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xl/theme/theme1.xml" ContentType="application/vnd.openxmlformats-officedocument.theme+xml"/>
  <Override PartName="/xl/styles.xml" ContentType="application/vnd.openxmlformats-officedocument.spreadsheetml.styles+xml"/>
  <Override PartName="/xl/charts/chart4.xml" ContentType="application/vnd.openxmlformats-officedocument.drawingml.chart+xml"/>
  <Override PartName="/customXml/itemProps1.xml" ContentType="application/vnd.openxmlformats-officedocument.customXmlProperties+xml"/>
  <Override PartName="/xl/charts/chart2.xml" ContentType="application/vnd.openxmlformats-officedocument.drawingml.chart+xml"/>
  <Override PartName="/xl/charts/chart3.xml" ContentType="application/vnd.openxmlformats-officedocument.drawingml.chart+xml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embeddings/oleObject1.bin" ContentType="application/vnd.openxmlformats-officedocument.oleObject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docProps/custom.xml" ContentType="application/vnd.openxmlformats-officedocument.custom-properties+xml"/>
  <Override PartName="/xl/worksheets/sheet1.xml" ContentType="application/vnd.openxmlformats-officedocument.spreadsheetml.worksheet+xml"/>
  <Default Extension="vml" ContentType="application/vnd.openxmlformats-officedocument.vmlDrawing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codeName="ThisWorkbook" defaultThemeVersion="124226"/>
  <bookViews>
    <workbookView xWindow="360" yWindow="120" windowWidth="7230" windowHeight="4080" tabRatio="616" activeTab="2"/>
  </bookViews>
  <sheets>
    <sheet name="Charts" sheetId="11" r:id="rId1"/>
    <sheet name="15 Min Data" sheetId="13" r:id="rId2"/>
    <sheet name="Hourly data" sheetId="12" r:id="rId3"/>
    <sheet name="AirQualityDataHourly" sheetId="14" r:id="rId4"/>
  </sheets>
  <definedNames>
    <definedName name="_xlnm._FilterDatabase" localSheetId="1" hidden="1">'15 Min Data'!$B$8:$G$9284</definedName>
    <definedName name="_xlnm._FilterDatabase" localSheetId="2" hidden="1">'Hourly data'!$B$8:$N$2328</definedName>
  </definedNames>
  <calcPr calcId="125725"/>
</workbook>
</file>

<file path=xl/calcChain.xml><?xml version="1.0" encoding="utf-8"?>
<calcChain xmlns="http://schemas.openxmlformats.org/spreadsheetml/2006/main">
  <c r="V14" i="12"/>
  <c r="U16"/>
  <c r="T16"/>
  <c r="V11" l="1"/>
  <c r="F8779" i="14"/>
  <c r="G8779"/>
  <c r="H8779"/>
  <c r="I8779"/>
  <c r="J8779"/>
  <c r="E8779"/>
  <c r="L8779" s="1"/>
  <c r="D8775"/>
  <c r="E8775"/>
  <c r="F8775"/>
  <c r="G8775"/>
  <c r="H8775"/>
  <c r="I8775"/>
  <c r="J8775"/>
  <c r="C8775"/>
  <c r="D8768"/>
  <c r="E8768"/>
  <c r="F8768"/>
  <c r="G8768"/>
  <c r="H8768"/>
  <c r="I8768"/>
  <c r="J8768"/>
  <c r="D8769"/>
  <c r="E8769"/>
  <c r="F8769"/>
  <c r="G8769"/>
  <c r="H8769"/>
  <c r="I8769"/>
  <c r="J8769"/>
  <c r="D8770"/>
  <c r="E8770"/>
  <c r="F8770"/>
  <c r="G8770"/>
  <c r="H8770"/>
  <c r="I8770"/>
  <c r="J8770"/>
  <c r="D8771"/>
  <c r="E8771"/>
  <c r="F8771"/>
  <c r="G8771"/>
  <c r="H8771"/>
  <c r="I8771"/>
  <c r="J8771"/>
  <c r="D8772"/>
  <c r="E8772"/>
  <c r="F8772"/>
  <c r="G8772"/>
  <c r="H8772"/>
  <c r="I8772"/>
  <c r="J8772"/>
  <c r="D8773"/>
  <c r="E8773"/>
  <c r="F8773"/>
  <c r="G8773"/>
  <c r="H8773"/>
  <c r="I8773"/>
  <c r="J8773"/>
  <c r="D8774"/>
  <c r="E8774"/>
  <c r="F8774"/>
  <c r="G8774"/>
  <c r="H8774"/>
  <c r="I8774"/>
  <c r="J8774"/>
  <c r="D8776"/>
  <c r="E8776"/>
  <c r="F8776"/>
  <c r="G8776"/>
  <c r="H8776"/>
  <c r="I8776"/>
  <c r="J8776"/>
  <c r="C8776"/>
  <c r="C8774"/>
  <c r="C8773"/>
  <c r="C8770"/>
  <c r="C8772"/>
  <c r="C8771"/>
  <c r="C8769"/>
  <c r="C8768"/>
  <c r="Q86" i="12"/>
  <c r="Q85"/>
  <c r="Q84"/>
  <c r="Q83"/>
  <c r="Q82"/>
  <c r="Q81"/>
  <c r="Q80"/>
  <c r="P72"/>
  <c r="V70"/>
  <c r="R70"/>
  <c r="P70"/>
  <c r="P68"/>
  <c r="V66"/>
  <c r="R66"/>
  <c r="P66"/>
  <c r="P64"/>
  <c r="V62"/>
  <c r="R62"/>
  <c r="P62"/>
  <c r="P60"/>
  <c r="V58"/>
  <c r="R58"/>
  <c r="P58"/>
  <c r="P56"/>
  <c r="V54"/>
  <c r="R54"/>
  <c r="P54"/>
  <c r="P52"/>
  <c r="V50"/>
  <c r="R50"/>
  <c r="P50"/>
  <c r="S46"/>
  <c r="Q46"/>
  <c r="P46"/>
  <c r="P73" s="1"/>
  <c r="W73" s="1"/>
  <c r="S45"/>
  <c r="Q45"/>
  <c r="P45"/>
  <c r="R45" s="1"/>
  <c r="S44"/>
  <c r="Q44"/>
  <c r="P44"/>
  <c r="P71" s="1"/>
  <c r="U71" s="1"/>
  <c r="S43"/>
  <c r="Q43"/>
  <c r="P43"/>
  <c r="R43" s="1"/>
  <c r="S42"/>
  <c r="Q42"/>
  <c r="P42"/>
  <c r="P69" s="1"/>
  <c r="W69" s="1"/>
  <c r="S41"/>
  <c r="Q41"/>
  <c r="P41"/>
  <c r="R41" s="1"/>
  <c r="S40"/>
  <c r="Q40"/>
  <c r="P40"/>
  <c r="P67" s="1"/>
  <c r="U67" s="1"/>
  <c r="S39"/>
  <c r="Q39"/>
  <c r="P39"/>
  <c r="R39" s="1"/>
  <c r="S38"/>
  <c r="Q38"/>
  <c r="P38"/>
  <c r="P65" s="1"/>
  <c r="W65" s="1"/>
  <c r="S37"/>
  <c r="Q37"/>
  <c r="P37"/>
  <c r="R37" s="1"/>
  <c r="S36"/>
  <c r="Q36"/>
  <c r="P36"/>
  <c r="P63" s="1"/>
  <c r="U63" s="1"/>
  <c r="S35"/>
  <c r="Q35"/>
  <c r="P35"/>
  <c r="R35" s="1"/>
  <c r="S34"/>
  <c r="Q34"/>
  <c r="P34"/>
  <c r="P61" s="1"/>
  <c r="W61" s="1"/>
  <c r="S33"/>
  <c r="Q33"/>
  <c r="P33"/>
  <c r="R33" s="1"/>
  <c r="S32"/>
  <c r="Q32"/>
  <c r="P32"/>
  <c r="P59" s="1"/>
  <c r="U59" s="1"/>
  <c r="S31"/>
  <c r="Q31"/>
  <c r="P31"/>
  <c r="R31" s="1"/>
  <c r="S30"/>
  <c r="Q30"/>
  <c r="P30"/>
  <c r="P57" s="1"/>
  <c r="W57" s="1"/>
  <c r="S29"/>
  <c r="Q29"/>
  <c r="P29"/>
  <c r="R29" s="1"/>
  <c r="S28"/>
  <c r="Q28"/>
  <c r="P28"/>
  <c r="P55" s="1"/>
  <c r="U55" s="1"/>
  <c r="S27"/>
  <c r="Q27"/>
  <c r="P27"/>
  <c r="R27" s="1"/>
  <c r="S26"/>
  <c r="Q26"/>
  <c r="P26"/>
  <c r="P53" s="1"/>
  <c r="W53" s="1"/>
  <c r="S25"/>
  <c r="Q25"/>
  <c r="P25"/>
  <c r="R25" s="1"/>
  <c r="S24"/>
  <c r="Q24"/>
  <c r="P24"/>
  <c r="P51" s="1"/>
  <c r="U51" s="1"/>
  <c r="S23"/>
  <c r="Q23"/>
  <c r="P23"/>
  <c r="R23" s="1"/>
  <c r="U17"/>
  <c r="U15"/>
  <c r="T15" a="1"/>
  <c r="T15" s="1"/>
  <c r="S15" a="1"/>
  <c r="S15" s="1"/>
  <c r="S16" s="1"/>
  <c r="R15" a="1"/>
  <c r="R15" s="1"/>
  <c r="R16" s="1"/>
  <c r="Q15" a="1"/>
  <c r="Q15" s="1"/>
  <c r="Q16" s="1"/>
  <c r="U14"/>
  <c r="T14" a="1"/>
  <c r="T14" s="1"/>
  <c r="S14" a="1"/>
  <c r="S14" s="1"/>
  <c r="R14" a="1"/>
  <c r="R14" s="1"/>
  <c r="Q14" a="1"/>
  <c r="Q14" s="1"/>
  <c r="U13"/>
  <c r="T13" a="1"/>
  <c r="T13" s="1"/>
  <c r="S13" a="1"/>
  <c r="S13" s="1"/>
  <c r="R13" a="1"/>
  <c r="R13" s="1"/>
  <c r="Q13" a="1"/>
  <c r="Q13" s="1"/>
  <c r="U12"/>
  <c r="T12" a="1"/>
  <c r="T12" s="1"/>
  <c r="S12" a="1"/>
  <c r="S12" s="1"/>
  <c r="R12" a="1"/>
  <c r="R12" s="1"/>
  <c r="Q12" a="1"/>
  <c r="Q12" s="1"/>
  <c r="U11"/>
  <c r="T11" a="1"/>
  <c r="T11" s="1"/>
  <c r="S11" a="1"/>
  <c r="S11" s="1"/>
  <c r="R11" a="1"/>
  <c r="R11" s="1"/>
  <c r="Q11" a="1"/>
  <c r="Q11" s="1"/>
  <c r="U10"/>
  <c r="T10" a="1"/>
  <c r="T10" s="1"/>
  <c r="S10" a="1"/>
  <c r="S10" s="1"/>
  <c r="R10" a="1"/>
  <c r="R10" s="1"/>
  <c r="Q10" a="1"/>
  <c r="Q10" s="1"/>
  <c r="L2328"/>
  <c r="K2328"/>
  <c r="M2327"/>
  <c r="L2327"/>
  <c r="K2327"/>
  <c r="L2326"/>
  <c r="K2326"/>
  <c r="M2325"/>
  <c r="L2325"/>
  <c r="K2325"/>
  <c r="L2324"/>
  <c r="K2324"/>
  <c r="M2323"/>
  <c r="L2323"/>
  <c r="K2323"/>
  <c r="L2322"/>
  <c r="K2322"/>
  <c r="M2321"/>
  <c r="L2321"/>
  <c r="K2321"/>
  <c r="L2320"/>
  <c r="K2320"/>
  <c r="M2319"/>
  <c r="L2319"/>
  <c r="K2319"/>
  <c r="L2318"/>
  <c r="K2318"/>
  <c r="M2317"/>
  <c r="L2317"/>
  <c r="K2317"/>
  <c r="L2316"/>
  <c r="K2316"/>
  <c r="M2315"/>
  <c r="L2315"/>
  <c r="K2315"/>
  <c r="L2314"/>
  <c r="K2314"/>
  <c r="M2313"/>
  <c r="L2313"/>
  <c r="K2313"/>
  <c r="L2312"/>
  <c r="K2312"/>
  <c r="M2311"/>
  <c r="L2311"/>
  <c r="K2311"/>
  <c r="L2310"/>
  <c r="K2310"/>
  <c r="M2309"/>
  <c r="L2309"/>
  <c r="K2309"/>
  <c r="L2308"/>
  <c r="K2308"/>
  <c r="M2307"/>
  <c r="L2307"/>
  <c r="K2307"/>
  <c r="L2306"/>
  <c r="K2306"/>
  <c r="M2305"/>
  <c r="L2305"/>
  <c r="K2305"/>
  <c r="L2304"/>
  <c r="K2304"/>
  <c r="M2303"/>
  <c r="L2303"/>
  <c r="K2303"/>
  <c r="L2302"/>
  <c r="K2302"/>
  <c r="M2301"/>
  <c r="L2301"/>
  <c r="K2301"/>
  <c r="L2300"/>
  <c r="K2300"/>
  <c r="M2299"/>
  <c r="L2299"/>
  <c r="K2299"/>
  <c r="L2298"/>
  <c r="K2298"/>
  <c r="M2297"/>
  <c r="L2297"/>
  <c r="K2297"/>
  <c r="L2296"/>
  <c r="K2296"/>
  <c r="M2295"/>
  <c r="L2295"/>
  <c r="K2295"/>
  <c r="L2294"/>
  <c r="K2294"/>
  <c r="M2293"/>
  <c r="L2293"/>
  <c r="K2293"/>
  <c r="L2292"/>
  <c r="K2292"/>
  <c r="M2291"/>
  <c r="L2291"/>
  <c r="K2291"/>
  <c r="L2290"/>
  <c r="K2290"/>
  <c r="M2289"/>
  <c r="L2289"/>
  <c r="K2289"/>
  <c r="L2288"/>
  <c r="K2288"/>
  <c r="M2287"/>
  <c r="L2287"/>
  <c r="K2287"/>
  <c r="L2286"/>
  <c r="K2286"/>
  <c r="M2285"/>
  <c r="L2285"/>
  <c r="K2285"/>
  <c r="L2284"/>
  <c r="K2284"/>
  <c r="M2283"/>
  <c r="L2283"/>
  <c r="K2283"/>
  <c r="L2282"/>
  <c r="K2282"/>
  <c r="M2281"/>
  <c r="L2281"/>
  <c r="K2281"/>
  <c r="L2280"/>
  <c r="K2280"/>
  <c r="M2279"/>
  <c r="L2279"/>
  <c r="K2279"/>
  <c r="L2278"/>
  <c r="K2278"/>
  <c r="M2277"/>
  <c r="L2277"/>
  <c r="K2277"/>
  <c r="L2276"/>
  <c r="K2276"/>
  <c r="M2275"/>
  <c r="L2275"/>
  <c r="K2275"/>
  <c r="L2274"/>
  <c r="K2274"/>
  <c r="M2273"/>
  <c r="L2273"/>
  <c r="K2273"/>
  <c r="L2272"/>
  <c r="K2272"/>
  <c r="M2271"/>
  <c r="L2271"/>
  <c r="K2271"/>
  <c r="L2270"/>
  <c r="K2270"/>
  <c r="M2269"/>
  <c r="L2269"/>
  <c r="K2269"/>
  <c r="L2268"/>
  <c r="K2268"/>
  <c r="M2267"/>
  <c r="L2267"/>
  <c r="K2267"/>
  <c r="L2266"/>
  <c r="K2266"/>
  <c r="M2265"/>
  <c r="L2265"/>
  <c r="K2265"/>
  <c r="L2264"/>
  <c r="K2264"/>
  <c r="M2263"/>
  <c r="L2263"/>
  <c r="K2263"/>
  <c r="L2262"/>
  <c r="K2262"/>
  <c r="M2261"/>
  <c r="L2261"/>
  <c r="K2261"/>
  <c r="L2260"/>
  <c r="K2260"/>
  <c r="M2259"/>
  <c r="L2259"/>
  <c r="K2259"/>
  <c r="L2258"/>
  <c r="K2258"/>
  <c r="M2257"/>
  <c r="L2257"/>
  <c r="K2257"/>
  <c r="L2256"/>
  <c r="K2256"/>
  <c r="M2255"/>
  <c r="L2255"/>
  <c r="K2255"/>
  <c r="L2254"/>
  <c r="K2254"/>
  <c r="M2253"/>
  <c r="L2253"/>
  <c r="K2253"/>
  <c r="L2252"/>
  <c r="K2252"/>
  <c r="M2251"/>
  <c r="L2251"/>
  <c r="K2251"/>
  <c r="L2250"/>
  <c r="K2250"/>
  <c r="M2249"/>
  <c r="L2249"/>
  <c r="K2249"/>
  <c r="L2248"/>
  <c r="K2248"/>
  <c r="M2247"/>
  <c r="L2247"/>
  <c r="K2247"/>
  <c r="L2246"/>
  <c r="K2246"/>
  <c r="M2245"/>
  <c r="L2245"/>
  <c r="K2245"/>
  <c r="L2244"/>
  <c r="K2244"/>
  <c r="M2243"/>
  <c r="L2243"/>
  <c r="K2243"/>
  <c r="L2242"/>
  <c r="K2242"/>
  <c r="M2241"/>
  <c r="L2241"/>
  <c r="K2241"/>
  <c r="L2240"/>
  <c r="K2240"/>
  <c r="M2239"/>
  <c r="L2239"/>
  <c r="K2239"/>
  <c r="L2238"/>
  <c r="K2238"/>
  <c r="M2237"/>
  <c r="L2237"/>
  <c r="K2237"/>
  <c r="L2236"/>
  <c r="K2236"/>
  <c r="M2235"/>
  <c r="L2235"/>
  <c r="K2235"/>
  <c r="L2234"/>
  <c r="K2234"/>
  <c r="M2233"/>
  <c r="L2233"/>
  <c r="K2233"/>
  <c r="L2232"/>
  <c r="K2232"/>
  <c r="M2231"/>
  <c r="L2231"/>
  <c r="K2231"/>
  <c r="L2230"/>
  <c r="K2230"/>
  <c r="M2229"/>
  <c r="L2229"/>
  <c r="K2229"/>
  <c r="L2228"/>
  <c r="K2228"/>
  <c r="M2227"/>
  <c r="L2227"/>
  <c r="K2227"/>
  <c r="L2226"/>
  <c r="K2226"/>
  <c r="M2225"/>
  <c r="L2225"/>
  <c r="K2225"/>
  <c r="L2224"/>
  <c r="K2224"/>
  <c r="M2223"/>
  <c r="L2223"/>
  <c r="K2223"/>
  <c r="L2222"/>
  <c r="K2222"/>
  <c r="M2221"/>
  <c r="L2221"/>
  <c r="K2221"/>
  <c r="L2220"/>
  <c r="K2220"/>
  <c r="M2219"/>
  <c r="L2219"/>
  <c r="K2219"/>
  <c r="L2218"/>
  <c r="K2218"/>
  <c r="M2217"/>
  <c r="L2217"/>
  <c r="K2217"/>
  <c r="L2216"/>
  <c r="K2216"/>
  <c r="M2215"/>
  <c r="L2215"/>
  <c r="K2215"/>
  <c r="L2214"/>
  <c r="K2214"/>
  <c r="M2213"/>
  <c r="L2213"/>
  <c r="K2213"/>
  <c r="L2212"/>
  <c r="K2212"/>
  <c r="M2211"/>
  <c r="L2211"/>
  <c r="K2211"/>
  <c r="M2210"/>
  <c r="L2210"/>
  <c r="K2210"/>
  <c r="M2209"/>
  <c r="L2209"/>
  <c r="K2209"/>
  <c r="M2208"/>
  <c r="L2208"/>
  <c r="K2208"/>
  <c r="M2207"/>
  <c r="L2207"/>
  <c r="K2207"/>
  <c r="M2206"/>
  <c r="L2206"/>
  <c r="K2206"/>
  <c r="M2205"/>
  <c r="L2205"/>
  <c r="K2205"/>
  <c r="M2204"/>
  <c r="L2204"/>
  <c r="K2204"/>
  <c r="M2203"/>
  <c r="L2203"/>
  <c r="K2203"/>
  <c r="M2202"/>
  <c r="L2202"/>
  <c r="K2202"/>
  <c r="M2201"/>
  <c r="L2201"/>
  <c r="K2201"/>
  <c r="M2200"/>
  <c r="L2200"/>
  <c r="K2200"/>
  <c r="M2199"/>
  <c r="L2199"/>
  <c r="K2199"/>
  <c r="M2198"/>
  <c r="L2198"/>
  <c r="K2198"/>
  <c r="M2197"/>
  <c r="L2197"/>
  <c r="K2197"/>
  <c r="M2196"/>
  <c r="L2196"/>
  <c r="K2196"/>
  <c r="M2195"/>
  <c r="L2195"/>
  <c r="K2195"/>
  <c r="M2194"/>
  <c r="L2194"/>
  <c r="K2194"/>
  <c r="M2193"/>
  <c r="L2193"/>
  <c r="K2193"/>
  <c r="M2192"/>
  <c r="L2192"/>
  <c r="K2192"/>
  <c r="M2191"/>
  <c r="L2191"/>
  <c r="K2191"/>
  <c r="M2190"/>
  <c r="L2190"/>
  <c r="K2190"/>
  <c r="M2189"/>
  <c r="L2189"/>
  <c r="K2189"/>
  <c r="M2188"/>
  <c r="L2188"/>
  <c r="K2188"/>
  <c r="M2187"/>
  <c r="L2187"/>
  <c r="K2187"/>
  <c r="M2186"/>
  <c r="L2186"/>
  <c r="K2186"/>
  <c r="M2185"/>
  <c r="L2185"/>
  <c r="K2185"/>
  <c r="M2184"/>
  <c r="L2184"/>
  <c r="K2184"/>
  <c r="M2183"/>
  <c r="L2183"/>
  <c r="K2183"/>
  <c r="M2182"/>
  <c r="L2182"/>
  <c r="K2182"/>
  <c r="M2181"/>
  <c r="L2181"/>
  <c r="K2181"/>
  <c r="M2180"/>
  <c r="L2180"/>
  <c r="K2180"/>
  <c r="M2179"/>
  <c r="L2179"/>
  <c r="K2179"/>
  <c r="M2178"/>
  <c r="L2178"/>
  <c r="K2178"/>
  <c r="M2177"/>
  <c r="L2177"/>
  <c r="K2177"/>
  <c r="M2176"/>
  <c r="L2176"/>
  <c r="K2176"/>
  <c r="M2175"/>
  <c r="L2175"/>
  <c r="K2175"/>
  <c r="M2174"/>
  <c r="L2174"/>
  <c r="K2174"/>
  <c r="M2173"/>
  <c r="L2173"/>
  <c r="K2173"/>
  <c r="M2172"/>
  <c r="L2172"/>
  <c r="K2172"/>
  <c r="M2171"/>
  <c r="L2171"/>
  <c r="K2171"/>
  <c r="M2170"/>
  <c r="L2170"/>
  <c r="K2170"/>
  <c r="M2169"/>
  <c r="L2169"/>
  <c r="K2169"/>
  <c r="M2168"/>
  <c r="L2168"/>
  <c r="K2168"/>
  <c r="M2167"/>
  <c r="L2167"/>
  <c r="K2167"/>
  <c r="M2166"/>
  <c r="L2166"/>
  <c r="K2166"/>
  <c r="M2165"/>
  <c r="L2165"/>
  <c r="K2165"/>
  <c r="M2164"/>
  <c r="L2164"/>
  <c r="K2164"/>
  <c r="M2163"/>
  <c r="L2163"/>
  <c r="K2163"/>
  <c r="M2162"/>
  <c r="L2162"/>
  <c r="K2162"/>
  <c r="M2161"/>
  <c r="L2161"/>
  <c r="K2161"/>
  <c r="M2160"/>
  <c r="L2160"/>
  <c r="K2160"/>
  <c r="M2159"/>
  <c r="L2159"/>
  <c r="K2159"/>
  <c r="M2158"/>
  <c r="L2158"/>
  <c r="K2158"/>
  <c r="M2157"/>
  <c r="L2157"/>
  <c r="K2157"/>
  <c r="M2156"/>
  <c r="L2156"/>
  <c r="K2156"/>
  <c r="M2155"/>
  <c r="L2155"/>
  <c r="K2155"/>
  <c r="M2154"/>
  <c r="L2154"/>
  <c r="K2154"/>
  <c r="M2153"/>
  <c r="L2153"/>
  <c r="K2153"/>
  <c r="M2152"/>
  <c r="L2152"/>
  <c r="K2152"/>
  <c r="M2151"/>
  <c r="L2151"/>
  <c r="K2151"/>
  <c r="M2150"/>
  <c r="L2150"/>
  <c r="K2150"/>
  <c r="M2149"/>
  <c r="L2149"/>
  <c r="K2149"/>
  <c r="M2148"/>
  <c r="L2148"/>
  <c r="K2148"/>
  <c r="M2147"/>
  <c r="L2147"/>
  <c r="K2147"/>
  <c r="M2146"/>
  <c r="L2146"/>
  <c r="K2146"/>
  <c r="M2145"/>
  <c r="L2145"/>
  <c r="K2145"/>
  <c r="M2144"/>
  <c r="L2144"/>
  <c r="K2144"/>
  <c r="M2143"/>
  <c r="L2143"/>
  <c r="K2143"/>
  <c r="M2142"/>
  <c r="L2142"/>
  <c r="K2142"/>
  <c r="M2141"/>
  <c r="L2141"/>
  <c r="K2141"/>
  <c r="M2140"/>
  <c r="L2140"/>
  <c r="K2140"/>
  <c r="M2139"/>
  <c r="L2139"/>
  <c r="K2139"/>
  <c r="M2138"/>
  <c r="L2138"/>
  <c r="K2138"/>
  <c r="M2137"/>
  <c r="L2137"/>
  <c r="K2137"/>
  <c r="M2136"/>
  <c r="L2136"/>
  <c r="K2136"/>
  <c r="M2135"/>
  <c r="L2135"/>
  <c r="K2135"/>
  <c r="M2134"/>
  <c r="L2134"/>
  <c r="K2134"/>
  <c r="M2133"/>
  <c r="L2133"/>
  <c r="K2133"/>
  <c r="M2132"/>
  <c r="L2132"/>
  <c r="K2132"/>
  <c r="M2131"/>
  <c r="L2131"/>
  <c r="K2131"/>
  <c r="M2130"/>
  <c r="L2130"/>
  <c r="K2130"/>
  <c r="M2129"/>
  <c r="L2129"/>
  <c r="K2129"/>
  <c r="M2128"/>
  <c r="L2128"/>
  <c r="K2128"/>
  <c r="M2127"/>
  <c r="L2127"/>
  <c r="K2127"/>
  <c r="M2126"/>
  <c r="L2126"/>
  <c r="K2126"/>
  <c r="M2125"/>
  <c r="L2125"/>
  <c r="K2125"/>
  <c r="M2124"/>
  <c r="L2124"/>
  <c r="K2124"/>
  <c r="M2123"/>
  <c r="L2123"/>
  <c r="K2123"/>
  <c r="M2122"/>
  <c r="L2122"/>
  <c r="K2122"/>
  <c r="M2121"/>
  <c r="L2121"/>
  <c r="K2121"/>
  <c r="M2120"/>
  <c r="L2120"/>
  <c r="K2120"/>
  <c r="M2119"/>
  <c r="L2119"/>
  <c r="K2119"/>
  <c r="M2118"/>
  <c r="L2118"/>
  <c r="K2118"/>
  <c r="M2117"/>
  <c r="L2117"/>
  <c r="K2117"/>
  <c r="M2116"/>
  <c r="L2116"/>
  <c r="K2116"/>
  <c r="M2115"/>
  <c r="L2115"/>
  <c r="K2115"/>
  <c r="M2114"/>
  <c r="L2114"/>
  <c r="K2114"/>
  <c r="M2113"/>
  <c r="L2113"/>
  <c r="K2113"/>
  <c r="M2112"/>
  <c r="L2112"/>
  <c r="K2112"/>
  <c r="M2111"/>
  <c r="L2111"/>
  <c r="K2111"/>
  <c r="M2110"/>
  <c r="L2110"/>
  <c r="K2110"/>
  <c r="M2109"/>
  <c r="L2109"/>
  <c r="K2109"/>
  <c r="M2108"/>
  <c r="L2108"/>
  <c r="K2108"/>
  <c r="M2107"/>
  <c r="L2107"/>
  <c r="K2107"/>
  <c r="M2106"/>
  <c r="L2106"/>
  <c r="K2106"/>
  <c r="M2105"/>
  <c r="L2105"/>
  <c r="K2105"/>
  <c r="M2104"/>
  <c r="L2104"/>
  <c r="K2104"/>
  <c r="M2103"/>
  <c r="L2103"/>
  <c r="K2103"/>
  <c r="M2102"/>
  <c r="L2102"/>
  <c r="K2102"/>
  <c r="M2101"/>
  <c r="L2101"/>
  <c r="K2101"/>
  <c r="M2100"/>
  <c r="L2100"/>
  <c r="K2100"/>
  <c r="M2099"/>
  <c r="L2099"/>
  <c r="K2099"/>
  <c r="M2098"/>
  <c r="L2098"/>
  <c r="K2098"/>
  <c r="M2097"/>
  <c r="L2097"/>
  <c r="K2097"/>
  <c r="M2096"/>
  <c r="L2096"/>
  <c r="K2096"/>
  <c r="M2095"/>
  <c r="L2095"/>
  <c r="K2095"/>
  <c r="M2094"/>
  <c r="L2094"/>
  <c r="K2094"/>
  <c r="M2093"/>
  <c r="L2093"/>
  <c r="K2093"/>
  <c r="M2092"/>
  <c r="L2092"/>
  <c r="K2092"/>
  <c r="M2091"/>
  <c r="L2091"/>
  <c r="K2091"/>
  <c r="M2090"/>
  <c r="L2090"/>
  <c r="K2090"/>
  <c r="M2089"/>
  <c r="L2089"/>
  <c r="K2089"/>
  <c r="M2088"/>
  <c r="L2088"/>
  <c r="K2088"/>
  <c r="M2087"/>
  <c r="L2087"/>
  <c r="K2087"/>
  <c r="M2086"/>
  <c r="L2086"/>
  <c r="K2086"/>
  <c r="M2085"/>
  <c r="L2085"/>
  <c r="K2085"/>
  <c r="M2084"/>
  <c r="L2084"/>
  <c r="K2084"/>
  <c r="M2083"/>
  <c r="L2083"/>
  <c r="K2083"/>
  <c r="M2082"/>
  <c r="L2082"/>
  <c r="K2082"/>
  <c r="M2081"/>
  <c r="L2081"/>
  <c r="K2081"/>
  <c r="M2080"/>
  <c r="L2080"/>
  <c r="K2080"/>
  <c r="M2079"/>
  <c r="L2079"/>
  <c r="K2079"/>
  <c r="M2078"/>
  <c r="L2078"/>
  <c r="K2078"/>
  <c r="M2077"/>
  <c r="L2077"/>
  <c r="K2077"/>
  <c r="M2076"/>
  <c r="L2076"/>
  <c r="K2076"/>
  <c r="M2075"/>
  <c r="L2075"/>
  <c r="K2075"/>
  <c r="M2074"/>
  <c r="L2074"/>
  <c r="K2074"/>
  <c r="M2073"/>
  <c r="L2073"/>
  <c r="K2073"/>
  <c r="M2072"/>
  <c r="L2072"/>
  <c r="K2072"/>
  <c r="M2071"/>
  <c r="L2071"/>
  <c r="K2071"/>
  <c r="M2070"/>
  <c r="L2070"/>
  <c r="K2070"/>
  <c r="M2069"/>
  <c r="L2069"/>
  <c r="K2069"/>
  <c r="M2068"/>
  <c r="L2068"/>
  <c r="K2068"/>
  <c r="M2067"/>
  <c r="L2067"/>
  <c r="K2067"/>
  <c r="M2066"/>
  <c r="L2066"/>
  <c r="K2066"/>
  <c r="M2065"/>
  <c r="L2065"/>
  <c r="K2065"/>
  <c r="M2064"/>
  <c r="L2064"/>
  <c r="K2064"/>
  <c r="M2063"/>
  <c r="L2063"/>
  <c r="K2063"/>
  <c r="M2062"/>
  <c r="L2062"/>
  <c r="K2062"/>
  <c r="M2061"/>
  <c r="L2061"/>
  <c r="K2061"/>
  <c r="M2060"/>
  <c r="L2060"/>
  <c r="K2060"/>
  <c r="M2059"/>
  <c r="L2059"/>
  <c r="K2059"/>
  <c r="M2058"/>
  <c r="L2058"/>
  <c r="K2058"/>
  <c r="M2057"/>
  <c r="L2057"/>
  <c r="K2057"/>
  <c r="M2056"/>
  <c r="L2056"/>
  <c r="K2056"/>
  <c r="M2055"/>
  <c r="L2055"/>
  <c r="K2055"/>
  <c r="M2054"/>
  <c r="L2054"/>
  <c r="K2054"/>
  <c r="M2053"/>
  <c r="L2053"/>
  <c r="K2053"/>
  <c r="M2052"/>
  <c r="L2052"/>
  <c r="K2052"/>
  <c r="M2051"/>
  <c r="L2051"/>
  <c r="K2051"/>
  <c r="M2050"/>
  <c r="L2050"/>
  <c r="K2050"/>
  <c r="M2049"/>
  <c r="L2049"/>
  <c r="K2049"/>
  <c r="M2048"/>
  <c r="L2048"/>
  <c r="K2048"/>
  <c r="M2047"/>
  <c r="L2047"/>
  <c r="K2047"/>
  <c r="M2046"/>
  <c r="L2046"/>
  <c r="K2046"/>
  <c r="M2045"/>
  <c r="L2045"/>
  <c r="K2045"/>
  <c r="M2044"/>
  <c r="L2044"/>
  <c r="K2044"/>
  <c r="M2043"/>
  <c r="L2043"/>
  <c r="K2043"/>
  <c r="M2042"/>
  <c r="L2042"/>
  <c r="K2042"/>
  <c r="M2041"/>
  <c r="L2041"/>
  <c r="K2041"/>
  <c r="M2040"/>
  <c r="L2040"/>
  <c r="K2040"/>
  <c r="M2039"/>
  <c r="L2039"/>
  <c r="K2039"/>
  <c r="M2038"/>
  <c r="L2038"/>
  <c r="K2038"/>
  <c r="M2037"/>
  <c r="L2037"/>
  <c r="K2037"/>
  <c r="M2036"/>
  <c r="L2036"/>
  <c r="K2036"/>
  <c r="M2035"/>
  <c r="L2035"/>
  <c r="K2035"/>
  <c r="M2034"/>
  <c r="L2034"/>
  <c r="K2034"/>
  <c r="M2033"/>
  <c r="L2033"/>
  <c r="K2033"/>
  <c r="M2032"/>
  <c r="L2032"/>
  <c r="K2032"/>
  <c r="M2031"/>
  <c r="L2031"/>
  <c r="K2031"/>
  <c r="M2030"/>
  <c r="L2030"/>
  <c r="K2030"/>
  <c r="M2029"/>
  <c r="L2029"/>
  <c r="K2029"/>
  <c r="M2028"/>
  <c r="L2028"/>
  <c r="K2028"/>
  <c r="M2027"/>
  <c r="L2027"/>
  <c r="K2027"/>
  <c r="M2026"/>
  <c r="L2026"/>
  <c r="K2026"/>
  <c r="M2025"/>
  <c r="L2025"/>
  <c r="K2025"/>
  <c r="M2024"/>
  <c r="L2024"/>
  <c r="K2024"/>
  <c r="M2023"/>
  <c r="L2023"/>
  <c r="K2023"/>
  <c r="M2022"/>
  <c r="L2022"/>
  <c r="K2022"/>
  <c r="M2021"/>
  <c r="L2021"/>
  <c r="K2021"/>
  <c r="M2020"/>
  <c r="L2020"/>
  <c r="K2020"/>
  <c r="M2019"/>
  <c r="L2019"/>
  <c r="K2019"/>
  <c r="M2018"/>
  <c r="L2018"/>
  <c r="K2018"/>
  <c r="M2017"/>
  <c r="L2017"/>
  <c r="K2017"/>
  <c r="M2016"/>
  <c r="L2016"/>
  <c r="K2016"/>
  <c r="M2015"/>
  <c r="L2015"/>
  <c r="K2015"/>
  <c r="M2014"/>
  <c r="L2014"/>
  <c r="K2014"/>
  <c r="M2013"/>
  <c r="L2013"/>
  <c r="K2013"/>
  <c r="M2012"/>
  <c r="L2012"/>
  <c r="K2012"/>
  <c r="M2011"/>
  <c r="L2011"/>
  <c r="K2011"/>
  <c r="M2010"/>
  <c r="L2010"/>
  <c r="K2010"/>
  <c r="M2009"/>
  <c r="L2009"/>
  <c r="K2009"/>
  <c r="M2008"/>
  <c r="L2008"/>
  <c r="K2008"/>
  <c r="M2007"/>
  <c r="L2007"/>
  <c r="K2007"/>
  <c r="M2006"/>
  <c r="L2006"/>
  <c r="K2006"/>
  <c r="M2005"/>
  <c r="L2005"/>
  <c r="K2005"/>
  <c r="M2004"/>
  <c r="L2004"/>
  <c r="K2004"/>
  <c r="M2003"/>
  <c r="L2003"/>
  <c r="K2003"/>
  <c r="M2002"/>
  <c r="L2002"/>
  <c r="K2002"/>
  <c r="M2001"/>
  <c r="L2001"/>
  <c r="K2001"/>
  <c r="M2000"/>
  <c r="L2000"/>
  <c r="K2000"/>
  <c r="M1999"/>
  <c r="L1999"/>
  <c r="K1999"/>
  <c r="M1998"/>
  <c r="L1998"/>
  <c r="K1998"/>
  <c r="M1997"/>
  <c r="L1997"/>
  <c r="K1997"/>
  <c r="M1996"/>
  <c r="L1996"/>
  <c r="K1996"/>
  <c r="M1995"/>
  <c r="L1995"/>
  <c r="K1995"/>
  <c r="M1994"/>
  <c r="L1994"/>
  <c r="K1994"/>
  <c r="M1993"/>
  <c r="L1993"/>
  <c r="K1993"/>
  <c r="M1992"/>
  <c r="L1992"/>
  <c r="K1992"/>
  <c r="M1991"/>
  <c r="L1991"/>
  <c r="K1991"/>
  <c r="M1990"/>
  <c r="L1990"/>
  <c r="K1990"/>
  <c r="M1989"/>
  <c r="L1989"/>
  <c r="K1989"/>
  <c r="M1988"/>
  <c r="L1988"/>
  <c r="K1988"/>
  <c r="M1987"/>
  <c r="L1987"/>
  <c r="K1987"/>
  <c r="M1986"/>
  <c r="L1986"/>
  <c r="K1986"/>
  <c r="M1985"/>
  <c r="L1985"/>
  <c r="K1985"/>
  <c r="M1984"/>
  <c r="L1984"/>
  <c r="K1984"/>
  <c r="M1983"/>
  <c r="L1983"/>
  <c r="K1983"/>
  <c r="M1982"/>
  <c r="L1982"/>
  <c r="K1982"/>
  <c r="M1981"/>
  <c r="L1981"/>
  <c r="K1981"/>
  <c r="M1980"/>
  <c r="L1980"/>
  <c r="K1980"/>
  <c r="M1979"/>
  <c r="L1979"/>
  <c r="K1979"/>
  <c r="M1978"/>
  <c r="L1978"/>
  <c r="K1978"/>
  <c r="M1977"/>
  <c r="L1977"/>
  <c r="K1977"/>
  <c r="M1976"/>
  <c r="L1976"/>
  <c r="K1976"/>
  <c r="M1975"/>
  <c r="L1975"/>
  <c r="K1975"/>
  <c r="M1974"/>
  <c r="L1974"/>
  <c r="K1974"/>
  <c r="M1973"/>
  <c r="L1973"/>
  <c r="K1973"/>
  <c r="M1972"/>
  <c r="L1972"/>
  <c r="K1972"/>
  <c r="M1971"/>
  <c r="L1971"/>
  <c r="K1971"/>
  <c r="M1970"/>
  <c r="L1970"/>
  <c r="K1970"/>
  <c r="M1969"/>
  <c r="L1969"/>
  <c r="K1969"/>
  <c r="M1968"/>
  <c r="L1968"/>
  <c r="K1968"/>
  <c r="M1967"/>
  <c r="L1967"/>
  <c r="K1967"/>
  <c r="M1966"/>
  <c r="L1966"/>
  <c r="K1966"/>
  <c r="M1965"/>
  <c r="L1965"/>
  <c r="K1965"/>
  <c r="M1964"/>
  <c r="L1964"/>
  <c r="K1964"/>
  <c r="M1963"/>
  <c r="L1963"/>
  <c r="K1963"/>
  <c r="M1962"/>
  <c r="L1962"/>
  <c r="K1962"/>
  <c r="M1961"/>
  <c r="L1961"/>
  <c r="K1961"/>
  <c r="M1960"/>
  <c r="L1960"/>
  <c r="K1960"/>
  <c r="M1959"/>
  <c r="L1959"/>
  <c r="K1959"/>
  <c r="M1958"/>
  <c r="L1958"/>
  <c r="K1958"/>
  <c r="M1957"/>
  <c r="L1957"/>
  <c r="K1957"/>
  <c r="M1956"/>
  <c r="L1956"/>
  <c r="K1956"/>
  <c r="M1955"/>
  <c r="L1955"/>
  <c r="K1955"/>
  <c r="M1954"/>
  <c r="L1954"/>
  <c r="K1954"/>
  <c r="M1953"/>
  <c r="L1953"/>
  <c r="K1953"/>
  <c r="M1952"/>
  <c r="L1952"/>
  <c r="K1952"/>
  <c r="M1951"/>
  <c r="L1951"/>
  <c r="K1951"/>
  <c r="M1950"/>
  <c r="L1950"/>
  <c r="K1950"/>
  <c r="M1949"/>
  <c r="L1949"/>
  <c r="K1949"/>
  <c r="M1948"/>
  <c r="L1948"/>
  <c r="K1948"/>
  <c r="M1947"/>
  <c r="L1947"/>
  <c r="K1947"/>
  <c r="M1946"/>
  <c r="L1946"/>
  <c r="K1946"/>
  <c r="M1945"/>
  <c r="L1945"/>
  <c r="K1945"/>
  <c r="M1944"/>
  <c r="L1944"/>
  <c r="K1944"/>
  <c r="M1943"/>
  <c r="L1943"/>
  <c r="K1943"/>
  <c r="M1942"/>
  <c r="L1942"/>
  <c r="K1942"/>
  <c r="M1941"/>
  <c r="L1941"/>
  <c r="K1941"/>
  <c r="M1940"/>
  <c r="L1940"/>
  <c r="K1940"/>
  <c r="M1939"/>
  <c r="L1939"/>
  <c r="K1939"/>
  <c r="M1938"/>
  <c r="L1938"/>
  <c r="K1938"/>
  <c r="M1937"/>
  <c r="L1937"/>
  <c r="K1937"/>
  <c r="M1936"/>
  <c r="L1936"/>
  <c r="K1936"/>
  <c r="M1935"/>
  <c r="L1935"/>
  <c r="K1935"/>
  <c r="M1934"/>
  <c r="L1934"/>
  <c r="K1934"/>
  <c r="M1933"/>
  <c r="L1933"/>
  <c r="K1933"/>
  <c r="M1932"/>
  <c r="L1932"/>
  <c r="K1932"/>
  <c r="M1931"/>
  <c r="L1931"/>
  <c r="K1931"/>
  <c r="M1930"/>
  <c r="L1930"/>
  <c r="K1930"/>
  <c r="M1929"/>
  <c r="L1929"/>
  <c r="K1929"/>
  <c r="M1928"/>
  <c r="L1928"/>
  <c r="K1928"/>
  <c r="M1927"/>
  <c r="L1927"/>
  <c r="K1927"/>
  <c r="M1926"/>
  <c r="L1926"/>
  <c r="K1926"/>
  <c r="M1925"/>
  <c r="L1925"/>
  <c r="K1925"/>
  <c r="M1924"/>
  <c r="L1924"/>
  <c r="K1924"/>
  <c r="M1923"/>
  <c r="L1923"/>
  <c r="K1923"/>
  <c r="M1922"/>
  <c r="L1922"/>
  <c r="K1922"/>
  <c r="M1921"/>
  <c r="L1921"/>
  <c r="K1921"/>
  <c r="M1920"/>
  <c r="L1920"/>
  <c r="K1920"/>
  <c r="M1919"/>
  <c r="L1919"/>
  <c r="K1919"/>
  <c r="M1918"/>
  <c r="L1918"/>
  <c r="K1918"/>
  <c r="M1917"/>
  <c r="L1917"/>
  <c r="K1917"/>
  <c r="M1916"/>
  <c r="L1916"/>
  <c r="K1916"/>
  <c r="M1915"/>
  <c r="L1915"/>
  <c r="K1915"/>
  <c r="M1914"/>
  <c r="L1914"/>
  <c r="K1914"/>
  <c r="M1913"/>
  <c r="L1913"/>
  <c r="K1913"/>
  <c r="M1912"/>
  <c r="L1912"/>
  <c r="K1912"/>
  <c r="M1911"/>
  <c r="L1911"/>
  <c r="K1911"/>
  <c r="M1910"/>
  <c r="L1910"/>
  <c r="K1910"/>
  <c r="M1909"/>
  <c r="L1909"/>
  <c r="K1909"/>
  <c r="M1908"/>
  <c r="L1908"/>
  <c r="K1908"/>
  <c r="M1907"/>
  <c r="L1907"/>
  <c r="K1907"/>
  <c r="M1906"/>
  <c r="L1906"/>
  <c r="K1906"/>
  <c r="M1905"/>
  <c r="L1905"/>
  <c r="K1905"/>
  <c r="M1904"/>
  <c r="L1904"/>
  <c r="K1904"/>
  <c r="M1903"/>
  <c r="L1903"/>
  <c r="K1903"/>
  <c r="M1902"/>
  <c r="L1902"/>
  <c r="K1902"/>
  <c r="M1901"/>
  <c r="L1901"/>
  <c r="K1901"/>
  <c r="M1900"/>
  <c r="L1900"/>
  <c r="K1900"/>
  <c r="M1899"/>
  <c r="L1899"/>
  <c r="K1899"/>
  <c r="M1898"/>
  <c r="L1898"/>
  <c r="K1898"/>
  <c r="M1897"/>
  <c r="L1897"/>
  <c r="K1897"/>
  <c r="M1896"/>
  <c r="L1896"/>
  <c r="K1896"/>
  <c r="M1895"/>
  <c r="L1895"/>
  <c r="K1895"/>
  <c r="M1894"/>
  <c r="L1894"/>
  <c r="K1894"/>
  <c r="M1893"/>
  <c r="L1893"/>
  <c r="K1893"/>
  <c r="M1892"/>
  <c r="L1892"/>
  <c r="K1892"/>
  <c r="M1891"/>
  <c r="L1891"/>
  <c r="K1891"/>
  <c r="M1890"/>
  <c r="L1890"/>
  <c r="K1890"/>
  <c r="M1889"/>
  <c r="L1889"/>
  <c r="K1889"/>
  <c r="M1888"/>
  <c r="L1888"/>
  <c r="K1888"/>
  <c r="M1887"/>
  <c r="L1887"/>
  <c r="K1887"/>
  <c r="M1886"/>
  <c r="L1886"/>
  <c r="K1886"/>
  <c r="M1885"/>
  <c r="L1885"/>
  <c r="K1885"/>
  <c r="M1884"/>
  <c r="L1884"/>
  <c r="K1884"/>
  <c r="M1883"/>
  <c r="L1883"/>
  <c r="K1883"/>
  <c r="M1882"/>
  <c r="L1882"/>
  <c r="K1882"/>
  <c r="M1881"/>
  <c r="L1881"/>
  <c r="K1881"/>
  <c r="M1880"/>
  <c r="L1880"/>
  <c r="K1880"/>
  <c r="M1879"/>
  <c r="L1879"/>
  <c r="K1879"/>
  <c r="M1878"/>
  <c r="L1878"/>
  <c r="K1878"/>
  <c r="M1877"/>
  <c r="L1877"/>
  <c r="K1877"/>
  <c r="M1876"/>
  <c r="L1876"/>
  <c r="K1876"/>
  <c r="M1875"/>
  <c r="L1875"/>
  <c r="K1875"/>
  <c r="M1874"/>
  <c r="L1874"/>
  <c r="K1874"/>
  <c r="M1873"/>
  <c r="L1873"/>
  <c r="K1873"/>
  <c r="M1872"/>
  <c r="L1872"/>
  <c r="K1872"/>
  <c r="M1871"/>
  <c r="L1871"/>
  <c r="K1871"/>
  <c r="M1870"/>
  <c r="L1870"/>
  <c r="K1870"/>
  <c r="M1869"/>
  <c r="L1869"/>
  <c r="K1869"/>
  <c r="M1868"/>
  <c r="L1868"/>
  <c r="K1868"/>
  <c r="M1867"/>
  <c r="L1867"/>
  <c r="K1867"/>
  <c r="M1866"/>
  <c r="L1866"/>
  <c r="K1866"/>
  <c r="M1865"/>
  <c r="L1865"/>
  <c r="K1865"/>
  <c r="M1864"/>
  <c r="L1864"/>
  <c r="K1864"/>
  <c r="M1863"/>
  <c r="L1863"/>
  <c r="K1863"/>
  <c r="M1862"/>
  <c r="L1862"/>
  <c r="K1862"/>
  <c r="M1861"/>
  <c r="L1861"/>
  <c r="K1861"/>
  <c r="M1860"/>
  <c r="L1860"/>
  <c r="K1860"/>
  <c r="M1859"/>
  <c r="L1859"/>
  <c r="K1859"/>
  <c r="M1858"/>
  <c r="L1858"/>
  <c r="K1858"/>
  <c r="M1857"/>
  <c r="L1857"/>
  <c r="K1857"/>
  <c r="M1856"/>
  <c r="L1856"/>
  <c r="K1856"/>
  <c r="M1855"/>
  <c r="L1855"/>
  <c r="K1855"/>
  <c r="M1854"/>
  <c r="L1854"/>
  <c r="K1854"/>
  <c r="M1853"/>
  <c r="L1853"/>
  <c r="K1853"/>
  <c r="M1852"/>
  <c r="L1852"/>
  <c r="K1852"/>
  <c r="M1851"/>
  <c r="L1851"/>
  <c r="K1851"/>
  <c r="M1850"/>
  <c r="L1850"/>
  <c r="K1850"/>
  <c r="M1849"/>
  <c r="L1849"/>
  <c r="K1849"/>
  <c r="M1848"/>
  <c r="L1848"/>
  <c r="K1848"/>
  <c r="M1847"/>
  <c r="L1847"/>
  <c r="K1847"/>
  <c r="M1846"/>
  <c r="L1846"/>
  <c r="K1846"/>
  <c r="M1845"/>
  <c r="L1845"/>
  <c r="K1845"/>
  <c r="M1844"/>
  <c r="L1844"/>
  <c r="K1844"/>
  <c r="M1843"/>
  <c r="L1843"/>
  <c r="K1843"/>
  <c r="M1842"/>
  <c r="L1842"/>
  <c r="K1842"/>
  <c r="M1841"/>
  <c r="L1841"/>
  <c r="K1841"/>
  <c r="M1840"/>
  <c r="L1840"/>
  <c r="K1840"/>
  <c r="M1839"/>
  <c r="L1839"/>
  <c r="K1839"/>
  <c r="M1838"/>
  <c r="L1838"/>
  <c r="K1838"/>
  <c r="M1837"/>
  <c r="L1837"/>
  <c r="K1837"/>
  <c r="M1836"/>
  <c r="L1836"/>
  <c r="K1836"/>
  <c r="M1835"/>
  <c r="L1835"/>
  <c r="K1835"/>
  <c r="M1834"/>
  <c r="L1834"/>
  <c r="K1834"/>
  <c r="M1833"/>
  <c r="L1833"/>
  <c r="K1833"/>
  <c r="M1832"/>
  <c r="L1832"/>
  <c r="K1832"/>
  <c r="M1831"/>
  <c r="L1831"/>
  <c r="K1831"/>
  <c r="M1830"/>
  <c r="L1830"/>
  <c r="K1830"/>
  <c r="M1829"/>
  <c r="L1829"/>
  <c r="K1829"/>
  <c r="M1828"/>
  <c r="L1828"/>
  <c r="K1828"/>
  <c r="M1827"/>
  <c r="L1827"/>
  <c r="K1827"/>
  <c r="M1826"/>
  <c r="L1826"/>
  <c r="K1826"/>
  <c r="M1825"/>
  <c r="L1825"/>
  <c r="K1825"/>
  <c r="M1824"/>
  <c r="L1824"/>
  <c r="K1824"/>
  <c r="M1823"/>
  <c r="L1823"/>
  <c r="K1823"/>
  <c r="M1822"/>
  <c r="L1822"/>
  <c r="K1822"/>
  <c r="M1821"/>
  <c r="L1821"/>
  <c r="K1821"/>
  <c r="M1820"/>
  <c r="L1820"/>
  <c r="K1820"/>
  <c r="M1819"/>
  <c r="L1819"/>
  <c r="K1819"/>
  <c r="M1818"/>
  <c r="L1818"/>
  <c r="K1818"/>
  <c r="M1817"/>
  <c r="L1817"/>
  <c r="K1817"/>
  <c r="M1816"/>
  <c r="L1816"/>
  <c r="K1816"/>
  <c r="M1815"/>
  <c r="L1815"/>
  <c r="K1815"/>
  <c r="M1814"/>
  <c r="L1814"/>
  <c r="K1814"/>
  <c r="M1813"/>
  <c r="L1813"/>
  <c r="K1813"/>
  <c r="M1812"/>
  <c r="L1812"/>
  <c r="K1812"/>
  <c r="M1811"/>
  <c r="L1811"/>
  <c r="K1811"/>
  <c r="M1810"/>
  <c r="L1810"/>
  <c r="K1810"/>
  <c r="M1809"/>
  <c r="L1809"/>
  <c r="K1809"/>
  <c r="M1808"/>
  <c r="L1808"/>
  <c r="K1808"/>
  <c r="M1807"/>
  <c r="L1807"/>
  <c r="K1807"/>
  <c r="M1806"/>
  <c r="L1806"/>
  <c r="K1806"/>
  <c r="M1805"/>
  <c r="L1805"/>
  <c r="K1805"/>
  <c r="M1804"/>
  <c r="L1804"/>
  <c r="K1804"/>
  <c r="M1803"/>
  <c r="L1803"/>
  <c r="K1803"/>
  <c r="M1802"/>
  <c r="L1802"/>
  <c r="K1802"/>
  <c r="M1801"/>
  <c r="L1801"/>
  <c r="K1801"/>
  <c r="M1800"/>
  <c r="L1800"/>
  <c r="K1800"/>
  <c r="M1799"/>
  <c r="L1799"/>
  <c r="K1799"/>
  <c r="M1798"/>
  <c r="L1798"/>
  <c r="K1798"/>
  <c r="M1797"/>
  <c r="L1797"/>
  <c r="K1797"/>
  <c r="M1796"/>
  <c r="L1796"/>
  <c r="K1796"/>
  <c r="M1795"/>
  <c r="L1795"/>
  <c r="K1795"/>
  <c r="M1794"/>
  <c r="L1794"/>
  <c r="K1794"/>
  <c r="M1793"/>
  <c r="L1793"/>
  <c r="K1793"/>
  <c r="M1792"/>
  <c r="L1792"/>
  <c r="K1792"/>
  <c r="M1791"/>
  <c r="L1791"/>
  <c r="K1791"/>
  <c r="M1790"/>
  <c r="L1790"/>
  <c r="K1790"/>
  <c r="M1789"/>
  <c r="L1789"/>
  <c r="K1789"/>
  <c r="M1788"/>
  <c r="L1788"/>
  <c r="K1788"/>
  <c r="M1787"/>
  <c r="L1787"/>
  <c r="K1787"/>
  <c r="M1786"/>
  <c r="L1786"/>
  <c r="K1786"/>
  <c r="M1785"/>
  <c r="L1785"/>
  <c r="K1785"/>
  <c r="M1784"/>
  <c r="L1784"/>
  <c r="K1784"/>
  <c r="M1783"/>
  <c r="L1783"/>
  <c r="K1783"/>
  <c r="M1782"/>
  <c r="L1782"/>
  <c r="K1782"/>
  <c r="M1781"/>
  <c r="L1781"/>
  <c r="K1781"/>
  <c r="M1780"/>
  <c r="L1780"/>
  <c r="K1780"/>
  <c r="M1779"/>
  <c r="L1779"/>
  <c r="K1779"/>
  <c r="M1778"/>
  <c r="L1778"/>
  <c r="K1778"/>
  <c r="M1777"/>
  <c r="L1777"/>
  <c r="K1777"/>
  <c r="M1776"/>
  <c r="L1776"/>
  <c r="K1776"/>
  <c r="M1775"/>
  <c r="L1775"/>
  <c r="K1775"/>
  <c r="M1774"/>
  <c r="L1774"/>
  <c r="K1774"/>
  <c r="M1773"/>
  <c r="L1773"/>
  <c r="K1773"/>
  <c r="M1772"/>
  <c r="L1772"/>
  <c r="K1772"/>
  <c r="M1771"/>
  <c r="L1771"/>
  <c r="K1771"/>
  <c r="M1770"/>
  <c r="L1770"/>
  <c r="K1770"/>
  <c r="M1769"/>
  <c r="L1769"/>
  <c r="K1769"/>
  <c r="M1768"/>
  <c r="L1768"/>
  <c r="K1768"/>
  <c r="M1767"/>
  <c r="L1767"/>
  <c r="K1767"/>
  <c r="M1766"/>
  <c r="L1766"/>
  <c r="K1766"/>
  <c r="M1765"/>
  <c r="L1765"/>
  <c r="K1765"/>
  <c r="M1764"/>
  <c r="L1764"/>
  <c r="K1764"/>
  <c r="M1763"/>
  <c r="L1763"/>
  <c r="K1763"/>
  <c r="M1762"/>
  <c r="L1762"/>
  <c r="K1762"/>
  <c r="M1761"/>
  <c r="L1761"/>
  <c r="K1761"/>
  <c r="M1760"/>
  <c r="L1760"/>
  <c r="K1760"/>
  <c r="M1759"/>
  <c r="L1759"/>
  <c r="K1759"/>
  <c r="M1758"/>
  <c r="L1758"/>
  <c r="K1758"/>
  <c r="M1757"/>
  <c r="L1757"/>
  <c r="K1757"/>
  <c r="M1756"/>
  <c r="L1756"/>
  <c r="K1756"/>
  <c r="M1755"/>
  <c r="L1755"/>
  <c r="K1755"/>
  <c r="M1754"/>
  <c r="L1754"/>
  <c r="K1754"/>
  <c r="M1753"/>
  <c r="L1753"/>
  <c r="K1753"/>
  <c r="M1752"/>
  <c r="L1752"/>
  <c r="K1752"/>
  <c r="M1751"/>
  <c r="L1751"/>
  <c r="K1751"/>
  <c r="M1750"/>
  <c r="L1750"/>
  <c r="K1750"/>
  <c r="M1749"/>
  <c r="L1749"/>
  <c r="K1749"/>
  <c r="M1748"/>
  <c r="L1748"/>
  <c r="K1748"/>
  <c r="M1747"/>
  <c r="L1747"/>
  <c r="K1747"/>
  <c r="M1746"/>
  <c r="L1746"/>
  <c r="K1746"/>
  <c r="M1745"/>
  <c r="L1745"/>
  <c r="K1745"/>
  <c r="M1744"/>
  <c r="L1744"/>
  <c r="K1744"/>
  <c r="M1743"/>
  <c r="L1743"/>
  <c r="K1743"/>
  <c r="M1742"/>
  <c r="L1742"/>
  <c r="K1742"/>
  <c r="M1741"/>
  <c r="L1741"/>
  <c r="K1741"/>
  <c r="M1740"/>
  <c r="L1740"/>
  <c r="K1740"/>
  <c r="M1739"/>
  <c r="L1739"/>
  <c r="K1739"/>
  <c r="M1738"/>
  <c r="L1738"/>
  <c r="K1738"/>
  <c r="M1737"/>
  <c r="L1737"/>
  <c r="K1737"/>
  <c r="M1736"/>
  <c r="L1736"/>
  <c r="K1736"/>
  <c r="M1735"/>
  <c r="L1735"/>
  <c r="K1735"/>
  <c r="M1734"/>
  <c r="L1734"/>
  <c r="K1734"/>
  <c r="M1733"/>
  <c r="L1733"/>
  <c r="K1733"/>
  <c r="M1732"/>
  <c r="L1732"/>
  <c r="K1732"/>
  <c r="M1731"/>
  <c r="L1731"/>
  <c r="K1731"/>
  <c r="M1730"/>
  <c r="L1730"/>
  <c r="K1730"/>
  <c r="M1729"/>
  <c r="L1729"/>
  <c r="K1729"/>
  <c r="M1728"/>
  <c r="L1728"/>
  <c r="K1728"/>
  <c r="M1727"/>
  <c r="L1727"/>
  <c r="K1727"/>
  <c r="M1726"/>
  <c r="L1726"/>
  <c r="K1726"/>
  <c r="M1725"/>
  <c r="L1725"/>
  <c r="K1725"/>
  <c r="M1724"/>
  <c r="L1724"/>
  <c r="K1724"/>
  <c r="M1723"/>
  <c r="L1723"/>
  <c r="K1723"/>
  <c r="M1722"/>
  <c r="L1722"/>
  <c r="K1722"/>
  <c r="M1721"/>
  <c r="L1721"/>
  <c r="K1721"/>
  <c r="M1720"/>
  <c r="L1720"/>
  <c r="K1720"/>
  <c r="M1719"/>
  <c r="L1719"/>
  <c r="K1719"/>
  <c r="M1718"/>
  <c r="L1718"/>
  <c r="K1718"/>
  <c r="M1717"/>
  <c r="L1717"/>
  <c r="K1717"/>
  <c r="M1716"/>
  <c r="L1716"/>
  <c r="K1716"/>
  <c r="M1715"/>
  <c r="L1715"/>
  <c r="K1715"/>
  <c r="M1714"/>
  <c r="L1714"/>
  <c r="K1714"/>
  <c r="M1713"/>
  <c r="L1713"/>
  <c r="K1713"/>
  <c r="M1712"/>
  <c r="L1712"/>
  <c r="K1712"/>
  <c r="M1711"/>
  <c r="L1711"/>
  <c r="K1711"/>
  <c r="M1710"/>
  <c r="L1710"/>
  <c r="K1710"/>
  <c r="M1709"/>
  <c r="L1709"/>
  <c r="K1709"/>
  <c r="M1708"/>
  <c r="L1708"/>
  <c r="K1708"/>
  <c r="M1707"/>
  <c r="L1707"/>
  <c r="K1707"/>
  <c r="M1706"/>
  <c r="L1706"/>
  <c r="K1706"/>
  <c r="M1705"/>
  <c r="L1705"/>
  <c r="K1705"/>
  <c r="M1704"/>
  <c r="L1704"/>
  <c r="K1704"/>
  <c r="M1703"/>
  <c r="L1703"/>
  <c r="K1703"/>
  <c r="M1702"/>
  <c r="L1702"/>
  <c r="K1702"/>
  <c r="M1701"/>
  <c r="L1701"/>
  <c r="K1701"/>
  <c r="M1700"/>
  <c r="L1700"/>
  <c r="K1700"/>
  <c r="M1699"/>
  <c r="L1699"/>
  <c r="K1699"/>
  <c r="M1698"/>
  <c r="L1698"/>
  <c r="K1698"/>
  <c r="M1697"/>
  <c r="L1697"/>
  <c r="K1697"/>
  <c r="M1696"/>
  <c r="L1696"/>
  <c r="K1696"/>
  <c r="M1695"/>
  <c r="L1695"/>
  <c r="K1695"/>
  <c r="M1694"/>
  <c r="L1694"/>
  <c r="K1694"/>
  <c r="M1693"/>
  <c r="L1693"/>
  <c r="K1693"/>
  <c r="M1692"/>
  <c r="L1692"/>
  <c r="K1692"/>
  <c r="M1691"/>
  <c r="L1691"/>
  <c r="K1691"/>
  <c r="M1690"/>
  <c r="L1690"/>
  <c r="K1690"/>
  <c r="M1689"/>
  <c r="L1689"/>
  <c r="K1689"/>
  <c r="M1688"/>
  <c r="L1688"/>
  <c r="K1688"/>
  <c r="M1687"/>
  <c r="L1687"/>
  <c r="K1687"/>
  <c r="M1686"/>
  <c r="L1686"/>
  <c r="K1686"/>
  <c r="M1685"/>
  <c r="L1685"/>
  <c r="K1685"/>
  <c r="M1684"/>
  <c r="L1684"/>
  <c r="K1684"/>
  <c r="M1683"/>
  <c r="L1683"/>
  <c r="K1683"/>
  <c r="M1682"/>
  <c r="L1682"/>
  <c r="K1682"/>
  <c r="M1681"/>
  <c r="L1681"/>
  <c r="K1681"/>
  <c r="M1680"/>
  <c r="L1680"/>
  <c r="K1680"/>
  <c r="M1679"/>
  <c r="L1679"/>
  <c r="K1679"/>
  <c r="M1678"/>
  <c r="L1678"/>
  <c r="K1678"/>
  <c r="M1677"/>
  <c r="L1677"/>
  <c r="K1677"/>
  <c r="M1676"/>
  <c r="L1676"/>
  <c r="K1676"/>
  <c r="M1675"/>
  <c r="L1675"/>
  <c r="K1675"/>
  <c r="M1674"/>
  <c r="L1674"/>
  <c r="K1674"/>
  <c r="M1673"/>
  <c r="L1673"/>
  <c r="K1673"/>
  <c r="M1672"/>
  <c r="L1672"/>
  <c r="K1672"/>
  <c r="M1671"/>
  <c r="L1671"/>
  <c r="K1671"/>
  <c r="M1670"/>
  <c r="L1670"/>
  <c r="K1670"/>
  <c r="M1669"/>
  <c r="L1669"/>
  <c r="K1669"/>
  <c r="M1668"/>
  <c r="L1668"/>
  <c r="K1668"/>
  <c r="M1667"/>
  <c r="L1667"/>
  <c r="K1667"/>
  <c r="M1666"/>
  <c r="L1666"/>
  <c r="K1666"/>
  <c r="M1665"/>
  <c r="L1665"/>
  <c r="K1665"/>
  <c r="M1664"/>
  <c r="L1664"/>
  <c r="K1664"/>
  <c r="M1663"/>
  <c r="L1663"/>
  <c r="K1663"/>
  <c r="M1662"/>
  <c r="L1662"/>
  <c r="K1662"/>
  <c r="M1661"/>
  <c r="L1661"/>
  <c r="K1661"/>
  <c r="M1660"/>
  <c r="L1660"/>
  <c r="K1660"/>
  <c r="M1659"/>
  <c r="L1659"/>
  <c r="K1659"/>
  <c r="M1658"/>
  <c r="L1658"/>
  <c r="K1658"/>
  <c r="M1657"/>
  <c r="L1657"/>
  <c r="K1657"/>
  <c r="M1656"/>
  <c r="L1656"/>
  <c r="K1656"/>
  <c r="M1655"/>
  <c r="L1655"/>
  <c r="K1655"/>
  <c r="M1654"/>
  <c r="L1654"/>
  <c r="K1654"/>
  <c r="M1653"/>
  <c r="L1653"/>
  <c r="K1653"/>
  <c r="M1652"/>
  <c r="L1652"/>
  <c r="K1652"/>
  <c r="M1651"/>
  <c r="L1651"/>
  <c r="K1651"/>
  <c r="M1650"/>
  <c r="L1650"/>
  <c r="K1650"/>
  <c r="M1649"/>
  <c r="L1649"/>
  <c r="K1649"/>
  <c r="M1648"/>
  <c r="L1648"/>
  <c r="K1648"/>
  <c r="M1647"/>
  <c r="L1647"/>
  <c r="K1647"/>
  <c r="M1646"/>
  <c r="L1646"/>
  <c r="K1646"/>
  <c r="M1645"/>
  <c r="L1645"/>
  <c r="K1645"/>
  <c r="M1644"/>
  <c r="L1644"/>
  <c r="K1644"/>
  <c r="M1643"/>
  <c r="L1643"/>
  <c r="K1643"/>
  <c r="M1642"/>
  <c r="L1642"/>
  <c r="K1642"/>
  <c r="M1641"/>
  <c r="L1641"/>
  <c r="K1641"/>
  <c r="M1640"/>
  <c r="L1640"/>
  <c r="K1640"/>
  <c r="M1639"/>
  <c r="L1639"/>
  <c r="K1639"/>
  <c r="M1638"/>
  <c r="L1638"/>
  <c r="K1638"/>
  <c r="M1637"/>
  <c r="L1637"/>
  <c r="K1637"/>
  <c r="M1636"/>
  <c r="L1636"/>
  <c r="K1636"/>
  <c r="M1635"/>
  <c r="L1635"/>
  <c r="K1635"/>
  <c r="M1634"/>
  <c r="L1634"/>
  <c r="K1634"/>
  <c r="M1633"/>
  <c r="L1633"/>
  <c r="K1633"/>
  <c r="M1632"/>
  <c r="L1632"/>
  <c r="K1632"/>
  <c r="M1631"/>
  <c r="L1631"/>
  <c r="K1631"/>
  <c r="M1630"/>
  <c r="L1630"/>
  <c r="K1630"/>
  <c r="M1629"/>
  <c r="L1629"/>
  <c r="K1629"/>
  <c r="M1628"/>
  <c r="L1628"/>
  <c r="K1628"/>
  <c r="M1627"/>
  <c r="L1627"/>
  <c r="K1627"/>
  <c r="M1626"/>
  <c r="L1626"/>
  <c r="K1626"/>
  <c r="M1625"/>
  <c r="L1625"/>
  <c r="K1625"/>
  <c r="M1624"/>
  <c r="L1624"/>
  <c r="K1624"/>
  <c r="M1623"/>
  <c r="L1623"/>
  <c r="K1623"/>
  <c r="M1622"/>
  <c r="L1622"/>
  <c r="K1622"/>
  <c r="M1621"/>
  <c r="L1621"/>
  <c r="K1621"/>
  <c r="M1620"/>
  <c r="L1620"/>
  <c r="K1620"/>
  <c r="M1619"/>
  <c r="L1619"/>
  <c r="K1619"/>
  <c r="M1618"/>
  <c r="L1618"/>
  <c r="K1618"/>
  <c r="M1617"/>
  <c r="L1617"/>
  <c r="K1617"/>
  <c r="M1616"/>
  <c r="L1616"/>
  <c r="K1616"/>
  <c r="M1615"/>
  <c r="L1615"/>
  <c r="K1615"/>
  <c r="M1614"/>
  <c r="L1614"/>
  <c r="K1614"/>
  <c r="M1613"/>
  <c r="L1613"/>
  <c r="K1613"/>
  <c r="M1612"/>
  <c r="L1612"/>
  <c r="K1612"/>
  <c r="M1611"/>
  <c r="L1611"/>
  <c r="K1611"/>
  <c r="M1610"/>
  <c r="L1610"/>
  <c r="K1610"/>
  <c r="M1609"/>
  <c r="L1609"/>
  <c r="K1609"/>
  <c r="M1608"/>
  <c r="L1608"/>
  <c r="K1608"/>
  <c r="M1607"/>
  <c r="L1607"/>
  <c r="K1607"/>
  <c r="M1606"/>
  <c r="L1606"/>
  <c r="K1606"/>
  <c r="M1605"/>
  <c r="L1605"/>
  <c r="K1605"/>
  <c r="M1604"/>
  <c r="L1604"/>
  <c r="K1604"/>
  <c r="M1603"/>
  <c r="L1603"/>
  <c r="K1603"/>
  <c r="M1602"/>
  <c r="L1602"/>
  <c r="K1602"/>
  <c r="M1601"/>
  <c r="L1601"/>
  <c r="K1601"/>
  <c r="M1600"/>
  <c r="L1600"/>
  <c r="K1600"/>
  <c r="M1599"/>
  <c r="L1599"/>
  <c r="K1599"/>
  <c r="M1598"/>
  <c r="L1598"/>
  <c r="K1598"/>
  <c r="M1597"/>
  <c r="L1597"/>
  <c r="K1597"/>
  <c r="M1596"/>
  <c r="L1596"/>
  <c r="K1596"/>
  <c r="M1595"/>
  <c r="L1595"/>
  <c r="K1595"/>
  <c r="M1594"/>
  <c r="L1594"/>
  <c r="K1594"/>
  <c r="M1593"/>
  <c r="L1593"/>
  <c r="K1593"/>
  <c r="M1592"/>
  <c r="L1592"/>
  <c r="K1592"/>
  <c r="M1591"/>
  <c r="L1591"/>
  <c r="K1591"/>
  <c r="M1590"/>
  <c r="L1590"/>
  <c r="K1590"/>
  <c r="M1589"/>
  <c r="L1589"/>
  <c r="K1589"/>
  <c r="M1588"/>
  <c r="L1588"/>
  <c r="K1588"/>
  <c r="M1587"/>
  <c r="L1587"/>
  <c r="K1587"/>
  <c r="M1586"/>
  <c r="L1586"/>
  <c r="K1586"/>
  <c r="M1585"/>
  <c r="L1585"/>
  <c r="K1585"/>
  <c r="M1584"/>
  <c r="L1584"/>
  <c r="K1584"/>
  <c r="M1583"/>
  <c r="L1583"/>
  <c r="K1583"/>
  <c r="M1582"/>
  <c r="L1582"/>
  <c r="K1582"/>
  <c r="M1581"/>
  <c r="L1581"/>
  <c r="K1581"/>
  <c r="M1580"/>
  <c r="L1580"/>
  <c r="K1580"/>
  <c r="M1579"/>
  <c r="L1579"/>
  <c r="K1579"/>
  <c r="M1578"/>
  <c r="L1578"/>
  <c r="K1578"/>
  <c r="M1577"/>
  <c r="L1577"/>
  <c r="K1577"/>
  <c r="M1576"/>
  <c r="L1576"/>
  <c r="K1576"/>
  <c r="M1575"/>
  <c r="L1575"/>
  <c r="K1575"/>
  <c r="M1574"/>
  <c r="L1574"/>
  <c r="K1574"/>
  <c r="M1573"/>
  <c r="L1573"/>
  <c r="K1573"/>
  <c r="M1572"/>
  <c r="L1572"/>
  <c r="K1572"/>
  <c r="M1571"/>
  <c r="L1571"/>
  <c r="K1571"/>
  <c r="M1570"/>
  <c r="L1570"/>
  <c r="K1570"/>
  <c r="M1569"/>
  <c r="L1569"/>
  <c r="K1569"/>
  <c r="M1568"/>
  <c r="L1568"/>
  <c r="K1568"/>
  <c r="M1567"/>
  <c r="L1567"/>
  <c r="K1567"/>
  <c r="M1566"/>
  <c r="L1566"/>
  <c r="K1566"/>
  <c r="M1565"/>
  <c r="L1565"/>
  <c r="K1565"/>
  <c r="M1564"/>
  <c r="L1564"/>
  <c r="K1564"/>
  <c r="M1563"/>
  <c r="L1563"/>
  <c r="K1563"/>
  <c r="M1562"/>
  <c r="L1562"/>
  <c r="K1562"/>
  <c r="M1561"/>
  <c r="L1561"/>
  <c r="K1561"/>
  <c r="M1560"/>
  <c r="L1560"/>
  <c r="K1560"/>
  <c r="M1559"/>
  <c r="L1559"/>
  <c r="K1559"/>
  <c r="M1558"/>
  <c r="L1558"/>
  <c r="K1558"/>
  <c r="M1557"/>
  <c r="L1557"/>
  <c r="K1557"/>
  <c r="M1556"/>
  <c r="L1556"/>
  <c r="K1556"/>
  <c r="M1555"/>
  <c r="L1555"/>
  <c r="K1555"/>
  <c r="M1554"/>
  <c r="L1554"/>
  <c r="K1554"/>
  <c r="M1553"/>
  <c r="L1553"/>
  <c r="K1553"/>
  <c r="M1552"/>
  <c r="L1552"/>
  <c r="K1552"/>
  <c r="M1551"/>
  <c r="L1551"/>
  <c r="K1551"/>
  <c r="M1550"/>
  <c r="L1550"/>
  <c r="K1550"/>
  <c r="M1549"/>
  <c r="L1549"/>
  <c r="K1549"/>
  <c r="M1548"/>
  <c r="L1548"/>
  <c r="K1548"/>
  <c r="M1547"/>
  <c r="L1547"/>
  <c r="K1547"/>
  <c r="M1546"/>
  <c r="L1546"/>
  <c r="K1546"/>
  <c r="M1545"/>
  <c r="L1545"/>
  <c r="K1545"/>
  <c r="M1544"/>
  <c r="L1544"/>
  <c r="K1544"/>
  <c r="M1543"/>
  <c r="L1543"/>
  <c r="K1543"/>
  <c r="M1542"/>
  <c r="L1542"/>
  <c r="K1542"/>
  <c r="M1541"/>
  <c r="L1541"/>
  <c r="K1541"/>
  <c r="M1540"/>
  <c r="L1540"/>
  <c r="K1540"/>
  <c r="M1539"/>
  <c r="L1539"/>
  <c r="K1539"/>
  <c r="M1538"/>
  <c r="L1538"/>
  <c r="K1538"/>
  <c r="M1537"/>
  <c r="L1537"/>
  <c r="K1537"/>
  <c r="M1536"/>
  <c r="L1536"/>
  <c r="K1536"/>
  <c r="M1535"/>
  <c r="L1535"/>
  <c r="K1535"/>
  <c r="M1534"/>
  <c r="L1534"/>
  <c r="K1534"/>
  <c r="M1533"/>
  <c r="L1533"/>
  <c r="K1533"/>
  <c r="M1532"/>
  <c r="L1532"/>
  <c r="K1532"/>
  <c r="M1531"/>
  <c r="L1531"/>
  <c r="K1531"/>
  <c r="M1530"/>
  <c r="L1530"/>
  <c r="K1530"/>
  <c r="M1529"/>
  <c r="L1529"/>
  <c r="K1529"/>
  <c r="M1528"/>
  <c r="L1528"/>
  <c r="K1528"/>
  <c r="M1527"/>
  <c r="L1527"/>
  <c r="K1527"/>
  <c r="M1526"/>
  <c r="L1526"/>
  <c r="K1526"/>
  <c r="M1525"/>
  <c r="L1525"/>
  <c r="K1525"/>
  <c r="M1524"/>
  <c r="L1524"/>
  <c r="K1524"/>
  <c r="M1523"/>
  <c r="L1523"/>
  <c r="K1523"/>
  <c r="M1522"/>
  <c r="L1522"/>
  <c r="K1522"/>
  <c r="M1521"/>
  <c r="L1521"/>
  <c r="K1521"/>
  <c r="M1520"/>
  <c r="L1520"/>
  <c r="K1520"/>
  <c r="M1519"/>
  <c r="L1519"/>
  <c r="K1519"/>
  <c r="M1518"/>
  <c r="L1518"/>
  <c r="K1518"/>
  <c r="M1517"/>
  <c r="L1517"/>
  <c r="K1517"/>
  <c r="M1516"/>
  <c r="L1516"/>
  <c r="K1516"/>
  <c r="M1515"/>
  <c r="L1515"/>
  <c r="K1515"/>
  <c r="M1514"/>
  <c r="L1514"/>
  <c r="K1514"/>
  <c r="M1513"/>
  <c r="L1513"/>
  <c r="K1513"/>
  <c r="M1512"/>
  <c r="L1512"/>
  <c r="K1512"/>
  <c r="M1511"/>
  <c r="L1511"/>
  <c r="K1511"/>
  <c r="M1510"/>
  <c r="L1510"/>
  <c r="K1510"/>
  <c r="M1509"/>
  <c r="L1509"/>
  <c r="K1509"/>
  <c r="M1508"/>
  <c r="L1508"/>
  <c r="K1508"/>
  <c r="M1507"/>
  <c r="L1507"/>
  <c r="K1507"/>
  <c r="M1506"/>
  <c r="L1506"/>
  <c r="K1506"/>
  <c r="M1505"/>
  <c r="L1505"/>
  <c r="K1505"/>
  <c r="M1504"/>
  <c r="L1504"/>
  <c r="K1504"/>
  <c r="M1503"/>
  <c r="L1503"/>
  <c r="K1503"/>
  <c r="M1502"/>
  <c r="L1502"/>
  <c r="K1502"/>
  <c r="M1501"/>
  <c r="L1501"/>
  <c r="K1501"/>
  <c r="M1500"/>
  <c r="L1500"/>
  <c r="K1500"/>
  <c r="M1499"/>
  <c r="L1499"/>
  <c r="K1499"/>
  <c r="M1498"/>
  <c r="L1498"/>
  <c r="K1498"/>
  <c r="M1497"/>
  <c r="L1497"/>
  <c r="K1497"/>
  <c r="M1496"/>
  <c r="L1496"/>
  <c r="K1496"/>
  <c r="M1495"/>
  <c r="L1495"/>
  <c r="K1495"/>
  <c r="M1494"/>
  <c r="L1494"/>
  <c r="K1494"/>
  <c r="M1493"/>
  <c r="L1493"/>
  <c r="K1493"/>
  <c r="M1492"/>
  <c r="L1492"/>
  <c r="K1492"/>
  <c r="M1491"/>
  <c r="L1491"/>
  <c r="K1491"/>
  <c r="M1490"/>
  <c r="L1490"/>
  <c r="K1490"/>
  <c r="M1489"/>
  <c r="L1489"/>
  <c r="K1489"/>
  <c r="M1488"/>
  <c r="L1488"/>
  <c r="K1488"/>
  <c r="M1487"/>
  <c r="L1487"/>
  <c r="K1487"/>
  <c r="M1486"/>
  <c r="L1486"/>
  <c r="K1486"/>
  <c r="M1485"/>
  <c r="L1485"/>
  <c r="K1485"/>
  <c r="M1484"/>
  <c r="L1484"/>
  <c r="K1484"/>
  <c r="M1483"/>
  <c r="L1483"/>
  <c r="K1483"/>
  <c r="M1482"/>
  <c r="L1482"/>
  <c r="K1482"/>
  <c r="M1481"/>
  <c r="L1481"/>
  <c r="K1481"/>
  <c r="M1480"/>
  <c r="L1480"/>
  <c r="K1480"/>
  <c r="M1479"/>
  <c r="L1479"/>
  <c r="K1479"/>
  <c r="M1478"/>
  <c r="L1478"/>
  <c r="K1478"/>
  <c r="M1477"/>
  <c r="L1477"/>
  <c r="K1477"/>
  <c r="M1476"/>
  <c r="L1476"/>
  <c r="K1476"/>
  <c r="M1475"/>
  <c r="L1475"/>
  <c r="K1475"/>
  <c r="M1474"/>
  <c r="L1474"/>
  <c r="K1474"/>
  <c r="M1473"/>
  <c r="L1473"/>
  <c r="K1473"/>
  <c r="M1472"/>
  <c r="L1472"/>
  <c r="K1472"/>
  <c r="M1471"/>
  <c r="L1471"/>
  <c r="K1471"/>
  <c r="M1470"/>
  <c r="L1470"/>
  <c r="K1470"/>
  <c r="M1469"/>
  <c r="L1469"/>
  <c r="K1469"/>
  <c r="M1468"/>
  <c r="L1468"/>
  <c r="K1468"/>
  <c r="M1467"/>
  <c r="L1467"/>
  <c r="K1467"/>
  <c r="M1466"/>
  <c r="L1466"/>
  <c r="K1466"/>
  <c r="M1465"/>
  <c r="L1465"/>
  <c r="K1465"/>
  <c r="M1464"/>
  <c r="L1464"/>
  <c r="K1464"/>
  <c r="M1463"/>
  <c r="L1463"/>
  <c r="K1463"/>
  <c r="M1462"/>
  <c r="L1462"/>
  <c r="K1462"/>
  <c r="M1461"/>
  <c r="L1461"/>
  <c r="K1461"/>
  <c r="M1460"/>
  <c r="L1460"/>
  <c r="K1460"/>
  <c r="M1459"/>
  <c r="L1459"/>
  <c r="K1459"/>
  <c r="M1458"/>
  <c r="L1458"/>
  <c r="K1458"/>
  <c r="M1457"/>
  <c r="L1457"/>
  <c r="K1457"/>
  <c r="M1456"/>
  <c r="L1456"/>
  <c r="K1456"/>
  <c r="M1455"/>
  <c r="L1455"/>
  <c r="K1455"/>
  <c r="M1454"/>
  <c r="L1454"/>
  <c r="K1454"/>
  <c r="M1453"/>
  <c r="L1453"/>
  <c r="K1453"/>
  <c r="M1452"/>
  <c r="L1452"/>
  <c r="K1452"/>
  <c r="M1451"/>
  <c r="L1451"/>
  <c r="K1451"/>
  <c r="M1450"/>
  <c r="L1450"/>
  <c r="K1450"/>
  <c r="M1449"/>
  <c r="L1449"/>
  <c r="K1449"/>
  <c r="M1448"/>
  <c r="L1448"/>
  <c r="K1448"/>
  <c r="M1447"/>
  <c r="L1447"/>
  <c r="K1447"/>
  <c r="M1446"/>
  <c r="L1446"/>
  <c r="K1446"/>
  <c r="M1445"/>
  <c r="L1445"/>
  <c r="K1445"/>
  <c r="M1444"/>
  <c r="L1444"/>
  <c r="K1444"/>
  <c r="M1443"/>
  <c r="L1443"/>
  <c r="K1443"/>
  <c r="M1442"/>
  <c r="L1442"/>
  <c r="K1442"/>
  <c r="M1441"/>
  <c r="L1441"/>
  <c r="K1441"/>
  <c r="M1440"/>
  <c r="L1440"/>
  <c r="K1440"/>
  <c r="M1439"/>
  <c r="L1439"/>
  <c r="K1439"/>
  <c r="M1438"/>
  <c r="L1438"/>
  <c r="K1438"/>
  <c r="M1437"/>
  <c r="L1437"/>
  <c r="K1437"/>
  <c r="M1436"/>
  <c r="L1436"/>
  <c r="K1436"/>
  <c r="M1435"/>
  <c r="L1435"/>
  <c r="K1435"/>
  <c r="M1434"/>
  <c r="L1434"/>
  <c r="K1434"/>
  <c r="M1433"/>
  <c r="L1433"/>
  <c r="K1433"/>
  <c r="M1432"/>
  <c r="L1432"/>
  <c r="K1432"/>
  <c r="M1431"/>
  <c r="L1431"/>
  <c r="K1431"/>
  <c r="M1430"/>
  <c r="L1430"/>
  <c r="K1430"/>
  <c r="M1429"/>
  <c r="L1429"/>
  <c r="K1429"/>
  <c r="M1428"/>
  <c r="L1428"/>
  <c r="K1428"/>
  <c r="M1427"/>
  <c r="L1427"/>
  <c r="K1427"/>
  <c r="M1426"/>
  <c r="L1426"/>
  <c r="K1426"/>
  <c r="M1425"/>
  <c r="L1425"/>
  <c r="K1425"/>
  <c r="M1424"/>
  <c r="L1424"/>
  <c r="K1424"/>
  <c r="M1423"/>
  <c r="L1423"/>
  <c r="K1423"/>
  <c r="M1422"/>
  <c r="L1422"/>
  <c r="K1422"/>
  <c r="M1421"/>
  <c r="L1421"/>
  <c r="K1421"/>
  <c r="M1420"/>
  <c r="L1420"/>
  <c r="K1420"/>
  <c r="M1419"/>
  <c r="L1419"/>
  <c r="K1419"/>
  <c r="M1418"/>
  <c r="L1418"/>
  <c r="K1418"/>
  <c r="M1417"/>
  <c r="L1417"/>
  <c r="K1417"/>
  <c r="M1416"/>
  <c r="L1416"/>
  <c r="K1416"/>
  <c r="M1415"/>
  <c r="L1415"/>
  <c r="K1415"/>
  <c r="M1414"/>
  <c r="L1414"/>
  <c r="K1414"/>
  <c r="M1413"/>
  <c r="L1413"/>
  <c r="K1413"/>
  <c r="M1412"/>
  <c r="L1412"/>
  <c r="K1412"/>
  <c r="M1411"/>
  <c r="L1411"/>
  <c r="K1411"/>
  <c r="M1410"/>
  <c r="L1410"/>
  <c r="K1410"/>
  <c r="M1409"/>
  <c r="L1409"/>
  <c r="K1409"/>
  <c r="M1408"/>
  <c r="L1408"/>
  <c r="K1408"/>
  <c r="M1407"/>
  <c r="L1407"/>
  <c r="K1407"/>
  <c r="M1406"/>
  <c r="L1406"/>
  <c r="K1406"/>
  <c r="M1405"/>
  <c r="L1405"/>
  <c r="K1405"/>
  <c r="M1404"/>
  <c r="L1404"/>
  <c r="K1404"/>
  <c r="M1403"/>
  <c r="L1403"/>
  <c r="K1403"/>
  <c r="M1402"/>
  <c r="L1402"/>
  <c r="K1402"/>
  <c r="M1401"/>
  <c r="L1401"/>
  <c r="K1401"/>
  <c r="M1400"/>
  <c r="L1400"/>
  <c r="K1400"/>
  <c r="M1399"/>
  <c r="L1399"/>
  <c r="K1399"/>
  <c r="M1398"/>
  <c r="L1398"/>
  <c r="K1398"/>
  <c r="M1397"/>
  <c r="L1397"/>
  <c r="K1397"/>
  <c r="M1396"/>
  <c r="L1396"/>
  <c r="K1396"/>
  <c r="M1395"/>
  <c r="L1395"/>
  <c r="K1395"/>
  <c r="M1394"/>
  <c r="L1394"/>
  <c r="K1394"/>
  <c r="M1393"/>
  <c r="L1393"/>
  <c r="K1393"/>
  <c r="M1392"/>
  <c r="L1392"/>
  <c r="K1392"/>
  <c r="M1391"/>
  <c r="L1391"/>
  <c r="K1391"/>
  <c r="M1390"/>
  <c r="L1390"/>
  <c r="K1390"/>
  <c r="M1389"/>
  <c r="L1389"/>
  <c r="K1389"/>
  <c r="M1388"/>
  <c r="L1388"/>
  <c r="K1388"/>
  <c r="M1387"/>
  <c r="L1387"/>
  <c r="K1387"/>
  <c r="M1386"/>
  <c r="L1386"/>
  <c r="K1386"/>
  <c r="M1385"/>
  <c r="L1385"/>
  <c r="K1385"/>
  <c r="M1384"/>
  <c r="L1384"/>
  <c r="K1384"/>
  <c r="M1383"/>
  <c r="L1383"/>
  <c r="K1383"/>
  <c r="M1382"/>
  <c r="L1382"/>
  <c r="K1382"/>
  <c r="M1381"/>
  <c r="L1381"/>
  <c r="K1381"/>
  <c r="M1380"/>
  <c r="L1380"/>
  <c r="K1380"/>
  <c r="M1379"/>
  <c r="L1379"/>
  <c r="K1379"/>
  <c r="M1378"/>
  <c r="L1378"/>
  <c r="K1378"/>
  <c r="M1377"/>
  <c r="L1377"/>
  <c r="K1377"/>
  <c r="M1376"/>
  <c r="L1376"/>
  <c r="K1376"/>
  <c r="M1375"/>
  <c r="L1375"/>
  <c r="K1375"/>
  <c r="M1374"/>
  <c r="L1374"/>
  <c r="K1374"/>
  <c r="M1373"/>
  <c r="L1373"/>
  <c r="K1373"/>
  <c r="M1372"/>
  <c r="L1372"/>
  <c r="K1372"/>
  <c r="M1371"/>
  <c r="L1371"/>
  <c r="K1371"/>
  <c r="M1370"/>
  <c r="L1370"/>
  <c r="K1370"/>
  <c r="M1369"/>
  <c r="L1369"/>
  <c r="K1369"/>
  <c r="M1368"/>
  <c r="L1368"/>
  <c r="K1368"/>
  <c r="M1367"/>
  <c r="L1367"/>
  <c r="K1367"/>
  <c r="M1366"/>
  <c r="L1366"/>
  <c r="K1366"/>
  <c r="M1365"/>
  <c r="L1365"/>
  <c r="K1365"/>
  <c r="M1364"/>
  <c r="L1364"/>
  <c r="K1364"/>
  <c r="M1363"/>
  <c r="L1363"/>
  <c r="K1363"/>
  <c r="M1362"/>
  <c r="L1362"/>
  <c r="K1362"/>
  <c r="M1361"/>
  <c r="L1361"/>
  <c r="K1361"/>
  <c r="M1360"/>
  <c r="L1360"/>
  <c r="K1360"/>
  <c r="M1359"/>
  <c r="L1359"/>
  <c r="K1359"/>
  <c r="M1358"/>
  <c r="L1358"/>
  <c r="K1358"/>
  <c r="M1357"/>
  <c r="L1357"/>
  <c r="K1357"/>
  <c r="M1356"/>
  <c r="L1356"/>
  <c r="K1356"/>
  <c r="M1355"/>
  <c r="L1355"/>
  <c r="K1355"/>
  <c r="M1354"/>
  <c r="L1354"/>
  <c r="K1354"/>
  <c r="M1353"/>
  <c r="L1353"/>
  <c r="K1353"/>
  <c r="M1352"/>
  <c r="L1352"/>
  <c r="K1352"/>
  <c r="M1351"/>
  <c r="L1351"/>
  <c r="K1351"/>
  <c r="M1350"/>
  <c r="L1350"/>
  <c r="K1350"/>
  <c r="M1349"/>
  <c r="L1349"/>
  <c r="K1349"/>
  <c r="M1348"/>
  <c r="L1348"/>
  <c r="K1348"/>
  <c r="M1347"/>
  <c r="L1347"/>
  <c r="K1347"/>
  <c r="M1346"/>
  <c r="L1346"/>
  <c r="K1346"/>
  <c r="M1345"/>
  <c r="L1345"/>
  <c r="K1345"/>
  <c r="M1344"/>
  <c r="L1344"/>
  <c r="K1344"/>
  <c r="M1343"/>
  <c r="L1343"/>
  <c r="K1343"/>
  <c r="M1342"/>
  <c r="L1342"/>
  <c r="K1342"/>
  <c r="M1341"/>
  <c r="L1341"/>
  <c r="K1341"/>
  <c r="M1340"/>
  <c r="L1340"/>
  <c r="K1340"/>
  <c r="M1339"/>
  <c r="L1339"/>
  <c r="K1339"/>
  <c r="M1338"/>
  <c r="L1338"/>
  <c r="K1338"/>
  <c r="M1337"/>
  <c r="L1337"/>
  <c r="K1337"/>
  <c r="M1336"/>
  <c r="L1336"/>
  <c r="K1336"/>
  <c r="M1335"/>
  <c r="L1335"/>
  <c r="K1335"/>
  <c r="M1334"/>
  <c r="L1334"/>
  <c r="K1334"/>
  <c r="M1333"/>
  <c r="L1333"/>
  <c r="K1333"/>
  <c r="M1332"/>
  <c r="L1332"/>
  <c r="K1332"/>
  <c r="M1331"/>
  <c r="L1331"/>
  <c r="K1331"/>
  <c r="M1330"/>
  <c r="L1330"/>
  <c r="K1330"/>
  <c r="M1329"/>
  <c r="L1329"/>
  <c r="K1329"/>
  <c r="M1328"/>
  <c r="L1328"/>
  <c r="K1328"/>
  <c r="M1327"/>
  <c r="L1327"/>
  <c r="K1327"/>
  <c r="M1326"/>
  <c r="L1326"/>
  <c r="K1326"/>
  <c r="M1325"/>
  <c r="L1325"/>
  <c r="K1325"/>
  <c r="M1324"/>
  <c r="L1324"/>
  <c r="K1324"/>
  <c r="M1323"/>
  <c r="L1323"/>
  <c r="K1323"/>
  <c r="M1322"/>
  <c r="L1322"/>
  <c r="K1322"/>
  <c r="M1321"/>
  <c r="L1321"/>
  <c r="K1321"/>
  <c r="M1320"/>
  <c r="L1320"/>
  <c r="K1320"/>
  <c r="M1319"/>
  <c r="L1319"/>
  <c r="K1319"/>
  <c r="M1318"/>
  <c r="L1318"/>
  <c r="K1318"/>
  <c r="M1317"/>
  <c r="L1317"/>
  <c r="K1317"/>
  <c r="M1316"/>
  <c r="L1316"/>
  <c r="K1316"/>
  <c r="M1315"/>
  <c r="L1315"/>
  <c r="K1315"/>
  <c r="M1314"/>
  <c r="L1314"/>
  <c r="K1314"/>
  <c r="M1313"/>
  <c r="L1313"/>
  <c r="K1313"/>
  <c r="M1312"/>
  <c r="L1312"/>
  <c r="K1312"/>
  <c r="M1311"/>
  <c r="L1311"/>
  <c r="K1311"/>
  <c r="M1310"/>
  <c r="L1310"/>
  <c r="K1310"/>
  <c r="M1309"/>
  <c r="L1309"/>
  <c r="K1309"/>
  <c r="M1308"/>
  <c r="L1308"/>
  <c r="K1308"/>
  <c r="M1307"/>
  <c r="L1307"/>
  <c r="K1307"/>
  <c r="M1306"/>
  <c r="L1306"/>
  <c r="K1306"/>
  <c r="M1305"/>
  <c r="L1305"/>
  <c r="K1305"/>
  <c r="M1304"/>
  <c r="L1304"/>
  <c r="K1304"/>
  <c r="M1303"/>
  <c r="L1303"/>
  <c r="K1303"/>
  <c r="M1302"/>
  <c r="L1302"/>
  <c r="K1302"/>
  <c r="M1301"/>
  <c r="L1301"/>
  <c r="K1301"/>
  <c r="M1300"/>
  <c r="L1300"/>
  <c r="K1300"/>
  <c r="M1299"/>
  <c r="L1299"/>
  <c r="K1299"/>
  <c r="M1298"/>
  <c r="L1298"/>
  <c r="K1298"/>
  <c r="M1297"/>
  <c r="L1297"/>
  <c r="K1297"/>
  <c r="M1296"/>
  <c r="L1296"/>
  <c r="K1296"/>
  <c r="M1295"/>
  <c r="L1295"/>
  <c r="K1295"/>
  <c r="M1294"/>
  <c r="L1294"/>
  <c r="K1294"/>
  <c r="M1293"/>
  <c r="L1293"/>
  <c r="K1293"/>
  <c r="M1292"/>
  <c r="L1292"/>
  <c r="K1292"/>
  <c r="M1291"/>
  <c r="L1291"/>
  <c r="K1291"/>
  <c r="M1290"/>
  <c r="L1290"/>
  <c r="K1290"/>
  <c r="M1289"/>
  <c r="L1289"/>
  <c r="K1289"/>
  <c r="M1288"/>
  <c r="L1288"/>
  <c r="K1288"/>
  <c r="M1287"/>
  <c r="L1287"/>
  <c r="K1287"/>
  <c r="M1286"/>
  <c r="L1286"/>
  <c r="K1286"/>
  <c r="M1285"/>
  <c r="L1285"/>
  <c r="K1285"/>
  <c r="M1284"/>
  <c r="L1284"/>
  <c r="K1284"/>
  <c r="M1283"/>
  <c r="L1283"/>
  <c r="K1283"/>
  <c r="M1282"/>
  <c r="L1282"/>
  <c r="K1282"/>
  <c r="M1281"/>
  <c r="L1281"/>
  <c r="K1281"/>
  <c r="M1280"/>
  <c r="L1280"/>
  <c r="K1280"/>
  <c r="M1279"/>
  <c r="L1279"/>
  <c r="K1279"/>
  <c r="M1278"/>
  <c r="L1278"/>
  <c r="K1278"/>
  <c r="M1277"/>
  <c r="L1277"/>
  <c r="K1277"/>
  <c r="M1276"/>
  <c r="L1276"/>
  <c r="K1276"/>
  <c r="M1275"/>
  <c r="L1275"/>
  <c r="K1275"/>
  <c r="M1274"/>
  <c r="L1274"/>
  <c r="K1274"/>
  <c r="M1273"/>
  <c r="L1273"/>
  <c r="K1273"/>
  <c r="M1272"/>
  <c r="L1272"/>
  <c r="K1272"/>
  <c r="M1271"/>
  <c r="L1271"/>
  <c r="K1271"/>
  <c r="M1270"/>
  <c r="L1270"/>
  <c r="K1270"/>
  <c r="M1269"/>
  <c r="L1269"/>
  <c r="K1269"/>
  <c r="M1268"/>
  <c r="L1268"/>
  <c r="K1268"/>
  <c r="M1267"/>
  <c r="L1267"/>
  <c r="K1267"/>
  <c r="M1266"/>
  <c r="L1266"/>
  <c r="K1266"/>
  <c r="M1265"/>
  <c r="L1265"/>
  <c r="K1265"/>
  <c r="M1264"/>
  <c r="L1264"/>
  <c r="K1264"/>
  <c r="M1263"/>
  <c r="L1263"/>
  <c r="K1263"/>
  <c r="M1262"/>
  <c r="L1262"/>
  <c r="K1262"/>
  <c r="M1261"/>
  <c r="L1261"/>
  <c r="K1261"/>
  <c r="M1260"/>
  <c r="L1260"/>
  <c r="K1260"/>
  <c r="M1259"/>
  <c r="L1259"/>
  <c r="K1259"/>
  <c r="M1258"/>
  <c r="L1258"/>
  <c r="K1258"/>
  <c r="M1257"/>
  <c r="L1257"/>
  <c r="K1257"/>
  <c r="M1256"/>
  <c r="L1256"/>
  <c r="K1256"/>
  <c r="M1255"/>
  <c r="L1255"/>
  <c r="K1255"/>
  <c r="M1254"/>
  <c r="L1254"/>
  <c r="K1254"/>
  <c r="M1253"/>
  <c r="L1253"/>
  <c r="K1253"/>
  <c r="M1252"/>
  <c r="L1252"/>
  <c r="K1252"/>
  <c r="M1251"/>
  <c r="L1251"/>
  <c r="K1251"/>
  <c r="M1250"/>
  <c r="L1250"/>
  <c r="K1250"/>
  <c r="M1249"/>
  <c r="L1249"/>
  <c r="K1249"/>
  <c r="M1248"/>
  <c r="L1248"/>
  <c r="K1248"/>
  <c r="M1247"/>
  <c r="L1247"/>
  <c r="K1247"/>
  <c r="M1246"/>
  <c r="L1246"/>
  <c r="K1246"/>
  <c r="M1245"/>
  <c r="L1245"/>
  <c r="K1245"/>
  <c r="M1244"/>
  <c r="L1244"/>
  <c r="K1244"/>
  <c r="M1243"/>
  <c r="L1243"/>
  <c r="K1243"/>
  <c r="M1242"/>
  <c r="L1242"/>
  <c r="K1242"/>
  <c r="M1241"/>
  <c r="L1241"/>
  <c r="K1241"/>
  <c r="M1240"/>
  <c r="L1240"/>
  <c r="K1240"/>
  <c r="M1239"/>
  <c r="L1239"/>
  <c r="K1239"/>
  <c r="M1238"/>
  <c r="L1238"/>
  <c r="K1238"/>
  <c r="M1237"/>
  <c r="L1237"/>
  <c r="K1237"/>
  <c r="M1236"/>
  <c r="L1236"/>
  <c r="K1236"/>
  <c r="M1235"/>
  <c r="L1235"/>
  <c r="K1235"/>
  <c r="M1234"/>
  <c r="L1234"/>
  <c r="K1234"/>
  <c r="M1233"/>
  <c r="L1233"/>
  <c r="K1233"/>
  <c r="M1232"/>
  <c r="L1232"/>
  <c r="K1232"/>
  <c r="M1231"/>
  <c r="L1231"/>
  <c r="K1231"/>
  <c r="M1230"/>
  <c r="L1230"/>
  <c r="K1230"/>
  <c r="M1229"/>
  <c r="L1229"/>
  <c r="K1229"/>
  <c r="M1228"/>
  <c r="L1228"/>
  <c r="K1228"/>
  <c r="M1227"/>
  <c r="L1227"/>
  <c r="K1227"/>
  <c r="M1226"/>
  <c r="L1226"/>
  <c r="K1226"/>
  <c r="M1225"/>
  <c r="L1225"/>
  <c r="K1225"/>
  <c r="M1224"/>
  <c r="L1224"/>
  <c r="K1224"/>
  <c r="M1223"/>
  <c r="L1223"/>
  <c r="K1223"/>
  <c r="M1222"/>
  <c r="L1222"/>
  <c r="K1222"/>
  <c r="M1221"/>
  <c r="L1221"/>
  <c r="K1221"/>
  <c r="M1220"/>
  <c r="L1220"/>
  <c r="K1220"/>
  <c r="M1219"/>
  <c r="L1219"/>
  <c r="K1219"/>
  <c r="M1218"/>
  <c r="L1218"/>
  <c r="K1218"/>
  <c r="M1217"/>
  <c r="L1217"/>
  <c r="K1217"/>
  <c r="M1216"/>
  <c r="L1216"/>
  <c r="K1216"/>
  <c r="M1215"/>
  <c r="L1215"/>
  <c r="K1215"/>
  <c r="M1214"/>
  <c r="L1214"/>
  <c r="K1214"/>
  <c r="M1213"/>
  <c r="L1213"/>
  <c r="K1213"/>
  <c r="M1212"/>
  <c r="L1212"/>
  <c r="K1212"/>
  <c r="M1211"/>
  <c r="L1211"/>
  <c r="K1211"/>
  <c r="M1210"/>
  <c r="L1210"/>
  <c r="K1210"/>
  <c r="M1209"/>
  <c r="L1209"/>
  <c r="K1209"/>
  <c r="M1208"/>
  <c r="L1208"/>
  <c r="K1208"/>
  <c r="M1207"/>
  <c r="L1207"/>
  <c r="K1207"/>
  <c r="M1206"/>
  <c r="L1206"/>
  <c r="K1206"/>
  <c r="M1205"/>
  <c r="L1205"/>
  <c r="K1205"/>
  <c r="M1204"/>
  <c r="L1204"/>
  <c r="K1204"/>
  <c r="M1203"/>
  <c r="L1203"/>
  <c r="K1203"/>
  <c r="M1202"/>
  <c r="L1202"/>
  <c r="K1202"/>
  <c r="M1201"/>
  <c r="L1201"/>
  <c r="K1201"/>
  <c r="M1200"/>
  <c r="L1200"/>
  <c r="K1200"/>
  <c r="M1199"/>
  <c r="L1199"/>
  <c r="K1199"/>
  <c r="M1198"/>
  <c r="L1198"/>
  <c r="K1198"/>
  <c r="M1197"/>
  <c r="L1197"/>
  <c r="K1197"/>
  <c r="M1196"/>
  <c r="L1196"/>
  <c r="K1196"/>
  <c r="M1195"/>
  <c r="L1195"/>
  <c r="K1195"/>
  <c r="M1194"/>
  <c r="L1194"/>
  <c r="K1194"/>
  <c r="M1193"/>
  <c r="L1193"/>
  <c r="K1193"/>
  <c r="M1192"/>
  <c r="L1192"/>
  <c r="K1192"/>
  <c r="M1191"/>
  <c r="L1191"/>
  <c r="K1191"/>
  <c r="M1190"/>
  <c r="L1190"/>
  <c r="K1190"/>
  <c r="M1189"/>
  <c r="L1189"/>
  <c r="K1189"/>
  <c r="M1188"/>
  <c r="L1188"/>
  <c r="K1188"/>
  <c r="M1187"/>
  <c r="L1187"/>
  <c r="K1187"/>
  <c r="M1186"/>
  <c r="L1186"/>
  <c r="K1186"/>
  <c r="M1185"/>
  <c r="L1185"/>
  <c r="K1185"/>
  <c r="M1184"/>
  <c r="L1184"/>
  <c r="K1184"/>
  <c r="M1183"/>
  <c r="L1183"/>
  <c r="K1183"/>
  <c r="M1182"/>
  <c r="L1182"/>
  <c r="K1182"/>
  <c r="M1181"/>
  <c r="L1181"/>
  <c r="K1181"/>
  <c r="M1180"/>
  <c r="L1180"/>
  <c r="K1180"/>
  <c r="M1179"/>
  <c r="L1179"/>
  <c r="K1179"/>
  <c r="M1178"/>
  <c r="L1178"/>
  <c r="K1178"/>
  <c r="M1177"/>
  <c r="L1177"/>
  <c r="K1177"/>
  <c r="M1176"/>
  <c r="L1176"/>
  <c r="K1176"/>
  <c r="M1175"/>
  <c r="L1175"/>
  <c r="K1175"/>
  <c r="M1174"/>
  <c r="L1174"/>
  <c r="K1174"/>
  <c r="M1173"/>
  <c r="L1173"/>
  <c r="K1173"/>
  <c r="M1172"/>
  <c r="L1172"/>
  <c r="K1172"/>
  <c r="M1171"/>
  <c r="L1171"/>
  <c r="K1171"/>
  <c r="M1170"/>
  <c r="L1170"/>
  <c r="K1170"/>
  <c r="M1169"/>
  <c r="L1169"/>
  <c r="K1169"/>
  <c r="M1168"/>
  <c r="L1168"/>
  <c r="K1168"/>
  <c r="M1167"/>
  <c r="L1167"/>
  <c r="K1167"/>
  <c r="M1166"/>
  <c r="L1166"/>
  <c r="K1166"/>
  <c r="M1165"/>
  <c r="L1165"/>
  <c r="K1165"/>
  <c r="M1164"/>
  <c r="L1164"/>
  <c r="K1164"/>
  <c r="M1163"/>
  <c r="L1163"/>
  <c r="K1163"/>
  <c r="M1162"/>
  <c r="L1162"/>
  <c r="K1162"/>
  <c r="M1161"/>
  <c r="L1161"/>
  <c r="K1161"/>
  <c r="M1160"/>
  <c r="L1160"/>
  <c r="K1160"/>
  <c r="M1159"/>
  <c r="L1159"/>
  <c r="K1159"/>
  <c r="M1158"/>
  <c r="L1158"/>
  <c r="K1158"/>
  <c r="M1157"/>
  <c r="L1157"/>
  <c r="K1157"/>
  <c r="M1156"/>
  <c r="L1156"/>
  <c r="K1156"/>
  <c r="M1155"/>
  <c r="L1155"/>
  <c r="K1155"/>
  <c r="M1154"/>
  <c r="L1154"/>
  <c r="K1154"/>
  <c r="M1153"/>
  <c r="L1153"/>
  <c r="K1153"/>
  <c r="M1152"/>
  <c r="L1152"/>
  <c r="K1152"/>
  <c r="M1151"/>
  <c r="L1151"/>
  <c r="K1151"/>
  <c r="M1150"/>
  <c r="L1150"/>
  <c r="K1150"/>
  <c r="M1149"/>
  <c r="L1149"/>
  <c r="K1149"/>
  <c r="M1148"/>
  <c r="L1148"/>
  <c r="K1148"/>
  <c r="M1147"/>
  <c r="L1147"/>
  <c r="K1147"/>
  <c r="M1146"/>
  <c r="L1146"/>
  <c r="K1146"/>
  <c r="M1145"/>
  <c r="L1145"/>
  <c r="K1145"/>
  <c r="M1144"/>
  <c r="L1144"/>
  <c r="K1144"/>
  <c r="M1143"/>
  <c r="L1143"/>
  <c r="K1143"/>
  <c r="M1142"/>
  <c r="L1142"/>
  <c r="K1142"/>
  <c r="M1141"/>
  <c r="L1141"/>
  <c r="K1141"/>
  <c r="M1140"/>
  <c r="L1140"/>
  <c r="K1140"/>
  <c r="M1139"/>
  <c r="L1139"/>
  <c r="K1139"/>
  <c r="M1138"/>
  <c r="L1138"/>
  <c r="K1138"/>
  <c r="M1137"/>
  <c r="L1137"/>
  <c r="K1137"/>
  <c r="M1136"/>
  <c r="L1136"/>
  <c r="K1136"/>
  <c r="M1135"/>
  <c r="L1135"/>
  <c r="K1135"/>
  <c r="M1134"/>
  <c r="L1134"/>
  <c r="K1134"/>
  <c r="M1133"/>
  <c r="L1133"/>
  <c r="K1133"/>
  <c r="M1132"/>
  <c r="L1132"/>
  <c r="K1132"/>
  <c r="M1131"/>
  <c r="L1131"/>
  <c r="K1131"/>
  <c r="M1130"/>
  <c r="L1130"/>
  <c r="K1130"/>
  <c r="M1129"/>
  <c r="L1129"/>
  <c r="K1129"/>
  <c r="M1128"/>
  <c r="L1128"/>
  <c r="K1128"/>
  <c r="M1127"/>
  <c r="L1127"/>
  <c r="K1127"/>
  <c r="M1126"/>
  <c r="L1126"/>
  <c r="K1126"/>
  <c r="M1125"/>
  <c r="L1125"/>
  <c r="K1125"/>
  <c r="M1124"/>
  <c r="L1124"/>
  <c r="K1124"/>
  <c r="M1123"/>
  <c r="L1123"/>
  <c r="K1123"/>
  <c r="M1122"/>
  <c r="L1122"/>
  <c r="K1122"/>
  <c r="M1121"/>
  <c r="L1121"/>
  <c r="K1121"/>
  <c r="M1120"/>
  <c r="L1120"/>
  <c r="K1120"/>
  <c r="M1119"/>
  <c r="L1119"/>
  <c r="K1119"/>
  <c r="M1118"/>
  <c r="L1118"/>
  <c r="K1118"/>
  <c r="M1117"/>
  <c r="L1117"/>
  <c r="K1117"/>
  <c r="M1116"/>
  <c r="L1116"/>
  <c r="K1116"/>
  <c r="M1115"/>
  <c r="L1115"/>
  <c r="K1115"/>
  <c r="M1114"/>
  <c r="L1114"/>
  <c r="K1114"/>
  <c r="M1113"/>
  <c r="L1113"/>
  <c r="K1113"/>
  <c r="M1112"/>
  <c r="L1112"/>
  <c r="K1112"/>
  <c r="M1111"/>
  <c r="L1111"/>
  <c r="K1111"/>
  <c r="M1110"/>
  <c r="L1110"/>
  <c r="K1110"/>
  <c r="M1109"/>
  <c r="L1109"/>
  <c r="K1109"/>
  <c r="M1108"/>
  <c r="L1108"/>
  <c r="K1108"/>
  <c r="M1107"/>
  <c r="L1107"/>
  <c r="K1107"/>
  <c r="M1106"/>
  <c r="L1106"/>
  <c r="K1106"/>
  <c r="M1105"/>
  <c r="L1105"/>
  <c r="K1105"/>
  <c r="M1104"/>
  <c r="L1104"/>
  <c r="K1104"/>
  <c r="M1103"/>
  <c r="L1103"/>
  <c r="K1103"/>
  <c r="M1102"/>
  <c r="L1102"/>
  <c r="K1102"/>
  <c r="M1101"/>
  <c r="L1101"/>
  <c r="K1101"/>
  <c r="M1100"/>
  <c r="L1100"/>
  <c r="K1100"/>
  <c r="M1099"/>
  <c r="L1099"/>
  <c r="K1099"/>
  <c r="M1098"/>
  <c r="L1098"/>
  <c r="K1098"/>
  <c r="M1097"/>
  <c r="L1097"/>
  <c r="K1097"/>
  <c r="M1096"/>
  <c r="L1096"/>
  <c r="K1096"/>
  <c r="M1095"/>
  <c r="L1095"/>
  <c r="K1095"/>
  <c r="M1094"/>
  <c r="L1094"/>
  <c r="K1094"/>
  <c r="M1093"/>
  <c r="L1093"/>
  <c r="K1093"/>
  <c r="M1092"/>
  <c r="L1092"/>
  <c r="K1092"/>
  <c r="M1091"/>
  <c r="L1091"/>
  <c r="K1091"/>
  <c r="M1090"/>
  <c r="L1090"/>
  <c r="K1090"/>
  <c r="M1089"/>
  <c r="L1089"/>
  <c r="K1089"/>
  <c r="M1088"/>
  <c r="L1088"/>
  <c r="K1088"/>
  <c r="M1087"/>
  <c r="L1087"/>
  <c r="K1087"/>
  <c r="M1086"/>
  <c r="L1086"/>
  <c r="K1086"/>
  <c r="M1085"/>
  <c r="L1085"/>
  <c r="K1085"/>
  <c r="M1084"/>
  <c r="L1084"/>
  <c r="K1084"/>
  <c r="M1083"/>
  <c r="L1083"/>
  <c r="K1083"/>
  <c r="M1082"/>
  <c r="L1082"/>
  <c r="K1082"/>
  <c r="M1081"/>
  <c r="L1081"/>
  <c r="K1081"/>
  <c r="M1080"/>
  <c r="L1080"/>
  <c r="K1080"/>
  <c r="M1079"/>
  <c r="L1079"/>
  <c r="K1079"/>
  <c r="M1078"/>
  <c r="L1078"/>
  <c r="K1078"/>
  <c r="M1077"/>
  <c r="L1077"/>
  <c r="K1077"/>
  <c r="M1076"/>
  <c r="L1076"/>
  <c r="K1076"/>
  <c r="M1075"/>
  <c r="L1075"/>
  <c r="K1075"/>
  <c r="M1074"/>
  <c r="L1074"/>
  <c r="K1074"/>
  <c r="M1073"/>
  <c r="L1073"/>
  <c r="K1073"/>
  <c r="M1072"/>
  <c r="L1072"/>
  <c r="K1072"/>
  <c r="M1071"/>
  <c r="L1071"/>
  <c r="K1071"/>
  <c r="M1070"/>
  <c r="L1070"/>
  <c r="K1070"/>
  <c r="M1069"/>
  <c r="L1069"/>
  <c r="K1069"/>
  <c r="M1068"/>
  <c r="L1068"/>
  <c r="K1068"/>
  <c r="M1067"/>
  <c r="L1067"/>
  <c r="K1067"/>
  <c r="M1066"/>
  <c r="L1066"/>
  <c r="K1066"/>
  <c r="M1065"/>
  <c r="L1065"/>
  <c r="K1065"/>
  <c r="M1064"/>
  <c r="L1064"/>
  <c r="K1064"/>
  <c r="M1063"/>
  <c r="L1063"/>
  <c r="K1063"/>
  <c r="M1062"/>
  <c r="L1062"/>
  <c r="K1062"/>
  <c r="M1061"/>
  <c r="L1061"/>
  <c r="K1061"/>
  <c r="M1060"/>
  <c r="L1060"/>
  <c r="K1060"/>
  <c r="M1059"/>
  <c r="L1059"/>
  <c r="K1059"/>
  <c r="M1058"/>
  <c r="L1058"/>
  <c r="K1058"/>
  <c r="M1057"/>
  <c r="L1057"/>
  <c r="K1057"/>
  <c r="M1056"/>
  <c r="L1056"/>
  <c r="K1056"/>
  <c r="M1055"/>
  <c r="L1055"/>
  <c r="K1055"/>
  <c r="M1054"/>
  <c r="L1054"/>
  <c r="K1054"/>
  <c r="M1053"/>
  <c r="L1053"/>
  <c r="K1053"/>
  <c r="M1052"/>
  <c r="L1052"/>
  <c r="K1052"/>
  <c r="M1051"/>
  <c r="L1051"/>
  <c r="K1051"/>
  <c r="M1050"/>
  <c r="L1050"/>
  <c r="K1050"/>
  <c r="M1049"/>
  <c r="L1049"/>
  <c r="K1049"/>
  <c r="M1048"/>
  <c r="L1048"/>
  <c r="K1048"/>
  <c r="M1047"/>
  <c r="L1047"/>
  <c r="K1047"/>
  <c r="M1046"/>
  <c r="L1046"/>
  <c r="K1046"/>
  <c r="M1045"/>
  <c r="L1045"/>
  <c r="K1045"/>
  <c r="M1044"/>
  <c r="L1044"/>
  <c r="K1044"/>
  <c r="M1043"/>
  <c r="L1043"/>
  <c r="K1043"/>
  <c r="M1042"/>
  <c r="L1042"/>
  <c r="K1042"/>
  <c r="M1041"/>
  <c r="L1041"/>
  <c r="K1041"/>
  <c r="M1040"/>
  <c r="L1040"/>
  <c r="K1040"/>
  <c r="M1039"/>
  <c r="L1039"/>
  <c r="K1039"/>
  <c r="M1038"/>
  <c r="L1038"/>
  <c r="K1038"/>
  <c r="M1037"/>
  <c r="L1037"/>
  <c r="K1037"/>
  <c r="M1036"/>
  <c r="L1036"/>
  <c r="K1036"/>
  <c r="M1035"/>
  <c r="L1035"/>
  <c r="K1035"/>
  <c r="M1034"/>
  <c r="L1034"/>
  <c r="K1034"/>
  <c r="M1033"/>
  <c r="L1033"/>
  <c r="K1033"/>
  <c r="M1032"/>
  <c r="L1032"/>
  <c r="K1032"/>
  <c r="M1031"/>
  <c r="L1031"/>
  <c r="K1031"/>
  <c r="M1030"/>
  <c r="L1030"/>
  <c r="K1030"/>
  <c r="M1029"/>
  <c r="L1029"/>
  <c r="K1029"/>
  <c r="M1028"/>
  <c r="L1028"/>
  <c r="K1028"/>
  <c r="M1027"/>
  <c r="L1027"/>
  <c r="K1027"/>
  <c r="M1026"/>
  <c r="L1026"/>
  <c r="K1026"/>
  <c r="M1025"/>
  <c r="L1025"/>
  <c r="K1025"/>
  <c r="M1024"/>
  <c r="L1024"/>
  <c r="K1024"/>
  <c r="M1023"/>
  <c r="L1023"/>
  <c r="K1023"/>
  <c r="M1022"/>
  <c r="L1022"/>
  <c r="K1022"/>
  <c r="M1021"/>
  <c r="L1021"/>
  <c r="K1021"/>
  <c r="M1020"/>
  <c r="L1020"/>
  <c r="K1020"/>
  <c r="M1019"/>
  <c r="L1019"/>
  <c r="K1019"/>
  <c r="M1018"/>
  <c r="L1018"/>
  <c r="K1018"/>
  <c r="M1017"/>
  <c r="L1017"/>
  <c r="K1017"/>
  <c r="M1016"/>
  <c r="L1016"/>
  <c r="K1016"/>
  <c r="M1015"/>
  <c r="L1015"/>
  <c r="K1015"/>
  <c r="M1014"/>
  <c r="L1014"/>
  <c r="K1014"/>
  <c r="M1013"/>
  <c r="L1013"/>
  <c r="K1013"/>
  <c r="M1012"/>
  <c r="L1012"/>
  <c r="K1012"/>
  <c r="M1011"/>
  <c r="L1011"/>
  <c r="K1011"/>
  <c r="M1010"/>
  <c r="L1010"/>
  <c r="K1010"/>
  <c r="M1009"/>
  <c r="L1009"/>
  <c r="K1009"/>
  <c r="M1008"/>
  <c r="L1008"/>
  <c r="K1008"/>
  <c r="M1007"/>
  <c r="L1007"/>
  <c r="K1007"/>
  <c r="M1006"/>
  <c r="L1006"/>
  <c r="K1006"/>
  <c r="M1005"/>
  <c r="L1005"/>
  <c r="K1005"/>
  <c r="M1004"/>
  <c r="L1004"/>
  <c r="K1004"/>
  <c r="M1003"/>
  <c r="L1003"/>
  <c r="K1003"/>
  <c r="M1002"/>
  <c r="L1002"/>
  <c r="K1002"/>
  <c r="M1001"/>
  <c r="L1001"/>
  <c r="K1001"/>
  <c r="M1000"/>
  <c r="L1000"/>
  <c r="K1000"/>
  <c r="M999"/>
  <c r="L999"/>
  <c r="K999"/>
  <c r="M998"/>
  <c r="L998"/>
  <c r="K998"/>
  <c r="M997"/>
  <c r="L997"/>
  <c r="K997"/>
  <c r="M996"/>
  <c r="L996"/>
  <c r="K996"/>
  <c r="M995"/>
  <c r="L995"/>
  <c r="K995"/>
  <c r="M994"/>
  <c r="L994"/>
  <c r="K994"/>
  <c r="M993"/>
  <c r="L993"/>
  <c r="K993"/>
  <c r="M992"/>
  <c r="L992"/>
  <c r="K992"/>
  <c r="M991"/>
  <c r="L991"/>
  <c r="K991"/>
  <c r="M990"/>
  <c r="L990"/>
  <c r="K990"/>
  <c r="M989"/>
  <c r="L989"/>
  <c r="K989"/>
  <c r="M988"/>
  <c r="L988"/>
  <c r="K988"/>
  <c r="M987"/>
  <c r="L987"/>
  <c r="K987"/>
  <c r="M986"/>
  <c r="L986"/>
  <c r="K986"/>
  <c r="M985"/>
  <c r="L985"/>
  <c r="K985"/>
  <c r="M984"/>
  <c r="L984"/>
  <c r="K984"/>
  <c r="M983"/>
  <c r="L983"/>
  <c r="K983"/>
  <c r="M982"/>
  <c r="L982"/>
  <c r="K982"/>
  <c r="M981"/>
  <c r="L981"/>
  <c r="K981"/>
  <c r="M980"/>
  <c r="L980"/>
  <c r="K980"/>
  <c r="M979"/>
  <c r="L979"/>
  <c r="K979"/>
  <c r="M978"/>
  <c r="L978"/>
  <c r="K978"/>
  <c r="M977"/>
  <c r="L977"/>
  <c r="K977"/>
  <c r="M976"/>
  <c r="L976"/>
  <c r="K976"/>
  <c r="M975"/>
  <c r="L975"/>
  <c r="K975"/>
  <c r="M974"/>
  <c r="L974"/>
  <c r="K974"/>
  <c r="M973"/>
  <c r="L973"/>
  <c r="K973"/>
  <c r="M972"/>
  <c r="L972"/>
  <c r="K972"/>
  <c r="M971"/>
  <c r="L971"/>
  <c r="K971"/>
  <c r="M970"/>
  <c r="L970"/>
  <c r="K970"/>
  <c r="M969"/>
  <c r="L969"/>
  <c r="K969"/>
  <c r="M968"/>
  <c r="L968"/>
  <c r="K968"/>
  <c r="M967"/>
  <c r="L967"/>
  <c r="K967"/>
  <c r="M966"/>
  <c r="L966"/>
  <c r="K966"/>
  <c r="M965"/>
  <c r="L965"/>
  <c r="K965"/>
  <c r="M964"/>
  <c r="L964"/>
  <c r="K964"/>
  <c r="M963"/>
  <c r="L963"/>
  <c r="K963"/>
  <c r="M962"/>
  <c r="L962"/>
  <c r="K962"/>
  <c r="M961"/>
  <c r="L961"/>
  <c r="K961"/>
  <c r="M960"/>
  <c r="L960"/>
  <c r="K960"/>
  <c r="M959"/>
  <c r="L959"/>
  <c r="K959"/>
  <c r="M958"/>
  <c r="L958"/>
  <c r="K958"/>
  <c r="M957"/>
  <c r="L957"/>
  <c r="K957"/>
  <c r="M956"/>
  <c r="L956"/>
  <c r="K956"/>
  <c r="M955"/>
  <c r="L955"/>
  <c r="K955"/>
  <c r="M954"/>
  <c r="L954"/>
  <c r="K954"/>
  <c r="M953"/>
  <c r="L953"/>
  <c r="K953"/>
  <c r="M952"/>
  <c r="L952"/>
  <c r="K952"/>
  <c r="M951"/>
  <c r="L951"/>
  <c r="K951"/>
  <c r="M950"/>
  <c r="L950"/>
  <c r="K950"/>
  <c r="M949"/>
  <c r="L949"/>
  <c r="K949"/>
  <c r="M948"/>
  <c r="L948"/>
  <c r="K948"/>
  <c r="M947"/>
  <c r="L947"/>
  <c r="K947"/>
  <c r="M946"/>
  <c r="L946"/>
  <c r="K946"/>
  <c r="M945"/>
  <c r="L945"/>
  <c r="K945"/>
  <c r="M944"/>
  <c r="L944"/>
  <c r="K944"/>
  <c r="M943"/>
  <c r="L943"/>
  <c r="K943"/>
  <c r="M942"/>
  <c r="L942"/>
  <c r="K942"/>
  <c r="M941"/>
  <c r="L941"/>
  <c r="K941"/>
  <c r="M940"/>
  <c r="L940"/>
  <c r="K940"/>
  <c r="M939"/>
  <c r="L939"/>
  <c r="K939"/>
  <c r="M938"/>
  <c r="L938"/>
  <c r="K938"/>
  <c r="M937"/>
  <c r="L937"/>
  <c r="K937"/>
  <c r="M936"/>
  <c r="L936"/>
  <c r="K936"/>
  <c r="M935"/>
  <c r="L935"/>
  <c r="K935"/>
  <c r="M934"/>
  <c r="L934"/>
  <c r="K934"/>
  <c r="M933"/>
  <c r="L933"/>
  <c r="K933"/>
  <c r="M932"/>
  <c r="L932"/>
  <c r="K932"/>
  <c r="M931"/>
  <c r="L931"/>
  <c r="K931"/>
  <c r="M930"/>
  <c r="L930"/>
  <c r="K930"/>
  <c r="M929"/>
  <c r="L929"/>
  <c r="K929"/>
  <c r="M928"/>
  <c r="L928"/>
  <c r="K928"/>
  <c r="M927"/>
  <c r="L927"/>
  <c r="K927"/>
  <c r="M926"/>
  <c r="L926"/>
  <c r="K926"/>
  <c r="M925"/>
  <c r="L925"/>
  <c r="K925"/>
  <c r="M924"/>
  <c r="L924"/>
  <c r="K924"/>
  <c r="M923"/>
  <c r="L923"/>
  <c r="K923"/>
  <c r="M922"/>
  <c r="L922"/>
  <c r="K922"/>
  <c r="M921"/>
  <c r="L921"/>
  <c r="K921"/>
  <c r="M920"/>
  <c r="L920"/>
  <c r="K920"/>
  <c r="M919"/>
  <c r="L919"/>
  <c r="K919"/>
  <c r="M918"/>
  <c r="L918"/>
  <c r="K918"/>
  <c r="M917"/>
  <c r="L917"/>
  <c r="K917"/>
  <c r="M916"/>
  <c r="L916"/>
  <c r="K916"/>
  <c r="M915"/>
  <c r="L915"/>
  <c r="K915"/>
  <c r="M914"/>
  <c r="L914"/>
  <c r="K914"/>
  <c r="M913"/>
  <c r="L913"/>
  <c r="K913"/>
  <c r="M912"/>
  <c r="L912"/>
  <c r="K912"/>
  <c r="M911"/>
  <c r="L911"/>
  <c r="K911"/>
  <c r="M910"/>
  <c r="L910"/>
  <c r="K910"/>
  <c r="M909"/>
  <c r="L909"/>
  <c r="K909"/>
  <c r="M908"/>
  <c r="L908"/>
  <c r="K908"/>
  <c r="M907"/>
  <c r="L907"/>
  <c r="K907"/>
  <c r="M906"/>
  <c r="L906"/>
  <c r="K906"/>
  <c r="M905"/>
  <c r="L905"/>
  <c r="K905"/>
  <c r="M904"/>
  <c r="L904"/>
  <c r="K904"/>
  <c r="M903"/>
  <c r="L903"/>
  <c r="K903"/>
  <c r="M902"/>
  <c r="L902"/>
  <c r="K902"/>
  <c r="M901"/>
  <c r="L901"/>
  <c r="K901"/>
  <c r="M900"/>
  <c r="L900"/>
  <c r="K900"/>
  <c r="M899"/>
  <c r="L899"/>
  <c r="K899"/>
  <c r="M898"/>
  <c r="L898"/>
  <c r="K898"/>
  <c r="M897"/>
  <c r="L897"/>
  <c r="K897"/>
  <c r="M896"/>
  <c r="L896"/>
  <c r="K896"/>
  <c r="M895"/>
  <c r="L895"/>
  <c r="K895"/>
  <c r="M894"/>
  <c r="L894"/>
  <c r="K894"/>
  <c r="M893"/>
  <c r="L893"/>
  <c r="K893"/>
  <c r="M892"/>
  <c r="L892"/>
  <c r="K892"/>
  <c r="M891"/>
  <c r="L891"/>
  <c r="K891"/>
  <c r="M890"/>
  <c r="L890"/>
  <c r="K890"/>
  <c r="M889"/>
  <c r="L889"/>
  <c r="K889"/>
  <c r="M888"/>
  <c r="L888"/>
  <c r="K888"/>
  <c r="M887"/>
  <c r="L887"/>
  <c r="K887"/>
  <c r="M886"/>
  <c r="L886"/>
  <c r="K886"/>
  <c r="M885"/>
  <c r="L885"/>
  <c r="K885"/>
  <c r="M884"/>
  <c r="L884"/>
  <c r="K884"/>
  <c r="M883"/>
  <c r="L883"/>
  <c r="K883"/>
  <c r="M882"/>
  <c r="L882"/>
  <c r="K882"/>
  <c r="M881"/>
  <c r="L881"/>
  <c r="K881"/>
  <c r="M880"/>
  <c r="L880"/>
  <c r="K880"/>
  <c r="M879"/>
  <c r="L879"/>
  <c r="K879"/>
  <c r="M878"/>
  <c r="L878"/>
  <c r="K878"/>
  <c r="M877"/>
  <c r="L877"/>
  <c r="K877"/>
  <c r="M876"/>
  <c r="L876"/>
  <c r="K876"/>
  <c r="M875"/>
  <c r="L875"/>
  <c r="K875"/>
  <c r="M874"/>
  <c r="L874"/>
  <c r="K874"/>
  <c r="M873"/>
  <c r="L873"/>
  <c r="K873"/>
  <c r="M872"/>
  <c r="L872"/>
  <c r="K872"/>
  <c r="M871"/>
  <c r="L871"/>
  <c r="K871"/>
  <c r="M870"/>
  <c r="L870"/>
  <c r="K870"/>
  <c r="M869"/>
  <c r="L869"/>
  <c r="K869"/>
  <c r="M868"/>
  <c r="L868"/>
  <c r="K868"/>
  <c r="M867"/>
  <c r="L867"/>
  <c r="K867"/>
  <c r="M866"/>
  <c r="L866"/>
  <c r="K866"/>
  <c r="M865"/>
  <c r="L865"/>
  <c r="K865"/>
  <c r="M864"/>
  <c r="L864"/>
  <c r="K864"/>
  <c r="M863"/>
  <c r="L863"/>
  <c r="K863"/>
  <c r="M862"/>
  <c r="L862"/>
  <c r="K862"/>
  <c r="M861"/>
  <c r="L861"/>
  <c r="K861"/>
  <c r="M860"/>
  <c r="L860"/>
  <c r="K860"/>
  <c r="M859"/>
  <c r="L859"/>
  <c r="K859"/>
  <c r="M858"/>
  <c r="L858"/>
  <c r="K858"/>
  <c r="M857"/>
  <c r="L857"/>
  <c r="K857"/>
  <c r="M856"/>
  <c r="L856"/>
  <c r="K856"/>
  <c r="M855"/>
  <c r="L855"/>
  <c r="K855"/>
  <c r="M854"/>
  <c r="L854"/>
  <c r="K854"/>
  <c r="M853"/>
  <c r="L853"/>
  <c r="K853"/>
  <c r="M852"/>
  <c r="L852"/>
  <c r="K852"/>
  <c r="M851"/>
  <c r="L851"/>
  <c r="K851"/>
  <c r="M850"/>
  <c r="L850"/>
  <c r="K850"/>
  <c r="M849"/>
  <c r="L849"/>
  <c r="K849"/>
  <c r="M848"/>
  <c r="L848"/>
  <c r="K848"/>
  <c r="M847"/>
  <c r="L847"/>
  <c r="K847"/>
  <c r="M846"/>
  <c r="L846"/>
  <c r="K846"/>
  <c r="M845"/>
  <c r="L845"/>
  <c r="K845"/>
  <c r="M844"/>
  <c r="L844"/>
  <c r="K844"/>
  <c r="M843"/>
  <c r="L843"/>
  <c r="K843"/>
  <c r="M842"/>
  <c r="L842"/>
  <c r="K842"/>
  <c r="M841"/>
  <c r="L841"/>
  <c r="K841"/>
  <c r="M840"/>
  <c r="L840"/>
  <c r="K840"/>
  <c r="M839"/>
  <c r="L839"/>
  <c r="K839"/>
  <c r="M838"/>
  <c r="L838"/>
  <c r="K838"/>
  <c r="M837"/>
  <c r="L837"/>
  <c r="K837"/>
  <c r="M836"/>
  <c r="L836"/>
  <c r="K836"/>
  <c r="M835"/>
  <c r="L835"/>
  <c r="K835"/>
  <c r="M834"/>
  <c r="L834"/>
  <c r="K834"/>
  <c r="M833"/>
  <c r="L833"/>
  <c r="K833"/>
  <c r="M832"/>
  <c r="L832"/>
  <c r="K832"/>
  <c r="M831"/>
  <c r="L831"/>
  <c r="K831"/>
  <c r="M830"/>
  <c r="L830"/>
  <c r="K830"/>
  <c r="M829"/>
  <c r="L829"/>
  <c r="K829"/>
  <c r="M828"/>
  <c r="L828"/>
  <c r="K828"/>
  <c r="M827"/>
  <c r="L827"/>
  <c r="K827"/>
  <c r="M826"/>
  <c r="L826"/>
  <c r="K826"/>
  <c r="M825"/>
  <c r="L825"/>
  <c r="K825"/>
  <c r="M824"/>
  <c r="L824"/>
  <c r="K824"/>
  <c r="M823"/>
  <c r="L823"/>
  <c r="K823"/>
  <c r="M822"/>
  <c r="L822"/>
  <c r="K822"/>
  <c r="M821"/>
  <c r="L821"/>
  <c r="K821"/>
  <c r="M820"/>
  <c r="L820"/>
  <c r="K820"/>
  <c r="M819"/>
  <c r="L819"/>
  <c r="K819"/>
  <c r="M818"/>
  <c r="L818"/>
  <c r="K818"/>
  <c r="M817"/>
  <c r="L817"/>
  <c r="K817"/>
  <c r="M816"/>
  <c r="L816"/>
  <c r="K816"/>
  <c r="M815"/>
  <c r="L815"/>
  <c r="K815"/>
  <c r="M814"/>
  <c r="L814"/>
  <c r="K814"/>
  <c r="M813"/>
  <c r="L813"/>
  <c r="K813"/>
  <c r="M812"/>
  <c r="L812"/>
  <c r="K812"/>
  <c r="M811"/>
  <c r="L811"/>
  <c r="K811"/>
  <c r="M810"/>
  <c r="L810"/>
  <c r="K810"/>
  <c r="M809"/>
  <c r="L809"/>
  <c r="K809"/>
  <c r="M808"/>
  <c r="L808"/>
  <c r="K808"/>
  <c r="M807"/>
  <c r="L807"/>
  <c r="K807"/>
  <c r="M806"/>
  <c r="L806"/>
  <c r="K806"/>
  <c r="M805"/>
  <c r="L805"/>
  <c r="K805"/>
  <c r="M804"/>
  <c r="L804"/>
  <c r="K804"/>
  <c r="M803"/>
  <c r="L803"/>
  <c r="K803"/>
  <c r="M802"/>
  <c r="L802"/>
  <c r="K802"/>
  <c r="M801"/>
  <c r="L801"/>
  <c r="K801"/>
  <c r="M800"/>
  <c r="L800"/>
  <c r="K800"/>
  <c r="M799"/>
  <c r="L799"/>
  <c r="K799"/>
  <c r="M798"/>
  <c r="L798"/>
  <c r="K798"/>
  <c r="M797"/>
  <c r="L797"/>
  <c r="K797"/>
  <c r="M796"/>
  <c r="L796"/>
  <c r="K796"/>
  <c r="M795"/>
  <c r="L795"/>
  <c r="K795"/>
  <c r="M794"/>
  <c r="L794"/>
  <c r="K794"/>
  <c r="M793"/>
  <c r="L793"/>
  <c r="K793"/>
  <c r="M792"/>
  <c r="L792"/>
  <c r="K792"/>
  <c r="M791"/>
  <c r="L791"/>
  <c r="K791"/>
  <c r="M790"/>
  <c r="L790"/>
  <c r="K790"/>
  <c r="M789"/>
  <c r="L789"/>
  <c r="K789"/>
  <c r="M788"/>
  <c r="L788"/>
  <c r="K788"/>
  <c r="M787"/>
  <c r="L787"/>
  <c r="K787"/>
  <c r="M786"/>
  <c r="L786"/>
  <c r="K786"/>
  <c r="M785"/>
  <c r="L785"/>
  <c r="K785"/>
  <c r="M784"/>
  <c r="L784"/>
  <c r="K784"/>
  <c r="M783"/>
  <c r="L783"/>
  <c r="K783"/>
  <c r="M782"/>
  <c r="L782"/>
  <c r="K782"/>
  <c r="M781"/>
  <c r="L781"/>
  <c r="K781"/>
  <c r="M780"/>
  <c r="L780"/>
  <c r="K780"/>
  <c r="M779"/>
  <c r="L779"/>
  <c r="K779"/>
  <c r="M778"/>
  <c r="L778"/>
  <c r="K778"/>
  <c r="M777"/>
  <c r="L777"/>
  <c r="K777"/>
  <c r="M776"/>
  <c r="L776"/>
  <c r="K776"/>
  <c r="M775"/>
  <c r="L775"/>
  <c r="K775"/>
  <c r="M774"/>
  <c r="L774"/>
  <c r="K774"/>
  <c r="M773"/>
  <c r="L773"/>
  <c r="K773"/>
  <c r="M772"/>
  <c r="L772"/>
  <c r="K772"/>
  <c r="M771"/>
  <c r="L771"/>
  <c r="K771"/>
  <c r="M770"/>
  <c r="L770"/>
  <c r="K770"/>
  <c r="M769"/>
  <c r="L769"/>
  <c r="K769"/>
  <c r="M768"/>
  <c r="L768"/>
  <c r="K768"/>
  <c r="M767"/>
  <c r="L767"/>
  <c r="K767"/>
  <c r="M766"/>
  <c r="L766"/>
  <c r="K766"/>
  <c r="M765"/>
  <c r="L765"/>
  <c r="K765"/>
  <c r="M764"/>
  <c r="L764"/>
  <c r="K764"/>
  <c r="M763"/>
  <c r="L763"/>
  <c r="K763"/>
  <c r="M762"/>
  <c r="L762"/>
  <c r="K762"/>
  <c r="M761"/>
  <c r="L761"/>
  <c r="K761"/>
  <c r="M760"/>
  <c r="L760"/>
  <c r="K760"/>
  <c r="M759"/>
  <c r="L759"/>
  <c r="K759"/>
  <c r="M758"/>
  <c r="L758"/>
  <c r="K758"/>
  <c r="M757"/>
  <c r="L757"/>
  <c r="K757"/>
  <c r="M756"/>
  <c r="L756"/>
  <c r="K756"/>
  <c r="M755"/>
  <c r="L755"/>
  <c r="K755"/>
  <c r="M754"/>
  <c r="L754"/>
  <c r="K754"/>
  <c r="M753"/>
  <c r="L753"/>
  <c r="K753"/>
  <c r="M752"/>
  <c r="L752"/>
  <c r="K752"/>
  <c r="M751"/>
  <c r="L751"/>
  <c r="K751"/>
  <c r="M750"/>
  <c r="L750"/>
  <c r="K750"/>
  <c r="M749"/>
  <c r="L749"/>
  <c r="K749"/>
  <c r="M748"/>
  <c r="L748"/>
  <c r="K748"/>
  <c r="M747"/>
  <c r="L747"/>
  <c r="K747"/>
  <c r="M746"/>
  <c r="L746"/>
  <c r="K746"/>
  <c r="M745"/>
  <c r="L745"/>
  <c r="K745"/>
  <c r="M744"/>
  <c r="L744"/>
  <c r="K744"/>
  <c r="M743"/>
  <c r="L743"/>
  <c r="K743"/>
  <c r="M742"/>
  <c r="L742"/>
  <c r="K742"/>
  <c r="M741"/>
  <c r="L741"/>
  <c r="K741"/>
  <c r="M740"/>
  <c r="L740"/>
  <c r="K740"/>
  <c r="M739"/>
  <c r="L739"/>
  <c r="K739"/>
  <c r="M738"/>
  <c r="L738"/>
  <c r="K738"/>
  <c r="M737"/>
  <c r="L737"/>
  <c r="K737"/>
  <c r="M736"/>
  <c r="L736"/>
  <c r="K736"/>
  <c r="M735"/>
  <c r="L735"/>
  <c r="K735"/>
  <c r="M734"/>
  <c r="L734"/>
  <c r="K734"/>
  <c r="M733"/>
  <c r="L733"/>
  <c r="K733"/>
  <c r="M732"/>
  <c r="L732"/>
  <c r="K732"/>
  <c r="M731"/>
  <c r="L731"/>
  <c r="K731"/>
  <c r="M730"/>
  <c r="L730"/>
  <c r="K730"/>
  <c r="M729"/>
  <c r="L729"/>
  <c r="K729"/>
  <c r="M728"/>
  <c r="L728"/>
  <c r="K728"/>
  <c r="M727"/>
  <c r="L727"/>
  <c r="K727"/>
  <c r="M726"/>
  <c r="L726"/>
  <c r="K726"/>
  <c r="M725"/>
  <c r="L725"/>
  <c r="K725"/>
  <c r="M724"/>
  <c r="L724"/>
  <c r="K724"/>
  <c r="M723"/>
  <c r="L723"/>
  <c r="K723"/>
  <c r="M722"/>
  <c r="L722"/>
  <c r="K722"/>
  <c r="M721"/>
  <c r="L721"/>
  <c r="K721"/>
  <c r="M720"/>
  <c r="L720"/>
  <c r="K720"/>
  <c r="M719"/>
  <c r="L719"/>
  <c r="K719"/>
  <c r="M718"/>
  <c r="L718"/>
  <c r="K718"/>
  <c r="M717"/>
  <c r="L717"/>
  <c r="K717"/>
  <c r="M716"/>
  <c r="L716"/>
  <c r="K716"/>
  <c r="M715"/>
  <c r="L715"/>
  <c r="K715"/>
  <c r="M714"/>
  <c r="L714"/>
  <c r="K714"/>
  <c r="M713"/>
  <c r="L713"/>
  <c r="K713"/>
  <c r="M712"/>
  <c r="L712"/>
  <c r="K712"/>
  <c r="M711"/>
  <c r="L711"/>
  <c r="K711"/>
  <c r="M710"/>
  <c r="L710"/>
  <c r="K710"/>
  <c r="M709"/>
  <c r="L709"/>
  <c r="K709"/>
  <c r="M708"/>
  <c r="L708"/>
  <c r="K708"/>
  <c r="M707"/>
  <c r="L707"/>
  <c r="K707"/>
  <c r="M706"/>
  <c r="L706"/>
  <c r="K706"/>
  <c r="M705"/>
  <c r="L705"/>
  <c r="K705"/>
  <c r="M704"/>
  <c r="L704"/>
  <c r="K704"/>
  <c r="M703"/>
  <c r="L703"/>
  <c r="K703"/>
  <c r="M702"/>
  <c r="L702"/>
  <c r="K702"/>
  <c r="M701"/>
  <c r="L701"/>
  <c r="K701"/>
  <c r="M700"/>
  <c r="L700"/>
  <c r="K700"/>
  <c r="M699"/>
  <c r="L699"/>
  <c r="K699"/>
  <c r="M698"/>
  <c r="L698"/>
  <c r="K698"/>
  <c r="M697"/>
  <c r="L697"/>
  <c r="K697"/>
  <c r="M696"/>
  <c r="L696"/>
  <c r="K696"/>
  <c r="M695"/>
  <c r="L695"/>
  <c r="K695"/>
  <c r="M694"/>
  <c r="L694"/>
  <c r="K694"/>
  <c r="M693"/>
  <c r="L693"/>
  <c r="K693"/>
  <c r="M692"/>
  <c r="L692"/>
  <c r="K692"/>
  <c r="M691"/>
  <c r="L691"/>
  <c r="K691"/>
  <c r="M690"/>
  <c r="L690"/>
  <c r="K690"/>
  <c r="M689"/>
  <c r="L689"/>
  <c r="K689"/>
  <c r="M688"/>
  <c r="L688"/>
  <c r="K688"/>
  <c r="M687"/>
  <c r="L687"/>
  <c r="K687"/>
  <c r="M686"/>
  <c r="L686"/>
  <c r="K686"/>
  <c r="M685"/>
  <c r="L685"/>
  <c r="K685"/>
  <c r="M684"/>
  <c r="L684"/>
  <c r="K684"/>
  <c r="M683"/>
  <c r="L683"/>
  <c r="K683"/>
  <c r="M682"/>
  <c r="L682"/>
  <c r="K682"/>
  <c r="M681"/>
  <c r="L681"/>
  <c r="K681"/>
  <c r="M680"/>
  <c r="L680"/>
  <c r="K680"/>
  <c r="M679"/>
  <c r="L679"/>
  <c r="K679"/>
  <c r="M678"/>
  <c r="L678"/>
  <c r="K678"/>
  <c r="M677"/>
  <c r="L677"/>
  <c r="K677"/>
  <c r="M676"/>
  <c r="L676"/>
  <c r="K676"/>
  <c r="M675"/>
  <c r="L675"/>
  <c r="K675"/>
  <c r="M674"/>
  <c r="L674"/>
  <c r="K674"/>
  <c r="M673"/>
  <c r="L673"/>
  <c r="K673"/>
  <c r="M672"/>
  <c r="L672"/>
  <c r="K672"/>
  <c r="M671"/>
  <c r="L671"/>
  <c r="K671"/>
  <c r="M670"/>
  <c r="L670"/>
  <c r="K670"/>
  <c r="M669"/>
  <c r="L669"/>
  <c r="K669"/>
  <c r="M668"/>
  <c r="L668"/>
  <c r="K668"/>
  <c r="M667"/>
  <c r="L667"/>
  <c r="K667"/>
  <c r="M666"/>
  <c r="L666"/>
  <c r="K666"/>
  <c r="M665"/>
  <c r="L665"/>
  <c r="K665"/>
  <c r="M664"/>
  <c r="L664"/>
  <c r="K664"/>
  <c r="M663"/>
  <c r="L663"/>
  <c r="K663"/>
  <c r="M662"/>
  <c r="L662"/>
  <c r="K662"/>
  <c r="M661"/>
  <c r="L661"/>
  <c r="K661"/>
  <c r="M660"/>
  <c r="L660"/>
  <c r="K660"/>
  <c r="M659"/>
  <c r="L659"/>
  <c r="K659"/>
  <c r="M658"/>
  <c r="L658"/>
  <c r="K658"/>
  <c r="M657"/>
  <c r="L657"/>
  <c r="K657"/>
  <c r="M656"/>
  <c r="L656"/>
  <c r="K656"/>
  <c r="M655"/>
  <c r="L655"/>
  <c r="K655"/>
  <c r="M654"/>
  <c r="L654"/>
  <c r="K654"/>
  <c r="M653"/>
  <c r="L653"/>
  <c r="K653"/>
  <c r="M652"/>
  <c r="L652"/>
  <c r="K652"/>
  <c r="M651"/>
  <c r="L651"/>
  <c r="K651"/>
  <c r="M650"/>
  <c r="L650"/>
  <c r="K650"/>
  <c r="M649"/>
  <c r="L649"/>
  <c r="K649"/>
  <c r="M648"/>
  <c r="L648"/>
  <c r="K648"/>
  <c r="M647"/>
  <c r="L647"/>
  <c r="K647"/>
  <c r="M646"/>
  <c r="L646"/>
  <c r="K646"/>
  <c r="M645"/>
  <c r="L645"/>
  <c r="K645"/>
  <c r="M644"/>
  <c r="L644"/>
  <c r="K644"/>
  <c r="M643"/>
  <c r="L643"/>
  <c r="K643"/>
  <c r="M642"/>
  <c r="L642"/>
  <c r="K642"/>
  <c r="M641"/>
  <c r="L641"/>
  <c r="K641"/>
  <c r="M640"/>
  <c r="L640"/>
  <c r="K640"/>
  <c r="M639"/>
  <c r="L639"/>
  <c r="K639"/>
  <c r="M638"/>
  <c r="L638"/>
  <c r="K638"/>
  <c r="M637"/>
  <c r="L637"/>
  <c r="K637"/>
  <c r="M636"/>
  <c r="L636"/>
  <c r="K636"/>
  <c r="M635"/>
  <c r="L635"/>
  <c r="K635"/>
  <c r="M634"/>
  <c r="L634"/>
  <c r="K634"/>
  <c r="M633"/>
  <c r="L633"/>
  <c r="K633"/>
  <c r="M632"/>
  <c r="L632"/>
  <c r="K632"/>
  <c r="M631"/>
  <c r="L631"/>
  <c r="K631"/>
  <c r="M630"/>
  <c r="L630"/>
  <c r="K630"/>
  <c r="M629"/>
  <c r="L629"/>
  <c r="K629"/>
  <c r="M628"/>
  <c r="L628"/>
  <c r="K628"/>
  <c r="M627"/>
  <c r="L627"/>
  <c r="K627"/>
  <c r="M626"/>
  <c r="L626"/>
  <c r="K626"/>
  <c r="M625"/>
  <c r="L625"/>
  <c r="K625"/>
  <c r="M624"/>
  <c r="L624"/>
  <c r="K624"/>
  <c r="M623"/>
  <c r="L623"/>
  <c r="K623"/>
  <c r="M622"/>
  <c r="L622"/>
  <c r="K622"/>
  <c r="M621"/>
  <c r="L621"/>
  <c r="K621"/>
  <c r="M620"/>
  <c r="L620"/>
  <c r="K620"/>
  <c r="M619"/>
  <c r="L619"/>
  <c r="K619"/>
  <c r="M618"/>
  <c r="L618"/>
  <c r="K618"/>
  <c r="M617"/>
  <c r="L617"/>
  <c r="K617"/>
  <c r="M616"/>
  <c r="L616"/>
  <c r="K616"/>
  <c r="M615"/>
  <c r="L615"/>
  <c r="K615"/>
  <c r="M614"/>
  <c r="L614"/>
  <c r="K614"/>
  <c r="M613"/>
  <c r="L613"/>
  <c r="K613"/>
  <c r="M612"/>
  <c r="L612"/>
  <c r="K612"/>
  <c r="M611"/>
  <c r="L611"/>
  <c r="K611"/>
  <c r="M610"/>
  <c r="L610"/>
  <c r="K610"/>
  <c r="M609"/>
  <c r="L609"/>
  <c r="K609"/>
  <c r="M608"/>
  <c r="L608"/>
  <c r="K608"/>
  <c r="M607"/>
  <c r="L607"/>
  <c r="K607"/>
  <c r="M606"/>
  <c r="L606"/>
  <c r="K606"/>
  <c r="M605"/>
  <c r="L605"/>
  <c r="K605"/>
  <c r="M604"/>
  <c r="L604"/>
  <c r="K604"/>
  <c r="M603"/>
  <c r="L603"/>
  <c r="K603"/>
  <c r="M602"/>
  <c r="L602"/>
  <c r="K602"/>
  <c r="M601"/>
  <c r="L601"/>
  <c r="K601"/>
  <c r="M600"/>
  <c r="L600"/>
  <c r="K600"/>
  <c r="M599"/>
  <c r="L599"/>
  <c r="K599"/>
  <c r="M598"/>
  <c r="L598"/>
  <c r="K598"/>
  <c r="M597"/>
  <c r="L597"/>
  <c r="K597"/>
  <c r="M596"/>
  <c r="L596"/>
  <c r="K596"/>
  <c r="M595"/>
  <c r="L595"/>
  <c r="K595"/>
  <c r="M594"/>
  <c r="L594"/>
  <c r="K594"/>
  <c r="M593"/>
  <c r="L593"/>
  <c r="K593"/>
  <c r="M592"/>
  <c r="L592"/>
  <c r="K592"/>
  <c r="M591"/>
  <c r="L591"/>
  <c r="K591"/>
  <c r="M590"/>
  <c r="L590"/>
  <c r="K590"/>
  <c r="M589"/>
  <c r="L589"/>
  <c r="K589"/>
  <c r="M588"/>
  <c r="L588"/>
  <c r="K588"/>
  <c r="M587"/>
  <c r="L587"/>
  <c r="K587"/>
  <c r="M586"/>
  <c r="L586"/>
  <c r="K586"/>
  <c r="M585"/>
  <c r="L585"/>
  <c r="K585"/>
  <c r="M584"/>
  <c r="L584"/>
  <c r="K584"/>
  <c r="M583"/>
  <c r="L583"/>
  <c r="K583"/>
  <c r="M582"/>
  <c r="L582"/>
  <c r="K582"/>
  <c r="M581"/>
  <c r="L581"/>
  <c r="K581"/>
  <c r="M580"/>
  <c r="L580"/>
  <c r="K580"/>
  <c r="M579"/>
  <c r="L579"/>
  <c r="K579"/>
  <c r="M578"/>
  <c r="L578"/>
  <c r="K578"/>
  <c r="M577"/>
  <c r="L577"/>
  <c r="K577"/>
  <c r="M576"/>
  <c r="L576"/>
  <c r="K576"/>
  <c r="M575"/>
  <c r="L575"/>
  <c r="K575"/>
  <c r="M574"/>
  <c r="L574"/>
  <c r="K574"/>
  <c r="M573"/>
  <c r="L573"/>
  <c r="K573"/>
  <c r="M572"/>
  <c r="L572"/>
  <c r="K572"/>
  <c r="M571"/>
  <c r="L571"/>
  <c r="K571"/>
  <c r="M570"/>
  <c r="L570"/>
  <c r="K570"/>
  <c r="M569"/>
  <c r="L569"/>
  <c r="K569"/>
  <c r="M568"/>
  <c r="L568"/>
  <c r="K568"/>
  <c r="M567"/>
  <c r="L567"/>
  <c r="K567"/>
  <c r="M566"/>
  <c r="L566"/>
  <c r="K566"/>
  <c r="M565"/>
  <c r="L565"/>
  <c r="K565"/>
  <c r="M564"/>
  <c r="L564"/>
  <c r="K564"/>
  <c r="M563"/>
  <c r="L563"/>
  <c r="K563"/>
  <c r="M562"/>
  <c r="L562"/>
  <c r="K562"/>
  <c r="M561"/>
  <c r="L561"/>
  <c r="K561"/>
  <c r="M560"/>
  <c r="L560"/>
  <c r="K560"/>
  <c r="M559"/>
  <c r="L559"/>
  <c r="K559"/>
  <c r="M558"/>
  <c r="L558"/>
  <c r="K558"/>
  <c r="M557"/>
  <c r="L557"/>
  <c r="K557"/>
  <c r="M556"/>
  <c r="L556"/>
  <c r="K556"/>
  <c r="M555"/>
  <c r="L555"/>
  <c r="K555"/>
  <c r="M554"/>
  <c r="L554"/>
  <c r="K554"/>
  <c r="M553"/>
  <c r="L553"/>
  <c r="K553"/>
  <c r="M552"/>
  <c r="L552"/>
  <c r="K552"/>
  <c r="M551"/>
  <c r="L551"/>
  <c r="K551"/>
  <c r="M550"/>
  <c r="L550"/>
  <c r="K550"/>
  <c r="M549"/>
  <c r="L549"/>
  <c r="K549"/>
  <c r="M548"/>
  <c r="L548"/>
  <c r="K548"/>
  <c r="M547"/>
  <c r="L547"/>
  <c r="K547"/>
  <c r="M546"/>
  <c r="L546"/>
  <c r="K546"/>
  <c r="M545"/>
  <c r="L545"/>
  <c r="K545"/>
  <c r="M544"/>
  <c r="L544"/>
  <c r="K544"/>
  <c r="M543"/>
  <c r="L543"/>
  <c r="K543"/>
  <c r="M542"/>
  <c r="L542"/>
  <c r="K542"/>
  <c r="M541"/>
  <c r="L541"/>
  <c r="K541"/>
  <c r="M540"/>
  <c r="L540"/>
  <c r="K540"/>
  <c r="M539"/>
  <c r="L539"/>
  <c r="K539"/>
  <c r="M538"/>
  <c r="L538"/>
  <c r="K538"/>
  <c r="M537"/>
  <c r="L537"/>
  <c r="K537"/>
  <c r="M536"/>
  <c r="L536"/>
  <c r="K536"/>
  <c r="M535"/>
  <c r="L535"/>
  <c r="K535"/>
  <c r="M534"/>
  <c r="L534"/>
  <c r="K534"/>
  <c r="M533"/>
  <c r="L533"/>
  <c r="K533"/>
  <c r="M532"/>
  <c r="L532"/>
  <c r="K532"/>
  <c r="M531"/>
  <c r="L531"/>
  <c r="K531"/>
  <c r="M530"/>
  <c r="L530"/>
  <c r="K530"/>
  <c r="M529"/>
  <c r="L529"/>
  <c r="K529"/>
  <c r="M528"/>
  <c r="L528"/>
  <c r="K528"/>
  <c r="M527"/>
  <c r="L527"/>
  <c r="K527"/>
  <c r="M526"/>
  <c r="L526"/>
  <c r="K526"/>
  <c r="M525"/>
  <c r="L525"/>
  <c r="K525"/>
  <c r="M524"/>
  <c r="L524"/>
  <c r="K524"/>
  <c r="M523"/>
  <c r="L523"/>
  <c r="K523"/>
  <c r="M522"/>
  <c r="L522"/>
  <c r="K522"/>
  <c r="M521"/>
  <c r="L521"/>
  <c r="K521"/>
  <c r="M520"/>
  <c r="L520"/>
  <c r="K520"/>
  <c r="M519"/>
  <c r="L519"/>
  <c r="K519"/>
  <c r="M518"/>
  <c r="L518"/>
  <c r="K518"/>
  <c r="M517"/>
  <c r="L517"/>
  <c r="K517"/>
  <c r="M516"/>
  <c r="L516"/>
  <c r="K516"/>
  <c r="M515"/>
  <c r="L515"/>
  <c r="K515"/>
  <c r="M514"/>
  <c r="L514"/>
  <c r="K514"/>
  <c r="M513"/>
  <c r="L513"/>
  <c r="K513"/>
  <c r="M512"/>
  <c r="L512"/>
  <c r="K512"/>
  <c r="M511"/>
  <c r="L511"/>
  <c r="K511"/>
  <c r="M510"/>
  <c r="L510"/>
  <c r="K510"/>
  <c r="M509"/>
  <c r="L509"/>
  <c r="K509"/>
  <c r="M508"/>
  <c r="L508"/>
  <c r="K508"/>
  <c r="M507"/>
  <c r="L507"/>
  <c r="K507"/>
  <c r="M506"/>
  <c r="L506"/>
  <c r="K506"/>
  <c r="M505"/>
  <c r="L505"/>
  <c r="K505"/>
  <c r="M504"/>
  <c r="L504"/>
  <c r="K504"/>
  <c r="M503"/>
  <c r="L503"/>
  <c r="K503"/>
  <c r="M502"/>
  <c r="L502"/>
  <c r="K502"/>
  <c r="M501"/>
  <c r="L501"/>
  <c r="K501"/>
  <c r="M500"/>
  <c r="L500"/>
  <c r="K500"/>
  <c r="M499"/>
  <c r="L499"/>
  <c r="K499"/>
  <c r="M498"/>
  <c r="L498"/>
  <c r="K498"/>
  <c r="M497"/>
  <c r="L497"/>
  <c r="K497"/>
  <c r="M496"/>
  <c r="L496"/>
  <c r="K496"/>
  <c r="M495"/>
  <c r="L495"/>
  <c r="K495"/>
  <c r="M494"/>
  <c r="L494"/>
  <c r="K494"/>
  <c r="M493"/>
  <c r="L493"/>
  <c r="K493"/>
  <c r="M492"/>
  <c r="L492"/>
  <c r="K492"/>
  <c r="M491"/>
  <c r="L491"/>
  <c r="K491"/>
  <c r="M490"/>
  <c r="L490"/>
  <c r="K490"/>
  <c r="M489"/>
  <c r="L489"/>
  <c r="K489"/>
  <c r="M488"/>
  <c r="L488"/>
  <c r="K488"/>
  <c r="M487"/>
  <c r="L487"/>
  <c r="K487"/>
  <c r="M486"/>
  <c r="L486"/>
  <c r="K486"/>
  <c r="M485"/>
  <c r="L485"/>
  <c r="K485"/>
  <c r="M484"/>
  <c r="L484"/>
  <c r="K484"/>
  <c r="M483"/>
  <c r="L483"/>
  <c r="K483"/>
  <c r="M482"/>
  <c r="L482"/>
  <c r="K482"/>
  <c r="M481"/>
  <c r="L481"/>
  <c r="K481"/>
  <c r="M480"/>
  <c r="L480"/>
  <c r="K480"/>
  <c r="M479"/>
  <c r="L479"/>
  <c r="K479"/>
  <c r="M478"/>
  <c r="L478"/>
  <c r="K478"/>
  <c r="M477"/>
  <c r="L477"/>
  <c r="K477"/>
  <c r="M476"/>
  <c r="L476"/>
  <c r="K476"/>
  <c r="M475"/>
  <c r="L475"/>
  <c r="K475"/>
  <c r="M474"/>
  <c r="L474"/>
  <c r="K474"/>
  <c r="M473"/>
  <c r="L473"/>
  <c r="K473"/>
  <c r="M472"/>
  <c r="L472"/>
  <c r="K472"/>
  <c r="M471"/>
  <c r="L471"/>
  <c r="K471"/>
  <c r="M470"/>
  <c r="L470"/>
  <c r="K470"/>
  <c r="M469"/>
  <c r="L469"/>
  <c r="K469"/>
  <c r="M468"/>
  <c r="L468"/>
  <c r="K468"/>
  <c r="M467"/>
  <c r="L467"/>
  <c r="K467"/>
  <c r="M466"/>
  <c r="L466"/>
  <c r="K466"/>
  <c r="M465"/>
  <c r="L465"/>
  <c r="K465"/>
  <c r="M464"/>
  <c r="L464"/>
  <c r="K464"/>
  <c r="M463"/>
  <c r="L463"/>
  <c r="K463"/>
  <c r="M462"/>
  <c r="L462"/>
  <c r="K462"/>
  <c r="M461"/>
  <c r="L461"/>
  <c r="K461"/>
  <c r="M460"/>
  <c r="L460"/>
  <c r="K460"/>
  <c r="M459"/>
  <c r="L459"/>
  <c r="K459"/>
  <c r="M458"/>
  <c r="L458"/>
  <c r="K458"/>
  <c r="M457"/>
  <c r="L457"/>
  <c r="K457"/>
  <c r="M456"/>
  <c r="L456"/>
  <c r="K456"/>
  <c r="M455"/>
  <c r="L455"/>
  <c r="K455"/>
  <c r="M454"/>
  <c r="L454"/>
  <c r="K454"/>
  <c r="M453"/>
  <c r="L453"/>
  <c r="K453"/>
  <c r="M452"/>
  <c r="L452"/>
  <c r="K452"/>
  <c r="M451"/>
  <c r="L451"/>
  <c r="K451"/>
  <c r="M450"/>
  <c r="L450"/>
  <c r="K450"/>
  <c r="M449"/>
  <c r="L449"/>
  <c r="K449"/>
  <c r="M448"/>
  <c r="L448"/>
  <c r="K448"/>
  <c r="M447"/>
  <c r="L447"/>
  <c r="K447"/>
  <c r="M446"/>
  <c r="L446"/>
  <c r="K446"/>
  <c r="M445"/>
  <c r="L445"/>
  <c r="K445"/>
  <c r="M444"/>
  <c r="L444"/>
  <c r="K444"/>
  <c r="M443"/>
  <c r="L443"/>
  <c r="K443"/>
  <c r="M442"/>
  <c r="L442"/>
  <c r="K442"/>
  <c r="M441"/>
  <c r="L441"/>
  <c r="K441"/>
  <c r="M440"/>
  <c r="L440"/>
  <c r="K440"/>
  <c r="M439"/>
  <c r="L439"/>
  <c r="K439"/>
  <c r="M438"/>
  <c r="L438"/>
  <c r="K438"/>
  <c r="M437"/>
  <c r="L437"/>
  <c r="K437"/>
  <c r="M436"/>
  <c r="L436"/>
  <c r="K436"/>
  <c r="M435"/>
  <c r="L435"/>
  <c r="K435"/>
  <c r="M434"/>
  <c r="L434"/>
  <c r="K434"/>
  <c r="M433"/>
  <c r="L433"/>
  <c r="K433"/>
  <c r="M432"/>
  <c r="L432"/>
  <c r="K432"/>
  <c r="M431"/>
  <c r="L431"/>
  <c r="K431"/>
  <c r="M430"/>
  <c r="L430"/>
  <c r="K430"/>
  <c r="M429"/>
  <c r="L429"/>
  <c r="K429"/>
  <c r="M428"/>
  <c r="L428"/>
  <c r="K428"/>
  <c r="M427"/>
  <c r="L427"/>
  <c r="K427"/>
  <c r="M426"/>
  <c r="L426"/>
  <c r="K426"/>
  <c r="M425"/>
  <c r="L425"/>
  <c r="K425"/>
  <c r="M424"/>
  <c r="L424"/>
  <c r="K424"/>
  <c r="M423"/>
  <c r="L423"/>
  <c r="K423"/>
  <c r="M422"/>
  <c r="L422"/>
  <c r="K422"/>
  <c r="M421"/>
  <c r="L421"/>
  <c r="K421"/>
  <c r="M420"/>
  <c r="L420"/>
  <c r="K420"/>
  <c r="M419"/>
  <c r="L419"/>
  <c r="K419"/>
  <c r="M418"/>
  <c r="L418"/>
  <c r="K418"/>
  <c r="M417"/>
  <c r="L417"/>
  <c r="K417"/>
  <c r="M416"/>
  <c r="L416"/>
  <c r="K416"/>
  <c r="M415"/>
  <c r="L415"/>
  <c r="K415"/>
  <c r="M414"/>
  <c r="L414"/>
  <c r="K414"/>
  <c r="M413"/>
  <c r="L413"/>
  <c r="K413"/>
  <c r="M412"/>
  <c r="L412"/>
  <c r="K412"/>
  <c r="M411"/>
  <c r="L411"/>
  <c r="K411"/>
  <c r="M410"/>
  <c r="L410"/>
  <c r="K410"/>
  <c r="M409"/>
  <c r="L409"/>
  <c r="K409"/>
  <c r="M408"/>
  <c r="L408"/>
  <c r="K408"/>
  <c r="M407"/>
  <c r="L407"/>
  <c r="K407"/>
  <c r="M406"/>
  <c r="L406"/>
  <c r="K406"/>
  <c r="M405"/>
  <c r="L405"/>
  <c r="K405"/>
  <c r="M404"/>
  <c r="L404"/>
  <c r="K404"/>
  <c r="M403"/>
  <c r="L403"/>
  <c r="K403"/>
  <c r="M402"/>
  <c r="L402"/>
  <c r="K402"/>
  <c r="M401"/>
  <c r="L401"/>
  <c r="K401"/>
  <c r="M400"/>
  <c r="L400"/>
  <c r="K400"/>
  <c r="M399"/>
  <c r="L399"/>
  <c r="K399"/>
  <c r="M398"/>
  <c r="L398"/>
  <c r="K398"/>
  <c r="M397"/>
  <c r="L397"/>
  <c r="K397"/>
  <c r="M396"/>
  <c r="L396"/>
  <c r="K396"/>
  <c r="M395"/>
  <c r="L395"/>
  <c r="K395"/>
  <c r="M394"/>
  <c r="L394"/>
  <c r="K394"/>
  <c r="M393"/>
  <c r="L393"/>
  <c r="K393"/>
  <c r="M392"/>
  <c r="L392"/>
  <c r="K392"/>
  <c r="M391"/>
  <c r="L391"/>
  <c r="K391"/>
  <c r="M390"/>
  <c r="L390"/>
  <c r="K390"/>
  <c r="M389"/>
  <c r="L389"/>
  <c r="K389"/>
  <c r="M388"/>
  <c r="L388"/>
  <c r="K388"/>
  <c r="M387"/>
  <c r="L387"/>
  <c r="K387"/>
  <c r="M386"/>
  <c r="L386"/>
  <c r="K386"/>
  <c r="M385"/>
  <c r="L385"/>
  <c r="K385"/>
  <c r="M384"/>
  <c r="L384"/>
  <c r="K384"/>
  <c r="M383"/>
  <c r="L383"/>
  <c r="K383"/>
  <c r="M382"/>
  <c r="L382"/>
  <c r="K382"/>
  <c r="M381"/>
  <c r="L381"/>
  <c r="K381"/>
  <c r="M380"/>
  <c r="L380"/>
  <c r="K380"/>
  <c r="M379"/>
  <c r="L379"/>
  <c r="K379"/>
  <c r="M378"/>
  <c r="L378"/>
  <c r="K378"/>
  <c r="M377"/>
  <c r="L377"/>
  <c r="K377"/>
  <c r="M376"/>
  <c r="L376"/>
  <c r="K376"/>
  <c r="M375"/>
  <c r="L375"/>
  <c r="K375"/>
  <c r="M374"/>
  <c r="L374"/>
  <c r="K374"/>
  <c r="M373"/>
  <c r="L373"/>
  <c r="K373"/>
  <c r="M372"/>
  <c r="L372"/>
  <c r="K372"/>
  <c r="M371"/>
  <c r="L371"/>
  <c r="K371"/>
  <c r="M370"/>
  <c r="L370"/>
  <c r="K370"/>
  <c r="M369"/>
  <c r="L369"/>
  <c r="K369"/>
  <c r="M368"/>
  <c r="L368"/>
  <c r="K368"/>
  <c r="M367"/>
  <c r="L367"/>
  <c r="K367"/>
  <c r="M366"/>
  <c r="L366"/>
  <c r="K366"/>
  <c r="M365"/>
  <c r="L365"/>
  <c r="K365"/>
  <c r="M364"/>
  <c r="L364"/>
  <c r="K364"/>
  <c r="M363"/>
  <c r="L363"/>
  <c r="K363"/>
  <c r="M362"/>
  <c r="L362"/>
  <c r="K362"/>
  <c r="M361"/>
  <c r="L361"/>
  <c r="K361"/>
  <c r="M360"/>
  <c r="L360"/>
  <c r="K360"/>
  <c r="M359"/>
  <c r="L359"/>
  <c r="K359"/>
  <c r="M358"/>
  <c r="L358"/>
  <c r="K358"/>
  <c r="M357"/>
  <c r="L357"/>
  <c r="K357"/>
  <c r="M356"/>
  <c r="L356"/>
  <c r="K356"/>
  <c r="M355"/>
  <c r="L355"/>
  <c r="K355"/>
  <c r="M354"/>
  <c r="L354"/>
  <c r="K354"/>
  <c r="M353"/>
  <c r="L353"/>
  <c r="K353"/>
  <c r="M352"/>
  <c r="L352"/>
  <c r="K352"/>
  <c r="M351"/>
  <c r="L351"/>
  <c r="K351"/>
  <c r="M350"/>
  <c r="L350"/>
  <c r="K350"/>
  <c r="M349"/>
  <c r="L349"/>
  <c r="K349"/>
  <c r="M348"/>
  <c r="L348"/>
  <c r="K348"/>
  <c r="M347"/>
  <c r="L347"/>
  <c r="K347"/>
  <c r="M346"/>
  <c r="L346"/>
  <c r="K346"/>
  <c r="M345"/>
  <c r="L345"/>
  <c r="K345"/>
  <c r="M344"/>
  <c r="L344"/>
  <c r="K344"/>
  <c r="M343"/>
  <c r="L343"/>
  <c r="K343"/>
  <c r="M342"/>
  <c r="L342"/>
  <c r="K342"/>
  <c r="M341"/>
  <c r="L341"/>
  <c r="K341"/>
  <c r="M340"/>
  <c r="L340"/>
  <c r="K340"/>
  <c r="M339"/>
  <c r="L339"/>
  <c r="K339"/>
  <c r="M338"/>
  <c r="L338"/>
  <c r="K338"/>
  <c r="M337"/>
  <c r="L337"/>
  <c r="K337"/>
  <c r="M336"/>
  <c r="L336"/>
  <c r="K336"/>
  <c r="M335"/>
  <c r="L335"/>
  <c r="K335"/>
  <c r="M334"/>
  <c r="L334"/>
  <c r="K334"/>
  <c r="M333"/>
  <c r="L333"/>
  <c r="K333"/>
  <c r="M332"/>
  <c r="L332"/>
  <c r="K332"/>
  <c r="M331"/>
  <c r="L331"/>
  <c r="K331"/>
  <c r="M330"/>
  <c r="L330"/>
  <c r="K330"/>
  <c r="M329"/>
  <c r="L329"/>
  <c r="K329"/>
  <c r="M328"/>
  <c r="L328"/>
  <c r="K328"/>
  <c r="M327"/>
  <c r="L327"/>
  <c r="K327"/>
  <c r="M326"/>
  <c r="L326"/>
  <c r="K326"/>
  <c r="M325"/>
  <c r="L325"/>
  <c r="K325"/>
  <c r="M324"/>
  <c r="L324"/>
  <c r="K324"/>
  <c r="M323"/>
  <c r="L323"/>
  <c r="K323"/>
  <c r="M322"/>
  <c r="L322"/>
  <c r="K322"/>
  <c r="M321"/>
  <c r="L321"/>
  <c r="K321"/>
  <c r="M320"/>
  <c r="L320"/>
  <c r="K320"/>
  <c r="M319"/>
  <c r="L319"/>
  <c r="K319"/>
  <c r="M318"/>
  <c r="L318"/>
  <c r="K318"/>
  <c r="M317"/>
  <c r="L317"/>
  <c r="K317"/>
  <c r="M316"/>
  <c r="L316"/>
  <c r="K316"/>
  <c r="M315"/>
  <c r="L315"/>
  <c r="K315"/>
  <c r="M314"/>
  <c r="L314"/>
  <c r="K314"/>
  <c r="M313"/>
  <c r="L313"/>
  <c r="K313"/>
  <c r="M312"/>
  <c r="L312"/>
  <c r="K312"/>
  <c r="M311"/>
  <c r="L311"/>
  <c r="K311"/>
  <c r="M310"/>
  <c r="L310"/>
  <c r="K310"/>
  <c r="M309"/>
  <c r="L309"/>
  <c r="K309"/>
  <c r="M308"/>
  <c r="L308"/>
  <c r="K308"/>
  <c r="M307"/>
  <c r="L307"/>
  <c r="K307"/>
  <c r="M306"/>
  <c r="L306"/>
  <c r="K306"/>
  <c r="M305"/>
  <c r="L305"/>
  <c r="K305"/>
  <c r="M304"/>
  <c r="L304"/>
  <c r="K304"/>
  <c r="M303"/>
  <c r="L303"/>
  <c r="K303"/>
  <c r="M302"/>
  <c r="L302"/>
  <c r="K302"/>
  <c r="M301"/>
  <c r="L301"/>
  <c r="K301"/>
  <c r="M300"/>
  <c r="L300"/>
  <c r="K300"/>
  <c r="M299"/>
  <c r="L299"/>
  <c r="K299"/>
  <c r="M298"/>
  <c r="L298"/>
  <c r="K298"/>
  <c r="M297"/>
  <c r="L297"/>
  <c r="K297"/>
  <c r="M296"/>
  <c r="L296"/>
  <c r="K296"/>
  <c r="M295"/>
  <c r="L295"/>
  <c r="K295"/>
  <c r="M294"/>
  <c r="L294"/>
  <c r="K294"/>
  <c r="M293"/>
  <c r="L293"/>
  <c r="K293"/>
  <c r="M292"/>
  <c r="L292"/>
  <c r="K292"/>
  <c r="M291"/>
  <c r="L291"/>
  <c r="K291"/>
  <c r="M290"/>
  <c r="L290"/>
  <c r="K290"/>
  <c r="M289"/>
  <c r="L289"/>
  <c r="K289"/>
  <c r="M288"/>
  <c r="L288"/>
  <c r="K288"/>
  <c r="M287"/>
  <c r="L287"/>
  <c r="K287"/>
  <c r="M286"/>
  <c r="L286"/>
  <c r="K286"/>
  <c r="M285"/>
  <c r="L285"/>
  <c r="K285"/>
  <c r="M284"/>
  <c r="L284"/>
  <c r="K284"/>
  <c r="M283"/>
  <c r="L283"/>
  <c r="K283"/>
  <c r="M282"/>
  <c r="L282"/>
  <c r="K282"/>
  <c r="M281"/>
  <c r="L281"/>
  <c r="K281"/>
  <c r="M280"/>
  <c r="L280"/>
  <c r="K280"/>
  <c r="M279"/>
  <c r="L279"/>
  <c r="K279"/>
  <c r="M278"/>
  <c r="L278"/>
  <c r="K278"/>
  <c r="M277"/>
  <c r="L277"/>
  <c r="K277"/>
  <c r="M276"/>
  <c r="L276"/>
  <c r="K276"/>
  <c r="M275"/>
  <c r="L275"/>
  <c r="K275"/>
  <c r="M274"/>
  <c r="L274"/>
  <c r="K274"/>
  <c r="M273"/>
  <c r="L273"/>
  <c r="K273"/>
  <c r="M272"/>
  <c r="L272"/>
  <c r="K272"/>
  <c r="M271"/>
  <c r="L271"/>
  <c r="K271"/>
  <c r="M270"/>
  <c r="L270"/>
  <c r="K270"/>
  <c r="M269"/>
  <c r="L269"/>
  <c r="K269"/>
  <c r="M268"/>
  <c r="L268"/>
  <c r="K268"/>
  <c r="M267"/>
  <c r="L267"/>
  <c r="K267"/>
  <c r="M266"/>
  <c r="L266"/>
  <c r="K266"/>
  <c r="M265"/>
  <c r="L265"/>
  <c r="K265"/>
  <c r="M264"/>
  <c r="L264"/>
  <c r="K264"/>
  <c r="M263"/>
  <c r="L263"/>
  <c r="K263"/>
  <c r="M262"/>
  <c r="L262"/>
  <c r="K262"/>
  <c r="M261"/>
  <c r="L261"/>
  <c r="K261"/>
  <c r="M260"/>
  <c r="L260"/>
  <c r="K260"/>
  <c r="M259"/>
  <c r="L259"/>
  <c r="K259"/>
  <c r="M258"/>
  <c r="L258"/>
  <c r="K258"/>
  <c r="M257"/>
  <c r="L257"/>
  <c r="K257"/>
  <c r="M256"/>
  <c r="L256"/>
  <c r="K256"/>
  <c r="M255"/>
  <c r="L255"/>
  <c r="K255"/>
  <c r="M254"/>
  <c r="L254"/>
  <c r="K254"/>
  <c r="M253"/>
  <c r="L253"/>
  <c r="K253"/>
  <c r="M252"/>
  <c r="L252"/>
  <c r="K252"/>
  <c r="M251"/>
  <c r="L251"/>
  <c r="K251"/>
  <c r="M250"/>
  <c r="L250"/>
  <c r="K250"/>
  <c r="M249"/>
  <c r="L249"/>
  <c r="K249"/>
  <c r="M248"/>
  <c r="L248"/>
  <c r="K248"/>
  <c r="M247"/>
  <c r="L247"/>
  <c r="K247"/>
  <c r="M246"/>
  <c r="L246"/>
  <c r="K246"/>
  <c r="M245"/>
  <c r="L245"/>
  <c r="K245"/>
  <c r="M244"/>
  <c r="L244"/>
  <c r="K244"/>
  <c r="M243"/>
  <c r="L243"/>
  <c r="K243"/>
  <c r="M242"/>
  <c r="L242"/>
  <c r="K242"/>
  <c r="M241"/>
  <c r="L241"/>
  <c r="K241"/>
  <c r="M240"/>
  <c r="L240"/>
  <c r="K240"/>
  <c r="M239"/>
  <c r="L239"/>
  <c r="K239"/>
  <c r="M238"/>
  <c r="L238"/>
  <c r="K238"/>
  <c r="M237"/>
  <c r="L237"/>
  <c r="K237"/>
  <c r="M236"/>
  <c r="L236"/>
  <c r="K236"/>
  <c r="M235"/>
  <c r="L235"/>
  <c r="K235"/>
  <c r="M234"/>
  <c r="L234"/>
  <c r="K234"/>
  <c r="M233"/>
  <c r="L233"/>
  <c r="K233"/>
  <c r="M232"/>
  <c r="L232"/>
  <c r="K232"/>
  <c r="M231"/>
  <c r="L231"/>
  <c r="K231"/>
  <c r="M230"/>
  <c r="L230"/>
  <c r="K230"/>
  <c r="M229"/>
  <c r="L229"/>
  <c r="K229"/>
  <c r="M228"/>
  <c r="L228"/>
  <c r="K228"/>
  <c r="M227"/>
  <c r="L227"/>
  <c r="K227"/>
  <c r="M226"/>
  <c r="L226"/>
  <c r="K226"/>
  <c r="M225"/>
  <c r="L225"/>
  <c r="K225"/>
  <c r="M224"/>
  <c r="L224"/>
  <c r="K224"/>
  <c r="M223"/>
  <c r="L223"/>
  <c r="K223"/>
  <c r="M222"/>
  <c r="L222"/>
  <c r="K222"/>
  <c r="M221"/>
  <c r="L221"/>
  <c r="K221"/>
  <c r="M220"/>
  <c r="L220"/>
  <c r="K220"/>
  <c r="M219"/>
  <c r="L219"/>
  <c r="K219"/>
  <c r="M218"/>
  <c r="L218"/>
  <c r="K218"/>
  <c r="M217"/>
  <c r="L217"/>
  <c r="K217"/>
  <c r="M216"/>
  <c r="L216"/>
  <c r="K216"/>
  <c r="M215"/>
  <c r="L215"/>
  <c r="K215"/>
  <c r="M214"/>
  <c r="L214"/>
  <c r="K214"/>
  <c r="M213"/>
  <c r="L213"/>
  <c r="K213"/>
  <c r="M212"/>
  <c r="L212"/>
  <c r="K212"/>
  <c r="M211"/>
  <c r="L211"/>
  <c r="K211"/>
  <c r="M210"/>
  <c r="L210"/>
  <c r="K210"/>
  <c r="M209"/>
  <c r="L209"/>
  <c r="K209"/>
  <c r="M208"/>
  <c r="L208"/>
  <c r="K208"/>
  <c r="M207"/>
  <c r="L207"/>
  <c r="K207"/>
  <c r="M206"/>
  <c r="L206"/>
  <c r="K206"/>
  <c r="M205"/>
  <c r="L205"/>
  <c r="K205"/>
  <c r="M204"/>
  <c r="L204"/>
  <c r="K204"/>
  <c r="M203"/>
  <c r="L203"/>
  <c r="K203"/>
  <c r="M202"/>
  <c r="L202"/>
  <c r="K202"/>
  <c r="M201"/>
  <c r="L201"/>
  <c r="K201"/>
  <c r="M200"/>
  <c r="L200"/>
  <c r="K200"/>
  <c r="M199"/>
  <c r="L199"/>
  <c r="K199"/>
  <c r="M198"/>
  <c r="L198"/>
  <c r="K198"/>
  <c r="M197"/>
  <c r="L197"/>
  <c r="K197"/>
  <c r="M196"/>
  <c r="L196"/>
  <c r="K196"/>
  <c r="M195"/>
  <c r="L195"/>
  <c r="K195"/>
  <c r="M194"/>
  <c r="L194"/>
  <c r="K194"/>
  <c r="M193"/>
  <c r="L193"/>
  <c r="K193"/>
  <c r="M192"/>
  <c r="L192"/>
  <c r="K192"/>
  <c r="M191"/>
  <c r="L191"/>
  <c r="K191"/>
  <c r="M190"/>
  <c r="L190"/>
  <c r="K190"/>
  <c r="M189"/>
  <c r="L189"/>
  <c r="K189"/>
  <c r="M188"/>
  <c r="L188"/>
  <c r="K188"/>
  <c r="M187"/>
  <c r="L187"/>
  <c r="K187"/>
  <c r="M186"/>
  <c r="L186"/>
  <c r="K186"/>
  <c r="M185"/>
  <c r="L185"/>
  <c r="K185"/>
  <c r="M184"/>
  <c r="L184"/>
  <c r="K184"/>
  <c r="M183"/>
  <c r="L183"/>
  <c r="K183"/>
  <c r="M182"/>
  <c r="L182"/>
  <c r="K182"/>
  <c r="M181"/>
  <c r="L181"/>
  <c r="K181"/>
  <c r="M180"/>
  <c r="L180"/>
  <c r="K180"/>
  <c r="M179"/>
  <c r="L179"/>
  <c r="K179"/>
  <c r="M178"/>
  <c r="L178"/>
  <c r="K178"/>
  <c r="M177"/>
  <c r="L177"/>
  <c r="K177"/>
  <c r="M176"/>
  <c r="L176"/>
  <c r="K176"/>
  <c r="M175"/>
  <c r="L175"/>
  <c r="K175"/>
  <c r="M174"/>
  <c r="L174"/>
  <c r="K174"/>
  <c r="M173"/>
  <c r="L173"/>
  <c r="K173"/>
  <c r="M172"/>
  <c r="L172"/>
  <c r="K172"/>
  <c r="M171"/>
  <c r="L171"/>
  <c r="K171"/>
  <c r="M170"/>
  <c r="L170"/>
  <c r="K170"/>
  <c r="M169"/>
  <c r="L169"/>
  <c r="K169"/>
  <c r="M168"/>
  <c r="L168"/>
  <c r="K168"/>
  <c r="M167"/>
  <c r="L167"/>
  <c r="K167"/>
  <c r="M166"/>
  <c r="L166"/>
  <c r="K166"/>
  <c r="M165"/>
  <c r="L165"/>
  <c r="K165"/>
  <c r="M164"/>
  <c r="L164"/>
  <c r="K164"/>
  <c r="M163"/>
  <c r="L163"/>
  <c r="K163"/>
  <c r="M162"/>
  <c r="L162"/>
  <c r="K162"/>
  <c r="M161"/>
  <c r="L161"/>
  <c r="K161"/>
  <c r="M160"/>
  <c r="L160"/>
  <c r="K160"/>
  <c r="M159"/>
  <c r="L159"/>
  <c r="K159"/>
  <c r="M158"/>
  <c r="L158"/>
  <c r="K158"/>
  <c r="M157"/>
  <c r="L157"/>
  <c r="K157"/>
  <c r="M156"/>
  <c r="L156"/>
  <c r="K156"/>
  <c r="M155"/>
  <c r="L155"/>
  <c r="K155"/>
  <c r="M154"/>
  <c r="L154"/>
  <c r="K154"/>
  <c r="M153"/>
  <c r="L153"/>
  <c r="K153"/>
  <c r="M152"/>
  <c r="L152"/>
  <c r="K152"/>
  <c r="M151"/>
  <c r="L151"/>
  <c r="K151"/>
  <c r="M150"/>
  <c r="L150"/>
  <c r="K150"/>
  <c r="M149"/>
  <c r="L149"/>
  <c r="K149"/>
  <c r="M148"/>
  <c r="L148"/>
  <c r="K148"/>
  <c r="M147"/>
  <c r="L147"/>
  <c r="K147"/>
  <c r="M146"/>
  <c r="L146"/>
  <c r="K146"/>
  <c r="M145"/>
  <c r="L145"/>
  <c r="K145"/>
  <c r="M144"/>
  <c r="L144"/>
  <c r="K144"/>
  <c r="M143"/>
  <c r="L143"/>
  <c r="K143"/>
  <c r="M142"/>
  <c r="L142"/>
  <c r="K142"/>
  <c r="M141"/>
  <c r="L141"/>
  <c r="K141"/>
  <c r="M140"/>
  <c r="L140"/>
  <c r="K140"/>
  <c r="M139"/>
  <c r="L139"/>
  <c r="K139"/>
  <c r="M138"/>
  <c r="L138"/>
  <c r="K138"/>
  <c r="M137"/>
  <c r="L137"/>
  <c r="K137"/>
  <c r="M136"/>
  <c r="L136"/>
  <c r="K136"/>
  <c r="M135"/>
  <c r="L135"/>
  <c r="K135"/>
  <c r="M134"/>
  <c r="L134"/>
  <c r="K134"/>
  <c r="M133"/>
  <c r="L133"/>
  <c r="K133"/>
  <c r="M132"/>
  <c r="L132"/>
  <c r="K132"/>
  <c r="M131"/>
  <c r="L131"/>
  <c r="K131"/>
  <c r="M130"/>
  <c r="L130"/>
  <c r="K130"/>
  <c r="M129"/>
  <c r="L129"/>
  <c r="K129"/>
  <c r="M128"/>
  <c r="L128"/>
  <c r="K128"/>
  <c r="M127"/>
  <c r="L127"/>
  <c r="K127"/>
  <c r="M126"/>
  <c r="L126"/>
  <c r="K126"/>
  <c r="M125"/>
  <c r="L125"/>
  <c r="K125"/>
  <c r="M124"/>
  <c r="L124"/>
  <c r="K124"/>
  <c r="M123"/>
  <c r="L123"/>
  <c r="K123"/>
  <c r="M122"/>
  <c r="L122"/>
  <c r="K122"/>
  <c r="M121"/>
  <c r="L121"/>
  <c r="K121"/>
  <c r="M120"/>
  <c r="L120"/>
  <c r="K120"/>
  <c r="M119"/>
  <c r="L119"/>
  <c r="K119"/>
  <c r="M118"/>
  <c r="L118"/>
  <c r="K118"/>
  <c r="M117"/>
  <c r="L117"/>
  <c r="K117"/>
  <c r="M116"/>
  <c r="L116"/>
  <c r="K116"/>
  <c r="M115"/>
  <c r="L115"/>
  <c r="K115"/>
  <c r="M114"/>
  <c r="L114"/>
  <c r="K114"/>
  <c r="M113"/>
  <c r="L113"/>
  <c r="K113"/>
  <c r="M112"/>
  <c r="L112"/>
  <c r="K112"/>
  <c r="M111"/>
  <c r="L111"/>
  <c r="K111"/>
  <c r="M110"/>
  <c r="L110"/>
  <c r="K110"/>
  <c r="M109"/>
  <c r="L109"/>
  <c r="K109"/>
  <c r="M108"/>
  <c r="L108"/>
  <c r="K108"/>
  <c r="M107"/>
  <c r="L107"/>
  <c r="K107"/>
  <c r="M106"/>
  <c r="L106"/>
  <c r="K106"/>
  <c r="M105"/>
  <c r="L105"/>
  <c r="K105"/>
  <c r="M104"/>
  <c r="L104"/>
  <c r="K104"/>
  <c r="M103"/>
  <c r="L103"/>
  <c r="K103"/>
  <c r="M102"/>
  <c r="L102"/>
  <c r="K102"/>
  <c r="M101"/>
  <c r="L101"/>
  <c r="K101"/>
  <c r="M100"/>
  <c r="L100"/>
  <c r="K100"/>
  <c r="M99"/>
  <c r="L99"/>
  <c r="K99"/>
  <c r="M98"/>
  <c r="L98"/>
  <c r="K98"/>
  <c r="M97"/>
  <c r="L97"/>
  <c r="K97"/>
  <c r="M96"/>
  <c r="L96"/>
  <c r="K96"/>
  <c r="M95"/>
  <c r="L95"/>
  <c r="K95"/>
  <c r="M94"/>
  <c r="L94"/>
  <c r="K94"/>
  <c r="M93"/>
  <c r="L93"/>
  <c r="K93"/>
  <c r="M92"/>
  <c r="L92"/>
  <c r="K92"/>
  <c r="M91"/>
  <c r="L91"/>
  <c r="K91"/>
  <c r="M90"/>
  <c r="L90"/>
  <c r="K90"/>
  <c r="M89"/>
  <c r="L89"/>
  <c r="K89"/>
  <c r="M88"/>
  <c r="L88"/>
  <c r="K88"/>
  <c r="M87"/>
  <c r="L87"/>
  <c r="K87"/>
  <c r="M86"/>
  <c r="L86"/>
  <c r="K86"/>
  <c r="M85"/>
  <c r="L85"/>
  <c r="K85"/>
  <c r="M84"/>
  <c r="L84"/>
  <c r="K84"/>
  <c r="M83"/>
  <c r="L83"/>
  <c r="K83"/>
  <c r="M82"/>
  <c r="L82"/>
  <c r="K82"/>
  <c r="M81"/>
  <c r="L81"/>
  <c r="K81"/>
  <c r="M80"/>
  <c r="L80"/>
  <c r="K80"/>
  <c r="M79"/>
  <c r="L79"/>
  <c r="K79"/>
  <c r="M78"/>
  <c r="L78"/>
  <c r="K78"/>
  <c r="M77"/>
  <c r="L77"/>
  <c r="K77"/>
  <c r="M76"/>
  <c r="L76"/>
  <c r="K76"/>
  <c r="M75"/>
  <c r="L75"/>
  <c r="K75"/>
  <c r="M74"/>
  <c r="L74"/>
  <c r="K74"/>
  <c r="M73"/>
  <c r="L73"/>
  <c r="K73"/>
  <c r="M72"/>
  <c r="L72"/>
  <c r="K72"/>
  <c r="M71"/>
  <c r="L71"/>
  <c r="K71"/>
  <c r="M70"/>
  <c r="L70"/>
  <c r="K70"/>
  <c r="M69"/>
  <c r="L69"/>
  <c r="K69"/>
  <c r="M68"/>
  <c r="L68"/>
  <c r="K68"/>
  <c r="M67"/>
  <c r="L67"/>
  <c r="K67"/>
  <c r="M66"/>
  <c r="L66"/>
  <c r="K66"/>
  <c r="M65"/>
  <c r="L65"/>
  <c r="K65"/>
  <c r="M64"/>
  <c r="L64"/>
  <c r="K64"/>
  <c r="M63"/>
  <c r="L63"/>
  <c r="K63"/>
  <c r="M62"/>
  <c r="L62"/>
  <c r="K62"/>
  <c r="M61"/>
  <c r="L61"/>
  <c r="K61"/>
  <c r="M60"/>
  <c r="L60"/>
  <c r="K60"/>
  <c r="M59"/>
  <c r="L59"/>
  <c r="K59"/>
  <c r="M58"/>
  <c r="L58"/>
  <c r="K58"/>
  <c r="M57"/>
  <c r="L57"/>
  <c r="K57"/>
  <c r="M56"/>
  <c r="L56"/>
  <c r="K56"/>
  <c r="M55"/>
  <c r="L55"/>
  <c r="K55"/>
  <c r="M54"/>
  <c r="L54"/>
  <c r="K54"/>
  <c r="M53"/>
  <c r="L53"/>
  <c r="K53"/>
  <c r="M52"/>
  <c r="L52"/>
  <c r="K52"/>
  <c r="M51"/>
  <c r="L51"/>
  <c r="K51"/>
  <c r="M50"/>
  <c r="L50"/>
  <c r="K50"/>
  <c r="M49"/>
  <c r="L49"/>
  <c r="K49"/>
  <c r="M48"/>
  <c r="L48"/>
  <c r="K48"/>
  <c r="M47"/>
  <c r="L47"/>
  <c r="K47"/>
  <c r="M46"/>
  <c r="L46"/>
  <c r="K46"/>
  <c r="M45"/>
  <c r="L45"/>
  <c r="K45"/>
  <c r="M44"/>
  <c r="L44"/>
  <c r="K44"/>
  <c r="M43"/>
  <c r="L43"/>
  <c r="K43"/>
  <c r="M42"/>
  <c r="L42"/>
  <c r="K42"/>
  <c r="M41"/>
  <c r="L41"/>
  <c r="K41"/>
  <c r="M40"/>
  <c r="L40"/>
  <c r="K40"/>
  <c r="M39"/>
  <c r="L39"/>
  <c r="K39"/>
  <c r="M38"/>
  <c r="L38"/>
  <c r="K38"/>
  <c r="M37"/>
  <c r="L37"/>
  <c r="K37"/>
  <c r="M36"/>
  <c r="L36"/>
  <c r="K36"/>
  <c r="M35"/>
  <c r="L35"/>
  <c r="K35"/>
  <c r="M34"/>
  <c r="L34"/>
  <c r="K34"/>
  <c r="M33"/>
  <c r="L33"/>
  <c r="K33"/>
  <c r="M32"/>
  <c r="L32"/>
  <c r="K32"/>
  <c r="M31"/>
  <c r="L31"/>
  <c r="K31"/>
  <c r="M30"/>
  <c r="L30"/>
  <c r="K30"/>
  <c r="M29"/>
  <c r="L29"/>
  <c r="K29"/>
  <c r="M28"/>
  <c r="L28"/>
  <c r="K28"/>
  <c r="M27"/>
  <c r="L27"/>
  <c r="K27"/>
  <c r="M26"/>
  <c r="L26"/>
  <c r="K26"/>
  <c r="M25"/>
  <c r="L25"/>
  <c r="K25"/>
  <c r="M24"/>
  <c r="L24"/>
  <c r="K24"/>
  <c r="M23"/>
  <c r="L23"/>
  <c r="K23"/>
  <c r="M22"/>
  <c r="L22"/>
  <c r="K22"/>
  <c r="M21"/>
  <c r="L21"/>
  <c r="K21"/>
  <c r="M20"/>
  <c r="L20"/>
  <c r="K20"/>
  <c r="M19"/>
  <c r="L19"/>
  <c r="K19"/>
  <c r="M18"/>
  <c r="L18"/>
  <c r="K18"/>
  <c r="M17"/>
  <c r="L17"/>
  <c r="K17"/>
  <c r="M16"/>
  <c r="L16"/>
  <c r="K16"/>
  <c r="M15"/>
  <c r="L15"/>
  <c r="K15"/>
  <c r="M14"/>
  <c r="L14"/>
  <c r="K14"/>
  <c r="M13"/>
  <c r="L13"/>
  <c r="K13"/>
  <c r="M12"/>
  <c r="L12"/>
  <c r="K12"/>
  <c r="M11"/>
  <c r="L11"/>
  <c r="K11"/>
  <c r="M10"/>
  <c r="L10"/>
  <c r="K10"/>
  <c r="D8774"/>
  <c r="D2337"/>
  <c r="D2328"/>
  <c r="D2327"/>
  <c r="D2326"/>
  <c r="D2325"/>
  <c r="D2324"/>
  <c r="D2323"/>
  <c r="D2322"/>
  <c r="D2321"/>
  <c r="D2320"/>
  <c r="D2319"/>
  <c r="D2318"/>
  <c r="D2317"/>
  <c r="D2316"/>
  <c r="D2315"/>
  <c r="D2314"/>
  <c r="D2313"/>
  <c r="D2312"/>
  <c r="D2311"/>
  <c r="D2310"/>
  <c r="D2309"/>
  <c r="D2308"/>
  <c r="D2307"/>
  <c r="D2306"/>
  <c r="D2305"/>
  <c r="D2304"/>
  <c r="D2303"/>
  <c r="D2302"/>
  <c r="D2301"/>
  <c r="D2300"/>
  <c r="D2299"/>
  <c r="D2298"/>
  <c r="D2297"/>
  <c r="D2296"/>
  <c r="D2295"/>
  <c r="D2294"/>
  <c r="D2293"/>
  <c r="D2292"/>
  <c r="D2291"/>
  <c r="D2290"/>
  <c r="D2289"/>
  <c r="D2288"/>
  <c r="D2287"/>
  <c r="D2286"/>
  <c r="D2285"/>
  <c r="D2284"/>
  <c r="D2283"/>
  <c r="D2282"/>
  <c r="D2281"/>
  <c r="D2280"/>
  <c r="D2279"/>
  <c r="D2278"/>
  <c r="D2277"/>
  <c r="D2276"/>
  <c r="D2275"/>
  <c r="D2274"/>
  <c r="D2273"/>
  <c r="D2272"/>
  <c r="D2271"/>
  <c r="D2270"/>
  <c r="D2269"/>
  <c r="D2268"/>
  <c r="D2267"/>
  <c r="D2266"/>
  <c r="D2265"/>
  <c r="D2264"/>
  <c r="D2263"/>
  <c r="D2262"/>
  <c r="D2261"/>
  <c r="D2260"/>
  <c r="D2259"/>
  <c r="D2258"/>
  <c r="D2257"/>
  <c r="D2256"/>
  <c r="D2255"/>
  <c r="D2254"/>
  <c r="D2253"/>
  <c r="D2252"/>
  <c r="D2251"/>
  <c r="D2250"/>
  <c r="D2249"/>
  <c r="D2248"/>
  <c r="D2247"/>
  <c r="D2246"/>
  <c r="D2245"/>
  <c r="D2244"/>
  <c r="D2243"/>
  <c r="D2242"/>
  <c r="D2241"/>
  <c r="D2240"/>
  <c r="D2239"/>
  <c r="D2238"/>
  <c r="D2237"/>
  <c r="D2236"/>
  <c r="D2235"/>
  <c r="D2234"/>
  <c r="D2233"/>
  <c r="D2232"/>
  <c r="D2231"/>
  <c r="D2230"/>
  <c r="D2229"/>
  <c r="D2228"/>
  <c r="D2227"/>
  <c r="D2226"/>
  <c r="D2225"/>
  <c r="D2224"/>
  <c r="D2223"/>
  <c r="D2222"/>
  <c r="D2221"/>
  <c r="D2220"/>
  <c r="D2219"/>
  <c r="D2218"/>
  <c r="D2217"/>
  <c r="D2216"/>
  <c r="D2215"/>
  <c r="D2214"/>
  <c r="D2213"/>
  <c r="D2212"/>
  <c r="D2211"/>
  <c r="D2210"/>
  <c r="D2209"/>
  <c r="D2208"/>
  <c r="D2207"/>
  <c r="D2206"/>
  <c r="D2205"/>
  <c r="D2204"/>
  <c r="D2203"/>
  <c r="D2202"/>
  <c r="D2201"/>
  <c r="D2200"/>
  <c r="D2199"/>
  <c r="D2198"/>
  <c r="D2197"/>
  <c r="D2196"/>
  <c r="D2195"/>
  <c r="D2194"/>
  <c r="D2193"/>
  <c r="D2192"/>
  <c r="D2191"/>
  <c r="D2190"/>
  <c r="D2189"/>
  <c r="D2188"/>
  <c r="D2187"/>
  <c r="D2186"/>
  <c r="D2185"/>
  <c r="D2184"/>
  <c r="D2183"/>
  <c r="D2182"/>
  <c r="D2181"/>
  <c r="D2180"/>
  <c r="D2179"/>
  <c r="D2178"/>
  <c r="D2177"/>
  <c r="D2176"/>
  <c r="D2175"/>
  <c r="D2174"/>
  <c r="D2173"/>
  <c r="D2172"/>
  <c r="D2171"/>
  <c r="D2170"/>
  <c r="D2169"/>
  <c r="D2168"/>
  <c r="D2167"/>
  <c r="D2166"/>
  <c r="D2165"/>
  <c r="D2164"/>
  <c r="D2163"/>
  <c r="D2162"/>
  <c r="D2161"/>
  <c r="D2160"/>
  <c r="D2159"/>
  <c r="D2158"/>
  <c r="D2157"/>
  <c r="D2156"/>
  <c r="D2155"/>
  <c r="D2154"/>
  <c r="D2153"/>
  <c r="D2152"/>
  <c r="D2151"/>
  <c r="D2150"/>
  <c r="D2149"/>
  <c r="D2148"/>
  <c r="D2147"/>
  <c r="D2146"/>
  <c r="D2145"/>
  <c r="D2144"/>
  <c r="D2143"/>
  <c r="D2142"/>
  <c r="D2141"/>
  <c r="D2140"/>
  <c r="D2139"/>
  <c r="D2138"/>
  <c r="D2137"/>
  <c r="D2136"/>
  <c r="D2135"/>
  <c r="D2134"/>
  <c r="D2133"/>
  <c r="D2132"/>
  <c r="D2131"/>
  <c r="D2130"/>
  <c r="D2129"/>
  <c r="D2128"/>
  <c r="D2127"/>
  <c r="D2126"/>
  <c r="D2125"/>
  <c r="D2124"/>
  <c r="D2123"/>
  <c r="D2122"/>
  <c r="D2121"/>
  <c r="D2120"/>
  <c r="D2119"/>
  <c r="D2118"/>
  <c r="D2117"/>
  <c r="D2116"/>
  <c r="D2115"/>
  <c r="D2114"/>
  <c r="D2113"/>
  <c r="D2112"/>
  <c r="D2111"/>
  <c r="D2110"/>
  <c r="D2109"/>
  <c r="D2108"/>
  <c r="D2107"/>
  <c r="D2106"/>
  <c r="D2105"/>
  <c r="D2104"/>
  <c r="D2103"/>
  <c r="D2102"/>
  <c r="D2101"/>
  <c r="D2100"/>
  <c r="D2099"/>
  <c r="D2098"/>
  <c r="D2097"/>
  <c r="D2096"/>
  <c r="D2095"/>
  <c r="D2094"/>
  <c r="D2093"/>
  <c r="D2092"/>
  <c r="D2091"/>
  <c r="D2090"/>
  <c r="D2089"/>
  <c r="D2088"/>
  <c r="D2087"/>
  <c r="D2086"/>
  <c r="D2085"/>
  <c r="D2084"/>
  <c r="D2083"/>
  <c r="D2082"/>
  <c r="D2081"/>
  <c r="D2080"/>
  <c r="D2079"/>
  <c r="D2078"/>
  <c r="D2077"/>
  <c r="D2076"/>
  <c r="D2075"/>
  <c r="D2074"/>
  <c r="D2073"/>
  <c r="D2072"/>
  <c r="D2071"/>
  <c r="D2070"/>
  <c r="D2069"/>
  <c r="D2068"/>
  <c r="D2067"/>
  <c r="D2066"/>
  <c r="D2065"/>
  <c r="D2064"/>
  <c r="D2063"/>
  <c r="D2062"/>
  <c r="D2061"/>
  <c r="D2060"/>
  <c r="D2059"/>
  <c r="D2058"/>
  <c r="D2057"/>
  <c r="D2056"/>
  <c r="D2055"/>
  <c r="D2054"/>
  <c r="D2053"/>
  <c r="D2052"/>
  <c r="D2051"/>
  <c r="D2050"/>
  <c r="D2049"/>
  <c r="D2048"/>
  <c r="D2047"/>
  <c r="D2046"/>
  <c r="D2045"/>
  <c r="D2044"/>
  <c r="D2043"/>
  <c r="D2042"/>
  <c r="D2041"/>
  <c r="D2040"/>
  <c r="D2039"/>
  <c r="D2038"/>
  <c r="D2037"/>
  <c r="D2036"/>
  <c r="D2035"/>
  <c r="D2034"/>
  <c r="D2033"/>
  <c r="D2032"/>
  <c r="D2031"/>
  <c r="D2030"/>
  <c r="D2029"/>
  <c r="D2028"/>
  <c r="D2027"/>
  <c r="D2026"/>
  <c r="D2025"/>
  <c r="D2024"/>
  <c r="D2023"/>
  <c r="D2022"/>
  <c r="D2021"/>
  <c r="D2020"/>
  <c r="D2019"/>
  <c r="D2018"/>
  <c r="D2017"/>
  <c r="D2016"/>
  <c r="D2015"/>
  <c r="D2014"/>
  <c r="D2013"/>
  <c r="D2012"/>
  <c r="D2011"/>
  <c r="D2010"/>
  <c r="D2009"/>
  <c r="D2008"/>
  <c r="D2007"/>
  <c r="D2006"/>
  <c r="D2005"/>
  <c r="D2004"/>
  <c r="D2003"/>
  <c r="D2002"/>
  <c r="D2001"/>
  <c r="D2000"/>
  <c r="D1999"/>
  <c r="D1998"/>
  <c r="D1997"/>
  <c r="D1996"/>
  <c r="D1995"/>
  <c r="D1994"/>
  <c r="D1993"/>
  <c r="D1992"/>
  <c r="D1991"/>
  <c r="D1990"/>
  <c r="D1989"/>
  <c r="D1988"/>
  <c r="D1987"/>
  <c r="D1986"/>
  <c r="D1985"/>
  <c r="D1984"/>
  <c r="D1983"/>
  <c r="D1982"/>
  <c r="D1981"/>
  <c r="D1980"/>
  <c r="D1979"/>
  <c r="D1978"/>
  <c r="D1977"/>
  <c r="D1976"/>
  <c r="D1975"/>
  <c r="D1974"/>
  <c r="D1973"/>
  <c r="D1972"/>
  <c r="D1971"/>
  <c r="D1970"/>
  <c r="D1969"/>
  <c r="D1968"/>
  <c r="D1967"/>
  <c r="D1966"/>
  <c r="D1965"/>
  <c r="D1964"/>
  <c r="D1963"/>
  <c r="D1962"/>
  <c r="D1961"/>
  <c r="D1960"/>
  <c r="D1959"/>
  <c r="D1958"/>
  <c r="D1957"/>
  <c r="D1956"/>
  <c r="D1955"/>
  <c r="D1954"/>
  <c r="D1953"/>
  <c r="D1952"/>
  <c r="D1951"/>
  <c r="D1950"/>
  <c r="D1949"/>
  <c r="D1948"/>
  <c r="D1947"/>
  <c r="D1946"/>
  <c r="D1945"/>
  <c r="D1944"/>
  <c r="D1943"/>
  <c r="D1942"/>
  <c r="D1941"/>
  <c r="D1940"/>
  <c r="D1939"/>
  <c r="D1938"/>
  <c r="D1937"/>
  <c r="D1936"/>
  <c r="D1935"/>
  <c r="D1934"/>
  <c r="D1933"/>
  <c r="D1932"/>
  <c r="D1931"/>
  <c r="D1930"/>
  <c r="D1929"/>
  <c r="D1928"/>
  <c r="D1927"/>
  <c r="D1926"/>
  <c r="D1925"/>
  <c r="D1924"/>
  <c r="D1923"/>
  <c r="D1922"/>
  <c r="D1921"/>
  <c r="D1920"/>
  <c r="D1919"/>
  <c r="D1918"/>
  <c r="D1917"/>
  <c r="D1916"/>
  <c r="D1915"/>
  <c r="D1914"/>
  <c r="D1913"/>
  <c r="D1912"/>
  <c r="D1911"/>
  <c r="D1910"/>
  <c r="D1909"/>
  <c r="D1908"/>
  <c r="D1907"/>
  <c r="D1906"/>
  <c r="D1905"/>
  <c r="D1904"/>
  <c r="D1903"/>
  <c r="D1902"/>
  <c r="D1901"/>
  <c r="D1900"/>
  <c r="D1899"/>
  <c r="D1898"/>
  <c r="D1897"/>
  <c r="D1896"/>
  <c r="D1895"/>
  <c r="D1894"/>
  <c r="D1893"/>
  <c r="D1892"/>
  <c r="D1891"/>
  <c r="D1890"/>
  <c r="D1889"/>
  <c r="D1888"/>
  <c r="D1887"/>
  <c r="D1886"/>
  <c r="D1885"/>
  <c r="D1884"/>
  <c r="D1883"/>
  <c r="D1882"/>
  <c r="D1881"/>
  <c r="D1880"/>
  <c r="D1879"/>
  <c r="D1878"/>
  <c r="D1877"/>
  <c r="D1876"/>
  <c r="D1875"/>
  <c r="D1874"/>
  <c r="D1873"/>
  <c r="D1872"/>
  <c r="D1871"/>
  <c r="D1870"/>
  <c r="D1869"/>
  <c r="D1868"/>
  <c r="D1867"/>
  <c r="D1866"/>
  <c r="D1865"/>
  <c r="D1864"/>
  <c r="D1863"/>
  <c r="D1862"/>
  <c r="D1861"/>
  <c r="D1860"/>
  <c r="D1859"/>
  <c r="D1858"/>
  <c r="D1857"/>
  <c r="D1856"/>
  <c r="D1855"/>
  <c r="D1854"/>
  <c r="D1853"/>
  <c r="D1852"/>
  <c r="D1851"/>
  <c r="D1850"/>
  <c r="D1849"/>
  <c r="D1848"/>
  <c r="D1847"/>
  <c r="D1846"/>
  <c r="D1845"/>
  <c r="D1844"/>
  <c r="D1843"/>
  <c r="D1842"/>
  <c r="D1841"/>
  <c r="D1840"/>
  <c r="D1839"/>
  <c r="D1838"/>
  <c r="D1837"/>
  <c r="D1836"/>
  <c r="D1835"/>
  <c r="D1834"/>
  <c r="D1833"/>
  <c r="D1832"/>
  <c r="D1831"/>
  <c r="D1830"/>
  <c r="D1829"/>
  <c r="D1828"/>
  <c r="D1827"/>
  <c r="D1826"/>
  <c r="D1825"/>
  <c r="D1824"/>
  <c r="D1823"/>
  <c r="D1822"/>
  <c r="D1821"/>
  <c r="D1820"/>
  <c r="D1819"/>
  <c r="D1818"/>
  <c r="D1817"/>
  <c r="D1816"/>
  <c r="D1815"/>
  <c r="D1814"/>
  <c r="D1813"/>
  <c r="D1812"/>
  <c r="D1811"/>
  <c r="D1810"/>
  <c r="D1809"/>
  <c r="D1808"/>
  <c r="D1807"/>
  <c r="D1806"/>
  <c r="D1805"/>
  <c r="D1804"/>
  <c r="D1803"/>
  <c r="D1802"/>
  <c r="D1801"/>
  <c r="D1800"/>
  <c r="D1799"/>
  <c r="D1798"/>
  <c r="D1797"/>
  <c r="D1796"/>
  <c r="D1795"/>
  <c r="D1794"/>
  <c r="D1793"/>
  <c r="D1792"/>
  <c r="D1791"/>
  <c r="D1790"/>
  <c r="D1789"/>
  <c r="D1788"/>
  <c r="D1787"/>
  <c r="D1786"/>
  <c r="D1785"/>
  <c r="D1784"/>
  <c r="D1783"/>
  <c r="D1782"/>
  <c r="D1781"/>
  <c r="D1780"/>
  <c r="D1779"/>
  <c r="D1778"/>
  <c r="D1777"/>
  <c r="D1776"/>
  <c r="D1775"/>
  <c r="D1774"/>
  <c r="D1773"/>
  <c r="D1772"/>
  <c r="D1771"/>
  <c r="D1770"/>
  <c r="D1769"/>
  <c r="D1768"/>
  <c r="D1767"/>
  <c r="D1766"/>
  <c r="D1765"/>
  <c r="D1764"/>
  <c r="D1763"/>
  <c r="D1762"/>
  <c r="D1761"/>
  <c r="D1760"/>
  <c r="D1759"/>
  <c r="D1758"/>
  <c r="D1757"/>
  <c r="D1756"/>
  <c r="D1755"/>
  <c r="D1754"/>
  <c r="D1753"/>
  <c r="D1752"/>
  <c r="D1751"/>
  <c r="D1750"/>
  <c r="D1749"/>
  <c r="D1748"/>
  <c r="D1747"/>
  <c r="D1746"/>
  <c r="D1745"/>
  <c r="D1744"/>
  <c r="D1743"/>
  <c r="D1742"/>
  <c r="D1741"/>
  <c r="D1740"/>
  <c r="D1739"/>
  <c r="D1738"/>
  <c r="D1737"/>
  <c r="D1736"/>
  <c r="D1735"/>
  <c r="D1734"/>
  <c r="D1733"/>
  <c r="D1732"/>
  <c r="D1731"/>
  <c r="D1730"/>
  <c r="D1729"/>
  <c r="D1728"/>
  <c r="D1727"/>
  <c r="D1726"/>
  <c r="D1725"/>
  <c r="D1724"/>
  <c r="D1723"/>
  <c r="D1722"/>
  <c r="D1721"/>
  <c r="D1720"/>
  <c r="D1719"/>
  <c r="D1718"/>
  <c r="D1717"/>
  <c r="D1716"/>
  <c r="D1715"/>
  <c r="D1714"/>
  <c r="D1713"/>
  <c r="D1712"/>
  <c r="D1711"/>
  <c r="D1710"/>
  <c r="D1709"/>
  <c r="D1708"/>
  <c r="D1707"/>
  <c r="D1706"/>
  <c r="D1705"/>
  <c r="D1704"/>
  <c r="D1703"/>
  <c r="D1702"/>
  <c r="D1701"/>
  <c r="D1700"/>
  <c r="D1699"/>
  <c r="D1698"/>
  <c r="D1697"/>
  <c r="D1696"/>
  <c r="D1695"/>
  <c r="D1694"/>
  <c r="D1693"/>
  <c r="D1692"/>
  <c r="D1691"/>
  <c r="D1690"/>
  <c r="D1689"/>
  <c r="D1688"/>
  <c r="D1687"/>
  <c r="D1686"/>
  <c r="D1685"/>
  <c r="D1684"/>
  <c r="D1683"/>
  <c r="D1682"/>
  <c r="D1681"/>
  <c r="D1680"/>
  <c r="D1679"/>
  <c r="D1678"/>
  <c r="D1677"/>
  <c r="D1676"/>
  <c r="D1675"/>
  <c r="D1674"/>
  <c r="D1673"/>
  <c r="D1672"/>
  <c r="D1671"/>
  <c r="D1670"/>
  <c r="D1669"/>
  <c r="D1668"/>
  <c r="D1667"/>
  <c r="D1666"/>
  <c r="D1665"/>
  <c r="D1664"/>
  <c r="D1663"/>
  <c r="D1662"/>
  <c r="D1661"/>
  <c r="D1660"/>
  <c r="D1659"/>
  <c r="D1658"/>
  <c r="D1657"/>
  <c r="D1656"/>
  <c r="D1655"/>
  <c r="D1654"/>
  <c r="D1653"/>
  <c r="D1652"/>
  <c r="D1651"/>
  <c r="D1650"/>
  <c r="D1649"/>
  <c r="D1648"/>
  <c r="D1647"/>
  <c r="D1646"/>
  <c r="D1645"/>
  <c r="D1644"/>
  <c r="D1643"/>
  <c r="D1642"/>
  <c r="D1641"/>
  <c r="D1640"/>
  <c r="D1639"/>
  <c r="D1638"/>
  <c r="D1637"/>
  <c r="D1636"/>
  <c r="D1635"/>
  <c r="D1634"/>
  <c r="D1633"/>
  <c r="D1632"/>
  <c r="D1631"/>
  <c r="D1630"/>
  <c r="D1629"/>
  <c r="D1628"/>
  <c r="D1627"/>
  <c r="D1626"/>
  <c r="D1625"/>
  <c r="D1624"/>
  <c r="D1623"/>
  <c r="D1622"/>
  <c r="D1621"/>
  <c r="D1620"/>
  <c r="D1619"/>
  <c r="D1618"/>
  <c r="D1617"/>
  <c r="D1616"/>
  <c r="D1615"/>
  <c r="D1614"/>
  <c r="D1613"/>
  <c r="D1612"/>
  <c r="D1611"/>
  <c r="D1610"/>
  <c r="D1609"/>
  <c r="D1608"/>
  <c r="D1607"/>
  <c r="D1606"/>
  <c r="D1605"/>
  <c r="D1604"/>
  <c r="D1603"/>
  <c r="D1602"/>
  <c r="D1601"/>
  <c r="D1600"/>
  <c r="D1599"/>
  <c r="D1598"/>
  <c r="D1597"/>
  <c r="D1596"/>
  <c r="D1595"/>
  <c r="D1594"/>
  <c r="D1593"/>
  <c r="D1592"/>
  <c r="D1591"/>
  <c r="D1590"/>
  <c r="D1589"/>
  <c r="D1588"/>
  <c r="D1587"/>
  <c r="D1586"/>
  <c r="D1585"/>
  <c r="D1584"/>
  <c r="D1583"/>
  <c r="D1582"/>
  <c r="D1581"/>
  <c r="D1580"/>
  <c r="D1579"/>
  <c r="D1578"/>
  <c r="D1577"/>
  <c r="D1576"/>
  <c r="D1575"/>
  <c r="D1574"/>
  <c r="D1573"/>
  <c r="D1572"/>
  <c r="D1571"/>
  <c r="D1570"/>
  <c r="D1569"/>
  <c r="D1568"/>
  <c r="D1567"/>
  <c r="D1566"/>
  <c r="D1565"/>
  <c r="D1564"/>
  <c r="D1563"/>
  <c r="D1562"/>
  <c r="D1561"/>
  <c r="D1560"/>
  <c r="D1559"/>
  <c r="D1558"/>
  <c r="D1557"/>
  <c r="D1556"/>
  <c r="D1555"/>
  <c r="D1554"/>
  <c r="D1553"/>
  <c r="D1552"/>
  <c r="D1551"/>
  <c r="D1550"/>
  <c r="D1549"/>
  <c r="D1548"/>
  <c r="D1547"/>
  <c r="D1546"/>
  <c r="D1545"/>
  <c r="D1544"/>
  <c r="D1543"/>
  <c r="D1542"/>
  <c r="D1541"/>
  <c r="D1540"/>
  <c r="D1539"/>
  <c r="D1538"/>
  <c r="D1537"/>
  <c r="D1536"/>
  <c r="D1535"/>
  <c r="D1534"/>
  <c r="D1533"/>
  <c r="D1532"/>
  <c r="D1531"/>
  <c r="D1530"/>
  <c r="D1529"/>
  <c r="D1528"/>
  <c r="D1527"/>
  <c r="D1526"/>
  <c r="D1525"/>
  <c r="D1524"/>
  <c r="D1523"/>
  <c r="D1522"/>
  <c r="D1521"/>
  <c r="D1520"/>
  <c r="D1519"/>
  <c r="D1518"/>
  <c r="D1517"/>
  <c r="D1516"/>
  <c r="D1515"/>
  <c r="D1514"/>
  <c r="D1513"/>
  <c r="D1512"/>
  <c r="D1511"/>
  <c r="D1510"/>
  <c r="D1509"/>
  <c r="D1508"/>
  <c r="D1507"/>
  <c r="D1506"/>
  <c r="D1505"/>
  <c r="D1504"/>
  <c r="D1503"/>
  <c r="D1502"/>
  <c r="D1501"/>
  <c r="D1500"/>
  <c r="D1499"/>
  <c r="D1498"/>
  <c r="D1497"/>
  <c r="D1496"/>
  <c r="D1495"/>
  <c r="D1494"/>
  <c r="D1493"/>
  <c r="D1492"/>
  <c r="D1491"/>
  <c r="D1490"/>
  <c r="D1489"/>
  <c r="D1488"/>
  <c r="D1487"/>
  <c r="D1486"/>
  <c r="D1485"/>
  <c r="D1484"/>
  <c r="D1483"/>
  <c r="D1482"/>
  <c r="D1481"/>
  <c r="D1480"/>
  <c r="D1479"/>
  <c r="D1478"/>
  <c r="D1477"/>
  <c r="D1476"/>
  <c r="D1475"/>
  <c r="D1474"/>
  <c r="D1473"/>
  <c r="D1472"/>
  <c r="D1471"/>
  <c r="D1470"/>
  <c r="D1469"/>
  <c r="D1468"/>
  <c r="D1467"/>
  <c r="D1466"/>
  <c r="D1465"/>
  <c r="D1464"/>
  <c r="D1463"/>
  <c r="D1462"/>
  <c r="D1461"/>
  <c r="D1460"/>
  <c r="D1459"/>
  <c r="D1458"/>
  <c r="D1457"/>
  <c r="D1456"/>
  <c r="D1455"/>
  <c r="D1454"/>
  <c r="D1453"/>
  <c r="D1452"/>
  <c r="D1451"/>
  <c r="D1450"/>
  <c r="D1449"/>
  <c r="D1448"/>
  <c r="D1447"/>
  <c r="D1446"/>
  <c r="D1445"/>
  <c r="D1444"/>
  <c r="D1443"/>
  <c r="D1442"/>
  <c r="D1441"/>
  <c r="D1440"/>
  <c r="D1439"/>
  <c r="D1438"/>
  <c r="D1437"/>
  <c r="D1436"/>
  <c r="D1435"/>
  <c r="D1434"/>
  <c r="D1433"/>
  <c r="D1432"/>
  <c r="D1431"/>
  <c r="D1430"/>
  <c r="D1429"/>
  <c r="D1428"/>
  <c r="D1427"/>
  <c r="D1426"/>
  <c r="D1425"/>
  <c r="D1424"/>
  <c r="D1423"/>
  <c r="D1422"/>
  <c r="D1421"/>
  <c r="D1420"/>
  <c r="D1419"/>
  <c r="D1418"/>
  <c r="D1417"/>
  <c r="D1416"/>
  <c r="D1415"/>
  <c r="D1414"/>
  <c r="D1413"/>
  <c r="D1412"/>
  <c r="D1411"/>
  <c r="D1410"/>
  <c r="D1409"/>
  <c r="D1408"/>
  <c r="D1407"/>
  <c r="D1406"/>
  <c r="D1405"/>
  <c r="D1404"/>
  <c r="D1403"/>
  <c r="D1402"/>
  <c r="D1401"/>
  <c r="D1400"/>
  <c r="D1399"/>
  <c r="D1398"/>
  <c r="D1397"/>
  <c r="D1396"/>
  <c r="D1395"/>
  <c r="D1394"/>
  <c r="D1393"/>
  <c r="D1392"/>
  <c r="D1391"/>
  <c r="D1390"/>
  <c r="D1389"/>
  <c r="D1388"/>
  <c r="D1387"/>
  <c r="D1386"/>
  <c r="D1385"/>
  <c r="D1384"/>
  <c r="D1383"/>
  <c r="D1382"/>
  <c r="D1381"/>
  <c r="D1380"/>
  <c r="D1379"/>
  <c r="D1378"/>
  <c r="D1377"/>
  <c r="D1376"/>
  <c r="D1375"/>
  <c r="D1374"/>
  <c r="D1373"/>
  <c r="D1372"/>
  <c r="D1371"/>
  <c r="D1370"/>
  <c r="D1369"/>
  <c r="D1368"/>
  <c r="D1367"/>
  <c r="D1366"/>
  <c r="D1365"/>
  <c r="D1364"/>
  <c r="D1363"/>
  <c r="D1362"/>
  <c r="D1361"/>
  <c r="D1360"/>
  <c r="D1359"/>
  <c r="D1358"/>
  <c r="D1357"/>
  <c r="D1356"/>
  <c r="D1355"/>
  <c r="D1354"/>
  <c r="D1353"/>
  <c r="D1352"/>
  <c r="D1351"/>
  <c r="D1350"/>
  <c r="D1349"/>
  <c r="D1348"/>
  <c r="D1347"/>
  <c r="D1346"/>
  <c r="D1345"/>
  <c r="D1344"/>
  <c r="D1343"/>
  <c r="D1342"/>
  <c r="D1341"/>
  <c r="D1340"/>
  <c r="D1339"/>
  <c r="D1338"/>
  <c r="D1337"/>
  <c r="D1336"/>
  <c r="D1335"/>
  <c r="D1334"/>
  <c r="D1333"/>
  <c r="D1332"/>
  <c r="D1331"/>
  <c r="D1330"/>
  <c r="D1329"/>
  <c r="D1328"/>
  <c r="D1327"/>
  <c r="D1326"/>
  <c r="D1325"/>
  <c r="D1324"/>
  <c r="D1323"/>
  <c r="D1322"/>
  <c r="D1321"/>
  <c r="D1320"/>
  <c r="D1319"/>
  <c r="D1318"/>
  <c r="D1317"/>
  <c r="D1316"/>
  <c r="D1315"/>
  <c r="D1314"/>
  <c r="D1313"/>
  <c r="D1312"/>
  <c r="D1311"/>
  <c r="D1310"/>
  <c r="D1309"/>
  <c r="D1308"/>
  <c r="D1307"/>
  <c r="D1306"/>
  <c r="D1305"/>
  <c r="D1304"/>
  <c r="D1303"/>
  <c r="D1302"/>
  <c r="D1301"/>
  <c r="D1300"/>
  <c r="D1299"/>
  <c r="D1298"/>
  <c r="D1297"/>
  <c r="D1296"/>
  <c r="D1295"/>
  <c r="D1294"/>
  <c r="D1293"/>
  <c r="D1292"/>
  <c r="D1291"/>
  <c r="D1290"/>
  <c r="D1289"/>
  <c r="D1288"/>
  <c r="D1287"/>
  <c r="D1286"/>
  <c r="D1285"/>
  <c r="D1284"/>
  <c r="D1283"/>
  <c r="D1282"/>
  <c r="D1281"/>
  <c r="D1280"/>
  <c r="D1279"/>
  <c r="D1278"/>
  <c r="D1277"/>
  <c r="D1276"/>
  <c r="D1275"/>
  <c r="D1274"/>
  <c r="D1273"/>
  <c r="D1272"/>
  <c r="D1271"/>
  <c r="D1270"/>
  <c r="D1269"/>
  <c r="D1268"/>
  <c r="D1267"/>
  <c r="D1266"/>
  <c r="D1265"/>
  <c r="D1264"/>
  <c r="D1263"/>
  <c r="D1262"/>
  <c r="D1261"/>
  <c r="D1260"/>
  <c r="D1259"/>
  <c r="D1258"/>
  <c r="D1257"/>
  <c r="D1256"/>
  <c r="D1255"/>
  <c r="D1254"/>
  <c r="D1253"/>
  <c r="D1252"/>
  <c r="D1251"/>
  <c r="D1250"/>
  <c r="D1249"/>
  <c r="D1248"/>
  <c r="D1247"/>
  <c r="D1246"/>
  <c r="D1245"/>
  <c r="D1244"/>
  <c r="D1243"/>
  <c r="D1242"/>
  <c r="D1241"/>
  <c r="D1240"/>
  <c r="D1239"/>
  <c r="D1238"/>
  <c r="D1237"/>
  <c r="D1236"/>
  <c r="D1235"/>
  <c r="D1234"/>
  <c r="D1233"/>
  <c r="D1232"/>
  <c r="D1231"/>
  <c r="D1230"/>
  <c r="D1229"/>
  <c r="D1228"/>
  <c r="D1227"/>
  <c r="D1226"/>
  <c r="D1225"/>
  <c r="D1224"/>
  <c r="D1223"/>
  <c r="D1222"/>
  <c r="D1221"/>
  <c r="D1220"/>
  <c r="D1219"/>
  <c r="D1218"/>
  <c r="D1217"/>
  <c r="D1216"/>
  <c r="D1215"/>
  <c r="D1214"/>
  <c r="D1213"/>
  <c r="D1212"/>
  <c r="D1211"/>
  <c r="D1210"/>
  <c r="D1209"/>
  <c r="D1208"/>
  <c r="D1207"/>
  <c r="D1206"/>
  <c r="D1205"/>
  <c r="D1204"/>
  <c r="D1203"/>
  <c r="D1202"/>
  <c r="D1201"/>
  <c r="D1200"/>
  <c r="D1199"/>
  <c r="D1198"/>
  <c r="D1197"/>
  <c r="D1196"/>
  <c r="D1195"/>
  <c r="D1194"/>
  <c r="D1193"/>
  <c r="D1192"/>
  <c r="D1191"/>
  <c r="D1190"/>
  <c r="D1189"/>
  <c r="D1188"/>
  <c r="D1187"/>
  <c r="D1186"/>
  <c r="D1185"/>
  <c r="D1184"/>
  <c r="D1183"/>
  <c r="D1182"/>
  <c r="D1181"/>
  <c r="D1180"/>
  <c r="D1179"/>
  <c r="D1178"/>
  <c r="D1177"/>
  <c r="D1176"/>
  <c r="D1175"/>
  <c r="D1174"/>
  <c r="D1173"/>
  <c r="D1172"/>
  <c r="D1171"/>
  <c r="D1170"/>
  <c r="D1169"/>
  <c r="D1168"/>
  <c r="D1167"/>
  <c r="D1166"/>
  <c r="D1165"/>
  <c r="D1164"/>
  <c r="D1163"/>
  <c r="D1162"/>
  <c r="D1161"/>
  <c r="D1160"/>
  <c r="D1159"/>
  <c r="D1158"/>
  <c r="D1157"/>
  <c r="D1156"/>
  <c r="D1155"/>
  <c r="D1154"/>
  <c r="D1153"/>
  <c r="D1152"/>
  <c r="D1151"/>
  <c r="D1150"/>
  <c r="D1149"/>
  <c r="D1148"/>
  <c r="D1147"/>
  <c r="D1146"/>
  <c r="D1145"/>
  <c r="D1144"/>
  <c r="D1143"/>
  <c r="D1142"/>
  <c r="D1141"/>
  <c r="D1140"/>
  <c r="D1139"/>
  <c r="D1138"/>
  <c r="D1137"/>
  <c r="D1136"/>
  <c r="D1135"/>
  <c r="D1134"/>
  <c r="D1133"/>
  <c r="D1132"/>
  <c r="D1131"/>
  <c r="D1130"/>
  <c r="D1129"/>
  <c r="D1128"/>
  <c r="D1127"/>
  <c r="D1126"/>
  <c r="D1125"/>
  <c r="D1124"/>
  <c r="D1123"/>
  <c r="D1122"/>
  <c r="D1121"/>
  <c r="D1120"/>
  <c r="D1119"/>
  <c r="D1118"/>
  <c r="D1117"/>
  <c r="D1116"/>
  <c r="D1115"/>
  <c r="D1114"/>
  <c r="D1113"/>
  <c r="D1112"/>
  <c r="D1111"/>
  <c r="D1110"/>
  <c r="D1109"/>
  <c r="D1108"/>
  <c r="D1107"/>
  <c r="D1106"/>
  <c r="D1105"/>
  <c r="D1104"/>
  <c r="D1103"/>
  <c r="D1102"/>
  <c r="D1101"/>
  <c r="D1100"/>
  <c r="D1099"/>
  <c r="D1098"/>
  <c r="D1097"/>
  <c r="D1096"/>
  <c r="D1095"/>
  <c r="D1094"/>
  <c r="D1093"/>
  <c r="D1092"/>
  <c r="D1091"/>
  <c r="D1090"/>
  <c r="D1089"/>
  <c r="D1088"/>
  <c r="D1087"/>
  <c r="D1086"/>
  <c r="D1085"/>
  <c r="D1084"/>
  <c r="D1083"/>
  <c r="D1082"/>
  <c r="D1081"/>
  <c r="D1080"/>
  <c r="D1079"/>
  <c r="D1078"/>
  <c r="D1077"/>
  <c r="D1076"/>
  <c r="D1075"/>
  <c r="D1074"/>
  <c r="D1073"/>
  <c r="D1072"/>
  <c r="D1071"/>
  <c r="D1070"/>
  <c r="D1069"/>
  <c r="D1068"/>
  <c r="D1067"/>
  <c r="D1066"/>
  <c r="D1065"/>
  <c r="D1064"/>
  <c r="D1063"/>
  <c r="D1062"/>
  <c r="D1061"/>
  <c r="D1060"/>
  <c r="D1059"/>
  <c r="D1058"/>
  <c r="D1057"/>
  <c r="D1056"/>
  <c r="D1055"/>
  <c r="D1054"/>
  <c r="D1053"/>
  <c r="D1052"/>
  <c r="D1051"/>
  <c r="D1050"/>
  <c r="D1049"/>
  <c r="D1048"/>
  <c r="D1047"/>
  <c r="D1046"/>
  <c r="D1045"/>
  <c r="D1044"/>
  <c r="D1043"/>
  <c r="D1042"/>
  <c r="D1041"/>
  <c r="D1040"/>
  <c r="D1039"/>
  <c r="D1038"/>
  <c r="D1037"/>
  <c r="D1036"/>
  <c r="D1035"/>
  <c r="D1034"/>
  <c r="D1033"/>
  <c r="D1032"/>
  <c r="D1031"/>
  <c r="D1030"/>
  <c r="D1029"/>
  <c r="D1028"/>
  <c r="D1027"/>
  <c r="D1026"/>
  <c r="D1025"/>
  <c r="D1024"/>
  <c r="D1023"/>
  <c r="D1022"/>
  <c r="D1021"/>
  <c r="D1020"/>
  <c r="D1019"/>
  <c r="D1018"/>
  <c r="D1017"/>
  <c r="D1016"/>
  <c r="D1015"/>
  <c r="D1014"/>
  <c r="D1013"/>
  <c r="D1012"/>
  <c r="D1011"/>
  <c r="D1010"/>
  <c r="D1009"/>
  <c r="D1008"/>
  <c r="D1007"/>
  <c r="D1006"/>
  <c r="D1005"/>
  <c r="D1004"/>
  <c r="D1003"/>
  <c r="D1002"/>
  <c r="D1001"/>
  <c r="D1000"/>
  <c r="D999"/>
  <c r="D998"/>
  <c r="D997"/>
  <c r="D996"/>
  <c r="D995"/>
  <c r="D994"/>
  <c r="D993"/>
  <c r="D992"/>
  <c r="D991"/>
  <c r="D990"/>
  <c r="D989"/>
  <c r="D988"/>
  <c r="D987"/>
  <c r="D986"/>
  <c r="D985"/>
  <c r="D984"/>
  <c r="D983"/>
  <c r="D982"/>
  <c r="D981"/>
  <c r="D980"/>
  <c r="D979"/>
  <c r="D978"/>
  <c r="D977"/>
  <c r="D976"/>
  <c r="D975"/>
  <c r="D974"/>
  <c r="D973"/>
  <c r="D972"/>
  <c r="D971"/>
  <c r="D970"/>
  <c r="D969"/>
  <c r="D968"/>
  <c r="D967"/>
  <c r="D966"/>
  <c r="D965"/>
  <c r="D964"/>
  <c r="D963"/>
  <c r="D962"/>
  <c r="D961"/>
  <c r="D960"/>
  <c r="D959"/>
  <c r="D958"/>
  <c r="D957"/>
  <c r="D956"/>
  <c r="D955"/>
  <c r="D954"/>
  <c r="D953"/>
  <c r="D952"/>
  <c r="D951"/>
  <c r="D950"/>
  <c r="D949"/>
  <c r="D948"/>
  <c r="D947"/>
  <c r="D946"/>
  <c r="D945"/>
  <c r="D944"/>
  <c r="D943"/>
  <c r="D942"/>
  <c r="D941"/>
  <c r="D940"/>
  <c r="D939"/>
  <c r="D938"/>
  <c r="D937"/>
  <c r="D936"/>
  <c r="D935"/>
  <c r="D934"/>
  <c r="D933"/>
  <c r="D932"/>
  <c r="D931"/>
  <c r="D930"/>
  <c r="D929"/>
  <c r="D928"/>
  <c r="D927"/>
  <c r="D926"/>
  <c r="D925"/>
  <c r="D924"/>
  <c r="D923"/>
  <c r="D922"/>
  <c r="D921"/>
  <c r="D920"/>
  <c r="D919"/>
  <c r="D918"/>
  <c r="D917"/>
  <c r="D916"/>
  <c r="D915"/>
  <c r="D914"/>
  <c r="D913"/>
  <c r="D912"/>
  <c r="D911"/>
  <c r="D910"/>
  <c r="D909"/>
  <c r="D908"/>
  <c r="D907"/>
  <c r="D906"/>
  <c r="D905"/>
  <c r="D904"/>
  <c r="D903"/>
  <c r="D902"/>
  <c r="D901"/>
  <c r="D900"/>
  <c r="D899"/>
  <c r="D898"/>
  <c r="D897"/>
  <c r="D896"/>
  <c r="D895"/>
  <c r="D894"/>
  <c r="D893"/>
  <c r="D892"/>
  <c r="D891"/>
  <c r="D890"/>
  <c r="D889"/>
  <c r="D888"/>
  <c r="D887"/>
  <c r="D886"/>
  <c r="D885"/>
  <c r="D884"/>
  <c r="D883"/>
  <c r="D882"/>
  <c r="D881"/>
  <c r="D880"/>
  <c r="D879"/>
  <c r="D878"/>
  <c r="D877"/>
  <c r="D876"/>
  <c r="D875"/>
  <c r="D874"/>
  <c r="D873"/>
  <c r="D872"/>
  <c r="D871"/>
  <c r="D870"/>
  <c r="D869"/>
  <c r="D868"/>
  <c r="D867"/>
  <c r="D866"/>
  <c r="D865"/>
  <c r="D864"/>
  <c r="D863"/>
  <c r="D862"/>
  <c r="D861"/>
  <c r="D860"/>
  <c r="D859"/>
  <c r="D858"/>
  <c r="D857"/>
  <c r="D856"/>
  <c r="D855"/>
  <c r="D854"/>
  <c r="D853"/>
  <c r="D852"/>
  <c r="D851"/>
  <c r="D850"/>
  <c r="D849"/>
  <c r="D848"/>
  <c r="D847"/>
  <c r="D846"/>
  <c r="D845"/>
  <c r="D844"/>
  <c r="D843"/>
  <c r="D842"/>
  <c r="D841"/>
  <c r="D840"/>
  <c r="D839"/>
  <c r="D838"/>
  <c r="D837"/>
  <c r="D836"/>
  <c r="D835"/>
  <c r="D834"/>
  <c r="D833"/>
  <c r="D832"/>
  <c r="D831"/>
  <c r="D830"/>
  <c r="D829"/>
  <c r="D828"/>
  <c r="D827"/>
  <c r="D826"/>
  <c r="D825"/>
  <c r="D824"/>
  <c r="D823"/>
  <c r="D822"/>
  <c r="D821"/>
  <c r="D820"/>
  <c r="D819"/>
  <c r="D818"/>
  <c r="D817"/>
  <c r="D816"/>
  <c r="D815"/>
  <c r="D814"/>
  <c r="D813"/>
  <c r="D812"/>
  <c r="D811"/>
  <c r="D810"/>
  <c r="D809"/>
  <c r="D808"/>
  <c r="D807"/>
  <c r="D806"/>
  <c r="D805"/>
  <c r="D804"/>
  <c r="D803"/>
  <c r="D802"/>
  <c r="D801"/>
  <c r="D800"/>
  <c r="D799"/>
  <c r="D798"/>
  <c r="D797"/>
  <c r="D796"/>
  <c r="D795"/>
  <c r="D794"/>
  <c r="D793"/>
  <c r="D792"/>
  <c r="D791"/>
  <c r="D790"/>
  <c r="D789"/>
  <c r="D788"/>
  <c r="D787"/>
  <c r="D786"/>
  <c r="D785"/>
  <c r="D784"/>
  <c r="D783"/>
  <c r="D782"/>
  <c r="D781"/>
  <c r="D780"/>
  <c r="D779"/>
  <c r="D778"/>
  <c r="D777"/>
  <c r="D776"/>
  <c r="D775"/>
  <c r="D774"/>
  <c r="D773"/>
  <c r="D772"/>
  <c r="D771"/>
  <c r="D770"/>
  <c r="D769"/>
  <c r="D768"/>
  <c r="D767"/>
  <c r="D766"/>
  <c r="D765"/>
  <c r="D764"/>
  <c r="D763"/>
  <c r="D762"/>
  <c r="D761"/>
  <c r="D760"/>
  <c r="D759"/>
  <c r="D758"/>
  <c r="D757"/>
  <c r="D756"/>
  <c r="D755"/>
  <c r="D754"/>
  <c r="D753"/>
  <c r="D752"/>
  <c r="D751"/>
  <c r="D750"/>
  <c r="D749"/>
  <c r="D748"/>
  <c r="D747"/>
  <c r="D746"/>
  <c r="D745"/>
  <c r="D744"/>
  <c r="D743"/>
  <c r="D742"/>
  <c r="D741"/>
  <c r="D740"/>
  <c r="D739"/>
  <c r="D738"/>
  <c r="D737"/>
  <c r="D736"/>
  <c r="D735"/>
  <c r="D734"/>
  <c r="D733"/>
  <c r="D732"/>
  <c r="D731"/>
  <c r="D730"/>
  <c r="D729"/>
  <c r="D728"/>
  <c r="D727"/>
  <c r="D726"/>
  <c r="D725"/>
  <c r="D724"/>
  <c r="D723"/>
  <c r="D722"/>
  <c r="D721"/>
  <c r="D720"/>
  <c r="D719"/>
  <c r="D718"/>
  <c r="D717"/>
  <c r="D716"/>
  <c r="D715"/>
  <c r="D714"/>
  <c r="D713"/>
  <c r="D712"/>
  <c r="D711"/>
  <c r="D710"/>
  <c r="D709"/>
  <c r="D708"/>
  <c r="D707"/>
  <c r="D706"/>
  <c r="D705"/>
  <c r="D704"/>
  <c r="D703"/>
  <c r="D702"/>
  <c r="D701"/>
  <c r="D700"/>
  <c r="D699"/>
  <c r="D698"/>
  <c r="D697"/>
  <c r="D696"/>
  <c r="D695"/>
  <c r="D694"/>
  <c r="D693"/>
  <c r="D692"/>
  <c r="D691"/>
  <c r="D690"/>
  <c r="D689"/>
  <c r="D688"/>
  <c r="D687"/>
  <c r="D686"/>
  <c r="D685"/>
  <c r="D684"/>
  <c r="D683"/>
  <c r="D682"/>
  <c r="D681"/>
  <c r="D680"/>
  <c r="D679"/>
  <c r="D678"/>
  <c r="D677"/>
  <c r="D676"/>
  <c r="D675"/>
  <c r="D674"/>
  <c r="D673"/>
  <c r="D672"/>
  <c r="D671"/>
  <c r="D670"/>
  <c r="D669"/>
  <c r="D668"/>
  <c r="D667"/>
  <c r="D666"/>
  <c r="D665"/>
  <c r="D664"/>
  <c r="D663"/>
  <c r="D662"/>
  <c r="D661"/>
  <c r="D660"/>
  <c r="D659"/>
  <c r="D658"/>
  <c r="D657"/>
  <c r="D656"/>
  <c r="D655"/>
  <c r="D654"/>
  <c r="D653"/>
  <c r="D652"/>
  <c r="D651"/>
  <c r="D650"/>
  <c r="D649"/>
  <c r="D648"/>
  <c r="D647"/>
  <c r="D646"/>
  <c r="D645"/>
  <c r="D644"/>
  <c r="D643"/>
  <c r="D642"/>
  <c r="D641"/>
  <c r="D640"/>
  <c r="D639"/>
  <c r="D638"/>
  <c r="D637"/>
  <c r="D636"/>
  <c r="D635"/>
  <c r="D634"/>
  <c r="D633"/>
  <c r="D632"/>
  <c r="D631"/>
  <c r="D630"/>
  <c r="D629"/>
  <c r="D628"/>
  <c r="D627"/>
  <c r="D626"/>
  <c r="D625"/>
  <c r="D624"/>
  <c r="D623"/>
  <c r="D622"/>
  <c r="D621"/>
  <c r="D620"/>
  <c r="D619"/>
  <c r="D618"/>
  <c r="D617"/>
  <c r="D616"/>
  <c r="D615"/>
  <c r="D614"/>
  <c r="D613"/>
  <c r="D612"/>
  <c r="D611"/>
  <c r="D610"/>
  <c r="D609"/>
  <c r="D608"/>
  <c r="D607"/>
  <c r="D606"/>
  <c r="D605"/>
  <c r="D604"/>
  <c r="D603"/>
  <c r="D602"/>
  <c r="D601"/>
  <c r="D600"/>
  <c r="D599"/>
  <c r="D598"/>
  <c r="D597"/>
  <c r="D596"/>
  <c r="D595"/>
  <c r="D594"/>
  <c r="D593"/>
  <c r="D592"/>
  <c r="D591"/>
  <c r="D590"/>
  <c r="D589"/>
  <c r="D588"/>
  <c r="D587"/>
  <c r="D586"/>
  <c r="D585"/>
  <c r="D584"/>
  <c r="D583"/>
  <c r="D582"/>
  <c r="D581"/>
  <c r="D580"/>
  <c r="D579"/>
  <c r="D578"/>
  <c r="D577"/>
  <c r="D576"/>
  <c r="D575"/>
  <c r="D574"/>
  <c r="D573"/>
  <c r="D572"/>
  <c r="D571"/>
  <c r="D570"/>
  <c r="D569"/>
  <c r="D568"/>
  <c r="D567"/>
  <c r="D566"/>
  <c r="D565"/>
  <c r="D564"/>
  <c r="D563"/>
  <c r="D562"/>
  <c r="D561"/>
  <c r="D560"/>
  <c r="D559"/>
  <c r="D558"/>
  <c r="D557"/>
  <c r="D556"/>
  <c r="D555"/>
  <c r="D554"/>
  <c r="D553"/>
  <c r="D552"/>
  <c r="D551"/>
  <c r="D550"/>
  <c r="D549"/>
  <c r="D548"/>
  <c r="D547"/>
  <c r="D546"/>
  <c r="D545"/>
  <c r="D544"/>
  <c r="D543"/>
  <c r="D542"/>
  <c r="D541"/>
  <c r="D540"/>
  <c r="D539"/>
  <c r="D538"/>
  <c r="D537"/>
  <c r="D536"/>
  <c r="D535"/>
  <c r="D534"/>
  <c r="D533"/>
  <c r="D532"/>
  <c r="D531"/>
  <c r="D530"/>
  <c r="D529"/>
  <c r="D528"/>
  <c r="D527"/>
  <c r="D526"/>
  <c r="D525"/>
  <c r="D524"/>
  <c r="D523"/>
  <c r="D522"/>
  <c r="D521"/>
  <c r="D520"/>
  <c r="D519"/>
  <c r="D518"/>
  <c r="D517"/>
  <c r="D516"/>
  <c r="D515"/>
  <c r="D514"/>
  <c r="D513"/>
  <c r="D512"/>
  <c r="D511"/>
  <c r="D510"/>
  <c r="D509"/>
  <c r="D508"/>
  <c r="D507"/>
  <c r="D506"/>
  <c r="D505"/>
  <c r="D504"/>
  <c r="D503"/>
  <c r="D502"/>
  <c r="D501"/>
  <c r="D500"/>
  <c r="D499"/>
  <c r="D498"/>
  <c r="D497"/>
  <c r="D496"/>
  <c r="D495"/>
  <c r="D494"/>
  <c r="D493"/>
  <c r="D492"/>
  <c r="D491"/>
  <c r="D490"/>
  <c r="D489"/>
  <c r="D488"/>
  <c r="D487"/>
  <c r="D486"/>
  <c r="D485"/>
  <c r="D484"/>
  <c r="D483"/>
  <c r="D482"/>
  <c r="D481"/>
  <c r="D480"/>
  <c r="D479"/>
  <c r="D478"/>
  <c r="D477"/>
  <c r="D476"/>
  <c r="D475"/>
  <c r="D474"/>
  <c r="D473"/>
  <c r="D472"/>
  <c r="D471"/>
  <c r="D470"/>
  <c r="D469"/>
  <c r="D468"/>
  <c r="D467"/>
  <c r="D466"/>
  <c r="D465"/>
  <c r="D464"/>
  <c r="D463"/>
  <c r="D462"/>
  <c r="D461"/>
  <c r="D460"/>
  <c r="D459"/>
  <c r="D458"/>
  <c r="D457"/>
  <c r="D456"/>
  <c r="D455"/>
  <c r="D454"/>
  <c r="D453"/>
  <c r="D452"/>
  <c r="D451"/>
  <c r="D450"/>
  <c r="D449"/>
  <c r="D448"/>
  <c r="D447"/>
  <c r="D446"/>
  <c r="D445"/>
  <c r="D444"/>
  <c r="D443"/>
  <c r="D442"/>
  <c r="D441"/>
  <c r="D440"/>
  <c r="D439"/>
  <c r="D438"/>
  <c r="D437"/>
  <c r="D436"/>
  <c r="D435"/>
  <c r="D434"/>
  <c r="D433"/>
  <c r="D432"/>
  <c r="D431"/>
  <c r="D430"/>
  <c r="D429"/>
  <c r="D428"/>
  <c r="D427"/>
  <c r="D426"/>
  <c r="D425"/>
  <c r="D424"/>
  <c r="D423"/>
  <c r="D422"/>
  <c r="D421"/>
  <c r="D420"/>
  <c r="D419"/>
  <c r="D418"/>
  <c r="D417"/>
  <c r="D416"/>
  <c r="D415"/>
  <c r="D414"/>
  <c r="D413"/>
  <c r="D412"/>
  <c r="D411"/>
  <c r="D410"/>
  <c r="D409"/>
  <c r="D408"/>
  <c r="D407"/>
  <c r="D406"/>
  <c r="D405"/>
  <c r="D404"/>
  <c r="D403"/>
  <c r="D402"/>
  <c r="D401"/>
  <c r="D400"/>
  <c r="D399"/>
  <c r="D398"/>
  <c r="D397"/>
  <c r="D396"/>
  <c r="D395"/>
  <c r="D394"/>
  <c r="D393"/>
  <c r="D392"/>
  <c r="D391"/>
  <c r="D390"/>
  <c r="D389"/>
  <c r="D388"/>
  <c r="D387"/>
  <c r="D386"/>
  <c r="D385"/>
  <c r="D384"/>
  <c r="D383"/>
  <c r="D382"/>
  <c r="D381"/>
  <c r="D380"/>
  <c r="D379"/>
  <c r="D378"/>
  <c r="D377"/>
  <c r="D376"/>
  <c r="D375"/>
  <c r="D374"/>
  <c r="D373"/>
  <c r="D372"/>
  <c r="D371"/>
  <c r="D370"/>
  <c r="D369"/>
  <c r="D368"/>
  <c r="D367"/>
  <c r="D366"/>
  <c r="D365"/>
  <c r="D364"/>
  <c r="D363"/>
  <c r="D362"/>
  <c r="D361"/>
  <c r="D360"/>
  <c r="D359"/>
  <c r="D358"/>
  <c r="D357"/>
  <c r="D356"/>
  <c r="D355"/>
  <c r="D354"/>
  <c r="D353"/>
  <c r="D352"/>
  <c r="D351"/>
  <c r="D350"/>
  <c r="D349"/>
  <c r="D348"/>
  <c r="D347"/>
  <c r="D346"/>
  <c r="D345"/>
  <c r="D344"/>
  <c r="D343"/>
  <c r="D342"/>
  <c r="D341"/>
  <c r="D340"/>
  <c r="D339"/>
  <c r="D338"/>
  <c r="D337"/>
  <c r="D336"/>
  <c r="D335"/>
  <c r="D334"/>
  <c r="D333"/>
  <c r="D332"/>
  <c r="D331"/>
  <c r="D330"/>
  <c r="D329"/>
  <c r="D328"/>
  <c r="D327"/>
  <c r="D326"/>
  <c r="D325"/>
  <c r="D324"/>
  <c r="D323"/>
  <c r="D322"/>
  <c r="D321"/>
  <c r="D320"/>
  <c r="D319"/>
  <c r="D318"/>
  <c r="D317"/>
  <c r="D316"/>
  <c r="D315"/>
  <c r="D314"/>
  <c r="D313"/>
  <c r="D312"/>
  <c r="D311"/>
  <c r="D310"/>
  <c r="D309"/>
  <c r="D308"/>
  <c r="D307"/>
  <c r="D306"/>
  <c r="D305"/>
  <c r="D304"/>
  <c r="D303"/>
  <c r="D302"/>
  <c r="D301"/>
  <c r="D300"/>
  <c r="D299"/>
  <c r="D298"/>
  <c r="D297"/>
  <c r="D296"/>
  <c r="D295"/>
  <c r="D294"/>
  <c r="D293"/>
  <c r="D292"/>
  <c r="D291"/>
  <c r="D290"/>
  <c r="D289"/>
  <c r="D288"/>
  <c r="D287"/>
  <c r="D286"/>
  <c r="D285"/>
  <c r="D284"/>
  <c r="D283"/>
  <c r="D282"/>
  <c r="D281"/>
  <c r="D280"/>
  <c r="D279"/>
  <c r="D278"/>
  <c r="D277"/>
  <c r="D276"/>
  <c r="D275"/>
  <c r="D274"/>
  <c r="D273"/>
  <c r="D272"/>
  <c r="D271"/>
  <c r="D270"/>
  <c r="D269"/>
  <c r="D268"/>
  <c r="D267"/>
  <c r="D266"/>
  <c r="D265"/>
  <c r="D264"/>
  <c r="D263"/>
  <c r="D262"/>
  <c r="D261"/>
  <c r="D260"/>
  <c r="D259"/>
  <c r="D258"/>
  <c r="D257"/>
  <c r="D256"/>
  <c r="D255"/>
  <c r="D254"/>
  <c r="D253"/>
  <c r="D252"/>
  <c r="D251"/>
  <c r="D250"/>
  <c r="D249"/>
  <c r="D248"/>
  <c r="D247"/>
  <c r="D246"/>
  <c r="D245"/>
  <c r="D244"/>
  <c r="D243"/>
  <c r="D242"/>
  <c r="D241"/>
  <c r="D240"/>
  <c r="D239"/>
  <c r="D238"/>
  <c r="D237"/>
  <c r="D236"/>
  <c r="D235"/>
  <c r="D234"/>
  <c r="D233"/>
  <c r="D232"/>
  <c r="D231"/>
  <c r="D230"/>
  <c r="D229"/>
  <c r="D228"/>
  <c r="D227"/>
  <c r="D226"/>
  <c r="D225"/>
  <c r="D224"/>
  <c r="D223"/>
  <c r="D222"/>
  <c r="D221"/>
  <c r="D220"/>
  <c r="D219"/>
  <c r="D218"/>
  <c r="D217"/>
  <c r="D216"/>
  <c r="D215"/>
  <c r="D214"/>
  <c r="D213"/>
  <c r="D212"/>
  <c r="D211"/>
  <c r="D210"/>
  <c r="D209"/>
  <c r="D208"/>
  <c r="D207"/>
  <c r="D206"/>
  <c r="D205"/>
  <c r="D204"/>
  <c r="D203"/>
  <c r="D202"/>
  <c r="D201"/>
  <c r="D200"/>
  <c r="D199"/>
  <c r="D198"/>
  <c r="D197"/>
  <c r="D196"/>
  <c r="D195"/>
  <c r="D194"/>
  <c r="D193"/>
  <c r="D192"/>
  <c r="D191"/>
  <c r="D190"/>
  <c r="D189"/>
  <c r="D188"/>
  <c r="D187"/>
  <c r="D186"/>
  <c r="D185"/>
  <c r="D184"/>
  <c r="D183"/>
  <c r="D182"/>
  <c r="D181"/>
  <c r="D180"/>
  <c r="D179"/>
  <c r="D178"/>
  <c r="D177"/>
  <c r="D176"/>
  <c r="D175"/>
  <c r="D174"/>
  <c r="D173"/>
  <c r="D172"/>
  <c r="D171"/>
  <c r="D170"/>
  <c r="D169"/>
  <c r="D168"/>
  <c r="D167"/>
  <c r="D166"/>
  <c r="D165"/>
  <c r="D164"/>
  <c r="D163"/>
  <c r="D162"/>
  <c r="D161"/>
  <c r="D160"/>
  <c r="D159"/>
  <c r="D158"/>
  <c r="D157"/>
  <c r="D156"/>
  <c r="D155"/>
  <c r="D154"/>
  <c r="D153"/>
  <c r="D152"/>
  <c r="D151"/>
  <c r="D150"/>
  <c r="D149"/>
  <c r="D148"/>
  <c r="D147"/>
  <c r="D146"/>
  <c r="D145"/>
  <c r="D144"/>
  <c r="D143"/>
  <c r="D142"/>
  <c r="D141"/>
  <c r="D140"/>
  <c r="D139"/>
  <c r="D138"/>
  <c r="D137"/>
  <c r="D136"/>
  <c r="D135"/>
  <c r="D134"/>
  <c r="D133"/>
  <c r="D132"/>
  <c r="D131"/>
  <c r="D130"/>
  <c r="D129"/>
  <c r="D128"/>
  <c r="D127"/>
  <c r="D126"/>
  <c r="D125"/>
  <c r="D124"/>
  <c r="D123"/>
  <c r="D122"/>
  <c r="D121"/>
  <c r="D120"/>
  <c r="D119"/>
  <c r="D118"/>
  <c r="D117"/>
  <c r="D116"/>
  <c r="D115"/>
  <c r="D114"/>
  <c r="D113"/>
  <c r="D112"/>
  <c r="D111"/>
  <c r="D110"/>
  <c r="D109"/>
  <c r="D108"/>
  <c r="D107"/>
  <c r="D106"/>
  <c r="D105"/>
  <c r="D104"/>
  <c r="D103"/>
  <c r="D102"/>
  <c r="D101"/>
  <c r="D100"/>
  <c r="D99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C8766" i="14"/>
  <c r="D8766" s="1"/>
  <c r="D8765"/>
  <c r="C8765"/>
  <c r="D8764"/>
  <c r="C8764"/>
  <c r="D8763"/>
  <c r="C8763"/>
  <c r="D8762"/>
  <c r="C8762"/>
  <c r="D8761"/>
  <c r="C8761"/>
  <c r="D8760"/>
  <c r="C8760"/>
  <c r="D8759"/>
  <c r="C8759"/>
  <c r="D8758"/>
  <c r="C8758"/>
  <c r="D8757"/>
  <c r="C8757"/>
  <c r="D8756"/>
  <c r="C8756"/>
  <c r="D8755"/>
  <c r="C8755"/>
  <c r="D8754"/>
  <c r="C8754"/>
  <c r="D8753"/>
  <c r="C8753"/>
  <c r="D8752"/>
  <c r="C8752"/>
  <c r="D8751"/>
  <c r="C8751"/>
  <c r="D8750"/>
  <c r="C8750"/>
  <c r="D8749"/>
  <c r="C8749"/>
  <c r="D8748"/>
  <c r="C8748"/>
  <c r="D8747"/>
  <c r="C8747"/>
  <c r="D8746"/>
  <c r="C8746"/>
  <c r="D8745"/>
  <c r="C8745"/>
  <c r="D8744"/>
  <c r="C8744"/>
  <c r="D8743"/>
  <c r="C8743"/>
  <c r="D8742"/>
  <c r="C8742"/>
  <c r="D8741"/>
  <c r="C8741"/>
  <c r="D8740"/>
  <c r="C8740"/>
  <c r="D8739"/>
  <c r="C8739"/>
  <c r="D8738"/>
  <c r="C8738"/>
  <c r="D8737"/>
  <c r="C8737"/>
  <c r="D8736"/>
  <c r="C8736"/>
  <c r="D8735"/>
  <c r="C8735"/>
  <c r="D8734"/>
  <c r="C8734"/>
  <c r="D8733"/>
  <c r="C8733"/>
  <c r="D8732"/>
  <c r="C8732"/>
  <c r="D8731"/>
  <c r="C8731"/>
  <c r="D8730"/>
  <c r="C8730"/>
  <c r="D8729"/>
  <c r="C8729"/>
  <c r="D8728"/>
  <c r="C8728"/>
  <c r="D8727"/>
  <c r="C8727"/>
  <c r="D8726"/>
  <c r="C8726"/>
  <c r="D8725"/>
  <c r="C8725"/>
  <c r="D8724"/>
  <c r="C8724"/>
  <c r="D8723"/>
  <c r="C8723"/>
  <c r="D8722"/>
  <c r="C8722"/>
  <c r="D8721"/>
  <c r="C8721"/>
  <c r="D8720"/>
  <c r="C8720"/>
  <c r="D8719"/>
  <c r="C8719"/>
  <c r="D8718"/>
  <c r="C8718"/>
  <c r="D8717"/>
  <c r="C8717"/>
  <c r="D8716"/>
  <c r="C8716"/>
  <c r="D8715"/>
  <c r="C8715"/>
  <c r="D8714"/>
  <c r="C8714"/>
  <c r="D8713"/>
  <c r="C8713"/>
  <c r="D8712"/>
  <c r="C8712"/>
  <c r="D8711"/>
  <c r="C8711"/>
  <c r="D8710"/>
  <c r="C8710"/>
  <c r="D8709"/>
  <c r="C8709"/>
  <c r="D8708"/>
  <c r="C8708"/>
  <c r="D8707"/>
  <c r="C8707"/>
  <c r="D8706"/>
  <c r="C8706"/>
  <c r="D8705"/>
  <c r="C8705"/>
  <c r="D8704"/>
  <c r="C8704"/>
  <c r="D8703"/>
  <c r="C8703"/>
  <c r="D8702"/>
  <c r="C8702"/>
  <c r="D8701"/>
  <c r="C8701"/>
  <c r="D8700"/>
  <c r="C8700"/>
  <c r="D8699"/>
  <c r="C8699"/>
  <c r="D8698"/>
  <c r="C8698"/>
  <c r="D8697"/>
  <c r="C8697"/>
  <c r="D8696"/>
  <c r="C8696"/>
  <c r="D8695"/>
  <c r="C8695"/>
  <c r="D8694"/>
  <c r="C8694"/>
  <c r="D8693"/>
  <c r="C8693"/>
  <c r="D8692"/>
  <c r="C8692"/>
  <c r="D8691"/>
  <c r="C8691"/>
  <c r="D8690"/>
  <c r="C8690"/>
  <c r="D8689"/>
  <c r="C8689"/>
  <c r="D8688"/>
  <c r="C8688"/>
  <c r="D8687"/>
  <c r="C8687"/>
  <c r="D8686"/>
  <c r="C8686"/>
  <c r="D8685"/>
  <c r="C8685"/>
  <c r="D8684"/>
  <c r="C8684"/>
  <c r="D8683"/>
  <c r="C8683"/>
  <c r="D8682"/>
  <c r="C8682"/>
  <c r="D8681"/>
  <c r="C8681"/>
  <c r="D8680"/>
  <c r="C8680"/>
  <c r="D8679"/>
  <c r="C8679"/>
  <c r="D8678"/>
  <c r="C8678"/>
  <c r="D8677"/>
  <c r="C8677"/>
  <c r="D8676"/>
  <c r="C8676"/>
  <c r="D8675"/>
  <c r="C8675"/>
  <c r="D8674"/>
  <c r="C8674"/>
  <c r="D8673"/>
  <c r="C8673"/>
  <c r="D8672"/>
  <c r="C8672"/>
  <c r="D8671"/>
  <c r="C8671"/>
  <c r="D8670"/>
  <c r="C8670"/>
  <c r="D8669"/>
  <c r="C8669"/>
  <c r="D8668"/>
  <c r="C8668"/>
  <c r="D8667"/>
  <c r="C8667"/>
  <c r="D8666"/>
  <c r="C8666"/>
  <c r="D8665"/>
  <c r="C8665"/>
  <c r="D8664"/>
  <c r="C8664"/>
  <c r="D8663"/>
  <c r="C8663"/>
  <c r="D8662"/>
  <c r="C8662"/>
  <c r="D8661"/>
  <c r="C8661"/>
  <c r="D8660"/>
  <c r="C8660"/>
  <c r="D8659"/>
  <c r="C8659"/>
  <c r="D8658"/>
  <c r="C8658"/>
  <c r="D8657"/>
  <c r="C8657"/>
  <c r="D8656"/>
  <c r="C8656"/>
  <c r="D8655"/>
  <c r="C8655"/>
  <c r="D8654"/>
  <c r="C8654"/>
  <c r="D8653"/>
  <c r="C8653"/>
  <c r="D8652"/>
  <c r="C8652"/>
  <c r="D8651"/>
  <c r="C8651"/>
  <c r="D8650"/>
  <c r="C8650"/>
  <c r="D8649"/>
  <c r="C8649"/>
  <c r="D8648"/>
  <c r="C8648"/>
  <c r="D8647"/>
  <c r="C8647"/>
  <c r="D8646"/>
  <c r="C8646"/>
  <c r="D8645"/>
  <c r="C8645"/>
  <c r="D8644"/>
  <c r="C8644"/>
  <c r="D8643"/>
  <c r="C8643"/>
  <c r="D8642"/>
  <c r="C8642"/>
  <c r="D8641"/>
  <c r="C8641"/>
  <c r="D8640"/>
  <c r="C8640"/>
  <c r="D8639"/>
  <c r="C8639"/>
  <c r="D8638"/>
  <c r="C8638"/>
  <c r="D8637"/>
  <c r="C8637"/>
  <c r="D8636"/>
  <c r="C8636"/>
  <c r="D8635"/>
  <c r="C8635"/>
  <c r="D8634"/>
  <c r="C8634"/>
  <c r="D8633"/>
  <c r="C8633"/>
  <c r="D8632"/>
  <c r="C8632"/>
  <c r="D8631"/>
  <c r="C8631"/>
  <c r="D8630"/>
  <c r="C8630"/>
  <c r="D8629"/>
  <c r="C8629"/>
  <c r="D8628"/>
  <c r="C8628"/>
  <c r="D8627"/>
  <c r="C8627"/>
  <c r="D8626"/>
  <c r="C8626"/>
  <c r="D8625"/>
  <c r="C8625"/>
  <c r="D8624"/>
  <c r="C8624"/>
  <c r="D8623"/>
  <c r="C8623"/>
  <c r="D8622"/>
  <c r="C8622"/>
  <c r="D8621"/>
  <c r="C8621"/>
  <c r="D8620"/>
  <c r="C8620"/>
  <c r="D8619"/>
  <c r="C8619"/>
  <c r="D8618"/>
  <c r="C8618"/>
  <c r="D8617"/>
  <c r="C8617"/>
  <c r="D8616"/>
  <c r="C8616"/>
  <c r="D8615"/>
  <c r="C8615"/>
  <c r="D8614"/>
  <c r="C8614"/>
  <c r="D8613"/>
  <c r="C8613"/>
  <c r="D8612"/>
  <c r="C8612"/>
  <c r="D8611"/>
  <c r="C8611"/>
  <c r="D8610"/>
  <c r="C8610"/>
  <c r="D8609"/>
  <c r="C8609"/>
  <c r="D8608"/>
  <c r="C8608"/>
  <c r="D8607"/>
  <c r="C8607"/>
  <c r="D8606"/>
  <c r="C8606"/>
  <c r="D8605"/>
  <c r="C8605"/>
  <c r="D8604"/>
  <c r="C8604"/>
  <c r="D8603"/>
  <c r="C8603"/>
  <c r="D8602"/>
  <c r="C8602"/>
  <c r="D8601"/>
  <c r="C8601"/>
  <c r="D8600"/>
  <c r="C8600"/>
  <c r="D8599"/>
  <c r="C8599"/>
  <c r="D8598"/>
  <c r="C8598"/>
  <c r="D8597"/>
  <c r="C8597"/>
  <c r="D8596"/>
  <c r="C8596"/>
  <c r="D8595"/>
  <c r="C8595"/>
  <c r="D8594"/>
  <c r="C8594"/>
  <c r="D8593"/>
  <c r="C8593"/>
  <c r="D8592"/>
  <c r="C8592"/>
  <c r="D8591"/>
  <c r="C8591"/>
  <c r="D8590"/>
  <c r="C8590"/>
  <c r="D8589"/>
  <c r="C8589"/>
  <c r="D8588"/>
  <c r="C8588"/>
  <c r="D8587"/>
  <c r="C8587"/>
  <c r="D8586"/>
  <c r="C8586"/>
  <c r="D8585"/>
  <c r="C8585"/>
  <c r="D8584"/>
  <c r="C8584"/>
  <c r="D8583"/>
  <c r="C8583"/>
  <c r="D8582"/>
  <c r="C8582"/>
  <c r="D8581"/>
  <c r="C8581"/>
  <c r="D8580"/>
  <c r="C8580"/>
  <c r="D8579"/>
  <c r="C8579"/>
  <c r="D8578"/>
  <c r="C8578"/>
  <c r="D8577"/>
  <c r="C8577"/>
  <c r="D8576"/>
  <c r="C8576"/>
  <c r="D8575"/>
  <c r="C8575"/>
  <c r="D8574"/>
  <c r="C8574"/>
  <c r="D8573"/>
  <c r="C8573"/>
  <c r="D8572"/>
  <c r="C8572"/>
  <c r="D8571"/>
  <c r="C8571"/>
  <c r="D8570"/>
  <c r="C8570"/>
  <c r="D8569"/>
  <c r="C8569"/>
  <c r="D8568"/>
  <c r="C8568"/>
  <c r="D8567"/>
  <c r="C8567"/>
  <c r="D8566"/>
  <c r="C8566"/>
  <c r="D8565"/>
  <c r="C8565"/>
  <c r="D8564"/>
  <c r="C8564"/>
  <c r="D8563"/>
  <c r="C8563"/>
  <c r="D8562"/>
  <c r="C8562"/>
  <c r="D8561"/>
  <c r="C8561"/>
  <c r="D8560"/>
  <c r="C8560"/>
  <c r="D8559"/>
  <c r="C8559"/>
  <c r="D8558"/>
  <c r="C8558"/>
  <c r="D8557"/>
  <c r="C8557"/>
  <c r="D8556"/>
  <c r="C8556"/>
  <c r="D8555"/>
  <c r="C8555"/>
  <c r="D8554"/>
  <c r="C8554"/>
  <c r="D8553"/>
  <c r="C8553"/>
  <c r="D8552"/>
  <c r="C8552"/>
  <c r="D8551"/>
  <c r="C8551"/>
  <c r="D8550"/>
  <c r="C8550"/>
  <c r="D8549"/>
  <c r="C8549"/>
  <c r="D8548"/>
  <c r="C8548"/>
  <c r="D8547"/>
  <c r="C8547"/>
  <c r="D8546"/>
  <c r="C8546"/>
  <c r="D8545"/>
  <c r="C8545"/>
  <c r="D8544"/>
  <c r="C8544"/>
  <c r="D8543"/>
  <c r="C8543"/>
  <c r="D8542"/>
  <c r="C8542"/>
  <c r="D8541"/>
  <c r="C8541"/>
  <c r="D8540"/>
  <c r="C8540"/>
  <c r="D8539"/>
  <c r="C8539"/>
  <c r="D8538"/>
  <c r="C8538"/>
  <c r="D8537"/>
  <c r="C8537"/>
  <c r="D8536"/>
  <c r="C8536"/>
  <c r="D8535"/>
  <c r="C8535"/>
  <c r="D8534"/>
  <c r="C8534"/>
  <c r="D8533"/>
  <c r="C8533"/>
  <c r="D8532"/>
  <c r="C8532"/>
  <c r="D8531"/>
  <c r="C8531"/>
  <c r="D8530"/>
  <c r="C8530"/>
  <c r="D8529"/>
  <c r="C8529"/>
  <c r="D8528"/>
  <c r="C8528"/>
  <c r="D8527"/>
  <c r="C8527"/>
  <c r="D8526"/>
  <c r="C8526"/>
  <c r="D8525"/>
  <c r="C8525"/>
  <c r="D8524"/>
  <c r="C8524"/>
  <c r="D8523"/>
  <c r="C8523"/>
  <c r="D8522"/>
  <c r="C8522"/>
  <c r="D8521"/>
  <c r="C8521"/>
  <c r="D8520"/>
  <c r="C8520"/>
  <c r="D8519"/>
  <c r="C8519"/>
  <c r="D8518"/>
  <c r="C8518"/>
  <c r="D8517"/>
  <c r="C8517"/>
  <c r="D8516"/>
  <c r="C8516"/>
  <c r="D8515"/>
  <c r="C8515"/>
  <c r="D8514"/>
  <c r="C8514"/>
  <c r="D8513"/>
  <c r="C8513"/>
  <c r="D8512"/>
  <c r="C8512"/>
  <c r="D8511"/>
  <c r="C8511"/>
  <c r="D8510"/>
  <c r="C8510"/>
  <c r="D8509"/>
  <c r="C8509"/>
  <c r="D8508"/>
  <c r="C8508"/>
  <c r="D8507"/>
  <c r="C8507"/>
  <c r="D8506"/>
  <c r="C8506"/>
  <c r="D8505"/>
  <c r="C8505"/>
  <c r="D8504"/>
  <c r="C8504"/>
  <c r="D8503"/>
  <c r="C8503"/>
  <c r="D8502"/>
  <c r="C8502"/>
  <c r="D8501"/>
  <c r="C8501"/>
  <c r="D8500"/>
  <c r="C8500"/>
  <c r="D8499"/>
  <c r="C8499"/>
  <c r="D8498"/>
  <c r="C8498"/>
  <c r="D8497"/>
  <c r="C8497"/>
  <c r="D8496"/>
  <c r="C8496"/>
  <c r="D8495"/>
  <c r="C8495"/>
  <c r="D8494"/>
  <c r="C8494"/>
  <c r="D8493"/>
  <c r="C8493"/>
  <c r="D8492"/>
  <c r="C8492"/>
  <c r="D8491"/>
  <c r="C8491"/>
  <c r="D8490"/>
  <c r="C8490"/>
  <c r="D8489"/>
  <c r="C8489"/>
  <c r="D8488"/>
  <c r="C8488"/>
  <c r="D8487"/>
  <c r="C8487"/>
  <c r="D8486"/>
  <c r="C8486"/>
  <c r="D8485"/>
  <c r="C8485"/>
  <c r="D8484"/>
  <c r="C8484"/>
  <c r="D8483"/>
  <c r="C8483"/>
  <c r="D8482"/>
  <c r="C8482"/>
  <c r="D8481"/>
  <c r="C8481"/>
  <c r="D8480"/>
  <c r="C8480"/>
  <c r="D8479"/>
  <c r="C8479"/>
  <c r="D8478"/>
  <c r="C8478"/>
  <c r="D8477"/>
  <c r="C8477"/>
  <c r="D8476"/>
  <c r="C8476"/>
  <c r="D8475"/>
  <c r="C8475"/>
  <c r="D8474"/>
  <c r="C8474"/>
  <c r="D8473"/>
  <c r="C8473"/>
  <c r="D8472"/>
  <c r="C8472"/>
  <c r="D8471"/>
  <c r="C8471"/>
  <c r="D8470"/>
  <c r="C8470"/>
  <c r="D8469"/>
  <c r="C8469"/>
  <c r="D8468"/>
  <c r="C8468"/>
  <c r="D8467"/>
  <c r="C8467"/>
  <c r="D8466"/>
  <c r="C8466"/>
  <c r="D8465"/>
  <c r="C8465"/>
  <c r="D8464"/>
  <c r="C8464"/>
  <c r="D8463"/>
  <c r="C8463"/>
  <c r="D8462"/>
  <c r="C8462"/>
  <c r="D8461"/>
  <c r="C8461"/>
  <c r="D8460"/>
  <c r="C8460"/>
  <c r="D8459"/>
  <c r="C8459"/>
  <c r="D8458"/>
  <c r="C8458"/>
  <c r="D8457"/>
  <c r="C8457"/>
  <c r="D8456"/>
  <c r="C8456"/>
  <c r="D8455"/>
  <c r="C8455"/>
  <c r="D8454"/>
  <c r="C8454"/>
  <c r="D8453"/>
  <c r="C8453"/>
  <c r="D8452"/>
  <c r="C8452"/>
  <c r="D8451"/>
  <c r="C8451"/>
  <c r="D8450"/>
  <c r="C8450"/>
  <c r="D8449"/>
  <c r="C8449"/>
  <c r="D8448"/>
  <c r="C8448"/>
  <c r="D8447"/>
  <c r="C8447"/>
  <c r="D8446"/>
  <c r="C8446"/>
  <c r="D8445"/>
  <c r="C8445"/>
  <c r="D8444"/>
  <c r="C8444"/>
  <c r="D8443"/>
  <c r="C8443"/>
  <c r="D8442"/>
  <c r="C8442"/>
  <c r="D8441"/>
  <c r="C8441"/>
  <c r="D8440"/>
  <c r="C8440"/>
  <c r="D8439"/>
  <c r="C8439"/>
  <c r="D8438"/>
  <c r="C8438"/>
  <c r="D8437"/>
  <c r="C8437"/>
  <c r="D8436"/>
  <c r="C8436"/>
  <c r="D8435"/>
  <c r="C8435"/>
  <c r="D8434"/>
  <c r="C8434"/>
  <c r="D8433"/>
  <c r="C8433"/>
  <c r="D8432"/>
  <c r="C8432"/>
  <c r="D8431"/>
  <c r="C8431"/>
  <c r="D8430"/>
  <c r="C8430"/>
  <c r="D8429"/>
  <c r="C8429"/>
  <c r="D8428"/>
  <c r="C8428"/>
  <c r="D8427"/>
  <c r="C8427"/>
  <c r="D8426"/>
  <c r="C8426"/>
  <c r="D8425"/>
  <c r="C8425"/>
  <c r="D8424"/>
  <c r="C8424"/>
  <c r="D8423"/>
  <c r="C8423"/>
  <c r="D8422"/>
  <c r="C8422"/>
  <c r="D8421"/>
  <c r="C8421"/>
  <c r="D8420"/>
  <c r="C8420"/>
  <c r="D8419"/>
  <c r="C8419"/>
  <c r="D8418"/>
  <c r="C8418"/>
  <c r="D8417"/>
  <c r="C8417"/>
  <c r="D8416"/>
  <c r="C8416"/>
  <c r="D8415"/>
  <c r="C8415"/>
  <c r="D8414"/>
  <c r="C8414"/>
  <c r="D8413"/>
  <c r="C8413"/>
  <c r="D8412"/>
  <c r="C8412"/>
  <c r="D8411"/>
  <c r="C8411"/>
  <c r="D8410"/>
  <c r="C8410"/>
  <c r="D8409"/>
  <c r="C8409"/>
  <c r="D8408"/>
  <c r="C8408"/>
  <c r="D8407"/>
  <c r="C8407"/>
  <c r="D8406"/>
  <c r="C8406"/>
  <c r="D8405"/>
  <c r="C8405"/>
  <c r="D8404"/>
  <c r="C8404"/>
  <c r="D8403"/>
  <c r="C8403"/>
  <c r="D8402"/>
  <c r="C8402"/>
  <c r="D8401"/>
  <c r="C8401"/>
  <c r="D8400"/>
  <c r="C8400"/>
  <c r="D8399"/>
  <c r="C8399"/>
  <c r="D8398"/>
  <c r="C8398"/>
  <c r="D8397"/>
  <c r="C8397"/>
  <c r="D8396"/>
  <c r="C8396"/>
  <c r="D8395"/>
  <c r="C8395"/>
  <c r="D8394"/>
  <c r="C8394"/>
  <c r="D8393"/>
  <c r="C8393"/>
  <c r="D8392"/>
  <c r="C8392"/>
  <c r="D8391"/>
  <c r="C8391"/>
  <c r="D8390"/>
  <c r="C8390"/>
  <c r="D8389"/>
  <c r="C8389"/>
  <c r="D8388"/>
  <c r="C8388"/>
  <c r="D8387"/>
  <c r="C8387"/>
  <c r="D8386"/>
  <c r="C8386"/>
  <c r="D8385"/>
  <c r="C8385"/>
  <c r="D8384"/>
  <c r="C8384"/>
  <c r="D8383"/>
  <c r="C8383"/>
  <c r="D8382"/>
  <c r="C8382"/>
  <c r="D8381"/>
  <c r="C8381"/>
  <c r="D8380"/>
  <c r="C8380"/>
  <c r="D8379"/>
  <c r="C8379"/>
  <c r="D8378"/>
  <c r="C8378"/>
  <c r="D8377"/>
  <c r="C8377"/>
  <c r="D8376"/>
  <c r="C8376"/>
  <c r="D8375"/>
  <c r="C8375"/>
  <c r="D8374"/>
  <c r="C8374"/>
  <c r="D8373"/>
  <c r="C8373"/>
  <c r="D8372"/>
  <c r="C8372"/>
  <c r="D8371"/>
  <c r="C8371"/>
  <c r="D8370"/>
  <c r="C8370"/>
  <c r="D8369"/>
  <c r="C8369"/>
  <c r="D8368"/>
  <c r="C8368"/>
  <c r="D8367"/>
  <c r="C8367"/>
  <c r="D8366"/>
  <c r="C8366"/>
  <c r="D8365"/>
  <c r="C8365"/>
  <c r="D8364"/>
  <c r="C8364"/>
  <c r="D8363"/>
  <c r="C8363"/>
  <c r="D8362"/>
  <c r="C8362"/>
  <c r="D8361"/>
  <c r="C8361"/>
  <c r="D8360"/>
  <c r="C8360"/>
  <c r="D8359"/>
  <c r="C8359"/>
  <c r="D8358"/>
  <c r="C8358"/>
  <c r="D8357"/>
  <c r="C8357"/>
  <c r="D8356"/>
  <c r="C8356"/>
  <c r="D8355"/>
  <c r="C8355"/>
  <c r="D8354"/>
  <c r="C8354"/>
  <c r="D8353"/>
  <c r="C8353"/>
  <c r="D8352"/>
  <c r="C8352"/>
  <c r="D8351"/>
  <c r="C8351"/>
  <c r="D8350"/>
  <c r="C8350"/>
  <c r="D8349"/>
  <c r="C8349"/>
  <c r="D8348"/>
  <c r="C8348"/>
  <c r="D8347"/>
  <c r="C8347"/>
  <c r="D8346"/>
  <c r="C8346"/>
  <c r="D8345"/>
  <c r="C8345"/>
  <c r="D8344"/>
  <c r="C8344"/>
  <c r="D8343"/>
  <c r="C8343"/>
  <c r="D8342"/>
  <c r="C8342"/>
  <c r="D8341"/>
  <c r="C8341"/>
  <c r="D8340"/>
  <c r="C8340"/>
  <c r="D8339"/>
  <c r="C8339"/>
  <c r="D8338"/>
  <c r="C8338"/>
  <c r="D8337"/>
  <c r="C8337"/>
  <c r="D8336"/>
  <c r="C8336"/>
  <c r="D8335"/>
  <c r="C8335"/>
  <c r="D8334"/>
  <c r="C8334"/>
  <c r="D8333"/>
  <c r="C8333"/>
  <c r="D8332"/>
  <c r="C8332"/>
  <c r="D8331"/>
  <c r="C8331"/>
  <c r="D8330"/>
  <c r="C8330"/>
  <c r="D8329"/>
  <c r="C8329"/>
  <c r="D8328"/>
  <c r="C8328"/>
  <c r="D8327"/>
  <c r="C8327"/>
  <c r="D8326"/>
  <c r="C8326"/>
  <c r="D8325"/>
  <c r="C8325"/>
  <c r="D8324"/>
  <c r="C8324"/>
  <c r="D8323"/>
  <c r="C8323"/>
  <c r="D8322"/>
  <c r="C8322"/>
  <c r="D8321"/>
  <c r="C8321"/>
  <c r="D8320"/>
  <c r="C8320"/>
  <c r="D8319"/>
  <c r="C8319"/>
  <c r="D8318"/>
  <c r="C8318"/>
  <c r="D8317"/>
  <c r="C8317"/>
  <c r="D8316"/>
  <c r="C8316"/>
  <c r="D8315"/>
  <c r="C8315"/>
  <c r="D8314"/>
  <c r="C8314"/>
  <c r="D8313"/>
  <c r="C8313"/>
  <c r="D8312"/>
  <c r="C8312"/>
  <c r="D8311"/>
  <c r="C8311"/>
  <c r="D8310"/>
  <c r="C8310"/>
  <c r="D8309"/>
  <c r="C8309"/>
  <c r="D8308"/>
  <c r="C8308"/>
  <c r="D8307"/>
  <c r="C8307"/>
  <c r="D8306"/>
  <c r="C8306"/>
  <c r="D8305"/>
  <c r="C8305"/>
  <c r="D8304"/>
  <c r="C8304"/>
  <c r="D8303"/>
  <c r="C8303"/>
  <c r="D8302"/>
  <c r="C8302"/>
  <c r="D8301"/>
  <c r="C8301"/>
  <c r="D8300"/>
  <c r="C8300"/>
  <c r="D8299"/>
  <c r="C8299"/>
  <c r="D8298"/>
  <c r="C8298"/>
  <c r="D8297"/>
  <c r="C8297"/>
  <c r="D8296"/>
  <c r="C8296"/>
  <c r="D8295"/>
  <c r="C8295"/>
  <c r="D8294"/>
  <c r="C8294"/>
  <c r="D8293"/>
  <c r="C8293"/>
  <c r="D8292"/>
  <c r="C8292"/>
  <c r="D8291"/>
  <c r="C8291"/>
  <c r="D8290"/>
  <c r="C8290"/>
  <c r="D8289"/>
  <c r="C8289"/>
  <c r="D8288"/>
  <c r="C8288"/>
  <c r="D8287"/>
  <c r="C8287"/>
  <c r="D8286"/>
  <c r="C8286"/>
  <c r="D8285"/>
  <c r="C8285"/>
  <c r="D8284"/>
  <c r="C8284"/>
  <c r="D8283"/>
  <c r="C8283"/>
  <c r="D8282"/>
  <c r="C8282"/>
  <c r="D8281"/>
  <c r="C8281"/>
  <c r="D8280"/>
  <c r="C8280"/>
  <c r="D8279"/>
  <c r="C8279"/>
  <c r="D8278"/>
  <c r="C8278"/>
  <c r="D8277"/>
  <c r="C8277"/>
  <c r="D8276"/>
  <c r="C8276"/>
  <c r="D8275"/>
  <c r="C8275"/>
  <c r="D8274"/>
  <c r="C8274"/>
  <c r="D8273"/>
  <c r="C8273"/>
  <c r="D8272"/>
  <c r="C8272"/>
  <c r="D8271"/>
  <c r="C8271"/>
  <c r="D8270"/>
  <c r="C8270"/>
  <c r="D8269"/>
  <c r="C8269"/>
  <c r="D8268"/>
  <c r="C8268"/>
  <c r="D8267"/>
  <c r="C8267"/>
  <c r="D8266"/>
  <c r="C8266"/>
  <c r="D8265"/>
  <c r="C8265"/>
  <c r="D8264"/>
  <c r="C8264"/>
  <c r="D8263"/>
  <c r="C8263"/>
  <c r="D8262"/>
  <c r="C8262"/>
  <c r="D8261"/>
  <c r="C8261"/>
  <c r="D8260"/>
  <c r="C8260"/>
  <c r="D8259"/>
  <c r="C8259"/>
  <c r="D8258"/>
  <c r="C8258"/>
  <c r="D8257"/>
  <c r="C8257"/>
  <c r="D8256"/>
  <c r="C8256"/>
  <c r="D8255"/>
  <c r="C8255"/>
  <c r="D8254"/>
  <c r="C8254"/>
  <c r="D8253"/>
  <c r="C8253"/>
  <c r="D8252"/>
  <c r="C8252"/>
  <c r="D8251"/>
  <c r="C8251"/>
  <c r="D8250"/>
  <c r="C8250"/>
  <c r="D8249"/>
  <c r="C8249"/>
  <c r="D8248"/>
  <c r="C8248"/>
  <c r="D8247"/>
  <c r="C8247"/>
  <c r="D8246"/>
  <c r="C8246"/>
  <c r="D8245"/>
  <c r="C8245"/>
  <c r="D8244"/>
  <c r="C8244"/>
  <c r="D8243"/>
  <c r="C8243"/>
  <c r="D8242"/>
  <c r="C8242"/>
  <c r="D8241"/>
  <c r="C8241"/>
  <c r="D8240"/>
  <c r="C8240"/>
  <c r="D8239"/>
  <c r="C8239"/>
  <c r="D8238"/>
  <c r="C8238"/>
  <c r="D8237"/>
  <c r="C8237"/>
  <c r="D8236"/>
  <c r="C8236"/>
  <c r="D8235"/>
  <c r="C8235"/>
  <c r="D8234"/>
  <c r="C8234"/>
  <c r="D8233"/>
  <c r="C8233"/>
  <c r="D8232"/>
  <c r="C8232"/>
  <c r="D8231"/>
  <c r="C8231"/>
  <c r="D8230"/>
  <c r="C8230"/>
  <c r="D8229"/>
  <c r="C8229"/>
  <c r="D8228"/>
  <c r="C8228"/>
  <c r="D8227"/>
  <c r="C8227"/>
  <c r="D8226"/>
  <c r="C8226"/>
  <c r="D8225"/>
  <c r="C8225"/>
  <c r="D8224"/>
  <c r="C8224"/>
  <c r="D8223"/>
  <c r="C8223"/>
  <c r="D8222"/>
  <c r="C8222"/>
  <c r="D8221"/>
  <c r="C8221"/>
  <c r="D8220"/>
  <c r="C8220"/>
  <c r="D8219"/>
  <c r="C8219"/>
  <c r="D8218"/>
  <c r="C8218"/>
  <c r="D8217"/>
  <c r="C8217"/>
  <c r="D8216"/>
  <c r="C8216"/>
  <c r="D8215"/>
  <c r="C8215"/>
  <c r="D8214"/>
  <c r="C8214"/>
  <c r="D8213"/>
  <c r="C8213"/>
  <c r="D8212"/>
  <c r="C8212"/>
  <c r="D8211"/>
  <c r="C8211"/>
  <c r="D8210"/>
  <c r="C8210"/>
  <c r="D8209"/>
  <c r="C8209"/>
  <c r="D8208"/>
  <c r="C8208"/>
  <c r="D8207"/>
  <c r="C8207"/>
  <c r="D8206"/>
  <c r="C8206"/>
  <c r="D8205"/>
  <c r="C8205"/>
  <c r="D8204"/>
  <c r="C8204"/>
  <c r="D8203"/>
  <c r="C8203"/>
  <c r="D8202"/>
  <c r="C8202"/>
  <c r="D8201"/>
  <c r="C8201"/>
  <c r="D8200"/>
  <c r="C8200"/>
  <c r="D8199"/>
  <c r="C8199"/>
  <c r="D8198"/>
  <c r="C8198"/>
  <c r="D8197"/>
  <c r="C8197"/>
  <c r="D8196"/>
  <c r="C8196"/>
  <c r="D8195"/>
  <c r="C8195"/>
  <c r="D8194"/>
  <c r="C8194"/>
  <c r="D8193"/>
  <c r="C8193"/>
  <c r="D8192"/>
  <c r="C8192"/>
  <c r="D8191"/>
  <c r="C8191"/>
  <c r="D8190"/>
  <c r="C8190"/>
  <c r="D8189"/>
  <c r="C8189"/>
  <c r="D8188"/>
  <c r="C8188"/>
  <c r="D8187"/>
  <c r="C8187"/>
  <c r="D8186"/>
  <c r="C8186"/>
  <c r="D8185"/>
  <c r="C8185"/>
  <c r="D8184"/>
  <c r="C8184"/>
  <c r="D8183"/>
  <c r="C8183"/>
  <c r="D8182"/>
  <c r="C8182"/>
  <c r="D8181"/>
  <c r="C8181"/>
  <c r="D8180"/>
  <c r="C8180"/>
  <c r="D8179"/>
  <c r="C8179"/>
  <c r="D8178"/>
  <c r="C8178"/>
  <c r="D8177"/>
  <c r="C8177"/>
  <c r="D8176"/>
  <c r="C8176"/>
  <c r="D8175"/>
  <c r="C8175"/>
  <c r="D8174"/>
  <c r="C8174"/>
  <c r="D8173"/>
  <c r="C8173"/>
  <c r="D8172"/>
  <c r="C8172"/>
  <c r="D8171"/>
  <c r="C8171"/>
  <c r="D8170"/>
  <c r="C8170"/>
  <c r="D8169"/>
  <c r="C8169"/>
  <c r="D8168"/>
  <c r="C8168"/>
  <c r="D8167"/>
  <c r="C8167"/>
  <c r="D8166"/>
  <c r="C8166"/>
  <c r="D8165"/>
  <c r="C8165"/>
  <c r="D8164"/>
  <c r="C8164"/>
  <c r="D8163"/>
  <c r="C8163"/>
  <c r="D8162"/>
  <c r="C8162"/>
  <c r="D8161"/>
  <c r="C8161"/>
  <c r="D8160"/>
  <c r="C8160"/>
  <c r="D8159"/>
  <c r="C8159"/>
  <c r="D8158"/>
  <c r="C8158"/>
  <c r="D8157"/>
  <c r="C8157"/>
  <c r="D8156"/>
  <c r="C8156"/>
  <c r="D8155"/>
  <c r="C8155"/>
  <c r="D8154"/>
  <c r="C8154"/>
  <c r="D8153"/>
  <c r="C8153"/>
  <c r="D8152"/>
  <c r="C8152"/>
  <c r="D8151"/>
  <c r="C8151"/>
  <c r="D8150"/>
  <c r="C8150"/>
  <c r="D8149"/>
  <c r="C8149"/>
  <c r="D8148"/>
  <c r="C8148"/>
  <c r="D8147"/>
  <c r="C8147"/>
  <c r="D8146"/>
  <c r="C8146"/>
  <c r="D8145"/>
  <c r="C8145"/>
  <c r="D8144"/>
  <c r="C8144"/>
  <c r="D8143"/>
  <c r="C8143"/>
  <c r="D8142"/>
  <c r="C8142"/>
  <c r="D8141"/>
  <c r="C8141"/>
  <c r="D8140"/>
  <c r="C8140"/>
  <c r="D8139"/>
  <c r="C8139"/>
  <c r="D8138"/>
  <c r="C8138"/>
  <c r="D8137"/>
  <c r="C8137"/>
  <c r="D8136"/>
  <c r="C8136"/>
  <c r="D8135"/>
  <c r="C8135"/>
  <c r="D8134"/>
  <c r="C8134"/>
  <c r="D8133"/>
  <c r="C8133"/>
  <c r="D8132"/>
  <c r="C8132"/>
  <c r="D8131"/>
  <c r="C8131"/>
  <c r="D8130"/>
  <c r="C8130"/>
  <c r="D8129"/>
  <c r="C8129"/>
  <c r="D8128"/>
  <c r="C8128"/>
  <c r="D8127"/>
  <c r="C8127"/>
  <c r="D8126"/>
  <c r="C8126"/>
  <c r="D8125"/>
  <c r="C8125"/>
  <c r="D8124"/>
  <c r="C8124"/>
  <c r="D8123"/>
  <c r="C8123"/>
  <c r="D8122"/>
  <c r="C8122"/>
  <c r="D8121"/>
  <c r="C8121"/>
  <c r="D8120"/>
  <c r="C8120"/>
  <c r="D8119"/>
  <c r="C8119"/>
  <c r="D8118"/>
  <c r="C8118"/>
  <c r="D8117"/>
  <c r="C8117"/>
  <c r="D8116"/>
  <c r="C8116"/>
  <c r="D8115"/>
  <c r="C8115"/>
  <c r="D8114"/>
  <c r="C8114"/>
  <c r="D8113"/>
  <c r="C8113"/>
  <c r="D8112"/>
  <c r="C8112"/>
  <c r="D8111"/>
  <c r="C8111"/>
  <c r="D8110"/>
  <c r="C8110"/>
  <c r="D8109"/>
  <c r="C8109"/>
  <c r="D8108"/>
  <c r="C8108"/>
  <c r="D8107"/>
  <c r="C8107"/>
  <c r="D8106"/>
  <c r="C8106"/>
  <c r="D8105"/>
  <c r="C8105"/>
  <c r="D8104"/>
  <c r="C8104"/>
  <c r="D8103"/>
  <c r="C8103"/>
  <c r="D8102"/>
  <c r="C8102"/>
  <c r="D8101"/>
  <c r="C8101"/>
  <c r="D8100"/>
  <c r="C8100"/>
  <c r="D8099"/>
  <c r="C8099"/>
  <c r="D8098"/>
  <c r="C8098"/>
  <c r="D8097"/>
  <c r="C8097"/>
  <c r="D8096"/>
  <c r="C8096"/>
  <c r="D8095"/>
  <c r="C8095"/>
  <c r="D8094"/>
  <c r="C8094"/>
  <c r="D8093"/>
  <c r="C8093"/>
  <c r="D8092"/>
  <c r="C8092"/>
  <c r="D8091"/>
  <c r="C8091"/>
  <c r="D8090"/>
  <c r="C8090"/>
  <c r="D8089"/>
  <c r="C8089"/>
  <c r="D8088"/>
  <c r="C8088"/>
  <c r="D8087"/>
  <c r="C8087"/>
  <c r="D8086"/>
  <c r="C8086"/>
  <c r="D8085"/>
  <c r="C8085"/>
  <c r="D8084"/>
  <c r="C8084"/>
  <c r="D8083"/>
  <c r="C8083"/>
  <c r="D8082"/>
  <c r="C8082"/>
  <c r="D8081"/>
  <c r="C8081"/>
  <c r="D8080"/>
  <c r="C8080"/>
  <c r="D8079"/>
  <c r="C8079"/>
  <c r="D8078"/>
  <c r="C8078"/>
  <c r="D8077"/>
  <c r="C8077"/>
  <c r="D8076"/>
  <c r="C8076"/>
  <c r="D8075"/>
  <c r="C8075"/>
  <c r="D8074"/>
  <c r="C8074"/>
  <c r="D8073"/>
  <c r="C8073"/>
  <c r="D8072"/>
  <c r="C8072"/>
  <c r="D8071"/>
  <c r="C8071"/>
  <c r="D8070"/>
  <c r="C8070"/>
  <c r="D8069"/>
  <c r="C8069"/>
  <c r="D8068"/>
  <c r="C8068"/>
  <c r="D8067"/>
  <c r="C8067"/>
  <c r="D8066"/>
  <c r="C8066"/>
  <c r="D8065"/>
  <c r="C8065"/>
  <c r="D8064"/>
  <c r="C8064"/>
  <c r="D8063"/>
  <c r="C8063"/>
  <c r="D8062"/>
  <c r="C8062"/>
  <c r="D8061"/>
  <c r="C8061"/>
  <c r="D8060"/>
  <c r="C8060"/>
  <c r="D8059"/>
  <c r="C8059"/>
  <c r="D8058"/>
  <c r="C8058"/>
  <c r="D8057"/>
  <c r="C8057"/>
  <c r="D8056"/>
  <c r="C8056"/>
  <c r="D8055"/>
  <c r="C8055"/>
  <c r="D8054"/>
  <c r="C8054"/>
  <c r="D8053"/>
  <c r="C8053"/>
  <c r="D8052"/>
  <c r="C8052"/>
  <c r="D8051"/>
  <c r="C8051"/>
  <c r="D8050"/>
  <c r="C8050"/>
  <c r="D8049"/>
  <c r="C8049"/>
  <c r="D8048"/>
  <c r="C8048"/>
  <c r="D8047"/>
  <c r="C8047"/>
  <c r="D8046"/>
  <c r="C8046"/>
  <c r="D8045"/>
  <c r="C8045"/>
  <c r="D8044"/>
  <c r="C8044"/>
  <c r="D8043"/>
  <c r="C8043"/>
  <c r="D8042"/>
  <c r="C8042"/>
  <c r="D8041"/>
  <c r="C8041"/>
  <c r="D8040"/>
  <c r="C8040"/>
  <c r="D8039"/>
  <c r="C8039"/>
  <c r="D8038"/>
  <c r="C8038"/>
  <c r="D8037"/>
  <c r="C8037"/>
  <c r="D8036"/>
  <c r="C8036"/>
  <c r="D8035"/>
  <c r="C8035"/>
  <c r="D8034"/>
  <c r="C8034"/>
  <c r="D8033"/>
  <c r="C8033"/>
  <c r="D8032"/>
  <c r="C8032"/>
  <c r="D8031"/>
  <c r="C8031"/>
  <c r="D8030"/>
  <c r="C8030"/>
  <c r="D8029"/>
  <c r="C8029"/>
  <c r="D8028"/>
  <c r="C8028"/>
  <c r="D8027"/>
  <c r="C8027"/>
  <c r="D8026"/>
  <c r="C8026"/>
  <c r="D8025"/>
  <c r="C8025"/>
  <c r="D8024"/>
  <c r="C8024"/>
  <c r="D8023"/>
  <c r="C8023"/>
  <c r="D8022"/>
  <c r="C8022"/>
  <c r="D8021"/>
  <c r="C8021"/>
  <c r="D8020"/>
  <c r="C8020"/>
  <c r="D8019"/>
  <c r="C8019"/>
  <c r="D8018"/>
  <c r="C8018"/>
  <c r="D8017"/>
  <c r="C8017"/>
  <c r="D8016"/>
  <c r="C8016"/>
  <c r="D8015"/>
  <c r="C8015"/>
  <c r="D8014"/>
  <c r="C8014"/>
  <c r="D8013"/>
  <c r="C8013"/>
  <c r="D8012"/>
  <c r="C8012"/>
  <c r="D8011"/>
  <c r="C8011"/>
  <c r="D8010"/>
  <c r="C8010"/>
  <c r="D8009"/>
  <c r="C8009"/>
  <c r="D8008"/>
  <c r="C8008"/>
  <c r="D8007"/>
  <c r="C8007"/>
  <c r="D8006"/>
  <c r="C8006"/>
  <c r="D8005"/>
  <c r="C8005"/>
  <c r="D8004"/>
  <c r="C8004"/>
  <c r="D8003"/>
  <c r="C8003"/>
  <c r="D8002"/>
  <c r="C8002"/>
  <c r="D8001"/>
  <c r="C8001"/>
  <c r="D8000"/>
  <c r="C8000"/>
  <c r="D7999"/>
  <c r="C7999"/>
  <c r="D7998"/>
  <c r="C7998"/>
  <c r="D7997"/>
  <c r="C7997"/>
  <c r="D7996"/>
  <c r="C7996"/>
  <c r="D7995"/>
  <c r="C7995"/>
  <c r="D7994"/>
  <c r="C7994"/>
  <c r="D7993"/>
  <c r="C7993"/>
  <c r="D7992"/>
  <c r="C7992"/>
  <c r="D7991"/>
  <c r="C7991"/>
  <c r="D7990"/>
  <c r="C7990"/>
  <c r="D7989"/>
  <c r="C7989"/>
  <c r="D7988"/>
  <c r="C7988"/>
  <c r="D7987"/>
  <c r="C7987"/>
  <c r="D7986"/>
  <c r="C7986"/>
  <c r="D7985"/>
  <c r="C7985"/>
  <c r="D7984"/>
  <c r="C7984"/>
  <c r="D7983"/>
  <c r="C7983"/>
  <c r="D7982"/>
  <c r="C7982"/>
  <c r="D7981"/>
  <c r="C7981"/>
  <c r="D7980"/>
  <c r="C7980"/>
  <c r="D7979"/>
  <c r="C7979"/>
  <c r="D7978"/>
  <c r="C7978"/>
  <c r="D7977"/>
  <c r="C7977"/>
  <c r="D7976"/>
  <c r="C7976"/>
  <c r="D7975"/>
  <c r="C7975"/>
  <c r="D7974"/>
  <c r="C7974"/>
  <c r="D7973"/>
  <c r="C7973"/>
  <c r="D7972"/>
  <c r="C7972"/>
  <c r="D7971"/>
  <c r="C7971"/>
  <c r="D7970"/>
  <c r="C7970"/>
  <c r="D7969"/>
  <c r="C7969"/>
  <c r="D7968"/>
  <c r="C7968"/>
  <c r="D7967"/>
  <c r="C7967"/>
  <c r="D7966"/>
  <c r="C7966"/>
  <c r="D7965"/>
  <c r="C7965"/>
  <c r="D7964"/>
  <c r="C7964"/>
  <c r="D7963"/>
  <c r="C7963"/>
  <c r="D7962"/>
  <c r="C7962"/>
  <c r="D7961"/>
  <c r="C7961"/>
  <c r="D7960"/>
  <c r="C7960"/>
  <c r="D7959"/>
  <c r="C7959"/>
  <c r="D7958"/>
  <c r="C7958"/>
  <c r="D7957"/>
  <c r="C7957"/>
  <c r="D7956"/>
  <c r="C7956"/>
  <c r="D7955"/>
  <c r="C7955"/>
  <c r="D7954"/>
  <c r="C7954"/>
  <c r="D7953"/>
  <c r="C7953"/>
  <c r="D7952"/>
  <c r="C7952"/>
  <c r="D7951"/>
  <c r="C7951"/>
  <c r="D7950"/>
  <c r="C7950"/>
  <c r="D7949"/>
  <c r="C7949"/>
  <c r="D7948"/>
  <c r="C7948"/>
  <c r="D7947"/>
  <c r="C7947"/>
  <c r="D7946"/>
  <c r="C7946"/>
  <c r="D7945"/>
  <c r="C7945"/>
  <c r="D7944"/>
  <c r="C7944"/>
  <c r="D7943"/>
  <c r="C7943"/>
  <c r="D7942"/>
  <c r="C7942"/>
  <c r="D7941"/>
  <c r="C7941"/>
  <c r="D7940"/>
  <c r="C7940"/>
  <c r="D7939"/>
  <c r="C7939"/>
  <c r="D7938"/>
  <c r="C7938"/>
  <c r="D7937"/>
  <c r="C7937"/>
  <c r="D7936"/>
  <c r="C7936"/>
  <c r="D7935"/>
  <c r="C7935"/>
  <c r="D7934"/>
  <c r="C7934"/>
  <c r="D7933"/>
  <c r="C7933"/>
  <c r="D7932"/>
  <c r="C7932"/>
  <c r="D7931"/>
  <c r="C7931"/>
  <c r="D7930"/>
  <c r="C7930"/>
  <c r="D7929"/>
  <c r="C7929"/>
  <c r="D7928"/>
  <c r="C7928"/>
  <c r="D7927"/>
  <c r="C7927"/>
  <c r="D7926"/>
  <c r="C7926"/>
  <c r="D7925"/>
  <c r="C7925"/>
  <c r="D7924"/>
  <c r="C7924"/>
  <c r="D7923"/>
  <c r="C7923"/>
  <c r="D7922"/>
  <c r="C7922"/>
  <c r="D7921"/>
  <c r="C7921"/>
  <c r="D7920"/>
  <c r="C7920"/>
  <c r="D7919"/>
  <c r="C7919"/>
  <c r="D7918"/>
  <c r="C7918"/>
  <c r="D7917"/>
  <c r="C7917"/>
  <c r="D7916"/>
  <c r="C7916"/>
  <c r="D7915"/>
  <c r="C7915"/>
  <c r="D7914"/>
  <c r="C7914"/>
  <c r="D7913"/>
  <c r="C7913"/>
  <c r="D7912"/>
  <c r="C7912"/>
  <c r="D7911"/>
  <c r="C7911"/>
  <c r="D7910"/>
  <c r="C7910"/>
  <c r="D7909"/>
  <c r="C7909"/>
  <c r="D7908"/>
  <c r="C7908"/>
  <c r="D7907"/>
  <c r="C7907"/>
  <c r="D7906"/>
  <c r="C7906"/>
  <c r="D7905"/>
  <c r="C7905"/>
  <c r="D7904"/>
  <c r="C7904"/>
  <c r="D7903"/>
  <c r="C7903"/>
  <c r="D7902"/>
  <c r="C7902"/>
  <c r="D7901"/>
  <c r="C7901"/>
  <c r="D7900"/>
  <c r="C7900"/>
  <c r="D7899"/>
  <c r="C7899"/>
  <c r="D7898"/>
  <c r="C7898"/>
  <c r="D7897"/>
  <c r="C7897"/>
  <c r="D7896"/>
  <c r="C7896"/>
  <c r="D7895"/>
  <c r="C7895"/>
  <c r="D7894"/>
  <c r="C7894"/>
  <c r="D7893"/>
  <c r="C7893"/>
  <c r="D7892"/>
  <c r="C7892"/>
  <c r="D7891"/>
  <c r="C7891"/>
  <c r="D7890"/>
  <c r="C7890"/>
  <c r="D7889"/>
  <c r="C7889"/>
  <c r="D7888"/>
  <c r="C7888"/>
  <c r="D7887"/>
  <c r="C7887"/>
  <c r="D7886"/>
  <c r="C7886"/>
  <c r="D7885"/>
  <c r="C7885"/>
  <c r="D7884"/>
  <c r="C7884"/>
  <c r="D7883"/>
  <c r="C7883"/>
  <c r="D7882"/>
  <c r="C7882"/>
  <c r="D7881"/>
  <c r="C7881"/>
  <c r="D7880"/>
  <c r="C7880"/>
  <c r="D7879"/>
  <c r="C7879"/>
  <c r="D7878"/>
  <c r="C7878"/>
  <c r="D7877"/>
  <c r="C7877"/>
  <c r="D7876"/>
  <c r="C7876"/>
  <c r="D7875"/>
  <c r="C7875"/>
  <c r="D7874"/>
  <c r="C7874"/>
  <c r="D7873"/>
  <c r="C7873"/>
  <c r="D7872"/>
  <c r="C7872"/>
  <c r="D7871"/>
  <c r="C7871"/>
  <c r="D7870"/>
  <c r="C7870"/>
  <c r="D7869"/>
  <c r="C7869"/>
  <c r="D7868"/>
  <c r="C7868"/>
  <c r="D7867"/>
  <c r="C7867"/>
  <c r="D7866"/>
  <c r="C7866"/>
  <c r="D7865"/>
  <c r="C7865"/>
  <c r="D7864"/>
  <c r="C7864"/>
  <c r="D7863"/>
  <c r="C7863"/>
  <c r="D7862"/>
  <c r="C7862"/>
  <c r="D7861"/>
  <c r="C7861"/>
  <c r="D7860"/>
  <c r="C7860"/>
  <c r="D7859"/>
  <c r="C7859"/>
  <c r="D7858"/>
  <c r="C7858"/>
  <c r="D7857"/>
  <c r="C7857"/>
  <c r="D7856"/>
  <c r="C7856"/>
  <c r="D7855"/>
  <c r="C7855"/>
  <c r="D7854"/>
  <c r="C7854"/>
  <c r="D7853"/>
  <c r="C7853"/>
  <c r="D7852"/>
  <c r="C7852"/>
  <c r="D7851"/>
  <c r="C7851"/>
  <c r="D7850"/>
  <c r="C7850"/>
  <c r="D7849"/>
  <c r="C7849"/>
  <c r="D7848"/>
  <c r="C7848"/>
  <c r="D7847"/>
  <c r="C7847"/>
  <c r="D7846"/>
  <c r="C7846"/>
  <c r="D7845"/>
  <c r="C7845"/>
  <c r="D7844"/>
  <c r="C7844"/>
  <c r="D7843"/>
  <c r="C7843"/>
  <c r="D7842"/>
  <c r="C7842"/>
  <c r="D7841"/>
  <c r="C7841"/>
  <c r="D7840"/>
  <c r="C7840"/>
  <c r="D7839"/>
  <c r="C7839"/>
  <c r="D7838"/>
  <c r="C7838"/>
  <c r="D7837"/>
  <c r="C7837"/>
  <c r="D7836"/>
  <c r="C7836"/>
  <c r="D7835"/>
  <c r="C7835"/>
  <c r="D7834"/>
  <c r="C7834"/>
  <c r="D7833"/>
  <c r="C7833"/>
  <c r="D7832"/>
  <c r="C7832"/>
  <c r="D7831"/>
  <c r="C7831"/>
  <c r="D7830"/>
  <c r="C7830"/>
  <c r="D7829"/>
  <c r="C7829"/>
  <c r="D7828"/>
  <c r="C7828"/>
  <c r="D7827"/>
  <c r="C7827"/>
  <c r="D7826"/>
  <c r="C7826"/>
  <c r="D7825"/>
  <c r="C7825"/>
  <c r="D7824"/>
  <c r="C7824"/>
  <c r="D7823"/>
  <c r="C7823"/>
  <c r="D7822"/>
  <c r="C7822"/>
  <c r="D7821"/>
  <c r="C7821"/>
  <c r="D7820"/>
  <c r="C7820"/>
  <c r="D7819"/>
  <c r="C7819"/>
  <c r="D7818"/>
  <c r="C7818"/>
  <c r="D7817"/>
  <c r="C7817"/>
  <c r="D7816"/>
  <c r="C7816"/>
  <c r="D7815"/>
  <c r="C7815"/>
  <c r="D7814"/>
  <c r="C7814"/>
  <c r="D7813"/>
  <c r="C7813"/>
  <c r="D7812"/>
  <c r="C7812"/>
  <c r="D7811"/>
  <c r="C7811"/>
  <c r="D7810"/>
  <c r="C7810"/>
  <c r="D7809"/>
  <c r="C7809"/>
  <c r="D7808"/>
  <c r="C7808"/>
  <c r="D7807"/>
  <c r="C7807"/>
  <c r="D7806"/>
  <c r="C7806"/>
  <c r="D7805"/>
  <c r="C7805"/>
  <c r="D7804"/>
  <c r="C7804"/>
  <c r="D7803"/>
  <c r="C7803"/>
  <c r="D7802"/>
  <c r="C7802"/>
  <c r="D7801"/>
  <c r="C7801"/>
  <c r="D7800"/>
  <c r="C7800"/>
  <c r="D7799"/>
  <c r="C7799"/>
  <c r="D7798"/>
  <c r="C7798"/>
  <c r="D7797"/>
  <c r="C7797"/>
  <c r="D7796"/>
  <c r="C7796"/>
  <c r="D7795"/>
  <c r="C7795"/>
  <c r="D7794"/>
  <c r="C7794"/>
  <c r="D7793"/>
  <c r="C7793"/>
  <c r="D7792"/>
  <c r="C7792"/>
  <c r="D7791"/>
  <c r="C7791"/>
  <c r="D7790"/>
  <c r="C7790"/>
  <c r="D7789"/>
  <c r="C7789"/>
  <c r="D7788"/>
  <c r="C7788"/>
  <c r="D7787"/>
  <c r="C7787"/>
  <c r="D7786"/>
  <c r="C7786"/>
  <c r="D7785"/>
  <c r="C7785"/>
  <c r="D7784"/>
  <c r="C7784"/>
  <c r="D7783"/>
  <c r="C7783"/>
  <c r="D7782"/>
  <c r="C7782"/>
  <c r="D7781"/>
  <c r="C7781"/>
  <c r="D7780"/>
  <c r="C7780"/>
  <c r="D7779"/>
  <c r="C7779"/>
  <c r="D7778"/>
  <c r="C7778"/>
  <c r="D7777"/>
  <c r="C7777"/>
  <c r="D7776"/>
  <c r="C7776"/>
  <c r="D7775"/>
  <c r="C7775"/>
  <c r="D7774"/>
  <c r="C7774"/>
  <c r="D7773"/>
  <c r="C7773"/>
  <c r="D7772"/>
  <c r="C7772"/>
  <c r="D7771"/>
  <c r="C7771"/>
  <c r="D7770"/>
  <c r="C7770"/>
  <c r="D7769"/>
  <c r="C7769"/>
  <c r="D7768"/>
  <c r="C7768"/>
  <c r="D7767"/>
  <c r="C7767"/>
  <c r="D7766"/>
  <c r="C7766"/>
  <c r="D7765"/>
  <c r="C7765"/>
  <c r="D7764"/>
  <c r="C7764"/>
  <c r="D7763"/>
  <c r="C7763"/>
  <c r="D7762"/>
  <c r="C7762"/>
  <c r="D7761"/>
  <c r="C7761"/>
  <c r="D7760"/>
  <c r="C7760"/>
  <c r="D7759"/>
  <c r="C7759"/>
  <c r="D7758"/>
  <c r="C7758"/>
  <c r="D7757"/>
  <c r="C7757"/>
  <c r="D7756"/>
  <c r="C7756"/>
  <c r="D7755"/>
  <c r="C7755"/>
  <c r="D7754"/>
  <c r="C7754"/>
  <c r="D7753"/>
  <c r="C7753"/>
  <c r="D7752"/>
  <c r="C7752"/>
  <c r="D7751"/>
  <c r="C7751"/>
  <c r="D7750"/>
  <c r="C7750"/>
  <c r="D7749"/>
  <c r="C7749"/>
  <c r="D7748"/>
  <c r="C7748"/>
  <c r="D7747"/>
  <c r="C7747"/>
  <c r="D7746"/>
  <c r="C7746"/>
  <c r="D7745"/>
  <c r="C7745"/>
  <c r="D7744"/>
  <c r="C7744"/>
  <c r="D7743"/>
  <c r="C7743"/>
  <c r="D7742"/>
  <c r="C7742"/>
  <c r="D7741"/>
  <c r="C7741"/>
  <c r="D7740"/>
  <c r="C7740"/>
  <c r="D7739"/>
  <c r="C7739"/>
  <c r="D7738"/>
  <c r="C7738"/>
  <c r="D7737"/>
  <c r="C7737"/>
  <c r="D7736"/>
  <c r="C7736"/>
  <c r="D7735"/>
  <c r="C7735"/>
  <c r="D7734"/>
  <c r="C7734"/>
  <c r="D7733"/>
  <c r="C7733"/>
  <c r="D7732"/>
  <c r="C7732"/>
  <c r="D7731"/>
  <c r="C7731"/>
  <c r="D7730"/>
  <c r="C7730"/>
  <c r="D7729"/>
  <c r="C7729"/>
  <c r="D7728"/>
  <c r="C7728"/>
  <c r="D7727"/>
  <c r="C7727"/>
  <c r="D7726"/>
  <c r="C7726"/>
  <c r="D7725"/>
  <c r="C7725"/>
  <c r="D7724"/>
  <c r="C7724"/>
  <c r="D7723"/>
  <c r="C7723"/>
  <c r="D7722"/>
  <c r="C7722"/>
  <c r="D7721"/>
  <c r="C7721"/>
  <c r="D7720"/>
  <c r="C7720"/>
  <c r="D7719"/>
  <c r="C7719"/>
  <c r="D7718"/>
  <c r="C7718"/>
  <c r="D7717"/>
  <c r="C7717"/>
  <c r="D7716"/>
  <c r="C7716"/>
  <c r="D7715"/>
  <c r="C7715"/>
  <c r="D7714"/>
  <c r="C7714"/>
  <c r="D7713"/>
  <c r="C7713"/>
  <c r="D7712"/>
  <c r="C7712"/>
  <c r="D7711"/>
  <c r="C7711"/>
  <c r="D7710"/>
  <c r="C7710"/>
  <c r="D7709"/>
  <c r="C7709"/>
  <c r="D7708"/>
  <c r="C7708"/>
  <c r="D7707"/>
  <c r="C7707"/>
  <c r="D7706"/>
  <c r="C7706"/>
  <c r="D7705"/>
  <c r="C7705"/>
  <c r="D7704"/>
  <c r="C7704"/>
  <c r="D7703"/>
  <c r="C7703"/>
  <c r="D7702"/>
  <c r="C7702"/>
  <c r="D7701"/>
  <c r="C7701"/>
  <c r="D7700"/>
  <c r="C7700"/>
  <c r="D7699"/>
  <c r="C7699"/>
  <c r="D7698"/>
  <c r="C7698"/>
  <c r="D7697"/>
  <c r="C7697"/>
  <c r="D7696"/>
  <c r="C7696"/>
  <c r="D7695"/>
  <c r="C7695"/>
  <c r="D7694"/>
  <c r="C7694"/>
  <c r="D7693"/>
  <c r="C7693"/>
  <c r="D7692"/>
  <c r="C7692"/>
  <c r="D7691"/>
  <c r="C7691"/>
  <c r="D7690"/>
  <c r="C7690"/>
  <c r="D7689"/>
  <c r="C7689"/>
  <c r="D7688"/>
  <c r="C7688"/>
  <c r="D7687"/>
  <c r="C7687"/>
  <c r="D7686"/>
  <c r="C7686"/>
  <c r="D7685"/>
  <c r="C7685"/>
  <c r="D7684"/>
  <c r="C7684"/>
  <c r="D7683"/>
  <c r="C7683"/>
  <c r="D7682"/>
  <c r="C7682"/>
  <c r="D7681"/>
  <c r="C7681"/>
  <c r="D7680"/>
  <c r="C7680"/>
  <c r="D7679"/>
  <c r="C7679"/>
  <c r="D7678"/>
  <c r="C7678"/>
  <c r="D7677"/>
  <c r="C7677"/>
  <c r="D7676"/>
  <c r="C7676"/>
  <c r="D7675"/>
  <c r="C7675"/>
  <c r="D7674"/>
  <c r="C7674"/>
  <c r="D7673"/>
  <c r="C7673"/>
  <c r="D7672"/>
  <c r="C7672"/>
  <c r="D7671"/>
  <c r="C7671"/>
  <c r="D7670"/>
  <c r="C7670"/>
  <c r="D7669"/>
  <c r="C7669"/>
  <c r="D7668"/>
  <c r="C7668"/>
  <c r="D7667"/>
  <c r="C7667"/>
  <c r="D7666"/>
  <c r="C7666"/>
  <c r="D7665"/>
  <c r="C7665"/>
  <c r="D7664"/>
  <c r="C7664"/>
  <c r="D7663"/>
  <c r="C7663"/>
  <c r="D7662"/>
  <c r="C7662"/>
  <c r="D7661"/>
  <c r="C7661"/>
  <c r="D7660"/>
  <c r="C7660"/>
  <c r="D7659"/>
  <c r="C7659"/>
  <c r="D7658"/>
  <c r="C7658"/>
  <c r="D7657"/>
  <c r="C7657"/>
  <c r="D7656"/>
  <c r="C7656"/>
  <c r="D7655"/>
  <c r="C7655"/>
  <c r="D7654"/>
  <c r="C7654"/>
  <c r="D7653"/>
  <c r="C7653"/>
  <c r="D7652"/>
  <c r="C7652"/>
  <c r="D7651"/>
  <c r="C7651"/>
  <c r="D7650"/>
  <c r="C7650"/>
  <c r="D7649"/>
  <c r="C7649"/>
  <c r="D7648"/>
  <c r="C7648"/>
  <c r="D7647"/>
  <c r="C7647"/>
  <c r="D7646"/>
  <c r="C7646"/>
  <c r="D7645"/>
  <c r="C7645"/>
  <c r="D7644"/>
  <c r="C7644"/>
  <c r="D7643"/>
  <c r="C7643"/>
  <c r="D7642"/>
  <c r="C7642"/>
  <c r="D7641"/>
  <c r="C7641"/>
  <c r="D7640"/>
  <c r="C7640"/>
  <c r="D7639"/>
  <c r="C7639"/>
  <c r="D7638"/>
  <c r="C7638"/>
  <c r="D7637"/>
  <c r="C7637"/>
  <c r="D7636"/>
  <c r="C7636"/>
  <c r="D7635"/>
  <c r="C7635"/>
  <c r="D7634"/>
  <c r="C7634"/>
  <c r="D7633"/>
  <c r="C7633"/>
  <c r="D7632"/>
  <c r="C7632"/>
  <c r="D7631"/>
  <c r="C7631"/>
  <c r="D7630"/>
  <c r="C7630"/>
  <c r="D7629"/>
  <c r="C7629"/>
  <c r="D7628"/>
  <c r="C7628"/>
  <c r="D7627"/>
  <c r="C7627"/>
  <c r="D7626"/>
  <c r="C7626"/>
  <c r="D7625"/>
  <c r="C7625"/>
  <c r="D7624"/>
  <c r="C7624"/>
  <c r="D7623"/>
  <c r="C7623"/>
  <c r="D7622"/>
  <c r="C7622"/>
  <c r="D7621"/>
  <c r="C7621"/>
  <c r="D7620"/>
  <c r="C7620"/>
  <c r="D7619"/>
  <c r="C7619"/>
  <c r="D7618"/>
  <c r="C7618"/>
  <c r="D7617"/>
  <c r="C7617"/>
  <c r="D7616"/>
  <c r="C7616"/>
  <c r="D7615"/>
  <c r="C7615"/>
  <c r="D7614"/>
  <c r="C7614"/>
  <c r="D7613"/>
  <c r="C7613"/>
  <c r="D7612"/>
  <c r="C7612"/>
  <c r="D7611"/>
  <c r="C7611"/>
  <c r="D7610"/>
  <c r="C7610"/>
  <c r="D7609"/>
  <c r="C7609"/>
  <c r="D7608"/>
  <c r="C7608"/>
  <c r="D7607"/>
  <c r="C7607"/>
  <c r="D7606"/>
  <c r="C7606"/>
  <c r="D7605"/>
  <c r="C7605"/>
  <c r="D7604"/>
  <c r="C7604"/>
  <c r="D7603"/>
  <c r="C7603"/>
  <c r="D7602"/>
  <c r="C7602"/>
  <c r="D7601"/>
  <c r="C7601"/>
  <c r="D7600"/>
  <c r="C7600"/>
  <c r="D7599"/>
  <c r="C7599"/>
  <c r="D7598"/>
  <c r="C7598"/>
  <c r="D7597"/>
  <c r="C7597"/>
  <c r="D7596"/>
  <c r="C7596"/>
  <c r="D7595"/>
  <c r="C7595"/>
  <c r="D7594"/>
  <c r="C7594"/>
  <c r="D7593"/>
  <c r="C7593"/>
  <c r="D7592"/>
  <c r="C7592"/>
  <c r="D7591"/>
  <c r="C7591"/>
  <c r="D7590"/>
  <c r="C7590"/>
  <c r="D7589"/>
  <c r="C7589"/>
  <c r="D7588"/>
  <c r="C7588"/>
  <c r="D7587"/>
  <c r="C7587"/>
  <c r="D7586"/>
  <c r="C7586"/>
  <c r="D7585"/>
  <c r="C7585"/>
  <c r="D7584"/>
  <c r="C7584"/>
  <c r="D7583"/>
  <c r="C7583"/>
  <c r="D7582"/>
  <c r="C7582"/>
  <c r="D7581"/>
  <c r="C7581"/>
  <c r="D7580"/>
  <c r="C7580"/>
  <c r="D7579"/>
  <c r="C7579"/>
  <c r="D7578"/>
  <c r="C7578"/>
  <c r="D7577"/>
  <c r="C7577"/>
  <c r="D7576"/>
  <c r="C7576"/>
  <c r="D7575"/>
  <c r="C7575"/>
  <c r="D7574"/>
  <c r="C7574"/>
  <c r="D7573"/>
  <c r="C7573"/>
  <c r="D7572"/>
  <c r="C7572"/>
  <c r="D7571"/>
  <c r="C7571"/>
  <c r="D7570"/>
  <c r="C7570"/>
  <c r="D7569"/>
  <c r="C7569"/>
  <c r="D7568"/>
  <c r="C7568"/>
  <c r="D7567"/>
  <c r="C7567"/>
  <c r="D7566"/>
  <c r="C7566"/>
  <c r="D7565"/>
  <c r="C7565"/>
  <c r="D7564"/>
  <c r="C7564"/>
  <c r="D7563"/>
  <c r="C7563"/>
  <c r="D7562"/>
  <c r="C7562"/>
  <c r="D7561"/>
  <c r="C7561"/>
  <c r="D7560"/>
  <c r="C7560"/>
  <c r="D7559"/>
  <c r="C7559"/>
  <c r="D7558"/>
  <c r="C7558"/>
  <c r="D7557"/>
  <c r="C7557"/>
  <c r="D7556"/>
  <c r="C7556"/>
  <c r="D7555"/>
  <c r="C7555"/>
  <c r="D7554"/>
  <c r="C7554"/>
  <c r="D7553"/>
  <c r="C7553"/>
  <c r="D7552"/>
  <c r="C7552"/>
  <c r="D7551"/>
  <c r="C7551"/>
  <c r="D7550"/>
  <c r="C7550"/>
  <c r="D7549"/>
  <c r="C7549"/>
  <c r="D7548"/>
  <c r="C7548"/>
  <c r="D7547"/>
  <c r="C7547"/>
  <c r="D7546"/>
  <c r="C7546"/>
  <c r="D7545"/>
  <c r="C7545"/>
  <c r="D7544"/>
  <c r="C7544"/>
  <c r="D7543"/>
  <c r="C7543"/>
  <c r="D7542"/>
  <c r="C7542"/>
  <c r="D7541"/>
  <c r="C7541"/>
  <c r="D7540"/>
  <c r="C7540"/>
  <c r="D7539"/>
  <c r="C7539"/>
  <c r="D7538"/>
  <c r="C7538"/>
  <c r="D7537"/>
  <c r="C7537"/>
  <c r="D7536"/>
  <c r="C7536"/>
  <c r="D7535"/>
  <c r="C7535"/>
  <c r="D7534"/>
  <c r="C7534"/>
  <c r="D7533"/>
  <c r="C7533"/>
  <c r="D7532"/>
  <c r="C7532"/>
  <c r="D7531"/>
  <c r="C7531"/>
  <c r="D7530"/>
  <c r="C7530"/>
  <c r="D7529"/>
  <c r="C7529"/>
  <c r="D7528"/>
  <c r="C7528"/>
  <c r="D7527"/>
  <c r="C7527"/>
  <c r="D7526"/>
  <c r="C7526"/>
  <c r="D7525"/>
  <c r="C7525"/>
  <c r="D7524"/>
  <c r="C7524"/>
  <c r="D7523"/>
  <c r="C7523"/>
  <c r="D7522"/>
  <c r="C7522"/>
  <c r="D7521"/>
  <c r="C7521"/>
  <c r="D7520"/>
  <c r="C7520"/>
  <c r="D7519"/>
  <c r="C7519"/>
  <c r="D7518"/>
  <c r="C7518"/>
  <c r="D7517"/>
  <c r="C7517"/>
  <c r="D7516"/>
  <c r="C7516"/>
  <c r="D7515"/>
  <c r="C7515"/>
  <c r="D7514"/>
  <c r="C7514"/>
  <c r="D7513"/>
  <c r="C7513"/>
  <c r="D7512"/>
  <c r="C7512"/>
  <c r="D7511"/>
  <c r="C7511"/>
  <c r="D7510"/>
  <c r="C7510"/>
  <c r="D7509"/>
  <c r="C7509"/>
  <c r="D7508"/>
  <c r="C7508"/>
  <c r="D7507"/>
  <c r="C7507"/>
  <c r="D7506"/>
  <c r="C7506"/>
  <c r="D7505"/>
  <c r="C7505"/>
  <c r="D7504"/>
  <c r="C7504"/>
  <c r="D7503"/>
  <c r="C7503"/>
  <c r="D7502"/>
  <c r="C7502"/>
  <c r="D7501"/>
  <c r="C7501"/>
  <c r="D7500"/>
  <c r="C7500"/>
  <c r="D7499"/>
  <c r="C7499"/>
  <c r="D7498"/>
  <c r="C7498"/>
  <c r="D7497"/>
  <c r="C7497"/>
  <c r="D7496"/>
  <c r="C7496"/>
  <c r="D7495"/>
  <c r="C7495"/>
  <c r="D7494"/>
  <c r="C7494"/>
  <c r="D7493"/>
  <c r="C7493"/>
  <c r="D7492"/>
  <c r="C7492"/>
  <c r="D7491"/>
  <c r="C7491"/>
  <c r="D7490"/>
  <c r="C7490"/>
  <c r="D7489"/>
  <c r="C7489"/>
  <c r="D7488"/>
  <c r="C7488"/>
  <c r="D7487"/>
  <c r="C7487"/>
  <c r="D7486"/>
  <c r="C7486"/>
  <c r="D7485"/>
  <c r="C7485"/>
  <c r="D7484"/>
  <c r="C7484"/>
  <c r="D7483"/>
  <c r="C7483"/>
  <c r="D7482"/>
  <c r="C7482"/>
  <c r="D7481"/>
  <c r="C7481"/>
  <c r="D7480"/>
  <c r="C7480"/>
  <c r="D7479"/>
  <c r="C7479"/>
  <c r="D7478"/>
  <c r="C7478"/>
  <c r="D7477"/>
  <c r="C7477"/>
  <c r="D7476"/>
  <c r="C7476"/>
  <c r="D7475"/>
  <c r="C7475"/>
  <c r="D7474"/>
  <c r="C7474"/>
  <c r="D7473"/>
  <c r="C7473"/>
  <c r="D7472"/>
  <c r="C7472"/>
  <c r="D7471"/>
  <c r="C7471"/>
  <c r="D7470"/>
  <c r="C7470"/>
  <c r="D7469"/>
  <c r="C7469"/>
  <c r="D7468"/>
  <c r="C7468"/>
  <c r="D7467"/>
  <c r="C7467"/>
  <c r="D7466"/>
  <c r="C7466"/>
  <c r="D7465"/>
  <c r="C7465"/>
  <c r="D7464"/>
  <c r="C7464"/>
  <c r="D7463"/>
  <c r="C7463"/>
  <c r="D7462"/>
  <c r="C7462"/>
  <c r="D7461"/>
  <c r="C7461"/>
  <c r="D7460"/>
  <c r="C7460"/>
  <c r="D7459"/>
  <c r="C7459"/>
  <c r="D7458"/>
  <c r="C7458"/>
  <c r="D7457"/>
  <c r="C7457"/>
  <c r="D7456"/>
  <c r="C7456"/>
  <c r="D7455"/>
  <c r="C7455"/>
  <c r="D7454"/>
  <c r="C7454"/>
  <c r="D7453"/>
  <c r="C7453"/>
  <c r="D7452"/>
  <c r="C7452"/>
  <c r="D7451"/>
  <c r="C7451"/>
  <c r="D7450"/>
  <c r="C7450"/>
  <c r="D7449"/>
  <c r="C7449"/>
  <c r="D7448"/>
  <c r="C7448"/>
  <c r="D7447"/>
  <c r="C7447"/>
  <c r="D7446"/>
  <c r="C7446"/>
  <c r="D7445"/>
  <c r="C7445"/>
  <c r="D7444"/>
  <c r="C7444"/>
  <c r="D7443"/>
  <c r="C7443"/>
  <c r="D7442"/>
  <c r="C7442"/>
  <c r="D7441"/>
  <c r="C7441"/>
  <c r="D7440"/>
  <c r="C7440"/>
  <c r="D7439"/>
  <c r="C7439"/>
  <c r="D7438"/>
  <c r="C7438"/>
  <c r="D7437"/>
  <c r="C7437"/>
  <c r="D7436"/>
  <c r="C7436"/>
  <c r="D7435"/>
  <c r="C7435"/>
  <c r="D7434"/>
  <c r="C7434"/>
  <c r="D7433"/>
  <c r="C7433"/>
  <c r="D7432"/>
  <c r="C7432"/>
  <c r="D7431"/>
  <c r="C7431"/>
  <c r="D7430"/>
  <c r="C7430"/>
  <c r="D7429"/>
  <c r="C7429"/>
  <c r="D7428"/>
  <c r="C7428"/>
  <c r="D7427"/>
  <c r="C7427"/>
  <c r="D7426"/>
  <c r="C7426"/>
  <c r="D7425"/>
  <c r="C7425"/>
  <c r="D7424"/>
  <c r="C7424"/>
  <c r="D7423"/>
  <c r="C7423"/>
  <c r="D7422"/>
  <c r="C7422"/>
  <c r="D7421"/>
  <c r="C7421"/>
  <c r="D7420"/>
  <c r="C7420"/>
  <c r="D7419"/>
  <c r="C7419"/>
  <c r="D7418"/>
  <c r="C7418"/>
  <c r="D7417"/>
  <c r="C7417"/>
  <c r="D7416"/>
  <c r="C7416"/>
  <c r="D7415"/>
  <c r="C7415"/>
  <c r="D7414"/>
  <c r="C7414"/>
  <c r="D7413"/>
  <c r="C7413"/>
  <c r="D7412"/>
  <c r="C7412"/>
  <c r="D7411"/>
  <c r="C7411"/>
  <c r="D7410"/>
  <c r="C7410"/>
  <c r="D7409"/>
  <c r="C7409"/>
  <c r="D7408"/>
  <c r="C7408"/>
  <c r="D7407"/>
  <c r="C7407"/>
  <c r="D7406"/>
  <c r="C7406"/>
  <c r="D7405"/>
  <c r="C7405"/>
  <c r="D7404"/>
  <c r="C7404"/>
  <c r="D7403"/>
  <c r="C7403"/>
  <c r="D7402"/>
  <c r="C7402"/>
  <c r="D7401"/>
  <c r="C7401"/>
  <c r="D7400"/>
  <c r="C7400"/>
  <c r="D7399"/>
  <c r="C7399"/>
  <c r="D7398"/>
  <c r="C7398"/>
  <c r="D7397"/>
  <c r="C7397"/>
  <c r="D7396"/>
  <c r="C7396"/>
  <c r="D7395"/>
  <c r="C7395"/>
  <c r="D7394"/>
  <c r="C7394"/>
  <c r="D7393"/>
  <c r="C7393"/>
  <c r="D7392"/>
  <c r="C7392"/>
  <c r="D7391"/>
  <c r="C7391"/>
  <c r="D7390"/>
  <c r="C7390"/>
  <c r="D7389"/>
  <c r="C7389"/>
  <c r="D7388"/>
  <c r="C7388"/>
  <c r="D7387"/>
  <c r="C7387"/>
  <c r="D7386"/>
  <c r="C7386"/>
  <c r="D7385"/>
  <c r="C7385"/>
  <c r="D7384"/>
  <c r="C7384"/>
  <c r="D7383"/>
  <c r="C7383"/>
  <c r="D7382"/>
  <c r="C7382"/>
  <c r="D7381"/>
  <c r="C7381"/>
  <c r="D7380"/>
  <c r="C7380"/>
  <c r="D7379"/>
  <c r="C7379"/>
  <c r="D7378"/>
  <c r="C7378"/>
  <c r="D7377"/>
  <c r="C7377"/>
  <c r="D7376"/>
  <c r="C7376"/>
  <c r="D7375"/>
  <c r="C7375"/>
  <c r="D7374"/>
  <c r="C7374"/>
  <c r="D7373"/>
  <c r="C7373"/>
  <c r="D7372"/>
  <c r="C7372"/>
  <c r="D7371"/>
  <c r="C7371"/>
  <c r="D7370"/>
  <c r="C7370"/>
  <c r="D7369"/>
  <c r="C7369"/>
  <c r="D7368"/>
  <c r="C7368"/>
  <c r="D7367"/>
  <c r="C7367"/>
  <c r="D7366"/>
  <c r="C7366"/>
  <c r="D7365"/>
  <c r="C7365"/>
  <c r="D7364"/>
  <c r="C7364"/>
  <c r="D7363"/>
  <c r="C7363"/>
  <c r="D7362"/>
  <c r="C7362"/>
  <c r="D7361"/>
  <c r="C7361"/>
  <c r="D7360"/>
  <c r="C7360"/>
  <c r="D7359"/>
  <c r="C7359"/>
  <c r="D7358"/>
  <c r="C7358"/>
  <c r="D7357"/>
  <c r="C7357"/>
  <c r="D7356"/>
  <c r="C7356"/>
  <c r="D7355"/>
  <c r="C7355"/>
  <c r="D7354"/>
  <c r="C7354"/>
  <c r="D7353"/>
  <c r="C7353"/>
  <c r="D7352"/>
  <c r="C7352"/>
  <c r="D7351"/>
  <c r="C7351"/>
  <c r="D7350"/>
  <c r="C7350"/>
  <c r="D7349"/>
  <c r="C7349"/>
  <c r="D7348"/>
  <c r="C7348"/>
  <c r="D7347"/>
  <c r="C7347"/>
  <c r="D7346"/>
  <c r="C7346"/>
  <c r="D7345"/>
  <c r="C7345"/>
  <c r="D7344"/>
  <c r="C7344"/>
  <c r="D7343"/>
  <c r="C7343"/>
  <c r="D7342"/>
  <c r="C7342"/>
  <c r="D7341"/>
  <c r="C7341"/>
  <c r="D7340"/>
  <c r="C7340"/>
  <c r="D7339"/>
  <c r="C7339"/>
  <c r="D7338"/>
  <c r="C7338"/>
  <c r="D7337"/>
  <c r="C7337"/>
  <c r="D7336"/>
  <c r="C7336"/>
  <c r="D7335"/>
  <c r="C7335"/>
  <c r="D7334"/>
  <c r="C7334"/>
  <c r="D7333"/>
  <c r="C7333"/>
  <c r="D7332"/>
  <c r="C7332"/>
  <c r="D7331"/>
  <c r="C7331"/>
  <c r="D7330"/>
  <c r="C7330"/>
  <c r="D7329"/>
  <c r="C7329"/>
  <c r="D7328"/>
  <c r="C7328"/>
  <c r="D7327"/>
  <c r="C7327"/>
  <c r="D7326"/>
  <c r="C7326"/>
  <c r="D7325"/>
  <c r="C7325"/>
  <c r="D7324"/>
  <c r="C7324"/>
  <c r="D7323"/>
  <c r="C7323"/>
  <c r="D7322"/>
  <c r="C7322"/>
  <c r="D7321"/>
  <c r="C7321"/>
  <c r="D7320"/>
  <c r="C7320"/>
  <c r="D7319"/>
  <c r="C7319"/>
  <c r="D7318"/>
  <c r="C7318"/>
  <c r="D7317"/>
  <c r="C7317"/>
  <c r="D7316"/>
  <c r="C7316"/>
  <c r="D7315"/>
  <c r="C7315"/>
  <c r="D7314"/>
  <c r="C7314"/>
  <c r="D7313"/>
  <c r="C7313"/>
  <c r="D7312"/>
  <c r="C7312"/>
  <c r="D7311"/>
  <c r="C7311"/>
  <c r="D7310"/>
  <c r="C7310"/>
  <c r="D7309"/>
  <c r="C7309"/>
  <c r="D7308"/>
  <c r="C7308"/>
  <c r="D7307"/>
  <c r="C7307"/>
  <c r="D7306"/>
  <c r="C7306"/>
  <c r="D7305"/>
  <c r="C7305"/>
  <c r="D7304"/>
  <c r="C7304"/>
  <c r="D7303"/>
  <c r="C7303"/>
  <c r="D7302"/>
  <c r="C7302"/>
  <c r="D7301"/>
  <c r="C7301"/>
  <c r="D7300"/>
  <c r="C7300"/>
  <c r="D7299"/>
  <c r="C7299"/>
  <c r="D7298"/>
  <c r="C7298"/>
  <c r="D7297"/>
  <c r="C7297"/>
  <c r="D7296"/>
  <c r="C7296"/>
  <c r="D7295"/>
  <c r="C7295"/>
  <c r="D7294"/>
  <c r="C7294"/>
  <c r="D7293"/>
  <c r="C7293"/>
  <c r="D7292"/>
  <c r="C7292"/>
  <c r="D7291"/>
  <c r="C7291"/>
  <c r="D7290"/>
  <c r="C7290"/>
  <c r="D7289"/>
  <c r="C7289"/>
  <c r="D7288"/>
  <c r="C7288"/>
  <c r="D7287"/>
  <c r="C7287"/>
  <c r="D7286"/>
  <c r="C7286"/>
  <c r="D7285"/>
  <c r="C7285"/>
  <c r="D7284"/>
  <c r="C7284"/>
  <c r="D7283"/>
  <c r="C7283"/>
  <c r="D7282"/>
  <c r="C7282"/>
  <c r="D7281"/>
  <c r="C7281"/>
  <c r="D7280"/>
  <c r="C7280"/>
  <c r="D7279"/>
  <c r="C7279"/>
  <c r="D7278"/>
  <c r="C7278"/>
  <c r="D7277"/>
  <c r="C7277"/>
  <c r="D7276"/>
  <c r="C7276"/>
  <c r="D7275"/>
  <c r="C7275"/>
  <c r="D7274"/>
  <c r="C7274"/>
  <c r="D7273"/>
  <c r="C7273"/>
  <c r="D7272"/>
  <c r="C7272"/>
  <c r="D7271"/>
  <c r="C7271"/>
  <c r="D7270"/>
  <c r="C7270"/>
  <c r="D7269"/>
  <c r="C7269"/>
  <c r="D7268"/>
  <c r="C7268"/>
  <c r="D7267"/>
  <c r="C7267"/>
  <c r="D7266"/>
  <c r="C7266"/>
  <c r="D7265"/>
  <c r="C7265"/>
  <c r="D7264"/>
  <c r="C7264"/>
  <c r="D7263"/>
  <c r="C7263"/>
  <c r="D7262"/>
  <c r="C7262"/>
  <c r="D7261"/>
  <c r="C7261"/>
  <c r="D7260"/>
  <c r="C7260"/>
  <c r="D7259"/>
  <c r="C7259"/>
  <c r="D7258"/>
  <c r="C7258"/>
  <c r="D7257"/>
  <c r="C7257"/>
  <c r="D7256"/>
  <c r="C7256"/>
  <c r="D7255"/>
  <c r="C7255"/>
  <c r="D7254"/>
  <c r="C7254"/>
  <c r="D7253"/>
  <c r="C7253"/>
  <c r="D7252"/>
  <c r="C7252"/>
  <c r="D7251"/>
  <c r="C7251"/>
  <c r="D7250"/>
  <c r="C7250"/>
  <c r="D7249"/>
  <c r="C7249"/>
  <c r="D7248"/>
  <c r="C7248"/>
  <c r="D7247"/>
  <c r="C7247"/>
  <c r="D7246"/>
  <c r="C7246"/>
  <c r="D7245"/>
  <c r="C7245"/>
  <c r="D7244"/>
  <c r="C7244"/>
  <c r="D7243"/>
  <c r="C7243"/>
  <c r="D7242"/>
  <c r="C7242"/>
  <c r="D7241"/>
  <c r="C7241"/>
  <c r="D7240"/>
  <c r="C7240"/>
  <c r="D7239"/>
  <c r="C7239"/>
  <c r="D7238"/>
  <c r="C7238"/>
  <c r="D7237"/>
  <c r="C7237"/>
  <c r="D7236"/>
  <c r="C7236"/>
  <c r="D7235"/>
  <c r="C7235"/>
  <c r="D7234"/>
  <c r="C7234"/>
  <c r="D7233"/>
  <c r="C7233"/>
  <c r="D7232"/>
  <c r="C7232"/>
  <c r="D7231"/>
  <c r="C7231"/>
  <c r="D7230"/>
  <c r="C7230"/>
  <c r="D7229"/>
  <c r="C7229"/>
  <c r="D7228"/>
  <c r="C7228"/>
  <c r="D7227"/>
  <c r="C7227"/>
  <c r="D7226"/>
  <c r="C7226"/>
  <c r="D7225"/>
  <c r="C7225"/>
  <c r="D7224"/>
  <c r="C7224"/>
  <c r="D7223"/>
  <c r="C7223"/>
  <c r="D7222"/>
  <c r="C7222"/>
  <c r="D7221"/>
  <c r="C7221"/>
  <c r="D7220"/>
  <c r="C7220"/>
  <c r="D7219"/>
  <c r="C7219"/>
  <c r="D7218"/>
  <c r="C7218"/>
  <c r="D7217"/>
  <c r="C7217"/>
  <c r="D7216"/>
  <c r="C7216"/>
  <c r="D7215"/>
  <c r="C7215"/>
  <c r="D7214"/>
  <c r="C7214"/>
  <c r="D7213"/>
  <c r="C7213"/>
  <c r="D7212"/>
  <c r="C7212"/>
  <c r="D7211"/>
  <c r="C7211"/>
  <c r="D7210"/>
  <c r="C7210"/>
  <c r="D7209"/>
  <c r="C7209"/>
  <c r="D7208"/>
  <c r="C7208"/>
  <c r="D7207"/>
  <c r="C7207"/>
  <c r="D7206"/>
  <c r="C7206"/>
  <c r="D7205"/>
  <c r="C7205"/>
  <c r="D7204"/>
  <c r="C7204"/>
  <c r="D7203"/>
  <c r="C7203"/>
  <c r="D7202"/>
  <c r="C7202"/>
  <c r="D7201"/>
  <c r="C7201"/>
  <c r="D7200"/>
  <c r="C7200"/>
  <c r="D7199"/>
  <c r="C7199"/>
  <c r="D7198"/>
  <c r="C7198"/>
  <c r="D7197"/>
  <c r="C7197"/>
  <c r="D7196"/>
  <c r="C7196"/>
  <c r="D7195"/>
  <c r="C7195"/>
  <c r="D7194"/>
  <c r="C7194"/>
  <c r="D7193"/>
  <c r="C7193"/>
  <c r="D7192"/>
  <c r="C7192"/>
  <c r="D7191"/>
  <c r="C7191"/>
  <c r="D7190"/>
  <c r="C7190"/>
  <c r="D7189"/>
  <c r="C7189"/>
  <c r="D7188"/>
  <c r="C7188"/>
  <c r="D7187"/>
  <c r="C7187"/>
  <c r="D7186"/>
  <c r="C7186"/>
  <c r="D7185"/>
  <c r="C7185"/>
  <c r="D7184"/>
  <c r="C7184"/>
  <c r="D7183"/>
  <c r="C7183"/>
  <c r="D7182"/>
  <c r="C7182"/>
  <c r="D7181"/>
  <c r="C7181"/>
  <c r="D7180"/>
  <c r="C7180"/>
  <c r="D7179"/>
  <c r="C7179"/>
  <c r="D7178"/>
  <c r="C7178"/>
  <c r="D7177"/>
  <c r="C7177"/>
  <c r="D7176"/>
  <c r="C7176"/>
  <c r="D7175"/>
  <c r="C7175"/>
  <c r="D7174"/>
  <c r="C7174"/>
  <c r="D7173"/>
  <c r="C7173"/>
  <c r="D7172"/>
  <c r="C7172"/>
  <c r="D7171"/>
  <c r="C7171"/>
  <c r="D7170"/>
  <c r="C7170"/>
  <c r="D7169"/>
  <c r="C7169"/>
  <c r="D7168"/>
  <c r="C7168"/>
  <c r="D7167"/>
  <c r="C7167"/>
  <c r="D7166"/>
  <c r="C7166"/>
  <c r="D7165"/>
  <c r="C7165"/>
  <c r="D7164"/>
  <c r="C7164"/>
  <c r="D7163"/>
  <c r="C7163"/>
  <c r="D7162"/>
  <c r="C7162"/>
  <c r="D7161"/>
  <c r="C7161"/>
  <c r="D7160"/>
  <c r="C7160"/>
  <c r="D7159"/>
  <c r="C7159"/>
  <c r="D7158"/>
  <c r="C7158"/>
  <c r="D7157"/>
  <c r="C7157"/>
  <c r="D7156"/>
  <c r="C7156"/>
  <c r="D7155"/>
  <c r="C7155"/>
  <c r="D7154"/>
  <c r="C7154"/>
  <c r="D7153"/>
  <c r="C7153"/>
  <c r="D7152"/>
  <c r="C7152"/>
  <c r="D7151"/>
  <c r="C7151"/>
  <c r="D7150"/>
  <c r="C7150"/>
  <c r="D7149"/>
  <c r="C7149"/>
  <c r="D7148"/>
  <c r="C7148"/>
  <c r="D7147"/>
  <c r="C7147"/>
  <c r="D7146"/>
  <c r="C7146"/>
  <c r="D7145"/>
  <c r="C7145"/>
  <c r="D7144"/>
  <c r="C7144"/>
  <c r="D7143"/>
  <c r="C7143"/>
  <c r="D7142"/>
  <c r="C7142"/>
  <c r="D7141"/>
  <c r="C7141"/>
  <c r="D7140"/>
  <c r="C7140"/>
  <c r="D7139"/>
  <c r="C7139"/>
  <c r="D7138"/>
  <c r="C7138"/>
  <c r="D7137"/>
  <c r="C7137"/>
  <c r="D7136"/>
  <c r="C7136"/>
  <c r="D7135"/>
  <c r="C7135"/>
  <c r="D7134"/>
  <c r="C7134"/>
  <c r="D7133"/>
  <c r="C7133"/>
  <c r="D7132"/>
  <c r="C7132"/>
  <c r="D7131"/>
  <c r="C7131"/>
  <c r="D7130"/>
  <c r="C7130"/>
  <c r="D7129"/>
  <c r="C7129"/>
  <c r="D7128"/>
  <c r="C7128"/>
  <c r="D7127"/>
  <c r="C7127"/>
  <c r="D7126"/>
  <c r="C7126"/>
  <c r="D7125"/>
  <c r="C7125"/>
  <c r="D7124"/>
  <c r="C7124"/>
  <c r="D7123"/>
  <c r="C7123"/>
  <c r="D7122"/>
  <c r="C7122"/>
  <c r="D7121"/>
  <c r="C7121"/>
  <c r="D7120"/>
  <c r="C7120"/>
  <c r="D7119"/>
  <c r="C7119"/>
  <c r="D7118"/>
  <c r="C7118"/>
  <c r="D7117"/>
  <c r="C7117"/>
  <c r="D7116"/>
  <c r="C7116"/>
  <c r="D7115"/>
  <c r="C7115"/>
  <c r="D7114"/>
  <c r="C7114"/>
  <c r="D7113"/>
  <c r="C7113"/>
  <c r="D7112"/>
  <c r="C7112"/>
  <c r="D7111"/>
  <c r="C7111"/>
  <c r="D7110"/>
  <c r="C7110"/>
  <c r="D7109"/>
  <c r="C7109"/>
  <c r="D7108"/>
  <c r="C7108"/>
  <c r="D7107"/>
  <c r="C7107"/>
  <c r="D7106"/>
  <c r="C7106"/>
  <c r="D7105"/>
  <c r="C7105"/>
  <c r="D7104"/>
  <c r="C7104"/>
  <c r="D7103"/>
  <c r="C7103"/>
  <c r="D7102"/>
  <c r="C7102"/>
  <c r="D7101"/>
  <c r="C7101"/>
  <c r="D7100"/>
  <c r="C7100"/>
  <c r="D7099"/>
  <c r="C7099"/>
  <c r="D7098"/>
  <c r="C7098"/>
  <c r="D7097"/>
  <c r="C7097"/>
  <c r="D7096"/>
  <c r="C7096"/>
  <c r="D7095"/>
  <c r="C7095"/>
  <c r="D7094"/>
  <c r="C7094"/>
  <c r="D7093"/>
  <c r="C7093"/>
  <c r="D7092"/>
  <c r="C7092"/>
  <c r="D7091"/>
  <c r="C7091"/>
  <c r="D7090"/>
  <c r="C7090"/>
  <c r="D7089"/>
  <c r="C7089"/>
  <c r="D7088"/>
  <c r="C7088"/>
  <c r="D7087"/>
  <c r="C7087"/>
  <c r="D7086"/>
  <c r="C7086"/>
  <c r="D7085"/>
  <c r="C7085"/>
  <c r="D7084"/>
  <c r="C7084"/>
  <c r="D7083"/>
  <c r="C7083"/>
  <c r="D7082"/>
  <c r="C7082"/>
  <c r="D7081"/>
  <c r="C7081"/>
  <c r="D7080"/>
  <c r="C7080"/>
  <c r="D7079"/>
  <c r="C7079"/>
  <c r="D7078"/>
  <c r="C7078"/>
  <c r="D7077"/>
  <c r="C7077"/>
  <c r="D7076"/>
  <c r="C7076"/>
  <c r="D7075"/>
  <c r="C7075"/>
  <c r="D7074"/>
  <c r="C7074"/>
  <c r="D7073"/>
  <c r="C7073"/>
  <c r="D7072"/>
  <c r="C7072"/>
  <c r="D7071"/>
  <c r="C7071"/>
  <c r="D7070"/>
  <c r="C7070"/>
  <c r="D7069"/>
  <c r="C7069"/>
  <c r="D7068"/>
  <c r="C7068"/>
  <c r="D7067"/>
  <c r="C7067"/>
  <c r="D7066"/>
  <c r="C7066"/>
  <c r="D7065"/>
  <c r="C7065"/>
  <c r="D7064"/>
  <c r="C7064"/>
  <c r="D7063"/>
  <c r="C7063"/>
  <c r="D7062"/>
  <c r="C7062"/>
  <c r="D7061"/>
  <c r="C7061"/>
  <c r="D7060"/>
  <c r="C7060"/>
  <c r="D7059"/>
  <c r="C7059"/>
  <c r="D7058"/>
  <c r="C7058"/>
  <c r="D7057"/>
  <c r="C7057"/>
  <c r="D7056"/>
  <c r="C7056"/>
  <c r="D7055"/>
  <c r="C7055"/>
  <c r="D7054"/>
  <c r="C7054"/>
  <c r="D7053"/>
  <c r="C7053"/>
  <c r="D7052"/>
  <c r="C7052"/>
  <c r="D7051"/>
  <c r="C7051"/>
  <c r="D7050"/>
  <c r="C7050"/>
  <c r="D7049"/>
  <c r="C7049"/>
  <c r="D7048"/>
  <c r="C7048"/>
  <c r="D7047"/>
  <c r="C7047"/>
  <c r="D7046"/>
  <c r="C7046"/>
  <c r="D7045"/>
  <c r="C7045"/>
  <c r="D7044"/>
  <c r="C7044"/>
  <c r="D7043"/>
  <c r="C7043"/>
  <c r="D7042"/>
  <c r="C7042"/>
  <c r="D7041"/>
  <c r="C7041"/>
  <c r="D7040"/>
  <c r="C7040"/>
  <c r="D7039"/>
  <c r="C7039"/>
  <c r="D7038"/>
  <c r="C7038"/>
  <c r="D7037"/>
  <c r="C7037"/>
  <c r="D7036"/>
  <c r="C7036"/>
  <c r="D7035"/>
  <c r="C7035"/>
  <c r="D7034"/>
  <c r="C7034"/>
  <c r="D7033"/>
  <c r="C7033"/>
  <c r="D7032"/>
  <c r="C7032"/>
  <c r="D7031"/>
  <c r="C7031"/>
  <c r="D7030"/>
  <c r="C7030"/>
  <c r="D7029"/>
  <c r="C7029"/>
  <c r="D7028"/>
  <c r="C7028"/>
  <c r="D7027"/>
  <c r="C7027"/>
  <c r="D7026"/>
  <c r="C7026"/>
  <c r="D7025"/>
  <c r="C7025"/>
  <c r="D7024"/>
  <c r="C7024"/>
  <c r="D7023"/>
  <c r="C7023"/>
  <c r="D7022"/>
  <c r="C7022"/>
  <c r="D7021"/>
  <c r="C7021"/>
  <c r="D7020"/>
  <c r="C7020"/>
  <c r="D7019"/>
  <c r="C7019"/>
  <c r="D7018"/>
  <c r="C7018"/>
  <c r="D7017"/>
  <c r="C7017"/>
  <c r="D7016"/>
  <c r="C7016"/>
  <c r="D7015"/>
  <c r="C7015"/>
  <c r="D7014"/>
  <c r="C7014"/>
  <c r="D7013"/>
  <c r="C7013"/>
  <c r="D7012"/>
  <c r="C7012"/>
  <c r="D7011"/>
  <c r="C7011"/>
  <c r="D7010"/>
  <c r="C7010"/>
  <c r="D7009"/>
  <c r="C7009"/>
  <c r="D7008"/>
  <c r="C7008"/>
  <c r="D7007"/>
  <c r="C7007"/>
  <c r="D7006"/>
  <c r="C7006"/>
  <c r="D7005"/>
  <c r="C7005"/>
  <c r="D7004"/>
  <c r="C7004"/>
  <c r="D7003"/>
  <c r="C7003"/>
  <c r="D7002"/>
  <c r="C7002"/>
  <c r="D7001"/>
  <c r="C7001"/>
  <c r="D7000"/>
  <c r="C7000"/>
  <c r="D6999"/>
  <c r="C6999"/>
  <c r="D6998"/>
  <c r="C6998"/>
  <c r="D6997"/>
  <c r="C6997"/>
  <c r="D6996"/>
  <c r="C6996"/>
  <c r="D6995"/>
  <c r="C6995"/>
  <c r="D6994"/>
  <c r="C6994"/>
  <c r="D6993"/>
  <c r="C6993"/>
  <c r="D6992"/>
  <c r="C6992"/>
  <c r="D6991"/>
  <c r="C6991"/>
  <c r="D6990"/>
  <c r="C6990"/>
  <c r="D6989"/>
  <c r="C6989"/>
  <c r="D6988"/>
  <c r="C6988"/>
  <c r="D6987"/>
  <c r="C6987"/>
  <c r="D6986"/>
  <c r="C6986"/>
  <c r="D6985"/>
  <c r="C6985"/>
  <c r="D6984"/>
  <c r="C6984"/>
  <c r="D6983"/>
  <c r="C6983"/>
  <c r="D6982"/>
  <c r="C6982"/>
  <c r="D6981"/>
  <c r="C6981"/>
  <c r="D6980"/>
  <c r="C6980"/>
  <c r="D6979"/>
  <c r="C6979"/>
  <c r="D6978"/>
  <c r="C6978"/>
  <c r="D6977"/>
  <c r="C6977"/>
  <c r="D6976"/>
  <c r="C6976"/>
  <c r="D6975"/>
  <c r="C6975"/>
  <c r="D6974"/>
  <c r="C6974"/>
  <c r="D6973"/>
  <c r="C6973"/>
  <c r="D6972"/>
  <c r="C6972"/>
  <c r="D6971"/>
  <c r="C6971"/>
  <c r="D6970"/>
  <c r="C6970"/>
  <c r="D6969"/>
  <c r="C6969"/>
  <c r="D6968"/>
  <c r="C6968"/>
  <c r="D6967"/>
  <c r="C6967"/>
  <c r="D6966"/>
  <c r="C6966"/>
  <c r="D6965"/>
  <c r="C6965"/>
  <c r="D6964"/>
  <c r="C6964"/>
  <c r="D6963"/>
  <c r="C6963"/>
  <c r="D6962"/>
  <c r="C6962"/>
  <c r="D6961"/>
  <c r="C6961"/>
  <c r="D6960"/>
  <c r="C6960"/>
  <c r="D6959"/>
  <c r="C6959"/>
  <c r="D6958"/>
  <c r="C6958"/>
  <c r="D6957"/>
  <c r="C6957"/>
  <c r="D6956"/>
  <c r="C6956"/>
  <c r="D6955"/>
  <c r="C6955"/>
  <c r="D6954"/>
  <c r="C6954"/>
  <c r="D6953"/>
  <c r="C6953"/>
  <c r="D6952"/>
  <c r="C6952"/>
  <c r="D6951"/>
  <c r="C6951"/>
  <c r="D6950"/>
  <c r="C6950"/>
  <c r="D6949"/>
  <c r="C6949"/>
  <c r="D6948"/>
  <c r="C6948"/>
  <c r="D6947"/>
  <c r="C6947"/>
  <c r="D6946"/>
  <c r="C6946"/>
  <c r="D6945"/>
  <c r="C6945"/>
  <c r="D6944"/>
  <c r="C6944"/>
  <c r="D6943"/>
  <c r="C6943"/>
  <c r="D6942"/>
  <c r="C6942"/>
  <c r="D6941"/>
  <c r="C6941"/>
  <c r="D6940"/>
  <c r="C6940"/>
  <c r="D6939"/>
  <c r="C6939"/>
  <c r="D6938"/>
  <c r="C6938"/>
  <c r="D6937"/>
  <c r="C6937"/>
  <c r="D6936"/>
  <c r="C6936"/>
  <c r="D6935"/>
  <c r="C6935"/>
  <c r="D6934"/>
  <c r="C6934"/>
  <c r="D6933"/>
  <c r="C6933"/>
  <c r="D6932"/>
  <c r="C6932"/>
  <c r="D6931"/>
  <c r="C6931"/>
  <c r="D6930"/>
  <c r="C6930"/>
  <c r="D6929"/>
  <c r="C6929"/>
  <c r="D6928"/>
  <c r="C6928"/>
  <c r="D6927"/>
  <c r="C6927"/>
  <c r="D6926"/>
  <c r="C6926"/>
  <c r="D6925"/>
  <c r="C6925"/>
  <c r="D6924"/>
  <c r="C6924"/>
  <c r="D6923"/>
  <c r="C6923"/>
  <c r="D6922"/>
  <c r="C6922"/>
  <c r="D6921"/>
  <c r="C6921"/>
  <c r="D6920"/>
  <c r="C6920"/>
  <c r="D6919"/>
  <c r="C6919"/>
  <c r="D6918"/>
  <c r="C6918"/>
  <c r="D6917"/>
  <c r="C6917"/>
  <c r="D6916"/>
  <c r="C6916"/>
  <c r="D6915"/>
  <c r="C6915"/>
  <c r="D6914"/>
  <c r="C6914"/>
  <c r="D6913"/>
  <c r="C6913"/>
  <c r="D6912"/>
  <c r="C6912"/>
  <c r="D6911"/>
  <c r="C6911"/>
  <c r="D6910"/>
  <c r="C6910"/>
  <c r="D6909"/>
  <c r="C6909"/>
  <c r="D6908"/>
  <c r="C6908"/>
  <c r="D6907"/>
  <c r="C6907"/>
  <c r="D6906"/>
  <c r="C6906"/>
  <c r="D6905"/>
  <c r="C6905"/>
  <c r="D6904"/>
  <c r="C6904"/>
  <c r="D6903"/>
  <c r="C6903"/>
  <c r="D6902"/>
  <c r="C6902"/>
  <c r="D6901"/>
  <c r="C6901"/>
  <c r="D6900"/>
  <c r="C6900"/>
  <c r="D6899"/>
  <c r="C6899"/>
  <c r="D6898"/>
  <c r="C6898"/>
  <c r="D6897"/>
  <c r="C6897"/>
  <c r="D6896"/>
  <c r="C6896"/>
  <c r="D6895"/>
  <c r="C6895"/>
  <c r="D6894"/>
  <c r="C6894"/>
  <c r="D6893"/>
  <c r="C6893"/>
  <c r="D6892"/>
  <c r="C6892"/>
  <c r="D6891"/>
  <c r="C6891"/>
  <c r="D6890"/>
  <c r="C6890"/>
  <c r="D6889"/>
  <c r="C6889"/>
  <c r="D6888"/>
  <c r="C6888"/>
  <c r="D6887"/>
  <c r="C6887"/>
  <c r="D6886"/>
  <c r="C6886"/>
  <c r="D6885"/>
  <c r="C6885"/>
  <c r="D6884"/>
  <c r="C6884"/>
  <c r="D6883"/>
  <c r="C6883"/>
  <c r="D6882"/>
  <c r="C6882"/>
  <c r="D6881"/>
  <c r="C6881"/>
  <c r="D6880"/>
  <c r="C6880"/>
  <c r="D6879"/>
  <c r="C6879"/>
  <c r="D6878"/>
  <c r="C6878"/>
  <c r="D6877"/>
  <c r="C6877"/>
  <c r="D6876"/>
  <c r="C6876"/>
  <c r="D6875"/>
  <c r="C6875"/>
  <c r="D6874"/>
  <c r="C6874"/>
  <c r="D6873"/>
  <c r="C6873"/>
  <c r="D6872"/>
  <c r="C6872"/>
  <c r="D6871"/>
  <c r="C6871"/>
  <c r="D6870"/>
  <c r="C6870"/>
  <c r="D6869"/>
  <c r="C6869"/>
  <c r="D6868"/>
  <c r="C6868"/>
  <c r="D6867"/>
  <c r="C6867"/>
  <c r="D6866"/>
  <c r="C6866"/>
  <c r="D6865"/>
  <c r="C6865"/>
  <c r="D6864"/>
  <c r="C6864"/>
  <c r="D6863"/>
  <c r="C6863"/>
  <c r="D6862"/>
  <c r="C6862"/>
  <c r="D6861"/>
  <c r="C6861"/>
  <c r="D6860"/>
  <c r="C6860"/>
  <c r="D6859"/>
  <c r="C6859"/>
  <c r="D6858"/>
  <c r="C6858"/>
  <c r="D6857"/>
  <c r="C6857"/>
  <c r="D6856"/>
  <c r="C6856"/>
  <c r="D6855"/>
  <c r="C6855"/>
  <c r="D6854"/>
  <c r="C6854"/>
  <c r="D6853"/>
  <c r="C6853"/>
  <c r="D6852"/>
  <c r="C6852"/>
  <c r="D6851"/>
  <c r="C6851"/>
  <c r="D6850"/>
  <c r="C6850"/>
  <c r="D6849"/>
  <c r="C6849"/>
  <c r="D6848"/>
  <c r="C6848"/>
  <c r="D6847"/>
  <c r="C6847"/>
  <c r="D6846"/>
  <c r="C6846"/>
  <c r="D6845"/>
  <c r="C6845"/>
  <c r="D6844"/>
  <c r="C6844"/>
  <c r="D6843"/>
  <c r="C6843"/>
  <c r="D6842"/>
  <c r="C6842"/>
  <c r="D6841"/>
  <c r="C6841"/>
  <c r="D6840"/>
  <c r="C6840"/>
  <c r="D6839"/>
  <c r="C6839"/>
  <c r="D6838"/>
  <c r="C6838"/>
  <c r="D6837"/>
  <c r="C6837"/>
  <c r="D6836"/>
  <c r="C6836"/>
  <c r="D6835"/>
  <c r="C6835"/>
  <c r="D6834"/>
  <c r="C6834"/>
  <c r="D6833"/>
  <c r="C6833"/>
  <c r="D6832"/>
  <c r="C6832"/>
  <c r="D6831"/>
  <c r="C6831"/>
  <c r="D6830"/>
  <c r="C6830"/>
  <c r="D6829"/>
  <c r="C6829"/>
  <c r="D6828"/>
  <c r="C6828"/>
  <c r="D6827"/>
  <c r="C6827"/>
  <c r="D6826"/>
  <c r="C6826"/>
  <c r="D6825"/>
  <c r="C6825"/>
  <c r="D6824"/>
  <c r="C6824"/>
  <c r="D6823"/>
  <c r="C6823"/>
  <c r="D6822"/>
  <c r="C6822"/>
  <c r="D6821"/>
  <c r="C6821"/>
  <c r="D6820"/>
  <c r="C6820"/>
  <c r="D6819"/>
  <c r="C6819"/>
  <c r="D6818"/>
  <c r="C6818"/>
  <c r="D6817"/>
  <c r="C6817"/>
  <c r="D6816"/>
  <c r="C6816"/>
  <c r="D6815"/>
  <c r="C6815"/>
  <c r="D6814"/>
  <c r="C6814"/>
  <c r="D6813"/>
  <c r="C6813"/>
  <c r="D6812"/>
  <c r="C6812"/>
  <c r="D6811"/>
  <c r="C6811"/>
  <c r="D6810"/>
  <c r="C6810"/>
  <c r="D6809"/>
  <c r="C6809"/>
  <c r="D6808"/>
  <c r="C6808"/>
  <c r="D6807"/>
  <c r="C6807"/>
  <c r="D6806"/>
  <c r="C6806"/>
  <c r="D6805"/>
  <c r="C6805"/>
  <c r="D6804"/>
  <c r="C6804"/>
  <c r="D6803"/>
  <c r="C6803"/>
  <c r="D6802"/>
  <c r="C6802"/>
  <c r="D6801"/>
  <c r="C6801"/>
  <c r="D6800"/>
  <c r="C6800"/>
  <c r="D6799"/>
  <c r="C6799"/>
  <c r="D6798"/>
  <c r="C6798"/>
  <c r="D6797"/>
  <c r="C6797"/>
  <c r="D6796"/>
  <c r="C6796"/>
  <c r="D6795"/>
  <c r="C6795"/>
  <c r="D6794"/>
  <c r="C6794"/>
  <c r="D6793"/>
  <c r="C6793"/>
  <c r="D6792"/>
  <c r="C6792"/>
  <c r="D6791"/>
  <c r="C6791"/>
  <c r="D6790"/>
  <c r="C6790"/>
  <c r="D6789"/>
  <c r="C6789"/>
  <c r="D6788"/>
  <c r="C6788"/>
  <c r="D6787"/>
  <c r="C6787"/>
  <c r="D6786"/>
  <c r="C6786"/>
  <c r="D6785"/>
  <c r="C6785"/>
  <c r="D6784"/>
  <c r="C6784"/>
  <c r="D6783"/>
  <c r="C6783"/>
  <c r="D6782"/>
  <c r="C6782"/>
  <c r="D6781"/>
  <c r="C6781"/>
  <c r="D6780"/>
  <c r="C6780"/>
  <c r="D6779"/>
  <c r="C6779"/>
  <c r="D6778"/>
  <c r="C6778"/>
  <c r="D6777"/>
  <c r="C6777"/>
  <c r="D6776"/>
  <c r="C6776"/>
  <c r="D6775"/>
  <c r="C6775"/>
  <c r="D6774"/>
  <c r="C6774"/>
  <c r="D6773"/>
  <c r="C6773"/>
  <c r="D6772"/>
  <c r="C6772"/>
  <c r="D6771"/>
  <c r="C6771"/>
  <c r="D6770"/>
  <c r="C6770"/>
  <c r="D6769"/>
  <c r="C6769"/>
  <c r="D6768"/>
  <c r="C6768"/>
  <c r="D6767"/>
  <c r="C6767"/>
  <c r="D6766"/>
  <c r="C6766"/>
  <c r="D6765"/>
  <c r="C6765"/>
  <c r="D6764"/>
  <c r="C6764"/>
  <c r="D6763"/>
  <c r="C6763"/>
  <c r="D6762"/>
  <c r="C6762"/>
  <c r="D6761"/>
  <c r="C6761"/>
  <c r="D6760"/>
  <c r="C6760"/>
  <c r="D6759"/>
  <c r="C6759"/>
  <c r="D6758"/>
  <c r="C6758"/>
  <c r="D6757"/>
  <c r="C6757"/>
  <c r="D6756"/>
  <c r="C6756"/>
  <c r="D6755"/>
  <c r="C6755"/>
  <c r="D6754"/>
  <c r="C6754"/>
  <c r="D6753"/>
  <c r="C6753"/>
  <c r="D6752"/>
  <c r="C6752"/>
  <c r="D6751"/>
  <c r="C6751"/>
  <c r="D6750"/>
  <c r="C6750"/>
  <c r="D6749"/>
  <c r="C6749"/>
  <c r="D6748"/>
  <c r="C6748"/>
  <c r="D6747"/>
  <c r="C6747"/>
  <c r="D6746"/>
  <c r="C6746"/>
  <c r="D6745"/>
  <c r="C6745"/>
  <c r="D6744"/>
  <c r="C6744"/>
  <c r="D6743"/>
  <c r="C6743"/>
  <c r="D6742"/>
  <c r="C6742"/>
  <c r="D6741"/>
  <c r="C6741"/>
  <c r="D6740"/>
  <c r="C6740"/>
  <c r="D6739"/>
  <c r="C6739"/>
  <c r="D6738"/>
  <c r="C6738"/>
  <c r="D6737"/>
  <c r="C6737"/>
  <c r="D6736"/>
  <c r="C6736"/>
  <c r="D6735"/>
  <c r="C6735"/>
  <c r="D6734"/>
  <c r="C6734"/>
  <c r="D6733"/>
  <c r="C6733"/>
  <c r="D6732"/>
  <c r="C6732"/>
  <c r="D6731"/>
  <c r="C6731"/>
  <c r="D6730"/>
  <c r="C6730"/>
  <c r="D6729"/>
  <c r="C6729"/>
  <c r="D6728"/>
  <c r="C6728"/>
  <c r="D6727"/>
  <c r="C6727"/>
  <c r="D6726"/>
  <c r="C6726"/>
  <c r="D6725"/>
  <c r="C6725"/>
  <c r="D6724"/>
  <c r="C6724"/>
  <c r="D6723"/>
  <c r="C6723"/>
  <c r="D6722"/>
  <c r="C6722"/>
  <c r="D6721"/>
  <c r="C6721"/>
  <c r="D6720"/>
  <c r="C6720"/>
  <c r="D6719"/>
  <c r="C6719"/>
  <c r="D6718"/>
  <c r="C6718"/>
  <c r="D6717"/>
  <c r="C6717"/>
  <c r="D6716"/>
  <c r="C6716"/>
  <c r="D6715"/>
  <c r="C6715"/>
  <c r="D6714"/>
  <c r="C6714"/>
  <c r="D6713"/>
  <c r="C6713"/>
  <c r="D6712"/>
  <c r="C6712"/>
  <c r="D6711"/>
  <c r="C6711"/>
  <c r="D6710"/>
  <c r="C6710"/>
  <c r="D6709"/>
  <c r="C6709"/>
  <c r="D6708"/>
  <c r="C6708"/>
  <c r="D6707"/>
  <c r="C6707"/>
  <c r="D6706"/>
  <c r="C6706"/>
  <c r="D6705"/>
  <c r="C6705"/>
  <c r="D6704"/>
  <c r="C6704"/>
  <c r="D6703"/>
  <c r="C6703"/>
  <c r="D6702"/>
  <c r="C6702"/>
  <c r="D6701"/>
  <c r="C6701"/>
  <c r="D6700"/>
  <c r="C6700"/>
  <c r="D6699"/>
  <c r="C6699"/>
  <c r="D6698"/>
  <c r="C6698"/>
  <c r="D6697"/>
  <c r="C6697"/>
  <c r="D6696"/>
  <c r="C6696"/>
  <c r="D6695"/>
  <c r="C6695"/>
  <c r="D6694"/>
  <c r="C6694"/>
  <c r="D6693"/>
  <c r="C6693"/>
  <c r="D6692"/>
  <c r="C6692"/>
  <c r="D6691"/>
  <c r="C6691"/>
  <c r="D6690"/>
  <c r="C6690"/>
  <c r="D6689"/>
  <c r="C6689"/>
  <c r="D6688"/>
  <c r="C6688"/>
  <c r="D6687"/>
  <c r="C6687"/>
  <c r="D6686"/>
  <c r="C6686"/>
  <c r="D6685"/>
  <c r="C6685"/>
  <c r="D6684"/>
  <c r="C6684"/>
  <c r="D6683"/>
  <c r="C6683"/>
  <c r="D6682"/>
  <c r="C6682"/>
  <c r="D6681"/>
  <c r="C6681"/>
  <c r="D6680"/>
  <c r="C6680"/>
  <c r="D6679"/>
  <c r="C6679"/>
  <c r="D6678"/>
  <c r="C6678"/>
  <c r="D6677"/>
  <c r="C6677"/>
  <c r="D6676"/>
  <c r="C6676"/>
  <c r="D6675"/>
  <c r="C6675"/>
  <c r="D6674"/>
  <c r="C6674"/>
  <c r="D6673"/>
  <c r="C6673"/>
  <c r="D6672"/>
  <c r="C6672"/>
  <c r="D6671"/>
  <c r="C6671"/>
  <c r="D6670"/>
  <c r="C6670"/>
  <c r="D6669"/>
  <c r="C6669"/>
  <c r="D6668"/>
  <c r="C6668"/>
  <c r="D6667"/>
  <c r="C6667"/>
  <c r="D6666"/>
  <c r="C6666"/>
  <c r="D6665"/>
  <c r="C6665"/>
  <c r="D6664"/>
  <c r="C6664"/>
  <c r="D6663"/>
  <c r="C6663"/>
  <c r="D6662"/>
  <c r="C6662"/>
  <c r="D6661"/>
  <c r="C6661"/>
  <c r="D6660"/>
  <c r="C6660"/>
  <c r="D6659"/>
  <c r="C6659"/>
  <c r="D6658"/>
  <c r="C6658"/>
  <c r="D6657"/>
  <c r="C6657"/>
  <c r="D6656"/>
  <c r="C6656"/>
  <c r="D6655"/>
  <c r="C6655"/>
  <c r="D6654"/>
  <c r="C6654"/>
  <c r="D6653"/>
  <c r="C6653"/>
  <c r="D6652"/>
  <c r="C6652"/>
  <c r="D6651"/>
  <c r="C6651"/>
  <c r="D6650"/>
  <c r="C6650"/>
  <c r="D6649"/>
  <c r="C6649"/>
  <c r="D6648"/>
  <c r="C6648"/>
  <c r="D6647"/>
  <c r="C6647"/>
  <c r="D6646"/>
  <c r="C6646"/>
  <c r="D6645"/>
  <c r="C6645"/>
  <c r="D6644"/>
  <c r="C6644"/>
  <c r="D6643"/>
  <c r="C6643"/>
  <c r="D6642"/>
  <c r="C6642"/>
  <c r="D6641"/>
  <c r="C6641"/>
  <c r="D6640"/>
  <c r="C6640"/>
  <c r="D6639"/>
  <c r="C6639"/>
  <c r="D6638"/>
  <c r="C6638"/>
  <c r="D6637"/>
  <c r="C6637"/>
  <c r="D6636"/>
  <c r="C6636"/>
  <c r="D6635"/>
  <c r="C6635"/>
  <c r="D6634"/>
  <c r="C6634"/>
  <c r="D6633"/>
  <c r="C6633"/>
  <c r="D6632"/>
  <c r="C6632"/>
  <c r="D6631"/>
  <c r="C6631"/>
  <c r="D6630"/>
  <c r="C6630"/>
  <c r="D6629"/>
  <c r="C6629"/>
  <c r="D6628"/>
  <c r="C6628"/>
  <c r="D6627"/>
  <c r="C6627"/>
  <c r="D6626"/>
  <c r="C6626"/>
  <c r="D6625"/>
  <c r="C6625"/>
  <c r="D6624"/>
  <c r="C6624"/>
  <c r="D6623"/>
  <c r="C6623"/>
  <c r="D6622"/>
  <c r="C6622"/>
  <c r="D6621"/>
  <c r="C6621"/>
  <c r="D6620"/>
  <c r="C6620"/>
  <c r="D6619"/>
  <c r="C6619"/>
  <c r="D6618"/>
  <c r="C6618"/>
  <c r="D6617"/>
  <c r="C6617"/>
  <c r="D6616"/>
  <c r="C6616"/>
  <c r="D6615"/>
  <c r="C6615"/>
  <c r="D6614"/>
  <c r="C6614"/>
  <c r="D6613"/>
  <c r="C6613"/>
  <c r="D6612"/>
  <c r="C6612"/>
  <c r="D6611"/>
  <c r="C6611"/>
  <c r="D6610"/>
  <c r="C6610"/>
  <c r="D6609"/>
  <c r="C6609"/>
  <c r="D6608"/>
  <c r="C6608"/>
  <c r="D6607"/>
  <c r="C6607"/>
  <c r="D6606"/>
  <c r="C6606"/>
  <c r="D6605"/>
  <c r="C6605"/>
  <c r="D6604"/>
  <c r="C6604"/>
  <c r="D6603"/>
  <c r="C6603"/>
  <c r="D6602"/>
  <c r="C6602"/>
  <c r="D6601"/>
  <c r="C6601"/>
  <c r="D6600"/>
  <c r="C6600"/>
  <c r="D6599"/>
  <c r="C6599"/>
  <c r="D6598"/>
  <c r="C6598"/>
  <c r="D6597"/>
  <c r="C6597"/>
  <c r="D6596"/>
  <c r="C6596"/>
  <c r="D6595"/>
  <c r="C6595"/>
  <c r="D6594"/>
  <c r="C6594"/>
  <c r="D6593"/>
  <c r="C6593"/>
  <c r="D6592"/>
  <c r="C6592"/>
  <c r="D6591"/>
  <c r="C6591"/>
  <c r="D6590"/>
  <c r="C6590"/>
  <c r="D6589"/>
  <c r="C6589"/>
  <c r="D6588"/>
  <c r="C6588"/>
  <c r="D6587"/>
  <c r="C6587"/>
  <c r="D6586"/>
  <c r="C6586"/>
  <c r="D6585"/>
  <c r="C6585"/>
  <c r="D6584"/>
  <c r="C6584"/>
  <c r="D6583"/>
  <c r="C6583"/>
  <c r="D6582"/>
  <c r="C6582"/>
  <c r="D6581"/>
  <c r="C6581"/>
  <c r="D6580"/>
  <c r="C6580"/>
  <c r="D6579"/>
  <c r="C6579"/>
  <c r="D6578"/>
  <c r="C6578"/>
  <c r="D6577"/>
  <c r="C6577"/>
  <c r="D6576"/>
  <c r="C6576"/>
  <c r="D6575"/>
  <c r="C6575"/>
  <c r="D6574"/>
  <c r="C6574"/>
  <c r="D6573"/>
  <c r="C6573"/>
  <c r="D6572"/>
  <c r="C6572"/>
  <c r="D6571"/>
  <c r="C6571"/>
  <c r="D6570"/>
  <c r="C6570"/>
  <c r="D6569"/>
  <c r="C6569"/>
  <c r="D6568"/>
  <c r="C6568"/>
  <c r="D6567"/>
  <c r="C6567"/>
  <c r="D6566"/>
  <c r="C6566"/>
  <c r="D6565"/>
  <c r="C6565"/>
  <c r="D6564"/>
  <c r="C6564"/>
  <c r="D6563"/>
  <c r="C6563"/>
  <c r="D6562"/>
  <c r="C6562"/>
  <c r="D6561"/>
  <c r="C6561"/>
  <c r="D6560"/>
  <c r="C6560"/>
  <c r="D6559"/>
  <c r="C6559"/>
  <c r="D6558"/>
  <c r="C6558"/>
  <c r="D6557"/>
  <c r="C6557"/>
  <c r="D6556"/>
  <c r="C6556"/>
  <c r="D6555"/>
  <c r="C6555"/>
  <c r="D6554"/>
  <c r="C6554"/>
  <c r="D6553"/>
  <c r="C6553"/>
  <c r="D6552"/>
  <c r="C6552"/>
  <c r="D6551"/>
  <c r="C6551"/>
  <c r="D6550"/>
  <c r="C6550"/>
  <c r="D6549"/>
  <c r="C6549"/>
  <c r="D6548"/>
  <c r="C6548"/>
  <c r="D6547"/>
  <c r="C6547"/>
  <c r="D6546"/>
  <c r="C6546"/>
  <c r="D6545"/>
  <c r="C6545"/>
  <c r="D6544"/>
  <c r="C6544"/>
  <c r="D6543"/>
  <c r="C6543"/>
  <c r="D6542"/>
  <c r="C6542"/>
  <c r="D6541"/>
  <c r="C6541"/>
  <c r="D6540"/>
  <c r="C6540"/>
  <c r="D6539"/>
  <c r="C6539"/>
  <c r="D6538"/>
  <c r="C6538"/>
  <c r="D6537"/>
  <c r="C6537"/>
  <c r="D6536"/>
  <c r="C6536"/>
  <c r="D6535"/>
  <c r="C6535"/>
  <c r="D6534"/>
  <c r="C6534"/>
  <c r="D6533"/>
  <c r="C6533"/>
  <c r="D6532"/>
  <c r="C6532"/>
  <c r="D6531"/>
  <c r="C6531"/>
  <c r="D6530"/>
  <c r="C6530"/>
  <c r="D6529"/>
  <c r="C6529"/>
  <c r="D6528"/>
  <c r="C6528"/>
  <c r="D6527"/>
  <c r="C6527"/>
  <c r="D6526"/>
  <c r="C6526"/>
  <c r="D6525"/>
  <c r="C6525"/>
  <c r="D6524"/>
  <c r="C6524"/>
  <c r="D6523"/>
  <c r="C6523"/>
  <c r="D6522"/>
  <c r="C6522"/>
  <c r="D6521"/>
  <c r="C6521"/>
  <c r="D6520"/>
  <c r="C6520"/>
  <c r="D6519"/>
  <c r="C6519"/>
  <c r="D6518"/>
  <c r="C6518"/>
  <c r="D6517"/>
  <c r="C6517"/>
  <c r="D6516"/>
  <c r="C6516"/>
  <c r="D6515"/>
  <c r="C6515"/>
  <c r="D6514"/>
  <c r="C6514"/>
  <c r="D6513"/>
  <c r="C6513"/>
  <c r="D6512"/>
  <c r="C6512"/>
  <c r="D6511"/>
  <c r="C6511"/>
  <c r="D6510"/>
  <c r="C6510"/>
  <c r="D6509"/>
  <c r="C6509"/>
  <c r="D6508"/>
  <c r="C6508"/>
  <c r="D6507"/>
  <c r="C6507"/>
  <c r="D6506"/>
  <c r="C6506"/>
  <c r="D6505"/>
  <c r="C6505"/>
  <c r="D6504"/>
  <c r="C6504"/>
  <c r="D6503"/>
  <c r="C6503"/>
  <c r="D6502"/>
  <c r="C6502"/>
  <c r="D6501"/>
  <c r="C6501"/>
  <c r="D6500"/>
  <c r="C6500"/>
  <c r="D6499"/>
  <c r="C6499"/>
  <c r="D6498"/>
  <c r="C6498"/>
  <c r="D6497"/>
  <c r="C6497"/>
  <c r="D6496"/>
  <c r="C6496"/>
  <c r="D6495"/>
  <c r="C6495"/>
  <c r="D6494"/>
  <c r="C6494"/>
  <c r="D6493"/>
  <c r="C6493"/>
  <c r="D6492"/>
  <c r="C6492"/>
  <c r="D6491"/>
  <c r="C6491"/>
  <c r="D6490"/>
  <c r="C6490"/>
  <c r="D6489"/>
  <c r="C6489"/>
  <c r="D6488"/>
  <c r="C6488"/>
  <c r="D6487"/>
  <c r="C6487"/>
  <c r="D6486"/>
  <c r="C6486"/>
  <c r="D6485"/>
  <c r="C6485"/>
  <c r="D6484"/>
  <c r="C6484"/>
  <c r="D6483"/>
  <c r="C6483"/>
  <c r="D6482"/>
  <c r="C6482"/>
  <c r="D6481"/>
  <c r="C6481"/>
  <c r="D6480"/>
  <c r="C6480"/>
  <c r="D6479"/>
  <c r="C6479"/>
  <c r="D6478"/>
  <c r="C6478"/>
  <c r="D6477"/>
  <c r="C6477"/>
  <c r="D6476"/>
  <c r="C6476"/>
  <c r="D6475"/>
  <c r="C6475"/>
  <c r="D6474"/>
  <c r="C6474"/>
  <c r="D6473"/>
  <c r="C6473"/>
  <c r="D6472"/>
  <c r="C6472"/>
  <c r="D6471"/>
  <c r="C6471"/>
  <c r="D6470"/>
  <c r="C6470"/>
  <c r="D6469"/>
  <c r="C6469"/>
  <c r="D6468"/>
  <c r="C6468"/>
  <c r="D6467"/>
  <c r="C6467"/>
  <c r="D6466"/>
  <c r="C6466"/>
  <c r="D6465"/>
  <c r="C6465"/>
  <c r="D6464"/>
  <c r="C6464"/>
  <c r="D6463"/>
  <c r="C6463"/>
  <c r="D6462"/>
  <c r="C6462"/>
  <c r="D6461"/>
  <c r="C6461"/>
  <c r="D6460"/>
  <c r="C6460"/>
  <c r="D6459"/>
  <c r="C6459"/>
  <c r="D6458"/>
  <c r="C6458"/>
  <c r="D6457"/>
  <c r="C6457"/>
  <c r="D6456"/>
  <c r="C6456"/>
  <c r="D6455"/>
  <c r="C6455"/>
  <c r="D6454"/>
  <c r="C6454"/>
  <c r="D6453"/>
  <c r="C6453"/>
  <c r="D6452"/>
  <c r="C6452"/>
  <c r="D6451"/>
  <c r="C6451"/>
  <c r="D6450"/>
  <c r="C6450"/>
  <c r="D6449"/>
  <c r="C6449"/>
  <c r="D6448"/>
  <c r="C6448"/>
  <c r="D6447"/>
  <c r="C6447"/>
  <c r="D6446"/>
  <c r="C6446"/>
  <c r="D6445"/>
  <c r="C6445"/>
  <c r="D6444"/>
  <c r="C6444"/>
  <c r="D6443"/>
  <c r="C6443"/>
  <c r="D6442"/>
  <c r="C6442"/>
  <c r="D6441"/>
  <c r="C6441"/>
  <c r="D6440"/>
  <c r="C6440"/>
  <c r="D6439"/>
  <c r="C6439"/>
  <c r="D6438"/>
  <c r="C6438"/>
  <c r="D6437"/>
  <c r="C6437"/>
  <c r="D6436"/>
  <c r="C6436"/>
  <c r="D6435"/>
  <c r="C6435"/>
  <c r="D6434"/>
  <c r="C6434"/>
  <c r="D6433"/>
  <c r="C6433"/>
  <c r="D6432"/>
  <c r="C6432"/>
  <c r="D6431"/>
  <c r="C6431"/>
  <c r="D6430"/>
  <c r="C6430"/>
  <c r="D6429"/>
  <c r="C6429"/>
  <c r="D6428"/>
  <c r="C6428"/>
  <c r="D6427"/>
  <c r="C6427"/>
  <c r="D6426"/>
  <c r="C6426"/>
  <c r="D6425"/>
  <c r="C6425"/>
  <c r="D6424"/>
  <c r="C6424"/>
  <c r="D6423"/>
  <c r="C6423"/>
  <c r="D6422"/>
  <c r="C6422"/>
  <c r="D6421"/>
  <c r="C6421"/>
  <c r="D6420"/>
  <c r="C6420"/>
  <c r="D6419"/>
  <c r="C6419"/>
  <c r="D6418"/>
  <c r="C6418"/>
  <c r="D6417"/>
  <c r="C6417"/>
  <c r="D6416"/>
  <c r="C6416"/>
  <c r="D6415"/>
  <c r="C6415"/>
  <c r="D6414"/>
  <c r="C6414"/>
  <c r="D6413"/>
  <c r="C6413"/>
  <c r="D6412"/>
  <c r="C6412"/>
  <c r="D6411"/>
  <c r="C6411"/>
  <c r="D6410"/>
  <c r="C6410"/>
  <c r="D6409"/>
  <c r="C6409"/>
  <c r="D6408"/>
  <c r="C6408"/>
  <c r="D6407"/>
  <c r="C6407"/>
  <c r="D6406"/>
  <c r="C6406"/>
  <c r="D6405"/>
  <c r="C6405"/>
  <c r="D6404"/>
  <c r="C6404"/>
  <c r="D6403"/>
  <c r="C6403"/>
  <c r="D6402"/>
  <c r="C6402"/>
  <c r="D6401"/>
  <c r="C6401"/>
  <c r="D6400"/>
  <c r="C6400"/>
  <c r="D6399"/>
  <c r="C6399"/>
  <c r="D6398"/>
  <c r="C6398"/>
  <c r="D6397"/>
  <c r="C6397"/>
  <c r="D6396"/>
  <c r="C6396"/>
  <c r="D6395"/>
  <c r="C6395"/>
  <c r="D6394"/>
  <c r="C6394"/>
  <c r="D6393"/>
  <c r="C6393"/>
  <c r="D6392"/>
  <c r="C6392"/>
  <c r="D6391"/>
  <c r="C6391"/>
  <c r="D6390"/>
  <c r="C6390"/>
  <c r="D6389"/>
  <c r="C6389"/>
  <c r="D6388"/>
  <c r="C6388"/>
  <c r="D6387"/>
  <c r="C6387"/>
  <c r="D6386"/>
  <c r="C6386"/>
  <c r="D6385"/>
  <c r="C6385"/>
  <c r="D6384"/>
  <c r="C6384"/>
  <c r="D6383"/>
  <c r="C6383"/>
  <c r="D6382"/>
  <c r="C6382"/>
  <c r="D6381"/>
  <c r="C6381"/>
  <c r="D6380"/>
  <c r="C6380"/>
  <c r="D6379"/>
  <c r="C6379"/>
  <c r="D6378"/>
  <c r="C6378"/>
  <c r="D6377"/>
  <c r="C6377"/>
  <c r="D6376"/>
  <c r="C6376"/>
  <c r="D6375"/>
  <c r="C6375"/>
  <c r="D6374"/>
  <c r="C6374"/>
  <c r="D6373"/>
  <c r="C6373"/>
  <c r="D6372"/>
  <c r="C6372"/>
  <c r="D6371"/>
  <c r="C6371"/>
  <c r="D6370"/>
  <c r="C6370"/>
  <c r="D6369"/>
  <c r="C6369"/>
  <c r="D6368"/>
  <c r="C6368"/>
  <c r="D6367"/>
  <c r="C6367"/>
  <c r="D6366"/>
  <c r="C6366"/>
  <c r="D6365"/>
  <c r="C6365"/>
  <c r="D6364"/>
  <c r="C6364"/>
  <c r="D6363"/>
  <c r="C6363"/>
  <c r="D6362"/>
  <c r="C6362"/>
  <c r="D6361"/>
  <c r="C6361"/>
  <c r="D6360"/>
  <c r="C6360"/>
  <c r="D6359"/>
  <c r="C6359"/>
  <c r="D6358"/>
  <c r="C6358"/>
  <c r="D6357"/>
  <c r="C6357"/>
  <c r="D6356"/>
  <c r="C6356"/>
  <c r="D6355"/>
  <c r="C6355"/>
  <c r="D6354"/>
  <c r="C6354"/>
  <c r="D6353"/>
  <c r="C6353"/>
  <c r="D6352"/>
  <c r="C6352"/>
  <c r="D6351"/>
  <c r="C6351"/>
  <c r="D6350"/>
  <c r="C6350"/>
  <c r="D6349"/>
  <c r="C6349"/>
  <c r="D6348"/>
  <c r="C6348"/>
  <c r="D6347"/>
  <c r="C6347"/>
  <c r="D6346"/>
  <c r="C6346"/>
  <c r="D6345"/>
  <c r="C6345"/>
  <c r="D6344"/>
  <c r="C6344"/>
  <c r="D6343"/>
  <c r="C6343"/>
  <c r="D6342"/>
  <c r="C6342"/>
  <c r="D6341"/>
  <c r="C6341"/>
  <c r="D6340"/>
  <c r="C6340"/>
  <c r="D6339"/>
  <c r="C6339"/>
  <c r="D6338"/>
  <c r="C6338"/>
  <c r="D6337"/>
  <c r="C6337"/>
  <c r="D6336"/>
  <c r="C6336"/>
  <c r="D6335"/>
  <c r="C6335"/>
  <c r="D6334"/>
  <c r="C6334"/>
  <c r="D6333"/>
  <c r="C6333"/>
  <c r="D6332"/>
  <c r="C6332"/>
  <c r="D6331"/>
  <c r="C6331"/>
  <c r="D6330"/>
  <c r="C6330"/>
  <c r="D6329"/>
  <c r="C6329"/>
  <c r="D6328"/>
  <c r="C6328"/>
  <c r="D6327"/>
  <c r="C6327"/>
  <c r="D6326"/>
  <c r="C6326"/>
  <c r="D6325"/>
  <c r="C6325"/>
  <c r="D6324"/>
  <c r="C6324"/>
  <c r="D6323"/>
  <c r="C6323"/>
  <c r="D6322"/>
  <c r="C6322"/>
  <c r="D6321"/>
  <c r="C6321"/>
  <c r="D6320"/>
  <c r="C6320"/>
  <c r="D6319"/>
  <c r="C6319"/>
  <c r="D6318"/>
  <c r="C6318"/>
  <c r="D6317"/>
  <c r="C6317"/>
  <c r="D6316"/>
  <c r="C6316"/>
  <c r="D6315"/>
  <c r="C6315"/>
  <c r="D6314"/>
  <c r="C6314"/>
  <c r="D6313"/>
  <c r="C6313"/>
  <c r="D6312"/>
  <c r="C6312"/>
  <c r="D6311"/>
  <c r="C6311"/>
  <c r="D6310"/>
  <c r="C6310"/>
  <c r="D6309"/>
  <c r="C6309"/>
  <c r="D6308"/>
  <c r="C6308"/>
  <c r="D6307"/>
  <c r="C6307"/>
  <c r="D6306"/>
  <c r="C6306"/>
  <c r="D6305"/>
  <c r="C6305"/>
  <c r="D6304"/>
  <c r="C6304"/>
  <c r="D6303"/>
  <c r="C6303"/>
  <c r="D6302"/>
  <c r="C6302"/>
  <c r="D6301"/>
  <c r="C6301"/>
  <c r="D6300"/>
  <c r="C6300"/>
  <c r="D6299"/>
  <c r="C6299"/>
  <c r="D6298"/>
  <c r="C6298"/>
  <c r="D6297"/>
  <c r="C6297"/>
  <c r="D6296"/>
  <c r="C6296"/>
  <c r="D6295"/>
  <c r="C6295"/>
  <c r="D6294"/>
  <c r="C6294"/>
  <c r="D6293"/>
  <c r="C6293"/>
  <c r="D6292"/>
  <c r="C6292"/>
  <c r="D6291"/>
  <c r="C6291"/>
  <c r="D6290"/>
  <c r="C6290"/>
  <c r="D6289"/>
  <c r="C6289"/>
  <c r="D6288"/>
  <c r="C6288"/>
  <c r="D6287"/>
  <c r="C6287"/>
  <c r="D6286"/>
  <c r="C6286"/>
  <c r="D6285"/>
  <c r="C6285"/>
  <c r="D6284"/>
  <c r="C6284"/>
  <c r="D6283"/>
  <c r="C6283"/>
  <c r="D6282"/>
  <c r="C6282"/>
  <c r="D6281"/>
  <c r="C6281"/>
  <c r="D6280"/>
  <c r="C6280"/>
  <c r="D6279"/>
  <c r="C6279"/>
  <c r="D6278"/>
  <c r="C6278"/>
  <c r="D6277"/>
  <c r="C6277"/>
  <c r="D6276"/>
  <c r="C6276"/>
  <c r="D6275"/>
  <c r="C6275"/>
  <c r="D6274"/>
  <c r="C6274"/>
  <c r="D6273"/>
  <c r="C6273"/>
  <c r="D6272"/>
  <c r="C6272"/>
  <c r="D6271"/>
  <c r="C6271"/>
  <c r="D6270"/>
  <c r="C6270"/>
  <c r="D6269"/>
  <c r="C6269"/>
  <c r="D6268"/>
  <c r="C6268"/>
  <c r="D6267"/>
  <c r="C6267"/>
  <c r="D6266"/>
  <c r="C6266"/>
  <c r="D6265"/>
  <c r="C6265"/>
  <c r="D6264"/>
  <c r="C6264"/>
  <c r="D6263"/>
  <c r="C6263"/>
  <c r="D6262"/>
  <c r="C6262"/>
  <c r="D6261"/>
  <c r="C6261"/>
  <c r="D6260"/>
  <c r="C6260"/>
  <c r="D6259"/>
  <c r="C6259"/>
  <c r="D6258"/>
  <c r="C6258"/>
  <c r="D6257"/>
  <c r="C6257"/>
  <c r="D6256"/>
  <c r="C6256"/>
  <c r="D6255"/>
  <c r="C6255"/>
  <c r="D6254"/>
  <c r="C6254"/>
  <c r="D6253"/>
  <c r="C6253"/>
  <c r="D6252"/>
  <c r="C6252"/>
  <c r="D6251"/>
  <c r="C6251"/>
  <c r="D6250"/>
  <c r="C6250"/>
  <c r="D6249"/>
  <c r="C6249"/>
  <c r="D6248"/>
  <c r="C6248"/>
  <c r="D6247"/>
  <c r="C6247"/>
  <c r="D6246"/>
  <c r="C6246"/>
  <c r="D6245"/>
  <c r="C6245"/>
  <c r="D6244"/>
  <c r="C6244"/>
  <c r="D6243"/>
  <c r="C6243"/>
  <c r="D6242"/>
  <c r="C6242"/>
  <c r="D6241"/>
  <c r="C6241"/>
  <c r="D6240"/>
  <c r="C6240"/>
  <c r="D6239"/>
  <c r="C6239"/>
  <c r="D6238"/>
  <c r="C6238"/>
  <c r="D6237"/>
  <c r="C6237"/>
  <c r="D6236"/>
  <c r="C6236"/>
  <c r="D6235"/>
  <c r="C6235"/>
  <c r="D6234"/>
  <c r="C6234"/>
  <c r="D6233"/>
  <c r="C6233"/>
  <c r="D6232"/>
  <c r="C6232"/>
  <c r="D6231"/>
  <c r="C6231"/>
  <c r="D6230"/>
  <c r="C6230"/>
  <c r="D6229"/>
  <c r="C6229"/>
  <c r="D6228"/>
  <c r="C6228"/>
  <c r="D6227"/>
  <c r="C6227"/>
  <c r="D6226"/>
  <c r="C6226"/>
  <c r="D6225"/>
  <c r="C6225"/>
  <c r="D6224"/>
  <c r="C6224"/>
  <c r="D6223"/>
  <c r="C6223"/>
  <c r="D6222"/>
  <c r="C6222"/>
  <c r="D6221"/>
  <c r="C6221"/>
  <c r="D6220"/>
  <c r="C6220"/>
  <c r="D6219"/>
  <c r="C6219"/>
  <c r="D6218"/>
  <c r="C6218"/>
  <c r="D6217"/>
  <c r="C6217"/>
  <c r="D6216"/>
  <c r="C6216"/>
  <c r="D6215"/>
  <c r="C6215"/>
  <c r="D6214"/>
  <c r="C6214"/>
  <c r="D6213"/>
  <c r="C6213"/>
  <c r="D6212"/>
  <c r="C6212"/>
  <c r="D6211"/>
  <c r="C6211"/>
  <c r="D6210"/>
  <c r="C6210"/>
  <c r="D6209"/>
  <c r="C6209"/>
  <c r="D6208"/>
  <c r="C6208"/>
  <c r="D6207"/>
  <c r="C6207"/>
  <c r="D6206"/>
  <c r="C6206"/>
  <c r="D6205"/>
  <c r="C6205"/>
  <c r="D6204"/>
  <c r="C6204"/>
  <c r="D6203"/>
  <c r="C6203"/>
  <c r="D6202"/>
  <c r="C6202"/>
  <c r="D6201"/>
  <c r="C6201"/>
  <c r="D6200"/>
  <c r="C6200"/>
  <c r="D6199"/>
  <c r="C6199"/>
  <c r="D6198"/>
  <c r="C6198"/>
  <c r="D6197"/>
  <c r="C6197"/>
  <c r="D6196"/>
  <c r="C6196"/>
  <c r="D6195"/>
  <c r="C6195"/>
  <c r="D6194"/>
  <c r="C6194"/>
  <c r="D6193"/>
  <c r="C6193"/>
  <c r="D6192"/>
  <c r="C6192"/>
  <c r="D6191"/>
  <c r="C6191"/>
  <c r="D6190"/>
  <c r="C6190"/>
  <c r="D6189"/>
  <c r="C6189"/>
  <c r="D6188"/>
  <c r="C6188"/>
  <c r="D6187"/>
  <c r="C6187"/>
  <c r="D6186"/>
  <c r="C6186"/>
  <c r="D6185"/>
  <c r="C6185"/>
  <c r="D6184"/>
  <c r="C6184"/>
  <c r="D6183"/>
  <c r="C6183"/>
  <c r="D6182"/>
  <c r="C6182"/>
  <c r="D6181"/>
  <c r="C6181"/>
  <c r="D6180"/>
  <c r="C6180"/>
  <c r="D6179"/>
  <c r="C6179"/>
  <c r="D6178"/>
  <c r="C6178"/>
  <c r="D6177"/>
  <c r="C6177"/>
  <c r="D6176"/>
  <c r="C6176"/>
  <c r="D6175"/>
  <c r="C6175"/>
  <c r="D6174"/>
  <c r="C6174"/>
  <c r="D6173"/>
  <c r="C6173"/>
  <c r="D6172"/>
  <c r="C6172"/>
  <c r="D6171"/>
  <c r="C6171"/>
  <c r="D6170"/>
  <c r="C6170"/>
  <c r="D6169"/>
  <c r="C6169"/>
  <c r="D6168"/>
  <c r="C6168"/>
  <c r="D6167"/>
  <c r="C6167"/>
  <c r="D6166"/>
  <c r="C6166"/>
  <c r="D6165"/>
  <c r="C6165"/>
  <c r="D6164"/>
  <c r="C6164"/>
  <c r="D6163"/>
  <c r="C6163"/>
  <c r="D6162"/>
  <c r="C6162"/>
  <c r="D6161"/>
  <c r="C6161"/>
  <c r="D6160"/>
  <c r="C6160"/>
  <c r="D6159"/>
  <c r="C6159"/>
  <c r="D6158"/>
  <c r="C6158"/>
  <c r="D6157"/>
  <c r="C6157"/>
  <c r="D6156"/>
  <c r="C6156"/>
  <c r="D6155"/>
  <c r="C6155"/>
  <c r="D6154"/>
  <c r="C6154"/>
  <c r="D6153"/>
  <c r="C6153"/>
  <c r="D6152"/>
  <c r="C6152"/>
  <c r="D6151"/>
  <c r="C6151"/>
  <c r="D6150"/>
  <c r="C6150"/>
  <c r="D6149"/>
  <c r="C6149"/>
  <c r="D6148"/>
  <c r="C6148"/>
  <c r="D6147"/>
  <c r="C6147"/>
  <c r="D6146"/>
  <c r="C6146"/>
  <c r="D6145"/>
  <c r="C6145"/>
  <c r="D6144"/>
  <c r="C6144"/>
  <c r="D6143"/>
  <c r="C6143"/>
  <c r="D6142"/>
  <c r="C6142"/>
  <c r="D6141"/>
  <c r="C6141"/>
  <c r="D6140"/>
  <c r="C6140"/>
  <c r="D6139"/>
  <c r="C6139"/>
  <c r="D6138"/>
  <c r="C6138"/>
  <c r="D6137"/>
  <c r="C6137"/>
  <c r="D6136"/>
  <c r="C6136"/>
  <c r="D6135"/>
  <c r="C6135"/>
  <c r="D6134"/>
  <c r="C6134"/>
  <c r="D6133"/>
  <c r="C6133"/>
  <c r="D6132"/>
  <c r="C6132"/>
  <c r="D6131"/>
  <c r="C6131"/>
  <c r="D6130"/>
  <c r="C6130"/>
  <c r="D6129"/>
  <c r="C6129"/>
  <c r="D6128"/>
  <c r="C6128"/>
  <c r="D6127"/>
  <c r="C6127"/>
  <c r="D6126"/>
  <c r="C6126"/>
  <c r="D6125"/>
  <c r="C6125"/>
  <c r="D6124"/>
  <c r="C6124"/>
  <c r="D6123"/>
  <c r="C6123"/>
  <c r="D6122"/>
  <c r="C6122"/>
  <c r="D6121"/>
  <c r="C6121"/>
  <c r="D6120"/>
  <c r="C6120"/>
  <c r="D6119"/>
  <c r="C6119"/>
  <c r="D6118"/>
  <c r="C6118"/>
  <c r="D6117"/>
  <c r="C6117"/>
  <c r="D6116"/>
  <c r="C6116"/>
  <c r="D6115"/>
  <c r="C6115"/>
  <c r="D6114"/>
  <c r="C6114"/>
  <c r="D6113"/>
  <c r="C6113"/>
  <c r="D6112"/>
  <c r="C6112"/>
  <c r="D6111"/>
  <c r="C6111"/>
  <c r="D6110"/>
  <c r="C6110"/>
  <c r="D6109"/>
  <c r="C6109"/>
  <c r="D6108"/>
  <c r="C6108"/>
  <c r="D6107"/>
  <c r="C6107"/>
  <c r="D6106"/>
  <c r="C6106"/>
  <c r="D6105"/>
  <c r="C6105"/>
  <c r="D6104"/>
  <c r="C6104"/>
  <c r="D6103"/>
  <c r="C6103"/>
  <c r="D6102"/>
  <c r="C6102"/>
  <c r="D6101"/>
  <c r="C6101"/>
  <c r="D6100"/>
  <c r="C6100"/>
  <c r="D6099"/>
  <c r="C6099"/>
  <c r="D6098"/>
  <c r="C6098"/>
  <c r="D6097"/>
  <c r="C6097"/>
  <c r="D6096"/>
  <c r="C6096"/>
  <c r="D6095"/>
  <c r="C6095"/>
  <c r="D6094"/>
  <c r="C6094"/>
  <c r="D6093"/>
  <c r="C6093"/>
  <c r="D6092"/>
  <c r="C6092"/>
  <c r="D6091"/>
  <c r="C6091"/>
  <c r="D6090"/>
  <c r="C6090"/>
  <c r="D6089"/>
  <c r="C6089"/>
  <c r="D6088"/>
  <c r="C6088"/>
  <c r="D6087"/>
  <c r="C6087"/>
  <c r="D6086"/>
  <c r="C6086"/>
  <c r="D6085"/>
  <c r="C6085"/>
  <c r="D6084"/>
  <c r="C6084"/>
  <c r="D6083"/>
  <c r="C6083"/>
  <c r="D6082"/>
  <c r="C6082"/>
  <c r="D6081"/>
  <c r="C6081"/>
  <c r="D6080"/>
  <c r="C6080"/>
  <c r="D6079"/>
  <c r="C6079"/>
  <c r="D6078"/>
  <c r="C6078"/>
  <c r="D6077"/>
  <c r="C6077"/>
  <c r="D6076"/>
  <c r="C6076"/>
  <c r="D6075"/>
  <c r="C6075"/>
  <c r="D6074"/>
  <c r="C6074"/>
  <c r="D6073"/>
  <c r="C6073"/>
  <c r="D6072"/>
  <c r="C6072"/>
  <c r="D6071"/>
  <c r="C6071"/>
  <c r="D6070"/>
  <c r="C6070"/>
  <c r="D6069"/>
  <c r="C6069"/>
  <c r="D6068"/>
  <c r="C6068"/>
  <c r="D6067"/>
  <c r="C6067"/>
  <c r="D6066"/>
  <c r="C6066"/>
  <c r="D6065"/>
  <c r="C6065"/>
  <c r="D6064"/>
  <c r="C6064"/>
  <c r="D6063"/>
  <c r="C6063"/>
  <c r="D6062"/>
  <c r="C6062"/>
  <c r="D6061"/>
  <c r="C6061"/>
  <c r="D6060"/>
  <c r="C6060"/>
  <c r="D6059"/>
  <c r="C6059"/>
  <c r="D6058"/>
  <c r="C6058"/>
  <c r="D6057"/>
  <c r="C6057"/>
  <c r="D6056"/>
  <c r="C6056"/>
  <c r="D6055"/>
  <c r="C6055"/>
  <c r="D6054"/>
  <c r="C6054"/>
  <c r="D6053"/>
  <c r="C6053"/>
  <c r="D6052"/>
  <c r="C6052"/>
  <c r="D6051"/>
  <c r="C6051"/>
  <c r="D6050"/>
  <c r="C6050"/>
  <c r="D6049"/>
  <c r="C6049"/>
  <c r="D6048"/>
  <c r="C6048"/>
  <c r="D6047"/>
  <c r="C6047"/>
  <c r="D6046"/>
  <c r="C6046"/>
  <c r="D6045"/>
  <c r="C6045"/>
  <c r="D6044"/>
  <c r="C6044"/>
  <c r="D6043"/>
  <c r="C6043"/>
  <c r="D6042"/>
  <c r="C6042"/>
  <c r="D6041"/>
  <c r="C6041"/>
  <c r="D6040"/>
  <c r="C6040"/>
  <c r="D6039"/>
  <c r="C6039"/>
  <c r="D6038"/>
  <c r="C6038"/>
  <c r="D6037"/>
  <c r="C6037"/>
  <c r="D6036"/>
  <c r="C6036"/>
  <c r="D6035"/>
  <c r="C6035"/>
  <c r="D6034"/>
  <c r="C6034"/>
  <c r="D6033"/>
  <c r="C6033"/>
  <c r="D6032"/>
  <c r="C6032"/>
  <c r="D6031"/>
  <c r="C6031"/>
  <c r="D6030"/>
  <c r="C6030"/>
  <c r="D6029"/>
  <c r="C6029"/>
  <c r="D6028"/>
  <c r="C6028"/>
  <c r="D6027"/>
  <c r="C6027"/>
  <c r="D6026"/>
  <c r="C6026"/>
  <c r="D6025"/>
  <c r="C6025"/>
  <c r="D6024"/>
  <c r="C6024"/>
  <c r="D6023"/>
  <c r="C6023"/>
  <c r="D6022"/>
  <c r="C6022"/>
  <c r="D6021"/>
  <c r="C6021"/>
  <c r="D6020"/>
  <c r="C6020"/>
  <c r="D6019"/>
  <c r="C6019"/>
  <c r="D6018"/>
  <c r="C6018"/>
  <c r="D6017"/>
  <c r="C6017"/>
  <c r="D6016"/>
  <c r="C6016"/>
  <c r="D6015"/>
  <c r="C6015"/>
  <c r="D6014"/>
  <c r="C6014"/>
  <c r="D6013"/>
  <c r="C6013"/>
  <c r="D6012"/>
  <c r="C6012"/>
  <c r="D6011"/>
  <c r="C6011"/>
  <c r="D6010"/>
  <c r="C6010"/>
  <c r="D6009"/>
  <c r="C6009"/>
  <c r="D6008"/>
  <c r="C6008"/>
  <c r="D6007"/>
  <c r="C6007"/>
  <c r="D6006"/>
  <c r="C6006"/>
  <c r="D6005"/>
  <c r="C6005"/>
  <c r="D6004"/>
  <c r="C6004"/>
  <c r="D6003"/>
  <c r="C6003"/>
  <c r="D6002"/>
  <c r="C6002"/>
  <c r="D6001"/>
  <c r="C6001"/>
  <c r="D6000"/>
  <c r="C6000"/>
  <c r="D5999"/>
  <c r="C5999"/>
  <c r="D5998"/>
  <c r="C5998"/>
  <c r="D5997"/>
  <c r="C5997"/>
  <c r="D5996"/>
  <c r="C5996"/>
  <c r="D5995"/>
  <c r="C5995"/>
  <c r="D5994"/>
  <c r="C5994"/>
  <c r="D5993"/>
  <c r="C5993"/>
  <c r="D5992"/>
  <c r="C5992"/>
  <c r="D5991"/>
  <c r="C5991"/>
  <c r="D5990"/>
  <c r="C5990"/>
  <c r="D5989"/>
  <c r="C5989"/>
  <c r="D5988"/>
  <c r="C5988"/>
  <c r="D5987"/>
  <c r="C5987"/>
  <c r="D5986"/>
  <c r="C5986"/>
  <c r="D5985"/>
  <c r="C5985"/>
  <c r="D5984"/>
  <c r="C5984"/>
  <c r="D5983"/>
  <c r="C5983"/>
  <c r="D5982"/>
  <c r="C5982"/>
  <c r="D5981"/>
  <c r="C5981"/>
  <c r="D5980"/>
  <c r="C5980"/>
  <c r="D5979"/>
  <c r="C5979"/>
  <c r="D5978"/>
  <c r="C5978"/>
  <c r="D5977"/>
  <c r="C5977"/>
  <c r="D5976"/>
  <c r="C5976"/>
  <c r="D5975"/>
  <c r="C5975"/>
  <c r="D5974"/>
  <c r="C5974"/>
  <c r="D5973"/>
  <c r="C5973"/>
  <c r="D5972"/>
  <c r="C5972"/>
  <c r="D5971"/>
  <c r="C5971"/>
  <c r="D5970"/>
  <c r="C5970"/>
  <c r="D5969"/>
  <c r="C5969"/>
  <c r="D5968"/>
  <c r="C5968"/>
  <c r="D5967"/>
  <c r="C5967"/>
  <c r="D5966"/>
  <c r="C5966"/>
  <c r="D5965"/>
  <c r="C5965"/>
  <c r="D5964"/>
  <c r="C5964"/>
  <c r="D5963"/>
  <c r="C5963"/>
  <c r="D5962"/>
  <c r="C5962"/>
  <c r="D5961"/>
  <c r="C5961"/>
  <c r="D5960"/>
  <c r="C5960"/>
  <c r="D5959"/>
  <c r="C5959"/>
  <c r="D5958"/>
  <c r="C5958"/>
  <c r="D5957"/>
  <c r="C5957"/>
  <c r="D5956"/>
  <c r="C5956"/>
  <c r="D5955"/>
  <c r="C5955"/>
  <c r="D5954"/>
  <c r="C5954"/>
  <c r="D5953"/>
  <c r="C5953"/>
  <c r="D5952"/>
  <c r="C5952"/>
  <c r="D5951"/>
  <c r="C5951"/>
  <c r="D5950"/>
  <c r="C5950"/>
  <c r="D5949"/>
  <c r="C5949"/>
  <c r="D5948"/>
  <c r="C5948"/>
  <c r="D5947"/>
  <c r="C5947"/>
  <c r="D5946"/>
  <c r="C5946"/>
  <c r="D5945"/>
  <c r="C5945"/>
  <c r="D5944"/>
  <c r="C5944"/>
  <c r="D5943"/>
  <c r="C5943"/>
  <c r="D5942"/>
  <c r="C5942"/>
  <c r="D5941"/>
  <c r="C5941"/>
  <c r="D5940"/>
  <c r="C5940"/>
  <c r="D5939"/>
  <c r="C5939"/>
  <c r="D5938"/>
  <c r="C5938"/>
  <c r="D5937"/>
  <c r="C5937"/>
  <c r="D5936"/>
  <c r="C5936"/>
  <c r="D5935"/>
  <c r="C5935"/>
  <c r="D5934"/>
  <c r="C5934"/>
  <c r="D5933"/>
  <c r="C5933"/>
  <c r="D5932"/>
  <c r="C5932"/>
  <c r="D5931"/>
  <c r="C5931"/>
  <c r="D5930"/>
  <c r="C5930"/>
  <c r="D5929"/>
  <c r="C5929"/>
  <c r="D5928"/>
  <c r="C5928"/>
  <c r="D5927"/>
  <c r="C5927"/>
  <c r="D5926"/>
  <c r="C5926"/>
  <c r="D5925"/>
  <c r="C5925"/>
  <c r="D5924"/>
  <c r="C5924"/>
  <c r="D5923"/>
  <c r="C5923"/>
  <c r="D5922"/>
  <c r="C5922"/>
  <c r="D5921"/>
  <c r="C5921"/>
  <c r="D5920"/>
  <c r="C5920"/>
  <c r="D5919"/>
  <c r="C5919"/>
  <c r="D5918"/>
  <c r="C5918"/>
  <c r="D5917"/>
  <c r="C5917"/>
  <c r="D5916"/>
  <c r="C5916"/>
  <c r="D5915"/>
  <c r="C5915"/>
  <c r="D5914"/>
  <c r="C5914"/>
  <c r="D5913"/>
  <c r="C5913"/>
  <c r="D5912"/>
  <c r="C5912"/>
  <c r="D5911"/>
  <c r="C5911"/>
  <c r="D5910"/>
  <c r="C5910"/>
  <c r="D5909"/>
  <c r="C5909"/>
  <c r="D5908"/>
  <c r="C5908"/>
  <c r="D5907"/>
  <c r="C5907"/>
  <c r="D5906"/>
  <c r="C5906"/>
  <c r="D5905"/>
  <c r="C5905"/>
  <c r="D5904"/>
  <c r="C5904"/>
  <c r="D5903"/>
  <c r="C5903"/>
  <c r="D5902"/>
  <c r="C5902"/>
  <c r="D5901"/>
  <c r="C5901"/>
  <c r="D5900"/>
  <c r="C5900"/>
  <c r="D5899"/>
  <c r="C5899"/>
  <c r="D5898"/>
  <c r="C5898"/>
  <c r="D5897"/>
  <c r="C5897"/>
  <c r="D5896"/>
  <c r="C5896"/>
  <c r="D5895"/>
  <c r="C5895"/>
  <c r="D5894"/>
  <c r="C5894"/>
  <c r="D5893"/>
  <c r="C5893"/>
  <c r="D5892"/>
  <c r="C5892"/>
  <c r="D5891"/>
  <c r="C5891"/>
  <c r="D5890"/>
  <c r="C5890"/>
  <c r="D5889"/>
  <c r="C5889"/>
  <c r="D5888"/>
  <c r="C5888"/>
  <c r="D5887"/>
  <c r="C5887"/>
  <c r="D5886"/>
  <c r="C5886"/>
  <c r="D5885"/>
  <c r="C5885"/>
  <c r="D5884"/>
  <c r="C5884"/>
  <c r="D5883"/>
  <c r="C5883"/>
  <c r="D5882"/>
  <c r="C5882"/>
  <c r="D5881"/>
  <c r="C5881"/>
  <c r="D5880"/>
  <c r="C5880"/>
  <c r="D5879"/>
  <c r="C5879"/>
  <c r="D5878"/>
  <c r="C5878"/>
  <c r="D5877"/>
  <c r="C5877"/>
  <c r="D5876"/>
  <c r="C5876"/>
  <c r="D5875"/>
  <c r="C5875"/>
  <c r="D5874"/>
  <c r="C5874"/>
  <c r="D5873"/>
  <c r="C5873"/>
  <c r="D5872"/>
  <c r="C5872"/>
  <c r="D5871"/>
  <c r="C5871"/>
  <c r="D5870"/>
  <c r="C5870"/>
  <c r="D5869"/>
  <c r="C5869"/>
  <c r="D5868"/>
  <c r="C5868"/>
  <c r="D5867"/>
  <c r="C5867"/>
  <c r="D5866"/>
  <c r="C5866"/>
  <c r="D5865"/>
  <c r="C5865"/>
  <c r="D5864"/>
  <c r="C5864"/>
  <c r="D5863"/>
  <c r="C5863"/>
  <c r="D5862"/>
  <c r="C5862"/>
  <c r="D5861"/>
  <c r="C5861"/>
  <c r="D5860"/>
  <c r="C5860"/>
  <c r="D5859"/>
  <c r="C5859"/>
  <c r="D5858"/>
  <c r="C5858"/>
  <c r="D5857"/>
  <c r="C5857"/>
  <c r="D5856"/>
  <c r="C5856"/>
  <c r="D5855"/>
  <c r="C5855"/>
  <c r="D5854"/>
  <c r="C5854"/>
  <c r="D5853"/>
  <c r="C5853"/>
  <c r="D5852"/>
  <c r="C5852"/>
  <c r="D5851"/>
  <c r="C5851"/>
  <c r="D5850"/>
  <c r="C5850"/>
  <c r="D5849"/>
  <c r="C5849"/>
  <c r="D5848"/>
  <c r="C5848"/>
  <c r="D5847"/>
  <c r="C5847"/>
  <c r="D5846"/>
  <c r="C5846"/>
  <c r="D5845"/>
  <c r="C5845"/>
  <c r="D5844"/>
  <c r="C5844"/>
  <c r="D5843"/>
  <c r="C5843"/>
  <c r="D5842"/>
  <c r="C5842"/>
  <c r="D5841"/>
  <c r="C5841"/>
  <c r="D5840"/>
  <c r="C5840"/>
  <c r="D5839"/>
  <c r="C5839"/>
  <c r="D5838"/>
  <c r="C5838"/>
  <c r="D5837"/>
  <c r="C5837"/>
  <c r="D5836"/>
  <c r="C5836"/>
  <c r="D5835"/>
  <c r="C5835"/>
  <c r="D5834"/>
  <c r="C5834"/>
  <c r="D5833"/>
  <c r="C5833"/>
  <c r="D5832"/>
  <c r="C5832"/>
  <c r="D5831"/>
  <c r="C5831"/>
  <c r="D5830"/>
  <c r="C5830"/>
  <c r="D5829"/>
  <c r="C5829"/>
  <c r="D5828"/>
  <c r="C5828"/>
  <c r="D5827"/>
  <c r="C5827"/>
  <c r="D5826"/>
  <c r="C5826"/>
  <c r="D5825"/>
  <c r="C5825"/>
  <c r="D5824"/>
  <c r="C5824"/>
  <c r="D5823"/>
  <c r="C5823"/>
  <c r="D5822"/>
  <c r="C5822"/>
  <c r="D5821"/>
  <c r="C5821"/>
  <c r="D5820"/>
  <c r="C5820"/>
  <c r="D5819"/>
  <c r="C5819"/>
  <c r="D5818"/>
  <c r="C5818"/>
  <c r="D5817"/>
  <c r="C5817"/>
  <c r="D5816"/>
  <c r="C5816"/>
  <c r="D5815"/>
  <c r="C5815"/>
  <c r="D5814"/>
  <c r="C5814"/>
  <c r="D5813"/>
  <c r="C5813"/>
  <c r="D5812"/>
  <c r="C5812"/>
  <c r="D5811"/>
  <c r="C5811"/>
  <c r="D5810"/>
  <c r="C5810"/>
  <c r="D5809"/>
  <c r="C5809"/>
  <c r="D5808"/>
  <c r="C5808"/>
  <c r="D5807"/>
  <c r="C5807"/>
  <c r="D5806"/>
  <c r="C5806"/>
  <c r="D5805"/>
  <c r="C5805"/>
  <c r="D5804"/>
  <c r="C5804"/>
  <c r="D5803"/>
  <c r="C5803"/>
  <c r="D5802"/>
  <c r="C5802"/>
  <c r="D5801"/>
  <c r="C5801"/>
  <c r="D5800"/>
  <c r="C5800"/>
  <c r="D5799"/>
  <c r="C5799"/>
  <c r="D5798"/>
  <c r="C5798"/>
  <c r="D5797"/>
  <c r="C5797"/>
  <c r="D5796"/>
  <c r="C5796"/>
  <c r="D5795"/>
  <c r="C5795"/>
  <c r="D5794"/>
  <c r="C5794"/>
  <c r="D5793"/>
  <c r="C5793"/>
  <c r="D5792"/>
  <c r="C5792"/>
  <c r="D5791"/>
  <c r="C5791"/>
  <c r="D5790"/>
  <c r="C5790"/>
  <c r="D5789"/>
  <c r="C5789"/>
  <c r="D5788"/>
  <c r="C5788"/>
  <c r="D5787"/>
  <c r="C5787"/>
  <c r="D5786"/>
  <c r="C5786"/>
  <c r="D5785"/>
  <c r="C5785"/>
  <c r="D5784"/>
  <c r="C5784"/>
  <c r="D5783"/>
  <c r="C5783"/>
  <c r="D5782"/>
  <c r="C5782"/>
  <c r="D5781"/>
  <c r="C5781"/>
  <c r="D5780"/>
  <c r="C5780"/>
  <c r="D5779"/>
  <c r="C5779"/>
  <c r="D5778"/>
  <c r="C5778"/>
  <c r="D5777"/>
  <c r="C5777"/>
  <c r="D5776"/>
  <c r="C5776"/>
  <c r="D5775"/>
  <c r="C5775"/>
  <c r="D5774"/>
  <c r="C5774"/>
  <c r="D5773"/>
  <c r="C5773"/>
  <c r="D5772"/>
  <c r="C5772"/>
  <c r="D5771"/>
  <c r="C5771"/>
  <c r="D5770"/>
  <c r="C5770"/>
  <c r="D5769"/>
  <c r="C5769"/>
  <c r="D5768"/>
  <c r="C5768"/>
  <c r="D5767"/>
  <c r="C5767"/>
  <c r="D5766"/>
  <c r="C5766"/>
  <c r="D5765"/>
  <c r="C5765"/>
  <c r="D5764"/>
  <c r="C5764"/>
  <c r="D5763"/>
  <c r="C5763"/>
  <c r="D5762"/>
  <c r="C5762"/>
  <c r="D5761"/>
  <c r="C5761"/>
  <c r="D5760"/>
  <c r="C5760"/>
  <c r="D5759"/>
  <c r="C5759"/>
  <c r="D5758"/>
  <c r="C5758"/>
  <c r="D5757"/>
  <c r="C5757"/>
  <c r="D5756"/>
  <c r="C5756"/>
  <c r="D5755"/>
  <c r="C5755"/>
  <c r="D5754"/>
  <c r="C5754"/>
  <c r="D5753"/>
  <c r="C5753"/>
  <c r="D5752"/>
  <c r="C5752"/>
  <c r="D5751"/>
  <c r="C5751"/>
  <c r="D5750"/>
  <c r="C5750"/>
  <c r="D5749"/>
  <c r="C5749"/>
  <c r="D5748"/>
  <c r="C5748"/>
  <c r="D5747"/>
  <c r="C5747"/>
  <c r="D5746"/>
  <c r="C5746"/>
  <c r="D5745"/>
  <c r="C5745"/>
  <c r="D5744"/>
  <c r="C5744"/>
  <c r="D5743"/>
  <c r="C5743"/>
  <c r="D5742"/>
  <c r="C5742"/>
  <c r="D5741"/>
  <c r="C5741"/>
  <c r="D5740"/>
  <c r="C5740"/>
  <c r="D5739"/>
  <c r="C5739"/>
  <c r="D5738"/>
  <c r="C5738"/>
  <c r="D5737"/>
  <c r="C5737"/>
  <c r="D5736"/>
  <c r="C5736"/>
  <c r="D5735"/>
  <c r="C5735"/>
  <c r="D5734"/>
  <c r="C5734"/>
  <c r="D5733"/>
  <c r="C5733"/>
  <c r="D5732"/>
  <c r="C5732"/>
  <c r="D5731"/>
  <c r="C5731"/>
  <c r="D5730"/>
  <c r="C5730"/>
  <c r="D5729"/>
  <c r="C5729"/>
  <c r="D5728"/>
  <c r="C5728"/>
  <c r="D5727"/>
  <c r="C5727"/>
  <c r="D5726"/>
  <c r="C5726"/>
  <c r="D5725"/>
  <c r="C5725"/>
  <c r="D5724"/>
  <c r="C5724"/>
  <c r="D5723"/>
  <c r="C5723"/>
  <c r="D5722"/>
  <c r="C5722"/>
  <c r="D5721"/>
  <c r="C5721"/>
  <c r="D5720"/>
  <c r="C5720"/>
  <c r="D5719"/>
  <c r="C5719"/>
  <c r="D5718"/>
  <c r="C5718"/>
  <c r="D5717"/>
  <c r="C5717"/>
  <c r="D5716"/>
  <c r="C5716"/>
  <c r="D5715"/>
  <c r="C5715"/>
  <c r="D5714"/>
  <c r="C5714"/>
  <c r="D5713"/>
  <c r="C5713"/>
  <c r="D5712"/>
  <c r="C5712"/>
  <c r="D5711"/>
  <c r="C5711"/>
  <c r="D5710"/>
  <c r="C5710"/>
  <c r="D5709"/>
  <c r="C5709"/>
  <c r="D5708"/>
  <c r="C5708"/>
  <c r="D5707"/>
  <c r="C5707"/>
  <c r="D5706"/>
  <c r="C5706"/>
  <c r="D5705"/>
  <c r="C5705"/>
  <c r="D5704"/>
  <c r="C5704"/>
  <c r="D5703"/>
  <c r="C5703"/>
  <c r="D5702"/>
  <c r="C5702"/>
  <c r="D5701"/>
  <c r="C5701"/>
  <c r="D5700"/>
  <c r="C5700"/>
  <c r="D5699"/>
  <c r="C5699"/>
  <c r="D5698"/>
  <c r="C5698"/>
  <c r="D5697"/>
  <c r="C5697"/>
  <c r="D5696"/>
  <c r="C5696"/>
  <c r="D5695"/>
  <c r="C5695"/>
  <c r="D5694"/>
  <c r="C5694"/>
  <c r="D5693"/>
  <c r="C5693"/>
  <c r="D5692"/>
  <c r="C5692"/>
  <c r="D5691"/>
  <c r="C5691"/>
  <c r="D5690"/>
  <c r="C5690"/>
  <c r="D5689"/>
  <c r="C5689"/>
  <c r="D5688"/>
  <c r="C5688"/>
  <c r="D5687"/>
  <c r="C5687"/>
  <c r="D5686"/>
  <c r="C5686"/>
  <c r="D5685"/>
  <c r="C5685"/>
  <c r="D5684"/>
  <c r="C5684"/>
  <c r="D5683"/>
  <c r="C5683"/>
  <c r="D5682"/>
  <c r="C5682"/>
  <c r="D5681"/>
  <c r="C5681"/>
  <c r="D5680"/>
  <c r="C5680"/>
  <c r="D5679"/>
  <c r="C5679"/>
  <c r="D5678"/>
  <c r="C5678"/>
  <c r="D5677"/>
  <c r="C5677"/>
  <c r="D5676"/>
  <c r="C5676"/>
  <c r="D5675"/>
  <c r="C5675"/>
  <c r="D5674"/>
  <c r="C5674"/>
  <c r="D5673"/>
  <c r="C5673"/>
  <c r="D5672"/>
  <c r="C5672"/>
  <c r="D5671"/>
  <c r="C5671"/>
  <c r="D5670"/>
  <c r="C5670"/>
  <c r="D5669"/>
  <c r="C5669"/>
  <c r="D5668"/>
  <c r="C5668"/>
  <c r="D5667"/>
  <c r="C5667"/>
  <c r="D5666"/>
  <c r="C5666"/>
  <c r="D5665"/>
  <c r="C5665"/>
  <c r="D5664"/>
  <c r="C5664"/>
  <c r="D5663"/>
  <c r="C5663"/>
  <c r="D5662"/>
  <c r="C5662"/>
  <c r="D5661"/>
  <c r="C5661"/>
  <c r="D5660"/>
  <c r="C5660"/>
  <c r="D5659"/>
  <c r="C5659"/>
  <c r="D5658"/>
  <c r="C5658"/>
  <c r="D5657"/>
  <c r="C5657"/>
  <c r="D5656"/>
  <c r="C5656"/>
  <c r="D5655"/>
  <c r="C5655"/>
  <c r="D5654"/>
  <c r="C5654"/>
  <c r="D5653"/>
  <c r="C5653"/>
  <c r="D5652"/>
  <c r="C5652"/>
  <c r="D5651"/>
  <c r="C5651"/>
  <c r="D5650"/>
  <c r="C5650"/>
  <c r="D5649"/>
  <c r="C5649"/>
  <c r="D5648"/>
  <c r="C5648"/>
  <c r="D5647"/>
  <c r="C5647"/>
  <c r="D5646"/>
  <c r="C5646"/>
  <c r="D5645"/>
  <c r="C5645"/>
  <c r="D5644"/>
  <c r="C5644"/>
  <c r="D5643"/>
  <c r="C5643"/>
  <c r="D5642"/>
  <c r="C5642"/>
  <c r="D5641"/>
  <c r="C5641"/>
  <c r="D5640"/>
  <c r="C5640"/>
  <c r="D5639"/>
  <c r="C5639"/>
  <c r="D5638"/>
  <c r="C5638"/>
  <c r="D5637"/>
  <c r="C5637"/>
  <c r="D5636"/>
  <c r="C5636"/>
  <c r="D5635"/>
  <c r="C5635"/>
  <c r="D5634"/>
  <c r="C5634"/>
  <c r="D5633"/>
  <c r="C5633"/>
  <c r="D5632"/>
  <c r="C5632"/>
  <c r="D5631"/>
  <c r="C5631"/>
  <c r="D5630"/>
  <c r="C5630"/>
  <c r="D5629"/>
  <c r="C5629"/>
  <c r="D5628"/>
  <c r="C5628"/>
  <c r="D5627"/>
  <c r="C5627"/>
  <c r="D5626"/>
  <c r="C5626"/>
  <c r="D5625"/>
  <c r="C5625"/>
  <c r="D5624"/>
  <c r="C5624"/>
  <c r="D5623"/>
  <c r="C5623"/>
  <c r="D5622"/>
  <c r="C5622"/>
  <c r="D5621"/>
  <c r="C5621"/>
  <c r="D5620"/>
  <c r="C5620"/>
  <c r="D5619"/>
  <c r="C5619"/>
  <c r="D5618"/>
  <c r="C5618"/>
  <c r="D5617"/>
  <c r="C5617"/>
  <c r="D5616"/>
  <c r="C5616"/>
  <c r="D5615"/>
  <c r="C5615"/>
  <c r="D5614"/>
  <c r="C5614"/>
  <c r="D5613"/>
  <c r="C5613"/>
  <c r="D5612"/>
  <c r="C5612"/>
  <c r="D5611"/>
  <c r="C5611"/>
  <c r="D5610"/>
  <c r="C5610"/>
  <c r="D5609"/>
  <c r="C5609"/>
  <c r="D5608"/>
  <c r="C5608"/>
  <c r="D5607"/>
  <c r="C5607"/>
  <c r="D5606"/>
  <c r="C5606"/>
  <c r="D5605"/>
  <c r="C5605"/>
  <c r="D5604"/>
  <c r="C5604"/>
  <c r="D5603"/>
  <c r="C5603"/>
  <c r="D5602"/>
  <c r="C5602"/>
  <c r="D5601"/>
  <c r="C5601"/>
  <c r="D5600"/>
  <c r="C5600"/>
  <c r="D5599"/>
  <c r="C5599"/>
  <c r="D5598"/>
  <c r="C5598"/>
  <c r="D5597"/>
  <c r="C5597"/>
  <c r="D5596"/>
  <c r="C5596"/>
  <c r="D5595"/>
  <c r="C5595"/>
  <c r="D5594"/>
  <c r="C5594"/>
  <c r="D5593"/>
  <c r="C5593"/>
  <c r="D5592"/>
  <c r="C5592"/>
  <c r="D5591"/>
  <c r="C5591"/>
  <c r="D5590"/>
  <c r="C5590"/>
  <c r="D5589"/>
  <c r="C5589"/>
  <c r="D5588"/>
  <c r="C5588"/>
  <c r="D5587"/>
  <c r="C5587"/>
  <c r="D5586"/>
  <c r="C5586"/>
  <c r="D5585"/>
  <c r="C5585"/>
  <c r="D5584"/>
  <c r="C5584"/>
  <c r="D5583"/>
  <c r="C5583"/>
  <c r="D5582"/>
  <c r="C5582"/>
  <c r="D5581"/>
  <c r="C5581"/>
  <c r="D5580"/>
  <c r="C5580"/>
  <c r="D5579"/>
  <c r="C5579"/>
  <c r="D5578"/>
  <c r="C5578"/>
  <c r="D5577"/>
  <c r="C5577"/>
  <c r="D5576"/>
  <c r="C5576"/>
  <c r="D5575"/>
  <c r="C5575"/>
  <c r="D5574"/>
  <c r="C5574"/>
  <c r="D5573"/>
  <c r="C5573"/>
  <c r="D5572"/>
  <c r="C5572"/>
  <c r="D5571"/>
  <c r="C5571"/>
  <c r="D5570"/>
  <c r="C5570"/>
  <c r="D5569"/>
  <c r="C5569"/>
  <c r="D5568"/>
  <c r="C5568"/>
  <c r="D5567"/>
  <c r="C5567"/>
  <c r="D5566"/>
  <c r="C5566"/>
  <c r="D5565"/>
  <c r="C5565"/>
  <c r="D5564"/>
  <c r="C5564"/>
  <c r="D5563"/>
  <c r="C5563"/>
  <c r="D5562"/>
  <c r="C5562"/>
  <c r="D5561"/>
  <c r="C5561"/>
  <c r="D5560"/>
  <c r="C5560"/>
  <c r="D5559"/>
  <c r="C5559"/>
  <c r="D5558"/>
  <c r="C5558"/>
  <c r="D5557"/>
  <c r="C5557"/>
  <c r="D5556"/>
  <c r="C5556"/>
  <c r="D5555"/>
  <c r="C5555"/>
  <c r="D5554"/>
  <c r="C5554"/>
  <c r="D5553"/>
  <c r="C5553"/>
  <c r="D5552"/>
  <c r="C5552"/>
  <c r="D5551"/>
  <c r="C5551"/>
  <c r="D5550"/>
  <c r="C5550"/>
  <c r="D5549"/>
  <c r="C5549"/>
  <c r="D5548"/>
  <c r="C5548"/>
  <c r="D5547"/>
  <c r="C5547"/>
  <c r="D5546"/>
  <c r="C5546"/>
  <c r="D5545"/>
  <c r="C5545"/>
  <c r="D5544"/>
  <c r="C5544"/>
  <c r="D5543"/>
  <c r="C5543"/>
  <c r="D5542"/>
  <c r="C5542"/>
  <c r="D5541"/>
  <c r="C5541"/>
  <c r="D5540"/>
  <c r="C5540"/>
  <c r="D5539"/>
  <c r="C5539"/>
  <c r="D5538"/>
  <c r="C5538"/>
  <c r="D5537"/>
  <c r="C5537"/>
  <c r="D5536"/>
  <c r="C5536"/>
  <c r="D5535"/>
  <c r="C5535"/>
  <c r="D5534"/>
  <c r="C5534"/>
  <c r="D5533"/>
  <c r="C5533"/>
  <c r="D5532"/>
  <c r="C5532"/>
  <c r="D5531"/>
  <c r="C5531"/>
  <c r="D5530"/>
  <c r="C5530"/>
  <c r="D5529"/>
  <c r="C5529"/>
  <c r="D5528"/>
  <c r="C5528"/>
  <c r="D5527"/>
  <c r="C5527"/>
  <c r="D5526"/>
  <c r="C5526"/>
  <c r="D5525"/>
  <c r="C5525"/>
  <c r="D5524"/>
  <c r="C5524"/>
  <c r="D5523"/>
  <c r="C5523"/>
  <c r="D5522"/>
  <c r="C5522"/>
  <c r="D5521"/>
  <c r="C5521"/>
  <c r="D5520"/>
  <c r="C5520"/>
  <c r="D5519"/>
  <c r="C5519"/>
  <c r="D5518"/>
  <c r="C5518"/>
  <c r="D5517"/>
  <c r="C5517"/>
  <c r="D5516"/>
  <c r="C5516"/>
  <c r="D5515"/>
  <c r="C5515"/>
  <c r="D5514"/>
  <c r="C5514"/>
  <c r="D5513"/>
  <c r="C5513"/>
  <c r="D5512"/>
  <c r="C5512"/>
  <c r="D5511"/>
  <c r="C5511"/>
  <c r="D5510"/>
  <c r="C5510"/>
  <c r="D5509"/>
  <c r="C5509"/>
  <c r="D5508"/>
  <c r="C5508"/>
  <c r="D5507"/>
  <c r="C5507"/>
  <c r="D5506"/>
  <c r="C5506"/>
  <c r="D5505"/>
  <c r="C5505"/>
  <c r="D5504"/>
  <c r="C5504"/>
  <c r="D5503"/>
  <c r="C5503"/>
  <c r="D5502"/>
  <c r="C5502"/>
  <c r="D5501"/>
  <c r="C5501"/>
  <c r="D5500"/>
  <c r="C5500"/>
  <c r="D5499"/>
  <c r="C5499"/>
  <c r="D5498"/>
  <c r="C5498"/>
  <c r="D5497"/>
  <c r="C5497"/>
  <c r="D5496"/>
  <c r="C5496"/>
  <c r="D5495"/>
  <c r="C5495"/>
  <c r="D5494"/>
  <c r="C5494"/>
  <c r="D5493"/>
  <c r="C5493"/>
  <c r="D5492"/>
  <c r="C5492"/>
  <c r="D5491"/>
  <c r="C5491"/>
  <c r="D5490"/>
  <c r="C5490"/>
  <c r="D5489"/>
  <c r="C5489"/>
  <c r="D5488"/>
  <c r="C5488"/>
  <c r="D5487"/>
  <c r="C5487"/>
  <c r="D5486"/>
  <c r="C5486"/>
  <c r="D5485"/>
  <c r="C5485"/>
  <c r="D5484"/>
  <c r="C5484"/>
  <c r="D5483"/>
  <c r="C5483"/>
  <c r="D5482"/>
  <c r="C5482"/>
  <c r="D5481"/>
  <c r="C5481"/>
  <c r="D5480"/>
  <c r="C5480"/>
  <c r="D5479"/>
  <c r="C5479"/>
  <c r="D5478"/>
  <c r="C5478"/>
  <c r="D5477"/>
  <c r="C5477"/>
  <c r="D5476"/>
  <c r="C5476"/>
  <c r="D5475"/>
  <c r="C5475"/>
  <c r="D5474"/>
  <c r="C5474"/>
  <c r="D5473"/>
  <c r="C5473"/>
  <c r="D5472"/>
  <c r="C5472"/>
  <c r="D5471"/>
  <c r="C5471"/>
  <c r="D5470"/>
  <c r="C5470"/>
  <c r="D5469"/>
  <c r="C5469"/>
  <c r="D5468"/>
  <c r="C5468"/>
  <c r="D5467"/>
  <c r="C5467"/>
  <c r="D5466"/>
  <c r="C5466"/>
  <c r="D5465"/>
  <c r="C5465"/>
  <c r="D5464"/>
  <c r="C5464"/>
  <c r="D5463"/>
  <c r="C5463"/>
  <c r="D5462"/>
  <c r="C5462"/>
  <c r="D5461"/>
  <c r="C5461"/>
  <c r="D5460"/>
  <c r="C5460"/>
  <c r="D5459"/>
  <c r="C5459"/>
  <c r="D5458"/>
  <c r="C5458"/>
  <c r="D5457"/>
  <c r="C5457"/>
  <c r="D5456"/>
  <c r="C5456"/>
  <c r="D5455"/>
  <c r="C5455"/>
  <c r="D5454"/>
  <c r="C5454"/>
  <c r="D5453"/>
  <c r="C5453"/>
  <c r="D5452"/>
  <c r="C5452"/>
  <c r="D5451"/>
  <c r="C5451"/>
  <c r="D5450"/>
  <c r="C5450"/>
  <c r="D5449"/>
  <c r="C5449"/>
  <c r="D5448"/>
  <c r="C5448"/>
  <c r="D5447"/>
  <c r="C5447"/>
  <c r="D5446"/>
  <c r="C5446"/>
  <c r="D5445"/>
  <c r="C5445"/>
  <c r="D5444"/>
  <c r="C5444"/>
  <c r="D5443"/>
  <c r="C5443"/>
  <c r="D5442"/>
  <c r="C5442"/>
  <c r="D5441"/>
  <c r="C5441"/>
  <c r="D5440"/>
  <c r="C5440"/>
  <c r="D5439"/>
  <c r="C5439"/>
  <c r="D5438"/>
  <c r="C5438"/>
  <c r="D5437"/>
  <c r="C5437"/>
  <c r="D5436"/>
  <c r="C5436"/>
  <c r="D5435"/>
  <c r="C5435"/>
  <c r="D5434"/>
  <c r="C5434"/>
  <c r="D5433"/>
  <c r="C5433"/>
  <c r="D5432"/>
  <c r="C5432"/>
  <c r="D5431"/>
  <c r="C5431"/>
  <c r="D5430"/>
  <c r="C5430"/>
  <c r="D5429"/>
  <c r="C5429"/>
  <c r="D5428"/>
  <c r="C5428"/>
  <c r="D5427"/>
  <c r="C5427"/>
  <c r="D5426"/>
  <c r="C5426"/>
  <c r="D5425"/>
  <c r="C5425"/>
  <c r="D5424"/>
  <c r="C5424"/>
  <c r="D5423"/>
  <c r="C5423"/>
  <c r="D5422"/>
  <c r="C5422"/>
  <c r="D5421"/>
  <c r="C5421"/>
  <c r="D5420"/>
  <c r="C5420"/>
  <c r="D5419"/>
  <c r="C5419"/>
  <c r="D5418"/>
  <c r="C5418"/>
  <c r="D5417"/>
  <c r="C5417"/>
  <c r="D5416"/>
  <c r="C5416"/>
  <c r="D5415"/>
  <c r="C5415"/>
  <c r="D5414"/>
  <c r="C5414"/>
  <c r="D5413"/>
  <c r="C5413"/>
  <c r="D5412"/>
  <c r="C5412"/>
  <c r="D5411"/>
  <c r="C5411"/>
  <c r="D5410"/>
  <c r="C5410"/>
  <c r="D5409"/>
  <c r="C5409"/>
  <c r="D5408"/>
  <c r="C5408"/>
  <c r="D5407"/>
  <c r="C5407"/>
  <c r="D5406"/>
  <c r="C5406"/>
  <c r="D5405"/>
  <c r="C5405"/>
  <c r="D5404"/>
  <c r="C5404"/>
  <c r="D5403"/>
  <c r="C5403"/>
  <c r="D5402"/>
  <c r="C5402"/>
  <c r="D5401"/>
  <c r="C5401"/>
  <c r="D5400"/>
  <c r="C5400"/>
  <c r="D5399"/>
  <c r="C5399"/>
  <c r="D5398"/>
  <c r="C5398"/>
  <c r="D5397"/>
  <c r="C5397"/>
  <c r="D5396"/>
  <c r="C5396"/>
  <c r="D5395"/>
  <c r="C5395"/>
  <c r="D5394"/>
  <c r="C5394"/>
  <c r="D5393"/>
  <c r="C5393"/>
  <c r="D5392"/>
  <c r="C5392"/>
  <c r="D5391"/>
  <c r="C5391"/>
  <c r="D5390"/>
  <c r="C5390"/>
  <c r="D5389"/>
  <c r="C5389"/>
  <c r="D5388"/>
  <c r="C5388"/>
  <c r="D5387"/>
  <c r="C5387"/>
  <c r="D5386"/>
  <c r="C5386"/>
  <c r="D5385"/>
  <c r="C5385"/>
  <c r="D5384"/>
  <c r="C5384"/>
  <c r="D5383"/>
  <c r="C5383"/>
  <c r="D5382"/>
  <c r="C5382"/>
  <c r="D5381"/>
  <c r="C5381"/>
  <c r="D5380"/>
  <c r="C5380"/>
  <c r="D5379"/>
  <c r="C5379"/>
  <c r="D5378"/>
  <c r="C5378"/>
  <c r="D5377"/>
  <c r="C5377"/>
  <c r="D5376"/>
  <c r="C5376"/>
  <c r="D5375"/>
  <c r="C5375"/>
  <c r="D5374"/>
  <c r="C5374"/>
  <c r="D5373"/>
  <c r="C5373"/>
  <c r="D5372"/>
  <c r="C5372"/>
  <c r="D5371"/>
  <c r="C5371"/>
  <c r="D5370"/>
  <c r="C5370"/>
  <c r="D5369"/>
  <c r="C5369"/>
  <c r="D5368"/>
  <c r="C5368"/>
  <c r="D5367"/>
  <c r="C5367"/>
  <c r="D5366"/>
  <c r="C5366"/>
  <c r="D5365"/>
  <c r="C5365"/>
  <c r="D5364"/>
  <c r="C5364"/>
  <c r="D5363"/>
  <c r="C5363"/>
  <c r="D5362"/>
  <c r="C5362"/>
  <c r="D5361"/>
  <c r="C5361"/>
  <c r="D5360"/>
  <c r="C5360"/>
  <c r="D5359"/>
  <c r="C5359"/>
  <c r="D5358"/>
  <c r="C5358"/>
  <c r="D5357"/>
  <c r="C5357"/>
  <c r="D5356"/>
  <c r="C5356"/>
  <c r="D5355"/>
  <c r="C5355"/>
  <c r="D5354"/>
  <c r="C5354"/>
  <c r="D5353"/>
  <c r="C5353"/>
  <c r="D5352"/>
  <c r="C5352"/>
  <c r="D5351"/>
  <c r="C5351"/>
  <c r="D5350"/>
  <c r="C5350"/>
  <c r="D5349"/>
  <c r="C5349"/>
  <c r="D5348"/>
  <c r="C5348"/>
  <c r="D5347"/>
  <c r="C5347"/>
  <c r="D5346"/>
  <c r="C5346"/>
  <c r="D5345"/>
  <c r="C5345"/>
  <c r="D5344"/>
  <c r="C5344"/>
  <c r="D5343"/>
  <c r="C5343"/>
  <c r="D5342"/>
  <c r="C5342"/>
  <c r="D5341"/>
  <c r="C5341"/>
  <c r="D5340"/>
  <c r="C5340"/>
  <c r="D5339"/>
  <c r="C5339"/>
  <c r="D5338"/>
  <c r="C5338"/>
  <c r="D5337"/>
  <c r="C5337"/>
  <c r="D5336"/>
  <c r="C5336"/>
  <c r="D5335"/>
  <c r="C5335"/>
  <c r="D5334"/>
  <c r="C5334"/>
  <c r="D5333"/>
  <c r="C5333"/>
  <c r="D5332"/>
  <c r="C5332"/>
  <c r="D5331"/>
  <c r="C5331"/>
  <c r="D5330"/>
  <c r="C5330"/>
  <c r="D5329"/>
  <c r="C5329"/>
  <c r="D5328"/>
  <c r="C5328"/>
  <c r="D5327"/>
  <c r="C5327"/>
  <c r="D5326"/>
  <c r="C5326"/>
  <c r="D5325"/>
  <c r="C5325"/>
  <c r="D5324"/>
  <c r="C5324"/>
  <c r="D5323"/>
  <c r="C5323"/>
  <c r="D5322"/>
  <c r="C5322"/>
  <c r="D5321"/>
  <c r="C5321"/>
  <c r="D5320"/>
  <c r="C5320"/>
  <c r="D5319"/>
  <c r="C5319"/>
  <c r="D5318"/>
  <c r="C5318"/>
  <c r="D5317"/>
  <c r="C5317"/>
  <c r="D5316"/>
  <c r="C5316"/>
  <c r="D5315"/>
  <c r="C5315"/>
  <c r="D5314"/>
  <c r="C5314"/>
  <c r="D5313"/>
  <c r="C5313"/>
  <c r="D5312"/>
  <c r="C5312"/>
  <c r="D5311"/>
  <c r="C5311"/>
  <c r="D5310"/>
  <c r="C5310"/>
  <c r="D5309"/>
  <c r="C5309"/>
  <c r="D5308"/>
  <c r="C5308"/>
  <c r="D5307"/>
  <c r="C5307"/>
  <c r="D5306"/>
  <c r="C5306"/>
  <c r="D5305"/>
  <c r="C5305"/>
  <c r="D5304"/>
  <c r="C5304"/>
  <c r="D5303"/>
  <c r="C5303"/>
  <c r="D5302"/>
  <c r="C5302"/>
  <c r="D5301"/>
  <c r="C5301"/>
  <c r="D5300"/>
  <c r="C5300"/>
  <c r="D5299"/>
  <c r="C5299"/>
  <c r="D5298"/>
  <c r="C5298"/>
  <c r="D5297"/>
  <c r="C5297"/>
  <c r="D5296"/>
  <c r="C5296"/>
  <c r="D5295"/>
  <c r="C5295"/>
  <c r="D5294"/>
  <c r="C5294"/>
  <c r="D5293"/>
  <c r="C5293"/>
  <c r="D5292"/>
  <c r="C5292"/>
  <c r="D5291"/>
  <c r="C5291"/>
  <c r="D5290"/>
  <c r="C5290"/>
  <c r="D5289"/>
  <c r="C5289"/>
  <c r="D5288"/>
  <c r="C5288"/>
  <c r="D5287"/>
  <c r="C5287"/>
  <c r="D5286"/>
  <c r="C5286"/>
  <c r="D5285"/>
  <c r="C5285"/>
  <c r="D5284"/>
  <c r="C5284"/>
  <c r="D5283"/>
  <c r="C5283"/>
  <c r="D5282"/>
  <c r="C5282"/>
  <c r="D5281"/>
  <c r="C5281"/>
  <c r="D5280"/>
  <c r="C5280"/>
  <c r="D5279"/>
  <c r="C5279"/>
  <c r="D5278"/>
  <c r="C5278"/>
  <c r="D5277"/>
  <c r="C5277"/>
  <c r="D5276"/>
  <c r="C5276"/>
  <c r="D5275"/>
  <c r="C5275"/>
  <c r="D5274"/>
  <c r="C5274"/>
  <c r="D5273"/>
  <c r="C5273"/>
  <c r="D5272"/>
  <c r="C5272"/>
  <c r="D5271"/>
  <c r="C5271"/>
  <c r="D5270"/>
  <c r="C5270"/>
  <c r="D5269"/>
  <c r="C5269"/>
  <c r="D5268"/>
  <c r="C5268"/>
  <c r="D5267"/>
  <c r="C5267"/>
  <c r="D5266"/>
  <c r="C5266"/>
  <c r="D5265"/>
  <c r="C5265"/>
  <c r="D5264"/>
  <c r="C5264"/>
  <c r="D5263"/>
  <c r="C5263"/>
  <c r="D5262"/>
  <c r="C5262"/>
  <c r="D5261"/>
  <c r="C5261"/>
  <c r="D5260"/>
  <c r="C5260"/>
  <c r="D5259"/>
  <c r="C5259"/>
  <c r="D5258"/>
  <c r="C5258"/>
  <c r="D5257"/>
  <c r="C5257"/>
  <c r="D5256"/>
  <c r="C5256"/>
  <c r="D5255"/>
  <c r="C5255"/>
  <c r="D5254"/>
  <c r="C5254"/>
  <c r="D5253"/>
  <c r="C5253"/>
  <c r="D5252"/>
  <c r="C5252"/>
  <c r="D5251"/>
  <c r="C5251"/>
  <c r="D5250"/>
  <c r="C5250"/>
  <c r="D5249"/>
  <c r="C5249"/>
  <c r="D5248"/>
  <c r="C5248"/>
  <c r="D5247"/>
  <c r="C5247"/>
  <c r="D5246"/>
  <c r="C5246"/>
  <c r="D5245"/>
  <c r="C5245"/>
  <c r="D5244"/>
  <c r="C5244"/>
  <c r="D5243"/>
  <c r="C5243"/>
  <c r="D5242"/>
  <c r="C5242"/>
  <c r="D5241"/>
  <c r="C5241"/>
  <c r="D5240"/>
  <c r="C5240"/>
  <c r="D5239"/>
  <c r="C5239"/>
  <c r="D5238"/>
  <c r="C5238"/>
  <c r="D5237"/>
  <c r="C5237"/>
  <c r="D5236"/>
  <c r="C5236"/>
  <c r="D5235"/>
  <c r="C5235"/>
  <c r="D5234"/>
  <c r="C5234"/>
  <c r="D5233"/>
  <c r="C5233"/>
  <c r="D5232"/>
  <c r="C5232"/>
  <c r="D5231"/>
  <c r="C5231"/>
  <c r="D5230"/>
  <c r="C5230"/>
  <c r="D5229"/>
  <c r="C5229"/>
  <c r="D5228"/>
  <c r="C5228"/>
  <c r="D5227"/>
  <c r="C5227"/>
  <c r="D5226"/>
  <c r="C5226"/>
  <c r="D5225"/>
  <c r="C5225"/>
  <c r="D5224"/>
  <c r="C5224"/>
  <c r="D5223"/>
  <c r="C5223"/>
  <c r="D5222"/>
  <c r="C5222"/>
  <c r="D5221"/>
  <c r="C5221"/>
  <c r="D5220"/>
  <c r="C5220"/>
  <c r="D5219"/>
  <c r="C5219"/>
  <c r="D5218"/>
  <c r="C5218"/>
  <c r="D5217"/>
  <c r="C5217"/>
  <c r="D5216"/>
  <c r="C5216"/>
  <c r="D5215"/>
  <c r="C5215"/>
  <c r="D5214"/>
  <c r="C5214"/>
  <c r="D5213"/>
  <c r="C5213"/>
  <c r="D5212"/>
  <c r="C5212"/>
  <c r="D5211"/>
  <c r="C5211"/>
  <c r="D5210"/>
  <c r="C5210"/>
  <c r="D5209"/>
  <c r="C5209"/>
  <c r="D5208"/>
  <c r="C5208"/>
  <c r="D5207"/>
  <c r="C5207"/>
  <c r="D5206"/>
  <c r="C5206"/>
  <c r="D5205"/>
  <c r="C5205"/>
  <c r="D5204"/>
  <c r="C5204"/>
  <c r="D5203"/>
  <c r="C5203"/>
  <c r="D5202"/>
  <c r="C5202"/>
  <c r="D5201"/>
  <c r="C5201"/>
  <c r="D5200"/>
  <c r="C5200"/>
  <c r="D5199"/>
  <c r="C5199"/>
  <c r="D5198"/>
  <c r="C5198"/>
  <c r="D5197"/>
  <c r="C5197"/>
  <c r="D5196"/>
  <c r="C5196"/>
  <c r="D5195"/>
  <c r="C5195"/>
  <c r="D5194"/>
  <c r="C5194"/>
  <c r="D5193"/>
  <c r="C5193"/>
  <c r="D5192"/>
  <c r="C5192"/>
  <c r="D5191"/>
  <c r="C5191"/>
  <c r="D5190"/>
  <c r="C5190"/>
  <c r="D5189"/>
  <c r="C5189"/>
  <c r="D5188"/>
  <c r="C5188"/>
  <c r="D5187"/>
  <c r="C5187"/>
  <c r="D5186"/>
  <c r="C5186"/>
  <c r="D5185"/>
  <c r="C5185"/>
  <c r="D5184"/>
  <c r="C5184"/>
  <c r="D5183"/>
  <c r="C5183"/>
  <c r="D5182"/>
  <c r="C5182"/>
  <c r="D5181"/>
  <c r="C5181"/>
  <c r="D5180"/>
  <c r="C5180"/>
  <c r="D5179"/>
  <c r="C5179"/>
  <c r="D5178"/>
  <c r="C5178"/>
  <c r="D5177"/>
  <c r="C5177"/>
  <c r="D5176"/>
  <c r="C5176"/>
  <c r="D5175"/>
  <c r="C5175"/>
  <c r="D5174"/>
  <c r="C5174"/>
  <c r="D5173"/>
  <c r="C5173"/>
  <c r="D5172"/>
  <c r="C5172"/>
  <c r="D5171"/>
  <c r="C5171"/>
  <c r="D5170"/>
  <c r="C5170"/>
  <c r="D5169"/>
  <c r="C5169"/>
  <c r="D5168"/>
  <c r="C5168"/>
  <c r="D5167"/>
  <c r="C5167"/>
  <c r="D5166"/>
  <c r="C5166"/>
  <c r="D5165"/>
  <c r="C5165"/>
  <c r="D5164"/>
  <c r="C5164"/>
  <c r="D5163"/>
  <c r="C5163"/>
  <c r="D5162"/>
  <c r="C5162"/>
  <c r="D5161"/>
  <c r="C5161"/>
  <c r="D5160"/>
  <c r="C5160"/>
  <c r="D5159"/>
  <c r="C5159"/>
  <c r="D5158"/>
  <c r="C5158"/>
  <c r="D5157"/>
  <c r="C5157"/>
  <c r="D5156"/>
  <c r="C5156"/>
  <c r="D5155"/>
  <c r="C5155"/>
  <c r="D5154"/>
  <c r="C5154"/>
  <c r="D5153"/>
  <c r="C5153"/>
  <c r="D5152"/>
  <c r="C5152"/>
  <c r="D5151"/>
  <c r="C5151"/>
  <c r="D5150"/>
  <c r="C5150"/>
  <c r="D5149"/>
  <c r="C5149"/>
  <c r="D5148"/>
  <c r="C5148"/>
  <c r="D5147"/>
  <c r="C5147"/>
  <c r="D5146"/>
  <c r="C5146"/>
  <c r="D5145"/>
  <c r="C5145"/>
  <c r="D5144"/>
  <c r="C5144"/>
  <c r="D5143"/>
  <c r="C5143"/>
  <c r="D5142"/>
  <c r="C5142"/>
  <c r="D5141"/>
  <c r="C5141"/>
  <c r="D5140"/>
  <c r="C5140"/>
  <c r="D5139"/>
  <c r="C5139"/>
  <c r="D5138"/>
  <c r="C5138"/>
  <c r="D5137"/>
  <c r="C5137"/>
  <c r="D5136"/>
  <c r="C5136"/>
  <c r="D5135"/>
  <c r="C5135"/>
  <c r="D5134"/>
  <c r="C5134"/>
  <c r="D5133"/>
  <c r="C5133"/>
  <c r="D5132"/>
  <c r="C5132"/>
  <c r="D5131"/>
  <c r="C5131"/>
  <c r="D5130"/>
  <c r="C5130"/>
  <c r="D5129"/>
  <c r="C5129"/>
  <c r="D5128"/>
  <c r="C5128"/>
  <c r="D5127"/>
  <c r="C5127"/>
  <c r="D5126"/>
  <c r="C5126"/>
  <c r="D5125"/>
  <c r="C5125"/>
  <c r="D5124"/>
  <c r="C5124"/>
  <c r="D5123"/>
  <c r="C5123"/>
  <c r="D5122"/>
  <c r="C5122"/>
  <c r="D5121"/>
  <c r="C5121"/>
  <c r="D5120"/>
  <c r="C5120"/>
  <c r="D5119"/>
  <c r="C5119"/>
  <c r="D5118"/>
  <c r="C5118"/>
  <c r="D5117"/>
  <c r="C5117"/>
  <c r="D5116"/>
  <c r="C5116"/>
  <c r="D5115"/>
  <c r="C5115"/>
  <c r="D5114"/>
  <c r="C5114"/>
  <c r="D5113"/>
  <c r="C5113"/>
  <c r="D5112"/>
  <c r="C5112"/>
  <c r="D5111"/>
  <c r="C5111"/>
  <c r="D5110"/>
  <c r="C5110"/>
  <c r="D5109"/>
  <c r="C5109"/>
  <c r="D5108"/>
  <c r="C5108"/>
  <c r="D5107"/>
  <c r="C5107"/>
  <c r="D5106"/>
  <c r="C5106"/>
  <c r="D5105"/>
  <c r="C5105"/>
  <c r="D5104"/>
  <c r="C5104"/>
  <c r="D5103"/>
  <c r="C5103"/>
  <c r="D5102"/>
  <c r="C5102"/>
  <c r="D5101"/>
  <c r="C5101"/>
  <c r="D5100"/>
  <c r="C5100"/>
  <c r="D5099"/>
  <c r="C5099"/>
  <c r="D5098"/>
  <c r="C5098"/>
  <c r="D5097"/>
  <c r="C5097"/>
  <c r="D5096"/>
  <c r="C5096"/>
  <c r="D5095"/>
  <c r="C5095"/>
  <c r="D5094"/>
  <c r="C5094"/>
  <c r="D5093"/>
  <c r="C5093"/>
  <c r="D5092"/>
  <c r="C5092"/>
  <c r="D5091"/>
  <c r="C5091"/>
  <c r="D5090"/>
  <c r="C5090"/>
  <c r="D5089"/>
  <c r="C5089"/>
  <c r="D5088"/>
  <c r="C5088"/>
  <c r="D5087"/>
  <c r="C5087"/>
  <c r="D5086"/>
  <c r="C5086"/>
  <c r="D5085"/>
  <c r="C5085"/>
  <c r="D5084"/>
  <c r="C5084"/>
  <c r="D5083"/>
  <c r="C5083"/>
  <c r="D5082"/>
  <c r="C5082"/>
  <c r="D5081"/>
  <c r="C5081"/>
  <c r="D5080"/>
  <c r="C5080"/>
  <c r="D5079"/>
  <c r="C5079"/>
  <c r="D5078"/>
  <c r="C5078"/>
  <c r="D5077"/>
  <c r="C5077"/>
  <c r="D5076"/>
  <c r="C5076"/>
  <c r="D5075"/>
  <c r="C5075"/>
  <c r="D5074"/>
  <c r="C5074"/>
  <c r="D5073"/>
  <c r="C5073"/>
  <c r="D5072"/>
  <c r="C5072"/>
  <c r="D5071"/>
  <c r="C5071"/>
  <c r="D5070"/>
  <c r="C5070"/>
  <c r="D5069"/>
  <c r="C5069"/>
  <c r="D5068"/>
  <c r="C5068"/>
  <c r="D5067"/>
  <c r="C5067"/>
  <c r="D5066"/>
  <c r="C5066"/>
  <c r="D5065"/>
  <c r="C5065"/>
  <c r="D5064"/>
  <c r="C5064"/>
  <c r="D5063"/>
  <c r="C5063"/>
  <c r="D5062"/>
  <c r="C5062"/>
  <c r="D5061"/>
  <c r="C5061"/>
  <c r="D5060"/>
  <c r="C5060"/>
  <c r="D5059"/>
  <c r="C5059"/>
  <c r="D5058"/>
  <c r="C5058"/>
  <c r="D5057"/>
  <c r="C5057"/>
  <c r="D5056"/>
  <c r="C5056"/>
  <c r="D5055"/>
  <c r="C5055"/>
  <c r="D5054"/>
  <c r="C5054"/>
  <c r="D5053"/>
  <c r="C5053"/>
  <c r="D5052"/>
  <c r="C5052"/>
  <c r="D5051"/>
  <c r="C5051"/>
  <c r="D5050"/>
  <c r="C5050"/>
  <c r="D5049"/>
  <c r="C5049"/>
  <c r="D5048"/>
  <c r="C5048"/>
  <c r="D5047"/>
  <c r="C5047"/>
  <c r="D5046"/>
  <c r="C5046"/>
  <c r="D5045"/>
  <c r="C5045"/>
  <c r="D5044"/>
  <c r="C5044"/>
  <c r="D5043"/>
  <c r="C5043"/>
  <c r="D5042"/>
  <c r="C5042"/>
  <c r="D5041"/>
  <c r="C5041"/>
  <c r="D5040"/>
  <c r="C5040"/>
  <c r="D5039"/>
  <c r="C5039"/>
  <c r="D5038"/>
  <c r="C5038"/>
  <c r="D5037"/>
  <c r="C5037"/>
  <c r="D5036"/>
  <c r="C5036"/>
  <c r="D5035"/>
  <c r="C5035"/>
  <c r="D5034"/>
  <c r="C5034"/>
  <c r="D5033"/>
  <c r="C5033"/>
  <c r="D5032"/>
  <c r="C5032"/>
  <c r="D5031"/>
  <c r="C5031"/>
  <c r="D5030"/>
  <c r="C5030"/>
  <c r="D5029"/>
  <c r="C5029"/>
  <c r="D5028"/>
  <c r="C5028"/>
  <c r="D5027"/>
  <c r="C5027"/>
  <c r="D5026"/>
  <c r="C5026"/>
  <c r="D5025"/>
  <c r="C5025"/>
  <c r="D5024"/>
  <c r="C5024"/>
  <c r="D5023"/>
  <c r="C5023"/>
  <c r="D5022"/>
  <c r="C5022"/>
  <c r="D5021"/>
  <c r="C5021"/>
  <c r="D5020"/>
  <c r="C5020"/>
  <c r="D5019"/>
  <c r="C5019"/>
  <c r="D5018"/>
  <c r="C5018"/>
  <c r="D5017"/>
  <c r="C5017"/>
  <c r="D5016"/>
  <c r="C5016"/>
  <c r="D5015"/>
  <c r="C5015"/>
  <c r="D5014"/>
  <c r="C5014"/>
  <c r="D5013"/>
  <c r="C5013"/>
  <c r="D5012"/>
  <c r="C5012"/>
  <c r="D5011"/>
  <c r="C5011"/>
  <c r="D5010"/>
  <c r="C5010"/>
  <c r="D5009"/>
  <c r="C5009"/>
  <c r="D5008"/>
  <c r="C5008"/>
  <c r="D5007"/>
  <c r="C5007"/>
  <c r="D5006"/>
  <c r="C5006"/>
  <c r="D5005"/>
  <c r="C5005"/>
  <c r="D5004"/>
  <c r="C5004"/>
  <c r="D5003"/>
  <c r="C5003"/>
  <c r="D5002"/>
  <c r="C5002"/>
  <c r="D5001"/>
  <c r="C5001"/>
  <c r="D5000"/>
  <c r="C5000"/>
  <c r="D4999"/>
  <c r="C4999"/>
  <c r="D4998"/>
  <c r="C4998"/>
  <c r="D4997"/>
  <c r="C4997"/>
  <c r="D4996"/>
  <c r="C4996"/>
  <c r="D4995"/>
  <c r="C4995"/>
  <c r="D4994"/>
  <c r="C4994"/>
  <c r="D4993"/>
  <c r="C4993"/>
  <c r="D4992"/>
  <c r="C4992"/>
  <c r="D4991"/>
  <c r="C4991"/>
  <c r="D4990"/>
  <c r="C4990"/>
  <c r="D4989"/>
  <c r="C4989"/>
  <c r="D4988"/>
  <c r="C4988"/>
  <c r="D4987"/>
  <c r="C4987"/>
  <c r="D4986"/>
  <c r="C4986"/>
  <c r="D4985"/>
  <c r="C4985"/>
  <c r="D4984"/>
  <c r="C4984"/>
  <c r="D4983"/>
  <c r="C4983"/>
  <c r="D4982"/>
  <c r="C4982"/>
  <c r="D4981"/>
  <c r="C4981"/>
  <c r="D4980"/>
  <c r="C4980"/>
  <c r="D4979"/>
  <c r="C4979"/>
  <c r="D4978"/>
  <c r="C4978"/>
  <c r="D4977"/>
  <c r="C4977"/>
  <c r="D4976"/>
  <c r="C4976"/>
  <c r="D4975"/>
  <c r="C4975"/>
  <c r="D4974"/>
  <c r="C4974"/>
  <c r="D4973"/>
  <c r="C4973"/>
  <c r="D4972"/>
  <c r="C4972"/>
  <c r="D4971"/>
  <c r="C4971"/>
  <c r="D4970"/>
  <c r="C4970"/>
  <c r="D4969"/>
  <c r="C4969"/>
  <c r="D4968"/>
  <c r="C4968"/>
  <c r="D4967"/>
  <c r="C4967"/>
  <c r="D4966"/>
  <c r="C4966"/>
  <c r="D4965"/>
  <c r="C4965"/>
  <c r="D4964"/>
  <c r="C4964"/>
  <c r="D4963"/>
  <c r="C4963"/>
  <c r="D4962"/>
  <c r="C4962"/>
  <c r="D4961"/>
  <c r="C4961"/>
  <c r="D4960"/>
  <c r="C4960"/>
  <c r="D4959"/>
  <c r="C4959"/>
  <c r="D4958"/>
  <c r="C4958"/>
  <c r="D4957"/>
  <c r="C4957"/>
  <c r="D4956"/>
  <c r="C4956"/>
  <c r="D4955"/>
  <c r="C4955"/>
  <c r="D4954"/>
  <c r="C4954"/>
  <c r="D4953"/>
  <c r="C4953"/>
  <c r="D4952"/>
  <c r="C4952"/>
  <c r="D4951"/>
  <c r="C4951"/>
  <c r="D4950"/>
  <c r="C4950"/>
  <c r="D4949"/>
  <c r="C4949"/>
  <c r="D4948"/>
  <c r="C4948"/>
  <c r="D4947"/>
  <c r="C4947"/>
  <c r="D4946"/>
  <c r="C4946"/>
  <c r="D4945"/>
  <c r="C4945"/>
  <c r="D4944"/>
  <c r="C4944"/>
  <c r="D4943"/>
  <c r="C4943"/>
  <c r="D4942"/>
  <c r="C4942"/>
  <c r="D4941"/>
  <c r="C4941"/>
  <c r="D4940"/>
  <c r="C4940"/>
  <c r="D4939"/>
  <c r="C4939"/>
  <c r="D4938"/>
  <c r="C4938"/>
  <c r="D4937"/>
  <c r="C4937"/>
  <c r="D4936"/>
  <c r="C4936"/>
  <c r="D4935"/>
  <c r="C4935"/>
  <c r="D4934"/>
  <c r="C4934"/>
  <c r="D4933"/>
  <c r="C4933"/>
  <c r="D4932"/>
  <c r="C4932"/>
  <c r="D4931"/>
  <c r="C4931"/>
  <c r="D4930"/>
  <c r="C4930"/>
  <c r="D4929"/>
  <c r="C4929"/>
  <c r="D4928"/>
  <c r="C4928"/>
  <c r="D4927"/>
  <c r="C4927"/>
  <c r="D4926"/>
  <c r="C4926"/>
  <c r="D4925"/>
  <c r="C4925"/>
  <c r="D4924"/>
  <c r="C4924"/>
  <c r="D4923"/>
  <c r="C4923"/>
  <c r="D4922"/>
  <c r="C4922"/>
  <c r="D4921"/>
  <c r="C4921"/>
  <c r="D4920"/>
  <c r="C4920"/>
  <c r="D4919"/>
  <c r="C4919"/>
  <c r="D4918"/>
  <c r="C4918"/>
  <c r="D4917"/>
  <c r="C4917"/>
  <c r="D4916"/>
  <c r="C4916"/>
  <c r="D4915"/>
  <c r="C4915"/>
  <c r="D4914"/>
  <c r="C4914"/>
  <c r="D4913"/>
  <c r="C4913"/>
  <c r="D4912"/>
  <c r="C4912"/>
  <c r="D4911"/>
  <c r="C4911"/>
  <c r="D4910"/>
  <c r="C4910"/>
  <c r="D4909"/>
  <c r="C4909"/>
  <c r="D4908"/>
  <c r="C4908"/>
  <c r="D4907"/>
  <c r="C4907"/>
  <c r="D4906"/>
  <c r="C4906"/>
  <c r="D4905"/>
  <c r="C4905"/>
  <c r="D4904"/>
  <c r="C4904"/>
  <c r="D4903"/>
  <c r="C4903"/>
  <c r="D4902"/>
  <c r="C4902"/>
  <c r="D4901"/>
  <c r="C4901"/>
  <c r="D4900"/>
  <c r="C4900"/>
  <c r="D4899"/>
  <c r="C4899"/>
  <c r="D4898"/>
  <c r="C4898"/>
  <c r="D4897"/>
  <c r="C4897"/>
  <c r="D4896"/>
  <c r="C4896"/>
  <c r="D4895"/>
  <c r="C4895"/>
  <c r="D4894"/>
  <c r="C4894"/>
  <c r="D4893"/>
  <c r="C4893"/>
  <c r="D4892"/>
  <c r="C4892"/>
  <c r="D4891"/>
  <c r="C4891"/>
  <c r="D4890"/>
  <c r="C4890"/>
  <c r="D4889"/>
  <c r="C4889"/>
  <c r="D4888"/>
  <c r="C4888"/>
  <c r="D4887"/>
  <c r="C4887"/>
  <c r="D4886"/>
  <c r="C4886"/>
  <c r="D4885"/>
  <c r="C4885"/>
  <c r="D4884"/>
  <c r="C4884"/>
  <c r="D4883"/>
  <c r="C4883"/>
  <c r="D4882"/>
  <c r="C4882"/>
  <c r="D4881"/>
  <c r="C4881"/>
  <c r="D4880"/>
  <c r="C4880"/>
  <c r="D4879"/>
  <c r="C4879"/>
  <c r="D4878"/>
  <c r="C4878"/>
  <c r="D4877"/>
  <c r="C4877"/>
  <c r="D4876"/>
  <c r="C4876"/>
  <c r="D4875"/>
  <c r="C4875"/>
  <c r="D4874"/>
  <c r="C4874"/>
  <c r="D4873"/>
  <c r="C4873"/>
  <c r="D4872"/>
  <c r="C4872"/>
  <c r="D4871"/>
  <c r="C4871"/>
  <c r="D4870"/>
  <c r="C4870"/>
  <c r="D4869"/>
  <c r="C4869"/>
  <c r="D4868"/>
  <c r="C4868"/>
  <c r="D4867"/>
  <c r="C4867"/>
  <c r="D4866"/>
  <c r="C4866"/>
  <c r="D4865"/>
  <c r="C4865"/>
  <c r="D4864"/>
  <c r="C4864"/>
  <c r="D4863"/>
  <c r="C4863"/>
  <c r="D4862"/>
  <c r="C4862"/>
  <c r="D4861"/>
  <c r="C4861"/>
  <c r="D4860"/>
  <c r="C4860"/>
  <c r="D4859"/>
  <c r="C4859"/>
  <c r="D4858"/>
  <c r="C4858"/>
  <c r="D4857"/>
  <c r="C4857"/>
  <c r="D4856"/>
  <c r="C4856"/>
  <c r="D4855"/>
  <c r="C4855"/>
  <c r="D4854"/>
  <c r="C4854"/>
  <c r="D4853"/>
  <c r="C4853"/>
  <c r="D4852"/>
  <c r="C4852"/>
  <c r="D4851"/>
  <c r="C4851"/>
  <c r="D4850"/>
  <c r="C4850"/>
  <c r="D4849"/>
  <c r="C4849"/>
  <c r="D4848"/>
  <c r="C4848"/>
  <c r="D4847"/>
  <c r="C4847"/>
  <c r="D4846"/>
  <c r="C4846"/>
  <c r="D4845"/>
  <c r="C4845"/>
  <c r="D4844"/>
  <c r="C4844"/>
  <c r="D4843"/>
  <c r="C4843"/>
  <c r="D4842"/>
  <c r="C4842"/>
  <c r="D4841"/>
  <c r="C4841"/>
  <c r="D4840"/>
  <c r="C4840"/>
  <c r="D4839"/>
  <c r="C4839"/>
  <c r="D4838"/>
  <c r="C4838"/>
  <c r="D4837"/>
  <c r="C4837"/>
  <c r="D4836"/>
  <c r="C4836"/>
  <c r="D4835"/>
  <c r="C4835"/>
  <c r="D4834"/>
  <c r="C4834"/>
  <c r="D4833"/>
  <c r="C4833"/>
  <c r="D4832"/>
  <c r="C4832"/>
  <c r="D4831"/>
  <c r="C4831"/>
  <c r="D4830"/>
  <c r="C4830"/>
  <c r="D4829"/>
  <c r="C4829"/>
  <c r="D4828"/>
  <c r="C4828"/>
  <c r="D4827"/>
  <c r="C4827"/>
  <c r="D4826"/>
  <c r="C4826"/>
  <c r="D4825"/>
  <c r="C4825"/>
  <c r="D4824"/>
  <c r="C4824"/>
  <c r="D4823"/>
  <c r="C4823"/>
  <c r="D4822"/>
  <c r="C4822"/>
  <c r="D4821"/>
  <c r="C4821"/>
  <c r="D4820"/>
  <c r="C4820"/>
  <c r="D4819"/>
  <c r="C4819"/>
  <c r="D4818"/>
  <c r="C4818"/>
  <c r="D4817"/>
  <c r="C4817"/>
  <c r="D4816"/>
  <c r="C4816"/>
  <c r="D4815"/>
  <c r="C4815"/>
  <c r="D4814"/>
  <c r="C4814"/>
  <c r="D4813"/>
  <c r="C4813"/>
  <c r="D4812"/>
  <c r="C4812"/>
  <c r="D4811"/>
  <c r="C4811"/>
  <c r="D4810"/>
  <c r="C4810"/>
  <c r="D4809"/>
  <c r="C4809"/>
  <c r="D4808"/>
  <c r="C4808"/>
  <c r="D4807"/>
  <c r="C4807"/>
  <c r="D4806"/>
  <c r="C4806"/>
  <c r="D4805"/>
  <c r="C4805"/>
  <c r="D4804"/>
  <c r="C4804"/>
  <c r="D4803"/>
  <c r="C4803"/>
  <c r="D4802"/>
  <c r="C4802"/>
  <c r="D4801"/>
  <c r="C4801"/>
  <c r="D4800"/>
  <c r="C4800"/>
  <c r="D4799"/>
  <c r="C4799"/>
  <c r="D4798"/>
  <c r="C4798"/>
  <c r="D4797"/>
  <c r="C4797"/>
  <c r="D4796"/>
  <c r="C4796"/>
  <c r="D4795"/>
  <c r="C4795"/>
  <c r="D4794"/>
  <c r="C4794"/>
  <c r="D4793"/>
  <c r="C4793"/>
  <c r="D4792"/>
  <c r="C4792"/>
  <c r="D4791"/>
  <c r="C4791"/>
  <c r="D4790"/>
  <c r="C4790"/>
  <c r="D4789"/>
  <c r="C4789"/>
  <c r="D4788"/>
  <c r="C4788"/>
  <c r="D4787"/>
  <c r="C4787"/>
  <c r="D4786"/>
  <c r="C4786"/>
  <c r="D4785"/>
  <c r="C4785"/>
  <c r="D4784"/>
  <c r="C4784"/>
  <c r="D4783"/>
  <c r="C4783"/>
  <c r="D4782"/>
  <c r="C4782"/>
  <c r="D4781"/>
  <c r="C4781"/>
  <c r="D4780"/>
  <c r="C4780"/>
  <c r="D4779"/>
  <c r="C4779"/>
  <c r="D4778"/>
  <c r="C4778"/>
  <c r="D4777"/>
  <c r="C4777"/>
  <c r="D4776"/>
  <c r="C4776"/>
  <c r="D4775"/>
  <c r="C4775"/>
  <c r="D4774"/>
  <c r="C4774"/>
  <c r="D4773"/>
  <c r="C4773"/>
  <c r="D4772"/>
  <c r="C4772"/>
  <c r="D4771"/>
  <c r="C4771"/>
  <c r="D4770"/>
  <c r="C4770"/>
  <c r="D4769"/>
  <c r="C4769"/>
  <c r="D4768"/>
  <c r="C4768"/>
  <c r="D4767"/>
  <c r="C4767"/>
  <c r="D4766"/>
  <c r="C4766"/>
  <c r="D4765"/>
  <c r="C4765"/>
  <c r="D4764"/>
  <c r="C4764"/>
  <c r="D4763"/>
  <c r="C4763"/>
  <c r="D4762"/>
  <c r="C4762"/>
  <c r="D4761"/>
  <c r="C4761"/>
  <c r="D4760"/>
  <c r="C4760"/>
  <c r="D4759"/>
  <c r="C4759"/>
  <c r="D4758"/>
  <c r="C4758"/>
  <c r="D4757"/>
  <c r="C4757"/>
  <c r="D4756"/>
  <c r="C4756"/>
  <c r="D4755"/>
  <c r="C4755"/>
  <c r="D4754"/>
  <c r="C4754"/>
  <c r="D4753"/>
  <c r="C4753"/>
  <c r="D4752"/>
  <c r="C4752"/>
  <c r="D4751"/>
  <c r="C4751"/>
  <c r="D4750"/>
  <c r="C4750"/>
  <c r="D4749"/>
  <c r="C4749"/>
  <c r="D4748"/>
  <c r="C4748"/>
  <c r="D4747"/>
  <c r="C4747"/>
  <c r="D4746"/>
  <c r="C4746"/>
  <c r="D4745"/>
  <c r="C4745"/>
  <c r="D4744"/>
  <c r="C4744"/>
  <c r="D4743"/>
  <c r="C4743"/>
  <c r="D4742"/>
  <c r="C4742"/>
  <c r="D4741"/>
  <c r="C4741"/>
  <c r="D4740"/>
  <c r="C4740"/>
  <c r="D4739"/>
  <c r="C4739"/>
  <c r="D4738"/>
  <c r="C4738"/>
  <c r="D4737"/>
  <c r="C4737"/>
  <c r="D4736"/>
  <c r="C4736"/>
  <c r="D4735"/>
  <c r="C4735"/>
  <c r="D4734"/>
  <c r="C4734"/>
  <c r="D4733"/>
  <c r="C4733"/>
  <c r="D4732"/>
  <c r="C4732"/>
  <c r="D4731"/>
  <c r="C4731"/>
  <c r="D4730"/>
  <c r="C4730"/>
  <c r="D4729"/>
  <c r="C4729"/>
  <c r="D4728"/>
  <c r="C4728"/>
  <c r="D4727"/>
  <c r="C4727"/>
  <c r="D4726"/>
  <c r="C4726"/>
  <c r="D4725"/>
  <c r="C4725"/>
  <c r="D4724"/>
  <c r="C4724"/>
  <c r="D4723"/>
  <c r="C4723"/>
  <c r="D4722"/>
  <c r="C4722"/>
  <c r="D4721"/>
  <c r="C4721"/>
  <c r="D4720"/>
  <c r="C4720"/>
  <c r="D4719"/>
  <c r="C4719"/>
  <c r="D4718"/>
  <c r="C4718"/>
  <c r="D4717"/>
  <c r="C4717"/>
  <c r="D4716"/>
  <c r="C4716"/>
  <c r="D4715"/>
  <c r="C4715"/>
  <c r="D4714"/>
  <c r="C4714"/>
  <c r="D4713"/>
  <c r="C4713"/>
  <c r="D4712"/>
  <c r="C4712"/>
  <c r="D4711"/>
  <c r="C4711"/>
  <c r="D4710"/>
  <c r="C4710"/>
  <c r="D4709"/>
  <c r="C4709"/>
  <c r="D4708"/>
  <c r="C4708"/>
  <c r="D4707"/>
  <c r="C4707"/>
  <c r="D4706"/>
  <c r="C4706"/>
  <c r="D4705"/>
  <c r="C4705"/>
  <c r="D4704"/>
  <c r="C4704"/>
  <c r="D4703"/>
  <c r="C4703"/>
  <c r="D4702"/>
  <c r="C4702"/>
  <c r="D4701"/>
  <c r="C4701"/>
  <c r="D4700"/>
  <c r="C4700"/>
  <c r="D4699"/>
  <c r="C4699"/>
  <c r="D4698"/>
  <c r="C4698"/>
  <c r="D4697"/>
  <c r="C4697"/>
  <c r="D4696"/>
  <c r="C4696"/>
  <c r="D4695"/>
  <c r="C4695"/>
  <c r="D4694"/>
  <c r="C4694"/>
  <c r="D4693"/>
  <c r="C4693"/>
  <c r="D4692"/>
  <c r="C4692"/>
  <c r="D4691"/>
  <c r="C4691"/>
  <c r="D4690"/>
  <c r="C4690"/>
  <c r="D4689"/>
  <c r="C4689"/>
  <c r="D4688"/>
  <c r="C4688"/>
  <c r="D4687"/>
  <c r="C4687"/>
  <c r="D4686"/>
  <c r="C4686"/>
  <c r="D4685"/>
  <c r="C4685"/>
  <c r="D4684"/>
  <c r="C4684"/>
  <c r="D4683"/>
  <c r="C4683"/>
  <c r="D4682"/>
  <c r="C4682"/>
  <c r="D4681"/>
  <c r="C4681"/>
  <c r="D4680"/>
  <c r="C4680"/>
  <c r="D4679"/>
  <c r="C4679"/>
  <c r="D4678"/>
  <c r="C4678"/>
  <c r="D4677"/>
  <c r="C4677"/>
  <c r="D4676"/>
  <c r="C4676"/>
  <c r="D4675"/>
  <c r="C4675"/>
  <c r="D4674"/>
  <c r="C4674"/>
  <c r="D4673"/>
  <c r="C4673"/>
  <c r="D4672"/>
  <c r="C4672"/>
  <c r="D4671"/>
  <c r="C4671"/>
  <c r="D4670"/>
  <c r="C4670"/>
  <c r="D4669"/>
  <c r="C4669"/>
  <c r="D4668"/>
  <c r="C4668"/>
  <c r="D4667"/>
  <c r="C4667"/>
  <c r="D4666"/>
  <c r="C4666"/>
  <c r="D4665"/>
  <c r="C4665"/>
  <c r="D4664"/>
  <c r="C4664"/>
  <c r="D4663"/>
  <c r="C4663"/>
  <c r="D4662"/>
  <c r="C4662"/>
  <c r="D4661"/>
  <c r="C4661"/>
  <c r="D4660"/>
  <c r="C4660"/>
  <c r="D4659"/>
  <c r="C4659"/>
  <c r="D4658"/>
  <c r="C4658"/>
  <c r="D4657"/>
  <c r="C4657"/>
  <c r="D4656"/>
  <c r="C4656"/>
  <c r="D4655"/>
  <c r="C4655"/>
  <c r="D4654"/>
  <c r="C4654"/>
  <c r="D4653"/>
  <c r="C4653"/>
  <c r="D4652"/>
  <c r="C4652"/>
  <c r="D4651"/>
  <c r="C4651"/>
  <c r="D4650"/>
  <c r="C4650"/>
  <c r="D4649"/>
  <c r="C4649"/>
  <c r="D4648"/>
  <c r="C4648"/>
  <c r="D4647"/>
  <c r="C4647"/>
  <c r="D4646"/>
  <c r="C4646"/>
  <c r="D4645"/>
  <c r="C4645"/>
  <c r="D4644"/>
  <c r="C4644"/>
  <c r="D4643"/>
  <c r="C4643"/>
  <c r="D4642"/>
  <c r="C4642"/>
  <c r="D4641"/>
  <c r="C4641"/>
  <c r="D4640"/>
  <c r="C4640"/>
  <c r="D4639"/>
  <c r="C4639"/>
  <c r="D4638"/>
  <c r="C4638"/>
  <c r="D4637"/>
  <c r="C4637"/>
  <c r="D4636"/>
  <c r="C4636"/>
  <c r="D4635"/>
  <c r="C4635"/>
  <c r="D4634"/>
  <c r="C4634"/>
  <c r="D4633"/>
  <c r="C4633"/>
  <c r="D4632"/>
  <c r="C4632"/>
  <c r="D4631"/>
  <c r="C4631"/>
  <c r="D4630"/>
  <c r="C4630"/>
  <c r="D4629"/>
  <c r="C4629"/>
  <c r="D4628"/>
  <c r="C4628"/>
  <c r="D4627"/>
  <c r="C4627"/>
  <c r="D4626"/>
  <c r="C4626"/>
  <c r="D4625"/>
  <c r="C4625"/>
  <c r="D4624"/>
  <c r="C4624"/>
  <c r="D4623"/>
  <c r="C4623"/>
  <c r="D4622"/>
  <c r="C4622"/>
  <c r="D4621"/>
  <c r="C4621"/>
  <c r="D4620"/>
  <c r="C4620"/>
  <c r="D4619"/>
  <c r="C4619"/>
  <c r="D4618"/>
  <c r="C4618"/>
  <c r="D4617"/>
  <c r="C4617"/>
  <c r="D4616"/>
  <c r="C4616"/>
  <c r="D4615"/>
  <c r="C4615"/>
  <c r="D4614"/>
  <c r="C4614"/>
  <c r="D4613"/>
  <c r="C4613"/>
  <c r="D4612"/>
  <c r="C4612"/>
  <c r="D4611"/>
  <c r="C4611"/>
  <c r="D4610"/>
  <c r="C4610"/>
  <c r="D4609"/>
  <c r="C4609"/>
  <c r="D4608"/>
  <c r="C4608"/>
  <c r="D4607"/>
  <c r="C4607"/>
  <c r="D4606"/>
  <c r="C4606"/>
  <c r="D4605"/>
  <c r="C4605"/>
  <c r="D4604"/>
  <c r="C4604"/>
  <c r="D4603"/>
  <c r="C4603"/>
  <c r="D4602"/>
  <c r="C4602"/>
  <c r="D4601"/>
  <c r="C4601"/>
  <c r="D4600"/>
  <c r="C4600"/>
  <c r="D4599"/>
  <c r="C4599"/>
  <c r="D4598"/>
  <c r="C4598"/>
  <c r="D4597"/>
  <c r="C4597"/>
  <c r="D4596"/>
  <c r="C4596"/>
  <c r="D4595"/>
  <c r="C4595"/>
  <c r="D4594"/>
  <c r="C4594"/>
  <c r="D4593"/>
  <c r="C4593"/>
  <c r="D4592"/>
  <c r="C4592"/>
  <c r="D4591"/>
  <c r="C4591"/>
  <c r="D4590"/>
  <c r="C4590"/>
  <c r="D4589"/>
  <c r="C4589"/>
  <c r="D4588"/>
  <c r="C4588"/>
  <c r="D4587"/>
  <c r="C4587"/>
  <c r="D4586"/>
  <c r="C4586"/>
  <c r="D4585"/>
  <c r="C4585"/>
  <c r="D4584"/>
  <c r="C4584"/>
  <c r="D4583"/>
  <c r="C4583"/>
  <c r="D4582"/>
  <c r="C4582"/>
  <c r="D4581"/>
  <c r="C4581"/>
  <c r="D4580"/>
  <c r="C4580"/>
  <c r="D4579"/>
  <c r="C4579"/>
  <c r="D4578"/>
  <c r="C4578"/>
  <c r="D4577"/>
  <c r="C4577"/>
  <c r="D4576"/>
  <c r="C4576"/>
  <c r="D4575"/>
  <c r="C4575"/>
  <c r="D4574"/>
  <c r="C4574"/>
  <c r="D4573"/>
  <c r="C4573"/>
  <c r="D4572"/>
  <c r="C4572"/>
  <c r="D4571"/>
  <c r="C4571"/>
  <c r="D4570"/>
  <c r="C4570"/>
  <c r="D4569"/>
  <c r="C4569"/>
  <c r="D4568"/>
  <c r="C4568"/>
  <c r="D4567"/>
  <c r="C4567"/>
  <c r="D4566"/>
  <c r="C4566"/>
  <c r="D4565"/>
  <c r="C4565"/>
  <c r="D4564"/>
  <c r="C4564"/>
  <c r="D4563"/>
  <c r="C4563"/>
  <c r="D4562"/>
  <c r="C4562"/>
  <c r="D4561"/>
  <c r="C4561"/>
  <c r="D4560"/>
  <c r="C4560"/>
  <c r="D4559"/>
  <c r="C4559"/>
  <c r="D4558"/>
  <c r="C4558"/>
  <c r="D4557"/>
  <c r="C4557"/>
  <c r="D4556"/>
  <c r="C4556"/>
  <c r="D4555"/>
  <c r="C4555"/>
  <c r="D4554"/>
  <c r="C4554"/>
  <c r="D4553"/>
  <c r="C4553"/>
  <c r="D4552"/>
  <c r="C4552"/>
  <c r="D4551"/>
  <c r="C4551"/>
  <c r="D4550"/>
  <c r="C4550"/>
  <c r="D4549"/>
  <c r="C4549"/>
  <c r="D4548"/>
  <c r="C4548"/>
  <c r="D4547"/>
  <c r="C4547"/>
  <c r="D4546"/>
  <c r="C4546"/>
  <c r="D4545"/>
  <c r="C4545"/>
  <c r="D4544"/>
  <c r="C4544"/>
  <c r="D4543"/>
  <c r="C4543"/>
  <c r="D4542"/>
  <c r="C4542"/>
  <c r="D4541"/>
  <c r="C4541"/>
  <c r="D4540"/>
  <c r="C4540"/>
  <c r="D4539"/>
  <c r="C4539"/>
  <c r="D4538"/>
  <c r="C4538"/>
  <c r="D4537"/>
  <c r="C4537"/>
  <c r="D4536"/>
  <c r="C4536"/>
  <c r="D4535"/>
  <c r="C4535"/>
  <c r="D4534"/>
  <c r="C4534"/>
  <c r="D4533"/>
  <c r="C4533"/>
  <c r="D4532"/>
  <c r="C4532"/>
  <c r="D4531"/>
  <c r="C4531"/>
  <c r="D4530"/>
  <c r="C4530"/>
  <c r="D4529"/>
  <c r="C4529"/>
  <c r="D4528"/>
  <c r="C4528"/>
  <c r="D4527"/>
  <c r="C4527"/>
  <c r="D4526"/>
  <c r="C4526"/>
  <c r="D4525"/>
  <c r="C4525"/>
  <c r="D4524"/>
  <c r="C4524"/>
  <c r="D4523"/>
  <c r="C4523"/>
  <c r="D4522"/>
  <c r="C4522"/>
  <c r="D4521"/>
  <c r="C4521"/>
  <c r="D4520"/>
  <c r="C4520"/>
  <c r="D4519"/>
  <c r="C4519"/>
  <c r="D4518"/>
  <c r="C4518"/>
  <c r="D4517"/>
  <c r="C4517"/>
  <c r="D4516"/>
  <c r="C4516"/>
  <c r="D4515"/>
  <c r="C4515"/>
  <c r="D4514"/>
  <c r="C4514"/>
  <c r="D4513"/>
  <c r="C4513"/>
  <c r="D4512"/>
  <c r="C4512"/>
  <c r="D4511"/>
  <c r="C4511"/>
  <c r="D4510"/>
  <c r="C4510"/>
  <c r="D4509"/>
  <c r="C4509"/>
  <c r="D4508"/>
  <c r="C4508"/>
  <c r="D4507"/>
  <c r="C4507"/>
  <c r="D4506"/>
  <c r="C4506"/>
  <c r="D4505"/>
  <c r="C4505"/>
  <c r="D4504"/>
  <c r="C4504"/>
  <c r="D4503"/>
  <c r="C4503"/>
  <c r="D4502"/>
  <c r="C4502"/>
  <c r="D4501"/>
  <c r="C4501"/>
  <c r="D4500"/>
  <c r="C4500"/>
  <c r="D4499"/>
  <c r="C4499"/>
  <c r="D4498"/>
  <c r="C4498"/>
  <c r="D4497"/>
  <c r="C4497"/>
  <c r="D4496"/>
  <c r="C4496"/>
  <c r="D4495"/>
  <c r="C4495"/>
  <c r="D4494"/>
  <c r="C4494"/>
  <c r="D4493"/>
  <c r="C4493"/>
  <c r="D4492"/>
  <c r="C4492"/>
  <c r="D4491"/>
  <c r="C4491"/>
  <c r="D4490"/>
  <c r="C4490"/>
  <c r="D4489"/>
  <c r="C4489"/>
  <c r="D4488"/>
  <c r="C4488"/>
  <c r="D4487"/>
  <c r="C4487"/>
  <c r="D4486"/>
  <c r="C4486"/>
  <c r="D4485"/>
  <c r="C4485"/>
  <c r="D4484"/>
  <c r="C4484"/>
  <c r="D4483"/>
  <c r="C4483"/>
  <c r="D4482"/>
  <c r="C4482"/>
  <c r="D4481"/>
  <c r="C4481"/>
  <c r="D4480"/>
  <c r="C4480"/>
  <c r="D4479"/>
  <c r="C4479"/>
  <c r="D4478"/>
  <c r="C4478"/>
  <c r="D4477"/>
  <c r="C4477"/>
  <c r="D4476"/>
  <c r="C4476"/>
  <c r="D4475"/>
  <c r="C4475"/>
  <c r="D4474"/>
  <c r="C4474"/>
  <c r="D4473"/>
  <c r="C4473"/>
  <c r="D4472"/>
  <c r="C4472"/>
  <c r="D4471"/>
  <c r="C4471"/>
  <c r="D4470"/>
  <c r="C4470"/>
  <c r="D4469"/>
  <c r="C4469"/>
  <c r="D4468"/>
  <c r="C4468"/>
  <c r="D4467"/>
  <c r="C4467"/>
  <c r="D4466"/>
  <c r="C4466"/>
  <c r="D4465"/>
  <c r="C4465"/>
  <c r="D4464"/>
  <c r="C4464"/>
  <c r="D4463"/>
  <c r="C4463"/>
  <c r="D4462"/>
  <c r="C4462"/>
  <c r="D4461"/>
  <c r="C4461"/>
  <c r="D4460"/>
  <c r="C4460"/>
  <c r="D4459"/>
  <c r="C4459"/>
  <c r="D4458"/>
  <c r="C4458"/>
  <c r="D4457"/>
  <c r="C4457"/>
  <c r="D4456"/>
  <c r="C4456"/>
  <c r="D4455"/>
  <c r="C4455"/>
  <c r="D4454"/>
  <c r="C4454"/>
  <c r="D4453"/>
  <c r="C4453"/>
  <c r="D4452"/>
  <c r="C4452"/>
  <c r="D4451"/>
  <c r="C4451"/>
  <c r="D4450"/>
  <c r="C4450"/>
  <c r="D4449"/>
  <c r="C4449"/>
  <c r="D4448"/>
  <c r="C4448"/>
  <c r="D4447"/>
  <c r="C4447"/>
  <c r="D4446"/>
  <c r="C4446"/>
  <c r="D4445"/>
  <c r="C4445"/>
  <c r="D4444"/>
  <c r="C4444"/>
  <c r="D4443"/>
  <c r="C4443"/>
  <c r="D4442"/>
  <c r="C4442"/>
  <c r="D4441"/>
  <c r="C4441"/>
  <c r="D4440"/>
  <c r="C4440"/>
  <c r="D4439"/>
  <c r="C4439"/>
  <c r="D4438"/>
  <c r="C4438"/>
  <c r="D4437"/>
  <c r="C4437"/>
  <c r="D4436"/>
  <c r="C4436"/>
  <c r="D4435"/>
  <c r="C4435"/>
  <c r="D4434"/>
  <c r="C4434"/>
  <c r="D4433"/>
  <c r="C4433"/>
  <c r="D4432"/>
  <c r="C4432"/>
  <c r="D4431"/>
  <c r="C4431"/>
  <c r="D4430"/>
  <c r="C4430"/>
  <c r="D4429"/>
  <c r="C4429"/>
  <c r="D4428"/>
  <c r="C4428"/>
  <c r="D4427"/>
  <c r="C4427"/>
  <c r="D4426"/>
  <c r="C4426"/>
  <c r="D4425"/>
  <c r="C4425"/>
  <c r="D4424"/>
  <c r="C4424"/>
  <c r="D4423"/>
  <c r="C4423"/>
  <c r="D4422"/>
  <c r="C4422"/>
  <c r="D4421"/>
  <c r="C4421"/>
  <c r="D4420"/>
  <c r="C4420"/>
  <c r="D4419"/>
  <c r="C4419"/>
  <c r="D4418"/>
  <c r="C4418"/>
  <c r="D4417"/>
  <c r="C4417"/>
  <c r="D4416"/>
  <c r="C4416"/>
  <c r="D4415"/>
  <c r="C4415"/>
  <c r="D4414"/>
  <c r="C4414"/>
  <c r="D4413"/>
  <c r="C4413"/>
  <c r="D4412"/>
  <c r="C4412"/>
  <c r="D4411"/>
  <c r="C4411"/>
  <c r="D4410"/>
  <c r="C4410"/>
  <c r="D4409"/>
  <c r="C4409"/>
  <c r="D4408"/>
  <c r="C4408"/>
  <c r="D4407"/>
  <c r="C4407"/>
  <c r="D4406"/>
  <c r="C4406"/>
  <c r="D4405"/>
  <c r="C4405"/>
  <c r="D4404"/>
  <c r="C4404"/>
  <c r="D4403"/>
  <c r="C4403"/>
  <c r="D4402"/>
  <c r="C4402"/>
  <c r="D4401"/>
  <c r="C4401"/>
  <c r="D4400"/>
  <c r="C4400"/>
  <c r="D4399"/>
  <c r="C4399"/>
  <c r="D4398"/>
  <c r="C4398"/>
  <c r="D4397"/>
  <c r="C4397"/>
  <c r="D4396"/>
  <c r="C4396"/>
  <c r="D4395"/>
  <c r="C4395"/>
  <c r="D4394"/>
  <c r="C4394"/>
  <c r="D4393"/>
  <c r="C4393"/>
  <c r="D4392"/>
  <c r="C4392"/>
  <c r="D4391"/>
  <c r="C4391"/>
  <c r="D4390"/>
  <c r="C4390"/>
  <c r="D4389"/>
  <c r="C4389"/>
  <c r="D4388"/>
  <c r="C4388"/>
  <c r="D4387"/>
  <c r="C4387"/>
  <c r="D4386"/>
  <c r="C4386"/>
  <c r="D4385"/>
  <c r="C4385"/>
  <c r="D4384"/>
  <c r="C4384"/>
  <c r="D4383"/>
  <c r="C4383"/>
  <c r="D4382"/>
  <c r="C4382"/>
  <c r="D4381"/>
  <c r="C4381"/>
  <c r="D4380"/>
  <c r="C4380"/>
  <c r="D4379"/>
  <c r="C4379"/>
  <c r="D4378"/>
  <c r="C4378"/>
  <c r="D4377"/>
  <c r="C4377"/>
  <c r="D4376"/>
  <c r="C4376"/>
  <c r="D4375"/>
  <c r="C4375"/>
  <c r="D4374"/>
  <c r="C4374"/>
  <c r="D4373"/>
  <c r="C4373"/>
  <c r="D4372"/>
  <c r="C4372"/>
  <c r="D4371"/>
  <c r="C4371"/>
  <c r="D4370"/>
  <c r="C4370"/>
  <c r="D4369"/>
  <c r="C4369"/>
  <c r="D4368"/>
  <c r="C4368"/>
  <c r="D4367"/>
  <c r="C4367"/>
  <c r="D4366"/>
  <c r="C4366"/>
  <c r="D4365"/>
  <c r="C4365"/>
  <c r="D4364"/>
  <c r="C4364"/>
  <c r="D4363"/>
  <c r="C4363"/>
  <c r="D4362"/>
  <c r="C4362"/>
  <c r="D4361"/>
  <c r="C4361"/>
  <c r="D4360"/>
  <c r="C4360"/>
  <c r="D4359"/>
  <c r="C4359"/>
  <c r="D4358"/>
  <c r="C4358"/>
  <c r="D4357"/>
  <c r="C4357"/>
  <c r="D4356"/>
  <c r="C4356"/>
  <c r="D4355"/>
  <c r="C4355"/>
  <c r="D4354"/>
  <c r="C4354"/>
  <c r="D4353"/>
  <c r="C4353"/>
  <c r="D4352"/>
  <c r="C4352"/>
  <c r="D4351"/>
  <c r="C4351"/>
  <c r="D4350"/>
  <c r="C4350"/>
  <c r="D4349"/>
  <c r="C4349"/>
  <c r="D4348"/>
  <c r="C4348"/>
  <c r="D4347"/>
  <c r="C4347"/>
  <c r="D4346"/>
  <c r="C4346"/>
  <c r="D4345"/>
  <c r="C4345"/>
  <c r="D4344"/>
  <c r="C4344"/>
  <c r="D4343"/>
  <c r="C4343"/>
  <c r="D4342"/>
  <c r="C4342"/>
  <c r="D4341"/>
  <c r="C4341"/>
  <c r="D4340"/>
  <c r="C4340"/>
  <c r="D4339"/>
  <c r="C4339"/>
  <c r="D4338"/>
  <c r="C4338"/>
  <c r="D4337"/>
  <c r="C4337"/>
  <c r="D4336"/>
  <c r="C4336"/>
  <c r="D4335"/>
  <c r="C4335"/>
  <c r="D4334"/>
  <c r="C4334"/>
  <c r="D4333"/>
  <c r="C4333"/>
  <c r="D4332"/>
  <c r="C4332"/>
  <c r="D4331"/>
  <c r="C4331"/>
  <c r="D4330"/>
  <c r="C4330"/>
  <c r="D4329"/>
  <c r="C4329"/>
  <c r="D4328"/>
  <c r="C4328"/>
  <c r="D4327"/>
  <c r="C4327"/>
  <c r="D4326"/>
  <c r="C4326"/>
  <c r="D4325"/>
  <c r="C4325"/>
  <c r="D4324"/>
  <c r="C4324"/>
  <c r="D4323"/>
  <c r="C4323"/>
  <c r="D4322"/>
  <c r="C4322"/>
  <c r="D4321"/>
  <c r="C4321"/>
  <c r="D4320"/>
  <c r="C4320"/>
  <c r="D4319"/>
  <c r="C4319"/>
  <c r="D4318"/>
  <c r="C4318"/>
  <c r="D4317"/>
  <c r="C4317"/>
  <c r="D4316"/>
  <c r="C4316"/>
  <c r="D4315"/>
  <c r="C4315"/>
  <c r="D4314"/>
  <c r="C4314"/>
  <c r="D4313"/>
  <c r="C4313"/>
  <c r="D4312"/>
  <c r="C4312"/>
  <c r="D4311"/>
  <c r="C4311"/>
  <c r="D4310"/>
  <c r="C4310"/>
  <c r="D4309"/>
  <c r="C4309"/>
  <c r="D4308"/>
  <c r="C4308"/>
  <c r="D4307"/>
  <c r="C4307"/>
  <c r="D4306"/>
  <c r="C4306"/>
  <c r="D4305"/>
  <c r="C4305"/>
  <c r="D4304"/>
  <c r="C4304"/>
  <c r="D4303"/>
  <c r="C4303"/>
  <c r="D4302"/>
  <c r="C4302"/>
  <c r="D4301"/>
  <c r="C4301"/>
  <c r="D4300"/>
  <c r="C4300"/>
  <c r="D4299"/>
  <c r="C4299"/>
  <c r="D4298"/>
  <c r="C4298"/>
  <c r="D4297"/>
  <c r="C4297"/>
  <c r="D4296"/>
  <c r="C4296"/>
  <c r="D4295"/>
  <c r="C4295"/>
  <c r="D4294"/>
  <c r="C4294"/>
  <c r="D4293"/>
  <c r="C4293"/>
  <c r="D4292"/>
  <c r="C4292"/>
  <c r="D4291"/>
  <c r="C4291"/>
  <c r="D4290"/>
  <c r="C4290"/>
  <c r="D4289"/>
  <c r="C4289"/>
  <c r="D4288"/>
  <c r="C4288"/>
  <c r="D4287"/>
  <c r="C4287"/>
  <c r="D4286"/>
  <c r="C4286"/>
  <c r="D4285"/>
  <c r="C4285"/>
  <c r="D4284"/>
  <c r="C4284"/>
  <c r="D4283"/>
  <c r="C4283"/>
  <c r="D4282"/>
  <c r="C4282"/>
  <c r="D4281"/>
  <c r="C4281"/>
  <c r="D4280"/>
  <c r="C4280"/>
  <c r="D4279"/>
  <c r="C4279"/>
  <c r="D4278"/>
  <c r="C4278"/>
  <c r="D4277"/>
  <c r="C4277"/>
  <c r="D4276"/>
  <c r="C4276"/>
  <c r="D4275"/>
  <c r="C4275"/>
  <c r="D4274"/>
  <c r="C4274"/>
  <c r="D4273"/>
  <c r="C4273"/>
  <c r="D4272"/>
  <c r="C4272"/>
  <c r="D4271"/>
  <c r="C4271"/>
  <c r="D4270"/>
  <c r="C4270"/>
  <c r="D4269"/>
  <c r="C4269"/>
  <c r="D4268"/>
  <c r="C4268"/>
  <c r="D4267"/>
  <c r="C4267"/>
  <c r="D4266"/>
  <c r="C4266"/>
  <c r="D4265"/>
  <c r="C4265"/>
  <c r="D4264"/>
  <c r="C4264"/>
  <c r="D4263"/>
  <c r="C4263"/>
  <c r="D4262"/>
  <c r="C4262"/>
  <c r="D4261"/>
  <c r="C4261"/>
  <c r="D4260"/>
  <c r="C4260"/>
  <c r="D4259"/>
  <c r="C4259"/>
  <c r="D4258"/>
  <c r="C4258"/>
  <c r="D4257"/>
  <c r="C4257"/>
  <c r="D4256"/>
  <c r="C4256"/>
  <c r="D4255"/>
  <c r="C4255"/>
  <c r="D4254"/>
  <c r="C4254"/>
  <c r="D4253"/>
  <c r="C4253"/>
  <c r="D4252"/>
  <c r="C4252"/>
  <c r="D4251"/>
  <c r="C4251"/>
  <c r="D4250"/>
  <c r="C4250"/>
  <c r="D4249"/>
  <c r="C4249"/>
  <c r="D4248"/>
  <c r="C4248"/>
  <c r="D4247"/>
  <c r="C4247"/>
  <c r="D4246"/>
  <c r="C4246"/>
  <c r="D4245"/>
  <c r="C4245"/>
  <c r="D4244"/>
  <c r="C4244"/>
  <c r="D4243"/>
  <c r="C4243"/>
  <c r="D4242"/>
  <c r="C4242"/>
  <c r="D4241"/>
  <c r="C4241"/>
  <c r="D4240"/>
  <c r="C4240"/>
  <c r="D4239"/>
  <c r="C4239"/>
  <c r="D4238"/>
  <c r="C4238"/>
  <c r="D4237"/>
  <c r="C4237"/>
  <c r="D4236"/>
  <c r="C4236"/>
  <c r="D4235"/>
  <c r="C4235"/>
  <c r="D4234"/>
  <c r="C4234"/>
  <c r="D4233"/>
  <c r="C4233"/>
  <c r="D4232"/>
  <c r="C4232"/>
  <c r="D4231"/>
  <c r="C4231"/>
  <c r="D4230"/>
  <c r="C4230"/>
  <c r="D4229"/>
  <c r="C4229"/>
  <c r="D4228"/>
  <c r="C4228"/>
  <c r="D4227"/>
  <c r="C4227"/>
  <c r="D4226"/>
  <c r="C4226"/>
  <c r="D4225"/>
  <c r="C4225"/>
  <c r="D4224"/>
  <c r="C4224"/>
  <c r="D4223"/>
  <c r="C4223"/>
  <c r="D4222"/>
  <c r="C4222"/>
  <c r="D4221"/>
  <c r="C4221"/>
  <c r="D4220"/>
  <c r="C4220"/>
  <c r="D4219"/>
  <c r="C4219"/>
  <c r="D4218"/>
  <c r="C4218"/>
  <c r="D4217"/>
  <c r="C4217"/>
  <c r="D4216"/>
  <c r="C4216"/>
  <c r="D4215"/>
  <c r="C4215"/>
  <c r="D4214"/>
  <c r="C4214"/>
  <c r="D4213"/>
  <c r="C4213"/>
  <c r="D4212"/>
  <c r="C4212"/>
  <c r="D4211"/>
  <c r="C4211"/>
  <c r="D4210"/>
  <c r="C4210"/>
  <c r="D4209"/>
  <c r="C4209"/>
  <c r="D4208"/>
  <c r="C4208"/>
  <c r="D4207"/>
  <c r="C4207"/>
  <c r="D4206"/>
  <c r="C4206"/>
  <c r="D4205"/>
  <c r="C4205"/>
  <c r="D4204"/>
  <c r="C4204"/>
  <c r="D4203"/>
  <c r="C4203"/>
  <c r="D4202"/>
  <c r="C4202"/>
  <c r="D4201"/>
  <c r="C4201"/>
  <c r="D4200"/>
  <c r="C4200"/>
  <c r="D4199"/>
  <c r="C4199"/>
  <c r="D4198"/>
  <c r="C4198"/>
  <c r="D4197"/>
  <c r="C4197"/>
  <c r="D4196"/>
  <c r="C4196"/>
  <c r="D4195"/>
  <c r="C4195"/>
  <c r="D4194"/>
  <c r="C4194"/>
  <c r="D4193"/>
  <c r="C4193"/>
  <c r="D4192"/>
  <c r="C4192"/>
  <c r="D4191"/>
  <c r="C4191"/>
  <c r="D4190"/>
  <c r="C4190"/>
  <c r="D4189"/>
  <c r="C4189"/>
  <c r="D4188"/>
  <c r="C4188"/>
  <c r="D4187"/>
  <c r="C4187"/>
  <c r="D4186"/>
  <c r="C4186"/>
  <c r="D4185"/>
  <c r="C4185"/>
  <c r="D4184"/>
  <c r="C4184"/>
  <c r="D4183"/>
  <c r="C4183"/>
  <c r="D4182"/>
  <c r="C4182"/>
  <c r="D4181"/>
  <c r="C4181"/>
  <c r="D4180"/>
  <c r="C4180"/>
  <c r="D4179"/>
  <c r="C4179"/>
  <c r="D4178"/>
  <c r="C4178"/>
  <c r="D4177"/>
  <c r="C4177"/>
  <c r="D4176"/>
  <c r="C4176"/>
  <c r="D4175"/>
  <c r="C4175"/>
  <c r="D4174"/>
  <c r="C4174"/>
  <c r="D4173"/>
  <c r="C4173"/>
  <c r="D4172"/>
  <c r="C4172"/>
  <c r="D4171"/>
  <c r="C4171"/>
  <c r="D4170"/>
  <c r="C4170"/>
  <c r="D4169"/>
  <c r="C4169"/>
  <c r="D4168"/>
  <c r="C4168"/>
  <c r="D4167"/>
  <c r="C4167"/>
  <c r="D4166"/>
  <c r="C4166"/>
  <c r="D4165"/>
  <c r="C4165"/>
  <c r="D4164"/>
  <c r="C4164"/>
  <c r="D4163"/>
  <c r="C4163"/>
  <c r="D4162"/>
  <c r="C4162"/>
  <c r="D4161"/>
  <c r="C4161"/>
  <c r="D4160"/>
  <c r="C4160"/>
  <c r="D4159"/>
  <c r="C4159"/>
  <c r="D4158"/>
  <c r="C4158"/>
  <c r="D4157"/>
  <c r="C4157"/>
  <c r="D4156"/>
  <c r="C4156"/>
  <c r="D4155"/>
  <c r="C4155"/>
  <c r="D4154"/>
  <c r="C4154"/>
  <c r="D4153"/>
  <c r="C4153"/>
  <c r="D4152"/>
  <c r="C4152"/>
  <c r="D4151"/>
  <c r="C4151"/>
  <c r="D4150"/>
  <c r="C4150"/>
  <c r="D4149"/>
  <c r="C4149"/>
  <c r="D4148"/>
  <c r="C4148"/>
  <c r="D4147"/>
  <c r="C4147"/>
  <c r="D4146"/>
  <c r="C4146"/>
  <c r="D4145"/>
  <c r="C4145"/>
  <c r="D4144"/>
  <c r="C4144"/>
  <c r="D4143"/>
  <c r="C4143"/>
  <c r="D4142"/>
  <c r="C4142"/>
  <c r="D4141"/>
  <c r="C4141"/>
  <c r="D4140"/>
  <c r="C4140"/>
  <c r="D4139"/>
  <c r="C4139"/>
  <c r="D4138"/>
  <c r="C4138"/>
  <c r="D4137"/>
  <c r="C4137"/>
  <c r="D4136"/>
  <c r="C4136"/>
  <c r="D4135"/>
  <c r="C4135"/>
  <c r="D4134"/>
  <c r="C4134"/>
  <c r="D4133"/>
  <c r="C4133"/>
  <c r="D4132"/>
  <c r="C4132"/>
  <c r="D4131"/>
  <c r="C4131"/>
  <c r="D4130"/>
  <c r="C4130"/>
  <c r="D4129"/>
  <c r="C4129"/>
  <c r="D4128"/>
  <c r="C4128"/>
  <c r="D4127"/>
  <c r="C4127"/>
  <c r="D4126"/>
  <c r="C4126"/>
  <c r="D4125"/>
  <c r="C4125"/>
  <c r="D4124"/>
  <c r="C4124"/>
  <c r="D4123"/>
  <c r="C4123"/>
  <c r="D4122"/>
  <c r="C4122"/>
  <c r="D4121"/>
  <c r="C4121"/>
  <c r="D4120"/>
  <c r="C4120"/>
  <c r="D4119"/>
  <c r="C4119"/>
  <c r="D4118"/>
  <c r="C4118"/>
  <c r="D4117"/>
  <c r="C4117"/>
  <c r="D4116"/>
  <c r="C4116"/>
  <c r="D4115"/>
  <c r="C4115"/>
  <c r="D4114"/>
  <c r="C4114"/>
  <c r="D4113"/>
  <c r="C4113"/>
  <c r="D4112"/>
  <c r="C4112"/>
  <c r="D4111"/>
  <c r="C4111"/>
  <c r="D4110"/>
  <c r="C4110"/>
  <c r="D4109"/>
  <c r="C4109"/>
  <c r="D4108"/>
  <c r="C4108"/>
  <c r="D4107"/>
  <c r="C4107"/>
  <c r="D4106"/>
  <c r="C4106"/>
  <c r="D4105"/>
  <c r="C4105"/>
  <c r="D4104"/>
  <c r="C4104"/>
  <c r="D4103"/>
  <c r="C4103"/>
  <c r="D4102"/>
  <c r="C4102"/>
  <c r="D4101"/>
  <c r="C4101"/>
  <c r="D4100"/>
  <c r="C4100"/>
  <c r="D4099"/>
  <c r="C4099"/>
  <c r="D4098"/>
  <c r="C4098"/>
  <c r="D4097"/>
  <c r="C4097"/>
  <c r="D4096"/>
  <c r="C4096"/>
  <c r="D4095"/>
  <c r="C4095"/>
  <c r="D4094"/>
  <c r="C4094"/>
  <c r="D4093"/>
  <c r="C4093"/>
  <c r="D4092"/>
  <c r="C4092"/>
  <c r="D4091"/>
  <c r="C4091"/>
  <c r="D4090"/>
  <c r="C4090"/>
  <c r="D4089"/>
  <c r="C4089"/>
  <c r="D4088"/>
  <c r="C4088"/>
  <c r="D4087"/>
  <c r="C4087"/>
  <c r="D4086"/>
  <c r="C4086"/>
  <c r="D4085"/>
  <c r="C4085"/>
  <c r="D4084"/>
  <c r="C4084"/>
  <c r="D4083"/>
  <c r="C4083"/>
  <c r="D4082"/>
  <c r="C4082"/>
  <c r="D4081"/>
  <c r="C4081"/>
  <c r="D4080"/>
  <c r="C4080"/>
  <c r="D4079"/>
  <c r="C4079"/>
  <c r="D4078"/>
  <c r="C4078"/>
  <c r="D4077"/>
  <c r="C4077"/>
  <c r="D4076"/>
  <c r="C4076"/>
  <c r="D4075"/>
  <c r="C4075"/>
  <c r="D4074"/>
  <c r="C4074"/>
  <c r="D4073"/>
  <c r="C4073"/>
  <c r="D4072"/>
  <c r="C4072"/>
  <c r="D4071"/>
  <c r="C4071"/>
  <c r="D4070"/>
  <c r="C4070"/>
  <c r="D4069"/>
  <c r="C4069"/>
  <c r="D4068"/>
  <c r="C4068"/>
  <c r="D4067"/>
  <c r="C4067"/>
  <c r="D4066"/>
  <c r="C4066"/>
  <c r="D4065"/>
  <c r="C4065"/>
  <c r="D4064"/>
  <c r="C4064"/>
  <c r="D4063"/>
  <c r="C4063"/>
  <c r="D4062"/>
  <c r="C4062"/>
  <c r="D4061"/>
  <c r="C4061"/>
  <c r="D4060"/>
  <c r="C4060"/>
  <c r="D4059"/>
  <c r="C4059"/>
  <c r="D4058"/>
  <c r="C4058"/>
  <c r="D4057"/>
  <c r="C4057"/>
  <c r="D4056"/>
  <c r="C4056"/>
  <c r="D4055"/>
  <c r="C4055"/>
  <c r="D4054"/>
  <c r="C4054"/>
  <c r="D4053"/>
  <c r="C4053"/>
  <c r="D4052"/>
  <c r="C4052"/>
  <c r="D4051"/>
  <c r="C4051"/>
  <c r="D4050"/>
  <c r="C4050"/>
  <c r="D4049"/>
  <c r="C4049"/>
  <c r="D4048"/>
  <c r="C4048"/>
  <c r="D4047"/>
  <c r="C4047"/>
  <c r="D4046"/>
  <c r="C4046"/>
  <c r="D4045"/>
  <c r="C4045"/>
  <c r="D4044"/>
  <c r="C4044"/>
  <c r="D4043"/>
  <c r="C4043"/>
  <c r="D4042"/>
  <c r="C4042"/>
  <c r="D4041"/>
  <c r="C4041"/>
  <c r="D4040"/>
  <c r="C4040"/>
  <c r="D4039"/>
  <c r="C4039"/>
  <c r="D4038"/>
  <c r="C4038"/>
  <c r="D4037"/>
  <c r="C4037"/>
  <c r="D4036"/>
  <c r="C4036"/>
  <c r="D4035"/>
  <c r="C4035"/>
  <c r="D4034"/>
  <c r="C4034"/>
  <c r="D4033"/>
  <c r="C4033"/>
  <c r="D4032"/>
  <c r="C4032"/>
  <c r="D4031"/>
  <c r="C4031"/>
  <c r="D4030"/>
  <c r="C4030"/>
  <c r="D4029"/>
  <c r="C4029"/>
  <c r="D4028"/>
  <c r="C4028"/>
  <c r="D4027"/>
  <c r="C4027"/>
  <c r="D4026"/>
  <c r="C4026"/>
  <c r="D4025"/>
  <c r="C4025"/>
  <c r="D4024"/>
  <c r="C4024"/>
  <c r="D4023"/>
  <c r="C4023"/>
  <c r="D4022"/>
  <c r="C4022"/>
  <c r="D4021"/>
  <c r="C4021"/>
  <c r="D4020"/>
  <c r="C4020"/>
  <c r="D4019"/>
  <c r="C4019"/>
  <c r="D4018"/>
  <c r="C4018"/>
  <c r="D4017"/>
  <c r="C4017"/>
  <c r="D4016"/>
  <c r="C4016"/>
  <c r="D4015"/>
  <c r="C4015"/>
  <c r="D4014"/>
  <c r="C4014"/>
  <c r="D4013"/>
  <c r="C4013"/>
  <c r="D4012"/>
  <c r="C4012"/>
  <c r="D4011"/>
  <c r="C4011"/>
  <c r="D4010"/>
  <c r="C4010"/>
  <c r="D4009"/>
  <c r="C4009"/>
  <c r="D4008"/>
  <c r="C4008"/>
  <c r="D4007"/>
  <c r="C4007"/>
  <c r="D4006"/>
  <c r="C4006"/>
  <c r="D4005"/>
  <c r="C4005"/>
  <c r="D4004"/>
  <c r="C4004"/>
  <c r="D4003"/>
  <c r="C4003"/>
  <c r="D4002"/>
  <c r="C4002"/>
  <c r="D4001"/>
  <c r="C4001"/>
  <c r="D4000"/>
  <c r="C4000"/>
  <c r="D3999"/>
  <c r="C3999"/>
  <c r="D3998"/>
  <c r="C3998"/>
  <c r="D3997"/>
  <c r="C3997"/>
  <c r="D3996"/>
  <c r="C3996"/>
  <c r="D3995"/>
  <c r="C3995"/>
  <c r="D3994"/>
  <c r="C3994"/>
  <c r="D3993"/>
  <c r="C3993"/>
  <c r="D3992"/>
  <c r="C3992"/>
  <c r="D3991"/>
  <c r="C3991"/>
  <c r="D3990"/>
  <c r="C3990"/>
  <c r="D3989"/>
  <c r="C3989"/>
  <c r="D3988"/>
  <c r="C3988"/>
  <c r="D3987"/>
  <c r="C3987"/>
  <c r="D3986"/>
  <c r="C3986"/>
  <c r="D3985"/>
  <c r="C3985"/>
  <c r="D3984"/>
  <c r="C3984"/>
  <c r="D3983"/>
  <c r="C3983"/>
  <c r="D3982"/>
  <c r="C3982"/>
  <c r="D3981"/>
  <c r="C3981"/>
  <c r="D3980"/>
  <c r="C3980"/>
  <c r="D3979"/>
  <c r="C3979"/>
  <c r="D3978"/>
  <c r="C3978"/>
  <c r="D3977"/>
  <c r="C3977"/>
  <c r="D3976"/>
  <c r="C3976"/>
  <c r="D3975"/>
  <c r="C3975"/>
  <c r="D3974"/>
  <c r="C3974"/>
  <c r="D3973"/>
  <c r="C3973"/>
  <c r="D3972"/>
  <c r="C3972"/>
  <c r="D3971"/>
  <c r="C3971"/>
  <c r="D3970"/>
  <c r="C3970"/>
  <c r="D3969"/>
  <c r="C3969"/>
  <c r="D3968"/>
  <c r="C3968"/>
  <c r="D3967"/>
  <c r="C3967"/>
  <c r="D3966"/>
  <c r="C3966"/>
  <c r="D3965"/>
  <c r="C3965"/>
  <c r="D3964"/>
  <c r="C3964"/>
  <c r="D3963"/>
  <c r="C3963"/>
  <c r="D3962"/>
  <c r="C3962"/>
  <c r="D3961"/>
  <c r="C3961"/>
  <c r="D3960"/>
  <c r="C3960"/>
  <c r="D3959"/>
  <c r="C3959"/>
  <c r="D3958"/>
  <c r="C3958"/>
  <c r="D3957"/>
  <c r="C3957"/>
  <c r="D3956"/>
  <c r="C3956"/>
  <c r="D3955"/>
  <c r="C3955"/>
  <c r="D3954"/>
  <c r="C3954"/>
  <c r="D3953"/>
  <c r="C3953"/>
  <c r="D3952"/>
  <c r="C3952"/>
  <c r="D3951"/>
  <c r="C3951"/>
  <c r="D3950"/>
  <c r="C3950"/>
  <c r="D3949"/>
  <c r="C3949"/>
  <c r="D3948"/>
  <c r="C3948"/>
  <c r="D3947"/>
  <c r="C3947"/>
  <c r="D3946"/>
  <c r="C3946"/>
  <c r="D3945"/>
  <c r="C3945"/>
  <c r="D3944"/>
  <c r="C3944"/>
  <c r="D3943"/>
  <c r="C3943"/>
  <c r="D3942"/>
  <c r="C3942"/>
  <c r="D3941"/>
  <c r="C3941"/>
  <c r="D3940"/>
  <c r="C3940"/>
  <c r="D3939"/>
  <c r="C3939"/>
  <c r="D3938"/>
  <c r="C3938"/>
  <c r="D3937"/>
  <c r="C3937"/>
  <c r="D3936"/>
  <c r="C3936"/>
  <c r="D3935"/>
  <c r="C3935"/>
  <c r="D3934"/>
  <c r="C3934"/>
  <c r="D3933"/>
  <c r="C3933"/>
  <c r="D3932"/>
  <c r="C3932"/>
  <c r="D3931"/>
  <c r="C3931"/>
  <c r="D3930"/>
  <c r="C3930"/>
  <c r="D3929"/>
  <c r="C3929"/>
  <c r="D3928"/>
  <c r="C3928"/>
  <c r="D3927"/>
  <c r="C3927"/>
  <c r="D3926"/>
  <c r="C3926"/>
  <c r="D3925"/>
  <c r="C3925"/>
  <c r="D3924"/>
  <c r="C3924"/>
  <c r="D3923"/>
  <c r="C3923"/>
  <c r="D3922"/>
  <c r="C3922"/>
  <c r="D3921"/>
  <c r="C3921"/>
  <c r="D3920"/>
  <c r="C3920"/>
  <c r="D3919"/>
  <c r="C3919"/>
  <c r="D3918"/>
  <c r="C3918"/>
  <c r="D3917"/>
  <c r="C3917"/>
  <c r="D3916"/>
  <c r="C3916"/>
  <c r="D3915"/>
  <c r="C3915"/>
  <c r="D3914"/>
  <c r="C3914"/>
  <c r="D3913"/>
  <c r="C3913"/>
  <c r="D3912"/>
  <c r="C3912"/>
  <c r="D3911"/>
  <c r="C3911"/>
  <c r="D3910"/>
  <c r="C3910"/>
  <c r="D3909"/>
  <c r="C3909"/>
  <c r="D3908"/>
  <c r="C3908"/>
  <c r="D3907"/>
  <c r="C3907"/>
  <c r="D3906"/>
  <c r="C3906"/>
  <c r="D3905"/>
  <c r="C3905"/>
  <c r="D3904"/>
  <c r="C3904"/>
  <c r="D3903"/>
  <c r="C3903"/>
  <c r="D3902"/>
  <c r="C3902"/>
  <c r="D3901"/>
  <c r="C3901"/>
  <c r="D3900"/>
  <c r="C3900"/>
  <c r="D3899"/>
  <c r="C3899"/>
  <c r="D3898"/>
  <c r="C3898"/>
  <c r="D3897"/>
  <c r="C3897"/>
  <c r="D3896"/>
  <c r="C3896"/>
  <c r="D3895"/>
  <c r="C3895"/>
  <c r="D3894"/>
  <c r="C3894"/>
  <c r="D3893"/>
  <c r="C3893"/>
  <c r="D3892"/>
  <c r="C3892"/>
  <c r="D3891"/>
  <c r="C3891"/>
  <c r="D3890"/>
  <c r="C3890"/>
  <c r="D3889"/>
  <c r="C3889"/>
  <c r="D3888"/>
  <c r="C3888"/>
  <c r="D3887"/>
  <c r="C3887"/>
  <c r="D3886"/>
  <c r="C3886"/>
  <c r="D3885"/>
  <c r="C3885"/>
  <c r="D3884"/>
  <c r="C3884"/>
  <c r="D3883"/>
  <c r="C3883"/>
  <c r="D3882"/>
  <c r="C3882"/>
  <c r="D3881"/>
  <c r="C3881"/>
  <c r="D3880"/>
  <c r="C3880"/>
  <c r="D3879"/>
  <c r="C3879"/>
  <c r="D3878"/>
  <c r="C3878"/>
  <c r="D3877"/>
  <c r="C3877"/>
  <c r="D3876"/>
  <c r="C3876"/>
  <c r="D3875"/>
  <c r="C3875"/>
  <c r="D3874"/>
  <c r="C3874"/>
  <c r="D3873"/>
  <c r="C3873"/>
  <c r="D3872"/>
  <c r="C3872"/>
  <c r="D3871"/>
  <c r="C3871"/>
  <c r="D3870"/>
  <c r="C3870"/>
  <c r="D3869"/>
  <c r="C3869"/>
  <c r="D3868"/>
  <c r="C3868"/>
  <c r="D3867"/>
  <c r="C3867"/>
  <c r="D3866"/>
  <c r="C3866"/>
  <c r="D3865"/>
  <c r="C3865"/>
  <c r="D3864"/>
  <c r="C3864"/>
  <c r="D3863"/>
  <c r="C3863"/>
  <c r="D3862"/>
  <c r="C3862"/>
  <c r="D3861"/>
  <c r="C3861"/>
  <c r="D3860"/>
  <c r="C3860"/>
  <c r="D3859"/>
  <c r="C3859"/>
  <c r="D3858"/>
  <c r="C3858"/>
  <c r="D3857"/>
  <c r="C3857"/>
  <c r="D3856"/>
  <c r="C3856"/>
  <c r="D3855"/>
  <c r="C3855"/>
  <c r="D3854"/>
  <c r="C3854"/>
  <c r="D3853"/>
  <c r="C3853"/>
  <c r="D3852"/>
  <c r="C3852"/>
  <c r="D3851"/>
  <c r="C3851"/>
  <c r="D3850"/>
  <c r="C3850"/>
  <c r="D3849"/>
  <c r="C3849"/>
  <c r="D3848"/>
  <c r="C3848"/>
  <c r="D3847"/>
  <c r="C3847"/>
  <c r="D3846"/>
  <c r="C3846"/>
  <c r="D3845"/>
  <c r="C3845"/>
  <c r="D3844"/>
  <c r="C3844"/>
  <c r="D3843"/>
  <c r="C3843"/>
  <c r="D3842"/>
  <c r="C3842"/>
  <c r="D3841"/>
  <c r="C3841"/>
  <c r="D3840"/>
  <c r="C3840"/>
  <c r="D3839"/>
  <c r="C3839"/>
  <c r="D3838"/>
  <c r="C3838"/>
  <c r="D3837"/>
  <c r="C3837"/>
  <c r="D3836"/>
  <c r="C3836"/>
  <c r="D3835"/>
  <c r="C3835"/>
  <c r="D3834"/>
  <c r="C3834"/>
  <c r="D3833"/>
  <c r="C3833"/>
  <c r="D3832"/>
  <c r="C3832"/>
  <c r="D3831"/>
  <c r="C3831"/>
  <c r="D3830"/>
  <c r="C3830"/>
  <c r="D3829"/>
  <c r="C3829"/>
  <c r="D3828"/>
  <c r="C3828"/>
  <c r="D3827"/>
  <c r="C3827"/>
  <c r="D3826"/>
  <c r="C3826"/>
  <c r="D3825"/>
  <c r="C3825"/>
  <c r="D3824"/>
  <c r="C3824"/>
  <c r="D3823"/>
  <c r="C3823"/>
  <c r="D3822"/>
  <c r="C3822"/>
  <c r="D3821"/>
  <c r="C3821"/>
  <c r="D3820"/>
  <c r="C3820"/>
  <c r="D3819"/>
  <c r="C3819"/>
  <c r="D3818"/>
  <c r="C3818"/>
  <c r="D3817"/>
  <c r="C3817"/>
  <c r="D3816"/>
  <c r="C3816"/>
  <c r="D3815"/>
  <c r="C3815"/>
  <c r="D3814"/>
  <c r="C3814"/>
  <c r="D3813"/>
  <c r="C3813"/>
  <c r="D3812"/>
  <c r="C3812"/>
  <c r="D3811"/>
  <c r="C3811"/>
  <c r="D3810"/>
  <c r="C3810"/>
  <c r="D3809"/>
  <c r="C3809"/>
  <c r="D3808"/>
  <c r="C3808"/>
  <c r="D3807"/>
  <c r="C3807"/>
  <c r="D3806"/>
  <c r="C3806"/>
  <c r="D3805"/>
  <c r="C3805"/>
  <c r="D3804"/>
  <c r="C3804"/>
  <c r="D3803"/>
  <c r="C3803"/>
  <c r="D3802"/>
  <c r="C3802"/>
  <c r="D3801"/>
  <c r="C3801"/>
  <c r="D3800"/>
  <c r="C3800"/>
  <c r="D3799"/>
  <c r="C3799"/>
  <c r="D3798"/>
  <c r="C3798"/>
  <c r="D3797"/>
  <c r="C3797"/>
  <c r="D3796"/>
  <c r="C3796"/>
  <c r="D3795"/>
  <c r="C3795"/>
  <c r="D3794"/>
  <c r="C3794"/>
  <c r="D3793"/>
  <c r="C3793"/>
  <c r="D3792"/>
  <c r="C3792"/>
  <c r="D3791"/>
  <c r="C3791"/>
  <c r="D3790"/>
  <c r="C3790"/>
  <c r="D3789"/>
  <c r="C3789"/>
  <c r="D3788"/>
  <c r="C3788"/>
  <c r="D3787"/>
  <c r="C3787"/>
  <c r="D3786"/>
  <c r="C3786"/>
  <c r="D3785"/>
  <c r="C3785"/>
  <c r="D3784"/>
  <c r="C3784"/>
  <c r="D3783"/>
  <c r="C3783"/>
  <c r="D3782"/>
  <c r="C3782"/>
  <c r="D3781"/>
  <c r="C3781"/>
  <c r="D3780"/>
  <c r="C3780"/>
  <c r="D3779"/>
  <c r="C3779"/>
  <c r="D3778"/>
  <c r="C3778"/>
  <c r="D3777"/>
  <c r="C3777"/>
  <c r="D3776"/>
  <c r="C3776"/>
  <c r="D3775"/>
  <c r="C3775"/>
  <c r="D3774"/>
  <c r="C3774"/>
  <c r="D3773"/>
  <c r="C3773"/>
  <c r="D3772"/>
  <c r="C3772"/>
  <c r="D3771"/>
  <c r="C3771"/>
  <c r="D3770"/>
  <c r="C3770"/>
  <c r="D3769"/>
  <c r="C3769"/>
  <c r="D3768"/>
  <c r="C3768"/>
  <c r="D3767"/>
  <c r="C3767"/>
  <c r="D3766"/>
  <c r="C3766"/>
  <c r="D3765"/>
  <c r="C3765"/>
  <c r="D3764"/>
  <c r="C3764"/>
  <c r="D3763"/>
  <c r="C3763"/>
  <c r="D3762"/>
  <c r="C3762"/>
  <c r="D3761"/>
  <c r="C3761"/>
  <c r="D3760"/>
  <c r="C3760"/>
  <c r="D3759"/>
  <c r="C3759"/>
  <c r="D3758"/>
  <c r="C3758"/>
  <c r="D3757"/>
  <c r="C3757"/>
  <c r="D3756"/>
  <c r="C3756"/>
  <c r="D3755"/>
  <c r="C3755"/>
  <c r="D3754"/>
  <c r="C3754"/>
  <c r="D3753"/>
  <c r="C3753"/>
  <c r="D3752"/>
  <c r="C3752"/>
  <c r="D3751"/>
  <c r="C3751"/>
  <c r="D3750"/>
  <c r="C3750"/>
  <c r="D3749"/>
  <c r="C3749"/>
  <c r="D3748"/>
  <c r="C3748"/>
  <c r="D3747"/>
  <c r="C3747"/>
  <c r="D3746"/>
  <c r="C3746"/>
  <c r="D3745"/>
  <c r="C3745"/>
  <c r="D3744"/>
  <c r="C3744"/>
  <c r="D3743"/>
  <c r="C3743"/>
  <c r="D3742"/>
  <c r="C3742"/>
  <c r="D3741"/>
  <c r="C3741"/>
  <c r="D3740"/>
  <c r="C3740"/>
  <c r="D3739"/>
  <c r="C3739"/>
  <c r="D3738"/>
  <c r="C3738"/>
  <c r="D3737"/>
  <c r="C3737"/>
  <c r="D3736"/>
  <c r="C3736"/>
  <c r="D3735"/>
  <c r="C3735"/>
  <c r="D3734"/>
  <c r="C3734"/>
  <c r="D3733"/>
  <c r="C3733"/>
  <c r="D3732"/>
  <c r="C3732"/>
  <c r="D3731"/>
  <c r="C3731"/>
  <c r="D3730"/>
  <c r="C3730"/>
  <c r="D3729"/>
  <c r="C3729"/>
  <c r="D3728"/>
  <c r="C3728"/>
  <c r="D3727"/>
  <c r="C3727"/>
  <c r="D3726"/>
  <c r="C3726"/>
  <c r="D3725"/>
  <c r="C3725"/>
  <c r="D3724"/>
  <c r="C3724"/>
  <c r="D3723"/>
  <c r="C3723"/>
  <c r="D3722"/>
  <c r="C3722"/>
  <c r="D3721"/>
  <c r="C3721"/>
  <c r="D3720"/>
  <c r="C3720"/>
  <c r="D3719"/>
  <c r="C3719"/>
  <c r="D3718"/>
  <c r="C3718"/>
  <c r="D3717"/>
  <c r="C3717"/>
  <c r="D3716"/>
  <c r="C3716"/>
  <c r="D3715"/>
  <c r="C3715"/>
  <c r="D3714"/>
  <c r="C3714"/>
  <c r="D3713"/>
  <c r="C3713"/>
  <c r="D3712"/>
  <c r="C3712"/>
  <c r="D3711"/>
  <c r="C3711"/>
  <c r="D3710"/>
  <c r="C3710"/>
  <c r="D3709"/>
  <c r="C3709"/>
  <c r="D3708"/>
  <c r="C3708"/>
  <c r="D3707"/>
  <c r="C3707"/>
  <c r="D3706"/>
  <c r="C3706"/>
  <c r="D3705"/>
  <c r="C3705"/>
  <c r="D3704"/>
  <c r="C3704"/>
  <c r="D3703"/>
  <c r="C3703"/>
  <c r="D3702"/>
  <c r="C3702"/>
  <c r="D3701"/>
  <c r="C3701"/>
  <c r="D3700"/>
  <c r="C3700"/>
  <c r="D3699"/>
  <c r="C3699"/>
  <c r="D3698"/>
  <c r="C3698"/>
  <c r="D3697"/>
  <c r="C3697"/>
  <c r="D3696"/>
  <c r="C3696"/>
  <c r="D3695"/>
  <c r="C3695"/>
  <c r="D3694"/>
  <c r="C3694"/>
  <c r="D3693"/>
  <c r="C3693"/>
  <c r="D3692"/>
  <c r="C3692"/>
  <c r="D3691"/>
  <c r="C3691"/>
  <c r="D3690"/>
  <c r="C3690"/>
  <c r="D3689"/>
  <c r="C3689"/>
  <c r="D3688"/>
  <c r="C3688"/>
  <c r="D3687"/>
  <c r="C3687"/>
  <c r="D3686"/>
  <c r="C3686"/>
  <c r="D3685"/>
  <c r="C3685"/>
  <c r="D3684"/>
  <c r="C3684"/>
  <c r="D3683"/>
  <c r="C3683"/>
  <c r="D3682"/>
  <c r="C3682"/>
  <c r="D3681"/>
  <c r="C3681"/>
  <c r="D3680"/>
  <c r="C3680"/>
  <c r="D3679"/>
  <c r="C3679"/>
  <c r="D3678"/>
  <c r="C3678"/>
  <c r="D3677"/>
  <c r="C3677"/>
  <c r="D3676"/>
  <c r="C3676"/>
  <c r="D3675"/>
  <c r="C3675"/>
  <c r="D3674"/>
  <c r="C3674"/>
  <c r="D3673"/>
  <c r="C3673"/>
  <c r="D3672"/>
  <c r="C3672"/>
  <c r="D3671"/>
  <c r="C3671"/>
  <c r="D3670"/>
  <c r="C3670"/>
  <c r="D3669"/>
  <c r="C3669"/>
  <c r="D3668"/>
  <c r="C3668"/>
  <c r="D3667"/>
  <c r="C3667"/>
  <c r="D3666"/>
  <c r="C3666"/>
  <c r="D3665"/>
  <c r="C3665"/>
  <c r="D3664"/>
  <c r="C3664"/>
  <c r="D3663"/>
  <c r="C3663"/>
  <c r="D3662"/>
  <c r="C3662"/>
  <c r="D3661"/>
  <c r="C3661"/>
  <c r="D3660"/>
  <c r="C3660"/>
  <c r="D3659"/>
  <c r="C3659"/>
  <c r="D3658"/>
  <c r="C3658"/>
  <c r="D3657"/>
  <c r="C3657"/>
  <c r="D3656"/>
  <c r="C3656"/>
  <c r="D3655"/>
  <c r="C3655"/>
  <c r="D3654"/>
  <c r="C3654"/>
  <c r="D3653"/>
  <c r="C3653"/>
  <c r="D3652"/>
  <c r="C3652"/>
  <c r="D3651"/>
  <c r="C3651"/>
  <c r="D3650"/>
  <c r="C3650"/>
  <c r="D3649"/>
  <c r="C3649"/>
  <c r="D3648"/>
  <c r="C3648"/>
  <c r="D3647"/>
  <c r="C3647"/>
  <c r="D3646"/>
  <c r="C3646"/>
  <c r="D3645"/>
  <c r="C3645"/>
  <c r="D3644"/>
  <c r="C3644"/>
  <c r="D3643"/>
  <c r="C3643"/>
  <c r="D3642"/>
  <c r="C3642"/>
  <c r="D3641"/>
  <c r="C3641"/>
  <c r="D3640"/>
  <c r="C3640"/>
  <c r="D3639"/>
  <c r="C3639"/>
  <c r="D3638"/>
  <c r="C3638"/>
  <c r="D3637"/>
  <c r="C3637"/>
  <c r="D3636"/>
  <c r="C3636"/>
  <c r="D3635"/>
  <c r="C3635"/>
  <c r="D3634"/>
  <c r="C3634"/>
  <c r="D3633"/>
  <c r="C3633"/>
  <c r="D3632"/>
  <c r="C3632"/>
  <c r="D3631"/>
  <c r="C3631"/>
  <c r="D3630"/>
  <c r="C3630"/>
  <c r="D3629"/>
  <c r="C3629"/>
  <c r="D3628"/>
  <c r="C3628"/>
  <c r="D3627"/>
  <c r="C3627"/>
  <c r="D3626"/>
  <c r="C3626"/>
  <c r="D3625"/>
  <c r="C3625"/>
  <c r="D3624"/>
  <c r="C3624"/>
  <c r="D3623"/>
  <c r="C3623"/>
  <c r="D3622"/>
  <c r="C3622"/>
  <c r="D3621"/>
  <c r="C3621"/>
  <c r="D3620"/>
  <c r="C3620"/>
  <c r="D3619"/>
  <c r="C3619"/>
  <c r="D3618"/>
  <c r="C3618"/>
  <c r="D3617"/>
  <c r="C3617"/>
  <c r="D3616"/>
  <c r="C3616"/>
  <c r="D3615"/>
  <c r="C3615"/>
  <c r="D3614"/>
  <c r="C3614"/>
  <c r="D3613"/>
  <c r="C3613"/>
  <c r="D3612"/>
  <c r="C3612"/>
  <c r="D3611"/>
  <c r="C3611"/>
  <c r="D3610"/>
  <c r="C3610"/>
  <c r="D3609"/>
  <c r="C3609"/>
  <c r="D3608"/>
  <c r="C3608"/>
  <c r="D3607"/>
  <c r="C3607"/>
  <c r="D3606"/>
  <c r="C3606"/>
  <c r="D3605"/>
  <c r="C3605"/>
  <c r="D3604"/>
  <c r="C3604"/>
  <c r="D3603"/>
  <c r="C3603"/>
  <c r="D3602"/>
  <c r="C3602"/>
  <c r="D3601"/>
  <c r="C3601"/>
  <c r="D3600"/>
  <c r="C3600"/>
  <c r="D3599"/>
  <c r="C3599"/>
  <c r="D3598"/>
  <c r="C3598"/>
  <c r="D3597"/>
  <c r="C3597"/>
  <c r="D3596"/>
  <c r="C3596"/>
  <c r="D3595"/>
  <c r="C3595"/>
  <c r="D3594"/>
  <c r="C3594"/>
  <c r="D3593"/>
  <c r="C3593"/>
  <c r="D3592"/>
  <c r="C3592"/>
  <c r="D3591"/>
  <c r="C3591"/>
  <c r="D3590"/>
  <c r="C3590"/>
  <c r="D3589"/>
  <c r="C3589"/>
  <c r="D3588"/>
  <c r="C3588"/>
  <c r="D3587"/>
  <c r="C3587"/>
  <c r="D3586"/>
  <c r="C3586"/>
  <c r="D3585"/>
  <c r="C3585"/>
  <c r="D3584"/>
  <c r="C3584"/>
  <c r="D3583"/>
  <c r="C3583"/>
  <c r="D3582"/>
  <c r="C3582"/>
  <c r="D3581"/>
  <c r="C3581"/>
  <c r="D3580"/>
  <c r="C3580"/>
  <c r="D3579"/>
  <c r="C3579"/>
  <c r="D3578"/>
  <c r="C3578"/>
  <c r="D3577"/>
  <c r="C3577"/>
  <c r="D3576"/>
  <c r="C3576"/>
  <c r="D3575"/>
  <c r="C3575"/>
  <c r="D3574"/>
  <c r="C3574"/>
  <c r="D3573"/>
  <c r="C3573"/>
  <c r="D3572"/>
  <c r="C3572"/>
  <c r="D3571"/>
  <c r="C3571"/>
  <c r="D3570"/>
  <c r="C3570"/>
  <c r="D3569"/>
  <c r="C3569"/>
  <c r="D3568"/>
  <c r="C3568"/>
  <c r="D3567"/>
  <c r="C3567"/>
  <c r="D3566"/>
  <c r="C3566"/>
  <c r="D3565"/>
  <c r="C3565"/>
  <c r="D3564"/>
  <c r="C3564"/>
  <c r="D3563"/>
  <c r="C3563"/>
  <c r="D3562"/>
  <c r="C3562"/>
  <c r="D3561"/>
  <c r="C3561"/>
  <c r="D3560"/>
  <c r="C3560"/>
  <c r="D3559"/>
  <c r="C3559"/>
  <c r="D3558"/>
  <c r="C3558"/>
  <c r="D3557"/>
  <c r="C3557"/>
  <c r="D3556"/>
  <c r="C3556"/>
  <c r="D3555"/>
  <c r="C3555"/>
  <c r="D3554"/>
  <c r="C3554"/>
  <c r="D3553"/>
  <c r="C3553"/>
  <c r="D3552"/>
  <c r="C3552"/>
  <c r="D3551"/>
  <c r="C3551"/>
  <c r="D3550"/>
  <c r="C3550"/>
  <c r="D3549"/>
  <c r="C3549"/>
  <c r="D3548"/>
  <c r="C3548"/>
  <c r="D3547"/>
  <c r="C3547"/>
  <c r="D3546"/>
  <c r="C3546"/>
  <c r="D3545"/>
  <c r="C3545"/>
  <c r="D3544"/>
  <c r="C3544"/>
  <c r="D3543"/>
  <c r="C3543"/>
  <c r="D3542"/>
  <c r="C3542"/>
  <c r="D3541"/>
  <c r="C3541"/>
  <c r="D3540"/>
  <c r="C3540"/>
  <c r="D3539"/>
  <c r="C3539"/>
  <c r="D3538"/>
  <c r="C3538"/>
  <c r="D3537"/>
  <c r="C3537"/>
  <c r="D3536"/>
  <c r="C3536"/>
  <c r="D3535"/>
  <c r="C3535"/>
  <c r="D3534"/>
  <c r="C3534"/>
  <c r="D3533"/>
  <c r="C3533"/>
  <c r="D3532"/>
  <c r="C3532"/>
  <c r="D3531"/>
  <c r="C3531"/>
  <c r="D3530"/>
  <c r="C3530"/>
  <c r="D3529"/>
  <c r="C3529"/>
  <c r="D3528"/>
  <c r="C3528"/>
  <c r="D3527"/>
  <c r="C3527"/>
  <c r="D3526"/>
  <c r="C3526"/>
  <c r="D3525"/>
  <c r="C3525"/>
  <c r="D3524"/>
  <c r="C3524"/>
  <c r="D3523"/>
  <c r="C3523"/>
  <c r="D3522"/>
  <c r="C3522"/>
  <c r="D3521"/>
  <c r="C3521"/>
  <c r="D3520"/>
  <c r="C3520"/>
  <c r="D3519"/>
  <c r="C3519"/>
  <c r="D3518"/>
  <c r="C3518"/>
  <c r="D3517"/>
  <c r="C3517"/>
  <c r="D3516"/>
  <c r="C3516"/>
  <c r="D3515"/>
  <c r="C3515"/>
  <c r="D3514"/>
  <c r="C3514"/>
  <c r="D3513"/>
  <c r="C3513"/>
  <c r="D3512"/>
  <c r="C3512"/>
  <c r="D3511"/>
  <c r="C3511"/>
  <c r="D3510"/>
  <c r="C3510"/>
  <c r="D3509"/>
  <c r="C3509"/>
  <c r="D3508"/>
  <c r="C3508"/>
  <c r="D3507"/>
  <c r="C3507"/>
  <c r="D3506"/>
  <c r="C3506"/>
  <c r="D3505"/>
  <c r="C3505"/>
  <c r="D3504"/>
  <c r="C3504"/>
  <c r="D3503"/>
  <c r="C3503"/>
  <c r="D3502"/>
  <c r="C3502"/>
  <c r="D3501"/>
  <c r="C3501"/>
  <c r="D3500"/>
  <c r="C3500"/>
  <c r="D3499"/>
  <c r="C3499"/>
  <c r="D3498"/>
  <c r="C3498"/>
  <c r="D3497"/>
  <c r="C3497"/>
  <c r="D3496"/>
  <c r="C3496"/>
  <c r="D3495"/>
  <c r="C3495"/>
  <c r="D3494"/>
  <c r="C3494"/>
  <c r="D3493"/>
  <c r="C3493"/>
  <c r="D3492"/>
  <c r="C3492"/>
  <c r="D3491"/>
  <c r="C3491"/>
  <c r="D3490"/>
  <c r="C3490"/>
  <c r="D3489"/>
  <c r="C3489"/>
  <c r="D3488"/>
  <c r="C3488"/>
  <c r="D3487"/>
  <c r="C3487"/>
  <c r="D3486"/>
  <c r="C3486"/>
  <c r="D3485"/>
  <c r="C3485"/>
  <c r="D3484"/>
  <c r="C3484"/>
  <c r="D3483"/>
  <c r="C3483"/>
  <c r="D3482"/>
  <c r="C3482"/>
  <c r="D3481"/>
  <c r="C3481"/>
  <c r="D3480"/>
  <c r="C3480"/>
  <c r="D3479"/>
  <c r="C3479"/>
  <c r="D3478"/>
  <c r="C3478"/>
  <c r="D3477"/>
  <c r="C3477"/>
  <c r="D3476"/>
  <c r="C3476"/>
  <c r="D3475"/>
  <c r="C3475"/>
  <c r="D3474"/>
  <c r="C3474"/>
  <c r="D3473"/>
  <c r="C3473"/>
  <c r="D3472"/>
  <c r="C3472"/>
  <c r="D3471"/>
  <c r="C3471"/>
  <c r="D3470"/>
  <c r="C3470"/>
  <c r="D3469"/>
  <c r="C3469"/>
  <c r="D3468"/>
  <c r="C3468"/>
  <c r="D3467"/>
  <c r="C3467"/>
  <c r="D3466"/>
  <c r="C3466"/>
  <c r="D3465"/>
  <c r="C3465"/>
  <c r="D3464"/>
  <c r="C3464"/>
  <c r="D3463"/>
  <c r="C3463"/>
  <c r="D3462"/>
  <c r="C3462"/>
  <c r="D3461"/>
  <c r="C3461"/>
  <c r="D3460"/>
  <c r="C3460"/>
  <c r="D3459"/>
  <c r="C3459"/>
  <c r="D3458"/>
  <c r="C3458"/>
  <c r="D3457"/>
  <c r="C3457"/>
  <c r="D3456"/>
  <c r="C3456"/>
  <c r="D3455"/>
  <c r="C3455"/>
  <c r="D3454"/>
  <c r="C3454"/>
  <c r="D3453"/>
  <c r="C3453"/>
  <c r="D3452"/>
  <c r="C3452"/>
  <c r="D3451"/>
  <c r="C3451"/>
  <c r="D3450"/>
  <c r="C3450"/>
  <c r="D3449"/>
  <c r="C3449"/>
  <c r="D3448"/>
  <c r="C3448"/>
  <c r="D3447"/>
  <c r="C3447"/>
  <c r="D3446"/>
  <c r="C3446"/>
  <c r="D3445"/>
  <c r="C3445"/>
  <c r="D3444"/>
  <c r="C3444"/>
  <c r="D3443"/>
  <c r="C3443"/>
  <c r="D3442"/>
  <c r="C3442"/>
  <c r="D3441"/>
  <c r="C3441"/>
  <c r="D3440"/>
  <c r="C3440"/>
  <c r="D3439"/>
  <c r="C3439"/>
  <c r="D3438"/>
  <c r="C3438"/>
  <c r="D3437"/>
  <c r="C3437"/>
  <c r="D3436"/>
  <c r="C3436"/>
  <c r="D3435"/>
  <c r="C3435"/>
  <c r="D3434"/>
  <c r="C3434"/>
  <c r="D3433"/>
  <c r="C3433"/>
  <c r="D3432"/>
  <c r="C3432"/>
  <c r="D3431"/>
  <c r="C3431"/>
  <c r="D3430"/>
  <c r="C3430"/>
  <c r="D3429"/>
  <c r="C3429"/>
  <c r="D3428"/>
  <c r="C3428"/>
  <c r="D3427"/>
  <c r="C3427"/>
  <c r="D3426"/>
  <c r="C3426"/>
  <c r="D3425"/>
  <c r="C3425"/>
  <c r="D3424"/>
  <c r="C3424"/>
  <c r="D3423"/>
  <c r="C3423"/>
  <c r="D3422"/>
  <c r="C3422"/>
  <c r="D3421"/>
  <c r="C3421"/>
  <c r="D3420"/>
  <c r="C3420"/>
  <c r="D3419"/>
  <c r="C3419"/>
  <c r="D3418"/>
  <c r="C3418"/>
  <c r="D3417"/>
  <c r="C3417"/>
  <c r="D3416"/>
  <c r="C3416"/>
  <c r="D3415"/>
  <c r="C3415"/>
  <c r="D3414"/>
  <c r="C3414"/>
  <c r="D3413"/>
  <c r="C3413"/>
  <c r="D3412"/>
  <c r="C3412"/>
  <c r="D3411"/>
  <c r="C3411"/>
  <c r="D3410"/>
  <c r="C3410"/>
  <c r="D3409"/>
  <c r="C3409"/>
  <c r="D3408"/>
  <c r="C3408"/>
  <c r="D3407"/>
  <c r="C3407"/>
  <c r="D3406"/>
  <c r="C3406"/>
  <c r="D3405"/>
  <c r="C3405"/>
  <c r="D3404"/>
  <c r="C3404"/>
  <c r="D3403"/>
  <c r="C3403"/>
  <c r="D3402"/>
  <c r="C3402"/>
  <c r="D3401"/>
  <c r="C3401"/>
  <c r="D3400"/>
  <c r="C3400"/>
  <c r="D3399"/>
  <c r="C3399"/>
  <c r="D3398"/>
  <c r="C3398"/>
  <c r="D3397"/>
  <c r="C3397"/>
  <c r="D3396"/>
  <c r="C3396"/>
  <c r="D3395"/>
  <c r="C3395"/>
  <c r="D3394"/>
  <c r="C3394"/>
  <c r="D3393"/>
  <c r="C3393"/>
  <c r="D3392"/>
  <c r="C3392"/>
  <c r="D3391"/>
  <c r="C3391"/>
  <c r="D3390"/>
  <c r="C3390"/>
  <c r="D3389"/>
  <c r="C3389"/>
  <c r="D3388"/>
  <c r="C3388"/>
  <c r="D3387"/>
  <c r="C3387"/>
  <c r="D3386"/>
  <c r="C3386"/>
  <c r="D3385"/>
  <c r="C3385"/>
  <c r="D3384"/>
  <c r="C3384"/>
  <c r="D3383"/>
  <c r="C3383"/>
  <c r="D3382"/>
  <c r="C3382"/>
  <c r="D3381"/>
  <c r="C3381"/>
  <c r="D3380"/>
  <c r="C3380"/>
  <c r="D3379"/>
  <c r="C3379"/>
  <c r="D3378"/>
  <c r="C3378"/>
  <c r="D3377"/>
  <c r="C3377"/>
  <c r="D3376"/>
  <c r="C3376"/>
  <c r="D3375"/>
  <c r="C3375"/>
  <c r="D3374"/>
  <c r="C3374"/>
  <c r="D3373"/>
  <c r="C3373"/>
  <c r="D3372"/>
  <c r="C3372"/>
  <c r="D3371"/>
  <c r="C3371"/>
  <c r="D3370"/>
  <c r="C3370"/>
  <c r="D3369"/>
  <c r="C3369"/>
  <c r="D3368"/>
  <c r="C3368"/>
  <c r="D3367"/>
  <c r="C3367"/>
  <c r="D3366"/>
  <c r="C3366"/>
  <c r="D3365"/>
  <c r="C3365"/>
  <c r="D3364"/>
  <c r="C3364"/>
  <c r="D3363"/>
  <c r="C3363"/>
  <c r="D3362"/>
  <c r="C3362"/>
  <c r="D3361"/>
  <c r="C3361"/>
  <c r="D3360"/>
  <c r="C3360"/>
  <c r="D3359"/>
  <c r="C3359"/>
  <c r="D3358"/>
  <c r="C3358"/>
  <c r="D3357"/>
  <c r="C3357"/>
  <c r="D3356"/>
  <c r="C3356"/>
  <c r="D3355"/>
  <c r="C3355"/>
  <c r="D3354"/>
  <c r="C3354"/>
  <c r="D3353"/>
  <c r="C3353"/>
  <c r="D3352"/>
  <c r="C3352"/>
  <c r="D3351"/>
  <c r="C3351"/>
  <c r="D3350"/>
  <c r="C3350"/>
  <c r="D3349"/>
  <c r="C3349"/>
  <c r="D3348"/>
  <c r="C3348"/>
  <c r="D3347"/>
  <c r="C3347"/>
  <c r="D3346"/>
  <c r="C3346"/>
  <c r="D3345"/>
  <c r="C3345"/>
  <c r="D3344"/>
  <c r="C3344"/>
  <c r="D3343"/>
  <c r="C3343"/>
  <c r="D3342"/>
  <c r="C3342"/>
  <c r="D3341"/>
  <c r="C3341"/>
  <c r="D3340"/>
  <c r="C3340"/>
  <c r="D3339"/>
  <c r="C3339"/>
  <c r="D3338"/>
  <c r="C3338"/>
  <c r="D3337"/>
  <c r="C3337"/>
  <c r="D3336"/>
  <c r="C3336"/>
  <c r="D3335"/>
  <c r="C3335"/>
  <c r="D3334"/>
  <c r="C3334"/>
  <c r="D3333"/>
  <c r="C3333"/>
  <c r="D3332"/>
  <c r="C3332"/>
  <c r="D3331"/>
  <c r="C3331"/>
  <c r="D3330"/>
  <c r="C3330"/>
  <c r="D3329"/>
  <c r="C3329"/>
  <c r="D3328"/>
  <c r="C3328"/>
  <c r="D3327"/>
  <c r="C3327"/>
  <c r="D3326"/>
  <c r="C3326"/>
  <c r="D3325"/>
  <c r="C3325"/>
  <c r="D3324"/>
  <c r="C3324"/>
  <c r="D3323"/>
  <c r="C3323"/>
  <c r="D3322"/>
  <c r="C3322"/>
  <c r="D3321"/>
  <c r="C3321"/>
  <c r="D3320"/>
  <c r="C3320"/>
  <c r="D3319"/>
  <c r="C3319"/>
  <c r="D3318"/>
  <c r="C3318"/>
  <c r="D3317"/>
  <c r="C3317"/>
  <c r="D3316"/>
  <c r="C3316"/>
  <c r="D3315"/>
  <c r="C3315"/>
  <c r="D3314"/>
  <c r="C3314"/>
  <c r="D3313"/>
  <c r="C3313"/>
  <c r="D3312"/>
  <c r="C3312"/>
  <c r="D3311"/>
  <c r="C3311"/>
  <c r="D3310"/>
  <c r="C3310"/>
  <c r="D3309"/>
  <c r="C3309"/>
  <c r="D3308"/>
  <c r="C3308"/>
  <c r="D3307"/>
  <c r="C3307"/>
  <c r="D3306"/>
  <c r="C3306"/>
  <c r="D3305"/>
  <c r="C3305"/>
  <c r="D3304"/>
  <c r="C3304"/>
  <c r="D3303"/>
  <c r="C3303"/>
  <c r="D3302"/>
  <c r="C3302"/>
  <c r="D3301"/>
  <c r="C3301"/>
  <c r="D3300"/>
  <c r="C3300"/>
  <c r="D3299"/>
  <c r="C3299"/>
  <c r="D3298"/>
  <c r="C3298"/>
  <c r="D3297"/>
  <c r="C3297"/>
  <c r="D3296"/>
  <c r="C3296"/>
  <c r="D3295"/>
  <c r="C3295"/>
  <c r="D3294"/>
  <c r="C3294"/>
  <c r="D3293"/>
  <c r="C3293"/>
  <c r="D3292"/>
  <c r="C3292"/>
  <c r="D3291"/>
  <c r="C3291"/>
  <c r="D3290"/>
  <c r="C3290"/>
  <c r="D3289"/>
  <c r="C3289"/>
  <c r="D3288"/>
  <c r="C3288"/>
  <c r="D3287"/>
  <c r="C3287"/>
  <c r="D3286"/>
  <c r="C3286"/>
  <c r="D3285"/>
  <c r="C3285"/>
  <c r="D3284"/>
  <c r="C3284"/>
  <c r="D3283"/>
  <c r="C3283"/>
  <c r="D3282"/>
  <c r="C3282"/>
  <c r="D3281"/>
  <c r="C3281"/>
  <c r="D3280"/>
  <c r="C3280"/>
  <c r="D3279"/>
  <c r="C3279"/>
  <c r="D3278"/>
  <c r="C3278"/>
  <c r="D3277"/>
  <c r="C3277"/>
  <c r="D3276"/>
  <c r="C3276"/>
  <c r="D3275"/>
  <c r="C3275"/>
  <c r="D3274"/>
  <c r="C3274"/>
  <c r="D3273"/>
  <c r="C3273"/>
  <c r="D3272"/>
  <c r="C3272"/>
  <c r="D3271"/>
  <c r="C3271"/>
  <c r="D3270"/>
  <c r="C3270"/>
  <c r="D3269"/>
  <c r="C3269"/>
  <c r="D3268"/>
  <c r="C3268"/>
  <c r="D3267"/>
  <c r="C3267"/>
  <c r="D3266"/>
  <c r="C3266"/>
  <c r="D3265"/>
  <c r="C3265"/>
  <c r="D3264"/>
  <c r="C3264"/>
  <c r="D3263"/>
  <c r="C3263"/>
  <c r="D3262"/>
  <c r="C3262"/>
  <c r="D3261"/>
  <c r="C3261"/>
  <c r="D3260"/>
  <c r="C3260"/>
  <c r="D3259"/>
  <c r="C3259"/>
  <c r="D3258"/>
  <c r="C3258"/>
  <c r="D3257"/>
  <c r="C3257"/>
  <c r="D3256"/>
  <c r="C3256"/>
  <c r="D3255"/>
  <c r="C3255"/>
  <c r="D3254"/>
  <c r="C3254"/>
  <c r="D3253"/>
  <c r="C3253"/>
  <c r="D3252"/>
  <c r="C3252"/>
  <c r="D3251"/>
  <c r="C3251"/>
  <c r="D3250"/>
  <c r="C3250"/>
  <c r="D3249"/>
  <c r="C3249"/>
  <c r="D3248"/>
  <c r="C3248"/>
  <c r="D3247"/>
  <c r="C3247"/>
  <c r="D3246"/>
  <c r="C3246"/>
  <c r="D3245"/>
  <c r="C3245"/>
  <c r="D3244"/>
  <c r="C3244"/>
  <c r="D3243"/>
  <c r="C3243"/>
  <c r="D3242"/>
  <c r="C3242"/>
  <c r="D3241"/>
  <c r="C3241"/>
  <c r="D3240"/>
  <c r="C3240"/>
  <c r="D3239"/>
  <c r="C3239"/>
  <c r="D3238"/>
  <c r="C3238"/>
  <c r="D3237"/>
  <c r="C3237"/>
  <c r="D3236"/>
  <c r="C3236"/>
  <c r="D3235"/>
  <c r="C3235"/>
  <c r="D3234"/>
  <c r="C3234"/>
  <c r="D3233"/>
  <c r="C3233"/>
  <c r="D3232"/>
  <c r="C3232"/>
  <c r="D3231"/>
  <c r="C3231"/>
  <c r="D3230"/>
  <c r="C3230"/>
  <c r="D3229"/>
  <c r="C3229"/>
  <c r="D3228"/>
  <c r="C3228"/>
  <c r="D3227"/>
  <c r="C3227"/>
  <c r="D3226"/>
  <c r="C3226"/>
  <c r="D3225"/>
  <c r="C3225"/>
  <c r="D3224"/>
  <c r="C3224"/>
  <c r="D3223"/>
  <c r="C3223"/>
  <c r="D3222"/>
  <c r="C3222"/>
  <c r="D3221"/>
  <c r="C3221"/>
  <c r="D3220"/>
  <c r="C3220"/>
  <c r="D3219"/>
  <c r="C3219"/>
  <c r="D3218"/>
  <c r="C3218"/>
  <c r="D3217"/>
  <c r="C3217"/>
  <c r="D3216"/>
  <c r="C3216"/>
  <c r="D3215"/>
  <c r="C3215"/>
  <c r="D3214"/>
  <c r="C3214"/>
  <c r="D3213"/>
  <c r="C3213"/>
  <c r="D3212"/>
  <c r="C3212"/>
  <c r="D3211"/>
  <c r="C3211"/>
  <c r="D3210"/>
  <c r="C3210"/>
  <c r="D3209"/>
  <c r="C3209"/>
  <c r="D3208"/>
  <c r="C3208"/>
  <c r="D3207"/>
  <c r="C3207"/>
  <c r="D3206"/>
  <c r="C3206"/>
  <c r="D3205"/>
  <c r="C3205"/>
  <c r="D3204"/>
  <c r="C3204"/>
  <c r="D3203"/>
  <c r="C3203"/>
  <c r="D3202"/>
  <c r="C3202"/>
  <c r="D3201"/>
  <c r="C3201"/>
  <c r="D3200"/>
  <c r="C3200"/>
  <c r="D3199"/>
  <c r="C3199"/>
  <c r="D3198"/>
  <c r="C3198"/>
  <c r="D3197"/>
  <c r="C3197"/>
  <c r="D3196"/>
  <c r="C3196"/>
  <c r="D3195"/>
  <c r="C3195"/>
  <c r="D3194"/>
  <c r="C3194"/>
  <c r="D3193"/>
  <c r="C3193"/>
  <c r="D3192"/>
  <c r="C3192"/>
  <c r="D3191"/>
  <c r="C3191"/>
  <c r="D3190"/>
  <c r="C3190"/>
  <c r="D3189"/>
  <c r="C3189"/>
  <c r="D3188"/>
  <c r="C3188"/>
  <c r="D3187"/>
  <c r="C3187"/>
  <c r="D3186"/>
  <c r="C3186"/>
  <c r="D3185"/>
  <c r="C3185"/>
  <c r="D3184"/>
  <c r="C3184"/>
  <c r="D3183"/>
  <c r="C3183"/>
  <c r="D3182"/>
  <c r="C3182"/>
  <c r="D3181"/>
  <c r="C3181"/>
  <c r="D3180"/>
  <c r="C3180"/>
  <c r="D3179"/>
  <c r="C3179"/>
  <c r="D3178"/>
  <c r="C3178"/>
  <c r="D3177"/>
  <c r="C3177"/>
  <c r="D3176"/>
  <c r="C3176"/>
  <c r="D3175"/>
  <c r="C3175"/>
  <c r="D3174"/>
  <c r="C3174"/>
  <c r="D3173"/>
  <c r="C3173"/>
  <c r="D3172"/>
  <c r="C3172"/>
  <c r="D3171"/>
  <c r="C3171"/>
  <c r="D3170"/>
  <c r="C3170"/>
  <c r="D3169"/>
  <c r="C3169"/>
  <c r="D3168"/>
  <c r="C3168"/>
  <c r="D3167"/>
  <c r="C3167"/>
  <c r="D3166"/>
  <c r="C3166"/>
  <c r="D3165"/>
  <c r="C3165"/>
  <c r="D3164"/>
  <c r="C3164"/>
  <c r="D3163"/>
  <c r="C3163"/>
  <c r="D3162"/>
  <c r="C3162"/>
  <c r="D3161"/>
  <c r="C3161"/>
  <c r="D3160"/>
  <c r="C3160"/>
  <c r="D3159"/>
  <c r="C3159"/>
  <c r="D3158"/>
  <c r="C3158"/>
  <c r="D3157"/>
  <c r="C3157"/>
  <c r="D3156"/>
  <c r="C3156"/>
  <c r="D3155"/>
  <c r="C3155"/>
  <c r="D3154"/>
  <c r="C3154"/>
  <c r="D3153"/>
  <c r="C3153"/>
  <c r="D3152"/>
  <c r="C3152"/>
  <c r="D3151"/>
  <c r="C3151"/>
  <c r="D3150"/>
  <c r="C3150"/>
  <c r="D3149"/>
  <c r="C3149"/>
  <c r="D3148"/>
  <c r="C3148"/>
  <c r="D3147"/>
  <c r="C3147"/>
  <c r="D3146"/>
  <c r="C3146"/>
  <c r="D3145"/>
  <c r="C3145"/>
  <c r="D3144"/>
  <c r="C3144"/>
  <c r="D3143"/>
  <c r="C3143"/>
  <c r="D3142"/>
  <c r="C3142"/>
  <c r="D3141"/>
  <c r="C3141"/>
  <c r="D3140"/>
  <c r="C3140"/>
  <c r="D3139"/>
  <c r="C3139"/>
  <c r="D3138"/>
  <c r="C3138"/>
  <c r="D3137"/>
  <c r="C3137"/>
  <c r="D3136"/>
  <c r="C3136"/>
  <c r="D3135"/>
  <c r="C3135"/>
  <c r="D3134"/>
  <c r="C3134"/>
  <c r="D3133"/>
  <c r="C3133"/>
  <c r="D3132"/>
  <c r="C3132"/>
  <c r="D3131"/>
  <c r="C3131"/>
  <c r="D3130"/>
  <c r="C3130"/>
  <c r="D3129"/>
  <c r="C3129"/>
  <c r="D3128"/>
  <c r="C3128"/>
  <c r="D3127"/>
  <c r="C3127"/>
  <c r="D3126"/>
  <c r="C3126"/>
  <c r="D3125"/>
  <c r="C3125"/>
  <c r="D3124"/>
  <c r="C3124"/>
  <c r="D3123"/>
  <c r="C3123"/>
  <c r="D3122"/>
  <c r="C3122"/>
  <c r="D3121"/>
  <c r="C3121"/>
  <c r="D3120"/>
  <c r="C3120"/>
  <c r="D3119"/>
  <c r="C3119"/>
  <c r="D3118"/>
  <c r="C3118"/>
  <c r="D3117"/>
  <c r="C3117"/>
  <c r="D3116"/>
  <c r="C3116"/>
  <c r="D3115"/>
  <c r="C3115"/>
  <c r="D3114"/>
  <c r="C3114"/>
  <c r="D3113"/>
  <c r="C3113"/>
  <c r="D3112"/>
  <c r="C3112"/>
  <c r="D3111"/>
  <c r="C3111"/>
  <c r="D3110"/>
  <c r="C3110"/>
  <c r="D3109"/>
  <c r="C3109"/>
  <c r="D3108"/>
  <c r="C3108"/>
  <c r="D3107"/>
  <c r="C3107"/>
  <c r="D3106"/>
  <c r="C3106"/>
  <c r="D3105"/>
  <c r="C3105"/>
  <c r="D3104"/>
  <c r="C3104"/>
  <c r="D3103"/>
  <c r="C3103"/>
  <c r="D3102"/>
  <c r="C3102"/>
  <c r="D3101"/>
  <c r="C3101"/>
  <c r="D3100"/>
  <c r="C3100"/>
  <c r="D3099"/>
  <c r="C3099"/>
  <c r="D3098"/>
  <c r="C3098"/>
  <c r="D3097"/>
  <c r="C3097"/>
  <c r="D3096"/>
  <c r="C3096"/>
  <c r="D3095"/>
  <c r="C3095"/>
  <c r="D3094"/>
  <c r="C3094"/>
  <c r="D3093"/>
  <c r="C3093"/>
  <c r="D3092"/>
  <c r="C3092"/>
  <c r="D3091"/>
  <c r="C3091"/>
  <c r="D3090"/>
  <c r="C3090"/>
  <c r="D3089"/>
  <c r="C3089"/>
  <c r="D3088"/>
  <c r="C3088"/>
  <c r="D3087"/>
  <c r="C3087"/>
  <c r="D3086"/>
  <c r="C3086"/>
  <c r="D3085"/>
  <c r="C3085"/>
  <c r="D3084"/>
  <c r="C3084"/>
  <c r="D3083"/>
  <c r="C3083"/>
  <c r="D3082"/>
  <c r="C3082"/>
  <c r="D3081"/>
  <c r="C3081"/>
  <c r="D3080"/>
  <c r="C3080"/>
  <c r="D3079"/>
  <c r="C3079"/>
  <c r="D3078"/>
  <c r="C3078"/>
  <c r="D3077"/>
  <c r="C3077"/>
  <c r="D3076"/>
  <c r="C3076"/>
  <c r="D3075"/>
  <c r="C3075"/>
  <c r="D3074"/>
  <c r="C3074"/>
  <c r="D3073"/>
  <c r="C3073"/>
  <c r="D3072"/>
  <c r="C3072"/>
  <c r="D3071"/>
  <c r="C3071"/>
  <c r="D3070"/>
  <c r="C3070"/>
  <c r="D3069"/>
  <c r="C3069"/>
  <c r="D3068"/>
  <c r="C3068"/>
  <c r="D3067"/>
  <c r="C3067"/>
  <c r="D3066"/>
  <c r="C3066"/>
  <c r="D3065"/>
  <c r="C3065"/>
  <c r="D3064"/>
  <c r="C3064"/>
  <c r="D3063"/>
  <c r="C3063"/>
  <c r="D3062"/>
  <c r="C3062"/>
  <c r="D3061"/>
  <c r="C3061"/>
  <c r="D3060"/>
  <c r="C3060"/>
  <c r="D3059"/>
  <c r="C3059"/>
  <c r="D3058"/>
  <c r="C3058"/>
  <c r="D3057"/>
  <c r="C3057"/>
  <c r="D3056"/>
  <c r="C3056"/>
  <c r="D3055"/>
  <c r="C3055"/>
  <c r="D3054"/>
  <c r="C3054"/>
  <c r="D3053"/>
  <c r="C3053"/>
  <c r="D3052"/>
  <c r="C3052"/>
  <c r="D3051"/>
  <c r="C3051"/>
  <c r="D3050"/>
  <c r="C3050"/>
  <c r="D3049"/>
  <c r="C3049"/>
  <c r="D3048"/>
  <c r="C3048"/>
  <c r="D3047"/>
  <c r="C3047"/>
  <c r="D3046"/>
  <c r="C3046"/>
  <c r="D3045"/>
  <c r="C3045"/>
  <c r="D3044"/>
  <c r="C3044"/>
  <c r="D3043"/>
  <c r="C3043"/>
  <c r="D3042"/>
  <c r="C3042"/>
  <c r="D3041"/>
  <c r="C3041"/>
  <c r="D3040"/>
  <c r="C3040"/>
  <c r="D3039"/>
  <c r="C3039"/>
  <c r="D3038"/>
  <c r="C3038"/>
  <c r="D3037"/>
  <c r="C3037"/>
  <c r="D3036"/>
  <c r="C3036"/>
  <c r="D3035"/>
  <c r="C3035"/>
  <c r="D3034"/>
  <c r="C3034"/>
  <c r="D3033"/>
  <c r="C3033"/>
  <c r="D3032"/>
  <c r="C3032"/>
  <c r="D3031"/>
  <c r="C3031"/>
  <c r="D3030"/>
  <c r="C3030"/>
  <c r="D3029"/>
  <c r="C3029"/>
  <c r="D3028"/>
  <c r="C3028"/>
  <c r="D3027"/>
  <c r="C3027"/>
  <c r="D3026"/>
  <c r="C3026"/>
  <c r="D3025"/>
  <c r="C3025"/>
  <c r="D3024"/>
  <c r="C3024"/>
  <c r="D3023"/>
  <c r="C3023"/>
  <c r="D3022"/>
  <c r="C3022"/>
  <c r="D3021"/>
  <c r="C3021"/>
  <c r="D3020"/>
  <c r="C3020"/>
  <c r="D3019"/>
  <c r="C3019"/>
  <c r="D3018"/>
  <c r="C3018"/>
  <c r="D3017"/>
  <c r="C3017"/>
  <c r="D3016"/>
  <c r="C3016"/>
  <c r="D3015"/>
  <c r="C3015"/>
  <c r="D3014"/>
  <c r="C3014"/>
  <c r="D3013"/>
  <c r="C3013"/>
  <c r="D3012"/>
  <c r="C3012"/>
  <c r="D3011"/>
  <c r="C3011"/>
  <c r="D3010"/>
  <c r="C3010"/>
  <c r="D3009"/>
  <c r="C3009"/>
  <c r="D3008"/>
  <c r="C3008"/>
  <c r="D3007"/>
  <c r="C3007"/>
  <c r="D3006"/>
  <c r="C3006"/>
  <c r="D3005"/>
  <c r="C3005"/>
  <c r="D3004"/>
  <c r="C3004"/>
  <c r="D3003"/>
  <c r="C3003"/>
  <c r="D3002"/>
  <c r="C3002"/>
  <c r="D3001"/>
  <c r="C3001"/>
  <c r="D3000"/>
  <c r="C3000"/>
  <c r="D2999"/>
  <c r="C2999"/>
  <c r="D2998"/>
  <c r="C2998"/>
  <c r="D2997"/>
  <c r="C2997"/>
  <c r="D2996"/>
  <c r="C2996"/>
  <c r="D2995"/>
  <c r="C2995"/>
  <c r="D2994"/>
  <c r="C2994"/>
  <c r="D2993"/>
  <c r="C2993"/>
  <c r="D2992"/>
  <c r="C2992"/>
  <c r="D2991"/>
  <c r="C2991"/>
  <c r="D2990"/>
  <c r="C2990"/>
  <c r="D2989"/>
  <c r="C2989"/>
  <c r="D2988"/>
  <c r="C2988"/>
  <c r="D2987"/>
  <c r="C2987"/>
  <c r="D2986"/>
  <c r="C2986"/>
  <c r="D2985"/>
  <c r="C2985"/>
  <c r="D2984"/>
  <c r="C2984"/>
  <c r="D2983"/>
  <c r="C2983"/>
  <c r="D2982"/>
  <c r="C2982"/>
  <c r="D2981"/>
  <c r="C2981"/>
  <c r="D2980"/>
  <c r="C2980"/>
  <c r="D2979"/>
  <c r="C2979"/>
  <c r="D2978"/>
  <c r="C2978"/>
  <c r="D2977"/>
  <c r="C2977"/>
  <c r="D2976"/>
  <c r="C2976"/>
  <c r="D2975"/>
  <c r="C2975"/>
  <c r="D2974"/>
  <c r="C2974"/>
  <c r="D2973"/>
  <c r="C2973"/>
  <c r="D2972"/>
  <c r="C2972"/>
  <c r="D2971"/>
  <c r="C2971"/>
  <c r="D2970"/>
  <c r="C2970"/>
  <c r="D2969"/>
  <c r="C2969"/>
  <c r="D2968"/>
  <c r="C2968"/>
  <c r="D2967"/>
  <c r="C2967"/>
  <c r="D2966"/>
  <c r="C2966"/>
  <c r="D2965"/>
  <c r="C2965"/>
  <c r="D2964"/>
  <c r="C2964"/>
  <c r="D2963"/>
  <c r="C2963"/>
  <c r="D2962"/>
  <c r="C2962"/>
  <c r="D2961"/>
  <c r="C2961"/>
  <c r="D2960"/>
  <c r="C2960"/>
  <c r="D2959"/>
  <c r="C2959"/>
  <c r="D2958"/>
  <c r="C2958"/>
  <c r="D2957"/>
  <c r="C2957"/>
  <c r="D2956"/>
  <c r="C2956"/>
  <c r="D2955"/>
  <c r="C2955"/>
  <c r="D2954"/>
  <c r="C2954"/>
  <c r="D2953"/>
  <c r="C2953"/>
  <c r="D2952"/>
  <c r="C2952"/>
  <c r="D2951"/>
  <c r="C2951"/>
  <c r="D2950"/>
  <c r="C2950"/>
  <c r="D2949"/>
  <c r="C2949"/>
  <c r="D2948"/>
  <c r="C2948"/>
  <c r="D2947"/>
  <c r="C2947"/>
  <c r="D2946"/>
  <c r="C2946"/>
  <c r="D2945"/>
  <c r="C2945"/>
  <c r="D2944"/>
  <c r="C2944"/>
  <c r="D2943"/>
  <c r="C2943"/>
  <c r="D2942"/>
  <c r="C2942"/>
  <c r="D2941"/>
  <c r="C2941"/>
  <c r="D2940"/>
  <c r="C2940"/>
  <c r="D2939"/>
  <c r="C2939"/>
  <c r="D2938"/>
  <c r="C2938"/>
  <c r="D2937"/>
  <c r="C2937"/>
  <c r="D2936"/>
  <c r="C2936"/>
  <c r="D2935"/>
  <c r="C2935"/>
  <c r="D2934"/>
  <c r="C2934"/>
  <c r="D2933"/>
  <c r="C2933"/>
  <c r="D2932"/>
  <c r="C2932"/>
  <c r="D2931"/>
  <c r="C2931"/>
  <c r="D2930"/>
  <c r="C2930"/>
  <c r="D2929"/>
  <c r="C2929"/>
  <c r="D2928"/>
  <c r="C2928"/>
  <c r="D2927"/>
  <c r="C2927"/>
  <c r="D2926"/>
  <c r="C2926"/>
  <c r="D2925"/>
  <c r="C2925"/>
  <c r="D2924"/>
  <c r="C2924"/>
  <c r="D2923"/>
  <c r="C2923"/>
  <c r="D2922"/>
  <c r="C2922"/>
  <c r="D2921"/>
  <c r="C2921"/>
  <c r="D2920"/>
  <c r="C2920"/>
  <c r="D2919"/>
  <c r="C2919"/>
  <c r="D2918"/>
  <c r="C2918"/>
  <c r="D2917"/>
  <c r="C2917"/>
  <c r="D2916"/>
  <c r="C2916"/>
  <c r="D2915"/>
  <c r="C2915"/>
  <c r="D2914"/>
  <c r="C2914"/>
  <c r="D2913"/>
  <c r="C2913"/>
  <c r="D2912"/>
  <c r="C2912"/>
  <c r="D2911"/>
  <c r="C2911"/>
  <c r="D2910"/>
  <c r="C2910"/>
  <c r="D2909"/>
  <c r="C2909"/>
  <c r="D2908"/>
  <c r="C2908"/>
  <c r="D2907"/>
  <c r="C2907"/>
  <c r="D2906"/>
  <c r="C2906"/>
  <c r="D2905"/>
  <c r="C2905"/>
  <c r="D2904"/>
  <c r="C2904"/>
  <c r="D2903"/>
  <c r="C2903"/>
  <c r="D2902"/>
  <c r="C2902"/>
  <c r="D2901"/>
  <c r="C2901"/>
  <c r="D2900"/>
  <c r="C2900"/>
  <c r="D2899"/>
  <c r="C2899"/>
  <c r="D2898"/>
  <c r="C2898"/>
  <c r="D2897"/>
  <c r="C2897"/>
  <c r="D2896"/>
  <c r="C2896"/>
  <c r="D2895"/>
  <c r="C2895"/>
  <c r="D2894"/>
  <c r="C2894"/>
  <c r="D2893"/>
  <c r="C2893"/>
  <c r="D2892"/>
  <c r="C2892"/>
  <c r="D2891"/>
  <c r="C2891"/>
  <c r="D2890"/>
  <c r="C2890"/>
  <c r="D2889"/>
  <c r="C2889"/>
  <c r="D2888"/>
  <c r="C2888"/>
  <c r="D2887"/>
  <c r="C2887"/>
  <c r="D2886"/>
  <c r="C2886"/>
  <c r="D2885"/>
  <c r="C2885"/>
  <c r="D2884"/>
  <c r="C2884"/>
  <c r="D2883"/>
  <c r="C2883"/>
  <c r="D2882"/>
  <c r="C2882"/>
  <c r="D2881"/>
  <c r="C2881"/>
  <c r="D2880"/>
  <c r="C2880"/>
  <c r="D2879"/>
  <c r="C2879"/>
  <c r="D2878"/>
  <c r="C2878"/>
  <c r="D2877"/>
  <c r="C2877"/>
  <c r="D2876"/>
  <c r="C2876"/>
  <c r="D2875"/>
  <c r="C2875"/>
  <c r="D2874"/>
  <c r="C2874"/>
  <c r="D2873"/>
  <c r="C2873"/>
  <c r="D2872"/>
  <c r="C2872"/>
  <c r="D2871"/>
  <c r="C2871"/>
  <c r="D2870"/>
  <c r="C2870"/>
  <c r="D2869"/>
  <c r="C2869"/>
  <c r="D2868"/>
  <c r="C2868"/>
  <c r="D2867"/>
  <c r="C2867"/>
  <c r="D2866"/>
  <c r="C2866"/>
  <c r="D2865"/>
  <c r="C2865"/>
  <c r="D2864"/>
  <c r="C2864"/>
  <c r="D2863"/>
  <c r="C2863"/>
  <c r="D2862"/>
  <c r="C2862"/>
  <c r="D2861"/>
  <c r="C2861"/>
  <c r="D2860"/>
  <c r="C2860"/>
  <c r="D2859"/>
  <c r="C2859"/>
  <c r="D2858"/>
  <c r="C2858"/>
  <c r="D2857"/>
  <c r="C2857"/>
  <c r="D2856"/>
  <c r="C2856"/>
  <c r="D2855"/>
  <c r="C2855"/>
  <c r="D2854"/>
  <c r="C2854"/>
  <c r="D2853"/>
  <c r="C2853"/>
  <c r="D2852"/>
  <c r="C2852"/>
  <c r="D2851"/>
  <c r="C2851"/>
  <c r="D2850"/>
  <c r="C2850"/>
  <c r="D2849"/>
  <c r="C2849"/>
  <c r="D2848"/>
  <c r="C2848"/>
  <c r="D2847"/>
  <c r="C2847"/>
  <c r="D2846"/>
  <c r="C2846"/>
  <c r="D2845"/>
  <c r="C2845"/>
  <c r="D2844"/>
  <c r="C2844"/>
  <c r="D2843"/>
  <c r="C2843"/>
  <c r="D2842"/>
  <c r="C2842"/>
  <c r="D2841"/>
  <c r="C2841"/>
  <c r="D2840"/>
  <c r="C2840"/>
  <c r="D2839"/>
  <c r="C2839"/>
  <c r="D2838"/>
  <c r="C2838"/>
  <c r="D2837"/>
  <c r="C2837"/>
  <c r="D2836"/>
  <c r="C2836"/>
  <c r="D2835"/>
  <c r="C2835"/>
  <c r="D2834"/>
  <c r="C2834"/>
  <c r="D2833"/>
  <c r="C2833"/>
  <c r="D2832"/>
  <c r="C2832"/>
  <c r="D2831"/>
  <c r="C2831"/>
  <c r="D2830"/>
  <c r="C2830"/>
  <c r="D2829"/>
  <c r="C2829"/>
  <c r="D2828"/>
  <c r="C2828"/>
  <c r="D2827"/>
  <c r="C2827"/>
  <c r="D2826"/>
  <c r="C2826"/>
  <c r="D2825"/>
  <c r="C2825"/>
  <c r="D2824"/>
  <c r="C2824"/>
  <c r="D2823"/>
  <c r="C2823"/>
  <c r="D2822"/>
  <c r="C2822"/>
  <c r="D2821"/>
  <c r="C2821"/>
  <c r="D2820"/>
  <c r="C2820"/>
  <c r="D2819"/>
  <c r="C2819"/>
  <c r="D2818"/>
  <c r="C2818"/>
  <c r="D2817"/>
  <c r="C2817"/>
  <c r="D2816"/>
  <c r="C2816"/>
  <c r="D2815"/>
  <c r="C2815"/>
  <c r="D2814"/>
  <c r="C2814"/>
  <c r="D2813"/>
  <c r="C2813"/>
  <c r="D2812"/>
  <c r="C2812"/>
  <c r="D2811"/>
  <c r="C2811"/>
  <c r="D2810"/>
  <c r="C2810"/>
  <c r="D2809"/>
  <c r="C2809"/>
  <c r="D2808"/>
  <c r="C2808"/>
  <c r="D2807"/>
  <c r="C2807"/>
  <c r="D2806"/>
  <c r="C2806"/>
  <c r="D2805"/>
  <c r="C2805"/>
  <c r="D2804"/>
  <c r="C2804"/>
  <c r="D2803"/>
  <c r="C2803"/>
  <c r="D2802"/>
  <c r="C2802"/>
  <c r="D2801"/>
  <c r="C2801"/>
  <c r="D2800"/>
  <c r="C2800"/>
  <c r="D2799"/>
  <c r="C2799"/>
  <c r="D2798"/>
  <c r="C2798"/>
  <c r="D2797"/>
  <c r="C2797"/>
  <c r="D2796"/>
  <c r="C2796"/>
  <c r="D2795"/>
  <c r="C2795"/>
  <c r="D2794"/>
  <c r="C2794"/>
  <c r="D2793"/>
  <c r="C2793"/>
  <c r="D2792"/>
  <c r="C2792"/>
  <c r="D2791"/>
  <c r="C2791"/>
  <c r="D2790"/>
  <c r="C2790"/>
  <c r="D2789"/>
  <c r="C2789"/>
  <c r="D2788"/>
  <c r="C2788"/>
  <c r="D2787"/>
  <c r="C2787"/>
  <c r="D2786"/>
  <c r="C2786"/>
  <c r="D2785"/>
  <c r="C2785"/>
  <c r="D2784"/>
  <c r="C2784"/>
  <c r="D2783"/>
  <c r="C2783"/>
  <c r="D2782"/>
  <c r="C2782"/>
  <c r="D2781"/>
  <c r="C2781"/>
  <c r="D2780"/>
  <c r="C2780"/>
  <c r="D2779"/>
  <c r="C2779"/>
  <c r="D2778"/>
  <c r="C2778"/>
  <c r="D2777"/>
  <c r="C2777"/>
  <c r="D2776"/>
  <c r="C2776"/>
  <c r="D2775"/>
  <c r="C2775"/>
  <c r="D2774"/>
  <c r="C2774"/>
  <c r="D2773"/>
  <c r="C2773"/>
  <c r="D2772"/>
  <c r="C2772"/>
  <c r="D2771"/>
  <c r="C2771"/>
  <c r="D2770"/>
  <c r="C2770"/>
  <c r="D2769"/>
  <c r="C2769"/>
  <c r="D2768"/>
  <c r="C2768"/>
  <c r="D2767"/>
  <c r="C2767"/>
  <c r="D2766"/>
  <c r="C2766"/>
  <c r="D2765"/>
  <c r="C2765"/>
  <c r="D2764"/>
  <c r="C2764"/>
  <c r="D2763"/>
  <c r="C2763"/>
  <c r="D2762"/>
  <c r="C2762"/>
  <c r="D2761"/>
  <c r="C2761"/>
  <c r="D2760"/>
  <c r="C2760"/>
  <c r="D2759"/>
  <c r="C2759"/>
  <c r="D2758"/>
  <c r="C2758"/>
  <c r="D2757"/>
  <c r="C2757"/>
  <c r="D2756"/>
  <c r="C2756"/>
  <c r="D2755"/>
  <c r="C2755"/>
  <c r="D2754"/>
  <c r="C2754"/>
  <c r="D2753"/>
  <c r="C2753"/>
  <c r="D2752"/>
  <c r="C2752"/>
  <c r="D2751"/>
  <c r="C2751"/>
  <c r="D2750"/>
  <c r="C2750"/>
  <c r="D2749"/>
  <c r="C2749"/>
  <c r="D2748"/>
  <c r="C2748"/>
  <c r="D2747"/>
  <c r="C2747"/>
  <c r="D2746"/>
  <c r="C2746"/>
  <c r="D2745"/>
  <c r="C2745"/>
  <c r="D2744"/>
  <c r="C2744"/>
  <c r="D2743"/>
  <c r="C2743"/>
  <c r="D2742"/>
  <c r="C2742"/>
  <c r="D2741"/>
  <c r="C2741"/>
  <c r="D2740"/>
  <c r="C2740"/>
  <c r="D2739"/>
  <c r="C2739"/>
  <c r="D2738"/>
  <c r="C2738"/>
  <c r="D2737"/>
  <c r="C2737"/>
  <c r="D2736"/>
  <c r="C2736"/>
  <c r="D2735"/>
  <c r="C2735"/>
  <c r="D2734"/>
  <c r="C2734"/>
  <c r="D2733"/>
  <c r="C2733"/>
  <c r="D2732"/>
  <c r="C2732"/>
  <c r="D2731"/>
  <c r="C2731"/>
  <c r="D2730"/>
  <c r="C2730"/>
  <c r="D2729"/>
  <c r="C2729"/>
  <c r="D2728"/>
  <c r="C2728"/>
  <c r="D2727"/>
  <c r="C2727"/>
  <c r="D2726"/>
  <c r="C2726"/>
  <c r="D2725"/>
  <c r="C2725"/>
  <c r="D2724"/>
  <c r="C2724"/>
  <c r="D2723"/>
  <c r="C2723"/>
  <c r="D2722"/>
  <c r="C2722"/>
  <c r="D2721"/>
  <c r="C2721"/>
  <c r="D2720"/>
  <c r="C2720"/>
  <c r="D2719"/>
  <c r="C2719"/>
  <c r="D2718"/>
  <c r="C2718"/>
  <c r="D2717"/>
  <c r="C2717"/>
  <c r="D2716"/>
  <c r="C2716"/>
  <c r="D2715"/>
  <c r="C2715"/>
  <c r="D2714"/>
  <c r="C2714"/>
  <c r="D2713"/>
  <c r="C2713"/>
  <c r="D2712"/>
  <c r="C2712"/>
  <c r="D2711"/>
  <c r="C2711"/>
  <c r="D2710"/>
  <c r="C2710"/>
  <c r="D2709"/>
  <c r="C2709"/>
  <c r="D2708"/>
  <c r="C2708"/>
  <c r="D2707"/>
  <c r="C2707"/>
  <c r="D2706"/>
  <c r="C2706"/>
  <c r="D2705"/>
  <c r="C2705"/>
  <c r="D2704"/>
  <c r="C2704"/>
  <c r="D2703"/>
  <c r="C2703"/>
  <c r="D2702"/>
  <c r="C2702"/>
  <c r="D2701"/>
  <c r="C2701"/>
  <c r="D2700"/>
  <c r="C2700"/>
  <c r="D2699"/>
  <c r="C2699"/>
  <c r="D2698"/>
  <c r="C2698"/>
  <c r="D2697"/>
  <c r="C2697"/>
  <c r="D2696"/>
  <c r="C2696"/>
  <c r="D2695"/>
  <c r="C2695"/>
  <c r="D2694"/>
  <c r="C2694"/>
  <c r="D2693"/>
  <c r="C2693"/>
  <c r="D2692"/>
  <c r="C2692"/>
  <c r="D2691"/>
  <c r="C2691"/>
  <c r="D2690"/>
  <c r="C2690"/>
  <c r="D2689"/>
  <c r="C2689"/>
  <c r="D2688"/>
  <c r="C2688"/>
  <c r="D2687"/>
  <c r="C2687"/>
  <c r="D2686"/>
  <c r="C2686"/>
  <c r="D2685"/>
  <c r="C2685"/>
  <c r="D2684"/>
  <c r="C2684"/>
  <c r="D2683"/>
  <c r="C2683"/>
  <c r="D2682"/>
  <c r="C2682"/>
  <c r="D2681"/>
  <c r="C2681"/>
  <c r="D2680"/>
  <c r="C2680"/>
  <c r="D2679"/>
  <c r="C2679"/>
  <c r="D2678"/>
  <c r="C2678"/>
  <c r="D2677"/>
  <c r="C2677"/>
  <c r="D2676"/>
  <c r="C2676"/>
  <c r="D2675"/>
  <c r="C2675"/>
  <c r="D2674"/>
  <c r="C2674"/>
  <c r="D2673"/>
  <c r="C2673"/>
  <c r="D2672"/>
  <c r="C2672"/>
  <c r="D2671"/>
  <c r="C2671"/>
  <c r="D2670"/>
  <c r="C2670"/>
  <c r="D2669"/>
  <c r="C2669"/>
  <c r="D2668"/>
  <c r="C2668"/>
  <c r="D2667"/>
  <c r="C2667"/>
  <c r="D2666"/>
  <c r="C2666"/>
  <c r="D2665"/>
  <c r="C2665"/>
  <c r="D2664"/>
  <c r="C2664"/>
  <c r="D2663"/>
  <c r="C2663"/>
  <c r="D2662"/>
  <c r="C2662"/>
  <c r="D2661"/>
  <c r="C2661"/>
  <c r="D2660"/>
  <c r="C2660"/>
  <c r="D2659"/>
  <c r="C2659"/>
  <c r="D2658"/>
  <c r="C2658"/>
  <c r="D2657"/>
  <c r="C2657"/>
  <c r="D2656"/>
  <c r="C2656"/>
  <c r="D2655"/>
  <c r="C2655"/>
  <c r="D2654"/>
  <c r="C2654"/>
  <c r="D2653"/>
  <c r="C2653"/>
  <c r="D2652"/>
  <c r="C2652"/>
  <c r="D2651"/>
  <c r="C2651"/>
  <c r="D2650"/>
  <c r="C2650"/>
  <c r="D2649"/>
  <c r="C2649"/>
  <c r="D2648"/>
  <c r="C2648"/>
  <c r="D2647"/>
  <c r="C2647"/>
  <c r="D2646"/>
  <c r="C2646"/>
  <c r="D2645"/>
  <c r="C2645"/>
  <c r="D2644"/>
  <c r="C2644"/>
  <c r="D2643"/>
  <c r="C2643"/>
  <c r="D2642"/>
  <c r="C2642"/>
  <c r="D2641"/>
  <c r="C2641"/>
  <c r="D2640"/>
  <c r="C2640"/>
  <c r="D2639"/>
  <c r="C2639"/>
  <c r="D2638"/>
  <c r="C2638"/>
  <c r="D2637"/>
  <c r="C2637"/>
  <c r="D2636"/>
  <c r="C2636"/>
  <c r="D2635"/>
  <c r="C2635"/>
  <c r="D2634"/>
  <c r="C2634"/>
  <c r="D2633"/>
  <c r="C2633"/>
  <c r="D2632"/>
  <c r="C2632"/>
  <c r="D2631"/>
  <c r="C2631"/>
  <c r="D2630"/>
  <c r="C2630"/>
  <c r="D2629"/>
  <c r="C2629"/>
  <c r="D2628"/>
  <c r="C2628"/>
  <c r="D2627"/>
  <c r="C2627"/>
  <c r="D2626"/>
  <c r="C2626"/>
  <c r="D2625"/>
  <c r="C2625"/>
  <c r="D2624"/>
  <c r="C2624"/>
  <c r="D2623"/>
  <c r="C2623"/>
  <c r="D2622"/>
  <c r="C2622"/>
  <c r="D2621"/>
  <c r="C2621"/>
  <c r="D2620"/>
  <c r="C2620"/>
  <c r="D2619"/>
  <c r="C2619"/>
  <c r="D2618"/>
  <c r="C2618"/>
  <c r="D2617"/>
  <c r="C2617"/>
  <c r="D2616"/>
  <c r="C2616"/>
  <c r="D2615"/>
  <c r="C2615"/>
  <c r="D2614"/>
  <c r="C2614"/>
  <c r="D2613"/>
  <c r="C2613"/>
  <c r="D2612"/>
  <c r="C2612"/>
  <c r="D2611"/>
  <c r="C2611"/>
  <c r="D2610"/>
  <c r="C2610"/>
  <c r="D2609"/>
  <c r="C2609"/>
  <c r="D2608"/>
  <c r="C2608"/>
  <c r="D2607"/>
  <c r="C2607"/>
  <c r="D2606"/>
  <c r="C2606"/>
  <c r="D2605"/>
  <c r="C2605"/>
  <c r="D2604"/>
  <c r="C2604"/>
  <c r="D2603"/>
  <c r="C2603"/>
  <c r="D2602"/>
  <c r="C2602"/>
  <c r="D2601"/>
  <c r="C2601"/>
  <c r="D2600"/>
  <c r="C2600"/>
  <c r="D2599"/>
  <c r="C2599"/>
  <c r="D2598"/>
  <c r="C2598"/>
  <c r="D2597"/>
  <c r="C2597"/>
  <c r="D2596"/>
  <c r="C2596"/>
  <c r="D2595"/>
  <c r="C2595"/>
  <c r="D2594"/>
  <c r="C2594"/>
  <c r="D2593"/>
  <c r="C2593"/>
  <c r="D2592"/>
  <c r="C2592"/>
  <c r="D2591"/>
  <c r="C2591"/>
  <c r="D2590"/>
  <c r="C2590"/>
  <c r="D2589"/>
  <c r="C2589"/>
  <c r="D2588"/>
  <c r="C2588"/>
  <c r="D2587"/>
  <c r="C2587"/>
  <c r="D2586"/>
  <c r="C2586"/>
  <c r="D2585"/>
  <c r="C2585"/>
  <c r="D2584"/>
  <c r="C2584"/>
  <c r="D2583"/>
  <c r="C2583"/>
  <c r="D2582"/>
  <c r="C2582"/>
  <c r="D2581"/>
  <c r="C2581"/>
  <c r="D2580"/>
  <c r="C2580"/>
  <c r="D2579"/>
  <c r="C2579"/>
  <c r="D2578"/>
  <c r="C2578"/>
  <c r="D2577"/>
  <c r="C2577"/>
  <c r="D2576"/>
  <c r="C2576"/>
  <c r="D2575"/>
  <c r="C2575"/>
  <c r="D2574"/>
  <c r="C2574"/>
  <c r="D2573"/>
  <c r="C2573"/>
  <c r="D2572"/>
  <c r="C2572"/>
  <c r="D2571"/>
  <c r="C2571"/>
  <c r="D2570"/>
  <c r="C2570"/>
  <c r="D2569"/>
  <c r="C2569"/>
  <c r="D2568"/>
  <c r="C2568"/>
  <c r="D2567"/>
  <c r="C2567"/>
  <c r="D2566"/>
  <c r="C2566"/>
  <c r="D2565"/>
  <c r="C2565"/>
  <c r="D2564"/>
  <c r="C2564"/>
  <c r="D2563"/>
  <c r="C2563"/>
  <c r="D2562"/>
  <c r="C2562"/>
  <c r="D2561"/>
  <c r="C2561"/>
  <c r="D2560"/>
  <c r="C2560"/>
  <c r="D2559"/>
  <c r="C2559"/>
  <c r="D2558"/>
  <c r="C2558"/>
  <c r="D2557"/>
  <c r="C2557"/>
  <c r="D2556"/>
  <c r="C2556"/>
  <c r="D2555"/>
  <c r="C2555"/>
  <c r="D2554"/>
  <c r="C2554"/>
  <c r="D2553"/>
  <c r="C2553"/>
  <c r="D2552"/>
  <c r="C2552"/>
  <c r="D2551"/>
  <c r="C2551"/>
  <c r="D2550"/>
  <c r="C2550"/>
  <c r="D2549"/>
  <c r="C2549"/>
  <c r="D2548"/>
  <c r="C2548"/>
  <c r="D2547"/>
  <c r="C2547"/>
  <c r="D2546"/>
  <c r="C2546"/>
  <c r="D2545"/>
  <c r="C2545"/>
  <c r="D2544"/>
  <c r="C2544"/>
  <c r="D2543"/>
  <c r="C2543"/>
  <c r="D2542"/>
  <c r="C2542"/>
  <c r="D2541"/>
  <c r="C2541"/>
  <c r="D2540"/>
  <c r="C2540"/>
  <c r="D2539"/>
  <c r="C2539"/>
  <c r="D2538"/>
  <c r="C2538"/>
  <c r="D2537"/>
  <c r="C2537"/>
  <c r="D2536"/>
  <c r="C2536"/>
  <c r="D2535"/>
  <c r="C2535"/>
  <c r="D2534"/>
  <c r="C2534"/>
  <c r="D2533"/>
  <c r="C2533"/>
  <c r="D2532"/>
  <c r="C2532"/>
  <c r="D2531"/>
  <c r="C2531"/>
  <c r="D2530"/>
  <c r="C2530"/>
  <c r="D2529"/>
  <c r="C2529"/>
  <c r="D2528"/>
  <c r="C2528"/>
  <c r="D2527"/>
  <c r="C2527"/>
  <c r="D2526"/>
  <c r="C2526"/>
  <c r="D2525"/>
  <c r="C2525"/>
  <c r="D2524"/>
  <c r="C2524"/>
  <c r="D2523"/>
  <c r="C2523"/>
  <c r="D2522"/>
  <c r="C2522"/>
  <c r="D2521"/>
  <c r="C2521"/>
  <c r="D2520"/>
  <c r="C2520"/>
  <c r="D2519"/>
  <c r="C2519"/>
  <c r="D2518"/>
  <c r="C2518"/>
  <c r="D2517"/>
  <c r="C2517"/>
  <c r="D2516"/>
  <c r="C2516"/>
  <c r="D2515"/>
  <c r="C2515"/>
  <c r="D2514"/>
  <c r="C2514"/>
  <c r="D2513"/>
  <c r="C2513"/>
  <c r="D2512"/>
  <c r="C2512"/>
  <c r="D2511"/>
  <c r="C2511"/>
  <c r="D2510"/>
  <c r="C2510"/>
  <c r="D2509"/>
  <c r="C2509"/>
  <c r="D2508"/>
  <c r="C2508"/>
  <c r="D2507"/>
  <c r="C2507"/>
  <c r="D2506"/>
  <c r="C2506"/>
  <c r="D2505"/>
  <c r="C2505"/>
  <c r="D2504"/>
  <c r="C2504"/>
  <c r="D2503"/>
  <c r="C2503"/>
  <c r="D2502"/>
  <c r="C2502"/>
  <c r="D2501"/>
  <c r="C2501"/>
  <c r="D2500"/>
  <c r="C2500"/>
  <c r="D2499"/>
  <c r="C2499"/>
  <c r="D2498"/>
  <c r="C2498"/>
  <c r="D2497"/>
  <c r="C2497"/>
  <c r="D2496"/>
  <c r="C2496"/>
  <c r="D2495"/>
  <c r="C2495"/>
  <c r="D2494"/>
  <c r="C2494"/>
  <c r="D2493"/>
  <c r="C2493"/>
  <c r="D2492"/>
  <c r="C2492"/>
  <c r="D2491"/>
  <c r="C2491"/>
  <c r="D2490"/>
  <c r="C2490"/>
  <c r="D2489"/>
  <c r="C2489"/>
  <c r="D2488"/>
  <c r="C2488"/>
  <c r="D2487"/>
  <c r="C2487"/>
  <c r="D2486"/>
  <c r="C2486"/>
  <c r="D2485"/>
  <c r="C2485"/>
  <c r="D2484"/>
  <c r="C2484"/>
  <c r="D2483"/>
  <c r="C2483"/>
  <c r="D2482"/>
  <c r="C2482"/>
  <c r="D2481"/>
  <c r="C2481"/>
  <c r="D2480"/>
  <c r="C2480"/>
  <c r="D2479"/>
  <c r="C2479"/>
  <c r="D2478"/>
  <c r="C2478"/>
  <c r="D2477"/>
  <c r="C2477"/>
  <c r="D2476"/>
  <c r="C2476"/>
  <c r="D2475"/>
  <c r="C2475"/>
  <c r="D2474"/>
  <c r="C2474"/>
  <c r="D2473"/>
  <c r="C2473"/>
  <c r="D2472"/>
  <c r="C2472"/>
  <c r="D2471"/>
  <c r="C2471"/>
  <c r="D2470"/>
  <c r="C2470"/>
  <c r="D2469"/>
  <c r="C2469"/>
  <c r="D2468"/>
  <c r="C2468"/>
  <c r="D2467"/>
  <c r="C2467"/>
  <c r="D2466"/>
  <c r="C2466"/>
  <c r="D2465"/>
  <c r="C2465"/>
  <c r="D2464"/>
  <c r="C2464"/>
  <c r="D2463"/>
  <c r="C2463"/>
  <c r="D2462"/>
  <c r="C2462"/>
  <c r="D2461"/>
  <c r="C2461"/>
  <c r="D2460"/>
  <c r="C2460"/>
  <c r="D2459"/>
  <c r="C2459"/>
  <c r="D2458"/>
  <c r="C2458"/>
  <c r="D2457"/>
  <c r="C2457"/>
  <c r="D2456"/>
  <c r="C2456"/>
  <c r="D2455"/>
  <c r="C2455"/>
  <c r="D2454"/>
  <c r="C2454"/>
  <c r="D2453"/>
  <c r="C2453"/>
  <c r="D2452"/>
  <c r="C2452"/>
  <c r="D2451"/>
  <c r="C2451"/>
  <c r="D2450"/>
  <c r="C2450"/>
  <c r="D2449"/>
  <c r="C2449"/>
  <c r="D2448"/>
  <c r="C2448"/>
  <c r="D2447"/>
  <c r="C2447"/>
  <c r="D2446"/>
  <c r="C2446"/>
  <c r="D2445"/>
  <c r="C2445"/>
  <c r="D2444"/>
  <c r="C2444"/>
  <c r="D2443"/>
  <c r="C2443"/>
  <c r="D2442"/>
  <c r="C2442"/>
  <c r="D2441"/>
  <c r="C2441"/>
  <c r="D2440"/>
  <c r="C2440"/>
  <c r="D2439"/>
  <c r="C2439"/>
  <c r="D2438"/>
  <c r="C2438"/>
  <c r="D2437"/>
  <c r="C2437"/>
  <c r="D2436"/>
  <c r="C2436"/>
  <c r="D2435"/>
  <c r="C2435"/>
  <c r="D2434"/>
  <c r="C2434"/>
  <c r="D2433"/>
  <c r="C2433"/>
  <c r="D2432"/>
  <c r="C2432"/>
  <c r="D2431"/>
  <c r="C2431"/>
  <c r="D2430"/>
  <c r="C2430"/>
  <c r="D2429"/>
  <c r="C2429"/>
  <c r="D2428"/>
  <c r="C2428"/>
  <c r="D2427"/>
  <c r="C2427"/>
  <c r="D2426"/>
  <c r="C2426"/>
  <c r="D2425"/>
  <c r="C2425"/>
  <c r="D2424"/>
  <c r="C2424"/>
  <c r="D2423"/>
  <c r="C2423"/>
  <c r="D2422"/>
  <c r="C2422"/>
  <c r="D2421"/>
  <c r="C2421"/>
  <c r="D2420"/>
  <c r="C2420"/>
  <c r="D2419"/>
  <c r="C2419"/>
  <c r="D2418"/>
  <c r="C2418"/>
  <c r="D2417"/>
  <c r="C2417"/>
  <c r="D2416"/>
  <c r="C2416"/>
  <c r="D2415"/>
  <c r="C2415"/>
  <c r="D2414"/>
  <c r="C2414"/>
  <c r="D2413"/>
  <c r="C2413"/>
  <c r="D2412"/>
  <c r="C2412"/>
  <c r="D2411"/>
  <c r="C2411"/>
  <c r="D2410"/>
  <c r="C2410"/>
  <c r="D2409"/>
  <c r="C2409"/>
  <c r="D2408"/>
  <c r="C2408"/>
  <c r="D2407"/>
  <c r="C2407"/>
  <c r="D2406"/>
  <c r="C2406"/>
  <c r="D2405"/>
  <c r="C2405"/>
  <c r="D2404"/>
  <c r="C2404"/>
  <c r="D2403"/>
  <c r="C2403"/>
  <c r="D2402"/>
  <c r="C2402"/>
  <c r="D2401"/>
  <c r="C2401"/>
  <c r="D2400"/>
  <c r="C2400"/>
  <c r="D2399"/>
  <c r="C2399"/>
  <c r="D2398"/>
  <c r="C2398"/>
  <c r="D2397"/>
  <c r="C2397"/>
  <c r="D2396"/>
  <c r="C2396"/>
  <c r="D2395"/>
  <c r="C2395"/>
  <c r="D2394"/>
  <c r="C2394"/>
  <c r="D2393"/>
  <c r="C2393"/>
  <c r="D2392"/>
  <c r="C2392"/>
  <c r="D2391"/>
  <c r="C2391"/>
  <c r="D2390"/>
  <c r="C2390"/>
  <c r="D2389"/>
  <c r="C2389"/>
  <c r="D2388"/>
  <c r="C2388"/>
  <c r="D2387"/>
  <c r="C2387"/>
  <c r="D2386"/>
  <c r="C2386"/>
  <c r="D2385"/>
  <c r="C2385"/>
  <c r="D2384"/>
  <c r="C2384"/>
  <c r="D2383"/>
  <c r="C2383"/>
  <c r="D2382"/>
  <c r="C2382"/>
  <c r="D2381"/>
  <c r="C2381"/>
  <c r="D2380"/>
  <c r="C2380"/>
  <c r="D2379"/>
  <c r="C2379"/>
  <c r="D2378"/>
  <c r="C2378"/>
  <c r="D2377"/>
  <c r="C2377"/>
  <c r="D2376"/>
  <c r="C2376"/>
  <c r="D2375"/>
  <c r="C2375"/>
  <c r="D2374"/>
  <c r="C2374"/>
  <c r="D2373"/>
  <c r="C2373"/>
  <c r="D2372"/>
  <c r="C2372"/>
  <c r="D2371"/>
  <c r="C2371"/>
  <c r="D2370"/>
  <c r="C2370"/>
  <c r="D2369"/>
  <c r="C2369"/>
  <c r="D2368"/>
  <c r="C2368"/>
  <c r="D2367"/>
  <c r="C2367"/>
  <c r="D2366"/>
  <c r="C2366"/>
  <c r="D2365"/>
  <c r="C2365"/>
  <c r="D2364"/>
  <c r="C2364"/>
  <c r="D2363"/>
  <c r="C2363"/>
  <c r="D2362"/>
  <c r="C2362"/>
  <c r="D2361"/>
  <c r="C2361"/>
  <c r="D2360"/>
  <c r="C2360"/>
  <c r="D2359"/>
  <c r="C2359"/>
  <c r="D2358"/>
  <c r="C2358"/>
  <c r="D2357"/>
  <c r="C2357"/>
  <c r="D2356"/>
  <c r="C2356"/>
  <c r="D2355"/>
  <c r="C2355"/>
  <c r="D2354"/>
  <c r="C2354"/>
  <c r="D2353"/>
  <c r="C2353"/>
  <c r="D2352"/>
  <c r="C2352"/>
  <c r="D2351"/>
  <c r="C2351"/>
  <c r="D2350"/>
  <c r="C2350"/>
  <c r="D2349"/>
  <c r="C2349"/>
  <c r="D2348"/>
  <c r="C2348"/>
  <c r="D2347"/>
  <c r="C2347"/>
  <c r="D2346"/>
  <c r="C2346"/>
  <c r="D2345"/>
  <c r="C2345"/>
  <c r="D2344"/>
  <c r="C2344"/>
  <c r="D2343"/>
  <c r="C2343"/>
  <c r="D2342"/>
  <c r="C2342"/>
  <c r="D2341"/>
  <c r="C2341"/>
  <c r="D2340"/>
  <c r="C2340"/>
  <c r="D2339"/>
  <c r="C2339"/>
  <c r="D2338"/>
  <c r="C2338"/>
  <c r="D2337"/>
  <c r="C2337"/>
  <c r="D2336"/>
  <c r="C2336"/>
  <c r="D2335"/>
  <c r="C2335"/>
  <c r="D2334"/>
  <c r="C2334"/>
  <c r="D2333"/>
  <c r="C2333"/>
  <c r="D2332"/>
  <c r="C2332"/>
  <c r="D2331"/>
  <c r="C2331"/>
  <c r="D2330"/>
  <c r="C2330"/>
  <c r="D2329"/>
  <c r="C2329"/>
  <c r="D2328"/>
  <c r="C2328"/>
  <c r="D2327"/>
  <c r="C2327"/>
  <c r="D2326"/>
  <c r="C2326"/>
  <c r="D2325"/>
  <c r="C2325"/>
  <c r="D2324"/>
  <c r="C2324"/>
  <c r="D2323"/>
  <c r="C2323"/>
  <c r="D2322"/>
  <c r="C2322"/>
  <c r="D2321"/>
  <c r="C2321"/>
  <c r="D2320"/>
  <c r="C2320"/>
  <c r="D2319"/>
  <c r="C2319"/>
  <c r="D2318"/>
  <c r="C2318"/>
  <c r="D2317"/>
  <c r="C2317"/>
  <c r="D2316"/>
  <c r="C2316"/>
  <c r="D2315"/>
  <c r="C2315"/>
  <c r="D2314"/>
  <c r="C2314"/>
  <c r="D2313"/>
  <c r="C2313"/>
  <c r="D2312"/>
  <c r="C2312"/>
  <c r="D2311"/>
  <c r="C2311"/>
  <c r="D2310"/>
  <c r="C2310"/>
  <c r="D2309"/>
  <c r="C2309"/>
  <c r="D2308"/>
  <c r="C2308"/>
  <c r="D2307"/>
  <c r="C2307"/>
  <c r="D2306"/>
  <c r="C2306"/>
  <c r="D2305"/>
  <c r="C2305"/>
  <c r="D2304"/>
  <c r="C2304"/>
  <c r="D2303"/>
  <c r="C2303"/>
  <c r="D2302"/>
  <c r="C2302"/>
  <c r="D2301"/>
  <c r="C2301"/>
  <c r="D2300"/>
  <c r="C2300"/>
  <c r="D2299"/>
  <c r="C2299"/>
  <c r="D2298"/>
  <c r="C2298"/>
  <c r="D2297"/>
  <c r="C2297"/>
  <c r="D2296"/>
  <c r="C2296"/>
  <c r="D2295"/>
  <c r="C2295"/>
  <c r="D2294"/>
  <c r="C2294"/>
  <c r="D2293"/>
  <c r="C2293"/>
  <c r="D2292"/>
  <c r="C2292"/>
  <c r="D2291"/>
  <c r="C2291"/>
  <c r="D2290"/>
  <c r="C2290"/>
  <c r="D2289"/>
  <c r="C2289"/>
  <c r="D2288"/>
  <c r="C2288"/>
  <c r="D2287"/>
  <c r="C2287"/>
  <c r="D2286"/>
  <c r="C2286"/>
  <c r="D2285"/>
  <c r="C2285"/>
  <c r="D2284"/>
  <c r="C2284"/>
  <c r="D2283"/>
  <c r="C2283"/>
  <c r="D2282"/>
  <c r="C2282"/>
  <c r="D2281"/>
  <c r="C2281"/>
  <c r="D2280"/>
  <c r="C2280"/>
  <c r="D2279"/>
  <c r="C2279"/>
  <c r="D2278"/>
  <c r="C2278"/>
  <c r="D2277"/>
  <c r="C2277"/>
  <c r="D2276"/>
  <c r="C2276"/>
  <c r="D2275"/>
  <c r="C2275"/>
  <c r="D2274"/>
  <c r="C2274"/>
  <c r="D2273"/>
  <c r="C2273"/>
  <c r="D2272"/>
  <c r="C2272"/>
  <c r="D2271"/>
  <c r="C2271"/>
  <c r="D2270"/>
  <c r="C2270"/>
  <c r="D2269"/>
  <c r="C2269"/>
  <c r="D2268"/>
  <c r="C2268"/>
  <c r="D2267"/>
  <c r="C2267"/>
  <c r="D2266"/>
  <c r="C2266"/>
  <c r="D2265"/>
  <c r="C2265"/>
  <c r="D2264"/>
  <c r="C2264"/>
  <c r="D2263"/>
  <c r="C2263"/>
  <c r="D2262"/>
  <c r="C2262"/>
  <c r="D2261"/>
  <c r="C2261"/>
  <c r="D2260"/>
  <c r="C2260"/>
  <c r="D2259"/>
  <c r="C2259"/>
  <c r="D2258"/>
  <c r="C2258"/>
  <c r="D2257"/>
  <c r="C2257"/>
  <c r="D2256"/>
  <c r="C2256"/>
  <c r="D2255"/>
  <c r="C2255"/>
  <c r="D2254"/>
  <c r="C2254"/>
  <c r="D2253"/>
  <c r="C2253"/>
  <c r="D2252"/>
  <c r="C2252"/>
  <c r="D2251"/>
  <c r="C2251"/>
  <c r="D2250"/>
  <c r="C2250"/>
  <c r="D2249"/>
  <c r="C2249"/>
  <c r="D2248"/>
  <c r="C2248"/>
  <c r="D2247"/>
  <c r="C2247"/>
  <c r="D2246"/>
  <c r="C2246"/>
  <c r="D2245"/>
  <c r="C2245"/>
  <c r="D2244"/>
  <c r="C2244"/>
  <c r="D2243"/>
  <c r="C2243"/>
  <c r="D2242"/>
  <c r="C2242"/>
  <c r="D2241"/>
  <c r="C2241"/>
  <c r="D2240"/>
  <c r="C2240"/>
  <c r="D2239"/>
  <c r="C2239"/>
  <c r="D2238"/>
  <c r="C2238"/>
  <c r="D2237"/>
  <c r="C2237"/>
  <c r="D2236"/>
  <c r="C2236"/>
  <c r="D2235"/>
  <c r="C2235"/>
  <c r="D2234"/>
  <c r="C2234"/>
  <c r="D2233"/>
  <c r="C2233"/>
  <c r="D2232"/>
  <c r="C2232"/>
  <c r="D2231"/>
  <c r="C2231"/>
  <c r="D2230"/>
  <c r="C2230"/>
  <c r="D2229"/>
  <c r="C2229"/>
  <c r="D2228"/>
  <c r="C2228"/>
  <c r="D2227"/>
  <c r="C2227"/>
  <c r="D2226"/>
  <c r="C2226"/>
  <c r="D2225"/>
  <c r="C2225"/>
  <c r="D2224"/>
  <c r="C2224"/>
  <c r="D2223"/>
  <c r="C2223"/>
  <c r="D2222"/>
  <c r="C2222"/>
  <c r="D2221"/>
  <c r="C2221"/>
  <c r="D2220"/>
  <c r="C2220"/>
  <c r="D2219"/>
  <c r="C2219"/>
  <c r="D2218"/>
  <c r="C2218"/>
  <c r="D2217"/>
  <c r="C2217"/>
  <c r="D2216"/>
  <c r="C2216"/>
  <c r="D2215"/>
  <c r="C2215"/>
  <c r="D2214"/>
  <c r="C2214"/>
  <c r="D2213"/>
  <c r="C2213"/>
  <c r="D2212"/>
  <c r="C2212"/>
  <c r="D2211"/>
  <c r="C2211"/>
  <c r="D2210"/>
  <c r="C2210"/>
  <c r="D2209"/>
  <c r="C2209"/>
  <c r="D2208"/>
  <c r="C2208"/>
  <c r="D2207"/>
  <c r="C2207"/>
  <c r="D2206"/>
  <c r="C2206"/>
  <c r="D2205"/>
  <c r="C2205"/>
  <c r="D2204"/>
  <c r="C2204"/>
  <c r="D2203"/>
  <c r="C2203"/>
  <c r="D2202"/>
  <c r="C2202"/>
  <c r="D2201"/>
  <c r="C2201"/>
  <c r="D2200"/>
  <c r="C2200"/>
  <c r="D2199"/>
  <c r="C2199"/>
  <c r="D2198"/>
  <c r="C2198"/>
  <c r="D2197"/>
  <c r="C2197"/>
  <c r="D2196"/>
  <c r="C2196"/>
  <c r="D2195"/>
  <c r="C2195"/>
  <c r="D2194"/>
  <c r="C2194"/>
  <c r="D2193"/>
  <c r="C2193"/>
  <c r="D2192"/>
  <c r="C2192"/>
  <c r="D2191"/>
  <c r="C2191"/>
  <c r="D2190"/>
  <c r="C2190"/>
  <c r="D2189"/>
  <c r="C2189"/>
  <c r="D2188"/>
  <c r="C2188"/>
  <c r="D2187"/>
  <c r="C2187"/>
  <c r="D2186"/>
  <c r="C2186"/>
  <c r="D2185"/>
  <c r="C2185"/>
  <c r="D2184"/>
  <c r="C2184"/>
  <c r="D2183"/>
  <c r="C2183"/>
  <c r="D2182"/>
  <c r="C2182"/>
  <c r="D2181"/>
  <c r="C2181"/>
  <c r="D2180"/>
  <c r="C2180"/>
  <c r="D2179"/>
  <c r="C2179"/>
  <c r="D2178"/>
  <c r="C2178"/>
  <c r="D2177"/>
  <c r="C2177"/>
  <c r="D2176"/>
  <c r="C2176"/>
  <c r="D2175"/>
  <c r="C2175"/>
  <c r="D2174"/>
  <c r="C2174"/>
  <c r="D2173"/>
  <c r="C2173"/>
  <c r="D2172"/>
  <c r="C2172"/>
  <c r="D2171"/>
  <c r="C2171"/>
  <c r="D2170"/>
  <c r="C2170"/>
  <c r="D2169"/>
  <c r="C2169"/>
  <c r="D2168"/>
  <c r="C2168"/>
  <c r="D2167"/>
  <c r="C2167"/>
  <c r="D2166"/>
  <c r="C2166"/>
  <c r="D2165"/>
  <c r="C2165"/>
  <c r="D2164"/>
  <c r="C2164"/>
  <c r="D2163"/>
  <c r="C2163"/>
  <c r="D2162"/>
  <c r="C2162"/>
  <c r="D2161"/>
  <c r="C2161"/>
  <c r="D2160"/>
  <c r="C2160"/>
  <c r="D2159"/>
  <c r="C2159"/>
  <c r="D2158"/>
  <c r="C2158"/>
  <c r="D2157"/>
  <c r="C2157"/>
  <c r="D2156"/>
  <c r="C2156"/>
  <c r="D2155"/>
  <c r="C2155"/>
  <c r="D2154"/>
  <c r="C2154"/>
  <c r="D2153"/>
  <c r="C2153"/>
  <c r="D2152"/>
  <c r="C2152"/>
  <c r="D2151"/>
  <c r="C2151"/>
  <c r="D2150"/>
  <c r="C2150"/>
  <c r="D2149"/>
  <c r="C2149"/>
  <c r="D2148"/>
  <c r="C2148"/>
  <c r="D2147"/>
  <c r="C2147"/>
  <c r="D2146"/>
  <c r="C2146"/>
  <c r="D2145"/>
  <c r="C2145"/>
  <c r="D2144"/>
  <c r="C2144"/>
  <c r="D2143"/>
  <c r="C2143"/>
  <c r="D2142"/>
  <c r="C2142"/>
  <c r="D2141"/>
  <c r="C2141"/>
  <c r="D2140"/>
  <c r="C2140"/>
  <c r="D2139"/>
  <c r="C2139"/>
  <c r="D2138"/>
  <c r="C2138"/>
  <c r="D2137"/>
  <c r="C2137"/>
  <c r="D2136"/>
  <c r="C2136"/>
  <c r="D2135"/>
  <c r="C2135"/>
  <c r="D2134"/>
  <c r="C2134"/>
  <c r="D2133"/>
  <c r="C2133"/>
  <c r="D2132"/>
  <c r="C2132"/>
  <c r="D2131"/>
  <c r="C2131"/>
  <c r="D2130"/>
  <c r="C2130"/>
  <c r="D2129"/>
  <c r="C2129"/>
  <c r="D2128"/>
  <c r="C2128"/>
  <c r="D2127"/>
  <c r="C2127"/>
  <c r="D2126"/>
  <c r="C2126"/>
  <c r="D2125"/>
  <c r="C2125"/>
  <c r="D2124"/>
  <c r="C2124"/>
  <c r="D2123"/>
  <c r="C2123"/>
  <c r="D2122"/>
  <c r="C2122"/>
  <c r="D2121"/>
  <c r="C2121"/>
  <c r="D2120"/>
  <c r="C2120"/>
  <c r="D2119"/>
  <c r="C2119"/>
  <c r="D2118"/>
  <c r="C2118"/>
  <c r="D2117"/>
  <c r="C2117"/>
  <c r="D2116"/>
  <c r="C2116"/>
  <c r="D2115"/>
  <c r="C2115"/>
  <c r="D2114"/>
  <c r="C2114"/>
  <c r="D2113"/>
  <c r="C2113"/>
  <c r="D2112"/>
  <c r="C2112"/>
  <c r="D2111"/>
  <c r="C2111"/>
  <c r="D2110"/>
  <c r="C2110"/>
  <c r="D2109"/>
  <c r="C2109"/>
  <c r="D2108"/>
  <c r="C2108"/>
  <c r="D2107"/>
  <c r="C2107"/>
  <c r="D2106"/>
  <c r="C2106"/>
  <c r="D2105"/>
  <c r="C2105"/>
  <c r="D2104"/>
  <c r="C2104"/>
  <c r="D2103"/>
  <c r="C2103"/>
  <c r="D2102"/>
  <c r="C2102"/>
  <c r="D2101"/>
  <c r="C2101"/>
  <c r="D2100"/>
  <c r="C2100"/>
  <c r="D2099"/>
  <c r="C2099"/>
  <c r="D2098"/>
  <c r="C2098"/>
  <c r="D2097"/>
  <c r="C2097"/>
  <c r="D2096"/>
  <c r="C2096"/>
  <c r="D2095"/>
  <c r="C2095"/>
  <c r="D2094"/>
  <c r="C2094"/>
  <c r="D2093"/>
  <c r="C2093"/>
  <c r="D2092"/>
  <c r="C2092"/>
  <c r="D2091"/>
  <c r="C2091"/>
  <c r="D2090"/>
  <c r="C2090"/>
  <c r="D2089"/>
  <c r="C2089"/>
  <c r="D2088"/>
  <c r="C2088"/>
  <c r="D2087"/>
  <c r="C2087"/>
  <c r="D2086"/>
  <c r="C2086"/>
  <c r="D2085"/>
  <c r="C2085"/>
  <c r="D2084"/>
  <c r="C2084"/>
  <c r="D2083"/>
  <c r="C2083"/>
  <c r="D2082"/>
  <c r="C2082"/>
  <c r="D2081"/>
  <c r="C2081"/>
  <c r="D2080"/>
  <c r="C2080"/>
  <c r="D2079"/>
  <c r="C2079"/>
  <c r="D2078"/>
  <c r="C2078"/>
  <c r="D2077"/>
  <c r="C2077"/>
  <c r="D2076"/>
  <c r="C2076"/>
  <c r="D2075"/>
  <c r="C2075"/>
  <c r="D2074"/>
  <c r="C2074"/>
  <c r="D2073"/>
  <c r="C2073"/>
  <c r="D2072"/>
  <c r="C2072"/>
  <c r="D2071"/>
  <c r="C2071"/>
  <c r="D2070"/>
  <c r="C2070"/>
  <c r="D2069"/>
  <c r="C2069"/>
  <c r="D2068"/>
  <c r="C2068"/>
  <c r="D2067"/>
  <c r="C2067"/>
  <c r="D2066"/>
  <c r="C2066"/>
  <c r="D2065"/>
  <c r="C2065"/>
  <c r="D2064"/>
  <c r="C2064"/>
  <c r="D2063"/>
  <c r="C2063"/>
  <c r="D2062"/>
  <c r="C2062"/>
  <c r="D2061"/>
  <c r="C2061"/>
  <c r="D2060"/>
  <c r="C2060"/>
  <c r="D2059"/>
  <c r="C2059"/>
  <c r="D2058"/>
  <c r="C2058"/>
  <c r="D2057"/>
  <c r="C2057"/>
  <c r="D2056"/>
  <c r="C2056"/>
  <c r="D2055"/>
  <c r="C2055"/>
  <c r="D2054"/>
  <c r="C2054"/>
  <c r="D2053"/>
  <c r="C2053"/>
  <c r="D2052"/>
  <c r="C2052"/>
  <c r="D2051"/>
  <c r="C2051"/>
  <c r="D2050"/>
  <c r="C2050"/>
  <c r="D2049"/>
  <c r="C2049"/>
  <c r="D2048"/>
  <c r="C2048"/>
  <c r="D2047"/>
  <c r="C2047"/>
  <c r="D2046"/>
  <c r="C2046"/>
  <c r="D2045"/>
  <c r="C2045"/>
  <c r="D2044"/>
  <c r="C2044"/>
  <c r="D2043"/>
  <c r="C2043"/>
  <c r="D2042"/>
  <c r="C2042"/>
  <c r="D2041"/>
  <c r="C2041"/>
  <c r="D2040"/>
  <c r="C2040"/>
  <c r="D2039"/>
  <c r="C2039"/>
  <c r="D2038"/>
  <c r="C2038"/>
  <c r="D2037"/>
  <c r="C2037"/>
  <c r="D2036"/>
  <c r="C2036"/>
  <c r="D2035"/>
  <c r="C2035"/>
  <c r="D2034"/>
  <c r="C2034"/>
  <c r="D2033"/>
  <c r="C2033"/>
  <c r="D2032"/>
  <c r="C2032"/>
  <c r="D2031"/>
  <c r="C2031"/>
  <c r="D2030"/>
  <c r="C2030"/>
  <c r="D2029"/>
  <c r="C2029"/>
  <c r="D2028"/>
  <c r="C2028"/>
  <c r="D2027"/>
  <c r="C2027"/>
  <c r="D2026"/>
  <c r="C2026"/>
  <c r="D2025"/>
  <c r="C2025"/>
  <c r="D2024"/>
  <c r="C2024"/>
  <c r="D2023"/>
  <c r="C2023"/>
  <c r="D2022"/>
  <c r="C2022"/>
  <c r="D2021"/>
  <c r="C2021"/>
  <c r="D2020"/>
  <c r="C2020"/>
  <c r="D2019"/>
  <c r="C2019"/>
  <c r="D2018"/>
  <c r="C2018"/>
  <c r="D2017"/>
  <c r="C2017"/>
  <c r="D2016"/>
  <c r="C2016"/>
  <c r="D2015"/>
  <c r="C2015"/>
  <c r="D2014"/>
  <c r="C2014"/>
  <c r="D2013"/>
  <c r="C2013"/>
  <c r="D2012"/>
  <c r="C2012"/>
  <c r="D2011"/>
  <c r="C2011"/>
  <c r="D2010"/>
  <c r="C2010"/>
  <c r="D2009"/>
  <c r="C2009"/>
  <c r="D2008"/>
  <c r="C2008"/>
  <c r="D2007"/>
  <c r="C2007"/>
  <c r="D2006"/>
  <c r="C2006"/>
  <c r="D2005"/>
  <c r="C2005"/>
  <c r="D2004"/>
  <c r="C2004"/>
  <c r="D2003"/>
  <c r="C2003"/>
  <c r="D2002"/>
  <c r="C2002"/>
  <c r="D2001"/>
  <c r="C2001"/>
  <c r="D2000"/>
  <c r="C2000"/>
  <c r="D1999"/>
  <c r="C1999"/>
  <c r="D1998"/>
  <c r="C1998"/>
  <c r="D1997"/>
  <c r="C1997"/>
  <c r="D1996"/>
  <c r="C1996"/>
  <c r="D1995"/>
  <c r="C1995"/>
  <c r="D1994"/>
  <c r="C1994"/>
  <c r="D1993"/>
  <c r="C1993"/>
  <c r="D1992"/>
  <c r="C1992"/>
  <c r="D1991"/>
  <c r="C1991"/>
  <c r="D1990"/>
  <c r="C1990"/>
  <c r="D1989"/>
  <c r="C1989"/>
  <c r="D1988"/>
  <c r="C1988"/>
  <c r="D1987"/>
  <c r="C1987"/>
  <c r="D1986"/>
  <c r="C1986"/>
  <c r="D1985"/>
  <c r="C1985"/>
  <c r="D1984"/>
  <c r="C1984"/>
  <c r="D1983"/>
  <c r="C1983"/>
  <c r="D1982"/>
  <c r="C1982"/>
  <c r="D1981"/>
  <c r="C1981"/>
  <c r="D1980"/>
  <c r="C1980"/>
  <c r="D1979"/>
  <c r="C1979"/>
  <c r="D1978"/>
  <c r="C1978"/>
  <c r="D1977"/>
  <c r="C1977"/>
  <c r="D1976"/>
  <c r="C1976"/>
  <c r="D1975"/>
  <c r="C1975"/>
  <c r="D1974"/>
  <c r="C1974"/>
  <c r="D1973"/>
  <c r="C1973"/>
  <c r="D1972"/>
  <c r="C1972"/>
  <c r="D1971"/>
  <c r="C1971"/>
  <c r="D1970"/>
  <c r="C1970"/>
  <c r="D1969"/>
  <c r="C1969"/>
  <c r="D1968"/>
  <c r="C1968"/>
  <c r="D1967"/>
  <c r="C1967"/>
  <c r="D1966"/>
  <c r="C1966"/>
  <c r="D1965"/>
  <c r="C1965"/>
  <c r="D1964"/>
  <c r="C1964"/>
  <c r="D1963"/>
  <c r="C1963"/>
  <c r="D1962"/>
  <c r="C1962"/>
  <c r="D1961"/>
  <c r="C1961"/>
  <c r="D1960"/>
  <c r="C1960"/>
  <c r="D1959"/>
  <c r="C1959"/>
  <c r="D1958"/>
  <c r="C1958"/>
  <c r="D1957"/>
  <c r="C1957"/>
  <c r="D1956"/>
  <c r="C1956"/>
  <c r="D1955"/>
  <c r="C1955"/>
  <c r="D1954"/>
  <c r="C1954"/>
  <c r="D1953"/>
  <c r="C1953"/>
  <c r="D1952"/>
  <c r="C1952"/>
  <c r="D1951"/>
  <c r="C1951"/>
  <c r="D1950"/>
  <c r="C1950"/>
  <c r="D1949"/>
  <c r="C1949"/>
  <c r="D1948"/>
  <c r="C1948"/>
  <c r="D1947"/>
  <c r="C1947"/>
  <c r="D1946"/>
  <c r="C1946"/>
  <c r="D1945"/>
  <c r="C1945"/>
  <c r="D1944"/>
  <c r="C1944"/>
  <c r="D1943"/>
  <c r="C1943"/>
  <c r="D1942"/>
  <c r="C1942"/>
  <c r="D1941"/>
  <c r="C1941"/>
  <c r="D1940"/>
  <c r="C1940"/>
  <c r="D1939"/>
  <c r="C1939"/>
  <c r="D1938"/>
  <c r="C1938"/>
  <c r="D1937"/>
  <c r="C1937"/>
  <c r="D1936"/>
  <c r="C1936"/>
  <c r="D1935"/>
  <c r="C1935"/>
  <c r="D1934"/>
  <c r="C1934"/>
  <c r="D1933"/>
  <c r="C1933"/>
  <c r="D1932"/>
  <c r="C1932"/>
  <c r="D1931"/>
  <c r="C1931"/>
  <c r="D1930"/>
  <c r="C1930"/>
  <c r="D1929"/>
  <c r="C1929"/>
  <c r="D1928"/>
  <c r="C1928"/>
  <c r="D1927"/>
  <c r="C1927"/>
  <c r="D1926"/>
  <c r="C1926"/>
  <c r="D1925"/>
  <c r="C1925"/>
  <c r="D1924"/>
  <c r="C1924"/>
  <c r="D1923"/>
  <c r="C1923"/>
  <c r="D1922"/>
  <c r="C1922"/>
  <c r="D1921"/>
  <c r="C1921"/>
  <c r="D1920"/>
  <c r="C1920"/>
  <c r="D1919"/>
  <c r="C1919"/>
  <c r="D1918"/>
  <c r="C1918"/>
  <c r="D1917"/>
  <c r="C1917"/>
  <c r="D1916"/>
  <c r="C1916"/>
  <c r="D1915"/>
  <c r="C1915"/>
  <c r="D1914"/>
  <c r="C1914"/>
  <c r="D1913"/>
  <c r="C1913"/>
  <c r="D1912"/>
  <c r="C1912"/>
  <c r="D1911"/>
  <c r="C1911"/>
  <c r="D1910"/>
  <c r="C1910"/>
  <c r="D1909"/>
  <c r="C1909"/>
  <c r="D1908"/>
  <c r="C1908"/>
  <c r="D1907"/>
  <c r="C1907"/>
  <c r="D1906"/>
  <c r="C1906"/>
  <c r="D1905"/>
  <c r="C1905"/>
  <c r="D1904"/>
  <c r="C1904"/>
  <c r="D1903"/>
  <c r="C1903"/>
  <c r="D1902"/>
  <c r="C1902"/>
  <c r="D1901"/>
  <c r="C1901"/>
  <c r="D1900"/>
  <c r="C1900"/>
  <c r="D1899"/>
  <c r="C1899"/>
  <c r="D1898"/>
  <c r="C1898"/>
  <c r="D1897"/>
  <c r="C1897"/>
  <c r="D1896"/>
  <c r="C1896"/>
  <c r="D1895"/>
  <c r="C1895"/>
  <c r="D1894"/>
  <c r="C1894"/>
  <c r="D1893"/>
  <c r="C1893"/>
  <c r="D1892"/>
  <c r="C1892"/>
  <c r="D1891"/>
  <c r="C1891"/>
  <c r="D1890"/>
  <c r="C1890"/>
  <c r="D1889"/>
  <c r="C1889"/>
  <c r="D1888"/>
  <c r="C1888"/>
  <c r="D1887"/>
  <c r="C1887"/>
  <c r="D1886"/>
  <c r="C1886"/>
  <c r="D1885"/>
  <c r="C1885"/>
  <c r="D1884"/>
  <c r="C1884"/>
  <c r="D1883"/>
  <c r="C1883"/>
  <c r="D1882"/>
  <c r="C1882"/>
  <c r="D1881"/>
  <c r="C1881"/>
  <c r="D1880"/>
  <c r="C1880"/>
  <c r="D1879"/>
  <c r="C1879"/>
  <c r="D1878"/>
  <c r="C1878"/>
  <c r="D1877"/>
  <c r="C1877"/>
  <c r="D1876"/>
  <c r="C1876"/>
  <c r="D1875"/>
  <c r="C1875"/>
  <c r="D1874"/>
  <c r="C1874"/>
  <c r="D1873"/>
  <c r="C1873"/>
  <c r="D1872"/>
  <c r="C1872"/>
  <c r="D1871"/>
  <c r="C1871"/>
  <c r="D1870"/>
  <c r="C1870"/>
  <c r="D1869"/>
  <c r="C1869"/>
  <c r="D1868"/>
  <c r="C1868"/>
  <c r="D1867"/>
  <c r="C1867"/>
  <c r="D1866"/>
  <c r="C1866"/>
  <c r="D1865"/>
  <c r="C1865"/>
  <c r="D1864"/>
  <c r="C1864"/>
  <c r="D1863"/>
  <c r="C1863"/>
  <c r="D1862"/>
  <c r="C1862"/>
  <c r="D1861"/>
  <c r="C1861"/>
  <c r="D1860"/>
  <c r="C1860"/>
  <c r="D1859"/>
  <c r="C1859"/>
  <c r="D1858"/>
  <c r="C1858"/>
  <c r="D1857"/>
  <c r="C1857"/>
  <c r="D1856"/>
  <c r="C1856"/>
  <c r="D1855"/>
  <c r="C1855"/>
  <c r="D1854"/>
  <c r="C1854"/>
  <c r="D1853"/>
  <c r="C1853"/>
  <c r="D1852"/>
  <c r="C1852"/>
  <c r="D1851"/>
  <c r="C1851"/>
  <c r="D1850"/>
  <c r="C1850"/>
  <c r="D1849"/>
  <c r="C1849"/>
  <c r="D1848"/>
  <c r="C1848"/>
  <c r="D1847"/>
  <c r="C1847"/>
  <c r="D1846"/>
  <c r="C1846"/>
  <c r="D1845"/>
  <c r="C1845"/>
  <c r="D1844"/>
  <c r="C1844"/>
  <c r="D1843"/>
  <c r="C1843"/>
  <c r="D1842"/>
  <c r="C1842"/>
  <c r="D1841"/>
  <c r="C1841"/>
  <c r="D1840"/>
  <c r="C1840"/>
  <c r="D1839"/>
  <c r="C1839"/>
  <c r="D1838"/>
  <c r="C1838"/>
  <c r="D1837"/>
  <c r="C1837"/>
  <c r="D1836"/>
  <c r="C1836"/>
  <c r="D1835"/>
  <c r="C1835"/>
  <c r="D1834"/>
  <c r="C1834"/>
  <c r="D1833"/>
  <c r="C1833"/>
  <c r="D1832"/>
  <c r="C1832"/>
  <c r="D1831"/>
  <c r="C1831"/>
  <c r="D1830"/>
  <c r="C1830"/>
  <c r="D1829"/>
  <c r="C1829"/>
  <c r="D1828"/>
  <c r="C1828"/>
  <c r="D1827"/>
  <c r="C1827"/>
  <c r="D1826"/>
  <c r="C1826"/>
  <c r="D1825"/>
  <c r="C1825"/>
  <c r="D1824"/>
  <c r="C1824"/>
  <c r="D1823"/>
  <c r="C1823"/>
  <c r="D1822"/>
  <c r="C1822"/>
  <c r="D1821"/>
  <c r="C1821"/>
  <c r="D1820"/>
  <c r="C1820"/>
  <c r="D1819"/>
  <c r="C1819"/>
  <c r="D1818"/>
  <c r="C1818"/>
  <c r="D1817"/>
  <c r="C1817"/>
  <c r="D1816"/>
  <c r="C1816"/>
  <c r="D1815"/>
  <c r="C1815"/>
  <c r="D1814"/>
  <c r="C1814"/>
  <c r="D1813"/>
  <c r="C1813"/>
  <c r="D1812"/>
  <c r="C1812"/>
  <c r="D1811"/>
  <c r="C1811"/>
  <c r="D1810"/>
  <c r="C1810"/>
  <c r="D1809"/>
  <c r="C1809"/>
  <c r="D1808"/>
  <c r="C1808"/>
  <c r="D1807"/>
  <c r="C1807"/>
  <c r="D1806"/>
  <c r="C1806"/>
  <c r="D1805"/>
  <c r="C1805"/>
  <c r="D1804"/>
  <c r="C1804"/>
  <c r="D1803"/>
  <c r="C1803"/>
  <c r="D1802"/>
  <c r="C1802"/>
  <c r="D1801"/>
  <c r="C1801"/>
  <c r="D1800"/>
  <c r="C1800"/>
  <c r="D1799"/>
  <c r="C1799"/>
  <c r="D1798"/>
  <c r="C1798"/>
  <c r="D1797"/>
  <c r="C1797"/>
  <c r="D1796"/>
  <c r="C1796"/>
  <c r="D1795"/>
  <c r="C1795"/>
  <c r="D1794"/>
  <c r="C1794"/>
  <c r="D1793"/>
  <c r="C1793"/>
  <c r="D1792"/>
  <c r="C1792"/>
  <c r="D1791"/>
  <c r="C1791"/>
  <c r="D1790"/>
  <c r="C1790"/>
  <c r="D1789"/>
  <c r="C1789"/>
  <c r="D1788"/>
  <c r="C1788"/>
  <c r="D1787"/>
  <c r="C1787"/>
  <c r="D1786"/>
  <c r="C1786"/>
  <c r="D1785"/>
  <c r="C1785"/>
  <c r="D1784"/>
  <c r="C1784"/>
  <c r="D1783"/>
  <c r="C1783"/>
  <c r="D1782"/>
  <c r="C1782"/>
  <c r="D1781"/>
  <c r="C1781"/>
  <c r="D1780"/>
  <c r="C1780"/>
  <c r="D1779"/>
  <c r="C1779"/>
  <c r="D1778"/>
  <c r="C1778"/>
  <c r="D1777"/>
  <c r="C1777"/>
  <c r="D1776"/>
  <c r="C1776"/>
  <c r="D1775"/>
  <c r="C1775"/>
  <c r="D1774"/>
  <c r="C1774"/>
  <c r="D1773"/>
  <c r="C1773"/>
  <c r="D1772"/>
  <c r="C1772"/>
  <c r="D1771"/>
  <c r="C1771"/>
  <c r="D1770"/>
  <c r="C1770"/>
  <c r="D1769"/>
  <c r="C1769"/>
  <c r="D1768"/>
  <c r="C1768"/>
  <c r="D1767"/>
  <c r="C1767"/>
  <c r="D1766"/>
  <c r="C1766"/>
  <c r="D1765"/>
  <c r="C1765"/>
  <c r="D1764"/>
  <c r="C1764"/>
  <c r="D1763"/>
  <c r="C1763"/>
  <c r="D1762"/>
  <c r="C1762"/>
  <c r="D1761"/>
  <c r="C1761"/>
  <c r="D1760"/>
  <c r="C1760"/>
  <c r="D1759"/>
  <c r="C1759"/>
  <c r="D1758"/>
  <c r="C1758"/>
  <c r="D1757"/>
  <c r="C1757"/>
  <c r="D1756"/>
  <c r="C1756"/>
  <c r="D1755"/>
  <c r="C1755"/>
  <c r="D1754"/>
  <c r="C1754"/>
  <c r="D1753"/>
  <c r="C1753"/>
  <c r="D1752"/>
  <c r="C1752"/>
  <c r="D1751"/>
  <c r="C1751"/>
  <c r="D1750"/>
  <c r="C1750"/>
  <c r="D1749"/>
  <c r="C1749"/>
  <c r="D1748"/>
  <c r="C1748"/>
  <c r="D1747"/>
  <c r="C1747"/>
  <c r="D1746"/>
  <c r="C1746"/>
  <c r="D1745"/>
  <c r="C1745"/>
  <c r="D1744"/>
  <c r="C1744"/>
  <c r="D1743"/>
  <c r="C1743"/>
  <c r="D1742"/>
  <c r="C1742"/>
  <c r="D1741"/>
  <c r="C1741"/>
  <c r="D1740"/>
  <c r="C1740"/>
  <c r="D1739"/>
  <c r="C1739"/>
  <c r="D1738"/>
  <c r="C1738"/>
  <c r="D1737"/>
  <c r="C1737"/>
  <c r="D1736"/>
  <c r="C1736"/>
  <c r="D1735"/>
  <c r="C1735"/>
  <c r="D1734"/>
  <c r="C1734"/>
  <c r="D1733"/>
  <c r="C1733"/>
  <c r="D1732"/>
  <c r="C1732"/>
  <c r="D1731"/>
  <c r="C1731"/>
  <c r="D1730"/>
  <c r="C1730"/>
  <c r="D1729"/>
  <c r="C1729"/>
  <c r="D1728"/>
  <c r="C1728"/>
  <c r="D1727"/>
  <c r="C1727"/>
  <c r="D1726"/>
  <c r="C1726"/>
  <c r="D1725"/>
  <c r="C1725"/>
  <c r="D1724"/>
  <c r="C1724"/>
  <c r="D1723"/>
  <c r="C1723"/>
  <c r="D1722"/>
  <c r="C1722"/>
  <c r="D1721"/>
  <c r="C1721"/>
  <c r="D1720"/>
  <c r="C1720"/>
  <c r="D1719"/>
  <c r="C1719"/>
  <c r="D1718"/>
  <c r="C1718"/>
  <c r="D1717"/>
  <c r="C1717"/>
  <c r="D1716"/>
  <c r="C1716"/>
  <c r="D1715"/>
  <c r="C1715"/>
  <c r="D1714"/>
  <c r="C1714"/>
  <c r="D1713"/>
  <c r="C1713"/>
  <c r="D1712"/>
  <c r="C1712"/>
  <c r="D1711"/>
  <c r="C1711"/>
  <c r="D1710"/>
  <c r="C1710"/>
  <c r="D1709"/>
  <c r="C1709"/>
  <c r="D1708"/>
  <c r="C1708"/>
  <c r="D1707"/>
  <c r="C1707"/>
  <c r="D1706"/>
  <c r="C1706"/>
  <c r="D1705"/>
  <c r="C1705"/>
  <c r="D1704"/>
  <c r="C1704"/>
  <c r="D1703"/>
  <c r="C1703"/>
  <c r="D1702"/>
  <c r="C1702"/>
  <c r="D1701"/>
  <c r="C1701"/>
  <c r="D1700"/>
  <c r="C1700"/>
  <c r="D1699"/>
  <c r="C1699"/>
  <c r="D1698"/>
  <c r="C1698"/>
  <c r="D1697"/>
  <c r="C1697"/>
  <c r="D1696"/>
  <c r="C1696"/>
  <c r="D1695"/>
  <c r="C1695"/>
  <c r="D1694"/>
  <c r="C1694"/>
  <c r="D1693"/>
  <c r="C1693"/>
  <c r="D1692"/>
  <c r="C1692"/>
  <c r="D1691"/>
  <c r="C1691"/>
  <c r="D1690"/>
  <c r="C1690"/>
  <c r="D1689"/>
  <c r="C1689"/>
  <c r="D1688"/>
  <c r="C1688"/>
  <c r="D1687"/>
  <c r="C1687"/>
  <c r="D1686"/>
  <c r="C1686"/>
  <c r="D1685"/>
  <c r="C1685"/>
  <c r="D1684"/>
  <c r="C1684"/>
  <c r="D1683"/>
  <c r="C1683"/>
  <c r="D1682"/>
  <c r="C1682"/>
  <c r="D1681"/>
  <c r="C1681"/>
  <c r="D1680"/>
  <c r="C1680"/>
  <c r="D1679"/>
  <c r="C1679"/>
  <c r="D1678"/>
  <c r="C1678"/>
  <c r="D1677"/>
  <c r="C1677"/>
  <c r="D1676"/>
  <c r="C1676"/>
  <c r="D1675"/>
  <c r="C1675"/>
  <c r="D1674"/>
  <c r="C1674"/>
  <c r="D1673"/>
  <c r="C1673"/>
  <c r="D1672"/>
  <c r="C1672"/>
  <c r="D1671"/>
  <c r="C1671"/>
  <c r="D1670"/>
  <c r="C1670"/>
  <c r="D1669"/>
  <c r="C1669"/>
  <c r="D1668"/>
  <c r="C1668"/>
  <c r="D1667"/>
  <c r="C1667"/>
  <c r="D1666"/>
  <c r="C1666"/>
  <c r="D1665"/>
  <c r="C1665"/>
  <c r="D1664"/>
  <c r="C1664"/>
  <c r="D1663"/>
  <c r="C1663"/>
  <c r="D1662"/>
  <c r="C1662"/>
  <c r="D1661"/>
  <c r="C1661"/>
  <c r="D1660"/>
  <c r="C1660"/>
  <c r="D1659"/>
  <c r="C1659"/>
  <c r="D1658"/>
  <c r="C1658"/>
  <c r="D1657"/>
  <c r="C1657"/>
  <c r="D1656"/>
  <c r="C1656"/>
  <c r="D1655"/>
  <c r="C1655"/>
  <c r="D1654"/>
  <c r="C1654"/>
  <c r="D1653"/>
  <c r="C1653"/>
  <c r="D1652"/>
  <c r="C1652"/>
  <c r="D1651"/>
  <c r="C1651"/>
  <c r="D1650"/>
  <c r="C1650"/>
  <c r="D1649"/>
  <c r="C1649"/>
  <c r="D1648"/>
  <c r="C1648"/>
  <c r="D1647"/>
  <c r="C1647"/>
  <c r="D1646"/>
  <c r="C1646"/>
  <c r="D1645"/>
  <c r="C1645"/>
  <c r="D1644"/>
  <c r="C1644"/>
  <c r="D1643"/>
  <c r="C1643"/>
  <c r="D1642"/>
  <c r="C1642"/>
  <c r="D1641"/>
  <c r="C1641"/>
  <c r="D1640"/>
  <c r="C1640"/>
  <c r="D1639"/>
  <c r="C1639"/>
  <c r="D1638"/>
  <c r="C1638"/>
  <c r="D1637"/>
  <c r="C1637"/>
  <c r="D1636"/>
  <c r="C1636"/>
  <c r="D1635"/>
  <c r="C1635"/>
  <c r="D1634"/>
  <c r="C1634"/>
  <c r="D1633"/>
  <c r="C1633"/>
  <c r="D1632"/>
  <c r="C1632"/>
  <c r="D1631"/>
  <c r="C1631"/>
  <c r="D1630"/>
  <c r="C1630"/>
  <c r="D1629"/>
  <c r="C1629"/>
  <c r="D1628"/>
  <c r="C1628"/>
  <c r="D1627"/>
  <c r="C1627"/>
  <c r="D1626"/>
  <c r="C1626"/>
  <c r="D1625"/>
  <c r="C1625"/>
  <c r="D1624"/>
  <c r="C1624"/>
  <c r="D1623"/>
  <c r="C1623"/>
  <c r="D1622"/>
  <c r="C1622"/>
  <c r="D1621"/>
  <c r="C1621"/>
  <c r="D1620"/>
  <c r="C1620"/>
  <c r="D1619"/>
  <c r="C1619"/>
  <c r="D1618"/>
  <c r="C1618"/>
  <c r="D1617"/>
  <c r="C1617"/>
  <c r="D1616"/>
  <c r="C1616"/>
  <c r="D1615"/>
  <c r="C1615"/>
  <c r="D1614"/>
  <c r="C1614"/>
  <c r="D1613"/>
  <c r="C1613"/>
  <c r="D1612"/>
  <c r="C1612"/>
  <c r="D1611"/>
  <c r="C1611"/>
  <c r="D1610"/>
  <c r="C1610"/>
  <c r="D1609"/>
  <c r="C1609"/>
  <c r="D1608"/>
  <c r="C1608"/>
  <c r="D1607"/>
  <c r="C1607"/>
  <c r="D1606"/>
  <c r="C1606"/>
  <c r="D1605"/>
  <c r="C1605"/>
  <c r="D1604"/>
  <c r="C1604"/>
  <c r="D1603"/>
  <c r="C1603"/>
  <c r="D1602"/>
  <c r="C1602"/>
  <c r="D1601"/>
  <c r="C1601"/>
  <c r="D1600"/>
  <c r="C1600"/>
  <c r="D1599"/>
  <c r="C1599"/>
  <c r="D1598"/>
  <c r="C1598"/>
  <c r="D1597"/>
  <c r="C1597"/>
  <c r="D1596"/>
  <c r="C1596"/>
  <c r="D1595"/>
  <c r="C1595"/>
  <c r="D1594"/>
  <c r="C1594"/>
  <c r="D1593"/>
  <c r="C1593"/>
  <c r="D1592"/>
  <c r="C1592"/>
  <c r="D1591"/>
  <c r="C1591"/>
  <c r="D1590"/>
  <c r="C1590"/>
  <c r="D1589"/>
  <c r="C1589"/>
  <c r="D1588"/>
  <c r="C1588"/>
  <c r="D1587"/>
  <c r="C1587"/>
  <c r="D1586"/>
  <c r="C1586"/>
  <c r="D1585"/>
  <c r="C1585"/>
  <c r="D1584"/>
  <c r="C1584"/>
  <c r="D1583"/>
  <c r="C1583"/>
  <c r="D1582"/>
  <c r="C1582"/>
  <c r="D1581"/>
  <c r="C1581"/>
  <c r="D1580"/>
  <c r="C1580"/>
  <c r="D1579"/>
  <c r="C1579"/>
  <c r="D1578"/>
  <c r="C1578"/>
  <c r="D1577"/>
  <c r="C1577"/>
  <c r="D1576"/>
  <c r="C1576"/>
  <c r="D1575"/>
  <c r="C1575"/>
  <c r="D1574"/>
  <c r="C1574"/>
  <c r="D1573"/>
  <c r="C1573"/>
  <c r="D1572"/>
  <c r="C1572"/>
  <c r="D1571"/>
  <c r="C1571"/>
  <c r="D1570"/>
  <c r="C1570"/>
  <c r="D1569"/>
  <c r="C1569"/>
  <c r="D1568"/>
  <c r="C1568"/>
  <c r="D1567"/>
  <c r="C1567"/>
  <c r="D1566"/>
  <c r="C1566"/>
  <c r="D1565"/>
  <c r="C1565"/>
  <c r="D1564"/>
  <c r="C1564"/>
  <c r="D1563"/>
  <c r="C1563"/>
  <c r="D1562"/>
  <c r="C1562"/>
  <c r="D1561"/>
  <c r="C1561"/>
  <c r="D1560"/>
  <c r="C1560"/>
  <c r="D1559"/>
  <c r="C1559"/>
  <c r="D1558"/>
  <c r="C1558"/>
  <c r="D1557"/>
  <c r="C1557"/>
  <c r="D1556"/>
  <c r="C1556"/>
  <c r="D1555"/>
  <c r="C1555"/>
  <c r="D1554"/>
  <c r="C1554"/>
  <c r="D1553"/>
  <c r="C1553"/>
  <c r="D1552"/>
  <c r="C1552"/>
  <c r="D1551"/>
  <c r="C1551"/>
  <c r="D1550"/>
  <c r="C1550"/>
  <c r="D1549"/>
  <c r="C1549"/>
  <c r="D1548"/>
  <c r="C1548"/>
  <c r="D1547"/>
  <c r="C1547"/>
  <c r="D1546"/>
  <c r="C1546"/>
  <c r="D1545"/>
  <c r="C1545"/>
  <c r="D1544"/>
  <c r="C1544"/>
  <c r="D1543"/>
  <c r="C1543"/>
  <c r="D1542"/>
  <c r="C1542"/>
  <c r="D1541"/>
  <c r="C1541"/>
  <c r="D1540"/>
  <c r="C1540"/>
  <c r="D1539"/>
  <c r="C1539"/>
  <c r="D1538"/>
  <c r="C1538"/>
  <c r="D1537"/>
  <c r="C1537"/>
  <c r="D1536"/>
  <c r="C1536"/>
  <c r="D1535"/>
  <c r="C1535"/>
  <c r="D1534"/>
  <c r="C1534"/>
  <c r="D1533"/>
  <c r="C1533"/>
  <c r="D1532"/>
  <c r="C1532"/>
  <c r="D1531"/>
  <c r="C1531"/>
  <c r="D1530"/>
  <c r="C1530"/>
  <c r="D1529"/>
  <c r="C1529"/>
  <c r="D1528"/>
  <c r="C1528"/>
  <c r="D1527"/>
  <c r="C1527"/>
  <c r="D1526"/>
  <c r="C1526"/>
  <c r="D1525"/>
  <c r="C1525"/>
  <c r="D1524"/>
  <c r="C1524"/>
  <c r="D1523"/>
  <c r="C1523"/>
  <c r="D1522"/>
  <c r="C1522"/>
  <c r="D1521"/>
  <c r="C1521"/>
  <c r="D1520"/>
  <c r="C1520"/>
  <c r="D1519"/>
  <c r="C1519"/>
  <c r="D1518"/>
  <c r="C1518"/>
  <c r="D1517"/>
  <c r="C1517"/>
  <c r="D1516"/>
  <c r="C1516"/>
  <c r="D1515"/>
  <c r="C1515"/>
  <c r="D1514"/>
  <c r="C1514"/>
  <c r="D1513"/>
  <c r="C1513"/>
  <c r="D1512"/>
  <c r="C1512"/>
  <c r="D1511"/>
  <c r="C1511"/>
  <c r="D1510"/>
  <c r="C1510"/>
  <c r="D1509"/>
  <c r="C1509"/>
  <c r="D1508"/>
  <c r="C1508"/>
  <c r="D1507"/>
  <c r="C1507"/>
  <c r="D1506"/>
  <c r="C1506"/>
  <c r="D1505"/>
  <c r="C1505"/>
  <c r="D1504"/>
  <c r="C1504"/>
  <c r="D1503"/>
  <c r="C1503"/>
  <c r="D1502"/>
  <c r="C1502"/>
  <c r="D1501"/>
  <c r="C1501"/>
  <c r="D1500"/>
  <c r="C1500"/>
  <c r="D1499"/>
  <c r="C1499"/>
  <c r="D1498"/>
  <c r="C1498"/>
  <c r="D1497"/>
  <c r="C1497"/>
  <c r="D1496"/>
  <c r="C1496"/>
  <c r="D1495"/>
  <c r="C1495"/>
  <c r="D1494"/>
  <c r="C1494"/>
  <c r="D1493"/>
  <c r="C1493"/>
  <c r="D1492"/>
  <c r="C1492"/>
  <c r="D1491"/>
  <c r="C1491"/>
  <c r="D1490"/>
  <c r="C1490"/>
  <c r="D1489"/>
  <c r="C1489"/>
  <c r="D1488"/>
  <c r="C1488"/>
  <c r="D1487"/>
  <c r="C1487"/>
  <c r="D1486"/>
  <c r="C1486"/>
  <c r="D1485"/>
  <c r="C1485"/>
  <c r="D1484"/>
  <c r="C1484"/>
  <c r="D1483"/>
  <c r="C1483"/>
  <c r="D1482"/>
  <c r="C1482"/>
  <c r="D1481"/>
  <c r="C1481"/>
  <c r="D1480"/>
  <c r="C1480"/>
  <c r="D1479"/>
  <c r="C1479"/>
  <c r="D1478"/>
  <c r="C1478"/>
  <c r="D1477"/>
  <c r="C1477"/>
  <c r="D1476"/>
  <c r="C1476"/>
  <c r="D1475"/>
  <c r="C1475"/>
  <c r="D1474"/>
  <c r="C1474"/>
  <c r="D1473"/>
  <c r="C1473"/>
  <c r="D1472"/>
  <c r="C1472"/>
  <c r="D1471"/>
  <c r="C1471"/>
  <c r="D1470"/>
  <c r="C1470"/>
  <c r="D1469"/>
  <c r="C1469"/>
  <c r="D1468"/>
  <c r="C1468"/>
  <c r="D1467"/>
  <c r="C1467"/>
  <c r="D1466"/>
  <c r="C1466"/>
  <c r="D1465"/>
  <c r="C1465"/>
  <c r="D1464"/>
  <c r="C1464"/>
  <c r="D1463"/>
  <c r="C1463"/>
  <c r="D1462"/>
  <c r="C1462"/>
  <c r="D1461"/>
  <c r="C1461"/>
  <c r="D1460"/>
  <c r="C1460"/>
  <c r="D1459"/>
  <c r="C1459"/>
  <c r="D1458"/>
  <c r="C1458"/>
  <c r="D1457"/>
  <c r="C1457"/>
  <c r="D1456"/>
  <c r="C1456"/>
  <c r="D1455"/>
  <c r="C1455"/>
  <c r="D1454"/>
  <c r="C1454"/>
  <c r="D1453"/>
  <c r="C1453"/>
  <c r="D1452"/>
  <c r="C1452"/>
  <c r="D1451"/>
  <c r="C1451"/>
  <c r="D1450"/>
  <c r="C1450"/>
  <c r="D1449"/>
  <c r="C1449"/>
  <c r="D1448"/>
  <c r="C1448"/>
  <c r="D1447"/>
  <c r="C1447"/>
  <c r="D1446"/>
  <c r="C1446"/>
  <c r="D1445"/>
  <c r="C1445"/>
  <c r="D1444"/>
  <c r="C1444"/>
  <c r="D1443"/>
  <c r="C1443"/>
  <c r="D1442"/>
  <c r="C1442"/>
  <c r="D1441"/>
  <c r="C1441"/>
  <c r="D1440"/>
  <c r="C1440"/>
  <c r="D1439"/>
  <c r="C1439"/>
  <c r="D1438"/>
  <c r="C1438"/>
  <c r="D1437"/>
  <c r="C1437"/>
  <c r="D1436"/>
  <c r="C1436"/>
  <c r="D1435"/>
  <c r="C1435"/>
  <c r="D1434"/>
  <c r="C1434"/>
  <c r="D1433"/>
  <c r="C1433"/>
  <c r="D1432"/>
  <c r="C1432"/>
  <c r="D1431"/>
  <c r="C1431"/>
  <c r="D1430"/>
  <c r="C1430"/>
  <c r="D1429"/>
  <c r="C1429"/>
  <c r="D1428"/>
  <c r="C1428"/>
  <c r="D1427"/>
  <c r="C1427"/>
  <c r="D1426"/>
  <c r="C1426"/>
  <c r="D1425"/>
  <c r="C1425"/>
  <c r="D1424"/>
  <c r="C1424"/>
  <c r="D1423"/>
  <c r="C1423"/>
  <c r="D1422"/>
  <c r="C1422"/>
  <c r="D1421"/>
  <c r="C1421"/>
  <c r="D1420"/>
  <c r="C1420"/>
  <c r="D1419"/>
  <c r="C1419"/>
  <c r="D1418"/>
  <c r="C1418"/>
  <c r="D1417"/>
  <c r="C1417"/>
  <c r="D1416"/>
  <c r="C1416"/>
  <c r="D1415"/>
  <c r="C1415"/>
  <c r="D1414"/>
  <c r="C1414"/>
  <c r="D1413"/>
  <c r="C1413"/>
  <c r="D1412"/>
  <c r="C1412"/>
  <c r="D1411"/>
  <c r="C1411"/>
  <c r="D1410"/>
  <c r="C1410"/>
  <c r="D1409"/>
  <c r="C1409"/>
  <c r="D1408"/>
  <c r="C1408"/>
  <c r="D1407"/>
  <c r="C1407"/>
  <c r="D1406"/>
  <c r="C1406"/>
  <c r="D1405"/>
  <c r="C1405"/>
  <c r="D1404"/>
  <c r="C1404"/>
  <c r="D1403"/>
  <c r="C1403"/>
  <c r="D1402"/>
  <c r="C1402"/>
  <c r="D1401"/>
  <c r="C1401"/>
  <c r="D1400"/>
  <c r="C1400"/>
  <c r="D1399"/>
  <c r="C1399"/>
  <c r="D1398"/>
  <c r="C1398"/>
  <c r="D1397"/>
  <c r="C1397"/>
  <c r="D1396"/>
  <c r="C1396"/>
  <c r="D1395"/>
  <c r="C1395"/>
  <c r="D1394"/>
  <c r="C1394"/>
  <c r="D1393"/>
  <c r="C1393"/>
  <c r="D1392"/>
  <c r="C1392"/>
  <c r="D1391"/>
  <c r="C1391"/>
  <c r="D1390"/>
  <c r="C1390"/>
  <c r="D1389"/>
  <c r="C1389"/>
  <c r="D1388"/>
  <c r="C1388"/>
  <c r="D1387"/>
  <c r="C1387"/>
  <c r="D1386"/>
  <c r="C1386"/>
  <c r="D1385"/>
  <c r="C1385"/>
  <c r="D1384"/>
  <c r="C1384"/>
  <c r="D1383"/>
  <c r="C1383"/>
  <c r="D1382"/>
  <c r="C1382"/>
  <c r="D1381"/>
  <c r="C1381"/>
  <c r="D1380"/>
  <c r="C1380"/>
  <c r="D1379"/>
  <c r="C1379"/>
  <c r="D1378"/>
  <c r="C1378"/>
  <c r="D1377"/>
  <c r="C1377"/>
  <c r="D1376"/>
  <c r="C1376"/>
  <c r="D1375"/>
  <c r="C1375"/>
  <c r="D1374"/>
  <c r="C1374"/>
  <c r="D1373"/>
  <c r="C1373"/>
  <c r="D1372"/>
  <c r="C1372"/>
  <c r="D1371"/>
  <c r="C1371"/>
  <c r="D1370"/>
  <c r="C1370"/>
  <c r="D1369"/>
  <c r="C1369"/>
  <c r="D1368"/>
  <c r="C1368"/>
  <c r="D1367"/>
  <c r="C1367"/>
  <c r="D1366"/>
  <c r="C1366"/>
  <c r="D1365"/>
  <c r="C1365"/>
  <c r="D1364"/>
  <c r="C1364"/>
  <c r="D1363"/>
  <c r="C1363"/>
  <c r="D1362"/>
  <c r="C1362"/>
  <c r="D1361"/>
  <c r="C1361"/>
  <c r="D1360"/>
  <c r="C1360"/>
  <c r="D1359"/>
  <c r="C1359"/>
  <c r="D1358"/>
  <c r="C1358"/>
  <c r="D1357"/>
  <c r="C1357"/>
  <c r="D1356"/>
  <c r="C1356"/>
  <c r="D1355"/>
  <c r="C1355"/>
  <c r="D1354"/>
  <c r="C1354"/>
  <c r="D1353"/>
  <c r="C1353"/>
  <c r="D1352"/>
  <c r="C1352"/>
  <c r="D1351"/>
  <c r="C1351"/>
  <c r="D1350"/>
  <c r="C1350"/>
  <c r="D1349"/>
  <c r="C1349"/>
  <c r="D1348"/>
  <c r="C1348"/>
  <c r="D1347"/>
  <c r="C1347"/>
  <c r="D1346"/>
  <c r="C1346"/>
  <c r="D1345"/>
  <c r="C1345"/>
  <c r="D1344"/>
  <c r="C1344"/>
  <c r="D1343"/>
  <c r="C1343"/>
  <c r="D1342"/>
  <c r="C1342"/>
  <c r="D1341"/>
  <c r="C1341"/>
  <c r="D1340"/>
  <c r="C1340"/>
  <c r="D1339"/>
  <c r="C1339"/>
  <c r="D1338"/>
  <c r="C1338"/>
  <c r="D1337"/>
  <c r="C1337"/>
  <c r="D1336"/>
  <c r="C1336"/>
  <c r="D1335"/>
  <c r="C1335"/>
  <c r="D1334"/>
  <c r="C1334"/>
  <c r="D1333"/>
  <c r="C1333"/>
  <c r="D1332"/>
  <c r="C1332"/>
  <c r="D1331"/>
  <c r="C1331"/>
  <c r="D1330"/>
  <c r="C1330"/>
  <c r="D1329"/>
  <c r="C1329"/>
  <c r="D1328"/>
  <c r="C1328"/>
  <c r="D1327"/>
  <c r="C1327"/>
  <c r="D1326"/>
  <c r="C1326"/>
  <c r="D1325"/>
  <c r="C1325"/>
  <c r="D1324"/>
  <c r="C1324"/>
  <c r="D1323"/>
  <c r="C1323"/>
  <c r="D1322"/>
  <c r="C1322"/>
  <c r="D1321"/>
  <c r="C1321"/>
  <c r="D1320"/>
  <c r="C1320"/>
  <c r="D1319"/>
  <c r="C1319"/>
  <c r="D1318"/>
  <c r="C1318"/>
  <c r="D1317"/>
  <c r="C1317"/>
  <c r="D1316"/>
  <c r="C1316"/>
  <c r="D1315"/>
  <c r="C1315"/>
  <c r="D1314"/>
  <c r="C1314"/>
  <c r="D1313"/>
  <c r="C1313"/>
  <c r="D1312"/>
  <c r="C1312"/>
  <c r="D1311"/>
  <c r="C1311"/>
  <c r="D1310"/>
  <c r="C1310"/>
  <c r="D1309"/>
  <c r="C1309"/>
  <c r="D1308"/>
  <c r="C1308"/>
  <c r="D1307"/>
  <c r="C1307"/>
  <c r="D1306"/>
  <c r="C1306"/>
  <c r="D1305"/>
  <c r="C1305"/>
  <c r="D1304"/>
  <c r="C1304"/>
  <c r="D1303"/>
  <c r="C1303"/>
  <c r="D1302"/>
  <c r="C1302"/>
  <c r="D1301"/>
  <c r="C1301"/>
  <c r="D1300"/>
  <c r="C1300"/>
  <c r="D1299"/>
  <c r="C1299"/>
  <c r="D1298"/>
  <c r="C1298"/>
  <c r="D1297"/>
  <c r="C1297"/>
  <c r="D1296"/>
  <c r="C1296"/>
  <c r="D1295"/>
  <c r="C1295"/>
  <c r="D1294"/>
  <c r="C1294"/>
  <c r="D1293"/>
  <c r="C1293"/>
  <c r="D1292"/>
  <c r="C1292"/>
  <c r="D1291"/>
  <c r="C1291"/>
  <c r="D1290"/>
  <c r="C1290"/>
  <c r="D1289"/>
  <c r="C1289"/>
  <c r="D1288"/>
  <c r="C1288"/>
  <c r="D1287"/>
  <c r="C1287"/>
  <c r="D1286"/>
  <c r="C1286"/>
  <c r="D1285"/>
  <c r="C1285"/>
  <c r="D1284"/>
  <c r="C1284"/>
  <c r="D1283"/>
  <c r="C1283"/>
  <c r="D1282"/>
  <c r="C1282"/>
  <c r="D1281"/>
  <c r="C1281"/>
  <c r="D1280"/>
  <c r="C1280"/>
  <c r="D1279"/>
  <c r="C1279"/>
  <c r="D1278"/>
  <c r="C1278"/>
  <c r="D1277"/>
  <c r="C1277"/>
  <c r="D1276"/>
  <c r="C1276"/>
  <c r="D1275"/>
  <c r="C1275"/>
  <c r="D1274"/>
  <c r="C1274"/>
  <c r="D1273"/>
  <c r="C1273"/>
  <c r="D1272"/>
  <c r="C1272"/>
  <c r="D1271"/>
  <c r="C1271"/>
  <c r="D1270"/>
  <c r="C1270"/>
  <c r="D1269"/>
  <c r="C1269"/>
  <c r="D1268"/>
  <c r="C1268"/>
  <c r="D1267"/>
  <c r="C1267"/>
  <c r="D1266"/>
  <c r="C1266"/>
  <c r="D1265"/>
  <c r="C1265"/>
  <c r="D1264"/>
  <c r="C1264"/>
  <c r="D1263"/>
  <c r="C1263"/>
  <c r="D1262"/>
  <c r="C1262"/>
  <c r="D1261"/>
  <c r="C1261"/>
  <c r="D1260"/>
  <c r="C1260"/>
  <c r="D1259"/>
  <c r="C1259"/>
  <c r="D1258"/>
  <c r="C1258"/>
  <c r="D1257"/>
  <c r="C1257"/>
  <c r="D1256"/>
  <c r="C1256"/>
  <c r="D1255"/>
  <c r="C1255"/>
  <c r="D1254"/>
  <c r="C1254"/>
  <c r="D1253"/>
  <c r="C1253"/>
  <c r="D1252"/>
  <c r="C1252"/>
  <c r="D1251"/>
  <c r="C1251"/>
  <c r="D1250"/>
  <c r="C1250"/>
  <c r="D1249"/>
  <c r="C1249"/>
  <c r="D1248"/>
  <c r="C1248"/>
  <c r="D1247"/>
  <c r="C1247"/>
  <c r="D1246"/>
  <c r="C1246"/>
  <c r="D1245"/>
  <c r="C1245"/>
  <c r="D1244"/>
  <c r="C1244"/>
  <c r="D1243"/>
  <c r="C1243"/>
  <c r="D1242"/>
  <c r="C1242"/>
  <c r="D1241"/>
  <c r="C1241"/>
  <c r="D1240"/>
  <c r="C1240"/>
  <c r="D1239"/>
  <c r="C1239"/>
  <c r="D1238"/>
  <c r="C1238"/>
  <c r="D1237"/>
  <c r="C1237"/>
  <c r="D1236"/>
  <c r="C1236"/>
  <c r="D1235"/>
  <c r="C1235"/>
  <c r="D1234"/>
  <c r="C1234"/>
  <c r="D1233"/>
  <c r="C1233"/>
  <c r="D1232"/>
  <c r="C1232"/>
  <c r="D1231"/>
  <c r="C1231"/>
  <c r="D1230"/>
  <c r="C1230"/>
  <c r="D1229"/>
  <c r="C1229"/>
  <c r="D1228"/>
  <c r="C1228"/>
  <c r="D1227"/>
  <c r="C1227"/>
  <c r="D1226"/>
  <c r="C1226"/>
  <c r="D1225"/>
  <c r="C1225"/>
  <c r="D1224"/>
  <c r="C1224"/>
  <c r="D1223"/>
  <c r="C1223"/>
  <c r="D1222"/>
  <c r="C1222"/>
  <c r="D1221"/>
  <c r="C1221"/>
  <c r="D1220"/>
  <c r="C1220"/>
  <c r="D1219"/>
  <c r="C1219"/>
  <c r="D1218"/>
  <c r="C1218"/>
  <c r="D1217"/>
  <c r="C1217"/>
  <c r="D1216"/>
  <c r="C1216"/>
  <c r="D1215"/>
  <c r="C1215"/>
  <c r="D1214"/>
  <c r="C1214"/>
  <c r="D1213"/>
  <c r="C1213"/>
  <c r="D1212"/>
  <c r="C1212"/>
  <c r="D1211"/>
  <c r="C1211"/>
  <c r="D1210"/>
  <c r="C1210"/>
  <c r="D1209"/>
  <c r="C1209"/>
  <c r="D1208"/>
  <c r="C1208"/>
  <c r="D1207"/>
  <c r="C1207"/>
  <c r="D1206"/>
  <c r="C1206"/>
  <c r="D1205"/>
  <c r="C1205"/>
  <c r="D1204"/>
  <c r="C1204"/>
  <c r="D1203"/>
  <c r="C1203"/>
  <c r="D1202"/>
  <c r="C1202"/>
  <c r="D1201"/>
  <c r="C1201"/>
  <c r="D1200"/>
  <c r="C1200"/>
  <c r="D1199"/>
  <c r="C1199"/>
  <c r="D1198"/>
  <c r="C1198"/>
  <c r="D1197"/>
  <c r="C1197"/>
  <c r="D1196"/>
  <c r="C1196"/>
  <c r="D1195"/>
  <c r="C1195"/>
  <c r="D1194"/>
  <c r="C1194"/>
  <c r="D1193"/>
  <c r="C1193"/>
  <c r="D1192"/>
  <c r="C1192"/>
  <c r="D1191"/>
  <c r="C1191"/>
  <c r="D1190"/>
  <c r="C1190"/>
  <c r="D1189"/>
  <c r="C1189"/>
  <c r="D1188"/>
  <c r="C1188"/>
  <c r="D1187"/>
  <c r="C1187"/>
  <c r="D1186"/>
  <c r="C1186"/>
  <c r="D1185"/>
  <c r="C1185"/>
  <c r="D1184"/>
  <c r="C1184"/>
  <c r="D1183"/>
  <c r="C1183"/>
  <c r="D1182"/>
  <c r="C1182"/>
  <c r="D1181"/>
  <c r="C1181"/>
  <c r="D1180"/>
  <c r="C1180"/>
  <c r="D1179"/>
  <c r="C1179"/>
  <c r="D1178"/>
  <c r="C1178"/>
  <c r="D1177"/>
  <c r="C1177"/>
  <c r="D1176"/>
  <c r="C1176"/>
  <c r="D1175"/>
  <c r="C1175"/>
  <c r="D1174"/>
  <c r="C1174"/>
  <c r="D1173"/>
  <c r="C1173"/>
  <c r="D1172"/>
  <c r="C1172"/>
  <c r="D1171"/>
  <c r="C1171"/>
  <c r="D1170"/>
  <c r="C1170"/>
  <c r="D1169"/>
  <c r="C1169"/>
  <c r="D1168"/>
  <c r="C1168"/>
  <c r="D1167"/>
  <c r="C1167"/>
  <c r="D1166"/>
  <c r="C1166"/>
  <c r="D1165"/>
  <c r="C1165"/>
  <c r="D1164"/>
  <c r="C1164"/>
  <c r="D1163"/>
  <c r="C1163"/>
  <c r="D1162"/>
  <c r="C1162"/>
  <c r="D1161"/>
  <c r="C1161"/>
  <c r="D1160"/>
  <c r="C1160"/>
  <c r="D1159"/>
  <c r="C1159"/>
  <c r="D1158"/>
  <c r="C1158"/>
  <c r="D1157"/>
  <c r="C1157"/>
  <c r="D1156"/>
  <c r="C1156"/>
  <c r="D1155"/>
  <c r="C1155"/>
  <c r="D1154"/>
  <c r="C1154"/>
  <c r="D1153"/>
  <c r="C1153"/>
  <c r="D1152"/>
  <c r="C1152"/>
  <c r="D1151"/>
  <c r="C1151"/>
  <c r="D1150"/>
  <c r="C1150"/>
  <c r="D1149"/>
  <c r="C1149"/>
  <c r="D1148"/>
  <c r="C1148"/>
  <c r="D1147"/>
  <c r="C1147"/>
  <c r="D1146"/>
  <c r="C1146"/>
  <c r="D1145"/>
  <c r="C1145"/>
  <c r="D1144"/>
  <c r="C1144"/>
  <c r="D1143"/>
  <c r="C1143"/>
  <c r="D1142"/>
  <c r="C1142"/>
  <c r="D1141"/>
  <c r="C1141"/>
  <c r="D1140"/>
  <c r="C1140"/>
  <c r="D1139"/>
  <c r="C1139"/>
  <c r="D1138"/>
  <c r="C1138"/>
  <c r="D1137"/>
  <c r="C1137"/>
  <c r="D1136"/>
  <c r="C1136"/>
  <c r="D1135"/>
  <c r="C1135"/>
  <c r="D1134"/>
  <c r="C1134"/>
  <c r="D1133"/>
  <c r="C1133"/>
  <c r="D1132"/>
  <c r="C1132"/>
  <c r="D1131"/>
  <c r="C1131"/>
  <c r="D1130"/>
  <c r="C1130"/>
  <c r="D1129"/>
  <c r="C1129"/>
  <c r="D1128"/>
  <c r="C1128"/>
  <c r="D1127"/>
  <c r="C1127"/>
  <c r="D1126"/>
  <c r="C1126"/>
  <c r="D1125"/>
  <c r="C1125"/>
  <c r="D1124"/>
  <c r="C1124"/>
  <c r="D1123"/>
  <c r="C1123"/>
  <c r="D1122"/>
  <c r="C1122"/>
  <c r="D1121"/>
  <c r="C1121"/>
  <c r="D1120"/>
  <c r="C1120"/>
  <c r="D1119"/>
  <c r="C1119"/>
  <c r="D1118"/>
  <c r="C1118"/>
  <c r="D1117"/>
  <c r="C1117"/>
  <c r="D1116"/>
  <c r="C1116"/>
  <c r="D1115"/>
  <c r="C1115"/>
  <c r="D1114"/>
  <c r="C1114"/>
  <c r="D1113"/>
  <c r="C1113"/>
  <c r="D1112"/>
  <c r="C1112"/>
  <c r="D1111"/>
  <c r="C1111"/>
  <c r="D1110"/>
  <c r="C1110"/>
  <c r="D1109"/>
  <c r="C1109"/>
  <c r="D1108"/>
  <c r="C1108"/>
  <c r="D1107"/>
  <c r="C1107"/>
  <c r="D1106"/>
  <c r="C1106"/>
  <c r="D1105"/>
  <c r="C1105"/>
  <c r="D1104"/>
  <c r="C1104"/>
  <c r="D1103"/>
  <c r="C1103"/>
  <c r="D1102"/>
  <c r="C1102"/>
  <c r="D1101"/>
  <c r="C1101"/>
  <c r="D1100"/>
  <c r="C1100"/>
  <c r="D1099"/>
  <c r="C1099"/>
  <c r="D1098"/>
  <c r="C1098"/>
  <c r="D1097"/>
  <c r="C1097"/>
  <c r="D1096"/>
  <c r="C1096"/>
  <c r="D1095"/>
  <c r="C1095"/>
  <c r="D1094"/>
  <c r="C1094"/>
  <c r="D1093"/>
  <c r="C1093"/>
  <c r="D1092"/>
  <c r="C1092"/>
  <c r="D1091"/>
  <c r="C1091"/>
  <c r="D1090"/>
  <c r="C1090"/>
  <c r="D1089"/>
  <c r="C1089"/>
  <c r="D1088"/>
  <c r="C1088"/>
  <c r="D1087"/>
  <c r="C1087"/>
  <c r="D1086"/>
  <c r="C1086"/>
  <c r="D1085"/>
  <c r="C1085"/>
  <c r="D1084"/>
  <c r="C1084"/>
  <c r="D1083"/>
  <c r="C1083"/>
  <c r="D1082"/>
  <c r="C1082"/>
  <c r="D1081"/>
  <c r="C1081"/>
  <c r="D1080"/>
  <c r="C1080"/>
  <c r="D1079"/>
  <c r="C1079"/>
  <c r="D1078"/>
  <c r="C1078"/>
  <c r="D1077"/>
  <c r="C1077"/>
  <c r="D1076"/>
  <c r="C1076"/>
  <c r="D1075"/>
  <c r="C1075"/>
  <c r="D1074"/>
  <c r="C1074"/>
  <c r="D1073"/>
  <c r="C1073"/>
  <c r="D1072"/>
  <c r="C1072"/>
  <c r="D1071"/>
  <c r="C1071"/>
  <c r="D1070"/>
  <c r="C1070"/>
  <c r="D1069"/>
  <c r="C1069"/>
  <c r="D1068"/>
  <c r="C1068"/>
  <c r="D1067"/>
  <c r="C1067"/>
  <c r="D1066"/>
  <c r="C1066"/>
  <c r="D1065"/>
  <c r="C1065"/>
  <c r="D1064"/>
  <c r="C1064"/>
  <c r="D1063"/>
  <c r="C1063"/>
  <c r="D1062"/>
  <c r="C1062"/>
  <c r="D1061"/>
  <c r="C1061"/>
  <c r="D1060"/>
  <c r="C1060"/>
  <c r="D1059"/>
  <c r="C1059"/>
  <c r="D1058"/>
  <c r="C1058"/>
  <c r="D1057"/>
  <c r="C1057"/>
  <c r="D1056"/>
  <c r="C1056"/>
  <c r="D1055"/>
  <c r="C1055"/>
  <c r="D1054"/>
  <c r="C1054"/>
  <c r="D1053"/>
  <c r="C1053"/>
  <c r="D1052"/>
  <c r="C1052"/>
  <c r="D1051"/>
  <c r="C1051"/>
  <c r="D1050"/>
  <c r="C1050"/>
  <c r="D1049"/>
  <c r="C1049"/>
  <c r="D1048"/>
  <c r="C1048"/>
  <c r="D1047"/>
  <c r="C1047"/>
  <c r="D1046"/>
  <c r="C1046"/>
  <c r="D1045"/>
  <c r="C1045"/>
  <c r="D1044"/>
  <c r="C1044"/>
  <c r="D1043"/>
  <c r="C1043"/>
  <c r="D1042"/>
  <c r="C1042"/>
  <c r="D1041"/>
  <c r="C1041"/>
  <c r="D1040"/>
  <c r="C1040"/>
  <c r="D1039"/>
  <c r="C1039"/>
  <c r="D1038"/>
  <c r="C1038"/>
  <c r="D1037"/>
  <c r="C1037"/>
  <c r="D1036"/>
  <c r="C1036"/>
  <c r="D1035"/>
  <c r="C1035"/>
  <c r="D1034"/>
  <c r="C1034"/>
  <c r="D1033"/>
  <c r="C1033"/>
  <c r="D1032"/>
  <c r="C1032"/>
  <c r="D1031"/>
  <c r="C1031"/>
  <c r="D1030"/>
  <c r="C1030"/>
  <c r="D1029"/>
  <c r="C1029"/>
  <c r="D1028"/>
  <c r="C1028"/>
  <c r="D1027"/>
  <c r="C1027"/>
  <c r="D1026"/>
  <c r="C1026"/>
  <c r="D1025"/>
  <c r="C1025"/>
  <c r="D1024"/>
  <c r="C1024"/>
  <c r="D1023"/>
  <c r="C1023"/>
  <c r="D1022"/>
  <c r="C1022"/>
  <c r="D1021"/>
  <c r="C1021"/>
  <c r="D1020"/>
  <c r="C1020"/>
  <c r="D1019"/>
  <c r="C1019"/>
  <c r="D1018"/>
  <c r="C1018"/>
  <c r="D1017"/>
  <c r="C1017"/>
  <c r="D1016"/>
  <c r="C1016"/>
  <c r="D1015"/>
  <c r="C1015"/>
  <c r="D1014"/>
  <c r="C1014"/>
  <c r="D1013"/>
  <c r="C1013"/>
  <c r="D1012"/>
  <c r="C1012"/>
  <c r="D1011"/>
  <c r="C1011"/>
  <c r="D1010"/>
  <c r="C1010"/>
  <c r="D1009"/>
  <c r="C1009"/>
  <c r="D1008"/>
  <c r="C1008"/>
  <c r="D1007"/>
  <c r="C1007"/>
  <c r="D1006"/>
  <c r="C1006"/>
  <c r="D1005"/>
  <c r="C1005"/>
  <c r="D1004"/>
  <c r="C1004"/>
  <c r="D1003"/>
  <c r="C1003"/>
  <c r="D1002"/>
  <c r="C1002"/>
  <c r="D1001"/>
  <c r="C1001"/>
  <c r="D1000"/>
  <c r="C1000"/>
  <c r="D999"/>
  <c r="C999"/>
  <c r="D998"/>
  <c r="C998"/>
  <c r="D997"/>
  <c r="C997"/>
  <c r="D996"/>
  <c r="C996"/>
  <c r="D995"/>
  <c r="C995"/>
  <c r="D994"/>
  <c r="C994"/>
  <c r="D993"/>
  <c r="C993"/>
  <c r="D992"/>
  <c r="C992"/>
  <c r="D991"/>
  <c r="C991"/>
  <c r="D990"/>
  <c r="C990"/>
  <c r="D989"/>
  <c r="C989"/>
  <c r="D988"/>
  <c r="C988"/>
  <c r="D987"/>
  <c r="C987"/>
  <c r="D986"/>
  <c r="C986"/>
  <c r="D985"/>
  <c r="C985"/>
  <c r="D984"/>
  <c r="C984"/>
  <c r="D983"/>
  <c r="C983"/>
  <c r="D982"/>
  <c r="C982"/>
  <c r="D981"/>
  <c r="C981"/>
  <c r="D980"/>
  <c r="C980"/>
  <c r="D979"/>
  <c r="C979"/>
  <c r="D978"/>
  <c r="C978"/>
  <c r="D977"/>
  <c r="C977"/>
  <c r="D976"/>
  <c r="C976"/>
  <c r="D975"/>
  <c r="C975"/>
  <c r="D974"/>
  <c r="C974"/>
  <c r="D973"/>
  <c r="C973"/>
  <c r="D972"/>
  <c r="C972"/>
  <c r="D971"/>
  <c r="C971"/>
  <c r="D970"/>
  <c r="C970"/>
  <c r="D969"/>
  <c r="C969"/>
  <c r="D968"/>
  <c r="C968"/>
  <c r="D967"/>
  <c r="C967"/>
  <c r="D966"/>
  <c r="C966"/>
  <c r="D965"/>
  <c r="C965"/>
  <c r="D964"/>
  <c r="C964"/>
  <c r="D963"/>
  <c r="C963"/>
  <c r="D962"/>
  <c r="C962"/>
  <c r="D961"/>
  <c r="C961"/>
  <c r="D960"/>
  <c r="C960"/>
  <c r="D959"/>
  <c r="C959"/>
  <c r="D958"/>
  <c r="C958"/>
  <c r="D957"/>
  <c r="C957"/>
  <c r="D956"/>
  <c r="C956"/>
  <c r="D955"/>
  <c r="C955"/>
  <c r="D954"/>
  <c r="C954"/>
  <c r="D953"/>
  <c r="C953"/>
  <c r="D952"/>
  <c r="C952"/>
  <c r="D951"/>
  <c r="C951"/>
  <c r="D950"/>
  <c r="C950"/>
  <c r="D949"/>
  <c r="C949"/>
  <c r="D948"/>
  <c r="C948"/>
  <c r="D947"/>
  <c r="C947"/>
  <c r="D946"/>
  <c r="C946"/>
  <c r="D945"/>
  <c r="C945"/>
  <c r="D944"/>
  <c r="C944"/>
  <c r="D943"/>
  <c r="C943"/>
  <c r="D942"/>
  <c r="C942"/>
  <c r="D941"/>
  <c r="C941"/>
  <c r="D940"/>
  <c r="C940"/>
  <c r="D939"/>
  <c r="C939"/>
  <c r="D938"/>
  <c r="C938"/>
  <c r="D937"/>
  <c r="C937"/>
  <c r="D936"/>
  <c r="C936"/>
  <c r="D935"/>
  <c r="C935"/>
  <c r="D934"/>
  <c r="C934"/>
  <c r="D933"/>
  <c r="C933"/>
  <c r="D932"/>
  <c r="C932"/>
  <c r="D931"/>
  <c r="C931"/>
  <c r="D930"/>
  <c r="C930"/>
  <c r="D929"/>
  <c r="C929"/>
  <c r="D928"/>
  <c r="C928"/>
  <c r="D927"/>
  <c r="C927"/>
  <c r="D926"/>
  <c r="C926"/>
  <c r="D925"/>
  <c r="C925"/>
  <c r="D924"/>
  <c r="C924"/>
  <c r="D923"/>
  <c r="C923"/>
  <c r="D922"/>
  <c r="C922"/>
  <c r="D921"/>
  <c r="C921"/>
  <c r="D920"/>
  <c r="C920"/>
  <c r="D919"/>
  <c r="C919"/>
  <c r="D918"/>
  <c r="C918"/>
  <c r="D917"/>
  <c r="C917"/>
  <c r="D916"/>
  <c r="C916"/>
  <c r="D915"/>
  <c r="C915"/>
  <c r="D914"/>
  <c r="C914"/>
  <c r="D913"/>
  <c r="C913"/>
  <c r="D912"/>
  <c r="C912"/>
  <c r="D911"/>
  <c r="C911"/>
  <c r="D910"/>
  <c r="C910"/>
  <c r="D909"/>
  <c r="C909"/>
  <c r="D908"/>
  <c r="C908"/>
  <c r="D907"/>
  <c r="C907"/>
  <c r="D906"/>
  <c r="C906"/>
  <c r="D905"/>
  <c r="C905"/>
  <c r="D904"/>
  <c r="C904"/>
  <c r="D903"/>
  <c r="C903"/>
  <c r="D902"/>
  <c r="C902"/>
  <c r="D901"/>
  <c r="C901"/>
  <c r="D900"/>
  <c r="C900"/>
  <c r="D899"/>
  <c r="C899"/>
  <c r="D898"/>
  <c r="C898"/>
  <c r="D897"/>
  <c r="C897"/>
  <c r="D896"/>
  <c r="C896"/>
  <c r="D895"/>
  <c r="C895"/>
  <c r="D894"/>
  <c r="C894"/>
  <c r="D893"/>
  <c r="C893"/>
  <c r="D892"/>
  <c r="C892"/>
  <c r="D891"/>
  <c r="C891"/>
  <c r="D890"/>
  <c r="C890"/>
  <c r="D889"/>
  <c r="C889"/>
  <c r="D888"/>
  <c r="C888"/>
  <c r="D887"/>
  <c r="C887"/>
  <c r="D886"/>
  <c r="C886"/>
  <c r="D885"/>
  <c r="C885"/>
  <c r="D884"/>
  <c r="C884"/>
  <c r="D883"/>
  <c r="C883"/>
  <c r="D882"/>
  <c r="C882"/>
  <c r="D881"/>
  <c r="C881"/>
  <c r="D880"/>
  <c r="C880"/>
  <c r="D879"/>
  <c r="C879"/>
  <c r="D878"/>
  <c r="C878"/>
  <c r="D877"/>
  <c r="C877"/>
  <c r="D876"/>
  <c r="C876"/>
  <c r="D875"/>
  <c r="C875"/>
  <c r="D874"/>
  <c r="C874"/>
  <c r="D873"/>
  <c r="C873"/>
  <c r="D872"/>
  <c r="C872"/>
  <c r="D871"/>
  <c r="C871"/>
  <c r="D870"/>
  <c r="C870"/>
  <c r="D869"/>
  <c r="C869"/>
  <c r="D868"/>
  <c r="C868"/>
  <c r="D867"/>
  <c r="C867"/>
  <c r="D866"/>
  <c r="C866"/>
  <c r="D865"/>
  <c r="C865"/>
  <c r="D864"/>
  <c r="C864"/>
  <c r="D863"/>
  <c r="C863"/>
  <c r="D862"/>
  <c r="C862"/>
  <c r="D861"/>
  <c r="C861"/>
  <c r="D860"/>
  <c r="C860"/>
  <c r="D859"/>
  <c r="C859"/>
  <c r="D858"/>
  <c r="C858"/>
  <c r="D857"/>
  <c r="C857"/>
  <c r="D856"/>
  <c r="C856"/>
  <c r="D855"/>
  <c r="C855"/>
  <c r="D854"/>
  <c r="C854"/>
  <c r="D853"/>
  <c r="C853"/>
  <c r="D852"/>
  <c r="C852"/>
  <c r="D851"/>
  <c r="C851"/>
  <c r="D850"/>
  <c r="C850"/>
  <c r="D849"/>
  <c r="C849"/>
  <c r="D848"/>
  <c r="C848"/>
  <c r="D847"/>
  <c r="C847"/>
  <c r="D846"/>
  <c r="C846"/>
  <c r="D845"/>
  <c r="C845"/>
  <c r="D844"/>
  <c r="C844"/>
  <c r="D843"/>
  <c r="C843"/>
  <c r="D842"/>
  <c r="C842"/>
  <c r="D841"/>
  <c r="C841"/>
  <c r="D840"/>
  <c r="C840"/>
  <c r="D839"/>
  <c r="C839"/>
  <c r="D838"/>
  <c r="C838"/>
  <c r="D837"/>
  <c r="C837"/>
  <c r="D836"/>
  <c r="C836"/>
  <c r="D835"/>
  <c r="C835"/>
  <c r="D834"/>
  <c r="C834"/>
  <c r="D833"/>
  <c r="C833"/>
  <c r="D832"/>
  <c r="C832"/>
  <c r="D831"/>
  <c r="C831"/>
  <c r="D830"/>
  <c r="C830"/>
  <c r="D829"/>
  <c r="C829"/>
  <c r="D828"/>
  <c r="C828"/>
  <c r="D827"/>
  <c r="C827"/>
  <c r="D826"/>
  <c r="C826"/>
  <c r="D825"/>
  <c r="C825"/>
  <c r="D824"/>
  <c r="C824"/>
  <c r="D823"/>
  <c r="C823"/>
  <c r="D822"/>
  <c r="C822"/>
  <c r="D821"/>
  <c r="C821"/>
  <c r="D820"/>
  <c r="C820"/>
  <c r="D819"/>
  <c r="C819"/>
  <c r="D818"/>
  <c r="C818"/>
  <c r="D817"/>
  <c r="C817"/>
  <c r="D816"/>
  <c r="C816"/>
  <c r="D815"/>
  <c r="C815"/>
  <c r="D814"/>
  <c r="C814"/>
  <c r="D813"/>
  <c r="C813"/>
  <c r="D812"/>
  <c r="C812"/>
  <c r="D811"/>
  <c r="C811"/>
  <c r="D810"/>
  <c r="C810"/>
  <c r="D809"/>
  <c r="C809"/>
  <c r="D808"/>
  <c r="C808"/>
  <c r="D807"/>
  <c r="C807"/>
  <c r="D806"/>
  <c r="C806"/>
  <c r="D805"/>
  <c r="C805"/>
  <c r="D804"/>
  <c r="C804"/>
  <c r="D803"/>
  <c r="C803"/>
  <c r="D802"/>
  <c r="C802"/>
  <c r="D801"/>
  <c r="C801"/>
  <c r="D800"/>
  <c r="C800"/>
  <c r="D799"/>
  <c r="C799"/>
  <c r="D798"/>
  <c r="C798"/>
  <c r="D797"/>
  <c r="C797"/>
  <c r="D796"/>
  <c r="C796"/>
  <c r="D795"/>
  <c r="C795"/>
  <c r="D794"/>
  <c r="C794"/>
  <c r="D793"/>
  <c r="C793"/>
  <c r="D792"/>
  <c r="C792"/>
  <c r="D791"/>
  <c r="C791"/>
  <c r="D790"/>
  <c r="C790"/>
  <c r="D789"/>
  <c r="C789"/>
  <c r="D788"/>
  <c r="C788"/>
  <c r="D787"/>
  <c r="C787"/>
  <c r="D786"/>
  <c r="C786"/>
  <c r="D785"/>
  <c r="C785"/>
  <c r="D784"/>
  <c r="C784"/>
  <c r="D783"/>
  <c r="C783"/>
  <c r="D782"/>
  <c r="C782"/>
  <c r="D781"/>
  <c r="C781"/>
  <c r="D780"/>
  <c r="C780"/>
  <c r="D779"/>
  <c r="C779"/>
  <c r="D778"/>
  <c r="C778"/>
  <c r="D777"/>
  <c r="C777"/>
  <c r="D776"/>
  <c r="C776"/>
  <c r="D775"/>
  <c r="C775"/>
  <c r="D774"/>
  <c r="C774"/>
  <c r="D773"/>
  <c r="C773"/>
  <c r="D772"/>
  <c r="C772"/>
  <c r="D771"/>
  <c r="C771"/>
  <c r="D770"/>
  <c r="C770"/>
  <c r="D769"/>
  <c r="C769"/>
  <c r="D768"/>
  <c r="C768"/>
  <c r="D767"/>
  <c r="C767"/>
  <c r="D766"/>
  <c r="C766"/>
  <c r="D765"/>
  <c r="C765"/>
  <c r="D764"/>
  <c r="C764"/>
  <c r="D763"/>
  <c r="C763"/>
  <c r="D762"/>
  <c r="C762"/>
  <c r="D761"/>
  <c r="C761"/>
  <c r="D760"/>
  <c r="C760"/>
  <c r="D759"/>
  <c r="C759"/>
  <c r="D758"/>
  <c r="C758"/>
  <c r="D757"/>
  <c r="C757"/>
  <c r="D756"/>
  <c r="C756"/>
  <c r="D755"/>
  <c r="C755"/>
  <c r="D754"/>
  <c r="C754"/>
  <c r="D753"/>
  <c r="C753"/>
  <c r="D752"/>
  <c r="C752"/>
  <c r="D751"/>
  <c r="C751"/>
  <c r="D750"/>
  <c r="C750"/>
  <c r="D749"/>
  <c r="C749"/>
  <c r="D748"/>
  <c r="C748"/>
  <c r="D747"/>
  <c r="C747"/>
  <c r="D746"/>
  <c r="C746"/>
  <c r="D745"/>
  <c r="C745"/>
  <c r="D744"/>
  <c r="C744"/>
  <c r="D743"/>
  <c r="C743"/>
  <c r="D742"/>
  <c r="C742"/>
  <c r="D741"/>
  <c r="C741"/>
  <c r="D740"/>
  <c r="C740"/>
  <c r="D739"/>
  <c r="C739"/>
  <c r="D738"/>
  <c r="C738"/>
  <c r="D737"/>
  <c r="C737"/>
  <c r="D736"/>
  <c r="C736"/>
  <c r="D735"/>
  <c r="C735"/>
  <c r="D734"/>
  <c r="C734"/>
  <c r="D733"/>
  <c r="C733"/>
  <c r="D732"/>
  <c r="C732"/>
  <c r="D731"/>
  <c r="C731"/>
  <c r="D730"/>
  <c r="C730"/>
  <c r="D729"/>
  <c r="C729"/>
  <c r="D728"/>
  <c r="C728"/>
  <c r="D727"/>
  <c r="C727"/>
  <c r="D726"/>
  <c r="C726"/>
  <c r="D725"/>
  <c r="C725"/>
  <c r="D724"/>
  <c r="C724"/>
  <c r="D723"/>
  <c r="C723"/>
  <c r="D722"/>
  <c r="C722"/>
  <c r="D721"/>
  <c r="C721"/>
  <c r="D720"/>
  <c r="C720"/>
  <c r="D719"/>
  <c r="C719"/>
  <c r="D718"/>
  <c r="C718"/>
  <c r="D717"/>
  <c r="C717"/>
  <c r="D716"/>
  <c r="C716"/>
  <c r="D715"/>
  <c r="C715"/>
  <c r="D714"/>
  <c r="C714"/>
  <c r="D713"/>
  <c r="C713"/>
  <c r="D712"/>
  <c r="C712"/>
  <c r="D711"/>
  <c r="C711"/>
  <c r="D710"/>
  <c r="C710"/>
  <c r="D709"/>
  <c r="C709"/>
  <c r="D708"/>
  <c r="C708"/>
  <c r="D707"/>
  <c r="C707"/>
  <c r="D706"/>
  <c r="C706"/>
  <c r="D705"/>
  <c r="C705"/>
  <c r="D704"/>
  <c r="C704"/>
  <c r="D703"/>
  <c r="C703"/>
  <c r="D702"/>
  <c r="C702"/>
  <c r="D701"/>
  <c r="C701"/>
  <c r="D700"/>
  <c r="C700"/>
  <c r="D699"/>
  <c r="C699"/>
  <c r="D698"/>
  <c r="C698"/>
  <c r="D697"/>
  <c r="C697"/>
  <c r="D696"/>
  <c r="C696"/>
  <c r="D695"/>
  <c r="C695"/>
  <c r="D694"/>
  <c r="C694"/>
  <c r="D693"/>
  <c r="C693"/>
  <c r="D692"/>
  <c r="C692"/>
  <c r="D691"/>
  <c r="C691"/>
  <c r="D690"/>
  <c r="C690"/>
  <c r="D689"/>
  <c r="C689"/>
  <c r="D688"/>
  <c r="C688"/>
  <c r="D687"/>
  <c r="C687"/>
  <c r="D686"/>
  <c r="C686"/>
  <c r="D685"/>
  <c r="C685"/>
  <c r="D684"/>
  <c r="C684"/>
  <c r="D683"/>
  <c r="C683"/>
  <c r="D682"/>
  <c r="C682"/>
  <c r="D681"/>
  <c r="C681"/>
  <c r="D680"/>
  <c r="C680"/>
  <c r="D679"/>
  <c r="C679"/>
  <c r="D678"/>
  <c r="C678"/>
  <c r="D677"/>
  <c r="C677"/>
  <c r="D676"/>
  <c r="C676"/>
  <c r="D675"/>
  <c r="C675"/>
  <c r="D674"/>
  <c r="C674"/>
  <c r="D673"/>
  <c r="C673"/>
  <c r="D672"/>
  <c r="C672"/>
  <c r="D671"/>
  <c r="C671"/>
  <c r="D670"/>
  <c r="C670"/>
  <c r="D669"/>
  <c r="C669"/>
  <c r="D668"/>
  <c r="C668"/>
  <c r="D667"/>
  <c r="C667"/>
  <c r="D666"/>
  <c r="C666"/>
  <c r="D665"/>
  <c r="C665"/>
  <c r="D664"/>
  <c r="C664"/>
  <c r="D663"/>
  <c r="C663"/>
  <c r="D662"/>
  <c r="C662"/>
  <c r="D661"/>
  <c r="C661"/>
  <c r="D660"/>
  <c r="C660"/>
  <c r="D659"/>
  <c r="C659"/>
  <c r="D658"/>
  <c r="C658"/>
  <c r="D657"/>
  <c r="C657"/>
  <c r="D656"/>
  <c r="C656"/>
  <c r="D655"/>
  <c r="C655"/>
  <c r="D654"/>
  <c r="C654"/>
  <c r="D653"/>
  <c r="C653"/>
  <c r="D652"/>
  <c r="C652"/>
  <c r="D651"/>
  <c r="C651"/>
  <c r="D650"/>
  <c r="C650"/>
  <c r="D649"/>
  <c r="C649"/>
  <c r="D648"/>
  <c r="C648"/>
  <c r="D647"/>
  <c r="C647"/>
  <c r="D646"/>
  <c r="C646"/>
  <c r="D645"/>
  <c r="C645"/>
  <c r="D644"/>
  <c r="C644"/>
  <c r="D643"/>
  <c r="C643"/>
  <c r="D642"/>
  <c r="C642"/>
  <c r="D641"/>
  <c r="C641"/>
  <c r="D640"/>
  <c r="C640"/>
  <c r="D639"/>
  <c r="C639"/>
  <c r="D638"/>
  <c r="C638"/>
  <c r="D637"/>
  <c r="C637"/>
  <c r="D636"/>
  <c r="C636"/>
  <c r="D635"/>
  <c r="C635"/>
  <c r="D634"/>
  <c r="C634"/>
  <c r="D633"/>
  <c r="C633"/>
  <c r="D632"/>
  <c r="C632"/>
  <c r="D631"/>
  <c r="C631"/>
  <c r="D630"/>
  <c r="C630"/>
  <c r="D629"/>
  <c r="C629"/>
  <c r="D628"/>
  <c r="C628"/>
  <c r="D627"/>
  <c r="C627"/>
  <c r="D626"/>
  <c r="C626"/>
  <c r="D625"/>
  <c r="C625"/>
  <c r="D624"/>
  <c r="C624"/>
  <c r="D623"/>
  <c r="C623"/>
  <c r="D622"/>
  <c r="C622"/>
  <c r="D621"/>
  <c r="C621"/>
  <c r="D620"/>
  <c r="C620"/>
  <c r="D619"/>
  <c r="C619"/>
  <c r="D618"/>
  <c r="C618"/>
  <c r="D617"/>
  <c r="C617"/>
  <c r="D616"/>
  <c r="C616"/>
  <c r="D615"/>
  <c r="C615"/>
  <c r="D614"/>
  <c r="C614"/>
  <c r="D613"/>
  <c r="C613"/>
  <c r="D612"/>
  <c r="C612"/>
  <c r="D611"/>
  <c r="C611"/>
  <c r="D610"/>
  <c r="C610"/>
  <c r="D609"/>
  <c r="C609"/>
  <c r="D608"/>
  <c r="C608"/>
  <c r="D607"/>
  <c r="C607"/>
  <c r="D606"/>
  <c r="C606"/>
  <c r="D605"/>
  <c r="C605"/>
  <c r="D604"/>
  <c r="C604"/>
  <c r="D603"/>
  <c r="C603"/>
  <c r="D602"/>
  <c r="C602"/>
  <c r="D601"/>
  <c r="C601"/>
  <c r="D600"/>
  <c r="C600"/>
  <c r="D599"/>
  <c r="C599"/>
  <c r="D598"/>
  <c r="C598"/>
  <c r="D597"/>
  <c r="C597"/>
  <c r="D596"/>
  <c r="C596"/>
  <c r="D595"/>
  <c r="C595"/>
  <c r="D594"/>
  <c r="C594"/>
  <c r="D593"/>
  <c r="C593"/>
  <c r="D592"/>
  <c r="C592"/>
  <c r="D591"/>
  <c r="C591"/>
  <c r="D590"/>
  <c r="C590"/>
  <c r="D589"/>
  <c r="C589"/>
  <c r="D588"/>
  <c r="C588"/>
  <c r="D587"/>
  <c r="C587"/>
  <c r="D586"/>
  <c r="C586"/>
  <c r="D585"/>
  <c r="C585"/>
  <c r="D584"/>
  <c r="C584"/>
  <c r="D583"/>
  <c r="C583"/>
  <c r="D582"/>
  <c r="C582"/>
  <c r="D581"/>
  <c r="C581"/>
  <c r="D580"/>
  <c r="C580"/>
  <c r="D579"/>
  <c r="C579"/>
  <c r="D578"/>
  <c r="C578"/>
  <c r="D577"/>
  <c r="C577"/>
  <c r="D576"/>
  <c r="C576"/>
  <c r="D575"/>
  <c r="C575"/>
  <c r="D574"/>
  <c r="C574"/>
  <c r="D573"/>
  <c r="C573"/>
  <c r="D572"/>
  <c r="C572"/>
  <c r="D571"/>
  <c r="C571"/>
  <c r="D570"/>
  <c r="C570"/>
  <c r="D569"/>
  <c r="C569"/>
  <c r="D568"/>
  <c r="C568"/>
  <c r="D567"/>
  <c r="C567"/>
  <c r="D566"/>
  <c r="C566"/>
  <c r="D565"/>
  <c r="C565"/>
  <c r="D564"/>
  <c r="C564"/>
  <c r="D563"/>
  <c r="C563"/>
  <c r="D562"/>
  <c r="C562"/>
  <c r="D561"/>
  <c r="C561"/>
  <c r="D560"/>
  <c r="C560"/>
  <c r="D559"/>
  <c r="C559"/>
  <c r="D558"/>
  <c r="C558"/>
  <c r="D557"/>
  <c r="C557"/>
  <c r="D556"/>
  <c r="C556"/>
  <c r="D555"/>
  <c r="C555"/>
  <c r="D554"/>
  <c r="C554"/>
  <c r="D553"/>
  <c r="C553"/>
  <c r="D552"/>
  <c r="C552"/>
  <c r="D551"/>
  <c r="C551"/>
  <c r="D550"/>
  <c r="C550"/>
  <c r="D549"/>
  <c r="C549"/>
  <c r="D548"/>
  <c r="C548"/>
  <c r="D547"/>
  <c r="C547"/>
  <c r="D546"/>
  <c r="C546"/>
  <c r="D545"/>
  <c r="C545"/>
  <c r="D544"/>
  <c r="C544"/>
  <c r="D543"/>
  <c r="C543"/>
  <c r="D542"/>
  <c r="C542"/>
  <c r="D541"/>
  <c r="C541"/>
  <c r="D540"/>
  <c r="C540"/>
  <c r="D539"/>
  <c r="C539"/>
  <c r="D538"/>
  <c r="C538"/>
  <c r="D537"/>
  <c r="C537"/>
  <c r="D536"/>
  <c r="C536"/>
  <c r="D535"/>
  <c r="C535"/>
  <c r="D534"/>
  <c r="C534"/>
  <c r="D533"/>
  <c r="C533"/>
  <c r="D532"/>
  <c r="C532"/>
  <c r="D531"/>
  <c r="C531"/>
  <c r="D530"/>
  <c r="C530"/>
  <c r="D529"/>
  <c r="C529"/>
  <c r="D528"/>
  <c r="C528"/>
  <c r="D527"/>
  <c r="C527"/>
  <c r="D526"/>
  <c r="C526"/>
  <c r="D525"/>
  <c r="C525"/>
  <c r="D524"/>
  <c r="C524"/>
  <c r="D523"/>
  <c r="C523"/>
  <c r="D522"/>
  <c r="C522"/>
  <c r="D521"/>
  <c r="C521"/>
  <c r="D520"/>
  <c r="C520"/>
  <c r="D519"/>
  <c r="C519"/>
  <c r="D518"/>
  <c r="C518"/>
  <c r="D517"/>
  <c r="C517"/>
  <c r="D516"/>
  <c r="C516"/>
  <c r="D515"/>
  <c r="C515"/>
  <c r="D514"/>
  <c r="C514"/>
  <c r="D513"/>
  <c r="C513"/>
  <c r="D512"/>
  <c r="C512"/>
  <c r="D511"/>
  <c r="C511"/>
  <c r="D510"/>
  <c r="C510"/>
  <c r="D509"/>
  <c r="C509"/>
  <c r="D508"/>
  <c r="C508"/>
  <c r="D507"/>
  <c r="C507"/>
  <c r="D506"/>
  <c r="C506"/>
  <c r="D505"/>
  <c r="C505"/>
  <c r="D504"/>
  <c r="C504"/>
  <c r="D503"/>
  <c r="C503"/>
  <c r="D502"/>
  <c r="C502"/>
  <c r="D501"/>
  <c r="C501"/>
  <c r="D500"/>
  <c r="C500"/>
  <c r="D499"/>
  <c r="C499"/>
  <c r="D498"/>
  <c r="C498"/>
  <c r="D497"/>
  <c r="C497"/>
  <c r="D496"/>
  <c r="C496"/>
  <c r="D495"/>
  <c r="C495"/>
  <c r="D494"/>
  <c r="C494"/>
  <c r="D493"/>
  <c r="C493"/>
  <c r="D492"/>
  <c r="C492"/>
  <c r="D491"/>
  <c r="C491"/>
  <c r="D490"/>
  <c r="C490"/>
  <c r="D489"/>
  <c r="C489"/>
  <c r="D488"/>
  <c r="C488"/>
  <c r="D487"/>
  <c r="C487"/>
  <c r="D486"/>
  <c r="C486"/>
  <c r="D485"/>
  <c r="C485"/>
  <c r="D484"/>
  <c r="C484"/>
  <c r="D483"/>
  <c r="C483"/>
  <c r="D482"/>
  <c r="C482"/>
  <c r="D481"/>
  <c r="C481"/>
  <c r="D480"/>
  <c r="C480"/>
  <c r="D479"/>
  <c r="C479"/>
  <c r="D478"/>
  <c r="C478"/>
  <c r="D477"/>
  <c r="C477"/>
  <c r="D476"/>
  <c r="C476"/>
  <c r="D475"/>
  <c r="C475"/>
  <c r="D474"/>
  <c r="C474"/>
  <c r="D473"/>
  <c r="C473"/>
  <c r="D472"/>
  <c r="C472"/>
  <c r="D471"/>
  <c r="C471"/>
  <c r="D470"/>
  <c r="C470"/>
  <c r="D469"/>
  <c r="C469"/>
  <c r="D468"/>
  <c r="C468"/>
  <c r="D467"/>
  <c r="C467"/>
  <c r="D466"/>
  <c r="C466"/>
  <c r="D465"/>
  <c r="C465"/>
  <c r="D464"/>
  <c r="C464"/>
  <c r="D463"/>
  <c r="C463"/>
  <c r="D462"/>
  <c r="C462"/>
  <c r="D461"/>
  <c r="C461"/>
  <c r="D460"/>
  <c r="C460"/>
  <c r="D459"/>
  <c r="C459"/>
  <c r="D458"/>
  <c r="C458"/>
  <c r="D457"/>
  <c r="C457"/>
  <c r="D456"/>
  <c r="C456"/>
  <c r="D455"/>
  <c r="C455"/>
  <c r="D454"/>
  <c r="C454"/>
  <c r="D453"/>
  <c r="C453"/>
  <c r="D452"/>
  <c r="C452"/>
  <c r="D451"/>
  <c r="C451"/>
  <c r="D450"/>
  <c r="C450"/>
  <c r="D449"/>
  <c r="C449"/>
  <c r="D448"/>
  <c r="C448"/>
  <c r="D447"/>
  <c r="C447"/>
  <c r="D446"/>
  <c r="C446"/>
  <c r="D445"/>
  <c r="C445"/>
  <c r="D444"/>
  <c r="C444"/>
  <c r="D443"/>
  <c r="C443"/>
  <c r="D442"/>
  <c r="C442"/>
  <c r="D441"/>
  <c r="C441"/>
  <c r="D440"/>
  <c r="C440"/>
  <c r="D439"/>
  <c r="C439"/>
  <c r="D438"/>
  <c r="C438"/>
  <c r="D437"/>
  <c r="C437"/>
  <c r="D436"/>
  <c r="C436"/>
  <c r="D435"/>
  <c r="C435"/>
  <c r="D434"/>
  <c r="C434"/>
  <c r="D433"/>
  <c r="C433"/>
  <c r="D432"/>
  <c r="C432"/>
  <c r="D431"/>
  <c r="C431"/>
  <c r="D430"/>
  <c r="C430"/>
  <c r="D429"/>
  <c r="C429"/>
  <c r="D428"/>
  <c r="C428"/>
  <c r="D427"/>
  <c r="C427"/>
  <c r="D426"/>
  <c r="C426"/>
  <c r="D425"/>
  <c r="C425"/>
  <c r="D424"/>
  <c r="C424"/>
  <c r="D423"/>
  <c r="C423"/>
  <c r="D422"/>
  <c r="C422"/>
  <c r="D421"/>
  <c r="C421"/>
  <c r="D420"/>
  <c r="C420"/>
  <c r="D419"/>
  <c r="C419"/>
  <c r="D418"/>
  <c r="C418"/>
  <c r="D417"/>
  <c r="C417"/>
  <c r="D416"/>
  <c r="C416"/>
  <c r="D415"/>
  <c r="C415"/>
  <c r="D414"/>
  <c r="C414"/>
  <c r="D413"/>
  <c r="C413"/>
  <c r="D412"/>
  <c r="C412"/>
  <c r="D411"/>
  <c r="C411"/>
  <c r="D410"/>
  <c r="C410"/>
  <c r="D409"/>
  <c r="C409"/>
  <c r="D408"/>
  <c r="C408"/>
  <c r="D407"/>
  <c r="C407"/>
  <c r="D406"/>
  <c r="C406"/>
  <c r="D405"/>
  <c r="C405"/>
  <c r="D404"/>
  <c r="C404"/>
  <c r="D403"/>
  <c r="C403"/>
  <c r="D402"/>
  <c r="C402"/>
  <c r="D401"/>
  <c r="C401"/>
  <c r="D400"/>
  <c r="C400"/>
  <c r="D399"/>
  <c r="C399"/>
  <c r="D398"/>
  <c r="C398"/>
  <c r="D397"/>
  <c r="C397"/>
  <c r="D396"/>
  <c r="C396"/>
  <c r="D395"/>
  <c r="C395"/>
  <c r="D394"/>
  <c r="C394"/>
  <c r="D393"/>
  <c r="C393"/>
  <c r="D392"/>
  <c r="C392"/>
  <c r="D391"/>
  <c r="C391"/>
  <c r="D390"/>
  <c r="C390"/>
  <c r="D389"/>
  <c r="C389"/>
  <c r="D388"/>
  <c r="C388"/>
  <c r="D387"/>
  <c r="C387"/>
  <c r="D386"/>
  <c r="C386"/>
  <c r="D385"/>
  <c r="C385"/>
  <c r="D384"/>
  <c r="C384"/>
  <c r="D383"/>
  <c r="C383"/>
  <c r="D382"/>
  <c r="C382"/>
  <c r="D381"/>
  <c r="C381"/>
  <c r="D380"/>
  <c r="C380"/>
  <c r="D379"/>
  <c r="C379"/>
  <c r="D378"/>
  <c r="C378"/>
  <c r="D377"/>
  <c r="C377"/>
  <c r="D376"/>
  <c r="C376"/>
  <c r="D375"/>
  <c r="C375"/>
  <c r="D374"/>
  <c r="C374"/>
  <c r="D373"/>
  <c r="C373"/>
  <c r="D372"/>
  <c r="C372"/>
  <c r="D371"/>
  <c r="C371"/>
  <c r="D370"/>
  <c r="C370"/>
  <c r="D369"/>
  <c r="C369"/>
  <c r="D368"/>
  <c r="C368"/>
  <c r="D367"/>
  <c r="C367"/>
  <c r="D366"/>
  <c r="C366"/>
  <c r="D365"/>
  <c r="C365"/>
  <c r="D364"/>
  <c r="C364"/>
  <c r="D363"/>
  <c r="C363"/>
  <c r="D362"/>
  <c r="C362"/>
  <c r="D361"/>
  <c r="C361"/>
  <c r="D360"/>
  <c r="C360"/>
  <c r="D359"/>
  <c r="C359"/>
  <c r="D358"/>
  <c r="C358"/>
  <c r="D357"/>
  <c r="C357"/>
  <c r="D356"/>
  <c r="C356"/>
  <c r="D355"/>
  <c r="C355"/>
  <c r="D354"/>
  <c r="C354"/>
  <c r="D353"/>
  <c r="C353"/>
  <c r="D352"/>
  <c r="C352"/>
  <c r="D351"/>
  <c r="C351"/>
  <c r="D350"/>
  <c r="C350"/>
  <c r="D349"/>
  <c r="C349"/>
  <c r="D348"/>
  <c r="C348"/>
  <c r="D347"/>
  <c r="C347"/>
  <c r="D346"/>
  <c r="C346"/>
  <c r="D345"/>
  <c r="C345"/>
  <c r="D344"/>
  <c r="C344"/>
  <c r="D343"/>
  <c r="C343"/>
  <c r="D342"/>
  <c r="C342"/>
  <c r="D341"/>
  <c r="C341"/>
  <c r="D340"/>
  <c r="C340"/>
  <c r="D339"/>
  <c r="C339"/>
  <c r="D338"/>
  <c r="C338"/>
  <c r="D337"/>
  <c r="C337"/>
  <c r="D336"/>
  <c r="C336"/>
  <c r="D335"/>
  <c r="C335"/>
  <c r="D334"/>
  <c r="C334"/>
  <c r="D333"/>
  <c r="C333"/>
  <c r="D332"/>
  <c r="C332"/>
  <c r="D331"/>
  <c r="C331"/>
  <c r="D330"/>
  <c r="C330"/>
  <c r="D329"/>
  <c r="C329"/>
  <c r="D328"/>
  <c r="C328"/>
  <c r="D327"/>
  <c r="C327"/>
  <c r="D326"/>
  <c r="C326"/>
  <c r="D325"/>
  <c r="C325"/>
  <c r="D324"/>
  <c r="C324"/>
  <c r="D323"/>
  <c r="C323"/>
  <c r="D322"/>
  <c r="C322"/>
  <c r="D321"/>
  <c r="C321"/>
  <c r="D320"/>
  <c r="C320"/>
  <c r="D319"/>
  <c r="C319"/>
  <c r="D318"/>
  <c r="C318"/>
  <c r="D317"/>
  <c r="C317"/>
  <c r="D316"/>
  <c r="C316"/>
  <c r="D315"/>
  <c r="C315"/>
  <c r="D314"/>
  <c r="C314"/>
  <c r="D313"/>
  <c r="C313"/>
  <c r="D312"/>
  <c r="C312"/>
  <c r="D311"/>
  <c r="C311"/>
  <c r="D310"/>
  <c r="C310"/>
  <c r="D309"/>
  <c r="C309"/>
  <c r="D308"/>
  <c r="C308"/>
  <c r="D307"/>
  <c r="C307"/>
  <c r="D306"/>
  <c r="C306"/>
  <c r="D305"/>
  <c r="C305"/>
  <c r="D304"/>
  <c r="C304"/>
  <c r="D303"/>
  <c r="C303"/>
  <c r="D302"/>
  <c r="C302"/>
  <c r="D301"/>
  <c r="C301"/>
  <c r="D300"/>
  <c r="C300"/>
  <c r="D299"/>
  <c r="C299"/>
  <c r="D298"/>
  <c r="C298"/>
  <c r="D297"/>
  <c r="C297"/>
  <c r="D296"/>
  <c r="C296"/>
  <c r="D295"/>
  <c r="C295"/>
  <c r="D294"/>
  <c r="C294"/>
  <c r="D293"/>
  <c r="C293"/>
  <c r="D292"/>
  <c r="C292"/>
  <c r="D291"/>
  <c r="C291"/>
  <c r="D290"/>
  <c r="C290"/>
  <c r="D289"/>
  <c r="C289"/>
  <c r="D288"/>
  <c r="C288"/>
  <c r="D287"/>
  <c r="C287"/>
  <c r="D286"/>
  <c r="C286"/>
  <c r="D285"/>
  <c r="C285"/>
  <c r="D284"/>
  <c r="C284"/>
  <c r="D283"/>
  <c r="C283"/>
  <c r="D282"/>
  <c r="C282"/>
  <c r="D281"/>
  <c r="C281"/>
  <c r="D280"/>
  <c r="C280"/>
  <c r="D279"/>
  <c r="C279"/>
  <c r="D278"/>
  <c r="C278"/>
  <c r="D277"/>
  <c r="C277"/>
  <c r="D276"/>
  <c r="C276"/>
  <c r="D275"/>
  <c r="C275"/>
  <c r="D274"/>
  <c r="C274"/>
  <c r="D273"/>
  <c r="C273"/>
  <c r="D272"/>
  <c r="C272"/>
  <c r="D271"/>
  <c r="C271"/>
  <c r="D270"/>
  <c r="C270"/>
  <c r="D269"/>
  <c r="C269"/>
  <c r="D268"/>
  <c r="C268"/>
  <c r="D267"/>
  <c r="C267"/>
  <c r="D266"/>
  <c r="C266"/>
  <c r="D265"/>
  <c r="C265"/>
  <c r="D264"/>
  <c r="C264"/>
  <c r="D263"/>
  <c r="C263"/>
  <c r="D262"/>
  <c r="C262"/>
  <c r="D261"/>
  <c r="C261"/>
  <c r="D260"/>
  <c r="C260"/>
  <c r="D259"/>
  <c r="C259"/>
  <c r="D258"/>
  <c r="C258"/>
  <c r="D257"/>
  <c r="C257"/>
  <c r="D256"/>
  <c r="C256"/>
  <c r="D255"/>
  <c r="C255"/>
  <c r="D254"/>
  <c r="C254"/>
  <c r="D253"/>
  <c r="C253"/>
  <c r="D252"/>
  <c r="C252"/>
  <c r="D251"/>
  <c r="C251"/>
  <c r="D250"/>
  <c r="C250"/>
  <c r="D249"/>
  <c r="C249"/>
  <c r="D248"/>
  <c r="C248"/>
  <c r="D247"/>
  <c r="C247"/>
  <c r="D246"/>
  <c r="C246"/>
  <c r="D245"/>
  <c r="C245"/>
  <c r="D244"/>
  <c r="C244"/>
  <c r="D243"/>
  <c r="C243"/>
  <c r="D242"/>
  <c r="C242"/>
  <c r="D241"/>
  <c r="C241"/>
  <c r="D240"/>
  <c r="C240"/>
  <c r="D239"/>
  <c r="C239"/>
  <c r="D238"/>
  <c r="C238"/>
  <c r="D237"/>
  <c r="C237"/>
  <c r="D236"/>
  <c r="C236"/>
  <c r="D235"/>
  <c r="C235"/>
  <c r="D234"/>
  <c r="C234"/>
  <c r="D233"/>
  <c r="C233"/>
  <c r="D232"/>
  <c r="C232"/>
  <c r="D231"/>
  <c r="C231"/>
  <c r="D230"/>
  <c r="C230"/>
  <c r="D229"/>
  <c r="C229"/>
  <c r="D228"/>
  <c r="C228"/>
  <c r="D227"/>
  <c r="C227"/>
  <c r="D226"/>
  <c r="C226"/>
  <c r="D225"/>
  <c r="C225"/>
  <c r="D224"/>
  <c r="C224"/>
  <c r="D223"/>
  <c r="C223"/>
  <c r="D222"/>
  <c r="C222"/>
  <c r="D221"/>
  <c r="C221"/>
  <c r="D220"/>
  <c r="C220"/>
  <c r="D219"/>
  <c r="C219"/>
  <c r="D218"/>
  <c r="C218"/>
  <c r="D217"/>
  <c r="C217"/>
  <c r="D216"/>
  <c r="C216"/>
  <c r="D215"/>
  <c r="C215"/>
  <c r="D214"/>
  <c r="C214"/>
  <c r="D213"/>
  <c r="C213"/>
  <c r="D212"/>
  <c r="C212"/>
  <c r="D211"/>
  <c r="C211"/>
  <c r="D210"/>
  <c r="C210"/>
  <c r="D209"/>
  <c r="C209"/>
  <c r="D208"/>
  <c r="C208"/>
  <c r="D207"/>
  <c r="C207"/>
  <c r="D206"/>
  <c r="C206"/>
  <c r="D205"/>
  <c r="C205"/>
  <c r="D204"/>
  <c r="C204"/>
  <c r="D203"/>
  <c r="C203"/>
  <c r="D202"/>
  <c r="C202"/>
  <c r="D201"/>
  <c r="C201"/>
  <c r="D200"/>
  <c r="C200"/>
  <c r="D199"/>
  <c r="C199"/>
  <c r="D198"/>
  <c r="C198"/>
  <c r="D197"/>
  <c r="C197"/>
  <c r="D196"/>
  <c r="C196"/>
  <c r="D195"/>
  <c r="C195"/>
  <c r="D194"/>
  <c r="C194"/>
  <c r="D193"/>
  <c r="C193"/>
  <c r="D192"/>
  <c r="C192"/>
  <c r="D191"/>
  <c r="C191"/>
  <c r="D190"/>
  <c r="C190"/>
  <c r="D189"/>
  <c r="C189"/>
  <c r="D188"/>
  <c r="C188"/>
  <c r="D187"/>
  <c r="C187"/>
  <c r="D186"/>
  <c r="C186"/>
  <c r="D185"/>
  <c r="C185"/>
  <c r="D184"/>
  <c r="C184"/>
  <c r="D183"/>
  <c r="C183"/>
  <c r="D182"/>
  <c r="C182"/>
  <c r="D181"/>
  <c r="C181"/>
  <c r="D180"/>
  <c r="C180"/>
  <c r="D179"/>
  <c r="C179"/>
  <c r="D178"/>
  <c r="C178"/>
  <c r="D177"/>
  <c r="C177"/>
  <c r="D176"/>
  <c r="C176"/>
  <c r="D175"/>
  <c r="C175"/>
  <c r="D174"/>
  <c r="C174"/>
  <c r="D173"/>
  <c r="C173"/>
  <c r="D172"/>
  <c r="C172"/>
  <c r="D171"/>
  <c r="C171"/>
  <c r="D170"/>
  <c r="C170"/>
  <c r="D169"/>
  <c r="C169"/>
  <c r="D168"/>
  <c r="C168"/>
  <c r="D167"/>
  <c r="C167"/>
  <c r="D166"/>
  <c r="C166"/>
  <c r="D165"/>
  <c r="C165"/>
  <c r="D164"/>
  <c r="C164"/>
  <c r="D163"/>
  <c r="C163"/>
  <c r="D162"/>
  <c r="C162"/>
  <c r="D161"/>
  <c r="C161"/>
  <c r="D160"/>
  <c r="C160"/>
  <c r="D159"/>
  <c r="C159"/>
  <c r="D158"/>
  <c r="C158"/>
  <c r="D157"/>
  <c r="C157"/>
  <c r="D156"/>
  <c r="C156"/>
  <c r="D155"/>
  <c r="C155"/>
  <c r="D154"/>
  <c r="C154"/>
  <c r="D153"/>
  <c r="C153"/>
  <c r="D152"/>
  <c r="C152"/>
  <c r="D151"/>
  <c r="C151"/>
  <c r="D150"/>
  <c r="C150"/>
  <c r="D149"/>
  <c r="C149"/>
  <c r="D148"/>
  <c r="C148"/>
  <c r="D147"/>
  <c r="C147"/>
  <c r="D146"/>
  <c r="C146"/>
  <c r="D145"/>
  <c r="C145"/>
  <c r="D144"/>
  <c r="C144"/>
  <c r="D143"/>
  <c r="C143"/>
  <c r="D142"/>
  <c r="C142"/>
  <c r="D141"/>
  <c r="C141"/>
  <c r="D140"/>
  <c r="C140"/>
  <c r="D139"/>
  <c r="C139"/>
  <c r="D138"/>
  <c r="C138"/>
  <c r="D137"/>
  <c r="C137"/>
  <c r="D136"/>
  <c r="C136"/>
  <c r="D135"/>
  <c r="C135"/>
  <c r="D134"/>
  <c r="C134"/>
  <c r="D133"/>
  <c r="C133"/>
  <c r="D132"/>
  <c r="C132"/>
  <c r="D131"/>
  <c r="C131"/>
  <c r="D130"/>
  <c r="C130"/>
  <c r="D129"/>
  <c r="C129"/>
  <c r="D128"/>
  <c r="C128"/>
  <c r="D127"/>
  <c r="C127"/>
  <c r="D126"/>
  <c r="C126"/>
  <c r="D125"/>
  <c r="C125"/>
  <c r="D124"/>
  <c r="C124"/>
  <c r="D123"/>
  <c r="C123"/>
  <c r="D122"/>
  <c r="C122"/>
  <c r="D121"/>
  <c r="C121"/>
  <c r="D120"/>
  <c r="C120"/>
  <c r="D119"/>
  <c r="C119"/>
  <c r="D118"/>
  <c r="C118"/>
  <c r="D117"/>
  <c r="C117"/>
  <c r="D116"/>
  <c r="C116"/>
  <c r="D115"/>
  <c r="C115"/>
  <c r="D114"/>
  <c r="C114"/>
  <c r="D113"/>
  <c r="C113"/>
  <c r="D112"/>
  <c r="C112"/>
  <c r="D111"/>
  <c r="C111"/>
  <c r="D110"/>
  <c r="C110"/>
  <c r="D109"/>
  <c r="C109"/>
  <c r="D108"/>
  <c r="C108"/>
  <c r="D107"/>
  <c r="C107"/>
  <c r="D106"/>
  <c r="C106"/>
  <c r="D105"/>
  <c r="C105"/>
  <c r="D104"/>
  <c r="C104"/>
  <c r="D103"/>
  <c r="C103"/>
  <c r="D102"/>
  <c r="C102"/>
  <c r="D101"/>
  <c r="C101"/>
  <c r="D100"/>
  <c r="C100"/>
  <c r="D99"/>
  <c r="C99"/>
  <c r="D98"/>
  <c r="C98"/>
  <c r="D97"/>
  <c r="C97"/>
  <c r="D96"/>
  <c r="C96"/>
  <c r="D95"/>
  <c r="C95"/>
  <c r="D94"/>
  <c r="C94"/>
  <c r="D93"/>
  <c r="C93"/>
  <c r="D92"/>
  <c r="C92"/>
  <c r="D91"/>
  <c r="C91"/>
  <c r="D90"/>
  <c r="C90"/>
  <c r="D89"/>
  <c r="C89"/>
  <c r="D88"/>
  <c r="C88"/>
  <c r="D87"/>
  <c r="C87"/>
  <c r="D86"/>
  <c r="C86"/>
  <c r="D85"/>
  <c r="C85"/>
  <c r="D84"/>
  <c r="C84"/>
  <c r="D83"/>
  <c r="C83"/>
  <c r="D82"/>
  <c r="C82"/>
  <c r="D81"/>
  <c r="C81"/>
  <c r="D80"/>
  <c r="C80"/>
  <c r="D79"/>
  <c r="C79"/>
  <c r="D78"/>
  <c r="C78"/>
  <c r="D77"/>
  <c r="C77"/>
  <c r="D76"/>
  <c r="C76"/>
  <c r="D75"/>
  <c r="C75"/>
  <c r="D74"/>
  <c r="C74"/>
  <c r="D73"/>
  <c r="C73"/>
  <c r="D72"/>
  <c r="C72"/>
  <c r="D71"/>
  <c r="C71"/>
  <c r="D70"/>
  <c r="C70"/>
  <c r="D69"/>
  <c r="C69"/>
  <c r="D68"/>
  <c r="C68"/>
  <c r="D67"/>
  <c r="C67"/>
  <c r="D66"/>
  <c r="C66"/>
  <c r="D65"/>
  <c r="C65"/>
  <c r="D64"/>
  <c r="C64"/>
  <c r="D63"/>
  <c r="C63"/>
  <c r="D62"/>
  <c r="C62"/>
  <c r="D61"/>
  <c r="C61"/>
  <c r="D60"/>
  <c r="C60"/>
  <c r="D59"/>
  <c r="C59"/>
  <c r="D58"/>
  <c r="C58"/>
  <c r="D57"/>
  <c r="C57"/>
  <c r="D56"/>
  <c r="C56"/>
  <c r="D55"/>
  <c r="C55"/>
  <c r="D54"/>
  <c r="C54"/>
  <c r="D53"/>
  <c r="C53"/>
  <c r="D52"/>
  <c r="C52"/>
  <c r="D51"/>
  <c r="C51"/>
  <c r="D50"/>
  <c r="C50"/>
  <c r="D49"/>
  <c r="C49"/>
  <c r="D48"/>
  <c r="C48"/>
  <c r="D47"/>
  <c r="C47"/>
  <c r="D46"/>
  <c r="C46"/>
  <c r="D45"/>
  <c r="C45"/>
  <c r="D44"/>
  <c r="C44"/>
  <c r="D43"/>
  <c r="C43"/>
  <c r="D42"/>
  <c r="C42"/>
  <c r="D41"/>
  <c r="C41"/>
  <c r="D40"/>
  <c r="C40"/>
  <c r="D39"/>
  <c r="C39"/>
  <c r="D38"/>
  <c r="C38"/>
  <c r="D37"/>
  <c r="C37"/>
  <c r="D36"/>
  <c r="C36"/>
  <c r="D35"/>
  <c r="C35"/>
  <c r="D34"/>
  <c r="C34"/>
  <c r="D33"/>
  <c r="C33"/>
  <c r="D32"/>
  <c r="C32"/>
  <c r="D31"/>
  <c r="C31"/>
  <c r="D30"/>
  <c r="C30"/>
  <c r="D29"/>
  <c r="C29"/>
  <c r="D28"/>
  <c r="C28"/>
  <c r="D27"/>
  <c r="C27"/>
  <c r="D26"/>
  <c r="C26"/>
  <c r="D25"/>
  <c r="C25"/>
  <c r="D24"/>
  <c r="C24"/>
  <c r="D23"/>
  <c r="C23"/>
  <c r="D22"/>
  <c r="C22"/>
  <c r="D21"/>
  <c r="C21"/>
  <c r="D20"/>
  <c r="C20"/>
  <c r="D19"/>
  <c r="C19"/>
  <c r="D18"/>
  <c r="C18"/>
  <c r="D17"/>
  <c r="C17"/>
  <c r="D16"/>
  <c r="C16"/>
  <c r="D15"/>
  <c r="C15"/>
  <c r="D14"/>
  <c r="C14"/>
  <c r="D13"/>
  <c r="C13"/>
  <c r="D12"/>
  <c r="C12"/>
  <c r="D11"/>
  <c r="C11"/>
  <c r="D10"/>
  <c r="C10"/>
  <c r="D9"/>
  <c r="C9"/>
  <c r="D8"/>
  <c r="C8"/>
  <c r="D7"/>
  <c r="C7"/>
  <c r="Z2328" i="12" l="1"/>
  <c r="Z2326"/>
  <c r="Z2324"/>
  <c r="Z2322"/>
  <c r="Z2320"/>
  <c r="Z2318"/>
  <c r="Z2316"/>
  <c r="Z2314"/>
  <c r="Z2312"/>
  <c r="Z2310"/>
  <c r="Z2308"/>
  <c r="Z2306"/>
  <c r="Z2304"/>
  <c r="Z2302"/>
  <c r="Z2300"/>
  <c r="Z2298"/>
  <c r="Z2296"/>
  <c r="Z2294"/>
  <c r="Z2292"/>
  <c r="Z2290"/>
  <c r="Z2288"/>
  <c r="Z2286"/>
  <c r="Z2284"/>
  <c r="Z2282"/>
  <c r="Z2280"/>
  <c r="Z2278"/>
  <c r="Z2276"/>
  <c r="Z2274"/>
  <c r="Z2272"/>
  <c r="Z2270"/>
  <c r="Z2268"/>
  <c r="Z2266"/>
  <c r="Z2264"/>
  <c r="Z2262"/>
  <c r="Z2260"/>
  <c r="Z2258"/>
  <c r="Z2256"/>
  <c r="Z2254"/>
  <c r="Z2252"/>
  <c r="Z2250"/>
  <c r="Z2248"/>
  <c r="Z2246"/>
  <c r="Z2244"/>
  <c r="Z2242"/>
  <c r="Z2240"/>
  <c r="Z2238"/>
  <c r="Z2236"/>
  <c r="Z2234"/>
  <c r="Z2232"/>
  <c r="Z2230"/>
  <c r="Z2228"/>
  <c r="Z2226"/>
  <c r="Z2224"/>
  <c r="Z2222"/>
  <c r="Z2220"/>
  <c r="Z2218"/>
  <c r="Z2216"/>
  <c r="Z2214"/>
  <c r="Z2212"/>
  <c r="Z2210"/>
  <c r="Z2208"/>
  <c r="Z2206"/>
  <c r="Z2204"/>
  <c r="Z2202"/>
  <c r="Z2200"/>
  <c r="Z2198"/>
  <c r="Z2196"/>
  <c r="Z2194"/>
  <c r="Z2192"/>
  <c r="Z2190"/>
  <c r="Z2188"/>
  <c r="Z2186"/>
  <c r="Z2184"/>
  <c r="Z2182"/>
  <c r="Z2180"/>
  <c r="Z2178"/>
  <c r="Z2176"/>
  <c r="Z2174"/>
  <c r="Z2172"/>
  <c r="Z2170"/>
  <c r="Z2168"/>
  <c r="Z2166"/>
  <c r="Z2164"/>
  <c r="Z2162"/>
  <c r="Z2160"/>
  <c r="Z2158"/>
  <c r="Z2156"/>
  <c r="Z2154"/>
  <c r="Z2152"/>
  <c r="Z2150"/>
  <c r="Z2148"/>
  <c r="Z2146"/>
  <c r="Z2144"/>
  <c r="Z2142"/>
  <c r="Z2140"/>
  <c r="Z2138"/>
  <c r="Z2136"/>
  <c r="Z2134"/>
  <c r="Z2132"/>
  <c r="Z2130"/>
  <c r="Z2128"/>
  <c r="Z2126"/>
  <c r="Z2124"/>
  <c r="Z2122"/>
  <c r="Z2120"/>
  <c r="Z2118"/>
  <c r="Z2116"/>
  <c r="Z2114"/>
  <c r="Z2112"/>
  <c r="Z2110"/>
  <c r="Z2108"/>
  <c r="Z2106"/>
  <c r="Z2104"/>
  <c r="Z2102"/>
  <c r="Z2100"/>
  <c r="Z2098"/>
  <c r="Z2096"/>
  <c r="Z2094"/>
  <c r="Z2092"/>
  <c r="Z2090"/>
  <c r="Z2088"/>
  <c r="Z2086"/>
  <c r="Z2084"/>
  <c r="Z2082"/>
  <c r="Z2080"/>
  <c r="Z2078"/>
  <c r="Z2076"/>
  <c r="Z2074"/>
  <c r="Z2072"/>
  <c r="Z2070"/>
  <c r="Z2068"/>
  <c r="Z2066"/>
  <c r="Z2064"/>
  <c r="Z2062"/>
  <c r="Z2060"/>
  <c r="Z2058"/>
  <c r="Z2056"/>
  <c r="Z2054"/>
  <c r="Z2052"/>
  <c r="Z2050"/>
  <c r="Z2048"/>
  <c r="Z2046"/>
  <c r="Z2044"/>
  <c r="Z2042"/>
  <c r="Z2040"/>
  <c r="Z2038"/>
  <c r="Z2036"/>
  <c r="Z2034"/>
  <c r="Z2032"/>
  <c r="Z2030"/>
  <c r="Z2028"/>
  <c r="Z2026"/>
  <c r="Z2024"/>
  <c r="Z2022"/>
  <c r="Z2020"/>
  <c r="Z2018"/>
  <c r="Z2016"/>
  <c r="Z2014"/>
  <c r="Z2012"/>
  <c r="Z2010"/>
  <c r="Z2008"/>
  <c r="Z2006"/>
  <c r="Z2004"/>
  <c r="Z2002"/>
  <c r="Z2000"/>
  <c r="Z1998"/>
  <c r="Z1996"/>
  <c r="Z1994"/>
  <c r="Z1992"/>
  <c r="Z1990"/>
  <c r="Z1988"/>
  <c r="Z1986"/>
  <c r="Z1984"/>
  <c r="Z1982"/>
  <c r="Z1980"/>
  <c r="Z1978"/>
  <c r="Z1976"/>
  <c r="Z1974"/>
  <c r="Z1972"/>
  <c r="Z1970"/>
  <c r="Z1968"/>
  <c r="Z1966"/>
  <c r="Z1964"/>
  <c r="Z1962"/>
  <c r="Z1960"/>
  <c r="Z1958"/>
  <c r="Z1956"/>
  <c r="Z1954"/>
  <c r="Z1952"/>
  <c r="Z1950"/>
  <c r="Z1948"/>
  <c r="Z1946"/>
  <c r="Z1944"/>
  <c r="Z1942"/>
  <c r="Z1940"/>
  <c r="Z1938"/>
  <c r="Z1936"/>
  <c r="Z1934"/>
  <c r="Z1932"/>
  <c r="Z1930"/>
  <c r="Z1928"/>
  <c r="Z1926"/>
  <c r="Z1924"/>
  <c r="Z1922"/>
  <c r="Z1920"/>
  <c r="Z1918"/>
  <c r="Z1916"/>
  <c r="Z1914"/>
  <c r="Z1912"/>
  <c r="Z1910"/>
  <c r="Z1908"/>
  <c r="Z1906"/>
  <c r="Z1904"/>
  <c r="Z1902"/>
  <c r="Z1900"/>
  <c r="Z1898"/>
  <c r="Z1896"/>
  <c r="Z1894"/>
  <c r="Z1892"/>
  <c r="Z1890"/>
  <c r="Z1888"/>
  <c r="Z1886"/>
  <c r="Z1884"/>
  <c r="Z1882"/>
  <c r="Z1880"/>
  <c r="Z1878"/>
  <c r="Z1876"/>
  <c r="Z1874"/>
  <c r="Z1872"/>
  <c r="Z1870"/>
  <c r="Z1868"/>
  <c r="Z1866"/>
  <c r="Z1864"/>
  <c r="Z1862"/>
  <c r="Z1860"/>
  <c r="Z1858"/>
  <c r="Z1856"/>
  <c r="Z1854"/>
  <c r="Z1852"/>
  <c r="Z1850"/>
  <c r="Z1848"/>
  <c r="Z1846"/>
  <c r="Z1844"/>
  <c r="Z1842"/>
  <c r="Z1840"/>
  <c r="Z1838"/>
  <c r="Z1836"/>
  <c r="Z1834"/>
  <c r="Z1832"/>
  <c r="Z1830"/>
  <c r="Z1828"/>
  <c r="Z1826"/>
  <c r="Z1824"/>
  <c r="Z1822"/>
  <c r="Z1820"/>
  <c r="Z1818"/>
  <c r="Z2327"/>
  <c r="Z2323"/>
  <c r="Z2319"/>
  <c r="Z2315"/>
  <c r="Z2311"/>
  <c r="Z2307"/>
  <c r="Z2303"/>
  <c r="Z2299"/>
  <c r="Z2295"/>
  <c r="Z2291"/>
  <c r="Z2287"/>
  <c r="Z2283"/>
  <c r="Z2279"/>
  <c r="Z2275"/>
  <c r="Z2271"/>
  <c r="Z2267"/>
  <c r="Z2263"/>
  <c r="Z2259"/>
  <c r="Z2255"/>
  <c r="Z2251"/>
  <c r="Z2247"/>
  <c r="Z2243"/>
  <c r="Z2239"/>
  <c r="Z2235"/>
  <c r="Z2231"/>
  <c r="Z2227"/>
  <c r="Z2223"/>
  <c r="Z2219"/>
  <c r="Z2215"/>
  <c r="Z2211"/>
  <c r="Z2207"/>
  <c r="Z2203"/>
  <c r="Z2199"/>
  <c r="Z2195"/>
  <c r="Z2191"/>
  <c r="Z2187"/>
  <c r="Z2183"/>
  <c r="Z2179"/>
  <c r="Z2175"/>
  <c r="Z2171"/>
  <c r="Z2167"/>
  <c r="Z2163"/>
  <c r="Z2159"/>
  <c r="Z2155"/>
  <c r="Z2151"/>
  <c r="Z2147"/>
  <c r="Z2143"/>
  <c r="Z2139"/>
  <c r="Z2135"/>
  <c r="Z2131"/>
  <c r="Z2127"/>
  <c r="Z2123"/>
  <c r="Z2119"/>
  <c r="Z2115"/>
  <c r="Z2111"/>
  <c r="Z2107"/>
  <c r="Z2103"/>
  <c r="Z2099"/>
  <c r="Z2095"/>
  <c r="Z2091"/>
  <c r="Z2087"/>
  <c r="Z2083"/>
  <c r="Z2079"/>
  <c r="Z2075"/>
  <c r="Z2071"/>
  <c r="Z2067"/>
  <c r="Z2063"/>
  <c r="Z2059"/>
  <c r="Z2055"/>
  <c r="Z2051"/>
  <c r="Z2047"/>
  <c r="Z2043"/>
  <c r="Z2039"/>
  <c r="Z2035"/>
  <c r="Z2031"/>
  <c r="Z2027"/>
  <c r="Z2023"/>
  <c r="Z2019"/>
  <c r="Z2015"/>
  <c r="Z2011"/>
  <c r="Z2007"/>
  <c r="Z2003"/>
  <c r="Z1999"/>
  <c r="Z1995"/>
  <c r="Z1991"/>
  <c r="Z1987"/>
  <c r="Z1983"/>
  <c r="Z1979"/>
  <c r="Z1975"/>
  <c r="Z1971"/>
  <c r="Z1967"/>
  <c r="Z1963"/>
  <c r="Z1959"/>
  <c r="Z1955"/>
  <c r="Z1951"/>
  <c r="Z1947"/>
  <c r="Z1943"/>
  <c r="Z1939"/>
  <c r="Z1935"/>
  <c r="Z1931"/>
  <c r="Z1927"/>
  <c r="Z1923"/>
  <c r="Z1919"/>
  <c r="Z1915"/>
  <c r="Z1911"/>
  <c r="Z1907"/>
  <c r="Z1903"/>
  <c r="Z1899"/>
  <c r="Z1895"/>
  <c r="Z1891"/>
  <c r="Z1887"/>
  <c r="Z1883"/>
  <c r="Z1879"/>
  <c r="Z1875"/>
  <c r="Z1871"/>
  <c r="Z1867"/>
  <c r="Z1863"/>
  <c r="Z1859"/>
  <c r="Z1855"/>
  <c r="Z1851"/>
  <c r="Z1847"/>
  <c r="Z1843"/>
  <c r="Z1839"/>
  <c r="Z1835"/>
  <c r="Z1831"/>
  <c r="Z1827"/>
  <c r="Z1823"/>
  <c r="Z1819"/>
  <c r="Z1816"/>
  <c r="Z1814"/>
  <c r="Z1812"/>
  <c r="Z1810"/>
  <c r="Z1808"/>
  <c r="Z1806"/>
  <c r="Z1804"/>
  <c r="Z1802"/>
  <c r="Z1800"/>
  <c r="Z1798"/>
  <c r="Z1796"/>
  <c r="Z1794"/>
  <c r="Z1792"/>
  <c r="Z1790"/>
  <c r="Z1788"/>
  <c r="Z1786"/>
  <c r="Z1784"/>
  <c r="Z1782"/>
  <c r="Z1780"/>
  <c r="Z1778"/>
  <c r="Z1776"/>
  <c r="Z1774"/>
  <c r="Z1772"/>
  <c r="Z1770"/>
  <c r="Z1768"/>
  <c r="Z1766"/>
  <c r="Z1764"/>
  <c r="Z1762"/>
  <c r="Z1760"/>
  <c r="Z1758"/>
  <c r="Z1756"/>
  <c r="Z1754"/>
  <c r="Z1752"/>
  <c r="Z1750"/>
  <c r="Z1748"/>
  <c r="Z1746"/>
  <c r="Z1744"/>
  <c r="Z1742"/>
  <c r="Z1740"/>
  <c r="Z1738"/>
  <c r="Z1736"/>
  <c r="Z1734"/>
  <c r="Z1732"/>
  <c r="Z1730"/>
  <c r="Z1728"/>
  <c r="Z1726"/>
  <c r="Z1724"/>
  <c r="Z1722"/>
  <c r="Z1720"/>
  <c r="Z1718"/>
  <c r="Z1716"/>
  <c r="Z1714"/>
  <c r="Z1712"/>
  <c r="Z1710"/>
  <c r="Z1708"/>
  <c r="Z1706"/>
  <c r="Z1704"/>
  <c r="Z1702"/>
  <c r="Z1700"/>
  <c r="Z1698"/>
  <c r="Z1696"/>
  <c r="Z1694"/>
  <c r="Z1692"/>
  <c r="Z1690"/>
  <c r="Z1688"/>
  <c r="Z1686"/>
  <c r="Z1684"/>
  <c r="Z1682"/>
  <c r="Z1680"/>
  <c r="Z1678"/>
  <c r="Z1676"/>
  <c r="Z1674"/>
  <c r="Z1672"/>
  <c r="Z1670"/>
  <c r="Z1668"/>
  <c r="Z1666"/>
  <c r="Z1664"/>
  <c r="Z1662"/>
  <c r="Z1660"/>
  <c r="Z1658"/>
  <c r="Z1656"/>
  <c r="Z1654"/>
  <c r="Z1652"/>
  <c r="Z1650"/>
  <c r="Z1648"/>
  <c r="Z1646"/>
  <c r="Z1644"/>
  <c r="Z1642"/>
  <c r="Z1640"/>
  <c r="Z1638"/>
  <c r="Z1636"/>
  <c r="Z1634"/>
  <c r="Z1632"/>
  <c r="Z1630"/>
  <c r="Z1628"/>
  <c r="Z1626"/>
  <c r="Z1624"/>
  <c r="Z1622"/>
  <c r="Z1620"/>
  <c r="Z1618"/>
  <c r="Z1616"/>
  <c r="Z1614"/>
  <c r="Z1612"/>
  <c r="Z1610"/>
  <c r="Z1608"/>
  <c r="Z1606"/>
  <c r="Z1604"/>
  <c r="Z1602"/>
  <c r="Z1600"/>
  <c r="Z1598"/>
  <c r="Z1596"/>
  <c r="Z1594"/>
  <c r="Z1592"/>
  <c r="Z1590"/>
  <c r="Z1588"/>
  <c r="Z1586"/>
  <c r="Z1584"/>
  <c r="Z1582"/>
  <c r="Z1580"/>
  <c r="Z1578"/>
  <c r="Z1576"/>
  <c r="Z1574"/>
  <c r="Z1572"/>
  <c r="Z1570"/>
  <c r="Z1568"/>
  <c r="Z1566"/>
  <c r="Z1564"/>
  <c r="Z1562"/>
  <c r="Z1560"/>
  <c r="Z1558"/>
  <c r="Z1556"/>
  <c r="Z1554"/>
  <c r="Z1552"/>
  <c r="Z1550"/>
  <c r="Z1548"/>
  <c r="Z1546"/>
  <c r="Z1544"/>
  <c r="Z1542"/>
  <c r="Z1540"/>
  <c r="Z1538"/>
  <c r="Z1536"/>
  <c r="Z1534"/>
  <c r="Z1532"/>
  <c r="Z1530"/>
  <c r="Z1528"/>
  <c r="Z1526"/>
  <c r="Z1524"/>
  <c r="Z1522"/>
  <c r="Z1520"/>
  <c r="Z1518"/>
  <c r="Z1516"/>
  <c r="Z1514"/>
  <c r="Z1512"/>
  <c r="Z1510"/>
  <c r="Z1508"/>
  <c r="Z1506"/>
  <c r="Z1504"/>
  <c r="Z1502"/>
  <c r="Z1500"/>
  <c r="Z1498"/>
  <c r="Z1496"/>
  <c r="Z1494"/>
  <c r="Z1492"/>
  <c r="Z1490"/>
  <c r="Z1488"/>
  <c r="Z1486"/>
  <c r="Z1484"/>
  <c r="Z1482"/>
  <c r="Z1480"/>
  <c r="Z1478"/>
  <c r="Z1476"/>
  <c r="Z1474"/>
  <c r="Z1472"/>
  <c r="Z1470"/>
  <c r="Z1468"/>
  <c r="Z1466"/>
  <c r="Z1464"/>
  <c r="Z1462"/>
  <c r="Z1460"/>
  <c r="Z1458"/>
  <c r="Z1456"/>
  <c r="Z1454"/>
  <c r="Z1452"/>
  <c r="Z1450"/>
  <c r="Z1448"/>
  <c r="Z1446"/>
  <c r="Z1444"/>
  <c r="Z1442"/>
  <c r="Z1440"/>
  <c r="Z1438"/>
  <c r="Z1436"/>
  <c r="Z1434"/>
  <c r="Z1432"/>
  <c r="Z1430"/>
  <c r="Z1428"/>
  <c r="Z1426"/>
  <c r="Z1424"/>
  <c r="Z1422"/>
  <c r="Z1420"/>
  <c r="Z1418"/>
  <c r="Z1416"/>
  <c r="Z1414"/>
  <c r="Z1412"/>
  <c r="Z1410"/>
  <c r="Z1408"/>
  <c r="Z1406"/>
  <c r="Z1404"/>
  <c r="Z1402"/>
  <c r="Z1400"/>
  <c r="Z1398"/>
  <c r="Z1396"/>
  <c r="Z1394"/>
  <c r="Z1392"/>
  <c r="Z1390"/>
  <c r="Z1388"/>
  <c r="Z1386"/>
  <c r="Z1384"/>
  <c r="Z1382"/>
  <c r="Z1380"/>
  <c r="Z1378"/>
  <c r="Z1376"/>
  <c r="Z1374"/>
  <c r="Z1372"/>
  <c r="Z1370"/>
  <c r="Z1368"/>
  <c r="Z1366"/>
  <c r="Z1364"/>
  <c r="Z1362"/>
  <c r="Z1360"/>
  <c r="Z1358"/>
  <c r="Z1356"/>
  <c r="Z1354"/>
  <c r="Z1352"/>
  <c r="Z1350"/>
  <c r="Z1348"/>
  <c r="Z1346"/>
  <c r="Z1344"/>
  <c r="Z1342"/>
  <c r="Z1340"/>
  <c r="Z1338"/>
  <c r="Z1336"/>
  <c r="Z1334"/>
  <c r="Z1332"/>
  <c r="Z1330"/>
  <c r="Z1328"/>
  <c r="Z1326"/>
  <c r="Z1324"/>
  <c r="Z1322"/>
  <c r="Z1320"/>
  <c r="Z1318"/>
  <c r="Z1316"/>
  <c r="Z1314"/>
  <c r="Z1312"/>
  <c r="Z1310"/>
  <c r="Z1308"/>
  <c r="Z1306"/>
  <c r="Z1304"/>
  <c r="Z1302"/>
  <c r="Z1300"/>
  <c r="Z1298"/>
  <c r="Z1296"/>
  <c r="Z1294"/>
  <c r="Z1292"/>
  <c r="Z1290"/>
  <c r="Z1288"/>
  <c r="Z1286"/>
  <c r="Z1284"/>
  <c r="Z1282"/>
  <c r="Z1280"/>
  <c r="Z1278"/>
  <c r="Z1276"/>
  <c r="Z1274"/>
  <c r="Z1272"/>
  <c r="Z1270"/>
  <c r="Z1268"/>
  <c r="Z1266"/>
  <c r="Z1264"/>
  <c r="Z1262"/>
  <c r="Z1260"/>
  <c r="Z1258"/>
  <c r="Z1256"/>
  <c r="Z1254"/>
  <c r="Z1252"/>
  <c r="Z1250"/>
  <c r="Z1248"/>
  <c r="Z1246"/>
  <c r="Z1244"/>
  <c r="Z1242"/>
  <c r="Z1240"/>
  <c r="Z1238"/>
  <c r="Z1236"/>
  <c r="Z1234"/>
  <c r="Z1232"/>
  <c r="Z1230"/>
  <c r="Z1228"/>
  <c r="Z1226"/>
  <c r="Z1224"/>
  <c r="Z1222"/>
  <c r="Z1220"/>
  <c r="Z1218"/>
  <c r="Z1216"/>
  <c r="Z1214"/>
  <c r="Z1212"/>
  <c r="Z1210"/>
  <c r="Z1208"/>
  <c r="Z1206"/>
  <c r="Z1204"/>
  <c r="Z1202"/>
  <c r="Z1200"/>
  <c r="Z1198"/>
  <c r="Z1196"/>
  <c r="Z1194"/>
  <c r="Z1192"/>
  <c r="Z1190"/>
  <c r="Z1188"/>
  <c r="Z1186"/>
  <c r="Z1184"/>
  <c r="Z1182"/>
  <c r="Z1180"/>
  <c r="Z1178"/>
  <c r="Z1176"/>
  <c r="Z1174"/>
  <c r="Z1172"/>
  <c r="Z1170"/>
  <c r="Z1168"/>
  <c r="Z1166"/>
  <c r="Z1164"/>
  <c r="Z1162"/>
  <c r="Z1160"/>
  <c r="Z1158"/>
  <c r="Z1156"/>
  <c r="Z1154"/>
  <c r="Z1152"/>
  <c r="Z1150"/>
  <c r="Z1148"/>
  <c r="Z1146"/>
  <c r="Z1144"/>
  <c r="Z1142"/>
  <c r="Z1140"/>
  <c r="Z1138"/>
  <c r="Z1136"/>
  <c r="Z1134"/>
  <c r="Z1132"/>
  <c r="Z1130"/>
  <c r="Z1128"/>
  <c r="Z1126"/>
  <c r="Z1124"/>
  <c r="Z1122"/>
  <c r="Z1120"/>
  <c r="Z1118"/>
  <c r="Z1116"/>
  <c r="Z1114"/>
  <c r="Z1112"/>
  <c r="Z1110"/>
  <c r="Z1108"/>
  <c r="Z1106"/>
  <c r="Z1104"/>
  <c r="Z1102"/>
  <c r="Z1100"/>
  <c r="Z1098"/>
  <c r="Z1096"/>
  <c r="Z1094"/>
  <c r="Z1092"/>
  <c r="Z1090"/>
  <c r="Z1088"/>
  <c r="Z1086"/>
  <c r="Z1084"/>
  <c r="Z1082"/>
  <c r="Z1080"/>
  <c r="Z1078"/>
  <c r="Z1076"/>
  <c r="Z1074"/>
  <c r="Z1072"/>
  <c r="Z1070"/>
  <c r="Z1068"/>
  <c r="Z1066"/>
  <c r="Z1064"/>
  <c r="Z1062"/>
  <c r="Z1060"/>
  <c r="Z1058"/>
  <c r="Z1056"/>
  <c r="Z1054"/>
  <c r="Z1052"/>
  <c r="Z1050"/>
  <c r="Z2325"/>
  <c r="Z2317"/>
  <c r="Z2309"/>
  <c r="Z2301"/>
  <c r="Z2293"/>
  <c r="Z2285"/>
  <c r="Z2277"/>
  <c r="Z2269"/>
  <c r="Z2261"/>
  <c r="Z2253"/>
  <c r="Z2245"/>
  <c r="Z2237"/>
  <c r="Z2229"/>
  <c r="Z2221"/>
  <c r="Z2213"/>
  <c r="Z2205"/>
  <c r="Z2197"/>
  <c r="Z2189"/>
  <c r="Z2181"/>
  <c r="Z2173"/>
  <c r="Z2165"/>
  <c r="Z2157"/>
  <c r="Z2149"/>
  <c r="Z2141"/>
  <c r="Z2133"/>
  <c r="Z2125"/>
  <c r="Z2117"/>
  <c r="Z2109"/>
  <c r="Z2101"/>
  <c r="Z2093"/>
  <c r="Z2085"/>
  <c r="Z2077"/>
  <c r="Z2069"/>
  <c r="Z2061"/>
  <c r="Z2053"/>
  <c r="Z2045"/>
  <c r="Z2037"/>
  <c r="Z2029"/>
  <c r="Z2021"/>
  <c r="Z2013"/>
  <c r="Z2005"/>
  <c r="Z1997"/>
  <c r="Z1989"/>
  <c r="Z1981"/>
  <c r="Z1973"/>
  <c r="Z1965"/>
  <c r="Z1957"/>
  <c r="Z1949"/>
  <c r="Z1941"/>
  <c r="Z1933"/>
  <c r="Z1925"/>
  <c r="Z1917"/>
  <c r="Z1909"/>
  <c r="Z1901"/>
  <c r="Z1893"/>
  <c r="Z1885"/>
  <c r="Z1877"/>
  <c r="Z1869"/>
  <c r="Z1861"/>
  <c r="Z1853"/>
  <c r="Z1845"/>
  <c r="Z1837"/>
  <c r="Z1829"/>
  <c r="Z1821"/>
  <c r="Z1815"/>
  <c r="Z1811"/>
  <c r="Z1807"/>
  <c r="Z1803"/>
  <c r="Z1799"/>
  <c r="Z1795"/>
  <c r="Z1791"/>
  <c r="Z1787"/>
  <c r="Z1783"/>
  <c r="Z1779"/>
  <c r="Z1775"/>
  <c r="Z1771"/>
  <c r="Z1767"/>
  <c r="Z1763"/>
  <c r="Z1759"/>
  <c r="Z1755"/>
  <c r="Z1751"/>
  <c r="Z1747"/>
  <c r="Z1743"/>
  <c r="Z1739"/>
  <c r="Z1735"/>
  <c r="Z1731"/>
  <c r="Z1727"/>
  <c r="Z1723"/>
  <c r="Z1719"/>
  <c r="Z1715"/>
  <c r="Z1711"/>
  <c r="Z1707"/>
  <c r="Z1703"/>
  <c r="Z1699"/>
  <c r="Z1695"/>
  <c r="Z1691"/>
  <c r="Z1687"/>
  <c r="Z1683"/>
  <c r="Z1679"/>
  <c r="Z1675"/>
  <c r="Z1671"/>
  <c r="Z1667"/>
  <c r="Z1663"/>
  <c r="Z1659"/>
  <c r="Z1655"/>
  <c r="Z1651"/>
  <c r="Z1647"/>
  <c r="Z1643"/>
  <c r="Z1639"/>
  <c r="Z1635"/>
  <c r="Z1631"/>
  <c r="Z1627"/>
  <c r="Z1623"/>
  <c r="Z1619"/>
  <c r="Z1615"/>
  <c r="Z1611"/>
  <c r="Z1607"/>
  <c r="Z1603"/>
  <c r="Z1599"/>
  <c r="Z1595"/>
  <c r="Z1591"/>
  <c r="Z1587"/>
  <c r="Z1583"/>
  <c r="Z1579"/>
  <c r="Z1575"/>
  <c r="Z1571"/>
  <c r="Z1567"/>
  <c r="Z1563"/>
  <c r="Z1559"/>
  <c r="Z1555"/>
  <c r="Z1551"/>
  <c r="Z1547"/>
  <c r="Z1543"/>
  <c r="Z1539"/>
  <c r="Z1535"/>
  <c r="Z1531"/>
  <c r="Z1527"/>
  <c r="Z1523"/>
  <c r="Z1519"/>
  <c r="Z1515"/>
  <c r="Z1511"/>
  <c r="Z1507"/>
  <c r="Z1503"/>
  <c r="Z1499"/>
  <c r="Z1495"/>
  <c r="Z1491"/>
  <c r="Z1487"/>
  <c r="Z1483"/>
  <c r="Z1479"/>
  <c r="Z1475"/>
  <c r="Z1471"/>
  <c r="Z1467"/>
  <c r="Z1463"/>
  <c r="Z1459"/>
  <c r="Z1455"/>
  <c r="Z1451"/>
  <c r="Z1447"/>
  <c r="Z1443"/>
  <c r="Z1439"/>
  <c r="Z1435"/>
  <c r="Z1431"/>
  <c r="Z1427"/>
  <c r="Z1423"/>
  <c r="Z1419"/>
  <c r="Z1415"/>
  <c r="Z1411"/>
  <c r="Z1407"/>
  <c r="Z1403"/>
  <c r="Z1399"/>
  <c r="Z1395"/>
  <c r="Z1391"/>
  <c r="Z1387"/>
  <c r="Z1383"/>
  <c r="Z1379"/>
  <c r="Z1375"/>
  <c r="Z1371"/>
  <c r="Z1367"/>
  <c r="Z1363"/>
  <c r="Z1359"/>
  <c r="Z1355"/>
  <c r="Z1351"/>
  <c r="Z1347"/>
  <c r="Z1343"/>
  <c r="Z1339"/>
  <c r="Z1335"/>
  <c r="Z1331"/>
  <c r="Z1327"/>
  <c r="Z1323"/>
  <c r="Z1319"/>
  <c r="Z1315"/>
  <c r="Z1311"/>
  <c r="Z1307"/>
  <c r="Z1303"/>
  <c r="Z1299"/>
  <c r="Z1295"/>
  <c r="Z1291"/>
  <c r="Z1287"/>
  <c r="Z1283"/>
  <c r="Z1279"/>
  <c r="Z1275"/>
  <c r="Z1271"/>
  <c r="Z1267"/>
  <c r="Z1263"/>
  <c r="Z1259"/>
  <c r="Z1255"/>
  <c r="Z1251"/>
  <c r="Z1247"/>
  <c r="Z1243"/>
  <c r="Z1239"/>
  <c r="Z1235"/>
  <c r="Z1231"/>
  <c r="Z1227"/>
  <c r="Z1223"/>
  <c r="Z1219"/>
  <c r="Z1215"/>
  <c r="Z1211"/>
  <c r="Z1207"/>
  <c r="Z1203"/>
  <c r="Z1199"/>
  <c r="Z1195"/>
  <c r="Z1191"/>
  <c r="Z1187"/>
  <c r="Z1183"/>
  <c r="Z1179"/>
  <c r="Z1175"/>
  <c r="Z1171"/>
  <c r="Z1167"/>
  <c r="Z1163"/>
  <c r="Z1159"/>
  <c r="Z1155"/>
  <c r="Z1151"/>
  <c r="Z1147"/>
  <c r="Z1143"/>
  <c r="Z1139"/>
  <c r="Z1135"/>
  <c r="Z1131"/>
  <c r="Z1127"/>
  <c r="Z1123"/>
  <c r="Z1119"/>
  <c r="Z1115"/>
  <c r="Z1111"/>
  <c r="Z1107"/>
  <c r="Z1103"/>
  <c r="Z1099"/>
  <c r="Z1095"/>
  <c r="Z1091"/>
  <c r="Z1087"/>
  <c r="Z1083"/>
  <c r="Z1079"/>
  <c r="Z1075"/>
  <c r="Z1071"/>
  <c r="Z1067"/>
  <c r="Z1063"/>
  <c r="Z1059"/>
  <c r="Z1055"/>
  <c r="Z1051"/>
  <c r="Z1048"/>
  <c r="Z1046"/>
  <c r="Z1044"/>
  <c r="Z1042"/>
  <c r="Z1040"/>
  <c r="Z1038"/>
  <c r="Z1036"/>
  <c r="Z1034"/>
  <c r="Z1032"/>
  <c r="Z1030"/>
  <c r="Z1028"/>
  <c r="Z1026"/>
  <c r="Z1024"/>
  <c r="Z1022"/>
  <c r="Z1020"/>
  <c r="Z1018"/>
  <c r="Z1016"/>
  <c r="Z1014"/>
  <c r="Z1012"/>
  <c r="Z1010"/>
  <c r="Z1008"/>
  <c r="Z1006"/>
  <c r="Z1004"/>
  <c r="Z1002"/>
  <c r="Z1000"/>
  <c r="Z998"/>
  <c r="Z996"/>
  <c r="Z994"/>
  <c r="Z992"/>
  <c r="Z990"/>
  <c r="Z988"/>
  <c r="Z986"/>
  <c r="Z984"/>
  <c r="Z982"/>
  <c r="Z980"/>
  <c r="Z978"/>
  <c r="Z976"/>
  <c r="Z974"/>
  <c r="Z972"/>
  <c r="Z970"/>
  <c r="Z968"/>
  <c r="Z966"/>
  <c r="Z964"/>
  <c r="Z962"/>
  <c r="Z960"/>
  <c r="Z958"/>
  <c r="Z956"/>
  <c r="Z954"/>
  <c r="Z952"/>
  <c r="Z950"/>
  <c r="Z948"/>
  <c r="Z946"/>
  <c r="Z944"/>
  <c r="Z942"/>
  <c r="Z940"/>
  <c r="Z938"/>
  <c r="Z936"/>
  <c r="Z934"/>
  <c r="Z932"/>
  <c r="Z930"/>
  <c r="Z928"/>
  <c r="Z926"/>
  <c r="Z924"/>
  <c r="Z922"/>
  <c r="Z920"/>
  <c r="Z918"/>
  <c r="Z916"/>
  <c r="Z914"/>
  <c r="Z912"/>
  <c r="Z910"/>
  <c r="Z908"/>
  <c r="Z906"/>
  <c r="Z904"/>
  <c r="Z902"/>
  <c r="Z900"/>
  <c r="Z898"/>
  <c r="Z896"/>
  <c r="Z894"/>
  <c r="Z892"/>
  <c r="Z890"/>
  <c r="Z888"/>
  <c r="Z886"/>
  <c r="Z884"/>
  <c r="Z882"/>
  <c r="Z880"/>
  <c r="Z878"/>
  <c r="Z876"/>
  <c r="Z874"/>
  <c r="Z872"/>
  <c r="Z870"/>
  <c r="Z868"/>
  <c r="Z866"/>
  <c r="Z864"/>
  <c r="Z862"/>
  <c r="Z860"/>
  <c r="Z858"/>
  <c r="Z856"/>
  <c r="Z854"/>
  <c r="Z852"/>
  <c r="Z850"/>
  <c r="Z848"/>
  <c r="Z846"/>
  <c r="Z844"/>
  <c r="Z842"/>
  <c r="Z840"/>
  <c r="Z838"/>
  <c r="Z836"/>
  <c r="Z834"/>
  <c r="Z832"/>
  <c r="Z830"/>
  <c r="Z828"/>
  <c r="Z826"/>
  <c r="Z824"/>
  <c r="Z822"/>
  <c r="Z820"/>
  <c r="Z818"/>
  <c r="Z816"/>
  <c r="Z814"/>
  <c r="Z812"/>
  <c r="Z810"/>
  <c r="Z808"/>
  <c r="Z806"/>
  <c r="Z804"/>
  <c r="Z802"/>
  <c r="Z800"/>
  <c r="Z798"/>
  <c r="Z796"/>
  <c r="Z794"/>
  <c r="Z792"/>
  <c r="Z790"/>
  <c r="Z788"/>
  <c r="Z786"/>
  <c r="Z784"/>
  <c r="Z782"/>
  <c r="Z780"/>
  <c r="Z778"/>
  <c r="Z776"/>
  <c r="Z774"/>
  <c r="Z772"/>
  <c r="Z770"/>
  <c r="Z768"/>
  <c r="Z766"/>
  <c r="Z764"/>
  <c r="Z762"/>
  <c r="Z760"/>
  <c r="Z758"/>
  <c r="Z756"/>
  <c r="Z754"/>
  <c r="Z752"/>
  <c r="Z750"/>
  <c r="Z748"/>
  <c r="Z746"/>
  <c r="Z744"/>
  <c r="Z742"/>
  <c r="Z740"/>
  <c r="Z738"/>
  <c r="Z736"/>
  <c r="Z734"/>
  <c r="Z732"/>
  <c r="Z730"/>
  <c r="Z728"/>
  <c r="Z726"/>
  <c r="Z724"/>
  <c r="Z722"/>
  <c r="Z720"/>
  <c r="Z718"/>
  <c r="Z716"/>
  <c r="Z714"/>
  <c r="Z712"/>
  <c r="Z710"/>
  <c r="Z708"/>
  <c r="Z706"/>
  <c r="Z704"/>
  <c r="Z702"/>
  <c r="Z700"/>
  <c r="Z698"/>
  <c r="Z696"/>
  <c r="Z694"/>
  <c r="Z692"/>
  <c r="Z690"/>
  <c r="Z688"/>
  <c r="Z686"/>
  <c r="Z684"/>
  <c r="Z682"/>
  <c r="Z680"/>
  <c r="Z678"/>
  <c r="Z676"/>
  <c r="Z674"/>
  <c r="Z672"/>
  <c r="Z670"/>
  <c r="Z668"/>
  <c r="Z666"/>
  <c r="Z664"/>
  <c r="Z662"/>
  <c r="Z660"/>
  <c r="Z658"/>
  <c r="Z656"/>
  <c r="Z654"/>
  <c r="Z652"/>
  <c r="Z650"/>
  <c r="Z648"/>
  <c r="Z646"/>
  <c r="Z644"/>
  <c r="Z642"/>
  <c r="Z640"/>
  <c r="Z638"/>
  <c r="Z636"/>
  <c r="Z634"/>
  <c r="Z632"/>
  <c r="Z630"/>
  <c r="Z628"/>
  <c r="Z626"/>
  <c r="Z624"/>
  <c r="Z622"/>
  <c r="Z620"/>
  <c r="Z618"/>
  <c r="Z616"/>
  <c r="Z614"/>
  <c r="Z612"/>
  <c r="Z610"/>
  <c r="Z608"/>
  <c r="Z606"/>
  <c r="Z604"/>
  <c r="Z602"/>
  <c r="Z600"/>
  <c r="Z598"/>
  <c r="Z596"/>
  <c r="Z594"/>
  <c r="Z592"/>
  <c r="Z590"/>
  <c r="Z588"/>
  <c r="Z586"/>
  <c r="Z584"/>
  <c r="Z582"/>
  <c r="Z580"/>
  <c r="Z578"/>
  <c r="Z576"/>
  <c r="Z574"/>
  <c r="Z572"/>
  <c r="Z570"/>
  <c r="Z568"/>
  <c r="Z566"/>
  <c r="Z564"/>
  <c r="Z562"/>
  <c r="Z560"/>
  <c r="Z558"/>
  <c r="Z556"/>
  <c r="Z554"/>
  <c r="Z552"/>
  <c r="Z550"/>
  <c r="Z548"/>
  <c r="Z546"/>
  <c r="Z544"/>
  <c r="Z542"/>
  <c r="Z540"/>
  <c r="Z538"/>
  <c r="Z536"/>
  <c r="Z534"/>
  <c r="Z532"/>
  <c r="Z530"/>
  <c r="Z528"/>
  <c r="Z526"/>
  <c r="Z524"/>
  <c r="Z522"/>
  <c r="Z520"/>
  <c r="Z518"/>
  <c r="Z516"/>
  <c r="Z514"/>
  <c r="Z512"/>
  <c r="Z510"/>
  <c r="Z508"/>
  <c r="Z506"/>
  <c r="Z504"/>
  <c r="Z502"/>
  <c r="Z500"/>
  <c r="Z498"/>
  <c r="Z496"/>
  <c r="Z494"/>
  <c r="Z492"/>
  <c r="Z490"/>
  <c r="Z488"/>
  <c r="Z486"/>
  <c r="Z484"/>
  <c r="Z482"/>
  <c r="Z480"/>
  <c r="Z478"/>
  <c r="Z476"/>
  <c r="Z474"/>
  <c r="Z472"/>
  <c r="Z470"/>
  <c r="Z468"/>
  <c r="Z466"/>
  <c r="Z464"/>
  <c r="Z462"/>
  <c r="Z460"/>
  <c r="Z458"/>
  <c r="Z456"/>
  <c r="Z454"/>
  <c r="Z452"/>
  <c r="Z450"/>
  <c r="Z448"/>
  <c r="Z446"/>
  <c r="Z444"/>
  <c r="Z442"/>
  <c r="Z440"/>
  <c r="Z438"/>
  <c r="Z436"/>
  <c r="Z434"/>
  <c r="Z432"/>
  <c r="Z430"/>
  <c r="Z428"/>
  <c r="Z426"/>
  <c r="Z424"/>
  <c r="Z422"/>
  <c r="Z420"/>
  <c r="Z418"/>
  <c r="Z416"/>
  <c r="Z414"/>
  <c r="Z412"/>
  <c r="Z410"/>
  <c r="Z408"/>
  <c r="Z406"/>
  <c r="Z404"/>
  <c r="Z402"/>
  <c r="Z400"/>
  <c r="Z398"/>
  <c r="Z396"/>
  <c r="Z394"/>
  <c r="Z392"/>
  <c r="Z390"/>
  <c r="Z388"/>
  <c r="Z386"/>
  <c r="Z384"/>
  <c r="Z382"/>
  <c r="Z380"/>
  <c r="Z378"/>
  <c r="Z376"/>
  <c r="Z374"/>
  <c r="Z372"/>
  <c r="Z370"/>
  <c r="Z368"/>
  <c r="Z366"/>
  <c r="Z364"/>
  <c r="Z362"/>
  <c r="Z360"/>
  <c r="Z358"/>
  <c r="Z356"/>
  <c r="Z354"/>
  <c r="Z352"/>
  <c r="Z350"/>
  <c r="Z348"/>
  <c r="Z346"/>
  <c r="Z344"/>
  <c r="Z342"/>
  <c r="Z340"/>
  <c r="Z338"/>
  <c r="Z336"/>
  <c r="Z334"/>
  <c r="Z332"/>
  <c r="Z330"/>
  <c r="Z328"/>
  <c r="Z326"/>
  <c r="Z324"/>
  <c r="Z322"/>
  <c r="Z320"/>
  <c r="Z318"/>
  <c r="Z316"/>
  <c r="Z314"/>
  <c r="Z312"/>
  <c r="Z310"/>
  <c r="Z308"/>
  <c r="Z306"/>
  <c r="Z304"/>
  <c r="Z302"/>
  <c r="Z300"/>
  <c r="Z298"/>
  <c r="Z296"/>
  <c r="Z294"/>
  <c r="Z292"/>
  <c r="Z290"/>
  <c r="Z288"/>
  <c r="Z286"/>
  <c r="Z284"/>
  <c r="Z282"/>
  <c r="Z280"/>
  <c r="Z278"/>
  <c r="Z276"/>
  <c r="Z274"/>
  <c r="Z272"/>
  <c r="Z270"/>
  <c r="Z268"/>
  <c r="Z266"/>
  <c r="Z264"/>
  <c r="Z262"/>
  <c r="Z260"/>
  <c r="Z258"/>
  <c r="Z256"/>
  <c r="Z254"/>
  <c r="Z252"/>
  <c r="Z250"/>
  <c r="Z248"/>
  <c r="Z246"/>
  <c r="Z244"/>
  <c r="Z242"/>
  <c r="Z240"/>
  <c r="Z238"/>
  <c r="Z236"/>
  <c r="Z234"/>
  <c r="Z232"/>
  <c r="Z230"/>
  <c r="Z228"/>
  <c r="Z226"/>
  <c r="Z224"/>
  <c r="Z222"/>
  <c r="Z220"/>
  <c r="Z218"/>
  <c r="Z216"/>
  <c r="Z214"/>
  <c r="Z212"/>
  <c r="Z210"/>
  <c r="Z208"/>
  <c r="Z206"/>
  <c r="Z204"/>
  <c r="Z202"/>
  <c r="Z200"/>
  <c r="Z198"/>
  <c r="Z196"/>
  <c r="Z194"/>
  <c r="Z192"/>
  <c r="Z190"/>
  <c r="Z188"/>
  <c r="Z186"/>
  <c r="Z184"/>
  <c r="Z182"/>
  <c r="Z180"/>
  <c r="Z178"/>
  <c r="Z176"/>
  <c r="Z174"/>
  <c r="Z172"/>
  <c r="Z170"/>
  <c r="Z168"/>
  <c r="Z166"/>
  <c r="Z164"/>
  <c r="Z162"/>
  <c r="Z160"/>
  <c r="Z158"/>
  <c r="Z156"/>
  <c r="Z154"/>
  <c r="Z152"/>
  <c r="Z150"/>
  <c r="Z148"/>
  <c r="Z146"/>
  <c r="Z144"/>
  <c r="Z142"/>
  <c r="Z140"/>
  <c r="Z138"/>
  <c r="Z136"/>
  <c r="Z134"/>
  <c r="Z132"/>
  <c r="Z130"/>
  <c r="Z128"/>
  <c r="Z126"/>
  <c r="Z124"/>
  <c r="Z122"/>
  <c r="Z120"/>
  <c r="Z118"/>
  <c r="Z116"/>
  <c r="Z114"/>
  <c r="Z112"/>
  <c r="Z110"/>
  <c r="Z108"/>
  <c r="Z106"/>
  <c r="Z104"/>
  <c r="Z102"/>
  <c r="Z100"/>
  <c r="Z98"/>
  <c r="Z96"/>
  <c r="Z94"/>
  <c r="Z92"/>
  <c r="Z90"/>
  <c r="Z88"/>
  <c r="Z86"/>
  <c r="Z85"/>
  <c r="Z84"/>
  <c r="Z83"/>
  <c r="Z82"/>
  <c r="Z81"/>
  <c r="Z80"/>
  <c r="Z79"/>
  <c r="Z77"/>
  <c r="Z75"/>
  <c r="Z73"/>
  <c r="Z71"/>
  <c r="Z69"/>
  <c r="Z67"/>
  <c r="Z65"/>
  <c r="Z63"/>
  <c r="Z61"/>
  <c r="Z59"/>
  <c r="Z57"/>
  <c r="Z55"/>
  <c r="Z53"/>
  <c r="Z51"/>
  <c r="Z49"/>
  <c r="Z47"/>
  <c r="Z21"/>
  <c r="Z19"/>
  <c r="Z17"/>
  <c r="Z16"/>
  <c r="Z15"/>
  <c r="Z14"/>
  <c r="Z13"/>
  <c r="Z12"/>
  <c r="Z11"/>
  <c r="Z10"/>
  <c r="M2328"/>
  <c r="M2326"/>
  <c r="M2324"/>
  <c r="M2322"/>
  <c r="M2320"/>
  <c r="M2318"/>
  <c r="M2316"/>
  <c r="M2314"/>
  <c r="M2312"/>
  <c r="M2310"/>
  <c r="M2308"/>
  <c r="M2306"/>
  <c r="M2304"/>
  <c r="M2302"/>
  <c r="M2300"/>
  <c r="M2298"/>
  <c r="M2296"/>
  <c r="M2294"/>
  <c r="M2292"/>
  <c r="M2290"/>
  <c r="M2288"/>
  <c r="M2286"/>
  <c r="M2284"/>
  <c r="M2282"/>
  <c r="M2280"/>
  <c r="M2278"/>
  <c r="M2276"/>
  <c r="M2274"/>
  <c r="M2272"/>
  <c r="M2270"/>
  <c r="M2268"/>
  <c r="M2266"/>
  <c r="M2264"/>
  <c r="M2262"/>
  <c r="M2260"/>
  <c r="M2258"/>
  <c r="M2256"/>
  <c r="M2254"/>
  <c r="M2252"/>
  <c r="M2250"/>
  <c r="M2248"/>
  <c r="M2246"/>
  <c r="M2244"/>
  <c r="M2242"/>
  <c r="M2240"/>
  <c r="M2238"/>
  <c r="M2236"/>
  <c r="M2234"/>
  <c r="M2232"/>
  <c r="M2230"/>
  <c r="M2228"/>
  <c r="M2226"/>
  <c r="M2224"/>
  <c r="M2222"/>
  <c r="M2220"/>
  <c r="M2218"/>
  <c r="M2216"/>
  <c r="M2214"/>
  <c r="M2212"/>
  <c r="Z2313"/>
  <c r="Z2297"/>
  <c r="Z2281"/>
  <c r="Z2265"/>
  <c r="Z2249"/>
  <c r="Z2233"/>
  <c r="Z2217"/>
  <c r="Z2201"/>
  <c r="Z2185"/>
  <c r="Z2169"/>
  <c r="Z2153"/>
  <c r="Z2137"/>
  <c r="Z2121"/>
  <c r="Z2105"/>
  <c r="Z2089"/>
  <c r="Z2073"/>
  <c r="Z2057"/>
  <c r="Z2041"/>
  <c r="Z2025"/>
  <c r="Z2009"/>
  <c r="Z1993"/>
  <c r="Z1977"/>
  <c r="Z1961"/>
  <c r="Z1945"/>
  <c r="Z1929"/>
  <c r="Z1913"/>
  <c r="Z1897"/>
  <c r="Z1881"/>
  <c r="Z1865"/>
  <c r="Z1849"/>
  <c r="Z1833"/>
  <c r="Z1817"/>
  <c r="Z1809"/>
  <c r="Z1801"/>
  <c r="Z1793"/>
  <c r="Z1785"/>
  <c r="Z1777"/>
  <c r="Z1769"/>
  <c r="Z1761"/>
  <c r="Z1753"/>
  <c r="Z1745"/>
  <c r="Z1737"/>
  <c r="Z1729"/>
  <c r="Z1721"/>
  <c r="Z1713"/>
  <c r="Z1705"/>
  <c r="Z1697"/>
  <c r="Z1689"/>
  <c r="Z1681"/>
  <c r="Z1673"/>
  <c r="Z1665"/>
  <c r="Z1657"/>
  <c r="Z1649"/>
  <c r="Z1641"/>
  <c r="Z1633"/>
  <c r="Z1625"/>
  <c r="Z1617"/>
  <c r="Z1609"/>
  <c r="Z1601"/>
  <c r="Z1593"/>
  <c r="Z1585"/>
  <c r="Z1577"/>
  <c r="Z1569"/>
  <c r="Z1561"/>
  <c r="Z1553"/>
  <c r="Z1545"/>
  <c r="Z1537"/>
  <c r="Z1529"/>
  <c r="Z1521"/>
  <c r="Z1513"/>
  <c r="Z1505"/>
  <c r="Z1497"/>
  <c r="Z1489"/>
  <c r="Z1481"/>
  <c r="Z1473"/>
  <c r="Z1465"/>
  <c r="Z1457"/>
  <c r="Z1449"/>
  <c r="Z1441"/>
  <c r="Z1433"/>
  <c r="Z1425"/>
  <c r="Z1417"/>
  <c r="Z1409"/>
  <c r="Z1401"/>
  <c r="Z1393"/>
  <c r="Z1385"/>
  <c r="Z1377"/>
  <c r="Z1369"/>
  <c r="Z1361"/>
  <c r="Z1353"/>
  <c r="Z1345"/>
  <c r="Z1337"/>
  <c r="Z1329"/>
  <c r="Z1321"/>
  <c r="Z1313"/>
  <c r="Z1305"/>
  <c r="Z1297"/>
  <c r="Z1289"/>
  <c r="Z1281"/>
  <c r="Z1273"/>
  <c r="Z1265"/>
  <c r="Z1257"/>
  <c r="Z1249"/>
  <c r="Z1241"/>
  <c r="Z1233"/>
  <c r="Z1225"/>
  <c r="Z1217"/>
  <c r="Z1209"/>
  <c r="Z1201"/>
  <c r="Z1193"/>
  <c r="Z1185"/>
  <c r="Z1177"/>
  <c r="Z1169"/>
  <c r="Z1161"/>
  <c r="Z1153"/>
  <c r="Z1145"/>
  <c r="Z1137"/>
  <c r="Z1129"/>
  <c r="Z1121"/>
  <c r="Z1113"/>
  <c r="Z1105"/>
  <c r="Z1097"/>
  <c r="Z1089"/>
  <c r="Z1081"/>
  <c r="Z1073"/>
  <c r="Z1065"/>
  <c r="Z1057"/>
  <c r="Z1049"/>
  <c r="Z1045"/>
  <c r="Z1041"/>
  <c r="Z1037"/>
  <c r="Z1033"/>
  <c r="Z1029"/>
  <c r="Z1025"/>
  <c r="Z1021"/>
  <c r="Z1017"/>
  <c r="Z1013"/>
  <c r="Z1009"/>
  <c r="Z1005"/>
  <c r="Z1001"/>
  <c r="Z997"/>
  <c r="Z993"/>
  <c r="Z989"/>
  <c r="Z985"/>
  <c r="Z981"/>
  <c r="Z977"/>
  <c r="Z973"/>
  <c r="Z969"/>
  <c r="Z965"/>
  <c r="Z961"/>
  <c r="Z957"/>
  <c r="Z953"/>
  <c r="Z949"/>
  <c r="Z945"/>
  <c r="Z941"/>
  <c r="Z937"/>
  <c r="Z933"/>
  <c r="Z929"/>
  <c r="Z925"/>
  <c r="Z921"/>
  <c r="Z917"/>
  <c r="Z913"/>
  <c r="Z909"/>
  <c r="Z905"/>
  <c r="Z901"/>
  <c r="Z897"/>
  <c r="Z893"/>
  <c r="Z889"/>
  <c r="Z885"/>
  <c r="Z881"/>
  <c r="Z877"/>
  <c r="Z873"/>
  <c r="Z869"/>
  <c r="Z865"/>
  <c r="Z861"/>
  <c r="Z857"/>
  <c r="Z853"/>
  <c r="Z849"/>
  <c r="Z845"/>
  <c r="Z841"/>
  <c r="Z837"/>
  <c r="Z833"/>
  <c r="Z829"/>
  <c r="Z825"/>
  <c r="Z821"/>
  <c r="Z817"/>
  <c r="Z813"/>
  <c r="Z809"/>
  <c r="Z805"/>
  <c r="Z801"/>
  <c r="Z797"/>
  <c r="Z793"/>
  <c r="Z789"/>
  <c r="Z785"/>
  <c r="Z781"/>
  <c r="Z777"/>
  <c r="Z773"/>
  <c r="Z769"/>
  <c r="Z765"/>
  <c r="Z761"/>
  <c r="Z757"/>
  <c r="Z753"/>
  <c r="Z749"/>
  <c r="Z745"/>
  <c r="Z741"/>
  <c r="Z737"/>
  <c r="Z733"/>
  <c r="Z729"/>
  <c r="Z725"/>
  <c r="Z721"/>
  <c r="Z717"/>
  <c r="Z713"/>
  <c r="Z709"/>
  <c r="Z705"/>
  <c r="Z701"/>
  <c r="Z697"/>
  <c r="Z693"/>
  <c r="Z689"/>
  <c r="Z685"/>
  <c r="Z681"/>
  <c r="Z677"/>
  <c r="Z673"/>
  <c r="Z669"/>
  <c r="Z665"/>
  <c r="Z661"/>
  <c r="Z657"/>
  <c r="Z653"/>
  <c r="Z649"/>
  <c r="Z645"/>
  <c r="Z641"/>
  <c r="Z637"/>
  <c r="Z633"/>
  <c r="Z629"/>
  <c r="Z625"/>
  <c r="Z621"/>
  <c r="Z617"/>
  <c r="Z613"/>
  <c r="Z609"/>
  <c r="Z605"/>
  <c r="Z601"/>
  <c r="Z597"/>
  <c r="Z593"/>
  <c r="Z589"/>
  <c r="Z585"/>
  <c r="Z581"/>
  <c r="Z577"/>
  <c r="Z573"/>
  <c r="Z569"/>
  <c r="Z565"/>
  <c r="Z561"/>
  <c r="Z557"/>
  <c r="Z553"/>
  <c r="Z549"/>
  <c r="Z545"/>
  <c r="Z541"/>
  <c r="Z537"/>
  <c r="Z2321"/>
  <c r="Z2305"/>
  <c r="Z2289"/>
  <c r="Z2273"/>
  <c r="Z2257"/>
  <c r="Z2241"/>
  <c r="Z2225"/>
  <c r="Z2209"/>
  <c r="Z2193"/>
  <c r="Z2177"/>
  <c r="Z2161"/>
  <c r="Z2145"/>
  <c r="Z2129"/>
  <c r="Z2113"/>
  <c r="Z2097"/>
  <c r="Z2081"/>
  <c r="Z2065"/>
  <c r="Z2049"/>
  <c r="Z2033"/>
  <c r="Z2017"/>
  <c r="Z2001"/>
  <c r="Z1985"/>
  <c r="Z1969"/>
  <c r="Z1953"/>
  <c r="Z1937"/>
  <c r="Z1921"/>
  <c r="Z1905"/>
  <c r="Z1889"/>
  <c r="Z1873"/>
  <c r="Z1857"/>
  <c r="Z1841"/>
  <c r="Z1825"/>
  <c r="Z1813"/>
  <c r="Z1805"/>
  <c r="Z1797"/>
  <c r="Z1789"/>
  <c r="Z1781"/>
  <c r="Z1773"/>
  <c r="Z1765"/>
  <c r="Z1757"/>
  <c r="Z1749"/>
  <c r="Z1741"/>
  <c r="Z1733"/>
  <c r="Z1725"/>
  <c r="Z1717"/>
  <c r="Z1709"/>
  <c r="Z1701"/>
  <c r="Z1693"/>
  <c r="Z1685"/>
  <c r="Z1677"/>
  <c r="Z1669"/>
  <c r="Z1661"/>
  <c r="Z1653"/>
  <c r="Z1645"/>
  <c r="Z1637"/>
  <c r="Z1629"/>
  <c r="Z1621"/>
  <c r="Z1613"/>
  <c r="Z1605"/>
  <c r="Z1597"/>
  <c r="Z1589"/>
  <c r="Z1581"/>
  <c r="Z1573"/>
  <c r="Z1565"/>
  <c r="Z1557"/>
  <c r="Z1549"/>
  <c r="Z1541"/>
  <c r="Z1533"/>
  <c r="Z1525"/>
  <c r="Z1517"/>
  <c r="Z1509"/>
  <c r="Z1501"/>
  <c r="Z1493"/>
  <c r="Z1485"/>
  <c r="Z1477"/>
  <c r="Z1469"/>
  <c r="Z1461"/>
  <c r="Z1453"/>
  <c r="Z1445"/>
  <c r="Z1437"/>
  <c r="Z1429"/>
  <c r="Z1421"/>
  <c r="Z1413"/>
  <c r="Z1405"/>
  <c r="Z1397"/>
  <c r="Z1389"/>
  <c r="Z1381"/>
  <c r="Z1373"/>
  <c r="Z1365"/>
  <c r="Z1357"/>
  <c r="Z1349"/>
  <c r="Z1341"/>
  <c r="Z1333"/>
  <c r="Z1325"/>
  <c r="Z1317"/>
  <c r="Z1309"/>
  <c r="Z1301"/>
  <c r="Z1293"/>
  <c r="Z1285"/>
  <c r="Z1277"/>
  <c r="Z1269"/>
  <c r="Z1261"/>
  <c r="Z1253"/>
  <c r="Z1245"/>
  <c r="Z1237"/>
  <c r="Z1229"/>
  <c r="Z1221"/>
  <c r="Z1213"/>
  <c r="Z1205"/>
  <c r="Z1197"/>
  <c r="Z1189"/>
  <c r="Z1181"/>
  <c r="Z1173"/>
  <c r="Z1165"/>
  <c r="Z1157"/>
  <c r="Z1149"/>
  <c r="Z1141"/>
  <c r="Z1133"/>
  <c r="Z1125"/>
  <c r="Z1117"/>
  <c r="Z1109"/>
  <c r="Z1101"/>
  <c r="Z1093"/>
  <c r="Z1085"/>
  <c r="Z1077"/>
  <c r="Z1069"/>
  <c r="Z1061"/>
  <c r="Z1053"/>
  <c r="Z1047"/>
  <c r="Z1043"/>
  <c r="Z1039"/>
  <c r="Z1035"/>
  <c r="Z1031"/>
  <c r="Z1027"/>
  <c r="Z1023"/>
  <c r="Z1019"/>
  <c r="Z1015"/>
  <c r="Z1011"/>
  <c r="Z1007"/>
  <c r="Z1003"/>
  <c r="Z999"/>
  <c r="Z995"/>
  <c r="Z991"/>
  <c r="Z987"/>
  <c r="Z983"/>
  <c r="Z979"/>
  <c r="Z975"/>
  <c r="Z971"/>
  <c r="Z967"/>
  <c r="Z963"/>
  <c r="Z959"/>
  <c r="Z955"/>
  <c r="Z951"/>
  <c r="Z947"/>
  <c r="Z943"/>
  <c r="Z939"/>
  <c r="Z935"/>
  <c r="Z931"/>
  <c r="Z927"/>
  <c r="Z923"/>
  <c r="Z919"/>
  <c r="Z915"/>
  <c r="Z911"/>
  <c r="Z907"/>
  <c r="Z903"/>
  <c r="Z899"/>
  <c r="Z895"/>
  <c r="Z891"/>
  <c r="Z887"/>
  <c r="Z883"/>
  <c r="Z879"/>
  <c r="Z875"/>
  <c r="Z871"/>
  <c r="Z867"/>
  <c r="Z863"/>
  <c r="Z859"/>
  <c r="Z855"/>
  <c r="Z851"/>
  <c r="Z847"/>
  <c r="Z843"/>
  <c r="Z839"/>
  <c r="Z835"/>
  <c r="Z831"/>
  <c r="Z827"/>
  <c r="Z823"/>
  <c r="Z819"/>
  <c r="Z815"/>
  <c r="Z811"/>
  <c r="Z807"/>
  <c r="Z803"/>
  <c r="Z799"/>
  <c r="Z795"/>
  <c r="Z791"/>
  <c r="Z787"/>
  <c r="Z783"/>
  <c r="Z779"/>
  <c r="Z775"/>
  <c r="Z771"/>
  <c r="Z767"/>
  <c r="Z763"/>
  <c r="Z759"/>
  <c r="Z755"/>
  <c r="Z751"/>
  <c r="Z747"/>
  <c r="Z743"/>
  <c r="Z739"/>
  <c r="Z735"/>
  <c r="Z731"/>
  <c r="Z727"/>
  <c r="Z723"/>
  <c r="Z719"/>
  <c r="Z715"/>
  <c r="Z711"/>
  <c r="Z707"/>
  <c r="Z703"/>
  <c r="Z699"/>
  <c r="Z695"/>
  <c r="Z691"/>
  <c r="Z687"/>
  <c r="Z683"/>
  <c r="Z679"/>
  <c r="Z675"/>
  <c r="Z671"/>
  <c r="Z667"/>
  <c r="Z663"/>
  <c r="Z659"/>
  <c r="Z655"/>
  <c r="Z651"/>
  <c r="Z647"/>
  <c r="Z643"/>
  <c r="Z639"/>
  <c r="Z635"/>
  <c r="Z631"/>
  <c r="Z627"/>
  <c r="Z623"/>
  <c r="Z619"/>
  <c r="Z615"/>
  <c r="Z611"/>
  <c r="Z607"/>
  <c r="Z603"/>
  <c r="Z599"/>
  <c r="Z595"/>
  <c r="Z591"/>
  <c r="Z587"/>
  <c r="Z583"/>
  <c r="Z579"/>
  <c r="Z575"/>
  <c r="Z571"/>
  <c r="Z567"/>
  <c r="Z563"/>
  <c r="Z559"/>
  <c r="Z555"/>
  <c r="Z551"/>
  <c r="Z547"/>
  <c r="Z543"/>
  <c r="Z539"/>
  <c r="Z535"/>
  <c r="Z531"/>
  <c r="Z527"/>
  <c r="Z523"/>
  <c r="Z519"/>
  <c r="Z515"/>
  <c r="Z511"/>
  <c r="Z507"/>
  <c r="Z503"/>
  <c r="Z499"/>
  <c r="Z495"/>
  <c r="Z491"/>
  <c r="Z487"/>
  <c r="Z483"/>
  <c r="Z479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W52"/>
  <c r="U52"/>
  <c r="S52"/>
  <c r="Q52"/>
  <c r="W56"/>
  <c r="U56"/>
  <c r="S56"/>
  <c r="Q56"/>
  <c r="W60"/>
  <c r="U60"/>
  <c r="S60"/>
  <c r="Q60"/>
  <c r="W64"/>
  <c r="U64"/>
  <c r="S64"/>
  <c r="Q64"/>
  <c r="W68"/>
  <c r="U68"/>
  <c r="S68"/>
  <c r="Q68"/>
  <c r="W72"/>
  <c r="U72"/>
  <c r="S72"/>
  <c r="Q72"/>
  <c r="Z20"/>
  <c r="Z23"/>
  <c r="Z25"/>
  <c r="Z27"/>
  <c r="Z29"/>
  <c r="Z31"/>
  <c r="Z33"/>
  <c r="Z35"/>
  <c r="Z37"/>
  <c r="Z39"/>
  <c r="Z41"/>
  <c r="Z43"/>
  <c r="Z45"/>
  <c r="Z48"/>
  <c r="Q51"/>
  <c r="T52"/>
  <c r="Z52"/>
  <c r="S53"/>
  <c r="Q55"/>
  <c r="T56"/>
  <c r="Z56"/>
  <c r="S57"/>
  <c r="Q59"/>
  <c r="T60"/>
  <c r="Z60"/>
  <c r="S61"/>
  <c r="Q63"/>
  <c r="T64"/>
  <c r="Z64"/>
  <c r="S65"/>
  <c r="Q67"/>
  <c r="T68"/>
  <c r="Z68"/>
  <c r="S69"/>
  <c r="Q71"/>
  <c r="T72"/>
  <c r="Z72"/>
  <c r="S73"/>
  <c r="Z76"/>
  <c r="Z89"/>
  <c r="Z93"/>
  <c r="Z97"/>
  <c r="Z101"/>
  <c r="Z105"/>
  <c r="Z109"/>
  <c r="Z113"/>
  <c r="Z117"/>
  <c r="Z121"/>
  <c r="Z125"/>
  <c r="Z129"/>
  <c r="Z133"/>
  <c r="Z137"/>
  <c r="Z141"/>
  <c r="Z145"/>
  <c r="Z149"/>
  <c r="Z153"/>
  <c r="Z157"/>
  <c r="Z161"/>
  <c r="Z165"/>
  <c r="Z169"/>
  <c r="Z173"/>
  <c r="Z177"/>
  <c r="Z181"/>
  <c r="Z185"/>
  <c r="Z189"/>
  <c r="Z193"/>
  <c r="Z197"/>
  <c r="Z201"/>
  <c r="Z205"/>
  <c r="Z209"/>
  <c r="Z213"/>
  <c r="Z217"/>
  <c r="Z221"/>
  <c r="Z225"/>
  <c r="Z229"/>
  <c r="Z233"/>
  <c r="Z237"/>
  <c r="Z241"/>
  <c r="Z245"/>
  <c r="Z249"/>
  <c r="Z253"/>
  <c r="Z257"/>
  <c r="Z261"/>
  <c r="Z265"/>
  <c r="Z269"/>
  <c r="Z273"/>
  <c r="Z277"/>
  <c r="Z281"/>
  <c r="Z285"/>
  <c r="Z289"/>
  <c r="Z293"/>
  <c r="Z297"/>
  <c r="Z301"/>
  <c r="Z305"/>
  <c r="Z309"/>
  <c r="Z313"/>
  <c r="Z317"/>
  <c r="Z321"/>
  <c r="Z325"/>
  <c r="Z329"/>
  <c r="Z333"/>
  <c r="Z337"/>
  <c r="Z341"/>
  <c r="Z345"/>
  <c r="Z349"/>
  <c r="Z353"/>
  <c r="Z357"/>
  <c r="Z361"/>
  <c r="Z365"/>
  <c r="Z369"/>
  <c r="Z373"/>
  <c r="Z377"/>
  <c r="Z381"/>
  <c r="Z385"/>
  <c r="Z389"/>
  <c r="Z393"/>
  <c r="Z397"/>
  <c r="Z401"/>
  <c r="Z405"/>
  <c r="Z409"/>
  <c r="Z413"/>
  <c r="Z417"/>
  <c r="Z421"/>
  <c r="Z425"/>
  <c r="Z429"/>
  <c r="Z433"/>
  <c r="Z437"/>
  <c r="Z441"/>
  <c r="Z445"/>
  <c r="Z449"/>
  <c r="Z453"/>
  <c r="Z457"/>
  <c r="Z461"/>
  <c r="Z465"/>
  <c r="Z469"/>
  <c r="Z473"/>
  <c r="Z477"/>
  <c r="Z485"/>
  <c r="Z493"/>
  <c r="Z501"/>
  <c r="Z509"/>
  <c r="Z517"/>
  <c r="Z525"/>
  <c r="Z533"/>
  <c r="T46"/>
  <c r="T45"/>
  <c r="T44"/>
  <c r="T43"/>
  <c r="T42"/>
  <c r="T41"/>
  <c r="T40"/>
  <c r="T39"/>
  <c r="T38"/>
  <c r="T37"/>
  <c r="T36"/>
  <c r="T35"/>
  <c r="T34"/>
  <c r="T33"/>
  <c r="T32"/>
  <c r="T31"/>
  <c r="T30"/>
  <c r="T29"/>
  <c r="T28"/>
  <c r="T27"/>
  <c r="T26"/>
  <c r="T25"/>
  <c r="T24"/>
  <c r="T23"/>
  <c r="V51"/>
  <c r="T51"/>
  <c r="R51"/>
  <c r="V53"/>
  <c r="T53"/>
  <c r="R53"/>
  <c r="V55"/>
  <c r="T55"/>
  <c r="R55"/>
  <c r="V57"/>
  <c r="T57"/>
  <c r="R57"/>
  <c r="V59"/>
  <c r="T59"/>
  <c r="R59"/>
  <c r="V61"/>
  <c r="T61"/>
  <c r="R61"/>
  <c r="V63"/>
  <c r="T63"/>
  <c r="R63"/>
  <c r="V65"/>
  <c r="T65"/>
  <c r="R65"/>
  <c r="V67"/>
  <c r="T67"/>
  <c r="R67"/>
  <c r="V69"/>
  <c r="T69"/>
  <c r="R69"/>
  <c r="V71"/>
  <c r="T71"/>
  <c r="R71"/>
  <c r="V73"/>
  <c r="T73"/>
  <c r="R73"/>
  <c r="W50"/>
  <c r="U50"/>
  <c r="S50"/>
  <c r="Q50"/>
  <c r="W54"/>
  <c r="U54"/>
  <c r="S54"/>
  <c r="Q54"/>
  <c r="W58"/>
  <c r="U58"/>
  <c r="S58"/>
  <c r="Q58"/>
  <c r="W62"/>
  <c r="U62"/>
  <c r="S62"/>
  <c r="Q62"/>
  <c r="W66"/>
  <c r="U66"/>
  <c r="S66"/>
  <c r="Q66"/>
  <c r="W70"/>
  <c r="U70"/>
  <c r="S70"/>
  <c r="Q70"/>
  <c r="Z18"/>
  <c r="Z22"/>
  <c r="Z24"/>
  <c r="Z26"/>
  <c r="Z28"/>
  <c r="Z30"/>
  <c r="Z32"/>
  <c r="Z34"/>
  <c r="Z36"/>
  <c r="Z38"/>
  <c r="Z40"/>
  <c r="Z42"/>
  <c r="Z44"/>
  <c r="Z46"/>
  <c r="T50"/>
  <c r="Z50"/>
  <c r="S51"/>
  <c r="W51"/>
  <c r="R52"/>
  <c r="V52"/>
  <c r="Q53"/>
  <c r="U53"/>
  <c r="T54"/>
  <c r="Z54"/>
  <c r="S55"/>
  <c r="W55"/>
  <c r="R56"/>
  <c r="V56"/>
  <c r="Q57"/>
  <c r="U57"/>
  <c r="T58"/>
  <c r="Z58"/>
  <c r="S59"/>
  <c r="W59"/>
  <c r="R60"/>
  <c r="V60"/>
  <c r="Q61"/>
  <c r="U61"/>
  <c r="T62"/>
  <c r="Z62"/>
  <c r="S63"/>
  <c r="W63"/>
  <c r="R64"/>
  <c r="V64"/>
  <c r="Q65"/>
  <c r="U65"/>
  <c r="T66"/>
  <c r="Z66"/>
  <c r="S67"/>
  <c r="W67"/>
  <c r="R68"/>
  <c r="V68"/>
  <c r="Q69"/>
  <c r="U69"/>
  <c r="T70"/>
  <c r="Z70"/>
  <c r="S71"/>
  <c r="W71"/>
  <c r="R72"/>
  <c r="V72"/>
  <c r="Q73"/>
  <c r="U73"/>
  <c r="Z74"/>
  <c r="Z78"/>
  <c r="Z87"/>
  <c r="Z91"/>
  <c r="Z95"/>
  <c r="Z99"/>
  <c r="Z103"/>
  <c r="Z107"/>
  <c r="Z111"/>
  <c r="Z115"/>
  <c r="Z119"/>
  <c r="Z123"/>
  <c r="Z127"/>
  <c r="Z131"/>
  <c r="Z135"/>
  <c r="Z139"/>
  <c r="Z143"/>
  <c r="Z147"/>
  <c r="Z151"/>
  <c r="Z155"/>
  <c r="Z159"/>
  <c r="Z163"/>
  <c r="Z167"/>
  <c r="Z171"/>
  <c r="Z175"/>
  <c r="Z179"/>
  <c r="Z183"/>
  <c r="Z187"/>
  <c r="Z191"/>
  <c r="Z195"/>
  <c r="Z199"/>
  <c r="Z203"/>
  <c r="Z207"/>
  <c r="Z211"/>
  <c r="Z215"/>
  <c r="Z219"/>
  <c r="Z223"/>
  <c r="Z227"/>
  <c r="Z231"/>
  <c r="Z235"/>
  <c r="Z239"/>
  <c r="Z243"/>
  <c r="Z247"/>
  <c r="Z251"/>
  <c r="Z255"/>
  <c r="Z259"/>
  <c r="Z263"/>
  <c r="Z267"/>
  <c r="Z271"/>
  <c r="Z275"/>
  <c r="Z279"/>
  <c r="Z283"/>
  <c r="Z287"/>
  <c r="Z291"/>
  <c r="Z295"/>
  <c r="Z299"/>
  <c r="Z303"/>
  <c r="Z307"/>
  <c r="Z311"/>
  <c r="Z315"/>
  <c r="Z319"/>
  <c r="Z323"/>
  <c r="Z327"/>
  <c r="Z331"/>
  <c r="Z335"/>
  <c r="Z339"/>
  <c r="Z343"/>
  <c r="Z347"/>
  <c r="Z351"/>
  <c r="Z355"/>
  <c r="Z359"/>
  <c r="Z363"/>
  <c r="Z367"/>
  <c r="Z371"/>
  <c r="Z375"/>
  <c r="Z379"/>
  <c r="Z383"/>
  <c r="Z387"/>
  <c r="Z391"/>
  <c r="Z395"/>
  <c r="Z399"/>
  <c r="Z403"/>
  <c r="Z407"/>
  <c r="Z411"/>
  <c r="Z415"/>
  <c r="Z419"/>
  <c r="Z423"/>
  <c r="Z427"/>
  <c r="Z431"/>
  <c r="Z435"/>
  <c r="Z439"/>
  <c r="Z443"/>
  <c r="Z447"/>
  <c r="Z451"/>
  <c r="Z455"/>
  <c r="Z459"/>
  <c r="Z463"/>
  <c r="Z467"/>
  <c r="Z471"/>
  <c r="Z475"/>
  <c r="Z481"/>
  <c r="Z489"/>
  <c r="Z497"/>
  <c r="Z505"/>
  <c r="Z513"/>
  <c r="Z521"/>
  <c r="Z529"/>
  <c r="R24"/>
  <c r="U45" s="1"/>
  <c r="R26"/>
  <c r="R28"/>
  <c r="R30"/>
  <c r="R32"/>
  <c r="R34"/>
  <c r="R36"/>
  <c r="R38"/>
  <c r="R40"/>
  <c r="R42"/>
  <c r="R44"/>
  <c r="R46"/>
  <c r="U43" l="1"/>
  <c r="U41"/>
  <c r="U39"/>
  <c r="U37"/>
  <c r="U35"/>
  <c r="U33"/>
  <c r="U31"/>
  <c r="U29"/>
  <c r="U27"/>
  <c r="U25"/>
  <c r="U23"/>
  <c r="U46"/>
  <c r="U44"/>
  <c r="U42"/>
  <c r="U40"/>
  <c r="U38"/>
  <c r="U36"/>
  <c r="U34"/>
  <c r="U32"/>
  <c r="U30"/>
  <c r="U28"/>
  <c r="U26"/>
  <c r="U24"/>
  <c r="J2218" l="1"/>
  <c r="J2219"/>
  <c r="J2220"/>
  <c r="J2221"/>
  <c r="J2222"/>
  <c r="J2223"/>
  <c r="J2224"/>
  <c r="J2225"/>
  <c r="J2226"/>
  <c r="J2227"/>
  <c r="J2228"/>
  <c r="J2229"/>
  <c r="J2230"/>
  <c r="J2231"/>
  <c r="J2232"/>
  <c r="J2233"/>
  <c r="J2234"/>
  <c r="J2235"/>
  <c r="J2236"/>
  <c r="J2237"/>
  <c r="J2238"/>
  <c r="J2239"/>
  <c r="J2240"/>
  <c r="J2241"/>
  <c r="J2242"/>
  <c r="J2243"/>
  <c r="J2244"/>
  <c r="J2245"/>
  <c r="J2246"/>
  <c r="J2247"/>
  <c r="J2248"/>
  <c r="J2249"/>
  <c r="J2250"/>
  <c r="J2251"/>
  <c r="J2252"/>
  <c r="J2253"/>
  <c r="J2254"/>
  <c r="J2255"/>
  <c r="J2256"/>
  <c r="J2257"/>
  <c r="J2258"/>
  <c r="J2259"/>
  <c r="J2260"/>
  <c r="J2261"/>
  <c r="J2262"/>
  <c r="J2263"/>
  <c r="J2264"/>
  <c r="J2265"/>
  <c r="J2266"/>
  <c r="J2267"/>
  <c r="J2268"/>
  <c r="J2269"/>
  <c r="J2270"/>
  <c r="J2271"/>
  <c r="J2272"/>
  <c r="J2273"/>
  <c r="J2274"/>
  <c r="J2275"/>
  <c r="J2276"/>
  <c r="J2277"/>
  <c r="J2278"/>
  <c r="J2279"/>
  <c r="J2280"/>
  <c r="J2281"/>
  <c r="J2282"/>
  <c r="J2283"/>
  <c r="J2284"/>
  <c r="J2285"/>
  <c r="J2286"/>
  <c r="J2287"/>
  <c r="J2288"/>
  <c r="J2289"/>
  <c r="J2290"/>
  <c r="J2291"/>
  <c r="J2292"/>
  <c r="J2293"/>
  <c r="J2294"/>
  <c r="J2295"/>
  <c r="J2296"/>
  <c r="J2297"/>
  <c r="J2298"/>
  <c r="J2299"/>
  <c r="J2300"/>
  <c r="J2301"/>
  <c r="J2302"/>
  <c r="J2303"/>
  <c r="J2304"/>
  <c r="J2305"/>
  <c r="J2306"/>
  <c r="J2307"/>
  <c r="J2308"/>
  <c r="J2309"/>
  <c r="J2310"/>
  <c r="J2311"/>
  <c r="J2312"/>
  <c r="J2313"/>
  <c r="J2314"/>
  <c r="J2315"/>
  <c r="J2316"/>
  <c r="J2317"/>
  <c r="J2318"/>
  <c r="J2319"/>
  <c r="J2320"/>
  <c r="J2321"/>
  <c r="J2322"/>
  <c r="J2323"/>
  <c r="J2324"/>
  <c r="J2325"/>
  <c r="J2326"/>
  <c r="J2327"/>
  <c r="J2328"/>
  <c r="H2218"/>
  <c r="H2219"/>
  <c r="H2220"/>
  <c r="H2221"/>
  <c r="H2222"/>
  <c r="H2223"/>
  <c r="H2224"/>
  <c r="H2225"/>
  <c r="H2226"/>
  <c r="H2227"/>
  <c r="H2228"/>
  <c r="H2229"/>
  <c r="H2230"/>
  <c r="H2231"/>
  <c r="H2232"/>
  <c r="H2233"/>
  <c r="H2234"/>
  <c r="H2235"/>
  <c r="H2236"/>
  <c r="H2237"/>
  <c r="H2238"/>
  <c r="H2239"/>
  <c r="H2240"/>
  <c r="H2241"/>
  <c r="H2242"/>
  <c r="H2243"/>
  <c r="H2244"/>
  <c r="H2245"/>
  <c r="H2246"/>
  <c r="H2247"/>
  <c r="H2248"/>
  <c r="H2249"/>
  <c r="H2250"/>
  <c r="H2251"/>
  <c r="H2252"/>
  <c r="H2253"/>
  <c r="H2254"/>
  <c r="H2255"/>
  <c r="H2256"/>
  <c r="H2257"/>
  <c r="H2258"/>
  <c r="H2259"/>
  <c r="H2260"/>
  <c r="H2261"/>
  <c r="H2262"/>
  <c r="H2263"/>
  <c r="H2264"/>
  <c r="H2265"/>
  <c r="H2266"/>
  <c r="H2267"/>
  <c r="H2268"/>
  <c r="H2269"/>
  <c r="H2270"/>
  <c r="H2271"/>
  <c r="H2272"/>
  <c r="H2273"/>
  <c r="H2274"/>
  <c r="H2275"/>
  <c r="H2276"/>
  <c r="H2277"/>
  <c r="H2278"/>
  <c r="H2279"/>
  <c r="H2280"/>
  <c r="H2281"/>
  <c r="H2282"/>
  <c r="H2283"/>
  <c r="H2284"/>
  <c r="H2285"/>
  <c r="H2286"/>
  <c r="H2287"/>
  <c r="H2288"/>
  <c r="H2289"/>
  <c r="H2290"/>
  <c r="H2291"/>
  <c r="H2292"/>
  <c r="H2293"/>
  <c r="H2294"/>
  <c r="H2295"/>
  <c r="H2296"/>
  <c r="H2297"/>
  <c r="H2298"/>
  <c r="H2299"/>
  <c r="H2300"/>
  <c r="H2301"/>
  <c r="H2302"/>
  <c r="H2303"/>
  <c r="H2304"/>
  <c r="H2305"/>
  <c r="H2306"/>
  <c r="H2307"/>
  <c r="H2308"/>
  <c r="H2309"/>
  <c r="H2310"/>
  <c r="H2311"/>
  <c r="H2312"/>
  <c r="H2313"/>
  <c r="H2314"/>
  <c r="H2315"/>
  <c r="H2316"/>
  <c r="H2317"/>
  <c r="H2318"/>
  <c r="H2319"/>
  <c r="H2320"/>
  <c r="H2321"/>
  <c r="H2322"/>
  <c r="H2323"/>
  <c r="H2324"/>
  <c r="H2325"/>
  <c r="H2326"/>
  <c r="H2327"/>
  <c r="H2328"/>
  <c r="F2218"/>
  <c r="F2219"/>
  <c r="F2220"/>
  <c r="F2221"/>
  <c r="F2222"/>
  <c r="F2223"/>
  <c r="F2224"/>
  <c r="F2225"/>
  <c r="F2226"/>
  <c r="F2227"/>
  <c r="F2228"/>
  <c r="F2229"/>
  <c r="F2230"/>
  <c r="F2231"/>
  <c r="F2232"/>
  <c r="F2233"/>
  <c r="F2234"/>
  <c r="F2235"/>
  <c r="F2236"/>
  <c r="F2237"/>
  <c r="F2238"/>
  <c r="F2239"/>
  <c r="F2240"/>
  <c r="F2241"/>
  <c r="F2242"/>
  <c r="F2243"/>
  <c r="F2244"/>
  <c r="F2245"/>
  <c r="F2246"/>
  <c r="F2247"/>
  <c r="F2248"/>
  <c r="F2249"/>
  <c r="F2250"/>
  <c r="F2251"/>
  <c r="F2252"/>
  <c r="F2253"/>
  <c r="F2254"/>
  <c r="F2255"/>
  <c r="F2256"/>
  <c r="F2257"/>
  <c r="F2258"/>
  <c r="F2259"/>
  <c r="F2260"/>
  <c r="F2261"/>
  <c r="F2262"/>
  <c r="F2263"/>
  <c r="F2264"/>
  <c r="F2265"/>
  <c r="F2266"/>
  <c r="F2267"/>
  <c r="F2268"/>
  <c r="F2269"/>
  <c r="F2270"/>
  <c r="F2271"/>
  <c r="F2272"/>
  <c r="F2273"/>
  <c r="F2274"/>
  <c r="F2275"/>
  <c r="F2276"/>
  <c r="F2277"/>
  <c r="F2278"/>
  <c r="F2279"/>
  <c r="F2280"/>
  <c r="F2281"/>
  <c r="F2282"/>
  <c r="F2283"/>
  <c r="F2284"/>
  <c r="F2285"/>
  <c r="F2286"/>
  <c r="F2287"/>
  <c r="F2288"/>
  <c r="F2289"/>
  <c r="F2290"/>
  <c r="F2291"/>
  <c r="F2292"/>
  <c r="F2293"/>
  <c r="F2294"/>
  <c r="F2295"/>
  <c r="F2296"/>
  <c r="F2297"/>
  <c r="F2298"/>
  <c r="F2299"/>
  <c r="F2300"/>
  <c r="F2301"/>
  <c r="F2302"/>
  <c r="F2303"/>
  <c r="F2304"/>
  <c r="F2305"/>
  <c r="F2306"/>
  <c r="F2307"/>
  <c r="F2308"/>
  <c r="F2309"/>
  <c r="F2310"/>
  <c r="F2311"/>
  <c r="F2312"/>
  <c r="F2313"/>
  <c r="F2314"/>
  <c r="F2315"/>
  <c r="F2316"/>
  <c r="F2317"/>
  <c r="F2318"/>
  <c r="F2319"/>
  <c r="F2320"/>
  <c r="F2321"/>
  <c r="F2322"/>
  <c r="F2323"/>
  <c r="F2324"/>
  <c r="F2325"/>
  <c r="F2326"/>
  <c r="F2327"/>
  <c r="F2328"/>
  <c r="J2170" l="1"/>
  <c r="J2171"/>
  <c r="J2172"/>
  <c r="J2173"/>
  <c r="J2174"/>
  <c r="J2175"/>
  <c r="J2176"/>
  <c r="J2177"/>
  <c r="J2178"/>
  <c r="J2179"/>
  <c r="J2180"/>
  <c r="J2181"/>
  <c r="J2182"/>
  <c r="J2183"/>
  <c r="J2184"/>
  <c r="J2185"/>
  <c r="J2186"/>
  <c r="J2187"/>
  <c r="J2188"/>
  <c r="J2189"/>
  <c r="J2190"/>
  <c r="J2191"/>
  <c r="J2192"/>
  <c r="J2193"/>
  <c r="J2194"/>
  <c r="J2195"/>
  <c r="J2196"/>
  <c r="J2197"/>
  <c r="J2198"/>
  <c r="J2199"/>
  <c r="J2200"/>
  <c r="J2201"/>
  <c r="J2202"/>
  <c r="J2203"/>
  <c r="J2204"/>
  <c r="J2205"/>
  <c r="J2206"/>
  <c r="J2207"/>
  <c r="J2208"/>
  <c r="J2209"/>
  <c r="J2210"/>
  <c r="J2211"/>
  <c r="J2212"/>
  <c r="J2213"/>
  <c r="J2214"/>
  <c r="J2215"/>
  <c r="J2216"/>
  <c r="J2217"/>
  <c r="H2170"/>
  <c r="H2171"/>
  <c r="H2172"/>
  <c r="H2173"/>
  <c r="H2174"/>
  <c r="H2175"/>
  <c r="H2176"/>
  <c r="H2177"/>
  <c r="H2178"/>
  <c r="H2179"/>
  <c r="H2180"/>
  <c r="H2181"/>
  <c r="H2182"/>
  <c r="H2183"/>
  <c r="H2184"/>
  <c r="H2185"/>
  <c r="H2186"/>
  <c r="H2187"/>
  <c r="H2188"/>
  <c r="H2189"/>
  <c r="H2190"/>
  <c r="H2191"/>
  <c r="H2192"/>
  <c r="H2193"/>
  <c r="H2194"/>
  <c r="H2195"/>
  <c r="H2196"/>
  <c r="H2197"/>
  <c r="H2198"/>
  <c r="H2199"/>
  <c r="H2200"/>
  <c r="H2201"/>
  <c r="H2202"/>
  <c r="H2203"/>
  <c r="H2204"/>
  <c r="H2205"/>
  <c r="H2206"/>
  <c r="H2207"/>
  <c r="H2208"/>
  <c r="H2209"/>
  <c r="H2210"/>
  <c r="H2211"/>
  <c r="H2212"/>
  <c r="H2213"/>
  <c r="H2214"/>
  <c r="H2215"/>
  <c r="H2216"/>
  <c r="H2217"/>
  <c r="F2170"/>
  <c r="F2171"/>
  <c r="F2172"/>
  <c r="F2173"/>
  <c r="F2174"/>
  <c r="F2175"/>
  <c r="F2176"/>
  <c r="F2177"/>
  <c r="F2178"/>
  <c r="F2179"/>
  <c r="F2180"/>
  <c r="F2181"/>
  <c r="F2182"/>
  <c r="F2183"/>
  <c r="F2184"/>
  <c r="F2185"/>
  <c r="F2186"/>
  <c r="F2187"/>
  <c r="F2188"/>
  <c r="F2189"/>
  <c r="F2190"/>
  <c r="F2191"/>
  <c r="F2192"/>
  <c r="F2193"/>
  <c r="F2194"/>
  <c r="F2195"/>
  <c r="F2196"/>
  <c r="F2197"/>
  <c r="F2198"/>
  <c r="F2199"/>
  <c r="F2200"/>
  <c r="F2201"/>
  <c r="F2202"/>
  <c r="F2203"/>
  <c r="F2204"/>
  <c r="F2205"/>
  <c r="F2206"/>
  <c r="F2207"/>
  <c r="F2208"/>
  <c r="F2209"/>
  <c r="F2210"/>
  <c r="F2211"/>
  <c r="F2212"/>
  <c r="F2213"/>
  <c r="F2214"/>
  <c r="F2215"/>
  <c r="F2216"/>
  <c r="F2217"/>
  <c r="F1683"/>
  <c r="H1683"/>
  <c r="J1683"/>
  <c r="F1104"/>
  <c r="H1104"/>
  <c r="J1104"/>
  <c r="F191"/>
  <c r="H191"/>
  <c r="J191"/>
  <c r="F1003" l="1"/>
  <c r="F1004"/>
  <c r="F1005"/>
  <c r="F1006"/>
  <c r="F1007"/>
  <c r="H1003"/>
  <c r="H1004"/>
  <c r="H1005"/>
  <c r="H1006"/>
  <c r="H1007"/>
  <c r="J1003"/>
  <c r="J1004"/>
  <c r="J1005"/>
  <c r="J1006"/>
  <c r="J1007"/>
  <c r="F1930"/>
  <c r="F1931"/>
  <c r="H1930"/>
  <c r="H1931"/>
  <c r="J1930"/>
  <c r="J1931"/>
  <c r="F1291"/>
  <c r="H1291"/>
  <c r="J1291"/>
  <c r="F1140"/>
  <c r="H1140"/>
  <c r="J1140"/>
  <c r="J418"/>
  <c r="H418"/>
  <c r="J10"/>
  <c r="H10"/>
  <c r="F418"/>
  <c r="F10"/>
  <c r="D6" i="13" l="1"/>
  <c r="D5"/>
  <c r="J1027" i="12" l="1"/>
  <c r="J1028"/>
  <c r="J1029"/>
  <c r="J1030"/>
  <c r="J1031"/>
  <c r="J1032"/>
  <c r="J1033"/>
  <c r="J1034"/>
  <c r="J1035"/>
  <c r="J1036"/>
  <c r="J1037"/>
  <c r="J1038"/>
  <c r="J1039"/>
  <c r="J1040"/>
  <c r="J1041"/>
  <c r="J1042"/>
  <c r="J1043"/>
  <c r="J1044"/>
  <c r="J1045"/>
  <c r="J1046"/>
  <c r="J1047"/>
  <c r="J1048"/>
  <c r="J1049"/>
  <c r="J1050"/>
  <c r="J1051"/>
  <c r="J1052"/>
  <c r="J1053"/>
  <c r="J1054"/>
  <c r="J1055"/>
  <c r="J1056"/>
  <c r="J1057"/>
  <c r="J1058"/>
  <c r="J1059"/>
  <c r="J1060"/>
  <c r="J1061"/>
  <c r="J1062"/>
  <c r="J1063"/>
  <c r="J1064"/>
  <c r="J1065"/>
  <c r="J1066"/>
  <c r="J1067"/>
  <c r="J1068"/>
  <c r="J1069"/>
  <c r="J1070"/>
  <c r="J1071"/>
  <c r="J1072"/>
  <c r="J1073"/>
  <c r="J1074"/>
  <c r="J1075"/>
  <c r="J1076"/>
  <c r="J1077"/>
  <c r="J1078"/>
  <c r="J1079"/>
  <c r="J1080"/>
  <c r="J1081"/>
  <c r="J1082"/>
  <c r="J1083"/>
  <c r="J1084"/>
  <c r="J1085"/>
  <c r="J1086"/>
  <c r="J1087"/>
  <c r="J1088"/>
  <c r="J1089"/>
  <c r="J1090"/>
  <c r="J1091"/>
  <c r="J1092"/>
  <c r="J1093"/>
  <c r="J1094"/>
  <c r="J1095"/>
  <c r="J1096"/>
  <c r="J1097"/>
  <c r="J1098"/>
  <c r="J1099"/>
  <c r="J1100"/>
  <c r="J1101"/>
  <c r="J1102"/>
  <c r="J1103"/>
  <c r="J1105"/>
  <c r="J1106"/>
  <c r="J1107"/>
  <c r="J1108"/>
  <c r="J1109"/>
  <c r="J1110"/>
  <c r="J1111"/>
  <c r="J1112"/>
  <c r="J1113"/>
  <c r="J1114"/>
  <c r="J1115"/>
  <c r="J1116"/>
  <c r="J1117"/>
  <c r="J1118"/>
  <c r="J1119"/>
  <c r="J1120"/>
  <c r="J1121"/>
  <c r="J1122"/>
  <c r="J1123"/>
  <c r="J1124"/>
  <c r="J1125"/>
  <c r="J1126"/>
  <c r="J1127"/>
  <c r="J1128"/>
  <c r="J1129"/>
  <c r="J1130"/>
  <c r="J1131"/>
  <c r="J1132"/>
  <c r="J1133"/>
  <c r="J1134"/>
  <c r="J1135"/>
  <c r="J1136"/>
  <c r="J1137"/>
  <c r="J1138"/>
  <c r="J1139"/>
  <c r="J1141"/>
  <c r="J1142"/>
  <c r="J1143"/>
  <c r="J1144"/>
  <c r="J1145"/>
  <c r="J1146"/>
  <c r="J1147"/>
  <c r="J1148"/>
  <c r="J1149"/>
  <c r="J1150"/>
  <c r="J1151"/>
  <c r="J1152"/>
  <c r="J1153"/>
  <c r="J1154"/>
  <c r="J1155"/>
  <c r="J1156"/>
  <c r="J1157"/>
  <c r="J1158"/>
  <c r="J1159"/>
  <c r="J1160"/>
  <c r="J1161"/>
  <c r="J1162"/>
  <c r="J1163"/>
  <c r="J1164"/>
  <c r="J1165"/>
  <c r="J1166"/>
  <c r="J1167"/>
  <c r="J1168"/>
  <c r="J1169"/>
  <c r="J1170"/>
  <c r="J1171"/>
  <c r="J1172"/>
  <c r="J1173"/>
  <c r="J1174"/>
  <c r="J1175"/>
  <c r="J1176"/>
  <c r="J1178"/>
  <c r="J1179"/>
  <c r="J1180"/>
  <c r="J1181"/>
  <c r="J1182"/>
  <c r="J1183"/>
  <c r="J1184"/>
  <c r="J1185"/>
  <c r="J1186"/>
  <c r="J1187"/>
  <c r="J1188"/>
  <c r="J1189"/>
  <c r="J1190"/>
  <c r="J1191"/>
  <c r="J1192"/>
  <c r="J1193"/>
  <c r="J1194"/>
  <c r="J1195"/>
  <c r="J1196"/>
  <c r="J1197"/>
  <c r="J1198"/>
  <c r="J1199"/>
  <c r="J1200"/>
  <c r="J1201"/>
  <c r="J1202"/>
  <c r="J1203"/>
  <c r="J1204"/>
  <c r="J1205"/>
  <c r="J1206"/>
  <c r="J1207"/>
  <c r="J1208"/>
  <c r="J1209"/>
  <c r="J1210"/>
  <c r="J1211"/>
  <c r="J1212"/>
  <c r="J1213"/>
  <c r="J1214"/>
  <c r="J1215"/>
  <c r="J1216"/>
  <c r="J1217"/>
  <c r="J1218"/>
  <c r="J1219"/>
  <c r="J1220"/>
  <c r="J1221"/>
  <c r="J1222"/>
  <c r="J1223"/>
  <c r="J1224"/>
  <c r="J1225"/>
  <c r="J1226"/>
  <c r="J1227"/>
  <c r="J1228"/>
  <c r="J1229"/>
  <c r="J1230"/>
  <c r="J1231"/>
  <c r="J1232"/>
  <c r="J1233"/>
  <c r="J1234"/>
  <c r="J1235"/>
  <c r="J1236"/>
  <c r="J1237"/>
  <c r="J1238"/>
  <c r="J1239"/>
  <c r="J1240"/>
  <c r="J1241"/>
  <c r="J1242"/>
  <c r="J1243"/>
  <c r="J1244"/>
  <c r="J1245"/>
  <c r="J1246"/>
  <c r="J1247"/>
  <c r="J1248"/>
  <c r="J1249"/>
  <c r="J1250"/>
  <c r="J1251"/>
  <c r="J1252"/>
  <c r="J1253"/>
  <c r="J1254"/>
  <c r="J1255"/>
  <c r="J1256"/>
  <c r="J1257"/>
  <c r="J1258"/>
  <c r="J1259"/>
  <c r="J1260"/>
  <c r="J1261"/>
  <c r="J1262"/>
  <c r="J1263"/>
  <c r="J1264"/>
  <c r="J1265"/>
  <c r="J1266"/>
  <c r="J1267"/>
  <c r="J1268"/>
  <c r="J1269"/>
  <c r="J1270"/>
  <c r="J1271"/>
  <c r="J1272"/>
  <c r="J1273"/>
  <c r="J1274"/>
  <c r="J1275"/>
  <c r="J1276"/>
  <c r="J1277"/>
  <c r="J1278"/>
  <c r="J1279"/>
  <c r="J1280"/>
  <c r="J1281"/>
  <c r="J1282"/>
  <c r="J1283"/>
  <c r="J1284"/>
  <c r="J1285"/>
  <c r="J1286"/>
  <c r="J1287"/>
  <c r="J1288"/>
  <c r="J1289"/>
  <c r="J1290"/>
  <c r="J1292"/>
  <c r="J1293"/>
  <c r="J1294"/>
  <c r="J1295"/>
  <c r="J1296"/>
  <c r="J1297"/>
  <c r="J1298"/>
  <c r="J1299"/>
  <c r="J1300"/>
  <c r="J1301"/>
  <c r="J1302"/>
  <c r="J1303"/>
  <c r="J1304"/>
  <c r="J1305"/>
  <c r="J1306"/>
  <c r="J1307"/>
  <c r="J1308"/>
  <c r="J1309"/>
  <c r="J1310"/>
  <c r="J1311"/>
  <c r="J1312"/>
  <c r="J1313"/>
  <c r="J1314"/>
  <c r="J1315"/>
  <c r="J1316"/>
  <c r="J1317"/>
  <c r="J1318"/>
  <c r="J1319"/>
  <c r="J1320"/>
  <c r="J1321"/>
  <c r="J1322"/>
  <c r="J1323"/>
  <c r="J1324"/>
  <c r="J1325"/>
  <c r="J1326"/>
  <c r="J1327"/>
  <c r="J1328"/>
  <c r="J1329"/>
  <c r="J1330"/>
  <c r="J1331"/>
  <c r="J1332"/>
  <c r="J1333"/>
  <c r="J1334"/>
  <c r="J1335"/>
  <c r="J1336"/>
  <c r="J1337"/>
  <c r="J1338"/>
  <c r="J1339"/>
  <c r="J1340"/>
  <c r="J1341"/>
  <c r="J1342"/>
  <c r="J1343"/>
  <c r="J1344"/>
  <c r="J1345"/>
  <c r="J1348"/>
  <c r="J1349"/>
  <c r="J1350"/>
  <c r="J1351"/>
  <c r="J1352"/>
  <c r="J1353"/>
  <c r="J1354"/>
  <c r="J1355"/>
  <c r="J1356"/>
  <c r="J1357"/>
  <c r="J1358"/>
  <c r="J1359"/>
  <c r="J1360"/>
  <c r="J1361"/>
  <c r="J1362"/>
  <c r="J1363"/>
  <c r="J1364"/>
  <c r="J1365"/>
  <c r="J1366"/>
  <c r="J1367"/>
  <c r="J1368"/>
  <c r="J1369"/>
  <c r="J1370"/>
  <c r="J1371"/>
  <c r="J1372"/>
  <c r="J1373"/>
  <c r="J1374"/>
  <c r="J1375"/>
  <c r="J1376"/>
  <c r="J1377"/>
  <c r="J1378"/>
  <c r="J1379"/>
  <c r="J1380"/>
  <c r="J1381"/>
  <c r="J1382"/>
  <c r="J1383"/>
  <c r="J1384"/>
  <c r="J1385"/>
  <c r="J1386"/>
  <c r="J1387"/>
  <c r="J1388"/>
  <c r="J1389"/>
  <c r="J1390"/>
  <c r="J1391"/>
  <c r="J1392"/>
  <c r="J1393"/>
  <c r="J1394"/>
  <c r="J1395"/>
  <c r="J1396"/>
  <c r="J1397"/>
  <c r="J1398"/>
  <c r="J1399"/>
  <c r="J1400"/>
  <c r="J1401"/>
  <c r="J1402"/>
  <c r="J1403"/>
  <c r="J1404"/>
  <c r="J1405"/>
  <c r="J1406"/>
  <c r="J1407"/>
  <c r="J1408"/>
  <c r="J1409"/>
  <c r="J1410"/>
  <c r="J1411"/>
  <c r="J1412"/>
  <c r="J1413"/>
  <c r="J1414"/>
  <c r="J1415"/>
  <c r="J1416"/>
  <c r="J1417"/>
  <c r="J1418"/>
  <c r="J1419"/>
  <c r="J1420"/>
  <c r="J1421"/>
  <c r="J1422"/>
  <c r="J1423"/>
  <c r="J1424"/>
  <c r="J1425"/>
  <c r="J1426"/>
  <c r="J1427"/>
  <c r="J1428"/>
  <c r="J1429"/>
  <c r="J1430"/>
  <c r="J1431"/>
  <c r="J1432"/>
  <c r="J1433"/>
  <c r="J1434"/>
  <c r="J1435"/>
  <c r="J1436"/>
  <c r="J1437"/>
  <c r="J1438"/>
  <c r="J1439"/>
  <c r="J1440"/>
  <c r="J1441"/>
  <c r="J1442"/>
  <c r="J1443"/>
  <c r="J1444"/>
  <c r="J1445"/>
  <c r="J1446"/>
  <c r="J1447"/>
  <c r="J1448"/>
  <c r="J1449"/>
  <c r="J1450"/>
  <c r="J1451"/>
  <c r="J1452"/>
  <c r="J1453"/>
  <c r="J1454"/>
  <c r="J1455"/>
  <c r="J1456"/>
  <c r="J1457"/>
  <c r="J1458"/>
  <c r="J1459"/>
  <c r="J1460"/>
  <c r="J1461"/>
  <c r="J1462"/>
  <c r="J1463"/>
  <c r="J1464"/>
  <c r="J1465"/>
  <c r="J1466"/>
  <c r="J1467"/>
  <c r="J1468"/>
  <c r="J1469"/>
  <c r="J1470"/>
  <c r="J1471"/>
  <c r="J1472"/>
  <c r="J1473"/>
  <c r="J1474"/>
  <c r="J1475"/>
  <c r="J1476"/>
  <c r="J1477"/>
  <c r="J1478"/>
  <c r="J1479"/>
  <c r="J1480"/>
  <c r="J1481"/>
  <c r="J1482"/>
  <c r="J1483"/>
  <c r="J1484"/>
  <c r="J1485"/>
  <c r="J1486"/>
  <c r="J1487"/>
  <c r="J1488"/>
  <c r="J1489"/>
  <c r="J1490"/>
  <c r="J1491"/>
  <c r="J1492"/>
  <c r="J1493"/>
  <c r="J1494"/>
  <c r="J1495"/>
  <c r="J1496"/>
  <c r="J1497"/>
  <c r="J1498"/>
  <c r="J1499"/>
  <c r="J1500"/>
  <c r="J1501"/>
  <c r="J1502"/>
  <c r="J1503"/>
  <c r="J1504"/>
  <c r="J1505"/>
  <c r="J1506"/>
  <c r="J1507"/>
  <c r="J1508"/>
  <c r="J1509"/>
  <c r="J1510"/>
  <c r="J1511"/>
  <c r="J1512"/>
  <c r="J1513"/>
  <c r="J1514"/>
  <c r="J1515"/>
  <c r="J1516"/>
  <c r="J1517"/>
  <c r="J1518"/>
  <c r="J1519"/>
  <c r="J1520"/>
  <c r="J1521"/>
  <c r="J1522"/>
  <c r="J1523"/>
  <c r="J1524"/>
  <c r="J1525"/>
  <c r="J1526"/>
  <c r="J1527"/>
  <c r="J1528"/>
  <c r="J1529"/>
  <c r="J1530"/>
  <c r="J1531"/>
  <c r="J1532"/>
  <c r="J1533"/>
  <c r="J1534"/>
  <c r="J1535"/>
  <c r="J1536"/>
  <c r="J1538"/>
  <c r="J1539"/>
  <c r="J1540"/>
  <c r="J1541"/>
  <c r="J1542"/>
  <c r="J1543"/>
  <c r="J1544"/>
  <c r="J1545"/>
  <c r="J1546"/>
  <c r="J1547"/>
  <c r="J1548"/>
  <c r="J1549"/>
  <c r="J1550"/>
  <c r="J1551"/>
  <c r="J1552"/>
  <c r="J1553"/>
  <c r="J1554"/>
  <c r="J1555"/>
  <c r="J1556"/>
  <c r="J1557"/>
  <c r="J1558"/>
  <c r="J1559"/>
  <c r="J1560"/>
  <c r="J1561"/>
  <c r="J1562"/>
  <c r="J1563"/>
  <c r="J1564"/>
  <c r="J1565"/>
  <c r="J1566"/>
  <c r="J1567"/>
  <c r="J1568"/>
  <c r="J1569"/>
  <c r="J1570"/>
  <c r="J1571"/>
  <c r="J1572"/>
  <c r="J1573"/>
  <c r="J1574"/>
  <c r="J1575"/>
  <c r="J1576"/>
  <c r="J1577"/>
  <c r="J1578"/>
  <c r="J1579"/>
  <c r="J1580"/>
  <c r="J1581"/>
  <c r="J1582"/>
  <c r="J1583"/>
  <c r="J1584"/>
  <c r="J1585"/>
  <c r="J1586"/>
  <c r="J1587"/>
  <c r="J1588"/>
  <c r="J1589"/>
  <c r="J1590"/>
  <c r="J1591"/>
  <c r="J1592"/>
  <c r="J1593"/>
  <c r="J1594"/>
  <c r="J1595"/>
  <c r="J1596"/>
  <c r="J1597"/>
  <c r="J1598"/>
  <c r="J1599"/>
  <c r="J1600"/>
  <c r="J1601"/>
  <c r="J1602"/>
  <c r="J1603"/>
  <c r="J1604"/>
  <c r="J1605"/>
  <c r="J1606"/>
  <c r="J1607"/>
  <c r="J1608"/>
  <c r="J1609"/>
  <c r="J1610"/>
  <c r="J1611"/>
  <c r="J1612"/>
  <c r="J1613"/>
  <c r="J1614"/>
  <c r="J1615"/>
  <c r="J1616"/>
  <c r="J1617"/>
  <c r="J1618"/>
  <c r="J1619"/>
  <c r="J1620"/>
  <c r="J1621"/>
  <c r="J1622"/>
  <c r="J1623"/>
  <c r="J1624"/>
  <c r="J1625"/>
  <c r="J1626"/>
  <c r="J1627"/>
  <c r="J1628"/>
  <c r="J1629"/>
  <c r="J1630"/>
  <c r="J1631"/>
  <c r="J1632"/>
  <c r="J1633"/>
  <c r="J1634"/>
  <c r="J1635"/>
  <c r="J1636"/>
  <c r="J1637"/>
  <c r="J1638"/>
  <c r="J1639"/>
  <c r="J1640"/>
  <c r="J1641"/>
  <c r="J1642"/>
  <c r="J1643"/>
  <c r="J1644"/>
  <c r="J1645"/>
  <c r="J1646"/>
  <c r="J1647"/>
  <c r="J1648"/>
  <c r="J1649"/>
  <c r="J1650"/>
  <c r="J1651"/>
  <c r="J1652"/>
  <c r="J1653"/>
  <c r="J1654"/>
  <c r="J1655"/>
  <c r="J1656"/>
  <c r="J1657"/>
  <c r="J1658"/>
  <c r="J1659"/>
  <c r="J1660"/>
  <c r="J1661"/>
  <c r="J1662"/>
  <c r="J1663"/>
  <c r="J1664"/>
  <c r="J1665"/>
  <c r="J1666"/>
  <c r="J1667"/>
  <c r="J1668"/>
  <c r="J1669"/>
  <c r="J1670"/>
  <c r="J1671"/>
  <c r="J1672"/>
  <c r="J1673"/>
  <c r="J1674"/>
  <c r="J1675"/>
  <c r="J1676"/>
  <c r="J1677"/>
  <c r="J1678"/>
  <c r="J1679"/>
  <c r="J1680"/>
  <c r="J1681"/>
  <c r="J1682"/>
  <c r="J1684"/>
  <c r="J1685"/>
  <c r="J1686"/>
  <c r="J1687"/>
  <c r="J1688"/>
  <c r="J1689"/>
  <c r="J1690"/>
  <c r="J1691"/>
  <c r="J1692"/>
  <c r="J1693"/>
  <c r="J1694"/>
  <c r="J1695"/>
  <c r="J1696"/>
  <c r="J1697"/>
  <c r="J1698"/>
  <c r="J1699"/>
  <c r="J1700"/>
  <c r="J1701"/>
  <c r="J1702"/>
  <c r="J1703"/>
  <c r="J1704"/>
  <c r="J1705"/>
  <c r="J1706"/>
  <c r="J1707"/>
  <c r="J1708"/>
  <c r="J1709"/>
  <c r="J1710"/>
  <c r="J1711"/>
  <c r="J1712"/>
  <c r="J1713"/>
  <c r="J1714"/>
  <c r="J1715"/>
  <c r="J1716"/>
  <c r="J1717"/>
  <c r="J1718"/>
  <c r="J1719"/>
  <c r="J1720"/>
  <c r="J1721"/>
  <c r="J1722"/>
  <c r="J1723"/>
  <c r="J1724"/>
  <c r="J1727"/>
  <c r="J1728"/>
  <c r="J1729"/>
  <c r="J1730"/>
  <c r="J1731"/>
  <c r="J1732"/>
  <c r="J1733"/>
  <c r="J1734"/>
  <c r="J1735"/>
  <c r="J1736"/>
  <c r="J1737"/>
  <c r="J1738"/>
  <c r="J1739"/>
  <c r="J1740"/>
  <c r="J1741"/>
  <c r="J1742"/>
  <c r="J1743"/>
  <c r="J1744"/>
  <c r="J1745"/>
  <c r="J1746"/>
  <c r="J1747"/>
  <c r="J1748"/>
  <c r="J1749"/>
  <c r="J1750"/>
  <c r="J1751"/>
  <c r="J1752"/>
  <c r="J1753"/>
  <c r="J1754"/>
  <c r="J1755"/>
  <c r="J1756"/>
  <c r="J1757"/>
  <c r="J1758"/>
  <c r="J1759"/>
  <c r="J1760"/>
  <c r="J1761"/>
  <c r="J1762"/>
  <c r="J1763"/>
  <c r="J1764"/>
  <c r="J1765"/>
  <c r="J1766"/>
  <c r="J1767"/>
  <c r="J1768"/>
  <c r="J1769"/>
  <c r="J1770"/>
  <c r="J1771"/>
  <c r="J1772"/>
  <c r="J1773"/>
  <c r="J1774"/>
  <c r="J1775"/>
  <c r="J1776"/>
  <c r="J1777"/>
  <c r="J1778"/>
  <c r="J1779"/>
  <c r="J1780"/>
  <c r="J1781"/>
  <c r="J1782"/>
  <c r="J1783"/>
  <c r="J1784"/>
  <c r="J1785"/>
  <c r="J1786"/>
  <c r="J1787"/>
  <c r="J1788"/>
  <c r="J1789"/>
  <c r="J1790"/>
  <c r="J1791"/>
  <c r="J1792"/>
  <c r="J1793"/>
  <c r="J1794"/>
  <c r="J1795"/>
  <c r="J1796"/>
  <c r="J1797"/>
  <c r="J1798"/>
  <c r="J1799"/>
  <c r="J1800"/>
  <c r="J1801"/>
  <c r="J1802"/>
  <c r="J1803"/>
  <c r="J1804"/>
  <c r="J1805"/>
  <c r="J1806"/>
  <c r="J1807"/>
  <c r="J1808"/>
  <c r="J1809"/>
  <c r="J1810"/>
  <c r="J1811"/>
  <c r="J1812"/>
  <c r="J1813"/>
  <c r="J1814"/>
  <c r="J1815"/>
  <c r="J1816"/>
  <c r="J1817"/>
  <c r="J1818"/>
  <c r="J1819"/>
  <c r="J1820"/>
  <c r="J1821"/>
  <c r="J1822"/>
  <c r="J1823"/>
  <c r="J1824"/>
  <c r="J1825"/>
  <c r="J1826"/>
  <c r="J1827"/>
  <c r="J1828"/>
  <c r="J1829"/>
  <c r="J1830"/>
  <c r="J1831"/>
  <c r="J1832"/>
  <c r="J1833"/>
  <c r="J1834"/>
  <c r="J1835"/>
  <c r="J1836"/>
  <c r="J1837"/>
  <c r="J1838"/>
  <c r="J1839"/>
  <c r="J1840"/>
  <c r="J1841"/>
  <c r="J1842"/>
  <c r="J1843"/>
  <c r="J1844"/>
  <c r="J1845"/>
  <c r="J1846"/>
  <c r="J1847"/>
  <c r="J1848"/>
  <c r="J1849"/>
  <c r="J1850"/>
  <c r="J1851"/>
  <c r="J1852"/>
  <c r="J1853"/>
  <c r="J1854"/>
  <c r="J1855"/>
  <c r="J1856"/>
  <c r="J1857"/>
  <c r="J1858"/>
  <c r="J1859"/>
  <c r="J1860"/>
  <c r="J1861"/>
  <c r="J1862"/>
  <c r="J1863"/>
  <c r="J1864"/>
  <c r="J1865"/>
  <c r="J1866"/>
  <c r="J1867"/>
  <c r="J1868"/>
  <c r="J1869"/>
  <c r="J1870"/>
  <c r="J1871"/>
  <c r="J1873"/>
  <c r="J1874"/>
  <c r="J1875"/>
  <c r="J1876"/>
  <c r="J1877"/>
  <c r="J1878"/>
  <c r="J1879"/>
  <c r="J1880"/>
  <c r="J1881"/>
  <c r="J1882"/>
  <c r="J1883"/>
  <c r="J1884"/>
  <c r="J1885"/>
  <c r="J1886"/>
  <c r="J1887"/>
  <c r="J1888"/>
  <c r="J1889"/>
  <c r="J1890"/>
  <c r="J1891"/>
  <c r="J1892"/>
  <c r="J1895"/>
  <c r="J1896"/>
  <c r="J1897"/>
  <c r="J1898"/>
  <c r="J1899"/>
  <c r="J1900"/>
  <c r="J1901"/>
  <c r="J1902"/>
  <c r="J1903"/>
  <c r="J1904"/>
  <c r="J1905"/>
  <c r="J1906"/>
  <c r="J1907"/>
  <c r="J1908"/>
  <c r="J1909"/>
  <c r="J1910"/>
  <c r="J1911"/>
  <c r="J1912"/>
  <c r="J1913"/>
  <c r="J1914"/>
  <c r="J1915"/>
  <c r="J1916"/>
  <c r="J1917"/>
  <c r="J1918"/>
  <c r="J1919"/>
  <c r="J1920"/>
  <c r="J1921"/>
  <c r="J1922"/>
  <c r="J1923"/>
  <c r="J1924"/>
  <c r="J1925"/>
  <c r="J1926"/>
  <c r="J1927"/>
  <c r="J1928"/>
  <c r="J1929"/>
  <c r="J1932"/>
  <c r="J1933"/>
  <c r="J1934"/>
  <c r="J1935"/>
  <c r="J1936"/>
  <c r="J1937"/>
  <c r="J1938"/>
  <c r="J1939"/>
  <c r="J1940"/>
  <c r="J1941"/>
  <c r="J1942"/>
  <c r="J1943"/>
  <c r="J1944"/>
  <c r="J1945"/>
  <c r="J1946"/>
  <c r="J1947"/>
  <c r="J1948"/>
  <c r="J1949"/>
  <c r="J1950"/>
  <c r="J1951"/>
  <c r="J1952"/>
  <c r="J1953"/>
  <c r="J1954"/>
  <c r="J1955"/>
  <c r="J1956"/>
  <c r="J1957"/>
  <c r="J1958"/>
  <c r="J1959"/>
  <c r="J1960"/>
  <c r="J1961"/>
  <c r="J1962"/>
  <c r="J1963"/>
  <c r="J1964"/>
  <c r="J1965"/>
  <c r="J1966"/>
  <c r="J1967"/>
  <c r="J1968"/>
  <c r="J1969"/>
  <c r="J1970"/>
  <c r="J1971"/>
  <c r="J1972"/>
  <c r="J1973"/>
  <c r="J1974"/>
  <c r="J1975"/>
  <c r="J1976"/>
  <c r="J1977"/>
  <c r="J1978"/>
  <c r="J1979"/>
  <c r="J1980"/>
  <c r="J1981"/>
  <c r="J1982"/>
  <c r="J1983"/>
  <c r="J1984"/>
  <c r="J1985"/>
  <c r="J1986"/>
  <c r="J1987"/>
  <c r="J1988"/>
  <c r="J1989"/>
  <c r="J1990"/>
  <c r="J1991"/>
  <c r="J1992"/>
  <c r="J1993"/>
  <c r="J1994"/>
  <c r="J1995"/>
  <c r="J1996"/>
  <c r="J1997"/>
  <c r="J1998"/>
  <c r="J1999"/>
  <c r="J2000"/>
  <c r="J2001"/>
  <c r="J2002"/>
  <c r="J2003"/>
  <c r="J2004"/>
  <c r="J2005"/>
  <c r="J2006"/>
  <c r="J2007"/>
  <c r="J2008"/>
  <c r="J2009"/>
  <c r="J2010"/>
  <c r="J2011"/>
  <c r="J2012"/>
  <c r="J2013"/>
  <c r="J2014"/>
  <c r="J2015"/>
  <c r="J2016"/>
  <c r="J2017"/>
  <c r="J2018"/>
  <c r="J2019"/>
  <c r="J2020"/>
  <c r="J2021"/>
  <c r="J2022"/>
  <c r="J2023"/>
  <c r="J2024"/>
  <c r="J2025"/>
  <c r="J2026"/>
  <c r="J2027"/>
  <c r="J2028"/>
  <c r="J2029"/>
  <c r="J2030"/>
  <c r="J2031"/>
  <c r="J2032"/>
  <c r="J2033"/>
  <c r="J2034"/>
  <c r="J2035"/>
  <c r="J2036"/>
  <c r="J2037"/>
  <c r="J2038"/>
  <c r="J2039"/>
  <c r="J2040"/>
  <c r="J2041"/>
  <c r="J2042"/>
  <c r="J2043"/>
  <c r="J2044"/>
  <c r="J2045"/>
  <c r="J2046"/>
  <c r="J2047"/>
  <c r="J2048"/>
  <c r="J2049"/>
  <c r="J2050"/>
  <c r="J2051"/>
  <c r="J2052"/>
  <c r="J2053"/>
  <c r="J2054"/>
  <c r="J2055"/>
  <c r="J2056"/>
  <c r="J2057"/>
  <c r="J2058"/>
  <c r="J2059"/>
  <c r="J2060"/>
  <c r="J2061"/>
  <c r="J2062"/>
  <c r="J2063"/>
  <c r="J2064"/>
  <c r="J2065"/>
  <c r="J2066"/>
  <c r="J2067"/>
  <c r="J2068"/>
  <c r="J2069"/>
  <c r="J2070"/>
  <c r="J2071"/>
  <c r="J2072"/>
  <c r="J2073"/>
  <c r="J2074"/>
  <c r="J2075"/>
  <c r="J2076"/>
  <c r="J2077"/>
  <c r="J2078"/>
  <c r="J2079"/>
  <c r="J2080"/>
  <c r="J2081"/>
  <c r="J2082"/>
  <c r="J2083"/>
  <c r="J2084"/>
  <c r="J2085"/>
  <c r="J2086"/>
  <c r="J2087"/>
  <c r="J2088"/>
  <c r="J2089"/>
  <c r="J2090"/>
  <c r="J2091"/>
  <c r="J2092"/>
  <c r="J2093"/>
  <c r="J2094"/>
  <c r="J2095"/>
  <c r="J2096"/>
  <c r="J2097"/>
  <c r="J2098"/>
  <c r="J2099"/>
  <c r="J2100"/>
  <c r="J2101"/>
  <c r="J2102"/>
  <c r="J2103"/>
  <c r="J2104"/>
  <c r="J2105"/>
  <c r="J2106"/>
  <c r="J2107"/>
  <c r="J2108"/>
  <c r="J2109"/>
  <c r="J2110"/>
  <c r="J2111"/>
  <c r="J2112"/>
  <c r="J2113"/>
  <c r="J2114"/>
  <c r="J2115"/>
  <c r="J2116"/>
  <c r="J2117"/>
  <c r="J2118"/>
  <c r="J2119"/>
  <c r="J2120"/>
  <c r="J2121"/>
  <c r="J2122"/>
  <c r="J2123"/>
  <c r="J2124"/>
  <c r="J2125"/>
  <c r="J2126"/>
  <c r="J2127"/>
  <c r="J2128"/>
  <c r="J2129"/>
  <c r="J2130"/>
  <c r="J2131"/>
  <c r="J2132"/>
  <c r="J2133"/>
  <c r="J2134"/>
  <c r="J2135"/>
  <c r="J2136"/>
  <c r="J2137"/>
  <c r="J2138"/>
  <c r="J2139"/>
  <c r="J2140"/>
  <c r="J2141"/>
  <c r="J2142"/>
  <c r="J2143"/>
  <c r="J2144"/>
  <c r="J2145"/>
  <c r="J2146"/>
  <c r="J2147"/>
  <c r="J2148"/>
  <c r="J2149"/>
  <c r="J2150"/>
  <c r="J2151"/>
  <c r="J2152"/>
  <c r="J2153"/>
  <c r="J2154"/>
  <c r="J2155"/>
  <c r="J2156"/>
  <c r="J2157"/>
  <c r="J2158"/>
  <c r="J2159"/>
  <c r="J2160"/>
  <c r="J2161"/>
  <c r="J2162"/>
  <c r="J2163"/>
  <c r="J2164"/>
  <c r="J2165"/>
  <c r="J2166"/>
  <c r="J2167"/>
  <c r="J2168"/>
  <c r="J2169"/>
  <c r="H1027"/>
  <c r="H1028"/>
  <c r="H1029"/>
  <c r="H1030"/>
  <c r="H1031"/>
  <c r="H1032"/>
  <c r="H1033"/>
  <c r="H1034"/>
  <c r="H1035"/>
  <c r="H1036"/>
  <c r="H1037"/>
  <c r="H1038"/>
  <c r="H1039"/>
  <c r="H1040"/>
  <c r="H1041"/>
  <c r="H1042"/>
  <c r="H1043"/>
  <c r="H1044"/>
  <c r="H1045"/>
  <c r="H1046"/>
  <c r="H1047"/>
  <c r="H1048"/>
  <c r="H1049"/>
  <c r="H1050"/>
  <c r="H1051"/>
  <c r="H1052"/>
  <c r="H1053"/>
  <c r="H1054"/>
  <c r="H1055"/>
  <c r="H1056"/>
  <c r="H1057"/>
  <c r="H1058"/>
  <c r="H1059"/>
  <c r="H1060"/>
  <c r="H1061"/>
  <c r="H1062"/>
  <c r="H1063"/>
  <c r="H1064"/>
  <c r="H1065"/>
  <c r="H1066"/>
  <c r="H1067"/>
  <c r="H1068"/>
  <c r="H1069"/>
  <c r="H1070"/>
  <c r="H1071"/>
  <c r="H1072"/>
  <c r="H1073"/>
  <c r="H1074"/>
  <c r="H1075"/>
  <c r="H1076"/>
  <c r="H1077"/>
  <c r="H1078"/>
  <c r="H1079"/>
  <c r="H1080"/>
  <c r="H1081"/>
  <c r="H1082"/>
  <c r="H1083"/>
  <c r="H1084"/>
  <c r="H1085"/>
  <c r="H1086"/>
  <c r="H1087"/>
  <c r="H1088"/>
  <c r="H1089"/>
  <c r="H1090"/>
  <c r="H1091"/>
  <c r="H1092"/>
  <c r="H1093"/>
  <c r="H1094"/>
  <c r="H1095"/>
  <c r="H1096"/>
  <c r="H1097"/>
  <c r="H1098"/>
  <c r="H1099"/>
  <c r="H1100"/>
  <c r="H1101"/>
  <c r="H1102"/>
  <c r="H1103"/>
  <c r="H1105"/>
  <c r="H1106"/>
  <c r="H1107"/>
  <c r="H1108"/>
  <c r="H1109"/>
  <c r="H1110"/>
  <c r="H1111"/>
  <c r="H1112"/>
  <c r="H1113"/>
  <c r="H1114"/>
  <c r="H1115"/>
  <c r="H1116"/>
  <c r="H1117"/>
  <c r="H1118"/>
  <c r="H1119"/>
  <c r="H1120"/>
  <c r="H1121"/>
  <c r="H1122"/>
  <c r="H1123"/>
  <c r="H1124"/>
  <c r="H1125"/>
  <c r="H1126"/>
  <c r="H1127"/>
  <c r="H1128"/>
  <c r="H1129"/>
  <c r="H1130"/>
  <c r="H1131"/>
  <c r="H1132"/>
  <c r="H1133"/>
  <c r="H1134"/>
  <c r="H1135"/>
  <c r="H1136"/>
  <c r="H1137"/>
  <c r="H1138"/>
  <c r="H1139"/>
  <c r="H1141"/>
  <c r="H1142"/>
  <c r="H1143"/>
  <c r="H1144"/>
  <c r="H1145"/>
  <c r="H1146"/>
  <c r="H1147"/>
  <c r="H1148"/>
  <c r="H1149"/>
  <c r="H1150"/>
  <c r="H1151"/>
  <c r="H1152"/>
  <c r="H1153"/>
  <c r="H1154"/>
  <c r="H1155"/>
  <c r="H1156"/>
  <c r="H1157"/>
  <c r="H1158"/>
  <c r="H1159"/>
  <c r="H1160"/>
  <c r="H1161"/>
  <c r="H1162"/>
  <c r="H1163"/>
  <c r="H1164"/>
  <c r="H1165"/>
  <c r="H1166"/>
  <c r="H1167"/>
  <c r="H1168"/>
  <c r="H1169"/>
  <c r="H1170"/>
  <c r="H1171"/>
  <c r="H1172"/>
  <c r="H1173"/>
  <c r="H1174"/>
  <c r="H1175"/>
  <c r="H1176"/>
  <c r="H1178"/>
  <c r="H1179"/>
  <c r="H1180"/>
  <c r="H1181"/>
  <c r="H1182"/>
  <c r="H1183"/>
  <c r="H1184"/>
  <c r="H1185"/>
  <c r="H1186"/>
  <c r="H1187"/>
  <c r="H1188"/>
  <c r="H1189"/>
  <c r="H1190"/>
  <c r="H1191"/>
  <c r="H1192"/>
  <c r="H1193"/>
  <c r="H1194"/>
  <c r="H1195"/>
  <c r="H1196"/>
  <c r="H1197"/>
  <c r="H1198"/>
  <c r="H1199"/>
  <c r="H1200"/>
  <c r="H1201"/>
  <c r="H1202"/>
  <c r="H1203"/>
  <c r="H1204"/>
  <c r="H1205"/>
  <c r="H1206"/>
  <c r="H1207"/>
  <c r="H1208"/>
  <c r="H1209"/>
  <c r="H1210"/>
  <c r="H1211"/>
  <c r="H1212"/>
  <c r="H1213"/>
  <c r="H1214"/>
  <c r="H1215"/>
  <c r="H1216"/>
  <c r="H1217"/>
  <c r="H1218"/>
  <c r="H1219"/>
  <c r="H1220"/>
  <c r="H1221"/>
  <c r="H1222"/>
  <c r="H1223"/>
  <c r="H1224"/>
  <c r="H1225"/>
  <c r="H1226"/>
  <c r="H1227"/>
  <c r="H1228"/>
  <c r="H1229"/>
  <c r="H1230"/>
  <c r="H1231"/>
  <c r="H1232"/>
  <c r="H1233"/>
  <c r="H1234"/>
  <c r="H1235"/>
  <c r="H1236"/>
  <c r="H1237"/>
  <c r="H1238"/>
  <c r="H1239"/>
  <c r="H1240"/>
  <c r="H1241"/>
  <c r="H1242"/>
  <c r="H1243"/>
  <c r="H1244"/>
  <c r="H1245"/>
  <c r="H1246"/>
  <c r="H1247"/>
  <c r="H1248"/>
  <c r="H1249"/>
  <c r="H1250"/>
  <c r="H1251"/>
  <c r="H1252"/>
  <c r="H1253"/>
  <c r="H1254"/>
  <c r="H1255"/>
  <c r="H1256"/>
  <c r="H1257"/>
  <c r="H1258"/>
  <c r="H1259"/>
  <c r="H1260"/>
  <c r="H1261"/>
  <c r="H1262"/>
  <c r="H1263"/>
  <c r="H1264"/>
  <c r="H1265"/>
  <c r="H1266"/>
  <c r="H1267"/>
  <c r="H1268"/>
  <c r="H1269"/>
  <c r="H1270"/>
  <c r="H1271"/>
  <c r="H1272"/>
  <c r="H1273"/>
  <c r="H1274"/>
  <c r="H1275"/>
  <c r="H1276"/>
  <c r="H1277"/>
  <c r="H1278"/>
  <c r="H1279"/>
  <c r="H1280"/>
  <c r="H1281"/>
  <c r="H1282"/>
  <c r="H1283"/>
  <c r="H1284"/>
  <c r="H1285"/>
  <c r="H1286"/>
  <c r="H1287"/>
  <c r="H1288"/>
  <c r="H1289"/>
  <c r="H1290"/>
  <c r="H1292"/>
  <c r="H1293"/>
  <c r="H1294"/>
  <c r="H1295"/>
  <c r="H1296"/>
  <c r="H1297"/>
  <c r="H1298"/>
  <c r="H1299"/>
  <c r="H1300"/>
  <c r="H1301"/>
  <c r="H1302"/>
  <c r="H1303"/>
  <c r="H1304"/>
  <c r="H1305"/>
  <c r="H1306"/>
  <c r="H1307"/>
  <c r="H1308"/>
  <c r="H1309"/>
  <c r="H1310"/>
  <c r="H1311"/>
  <c r="H1312"/>
  <c r="H1313"/>
  <c r="H1314"/>
  <c r="H1315"/>
  <c r="H1316"/>
  <c r="H1317"/>
  <c r="H1318"/>
  <c r="H1319"/>
  <c r="H1320"/>
  <c r="H1321"/>
  <c r="H1322"/>
  <c r="H1323"/>
  <c r="H1324"/>
  <c r="H1325"/>
  <c r="H1326"/>
  <c r="H1327"/>
  <c r="H1328"/>
  <c r="H1329"/>
  <c r="H1330"/>
  <c r="H1331"/>
  <c r="H1332"/>
  <c r="H1333"/>
  <c r="H1334"/>
  <c r="H1335"/>
  <c r="H1336"/>
  <c r="H1337"/>
  <c r="H1338"/>
  <c r="H1339"/>
  <c r="H1340"/>
  <c r="H1341"/>
  <c r="H1342"/>
  <c r="H1343"/>
  <c r="H1344"/>
  <c r="H1345"/>
  <c r="H1348"/>
  <c r="H1349"/>
  <c r="H1350"/>
  <c r="H1351"/>
  <c r="H1352"/>
  <c r="H1353"/>
  <c r="H1354"/>
  <c r="H1355"/>
  <c r="H1356"/>
  <c r="H1357"/>
  <c r="H1358"/>
  <c r="H1359"/>
  <c r="H1360"/>
  <c r="H1361"/>
  <c r="H1362"/>
  <c r="H1363"/>
  <c r="H1364"/>
  <c r="H1365"/>
  <c r="H1366"/>
  <c r="H1367"/>
  <c r="H1368"/>
  <c r="H1369"/>
  <c r="H1370"/>
  <c r="H1371"/>
  <c r="H1372"/>
  <c r="H1373"/>
  <c r="H1374"/>
  <c r="H1375"/>
  <c r="H1376"/>
  <c r="H1377"/>
  <c r="H1378"/>
  <c r="H1379"/>
  <c r="H1380"/>
  <c r="H1381"/>
  <c r="H1382"/>
  <c r="H1383"/>
  <c r="H1384"/>
  <c r="H1385"/>
  <c r="H1386"/>
  <c r="H1387"/>
  <c r="H1388"/>
  <c r="H1389"/>
  <c r="H1390"/>
  <c r="H1391"/>
  <c r="H1392"/>
  <c r="H1393"/>
  <c r="H1394"/>
  <c r="H1395"/>
  <c r="H1396"/>
  <c r="H1397"/>
  <c r="H1398"/>
  <c r="H1399"/>
  <c r="H1400"/>
  <c r="H1401"/>
  <c r="H1402"/>
  <c r="H1403"/>
  <c r="H1404"/>
  <c r="H1405"/>
  <c r="H1406"/>
  <c r="H1407"/>
  <c r="H1408"/>
  <c r="H1409"/>
  <c r="H1410"/>
  <c r="H1411"/>
  <c r="H1412"/>
  <c r="H1413"/>
  <c r="H1414"/>
  <c r="H1415"/>
  <c r="H1416"/>
  <c r="H1417"/>
  <c r="H1418"/>
  <c r="H1419"/>
  <c r="H1420"/>
  <c r="H1421"/>
  <c r="H1422"/>
  <c r="H1423"/>
  <c r="H1424"/>
  <c r="H1425"/>
  <c r="H1426"/>
  <c r="H1427"/>
  <c r="H1428"/>
  <c r="H1429"/>
  <c r="H1430"/>
  <c r="H1431"/>
  <c r="H1432"/>
  <c r="H1433"/>
  <c r="H1434"/>
  <c r="H1435"/>
  <c r="H1436"/>
  <c r="H1437"/>
  <c r="H1438"/>
  <c r="H1439"/>
  <c r="H1440"/>
  <c r="H1441"/>
  <c r="H1442"/>
  <c r="H1443"/>
  <c r="H1444"/>
  <c r="H1445"/>
  <c r="H1446"/>
  <c r="H1447"/>
  <c r="H1448"/>
  <c r="H1449"/>
  <c r="H1450"/>
  <c r="H1451"/>
  <c r="H1452"/>
  <c r="H1453"/>
  <c r="H1454"/>
  <c r="H1455"/>
  <c r="H1456"/>
  <c r="H1457"/>
  <c r="H1458"/>
  <c r="H1459"/>
  <c r="H1460"/>
  <c r="H1461"/>
  <c r="H1462"/>
  <c r="H1463"/>
  <c r="H1464"/>
  <c r="H1465"/>
  <c r="H1466"/>
  <c r="H1467"/>
  <c r="H1468"/>
  <c r="H1469"/>
  <c r="H1470"/>
  <c r="H1471"/>
  <c r="H1472"/>
  <c r="H1473"/>
  <c r="H1474"/>
  <c r="H1475"/>
  <c r="H1476"/>
  <c r="H1477"/>
  <c r="H1478"/>
  <c r="H1479"/>
  <c r="H1480"/>
  <c r="H1481"/>
  <c r="H1482"/>
  <c r="H1483"/>
  <c r="H1484"/>
  <c r="H1485"/>
  <c r="H1486"/>
  <c r="H1487"/>
  <c r="H1488"/>
  <c r="H1489"/>
  <c r="H1490"/>
  <c r="H1491"/>
  <c r="H1492"/>
  <c r="H1493"/>
  <c r="H1494"/>
  <c r="H1495"/>
  <c r="H1496"/>
  <c r="H1497"/>
  <c r="H1498"/>
  <c r="H1499"/>
  <c r="H1500"/>
  <c r="H1501"/>
  <c r="H1502"/>
  <c r="H1503"/>
  <c r="H1504"/>
  <c r="H1505"/>
  <c r="H1506"/>
  <c r="H1507"/>
  <c r="H1508"/>
  <c r="H1509"/>
  <c r="H1510"/>
  <c r="H1511"/>
  <c r="H1512"/>
  <c r="H1513"/>
  <c r="H1514"/>
  <c r="H1515"/>
  <c r="H1516"/>
  <c r="H1517"/>
  <c r="H1518"/>
  <c r="H1519"/>
  <c r="H1520"/>
  <c r="H1521"/>
  <c r="H1522"/>
  <c r="H1523"/>
  <c r="H1524"/>
  <c r="H1525"/>
  <c r="H1526"/>
  <c r="H1527"/>
  <c r="H1528"/>
  <c r="H1529"/>
  <c r="H1530"/>
  <c r="H1531"/>
  <c r="H1532"/>
  <c r="H1533"/>
  <c r="H1534"/>
  <c r="H1535"/>
  <c r="H1536"/>
  <c r="H1538"/>
  <c r="H1539"/>
  <c r="H1540"/>
  <c r="H1541"/>
  <c r="H1542"/>
  <c r="H1543"/>
  <c r="H1544"/>
  <c r="H1545"/>
  <c r="H1546"/>
  <c r="H1547"/>
  <c r="H1548"/>
  <c r="H1549"/>
  <c r="H1550"/>
  <c r="H1551"/>
  <c r="H1552"/>
  <c r="H1553"/>
  <c r="H1554"/>
  <c r="H1555"/>
  <c r="H1556"/>
  <c r="H1557"/>
  <c r="H1558"/>
  <c r="H1559"/>
  <c r="H1560"/>
  <c r="H1561"/>
  <c r="H1562"/>
  <c r="H1563"/>
  <c r="H1564"/>
  <c r="H1565"/>
  <c r="H1566"/>
  <c r="H1567"/>
  <c r="H1568"/>
  <c r="H1569"/>
  <c r="H1570"/>
  <c r="H1571"/>
  <c r="H1572"/>
  <c r="H1573"/>
  <c r="H1574"/>
  <c r="H1575"/>
  <c r="H1576"/>
  <c r="H1577"/>
  <c r="H1578"/>
  <c r="H1579"/>
  <c r="H1580"/>
  <c r="H1581"/>
  <c r="H1582"/>
  <c r="H1583"/>
  <c r="H1584"/>
  <c r="H1585"/>
  <c r="H1586"/>
  <c r="H1587"/>
  <c r="H1588"/>
  <c r="H1589"/>
  <c r="H1590"/>
  <c r="H1591"/>
  <c r="H1592"/>
  <c r="H1593"/>
  <c r="H1594"/>
  <c r="H1595"/>
  <c r="H1596"/>
  <c r="H1597"/>
  <c r="H1598"/>
  <c r="H1599"/>
  <c r="H1600"/>
  <c r="H1601"/>
  <c r="H1602"/>
  <c r="H1603"/>
  <c r="H1604"/>
  <c r="H1605"/>
  <c r="H1606"/>
  <c r="H1607"/>
  <c r="H1608"/>
  <c r="H1609"/>
  <c r="H1610"/>
  <c r="H1611"/>
  <c r="H1612"/>
  <c r="H1613"/>
  <c r="H1614"/>
  <c r="H1615"/>
  <c r="H1616"/>
  <c r="H1617"/>
  <c r="H1618"/>
  <c r="H1619"/>
  <c r="H1620"/>
  <c r="H1621"/>
  <c r="H1622"/>
  <c r="H1623"/>
  <c r="H1624"/>
  <c r="H1625"/>
  <c r="H1626"/>
  <c r="H1627"/>
  <c r="H1628"/>
  <c r="H1629"/>
  <c r="H1630"/>
  <c r="H1631"/>
  <c r="H1632"/>
  <c r="H1633"/>
  <c r="H1634"/>
  <c r="H1635"/>
  <c r="H1636"/>
  <c r="H1637"/>
  <c r="H1638"/>
  <c r="H1639"/>
  <c r="H1640"/>
  <c r="H1641"/>
  <c r="H1642"/>
  <c r="H1643"/>
  <c r="H1644"/>
  <c r="H1645"/>
  <c r="H1646"/>
  <c r="H1647"/>
  <c r="H1648"/>
  <c r="H1649"/>
  <c r="H1650"/>
  <c r="H1651"/>
  <c r="H1652"/>
  <c r="H1653"/>
  <c r="H1654"/>
  <c r="H1655"/>
  <c r="H1656"/>
  <c r="H1657"/>
  <c r="H1658"/>
  <c r="H1659"/>
  <c r="H1660"/>
  <c r="H1661"/>
  <c r="H1662"/>
  <c r="H1663"/>
  <c r="H1664"/>
  <c r="H1665"/>
  <c r="H1666"/>
  <c r="H1667"/>
  <c r="H1668"/>
  <c r="H1669"/>
  <c r="H1670"/>
  <c r="H1671"/>
  <c r="H1672"/>
  <c r="H1673"/>
  <c r="H1674"/>
  <c r="H1675"/>
  <c r="H1676"/>
  <c r="H1677"/>
  <c r="H1678"/>
  <c r="H1679"/>
  <c r="H1680"/>
  <c r="H1681"/>
  <c r="H1682"/>
  <c r="H1684"/>
  <c r="H1685"/>
  <c r="H1686"/>
  <c r="H1687"/>
  <c r="H1688"/>
  <c r="H1689"/>
  <c r="H1690"/>
  <c r="H1691"/>
  <c r="H1692"/>
  <c r="H1693"/>
  <c r="H1694"/>
  <c r="H1695"/>
  <c r="H1696"/>
  <c r="H1697"/>
  <c r="H1698"/>
  <c r="H1699"/>
  <c r="H1700"/>
  <c r="H1701"/>
  <c r="H1702"/>
  <c r="H1703"/>
  <c r="H1704"/>
  <c r="H1705"/>
  <c r="H1706"/>
  <c r="H1707"/>
  <c r="H1708"/>
  <c r="H1709"/>
  <c r="H1710"/>
  <c r="H1711"/>
  <c r="H1712"/>
  <c r="H1713"/>
  <c r="H1714"/>
  <c r="H1715"/>
  <c r="H1716"/>
  <c r="H1717"/>
  <c r="H1718"/>
  <c r="H1719"/>
  <c r="H1720"/>
  <c r="H1721"/>
  <c r="H1722"/>
  <c r="H1723"/>
  <c r="H1724"/>
  <c r="H1727"/>
  <c r="H1728"/>
  <c r="H1729"/>
  <c r="H1730"/>
  <c r="H1731"/>
  <c r="H1732"/>
  <c r="H1733"/>
  <c r="H1734"/>
  <c r="H1735"/>
  <c r="H1736"/>
  <c r="H1737"/>
  <c r="H1738"/>
  <c r="H1739"/>
  <c r="H1740"/>
  <c r="H1741"/>
  <c r="H1742"/>
  <c r="H1743"/>
  <c r="H1744"/>
  <c r="H1745"/>
  <c r="H1746"/>
  <c r="H1747"/>
  <c r="H1748"/>
  <c r="H1749"/>
  <c r="H1750"/>
  <c r="H1751"/>
  <c r="H1752"/>
  <c r="H1753"/>
  <c r="H1754"/>
  <c r="H1755"/>
  <c r="H1756"/>
  <c r="H1757"/>
  <c r="H1758"/>
  <c r="H1759"/>
  <c r="H1760"/>
  <c r="H1761"/>
  <c r="H1762"/>
  <c r="H1763"/>
  <c r="H1764"/>
  <c r="H1765"/>
  <c r="H1766"/>
  <c r="H1767"/>
  <c r="H1768"/>
  <c r="H1769"/>
  <c r="H1770"/>
  <c r="H1771"/>
  <c r="H1772"/>
  <c r="H1773"/>
  <c r="H1774"/>
  <c r="H1775"/>
  <c r="H1776"/>
  <c r="H1777"/>
  <c r="H1778"/>
  <c r="H1779"/>
  <c r="H1780"/>
  <c r="H1781"/>
  <c r="H1782"/>
  <c r="H1783"/>
  <c r="H1784"/>
  <c r="H1785"/>
  <c r="H1786"/>
  <c r="H1787"/>
  <c r="H1788"/>
  <c r="H1789"/>
  <c r="H1790"/>
  <c r="H1791"/>
  <c r="H1792"/>
  <c r="H1793"/>
  <c r="H1794"/>
  <c r="H1795"/>
  <c r="H1796"/>
  <c r="H1797"/>
  <c r="H1798"/>
  <c r="H1799"/>
  <c r="H1800"/>
  <c r="H1801"/>
  <c r="H1802"/>
  <c r="H1803"/>
  <c r="H1804"/>
  <c r="H1805"/>
  <c r="H1806"/>
  <c r="H1807"/>
  <c r="H1808"/>
  <c r="H1809"/>
  <c r="H1810"/>
  <c r="H1811"/>
  <c r="H1812"/>
  <c r="H1813"/>
  <c r="H1814"/>
  <c r="H1815"/>
  <c r="H1816"/>
  <c r="H1817"/>
  <c r="H1818"/>
  <c r="H1819"/>
  <c r="H1820"/>
  <c r="H1821"/>
  <c r="H1822"/>
  <c r="H1823"/>
  <c r="H1824"/>
  <c r="H1825"/>
  <c r="H1826"/>
  <c r="H1827"/>
  <c r="H1828"/>
  <c r="H1829"/>
  <c r="H1830"/>
  <c r="H1831"/>
  <c r="H1832"/>
  <c r="H1833"/>
  <c r="H1834"/>
  <c r="H1835"/>
  <c r="H1836"/>
  <c r="H1837"/>
  <c r="H1838"/>
  <c r="H1839"/>
  <c r="H1840"/>
  <c r="H1841"/>
  <c r="H1842"/>
  <c r="H1843"/>
  <c r="H1844"/>
  <c r="H1845"/>
  <c r="H1846"/>
  <c r="H1847"/>
  <c r="H1848"/>
  <c r="H1849"/>
  <c r="H1850"/>
  <c r="H1851"/>
  <c r="H1852"/>
  <c r="H1853"/>
  <c r="H1854"/>
  <c r="H1855"/>
  <c r="H1856"/>
  <c r="H1857"/>
  <c r="H1858"/>
  <c r="H1859"/>
  <c r="H1860"/>
  <c r="H1861"/>
  <c r="H1862"/>
  <c r="H1863"/>
  <c r="H1864"/>
  <c r="H1865"/>
  <c r="H1866"/>
  <c r="H1867"/>
  <c r="H1868"/>
  <c r="H1869"/>
  <c r="H1870"/>
  <c r="H1871"/>
  <c r="H1873"/>
  <c r="H1874"/>
  <c r="H1875"/>
  <c r="H1876"/>
  <c r="H1877"/>
  <c r="H1878"/>
  <c r="H1879"/>
  <c r="H1880"/>
  <c r="H1881"/>
  <c r="H1882"/>
  <c r="H1883"/>
  <c r="H1884"/>
  <c r="H1885"/>
  <c r="H1886"/>
  <c r="H1887"/>
  <c r="H1888"/>
  <c r="H1889"/>
  <c r="H1890"/>
  <c r="H1891"/>
  <c r="H1892"/>
  <c r="H1895"/>
  <c r="H1896"/>
  <c r="H1897"/>
  <c r="H1898"/>
  <c r="H1899"/>
  <c r="H1900"/>
  <c r="H1901"/>
  <c r="H1902"/>
  <c r="H1903"/>
  <c r="H1904"/>
  <c r="H1905"/>
  <c r="H1906"/>
  <c r="H1907"/>
  <c r="H1908"/>
  <c r="H1909"/>
  <c r="H1910"/>
  <c r="H1911"/>
  <c r="H1912"/>
  <c r="H1913"/>
  <c r="H1914"/>
  <c r="H1915"/>
  <c r="H1916"/>
  <c r="H1917"/>
  <c r="H1918"/>
  <c r="H1919"/>
  <c r="H1920"/>
  <c r="H1921"/>
  <c r="H1922"/>
  <c r="H1923"/>
  <c r="H1924"/>
  <c r="H1925"/>
  <c r="H1926"/>
  <c r="H1927"/>
  <c r="H1928"/>
  <c r="H1929"/>
  <c r="H1932"/>
  <c r="H1933"/>
  <c r="H1934"/>
  <c r="H1935"/>
  <c r="H1936"/>
  <c r="H1937"/>
  <c r="H1938"/>
  <c r="H1939"/>
  <c r="H1940"/>
  <c r="H1941"/>
  <c r="H1942"/>
  <c r="H1943"/>
  <c r="H1944"/>
  <c r="H1945"/>
  <c r="H1946"/>
  <c r="H1947"/>
  <c r="H1948"/>
  <c r="H1949"/>
  <c r="H1950"/>
  <c r="H1951"/>
  <c r="H1952"/>
  <c r="H1953"/>
  <c r="H1954"/>
  <c r="H1955"/>
  <c r="H1956"/>
  <c r="H1957"/>
  <c r="H1958"/>
  <c r="H1959"/>
  <c r="H1960"/>
  <c r="H1961"/>
  <c r="H1962"/>
  <c r="H1963"/>
  <c r="H1964"/>
  <c r="H1965"/>
  <c r="H1966"/>
  <c r="H1967"/>
  <c r="H1968"/>
  <c r="H1969"/>
  <c r="H1970"/>
  <c r="H1971"/>
  <c r="H1972"/>
  <c r="H1973"/>
  <c r="H1974"/>
  <c r="H1975"/>
  <c r="H1976"/>
  <c r="H1977"/>
  <c r="H1978"/>
  <c r="H1979"/>
  <c r="H1980"/>
  <c r="H1981"/>
  <c r="H1982"/>
  <c r="H1983"/>
  <c r="H1984"/>
  <c r="H1985"/>
  <c r="H1986"/>
  <c r="H1987"/>
  <c r="H1988"/>
  <c r="H1989"/>
  <c r="H1990"/>
  <c r="H1991"/>
  <c r="H1992"/>
  <c r="H1993"/>
  <c r="H1994"/>
  <c r="H1995"/>
  <c r="H1996"/>
  <c r="H1997"/>
  <c r="H1998"/>
  <c r="H1999"/>
  <c r="H2000"/>
  <c r="H2001"/>
  <c r="H2002"/>
  <c r="H2003"/>
  <c r="H2004"/>
  <c r="H2005"/>
  <c r="H2006"/>
  <c r="H2007"/>
  <c r="H2008"/>
  <c r="H2009"/>
  <c r="H2010"/>
  <c r="H2011"/>
  <c r="H2012"/>
  <c r="H2013"/>
  <c r="H2014"/>
  <c r="H2015"/>
  <c r="H2016"/>
  <c r="H2017"/>
  <c r="H2018"/>
  <c r="H2019"/>
  <c r="H2020"/>
  <c r="H2021"/>
  <c r="H2022"/>
  <c r="H2023"/>
  <c r="H2024"/>
  <c r="H2025"/>
  <c r="H2026"/>
  <c r="H2027"/>
  <c r="H2028"/>
  <c r="H2029"/>
  <c r="H2030"/>
  <c r="H2031"/>
  <c r="H2032"/>
  <c r="H2033"/>
  <c r="H2034"/>
  <c r="H2035"/>
  <c r="H2036"/>
  <c r="H2037"/>
  <c r="H2038"/>
  <c r="H2039"/>
  <c r="H2040"/>
  <c r="H2041"/>
  <c r="H2042"/>
  <c r="H2043"/>
  <c r="H2044"/>
  <c r="H2045"/>
  <c r="H2046"/>
  <c r="H2047"/>
  <c r="H2048"/>
  <c r="H2049"/>
  <c r="H2050"/>
  <c r="H2051"/>
  <c r="H2052"/>
  <c r="H2053"/>
  <c r="H2054"/>
  <c r="H2055"/>
  <c r="H2056"/>
  <c r="H2057"/>
  <c r="H2058"/>
  <c r="H2059"/>
  <c r="H2060"/>
  <c r="H2061"/>
  <c r="H2062"/>
  <c r="H2063"/>
  <c r="H2064"/>
  <c r="H2065"/>
  <c r="H2066"/>
  <c r="H2067"/>
  <c r="H2068"/>
  <c r="H2069"/>
  <c r="H2070"/>
  <c r="H2071"/>
  <c r="H2072"/>
  <c r="H2073"/>
  <c r="H2074"/>
  <c r="H2075"/>
  <c r="H2076"/>
  <c r="H2077"/>
  <c r="H2078"/>
  <c r="H2079"/>
  <c r="H2080"/>
  <c r="H2081"/>
  <c r="H2082"/>
  <c r="H2083"/>
  <c r="H2084"/>
  <c r="H2085"/>
  <c r="H2086"/>
  <c r="H2087"/>
  <c r="H2088"/>
  <c r="H2089"/>
  <c r="H2090"/>
  <c r="H2091"/>
  <c r="H2092"/>
  <c r="H2093"/>
  <c r="H2094"/>
  <c r="H2095"/>
  <c r="H2096"/>
  <c r="H2097"/>
  <c r="H2098"/>
  <c r="H2099"/>
  <c r="H2100"/>
  <c r="H2101"/>
  <c r="H2102"/>
  <c r="H2103"/>
  <c r="H2104"/>
  <c r="H2105"/>
  <c r="H2106"/>
  <c r="H2107"/>
  <c r="H2108"/>
  <c r="H2109"/>
  <c r="H2110"/>
  <c r="H2111"/>
  <c r="H2112"/>
  <c r="H2113"/>
  <c r="H2114"/>
  <c r="H2115"/>
  <c r="H2116"/>
  <c r="H2117"/>
  <c r="H2118"/>
  <c r="H2119"/>
  <c r="H2120"/>
  <c r="H2121"/>
  <c r="H2122"/>
  <c r="H2123"/>
  <c r="H2124"/>
  <c r="H2125"/>
  <c r="H2126"/>
  <c r="H2127"/>
  <c r="H2128"/>
  <c r="H2129"/>
  <c r="H2130"/>
  <c r="H2131"/>
  <c r="H2132"/>
  <c r="H2133"/>
  <c r="H2134"/>
  <c r="H2135"/>
  <c r="H2136"/>
  <c r="H2137"/>
  <c r="H2138"/>
  <c r="H2139"/>
  <c r="H2140"/>
  <c r="H2141"/>
  <c r="H2142"/>
  <c r="H2143"/>
  <c r="H2144"/>
  <c r="H2145"/>
  <c r="H2146"/>
  <c r="H2147"/>
  <c r="H2148"/>
  <c r="H2149"/>
  <c r="H2150"/>
  <c r="H2151"/>
  <c r="H2152"/>
  <c r="H2153"/>
  <c r="H2154"/>
  <c r="H2155"/>
  <c r="H2156"/>
  <c r="H2157"/>
  <c r="H2158"/>
  <c r="H2159"/>
  <c r="H2160"/>
  <c r="H2161"/>
  <c r="H2162"/>
  <c r="H2163"/>
  <c r="H2164"/>
  <c r="H2165"/>
  <c r="H2166"/>
  <c r="H2167"/>
  <c r="H2168"/>
  <c r="H2169"/>
  <c r="F1027"/>
  <c r="F1028"/>
  <c r="F1029"/>
  <c r="F1030"/>
  <c r="F1031"/>
  <c r="F1032"/>
  <c r="F1033"/>
  <c r="F1034"/>
  <c r="F1035"/>
  <c r="F1036"/>
  <c r="F1037"/>
  <c r="F1038"/>
  <c r="F1039"/>
  <c r="F1040"/>
  <c r="F1041"/>
  <c r="F1042"/>
  <c r="F1043"/>
  <c r="F1044"/>
  <c r="F1045"/>
  <c r="F1046"/>
  <c r="F1047"/>
  <c r="F1048"/>
  <c r="F1049"/>
  <c r="F1050"/>
  <c r="F1051"/>
  <c r="F1052"/>
  <c r="F1053"/>
  <c r="F1054"/>
  <c r="F1055"/>
  <c r="F1056"/>
  <c r="F1057"/>
  <c r="F1058"/>
  <c r="F1059"/>
  <c r="F1060"/>
  <c r="F1061"/>
  <c r="F1062"/>
  <c r="F1063"/>
  <c r="F1064"/>
  <c r="F1065"/>
  <c r="F1066"/>
  <c r="F1067"/>
  <c r="F1068"/>
  <c r="F1069"/>
  <c r="F1070"/>
  <c r="F1071"/>
  <c r="F1072"/>
  <c r="F1073"/>
  <c r="F1074"/>
  <c r="F1075"/>
  <c r="F1076"/>
  <c r="F1077"/>
  <c r="F1078"/>
  <c r="F1079"/>
  <c r="F1080"/>
  <c r="F1081"/>
  <c r="F1082"/>
  <c r="F1083"/>
  <c r="F1084"/>
  <c r="F1085"/>
  <c r="F1086"/>
  <c r="F1087"/>
  <c r="F1088"/>
  <c r="F1089"/>
  <c r="F1090"/>
  <c r="F1091"/>
  <c r="F1092"/>
  <c r="F1093"/>
  <c r="F1094"/>
  <c r="F1095"/>
  <c r="F1096"/>
  <c r="F1097"/>
  <c r="F1098"/>
  <c r="F1099"/>
  <c r="F1100"/>
  <c r="F1101"/>
  <c r="F1102"/>
  <c r="F1103"/>
  <c r="F1105"/>
  <c r="F1106"/>
  <c r="F1107"/>
  <c r="F1108"/>
  <c r="F1109"/>
  <c r="F1110"/>
  <c r="F1111"/>
  <c r="F1112"/>
  <c r="F1113"/>
  <c r="F1114"/>
  <c r="F1115"/>
  <c r="F1116"/>
  <c r="F1117"/>
  <c r="F1118"/>
  <c r="F1119"/>
  <c r="F1120"/>
  <c r="F1121"/>
  <c r="F1122"/>
  <c r="F1123"/>
  <c r="F1124"/>
  <c r="F1125"/>
  <c r="F1126"/>
  <c r="F1127"/>
  <c r="F1128"/>
  <c r="F1129"/>
  <c r="F1130"/>
  <c r="F1131"/>
  <c r="F1132"/>
  <c r="F1133"/>
  <c r="F1134"/>
  <c r="F1135"/>
  <c r="F1136"/>
  <c r="F1137"/>
  <c r="F1138"/>
  <c r="F1139"/>
  <c r="F1141"/>
  <c r="F1142"/>
  <c r="F1143"/>
  <c r="F1144"/>
  <c r="F1145"/>
  <c r="F1146"/>
  <c r="F1147"/>
  <c r="F1148"/>
  <c r="F1149"/>
  <c r="F1150"/>
  <c r="F1151"/>
  <c r="F1152"/>
  <c r="F1153"/>
  <c r="F1154"/>
  <c r="F1155"/>
  <c r="F1156"/>
  <c r="F1157"/>
  <c r="F1158"/>
  <c r="F1159"/>
  <c r="F1160"/>
  <c r="F1161"/>
  <c r="F1162"/>
  <c r="F1163"/>
  <c r="F1164"/>
  <c r="F1165"/>
  <c r="F1166"/>
  <c r="F1167"/>
  <c r="F1168"/>
  <c r="F1169"/>
  <c r="F1170"/>
  <c r="F1171"/>
  <c r="F1172"/>
  <c r="F1173"/>
  <c r="F1174"/>
  <c r="F1175"/>
  <c r="F1176"/>
  <c r="F1178"/>
  <c r="F1179"/>
  <c r="F1180"/>
  <c r="F1181"/>
  <c r="F1182"/>
  <c r="F1183"/>
  <c r="F1184"/>
  <c r="F1185"/>
  <c r="F1186"/>
  <c r="F1187"/>
  <c r="F1188"/>
  <c r="F1189"/>
  <c r="F1190"/>
  <c r="F1191"/>
  <c r="F1192"/>
  <c r="F1193"/>
  <c r="F1194"/>
  <c r="F1195"/>
  <c r="F1196"/>
  <c r="F1197"/>
  <c r="F1198"/>
  <c r="F1199"/>
  <c r="F1200"/>
  <c r="F1201"/>
  <c r="F1202"/>
  <c r="F1203"/>
  <c r="F1204"/>
  <c r="F1205"/>
  <c r="F1206"/>
  <c r="F1207"/>
  <c r="F1208"/>
  <c r="F1209"/>
  <c r="F1210"/>
  <c r="F1211"/>
  <c r="F1212"/>
  <c r="F1213"/>
  <c r="F1214"/>
  <c r="F1215"/>
  <c r="F1216"/>
  <c r="F1217"/>
  <c r="F1218"/>
  <c r="F1219"/>
  <c r="F1220"/>
  <c r="F1221"/>
  <c r="F1222"/>
  <c r="F1223"/>
  <c r="F1224"/>
  <c r="F1225"/>
  <c r="F1226"/>
  <c r="F1227"/>
  <c r="F1228"/>
  <c r="F1229"/>
  <c r="F1230"/>
  <c r="F1231"/>
  <c r="F1232"/>
  <c r="F1233"/>
  <c r="F1234"/>
  <c r="F1235"/>
  <c r="F1236"/>
  <c r="F1237"/>
  <c r="F1238"/>
  <c r="F1239"/>
  <c r="F1240"/>
  <c r="F1241"/>
  <c r="F1242"/>
  <c r="F1243"/>
  <c r="F1244"/>
  <c r="F1245"/>
  <c r="F1246"/>
  <c r="F1247"/>
  <c r="F1248"/>
  <c r="F1249"/>
  <c r="F1250"/>
  <c r="F1251"/>
  <c r="F1252"/>
  <c r="F1253"/>
  <c r="F1254"/>
  <c r="F1255"/>
  <c r="F1256"/>
  <c r="F1257"/>
  <c r="F1258"/>
  <c r="F1259"/>
  <c r="F1260"/>
  <c r="F1261"/>
  <c r="F1262"/>
  <c r="F1263"/>
  <c r="F1264"/>
  <c r="F1265"/>
  <c r="F1266"/>
  <c r="F1267"/>
  <c r="F1268"/>
  <c r="F1269"/>
  <c r="F1270"/>
  <c r="F1271"/>
  <c r="F1272"/>
  <c r="F1273"/>
  <c r="F1274"/>
  <c r="F1275"/>
  <c r="F1276"/>
  <c r="F1277"/>
  <c r="F1278"/>
  <c r="F1279"/>
  <c r="F1280"/>
  <c r="F1281"/>
  <c r="F1282"/>
  <c r="F1283"/>
  <c r="F1284"/>
  <c r="F1285"/>
  <c r="F1286"/>
  <c r="F1287"/>
  <c r="F1288"/>
  <c r="F1289"/>
  <c r="F1290"/>
  <c r="F1292"/>
  <c r="F1293"/>
  <c r="F1294"/>
  <c r="F1295"/>
  <c r="F1296"/>
  <c r="F1297"/>
  <c r="F1298"/>
  <c r="F1299"/>
  <c r="F1300"/>
  <c r="F1301"/>
  <c r="F1302"/>
  <c r="F1303"/>
  <c r="F1304"/>
  <c r="F1305"/>
  <c r="F1306"/>
  <c r="F1307"/>
  <c r="F1308"/>
  <c r="F1309"/>
  <c r="F1310"/>
  <c r="F1311"/>
  <c r="F1312"/>
  <c r="F1313"/>
  <c r="F1314"/>
  <c r="F1315"/>
  <c r="F1316"/>
  <c r="F1317"/>
  <c r="F1318"/>
  <c r="F1319"/>
  <c r="F1320"/>
  <c r="F1321"/>
  <c r="F1322"/>
  <c r="F1323"/>
  <c r="F1324"/>
  <c r="F1325"/>
  <c r="F1326"/>
  <c r="F1327"/>
  <c r="F1328"/>
  <c r="F1329"/>
  <c r="F1330"/>
  <c r="F1331"/>
  <c r="F1332"/>
  <c r="F1333"/>
  <c r="F1334"/>
  <c r="F1335"/>
  <c r="F1336"/>
  <c r="F1337"/>
  <c r="F1338"/>
  <c r="F1339"/>
  <c r="F1340"/>
  <c r="F1341"/>
  <c r="F1342"/>
  <c r="F1343"/>
  <c r="F1344"/>
  <c r="F1345"/>
  <c r="F1348"/>
  <c r="F1349"/>
  <c r="F1350"/>
  <c r="F1351"/>
  <c r="F1352"/>
  <c r="F1353"/>
  <c r="F1354"/>
  <c r="F1355"/>
  <c r="F1356"/>
  <c r="F1357"/>
  <c r="F1358"/>
  <c r="F1359"/>
  <c r="F1360"/>
  <c r="F1361"/>
  <c r="F1362"/>
  <c r="F1363"/>
  <c r="F1364"/>
  <c r="F1365"/>
  <c r="F1366"/>
  <c r="F1367"/>
  <c r="F1368"/>
  <c r="F1369"/>
  <c r="F1370"/>
  <c r="F1371"/>
  <c r="F1372"/>
  <c r="F1373"/>
  <c r="F1374"/>
  <c r="F1375"/>
  <c r="F1376"/>
  <c r="F1377"/>
  <c r="F1378"/>
  <c r="F1379"/>
  <c r="F1380"/>
  <c r="F1381"/>
  <c r="F1382"/>
  <c r="F1383"/>
  <c r="F1384"/>
  <c r="F1385"/>
  <c r="F1386"/>
  <c r="F1387"/>
  <c r="F1388"/>
  <c r="F1389"/>
  <c r="F1390"/>
  <c r="F1391"/>
  <c r="F1392"/>
  <c r="F1393"/>
  <c r="F1394"/>
  <c r="F1395"/>
  <c r="F1396"/>
  <c r="F1397"/>
  <c r="F1398"/>
  <c r="F1399"/>
  <c r="F1400"/>
  <c r="F1401"/>
  <c r="F1402"/>
  <c r="F1403"/>
  <c r="F1404"/>
  <c r="F1405"/>
  <c r="F1406"/>
  <c r="F1407"/>
  <c r="F1408"/>
  <c r="F1409"/>
  <c r="F1410"/>
  <c r="F1411"/>
  <c r="F1412"/>
  <c r="F1413"/>
  <c r="F1414"/>
  <c r="F1415"/>
  <c r="F1416"/>
  <c r="F1417"/>
  <c r="F1418"/>
  <c r="F1419"/>
  <c r="F1420"/>
  <c r="F1421"/>
  <c r="F1422"/>
  <c r="F1423"/>
  <c r="F1424"/>
  <c r="F1425"/>
  <c r="F1426"/>
  <c r="F1427"/>
  <c r="F1428"/>
  <c r="F1429"/>
  <c r="F1430"/>
  <c r="F1431"/>
  <c r="F1432"/>
  <c r="F1433"/>
  <c r="F1434"/>
  <c r="F1435"/>
  <c r="F1436"/>
  <c r="F1437"/>
  <c r="F1438"/>
  <c r="F1439"/>
  <c r="F1440"/>
  <c r="F1441"/>
  <c r="F1442"/>
  <c r="F1443"/>
  <c r="F1444"/>
  <c r="F1445"/>
  <c r="F1446"/>
  <c r="F1447"/>
  <c r="F1448"/>
  <c r="F1449"/>
  <c r="F1450"/>
  <c r="F1451"/>
  <c r="F1452"/>
  <c r="F1453"/>
  <c r="F1454"/>
  <c r="F1455"/>
  <c r="F1456"/>
  <c r="F1457"/>
  <c r="F1458"/>
  <c r="F1459"/>
  <c r="F1460"/>
  <c r="F1461"/>
  <c r="F1462"/>
  <c r="F1463"/>
  <c r="F1464"/>
  <c r="F1465"/>
  <c r="F1466"/>
  <c r="F1467"/>
  <c r="F1468"/>
  <c r="F1469"/>
  <c r="F1470"/>
  <c r="F1471"/>
  <c r="F1472"/>
  <c r="F1473"/>
  <c r="F1474"/>
  <c r="F1475"/>
  <c r="F1476"/>
  <c r="F1477"/>
  <c r="F1478"/>
  <c r="F1479"/>
  <c r="F1480"/>
  <c r="F1481"/>
  <c r="F1482"/>
  <c r="F1483"/>
  <c r="F1484"/>
  <c r="F1485"/>
  <c r="F1486"/>
  <c r="F1487"/>
  <c r="F1488"/>
  <c r="F1489"/>
  <c r="F1490"/>
  <c r="F1491"/>
  <c r="F1492"/>
  <c r="F1493"/>
  <c r="F1494"/>
  <c r="F1495"/>
  <c r="F1496"/>
  <c r="F1497"/>
  <c r="F1498"/>
  <c r="F1499"/>
  <c r="F1500"/>
  <c r="F1501"/>
  <c r="F1502"/>
  <c r="F1503"/>
  <c r="F1504"/>
  <c r="F1505"/>
  <c r="F1506"/>
  <c r="F1507"/>
  <c r="F1508"/>
  <c r="F1509"/>
  <c r="F1510"/>
  <c r="F1511"/>
  <c r="F1512"/>
  <c r="F1513"/>
  <c r="F1514"/>
  <c r="F1515"/>
  <c r="F1516"/>
  <c r="F1517"/>
  <c r="F1518"/>
  <c r="F1519"/>
  <c r="F1520"/>
  <c r="F1521"/>
  <c r="F1522"/>
  <c r="F1523"/>
  <c r="F1524"/>
  <c r="F1525"/>
  <c r="F1526"/>
  <c r="F1527"/>
  <c r="F1528"/>
  <c r="F1529"/>
  <c r="F1530"/>
  <c r="F1531"/>
  <c r="F1532"/>
  <c r="F1533"/>
  <c r="F1534"/>
  <c r="F1535"/>
  <c r="F1536"/>
  <c r="F1538"/>
  <c r="F1539"/>
  <c r="F1540"/>
  <c r="F1541"/>
  <c r="F1542"/>
  <c r="F1543"/>
  <c r="F1544"/>
  <c r="F1545"/>
  <c r="F1546"/>
  <c r="F1547"/>
  <c r="F1548"/>
  <c r="F1549"/>
  <c r="F1550"/>
  <c r="F1551"/>
  <c r="F1552"/>
  <c r="F1553"/>
  <c r="F1554"/>
  <c r="F1555"/>
  <c r="F1556"/>
  <c r="F1557"/>
  <c r="F1558"/>
  <c r="F1559"/>
  <c r="F1560"/>
  <c r="F1561"/>
  <c r="F1562"/>
  <c r="F1563"/>
  <c r="F1564"/>
  <c r="F1565"/>
  <c r="F1566"/>
  <c r="F1567"/>
  <c r="F1568"/>
  <c r="F1569"/>
  <c r="F1570"/>
  <c r="F1571"/>
  <c r="F1572"/>
  <c r="F1573"/>
  <c r="F1574"/>
  <c r="F1575"/>
  <c r="F1576"/>
  <c r="F1577"/>
  <c r="F1578"/>
  <c r="F1579"/>
  <c r="F1580"/>
  <c r="F1581"/>
  <c r="F1582"/>
  <c r="F1583"/>
  <c r="F1584"/>
  <c r="F1585"/>
  <c r="F1586"/>
  <c r="F1587"/>
  <c r="F1588"/>
  <c r="F1589"/>
  <c r="F1590"/>
  <c r="F1591"/>
  <c r="F1592"/>
  <c r="F1593"/>
  <c r="F1594"/>
  <c r="F1595"/>
  <c r="F1596"/>
  <c r="F1597"/>
  <c r="F1598"/>
  <c r="F1599"/>
  <c r="F1600"/>
  <c r="F1601"/>
  <c r="F1602"/>
  <c r="F1603"/>
  <c r="F1604"/>
  <c r="F1605"/>
  <c r="F1606"/>
  <c r="F1607"/>
  <c r="F1608"/>
  <c r="F1609"/>
  <c r="F1610"/>
  <c r="F1611"/>
  <c r="F1612"/>
  <c r="F1613"/>
  <c r="F1614"/>
  <c r="F1615"/>
  <c r="F1616"/>
  <c r="F1617"/>
  <c r="F1618"/>
  <c r="F1619"/>
  <c r="F1620"/>
  <c r="F1621"/>
  <c r="F1622"/>
  <c r="F1623"/>
  <c r="F1624"/>
  <c r="F1625"/>
  <c r="F1626"/>
  <c r="F1627"/>
  <c r="F1628"/>
  <c r="F1629"/>
  <c r="F1630"/>
  <c r="F1631"/>
  <c r="F1632"/>
  <c r="F1633"/>
  <c r="F1634"/>
  <c r="F1635"/>
  <c r="F1636"/>
  <c r="F1637"/>
  <c r="F1638"/>
  <c r="F1639"/>
  <c r="F1640"/>
  <c r="F1641"/>
  <c r="F1642"/>
  <c r="F1643"/>
  <c r="F1644"/>
  <c r="F1645"/>
  <c r="F1646"/>
  <c r="F1647"/>
  <c r="F1648"/>
  <c r="F1649"/>
  <c r="F1650"/>
  <c r="F1651"/>
  <c r="F1652"/>
  <c r="F1653"/>
  <c r="F1654"/>
  <c r="F1655"/>
  <c r="F1656"/>
  <c r="F1657"/>
  <c r="F1658"/>
  <c r="F1659"/>
  <c r="F1660"/>
  <c r="F1661"/>
  <c r="F1662"/>
  <c r="F1663"/>
  <c r="F1664"/>
  <c r="F1665"/>
  <c r="F1666"/>
  <c r="F1667"/>
  <c r="F1668"/>
  <c r="F1669"/>
  <c r="F1670"/>
  <c r="F1671"/>
  <c r="F1672"/>
  <c r="F1673"/>
  <c r="F1674"/>
  <c r="F1675"/>
  <c r="F1676"/>
  <c r="F1677"/>
  <c r="F1678"/>
  <c r="F1679"/>
  <c r="F1680"/>
  <c r="F1681"/>
  <c r="F1682"/>
  <c r="F1684"/>
  <c r="F1685"/>
  <c r="F1686"/>
  <c r="F1687"/>
  <c r="F1688"/>
  <c r="F1689"/>
  <c r="F1690"/>
  <c r="F1691"/>
  <c r="F1692"/>
  <c r="F1693"/>
  <c r="F1694"/>
  <c r="F1695"/>
  <c r="F1696"/>
  <c r="F1697"/>
  <c r="F1698"/>
  <c r="F1699"/>
  <c r="F1700"/>
  <c r="F1701"/>
  <c r="F1702"/>
  <c r="F1703"/>
  <c r="F1704"/>
  <c r="F1705"/>
  <c r="F1706"/>
  <c r="F1707"/>
  <c r="F1708"/>
  <c r="F1709"/>
  <c r="F1710"/>
  <c r="F1711"/>
  <c r="F1712"/>
  <c r="F1713"/>
  <c r="F1714"/>
  <c r="F1715"/>
  <c r="F1716"/>
  <c r="F1717"/>
  <c r="F1718"/>
  <c r="F1719"/>
  <c r="F1720"/>
  <c r="F1721"/>
  <c r="F1722"/>
  <c r="F1723"/>
  <c r="F1724"/>
  <c r="F1727"/>
  <c r="F1728"/>
  <c r="F1729"/>
  <c r="F1730"/>
  <c r="F1731"/>
  <c r="F1732"/>
  <c r="F1733"/>
  <c r="F1734"/>
  <c r="F1735"/>
  <c r="F1736"/>
  <c r="F1737"/>
  <c r="F1738"/>
  <c r="F1739"/>
  <c r="F1740"/>
  <c r="F1741"/>
  <c r="F1742"/>
  <c r="F1743"/>
  <c r="F1744"/>
  <c r="F1745"/>
  <c r="F1746"/>
  <c r="F1747"/>
  <c r="F1748"/>
  <c r="F1749"/>
  <c r="F1750"/>
  <c r="F1751"/>
  <c r="F1752"/>
  <c r="F1753"/>
  <c r="F1754"/>
  <c r="F1755"/>
  <c r="F1756"/>
  <c r="F1757"/>
  <c r="F1758"/>
  <c r="F1759"/>
  <c r="F1760"/>
  <c r="F1761"/>
  <c r="F1762"/>
  <c r="F1763"/>
  <c r="F1764"/>
  <c r="F1765"/>
  <c r="F1766"/>
  <c r="F1767"/>
  <c r="F1768"/>
  <c r="F1769"/>
  <c r="F1770"/>
  <c r="F1771"/>
  <c r="F1772"/>
  <c r="F1773"/>
  <c r="F1774"/>
  <c r="F1775"/>
  <c r="F1776"/>
  <c r="F1777"/>
  <c r="F1778"/>
  <c r="F1779"/>
  <c r="F1780"/>
  <c r="F1781"/>
  <c r="F1782"/>
  <c r="F1783"/>
  <c r="F1784"/>
  <c r="F1785"/>
  <c r="F1786"/>
  <c r="F1787"/>
  <c r="F1788"/>
  <c r="F1789"/>
  <c r="F1790"/>
  <c r="F1791"/>
  <c r="F1792"/>
  <c r="F1793"/>
  <c r="F1794"/>
  <c r="F1795"/>
  <c r="F1796"/>
  <c r="F1797"/>
  <c r="F1798"/>
  <c r="F1799"/>
  <c r="F1800"/>
  <c r="F1801"/>
  <c r="F1802"/>
  <c r="F1803"/>
  <c r="F1804"/>
  <c r="F1805"/>
  <c r="F1806"/>
  <c r="F1807"/>
  <c r="F1808"/>
  <c r="F1809"/>
  <c r="F1810"/>
  <c r="F1811"/>
  <c r="F1812"/>
  <c r="F1813"/>
  <c r="F1814"/>
  <c r="F1815"/>
  <c r="F1816"/>
  <c r="F1817"/>
  <c r="F1818"/>
  <c r="F1819"/>
  <c r="F1820"/>
  <c r="F1821"/>
  <c r="F1822"/>
  <c r="F1823"/>
  <c r="F1824"/>
  <c r="F1825"/>
  <c r="F1826"/>
  <c r="F1827"/>
  <c r="F1828"/>
  <c r="F1829"/>
  <c r="F1830"/>
  <c r="F1831"/>
  <c r="F1832"/>
  <c r="F1833"/>
  <c r="F1834"/>
  <c r="F1835"/>
  <c r="F1836"/>
  <c r="F1837"/>
  <c r="F1838"/>
  <c r="F1839"/>
  <c r="F1840"/>
  <c r="F1841"/>
  <c r="F1842"/>
  <c r="F1843"/>
  <c r="F1844"/>
  <c r="F1845"/>
  <c r="F1846"/>
  <c r="F1847"/>
  <c r="F1848"/>
  <c r="F1849"/>
  <c r="F1850"/>
  <c r="F1851"/>
  <c r="F1852"/>
  <c r="F1853"/>
  <c r="F1854"/>
  <c r="F1855"/>
  <c r="F1856"/>
  <c r="F1857"/>
  <c r="F1858"/>
  <c r="F1859"/>
  <c r="F1860"/>
  <c r="F1861"/>
  <c r="F1862"/>
  <c r="F1863"/>
  <c r="F1864"/>
  <c r="F1865"/>
  <c r="F1866"/>
  <c r="F1867"/>
  <c r="F1868"/>
  <c r="F1869"/>
  <c r="F1870"/>
  <c r="F1871"/>
  <c r="F1873"/>
  <c r="F1874"/>
  <c r="F1875"/>
  <c r="F1876"/>
  <c r="F1877"/>
  <c r="F1878"/>
  <c r="F1879"/>
  <c r="F1880"/>
  <c r="F1881"/>
  <c r="F1882"/>
  <c r="F1883"/>
  <c r="F1884"/>
  <c r="F1885"/>
  <c r="F1886"/>
  <c r="F1887"/>
  <c r="F1888"/>
  <c r="F1889"/>
  <c r="F1890"/>
  <c r="F1891"/>
  <c r="F1892"/>
  <c r="F1895"/>
  <c r="F1896"/>
  <c r="F1897"/>
  <c r="F1898"/>
  <c r="F1899"/>
  <c r="F1900"/>
  <c r="F1901"/>
  <c r="F1902"/>
  <c r="F1903"/>
  <c r="F1904"/>
  <c r="F1905"/>
  <c r="F1906"/>
  <c r="F1907"/>
  <c r="F1908"/>
  <c r="F1909"/>
  <c r="F1910"/>
  <c r="F1911"/>
  <c r="F1912"/>
  <c r="F1913"/>
  <c r="F1914"/>
  <c r="F1915"/>
  <c r="F1916"/>
  <c r="F1917"/>
  <c r="F1918"/>
  <c r="F1919"/>
  <c r="F1920"/>
  <c r="F1921"/>
  <c r="F1922"/>
  <c r="F1923"/>
  <c r="F1924"/>
  <c r="F1925"/>
  <c r="F1926"/>
  <c r="F1927"/>
  <c r="F1928"/>
  <c r="F1929"/>
  <c r="F1932"/>
  <c r="F1933"/>
  <c r="F1934"/>
  <c r="F1935"/>
  <c r="F1936"/>
  <c r="F1937"/>
  <c r="F1938"/>
  <c r="F1939"/>
  <c r="F1940"/>
  <c r="F1941"/>
  <c r="F1942"/>
  <c r="F1943"/>
  <c r="F1944"/>
  <c r="F1945"/>
  <c r="F1946"/>
  <c r="F1947"/>
  <c r="F1948"/>
  <c r="F1949"/>
  <c r="F1950"/>
  <c r="F1951"/>
  <c r="F1952"/>
  <c r="F1953"/>
  <c r="F1954"/>
  <c r="F1955"/>
  <c r="F1956"/>
  <c r="F1957"/>
  <c r="F1958"/>
  <c r="F1959"/>
  <c r="F1960"/>
  <c r="F1961"/>
  <c r="F1962"/>
  <c r="F1963"/>
  <c r="F1964"/>
  <c r="F1965"/>
  <c r="F1966"/>
  <c r="F1967"/>
  <c r="F1968"/>
  <c r="F1969"/>
  <c r="F1970"/>
  <c r="F1971"/>
  <c r="F1972"/>
  <c r="F1973"/>
  <c r="F1974"/>
  <c r="F1975"/>
  <c r="F1976"/>
  <c r="F1977"/>
  <c r="F1978"/>
  <c r="F1979"/>
  <c r="F1980"/>
  <c r="F1981"/>
  <c r="F1982"/>
  <c r="F1983"/>
  <c r="F1984"/>
  <c r="F1985"/>
  <c r="F1986"/>
  <c r="F1987"/>
  <c r="F1988"/>
  <c r="F1989"/>
  <c r="F1990"/>
  <c r="F1991"/>
  <c r="F1992"/>
  <c r="F1993"/>
  <c r="F1994"/>
  <c r="F1995"/>
  <c r="F1996"/>
  <c r="F1997"/>
  <c r="F1998"/>
  <c r="F1999"/>
  <c r="F2000"/>
  <c r="F2001"/>
  <c r="F2002"/>
  <c r="F2003"/>
  <c r="F2004"/>
  <c r="F2005"/>
  <c r="F2006"/>
  <c r="F2007"/>
  <c r="F2008"/>
  <c r="F2009"/>
  <c r="F2010"/>
  <c r="F2011"/>
  <c r="F2012"/>
  <c r="F2013"/>
  <c r="F2014"/>
  <c r="F2015"/>
  <c r="F2016"/>
  <c r="F2017"/>
  <c r="F2018"/>
  <c r="F2019"/>
  <c r="F2020"/>
  <c r="F2021"/>
  <c r="F2022"/>
  <c r="F2023"/>
  <c r="F2024"/>
  <c r="F2025"/>
  <c r="F2026"/>
  <c r="F2027"/>
  <c r="F2028"/>
  <c r="F2029"/>
  <c r="F2030"/>
  <c r="F2031"/>
  <c r="F2032"/>
  <c r="F2033"/>
  <c r="F2034"/>
  <c r="F2035"/>
  <c r="F2036"/>
  <c r="F2037"/>
  <c r="F2038"/>
  <c r="F2039"/>
  <c r="F2040"/>
  <c r="F2041"/>
  <c r="F2042"/>
  <c r="F2043"/>
  <c r="F2044"/>
  <c r="F2045"/>
  <c r="F2046"/>
  <c r="F2047"/>
  <c r="F2048"/>
  <c r="F2049"/>
  <c r="F2050"/>
  <c r="F2051"/>
  <c r="F2052"/>
  <c r="F2053"/>
  <c r="F2054"/>
  <c r="F2055"/>
  <c r="F2056"/>
  <c r="F2057"/>
  <c r="F2058"/>
  <c r="F2059"/>
  <c r="F2060"/>
  <c r="F2061"/>
  <c r="F2062"/>
  <c r="F2063"/>
  <c r="F2064"/>
  <c r="F2065"/>
  <c r="F2066"/>
  <c r="F2067"/>
  <c r="F2068"/>
  <c r="F2069"/>
  <c r="F2070"/>
  <c r="F2071"/>
  <c r="F2072"/>
  <c r="F2073"/>
  <c r="F2074"/>
  <c r="F2075"/>
  <c r="F2076"/>
  <c r="F2077"/>
  <c r="F2078"/>
  <c r="F2079"/>
  <c r="F2080"/>
  <c r="F2081"/>
  <c r="F2082"/>
  <c r="F2083"/>
  <c r="F2084"/>
  <c r="F2085"/>
  <c r="F2086"/>
  <c r="F2087"/>
  <c r="F2088"/>
  <c r="F2089"/>
  <c r="F2090"/>
  <c r="F2091"/>
  <c r="F2092"/>
  <c r="F2093"/>
  <c r="F2094"/>
  <c r="F2095"/>
  <c r="F2096"/>
  <c r="F2097"/>
  <c r="F2098"/>
  <c r="F2099"/>
  <c r="F2100"/>
  <c r="F2101"/>
  <c r="F2102"/>
  <c r="F2103"/>
  <c r="F2104"/>
  <c r="F2105"/>
  <c r="F2106"/>
  <c r="F2107"/>
  <c r="F2108"/>
  <c r="F2109"/>
  <c r="F2110"/>
  <c r="F2111"/>
  <c r="F2112"/>
  <c r="F2113"/>
  <c r="F2114"/>
  <c r="F2115"/>
  <c r="F2116"/>
  <c r="F2117"/>
  <c r="F2118"/>
  <c r="F2119"/>
  <c r="F2120"/>
  <c r="F2121"/>
  <c r="F2122"/>
  <c r="F2123"/>
  <c r="F2124"/>
  <c r="F2125"/>
  <c r="F2126"/>
  <c r="F2127"/>
  <c r="F2128"/>
  <c r="F2129"/>
  <c r="F2130"/>
  <c r="F2131"/>
  <c r="F2132"/>
  <c r="F2133"/>
  <c r="F2134"/>
  <c r="F2135"/>
  <c r="F2136"/>
  <c r="F2137"/>
  <c r="F2138"/>
  <c r="F2139"/>
  <c r="F2140"/>
  <c r="F2141"/>
  <c r="F2142"/>
  <c r="F2143"/>
  <c r="F2144"/>
  <c r="F2145"/>
  <c r="F2146"/>
  <c r="F2147"/>
  <c r="F2148"/>
  <c r="F2149"/>
  <c r="F2150"/>
  <c r="F2151"/>
  <c r="F2152"/>
  <c r="F2153"/>
  <c r="F2154"/>
  <c r="F2155"/>
  <c r="F2156"/>
  <c r="F2157"/>
  <c r="F2158"/>
  <c r="F2159"/>
  <c r="F2160"/>
  <c r="F2161"/>
  <c r="F2162"/>
  <c r="F2163"/>
  <c r="F2164"/>
  <c r="F2165"/>
  <c r="F2166"/>
  <c r="F2167"/>
  <c r="F2168"/>
  <c r="F2169"/>
  <c r="J1026"/>
  <c r="J1025"/>
  <c r="J1024"/>
  <c r="J1023"/>
  <c r="J1022"/>
  <c r="J1021"/>
  <c r="J1020"/>
  <c r="J1019"/>
  <c r="J1018"/>
  <c r="J1017"/>
  <c r="J1016"/>
  <c r="J1015"/>
  <c r="J1014"/>
  <c r="J1013"/>
  <c r="J1012"/>
  <c r="J1011"/>
  <c r="J1010"/>
  <c r="J1009"/>
  <c r="J1008"/>
  <c r="J1002"/>
  <c r="J1001"/>
  <c r="J1000"/>
  <c r="J999"/>
  <c r="J998"/>
  <c r="J997"/>
  <c r="J996"/>
  <c r="J995"/>
  <c r="J994"/>
  <c r="J993"/>
  <c r="J992"/>
  <c r="J991"/>
  <c r="J990"/>
  <c r="J989"/>
  <c r="J988"/>
  <c r="J987"/>
  <c r="J986"/>
  <c r="J985"/>
  <c r="J984"/>
  <c r="J983"/>
  <c r="J982"/>
  <c r="J981"/>
  <c r="J980"/>
  <c r="J979"/>
  <c r="J978"/>
  <c r="J977"/>
  <c r="J976"/>
  <c r="J975"/>
  <c r="J974"/>
  <c r="J973"/>
  <c r="J972"/>
  <c r="J971"/>
  <c r="J970"/>
  <c r="J969"/>
  <c r="J968"/>
  <c r="J967"/>
  <c r="J966"/>
  <c r="J965"/>
  <c r="J964"/>
  <c r="J963"/>
  <c r="J962"/>
  <c r="J961"/>
  <c r="J960"/>
  <c r="J959"/>
  <c r="J958"/>
  <c r="J957"/>
  <c r="J956"/>
  <c r="J955"/>
  <c r="J954"/>
  <c r="J953"/>
  <c r="J952"/>
  <c r="J951"/>
  <c r="J950"/>
  <c r="J949"/>
  <c r="J948"/>
  <c r="J947"/>
  <c r="J946"/>
  <c r="J945"/>
  <c r="J944"/>
  <c r="J943"/>
  <c r="J942"/>
  <c r="J941"/>
  <c r="J940"/>
  <c r="J939"/>
  <c r="J938"/>
  <c r="J937"/>
  <c r="J936"/>
  <c r="J935"/>
  <c r="J934"/>
  <c r="J933"/>
  <c r="J932"/>
  <c r="J931"/>
  <c r="J930"/>
  <c r="J929"/>
  <c r="J928"/>
  <c r="J927"/>
  <c r="J926"/>
  <c r="J925"/>
  <c r="J924"/>
  <c r="J923"/>
  <c r="J922"/>
  <c r="J921"/>
  <c r="J920"/>
  <c r="J919"/>
  <c r="J918"/>
  <c r="J917"/>
  <c r="J916"/>
  <c r="J915"/>
  <c r="J914"/>
  <c r="J913"/>
  <c r="J912"/>
  <c r="J911"/>
  <c r="J910"/>
  <c r="J909"/>
  <c r="J908"/>
  <c r="J907"/>
  <c r="J906"/>
  <c r="J905"/>
  <c r="J904"/>
  <c r="J903"/>
  <c r="J902"/>
  <c r="J901"/>
  <c r="J900"/>
  <c r="J899"/>
  <c r="J898"/>
  <c r="J897"/>
  <c r="J896"/>
  <c r="J895"/>
  <c r="J894"/>
  <c r="J893"/>
  <c r="J892"/>
  <c r="J891"/>
  <c r="J890"/>
  <c r="J889"/>
  <c r="J888"/>
  <c r="J887"/>
  <c r="J886"/>
  <c r="J885"/>
  <c r="J884"/>
  <c r="J883"/>
  <c r="J882"/>
  <c r="J881"/>
  <c r="J880"/>
  <c r="J879"/>
  <c r="J878"/>
  <c r="J877"/>
  <c r="J876"/>
  <c r="J875"/>
  <c r="J874"/>
  <c r="J873"/>
  <c r="J872"/>
  <c r="J871"/>
  <c r="J870"/>
  <c r="J869"/>
  <c r="J868"/>
  <c r="J867"/>
  <c r="J866"/>
  <c r="J865"/>
  <c r="J864"/>
  <c r="J863"/>
  <c r="J862"/>
  <c r="J861"/>
  <c r="J860"/>
  <c r="J859"/>
  <c r="J858"/>
  <c r="J857"/>
  <c r="J856"/>
  <c r="J855"/>
  <c r="J854"/>
  <c r="J853"/>
  <c r="J852"/>
  <c r="J851"/>
  <c r="J850"/>
  <c r="J849"/>
  <c r="J848"/>
  <c r="J847"/>
  <c r="J846"/>
  <c r="J845"/>
  <c r="J844"/>
  <c r="J843"/>
  <c r="J842"/>
  <c r="J841"/>
  <c r="J840"/>
  <c r="J839"/>
  <c r="J838"/>
  <c r="J837"/>
  <c r="J836"/>
  <c r="J835"/>
  <c r="J834"/>
  <c r="J833"/>
  <c r="J832"/>
  <c r="J831"/>
  <c r="J830"/>
  <c r="J829"/>
  <c r="J828"/>
  <c r="J827"/>
  <c r="J826"/>
  <c r="J825"/>
  <c r="J824"/>
  <c r="J823"/>
  <c r="J822"/>
  <c r="J821"/>
  <c r="J820"/>
  <c r="J819"/>
  <c r="J818"/>
  <c r="J817"/>
  <c r="J816"/>
  <c r="J815"/>
  <c r="J814"/>
  <c r="J813"/>
  <c r="J812"/>
  <c r="J811"/>
  <c r="J810"/>
  <c r="J809"/>
  <c r="J808"/>
  <c r="J807"/>
  <c r="J806"/>
  <c r="J805"/>
  <c r="J804"/>
  <c r="J803"/>
  <c r="J802"/>
  <c r="J801"/>
  <c r="J800"/>
  <c r="J799"/>
  <c r="J798"/>
  <c r="J797"/>
  <c r="J796"/>
  <c r="J795"/>
  <c r="J794"/>
  <c r="J793"/>
  <c r="J792"/>
  <c r="J791"/>
  <c r="J790"/>
  <c r="J789"/>
  <c r="J788"/>
  <c r="J787"/>
  <c r="J786"/>
  <c r="J785"/>
  <c r="J784"/>
  <c r="J783"/>
  <c r="J782"/>
  <c r="J781"/>
  <c r="J780"/>
  <c r="J779"/>
  <c r="J778"/>
  <c r="J777"/>
  <c r="J776"/>
  <c r="J775"/>
  <c r="J774"/>
  <c r="J773"/>
  <c r="J772"/>
  <c r="J771"/>
  <c r="J770"/>
  <c r="J768"/>
  <c r="J767"/>
  <c r="J766"/>
  <c r="J765"/>
  <c r="J764"/>
  <c r="J763"/>
  <c r="J762"/>
  <c r="J761"/>
  <c r="J760"/>
  <c r="J759"/>
  <c r="J758"/>
  <c r="J757"/>
  <c r="J756"/>
  <c r="J755"/>
  <c r="J754"/>
  <c r="J753"/>
  <c r="J752"/>
  <c r="J751"/>
  <c r="J750"/>
  <c r="J749"/>
  <c r="J748"/>
  <c r="J747"/>
  <c r="J746"/>
  <c r="J745"/>
  <c r="J744"/>
  <c r="J743"/>
  <c r="J742"/>
  <c r="J741"/>
  <c r="J740"/>
  <c r="J739"/>
  <c r="J738"/>
  <c r="J737"/>
  <c r="J736"/>
  <c r="J735"/>
  <c r="J734"/>
  <c r="J733"/>
  <c r="J732"/>
  <c r="J731"/>
  <c r="J730"/>
  <c r="J729"/>
  <c r="J728"/>
  <c r="J727"/>
  <c r="J726"/>
  <c r="J725"/>
  <c r="J724"/>
  <c r="J723"/>
  <c r="J722"/>
  <c r="J721"/>
  <c r="J720"/>
  <c r="J719"/>
  <c r="J718"/>
  <c r="J717"/>
  <c r="J716"/>
  <c r="J715"/>
  <c r="J714"/>
  <c r="J713"/>
  <c r="J712"/>
  <c r="J711"/>
  <c r="J710"/>
  <c r="J709"/>
  <c r="J708"/>
  <c r="J707"/>
  <c r="J706"/>
  <c r="J705"/>
  <c r="J704"/>
  <c r="J703"/>
  <c r="J702"/>
  <c r="J701"/>
  <c r="J700"/>
  <c r="J699"/>
  <c r="J698"/>
  <c r="J697"/>
  <c r="J696"/>
  <c r="J695"/>
  <c r="J694"/>
  <c r="J693"/>
  <c r="J692"/>
  <c r="J691"/>
  <c r="J690"/>
  <c r="J689"/>
  <c r="J688"/>
  <c r="J687"/>
  <c r="J686"/>
  <c r="J685"/>
  <c r="J684"/>
  <c r="J683"/>
  <c r="J682"/>
  <c r="J681"/>
  <c r="J680"/>
  <c r="J679"/>
  <c r="J678"/>
  <c r="J677"/>
  <c r="J676"/>
  <c r="J675"/>
  <c r="J674"/>
  <c r="J673"/>
  <c r="J672"/>
  <c r="J671"/>
  <c r="J670"/>
  <c r="J669"/>
  <c r="J668"/>
  <c r="J667"/>
  <c r="J666"/>
  <c r="J665"/>
  <c r="J664"/>
  <c r="J663"/>
  <c r="J662"/>
  <c r="J661"/>
  <c r="J660"/>
  <c r="J659"/>
  <c r="J658"/>
  <c r="J657"/>
  <c r="J656"/>
  <c r="J655"/>
  <c r="J654"/>
  <c r="J653"/>
  <c r="J652"/>
  <c r="J651"/>
  <c r="J650"/>
  <c r="J649"/>
  <c r="J648"/>
  <c r="J647"/>
  <c r="J646"/>
  <c r="J645"/>
  <c r="J644"/>
  <c r="J643"/>
  <c r="J642"/>
  <c r="J641"/>
  <c r="J640"/>
  <c r="J639"/>
  <c r="J638"/>
  <c r="J637"/>
  <c r="J636"/>
  <c r="J635"/>
  <c r="J634"/>
  <c r="J633"/>
  <c r="J632"/>
  <c r="J631"/>
  <c r="J630"/>
  <c r="J629"/>
  <c r="J628"/>
  <c r="J627"/>
  <c r="J626"/>
  <c r="J625"/>
  <c r="J624"/>
  <c r="J623"/>
  <c r="J622"/>
  <c r="J621"/>
  <c r="J620"/>
  <c r="J619"/>
  <c r="J618"/>
  <c r="J617"/>
  <c r="J616"/>
  <c r="J615"/>
  <c r="J614"/>
  <c r="J613"/>
  <c r="J612"/>
  <c r="J611"/>
  <c r="J610"/>
  <c r="J609"/>
  <c r="J608"/>
  <c r="J607"/>
  <c r="J606"/>
  <c r="J605"/>
  <c r="J604"/>
  <c r="J603"/>
  <c r="J602"/>
  <c r="J601"/>
  <c r="J600"/>
  <c r="J599"/>
  <c r="J598"/>
  <c r="J597"/>
  <c r="J596"/>
  <c r="J595"/>
  <c r="J594"/>
  <c r="J593"/>
  <c r="J592"/>
  <c r="J591"/>
  <c r="J590"/>
  <c r="J589"/>
  <c r="J588"/>
  <c r="J587"/>
  <c r="J586"/>
  <c r="J585"/>
  <c r="J584"/>
  <c r="J583"/>
  <c r="J582"/>
  <c r="J581"/>
  <c r="J580"/>
  <c r="J579"/>
  <c r="J578"/>
  <c r="J577"/>
  <c r="J576"/>
  <c r="J575"/>
  <c r="J574"/>
  <c r="J573"/>
  <c r="J572"/>
  <c r="J571"/>
  <c r="J570"/>
  <c r="J569"/>
  <c r="J568"/>
  <c r="J567"/>
  <c r="J566"/>
  <c r="J565"/>
  <c r="J564"/>
  <c r="J563"/>
  <c r="J562"/>
  <c r="J561"/>
  <c r="J560"/>
  <c r="J559"/>
  <c r="J558"/>
  <c r="J557"/>
  <c r="J556"/>
  <c r="J555"/>
  <c r="J554"/>
  <c r="J553"/>
  <c r="J552"/>
  <c r="J551"/>
  <c r="J550"/>
  <c r="J549"/>
  <c r="J548"/>
  <c r="J547"/>
  <c r="J546"/>
  <c r="J545"/>
  <c r="J544"/>
  <c r="J543"/>
  <c r="J542"/>
  <c r="J541"/>
  <c r="J540"/>
  <c r="J539"/>
  <c r="J538"/>
  <c r="J537"/>
  <c r="J536"/>
  <c r="J535"/>
  <c r="J534"/>
  <c r="J533"/>
  <c r="J532"/>
  <c r="J531"/>
  <c r="J530"/>
  <c r="J529"/>
  <c r="J528"/>
  <c r="J527"/>
  <c r="J526"/>
  <c r="J525"/>
  <c r="J524"/>
  <c r="J523"/>
  <c r="J522"/>
  <c r="J521"/>
  <c r="J520"/>
  <c r="J519"/>
  <c r="J518"/>
  <c r="J517"/>
  <c r="J516"/>
  <c r="J515"/>
  <c r="J514"/>
  <c r="J513"/>
  <c r="J512"/>
  <c r="J511"/>
  <c r="J510"/>
  <c r="J509"/>
  <c r="J508"/>
  <c r="J507"/>
  <c r="J506"/>
  <c r="J505"/>
  <c r="J504"/>
  <c r="J503"/>
  <c r="J502"/>
  <c r="J501"/>
  <c r="J500"/>
  <c r="J499"/>
  <c r="J498"/>
  <c r="J497"/>
  <c r="J496"/>
  <c r="J495"/>
  <c r="J494"/>
  <c r="J493"/>
  <c r="J492"/>
  <c r="J491"/>
  <c r="J490"/>
  <c r="J489"/>
  <c r="J488"/>
  <c r="J487"/>
  <c r="J486"/>
  <c r="J485"/>
  <c r="J484"/>
  <c r="J483"/>
  <c r="J482"/>
  <c r="J481"/>
  <c r="J480"/>
  <c r="J479"/>
  <c r="J478"/>
  <c r="J477"/>
  <c r="J476"/>
  <c r="J475"/>
  <c r="J474"/>
  <c r="J473"/>
  <c r="J472"/>
  <c r="J471"/>
  <c r="J470"/>
  <c r="J469"/>
  <c r="J468"/>
  <c r="J467"/>
  <c r="J466"/>
  <c r="J465"/>
  <c r="J464"/>
  <c r="J463"/>
  <c r="J462"/>
  <c r="J461"/>
  <c r="J460"/>
  <c r="J459"/>
  <c r="J458"/>
  <c r="J457"/>
  <c r="J456"/>
  <c r="J455"/>
  <c r="J454"/>
  <c r="J453"/>
  <c r="J452"/>
  <c r="J451"/>
  <c r="J450"/>
  <c r="J449"/>
  <c r="J448"/>
  <c r="J447"/>
  <c r="J446"/>
  <c r="J445"/>
  <c r="J444"/>
  <c r="J443"/>
  <c r="J442"/>
  <c r="J441"/>
  <c r="J440"/>
  <c r="J439"/>
  <c r="J438"/>
  <c r="J437"/>
  <c r="J436"/>
  <c r="J435"/>
  <c r="J434"/>
  <c r="J433"/>
  <c r="J432"/>
  <c r="J431"/>
  <c r="J430"/>
  <c r="J429"/>
  <c r="J428"/>
  <c r="J427"/>
  <c r="J426"/>
  <c r="J425"/>
  <c r="J424"/>
  <c r="J423"/>
  <c r="J422"/>
  <c r="J421"/>
  <c r="J420"/>
  <c r="J419"/>
  <c r="J417"/>
  <c r="J416"/>
  <c r="J415"/>
  <c r="J414"/>
  <c r="J413"/>
  <c r="J412"/>
  <c r="J411"/>
  <c r="J410"/>
  <c r="J409"/>
  <c r="J408"/>
  <c r="J407"/>
  <c r="J406"/>
  <c r="J405"/>
  <c r="J404"/>
  <c r="J403"/>
  <c r="J402"/>
  <c r="J401"/>
  <c r="J400"/>
  <c r="J399"/>
  <c r="J398"/>
  <c r="J397"/>
  <c r="J396"/>
  <c r="J395"/>
  <c r="J394"/>
  <c r="J393"/>
  <c r="J392"/>
  <c r="J391"/>
  <c r="J390"/>
  <c r="J389"/>
  <c r="J388"/>
  <c r="J387"/>
  <c r="J386"/>
  <c r="J385"/>
  <c r="J384"/>
  <c r="J383"/>
  <c r="J382"/>
  <c r="J381"/>
  <c r="J380"/>
  <c r="J379"/>
  <c r="J378"/>
  <c r="J377"/>
  <c r="J376"/>
  <c r="J375"/>
  <c r="J374"/>
  <c r="J373"/>
  <c r="J372"/>
  <c r="J371"/>
  <c r="J370"/>
  <c r="J369"/>
  <c r="J368"/>
  <c r="J367"/>
  <c r="J366"/>
  <c r="J365"/>
  <c r="J364"/>
  <c r="J363"/>
  <c r="J362"/>
  <c r="J361"/>
  <c r="J360"/>
  <c r="J359"/>
  <c r="J358"/>
  <c r="J357"/>
  <c r="J356"/>
  <c r="J355"/>
  <c r="J354"/>
  <c r="J353"/>
  <c r="J352"/>
  <c r="J351"/>
  <c r="J350"/>
  <c r="J349"/>
  <c r="J348"/>
  <c r="J347"/>
  <c r="J346"/>
  <c r="J345"/>
  <c r="J344"/>
  <c r="J343"/>
  <c r="J342"/>
  <c r="J341"/>
  <c r="J340"/>
  <c r="J339"/>
  <c r="J338"/>
  <c r="J337"/>
  <c r="J336"/>
  <c r="J335"/>
  <c r="J334"/>
  <c r="J333"/>
  <c r="J332"/>
  <c r="J331"/>
  <c r="J330"/>
  <c r="J329"/>
  <c r="J328"/>
  <c r="J327"/>
  <c r="J326"/>
  <c r="J325"/>
  <c r="J324"/>
  <c r="J323"/>
  <c r="J322"/>
  <c r="J321"/>
  <c r="J320"/>
  <c r="J319"/>
  <c r="J318"/>
  <c r="J317"/>
  <c r="J316"/>
  <c r="J315"/>
  <c r="J314"/>
  <c r="J313"/>
  <c r="J312"/>
  <c r="J311"/>
  <c r="J310"/>
  <c r="J309"/>
  <c r="J308"/>
  <c r="J307"/>
  <c r="J306"/>
  <c r="J305"/>
  <c r="J304"/>
  <c r="J303"/>
  <c r="J302"/>
  <c r="J301"/>
  <c r="J300"/>
  <c r="J299"/>
  <c r="J298"/>
  <c r="J297"/>
  <c r="J296"/>
  <c r="J295"/>
  <c r="J294"/>
  <c r="J293"/>
  <c r="J292"/>
  <c r="J291"/>
  <c r="J290"/>
  <c r="J289"/>
  <c r="J288"/>
  <c r="J287"/>
  <c r="J286"/>
  <c r="J285"/>
  <c r="J284"/>
  <c r="J283"/>
  <c r="J282"/>
  <c r="J281"/>
  <c r="J280"/>
  <c r="J279"/>
  <c r="J278"/>
  <c r="J277"/>
  <c r="J276"/>
  <c r="J275"/>
  <c r="J274"/>
  <c r="J273"/>
  <c r="J272"/>
  <c r="J271"/>
  <c r="J270"/>
  <c r="J269"/>
  <c r="J268"/>
  <c r="J267"/>
  <c r="J266"/>
  <c r="J265"/>
  <c r="J264"/>
  <c r="J263"/>
  <c r="J262"/>
  <c r="J261"/>
  <c r="J260"/>
  <c r="J259"/>
  <c r="J258"/>
  <c r="J257"/>
  <c r="J256"/>
  <c r="J255"/>
  <c r="J254"/>
  <c r="J253"/>
  <c r="J252"/>
  <c r="J251"/>
  <c r="J250"/>
  <c r="J249"/>
  <c r="J248"/>
  <c r="J247"/>
  <c r="J246"/>
  <c r="J245"/>
  <c r="J244"/>
  <c r="J243"/>
  <c r="J242"/>
  <c r="J241"/>
  <c r="J240"/>
  <c r="J239"/>
  <c r="J238"/>
  <c r="J237"/>
  <c r="J236"/>
  <c r="J235"/>
  <c r="J234"/>
  <c r="J233"/>
  <c r="J232"/>
  <c r="J231"/>
  <c r="J230"/>
  <c r="J229"/>
  <c r="J228"/>
  <c r="J227"/>
  <c r="J226"/>
  <c r="J225"/>
  <c r="J224"/>
  <c r="J223"/>
  <c r="J222"/>
  <c r="J221"/>
  <c r="J220"/>
  <c r="J219"/>
  <c r="J218"/>
  <c r="J217"/>
  <c r="J216"/>
  <c r="J215"/>
  <c r="J214"/>
  <c r="J213"/>
  <c r="J212"/>
  <c r="J211"/>
  <c r="J210"/>
  <c r="J209"/>
  <c r="J208"/>
  <c r="J207"/>
  <c r="J206"/>
  <c r="J205"/>
  <c r="J204"/>
  <c r="J203"/>
  <c r="J202"/>
  <c r="J201"/>
  <c r="J200"/>
  <c r="J199"/>
  <c r="J198"/>
  <c r="J197"/>
  <c r="J196"/>
  <c r="J195"/>
  <c r="J194"/>
  <c r="J192"/>
  <c r="J190"/>
  <c r="J189"/>
  <c r="J188"/>
  <c r="J187"/>
  <c r="J186"/>
  <c r="J185"/>
  <c r="J184"/>
  <c r="J183"/>
  <c r="J182"/>
  <c r="J181"/>
  <c r="J180"/>
  <c r="J179"/>
  <c r="J178"/>
  <c r="J177"/>
  <c r="J176"/>
  <c r="J175"/>
  <c r="J174"/>
  <c r="J173"/>
  <c r="J172"/>
  <c r="J171"/>
  <c r="J170"/>
  <c r="J169"/>
  <c r="J168"/>
  <c r="J167"/>
  <c r="J166"/>
  <c r="J165"/>
  <c r="J164"/>
  <c r="J163"/>
  <c r="J162"/>
  <c r="J161"/>
  <c r="J160"/>
  <c r="J159"/>
  <c r="J158"/>
  <c r="J157"/>
  <c r="J156"/>
  <c r="J155"/>
  <c r="J154"/>
  <c r="J153"/>
  <c r="J152"/>
  <c r="J151"/>
  <c r="J150"/>
  <c r="J149"/>
  <c r="J148"/>
  <c r="J147"/>
  <c r="J146"/>
  <c r="J145"/>
  <c r="J144"/>
  <c r="J143"/>
  <c r="J142"/>
  <c r="J141"/>
  <c r="J140"/>
  <c r="J139"/>
  <c r="J138"/>
  <c r="J137"/>
  <c r="J136"/>
  <c r="J135"/>
  <c r="J134"/>
  <c r="J133"/>
  <c r="J132"/>
  <c r="J131"/>
  <c r="J130"/>
  <c r="J129"/>
  <c r="J128"/>
  <c r="J127"/>
  <c r="J126"/>
  <c r="J125"/>
  <c r="J124"/>
  <c r="J123"/>
  <c r="J122"/>
  <c r="J121"/>
  <c r="J120"/>
  <c r="J119"/>
  <c r="J118"/>
  <c r="J117"/>
  <c r="J116"/>
  <c r="J115"/>
  <c r="J114"/>
  <c r="J113"/>
  <c r="J112"/>
  <c r="J111"/>
  <c r="J110"/>
  <c r="J109"/>
  <c r="J108"/>
  <c r="J107"/>
  <c r="J106"/>
  <c r="J105"/>
  <c r="J104"/>
  <c r="J103"/>
  <c r="J102"/>
  <c r="J101"/>
  <c r="J100"/>
  <c r="J99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H1026"/>
  <c r="H1025"/>
  <c r="H1024"/>
  <c r="H1023"/>
  <c r="H1022"/>
  <c r="H1021"/>
  <c r="H1020"/>
  <c r="H1019"/>
  <c r="H1018"/>
  <c r="H1017"/>
  <c r="H1016"/>
  <c r="H1015"/>
  <c r="H1014"/>
  <c r="H1013"/>
  <c r="H1012"/>
  <c r="H1011"/>
  <c r="H1010"/>
  <c r="H1009"/>
  <c r="H1008"/>
  <c r="H1002"/>
  <c r="H1001"/>
  <c r="H1000"/>
  <c r="H999"/>
  <c r="H998"/>
  <c r="H997"/>
  <c r="H996"/>
  <c r="H995"/>
  <c r="H994"/>
  <c r="H993"/>
  <c r="H992"/>
  <c r="H991"/>
  <c r="H990"/>
  <c r="H989"/>
  <c r="H988"/>
  <c r="H987"/>
  <c r="H986"/>
  <c r="H985"/>
  <c r="H984"/>
  <c r="H983"/>
  <c r="H982"/>
  <c r="H981"/>
  <c r="H980"/>
  <c r="H979"/>
  <c r="H978"/>
  <c r="H977"/>
  <c r="H976"/>
  <c r="H975"/>
  <c r="H974"/>
  <c r="H973"/>
  <c r="H972"/>
  <c r="H971"/>
  <c r="H970"/>
  <c r="H969"/>
  <c r="H968"/>
  <c r="H967"/>
  <c r="H966"/>
  <c r="H965"/>
  <c r="H964"/>
  <c r="H963"/>
  <c r="H962"/>
  <c r="H961"/>
  <c r="H960"/>
  <c r="H959"/>
  <c r="H958"/>
  <c r="H957"/>
  <c r="H956"/>
  <c r="H955"/>
  <c r="H954"/>
  <c r="H953"/>
  <c r="H952"/>
  <c r="H951"/>
  <c r="H950"/>
  <c r="H949"/>
  <c r="H948"/>
  <c r="H947"/>
  <c r="H946"/>
  <c r="H945"/>
  <c r="H944"/>
  <c r="H943"/>
  <c r="H942"/>
  <c r="H941"/>
  <c r="H940"/>
  <c r="H939"/>
  <c r="H938"/>
  <c r="H937"/>
  <c r="H936"/>
  <c r="H935"/>
  <c r="H934"/>
  <c r="H933"/>
  <c r="H932"/>
  <c r="H931"/>
  <c r="H930"/>
  <c r="H929"/>
  <c r="H928"/>
  <c r="H927"/>
  <c r="H926"/>
  <c r="H925"/>
  <c r="H924"/>
  <c r="H923"/>
  <c r="H922"/>
  <c r="H921"/>
  <c r="H920"/>
  <c r="H919"/>
  <c r="H918"/>
  <c r="H917"/>
  <c r="H916"/>
  <c r="H915"/>
  <c r="H914"/>
  <c r="H913"/>
  <c r="H912"/>
  <c r="H911"/>
  <c r="H910"/>
  <c r="H909"/>
  <c r="H908"/>
  <c r="H907"/>
  <c r="H906"/>
  <c r="H905"/>
  <c r="H904"/>
  <c r="H903"/>
  <c r="H902"/>
  <c r="H901"/>
  <c r="H900"/>
  <c r="H899"/>
  <c r="H898"/>
  <c r="H897"/>
  <c r="H896"/>
  <c r="H895"/>
  <c r="H894"/>
  <c r="H893"/>
  <c r="H892"/>
  <c r="H891"/>
  <c r="H890"/>
  <c r="H889"/>
  <c r="H888"/>
  <c r="H887"/>
  <c r="H886"/>
  <c r="H885"/>
  <c r="H884"/>
  <c r="H883"/>
  <c r="H882"/>
  <c r="H881"/>
  <c r="H880"/>
  <c r="H879"/>
  <c r="H878"/>
  <c r="H877"/>
  <c r="H876"/>
  <c r="H875"/>
  <c r="H874"/>
  <c r="H873"/>
  <c r="H872"/>
  <c r="H871"/>
  <c r="H870"/>
  <c r="H869"/>
  <c r="H868"/>
  <c r="H867"/>
  <c r="H866"/>
  <c r="H865"/>
  <c r="H864"/>
  <c r="H863"/>
  <c r="H862"/>
  <c r="H861"/>
  <c r="H860"/>
  <c r="H859"/>
  <c r="H858"/>
  <c r="H857"/>
  <c r="H856"/>
  <c r="H855"/>
  <c r="H854"/>
  <c r="H853"/>
  <c r="H852"/>
  <c r="H851"/>
  <c r="H850"/>
  <c r="H849"/>
  <c r="H848"/>
  <c r="H847"/>
  <c r="H846"/>
  <c r="H845"/>
  <c r="H844"/>
  <c r="H843"/>
  <c r="H842"/>
  <c r="H841"/>
  <c r="H840"/>
  <c r="H839"/>
  <c r="H838"/>
  <c r="H837"/>
  <c r="H836"/>
  <c r="H835"/>
  <c r="H834"/>
  <c r="H833"/>
  <c r="H832"/>
  <c r="H831"/>
  <c r="H830"/>
  <c r="H829"/>
  <c r="H828"/>
  <c r="H827"/>
  <c r="H826"/>
  <c r="H825"/>
  <c r="H824"/>
  <c r="H823"/>
  <c r="H822"/>
  <c r="H821"/>
  <c r="H820"/>
  <c r="H819"/>
  <c r="H818"/>
  <c r="H817"/>
  <c r="H816"/>
  <c r="H815"/>
  <c r="H814"/>
  <c r="H813"/>
  <c r="H812"/>
  <c r="H811"/>
  <c r="H810"/>
  <c r="H809"/>
  <c r="H808"/>
  <c r="H807"/>
  <c r="H806"/>
  <c r="H805"/>
  <c r="H804"/>
  <c r="H803"/>
  <c r="H802"/>
  <c r="H801"/>
  <c r="H800"/>
  <c r="H799"/>
  <c r="H798"/>
  <c r="H797"/>
  <c r="H796"/>
  <c r="H795"/>
  <c r="H794"/>
  <c r="H793"/>
  <c r="H792"/>
  <c r="H791"/>
  <c r="H790"/>
  <c r="H789"/>
  <c r="H788"/>
  <c r="H787"/>
  <c r="H786"/>
  <c r="H785"/>
  <c r="H784"/>
  <c r="H783"/>
  <c r="H782"/>
  <c r="H781"/>
  <c r="H780"/>
  <c r="H779"/>
  <c r="H778"/>
  <c r="H777"/>
  <c r="H776"/>
  <c r="H775"/>
  <c r="H774"/>
  <c r="H773"/>
  <c r="H772"/>
  <c r="H771"/>
  <c r="H770"/>
  <c r="H768"/>
  <c r="H767"/>
  <c r="H766"/>
  <c r="H765"/>
  <c r="H764"/>
  <c r="H763"/>
  <c r="H762"/>
  <c r="H761"/>
  <c r="H760"/>
  <c r="H759"/>
  <c r="H758"/>
  <c r="H757"/>
  <c r="H756"/>
  <c r="H755"/>
  <c r="H754"/>
  <c r="H753"/>
  <c r="H752"/>
  <c r="H751"/>
  <c r="H750"/>
  <c r="H749"/>
  <c r="H748"/>
  <c r="H747"/>
  <c r="H746"/>
  <c r="H745"/>
  <c r="H744"/>
  <c r="H743"/>
  <c r="H742"/>
  <c r="H741"/>
  <c r="H740"/>
  <c r="H739"/>
  <c r="H738"/>
  <c r="H737"/>
  <c r="H736"/>
  <c r="H735"/>
  <c r="H734"/>
  <c r="H733"/>
  <c r="H732"/>
  <c r="H731"/>
  <c r="H730"/>
  <c r="H729"/>
  <c r="H728"/>
  <c r="H727"/>
  <c r="H726"/>
  <c r="H725"/>
  <c r="H724"/>
  <c r="H723"/>
  <c r="H722"/>
  <c r="H721"/>
  <c r="H720"/>
  <c r="H719"/>
  <c r="H718"/>
  <c r="H717"/>
  <c r="H716"/>
  <c r="H715"/>
  <c r="H714"/>
  <c r="H713"/>
  <c r="H712"/>
  <c r="H711"/>
  <c r="H710"/>
  <c r="H709"/>
  <c r="H708"/>
  <c r="H707"/>
  <c r="H706"/>
  <c r="H705"/>
  <c r="H704"/>
  <c r="H703"/>
  <c r="H702"/>
  <c r="H701"/>
  <c r="H700"/>
  <c r="H699"/>
  <c r="H698"/>
  <c r="H697"/>
  <c r="H696"/>
  <c r="H695"/>
  <c r="H694"/>
  <c r="H693"/>
  <c r="H692"/>
  <c r="H691"/>
  <c r="H690"/>
  <c r="H689"/>
  <c r="H688"/>
  <c r="H687"/>
  <c r="H686"/>
  <c r="H685"/>
  <c r="H684"/>
  <c r="H683"/>
  <c r="H682"/>
  <c r="H681"/>
  <c r="H680"/>
  <c r="H679"/>
  <c r="H678"/>
  <c r="H677"/>
  <c r="H676"/>
  <c r="H675"/>
  <c r="H674"/>
  <c r="H673"/>
  <c r="H672"/>
  <c r="H671"/>
  <c r="H670"/>
  <c r="H669"/>
  <c r="H668"/>
  <c r="H667"/>
  <c r="H666"/>
  <c r="H665"/>
  <c r="H664"/>
  <c r="H663"/>
  <c r="H662"/>
  <c r="H661"/>
  <c r="H660"/>
  <c r="H659"/>
  <c r="H658"/>
  <c r="H657"/>
  <c r="H656"/>
  <c r="H655"/>
  <c r="H654"/>
  <c r="H653"/>
  <c r="H652"/>
  <c r="H651"/>
  <c r="H650"/>
  <c r="H649"/>
  <c r="H648"/>
  <c r="H647"/>
  <c r="H646"/>
  <c r="H645"/>
  <c r="H644"/>
  <c r="H643"/>
  <c r="H642"/>
  <c r="H641"/>
  <c r="H640"/>
  <c r="H639"/>
  <c r="H638"/>
  <c r="H637"/>
  <c r="H636"/>
  <c r="H635"/>
  <c r="H634"/>
  <c r="H633"/>
  <c r="H632"/>
  <c r="H631"/>
  <c r="H630"/>
  <c r="H629"/>
  <c r="H628"/>
  <c r="H627"/>
  <c r="H626"/>
  <c r="H625"/>
  <c r="H624"/>
  <c r="H623"/>
  <c r="H622"/>
  <c r="H621"/>
  <c r="H620"/>
  <c r="H619"/>
  <c r="H618"/>
  <c r="H617"/>
  <c r="H616"/>
  <c r="H615"/>
  <c r="H614"/>
  <c r="H613"/>
  <c r="H612"/>
  <c r="H611"/>
  <c r="H610"/>
  <c r="H609"/>
  <c r="H608"/>
  <c r="H607"/>
  <c r="H606"/>
  <c r="H605"/>
  <c r="H604"/>
  <c r="H603"/>
  <c r="H602"/>
  <c r="H601"/>
  <c r="H600"/>
  <c r="H599"/>
  <c r="H598"/>
  <c r="H597"/>
  <c r="H596"/>
  <c r="H595"/>
  <c r="H594"/>
  <c r="H593"/>
  <c r="H592"/>
  <c r="H591"/>
  <c r="H590"/>
  <c r="H589"/>
  <c r="H588"/>
  <c r="H587"/>
  <c r="H586"/>
  <c r="H585"/>
  <c r="H584"/>
  <c r="H583"/>
  <c r="H582"/>
  <c r="H581"/>
  <c r="H580"/>
  <c r="H579"/>
  <c r="H578"/>
  <c r="H577"/>
  <c r="H576"/>
  <c r="H575"/>
  <c r="H574"/>
  <c r="H573"/>
  <c r="H572"/>
  <c r="H571"/>
  <c r="H570"/>
  <c r="H569"/>
  <c r="H568"/>
  <c r="H567"/>
  <c r="H566"/>
  <c r="H565"/>
  <c r="H564"/>
  <c r="H563"/>
  <c r="H562"/>
  <c r="H561"/>
  <c r="H560"/>
  <c r="H559"/>
  <c r="H558"/>
  <c r="H557"/>
  <c r="H556"/>
  <c r="H555"/>
  <c r="H554"/>
  <c r="H553"/>
  <c r="H552"/>
  <c r="H551"/>
  <c r="H550"/>
  <c r="H549"/>
  <c r="H548"/>
  <c r="H547"/>
  <c r="H546"/>
  <c r="H545"/>
  <c r="H544"/>
  <c r="H543"/>
  <c r="H542"/>
  <c r="H541"/>
  <c r="H540"/>
  <c r="H539"/>
  <c r="H538"/>
  <c r="H537"/>
  <c r="H536"/>
  <c r="H535"/>
  <c r="H534"/>
  <c r="H533"/>
  <c r="H532"/>
  <c r="H531"/>
  <c r="H530"/>
  <c r="H529"/>
  <c r="H528"/>
  <c r="H527"/>
  <c r="H526"/>
  <c r="H525"/>
  <c r="H524"/>
  <c r="H523"/>
  <c r="H522"/>
  <c r="H521"/>
  <c r="H520"/>
  <c r="H519"/>
  <c r="H518"/>
  <c r="H517"/>
  <c r="H516"/>
  <c r="H515"/>
  <c r="H514"/>
  <c r="H513"/>
  <c r="H512"/>
  <c r="H511"/>
  <c r="H510"/>
  <c r="H509"/>
  <c r="H508"/>
  <c r="H507"/>
  <c r="H506"/>
  <c r="H505"/>
  <c r="H504"/>
  <c r="H503"/>
  <c r="H502"/>
  <c r="H501"/>
  <c r="H500"/>
  <c r="H499"/>
  <c r="H498"/>
  <c r="H497"/>
  <c r="H496"/>
  <c r="H495"/>
  <c r="H494"/>
  <c r="H493"/>
  <c r="H492"/>
  <c r="H491"/>
  <c r="H490"/>
  <c r="H489"/>
  <c r="H488"/>
  <c r="H487"/>
  <c r="H486"/>
  <c r="H485"/>
  <c r="H484"/>
  <c r="H483"/>
  <c r="H482"/>
  <c r="H481"/>
  <c r="H480"/>
  <c r="H479"/>
  <c r="H478"/>
  <c r="H477"/>
  <c r="H476"/>
  <c r="H475"/>
  <c r="H474"/>
  <c r="H473"/>
  <c r="H472"/>
  <c r="H471"/>
  <c r="H470"/>
  <c r="H469"/>
  <c r="H468"/>
  <c r="H467"/>
  <c r="H466"/>
  <c r="H465"/>
  <c r="H464"/>
  <c r="H463"/>
  <c r="H462"/>
  <c r="H461"/>
  <c r="H460"/>
  <c r="H459"/>
  <c r="H458"/>
  <c r="H457"/>
  <c r="H456"/>
  <c r="H455"/>
  <c r="H454"/>
  <c r="H453"/>
  <c r="H452"/>
  <c r="H451"/>
  <c r="H450"/>
  <c r="H449"/>
  <c r="H448"/>
  <c r="H447"/>
  <c r="H446"/>
  <c r="H445"/>
  <c r="H444"/>
  <c r="H443"/>
  <c r="H442"/>
  <c r="H441"/>
  <c r="H440"/>
  <c r="H439"/>
  <c r="H438"/>
  <c r="H437"/>
  <c r="H436"/>
  <c r="H435"/>
  <c r="H434"/>
  <c r="H433"/>
  <c r="H432"/>
  <c r="H431"/>
  <c r="H430"/>
  <c r="H429"/>
  <c r="H428"/>
  <c r="H427"/>
  <c r="H426"/>
  <c r="H425"/>
  <c r="H424"/>
  <c r="H423"/>
  <c r="H422"/>
  <c r="H421"/>
  <c r="H420"/>
  <c r="H419"/>
  <c r="H417"/>
  <c r="H416"/>
  <c r="H415"/>
  <c r="H414"/>
  <c r="H413"/>
  <c r="H412"/>
  <c r="H411"/>
  <c r="H410"/>
  <c r="H409"/>
  <c r="H408"/>
  <c r="H407"/>
  <c r="H406"/>
  <c r="H405"/>
  <c r="H404"/>
  <c r="H403"/>
  <c r="H402"/>
  <c r="H401"/>
  <c r="H400"/>
  <c r="H399"/>
  <c r="H398"/>
  <c r="H397"/>
  <c r="H396"/>
  <c r="H395"/>
  <c r="H394"/>
  <c r="H393"/>
  <c r="H392"/>
  <c r="H391"/>
  <c r="H390"/>
  <c r="H389"/>
  <c r="H388"/>
  <c r="H387"/>
  <c r="H386"/>
  <c r="H385"/>
  <c r="H384"/>
  <c r="H383"/>
  <c r="H382"/>
  <c r="H381"/>
  <c r="H380"/>
  <c r="H379"/>
  <c r="H378"/>
  <c r="H377"/>
  <c r="H376"/>
  <c r="H375"/>
  <c r="H374"/>
  <c r="H373"/>
  <c r="H372"/>
  <c r="H371"/>
  <c r="H370"/>
  <c r="H369"/>
  <c r="H368"/>
  <c r="H367"/>
  <c r="H366"/>
  <c r="H365"/>
  <c r="H364"/>
  <c r="H363"/>
  <c r="H362"/>
  <c r="H361"/>
  <c r="H360"/>
  <c r="H359"/>
  <c r="H358"/>
  <c r="H357"/>
  <c r="H356"/>
  <c r="H355"/>
  <c r="H354"/>
  <c r="H353"/>
  <c r="H352"/>
  <c r="H351"/>
  <c r="H350"/>
  <c r="H349"/>
  <c r="H348"/>
  <c r="H347"/>
  <c r="H346"/>
  <c r="H345"/>
  <c r="H344"/>
  <c r="H343"/>
  <c r="H342"/>
  <c r="H341"/>
  <c r="H340"/>
  <c r="H339"/>
  <c r="H338"/>
  <c r="H337"/>
  <c r="H336"/>
  <c r="H335"/>
  <c r="H334"/>
  <c r="H333"/>
  <c r="H332"/>
  <c r="H331"/>
  <c r="H330"/>
  <c r="H329"/>
  <c r="H328"/>
  <c r="H327"/>
  <c r="H326"/>
  <c r="H325"/>
  <c r="H324"/>
  <c r="H323"/>
  <c r="H322"/>
  <c r="H321"/>
  <c r="H320"/>
  <c r="H319"/>
  <c r="H318"/>
  <c r="H317"/>
  <c r="H316"/>
  <c r="H315"/>
  <c r="H314"/>
  <c r="H313"/>
  <c r="H312"/>
  <c r="H311"/>
  <c r="H310"/>
  <c r="H309"/>
  <c r="H308"/>
  <c r="H307"/>
  <c r="H306"/>
  <c r="H305"/>
  <c r="H304"/>
  <c r="H303"/>
  <c r="H302"/>
  <c r="H301"/>
  <c r="H300"/>
  <c r="H299"/>
  <c r="H298"/>
  <c r="H297"/>
  <c r="H296"/>
  <c r="H295"/>
  <c r="H294"/>
  <c r="H293"/>
  <c r="H292"/>
  <c r="H291"/>
  <c r="H290"/>
  <c r="H289"/>
  <c r="H288"/>
  <c r="H287"/>
  <c r="H286"/>
  <c r="H285"/>
  <c r="H284"/>
  <c r="H283"/>
  <c r="H282"/>
  <c r="H281"/>
  <c r="H280"/>
  <c r="H279"/>
  <c r="H278"/>
  <c r="H277"/>
  <c r="H276"/>
  <c r="H275"/>
  <c r="H274"/>
  <c r="H273"/>
  <c r="H272"/>
  <c r="H271"/>
  <c r="H270"/>
  <c r="H269"/>
  <c r="H268"/>
  <c r="H267"/>
  <c r="H266"/>
  <c r="H265"/>
  <c r="H264"/>
  <c r="H263"/>
  <c r="H262"/>
  <c r="H261"/>
  <c r="H260"/>
  <c r="H259"/>
  <c r="H258"/>
  <c r="H257"/>
  <c r="H256"/>
  <c r="H255"/>
  <c r="H254"/>
  <c r="H253"/>
  <c r="H252"/>
  <c r="H251"/>
  <c r="H250"/>
  <c r="H249"/>
  <c r="H248"/>
  <c r="H247"/>
  <c r="H246"/>
  <c r="H245"/>
  <c r="H244"/>
  <c r="H243"/>
  <c r="H242"/>
  <c r="H241"/>
  <c r="H240"/>
  <c r="H239"/>
  <c r="H238"/>
  <c r="H237"/>
  <c r="H236"/>
  <c r="H235"/>
  <c r="H234"/>
  <c r="H233"/>
  <c r="H232"/>
  <c r="H231"/>
  <c r="H230"/>
  <c r="H229"/>
  <c r="H228"/>
  <c r="H227"/>
  <c r="H226"/>
  <c r="H225"/>
  <c r="H224"/>
  <c r="H223"/>
  <c r="H222"/>
  <c r="H221"/>
  <c r="H220"/>
  <c r="H219"/>
  <c r="H218"/>
  <c r="H217"/>
  <c r="H216"/>
  <c r="H215"/>
  <c r="H214"/>
  <c r="H213"/>
  <c r="H212"/>
  <c r="H211"/>
  <c r="H210"/>
  <c r="H209"/>
  <c r="H208"/>
  <c r="H207"/>
  <c r="H206"/>
  <c r="H205"/>
  <c r="H204"/>
  <c r="H203"/>
  <c r="H202"/>
  <c r="H201"/>
  <c r="H200"/>
  <c r="H199"/>
  <c r="H198"/>
  <c r="H197"/>
  <c r="H196"/>
  <c r="H195"/>
  <c r="H194"/>
  <c r="H192"/>
  <c r="H190"/>
  <c r="H189"/>
  <c r="H188"/>
  <c r="H187"/>
  <c r="H186"/>
  <c r="H185"/>
  <c r="H184"/>
  <c r="H183"/>
  <c r="H182"/>
  <c r="H181"/>
  <c r="H180"/>
  <c r="H179"/>
  <c r="H178"/>
  <c r="H177"/>
  <c r="H176"/>
  <c r="H175"/>
  <c r="H174"/>
  <c r="H173"/>
  <c r="H172"/>
  <c r="H171"/>
  <c r="H170"/>
  <c r="H169"/>
  <c r="H168"/>
  <c r="H167"/>
  <c r="H166"/>
  <c r="H165"/>
  <c r="H164"/>
  <c r="H163"/>
  <c r="H162"/>
  <c r="H161"/>
  <c r="H160"/>
  <c r="H159"/>
  <c r="H158"/>
  <c r="H157"/>
  <c r="H156"/>
  <c r="H155"/>
  <c r="H154"/>
  <c r="H153"/>
  <c r="H152"/>
  <c r="H151"/>
  <c r="H150"/>
  <c r="H149"/>
  <c r="H148"/>
  <c r="H147"/>
  <c r="H146"/>
  <c r="H145"/>
  <c r="H144"/>
  <c r="H143"/>
  <c r="H142"/>
  <c r="H141"/>
  <c r="H140"/>
  <c r="H139"/>
  <c r="H138"/>
  <c r="H137"/>
  <c r="H136"/>
  <c r="H135"/>
  <c r="H134"/>
  <c r="H133"/>
  <c r="H132"/>
  <c r="H131"/>
  <c r="H130"/>
  <c r="H129"/>
  <c r="H128"/>
  <c r="H127"/>
  <c r="H126"/>
  <c r="H125"/>
  <c r="H124"/>
  <c r="H123"/>
  <c r="H122"/>
  <c r="H121"/>
  <c r="H120"/>
  <c r="H119"/>
  <c r="H118"/>
  <c r="H117"/>
  <c r="H116"/>
  <c r="H115"/>
  <c r="H114"/>
  <c r="H113"/>
  <c r="H112"/>
  <c r="H111"/>
  <c r="H110"/>
  <c r="H109"/>
  <c r="H108"/>
  <c r="H107"/>
  <c r="H106"/>
  <c r="H105"/>
  <c r="H104"/>
  <c r="H103"/>
  <c r="H102"/>
  <c r="H101"/>
  <c r="H100"/>
  <c r="H99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F1026"/>
  <c r="F1025"/>
  <c r="F1024"/>
  <c r="F1023"/>
  <c r="F1022"/>
  <c r="F1021"/>
  <c r="F1020"/>
  <c r="F1019"/>
  <c r="F1018"/>
  <c r="F1017"/>
  <c r="F1016"/>
  <c r="F1015"/>
  <c r="F1014"/>
  <c r="F1013"/>
  <c r="F1012"/>
  <c r="F1011"/>
  <c r="F1010"/>
  <c r="F1009"/>
  <c r="F1008"/>
  <c r="F1002"/>
  <c r="F1001"/>
  <c r="F1000"/>
  <c r="F999"/>
  <c r="F998"/>
  <c r="F997"/>
  <c r="F996"/>
  <c r="F995"/>
  <c r="F994"/>
  <c r="F993"/>
  <c r="F992"/>
  <c r="F991"/>
  <c r="F990"/>
  <c r="F989"/>
  <c r="F988"/>
  <c r="F987"/>
  <c r="F986"/>
  <c r="F985"/>
  <c r="F984"/>
  <c r="F983"/>
  <c r="F982"/>
  <c r="F981"/>
  <c r="F980"/>
  <c r="F979"/>
  <c r="F978"/>
  <c r="F977"/>
  <c r="F976"/>
  <c r="F975"/>
  <c r="F974"/>
  <c r="F973"/>
  <c r="F972"/>
  <c r="F971"/>
  <c r="F970"/>
  <c r="F969"/>
  <c r="F968"/>
  <c r="F967"/>
  <c r="F966"/>
  <c r="F965"/>
  <c r="F964"/>
  <c r="F963"/>
  <c r="F962"/>
  <c r="F961"/>
  <c r="F960"/>
  <c r="F959"/>
  <c r="F958"/>
  <c r="F957"/>
  <c r="F956"/>
  <c r="F955"/>
  <c r="F954"/>
  <c r="F953"/>
  <c r="F952"/>
  <c r="F951"/>
  <c r="F950"/>
  <c r="F949"/>
  <c r="F948"/>
  <c r="F947"/>
  <c r="F946"/>
  <c r="F945"/>
  <c r="F944"/>
  <c r="F943"/>
  <c r="F942"/>
  <c r="F941"/>
  <c r="F940"/>
  <c r="F939"/>
  <c r="F938"/>
  <c r="F937"/>
  <c r="F936"/>
  <c r="F935"/>
  <c r="F934"/>
  <c r="F933"/>
  <c r="F932"/>
  <c r="F931"/>
  <c r="F930"/>
  <c r="F929"/>
  <c r="F928"/>
  <c r="F927"/>
  <c r="F926"/>
  <c r="F925"/>
  <c r="F924"/>
  <c r="F923"/>
  <c r="F922"/>
  <c r="F921"/>
  <c r="F920"/>
  <c r="F919"/>
  <c r="F918"/>
  <c r="F917"/>
  <c r="F916"/>
  <c r="F915"/>
  <c r="F914"/>
  <c r="F913"/>
  <c r="F912"/>
  <c r="F911"/>
  <c r="F910"/>
  <c r="F909"/>
  <c r="F908"/>
  <c r="F907"/>
  <c r="F906"/>
  <c r="F905"/>
  <c r="F904"/>
  <c r="F903"/>
  <c r="F902"/>
  <c r="F901"/>
  <c r="F900"/>
  <c r="F899"/>
  <c r="F898"/>
  <c r="F897"/>
  <c r="F896"/>
  <c r="F895"/>
  <c r="F894"/>
  <c r="F893"/>
  <c r="F892"/>
  <c r="F891"/>
  <c r="F890"/>
  <c r="F889"/>
  <c r="F888"/>
  <c r="F887"/>
  <c r="F886"/>
  <c r="F885"/>
  <c r="F884"/>
  <c r="F883"/>
  <c r="F882"/>
  <c r="F881"/>
  <c r="F880"/>
  <c r="F879"/>
  <c r="F878"/>
  <c r="F877"/>
  <c r="F876"/>
  <c r="F875"/>
  <c r="F874"/>
  <c r="F873"/>
  <c r="F872"/>
  <c r="F871"/>
  <c r="F870"/>
  <c r="F869"/>
  <c r="F868"/>
  <c r="F867"/>
  <c r="F866"/>
  <c r="F865"/>
  <c r="F864"/>
  <c r="F863"/>
  <c r="F862"/>
  <c r="F861"/>
  <c r="F860"/>
  <c r="F859"/>
  <c r="F858"/>
  <c r="F857"/>
  <c r="F856"/>
  <c r="F855"/>
  <c r="F854"/>
  <c r="F853"/>
  <c r="F852"/>
  <c r="F851"/>
  <c r="F850"/>
  <c r="F849"/>
  <c r="F848"/>
  <c r="F847"/>
  <c r="F846"/>
  <c r="F845"/>
  <c r="F844"/>
  <c r="F843"/>
  <c r="F842"/>
  <c r="F841"/>
  <c r="F840"/>
  <c r="F839"/>
  <c r="F838"/>
  <c r="F837"/>
  <c r="F836"/>
  <c r="F835"/>
  <c r="F834"/>
  <c r="F833"/>
  <c r="F832"/>
  <c r="F831"/>
  <c r="F830"/>
  <c r="F829"/>
  <c r="F828"/>
  <c r="F827"/>
  <c r="F826"/>
  <c r="F825"/>
  <c r="F824"/>
  <c r="F823"/>
  <c r="F822"/>
  <c r="F821"/>
  <c r="F820"/>
  <c r="F819"/>
  <c r="F818"/>
  <c r="F817"/>
  <c r="F816"/>
  <c r="F815"/>
  <c r="F814"/>
  <c r="F813"/>
  <c r="F812"/>
  <c r="F811"/>
  <c r="F810"/>
  <c r="F809"/>
  <c r="F808"/>
  <c r="F807"/>
  <c r="F806"/>
  <c r="F805"/>
  <c r="F804"/>
  <c r="F803"/>
  <c r="F802"/>
  <c r="F801"/>
  <c r="F800"/>
  <c r="F799"/>
  <c r="F798"/>
  <c r="F797"/>
  <c r="F796"/>
  <c r="F795"/>
  <c r="F794"/>
  <c r="F793"/>
  <c r="F792"/>
  <c r="F791"/>
  <c r="F790"/>
  <c r="F789"/>
  <c r="F788"/>
  <c r="F787"/>
  <c r="F786"/>
  <c r="F785"/>
  <c r="F784"/>
  <c r="F783"/>
  <c r="F782"/>
  <c r="F781"/>
  <c r="F780"/>
  <c r="F779"/>
  <c r="F778"/>
  <c r="F777"/>
  <c r="F776"/>
  <c r="F775"/>
  <c r="F774"/>
  <c r="F773"/>
  <c r="F772"/>
  <c r="F771"/>
  <c r="F770"/>
  <c r="F768"/>
  <c r="F767"/>
  <c r="F766"/>
  <c r="F765"/>
  <c r="F764"/>
  <c r="F763"/>
  <c r="F762"/>
  <c r="F761"/>
  <c r="F760"/>
  <c r="F759"/>
  <c r="F758"/>
  <c r="F757"/>
  <c r="F756"/>
  <c r="F755"/>
  <c r="F754"/>
  <c r="F753"/>
  <c r="F752"/>
  <c r="F751"/>
  <c r="F750"/>
  <c r="F749"/>
  <c r="F748"/>
  <c r="F747"/>
  <c r="F746"/>
  <c r="F745"/>
  <c r="F744"/>
  <c r="F743"/>
  <c r="F742"/>
  <c r="F741"/>
  <c r="F740"/>
  <c r="F739"/>
  <c r="F738"/>
  <c r="F737"/>
  <c r="F736"/>
  <c r="F735"/>
  <c r="F734"/>
  <c r="F733"/>
  <c r="F732"/>
  <c r="F731"/>
  <c r="F730"/>
  <c r="F729"/>
  <c r="F728"/>
  <c r="F727"/>
  <c r="F726"/>
  <c r="F725"/>
  <c r="F724"/>
  <c r="F723"/>
  <c r="F722"/>
  <c r="F721"/>
  <c r="F720"/>
  <c r="F719"/>
  <c r="F718"/>
  <c r="F717"/>
  <c r="F716"/>
  <c r="F715"/>
  <c r="F714"/>
  <c r="F713"/>
  <c r="F712"/>
  <c r="F711"/>
  <c r="F710"/>
  <c r="F709"/>
  <c r="F708"/>
  <c r="F707"/>
  <c r="F706"/>
  <c r="F705"/>
  <c r="F704"/>
  <c r="F703"/>
  <c r="F702"/>
  <c r="F701"/>
  <c r="F700"/>
  <c r="F699"/>
  <c r="F698"/>
  <c r="F697"/>
  <c r="F696"/>
  <c r="F695"/>
  <c r="F694"/>
  <c r="F693"/>
  <c r="F692"/>
  <c r="F691"/>
  <c r="F690"/>
  <c r="F689"/>
  <c r="F688"/>
  <c r="F687"/>
  <c r="F686"/>
  <c r="F685"/>
  <c r="F684"/>
  <c r="F683"/>
  <c r="F682"/>
  <c r="F681"/>
  <c r="F680"/>
  <c r="F679"/>
  <c r="F678"/>
  <c r="F677"/>
  <c r="F676"/>
  <c r="F675"/>
  <c r="F674"/>
  <c r="F673"/>
  <c r="F672"/>
  <c r="F671"/>
  <c r="F670"/>
  <c r="F669"/>
  <c r="F668"/>
  <c r="F667"/>
  <c r="F666"/>
  <c r="F665"/>
  <c r="F664"/>
  <c r="F663"/>
  <c r="F662"/>
  <c r="F661"/>
  <c r="F660"/>
  <c r="F659"/>
  <c r="F658"/>
  <c r="F657"/>
  <c r="F656"/>
  <c r="F655"/>
  <c r="F654"/>
  <c r="F653"/>
  <c r="F652"/>
  <c r="F651"/>
  <c r="F650"/>
  <c r="F649"/>
  <c r="F648"/>
  <c r="F647"/>
  <c r="F646"/>
  <c r="F645"/>
  <c r="F644"/>
  <c r="F643"/>
  <c r="F642"/>
  <c r="F641"/>
  <c r="F640"/>
  <c r="F639"/>
  <c r="F638"/>
  <c r="F637"/>
  <c r="F636"/>
  <c r="F635"/>
  <c r="F634"/>
  <c r="F633"/>
  <c r="F632"/>
  <c r="F631"/>
  <c r="F630"/>
  <c r="F629"/>
  <c r="F628"/>
  <c r="F627"/>
  <c r="F626"/>
  <c r="F625"/>
  <c r="F624"/>
  <c r="F623"/>
  <c r="F622"/>
  <c r="F621"/>
  <c r="F620"/>
  <c r="F619"/>
  <c r="F618"/>
  <c r="F617"/>
  <c r="F616"/>
  <c r="F615"/>
  <c r="F614"/>
  <c r="F613"/>
  <c r="F612"/>
  <c r="F611"/>
  <c r="F610"/>
  <c r="F609"/>
  <c r="F608"/>
  <c r="F607"/>
  <c r="F606"/>
  <c r="F605"/>
  <c r="F604"/>
  <c r="F603"/>
  <c r="F602"/>
  <c r="F601"/>
  <c r="F600"/>
  <c r="F599"/>
  <c r="F598"/>
  <c r="F597"/>
  <c r="F596"/>
  <c r="F595"/>
  <c r="F594"/>
  <c r="F593"/>
  <c r="F592"/>
  <c r="F591"/>
  <c r="F590"/>
  <c r="F589"/>
  <c r="F588"/>
  <c r="F587"/>
  <c r="F586"/>
  <c r="F585"/>
  <c r="F584"/>
  <c r="F583"/>
  <c r="F582"/>
  <c r="F581"/>
  <c r="F580"/>
  <c r="F579"/>
  <c r="F578"/>
  <c r="F577"/>
  <c r="F576"/>
  <c r="F575"/>
  <c r="F574"/>
  <c r="F573"/>
  <c r="F572"/>
  <c r="F571"/>
  <c r="F570"/>
  <c r="F569"/>
  <c r="F568"/>
  <c r="F567"/>
  <c r="F566"/>
  <c r="F565"/>
  <c r="F564"/>
  <c r="F563"/>
  <c r="F562"/>
  <c r="F561"/>
  <c r="F560"/>
  <c r="F559"/>
  <c r="F558"/>
  <c r="F557"/>
  <c r="F556"/>
  <c r="F555"/>
  <c r="F554"/>
  <c r="F553"/>
  <c r="F552"/>
  <c r="F551"/>
  <c r="F550"/>
  <c r="F549"/>
  <c r="F548"/>
  <c r="F547"/>
  <c r="F546"/>
  <c r="F545"/>
  <c r="F544"/>
  <c r="F543"/>
  <c r="F542"/>
  <c r="F541"/>
  <c r="F540"/>
  <c r="F539"/>
  <c r="F538"/>
  <c r="F537"/>
  <c r="F536"/>
  <c r="F535"/>
  <c r="F534"/>
  <c r="F533"/>
  <c r="F532"/>
  <c r="F531"/>
  <c r="F530"/>
  <c r="F529"/>
  <c r="F528"/>
  <c r="F527"/>
  <c r="F526"/>
  <c r="F525"/>
  <c r="F524"/>
  <c r="F523"/>
  <c r="F522"/>
  <c r="F521"/>
  <c r="F520"/>
  <c r="F519"/>
  <c r="F518"/>
  <c r="F517"/>
  <c r="F516"/>
  <c r="F515"/>
  <c r="F514"/>
  <c r="F513"/>
  <c r="F512"/>
  <c r="F511"/>
  <c r="F510"/>
  <c r="F509"/>
  <c r="F508"/>
  <c r="F507"/>
  <c r="F506"/>
  <c r="F505"/>
  <c r="F504"/>
  <c r="F503"/>
  <c r="F502"/>
  <c r="F501"/>
  <c r="F500"/>
  <c r="F499"/>
  <c r="F498"/>
  <c r="F497"/>
  <c r="F496"/>
  <c r="F495"/>
  <c r="F494"/>
  <c r="F493"/>
  <c r="F492"/>
  <c r="F491"/>
  <c r="F490"/>
  <c r="F489"/>
  <c r="F488"/>
  <c r="F487"/>
  <c r="F486"/>
  <c r="F485"/>
  <c r="F484"/>
  <c r="F483"/>
  <c r="F482"/>
  <c r="F481"/>
  <c r="F480"/>
  <c r="F479"/>
  <c r="F478"/>
  <c r="F477"/>
  <c r="F476"/>
  <c r="F475"/>
  <c r="F474"/>
  <c r="F473"/>
  <c r="F472"/>
  <c r="F471"/>
  <c r="F470"/>
  <c r="F469"/>
  <c r="F468"/>
  <c r="F467"/>
  <c r="F466"/>
  <c r="F465"/>
  <c r="F464"/>
  <c r="F463"/>
  <c r="F462"/>
  <c r="F461"/>
  <c r="F460"/>
  <c r="F459"/>
  <c r="F458"/>
  <c r="F457"/>
  <c r="F456"/>
  <c r="F455"/>
  <c r="F454"/>
  <c r="F453"/>
  <c r="F452"/>
  <c r="F451"/>
  <c r="F450"/>
  <c r="F449"/>
  <c r="F448"/>
  <c r="F447"/>
  <c r="F446"/>
  <c r="F445"/>
  <c r="F444"/>
  <c r="F443"/>
  <c r="F442"/>
  <c r="F441"/>
  <c r="F440"/>
  <c r="F439"/>
  <c r="F438"/>
  <c r="F437"/>
  <c r="F436"/>
  <c r="F435"/>
  <c r="F434"/>
  <c r="F433"/>
  <c r="F432"/>
  <c r="F431"/>
  <c r="F430"/>
  <c r="F429"/>
  <c r="F428"/>
  <c r="F427"/>
  <c r="F426"/>
  <c r="F425"/>
  <c r="F424"/>
  <c r="F423"/>
  <c r="F422"/>
  <c r="F421"/>
  <c r="F420"/>
  <c r="F419"/>
  <c r="F417"/>
  <c r="F416"/>
  <c r="F415"/>
  <c r="F414"/>
  <c r="F413"/>
  <c r="F412"/>
  <c r="F411"/>
  <c r="F410"/>
  <c r="F409"/>
  <c r="F408"/>
  <c r="F407"/>
  <c r="F406"/>
  <c r="F405"/>
  <c r="F404"/>
  <c r="F403"/>
  <c r="F402"/>
  <c r="F401"/>
  <c r="F400"/>
  <c r="F399"/>
  <c r="F398"/>
  <c r="F397"/>
  <c r="F396"/>
  <c r="F395"/>
  <c r="F394"/>
  <c r="F393"/>
  <c r="F392"/>
  <c r="F391"/>
  <c r="F390"/>
  <c r="F389"/>
  <c r="F388"/>
  <c r="F387"/>
  <c r="F386"/>
  <c r="F385"/>
  <c r="F384"/>
  <c r="F383"/>
  <c r="F382"/>
  <c r="F381"/>
  <c r="F380"/>
  <c r="F379"/>
  <c r="F378"/>
  <c r="F377"/>
  <c r="F376"/>
  <c r="F375"/>
  <c r="F374"/>
  <c r="F373"/>
  <c r="F372"/>
  <c r="F371"/>
  <c r="F370"/>
  <c r="F369"/>
  <c r="F368"/>
  <c r="F367"/>
  <c r="F366"/>
  <c r="F365"/>
  <c r="F364"/>
  <c r="F363"/>
  <c r="F362"/>
  <c r="F361"/>
  <c r="F360"/>
  <c r="F359"/>
  <c r="F358"/>
  <c r="F357"/>
  <c r="F356"/>
  <c r="F355"/>
  <c r="F354"/>
  <c r="F353"/>
  <c r="F352"/>
  <c r="F351"/>
  <c r="F350"/>
  <c r="F349"/>
  <c r="F348"/>
  <c r="F347"/>
  <c r="F346"/>
  <c r="F345"/>
  <c r="F344"/>
  <c r="F343"/>
  <c r="F342"/>
  <c r="F341"/>
  <c r="F340"/>
  <c r="F339"/>
  <c r="F338"/>
  <c r="F337"/>
  <c r="F336"/>
  <c r="F335"/>
  <c r="F334"/>
  <c r="F333"/>
  <c r="F332"/>
  <c r="F331"/>
  <c r="F330"/>
  <c r="F329"/>
  <c r="F328"/>
  <c r="F327"/>
  <c r="F326"/>
  <c r="F325"/>
  <c r="F324"/>
  <c r="F323"/>
  <c r="F322"/>
  <c r="F321"/>
  <c r="F320"/>
  <c r="F319"/>
  <c r="F318"/>
  <c r="F317"/>
  <c r="F316"/>
  <c r="F315"/>
  <c r="F314"/>
  <c r="F313"/>
  <c r="F312"/>
  <c r="F311"/>
  <c r="F310"/>
  <c r="F309"/>
  <c r="F308"/>
  <c r="F307"/>
  <c r="F306"/>
  <c r="F305"/>
  <c r="F304"/>
  <c r="F303"/>
  <c r="F302"/>
  <c r="F301"/>
  <c r="F300"/>
  <c r="F299"/>
  <c r="F298"/>
  <c r="F297"/>
  <c r="F296"/>
  <c r="F295"/>
  <c r="F294"/>
  <c r="F293"/>
  <c r="F292"/>
  <c r="F291"/>
  <c r="F290"/>
  <c r="F289"/>
  <c r="F288"/>
  <c r="F287"/>
  <c r="F286"/>
  <c r="F285"/>
  <c r="F284"/>
  <c r="F283"/>
  <c r="F282"/>
  <c r="F281"/>
  <c r="F280"/>
  <c r="F279"/>
  <c r="F278"/>
  <c r="F277"/>
  <c r="F276"/>
  <c r="F275"/>
  <c r="F274"/>
  <c r="F273"/>
  <c r="F272"/>
  <c r="F271"/>
  <c r="F270"/>
  <c r="F269"/>
  <c r="F268"/>
  <c r="F267"/>
  <c r="F266"/>
  <c r="F265"/>
  <c r="F264"/>
  <c r="F263"/>
  <c r="F262"/>
  <c r="F261"/>
  <c r="F260"/>
  <c r="F259"/>
  <c r="F258"/>
  <c r="F257"/>
  <c r="F256"/>
  <c r="F255"/>
  <c r="F254"/>
  <c r="F253"/>
  <c r="F252"/>
  <c r="F251"/>
  <c r="F250"/>
  <c r="F249"/>
  <c r="F248"/>
  <c r="F247"/>
  <c r="F246"/>
  <c r="F245"/>
  <c r="F244"/>
  <c r="F243"/>
  <c r="F242"/>
  <c r="F241"/>
  <c r="F240"/>
  <c r="F239"/>
  <c r="F238"/>
  <c r="F237"/>
  <c r="F236"/>
  <c r="F235"/>
  <c r="F234"/>
  <c r="F233"/>
  <c r="F232"/>
  <c r="F231"/>
  <c r="F230"/>
  <c r="F229"/>
  <c r="F228"/>
  <c r="F227"/>
  <c r="F226"/>
  <c r="F225"/>
  <c r="F224"/>
  <c r="F223"/>
  <c r="F222"/>
  <c r="F221"/>
  <c r="F220"/>
  <c r="F219"/>
  <c r="F218"/>
  <c r="F217"/>
  <c r="F216"/>
  <c r="F215"/>
  <c r="F214"/>
  <c r="F213"/>
  <c r="F212"/>
  <c r="F211"/>
  <c r="F210"/>
  <c r="F209"/>
  <c r="F208"/>
  <c r="F207"/>
  <c r="F206"/>
  <c r="F205"/>
  <c r="F204"/>
  <c r="F203"/>
  <c r="F202"/>
  <c r="F201"/>
  <c r="F200"/>
  <c r="F199"/>
  <c r="F198"/>
  <c r="F197"/>
  <c r="F196"/>
  <c r="F195"/>
  <c r="F194"/>
  <c r="F192"/>
  <c r="F190"/>
  <c r="F189"/>
  <c r="F188"/>
  <c r="F187"/>
  <c r="F186"/>
  <c r="F185"/>
  <c r="F184"/>
  <c r="F183"/>
  <c r="F182"/>
  <c r="F181"/>
  <c r="F180"/>
  <c r="F179"/>
  <c r="F178"/>
  <c r="F177"/>
  <c r="F176"/>
  <c r="F175"/>
  <c r="F174"/>
  <c r="F173"/>
  <c r="F172"/>
  <c r="F171"/>
  <c r="F170"/>
  <c r="F169"/>
  <c r="F168"/>
  <c r="F167"/>
  <c r="F166"/>
  <c r="F165"/>
  <c r="F164"/>
  <c r="F163"/>
  <c r="F162"/>
  <c r="F161"/>
  <c r="F160"/>
  <c r="F159"/>
  <c r="F158"/>
  <c r="F157"/>
  <c r="F156"/>
  <c r="F155"/>
  <c r="F154"/>
  <c r="F153"/>
  <c r="F152"/>
  <c r="F151"/>
  <c r="F150"/>
  <c r="F149"/>
  <c r="F148"/>
  <c r="F147"/>
  <c r="F146"/>
  <c r="F145"/>
  <c r="F144"/>
  <c r="F143"/>
  <c r="F142"/>
  <c r="F141"/>
  <c r="F140"/>
  <c r="F139"/>
  <c r="F138"/>
  <c r="F137"/>
  <c r="F136"/>
  <c r="F135"/>
  <c r="F134"/>
  <c r="F133"/>
  <c r="F132"/>
  <c r="F131"/>
  <c r="F130"/>
  <c r="F129"/>
  <c r="F128"/>
  <c r="F127"/>
  <c r="F126"/>
  <c r="F125"/>
  <c r="F124"/>
  <c r="F123"/>
  <c r="F122"/>
  <c r="F121"/>
  <c r="F120"/>
  <c r="F119"/>
  <c r="F118"/>
  <c r="F117"/>
  <c r="F116"/>
  <c r="F115"/>
  <c r="F114"/>
  <c r="F113"/>
  <c r="F112"/>
  <c r="F111"/>
  <c r="F110"/>
  <c r="F109"/>
  <c r="F108"/>
  <c r="F107"/>
  <c r="F106"/>
  <c r="F105"/>
  <c r="F104"/>
  <c r="F103"/>
  <c r="F102"/>
  <c r="F101"/>
  <c r="F100"/>
  <c r="F99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E6" l="1"/>
  <c r="E5"/>
</calcChain>
</file>

<file path=xl/sharedStrings.xml><?xml version="1.0" encoding="utf-8"?>
<sst xmlns="http://schemas.openxmlformats.org/spreadsheetml/2006/main" count="14723" uniqueCount="166">
  <si>
    <t>NO</t>
  </si>
  <si>
    <t>NOx</t>
  </si>
  <si>
    <t>Date</t>
  </si>
  <si>
    <t>Notes</t>
  </si>
  <si>
    <t>ppb</t>
  </si>
  <si>
    <t>Time</t>
  </si>
  <si>
    <r>
      <t>NO</t>
    </r>
    <r>
      <rPr>
        <b/>
        <vertAlign val="subscript"/>
        <sz val="10"/>
        <rFont val="Arial"/>
        <family val="2"/>
      </rPr>
      <t>2</t>
    </r>
  </si>
  <si>
    <t>Statistics</t>
  </si>
  <si>
    <r>
      <t>μg/m</t>
    </r>
    <r>
      <rPr>
        <b/>
        <vertAlign val="superscript"/>
        <sz val="10"/>
        <rFont val="Arial"/>
        <family val="2"/>
      </rPr>
      <t>3</t>
    </r>
  </si>
  <si>
    <t>Data Period:</t>
  </si>
  <si>
    <t>Start:</t>
  </si>
  <si>
    <t>Finish:</t>
  </si>
  <si>
    <r>
      <t>NO (as NO</t>
    </r>
    <r>
      <rPr>
        <b/>
        <vertAlign val="subscript"/>
        <sz val="10"/>
        <rFont val="Arial"/>
        <family val="2"/>
      </rPr>
      <t>2</t>
    </r>
    <r>
      <rPr>
        <b/>
        <sz val="10"/>
        <rFont val="Arial"/>
        <family val="2"/>
      </rPr>
      <t xml:space="preserve"> equivalent)</t>
    </r>
  </si>
  <si>
    <t>Minimum</t>
  </si>
  <si>
    <t>St Dev</t>
  </si>
  <si>
    <t>Median</t>
  </si>
  <si>
    <t>Maximum</t>
  </si>
  <si>
    <t>Data Capture (%)</t>
  </si>
  <si>
    <t>Count (No. of periods)</t>
  </si>
  <si>
    <t>Average</t>
  </si>
  <si>
    <t>Hour beg.</t>
  </si>
  <si>
    <t>Calibration</t>
  </si>
  <si>
    <t>North West Leicestershire AQ Monitoring</t>
  </si>
  <si>
    <t>Castle Donington - Provisional Hourly Average Data</t>
  </si>
  <si>
    <t>Castle Donington - Hourly Data Charts</t>
  </si>
  <si>
    <t>Castle Donington - Provisional 15 Min Data</t>
  </si>
  <si>
    <t>Prepared by M.Harrington, TRL Ltd</t>
  </si>
  <si>
    <t>GMT Time beg.</t>
  </si>
  <si>
    <t>Corrected NO (ppb)</t>
  </si>
  <si>
    <t>Corrected NOx (ppb)</t>
  </si>
  <si>
    <t>(NOx-NO) NO2 (ppb)</t>
  </si>
  <si>
    <t>00:15</t>
  </si>
  <si>
    <t>00:30</t>
  </si>
  <si>
    <t>00:45</t>
  </si>
  <si>
    <t>01:00</t>
  </si>
  <si>
    <t>01:15</t>
  </si>
  <si>
    <t>01:30</t>
  </si>
  <si>
    <t>01:45</t>
  </si>
  <si>
    <t>02:00</t>
  </si>
  <si>
    <t>02:15</t>
  </si>
  <si>
    <t>02:30</t>
  </si>
  <si>
    <t>02:45</t>
  </si>
  <si>
    <t>03:00</t>
  </si>
  <si>
    <t>03:15</t>
  </si>
  <si>
    <t>03:30</t>
  </si>
  <si>
    <t>03:45</t>
  </si>
  <si>
    <t>04:00</t>
  </si>
  <si>
    <t>04:15</t>
  </si>
  <si>
    <t>04:30</t>
  </si>
  <si>
    <t>04:45</t>
  </si>
  <si>
    <t>05:00</t>
  </si>
  <si>
    <t>05:15</t>
  </si>
  <si>
    <t>05:30</t>
  </si>
  <si>
    <t>05:45</t>
  </si>
  <si>
    <t>06:00</t>
  </si>
  <si>
    <t>06:15</t>
  </si>
  <si>
    <t>06:30</t>
  </si>
  <si>
    <t>06:45</t>
  </si>
  <si>
    <t>07:00</t>
  </si>
  <si>
    <t>07:15</t>
  </si>
  <si>
    <t>07:30</t>
  </si>
  <si>
    <t>07:45</t>
  </si>
  <si>
    <t>08:00</t>
  </si>
  <si>
    <t>08:15</t>
  </si>
  <si>
    <t>08:30</t>
  </si>
  <si>
    <t>08:45</t>
  </si>
  <si>
    <t>09:00</t>
  </si>
  <si>
    <t>09:15</t>
  </si>
  <si>
    <t>09:30</t>
  </si>
  <si>
    <t>09:45</t>
  </si>
  <si>
    <t>10:00</t>
  </si>
  <si>
    <t>10:15</t>
  </si>
  <si>
    <t>10:30</t>
  </si>
  <si>
    <t>10:45</t>
  </si>
  <si>
    <t>11:00</t>
  </si>
  <si>
    <t>11:15</t>
  </si>
  <si>
    <t>11:30</t>
  </si>
  <si>
    <t>11:45</t>
  </si>
  <si>
    <t>12:00</t>
  </si>
  <si>
    <t>12:15</t>
  </si>
  <si>
    <t>12:30</t>
  </si>
  <si>
    <t>12:45</t>
  </si>
  <si>
    <t>13:00</t>
  </si>
  <si>
    <t>13:15</t>
  </si>
  <si>
    <t>13:30</t>
  </si>
  <si>
    <t>13:45</t>
  </si>
  <si>
    <t>14:00</t>
  </si>
  <si>
    <t>14:15</t>
  </si>
  <si>
    <t>14:30</t>
  </si>
  <si>
    <t>14:45</t>
  </si>
  <si>
    <t>15:00</t>
  </si>
  <si>
    <t>15:15</t>
  </si>
  <si>
    <t>15:30</t>
  </si>
  <si>
    <t>15:45</t>
  </si>
  <si>
    <t>16:00</t>
  </si>
  <si>
    <t>16:15</t>
  </si>
  <si>
    <t>16:30</t>
  </si>
  <si>
    <t>16:45</t>
  </si>
  <si>
    <t>17:00</t>
  </si>
  <si>
    <t>17:15</t>
  </si>
  <si>
    <t>17:30</t>
  </si>
  <si>
    <t>17:45</t>
  </si>
  <si>
    <t>18:00</t>
  </si>
  <si>
    <t>18:15</t>
  </si>
  <si>
    <t>18:30</t>
  </si>
  <si>
    <t>18:45</t>
  </si>
  <si>
    <t>19:00</t>
  </si>
  <si>
    <t>19:15</t>
  </si>
  <si>
    <t>19:30</t>
  </si>
  <si>
    <t>19:45</t>
  </si>
  <si>
    <t>20:00</t>
  </si>
  <si>
    <t>20:15</t>
  </si>
  <si>
    <t>20:30</t>
  </si>
  <si>
    <t>20:45</t>
  </si>
  <si>
    <t>21:00</t>
  </si>
  <si>
    <t>21:15</t>
  </si>
  <si>
    <t>21:30</t>
  </si>
  <si>
    <t>21:45</t>
  </si>
  <si>
    <t>22:00</t>
  </si>
  <si>
    <t>22:15</t>
  </si>
  <si>
    <t>22:30</t>
  </si>
  <si>
    <t>22:45</t>
  </si>
  <si>
    <t>23:00</t>
  </si>
  <si>
    <t>23:15</t>
  </si>
  <si>
    <t>23:30</t>
  </si>
  <si>
    <t>23:45</t>
  </si>
  <si>
    <t>NA</t>
  </si>
  <si>
    <t>Invalid data removed</t>
  </si>
  <si>
    <t>Negative data spike removed</t>
  </si>
  <si>
    <t>Hourly measurement data supplied by UK-air on 28/9/2015</t>
  </si>
  <si>
    <t xml:space="preserve"> All Data are GMT hour ending</t>
  </si>
  <si>
    <t>Status: V=verified N=Not Verified S=Suspect</t>
  </si>
  <si>
    <t>Chesterfield</t>
  </si>
  <si>
    <t>Chesterfield Roadside</t>
  </si>
  <si>
    <t>Ladybower</t>
  </si>
  <si>
    <t>Market Harborough</t>
  </si>
  <si>
    <t>Nottingham Centre</t>
  </si>
  <si>
    <t>Northampton Kingsthorpe</t>
  </si>
  <si>
    <t>time</t>
  </si>
  <si>
    <t>Nitrogen dioxide</t>
  </si>
  <si>
    <t>GMT hour ending</t>
  </si>
  <si>
    <t>GMT hour began</t>
  </si>
  <si>
    <t>No data</t>
  </si>
  <si>
    <t>weekday</t>
  </si>
  <si>
    <t>deviation from mean</t>
  </si>
  <si>
    <t>hourly mean target</t>
  </si>
  <si>
    <t>annual mean target</t>
  </si>
  <si>
    <t>annual mean</t>
  </si>
  <si>
    <r>
      <t>Exceedences of the NO</t>
    </r>
    <r>
      <rPr>
        <b/>
        <vertAlign val="subscript"/>
        <sz val="10"/>
        <rFont val="Arial"/>
        <family val="2"/>
      </rPr>
      <t>2</t>
    </r>
    <r>
      <rPr>
        <b/>
        <sz val="10"/>
        <rFont val="Arial"/>
        <family val="2"/>
      </rPr>
      <t xml:space="preserve"> hourly 200µgm</t>
    </r>
    <r>
      <rPr>
        <b/>
        <vertAlign val="superscript"/>
        <sz val="10"/>
        <rFont val="Arial"/>
        <family val="2"/>
      </rPr>
      <t>-3</t>
    </r>
    <r>
      <rPr>
        <b/>
        <sz val="10"/>
        <rFont val="Arial"/>
        <family val="2"/>
      </rPr>
      <t xml:space="preserve"> objective</t>
    </r>
  </si>
  <si>
    <t>average day</t>
  </si>
  <si>
    <t>year average</t>
  </si>
  <si>
    <t>yearly weekday average</t>
  </si>
  <si>
    <t>yearly weekend average</t>
  </si>
  <si>
    <t>average</t>
  </si>
  <si>
    <t>weekend</t>
  </si>
  <si>
    <t>Monday</t>
  </si>
  <si>
    <t>Tuesday</t>
  </si>
  <si>
    <t>Wednesday</t>
  </si>
  <si>
    <t>Thursday</t>
  </si>
  <si>
    <t>Friday</t>
  </si>
  <si>
    <t>Saturday</t>
  </si>
  <si>
    <t>Sunday</t>
  </si>
  <si>
    <t>thusday</t>
  </si>
  <si>
    <r>
      <t>Annual Mean (</t>
    </r>
    <r>
      <rPr>
        <b/>
        <i/>
        <sz val="10"/>
        <rFont val="Arial"/>
        <family val="2"/>
      </rPr>
      <t>Am</t>
    </r>
    <r>
      <rPr>
        <b/>
        <sz val="10"/>
        <rFont val="Arial"/>
        <family val="2"/>
      </rPr>
      <t>)</t>
    </r>
  </si>
  <si>
    <r>
      <t>period mean (</t>
    </r>
    <r>
      <rPr>
        <b/>
        <i/>
        <sz val="10"/>
        <rFont val="Arial"/>
        <family val="2"/>
      </rPr>
      <t>Pm</t>
    </r>
    <r>
      <rPr>
        <b/>
        <sz val="10"/>
        <rFont val="Arial"/>
        <family val="2"/>
      </rPr>
      <t>)</t>
    </r>
  </si>
  <si>
    <t>Annualisation Ratio</t>
  </si>
</sst>
</file>

<file path=xl/styles.xml><?xml version="1.0" encoding="utf-8"?>
<styleSheet xmlns="http://schemas.openxmlformats.org/spreadsheetml/2006/main">
  <numFmts count="4">
    <numFmt numFmtId="43" formatCode="_-* #,##0.00_-;\-* #,##0.00_-;_-* &quot;-&quot;??_-;_-@_-"/>
    <numFmt numFmtId="164" formatCode="0.0"/>
    <numFmt numFmtId="165" formatCode="0.000000"/>
    <numFmt numFmtId="166" formatCode="0.0%"/>
  </numFmts>
  <fonts count="18">
    <font>
      <sz val="10"/>
      <name val="Arial"/>
    </font>
    <font>
      <sz val="11"/>
      <color theme="1"/>
      <name val="Calibri"/>
      <family val="2"/>
      <scheme val="minor"/>
    </font>
    <font>
      <b/>
      <sz val="10"/>
      <name val="Arial"/>
      <family val="2"/>
    </font>
    <font>
      <b/>
      <sz val="10"/>
      <color indexed="18"/>
      <name val="Arial"/>
      <family val="2"/>
    </font>
    <font>
      <sz val="8"/>
      <name val="Arial"/>
      <family val="2"/>
    </font>
    <font>
      <sz val="10"/>
      <name val="Arial"/>
      <family val="2"/>
    </font>
    <font>
      <b/>
      <vertAlign val="subscript"/>
      <sz val="10"/>
      <name val="Arial"/>
      <family val="2"/>
    </font>
    <font>
      <b/>
      <u/>
      <sz val="10"/>
      <name val="Arial"/>
      <family val="2"/>
    </font>
    <font>
      <b/>
      <vertAlign val="superscript"/>
      <sz val="10"/>
      <name val="Arial"/>
      <family val="2"/>
    </font>
    <font>
      <b/>
      <sz val="10"/>
      <color rgb="FF002060"/>
      <name val="Arial"/>
      <family val="2"/>
    </font>
    <font>
      <sz val="10"/>
      <color rgb="FF002060"/>
      <name val="Arial"/>
      <family val="2"/>
    </font>
    <font>
      <b/>
      <u/>
      <sz val="10"/>
      <color rgb="FF002060"/>
      <name val="Arial"/>
      <family val="2"/>
    </font>
    <font>
      <b/>
      <sz val="12"/>
      <color rgb="FF002060"/>
      <name val="Arial"/>
      <family val="2"/>
    </font>
    <font>
      <b/>
      <sz val="11"/>
      <color rgb="FF002060"/>
      <name val="Arial"/>
      <family val="2"/>
    </font>
    <font>
      <sz val="11"/>
      <name val="Arial"/>
      <family val="2"/>
    </font>
    <font>
      <sz val="11"/>
      <color rgb="FF002060"/>
      <name val="Arial"/>
      <family val="2"/>
    </font>
    <font>
      <sz val="10"/>
      <name val="Arial"/>
    </font>
    <font>
      <b/>
      <i/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FF00"/>
        <bgColor indexed="64"/>
      </patternFill>
    </fill>
  </fills>
  <borders count="36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medium">
        <color indexed="64"/>
      </bottom>
      <diagonal/>
    </border>
    <border>
      <left style="thick">
        <color indexed="64"/>
      </left>
      <right style="thick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ck">
        <color indexed="64"/>
      </left>
      <right style="thick">
        <color indexed="64"/>
      </right>
      <top/>
      <bottom style="medium">
        <color indexed="64"/>
      </bottom>
      <diagonal/>
    </border>
    <border>
      <left style="thick">
        <color indexed="64"/>
      </left>
      <right style="thick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4">
    <xf numFmtId="0" fontId="0" fillId="0" borderId="0"/>
    <xf numFmtId="43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" fillId="0" borderId="0"/>
  </cellStyleXfs>
  <cellXfs count="174">
    <xf numFmtId="0" fontId="0" fillId="0" borderId="0" xfId="0"/>
    <xf numFmtId="0" fontId="3" fillId="0" borderId="0" xfId="0" applyFont="1"/>
    <xf numFmtId="2" fontId="0" fillId="0" borderId="0" xfId="0" applyNumberFormat="1" applyAlignment="1">
      <alignment wrapText="1"/>
    </xf>
    <xf numFmtId="164" fontId="0" fillId="0" borderId="1" xfId="0" applyNumberFormat="1" applyFill="1" applyBorder="1" applyAlignment="1">
      <alignment horizontal="center" vertical="center"/>
    </xf>
    <xf numFmtId="0" fontId="0" fillId="0" borderId="0" xfId="0" applyFill="1"/>
    <xf numFmtId="2" fontId="5" fillId="0" borderId="0" xfId="0" applyNumberFormat="1" applyFont="1" applyBorder="1" applyAlignment="1">
      <alignment horizontal="center" vertical="center"/>
    </xf>
    <xf numFmtId="2" fontId="0" fillId="0" borderId="0" xfId="0" applyNumberFormat="1" applyBorder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20" fontId="2" fillId="4" borderId="3" xfId="0" applyNumberFormat="1" applyFont="1" applyFill="1" applyBorder="1" applyAlignment="1">
      <alignment horizontal="center" vertical="center" wrapText="1"/>
    </xf>
    <xf numFmtId="20" fontId="2" fillId="4" borderId="4" xfId="0" applyNumberFormat="1" applyFont="1" applyFill="1" applyBorder="1" applyAlignment="1">
      <alignment horizontal="center" vertical="center"/>
    </xf>
    <xf numFmtId="2" fontId="2" fillId="4" borderId="4" xfId="0" applyNumberFormat="1" applyFont="1" applyFill="1" applyBorder="1" applyAlignment="1">
      <alignment horizontal="center" vertical="center"/>
    </xf>
    <xf numFmtId="0" fontId="9" fillId="0" borderId="0" xfId="0" applyFont="1"/>
    <xf numFmtId="0" fontId="10" fillId="0" borderId="0" xfId="0" applyFont="1"/>
    <xf numFmtId="0" fontId="11" fillId="0" borderId="0" xfId="0" applyFont="1"/>
    <xf numFmtId="14" fontId="0" fillId="0" borderId="0" xfId="0" applyNumberFormat="1" applyBorder="1" applyAlignment="1">
      <alignment horizontal="center" vertical="center"/>
    </xf>
    <xf numFmtId="20" fontId="0" fillId="0" borderId="0" xfId="0" applyNumberFormat="1" applyBorder="1" applyAlignment="1">
      <alignment horizontal="center" vertical="center"/>
    </xf>
    <xf numFmtId="14" fontId="9" fillId="0" borderId="0" xfId="0" applyNumberFormat="1" applyFont="1" applyFill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165" fontId="2" fillId="0" borderId="0" xfId="0" applyNumberFormat="1" applyFont="1" applyFill="1" applyBorder="1" applyAlignment="1">
      <alignment horizontal="center" vertical="center"/>
    </xf>
    <xf numFmtId="20" fontId="9" fillId="0" borderId="0" xfId="0" applyNumberFormat="1" applyFont="1" applyBorder="1" applyAlignment="1">
      <alignment horizontal="left" vertical="center"/>
    </xf>
    <xf numFmtId="0" fontId="12" fillId="0" borderId="0" xfId="0" applyFont="1"/>
    <xf numFmtId="2" fontId="10" fillId="0" borderId="0" xfId="0" applyNumberFormat="1" applyFont="1"/>
    <xf numFmtId="0" fontId="0" fillId="0" borderId="7" xfId="0" applyBorder="1" applyAlignment="1">
      <alignment horizontal="center" vertical="center"/>
    </xf>
    <xf numFmtId="2" fontId="2" fillId="4" borderId="3" xfId="0" applyNumberFormat="1" applyFont="1" applyFill="1" applyBorder="1" applyAlignment="1">
      <alignment horizontal="center" vertical="center" wrapText="1"/>
    </xf>
    <xf numFmtId="2" fontId="2" fillId="4" borderId="4" xfId="0" applyNumberFormat="1" applyFont="1" applyFill="1" applyBorder="1" applyAlignment="1">
      <alignment horizontal="center" vertical="center" wrapText="1"/>
    </xf>
    <xf numFmtId="2" fontId="5" fillId="0" borderId="7" xfId="0" applyNumberFormat="1" applyFont="1" applyBorder="1" applyAlignment="1">
      <alignment horizontal="center" vertical="center"/>
    </xf>
    <xf numFmtId="2" fontId="2" fillId="4" borderId="4" xfId="0" applyNumberFormat="1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/>
    </xf>
    <xf numFmtId="2" fontId="0" fillId="0" borderId="7" xfId="0" applyNumberFormat="1" applyBorder="1" applyAlignment="1">
      <alignment horizontal="center"/>
    </xf>
    <xf numFmtId="2" fontId="5" fillId="0" borderId="4" xfId="0" applyNumberFormat="1" applyFont="1" applyBorder="1" applyAlignment="1">
      <alignment horizontal="center" vertical="center"/>
    </xf>
    <xf numFmtId="0" fontId="0" fillId="0" borderId="0" xfId="0" applyFill="1" applyBorder="1" applyAlignment="1">
      <alignment horizontal="center"/>
    </xf>
    <xf numFmtId="0" fontId="13" fillId="0" borderId="0" xfId="0" applyFont="1"/>
    <xf numFmtId="20" fontId="13" fillId="0" borderId="0" xfId="0" applyNumberFormat="1" applyFont="1" applyBorder="1" applyAlignment="1">
      <alignment horizontal="left" vertical="center"/>
    </xf>
    <xf numFmtId="14" fontId="14" fillId="0" borderId="0" xfId="0" applyNumberFormat="1" applyFont="1" applyBorder="1" applyAlignment="1">
      <alignment horizontal="center" vertical="center"/>
    </xf>
    <xf numFmtId="2" fontId="14" fillId="0" borderId="0" xfId="0" applyNumberFormat="1" applyFont="1" applyBorder="1" applyAlignment="1">
      <alignment horizontal="center" vertical="center"/>
    </xf>
    <xf numFmtId="2" fontId="13" fillId="0" borderId="0" xfId="0" applyNumberFormat="1" applyFont="1"/>
    <xf numFmtId="2" fontId="15" fillId="0" borderId="0" xfId="0" applyNumberFormat="1" applyFont="1"/>
    <xf numFmtId="0" fontId="14" fillId="0" borderId="0" xfId="0" applyFont="1" applyBorder="1" applyAlignment="1">
      <alignment horizontal="center" vertical="center"/>
    </xf>
    <xf numFmtId="0" fontId="14" fillId="0" borderId="0" xfId="0" applyFont="1"/>
    <xf numFmtId="0" fontId="0" fillId="0" borderId="0" xfId="0" applyFill="1" applyBorder="1"/>
    <xf numFmtId="2" fontId="0" fillId="0" borderId="8" xfId="0" applyNumberFormat="1" applyBorder="1" applyAlignment="1">
      <alignment horizontal="center"/>
    </xf>
    <xf numFmtId="0" fontId="0" fillId="0" borderId="8" xfId="0" applyFill="1" applyBorder="1" applyAlignment="1">
      <alignment horizontal="center"/>
    </xf>
    <xf numFmtId="14" fontId="0" fillId="0" borderId="9" xfId="0" applyNumberFormat="1" applyBorder="1" applyAlignment="1">
      <alignment horizontal="center"/>
    </xf>
    <xf numFmtId="2" fontId="0" fillId="0" borderId="9" xfId="0" applyNumberFormat="1" applyBorder="1" applyAlignment="1">
      <alignment horizontal="center"/>
    </xf>
    <xf numFmtId="0" fontId="0" fillId="0" borderId="9" xfId="0" applyFill="1" applyBorder="1" applyAlignment="1">
      <alignment horizontal="center"/>
    </xf>
    <xf numFmtId="0" fontId="0" fillId="0" borderId="4" xfId="0" applyBorder="1" applyAlignment="1">
      <alignment horizontal="center" vertical="center"/>
    </xf>
    <xf numFmtId="0" fontId="2" fillId="4" borderId="8" xfId="0" applyFont="1" applyFill="1" applyBorder="1" applyAlignment="1">
      <alignment vertical="center" wrapText="1"/>
    </xf>
    <xf numFmtId="2" fontId="2" fillId="4" borderId="8" xfId="0" applyNumberFormat="1" applyFont="1" applyFill="1" applyBorder="1" applyAlignment="1">
      <alignment horizontal="center" vertical="center" wrapText="1"/>
    </xf>
    <xf numFmtId="2" fontId="2" fillId="4" borderId="8" xfId="0" applyNumberFormat="1" applyFont="1" applyFill="1" applyBorder="1" applyAlignment="1">
      <alignment horizontal="center" wrapText="1"/>
    </xf>
    <xf numFmtId="20" fontId="0" fillId="0" borderId="0" xfId="0" applyNumberFormat="1"/>
    <xf numFmtId="14" fontId="0" fillId="0" borderId="0" xfId="0" applyNumberFormat="1"/>
    <xf numFmtId="14" fontId="0" fillId="0" borderId="7" xfId="0" applyNumberFormat="1" applyBorder="1"/>
    <xf numFmtId="20" fontId="0" fillId="0" borderId="7" xfId="0" applyNumberFormat="1" applyBorder="1"/>
    <xf numFmtId="14" fontId="0" fillId="0" borderId="4" xfId="0" applyNumberFormat="1" applyBorder="1"/>
    <xf numFmtId="20" fontId="0" fillId="0" borderId="4" xfId="0" applyNumberFormat="1" applyBorder="1"/>
    <xf numFmtId="20" fontId="0" fillId="0" borderId="9" xfId="0" applyNumberFormat="1" applyBorder="1" applyAlignment="1">
      <alignment horizontal="center"/>
    </xf>
    <xf numFmtId="0" fontId="5" fillId="0" borderId="7" xfId="0" applyFont="1" applyBorder="1" applyAlignment="1">
      <alignment horizontal="center" vertical="center"/>
    </xf>
    <xf numFmtId="14" fontId="0" fillId="0" borderId="9" xfId="0" applyNumberFormat="1" applyFill="1" applyBorder="1" applyAlignment="1">
      <alignment horizontal="center" vertical="center"/>
    </xf>
    <xf numFmtId="2" fontId="0" fillId="0" borderId="9" xfId="0" applyNumberFormat="1" applyFill="1" applyBorder="1" applyAlignment="1">
      <alignment horizontal="center"/>
    </xf>
    <xf numFmtId="0" fontId="5" fillId="0" borderId="9" xfId="0" applyFont="1" applyFill="1" applyBorder="1" applyAlignment="1">
      <alignment horizontal="center"/>
    </xf>
    <xf numFmtId="0" fontId="2" fillId="4" borderId="10" xfId="0" applyFont="1" applyFill="1" applyBorder="1" applyAlignment="1">
      <alignment vertical="center" wrapText="1"/>
    </xf>
    <xf numFmtId="0" fontId="2" fillId="4" borderId="10" xfId="0" applyFont="1" applyFill="1" applyBorder="1" applyAlignment="1">
      <alignment horizontal="center" vertical="center" wrapText="1"/>
    </xf>
    <xf numFmtId="0" fontId="0" fillId="0" borderId="9" xfId="0" applyFill="1" applyBorder="1" applyAlignment="1">
      <alignment horizontal="center" vertical="center"/>
    </xf>
    <xf numFmtId="14" fontId="0" fillId="0" borderId="9" xfId="0" applyNumberFormat="1" applyFill="1" applyBorder="1" applyAlignment="1">
      <alignment horizontal="center"/>
    </xf>
    <xf numFmtId="20" fontId="0" fillId="0" borderId="9" xfId="0" applyNumberFormat="1" applyFill="1" applyBorder="1" applyAlignment="1">
      <alignment horizontal="center"/>
    </xf>
    <xf numFmtId="14" fontId="0" fillId="0" borderId="0" xfId="0" applyNumberFormat="1" applyFill="1" applyBorder="1" applyAlignment="1">
      <alignment horizontal="center" vertical="center"/>
    </xf>
    <xf numFmtId="2" fontId="0" fillId="0" borderId="0" xfId="0" applyNumberFormat="1" applyFill="1" applyBorder="1" applyAlignment="1">
      <alignment horizontal="center"/>
    </xf>
    <xf numFmtId="0" fontId="12" fillId="0" borderId="0" xfId="0" applyFont="1" applyFill="1"/>
    <xf numFmtId="2" fontId="5" fillId="0" borderId="0" xfId="0" applyNumberFormat="1" applyFont="1" applyFill="1" applyBorder="1" applyAlignment="1">
      <alignment horizontal="center" vertical="center"/>
    </xf>
    <xf numFmtId="20" fontId="13" fillId="0" borderId="0" xfId="0" applyNumberFormat="1" applyFont="1" applyFill="1" applyBorder="1" applyAlignment="1">
      <alignment horizontal="left" vertical="center"/>
    </xf>
    <xf numFmtId="2" fontId="14" fillId="0" borderId="0" xfId="0" applyNumberFormat="1" applyFont="1" applyFill="1" applyBorder="1" applyAlignment="1">
      <alignment horizontal="center" vertical="center"/>
    </xf>
    <xf numFmtId="0" fontId="9" fillId="0" borderId="0" xfId="0" applyFont="1" applyFill="1"/>
    <xf numFmtId="0" fontId="11" fillId="0" borderId="0" xfId="0" applyFont="1" applyFill="1"/>
    <xf numFmtId="20" fontId="0" fillId="0" borderId="0" xfId="0" applyNumberFormat="1" applyFill="1" applyBorder="1" applyAlignment="1">
      <alignment horizontal="center" vertical="center"/>
    </xf>
    <xf numFmtId="20" fontId="0" fillId="0" borderId="9" xfId="0" applyNumberFormat="1" applyFill="1" applyBorder="1" applyAlignment="1">
      <alignment horizontal="center" vertical="center"/>
    </xf>
    <xf numFmtId="14" fontId="0" fillId="0" borderId="11" xfId="0" applyNumberFormat="1" applyFill="1" applyBorder="1" applyAlignment="1">
      <alignment horizontal="center" vertical="center"/>
    </xf>
    <xf numFmtId="0" fontId="0" fillId="0" borderId="11" xfId="0" applyFill="1" applyBorder="1" applyAlignment="1">
      <alignment horizontal="center" vertical="center"/>
    </xf>
    <xf numFmtId="2" fontId="0" fillId="0" borderId="11" xfId="0" applyNumberFormat="1" applyFill="1" applyBorder="1" applyAlignment="1">
      <alignment horizontal="center"/>
    </xf>
    <xf numFmtId="0" fontId="0" fillId="0" borderId="11" xfId="0" applyFill="1" applyBorder="1" applyAlignment="1">
      <alignment horizontal="center"/>
    </xf>
    <xf numFmtId="2" fontId="10" fillId="0" borderId="0" xfId="0" applyNumberFormat="1" applyFont="1" applyFill="1" applyBorder="1" applyAlignment="1">
      <alignment horizontal="left" vertical="center"/>
    </xf>
    <xf numFmtId="2" fontId="0" fillId="0" borderId="0" xfId="0" applyNumberFormat="1" applyFill="1" applyBorder="1" applyAlignment="1">
      <alignment horizontal="center" vertical="center"/>
    </xf>
    <xf numFmtId="2" fontId="15" fillId="0" borderId="0" xfId="0" applyNumberFormat="1" applyFont="1" applyFill="1" applyBorder="1" applyAlignment="1">
      <alignment horizontal="left" vertical="center"/>
    </xf>
    <xf numFmtId="2" fontId="10" fillId="0" borderId="0" xfId="0" applyNumberFormat="1" applyFont="1" applyFill="1"/>
    <xf numFmtId="14" fontId="2" fillId="4" borderId="3" xfId="0" applyNumberFormat="1" applyFont="1" applyFill="1" applyBorder="1" applyAlignment="1">
      <alignment horizontal="center" vertical="center" wrapText="1"/>
    </xf>
    <xf numFmtId="14" fontId="2" fillId="4" borderId="4" xfId="0" applyNumberFormat="1" applyFont="1" applyFill="1" applyBorder="1" applyAlignment="1">
      <alignment horizontal="center" vertical="center" wrapText="1"/>
    </xf>
    <xf numFmtId="2" fontId="2" fillId="4" borderId="3" xfId="0" applyNumberFormat="1" applyFont="1" applyFill="1" applyBorder="1" applyAlignment="1">
      <alignment horizontal="center" vertical="center" wrapText="1"/>
    </xf>
    <xf numFmtId="2" fontId="2" fillId="4" borderId="4" xfId="0" applyNumberFormat="1" applyFont="1" applyFill="1" applyBorder="1" applyAlignment="1">
      <alignment horizontal="center" vertical="center" wrapText="1"/>
    </xf>
    <xf numFmtId="0" fontId="1" fillId="0" borderId="0" xfId="3"/>
    <xf numFmtId="14" fontId="1" fillId="0" borderId="0" xfId="3" applyNumberFormat="1"/>
    <xf numFmtId="20" fontId="1" fillId="0" borderId="0" xfId="3" applyNumberFormat="1"/>
    <xf numFmtId="22" fontId="1" fillId="0" borderId="0" xfId="3" applyNumberFormat="1"/>
    <xf numFmtId="46" fontId="1" fillId="0" borderId="0" xfId="3" applyNumberFormat="1"/>
    <xf numFmtId="22" fontId="0" fillId="0" borderId="0" xfId="0" applyNumberFormat="1" applyBorder="1" applyAlignment="1">
      <alignment horizontal="center" vertical="center"/>
    </xf>
    <xf numFmtId="22" fontId="2" fillId="4" borderId="3" xfId="0" applyNumberFormat="1" applyFont="1" applyFill="1" applyBorder="1" applyAlignment="1">
      <alignment horizontal="center" vertical="center" wrapText="1"/>
    </xf>
    <xf numFmtId="22" fontId="2" fillId="4" borderId="4" xfId="0" applyNumberFormat="1" applyFont="1" applyFill="1" applyBorder="1" applyAlignment="1">
      <alignment horizontal="center" vertical="center" wrapText="1"/>
    </xf>
    <xf numFmtId="22" fontId="0" fillId="0" borderId="3" xfId="0" applyNumberFormat="1" applyBorder="1" applyAlignment="1">
      <alignment horizontal="center" vertical="center"/>
    </xf>
    <xf numFmtId="22" fontId="0" fillId="0" borderId="7" xfId="0" applyNumberFormat="1" applyBorder="1" applyAlignment="1">
      <alignment horizontal="center" vertical="center"/>
    </xf>
    <xf numFmtId="0" fontId="0" fillId="0" borderId="7" xfId="0" applyNumberFormat="1" applyBorder="1" applyAlignment="1">
      <alignment horizontal="center" vertical="center"/>
    </xf>
    <xf numFmtId="0" fontId="0" fillId="0" borderId="0" xfId="0" applyNumberFormat="1" applyBorder="1" applyAlignment="1">
      <alignment horizontal="center" vertical="center"/>
    </xf>
    <xf numFmtId="0" fontId="0" fillId="0" borderId="0" xfId="0" applyAlignment="1">
      <alignment horizontal="center" vertical="center"/>
    </xf>
    <xf numFmtId="2" fontId="5" fillId="0" borderId="12" xfId="0" applyNumberFormat="1" applyFont="1" applyBorder="1" applyAlignment="1">
      <alignment horizontal="center" vertical="center"/>
    </xf>
    <xf numFmtId="2" fontId="2" fillId="2" borderId="13" xfId="0" applyNumberFormat="1" applyFont="1" applyFill="1" applyBorder="1" applyAlignment="1">
      <alignment horizontal="center" vertical="center" textRotation="180" wrapText="1"/>
    </xf>
    <xf numFmtId="2" fontId="2" fillId="2" borderId="14" xfId="0" applyNumberFormat="1" applyFont="1" applyFill="1" applyBorder="1" applyAlignment="1">
      <alignment horizontal="center" vertical="center" textRotation="180" wrapText="1"/>
    </xf>
    <xf numFmtId="2" fontId="2" fillId="2" borderId="15" xfId="0" applyNumberFormat="1" applyFont="1" applyFill="1" applyBorder="1" applyAlignment="1">
      <alignment horizontal="center" vertical="center" textRotation="180" wrapText="1"/>
    </xf>
    <xf numFmtId="2" fontId="2" fillId="2" borderId="12" xfId="0" applyNumberFormat="1" applyFont="1" applyFill="1" applyBorder="1" applyAlignment="1">
      <alignment horizontal="center" vertical="center" textRotation="180" wrapText="1"/>
    </xf>
    <xf numFmtId="2" fontId="0" fillId="0" borderId="0" xfId="0" applyNumberFormat="1" applyAlignment="1">
      <alignment horizontal="center" vertical="center"/>
    </xf>
    <xf numFmtId="2" fontId="5" fillId="0" borderId="16" xfId="0" applyNumberFormat="1" applyFont="1" applyBorder="1" applyAlignment="1">
      <alignment horizontal="center" vertical="center"/>
    </xf>
    <xf numFmtId="0" fontId="0" fillId="0" borderId="0" xfId="0" applyBorder="1" applyAlignment="1">
      <alignment vertical="center"/>
    </xf>
    <xf numFmtId="0" fontId="0" fillId="0" borderId="0" xfId="0" applyAlignment="1">
      <alignment vertical="center"/>
    </xf>
    <xf numFmtId="165" fontId="2" fillId="0" borderId="0" xfId="0" applyNumberFormat="1" applyFont="1" applyFill="1" applyAlignment="1">
      <alignment horizontal="left" vertical="center"/>
    </xf>
    <xf numFmtId="0" fontId="7" fillId="0" borderId="0" xfId="0" applyFont="1" applyAlignment="1">
      <alignment vertical="center"/>
    </xf>
    <xf numFmtId="2" fontId="0" fillId="0" borderId="0" xfId="0" applyNumberFormat="1" applyAlignment="1">
      <alignment vertical="center" wrapText="1"/>
    </xf>
    <xf numFmtId="2" fontId="2" fillId="2" borderId="2" xfId="0" applyNumberFormat="1" applyFont="1" applyFill="1" applyBorder="1" applyAlignment="1">
      <alignment horizontal="center" vertical="center" wrapText="1"/>
    </xf>
    <xf numFmtId="2" fontId="2" fillId="2" borderId="3" xfId="0" applyNumberFormat="1" applyFont="1" applyFill="1" applyBorder="1" applyAlignment="1">
      <alignment horizontal="center" vertical="center" wrapText="1"/>
    </xf>
    <xf numFmtId="2" fontId="2" fillId="2" borderId="0" xfId="0" applyNumberFormat="1" applyFont="1" applyFill="1" applyBorder="1" applyAlignment="1">
      <alignment horizontal="center" vertical="center" wrapText="1"/>
    </xf>
    <xf numFmtId="2" fontId="0" fillId="0" borderId="0" xfId="0" applyNumberFormat="1" applyAlignment="1">
      <alignment horizontal="center" vertical="center" wrapText="1"/>
    </xf>
    <xf numFmtId="2" fontId="0" fillId="0" borderId="0" xfId="0" applyNumberFormat="1" applyFill="1" applyBorder="1" applyAlignment="1">
      <alignment vertical="center"/>
    </xf>
    <xf numFmtId="2" fontId="2" fillId="2" borderId="7" xfId="0" applyNumberFormat="1" applyFont="1" applyFill="1" applyBorder="1" applyAlignment="1">
      <alignment horizontal="center" vertical="center" wrapText="1"/>
    </xf>
    <xf numFmtId="2" fontId="2" fillId="2" borderId="17" xfId="0" applyNumberFormat="1" applyFont="1" applyFill="1" applyBorder="1" applyAlignment="1">
      <alignment horizontal="center" vertical="center" wrapText="1"/>
    </xf>
    <xf numFmtId="165" fontId="2" fillId="0" borderId="18" xfId="0" applyNumberFormat="1" applyFont="1" applyFill="1" applyBorder="1" applyAlignment="1">
      <alignment horizontal="right" vertical="center"/>
    </xf>
    <xf numFmtId="165" fontId="2" fillId="0" borderId="19" xfId="0" applyNumberFormat="1" applyFont="1" applyFill="1" applyBorder="1" applyAlignment="1">
      <alignment horizontal="right" vertical="center"/>
    </xf>
    <xf numFmtId="164" fontId="0" fillId="0" borderId="20" xfId="0" applyNumberFormat="1" applyFill="1" applyBorder="1" applyAlignment="1">
      <alignment horizontal="center" vertical="center"/>
    </xf>
    <xf numFmtId="164" fontId="0" fillId="0" borderId="5" xfId="0" applyNumberFormat="1" applyFill="1" applyBorder="1" applyAlignment="1">
      <alignment horizontal="center" vertical="center"/>
    </xf>
    <xf numFmtId="2" fontId="0" fillId="0" borderId="5" xfId="0" applyNumberFormat="1" applyFill="1" applyBorder="1" applyAlignment="1">
      <alignment horizontal="center" vertical="center"/>
    </xf>
    <xf numFmtId="165" fontId="2" fillId="0" borderId="21" xfId="0" applyNumberFormat="1" applyFont="1" applyFill="1" applyBorder="1" applyAlignment="1">
      <alignment horizontal="right" vertical="center"/>
    </xf>
    <xf numFmtId="165" fontId="2" fillId="0" borderId="10" xfId="0" applyNumberFormat="1" applyFont="1" applyFill="1" applyBorder="1" applyAlignment="1">
      <alignment horizontal="right" vertical="center"/>
    </xf>
    <xf numFmtId="164" fontId="0" fillId="0" borderId="22" xfId="0" applyNumberFormat="1" applyFill="1" applyBorder="1" applyAlignment="1">
      <alignment horizontal="center" vertical="center"/>
    </xf>
    <xf numFmtId="2" fontId="0" fillId="0" borderId="1" xfId="0" applyNumberFormat="1" applyFill="1" applyBorder="1" applyAlignment="1">
      <alignment horizontal="center" vertical="center"/>
    </xf>
    <xf numFmtId="1" fontId="0" fillId="0" borderId="22" xfId="0" applyNumberFormat="1" applyFill="1" applyBorder="1" applyAlignment="1">
      <alignment horizontal="center" vertical="center"/>
    </xf>
    <xf numFmtId="1" fontId="0" fillId="0" borderId="1" xfId="0" applyNumberFormat="1" applyFill="1" applyBorder="1" applyAlignment="1">
      <alignment horizontal="center" vertical="center"/>
    </xf>
    <xf numFmtId="166" fontId="0" fillId="0" borderId="1" xfId="2" applyNumberFormat="1" applyFont="1" applyFill="1" applyBorder="1" applyAlignment="1">
      <alignment horizontal="center" vertical="center"/>
    </xf>
    <xf numFmtId="165" fontId="2" fillId="0" borderId="21" xfId="0" applyNumberFormat="1" applyFont="1" applyFill="1" applyBorder="1" applyAlignment="1">
      <alignment horizontal="right" vertical="center" wrapText="1"/>
    </xf>
    <xf numFmtId="165" fontId="2" fillId="0" borderId="10" xfId="0" applyNumberFormat="1" applyFont="1" applyFill="1" applyBorder="1" applyAlignment="1">
      <alignment horizontal="right" vertical="center" wrapText="1"/>
    </xf>
    <xf numFmtId="2" fontId="0" fillId="3" borderId="23" xfId="0" applyNumberFormat="1" applyFill="1" applyBorder="1" applyAlignment="1">
      <alignment horizontal="center" vertical="center"/>
    </xf>
    <xf numFmtId="0" fontId="0" fillId="0" borderId="24" xfId="0" applyFill="1" applyBorder="1" applyAlignment="1">
      <alignment horizontal="center" vertical="center"/>
    </xf>
    <xf numFmtId="165" fontId="2" fillId="0" borderId="25" xfId="0" applyNumberFormat="1" applyFont="1" applyFill="1" applyBorder="1" applyAlignment="1">
      <alignment horizontal="right" vertical="center" wrapText="1"/>
    </xf>
    <xf numFmtId="165" fontId="2" fillId="0" borderId="26" xfId="0" applyNumberFormat="1" applyFont="1" applyFill="1" applyBorder="1" applyAlignment="1">
      <alignment horizontal="right" vertical="center" wrapText="1"/>
    </xf>
    <xf numFmtId="2" fontId="0" fillId="3" borderId="12" xfId="0" applyNumberFormat="1" applyFill="1" applyBorder="1" applyAlignment="1">
      <alignment horizontal="center" vertical="center"/>
    </xf>
    <xf numFmtId="0" fontId="0" fillId="0" borderId="6" xfId="0" applyFill="1" applyBorder="1" applyAlignment="1">
      <alignment horizontal="center" vertical="center"/>
    </xf>
    <xf numFmtId="165" fontId="2" fillId="0" borderId="0" xfId="0" applyNumberFormat="1" applyFont="1" applyFill="1" applyBorder="1" applyAlignment="1">
      <alignment horizontal="right" vertical="center" wrapText="1"/>
    </xf>
    <xf numFmtId="2" fontId="0" fillId="5" borderId="18" xfId="0" applyNumberFormat="1" applyFill="1" applyBorder="1" applyAlignment="1">
      <alignment horizontal="center" vertical="center"/>
    </xf>
    <xf numFmtId="2" fontId="0" fillId="5" borderId="19" xfId="0" applyNumberFormat="1" applyFill="1" applyBorder="1" applyAlignment="1">
      <alignment horizontal="center" vertical="center"/>
    </xf>
    <xf numFmtId="2" fontId="0" fillId="5" borderId="27" xfId="0" applyNumberFormat="1" applyFill="1" applyBorder="1" applyAlignment="1">
      <alignment horizontal="center" vertical="center"/>
    </xf>
    <xf numFmtId="0" fontId="5" fillId="5" borderId="19" xfId="0" applyFont="1" applyFill="1" applyBorder="1" applyAlignment="1">
      <alignment horizontal="center" vertical="center" wrapText="1"/>
    </xf>
    <xf numFmtId="0" fontId="5" fillId="5" borderId="28" xfId="0" applyFont="1" applyFill="1" applyBorder="1" applyAlignment="1">
      <alignment horizontal="center" vertical="center" wrapText="1"/>
    </xf>
    <xf numFmtId="0" fontId="5" fillId="0" borderId="0" xfId="0" applyFont="1" applyBorder="1" applyAlignment="1">
      <alignment horizontal="center" vertical="center" wrapText="1"/>
    </xf>
    <xf numFmtId="2" fontId="0" fillId="5" borderId="21" xfId="0" applyNumberFormat="1" applyFill="1" applyBorder="1" applyAlignment="1">
      <alignment horizontal="center" vertical="center"/>
    </xf>
    <xf numFmtId="2" fontId="0" fillId="5" borderId="10" xfId="0" applyNumberFormat="1" applyFill="1" applyBorder="1" applyAlignment="1">
      <alignment horizontal="center" vertical="center"/>
    </xf>
    <xf numFmtId="2" fontId="0" fillId="5" borderId="29" xfId="0" applyNumberFormat="1" applyFill="1" applyBorder="1" applyAlignment="1">
      <alignment horizontal="center" vertical="center"/>
    </xf>
    <xf numFmtId="0" fontId="5" fillId="5" borderId="10" xfId="0" applyFont="1" applyFill="1" applyBorder="1" applyAlignment="1">
      <alignment horizontal="center" vertical="center" wrapText="1"/>
    </xf>
    <xf numFmtId="0" fontId="5" fillId="5" borderId="30" xfId="0" applyFont="1" applyFill="1" applyBorder="1" applyAlignment="1">
      <alignment horizontal="center" vertical="center" wrapText="1"/>
    </xf>
    <xf numFmtId="20" fontId="0" fillId="0" borderId="21" xfId="0" applyNumberFormat="1" applyBorder="1" applyAlignment="1">
      <alignment horizontal="center" vertical="center"/>
    </xf>
    <xf numFmtId="2" fontId="0" fillId="0" borderId="10" xfId="0" applyNumberFormat="1" applyBorder="1" applyAlignment="1">
      <alignment horizontal="center" vertical="center"/>
    </xf>
    <xf numFmtId="2" fontId="0" fillId="0" borderId="29" xfId="0" applyNumberFormat="1" applyBorder="1" applyAlignment="1">
      <alignment horizontal="center" vertical="center"/>
    </xf>
    <xf numFmtId="2" fontId="0" fillId="0" borderId="30" xfId="0" applyNumberFormat="1" applyBorder="1" applyAlignment="1">
      <alignment horizontal="center" vertical="center"/>
    </xf>
    <xf numFmtId="20" fontId="0" fillId="0" borderId="25" xfId="0" applyNumberFormat="1" applyBorder="1" applyAlignment="1">
      <alignment horizontal="center" vertical="center"/>
    </xf>
    <xf numFmtId="2" fontId="0" fillId="0" borderId="26" xfId="0" applyNumberFormat="1" applyBorder="1" applyAlignment="1">
      <alignment horizontal="center" vertical="center"/>
    </xf>
    <xf numFmtId="2" fontId="0" fillId="0" borderId="31" xfId="0" applyNumberFormat="1" applyBorder="1" applyAlignment="1">
      <alignment horizontal="center" vertical="center"/>
    </xf>
    <xf numFmtId="0" fontId="0" fillId="5" borderId="32" xfId="0" applyFill="1" applyBorder="1" applyAlignment="1">
      <alignment horizontal="center" vertical="center"/>
    </xf>
    <xf numFmtId="0" fontId="0" fillId="5" borderId="19" xfId="0" applyFill="1" applyBorder="1" applyAlignment="1">
      <alignment horizontal="center" vertical="center"/>
    </xf>
    <xf numFmtId="0" fontId="0" fillId="5" borderId="28" xfId="0" applyFill="1" applyBorder="1" applyAlignment="1">
      <alignment horizontal="center" vertical="center"/>
    </xf>
    <xf numFmtId="0" fontId="0" fillId="5" borderId="33" xfId="0" applyFill="1" applyBorder="1" applyAlignment="1">
      <alignment horizontal="center" vertical="center"/>
    </xf>
    <xf numFmtId="0" fontId="0" fillId="5" borderId="8" xfId="0" applyFill="1" applyBorder="1" applyAlignment="1">
      <alignment horizontal="center" vertical="center"/>
    </xf>
    <xf numFmtId="0" fontId="0" fillId="5" borderId="34" xfId="0" applyFill="1" applyBorder="1" applyAlignment="1">
      <alignment horizontal="center" vertical="center"/>
    </xf>
    <xf numFmtId="2" fontId="0" fillId="0" borderId="35" xfId="0" applyNumberFormat="1" applyBorder="1" applyAlignment="1">
      <alignment horizontal="center" vertical="center"/>
    </xf>
    <xf numFmtId="2" fontId="0" fillId="0" borderId="18" xfId="0" applyNumberFormat="1" applyFill="1" applyBorder="1" applyAlignment="1">
      <alignment horizontal="center" vertical="center"/>
    </xf>
    <xf numFmtId="0" fontId="0" fillId="0" borderId="28" xfId="0" applyBorder="1" applyAlignment="1">
      <alignment horizontal="center" vertical="center"/>
    </xf>
    <xf numFmtId="0" fontId="0" fillId="0" borderId="21" xfId="0" applyBorder="1" applyAlignment="1">
      <alignment horizontal="center" vertical="center"/>
    </xf>
    <xf numFmtId="0" fontId="0" fillId="0" borderId="25" xfId="0" applyBorder="1" applyAlignment="1">
      <alignment horizontal="center" vertical="center"/>
    </xf>
    <xf numFmtId="0" fontId="1" fillId="0" borderId="0" xfId="3" applyAlignment="1">
      <alignment horizontal="center"/>
    </xf>
    <xf numFmtId="43" fontId="1" fillId="0" borderId="0" xfId="1" applyFont="1"/>
    <xf numFmtId="10" fontId="1" fillId="0" borderId="0" xfId="2" applyNumberFormat="1" applyFont="1"/>
    <xf numFmtId="43" fontId="0" fillId="0" borderId="0" xfId="1" applyFont="1" applyAlignment="1">
      <alignment vertical="center"/>
    </xf>
  </cellXfs>
  <cellStyles count="4">
    <cellStyle name="Comma" xfId="1" builtinId="3"/>
    <cellStyle name="Normal" xfId="0" builtinId="0"/>
    <cellStyle name="Normal 2" xfId="3"/>
    <cellStyle name="Percent" xfId="2" builtinId="5"/>
  </cellStyles>
  <dxfs count="12">
    <dxf>
      <font>
        <b/>
        <i val="0"/>
      </font>
      <fill>
        <patternFill>
          <bgColor rgb="FFFF0000"/>
        </patternFill>
      </fill>
    </dxf>
    <dxf>
      <font>
        <b/>
        <i val="0"/>
        <color auto="1"/>
      </font>
      <fill>
        <patternFill>
          <bgColor rgb="FF92D050"/>
        </patternFill>
      </fill>
    </dxf>
    <dxf>
      <fill>
        <patternFill>
          <bgColor indexed="44"/>
        </patternFill>
      </fill>
    </dxf>
    <dxf>
      <fill>
        <patternFill>
          <bgColor indexed="44"/>
        </patternFill>
      </fill>
    </dxf>
    <dxf>
      <fill>
        <patternFill>
          <bgColor indexed="44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indexed="44"/>
        </patternFill>
      </fill>
    </dxf>
    <dxf>
      <fill>
        <patternFill>
          <bgColor indexed="44"/>
        </patternFill>
      </fill>
    </dxf>
    <dxf>
      <fill>
        <patternFill>
          <bgColor indexed="44"/>
        </patternFill>
      </fill>
    </dxf>
    <dxf>
      <fill>
        <patternFill>
          <bgColor indexed="44"/>
        </patternFill>
      </fill>
    </dxf>
    <dxf>
      <fill>
        <patternFill>
          <bgColor indexed="44"/>
        </patternFill>
      </fill>
    </dxf>
    <dxf>
      <fill>
        <patternFill>
          <bgColor indexed="44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13" Type="http://schemas.openxmlformats.org/officeDocument/2006/relationships/customXml" Target="../customXml/item5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12" Type="http://schemas.openxmlformats.org/officeDocument/2006/relationships/customXml" Target="../customXml/item4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NO </a:t>
            </a:r>
          </a:p>
        </c:rich>
      </c:tx>
      <c:layout>
        <c:manualLayout>
          <c:xMode val="edge"/>
          <c:yMode val="edge"/>
          <c:x val="0.47686116700201298"/>
          <c:y val="2.5454545454545455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1267605633802817"/>
          <c:y val="9.5757575757576319E-2"/>
          <c:w val="0.86596619084586257"/>
          <c:h val="0.71272727272727354"/>
        </c:manualLayout>
      </c:layout>
      <c:lineChart>
        <c:grouping val="standard"/>
        <c:ser>
          <c:idx val="1"/>
          <c:order val="0"/>
          <c:spPr>
            <a:ln w="12700">
              <a:solidFill>
                <a:srgbClr val="333399"/>
              </a:solidFill>
              <a:prstDash val="solid"/>
            </a:ln>
          </c:spPr>
          <c:marker>
            <c:symbol val="none"/>
          </c:marker>
          <c:cat>
            <c:numRef>
              <c:f>'Hourly data'!$B$10:$B$2217</c:f>
              <c:numCache>
                <c:formatCode>dd/mm/yyyy</c:formatCode>
                <c:ptCount val="2208"/>
                <c:pt idx="0">
                  <c:v>41640</c:v>
                </c:pt>
                <c:pt idx="1">
                  <c:v>41640</c:v>
                </c:pt>
                <c:pt idx="2">
                  <c:v>41640</c:v>
                </c:pt>
                <c:pt idx="3">
                  <c:v>41640</c:v>
                </c:pt>
                <c:pt idx="4">
                  <c:v>41640</c:v>
                </c:pt>
                <c:pt idx="5">
                  <c:v>41640</c:v>
                </c:pt>
                <c:pt idx="6">
                  <c:v>41640</c:v>
                </c:pt>
                <c:pt idx="7">
                  <c:v>41640</c:v>
                </c:pt>
                <c:pt idx="8">
                  <c:v>41640</c:v>
                </c:pt>
                <c:pt idx="9">
                  <c:v>41640</c:v>
                </c:pt>
                <c:pt idx="10">
                  <c:v>41640</c:v>
                </c:pt>
                <c:pt idx="11">
                  <c:v>41640</c:v>
                </c:pt>
                <c:pt idx="12">
                  <c:v>41640</c:v>
                </c:pt>
                <c:pt idx="13">
                  <c:v>41640</c:v>
                </c:pt>
                <c:pt idx="14">
                  <c:v>41640</c:v>
                </c:pt>
                <c:pt idx="15">
                  <c:v>41640</c:v>
                </c:pt>
                <c:pt idx="16">
                  <c:v>41640</c:v>
                </c:pt>
                <c:pt idx="17">
                  <c:v>41640</c:v>
                </c:pt>
                <c:pt idx="18">
                  <c:v>41640</c:v>
                </c:pt>
                <c:pt idx="19">
                  <c:v>41640</c:v>
                </c:pt>
                <c:pt idx="20">
                  <c:v>41640</c:v>
                </c:pt>
                <c:pt idx="21">
                  <c:v>41640</c:v>
                </c:pt>
                <c:pt idx="22">
                  <c:v>41640</c:v>
                </c:pt>
                <c:pt idx="23">
                  <c:v>41640</c:v>
                </c:pt>
                <c:pt idx="24">
                  <c:v>41641</c:v>
                </c:pt>
                <c:pt idx="25">
                  <c:v>41641</c:v>
                </c:pt>
                <c:pt idx="26">
                  <c:v>41641</c:v>
                </c:pt>
                <c:pt idx="27">
                  <c:v>41641</c:v>
                </c:pt>
                <c:pt idx="28">
                  <c:v>41641</c:v>
                </c:pt>
                <c:pt idx="29">
                  <c:v>41641</c:v>
                </c:pt>
                <c:pt idx="30">
                  <c:v>41641</c:v>
                </c:pt>
                <c:pt idx="31">
                  <c:v>41641</c:v>
                </c:pt>
                <c:pt idx="32">
                  <c:v>41641</c:v>
                </c:pt>
                <c:pt idx="33">
                  <c:v>41641</c:v>
                </c:pt>
                <c:pt idx="34">
                  <c:v>41641</c:v>
                </c:pt>
                <c:pt idx="35">
                  <c:v>41641</c:v>
                </c:pt>
                <c:pt idx="36">
                  <c:v>41641</c:v>
                </c:pt>
                <c:pt idx="37">
                  <c:v>41641</c:v>
                </c:pt>
                <c:pt idx="38">
                  <c:v>41641</c:v>
                </c:pt>
                <c:pt idx="39">
                  <c:v>41641</c:v>
                </c:pt>
                <c:pt idx="40">
                  <c:v>41641</c:v>
                </c:pt>
                <c:pt idx="41">
                  <c:v>41641</c:v>
                </c:pt>
                <c:pt idx="42">
                  <c:v>41641</c:v>
                </c:pt>
                <c:pt idx="43">
                  <c:v>41641</c:v>
                </c:pt>
                <c:pt idx="44">
                  <c:v>41641</c:v>
                </c:pt>
                <c:pt idx="45">
                  <c:v>41641</c:v>
                </c:pt>
                <c:pt idx="46">
                  <c:v>41641</c:v>
                </c:pt>
                <c:pt idx="47">
                  <c:v>41641</c:v>
                </c:pt>
                <c:pt idx="48">
                  <c:v>41642</c:v>
                </c:pt>
                <c:pt idx="49">
                  <c:v>41642</c:v>
                </c:pt>
                <c:pt idx="50">
                  <c:v>41642</c:v>
                </c:pt>
                <c:pt idx="51">
                  <c:v>41642</c:v>
                </c:pt>
                <c:pt idx="52">
                  <c:v>41642</c:v>
                </c:pt>
                <c:pt idx="53">
                  <c:v>41642</c:v>
                </c:pt>
                <c:pt idx="54">
                  <c:v>41642</c:v>
                </c:pt>
                <c:pt idx="55">
                  <c:v>41642</c:v>
                </c:pt>
                <c:pt idx="56">
                  <c:v>41642</c:v>
                </c:pt>
                <c:pt idx="57">
                  <c:v>41642</c:v>
                </c:pt>
                <c:pt idx="58">
                  <c:v>41642</c:v>
                </c:pt>
                <c:pt idx="59">
                  <c:v>41642</c:v>
                </c:pt>
                <c:pt idx="60">
                  <c:v>41642</c:v>
                </c:pt>
                <c:pt idx="61">
                  <c:v>41642</c:v>
                </c:pt>
                <c:pt idx="62">
                  <c:v>41642</c:v>
                </c:pt>
                <c:pt idx="63">
                  <c:v>41642</c:v>
                </c:pt>
                <c:pt idx="64">
                  <c:v>41642</c:v>
                </c:pt>
                <c:pt idx="65">
                  <c:v>41642</c:v>
                </c:pt>
                <c:pt idx="66">
                  <c:v>41642</c:v>
                </c:pt>
                <c:pt idx="67">
                  <c:v>41642</c:v>
                </c:pt>
                <c:pt idx="68">
                  <c:v>41642</c:v>
                </c:pt>
                <c:pt idx="69">
                  <c:v>41642</c:v>
                </c:pt>
                <c:pt idx="70">
                  <c:v>41642</c:v>
                </c:pt>
                <c:pt idx="71">
                  <c:v>41642</c:v>
                </c:pt>
                <c:pt idx="72">
                  <c:v>41643</c:v>
                </c:pt>
                <c:pt idx="73">
                  <c:v>41643</c:v>
                </c:pt>
                <c:pt idx="74">
                  <c:v>41643</c:v>
                </c:pt>
                <c:pt idx="75">
                  <c:v>41643</c:v>
                </c:pt>
                <c:pt idx="76">
                  <c:v>41643</c:v>
                </c:pt>
                <c:pt idx="77">
                  <c:v>41643</c:v>
                </c:pt>
                <c:pt idx="78">
                  <c:v>41643</c:v>
                </c:pt>
                <c:pt idx="79">
                  <c:v>41643</c:v>
                </c:pt>
                <c:pt idx="80">
                  <c:v>41643</c:v>
                </c:pt>
                <c:pt idx="81">
                  <c:v>41643</c:v>
                </c:pt>
                <c:pt idx="82">
                  <c:v>41643</c:v>
                </c:pt>
                <c:pt idx="83">
                  <c:v>41643</c:v>
                </c:pt>
                <c:pt idx="84">
                  <c:v>41643</c:v>
                </c:pt>
                <c:pt idx="85">
                  <c:v>41643</c:v>
                </c:pt>
                <c:pt idx="86">
                  <c:v>41643</c:v>
                </c:pt>
                <c:pt idx="87">
                  <c:v>41643</c:v>
                </c:pt>
                <c:pt idx="88">
                  <c:v>41643</c:v>
                </c:pt>
                <c:pt idx="89">
                  <c:v>41643</c:v>
                </c:pt>
                <c:pt idx="90">
                  <c:v>41643</c:v>
                </c:pt>
                <c:pt idx="91">
                  <c:v>41643</c:v>
                </c:pt>
                <c:pt idx="92">
                  <c:v>41643</c:v>
                </c:pt>
                <c:pt idx="93">
                  <c:v>41643</c:v>
                </c:pt>
                <c:pt idx="94">
                  <c:v>41643</c:v>
                </c:pt>
                <c:pt idx="95">
                  <c:v>41643</c:v>
                </c:pt>
                <c:pt idx="96">
                  <c:v>41644</c:v>
                </c:pt>
                <c:pt idx="97">
                  <c:v>41644</c:v>
                </c:pt>
                <c:pt idx="98">
                  <c:v>41644</c:v>
                </c:pt>
                <c:pt idx="99">
                  <c:v>41644</c:v>
                </c:pt>
                <c:pt idx="100">
                  <c:v>41644</c:v>
                </c:pt>
                <c:pt idx="101">
                  <c:v>41644</c:v>
                </c:pt>
                <c:pt idx="102">
                  <c:v>41644</c:v>
                </c:pt>
                <c:pt idx="103">
                  <c:v>41644</c:v>
                </c:pt>
                <c:pt idx="104">
                  <c:v>41644</c:v>
                </c:pt>
                <c:pt idx="105">
                  <c:v>41644</c:v>
                </c:pt>
                <c:pt idx="106">
                  <c:v>41644</c:v>
                </c:pt>
                <c:pt idx="107">
                  <c:v>41644</c:v>
                </c:pt>
                <c:pt idx="108">
                  <c:v>41644</c:v>
                </c:pt>
                <c:pt idx="109">
                  <c:v>41644</c:v>
                </c:pt>
                <c:pt idx="110">
                  <c:v>41644</c:v>
                </c:pt>
                <c:pt idx="111">
                  <c:v>41644</c:v>
                </c:pt>
                <c:pt idx="112">
                  <c:v>41644</c:v>
                </c:pt>
                <c:pt idx="113">
                  <c:v>41644</c:v>
                </c:pt>
                <c:pt idx="114">
                  <c:v>41644</c:v>
                </c:pt>
                <c:pt idx="115">
                  <c:v>41644</c:v>
                </c:pt>
                <c:pt idx="116">
                  <c:v>41644</c:v>
                </c:pt>
                <c:pt idx="117">
                  <c:v>41644</c:v>
                </c:pt>
                <c:pt idx="118">
                  <c:v>41644</c:v>
                </c:pt>
                <c:pt idx="119">
                  <c:v>41644</c:v>
                </c:pt>
                <c:pt idx="120">
                  <c:v>41645</c:v>
                </c:pt>
                <c:pt idx="121">
                  <c:v>41645</c:v>
                </c:pt>
                <c:pt idx="122">
                  <c:v>41645</c:v>
                </c:pt>
                <c:pt idx="123">
                  <c:v>41645</c:v>
                </c:pt>
                <c:pt idx="124">
                  <c:v>41645</c:v>
                </c:pt>
                <c:pt idx="125">
                  <c:v>41645</c:v>
                </c:pt>
                <c:pt idx="126">
                  <c:v>41645</c:v>
                </c:pt>
                <c:pt idx="127">
                  <c:v>41645</c:v>
                </c:pt>
                <c:pt idx="128">
                  <c:v>41645</c:v>
                </c:pt>
                <c:pt idx="129">
                  <c:v>41645</c:v>
                </c:pt>
                <c:pt idx="130">
                  <c:v>41645</c:v>
                </c:pt>
                <c:pt idx="131">
                  <c:v>41645</c:v>
                </c:pt>
                <c:pt idx="132">
                  <c:v>41645</c:v>
                </c:pt>
                <c:pt idx="133">
                  <c:v>41645</c:v>
                </c:pt>
                <c:pt idx="134">
                  <c:v>41645</c:v>
                </c:pt>
                <c:pt idx="135">
                  <c:v>41645</c:v>
                </c:pt>
                <c:pt idx="136">
                  <c:v>41645</c:v>
                </c:pt>
                <c:pt idx="137">
                  <c:v>41645</c:v>
                </c:pt>
                <c:pt idx="138">
                  <c:v>41645</c:v>
                </c:pt>
                <c:pt idx="139">
                  <c:v>41645</c:v>
                </c:pt>
                <c:pt idx="140">
                  <c:v>41645</c:v>
                </c:pt>
                <c:pt idx="141">
                  <c:v>41645</c:v>
                </c:pt>
                <c:pt idx="142">
                  <c:v>41645</c:v>
                </c:pt>
                <c:pt idx="143">
                  <c:v>41645</c:v>
                </c:pt>
                <c:pt idx="144">
                  <c:v>41646</c:v>
                </c:pt>
                <c:pt idx="145">
                  <c:v>41646</c:v>
                </c:pt>
                <c:pt idx="146">
                  <c:v>41646</c:v>
                </c:pt>
                <c:pt idx="147">
                  <c:v>41646</c:v>
                </c:pt>
                <c:pt idx="148">
                  <c:v>41646</c:v>
                </c:pt>
                <c:pt idx="149">
                  <c:v>41646</c:v>
                </c:pt>
                <c:pt idx="150">
                  <c:v>41646</c:v>
                </c:pt>
                <c:pt idx="151">
                  <c:v>41646</c:v>
                </c:pt>
                <c:pt idx="152">
                  <c:v>41646</c:v>
                </c:pt>
                <c:pt idx="153">
                  <c:v>41646</c:v>
                </c:pt>
                <c:pt idx="154">
                  <c:v>41646</c:v>
                </c:pt>
                <c:pt idx="155">
                  <c:v>41646</c:v>
                </c:pt>
                <c:pt idx="156">
                  <c:v>41646</c:v>
                </c:pt>
                <c:pt idx="157">
                  <c:v>41646</c:v>
                </c:pt>
                <c:pt idx="158">
                  <c:v>41646</c:v>
                </c:pt>
                <c:pt idx="159">
                  <c:v>41646</c:v>
                </c:pt>
                <c:pt idx="160">
                  <c:v>41646</c:v>
                </c:pt>
                <c:pt idx="161">
                  <c:v>41646</c:v>
                </c:pt>
                <c:pt idx="162">
                  <c:v>41646</c:v>
                </c:pt>
                <c:pt idx="163">
                  <c:v>41646</c:v>
                </c:pt>
                <c:pt idx="164">
                  <c:v>41646</c:v>
                </c:pt>
                <c:pt idx="165">
                  <c:v>41646</c:v>
                </c:pt>
                <c:pt idx="166">
                  <c:v>41646</c:v>
                </c:pt>
                <c:pt idx="167">
                  <c:v>41646</c:v>
                </c:pt>
                <c:pt idx="168">
                  <c:v>41647</c:v>
                </c:pt>
                <c:pt idx="169">
                  <c:v>41647</c:v>
                </c:pt>
                <c:pt idx="170">
                  <c:v>41647</c:v>
                </c:pt>
                <c:pt idx="171">
                  <c:v>41647</c:v>
                </c:pt>
                <c:pt idx="172">
                  <c:v>41647</c:v>
                </c:pt>
                <c:pt idx="173">
                  <c:v>41647</c:v>
                </c:pt>
                <c:pt idx="174">
                  <c:v>41647</c:v>
                </c:pt>
                <c:pt idx="175">
                  <c:v>41647</c:v>
                </c:pt>
                <c:pt idx="176">
                  <c:v>41647</c:v>
                </c:pt>
                <c:pt idx="177">
                  <c:v>41647</c:v>
                </c:pt>
                <c:pt idx="178">
                  <c:v>41647</c:v>
                </c:pt>
                <c:pt idx="179">
                  <c:v>41647</c:v>
                </c:pt>
                <c:pt idx="180">
                  <c:v>41647</c:v>
                </c:pt>
                <c:pt idx="181">
                  <c:v>41647</c:v>
                </c:pt>
                <c:pt idx="182">
                  <c:v>41647</c:v>
                </c:pt>
                <c:pt idx="183">
                  <c:v>41647</c:v>
                </c:pt>
                <c:pt idx="184">
                  <c:v>41647</c:v>
                </c:pt>
                <c:pt idx="185">
                  <c:v>41647</c:v>
                </c:pt>
                <c:pt idx="186">
                  <c:v>41647</c:v>
                </c:pt>
                <c:pt idx="187">
                  <c:v>41647</c:v>
                </c:pt>
                <c:pt idx="188">
                  <c:v>41647</c:v>
                </c:pt>
                <c:pt idx="189">
                  <c:v>41647</c:v>
                </c:pt>
                <c:pt idx="190">
                  <c:v>41647</c:v>
                </c:pt>
                <c:pt idx="191">
                  <c:v>41647</c:v>
                </c:pt>
                <c:pt idx="192">
                  <c:v>41648</c:v>
                </c:pt>
                <c:pt idx="193">
                  <c:v>41648</c:v>
                </c:pt>
                <c:pt idx="194">
                  <c:v>41648</c:v>
                </c:pt>
                <c:pt idx="195">
                  <c:v>41648</c:v>
                </c:pt>
                <c:pt idx="196">
                  <c:v>41648</c:v>
                </c:pt>
                <c:pt idx="197">
                  <c:v>41648</c:v>
                </c:pt>
                <c:pt idx="198">
                  <c:v>41648</c:v>
                </c:pt>
                <c:pt idx="199">
                  <c:v>41648</c:v>
                </c:pt>
                <c:pt idx="200">
                  <c:v>41648</c:v>
                </c:pt>
                <c:pt idx="201">
                  <c:v>41648</c:v>
                </c:pt>
                <c:pt idx="202">
                  <c:v>41648</c:v>
                </c:pt>
                <c:pt idx="203">
                  <c:v>41648</c:v>
                </c:pt>
                <c:pt idx="204">
                  <c:v>41648</c:v>
                </c:pt>
                <c:pt idx="205">
                  <c:v>41648</c:v>
                </c:pt>
                <c:pt idx="206">
                  <c:v>41648</c:v>
                </c:pt>
                <c:pt idx="207">
                  <c:v>41648</c:v>
                </c:pt>
                <c:pt idx="208">
                  <c:v>41648</c:v>
                </c:pt>
                <c:pt idx="209">
                  <c:v>41648</c:v>
                </c:pt>
                <c:pt idx="210">
                  <c:v>41648</c:v>
                </c:pt>
                <c:pt idx="211">
                  <c:v>41648</c:v>
                </c:pt>
                <c:pt idx="212">
                  <c:v>41648</c:v>
                </c:pt>
                <c:pt idx="213">
                  <c:v>41648</c:v>
                </c:pt>
                <c:pt idx="214">
                  <c:v>41648</c:v>
                </c:pt>
                <c:pt idx="215">
                  <c:v>41648</c:v>
                </c:pt>
                <c:pt idx="216">
                  <c:v>41649</c:v>
                </c:pt>
                <c:pt idx="217">
                  <c:v>41649</c:v>
                </c:pt>
                <c:pt idx="218">
                  <c:v>41649</c:v>
                </c:pt>
                <c:pt idx="219">
                  <c:v>41649</c:v>
                </c:pt>
                <c:pt idx="220">
                  <c:v>41649</c:v>
                </c:pt>
                <c:pt idx="221">
                  <c:v>41649</c:v>
                </c:pt>
                <c:pt idx="222">
                  <c:v>41649</c:v>
                </c:pt>
                <c:pt idx="223">
                  <c:v>41649</c:v>
                </c:pt>
                <c:pt idx="224">
                  <c:v>41649</c:v>
                </c:pt>
                <c:pt idx="225">
                  <c:v>41649</c:v>
                </c:pt>
                <c:pt idx="226">
                  <c:v>41649</c:v>
                </c:pt>
                <c:pt idx="227">
                  <c:v>41649</c:v>
                </c:pt>
                <c:pt idx="228">
                  <c:v>41649</c:v>
                </c:pt>
                <c:pt idx="229">
                  <c:v>41649</c:v>
                </c:pt>
                <c:pt idx="230">
                  <c:v>41649</c:v>
                </c:pt>
                <c:pt idx="231">
                  <c:v>41649</c:v>
                </c:pt>
                <c:pt idx="232">
                  <c:v>41649</c:v>
                </c:pt>
                <c:pt idx="233">
                  <c:v>41649</c:v>
                </c:pt>
                <c:pt idx="234">
                  <c:v>41649</c:v>
                </c:pt>
                <c:pt idx="235">
                  <c:v>41649</c:v>
                </c:pt>
                <c:pt idx="236">
                  <c:v>41649</c:v>
                </c:pt>
                <c:pt idx="237">
                  <c:v>41649</c:v>
                </c:pt>
                <c:pt idx="238">
                  <c:v>41649</c:v>
                </c:pt>
                <c:pt idx="239">
                  <c:v>41649</c:v>
                </c:pt>
                <c:pt idx="240">
                  <c:v>41650</c:v>
                </c:pt>
                <c:pt idx="241">
                  <c:v>41650</c:v>
                </c:pt>
                <c:pt idx="242">
                  <c:v>41650</c:v>
                </c:pt>
                <c:pt idx="243">
                  <c:v>41650</c:v>
                </c:pt>
                <c:pt idx="244">
                  <c:v>41650</c:v>
                </c:pt>
                <c:pt idx="245">
                  <c:v>41650</c:v>
                </c:pt>
                <c:pt idx="246">
                  <c:v>41650</c:v>
                </c:pt>
                <c:pt idx="247">
                  <c:v>41650</c:v>
                </c:pt>
                <c:pt idx="248">
                  <c:v>41650</c:v>
                </c:pt>
                <c:pt idx="249">
                  <c:v>41650</c:v>
                </c:pt>
                <c:pt idx="250">
                  <c:v>41650</c:v>
                </c:pt>
                <c:pt idx="251">
                  <c:v>41650</c:v>
                </c:pt>
                <c:pt idx="252">
                  <c:v>41650</c:v>
                </c:pt>
                <c:pt idx="253">
                  <c:v>41650</c:v>
                </c:pt>
                <c:pt idx="254">
                  <c:v>41650</c:v>
                </c:pt>
                <c:pt idx="255">
                  <c:v>41650</c:v>
                </c:pt>
                <c:pt idx="256">
                  <c:v>41650</c:v>
                </c:pt>
                <c:pt idx="257">
                  <c:v>41650</c:v>
                </c:pt>
                <c:pt idx="258">
                  <c:v>41650</c:v>
                </c:pt>
                <c:pt idx="259">
                  <c:v>41650</c:v>
                </c:pt>
                <c:pt idx="260">
                  <c:v>41650</c:v>
                </c:pt>
                <c:pt idx="261">
                  <c:v>41650</c:v>
                </c:pt>
                <c:pt idx="262">
                  <c:v>41650</c:v>
                </c:pt>
                <c:pt idx="263">
                  <c:v>41650</c:v>
                </c:pt>
                <c:pt idx="264">
                  <c:v>41651</c:v>
                </c:pt>
                <c:pt idx="265">
                  <c:v>41651</c:v>
                </c:pt>
                <c:pt idx="266">
                  <c:v>41651</c:v>
                </c:pt>
                <c:pt idx="267">
                  <c:v>41651</c:v>
                </c:pt>
                <c:pt idx="268">
                  <c:v>41651</c:v>
                </c:pt>
                <c:pt idx="269">
                  <c:v>41651</c:v>
                </c:pt>
                <c:pt idx="270">
                  <c:v>41651</c:v>
                </c:pt>
                <c:pt idx="271">
                  <c:v>41651</c:v>
                </c:pt>
                <c:pt idx="272">
                  <c:v>41651</c:v>
                </c:pt>
                <c:pt idx="273">
                  <c:v>41651</c:v>
                </c:pt>
                <c:pt idx="274">
                  <c:v>41651</c:v>
                </c:pt>
                <c:pt idx="275">
                  <c:v>41651</c:v>
                </c:pt>
                <c:pt idx="276">
                  <c:v>41651</c:v>
                </c:pt>
                <c:pt idx="277">
                  <c:v>41651</c:v>
                </c:pt>
                <c:pt idx="278">
                  <c:v>41651</c:v>
                </c:pt>
                <c:pt idx="279">
                  <c:v>41651</c:v>
                </c:pt>
                <c:pt idx="280">
                  <c:v>41651</c:v>
                </c:pt>
                <c:pt idx="281">
                  <c:v>41651</c:v>
                </c:pt>
                <c:pt idx="282">
                  <c:v>41651</c:v>
                </c:pt>
                <c:pt idx="283">
                  <c:v>41651</c:v>
                </c:pt>
                <c:pt idx="284">
                  <c:v>41651</c:v>
                </c:pt>
                <c:pt idx="285">
                  <c:v>41651</c:v>
                </c:pt>
                <c:pt idx="286">
                  <c:v>41651</c:v>
                </c:pt>
                <c:pt idx="287">
                  <c:v>41651</c:v>
                </c:pt>
                <c:pt idx="288">
                  <c:v>41652</c:v>
                </c:pt>
                <c:pt idx="289">
                  <c:v>41652</c:v>
                </c:pt>
                <c:pt idx="290">
                  <c:v>41652</c:v>
                </c:pt>
                <c:pt idx="291">
                  <c:v>41652</c:v>
                </c:pt>
                <c:pt idx="292">
                  <c:v>41652</c:v>
                </c:pt>
                <c:pt idx="293">
                  <c:v>41652</c:v>
                </c:pt>
                <c:pt idx="294">
                  <c:v>41652</c:v>
                </c:pt>
                <c:pt idx="295">
                  <c:v>41652</c:v>
                </c:pt>
                <c:pt idx="296">
                  <c:v>41652</c:v>
                </c:pt>
                <c:pt idx="297">
                  <c:v>41652</c:v>
                </c:pt>
                <c:pt idx="298">
                  <c:v>41652</c:v>
                </c:pt>
                <c:pt idx="299">
                  <c:v>41652</c:v>
                </c:pt>
                <c:pt idx="300">
                  <c:v>41652</c:v>
                </c:pt>
                <c:pt idx="301">
                  <c:v>41652</c:v>
                </c:pt>
                <c:pt idx="302">
                  <c:v>41652</c:v>
                </c:pt>
                <c:pt idx="303">
                  <c:v>41652</c:v>
                </c:pt>
                <c:pt idx="304">
                  <c:v>41652</c:v>
                </c:pt>
                <c:pt idx="305">
                  <c:v>41652</c:v>
                </c:pt>
                <c:pt idx="306">
                  <c:v>41652</c:v>
                </c:pt>
                <c:pt idx="307">
                  <c:v>41652</c:v>
                </c:pt>
                <c:pt idx="308">
                  <c:v>41652</c:v>
                </c:pt>
                <c:pt idx="309">
                  <c:v>41652</c:v>
                </c:pt>
                <c:pt idx="310">
                  <c:v>41652</c:v>
                </c:pt>
                <c:pt idx="311">
                  <c:v>41652</c:v>
                </c:pt>
                <c:pt idx="312">
                  <c:v>41653</c:v>
                </c:pt>
                <c:pt idx="313">
                  <c:v>41653</c:v>
                </c:pt>
                <c:pt idx="314">
                  <c:v>41653</c:v>
                </c:pt>
                <c:pt idx="315">
                  <c:v>41653</c:v>
                </c:pt>
                <c:pt idx="316">
                  <c:v>41653</c:v>
                </c:pt>
                <c:pt idx="317">
                  <c:v>41653</c:v>
                </c:pt>
                <c:pt idx="318">
                  <c:v>41653</c:v>
                </c:pt>
                <c:pt idx="319">
                  <c:v>41653</c:v>
                </c:pt>
                <c:pt idx="320">
                  <c:v>41653</c:v>
                </c:pt>
                <c:pt idx="321">
                  <c:v>41653</c:v>
                </c:pt>
                <c:pt idx="322">
                  <c:v>41653</c:v>
                </c:pt>
                <c:pt idx="323">
                  <c:v>41653</c:v>
                </c:pt>
                <c:pt idx="324">
                  <c:v>41653</c:v>
                </c:pt>
                <c:pt idx="325">
                  <c:v>41653</c:v>
                </c:pt>
                <c:pt idx="326">
                  <c:v>41653</c:v>
                </c:pt>
                <c:pt idx="327">
                  <c:v>41653</c:v>
                </c:pt>
                <c:pt idx="328">
                  <c:v>41653</c:v>
                </c:pt>
                <c:pt idx="329">
                  <c:v>41653</c:v>
                </c:pt>
                <c:pt idx="330">
                  <c:v>41653</c:v>
                </c:pt>
                <c:pt idx="331">
                  <c:v>41653</c:v>
                </c:pt>
                <c:pt idx="332">
                  <c:v>41653</c:v>
                </c:pt>
                <c:pt idx="333">
                  <c:v>41653</c:v>
                </c:pt>
                <c:pt idx="334">
                  <c:v>41653</c:v>
                </c:pt>
                <c:pt idx="335">
                  <c:v>41653</c:v>
                </c:pt>
                <c:pt idx="336">
                  <c:v>41654</c:v>
                </c:pt>
                <c:pt idx="337">
                  <c:v>41654</c:v>
                </c:pt>
                <c:pt idx="338">
                  <c:v>41654</c:v>
                </c:pt>
                <c:pt idx="339">
                  <c:v>41654</c:v>
                </c:pt>
                <c:pt idx="340">
                  <c:v>41654</c:v>
                </c:pt>
                <c:pt idx="341">
                  <c:v>41654</c:v>
                </c:pt>
                <c:pt idx="342">
                  <c:v>41654</c:v>
                </c:pt>
                <c:pt idx="343">
                  <c:v>41654</c:v>
                </c:pt>
                <c:pt idx="344">
                  <c:v>41654</c:v>
                </c:pt>
                <c:pt idx="345">
                  <c:v>41654</c:v>
                </c:pt>
                <c:pt idx="346">
                  <c:v>41654</c:v>
                </c:pt>
                <c:pt idx="347">
                  <c:v>41654</c:v>
                </c:pt>
                <c:pt idx="348">
                  <c:v>41654</c:v>
                </c:pt>
                <c:pt idx="349">
                  <c:v>41654</c:v>
                </c:pt>
                <c:pt idx="350">
                  <c:v>41654</c:v>
                </c:pt>
                <c:pt idx="351">
                  <c:v>41654</c:v>
                </c:pt>
                <c:pt idx="352">
                  <c:v>41654</c:v>
                </c:pt>
                <c:pt idx="353">
                  <c:v>41654</c:v>
                </c:pt>
                <c:pt idx="354">
                  <c:v>41654</c:v>
                </c:pt>
                <c:pt idx="355">
                  <c:v>41654</c:v>
                </c:pt>
                <c:pt idx="356">
                  <c:v>41654</c:v>
                </c:pt>
                <c:pt idx="357">
                  <c:v>41654</c:v>
                </c:pt>
                <c:pt idx="358">
                  <c:v>41654</c:v>
                </c:pt>
                <c:pt idx="359">
                  <c:v>41654</c:v>
                </c:pt>
                <c:pt idx="360">
                  <c:v>41655</c:v>
                </c:pt>
                <c:pt idx="361">
                  <c:v>41655</c:v>
                </c:pt>
                <c:pt idx="362">
                  <c:v>41655</c:v>
                </c:pt>
                <c:pt idx="363">
                  <c:v>41655</c:v>
                </c:pt>
                <c:pt idx="364">
                  <c:v>41655</c:v>
                </c:pt>
                <c:pt idx="365">
                  <c:v>41655</c:v>
                </c:pt>
                <c:pt idx="366">
                  <c:v>41655</c:v>
                </c:pt>
                <c:pt idx="367">
                  <c:v>41655</c:v>
                </c:pt>
                <c:pt idx="368">
                  <c:v>41655</c:v>
                </c:pt>
                <c:pt idx="369">
                  <c:v>41655</c:v>
                </c:pt>
                <c:pt idx="370">
                  <c:v>41655</c:v>
                </c:pt>
                <c:pt idx="371">
                  <c:v>41655</c:v>
                </c:pt>
                <c:pt idx="372">
                  <c:v>41655</c:v>
                </c:pt>
                <c:pt idx="373">
                  <c:v>41655</c:v>
                </c:pt>
                <c:pt idx="374">
                  <c:v>41655</c:v>
                </c:pt>
                <c:pt idx="375">
                  <c:v>41655</c:v>
                </c:pt>
                <c:pt idx="376">
                  <c:v>41655</c:v>
                </c:pt>
                <c:pt idx="377">
                  <c:v>41655</c:v>
                </c:pt>
                <c:pt idx="378">
                  <c:v>41655</c:v>
                </c:pt>
                <c:pt idx="379">
                  <c:v>41655</c:v>
                </c:pt>
                <c:pt idx="380">
                  <c:v>41655</c:v>
                </c:pt>
                <c:pt idx="381">
                  <c:v>41655</c:v>
                </c:pt>
                <c:pt idx="382">
                  <c:v>41655</c:v>
                </c:pt>
                <c:pt idx="383">
                  <c:v>41655</c:v>
                </c:pt>
                <c:pt idx="384">
                  <c:v>41656</c:v>
                </c:pt>
                <c:pt idx="385">
                  <c:v>41656</c:v>
                </c:pt>
                <c:pt idx="386">
                  <c:v>41656</c:v>
                </c:pt>
                <c:pt idx="387">
                  <c:v>41656</c:v>
                </c:pt>
                <c:pt idx="388">
                  <c:v>41656</c:v>
                </c:pt>
                <c:pt idx="389">
                  <c:v>41656</c:v>
                </c:pt>
                <c:pt idx="390">
                  <c:v>41656</c:v>
                </c:pt>
                <c:pt idx="391">
                  <c:v>41656</c:v>
                </c:pt>
                <c:pt idx="392">
                  <c:v>41656</c:v>
                </c:pt>
                <c:pt idx="393">
                  <c:v>41656</c:v>
                </c:pt>
                <c:pt idx="394">
                  <c:v>41656</c:v>
                </c:pt>
                <c:pt idx="395">
                  <c:v>41656</c:v>
                </c:pt>
                <c:pt idx="396">
                  <c:v>41656</c:v>
                </c:pt>
                <c:pt idx="397">
                  <c:v>41656</c:v>
                </c:pt>
                <c:pt idx="398">
                  <c:v>41656</c:v>
                </c:pt>
                <c:pt idx="399">
                  <c:v>41656</c:v>
                </c:pt>
                <c:pt idx="400">
                  <c:v>41656</c:v>
                </c:pt>
                <c:pt idx="401">
                  <c:v>41656</c:v>
                </c:pt>
                <c:pt idx="402">
                  <c:v>41656</c:v>
                </c:pt>
                <c:pt idx="403">
                  <c:v>41656</c:v>
                </c:pt>
                <c:pt idx="404">
                  <c:v>41656</c:v>
                </c:pt>
                <c:pt idx="405">
                  <c:v>41656</c:v>
                </c:pt>
                <c:pt idx="406">
                  <c:v>41656</c:v>
                </c:pt>
                <c:pt idx="407">
                  <c:v>41656</c:v>
                </c:pt>
                <c:pt idx="408">
                  <c:v>41657</c:v>
                </c:pt>
                <c:pt idx="409">
                  <c:v>41657</c:v>
                </c:pt>
                <c:pt idx="410">
                  <c:v>41657</c:v>
                </c:pt>
                <c:pt idx="411">
                  <c:v>41657</c:v>
                </c:pt>
                <c:pt idx="412">
                  <c:v>41657</c:v>
                </c:pt>
                <c:pt idx="413">
                  <c:v>41657</c:v>
                </c:pt>
                <c:pt idx="414">
                  <c:v>41657</c:v>
                </c:pt>
                <c:pt idx="415">
                  <c:v>41657</c:v>
                </c:pt>
                <c:pt idx="416">
                  <c:v>41657</c:v>
                </c:pt>
                <c:pt idx="417">
                  <c:v>41657</c:v>
                </c:pt>
                <c:pt idx="418">
                  <c:v>41657</c:v>
                </c:pt>
                <c:pt idx="419">
                  <c:v>41657</c:v>
                </c:pt>
                <c:pt idx="420">
                  <c:v>41657</c:v>
                </c:pt>
                <c:pt idx="421">
                  <c:v>41657</c:v>
                </c:pt>
                <c:pt idx="422">
                  <c:v>41657</c:v>
                </c:pt>
                <c:pt idx="423">
                  <c:v>41657</c:v>
                </c:pt>
                <c:pt idx="424">
                  <c:v>41657</c:v>
                </c:pt>
                <c:pt idx="425">
                  <c:v>41657</c:v>
                </c:pt>
                <c:pt idx="426">
                  <c:v>41657</c:v>
                </c:pt>
                <c:pt idx="427">
                  <c:v>41657</c:v>
                </c:pt>
                <c:pt idx="428">
                  <c:v>41657</c:v>
                </c:pt>
                <c:pt idx="429">
                  <c:v>41657</c:v>
                </c:pt>
                <c:pt idx="430">
                  <c:v>41657</c:v>
                </c:pt>
                <c:pt idx="431">
                  <c:v>41657</c:v>
                </c:pt>
                <c:pt idx="432">
                  <c:v>41658</c:v>
                </c:pt>
                <c:pt idx="433">
                  <c:v>41658</c:v>
                </c:pt>
                <c:pt idx="434">
                  <c:v>41658</c:v>
                </c:pt>
                <c:pt idx="435">
                  <c:v>41658</c:v>
                </c:pt>
                <c:pt idx="436">
                  <c:v>41658</c:v>
                </c:pt>
                <c:pt idx="437">
                  <c:v>41658</c:v>
                </c:pt>
                <c:pt idx="438">
                  <c:v>41658</c:v>
                </c:pt>
                <c:pt idx="439">
                  <c:v>41658</c:v>
                </c:pt>
                <c:pt idx="440">
                  <c:v>41658</c:v>
                </c:pt>
                <c:pt idx="441">
                  <c:v>41658</c:v>
                </c:pt>
                <c:pt idx="442">
                  <c:v>41658</c:v>
                </c:pt>
                <c:pt idx="443">
                  <c:v>41658</c:v>
                </c:pt>
                <c:pt idx="444">
                  <c:v>41658</c:v>
                </c:pt>
                <c:pt idx="445">
                  <c:v>41658</c:v>
                </c:pt>
                <c:pt idx="446">
                  <c:v>41658</c:v>
                </c:pt>
                <c:pt idx="447">
                  <c:v>41658</c:v>
                </c:pt>
                <c:pt idx="448">
                  <c:v>41658</c:v>
                </c:pt>
                <c:pt idx="449">
                  <c:v>41658</c:v>
                </c:pt>
                <c:pt idx="450">
                  <c:v>41658</c:v>
                </c:pt>
                <c:pt idx="451">
                  <c:v>41658</c:v>
                </c:pt>
                <c:pt idx="452">
                  <c:v>41658</c:v>
                </c:pt>
                <c:pt idx="453">
                  <c:v>41658</c:v>
                </c:pt>
                <c:pt idx="454">
                  <c:v>41658</c:v>
                </c:pt>
                <c:pt idx="455">
                  <c:v>41658</c:v>
                </c:pt>
                <c:pt idx="456">
                  <c:v>41659</c:v>
                </c:pt>
                <c:pt idx="457">
                  <c:v>41659</c:v>
                </c:pt>
                <c:pt idx="458">
                  <c:v>41659</c:v>
                </c:pt>
                <c:pt idx="459">
                  <c:v>41659</c:v>
                </c:pt>
                <c:pt idx="460">
                  <c:v>41659</c:v>
                </c:pt>
                <c:pt idx="461">
                  <c:v>41659</c:v>
                </c:pt>
                <c:pt idx="462">
                  <c:v>41659</c:v>
                </c:pt>
                <c:pt idx="463">
                  <c:v>41659</c:v>
                </c:pt>
                <c:pt idx="464">
                  <c:v>41659</c:v>
                </c:pt>
                <c:pt idx="465">
                  <c:v>41659</c:v>
                </c:pt>
                <c:pt idx="466">
                  <c:v>41659</c:v>
                </c:pt>
                <c:pt idx="467">
                  <c:v>41659</c:v>
                </c:pt>
                <c:pt idx="468">
                  <c:v>41659</c:v>
                </c:pt>
                <c:pt idx="469">
                  <c:v>41659</c:v>
                </c:pt>
                <c:pt idx="470">
                  <c:v>41659</c:v>
                </c:pt>
                <c:pt idx="471">
                  <c:v>41659</c:v>
                </c:pt>
                <c:pt idx="472">
                  <c:v>41659</c:v>
                </c:pt>
                <c:pt idx="473">
                  <c:v>41659</c:v>
                </c:pt>
                <c:pt idx="474">
                  <c:v>41659</c:v>
                </c:pt>
                <c:pt idx="475">
                  <c:v>41659</c:v>
                </c:pt>
                <c:pt idx="476">
                  <c:v>41659</c:v>
                </c:pt>
                <c:pt idx="477">
                  <c:v>41659</c:v>
                </c:pt>
                <c:pt idx="478">
                  <c:v>41659</c:v>
                </c:pt>
                <c:pt idx="479">
                  <c:v>41659</c:v>
                </c:pt>
                <c:pt idx="480">
                  <c:v>41660</c:v>
                </c:pt>
                <c:pt idx="481">
                  <c:v>41660</c:v>
                </c:pt>
                <c:pt idx="482">
                  <c:v>41660</c:v>
                </c:pt>
                <c:pt idx="483">
                  <c:v>41660</c:v>
                </c:pt>
                <c:pt idx="484">
                  <c:v>41660</c:v>
                </c:pt>
                <c:pt idx="485">
                  <c:v>41660</c:v>
                </c:pt>
                <c:pt idx="486">
                  <c:v>41660</c:v>
                </c:pt>
                <c:pt idx="487">
                  <c:v>41660</c:v>
                </c:pt>
                <c:pt idx="488">
                  <c:v>41660</c:v>
                </c:pt>
                <c:pt idx="489">
                  <c:v>41660</c:v>
                </c:pt>
                <c:pt idx="490">
                  <c:v>41660</c:v>
                </c:pt>
                <c:pt idx="491">
                  <c:v>41660</c:v>
                </c:pt>
                <c:pt idx="492">
                  <c:v>41660</c:v>
                </c:pt>
                <c:pt idx="493">
                  <c:v>41660</c:v>
                </c:pt>
                <c:pt idx="494">
                  <c:v>41660</c:v>
                </c:pt>
                <c:pt idx="495">
                  <c:v>41660</c:v>
                </c:pt>
                <c:pt idx="496">
                  <c:v>41660</c:v>
                </c:pt>
                <c:pt idx="497">
                  <c:v>41660</c:v>
                </c:pt>
                <c:pt idx="498">
                  <c:v>41660</c:v>
                </c:pt>
                <c:pt idx="499">
                  <c:v>41660</c:v>
                </c:pt>
                <c:pt idx="500">
                  <c:v>41660</c:v>
                </c:pt>
                <c:pt idx="501">
                  <c:v>41660</c:v>
                </c:pt>
                <c:pt idx="502">
                  <c:v>41660</c:v>
                </c:pt>
                <c:pt idx="503">
                  <c:v>41660</c:v>
                </c:pt>
                <c:pt idx="504">
                  <c:v>41661</c:v>
                </c:pt>
                <c:pt idx="505">
                  <c:v>41661</c:v>
                </c:pt>
                <c:pt idx="506">
                  <c:v>41661</c:v>
                </c:pt>
                <c:pt idx="507">
                  <c:v>41661</c:v>
                </c:pt>
                <c:pt idx="508">
                  <c:v>41661</c:v>
                </c:pt>
                <c:pt idx="509">
                  <c:v>41661</c:v>
                </c:pt>
                <c:pt idx="510">
                  <c:v>41661</c:v>
                </c:pt>
                <c:pt idx="511">
                  <c:v>41661</c:v>
                </c:pt>
                <c:pt idx="512">
                  <c:v>41661</c:v>
                </c:pt>
                <c:pt idx="513">
                  <c:v>41661</c:v>
                </c:pt>
                <c:pt idx="514">
                  <c:v>41661</c:v>
                </c:pt>
                <c:pt idx="515">
                  <c:v>41661</c:v>
                </c:pt>
                <c:pt idx="516">
                  <c:v>41661</c:v>
                </c:pt>
                <c:pt idx="517">
                  <c:v>41661</c:v>
                </c:pt>
                <c:pt idx="518">
                  <c:v>41661</c:v>
                </c:pt>
                <c:pt idx="519">
                  <c:v>41661</c:v>
                </c:pt>
                <c:pt idx="520">
                  <c:v>41661</c:v>
                </c:pt>
                <c:pt idx="521">
                  <c:v>41661</c:v>
                </c:pt>
                <c:pt idx="522">
                  <c:v>41661</c:v>
                </c:pt>
                <c:pt idx="523">
                  <c:v>41661</c:v>
                </c:pt>
                <c:pt idx="524">
                  <c:v>41661</c:v>
                </c:pt>
                <c:pt idx="525">
                  <c:v>41661</c:v>
                </c:pt>
                <c:pt idx="526">
                  <c:v>41661</c:v>
                </c:pt>
                <c:pt idx="527">
                  <c:v>41661</c:v>
                </c:pt>
                <c:pt idx="528">
                  <c:v>41662</c:v>
                </c:pt>
                <c:pt idx="529">
                  <c:v>41662</c:v>
                </c:pt>
                <c:pt idx="530">
                  <c:v>41662</c:v>
                </c:pt>
                <c:pt idx="531">
                  <c:v>41662</c:v>
                </c:pt>
                <c:pt idx="532">
                  <c:v>41662</c:v>
                </c:pt>
                <c:pt idx="533">
                  <c:v>41662</c:v>
                </c:pt>
                <c:pt idx="534">
                  <c:v>41662</c:v>
                </c:pt>
                <c:pt idx="535">
                  <c:v>41662</c:v>
                </c:pt>
                <c:pt idx="536">
                  <c:v>41662</c:v>
                </c:pt>
                <c:pt idx="537">
                  <c:v>41662</c:v>
                </c:pt>
                <c:pt idx="538">
                  <c:v>41662</c:v>
                </c:pt>
                <c:pt idx="539">
                  <c:v>41662</c:v>
                </c:pt>
                <c:pt idx="540">
                  <c:v>41662</c:v>
                </c:pt>
                <c:pt idx="541">
                  <c:v>41662</c:v>
                </c:pt>
                <c:pt idx="542">
                  <c:v>41662</c:v>
                </c:pt>
                <c:pt idx="543">
                  <c:v>41662</c:v>
                </c:pt>
                <c:pt idx="544">
                  <c:v>41662</c:v>
                </c:pt>
                <c:pt idx="545">
                  <c:v>41662</c:v>
                </c:pt>
                <c:pt idx="546">
                  <c:v>41662</c:v>
                </c:pt>
                <c:pt idx="547">
                  <c:v>41662</c:v>
                </c:pt>
                <c:pt idx="548">
                  <c:v>41662</c:v>
                </c:pt>
                <c:pt idx="549">
                  <c:v>41662</c:v>
                </c:pt>
                <c:pt idx="550">
                  <c:v>41662</c:v>
                </c:pt>
                <c:pt idx="551">
                  <c:v>41662</c:v>
                </c:pt>
                <c:pt idx="552">
                  <c:v>41663</c:v>
                </c:pt>
                <c:pt idx="553">
                  <c:v>41663</c:v>
                </c:pt>
                <c:pt idx="554">
                  <c:v>41663</c:v>
                </c:pt>
                <c:pt idx="555">
                  <c:v>41663</c:v>
                </c:pt>
                <c:pt idx="556">
                  <c:v>41663</c:v>
                </c:pt>
                <c:pt idx="557">
                  <c:v>41663</c:v>
                </c:pt>
                <c:pt idx="558">
                  <c:v>41663</c:v>
                </c:pt>
                <c:pt idx="559">
                  <c:v>41663</c:v>
                </c:pt>
                <c:pt idx="560">
                  <c:v>41663</c:v>
                </c:pt>
                <c:pt idx="561">
                  <c:v>41663</c:v>
                </c:pt>
                <c:pt idx="562">
                  <c:v>41663</c:v>
                </c:pt>
                <c:pt idx="563">
                  <c:v>41663</c:v>
                </c:pt>
                <c:pt idx="564">
                  <c:v>41663</c:v>
                </c:pt>
                <c:pt idx="565">
                  <c:v>41663</c:v>
                </c:pt>
                <c:pt idx="566">
                  <c:v>41663</c:v>
                </c:pt>
                <c:pt idx="567">
                  <c:v>41663</c:v>
                </c:pt>
                <c:pt idx="568">
                  <c:v>41663</c:v>
                </c:pt>
                <c:pt idx="569">
                  <c:v>41663</c:v>
                </c:pt>
                <c:pt idx="570">
                  <c:v>41663</c:v>
                </c:pt>
                <c:pt idx="571">
                  <c:v>41663</c:v>
                </c:pt>
                <c:pt idx="572">
                  <c:v>41663</c:v>
                </c:pt>
                <c:pt idx="573">
                  <c:v>41663</c:v>
                </c:pt>
                <c:pt idx="574">
                  <c:v>41663</c:v>
                </c:pt>
                <c:pt idx="575">
                  <c:v>41663</c:v>
                </c:pt>
                <c:pt idx="576">
                  <c:v>41664</c:v>
                </c:pt>
                <c:pt idx="577">
                  <c:v>41664</c:v>
                </c:pt>
                <c:pt idx="578">
                  <c:v>41664</c:v>
                </c:pt>
                <c:pt idx="579">
                  <c:v>41664</c:v>
                </c:pt>
                <c:pt idx="580">
                  <c:v>41664</c:v>
                </c:pt>
                <c:pt idx="581">
                  <c:v>41664</c:v>
                </c:pt>
                <c:pt idx="582">
                  <c:v>41664</c:v>
                </c:pt>
                <c:pt idx="583">
                  <c:v>41664</c:v>
                </c:pt>
                <c:pt idx="584">
                  <c:v>41664</c:v>
                </c:pt>
                <c:pt idx="585">
                  <c:v>41664</c:v>
                </c:pt>
                <c:pt idx="586">
                  <c:v>41664</c:v>
                </c:pt>
                <c:pt idx="587">
                  <c:v>41664</c:v>
                </c:pt>
                <c:pt idx="588">
                  <c:v>41664</c:v>
                </c:pt>
                <c:pt idx="589">
                  <c:v>41664</c:v>
                </c:pt>
                <c:pt idx="590">
                  <c:v>41664</c:v>
                </c:pt>
                <c:pt idx="591">
                  <c:v>41664</c:v>
                </c:pt>
                <c:pt idx="592">
                  <c:v>41664</c:v>
                </c:pt>
                <c:pt idx="593">
                  <c:v>41664</c:v>
                </c:pt>
                <c:pt idx="594">
                  <c:v>41664</c:v>
                </c:pt>
                <c:pt idx="595">
                  <c:v>41664</c:v>
                </c:pt>
                <c:pt idx="596">
                  <c:v>41664</c:v>
                </c:pt>
                <c:pt idx="597">
                  <c:v>41664</c:v>
                </c:pt>
                <c:pt idx="598">
                  <c:v>41664</c:v>
                </c:pt>
                <c:pt idx="599">
                  <c:v>41664</c:v>
                </c:pt>
                <c:pt idx="600">
                  <c:v>41665</c:v>
                </c:pt>
                <c:pt idx="601">
                  <c:v>41665</c:v>
                </c:pt>
                <c:pt idx="602">
                  <c:v>41665</c:v>
                </c:pt>
                <c:pt idx="603">
                  <c:v>41665</c:v>
                </c:pt>
                <c:pt idx="604">
                  <c:v>41665</c:v>
                </c:pt>
                <c:pt idx="605">
                  <c:v>41665</c:v>
                </c:pt>
                <c:pt idx="606">
                  <c:v>41665</c:v>
                </c:pt>
                <c:pt idx="607">
                  <c:v>41665</c:v>
                </c:pt>
                <c:pt idx="608">
                  <c:v>41665</c:v>
                </c:pt>
                <c:pt idx="609">
                  <c:v>41665</c:v>
                </c:pt>
                <c:pt idx="610">
                  <c:v>41665</c:v>
                </c:pt>
                <c:pt idx="611">
                  <c:v>41665</c:v>
                </c:pt>
                <c:pt idx="612">
                  <c:v>41665</c:v>
                </c:pt>
                <c:pt idx="613">
                  <c:v>41665</c:v>
                </c:pt>
                <c:pt idx="614">
                  <c:v>41665</c:v>
                </c:pt>
                <c:pt idx="615">
                  <c:v>41665</c:v>
                </c:pt>
                <c:pt idx="616">
                  <c:v>41665</c:v>
                </c:pt>
                <c:pt idx="617">
                  <c:v>41665</c:v>
                </c:pt>
                <c:pt idx="618">
                  <c:v>41665</c:v>
                </c:pt>
                <c:pt idx="619">
                  <c:v>41665</c:v>
                </c:pt>
                <c:pt idx="620">
                  <c:v>41665</c:v>
                </c:pt>
                <c:pt idx="621">
                  <c:v>41665</c:v>
                </c:pt>
                <c:pt idx="622">
                  <c:v>41665</c:v>
                </c:pt>
                <c:pt idx="623">
                  <c:v>41665</c:v>
                </c:pt>
                <c:pt idx="624">
                  <c:v>41666</c:v>
                </c:pt>
                <c:pt idx="625">
                  <c:v>41666</c:v>
                </c:pt>
                <c:pt idx="626">
                  <c:v>41666</c:v>
                </c:pt>
                <c:pt idx="627">
                  <c:v>41666</c:v>
                </c:pt>
                <c:pt idx="628">
                  <c:v>41666</c:v>
                </c:pt>
                <c:pt idx="629">
                  <c:v>41666</c:v>
                </c:pt>
                <c:pt idx="630">
                  <c:v>41666</c:v>
                </c:pt>
                <c:pt idx="631">
                  <c:v>41666</c:v>
                </c:pt>
                <c:pt idx="632">
                  <c:v>41666</c:v>
                </c:pt>
                <c:pt idx="633">
                  <c:v>41666</c:v>
                </c:pt>
                <c:pt idx="634">
                  <c:v>41666</c:v>
                </c:pt>
                <c:pt idx="635">
                  <c:v>41666</c:v>
                </c:pt>
                <c:pt idx="636">
                  <c:v>41666</c:v>
                </c:pt>
                <c:pt idx="637">
                  <c:v>41666</c:v>
                </c:pt>
                <c:pt idx="638">
                  <c:v>41666</c:v>
                </c:pt>
                <c:pt idx="639">
                  <c:v>41666</c:v>
                </c:pt>
                <c:pt idx="640">
                  <c:v>41666</c:v>
                </c:pt>
                <c:pt idx="641">
                  <c:v>41666</c:v>
                </c:pt>
                <c:pt idx="642">
                  <c:v>41666</c:v>
                </c:pt>
                <c:pt idx="643">
                  <c:v>41666</c:v>
                </c:pt>
                <c:pt idx="644">
                  <c:v>41666</c:v>
                </c:pt>
                <c:pt idx="645">
                  <c:v>41666</c:v>
                </c:pt>
                <c:pt idx="646">
                  <c:v>41666</c:v>
                </c:pt>
                <c:pt idx="647">
                  <c:v>41666</c:v>
                </c:pt>
                <c:pt idx="648">
                  <c:v>41667</c:v>
                </c:pt>
                <c:pt idx="649">
                  <c:v>41667</c:v>
                </c:pt>
                <c:pt idx="650">
                  <c:v>41667</c:v>
                </c:pt>
                <c:pt idx="651">
                  <c:v>41667</c:v>
                </c:pt>
                <c:pt idx="652">
                  <c:v>41667</c:v>
                </c:pt>
                <c:pt idx="653">
                  <c:v>41667</c:v>
                </c:pt>
                <c:pt idx="654">
                  <c:v>41667</c:v>
                </c:pt>
                <c:pt idx="655">
                  <c:v>41667</c:v>
                </c:pt>
                <c:pt idx="656">
                  <c:v>41667</c:v>
                </c:pt>
                <c:pt idx="657">
                  <c:v>41667</c:v>
                </c:pt>
                <c:pt idx="658">
                  <c:v>41667</c:v>
                </c:pt>
                <c:pt idx="659">
                  <c:v>41667</c:v>
                </c:pt>
                <c:pt idx="660">
                  <c:v>41667</c:v>
                </c:pt>
                <c:pt idx="661">
                  <c:v>41667</c:v>
                </c:pt>
                <c:pt idx="662">
                  <c:v>41667</c:v>
                </c:pt>
                <c:pt idx="663">
                  <c:v>41667</c:v>
                </c:pt>
                <c:pt idx="664">
                  <c:v>41667</c:v>
                </c:pt>
                <c:pt idx="665">
                  <c:v>41667</c:v>
                </c:pt>
                <c:pt idx="666">
                  <c:v>41667</c:v>
                </c:pt>
                <c:pt idx="667">
                  <c:v>41667</c:v>
                </c:pt>
                <c:pt idx="668">
                  <c:v>41667</c:v>
                </c:pt>
                <c:pt idx="669">
                  <c:v>41667</c:v>
                </c:pt>
                <c:pt idx="670">
                  <c:v>41667</c:v>
                </c:pt>
                <c:pt idx="671">
                  <c:v>41667</c:v>
                </c:pt>
                <c:pt idx="672">
                  <c:v>41668</c:v>
                </c:pt>
                <c:pt idx="673">
                  <c:v>41668</c:v>
                </c:pt>
                <c:pt idx="674">
                  <c:v>41668</c:v>
                </c:pt>
                <c:pt idx="675">
                  <c:v>41668</c:v>
                </c:pt>
                <c:pt idx="676">
                  <c:v>41668</c:v>
                </c:pt>
                <c:pt idx="677">
                  <c:v>41668</c:v>
                </c:pt>
                <c:pt idx="678">
                  <c:v>41668</c:v>
                </c:pt>
                <c:pt idx="679">
                  <c:v>41668</c:v>
                </c:pt>
                <c:pt idx="680">
                  <c:v>41668</c:v>
                </c:pt>
                <c:pt idx="681">
                  <c:v>41668</c:v>
                </c:pt>
                <c:pt idx="682">
                  <c:v>41668</c:v>
                </c:pt>
                <c:pt idx="683">
                  <c:v>41668</c:v>
                </c:pt>
                <c:pt idx="684">
                  <c:v>41668</c:v>
                </c:pt>
                <c:pt idx="685">
                  <c:v>41668</c:v>
                </c:pt>
                <c:pt idx="686">
                  <c:v>41668</c:v>
                </c:pt>
                <c:pt idx="687">
                  <c:v>41668</c:v>
                </c:pt>
                <c:pt idx="688">
                  <c:v>41668</c:v>
                </c:pt>
                <c:pt idx="689">
                  <c:v>41668</c:v>
                </c:pt>
                <c:pt idx="690">
                  <c:v>41668</c:v>
                </c:pt>
                <c:pt idx="691">
                  <c:v>41668</c:v>
                </c:pt>
                <c:pt idx="692">
                  <c:v>41668</c:v>
                </c:pt>
                <c:pt idx="693">
                  <c:v>41668</c:v>
                </c:pt>
                <c:pt idx="694">
                  <c:v>41668</c:v>
                </c:pt>
                <c:pt idx="695">
                  <c:v>41668</c:v>
                </c:pt>
                <c:pt idx="696">
                  <c:v>41669</c:v>
                </c:pt>
                <c:pt idx="697">
                  <c:v>41669</c:v>
                </c:pt>
                <c:pt idx="698">
                  <c:v>41669</c:v>
                </c:pt>
                <c:pt idx="699">
                  <c:v>41669</c:v>
                </c:pt>
                <c:pt idx="700">
                  <c:v>41669</c:v>
                </c:pt>
                <c:pt idx="701">
                  <c:v>41669</c:v>
                </c:pt>
                <c:pt idx="702">
                  <c:v>41669</c:v>
                </c:pt>
                <c:pt idx="703">
                  <c:v>41669</c:v>
                </c:pt>
                <c:pt idx="704">
                  <c:v>41669</c:v>
                </c:pt>
                <c:pt idx="705">
                  <c:v>41669</c:v>
                </c:pt>
                <c:pt idx="706">
                  <c:v>41669</c:v>
                </c:pt>
                <c:pt idx="707">
                  <c:v>41669</c:v>
                </c:pt>
                <c:pt idx="708">
                  <c:v>41669</c:v>
                </c:pt>
                <c:pt idx="709">
                  <c:v>41669</c:v>
                </c:pt>
                <c:pt idx="710">
                  <c:v>41669</c:v>
                </c:pt>
                <c:pt idx="711">
                  <c:v>41669</c:v>
                </c:pt>
                <c:pt idx="712">
                  <c:v>41669</c:v>
                </c:pt>
                <c:pt idx="713">
                  <c:v>41669</c:v>
                </c:pt>
                <c:pt idx="714">
                  <c:v>41669</c:v>
                </c:pt>
                <c:pt idx="715">
                  <c:v>41669</c:v>
                </c:pt>
                <c:pt idx="716">
                  <c:v>41669</c:v>
                </c:pt>
                <c:pt idx="717">
                  <c:v>41669</c:v>
                </c:pt>
                <c:pt idx="718">
                  <c:v>41669</c:v>
                </c:pt>
                <c:pt idx="719">
                  <c:v>41669</c:v>
                </c:pt>
                <c:pt idx="720">
                  <c:v>41670</c:v>
                </c:pt>
                <c:pt idx="721">
                  <c:v>41670</c:v>
                </c:pt>
                <c:pt idx="722">
                  <c:v>41670</c:v>
                </c:pt>
                <c:pt idx="723">
                  <c:v>41670</c:v>
                </c:pt>
                <c:pt idx="724">
                  <c:v>41670</c:v>
                </c:pt>
                <c:pt idx="725">
                  <c:v>41670</c:v>
                </c:pt>
                <c:pt idx="726">
                  <c:v>41670</c:v>
                </c:pt>
                <c:pt idx="727">
                  <c:v>41670</c:v>
                </c:pt>
                <c:pt idx="728">
                  <c:v>41670</c:v>
                </c:pt>
                <c:pt idx="729">
                  <c:v>41670</c:v>
                </c:pt>
                <c:pt idx="730">
                  <c:v>41670</c:v>
                </c:pt>
                <c:pt idx="731">
                  <c:v>41670</c:v>
                </c:pt>
                <c:pt idx="732">
                  <c:v>41670</c:v>
                </c:pt>
                <c:pt idx="733">
                  <c:v>41670</c:v>
                </c:pt>
                <c:pt idx="734">
                  <c:v>41670</c:v>
                </c:pt>
                <c:pt idx="735">
                  <c:v>41670</c:v>
                </c:pt>
                <c:pt idx="736">
                  <c:v>41670</c:v>
                </c:pt>
                <c:pt idx="737">
                  <c:v>41670</c:v>
                </c:pt>
                <c:pt idx="738">
                  <c:v>41670</c:v>
                </c:pt>
                <c:pt idx="739">
                  <c:v>41670</c:v>
                </c:pt>
                <c:pt idx="740">
                  <c:v>41670</c:v>
                </c:pt>
                <c:pt idx="741">
                  <c:v>41670</c:v>
                </c:pt>
                <c:pt idx="742">
                  <c:v>41670</c:v>
                </c:pt>
                <c:pt idx="743">
                  <c:v>41670</c:v>
                </c:pt>
                <c:pt idx="744">
                  <c:v>41671</c:v>
                </c:pt>
                <c:pt idx="745">
                  <c:v>41671</c:v>
                </c:pt>
                <c:pt idx="746">
                  <c:v>41671</c:v>
                </c:pt>
                <c:pt idx="747">
                  <c:v>41671</c:v>
                </c:pt>
                <c:pt idx="748">
                  <c:v>41671</c:v>
                </c:pt>
                <c:pt idx="749">
                  <c:v>41671</c:v>
                </c:pt>
                <c:pt idx="750">
                  <c:v>41671</c:v>
                </c:pt>
                <c:pt idx="751">
                  <c:v>41671</c:v>
                </c:pt>
                <c:pt idx="752">
                  <c:v>41671</c:v>
                </c:pt>
                <c:pt idx="753">
                  <c:v>41671</c:v>
                </c:pt>
                <c:pt idx="754">
                  <c:v>41671</c:v>
                </c:pt>
                <c:pt idx="755">
                  <c:v>41671</c:v>
                </c:pt>
                <c:pt idx="756">
                  <c:v>41671</c:v>
                </c:pt>
                <c:pt idx="757">
                  <c:v>41671</c:v>
                </c:pt>
                <c:pt idx="758">
                  <c:v>41671</c:v>
                </c:pt>
                <c:pt idx="759">
                  <c:v>41671</c:v>
                </c:pt>
                <c:pt idx="760">
                  <c:v>41671</c:v>
                </c:pt>
                <c:pt idx="761">
                  <c:v>41671</c:v>
                </c:pt>
                <c:pt idx="762">
                  <c:v>41671</c:v>
                </c:pt>
                <c:pt idx="763">
                  <c:v>41671</c:v>
                </c:pt>
                <c:pt idx="764">
                  <c:v>41671</c:v>
                </c:pt>
                <c:pt idx="765">
                  <c:v>41671</c:v>
                </c:pt>
                <c:pt idx="766">
                  <c:v>41671</c:v>
                </c:pt>
                <c:pt idx="767">
                  <c:v>41671</c:v>
                </c:pt>
                <c:pt idx="768">
                  <c:v>41672</c:v>
                </c:pt>
                <c:pt idx="769">
                  <c:v>41672</c:v>
                </c:pt>
                <c:pt idx="770">
                  <c:v>41672</c:v>
                </c:pt>
                <c:pt idx="771">
                  <c:v>41672</c:v>
                </c:pt>
                <c:pt idx="772">
                  <c:v>41672</c:v>
                </c:pt>
                <c:pt idx="773">
                  <c:v>41672</c:v>
                </c:pt>
                <c:pt idx="774">
                  <c:v>41672</c:v>
                </c:pt>
                <c:pt idx="775">
                  <c:v>41672</c:v>
                </c:pt>
                <c:pt idx="776">
                  <c:v>41672</c:v>
                </c:pt>
                <c:pt idx="777">
                  <c:v>41672</c:v>
                </c:pt>
                <c:pt idx="778">
                  <c:v>41672</c:v>
                </c:pt>
                <c:pt idx="779">
                  <c:v>41672</c:v>
                </c:pt>
                <c:pt idx="780">
                  <c:v>41672</c:v>
                </c:pt>
                <c:pt idx="781">
                  <c:v>41672</c:v>
                </c:pt>
                <c:pt idx="782">
                  <c:v>41672</c:v>
                </c:pt>
                <c:pt idx="783">
                  <c:v>41672</c:v>
                </c:pt>
                <c:pt idx="784">
                  <c:v>41672</c:v>
                </c:pt>
                <c:pt idx="785">
                  <c:v>41672</c:v>
                </c:pt>
                <c:pt idx="786">
                  <c:v>41672</c:v>
                </c:pt>
                <c:pt idx="787">
                  <c:v>41672</c:v>
                </c:pt>
                <c:pt idx="788">
                  <c:v>41672</c:v>
                </c:pt>
                <c:pt idx="789">
                  <c:v>41672</c:v>
                </c:pt>
                <c:pt idx="790">
                  <c:v>41672</c:v>
                </c:pt>
                <c:pt idx="791">
                  <c:v>41672</c:v>
                </c:pt>
                <c:pt idx="792">
                  <c:v>41673</c:v>
                </c:pt>
                <c:pt idx="793">
                  <c:v>41673</c:v>
                </c:pt>
                <c:pt idx="794">
                  <c:v>41673</c:v>
                </c:pt>
                <c:pt idx="795">
                  <c:v>41673</c:v>
                </c:pt>
                <c:pt idx="796">
                  <c:v>41673</c:v>
                </c:pt>
                <c:pt idx="797">
                  <c:v>41673</c:v>
                </c:pt>
                <c:pt idx="798">
                  <c:v>41673</c:v>
                </c:pt>
                <c:pt idx="799">
                  <c:v>41673</c:v>
                </c:pt>
                <c:pt idx="800">
                  <c:v>41673</c:v>
                </c:pt>
                <c:pt idx="801">
                  <c:v>41673</c:v>
                </c:pt>
                <c:pt idx="802">
                  <c:v>41673</c:v>
                </c:pt>
                <c:pt idx="803">
                  <c:v>41673</c:v>
                </c:pt>
                <c:pt idx="804">
                  <c:v>41673</c:v>
                </c:pt>
                <c:pt idx="805">
                  <c:v>41673</c:v>
                </c:pt>
                <c:pt idx="806">
                  <c:v>41673</c:v>
                </c:pt>
                <c:pt idx="807">
                  <c:v>41673</c:v>
                </c:pt>
                <c:pt idx="808">
                  <c:v>41673</c:v>
                </c:pt>
                <c:pt idx="809">
                  <c:v>41673</c:v>
                </c:pt>
                <c:pt idx="810">
                  <c:v>41673</c:v>
                </c:pt>
                <c:pt idx="811">
                  <c:v>41673</c:v>
                </c:pt>
                <c:pt idx="812">
                  <c:v>41673</c:v>
                </c:pt>
                <c:pt idx="813">
                  <c:v>41673</c:v>
                </c:pt>
                <c:pt idx="814">
                  <c:v>41673</c:v>
                </c:pt>
                <c:pt idx="815">
                  <c:v>41673</c:v>
                </c:pt>
                <c:pt idx="816">
                  <c:v>41674</c:v>
                </c:pt>
                <c:pt idx="817">
                  <c:v>41674</c:v>
                </c:pt>
                <c:pt idx="818">
                  <c:v>41674</c:v>
                </c:pt>
                <c:pt idx="819">
                  <c:v>41674</c:v>
                </c:pt>
                <c:pt idx="820">
                  <c:v>41674</c:v>
                </c:pt>
                <c:pt idx="821">
                  <c:v>41674</c:v>
                </c:pt>
                <c:pt idx="822">
                  <c:v>41674</c:v>
                </c:pt>
                <c:pt idx="823">
                  <c:v>41674</c:v>
                </c:pt>
                <c:pt idx="824">
                  <c:v>41674</c:v>
                </c:pt>
                <c:pt idx="825">
                  <c:v>41674</c:v>
                </c:pt>
                <c:pt idx="826">
                  <c:v>41674</c:v>
                </c:pt>
                <c:pt idx="827">
                  <c:v>41674</c:v>
                </c:pt>
                <c:pt idx="828">
                  <c:v>41674</c:v>
                </c:pt>
                <c:pt idx="829">
                  <c:v>41674</c:v>
                </c:pt>
                <c:pt idx="830">
                  <c:v>41674</c:v>
                </c:pt>
                <c:pt idx="831">
                  <c:v>41674</c:v>
                </c:pt>
                <c:pt idx="832">
                  <c:v>41674</c:v>
                </c:pt>
                <c:pt idx="833">
                  <c:v>41674</c:v>
                </c:pt>
                <c:pt idx="834">
                  <c:v>41674</c:v>
                </c:pt>
                <c:pt idx="835">
                  <c:v>41674</c:v>
                </c:pt>
                <c:pt idx="836">
                  <c:v>41674</c:v>
                </c:pt>
                <c:pt idx="837">
                  <c:v>41674</c:v>
                </c:pt>
                <c:pt idx="838">
                  <c:v>41674</c:v>
                </c:pt>
                <c:pt idx="839">
                  <c:v>41674</c:v>
                </c:pt>
                <c:pt idx="840">
                  <c:v>41675</c:v>
                </c:pt>
                <c:pt idx="841">
                  <c:v>41675</c:v>
                </c:pt>
                <c:pt idx="842">
                  <c:v>41675</c:v>
                </c:pt>
                <c:pt idx="843">
                  <c:v>41675</c:v>
                </c:pt>
                <c:pt idx="844">
                  <c:v>41675</c:v>
                </c:pt>
                <c:pt idx="845">
                  <c:v>41675</c:v>
                </c:pt>
                <c:pt idx="846">
                  <c:v>41675</c:v>
                </c:pt>
                <c:pt idx="847">
                  <c:v>41675</c:v>
                </c:pt>
                <c:pt idx="848">
                  <c:v>41675</c:v>
                </c:pt>
                <c:pt idx="849">
                  <c:v>41675</c:v>
                </c:pt>
                <c:pt idx="850">
                  <c:v>41675</c:v>
                </c:pt>
                <c:pt idx="851">
                  <c:v>41675</c:v>
                </c:pt>
                <c:pt idx="852">
                  <c:v>41675</c:v>
                </c:pt>
                <c:pt idx="853">
                  <c:v>41675</c:v>
                </c:pt>
                <c:pt idx="854">
                  <c:v>41675</c:v>
                </c:pt>
                <c:pt idx="855">
                  <c:v>41675</c:v>
                </c:pt>
                <c:pt idx="856">
                  <c:v>41675</c:v>
                </c:pt>
                <c:pt idx="857">
                  <c:v>41675</c:v>
                </c:pt>
                <c:pt idx="858">
                  <c:v>41675</c:v>
                </c:pt>
                <c:pt idx="859">
                  <c:v>41675</c:v>
                </c:pt>
                <c:pt idx="860">
                  <c:v>41675</c:v>
                </c:pt>
                <c:pt idx="861">
                  <c:v>41675</c:v>
                </c:pt>
                <c:pt idx="862">
                  <c:v>41675</c:v>
                </c:pt>
                <c:pt idx="863">
                  <c:v>41675</c:v>
                </c:pt>
                <c:pt idx="864">
                  <c:v>41676</c:v>
                </c:pt>
                <c:pt idx="865">
                  <c:v>41676</c:v>
                </c:pt>
                <c:pt idx="866">
                  <c:v>41676</c:v>
                </c:pt>
                <c:pt idx="867">
                  <c:v>41676</c:v>
                </c:pt>
                <c:pt idx="868">
                  <c:v>41676</c:v>
                </c:pt>
                <c:pt idx="869">
                  <c:v>41676</c:v>
                </c:pt>
                <c:pt idx="870">
                  <c:v>41676</c:v>
                </c:pt>
                <c:pt idx="871">
                  <c:v>41676</c:v>
                </c:pt>
                <c:pt idx="872">
                  <c:v>41676</c:v>
                </c:pt>
                <c:pt idx="873">
                  <c:v>41676</c:v>
                </c:pt>
                <c:pt idx="874">
                  <c:v>41676</c:v>
                </c:pt>
                <c:pt idx="875">
                  <c:v>41676</c:v>
                </c:pt>
                <c:pt idx="876">
                  <c:v>41676</c:v>
                </c:pt>
                <c:pt idx="877">
                  <c:v>41676</c:v>
                </c:pt>
                <c:pt idx="878">
                  <c:v>41676</c:v>
                </c:pt>
                <c:pt idx="879">
                  <c:v>41676</c:v>
                </c:pt>
                <c:pt idx="880">
                  <c:v>41676</c:v>
                </c:pt>
                <c:pt idx="881">
                  <c:v>41676</c:v>
                </c:pt>
                <c:pt idx="882">
                  <c:v>41676</c:v>
                </c:pt>
                <c:pt idx="883">
                  <c:v>41676</c:v>
                </c:pt>
                <c:pt idx="884">
                  <c:v>41676</c:v>
                </c:pt>
                <c:pt idx="885">
                  <c:v>41676</c:v>
                </c:pt>
                <c:pt idx="886">
                  <c:v>41676</c:v>
                </c:pt>
                <c:pt idx="887">
                  <c:v>41676</c:v>
                </c:pt>
                <c:pt idx="888">
                  <c:v>41677</c:v>
                </c:pt>
                <c:pt idx="889">
                  <c:v>41677</c:v>
                </c:pt>
                <c:pt idx="890">
                  <c:v>41677</c:v>
                </c:pt>
                <c:pt idx="891">
                  <c:v>41677</c:v>
                </c:pt>
                <c:pt idx="892">
                  <c:v>41677</c:v>
                </c:pt>
                <c:pt idx="893">
                  <c:v>41677</c:v>
                </c:pt>
                <c:pt idx="894">
                  <c:v>41677</c:v>
                </c:pt>
                <c:pt idx="895">
                  <c:v>41677</c:v>
                </c:pt>
                <c:pt idx="896">
                  <c:v>41677</c:v>
                </c:pt>
                <c:pt idx="897">
                  <c:v>41677</c:v>
                </c:pt>
                <c:pt idx="898">
                  <c:v>41677</c:v>
                </c:pt>
                <c:pt idx="899">
                  <c:v>41677</c:v>
                </c:pt>
                <c:pt idx="900">
                  <c:v>41677</c:v>
                </c:pt>
                <c:pt idx="901">
                  <c:v>41677</c:v>
                </c:pt>
                <c:pt idx="902">
                  <c:v>41677</c:v>
                </c:pt>
                <c:pt idx="903">
                  <c:v>41677</c:v>
                </c:pt>
                <c:pt idx="904">
                  <c:v>41677</c:v>
                </c:pt>
                <c:pt idx="905">
                  <c:v>41677</c:v>
                </c:pt>
                <c:pt idx="906">
                  <c:v>41677</c:v>
                </c:pt>
                <c:pt idx="907">
                  <c:v>41677</c:v>
                </c:pt>
                <c:pt idx="908">
                  <c:v>41677</c:v>
                </c:pt>
                <c:pt idx="909">
                  <c:v>41677</c:v>
                </c:pt>
                <c:pt idx="910">
                  <c:v>41677</c:v>
                </c:pt>
                <c:pt idx="911">
                  <c:v>41677</c:v>
                </c:pt>
                <c:pt idx="912">
                  <c:v>41678</c:v>
                </c:pt>
                <c:pt idx="913">
                  <c:v>41678</c:v>
                </c:pt>
                <c:pt idx="914">
                  <c:v>41678</c:v>
                </c:pt>
                <c:pt idx="915">
                  <c:v>41678</c:v>
                </c:pt>
                <c:pt idx="916">
                  <c:v>41678</c:v>
                </c:pt>
                <c:pt idx="917">
                  <c:v>41678</c:v>
                </c:pt>
                <c:pt idx="918">
                  <c:v>41678</c:v>
                </c:pt>
                <c:pt idx="919">
                  <c:v>41678</c:v>
                </c:pt>
                <c:pt idx="920">
                  <c:v>41678</c:v>
                </c:pt>
                <c:pt idx="921">
                  <c:v>41678</c:v>
                </c:pt>
                <c:pt idx="922">
                  <c:v>41678</c:v>
                </c:pt>
                <c:pt idx="923">
                  <c:v>41678</c:v>
                </c:pt>
                <c:pt idx="924">
                  <c:v>41678</c:v>
                </c:pt>
                <c:pt idx="925">
                  <c:v>41678</c:v>
                </c:pt>
                <c:pt idx="926">
                  <c:v>41678</c:v>
                </c:pt>
                <c:pt idx="927">
                  <c:v>41678</c:v>
                </c:pt>
                <c:pt idx="928">
                  <c:v>41678</c:v>
                </c:pt>
                <c:pt idx="929">
                  <c:v>41678</c:v>
                </c:pt>
                <c:pt idx="930">
                  <c:v>41678</c:v>
                </c:pt>
                <c:pt idx="931">
                  <c:v>41678</c:v>
                </c:pt>
                <c:pt idx="932">
                  <c:v>41678</c:v>
                </c:pt>
                <c:pt idx="933">
                  <c:v>41678</c:v>
                </c:pt>
                <c:pt idx="934">
                  <c:v>41678</c:v>
                </c:pt>
                <c:pt idx="935">
                  <c:v>41678</c:v>
                </c:pt>
                <c:pt idx="936">
                  <c:v>41679</c:v>
                </c:pt>
                <c:pt idx="937">
                  <c:v>41679</c:v>
                </c:pt>
                <c:pt idx="938">
                  <c:v>41679</c:v>
                </c:pt>
                <c:pt idx="939">
                  <c:v>41679</c:v>
                </c:pt>
                <c:pt idx="940">
                  <c:v>41679</c:v>
                </c:pt>
                <c:pt idx="941">
                  <c:v>41679</c:v>
                </c:pt>
                <c:pt idx="942">
                  <c:v>41679</c:v>
                </c:pt>
                <c:pt idx="943">
                  <c:v>41679</c:v>
                </c:pt>
                <c:pt idx="944">
                  <c:v>41679</c:v>
                </c:pt>
                <c:pt idx="945">
                  <c:v>41679</c:v>
                </c:pt>
                <c:pt idx="946">
                  <c:v>41679</c:v>
                </c:pt>
                <c:pt idx="947">
                  <c:v>41679</c:v>
                </c:pt>
                <c:pt idx="948">
                  <c:v>41679</c:v>
                </c:pt>
                <c:pt idx="949">
                  <c:v>41679</c:v>
                </c:pt>
                <c:pt idx="950">
                  <c:v>41679</c:v>
                </c:pt>
                <c:pt idx="951">
                  <c:v>41679</c:v>
                </c:pt>
                <c:pt idx="952">
                  <c:v>41679</c:v>
                </c:pt>
                <c:pt idx="953">
                  <c:v>41679</c:v>
                </c:pt>
                <c:pt idx="954">
                  <c:v>41679</c:v>
                </c:pt>
                <c:pt idx="955">
                  <c:v>41679</c:v>
                </c:pt>
                <c:pt idx="956">
                  <c:v>41679</c:v>
                </c:pt>
                <c:pt idx="957">
                  <c:v>41679</c:v>
                </c:pt>
                <c:pt idx="958">
                  <c:v>41679</c:v>
                </c:pt>
                <c:pt idx="959">
                  <c:v>41679</c:v>
                </c:pt>
                <c:pt idx="960">
                  <c:v>41680</c:v>
                </c:pt>
                <c:pt idx="961">
                  <c:v>41680</c:v>
                </c:pt>
                <c:pt idx="962">
                  <c:v>41680</c:v>
                </c:pt>
                <c:pt idx="963">
                  <c:v>41680</c:v>
                </c:pt>
                <c:pt idx="964">
                  <c:v>41680</c:v>
                </c:pt>
                <c:pt idx="965">
                  <c:v>41680</c:v>
                </c:pt>
                <c:pt idx="966">
                  <c:v>41680</c:v>
                </c:pt>
                <c:pt idx="967">
                  <c:v>41680</c:v>
                </c:pt>
                <c:pt idx="968">
                  <c:v>41680</c:v>
                </c:pt>
                <c:pt idx="969">
                  <c:v>41680</c:v>
                </c:pt>
                <c:pt idx="970">
                  <c:v>41680</c:v>
                </c:pt>
                <c:pt idx="971">
                  <c:v>41680</c:v>
                </c:pt>
                <c:pt idx="972">
                  <c:v>41680</c:v>
                </c:pt>
                <c:pt idx="973">
                  <c:v>41680</c:v>
                </c:pt>
                <c:pt idx="974">
                  <c:v>41680</c:v>
                </c:pt>
                <c:pt idx="975">
                  <c:v>41680</c:v>
                </c:pt>
                <c:pt idx="976">
                  <c:v>41680</c:v>
                </c:pt>
                <c:pt idx="977">
                  <c:v>41680</c:v>
                </c:pt>
                <c:pt idx="978">
                  <c:v>41680</c:v>
                </c:pt>
                <c:pt idx="979">
                  <c:v>41680</c:v>
                </c:pt>
                <c:pt idx="980">
                  <c:v>41680</c:v>
                </c:pt>
                <c:pt idx="981">
                  <c:v>41680</c:v>
                </c:pt>
                <c:pt idx="982">
                  <c:v>41680</c:v>
                </c:pt>
                <c:pt idx="983">
                  <c:v>41680</c:v>
                </c:pt>
                <c:pt idx="984">
                  <c:v>41681</c:v>
                </c:pt>
                <c:pt idx="985">
                  <c:v>41681</c:v>
                </c:pt>
                <c:pt idx="986">
                  <c:v>41681</c:v>
                </c:pt>
                <c:pt idx="987">
                  <c:v>41681</c:v>
                </c:pt>
                <c:pt idx="988">
                  <c:v>41681</c:v>
                </c:pt>
                <c:pt idx="989">
                  <c:v>41681</c:v>
                </c:pt>
                <c:pt idx="990">
                  <c:v>41681</c:v>
                </c:pt>
                <c:pt idx="991">
                  <c:v>41681</c:v>
                </c:pt>
                <c:pt idx="992">
                  <c:v>41681</c:v>
                </c:pt>
                <c:pt idx="993">
                  <c:v>41681</c:v>
                </c:pt>
                <c:pt idx="994">
                  <c:v>41681</c:v>
                </c:pt>
                <c:pt idx="995">
                  <c:v>41681</c:v>
                </c:pt>
                <c:pt idx="996">
                  <c:v>41681</c:v>
                </c:pt>
                <c:pt idx="997">
                  <c:v>41681</c:v>
                </c:pt>
                <c:pt idx="998">
                  <c:v>41681</c:v>
                </c:pt>
                <c:pt idx="999">
                  <c:v>41681</c:v>
                </c:pt>
                <c:pt idx="1000">
                  <c:v>41681</c:v>
                </c:pt>
                <c:pt idx="1001">
                  <c:v>41681</c:v>
                </c:pt>
                <c:pt idx="1002">
                  <c:v>41681</c:v>
                </c:pt>
                <c:pt idx="1003">
                  <c:v>41681</c:v>
                </c:pt>
                <c:pt idx="1004">
                  <c:v>41681</c:v>
                </c:pt>
                <c:pt idx="1005">
                  <c:v>41681</c:v>
                </c:pt>
                <c:pt idx="1006">
                  <c:v>41681</c:v>
                </c:pt>
                <c:pt idx="1007">
                  <c:v>41681</c:v>
                </c:pt>
                <c:pt idx="1008">
                  <c:v>41682</c:v>
                </c:pt>
                <c:pt idx="1009">
                  <c:v>41682</c:v>
                </c:pt>
                <c:pt idx="1010">
                  <c:v>41682</c:v>
                </c:pt>
                <c:pt idx="1011">
                  <c:v>41682</c:v>
                </c:pt>
                <c:pt idx="1012">
                  <c:v>41682</c:v>
                </c:pt>
                <c:pt idx="1013">
                  <c:v>41682</c:v>
                </c:pt>
                <c:pt idx="1014">
                  <c:v>41682</c:v>
                </c:pt>
                <c:pt idx="1015">
                  <c:v>41682</c:v>
                </c:pt>
                <c:pt idx="1016">
                  <c:v>41682</c:v>
                </c:pt>
                <c:pt idx="1017">
                  <c:v>41682</c:v>
                </c:pt>
                <c:pt idx="1018">
                  <c:v>41682</c:v>
                </c:pt>
                <c:pt idx="1019">
                  <c:v>41682</c:v>
                </c:pt>
                <c:pt idx="1020">
                  <c:v>41682</c:v>
                </c:pt>
                <c:pt idx="1021">
                  <c:v>41682</c:v>
                </c:pt>
                <c:pt idx="1022">
                  <c:v>41682</c:v>
                </c:pt>
                <c:pt idx="1023">
                  <c:v>41682</c:v>
                </c:pt>
                <c:pt idx="1024">
                  <c:v>41682</c:v>
                </c:pt>
                <c:pt idx="1025">
                  <c:v>41682</c:v>
                </c:pt>
                <c:pt idx="1026">
                  <c:v>41682</c:v>
                </c:pt>
                <c:pt idx="1027">
                  <c:v>41682</c:v>
                </c:pt>
                <c:pt idx="1028">
                  <c:v>41682</c:v>
                </c:pt>
                <c:pt idx="1029">
                  <c:v>41682</c:v>
                </c:pt>
                <c:pt idx="1030">
                  <c:v>41682</c:v>
                </c:pt>
                <c:pt idx="1031">
                  <c:v>41682</c:v>
                </c:pt>
                <c:pt idx="1032">
                  <c:v>41683</c:v>
                </c:pt>
                <c:pt idx="1033">
                  <c:v>41683</c:v>
                </c:pt>
                <c:pt idx="1034">
                  <c:v>41683</c:v>
                </c:pt>
                <c:pt idx="1035">
                  <c:v>41683</c:v>
                </c:pt>
                <c:pt idx="1036">
                  <c:v>41683</c:v>
                </c:pt>
                <c:pt idx="1037">
                  <c:v>41683</c:v>
                </c:pt>
                <c:pt idx="1038">
                  <c:v>41683</c:v>
                </c:pt>
                <c:pt idx="1039">
                  <c:v>41683</c:v>
                </c:pt>
                <c:pt idx="1040">
                  <c:v>41683</c:v>
                </c:pt>
                <c:pt idx="1041">
                  <c:v>41683</c:v>
                </c:pt>
                <c:pt idx="1042">
                  <c:v>41683</c:v>
                </c:pt>
                <c:pt idx="1043">
                  <c:v>41683</c:v>
                </c:pt>
                <c:pt idx="1044">
                  <c:v>41683</c:v>
                </c:pt>
                <c:pt idx="1045">
                  <c:v>41683</c:v>
                </c:pt>
                <c:pt idx="1046">
                  <c:v>41683</c:v>
                </c:pt>
                <c:pt idx="1047">
                  <c:v>41683</c:v>
                </c:pt>
                <c:pt idx="1048">
                  <c:v>41683</c:v>
                </c:pt>
                <c:pt idx="1049">
                  <c:v>41683</c:v>
                </c:pt>
                <c:pt idx="1050">
                  <c:v>41683</c:v>
                </c:pt>
                <c:pt idx="1051">
                  <c:v>41683</c:v>
                </c:pt>
                <c:pt idx="1052">
                  <c:v>41683</c:v>
                </c:pt>
                <c:pt idx="1053">
                  <c:v>41683</c:v>
                </c:pt>
                <c:pt idx="1054">
                  <c:v>41683</c:v>
                </c:pt>
                <c:pt idx="1055">
                  <c:v>41683</c:v>
                </c:pt>
                <c:pt idx="1056">
                  <c:v>41684</c:v>
                </c:pt>
                <c:pt idx="1057">
                  <c:v>41684</c:v>
                </c:pt>
                <c:pt idx="1058">
                  <c:v>41684</c:v>
                </c:pt>
                <c:pt idx="1059">
                  <c:v>41684</c:v>
                </c:pt>
                <c:pt idx="1060">
                  <c:v>41684</c:v>
                </c:pt>
                <c:pt idx="1061">
                  <c:v>41684</c:v>
                </c:pt>
                <c:pt idx="1062">
                  <c:v>41684</c:v>
                </c:pt>
                <c:pt idx="1063">
                  <c:v>41684</c:v>
                </c:pt>
                <c:pt idx="1064">
                  <c:v>41684</c:v>
                </c:pt>
                <c:pt idx="1065">
                  <c:v>41684</c:v>
                </c:pt>
                <c:pt idx="1066">
                  <c:v>41684</c:v>
                </c:pt>
                <c:pt idx="1067">
                  <c:v>41684</c:v>
                </c:pt>
                <c:pt idx="1068">
                  <c:v>41684</c:v>
                </c:pt>
                <c:pt idx="1069">
                  <c:v>41684</c:v>
                </c:pt>
                <c:pt idx="1070">
                  <c:v>41684</c:v>
                </c:pt>
                <c:pt idx="1071">
                  <c:v>41684</c:v>
                </c:pt>
                <c:pt idx="1072">
                  <c:v>41684</c:v>
                </c:pt>
                <c:pt idx="1073">
                  <c:v>41684</c:v>
                </c:pt>
                <c:pt idx="1074">
                  <c:v>41684</c:v>
                </c:pt>
                <c:pt idx="1075">
                  <c:v>41684</c:v>
                </c:pt>
                <c:pt idx="1076">
                  <c:v>41684</c:v>
                </c:pt>
                <c:pt idx="1077">
                  <c:v>41684</c:v>
                </c:pt>
                <c:pt idx="1078">
                  <c:v>41684</c:v>
                </c:pt>
                <c:pt idx="1079">
                  <c:v>41684</c:v>
                </c:pt>
                <c:pt idx="1080">
                  <c:v>41685</c:v>
                </c:pt>
                <c:pt idx="1081">
                  <c:v>41685</c:v>
                </c:pt>
                <c:pt idx="1082">
                  <c:v>41685</c:v>
                </c:pt>
                <c:pt idx="1083">
                  <c:v>41685</c:v>
                </c:pt>
                <c:pt idx="1084">
                  <c:v>41685</c:v>
                </c:pt>
                <c:pt idx="1085">
                  <c:v>41685</c:v>
                </c:pt>
                <c:pt idx="1086">
                  <c:v>41685</c:v>
                </c:pt>
                <c:pt idx="1087">
                  <c:v>41685</c:v>
                </c:pt>
                <c:pt idx="1088">
                  <c:v>41685</c:v>
                </c:pt>
                <c:pt idx="1089">
                  <c:v>41685</c:v>
                </c:pt>
                <c:pt idx="1090">
                  <c:v>41685</c:v>
                </c:pt>
                <c:pt idx="1091">
                  <c:v>41685</c:v>
                </c:pt>
                <c:pt idx="1092">
                  <c:v>41685</c:v>
                </c:pt>
                <c:pt idx="1093">
                  <c:v>41685</c:v>
                </c:pt>
                <c:pt idx="1094">
                  <c:v>41685</c:v>
                </c:pt>
                <c:pt idx="1095">
                  <c:v>41685</c:v>
                </c:pt>
                <c:pt idx="1096">
                  <c:v>41685</c:v>
                </c:pt>
                <c:pt idx="1097">
                  <c:v>41685</c:v>
                </c:pt>
                <c:pt idx="1098">
                  <c:v>41685</c:v>
                </c:pt>
                <c:pt idx="1099">
                  <c:v>41685</c:v>
                </c:pt>
                <c:pt idx="1100">
                  <c:v>41685</c:v>
                </c:pt>
                <c:pt idx="1101">
                  <c:v>41685</c:v>
                </c:pt>
                <c:pt idx="1102">
                  <c:v>41685</c:v>
                </c:pt>
                <c:pt idx="1103">
                  <c:v>41685</c:v>
                </c:pt>
                <c:pt idx="1104">
                  <c:v>41686</c:v>
                </c:pt>
                <c:pt idx="1105">
                  <c:v>41686</c:v>
                </c:pt>
                <c:pt idx="1106">
                  <c:v>41686</c:v>
                </c:pt>
                <c:pt idx="1107">
                  <c:v>41686</c:v>
                </c:pt>
                <c:pt idx="1108">
                  <c:v>41686</c:v>
                </c:pt>
                <c:pt idx="1109">
                  <c:v>41686</c:v>
                </c:pt>
                <c:pt idx="1110">
                  <c:v>41686</c:v>
                </c:pt>
                <c:pt idx="1111">
                  <c:v>41686</c:v>
                </c:pt>
                <c:pt idx="1112">
                  <c:v>41686</c:v>
                </c:pt>
                <c:pt idx="1113">
                  <c:v>41686</c:v>
                </c:pt>
                <c:pt idx="1114">
                  <c:v>41686</c:v>
                </c:pt>
                <c:pt idx="1115">
                  <c:v>41686</c:v>
                </c:pt>
                <c:pt idx="1116">
                  <c:v>41686</c:v>
                </c:pt>
                <c:pt idx="1117">
                  <c:v>41686</c:v>
                </c:pt>
                <c:pt idx="1118">
                  <c:v>41686</c:v>
                </c:pt>
                <c:pt idx="1119">
                  <c:v>41686</c:v>
                </c:pt>
                <c:pt idx="1120">
                  <c:v>41686</c:v>
                </c:pt>
                <c:pt idx="1121">
                  <c:v>41686</c:v>
                </c:pt>
                <c:pt idx="1122">
                  <c:v>41686</c:v>
                </c:pt>
                <c:pt idx="1123">
                  <c:v>41686</c:v>
                </c:pt>
                <c:pt idx="1124">
                  <c:v>41686</c:v>
                </c:pt>
                <c:pt idx="1125">
                  <c:v>41686</c:v>
                </c:pt>
                <c:pt idx="1126">
                  <c:v>41686</c:v>
                </c:pt>
                <c:pt idx="1127">
                  <c:v>41686</c:v>
                </c:pt>
                <c:pt idx="1128">
                  <c:v>41687</c:v>
                </c:pt>
                <c:pt idx="1129">
                  <c:v>41687</c:v>
                </c:pt>
                <c:pt idx="1130">
                  <c:v>41687</c:v>
                </c:pt>
                <c:pt idx="1131">
                  <c:v>41687</c:v>
                </c:pt>
                <c:pt idx="1132">
                  <c:v>41687</c:v>
                </c:pt>
                <c:pt idx="1133">
                  <c:v>41687</c:v>
                </c:pt>
                <c:pt idx="1134">
                  <c:v>41687</c:v>
                </c:pt>
                <c:pt idx="1135">
                  <c:v>41687</c:v>
                </c:pt>
                <c:pt idx="1136">
                  <c:v>41687</c:v>
                </c:pt>
                <c:pt idx="1137">
                  <c:v>41687</c:v>
                </c:pt>
                <c:pt idx="1138">
                  <c:v>41687</c:v>
                </c:pt>
                <c:pt idx="1139">
                  <c:v>41687</c:v>
                </c:pt>
                <c:pt idx="1140">
                  <c:v>41687</c:v>
                </c:pt>
                <c:pt idx="1141">
                  <c:v>41687</c:v>
                </c:pt>
                <c:pt idx="1142">
                  <c:v>41687</c:v>
                </c:pt>
                <c:pt idx="1143">
                  <c:v>41687</c:v>
                </c:pt>
                <c:pt idx="1144">
                  <c:v>41687</c:v>
                </c:pt>
                <c:pt idx="1145">
                  <c:v>41687</c:v>
                </c:pt>
                <c:pt idx="1146">
                  <c:v>41687</c:v>
                </c:pt>
                <c:pt idx="1147">
                  <c:v>41687</c:v>
                </c:pt>
                <c:pt idx="1148">
                  <c:v>41687</c:v>
                </c:pt>
                <c:pt idx="1149">
                  <c:v>41687</c:v>
                </c:pt>
                <c:pt idx="1150">
                  <c:v>41687</c:v>
                </c:pt>
                <c:pt idx="1151">
                  <c:v>41687</c:v>
                </c:pt>
                <c:pt idx="1152">
                  <c:v>41688</c:v>
                </c:pt>
                <c:pt idx="1153">
                  <c:v>41688</c:v>
                </c:pt>
                <c:pt idx="1154">
                  <c:v>41688</c:v>
                </c:pt>
                <c:pt idx="1155">
                  <c:v>41688</c:v>
                </c:pt>
                <c:pt idx="1156">
                  <c:v>41688</c:v>
                </c:pt>
                <c:pt idx="1157">
                  <c:v>41688</c:v>
                </c:pt>
                <c:pt idx="1158">
                  <c:v>41688</c:v>
                </c:pt>
                <c:pt idx="1159">
                  <c:v>41688</c:v>
                </c:pt>
                <c:pt idx="1160">
                  <c:v>41688</c:v>
                </c:pt>
                <c:pt idx="1161">
                  <c:v>41688</c:v>
                </c:pt>
                <c:pt idx="1162">
                  <c:v>41688</c:v>
                </c:pt>
                <c:pt idx="1163">
                  <c:v>41688</c:v>
                </c:pt>
                <c:pt idx="1164">
                  <c:v>41688</c:v>
                </c:pt>
                <c:pt idx="1165">
                  <c:v>41688</c:v>
                </c:pt>
                <c:pt idx="1166">
                  <c:v>41688</c:v>
                </c:pt>
                <c:pt idx="1167">
                  <c:v>41688</c:v>
                </c:pt>
                <c:pt idx="1168">
                  <c:v>41688</c:v>
                </c:pt>
                <c:pt idx="1169">
                  <c:v>41688</c:v>
                </c:pt>
                <c:pt idx="1170">
                  <c:v>41688</c:v>
                </c:pt>
                <c:pt idx="1171">
                  <c:v>41688</c:v>
                </c:pt>
                <c:pt idx="1172">
                  <c:v>41688</c:v>
                </c:pt>
                <c:pt idx="1173">
                  <c:v>41688</c:v>
                </c:pt>
                <c:pt idx="1174">
                  <c:v>41688</c:v>
                </c:pt>
                <c:pt idx="1175">
                  <c:v>41688</c:v>
                </c:pt>
                <c:pt idx="1176">
                  <c:v>41689</c:v>
                </c:pt>
                <c:pt idx="1177">
                  <c:v>41689</c:v>
                </c:pt>
                <c:pt idx="1178">
                  <c:v>41689</c:v>
                </c:pt>
                <c:pt idx="1179">
                  <c:v>41689</c:v>
                </c:pt>
                <c:pt idx="1180">
                  <c:v>41689</c:v>
                </c:pt>
                <c:pt idx="1181">
                  <c:v>41689</c:v>
                </c:pt>
                <c:pt idx="1182">
                  <c:v>41689</c:v>
                </c:pt>
                <c:pt idx="1183">
                  <c:v>41689</c:v>
                </c:pt>
                <c:pt idx="1184">
                  <c:v>41689</c:v>
                </c:pt>
                <c:pt idx="1185">
                  <c:v>41689</c:v>
                </c:pt>
                <c:pt idx="1186">
                  <c:v>41689</c:v>
                </c:pt>
                <c:pt idx="1187">
                  <c:v>41689</c:v>
                </c:pt>
                <c:pt idx="1188">
                  <c:v>41689</c:v>
                </c:pt>
                <c:pt idx="1189">
                  <c:v>41689</c:v>
                </c:pt>
                <c:pt idx="1190">
                  <c:v>41689</c:v>
                </c:pt>
                <c:pt idx="1191">
                  <c:v>41689</c:v>
                </c:pt>
                <c:pt idx="1192">
                  <c:v>41689</c:v>
                </c:pt>
                <c:pt idx="1193">
                  <c:v>41689</c:v>
                </c:pt>
                <c:pt idx="1194">
                  <c:v>41689</c:v>
                </c:pt>
                <c:pt idx="1195">
                  <c:v>41689</c:v>
                </c:pt>
                <c:pt idx="1196">
                  <c:v>41689</c:v>
                </c:pt>
                <c:pt idx="1197">
                  <c:v>41689</c:v>
                </c:pt>
                <c:pt idx="1198">
                  <c:v>41689</c:v>
                </c:pt>
                <c:pt idx="1199">
                  <c:v>41689</c:v>
                </c:pt>
                <c:pt idx="1200">
                  <c:v>41690</c:v>
                </c:pt>
                <c:pt idx="1201">
                  <c:v>41690</c:v>
                </c:pt>
                <c:pt idx="1202">
                  <c:v>41690</c:v>
                </c:pt>
                <c:pt idx="1203">
                  <c:v>41690</c:v>
                </c:pt>
                <c:pt idx="1204">
                  <c:v>41690</c:v>
                </c:pt>
                <c:pt idx="1205">
                  <c:v>41690</c:v>
                </c:pt>
                <c:pt idx="1206">
                  <c:v>41690</c:v>
                </c:pt>
                <c:pt idx="1207">
                  <c:v>41690</c:v>
                </c:pt>
                <c:pt idx="1208">
                  <c:v>41690</c:v>
                </c:pt>
                <c:pt idx="1209">
                  <c:v>41690</c:v>
                </c:pt>
                <c:pt idx="1210">
                  <c:v>41690</c:v>
                </c:pt>
                <c:pt idx="1211">
                  <c:v>41690</c:v>
                </c:pt>
                <c:pt idx="1212">
                  <c:v>41690</c:v>
                </c:pt>
                <c:pt idx="1213">
                  <c:v>41690</c:v>
                </c:pt>
                <c:pt idx="1214">
                  <c:v>41690</c:v>
                </c:pt>
                <c:pt idx="1215">
                  <c:v>41690</c:v>
                </c:pt>
                <c:pt idx="1216">
                  <c:v>41690</c:v>
                </c:pt>
                <c:pt idx="1217">
                  <c:v>41690</c:v>
                </c:pt>
                <c:pt idx="1218">
                  <c:v>41690</c:v>
                </c:pt>
                <c:pt idx="1219">
                  <c:v>41690</c:v>
                </c:pt>
                <c:pt idx="1220">
                  <c:v>41690</c:v>
                </c:pt>
                <c:pt idx="1221">
                  <c:v>41690</c:v>
                </c:pt>
                <c:pt idx="1222">
                  <c:v>41690</c:v>
                </c:pt>
                <c:pt idx="1223">
                  <c:v>41690</c:v>
                </c:pt>
                <c:pt idx="1224">
                  <c:v>41691</c:v>
                </c:pt>
                <c:pt idx="1225">
                  <c:v>41691</c:v>
                </c:pt>
                <c:pt idx="1226">
                  <c:v>41691</c:v>
                </c:pt>
                <c:pt idx="1227">
                  <c:v>41691</c:v>
                </c:pt>
                <c:pt idx="1228">
                  <c:v>41691</c:v>
                </c:pt>
                <c:pt idx="1229">
                  <c:v>41691</c:v>
                </c:pt>
                <c:pt idx="1230">
                  <c:v>41691</c:v>
                </c:pt>
                <c:pt idx="1231">
                  <c:v>41691</c:v>
                </c:pt>
                <c:pt idx="1232">
                  <c:v>41691</c:v>
                </c:pt>
                <c:pt idx="1233">
                  <c:v>41691</c:v>
                </c:pt>
                <c:pt idx="1234">
                  <c:v>41691</c:v>
                </c:pt>
                <c:pt idx="1235">
                  <c:v>41691</c:v>
                </c:pt>
                <c:pt idx="1236">
                  <c:v>41691</c:v>
                </c:pt>
                <c:pt idx="1237">
                  <c:v>41691</c:v>
                </c:pt>
                <c:pt idx="1238">
                  <c:v>41691</c:v>
                </c:pt>
                <c:pt idx="1239">
                  <c:v>41691</c:v>
                </c:pt>
                <c:pt idx="1240">
                  <c:v>41691</c:v>
                </c:pt>
                <c:pt idx="1241">
                  <c:v>41691</c:v>
                </c:pt>
                <c:pt idx="1242">
                  <c:v>41691</c:v>
                </c:pt>
                <c:pt idx="1243">
                  <c:v>41691</c:v>
                </c:pt>
                <c:pt idx="1244">
                  <c:v>41691</c:v>
                </c:pt>
                <c:pt idx="1245">
                  <c:v>41691</c:v>
                </c:pt>
                <c:pt idx="1246">
                  <c:v>41691</c:v>
                </c:pt>
                <c:pt idx="1247">
                  <c:v>41691</c:v>
                </c:pt>
                <c:pt idx="1248">
                  <c:v>41692</c:v>
                </c:pt>
                <c:pt idx="1249">
                  <c:v>41692</c:v>
                </c:pt>
                <c:pt idx="1250">
                  <c:v>41692</c:v>
                </c:pt>
                <c:pt idx="1251">
                  <c:v>41692</c:v>
                </c:pt>
                <c:pt idx="1252">
                  <c:v>41692</c:v>
                </c:pt>
                <c:pt idx="1253">
                  <c:v>41692</c:v>
                </c:pt>
                <c:pt idx="1254">
                  <c:v>41692</c:v>
                </c:pt>
                <c:pt idx="1255">
                  <c:v>41692</c:v>
                </c:pt>
                <c:pt idx="1256">
                  <c:v>41692</c:v>
                </c:pt>
                <c:pt idx="1257">
                  <c:v>41692</c:v>
                </c:pt>
                <c:pt idx="1258">
                  <c:v>41692</c:v>
                </c:pt>
                <c:pt idx="1259">
                  <c:v>41692</c:v>
                </c:pt>
                <c:pt idx="1260">
                  <c:v>41692</c:v>
                </c:pt>
                <c:pt idx="1261">
                  <c:v>41692</c:v>
                </c:pt>
                <c:pt idx="1262">
                  <c:v>41692</c:v>
                </c:pt>
                <c:pt idx="1263">
                  <c:v>41692</c:v>
                </c:pt>
                <c:pt idx="1264">
                  <c:v>41692</c:v>
                </c:pt>
                <c:pt idx="1265">
                  <c:v>41692</c:v>
                </c:pt>
                <c:pt idx="1266">
                  <c:v>41692</c:v>
                </c:pt>
                <c:pt idx="1267">
                  <c:v>41692</c:v>
                </c:pt>
                <c:pt idx="1268">
                  <c:v>41692</c:v>
                </c:pt>
                <c:pt idx="1269">
                  <c:v>41692</c:v>
                </c:pt>
                <c:pt idx="1270">
                  <c:v>41692</c:v>
                </c:pt>
                <c:pt idx="1271">
                  <c:v>41692</c:v>
                </c:pt>
                <c:pt idx="1272">
                  <c:v>41693</c:v>
                </c:pt>
                <c:pt idx="1273">
                  <c:v>41693</c:v>
                </c:pt>
                <c:pt idx="1274">
                  <c:v>41693</c:v>
                </c:pt>
                <c:pt idx="1275">
                  <c:v>41693</c:v>
                </c:pt>
                <c:pt idx="1276">
                  <c:v>41693</c:v>
                </c:pt>
                <c:pt idx="1277">
                  <c:v>41693</c:v>
                </c:pt>
                <c:pt idx="1278">
                  <c:v>41693</c:v>
                </c:pt>
                <c:pt idx="1279">
                  <c:v>41693</c:v>
                </c:pt>
                <c:pt idx="1280">
                  <c:v>41693</c:v>
                </c:pt>
                <c:pt idx="1281">
                  <c:v>41693</c:v>
                </c:pt>
                <c:pt idx="1282">
                  <c:v>41693</c:v>
                </c:pt>
                <c:pt idx="1283">
                  <c:v>41693</c:v>
                </c:pt>
                <c:pt idx="1284">
                  <c:v>41693</c:v>
                </c:pt>
                <c:pt idx="1285">
                  <c:v>41693</c:v>
                </c:pt>
                <c:pt idx="1286">
                  <c:v>41693</c:v>
                </c:pt>
                <c:pt idx="1287">
                  <c:v>41693</c:v>
                </c:pt>
                <c:pt idx="1288">
                  <c:v>41693</c:v>
                </c:pt>
                <c:pt idx="1289">
                  <c:v>41693</c:v>
                </c:pt>
                <c:pt idx="1290">
                  <c:v>41693</c:v>
                </c:pt>
                <c:pt idx="1291">
                  <c:v>41693</c:v>
                </c:pt>
                <c:pt idx="1292">
                  <c:v>41693</c:v>
                </c:pt>
                <c:pt idx="1293">
                  <c:v>41693</c:v>
                </c:pt>
                <c:pt idx="1294">
                  <c:v>41693</c:v>
                </c:pt>
                <c:pt idx="1295">
                  <c:v>41693</c:v>
                </c:pt>
                <c:pt idx="1296">
                  <c:v>41694</c:v>
                </c:pt>
                <c:pt idx="1297">
                  <c:v>41694</c:v>
                </c:pt>
                <c:pt idx="1298">
                  <c:v>41694</c:v>
                </c:pt>
                <c:pt idx="1299">
                  <c:v>41694</c:v>
                </c:pt>
                <c:pt idx="1300">
                  <c:v>41694</c:v>
                </c:pt>
                <c:pt idx="1301">
                  <c:v>41694</c:v>
                </c:pt>
                <c:pt idx="1302">
                  <c:v>41694</c:v>
                </c:pt>
                <c:pt idx="1303">
                  <c:v>41694</c:v>
                </c:pt>
                <c:pt idx="1304">
                  <c:v>41694</c:v>
                </c:pt>
                <c:pt idx="1305">
                  <c:v>41694</c:v>
                </c:pt>
                <c:pt idx="1306">
                  <c:v>41694</c:v>
                </c:pt>
                <c:pt idx="1307">
                  <c:v>41694</c:v>
                </c:pt>
                <c:pt idx="1308">
                  <c:v>41694</c:v>
                </c:pt>
                <c:pt idx="1309">
                  <c:v>41694</c:v>
                </c:pt>
                <c:pt idx="1310">
                  <c:v>41694</c:v>
                </c:pt>
                <c:pt idx="1311">
                  <c:v>41694</c:v>
                </c:pt>
                <c:pt idx="1312">
                  <c:v>41694</c:v>
                </c:pt>
                <c:pt idx="1313">
                  <c:v>41694</c:v>
                </c:pt>
                <c:pt idx="1314">
                  <c:v>41694</c:v>
                </c:pt>
                <c:pt idx="1315">
                  <c:v>41694</c:v>
                </c:pt>
                <c:pt idx="1316">
                  <c:v>41694</c:v>
                </c:pt>
                <c:pt idx="1317">
                  <c:v>41694</c:v>
                </c:pt>
                <c:pt idx="1318">
                  <c:v>41694</c:v>
                </c:pt>
                <c:pt idx="1319">
                  <c:v>41694</c:v>
                </c:pt>
                <c:pt idx="1320">
                  <c:v>41695</c:v>
                </c:pt>
                <c:pt idx="1321">
                  <c:v>41695</c:v>
                </c:pt>
                <c:pt idx="1322">
                  <c:v>41695</c:v>
                </c:pt>
                <c:pt idx="1323">
                  <c:v>41695</c:v>
                </c:pt>
                <c:pt idx="1324">
                  <c:v>41695</c:v>
                </c:pt>
                <c:pt idx="1325">
                  <c:v>41695</c:v>
                </c:pt>
                <c:pt idx="1326">
                  <c:v>41695</c:v>
                </c:pt>
                <c:pt idx="1327">
                  <c:v>41695</c:v>
                </c:pt>
                <c:pt idx="1328">
                  <c:v>41695</c:v>
                </c:pt>
                <c:pt idx="1329">
                  <c:v>41695</c:v>
                </c:pt>
                <c:pt idx="1330">
                  <c:v>41695</c:v>
                </c:pt>
                <c:pt idx="1331">
                  <c:v>41695</c:v>
                </c:pt>
                <c:pt idx="1332">
                  <c:v>41695</c:v>
                </c:pt>
                <c:pt idx="1333">
                  <c:v>41695</c:v>
                </c:pt>
                <c:pt idx="1334">
                  <c:v>41695</c:v>
                </c:pt>
                <c:pt idx="1335">
                  <c:v>41695</c:v>
                </c:pt>
                <c:pt idx="1336">
                  <c:v>41695</c:v>
                </c:pt>
                <c:pt idx="1337">
                  <c:v>41695</c:v>
                </c:pt>
                <c:pt idx="1338">
                  <c:v>41695</c:v>
                </c:pt>
                <c:pt idx="1339">
                  <c:v>41695</c:v>
                </c:pt>
                <c:pt idx="1340">
                  <c:v>41695</c:v>
                </c:pt>
                <c:pt idx="1341">
                  <c:v>41695</c:v>
                </c:pt>
                <c:pt idx="1342">
                  <c:v>41695</c:v>
                </c:pt>
                <c:pt idx="1343">
                  <c:v>41695</c:v>
                </c:pt>
                <c:pt idx="1344">
                  <c:v>41696</c:v>
                </c:pt>
                <c:pt idx="1345">
                  <c:v>41696</c:v>
                </c:pt>
                <c:pt idx="1346">
                  <c:v>41696</c:v>
                </c:pt>
                <c:pt idx="1347">
                  <c:v>41696</c:v>
                </c:pt>
                <c:pt idx="1348">
                  <c:v>41696</c:v>
                </c:pt>
                <c:pt idx="1349">
                  <c:v>41696</c:v>
                </c:pt>
                <c:pt idx="1350">
                  <c:v>41696</c:v>
                </c:pt>
                <c:pt idx="1351">
                  <c:v>41696</c:v>
                </c:pt>
                <c:pt idx="1352">
                  <c:v>41696</c:v>
                </c:pt>
                <c:pt idx="1353">
                  <c:v>41696</c:v>
                </c:pt>
                <c:pt idx="1354">
                  <c:v>41696</c:v>
                </c:pt>
                <c:pt idx="1355">
                  <c:v>41696</c:v>
                </c:pt>
                <c:pt idx="1356">
                  <c:v>41696</c:v>
                </c:pt>
                <c:pt idx="1357">
                  <c:v>41696</c:v>
                </c:pt>
                <c:pt idx="1358">
                  <c:v>41696</c:v>
                </c:pt>
                <c:pt idx="1359">
                  <c:v>41696</c:v>
                </c:pt>
                <c:pt idx="1360">
                  <c:v>41696</c:v>
                </c:pt>
                <c:pt idx="1361">
                  <c:v>41696</c:v>
                </c:pt>
                <c:pt idx="1362">
                  <c:v>41696</c:v>
                </c:pt>
                <c:pt idx="1363">
                  <c:v>41696</c:v>
                </c:pt>
                <c:pt idx="1364">
                  <c:v>41696</c:v>
                </c:pt>
                <c:pt idx="1365">
                  <c:v>41696</c:v>
                </c:pt>
                <c:pt idx="1366">
                  <c:v>41696</c:v>
                </c:pt>
                <c:pt idx="1367">
                  <c:v>41696</c:v>
                </c:pt>
                <c:pt idx="1368">
                  <c:v>41697</c:v>
                </c:pt>
                <c:pt idx="1369">
                  <c:v>41697</c:v>
                </c:pt>
                <c:pt idx="1370">
                  <c:v>41697</c:v>
                </c:pt>
                <c:pt idx="1371">
                  <c:v>41697</c:v>
                </c:pt>
                <c:pt idx="1372">
                  <c:v>41697</c:v>
                </c:pt>
                <c:pt idx="1373">
                  <c:v>41697</c:v>
                </c:pt>
                <c:pt idx="1374">
                  <c:v>41697</c:v>
                </c:pt>
                <c:pt idx="1375">
                  <c:v>41697</c:v>
                </c:pt>
                <c:pt idx="1376">
                  <c:v>41697</c:v>
                </c:pt>
                <c:pt idx="1377">
                  <c:v>41697</c:v>
                </c:pt>
                <c:pt idx="1378">
                  <c:v>41697</c:v>
                </c:pt>
                <c:pt idx="1379">
                  <c:v>41697</c:v>
                </c:pt>
                <c:pt idx="1380">
                  <c:v>41697</c:v>
                </c:pt>
                <c:pt idx="1381">
                  <c:v>41697</c:v>
                </c:pt>
                <c:pt idx="1382">
                  <c:v>41697</c:v>
                </c:pt>
                <c:pt idx="1383">
                  <c:v>41697</c:v>
                </c:pt>
                <c:pt idx="1384">
                  <c:v>41697</c:v>
                </c:pt>
                <c:pt idx="1385">
                  <c:v>41697</c:v>
                </c:pt>
                <c:pt idx="1386">
                  <c:v>41697</c:v>
                </c:pt>
                <c:pt idx="1387">
                  <c:v>41697</c:v>
                </c:pt>
                <c:pt idx="1388">
                  <c:v>41697</c:v>
                </c:pt>
                <c:pt idx="1389">
                  <c:v>41697</c:v>
                </c:pt>
                <c:pt idx="1390">
                  <c:v>41697</c:v>
                </c:pt>
                <c:pt idx="1391">
                  <c:v>41697</c:v>
                </c:pt>
                <c:pt idx="1392">
                  <c:v>41698</c:v>
                </c:pt>
                <c:pt idx="1393">
                  <c:v>41698</c:v>
                </c:pt>
                <c:pt idx="1394">
                  <c:v>41698</c:v>
                </c:pt>
                <c:pt idx="1395">
                  <c:v>41698</c:v>
                </c:pt>
                <c:pt idx="1396">
                  <c:v>41698</c:v>
                </c:pt>
                <c:pt idx="1397">
                  <c:v>41698</c:v>
                </c:pt>
                <c:pt idx="1398">
                  <c:v>41698</c:v>
                </c:pt>
                <c:pt idx="1399">
                  <c:v>41698</c:v>
                </c:pt>
                <c:pt idx="1400">
                  <c:v>41698</c:v>
                </c:pt>
                <c:pt idx="1401">
                  <c:v>41698</c:v>
                </c:pt>
                <c:pt idx="1402">
                  <c:v>41698</c:v>
                </c:pt>
                <c:pt idx="1403">
                  <c:v>41698</c:v>
                </c:pt>
                <c:pt idx="1404">
                  <c:v>41698</c:v>
                </c:pt>
                <c:pt idx="1405">
                  <c:v>41698</c:v>
                </c:pt>
                <c:pt idx="1406">
                  <c:v>41698</c:v>
                </c:pt>
                <c:pt idx="1407">
                  <c:v>41698</c:v>
                </c:pt>
                <c:pt idx="1408">
                  <c:v>41698</c:v>
                </c:pt>
                <c:pt idx="1409">
                  <c:v>41698</c:v>
                </c:pt>
                <c:pt idx="1410">
                  <c:v>41698</c:v>
                </c:pt>
                <c:pt idx="1411">
                  <c:v>41698</c:v>
                </c:pt>
                <c:pt idx="1412">
                  <c:v>41698</c:v>
                </c:pt>
                <c:pt idx="1413">
                  <c:v>41698</c:v>
                </c:pt>
                <c:pt idx="1414">
                  <c:v>41698</c:v>
                </c:pt>
                <c:pt idx="1415">
                  <c:v>41698</c:v>
                </c:pt>
                <c:pt idx="1416">
                  <c:v>41699</c:v>
                </c:pt>
                <c:pt idx="1417">
                  <c:v>41699</c:v>
                </c:pt>
                <c:pt idx="1418">
                  <c:v>41699</c:v>
                </c:pt>
                <c:pt idx="1419">
                  <c:v>41699</c:v>
                </c:pt>
                <c:pt idx="1420">
                  <c:v>41699</c:v>
                </c:pt>
                <c:pt idx="1421">
                  <c:v>41699</c:v>
                </c:pt>
                <c:pt idx="1422">
                  <c:v>41699</c:v>
                </c:pt>
                <c:pt idx="1423">
                  <c:v>41699</c:v>
                </c:pt>
                <c:pt idx="1424">
                  <c:v>41699</c:v>
                </c:pt>
                <c:pt idx="1425">
                  <c:v>41699</c:v>
                </c:pt>
                <c:pt idx="1426">
                  <c:v>41699</c:v>
                </c:pt>
                <c:pt idx="1427">
                  <c:v>41699</c:v>
                </c:pt>
                <c:pt idx="1428">
                  <c:v>41699</c:v>
                </c:pt>
                <c:pt idx="1429">
                  <c:v>41699</c:v>
                </c:pt>
                <c:pt idx="1430">
                  <c:v>41699</c:v>
                </c:pt>
                <c:pt idx="1431">
                  <c:v>41699</c:v>
                </c:pt>
                <c:pt idx="1432">
                  <c:v>41699</c:v>
                </c:pt>
                <c:pt idx="1433">
                  <c:v>41699</c:v>
                </c:pt>
                <c:pt idx="1434">
                  <c:v>41699</c:v>
                </c:pt>
                <c:pt idx="1435">
                  <c:v>41699</c:v>
                </c:pt>
                <c:pt idx="1436">
                  <c:v>41699</c:v>
                </c:pt>
                <c:pt idx="1437">
                  <c:v>41699</c:v>
                </c:pt>
                <c:pt idx="1438">
                  <c:v>41699</c:v>
                </c:pt>
                <c:pt idx="1439">
                  <c:v>41699</c:v>
                </c:pt>
                <c:pt idx="1440">
                  <c:v>41700</c:v>
                </c:pt>
                <c:pt idx="1441">
                  <c:v>41700</c:v>
                </c:pt>
                <c:pt idx="1442">
                  <c:v>41700</c:v>
                </c:pt>
                <c:pt idx="1443">
                  <c:v>41700</c:v>
                </c:pt>
                <c:pt idx="1444">
                  <c:v>41700</c:v>
                </c:pt>
                <c:pt idx="1445">
                  <c:v>41700</c:v>
                </c:pt>
                <c:pt idx="1446">
                  <c:v>41700</c:v>
                </c:pt>
                <c:pt idx="1447">
                  <c:v>41700</c:v>
                </c:pt>
                <c:pt idx="1448">
                  <c:v>41700</c:v>
                </c:pt>
                <c:pt idx="1449">
                  <c:v>41700</c:v>
                </c:pt>
                <c:pt idx="1450">
                  <c:v>41700</c:v>
                </c:pt>
                <c:pt idx="1451">
                  <c:v>41700</c:v>
                </c:pt>
                <c:pt idx="1452">
                  <c:v>41700</c:v>
                </c:pt>
                <c:pt idx="1453">
                  <c:v>41700</c:v>
                </c:pt>
                <c:pt idx="1454">
                  <c:v>41700</c:v>
                </c:pt>
                <c:pt idx="1455">
                  <c:v>41700</c:v>
                </c:pt>
                <c:pt idx="1456">
                  <c:v>41700</c:v>
                </c:pt>
                <c:pt idx="1457">
                  <c:v>41700</c:v>
                </c:pt>
                <c:pt idx="1458">
                  <c:v>41700</c:v>
                </c:pt>
                <c:pt idx="1459">
                  <c:v>41700</c:v>
                </c:pt>
                <c:pt idx="1460">
                  <c:v>41700</c:v>
                </c:pt>
                <c:pt idx="1461">
                  <c:v>41700</c:v>
                </c:pt>
                <c:pt idx="1462">
                  <c:v>41700</c:v>
                </c:pt>
                <c:pt idx="1463">
                  <c:v>41700</c:v>
                </c:pt>
                <c:pt idx="1464">
                  <c:v>41701</c:v>
                </c:pt>
                <c:pt idx="1465">
                  <c:v>41701</c:v>
                </c:pt>
                <c:pt idx="1466">
                  <c:v>41701</c:v>
                </c:pt>
                <c:pt idx="1467">
                  <c:v>41701</c:v>
                </c:pt>
                <c:pt idx="1468">
                  <c:v>41701</c:v>
                </c:pt>
                <c:pt idx="1469">
                  <c:v>41701</c:v>
                </c:pt>
                <c:pt idx="1470">
                  <c:v>41701</c:v>
                </c:pt>
                <c:pt idx="1471">
                  <c:v>41701</c:v>
                </c:pt>
                <c:pt idx="1472">
                  <c:v>41701</c:v>
                </c:pt>
                <c:pt idx="1473">
                  <c:v>41701</c:v>
                </c:pt>
                <c:pt idx="1474">
                  <c:v>41701</c:v>
                </c:pt>
                <c:pt idx="1475">
                  <c:v>41701</c:v>
                </c:pt>
                <c:pt idx="1476">
                  <c:v>41701</c:v>
                </c:pt>
                <c:pt idx="1477">
                  <c:v>41701</c:v>
                </c:pt>
                <c:pt idx="1478">
                  <c:v>41701</c:v>
                </c:pt>
                <c:pt idx="1479">
                  <c:v>41701</c:v>
                </c:pt>
                <c:pt idx="1480">
                  <c:v>41701</c:v>
                </c:pt>
                <c:pt idx="1481">
                  <c:v>41701</c:v>
                </c:pt>
                <c:pt idx="1482">
                  <c:v>41701</c:v>
                </c:pt>
                <c:pt idx="1483">
                  <c:v>41701</c:v>
                </c:pt>
                <c:pt idx="1484">
                  <c:v>41701</c:v>
                </c:pt>
                <c:pt idx="1485">
                  <c:v>41701</c:v>
                </c:pt>
                <c:pt idx="1486">
                  <c:v>41701</c:v>
                </c:pt>
                <c:pt idx="1487">
                  <c:v>41701</c:v>
                </c:pt>
                <c:pt idx="1488">
                  <c:v>41702</c:v>
                </c:pt>
                <c:pt idx="1489">
                  <c:v>41702</c:v>
                </c:pt>
                <c:pt idx="1490">
                  <c:v>41702</c:v>
                </c:pt>
                <c:pt idx="1491">
                  <c:v>41702</c:v>
                </c:pt>
                <c:pt idx="1492">
                  <c:v>41702</c:v>
                </c:pt>
                <c:pt idx="1493">
                  <c:v>41702</c:v>
                </c:pt>
                <c:pt idx="1494">
                  <c:v>41702</c:v>
                </c:pt>
                <c:pt idx="1495">
                  <c:v>41702</c:v>
                </c:pt>
                <c:pt idx="1496">
                  <c:v>41702</c:v>
                </c:pt>
                <c:pt idx="1497">
                  <c:v>41702</c:v>
                </c:pt>
                <c:pt idx="1498">
                  <c:v>41702</c:v>
                </c:pt>
                <c:pt idx="1499">
                  <c:v>41702</c:v>
                </c:pt>
                <c:pt idx="1500">
                  <c:v>41702</c:v>
                </c:pt>
                <c:pt idx="1501">
                  <c:v>41702</c:v>
                </c:pt>
                <c:pt idx="1502">
                  <c:v>41702</c:v>
                </c:pt>
                <c:pt idx="1503">
                  <c:v>41702</c:v>
                </c:pt>
                <c:pt idx="1504">
                  <c:v>41702</c:v>
                </c:pt>
                <c:pt idx="1505">
                  <c:v>41702</c:v>
                </c:pt>
                <c:pt idx="1506">
                  <c:v>41702</c:v>
                </c:pt>
                <c:pt idx="1507">
                  <c:v>41702</c:v>
                </c:pt>
                <c:pt idx="1508">
                  <c:v>41702</c:v>
                </c:pt>
                <c:pt idx="1509">
                  <c:v>41702</c:v>
                </c:pt>
                <c:pt idx="1510">
                  <c:v>41702</c:v>
                </c:pt>
                <c:pt idx="1511">
                  <c:v>41702</c:v>
                </c:pt>
                <c:pt idx="1512">
                  <c:v>41703</c:v>
                </c:pt>
                <c:pt idx="1513">
                  <c:v>41703</c:v>
                </c:pt>
                <c:pt idx="1514">
                  <c:v>41703</c:v>
                </c:pt>
                <c:pt idx="1515">
                  <c:v>41703</c:v>
                </c:pt>
                <c:pt idx="1516">
                  <c:v>41703</c:v>
                </c:pt>
                <c:pt idx="1517">
                  <c:v>41703</c:v>
                </c:pt>
                <c:pt idx="1518">
                  <c:v>41703</c:v>
                </c:pt>
                <c:pt idx="1519">
                  <c:v>41703</c:v>
                </c:pt>
                <c:pt idx="1520">
                  <c:v>41703</c:v>
                </c:pt>
                <c:pt idx="1521">
                  <c:v>41703</c:v>
                </c:pt>
                <c:pt idx="1522">
                  <c:v>41703</c:v>
                </c:pt>
                <c:pt idx="1523">
                  <c:v>41703</c:v>
                </c:pt>
                <c:pt idx="1524">
                  <c:v>41703</c:v>
                </c:pt>
                <c:pt idx="1525">
                  <c:v>41703</c:v>
                </c:pt>
                <c:pt idx="1526">
                  <c:v>41703</c:v>
                </c:pt>
                <c:pt idx="1527">
                  <c:v>41703</c:v>
                </c:pt>
                <c:pt idx="1528">
                  <c:v>41703</c:v>
                </c:pt>
                <c:pt idx="1529">
                  <c:v>41703</c:v>
                </c:pt>
                <c:pt idx="1530">
                  <c:v>41703</c:v>
                </c:pt>
                <c:pt idx="1531">
                  <c:v>41703</c:v>
                </c:pt>
                <c:pt idx="1532">
                  <c:v>41703</c:v>
                </c:pt>
                <c:pt idx="1533">
                  <c:v>41703</c:v>
                </c:pt>
                <c:pt idx="1534">
                  <c:v>41703</c:v>
                </c:pt>
                <c:pt idx="1535">
                  <c:v>41703</c:v>
                </c:pt>
                <c:pt idx="1536">
                  <c:v>41704</c:v>
                </c:pt>
                <c:pt idx="1537">
                  <c:v>41704</c:v>
                </c:pt>
                <c:pt idx="1538">
                  <c:v>41704</c:v>
                </c:pt>
                <c:pt idx="1539">
                  <c:v>41704</c:v>
                </c:pt>
                <c:pt idx="1540">
                  <c:v>41704</c:v>
                </c:pt>
                <c:pt idx="1541">
                  <c:v>41704</c:v>
                </c:pt>
                <c:pt idx="1542">
                  <c:v>41704</c:v>
                </c:pt>
                <c:pt idx="1543">
                  <c:v>41704</c:v>
                </c:pt>
                <c:pt idx="1544">
                  <c:v>41704</c:v>
                </c:pt>
                <c:pt idx="1545">
                  <c:v>41704</c:v>
                </c:pt>
                <c:pt idx="1546">
                  <c:v>41704</c:v>
                </c:pt>
                <c:pt idx="1547">
                  <c:v>41704</c:v>
                </c:pt>
                <c:pt idx="1548">
                  <c:v>41704</c:v>
                </c:pt>
                <c:pt idx="1549">
                  <c:v>41704</c:v>
                </c:pt>
                <c:pt idx="1550">
                  <c:v>41704</c:v>
                </c:pt>
                <c:pt idx="1551">
                  <c:v>41704</c:v>
                </c:pt>
                <c:pt idx="1552">
                  <c:v>41704</c:v>
                </c:pt>
                <c:pt idx="1553">
                  <c:v>41704</c:v>
                </c:pt>
                <c:pt idx="1554">
                  <c:v>41704</c:v>
                </c:pt>
                <c:pt idx="1555">
                  <c:v>41704</c:v>
                </c:pt>
                <c:pt idx="1556">
                  <c:v>41704</c:v>
                </c:pt>
                <c:pt idx="1557">
                  <c:v>41704</c:v>
                </c:pt>
                <c:pt idx="1558">
                  <c:v>41704</c:v>
                </c:pt>
                <c:pt idx="1559">
                  <c:v>41704</c:v>
                </c:pt>
                <c:pt idx="1560">
                  <c:v>41705</c:v>
                </c:pt>
                <c:pt idx="1561">
                  <c:v>41705</c:v>
                </c:pt>
                <c:pt idx="1562">
                  <c:v>41705</c:v>
                </c:pt>
                <c:pt idx="1563">
                  <c:v>41705</c:v>
                </c:pt>
                <c:pt idx="1564">
                  <c:v>41705</c:v>
                </c:pt>
                <c:pt idx="1565">
                  <c:v>41705</c:v>
                </c:pt>
                <c:pt idx="1566">
                  <c:v>41705</c:v>
                </c:pt>
                <c:pt idx="1567">
                  <c:v>41705</c:v>
                </c:pt>
                <c:pt idx="1568">
                  <c:v>41705</c:v>
                </c:pt>
                <c:pt idx="1569">
                  <c:v>41705</c:v>
                </c:pt>
                <c:pt idx="1570">
                  <c:v>41705</c:v>
                </c:pt>
                <c:pt idx="1571">
                  <c:v>41705</c:v>
                </c:pt>
                <c:pt idx="1572">
                  <c:v>41705</c:v>
                </c:pt>
                <c:pt idx="1573">
                  <c:v>41705</c:v>
                </c:pt>
                <c:pt idx="1574">
                  <c:v>41705</c:v>
                </c:pt>
                <c:pt idx="1575">
                  <c:v>41705</c:v>
                </c:pt>
                <c:pt idx="1576">
                  <c:v>41705</c:v>
                </c:pt>
                <c:pt idx="1577">
                  <c:v>41705</c:v>
                </c:pt>
                <c:pt idx="1578">
                  <c:v>41705</c:v>
                </c:pt>
                <c:pt idx="1579">
                  <c:v>41705</c:v>
                </c:pt>
                <c:pt idx="1580">
                  <c:v>41705</c:v>
                </c:pt>
                <c:pt idx="1581">
                  <c:v>41705</c:v>
                </c:pt>
                <c:pt idx="1582">
                  <c:v>41705</c:v>
                </c:pt>
                <c:pt idx="1583">
                  <c:v>41705</c:v>
                </c:pt>
                <c:pt idx="1584">
                  <c:v>41706</c:v>
                </c:pt>
                <c:pt idx="1585">
                  <c:v>41706</c:v>
                </c:pt>
                <c:pt idx="1586">
                  <c:v>41706</c:v>
                </c:pt>
                <c:pt idx="1587">
                  <c:v>41706</c:v>
                </c:pt>
                <c:pt idx="1588">
                  <c:v>41706</c:v>
                </c:pt>
                <c:pt idx="1589">
                  <c:v>41706</c:v>
                </c:pt>
                <c:pt idx="1590">
                  <c:v>41706</c:v>
                </c:pt>
                <c:pt idx="1591">
                  <c:v>41706</c:v>
                </c:pt>
                <c:pt idx="1592">
                  <c:v>41706</c:v>
                </c:pt>
                <c:pt idx="1593">
                  <c:v>41706</c:v>
                </c:pt>
                <c:pt idx="1594">
                  <c:v>41706</c:v>
                </c:pt>
                <c:pt idx="1595">
                  <c:v>41706</c:v>
                </c:pt>
                <c:pt idx="1596">
                  <c:v>41706</c:v>
                </c:pt>
                <c:pt idx="1597">
                  <c:v>41706</c:v>
                </c:pt>
                <c:pt idx="1598">
                  <c:v>41706</c:v>
                </c:pt>
                <c:pt idx="1599">
                  <c:v>41706</c:v>
                </c:pt>
                <c:pt idx="1600">
                  <c:v>41706</c:v>
                </c:pt>
                <c:pt idx="1601">
                  <c:v>41706</c:v>
                </c:pt>
                <c:pt idx="1602">
                  <c:v>41706</c:v>
                </c:pt>
                <c:pt idx="1603">
                  <c:v>41706</c:v>
                </c:pt>
                <c:pt idx="1604">
                  <c:v>41706</c:v>
                </c:pt>
                <c:pt idx="1605">
                  <c:v>41706</c:v>
                </c:pt>
                <c:pt idx="1606">
                  <c:v>41706</c:v>
                </c:pt>
                <c:pt idx="1607">
                  <c:v>41706</c:v>
                </c:pt>
                <c:pt idx="1608">
                  <c:v>41707</c:v>
                </c:pt>
                <c:pt idx="1609">
                  <c:v>41707</c:v>
                </c:pt>
                <c:pt idx="1610">
                  <c:v>41707</c:v>
                </c:pt>
                <c:pt idx="1611">
                  <c:v>41707</c:v>
                </c:pt>
                <c:pt idx="1612">
                  <c:v>41707</c:v>
                </c:pt>
                <c:pt idx="1613">
                  <c:v>41707</c:v>
                </c:pt>
                <c:pt idx="1614">
                  <c:v>41707</c:v>
                </c:pt>
                <c:pt idx="1615">
                  <c:v>41707</c:v>
                </c:pt>
                <c:pt idx="1616">
                  <c:v>41707</c:v>
                </c:pt>
                <c:pt idx="1617">
                  <c:v>41707</c:v>
                </c:pt>
                <c:pt idx="1618">
                  <c:v>41707</c:v>
                </c:pt>
                <c:pt idx="1619">
                  <c:v>41707</c:v>
                </c:pt>
                <c:pt idx="1620">
                  <c:v>41707</c:v>
                </c:pt>
                <c:pt idx="1621">
                  <c:v>41707</c:v>
                </c:pt>
                <c:pt idx="1622">
                  <c:v>41707</c:v>
                </c:pt>
                <c:pt idx="1623">
                  <c:v>41707</c:v>
                </c:pt>
                <c:pt idx="1624">
                  <c:v>41707</c:v>
                </c:pt>
                <c:pt idx="1625">
                  <c:v>41707</c:v>
                </c:pt>
                <c:pt idx="1626">
                  <c:v>41707</c:v>
                </c:pt>
                <c:pt idx="1627">
                  <c:v>41707</c:v>
                </c:pt>
                <c:pt idx="1628">
                  <c:v>41707</c:v>
                </c:pt>
                <c:pt idx="1629">
                  <c:v>41707</c:v>
                </c:pt>
                <c:pt idx="1630">
                  <c:v>41707</c:v>
                </c:pt>
                <c:pt idx="1631">
                  <c:v>41707</c:v>
                </c:pt>
                <c:pt idx="1632">
                  <c:v>41708</c:v>
                </c:pt>
                <c:pt idx="1633">
                  <c:v>41708</c:v>
                </c:pt>
                <c:pt idx="1634">
                  <c:v>41708</c:v>
                </c:pt>
                <c:pt idx="1635">
                  <c:v>41708</c:v>
                </c:pt>
                <c:pt idx="1636">
                  <c:v>41708</c:v>
                </c:pt>
                <c:pt idx="1637">
                  <c:v>41708</c:v>
                </c:pt>
                <c:pt idx="1638">
                  <c:v>41708</c:v>
                </c:pt>
                <c:pt idx="1639">
                  <c:v>41708</c:v>
                </c:pt>
                <c:pt idx="1640">
                  <c:v>41708</c:v>
                </c:pt>
                <c:pt idx="1641">
                  <c:v>41708</c:v>
                </c:pt>
                <c:pt idx="1642">
                  <c:v>41708</c:v>
                </c:pt>
                <c:pt idx="1643">
                  <c:v>41708</c:v>
                </c:pt>
                <c:pt idx="1644">
                  <c:v>41708</c:v>
                </c:pt>
                <c:pt idx="1645">
                  <c:v>41708</c:v>
                </c:pt>
                <c:pt idx="1646">
                  <c:v>41708</c:v>
                </c:pt>
                <c:pt idx="1647">
                  <c:v>41708</c:v>
                </c:pt>
                <c:pt idx="1648">
                  <c:v>41708</c:v>
                </c:pt>
                <c:pt idx="1649">
                  <c:v>41708</c:v>
                </c:pt>
                <c:pt idx="1650">
                  <c:v>41708</c:v>
                </c:pt>
                <c:pt idx="1651">
                  <c:v>41708</c:v>
                </c:pt>
                <c:pt idx="1652">
                  <c:v>41708</c:v>
                </c:pt>
                <c:pt idx="1653">
                  <c:v>41708</c:v>
                </c:pt>
                <c:pt idx="1654">
                  <c:v>41708</c:v>
                </c:pt>
                <c:pt idx="1655">
                  <c:v>41708</c:v>
                </c:pt>
                <c:pt idx="1656">
                  <c:v>41709</c:v>
                </c:pt>
                <c:pt idx="1657">
                  <c:v>41709</c:v>
                </c:pt>
                <c:pt idx="1658">
                  <c:v>41709</c:v>
                </c:pt>
                <c:pt idx="1659">
                  <c:v>41709</c:v>
                </c:pt>
                <c:pt idx="1660">
                  <c:v>41709</c:v>
                </c:pt>
                <c:pt idx="1661">
                  <c:v>41709</c:v>
                </c:pt>
                <c:pt idx="1662">
                  <c:v>41709</c:v>
                </c:pt>
                <c:pt idx="1663">
                  <c:v>41709</c:v>
                </c:pt>
                <c:pt idx="1664">
                  <c:v>41709</c:v>
                </c:pt>
                <c:pt idx="1665">
                  <c:v>41709</c:v>
                </c:pt>
                <c:pt idx="1666">
                  <c:v>41709</c:v>
                </c:pt>
                <c:pt idx="1667">
                  <c:v>41709</c:v>
                </c:pt>
                <c:pt idx="1668">
                  <c:v>41709</c:v>
                </c:pt>
                <c:pt idx="1669">
                  <c:v>41709</c:v>
                </c:pt>
                <c:pt idx="1670">
                  <c:v>41709</c:v>
                </c:pt>
                <c:pt idx="1671">
                  <c:v>41709</c:v>
                </c:pt>
                <c:pt idx="1672">
                  <c:v>41709</c:v>
                </c:pt>
                <c:pt idx="1673">
                  <c:v>41709</c:v>
                </c:pt>
                <c:pt idx="1674">
                  <c:v>41709</c:v>
                </c:pt>
                <c:pt idx="1675">
                  <c:v>41709</c:v>
                </c:pt>
                <c:pt idx="1676">
                  <c:v>41709</c:v>
                </c:pt>
                <c:pt idx="1677">
                  <c:v>41709</c:v>
                </c:pt>
                <c:pt idx="1678">
                  <c:v>41709</c:v>
                </c:pt>
                <c:pt idx="1679">
                  <c:v>41709</c:v>
                </c:pt>
                <c:pt idx="1680">
                  <c:v>41710</c:v>
                </c:pt>
                <c:pt idx="1681">
                  <c:v>41710</c:v>
                </c:pt>
                <c:pt idx="1682">
                  <c:v>41710</c:v>
                </c:pt>
                <c:pt idx="1683">
                  <c:v>41710</c:v>
                </c:pt>
                <c:pt idx="1684">
                  <c:v>41710</c:v>
                </c:pt>
                <c:pt idx="1685">
                  <c:v>41710</c:v>
                </c:pt>
                <c:pt idx="1686">
                  <c:v>41710</c:v>
                </c:pt>
                <c:pt idx="1687">
                  <c:v>41710</c:v>
                </c:pt>
                <c:pt idx="1688">
                  <c:v>41710</c:v>
                </c:pt>
                <c:pt idx="1689">
                  <c:v>41710</c:v>
                </c:pt>
                <c:pt idx="1690">
                  <c:v>41710</c:v>
                </c:pt>
                <c:pt idx="1691">
                  <c:v>41710</c:v>
                </c:pt>
                <c:pt idx="1692">
                  <c:v>41710</c:v>
                </c:pt>
                <c:pt idx="1693">
                  <c:v>41710</c:v>
                </c:pt>
                <c:pt idx="1694">
                  <c:v>41710</c:v>
                </c:pt>
                <c:pt idx="1695">
                  <c:v>41710</c:v>
                </c:pt>
                <c:pt idx="1696">
                  <c:v>41710</c:v>
                </c:pt>
                <c:pt idx="1697">
                  <c:v>41710</c:v>
                </c:pt>
                <c:pt idx="1698">
                  <c:v>41710</c:v>
                </c:pt>
                <c:pt idx="1699">
                  <c:v>41710</c:v>
                </c:pt>
                <c:pt idx="1700">
                  <c:v>41710</c:v>
                </c:pt>
                <c:pt idx="1701">
                  <c:v>41710</c:v>
                </c:pt>
                <c:pt idx="1702">
                  <c:v>41710</c:v>
                </c:pt>
                <c:pt idx="1703">
                  <c:v>41710</c:v>
                </c:pt>
                <c:pt idx="1704">
                  <c:v>41711</c:v>
                </c:pt>
                <c:pt idx="1705">
                  <c:v>41711</c:v>
                </c:pt>
                <c:pt idx="1706">
                  <c:v>41711</c:v>
                </c:pt>
                <c:pt idx="1707">
                  <c:v>41711</c:v>
                </c:pt>
                <c:pt idx="1708">
                  <c:v>41711</c:v>
                </c:pt>
                <c:pt idx="1709">
                  <c:v>41711</c:v>
                </c:pt>
                <c:pt idx="1710">
                  <c:v>41711</c:v>
                </c:pt>
                <c:pt idx="1711">
                  <c:v>41711</c:v>
                </c:pt>
                <c:pt idx="1712">
                  <c:v>41711</c:v>
                </c:pt>
                <c:pt idx="1713">
                  <c:v>41711</c:v>
                </c:pt>
                <c:pt idx="1714">
                  <c:v>41711</c:v>
                </c:pt>
                <c:pt idx="1715">
                  <c:v>41711</c:v>
                </c:pt>
                <c:pt idx="1716">
                  <c:v>41711</c:v>
                </c:pt>
                <c:pt idx="1717">
                  <c:v>41711</c:v>
                </c:pt>
                <c:pt idx="1718">
                  <c:v>41711</c:v>
                </c:pt>
                <c:pt idx="1719">
                  <c:v>41711</c:v>
                </c:pt>
                <c:pt idx="1720">
                  <c:v>41711</c:v>
                </c:pt>
                <c:pt idx="1721">
                  <c:v>41711</c:v>
                </c:pt>
                <c:pt idx="1722">
                  <c:v>41711</c:v>
                </c:pt>
                <c:pt idx="1723">
                  <c:v>41711</c:v>
                </c:pt>
                <c:pt idx="1724">
                  <c:v>41711</c:v>
                </c:pt>
                <c:pt idx="1725">
                  <c:v>41711</c:v>
                </c:pt>
                <c:pt idx="1726">
                  <c:v>41711</c:v>
                </c:pt>
                <c:pt idx="1727">
                  <c:v>41711</c:v>
                </c:pt>
                <c:pt idx="1728">
                  <c:v>41712</c:v>
                </c:pt>
                <c:pt idx="1729">
                  <c:v>41712</c:v>
                </c:pt>
                <c:pt idx="1730">
                  <c:v>41712</c:v>
                </c:pt>
                <c:pt idx="1731">
                  <c:v>41712</c:v>
                </c:pt>
                <c:pt idx="1732">
                  <c:v>41712</c:v>
                </c:pt>
                <c:pt idx="1733">
                  <c:v>41712</c:v>
                </c:pt>
                <c:pt idx="1734">
                  <c:v>41712</c:v>
                </c:pt>
                <c:pt idx="1735">
                  <c:v>41712</c:v>
                </c:pt>
                <c:pt idx="1736">
                  <c:v>41712</c:v>
                </c:pt>
                <c:pt idx="1737">
                  <c:v>41712</c:v>
                </c:pt>
                <c:pt idx="1738">
                  <c:v>41712</c:v>
                </c:pt>
                <c:pt idx="1739">
                  <c:v>41712</c:v>
                </c:pt>
                <c:pt idx="1740">
                  <c:v>41712</c:v>
                </c:pt>
                <c:pt idx="1741">
                  <c:v>41712</c:v>
                </c:pt>
                <c:pt idx="1742">
                  <c:v>41712</c:v>
                </c:pt>
                <c:pt idx="1743">
                  <c:v>41712</c:v>
                </c:pt>
                <c:pt idx="1744">
                  <c:v>41712</c:v>
                </c:pt>
                <c:pt idx="1745">
                  <c:v>41712</c:v>
                </c:pt>
                <c:pt idx="1746">
                  <c:v>41712</c:v>
                </c:pt>
                <c:pt idx="1747">
                  <c:v>41712</c:v>
                </c:pt>
                <c:pt idx="1748">
                  <c:v>41712</c:v>
                </c:pt>
                <c:pt idx="1749">
                  <c:v>41712</c:v>
                </c:pt>
                <c:pt idx="1750">
                  <c:v>41712</c:v>
                </c:pt>
                <c:pt idx="1751">
                  <c:v>41712</c:v>
                </c:pt>
                <c:pt idx="1752">
                  <c:v>41713</c:v>
                </c:pt>
                <c:pt idx="1753">
                  <c:v>41713</c:v>
                </c:pt>
                <c:pt idx="1754">
                  <c:v>41713</c:v>
                </c:pt>
                <c:pt idx="1755">
                  <c:v>41713</c:v>
                </c:pt>
                <c:pt idx="1756">
                  <c:v>41713</c:v>
                </c:pt>
                <c:pt idx="1757">
                  <c:v>41713</c:v>
                </c:pt>
                <c:pt idx="1758">
                  <c:v>41713</c:v>
                </c:pt>
                <c:pt idx="1759">
                  <c:v>41713</c:v>
                </c:pt>
                <c:pt idx="1760">
                  <c:v>41713</c:v>
                </c:pt>
                <c:pt idx="1761">
                  <c:v>41713</c:v>
                </c:pt>
                <c:pt idx="1762">
                  <c:v>41713</c:v>
                </c:pt>
                <c:pt idx="1763">
                  <c:v>41713</c:v>
                </c:pt>
                <c:pt idx="1764">
                  <c:v>41713</c:v>
                </c:pt>
                <c:pt idx="1765">
                  <c:v>41713</c:v>
                </c:pt>
                <c:pt idx="1766">
                  <c:v>41713</c:v>
                </c:pt>
                <c:pt idx="1767">
                  <c:v>41713</c:v>
                </c:pt>
                <c:pt idx="1768">
                  <c:v>41713</c:v>
                </c:pt>
                <c:pt idx="1769">
                  <c:v>41713</c:v>
                </c:pt>
                <c:pt idx="1770">
                  <c:v>41713</c:v>
                </c:pt>
                <c:pt idx="1771">
                  <c:v>41713</c:v>
                </c:pt>
                <c:pt idx="1772">
                  <c:v>41713</c:v>
                </c:pt>
                <c:pt idx="1773">
                  <c:v>41713</c:v>
                </c:pt>
                <c:pt idx="1774">
                  <c:v>41713</c:v>
                </c:pt>
                <c:pt idx="1775">
                  <c:v>41713</c:v>
                </c:pt>
                <c:pt idx="1776">
                  <c:v>41714</c:v>
                </c:pt>
                <c:pt idx="1777">
                  <c:v>41714</c:v>
                </c:pt>
                <c:pt idx="1778">
                  <c:v>41714</c:v>
                </c:pt>
                <c:pt idx="1779">
                  <c:v>41714</c:v>
                </c:pt>
                <c:pt idx="1780">
                  <c:v>41714</c:v>
                </c:pt>
                <c:pt idx="1781">
                  <c:v>41714</c:v>
                </c:pt>
                <c:pt idx="1782">
                  <c:v>41714</c:v>
                </c:pt>
                <c:pt idx="1783">
                  <c:v>41714</c:v>
                </c:pt>
                <c:pt idx="1784">
                  <c:v>41714</c:v>
                </c:pt>
                <c:pt idx="1785">
                  <c:v>41714</c:v>
                </c:pt>
                <c:pt idx="1786">
                  <c:v>41714</c:v>
                </c:pt>
                <c:pt idx="1787">
                  <c:v>41714</c:v>
                </c:pt>
                <c:pt idx="1788">
                  <c:v>41714</c:v>
                </c:pt>
                <c:pt idx="1789">
                  <c:v>41714</c:v>
                </c:pt>
                <c:pt idx="1790">
                  <c:v>41714</c:v>
                </c:pt>
                <c:pt idx="1791">
                  <c:v>41714</c:v>
                </c:pt>
                <c:pt idx="1792">
                  <c:v>41714</c:v>
                </c:pt>
                <c:pt idx="1793">
                  <c:v>41714</c:v>
                </c:pt>
                <c:pt idx="1794">
                  <c:v>41714</c:v>
                </c:pt>
                <c:pt idx="1795">
                  <c:v>41714</c:v>
                </c:pt>
                <c:pt idx="1796">
                  <c:v>41714</c:v>
                </c:pt>
                <c:pt idx="1797">
                  <c:v>41714</c:v>
                </c:pt>
                <c:pt idx="1798">
                  <c:v>41714</c:v>
                </c:pt>
                <c:pt idx="1799">
                  <c:v>41714</c:v>
                </c:pt>
                <c:pt idx="1800">
                  <c:v>41715</c:v>
                </c:pt>
                <c:pt idx="1801">
                  <c:v>41715</c:v>
                </c:pt>
                <c:pt idx="1802">
                  <c:v>41715</c:v>
                </c:pt>
                <c:pt idx="1803">
                  <c:v>41715</c:v>
                </c:pt>
                <c:pt idx="1804">
                  <c:v>41715</c:v>
                </c:pt>
                <c:pt idx="1805">
                  <c:v>41715</c:v>
                </c:pt>
                <c:pt idx="1806">
                  <c:v>41715</c:v>
                </c:pt>
                <c:pt idx="1807">
                  <c:v>41715</c:v>
                </c:pt>
                <c:pt idx="1808">
                  <c:v>41715</c:v>
                </c:pt>
                <c:pt idx="1809">
                  <c:v>41715</c:v>
                </c:pt>
                <c:pt idx="1810">
                  <c:v>41715</c:v>
                </c:pt>
                <c:pt idx="1811">
                  <c:v>41715</c:v>
                </c:pt>
                <c:pt idx="1812">
                  <c:v>41715</c:v>
                </c:pt>
                <c:pt idx="1813">
                  <c:v>41715</c:v>
                </c:pt>
                <c:pt idx="1814">
                  <c:v>41715</c:v>
                </c:pt>
                <c:pt idx="1815">
                  <c:v>41715</c:v>
                </c:pt>
                <c:pt idx="1816">
                  <c:v>41715</c:v>
                </c:pt>
                <c:pt idx="1817">
                  <c:v>41715</c:v>
                </c:pt>
                <c:pt idx="1818">
                  <c:v>41715</c:v>
                </c:pt>
                <c:pt idx="1819">
                  <c:v>41715</c:v>
                </c:pt>
                <c:pt idx="1820">
                  <c:v>41715</c:v>
                </c:pt>
                <c:pt idx="1821">
                  <c:v>41715</c:v>
                </c:pt>
                <c:pt idx="1822">
                  <c:v>41715</c:v>
                </c:pt>
                <c:pt idx="1823">
                  <c:v>41715</c:v>
                </c:pt>
                <c:pt idx="1824">
                  <c:v>41716</c:v>
                </c:pt>
                <c:pt idx="1825">
                  <c:v>41716</c:v>
                </c:pt>
                <c:pt idx="1826">
                  <c:v>41716</c:v>
                </c:pt>
                <c:pt idx="1827">
                  <c:v>41716</c:v>
                </c:pt>
                <c:pt idx="1828">
                  <c:v>41716</c:v>
                </c:pt>
                <c:pt idx="1829">
                  <c:v>41716</c:v>
                </c:pt>
                <c:pt idx="1830">
                  <c:v>41716</c:v>
                </c:pt>
                <c:pt idx="1831">
                  <c:v>41716</c:v>
                </c:pt>
                <c:pt idx="1832">
                  <c:v>41716</c:v>
                </c:pt>
                <c:pt idx="1833">
                  <c:v>41716</c:v>
                </c:pt>
                <c:pt idx="1834">
                  <c:v>41716</c:v>
                </c:pt>
                <c:pt idx="1835">
                  <c:v>41716</c:v>
                </c:pt>
                <c:pt idx="1836">
                  <c:v>41716</c:v>
                </c:pt>
                <c:pt idx="1837">
                  <c:v>41716</c:v>
                </c:pt>
                <c:pt idx="1838">
                  <c:v>41716</c:v>
                </c:pt>
                <c:pt idx="1839">
                  <c:v>41716</c:v>
                </c:pt>
                <c:pt idx="1840">
                  <c:v>41716</c:v>
                </c:pt>
                <c:pt idx="1841">
                  <c:v>41716</c:v>
                </c:pt>
                <c:pt idx="1842">
                  <c:v>41716</c:v>
                </c:pt>
                <c:pt idx="1843">
                  <c:v>41716</c:v>
                </c:pt>
                <c:pt idx="1844">
                  <c:v>41716</c:v>
                </c:pt>
                <c:pt idx="1845">
                  <c:v>41716</c:v>
                </c:pt>
                <c:pt idx="1846">
                  <c:v>41716</c:v>
                </c:pt>
                <c:pt idx="1847">
                  <c:v>41716</c:v>
                </c:pt>
                <c:pt idx="1848">
                  <c:v>41717</c:v>
                </c:pt>
                <c:pt idx="1849">
                  <c:v>41717</c:v>
                </c:pt>
                <c:pt idx="1850">
                  <c:v>41717</c:v>
                </c:pt>
                <c:pt idx="1851">
                  <c:v>41717</c:v>
                </c:pt>
                <c:pt idx="1852">
                  <c:v>41717</c:v>
                </c:pt>
                <c:pt idx="1853">
                  <c:v>41717</c:v>
                </c:pt>
                <c:pt idx="1854">
                  <c:v>41717</c:v>
                </c:pt>
                <c:pt idx="1855">
                  <c:v>41717</c:v>
                </c:pt>
                <c:pt idx="1856">
                  <c:v>41717</c:v>
                </c:pt>
                <c:pt idx="1857">
                  <c:v>41717</c:v>
                </c:pt>
                <c:pt idx="1858">
                  <c:v>41717</c:v>
                </c:pt>
                <c:pt idx="1859">
                  <c:v>41717</c:v>
                </c:pt>
                <c:pt idx="1860">
                  <c:v>41717</c:v>
                </c:pt>
                <c:pt idx="1861">
                  <c:v>41717</c:v>
                </c:pt>
                <c:pt idx="1862">
                  <c:v>41717</c:v>
                </c:pt>
                <c:pt idx="1863">
                  <c:v>41717</c:v>
                </c:pt>
                <c:pt idx="1864">
                  <c:v>41717</c:v>
                </c:pt>
                <c:pt idx="1865">
                  <c:v>41717</c:v>
                </c:pt>
                <c:pt idx="1866">
                  <c:v>41717</c:v>
                </c:pt>
                <c:pt idx="1867">
                  <c:v>41717</c:v>
                </c:pt>
                <c:pt idx="1868">
                  <c:v>41717</c:v>
                </c:pt>
                <c:pt idx="1869">
                  <c:v>41717</c:v>
                </c:pt>
                <c:pt idx="1870">
                  <c:v>41717</c:v>
                </c:pt>
                <c:pt idx="1871">
                  <c:v>41717</c:v>
                </c:pt>
                <c:pt idx="1872">
                  <c:v>41718</c:v>
                </c:pt>
                <c:pt idx="1873">
                  <c:v>41718</c:v>
                </c:pt>
                <c:pt idx="1874">
                  <c:v>41718</c:v>
                </c:pt>
                <c:pt idx="1875">
                  <c:v>41718</c:v>
                </c:pt>
                <c:pt idx="1876">
                  <c:v>41718</c:v>
                </c:pt>
                <c:pt idx="1877">
                  <c:v>41718</c:v>
                </c:pt>
                <c:pt idx="1878">
                  <c:v>41718</c:v>
                </c:pt>
                <c:pt idx="1879">
                  <c:v>41718</c:v>
                </c:pt>
                <c:pt idx="1880">
                  <c:v>41718</c:v>
                </c:pt>
                <c:pt idx="1881">
                  <c:v>41718</c:v>
                </c:pt>
                <c:pt idx="1882">
                  <c:v>41718</c:v>
                </c:pt>
                <c:pt idx="1883">
                  <c:v>41718</c:v>
                </c:pt>
                <c:pt idx="1884">
                  <c:v>41718</c:v>
                </c:pt>
                <c:pt idx="1885">
                  <c:v>41718</c:v>
                </c:pt>
                <c:pt idx="1886">
                  <c:v>41718</c:v>
                </c:pt>
                <c:pt idx="1887">
                  <c:v>41718</c:v>
                </c:pt>
                <c:pt idx="1888">
                  <c:v>41718</c:v>
                </c:pt>
                <c:pt idx="1889">
                  <c:v>41718</c:v>
                </c:pt>
                <c:pt idx="1890">
                  <c:v>41718</c:v>
                </c:pt>
                <c:pt idx="1891">
                  <c:v>41718</c:v>
                </c:pt>
                <c:pt idx="1892">
                  <c:v>41718</c:v>
                </c:pt>
                <c:pt idx="1893">
                  <c:v>41718</c:v>
                </c:pt>
                <c:pt idx="1894">
                  <c:v>41718</c:v>
                </c:pt>
                <c:pt idx="1895">
                  <c:v>41718</c:v>
                </c:pt>
                <c:pt idx="1896">
                  <c:v>41719</c:v>
                </c:pt>
                <c:pt idx="1897">
                  <c:v>41719</c:v>
                </c:pt>
                <c:pt idx="1898">
                  <c:v>41719</c:v>
                </c:pt>
                <c:pt idx="1899">
                  <c:v>41719</c:v>
                </c:pt>
                <c:pt idx="1900">
                  <c:v>41719</c:v>
                </c:pt>
                <c:pt idx="1901">
                  <c:v>41719</c:v>
                </c:pt>
                <c:pt idx="1902">
                  <c:v>41719</c:v>
                </c:pt>
                <c:pt idx="1903">
                  <c:v>41719</c:v>
                </c:pt>
                <c:pt idx="1904">
                  <c:v>41719</c:v>
                </c:pt>
                <c:pt idx="1905">
                  <c:v>41719</c:v>
                </c:pt>
                <c:pt idx="1906">
                  <c:v>41719</c:v>
                </c:pt>
                <c:pt idx="1907">
                  <c:v>41719</c:v>
                </c:pt>
                <c:pt idx="1908">
                  <c:v>41719</c:v>
                </c:pt>
                <c:pt idx="1909">
                  <c:v>41719</c:v>
                </c:pt>
                <c:pt idx="1910">
                  <c:v>41719</c:v>
                </c:pt>
                <c:pt idx="1911">
                  <c:v>41719</c:v>
                </c:pt>
                <c:pt idx="1912">
                  <c:v>41719</c:v>
                </c:pt>
                <c:pt idx="1913">
                  <c:v>41719</c:v>
                </c:pt>
                <c:pt idx="1914">
                  <c:v>41719</c:v>
                </c:pt>
                <c:pt idx="1915">
                  <c:v>41719</c:v>
                </c:pt>
                <c:pt idx="1916">
                  <c:v>41719</c:v>
                </c:pt>
                <c:pt idx="1917">
                  <c:v>41719</c:v>
                </c:pt>
                <c:pt idx="1918">
                  <c:v>41719</c:v>
                </c:pt>
                <c:pt idx="1919">
                  <c:v>41719</c:v>
                </c:pt>
                <c:pt idx="1920">
                  <c:v>41720</c:v>
                </c:pt>
                <c:pt idx="1921">
                  <c:v>41720</c:v>
                </c:pt>
                <c:pt idx="1922">
                  <c:v>41720</c:v>
                </c:pt>
                <c:pt idx="1923">
                  <c:v>41720</c:v>
                </c:pt>
                <c:pt idx="1924">
                  <c:v>41720</c:v>
                </c:pt>
                <c:pt idx="1925">
                  <c:v>41720</c:v>
                </c:pt>
                <c:pt idx="1926">
                  <c:v>41720</c:v>
                </c:pt>
                <c:pt idx="1927">
                  <c:v>41720</c:v>
                </c:pt>
                <c:pt idx="1928">
                  <c:v>41720</c:v>
                </c:pt>
                <c:pt idx="1929">
                  <c:v>41720</c:v>
                </c:pt>
                <c:pt idx="1930">
                  <c:v>41720</c:v>
                </c:pt>
                <c:pt idx="1931">
                  <c:v>41720</c:v>
                </c:pt>
                <c:pt idx="1932">
                  <c:v>41720</c:v>
                </c:pt>
                <c:pt idx="1933">
                  <c:v>41720</c:v>
                </c:pt>
                <c:pt idx="1934">
                  <c:v>41720</c:v>
                </c:pt>
                <c:pt idx="1935">
                  <c:v>41720</c:v>
                </c:pt>
                <c:pt idx="1936">
                  <c:v>41720</c:v>
                </c:pt>
                <c:pt idx="1937">
                  <c:v>41720</c:v>
                </c:pt>
                <c:pt idx="1938">
                  <c:v>41720</c:v>
                </c:pt>
                <c:pt idx="1939">
                  <c:v>41720</c:v>
                </c:pt>
                <c:pt idx="1940">
                  <c:v>41720</c:v>
                </c:pt>
                <c:pt idx="1941">
                  <c:v>41720</c:v>
                </c:pt>
                <c:pt idx="1942">
                  <c:v>41720</c:v>
                </c:pt>
                <c:pt idx="1943">
                  <c:v>41720</c:v>
                </c:pt>
                <c:pt idx="1944">
                  <c:v>41721</c:v>
                </c:pt>
                <c:pt idx="1945">
                  <c:v>41721</c:v>
                </c:pt>
                <c:pt idx="1946">
                  <c:v>41721</c:v>
                </c:pt>
                <c:pt idx="1947">
                  <c:v>41721</c:v>
                </c:pt>
                <c:pt idx="1948">
                  <c:v>41721</c:v>
                </c:pt>
                <c:pt idx="1949">
                  <c:v>41721</c:v>
                </c:pt>
                <c:pt idx="1950">
                  <c:v>41721</c:v>
                </c:pt>
                <c:pt idx="1951">
                  <c:v>41721</c:v>
                </c:pt>
                <c:pt idx="1952">
                  <c:v>41721</c:v>
                </c:pt>
                <c:pt idx="1953">
                  <c:v>41721</c:v>
                </c:pt>
                <c:pt idx="1954">
                  <c:v>41721</c:v>
                </c:pt>
                <c:pt idx="1955">
                  <c:v>41721</c:v>
                </c:pt>
                <c:pt idx="1956">
                  <c:v>41721</c:v>
                </c:pt>
                <c:pt idx="1957">
                  <c:v>41721</c:v>
                </c:pt>
                <c:pt idx="1958">
                  <c:v>41721</c:v>
                </c:pt>
                <c:pt idx="1959">
                  <c:v>41721</c:v>
                </c:pt>
                <c:pt idx="1960">
                  <c:v>41721</c:v>
                </c:pt>
                <c:pt idx="1961">
                  <c:v>41721</c:v>
                </c:pt>
                <c:pt idx="1962">
                  <c:v>41721</c:v>
                </c:pt>
                <c:pt idx="1963">
                  <c:v>41721</c:v>
                </c:pt>
                <c:pt idx="1964">
                  <c:v>41721</c:v>
                </c:pt>
                <c:pt idx="1965">
                  <c:v>41721</c:v>
                </c:pt>
                <c:pt idx="1966">
                  <c:v>41721</c:v>
                </c:pt>
                <c:pt idx="1967">
                  <c:v>41721</c:v>
                </c:pt>
                <c:pt idx="1968">
                  <c:v>41722</c:v>
                </c:pt>
                <c:pt idx="1969">
                  <c:v>41722</c:v>
                </c:pt>
                <c:pt idx="1970">
                  <c:v>41722</c:v>
                </c:pt>
                <c:pt idx="1971">
                  <c:v>41722</c:v>
                </c:pt>
                <c:pt idx="1972">
                  <c:v>41722</c:v>
                </c:pt>
                <c:pt idx="1973">
                  <c:v>41722</c:v>
                </c:pt>
                <c:pt idx="1974">
                  <c:v>41722</c:v>
                </c:pt>
                <c:pt idx="1975">
                  <c:v>41722</c:v>
                </c:pt>
                <c:pt idx="1976">
                  <c:v>41722</c:v>
                </c:pt>
                <c:pt idx="1977">
                  <c:v>41722</c:v>
                </c:pt>
                <c:pt idx="1978">
                  <c:v>41722</c:v>
                </c:pt>
                <c:pt idx="1979">
                  <c:v>41722</c:v>
                </c:pt>
                <c:pt idx="1980">
                  <c:v>41722</c:v>
                </c:pt>
                <c:pt idx="1981">
                  <c:v>41722</c:v>
                </c:pt>
                <c:pt idx="1982">
                  <c:v>41722</c:v>
                </c:pt>
                <c:pt idx="1983">
                  <c:v>41722</c:v>
                </c:pt>
                <c:pt idx="1984">
                  <c:v>41722</c:v>
                </c:pt>
                <c:pt idx="1985">
                  <c:v>41722</c:v>
                </c:pt>
                <c:pt idx="1986">
                  <c:v>41722</c:v>
                </c:pt>
                <c:pt idx="1987">
                  <c:v>41722</c:v>
                </c:pt>
                <c:pt idx="1988">
                  <c:v>41722</c:v>
                </c:pt>
                <c:pt idx="1989">
                  <c:v>41722</c:v>
                </c:pt>
                <c:pt idx="1990">
                  <c:v>41722</c:v>
                </c:pt>
                <c:pt idx="1991">
                  <c:v>41722</c:v>
                </c:pt>
                <c:pt idx="1992">
                  <c:v>41723</c:v>
                </c:pt>
                <c:pt idx="1993">
                  <c:v>41723</c:v>
                </c:pt>
                <c:pt idx="1994">
                  <c:v>41723</c:v>
                </c:pt>
                <c:pt idx="1995">
                  <c:v>41723</c:v>
                </c:pt>
                <c:pt idx="1996">
                  <c:v>41723</c:v>
                </c:pt>
                <c:pt idx="1997">
                  <c:v>41723</c:v>
                </c:pt>
                <c:pt idx="1998">
                  <c:v>41723</c:v>
                </c:pt>
                <c:pt idx="1999">
                  <c:v>41723</c:v>
                </c:pt>
                <c:pt idx="2000">
                  <c:v>41723</c:v>
                </c:pt>
                <c:pt idx="2001">
                  <c:v>41723</c:v>
                </c:pt>
                <c:pt idx="2002">
                  <c:v>41723</c:v>
                </c:pt>
                <c:pt idx="2003">
                  <c:v>41723</c:v>
                </c:pt>
                <c:pt idx="2004">
                  <c:v>41723</c:v>
                </c:pt>
                <c:pt idx="2005">
                  <c:v>41723</c:v>
                </c:pt>
                <c:pt idx="2006">
                  <c:v>41723</c:v>
                </c:pt>
                <c:pt idx="2007">
                  <c:v>41723</c:v>
                </c:pt>
                <c:pt idx="2008">
                  <c:v>41723</c:v>
                </c:pt>
                <c:pt idx="2009">
                  <c:v>41723</c:v>
                </c:pt>
                <c:pt idx="2010">
                  <c:v>41723</c:v>
                </c:pt>
                <c:pt idx="2011">
                  <c:v>41723</c:v>
                </c:pt>
                <c:pt idx="2012">
                  <c:v>41723</c:v>
                </c:pt>
                <c:pt idx="2013">
                  <c:v>41723</c:v>
                </c:pt>
                <c:pt idx="2014">
                  <c:v>41723</c:v>
                </c:pt>
                <c:pt idx="2015">
                  <c:v>41723</c:v>
                </c:pt>
                <c:pt idx="2016">
                  <c:v>41724</c:v>
                </c:pt>
                <c:pt idx="2017">
                  <c:v>41724</c:v>
                </c:pt>
                <c:pt idx="2018">
                  <c:v>41724</c:v>
                </c:pt>
                <c:pt idx="2019">
                  <c:v>41724</c:v>
                </c:pt>
                <c:pt idx="2020">
                  <c:v>41724</c:v>
                </c:pt>
                <c:pt idx="2021">
                  <c:v>41724</c:v>
                </c:pt>
                <c:pt idx="2022">
                  <c:v>41724</c:v>
                </c:pt>
                <c:pt idx="2023">
                  <c:v>41724</c:v>
                </c:pt>
                <c:pt idx="2024">
                  <c:v>41724</c:v>
                </c:pt>
                <c:pt idx="2025">
                  <c:v>41724</c:v>
                </c:pt>
                <c:pt idx="2026">
                  <c:v>41724</c:v>
                </c:pt>
                <c:pt idx="2027">
                  <c:v>41724</c:v>
                </c:pt>
                <c:pt idx="2028">
                  <c:v>41724</c:v>
                </c:pt>
                <c:pt idx="2029">
                  <c:v>41724</c:v>
                </c:pt>
                <c:pt idx="2030">
                  <c:v>41724</c:v>
                </c:pt>
                <c:pt idx="2031">
                  <c:v>41724</c:v>
                </c:pt>
                <c:pt idx="2032">
                  <c:v>41724</c:v>
                </c:pt>
                <c:pt idx="2033">
                  <c:v>41724</c:v>
                </c:pt>
                <c:pt idx="2034">
                  <c:v>41724</c:v>
                </c:pt>
                <c:pt idx="2035">
                  <c:v>41724</c:v>
                </c:pt>
                <c:pt idx="2036">
                  <c:v>41724</c:v>
                </c:pt>
                <c:pt idx="2037">
                  <c:v>41724</c:v>
                </c:pt>
                <c:pt idx="2038">
                  <c:v>41724</c:v>
                </c:pt>
                <c:pt idx="2039">
                  <c:v>41724</c:v>
                </c:pt>
                <c:pt idx="2040">
                  <c:v>41725</c:v>
                </c:pt>
                <c:pt idx="2041">
                  <c:v>41725</c:v>
                </c:pt>
                <c:pt idx="2042">
                  <c:v>41725</c:v>
                </c:pt>
                <c:pt idx="2043">
                  <c:v>41725</c:v>
                </c:pt>
                <c:pt idx="2044">
                  <c:v>41725</c:v>
                </c:pt>
                <c:pt idx="2045">
                  <c:v>41725</c:v>
                </c:pt>
                <c:pt idx="2046">
                  <c:v>41725</c:v>
                </c:pt>
                <c:pt idx="2047">
                  <c:v>41725</c:v>
                </c:pt>
                <c:pt idx="2048">
                  <c:v>41725</c:v>
                </c:pt>
                <c:pt idx="2049">
                  <c:v>41725</c:v>
                </c:pt>
                <c:pt idx="2050">
                  <c:v>41725</c:v>
                </c:pt>
                <c:pt idx="2051">
                  <c:v>41725</c:v>
                </c:pt>
                <c:pt idx="2052">
                  <c:v>41725</c:v>
                </c:pt>
                <c:pt idx="2053">
                  <c:v>41725</c:v>
                </c:pt>
                <c:pt idx="2054">
                  <c:v>41725</c:v>
                </c:pt>
                <c:pt idx="2055">
                  <c:v>41725</c:v>
                </c:pt>
                <c:pt idx="2056">
                  <c:v>41725</c:v>
                </c:pt>
                <c:pt idx="2057">
                  <c:v>41725</c:v>
                </c:pt>
                <c:pt idx="2058">
                  <c:v>41725</c:v>
                </c:pt>
                <c:pt idx="2059">
                  <c:v>41725</c:v>
                </c:pt>
                <c:pt idx="2060">
                  <c:v>41725</c:v>
                </c:pt>
                <c:pt idx="2061">
                  <c:v>41725</c:v>
                </c:pt>
                <c:pt idx="2062">
                  <c:v>41725</c:v>
                </c:pt>
                <c:pt idx="2063">
                  <c:v>41725</c:v>
                </c:pt>
                <c:pt idx="2064">
                  <c:v>41726</c:v>
                </c:pt>
                <c:pt idx="2065">
                  <c:v>41726</c:v>
                </c:pt>
                <c:pt idx="2066">
                  <c:v>41726</c:v>
                </c:pt>
                <c:pt idx="2067">
                  <c:v>41726</c:v>
                </c:pt>
                <c:pt idx="2068">
                  <c:v>41726</c:v>
                </c:pt>
                <c:pt idx="2069">
                  <c:v>41726</c:v>
                </c:pt>
                <c:pt idx="2070">
                  <c:v>41726</c:v>
                </c:pt>
                <c:pt idx="2071">
                  <c:v>41726</c:v>
                </c:pt>
                <c:pt idx="2072">
                  <c:v>41726</c:v>
                </c:pt>
                <c:pt idx="2073">
                  <c:v>41726</c:v>
                </c:pt>
                <c:pt idx="2074">
                  <c:v>41726</c:v>
                </c:pt>
                <c:pt idx="2075">
                  <c:v>41726</c:v>
                </c:pt>
                <c:pt idx="2076">
                  <c:v>41726</c:v>
                </c:pt>
                <c:pt idx="2077">
                  <c:v>41726</c:v>
                </c:pt>
                <c:pt idx="2078">
                  <c:v>41726</c:v>
                </c:pt>
                <c:pt idx="2079">
                  <c:v>41726</c:v>
                </c:pt>
                <c:pt idx="2080">
                  <c:v>41726</c:v>
                </c:pt>
                <c:pt idx="2081">
                  <c:v>41726</c:v>
                </c:pt>
                <c:pt idx="2082">
                  <c:v>41726</c:v>
                </c:pt>
                <c:pt idx="2083">
                  <c:v>41726</c:v>
                </c:pt>
                <c:pt idx="2084">
                  <c:v>41726</c:v>
                </c:pt>
                <c:pt idx="2085">
                  <c:v>41726</c:v>
                </c:pt>
                <c:pt idx="2086">
                  <c:v>41726</c:v>
                </c:pt>
                <c:pt idx="2087">
                  <c:v>41726</c:v>
                </c:pt>
                <c:pt idx="2088">
                  <c:v>41727</c:v>
                </c:pt>
                <c:pt idx="2089">
                  <c:v>41727</c:v>
                </c:pt>
                <c:pt idx="2090">
                  <c:v>41727</c:v>
                </c:pt>
                <c:pt idx="2091">
                  <c:v>41727</c:v>
                </c:pt>
                <c:pt idx="2092">
                  <c:v>41727</c:v>
                </c:pt>
                <c:pt idx="2093">
                  <c:v>41727</c:v>
                </c:pt>
                <c:pt idx="2094">
                  <c:v>41727</c:v>
                </c:pt>
                <c:pt idx="2095">
                  <c:v>41727</c:v>
                </c:pt>
                <c:pt idx="2096">
                  <c:v>41727</c:v>
                </c:pt>
                <c:pt idx="2097">
                  <c:v>41727</c:v>
                </c:pt>
                <c:pt idx="2098">
                  <c:v>41727</c:v>
                </c:pt>
                <c:pt idx="2099">
                  <c:v>41727</c:v>
                </c:pt>
                <c:pt idx="2100">
                  <c:v>41727</c:v>
                </c:pt>
                <c:pt idx="2101">
                  <c:v>41727</c:v>
                </c:pt>
                <c:pt idx="2102">
                  <c:v>41727</c:v>
                </c:pt>
                <c:pt idx="2103">
                  <c:v>41727</c:v>
                </c:pt>
                <c:pt idx="2104">
                  <c:v>41727</c:v>
                </c:pt>
                <c:pt idx="2105">
                  <c:v>41727</c:v>
                </c:pt>
                <c:pt idx="2106">
                  <c:v>41727</c:v>
                </c:pt>
                <c:pt idx="2107">
                  <c:v>41727</c:v>
                </c:pt>
                <c:pt idx="2108">
                  <c:v>41727</c:v>
                </c:pt>
                <c:pt idx="2109">
                  <c:v>41727</c:v>
                </c:pt>
                <c:pt idx="2110">
                  <c:v>41727</c:v>
                </c:pt>
                <c:pt idx="2111">
                  <c:v>41727</c:v>
                </c:pt>
                <c:pt idx="2112">
                  <c:v>41728</c:v>
                </c:pt>
                <c:pt idx="2113">
                  <c:v>41728</c:v>
                </c:pt>
                <c:pt idx="2114">
                  <c:v>41728</c:v>
                </c:pt>
                <c:pt idx="2115">
                  <c:v>41728</c:v>
                </c:pt>
                <c:pt idx="2116">
                  <c:v>41728</c:v>
                </c:pt>
                <c:pt idx="2117">
                  <c:v>41728</c:v>
                </c:pt>
                <c:pt idx="2118">
                  <c:v>41728</c:v>
                </c:pt>
                <c:pt idx="2119">
                  <c:v>41728</c:v>
                </c:pt>
                <c:pt idx="2120">
                  <c:v>41728</c:v>
                </c:pt>
                <c:pt idx="2121">
                  <c:v>41728</c:v>
                </c:pt>
                <c:pt idx="2122">
                  <c:v>41728</c:v>
                </c:pt>
                <c:pt idx="2123">
                  <c:v>41728</c:v>
                </c:pt>
                <c:pt idx="2124">
                  <c:v>41728</c:v>
                </c:pt>
                <c:pt idx="2125">
                  <c:v>41728</c:v>
                </c:pt>
                <c:pt idx="2126">
                  <c:v>41728</c:v>
                </c:pt>
                <c:pt idx="2127">
                  <c:v>41728</c:v>
                </c:pt>
                <c:pt idx="2128">
                  <c:v>41728</c:v>
                </c:pt>
                <c:pt idx="2129">
                  <c:v>41728</c:v>
                </c:pt>
                <c:pt idx="2130">
                  <c:v>41728</c:v>
                </c:pt>
                <c:pt idx="2131">
                  <c:v>41728</c:v>
                </c:pt>
                <c:pt idx="2132">
                  <c:v>41728</c:v>
                </c:pt>
                <c:pt idx="2133">
                  <c:v>41728</c:v>
                </c:pt>
                <c:pt idx="2134">
                  <c:v>41728</c:v>
                </c:pt>
                <c:pt idx="2135">
                  <c:v>41728</c:v>
                </c:pt>
                <c:pt idx="2136">
                  <c:v>41729</c:v>
                </c:pt>
                <c:pt idx="2137">
                  <c:v>41729</c:v>
                </c:pt>
                <c:pt idx="2138">
                  <c:v>41729</c:v>
                </c:pt>
                <c:pt idx="2139">
                  <c:v>41729</c:v>
                </c:pt>
                <c:pt idx="2140">
                  <c:v>41729</c:v>
                </c:pt>
                <c:pt idx="2141">
                  <c:v>41729</c:v>
                </c:pt>
                <c:pt idx="2142">
                  <c:v>41729</c:v>
                </c:pt>
                <c:pt idx="2143">
                  <c:v>41729</c:v>
                </c:pt>
                <c:pt idx="2144">
                  <c:v>41729</c:v>
                </c:pt>
                <c:pt idx="2145">
                  <c:v>41729</c:v>
                </c:pt>
                <c:pt idx="2146">
                  <c:v>41729</c:v>
                </c:pt>
                <c:pt idx="2147">
                  <c:v>41729</c:v>
                </c:pt>
                <c:pt idx="2148">
                  <c:v>41729</c:v>
                </c:pt>
                <c:pt idx="2149">
                  <c:v>41729</c:v>
                </c:pt>
                <c:pt idx="2150">
                  <c:v>41729</c:v>
                </c:pt>
                <c:pt idx="2151">
                  <c:v>41729</c:v>
                </c:pt>
                <c:pt idx="2152">
                  <c:v>41729</c:v>
                </c:pt>
                <c:pt idx="2153">
                  <c:v>41729</c:v>
                </c:pt>
                <c:pt idx="2154">
                  <c:v>41729</c:v>
                </c:pt>
                <c:pt idx="2155">
                  <c:v>41729</c:v>
                </c:pt>
                <c:pt idx="2156">
                  <c:v>41729</c:v>
                </c:pt>
                <c:pt idx="2157">
                  <c:v>41729</c:v>
                </c:pt>
                <c:pt idx="2158">
                  <c:v>41729</c:v>
                </c:pt>
                <c:pt idx="2159">
                  <c:v>41729</c:v>
                </c:pt>
                <c:pt idx="2160">
                  <c:v>41730</c:v>
                </c:pt>
                <c:pt idx="2161">
                  <c:v>41730</c:v>
                </c:pt>
                <c:pt idx="2162">
                  <c:v>41730</c:v>
                </c:pt>
                <c:pt idx="2163">
                  <c:v>41730</c:v>
                </c:pt>
                <c:pt idx="2164">
                  <c:v>41730</c:v>
                </c:pt>
                <c:pt idx="2165">
                  <c:v>41730</c:v>
                </c:pt>
                <c:pt idx="2166">
                  <c:v>41730</c:v>
                </c:pt>
                <c:pt idx="2167">
                  <c:v>41730</c:v>
                </c:pt>
                <c:pt idx="2168">
                  <c:v>41730</c:v>
                </c:pt>
                <c:pt idx="2169">
                  <c:v>41730</c:v>
                </c:pt>
                <c:pt idx="2170">
                  <c:v>41730</c:v>
                </c:pt>
                <c:pt idx="2171">
                  <c:v>41730</c:v>
                </c:pt>
                <c:pt idx="2172">
                  <c:v>41730</c:v>
                </c:pt>
                <c:pt idx="2173">
                  <c:v>41730</c:v>
                </c:pt>
                <c:pt idx="2174">
                  <c:v>41730</c:v>
                </c:pt>
                <c:pt idx="2175">
                  <c:v>41730</c:v>
                </c:pt>
                <c:pt idx="2176">
                  <c:v>41730</c:v>
                </c:pt>
                <c:pt idx="2177">
                  <c:v>41730</c:v>
                </c:pt>
                <c:pt idx="2178">
                  <c:v>41730</c:v>
                </c:pt>
                <c:pt idx="2179">
                  <c:v>41730</c:v>
                </c:pt>
                <c:pt idx="2180">
                  <c:v>41730</c:v>
                </c:pt>
                <c:pt idx="2181">
                  <c:v>41730</c:v>
                </c:pt>
                <c:pt idx="2182">
                  <c:v>41730</c:v>
                </c:pt>
                <c:pt idx="2183">
                  <c:v>41730</c:v>
                </c:pt>
                <c:pt idx="2184">
                  <c:v>41731</c:v>
                </c:pt>
                <c:pt idx="2185">
                  <c:v>41731</c:v>
                </c:pt>
                <c:pt idx="2186">
                  <c:v>41731</c:v>
                </c:pt>
                <c:pt idx="2187">
                  <c:v>41731</c:v>
                </c:pt>
                <c:pt idx="2188">
                  <c:v>41731</c:v>
                </c:pt>
                <c:pt idx="2189">
                  <c:v>41731</c:v>
                </c:pt>
                <c:pt idx="2190">
                  <c:v>41731</c:v>
                </c:pt>
                <c:pt idx="2191">
                  <c:v>41731</c:v>
                </c:pt>
                <c:pt idx="2192">
                  <c:v>41731</c:v>
                </c:pt>
                <c:pt idx="2193">
                  <c:v>41731</c:v>
                </c:pt>
                <c:pt idx="2194">
                  <c:v>41731</c:v>
                </c:pt>
                <c:pt idx="2195">
                  <c:v>41731</c:v>
                </c:pt>
                <c:pt idx="2196">
                  <c:v>41731</c:v>
                </c:pt>
                <c:pt idx="2197">
                  <c:v>41731</c:v>
                </c:pt>
                <c:pt idx="2198">
                  <c:v>41731</c:v>
                </c:pt>
                <c:pt idx="2199">
                  <c:v>41731</c:v>
                </c:pt>
                <c:pt idx="2200">
                  <c:v>41731</c:v>
                </c:pt>
                <c:pt idx="2201">
                  <c:v>41731</c:v>
                </c:pt>
                <c:pt idx="2202">
                  <c:v>41731</c:v>
                </c:pt>
                <c:pt idx="2203">
                  <c:v>41731</c:v>
                </c:pt>
                <c:pt idx="2204">
                  <c:v>41731</c:v>
                </c:pt>
                <c:pt idx="2205">
                  <c:v>41731</c:v>
                </c:pt>
                <c:pt idx="2206">
                  <c:v>41731</c:v>
                </c:pt>
                <c:pt idx="2207">
                  <c:v>41731</c:v>
                </c:pt>
              </c:numCache>
            </c:numRef>
          </c:cat>
          <c:val>
            <c:numRef>
              <c:f>'Hourly data'!$F$10:$F$2217</c:f>
              <c:numCache>
                <c:formatCode>0.00</c:formatCode>
                <c:ptCount val="2208"/>
                <c:pt idx="0">
                  <c:v>9.9320000000000004</c:v>
                </c:pt>
                <c:pt idx="1">
                  <c:v>7.1338499999999998</c:v>
                </c:pt>
                <c:pt idx="2">
                  <c:v>6.7804999999999991</c:v>
                </c:pt>
                <c:pt idx="3">
                  <c:v>8.3848999999999982</c:v>
                </c:pt>
                <c:pt idx="4">
                  <c:v>5.6631499999999999</c:v>
                </c:pt>
                <c:pt idx="5">
                  <c:v>5.96875</c:v>
                </c:pt>
                <c:pt idx="6">
                  <c:v>4.1876749999999996</c:v>
                </c:pt>
                <c:pt idx="7">
                  <c:v>4.1733500000000001</c:v>
                </c:pt>
                <c:pt idx="8">
                  <c:v>5.3050249999999997</c:v>
                </c:pt>
                <c:pt idx="9">
                  <c:v>8.8767250000000004</c:v>
                </c:pt>
                <c:pt idx="10">
                  <c:v>11.8993</c:v>
                </c:pt>
                <c:pt idx="11">
                  <c:v>9.9129000000000005</c:v>
                </c:pt>
                <c:pt idx="12">
                  <c:v>11.393149999999999</c:v>
                </c:pt>
                <c:pt idx="13">
                  <c:v>14.052824999999999</c:v>
                </c:pt>
                <c:pt idx="14">
                  <c:v>13.775875000000001</c:v>
                </c:pt>
                <c:pt idx="15">
                  <c:v>8.8528500000000001</c:v>
                </c:pt>
                <c:pt idx="16">
                  <c:v>10.156424999999999</c:v>
                </c:pt>
                <c:pt idx="17">
                  <c:v>7.1768249999999991</c:v>
                </c:pt>
                <c:pt idx="18">
                  <c:v>12.48185</c:v>
                </c:pt>
                <c:pt idx="19">
                  <c:v>8.7334749999999985</c:v>
                </c:pt>
                <c:pt idx="20">
                  <c:v>6.7088749999999999</c:v>
                </c:pt>
                <c:pt idx="21">
                  <c:v>9.9224499999999995</c:v>
                </c:pt>
                <c:pt idx="22">
                  <c:v>7.8309999999999986</c:v>
                </c:pt>
                <c:pt idx="23">
                  <c:v>10.882224999999998</c:v>
                </c:pt>
                <c:pt idx="24">
                  <c:v>2.7742749999999998</c:v>
                </c:pt>
                <c:pt idx="25">
                  <c:v>5.5342249999999993</c:v>
                </c:pt>
                <c:pt idx="26">
                  <c:v>6.8282499999999997</c:v>
                </c:pt>
                <c:pt idx="27">
                  <c:v>4.0157749999999997</c:v>
                </c:pt>
                <c:pt idx="28">
                  <c:v>4.3118249999999998</c:v>
                </c:pt>
                <c:pt idx="29">
                  <c:v>12.08075</c:v>
                </c:pt>
                <c:pt idx="30">
                  <c:v>25.742024999999998</c:v>
                </c:pt>
                <c:pt idx="31">
                  <c:v>36.414149999999999</c:v>
                </c:pt>
                <c:pt idx="32">
                  <c:v>52.548874999999995</c:v>
                </c:pt>
                <c:pt idx="33">
                  <c:v>46.107399999999998</c:v>
                </c:pt>
                <c:pt idx="34">
                  <c:v>37.335724999999996</c:v>
                </c:pt>
                <c:pt idx="35">
                  <c:v>33.085975000000005</c:v>
                </c:pt>
                <c:pt idx="36">
                  <c:v>35.927099999999996</c:v>
                </c:pt>
                <c:pt idx="37">
                  <c:v>33.482300000000002</c:v>
                </c:pt>
                <c:pt idx="38">
                  <c:v>38.290724999999995</c:v>
                </c:pt>
                <c:pt idx="39">
                  <c:v>30.421524999999999</c:v>
                </c:pt>
                <c:pt idx="40">
                  <c:v>28.774149999999999</c:v>
                </c:pt>
                <c:pt idx="41">
                  <c:v>41.938824999999994</c:v>
                </c:pt>
                <c:pt idx="42">
                  <c:v>53.179175000000001</c:v>
                </c:pt>
                <c:pt idx="43">
                  <c:v>22.05095</c:v>
                </c:pt>
                <c:pt idx="44">
                  <c:v>13.785425</c:v>
                </c:pt>
                <c:pt idx="45">
                  <c:v>10.156424999999999</c:v>
                </c:pt>
                <c:pt idx="46">
                  <c:v>12.429325</c:v>
                </c:pt>
                <c:pt idx="47">
                  <c:v>11.717849999999999</c:v>
                </c:pt>
                <c:pt idx="48">
                  <c:v>5.0328499999999998</c:v>
                </c:pt>
                <c:pt idx="49">
                  <c:v>3.6719750000000002</c:v>
                </c:pt>
                <c:pt idx="50">
                  <c:v>3.9632500000000004</c:v>
                </c:pt>
                <c:pt idx="51">
                  <c:v>6.4319249999999997</c:v>
                </c:pt>
                <c:pt idx="52">
                  <c:v>6.1501999999999999</c:v>
                </c:pt>
                <c:pt idx="53">
                  <c:v>10.667349999999999</c:v>
                </c:pt>
                <c:pt idx="54">
                  <c:v>10.696</c:v>
                </c:pt>
                <c:pt idx="55">
                  <c:v>14.387074999999999</c:v>
                </c:pt>
                <c:pt idx="56">
                  <c:v>23.688775</c:v>
                </c:pt>
                <c:pt idx="57">
                  <c:v>21.482724999999999</c:v>
                </c:pt>
                <c:pt idx="58">
                  <c:v>21.3156</c:v>
                </c:pt>
                <c:pt idx="59">
                  <c:v>22.37565</c:v>
                </c:pt>
                <c:pt idx="60">
                  <c:v>21.477949999999996</c:v>
                </c:pt>
                <c:pt idx="61">
                  <c:v>22.714675</c:v>
                </c:pt>
                <c:pt idx="62">
                  <c:v>24.624675</c:v>
                </c:pt>
                <c:pt idx="63">
                  <c:v>29.533374999999999</c:v>
                </c:pt>
                <c:pt idx="64">
                  <c:v>28.965149999999998</c:v>
                </c:pt>
                <c:pt idx="65">
                  <c:v>28.425574999999998</c:v>
                </c:pt>
                <c:pt idx="66">
                  <c:v>23.827249999999999</c:v>
                </c:pt>
                <c:pt idx="67">
                  <c:v>14.2104</c:v>
                </c:pt>
                <c:pt idx="68">
                  <c:v>11.43135</c:v>
                </c:pt>
                <c:pt idx="69">
                  <c:v>8.7525749999999984</c:v>
                </c:pt>
                <c:pt idx="70">
                  <c:v>7.1768249999999991</c:v>
                </c:pt>
                <c:pt idx="71">
                  <c:v>7.3200750000000001</c:v>
                </c:pt>
                <c:pt idx="72">
                  <c:v>3.9441499999999996</c:v>
                </c:pt>
                <c:pt idx="73">
                  <c:v>5.5580999999999996</c:v>
                </c:pt>
                <c:pt idx="74">
                  <c:v>4.8943750000000001</c:v>
                </c:pt>
                <c:pt idx="75">
                  <c:v>9.5022499999999983</c:v>
                </c:pt>
                <c:pt idx="76">
                  <c:v>9.9033499999999997</c:v>
                </c:pt>
                <c:pt idx="77">
                  <c:v>16.760249999999999</c:v>
                </c:pt>
                <c:pt idx="78">
                  <c:v>16.020124999999997</c:v>
                </c:pt>
                <c:pt idx="79">
                  <c:v>74.275125000000003</c:v>
                </c:pt>
                <c:pt idx="80">
                  <c:v>24.930274999999998</c:v>
                </c:pt>
                <c:pt idx="81">
                  <c:v>61.540199999999999</c:v>
                </c:pt>
                <c:pt idx="82">
                  <c:v>171.45592499999998</c:v>
                </c:pt>
                <c:pt idx="83">
                  <c:v>105.70894999999999</c:v>
                </c:pt>
                <c:pt idx="84">
                  <c:v>82.225499999999997</c:v>
                </c:pt>
                <c:pt idx="85">
                  <c:v>73.630499999999998</c:v>
                </c:pt>
                <c:pt idx="86">
                  <c:v>68.759999999999991</c:v>
                </c:pt>
                <c:pt idx="87">
                  <c:v>66.052575000000004</c:v>
                </c:pt>
                <c:pt idx="88">
                  <c:v>59.276849999999996</c:v>
                </c:pt>
                <c:pt idx="89">
                  <c:v>55.862724999999998</c:v>
                </c:pt>
                <c:pt idx="90">
                  <c:v>39.83305</c:v>
                </c:pt>
                <c:pt idx="91">
                  <c:v>42.306499999999993</c:v>
                </c:pt>
                <c:pt idx="92">
                  <c:v>23.817699999999999</c:v>
                </c:pt>
                <c:pt idx="93">
                  <c:v>21.51615</c:v>
                </c:pt>
                <c:pt idx="94">
                  <c:v>20.919274999999999</c:v>
                </c:pt>
                <c:pt idx="95">
                  <c:v>14.110125</c:v>
                </c:pt>
                <c:pt idx="96">
                  <c:v>7.3391749999999991</c:v>
                </c:pt>
                <c:pt idx="97">
                  <c:v>6.8855499999999994</c:v>
                </c:pt>
                <c:pt idx="98">
                  <c:v>8.0363249999999997</c:v>
                </c:pt>
                <c:pt idx="99">
                  <c:v>5.1378999999999992</c:v>
                </c:pt>
                <c:pt idx="100">
                  <c:v>6.7231999999999994</c:v>
                </c:pt>
                <c:pt idx="101">
                  <c:v>8.6045499999999997</c:v>
                </c:pt>
                <c:pt idx="102">
                  <c:v>9.612074999999999</c:v>
                </c:pt>
                <c:pt idx="103">
                  <c:v>12.849525</c:v>
                </c:pt>
                <c:pt idx="104">
                  <c:v>11.3645</c:v>
                </c:pt>
                <c:pt idx="105">
                  <c:v>16.784125</c:v>
                </c:pt>
                <c:pt idx="106">
                  <c:v>27.365525000000002</c:v>
                </c:pt>
                <c:pt idx="107">
                  <c:v>26.410525</c:v>
                </c:pt>
                <c:pt idx="108">
                  <c:v>15.767050000000001</c:v>
                </c:pt>
                <c:pt idx="109">
                  <c:v>17.385774999999999</c:v>
                </c:pt>
                <c:pt idx="110">
                  <c:v>12.601224999999999</c:v>
                </c:pt>
                <c:pt idx="111">
                  <c:v>14.950524999999999</c:v>
                </c:pt>
                <c:pt idx="112">
                  <c:v>14.5542</c:v>
                </c:pt>
                <c:pt idx="113">
                  <c:v>18.971074999999999</c:v>
                </c:pt>
                <c:pt idx="114">
                  <c:v>14.019399999999999</c:v>
                </c:pt>
                <c:pt idx="115">
                  <c:v>9.9845249999999997</c:v>
                </c:pt>
                <c:pt idx="116">
                  <c:v>6.9571749999999994</c:v>
                </c:pt>
                <c:pt idx="117">
                  <c:v>6.7900499999999999</c:v>
                </c:pt>
                <c:pt idx="118">
                  <c:v>9.2730499999999996</c:v>
                </c:pt>
                <c:pt idx="119">
                  <c:v>6.6086</c:v>
                </c:pt>
                <c:pt idx="120">
                  <c:v>3.4045749999999999</c:v>
                </c:pt>
                <c:pt idx="121">
                  <c:v>6.2409249999999998</c:v>
                </c:pt>
                <c:pt idx="122">
                  <c:v>5.6822499999999998</c:v>
                </c:pt>
                <c:pt idx="123">
                  <c:v>5.6965749999999993</c:v>
                </c:pt>
                <c:pt idx="124">
                  <c:v>2.8363499999999999</c:v>
                </c:pt>
                <c:pt idx="125">
                  <c:v>13.518024999999998</c:v>
                </c:pt>
                <c:pt idx="126">
                  <c:v>14.692674999999999</c:v>
                </c:pt>
                <c:pt idx="127">
                  <c:v>32.861549999999994</c:v>
                </c:pt>
                <c:pt idx="128">
                  <c:v>35.750425</c:v>
                </c:pt>
                <c:pt idx="129">
                  <c:v>25.999874999999999</c:v>
                </c:pt>
                <c:pt idx="130">
                  <c:v>24.319074999999998</c:v>
                </c:pt>
                <c:pt idx="131">
                  <c:v>24.28565</c:v>
                </c:pt>
                <c:pt idx="132">
                  <c:v>17.366674999999997</c:v>
                </c:pt>
                <c:pt idx="133">
                  <c:v>19.644349999999999</c:v>
                </c:pt>
                <c:pt idx="134">
                  <c:v>22.227624999999996</c:v>
                </c:pt>
                <c:pt idx="135">
                  <c:v>22.3279</c:v>
                </c:pt>
                <c:pt idx="136">
                  <c:v>21.993649999999999</c:v>
                </c:pt>
                <c:pt idx="137">
                  <c:v>35.139225000000003</c:v>
                </c:pt>
                <c:pt idx="138">
                  <c:v>25.111725</c:v>
                </c:pt>
                <c:pt idx="139">
                  <c:v>16.215900000000001</c:v>
                </c:pt>
                <c:pt idx="140">
                  <c:v>12.381575</c:v>
                </c:pt>
                <c:pt idx="141">
                  <c:v>12.777900000000001</c:v>
                </c:pt>
                <c:pt idx="142">
                  <c:v>10.815375</c:v>
                </c:pt>
                <c:pt idx="143">
                  <c:v>10.428599999999999</c:v>
                </c:pt>
                <c:pt idx="144">
                  <c:v>5.9162249999999998</c:v>
                </c:pt>
                <c:pt idx="145">
                  <c:v>7.2914249999999994</c:v>
                </c:pt>
                <c:pt idx="146">
                  <c:v>5.9973999999999998</c:v>
                </c:pt>
                <c:pt idx="147">
                  <c:v>4.1590250000000006</c:v>
                </c:pt>
                <c:pt idx="148">
                  <c:v>6.4892249999999994</c:v>
                </c:pt>
                <c:pt idx="149">
                  <c:v>10.032275</c:v>
                </c:pt>
                <c:pt idx="150">
                  <c:v>15.046025</c:v>
                </c:pt>
                <c:pt idx="151">
                  <c:v>34.580550000000002</c:v>
                </c:pt>
                <c:pt idx="152">
                  <c:v>48.003074999999995</c:v>
                </c:pt>
                <c:pt idx="153">
                  <c:v>45.004374999999996</c:v>
                </c:pt>
                <c:pt idx="154">
                  <c:v>27.594724999999997</c:v>
                </c:pt>
                <c:pt idx="155">
                  <c:v>34.055299999999995</c:v>
                </c:pt>
                <c:pt idx="156">
                  <c:v>21.893374999999999</c:v>
                </c:pt>
                <c:pt idx="157">
                  <c:v>23.989599999999999</c:v>
                </c:pt>
                <c:pt idx="158">
                  <c:v>23.817699999999999</c:v>
                </c:pt>
                <c:pt idx="159">
                  <c:v>31.534100000000002</c:v>
                </c:pt>
                <c:pt idx="160">
                  <c:v>32.76605</c:v>
                </c:pt>
                <c:pt idx="161">
                  <c:v>52.539324999999998</c:v>
                </c:pt>
                <c:pt idx="162">
                  <c:v>39.264825000000002</c:v>
                </c:pt>
                <c:pt idx="163">
                  <c:v>24.853874999999999</c:v>
                </c:pt>
                <c:pt idx="164">
                  <c:v>14.1531</c:v>
                </c:pt>
                <c:pt idx="165">
                  <c:v>10.6578</c:v>
                </c:pt>
                <c:pt idx="166">
                  <c:v>14.936199999999999</c:v>
                </c:pt>
                <c:pt idx="167">
                  <c:v>10.266249999999999</c:v>
                </c:pt>
                <c:pt idx="168">
                  <c:v>8.0649750000000004</c:v>
                </c:pt>
                <c:pt idx="169">
                  <c:v>6.5703999999999994</c:v>
                </c:pt>
                <c:pt idx="170">
                  <c:v>7.3964749999999997</c:v>
                </c:pt>
                <c:pt idx="171">
                  <c:v>4.6747249999999996</c:v>
                </c:pt>
                <c:pt idx="172">
                  <c:v>6.9332999999999991</c:v>
                </c:pt>
                <c:pt idx="173">
                  <c:v>17.366674999999997</c:v>
                </c:pt>
                <c:pt idx="174">
                  <c:v>17.987425000000002</c:v>
                </c:pt>
                <c:pt idx="175">
                  <c:v>39.627724999999998</c:v>
                </c:pt>
                <c:pt idx="176">
                  <c:v>68.487825000000001</c:v>
                </c:pt>
                <c:pt idx="177">
                  <c:v>56.803399999999996</c:v>
                </c:pt>
                <c:pt idx="178">
                  <c:v>40.191175000000001</c:v>
                </c:pt>
                <c:pt idx="179">
                  <c:v>44.560299999999998</c:v>
                </c:pt>
                <c:pt idx="180">
                  <c:v>53.838124999999998</c:v>
                </c:pt>
                <c:pt idx="181">
                  <c:v>60.040849999999992</c:v>
                </c:pt>
                <c:pt idx="182">
                  <c:v>55.232424999999999</c:v>
                </c:pt>
                <c:pt idx="184">
                  <c:v>76.380899999999997</c:v>
                </c:pt>
                <c:pt idx="185">
                  <c:v>191.68282500000001</c:v>
                </c:pt>
                <c:pt idx="186">
                  <c:v>128.92022499999999</c:v>
                </c:pt>
                <c:pt idx="187">
                  <c:v>45.558274999999995</c:v>
                </c:pt>
                <c:pt idx="188">
                  <c:v>39.661149999999999</c:v>
                </c:pt>
                <c:pt idx="189">
                  <c:v>17.123149999999999</c:v>
                </c:pt>
                <c:pt idx="190">
                  <c:v>14.305899999999999</c:v>
                </c:pt>
                <c:pt idx="191">
                  <c:v>16.182475</c:v>
                </c:pt>
                <c:pt idx="192">
                  <c:v>12.849525</c:v>
                </c:pt>
                <c:pt idx="193">
                  <c:v>14.091025</c:v>
                </c:pt>
                <c:pt idx="194">
                  <c:v>10.53365</c:v>
                </c:pt>
                <c:pt idx="195">
                  <c:v>11.044574999999998</c:v>
                </c:pt>
                <c:pt idx="196">
                  <c:v>12.811324999999998</c:v>
                </c:pt>
                <c:pt idx="197">
                  <c:v>19.176399999999997</c:v>
                </c:pt>
                <c:pt idx="198">
                  <c:v>27.594724999999997</c:v>
                </c:pt>
                <c:pt idx="199">
                  <c:v>40.277124999999998</c:v>
                </c:pt>
                <c:pt idx="200">
                  <c:v>67.566249999999997</c:v>
                </c:pt>
                <c:pt idx="201">
                  <c:v>50.820325000000004</c:v>
                </c:pt>
                <c:pt idx="202">
                  <c:v>77.870699999999999</c:v>
                </c:pt>
                <c:pt idx="203">
                  <c:v>62.686199999999999</c:v>
                </c:pt>
                <c:pt idx="204">
                  <c:v>37.908724999999997</c:v>
                </c:pt>
                <c:pt idx="205">
                  <c:v>41.680975000000004</c:v>
                </c:pt>
                <c:pt idx="206">
                  <c:v>39.18365</c:v>
                </c:pt>
                <c:pt idx="207">
                  <c:v>53.222149999999992</c:v>
                </c:pt>
                <c:pt idx="208">
                  <c:v>54.243999999999993</c:v>
                </c:pt>
                <c:pt idx="209">
                  <c:v>65.40317499999999</c:v>
                </c:pt>
                <c:pt idx="210">
                  <c:v>57.185400000000001</c:v>
                </c:pt>
                <c:pt idx="211">
                  <c:v>25.918700000000001</c:v>
                </c:pt>
                <c:pt idx="212">
                  <c:v>19.615699999999997</c:v>
                </c:pt>
                <c:pt idx="213">
                  <c:v>16.325724999999998</c:v>
                </c:pt>
                <c:pt idx="214">
                  <c:v>28.072225</c:v>
                </c:pt>
                <c:pt idx="215">
                  <c:v>17.6675</c:v>
                </c:pt>
                <c:pt idx="216">
                  <c:v>15.724074999999999</c:v>
                </c:pt>
                <c:pt idx="217">
                  <c:v>19.190724999999997</c:v>
                </c:pt>
                <c:pt idx="218">
                  <c:v>12.472300000000001</c:v>
                </c:pt>
                <c:pt idx="219">
                  <c:v>13.584874999999998</c:v>
                </c:pt>
                <c:pt idx="220">
                  <c:v>15.389824999999998</c:v>
                </c:pt>
                <c:pt idx="221">
                  <c:v>27.079024999999998</c:v>
                </c:pt>
                <c:pt idx="222">
                  <c:v>38.195224999999994</c:v>
                </c:pt>
                <c:pt idx="223">
                  <c:v>81.141575000000003</c:v>
                </c:pt>
                <c:pt idx="224">
                  <c:v>105.79967499999999</c:v>
                </c:pt>
                <c:pt idx="225">
                  <c:v>81.437624999999997</c:v>
                </c:pt>
                <c:pt idx="226">
                  <c:v>54.415899999999993</c:v>
                </c:pt>
                <c:pt idx="227">
                  <c:v>58.999899999999997</c:v>
                </c:pt>
                <c:pt idx="228">
                  <c:v>60.723675</c:v>
                </c:pt>
                <c:pt idx="229">
                  <c:v>50.505174999999994</c:v>
                </c:pt>
                <c:pt idx="230">
                  <c:v>65.818600000000004</c:v>
                </c:pt>
                <c:pt idx="231">
                  <c:v>79.14085</c:v>
                </c:pt>
                <c:pt idx="232">
                  <c:v>65.971400000000003</c:v>
                </c:pt>
                <c:pt idx="233">
                  <c:v>61.755075000000005</c:v>
                </c:pt>
                <c:pt idx="234">
                  <c:v>43.428624999999997</c:v>
                </c:pt>
                <c:pt idx="235">
                  <c:v>36.767499999999998</c:v>
                </c:pt>
                <c:pt idx="236">
                  <c:v>25.4985</c:v>
                </c:pt>
                <c:pt idx="237">
                  <c:v>20.570699999999999</c:v>
                </c:pt>
                <c:pt idx="238">
                  <c:v>12.505725</c:v>
                </c:pt>
                <c:pt idx="239">
                  <c:v>12.954574999999998</c:v>
                </c:pt>
                <c:pt idx="240">
                  <c:v>15.704974999999999</c:v>
                </c:pt>
                <c:pt idx="241">
                  <c:v>13.6374</c:v>
                </c:pt>
                <c:pt idx="242">
                  <c:v>10.567074999999999</c:v>
                </c:pt>
                <c:pt idx="243">
                  <c:v>15.953274999999998</c:v>
                </c:pt>
                <c:pt idx="244">
                  <c:v>20.198249999999998</c:v>
                </c:pt>
                <c:pt idx="245">
                  <c:v>23.010724999999997</c:v>
                </c:pt>
                <c:pt idx="246">
                  <c:v>22.265825</c:v>
                </c:pt>
                <c:pt idx="247">
                  <c:v>34.050525</c:v>
                </c:pt>
                <c:pt idx="248">
                  <c:v>45.209699999999998</c:v>
                </c:pt>
                <c:pt idx="249">
                  <c:v>45.2288</c:v>
                </c:pt>
                <c:pt idx="250">
                  <c:v>62.657549999999993</c:v>
                </c:pt>
                <c:pt idx="251">
                  <c:v>45.343399999999995</c:v>
                </c:pt>
                <c:pt idx="252">
                  <c:v>44.044599999999996</c:v>
                </c:pt>
                <c:pt idx="253">
                  <c:v>42.225324999999998</c:v>
                </c:pt>
                <c:pt idx="254">
                  <c:v>52.572749999999992</c:v>
                </c:pt>
                <c:pt idx="255">
                  <c:v>64.395650000000003</c:v>
                </c:pt>
                <c:pt idx="256">
                  <c:v>68.893699999999995</c:v>
                </c:pt>
                <c:pt idx="257">
                  <c:v>56.058500000000002</c:v>
                </c:pt>
                <c:pt idx="258">
                  <c:v>90.137675000000002</c:v>
                </c:pt>
                <c:pt idx="259">
                  <c:v>137.64892499999999</c:v>
                </c:pt>
                <c:pt idx="260">
                  <c:v>101.97967499999999</c:v>
                </c:pt>
                <c:pt idx="261">
                  <c:v>88.485524999999996</c:v>
                </c:pt>
                <c:pt idx="262">
                  <c:v>93.093400000000003</c:v>
                </c:pt>
                <c:pt idx="263">
                  <c:v>94.989075</c:v>
                </c:pt>
                <c:pt idx="264">
                  <c:v>88.251549999999995</c:v>
                </c:pt>
                <c:pt idx="265">
                  <c:v>74.055475000000001</c:v>
                </c:pt>
                <c:pt idx="266">
                  <c:v>83.280774999999991</c:v>
                </c:pt>
                <c:pt idx="267">
                  <c:v>82.975175000000007</c:v>
                </c:pt>
                <c:pt idx="268">
                  <c:v>64.10437499999999</c:v>
                </c:pt>
                <c:pt idx="269">
                  <c:v>102.66727499999999</c:v>
                </c:pt>
                <c:pt idx="270">
                  <c:v>83.43835</c:v>
                </c:pt>
                <c:pt idx="271">
                  <c:v>72.470174999999998</c:v>
                </c:pt>
                <c:pt idx="272">
                  <c:v>82.340099999999993</c:v>
                </c:pt>
                <c:pt idx="273">
                  <c:v>88.595349999999996</c:v>
                </c:pt>
                <c:pt idx="274">
                  <c:v>120.11035</c:v>
                </c:pt>
                <c:pt idx="275">
                  <c:v>69.457149999999999</c:v>
                </c:pt>
                <c:pt idx="276">
                  <c:v>49.239800000000002</c:v>
                </c:pt>
                <c:pt idx="277">
                  <c:v>55.566674999999996</c:v>
                </c:pt>
                <c:pt idx="278">
                  <c:v>70.240249999999989</c:v>
                </c:pt>
                <c:pt idx="279">
                  <c:v>52.439049999999995</c:v>
                </c:pt>
                <c:pt idx="280">
                  <c:v>53.093224999999997</c:v>
                </c:pt>
                <c:pt idx="281">
                  <c:v>37.856200000000001</c:v>
                </c:pt>
                <c:pt idx="282">
                  <c:v>34.298825000000001</c:v>
                </c:pt>
                <c:pt idx="283">
                  <c:v>30.6173</c:v>
                </c:pt>
                <c:pt idx="284">
                  <c:v>27.193625000000001</c:v>
                </c:pt>
                <c:pt idx="285">
                  <c:v>21.454075</c:v>
                </c:pt>
                <c:pt idx="286">
                  <c:v>21.243974999999999</c:v>
                </c:pt>
                <c:pt idx="287">
                  <c:v>15.61425</c:v>
                </c:pt>
                <c:pt idx="288">
                  <c:v>14.687900000000001</c:v>
                </c:pt>
                <c:pt idx="289">
                  <c:v>9.4067499999999988</c:v>
                </c:pt>
                <c:pt idx="290">
                  <c:v>12.811324999999998</c:v>
                </c:pt>
                <c:pt idx="291">
                  <c:v>13.794974999999999</c:v>
                </c:pt>
                <c:pt idx="292">
                  <c:v>10.82015</c:v>
                </c:pt>
                <c:pt idx="293">
                  <c:v>22.552324999999996</c:v>
                </c:pt>
                <c:pt idx="294">
                  <c:v>29.113174999999998</c:v>
                </c:pt>
                <c:pt idx="295">
                  <c:v>62.781699999999994</c:v>
                </c:pt>
                <c:pt idx="296">
                  <c:v>114.49017499999999</c:v>
                </c:pt>
                <c:pt idx="297">
                  <c:v>80.759574999999998</c:v>
                </c:pt>
                <c:pt idx="298">
                  <c:v>51.035199999999996</c:v>
                </c:pt>
                <c:pt idx="299">
                  <c:v>44.039825</c:v>
                </c:pt>
                <c:pt idx="300">
                  <c:v>46.016674999999999</c:v>
                </c:pt>
                <c:pt idx="301">
                  <c:v>47.783424999999994</c:v>
                </c:pt>
                <c:pt idx="302">
                  <c:v>51.741900000000001</c:v>
                </c:pt>
                <c:pt idx="303">
                  <c:v>77.149674999999988</c:v>
                </c:pt>
                <c:pt idx="304">
                  <c:v>129.27357499999999</c:v>
                </c:pt>
                <c:pt idx="305">
                  <c:v>116.199625</c:v>
                </c:pt>
                <c:pt idx="306">
                  <c:v>38.820749999999997</c:v>
                </c:pt>
                <c:pt idx="307">
                  <c:v>26.090599999999998</c:v>
                </c:pt>
                <c:pt idx="308">
                  <c:v>27.207949999999997</c:v>
                </c:pt>
                <c:pt idx="309">
                  <c:v>18.612949999999998</c:v>
                </c:pt>
                <c:pt idx="310">
                  <c:v>17.4956</c:v>
                </c:pt>
                <c:pt idx="311">
                  <c:v>15.781374999999999</c:v>
                </c:pt>
                <c:pt idx="312">
                  <c:v>15.499649999999999</c:v>
                </c:pt>
                <c:pt idx="313">
                  <c:v>12.701499999999999</c:v>
                </c:pt>
                <c:pt idx="314">
                  <c:v>13.097824999999998</c:v>
                </c:pt>
                <c:pt idx="315">
                  <c:v>14.687900000000001</c:v>
                </c:pt>
                <c:pt idx="316">
                  <c:v>17.041974999999997</c:v>
                </c:pt>
                <c:pt idx="317">
                  <c:v>28.124749999999999</c:v>
                </c:pt>
                <c:pt idx="318">
                  <c:v>55.504599999999996</c:v>
                </c:pt>
                <c:pt idx="319">
                  <c:v>117.278775</c:v>
                </c:pt>
                <c:pt idx="320">
                  <c:v>125.00472500000001</c:v>
                </c:pt>
                <c:pt idx="321">
                  <c:v>112.97649999999999</c:v>
                </c:pt>
                <c:pt idx="322">
                  <c:v>74.256024999999994</c:v>
                </c:pt>
                <c:pt idx="323">
                  <c:v>50.796449999999993</c:v>
                </c:pt>
                <c:pt idx="324">
                  <c:v>53.947949999999999</c:v>
                </c:pt>
                <c:pt idx="325">
                  <c:v>64.954324999999997</c:v>
                </c:pt>
                <c:pt idx="326">
                  <c:v>78.228825000000001</c:v>
                </c:pt>
                <c:pt idx="327">
                  <c:v>94.592749999999995</c:v>
                </c:pt>
                <c:pt idx="328">
                  <c:v>125.396275</c:v>
                </c:pt>
                <c:pt idx="329">
                  <c:v>99.974175000000002</c:v>
                </c:pt>
                <c:pt idx="330">
                  <c:v>65.804275000000004</c:v>
                </c:pt>
                <c:pt idx="331">
                  <c:v>32.646675000000002</c:v>
                </c:pt>
                <c:pt idx="332">
                  <c:v>21.081624999999999</c:v>
                </c:pt>
                <c:pt idx="333">
                  <c:v>15.02215</c:v>
                </c:pt>
                <c:pt idx="334">
                  <c:v>19.711199999999998</c:v>
                </c:pt>
                <c:pt idx="335">
                  <c:v>14.425274999999999</c:v>
                </c:pt>
                <c:pt idx="336">
                  <c:v>15.213149999999999</c:v>
                </c:pt>
                <c:pt idx="337">
                  <c:v>18.226175000000001</c:v>
                </c:pt>
                <c:pt idx="338">
                  <c:v>12.639424999999999</c:v>
                </c:pt>
                <c:pt idx="339">
                  <c:v>15.833899999999998</c:v>
                </c:pt>
                <c:pt idx="340">
                  <c:v>21.649850000000001</c:v>
                </c:pt>
                <c:pt idx="341">
                  <c:v>27.32255</c:v>
                </c:pt>
                <c:pt idx="342">
                  <c:v>27.012174999999999</c:v>
                </c:pt>
                <c:pt idx="343">
                  <c:v>57.042149999999992</c:v>
                </c:pt>
                <c:pt idx="344">
                  <c:v>115.91789999999999</c:v>
                </c:pt>
                <c:pt idx="345">
                  <c:v>58.283650000000002</c:v>
                </c:pt>
                <c:pt idx="346">
                  <c:v>39.804400000000001</c:v>
                </c:pt>
                <c:pt idx="347">
                  <c:v>37.297525</c:v>
                </c:pt>
                <c:pt idx="348">
                  <c:v>42.000899999999994</c:v>
                </c:pt>
                <c:pt idx="349">
                  <c:v>43.380874999999996</c:v>
                </c:pt>
                <c:pt idx="350">
                  <c:v>38.242975000000001</c:v>
                </c:pt>
                <c:pt idx="351">
                  <c:v>39.494024999999993</c:v>
                </c:pt>
                <c:pt idx="352">
                  <c:v>45.606025000000002</c:v>
                </c:pt>
                <c:pt idx="353">
                  <c:v>38.133150000000001</c:v>
                </c:pt>
                <c:pt idx="354">
                  <c:v>35.487799999999993</c:v>
                </c:pt>
                <c:pt idx="355">
                  <c:v>18.670249999999999</c:v>
                </c:pt>
                <c:pt idx="356">
                  <c:v>23.153974999999999</c:v>
                </c:pt>
                <c:pt idx="357">
                  <c:v>20.121849999999998</c:v>
                </c:pt>
                <c:pt idx="358">
                  <c:v>20.298524999999998</c:v>
                </c:pt>
                <c:pt idx="359">
                  <c:v>22.795850000000002</c:v>
                </c:pt>
                <c:pt idx="360">
                  <c:v>16.340049999999998</c:v>
                </c:pt>
                <c:pt idx="361">
                  <c:v>19.811475000000002</c:v>
                </c:pt>
                <c:pt idx="362">
                  <c:v>14.358424999999999</c:v>
                </c:pt>
                <c:pt idx="363">
                  <c:v>15.604699999999999</c:v>
                </c:pt>
                <c:pt idx="364">
                  <c:v>16.717274999999997</c:v>
                </c:pt>
                <c:pt idx="365">
                  <c:v>17.309374999999999</c:v>
                </c:pt>
                <c:pt idx="366">
                  <c:v>25.197675</c:v>
                </c:pt>
                <c:pt idx="367">
                  <c:v>43.428624999999997</c:v>
                </c:pt>
                <c:pt idx="368">
                  <c:v>80.721375000000009</c:v>
                </c:pt>
                <c:pt idx="369">
                  <c:v>67.308400000000006</c:v>
                </c:pt>
                <c:pt idx="370">
                  <c:v>44.784725000000002</c:v>
                </c:pt>
                <c:pt idx="371">
                  <c:v>58.197699999999998</c:v>
                </c:pt>
                <c:pt idx="372">
                  <c:v>39.274374999999999</c:v>
                </c:pt>
                <c:pt idx="373">
                  <c:v>45.118974999999999</c:v>
                </c:pt>
                <c:pt idx="374">
                  <c:v>69.404624999999996</c:v>
                </c:pt>
                <c:pt idx="375">
                  <c:v>53.064574999999998</c:v>
                </c:pt>
                <c:pt idx="376">
                  <c:v>69.509674999999987</c:v>
                </c:pt>
                <c:pt idx="377">
                  <c:v>68.654949999999999</c:v>
                </c:pt>
                <c:pt idx="378">
                  <c:v>68.798200000000008</c:v>
                </c:pt>
                <c:pt idx="379">
                  <c:v>37.335724999999996</c:v>
                </c:pt>
                <c:pt idx="380">
                  <c:v>37.001474999999999</c:v>
                </c:pt>
                <c:pt idx="381">
                  <c:v>35.535550000000001</c:v>
                </c:pt>
                <c:pt idx="382">
                  <c:v>21.735800000000001</c:v>
                </c:pt>
                <c:pt idx="383">
                  <c:v>16.373474999999999</c:v>
                </c:pt>
                <c:pt idx="384">
                  <c:v>13.245849999999999</c:v>
                </c:pt>
                <c:pt idx="385">
                  <c:v>13.236299999999998</c:v>
                </c:pt>
                <c:pt idx="386">
                  <c:v>10.447699999999999</c:v>
                </c:pt>
                <c:pt idx="387">
                  <c:v>12.453199999999999</c:v>
                </c:pt>
                <c:pt idx="388">
                  <c:v>7.9026249999999996</c:v>
                </c:pt>
                <c:pt idx="389">
                  <c:v>19.610924999999998</c:v>
                </c:pt>
                <c:pt idx="390">
                  <c:v>22.241949999999999</c:v>
                </c:pt>
                <c:pt idx="391">
                  <c:v>40.797599999999996</c:v>
                </c:pt>
                <c:pt idx="392">
                  <c:v>56.956199999999995</c:v>
                </c:pt>
                <c:pt idx="393">
                  <c:v>43.447724999999998</c:v>
                </c:pt>
                <c:pt idx="394">
                  <c:v>35.855474999999998</c:v>
                </c:pt>
                <c:pt idx="395">
                  <c:v>41.948374999999999</c:v>
                </c:pt>
                <c:pt idx="396">
                  <c:v>52.6205</c:v>
                </c:pt>
                <c:pt idx="397">
                  <c:v>46.818874999999998</c:v>
                </c:pt>
                <c:pt idx="398">
                  <c:v>55.34225</c:v>
                </c:pt>
                <c:pt idx="399">
                  <c:v>82.096575000000001</c:v>
                </c:pt>
                <c:pt idx="400">
                  <c:v>80.673624999999987</c:v>
                </c:pt>
                <c:pt idx="401">
                  <c:v>75.917725000000004</c:v>
                </c:pt>
                <c:pt idx="402">
                  <c:v>67.394349999999989</c:v>
                </c:pt>
                <c:pt idx="403">
                  <c:v>40.802374999999998</c:v>
                </c:pt>
                <c:pt idx="404">
                  <c:v>39.451050000000002</c:v>
                </c:pt>
                <c:pt idx="405">
                  <c:v>28.081775</c:v>
                </c:pt>
                <c:pt idx="406">
                  <c:v>26.448725</c:v>
                </c:pt>
                <c:pt idx="407">
                  <c:v>26.92145</c:v>
                </c:pt>
                <c:pt idx="408">
                  <c:v>29.404449999999997</c:v>
                </c:pt>
                <c:pt idx="409">
                  <c:v>47.668824999999998</c:v>
                </c:pt>
                <c:pt idx="410">
                  <c:v>43.185099999999998</c:v>
                </c:pt>
                <c:pt idx="411">
                  <c:v>24.701074999999996</c:v>
                </c:pt>
                <c:pt idx="412">
                  <c:v>18.655925</c:v>
                </c:pt>
                <c:pt idx="413">
                  <c:v>23.407050000000002</c:v>
                </c:pt>
                <c:pt idx="414">
                  <c:v>27.546974999999996</c:v>
                </c:pt>
                <c:pt idx="415">
                  <c:v>27.876449999999998</c:v>
                </c:pt>
                <c:pt idx="416">
                  <c:v>36.791374999999995</c:v>
                </c:pt>
                <c:pt idx="417">
                  <c:v>34.71425</c:v>
                </c:pt>
                <c:pt idx="418">
                  <c:v>45.648999999999994</c:v>
                </c:pt>
                <c:pt idx="419">
                  <c:v>38.720475</c:v>
                </c:pt>
                <c:pt idx="420">
                  <c:v>45.314750000000004</c:v>
                </c:pt>
                <c:pt idx="421">
                  <c:v>42.688499999999998</c:v>
                </c:pt>
                <c:pt idx="422">
                  <c:v>34.680824999999999</c:v>
                </c:pt>
                <c:pt idx="423">
                  <c:v>38.562899999999999</c:v>
                </c:pt>
                <c:pt idx="424">
                  <c:v>35.0867</c:v>
                </c:pt>
                <c:pt idx="425">
                  <c:v>35.468699999999998</c:v>
                </c:pt>
                <c:pt idx="426">
                  <c:v>29.471299999999999</c:v>
                </c:pt>
                <c:pt idx="427">
                  <c:v>29.638424999999998</c:v>
                </c:pt>
                <c:pt idx="428">
                  <c:v>17.199550000000002</c:v>
                </c:pt>
                <c:pt idx="429">
                  <c:v>16.812774999999998</c:v>
                </c:pt>
                <c:pt idx="430">
                  <c:v>17.681825</c:v>
                </c:pt>
                <c:pt idx="431">
                  <c:v>21.086399999999998</c:v>
                </c:pt>
                <c:pt idx="432">
                  <c:v>24.023025000000001</c:v>
                </c:pt>
                <c:pt idx="433">
                  <c:v>16.602675000000001</c:v>
                </c:pt>
                <c:pt idx="434">
                  <c:v>15.853000000000002</c:v>
                </c:pt>
                <c:pt idx="435">
                  <c:v>17.280724999999997</c:v>
                </c:pt>
                <c:pt idx="436">
                  <c:v>16.182475</c:v>
                </c:pt>
                <c:pt idx="437">
                  <c:v>15.800475</c:v>
                </c:pt>
                <c:pt idx="438">
                  <c:v>66.749724999999998</c:v>
                </c:pt>
                <c:pt idx="439">
                  <c:v>40.831025000000004</c:v>
                </c:pt>
                <c:pt idx="440">
                  <c:v>31.209399999999999</c:v>
                </c:pt>
                <c:pt idx="441">
                  <c:v>34.685600000000001</c:v>
                </c:pt>
                <c:pt idx="442">
                  <c:v>38.624974999999999</c:v>
                </c:pt>
                <c:pt idx="443">
                  <c:v>44.741749999999996</c:v>
                </c:pt>
                <c:pt idx="444">
                  <c:v>45.095099999999995</c:v>
                </c:pt>
                <c:pt idx="445">
                  <c:v>49.277999999999999</c:v>
                </c:pt>
                <c:pt idx="446">
                  <c:v>43.887024999999994</c:v>
                </c:pt>
                <c:pt idx="447">
                  <c:v>56.383199999999995</c:v>
                </c:pt>
                <c:pt idx="448">
                  <c:v>142.41437500000001</c:v>
                </c:pt>
                <c:pt idx="449">
                  <c:v>130.49119999999999</c:v>
                </c:pt>
                <c:pt idx="450">
                  <c:v>91.508099999999985</c:v>
                </c:pt>
                <c:pt idx="451">
                  <c:v>130.02324999999999</c:v>
                </c:pt>
                <c:pt idx="452">
                  <c:v>80.778674999999993</c:v>
                </c:pt>
                <c:pt idx="453">
                  <c:v>31.175975000000001</c:v>
                </c:pt>
                <c:pt idx="454">
                  <c:v>30.645950000000003</c:v>
                </c:pt>
                <c:pt idx="455">
                  <c:v>45.281324999999995</c:v>
                </c:pt>
                <c:pt idx="456">
                  <c:v>38.529474999999998</c:v>
                </c:pt>
                <c:pt idx="457">
                  <c:v>18.3169</c:v>
                </c:pt>
                <c:pt idx="458">
                  <c:v>57.849125000000001</c:v>
                </c:pt>
                <c:pt idx="459">
                  <c:v>54.296524999999995</c:v>
                </c:pt>
                <c:pt idx="460">
                  <c:v>81.576099999999997</c:v>
                </c:pt>
                <c:pt idx="461">
                  <c:v>148.03455</c:v>
                </c:pt>
                <c:pt idx="462">
                  <c:v>219.81234999999998</c:v>
                </c:pt>
                <c:pt idx="463">
                  <c:v>319.13234999999997</c:v>
                </c:pt>
                <c:pt idx="464">
                  <c:v>449.13172500000002</c:v>
                </c:pt>
                <c:pt idx="465">
                  <c:v>576.25177499999995</c:v>
                </c:pt>
                <c:pt idx="466">
                  <c:v>314.57699999999994</c:v>
                </c:pt>
                <c:pt idx="467">
                  <c:v>213.84359999999998</c:v>
                </c:pt>
                <c:pt idx="468">
                  <c:v>138.96204999999998</c:v>
                </c:pt>
                <c:pt idx="469">
                  <c:v>116.295125</c:v>
                </c:pt>
                <c:pt idx="470">
                  <c:v>138.326975</c:v>
                </c:pt>
                <c:pt idx="471">
                  <c:v>116.45269999999999</c:v>
                </c:pt>
                <c:pt idx="472">
                  <c:v>301.589</c:v>
                </c:pt>
                <c:pt idx="473">
                  <c:v>555.10329999999999</c:v>
                </c:pt>
                <c:pt idx="474">
                  <c:v>572.57502499999998</c:v>
                </c:pt>
                <c:pt idx="475">
                  <c:v>410.19159999999994</c:v>
                </c:pt>
                <c:pt idx="476">
                  <c:v>345.6909</c:v>
                </c:pt>
                <c:pt idx="477">
                  <c:v>265.58550000000002</c:v>
                </c:pt>
                <c:pt idx="478">
                  <c:v>261.302325</c:v>
                </c:pt>
                <c:pt idx="479">
                  <c:v>285.02452499999998</c:v>
                </c:pt>
                <c:pt idx="480">
                  <c:v>227.23269999999999</c:v>
                </c:pt>
                <c:pt idx="481">
                  <c:v>196.95920000000001</c:v>
                </c:pt>
                <c:pt idx="482">
                  <c:v>232.260775</c:v>
                </c:pt>
                <c:pt idx="483">
                  <c:v>254.87517499999998</c:v>
                </c:pt>
                <c:pt idx="484">
                  <c:v>263.68504999999999</c:v>
                </c:pt>
                <c:pt idx="485">
                  <c:v>281.357325</c:v>
                </c:pt>
                <c:pt idx="486">
                  <c:v>232.919725</c:v>
                </c:pt>
                <c:pt idx="487">
                  <c:v>414.31719999999996</c:v>
                </c:pt>
                <c:pt idx="488">
                  <c:v>461.04534999999998</c:v>
                </c:pt>
                <c:pt idx="489">
                  <c:v>586.24585000000002</c:v>
                </c:pt>
                <c:pt idx="490">
                  <c:v>370.32034999999996</c:v>
                </c:pt>
                <c:pt idx="491">
                  <c:v>297.78809999999999</c:v>
                </c:pt>
                <c:pt idx="492">
                  <c:v>77.283374999999992</c:v>
                </c:pt>
                <c:pt idx="493">
                  <c:v>85.606200000000001</c:v>
                </c:pt>
                <c:pt idx="494">
                  <c:v>88.027124999999998</c:v>
                </c:pt>
                <c:pt idx="495">
                  <c:v>89.187449999999998</c:v>
                </c:pt>
                <c:pt idx="496">
                  <c:v>124.58452500000001</c:v>
                </c:pt>
                <c:pt idx="497">
                  <c:v>85.572775000000007</c:v>
                </c:pt>
                <c:pt idx="498">
                  <c:v>71.672749999999994</c:v>
                </c:pt>
                <c:pt idx="499">
                  <c:v>42.468849999999996</c:v>
                </c:pt>
                <c:pt idx="500">
                  <c:v>30.144575</c:v>
                </c:pt>
                <c:pt idx="501">
                  <c:v>28.4208</c:v>
                </c:pt>
                <c:pt idx="502">
                  <c:v>21.162800000000001</c:v>
                </c:pt>
                <c:pt idx="503">
                  <c:v>16.149049999999999</c:v>
                </c:pt>
                <c:pt idx="504">
                  <c:v>15.661999999999997</c:v>
                </c:pt>
                <c:pt idx="505">
                  <c:v>14.028949999999998</c:v>
                </c:pt>
                <c:pt idx="506">
                  <c:v>10.53365</c:v>
                </c:pt>
                <c:pt idx="507">
                  <c:v>13.8093</c:v>
                </c:pt>
                <c:pt idx="508">
                  <c:v>17.629300000000001</c:v>
                </c:pt>
                <c:pt idx="509">
                  <c:v>40.40605</c:v>
                </c:pt>
                <c:pt idx="510">
                  <c:v>42.592999999999996</c:v>
                </c:pt>
                <c:pt idx="511">
                  <c:v>171.49889999999999</c:v>
                </c:pt>
                <c:pt idx="512">
                  <c:v>213.34222500000001</c:v>
                </c:pt>
                <c:pt idx="513">
                  <c:v>167.70755</c:v>
                </c:pt>
                <c:pt idx="514">
                  <c:v>166.46605</c:v>
                </c:pt>
                <c:pt idx="515">
                  <c:v>81.504474999999999</c:v>
                </c:pt>
                <c:pt idx="516">
                  <c:v>65.608500000000006</c:v>
                </c:pt>
                <c:pt idx="517">
                  <c:v>71.166599999999988</c:v>
                </c:pt>
                <c:pt idx="518">
                  <c:v>61.439924999999988</c:v>
                </c:pt>
                <c:pt idx="519">
                  <c:v>87.287000000000006</c:v>
                </c:pt>
                <c:pt idx="520">
                  <c:v>130.97825</c:v>
                </c:pt>
                <c:pt idx="521">
                  <c:v>173.05555000000001</c:v>
                </c:pt>
                <c:pt idx="522">
                  <c:v>97.591449999999995</c:v>
                </c:pt>
                <c:pt idx="523">
                  <c:v>98.589424999999991</c:v>
                </c:pt>
                <c:pt idx="524">
                  <c:v>97.567575000000005</c:v>
                </c:pt>
                <c:pt idx="525">
                  <c:v>54.883849999999995</c:v>
                </c:pt>
                <c:pt idx="526">
                  <c:v>34.838399999999993</c:v>
                </c:pt>
                <c:pt idx="527">
                  <c:v>24.815674999999999</c:v>
                </c:pt>
                <c:pt idx="528">
                  <c:v>23.540749999999999</c:v>
                </c:pt>
                <c:pt idx="529">
                  <c:v>17.409649999999999</c:v>
                </c:pt>
                <c:pt idx="530">
                  <c:v>21.062524999999997</c:v>
                </c:pt>
                <c:pt idx="531">
                  <c:v>19.467675</c:v>
                </c:pt>
                <c:pt idx="532">
                  <c:v>20.632774999999999</c:v>
                </c:pt>
                <c:pt idx="533">
                  <c:v>29.695724999999996</c:v>
                </c:pt>
                <c:pt idx="534">
                  <c:v>37.970799999999997</c:v>
                </c:pt>
                <c:pt idx="535">
                  <c:v>58.565375000000003</c:v>
                </c:pt>
                <c:pt idx="536">
                  <c:v>83.853774999999999</c:v>
                </c:pt>
                <c:pt idx="537">
                  <c:v>75.478424999999987</c:v>
                </c:pt>
                <c:pt idx="538">
                  <c:v>52.902225000000001</c:v>
                </c:pt>
                <c:pt idx="539">
                  <c:v>59.033324999999998</c:v>
                </c:pt>
                <c:pt idx="540">
                  <c:v>50.352375000000002</c:v>
                </c:pt>
                <c:pt idx="541">
                  <c:v>54.907724999999992</c:v>
                </c:pt>
                <c:pt idx="542">
                  <c:v>42.468849999999996</c:v>
                </c:pt>
                <c:pt idx="543">
                  <c:v>53.48</c:v>
                </c:pt>
                <c:pt idx="544">
                  <c:v>49.831899999999997</c:v>
                </c:pt>
                <c:pt idx="545">
                  <c:v>95.609824999999987</c:v>
                </c:pt>
                <c:pt idx="546">
                  <c:v>105.656425</c:v>
                </c:pt>
                <c:pt idx="547">
                  <c:v>70.846675000000005</c:v>
                </c:pt>
                <c:pt idx="548">
                  <c:v>68.483049999999992</c:v>
                </c:pt>
                <c:pt idx="549">
                  <c:v>56.125349999999997</c:v>
                </c:pt>
                <c:pt idx="550">
                  <c:v>43.844049999999996</c:v>
                </c:pt>
                <c:pt idx="551">
                  <c:v>48.408949999999997</c:v>
                </c:pt>
                <c:pt idx="552">
                  <c:v>41.05545</c:v>
                </c:pt>
                <c:pt idx="553">
                  <c:v>57.763174999999997</c:v>
                </c:pt>
                <c:pt idx="554">
                  <c:v>32.952275</c:v>
                </c:pt>
                <c:pt idx="555">
                  <c:v>47.902799999999992</c:v>
                </c:pt>
                <c:pt idx="556">
                  <c:v>46.656524999999995</c:v>
                </c:pt>
                <c:pt idx="557">
                  <c:v>74.241699999999994</c:v>
                </c:pt>
                <c:pt idx="558">
                  <c:v>94.053174999999996</c:v>
                </c:pt>
                <c:pt idx="559">
                  <c:v>210.44857500000001</c:v>
                </c:pt>
                <c:pt idx="560">
                  <c:v>311.49712499999998</c:v>
                </c:pt>
                <c:pt idx="561">
                  <c:v>179.62117499999999</c:v>
                </c:pt>
                <c:pt idx="562">
                  <c:v>163.19039999999998</c:v>
                </c:pt>
                <c:pt idx="563">
                  <c:v>90.166325000000001</c:v>
                </c:pt>
                <c:pt idx="564">
                  <c:v>91.383949999999999</c:v>
                </c:pt>
                <c:pt idx="565">
                  <c:v>48.709775</c:v>
                </c:pt>
                <c:pt idx="566">
                  <c:v>53.360624999999999</c:v>
                </c:pt>
                <c:pt idx="567">
                  <c:v>57.018274999999996</c:v>
                </c:pt>
                <c:pt idx="568">
                  <c:v>62.829450000000001</c:v>
                </c:pt>
                <c:pt idx="569">
                  <c:v>53.971824999999995</c:v>
                </c:pt>
                <c:pt idx="570">
                  <c:v>52.014074999999998</c:v>
                </c:pt>
                <c:pt idx="571">
                  <c:v>35.822049999999997</c:v>
                </c:pt>
                <c:pt idx="572">
                  <c:v>22.471150000000002</c:v>
                </c:pt>
                <c:pt idx="573">
                  <c:v>13.13125</c:v>
                </c:pt>
                <c:pt idx="574">
                  <c:v>19.16685</c:v>
                </c:pt>
                <c:pt idx="575">
                  <c:v>16.1204</c:v>
                </c:pt>
                <c:pt idx="576">
                  <c:v>18.187975000000002</c:v>
                </c:pt>
                <c:pt idx="577">
                  <c:v>13.594424999999999</c:v>
                </c:pt>
                <c:pt idx="578">
                  <c:v>15.604699999999999</c:v>
                </c:pt>
                <c:pt idx="579">
                  <c:v>17.786874999999998</c:v>
                </c:pt>
                <c:pt idx="580">
                  <c:v>16.392574999999997</c:v>
                </c:pt>
                <c:pt idx="581">
                  <c:v>23.254249999999999</c:v>
                </c:pt>
                <c:pt idx="582">
                  <c:v>31.462474999999998</c:v>
                </c:pt>
                <c:pt idx="583">
                  <c:v>34.570999999999998</c:v>
                </c:pt>
                <c:pt idx="584">
                  <c:v>45.629899999999999</c:v>
                </c:pt>
                <c:pt idx="585">
                  <c:v>35.483024999999998</c:v>
                </c:pt>
                <c:pt idx="586">
                  <c:v>39.026074999999999</c:v>
                </c:pt>
                <c:pt idx="587">
                  <c:v>32.193049999999999</c:v>
                </c:pt>
                <c:pt idx="588">
                  <c:v>31.218949999999996</c:v>
                </c:pt>
                <c:pt idx="589">
                  <c:v>33.964574999999996</c:v>
                </c:pt>
                <c:pt idx="590">
                  <c:v>25.040099999999999</c:v>
                </c:pt>
                <c:pt idx="591">
                  <c:v>30.058624999999999</c:v>
                </c:pt>
                <c:pt idx="592">
                  <c:v>31.414725000000001</c:v>
                </c:pt>
                <c:pt idx="593">
                  <c:v>24.729724999999998</c:v>
                </c:pt>
                <c:pt idx="594">
                  <c:v>23.507324999999998</c:v>
                </c:pt>
                <c:pt idx="595">
                  <c:v>22.495024999999998</c:v>
                </c:pt>
                <c:pt idx="596">
                  <c:v>16.803224999999998</c:v>
                </c:pt>
                <c:pt idx="597">
                  <c:v>12.959350000000001</c:v>
                </c:pt>
                <c:pt idx="598">
                  <c:v>11.335849999999999</c:v>
                </c:pt>
                <c:pt idx="599">
                  <c:v>14.415725</c:v>
                </c:pt>
                <c:pt idx="600">
                  <c:v>9.9033499999999997</c:v>
                </c:pt>
                <c:pt idx="601">
                  <c:v>12.42455</c:v>
                </c:pt>
                <c:pt idx="602">
                  <c:v>13.336575</c:v>
                </c:pt>
                <c:pt idx="603">
                  <c:v>14.08625</c:v>
                </c:pt>
                <c:pt idx="604">
                  <c:v>13.895250000000001</c:v>
                </c:pt>
                <c:pt idx="605">
                  <c:v>12.200125</c:v>
                </c:pt>
                <c:pt idx="606">
                  <c:v>12.629874999999998</c:v>
                </c:pt>
                <c:pt idx="607">
                  <c:v>10.696</c:v>
                </c:pt>
                <c:pt idx="608">
                  <c:v>16.597899999999999</c:v>
                </c:pt>
                <c:pt idx="609">
                  <c:v>14.196075</c:v>
                </c:pt>
                <c:pt idx="610">
                  <c:v>16.316175000000001</c:v>
                </c:pt>
                <c:pt idx="611">
                  <c:v>14.286799999999999</c:v>
                </c:pt>
                <c:pt idx="612">
                  <c:v>14.993499999999999</c:v>
                </c:pt>
                <c:pt idx="613">
                  <c:v>20.9527</c:v>
                </c:pt>
                <c:pt idx="614">
                  <c:v>30.779649999999997</c:v>
                </c:pt>
                <c:pt idx="615">
                  <c:v>32.990475000000004</c:v>
                </c:pt>
                <c:pt idx="616">
                  <c:v>28.196374999999996</c:v>
                </c:pt>
                <c:pt idx="617">
                  <c:v>22.738549999999996</c:v>
                </c:pt>
                <c:pt idx="618">
                  <c:v>22.953424999999999</c:v>
                </c:pt>
                <c:pt idx="619">
                  <c:v>31.901775000000001</c:v>
                </c:pt>
                <c:pt idx="620">
                  <c:v>19.138199999999998</c:v>
                </c:pt>
                <c:pt idx="621">
                  <c:v>12.171474999999999</c:v>
                </c:pt>
                <c:pt idx="622">
                  <c:v>15.838675</c:v>
                </c:pt>
                <c:pt idx="623">
                  <c:v>10.485899999999999</c:v>
                </c:pt>
                <c:pt idx="624">
                  <c:v>12.491399999999999</c:v>
                </c:pt>
                <c:pt idx="625">
                  <c:v>10.0275</c:v>
                </c:pt>
                <c:pt idx="626">
                  <c:v>10.504999999999999</c:v>
                </c:pt>
                <c:pt idx="627">
                  <c:v>11.813349999999998</c:v>
                </c:pt>
                <c:pt idx="628">
                  <c:v>12.238325</c:v>
                </c:pt>
                <c:pt idx="629">
                  <c:v>16.201574999999998</c:v>
                </c:pt>
                <c:pt idx="630">
                  <c:v>23.889324999999999</c:v>
                </c:pt>
                <c:pt idx="631">
                  <c:v>57.906424999999999</c:v>
                </c:pt>
                <c:pt idx="632">
                  <c:v>166.14612499999998</c:v>
                </c:pt>
                <c:pt idx="633">
                  <c:v>84.283524999999997</c:v>
                </c:pt>
                <c:pt idx="634">
                  <c:v>66.362949999999998</c:v>
                </c:pt>
                <c:pt idx="635">
                  <c:v>40.625699999999995</c:v>
                </c:pt>
                <c:pt idx="636">
                  <c:v>37.999449999999996</c:v>
                </c:pt>
                <c:pt idx="637">
                  <c:v>35.344549999999998</c:v>
                </c:pt>
                <c:pt idx="638">
                  <c:v>53.780824999999993</c:v>
                </c:pt>
                <c:pt idx="639">
                  <c:v>53.71875</c:v>
                </c:pt>
                <c:pt idx="640">
                  <c:v>86.83337499999999</c:v>
                </c:pt>
                <c:pt idx="641">
                  <c:v>79.059674999999999</c:v>
                </c:pt>
                <c:pt idx="642">
                  <c:v>61.692999999999991</c:v>
                </c:pt>
                <c:pt idx="643">
                  <c:v>31.285799999999998</c:v>
                </c:pt>
                <c:pt idx="644">
                  <c:v>24.605574999999998</c:v>
                </c:pt>
                <c:pt idx="645">
                  <c:v>26.577649999999998</c:v>
                </c:pt>
                <c:pt idx="646">
                  <c:v>20.026349999999997</c:v>
                </c:pt>
                <c:pt idx="647">
                  <c:v>12.06165</c:v>
                </c:pt>
                <c:pt idx="648">
                  <c:v>13.99075</c:v>
                </c:pt>
                <c:pt idx="649">
                  <c:v>13.083499999999999</c:v>
                </c:pt>
                <c:pt idx="650">
                  <c:v>10.547974999999999</c:v>
                </c:pt>
                <c:pt idx="651">
                  <c:v>12.123725</c:v>
                </c:pt>
                <c:pt idx="652">
                  <c:v>8.8623999999999992</c:v>
                </c:pt>
                <c:pt idx="653">
                  <c:v>16.492850000000001</c:v>
                </c:pt>
                <c:pt idx="654">
                  <c:v>15.762274999999999</c:v>
                </c:pt>
                <c:pt idx="655">
                  <c:v>36.094225000000002</c:v>
                </c:pt>
                <c:pt idx="656">
                  <c:v>53.035924999999992</c:v>
                </c:pt>
                <c:pt idx="657">
                  <c:v>39.331674999999997</c:v>
                </c:pt>
                <c:pt idx="658">
                  <c:v>73.186425</c:v>
                </c:pt>
                <c:pt idx="659">
                  <c:v>58.164274999999996</c:v>
                </c:pt>
                <c:pt idx="660">
                  <c:v>34.036200000000001</c:v>
                </c:pt>
                <c:pt idx="661">
                  <c:v>32.694424999999995</c:v>
                </c:pt>
                <c:pt idx="662">
                  <c:v>38.605874999999997</c:v>
                </c:pt>
                <c:pt idx="663">
                  <c:v>63.244874999999993</c:v>
                </c:pt>
                <c:pt idx="664">
                  <c:v>42.225324999999998</c:v>
                </c:pt>
                <c:pt idx="665">
                  <c:v>75.569149999999993</c:v>
                </c:pt>
                <c:pt idx="666">
                  <c:v>69.724550000000008</c:v>
                </c:pt>
                <c:pt idx="667">
                  <c:v>41.337174999999995</c:v>
                </c:pt>
                <c:pt idx="668">
                  <c:v>27.255699999999997</c:v>
                </c:pt>
                <c:pt idx="669">
                  <c:v>16.97035</c:v>
                </c:pt>
                <c:pt idx="670">
                  <c:v>19.014050000000001</c:v>
                </c:pt>
                <c:pt idx="671">
                  <c:v>16.454650000000001</c:v>
                </c:pt>
                <c:pt idx="672">
                  <c:v>14.511225</c:v>
                </c:pt>
                <c:pt idx="673">
                  <c:v>15.810025</c:v>
                </c:pt>
                <c:pt idx="674">
                  <c:v>10.41905</c:v>
                </c:pt>
                <c:pt idx="675">
                  <c:v>11.2117</c:v>
                </c:pt>
                <c:pt idx="676">
                  <c:v>14.00985</c:v>
                </c:pt>
                <c:pt idx="677">
                  <c:v>20.919274999999999</c:v>
                </c:pt>
                <c:pt idx="678">
                  <c:v>28.3444</c:v>
                </c:pt>
                <c:pt idx="679">
                  <c:v>53.465674999999997</c:v>
                </c:pt>
                <c:pt idx="680">
                  <c:v>62.581150000000001</c:v>
                </c:pt>
                <c:pt idx="681">
                  <c:v>46.260199999999998</c:v>
                </c:pt>
                <c:pt idx="682">
                  <c:v>41.991349999999997</c:v>
                </c:pt>
                <c:pt idx="683">
                  <c:v>37.23545</c:v>
                </c:pt>
                <c:pt idx="684">
                  <c:v>33.463200000000001</c:v>
                </c:pt>
                <c:pt idx="685">
                  <c:v>40.000174999999999</c:v>
                </c:pt>
                <c:pt idx="686">
                  <c:v>44.149649999999994</c:v>
                </c:pt>
                <c:pt idx="687">
                  <c:v>42.526150000000001</c:v>
                </c:pt>
                <c:pt idx="688">
                  <c:v>34.704700000000003</c:v>
                </c:pt>
                <c:pt idx="689">
                  <c:v>39.785299999999992</c:v>
                </c:pt>
                <c:pt idx="690">
                  <c:v>35.8125</c:v>
                </c:pt>
                <c:pt idx="691">
                  <c:v>24.868199999999998</c:v>
                </c:pt>
                <c:pt idx="692">
                  <c:v>24.638999999999999</c:v>
                </c:pt>
                <c:pt idx="693">
                  <c:v>19.983374999999999</c:v>
                </c:pt>
                <c:pt idx="694">
                  <c:v>16.335274999999999</c:v>
                </c:pt>
                <c:pt idx="695">
                  <c:v>18.975850000000001</c:v>
                </c:pt>
                <c:pt idx="696">
                  <c:v>16.330500000000001</c:v>
                </c:pt>
                <c:pt idx="697">
                  <c:v>12.940250000000001</c:v>
                </c:pt>
                <c:pt idx="698">
                  <c:v>13.790199999999999</c:v>
                </c:pt>
                <c:pt idx="699">
                  <c:v>12.133274999999999</c:v>
                </c:pt>
                <c:pt idx="700">
                  <c:v>11.856324999999998</c:v>
                </c:pt>
                <c:pt idx="701">
                  <c:v>19.501100000000001</c:v>
                </c:pt>
                <c:pt idx="702">
                  <c:v>33.267425000000003</c:v>
                </c:pt>
                <c:pt idx="703">
                  <c:v>73.845375000000004</c:v>
                </c:pt>
                <c:pt idx="704">
                  <c:v>112.312775</c:v>
                </c:pt>
                <c:pt idx="705">
                  <c:v>91.207274999999996</c:v>
                </c:pt>
                <c:pt idx="706">
                  <c:v>71.629774999999995</c:v>
                </c:pt>
                <c:pt idx="707">
                  <c:v>72.833074999999994</c:v>
                </c:pt>
                <c:pt idx="708">
                  <c:v>92.697074999999998</c:v>
                </c:pt>
                <c:pt idx="709">
                  <c:v>82.669574999999995</c:v>
                </c:pt>
                <c:pt idx="710">
                  <c:v>74.752625000000009</c:v>
                </c:pt>
                <c:pt idx="711">
                  <c:v>80.654524999999992</c:v>
                </c:pt>
                <c:pt idx="712">
                  <c:v>126.74759999999999</c:v>
                </c:pt>
                <c:pt idx="713">
                  <c:v>172.29155</c:v>
                </c:pt>
                <c:pt idx="714">
                  <c:v>194.6481</c:v>
                </c:pt>
                <c:pt idx="715">
                  <c:v>74.891099999999994</c:v>
                </c:pt>
                <c:pt idx="716">
                  <c:v>57.872999999999998</c:v>
                </c:pt>
                <c:pt idx="717">
                  <c:v>48.117674999999998</c:v>
                </c:pt>
                <c:pt idx="718">
                  <c:v>49.588374999999992</c:v>
                </c:pt>
                <c:pt idx="719">
                  <c:v>33.133724999999998</c:v>
                </c:pt>
                <c:pt idx="720">
                  <c:v>17.858499999999999</c:v>
                </c:pt>
                <c:pt idx="721">
                  <c:v>29.972674999999999</c:v>
                </c:pt>
                <c:pt idx="722">
                  <c:v>20.565925</c:v>
                </c:pt>
                <c:pt idx="723">
                  <c:v>48.141549999999995</c:v>
                </c:pt>
                <c:pt idx="724">
                  <c:v>38.667949999999998</c:v>
                </c:pt>
                <c:pt idx="725">
                  <c:v>37.894399999999997</c:v>
                </c:pt>
                <c:pt idx="726">
                  <c:v>38.773000000000003</c:v>
                </c:pt>
                <c:pt idx="727">
                  <c:v>82.316224999999989</c:v>
                </c:pt>
                <c:pt idx="728">
                  <c:v>133.40394999999998</c:v>
                </c:pt>
                <c:pt idx="729">
                  <c:v>103.58884999999999</c:v>
                </c:pt>
                <c:pt idx="730">
                  <c:v>79.054900000000004</c:v>
                </c:pt>
                <c:pt idx="731">
                  <c:v>60.900350000000003</c:v>
                </c:pt>
                <c:pt idx="732">
                  <c:v>49.908299999999997</c:v>
                </c:pt>
                <c:pt idx="733">
                  <c:v>51.574775000000002</c:v>
                </c:pt>
                <c:pt idx="734">
                  <c:v>39.417624999999994</c:v>
                </c:pt>
                <c:pt idx="735">
                  <c:v>28.559275</c:v>
                </c:pt>
                <c:pt idx="736">
                  <c:v>26.668375000000001</c:v>
                </c:pt>
                <c:pt idx="737">
                  <c:v>21.51615</c:v>
                </c:pt>
                <c:pt idx="738">
                  <c:v>20.670974999999999</c:v>
                </c:pt>
                <c:pt idx="739">
                  <c:v>22.079599999999999</c:v>
                </c:pt>
                <c:pt idx="740">
                  <c:v>18.087700000000002</c:v>
                </c:pt>
                <c:pt idx="741">
                  <c:v>17.734349999999999</c:v>
                </c:pt>
                <c:pt idx="742">
                  <c:v>19.4438</c:v>
                </c:pt>
                <c:pt idx="743">
                  <c:v>13.689925000000001</c:v>
                </c:pt>
                <c:pt idx="744">
                  <c:v>13.264950000000001</c:v>
                </c:pt>
                <c:pt idx="745">
                  <c:v>13.446399999999999</c:v>
                </c:pt>
                <c:pt idx="746">
                  <c:v>10.132549999999998</c:v>
                </c:pt>
                <c:pt idx="747">
                  <c:v>11.350175</c:v>
                </c:pt>
                <c:pt idx="748">
                  <c:v>10.146875</c:v>
                </c:pt>
                <c:pt idx="749">
                  <c:v>19.214600000000001</c:v>
                </c:pt>
                <c:pt idx="750">
                  <c:v>28.363499999999998</c:v>
                </c:pt>
                <c:pt idx="751">
                  <c:v>31.624825000000001</c:v>
                </c:pt>
                <c:pt idx="752">
                  <c:v>29.829424999999997</c:v>
                </c:pt>
                <c:pt idx="753">
                  <c:v>30.502700000000001</c:v>
                </c:pt>
                <c:pt idx="754">
                  <c:v>26.582425000000001</c:v>
                </c:pt>
                <c:pt idx="755">
                  <c:v>23.502549999999999</c:v>
                </c:pt>
                <c:pt idx="756">
                  <c:v>23.832024999999998</c:v>
                </c:pt>
                <c:pt idx="757">
                  <c:v>23.927524999999999</c:v>
                </c:pt>
                <c:pt idx="758">
                  <c:v>25.4603</c:v>
                </c:pt>
                <c:pt idx="760">
                  <c:v>15.991474999999999</c:v>
                </c:pt>
                <c:pt idx="761">
                  <c:v>19.243249999999996</c:v>
                </c:pt>
                <c:pt idx="762">
                  <c:v>20.188700000000001</c:v>
                </c:pt>
                <c:pt idx="763">
                  <c:v>15.609474999999998</c:v>
                </c:pt>
                <c:pt idx="764">
                  <c:v>15.61425</c:v>
                </c:pt>
                <c:pt idx="765">
                  <c:v>13.713799999999999</c:v>
                </c:pt>
                <c:pt idx="766">
                  <c:v>13.05485</c:v>
                </c:pt>
                <c:pt idx="767">
                  <c:v>14.988725000000001</c:v>
                </c:pt>
                <c:pt idx="768">
                  <c:v>10.547974999999999</c:v>
                </c:pt>
                <c:pt idx="769">
                  <c:v>10.457249999999998</c:v>
                </c:pt>
                <c:pt idx="770">
                  <c:v>10.070475</c:v>
                </c:pt>
                <c:pt idx="771">
                  <c:v>11.297649999999999</c:v>
                </c:pt>
                <c:pt idx="772">
                  <c:v>14.215174999999999</c:v>
                </c:pt>
                <c:pt idx="773">
                  <c:v>17.108825</c:v>
                </c:pt>
                <c:pt idx="774">
                  <c:v>17.481275</c:v>
                </c:pt>
                <c:pt idx="775">
                  <c:v>16.975124999999998</c:v>
                </c:pt>
                <c:pt idx="776">
                  <c:v>18.827825000000001</c:v>
                </c:pt>
                <c:pt idx="777">
                  <c:v>18.412400000000002</c:v>
                </c:pt>
                <c:pt idx="778">
                  <c:v>30.564775000000001</c:v>
                </c:pt>
                <c:pt idx="779">
                  <c:v>22.49025</c:v>
                </c:pt>
                <c:pt idx="780">
                  <c:v>31.968624999999999</c:v>
                </c:pt>
                <c:pt idx="781">
                  <c:v>33.343824999999995</c:v>
                </c:pt>
                <c:pt idx="782">
                  <c:v>36.514424999999996</c:v>
                </c:pt>
                <c:pt idx="783">
                  <c:v>31.257149999999996</c:v>
                </c:pt>
                <c:pt idx="784">
                  <c:v>32.130974999999999</c:v>
                </c:pt>
                <c:pt idx="785">
                  <c:v>25.765899999999998</c:v>
                </c:pt>
                <c:pt idx="786">
                  <c:v>26.692249999999998</c:v>
                </c:pt>
                <c:pt idx="787">
                  <c:v>17.070625</c:v>
                </c:pt>
                <c:pt idx="788">
                  <c:v>19.868774999999999</c:v>
                </c:pt>
                <c:pt idx="789">
                  <c:v>17.973099999999999</c:v>
                </c:pt>
                <c:pt idx="790">
                  <c:v>17.600649999999998</c:v>
                </c:pt>
                <c:pt idx="791">
                  <c:v>16.039225000000002</c:v>
                </c:pt>
                <c:pt idx="792">
                  <c:v>10.342649999999999</c:v>
                </c:pt>
                <c:pt idx="793">
                  <c:v>17.471724999999999</c:v>
                </c:pt>
                <c:pt idx="794">
                  <c:v>14.277249999999999</c:v>
                </c:pt>
                <c:pt idx="795">
                  <c:v>18.732324999999999</c:v>
                </c:pt>
                <c:pt idx="796">
                  <c:v>19.071349999999999</c:v>
                </c:pt>
                <c:pt idx="797">
                  <c:v>20.570699999999999</c:v>
                </c:pt>
                <c:pt idx="798">
                  <c:v>30.698475000000002</c:v>
                </c:pt>
                <c:pt idx="799">
                  <c:v>56.344999999999999</c:v>
                </c:pt>
                <c:pt idx="800">
                  <c:v>77.154449999999997</c:v>
                </c:pt>
                <c:pt idx="801">
                  <c:v>44.894549999999995</c:v>
                </c:pt>
                <c:pt idx="802">
                  <c:v>44.975724999999997</c:v>
                </c:pt>
                <c:pt idx="803">
                  <c:v>50.285525</c:v>
                </c:pt>
                <c:pt idx="804">
                  <c:v>42.421100000000003</c:v>
                </c:pt>
                <c:pt idx="805">
                  <c:v>71.395800000000008</c:v>
                </c:pt>
                <c:pt idx="806">
                  <c:v>46.537149999999997</c:v>
                </c:pt>
                <c:pt idx="807">
                  <c:v>55.304049999999997</c:v>
                </c:pt>
                <c:pt idx="808">
                  <c:v>47.979199999999999</c:v>
                </c:pt>
                <c:pt idx="809">
                  <c:v>54.850425000000001</c:v>
                </c:pt>
                <c:pt idx="810">
                  <c:v>38.061524999999996</c:v>
                </c:pt>
                <c:pt idx="811">
                  <c:v>28.010149999999996</c:v>
                </c:pt>
                <c:pt idx="812">
                  <c:v>21.731024999999999</c:v>
                </c:pt>
                <c:pt idx="813">
                  <c:v>17.051524999999998</c:v>
                </c:pt>
                <c:pt idx="814">
                  <c:v>16.416450000000001</c:v>
                </c:pt>
                <c:pt idx="815">
                  <c:v>17.242525000000001</c:v>
                </c:pt>
                <c:pt idx="816">
                  <c:v>18.913774999999998</c:v>
                </c:pt>
                <c:pt idx="817">
                  <c:v>16.325724999999998</c:v>
                </c:pt>
                <c:pt idx="818">
                  <c:v>16.297075</c:v>
                </c:pt>
                <c:pt idx="819">
                  <c:v>13.857049999999999</c:v>
                </c:pt>
                <c:pt idx="820">
                  <c:v>12.768349999999998</c:v>
                </c:pt>
                <c:pt idx="821">
                  <c:v>21.955449999999999</c:v>
                </c:pt>
                <c:pt idx="822">
                  <c:v>27.89555</c:v>
                </c:pt>
                <c:pt idx="823">
                  <c:v>63.602999999999994</c:v>
                </c:pt>
                <c:pt idx="824">
                  <c:v>95.37107499999999</c:v>
                </c:pt>
                <c:pt idx="825">
                  <c:v>76.29495</c:v>
                </c:pt>
                <c:pt idx="826">
                  <c:v>41.389700000000005</c:v>
                </c:pt>
                <c:pt idx="827">
                  <c:v>39.952424999999998</c:v>
                </c:pt>
                <c:pt idx="828">
                  <c:v>28.478099999999998</c:v>
                </c:pt>
                <c:pt idx="829">
                  <c:v>31.887449999999998</c:v>
                </c:pt>
                <c:pt idx="830">
                  <c:v>33.410674999999998</c:v>
                </c:pt>
                <c:pt idx="831">
                  <c:v>48.026949999999999</c:v>
                </c:pt>
                <c:pt idx="832">
                  <c:v>52.100024999999995</c:v>
                </c:pt>
                <c:pt idx="833">
                  <c:v>48.853025000000002</c:v>
                </c:pt>
                <c:pt idx="834">
                  <c:v>32.575049999999997</c:v>
                </c:pt>
                <c:pt idx="835">
                  <c:v>28.482874999999996</c:v>
                </c:pt>
                <c:pt idx="836">
                  <c:v>20.7044</c:v>
                </c:pt>
                <c:pt idx="837">
                  <c:v>15.905525000000001</c:v>
                </c:pt>
                <c:pt idx="838">
                  <c:v>18.1068</c:v>
                </c:pt>
                <c:pt idx="839">
                  <c:v>13.5419</c:v>
                </c:pt>
                <c:pt idx="840">
                  <c:v>8.7430249999999994</c:v>
                </c:pt>
                <c:pt idx="841">
                  <c:v>9.0724999999999998</c:v>
                </c:pt>
                <c:pt idx="842">
                  <c:v>12.983225000000001</c:v>
                </c:pt>
                <c:pt idx="843">
                  <c:v>9.6884749999999986</c:v>
                </c:pt>
                <c:pt idx="844">
                  <c:v>12.8925</c:v>
                </c:pt>
                <c:pt idx="845">
                  <c:v>19.16685</c:v>
                </c:pt>
                <c:pt idx="846">
                  <c:v>34.384774999999998</c:v>
                </c:pt>
                <c:pt idx="847">
                  <c:v>54.76925</c:v>
                </c:pt>
                <c:pt idx="848">
                  <c:v>102.562225</c:v>
                </c:pt>
                <c:pt idx="849">
                  <c:v>41.265549999999998</c:v>
                </c:pt>
                <c:pt idx="850">
                  <c:v>32.360174999999998</c:v>
                </c:pt>
                <c:pt idx="851">
                  <c:v>25.675174999999999</c:v>
                </c:pt>
                <c:pt idx="852">
                  <c:v>22.33745</c:v>
                </c:pt>
                <c:pt idx="853">
                  <c:v>23.254249999999999</c:v>
                </c:pt>
                <c:pt idx="854">
                  <c:v>24.43845</c:v>
                </c:pt>
                <c:pt idx="855">
                  <c:v>37.593575000000001</c:v>
                </c:pt>
                <c:pt idx="856">
                  <c:v>24.414574999999999</c:v>
                </c:pt>
                <c:pt idx="857">
                  <c:v>31.448149999999998</c:v>
                </c:pt>
                <c:pt idx="858">
                  <c:v>34.002774999999993</c:v>
                </c:pt>
                <c:pt idx="859">
                  <c:v>21.692824999999999</c:v>
                </c:pt>
                <c:pt idx="860">
                  <c:v>14.726099999999999</c:v>
                </c:pt>
                <c:pt idx="861">
                  <c:v>11.407475</c:v>
                </c:pt>
                <c:pt idx="862">
                  <c:v>13.188549999999999</c:v>
                </c:pt>
                <c:pt idx="863">
                  <c:v>12.6251</c:v>
                </c:pt>
                <c:pt idx="864">
                  <c:v>11.2117</c:v>
                </c:pt>
                <c:pt idx="865">
                  <c:v>9.1536749999999998</c:v>
                </c:pt>
                <c:pt idx="866">
                  <c:v>11.799025</c:v>
                </c:pt>
                <c:pt idx="867">
                  <c:v>10.122999999999999</c:v>
                </c:pt>
                <c:pt idx="868">
                  <c:v>10.844025</c:v>
                </c:pt>
                <c:pt idx="869">
                  <c:v>12.477074999999999</c:v>
                </c:pt>
                <c:pt idx="870">
                  <c:v>25.08785</c:v>
                </c:pt>
                <c:pt idx="871">
                  <c:v>45.391149999999996</c:v>
                </c:pt>
                <c:pt idx="872">
                  <c:v>64.963875000000002</c:v>
                </c:pt>
                <c:pt idx="873">
                  <c:v>46.646974999999998</c:v>
                </c:pt>
                <c:pt idx="874">
                  <c:v>41.666650000000004</c:v>
                </c:pt>
                <c:pt idx="875">
                  <c:v>35.974850000000004</c:v>
                </c:pt>
                <c:pt idx="876">
                  <c:v>37.120849999999997</c:v>
                </c:pt>
                <c:pt idx="877">
                  <c:v>55.471174999999995</c:v>
                </c:pt>
                <c:pt idx="878">
                  <c:v>63.106399999999994</c:v>
                </c:pt>
                <c:pt idx="879">
                  <c:v>94.817174999999992</c:v>
                </c:pt>
                <c:pt idx="880">
                  <c:v>68.487825000000001</c:v>
                </c:pt>
                <c:pt idx="881">
                  <c:v>98.637174999999999</c:v>
                </c:pt>
                <c:pt idx="882">
                  <c:v>61.764624999999995</c:v>
                </c:pt>
                <c:pt idx="883">
                  <c:v>79.632675000000006</c:v>
                </c:pt>
                <c:pt idx="884">
                  <c:v>71.328949999999992</c:v>
                </c:pt>
                <c:pt idx="885">
                  <c:v>61.33487499999999</c:v>
                </c:pt>
                <c:pt idx="886">
                  <c:v>51.503149999999998</c:v>
                </c:pt>
                <c:pt idx="887">
                  <c:v>44.665350000000004</c:v>
                </c:pt>
                <c:pt idx="888">
                  <c:v>24.510074999999997</c:v>
                </c:pt>
                <c:pt idx="889">
                  <c:v>23.387949999999996</c:v>
                </c:pt>
                <c:pt idx="890">
                  <c:v>16.440324999999998</c:v>
                </c:pt>
                <c:pt idx="891">
                  <c:v>13.140799999999999</c:v>
                </c:pt>
                <c:pt idx="892">
                  <c:v>16.702949999999998</c:v>
                </c:pt>
                <c:pt idx="893">
                  <c:v>28.788474999999998</c:v>
                </c:pt>
                <c:pt idx="894">
                  <c:v>47.511249999999997</c:v>
                </c:pt>
                <c:pt idx="895">
                  <c:v>118.611</c:v>
                </c:pt>
                <c:pt idx="896">
                  <c:v>161.03687499999998</c:v>
                </c:pt>
                <c:pt idx="897">
                  <c:v>75.908175</c:v>
                </c:pt>
                <c:pt idx="898">
                  <c:v>49.946499999999993</c:v>
                </c:pt>
                <c:pt idx="899">
                  <c:v>45.305199999999999</c:v>
                </c:pt>
                <c:pt idx="900">
                  <c:v>54.774024999999995</c:v>
                </c:pt>
                <c:pt idx="901">
                  <c:v>53.016824999999997</c:v>
                </c:pt>
                <c:pt idx="902">
                  <c:v>58.536724999999997</c:v>
                </c:pt>
                <c:pt idx="903">
                  <c:v>46.427325000000003</c:v>
                </c:pt>
                <c:pt idx="904">
                  <c:v>94.167775000000006</c:v>
                </c:pt>
                <c:pt idx="905">
                  <c:v>110.355025</c:v>
                </c:pt>
                <c:pt idx="906">
                  <c:v>63.779674999999997</c:v>
                </c:pt>
                <c:pt idx="907">
                  <c:v>30.89425</c:v>
                </c:pt>
                <c:pt idx="908">
                  <c:v>17.041974999999997</c:v>
                </c:pt>
                <c:pt idx="909">
                  <c:v>20.265099999999997</c:v>
                </c:pt>
                <c:pt idx="910">
                  <c:v>16.201574999999998</c:v>
                </c:pt>
                <c:pt idx="911">
                  <c:v>11.035024999999999</c:v>
                </c:pt>
                <c:pt idx="912">
                  <c:v>8.0649750000000004</c:v>
                </c:pt>
                <c:pt idx="913">
                  <c:v>8.828974999999998</c:v>
                </c:pt>
                <c:pt idx="914">
                  <c:v>7.7593749999999995</c:v>
                </c:pt>
                <c:pt idx="915">
                  <c:v>10.132549999999998</c:v>
                </c:pt>
                <c:pt idx="916">
                  <c:v>11.741724999999999</c:v>
                </c:pt>
                <c:pt idx="917">
                  <c:v>15.733625</c:v>
                </c:pt>
                <c:pt idx="918">
                  <c:v>18.694125</c:v>
                </c:pt>
                <c:pt idx="919">
                  <c:v>17.958774999999999</c:v>
                </c:pt>
                <c:pt idx="920">
                  <c:v>19.057024999999996</c:v>
                </c:pt>
                <c:pt idx="921">
                  <c:v>18.708449999999999</c:v>
                </c:pt>
                <c:pt idx="922">
                  <c:v>19.715975</c:v>
                </c:pt>
                <c:pt idx="923">
                  <c:v>20.169599999999999</c:v>
                </c:pt>
                <c:pt idx="924">
                  <c:v>20.670974999999999</c:v>
                </c:pt>
                <c:pt idx="925">
                  <c:v>20.222124999999998</c:v>
                </c:pt>
                <c:pt idx="926">
                  <c:v>18.9663</c:v>
                </c:pt>
                <c:pt idx="927">
                  <c:v>22.060500000000001</c:v>
                </c:pt>
                <c:pt idx="928">
                  <c:v>17.882375</c:v>
                </c:pt>
                <c:pt idx="929">
                  <c:v>20.14095</c:v>
                </c:pt>
                <c:pt idx="930">
                  <c:v>20.064550000000001</c:v>
                </c:pt>
                <c:pt idx="931">
                  <c:v>17.433524999999999</c:v>
                </c:pt>
                <c:pt idx="932">
                  <c:v>17.734349999999999</c:v>
                </c:pt>
                <c:pt idx="933">
                  <c:v>13.919124999999999</c:v>
                </c:pt>
                <c:pt idx="934">
                  <c:v>15.810025</c:v>
                </c:pt>
                <c:pt idx="935">
                  <c:v>17.161349999999999</c:v>
                </c:pt>
                <c:pt idx="936">
                  <c:v>9.2300749999999994</c:v>
                </c:pt>
                <c:pt idx="937">
                  <c:v>12.348149999999999</c:v>
                </c:pt>
                <c:pt idx="938">
                  <c:v>13.41775</c:v>
                </c:pt>
                <c:pt idx="939">
                  <c:v>9.2826000000000004</c:v>
                </c:pt>
                <c:pt idx="940">
                  <c:v>8.3371499999999994</c:v>
                </c:pt>
                <c:pt idx="941">
                  <c:v>11.063675</c:v>
                </c:pt>
                <c:pt idx="942">
                  <c:v>12.734925</c:v>
                </c:pt>
                <c:pt idx="943">
                  <c:v>13.713799999999999</c:v>
                </c:pt>
                <c:pt idx="944">
                  <c:v>13.107374999999999</c:v>
                </c:pt>
                <c:pt idx="945">
                  <c:v>14.788174999999999</c:v>
                </c:pt>
                <c:pt idx="946">
                  <c:v>17.013325000000002</c:v>
                </c:pt>
                <c:pt idx="947">
                  <c:v>23.483449999999998</c:v>
                </c:pt>
                <c:pt idx="948">
                  <c:v>23.645800000000001</c:v>
                </c:pt>
                <c:pt idx="949">
                  <c:v>20.365375</c:v>
                </c:pt>
                <c:pt idx="950">
                  <c:v>19.348300000000002</c:v>
                </c:pt>
                <c:pt idx="951">
                  <c:v>22.590525</c:v>
                </c:pt>
                <c:pt idx="952">
                  <c:v>21.129375</c:v>
                </c:pt>
                <c:pt idx="953">
                  <c:v>23.493000000000002</c:v>
                </c:pt>
                <c:pt idx="954">
                  <c:v>24.911175</c:v>
                </c:pt>
                <c:pt idx="955">
                  <c:v>26.214749999999999</c:v>
                </c:pt>
                <c:pt idx="956">
                  <c:v>19.505875</c:v>
                </c:pt>
                <c:pt idx="957">
                  <c:v>16.889174999999998</c:v>
                </c:pt>
                <c:pt idx="958">
                  <c:v>13.045299999999999</c:v>
                </c:pt>
                <c:pt idx="959">
                  <c:v>14.587624999999999</c:v>
                </c:pt>
                <c:pt idx="960">
                  <c:v>12.725375</c:v>
                </c:pt>
                <c:pt idx="961">
                  <c:v>15.399374999999999</c:v>
                </c:pt>
                <c:pt idx="962">
                  <c:v>13.546675</c:v>
                </c:pt>
                <c:pt idx="963">
                  <c:v>12.648974999999998</c:v>
                </c:pt>
                <c:pt idx="964">
                  <c:v>14.630599999999999</c:v>
                </c:pt>
                <c:pt idx="965">
                  <c:v>37.794125000000001</c:v>
                </c:pt>
                <c:pt idx="966">
                  <c:v>150.68944999999999</c:v>
                </c:pt>
                <c:pt idx="967">
                  <c:v>209.23095000000001</c:v>
                </c:pt>
                <c:pt idx="968">
                  <c:v>469.51142499999997</c:v>
                </c:pt>
                <c:pt idx="969">
                  <c:v>248.08034999999998</c:v>
                </c:pt>
                <c:pt idx="970">
                  <c:v>129.130325</c:v>
                </c:pt>
                <c:pt idx="971">
                  <c:v>108.750625</c:v>
                </c:pt>
                <c:pt idx="972">
                  <c:v>99.391625000000005</c:v>
                </c:pt>
                <c:pt idx="973">
                  <c:v>137.1189</c:v>
                </c:pt>
                <c:pt idx="974">
                  <c:v>113.32029999999999</c:v>
                </c:pt>
                <c:pt idx="975">
                  <c:v>121.63357499999999</c:v>
                </c:pt>
                <c:pt idx="976">
                  <c:v>114.3326</c:v>
                </c:pt>
                <c:pt idx="977">
                  <c:v>123.810975</c:v>
                </c:pt>
                <c:pt idx="978">
                  <c:v>105.99544999999999</c:v>
                </c:pt>
                <c:pt idx="979">
                  <c:v>79.771149999999992</c:v>
                </c:pt>
                <c:pt idx="980">
                  <c:v>66.869099999999989</c:v>
                </c:pt>
                <c:pt idx="981">
                  <c:v>39.026074999999999</c:v>
                </c:pt>
                <c:pt idx="982">
                  <c:v>47.105375000000002</c:v>
                </c:pt>
                <c:pt idx="983">
                  <c:v>42.932024999999996</c:v>
                </c:pt>
                <c:pt idx="984">
                  <c:v>28.091324999999998</c:v>
                </c:pt>
                <c:pt idx="985">
                  <c:v>15.30865</c:v>
                </c:pt>
                <c:pt idx="986">
                  <c:v>16.750699999999998</c:v>
                </c:pt>
                <c:pt idx="987">
                  <c:v>15.437574999999999</c:v>
                </c:pt>
                <c:pt idx="988">
                  <c:v>12.185799999999999</c:v>
                </c:pt>
                <c:pt idx="989">
                  <c:v>19.572724999999998</c:v>
                </c:pt>
                <c:pt idx="990">
                  <c:v>28.396925</c:v>
                </c:pt>
                <c:pt idx="991">
                  <c:v>38.543799999999997</c:v>
                </c:pt>
                <c:pt idx="992">
                  <c:v>45.472324999999998</c:v>
                </c:pt>
                <c:pt idx="993">
                  <c:v>36.805699999999995</c:v>
                </c:pt>
                <c:pt idx="994">
                  <c:v>62.896299999999997</c:v>
                </c:pt>
                <c:pt idx="995">
                  <c:v>37.870525000000001</c:v>
                </c:pt>
                <c:pt idx="996">
                  <c:v>51.240524999999998</c:v>
                </c:pt>
                <c:pt idx="997">
                  <c:v>43.801074999999997</c:v>
                </c:pt>
                <c:pt idx="998">
                  <c:v>42.440199999999997</c:v>
                </c:pt>
                <c:pt idx="999">
                  <c:v>46.336600000000004</c:v>
                </c:pt>
                <c:pt idx="1000">
                  <c:v>46.871399999999994</c:v>
                </c:pt>
                <c:pt idx="1001">
                  <c:v>85.902249999999995</c:v>
                </c:pt>
                <c:pt idx="1002">
                  <c:v>46.561025000000001</c:v>
                </c:pt>
                <c:pt idx="1003">
                  <c:v>28.755049999999997</c:v>
                </c:pt>
                <c:pt idx="1004">
                  <c:v>26.883249999999997</c:v>
                </c:pt>
                <c:pt idx="1005">
                  <c:v>24.987575</c:v>
                </c:pt>
                <c:pt idx="1006">
                  <c:v>18.278700000000001</c:v>
                </c:pt>
                <c:pt idx="1007">
                  <c:v>12.037775</c:v>
                </c:pt>
                <c:pt idx="1008">
                  <c:v>10.285349999999999</c:v>
                </c:pt>
                <c:pt idx="1009">
                  <c:v>14.186525</c:v>
                </c:pt>
                <c:pt idx="1010">
                  <c:v>12.801774999999999</c:v>
                </c:pt>
                <c:pt idx="1011">
                  <c:v>10.528874999999999</c:v>
                </c:pt>
                <c:pt idx="1012">
                  <c:v>14.888449999999999</c:v>
                </c:pt>
                <c:pt idx="1013">
                  <c:v>24.070774999999998</c:v>
                </c:pt>
                <c:pt idx="1014">
                  <c:v>23.068024999999999</c:v>
                </c:pt>
                <c:pt idx="1015">
                  <c:v>38.844624999999994</c:v>
                </c:pt>
                <c:pt idx="1016">
                  <c:v>55.986874999999998</c:v>
                </c:pt>
                <c:pt idx="1017">
                  <c:v>40.912199999999999</c:v>
                </c:pt>
                <c:pt idx="1018">
                  <c:v>33.300849999999997</c:v>
                </c:pt>
                <c:pt idx="1019">
                  <c:v>24.758375000000001</c:v>
                </c:pt>
                <c:pt idx="1020">
                  <c:v>15.681100000000001</c:v>
                </c:pt>
                <c:pt idx="1021">
                  <c:v>17.438300000000002</c:v>
                </c:pt>
                <c:pt idx="1022">
                  <c:v>19.735074999999998</c:v>
                </c:pt>
                <c:pt idx="1023">
                  <c:v>22.413849999999996</c:v>
                </c:pt>
                <c:pt idx="1024">
                  <c:v>27.117224999999998</c:v>
                </c:pt>
                <c:pt idx="1025">
                  <c:v>31.600950000000001</c:v>
                </c:pt>
                <c:pt idx="1026">
                  <c:v>25.579674999999998</c:v>
                </c:pt>
                <c:pt idx="1027">
                  <c:v>22.218074999999999</c:v>
                </c:pt>
                <c:pt idx="1028">
                  <c:v>14.043275</c:v>
                </c:pt>
                <c:pt idx="1029">
                  <c:v>14.205625</c:v>
                </c:pt>
                <c:pt idx="1030">
                  <c:v>12.558249999999999</c:v>
                </c:pt>
                <c:pt idx="1031">
                  <c:v>13.174225</c:v>
                </c:pt>
                <c:pt idx="1032">
                  <c:v>11.082775</c:v>
                </c:pt>
                <c:pt idx="1033">
                  <c:v>9.6216249999999981</c:v>
                </c:pt>
                <c:pt idx="1034">
                  <c:v>8.4421999999999997</c:v>
                </c:pt>
                <c:pt idx="1035">
                  <c:v>10.251924999999998</c:v>
                </c:pt>
                <c:pt idx="1036">
                  <c:v>19.219374999999999</c:v>
                </c:pt>
                <c:pt idx="1037">
                  <c:v>18.589074999999998</c:v>
                </c:pt>
                <c:pt idx="1038">
                  <c:v>28.034025</c:v>
                </c:pt>
                <c:pt idx="1039">
                  <c:v>42.989325000000001</c:v>
                </c:pt>
                <c:pt idx="1040">
                  <c:v>85.673049999999989</c:v>
                </c:pt>
                <c:pt idx="1041">
                  <c:v>51.006549999999997</c:v>
                </c:pt>
                <c:pt idx="1042">
                  <c:v>49.874874999999996</c:v>
                </c:pt>
                <c:pt idx="1043">
                  <c:v>34.981650000000002</c:v>
                </c:pt>
                <c:pt idx="1044">
                  <c:v>60.494474999999994</c:v>
                </c:pt>
                <c:pt idx="1045">
                  <c:v>47.644950000000001</c:v>
                </c:pt>
                <c:pt idx="1046">
                  <c:v>36.438024999999996</c:v>
                </c:pt>
                <c:pt idx="1047">
                  <c:v>43.166000000000004</c:v>
                </c:pt>
                <c:pt idx="1048">
                  <c:v>46.981224999999995</c:v>
                </c:pt>
                <c:pt idx="1049">
                  <c:v>61.514733333333389</c:v>
                </c:pt>
                <c:pt idx="1050">
                  <c:v>51.450624999999995</c:v>
                </c:pt>
                <c:pt idx="1051">
                  <c:v>43.8536</c:v>
                </c:pt>
                <c:pt idx="1052">
                  <c:v>22.432949999999998</c:v>
                </c:pt>
                <c:pt idx="1053">
                  <c:v>18.398074999999999</c:v>
                </c:pt>
                <c:pt idx="1054">
                  <c:v>14.420499999999999</c:v>
                </c:pt>
                <c:pt idx="1055">
                  <c:v>15.905525000000001</c:v>
                </c:pt>
                <c:pt idx="1056">
                  <c:v>13.393875</c:v>
                </c:pt>
                <c:pt idx="1057">
                  <c:v>15.733625</c:v>
                </c:pt>
                <c:pt idx="1058">
                  <c:v>12.935475</c:v>
                </c:pt>
                <c:pt idx="1059">
                  <c:v>10.09435</c:v>
                </c:pt>
                <c:pt idx="1060">
                  <c:v>15.819575</c:v>
                </c:pt>
                <c:pt idx="1061">
                  <c:v>27.002624999999998</c:v>
                </c:pt>
                <c:pt idx="1062">
                  <c:v>21.229649999999999</c:v>
                </c:pt>
                <c:pt idx="1063">
                  <c:v>62.905850000000001</c:v>
                </c:pt>
                <c:pt idx="1064">
                  <c:v>142.51464999999999</c:v>
                </c:pt>
                <c:pt idx="1065">
                  <c:v>82.889224999999996</c:v>
                </c:pt>
                <c:pt idx="1066">
                  <c:v>57.911200000000001</c:v>
                </c:pt>
                <c:pt idx="1067">
                  <c:v>42.817425</c:v>
                </c:pt>
                <c:pt idx="1068">
                  <c:v>26.157450000000001</c:v>
                </c:pt>
                <c:pt idx="1069">
                  <c:v>31.175975000000001</c:v>
                </c:pt>
                <c:pt idx="1070">
                  <c:v>25.799325</c:v>
                </c:pt>
                <c:pt idx="1071">
                  <c:v>28.936499999999999</c:v>
                </c:pt>
                <c:pt idx="1072">
                  <c:v>37.545824999999994</c:v>
                </c:pt>
                <c:pt idx="1073">
                  <c:v>28.850549999999998</c:v>
                </c:pt>
                <c:pt idx="1074">
                  <c:v>35.845924999999994</c:v>
                </c:pt>
                <c:pt idx="1075">
                  <c:v>12.214449999999999</c:v>
                </c:pt>
                <c:pt idx="1076">
                  <c:v>15.7193</c:v>
                </c:pt>
                <c:pt idx="1077">
                  <c:v>11.861099999999999</c:v>
                </c:pt>
                <c:pt idx="1078">
                  <c:v>13.966875</c:v>
                </c:pt>
                <c:pt idx="1079">
                  <c:v>9.9558750000000007</c:v>
                </c:pt>
                <c:pt idx="1080">
                  <c:v>10.557525</c:v>
                </c:pt>
                <c:pt idx="1081">
                  <c:v>9.3208000000000002</c:v>
                </c:pt>
                <c:pt idx="1082">
                  <c:v>11.6128</c:v>
                </c:pt>
                <c:pt idx="1083">
                  <c:v>12.028225000000001</c:v>
                </c:pt>
                <c:pt idx="1084">
                  <c:v>10.423824999999999</c:v>
                </c:pt>
                <c:pt idx="1085">
                  <c:v>13.651724999999999</c:v>
                </c:pt>
                <c:pt idx="1086">
                  <c:v>11.259449999999999</c:v>
                </c:pt>
                <c:pt idx="1087">
                  <c:v>16.058325</c:v>
                </c:pt>
                <c:pt idx="1088">
                  <c:v>16.511949999999999</c:v>
                </c:pt>
                <c:pt idx="1089">
                  <c:v>16.063099999999999</c:v>
                </c:pt>
                <c:pt idx="1090">
                  <c:v>24.414574999999999</c:v>
                </c:pt>
                <c:pt idx="1091">
                  <c:v>23.335424999999997</c:v>
                </c:pt>
                <c:pt idx="1092">
                  <c:v>23.177849999999999</c:v>
                </c:pt>
                <c:pt idx="1093">
                  <c:v>26.267274999999998</c:v>
                </c:pt>
                <c:pt idx="1094">
                  <c:v>27.293899999999997</c:v>
                </c:pt>
                <c:pt idx="1095">
                  <c:v>24.381150000000002</c:v>
                </c:pt>
                <c:pt idx="1096">
                  <c:v>30.072949999999999</c:v>
                </c:pt>
                <c:pt idx="1097">
                  <c:v>25.197675</c:v>
                </c:pt>
                <c:pt idx="1098">
                  <c:v>23.087125</c:v>
                </c:pt>
                <c:pt idx="1099">
                  <c:v>29.041549999999997</c:v>
                </c:pt>
                <c:pt idx="1100">
                  <c:v>19.763725000000001</c:v>
                </c:pt>
                <c:pt idx="1101">
                  <c:v>14.515999999999998</c:v>
                </c:pt>
                <c:pt idx="1102">
                  <c:v>18.044725</c:v>
                </c:pt>
                <c:pt idx="1103">
                  <c:v>22.886575000000001</c:v>
                </c:pt>
                <c:pt idx="1104">
                  <c:v>13.592833333333338</c:v>
                </c:pt>
                <c:pt idx="1105">
                  <c:v>31.577074999999997</c:v>
                </c:pt>
                <c:pt idx="1106">
                  <c:v>9.927225</c:v>
                </c:pt>
                <c:pt idx="1107">
                  <c:v>17.763000000000002</c:v>
                </c:pt>
                <c:pt idx="1108">
                  <c:v>17.801200000000001</c:v>
                </c:pt>
                <c:pt idx="1109">
                  <c:v>13.284049999999999</c:v>
                </c:pt>
                <c:pt idx="1110">
                  <c:v>22.428175</c:v>
                </c:pt>
                <c:pt idx="1111">
                  <c:v>21.759674999999998</c:v>
                </c:pt>
                <c:pt idx="1112">
                  <c:v>27.690224999999998</c:v>
                </c:pt>
                <c:pt idx="1113">
                  <c:v>34.379999999999995</c:v>
                </c:pt>
                <c:pt idx="1114">
                  <c:v>40.277124999999998</c:v>
                </c:pt>
                <c:pt idx="1115">
                  <c:v>36.638575000000003</c:v>
                </c:pt>
                <c:pt idx="1116">
                  <c:v>45.763599999999997</c:v>
                </c:pt>
                <c:pt idx="1117">
                  <c:v>35.755199999999995</c:v>
                </c:pt>
                <c:pt idx="1118">
                  <c:v>35.841149999999999</c:v>
                </c:pt>
                <c:pt idx="1119">
                  <c:v>32.126199999999997</c:v>
                </c:pt>
                <c:pt idx="1120">
                  <c:v>44.345424999999999</c:v>
                </c:pt>
                <c:pt idx="1121">
                  <c:v>65.799500000000009</c:v>
                </c:pt>
                <c:pt idx="1122">
                  <c:v>81.389874999999989</c:v>
                </c:pt>
                <c:pt idx="1123">
                  <c:v>94.320574999999991</c:v>
                </c:pt>
                <c:pt idx="1124">
                  <c:v>102.41419999999999</c:v>
                </c:pt>
                <c:pt idx="1125">
                  <c:v>110.9901</c:v>
                </c:pt>
                <c:pt idx="1126">
                  <c:v>85.305374999999998</c:v>
                </c:pt>
                <c:pt idx="1127">
                  <c:v>53.374949999999998</c:v>
                </c:pt>
                <c:pt idx="1128">
                  <c:v>17.567225000000001</c:v>
                </c:pt>
                <c:pt idx="1129">
                  <c:v>22.8627</c:v>
                </c:pt>
                <c:pt idx="1130">
                  <c:v>11.10665</c:v>
                </c:pt>
                <c:pt idx="1131">
                  <c:v>11.894525</c:v>
                </c:pt>
                <c:pt idx="1132">
                  <c:v>16.659974999999999</c:v>
                </c:pt>
                <c:pt idx="1133">
                  <c:v>23.301999999999996</c:v>
                </c:pt>
                <c:pt idx="1134">
                  <c:v>31.863575000000001</c:v>
                </c:pt>
                <c:pt idx="1135">
                  <c:v>96.392924999999991</c:v>
                </c:pt>
                <c:pt idx="1136">
                  <c:v>92.486975000000001</c:v>
                </c:pt>
                <c:pt idx="1137">
                  <c:v>88.361374999999995</c:v>
                </c:pt>
                <c:pt idx="1138">
                  <c:v>56.077599999999997</c:v>
                </c:pt>
                <c:pt idx="1139">
                  <c:v>37.564925000000002</c:v>
                </c:pt>
                <c:pt idx="1140">
                  <c:v>30.326024999999998</c:v>
                </c:pt>
                <c:pt idx="1141">
                  <c:v>46.198124999999997</c:v>
                </c:pt>
                <c:pt idx="1142">
                  <c:v>35.635824999999997</c:v>
                </c:pt>
                <c:pt idx="1143">
                  <c:v>37.1877</c:v>
                </c:pt>
                <c:pt idx="1144">
                  <c:v>43.643500000000003</c:v>
                </c:pt>
                <c:pt idx="1145">
                  <c:v>36.371175000000001</c:v>
                </c:pt>
                <c:pt idx="1146">
                  <c:v>35.234725000000005</c:v>
                </c:pt>
                <c:pt idx="1147">
                  <c:v>23.421374999999998</c:v>
                </c:pt>
                <c:pt idx="1148">
                  <c:v>19.883099999999999</c:v>
                </c:pt>
                <c:pt idx="1149">
                  <c:v>13.489374999999999</c:v>
                </c:pt>
                <c:pt idx="1150">
                  <c:v>14.840699999999998</c:v>
                </c:pt>
                <c:pt idx="1151">
                  <c:v>12.486624999999998</c:v>
                </c:pt>
                <c:pt idx="1152">
                  <c:v>14.644925000000001</c:v>
                </c:pt>
                <c:pt idx="1153">
                  <c:v>13.790199999999999</c:v>
                </c:pt>
                <c:pt idx="1154">
                  <c:v>9.9893000000000001</c:v>
                </c:pt>
                <c:pt idx="1155">
                  <c:v>13.083499999999999</c:v>
                </c:pt>
                <c:pt idx="1156">
                  <c:v>12.80655</c:v>
                </c:pt>
                <c:pt idx="1157">
                  <c:v>27.332100000000001</c:v>
                </c:pt>
                <c:pt idx="1158">
                  <c:v>27.499224999999999</c:v>
                </c:pt>
                <c:pt idx="1159">
                  <c:v>89.975324999999998</c:v>
                </c:pt>
                <c:pt idx="1160">
                  <c:v>73.716449999999995</c:v>
                </c:pt>
                <c:pt idx="1161">
                  <c:v>53.403599999999997</c:v>
                </c:pt>
                <c:pt idx="1162">
                  <c:v>54.592574999999997</c:v>
                </c:pt>
                <c:pt idx="1163">
                  <c:v>49.731625000000001</c:v>
                </c:pt>
                <c:pt idx="1164">
                  <c:v>45.754049999999992</c:v>
                </c:pt>
                <c:pt idx="1165">
                  <c:v>59.725699999999996</c:v>
                </c:pt>
                <c:pt idx="1166">
                  <c:v>57.5737666666666</c:v>
                </c:pt>
                <c:pt idx="1168">
                  <c:v>69.633825000000002</c:v>
                </c:pt>
                <c:pt idx="1169">
                  <c:v>109.35705</c:v>
                </c:pt>
                <c:pt idx="1170">
                  <c:v>122.44055</c:v>
                </c:pt>
                <c:pt idx="1171">
                  <c:v>83.5625</c:v>
                </c:pt>
                <c:pt idx="1172">
                  <c:v>33.98845</c:v>
                </c:pt>
                <c:pt idx="1173">
                  <c:v>43.032299999999999</c:v>
                </c:pt>
                <c:pt idx="1174">
                  <c:v>22.356549999999999</c:v>
                </c:pt>
                <c:pt idx="1175">
                  <c:v>21.673725000000001</c:v>
                </c:pt>
                <c:pt idx="1176">
                  <c:v>11.846774999999999</c:v>
                </c:pt>
                <c:pt idx="1177">
                  <c:v>9.2205249999999985</c:v>
                </c:pt>
                <c:pt idx="1178">
                  <c:v>13.518024999999998</c:v>
                </c:pt>
                <c:pt idx="1179">
                  <c:v>10.137325000000001</c:v>
                </c:pt>
                <c:pt idx="1180">
                  <c:v>14.62105</c:v>
                </c:pt>
                <c:pt idx="1181">
                  <c:v>23.421374999999998</c:v>
                </c:pt>
                <c:pt idx="1182">
                  <c:v>45.687200000000004</c:v>
                </c:pt>
                <c:pt idx="1183">
                  <c:v>97.32405</c:v>
                </c:pt>
                <c:pt idx="1184">
                  <c:v>111.376875</c:v>
                </c:pt>
                <c:pt idx="1185">
                  <c:v>78.329099999999997</c:v>
                </c:pt>
                <c:pt idx="1186">
                  <c:v>67.465975</c:v>
                </c:pt>
                <c:pt idx="1187">
                  <c:v>69.328224999999989</c:v>
                </c:pt>
                <c:pt idx="1188">
                  <c:v>73.649600000000007</c:v>
                </c:pt>
                <c:pt idx="1189">
                  <c:v>45.410249999999998</c:v>
                </c:pt>
                <c:pt idx="1190">
                  <c:v>51.488824999999999</c:v>
                </c:pt>
                <c:pt idx="1191">
                  <c:v>44.035049999999998</c:v>
                </c:pt>
                <c:pt idx="1192">
                  <c:v>58.847099999999998</c:v>
                </c:pt>
                <c:pt idx="1193">
                  <c:v>65.236050000000006</c:v>
                </c:pt>
                <c:pt idx="1194">
                  <c:v>46.833199999999998</c:v>
                </c:pt>
                <c:pt idx="1195">
                  <c:v>27.518325000000001</c:v>
                </c:pt>
                <c:pt idx="1196">
                  <c:v>24.252224999999999</c:v>
                </c:pt>
                <c:pt idx="1197">
                  <c:v>16.015349999999998</c:v>
                </c:pt>
                <c:pt idx="1198">
                  <c:v>15.895974999999998</c:v>
                </c:pt>
                <c:pt idx="1199">
                  <c:v>11.116199999999999</c:v>
                </c:pt>
                <c:pt idx="1200">
                  <c:v>5.5819749999999999</c:v>
                </c:pt>
                <c:pt idx="1201">
                  <c:v>7.5206249999999999</c:v>
                </c:pt>
                <c:pt idx="1202">
                  <c:v>8.1843500000000002</c:v>
                </c:pt>
                <c:pt idx="1203">
                  <c:v>9.6359499999999993</c:v>
                </c:pt>
                <c:pt idx="1204">
                  <c:v>6.8903249999999998</c:v>
                </c:pt>
                <c:pt idx="1205">
                  <c:v>13.37955</c:v>
                </c:pt>
                <c:pt idx="1206">
                  <c:v>9.9606499999999993</c:v>
                </c:pt>
                <c:pt idx="1207">
                  <c:v>21.153249999999996</c:v>
                </c:pt>
                <c:pt idx="1208">
                  <c:v>33.826099999999997</c:v>
                </c:pt>
                <c:pt idx="1209">
                  <c:v>26.744774999999997</c:v>
                </c:pt>
                <c:pt idx="1210">
                  <c:v>32.216924999999996</c:v>
                </c:pt>
                <c:pt idx="1211">
                  <c:v>26.911899999999999</c:v>
                </c:pt>
                <c:pt idx="1212">
                  <c:v>27.465800000000002</c:v>
                </c:pt>
                <c:pt idx="1213">
                  <c:v>34.222425000000001</c:v>
                </c:pt>
                <c:pt idx="1214">
                  <c:v>24.061225</c:v>
                </c:pt>
                <c:pt idx="1215">
                  <c:v>30.0825</c:v>
                </c:pt>
                <c:pt idx="1216">
                  <c:v>47.721349999999994</c:v>
                </c:pt>
                <c:pt idx="1217">
                  <c:v>63.760574999999996</c:v>
                </c:pt>
                <c:pt idx="1218">
                  <c:v>57.8157</c:v>
                </c:pt>
                <c:pt idx="1219">
                  <c:v>52.730325000000001</c:v>
                </c:pt>
                <c:pt idx="1220">
                  <c:v>26.463049999999999</c:v>
                </c:pt>
                <c:pt idx="1221">
                  <c:v>23.851125</c:v>
                </c:pt>
                <c:pt idx="1222">
                  <c:v>24.233124999999998</c:v>
                </c:pt>
                <c:pt idx="1223">
                  <c:v>20.42745</c:v>
                </c:pt>
                <c:pt idx="1224">
                  <c:v>13.804525</c:v>
                </c:pt>
                <c:pt idx="1225">
                  <c:v>10.2376</c:v>
                </c:pt>
                <c:pt idx="1226">
                  <c:v>12.104625</c:v>
                </c:pt>
                <c:pt idx="1227">
                  <c:v>12.238325</c:v>
                </c:pt>
                <c:pt idx="1228">
                  <c:v>9.8699250000000003</c:v>
                </c:pt>
                <c:pt idx="1229">
                  <c:v>25.073524999999997</c:v>
                </c:pt>
                <c:pt idx="1230">
                  <c:v>20.42745</c:v>
                </c:pt>
                <c:pt idx="1231">
                  <c:v>44.092350000000003</c:v>
                </c:pt>
                <c:pt idx="1232">
                  <c:v>67.594899999999996</c:v>
                </c:pt>
                <c:pt idx="1233">
                  <c:v>50.925375000000003</c:v>
                </c:pt>
                <c:pt idx="1234">
                  <c:v>34.150799999999997</c:v>
                </c:pt>
                <c:pt idx="1235">
                  <c:v>27.475349999999999</c:v>
                </c:pt>
                <c:pt idx="1236">
                  <c:v>23.970500000000001</c:v>
                </c:pt>
                <c:pt idx="1237">
                  <c:v>71.591575000000006</c:v>
                </c:pt>
                <c:pt idx="1238">
                  <c:v>46.952574999999996</c:v>
                </c:pt>
                <c:pt idx="1239">
                  <c:v>32.288550000000001</c:v>
                </c:pt>
                <c:pt idx="1240">
                  <c:v>58.364824999999996</c:v>
                </c:pt>
                <c:pt idx="1241">
                  <c:v>45.118974999999999</c:v>
                </c:pt>
                <c:pt idx="1242">
                  <c:v>36.256575000000005</c:v>
                </c:pt>
                <c:pt idx="1243">
                  <c:v>27.9815</c:v>
                </c:pt>
                <c:pt idx="1244">
                  <c:v>21.544799999999999</c:v>
                </c:pt>
                <c:pt idx="1245">
                  <c:v>11.149625</c:v>
                </c:pt>
                <c:pt idx="1246">
                  <c:v>14.468249999999999</c:v>
                </c:pt>
                <c:pt idx="1247">
                  <c:v>10.74375</c:v>
                </c:pt>
                <c:pt idx="1248">
                  <c:v>7.0956499999999991</c:v>
                </c:pt>
                <c:pt idx="1249">
                  <c:v>5.825499999999999</c:v>
                </c:pt>
                <c:pt idx="1250">
                  <c:v>7.8548749999999989</c:v>
                </c:pt>
                <c:pt idx="1251">
                  <c:v>14.917099999999998</c:v>
                </c:pt>
                <c:pt idx="1252">
                  <c:v>9.8269499999999983</c:v>
                </c:pt>
                <c:pt idx="1253">
                  <c:v>12.658525000000001</c:v>
                </c:pt>
                <c:pt idx="1254">
                  <c:v>25.603549999999998</c:v>
                </c:pt>
                <c:pt idx="1255">
                  <c:v>23.803374999999999</c:v>
                </c:pt>
                <c:pt idx="1256">
                  <c:v>30.980199999999996</c:v>
                </c:pt>
                <c:pt idx="1257">
                  <c:v>34.785874999999997</c:v>
                </c:pt>
                <c:pt idx="1258">
                  <c:v>35.335000000000001</c:v>
                </c:pt>
                <c:pt idx="1259">
                  <c:v>30.326024999999998</c:v>
                </c:pt>
                <c:pt idx="1260">
                  <c:v>24.490974999999999</c:v>
                </c:pt>
                <c:pt idx="1261">
                  <c:v>25.178574999999999</c:v>
                </c:pt>
                <c:pt idx="1262">
                  <c:v>23.927524999999999</c:v>
                </c:pt>
                <c:pt idx="1263">
                  <c:v>22.509349999999998</c:v>
                </c:pt>
                <c:pt idx="1264">
                  <c:v>25.613099999999999</c:v>
                </c:pt>
                <c:pt idx="1265">
                  <c:v>29.012899999999998</c:v>
                </c:pt>
                <c:pt idx="1266">
                  <c:v>30.450175000000002</c:v>
                </c:pt>
                <c:pt idx="1267">
                  <c:v>21.535250000000001</c:v>
                </c:pt>
                <c:pt idx="1268">
                  <c:v>12.648974999999998</c:v>
                </c:pt>
                <c:pt idx="1269">
                  <c:v>11.818125</c:v>
                </c:pt>
                <c:pt idx="1270">
                  <c:v>10.013174999999999</c:v>
                </c:pt>
                <c:pt idx="1271">
                  <c:v>9.9463249999999981</c:v>
                </c:pt>
                <c:pt idx="1272">
                  <c:v>6.2313749999999999</c:v>
                </c:pt>
                <c:pt idx="1273">
                  <c:v>7.2245749999999997</c:v>
                </c:pt>
                <c:pt idx="1274">
                  <c:v>9.1441249999999989</c:v>
                </c:pt>
                <c:pt idx="1275">
                  <c:v>9.3160249999999998</c:v>
                </c:pt>
                <c:pt idx="1276">
                  <c:v>12.152374999999999</c:v>
                </c:pt>
                <c:pt idx="1277">
                  <c:v>8.3276000000000003</c:v>
                </c:pt>
                <c:pt idx="1278">
                  <c:v>9.0008750000000006</c:v>
                </c:pt>
                <c:pt idx="1279">
                  <c:v>8.7621250000000011</c:v>
                </c:pt>
                <c:pt idx="1280">
                  <c:v>10.103899999999999</c:v>
                </c:pt>
                <c:pt idx="1281">
                  <c:v>23.306775000000002</c:v>
                </c:pt>
                <c:pt idx="1282">
                  <c:v>12.8734</c:v>
                </c:pt>
                <c:pt idx="1283">
                  <c:v>15.174949999999999</c:v>
                </c:pt>
                <c:pt idx="1284">
                  <c:v>17.452624999999998</c:v>
                </c:pt>
                <c:pt idx="1285">
                  <c:v>13.002324999999999</c:v>
                </c:pt>
                <c:pt idx="1286">
                  <c:v>28.535399999999999</c:v>
                </c:pt>
                <c:pt idx="1287">
                  <c:v>24.653324999999999</c:v>
                </c:pt>
                <c:pt idx="1288">
                  <c:v>8.7334749999999985</c:v>
                </c:pt>
                <c:pt idx="1289">
                  <c:v>14.37275</c:v>
                </c:pt>
                <c:pt idx="1290">
                  <c:v>12.295624999999999</c:v>
                </c:pt>
                <c:pt idx="1291">
                  <c:v>15.810025</c:v>
                </c:pt>
                <c:pt idx="1292">
                  <c:v>6.6181499999999991</c:v>
                </c:pt>
                <c:pt idx="1293">
                  <c:v>7.3105250000000002</c:v>
                </c:pt>
                <c:pt idx="1294">
                  <c:v>8.8910499999999999</c:v>
                </c:pt>
                <c:pt idx="1295">
                  <c:v>11.130524999999999</c:v>
                </c:pt>
                <c:pt idx="1296">
                  <c:v>10.089575</c:v>
                </c:pt>
                <c:pt idx="1297">
                  <c:v>7.1052</c:v>
                </c:pt>
                <c:pt idx="1298">
                  <c:v>8.0554249999999996</c:v>
                </c:pt>
                <c:pt idx="1299">
                  <c:v>5.7299999999999995</c:v>
                </c:pt>
                <c:pt idx="1300">
                  <c:v>7.8214499999999996</c:v>
                </c:pt>
                <c:pt idx="1301">
                  <c:v>16.922599999999999</c:v>
                </c:pt>
                <c:pt idx="1302">
                  <c:v>13.584874999999998</c:v>
                </c:pt>
                <c:pt idx="1303">
                  <c:v>23.2256</c:v>
                </c:pt>
                <c:pt idx="1304">
                  <c:v>44.746524999999998</c:v>
                </c:pt>
                <c:pt idx="1305">
                  <c:v>39.918999999999997</c:v>
                </c:pt>
                <c:pt idx="1306">
                  <c:v>48.576075000000003</c:v>
                </c:pt>
                <c:pt idx="1307">
                  <c:v>43.352225000000004</c:v>
                </c:pt>
                <c:pt idx="1308">
                  <c:v>43.614849999999997</c:v>
                </c:pt>
                <c:pt idx="1309">
                  <c:v>44.493450000000003</c:v>
                </c:pt>
                <c:pt idx="1310">
                  <c:v>30.89425</c:v>
                </c:pt>
                <c:pt idx="1311">
                  <c:v>34.346575000000001</c:v>
                </c:pt>
                <c:pt idx="1312">
                  <c:v>44.288125000000001</c:v>
                </c:pt>
                <c:pt idx="1313">
                  <c:v>82.717324999999988</c:v>
                </c:pt>
                <c:pt idx="1314">
                  <c:v>49.550174999999996</c:v>
                </c:pt>
                <c:pt idx="1315">
                  <c:v>35.043725000000002</c:v>
                </c:pt>
                <c:pt idx="1316">
                  <c:v>18.775299999999998</c:v>
                </c:pt>
                <c:pt idx="1317">
                  <c:v>14.616275</c:v>
                </c:pt>
                <c:pt idx="1318">
                  <c:v>13.15035</c:v>
                </c:pt>
                <c:pt idx="1319">
                  <c:v>7.4155749999999996</c:v>
                </c:pt>
                <c:pt idx="1320">
                  <c:v>4.9039249999999992</c:v>
                </c:pt>
                <c:pt idx="1321">
                  <c:v>6.1645249999999994</c:v>
                </c:pt>
                <c:pt idx="1322">
                  <c:v>7.2818749999999994</c:v>
                </c:pt>
                <c:pt idx="1323">
                  <c:v>6.0212749999999993</c:v>
                </c:pt>
                <c:pt idx="1324">
                  <c:v>6.6945499999999996</c:v>
                </c:pt>
                <c:pt idx="1325">
                  <c:v>11.703525000000001</c:v>
                </c:pt>
                <c:pt idx="1326">
                  <c:v>15.805249999999999</c:v>
                </c:pt>
                <c:pt idx="1327">
                  <c:v>102.762775</c:v>
                </c:pt>
                <c:pt idx="1328">
                  <c:v>129.435925</c:v>
                </c:pt>
                <c:pt idx="1329">
                  <c:v>32.360174999999998</c:v>
                </c:pt>
                <c:pt idx="1330">
                  <c:v>33.41545</c:v>
                </c:pt>
                <c:pt idx="1331">
                  <c:v>28.25845</c:v>
                </c:pt>
                <c:pt idx="1332">
                  <c:v>22.33745</c:v>
                </c:pt>
                <c:pt idx="1333">
                  <c:v>24.677199999999999</c:v>
                </c:pt>
                <c:pt idx="1334">
                  <c:v>24.8109</c:v>
                </c:pt>
                <c:pt idx="1335">
                  <c:v>42.401999999999994</c:v>
                </c:pt>
                <c:pt idx="1338">
                  <c:v>34.995975000000001</c:v>
                </c:pt>
                <c:pt idx="1339">
                  <c:v>36.361625000000004</c:v>
                </c:pt>
                <c:pt idx="1340">
                  <c:v>23.927524999999999</c:v>
                </c:pt>
                <c:pt idx="1341">
                  <c:v>19.214600000000001</c:v>
                </c:pt>
                <c:pt idx="1342">
                  <c:v>13.603974999999998</c:v>
                </c:pt>
                <c:pt idx="1343">
                  <c:v>14.568524999999999</c:v>
                </c:pt>
                <c:pt idx="1344">
                  <c:v>10.758075</c:v>
                </c:pt>
                <c:pt idx="1345">
                  <c:v>9.2348499999999998</c:v>
                </c:pt>
                <c:pt idx="1346">
                  <c:v>6.7948250000000003</c:v>
                </c:pt>
                <c:pt idx="1347">
                  <c:v>12.983225000000001</c:v>
                </c:pt>
                <c:pt idx="1348">
                  <c:v>12.457974999999999</c:v>
                </c:pt>
                <c:pt idx="1349">
                  <c:v>21.005224999999999</c:v>
                </c:pt>
                <c:pt idx="1350">
                  <c:v>33.171924999999995</c:v>
                </c:pt>
                <c:pt idx="1351">
                  <c:v>70.101775000000004</c:v>
                </c:pt>
                <c:pt idx="1352">
                  <c:v>109.3475</c:v>
                </c:pt>
                <c:pt idx="1353">
                  <c:v>97.123499999999993</c:v>
                </c:pt>
                <c:pt idx="1354">
                  <c:v>53.542074999999997</c:v>
                </c:pt>
                <c:pt idx="1355">
                  <c:v>30.941999999999997</c:v>
                </c:pt>
                <c:pt idx="1356">
                  <c:v>29.905825</c:v>
                </c:pt>
                <c:pt idx="1357">
                  <c:v>39.054725000000005</c:v>
                </c:pt>
                <c:pt idx="1358">
                  <c:v>32.546399999999998</c:v>
                </c:pt>
                <c:pt idx="1359">
                  <c:v>34.107824999999998</c:v>
                </c:pt>
                <c:pt idx="1360">
                  <c:v>56.769974999999995</c:v>
                </c:pt>
                <c:pt idx="1361">
                  <c:v>88.370925</c:v>
                </c:pt>
                <c:pt idx="1362">
                  <c:v>70.832350000000005</c:v>
                </c:pt>
                <c:pt idx="1363">
                  <c:v>47.864599999999996</c:v>
                </c:pt>
                <c:pt idx="1364">
                  <c:v>16.745925</c:v>
                </c:pt>
                <c:pt idx="1365">
                  <c:v>14.606724999999999</c:v>
                </c:pt>
                <c:pt idx="1366">
                  <c:v>17.423974999999999</c:v>
                </c:pt>
                <c:pt idx="1367">
                  <c:v>13.183774999999999</c:v>
                </c:pt>
                <c:pt idx="1368">
                  <c:v>9.2300749999999994</c:v>
                </c:pt>
                <c:pt idx="1369">
                  <c:v>8.8241999999999994</c:v>
                </c:pt>
                <c:pt idx="1370">
                  <c:v>9.8173999999999992</c:v>
                </c:pt>
                <c:pt idx="1371">
                  <c:v>7.4298999999999999</c:v>
                </c:pt>
                <c:pt idx="1372">
                  <c:v>6.8473499999999996</c:v>
                </c:pt>
                <c:pt idx="1373">
                  <c:v>6.8807749999999999</c:v>
                </c:pt>
                <c:pt idx="1374">
                  <c:v>17.853725000000001</c:v>
                </c:pt>
                <c:pt idx="1375">
                  <c:v>58.995124999999994</c:v>
                </c:pt>
                <c:pt idx="1376">
                  <c:v>67.599674999999991</c:v>
                </c:pt>
                <c:pt idx="1377">
                  <c:v>53.890650000000001</c:v>
                </c:pt>
                <c:pt idx="1378">
                  <c:v>28.435124999999996</c:v>
                </c:pt>
                <c:pt idx="1379">
                  <c:v>34.704700000000003</c:v>
                </c:pt>
                <c:pt idx="1380">
                  <c:v>37.345274999999994</c:v>
                </c:pt>
                <c:pt idx="1381">
                  <c:v>34.929124999999999</c:v>
                </c:pt>
                <c:pt idx="1382">
                  <c:v>50.743924999999997</c:v>
                </c:pt>
                <c:pt idx="1383">
                  <c:v>55.065299999999993</c:v>
                </c:pt>
                <c:pt idx="1384">
                  <c:v>69.872574999999998</c:v>
                </c:pt>
                <c:pt idx="1385">
                  <c:v>162.06349999999998</c:v>
                </c:pt>
                <c:pt idx="1386">
                  <c:v>219.16295</c:v>
                </c:pt>
                <c:pt idx="1387">
                  <c:v>149.72489999999999</c:v>
                </c:pt>
                <c:pt idx="1388">
                  <c:v>75.487974999999992</c:v>
                </c:pt>
                <c:pt idx="1389">
                  <c:v>41.991349999999997</c:v>
                </c:pt>
                <c:pt idx="1390">
                  <c:v>34.747674999999994</c:v>
                </c:pt>
                <c:pt idx="1391">
                  <c:v>24.271324999999997</c:v>
                </c:pt>
                <c:pt idx="1392">
                  <c:v>9.0581749999999985</c:v>
                </c:pt>
                <c:pt idx="1393">
                  <c:v>22.6526</c:v>
                </c:pt>
                <c:pt idx="1394">
                  <c:v>25.054424999999998</c:v>
                </c:pt>
                <c:pt idx="1395">
                  <c:v>17.686599999999999</c:v>
                </c:pt>
                <c:pt idx="1396">
                  <c:v>15.619025000000001</c:v>
                </c:pt>
                <c:pt idx="1397">
                  <c:v>22.495024999999998</c:v>
                </c:pt>
                <c:pt idx="1398">
                  <c:v>64.238074999999995</c:v>
                </c:pt>
                <c:pt idx="1399">
                  <c:v>99.721099999999993</c:v>
                </c:pt>
                <c:pt idx="1400">
                  <c:v>136.81807499999999</c:v>
                </c:pt>
                <c:pt idx="1401">
                  <c:v>123.371675</c:v>
                </c:pt>
                <c:pt idx="1402">
                  <c:v>99.797499999999999</c:v>
                </c:pt>
                <c:pt idx="1403">
                  <c:v>71.429225000000002</c:v>
                </c:pt>
                <c:pt idx="1404">
                  <c:v>77.923225000000002</c:v>
                </c:pt>
                <c:pt idx="1405">
                  <c:v>68.650175000000004</c:v>
                </c:pt>
                <c:pt idx="1406">
                  <c:v>86.074149999999989</c:v>
                </c:pt>
                <c:pt idx="1407">
                  <c:v>97.204674999999995</c:v>
                </c:pt>
                <c:pt idx="1408">
                  <c:v>116.70577499999999</c:v>
                </c:pt>
                <c:pt idx="1409">
                  <c:v>155.42624999999998</c:v>
                </c:pt>
                <c:pt idx="1410">
                  <c:v>126.6139</c:v>
                </c:pt>
                <c:pt idx="1411">
                  <c:v>115.03452499999999</c:v>
                </c:pt>
                <c:pt idx="1412">
                  <c:v>138.35085000000001</c:v>
                </c:pt>
                <c:pt idx="1413">
                  <c:v>101.52605</c:v>
                </c:pt>
                <c:pt idx="1414">
                  <c:v>45.486649999999997</c:v>
                </c:pt>
                <c:pt idx="1415">
                  <c:v>40.916974999999994</c:v>
                </c:pt>
                <c:pt idx="1416">
                  <c:v>45.305199999999999</c:v>
                </c:pt>
                <c:pt idx="1417">
                  <c:v>28.487649999999999</c:v>
                </c:pt>
                <c:pt idx="1418">
                  <c:v>36.629024999999999</c:v>
                </c:pt>
                <c:pt idx="1419">
                  <c:v>55.122599999999998</c:v>
                </c:pt>
                <c:pt idx="1420">
                  <c:v>51.407649999999997</c:v>
                </c:pt>
                <c:pt idx="1421">
                  <c:v>56.096699999999998</c:v>
                </c:pt>
                <c:pt idx="1422">
                  <c:v>105.95725</c:v>
                </c:pt>
                <c:pt idx="1423">
                  <c:v>183.57964999999999</c:v>
                </c:pt>
                <c:pt idx="1424">
                  <c:v>184.79727499999998</c:v>
                </c:pt>
                <c:pt idx="1425">
                  <c:v>72.412875</c:v>
                </c:pt>
                <c:pt idx="1426">
                  <c:v>69.237499999999997</c:v>
                </c:pt>
                <c:pt idx="1427">
                  <c:v>52.596625000000003</c:v>
                </c:pt>
                <c:pt idx="1428">
                  <c:v>53.742624999999997</c:v>
                </c:pt>
                <c:pt idx="1429">
                  <c:v>66.926400000000001</c:v>
                </c:pt>
                <c:pt idx="1430">
                  <c:v>57.438475000000004</c:v>
                </c:pt>
                <c:pt idx="1431">
                  <c:v>52.386524999999992</c:v>
                </c:pt>
                <c:pt idx="1432">
                  <c:v>56.583749999999995</c:v>
                </c:pt>
                <c:pt idx="1433">
                  <c:v>68.697924999999998</c:v>
                </c:pt>
                <c:pt idx="1434">
                  <c:v>249.20724999999999</c:v>
                </c:pt>
                <c:pt idx="1435">
                  <c:v>193.50209999999998</c:v>
                </c:pt>
                <c:pt idx="1436">
                  <c:v>50.925375000000003</c:v>
                </c:pt>
                <c:pt idx="1437">
                  <c:v>28.917400000000001</c:v>
                </c:pt>
                <c:pt idx="1438">
                  <c:v>24.949375</c:v>
                </c:pt>
                <c:pt idx="1439">
                  <c:v>23.321100000000001</c:v>
                </c:pt>
                <c:pt idx="1440">
                  <c:v>12.372024999999999</c:v>
                </c:pt>
                <c:pt idx="1441">
                  <c:v>8.5090500000000002</c:v>
                </c:pt>
                <c:pt idx="1442">
                  <c:v>11.459999999999999</c:v>
                </c:pt>
                <c:pt idx="1443">
                  <c:v>5.0137499999999999</c:v>
                </c:pt>
                <c:pt idx="1444">
                  <c:v>5.5771999999999995</c:v>
                </c:pt>
                <c:pt idx="1445">
                  <c:v>10.925199999999998</c:v>
                </c:pt>
                <c:pt idx="1446">
                  <c:v>11.498199999999999</c:v>
                </c:pt>
                <c:pt idx="1447">
                  <c:v>14.816825</c:v>
                </c:pt>
                <c:pt idx="1448">
                  <c:v>13.9048</c:v>
                </c:pt>
                <c:pt idx="1449">
                  <c:v>18.827825000000001</c:v>
                </c:pt>
                <c:pt idx="1450">
                  <c:v>22.046175000000002</c:v>
                </c:pt>
                <c:pt idx="1451">
                  <c:v>24.68675</c:v>
                </c:pt>
                <c:pt idx="1452">
                  <c:v>26.730449999999998</c:v>
                </c:pt>
                <c:pt idx="1453">
                  <c:v>19.014050000000001</c:v>
                </c:pt>
                <c:pt idx="1454">
                  <c:v>11.350175</c:v>
                </c:pt>
                <c:pt idx="1455">
                  <c:v>15.055574999999999</c:v>
                </c:pt>
                <c:pt idx="1456">
                  <c:v>12.591675</c:v>
                </c:pt>
                <c:pt idx="1457">
                  <c:v>17.161349999999999</c:v>
                </c:pt>
                <c:pt idx="1458">
                  <c:v>23.559850000000001</c:v>
                </c:pt>
                <c:pt idx="1459">
                  <c:v>12.835199999999999</c:v>
                </c:pt>
                <c:pt idx="1460">
                  <c:v>12.71105</c:v>
                </c:pt>
                <c:pt idx="1461">
                  <c:v>16.168150000000001</c:v>
                </c:pt>
                <c:pt idx="1462">
                  <c:v>14.344099999999999</c:v>
                </c:pt>
                <c:pt idx="1463">
                  <c:v>12.902049999999999</c:v>
                </c:pt>
                <c:pt idx="1464">
                  <c:v>10.686449999999999</c:v>
                </c:pt>
                <c:pt idx="1465">
                  <c:v>10.719875</c:v>
                </c:pt>
                <c:pt idx="1466">
                  <c:v>13.546675</c:v>
                </c:pt>
                <c:pt idx="1467">
                  <c:v>11.10665</c:v>
                </c:pt>
                <c:pt idx="1468">
                  <c:v>14.310674999999998</c:v>
                </c:pt>
                <c:pt idx="1469">
                  <c:v>31.443374999999996</c:v>
                </c:pt>
                <c:pt idx="1470">
                  <c:v>41.824224999999998</c:v>
                </c:pt>
                <c:pt idx="1471">
                  <c:v>333.07534999999996</c:v>
                </c:pt>
                <c:pt idx="1472">
                  <c:v>400.72755000000001</c:v>
                </c:pt>
                <c:pt idx="1473">
                  <c:v>272.63339999999999</c:v>
                </c:pt>
                <c:pt idx="1474">
                  <c:v>131.63720000000001</c:v>
                </c:pt>
                <c:pt idx="1475">
                  <c:v>66.797474999999991</c:v>
                </c:pt>
                <c:pt idx="1476">
                  <c:v>47.697474999999997</c:v>
                </c:pt>
                <c:pt idx="1477">
                  <c:v>43.896574999999999</c:v>
                </c:pt>
                <c:pt idx="1478">
                  <c:v>81.432849999999988</c:v>
                </c:pt>
                <c:pt idx="1479">
                  <c:v>47.683149999999998</c:v>
                </c:pt>
                <c:pt idx="1480">
                  <c:v>73.463374999999999</c:v>
                </c:pt>
                <c:pt idx="1481">
                  <c:v>209.15932499999997</c:v>
                </c:pt>
                <c:pt idx="1482">
                  <c:v>339.32582500000001</c:v>
                </c:pt>
                <c:pt idx="1483">
                  <c:v>278.31087500000001</c:v>
                </c:pt>
                <c:pt idx="1484">
                  <c:v>75.273099999999985</c:v>
                </c:pt>
                <c:pt idx="1485">
                  <c:v>64.772874999999999</c:v>
                </c:pt>
                <c:pt idx="1486">
                  <c:v>58.679974999999999</c:v>
                </c:pt>
                <c:pt idx="1487">
                  <c:v>27.0456</c:v>
                </c:pt>
                <c:pt idx="1488">
                  <c:v>22.518899999999999</c:v>
                </c:pt>
                <c:pt idx="1489">
                  <c:v>26.047624999999996</c:v>
                </c:pt>
                <c:pt idx="1490">
                  <c:v>41.590249999999997</c:v>
                </c:pt>
                <c:pt idx="1491">
                  <c:v>26.410525</c:v>
                </c:pt>
                <c:pt idx="1492">
                  <c:v>13.546675</c:v>
                </c:pt>
                <c:pt idx="1493">
                  <c:v>43.385649999999998</c:v>
                </c:pt>
                <c:pt idx="1494">
                  <c:v>56.913224999999997</c:v>
                </c:pt>
                <c:pt idx="1495">
                  <c:v>202.25467499999999</c:v>
                </c:pt>
                <c:pt idx="1496">
                  <c:v>243.62049999999999</c:v>
                </c:pt>
                <c:pt idx="1497">
                  <c:v>129.33087499999999</c:v>
                </c:pt>
                <c:pt idx="1498">
                  <c:v>64.261949999999999</c:v>
                </c:pt>
                <c:pt idx="1499">
                  <c:v>51.020874999999997</c:v>
                </c:pt>
                <c:pt idx="1500">
                  <c:v>45.782699999999998</c:v>
                </c:pt>
                <c:pt idx="1501">
                  <c:v>39.431950000000001</c:v>
                </c:pt>
                <c:pt idx="1502">
                  <c:v>55.194224999999996</c:v>
                </c:pt>
                <c:pt idx="1503">
                  <c:v>53.102774999999994</c:v>
                </c:pt>
                <c:pt idx="1504">
                  <c:v>88.838875000000002</c:v>
                </c:pt>
                <c:pt idx="1505">
                  <c:v>160.37315000000001</c:v>
                </c:pt>
                <c:pt idx="1506">
                  <c:v>318.13437499999998</c:v>
                </c:pt>
                <c:pt idx="1507">
                  <c:v>325.53562499999998</c:v>
                </c:pt>
                <c:pt idx="1508">
                  <c:v>246.81019999999998</c:v>
                </c:pt>
                <c:pt idx="1509">
                  <c:v>178.44652499999998</c:v>
                </c:pt>
                <c:pt idx="1510">
                  <c:v>131.37934999999999</c:v>
                </c:pt>
                <c:pt idx="1511">
                  <c:v>117.57004999999999</c:v>
                </c:pt>
                <c:pt idx="1512">
                  <c:v>72.030874999999995</c:v>
                </c:pt>
                <c:pt idx="1513">
                  <c:v>72.135925</c:v>
                </c:pt>
                <c:pt idx="1514">
                  <c:v>34.599649999999997</c:v>
                </c:pt>
                <c:pt idx="1515">
                  <c:v>55.194224999999996</c:v>
                </c:pt>
                <c:pt idx="1516">
                  <c:v>64.572324999999992</c:v>
                </c:pt>
                <c:pt idx="1517">
                  <c:v>101.22522499999999</c:v>
                </c:pt>
                <c:pt idx="1518">
                  <c:v>216.12604999999999</c:v>
                </c:pt>
                <c:pt idx="1519">
                  <c:v>296.40812499999998</c:v>
                </c:pt>
                <c:pt idx="1520">
                  <c:v>403.41109999999998</c:v>
                </c:pt>
                <c:pt idx="1521">
                  <c:v>152.88595000000001</c:v>
                </c:pt>
                <c:pt idx="1522">
                  <c:v>103.25937499999999</c:v>
                </c:pt>
                <c:pt idx="1523">
                  <c:v>72.971549999999993</c:v>
                </c:pt>
                <c:pt idx="1524">
                  <c:v>66.391599999999997</c:v>
                </c:pt>
                <c:pt idx="1525">
                  <c:v>120.869575</c:v>
                </c:pt>
                <c:pt idx="1526">
                  <c:v>62.571599999999997</c:v>
                </c:pt>
                <c:pt idx="1528">
                  <c:v>51.429933333333395</c:v>
                </c:pt>
                <c:pt idx="1529">
                  <c:v>108.62169999999999</c:v>
                </c:pt>
                <c:pt idx="1530">
                  <c:v>74.819474999999997</c:v>
                </c:pt>
                <c:pt idx="1531">
                  <c:v>46.895274999999998</c:v>
                </c:pt>
                <c:pt idx="1532">
                  <c:v>59.109724999999997</c:v>
                </c:pt>
                <c:pt idx="1533">
                  <c:v>33.764024999999997</c:v>
                </c:pt>
                <c:pt idx="1534">
                  <c:v>21.920433333333396</c:v>
                </c:pt>
                <c:pt idx="1535">
                  <c:v>22.079599999999999</c:v>
                </c:pt>
                <c:pt idx="1536">
                  <c:v>7.8755666666666606</c:v>
                </c:pt>
                <c:pt idx="1537">
                  <c:v>10.304449999999999</c:v>
                </c:pt>
                <c:pt idx="1538">
                  <c:v>12.023449999999999</c:v>
                </c:pt>
                <c:pt idx="1539">
                  <c:v>11.054124999999999</c:v>
                </c:pt>
                <c:pt idx="1540">
                  <c:v>8.6666249999999998</c:v>
                </c:pt>
                <c:pt idx="1541">
                  <c:v>16.101299999999998</c:v>
                </c:pt>
                <c:pt idx="1542">
                  <c:v>22.6144</c:v>
                </c:pt>
                <c:pt idx="1543">
                  <c:v>40.210274999999996</c:v>
                </c:pt>
                <c:pt idx="1544">
                  <c:v>110.52215</c:v>
                </c:pt>
                <c:pt idx="1545">
                  <c:v>74.394500000000008</c:v>
                </c:pt>
                <c:pt idx="1546">
                  <c:v>53.828575000000001</c:v>
                </c:pt>
                <c:pt idx="1547">
                  <c:v>48.867350000000002</c:v>
                </c:pt>
                <c:pt idx="1548">
                  <c:v>51.827849999999998</c:v>
                </c:pt>
                <c:pt idx="1549">
                  <c:v>57.581724999999999</c:v>
                </c:pt>
                <c:pt idx="1550">
                  <c:v>25.326599999999999</c:v>
                </c:pt>
                <c:pt idx="1551">
                  <c:v>26.214749999999999</c:v>
                </c:pt>
                <c:pt idx="1552">
                  <c:v>33.272200000000005</c:v>
                </c:pt>
                <c:pt idx="1553">
                  <c:v>33.525274999999993</c:v>
                </c:pt>
                <c:pt idx="1554">
                  <c:v>21.654624999999999</c:v>
                </c:pt>
                <c:pt idx="1555">
                  <c:v>13.518024999999998</c:v>
                </c:pt>
                <c:pt idx="1556">
                  <c:v>13.675599999999999</c:v>
                </c:pt>
                <c:pt idx="1557">
                  <c:v>19.773274999999998</c:v>
                </c:pt>
                <c:pt idx="1558">
                  <c:v>12.142825</c:v>
                </c:pt>
                <c:pt idx="1559">
                  <c:v>22.198975000000001</c:v>
                </c:pt>
                <c:pt idx="1560">
                  <c:v>10.648249999999999</c:v>
                </c:pt>
                <c:pt idx="1561">
                  <c:v>10.968174999999999</c:v>
                </c:pt>
                <c:pt idx="1562">
                  <c:v>6.5895000000000001</c:v>
                </c:pt>
                <c:pt idx="1563">
                  <c:v>6.9237500000000001</c:v>
                </c:pt>
                <c:pt idx="1564">
                  <c:v>9.4258499999999987</c:v>
                </c:pt>
                <c:pt idx="1565">
                  <c:v>10.887</c:v>
                </c:pt>
                <c:pt idx="1566">
                  <c:v>17.657949999999996</c:v>
                </c:pt>
                <c:pt idx="1567">
                  <c:v>28.750274999999998</c:v>
                </c:pt>
                <c:pt idx="1568">
                  <c:v>55.829299999999996</c:v>
                </c:pt>
                <c:pt idx="1569">
                  <c:v>48.896000000000001</c:v>
                </c:pt>
                <c:pt idx="1570">
                  <c:v>48.934199999999997</c:v>
                </c:pt>
                <c:pt idx="1571">
                  <c:v>34.222425000000001</c:v>
                </c:pt>
                <c:pt idx="1572">
                  <c:v>37.302300000000002</c:v>
                </c:pt>
                <c:pt idx="1573">
                  <c:v>39.856924999999997</c:v>
                </c:pt>
                <c:pt idx="1574">
                  <c:v>30.636399999999998</c:v>
                </c:pt>
                <c:pt idx="1575">
                  <c:v>55.891374999999996</c:v>
                </c:pt>
                <c:pt idx="1576">
                  <c:v>49.956049999999998</c:v>
                </c:pt>
                <c:pt idx="1577">
                  <c:v>57.944624999999995</c:v>
                </c:pt>
                <c:pt idx="1578">
                  <c:v>92.167050000000003</c:v>
                </c:pt>
                <c:pt idx="1579">
                  <c:v>136.947</c:v>
                </c:pt>
                <c:pt idx="1580">
                  <c:v>196.15222500000002</c:v>
                </c:pt>
                <c:pt idx="1581">
                  <c:v>160.35405</c:v>
                </c:pt>
                <c:pt idx="1582">
                  <c:v>127.62142499999999</c:v>
                </c:pt>
                <c:pt idx="1583">
                  <c:v>128.987075</c:v>
                </c:pt>
                <c:pt idx="1584">
                  <c:v>46.986000000000004</c:v>
                </c:pt>
                <c:pt idx="1585">
                  <c:v>16.64565</c:v>
                </c:pt>
                <c:pt idx="1586">
                  <c:v>11.975699999999998</c:v>
                </c:pt>
                <c:pt idx="1587">
                  <c:v>8.5631666666666604</c:v>
                </c:pt>
                <c:pt idx="1588">
                  <c:v>7.2627750000000004</c:v>
                </c:pt>
                <c:pt idx="1589">
                  <c:v>13.3127</c:v>
                </c:pt>
                <c:pt idx="1590">
                  <c:v>20.885850000000001</c:v>
                </c:pt>
                <c:pt idx="1591">
                  <c:v>17.54335</c:v>
                </c:pt>
                <c:pt idx="1592">
                  <c:v>22.413849999999996</c:v>
                </c:pt>
                <c:pt idx="1593">
                  <c:v>25.211999999999996</c:v>
                </c:pt>
                <c:pt idx="1594">
                  <c:v>23.42615</c:v>
                </c:pt>
                <c:pt idx="1595">
                  <c:v>21.707149999999999</c:v>
                </c:pt>
                <c:pt idx="1596">
                  <c:v>25.178574999999999</c:v>
                </c:pt>
                <c:pt idx="1597">
                  <c:v>26.482150000000001</c:v>
                </c:pt>
                <c:pt idx="1598">
                  <c:v>22.404299999999999</c:v>
                </c:pt>
                <c:pt idx="1599">
                  <c:v>14.329775</c:v>
                </c:pt>
                <c:pt idx="1600">
                  <c:v>18.049499999999998</c:v>
                </c:pt>
                <c:pt idx="1601">
                  <c:v>15.089</c:v>
                </c:pt>
                <c:pt idx="1602">
                  <c:v>16.669524999999997</c:v>
                </c:pt>
                <c:pt idx="1603">
                  <c:v>14.964849999999998</c:v>
                </c:pt>
                <c:pt idx="1604">
                  <c:v>20.79035</c:v>
                </c:pt>
                <c:pt idx="1605">
                  <c:v>13.484599999999999</c:v>
                </c:pt>
                <c:pt idx="1606">
                  <c:v>16.230225000000001</c:v>
                </c:pt>
                <c:pt idx="1607">
                  <c:v>13.608749999999999</c:v>
                </c:pt>
                <c:pt idx="1608">
                  <c:v>7.4012500000000001</c:v>
                </c:pt>
                <c:pt idx="1609">
                  <c:v>8.5949999999999989</c:v>
                </c:pt>
                <c:pt idx="1610">
                  <c:v>14.988725000000001</c:v>
                </c:pt>
                <c:pt idx="1611">
                  <c:v>12.935475</c:v>
                </c:pt>
                <c:pt idx="1612">
                  <c:v>13.083499999999999</c:v>
                </c:pt>
                <c:pt idx="1613">
                  <c:v>14.8025</c:v>
                </c:pt>
                <c:pt idx="1614">
                  <c:v>32.016374999999996</c:v>
                </c:pt>
                <c:pt idx="1615">
                  <c:v>20.962249999999997</c:v>
                </c:pt>
                <c:pt idx="1616">
                  <c:v>19.16685</c:v>
                </c:pt>
                <c:pt idx="1617">
                  <c:v>22.929549999999999</c:v>
                </c:pt>
                <c:pt idx="1618">
                  <c:v>33.859524999999998</c:v>
                </c:pt>
                <c:pt idx="1619">
                  <c:v>28.998574999999999</c:v>
                </c:pt>
                <c:pt idx="1620">
                  <c:v>27.919424999999997</c:v>
                </c:pt>
                <c:pt idx="1621">
                  <c:v>28.3444</c:v>
                </c:pt>
                <c:pt idx="1622">
                  <c:v>28.196374999999996</c:v>
                </c:pt>
                <c:pt idx="1623">
                  <c:v>17.404875000000001</c:v>
                </c:pt>
                <c:pt idx="1624">
                  <c:v>24.997125</c:v>
                </c:pt>
                <c:pt idx="1625">
                  <c:v>21.917249999999999</c:v>
                </c:pt>
                <c:pt idx="1626">
                  <c:v>122.28775</c:v>
                </c:pt>
                <c:pt idx="1627">
                  <c:v>101.12495</c:v>
                </c:pt>
                <c:pt idx="1628">
                  <c:v>17.314149999999998</c:v>
                </c:pt>
                <c:pt idx="1629">
                  <c:v>12.004350000000001</c:v>
                </c:pt>
                <c:pt idx="1630">
                  <c:v>12.414999999999999</c:v>
                </c:pt>
                <c:pt idx="1631">
                  <c:v>12.835199999999999</c:v>
                </c:pt>
                <c:pt idx="1632">
                  <c:v>8.5472499999999982</c:v>
                </c:pt>
                <c:pt idx="1633">
                  <c:v>9.5309000000000008</c:v>
                </c:pt>
                <c:pt idx="1634">
                  <c:v>14.520774999999999</c:v>
                </c:pt>
                <c:pt idx="1635">
                  <c:v>16.1968</c:v>
                </c:pt>
                <c:pt idx="1636">
                  <c:v>9.3971999999999998</c:v>
                </c:pt>
                <c:pt idx="1637">
                  <c:v>37.56015</c:v>
                </c:pt>
                <c:pt idx="1638">
                  <c:v>65.522549999999995</c:v>
                </c:pt>
                <c:pt idx="1639">
                  <c:v>199.62842499999999</c:v>
                </c:pt>
                <c:pt idx="1640">
                  <c:v>206.45189999999999</c:v>
                </c:pt>
                <c:pt idx="1641">
                  <c:v>73.363099999999989</c:v>
                </c:pt>
                <c:pt idx="1642">
                  <c:v>59.272074999999994</c:v>
                </c:pt>
                <c:pt idx="1643">
                  <c:v>31.8779</c:v>
                </c:pt>
                <c:pt idx="1644">
                  <c:v>34.169899999999998</c:v>
                </c:pt>
                <c:pt idx="1645">
                  <c:v>48.929424999999995</c:v>
                </c:pt>
                <c:pt idx="1646">
                  <c:v>47.348899999999993</c:v>
                </c:pt>
                <c:pt idx="1647">
                  <c:v>49.144300000000001</c:v>
                </c:pt>
                <c:pt idx="1648">
                  <c:v>49.850999999999999</c:v>
                </c:pt>
                <c:pt idx="1649">
                  <c:v>64.429074999999997</c:v>
                </c:pt>
                <c:pt idx="1650">
                  <c:v>68.473500000000001</c:v>
                </c:pt>
                <c:pt idx="1651">
                  <c:v>29.800774999999998</c:v>
                </c:pt>
                <c:pt idx="1652">
                  <c:v>19.133424999999999</c:v>
                </c:pt>
                <c:pt idx="1653">
                  <c:v>15.819575</c:v>
                </c:pt>
                <c:pt idx="1654">
                  <c:v>25.531924999999998</c:v>
                </c:pt>
                <c:pt idx="1655">
                  <c:v>20.604125</c:v>
                </c:pt>
                <c:pt idx="1656">
                  <c:v>13.632624999999999</c:v>
                </c:pt>
                <c:pt idx="1657">
                  <c:v>15.523524999999998</c:v>
                </c:pt>
                <c:pt idx="1658">
                  <c:v>11.8993</c:v>
                </c:pt>
                <c:pt idx="1659">
                  <c:v>5.3575499999999998</c:v>
                </c:pt>
                <c:pt idx="1660">
                  <c:v>13.5992</c:v>
                </c:pt>
                <c:pt idx="1661">
                  <c:v>14.138774999999999</c:v>
                </c:pt>
                <c:pt idx="1662">
                  <c:v>28.946049999999996</c:v>
                </c:pt>
                <c:pt idx="1663">
                  <c:v>88.261099999999999</c:v>
                </c:pt>
                <c:pt idx="1664">
                  <c:v>79.804575</c:v>
                </c:pt>
                <c:pt idx="1665">
                  <c:v>33.892949999999999</c:v>
                </c:pt>
                <c:pt idx="1666">
                  <c:v>34.814524999999996</c:v>
                </c:pt>
                <c:pt idx="1667">
                  <c:v>38.238199999999999</c:v>
                </c:pt>
                <c:pt idx="1668">
                  <c:v>43.457275000000003</c:v>
                </c:pt>
                <c:pt idx="1669">
                  <c:v>32.5655</c:v>
                </c:pt>
                <c:pt idx="1670">
                  <c:v>43.208974999999995</c:v>
                </c:pt>
                <c:pt idx="1671">
                  <c:v>23.650575</c:v>
                </c:pt>
                <c:pt idx="1672">
                  <c:v>29.829424999999997</c:v>
                </c:pt>
                <c:pt idx="1673">
                  <c:v>32.689649999999993</c:v>
                </c:pt>
                <c:pt idx="1674">
                  <c:v>29.862849999999998</c:v>
                </c:pt>
                <c:pt idx="1675">
                  <c:v>37.717724999999994</c:v>
                </c:pt>
                <c:pt idx="1676">
                  <c:v>34.446849999999998</c:v>
                </c:pt>
                <c:pt idx="1677">
                  <c:v>28.597474999999999</c:v>
                </c:pt>
                <c:pt idx="1678">
                  <c:v>24.853874999999999</c:v>
                </c:pt>
                <c:pt idx="1679">
                  <c:v>15.356399999999997</c:v>
                </c:pt>
                <c:pt idx="1680">
                  <c:v>10.624374999999999</c:v>
                </c:pt>
                <c:pt idx="1681">
                  <c:v>10.729424999999999</c:v>
                </c:pt>
                <c:pt idx="1682">
                  <c:v>8.5854499999999998</c:v>
                </c:pt>
                <c:pt idx="1683">
                  <c:v>13.264950000000001</c:v>
                </c:pt>
                <c:pt idx="1684">
                  <c:v>12.066424999999999</c:v>
                </c:pt>
                <c:pt idx="1685">
                  <c:v>25.966450000000002</c:v>
                </c:pt>
                <c:pt idx="1686">
                  <c:v>60.293924999999994</c:v>
                </c:pt>
                <c:pt idx="1687">
                  <c:v>80.477849999999989</c:v>
                </c:pt>
                <c:pt idx="1688">
                  <c:v>114.48062499999999</c:v>
                </c:pt>
                <c:pt idx="1689">
                  <c:v>86.604174999999998</c:v>
                </c:pt>
                <c:pt idx="1690">
                  <c:v>73.520674999999997</c:v>
                </c:pt>
                <c:pt idx="1691">
                  <c:v>55.01755</c:v>
                </c:pt>
                <c:pt idx="1692">
                  <c:v>44.880224999999996</c:v>
                </c:pt>
                <c:pt idx="1693">
                  <c:v>61.454249999999995</c:v>
                </c:pt>
                <c:pt idx="1694">
                  <c:v>56.769974999999995</c:v>
                </c:pt>
                <c:pt idx="1695">
                  <c:v>51.546124999999996</c:v>
                </c:pt>
                <c:pt idx="1696">
                  <c:v>71.625</c:v>
                </c:pt>
                <c:pt idx="1697">
                  <c:v>104.20959999999999</c:v>
                </c:pt>
                <c:pt idx="1698">
                  <c:v>218.68067500000001</c:v>
                </c:pt>
                <c:pt idx="1699">
                  <c:v>374.46027500000002</c:v>
                </c:pt>
                <c:pt idx="1700">
                  <c:v>320.80360000000002</c:v>
                </c:pt>
                <c:pt idx="1701">
                  <c:v>288.74902500000002</c:v>
                </c:pt>
                <c:pt idx="1702">
                  <c:v>177.682525</c:v>
                </c:pt>
                <c:pt idx="1703">
                  <c:v>107.442275</c:v>
                </c:pt>
                <c:pt idx="1704">
                  <c:v>125.44402499999998</c:v>
                </c:pt>
                <c:pt idx="1705">
                  <c:v>113.67842499999999</c:v>
                </c:pt>
                <c:pt idx="1706">
                  <c:v>126.48497499999999</c:v>
                </c:pt>
                <c:pt idx="1707">
                  <c:v>79.580149999999989</c:v>
                </c:pt>
                <c:pt idx="1708">
                  <c:v>87.697649999999996</c:v>
                </c:pt>
                <c:pt idx="1709">
                  <c:v>86.389299999999992</c:v>
                </c:pt>
                <c:pt idx="1710">
                  <c:v>116.9684</c:v>
                </c:pt>
                <c:pt idx="1711">
                  <c:v>187.63839999999999</c:v>
                </c:pt>
                <c:pt idx="1712">
                  <c:v>244.140975</c:v>
                </c:pt>
                <c:pt idx="1713">
                  <c:v>168.26622499999999</c:v>
                </c:pt>
                <c:pt idx="1714">
                  <c:v>150.05596666666659</c:v>
                </c:pt>
                <c:pt idx="1717">
                  <c:v>46.704275000000003</c:v>
                </c:pt>
                <c:pt idx="1718">
                  <c:v>70.85145</c:v>
                </c:pt>
                <c:pt idx="1719">
                  <c:v>67.714275000000001</c:v>
                </c:pt>
                <c:pt idx="1720">
                  <c:v>94.788524999999993</c:v>
                </c:pt>
                <c:pt idx="1721">
                  <c:v>150.69900000000001</c:v>
                </c:pt>
                <c:pt idx="1722">
                  <c:v>443.83147500000001</c:v>
                </c:pt>
                <c:pt idx="1723">
                  <c:v>397.79092500000002</c:v>
                </c:pt>
                <c:pt idx="1724">
                  <c:v>305.87217500000003</c:v>
                </c:pt>
                <c:pt idx="1725">
                  <c:v>257.57304999999997</c:v>
                </c:pt>
                <c:pt idx="1726">
                  <c:v>188.540875</c:v>
                </c:pt>
                <c:pt idx="1727">
                  <c:v>161.36634999999998</c:v>
                </c:pt>
                <c:pt idx="1728">
                  <c:v>158.42972499999999</c:v>
                </c:pt>
                <c:pt idx="1729">
                  <c:v>143.59857500000001</c:v>
                </c:pt>
                <c:pt idx="1730">
                  <c:v>147.94859999999997</c:v>
                </c:pt>
                <c:pt idx="1731">
                  <c:v>191.76400000000001</c:v>
                </c:pt>
                <c:pt idx="1732">
                  <c:v>158.639825</c:v>
                </c:pt>
                <c:pt idx="1733">
                  <c:v>212.67372499999999</c:v>
                </c:pt>
                <c:pt idx="1734">
                  <c:v>282.36962499999998</c:v>
                </c:pt>
                <c:pt idx="1735">
                  <c:v>466.63687499999997</c:v>
                </c:pt>
                <c:pt idx="1736">
                  <c:v>359.68642499999999</c:v>
                </c:pt>
                <c:pt idx="1737">
                  <c:v>213.79107500000001</c:v>
                </c:pt>
                <c:pt idx="1738">
                  <c:v>143.78957499999999</c:v>
                </c:pt>
                <c:pt idx="1739">
                  <c:v>176.517425</c:v>
                </c:pt>
                <c:pt idx="1740">
                  <c:v>124.93309999999998</c:v>
                </c:pt>
                <c:pt idx="1741">
                  <c:v>76.829750000000004</c:v>
                </c:pt>
                <c:pt idx="1742">
                  <c:v>62.781699999999994</c:v>
                </c:pt>
                <c:pt idx="1743">
                  <c:v>78.076024999999987</c:v>
                </c:pt>
                <c:pt idx="1744">
                  <c:v>74.041150000000002</c:v>
                </c:pt>
                <c:pt idx="1745">
                  <c:v>74.270349999999993</c:v>
                </c:pt>
                <c:pt idx="1746">
                  <c:v>58.240674999999996</c:v>
                </c:pt>
                <c:pt idx="1747">
                  <c:v>32.465224999999997</c:v>
                </c:pt>
                <c:pt idx="1748">
                  <c:v>18.80395</c:v>
                </c:pt>
                <c:pt idx="1749">
                  <c:v>17.805975</c:v>
                </c:pt>
                <c:pt idx="1750">
                  <c:v>15.055574999999999</c:v>
                </c:pt>
                <c:pt idx="1751">
                  <c:v>11.273774999999999</c:v>
                </c:pt>
                <c:pt idx="1752">
                  <c:v>7.5063000000000004</c:v>
                </c:pt>
                <c:pt idx="1753">
                  <c:v>6.5656249999999998</c:v>
                </c:pt>
                <c:pt idx="1754">
                  <c:v>8.4374250000000011</c:v>
                </c:pt>
                <c:pt idx="1755">
                  <c:v>10.977725</c:v>
                </c:pt>
                <c:pt idx="1756">
                  <c:v>9.0438500000000008</c:v>
                </c:pt>
                <c:pt idx="1757">
                  <c:v>12.935475</c:v>
                </c:pt>
                <c:pt idx="1758">
                  <c:v>18.908999999999999</c:v>
                </c:pt>
                <c:pt idx="1759">
                  <c:v>19.257574999999999</c:v>
                </c:pt>
                <c:pt idx="1760">
                  <c:v>19.071349999999999</c:v>
                </c:pt>
                <c:pt idx="1761">
                  <c:v>30.770099999999999</c:v>
                </c:pt>
                <c:pt idx="1762">
                  <c:v>38.051974999999999</c:v>
                </c:pt>
                <c:pt idx="1763">
                  <c:v>28.669099999999997</c:v>
                </c:pt>
                <c:pt idx="1764">
                  <c:v>22.079599999999999</c:v>
                </c:pt>
                <c:pt idx="1765">
                  <c:v>25.207224999999998</c:v>
                </c:pt>
                <c:pt idx="1766">
                  <c:v>20.785574999999998</c:v>
                </c:pt>
                <c:pt idx="1767">
                  <c:v>22.394749999999998</c:v>
                </c:pt>
                <c:pt idx="1768">
                  <c:v>16.979900000000001</c:v>
                </c:pt>
                <c:pt idx="1769">
                  <c:v>25.536699999999996</c:v>
                </c:pt>
                <c:pt idx="1770">
                  <c:v>23.344974999999998</c:v>
                </c:pt>
                <c:pt idx="1771">
                  <c:v>20.75215</c:v>
                </c:pt>
                <c:pt idx="1772">
                  <c:v>9.3017000000000003</c:v>
                </c:pt>
                <c:pt idx="1773">
                  <c:v>12.056875</c:v>
                </c:pt>
                <c:pt idx="1774">
                  <c:v>14.138774999999999</c:v>
                </c:pt>
                <c:pt idx="1775">
                  <c:v>14.649699999999999</c:v>
                </c:pt>
                <c:pt idx="1776">
                  <c:v>11.187825</c:v>
                </c:pt>
                <c:pt idx="1777">
                  <c:v>10.323550000000001</c:v>
                </c:pt>
                <c:pt idx="1778">
                  <c:v>8.0649750000000004</c:v>
                </c:pt>
                <c:pt idx="1779">
                  <c:v>8.3753499999999992</c:v>
                </c:pt>
                <c:pt idx="1780">
                  <c:v>10.318774999999999</c:v>
                </c:pt>
                <c:pt idx="1781">
                  <c:v>13.565775</c:v>
                </c:pt>
                <c:pt idx="1782">
                  <c:v>12.376800000000001</c:v>
                </c:pt>
                <c:pt idx="1783">
                  <c:v>16.597899999999999</c:v>
                </c:pt>
                <c:pt idx="1784">
                  <c:v>39.618175000000001</c:v>
                </c:pt>
                <c:pt idx="1785">
                  <c:v>61.019725000000001</c:v>
                </c:pt>
                <c:pt idx="1786">
                  <c:v>56.407074999999999</c:v>
                </c:pt>
                <c:pt idx="1787">
                  <c:v>61.530650000000001</c:v>
                </c:pt>
                <c:pt idx="1788">
                  <c:v>67.002799999999993</c:v>
                </c:pt>
                <c:pt idx="1789">
                  <c:v>57.906424999999999</c:v>
                </c:pt>
                <c:pt idx="1790">
                  <c:v>69.953749999999999</c:v>
                </c:pt>
                <c:pt idx="1791">
                  <c:v>55.552349999999997</c:v>
                </c:pt>
                <c:pt idx="1792">
                  <c:v>42.18235</c:v>
                </c:pt>
                <c:pt idx="1793">
                  <c:v>47.5017</c:v>
                </c:pt>
                <c:pt idx="1794">
                  <c:v>37.125624999999999</c:v>
                </c:pt>
                <c:pt idx="1795">
                  <c:v>27.905099999999997</c:v>
                </c:pt>
                <c:pt idx="1796">
                  <c:v>28.043574999999997</c:v>
                </c:pt>
                <c:pt idx="1797">
                  <c:v>14.8025</c:v>
                </c:pt>
                <c:pt idx="1798">
                  <c:v>11.569825</c:v>
                </c:pt>
                <c:pt idx="1799">
                  <c:v>15.246575</c:v>
                </c:pt>
                <c:pt idx="1800">
                  <c:v>9.7696500000000004</c:v>
                </c:pt>
                <c:pt idx="1801">
                  <c:v>9.3064749999999989</c:v>
                </c:pt>
                <c:pt idx="1802">
                  <c:v>9.9558750000000007</c:v>
                </c:pt>
                <c:pt idx="1803">
                  <c:v>12.734925</c:v>
                </c:pt>
                <c:pt idx="1804">
                  <c:v>8.9674499999999995</c:v>
                </c:pt>
                <c:pt idx="1805">
                  <c:v>18.135449999999999</c:v>
                </c:pt>
                <c:pt idx="1806">
                  <c:v>39.747099999999996</c:v>
                </c:pt>
                <c:pt idx="1807">
                  <c:v>101.95102499999999</c:v>
                </c:pt>
                <c:pt idx="1808">
                  <c:v>119.35590000000001</c:v>
                </c:pt>
                <c:pt idx="1809">
                  <c:v>64.376549999999995</c:v>
                </c:pt>
                <c:pt idx="1810">
                  <c:v>44.168749999999996</c:v>
                </c:pt>
                <c:pt idx="1811">
                  <c:v>39.952424999999998</c:v>
                </c:pt>
                <c:pt idx="1812">
                  <c:v>59.744799999999998</c:v>
                </c:pt>
                <c:pt idx="1813">
                  <c:v>50.638874999999999</c:v>
                </c:pt>
                <c:pt idx="1814">
                  <c:v>39.3842</c:v>
                </c:pt>
                <c:pt idx="1815">
                  <c:v>61.129550000000002</c:v>
                </c:pt>
                <c:pt idx="1816">
                  <c:v>43.839275000000001</c:v>
                </c:pt>
                <c:pt idx="1817">
                  <c:v>69.270924999999991</c:v>
                </c:pt>
                <c:pt idx="1818">
                  <c:v>43.500249999999994</c:v>
                </c:pt>
                <c:pt idx="1819">
                  <c:v>39.589524999999995</c:v>
                </c:pt>
                <c:pt idx="1820">
                  <c:v>28.396925</c:v>
                </c:pt>
                <c:pt idx="1821">
                  <c:v>19.601374999999997</c:v>
                </c:pt>
                <c:pt idx="1822">
                  <c:v>20.54205</c:v>
                </c:pt>
                <c:pt idx="1823">
                  <c:v>11.875425</c:v>
                </c:pt>
                <c:pt idx="1824">
                  <c:v>20.0932</c:v>
                </c:pt>
                <c:pt idx="1825">
                  <c:v>14.200849999999999</c:v>
                </c:pt>
                <c:pt idx="1826">
                  <c:v>13.078725</c:v>
                </c:pt>
                <c:pt idx="1827">
                  <c:v>10.17075</c:v>
                </c:pt>
                <c:pt idx="1828">
                  <c:v>10.834474999999999</c:v>
                </c:pt>
                <c:pt idx="1829">
                  <c:v>17.438300000000002</c:v>
                </c:pt>
                <c:pt idx="1830">
                  <c:v>25.016224999999999</c:v>
                </c:pt>
                <c:pt idx="1831">
                  <c:v>55.1417</c:v>
                </c:pt>
                <c:pt idx="1832">
                  <c:v>79.852324999999993</c:v>
                </c:pt>
                <c:pt idx="1833">
                  <c:v>42.655074999999997</c:v>
                </c:pt>
                <c:pt idx="1834">
                  <c:v>33.066874999999996</c:v>
                </c:pt>
                <c:pt idx="1835">
                  <c:v>29.509499999999999</c:v>
                </c:pt>
                <c:pt idx="1836">
                  <c:v>29.896274999999999</c:v>
                </c:pt>
                <c:pt idx="1837">
                  <c:v>30.16845</c:v>
                </c:pt>
                <c:pt idx="1838">
                  <c:v>34.370449999999998</c:v>
                </c:pt>
                <c:pt idx="1839">
                  <c:v>34.136474999999997</c:v>
                </c:pt>
                <c:pt idx="1840">
                  <c:v>32.236024999999998</c:v>
                </c:pt>
                <c:pt idx="1841">
                  <c:v>44.765625</c:v>
                </c:pt>
                <c:pt idx="1842">
                  <c:v>44.226050000000001</c:v>
                </c:pt>
                <c:pt idx="1843">
                  <c:v>26.34845</c:v>
                </c:pt>
                <c:pt idx="1844">
                  <c:v>18.861249999999998</c:v>
                </c:pt>
                <c:pt idx="1845">
                  <c:v>18.063824999999998</c:v>
                </c:pt>
                <c:pt idx="1846">
                  <c:v>14.92665</c:v>
                </c:pt>
                <c:pt idx="1847">
                  <c:v>16.4833</c:v>
                </c:pt>
                <c:pt idx="1848">
                  <c:v>7.7450499999999991</c:v>
                </c:pt>
                <c:pt idx="1849">
                  <c:v>10.442925000000001</c:v>
                </c:pt>
                <c:pt idx="1850">
                  <c:v>13.465499999999999</c:v>
                </c:pt>
                <c:pt idx="1851">
                  <c:v>3.9011749999999998</c:v>
                </c:pt>
                <c:pt idx="1852">
                  <c:v>11.226025</c:v>
                </c:pt>
                <c:pt idx="1853">
                  <c:v>13.546675</c:v>
                </c:pt>
                <c:pt idx="1854">
                  <c:v>27.795275</c:v>
                </c:pt>
                <c:pt idx="1855">
                  <c:v>33.673299999999998</c:v>
                </c:pt>
                <c:pt idx="1856">
                  <c:v>55.246749999999999</c:v>
                </c:pt>
                <c:pt idx="1857">
                  <c:v>47.621074999999998</c:v>
                </c:pt>
                <c:pt idx="1858">
                  <c:v>41.384925000000003</c:v>
                </c:pt>
                <c:pt idx="1859">
                  <c:v>28.072225</c:v>
                </c:pt>
                <c:pt idx="1860">
                  <c:v>23.5503</c:v>
                </c:pt>
                <c:pt idx="1861">
                  <c:v>32.170766666666601</c:v>
                </c:pt>
                <c:pt idx="1863">
                  <c:v>25.622649999999997</c:v>
                </c:pt>
                <c:pt idx="1864">
                  <c:v>27.308224999999997</c:v>
                </c:pt>
                <c:pt idx="1865">
                  <c:v>40.172075</c:v>
                </c:pt>
                <c:pt idx="1866">
                  <c:v>36.251799999999996</c:v>
                </c:pt>
                <c:pt idx="1867">
                  <c:v>25.551024999999999</c:v>
                </c:pt>
                <c:pt idx="1868">
                  <c:v>17.562449999999998</c:v>
                </c:pt>
                <c:pt idx="1869">
                  <c:v>12.520049999999999</c:v>
                </c:pt>
                <c:pt idx="1870">
                  <c:v>11.770375</c:v>
                </c:pt>
                <c:pt idx="1871">
                  <c:v>15.380274999999999</c:v>
                </c:pt>
                <c:pt idx="1872">
                  <c:v>7.3582749999999999</c:v>
                </c:pt>
                <c:pt idx="1873">
                  <c:v>9.2491749999999993</c:v>
                </c:pt>
                <c:pt idx="1874">
                  <c:v>12.782674999999999</c:v>
                </c:pt>
                <c:pt idx="1875">
                  <c:v>6.3793999999999995</c:v>
                </c:pt>
                <c:pt idx="1876">
                  <c:v>8.6427499999999995</c:v>
                </c:pt>
                <c:pt idx="1877">
                  <c:v>8.7477999999999998</c:v>
                </c:pt>
                <c:pt idx="1878">
                  <c:v>16.149049999999999</c:v>
                </c:pt>
                <c:pt idx="1879">
                  <c:v>26.372324999999996</c:v>
                </c:pt>
                <c:pt idx="1880">
                  <c:v>44.426600000000001</c:v>
                </c:pt>
                <c:pt idx="1881">
                  <c:v>26.057174999999997</c:v>
                </c:pt>
                <c:pt idx="1882">
                  <c:v>31.529325</c:v>
                </c:pt>
                <c:pt idx="1885">
                  <c:v>18.975850000000001</c:v>
                </c:pt>
                <c:pt idx="1886">
                  <c:v>21.3156</c:v>
                </c:pt>
                <c:pt idx="1887">
                  <c:v>20.680524999999999</c:v>
                </c:pt>
                <c:pt idx="1888">
                  <c:v>30.641175</c:v>
                </c:pt>
                <c:pt idx="1889">
                  <c:v>43.132574999999996</c:v>
                </c:pt>
                <c:pt idx="1890">
                  <c:v>33.931150000000002</c:v>
                </c:pt>
                <c:pt idx="1891">
                  <c:v>28.83145</c:v>
                </c:pt>
                <c:pt idx="1892">
                  <c:v>15.518749999999999</c:v>
                </c:pt>
                <c:pt idx="1893">
                  <c:v>14.305899999999999</c:v>
                </c:pt>
                <c:pt idx="1894">
                  <c:v>13.76155</c:v>
                </c:pt>
                <c:pt idx="1895">
                  <c:v>8.2750749999999993</c:v>
                </c:pt>
                <c:pt idx="1896">
                  <c:v>9.8221749999999997</c:v>
                </c:pt>
                <c:pt idx="1897">
                  <c:v>9.8221749999999997</c:v>
                </c:pt>
                <c:pt idx="1898">
                  <c:v>11.302424999999999</c:v>
                </c:pt>
                <c:pt idx="1899">
                  <c:v>9.8842499999999998</c:v>
                </c:pt>
                <c:pt idx="1900">
                  <c:v>8.4517499999999988</c:v>
                </c:pt>
                <c:pt idx="1901">
                  <c:v>26.104925000000001</c:v>
                </c:pt>
                <c:pt idx="1902">
                  <c:v>31.061374999999998</c:v>
                </c:pt>
                <c:pt idx="1903">
                  <c:v>63.545700000000004</c:v>
                </c:pt>
                <c:pt idx="1904">
                  <c:v>80.005125000000007</c:v>
                </c:pt>
                <c:pt idx="1905">
                  <c:v>40.907424999999996</c:v>
                </c:pt>
                <c:pt idx="1906">
                  <c:v>28.396925</c:v>
                </c:pt>
                <c:pt idx="1907">
                  <c:v>29.413999999999998</c:v>
                </c:pt>
                <c:pt idx="1908">
                  <c:v>25.909149999999997</c:v>
                </c:pt>
                <c:pt idx="1909">
                  <c:v>36.772275</c:v>
                </c:pt>
                <c:pt idx="1910">
                  <c:v>31.691675</c:v>
                </c:pt>
                <c:pt idx="1911">
                  <c:v>37.302300000000002</c:v>
                </c:pt>
                <c:pt idx="1912">
                  <c:v>45.142850000000003</c:v>
                </c:pt>
                <c:pt idx="1913">
                  <c:v>51.059075</c:v>
                </c:pt>
                <c:pt idx="1914">
                  <c:v>29.199124999999999</c:v>
                </c:pt>
                <c:pt idx="1915">
                  <c:v>23.359300000000001</c:v>
                </c:pt>
                <c:pt idx="1916">
                  <c:v>10.705550000000001</c:v>
                </c:pt>
                <c:pt idx="1917">
                  <c:v>14.382300000000001</c:v>
                </c:pt>
                <c:pt idx="1918">
                  <c:v>9.8221749999999997</c:v>
                </c:pt>
                <c:pt idx="1919">
                  <c:v>7.3152999999999997</c:v>
                </c:pt>
                <c:pt idx="1920">
                  <c:v>7.5635999999999992</c:v>
                </c:pt>
                <c:pt idx="1921">
                  <c:v>4.8036500000000002</c:v>
                </c:pt>
                <c:pt idx="1922">
                  <c:v>6.3459749999999993</c:v>
                </c:pt>
                <c:pt idx="1923">
                  <c:v>13.570550000000001</c:v>
                </c:pt>
                <c:pt idx="1924">
                  <c:v>11.818125</c:v>
                </c:pt>
                <c:pt idx="1925">
                  <c:v>19.061800000000002</c:v>
                </c:pt>
                <c:pt idx="1926">
                  <c:v>23.507324999999998</c:v>
                </c:pt>
                <c:pt idx="1927">
                  <c:v>23.712649999999996</c:v>
                </c:pt>
                <c:pt idx="1928">
                  <c:v>25.226324999999999</c:v>
                </c:pt>
                <c:pt idx="1929">
                  <c:v>26.7209</c:v>
                </c:pt>
                <c:pt idx="1930">
                  <c:v>28.439900000000002</c:v>
                </c:pt>
                <c:pt idx="1931">
                  <c:v>22.748100000000001</c:v>
                </c:pt>
                <c:pt idx="1932">
                  <c:v>24.892075000000002</c:v>
                </c:pt>
                <c:pt idx="1933">
                  <c:v>19.715975</c:v>
                </c:pt>
                <c:pt idx="1934">
                  <c:v>25.331374999999998</c:v>
                </c:pt>
                <c:pt idx="1935">
                  <c:v>26.004649999999998</c:v>
                </c:pt>
                <c:pt idx="1936">
                  <c:v>23.321100000000001</c:v>
                </c:pt>
                <c:pt idx="1937">
                  <c:v>24.791799999999999</c:v>
                </c:pt>
                <c:pt idx="1938">
                  <c:v>35.826824999999999</c:v>
                </c:pt>
                <c:pt idx="1939">
                  <c:v>25.436425</c:v>
                </c:pt>
                <c:pt idx="1940">
                  <c:v>23.368849999999998</c:v>
                </c:pt>
                <c:pt idx="1941">
                  <c:v>18.4697</c:v>
                </c:pt>
                <c:pt idx="1942">
                  <c:v>16.340049999999998</c:v>
                </c:pt>
                <c:pt idx="1943">
                  <c:v>20.417899999999999</c:v>
                </c:pt>
                <c:pt idx="1944">
                  <c:v>13.322249999999999</c:v>
                </c:pt>
                <c:pt idx="1945">
                  <c:v>12.238325</c:v>
                </c:pt>
                <c:pt idx="1946">
                  <c:v>9.6407249999999998</c:v>
                </c:pt>
                <c:pt idx="1947">
                  <c:v>13.169449999999999</c:v>
                </c:pt>
                <c:pt idx="1948">
                  <c:v>8.0936249999999994</c:v>
                </c:pt>
                <c:pt idx="1949">
                  <c:v>13.97165</c:v>
                </c:pt>
                <c:pt idx="1950">
                  <c:v>9.6311750000000007</c:v>
                </c:pt>
                <c:pt idx="1951">
                  <c:v>11.846774999999999</c:v>
                </c:pt>
                <c:pt idx="1952">
                  <c:v>30.846499999999995</c:v>
                </c:pt>
                <c:pt idx="1953">
                  <c:v>22.514125</c:v>
                </c:pt>
                <c:pt idx="1954">
                  <c:v>27.389399999999998</c:v>
                </c:pt>
                <c:pt idx="1955">
                  <c:v>25.546250000000001</c:v>
                </c:pt>
                <c:pt idx="1956">
                  <c:v>33.310400000000001</c:v>
                </c:pt>
                <c:pt idx="1957">
                  <c:v>30.235299999999999</c:v>
                </c:pt>
                <c:pt idx="1958">
                  <c:v>26.558549999999997</c:v>
                </c:pt>
                <c:pt idx="1959">
                  <c:v>29.031999999999996</c:v>
                </c:pt>
                <c:pt idx="1960">
                  <c:v>26.548999999999999</c:v>
                </c:pt>
                <c:pt idx="1961">
                  <c:v>28.840999999999998</c:v>
                </c:pt>
                <c:pt idx="1962">
                  <c:v>55.41865</c:v>
                </c:pt>
                <c:pt idx="1963">
                  <c:v>52.415174999999998</c:v>
                </c:pt>
                <c:pt idx="1964">
                  <c:v>32.517749999999992</c:v>
                </c:pt>
                <c:pt idx="1965">
                  <c:v>45.668099999999995</c:v>
                </c:pt>
                <c:pt idx="1966">
                  <c:v>34.618749999999999</c:v>
                </c:pt>
                <c:pt idx="1967">
                  <c:v>23.039375</c:v>
                </c:pt>
                <c:pt idx="1968">
                  <c:v>30.340349999999997</c:v>
                </c:pt>
                <c:pt idx="1969">
                  <c:v>17.61975</c:v>
                </c:pt>
                <c:pt idx="1970">
                  <c:v>28.750274999999998</c:v>
                </c:pt>
                <c:pt idx="1971">
                  <c:v>29.84375</c:v>
                </c:pt>
                <c:pt idx="1972">
                  <c:v>36.557400000000001</c:v>
                </c:pt>
                <c:pt idx="1973">
                  <c:v>84.111625000000004</c:v>
                </c:pt>
                <c:pt idx="1974">
                  <c:v>148.12049999999999</c:v>
                </c:pt>
                <c:pt idx="1975">
                  <c:v>303.857125</c:v>
                </c:pt>
                <c:pt idx="1976">
                  <c:v>375.60149999999999</c:v>
                </c:pt>
                <c:pt idx="1977">
                  <c:v>108.66467499999999</c:v>
                </c:pt>
                <c:pt idx="1978">
                  <c:v>44.894549999999995</c:v>
                </c:pt>
                <c:pt idx="1979">
                  <c:v>26.620625</c:v>
                </c:pt>
                <c:pt idx="1980">
                  <c:v>27.9815</c:v>
                </c:pt>
                <c:pt idx="1981">
                  <c:v>25.971225</c:v>
                </c:pt>
                <c:pt idx="1982">
                  <c:v>24.677199999999999</c:v>
                </c:pt>
                <c:pt idx="1983">
                  <c:v>25.231100000000001</c:v>
                </c:pt>
                <c:pt idx="1984">
                  <c:v>28.459</c:v>
                </c:pt>
                <c:pt idx="1985">
                  <c:v>37.464649999999999</c:v>
                </c:pt>
                <c:pt idx="1986">
                  <c:v>54.234449999999995</c:v>
                </c:pt>
                <c:pt idx="1987">
                  <c:v>36.552624999999999</c:v>
                </c:pt>
                <c:pt idx="1988">
                  <c:v>29.008125</c:v>
                </c:pt>
                <c:pt idx="1989">
                  <c:v>21.425424999999997</c:v>
                </c:pt>
                <c:pt idx="1990">
                  <c:v>18.159324999999999</c:v>
                </c:pt>
                <c:pt idx="1991">
                  <c:v>12.529599999999999</c:v>
                </c:pt>
                <c:pt idx="1992">
                  <c:v>12.3004</c:v>
                </c:pt>
                <c:pt idx="1993">
                  <c:v>13.2745</c:v>
                </c:pt>
                <c:pt idx="1994">
                  <c:v>10.82015</c:v>
                </c:pt>
                <c:pt idx="1995">
                  <c:v>13.073949999999998</c:v>
                </c:pt>
                <c:pt idx="1996">
                  <c:v>9.7075749999999985</c:v>
                </c:pt>
                <c:pt idx="1997">
                  <c:v>28.883975</c:v>
                </c:pt>
                <c:pt idx="1998">
                  <c:v>37.956474999999998</c:v>
                </c:pt>
                <c:pt idx="1999">
                  <c:v>76.342699999999994</c:v>
                </c:pt>
                <c:pt idx="2000">
                  <c:v>105.88562499999999</c:v>
                </c:pt>
                <c:pt idx="2001">
                  <c:v>60.504024999999992</c:v>
                </c:pt>
                <c:pt idx="2002">
                  <c:v>57.075575000000001</c:v>
                </c:pt>
                <c:pt idx="2003">
                  <c:v>37.077874999999999</c:v>
                </c:pt>
                <c:pt idx="2004">
                  <c:v>53.599374999999995</c:v>
                </c:pt>
                <c:pt idx="2005">
                  <c:v>38.433974999999997</c:v>
                </c:pt>
                <c:pt idx="2006">
                  <c:v>44.078024999999997</c:v>
                </c:pt>
                <c:pt idx="2007">
                  <c:v>97.581900000000005</c:v>
                </c:pt>
                <c:pt idx="2008">
                  <c:v>119.15534999999998</c:v>
                </c:pt>
                <c:pt idx="2009">
                  <c:v>197.93329999999997</c:v>
                </c:pt>
                <c:pt idx="2010">
                  <c:v>125.6016</c:v>
                </c:pt>
                <c:pt idx="2011">
                  <c:v>113.53994999999999</c:v>
                </c:pt>
                <c:pt idx="2012">
                  <c:v>88.729049999999987</c:v>
                </c:pt>
                <c:pt idx="2013">
                  <c:v>31.519775000000003</c:v>
                </c:pt>
                <c:pt idx="2014">
                  <c:v>27.876449999999998</c:v>
                </c:pt>
                <c:pt idx="2015">
                  <c:v>41.007699999999993</c:v>
                </c:pt>
                <c:pt idx="2016">
                  <c:v>31.691675</c:v>
                </c:pt>
                <c:pt idx="2017">
                  <c:v>35.139225000000003</c:v>
                </c:pt>
                <c:pt idx="2018">
                  <c:v>13.007099999999999</c:v>
                </c:pt>
                <c:pt idx="2019">
                  <c:v>16.239774999999998</c:v>
                </c:pt>
                <c:pt idx="2020">
                  <c:v>20.417899999999999</c:v>
                </c:pt>
                <c:pt idx="2021">
                  <c:v>38.572449999999996</c:v>
                </c:pt>
                <c:pt idx="2022">
                  <c:v>74.447024999999996</c:v>
                </c:pt>
                <c:pt idx="2023">
                  <c:v>147.07477499999999</c:v>
                </c:pt>
                <c:pt idx="2024">
                  <c:v>174.26362499999999</c:v>
                </c:pt>
                <c:pt idx="2025">
                  <c:v>91.436475000000002</c:v>
                </c:pt>
                <c:pt idx="2026">
                  <c:v>53.857225</c:v>
                </c:pt>
                <c:pt idx="2027">
                  <c:v>51.8947</c:v>
                </c:pt>
                <c:pt idx="2028">
                  <c:v>55.428199999999997</c:v>
                </c:pt>
                <c:pt idx="2029">
                  <c:v>58.216799999999999</c:v>
                </c:pt>
                <c:pt idx="2030">
                  <c:v>61.778949999999995</c:v>
                </c:pt>
                <c:pt idx="2031">
                  <c:v>53.055025000000001</c:v>
                </c:pt>
                <c:pt idx="2032">
                  <c:v>91.780275000000003</c:v>
                </c:pt>
                <c:pt idx="2033">
                  <c:v>117.3886</c:v>
                </c:pt>
                <c:pt idx="2034">
                  <c:v>84.049549999999996</c:v>
                </c:pt>
                <c:pt idx="2035">
                  <c:v>56.946649999999998</c:v>
                </c:pt>
                <c:pt idx="2036">
                  <c:v>49.965599999999995</c:v>
                </c:pt>
                <c:pt idx="2037">
                  <c:v>46.723374999999997</c:v>
                </c:pt>
                <c:pt idx="2038">
                  <c:v>31.142549999999996</c:v>
                </c:pt>
                <c:pt idx="2039">
                  <c:v>31.132999999999999</c:v>
                </c:pt>
                <c:pt idx="2040">
                  <c:v>18.622499999999999</c:v>
                </c:pt>
                <c:pt idx="2041">
                  <c:v>26.630175000000001</c:v>
                </c:pt>
                <c:pt idx="2042">
                  <c:v>19.582274999999999</c:v>
                </c:pt>
                <c:pt idx="2043">
                  <c:v>9.0151999999999983</c:v>
                </c:pt>
                <c:pt idx="2044">
                  <c:v>12.0139</c:v>
                </c:pt>
                <c:pt idx="2045">
                  <c:v>20.42745</c:v>
                </c:pt>
                <c:pt idx="2046">
                  <c:v>55.366124999999997</c:v>
                </c:pt>
                <c:pt idx="2047">
                  <c:v>73.58274999999999</c:v>
                </c:pt>
                <c:pt idx="2048">
                  <c:v>84.436324999999997</c:v>
                </c:pt>
                <c:pt idx="2049">
                  <c:v>42.612099999999998</c:v>
                </c:pt>
                <c:pt idx="2050">
                  <c:v>32.407924999999999</c:v>
                </c:pt>
                <c:pt idx="2051">
                  <c:v>37.579250000000002</c:v>
                </c:pt>
                <c:pt idx="2052">
                  <c:v>41.924499999999995</c:v>
                </c:pt>
                <c:pt idx="2053">
                  <c:v>32.092774999999996</c:v>
                </c:pt>
                <c:pt idx="2054">
                  <c:v>37.063549999999999</c:v>
                </c:pt>
                <c:pt idx="2055">
                  <c:v>45.052124999999997</c:v>
                </c:pt>
                <c:pt idx="2056">
                  <c:v>35.167875000000002</c:v>
                </c:pt>
                <c:pt idx="2057">
                  <c:v>132.66382499999997</c:v>
                </c:pt>
                <c:pt idx="2058">
                  <c:v>165.42509999999999</c:v>
                </c:pt>
                <c:pt idx="2059">
                  <c:v>96.259225000000001</c:v>
                </c:pt>
                <c:pt idx="2060">
                  <c:v>89.287724999999995</c:v>
                </c:pt>
                <c:pt idx="2061">
                  <c:v>116.60549999999999</c:v>
                </c:pt>
                <c:pt idx="2062">
                  <c:v>102.0322</c:v>
                </c:pt>
                <c:pt idx="2063">
                  <c:v>61.597499999999997</c:v>
                </c:pt>
                <c:pt idx="2064">
                  <c:v>44.503</c:v>
                </c:pt>
                <c:pt idx="2065">
                  <c:v>43.008424999999995</c:v>
                </c:pt>
                <c:pt idx="2066">
                  <c:v>25.044875000000001</c:v>
                </c:pt>
                <c:pt idx="2067">
                  <c:v>10.127775</c:v>
                </c:pt>
                <c:pt idx="2068">
                  <c:v>13.5037</c:v>
                </c:pt>
                <c:pt idx="2069">
                  <c:v>24.6008</c:v>
                </c:pt>
                <c:pt idx="2070">
                  <c:v>44.264249999999997</c:v>
                </c:pt>
                <c:pt idx="2071">
                  <c:v>61.186849999999993</c:v>
                </c:pt>
                <c:pt idx="2072">
                  <c:v>96.030025000000009</c:v>
                </c:pt>
                <c:pt idx="2073">
                  <c:v>48.576075000000003</c:v>
                </c:pt>
                <c:pt idx="2074">
                  <c:v>40.472900000000003</c:v>
                </c:pt>
                <c:pt idx="2075">
                  <c:v>33.721049999999998</c:v>
                </c:pt>
                <c:pt idx="2076">
                  <c:v>33.816549999999992</c:v>
                </c:pt>
                <c:pt idx="2077">
                  <c:v>25.933025000000001</c:v>
                </c:pt>
                <c:pt idx="2078">
                  <c:v>27.112449999999999</c:v>
                </c:pt>
                <c:pt idx="2079">
                  <c:v>32.675325000000001</c:v>
                </c:pt>
                <c:pt idx="2080">
                  <c:v>32.699199999999998</c:v>
                </c:pt>
                <c:pt idx="2081">
                  <c:v>37.478974999999998</c:v>
                </c:pt>
                <c:pt idx="2082">
                  <c:v>39.503574999999998</c:v>
                </c:pt>
                <c:pt idx="2083">
                  <c:v>31.873124999999998</c:v>
                </c:pt>
                <c:pt idx="2084">
                  <c:v>31.562749999999998</c:v>
                </c:pt>
                <c:pt idx="2085">
                  <c:v>33.281750000000002</c:v>
                </c:pt>
                <c:pt idx="2086">
                  <c:v>25.617874999999998</c:v>
                </c:pt>
                <c:pt idx="2087">
                  <c:v>20.456099999999999</c:v>
                </c:pt>
                <c:pt idx="2088">
                  <c:v>13.021424999999999</c:v>
                </c:pt>
                <c:pt idx="2089">
                  <c:v>11.10665</c:v>
                </c:pt>
                <c:pt idx="2090">
                  <c:v>13.814074999999999</c:v>
                </c:pt>
                <c:pt idx="2091">
                  <c:v>11.10665</c:v>
                </c:pt>
                <c:pt idx="2092">
                  <c:v>8.6857249999999997</c:v>
                </c:pt>
                <c:pt idx="2093">
                  <c:v>22.280149999999999</c:v>
                </c:pt>
                <c:pt idx="2094">
                  <c:v>35.554649999999995</c:v>
                </c:pt>
                <c:pt idx="2095">
                  <c:v>51.531799999999997</c:v>
                </c:pt>
                <c:pt idx="2096">
                  <c:v>53.680549999999997</c:v>
                </c:pt>
                <c:pt idx="2097">
                  <c:v>44.397950000000002</c:v>
                </c:pt>
                <c:pt idx="2098">
                  <c:v>47.506474999999995</c:v>
                </c:pt>
                <c:pt idx="2099">
                  <c:v>28.611799999999999</c:v>
                </c:pt>
                <c:pt idx="2100">
                  <c:v>16.201574999999998</c:v>
                </c:pt>
                <c:pt idx="2101">
                  <c:v>21.033874999999998</c:v>
                </c:pt>
                <c:pt idx="2102">
                  <c:v>19.744624999999999</c:v>
                </c:pt>
                <c:pt idx="2103">
                  <c:v>13.088274999999999</c:v>
                </c:pt>
                <c:pt idx="2104">
                  <c:v>24.175825</c:v>
                </c:pt>
                <c:pt idx="2105">
                  <c:v>25.360025</c:v>
                </c:pt>
                <c:pt idx="2106">
                  <c:v>26.868925000000001</c:v>
                </c:pt>
                <c:pt idx="2107">
                  <c:v>21.960225000000001</c:v>
                </c:pt>
                <c:pt idx="2108">
                  <c:v>22.834049999999998</c:v>
                </c:pt>
                <c:pt idx="2109">
                  <c:v>16.507175</c:v>
                </c:pt>
                <c:pt idx="2110">
                  <c:v>30.068174999999997</c:v>
                </c:pt>
                <c:pt idx="2111">
                  <c:v>27.728424999999998</c:v>
                </c:pt>
                <c:pt idx="2112">
                  <c:v>37.125624999999999</c:v>
                </c:pt>
                <c:pt idx="2113">
                  <c:v>15.867324999999997</c:v>
                </c:pt>
                <c:pt idx="2114">
                  <c:v>29.442649999999997</c:v>
                </c:pt>
                <c:pt idx="2115">
                  <c:v>29.418775</c:v>
                </c:pt>
                <c:pt idx="2116">
                  <c:v>42.435425000000002</c:v>
                </c:pt>
                <c:pt idx="2117">
                  <c:v>35.096249999999998</c:v>
                </c:pt>
                <c:pt idx="2118">
                  <c:v>52.248049999999999</c:v>
                </c:pt>
                <c:pt idx="2119">
                  <c:v>50.743924999999997</c:v>
                </c:pt>
                <c:pt idx="2120">
                  <c:v>52.735099999999996</c:v>
                </c:pt>
                <c:pt idx="2121">
                  <c:v>68.669274999999999</c:v>
                </c:pt>
                <c:pt idx="2122">
                  <c:v>53.713974999999998</c:v>
                </c:pt>
                <c:pt idx="2123">
                  <c:v>44.402724999999997</c:v>
                </c:pt>
                <c:pt idx="2124">
                  <c:v>40.324874999999999</c:v>
                </c:pt>
                <c:pt idx="2125">
                  <c:v>34.045749999999998</c:v>
                </c:pt>
                <c:pt idx="2126">
                  <c:v>28.253675000000001</c:v>
                </c:pt>
                <c:pt idx="2127">
                  <c:v>29.366249999999997</c:v>
                </c:pt>
                <c:pt idx="2128">
                  <c:v>42.492724999999993</c:v>
                </c:pt>
                <c:pt idx="2129">
                  <c:v>40.835799999999999</c:v>
                </c:pt>
                <c:pt idx="2130">
                  <c:v>88.199025000000006</c:v>
                </c:pt>
                <c:pt idx="2131">
                  <c:v>116.027725</c:v>
                </c:pt>
                <c:pt idx="2132">
                  <c:v>87.874324999999999</c:v>
                </c:pt>
                <c:pt idx="2133">
                  <c:v>78.792274999999989</c:v>
                </c:pt>
                <c:pt idx="2134">
                  <c:v>41.146174999999999</c:v>
                </c:pt>
                <c:pt idx="2135">
                  <c:v>20.136175000000001</c:v>
                </c:pt>
                <c:pt idx="2136">
                  <c:v>21.086399999999998</c:v>
                </c:pt>
                <c:pt idx="2137">
                  <c:v>18.030399999999997</c:v>
                </c:pt>
                <c:pt idx="2138">
                  <c:v>17.232975</c:v>
                </c:pt>
                <c:pt idx="2139">
                  <c:v>22.16555</c:v>
                </c:pt>
                <c:pt idx="2140">
                  <c:v>38.858949999999993</c:v>
                </c:pt>
                <c:pt idx="2141">
                  <c:v>59.525149999999996</c:v>
                </c:pt>
                <c:pt idx="2142">
                  <c:v>139.25809999999998</c:v>
                </c:pt>
                <c:pt idx="2143">
                  <c:v>117.41247499999999</c:v>
                </c:pt>
                <c:pt idx="2144">
                  <c:v>134.37805</c:v>
                </c:pt>
                <c:pt idx="2145">
                  <c:v>116.782175</c:v>
                </c:pt>
                <c:pt idx="2146">
                  <c:v>68.712249999999997</c:v>
                </c:pt>
                <c:pt idx="2147">
                  <c:v>65.01639999999999</c:v>
                </c:pt>
                <c:pt idx="2148">
                  <c:v>54.912499999999994</c:v>
                </c:pt>
                <c:pt idx="2149">
                  <c:v>52.429499999999997</c:v>
                </c:pt>
                <c:pt idx="2150">
                  <c:v>54.392024999999997</c:v>
                </c:pt>
                <c:pt idx="2151">
                  <c:v>73.764199999999988</c:v>
                </c:pt>
                <c:pt idx="2152">
                  <c:v>105.84742499999999</c:v>
                </c:pt>
                <c:pt idx="2153">
                  <c:v>142.2568</c:v>
                </c:pt>
                <c:pt idx="2154">
                  <c:v>82.965625000000003</c:v>
                </c:pt>
                <c:pt idx="2155">
                  <c:v>119.9671</c:v>
                </c:pt>
                <c:pt idx="2156">
                  <c:v>139.32494999999997</c:v>
                </c:pt>
                <c:pt idx="2157">
                  <c:v>106.84062499999999</c:v>
                </c:pt>
                <c:pt idx="2158">
                  <c:v>82.760299999999987</c:v>
                </c:pt>
                <c:pt idx="2159">
                  <c:v>38.257300000000001</c:v>
                </c:pt>
                <c:pt idx="2160">
                  <c:v>22.643049999999999</c:v>
                </c:pt>
                <c:pt idx="2161">
                  <c:v>12.104625</c:v>
                </c:pt>
                <c:pt idx="2162">
                  <c:v>21.793099999999999</c:v>
                </c:pt>
                <c:pt idx="2163">
                  <c:v>26.792524999999998</c:v>
                </c:pt>
                <c:pt idx="2164">
                  <c:v>101.58812499999999</c:v>
                </c:pt>
                <c:pt idx="2165">
                  <c:v>161.85817500000002</c:v>
                </c:pt>
                <c:pt idx="2166">
                  <c:v>153.45894999999999</c:v>
                </c:pt>
                <c:pt idx="2167">
                  <c:v>205.32499999999999</c:v>
                </c:pt>
                <c:pt idx="2168">
                  <c:v>138.46545</c:v>
                </c:pt>
                <c:pt idx="2169">
                  <c:v>88.079650000000001</c:v>
                </c:pt>
                <c:pt idx="2170">
                  <c:v>53.623249999999999</c:v>
                </c:pt>
                <c:pt idx="2171">
                  <c:v>51.426749999999998</c:v>
                </c:pt>
                <c:pt idx="2172">
                  <c:v>41.78125</c:v>
                </c:pt>
                <c:pt idx="2173">
                  <c:v>53.317649999999993</c:v>
                </c:pt>
                <c:pt idx="2174">
                  <c:v>39.107250000000001</c:v>
                </c:pt>
                <c:pt idx="2175">
                  <c:v>41.404024999999997</c:v>
                </c:pt>
                <c:pt idx="2176">
                  <c:v>70.106549999999999</c:v>
                </c:pt>
                <c:pt idx="2177">
                  <c:v>77.0685</c:v>
                </c:pt>
                <c:pt idx="2178">
                  <c:v>70.569724999999991</c:v>
                </c:pt>
                <c:pt idx="2179">
                  <c:v>140.91980000000001</c:v>
                </c:pt>
                <c:pt idx="2180">
                  <c:v>131.02122499999999</c:v>
                </c:pt>
                <c:pt idx="2181">
                  <c:v>30.402425000000001</c:v>
                </c:pt>
                <c:pt idx="2182">
                  <c:v>11.760824999999999</c:v>
                </c:pt>
                <c:pt idx="2183">
                  <c:v>15.499649999999999</c:v>
                </c:pt>
                <c:pt idx="2184">
                  <c:v>29.456974999999996</c:v>
                </c:pt>
                <c:pt idx="2185">
                  <c:v>21.506599999999999</c:v>
                </c:pt>
                <c:pt idx="2186">
                  <c:v>13.41775</c:v>
                </c:pt>
                <c:pt idx="2187">
                  <c:v>13.145574999999999</c:v>
                </c:pt>
                <c:pt idx="2188">
                  <c:v>23.244699999999998</c:v>
                </c:pt>
                <c:pt idx="2189">
                  <c:v>44.063699999999997</c:v>
                </c:pt>
                <c:pt idx="2190">
                  <c:v>57.548299999999998</c:v>
                </c:pt>
                <c:pt idx="2191">
                  <c:v>54.745375000000003</c:v>
                </c:pt>
                <c:pt idx="2192">
                  <c:v>41.499524999999998</c:v>
                </c:pt>
                <c:pt idx="2193">
                  <c:v>25.145149999999997</c:v>
                </c:pt>
                <c:pt idx="2194">
                  <c:v>48.642924999999998</c:v>
                </c:pt>
                <c:pt idx="2195">
                  <c:v>33.692399999999999</c:v>
                </c:pt>
                <c:pt idx="2196">
                  <c:v>102.91557499999999</c:v>
                </c:pt>
                <c:pt idx="2197">
                  <c:v>44.221274999999999</c:v>
                </c:pt>
                <c:pt idx="2198">
                  <c:v>38.811199999999999</c:v>
                </c:pt>
                <c:pt idx="2199">
                  <c:v>48.251374999999996</c:v>
                </c:pt>
                <c:pt idx="2200">
                  <c:v>41.733499999999999</c:v>
                </c:pt>
                <c:pt idx="2201">
                  <c:v>40.721199999999996</c:v>
                </c:pt>
                <c:pt idx="2202">
                  <c:v>32.503424999999993</c:v>
                </c:pt>
                <c:pt idx="2203">
                  <c:v>19.357849999999999</c:v>
                </c:pt>
                <c:pt idx="2204">
                  <c:v>19.883099999999999</c:v>
                </c:pt>
                <c:pt idx="2205">
                  <c:v>19.286224999999998</c:v>
                </c:pt>
                <c:pt idx="2206">
                  <c:v>13.169449999999999</c:v>
                </c:pt>
                <c:pt idx="2207">
                  <c:v>7.4203499999999991</c:v>
                </c:pt>
              </c:numCache>
            </c:numRef>
          </c:val>
        </c:ser>
        <c:dLbls/>
        <c:marker val="1"/>
        <c:axId val="80316672"/>
        <c:axId val="80330752"/>
      </c:lineChart>
      <c:catAx>
        <c:axId val="80316672"/>
        <c:scaling>
          <c:orientation val="minMax"/>
        </c:scaling>
        <c:axPos val="b"/>
        <c:numFmt formatCode="dd/mm/yy;@" sourceLinked="0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0330752"/>
        <c:crosses val="autoZero"/>
        <c:lblAlgn val="ctr"/>
        <c:lblOffset val="100"/>
        <c:tickLblSkip val="78"/>
        <c:tickMarkSkip val="78"/>
      </c:catAx>
      <c:valAx>
        <c:axId val="80330752"/>
        <c:scaling>
          <c:orientation val="minMax"/>
        </c:scaling>
        <c:axPos val="l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Verdana"/>
                    <a:ea typeface="Verdana"/>
                    <a:cs typeface="Verdana"/>
                  </a:defRPr>
                </a:pPr>
                <a:r>
                  <a:rPr lang="en-GB" sz="8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Concentration (</a:t>
                </a:r>
                <a:r>
                  <a:rPr lang="el-GR" sz="8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μ</a:t>
                </a:r>
                <a:r>
                  <a:rPr lang="en-GB" sz="8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g/m</a:t>
                </a:r>
                <a:r>
                  <a:rPr lang="en-GB" sz="800" b="1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3</a:t>
                </a:r>
                <a:r>
                  <a:rPr lang="en-GB" sz="8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)</a:t>
                </a:r>
              </a:p>
            </c:rich>
          </c:tx>
          <c:layout>
            <c:manualLayout>
              <c:xMode val="edge"/>
              <c:yMode val="edge"/>
              <c:x val="1.1401743796110057E-2"/>
              <c:y val="0.21454545454545573"/>
            </c:manualLayout>
          </c:layout>
          <c:spPr>
            <a:noFill/>
            <a:ln w="25400">
              <a:noFill/>
            </a:ln>
          </c:spPr>
        </c:title>
        <c:numFmt formatCode="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03166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222" r="0.75000000000000222" t="1" header="0.5" footer="0.5"/>
    <c:pageSetup paperSize="9"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NOx </a:t>
            </a:r>
          </a:p>
        </c:rich>
      </c:tx>
      <c:layout>
        <c:manualLayout>
          <c:xMode val="edge"/>
          <c:yMode val="edge"/>
          <c:x val="0.47126479372634261"/>
          <c:y val="2.65700483091788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2035180186655167"/>
          <c:y val="9.5411008406557779E-2"/>
          <c:w val="0.85936528724984462"/>
          <c:h val="0.71377039826543465"/>
        </c:manualLayout>
      </c:layout>
      <c:lineChart>
        <c:grouping val="standard"/>
        <c:ser>
          <c:idx val="1"/>
          <c:order val="0"/>
          <c:spPr>
            <a:ln w="12700">
              <a:solidFill>
                <a:srgbClr val="333399"/>
              </a:solidFill>
              <a:prstDash val="solid"/>
            </a:ln>
          </c:spPr>
          <c:marker>
            <c:symbol val="none"/>
          </c:marker>
          <c:cat>
            <c:numRef>
              <c:f>'Hourly data'!$B$10:$B$2217</c:f>
              <c:numCache>
                <c:formatCode>dd/mm/yyyy</c:formatCode>
                <c:ptCount val="2208"/>
                <c:pt idx="0">
                  <c:v>41640</c:v>
                </c:pt>
                <c:pt idx="1">
                  <c:v>41640</c:v>
                </c:pt>
                <c:pt idx="2">
                  <c:v>41640</c:v>
                </c:pt>
                <c:pt idx="3">
                  <c:v>41640</c:v>
                </c:pt>
                <c:pt idx="4">
                  <c:v>41640</c:v>
                </c:pt>
                <c:pt idx="5">
                  <c:v>41640</c:v>
                </c:pt>
                <c:pt idx="6">
                  <c:v>41640</c:v>
                </c:pt>
                <c:pt idx="7">
                  <c:v>41640</c:v>
                </c:pt>
                <c:pt idx="8">
                  <c:v>41640</c:v>
                </c:pt>
                <c:pt idx="9">
                  <c:v>41640</c:v>
                </c:pt>
                <c:pt idx="10">
                  <c:v>41640</c:v>
                </c:pt>
                <c:pt idx="11">
                  <c:v>41640</c:v>
                </c:pt>
                <c:pt idx="12">
                  <c:v>41640</c:v>
                </c:pt>
                <c:pt idx="13">
                  <c:v>41640</c:v>
                </c:pt>
                <c:pt idx="14">
                  <c:v>41640</c:v>
                </c:pt>
                <c:pt idx="15">
                  <c:v>41640</c:v>
                </c:pt>
                <c:pt idx="16">
                  <c:v>41640</c:v>
                </c:pt>
                <c:pt idx="17">
                  <c:v>41640</c:v>
                </c:pt>
                <c:pt idx="18">
                  <c:v>41640</c:v>
                </c:pt>
                <c:pt idx="19">
                  <c:v>41640</c:v>
                </c:pt>
                <c:pt idx="20">
                  <c:v>41640</c:v>
                </c:pt>
                <c:pt idx="21">
                  <c:v>41640</c:v>
                </c:pt>
                <c:pt idx="22">
                  <c:v>41640</c:v>
                </c:pt>
                <c:pt idx="23">
                  <c:v>41640</c:v>
                </c:pt>
                <c:pt idx="24">
                  <c:v>41641</c:v>
                </c:pt>
                <c:pt idx="25">
                  <c:v>41641</c:v>
                </c:pt>
                <c:pt idx="26">
                  <c:v>41641</c:v>
                </c:pt>
                <c:pt idx="27">
                  <c:v>41641</c:v>
                </c:pt>
                <c:pt idx="28">
                  <c:v>41641</c:v>
                </c:pt>
                <c:pt idx="29">
                  <c:v>41641</c:v>
                </c:pt>
                <c:pt idx="30">
                  <c:v>41641</c:v>
                </c:pt>
                <c:pt idx="31">
                  <c:v>41641</c:v>
                </c:pt>
                <c:pt idx="32">
                  <c:v>41641</c:v>
                </c:pt>
                <c:pt idx="33">
                  <c:v>41641</c:v>
                </c:pt>
                <c:pt idx="34">
                  <c:v>41641</c:v>
                </c:pt>
                <c:pt idx="35">
                  <c:v>41641</c:v>
                </c:pt>
                <c:pt idx="36">
                  <c:v>41641</c:v>
                </c:pt>
                <c:pt idx="37">
                  <c:v>41641</c:v>
                </c:pt>
                <c:pt idx="38">
                  <c:v>41641</c:v>
                </c:pt>
                <c:pt idx="39">
                  <c:v>41641</c:v>
                </c:pt>
                <c:pt idx="40">
                  <c:v>41641</c:v>
                </c:pt>
                <c:pt idx="41">
                  <c:v>41641</c:v>
                </c:pt>
                <c:pt idx="42">
                  <c:v>41641</c:v>
                </c:pt>
                <c:pt idx="43">
                  <c:v>41641</c:v>
                </c:pt>
                <c:pt idx="44">
                  <c:v>41641</c:v>
                </c:pt>
                <c:pt idx="45">
                  <c:v>41641</c:v>
                </c:pt>
                <c:pt idx="46">
                  <c:v>41641</c:v>
                </c:pt>
                <c:pt idx="47">
                  <c:v>41641</c:v>
                </c:pt>
                <c:pt idx="48">
                  <c:v>41642</c:v>
                </c:pt>
                <c:pt idx="49">
                  <c:v>41642</c:v>
                </c:pt>
                <c:pt idx="50">
                  <c:v>41642</c:v>
                </c:pt>
                <c:pt idx="51">
                  <c:v>41642</c:v>
                </c:pt>
                <c:pt idx="52">
                  <c:v>41642</c:v>
                </c:pt>
                <c:pt idx="53">
                  <c:v>41642</c:v>
                </c:pt>
                <c:pt idx="54">
                  <c:v>41642</c:v>
                </c:pt>
                <c:pt idx="55">
                  <c:v>41642</c:v>
                </c:pt>
                <c:pt idx="56">
                  <c:v>41642</c:v>
                </c:pt>
                <c:pt idx="57">
                  <c:v>41642</c:v>
                </c:pt>
                <c:pt idx="58">
                  <c:v>41642</c:v>
                </c:pt>
                <c:pt idx="59">
                  <c:v>41642</c:v>
                </c:pt>
                <c:pt idx="60">
                  <c:v>41642</c:v>
                </c:pt>
                <c:pt idx="61">
                  <c:v>41642</c:v>
                </c:pt>
                <c:pt idx="62">
                  <c:v>41642</c:v>
                </c:pt>
                <c:pt idx="63">
                  <c:v>41642</c:v>
                </c:pt>
                <c:pt idx="64">
                  <c:v>41642</c:v>
                </c:pt>
                <c:pt idx="65">
                  <c:v>41642</c:v>
                </c:pt>
                <c:pt idx="66">
                  <c:v>41642</c:v>
                </c:pt>
                <c:pt idx="67">
                  <c:v>41642</c:v>
                </c:pt>
                <c:pt idx="68">
                  <c:v>41642</c:v>
                </c:pt>
                <c:pt idx="69">
                  <c:v>41642</c:v>
                </c:pt>
                <c:pt idx="70">
                  <c:v>41642</c:v>
                </c:pt>
                <c:pt idx="71">
                  <c:v>41642</c:v>
                </c:pt>
                <c:pt idx="72">
                  <c:v>41643</c:v>
                </c:pt>
                <c:pt idx="73">
                  <c:v>41643</c:v>
                </c:pt>
                <c:pt idx="74">
                  <c:v>41643</c:v>
                </c:pt>
                <c:pt idx="75">
                  <c:v>41643</c:v>
                </c:pt>
                <c:pt idx="76">
                  <c:v>41643</c:v>
                </c:pt>
                <c:pt idx="77">
                  <c:v>41643</c:v>
                </c:pt>
                <c:pt idx="78">
                  <c:v>41643</c:v>
                </c:pt>
                <c:pt idx="79">
                  <c:v>41643</c:v>
                </c:pt>
                <c:pt idx="80">
                  <c:v>41643</c:v>
                </c:pt>
                <c:pt idx="81">
                  <c:v>41643</c:v>
                </c:pt>
                <c:pt idx="82">
                  <c:v>41643</c:v>
                </c:pt>
                <c:pt idx="83">
                  <c:v>41643</c:v>
                </c:pt>
                <c:pt idx="84">
                  <c:v>41643</c:v>
                </c:pt>
                <c:pt idx="85">
                  <c:v>41643</c:v>
                </c:pt>
                <c:pt idx="86">
                  <c:v>41643</c:v>
                </c:pt>
                <c:pt idx="87">
                  <c:v>41643</c:v>
                </c:pt>
                <c:pt idx="88">
                  <c:v>41643</c:v>
                </c:pt>
                <c:pt idx="89">
                  <c:v>41643</c:v>
                </c:pt>
                <c:pt idx="90">
                  <c:v>41643</c:v>
                </c:pt>
                <c:pt idx="91">
                  <c:v>41643</c:v>
                </c:pt>
                <c:pt idx="92">
                  <c:v>41643</c:v>
                </c:pt>
                <c:pt idx="93">
                  <c:v>41643</c:v>
                </c:pt>
                <c:pt idx="94">
                  <c:v>41643</c:v>
                </c:pt>
                <c:pt idx="95">
                  <c:v>41643</c:v>
                </c:pt>
                <c:pt idx="96">
                  <c:v>41644</c:v>
                </c:pt>
                <c:pt idx="97">
                  <c:v>41644</c:v>
                </c:pt>
                <c:pt idx="98">
                  <c:v>41644</c:v>
                </c:pt>
                <c:pt idx="99">
                  <c:v>41644</c:v>
                </c:pt>
                <c:pt idx="100">
                  <c:v>41644</c:v>
                </c:pt>
                <c:pt idx="101">
                  <c:v>41644</c:v>
                </c:pt>
                <c:pt idx="102">
                  <c:v>41644</c:v>
                </c:pt>
                <c:pt idx="103">
                  <c:v>41644</c:v>
                </c:pt>
                <c:pt idx="104">
                  <c:v>41644</c:v>
                </c:pt>
                <c:pt idx="105">
                  <c:v>41644</c:v>
                </c:pt>
                <c:pt idx="106">
                  <c:v>41644</c:v>
                </c:pt>
                <c:pt idx="107">
                  <c:v>41644</c:v>
                </c:pt>
                <c:pt idx="108">
                  <c:v>41644</c:v>
                </c:pt>
                <c:pt idx="109">
                  <c:v>41644</c:v>
                </c:pt>
                <c:pt idx="110">
                  <c:v>41644</c:v>
                </c:pt>
                <c:pt idx="111">
                  <c:v>41644</c:v>
                </c:pt>
                <c:pt idx="112">
                  <c:v>41644</c:v>
                </c:pt>
                <c:pt idx="113">
                  <c:v>41644</c:v>
                </c:pt>
                <c:pt idx="114">
                  <c:v>41644</c:v>
                </c:pt>
                <c:pt idx="115">
                  <c:v>41644</c:v>
                </c:pt>
                <c:pt idx="116">
                  <c:v>41644</c:v>
                </c:pt>
                <c:pt idx="117">
                  <c:v>41644</c:v>
                </c:pt>
                <c:pt idx="118">
                  <c:v>41644</c:v>
                </c:pt>
                <c:pt idx="119">
                  <c:v>41644</c:v>
                </c:pt>
                <c:pt idx="120">
                  <c:v>41645</c:v>
                </c:pt>
                <c:pt idx="121">
                  <c:v>41645</c:v>
                </c:pt>
                <c:pt idx="122">
                  <c:v>41645</c:v>
                </c:pt>
                <c:pt idx="123">
                  <c:v>41645</c:v>
                </c:pt>
                <c:pt idx="124">
                  <c:v>41645</c:v>
                </c:pt>
                <c:pt idx="125">
                  <c:v>41645</c:v>
                </c:pt>
                <c:pt idx="126">
                  <c:v>41645</c:v>
                </c:pt>
                <c:pt idx="127">
                  <c:v>41645</c:v>
                </c:pt>
                <c:pt idx="128">
                  <c:v>41645</c:v>
                </c:pt>
                <c:pt idx="129">
                  <c:v>41645</c:v>
                </c:pt>
                <c:pt idx="130">
                  <c:v>41645</c:v>
                </c:pt>
                <c:pt idx="131">
                  <c:v>41645</c:v>
                </c:pt>
                <c:pt idx="132">
                  <c:v>41645</c:v>
                </c:pt>
                <c:pt idx="133">
                  <c:v>41645</c:v>
                </c:pt>
                <c:pt idx="134">
                  <c:v>41645</c:v>
                </c:pt>
                <c:pt idx="135">
                  <c:v>41645</c:v>
                </c:pt>
                <c:pt idx="136">
                  <c:v>41645</c:v>
                </c:pt>
                <c:pt idx="137">
                  <c:v>41645</c:v>
                </c:pt>
                <c:pt idx="138">
                  <c:v>41645</c:v>
                </c:pt>
                <c:pt idx="139">
                  <c:v>41645</c:v>
                </c:pt>
                <c:pt idx="140">
                  <c:v>41645</c:v>
                </c:pt>
                <c:pt idx="141">
                  <c:v>41645</c:v>
                </c:pt>
                <c:pt idx="142">
                  <c:v>41645</c:v>
                </c:pt>
                <c:pt idx="143">
                  <c:v>41645</c:v>
                </c:pt>
                <c:pt idx="144">
                  <c:v>41646</c:v>
                </c:pt>
                <c:pt idx="145">
                  <c:v>41646</c:v>
                </c:pt>
                <c:pt idx="146">
                  <c:v>41646</c:v>
                </c:pt>
                <c:pt idx="147">
                  <c:v>41646</c:v>
                </c:pt>
                <c:pt idx="148">
                  <c:v>41646</c:v>
                </c:pt>
                <c:pt idx="149">
                  <c:v>41646</c:v>
                </c:pt>
                <c:pt idx="150">
                  <c:v>41646</c:v>
                </c:pt>
                <c:pt idx="151">
                  <c:v>41646</c:v>
                </c:pt>
                <c:pt idx="152">
                  <c:v>41646</c:v>
                </c:pt>
                <c:pt idx="153">
                  <c:v>41646</c:v>
                </c:pt>
                <c:pt idx="154">
                  <c:v>41646</c:v>
                </c:pt>
                <c:pt idx="155">
                  <c:v>41646</c:v>
                </c:pt>
                <c:pt idx="156">
                  <c:v>41646</c:v>
                </c:pt>
                <c:pt idx="157">
                  <c:v>41646</c:v>
                </c:pt>
                <c:pt idx="158">
                  <c:v>41646</c:v>
                </c:pt>
                <c:pt idx="159">
                  <c:v>41646</c:v>
                </c:pt>
                <c:pt idx="160">
                  <c:v>41646</c:v>
                </c:pt>
                <c:pt idx="161">
                  <c:v>41646</c:v>
                </c:pt>
                <c:pt idx="162">
                  <c:v>41646</c:v>
                </c:pt>
                <c:pt idx="163">
                  <c:v>41646</c:v>
                </c:pt>
                <c:pt idx="164">
                  <c:v>41646</c:v>
                </c:pt>
                <c:pt idx="165">
                  <c:v>41646</c:v>
                </c:pt>
                <c:pt idx="166">
                  <c:v>41646</c:v>
                </c:pt>
                <c:pt idx="167">
                  <c:v>41646</c:v>
                </c:pt>
                <c:pt idx="168">
                  <c:v>41647</c:v>
                </c:pt>
                <c:pt idx="169">
                  <c:v>41647</c:v>
                </c:pt>
                <c:pt idx="170">
                  <c:v>41647</c:v>
                </c:pt>
                <c:pt idx="171">
                  <c:v>41647</c:v>
                </c:pt>
                <c:pt idx="172">
                  <c:v>41647</c:v>
                </c:pt>
                <c:pt idx="173">
                  <c:v>41647</c:v>
                </c:pt>
                <c:pt idx="174">
                  <c:v>41647</c:v>
                </c:pt>
                <c:pt idx="175">
                  <c:v>41647</c:v>
                </c:pt>
                <c:pt idx="176">
                  <c:v>41647</c:v>
                </c:pt>
                <c:pt idx="177">
                  <c:v>41647</c:v>
                </c:pt>
                <c:pt idx="178">
                  <c:v>41647</c:v>
                </c:pt>
                <c:pt idx="179">
                  <c:v>41647</c:v>
                </c:pt>
                <c:pt idx="180">
                  <c:v>41647</c:v>
                </c:pt>
                <c:pt idx="181">
                  <c:v>41647</c:v>
                </c:pt>
                <c:pt idx="182">
                  <c:v>41647</c:v>
                </c:pt>
                <c:pt idx="183">
                  <c:v>41647</c:v>
                </c:pt>
                <c:pt idx="184">
                  <c:v>41647</c:v>
                </c:pt>
                <c:pt idx="185">
                  <c:v>41647</c:v>
                </c:pt>
                <c:pt idx="186">
                  <c:v>41647</c:v>
                </c:pt>
                <c:pt idx="187">
                  <c:v>41647</c:v>
                </c:pt>
                <c:pt idx="188">
                  <c:v>41647</c:v>
                </c:pt>
                <c:pt idx="189">
                  <c:v>41647</c:v>
                </c:pt>
                <c:pt idx="190">
                  <c:v>41647</c:v>
                </c:pt>
                <c:pt idx="191">
                  <c:v>41647</c:v>
                </c:pt>
                <c:pt idx="192">
                  <c:v>41648</c:v>
                </c:pt>
                <c:pt idx="193">
                  <c:v>41648</c:v>
                </c:pt>
                <c:pt idx="194">
                  <c:v>41648</c:v>
                </c:pt>
                <c:pt idx="195">
                  <c:v>41648</c:v>
                </c:pt>
                <c:pt idx="196">
                  <c:v>41648</c:v>
                </c:pt>
                <c:pt idx="197">
                  <c:v>41648</c:v>
                </c:pt>
                <c:pt idx="198">
                  <c:v>41648</c:v>
                </c:pt>
                <c:pt idx="199">
                  <c:v>41648</c:v>
                </c:pt>
                <c:pt idx="200">
                  <c:v>41648</c:v>
                </c:pt>
                <c:pt idx="201">
                  <c:v>41648</c:v>
                </c:pt>
                <c:pt idx="202">
                  <c:v>41648</c:v>
                </c:pt>
                <c:pt idx="203">
                  <c:v>41648</c:v>
                </c:pt>
                <c:pt idx="204">
                  <c:v>41648</c:v>
                </c:pt>
                <c:pt idx="205">
                  <c:v>41648</c:v>
                </c:pt>
                <c:pt idx="206">
                  <c:v>41648</c:v>
                </c:pt>
                <c:pt idx="207">
                  <c:v>41648</c:v>
                </c:pt>
                <c:pt idx="208">
                  <c:v>41648</c:v>
                </c:pt>
                <c:pt idx="209">
                  <c:v>41648</c:v>
                </c:pt>
                <c:pt idx="210">
                  <c:v>41648</c:v>
                </c:pt>
                <c:pt idx="211">
                  <c:v>41648</c:v>
                </c:pt>
                <c:pt idx="212">
                  <c:v>41648</c:v>
                </c:pt>
                <c:pt idx="213">
                  <c:v>41648</c:v>
                </c:pt>
                <c:pt idx="214">
                  <c:v>41648</c:v>
                </c:pt>
                <c:pt idx="215">
                  <c:v>41648</c:v>
                </c:pt>
                <c:pt idx="216">
                  <c:v>41649</c:v>
                </c:pt>
                <c:pt idx="217">
                  <c:v>41649</c:v>
                </c:pt>
                <c:pt idx="218">
                  <c:v>41649</c:v>
                </c:pt>
                <c:pt idx="219">
                  <c:v>41649</c:v>
                </c:pt>
                <c:pt idx="220">
                  <c:v>41649</c:v>
                </c:pt>
                <c:pt idx="221">
                  <c:v>41649</c:v>
                </c:pt>
                <c:pt idx="222">
                  <c:v>41649</c:v>
                </c:pt>
                <c:pt idx="223">
                  <c:v>41649</c:v>
                </c:pt>
                <c:pt idx="224">
                  <c:v>41649</c:v>
                </c:pt>
                <c:pt idx="225">
                  <c:v>41649</c:v>
                </c:pt>
                <c:pt idx="226">
                  <c:v>41649</c:v>
                </c:pt>
                <c:pt idx="227">
                  <c:v>41649</c:v>
                </c:pt>
                <c:pt idx="228">
                  <c:v>41649</c:v>
                </c:pt>
                <c:pt idx="229">
                  <c:v>41649</c:v>
                </c:pt>
                <c:pt idx="230">
                  <c:v>41649</c:v>
                </c:pt>
                <c:pt idx="231">
                  <c:v>41649</c:v>
                </c:pt>
                <c:pt idx="232">
                  <c:v>41649</c:v>
                </c:pt>
                <c:pt idx="233">
                  <c:v>41649</c:v>
                </c:pt>
                <c:pt idx="234">
                  <c:v>41649</c:v>
                </c:pt>
                <c:pt idx="235">
                  <c:v>41649</c:v>
                </c:pt>
                <c:pt idx="236">
                  <c:v>41649</c:v>
                </c:pt>
                <c:pt idx="237">
                  <c:v>41649</c:v>
                </c:pt>
                <c:pt idx="238">
                  <c:v>41649</c:v>
                </c:pt>
                <c:pt idx="239">
                  <c:v>41649</c:v>
                </c:pt>
                <c:pt idx="240">
                  <c:v>41650</c:v>
                </c:pt>
                <c:pt idx="241">
                  <c:v>41650</c:v>
                </c:pt>
                <c:pt idx="242">
                  <c:v>41650</c:v>
                </c:pt>
                <c:pt idx="243">
                  <c:v>41650</c:v>
                </c:pt>
                <c:pt idx="244">
                  <c:v>41650</c:v>
                </c:pt>
                <c:pt idx="245">
                  <c:v>41650</c:v>
                </c:pt>
                <c:pt idx="246">
                  <c:v>41650</c:v>
                </c:pt>
                <c:pt idx="247">
                  <c:v>41650</c:v>
                </c:pt>
                <c:pt idx="248">
                  <c:v>41650</c:v>
                </c:pt>
                <c:pt idx="249">
                  <c:v>41650</c:v>
                </c:pt>
                <c:pt idx="250">
                  <c:v>41650</c:v>
                </c:pt>
                <c:pt idx="251">
                  <c:v>41650</c:v>
                </c:pt>
                <c:pt idx="252">
                  <c:v>41650</c:v>
                </c:pt>
                <c:pt idx="253">
                  <c:v>41650</c:v>
                </c:pt>
                <c:pt idx="254">
                  <c:v>41650</c:v>
                </c:pt>
                <c:pt idx="255">
                  <c:v>41650</c:v>
                </c:pt>
                <c:pt idx="256">
                  <c:v>41650</c:v>
                </c:pt>
                <c:pt idx="257">
                  <c:v>41650</c:v>
                </c:pt>
                <c:pt idx="258">
                  <c:v>41650</c:v>
                </c:pt>
                <c:pt idx="259">
                  <c:v>41650</c:v>
                </c:pt>
                <c:pt idx="260">
                  <c:v>41650</c:v>
                </c:pt>
                <c:pt idx="261">
                  <c:v>41650</c:v>
                </c:pt>
                <c:pt idx="262">
                  <c:v>41650</c:v>
                </c:pt>
                <c:pt idx="263">
                  <c:v>41650</c:v>
                </c:pt>
                <c:pt idx="264">
                  <c:v>41651</c:v>
                </c:pt>
                <c:pt idx="265">
                  <c:v>41651</c:v>
                </c:pt>
                <c:pt idx="266">
                  <c:v>41651</c:v>
                </c:pt>
                <c:pt idx="267">
                  <c:v>41651</c:v>
                </c:pt>
                <c:pt idx="268">
                  <c:v>41651</c:v>
                </c:pt>
                <c:pt idx="269">
                  <c:v>41651</c:v>
                </c:pt>
                <c:pt idx="270">
                  <c:v>41651</c:v>
                </c:pt>
                <c:pt idx="271">
                  <c:v>41651</c:v>
                </c:pt>
                <c:pt idx="272">
                  <c:v>41651</c:v>
                </c:pt>
                <c:pt idx="273">
                  <c:v>41651</c:v>
                </c:pt>
                <c:pt idx="274">
                  <c:v>41651</c:v>
                </c:pt>
                <c:pt idx="275">
                  <c:v>41651</c:v>
                </c:pt>
                <c:pt idx="276">
                  <c:v>41651</c:v>
                </c:pt>
                <c:pt idx="277">
                  <c:v>41651</c:v>
                </c:pt>
                <c:pt idx="278">
                  <c:v>41651</c:v>
                </c:pt>
                <c:pt idx="279">
                  <c:v>41651</c:v>
                </c:pt>
                <c:pt idx="280">
                  <c:v>41651</c:v>
                </c:pt>
                <c:pt idx="281">
                  <c:v>41651</c:v>
                </c:pt>
                <c:pt idx="282">
                  <c:v>41651</c:v>
                </c:pt>
                <c:pt idx="283">
                  <c:v>41651</c:v>
                </c:pt>
                <c:pt idx="284">
                  <c:v>41651</c:v>
                </c:pt>
                <c:pt idx="285">
                  <c:v>41651</c:v>
                </c:pt>
                <c:pt idx="286">
                  <c:v>41651</c:v>
                </c:pt>
                <c:pt idx="287">
                  <c:v>41651</c:v>
                </c:pt>
                <c:pt idx="288">
                  <c:v>41652</c:v>
                </c:pt>
                <c:pt idx="289">
                  <c:v>41652</c:v>
                </c:pt>
                <c:pt idx="290">
                  <c:v>41652</c:v>
                </c:pt>
                <c:pt idx="291">
                  <c:v>41652</c:v>
                </c:pt>
                <c:pt idx="292">
                  <c:v>41652</c:v>
                </c:pt>
                <c:pt idx="293">
                  <c:v>41652</c:v>
                </c:pt>
                <c:pt idx="294">
                  <c:v>41652</c:v>
                </c:pt>
                <c:pt idx="295">
                  <c:v>41652</c:v>
                </c:pt>
                <c:pt idx="296">
                  <c:v>41652</c:v>
                </c:pt>
                <c:pt idx="297">
                  <c:v>41652</c:v>
                </c:pt>
                <c:pt idx="298">
                  <c:v>41652</c:v>
                </c:pt>
                <c:pt idx="299">
                  <c:v>41652</c:v>
                </c:pt>
                <c:pt idx="300">
                  <c:v>41652</c:v>
                </c:pt>
                <c:pt idx="301">
                  <c:v>41652</c:v>
                </c:pt>
                <c:pt idx="302">
                  <c:v>41652</c:v>
                </c:pt>
                <c:pt idx="303">
                  <c:v>41652</c:v>
                </c:pt>
                <c:pt idx="304">
                  <c:v>41652</c:v>
                </c:pt>
                <c:pt idx="305">
                  <c:v>41652</c:v>
                </c:pt>
                <c:pt idx="306">
                  <c:v>41652</c:v>
                </c:pt>
                <c:pt idx="307">
                  <c:v>41652</c:v>
                </c:pt>
                <c:pt idx="308">
                  <c:v>41652</c:v>
                </c:pt>
                <c:pt idx="309">
                  <c:v>41652</c:v>
                </c:pt>
                <c:pt idx="310">
                  <c:v>41652</c:v>
                </c:pt>
                <c:pt idx="311">
                  <c:v>41652</c:v>
                </c:pt>
                <c:pt idx="312">
                  <c:v>41653</c:v>
                </c:pt>
                <c:pt idx="313">
                  <c:v>41653</c:v>
                </c:pt>
                <c:pt idx="314">
                  <c:v>41653</c:v>
                </c:pt>
                <c:pt idx="315">
                  <c:v>41653</c:v>
                </c:pt>
                <c:pt idx="316">
                  <c:v>41653</c:v>
                </c:pt>
                <c:pt idx="317">
                  <c:v>41653</c:v>
                </c:pt>
                <c:pt idx="318">
                  <c:v>41653</c:v>
                </c:pt>
                <c:pt idx="319">
                  <c:v>41653</c:v>
                </c:pt>
                <c:pt idx="320">
                  <c:v>41653</c:v>
                </c:pt>
                <c:pt idx="321">
                  <c:v>41653</c:v>
                </c:pt>
                <c:pt idx="322">
                  <c:v>41653</c:v>
                </c:pt>
                <c:pt idx="323">
                  <c:v>41653</c:v>
                </c:pt>
                <c:pt idx="324">
                  <c:v>41653</c:v>
                </c:pt>
                <c:pt idx="325">
                  <c:v>41653</c:v>
                </c:pt>
                <c:pt idx="326">
                  <c:v>41653</c:v>
                </c:pt>
                <c:pt idx="327">
                  <c:v>41653</c:v>
                </c:pt>
                <c:pt idx="328">
                  <c:v>41653</c:v>
                </c:pt>
                <c:pt idx="329">
                  <c:v>41653</c:v>
                </c:pt>
                <c:pt idx="330">
                  <c:v>41653</c:v>
                </c:pt>
                <c:pt idx="331">
                  <c:v>41653</c:v>
                </c:pt>
                <c:pt idx="332">
                  <c:v>41653</c:v>
                </c:pt>
                <c:pt idx="333">
                  <c:v>41653</c:v>
                </c:pt>
                <c:pt idx="334">
                  <c:v>41653</c:v>
                </c:pt>
                <c:pt idx="335">
                  <c:v>41653</c:v>
                </c:pt>
                <c:pt idx="336">
                  <c:v>41654</c:v>
                </c:pt>
                <c:pt idx="337">
                  <c:v>41654</c:v>
                </c:pt>
                <c:pt idx="338">
                  <c:v>41654</c:v>
                </c:pt>
                <c:pt idx="339">
                  <c:v>41654</c:v>
                </c:pt>
                <c:pt idx="340">
                  <c:v>41654</c:v>
                </c:pt>
                <c:pt idx="341">
                  <c:v>41654</c:v>
                </c:pt>
                <c:pt idx="342">
                  <c:v>41654</c:v>
                </c:pt>
                <c:pt idx="343">
                  <c:v>41654</c:v>
                </c:pt>
                <c:pt idx="344">
                  <c:v>41654</c:v>
                </c:pt>
                <c:pt idx="345">
                  <c:v>41654</c:v>
                </c:pt>
                <c:pt idx="346">
                  <c:v>41654</c:v>
                </c:pt>
                <c:pt idx="347">
                  <c:v>41654</c:v>
                </c:pt>
                <c:pt idx="348">
                  <c:v>41654</c:v>
                </c:pt>
                <c:pt idx="349">
                  <c:v>41654</c:v>
                </c:pt>
                <c:pt idx="350">
                  <c:v>41654</c:v>
                </c:pt>
                <c:pt idx="351">
                  <c:v>41654</c:v>
                </c:pt>
                <c:pt idx="352">
                  <c:v>41654</c:v>
                </c:pt>
                <c:pt idx="353">
                  <c:v>41654</c:v>
                </c:pt>
                <c:pt idx="354">
                  <c:v>41654</c:v>
                </c:pt>
                <c:pt idx="355">
                  <c:v>41654</c:v>
                </c:pt>
                <c:pt idx="356">
                  <c:v>41654</c:v>
                </c:pt>
                <c:pt idx="357">
                  <c:v>41654</c:v>
                </c:pt>
                <c:pt idx="358">
                  <c:v>41654</c:v>
                </c:pt>
                <c:pt idx="359">
                  <c:v>41654</c:v>
                </c:pt>
                <c:pt idx="360">
                  <c:v>41655</c:v>
                </c:pt>
                <c:pt idx="361">
                  <c:v>41655</c:v>
                </c:pt>
                <c:pt idx="362">
                  <c:v>41655</c:v>
                </c:pt>
                <c:pt idx="363">
                  <c:v>41655</c:v>
                </c:pt>
                <c:pt idx="364">
                  <c:v>41655</c:v>
                </c:pt>
                <c:pt idx="365">
                  <c:v>41655</c:v>
                </c:pt>
                <c:pt idx="366">
                  <c:v>41655</c:v>
                </c:pt>
                <c:pt idx="367">
                  <c:v>41655</c:v>
                </c:pt>
                <c:pt idx="368">
                  <c:v>41655</c:v>
                </c:pt>
                <c:pt idx="369">
                  <c:v>41655</c:v>
                </c:pt>
                <c:pt idx="370">
                  <c:v>41655</c:v>
                </c:pt>
                <c:pt idx="371">
                  <c:v>41655</c:v>
                </c:pt>
                <c:pt idx="372">
                  <c:v>41655</c:v>
                </c:pt>
                <c:pt idx="373">
                  <c:v>41655</c:v>
                </c:pt>
                <c:pt idx="374">
                  <c:v>41655</c:v>
                </c:pt>
                <c:pt idx="375">
                  <c:v>41655</c:v>
                </c:pt>
                <c:pt idx="376">
                  <c:v>41655</c:v>
                </c:pt>
                <c:pt idx="377">
                  <c:v>41655</c:v>
                </c:pt>
                <c:pt idx="378">
                  <c:v>41655</c:v>
                </c:pt>
                <c:pt idx="379">
                  <c:v>41655</c:v>
                </c:pt>
                <c:pt idx="380">
                  <c:v>41655</c:v>
                </c:pt>
                <c:pt idx="381">
                  <c:v>41655</c:v>
                </c:pt>
                <c:pt idx="382">
                  <c:v>41655</c:v>
                </c:pt>
                <c:pt idx="383">
                  <c:v>41655</c:v>
                </c:pt>
                <c:pt idx="384">
                  <c:v>41656</c:v>
                </c:pt>
                <c:pt idx="385">
                  <c:v>41656</c:v>
                </c:pt>
                <c:pt idx="386">
                  <c:v>41656</c:v>
                </c:pt>
                <c:pt idx="387">
                  <c:v>41656</c:v>
                </c:pt>
                <c:pt idx="388">
                  <c:v>41656</c:v>
                </c:pt>
                <c:pt idx="389">
                  <c:v>41656</c:v>
                </c:pt>
                <c:pt idx="390">
                  <c:v>41656</c:v>
                </c:pt>
                <c:pt idx="391">
                  <c:v>41656</c:v>
                </c:pt>
                <c:pt idx="392">
                  <c:v>41656</c:v>
                </c:pt>
                <c:pt idx="393">
                  <c:v>41656</c:v>
                </c:pt>
                <c:pt idx="394">
                  <c:v>41656</c:v>
                </c:pt>
                <c:pt idx="395">
                  <c:v>41656</c:v>
                </c:pt>
                <c:pt idx="396">
                  <c:v>41656</c:v>
                </c:pt>
                <c:pt idx="397">
                  <c:v>41656</c:v>
                </c:pt>
                <c:pt idx="398">
                  <c:v>41656</c:v>
                </c:pt>
                <c:pt idx="399">
                  <c:v>41656</c:v>
                </c:pt>
                <c:pt idx="400">
                  <c:v>41656</c:v>
                </c:pt>
                <c:pt idx="401">
                  <c:v>41656</c:v>
                </c:pt>
                <c:pt idx="402">
                  <c:v>41656</c:v>
                </c:pt>
                <c:pt idx="403">
                  <c:v>41656</c:v>
                </c:pt>
                <c:pt idx="404">
                  <c:v>41656</c:v>
                </c:pt>
                <c:pt idx="405">
                  <c:v>41656</c:v>
                </c:pt>
                <c:pt idx="406">
                  <c:v>41656</c:v>
                </c:pt>
                <c:pt idx="407">
                  <c:v>41656</c:v>
                </c:pt>
                <c:pt idx="408">
                  <c:v>41657</c:v>
                </c:pt>
                <c:pt idx="409">
                  <c:v>41657</c:v>
                </c:pt>
                <c:pt idx="410">
                  <c:v>41657</c:v>
                </c:pt>
                <c:pt idx="411">
                  <c:v>41657</c:v>
                </c:pt>
                <c:pt idx="412">
                  <c:v>41657</c:v>
                </c:pt>
                <c:pt idx="413">
                  <c:v>41657</c:v>
                </c:pt>
                <c:pt idx="414">
                  <c:v>41657</c:v>
                </c:pt>
                <c:pt idx="415">
                  <c:v>41657</c:v>
                </c:pt>
                <c:pt idx="416">
                  <c:v>41657</c:v>
                </c:pt>
                <c:pt idx="417">
                  <c:v>41657</c:v>
                </c:pt>
                <c:pt idx="418">
                  <c:v>41657</c:v>
                </c:pt>
                <c:pt idx="419">
                  <c:v>41657</c:v>
                </c:pt>
                <c:pt idx="420">
                  <c:v>41657</c:v>
                </c:pt>
                <c:pt idx="421">
                  <c:v>41657</c:v>
                </c:pt>
                <c:pt idx="422">
                  <c:v>41657</c:v>
                </c:pt>
                <c:pt idx="423">
                  <c:v>41657</c:v>
                </c:pt>
                <c:pt idx="424">
                  <c:v>41657</c:v>
                </c:pt>
                <c:pt idx="425">
                  <c:v>41657</c:v>
                </c:pt>
                <c:pt idx="426">
                  <c:v>41657</c:v>
                </c:pt>
                <c:pt idx="427">
                  <c:v>41657</c:v>
                </c:pt>
                <c:pt idx="428">
                  <c:v>41657</c:v>
                </c:pt>
                <c:pt idx="429">
                  <c:v>41657</c:v>
                </c:pt>
                <c:pt idx="430">
                  <c:v>41657</c:v>
                </c:pt>
                <c:pt idx="431">
                  <c:v>41657</c:v>
                </c:pt>
                <c:pt idx="432">
                  <c:v>41658</c:v>
                </c:pt>
                <c:pt idx="433">
                  <c:v>41658</c:v>
                </c:pt>
                <c:pt idx="434">
                  <c:v>41658</c:v>
                </c:pt>
                <c:pt idx="435">
                  <c:v>41658</c:v>
                </c:pt>
                <c:pt idx="436">
                  <c:v>41658</c:v>
                </c:pt>
                <c:pt idx="437">
                  <c:v>41658</c:v>
                </c:pt>
                <c:pt idx="438">
                  <c:v>41658</c:v>
                </c:pt>
                <c:pt idx="439">
                  <c:v>41658</c:v>
                </c:pt>
                <c:pt idx="440">
                  <c:v>41658</c:v>
                </c:pt>
                <c:pt idx="441">
                  <c:v>41658</c:v>
                </c:pt>
                <c:pt idx="442">
                  <c:v>41658</c:v>
                </c:pt>
                <c:pt idx="443">
                  <c:v>41658</c:v>
                </c:pt>
                <c:pt idx="444">
                  <c:v>41658</c:v>
                </c:pt>
                <c:pt idx="445">
                  <c:v>41658</c:v>
                </c:pt>
                <c:pt idx="446">
                  <c:v>41658</c:v>
                </c:pt>
                <c:pt idx="447">
                  <c:v>41658</c:v>
                </c:pt>
                <c:pt idx="448">
                  <c:v>41658</c:v>
                </c:pt>
                <c:pt idx="449">
                  <c:v>41658</c:v>
                </c:pt>
                <c:pt idx="450">
                  <c:v>41658</c:v>
                </c:pt>
                <c:pt idx="451">
                  <c:v>41658</c:v>
                </c:pt>
                <c:pt idx="452">
                  <c:v>41658</c:v>
                </c:pt>
                <c:pt idx="453">
                  <c:v>41658</c:v>
                </c:pt>
                <c:pt idx="454">
                  <c:v>41658</c:v>
                </c:pt>
                <c:pt idx="455">
                  <c:v>41658</c:v>
                </c:pt>
                <c:pt idx="456">
                  <c:v>41659</c:v>
                </c:pt>
                <c:pt idx="457">
                  <c:v>41659</c:v>
                </c:pt>
                <c:pt idx="458">
                  <c:v>41659</c:v>
                </c:pt>
                <c:pt idx="459">
                  <c:v>41659</c:v>
                </c:pt>
                <c:pt idx="460">
                  <c:v>41659</c:v>
                </c:pt>
                <c:pt idx="461">
                  <c:v>41659</c:v>
                </c:pt>
                <c:pt idx="462">
                  <c:v>41659</c:v>
                </c:pt>
                <c:pt idx="463">
                  <c:v>41659</c:v>
                </c:pt>
                <c:pt idx="464">
                  <c:v>41659</c:v>
                </c:pt>
                <c:pt idx="465">
                  <c:v>41659</c:v>
                </c:pt>
                <c:pt idx="466">
                  <c:v>41659</c:v>
                </c:pt>
                <c:pt idx="467">
                  <c:v>41659</c:v>
                </c:pt>
                <c:pt idx="468">
                  <c:v>41659</c:v>
                </c:pt>
                <c:pt idx="469">
                  <c:v>41659</c:v>
                </c:pt>
                <c:pt idx="470">
                  <c:v>41659</c:v>
                </c:pt>
                <c:pt idx="471">
                  <c:v>41659</c:v>
                </c:pt>
                <c:pt idx="472">
                  <c:v>41659</c:v>
                </c:pt>
                <c:pt idx="473">
                  <c:v>41659</c:v>
                </c:pt>
                <c:pt idx="474">
                  <c:v>41659</c:v>
                </c:pt>
                <c:pt idx="475">
                  <c:v>41659</c:v>
                </c:pt>
                <c:pt idx="476">
                  <c:v>41659</c:v>
                </c:pt>
                <c:pt idx="477">
                  <c:v>41659</c:v>
                </c:pt>
                <c:pt idx="478">
                  <c:v>41659</c:v>
                </c:pt>
                <c:pt idx="479">
                  <c:v>41659</c:v>
                </c:pt>
                <c:pt idx="480">
                  <c:v>41660</c:v>
                </c:pt>
                <c:pt idx="481">
                  <c:v>41660</c:v>
                </c:pt>
                <c:pt idx="482">
                  <c:v>41660</c:v>
                </c:pt>
                <c:pt idx="483">
                  <c:v>41660</c:v>
                </c:pt>
                <c:pt idx="484">
                  <c:v>41660</c:v>
                </c:pt>
                <c:pt idx="485">
                  <c:v>41660</c:v>
                </c:pt>
                <c:pt idx="486">
                  <c:v>41660</c:v>
                </c:pt>
                <c:pt idx="487">
                  <c:v>41660</c:v>
                </c:pt>
                <c:pt idx="488">
                  <c:v>41660</c:v>
                </c:pt>
                <c:pt idx="489">
                  <c:v>41660</c:v>
                </c:pt>
                <c:pt idx="490">
                  <c:v>41660</c:v>
                </c:pt>
                <c:pt idx="491">
                  <c:v>41660</c:v>
                </c:pt>
                <c:pt idx="492">
                  <c:v>41660</c:v>
                </c:pt>
                <c:pt idx="493">
                  <c:v>41660</c:v>
                </c:pt>
                <c:pt idx="494">
                  <c:v>41660</c:v>
                </c:pt>
                <c:pt idx="495">
                  <c:v>41660</c:v>
                </c:pt>
                <c:pt idx="496">
                  <c:v>41660</c:v>
                </c:pt>
                <c:pt idx="497">
                  <c:v>41660</c:v>
                </c:pt>
                <c:pt idx="498">
                  <c:v>41660</c:v>
                </c:pt>
                <c:pt idx="499">
                  <c:v>41660</c:v>
                </c:pt>
                <c:pt idx="500">
                  <c:v>41660</c:v>
                </c:pt>
                <c:pt idx="501">
                  <c:v>41660</c:v>
                </c:pt>
                <c:pt idx="502">
                  <c:v>41660</c:v>
                </c:pt>
                <c:pt idx="503">
                  <c:v>41660</c:v>
                </c:pt>
                <c:pt idx="504">
                  <c:v>41661</c:v>
                </c:pt>
                <c:pt idx="505">
                  <c:v>41661</c:v>
                </c:pt>
                <c:pt idx="506">
                  <c:v>41661</c:v>
                </c:pt>
                <c:pt idx="507">
                  <c:v>41661</c:v>
                </c:pt>
                <c:pt idx="508">
                  <c:v>41661</c:v>
                </c:pt>
                <c:pt idx="509">
                  <c:v>41661</c:v>
                </c:pt>
                <c:pt idx="510">
                  <c:v>41661</c:v>
                </c:pt>
                <c:pt idx="511">
                  <c:v>41661</c:v>
                </c:pt>
                <c:pt idx="512">
                  <c:v>41661</c:v>
                </c:pt>
                <c:pt idx="513">
                  <c:v>41661</c:v>
                </c:pt>
                <c:pt idx="514">
                  <c:v>41661</c:v>
                </c:pt>
                <c:pt idx="515">
                  <c:v>41661</c:v>
                </c:pt>
                <c:pt idx="516">
                  <c:v>41661</c:v>
                </c:pt>
                <c:pt idx="517">
                  <c:v>41661</c:v>
                </c:pt>
                <c:pt idx="518">
                  <c:v>41661</c:v>
                </c:pt>
                <c:pt idx="519">
                  <c:v>41661</c:v>
                </c:pt>
                <c:pt idx="520">
                  <c:v>41661</c:v>
                </c:pt>
                <c:pt idx="521">
                  <c:v>41661</c:v>
                </c:pt>
                <c:pt idx="522">
                  <c:v>41661</c:v>
                </c:pt>
                <c:pt idx="523">
                  <c:v>41661</c:v>
                </c:pt>
                <c:pt idx="524">
                  <c:v>41661</c:v>
                </c:pt>
                <c:pt idx="525">
                  <c:v>41661</c:v>
                </c:pt>
                <c:pt idx="526">
                  <c:v>41661</c:v>
                </c:pt>
                <c:pt idx="527">
                  <c:v>41661</c:v>
                </c:pt>
                <c:pt idx="528">
                  <c:v>41662</c:v>
                </c:pt>
                <c:pt idx="529">
                  <c:v>41662</c:v>
                </c:pt>
                <c:pt idx="530">
                  <c:v>41662</c:v>
                </c:pt>
                <c:pt idx="531">
                  <c:v>41662</c:v>
                </c:pt>
                <c:pt idx="532">
                  <c:v>41662</c:v>
                </c:pt>
                <c:pt idx="533">
                  <c:v>41662</c:v>
                </c:pt>
                <c:pt idx="534">
                  <c:v>41662</c:v>
                </c:pt>
                <c:pt idx="535">
                  <c:v>41662</c:v>
                </c:pt>
                <c:pt idx="536">
                  <c:v>41662</c:v>
                </c:pt>
                <c:pt idx="537">
                  <c:v>41662</c:v>
                </c:pt>
                <c:pt idx="538">
                  <c:v>41662</c:v>
                </c:pt>
                <c:pt idx="539">
                  <c:v>41662</c:v>
                </c:pt>
                <c:pt idx="540">
                  <c:v>41662</c:v>
                </c:pt>
                <c:pt idx="541">
                  <c:v>41662</c:v>
                </c:pt>
                <c:pt idx="542">
                  <c:v>41662</c:v>
                </c:pt>
                <c:pt idx="543">
                  <c:v>41662</c:v>
                </c:pt>
                <c:pt idx="544">
                  <c:v>41662</c:v>
                </c:pt>
                <c:pt idx="545">
                  <c:v>41662</c:v>
                </c:pt>
                <c:pt idx="546">
                  <c:v>41662</c:v>
                </c:pt>
                <c:pt idx="547">
                  <c:v>41662</c:v>
                </c:pt>
                <c:pt idx="548">
                  <c:v>41662</c:v>
                </c:pt>
                <c:pt idx="549">
                  <c:v>41662</c:v>
                </c:pt>
                <c:pt idx="550">
                  <c:v>41662</c:v>
                </c:pt>
                <c:pt idx="551">
                  <c:v>41662</c:v>
                </c:pt>
                <c:pt idx="552">
                  <c:v>41663</c:v>
                </c:pt>
                <c:pt idx="553">
                  <c:v>41663</c:v>
                </c:pt>
                <c:pt idx="554">
                  <c:v>41663</c:v>
                </c:pt>
                <c:pt idx="555">
                  <c:v>41663</c:v>
                </c:pt>
                <c:pt idx="556">
                  <c:v>41663</c:v>
                </c:pt>
                <c:pt idx="557">
                  <c:v>41663</c:v>
                </c:pt>
                <c:pt idx="558">
                  <c:v>41663</c:v>
                </c:pt>
                <c:pt idx="559">
                  <c:v>41663</c:v>
                </c:pt>
                <c:pt idx="560">
                  <c:v>41663</c:v>
                </c:pt>
                <c:pt idx="561">
                  <c:v>41663</c:v>
                </c:pt>
                <c:pt idx="562">
                  <c:v>41663</c:v>
                </c:pt>
                <c:pt idx="563">
                  <c:v>41663</c:v>
                </c:pt>
                <c:pt idx="564">
                  <c:v>41663</c:v>
                </c:pt>
                <c:pt idx="565">
                  <c:v>41663</c:v>
                </c:pt>
                <c:pt idx="566">
                  <c:v>41663</c:v>
                </c:pt>
                <c:pt idx="567">
                  <c:v>41663</c:v>
                </c:pt>
                <c:pt idx="568">
                  <c:v>41663</c:v>
                </c:pt>
                <c:pt idx="569">
                  <c:v>41663</c:v>
                </c:pt>
                <c:pt idx="570">
                  <c:v>41663</c:v>
                </c:pt>
                <c:pt idx="571">
                  <c:v>41663</c:v>
                </c:pt>
                <c:pt idx="572">
                  <c:v>41663</c:v>
                </c:pt>
                <c:pt idx="573">
                  <c:v>41663</c:v>
                </c:pt>
                <c:pt idx="574">
                  <c:v>41663</c:v>
                </c:pt>
                <c:pt idx="575">
                  <c:v>41663</c:v>
                </c:pt>
                <c:pt idx="576">
                  <c:v>41664</c:v>
                </c:pt>
                <c:pt idx="577">
                  <c:v>41664</c:v>
                </c:pt>
                <c:pt idx="578">
                  <c:v>41664</c:v>
                </c:pt>
                <c:pt idx="579">
                  <c:v>41664</c:v>
                </c:pt>
                <c:pt idx="580">
                  <c:v>41664</c:v>
                </c:pt>
                <c:pt idx="581">
                  <c:v>41664</c:v>
                </c:pt>
                <c:pt idx="582">
                  <c:v>41664</c:v>
                </c:pt>
                <c:pt idx="583">
                  <c:v>41664</c:v>
                </c:pt>
                <c:pt idx="584">
                  <c:v>41664</c:v>
                </c:pt>
                <c:pt idx="585">
                  <c:v>41664</c:v>
                </c:pt>
                <c:pt idx="586">
                  <c:v>41664</c:v>
                </c:pt>
                <c:pt idx="587">
                  <c:v>41664</c:v>
                </c:pt>
                <c:pt idx="588">
                  <c:v>41664</c:v>
                </c:pt>
                <c:pt idx="589">
                  <c:v>41664</c:v>
                </c:pt>
                <c:pt idx="590">
                  <c:v>41664</c:v>
                </c:pt>
                <c:pt idx="591">
                  <c:v>41664</c:v>
                </c:pt>
                <c:pt idx="592">
                  <c:v>41664</c:v>
                </c:pt>
                <c:pt idx="593">
                  <c:v>41664</c:v>
                </c:pt>
                <c:pt idx="594">
                  <c:v>41664</c:v>
                </c:pt>
                <c:pt idx="595">
                  <c:v>41664</c:v>
                </c:pt>
                <c:pt idx="596">
                  <c:v>41664</c:v>
                </c:pt>
                <c:pt idx="597">
                  <c:v>41664</c:v>
                </c:pt>
                <c:pt idx="598">
                  <c:v>41664</c:v>
                </c:pt>
                <c:pt idx="599">
                  <c:v>41664</c:v>
                </c:pt>
                <c:pt idx="600">
                  <c:v>41665</c:v>
                </c:pt>
                <c:pt idx="601">
                  <c:v>41665</c:v>
                </c:pt>
                <c:pt idx="602">
                  <c:v>41665</c:v>
                </c:pt>
                <c:pt idx="603">
                  <c:v>41665</c:v>
                </c:pt>
                <c:pt idx="604">
                  <c:v>41665</c:v>
                </c:pt>
                <c:pt idx="605">
                  <c:v>41665</c:v>
                </c:pt>
                <c:pt idx="606">
                  <c:v>41665</c:v>
                </c:pt>
                <c:pt idx="607">
                  <c:v>41665</c:v>
                </c:pt>
                <c:pt idx="608">
                  <c:v>41665</c:v>
                </c:pt>
                <c:pt idx="609">
                  <c:v>41665</c:v>
                </c:pt>
                <c:pt idx="610">
                  <c:v>41665</c:v>
                </c:pt>
                <c:pt idx="611">
                  <c:v>41665</c:v>
                </c:pt>
                <c:pt idx="612">
                  <c:v>41665</c:v>
                </c:pt>
                <c:pt idx="613">
                  <c:v>41665</c:v>
                </c:pt>
                <c:pt idx="614">
                  <c:v>41665</c:v>
                </c:pt>
                <c:pt idx="615">
                  <c:v>41665</c:v>
                </c:pt>
                <c:pt idx="616">
                  <c:v>41665</c:v>
                </c:pt>
                <c:pt idx="617">
                  <c:v>41665</c:v>
                </c:pt>
                <c:pt idx="618">
                  <c:v>41665</c:v>
                </c:pt>
                <c:pt idx="619">
                  <c:v>41665</c:v>
                </c:pt>
                <c:pt idx="620">
                  <c:v>41665</c:v>
                </c:pt>
                <c:pt idx="621">
                  <c:v>41665</c:v>
                </c:pt>
                <c:pt idx="622">
                  <c:v>41665</c:v>
                </c:pt>
                <c:pt idx="623">
                  <c:v>41665</c:v>
                </c:pt>
                <c:pt idx="624">
                  <c:v>41666</c:v>
                </c:pt>
                <c:pt idx="625">
                  <c:v>41666</c:v>
                </c:pt>
                <c:pt idx="626">
                  <c:v>41666</c:v>
                </c:pt>
                <c:pt idx="627">
                  <c:v>41666</c:v>
                </c:pt>
                <c:pt idx="628">
                  <c:v>41666</c:v>
                </c:pt>
                <c:pt idx="629">
                  <c:v>41666</c:v>
                </c:pt>
                <c:pt idx="630">
                  <c:v>41666</c:v>
                </c:pt>
                <c:pt idx="631">
                  <c:v>41666</c:v>
                </c:pt>
                <c:pt idx="632">
                  <c:v>41666</c:v>
                </c:pt>
                <c:pt idx="633">
                  <c:v>41666</c:v>
                </c:pt>
                <c:pt idx="634">
                  <c:v>41666</c:v>
                </c:pt>
                <c:pt idx="635">
                  <c:v>41666</c:v>
                </c:pt>
                <c:pt idx="636">
                  <c:v>41666</c:v>
                </c:pt>
                <c:pt idx="637">
                  <c:v>41666</c:v>
                </c:pt>
                <c:pt idx="638">
                  <c:v>41666</c:v>
                </c:pt>
                <c:pt idx="639">
                  <c:v>41666</c:v>
                </c:pt>
                <c:pt idx="640">
                  <c:v>41666</c:v>
                </c:pt>
                <c:pt idx="641">
                  <c:v>41666</c:v>
                </c:pt>
                <c:pt idx="642">
                  <c:v>41666</c:v>
                </c:pt>
                <c:pt idx="643">
                  <c:v>41666</c:v>
                </c:pt>
                <c:pt idx="644">
                  <c:v>41666</c:v>
                </c:pt>
                <c:pt idx="645">
                  <c:v>41666</c:v>
                </c:pt>
                <c:pt idx="646">
                  <c:v>41666</c:v>
                </c:pt>
                <c:pt idx="647">
                  <c:v>41666</c:v>
                </c:pt>
                <c:pt idx="648">
                  <c:v>41667</c:v>
                </c:pt>
                <c:pt idx="649">
                  <c:v>41667</c:v>
                </c:pt>
                <c:pt idx="650">
                  <c:v>41667</c:v>
                </c:pt>
                <c:pt idx="651">
                  <c:v>41667</c:v>
                </c:pt>
                <c:pt idx="652">
                  <c:v>41667</c:v>
                </c:pt>
                <c:pt idx="653">
                  <c:v>41667</c:v>
                </c:pt>
                <c:pt idx="654">
                  <c:v>41667</c:v>
                </c:pt>
                <c:pt idx="655">
                  <c:v>41667</c:v>
                </c:pt>
                <c:pt idx="656">
                  <c:v>41667</c:v>
                </c:pt>
                <c:pt idx="657">
                  <c:v>41667</c:v>
                </c:pt>
                <c:pt idx="658">
                  <c:v>41667</c:v>
                </c:pt>
                <c:pt idx="659">
                  <c:v>41667</c:v>
                </c:pt>
                <c:pt idx="660">
                  <c:v>41667</c:v>
                </c:pt>
                <c:pt idx="661">
                  <c:v>41667</c:v>
                </c:pt>
                <c:pt idx="662">
                  <c:v>41667</c:v>
                </c:pt>
                <c:pt idx="663">
                  <c:v>41667</c:v>
                </c:pt>
                <c:pt idx="664">
                  <c:v>41667</c:v>
                </c:pt>
                <c:pt idx="665">
                  <c:v>41667</c:v>
                </c:pt>
                <c:pt idx="666">
                  <c:v>41667</c:v>
                </c:pt>
                <c:pt idx="667">
                  <c:v>41667</c:v>
                </c:pt>
                <c:pt idx="668">
                  <c:v>41667</c:v>
                </c:pt>
                <c:pt idx="669">
                  <c:v>41667</c:v>
                </c:pt>
                <c:pt idx="670">
                  <c:v>41667</c:v>
                </c:pt>
                <c:pt idx="671">
                  <c:v>41667</c:v>
                </c:pt>
                <c:pt idx="672">
                  <c:v>41668</c:v>
                </c:pt>
                <c:pt idx="673">
                  <c:v>41668</c:v>
                </c:pt>
                <c:pt idx="674">
                  <c:v>41668</c:v>
                </c:pt>
                <c:pt idx="675">
                  <c:v>41668</c:v>
                </c:pt>
                <c:pt idx="676">
                  <c:v>41668</c:v>
                </c:pt>
                <c:pt idx="677">
                  <c:v>41668</c:v>
                </c:pt>
                <c:pt idx="678">
                  <c:v>41668</c:v>
                </c:pt>
                <c:pt idx="679">
                  <c:v>41668</c:v>
                </c:pt>
                <c:pt idx="680">
                  <c:v>41668</c:v>
                </c:pt>
                <c:pt idx="681">
                  <c:v>41668</c:v>
                </c:pt>
                <c:pt idx="682">
                  <c:v>41668</c:v>
                </c:pt>
                <c:pt idx="683">
                  <c:v>41668</c:v>
                </c:pt>
                <c:pt idx="684">
                  <c:v>41668</c:v>
                </c:pt>
                <c:pt idx="685">
                  <c:v>41668</c:v>
                </c:pt>
                <c:pt idx="686">
                  <c:v>41668</c:v>
                </c:pt>
                <c:pt idx="687">
                  <c:v>41668</c:v>
                </c:pt>
                <c:pt idx="688">
                  <c:v>41668</c:v>
                </c:pt>
                <c:pt idx="689">
                  <c:v>41668</c:v>
                </c:pt>
                <c:pt idx="690">
                  <c:v>41668</c:v>
                </c:pt>
                <c:pt idx="691">
                  <c:v>41668</c:v>
                </c:pt>
                <c:pt idx="692">
                  <c:v>41668</c:v>
                </c:pt>
                <c:pt idx="693">
                  <c:v>41668</c:v>
                </c:pt>
                <c:pt idx="694">
                  <c:v>41668</c:v>
                </c:pt>
                <c:pt idx="695">
                  <c:v>41668</c:v>
                </c:pt>
                <c:pt idx="696">
                  <c:v>41669</c:v>
                </c:pt>
                <c:pt idx="697">
                  <c:v>41669</c:v>
                </c:pt>
                <c:pt idx="698">
                  <c:v>41669</c:v>
                </c:pt>
                <c:pt idx="699">
                  <c:v>41669</c:v>
                </c:pt>
                <c:pt idx="700">
                  <c:v>41669</c:v>
                </c:pt>
                <c:pt idx="701">
                  <c:v>41669</c:v>
                </c:pt>
                <c:pt idx="702">
                  <c:v>41669</c:v>
                </c:pt>
                <c:pt idx="703">
                  <c:v>41669</c:v>
                </c:pt>
                <c:pt idx="704">
                  <c:v>41669</c:v>
                </c:pt>
                <c:pt idx="705">
                  <c:v>41669</c:v>
                </c:pt>
                <c:pt idx="706">
                  <c:v>41669</c:v>
                </c:pt>
                <c:pt idx="707">
                  <c:v>41669</c:v>
                </c:pt>
                <c:pt idx="708">
                  <c:v>41669</c:v>
                </c:pt>
                <c:pt idx="709">
                  <c:v>41669</c:v>
                </c:pt>
                <c:pt idx="710">
                  <c:v>41669</c:v>
                </c:pt>
                <c:pt idx="711">
                  <c:v>41669</c:v>
                </c:pt>
                <c:pt idx="712">
                  <c:v>41669</c:v>
                </c:pt>
                <c:pt idx="713">
                  <c:v>41669</c:v>
                </c:pt>
                <c:pt idx="714">
                  <c:v>41669</c:v>
                </c:pt>
                <c:pt idx="715">
                  <c:v>41669</c:v>
                </c:pt>
                <c:pt idx="716">
                  <c:v>41669</c:v>
                </c:pt>
                <c:pt idx="717">
                  <c:v>41669</c:v>
                </c:pt>
                <c:pt idx="718">
                  <c:v>41669</c:v>
                </c:pt>
                <c:pt idx="719">
                  <c:v>41669</c:v>
                </c:pt>
                <c:pt idx="720">
                  <c:v>41670</c:v>
                </c:pt>
                <c:pt idx="721">
                  <c:v>41670</c:v>
                </c:pt>
                <c:pt idx="722">
                  <c:v>41670</c:v>
                </c:pt>
                <c:pt idx="723">
                  <c:v>41670</c:v>
                </c:pt>
                <c:pt idx="724">
                  <c:v>41670</c:v>
                </c:pt>
                <c:pt idx="725">
                  <c:v>41670</c:v>
                </c:pt>
                <c:pt idx="726">
                  <c:v>41670</c:v>
                </c:pt>
                <c:pt idx="727">
                  <c:v>41670</c:v>
                </c:pt>
                <c:pt idx="728">
                  <c:v>41670</c:v>
                </c:pt>
                <c:pt idx="729">
                  <c:v>41670</c:v>
                </c:pt>
                <c:pt idx="730">
                  <c:v>41670</c:v>
                </c:pt>
                <c:pt idx="731">
                  <c:v>41670</c:v>
                </c:pt>
                <c:pt idx="732">
                  <c:v>41670</c:v>
                </c:pt>
                <c:pt idx="733">
                  <c:v>41670</c:v>
                </c:pt>
                <c:pt idx="734">
                  <c:v>41670</c:v>
                </c:pt>
                <c:pt idx="735">
                  <c:v>41670</c:v>
                </c:pt>
                <c:pt idx="736">
                  <c:v>41670</c:v>
                </c:pt>
                <c:pt idx="737">
                  <c:v>41670</c:v>
                </c:pt>
                <c:pt idx="738">
                  <c:v>41670</c:v>
                </c:pt>
                <c:pt idx="739">
                  <c:v>41670</c:v>
                </c:pt>
                <c:pt idx="740">
                  <c:v>41670</c:v>
                </c:pt>
                <c:pt idx="741">
                  <c:v>41670</c:v>
                </c:pt>
                <c:pt idx="742">
                  <c:v>41670</c:v>
                </c:pt>
                <c:pt idx="743">
                  <c:v>41670</c:v>
                </c:pt>
                <c:pt idx="744">
                  <c:v>41671</c:v>
                </c:pt>
                <c:pt idx="745">
                  <c:v>41671</c:v>
                </c:pt>
                <c:pt idx="746">
                  <c:v>41671</c:v>
                </c:pt>
                <c:pt idx="747">
                  <c:v>41671</c:v>
                </c:pt>
                <c:pt idx="748">
                  <c:v>41671</c:v>
                </c:pt>
                <c:pt idx="749">
                  <c:v>41671</c:v>
                </c:pt>
                <c:pt idx="750">
                  <c:v>41671</c:v>
                </c:pt>
                <c:pt idx="751">
                  <c:v>41671</c:v>
                </c:pt>
                <c:pt idx="752">
                  <c:v>41671</c:v>
                </c:pt>
                <c:pt idx="753">
                  <c:v>41671</c:v>
                </c:pt>
                <c:pt idx="754">
                  <c:v>41671</c:v>
                </c:pt>
                <c:pt idx="755">
                  <c:v>41671</c:v>
                </c:pt>
                <c:pt idx="756">
                  <c:v>41671</c:v>
                </c:pt>
                <c:pt idx="757">
                  <c:v>41671</c:v>
                </c:pt>
                <c:pt idx="758">
                  <c:v>41671</c:v>
                </c:pt>
                <c:pt idx="759">
                  <c:v>41671</c:v>
                </c:pt>
                <c:pt idx="760">
                  <c:v>41671</c:v>
                </c:pt>
                <c:pt idx="761">
                  <c:v>41671</c:v>
                </c:pt>
                <c:pt idx="762">
                  <c:v>41671</c:v>
                </c:pt>
                <c:pt idx="763">
                  <c:v>41671</c:v>
                </c:pt>
                <c:pt idx="764">
                  <c:v>41671</c:v>
                </c:pt>
                <c:pt idx="765">
                  <c:v>41671</c:v>
                </c:pt>
                <c:pt idx="766">
                  <c:v>41671</c:v>
                </c:pt>
                <c:pt idx="767">
                  <c:v>41671</c:v>
                </c:pt>
                <c:pt idx="768">
                  <c:v>41672</c:v>
                </c:pt>
                <c:pt idx="769">
                  <c:v>41672</c:v>
                </c:pt>
                <c:pt idx="770">
                  <c:v>41672</c:v>
                </c:pt>
                <c:pt idx="771">
                  <c:v>41672</c:v>
                </c:pt>
                <c:pt idx="772">
                  <c:v>41672</c:v>
                </c:pt>
                <c:pt idx="773">
                  <c:v>41672</c:v>
                </c:pt>
                <c:pt idx="774">
                  <c:v>41672</c:v>
                </c:pt>
                <c:pt idx="775">
                  <c:v>41672</c:v>
                </c:pt>
                <c:pt idx="776">
                  <c:v>41672</c:v>
                </c:pt>
                <c:pt idx="777">
                  <c:v>41672</c:v>
                </c:pt>
                <c:pt idx="778">
                  <c:v>41672</c:v>
                </c:pt>
                <c:pt idx="779">
                  <c:v>41672</c:v>
                </c:pt>
                <c:pt idx="780">
                  <c:v>41672</c:v>
                </c:pt>
                <c:pt idx="781">
                  <c:v>41672</c:v>
                </c:pt>
                <c:pt idx="782">
                  <c:v>41672</c:v>
                </c:pt>
                <c:pt idx="783">
                  <c:v>41672</c:v>
                </c:pt>
                <c:pt idx="784">
                  <c:v>41672</c:v>
                </c:pt>
                <c:pt idx="785">
                  <c:v>41672</c:v>
                </c:pt>
                <c:pt idx="786">
                  <c:v>41672</c:v>
                </c:pt>
                <c:pt idx="787">
                  <c:v>41672</c:v>
                </c:pt>
                <c:pt idx="788">
                  <c:v>41672</c:v>
                </c:pt>
                <c:pt idx="789">
                  <c:v>41672</c:v>
                </c:pt>
                <c:pt idx="790">
                  <c:v>41672</c:v>
                </c:pt>
                <c:pt idx="791">
                  <c:v>41672</c:v>
                </c:pt>
                <c:pt idx="792">
                  <c:v>41673</c:v>
                </c:pt>
                <c:pt idx="793">
                  <c:v>41673</c:v>
                </c:pt>
                <c:pt idx="794">
                  <c:v>41673</c:v>
                </c:pt>
                <c:pt idx="795">
                  <c:v>41673</c:v>
                </c:pt>
                <c:pt idx="796">
                  <c:v>41673</c:v>
                </c:pt>
                <c:pt idx="797">
                  <c:v>41673</c:v>
                </c:pt>
                <c:pt idx="798">
                  <c:v>41673</c:v>
                </c:pt>
                <c:pt idx="799">
                  <c:v>41673</c:v>
                </c:pt>
                <c:pt idx="800">
                  <c:v>41673</c:v>
                </c:pt>
                <c:pt idx="801">
                  <c:v>41673</c:v>
                </c:pt>
                <c:pt idx="802">
                  <c:v>41673</c:v>
                </c:pt>
                <c:pt idx="803">
                  <c:v>41673</c:v>
                </c:pt>
                <c:pt idx="804">
                  <c:v>41673</c:v>
                </c:pt>
                <c:pt idx="805">
                  <c:v>41673</c:v>
                </c:pt>
                <c:pt idx="806">
                  <c:v>41673</c:v>
                </c:pt>
                <c:pt idx="807">
                  <c:v>41673</c:v>
                </c:pt>
                <c:pt idx="808">
                  <c:v>41673</c:v>
                </c:pt>
                <c:pt idx="809">
                  <c:v>41673</c:v>
                </c:pt>
                <c:pt idx="810">
                  <c:v>41673</c:v>
                </c:pt>
                <c:pt idx="811">
                  <c:v>41673</c:v>
                </c:pt>
                <c:pt idx="812">
                  <c:v>41673</c:v>
                </c:pt>
                <c:pt idx="813">
                  <c:v>41673</c:v>
                </c:pt>
                <c:pt idx="814">
                  <c:v>41673</c:v>
                </c:pt>
                <c:pt idx="815">
                  <c:v>41673</c:v>
                </c:pt>
                <c:pt idx="816">
                  <c:v>41674</c:v>
                </c:pt>
                <c:pt idx="817">
                  <c:v>41674</c:v>
                </c:pt>
                <c:pt idx="818">
                  <c:v>41674</c:v>
                </c:pt>
                <c:pt idx="819">
                  <c:v>41674</c:v>
                </c:pt>
                <c:pt idx="820">
                  <c:v>41674</c:v>
                </c:pt>
                <c:pt idx="821">
                  <c:v>41674</c:v>
                </c:pt>
                <c:pt idx="822">
                  <c:v>41674</c:v>
                </c:pt>
                <c:pt idx="823">
                  <c:v>41674</c:v>
                </c:pt>
                <c:pt idx="824">
                  <c:v>41674</c:v>
                </c:pt>
                <c:pt idx="825">
                  <c:v>41674</c:v>
                </c:pt>
                <c:pt idx="826">
                  <c:v>41674</c:v>
                </c:pt>
                <c:pt idx="827">
                  <c:v>41674</c:v>
                </c:pt>
                <c:pt idx="828">
                  <c:v>41674</c:v>
                </c:pt>
                <c:pt idx="829">
                  <c:v>41674</c:v>
                </c:pt>
                <c:pt idx="830">
                  <c:v>41674</c:v>
                </c:pt>
                <c:pt idx="831">
                  <c:v>41674</c:v>
                </c:pt>
                <c:pt idx="832">
                  <c:v>41674</c:v>
                </c:pt>
                <c:pt idx="833">
                  <c:v>41674</c:v>
                </c:pt>
                <c:pt idx="834">
                  <c:v>41674</c:v>
                </c:pt>
                <c:pt idx="835">
                  <c:v>41674</c:v>
                </c:pt>
                <c:pt idx="836">
                  <c:v>41674</c:v>
                </c:pt>
                <c:pt idx="837">
                  <c:v>41674</c:v>
                </c:pt>
                <c:pt idx="838">
                  <c:v>41674</c:v>
                </c:pt>
                <c:pt idx="839">
                  <c:v>41674</c:v>
                </c:pt>
                <c:pt idx="840">
                  <c:v>41675</c:v>
                </c:pt>
                <c:pt idx="841">
                  <c:v>41675</c:v>
                </c:pt>
                <c:pt idx="842">
                  <c:v>41675</c:v>
                </c:pt>
                <c:pt idx="843">
                  <c:v>41675</c:v>
                </c:pt>
                <c:pt idx="844">
                  <c:v>41675</c:v>
                </c:pt>
                <c:pt idx="845">
                  <c:v>41675</c:v>
                </c:pt>
                <c:pt idx="846">
                  <c:v>41675</c:v>
                </c:pt>
                <c:pt idx="847">
                  <c:v>41675</c:v>
                </c:pt>
                <c:pt idx="848">
                  <c:v>41675</c:v>
                </c:pt>
                <c:pt idx="849">
                  <c:v>41675</c:v>
                </c:pt>
                <c:pt idx="850">
                  <c:v>41675</c:v>
                </c:pt>
                <c:pt idx="851">
                  <c:v>41675</c:v>
                </c:pt>
                <c:pt idx="852">
                  <c:v>41675</c:v>
                </c:pt>
                <c:pt idx="853">
                  <c:v>41675</c:v>
                </c:pt>
                <c:pt idx="854">
                  <c:v>41675</c:v>
                </c:pt>
                <c:pt idx="855">
                  <c:v>41675</c:v>
                </c:pt>
                <c:pt idx="856">
                  <c:v>41675</c:v>
                </c:pt>
                <c:pt idx="857">
                  <c:v>41675</c:v>
                </c:pt>
                <c:pt idx="858">
                  <c:v>41675</c:v>
                </c:pt>
                <c:pt idx="859">
                  <c:v>41675</c:v>
                </c:pt>
                <c:pt idx="860">
                  <c:v>41675</c:v>
                </c:pt>
                <c:pt idx="861">
                  <c:v>41675</c:v>
                </c:pt>
                <c:pt idx="862">
                  <c:v>41675</c:v>
                </c:pt>
                <c:pt idx="863">
                  <c:v>41675</c:v>
                </c:pt>
                <c:pt idx="864">
                  <c:v>41676</c:v>
                </c:pt>
                <c:pt idx="865">
                  <c:v>41676</c:v>
                </c:pt>
                <c:pt idx="866">
                  <c:v>41676</c:v>
                </c:pt>
                <c:pt idx="867">
                  <c:v>41676</c:v>
                </c:pt>
                <c:pt idx="868">
                  <c:v>41676</c:v>
                </c:pt>
                <c:pt idx="869">
                  <c:v>41676</c:v>
                </c:pt>
                <c:pt idx="870">
                  <c:v>41676</c:v>
                </c:pt>
                <c:pt idx="871">
                  <c:v>41676</c:v>
                </c:pt>
                <c:pt idx="872">
                  <c:v>41676</c:v>
                </c:pt>
                <c:pt idx="873">
                  <c:v>41676</c:v>
                </c:pt>
                <c:pt idx="874">
                  <c:v>41676</c:v>
                </c:pt>
                <c:pt idx="875">
                  <c:v>41676</c:v>
                </c:pt>
                <c:pt idx="876">
                  <c:v>41676</c:v>
                </c:pt>
                <c:pt idx="877">
                  <c:v>41676</c:v>
                </c:pt>
                <c:pt idx="878">
                  <c:v>41676</c:v>
                </c:pt>
                <c:pt idx="879">
                  <c:v>41676</c:v>
                </c:pt>
                <c:pt idx="880">
                  <c:v>41676</c:v>
                </c:pt>
                <c:pt idx="881">
                  <c:v>41676</c:v>
                </c:pt>
                <c:pt idx="882">
                  <c:v>41676</c:v>
                </c:pt>
                <c:pt idx="883">
                  <c:v>41676</c:v>
                </c:pt>
                <c:pt idx="884">
                  <c:v>41676</c:v>
                </c:pt>
                <c:pt idx="885">
                  <c:v>41676</c:v>
                </c:pt>
                <c:pt idx="886">
                  <c:v>41676</c:v>
                </c:pt>
                <c:pt idx="887">
                  <c:v>41676</c:v>
                </c:pt>
                <c:pt idx="888">
                  <c:v>41677</c:v>
                </c:pt>
                <c:pt idx="889">
                  <c:v>41677</c:v>
                </c:pt>
                <c:pt idx="890">
                  <c:v>41677</c:v>
                </c:pt>
                <c:pt idx="891">
                  <c:v>41677</c:v>
                </c:pt>
                <c:pt idx="892">
                  <c:v>41677</c:v>
                </c:pt>
                <c:pt idx="893">
                  <c:v>41677</c:v>
                </c:pt>
                <c:pt idx="894">
                  <c:v>41677</c:v>
                </c:pt>
                <c:pt idx="895">
                  <c:v>41677</c:v>
                </c:pt>
                <c:pt idx="896">
                  <c:v>41677</c:v>
                </c:pt>
                <c:pt idx="897">
                  <c:v>41677</c:v>
                </c:pt>
                <c:pt idx="898">
                  <c:v>41677</c:v>
                </c:pt>
                <c:pt idx="899">
                  <c:v>41677</c:v>
                </c:pt>
                <c:pt idx="900">
                  <c:v>41677</c:v>
                </c:pt>
                <c:pt idx="901">
                  <c:v>41677</c:v>
                </c:pt>
                <c:pt idx="902">
                  <c:v>41677</c:v>
                </c:pt>
                <c:pt idx="903">
                  <c:v>41677</c:v>
                </c:pt>
                <c:pt idx="904">
                  <c:v>41677</c:v>
                </c:pt>
                <c:pt idx="905">
                  <c:v>41677</c:v>
                </c:pt>
                <c:pt idx="906">
                  <c:v>41677</c:v>
                </c:pt>
                <c:pt idx="907">
                  <c:v>41677</c:v>
                </c:pt>
                <c:pt idx="908">
                  <c:v>41677</c:v>
                </c:pt>
                <c:pt idx="909">
                  <c:v>41677</c:v>
                </c:pt>
                <c:pt idx="910">
                  <c:v>41677</c:v>
                </c:pt>
                <c:pt idx="911">
                  <c:v>41677</c:v>
                </c:pt>
                <c:pt idx="912">
                  <c:v>41678</c:v>
                </c:pt>
                <c:pt idx="913">
                  <c:v>41678</c:v>
                </c:pt>
                <c:pt idx="914">
                  <c:v>41678</c:v>
                </c:pt>
                <c:pt idx="915">
                  <c:v>41678</c:v>
                </c:pt>
                <c:pt idx="916">
                  <c:v>41678</c:v>
                </c:pt>
                <c:pt idx="917">
                  <c:v>41678</c:v>
                </c:pt>
                <c:pt idx="918">
                  <c:v>41678</c:v>
                </c:pt>
                <c:pt idx="919">
                  <c:v>41678</c:v>
                </c:pt>
                <c:pt idx="920">
                  <c:v>41678</c:v>
                </c:pt>
                <c:pt idx="921">
                  <c:v>41678</c:v>
                </c:pt>
                <c:pt idx="922">
                  <c:v>41678</c:v>
                </c:pt>
                <c:pt idx="923">
                  <c:v>41678</c:v>
                </c:pt>
                <c:pt idx="924">
                  <c:v>41678</c:v>
                </c:pt>
                <c:pt idx="925">
                  <c:v>41678</c:v>
                </c:pt>
                <c:pt idx="926">
                  <c:v>41678</c:v>
                </c:pt>
                <c:pt idx="927">
                  <c:v>41678</c:v>
                </c:pt>
                <c:pt idx="928">
                  <c:v>41678</c:v>
                </c:pt>
                <c:pt idx="929">
                  <c:v>41678</c:v>
                </c:pt>
                <c:pt idx="930">
                  <c:v>41678</c:v>
                </c:pt>
                <c:pt idx="931">
                  <c:v>41678</c:v>
                </c:pt>
                <c:pt idx="932">
                  <c:v>41678</c:v>
                </c:pt>
                <c:pt idx="933">
                  <c:v>41678</c:v>
                </c:pt>
                <c:pt idx="934">
                  <c:v>41678</c:v>
                </c:pt>
                <c:pt idx="935">
                  <c:v>41678</c:v>
                </c:pt>
                <c:pt idx="936">
                  <c:v>41679</c:v>
                </c:pt>
                <c:pt idx="937">
                  <c:v>41679</c:v>
                </c:pt>
                <c:pt idx="938">
                  <c:v>41679</c:v>
                </c:pt>
                <c:pt idx="939">
                  <c:v>41679</c:v>
                </c:pt>
                <c:pt idx="940">
                  <c:v>41679</c:v>
                </c:pt>
                <c:pt idx="941">
                  <c:v>41679</c:v>
                </c:pt>
                <c:pt idx="942">
                  <c:v>41679</c:v>
                </c:pt>
                <c:pt idx="943">
                  <c:v>41679</c:v>
                </c:pt>
                <c:pt idx="944">
                  <c:v>41679</c:v>
                </c:pt>
                <c:pt idx="945">
                  <c:v>41679</c:v>
                </c:pt>
                <c:pt idx="946">
                  <c:v>41679</c:v>
                </c:pt>
                <c:pt idx="947">
                  <c:v>41679</c:v>
                </c:pt>
                <c:pt idx="948">
                  <c:v>41679</c:v>
                </c:pt>
                <c:pt idx="949">
                  <c:v>41679</c:v>
                </c:pt>
                <c:pt idx="950">
                  <c:v>41679</c:v>
                </c:pt>
                <c:pt idx="951">
                  <c:v>41679</c:v>
                </c:pt>
                <c:pt idx="952">
                  <c:v>41679</c:v>
                </c:pt>
                <c:pt idx="953">
                  <c:v>41679</c:v>
                </c:pt>
                <c:pt idx="954">
                  <c:v>41679</c:v>
                </c:pt>
                <c:pt idx="955">
                  <c:v>41679</c:v>
                </c:pt>
                <c:pt idx="956">
                  <c:v>41679</c:v>
                </c:pt>
                <c:pt idx="957">
                  <c:v>41679</c:v>
                </c:pt>
                <c:pt idx="958">
                  <c:v>41679</c:v>
                </c:pt>
                <c:pt idx="959">
                  <c:v>41679</c:v>
                </c:pt>
                <c:pt idx="960">
                  <c:v>41680</c:v>
                </c:pt>
                <c:pt idx="961">
                  <c:v>41680</c:v>
                </c:pt>
                <c:pt idx="962">
                  <c:v>41680</c:v>
                </c:pt>
                <c:pt idx="963">
                  <c:v>41680</c:v>
                </c:pt>
                <c:pt idx="964">
                  <c:v>41680</c:v>
                </c:pt>
                <c:pt idx="965">
                  <c:v>41680</c:v>
                </c:pt>
                <c:pt idx="966">
                  <c:v>41680</c:v>
                </c:pt>
                <c:pt idx="967">
                  <c:v>41680</c:v>
                </c:pt>
                <c:pt idx="968">
                  <c:v>41680</c:v>
                </c:pt>
                <c:pt idx="969">
                  <c:v>41680</c:v>
                </c:pt>
                <c:pt idx="970">
                  <c:v>41680</c:v>
                </c:pt>
                <c:pt idx="971">
                  <c:v>41680</c:v>
                </c:pt>
                <c:pt idx="972">
                  <c:v>41680</c:v>
                </c:pt>
                <c:pt idx="973">
                  <c:v>41680</c:v>
                </c:pt>
                <c:pt idx="974">
                  <c:v>41680</c:v>
                </c:pt>
                <c:pt idx="975">
                  <c:v>41680</c:v>
                </c:pt>
                <c:pt idx="976">
                  <c:v>41680</c:v>
                </c:pt>
                <c:pt idx="977">
                  <c:v>41680</c:v>
                </c:pt>
                <c:pt idx="978">
                  <c:v>41680</c:v>
                </c:pt>
                <c:pt idx="979">
                  <c:v>41680</c:v>
                </c:pt>
                <c:pt idx="980">
                  <c:v>41680</c:v>
                </c:pt>
                <c:pt idx="981">
                  <c:v>41680</c:v>
                </c:pt>
                <c:pt idx="982">
                  <c:v>41680</c:v>
                </c:pt>
                <c:pt idx="983">
                  <c:v>41680</c:v>
                </c:pt>
                <c:pt idx="984">
                  <c:v>41681</c:v>
                </c:pt>
                <c:pt idx="985">
                  <c:v>41681</c:v>
                </c:pt>
                <c:pt idx="986">
                  <c:v>41681</c:v>
                </c:pt>
                <c:pt idx="987">
                  <c:v>41681</c:v>
                </c:pt>
                <c:pt idx="988">
                  <c:v>41681</c:v>
                </c:pt>
                <c:pt idx="989">
                  <c:v>41681</c:v>
                </c:pt>
                <c:pt idx="990">
                  <c:v>41681</c:v>
                </c:pt>
                <c:pt idx="991">
                  <c:v>41681</c:v>
                </c:pt>
                <c:pt idx="992">
                  <c:v>41681</c:v>
                </c:pt>
                <c:pt idx="993">
                  <c:v>41681</c:v>
                </c:pt>
                <c:pt idx="994">
                  <c:v>41681</c:v>
                </c:pt>
                <c:pt idx="995">
                  <c:v>41681</c:v>
                </c:pt>
                <c:pt idx="996">
                  <c:v>41681</c:v>
                </c:pt>
                <c:pt idx="997">
                  <c:v>41681</c:v>
                </c:pt>
                <c:pt idx="998">
                  <c:v>41681</c:v>
                </c:pt>
                <c:pt idx="999">
                  <c:v>41681</c:v>
                </c:pt>
                <c:pt idx="1000">
                  <c:v>41681</c:v>
                </c:pt>
                <c:pt idx="1001">
                  <c:v>41681</c:v>
                </c:pt>
                <c:pt idx="1002">
                  <c:v>41681</c:v>
                </c:pt>
                <c:pt idx="1003">
                  <c:v>41681</c:v>
                </c:pt>
                <c:pt idx="1004">
                  <c:v>41681</c:v>
                </c:pt>
                <c:pt idx="1005">
                  <c:v>41681</c:v>
                </c:pt>
                <c:pt idx="1006">
                  <c:v>41681</c:v>
                </c:pt>
                <c:pt idx="1007">
                  <c:v>41681</c:v>
                </c:pt>
                <c:pt idx="1008">
                  <c:v>41682</c:v>
                </c:pt>
                <c:pt idx="1009">
                  <c:v>41682</c:v>
                </c:pt>
                <c:pt idx="1010">
                  <c:v>41682</c:v>
                </c:pt>
                <c:pt idx="1011">
                  <c:v>41682</c:v>
                </c:pt>
                <c:pt idx="1012">
                  <c:v>41682</c:v>
                </c:pt>
                <c:pt idx="1013">
                  <c:v>41682</c:v>
                </c:pt>
                <c:pt idx="1014">
                  <c:v>41682</c:v>
                </c:pt>
                <c:pt idx="1015">
                  <c:v>41682</c:v>
                </c:pt>
                <c:pt idx="1016">
                  <c:v>41682</c:v>
                </c:pt>
                <c:pt idx="1017">
                  <c:v>41682</c:v>
                </c:pt>
                <c:pt idx="1018">
                  <c:v>41682</c:v>
                </c:pt>
                <c:pt idx="1019">
                  <c:v>41682</c:v>
                </c:pt>
                <c:pt idx="1020">
                  <c:v>41682</c:v>
                </c:pt>
                <c:pt idx="1021">
                  <c:v>41682</c:v>
                </c:pt>
                <c:pt idx="1022">
                  <c:v>41682</c:v>
                </c:pt>
                <c:pt idx="1023">
                  <c:v>41682</c:v>
                </c:pt>
                <c:pt idx="1024">
                  <c:v>41682</c:v>
                </c:pt>
                <c:pt idx="1025">
                  <c:v>41682</c:v>
                </c:pt>
                <c:pt idx="1026">
                  <c:v>41682</c:v>
                </c:pt>
                <c:pt idx="1027">
                  <c:v>41682</c:v>
                </c:pt>
                <c:pt idx="1028">
                  <c:v>41682</c:v>
                </c:pt>
                <c:pt idx="1029">
                  <c:v>41682</c:v>
                </c:pt>
                <c:pt idx="1030">
                  <c:v>41682</c:v>
                </c:pt>
                <c:pt idx="1031">
                  <c:v>41682</c:v>
                </c:pt>
                <c:pt idx="1032">
                  <c:v>41683</c:v>
                </c:pt>
                <c:pt idx="1033">
                  <c:v>41683</c:v>
                </c:pt>
                <c:pt idx="1034">
                  <c:v>41683</c:v>
                </c:pt>
                <c:pt idx="1035">
                  <c:v>41683</c:v>
                </c:pt>
                <c:pt idx="1036">
                  <c:v>41683</c:v>
                </c:pt>
                <c:pt idx="1037">
                  <c:v>41683</c:v>
                </c:pt>
                <c:pt idx="1038">
                  <c:v>41683</c:v>
                </c:pt>
                <c:pt idx="1039">
                  <c:v>41683</c:v>
                </c:pt>
                <c:pt idx="1040">
                  <c:v>41683</c:v>
                </c:pt>
                <c:pt idx="1041">
                  <c:v>41683</c:v>
                </c:pt>
                <c:pt idx="1042">
                  <c:v>41683</c:v>
                </c:pt>
                <c:pt idx="1043">
                  <c:v>41683</c:v>
                </c:pt>
                <c:pt idx="1044">
                  <c:v>41683</c:v>
                </c:pt>
                <c:pt idx="1045">
                  <c:v>41683</c:v>
                </c:pt>
                <c:pt idx="1046">
                  <c:v>41683</c:v>
                </c:pt>
                <c:pt idx="1047">
                  <c:v>41683</c:v>
                </c:pt>
                <c:pt idx="1048">
                  <c:v>41683</c:v>
                </c:pt>
                <c:pt idx="1049">
                  <c:v>41683</c:v>
                </c:pt>
                <c:pt idx="1050">
                  <c:v>41683</c:v>
                </c:pt>
                <c:pt idx="1051">
                  <c:v>41683</c:v>
                </c:pt>
                <c:pt idx="1052">
                  <c:v>41683</c:v>
                </c:pt>
                <c:pt idx="1053">
                  <c:v>41683</c:v>
                </c:pt>
                <c:pt idx="1054">
                  <c:v>41683</c:v>
                </c:pt>
                <c:pt idx="1055">
                  <c:v>41683</c:v>
                </c:pt>
                <c:pt idx="1056">
                  <c:v>41684</c:v>
                </c:pt>
                <c:pt idx="1057">
                  <c:v>41684</c:v>
                </c:pt>
                <c:pt idx="1058">
                  <c:v>41684</c:v>
                </c:pt>
                <c:pt idx="1059">
                  <c:v>41684</c:v>
                </c:pt>
                <c:pt idx="1060">
                  <c:v>41684</c:v>
                </c:pt>
                <c:pt idx="1061">
                  <c:v>41684</c:v>
                </c:pt>
                <c:pt idx="1062">
                  <c:v>41684</c:v>
                </c:pt>
                <c:pt idx="1063">
                  <c:v>41684</c:v>
                </c:pt>
                <c:pt idx="1064">
                  <c:v>41684</c:v>
                </c:pt>
                <c:pt idx="1065">
                  <c:v>41684</c:v>
                </c:pt>
                <c:pt idx="1066">
                  <c:v>41684</c:v>
                </c:pt>
                <c:pt idx="1067">
                  <c:v>41684</c:v>
                </c:pt>
                <c:pt idx="1068">
                  <c:v>41684</c:v>
                </c:pt>
                <c:pt idx="1069">
                  <c:v>41684</c:v>
                </c:pt>
                <c:pt idx="1070">
                  <c:v>41684</c:v>
                </c:pt>
                <c:pt idx="1071">
                  <c:v>41684</c:v>
                </c:pt>
                <c:pt idx="1072">
                  <c:v>41684</c:v>
                </c:pt>
                <c:pt idx="1073">
                  <c:v>41684</c:v>
                </c:pt>
                <c:pt idx="1074">
                  <c:v>41684</c:v>
                </c:pt>
                <c:pt idx="1075">
                  <c:v>41684</c:v>
                </c:pt>
                <c:pt idx="1076">
                  <c:v>41684</c:v>
                </c:pt>
                <c:pt idx="1077">
                  <c:v>41684</c:v>
                </c:pt>
                <c:pt idx="1078">
                  <c:v>41684</c:v>
                </c:pt>
                <c:pt idx="1079">
                  <c:v>41684</c:v>
                </c:pt>
                <c:pt idx="1080">
                  <c:v>41685</c:v>
                </c:pt>
                <c:pt idx="1081">
                  <c:v>41685</c:v>
                </c:pt>
                <c:pt idx="1082">
                  <c:v>41685</c:v>
                </c:pt>
                <c:pt idx="1083">
                  <c:v>41685</c:v>
                </c:pt>
                <c:pt idx="1084">
                  <c:v>41685</c:v>
                </c:pt>
                <c:pt idx="1085">
                  <c:v>41685</c:v>
                </c:pt>
                <c:pt idx="1086">
                  <c:v>41685</c:v>
                </c:pt>
                <c:pt idx="1087">
                  <c:v>41685</c:v>
                </c:pt>
                <c:pt idx="1088">
                  <c:v>41685</c:v>
                </c:pt>
                <c:pt idx="1089">
                  <c:v>41685</c:v>
                </c:pt>
                <c:pt idx="1090">
                  <c:v>41685</c:v>
                </c:pt>
                <c:pt idx="1091">
                  <c:v>41685</c:v>
                </c:pt>
                <c:pt idx="1092">
                  <c:v>41685</c:v>
                </c:pt>
                <c:pt idx="1093">
                  <c:v>41685</c:v>
                </c:pt>
                <c:pt idx="1094">
                  <c:v>41685</c:v>
                </c:pt>
                <c:pt idx="1095">
                  <c:v>41685</c:v>
                </c:pt>
                <c:pt idx="1096">
                  <c:v>41685</c:v>
                </c:pt>
                <c:pt idx="1097">
                  <c:v>41685</c:v>
                </c:pt>
                <c:pt idx="1098">
                  <c:v>41685</c:v>
                </c:pt>
                <c:pt idx="1099">
                  <c:v>41685</c:v>
                </c:pt>
                <c:pt idx="1100">
                  <c:v>41685</c:v>
                </c:pt>
                <c:pt idx="1101">
                  <c:v>41685</c:v>
                </c:pt>
                <c:pt idx="1102">
                  <c:v>41685</c:v>
                </c:pt>
                <c:pt idx="1103">
                  <c:v>41685</c:v>
                </c:pt>
                <c:pt idx="1104">
                  <c:v>41686</c:v>
                </c:pt>
                <c:pt idx="1105">
                  <c:v>41686</c:v>
                </c:pt>
                <c:pt idx="1106">
                  <c:v>41686</c:v>
                </c:pt>
                <c:pt idx="1107">
                  <c:v>41686</c:v>
                </c:pt>
                <c:pt idx="1108">
                  <c:v>41686</c:v>
                </c:pt>
                <c:pt idx="1109">
                  <c:v>41686</c:v>
                </c:pt>
                <c:pt idx="1110">
                  <c:v>41686</c:v>
                </c:pt>
                <c:pt idx="1111">
                  <c:v>41686</c:v>
                </c:pt>
                <c:pt idx="1112">
                  <c:v>41686</c:v>
                </c:pt>
                <c:pt idx="1113">
                  <c:v>41686</c:v>
                </c:pt>
                <c:pt idx="1114">
                  <c:v>41686</c:v>
                </c:pt>
                <c:pt idx="1115">
                  <c:v>41686</c:v>
                </c:pt>
                <c:pt idx="1116">
                  <c:v>41686</c:v>
                </c:pt>
                <c:pt idx="1117">
                  <c:v>41686</c:v>
                </c:pt>
                <c:pt idx="1118">
                  <c:v>41686</c:v>
                </c:pt>
                <c:pt idx="1119">
                  <c:v>41686</c:v>
                </c:pt>
                <c:pt idx="1120">
                  <c:v>41686</c:v>
                </c:pt>
                <c:pt idx="1121">
                  <c:v>41686</c:v>
                </c:pt>
                <c:pt idx="1122">
                  <c:v>41686</c:v>
                </c:pt>
                <c:pt idx="1123">
                  <c:v>41686</c:v>
                </c:pt>
                <c:pt idx="1124">
                  <c:v>41686</c:v>
                </c:pt>
                <c:pt idx="1125">
                  <c:v>41686</c:v>
                </c:pt>
                <c:pt idx="1126">
                  <c:v>41686</c:v>
                </c:pt>
                <c:pt idx="1127">
                  <c:v>41686</c:v>
                </c:pt>
                <c:pt idx="1128">
                  <c:v>41687</c:v>
                </c:pt>
                <c:pt idx="1129">
                  <c:v>41687</c:v>
                </c:pt>
                <c:pt idx="1130">
                  <c:v>41687</c:v>
                </c:pt>
                <c:pt idx="1131">
                  <c:v>41687</c:v>
                </c:pt>
                <c:pt idx="1132">
                  <c:v>41687</c:v>
                </c:pt>
                <c:pt idx="1133">
                  <c:v>41687</c:v>
                </c:pt>
                <c:pt idx="1134">
                  <c:v>41687</c:v>
                </c:pt>
                <c:pt idx="1135">
                  <c:v>41687</c:v>
                </c:pt>
                <c:pt idx="1136">
                  <c:v>41687</c:v>
                </c:pt>
                <c:pt idx="1137">
                  <c:v>41687</c:v>
                </c:pt>
                <c:pt idx="1138">
                  <c:v>41687</c:v>
                </c:pt>
                <c:pt idx="1139">
                  <c:v>41687</c:v>
                </c:pt>
                <c:pt idx="1140">
                  <c:v>41687</c:v>
                </c:pt>
                <c:pt idx="1141">
                  <c:v>41687</c:v>
                </c:pt>
                <c:pt idx="1142">
                  <c:v>41687</c:v>
                </c:pt>
                <c:pt idx="1143">
                  <c:v>41687</c:v>
                </c:pt>
                <c:pt idx="1144">
                  <c:v>41687</c:v>
                </c:pt>
                <c:pt idx="1145">
                  <c:v>41687</c:v>
                </c:pt>
                <c:pt idx="1146">
                  <c:v>41687</c:v>
                </c:pt>
                <c:pt idx="1147">
                  <c:v>41687</c:v>
                </c:pt>
                <c:pt idx="1148">
                  <c:v>41687</c:v>
                </c:pt>
                <c:pt idx="1149">
                  <c:v>41687</c:v>
                </c:pt>
                <c:pt idx="1150">
                  <c:v>41687</c:v>
                </c:pt>
                <c:pt idx="1151">
                  <c:v>41687</c:v>
                </c:pt>
                <c:pt idx="1152">
                  <c:v>41688</c:v>
                </c:pt>
                <c:pt idx="1153">
                  <c:v>41688</c:v>
                </c:pt>
                <c:pt idx="1154">
                  <c:v>41688</c:v>
                </c:pt>
                <c:pt idx="1155">
                  <c:v>41688</c:v>
                </c:pt>
                <c:pt idx="1156">
                  <c:v>41688</c:v>
                </c:pt>
                <c:pt idx="1157">
                  <c:v>41688</c:v>
                </c:pt>
                <c:pt idx="1158">
                  <c:v>41688</c:v>
                </c:pt>
                <c:pt idx="1159">
                  <c:v>41688</c:v>
                </c:pt>
                <c:pt idx="1160">
                  <c:v>41688</c:v>
                </c:pt>
                <c:pt idx="1161">
                  <c:v>41688</c:v>
                </c:pt>
                <c:pt idx="1162">
                  <c:v>41688</c:v>
                </c:pt>
                <c:pt idx="1163">
                  <c:v>41688</c:v>
                </c:pt>
                <c:pt idx="1164">
                  <c:v>41688</c:v>
                </c:pt>
                <c:pt idx="1165">
                  <c:v>41688</c:v>
                </c:pt>
                <c:pt idx="1166">
                  <c:v>41688</c:v>
                </c:pt>
                <c:pt idx="1167">
                  <c:v>41688</c:v>
                </c:pt>
                <c:pt idx="1168">
                  <c:v>41688</c:v>
                </c:pt>
                <c:pt idx="1169">
                  <c:v>41688</c:v>
                </c:pt>
                <c:pt idx="1170">
                  <c:v>41688</c:v>
                </c:pt>
                <c:pt idx="1171">
                  <c:v>41688</c:v>
                </c:pt>
                <c:pt idx="1172">
                  <c:v>41688</c:v>
                </c:pt>
                <c:pt idx="1173">
                  <c:v>41688</c:v>
                </c:pt>
                <c:pt idx="1174">
                  <c:v>41688</c:v>
                </c:pt>
                <c:pt idx="1175">
                  <c:v>41688</c:v>
                </c:pt>
                <c:pt idx="1176">
                  <c:v>41689</c:v>
                </c:pt>
                <c:pt idx="1177">
                  <c:v>41689</c:v>
                </c:pt>
                <c:pt idx="1178">
                  <c:v>41689</c:v>
                </c:pt>
                <c:pt idx="1179">
                  <c:v>41689</c:v>
                </c:pt>
                <c:pt idx="1180">
                  <c:v>41689</c:v>
                </c:pt>
                <c:pt idx="1181">
                  <c:v>41689</c:v>
                </c:pt>
                <c:pt idx="1182">
                  <c:v>41689</c:v>
                </c:pt>
                <c:pt idx="1183">
                  <c:v>41689</c:v>
                </c:pt>
                <c:pt idx="1184">
                  <c:v>41689</c:v>
                </c:pt>
                <c:pt idx="1185">
                  <c:v>41689</c:v>
                </c:pt>
                <c:pt idx="1186">
                  <c:v>41689</c:v>
                </c:pt>
                <c:pt idx="1187">
                  <c:v>41689</c:v>
                </c:pt>
                <c:pt idx="1188">
                  <c:v>41689</c:v>
                </c:pt>
                <c:pt idx="1189">
                  <c:v>41689</c:v>
                </c:pt>
                <c:pt idx="1190">
                  <c:v>41689</c:v>
                </c:pt>
                <c:pt idx="1191">
                  <c:v>41689</c:v>
                </c:pt>
                <c:pt idx="1192">
                  <c:v>41689</c:v>
                </c:pt>
                <c:pt idx="1193">
                  <c:v>41689</c:v>
                </c:pt>
                <c:pt idx="1194">
                  <c:v>41689</c:v>
                </c:pt>
                <c:pt idx="1195">
                  <c:v>41689</c:v>
                </c:pt>
                <c:pt idx="1196">
                  <c:v>41689</c:v>
                </c:pt>
                <c:pt idx="1197">
                  <c:v>41689</c:v>
                </c:pt>
                <c:pt idx="1198">
                  <c:v>41689</c:v>
                </c:pt>
                <c:pt idx="1199">
                  <c:v>41689</c:v>
                </c:pt>
                <c:pt idx="1200">
                  <c:v>41690</c:v>
                </c:pt>
                <c:pt idx="1201">
                  <c:v>41690</c:v>
                </c:pt>
                <c:pt idx="1202">
                  <c:v>41690</c:v>
                </c:pt>
                <c:pt idx="1203">
                  <c:v>41690</c:v>
                </c:pt>
                <c:pt idx="1204">
                  <c:v>41690</c:v>
                </c:pt>
                <c:pt idx="1205">
                  <c:v>41690</c:v>
                </c:pt>
                <c:pt idx="1206">
                  <c:v>41690</c:v>
                </c:pt>
                <c:pt idx="1207">
                  <c:v>41690</c:v>
                </c:pt>
                <c:pt idx="1208">
                  <c:v>41690</c:v>
                </c:pt>
                <c:pt idx="1209">
                  <c:v>41690</c:v>
                </c:pt>
                <c:pt idx="1210">
                  <c:v>41690</c:v>
                </c:pt>
                <c:pt idx="1211">
                  <c:v>41690</c:v>
                </c:pt>
                <c:pt idx="1212">
                  <c:v>41690</c:v>
                </c:pt>
                <c:pt idx="1213">
                  <c:v>41690</c:v>
                </c:pt>
                <c:pt idx="1214">
                  <c:v>41690</c:v>
                </c:pt>
                <c:pt idx="1215">
                  <c:v>41690</c:v>
                </c:pt>
                <c:pt idx="1216">
                  <c:v>41690</c:v>
                </c:pt>
                <c:pt idx="1217">
                  <c:v>41690</c:v>
                </c:pt>
                <c:pt idx="1218">
                  <c:v>41690</c:v>
                </c:pt>
                <c:pt idx="1219">
                  <c:v>41690</c:v>
                </c:pt>
                <c:pt idx="1220">
                  <c:v>41690</c:v>
                </c:pt>
                <c:pt idx="1221">
                  <c:v>41690</c:v>
                </c:pt>
                <c:pt idx="1222">
                  <c:v>41690</c:v>
                </c:pt>
                <c:pt idx="1223">
                  <c:v>41690</c:v>
                </c:pt>
                <c:pt idx="1224">
                  <c:v>41691</c:v>
                </c:pt>
                <c:pt idx="1225">
                  <c:v>41691</c:v>
                </c:pt>
                <c:pt idx="1226">
                  <c:v>41691</c:v>
                </c:pt>
                <c:pt idx="1227">
                  <c:v>41691</c:v>
                </c:pt>
                <c:pt idx="1228">
                  <c:v>41691</c:v>
                </c:pt>
                <c:pt idx="1229">
                  <c:v>41691</c:v>
                </c:pt>
                <c:pt idx="1230">
                  <c:v>41691</c:v>
                </c:pt>
                <c:pt idx="1231">
                  <c:v>41691</c:v>
                </c:pt>
                <c:pt idx="1232">
                  <c:v>41691</c:v>
                </c:pt>
                <c:pt idx="1233">
                  <c:v>41691</c:v>
                </c:pt>
                <c:pt idx="1234">
                  <c:v>41691</c:v>
                </c:pt>
                <c:pt idx="1235">
                  <c:v>41691</c:v>
                </c:pt>
                <c:pt idx="1236">
                  <c:v>41691</c:v>
                </c:pt>
                <c:pt idx="1237">
                  <c:v>41691</c:v>
                </c:pt>
                <c:pt idx="1238">
                  <c:v>41691</c:v>
                </c:pt>
                <c:pt idx="1239">
                  <c:v>41691</c:v>
                </c:pt>
                <c:pt idx="1240">
                  <c:v>41691</c:v>
                </c:pt>
                <c:pt idx="1241">
                  <c:v>41691</c:v>
                </c:pt>
                <c:pt idx="1242">
                  <c:v>41691</c:v>
                </c:pt>
                <c:pt idx="1243">
                  <c:v>41691</c:v>
                </c:pt>
                <c:pt idx="1244">
                  <c:v>41691</c:v>
                </c:pt>
                <c:pt idx="1245">
                  <c:v>41691</c:v>
                </c:pt>
                <c:pt idx="1246">
                  <c:v>41691</c:v>
                </c:pt>
                <c:pt idx="1247">
                  <c:v>41691</c:v>
                </c:pt>
                <c:pt idx="1248">
                  <c:v>41692</c:v>
                </c:pt>
                <c:pt idx="1249">
                  <c:v>41692</c:v>
                </c:pt>
                <c:pt idx="1250">
                  <c:v>41692</c:v>
                </c:pt>
                <c:pt idx="1251">
                  <c:v>41692</c:v>
                </c:pt>
                <c:pt idx="1252">
                  <c:v>41692</c:v>
                </c:pt>
                <c:pt idx="1253">
                  <c:v>41692</c:v>
                </c:pt>
                <c:pt idx="1254">
                  <c:v>41692</c:v>
                </c:pt>
                <c:pt idx="1255">
                  <c:v>41692</c:v>
                </c:pt>
                <c:pt idx="1256">
                  <c:v>41692</c:v>
                </c:pt>
                <c:pt idx="1257">
                  <c:v>41692</c:v>
                </c:pt>
                <c:pt idx="1258">
                  <c:v>41692</c:v>
                </c:pt>
                <c:pt idx="1259">
                  <c:v>41692</c:v>
                </c:pt>
                <c:pt idx="1260">
                  <c:v>41692</c:v>
                </c:pt>
                <c:pt idx="1261">
                  <c:v>41692</c:v>
                </c:pt>
                <c:pt idx="1262">
                  <c:v>41692</c:v>
                </c:pt>
                <c:pt idx="1263">
                  <c:v>41692</c:v>
                </c:pt>
                <c:pt idx="1264">
                  <c:v>41692</c:v>
                </c:pt>
                <c:pt idx="1265">
                  <c:v>41692</c:v>
                </c:pt>
                <c:pt idx="1266">
                  <c:v>41692</c:v>
                </c:pt>
                <c:pt idx="1267">
                  <c:v>41692</c:v>
                </c:pt>
                <c:pt idx="1268">
                  <c:v>41692</c:v>
                </c:pt>
                <c:pt idx="1269">
                  <c:v>41692</c:v>
                </c:pt>
                <c:pt idx="1270">
                  <c:v>41692</c:v>
                </c:pt>
                <c:pt idx="1271">
                  <c:v>41692</c:v>
                </c:pt>
                <c:pt idx="1272">
                  <c:v>41693</c:v>
                </c:pt>
                <c:pt idx="1273">
                  <c:v>41693</c:v>
                </c:pt>
                <c:pt idx="1274">
                  <c:v>41693</c:v>
                </c:pt>
                <c:pt idx="1275">
                  <c:v>41693</c:v>
                </c:pt>
                <c:pt idx="1276">
                  <c:v>41693</c:v>
                </c:pt>
                <c:pt idx="1277">
                  <c:v>41693</c:v>
                </c:pt>
                <c:pt idx="1278">
                  <c:v>41693</c:v>
                </c:pt>
                <c:pt idx="1279">
                  <c:v>41693</c:v>
                </c:pt>
                <c:pt idx="1280">
                  <c:v>41693</c:v>
                </c:pt>
                <c:pt idx="1281">
                  <c:v>41693</c:v>
                </c:pt>
                <c:pt idx="1282">
                  <c:v>41693</c:v>
                </c:pt>
                <c:pt idx="1283">
                  <c:v>41693</c:v>
                </c:pt>
                <c:pt idx="1284">
                  <c:v>41693</c:v>
                </c:pt>
                <c:pt idx="1285">
                  <c:v>41693</c:v>
                </c:pt>
                <c:pt idx="1286">
                  <c:v>41693</c:v>
                </c:pt>
                <c:pt idx="1287">
                  <c:v>41693</c:v>
                </c:pt>
                <c:pt idx="1288">
                  <c:v>41693</c:v>
                </c:pt>
                <c:pt idx="1289">
                  <c:v>41693</c:v>
                </c:pt>
                <c:pt idx="1290">
                  <c:v>41693</c:v>
                </c:pt>
                <c:pt idx="1291">
                  <c:v>41693</c:v>
                </c:pt>
                <c:pt idx="1292">
                  <c:v>41693</c:v>
                </c:pt>
                <c:pt idx="1293">
                  <c:v>41693</c:v>
                </c:pt>
                <c:pt idx="1294">
                  <c:v>41693</c:v>
                </c:pt>
                <c:pt idx="1295">
                  <c:v>41693</c:v>
                </c:pt>
                <c:pt idx="1296">
                  <c:v>41694</c:v>
                </c:pt>
                <c:pt idx="1297">
                  <c:v>41694</c:v>
                </c:pt>
                <c:pt idx="1298">
                  <c:v>41694</c:v>
                </c:pt>
                <c:pt idx="1299">
                  <c:v>41694</c:v>
                </c:pt>
                <c:pt idx="1300">
                  <c:v>41694</c:v>
                </c:pt>
                <c:pt idx="1301">
                  <c:v>41694</c:v>
                </c:pt>
                <c:pt idx="1302">
                  <c:v>41694</c:v>
                </c:pt>
                <c:pt idx="1303">
                  <c:v>41694</c:v>
                </c:pt>
                <c:pt idx="1304">
                  <c:v>41694</c:v>
                </c:pt>
                <c:pt idx="1305">
                  <c:v>41694</c:v>
                </c:pt>
                <c:pt idx="1306">
                  <c:v>41694</c:v>
                </c:pt>
                <c:pt idx="1307">
                  <c:v>41694</c:v>
                </c:pt>
                <c:pt idx="1308">
                  <c:v>41694</c:v>
                </c:pt>
                <c:pt idx="1309">
                  <c:v>41694</c:v>
                </c:pt>
                <c:pt idx="1310">
                  <c:v>41694</c:v>
                </c:pt>
                <c:pt idx="1311">
                  <c:v>41694</c:v>
                </c:pt>
                <c:pt idx="1312">
                  <c:v>41694</c:v>
                </c:pt>
                <c:pt idx="1313">
                  <c:v>41694</c:v>
                </c:pt>
                <c:pt idx="1314">
                  <c:v>41694</c:v>
                </c:pt>
                <c:pt idx="1315">
                  <c:v>41694</c:v>
                </c:pt>
                <c:pt idx="1316">
                  <c:v>41694</c:v>
                </c:pt>
                <c:pt idx="1317">
                  <c:v>41694</c:v>
                </c:pt>
                <c:pt idx="1318">
                  <c:v>41694</c:v>
                </c:pt>
                <c:pt idx="1319">
                  <c:v>41694</c:v>
                </c:pt>
                <c:pt idx="1320">
                  <c:v>41695</c:v>
                </c:pt>
                <c:pt idx="1321">
                  <c:v>41695</c:v>
                </c:pt>
                <c:pt idx="1322">
                  <c:v>41695</c:v>
                </c:pt>
                <c:pt idx="1323">
                  <c:v>41695</c:v>
                </c:pt>
                <c:pt idx="1324">
                  <c:v>41695</c:v>
                </c:pt>
                <c:pt idx="1325">
                  <c:v>41695</c:v>
                </c:pt>
                <c:pt idx="1326">
                  <c:v>41695</c:v>
                </c:pt>
                <c:pt idx="1327">
                  <c:v>41695</c:v>
                </c:pt>
                <c:pt idx="1328">
                  <c:v>41695</c:v>
                </c:pt>
                <c:pt idx="1329">
                  <c:v>41695</c:v>
                </c:pt>
                <c:pt idx="1330">
                  <c:v>41695</c:v>
                </c:pt>
                <c:pt idx="1331">
                  <c:v>41695</c:v>
                </c:pt>
                <c:pt idx="1332">
                  <c:v>41695</c:v>
                </c:pt>
                <c:pt idx="1333">
                  <c:v>41695</c:v>
                </c:pt>
                <c:pt idx="1334">
                  <c:v>41695</c:v>
                </c:pt>
                <c:pt idx="1335">
                  <c:v>41695</c:v>
                </c:pt>
                <c:pt idx="1336">
                  <c:v>41695</c:v>
                </c:pt>
                <c:pt idx="1337">
                  <c:v>41695</c:v>
                </c:pt>
                <c:pt idx="1338">
                  <c:v>41695</c:v>
                </c:pt>
                <c:pt idx="1339">
                  <c:v>41695</c:v>
                </c:pt>
                <c:pt idx="1340">
                  <c:v>41695</c:v>
                </c:pt>
                <c:pt idx="1341">
                  <c:v>41695</c:v>
                </c:pt>
                <c:pt idx="1342">
                  <c:v>41695</c:v>
                </c:pt>
                <c:pt idx="1343">
                  <c:v>41695</c:v>
                </c:pt>
                <c:pt idx="1344">
                  <c:v>41696</c:v>
                </c:pt>
                <c:pt idx="1345">
                  <c:v>41696</c:v>
                </c:pt>
                <c:pt idx="1346">
                  <c:v>41696</c:v>
                </c:pt>
                <c:pt idx="1347">
                  <c:v>41696</c:v>
                </c:pt>
                <c:pt idx="1348">
                  <c:v>41696</c:v>
                </c:pt>
                <c:pt idx="1349">
                  <c:v>41696</c:v>
                </c:pt>
                <c:pt idx="1350">
                  <c:v>41696</c:v>
                </c:pt>
                <c:pt idx="1351">
                  <c:v>41696</c:v>
                </c:pt>
                <c:pt idx="1352">
                  <c:v>41696</c:v>
                </c:pt>
                <c:pt idx="1353">
                  <c:v>41696</c:v>
                </c:pt>
                <c:pt idx="1354">
                  <c:v>41696</c:v>
                </c:pt>
                <c:pt idx="1355">
                  <c:v>41696</c:v>
                </c:pt>
                <c:pt idx="1356">
                  <c:v>41696</c:v>
                </c:pt>
                <c:pt idx="1357">
                  <c:v>41696</c:v>
                </c:pt>
                <c:pt idx="1358">
                  <c:v>41696</c:v>
                </c:pt>
                <c:pt idx="1359">
                  <c:v>41696</c:v>
                </c:pt>
                <c:pt idx="1360">
                  <c:v>41696</c:v>
                </c:pt>
                <c:pt idx="1361">
                  <c:v>41696</c:v>
                </c:pt>
                <c:pt idx="1362">
                  <c:v>41696</c:v>
                </c:pt>
                <c:pt idx="1363">
                  <c:v>41696</c:v>
                </c:pt>
                <c:pt idx="1364">
                  <c:v>41696</c:v>
                </c:pt>
                <c:pt idx="1365">
                  <c:v>41696</c:v>
                </c:pt>
                <c:pt idx="1366">
                  <c:v>41696</c:v>
                </c:pt>
                <c:pt idx="1367">
                  <c:v>41696</c:v>
                </c:pt>
                <c:pt idx="1368">
                  <c:v>41697</c:v>
                </c:pt>
                <c:pt idx="1369">
                  <c:v>41697</c:v>
                </c:pt>
                <c:pt idx="1370">
                  <c:v>41697</c:v>
                </c:pt>
                <c:pt idx="1371">
                  <c:v>41697</c:v>
                </c:pt>
                <c:pt idx="1372">
                  <c:v>41697</c:v>
                </c:pt>
                <c:pt idx="1373">
                  <c:v>41697</c:v>
                </c:pt>
                <c:pt idx="1374">
                  <c:v>41697</c:v>
                </c:pt>
                <c:pt idx="1375">
                  <c:v>41697</c:v>
                </c:pt>
                <c:pt idx="1376">
                  <c:v>41697</c:v>
                </c:pt>
                <c:pt idx="1377">
                  <c:v>41697</c:v>
                </c:pt>
                <c:pt idx="1378">
                  <c:v>41697</c:v>
                </c:pt>
                <c:pt idx="1379">
                  <c:v>41697</c:v>
                </c:pt>
                <c:pt idx="1380">
                  <c:v>41697</c:v>
                </c:pt>
                <c:pt idx="1381">
                  <c:v>41697</c:v>
                </c:pt>
                <c:pt idx="1382">
                  <c:v>41697</c:v>
                </c:pt>
                <c:pt idx="1383">
                  <c:v>41697</c:v>
                </c:pt>
                <c:pt idx="1384">
                  <c:v>41697</c:v>
                </c:pt>
                <c:pt idx="1385">
                  <c:v>41697</c:v>
                </c:pt>
                <c:pt idx="1386">
                  <c:v>41697</c:v>
                </c:pt>
                <c:pt idx="1387">
                  <c:v>41697</c:v>
                </c:pt>
                <c:pt idx="1388">
                  <c:v>41697</c:v>
                </c:pt>
                <c:pt idx="1389">
                  <c:v>41697</c:v>
                </c:pt>
                <c:pt idx="1390">
                  <c:v>41697</c:v>
                </c:pt>
                <c:pt idx="1391">
                  <c:v>41697</c:v>
                </c:pt>
                <c:pt idx="1392">
                  <c:v>41698</c:v>
                </c:pt>
                <c:pt idx="1393">
                  <c:v>41698</c:v>
                </c:pt>
                <c:pt idx="1394">
                  <c:v>41698</c:v>
                </c:pt>
                <c:pt idx="1395">
                  <c:v>41698</c:v>
                </c:pt>
                <c:pt idx="1396">
                  <c:v>41698</c:v>
                </c:pt>
                <c:pt idx="1397">
                  <c:v>41698</c:v>
                </c:pt>
                <c:pt idx="1398">
                  <c:v>41698</c:v>
                </c:pt>
                <c:pt idx="1399">
                  <c:v>41698</c:v>
                </c:pt>
                <c:pt idx="1400">
                  <c:v>41698</c:v>
                </c:pt>
                <c:pt idx="1401">
                  <c:v>41698</c:v>
                </c:pt>
                <c:pt idx="1402">
                  <c:v>41698</c:v>
                </c:pt>
                <c:pt idx="1403">
                  <c:v>41698</c:v>
                </c:pt>
                <c:pt idx="1404">
                  <c:v>41698</c:v>
                </c:pt>
                <c:pt idx="1405">
                  <c:v>41698</c:v>
                </c:pt>
                <c:pt idx="1406">
                  <c:v>41698</c:v>
                </c:pt>
                <c:pt idx="1407">
                  <c:v>41698</c:v>
                </c:pt>
                <c:pt idx="1408">
                  <c:v>41698</c:v>
                </c:pt>
                <c:pt idx="1409">
                  <c:v>41698</c:v>
                </c:pt>
                <c:pt idx="1410">
                  <c:v>41698</c:v>
                </c:pt>
                <c:pt idx="1411">
                  <c:v>41698</c:v>
                </c:pt>
                <c:pt idx="1412">
                  <c:v>41698</c:v>
                </c:pt>
                <c:pt idx="1413">
                  <c:v>41698</c:v>
                </c:pt>
                <c:pt idx="1414">
                  <c:v>41698</c:v>
                </c:pt>
                <c:pt idx="1415">
                  <c:v>41698</c:v>
                </c:pt>
                <c:pt idx="1416">
                  <c:v>41699</c:v>
                </c:pt>
                <c:pt idx="1417">
                  <c:v>41699</c:v>
                </c:pt>
                <c:pt idx="1418">
                  <c:v>41699</c:v>
                </c:pt>
                <c:pt idx="1419">
                  <c:v>41699</c:v>
                </c:pt>
                <c:pt idx="1420">
                  <c:v>41699</c:v>
                </c:pt>
                <c:pt idx="1421">
                  <c:v>41699</c:v>
                </c:pt>
                <c:pt idx="1422">
                  <c:v>41699</c:v>
                </c:pt>
                <c:pt idx="1423">
                  <c:v>41699</c:v>
                </c:pt>
                <c:pt idx="1424">
                  <c:v>41699</c:v>
                </c:pt>
                <c:pt idx="1425">
                  <c:v>41699</c:v>
                </c:pt>
                <c:pt idx="1426">
                  <c:v>41699</c:v>
                </c:pt>
                <c:pt idx="1427">
                  <c:v>41699</c:v>
                </c:pt>
                <c:pt idx="1428">
                  <c:v>41699</c:v>
                </c:pt>
                <c:pt idx="1429">
                  <c:v>41699</c:v>
                </c:pt>
                <c:pt idx="1430">
                  <c:v>41699</c:v>
                </c:pt>
                <c:pt idx="1431">
                  <c:v>41699</c:v>
                </c:pt>
                <c:pt idx="1432">
                  <c:v>41699</c:v>
                </c:pt>
                <c:pt idx="1433">
                  <c:v>41699</c:v>
                </c:pt>
                <c:pt idx="1434">
                  <c:v>41699</c:v>
                </c:pt>
                <c:pt idx="1435">
                  <c:v>41699</c:v>
                </c:pt>
                <c:pt idx="1436">
                  <c:v>41699</c:v>
                </c:pt>
                <c:pt idx="1437">
                  <c:v>41699</c:v>
                </c:pt>
                <c:pt idx="1438">
                  <c:v>41699</c:v>
                </c:pt>
                <c:pt idx="1439">
                  <c:v>41699</c:v>
                </c:pt>
                <c:pt idx="1440">
                  <c:v>41700</c:v>
                </c:pt>
                <c:pt idx="1441">
                  <c:v>41700</c:v>
                </c:pt>
                <c:pt idx="1442">
                  <c:v>41700</c:v>
                </c:pt>
                <c:pt idx="1443">
                  <c:v>41700</c:v>
                </c:pt>
                <c:pt idx="1444">
                  <c:v>41700</c:v>
                </c:pt>
                <c:pt idx="1445">
                  <c:v>41700</c:v>
                </c:pt>
                <c:pt idx="1446">
                  <c:v>41700</c:v>
                </c:pt>
                <c:pt idx="1447">
                  <c:v>41700</c:v>
                </c:pt>
                <c:pt idx="1448">
                  <c:v>41700</c:v>
                </c:pt>
                <c:pt idx="1449">
                  <c:v>41700</c:v>
                </c:pt>
                <c:pt idx="1450">
                  <c:v>41700</c:v>
                </c:pt>
                <c:pt idx="1451">
                  <c:v>41700</c:v>
                </c:pt>
                <c:pt idx="1452">
                  <c:v>41700</c:v>
                </c:pt>
                <c:pt idx="1453">
                  <c:v>41700</c:v>
                </c:pt>
                <c:pt idx="1454">
                  <c:v>41700</c:v>
                </c:pt>
                <c:pt idx="1455">
                  <c:v>41700</c:v>
                </c:pt>
                <c:pt idx="1456">
                  <c:v>41700</c:v>
                </c:pt>
                <c:pt idx="1457">
                  <c:v>41700</c:v>
                </c:pt>
                <c:pt idx="1458">
                  <c:v>41700</c:v>
                </c:pt>
                <c:pt idx="1459">
                  <c:v>41700</c:v>
                </c:pt>
                <c:pt idx="1460">
                  <c:v>41700</c:v>
                </c:pt>
                <c:pt idx="1461">
                  <c:v>41700</c:v>
                </c:pt>
                <c:pt idx="1462">
                  <c:v>41700</c:v>
                </c:pt>
                <c:pt idx="1463">
                  <c:v>41700</c:v>
                </c:pt>
                <c:pt idx="1464">
                  <c:v>41701</c:v>
                </c:pt>
                <c:pt idx="1465">
                  <c:v>41701</c:v>
                </c:pt>
                <c:pt idx="1466">
                  <c:v>41701</c:v>
                </c:pt>
                <c:pt idx="1467">
                  <c:v>41701</c:v>
                </c:pt>
                <c:pt idx="1468">
                  <c:v>41701</c:v>
                </c:pt>
                <c:pt idx="1469">
                  <c:v>41701</c:v>
                </c:pt>
                <c:pt idx="1470">
                  <c:v>41701</c:v>
                </c:pt>
                <c:pt idx="1471">
                  <c:v>41701</c:v>
                </c:pt>
                <c:pt idx="1472">
                  <c:v>41701</c:v>
                </c:pt>
                <c:pt idx="1473">
                  <c:v>41701</c:v>
                </c:pt>
                <c:pt idx="1474">
                  <c:v>41701</c:v>
                </c:pt>
                <c:pt idx="1475">
                  <c:v>41701</c:v>
                </c:pt>
                <c:pt idx="1476">
                  <c:v>41701</c:v>
                </c:pt>
                <c:pt idx="1477">
                  <c:v>41701</c:v>
                </c:pt>
                <c:pt idx="1478">
                  <c:v>41701</c:v>
                </c:pt>
                <c:pt idx="1479">
                  <c:v>41701</c:v>
                </c:pt>
                <c:pt idx="1480">
                  <c:v>41701</c:v>
                </c:pt>
                <c:pt idx="1481">
                  <c:v>41701</c:v>
                </c:pt>
                <c:pt idx="1482">
                  <c:v>41701</c:v>
                </c:pt>
                <c:pt idx="1483">
                  <c:v>41701</c:v>
                </c:pt>
                <c:pt idx="1484">
                  <c:v>41701</c:v>
                </c:pt>
                <c:pt idx="1485">
                  <c:v>41701</c:v>
                </c:pt>
                <c:pt idx="1486">
                  <c:v>41701</c:v>
                </c:pt>
                <c:pt idx="1487">
                  <c:v>41701</c:v>
                </c:pt>
                <c:pt idx="1488">
                  <c:v>41702</c:v>
                </c:pt>
                <c:pt idx="1489">
                  <c:v>41702</c:v>
                </c:pt>
                <c:pt idx="1490">
                  <c:v>41702</c:v>
                </c:pt>
                <c:pt idx="1491">
                  <c:v>41702</c:v>
                </c:pt>
                <c:pt idx="1492">
                  <c:v>41702</c:v>
                </c:pt>
                <c:pt idx="1493">
                  <c:v>41702</c:v>
                </c:pt>
                <c:pt idx="1494">
                  <c:v>41702</c:v>
                </c:pt>
                <c:pt idx="1495">
                  <c:v>41702</c:v>
                </c:pt>
                <c:pt idx="1496">
                  <c:v>41702</c:v>
                </c:pt>
                <c:pt idx="1497">
                  <c:v>41702</c:v>
                </c:pt>
                <c:pt idx="1498">
                  <c:v>41702</c:v>
                </c:pt>
                <c:pt idx="1499">
                  <c:v>41702</c:v>
                </c:pt>
                <c:pt idx="1500">
                  <c:v>41702</c:v>
                </c:pt>
                <c:pt idx="1501">
                  <c:v>41702</c:v>
                </c:pt>
                <c:pt idx="1502">
                  <c:v>41702</c:v>
                </c:pt>
                <c:pt idx="1503">
                  <c:v>41702</c:v>
                </c:pt>
                <c:pt idx="1504">
                  <c:v>41702</c:v>
                </c:pt>
                <c:pt idx="1505">
                  <c:v>41702</c:v>
                </c:pt>
                <c:pt idx="1506">
                  <c:v>41702</c:v>
                </c:pt>
                <c:pt idx="1507">
                  <c:v>41702</c:v>
                </c:pt>
                <c:pt idx="1508">
                  <c:v>41702</c:v>
                </c:pt>
                <c:pt idx="1509">
                  <c:v>41702</c:v>
                </c:pt>
                <c:pt idx="1510">
                  <c:v>41702</c:v>
                </c:pt>
                <c:pt idx="1511">
                  <c:v>41702</c:v>
                </c:pt>
                <c:pt idx="1512">
                  <c:v>41703</c:v>
                </c:pt>
                <c:pt idx="1513">
                  <c:v>41703</c:v>
                </c:pt>
                <c:pt idx="1514">
                  <c:v>41703</c:v>
                </c:pt>
                <c:pt idx="1515">
                  <c:v>41703</c:v>
                </c:pt>
                <c:pt idx="1516">
                  <c:v>41703</c:v>
                </c:pt>
                <c:pt idx="1517">
                  <c:v>41703</c:v>
                </c:pt>
                <c:pt idx="1518">
                  <c:v>41703</c:v>
                </c:pt>
                <c:pt idx="1519">
                  <c:v>41703</c:v>
                </c:pt>
                <c:pt idx="1520">
                  <c:v>41703</c:v>
                </c:pt>
                <c:pt idx="1521">
                  <c:v>41703</c:v>
                </c:pt>
                <c:pt idx="1522">
                  <c:v>41703</c:v>
                </c:pt>
                <c:pt idx="1523">
                  <c:v>41703</c:v>
                </c:pt>
                <c:pt idx="1524">
                  <c:v>41703</c:v>
                </c:pt>
                <c:pt idx="1525">
                  <c:v>41703</c:v>
                </c:pt>
                <c:pt idx="1526">
                  <c:v>41703</c:v>
                </c:pt>
                <c:pt idx="1527">
                  <c:v>41703</c:v>
                </c:pt>
                <c:pt idx="1528">
                  <c:v>41703</c:v>
                </c:pt>
                <c:pt idx="1529">
                  <c:v>41703</c:v>
                </c:pt>
                <c:pt idx="1530">
                  <c:v>41703</c:v>
                </c:pt>
                <c:pt idx="1531">
                  <c:v>41703</c:v>
                </c:pt>
                <c:pt idx="1532">
                  <c:v>41703</c:v>
                </c:pt>
                <c:pt idx="1533">
                  <c:v>41703</c:v>
                </c:pt>
                <c:pt idx="1534">
                  <c:v>41703</c:v>
                </c:pt>
                <c:pt idx="1535">
                  <c:v>41703</c:v>
                </c:pt>
                <c:pt idx="1536">
                  <c:v>41704</c:v>
                </c:pt>
                <c:pt idx="1537">
                  <c:v>41704</c:v>
                </c:pt>
                <c:pt idx="1538">
                  <c:v>41704</c:v>
                </c:pt>
                <c:pt idx="1539">
                  <c:v>41704</c:v>
                </c:pt>
                <c:pt idx="1540">
                  <c:v>41704</c:v>
                </c:pt>
                <c:pt idx="1541">
                  <c:v>41704</c:v>
                </c:pt>
                <c:pt idx="1542">
                  <c:v>41704</c:v>
                </c:pt>
                <c:pt idx="1543">
                  <c:v>41704</c:v>
                </c:pt>
                <c:pt idx="1544">
                  <c:v>41704</c:v>
                </c:pt>
                <c:pt idx="1545">
                  <c:v>41704</c:v>
                </c:pt>
                <c:pt idx="1546">
                  <c:v>41704</c:v>
                </c:pt>
                <c:pt idx="1547">
                  <c:v>41704</c:v>
                </c:pt>
                <c:pt idx="1548">
                  <c:v>41704</c:v>
                </c:pt>
                <c:pt idx="1549">
                  <c:v>41704</c:v>
                </c:pt>
                <c:pt idx="1550">
                  <c:v>41704</c:v>
                </c:pt>
                <c:pt idx="1551">
                  <c:v>41704</c:v>
                </c:pt>
                <c:pt idx="1552">
                  <c:v>41704</c:v>
                </c:pt>
                <c:pt idx="1553">
                  <c:v>41704</c:v>
                </c:pt>
                <c:pt idx="1554">
                  <c:v>41704</c:v>
                </c:pt>
                <c:pt idx="1555">
                  <c:v>41704</c:v>
                </c:pt>
                <c:pt idx="1556">
                  <c:v>41704</c:v>
                </c:pt>
                <c:pt idx="1557">
                  <c:v>41704</c:v>
                </c:pt>
                <c:pt idx="1558">
                  <c:v>41704</c:v>
                </c:pt>
                <c:pt idx="1559">
                  <c:v>41704</c:v>
                </c:pt>
                <c:pt idx="1560">
                  <c:v>41705</c:v>
                </c:pt>
                <c:pt idx="1561">
                  <c:v>41705</c:v>
                </c:pt>
                <c:pt idx="1562">
                  <c:v>41705</c:v>
                </c:pt>
                <c:pt idx="1563">
                  <c:v>41705</c:v>
                </c:pt>
                <c:pt idx="1564">
                  <c:v>41705</c:v>
                </c:pt>
                <c:pt idx="1565">
                  <c:v>41705</c:v>
                </c:pt>
                <c:pt idx="1566">
                  <c:v>41705</c:v>
                </c:pt>
                <c:pt idx="1567">
                  <c:v>41705</c:v>
                </c:pt>
                <c:pt idx="1568">
                  <c:v>41705</c:v>
                </c:pt>
                <c:pt idx="1569">
                  <c:v>41705</c:v>
                </c:pt>
                <c:pt idx="1570">
                  <c:v>41705</c:v>
                </c:pt>
                <c:pt idx="1571">
                  <c:v>41705</c:v>
                </c:pt>
                <c:pt idx="1572">
                  <c:v>41705</c:v>
                </c:pt>
                <c:pt idx="1573">
                  <c:v>41705</c:v>
                </c:pt>
                <c:pt idx="1574">
                  <c:v>41705</c:v>
                </c:pt>
                <c:pt idx="1575">
                  <c:v>41705</c:v>
                </c:pt>
                <c:pt idx="1576">
                  <c:v>41705</c:v>
                </c:pt>
                <c:pt idx="1577">
                  <c:v>41705</c:v>
                </c:pt>
                <c:pt idx="1578">
                  <c:v>41705</c:v>
                </c:pt>
                <c:pt idx="1579">
                  <c:v>41705</c:v>
                </c:pt>
                <c:pt idx="1580">
                  <c:v>41705</c:v>
                </c:pt>
                <c:pt idx="1581">
                  <c:v>41705</c:v>
                </c:pt>
                <c:pt idx="1582">
                  <c:v>41705</c:v>
                </c:pt>
                <c:pt idx="1583">
                  <c:v>41705</c:v>
                </c:pt>
                <c:pt idx="1584">
                  <c:v>41706</c:v>
                </c:pt>
                <c:pt idx="1585">
                  <c:v>41706</c:v>
                </c:pt>
                <c:pt idx="1586">
                  <c:v>41706</c:v>
                </c:pt>
                <c:pt idx="1587">
                  <c:v>41706</c:v>
                </c:pt>
                <c:pt idx="1588">
                  <c:v>41706</c:v>
                </c:pt>
                <c:pt idx="1589">
                  <c:v>41706</c:v>
                </c:pt>
                <c:pt idx="1590">
                  <c:v>41706</c:v>
                </c:pt>
                <c:pt idx="1591">
                  <c:v>41706</c:v>
                </c:pt>
                <c:pt idx="1592">
                  <c:v>41706</c:v>
                </c:pt>
                <c:pt idx="1593">
                  <c:v>41706</c:v>
                </c:pt>
                <c:pt idx="1594">
                  <c:v>41706</c:v>
                </c:pt>
                <c:pt idx="1595">
                  <c:v>41706</c:v>
                </c:pt>
                <c:pt idx="1596">
                  <c:v>41706</c:v>
                </c:pt>
                <c:pt idx="1597">
                  <c:v>41706</c:v>
                </c:pt>
                <c:pt idx="1598">
                  <c:v>41706</c:v>
                </c:pt>
                <c:pt idx="1599">
                  <c:v>41706</c:v>
                </c:pt>
                <c:pt idx="1600">
                  <c:v>41706</c:v>
                </c:pt>
                <c:pt idx="1601">
                  <c:v>41706</c:v>
                </c:pt>
                <c:pt idx="1602">
                  <c:v>41706</c:v>
                </c:pt>
                <c:pt idx="1603">
                  <c:v>41706</c:v>
                </c:pt>
                <c:pt idx="1604">
                  <c:v>41706</c:v>
                </c:pt>
                <c:pt idx="1605">
                  <c:v>41706</c:v>
                </c:pt>
                <c:pt idx="1606">
                  <c:v>41706</c:v>
                </c:pt>
                <c:pt idx="1607">
                  <c:v>41706</c:v>
                </c:pt>
                <c:pt idx="1608">
                  <c:v>41707</c:v>
                </c:pt>
                <c:pt idx="1609">
                  <c:v>41707</c:v>
                </c:pt>
                <c:pt idx="1610">
                  <c:v>41707</c:v>
                </c:pt>
                <c:pt idx="1611">
                  <c:v>41707</c:v>
                </c:pt>
                <c:pt idx="1612">
                  <c:v>41707</c:v>
                </c:pt>
                <c:pt idx="1613">
                  <c:v>41707</c:v>
                </c:pt>
                <c:pt idx="1614">
                  <c:v>41707</c:v>
                </c:pt>
                <c:pt idx="1615">
                  <c:v>41707</c:v>
                </c:pt>
                <c:pt idx="1616">
                  <c:v>41707</c:v>
                </c:pt>
                <c:pt idx="1617">
                  <c:v>41707</c:v>
                </c:pt>
                <c:pt idx="1618">
                  <c:v>41707</c:v>
                </c:pt>
                <c:pt idx="1619">
                  <c:v>41707</c:v>
                </c:pt>
                <c:pt idx="1620">
                  <c:v>41707</c:v>
                </c:pt>
                <c:pt idx="1621">
                  <c:v>41707</c:v>
                </c:pt>
                <c:pt idx="1622">
                  <c:v>41707</c:v>
                </c:pt>
                <c:pt idx="1623">
                  <c:v>41707</c:v>
                </c:pt>
                <c:pt idx="1624">
                  <c:v>41707</c:v>
                </c:pt>
                <c:pt idx="1625">
                  <c:v>41707</c:v>
                </c:pt>
                <c:pt idx="1626">
                  <c:v>41707</c:v>
                </c:pt>
                <c:pt idx="1627">
                  <c:v>41707</c:v>
                </c:pt>
                <c:pt idx="1628">
                  <c:v>41707</c:v>
                </c:pt>
                <c:pt idx="1629">
                  <c:v>41707</c:v>
                </c:pt>
                <c:pt idx="1630">
                  <c:v>41707</c:v>
                </c:pt>
                <c:pt idx="1631">
                  <c:v>41707</c:v>
                </c:pt>
                <c:pt idx="1632">
                  <c:v>41708</c:v>
                </c:pt>
                <c:pt idx="1633">
                  <c:v>41708</c:v>
                </c:pt>
                <c:pt idx="1634">
                  <c:v>41708</c:v>
                </c:pt>
                <c:pt idx="1635">
                  <c:v>41708</c:v>
                </c:pt>
                <c:pt idx="1636">
                  <c:v>41708</c:v>
                </c:pt>
                <c:pt idx="1637">
                  <c:v>41708</c:v>
                </c:pt>
                <c:pt idx="1638">
                  <c:v>41708</c:v>
                </c:pt>
                <c:pt idx="1639">
                  <c:v>41708</c:v>
                </c:pt>
                <c:pt idx="1640">
                  <c:v>41708</c:v>
                </c:pt>
                <c:pt idx="1641">
                  <c:v>41708</c:v>
                </c:pt>
                <c:pt idx="1642">
                  <c:v>41708</c:v>
                </c:pt>
                <c:pt idx="1643">
                  <c:v>41708</c:v>
                </c:pt>
                <c:pt idx="1644">
                  <c:v>41708</c:v>
                </c:pt>
                <c:pt idx="1645">
                  <c:v>41708</c:v>
                </c:pt>
                <c:pt idx="1646">
                  <c:v>41708</c:v>
                </c:pt>
                <c:pt idx="1647">
                  <c:v>41708</c:v>
                </c:pt>
                <c:pt idx="1648">
                  <c:v>41708</c:v>
                </c:pt>
                <c:pt idx="1649">
                  <c:v>41708</c:v>
                </c:pt>
                <c:pt idx="1650">
                  <c:v>41708</c:v>
                </c:pt>
                <c:pt idx="1651">
                  <c:v>41708</c:v>
                </c:pt>
                <c:pt idx="1652">
                  <c:v>41708</c:v>
                </c:pt>
                <c:pt idx="1653">
                  <c:v>41708</c:v>
                </c:pt>
                <c:pt idx="1654">
                  <c:v>41708</c:v>
                </c:pt>
                <c:pt idx="1655">
                  <c:v>41708</c:v>
                </c:pt>
                <c:pt idx="1656">
                  <c:v>41709</c:v>
                </c:pt>
                <c:pt idx="1657">
                  <c:v>41709</c:v>
                </c:pt>
                <c:pt idx="1658">
                  <c:v>41709</c:v>
                </c:pt>
                <c:pt idx="1659">
                  <c:v>41709</c:v>
                </c:pt>
                <c:pt idx="1660">
                  <c:v>41709</c:v>
                </c:pt>
                <c:pt idx="1661">
                  <c:v>41709</c:v>
                </c:pt>
                <c:pt idx="1662">
                  <c:v>41709</c:v>
                </c:pt>
                <c:pt idx="1663">
                  <c:v>41709</c:v>
                </c:pt>
                <c:pt idx="1664">
                  <c:v>41709</c:v>
                </c:pt>
                <c:pt idx="1665">
                  <c:v>41709</c:v>
                </c:pt>
                <c:pt idx="1666">
                  <c:v>41709</c:v>
                </c:pt>
                <c:pt idx="1667">
                  <c:v>41709</c:v>
                </c:pt>
                <c:pt idx="1668">
                  <c:v>41709</c:v>
                </c:pt>
                <c:pt idx="1669">
                  <c:v>41709</c:v>
                </c:pt>
                <c:pt idx="1670">
                  <c:v>41709</c:v>
                </c:pt>
                <c:pt idx="1671">
                  <c:v>41709</c:v>
                </c:pt>
                <c:pt idx="1672">
                  <c:v>41709</c:v>
                </c:pt>
                <c:pt idx="1673">
                  <c:v>41709</c:v>
                </c:pt>
                <c:pt idx="1674">
                  <c:v>41709</c:v>
                </c:pt>
                <c:pt idx="1675">
                  <c:v>41709</c:v>
                </c:pt>
                <c:pt idx="1676">
                  <c:v>41709</c:v>
                </c:pt>
                <c:pt idx="1677">
                  <c:v>41709</c:v>
                </c:pt>
                <c:pt idx="1678">
                  <c:v>41709</c:v>
                </c:pt>
                <c:pt idx="1679">
                  <c:v>41709</c:v>
                </c:pt>
                <c:pt idx="1680">
                  <c:v>41710</c:v>
                </c:pt>
                <c:pt idx="1681">
                  <c:v>41710</c:v>
                </c:pt>
                <c:pt idx="1682">
                  <c:v>41710</c:v>
                </c:pt>
                <c:pt idx="1683">
                  <c:v>41710</c:v>
                </c:pt>
                <c:pt idx="1684">
                  <c:v>41710</c:v>
                </c:pt>
                <c:pt idx="1685">
                  <c:v>41710</c:v>
                </c:pt>
                <c:pt idx="1686">
                  <c:v>41710</c:v>
                </c:pt>
                <c:pt idx="1687">
                  <c:v>41710</c:v>
                </c:pt>
                <c:pt idx="1688">
                  <c:v>41710</c:v>
                </c:pt>
                <c:pt idx="1689">
                  <c:v>41710</c:v>
                </c:pt>
                <c:pt idx="1690">
                  <c:v>41710</c:v>
                </c:pt>
                <c:pt idx="1691">
                  <c:v>41710</c:v>
                </c:pt>
                <c:pt idx="1692">
                  <c:v>41710</c:v>
                </c:pt>
                <c:pt idx="1693">
                  <c:v>41710</c:v>
                </c:pt>
                <c:pt idx="1694">
                  <c:v>41710</c:v>
                </c:pt>
                <c:pt idx="1695">
                  <c:v>41710</c:v>
                </c:pt>
                <c:pt idx="1696">
                  <c:v>41710</c:v>
                </c:pt>
                <c:pt idx="1697">
                  <c:v>41710</c:v>
                </c:pt>
                <c:pt idx="1698">
                  <c:v>41710</c:v>
                </c:pt>
                <c:pt idx="1699">
                  <c:v>41710</c:v>
                </c:pt>
                <c:pt idx="1700">
                  <c:v>41710</c:v>
                </c:pt>
                <c:pt idx="1701">
                  <c:v>41710</c:v>
                </c:pt>
                <c:pt idx="1702">
                  <c:v>41710</c:v>
                </c:pt>
                <c:pt idx="1703">
                  <c:v>41710</c:v>
                </c:pt>
                <c:pt idx="1704">
                  <c:v>41711</c:v>
                </c:pt>
                <c:pt idx="1705">
                  <c:v>41711</c:v>
                </c:pt>
                <c:pt idx="1706">
                  <c:v>41711</c:v>
                </c:pt>
                <c:pt idx="1707">
                  <c:v>41711</c:v>
                </c:pt>
                <c:pt idx="1708">
                  <c:v>41711</c:v>
                </c:pt>
                <c:pt idx="1709">
                  <c:v>41711</c:v>
                </c:pt>
                <c:pt idx="1710">
                  <c:v>41711</c:v>
                </c:pt>
                <c:pt idx="1711">
                  <c:v>41711</c:v>
                </c:pt>
                <c:pt idx="1712">
                  <c:v>41711</c:v>
                </c:pt>
                <c:pt idx="1713">
                  <c:v>41711</c:v>
                </c:pt>
                <c:pt idx="1714">
                  <c:v>41711</c:v>
                </c:pt>
                <c:pt idx="1715">
                  <c:v>41711</c:v>
                </c:pt>
                <c:pt idx="1716">
                  <c:v>41711</c:v>
                </c:pt>
                <c:pt idx="1717">
                  <c:v>41711</c:v>
                </c:pt>
                <c:pt idx="1718">
                  <c:v>41711</c:v>
                </c:pt>
                <c:pt idx="1719">
                  <c:v>41711</c:v>
                </c:pt>
                <c:pt idx="1720">
                  <c:v>41711</c:v>
                </c:pt>
                <c:pt idx="1721">
                  <c:v>41711</c:v>
                </c:pt>
                <c:pt idx="1722">
                  <c:v>41711</c:v>
                </c:pt>
                <c:pt idx="1723">
                  <c:v>41711</c:v>
                </c:pt>
                <c:pt idx="1724">
                  <c:v>41711</c:v>
                </c:pt>
                <c:pt idx="1725">
                  <c:v>41711</c:v>
                </c:pt>
                <c:pt idx="1726">
                  <c:v>41711</c:v>
                </c:pt>
                <c:pt idx="1727">
                  <c:v>41711</c:v>
                </c:pt>
                <c:pt idx="1728">
                  <c:v>41712</c:v>
                </c:pt>
                <c:pt idx="1729">
                  <c:v>41712</c:v>
                </c:pt>
                <c:pt idx="1730">
                  <c:v>41712</c:v>
                </c:pt>
                <c:pt idx="1731">
                  <c:v>41712</c:v>
                </c:pt>
                <c:pt idx="1732">
                  <c:v>41712</c:v>
                </c:pt>
                <c:pt idx="1733">
                  <c:v>41712</c:v>
                </c:pt>
                <c:pt idx="1734">
                  <c:v>41712</c:v>
                </c:pt>
                <c:pt idx="1735">
                  <c:v>41712</c:v>
                </c:pt>
                <c:pt idx="1736">
                  <c:v>41712</c:v>
                </c:pt>
                <c:pt idx="1737">
                  <c:v>41712</c:v>
                </c:pt>
                <c:pt idx="1738">
                  <c:v>41712</c:v>
                </c:pt>
                <c:pt idx="1739">
                  <c:v>41712</c:v>
                </c:pt>
                <c:pt idx="1740">
                  <c:v>41712</c:v>
                </c:pt>
                <c:pt idx="1741">
                  <c:v>41712</c:v>
                </c:pt>
                <c:pt idx="1742">
                  <c:v>41712</c:v>
                </c:pt>
                <c:pt idx="1743">
                  <c:v>41712</c:v>
                </c:pt>
                <c:pt idx="1744">
                  <c:v>41712</c:v>
                </c:pt>
                <c:pt idx="1745">
                  <c:v>41712</c:v>
                </c:pt>
                <c:pt idx="1746">
                  <c:v>41712</c:v>
                </c:pt>
                <c:pt idx="1747">
                  <c:v>41712</c:v>
                </c:pt>
                <c:pt idx="1748">
                  <c:v>41712</c:v>
                </c:pt>
                <c:pt idx="1749">
                  <c:v>41712</c:v>
                </c:pt>
                <c:pt idx="1750">
                  <c:v>41712</c:v>
                </c:pt>
                <c:pt idx="1751">
                  <c:v>41712</c:v>
                </c:pt>
                <c:pt idx="1752">
                  <c:v>41713</c:v>
                </c:pt>
                <c:pt idx="1753">
                  <c:v>41713</c:v>
                </c:pt>
                <c:pt idx="1754">
                  <c:v>41713</c:v>
                </c:pt>
                <c:pt idx="1755">
                  <c:v>41713</c:v>
                </c:pt>
                <c:pt idx="1756">
                  <c:v>41713</c:v>
                </c:pt>
                <c:pt idx="1757">
                  <c:v>41713</c:v>
                </c:pt>
                <c:pt idx="1758">
                  <c:v>41713</c:v>
                </c:pt>
                <c:pt idx="1759">
                  <c:v>41713</c:v>
                </c:pt>
                <c:pt idx="1760">
                  <c:v>41713</c:v>
                </c:pt>
                <c:pt idx="1761">
                  <c:v>41713</c:v>
                </c:pt>
                <c:pt idx="1762">
                  <c:v>41713</c:v>
                </c:pt>
                <c:pt idx="1763">
                  <c:v>41713</c:v>
                </c:pt>
                <c:pt idx="1764">
                  <c:v>41713</c:v>
                </c:pt>
                <c:pt idx="1765">
                  <c:v>41713</c:v>
                </c:pt>
                <c:pt idx="1766">
                  <c:v>41713</c:v>
                </c:pt>
                <c:pt idx="1767">
                  <c:v>41713</c:v>
                </c:pt>
                <c:pt idx="1768">
                  <c:v>41713</c:v>
                </c:pt>
                <c:pt idx="1769">
                  <c:v>41713</c:v>
                </c:pt>
                <c:pt idx="1770">
                  <c:v>41713</c:v>
                </c:pt>
                <c:pt idx="1771">
                  <c:v>41713</c:v>
                </c:pt>
                <c:pt idx="1772">
                  <c:v>41713</c:v>
                </c:pt>
                <c:pt idx="1773">
                  <c:v>41713</c:v>
                </c:pt>
                <c:pt idx="1774">
                  <c:v>41713</c:v>
                </c:pt>
                <c:pt idx="1775">
                  <c:v>41713</c:v>
                </c:pt>
                <c:pt idx="1776">
                  <c:v>41714</c:v>
                </c:pt>
                <c:pt idx="1777">
                  <c:v>41714</c:v>
                </c:pt>
                <c:pt idx="1778">
                  <c:v>41714</c:v>
                </c:pt>
                <c:pt idx="1779">
                  <c:v>41714</c:v>
                </c:pt>
                <c:pt idx="1780">
                  <c:v>41714</c:v>
                </c:pt>
                <c:pt idx="1781">
                  <c:v>41714</c:v>
                </c:pt>
                <c:pt idx="1782">
                  <c:v>41714</c:v>
                </c:pt>
                <c:pt idx="1783">
                  <c:v>41714</c:v>
                </c:pt>
                <c:pt idx="1784">
                  <c:v>41714</c:v>
                </c:pt>
                <c:pt idx="1785">
                  <c:v>41714</c:v>
                </c:pt>
                <c:pt idx="1786">
                  <c:v>41714</c:v>
                </c:pt>
                <c:pt idx="1787">
                  <c:v>41714</c:v>
                </c:pt>
                <c:pt idx="1788">
                  <c:v>41714</c:v>
                </c:pt>
                <c:pt idx="1789">
                  <c:v>41714</c:v>
                </c:pt>
                <c:pt idx="1790">
                  <c:v>41714</c:v>
                </c:pt>
                <c:pt idx="1791">
                  <c:v>41714</c:v>
                </c:pt>
                <c:pt idx="1792">
                  <c:v>41714</c:v>
                </c:pt>
                <c:pt idx="1793">
                  <c:v>41714</c:v>
                </c:pt>
                <c:pt idx="1794">
                  <c:v>41714</c:v>
                </c:pt>
                <c:pt idx="1795">
                  <c:v>41714</c:v>
                </c:pt>
                <c:pt idx="1796">
                  <c:v>41714</c:v>
                </c:pt>
                <c:pt idx="1797">
                  <c:v>41714</c:v>
                </c:pt>
                <c:pt idx="1798">
                  <c:v>41714</c:v>
                </c:pt>
                <c:pt idx="1799">
                  <c:v>41714</c:v>
                </c:pt>
                <c:pt idx="1800">
                  <c:v>41715</c:v>
                </c:pt>
                <c:pt idx="1801">
                  <c:v>41715</c:v>
                </c:pt>
                <c:pt idx="1802">
                  <c:v>41715</c:v>
                </c:pt>
                <c:pt idx="1803">
                  <c:v>41715</c:v>
                </c:pt>
                <c:pt idx="1804">
                  <c:v>41715</c:v>
                </c:pt>
                <c:pt idx="1805">
                  <c:v>41715</c:v>
                </c:pt>
                <c:pt idx="1806">
                  <c:v>41715</c:v>
                </c:pt>
                <c:pt idx="1807">
                  <c:v>41715</c:v>
                </c:pt>
                <c:pt idx="1808">
                  <c:v>41715</c:v>
                </c:pt>
                <c:pt idx="1809">
                  <c:v>41715</c:v>
                </c:pt>
                <c:pt idx="1810">
                  <c:v>41715</c:v>
                </c:pt>
                <c:pt idx="1811">
                  <c:v>41715</c:v>
                </c:pt>
                <c:pt idx="1812">
                  <c:v>41715</c:v>
                </c:pt>
                <c:pt idx="1813">
                  <c:v>41715</c:v>
                </c:pt>
                <c:pt idx="1814">
                  <c:v>41715</c:v>
                </c:pt>
                <c:pt idx="1815">
                  <c:v>41715</c:v>
                </c:pt>
                <c:pt idx="1816">
                  <c:v>41715</c:v>
                </c:pt>
                <c:pt idx="1817">
                  <c:v>41715</c:v>
                </c:pt>
                <c:pt idx="1818">
                  <c:v>41715</c:v>
                </c:pt>
                <c:pt idx="1819">
                  <c:v>41715</c:v>
                </c:pt>
                <c:pt idx="1820">
                  <c:v>41715</c:v>
                </c:pt>
                <c:pt idx="1821">
                  <c:v>41715</c:v>
                </c:pt>
                <c:pt idx="1822">
                  <c:v>41715</c:v>
                </c:pt>
                <c:pt idx="1823">
                  <c:v>41715</c:v>
                </c:pt>
                <c:pt idx="1824">
                  <c:v>41716</c:v>
                </c:pt>
                <c:pt idx="1825">
                  <c:v>41716</c:v>
                </c:pt>
                <c:pt idx="1826">
                  <c:v>41716</c:v>
                </c:pt>
                <c:pt idx="1827">
                  <c:v>41716</c:v>
                </c:pt>
                <c:pt idx="1828">
                  <c:v>41716</c:v>
                </c:pt>
                <c:pt idx="1829">
                  <c:v>41716</c:v>
                </c:pt>
                <c:pt idx="1830">
                  <c:v>41716</c:v>
                </c:pt>
                <c:pt idx="1831">
                  <c:v>41716</c:v>
                </c:pt>
                <c:pt idx="1832">
                  <c:v>41716</c:v>
                </c:pt>
                <c:pt idx="1833">
                  <c:v>41716</c:v>
                </c:pt>
                <c:pt idx="1834">
                  <c:v>41716</c:v>
                </c:pt>
                <c:pt idx="1835">
                  <c:v>41716</c:v>
                </c:pt>
                <c:pt idx="1836">
                  <c:v>41716</c:v>
                </c:pt>
                <c:pt idx="1837">
                  <c:v>41716</c:v>
                </c:pt>
                <c:pt idx="1838">
                  <c:v>41716</c:v>
                </c:pt>
                <c:pt idx="1839">
                  <c:v>41716</c:v>
                </c:pt>
                <c:pt idx="1840">
                  <c:v>41716</c:v>
                </c:pt>
                <c:pt idx="1841">
                  <c:v>41716</c:v>
                </c:pt>
                <c:pt idx="1842">
                  <c:v>41716</c:v>
                </c:pt>
                <c:pt idx="1843">
                  <c:v>41716</c:v>
                </c:pt>
                <c:pt idx="1844">
                  <c:v>41716</c:v>
                </c:pt>
                <c:pt idx="1845">
                  <c:v>41716</c:v>
                </c:pt>
                <c:pt idx="1846">
                  <c:v>41716</c:v>
                </c:pt>
                <c:pt idx="1847">
                  <c:v>41716</c:v>
                </c:pt>
                <c:pt idx="1848">
                  <c:v>41717</c:v>
                </c:pt>
                <c:pt idx="1849">
                  <c:v>41717</c:v>
                </c:pt>
                <c:pt idx="1850">
                  <c:v>41717</c:v>
                </c:pt>
                <c:pt idx="1851">
                  <c:v>41717</c:v>
                </c:pt>
                <c:pt idx="1852">
                  <c:v>41717</c:v>
                </c:pt>
                <c:pt idx="1853">
                  <c:v>41717</c:v>
                </c:pt>
                <c:pt idx="1854">
                  <c:v>41717</c:v>
                </c:pt>
                <c:pt idx="1855">
                  <c:v>41717</c:v>
                </c:pt>
                <c:pt idx="1856">
                  <c:v>41717</c:v>
                </c:pt>
                <c:pt idx="1857">
                  <c:v>41717</c:v>
                </c:pt>
                <c:pt idx="1858">
                  <c:v>41717</c:v>
                </c:pt>
                <c:pt idx="1859">
                  <c:v>41717</c:v>
                </c:pt>
                <c:pt idx="1860">
                  <c:v>41717</c:v>
                </c:pt>
                <c:pt idx="1861">
                  <c:v>41717</c:v>
                </c:pt>
                <c:pt idx="1862">
                  <c:v>41717</c:v>
                </c:pt>
                <c:pt idx="1863">
                  <c:v>41717</c:v>
                </c:pt>
                <c:pt idx="1864">
                  <c:v>41717</c:v>
                </c:pt>
                <c:pt idx="1865">
                  <c:v>41717</c:v>
                </c:pt>
                <c:pt idx="1866">
                  <c:v>41717</c:v>
                </c:pt>
                <c:pt idx="1867">
                  <c:v>41717</c:v>
                </c:pt>
                <c:pt idx="1868">
                  <c:v>41717</c:v>
                </c:pt>
                <c:pt idx="1869">
                  <c:v>41717</c:v>
                </c:pt>
                <c:pt idx="1870">
                  <c:v>41717</c:v>
                </c:pt>
                <c:pt idx="1871">
                  <c:v>41717</c:v>
                </c:pt>
                <c:pt idx="1872">
                  <c:v>41718</c:v>
                </c:pt>
                <c:pt idx="1873">
                  <c:v>41718</c:v>
                </c:pt>
                <c:pt idx="1874">
                  <c:v>41718</c:v>
                </c:pt>
                <c:pt idx="1875">
                  <c:v>41718</c:v>
                </c:pt>
                <c:pt idx="1876">
                  <c:v>41718</c:v>
                </c:pt>
                <c:pt idx="1877">
                  <c:v>41718</c:v>
                </c:pt>
                <c:pt idx="1878">
                  <c:v>41718</c:v>
                </c:pt>
                <c:pt idx="1879">
                  <c:v>41718</c:v>
                </c:pt>
                <c:pt idx="1880">
                  <c:v>41718</c:v>
                </c:pt>
                <c:pt idx="1881">
                  <c:v>41718</c:v>
                </c:pt>
                <c:pt idx="1882">
                  <c:v>41718</c:v>
                </c:pt>
                <c:pt idx="1883">
                  <c:v>41718</c:v>
                </c:pt>
                <c:pt idx="1884">
                  <c:v>41718</c:v>
                </c:pt>
                <c:pt idx="1885">
                  <c:v>41718</c:v>
                </c:pt>
                <c:pt idx="1886">
                  <c:v>41718</c:v>
                </c:pt>
                <c:pt idx="1887">
                  <c:v>41718</c:v>
                </c:pt>
                <c:pt idx="1888">
                  <c:v>41718</c:v>
                </c:pt>
                <c:pt idx="1889">
                  <c:v>41718</c:v>
                </c:pt>
                <c:pt idx="1890">
                  <c:v>41718</c:v>
                </c:pt>
                <c:pt idx="1891">
                  <c:v>41718</c:v>
                </c:pt>
                <c:pt idx="1892">
                  <c:v>41718</c:v>
                </c:pt>
                <c:pt idx="1893">
                  <c:v>41718</c:v>
                </c:pt>
                <c:pt idx="1894">
                  <c:v>41718</c:v>
                </c:pt>
                <c:pt idx="1895">
                  <c:v>41718</c:v>
                </c:pt>
                <c:pt idx="1896">
                  <c:v>41719</c:v>
                </c:pt>
                <c:pt idx="1897">
                  <c:v>41719</c:v>
                </c:pt>
                <c:pt idx="1898">
                  <c:v>41719</c:v>
                </c:pt>
                <c:pt idx="1899">
                  <c:v>41719</c:v>
                </c:pt>
                <c:pt idx="1900">
                  <c:v>41719</c:v>
                </c:pt>
                <c:pt idx="1901">
                  <c:v>41719</c:v>
                </c:pt>
                <c:pt idx="1902">
                  <c:v>41719</c:v>
                </c:pt>
                <c:pt idx="1903">
                  <c:v>41719</c:v>
                </c:pt>
                <c:pt idx="1904">
                  <c:v>41719</c:v>
                </c:pt>
                <c:pt idx="1905">
                  <c:v>41719</c:v>
                </c:pt>
                <c:pt idx="1906">
                  <c:v>41719</c:v>
                </c:pt>
                <c:pt idx="1907">
                  <c:v>41719</c:v>
                </c:pt>
                <c:pt idx="1908">
                  <c:v>41719</c:v>
                </c:pt>
                <c:pt idx="1909">
                  <c:v>41719</c:v>
                </c:pt>
                <c:pt idx="1910">
                  <c:v>41719</c:v>
                </c:pt>
                <c:pt idx="1911">
                  <c:v>41719</c:v>
                </c:pt>
                <c:pt idx="1912">
                  <c:v>41719</c:v>
                </c:pt>
                <c:pt idx="1913">
                  <c:v>41719</c:v>
                </c:pt>
                <c:pt idx="1914">
                  <c:v>41719</c:v>
                </c:pt>
                <c:pt idx="1915">
                  <c:v>41719</c:v>
                </c:pt>
                <c:pt idx="1916">
                  <c:v>41719</c:v>
                </c:pt>
                <c:pt idx="1917">
                  <c:v>41719</c:v>
                </c:pt>
                <c:pt idx="1918">
                  <c:v>41719</c:v>
                </c:pt>
                <c:pt idx="1919">
                  <c:v>41719</c:v>
                </c:pt>
                <c:pt idx="1920">
                  <c:v>41720</c:v>
                </c:pt>
                <c:pt idx="1921">
                  <c:v>41720</c:v>
                </c:pt>
                <c:pt idx="1922">
                  <c:v>41720</c:v>
                </c:pt>
                <c:pt idx="1923">
                  <c:v>41720</c:v>
                </c:pt>
                <c:pt idx="1924">
                  <c:v>41720</c:v>
                </c:pt>
                <c:pt idx="1925">
                  <c:v>41720</c:v>
                </c:pt>
                <c:pt idx="1926">
                  <c:v>41720</c:v>
                </c:pt>
                <c:pt idx="1927">
                  <c:v>41720</c:v>
                </c:pt>
                <c:pt idx="1928">
                  <c:v>41720</c:v>
                </c:pt>
                <c:pt idx="1929">
                  <c:v>41720</c:v>
                </c:pt>
                <c:pt idx="1930">
                  <c:v>41720</c:v>
                </c:pt>
                <c:pt idx="1931">
                  <c:v>41720</c:v>
                </c:pt>
                <c:pt idx="1932">
                  <c:v>41720</c:v>
                </c:pt>
                <c:pt idx="1933">
                  <c:v>41720</c:v>
                </c:pt>
                <c:pt idx="1934">
                  <c:v>41720</c:v>
                </c:pt>
                <c:pt idx="1935">
                  <c:v>41720</c:v>
                </c:pt>
                <c:pt idx="1936">
                  <c:v>41720</c:v>
                </c:pt>
                <c:pt idx="1937">
                  <c:v>41720</c:v>
                </c:pt>
                <c:pt idx="1938">
                  <c:v>41720</c:v>
                </c:pt>
                <c:pt idx="1939">
                  <c:v>41720</c:v>
                </c:pt>
                <c:pt idx="1940">
                  <c:v>41720</c:v>
                </c:pt>
                <c:pt idx="1941">
                  <c:v>41720</c:v>
                </c:pt>
                <c:pt idx="1942">
                  <c:v>41720</c:v>
                </c:pt>
                <c:pt idx="1943">
                  <c:v>41720</c:v>
                </c:pt>
                <c:pt idx="1944">
                  <c:v>41721</c:v>
                </c:pt>
                <c:pt idx="1945">
                  <c:v>41721</c:v>
                </c:pt>
                <c:pt idx="1946">
                  <c:v>41721</c:v>
                </c:pt>
                <c:pt idx="1947">
                  <c:v>41721</c:v>
                </c:pt>
                <c:pt idx="1948">
                  <c:v>41721</c:v>
                </c:pt>
                <c:pt idx="1949">
                  <c:v>41721</c:v>
                </c:pt>
                <c:pt idx="1950">
                  <c:v>41721</c:v>
                </c:pt>
                <c:pt idx="1951">
                  <c:v>41721</c:v>
                </c:pt>
                <c:pt idx="1952">
                  <c:v>41721</c:v>
                </c:pt>
                <c:pt idx="1953">
                  <c:v>41721</c:v>
                </c:pt>
                <c:pt idx="1954">
                  <c:v>41721</c:v>
                </c:pt>
                <c:pt idx="1955">
                  <c:v>41721</c:v>
                </c:pt>
                <c:pt idx="1956">
                  <c:v>41721</c:v>
                </c:pt>
                <c:pt idx="1957">
                  <c:v>41721</c:v>
                </c:pt>
                <c:pt idx="1958">
                  <c:v>41721</c:v>
                </c:pt>
                <c:pt idx="1959">
                  <c:v>41721</c:v>
                </c:pt>
                <c:pt idx="1960">
                  <c:v>41721</c:v>
                </c:pt>
                <c:pt idx="1961">
                  <c:v>41721</c:v>
                </c:pt>
                <c:pt idx="1962">
                  <c:v>41721</c:v>
                </c:pt>
                <c:pt idx="1963">
                  <c:v>41721</c:v>
                </c:pt>
                <c:pt idx="1964">
                  <c:v>41721</c:v>
                </c:pt>
                <c:pt idx="1965">
                  <c:v>41721</c:v>
                </c:pt>
                <c:pt idx="1966">
                  <c:v>41721</c:v>
                </c:pt>
                <c:pt idx="1967">
                  <c:v>41721</c:v>
                </c:pt>
                <c:pt idx="1968">
                  <c:v>41722</c:v>
                </c:pt>
                <c:pt idx="1969">
                  <c:v>41722</c:v>
                </c:pt>
                <c:pt idx="1970">
                  <c:v>41722</c:v>
                </c:pt>
                <c:pt idx="1971">
                  <c:v>41722</c:v>
                </c:pt>
                <c:pt idx="1972">
                  <c:v>41722</c:v>
                </c:pt>
                <c:pt idx="1973">
                  <c:v>41722</c:v>
                </c:pt>
                <c:pt idx="1974">
                  <c:v>41722</c:v>
                </c:pt>
                <c:pt idx="1975">
                  <c:v>41722</c:v>
                </c:pt>
                <c:pt idx="1976">
                  <c:v>41722</c:v>
                </c:pt>
                <c:pt idx="1977">
                  <c:v>41722</c:v>
                </c:pt>
                <c:pt idx="1978">
                  <c:v>41722</c:v>
                </c:pt>
                <c:pt idx="1979">
                  <c:v>41722</c:v>
                </c:pt>
                <c:pt idx="1980">
                  <c:v>41722</c:v>
                </c:pt>
                <c:pt idx="1981">
                  <c:v>41722</c:v>
                </c:pt>
                <c:pt idx="1982">
                  <c:v>41722</c:v>
                </c:pt>
                <c:pt idx="1983">
                  <c:v>41722</c:v>
                </c:pt>
                <c:pt idx="1984">
                  <c:v>41722</c:v>
                </c:pt>
                <c:pt idx="1985">
                  <c:v>41722</c:v>
                </c:pt>
                <c:pt idx="1986">
                  <c:v>41722</c:v>
                </c:pt>
                <c:pt idx="1987">
                  <c:v>41722</c:v>
                </c:pt>
                <c:pt idx="1988">
                  <c:v>41722</c:v>
                </c:pt>
                <c:pt idx="1989">
                  <c:v>41722</c:v>
                </c:pt>
                <c:pt idx="1990">
                  <c:v>41722</c:v>
                </c:pt>
                <c:pt idx="1991">
                  <c:v>41722</c:v>
                </c:pt>
                <c:pt idx="1992">
                  <c:v>41723</c:v>
                </c:pt>
                <c:pt idx="1993">
                  <c:v>41723</c:v>
                </c:pt>
                <c:pt idx="1994">
                  <c:v>41723</c:v>
                </c:pt>
                <c:pt idx="1995">
                  <c:v>41723</c:v>
                </c:pt>
                <c:pt idx="1996">
                  <c:v>41723</c:v>
                </c:pt>
                <c:pt idx="1997">
                  <c:v>41723</c:v>
                </c:pt>
                <c:pt idx="1998">
                  <c:v>41723</c:v>
                </c:pt>
                <c:pt idx="1999">
                  <c:v>41723</c:v>
                </c:pt>
                <c:pt idx="2000">
                  <c:v>41723</c:v>
                </c:pt>
                <c:pt idx="2001">
                  <c:v>41723</c:v>
                </c:pt>
                <c:pt idx="2002">
                  <c:v>41723</c:v>
                </c:pt>
                <c:pt idx="2003">
                  <c:v>41723</c:v>
                </c:pt>
                <c:pt idx="2004">
                  <c:v>41723</c:v>
                </c:pt>
                <c:pt idx="2005">
                  <c:v>41723</c:v>
                </c:pt>
                <c:pt idx="2006">
                  <c:v>41723</c:v>
                </c:pt>
                <c:pt idx="2007">
                  <c:v>41723</c:v>
                </c:pt>
                <c:pt idx="2008">
                  <c:v>41723</c:v>
                </c:pt>
                <c:pt idx="2009">
                  <c:v>41723</c:v>
                </c:pt>
                <c:pt idx="2010">
                  <c:v>41723</c:v>
                </c:pt>
                <c:pt idx="2011">
                  <c:v>41723</c:v>
                </c:pt>
                <c:pt idx="2012">
                  <c:v>41723</c:v>
                </c:pt>
                <c:pt idx="2013">
                  <c:v>41723</c:v>
                </c:pt>
                <c:pt idx="2014">
                  <c:v>41723</c:v>
                </c:pt>
                <c:pt idx="2015">
                  <c:v>41723</c:v>
                </c:pt>
                <c:pt idx="2016">
                  <c:v>41724</c:v>
                </c:pt>
                <c:pt idx="2017">
                  <c:v>41724</c:v>
                </c:pt>
                <c:pt idx="2018">
                  <c:v>41724</c:v>
                </c:pt>
                <c:pt idx="2019">
                  <c:v>41724</c:v>
                </c:pt>
                <c:pt idx="2020">
                  <c:v>41724</c:v>
                </c:pt>
                <c:pt idx="2021">
                  <c:v>41724</c:v>
                </c:pt>
                <c:pt idx="2022">
                  <c:v>41724</c:v>
                </c:pt>
                <c:pt idx="2023">
                  <c:v>41724</c:v>
                </c:pt>
                <c:pt idx="2024">
                  <c:v>41724</c:v>
                </c:pt>
                <c:pt idx="2025">
                  <c:v>41724</c:v>
                </c:pt>
                <c:pt idx="2026">
                  <c:v>41724</c:v>
                </c:pt>
                <c:pt idx="2027">
                  <c:v>41724</c:v>
                </c:pt>
                <c:pt idx="2028">
                  <c:v>41724</c:v>
                </c:pt>
                <c:pt idx="2029">
                  <c:v>41724</c:v>
                </c:pt>
                <c:pt idx="2030">
                  <c:v>41724</c:v>
                </c:pt>
                <c:pt idx="2031">
                  <c:v>41724</c:v>
                </c:pt>
                <c:pt idx="2032">
                  <c:v>41724</c:v>
                </c:pt>
                <c:pt idx="2033">
                  <c:v>41724</c:v>
                </c:pt>
                <c:pt idx="2034">
                  <c:v>41724</c:v>
                </c:pt>
                <c:pt idx="2035">
                  <c:v>41724</c:v>
                </c:pt>
                <c:pt idx="2036">
                  <c:v>41724</c:v>
                </c:pt>
                <c:pt idx="2037">
                  <c:v>41724</c:v>
                </c:pt>
                <c:pt idx="2038">
                  <c:v>41724</c:v>
                </c:pt>
                <c:pt idx="2039">
                  <c:v>41724</c:v>
                </c:pt>
                <c:pt idx="2040">
                  <c:v>41725</c:v>
                </c:pt>
                <c:pt idx="2041">
                  <c:v>41725</c:v>
                </c:pt>
                <c:pt idx="2042">
                  <c:v>41725</c:v>
                </c:pt>
                <c:pt idx="2043">
                  <c:v>41725</c:v>
                </c:pt>
                <c:pt idx="2044">
                  <c:v>41725</c:v>
                </c:pt>
                <c:pt idx="2045">
                  <c:v>41725</c:v>
                </c:pt>
                <c:pt idx="2046">
                  <c:v>41725</c:v>
                </c:pt>
                <c:pt idx="2047">
                  <c:v>41725</c:v>
                </c:pt>
                <c:pt idx="2048">
                  <c:v>41725</c:v>
                </c:pt>
                <c:pt idx="2049">
                  <c:v>41725</c:v>
                </c:pt>
                <c:pt idx="2050">
                  <c:v>41725</c:v>
                </c:pt>
                <c:pt idx="2051">
                  <c:v>41725</c:v>
                </c:pt>
                <c:pt idx="2052">
                  <c:v>41725</c:v>
                </c:pt>
                <c:pt idx="2053">
                  <c:v>41725</c:v>
                </c:pt>
                <c:pt idx="2054">
                  <c:v>41725</c:v>
                </c:pt>
                <c:pt idx="2055">
                  <c:v>41725</c:v>
                </c:pt>
                <c:pt idx="2056">
                  <c:v>41725</c:v>
                </c:pt>
                <c:pt idx="2057">
                  <c:v>41725</c:v>
                </c:pt>
                <c:pt idx="2058">
                  <c:v>41725</c:v>
                </c:pt>
                <c:pt idx="2059">
                  <c:v>41725</c:v>
                </c:pt>
                <c:pt idx="2060">
                  <c:v>41725</c:v>
                </c:pt>
                <c:pt idx="2061">
                  <c:v>41725</c:v>
                </c:pt>
                <c:pt idx="2062">
                  <c:v>41725</c:v>
                </c:pt>
                <c:pt idx="2063">
                  <c:v>41725</c:v>
                </c:pt>
                <c:pt idx="2064">
                  <c:v>41726</c:v>
                </c:pt>
                <c:pt idx="2065">
                  <c:v>41726</c:v>
                </c:pt>
                <c:pt idx="2066">
                  <c:v>41726</c:v>
                </c:pt>
                <c:pt idx="2067">
                  <c:v>41726</c:v>
                </c:pt>
                <c:pt idx="2068">
                  <c:v>41726</c:v>
                </c:pt>
                <c:pt idx="2069">
                  <c:v>41726</c:v>
                </c:pt>
                <c:pt idx="2070">
                  <c:v>41726</c:v>
                </c:pt>
                <c:pt idx="2071">
                  <c:v>41726</c:v>
                </c:pt>
                <c:pt idx="2072">
                  <c:v>41726</c:v>
                </c:pt>
                <c:pt idx="2073">
                  <c:v>41726</c:v>
                </c:pt>
                <c:pt idx="2074">
                  <c:v>41726</c:v>
                </c:pt>
                <c:pt idx="2075">
                  <c:v>41726</c:v>
                </c:pt>
                <c:pt idx="2076">
                  <c:v>41726</c:v>
                </c:pt>
                <c:pt idx="2077">
                  <c:v>41726</c:v>
                </c:pt>
                <c:pt idx="2078">
                  <c:v>41726</c:v>
                </c:pt>
                <c:pt idx="2079">
                  <c:v>41726</c:v>
                </c:pt>
                <c:pt idx="2080">
                  <c:v>41726</c:v>
                </c:pt>
                <c:pt idx="2081">
                  <c:v>41726</c:v>
                </c:pt>
                <c:pt idx="2082">
                  <c:v>41726</c:v>
                </c:pt>
                <c:pt idx="2083">
                  <c:v>41726</c:v>
                </c:pt>
                <c:pt idx="2084">
                  <c:v>41726</c:v>
                </c:pt>
                <c:pt idx="2085">
                  <c:v>41726</c:v>
                </c:pt>
                <c:pt idx="2086">
                  <c:v>41726</c:v>
                </c:pt>
                <c:pt idx="2087">
                  <c:v>41726</c:v>
                </c:pt>
                <c:pt idx="2088">
                  <c:v>41727</c:v>
                </c:pt>
                <c:pt idx="2089">
                  <c:v>41727</c:v>
                </c:pt>
                <c:pt idx="2090">
                  <c:v>41727</c:v>
                </c:pt>
                <c:pt idx="2091">
                  <c:v>41727</c:v>
                </c:pt>
                <c:pt idx="2092">
                  <c:v>41727</c:v>
                </c:pt>
                <c:pt idx="2093">
                  <c:v>41727</c:v>
                </c:pt>
                <c:pt idx="2094">
                  <c:v>41727</c:v>
                </c:pt>
                <c:pt idx="2095">
                  <c:v>41727</c:v>
                </c:pt>
                <c:pt idx="2096">
                  <c:v>41727</c:v>
                </c:pt>
                <c:pt idx="2097">
                  <c:v>41727</c:v>
                </c:pt>
                <c:pt idx="2098">
                  <c:v>41727</c:v>
                </c:pt>
                <c:pt idx="2099">
                  <c:v>41727</c:v>
                </c:pt>
                <c:pt idx="2100">
                  <c:v>41727</c:v>
                </c:pt>
                <c:pt idx="2101">
                  <c:v>41727</c:v>
                </c:pt>
                <c:pt idx="2102">
                  <c:v>41727</c:v>
                </c:pt>
                <c:pt idx="2103">
                  <c:v>41727</c:v>
                </c:pt>
                <c:pt idx="2104">
                  <c:v>41727</c:v>
                </c:pt>
                <c:pt idx="2105">
                  <c:v>41727</c:v>
                </c:pt>
                <c:pt idx="2106">
                  <c:v>41727</c:v>
                </c:pt>
                <c:pt idx="2107">
                  <c:v>41727</c:v>
                </c:pt>
                <c:pt idx="2108">
                  <c:v>41727</c:v>
                </c:pt>
                <c:pt idx="2109">
                  <c:v>41727</c:v>
                </c:pt>
                <c:pt idx="2110">
                  <c:v>41727</c:v>
                </c:pt>
                <c:pt idx="2111">
                  <c:v>41727</c:v>
                </c:pt>
                <c:pt idx="2112">
                  <c:v>41728</c:v>
                </c:pt>
                <c:pt idx="2113">
                  <c:v>41728</c:v>
                </c:pt>
                <c:pt idx="2114">
                  <c:v>41728</c:v>
                </c:pt>
                <c:pt idx="2115">
                  <c:v>41728</c:v>
                </c:pt>
                <c:pt idx="2116">
                  <c:v>41728</c:v>
                </c:pt>
                <c:pt idx="2117">
                  <c:v>41728</c:v>
                </c:pt>
                <c:pt idx="2118">
                  <c:v>41728</c:v>
                </c:pt>
                <c:pt idx="2119">
                  <c:v>41728</c:v>
                </c:pt>
                <c:pt idx="2120">
                  <c:v>41728</c:v>
                </c:pt>
                <c:pt idx="2121">
                  <c:v>41728</c:v>
                </c:pt>
                <c:pt idx="2122">
                  <c:v>41728</c:v>
                </c:pt>
                <c:pt idx="2123">
                  <c:v>41728</c:v>
                </c:pt>
                <c:pt idx="2124">
                  <c:v>41728</c:v>
                </c:pt>
                <c:pt idx="2125">
                  <c:v>41728</c:v>
                </c:pt>
                <c:pt idx="2126">
                  <c:v>41728</c:v>
                </c:pt>
                <c:pt idx="2127">
                  <c:v>41728</c:v>
                </c:pt>
                <c:pt idx="2128">
                  <c:v>41728</c:v>
                </c:pt>
                <c:pt idx="2129">
                  <c:v>41728</c:v>
                </c:pt>
                <c:pt idx="2130">
                  <c:v>41728</c:v>
                </c:pt>
                <c:pt idx="2131">
                  <c:v>41728</c:v>
                </c:pt>
                <c:pt idx="2132">
                  <c:v>41728</c:v>
                </c:pt>
                <c:pt idx="2133">
                  <c:v>41728</c:v>
                </c:pt>
                <c:pt idx="2134">
                  <c:v>41728</c:v>
                </c:pt>
                <c:pt idx="2135">
                  <c:v>41728</c:v>
                </c:pt>
                <c:pt idx="2136">
                  <c:v>41729</c:v>
                </c:pt>
                <c:pt idx="2137">
                  <c:v>41729</c:v>
                </c:pt>
                <c:pt idx="2138">
                  <c:v>41729</c:v>
                </c:pt>
                <c:pt idx="2139">
                  <c:v>41729</c:v>
                </c:pt>
                <c:pt idx="2140">
                  <c:v>41729</c:v>
                </c:pt>
                <c:pt idx="2141">
                  <c:v>41729</c:v>
                </c:pt>
                <c:pt idx="2142">
                  <c:v>41729</c:v>
                </c:pt>
                <c:pt idx="2143">
                  <c:v>41729</c:v>
                </c:pt>
                <c:pt idx="2144">
                  <c:v>41729</c:v>
                </c:pt>
                <c:pt idx="2145">
                  <c:v>41729</c:v>
                </c:pt>
                <c:pt idx="2146">
                  <c:v>41729</c:v>
                </c:pt>
                <c:pt idx="2147">
                  <c:v>41729</c:v>
                </c:pt>
                <c:pt idx="2148">
                  <c:v>41729</c:v>
                </c:pt>
                <c:pt idx="2149">
                  <c:v>41729</c:v>
                </c:pt>
                <c:pt idx="2150">
                  <c:v>41729</c:v>
                </c:pt>
                <c:pt idx="2151">
                  <c:v>41729</c:v>
                </c:pt>
                <c:pt idx="2152">
                  <c:v>41729</c:v>
                </c:pt>
                <c:pt idx="2153">
                  <c:v>41729</c:v>
                </c:pt>
                <c:pt idx="2154">
                  <c:v>41729</c:v>
                </c:pt>
                <c:pt idx="2155">
                  <c:v>41729</c:v>
                </c:pt>
                <c:pt idx="2156">
                  <c:v>41729</c:v>
                </c:pt>
                <c:pt idx="2157">
                  <c:v>41729</c:v>
                </c:pt>
                <c:pt idx="2158">
                  <c:v>41729</c:v>
                </c:pt>
                <c:pt idx="2159">
                  <c:v>41729</c:v>
                </c:pt>
                <c:pt idx="2160">
                  <c:v>41730</c:v>
                </c:pt>
                <c:pt idx="2161">
                  <c:v>41730</c:v>
                </c:pt>
                <c:pt idx="2162">
                  <c:v>41730</c:v>
                </c:pt>
                <c:pt idx="2163">
                  <c:v>41730</c:v>
                </c:pt>
                <c:pt idx="2164">
                  <c:v>41730</c:v>
                </c:pt>
                <c:pt idx="2165">
                  <c:v>41730</c:v>
                </c:pt>
                <c:pt idx="2166">
                  <c:v>41730</c:v>
                </c:pt>
                <c:pt idx="2167">
                  <c:v>41730</c:v>
                </c:pt>
                <c:pt idx="2168">
                  <c:v>41730</c:v>
                </c:pt>
                <c:pt idx="2169">
                  <c:v>41730</c:v>
                </c:pt>
                <c:pt idx="2170">
                  <c:v>41730</c:v>
                </c:pt>
                <c:pt idx="2171">
                  <c:v>41730</c:v>
                </c:pt>
                <c:pt idx="2172">
                  <c:v>41730</c:v>
                </c:pt>
                <c:pt idx="2173">
                  <c:v>41730</c:v>
                </c:pt>
                <c:pt idx="2174">
                  <c:v>41730</c:v>
                </c:pt>
                <c:pt idx="2175">
                  <c:v>41730</c:v>
                </c:pt>
                <c:pt idx="2176">
                  <c:v>41730</c:v>
                </c:pt>
                <c:pt idx="2177">
                  <c:v>41730</c:v>
                </c:pt>
                <c:pt idx="2178">
                  <c:v>41730</c:v>
                </c:pt>
                <c:pt idx="2179">
                  <c:v>41730</c:v>
                </c:pt>
                <c:pt idx="2180">
                  <c:v>41730</c:v>
                </c:pt>
                <c:pt idx="2181">
                  <c:v>41730</c:v>
                </c:pt>
                <c:pt idx="2182">
                  <c:v>41730</c:v>
                </c:pt>
                <c:pt idx="2183">
                  <c:v>41730</c:v>
                </c:pt>
                <c:pt idx="2184">
                  <c:v>41731</c:v>
                </c:pt>
                <c:pt idx="2185">
                  <c:v>41731</c:v>
                </c:pt>
                <c:pt idx="2186">
                  <c:v>41731</c:v>
                </c:pt>
                <c:pt idx="2187">
                  <c:v>41731</c:v>
                </c:pt>
                <c:pt idx="2188">
                  <c:v>41731</c:v>
                </c:pt>
                <c:pt idx="2189">
                  <c:v>41731</c:v>
                </c:pt>
                <c:pt idx="2190">
                  <c:v>41731</c:v>
                </c:pt>
                <c:pt idx="2191">
                  <c:v>41731</c:v>
                </c:pt>
                <c:pt idx="2192">
                  <c:v>41731</c:v>
                </c:pt>
                <c:pt idx="2193">
                  <c:v>41731</c:v>
                </c:pt>
                <c:pt idx="2194">
                  <c:v>41731</c:v>
                </c:pt>
                <c:pt idx="2195">
                  <c:v>41731</c:v>
                </c:pt>
                <c:pt idx="2196">
                  <c:v>41731</c:v>
                </c:pt>
                <c:pt idx="2197">
                  <c:v>41731</c:v>
                </c:pt>
                <c:pt idx="2198">
                  <c:v>41731</c:v>
                </c:pt>
                <c:pt idx="2199">
                  <c:v>41731</c:v>
                </c:pt>
                <c:pt idx="2200">
                  <c:v>41731</c:v>
                </c:pt>
                <c:pt idx="2201">
                  <c:v>41731</c:v>
                </c:pt>
                <c:pt idx="2202">
                  <c:v>41731</c:v>
                </c:pt>
                <c:pt idx="2203">
                  <c:v>41731</c:v>
                </c:pt>
                <c:pt idx="2204">
                  <c:v>41731</c:v>
                </c:pt>
                <c:pt idx="2205">
                  <c:v>41731</c:v>
                </c:pt>
                <c:pt idx="2206">
                  <c:v>41731</c:v>
                </c:pt>
                <c:pt idx="2207">
                  <c:v>41731</c:v>
                </c:pt>
              </c:numCache>
            </c:numRef>
          </c:cat>
          <c:val>
            <c:numRef>
              <c:f>'Hourly data'!$H$10:$H$2217</c:f>
              <c:numCache>
                <c:formatCode>0.00</c:formatCode>
                <c:ptCount val="2208"/>
                <c:pt idx="0">
                  <c:v>17.648399999999999</c:v>
                </c:pt>
                <c:pt idx="1">
                  <c:v>16.712499999999999</c:v>
                </c:pt>
                <c:pt idx="2">
                  <c:v>14.659249999999998</c:v>
                </c:pt>
                <c:pt idx="3">
                  <c:v>15.194049999999999</c:v>
                </c:pt>
                <c:pt idx="4">
                  <c:v>8.8719499999999982</c:v>
                </c:pt>
                <c:pt idx="5">
                  <c:v>10.51455</c:v>
                </c:pt>
                <c:pt idx="6">
                  <c:v>7.3296249999999992</c:v>
                </c:pt>
                <c:pt idx="7">
                  <c:v>9.2109749999999995</c:v>
                </c:pt>
                <c:pt idx="8">
                  <c:v>8.7573499999999989</c:v>
                </c:pt>
                <c:pt idx="9">
                  <c:v>18.001750000000001</c:v>
                </c:pt>
                <c:pt idx="10">
                  <c:v>23.087125</c:v>
                </c:pt>
                <c:pt idx="11">
                  <c:v>24.696299999999997</c:v>
                </c:pt>
                <c:pt idx="12">
                  <c:v>22.838825</c:v>
                </c:pt>
                <c:pt idx="13">
                  <c:v>30.602975000000001</c:v>
                </c:pt>
                <c:pt idx="14">
                  <c:v>30.946774999999999</c:v>
                </c:pt>
                <c:pt idx="15">
                  <c:v>18.488799999999998</c:v>
                </c:pt>
                <c:pt idx="16">
                  <c:v>19.653899999999997</c:v>
                </c:pt>
                <c:pt idx="17">
                  <c:v>12.978449999999999</c:v>
                </c:pt>
                <c:pt idx="18">
                  <c:v>21.568674999999999</c:v>
                </c:pt>
                <c:pt idx="19">
                  <c:v>18.507899999999999</c:v>
                </c:pt>
                <c:pt idx="20">
                  <c:v>12.50095</c:v>
                </c:pt>
                <c:pt idx="21">
                  <c:v>17.228199999999998</c:v>
                </c:pt>
                <c:pt idx="22">
                  <c:v>13.551449999999999</c:v>
                </c:pt>
                <c:pt idx="23">
                  <c:v>25.589224999999999</c:v>
                </c:pt>
                <c:pt idx="24">
                  <c:v>7.6017999999999999</c:v>
                </c:pt>
                <c:pt idx="25">
                  <c:v>10.672124999999999</c:v>
                </c:pt>
                <c:pt idx="26">
                  <c:v>12.052099999999999</c:v>
                </c:pt>
                <c:pt idx="27">
                  <c:v>8.131825000000001</c:v>
                </c:pt>
                <c:pt idx="28">
                  <c:v>11.608025</c:v>
                </c:pt>
                <c:pt idx="29">
                  <c:v>25.417324999999998</c:v>
                </c:pt>
                <c:pt idx="30">
                  <c:v>48.609499999999997</c:v>
                </c:pt>
                <c:pt idx="31">
                  <c:v>69.495349999999988</c:v>
                </c:pt>
                <c:pt idx="32">
                  <c:v>108.445025</c:v>
                </c:pt>
                <c:pt idx="33">
                  <c:v>94.492474999999985</c:v>
                </c:pt>
                <c:pt idx="34">
                  <c:v>76.060974999999999</c:v>
                </c:pt>
                <c:pt idx="35">
                  <c:v>69.963300000000004</c:v>
                </c:pt>
                <c:pt idx="36">
                  <c:v>70.235474999999994</c:v>
                </c:pt>
                <c:pt idx="37">
                  <c:v>68.506924999999995</c:v>
                </c:pt>
                <c:pt idx="38">
                  <c:v>75.66942499999999</c:v>
                </c:pt>
                <c:pt idx="39">
                  <c:v>63.483624999999989</c:v>
                </c:pt>
                <c:pt idx="40">
                  <c:v>59.940574999999995</c:v>
                </c:pt>
                <c:pt idx="41">
                  <c:v>88.304074999999997</c:v>
                </c:pt>
                <c:pt idx="42">
                  <c:v>105.36992499999999</c:v>
                </c:pt>
                <c:pt idx="43">
                  <c:v>54.611674999999998</c:v>
                </c:pt>
                <c:pt idx="44">
                  <c:v>33.721049999999998</c:v>
                </c:pt>
                <c:pt idx="45">
                  <c:v>25.804099999999998</c:v>
                </c:pt>
                <c:pt idx="46">
                  <c:v>26.162224999999999</c:v>
                </c:pt>
                <c:pt idx="47">
                  <c:v>22.671699999999998</c:v>
                </c:pt>
                <c:pt idx="48">
                  <c:v>10.108675</c:v>
                </c:pt>
                <c:pt idx="49">
                  <c:v>11.808574999999999</c:v>
                </c:pt>
                <c:pt idx="50">
                  <c:v>9.936774999999999</c:v>
                </c:pt>
                <c:pt idx="51">
                  <c:v>10.165975</c:v>
                </c:pt>
                <c:pt idx="52">
                  <c:v>19.763725000000001</c:v>
                </c:pt>
                <c:pt idx="53">
                  <c:v>22.6526</c:v>
                </c:pt>
                <c:pt idx="54">
                  <c:v>16.1968</c:v>
                </c:pt>
                <c:pt idx="55">
                  <c:v>30.550449999999998</c:v>
                </c:pt>
                <c:pt idx="56">
                  <c:v>51.737124999999992</c:v>
                </c:pt>
                <c:pt idx="57">
                  <c:v>45.247900000000001</c:v>
                </c:pt>
                <c:pt idx="58">
                  <c:v>43.8536</c:v>
                </c:pt>
                <c:pt idx="59">
                  <c:v>51.431524999999993</c:v>
                </c:pt>
                <c:pt idx="60">
                  <c:v>46.818874999999998</c:v>
                </c:pt>
                <c:pt idx="61">
                  <c:v>47.119700000000002</c:v>
                </c:pt>
                <c:pt idx="62">
                  <c:v>57.228374999999993</c:v>
                </c:pt>
                <c:pt idx="63">
                  <c:v>65.422274999999999</c:v>
                </c:pt>
                <c:pt idx="64">
                  <c:v>65.111900000000006</c:v>
                </c:pt>
                <c:pt idx="65">
                  <c:v>58.608349999999994</c:v>
                </c:pt>
                <c:pt idx="66">
                  <c:v>50.232999999999997</c:v>
                </c:pt>
                <c:pt idx="67">
                  <c:v>32.016374999999996</c:v>
                </c:pt>
                <c:pt idx="68">
                  <c:v>22.671699999999998</c:v>
                </c:pt>
                <c:pt idx="69">
                  <c:v>20.890625</c:v>
                </c:pt>
                <c:pt idx="70">
                  <c:v>14.955299999999999</c:v>
                </c:pt>
                <c:pt idx="71">
                  <c:v>16.984674999999999</c:v>
                </c:pt>
                <c:pt idx="72">
                  <c:v>10.099124999999999</c:v>
                </c:pt>
                <c:pt idx="73">
                  <c:v>14.969625000000001</c:v>
                </c:pt>
                <c:pt idx="74">
                  <c:v>11.6319</c:v>
                </c:pt>
                <c:pt idx="75">
                  <c:v>17.882375</c:v>
                </c:pt>
                <c:pt idx="76">
                  <c:v>18.741875</c:v>
                </c:pt>
                <c:pt idx="77">
                  <c:v>39.747099999999996</c:v>
                </c:pt>
                <c:pt idx="78">
                  <c:v>37.383475000000004</c:v>
                </c:pt>
                <c:pt idx="79">
                  <c:v>143.62244999999999</c:v>
                </c:pt>
                <c:pt idx="80">
                  <c:v>60.709350000000001</c:v>
                </c:pt>
                <c:pt idx="81">
                  <c:v>117.91385</c:v>
                </c:pt>
                <c:pt idx="82">
                  <c:v>260.55742499999997</c:v>
                </c:pt>
                <c:pt idx="83">
                  <c:v>181.14439999999999</c:v>
                </c:pt>
                <c:pt idx="84">
                  <c:v>153.98420000000002</c:v>
                </c:pt>
                <c:pt idx="85">
                  <c:v>142.280675</c:v>
                </c:pt>
                <c:pt idx="86">
                  <c:v>135.29484999999997</c:v>
                </c:pt>
                <c:pt idx="87">
                  <c:v>135.06565000000001</c:v>
                </c:pt>
                <c:pt idx="88">
                  <c:v>122.44055</c:v>
                </c:pt>
                <c:pt idx="89">
                  <c:v>108.24447499999999</c:v>
                </c:pt>
                <c:pt idx="90">
                  <c:v>88.724274999999992</c:v>
                </c:pt>
                <c:pt idx="91">
                  <c:v>89.082399999999993</c:v>
                </c:pt>
                <c:pt idx="92">
                  <c:v>58.632224999999998</c:v>
                </c:pt>
                <c:pt idx="93">
                  <c:v>48.838699999999996</c:v>
                </c:pt>
                <c:pt idx="94">
                  <c:v>47.157899999999998</c:v>
                </c:pt>
                <c:pt idx="95">
                  <c:v>35.659700000000001</c:v>
                </c:pt>
                <c:pt idx="96">
                  <c:v>19.983374999999999</c:v>
                </c:pt>
                <c:pt idx="97">
                  <c:v>19.057024999999996</c:v>
                </c:pt>
                <c:pt idx="98">
                  <c:v>19.290999999999997</c:v>
                </c:pt>
                <c:pt idx="99">
                  <c:v>18.498349999999999</c:v>
                </c:pt>
                <c:pt idx="100">
                  <c:v>18.173650000000002</c:v>
                </c:pt>
                <c:pt idx="101">
                  <c:v>19.949950000000001</c:v>
                </c:pt>
                <c:pt idx="102">
                  <c:v>22.738549999999996</c:v>
                </c:pt>
                <c:pt idx="103">
                  <c:v>29.022449999999999</c:v>
                </c:pt>
                <c:pt idx="104">
                  <c:v>26.611074999999996</c:v>
                </c:pt>
                <c:pt idx="105">
                  <c:v>37.775024999999999</c:v>
                </c:pt>
                <c:pt idx="106">
                  <c:v>52.004524999999994</c:v>
                </c:pt>
                <c:pt idx="107">
                  <c:v>52.353099999999998</c:v>
                </c:pt>
                <c:pt idx="108">
                  <c:v>38.28595</c:v>
                </c:pt>
                <c:pt idx="109">
                  <c:v>40.993374999999993</c:v>
                </c:pt>
                <c:pt idx="110">
                  <c:v>31.333550000000002</c:v>
                </c:pt>
                <c:pt idx="111">
                  <c:v>41.762149999999998</c:v>
                </c:pt>
                <c:pt idx="112">
                  <c:v>34.537574999999997</c:v>
                </c:pt>
                <c:pt idx="113">
                  <c:v>43.586199999999998</c:v>
                </c:pt>
                <c:pt idx="114">
                  <c:v>24.667649999999998</c:v>
                </c:pt>
                <c:pt idx="115">
                  <c:v>19.138199999999998</c:v>
                </c:pt>
                <c:pt idx="116">
                  <c:v>12.648974999999998</c:v>
                </c:pt>
                <c:pt idx="117">
                  <c:v>13.212425</c:v>
                </c:pt>
                <c:pt idx="118">
                  <c:v>14.69745</c:v>
                </c:pt>
                <c:pt idx="119">
                  <c:v>12.715824999999999</c:v>
                </c:pt>
                <c:pt idx="120">
                  <c:v>4.9850999999999992</c:v>
                </c:pt>
                <c:pt idx="121">
                  <c:v>7.7593749999999995</c:v>
                </c:pt>
                <c:pt idx="122">
                  <c:v>8.0220000000000002</c:v>
                </c:pt>
                <c:pt idx="123">
                  <c:v>8.4230999999999998</c:v>
                </c:pt>
                <c:pt idx="124">
                  <c:v>6.1788499999999997</c:v>
                </c:pt>
                <c:pt idx="125">
                  <c:v>24.825225</c:v>
                </c:pt>
                <c:pt idx="126">
                  <c:v>31.892225000000003</c:v>
                </c:pt>
                <c:pt idx="127">
                  <c:v>74.700099999999992</c:v>
                </c:pt>
                <c:pt idx="128">
                  <c:v>72.856949999999998</c:v>
                </c:pt>
                <c:pt idx="129">
                  <c:v>58.679974999999999</c:v>
                </c:pt>
                <c:pt idx="130">
                  <c:v>52.634824999999999</c:v>
                </c:pt>
                <c:pt idx="131">
                  <c:v>51.116374999999998</c:v>
                </c:pt>
                <c:pt idx="132">
                  <c:v>37.440774999999995</c:v>
                </c:pt>
                <c:pt idx="133">
                  <c:v>41.494750000000003</c:v>
                </c:pt>
                <c:pt idx="134">
                  <c:v>44.713099999999997</c:v>
                </c:pt>
                <c:pt idx="135">
                  <c:v>45.892524999999999</c:v>
                </c:pt>
                <c:pt idx="136">
                  <c:v>46.818874999999998</c:v>
                </c:pt>
                <c:pt idx="137">
                  <c:v>66.582599999999999</c:v>
                </c:pt>
                <c:pt idx="138">
                  <c:v>51.737124999999992</c:v>
                </c:pt>
                <c:pt idx="139">
                  <c:v>30.497924999999999</c:v>
                </c:pt>
                <c:pt idx="140">
                  <c:v>28.100874999999998</c:v>
                </c:pt>
                <c:pt idx="141">
                  <c:v>25.369575000000001</c:v>
                </c:pt>
                <c:pt idx="142">
                  <c:v>23.340199999999999</c:v>
                </c:pt>
                <c:pt idx="143">
                  <c:v>23.469124999999998</c:v>
                </c:pt>
                <c:pt idx="144">
                  <c:v>13.179</c:v>
                </c:pt>
                <c:pt idx="145">
                  <c:v>21.286949999999997</c:v>
                </c:pt>
                <c:pt idx="146">
                  <c:v>12.882949999999999</c:v>
                </c:pt>
                <c:pt idx="147">
                  <c:v>10.0275</c:v>
                </c:pt>
                <c:pt idx="148">
                  <c:v>13.518024999999998</c:v>
                </c:pt>
                <c:pt idx="149">
                  <c:v>20.785574999999998</c:v>
                </c:pt>
                <c:pt idx="150">
                  <c:v>29.542924999999997</c:v>
                </c:pt>
                <c:pt idx="151">
                  <c:v>72.064299999999989</c:v>
                </c:pt>
                <c:pt idx="152">
                  <c:v>95.146649999999994</c:v>
                </c:pt>
                <c:pt idx="153">
                  <c:v>81.08905</c:v>
                </c:pt>
                <c:pt idx="154">
                  <c:v>60.2605</c:v>
                </c:pt>
                <c:pt idx="155">
                  <c:v>66.601699999999994</c:v>
                </c:pt>
                <c:pt idx="156">
                  <c:v>50.438324999999999</c:v>
                </c:pt>
                <c:pt idx="157">
                  <c:v>49.497649999999993</c:v>
                </c:pt>
                <c:pt idx="158">
                  <c:v>51.928124999999994</c:v>
                </c:pt>
                <c:pt idx="159">
                  <c:v>70.039699999999996</c:v>
                </c:pt>
                <c:pt idx="160">
                  <c:v>72.594324999999998</c:v>
                </c:pt>
                <c:pt idx="161">
                  <c:v>109.762925</c:v>
                </c:pt>
                <c:pt idx="162">
                  <c:v>89.125375000000005</c:v>
                </c:pt>
                <c:pt idx="163">
                  <c:v>59.926249999999996</c:v>
                </c:pt>
                <c:pt idx="164">
                  <c:v>38.381449999999994</c:v>
                </c:pt>
                <c:pt idx="165">
                  <c:v>35.368424999999995</c:v>
                </c:pt>
                <c:pt idx="166">
                  <c:v>42.535699999999999</c:v>
                </c:pt>
                <c:pt idx="167">
                  <c:v>33.539599999999993</c:v>
                </c:pt>
                <c:pt idx="168">
                  <c:v>22.461599999999997</c:v>
                </c:pt>
                <c:pt idx="169">
                  <c:v>18.273925000000002</c:v>
                </c:pt>
                <c:pt idx="170">
                  <c:v>14.940974999999998</c:v>
                </c:pt>
                <c:pt idx="171">
                  <c:v>12.042549999999999</c:v>
                </c:pt>
                <c:pt idx="172">
                  <c:v>15.480550000000001</c:v>
                </c:pt>
                <c:pt idx="173">
                  <c:v>32.025924999999994</c:v>
                </c:pt>
                <c:pt idx="174">
                  <c:v>41.914949999999997</c:v>
                </c:pt>
                <c:pt idx="175">
                  <c:v>85.166899999999998</c:v>
                </c:pt>
                <c:pt idx="176">
                  <c:v>133.637925</c:v>
                </c:pt>
                <c:pt idx="177">
                  <c:v>112.04537499999999</c:v>
                </c:pt>
                <c:pt idx="178">
                  <c:v>85.730349999999987</c:v>
                </c:pt>
                <c:pt idx="179">
                  <c:v>95.566849999999988</c:v>
                </c:pt>
                <c:pt idx="180">
                  <c:v>107.079375</c:v>
                </c:pt>
                <c:pt idx="181">
                  <c:v>116.06592499999999</c:v>
                </c:pt>
                <c:pt idx="182">
                  <c:v>114.58567499999999</c:v>
                </c:pt>
                <c:pt idx="184">
                  <c:v>144.86394999999999</c:v>
                </c:pt>
                <c:pt idx="185">
                  <c:v>296.21712500000001</c:v>
                </c:pt>
                <c:pt idx="186">
                  <c:v>229.45307499999998</c:v>
                </c:pt>
                <c:pt idx="187">
                  <c:v>104.84945</c:v>
                </c:pt>
                <c:pt idx="188">
                  <c:v>94.86014999999999</c:v>
                </c:pt>
                <c:pt idx="189">
                  <c:v>38.987875000000003</c:v>
                </c:pt>
                <c:pt idx="190">
                  <c:v>30.154124999999997</c:v>
                </c:pt>
                <c:pt idx="191">
                  <c:v>31.696449999999995</c:v>
                </c:pt>
                <c:pt idx="192">
                  <c:v>30.431074999999996</c:v>
                </c:pt>
                <c:pt idx="193">
                  <c:v>31.50545</c:v>
                </c:pt>
                <c:pt idx="194">
                  <c:v>18.321674999999999</c:v>
                </c:pt>
                <c:pt idx="195">
                  <c:v>18.866024999999997</c:v>
                </c:pt>
                <c:pt idx="196">
                  <c:v>26.868925000000001</c:v>
                </c:pt>
                <c:pt idx="197">
                  <c:v>38.309825000000004</c:v>
                </c:pt>
                <c:pt idx="198">
                  <c:v>52.41995</c:v>
                </c:pt>
                <c:pt idx="199">
                  <c:v>77.144899999999993</c:v>
                </c:pt>
                <c:pt idx="200">
                  <c:v>121.39482499999998</c:v>
                </c:pt>
                <c:pt idx="201">
                  <c:v>95.667124999999999</c:v>
                </c:pt>
                <c:pt idx="202">
                  <c:v>128.89157499999999</c:v>
                </c:pt>
                <c:pt idx="203">
                  <c:v>123.16634999999999</c:v>
                </c:pt>
                <c:pt idx="204">
                  <c:v>75.688524999999998</c:v>
                </c:pt>
                <c:pt idx="205">
                  <c:v>74.050700000000006</c:v>
                </c:pt>
                <c:pt idx="206">
                  <c:v>69.103799999999993</c:v>
                </c:pt>
                <c:pt idx="207">
                  <c:v>101.57379999999999</c:v>
                </c:pt>
                <c:pt idx="208">
                  <c:v>101.64065000000001</c:v>
                </c:pt>
                <c:pt idx="209">
                  <c:v>122.34982500000001</c:v>
                </c:pt>
                <c:pt idx="210">
                  <c:v>112.29845</c:v>
                </c:pt>
                <c:pt idx="211">
                  <c:v>59.725699999999996</c:v>
                </c:pt>
                <c:pt idx="212">
                  <c:v>47.597200000000001</c:v>
                </c:pt>
                <c:pt idx="213">
                  <c:v>37.273649999999996</c:v>
                </c:pt>
                <c:pt idx="214">
                  <c:v>58.355274999999992</c:v>
                </c:pt>
                <c:pt idx="215">
                  <c:v>51.336024999999999</c:v>
                </c:pt>
                <c:pt idx="216">
                  <c:v>39.379424999999998</c:v>
                </c:pt>
                <c:pt idx="217">
                  <c:v>45.066449999999996</c:v>
                </c:pt>
                <c:pt idx="218">
                  <c:v>32.226474999999994</c:v>
                </c:pt>
                <c:pt idx="219">
                  <c:v>33.124175000000001</c:v>
                </c:pt>
                <c:pt idx="220">
                  <c:v>47.869374999999998</c:v>
                </c:pt>
                <c:pt idx="221">
                  <c:v>56.827275</c:v>
                </c:pt>
                <c:pt idx="222">
                  <c:v>79.503749999999997</c:v>
                </c:pt>
                <c:pt idx="223">
                  <c:v>140.73835</c:v>
                </c:pt>
                <c:pt idx="224">
                  <c:v>182.27607499999999</c:v>
                </c:pt>
                <c:pt idx="225">
                  <c:v>134.74572499999999</c:v>
                </c:pt>
                <c:pt idx="226">
                  <c:v>100.18904999999999</c:v>
                </c:pt>
                <c:pt idx="227">
                  <c:v>110.240425</c:v>
                </c:pt>
                <c:pt idx="228">
                  <c:v>111.329125</c:v>
                </c:pt>
                <c:pt idx="229">
                  <c:v>95.036824999999993</c:v>
                </c:pt>
                <c:pt idx="230">
                  <c:v>128.33767499999999</c:v>
                </c:pt>
                <c:pt idx="231">
                  <c:v>145.85237499999999</c:v>
                </c:pt>
                <c:pt idx="232">
                  <c:v>132.34390000000002</c:v>
                </c:pt>
                <c:pt idx="233">
                  <c:v>120.850475</c:v>
                </c:pt>
                <c:pt idx="234">
                  <c:v>91.594049999999996</c:v>
                </c:pt>
                <c:pt idx="235">
                  <c:v>78.009174999999999</c:v>
                </c:pt>
                <c:pt idx="236">
                  <c:v>66.162400000000005</c:v>
                </c:pt>
                <c:pt idx="237">
                  <c:v>47.043299999999995</c:v>
                </c:pt>
                <c:pt idx="238">
                  <c:v>28.883975</c:v>
                </c:pt>
                <c:pt idx="239">
                  <c:v>29.605</c:v>
                </c:pt>
                <c:pt idx="240">
                  <c:v>30.607749999999996</c:v>
                </c:pt>
                <c:pt idx="241">
                  <c:v>26.572875</c:v>
                </c:pt>
                <c:pt idx="242">
                  <c:v>18.569974999999999</c:v>
                </c:pt>
                <c:pt idx="243">
                  <c:v>29.452199999999998</c:v>
                </c:pt>
                <c:pt idx="244">
                  <c:v>36.108550000000001</c:v>
                </c:pt>
                <c:pt idx="245">
                  <c:v>45.052124999999997</c:v>
                </c:pt>
                <c:pt idx="246">
                  <c:v>47.1006</c:v>
                </c:pt>
                <c:pt idx="247">
                  <c:v>68.922349999999994</c:v>
                </c:pt>
                <c:pt idx="248">
                  <c:v>84.321725000000001</c:v>
                </c:pt>
                <c:pt idx="249">
                  <c:v>87.501874999999998</c:v>
                </c:pt>
                <c:pt idx="250">
                  <c:v>109.41912499999999</c:v>
                </c:pt>
                <c:pt idx="251">
                  <c:v>86.04549999999999</c:v>
                </c:pt>
                <c:pt idx="252">
                  <c:v>84.245324999999994</c:v>
                </c:pt>
                <c:pt idx="253">
                  <c:v>81.127250000000004</c:v>
                </c:pt>
                <c:pt idx="254">
                  <c:v>100.11742499999998</c:v>
                </c:pt>
                <c:pt idx="255">
                  <c:v>118.96434999999998</c:v>
                </c:pt>
                <c:pt idx="256">
                  <c:v>128.01775000000001</c:v>
                </c:pt>
                <c:pt idx="257">
                  <c:v>115.30669999999999</c:v>
                </c:pt>
                <c:pt idx="258">
                  <c:v>160.884075</c:v>
                </c:pt>
                <c:pt idx="259">
                  <c:v>215.75359999999998</c:v>
                </c:pt>
                <c:pt idx="260">
                  <c:v>173.88640000000001</c:v>
                </c:pt>
                <c:pt idx="261">
                  <c:v>151.35794999999999</c:v>
                </c:pt>
                <c:pt idx="262">
                  <c:v>150.789725</c:v>
                </c:pt>
                <c:pt idx="263">
                  <c:v>158.92155</c:v>
                </c:pt>
                <c:pt idx="264">
                  <c:v>152.13150000000002</c:v>
                </c:pt>
                <c:pt idx="265">
                  <c:v>128.72922499999999</c:v>
                </c:pt>
                <c:pt idx="266">
                  <c:v>130.17605</c:v>
                </c:pt>
                <c:pt idx="267">
                  <c:v>130.40525</c:v>
                </c:pt>
                <c:pt idx="268">
                  <c:v>106.45384999999999</c:v>
                </c:pt>
                <c:pt idx="269">
                  <c:v>146.02904999999998</c:v>
                </c:pt>
                <c:pt idx="270">
                  <c:v>125.577725</c:v>
                </c:pt>
                <c:pt idx="271">
                  <c:v>121.88187499999999</c:v>
                </c:pt>
                <c:pt idx="272">
                  <c:v>136.1448</c:v>
                </c:pt>
                <c:pt idx="273">
                  <c:v>149.691475</c:v>
                </c:pt>
                <c:pt idx="274">
                  <c:v>186.55924999999999</c:v>
                </c:pt>
                <c:pt idx="275">
                  <c:v>126.255775</c:v>
                </c:pt>
                <c:pt idx="276">
                  <c:v>96.612575000000007</c:v>
                </c:pt>
                <c:pt idx="277">
                  <c:v>109.252</c:v>
                </c:pt>
                <c:pt idx="278">
                  <c:v>132.358225</c:v>
                </c:pt>
                <c:pt idx="279">
                  <c:v>104.90674999999999</c:v>
                </c:pt>
                <c:pt idx="280">
                  <c:v>107.65715</c:v>
                </c:pt>
                <c:pt idx="281">
                  <c:v>82.564524999999989</c:v>
                </c:pt>
                <c:pt idx="282">
                  <c:v>72.346024999999997</c:v>
                </c:pt>
                <c:pt idx="283">
                  <c:v>67.050549999999987</c:v>
                </c:pt>
                <c:pt idx="284">
                  <c:v>58.178599999999996</c:v>
                </c:pt>
                <c:pt idx="285">
                  <c:v>49.139524999999999</c:v>
                </c:pt>
                <c:pt idx="286">
                  <c:v>41.337174999999995</c:v>
                </c:pt>
                <c:pt idx="287">
                  <c:v>31.758525000000002</c:v>
                </c:pt>
                <c:pt idx="288">
                  <c:v>24.68675</c:v>
                </c:pt>
                <c:pt idx="289">
                  <c:v>16.473749999999999</c:v>
                </c:pt>
                <c:pt idx="290">
                  <c:v>23.216049999999999</c:v>
                </c:pt>
                <c:pt idx="291">
                  <c:v>20.981349999999999</c:v>
                </c:pt>
                <c:pt idx="292">
                  <c:v>23.163524999999996</c:v>
                </c:pt>
                <c:pt idx="293">
                  <c:v>43.08005</c:v>
                </c:pt>
                <c:pt idx="294">
                  <c:v>61.268025000000002</c:v>
                </c:pt>
                <c:pt idx="295">
                  <c:v>113.19137499999999</c:v>
                </c:pt>
                <c:pt idx="296">
                  <c:v>200.40197499999999</c:v>
                </c:pt>
                <c:pt idx="297">
                  <c:v>143.60335000000001</c:v>
                </c:pt>
                <c:pt idx="298">
                  <c:v>95.480900000000005</c:v>
                </c:pt>
                <c:pt idx="299">
                  <c:v>81.604749999999996</c:v>
                </c:pt>
                <c:pt idx="300">
                  <c:v>87.167625000000001</c:v>
                </c:pt>
                <c:pt idx="301">
                  <c:v>90.123350000000002</c:v>
                </c:pt>
                <c:pt idx="302">
                  <c:v>104.940175</c:v>
                </c:pt>
                <c:pt idx="303">
                  <c:v>142.46212500000001</c:v>
                </c:pt>
                <c:pt idx="304">
                  <c:v>223.47477499999999</c:v>
                </c:pt>
                <c:pt idx="305">
                  <c:v>205.25337500000001</c:v>
                </c:pt>
                <c:pt idx="306">
                  <c:v>86.403624999999991</c:v>
                </c:pt>
                <c:pt idx="307">
                  <c:v>55.060524999999998</c:v>
                </c:pt>
                <c:pt idx="308">
                  <c:v>61.043599999999998</c:v>
                </c:pt>
                <c:pt idx="309">
                  <c:v>43.185099999999998</c:v>
                </c:pt>
                <c:pt idx="310">
                  <c:v>47.129249999999999</c:v>
                </c:pt>
                <c:pt idx="311">
                  <c:v>47.038525</c:v>
                </c:pt>
                <c:pt idx="312">
                  <c:v>30.536124999999998</c:v>
                </c:pt>
                <c:pt idx="313">
                  <c:v>26.964424999999999</c:v>
                </c:pt>
                <c:pt idx="314">
                  <c:v>22.781524999999998</c:v>
                </c:pt>
                <c:pt idx="315">
                  <c:v>21.358574999999998</c:v>
                </c:pt>
                <c:pt idx="316">
                  <c:v>29.471299999999999</c:v>
                </c:pt>
                <c:pt idx="317">
                  <c:v>57.7393</c:v>
                </c:pt>
                <c:pt idx="318">
                  <c:v>102.49059999999999</c:v>
                </c:pt>
                <c:pt idx="319">
                  <c:v>191.14324999999999</c:v>
                </c:pt>
                <c:pt idx="320">
                  <c:v>205.18652499999999</c:v>
                </c:pt>
                <c:pt idx="321">
                  <c:v>187.36144999999999</c:v>
                </c:pt>
                <c:pt idx="322">
                  <c:v>131.01644999999999</c:v>
                </c:pt>
                <c:pt idx="323">
                  <c:v>93.198449999999994</c:v>
                </c:pt>
                <c:pt idx="324">
                  <c:v>99.133775</c:v>
                </c:pt>
                <c:pt idx="325">
                  <c:v>118.60145</c:v>
                </c:pt>
                <c:pt idx="326">
                  <c:v>146.46834999999999</c:v>
                </c:pt>
                <c:pt idx="327">
                  <c:v>170.51047499999999</c:v>
                </c:pt>
                <c:pt idx="328">
                  <c:v>212.97454999999999</c:v>
                </c:pt>
                <c:pt idx="329">
                  <c:v>178.05974999999998</c:v>
                </c:pt>
                <c:pt idx="330">
                  <c:v>131.04987499999999</c:v>
                </c:pt>
                <c:pt idx="331">
                  <c:v>77.679699999999997</c:v>
                </c:pt>
                <c:pt idx="332">
                  <c:v>51.507925</c:v>
                </c:pt>
                <c:pt idx="333">
                  <c:v>36.4619</c:v>
                </c:pt>
                <c:pt idx="334">
                  <c:v>37.617449999999998</c:v>
                </c:pt>
                <c:pt idx="335">
                  <c:v>30.020424999999996</c:v>
                </c:pt>
                <c:pt idx="336">
                  <c:v>30.173224999999999</c:v>
                </c:pt>
                <c:pt idx="337">
                  <c:v>40.11</c:v>
                </c:pt>
                <c:pt idx="338">
                  <c:v>30.545674999999999</c:v>
                </c:pt>
                <c:pt idx="339">
                  <c:v>37.56015</c:v>
                </c:pt>
                <c:pt idx="340">
                  <c:v>49.158625000000001</c:v>
                </c:pt>
                <c:pt idx="341">
                  <c:v>58.608349999999994</c:v>
                </c:pt>
                <c:pt idx="342">
                  <c:v>61.057924999999997</c:v>
                </c:pt>
                <c:pt idx="343">
                  <c:v>104.567725</c:v>
                </c:pt>
                <c:pt idx="344">
                  <c:v>187.986975</c:v>
                </c:pt>
                <c:pt idx="345">
                  <c:v>112.981275</c:v>
                </c:pt>
                <c:pt idx="346">
                  <c:v>76.920474999999996</c:v>
                </c:pt>
                <c:pt idx="347">
                  <c:v>70.144750000000002</c:v>
                </c:pt>
                <c:pt idx="348">
                  <c:v>81.962874999999997</c:v>
                </c:pt>
                <c:pt idx="349">
                  <c:v>82.044049999999999</c:v>
                </c:pt>
                <c:pt idx="350">
                  <c:v>75.602575000000002</c:v>
                </c:pt>
                <c:pt idx="351">
                  <c:v>77.961425000000006</c:v>
                </c:pt>
                <c:pt idx="352">
                  <c:v>93.126824999999997</c:v>
                </c:pt>
                <c:pt idx="353">
                  <c:v>83.486099999999993</c:v>
                </c:pt>
                <c:pt idx="354">
                  <c:v>75.225349999999992</c:v>
                </c:pt>
                <c:pt idx="355">
                  <c:v>42.936799999999998</c:v>
                </c:pt>
                <c:pt idx="356">
                  <c:v>47.678374999999996</c:v>
                </c:pt>
                <c:pt idx="357">
                  <c:v>44.044599999999996</c:v>
                </c:pt>
                <c:pt idx="358">
                  <c:v>52.004524999999994</c:v>
                </c:pt>
                <c:pt idx="359">
                  <c:v>52.042724999999997</c:v>
                </c:pt>
                <c:pt idx="360">
                  <c:v>38.93535</c:v>
                </c:pt>
                <c:pt idx="361">
                  <c:v>56.750874999999994</c:v>
                </c:pt>
                <c:pt idx="362">
                  <c:v>33.902499999999996</c:v>
                </c:pt>
                <c:pt idx="363">
                  <c:v>41.203475000000005</c:v>
                </c:pt>
                <c:pt idx="364">
                  <c:v>43.261499999999998</c:v>
                </c:pt>
                <c:pt idx="365">
                  <c:v>38.768224999999994</c:v>
                </c:pt>
                <c:pt idx="366">
                  <c:v>50.934925</c:v>
                </c:pt>
                <c:pt idx="367">
                  <c:v>77.689249999999987</c:v>
                </c:pt>
                <c:pt idx="368">
                  <c:v>142.089675</c:v>
                </c:pt>
                <c:pt idx="369">
                  <c:v>115.39264999999999</c:v>
                </c:pt>
                <c:pt idx="370">
                  <c:v>81.972424999999987</c:v>
                </c:pt>
                <c:pt idx="371">
                  <c:v>105.255325</c:v>
                </c:pt>
                <c:pt idx="372">
                  <c:v>77.412300000000002</c:v>
                </c:pt>
                <c:pt idx="373">
                  <c:v>87.096000000000004</c:v>
                </c:pt>
                <c:pt idx="374">
                  <c:v>121.97737499999999</c:v>
                </c:pt>
                <c:pt idx="375">
                  <c:v>105.00225</c:v>
                </c:pt>
                <c:pt idx="376">
                  <c:v>135.80577500000001</c:v>
                </c:pt>
                <c:pt idx="377">
                  <c:v>146.47789999999998</c:v>
                </c:pt>
                <c:pt idx="378">
                  <c:v>137.04249999999999</c:v>
                </c:pt>
                <c:pt idx="379">
                  <c:v>87.535299999999992</c:v>
                </c:pt>
                <c:pt idx="380">
                  <c:v>82.554974999999985</c:v>
                </c:pt>
                <c:pt idx="381">
                  <c:v>80.941024999999996</c:v>
                </c:pt>
                <c:pt idx="382">
                  <c:v>49.196824999999997</c:v>
                </c:pt>
                <c:pt idx="383">
                  <c:v>34.036200000000001</c:v>
                </c:pt>
                <c:pt idx="384">
                  <c:v>27.050374999999999</c:v>
                </c:pt>
                <c:pt idx="385">
                  <c:v>23.521649999999998</c:v>
                </c:pt>
                <c:pt idx="386">
                  <c:v>18.464925000000001</c:v>
                </c:pt>
                <c:pt idx="387">
                  <c:v>18.383749999999999</c:v>
                </c:pt>
                <c:pt idx="388">
                  <c:v>22.838825</c:v>
                </c:pt>
                <c:pt idx="389">
                  <c:v>43.166000000000004</c:v>
                </c:pt>
                <c:pt idx="390">
                  <c:v>45.243124999999999</c:v>
                </c:pt>
                <c:pt idx="391">
                  <c:v>81.456724999999992</c:v>
                </c:pt>
                <c:pt idx="392">
                  <c:v>106.525475</c:v>
                </c:pt>
                <c:pt idx="393">
                  <c:v>82.115674999999996</c:v>
                </c:pt>
                <c:pt idx="394">
                  <c:v>72.183674999999994</c:v>
                </c:pt>
                <c:pt idx="395">
                  <c:v>82.497675000000001</c:v>
                </c:pt>
                <c:pt idx="396">
                  <c:v>101.5547</c:v>
                </c:pt>
                <c:pt idx="397">
                  <c:v>92.892849999999996</c:v>
                </c:pt>
                <c:pt idx="398">
                  <c:v>110.1497</c:v>
                </c:pt>
                <c:pt idx="399">
                  <c:v>148.04887500000001</c:v>
                </c:pt>
                <c:pt idx="400">
                  <c:v>141.78885</c:v>
                </c:pt>
                <c:pt idx="401">
                  <c:v>135.433325</c:v>
                </c:pt>
                <c:pt idx="402">
                  <c:v>124.441275</c:v>
                </c:pt>
                <c:pt idx="403">
                  <c:v>85.338799999999992</c:v>
                </c:pt>
                <c:pt idx="404">
                  <c:v>87.387274999999988</c:v>
                </c:pt>
                <c:pt idx="405">
                  <c:v>75.110749999999996</c:v>
                </c:pt>
                <c:pt idx="406">
                  <c:v>74.203500000000005</c:v>
                </c:pt>
                <c:pt idx="407">
                  <c:v>69.390299999999996</c:v>
                </c:pt>
                <c:pt idx="408">
                  <c:v>64.500700000000009</c:v>
                </c:pt>
                <c:pt idx="409">
                  <c:v>95.552525000000003</c:v>
                </c:pt>
                <c:pt idx="410">
                  <c:v>84.727599999999995</c:v>
                </c:pt>
                <c:pt idx="411">
                  <c:v>55.437749999999994</c:v>
                </c:pt>
                <c:pt idx="412">
                  <c:v>44.125774999999997</c:v>
                </c:pt>
                <c:pt idx="413">
                  <c:v>50.901499999999999</c:v>
                </c:pt>
                <c:pt idx="414">
                  <c:v>57.323874999999994</c:v>
                </c:pt>
                <c:pt idx="415">
                  <c:v>60.981524999999998</c:v>
                </c:pt>
                <c:pt idx="416">
                  <c:v>73.955199999999991</c:v>
                </c:pt>
                <c:pt idx="417">
                  <c:v>72.217100000000002</c:v>
                </c:pt>
                <c:pt idx="418">
                  <c:v>91.197725000000005</c:v>
                </c:pt>
                <c:pt idx="419">
                  <c:v>79.465549999999993</c:v>
                </c:pt>
                <c:pt idx="420">
                  <c:v>90.185424999999995</c:v>
                </c:pt>
                <c:pt idx="421">
                  <c:v>84.073425</c:v>
                </c:pt>
                <c:pt idx="422">
                  <c:v>71.882849999999991</c:v>
                </c:pt>
                <c:pt idx="423">
                  <c:v>79.489424999999997</c:v>
                </c:pt>
                <c:pt idx="424">
                  <c:v>72.904700000000005</c:v>
                </c:pt>
                <c:pt idx="425">
                  <c:v>76.275850000000005</c:v>
                </c:pt>
                <c:pt idx="426">
                  <c:v>65.064149999999998</c:v>
                </c:pt>
                <c:pt idx="427">
                  <c:v>61.979500000000002</c:v>
                </c:pt>
                <c:pt idx="428">
                  <c:v>42.416325000000001</c:v>
                </c:pt>
                <c:pt idx="429">
                  <c:v>38.572449999999996</c:v>
                </c:pt>
                <c:pt idx="430">
                  <c:v>41.384925000000003</c:v>
                </c:pt>
                <c:pt idx="431">
                  <c:v>49.6218</c:v>
                </c:pt>
                <c:pt idx="432">
                  <c:v>51.359899999999996</c:v>
                </c:pt>
                <c:pt idx="433">
                  <c:v>38.658399999999993</c:v>
                </c:pt>
                <c:pt idx="434">
                  <c:v>35.573749999999997</c:v>
                </c:pt>
                <c:pt idx="435">
                  <c:v>39.217074999999994</c:v>
                </c:pt>
                <c:pt idx="436">
                  <c:v>34.4373</c:v>
                </c:pt>
                <c:pt idx="437">
                  <c:v>36.237474999999996</c:v>
                </c:pt>
                <c:pt idx="438">
                  <c:v>107.45659999999999</c:v>
                </c:pt>
                <c:pt idx="439">
                  <c:v>75.855649999999997</c:v>
                </c:pt>
                <c:pt idx="440">
                  <c:v>57.772724999999994</c:v>
                </c:pt>
                <c:pt idx="441">
                  <c:v>65.369749999999996</c:v>
                </c:pt>
                <c:pt idx="442">
                  <c:v>69.691124999999985</c:v>
                </c:pt>
                <c:pt idx="443">
                  <c:v>82.359199999999987</c:v>
                </c:pt>
                <c:pt idx="444">
                  <c:v>84.149824999999993</c:v>
                </c:pt>
                <c:pt idx="445">
                  <c:v>92.64932499999999</c:v>
                </c:pt>
                <c:pt idx="446">
                  <c:v>83.30942499999999</c:v>
                </c:pt>
                <c:pt idx="447">
                  <c:v>106.1005</c:v>
                </c:pt>
                <c:pt idx="448">
                  <c:v>226.97007499999998</c:v>
                </c:pt>
                <c:pt idx="449">
                  <c:v>217.20997499999999</c:v>
                </c:pt>
                <c:pt idx="450">
                  <c:v>157.484275</c:v>
                </c:pt>
                <c:pt idx="451">
                  <c:v>207.98467499999998</c:v>
                </c:pt>
                <c:pt idx="452">
                  <c:v>141.48802499999999</c:v>
                </c:pt>
                <c:pt idx="453">
                  <c:v>71.653649999999999</c:v>
                </c:pt>
                <c:pt idx="454">
                  <c:v>73.396524999999997</c:v>
                </c:pt>
                <c:pt idx="455">
                  <c:v>100.766825</c:v>
                </c:pt>
                <c:pt idx="456">
                  <c:v>88.194249999999997</c:v>
                </c:pt>
                <c:pt idx="457">
                  <c:v>49.507200000000005</c:v>
                </c:pt>
                <c:pt idx="458">
                  <c:v>96.006149999999991</c:v>
                </c:pt>
                <c:pt idx="459">
                  <c:v>96.588700000000003</c:v>
                </c:pt>
                <c:pt idx="460">
                  <c:v>122.27819999999998</c:v>
                </c:pt>
                <c:pt idx="461">
                  <c:v>192.08392499999999</c:v>
                </c:pt>
                <c:pt idx="462">
                  <c:v>280.56945000000002</c:v>
                </c:pt>
                <c:pt idx="463">
                  <c:v>415.49185</c:v>
                </c:pt>
                <c:pt idx="464">
                  <c:v>565.67037500000004</c:v>
                </c:pt>
                <c:pt idx="465">
                  <c:v>700.993875</c:v>
                </c:pt>
                <c:pt idx="466">
                  <c:v>405.52164999999997</c:v>
                </c:pt>
                <c:pt idx="467">
                  <c:v>286.16574999999995</c:v>
                </c:pt>
                <c:pt idx="468">
                  <c:v>207.8271</c:v>
                </c:pt>
                <c:pt idx="469">
                  <c:v>180.2276</c:v>
                </c:pt>
                <c:pt idx="470">
                  <c:v>210.06180000000001</c:v>
                </c:pt>
                <c:pt idx="471">
                  <c:v>191.54912499999998</c:v>
                </c:pt>
                <c:pt idx="472">
                  <c:v>416.2654</c:v>
                </c:pt>
                <c:pt idx="473">
                  <c:v>711.90952500000003</c:v>
                </c:pt>
                <c:pt idx="474">
                  <c:v>715.70087499999988</c:v>
                </c:pt>
                <c:pt idx="475">
                  <c:v>508.32262499999996</c:v>
                </c:pt>
                <c:pt idx="476">
                  <c:v>428.95257500000002</c:v>
                </c:pt>
                <c:pt idx="477">
                  <c:v>334.37414999999999</c:v>
                </c:pt>
                <c:pt idx="478">
                  <c:v>335.52969999999993</c:v>
                </c:pt>
                <c:pt idx="479">
                  <c:v>351.48775000000001</c:v>
                </c:pt>
                <c:pt idx="480">
                  <c:v>277.09802499999995</c:v>
                </c:pt>
                <c:pt idx="481">
                  <c:v>242.00654999999998</c:v>
                </c:pt>
                <c:pt idx="482">
                  <c:v>274.91107499999998</c:v>
                </c:pt>
                <c:pt idx="483">
                  <c:v>300.55760000000004</c:v>
                </c:pt>
                <c:pt idx="484">
                  <c:v>313.17315000000002</c:v>
                </c:pt>
                <c:pt idx="485">
                  <c:v>337.90764999999999</c:v>
                </c:pt>
                <c:pt idx="486">
                  <c:v>298.96274999999997</c:v>
                </c:pt>
                <c:pt idx="487">
                  <c:v>519.12845000000004</c:v>
                </c:pt>
                <c:pt idx="488">
                  <c:v>596.32587499999988</c:v>
                </c:pt>
                <c:pt idx="489">
                  <c:v>725.78567499999997</c:v>
                </c:pt>
                <c:pt idx="490">
                  <c:v>470.12262499999997</c:v>
                </c:pt>
                <c:pt idx="491">
                  <c:v>390.27507500000002</c:v>
                </c:pt>
                <c:pt idx="492">
                  <c:v>134.80779999999999</c:v>
                </c:pt>
                <c:pt idx="493">
                  <c:v>150.76107500000001</c:v>
                </c:pt>
                <c:pt idx="494">
                  <c:v>146.51609999999999</c:v>
                </c:pt>
                <c:pt idx="495">
                  <c:v>151.05712500000001</c:v>
                </c:pt>
                <c:pt idx="496">
                  <c:v>209.23095000000001</c:v>
                </c:pt>
                <c:pt idx="497">
                  <c:v>161.76267499999997</c:v>
                </c:pt>
                <c:pt idx="498">
                  <c:v>147.91517499999998</c:v>
                </c:pt>
                <c:pt idx="499">
                  <c:v>103.97562499999999</c:v>
                </c:pt>
                <c:pt idx="500">
                  <c:v>75.015249999999995</c:v>
                </c:pt>
                <c:pt idx="501">
                  <c:v>65.522549999999995</c:v>
                </c:pt>
                <c:pt idx="502">
                  <c:v>51.388550000000002</c:v>
                </c:pt>
                <c:pt idx="503">
                  <c:v>42.826974999999997</c:v>
                </c:pt>
                <c:pt idx="504">
                  <c:v>33.902499999999996</c:v>
                </c:pt>
                <c:pt idx="505">
                  <c:v>30.3308</c:v>
                </c:pt>
                <c:pt idx="506">
                  <c:v>26.806850000000001</c:v>
                </c:pt>
                <c:pt idx="507">
                  <c:v>28.692975000000001</c:v>
                </c:pt>
                <c:pt idx="508">
                  <c:v>39.799624999999999</c:v>
                </c:pt>
                <c:pt idx="509">
                  <c:v>79.231575000000007</c:v>
                </c:pt>
                <c:pt idx="510">
                  <c:v>80.468299999999999</c:v>
                </c:pt>
                <c:pt idx="511">
                  <c:v>252.77894999999998</c:v>
                </c:pt>
                <c:pt idx="512">
                  <c:v>309.66829999999999</c:v>
                </c:pt>
                <c:pt idx="513">
                  <c:v>248.76317499999999</c:v>
                </c:pt>
                <c:pt idx="514">
                  <c:v>245.53527500000001</c:v>
                </c:pt>
                <c:pt idx="515">
                  <c:v>142.85367500000001</c:v>
                </c:pt>
                <c:pt idx="516">
                  <c:v>121.0367</c:v>
                </c:pt>
                <c:pt idx="517">
                  <c:v>130.81112499999998</c:v>
                </c:pt>
                <c:pt idx="518">
                  <c:v>118.797225</c:v>
                </c:pt>
                <c:pt idx="519">
                  <c:v>153.444625</c:v>
                </c:pt>
                <c:pt idx="520">
                  <c:v>213.91522499999999</c:v>
                </c:pt>
                <c:pt idx="521">
                  <c:v>274.85377499999998</c:v>
                </c:pt>
                <c:pt idx="522">
                  <c:v>171.76152499999998</c:v>
                </c:pt>
                <c:pt idx="523">
                  <c:v>171.685125</c:v>
                </c:pt>
                <c:pt idx="524">
                  <c:v>170.109375</c:v>
                </c:pt>
                <c:pt idx="525">
                  <c:v>107.06982499999999</c:v>
                </c:pt>
                <c:pt idx="526">
                  <c:v>75.788799999999995</c:v>
                </c:pt>
                <c:pt idx="527">
                  <c:v>51.651175000000002</c:v>
                </c:pt>
                <c:pt idx="528">
                  <c:v>46.035774999999994</c:v>
                </c:pt>
                <c:pt idx="529">
                  <c:v>35.549875</c:v>
                </c:pt>
                <c:pt idx="530">
                  <c:v>41.079324999999997</c:v>
                </c:pt>
                <c:pt idx="531">
                  <c:v>40.9313</c:v>
                </c:pt>
                <c:pt idx="532">
                  <c:v>38.839849999999998</c:v>
                </c:pt>
                <c:pt idx="533">
                  <c:v>61.664349999999992</c:v>
                </c:pt>
                <c:pt idx="534">
                  <c:v>75.578699999999998</c:v>
                </c:pt>
                <c:pt idx="535">
                  <c:v>105.837875</c:v>
                </c:pt>
                <c:pt idx="536">
                  <c:v>143.99012500000001</c:v>
                </c:pt>
                <c:pt idx="537">
                  <c:v>139.06232500000002</c:v>
                </c:pt>
                <c:pt idx="538">
                  <c:v>102.256625</c:v>
                </c:pt>
                <c:pt idx="539">
                  <c:v>104.87809999999999</c:v>
                </c:pt>
                <c:pt idx="540">
                  <c:v>95.671900000000008</c:v>
                </c:pt>
                <c:pt idx="541">
                  <c:v>99.807050000000004</c:v>
                </c:pt>
                <c:pt idx="542">
                  <c:v>80.902824999999993</c:v>
                </c:pt>
                <c:pt idx="543">
                  <c:v>95.232599999999991</c:v>
                </c:pt>
                <c:pt idx="544">
                  <c:v>100.871875</c:v>
                </c:pt>
                <c:pt idx="545">
                  <c:v>176.9615</c:v>
                </c:pt>
                <c:pt idx="546">
                  <c:v>180.43769999999998</c:v>
                </c:pt>
                <c:pt idx="547">
                  <c:v>131.508275</c:v>
                </c:pt>
                <c:pt idx="548">
                  <c:v>135.318725</c:v>
                </c:pt>
                <c:pt idx="549">
                  <c:v>110.15447499999999</c:v>
                </c:pt>
                <c:pt idx="550">
                  <c:v>86.155325000000005</c:v>
                </c:pt>
                <c:pt idx="551">
                  <c:v>90.59129999999999</c:v>
                </c:pt>
                <c:pt idx="552">
                  <c:v>78.615599999999986</c:v>
                </c:pt>
                <c:pt idx="553">
                  <c:v>108.36385</c:v>
                </c:pt>
                <c:pt idx="554">
                  <c:v>70.163849999999996</c:v>
                </c:pt>
                <c:pt idx="555">
                  <c:v>97.605774999999994</c:v>
                </c:pt>
                <c:pt idx="556">
                  <c:v>88.528499999999994</c:v>
                </c:pt>
                <c:pt idx="557">
                  <c:v>126.72849999999998</c:v>
                </c:pt>
                <c:pt idx="558">
                  <c:v>148.15869999999998</c:v>
                </c:pt>
                <c:pt idx="559">
                  <c:v>302.79230000000001</c:v>
                </c:pt>
                <c:pt idx="560">
                  <c:v>424.59300000000002</c:v>
                </c:pt>
                <c:pt idx="561">
                  <c:v>261.58404999999999</c:v>
                </c:pt>
                <c:pt idx="562">
                  <c:v>240.273225</c:v>
                </c:pt>
                <c:pt idx="563">
                  <c:v>150.86612499999998</c:v>
                </c:pt>
                <c:pt idx="564">
                  <c:v>151.84977499999999</c:v>
                </c:pt>
                <c:pt idx="565">
                  <c:v>97.98299999999999</c:v>
                </c:pt>
                <c:pt idx="566">
                  <c:v>102.743675</c:v>
                </c:pt>
                <c:pt idx="567">
                  <c:v>112.75207499999999</c:v>
                </c:pt>
                <c:pt idx="568">
                  <c:v>121.77204999999999</c:v>
                </c:pt>
                <c:pt idx="569">
                  <c:v>115.22075</c:v>
                </c:pt>
                <c:pt idx="570">
                  <c:v>105.68029999999999</c:v>
                </c:pt>
                <c:pt idx="571">
                  <c:v>77.440950000000001</c:v>
                </c:pt>
                <c:pt idx="572">
                  <c:v>54.076875000000001</c:v>
                </c:pt>
                <c:pt idx="573">
                  <c:v>36.01305</c:v>
                </c:pt>
                <c:pt idx="574">
                  <c:v>39.360325000000003</c:v>
                </c:pt>
                <c:pt idx="575">
                  <c:v>36.399825</c:v>
                </c:pt>
                <c:pt idx="576">
                  <c:v>41.045899999999996</c:v>
                </c:pt>
                <c:pt idx="577">
                  <c:v>34.246299999999998</c:v>
                </c:pt>
                <c:pt idx="578">
                  <c:v>34.532799999999995</c:v>
                </c:pt>
                <c:pt idx="579">
                  <c:v>38.233424999999997</c:v>
                </c:pt>
                <c:pt idx="580">
                  <c:v>33.224449999999997</c:v>
                </c:pt>
                <c:pt idx="581">
                  <c:v>44.822924999999998</c:v>
                </c:pt>
                <c:pt idx="582">
                  <c:v>63.144600000000004</c:v>
                </c:pt>
                <c:pt idx="583">
                  <c:v>64.238074999999995</c:v>
                </c:pt>
                <c:pt idx="584">
                  <c:v>83.973150000000004</c:v>
                </c:pt>
                <c:pt idx="585">
                  <c:v>75.230125000000001</c:v>
                </c:pt>
                <c:pt idx="586">
                  <c:v>75.65509999999999</c:v>
                </c:pt>
                <c:pt idx="587">
                  <c:v>62.452224999999991</c:v>
                </c:pt>
                <c:pt idx="588">
                  <c:v>62.939274999999995</c:v>
                </c:pt>
                <c:pt idx="589">
                  <c:v>58.913949999999993</c:v>
                </c:pt>
                <c:pt idx="590">
                  <c:v>50.691399999999994</c:v>
                </c:pt>
                <c:pt idx="591">
                  <c:v>61.650025000000007</c:v>
                </c:pt>
                <c:pt idx="592">
                  <c:v>61.062699999999992</c:v>
                </c:pt>
                <c:pt idx="593">
                  <c:v>48.876899999999999</c:v>
                </c:pt>
                <c:pt idx="594">
                  <c:v>45.300424999999997</c:v>
                </c:pt>
                <c:pt idx="595">
                  <c:v>45.610799999999998</c:v>
                </c:pt>
                <c:pt idx="596">
                  <c:v>34.886150000000001</c:v>
                </c:pt>
                <c:pt idx="597">
                  <c:v>28.034025</c:v>
                </c:pt>
                <c:pt idx="598">
                  <c:v>25.622649999999997</c:v>
                </c:pt>
                <c:pt idx="599">
                  <c:v>22.031849999999999</c:v>
                </c:pt>
                <c:pt idx="600">
                  <c:v>18.512675000000002</c:v>
                </c:pt>
                <c:pt idx="601">
                  <c:v>18.665475000000001</c:v>
                </c:pt>
                <c:pt idx="602">
                  <c:v>24.839549999999999</c:v>
                </c:pt>
                <c:pt idx="603">
                  <c:v>28.310974999999999</c:v>
                </c:pt>
                <c:pt idx="604">
                  <c:v>28.501974999999998</c:v>
                </c:pt>
                <c:pt idx="605">
                  <c:v>21.654624999999999</c:v>
                </c:pt>
                <c:pt idx="606">
                  <c:v>24.204474999999999</c:v>
                </c:pt>
                <c:pt idx="607">
                  <c:v>24.581699999999998</c:v>
                </c:pt>
                <c:pt idx="608">
                  <c:v>30.206649999999996</c:v>
                </c:pt>
                <c:pt idx="609">
                  <c:v>28.755049999999997</c:v>
                </c:pt>
                <c:pt idx="610">
                  <c:v>29.667075000000001</c:v>
                </c:pt>
                <c:pt idx="611">
                  <c:v>28.010149999999996</c:v>
                </c:pt>
                <c:pt idx="612">
                  <c:v>30.970649999999999</c:v>
                </c:pt>
                <c:pt idx="613">
                  <c:v>37.307074999999998</c:v>
                </c:pt>
                <c:pt idx="614">
                  <c:v>61.554524999999998</c:v>
                </c:pt>
                <c:pt idx="615">
                  <c:v>68.215649999999997</c:v>
                </c:pt>
                <c:pt idx="616">
                  <c:v>57.1663</c:v>
                </c:pt>
                <c:pt idx="617">
                  <c:v>44.249924999999998</c:v>
                </c:pt>
                <c:pt idx="618">
                  <c:v>50.934925</c:v>
                </c:pt>
                <c:pt idx="619">
                  <c:v>63.244874999999993</c:v>
                </c:pt>
                <c:pt idx="620">
                  <c:v>38.395774999999993</c:v>
                </c:pt>
                <c:pt idx="621">
                  <c:v>23.970500000000001</c:v>
                </c:pt>
                <c:pt idx="622">
                  <c:v>26.057174999999997</c:v>
                </c:pt>
                <c:pt idx="623">
                  <c:v>19.572724999999998</c:v>
                </c:pt>
                <c:pt idx="624">
                  <c:v>20.479975</c:v>
                </c:pt>
                <c:pt idx="625">
                  <c:v>14.654475</c:v>
                </c:pt>
                <c:pt idx="626">
                  <c:v>15.657224999999999</c:v>
                </c:pt>
                <c:pt idx="627">
                  <c:v>17.786874999999998</c:v>
                </c:pt>
                <c:pt idx="628">
                  <c:v>20.484749999999998</c:v>
                </c:pt>
                <c:pt idx="629">
                  <c:v>29.929699999999997</c:v>
                </c:pt>
                <c:pt idx="630">
                  <c:v>42.721924999999999</c:v>
                </c:pt>
                <c:pt idx="631">
                  <c:v>111.81617499999999</c:v>
                </c:pt>
                <c:pt idx="632">
                  <c:v>267.25675000000001</c:v>
                </c:pt>
                <c:pt idx="633">
                  <c:v>149.45272499999999</c:v>
                </c:pt>
                <c:pt idx="634">
                  <c:v>122.34982500000001</c:v>
                </c:pt>
                <c:pt idx="635">
                  <c:v>71.89717499999999</c:v>
                </c:pt>
                <c:pt idx="636">
                  <c:v>69.595624999999998</c:v>
                </c:pt>
                <c:pt idx="637">
                  <c:v>64.85882500000001</c:v>
                </c:pt>
                <c:pt idx="638">
                  <c:v>97.901825000000002</c:v>
                </c:pt>
                <c:pt idx="639">
                  <c:v>100.46122499999998</c:v>
                </c:pt>
                <c:pt idx="640">
                  <c:v>152.92892499999999</c:v>
                </c:pt>
                <c:pt idx="641">
                  <c:v>150.57007499999997</c:v>
                </c:pt>
                <c:pt idx="642">
                  <c:v>120.869575</c:v>
                </c:pt>
                <c:pt idx="643">
                  <c:v>68.836399999999998</c:v>
                </c:pt>
                <c:pt idx="644">
                  <c:v>63.598224999999999</c:v>
                </c:pt>
                <c:pt idx="645">
                  <c:v>65.116675000000001</c:v>
                </c:pt>
                <c:pt idx="646">
                  <c:v>54.344274999999996</c:v>
                </c:pt>
                <c:pt idx="647">
                  <c:v>29.633649999999999</c:v>
                </c:pt>
                <c:pt idx="648">
                  <c:v>28.840999999999998</c:v>
                </c:pt>
                <c:pt idx="649">
                  <c:v>24.581699999999998</c:v>
                </c:pt>
                <c:pt idx="650">
                  <c:v>19.496324999999999</c:v>
                </c:pt>
                <c:pt idx="651">
                  <c:v>23.130099999999999</c:v>
                </c:pt>
                <c:pt idx="652">
                  <c:v>18.550875000000001</c:v>
                </c:pt>
                <c:pt idx="653">
                  <c:v>32.231249999999996</c:v>
                </c:pt>
                <c:pt idx="654">
                  <c:v>35.879350000000002</c:v>
                </c:pt>
                <c:pt idx="655">
                  <c:v>69.356875000000002</c:v>
                </c:pt>
                <c:pt idx="656">
                  <c:v>102.476275</c:v>
                </c:pt>
                <c:pt idx="657">
                  <c:v>76.662625000000006</c:v>
                </c:pt>
                <c:pt idx="658">
                  <c:v>122.980125</c:v>
                </c:pt>
                <c:pt idx="659">
                  <c:v>107.38974999999999</c:v>
                </c:pt>
                <c:pt idx="660">
                  <c:v>63.555249999999994</c:v>
                </c:pt>
                <c:pt idx="661">
                  <c:v>59.730474999999998</c:v>
                </c:pt>
                <c:pt idx="662">
                  <c:v>77.397975000000002</c:v>
                </c:pt>
                <c:pt idx="663">
                  <c:v>123.94467499999999</c:v>
                </c:pt>
                <c:pt idx="664">
                  <c:v>86.661474999999996</c:v>
                </c:pt>
                <c:pt idx="665">
                  <c:v>146.78349999999998</c:v>
                </c:pt>
                <c:pt idx="666">
                  <c:v>141.34</c:v>
                </c:pt>
                <c:pt idx="667">
                  <c:v>95.705325000000002</c:v>
                </c:pt>
                <c:pt idx="668">
                  <c:v>62.313749999999999</c:v>
                </c:pt>
                <c:pt idx="669">
                  <c:v>50.175699999999999</c:v>
                </c:pt>
                <c:pt idx="670">
                  <c:v>50.753475000000002</c:v>
                </c:pt>
                <c:pt idx="671">
                  <c:v>42.444974999999999</c:v>
                </c:pt>
                <c:pt idx="672">
                  <c:v>35.783849999999994</c:v>
                </c:pt>
                <c:pt idx="673">
                  <c:v>33.66375</c:v>
                </c:pt>
                <c:pt idx="674">
                  <c:v>26.472599999999996</c:v>
                </c:pt>
                <c:pt idx="675">
                  <c:v>21.955449999999999</c:v>
                </c:pt>
                <c:pt idx="676">
                  <c:v>24.056450000000002</c:v>
                </c:pt>
                <c:pt idx="677">
                  <c:v>41.623674999999999</c:v>
                </c:pt>
                <c:pt idx="678">
                  <c:v>54.263100000000001</c:v>
                </c:pt>
                <c:pt idx="679">
                  <c:v>98.431849999999983</c:v>
                </c:pt>
                <c:pt idx="680">
                  <c:v>113.49697499999999</c:v>
                </c:pt>
                <c:pt idx="681">
                  <c:v>91.469899999999996</c:v>
                </c:pt>
                <c:pt idx="682">
                  <c:v>73.58274999999999</c:v>
                </c:pt>
                <c:pt idx="683">
                  <c:v>73.678250000000006</c:v>
                </c:pt>
                <c:pt idx="684">
                  <c:v>62.203925000000005</c:v>
                </c:pt>
                <c:pt idx="685">
                  <c:v>85.491599999999991</c:v>
                </c:pt>
                <c:pt idx="686">
                  <c:v>84.646425000000008</c:v>
                </c:pt>
                <c:pt idx="687">
                  <c:v>81.633399999999995</c:v>
                </c:pt>
                <c:pt idx="688">
                  <c:v>74.709649999999996</c:v>
                </c:pt>
                <c:pt idx="689">
                  <c:v>82.020174999999995</c:v>
                </c:pt>
                <c:pt idx="690">
                  <c:v>73.157775000000001</c:v>
                </c:pt>
                <c:pt idx="691">
                  <c:v>53.685324999999999</c:v>
                </c:pt>
                <c:pt idx="692">
                  <c:v>47.387099999999997</c:v>
                </c:pt>
                <c:pt idx="693">
                  <c:v>44.927974999999996</c:v>
                </c:pt>
                <c:pt idx="694">
                  <c:v>37.880074999999998</c:v>
                </c:pt>
                <c:pt idx="695">
                  <c:v>38.204774999999998</c:v>
                </c:pt>
                <c:pt idx="696">
                  <c:v>28.735949999999999</c:v>
                </c:pt>
                <c:pt idx="697">
                  <c:v>28.401699999999998</c:v>
                </c:pt>
                <c:pt idx="698">
                  <c:v>26.95965</c:v>
                </c:pt>
                <c:pt idx="699">
                  <c:v>24.619900000000001</c:v>
                </c:pt>
                <c:pt idx="700">
                  <c:v>25.379124999999998</c:v>
                </c:pt>
                <c:pt idx="701">
                  <c:v>43.844049999999996</c:v>
                </c:pt>
                <c:pt idx="702">
                  <c:v>61.802824999999999</c:v>
                </c:pt>
                <c:pt idx="703">
                  <c:v>126.656875</c:v>
                </c:pt>
                <c:pt idx="704">
                  <c:v>179.01474999999999</c:v>
                </c:pt>
                <c:pt idx="705">
                  <c:v>155.92285000000001</c:v>
                </c:pt>
                <c:pt idx="706">
                  <c:v>125.67799999999998</c:v>
                </c:pt>
                <c:pt idx="707">
                  <c:v>129.67467499999998</c:v>
                </c:pt>
                <c:pt idx="708">
                  <c:v>153.59264999999999</c:v>
                </c:pt>
                <c:pt idx="709">
                  <c:v>134.573825</c:v>
                </c:pt>
                <c:pt idx="710">
                  <c:v>126.19369999999998</c:v>
                </c:pt>
                <c:pt idx="711">
                  <c:v>131.26474999999999</c:v>
                </c:pt>
                <c:pt idx="712">
                  <c:v>187.87714999999997</c:v>
                </c:pt>
                <c:pt idx="713">
                  <c:v>245.95547500000001</c:v>
                </c:pt>
                <c:pt idx="714">
                  <c:v>273.125225</c:v>
                </c:pt>
                <c:pt idx="715">
                  <c:v>125.53474999999999</c:v>
                </c:pt>
                <c:pt idx="716">
                  <c:v>102.84394999999999</c:v>
                </c:pt>
                <c:pt idx="717">
                  <c:v>94.831499999999991</c:v>
                </c:pt>
                <c:pt idx="718">
                  <c:v>93.709374999999994</c:v>
                </c:pt>
                <c:pt idx="719">
                  <c:v>73.434724999999986</c:v>
                </c:pt>
                <c:pt idx="720">
                  <c:v>47.864599999999996</c:v>
                </c:pt>
                <c:pt idx="721">
                  <c:v>66.023925000000006</c:v>
                </c:pt>
                <c:pt idx="722">
                  <c:v>59.095399999999998</c:v>
                </c:pt>
                <c:pt idx="723">
                  <c:v>87.745399999999989</c:v>
                </c:pt>
                <c:pt idx="724">
                  <c:v>75.798349999999999</c:v>
                </c:pt>
                <c:pt idx="725">
                  <c:v>72.388999999999996</c:v>
                </c:pt>
                <c:pt idx="726">
                  <c:v>72.818749999999994</c:v>
                </c:pt>
                <c:pt idx="727">
                  <c:v>130.78724999999997</c:v>
                </c:pt>
                <c:pt idx="728">
                  <c:v>209.130675</c:v>
                </c:pt>
                <c:pt idx="729">
                  <c:v>164.43190000000001</c:v>
                </c:pt>
                <c:pt idx="730">
                  <c:v>129.25447499999999</c:v>
                </c:pt>
                <c:pt idx="731">
                  <c:v>104.8399</c:v>
                </c:pt>
                <c:pt idx="732">
                  <c:v>95.051149999999993</c:v>
                </c:pt>
                <c:pt idx="733">
                  <c:v>92.954924999999989</c:v>
                </c:pt>
                <c:pt idx="734">
                  <c:v>74.112774999999999</c:v>
                </c:pt>
                <c:pt idx="735">
                  <c:v>59.778224999999999</c:v>
                </c:pt>
                <c:pt idx="736">
                  <c:v>52.840149999999994</c:v>
                </c:pt>
                <c:pt idx="737">
                  <c:v>45.777925000000003</c:v>
                </c:pt>
                <c:pt idx="738">
                  <c:v>40.377400000000002</c:v>
                </c:pt>
                <c:pt idx="739">
                  <c:v>41.017250000000004</c:v>
                </c:pt>
                <c:pt idx="740">
                  <c:v>33.386800000000001</c:v>
                </c:pt>
                <c:pt idx="741">
                  <c:v>37.101750000000003</c:v>
                </c:pt>
                <c:pt idx="742">
                  <c:v>42.83175</c:v>
                </c:pt>
                <c:pt idx="743">
                  <c:v>30.789200000000001</c:v>
                </c:pt>
                <c:pt idx="744">
                  <c:v>27.905099999999997</c:v>
                </c:pt>
                <c:pt idx="745">
                  <c:v>24.920724999999997</c:v>
                </c:pt>
                <c:pt idx="746">
                  <c:v>18.598625000000002</c:v>
                </c:pt>
                <c:pt idx="747">
                  <c:v>17.915800000000001</c:v>
                </c:pt>
                <c:pt idx="748">
                  <c:v>18.784850000000002</c:v>
                </c:pt>
                <c:pt idx="749">
                  <c:v>33.869075000000002</c:v>
                </c:pt>
                <c:pt idx="750">
                  <c:v>54.201025000000001</c:v>
                </c:pt>
                <c:pt idx="751">
                  <c:v>64.772874999999999</c:v>
                </c:pt>
                <c:pt idx="752">
                  <c:v>56.072825000000002</c:v>
                </c:pt>
                <c:pt idx="753">
                  <c:v>57.371625000000002</c:v>
                </c:pt>
                <c:pt idx="754">
                  <c:v>51.374225000000003</c:v>
                </c:pt>
                <c:pt idx="755">
                  <c:v>42.440199999999997</c:v>
                </c:pt>
                <c:pt idx="756">
                  <c:v>42.234875000000002</c:v>
                </c:pt>
                <c:pt idx="757">
                  <c:v>40.200724999999998</c:v>
                </c:pt>
                <c:pt idx="758">
                  <c:v>39.852149999999995</c:v>
                </c:pt>
                <c:pt idx="760">
                  <c:v>29.958349999999999</c:v>
                </c:pt>
                <c:pt idx="761">
                  <c:v>31.419499999999996</c:v>
                </c:pt>
                <c:pt idx="762">
                  <c:v>35.8125</c:v>
                </c:pt>
                <c:pt idx="763">
                  <c:v>31.004075</c:v>
                </c:pt>
                <c:pt idx="764">
                  <c:v>27.227050000000002</c:v>
                </c:pt>
                <c:pt idx="765">
                  <c:v>23.755624999999998</c:v>
                </c:pt>
                <c:pt idx="766">
                  <c:v>21.210550000000001</c:v>
                </c:pt>
                <c:pt idx="767">
                  <c:v>23.8368</c:v>
                </c:pt>
                <c:pt idx="768">
                  <c:v>17.662725000000002</c:v>
                </c:pt>
                <c:pt idx="769">
                  <c:v>18.3169</c:v>
                </c:pt>
                <c:pt idx="770">
                  <c:v>14.033725</c:v>
                </c:pt>
                <c:pt idx="771">
                  <c:v>14.644925000000001</c:v>
                </c:pt>
                <c:pt idx="772">
                  <c:v>21.224875000000001</c:v>
                </c:pt>
                <c:pt idx="773">
                  <c:v>26.06195</c:v>
                </c:pt>
                <c:pt idx="774">
                  <c:v>28.989024999999998</c:v>
                </c:pt>
                <c:pt idx="775">
                  <c:v>31.223724999999998</c:v>
                </c:pt>
                <c:pt idx="776">
                  <c:v>34.079174999999999</c:v>
                </c:pt>
                <c:pt idx="777">
                  <c:v>35.368424999999995</c:v>
                </c:pt>
                <c:pt idx="778">
                  <c:v>55.1417</c:v>
                </c:pt>
                <c:pt idx="779">
                  <c:v>46.785449999999997</c:v>
                </c:pt>
                <c:pt idx="780">
                  <c:v>55.671725000000002</c:v>
                </c:pt>
                <c:pt idx="781">
                  <c:v>62.146625</c:v>
                </c:pt>
                <c:pt idx="782">
                  <c:v>69.882124999999988</c:v>
                </c:pt>
                <c:pt idx="783">
                  <c:v>61.282350000000001</c:v>
                </c:pt>
                <c:pt idx="784">
                  <c:v>62.920175</c:v>
                </c:pt>
                <c:pt idx="785">
                  <c:v>51.402875000000002</c:v>
                </c:pt>
                <c:pt idx="786">
                  <c:v>52.042724999999997</c:v>
                </c:pt>
                <c:pt idx="787">
                  <c:v>41.399250000000002</c:v>
                </c:pt>
                <c:pt idx="788">
                  <c:v>42.659849999999999</c:v>
                </c:pt>
                <c:pt idx="789">
                  <c:v>41.795574999999999</c:v>
                </c:pt>
                <c:pt idx="790">
                  <c:v>37.646099999999997</c:v>
                </c:pt>
                <c:pt idx="791">
                  <c:v>32.918849999999999</c:v>
                </c:pt>
                <c:pt idx="792">
                  <c:v>21.243974999999999</c:v>
                </c:pt>
                <c:pt idx="793">
                  <c:v>35.597624999999994</c:v>
                </c:pt>
                <c:pt idx="794">
                  <c:v>32.064125000000004</c:v>
                </c:pt>
                <c:pt idx="795">
                  <c:v>41.170049999999996</c:v>
                </c:pt>
                <c:pt idx="796">
                  <c:v>41.504300000000001</c:v>
                </c:pt>
                <c:pt idx="797">
                  <c:v>45.085549999999998</c:v>
                </c:pt>
                <c:pt idx="798">
                  <c:v>64.400424999999998</c:v>
                </c:pt>
                <c:pt idx="799">
                  <c:v>105.65164999999999</c:v>
                </c:pt>
                <c:pt idx="800">
                  <c:v>134.06767499999998</c:v>
                </c:pt>
                <c:pt idx="801">
                  <c:v>94.229849999999999</c:v>
                </c:pt>
                <c:pt idx="802">
                  <c:v>86.546875</c:v>
                </c:pt>
                <c:pt idx="803">
                  <c:v>95.137100000000004</c:v>
                </c:pt>
                <c:pt idx="804">
                  <c:v>87.640349999999998</c:v>
                </c:pt>
                <c:pt idx="805">
                  <c:v>120.33955</c:v>
                </c:pt>
                <c:pt idx="806">
                  <c:v>93.346474999999998</c:v>
                </c:pt>
                <c:pt idx="807">
                  <c:v>102.70547499999999</c:v>
                </c:pt>
                <c:pt idx="808">
                  <c:v>95.972724999999997</c:v>
                </c:pt>
                <c:pt idx="809">
                  <c:v>117.79447499999999</c:v>
                </c:pt>
                <c:pt idx="810">
                  <c:v>79.966924999999989</c:v>
                </c:pt>
                <c:pt idx="811">
                  <c:v>65.369749999999996</c:v>
                </c:pt>
                <c:pt idx="812">
                  <c:v>52.281474999999993</c:v>
                </c:pt>
                <c:pt idx="813">
                  <c:v>41.9818</c:v>
                </c:pt>
                <c:pt idx="814">
                  <c:v>42.449750000000002</c:v>
                </c:pt>
                <c:pt idx="815">
                  <c:v>43.495474999999999</c:v>
                </c:pt>
                <c:pt idx="816">
                  <c:v>45.992799999999995</c:v>
                </c:pt>
                <c:pt idx="817">
                  <c:v>40.425149999999995</c:v>
                </c:pt>
                <c:pt idx="818">
                  <c:v>40.004950000000001</c:v>
                </c:pt>
                <c:pt idx="819">
                  <c:v>32.255125</c:v>
                </c:pt>
                <c:pt idx="820">
                  <c:v>25.479399999999998</c:v>
                </c:pt>
                <c:pt idx="821">
                  <c:v>45.911625000000001</c:v>
                </c:pt>
                <c:pt idx="822">
                  <c:v>55.156025</c:v>
                </c:pt>
                <c:pt idx="823">
                  <c:v>113.02424999999999</c:v>
                </c:pt>
                <c:pt idx="824">
                  <c:v>168.60525000000001</c:v>
                </c:pt>
                <c:pt idx="825">
                  <c:v>128.47137499999999</c:v>
                </c:pt>
                <c:pt idx="826">
                  <c:v>82.206399999999988</c:v>
                </c:pt>
                <c:pt idx="827">
                  <c:v>73.683025000000001</c:v>
                </c:pt>
                <c:pt idx="828">
                  <c:v>52.405625000000001</c:v>
                </c:pt>
                <c:pt idx="829">
                  <c:v>60.207974999999998</c:v>
                </c:pt>
                <c:pt idx="830">
                  <c:v>69.872574999999998</c:v>
                </c:pt>
                <c:pt idx="831">
                  <c:v>91.546300000000002</c:v>
                </c:pt>
                <c:pt idx="832">
                  <c:v>104.53429999999999</c:v>
                </c:pt>
                <c:pt idx="833">
                  <c:v>102.3951</c:v>
                </c:pt>
                <c:pt idx="834">
                  <c:v>78.816149999999993</c:v>
                </c:pt>
                <c:pt idx="835">
                  <c:v>65.947524999999999</c:v>
                </c:pt>
                <c:pt idx="836">
                  <c:v>44.732199999999999</c:v>
                </c:pt>
                <c:pt idx="837">
                  <c:v>36.843899999999998</c:v>
                </c:pt>
                <c:pt idx="838">
                  <c:v>40.291449999999998</c:v>
                </c:pt>
                <c:pt idx="839">
                  <c:v>26.969199999999997</c:v>
                </c:pt>
                <c:pt idx="840">
                  <c:v>19.142975</c:v>
                </c:pt>
                <c:pt idx="841">
                  <c:v>18.1068</c:v>
                </c:pt>
                <c:pt idx="842">
                  <c:v>23.531199999999998</c:v>
                </c:pt>
                <c:pt idx="843">
                  <c:v>18.364650000000001</c:v>
                </c:pt>
                <c:pt idx="844">
                  <c:v>25.488949999999999</c:v>
                </c:pt>
                <c:pt idx="845">
                  <c:v>39.842599999999997</c:v>
                </c:pt>
                <c:pt idx="846">
                  <c:v>69.843924999999999</c:v>
                </c:pt>
                <c:pt idx="847">
                  <c:v>109.50507500000001</c:v>
                </c:pt>
                <c:pt idx="848">
                  <c:v>172.68787499999999</c:v>
                </c:pt>
                <c:pt idx="849">
                  <c:v>83.285549999999986</c:v>
                </c:pt>
                <c:pt idx="850">
                  <c:v>69.013075000000001</c:v>
                </c:pt>
                <c:pt idx="851">
                  <c:v>54.057774999999992</c:v>
                </c:pt>
                <c:pt idx="852">
                  <c:v>48.370749999999994</c:v>
                </c:pt>
                <c:pt idx="853">
                  <c:v>42.592999999999996</c:v>
                </c:pt>
                <c:pt idx="854">
                  <c:v>48.3994</c:v>
                </c:pt>
                <c:pt idx="855">
                  <c:v>74.146199999999993</c:v>
                </c:pt>
                <c:pt idx="856">
                  <c:v>49.402149999999992</c:v>
                </c:pt>
                <c:pt idx="857">
                  <c:v>59.138374999999996</c:v>
                </c:pt>
                <c:pt idx="858">
                  <c:v>62.977474999999991</c:v>
                </c:pt>
                <c:pt idx="859">
                  <c:v>41.227350000000001</c:v>
                </c:pt>
                <c:pt idx="860">
                  <c:v>25.111725</c:v>
                </c:pt>
                <c:pt idx="861">
                  <c:v>19.472449999999998</c:v>
                </c:pt>
                <c:pt idx="862">
                  <c:v>18.445824999999999</c:v>
                </c:pt>
                <c:pt idx="863">
                  <c:v>18.512675000000002</c:v>
                </c:pt>
                <c:pt idx="864">
                  <c:v>15.122425</c:v>
                </c:pt>
                <c:pt idx="865">
                  <c:v>12.200125</c:v>
                </c:pt>
                <c:pt idx="866">
                  <c:v>13.646949999999999</c:v>
                </c:pt>
                <c:pt idx="867">
                  <c:v>13.66605</c:v>
                </c:pt>
                <c:pt idx="868">
                  <c:v>19.076125000000001</c:v>
                </c:pt>
                <c:pt idx="869">
                  <c:v>23.803374999999999</c:v>
                </c:pt>
                <c:pt idx="870">
                  <c:v>49.89875</c:v>
                </c:pt>
                <c:pt idx="871">
                  <c:v>81.881699999999995</c:v>
                </c:pt>
                <c:pt idx="872">
                  <c:v>121.90575</c:v>
                </c:pt>
                <c:pt idx="873">
                  <c:v>86.575524999999999</c:v>
                </c:pt>
                <c:pt idx="874">
                  <c:v>87.096000000000004</c:v>
                </c:pt>
                <c:pt idx="875">
                  <c:v>74.532974999999993</c:v>
                </c:pt>
                <c:pt idx="876">
                  <c:v>80.778674999999993</c:v>
                </c:pt>
                <c:pt idx="877">
                  <c:v>97.515050000000002</c:v>
                </c:pt>
                <c:pt idx="878">
                  <c:v>116.419275</c:v>
                </c:pt>
                <c:pt idx="879">
                  <c:v>173.62377499999999</c:v>
                </c:pt>
                <c:pt idx="880">
                  <c:v>132.749775</c:v>
                </c:pt>
                <c:pt idx="881">
                  <c:v>177.68729999999999</c:v>
                </c:pt>
                <c:pt idx="882">
                  <c:v>123.467175</c:v>
                </c:pt>
                <c:pt idx="883">
                  <c:v>152.72359999999998</c:v>
                </c:pt>
                <c:pt idx="884">
                  <c:v>140.19877500000001</c:v>
                </c:pt>
                <c:pt idx="885">
                  <c:v>121.59059999999999</c:v>
                </c:pt>
                <c:pt idx="886">
                  <c:v>101.15837499999999</c:v>
                </c:pt>
                <c:pt idx="887">
                  <c:v>87.253574999999998</c:v>
                </c:pt>
                <c:pt idx="888">
                  <c:v>51.436299999999996</c:v>
                </c:pt>
                <c:pt idx="889">
                  <c:v>48.313450000000003</c:v>
                </c:pt>
                <c:pt idx="890">
                  <c:v>36.113324999999996</c:v>
                </c:pt>
                <c:pt idx="891">
                  <c:v>26.200424999999999</c:v>
                </c:pt>
                <c:pt idx="892">
                  <c:v>33.401125</c:v>
                </c:pt>
                <c:pt idx="893">
                  <c:v>53.346299999999999</c:v>
                </c:pt>
                <c:pt idx="894">
                  <c:v>85.682599999999994</c:v>
                </c:pt>
                <c:pt idx="895">
                  <c:v>183.06394999999998</c:v>
                </c:pt>
                <c:pt idx="896">
                  <c:v>251.29869999999997</c:v>
                </c:pt>
                <c:pt idx="897">
                  <c:v>129.98505</c:v>
                </c:pt>
                <c:pt idx="898">
                  <c:v>86.546875</c:v>
                </c:pt>
                <c:pt idx="899">
                  <c:v>84.952024999999992</c:v>
                </c:pt>
                <c:pt idx="900">
                  <c:v>100.021925</c:v>
                </c:pt>
                <c:pt idx="901">
                  <c:v>93.403774999999996</c:v>
                </c:pt>
                <c:pt idx="902">
                  <c:v>105.2028</c:v>
                </c:pt>
                <c:pt idx="903">
                  <c:v>89.550349999999995</c:v>
                </c:pt>
                <c:pt idx="904">
                  <c:v>160.31585000000001</c:v>
                </c:pt>
                <c:pt idx="905">
                  <c:v>194.95847499999999</c:v>
                </c:pt>
                <c:pt idx="906">
                  <c:v>120.60217499999999</c:v>
                </c:pt>
                <c:pt idx="907">
                  <c:v>69.55265</c:v>
                </c:pt>
                <c:pt idx="908">
                  <c:v>37.908724999999997</c:v>
                </c:pt>
                <c:pt idx="909">
                  <c:v>37.106524999999998</c:v>
                </c:pt>
                <c:pt idx="910">
                  <c:v>33.377250000000004</c:v>
                </c:pt>
                <c:pt idx="911">
                  <c:v>25.102174999999999</c:v>
                </c:pt>
                <c:pt idx="912">
                  <c:v>16.884399999999999</c:v>
                </c:pt>
                <c:pt idx="913">
                  <c:v>15.795699999999998</c:v>
                </c:pt>
                <c:pt idx="914">
                  <c:v>12.40545</c:v>
                </c:pt>
                <c:pt idx="915">
                  <c:v>17.080175000000001</c:v>
                </c:pt>
                <c:pt idx="916">
                  <c:v>18.679799999999997</c:v>
                </c:pt>
                <c:pt idx="917">
                  <c:v>29.323274999999999</c:v>
                </c:pt>
                <c:pt idx="918">
                  <c:v>33.706724999999999</c:v>
                </c:pt>
                <c:pt idx="919">
                  <c:v>28.29665</c:v>
                </c:pt>
                <c:pt idx="920">
                  <c:v>36.332974999999998</c:v>
                </c:pt>
                <c:pt idx="921">
                  <c:v>32.928399999999996</c:v>
                </c:pt>
                <c:pt idx="922">
                  <c:v>35.927099999999996</c:v>
                </c:pt>
                <c:pt idx="923">
                  <c:v>40.625699999999995</c:v>
                </c:pt>
                <c:pt idx="924">
                  <c:v>35.425725</c:v>
                </c:pt>
                <c:pt idx="925">
                  <c:v>35.693125000000002</c:v>
                </c:pt>
                <c:pt idx="926">
                  <c:v>33.625549999999997</c:v>
                </c:pt>
                <c:pt idx="927">
                  <c:v>37.116075000000002</c:v>
                </c:pt>
                <c:pt idx="928">
                  <c:v>30.120699999999999</c:v>
                </c:pt>
                <c:pt idx="929">
                  <c:v>31.920874999999995</c:v>
                </c:pt>
                <c:pt idx="930">
                  <c:v>33.635099999999994</c:v>
                </c:pt>
                <c:pt idx="931">
                  <c:v>28.645225</c:v>
                </c:pt>
                <c:pt idx="932">
                  <c:v>26.969199999999997</c:v>
                </c:pt>
                <c:pt idx="933">
                  <c:v>19.381724999999999</c:v>
                </c:pt>
                <c:pt idx="934">
                  <c:v>24.156725000000002</c:v>
                </c:pt>
                <c:pt idx="935">
                  <c:v>23.569399999999998</c:v>
                </c:pt>
                <c:pt idx="936">
                  <c:v>12.677624999999999</c:v>
                </c:pt>
                <c:pt idx="937">
                  <c:v>15.886425000000001</c:v>
                </c:pt>
                <c:pt idx="938">
                  <c:v>16.383025</c:v>
                </c:pt>
                <c:pt idx="939">
                  <c:v>14.057600000000001</c:v>
                </c:pt>
                <c:pt idx="940">
                  <c:v>13.709025</c:v>
                </c:pt>
                <c:pt idx="941">
                  <c:v>17.003774999999997</c:v>
                </c:pt>
                <c:pt idx="942">
                  <c:v>21.578225</c:v>
                </c:pt>
                <c:pt idx="943">
                  <c:v>20.355824999999999</c:v>
                </c:pt>
                <c:pt idx="944">
                  <c:v>18.655925</c:v>
                </c:pt>
                <c:pt idx="945">
                  <c:v>24.409799999999997</c:v>
                </c:pt>
                <c:pt idx="946">
                  <c:v>29.490399999999998</c:v>
                </c:pt>
                <c:pt idx="947">
                  <c:v>40.024049999999995</c:v>
                </c:pt>
                <c:pt idx="948">
                  <c:v>39.685024999999996</c:v>
                </c:pt>
                <c:pt idx="949">
                  <c:v>35.750425</c:v>
                </c:pt>
                <c:pt idx="950">
                  <c:v>36.657674999999998</c:v>
                </c:pt>
                <c:pt idx="951">
                  <c:v>39.699349999999995</c:v>
                </c:pt>
                <c:pt idx="952">
                  <c:v>37.980350000000001</c:v>
                </c:pt>
                <c:pt idx="953">
                  <c:v>42.086849999999998</c:v>
                </c:pt>
                <c:pt idx="954">
                  <c:v>49.836675</c:v>
                </c:pt>
                <c:pt idx="955">
                  <c:v>53.179175000000001</c:v>
                </c:pt>
                <c:pt idx="956">
                  <c:v>43.371324999999999</c:v>
                </c:pt>
                <c:pt idx="957">
                  <c:v>32.245575000000002</c:v>
                </c:pt>
                <c:pt idx="958">
                  <c:v>26.27205</c:v>
                </c:pt>
                <c:pt idx="959">
                  <c:v>28.836224999999999</c:v>
                </c:pt>
                <c:pt idx="960">
                  <c:v>28.263224999999998</c:v>
                </c:pt>
                <c:pt idx="961">
                  <c:v>37.101750000000003</c:v>
                </c:pt>
                <c:pt idx="962">
                  <c:v>28.521074999999996</c:v>
                </c:pt>
                <c:pt idx="963">
                  <c:v>30.669824999999999</c:v>
                </c:pt>
                <c:pt idx="964">
                  <c:v>28.143849999999997</c:v>
                </c:pt>
                <c:pt idx="965">
                  <c:v>70.159075000000001</c:v>
                </c:pt>
                <c:pt idx="966">
                  <c:v>217.39619999999996</c:v>
                </c:pt>
                <c:pt idx="967">
                  <c:v>304.49219999999997</c:v>
                </c:pt>
                <c:pt idx="968">
                  <c:v>600.74752499999988</c:v>
                </c:pt>
                <c:pt idx="969">
                  <c:v>358.04382500000003</c:v>
                </c:pt>
                <c:pt idx="970">
                  <c:v>207.30184999999997</c:v>
                </c:pt>
                <c:pt idx="971">
                  <c:v>173.619</c:v>
                </c:pt>
                <c:pt idx="972">
                  <c:v>165.09084999999999</c:v>
                </c:pt>
                <c:pt idx="973">
                  <c:v>224.573025</c:v>
                </c:pt>
                <c:pt idx="974">
                  <c:v>184.53464999999997</c:v>
                </c:pt>
                <c:pt idx="975">
                  <c:v>199.5377</c:v>
                </c:pt>
                <c:pt idx="976">
                  <c:v>194.54782499999999</c:v>
                </c:pt>
                <c:pt idx="977">
                  <c:v>218.193625</c:v>
                </c:pt>
                <c:pt idx="978">
                  <c:v>181.655325</c:v>
                </c:pt>
                <c:pt idx="979">
                  <c:v>152.66152499999998</c:v>
                </c:pt>
                <c:pt idx="980">
                  <c:v>131.0642</c:v>
                </c:pt>
                <c:pt idx="981">
                  <c:v>87.086449999999999</c:v>
                </c:pt>
                <c:pt idx="982">
                  <c:v>88.523724999999985</c:v>
                </c:pt>
                <c:pt idx="983">
                  <c:v>92.0047</c:v>
                </c:pt>
                <c:pt idx="984">
                  <c:v>77.011200000000002</c:v>
                </c:pt>
                <c:pt idx="985">
                  <c:v>50.519499999999994</c:v>
                </c:pt>
                <c:pt idx="986">
                  <c:v>40.926524999999998</c:v>
                </c:pt>
                <c:pt idx="987">
                  <c:v>33.639874999999996</c:v>
                </c:pt>
                <c:pt idx="988">
                  <c:v>25.254974999999998</c:v>
                </c:pt>
                <c:pt idx="989">
                  <c:v>40.301000000000002</c:v>
                </c:pt>
                <c:pt idx="990">
                  <c:v>54.229674999999993</c:v>
                </c:pt>
                <c:pt idx="991">
                  <c:v>71.247775000000004</c:v>
                </c:pt>
                <c:pt idx="992">
                  <c:v>91.021050000000002</c:v>
                </c:pt>
                <c:pt idx="993">
                  <c:v>71.348049999999986</c:v>
                </c:pt>
                <c:pt idx="994">
                  <c:v>119.20309999999999</c:v>
                </c:pt>
                <c:pt idx="995">
                  <c:v>77.493474999999989</c:v>
                </c:pt>
                <c:pt idx="996">
                  <c:v>94.969974999999991</c:v>
                </c:pt>
                <c:pt idx="997">
                  <c:v>81.986749999999986</c:v>
                </c:pt>
                <c:pt idx="998">
                  <c:v>79.599249999999998</c:v>
                </c:pt>
                <c:pt idx="999">
                  <c:v>81.795749999999998</c:v>
                </c:pt>
                <c:pt idx="1000">
                  <c:v>88.060549999999992</c:v>
                </c:pt>
                <c:pt idx="1001">
                  <c:v>155.09200000000001</c:v>
                </c:pt>
                <c:pt idx="1002">
                  <c:v>90.31434999999999</c:v>
                </c:pt>
                <c:pt idx="1003">
                  <c:v>62.810349999999993</c:v>
                </c:pt>
                <c:pt idx="1004">
                  <c:v>63.545700000000004</c:v>
                </c:pt>
                <c:pt idx="1005">
                  <c:v>52.792400000000001</c:v>
                </c:pt>
                <c:pt idx="1006">
                  <c:v>44.025500000000001</c:v>
                </c:pt>
                <c:pt idx="1007">
                  <c:v>38.281174999999998</c:v>
                </c:pt>
                <c:pt idx="1008">
                  <c:v>25.188124999999999</c:v>
                </c:pt>
                <c:pt idx="1009">
                  <c:v>24.882524999999998</c:v>
                </c:pt>
                <c:pt idx="1010">
                  <c:v>22.471150000000002</c:v>
                </c:pt>
                <c:pt idx="1011">
                  <c:v>18.651150000000001</c:v>
                </c:pt>
                <c:pt idx="1012">
                  <c:v>29.299399999999999</c:v>
                </c:pt>
                <c:pt idx="1013">
                  <c:v>46.804549999999999</c:v>
                </c:pt>
                <c:pt idx="1014">
                  <c:v>44.211725000000001</c:v>
                </c:pt>
                <c:pt idx="1015">
                  <c:v>74.599824999999996</c:v>
                </c:pt>
                <c:pt idx="1016">
                  <c:v>102.59565000000001</c:v>
                </c:pt>
                <c:pt idx="1017">
                  <c:v>79.007149999999996</c:v>
                </c:pt>
                <c:pt idx="1018">
                  <c:v>68.468724999999992</c:v>
                </c:pt>
                <c:pt idx="1019">
                  <c:v>44.283349999999999</c:v>
                </c:pt>
                <c:pt idx="1020">
                  <c:v>29.624099999999999</c:v>
                </c:pt>
                <c:pt idx="1021">
                  <c:v>32.436575000000005</c:v>
                </c:pt>
                <c:pt idx="1022">
                  <c:v>36.834350000000001</c:v>
                </c:pt>
                <c:pt idx="1023">
                  <c:v>44.679674999999996</c:v>
                </c:pt>
                <c:pt idx="1024">
                  <c:v>50.447875000000003</c:v>
                </c:pt>
                <c:pt idx="1025">
                  <c:v>58.904399999999995</c:v>
                </c:pt>
                <c:pt idx="1026">
                  <c:v>48.165424999999999</c:v>
                </c:pt>
                <c:pt idx="1027">
                  <c:v>37.106524999999998</c:v>
                </c:pt>
                <c:pt idx="1028">
                  <c:v>24.954149999999998</c:v>
                </c:pt>
                <c:pt idx="1029">
                  <c:v>24.065999999999999</c:v>
                </c:pt>
                <c:pt idx="1030">
                  <c:v>19.649124999999998</c:v>
                </c:pt>
                <c:pt idx="1031">
                  <c:v>20.484749999999998</c:v>
                </c:pt>
                <c:pt idx="1032">
                  <c:v>16.89395</c:v>
                </c:pt>
                <c:pt idx="1033">
                  <c:v>12.859074999999999</c:v>
                </c:pt>
                <c:pt idx="1034">
                  <c:v>12.534374999999999</c:v>
                </c:pt>
                <c:pt idx="1035">
                  <c:v>13.207649999999999</c:v>
                </c:pt>
                <c:pt idx="1036">
                  <c:v>31.9925</c:v>
                </c:pt>
                <c:pt idx="1037">
                  <c:v>37.077874999999999</c:v>
                </c:pt>
                <c:pt idx="1038">
                  <c:v>49.798475000000003</c:v>
                </c:pt>
                <c:pt idx="1039">
                  <c:v>86.050274999999999</c:v>
                </c:pt>
                <c:pt idx="1040">
                  <c:v>159.30355</c:v>
                </c:pt>
                <c:pt idx="1041">
                  <c:v>100.39914999999999</c:v>
                </c:pt>
                <c:pt idx="1042">
                  <c:v>95.800824999999989</c:v>
                </c:pt>
                <c:pt idx="1043">
                  <c:v>68.134474999999995</c:v>
                </c:pt>
                <c:pt idx="1044">
                  <c:v>115.2685</c:v>
                </c:pt>
                <c:pt idx="1045">
                  <c:v>84.913825000000003</c:v>
                </c:pt>
                <c:pt idx="1046">
                  <c:v>74.050700000000006</c:v>
                </c:pt>
                <c:pt idx="1047">
                  <c:v>82.125225</c:v>
                </c:pt>
                <c:pt idx="1048">
                  <c:v>92.028574999999989</c:v>
                </c:pt>
                <c:pt idx="1049">
                  <c:v>126.56296666666661</c:v>
                </c:pt>
                <c:pt idx="1050">
                  <c:v>100.657</c:v>
                </c:pt>
                <c:pt idx="1051">
                  <c:v>78.911649999999995</c:v>
                </c:pt>
                <c:pt idx="1052">
                  <c:v>49.082225000000001</c:v>
                </c:pt>
                <c:pt idx="1053">
                  <c:v>36.041699999999999</c:v>
                </c:pt>
                <c:pt idx="1054">
                  <c:v>26.988299999999999</c:v>
                </c:pt>
                <c:pt idx="1055">
                  <c:v>28.946049999999996</c:v>
                </c:pt>
                <c:pt idx="1056">
                  <c:v>34.475499999999997</c:v>
                </c:pt>
                <c:pt idx="1057">
                  <c:v>33.467975000000003</c:v>
                </c:pt>
                <c:pt idx="1058">
                  <c:v>27.470575</c:v>
                </c:pt>
                <c:pt idx="1059">
                  <c:v>21.497050000000002</c:v>
                </c:pt>
                <c:pt idx="1060">
                  <c:v>34.012324999999997</c:v>
                </c:pt>
                <c:pt idx="1061">
                  <c:v>58.899624999999993</c:v>
                </c:pt>
                <c:pt idx="1062">
                  <c:v>45.92595</c:v>
                </c:pt>
                <c:pt idx="1063">
                  <c:v>110.6272</c:v>
                </c:pt>
                <c:pt idx="1064">
                  <c:v>231.13387499999999</c:v>
                </c:pt>
                <c:pt idx="1065">
                  <c:v>154.19907499999999</c:v>
                </c:pt>
                <c:pt idx="1066">
                  <c:v>117.35995</c:v>
                </c:pt>
                <c:pt idx="1067">
                  <c:v>81.652500000000003</c:v>
                </c:pt>
                <c:pt idx="1068">
                  <c:v>58.966474999999996</c:v>
                </c:pt>
                <c:pt idx="1069">
                  <c:v>63.980225000000004</c:v>
                </c:pt>
                <c:pt idx="1070">
                  <c:v>60.957649999999994</c:v>
                </c:pt>
                <c:pt idx="1071">
                  <c:v>73.926549999999992</c:v>
                </c:pt>
                <c:pt idx="1072">
                  <c:v>81.724125000000001</c:v>
                </c:pt>
                <c:pt idx="1073">
                  <c:v>61.463799999999999</c:v>
                </c:pt>
                <c:pt idx="1074">
                  <c:v>62.399700000000003</c:v>
                </c:pt>
                <c:pt idx="1075">
                  <c:v>25.0974</c:v>
                </c:pt>
                <c:pt idx="1076">
                  <c:v>24.68675</c:v>
                </c:pt>
                <c:pt idx="1077">
                  <c:v>21.148474999999998</c:v>
                </c:pt>
                <c:pt idx="1078">
                  <c:v>21.200999999999997</c:v>
                </c:pt>
                <c:pt idx="1079">
                  <c:v>14.898</c:v>
                </c:pt>
                <c:pt idx="1080">
                  <c:v>13.584874999999998</c:v>
                </c:pt>
                <c:pt idx="1081">
                  <c:v>12.133274999999999</c:v>
                </c:pt>
                <c:pt idx="1082">
                  <c:v>15.638124999999999</c:v>
                </c:pt>
                <c:pt idx="1083">
                  <c:v>16.344824999999997</c:v>
                </c:pt>
                <c:pt idx="1084">
                  <c:v>17.700924999999998</c:v>
                </c:pt>
                <c:pt idx="1085">
                  <c:v>21.487500000000001</c:v>
                </c:pt>
                <c:pt idx="1086">
                  <c:v>19.219374999999999</c:v>
                </c:pt>
                <c:pt idx="1087">
                  <c:v>27.986274999999999</c:v>
                </c:pt>
                <c:pt idx="1088">
                  <c:v>27.012174999999999</c:v>
                </c:pt>
                <c:pt idx="1089">
                  <c:v>31.128224999999997</c:v>
                </c:pt>
                <c:pt idx="1090">
                  <c:v>43.433399999999992</c:v>
                </c:pt>
                <c:pt idx="1091">
                  <c:v>42.344700000000003</c:v>
                </c:pt>
                <c:pt idx="1092">
                  <c:v>42.745799999999996</c:v>
                </c:pt>
                <c:pt idx="1093">
                  <c:v>43.314024999999994</c:v>
                </c:pt>
                <c:pt idx="1094">
                  <c:v>48.003074999999995</c:v>
                </c:pt>
                <c:pt idx="1095">
                  <c:v>41.585475000000002</c:v>
                </c:pt>
                <c:pt idx="1096">
                  <c:v>52.066600000000001</c:v>
                </c:pt>
                <c:pt idx="1097">
                  <c:v>49.750724999999996</c:v>
                </c:pt>
                <c:pt idx="1098">
                  <c:v>46.981224999999995</c:v>
                </c:pt>
                <c:pt idx="1099">
                  <c:v>51.746675000000003</c:v>
                </c:pt>
                <c:pt idx="1100">
                  <c:v>37.8371</c:v>
                </c:pt>
                <c:pt idx="1101">
                  <c:v>29.972674999999999</c:v>
                </c:pt>
                <c:pt idx="1102">
                  <c:v>37.894399999999997</c:v>
                </c:pt>
                <c:pt idx="1103">
                  <c:v>37.765475000000002</c:v>
                </c:pt>
                <c:pt idx="1104">
                  <c:v>24.116933333333396</c:v>
                </c:pt>
                <c:pt idx="1105">
                  <c:v>53.938399999999994</c:v>
                </c:pt>
                <c:pt idx="1106">
                  <c:v>16.28275</c:v>
                </c:pt>
                <c:pt idx="1107">
                  <c:v>22.031849999999999</c:v>
                </c:pt>
                <c:pt idx="1108">
                  <c:v>24.715399999999999</c:v>
                </c:pt>
                <c:pt idx="1109">
                  <c:v>25.054424999999998</c:v>
                </c:pt>
                <c:pt idx="1110">
                  <c:v>41.943599999999996</c:v>
                </c:pt>
                <c:pt idx="1111">
                  <c:v>44.178299999999993</c:v>
                </c:pt>
                <c:pt idx="1112">
                  <c:v>57.744075000000002</c:v>
                </c:pt>
                <c:pt idx="1113">
                  <c:v>63.154149999999994</c:v>
                </c:pt>
                <c:pt idx="1114">
                  <c:v>69.514449999999997</c:v>
                </c:pt>
                <c:pt idx="1115">
                  <c:v>68.339799999999997</c:v>
                </c:pt>
                <c:pt idx="1116">
                  <c:v>84.655974999999998</c:v>
                </c:pt>
                <c:pt idx="1117">
                  <c:v>65.197849999999988</c:v>
                </c:pt>
                <c:pt idx="1118">
                  <c:v>67.733374999999995</c:v>
                </c:pt>
                <c:pt idx="1119">
                  <c:v>60.795299999999997</c:v>
                </c:pt>
                <c:pt idx="1120">
                  <c:v>85.057074999999998</c:v>
                </c:pt>
                <c:pt idx="1121">
                  <c:v>122.951475</c:v>
                </c:pt>
                <c:pt idx="1122">
                  <c:v>150.6799</c:v>
                </c:pt>
                <c:pt idx="1123">
                  <c:v>167.49267499999999</c:v>
                </c:pt>
                <c:pt idx="1124">
                  <c:v>177.48675</c:v>
                </c:pt>
                <c:pt idx="1125">
                  <c:v>183.10692500000002</c:v>
                </c:pt>
                <c:pt idx="1126">
                  <c:v>146.28212500000001</c:v>
                </c:pt>
                <c:pt idx="1127">
                  <c:v>87.320425</c:v>
                </c:pt>
                <c:pt idx="1128">
                  <c:v>40.172075</c:v>
                </c:pt>
                <c:pt idx="1129">
                  <c:v>44.135325000000002</c:v>
                </c:pt>
                <c:pt idx="1130">
                  <c:v>26.252949999999998</c:v>
                </c:pt>
                <c:pt idx="1131">
                  <c:v>28.989024999999998</c:v>
                </c:pt>
                <c:pt idx="1132">
                  <c:v>36.834350000000001</c:v>
                </c:pt>
                <c:pt idx="1133">
                  <c:v>46.938249999999996</c:v>
                </c:pt>
                <c:pt idx="1134">
                  <c:v>69.094249999999988</c:v>
                </c:pt>
                <c:pt idx="1135">
                  <c:v>169.55069999999998</c:v>
                </c:pt>
                <c:pt idx="1136">
                  <c:v>163.481675</c:v>
                </c:pt>
                <c:pt idx="1137">
                  <c:v>154.9392</c:v>
                </c:pt>
                <c:pt idx="1138">
                  <c:v>105.89039999999999</c:v>
                </c:pt>
                <c:pt idx="1139">
                  <c:v>71.176149999999993</c:v>
                </c:pt>
                <c:pt idx="1140">
                  <c:v>62.805574999999997</c:v>
                </c:pt>
                <c:pt idx="1141">
                  <c:v>85.687374999999989</c:v>
                </c:pt>
                <c:pt idx="1142">
                  <c:v>69.524000000000001</c:v>
                </c:pt>
                <c:pt idx="1143">
                  <c:v>76.748574999999988</c:v>
                </c:pt>
                <c:pt idx="1144">
                  <c:v>91.665674999999993</c:v>
                </c:pt>
                <c:pt idx="1145">
                  <c:v>76.648300000000006</c:v>
                </c:pt>
                <c:pt idx="1146">
                  <c:v>75.912949999999995</c:v>
                </c:pt>
                <c:pt idx="1147">
                  <c:v>53.279449999999997</c:v>
                </c:pt>
                <c:pt idx="1148">
                  <c:v>39.885574999999996</c:v>
                </c:pt>
                <c:pt idx="1149">
                  <c:v>27.847799999999999</c:v>
                </c:pt>
                <c:pt idx="1150">
                  <c:v>30.192324999999997</c:v>
                </c:pt>
                <c:pt idx="1151">
                  <c:v>28.287099999999999</c:v>
                </c:pt>
                <c:pt idx="1152">
                  <c:v>25.684725</c:v>
                </c:pt>
                <c:pt idx="1153">
                  <c:v>30.029975</c:v>
                </c:pt>
                <c:pt idx="1154">
                  <c:v>26.329349999999998</c:v>
                </c:pt>
                <c:pt idx="1155">
                  <c:v>28.129524999999997</c:v>
                </c:pt>
                <c:pt idx="1156">
                  <c:v>29.772124999999999</c:v>
                </c:pt>
                <c:pt idx="1157">
                  <c:v>58.508074999999998</c:v>
                </c:pt>
                <c:pt idx="1158">
                  <c:v>53.561174999999999</c:v>
                </c:pt>
                <c:pt idx="1159">
                  <c:v>145.489475</c:v>
                </c:pt>
                <c:pt idx="1160">
                  <c:v>127.71214999999998</c:v>
                </c:pt>
                <c:pt idx="1161">
                  <c:v>100.41347499999999</c:v>
                </c:pt>
                <c:pt idx="1162">
                  <c:v>99.081249999999997</c:v>
                </c:pt>
                <c:pt idx="1163">
                  <c:v>92.620674999999991</c:v>
                </c:pt>
                <c:pt idx="1164">
                  <c:v>85.964325000000002</c:v>
                </c:pt>
                <c:pt idx="1165">
                  <c:v>109.82022499999999</c:v>
                </c:pt>
                <c:pt idx="1166">
                  <c:v>108.11873333333338</c:v>
                </c:pt>
                <c:pt idx="1168">
                  <c:v>126.93859999999998</c:v>
                </c:pt>
                <c:pt idx="1169">
                  <c:v>184.98349999999999</c:v>
                </c:pt>
                <c:pt idx="1170">
                  <c:v>205.67834999999999</c:v>
                </c:pt>
                <c:pt idx="1171">
                  <c:v>144.11427499999999</c:v>
                </c:pt>
                <c:pt idx="1172">
                  <c:v>79.4178</c:v>
                </c:pt>
                <c:pt idx="1173">
                  <c:v>95.78649999999999</c:v>
                </c:pt>
                <c:pt idx="1174">
                  <c:v>59.802099999999996</c:v>
                </c:pt>
                <c:pt idx="1175">
                  <c:v>47.0242</c:v>
                </c:pt>
                <c:pt idx="1176">
                  <c:v>28.392150000000001</c:v>
                </c:pt>
                <c:pt idx="1177">
                  <c:v>23.407050000000002</c:v>
                </c:pt>
                <c:pt idx="1178">
                  <c:v>24.701074999999996</c:v>
                </c:pt>
                <c:pt idx="1179">
                  <c:v>19.400825000000001</c:v>
                </c:pt>
                <c:pt idx="1180">
                  <c:v>27.561299999999999</c:v>
                </c:pt>
                <c:pt idx="1181">
                  <c:v>45.539175</c:v>
                </c:pt>
                <c:pt idx="1182">
                  <c:v>78.286124999999984</c:v>
                </c:pt>
                <c:pt idx="1183">
                  <c:v>160.27764999999999</c:v>
                </c:pt>
                <c:pt idx="1184">
                  <c:v>182.80132499999999</c:v>
                </c:pt>
                <c:pt idx="1185">
                  <c:v>133.58539999999999</c:v>
                </c:pt>
                <c:pt idx="1186">
                  <c:v>122.71272500000001</c:v>
                </c:pt>
                <c:pt idx="1187">
                  <c:v>128.77697499999999</c:v>
                </c:pt>
                <c:pt idx="1188">
                  <c:v>129.53142499999998</c:v>
                </c:pt>
                <c:pt idx="1189">
                  <c:v>81.327799999999996</c:v>
                </c:pt>
                <c:pt idx="1190">
                  <c:v>99.573075000000003</c:v>
                </c:pt>
                <c:pt idx="1191">
                  <c:v>88.194249999999997</c:v>
                </c:pt>
                <c:pt idx="1192">
                  <c:v>111.434175</c:v>
                </c:pt>
                <c:pt idx="1193">
                  <c:v>121.614475</c:v>
                </c:pt>
                <c:pt idx="1194">
                  <c:v>93.56134999999999</c:v>
                </c:pt>
                <c:pt idx="1195">
                  <c:v>67.322725000000005</c:v>
                </c:pt>
                <c:pt idx="1196">
                  <c:v>51.9711</c:v>
                </c:pt>
                <c:pt idx="1197">
                  <c:v>36.409374999999997</c:v>
                </c:pt>
                <c:pt idx="1198">
                  <c:v>30.965874999999997</c:v>
                </c:pt>
                <c:pt idx="1199">
                  <c:v>22.70035</c:v>
                </c:pt>
                <c:pt idx="1200">
                  <c:v>9.3780999999999999</c:v>
                </c:pt>
                <c:pt idx="1201">
                  <c:v>13.575324999999999</c:v>
                </c:pt>
                <c:pt idx="1202">
                  <c:v>13.155125</c:v>
                </c:pt>
                <c:pt idx="1203">
                  <c:v>13.064399999999999</c:v>
                </c:pt>
                <c:pt idx="1204">
                  <c:v>11.545949999999999</c:v>
                </c:pt>
                <c:pt idx="1205">
                  <c:v>26.601524999999999</c:v>
                </c:pt>
                <c:pt idx="1206">
                  <c:v>20.074099999999998</c:v>
                </c:pt>
                <c:pt idx="1207">
                  <c:v>37.455099999999995</c:v>
                </c:pt>
                <c:pt idx="1208">
                  <c:v>64.472049999999996</c:v>
                </c:pt>
                <c:pt idx="1209">
                  <c:v>50.963574999999999</c:v>
                </c:pt>
                <c:pt idx="1210">
                  <c:v>62.285099999999993</c:v>
                </c:pt>
                <c:pt idx="1211">
                  <c:v>52.854474999999994</c:v>
                </c:pt>
                <c:pt idx="1212">
                  <c:v>54.210574999999999</c:v>
                </c:pt>
                <c:pt idx="1213">
                  <c:v>59.081074999999998</c:v>
                </c:pt>
                <c:pt idx="1214">
                  <c:v>51.331249999999997</c:v>
                </c:pt>
                <c:pt idx="1215">
                  <c:v>59.510824999999997</c:v>
                </c:pt>
                <c:pt idx="1216">
                  <c:v>93.184124999999995</c:v>
                </c:pt>
                <c:pt idx="1217">
                  <c:v>119.18877500000001</c:v>
                </c:pt>
                <c:pt idx="1218">
                  <c:v>111.91645</c:v>
                </c:pt>
                <c:pt idx="1219">
                  <c:v>104.013825</c:v>
                </c:pt>
                <c:pt idx="1220">
                  <c:v>60.747549999999997</c:v>
                </c:pt>
                <c:pt idx="1221">
                  <c:v>53.866774999999997</c:v>
                </c:pt>
                <c:pt idx="1222">
                  <c:v>43.185099999999998</c:v>
                </c:pt>
                <c:pt idx="1223">
                  <c:v>55.261074999999998</c:v>
                </c:pt>
                <c:pt idx="1224">
                  <c:v>42.220549999999996</c:v>
                </c:pt>
                <c:pt idx="1225">
                  <c:v>34.298825000000001</c:v>
                </c:pt>
                <c:pt idx="1226">
                  <c:v>33.401125</c:v>
                </c:pt>
                <c:pt idx="1227">
                  <c:v>27.394174999999997</c:v>
                </c:pt>
                <c:pt idx="1228">
                  <c:v>28.239349999999998</c:v>
                </c:pt>
                <c:pt idx="1229">
                  <c:v>52.634824999999999</c:v>
                </c:pt>
                <c:pt idx="1230">
                  <c:v>49.779374999999995</c:v>
                </c:pt>
                <c:pt idx="1231">
                  <c:v>85.143024999999994</c:v>
                </c:pt>
                <c:pt idx="1232">
                  <c:v>124.32667499999999</c:v>
                </c:pt>
                <c:pt idx="1233">
                  <c:v>90.887349999999998</c:v>
                </c:pt>
                <c:pt idx="1234">
                  <c:v>65.14054999999999</c:v>
                </c:pt>
                <c:pt idx="1235">
                  <c:v>50.514724999999999</c:v>
                </c:pt>
                <c:pt idx="1236">
                  <c:v>51.875599999999999</c:v>
                </c:pt>
                <c:pt idx="1237">
                  <c:v>113.71184999999998</c:v>
                </c:pt>
                <c:pt idx="1238">
                  <c:v>80.792999999999992</c:v>
                </c:pt>
                <c:pt idx="1239">
                  <c:v>68.196549999999988</c:v>
                </c:pt>
                <c:pt idx="1240">
                  <c:v>106.4825</c:v>
                </c:pt>
                <c:pt idx="1241">
                  <c:v>87.310874999999996</c:v>
                </c:pt>
                <c:pt idx="1242">
                  <c:v>74.766950000000008</c:v>
                </c:pt>
                <c:pt idx="1243">
                  <c:v>55.66695</c:v>
                </c:pt>
                <c:pt idx="1244">
                  <c:v>39.646825</c:v>
                </c:pt>
                <c:pt idx="1245">
                  <c:v>24.720175000000001</c:v>
                </c:pt>
                <c:pt idx="1246">
                  <c:v>26.825949999999999</c:v>
                </c:pt>
                <c:pt idx="1247">
                  <c:v>20.255549999999999</c:v>
                </c:pt>
                <c:pt idx="1248">
                  <c:v>18.359874999999999</c:v>
                </c:pt>
                <c:pt idx="1249">
                  <c:v>12.171474999999999</c:v>
                </c:pt>
                <c:pt idx="1250">
                  <c:v>12.391124999999999</c:v>
                </c:pt>
                <c:pt idx="1251">
                  <c:v>21.969774999999998</c:v>
                </c:pt>
                <c:pt idx="1252">
                  <c:v>15.34685</c:v>
                </c:pt>
                <c:pt idx="1253">
                  <c:v>25.890049999999999</c:v>
                </c:pt>
                <c:pt idx="1254">
                  <c:v>46.264975</c:v>
                </c:pt>
                <c:pt idx="1255">
                  <c:v>43.939549999999997</c:v>
                </c:pt>
                <c:pt idx="1256">
                  <c:v>63.708049999999993</c:v>
                </c:pt>
                <c:pt idx="1257">
                  <c:v>64.600974999999991</c:v>
                </c:pt>
                <c:pt idx="1258">
                  <c:v>61.807599999999994</c:v>
                </c:pt>
                <c:pt idx="1259">
                  <c:v>55.471174999999995</c:v>
                </c:pt>
                <c:pt idx="1260">
                  <c:v>43.839275000000001</c:v>
                </c:pt>
                <c:pt idx="1261">
                  <c:v>47.282049999999998</c:v>
                </c:pt>
                <c:pt idx="1262">
                  <c:v>41.356274999999997</c:v>
                </c:pt>
                <c:pt idx="1263">
                  <c:v>41.728724999999997</c:v>
                </c:pt>
                <c:pt idx="1264">
                  <c:v>52.835374999999999</c:v>
                </c:pt>
                <c:pt idx="1265">
                  <c:v>57.237924999999997</c:v>
                </c:pt>
                <c:pt idx="1266">
                  <c:v>58.016249999999999</c:v>
                </c:pt>
                <c:pt idx="1267">
                  <c:v>44.460024999999995</c:v>
                </c:pt>
                <c:pt idx="1268">
                  <c:v>27.866899999999998</c:v>
                </c:pt>
                <c:pt idx="1269">
                  <c:v>17.065850000000001</c:v>
                </c:pt>
                <c:pt idx="1270">
                  <c:v>18.15455</c:v>
                </c:pt>
                <c:pt idx="1271">
                  <c:v>15.490099999999998</c:v>
                </c:pt>
                <c:pt idx="1272">
                  <c:v>11.192600000000001</c:v>
                </c:pt>
                <c:pt idx="1273">
                  <c:v>9.9081250000000001</c:v>
                </c:pt>
                <c:pt idx="1274">
                  <c:v>11.335849999999999</c:v>
                </c:pt>
                <c:pt idx="1275">
                  <c:v>12.811324999999998</c:v>
                </c:pt>
                <c:pt idx="1276">
                  <c:v>15.189274999999999</c:v>
                </c:pt>
                <c:pt idx="1277">
                  <c:v>11.79425</c:v>
                </c:pt>
                <c:pt idx="1278">
                  <c:v>13.045299999999999</c:v>
                </c:pt>
                <c:pt idx="1279">
                  <c:v>16.531049999999997</c:v>
                </c:pt>
                <c:pt idx="1280">
                  <c:v>16.855749999999997</c:v>
                </c:pt>
                <c:pt idx="1281">
                  <c:v>40.525424999999998</c:v>
                </c:pt>
                <c:pt idx="1282">
                  <c:v>18.579524999999997</c:v>
                </c:pt>
                <c:pt idx="1283">
                  <c:v>22.905674999999999</c:v>
                </c:pt>
                <c:pt idx="1284">
                  <c:v>25.861399999999996</c:v>
                </c:pt>
                <c:pt idx="1285">
                  <c:v>21.716699999999996</c:v>
                </c:pt>
                <c:pt idx="1286">
                  <c:v>48.050824999999996</c:v>
                </c:pt>
                <c:pt idx="1287">
                  <c:v>44.956625000000003</c:v>
                </c:pt>
                <c:pt idx="1288">
                  <c:v>16.378249999999998</c:v>
                </c:pt>
                <c:pt idx="1289">
                  <c:v>25.966450000000002</c:v>
                </c:pt>
                <c:pt idx="1290">
                  <c:v>23.612375</c:v>
                </c:pt>
                <c:pt idx="1291">
                  <c:v>23.177849999999999</c:v>
                </c:pt>
                <c:pt idx="1292">
                  <c:v>13.303149999999999</c:v>
                </c:pt>
                <c:pt idx="1293">
                  <c:v>11.703525000000001</c:v>
                </c:pt>
                <c:pt idx="1294">
                  <c:v>11.889749999999999</c:v>
                </c:pt>
                <c:pt idx="1295">
                  <c:v>16.679074999999997</c:v>
                </c:pt>
                <c:pt idx="1296">
                  <c:v>13.327024999999999</c:v>
                </c:pt>
                <c:pt idx="1297">
                  <c:v>10.022724999999999</c:v>
                </c:pt>
                <c:pt idx="1298">
                  <c:v>9.5643250000000002</c:v>
                </c:pt>
                <c:pt idx="1299">
                  <c:v>7.7736999999999998</c:v>
                </c:pt>
                <c:pt idx="1300">
                  <c:v>11.565049999999999</c:v>
                </c:pt>
                <c:pt idx="1301">
                  <c:v>24.758375000000001</c:v>
                </c:pt>
                <c:pt idx="1302">
                  <c:v>24.553049999999999</c:v>
                </c:pt>
                <c:pt idx="1303">
                  <c:v>46.174250000000001</c:v>
                </c:pt>
                <c:pt idx="1304">
                  <c:v>84.703724999999991</c:v>
                </c:pt>
                <c:pt idx="1305">
                  <c:v>78.458024999999992</c:v>
                </c:pt>
                <c:pt idx="1306">
                  <c:v>95.079799999999992</c:v>
                </c:pt>
                <c:pt idx="1307">
                  <c:v>91.956950000000006</c:v>
                </c:pt>
                <c:pt idx="1308">
                  <c:v>83.624574999999993</c:v>
                </c:pt>
                <c:pt idx="1309">
                  <c:v>84.923374999999993</c:v>
                </c:pt>
                <c:pt idx="1310">
                  <c:v>61.482899999999994</c:v>
                </c:pt>
                <c:pt idx="1311">
                  <c:v>72.078624999999988</c:v>
                </c:pt>
                <c:pt idx="1312">
                  <c:v>87.401599999999988</c:v>
                </c:pt>
                <c:pt idx="1313">
                  <c:v>146.82647499999999</c:v>
                </c:pt>
                <c:pt idx="1314">
                  <c:v>108.52142499999999</c:v>
                </c:pt>
                <c:pt idx="1315">
                  <c:v>72.183674999999994</c:v>
                </c:pt>
                <c:pt idx="1316">
                  <c:v>38.835074999999996</c:v>
                </c:pt>
                <c:pt idx="1317">
                  <c:v>31.643924999999996</c:v>
                </c:pt>
                <c:pt idx="1318">
                  <c:v>29.323274999999999</c:v>
                </c:pt>
                <c:pt idx="1319">
                  <c:v>16.144275</c:v>
                </c:pt>
                <c:pt idx="1320">
                  <c:v>10.099124999999999</c:v>
                </c:pt>
                <c:pt idx="1321">
                  <c:v>9.4306249999999991</c:v>
                </c:pt>
                <c:pt idx="1322">
                  <c:v>8.5138249999999989</c:v>
                </c:pt>
                <c:pt idx="1323">
                  <c:v>6.8855499999999994</c:v>
                </c:pt>
                <c:pt idx="1324">
                  <c:v>12.706275</c:v>
                </c:pt>
                <c:pt idx="1325">
                  <c:v>26.028524999999998</c:v>
                </c:pt>
                <c:pt idx="1326">
                  <c:v>37.455099999999995</c:v>
                </c:pt>
                <c:pt idx="1327">
                  <c:v>188.130225</c:v>
                </c:pt>
                <c:pt idx="1328">
                  <c:v>223.70397499999999</c:v>
                </c:pt>
                <c:pt idx="1329">
                  <c:v>62.471325</c:v>
                </c:pt>
                <c:pt idx="1330">
                  <c:v>68.25385</c:v>
                </c:pt>
                <c:pt idx="1331">
                  <c:v>58.651325</c:v>
                </c:pt>
                <c:pt idx="1332">
                  <c:v>41.919725</c:v>
                </c:pt>
                <c:pt idx="1333">
                  <c:v>50.414449999999995</c:v>
                </c:pt>
                <c:pt idx="1334">
                  <c:v>45.362499999999997</c:v>
                </c:pt>
                <c:pt idx="1335">
                  <c:v>80.745249999999999</c:v>
                </c:pt>
                <c:pt idx="1338">
                  <c:v>72.135925</c:v>
                </c:pt>
                <c:pt idx="1339">
                  <c:v>75.253999999999991</c:v>
                </c:pt>
                <c:pt idx="1340">
                  <c:v>55.943899999999999</c:v>
                </c:pt>
                <c:pt idx="1341">
                  <c:v>39.379424999999998</c:v>
                </c:pt>
                <c:pt idx="1342">
                  <c:v>30.058624999999999</c:v>
                </c:pt>
                <c:pt idx="1343">
                  <c:v>41.146174999999999</c:v>
                </c:pt>
                <c:pt idx="1344">
                  <c:v>27.785724999999999</c:v>
                </c:pt>
                <c:pt idx="1345">
                  <c:v>29.079749999999997</c:v>
                </c:pt>
                <c:pt idx="1346">
                  <c:v>19.252800000000001</c:v>
                </c:pt>
                <c:pt idx="1347">
                  <c:v>22.638274999999997</c:v>
                </c:pt>
                <c:pt idx="1348">
                  <c:v>30.736675000000002</c:v>
                </c:pt>
                <c:pt idx="1349">
                  <c:v>43.189875000000001</c:v>
                </c:pt>
                <c:pt idx="1350">
                  <c:v>64.801524999999998</c:v>
                </c:pt>
                <c:pt idx="1351">
                  <c:v>125.21005000000001</c:v>
                </c:pt>
                <c:pt idx="1352">
                  <c:v>179.68324999999999</c:v>
                </c:pt>
                <c:pt idx="1353">
                  <c:v>164.78047499999997</c:v>
                </c:pt>
                <c:pt idx="1354">
                  <c:v>93.895599999999988</c:v>
                </c:pt>
                <c:pt idx="1355">
                  <c:v>56.216074999999996</c:v>
                </c:pt>
                <c:pt idx="1356">
                  <c:v>54.511399999999995</c:v>
                </c:pt>
                <c:pt idx="1357">
                  <c:v>72.813974999999999</c:v>
                </c:pt>
                <c:pt idx="1358">
                  <c:v>61.134324999999997</c:v>
                </c:pt>
                <c:pt idx="1359">
                  <c:v>62.676649999999995</c:v>
                </c:pt>
                <c:pt idx="1360">
                  <c:v>104.357625</c:v>
                </c:pt>
                <c:pt idx="1361">
                  <c:v>152.21744999999999</c:v>
                </c:pt>
                <c:pt idx="1362">
                  <c:v>135.28052499999998</c:v>
                </c:pt>
                <c:pt idx="1363">
                  <c:v>93.012224999999987</c:v>
                </c:pt>
                <c:pt idx="1364">
                  <c:v>50.433549999999997</c:v>
                </c:pt>
                <c:pt idx="1365">
                  <c:v>34.809750000000001</c:v>
                </c:pt>
                <c:pt idx="1366">
                  <c:v>46.0501</c:v>
                </c:pt>
                <c:pt idx="1367">
                  <c:v>25.178574999999999</c:v>
                </c:pt>
                <c:pt idx="1368">
                  <c:v>13.403425</c:v>
                </c:pt>
                <c:pt idx="1369">
                  <c:v>12.414999999999999</c:v>
                </c:pt>
                <c:pt idx="1370">
                  <c:v>12.596449999999999</c:v>
                </c:pt>
                <c:pt idx="1371">
                  <c:v>11.641449999999999</c:v>
                </c:pt>
                <c:pt idx="1372">
                  <c:v>9.6502750000000006</c:v>
                </c:pt>
                <c:pt idx="1373">
                  <c:v>14.468249999999999</c:v>
                </c:pt>
                <c:pt idx="1374">
                  <c:v>37.053999999999995</c:v>
                </c:pt>
                <c:pt idx="1375">
                  <c:v>107.289475</c:v>
                </c:pt>
                <c:pt idx="1376">
                  <c:v>135.59089999999998</c:v>
                </c:pt>
                <c:pt idx="1377">
                  <c:v>98.288600000000002</c:v>
                </c:pt>
                <c:pt idx="1378">
                  <c:v>58.078324999999992</c:v>
                </c:pt>
                <c:pt idx="1379">
                  <c:v>61.855349999999994</c:v>
                </c:pt>
                <c:pt idx="1380">
                  <c:v>68.731349999999992</c:v>
                </c:pt>
                <c:pt idx="1381">
                  <c:v>67.647424999999984</c:v>
                </c:pt>
                <c:pt idx="1382">
                  <c:v>86.613724999999988</c:v>
                </c:pt>
                <c:pt idx="1383">
                  <c:v>107.6858</c:v>
                </c:pt>
                <c:pt idx="1384">
                  <c:v>123.004</c:v>
                </c:pt>
                <c:pt idx="1385">
                  <c:v>270.08355</c:v>
                </c:pt>
                <c:pt idx="1386">
                  <c:v>328.66802499999994</c:v>
                </c:pt>
                <c:pt idx="1387">
                  <c:v>243.62049999999999</c:v>
                </c:pt>
                <c:pt idx="1388">
                  <c:v>148.20644999999999</c:v>
                </c:pt>
                <c:pt idx="1389">
                  <c:v>100.1986</c:v>
                </c:pt>
                <c:pt idx="1390">
                  <c:v>83.782150000000001</c:v>
                </c:pt>
                <c:pt idx="1391">
                  <c:v>62.595475</c:v>
                </c:pt>
                <c:pt idx="1392">
                  <c:v>39.322124999999993</c:v>
                </c:pt>
                <c:pt idx="1393">
                  <c:v>59.057200000000002</c:v>
                </c:pt>
                <c:pt idx="1394">
                  <c:v>65.766074999999987</c:v>
                </c:pt>
                <c:pt idx="1395">
                  <c:v>42.096399999999996</c:v>
                </c:pt>
                <c:pt idx="1396">
                  <c:v>32.040249999999993</c:v>
                </c:pt>
                <c:pt idx="1397">
                  <c:v>48.131999999999998</c:v>
                </c:pt>
                <c:pt idx="1398">
                  <c:v>101.96534999999999</c:v>
                </c:pt>
                <c:pt idx="1399">
                  <c:v>160.129625</c:v>
                </c:pt>
                <c:pt idx="1400">
                  <c:v>204.74244999999999</c:v>
                </c:pt>
                <c:pt idx="1401">
                  <c:v>189.80147500000001</c:v>
                </c:pt>
                <c:pt idx="1402">
                  <c:v>156.10429999999999</c:v>
                </c:pt>
                <c:pt idx="1403">
                  <c:v>123.26184999999998</c:v>
                </c:pt>
                <c:pt idx="1404">
                  <c:v>132.53489999999999</c:v>
                </c:pt>
                <c:pt idx="1405">
                  <c:v>124.07837500000001</c:v>
                </c:pt>
                <c:pt idx="1406">
                  <c:v>156.06609999999998</c:v>
                </c:pt>
                <c:pt idx="1407">
                  <c:v>170.41974999999999</c:v>
                </c:pt>
                <c:pt idx="1408">
                  <c:v>199.98654999999999</c:v>
                </c:pt>
                <c:pt idx="1409">
                  <c:v>250.959675</c:v>
                </c:pt>
                <c:pt idx="1410">
                  <c:v>211.28897499999999</c:v>
                </c:pt>
                <c:pt idx="1411">
                  <c:v>198.26277499999998</c:v>
                </c:pt>
                <c:pt idx="1412">
                  <c:v>213.1942</c:v>
                </c:pt>
                <c:pt idx="1413">
                  <c:v>161.85817500000002</c:v>
                </c:pt>
                <c:pt idx="1414">
                  <c:v>93.838300000000004</c:v>
                </c:pt>
                <c:pt idx="1415">
                  <c:v>85.630075000000005</c:v>
                </c:pt>
                <c:pt idx="1416">
                  <c:v>85.357899999999987</c:v>
                </c:pt>
                <c:pt idx="1417">
                  <c:v>60.523125</c:v>
                </c:pt>
                <c:pt idx="1418">
                  <c:v>71.629774999999995</c:v>
                </c:pt>
                <c:pt idx="1419">
                  <c:v>90.046949999999995</c:v>
                </c:pt>
                <c:pt idx="1420">
                  <c:v>85.596649999999997</c:v>
                </c:pt>
                <c:pt idx="1421">
                  <c:v>93.895599999999988</c:v>
                </c:pt>
                <c:pt idx="1422">
                  <c:v>151.19082499999999</c:v>
                </c:pt>
                <c:pt idx="1423">
                  <c:v>241.76779999999999</c:v>
                </c:pt>
                <c:pt idx="1424">
                  <c:v>244.57550000000001</c:v>
                </c:pt>
                <c:pt idx="1425">
                  <c:v>113.16749999999999</c:v>
                </c:pt>
                <c:pt idx="1426">
                  <c:v>111.86392499999999</c:v>
                </c:pt>
                <c:pt idx="1427">
                  <c:v>87.124650000000003</c:v>
                </c:pt>
                <c:pt idx="1428">
                  <c:v>94.583200000000005</c:v>
                </c:pt>
                <c:pt idx="1429">
                  <c:v>111.653825</c:v>
                </c:pt>
                <c:pt idx="1430">
                  <c:v>102.55267499999999</c:v>
                </c:pt>
                <c:pt idx="1431">
                  <c:v>95.347200000000001</c:v>
                </c:pt>
                <c:pt idx="1432">
                  <c:v>108.78404999999999</c:v>
                </c:pt>
                <c:pt idx="1433">
                  <c:v>123.88737499999999</c:v>
                </c:pt>
                <c:pt idx="1434">
                  <c:v>349.07159999999999</c:v>
                </c:pt>
                <c:pt idx="1435">
                  <c:v>280.85594999999995</c:v>
                </c:pt>
                <c:pt idx="1436">
                  <c:v>105.74715</c:v>
                </c:pt>
                <c:pt idx="1437">
                  <c:v>63.025224999999999</c:v>
                </c:pt>
                <c:pt idx="1438">
                  <c:v>52.696899999999999</c:v>
                </c:pt>
                <c:pt idx="1439">
                  <c:v>50.848974999999996</c:v>
                </c:pt>
                <c:pt idx="1440">
                  <c:v>33.730599999999995</c:v>
                </c:pt>
                <c:pt idx="1441">
                  <c:v>27.828699999999998</c:v>
                </c:pt>
                <c:pt idx="1442">
                  <c:v>23.956174999999998</c:v>
                </c:pt>
                <c:pt idx="1443">
                  <c:v>14.2486</c:v>
                </c:pt>
                <c:pt idx="1444">
                  <c:v>15.556949999999999</c:v>
                </c:pt>
                <c:pt idx="1445">
                  <c:v>19.009274999999999</c:v>
                </c:pt>
                <c:pt idx="1446">
                  <c:v>20.078874999999996</c:v>
                </c:pt>
                <c:pt idx="1447">
                  <c:v>24.553049999999999</c:v>
                </c:pt>
                <c:pt idx="1448">
                  <c:v>23.669674999999998</c:v>
                </c:pt>
                <c:pt idx="1449">
                  <c:v>34.676050000000004</c:v>
                </c:pt>
                <c:pt idx="1450">
                  <c:v>40.616149999999998</c:v>
                </c:pt>
                <c:pt idx="1451">
                  <c:v>46.412999999999997</c:v>
                </c:pt>
                <c:pt idx="1452">
                  <c:v>45.892524999999999</c:v>
                </c:pt>
                <c:pt idx="1453">
                  <c:v>33.191025000000003</c:v>
                </c:pt>
                <c:pt idx="1454">
                  <c:v>22.179874999999999</c:v>
                </c:pt>
                <c:pt idx="1455">
                  <c:v>26.969199999999997</c:v>
                </c:pt>
                <c:pt idx="1456">
                  <c:v>25.656074999999998</c:v>
                </c:pt>
                <c:pt idx="1457">
                  <c:v>30.020424999999996</c:v>
                </c:pt>
                <c:pt idx="1458">
                  <c:v>48.060375000000001</c:v>
                </c:pt>
                <c:pt idx="1459">
                  <c:v>31.142549999999996</c:v>
                </c:pt>
                <c:pt idx="1460">
                  <c:v>25.317050000000002</c:v>
                </c:pt>
                <c:pt idx="1461">
                  <c:v>40.998149999999995</c:v>
                </c:pt>
                <c:pt idx="1462">
                  <c:v>30.402425000000001</c:v>
                </c:pt>
                <c:pt idx="1463">
                  <c:v>28.492425000000001</c:v>
                </c:pt>
                <c:pt idx="1464">
                  <c:v>17.672274999999999</c:v>
                </c:pt>
                <c:pt idx="1465">
                  <c:v>18.006525</c:v>
                </c:pt>
                <c:pt idx="1466">
                  <c:v>23.645800000000001</c:v>
                </c:pt>
                <c:pt idx="1467">
                  <c:v>21.969774999999998</c:v>
                </c:pt>
                <c:pt idx="1468">
                  <c:v>28.850549999999998</c:v>
                </c:pt>
                <c:pt idx="1469">
                  <c:v>64.386099999999999</c:v>
                </c:pt>
                <c:pt idx="1470">
                  <c:v>87.258350000000007</c:v>
                </c:pt>
                <c:pt idx="1471">
                  <c:v>458.72469999999998</c:v>
                </c:pt>
                <c:pt idx="1472">
                  <c:v>535.88392499999998</c:v>
                </c:pt>
                <c:pt idx="1473">
                  <c:v>398.93692499999997</c:v>
                </c:pt>
                <c:pt idx="1474">
                  <c:v>205.94575</c:v>
                </c:pt>
                <c:pt idx="1475">
                  <c:v>120.3873</c:v>
                </c:pt>
                <c:pt idx="1476">
                  <c:v>90.276150000000001</c:v>
                </c:pt>
                <c:pt idx="1477">
                  <c:v>81.275274999999993</c:v>
                </c:pt>
                <c:pt idx="1478">
                  <c:v>133.53765000000001</c:v>
                </c:pt>
                <c:pt idx="1479">
                  <c:v>92.515625</c:v>
                </c:pt>
                <c:pt idx="1480">
                  <c:v>130.03279999999998</c:v>
                </c:pt>
                <c:pt idx="1481">
                  <c:v>332.13467500000002</c:v>
                </c:pt>
                <c:pt idx="1482">
                  <c:v>463.26572500000003</c:v>
                </c:pt>
                <c:pt idx="1483">
                  <c:v>386.10649999999998</c:v>
                </c:pt>
                <c:pt idx="1484">
                  <c:v>147.29920000000001</c:v>
                </c:pt>
                <c:pt idx="1485">
                  <c:v>123.09472500000001</c:v>
                </c:pt>
                <c:pt idx="1486">
                  <c:v>114.78144999999999</c:v>
                </c:pt>
                <c:pt idx="1487">
                  <c:v>59.496499999999997</c:v>
                </c:pt>
                <c:pt idx="1488">
                  <c:v>50.648424999999996</c:v>
                </c:pt>
                <c:pt idx="1489">
                  <c:v>57.099449999999997</c:v>
                </c:pt>
                <c:pt idx="1490">
                  <c:v>85.859274999999997</c:v>
                </c:pt>
                <c:pt idx="1491">
                  <c:v>58.192925000000002</c:v>
                </c:pt>
                <c:pt idx="1492">
                  <c:v>43.166000000000004</c:v>
                </c:pt>
                <c:pt idx="1493">
                  <c:v>96.507525000000001</c:v>
                </c:pt>
                <c:pt idx="1494">
                  <c:v>109.35705</c:v>
                </c:pt>
                <c:pt idx="1495">
                  <c:v>291.09832499999999</c:v>
                </c:pt>
                <c:pt idx="1496">
                  <c:v>340.81085000000002</c:v>
                </c:pt>
                <c:pt idx="1497">
                  <c:v>196.44349999999997</c:v>
                </c:pt>
                <c:pt idx="1498">
                  <c:v>113.668875</c:v>
                </c:pt>
                <c:pt idx="1499">
                  <c:v>86.785624999999996</c:v>
                </c:pt>
                <c:pt idx="1500">
                  <c:v>83.295099999999991</c:v>
                </c:pt>
                <c:pt idx="1501">
                  <c:v>73.96952499999999</c:v>
                </c:pt>
                <c:pt idx="1502">
                  <c:v>99.334324999999993</c:v>
                </c:pt>
                <c:pt idx="1503">
                  <c:v>100.72385</c:v>
                </c:pt>
                <c:pt idx="1504">
                  <c:v>157.54157499999999</c:v>
                </c:pt>
                <c:pt idx="1505">
                  <c:v>266.48320000000001</c:v>
                </c:pt>
                <c:pt idx="1506">
                  <c:v>452.00149999999996</c:v>
                </c:pt>
                <c:pt idx="1507">
                  <c:v>436.69762499999996</c:v>
                </c:pt>
                <c:pt idx="1508">
                  <c:v>336.55632500000002</c:v>
                </c:pt>
                <c:pt idx="1509">
                  <c:v>254.94679999999997</c:v>
                </c:pt>
                <c:pt idx="1510">
                  <c:v>196.77775</c:v>
                </c:pt>
                <c:pt idx="1511">
                  <c:v>179.73577500000002</c:v>
                </c:pt>
                <c:pt idx="1512">
                  <c:v>118.69695</c:v>
                </c:pt>
                <c:pt idx="1513">
                  <c:v>119.84294999999999</c:v>
                </c:pt>
                <c:pt idx="1514">
                  <c:v>76.371349999999993</c:v>
                </c:pt>
                <c:pt idx="1515">
                  <c:v>97.032775000000001</c:v>
                </c:pt>
                <c:pt idx="1516">
                  <c:v>105.62299999999999</c:v>
                </c:pt>
                <c:pt idx="1517">
                  <c:v>145.74732499999999</c:v>
                </c:pt>
                <c:pt idx="1518">
                  <c:v>290.45369999999997</c:v>
                </c:pt>
                <c:pt idx="1519">
                  <c:v>408.78775000000002</c:v>
                </c:pt>
                <c:pt idx="1520">
                  <c:v>532.80404999999996</c:v>
                </c:pt>
                <c:pt idx="1521">
                  <c:v>228.46464999999998</c:v>
                </c:pt>
                <c:pt idx="1522">
                  <c:v>162.00619999999998</c:v>
                </c:pt>
                <c:pt idx="1523">
                  <c:v>130.32407499999999</c:v>
                </c:pt>
                <c:pt idx="1524">
                  <c:v>121.423475</c:v>
                </c:pt>
                <c:pt idx="1525">
                  <c:v>190.65619999999998</c:v>
                </c:pt>
                <c:pt idx="1526">
                  <c:v>114.85466666666659</c:v>
                </c:pt>
                <c:pt idx="1528">
                  <c:v>116.1725666666666</c:v>
                </c:pt>
                <c:pt idx="1529">
                  <c:v>185.53739999999999</c:v>
                </c:pt>
                <c:pt idx="1530">
                  <c:v>139.95047499999998</c:v>
                </c:pt>
                <c:pt idx="1531">
                  <c:v>101.41622499999998</c:v>
                </c:pt>
                <c:pt idx="1532">
                  <c:v>118.9357</c:v>
                </c:pt>
                <c:pt idx="1533">
                  <c:v>83.318974999999995</c:v>
                </c:pt>
                <c:pt idx="1534">
                  <c:v>63.647566666666606</c:v>
                </c:pt>
                <c:pt idx="1535">
                  <c:v>54.065733333333398</c:v>
                </c:pt>
                <c:pt idx="1536">
                  <c:v>26.7209</c:v>
                </c:pt>
                <c:pt idx="1537">
                  <c:v>39.336449999999999</c:v>
                </c:pt>
                <c:pt idx="1538">
                  <c:v>27.962399999999999</c:v>
                </c:pt>
                <c:pt idx="1539">
                  <c:v>24.214024999999999</c:v>
                </c:pt>
                <c:pt idx="1540">
                  <c:v>21.444524999999999</c:v>
                </c:pt>
                <c:pt idx="1541">
                  <c:v>34.910024999999997</c:v>
                </c:pt>
                <c:pt idx="1542">
                  <c:v>47.334574999999994</c:v>
                </c:pt>
                <c:pt idx="1543">
                  <c:v>81.843500000000006</c:v>
                </c:pt>
                <c:pt idx="1544">
                  <c:v>170.67759999999998</c:v>
                </c:pt>
                <c:pt idx="1545">
                  <c:v>124.49380000000001</c:v>
                </c:pt>
                <c:pt idx="1546">
                  <c:v>91.183400000000006</c:v>
                </c:pt>
                <c:pt idx="1547">
                  <c:v>88.628775000000005</c:v>
                </c:pt>
                <c:pt idx="1548">
                  <c:v>86.675799999999995</c:v>
                </c:pt>
                <c:pt idx="1549">
                  <c:v>99.167199999999994</c:v>
                </c:pt>
                <c:pt idx="1550">
                  <c:v>48.270474999999998</c:v>
                </c:pt>
                <c:pt idx="1551">
                  <c:v>52.17165</c:v>
                </c:pt>
                <c:pt idx="1552">
                  <c:v>66.444125</c:v>
                </c:pt>
                <c:pt idx="1553">
                  <c:v>68.072400000000002</c:v>
                </c:pt>
                <c:pt idx="1554">
                  <c:v>47.291600000000003</c:v>
                </c:pt>
                <c:pt idx="1555">
                  <c:v>28.926949999999998</c:v>
                </c:pt>
                <c:pt idx="1556">
                  <c:v>28.382599999999996</c:v>
                </c:pt>
                <c:pt idx="1557">
                  <c:v>37.507624999999997</c:v>
                </c:pt>
                <c:pt idx="1558">
                  <c:v>27.126774999999999</c:v>
                </c:pt>
                <c:pt idx="1559">
                  <c:v>35.998725</c:v>
                </c:pt>
                <c:pt idx="1560">
                  <c:v>20.331949999999999</c:v>
                </c:pt>
                <c:pt idx="1561">
                  <c:v>22.241949999999999</c:v>
                </c:pt>
                <c:pt idx="1562">
                  <c:v>10.261474999999999</c:v>
                </c:pt>
                <c:pt idx="1563">
                  <c:v>10.53365</c:v>
                </c:pt>
                <c:pt idx="1564">
                  <c:v>16.554925000000001</c:v>
                </c:pt>
                <c:pt idx="1565">
                  <c:v>18.450599999999998</c:v>
                </c:pt>
                <c:pt idx="1566">
                  <c:v>33.334274999999998</c:v>
                </c:pt>
                <c:pt idx="1567">
                  <c:v>53.078899999999997</c:v>
                </c:pt>
                <c:pt idx="1568">
                  <c:v>109.82022499999999</c:v>
                </c:pt>
                <c:pt idx="1569">
                  <c:v>85.735124999999996</c:v>
                </c:pt>
                <c:pt idx="1570">
                  <c:v>83.84899999999999</c:v>
                </c:pt>
                <c:pt idx="1571">
                  <c:v>61.841024999999995</c:v>
                </c:pt>
                <c:pt idx="1572">
                  <c:v>60.843049999999998</c:v>
                </c:pt>
                <c:pt idx="1573">
                  <c:v>69.547875000000005</c:v>
                </c:pt>
                <c:pt idx="1574">
                  <c:v>59.381899999999995</c:v>
                </c:pt>
                <c:pt idx="1575">
                  <c:v>98.465275000000005</c:v>
                </c:pt>
                <c:pt idx="1576">
                  <c:v>92.429674999999989</c:v>
                </c:pt>
                <c:pt idx="1577">
                  <c:v>110.96622499999999</c:v>
                </c:pt>
                <c:pt idx="1578">
                  <c:v>169.25942499999999</c:v>
                </c:pt>
                <c:pt idx="1579">
                  <c:v>221.90379999999999</c:v>
                </c:pt>
                <c:pt idx="1580">
                  <c:v>285.92699999999996</c:v>
                </c:pt>
                <c:pt idx="1581">
                  <c:v>242.952</c:v>
                </c:pt>
                <c:pt idx="1582">
                  <c:v>200.88902499999998</c:v>
                </c:pt>
                <c:pt idx="1583">
                  <c:v>204.756775</c:v>
                </c:pt>
                <c:pt idx="1584">
                  <c:v>108.49277499999999</c:v>
                </c:pt>
                <c:pt idx="1585">
                  <c:v>47.358450000000005</c:v>
                </c:pt>
                <c:pt idx="1586">
                  <c:v>37.770249999999997</c:v>
                </c:pt>
                <c:pt idx="1587">
                  <c:v>25.549433333333397</c:v>
                </c:pt>
                <c:pt idx="1588">
                  <c:v>17.481275</c:v>
                </c:pt>
                <c:pt idx="1589">
                  <c:v>28.549724999999999</c:v>
                </c:pt>
                <c:pt idx="1590">
                  <c:v>47.095824999999998</c:v>
                </c:pt>
                <c:pt idx="1591">
                  <c:v>42.826974999999997</c:v>
                </c:pt>
                <c:pt idx="1592">
                  <c:v>45.109424999999995</c:v>
                </c:pt>
                <c:pt idx="1593">
                  <c:v>45.959375000000001</c:v>
                </c:pt>
                <c:pt idx="1594">
                  <c:v>42.125049999999995</c:v>
                </c:pt>
                <c:pt idx="1595">
                  <c:v>37.655650000000001</c:v>
                </c:pt>
                <c:pt idx="1596">
                  <c:v>43.906125000000003</c:v>
                </c:pt>
                <c:pt idx="1597">
                  <c:v>47.563775</c:v>
                </c:pt>
                <c:pt idx="1598">
                  <c:v>42.521374999999999</c:v>
                </c:pt>
                <c:pt idx="1599">
                  <c:v>34.069624999999995</c:v>
                </c:pt>
                <c:pt idx="1600">
                  <c:v>37.827549999999995</c:v>
                </c:pt>
                <c:pt idx="1601">
                  <c:v>35.950975</c:v>
                </c:pt>
                <c:pt idx="1602">
                  <c:v>37.937375000000003</c:v>
                </c:pt>
                <c:pt idx="1603">
                  <c:v>38.219100000000005</c:v>
                </c:pt>
                <c:pt idx="1604">
                  <c:v>43.719900000000003</c:v>
                </c:pt>
                <c:pt idx="1605">
                  <c:v>37.321399999999997</c:v>
                </c:pt>
                <c:pt idx="1606">
                  <c:v>34.446849999999998</c:v>
                </c:pt>
                <c:pt idx="1607">
                  <c:v>36.882099999999994</c:v>
                </c:pt>
                <c:pt idx="1608">
                  <c:v>23.736525</c:v>
                </c:pt>
                <c:pt idx="1609">
                  <c:v>23.917975000000002</c:v>
                </c:pt>
                <c:pt idx="1610">
                  <c:v>37.899175</c:v>
                </c:pt>
                <c:pt idx="1611">
                  <c:v>25.756349999999998</c:v>
                </c:pt>
                <c:pt idx="1612">
                  <c:v>23.970500000000001</c:v>
                </c:pt>
                <c:pt idx="1613">
                  <c:v>33.229225</c:v>
                </c:pt>
                <c:pt idx="1614">
                  <c:v>71.147499999999994</c:v>
                </c:pt>
                <c:pt idx="1615">
                  <c:v>45.252674999999996</c:v>
                </c:pt>
                <c:pt idx="1616">
                  <c:v>41.595025</c:v>
                </c:pt>
                <c:pt idx="1617">
                  <c:v>46.842749999999995</c:v>
                </c:pt>
                <c:pt idx="1618">
                  <c:v>61.444699999999997</c:v>
                </c:pt>
                <c:pt idx="1619">
                  <c:v>53.804700000000004</c:v>
                </c:pt>
                <c:pt idx="1620">
                  <c:v>52.033175</c:v>
                </c:pt>
                <c:pt idx="1621">
                  <c:v>56.230400000000003</c:v>
                </c:pt>
                <c:pt idx="1622">
                  <c:v>63.096849999999989</c:v>
                </c:pt>
                <c:pt idx="1623">
                  <c:v>42.153700000000001</c:v>
                </c:pt>
                <c:pt idx="1624">
                  <c:v>49.765049999999995</c:v>
                </c:pt>
                <c:pt idx="1625">
                  <c:v>60.050400000000003</c:v>
                </c:pt>
                <c:pt idx="1626">
                  <c:v>214.45480000000001</c:v>
                </c:pt>
                <c:pt idx="1627">
                  <c:v>179.77397500000001</c:v>
                </c:pt>
                <c:pt idx="1628">
                  <c:v>63.015674999999995</c:v>
                </c:pt>
                <c:pt idx="1629">
                  <c:v>41.685749999999999</c:v>
                </c:pt>
                <c:pt idx="1630">
                  <c:v>32.923625000000001</c:v>
                </c:pt>
                <c:pt idx="1631">
                  <c:v>29.012899999999998</c:v>
                </c:pt>
                <c:pt idx="1632">
                  <c:v>22.886575000000001</c:v>
                </c:pt>
                <c:pt idx="1633">
                  <c:v>29.48085</c:v>
                </c:pt>
                <c:pt idx="1634">
                  <c:v>37.946925</c:v>
                </c:pt>
                <c:pt idx="1635">
                  <c:v>38.500824999999999</c:v>
                </c:pt>
                <c:pt idx="1636">
                  <c:v>31.839700000000001</c:v>
                </c:pt>
                <c:pt idx="1637">
                  <c:v>75.588250000000002</c:v>
                </c:pt>
                <c:pt idx="1638">
                  <c:v>110.4744</c:v>
                </c:pt>
                <c:pt idx="1639">
                  <c:v>292.13927499999994</c:v>
                </c:pt>
                <c:pt idx="1640">
                  <c:v>292.82209999999998</c:v>
                </c:pt>
                <c:pt idx="1641">
                  <c:v>125.53952500000001</c:v>
                </c:pt>
                <c:pt idx="1642">
                  <c:v>98.923674999999989</c:v>
                </c:pt>
                <c:pt idx="1643">
                  <c:v>56.898899999999998</c:v>
                </c:pt>
                <c:pt idx="1644">
                  <c:v>60.991075000000002</c:v>
                </c:pt>
                <c:pt idx="1645">
                  <c:v>84.412449999999993</c:v>
                </c:pt>
                <c:pt idx="1646">
                  <c:v>82.416499999999999</c:v>
                </c:pt>
                <c:pt idx="1647">
                  <c:v>90.309574999999995</c:v>
                </c:pt>
                <c:pt idx="1648">
                  <c:v>92.654099999999985</c:v>
                </c:pt>
                <c:pt idx="1649">
                  <c:v>123.33825</c:v>
                </c:pt>
                <c:pt idx="1650">
                  <c:v>131.35547499999998</c:v>
                </c:pt>
                <c:pt idx="1651">
                  <c:v>58.622674999999994</c:v>
                </c:pt>
                <c:pt idx="1652">
                  <c:v>45.582149999999999</c:v>
                </c:pt>
                <c:pt idx="1653">
                  <c:v>41.150950000000002</c:v>
                </c:pt>
                <c:pt idx="1654">
                  <c:v>62.022474999999993</c:v>
                </c:pt>
                <c:pt idx="1655">
                  <c:v>41.690525000000001</c:v>
                </c:pt>
                <c:pt idx="1656">
                  <c:v>33.487074999999997</c:v>
                </c:pt>
                <c:pt idx="1657">
                  <c:v>32.049799999999998</c:v>
                </c:pt>
                <c:pt idx="1658">
                  <c:v>24.023025000000001</c:v>
                </c:pt>
                <c:pt idx="1659">
                  <c:v>12.510499999999999</c:v>
                </c:pt>
                <c:pt idx="1660">
                  <c:v>24.538724999999999</c:v>
                </c:pt>
                <c:pt idx="1661">
                  <c:v>36.027374999999999</c:v>
                </c:pt>
                <c:pt idx="1662">
                  <c:v>57.500549999999997</c:v>
                </c:pt>
                <c:pt idx="1663">
                  <c:v>139.80244999999999</c:v>
                </c:pt>
                <c:pt idx="1664">
                  <c:v>137.83515</c:v>
                </c:pt>
                <c:pt idx="1665">
                  <c:v>66.525299999999987</c:v>
                </c:pt>
                <c:pt idx="1666">
                  <c:v>65.512999999999991</c:v>
                </c:pt>
                <c:pt idx="1667">
                  <c:v>72.665949999999995</c:v>
                </c:pt>
                <c:pt idx="1668">
                  <c:v>76.691275000000005</c:v>
                </c:pt>
                <c:pt idx="1669">
                  <c:v>63.173250000000003</c:v>
                </c:pt>
                <c:pt idx="1670">
                  <c:v>76.638750000000002</c:v>
                </c:pt>
                <c:pt idx="1671">
                  <c:v>53.838124999999998</c:v>
                </c:pt>
                <c:pt idx="1672">
                  <c:v>57.658124999999998</c:v>
                </c:pt>
                <c:pt idx="1673">
                  <c:v>71.228674999999996</c:v>
                </c:pt>
                <c:pt idx="1674">
                  <c:v>70.655675000000002</c:v>
                </c:pt>
                <c:pt idx="1675">
                  <c:v>84.049549999999996</c:v>
                </c:pt>
                <c:pt idx="1676">
                  <c:v>79.4178</c:v>
                </c:pt>
                <c:pt idx="1677">
                  <c:v>66.869099999999989</c:v>
                </c:pt>
                <c:pt idx="1678">
                  <c:v>57.7393</c:v>
                </c:pt>
                <c:pt idx="1679">
                  <c:v>34.155574999999999</c:v>
                </c:pt>
                <c:pt idx="1680">
                  <c:v>22.600074999999997</c:v>
                </c:pt>
                <c:pt idx="1681">
                  <c:v>22.132124999999998</c:v>
                </c:pt>
                <c:pt idx="1682">
                  <c:v>16.096525</c:v>
                </c:pt>
                <c:pt idx="1683">
                  <c:v>22.98685</c:v>
                </c:pt>
                <c:pt idx="1684">
                  <c:v>24.624675</c:v>
                </c:pt>
                <c:pt idx="1685">
                  <c:v>55.337474999999998</c:v>
                </c:pt>
                <c:pt idx="1686">
                  <c:v>107.136675</c:v>
                </c:pt>
                <c:pt idx="1687">
                  <c:v>136.10182499999999</c:v>
                </c:pt>
                <c:pt idx="1688">
                  <c:v>186.31094999999999</c:v>
                </c:pt>
                <c:pt idx="1689">
                  <c:v>150.11644999999999</c:v>
                </c:pt>
                <c:pt idx="1690">
                  <c:v>124.594075</c:v>
                </c:pt>
                <c:pt idx="1691">
                  <c:v>94.941325000000006</c:v>
                </c:pt>
                <c:pt idx="1692">
                  <c:v>80.587675000000004</c:v>
                </c:pt>
                <c:pt idx="1693">
                  <c:v>113.19615</c:v>
                </c:pt>
                <c:pt idx="1694">
                  <c:v>96.216250000000002</c:v>
                </c:pt>
                <c:pt idx="1695">
                  <c:v>88.218125000000001</c:v>
                </c:pt>
                <c:pt idx="1696">
                  <c:v>123.35734999999998</c:v>
                </c:pt>
                <c:pt idx="1697">
                  <c:v>170.4675</c:v>
                </c:pt>
                <c:pt idx="1698">
                  <c:v>301.83729999999997</c:v>
                </c:pt>
                <c:pt idx="1699">
                  <c:v>468.60894999999999</c:v>
                </c:pt>
                <c:pt idx="1700">
                  <c:v>400.31212499999998</c:v>
                </c:pt>
                <c:pt idx="1701">
                  <c:v>357.17954999999995</c:v>
                </c:pt>
                <c:pt idx="1702">
                  <c:v>236.16672499999999</c:v>
                </c:pt>
                <c:pt idx="1703">
                  <c:v>146.48744999999997</c:v>
                </c:pt>
                <c:pt idx="1704">
                  <c:v>156.02312499999999</c:v>
                </c:pt>
                <c:pt idx="1705">
                  <c:v>137.35287499999998</c:v>
                </c:pt>
                <c:pt idx="1706">
                  <c:v>152.66630000000001</c:v>
                </c:pt>
                <c:pt idx="1707">
                  <c:v>100.06489999999999</c:v>
                </c:pt>
                <c:pt idx="1708">
                  <c:v>111.72545</c:v>
                </c:pt>
                <c:pt idx="1709">
                  <c:v>115.97519999999999</c:v>
                </c:pt>
                <c:pt idx="1710">
                  <c:v>159.31309999999999</c:v>
                </c:pt>
                <c:pt idx="1711">
                  <c:v>252.2346</c:v>
                </c:pt>
                <c:pt idx="1712">
                  <c:v>317.99590000000001</c:v>
                </c:pt>
                <c:pt idx="1713">
                  <c:v>221.77964999999998</c:v>
                </c:pt>
                <c:pt idx="1714">
                  <c:v>201.89336666666603</c:v>
                </c:pt>
                <c:pt idx="1717">
                  <c:v>98.465275000000005</c:v>
                </c:pt>
                <c:pt idx="1718">
                  <c:v>122.81299999999999</c:v>
                </c:pt>
                <c:pt idx="1719">
                  <c:v>126.79535</c:v>
                </c:pt>
                <c:pt idx="1720">
                  <c:v>162.61262500000001</c:v>
                </c:pt>
                <c:pt idx="1721">
                  <c:v>235.85634999999999</c:v>
                </c:pt>
                <c:pt idx="1722">
                  <c:v>567.95282499999996</c:v>
                </c:pt>
                <c:pt idx="1723">
                  <c:v>508.83354999999995</c:v>
                </c:pt>
                <c:pt idx="1724">
                  <c:v>383.69989999999996</c:v>
                </c:pt>
                <c:pt idx="1725">
                  <c:v>322.07852499999996</c:v>
                </c:pt>
                <c:pt idx="1726">
                  <c:v>252.13909999999998</c:v>
                </c:pt>
                <c:pt idx="1727">
                  <c:v>214.72697499999998</c:v>
                </c:pt>
                <c:pt idx="1728">
                  <c:v>199.85284999999999</c:v>
                </c:pt>
                <c:pt idx="1729">
                  <c:v>184.27202500000001</c:v>
                </c:pt>
                <c:pt idx="1730">
                  <c:v>188.39762500000001</c:v>
                </c:pt>
                <c:pt idx="1731">
                  <c:v>231.24847500000001</c:v>
                </c:pt>
                <c:pt idx="1732">
                  <c:v>192.68557499999997</c:v>
                </c:pt>
                <c:pt idx="1733">
                  <c:v>251.94809999999998</c:v>
                </c:pt>
                <c:pt idx="1734">
                  <c:v>335.73025000000001</c:v>
                </c:pt>
                <c:pt idx="1735">
                  <c:v>563.43089999999995</c:v>
                </c:pt>
                <c:pt idx="1736">
                  <c:v>444.73394999999999</c:v>
                </c:pt>
                <c:pt idx="1737">
                  <c:v>282.14519999999999</c:v>
                </c:pt>
                <c:pt idx="1738">
                  <c:v>203.75402499999998</c:v>
                </c:pt>
                <c:pt idx="1739">
                  <c:v>243.11912499999997</c:v>
                </c:pt>
                <c:pt idx="1740">
                  <c:v>187.61452500000001</c:v>
                </c:pt>
                <c:pt idx="1741">
                  <c:v>130.238125</c:v>
                </c:pt>
                <c:pt idx="1742">
                  <c:v>114.87695000000001</c:v>
                </c:pt>
                <c:pt idx="1743">
                  <c:v>135.64342499999998</c:v>
                </c:pt>
                <c:pt idx="1744">
                  <c:v>131.07374999999999</c:v>
                </c:pt>
                <c:pt idx="1745">
                  <c:v>130.925725</c:v>
                </c:pt>
                <c:pt idx="1746">
                  <c:v>103.16865</c:v>
                </c:pt>
                <c:pt idx="1747">
                  <c:v>62.896299999999997</c:v>
                </c:pt>
                <c:pt idx="1748">
                  <c:v>36.514424999999996</c:v>
                </c:pt>
                <c:pt idx="1749">
                  <c:v>30.45495</c:v>
                </c:pt>
                <c:pt idx="1750">
                  <c:v>27.298674999999999</c:v>
                </c:pt>
                <c:pt idx="1751">
                  <c:v>22.170324999999998</c:v>
                </c:pt>
                <c:pt idx="1752">
                  <c:v>15.146299999999998</c:v>
                </c:pt>
                <c:pt idx="1753">
                  <c:v>11.292874999999999</c:v>
                </c:pt>
                <c:pt idx="1754">
                  <c:v>14.62105</c:v>
                </c:pt>
                <c:pt idx="1755">
                  <c:v>16.106074999999997</c:v>
                </c:pt>
                <c:pt idx="1756">
                  <c:v>15.771825</c:v>
                </c:pt>
                <c:pt idx="1757">
                  <c:v>23.282899999999998</c:v>
                </c:pt>
                <c:pt idx="1758">
                  <c:v>35.220399999999998</c:v>
                </c:pt>
                <c:pt idx="1759">
                  <c:v>38.066299999999998</c:v>
                </c:pt>
                <c:pt idx="1760">
                  <c:v>38.725249999999996</c:v>
                </c:pt>
                <c:pt idx="1761">
                  <c:v>59.147925000000001</c:v>
                </c:pt>
                <c:pt idx="1762">
                  <c:v>66.410700000000006</c:v>
                </c:pt>
                <c:pt idx="1763">
                  <c:v>50.968349999999994</c:v>
                </c:pt>
                <c:pt idx="1764">
                  <c:v>40.983824999999996</c:v>
                </c:pt>
                <c:pt idx="1765">
                  <c:v>43.93</c:v>
                </c:pt>
                <c:pt idx="1766">
                  <c:v>41.275099999999995</c:v>
                </c:pt>
                <c:pt idx="1767">
                  <c:v>46.498949999999994</c:v>
                </c:pt>
                <c:pt idx="1768">
                  <c:v>37.345274999999994</c:v>
                </c:pt>
                <c:pt idx="1769">
                  <c:v>48.485350000000004</c:v>
                </c:pt>
                <c:pt idx="1770">
                  <c:v>44.116225</c:v>
                </c:pt>
                <c:pt idx="1771">
                  <c:v>40.439474999999995</c:v>
                </c:pt>
                <c:pt idx="1772">
                  <c:v>21.735800000000001</c:v>
                </c:pt>
                <c:pt idx="1773">
                  <c:v>23.278124999999999</c:v>
                </c:pt>
                <c:pt idx="1774">
                  <c:v>24.572150000000001</c:v>
                </c:pt>
                <c:pt idx="1775">
                  <c:v>21.320374999999999</c:v>
                </c:pt>
                <c:pt idx="1776">
                  <c:v>17.390550000000001</c:v>
                </c:pt>
                <c:pt idx="1777">
                  <c:v>15.456674999999999</c:v>
                </c:pt>
                <c:pt idx="1778">
                  <c:v>9.3303499999999993</c:v>
                </c:pt>
                <c:pt idx="1779">
                  <c:v>11.426575</c:v>
                </c:pt>
                <c:pt idx="1780">
                  <c:v>13.594424999999999</c:v>
                </c:pt>
                <c:pt idx="1781">
                  <c:v>20.823774999999998</c:v>
                </c:pt>
                <c:pt idx="1782">
                  <c:v>22.45205</c:v>
                </c:pt>
                <c:pt idx="1783">
                  <c:v>34.227200000000003</c:v>
                </c:pt>
                <c:pt idx="1784">
                  <c:v>68.459175000000002</c:v>
                </c:pt>
                <c:pt idx="1785">
                  <c:v>101.483075</c:v>
                </c:pt>
                <c:pt idx="1786">
                  <c:v>102.55745</c:v>
                </c:pt>
                <c:pt idx="1787">
                  <c:v>106.344025</c:v>
                </c:pt>
                <c:pt idx="1788">
                  <c:v>114.76712499999999</c:v>
                </c:pt>
                <c:pt idx="1789">
                  <c:v>101.57379999999999</c:v>
                </c:pt>
                <c:pt idx="1790">
                  <c:v>111.376875</c:v>
                </c:pt>
                <c:pt idx="1791">
                  <c:v>93.231875000000002</c:v>
                </c:pt>
                <c:pt idx="1792">
                  <c:v>79.775924999999987</c:v>
                </c:pt>
                <c:pt idx="1793">
                  <c:v>89.674499999999995</c:v>
                </c:pt>
                <c:pt idx="1794">
                  <c:v>71.739599999999996</c:v>
                </c:pt>
                <c:pt idx="1795">
                  <c:v>59.023775000000001</c:v>
                </c:pt>
                <c:pt idx="1796">
                  <c:v>49.831899999999997</c:v>
                </c:pt>
                <c:pt idx="1797">
                  <c:v>26.343675000000001</c:v>
                </c:pt>
                <c:pt idx="1798">
                  <c:v>17.891924999999997</c:v>
                </c:pt>
                <c:pt idx="1799">
                  <c:v>25.083075000000001</c:v>
                </c:pt>
                <c:pt idx="1800">
                  <c:v>15.380274999999999</c:v>
                </c:pt>
                <c:pt idx="1801">
                  <c:v>11.679650000000001</c:v>
                </c:pt>
                <c:pt idx="1802">
                  <c:v>12.801774999999999</c:v>
                </c:pt>
                <c:pt idx="1803">
                  <c:v>15.428025</c:v>
                </c:pt>
                <c:pt idx="1804">
                  <c:v>15.313424999999999</c:v>
                </c:pt>
                <c:pt idx="1805">
                  <c:v>28.778925000000001</c:v>
                </c:pt>
                <c:pt idx="1806">
                  <c:v>73.019299999999987</c:v>
                </c:pt>
                <c:pt idx="1807">
                  <c:v>170.80175</c:v>
                </c:pt>
                <c:pt idx="1808">
                  <c:v>183.36477499999998</c:v>
                </c:pt>
                <c:pt idx="1809">
                  <c:v>111.735</c:v>
                </c:pt>
                <c:pt idx="1810">
                  <c:v>79.031024999999985</c:v>
                </c:pt>
                <c:pt idx="1811">
                  <c:v>69.829599999999999</c:v>
                </c:pt>
                <c:pt idx="1812">
                  <c:v>98.102374999999995</c:v>
                </c:pt>
                <c:pt idx="1813">
                  <c:v>92.701849999999993</c:v>
                </c:pt>
                <c:pt idx="1814">
                  <c:v>75.144175000000004</c:v>
                </c:pt>
                <c:pt idx="1815">
                  <c:v>105.84264999999999</c:v>
                </c:pt>
                <c:pt idx="1816">
                  <c:v>82.631375000000006</c:v>
                </c:pt>
                <c:pt idx="1817">
                  <c:v>123.11382499999999</c:v>
                </c:pt>
                <c:pt idx="1818">
                  <c:v>85.591875000000002</c:v>
                </c:pt>
                <c:pt idx="1819">
                  <c:v>74.208275</c:v>
                </c:pt>
                <c:pt idx="1820">
                  <c:v>55.733799999999995</c:v>
                </c:pt>
                <c:pt idx="1821">
                  <c:v>42.339925000000001</c:v>
                </c:pt>
                <c:pt idx="1822">
                  <c:v>45.004374999999996</c:v>
                </c:pt>
                <c:pt idx="1823">
                  <c:v>25.4985</c:v>
                </c:pt>
                <c:pt idx="1824">
                  <c:v>31.782399999999999</c:v>
                </c:pt>
                <c:pt idx="1825">
                  <c:v>25.111725</c:v>
                </c:pt>
                <c:pt idx="1826">
                  <c:v>26.343675000000001</c:v>
                </c:pt>
                <c:pt idx="1827">
                  <c:v>16.1968</c:v>
                </c:pt>
                <c:pt idx="1828">
                  <c:v>19.45335</c:v>
                </c:pt>
                <c:pt idx="1829">
                  <c:v>31.285799999999998</c:v>
                </c:pt>
                <c:pt idx="1830">
                  <c:v>49.273224999999996</c:v>
                </c:pt>
                <c:pt idx="1831">
                  <c:v>101.04854999999999</c:v>
                </c:pt>
                <c:pt idx="1832">
                  <c:v>138.689875</c:v>
                </c:pt>
                <c:pt idx="1833">
                  <c:v>84.636875000000003</c:v>
                </c:pt>
                <c:pt idx="1834">
                  <c:v>59.066749999999999</c:v>
                </c:pt>
                <c:pt idx="1835">
                  <c:v>54.965024999999997</c:v>
                </c:pt>
                <c:pt idx="1836">
                  <c:v>60.079049999999995</c:v>
                </c:pt>
                <c:pt idx="1837">
                  <c:v>51.550899999999992</c:v>
                </c:pt>
                <c:pt idx="1838">
                  <c:v>59.625425</c:v>
                </c:pt>
                <c:pt idx="1839">
                  <c:v>61.2346</c:v>
                </c:pt>
                <c:pt idx="1840">
                  <c:v>62.996575</c:v>
                </c:pt>
                <c:pt idx="1841">
                  <c:v>84.388574999999989</c:v>
                </c:pt>
                <c:pt idx="1842">
                  <c:v>81.232299999999995</c:v>
                </c:pt>
                <c:pt idx="1843">
                  <c:v>52.128675000000001</c:v>
                </c:pt>
                <c:pt idx="1844">
                  <c:v>34.131700000000002</c:v>
                </c:pt>
                <c:pt idx="1845">
                  <c:v>31.968624999999999</c:v>
                </c:pt>
                <c:pt idx="1846">
                  <c:v>25.966450000000002</c:v>
                </c:pt>
                <c:pt idx="1847">
                  <c:v>23.75085</c:v>
                </c:pt>
                <c:pt idx="1848">
                  <c:v>14.39185</c:v>
                </c:pt>
                <c:pt idx="1849">
                  <c:v>17.562449999999998</c:v>
                </c:pt>
                <c:pt idx="1850">
                  <c:v>23.707874999999998</c:v>
                </c:pt>
                <c:pt idx="1851">
                  <c:v>8.2607499999999998</c:v>
                </c:pt>
                <c:pt idx="1852">
                  <c:v>14.04805</c:v>
                </c:pt>
                <c:pt idx="1853">
                  <c:v>22.943874999999998</c:v>
                </c:pt>
                <c:pt idx="1854">
                  <c:v>47.439624999999992</c:v>
                </c:pt>
                <c:pt idx="1855">
                  <c:v>61.745525000000001</c:v>
                </c:pt>
                <c:pt idx="1856">
                  <c:v>98.842500000000001</c:v>
                </c:pt>
                <c:pt idx="1857">
                  <c:v>88.719499999999996</c:v>
                </c:pt>
                <c:pt idx="1858">
                  <c:v>72.952449999999999</c:v>
                </c:pt>
                <c:pt idx="1859">
                  <c:v>49.960824999999993</c:v>
                </c:pt>
                <c:pt idx="1860">
                  <c:v>45.873424999999997</c:v>
                </c:pt>
                <c:pt idx="1861">
                  <c:v>61.877633333333385</c:v>
                </c:pt>
                <c:pt idx="1863">
                  <c:v>43.127799999999993</c:v>
                </c:pt>
                <c:pt idx="1864">
                  <c:v>50.87285</c:v>
                </c:pt>
                <c:pt idx="1865">
                  <c:v>76.385674999999992</c:v>
                </c:pt>
                <c:pt idx="1866">
                  <c:v>79.269774999999996</c:v>
                </c:pt>
                <c:pt idx="1867">
                  <c:v>58.393475000000002</c:v>
                </c:pt>
                <c:pt idx="1868">
                  <c:v>40.449024999999992</c:v>
                </c:pt>
                <c:pt idx="1869">
                  <c:v>31.433824999999999</c:v>
                </c:pt>
                <c:pt idx="1870">
                  <c:v>24.748824999999997</c:v>
                </c:pt>
                <c:pt idx="1871">
                  <c:v>26.907125000000001</c:v>
                </c:pt>
                <c:pt idx="1872">
                  <c:v>17.958774999999999</c:v>
                </c:pt>
                <c:pt idx="1873">
                  <c:v>15.7384</c:v>
                </c:pt>
                <c:pt idx="1874">
                  <c:v>20.909724999999998</c:v>
                </c:pt>
                <c:pt idx="1875">
                  <c:v>11.240349999999999</c:v>
                </c:pt>
                <c:pt idx="1876">
                  <c:v>12.004350000000001</c:v>
                </c:pt>
                <c:pt idx="1877">
                  <c:v>19.037924999999998</c:v>
                </c:pt>
                <c:pt idx="1878">
                  <c:v>30.015649999999997</c:v>
                </c:pt>
                <c:pt idx="1879">
                  <c:v>54.893399999999993</c:v>
                </c:pt>
                <c:pt idx="1880">
                  <c:v>80.707049999999995</c:v>
                </c:pt>
                <c:pt idx="1881">
                  <c:v>50.576799999999999</c:v>
                </c:pt>
                <c:pt idx="1882">
                  <c:v>56.717449999999999</c:v>
                </c:pt>
                <c:pt idx="1885">
                  <c:v>34.680824999999999</c:v>
                </c:pt>
                <c:pt idx="1886">
                  <c:v>43.996849999999995</c:v>
                </c:pt>
                <c:pt idx="1887">
                  <c:v>44.321549999999995</c:v>
                </c:pt>
                <c:pt idx="1888">
                  <c:v>68.425750000000008</c:v>
                </c:pt>
                <c:pt idx="1889">
                  <c:v>86.585075000000003</c:v>
                </c:pt>
                <c:pt idx="1890">
                  <c:v>66.310424999999995</c:v>
                </c:pt>
                <c:pt idx="1891">
                  <c:v>58.579700000000003</c:v>
                </c:pt>
                <c:pt idx="1892">
                  <c:v>30.206649999999996</c:v>
                </c:pt>
                <c:pt idx="1893">
                  <c:v>29.542924999999997</c:v>
                </c:pt>
                <c:pt idx="1894">
                  <c:v>24.070774999999998</c:v>
                </c:pt>
                <c:pt idx="1895">
                  <c:v>14.664025000000001</c:v>
                </c:pt>
                <c:pt idx="1896">
                  <c:v>14.94575</c:v>
                </c:pt>
                <c:pt idx="1897">
                  <c:v>14.969625000000001</c:v>
                </c:pt>
                <c:pt idx="1898">
                  <c:v>15.2036</c:v>
                </c:pt>
                <c:pt idx="1899">
                  <c:v>17.763000000000002</c:v>
                </c:pt>
                <c:pt idx="1900">
                  <c:v>18.889900000000001</c:v>
                </c:pt>
                <c:pt idx="1901">
                  <c:v>45.701524999999997</c:v>
                </c:pt>
                <c:pt idx="1902">
                  <c:v>66.658999999999992</c:v>
                </c:pt>
                <c:pt idx="1903">
                  <c:v>115.41174999999998</c:v>
                </c:pt>
                <c:pt idx="1904">
                  <c:v>134.66454999999999</c:v>
                </c:pt>
                <c:pt idx="1905">
                  <c:v>73.291475000000005</c:v>
                </c:pt>
                <c:pt idx="1906">
                  <c:v>54.205799999999996</c:v>
                </c:pt>
                <c:pt idx="1907">
                  <c:v>54.201025000000001</c:v>
                </c:pt>
                <c:pt idx="1908">
                  <c:v>48.098574999999997</c:v>
                </c:pt>
                <c:pt idx="1909">
                  <c:v>64.113925000000009</c:v>
                </c:pt>
                <c:pt idx="1910">
                  <c:v>65.193074999999993</c:v>
                </c:pt>
                <c:pt idx="1911">
                  <c:v>72.942899999999995</c:v>
                </c:pt>
                <c:pt idx="1912">
                  <c:v>82.378299999999996</c:v>
                </c:pt>
                <c:pt idx="1913">
                  <c:v>100.1795</c:v>
                </c:pt>
                <c:pt idx="1914">
                  <c:v>66.477549999999994</c:v>
                </c:pt>
                <c:pt idx="1915">
                  <c:v>51.784875</c:v>
                </c:pt>
                <c:pt idx="1916">
                  <c:v>23.502549999999999</c:v>
                </c:pt>
                <c:pt idx="1917">
                  <c:v>24.027799999999999</c:v>
                </c:pt>
                <c:pt idx="1918">
                  <c:v>19.076125000000001</c:v>
                </c:pt>
                <c:pt idx="1919">
                  <c:v>14.726099999999999</c:v>
                </c:pt>
                <c:pt idx="1920">
                  <c:v>13.76155</c:v>
                </c:pt>
                <c:pt idx="1921">
                  <c:v>8.7143750000000004</c:v>
                </c:pt>
                <c:pt idx="1922">
                  <c:v>11.985250000000001</c:v>
                </c:pt>
                <c:pt idx="1923">
                  <c:v>18.125899999999998</c:v>
                </c:pt>
                <c:pt idx="1924">
                  <c:v>16.3687</c:v>
                </c:pt>
                <c:pt idx="1925">
                  <c:v>34.528025</c:v>
                </c:pt>
                <c:pt idx="1926">
                  <c:v>48.323</c:v>
                </c:pt>
                <c:pt idx="1927">
                  <c:v>47.578099999999999</c:v>
                </c:pt>
                <c:pt idx="1928">
                  <c:v>49.282774999999994</c:v>
                </c:pt>
                <c:pt idx="1929">
                  <c:v>49.397374999999997</c:v>
                </c:pt>
                <c:pt idx="1930">
                  <c:v>53.078899999999997</c:v>
                </c:pt>
                <c:pt idx="1931">
                  <c:v>41.031575000000004</c:v>
                </c:pt>
                <c:pt idx="1932">
                  <c:v>45.472324999999998</c:v>
                </c:pt>
                <c:pt idx="1933">
                  <c:v>38.271625</c:v>
                </c:pt>
                <c:pt idx="1934">
                  <c:v>47.616299999999995</c:v>
                </c:pt>
                <c:pt idx="1935">
                  <c:v>46.914375</c:v>
                </c:pt>
                <c:pt idx="1936">
                  <c:v>41.561599999999999</c:v>
                </c:pt>
                <c:pt idx="1937">
                  <c:v>44.717874999999999</c:v>
                </c:pt>
                <c:pt idx="1938">
                  <c:v>67.427774999999997</c:v>
                </c:pt>
                <c:pt idx="1939">
                  <c:v>51.660724999999999</c:v>
                </c:pt>
                <c:pt idx="1940">
                  <c:v>50.958799999999997</c:v>
                </c:pt>
                <c:pt idx="1941">
                  <c:v>38.806424999999997</c:v>
                </c:pt>
                <c:pt idx="1942">
                  <c:v>38.906700000000001</c:v>
                </c:pt>
                <c:pt idx="1943">
                  <c:v>38.806424999999997</c:v>
                </c:pt>
                <c:pt idx="1944">
                  <c:v>24.089874999999999</c:v>
                </c:pt>
                <c:pt idx="1945">
                  <c:v>20.470424999999999</c:v>
                </c:pt>
                <c:pt idx="1946">
                  <c:v>18.507899999999999</c:v>
                </c:pt>
                <c:pt idx="1947">
                  <c:v>22.977299999999996</c:v>
                </c:pt>
                <c:pt idx="1948">
                  <c:v>15.743174999999999</c:v>
                </c:pt>
                <c:pt idx="1949">
                  <c:v>26.095374999999997</c:v>
                </c:pt>
                <c:pt idx="1950">
                  <c:v>18.579524999999997</c:v>
                </c:pt>
                <c:pt idx="1951">
                  <c:v>24.939824999999999</c:v>
                </c:pt>
                <c:pt idx="1952">
                  <c:v>51.068624999999997</c:v>
                </c:pt>
                <c:pt idx="1953">
                  <c:v>42.225324999999998</c:v>
                </c:pt>
                <c:pt idx="1954">
                  <c:v>47.387099999999997</c:v>
                </c:pt>
                <c:pt idx="1955">
                  <c:v>47.396650000000001</c:v>
                </c:pt>
                <c:pt idx="1956">
                  <c:v>56.555099999999996</c:v>
                </c:pt>
                <c:pt idx="1957">
                  <c:v>54.597349999999999</c:v>
                </c:pt>
                <c:pt idx="1958">
                  <c:v>47.979199999999999</c:v>
                </c:pt>
                <c:pt idx="1959">
                  <c:v>51.464950000000002</c:v>
                </c:pt>
                <c:pt idx="1960">
                  <c:v>49.392599999999995</c:v>
                </c:pt>
                <c:pt idx="1961">
                  <c:v>59.4392</c:v>
                </c:pt>
                <c:pt idx="1962">
                  <c:v>111.41985</c:v>
                </c:pt>
                <c:pt idx="1963">
                  <c:v>109.05144999999999</c:v>
                </c:pt>
                <c:pt idx="1964">
                  <c:v>82.368749999999991</c:v>
                </c:pt>
                <c:pt idx="1965">
                  <c:v>95.055924999999988</c:v>
                </c:pt>
                <c:pt idx="1966">
                  <c:v>78.89255</c:v>
                </c:pt>
                <c:pt idx="1967">
                  <c:v>57.834800000000001</c:v>
                </c:pt>
                <c:pt idx="1968">
                  <c:v>66.267449999999997</c:v>
                </c:pt>
                <c:pt idx="1969">
                  <c:v>40.043149999999997</c:v>
                </c:pt>
                <c:pt idx="1970">
                  <c:v>52.701675000000002</c:v>
                </c:pt>
                <c:pt idx="1971">
                  <c:v>55.695599999999999</c:v>
                </c:pt>
                <c:pt idx="1972">
                  <c:v>67.294075000000007</c:v>
                </c:pt>
                <c:pt idx="1973">
                  <c:v>126.05522499999999</c:v>
                </c:pt>
                <c:pt idx="1974">
                  <c:v>201.02272500000001</c:v>
                </c:pt>
                <c:pt idx="1975">
                  <c:v>397.73362500000002</c:v>
                </c:pt>
                <c:pt idx="1976">
                  <c:v>492.67972499999996</c:v>
                </c:pt>
                <c:pt idx="1977">
                  <c:v>167.95585</c:v>
                </c:pt>
                <c:pt idx="1978">
                  <c:v>79.943049999999985</c:v>
                </c:pt>
                <c:pt idx="1979">
                  <c:v>52.482024999999993</c:v>
                </c:pt>
                <c:pt idx="1980">
                  <c:v>49.235025</c:v>
                </c:pt>
                <c:pt idx="1981">
                  <c:v>54.649875000000002</c:v>
                </c:pt>
                <c:pt idx="1982">
                  <c:v>47.644950000000001</c:v>
                </c:pt>
                <c:pt idx="1983">
                  <c:v>48.060375000000001</c:v>
                </c:pt>
                <c:pt idx="1984">
                  <c:v>59.424875</c:v>
                </c:pt>
                <c:pt idx="1985">
                  <c:v>80.492174999999989</c:v>
                </c:pt>
                <c:pt idx="1986">
                  <c:v>116.3763</c:v>
                </c:pt>
                <c:pt idx="1987">
                  <c:v>87.60692499999999</c:v>
                </c:pt>
                <c:pt idx="1988">
                  <c:v>71.476974999999996</c:v>
                </c:pt>
                <c:pt idx="1989">
                  <c:v>53.561174999999999</c:v>
                </c:pt>
                <c:pt idx="1990">
                  <c:v>49.24935</c:v>
                </c:pt>
                <c:pt idx="1991">
                  <c:v>41.828999999999994</c:v>
                </c:pt>
                <c:pt idx="1992">
                  <c:v>38.863724999999995</c:v>
                </c:pt>
                <c:pt idx="1993">
                  <c:v>39.26005</c:v>
                </c:pt>
                <c:pt idx="1994">
                  <c:v>33.429774999999999</c:v>
                </c:pt>
                <c:pt idx="1995">
                  <c:v>29.710049999999999</c:v>
                </c:pt>
                <c:pt idx="1996">
                  <c:v>28.196374999999996</c:v>
                </c:pt>
                <c:pt idx="1997">
                  <c:v>60.059950000000001</c:v>
                </c:pt>
                <c:pt idx="1998">
                  <c:v>74.795599999999993</c:v>
                </c:pt>
                <c:pt idx="1999">
                  <c:v>131.35069999999999</c:v>
                </c:pt>
                <c:pt idx="2000">
                  <c:v>163.15219999999999</c:v>
                </c:pt>
                <c:pt idx="2001">
                  <c:v>108.387725</c:v>
                </c:pt>
                <c:pt idx="2002">
                  <c:v>99.262699999999995</c:v>
                </c:pt>
                <c:pt idx="2003">
                  <c:v>69.15155</c:v>
                </c:pt>
                <c:pt idx="2004">
                  <c:v>95.480900000000005</c:v>
                </c:pt>
                <c:pt idx="2005">
                  <c:v>72.852174999999988</c:v>
                </c:pt>
                <c:pt idx="2006">
                  <c:v>85.835399999999993</c:v>
                </c:pt>
                <c:pt idx="2007">
                  <c:v>165.53492499999999</c:v>
                </c:pt>
                <c:pt idx="2008">
                  <c:v>194.79134999999999</c:v>
                </c:pt>
                <c:pt idx="2009">
                  <c:v>300.99212499999999</c:v>
                </c:pt>
                <c:pt idx="2010">
                  <c:v>209.980625</c:v>
                </c:pt>
                <c:pt idx="2011">
                  <c:v>185.74272500000001</c:v>
                </c:pt>
                <c:pt idx="2012">
                  <c:v>164.42234999999999</c:v>
                </c:pt>
                <c:pt idx="2013">
                  <c:v>83.481324999999998</c:v>
                </c:pt>
                <c:pt idx="2014">
                  <c:v>65.121449999999996</c:v>
                </c:pt>
                <c:pt idx="2015">
                  <c:v>93.231875000000002</c:v>
                </c:pt>
                <c:pt idx="2016">
                  <c:v>76.629199999999997</c:v>
                </c:pt>
                <c:pt idx="2017">
                  <c:v>70.99947499999999</c:v>
                </c:pt>
                <c:pt idx="2018">
                  <c:v>33.792674999999996</c:v>
                </c:pt>
                <c:pt idx="2019">
                  <c:v>35.148775000000001</c:v>
                </c:pt>
                <c:pt idx="2020">
                  <c:v>47.664049999999996</c:v>
                </c:pt>
                <c:pt idx="2021">
                  <c:v>72.780549999999991</c:v>
                </c:pt>
                <c:pt idx="2022">
                  <c:v>127.70259999999999</c:v>
                </c:pt>
                <c:pt idx="2023">
                  <c:v>219.27277499999997</c:v>
                </c:pt>
                <c:pt idx="2024">
                  <c:v>258.40867499999996</c:v>
                </c:pt>
                <c:pt idx="2025">
                  <c:v>151.55372499999999</c:v>
                </c:pt>
                <c:pt idx="2026">
                  <c:v>97.166475000000005</c:v>
                </c:pt>
                <c:pt idx="2027">
                  <c:v>103.12090000000001</c:v>
                </c:pt>
                <c:pt idx="2028">
                  <c:v>103.83714999999999</c:v>
                </c:pt>
                <c:pt idx="2029">
                  <c:v>97.534149999999997</c:v>
                </c:pt>
                <c:pt idx="2030">
                  <c:v>107.35154999999999</c:v>
                </c:pt>
                <c:pt idx="2031">
                  <c:v>100.657</c:v>
                </c:pt>
                <c:pt idx="2032">
                  <c:v>166.69525000000002</c:v>
                </c:pt>
                <c:pt idx="2033">
                  <c:v>203.55824999999999</c:v>
                </c:pt>
                <c:pt idx="2034">
                  <c:v>158.71622499999998</c:v>
                </c:pt>
                <c:pt idx="2035">
                  <c:v>112.77594999999999</c:v>
                </c:pt>
                <c:pt idx="2036">
                  <c:v>103.12090000000001</c:v>
                </c:pt>
                <c:pt idx="2037">
                  <c:v>99.176749999999984</c:v>
                </c:pt>
                <c:pt idx="2038">
                  <c:v>66.816575</c:v>
                </c:pt>
                <c:pt idx="2039">
                  <c:v>64.706024999999997</c:v>
                </c:pt>
                <c:pt idx="2040">
                  <c:v>41.13185</c:v>
                </c:pt>
                <c:pt idx="2041">
                  <c:v>54.372925000000002</c:v>
                </c:pt>
                <c:pt idx="2042">
                  <c:v>50.419224999999997</c:v>
                </c:pt>
                <c:pt idx="2043">
                  <c:v>24.791799999999999</c:v>
                </c:pt>
                <c:pt idx="2044">
                  <c:v>25.130825000000002</c:v>
                </c:pt>
                <c:pt idx="2045">
                  <c:v>46.408224999999995</c:v>
                </c:pt>
                <c:pt idx="2046">
                  <c:v>96.975475000000003</c:v>
                </c:pt>
                <c:pt idx="2047">
                  <c:v>120.90299999999999</c:v>
                </c:pt>
                <c:pt idx="2048">
                  <c:v>141.48325</c:v>
                </c:pt>
                <c:pt idx="2049">
                  <c:v>73.281925000000001</c:v>
                </c:pt>
                <c:pt idx="2050">
                  <c:v>61.769400000000005</c:v>
                </c:pt>
                <c:pt idx="2051">
                  <c:v>68.759999999999991</c:v>
                </c:pt>
                <c:pt idx="2052">
                  <c:v>76.629199999999997</c:v>
                </c:pt>
                <c:pt idx="2053">
                  <c:v>58.627449999999996</c:v>
                </c:pt>
                <c:pt idx="2054">
                  <c:v>75.129850000000005</c:v>
                </c:pt>
                <c:pt idx="2055">
                  <c:v>89.168350000000004</c:v>
                </c:pt>
                <c:pt idx="2056">
                  <c:v>72.326925000000003</c:v>
                </c:pt>
                <c:pt idx="2057">
                  <c:v>232.40402499999999</c:v>
                </c:pt>
                <c:pt idx="2058">
                  <c:v>279.26587499999999</c:v>
                </c:pt>
                <c:pt idx="2059">
                  <c:v>178.56589999999997</c:v>
                </c:pt>
                <c:pt idx="2060">
                  <c:v>163.05670000000001</c:v>
                </c:pt>
                <c:pt idx="2061">
                  <c:v>187.7148</c:v>
                </c:pt>
                <c:pt idx="2062">
                  <c:v>159.62825000000001</c:v>
                </c:pt>
                <c:pt idx="2063">
                  <c:v>120.965075</c:v>
                </c:pt>
                <c:pt idx="2064">
                  <c:v>90.873024999999998</c:v>
                </c:pt>
                <c:pt idx="2065">
                  <c:v>80.979225</c:v>
                </c:pt>
                <c:pt idx="2066">
                  <c:v>53.861999999999995</c:v>
                </c:pt>
                <c:pt idx="2067">
                  <c:v>18.1068</c:v>
                </c:pt>
                <c:pt idx="2068">
                  <c:v>29.853300000000001</c:v>
                </c:pt>
                <c:pt idx="2069">
                  <c:v>49.683874999999993</c:v>
                </c:pt>
                <c:pt idx="2070">
                  <c:v>81.385099999999994</c:v>
                </c:pt>
                <c:pt idx="2071">
                  <c:v>101.139275</c:v>
                </c:pt>
                <c:pt idx="2072">
                  <c:v>160.65009999999998</c:v>
                </c:pt>
                <c:pt idx="2073">
                  <c:v>90.767974999999993</c:v>
                </c:pt>
                <c:pt idx="2074">
                  <c:v>72.68504999999999</c:v>
                </c:pt>
                <c:pt idx="2075">
                  <c:v>62.924949999999995</c:v>
                </c:pt>
                <c:pt idx="2076">
                  <c:v>65.65625</c:v>
                </c:pt>
                <c:pt idx="2077">
                  <c:v>52.439049999999995</c:v>
                </c:pt>
                <c:pt idx="2078">
                  <c:v>51.870824999999996</c:v>
                </c:pt>
                <c:pt idx="2079">
                  <c:v>71.080650000000006</c:v>
                </c:pt>
                <c:pt idx="2080">
                  <c:v>68.311149999999998</c:v>
                </c:pt>
                <c:pt idx="2081">
                  <c:v>73.663925000000006</c:v>
                </c:pt>
                <c:pt idx="2082">
                  <c:v>78.797049999999999</c:v>
                </c:pt>
                <c:pt idx="2083">
                  <c:v>67.685625000000002</c:v>
                </c:pt>
                <c:pt idx="2084">
                  <c:v>66.912075000000002</c:v>
                </c:pt>
                <c:pt idx="2085">
                  <c:v>65.307675000000003</c:v>
                </c:pt>
                <c:pt idx="2086">
                  <c:v>52.916549999999994</c:v>
                </c:pt>
                <c:pt idx="2087">
                  <c:v>41.103199999999994</c:v>
                </c:pt>
                <c:pt idx="2088">
                  <c:v>27.685449999999996</c:v>
                </c:pt>
                <c:pt idx="2089">
                  <c:v>26.907125000000001</c:v>
                </c:pt>
                <c:pt idx="2090">
                  <c:v>30.56</c:v>
                </c:pt>
                <c:pt idx="2091">
                  <c:v>24.844324999999998</c:v>
                </c:pt>
                <c:pt idx="2092">
                  <c:v>22.943874999999998</c:v>
                </c:pt>
                <c:pt idx="2093">
                  <c:v>37.354824999999998</c:v>
                </c:pt>
                <c:pt idx="2094">
                  <c:v>58.417349999999999</c:v>
                </c:pt>
                <c:pt idx="2095">
                  <c:v>81.499700000000004</c:v>
                </c:pt>
                <c:pt idx="2096">
                  <c:v>85.128699999999995</c:v>
                </c:pt>
                <c:pt idx="2097">
                  <c:v>70.330974999999995</c:v>
                </c:pt>
                <c:pt idx="2098">
                  <c:v>73.840599999999995</c:v>
                </c:pt>
                <c:pt idx="2099">
                  <c:v>53.838124999999998</c:v>
                </c:pt>
                <c:pt idx="2100">
                  <c:v>36.022599999999997</c:v>
                </c:pt>
                <c:pt idx="2101">
                  <c:v>43.099150000000002</c:v>
                </c:pt>
                <c:pt idx="2102">
                  <c:v>41.599800000000002</c:v>
                </c:pt>
                <c:pt idx="2103">
                  <c:v>30.631625</c:v>
                </c:pt>
                <c:pt idx="2104">
                  <c:v>46.00235</c:v>
                </c:pt>
                <c:pt idx="2105">
                  <c:v>60.905124999999998</c:v>
                </c:pt>
                <c:pt idx="2106">
                  <c:v>68.836399999999998</c:v>
                </c:pt>
                <c:pt idx="2107">
                  <c:v>59.367574999999995</c:v>
                </c:pt>
                <c:pt idx="2108">
                  <c:v>61.969949999999997</c:v>
                </c:pt>
                <c:pt idx="2109">
                  <c:v>47.1006</c:v>
                </c:pt>
                <c:pt idx="2110">
                  <c:v>67.4803</c:v>
                </c:pt>
                <c:pt idx="2111">
                  <c:v>70.789374999999993</c:v>
                </c:pt>
                <c:pt idx="2112">
                  <c:v>76.758124999999993</c:v>
                </c:pt>
                <c:pt idx="2113">
                  <c:v>47.110149999999997</c:v>
                </c:pt>
                <c:pt idx="2114">
                  <c:v>59.190899999999992</c:v>
                </c:pt>
                <c:pt idx="2115">
                  <c:v>60.852599999999995</c:v>
                </c:pt>
                <c:pt idx="2116">
                  <c:v>75.65509999999999</c:v>
                </c:pt>
                <c:pt idx="2117">
                  <c:v>66.501424999999998</c:v>
                </c:pt>
                <c:pt idx="2118">
                  <c:v>82.373524999999987</c:v>
                </c:pt>
                <c:pt idx="2119">
                  <c:v>81.733674999999991</c:v>
                </c:pt>
                <c:pt idx="2120">
                  <c:v>81.991524999999996</c:v>
                </c:pt>
                <c:pt idx="2121">
                  <c:v>99.128999999999991</c:v>
                </c:pt>
                <c:pt idx="2122">
                  <c:v>89.41664999999999</c:v>
                </c:pt>
                <c:pt idx="2123">
                  <c:v>74.260800000000003</c:v>
                </c:pt>
                <c:pt idx="2124">
                  <c:v>68.669274999999999</c:v>
                </c:pt>
                <c:pt idx="2125">
                  <c:v>64.400424999999998</c:v>
                </c:pt>
                <c:pt idx="2126">
                  <c:v>54.979349999999997</c:v>
                </c:pt>
                <c:pt idx="2127">
                  <c:v>62.63367499999999</c:v>
                </c:pt>
                <c:pt idx="2128">
                  <c:v>88.1083</c:v>
                </c:pt>
                <c:pt idx="2129">
                  <c:v>87.072125</c:v>
                </c:pt>
                <c:pt idx="2130">
                  <c:v>154.64314999999999</c:v>
                </c:pt>
                <c:pt idx="2131">
                  <c:v>184.14309999999998</c:v>
                </c:pt>
                <c:pt idx="2132">
                  <c:v>148.58844999999999</c:v>
                </c:pt>
                <c:pt idx="2133">
                  <c:v>133.77162499999997</c:v>
                </c:pt>
                <c:pt idx="2134">
                  <c:v>85.157349999999994</c:v>
                </c:pt>
                <c:pt idx="2135">
                  <c:v>58.651325</c:v>
                </c:pt>
                <c:pt idx="2136">
                  <c:v>54.5687</c:v>
                </c:pt>
                <c:pt idx="2137">
                  <c:v>47.005099999999999</c:v>
                </c:pt>
                <c:pt idx="2138">
                  <c:v>44.173524999999998</c:v>
                </c:pt>
                <c:pt idx="2139">
                  <c:v>50.887174999999992</c:v>
                </c:pt>
                <c:pt idx="2140">
                  <c:v>71.562924999999993</c:v>
                </c:pt>
                <c:pt idx="2141">
                  <c:v>99.219724999999997</c:v>
                </c:pt>
                <c:pt idx="2142">
                  <c:v>191.83562499999999</c:v>
                </c:pt>
                <c:pt idx="2143">
                  <c:v>167.38284999999999</c:v>
                </c:pt>
                <c:pt idx="2144">
                  <c:v>188.12545</c:v>
                </c:pt>
                <c:pt idx="2145">
                  <c:v>164.111975</c:v>
                </c:pt>
                <c:pt idx="2146">
                  <c:v>101.02945</c:v>
                </c:pt>
                <c:pt idx="2147">
                  <c:v>100.57105</c:v>
                </c:pt>
                <c:pt idx="2148">
                  <c:v>90.31434999999999</c:v>
                </c:pt>
                <c:pt idx="2149">
                  <c:v>87.420699999999997</c:v>
                </c:pt>
                <c:pt idx="2150">
                  <c:v>88.810225000000003</c:v>
                </c:pt>
                <c:pt idx="2151">
                  <c:v>122.263875</c:v>
                </c:pt>
                <c:pt idx="2152">
                  <c:v>172.84545</c:v>
                </c:pt>
                <c:pt idx="2153">
                  <c:v>229.69182499999997</c:v>
                </c:pt>
                <c:pt idx="2154">
                  <c:v>150.63692500000002</c:v>
                </c:pt>
                <c:pt idx="2155">
                  <c:v>193.09144999999998</c:v>
                </c:pt>
                <c:pt idx="2156">
                  <c:v>208.28072499999999</c:v>
                </c:pt>
                <c:pt idx="2157">
                  <c:v>172.9314</c:v>
                </c:pt>
                <c:pt idx="2158">
                  <c:v>143.8039</c:v>
                </c:pt>
                <c:pt idx="2159">
                  <c:v>92.162274999999994</c:v>
                </c:pt>
                <c:pt idx="2160">
                  <c:v>49.521524999999997</c:v>
                </c:pt>
                <c:pt idx="2161">
                  <c:v>33.577799999999996</c:v>
                </c:pt>
                <c:pt idx="2162">
                  <c:v>44.30245</c:v>
                </c:pt>
                <c:pt idx="2163">
                  <c:v>63.760574999999996</c:v>
                </c:pt>
                <c:pt idx="2164">
                  <c:v>150.71809999999999</c:v>
                </c:pt>
                <c:pt idx="2165">
                  <c:v>217.59674999999999</c:v>
                </c:pt>
                <c:pt idx="2166">
                  <c:v>233.225325</c:v>
                </c:pt>
                <c:pt idx="2167">
                  <c:v>309.49639999999999</c:v>
                </c:pt>
                <c:pt idx="2168">
                  <c:v>212.04342499999998</c:v>
                </c:pt>
                <c:pt idx="2169">
                  <c:v>153.94122499999997</c:v>
                </c:pt>
                <c:pt idx="2170">
                  <c:v>98.331575000000001</c:v>
                </c:pt>
                <c:pt idx="2171">
                  <c:v>95.299450000000007</c:v>
                </c:pt>
                <c:pt idx="2172">
                  <c:v>76.428650000000005</c:v>
                </c:pt>
                <c:pt idx="2173">
                  <c:v>100.10309999999998</c:v>
                </c:pt>
                <c:pt idx="2174">
                  <c:v>76.872725000000003</c:v>
                </c:pt>
                <c:pt idx="2175">
                  <c:v>79.489424999999997</c:v>
                </c:pt>
                <c:pt idx="2176">
                  <c:v>131.69450000000001</c:v>
                </c:pt>
                <c:pt idx="2177">
                  <c:v>149.98275000000001</c:v>
                </c:pt>
                <c:pt idx="2178">
                  <c:v>147.695525</c:v>
                </c:pt>
                <c:pt idx="2179">
                  <c:v>219.5163</c:v>
                </c:pt>
                <c:pt idx="2180">
                  <c:v>207.42599999999999</c:v>
                </c:pt>
                <c:pt idx="2181">
                  <c:v>77.245175000000003</c:v>
                </c:pt>
                <c:pt idx="2182">
                  <c:v>37.073099999999997</c:v>
                </c:pt>
                <c:pt idx="2183">
                  <c:v>39.570425</c:v>
                </c:pt>
                <c:pt idx="2184">
                  <c:v>60.217524999999995</c:v>
                </c:pt>
                <c:pt idx="2185">
                  <c:v>48.642924999999998</c:v>
                </c:pt>
                <c:pt idx="2186">
                  <c:v>30.077725000000001</c:v>
                </c:pt>
                <c:pt idx="2187">
                  <c:v>29.695724999999996</c:v>
                </c:pt>
                <c:pt idx="2188">
                  <c:v>45.35295</c:v>
                </c:pt>
                <c:pt idx="2189">
                  <c:v>82.106124999999992</c:v>
                </c:pt>
                <c:pt idx="2190">
                  <c:v>105.1837</c:v>
                </c:pt>
                <c:pt idx="2191">
                  <c:v>95.37585</c:v>
                </c:pt>
                <c:pt idx="2192">
                  <c:v>77.904124999999993</c:v>
                </c:pt>
                <c:pt idx="2193">
                  <c:v>54.735824999999998</c:v>
                </c:pt>
                <c:pt idx="2194">
                  <c:v>89.302049999999994</c:v>
                </c:pt>
                <c:pt idx="2195">
                  <c:v>63.46929999999999</c:v>
                </c:pt>
                <c:pt idx="2196">
                  <c:v>170.81607500000001</c:v>
                </c:pt>
                <c:pt idx="2197">
                  <c:v>88.7577</c:v>
                </c:pt>
                <c:pt idx="2198">
                  <c:v>84.116399999999999</c:v>
                </c:pt>
                <c:pt idx="2199">
                  <c:v>101.21567499999999</c:v>
                </c:pt>
                <c:pt idx="2200">
                  <c:v>86.040724999999995</c:v>
                </c:pt>
                <c:pt idx="2201">
                  <c:v>81.876925</c:v>
                </c:pt>
                <c:pt idx="2202">
                  <c:v>71.2239</c:v>
                </c:pt>
                <c:pt idx="2203">
                  <c:v>46.083525000000002</c:v>
                </c:pt>
                <c:pt idx="2204">
                  <c:v>44.364524999999993</c:v>
                </c:pt>
                <c:pt idx="2205">
                  <c:v>43.958649999999999</c:v>
                </c:pt>
                <c:pt idx="2206">
                  <c:v>30.292599999999997</c:v>
                </c:pt>
                <c:pt idx="2207">
                  <c:v>18.402849999999997</c:v>
                </c:pt>
              </c:numCache>
            </c:numRef>
          </c:val>
        </c:ser>
        <c:dLbls/>
        <c:marker val="1"/>
        <c:axId val="84045824"/>
        <c:axId val="84047360"/>
      </c:lineChart>
      <c:catAx>
        <c:axId val="84045824"/>
        <c:scaling>
          <c:orientation val="minMax"/>
        </c:scaling>
        <c:axPos val="b"/>
        <c:numFmt formatCode="dd/mm/yy;@" sourceLinked="0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4047360"/>
        <c:crosses val="autoZero"/>
        <c:lblAlgn val="ctr"/>
        <c:lblOffset val="100"/>
        <c:tickLblSkip val="78"/>
        <c:tickMarkSkip val="78"/>
      </c:catAx>
      <c:valAx>
        <c:axId val="84047360"/>
        <c:scaling>
          <c:orientation val="minMax"/>
        </c:scaling>
        <c:axPos val="l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Verdana"/>
                    <a:ea typeface="Verdana"/>
                    <a:cs typeface="Verdana"/>
                  </a:defRPr>
                </a:pPr>
                <a:r>
                  <a:rPr lang="en-GB" sz="8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Concentration (</a:t>
                </a:r>
                <a:r>
                  <a:rPr lang="el-GR" sz="8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μ</a:t>
                </a:r>
                <a:r>
                  <a:rPr lang="en-GB" sz="8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g/m</a:t>
                </a:r>
                <a:r>
                  <a:rPr lang="en-GB" sz="800" b="1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3</a:t>
                </a:r>
                <a:r>
                  <a:rPr lang="en-GB" sz="8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)</a:t>
                </a:r>
              </a:p>
            </c:rich>
          </c:tx>
          <c:layout>
            <c:manualLayout>
              <c:xMode val="edge"/>
              <c:yMode val="edge"/>
              <c:x val="1.4198782961460436E-2"/>
              <c:y val="0.21376887671649836"/>
            </c:manualLayout>
          </c:layout>
          <c:spPr>
            <a:noFill/>
            <a:ln w="25400">
              <a:noFill/>
            </a:ln>
          </c:spPr>
        </c:title>
        <c:numFmt formatCode="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40458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222" r="0.75000000000000222" t="1" header="0.5" footer="0.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 sz="8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NO</a:t>
            </a:r>
            <a:r>
              <a:rPr lang="en-GB" sz="800" b="1" i="0" u="none" strike="noStrike" baseline="-25000">
                <a:solidFill>
                  <a:srgbClr val="000000"/>
                </a:solidFill>
                <a:latin typeface="Arial"/>
                <a:cs typeface="Arial"/>
              </a:rPr>
              <a:t>2</a:t>
            </a:r>
            <a:r>
              <a:rPr lang="en-GB" sz="8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 </a:t>
            </a:r>
          </a:p>
        </c:rich>
      </c:tx>
      <c:layout>
        <c:manualLayout>
          <c:xMode val="edge"/>
          <c:yMode val="edge"/>
          <c:x val="0.47895833662074838"/>
          <c:y val="2.6474127557160151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0688063791625248"/>
          <c:y val="9.5066564332888057E-2"/>
          <c:w val="0.87308033389613871"/>
          <c:h val="0.71480258108530648"/>
        </c:manualLayout>
      </c:layout>
      <c:lineChart>
        <c:grouping val="standard"/>
        <c:ser>
          <c:idx val="1"/>
          <c:order val="0"/>
          <c:spPr>
            <a:ln w="12700">
              <a:solidFill>
                <a:srgbClr val="333399"/>
              </a:solidFill>
              <a:prstDash val="solid"/>
            </a:ln>
          </c:spPr>
          <c:marker>
            <c:symbol val="none"/>
          </c:marker>
          <c:cat>
            <c:numRef>
              <c:f>'Hourly data'!$B$10:$B$2217</c:f>
              <c:numCache>
                <c:formatCode>dd/mm/yyyy</c:formatCode>
                <c:ptCount val="2208"/>
                <c:pt idx="0">
                  <c:v>41640</c:v>
                </c:pt>
                <c:pt idx="1">
                  <c:v>41640</c:v>
                </c:pt>
                <c:pt idx="2">
                  <c:v>41640</c:v>
                </c:pt>
                <c:pt idx="3">
                  <c:v>41640</c:v>
                </c:pt>
                <c:pt idx="4">
                  <c:v>41640</c:v>
                </c:pt>
                <c:pt idx="5">
                  <c:v>41640</c:v>
                </c:pt>
                <c:pt idx="6">
                  <c:v>41640</c:v>
                </c:pt>
                <c:pt idx="7">
                  <c:v>41640</c:v>
                </c:pt>
                <c:pt idx="8">
                  <c:v>41640</c:v>
                </c:pt>
                <c:pt idx="9">
                  <c:v>41640</c:v>
                </c:pt>
                <c:pt idx="10">
                  <c:v>41640</c:v>
                </c:pt>
                <c:pt idx="11">
                  <c:v>41640</c:v>
                </c:pt>
                <c:pt idx="12">
                  <c:v>41640</c:v>
                </c:pt>
                <c:pt idx="13">
                  <c:v>41640</c:v>
                </c:pt>
                <c:pt idx="14">
                  <c:v>41640</c:v>
                </c:pt>
                <c:pt idx="15">
                  <c:v>41640</c:v>
                </c:pt>
                <c:pt idx="16">
                  <c:v>41640</c:v>
                </c:pt>
                <c:pt idx="17">
                  <c:v>41640</c:v>
                </c:pt>
                <c:pt idx="18">
                  <c:v>41640</c:v>
                </c:pt>
                <c:pt idx="19">
                  <c:v>41640</c:v>
                </c:pt>
                <c:pt idx="20">
                  <c:v>41640</c:v>
                </c:pt>
                <c:pt idx="21">
                  <c:v>41640</c:v>
                </c:pt>
                <c:pt idx="22">
                  <c:v>41640</c:v>
                </c:pt>
                <c:pt idx="23">
                  <c:v>41640</c:v>
                </c:pt>
                <c:pt idx="24">
                  <c:v>41641</c:v>
                </c:pt>
                <c:pt idx="25">
                  <c:v>41641</c:v>
                </c:pt>
                <c:pt idx="26">
                  <c:v>41641</c:v>
                </c:pt>
                <c:pt idx="27">
                  <c:v>41641</c:v>
                </c:pt>
                <c:pt idx="28">
                  <c:v>41641</c:v>
                </c:pt>
                <c:pt idx="29">
                  <c:v>41641</c:v>
                </c:pt>
                <c:pt idx="30">
                  <c:v>41641</c:v>
                </c:pt>
                <c:pt idx="31">
                  <c:v>41641</c:v>
                </c:pt>
                <c:pt idx="32">
                  <c:v>41641</c:v>
                </c:pt>
                <c:pt idx="33">
                  <c:v>41641</c:v>
                </c:pt>
                <c:pt idx="34">
                  <c:v>41641</c:v>
                </c:pt>
                <c:pt idx="35">
                  <c:v>41641</c:v>
                </c:pt>
                <c:pt idx="36">
                  <c:v>41641</c:v>
                </c:pt>
                <c:pt idx="37">
                  <c:v>41641</c:v>
                </c:pt>
                <c:pt idx="38">
                  <c:v>41641</c:v>
                </c:pt>
                <c:pt idx="39">
                  <c:v>41641</c:v>
                </c:pt>
                <c:pt idx="40">
                  <c:v>41641</c:v>
                </c:pt>
                <c:pt idx="41">
                  <c:v>41641</c:v>
                </c:pt>
                <c:pt idx="42">
                  <c:v>41641</c:v>
                </c:pt>
                <c:pt idx="43">
                  <c:v>41641</c:v>
                </c:pt>
                <c:pt idx="44">
                  <c:v>41641</c:v>
                </c:pt>
                <c:pt idx="45">
                  <c:v>41641</c:v>
                </c:pt>
                <c:pt idx="46">
                  <c:v>41641</c:v>
                </c:pt>
                <c:pt idx="47">
                  <c:v>41641</c:v>
                </c:pt>
                <c:pt idx="48">
                  <c:v>41642</c:v>
                </c:pt>
                <c:pt idx="49">
                  <c:v>41642</c:v>
                </c:pt>
                <c:pt idx="50">
                  <c:v>41642</c:v>
                </c:pt>
                <c:pt idx="51">
                  <c:v>41642</c:v>
                </c:pt>
                <c:pt idx="52">
                  <c:v>41642</c:v>
                </c:pt>
                <c:pt idx="53">
                  <c:v>41642</c:v>
                </c:pt>
                <c:pt idx="54">
                  <c:v>41642</c:v>
                </c:pt>
                <c:pt idx="55">
                  <c:v>41642</c:v>
                </c:pt>
                <c:pt idx="56">
                  <c:v>41642</c:v>
                </c:pt>
                <c:pt idx="57">
                  <c:v>41642</c:v>
                </c:pt>
                <c:pt idx="58">
                  <c:v>41642</c:v>
                </c:pt>
                <c:pt idx="59">
                  <c:v>41642</c:v>
                </c:pt>
                <c:pt idx="60">
                  <c:v>41642</c:v>
                </c:pt>
                <c:pt idx="61">
                  <c:v>41642</c:v>
                </c:pt>
                <c:pt idx="62">
                  <c:v>41642</c:v>
                </c:pt>
                <c:pt idx="63">
                  <c:v>41642</c:v>
                </c:pt>
                <c:pt idx="64">
                  <c:v>41642</c:v>
                </c:pt>
                <c:pt idx="65">
                  <c:v>41642</c:v>
                </c:pt>
                <c:pt idx="66">
                  <c:v>41642</c:v>
                </c:pt>
                <c:pt idx="67">
                  <c:v>41642</c:v>
                </c:pt>
                <c:pt idx="68">
                  <c:v>41642</c:v>
                </c:pt>
                <c:pt idx="69">
                  <c:v>41642</c:v>
                </c:pt>
                <c:pt idx="70">
                  <c:v>41642</c:v>
                </c:pt>
                <c:pt idx="71">
                  <c:v>41642</c:v>
                </c:pt>
                <c:pt idx="72">
                  <c:v>41643</c:v>
                </c:pt>
                <c:pt idx="73">
                  <c:v>41643</c:v>
                </c:pt>
                <c:pt idx="74">
                  <c:v>41643</c:v>
                </c:pt>
                <c:pt idx="75">
                  <c:v>41643</c:v>
                </c:pt>
                <c:pt idx="76">
                  <c:v>41643</c:v>
                </c:pt>
                <c:pt idx="77">
                  <c:v>41643</c:v>
                </c:pt>
                <c:pt idx="78">
                  <c:v>41643</c:v>
                </c:pt>
                <c:pt idx="79">
                  <c:v>41643</c:v>
                </c:pt>
                <c:pt idx="80">
                  <c:v>41643</c:v>
                </c:pt>
                <c:pt idx="81">
                  <c:v>41643</c:v>
                </c:pt>
                <c:pt idx="82">
                  <c:v>41643</c:v>
                </c:pt>
                <c:pt idx="83">
                  <c:v>41643</c:v>
                </c:pt>
                <c:pt idx="84">
                  <c:v>41643</c:v>
                </c:pt>
                <c:pt idx="85">
                  <c:v>41643</c:v>
                </c:pt>
                <c:pt idx="86">
                  <c:v>41643</c:v>
                </c:pt>
                <c:pt idx="87">
                  <c:v>41643</c:v>
                </c:pt>
                <c:pt idx="88">
                  <c:v>41643</c:v>
                </c:pt>
                <c:pt idx="89">
                  <c:v>41643</c:v>
                </c:pt>
                <c:pt idx="90">
                  <c:v>41643</c:v>
                </c:pt>
                <c:pt idx="91">
                  <c:v>41643</c:v>
                </c:pt>
                <c:pt idx="92">
                  <c:v>41643</c:v>
                </c:pt>
                <c:pt idx="93">
                  <c:v>41643</c:v>
                </c:pt>
                <c:pt idx="94">
                  <c:v>41643</c:v>
                </c:pt>
                <c:pt idx="95">
                  <c:v>41643</c:v>
                </c:pt>
                <c:pt idx="96">
                  <c:v>41644</c:v>
                </c:pt>
                <c:pt idx="97">
                  <c:v>41644</c:v>
                </c:pt>
                <c:pt idx="98">
                  <c:v>41644</c:v>
                </c:pt>
                <c:pt idx="99">
                  <c:v>41644</c:v>
                </c:pt>
                <c:pt idx="100">
                  <c:v>41644</c:v>
                </c:pt>
                <c:pt idx="101">
                  <c:v>41644</c:v>
                </c:pt>
                <c:pt idx="102">
                  <c:v>41644</c:v>
                </c:pt>
                <c:pt idx="103">
                  <c:v>41644</c:v>
                </c:pt>
                <c:pt idx="104">
                  <c:v>41644</c:v>
                </c:pt>
                <c:pt idx="105">
                  <c:v>41644</c:v>
                </c:pt>
                <c:pt idx="106">
                  <c:v>41644</c:v>
                </c:pt>
                <c:pt idx="107">
                  <c:v>41644</c:v>
                </c:pt>
                <c:pt idx="108">
                  <c:v>41644</c:v>
                </c:pt>
                <c:pt idx="109">
                  <c:v>41644</c:v>
                </c:pt>
                <c:pt idx="110">
                  <c:v>41644</c:v>
                </c:pt>
                <c:pt idx="111">
                  <c:v>41644</c:v>
                </c:pt>
                <c:pt idx="112">
                  <c:v>41644</c:v>
                </c:pt>
                <c:pt idx="113">
                  <c:v>41644</c:v>
                </c:pt>
                <c:pt idx="114">
                  <c:v>41644</c:v>
                </c:pt>
                <c:pt idx="115">
                  <c:v>41644</c:v>
                </c:pt>
                <c:pt idx="116">
                  <c:v>41644</c:v>
                </c:pt>
                <c:pt idx="117">
                  <c:v>41644</c:v>
                </c:pt>
                <c:pt idx="118">
                  <c:v>41644</c:v>
                </c:pt>
                <c:pt idx="119">
                  <c:v>41644</c:v>
                </c:pt>
                <c:pt idx="120">
                  <c:v>41645</c:v>
                </c:pt>
                <c:pt idx="121">
                  <c:v>41645</c:v>
                </c:pt>
                <c:pt idx="122">
                  <c:v>41645</c:v>
                </c:pt>
                <c:pt idx="123">
                  <c:v>41645</c:v>
                </c:pt>
                <c:pt idx="124">
                  <c:v>41645</c:v>
                </c:pt>
                <c:pt idx="125">
                  <c:v>41645</c:v>
                </c:pt>
                <c:pt idx="126">
                  <c:v>41645</c:v>
                </c:pt>
                <c:pt idx="127">
                  <c:v>41645</c:v>
                </c:pt>
                <c:pt idx="128">
                  <c:v>41645</c:v>
                </c:pt>
                <c:pt idx="129">
                  <c:v>41645</c:v>
                </c:pt>
                <c:pt idx="130">
                  <c:v>41645</c:v>
                </c:pt>
                <c:pt idx="131">
                  <c:v>41645</c:v>
                </c:pt>
                <c:pt idx="132">
                  <c:v>41645</c:v>
                </c:pt>
                <c:pt idx="133">
                  <c:v>41645</c:v>
                </c:pt>
                <c:pt idx="134">
                  <c:v>41645</c:v>
                </c:pt>
                <c:pt idx="135">
                  <c:v>41645</c:v>
                </c:pt>
                <c:pt idx="136">
                  <c:v>41645</c:v>
                </c:pt>
                <c:pt idx="137">
                  <c:v>41645</c:v>
                </c:pt>
                <c:pt idx="138">
                  <c:v>41645</c:v>
                </c:pt>
                <c:pt idx="139">
                  <c:v>41645</c:v>
                </c:pt>
                <c:pt idx="140">
                  <c:v>41645</c:v>
                </c:pt>
                <c:pt idx="141">
                  <c:v>41645</c:v>
                </c:pt>
                <c:pt idx="142">
                  <c:v>41645</c:v>
                </c:pt>
                <c:pt idx="143">
                  <c:v>41645</c:v>
                </c:pt>
                <c:pt idx="144">
                  <c:v>41646</c:v>
                </c:pt>
                <c:pt idx="145">
                  <c:v>41646</c:v>
                </c:pt>
                <c:pt idx="146">
                  <c:v>41646</c:v>
                </c:pt>
                <c:pt idx="147">
                  <c:v>41646</c:v>
                </c:pt>
                <c:pt idx="148">
                  <c:v>41646</c:v>
                </c:pt>
                <c:pt idx="149">
                  <c:v>41646</c:v>
                </c:pt>
                <c:pt idx="150">
                  <c:v>41646</c:v>
                </c:pt>
                <c:pt idx="151">
                  <c:v>41646</c:v>
                </c:pt>
                <c:pt idx="152">
                  <c:v>41646</c:v>
                </c:pt>
                <c:pt idx="153">
                  <c:v>41646</c:v>
                </c:pt>
                <c:pt idx="154">
                  <c:v>41646</c:v>
                </c:pt>
                <c:pt idx="155">
                  <c:v>41646</c:v>
                </c:pt>
                <c:pt idx="156">
                  <c:v>41646</c:v>
                </c:pt>
                <c:pt idx="157">
                  <c:v>41646</c:v>
                </c:pt>
                <c:pt idx="158">
                  <c:v>41646</c:v>
                </c:pt>
                <c:pt idx="159">
                  <c:v>41646</c:v>
                </c:pt>
                <c:pt idx="160">
                  <c:v>41646</c:v>
                </c:pt>
                <c:pt idx="161">
                  <c:v>41646</c:v>
                </c:pt>
                <c:pt idx="162">
                  <c:v>41646</c:v>
                </c:pt>
                <c:pt idx="163">
                  <c:v>41646</c:v>
                </c:pt>
                <c:pt idx="164">
                  <c:v>41646</c:v>
                </c:pt>
                <c:pt idx="165">
                  <c:v>41646</c:v>
                </c:pt>
                <c:pt idx="166">
                  <c:v>41646</c:v>
                </c:pt>
                <c:pt idx="167">
                  <c:v>41646</c:v>
                </c:pt>
                <c:pt idx="168">
                  <c:v>41647</c:v>
                </c:pt>
                <c:pt idx="169">
                  <c:v>41647</c:v>
                </c:pt>
                <c:pt idx="170">
                  <c:v>41647</c:v>
                </c:pt>
                <c:pt idx="171">
                  <c:v>41647</c:v>
                </c:pt>
                <c:pt idx="172">
                  <c:v>41647</c:v>
                </c:pt>
                <c:pt idx="173">
                  <c:v>41647</c:v>
                </c:pt>
                <c:pt idx="174">
                  <c:v>41647</c:v>
                </c:pt>
                <c:pt idx="175">
                  <c:v>41647</c:v>
                </c:pt>
                <c:pt idx="176">
                  <c:v>41647</c:v>
                </c:pt>
                <c:pt idx="177">
                  <c:v>41647</c:v>
                </c:pt>
                <c:pt idx="178">
                  <c:v>41647</c:v>
                </c:pt>
                <c:pt idx="179">
                  <c:v>41647</c:v>
                </c:pt>
                <c:pt idx="180">
                  <c:v>41647</c:v>
                </c:pt>
                <c:pt idx="181">
                  <c:v>41647</c:v>
                </c:pt>
                <c:pt idx="182">
                  <c:v>41647</c:v>
                </c:pt>
                <c:pt idx="183">
                  <c:v>41647</c:v>
                </c:pt>
                <c:pt idx="184">
                  <c:v>41647</c:v>
                </c:pt>
                <c:pt idx="185">
                  <c:v>41647</c:v>
                </c:pt>
                <c:pt idx="186">
                  <c:v>41647</c:v>
                </c:pt>
                <c:pt idx="187">
                  <c:v>41647</c:v>
                </c:pt>
                <c:pt idx="188">
                  <c:v>41647</c:v>
                </c:pt>
                <c:pt idx="189">
                  <c:v>41647</c:v>
                </c:pt>
                <c:pt idx="190">
                  <c:v>41647</c:v>
                </c:pt>
                <c:pt idx="191">
                  <c:v>41647</c:v>
                </c:pt>
                <c:pt idx="192">
                  <c:v>41648</c:v>
                </c:pt>
                <c:pt idx="193">
                  <c:v>41648</c:v>
                </c:pt>
                <c:pt idx="194">
                  <c:v>41648</c:v>
                </c:pt>
                <c:pt idx="195">
                  <c:v>41648</c:v>
                </c:pt>
                <c:pt idx="196">
                  <c:v>41648</c:v>
                </c:pt>
                <c:pt idx="197">
                  <c:v>41648</c:v>
                </c:pt>
                <c:pt idx="198">
                  <c:v>41648</c:v>
                </c:pt>
                <c:pt idx="199">
                  <c:v>41648</c:v>
                </c:pt>
                <c:pt idx="200">
                  <c:v>41648</c:v>
                </c:pt>
                <c:pt idx="201">
                  <c:v>41648</c:v>
                </c:pt>
                <c:pt idx="202">
                  <c:v>41648</c:v>
                </c:pt>
                <c:pt idx="203">
                  <c:v>41648</c:v>
                </c:pt>
                <c:pt idx="204">
                  <c:v>41648</c:v>
                </c:pt>
                <c:pt idx="205">
                  <c:v>41648</c:v>
                </c:pt>
                <c:pt idx="206">
                  <c:v>41648</c:v>
                </c:pt>
                <c:pt idx="207">
                  <c:v>41648</c:v>
                </c:pt>
                <c:pt idx="208">
                  <c:v>41648</c:v>
                </c:pt>
                <c:pt idx="209">
                  <c:v>41648</c:v>
                </c:pt>
                <c:pt idx="210">
                  <c:v>41648</c:v>
                </c:pt>
                <c:pt idx="211">
                  <c:v>41648</c:v>
                </c:pt>
                <c:pt idx="212">
                  <c:v>41648</c:v>
                </c:pt>
                <c:pt idx="213">
                  <c:v>41648</c:v>
                </c:pt>
                <c:pt idx="214">
                  <c:v>41648</c:v>
                </c:pt>
                <c:pt idx="215">
                  <c:v>41648</c:v>
                </c:pt>
                <c:pt idx="216">
                  <c:v>41649</c:v>
                </c:pt>
                <c:pt idx="217">
                  <c:v>41649</c:v>
                </c:pt>
                <c:pt idx="218">
                  <c:v>41649</c:v>
                </c:pt>
                <c:pt idx="219">
                  <c:v>41649</c:v>
                </c:pt>
                <c:pt idx="220">
                  <c:v>41649</c:v>
                </c:pt>
                <c:pt idx="221">
                  <c:v>41649</c:v>
                </c:pt>
                <c:pt idx="222">
                  <c:v>41649</c:v>
                </c:pt>
                <c:pt idx="223">
                  <c:v>41649</c:v>
                </c:pt>
                <c:pt idx="224">
                  <c:v>41649</c:v>
                </c:pt>
                <c:pt idx="225">
                  <c:v>41649</c:v>
                </c:pt>
                <c:pt idx="226">
                  <c:v>41649</c:v>
                </c:pt>
                <c:pt idx="227">
                  <c:v>41649</c:v>
                </c:pt>
                <c:pt idx="228">
                  <c:v>41649</c:v>
                </c:pt>
                <c:pt idx="229">
                  <c:v>41649</c:v>
                </c:pt>
                <c:pt idx="230">
                  <c:v>41649</c:v>
                </c:pt>
                <c:pt idx="231">
                  <c:v>41649</c:v>
                </c:pt>
                <c:pt idx="232">
                  <c:v>41649</c:v>
                </c:pt>
                <c:pt idx="233">
                  <c:v>41649</c:v>
                </c:pt>
                <c:pt idx="234">
                  <c:v>41649</c:v>
                </c:pt>
                <c:pt idx="235">
                  <c:v>41649</c:v>
                </c:pt>
                <c:pt idx="236">
                  <c:v>41649</c:v>
                </c:pt>
                <c:pt idx="237">
                  <c:v>41649</c:v>
                </c:pt>
                <c:pt idx="238">
                  <c:v>41649</c:v>
                </c:pt>
                <c:pt idx="239">
                  <c:v>41649</c:v>
                </c:pt>
                <c:pt idx="240">
                  <c:v>41650</c:v>
                </c:pt>
                <c:pt idx="241">
                  <c:v>41650</c:v>
                </c:pt>
                <c:pt idx="242">
                  <c:v>41650</c:v>
                </c:pt>
                <c:pt idx="243">
                  <c:v>41650</c:v>
                </c:pt>
                <c:pt idx="244">
                  <c:v>41650</c:v>
                </c:pt>
                <c:pt idx="245">
                  <c:v>41650</c:v>
                </c:pt>
                <c:pt idx="246">
                  <c:v>41650</c:v>
                </c:pt>
                <c:pt idx="247">
                  <c:v>41650</c:v>
                </c:pt>
                <c:pt idx="248">
                  <c:v>41650</c:v>
                </c:pt>
                <c:pt idx="249">
                  <c:v>41650</c:v>
                </c:pt>
                <c:pt idx="250">
                  <c:v>41650</c:v>
                </c:pt>
                <c:pt idx="251">
                  <c:v>41650</c:v>
                </c:pt>
                <c:pt idx="252">
                  <c:v>41650</c:v>
                </c:pt>
                <c:pt idx="253">
                  <c:v>41650</c:v>
                </c:pt>
                <c:pt idx="254">
                  <c:v>41650</c:v>
                </c:pt>
                <c:pt idx="255">
                  <c:v>41650</c:v>
                </c:pt>
                <c:pt idx="256">
                  <c:v>41650</c:v>
                </c:pt>
                <c:pt idx="257">
                  <c:v>41650</c:v>
                </c:pt>
                <c:pt idx="258">
                  <c:v>41650</c:v>
                </c:pt>
                <c:pt idx="259">
                  <c:v>41650</c:v>
                </c:pt>
                <c:pt idx="260">
                  <c:v>41650</c:v>
                </c:pt>
                <c:pt idx="261">
                  <c:v>41650</c:v>
                </c:pt>
                <c:pt idx="262">
                  <c:v>41650</c:v>
                </c:pt>
                <c:pt idx="263">
                  <c:v>41650</c:v>
                </c:pt>
                <c:pt idx="264">
                  <c:v>41651</c:v>
                </c:pt>
                <c:pt idx="265">
                  <c:v>41651</c:v>
                </c:pt>
                <c:pt idx="266">
                  <c:v>41651</c:v>
                </c:pt>
                <c:pt idx="267">
                  <c:v>41651</c:v>
                </c:pt>
                <c:pt idx="268">
                  <c:v>41651</c:v>
                </c:pt>
                <c:pt idx="269">
                  <c:v>41651</c:v>
                </c:pt>
                <c:pt idx="270">
                  <c:v>41651</c:v>
                </c:pt>
                <c:pt idx="271">
                  <c:v>41651</c:v>
                </c:pt>
                <c:pt idx="272">
                  <c:v>41651</c:v>
                </c:pt>
                <c:pt idx="273">
                  <c:v>41651</c:v>
                </c:pt>
                <c:pt idx="274">
                  <c:v>41651</c:v>
                </c:pt>
                <c:pt idx="275">
                  <c:v>41651</c:v>
                </c:pt>
                <c:pt idx="276">
                  <c:v>41651</c:v>
                </c:pt>
                <c:pt idx="277">
                  <c:v>41651</c:v>
                </c:pt>
                <c:pt idx="278">
                  <c:v>41651</c:v>
                </c:pt>
                <c:pt idx="279">
                  <c:v>41651</c:v>
                </c:pt>
                <c:pt idx="280">
                  <c:v>41651</c:v>
                </c:pt>
                <c:pt idx="281">
                  <c:v>41651</c:v>
                </c:pt>
                <c:pt idx="282">
                  <c:v>41651</c:v>
                </c:pt>
                <c:pt idx="283">
                  <c:v>41651</c:v>
                </c:pt>
                <c:pt idx="284">
                  <c:v>41651</c:v>
                </c:pt>
                <c:pt idx="285">
                  <c:v>41651</c:v>
                </c:pt>
                <c:pt idx="286">
                  <c:v>41651</c:v>
                </c:pt>
                <c:pt idx="287">
                  <c:v>41651</c:v>
                </c:pt>
                <c:pt idx="288">
                  <c:v>41652</c:v>
                </c:pt>
                <c:pt idx="289">
                  <c:v>41652</c:v>
                </c:pt>
                <c:pt idx="290">
                  <c:v>41652</c:v>
                </c:pt>
                <c:pt idx="291">
                  <c:v>41652</c:v>
                </c:pt>
                <c:pt idx="292">
                  <c:v>41652</c:v>
                </c:pt>
                <c:pt idx="293">
                  <c:v>41652</c:v>
                </c:pt>
                <c:pt idx="294">
                  <c:v>41652</c:v>
                </c:pt>
                <c:pt idx="295">
                  <c:v>41652</c:v>
                </c:pt>
                <c:pt idx="296">
                  <c:v>41652</c:v>
                </c:pt>
                <c:pt idx="297">
                  <c:v>41652</c:v>
                </c:pt>
                <c:pt idx="298">
                  <c:v>41652</c:v>
                </c:pt>
                <c:pt idx="299">
                  <c:v>41652</c:v>
                </c:pt>
                <c:pt idx="300">
                  <c:v>41652</c:v>
                </c:pt>
                <c:pt idx="301">
                  <c:v>41652</c:v>
                </c:pt>
                <c:pt idx="302">
                  <c:v>41652</c:v>
                </c:pt>
                <c:pt idx="303">
                  <c:v>41652</c:v>
                </c:pt>
                <c:pt idx="304">
                  <c:v>41652</c:v>
                </c:pt>
                <c:pt idx="305">
                  <c:v>41652</c:v>
                </c:pt>
                <c:pt idx="306">
                  <c:v>41652</c:v>
                </c:pt>
                <c:pt idx="307">
                  <c:v>41652</c:v>
                </c:pt>
                <c:pt idx="308">
                  <c:v>41652</c:v>
                </c:pt>
                <c:pt idx="309">
                  <c:v>41652</c:v>
                </c:pt>
                <c:pt idx="310">
                  <c:v>41652</c:v>
                </c:pt>
                <c:pt idx="311">
                  <c:v>41652</c:v>
                </c:pt>
                <c:pt idx="312">
                  <c:v>41653</c:v>
                </c:pt>
                <c:pt idx="313">
                  <c:v>41653</c:v>
                </c:pt>
                <c:pt idx="314">
                  <c:v>41653</c:v>
                </c:pt>
                <c:pt idx="315">
                  <c:v>41653</c:v>
                </c:pt>
                <c:pt idx="316">
                  <c:v>41653</c:v>
                </c:pt>
                <c:pt idx="317">
                  <c:v>41653</c:v>
                </c:pt>
                <c:pt idx="318">
                  <c:v>41653</c:v>
                </c:pt>
                <c:pt idx="319">
                  <c:v>41653</c:v>
                </c:pt>
                <c:pt idx="320">
                  <c:v>41653</c:v>
                </c:pt>
                <c:pt idx="321">
                  <c:v>41653</c:v>
                </c:pt>
                <c:pt idx="322">
                  <c:v>41653</c:v>
                </c:pt>
                <c:pt idx="323">
                  <c:v>41653</c:v>
                </c:pt>
                <c:pt idx="324">
                  <c:v>41653</c:v>
                </c:pt>
                <c:pt idx="325">
                  <c:v>41653</c:v>
                </c:pt>
                <c:pt idx="326">
                  <c:v>41653</c:v>
                </c:pt>
                <c:pt idx="327">
                  <c:v>41653</c:v>
                </c:pt>
                <c:pt idx="328">
                  <c:v>41653</c:v>
                </c:pt>
                <c:pt idx="329">
                  <c:v>41653</c:v>
                </c:pt>
                <c:pt idx="330">
                  <c:v>41653</c:v>
                </c:pt>
                <c:pt idx="331">
                  <c:v>41653</c:v>
                </c:pt>
                <c:pt idx="332">
                  <c:v>41653</c:v>
                </c:pt>
                <c:pt idx="333">
                  <c:v>41653</c:v>
                </c:pt>
                <c:pt idx="334">
                  <c:v>41653</c:v>
                </c:pt>
                <c:pt idx="335">
                  <c:v>41653</c:v>
                </c:pt>
                <c:pt idx="336">
                  <c:v>41654</c:v>
                </c:pt>
                <c:pt idx="337">
                  <c:v>41654</c:v>
                </c:pt>
                <c:pt idx="338">
                  <c:v>41654</c:v>
                </c:pt>
                <c:pt idx="339">
                  <c:v>41654</c:v>
                </c:pt>
                <c:pt idx="340">
                  <c:v>41654</c:v>
                </c:pt>
                <c:pt idx="341">
                  <c:v>41654</c:v>
                </c:pt>
                <c:pt idx="342">
                  <c:v>41654</c:v>
                </c:pt>
                <c:pt idx="343">
                  <c:v>41654</c:v>
                </c:pt>
                <c:pt idx="344">
                  <c:v>41654</c:v>
                </c:pt>
                <c:pt idx="345">
                  <c:v>41654</c:v>
                </c:pt>
                <c:pt idx="346">
                  <c:v>41654</c:v>
                </c:pt>
                <c:pt idx="347">
                  <c:v>41654</c:v>
                </c:pt>
                <c:pt idx="348">
                  <c:v>41654</c:v>
                </c:pt>
                <c:pt idx="349">
                  <c:v>41654</c:v>
                </c:pt>
                <c:pt idx="350">
                  <c:v>41654</c:v>
                </c:pt>
                <c:pt idx="351">
                  <c:v>41654</c:v>
                </c:pt>
                <c:pt idx="352">
                  <c:v>41654</c:v>
                </c:pt>
                <c:pt idx="353">
                  <c:v>41654</c:v>
                </c:pt>
                <c:pt idx="354">
                  <c:v>41654</c:v>
                </c:pt>
                <c:pt idx="355">
                  <c:v>41654</c:v>
                </c:pt>
                <c:pt idx="356">
                  <c:v>41654</c:v>
                </c:pt>
                <c:pt idx="357">
                  <c:v>41654</c:v>
                </c:pt>
                <c:pt idx="358">
                  <c:v>41654</c:v>
                </c:pt>
                <c:pt idx="359">
                  <c:v>41654</c:v>
                </c:pt>
                <c:pt idx="360">
                  <c:v>41655</c:v>
                </c:pt>
                <c:pt idx="361">
                  <c:v>41655</c:v>
                </c:pt>
                <c:pt idx="362">
                  <c:v>41655</c:v>
                </c:pt>
                <c:pt idx="363">
                  <c:v>41655</c:v>
                </c:pt>
                <c:pt idx="364">
                  <c:v>41655</c:v>
                </c:pt>
                <c:pt idx="365">
                  <c:v>41655</c:v>
                </c:pt>
                <c:pt idx="366">
                  <c:v>41655</c:v>
                </c:pt>
                <c:pt idx="367">
                  <c:v>41655</c:v>
                </c:pt>
                <c:pt idx="368">
                  <c:v>41655</c:v>
                </c:pt>
                <c:pt idx="369">
                  <c:v>41655</c:v>
                </c:pt>
                <c:pt idx="370">
                  <c:v>41655</c:v>
                </c:pt>
                <c:pt idx="371">
                  <c:v>41655</c:v>
                </c:pt>
                <c:pt idx="372">
                  <c:v>41655</c:v>
                </c:pt>
                <c:pt idx="373">
                  <c:v>41655</c:v>
                </c:pt>
                <c:pt idx="374">
                  <c:v>41655</c:v>
                </c:pt>
                <c:pt idx="375">
                  <c:v>41655</c:v>
                </c:pt>
                <c:pt idx="376">
                  <c:v>41655</c:v>
                </c:pt>
                <c:pt idx="377">
                  <c:v>41655</c:v>
                </c:pt>
                <c:pt idx="378">
                  <c:v>41655</c:v>
                </c:pt>
                <c:pt idx="379">
                  <c:v>41655</c:v>
                </c:pt>
                <c:pt idx="380">
                  <c:v>41655</c:v>
                </c:pt>
                <c:pt idx="381">
                  <c:v>41655</c:v>
                </c:pt>
                <c:pt idx="382">
                  <c:v>41655</c:v>
                </c:pt>
                <c:pt idx="383">
                  <c:v>41655</c:v>
                </c:pt>
                <c:pt idx="384">
                  <c:v>41656</c:v>
                </c:pt>
                <c:pt idx="385">
                  <c:v>41656</c:v>
                </c:pt>
                <c:pt idx="386">
                  <c:v>41656</c:v>
                </c:pt>
                <c:pt idx="387">
                  <c:v>41656</c:v>
                </c:pt>
                <c:pt idx="388">
                  <c:v>41656</c:v>
                </c:pt>
                <c:pt idx="389">
                  <c:v>41656</c:v>
                </c:pt>
                <c:pt idx="390">
                  <c:v>41656</c:v>
                </c:pt>
                <c:pt idx="391">
                  <c:v>41656</c:v>
                </c:pt>
                <c:pt idx="392">
                  <c:v>41656</c:v>
                </c:pt>
                <c:pt idx="393">
                  <c:v>41656</c:v>
                </c:pt>
                <c:pt idx="394">
                  <c:v>41656</c:v>
                </c:pt>
                <c:pt idx="395">
                  <c:v>41656</c:v>
                </c:pt>
                <c:pt idx="396">
                  <c:v>41656</c:v>
                </c:pt>
                <c:pt idx="397">
                  <c:v>41656</c:v>
                </c:pt>
                <c:pt idx="398">
                  <c:v>41656</c:v>
                </c:pt>
                <c:pt idx="399">
                  <c:v>41656</c:v>
                </c:pt>
                <c:pt idx="400">
                  <c:v>41656</c:v>
                </c:pt>
                <c:pt idx="401">
                  <c:v>41656</c:v>
                </c:pt>
                <c:pt idx="402">
                  <c:v>41656</c:v>
                </c:pt>
                <c:pt idx="403">
                  <c:v>41656</c:v>
                </c:pt>
                <c:pt idx="404">
                  <c:v>41656</c:v>
                </c:pt>
                <c:pt idx="405">
                  <c:v>41656</c:v>
                </c:pt>
                <c:pt idx="406">
                  <c:v>41656</c:v>
                </c:pt>
                <c:pt idx="407">
                  <c:v>41656</c:v>
                </c:pt>
                <c:pt idx="408">
                  <c:v>41657</c:v>
                </c:pt>
                <c:pt idx="409">
                  <c:v>41657</c:v>
                </c:pt>
                <c:pt idx="410">
                  <c:v>41657</c:v>
                </c:pt>
                <c:pt idx="411">
                  <c:v>41657</c:v>
                </c:pt>
                <c:pt idx="412">
                  <c:v>41657</c:v>
                </c:pt>
                <c:pt idx="413">
                  <c:v>41657</c:v>
                </c:pt>
                <c:pt idx="414">
                  <c:v>41657</c:v>
                </c:pt>
                <c:pt idx="415">
                  <c:v>41657</c:v>
                </c:pt>
                <c:pt idx="416">
                  <c:v>41657</c:v>
                </c:pt>
                <c:pt idx="417">
                  <c:v>41657</c:v>
                </c:pt>
                <c:pt idx="418">
                  <c:v>41657</c:v>
                </c:pt>
                <c:pt idx="419">
                  <c:v>41657</c:v>
                </c:pt>
                <c:pt idx="420">
                  <c:v>41657</c:v>
                </c:pt>
                <c:pt idx="421">
                  <c:v>41657</c:v>
                </c:pt>
                <c:pt idx="422">
                  <c:v>41657</c:v>
                </c:pt>
                <c:pt idx="423">
                  <c:v>41657</c:v>
                </c:pt>
                <c:pt idx="424">
                  <c:v>41657</c:v>
                </c:pt>
                <c:pt idx="425">
                  <c:v>41657</c:v>
                </c:pt>
                <c:pt idx="426">
                  <c:v>41657</c:v>
                </c:pt>
                <c:pt idx="427">
                  <c:v>41657</c:v>
                </c:pt>
                <c:pt idx="428">
                  <c:v>41657</c:v>
                </c:pt>
                <c:pt idx="429">
                  <c:v>41657</c:v>
                </c:pt>
                <c:pt idx="430">
                  <c:v>41657</c:v>
                </c:pt>
                <c:pt idx="431">
                  <c:v>41657</c:v>
                </c:pt>
                <c:pt idx="432">
                  <c:v>41658</c:v>
                </c:pt>
                <c:pt idx="433">
                  <c:v>41658</c:v>
                </c:pt>
                <c:pt idx="434">
                  <c:v>41658</c:v>
                </c:pt>
                <c:pt idx="435">
                  <c:v>41658</c:v>
                </c:pt>
                <c:pt idx="436">
                  <c:v>41658</c:v>
                </c:pt>
                <c:pt idx="437">
                  <c:v>41658</c:v>
                </c:pt>
                <c:pt idx="438">
                  <c:v>41658</c:v>
                </c:pt>
                <c:pt idx="439">
                  <c:v>41658</c:v>
                </c:pt>
                <c:pt idx="440">
                  <c:v>41658</c:v>
                </c:pt>
                <c:pt idx="441">
                  <c:v>41658</c:v>
                </c:pt>
                <c:pt idx="442">
                  <c:v>41658</c:v>
                </c:pt>
                <c:pt idx="443">
                  <c:v>41658</c:v>
                </c:pt>
                <c:pt idx="444">
                  <c:v>41658</c:v>
                </c:pt>
                <c:pt idx="445">
                  <c:v>41658</c:v>
                </c:pt>
                <c:pt idx="446">
                  <c:v>41658</c:v>
                </c:pt>
                <c:pt idx="447">
                  <c:v>41658</c:v>
                </c:pt>
                <c:pt idx="448">
                  <c:v>41658</c:v>
                </c:pt>
                <c:pt idx="449">
                  <c:v>41658</c:v>
                </c:pt>
                <c:pt idx="450">
                  <c:v>41658</c:v>
                </c:pt>
                <c:pt idx="451">
                  <c:v>41658</c:v>
                </c:pt>
                <c:pt idx="452">
                  <c:v>41658</c:v>
                </c:pt>
                <c:pt idx="453">
                  <c:v>41658</c:v>
                </c:pt>
                <c:pt idx="454">
                  <c:v>41658</c:v>
                </c:pt>
                <c:pt idx="455">
                  <c:v>41658</c:v>
                </c:pt>
                <c:pt idx="456">
                  <c:v>41659</c:v>
                </c:pt>
                <c:pt idx="457">
                  <c:v>41659</c:v>
                </c:pt>
                <c:pt idx="458">
                  <c:v>41659</c:v>
                </c:pt>
                <c:pt idx="459">
                  <c:v>41659</c:v>
                </c:pt>
                <c:pt idx="460">
                  <c:v>41659</c:v>
                </c:pt>
                <c:pt idx="461">
                  <c:v>41659</c:v>
                </c:pt>
                <c:pt idx="462">
                  <c:v>41659</c:v>
                </c:pt>
                <c:pt idx="463">
                  <c:v>41659</c:v>
                </c:pt>
                <c:pt idx="464">
                  <c:v>41659</c:v>
                </c:pt>
                <c:pt idx="465">
                  <c:v>41659</c:v>
                </c:pt>
                <c:pt idx="466">
                  <c:v>41659</c:v>
                </c:pt>
                <c:pt idx="467">
                  <c:v>41659</c:v>
                </c:pt>
                <c:pt idx="468">
                  <c:v>41659</c:v>
                </c:pt>
                <c:pt idx="469">
                  <c:v>41659</c:v>
                </c:pt>
                <c:pt idx="470">
                  <c:v>41659</c:v>
                </c:pt>
                <c:pt idx="471">
                  <c:v>41659</c:v>
                </c:pt>
                <c:pt idx="472">
                  <c:v>41659</c:v>
                </c:pt>
                <c:pt idx="473">
                  <c:v>41659</c:v>
                </c:pt>
                <c:pt idx="474">
                  <c:v>41659</c:v>
                </c:pt>
                <c:pt idx="475">
                  <c:v>41659</c:v>
                </c:pt>
                <c:pt idx="476">
                  <c:v>41659</c:v>
                </c:pt>
                <c:pt idx="477">
                  <c:v>41659</c:v>
                </c:pt>
                <c:pt idx="478">
                  <c:v>41659</c:v>
                </c:pt>
                <c:pt idx="479">
                  <c:v>41659</c:v>
                </c:pt>
                <c:pt idx="480">
                  <c:v>41660</c:v>
                </c:pt>
                <c:pt idx="481">
                  <c:v>41660</c:v>
                </c:pt>
                <c:pt idx="482">
                  <c:v>41660</c:v>
                </c:pt>
                <c:pt idx="483">
                  <c:v>41660</c:v>
                </c:pt>
                <c:pt idx="484">
                  <c:v>41660</c:v>
                </c:pt>
                <c:pt idx="485">
                  <c:v>41660</c:v>
                </c:pt>
                <c:pt idx="486">
                  <c:v>41660</c:v>
                </c:pt>
                <c:pt idx="487">
                  <c:v>41660</c:v>
                </c:pt>
                <c:pt idx="488">
                  <c:v>41660</c:v>
                </c:pt>
                <c:pt idx="489">
                  <c:v>41660</c:v>
                </c:pt>
                <c:pt idx="490">
                  <c:v>41660</c:v>
                </c:pt>
                <c:pt idx="491">
                  <c:v>41660</c:v>
                </c:pt>
                <c:pt idx="492">
                  <c:v>41660</c:v>
                </c:pt>
                <c:pt idx="493">
                  <c:v>41660</c:v>
                </c:pt>
                <c:pt idx="494">
                  <c:v>41660</c:v>
                </c:pt>
                <c:pt idx="495">
                  <c:v>41660</c:v>
                </c:pt>
                <c:pt idx="496">
                  <c:v>41660</c:v>
                </c:pt>
                <c:pt idx="497">
                  <c:v>41660</c:v>
                </c:pt>
                <c:pt idx="498">
                  <c:v>41660</c:v>
                </c:pt>
                <c:pt idx="499">
                  <c:v>41660</c:v>
                </c:pt>
                <c:pt idx="500">
                  <c:v>41660</c:v>
                </c:pt>
                <c:pt idx="501">
                  <c:v>41660</c:v>
                </c:pt>
                <c:pt idx="502">
                  <c:v>41660</c:v>
                </c:pt>
                <c:pt idx="503">
                  <c:v>41660</c:v>
                </c:pt>
                <c:pt idx="504">
                  <c:v>41661</c:v>
                </c:pt>
                <c:pt idx="505">
                  <c:v>41661</c:v>
                </c:pt>
                <c:pt idx="506">
                  <c:v>41661</c:v>
                </c:pt>
                <c:pt idx="507">
                  <c:v>41661</c:v>
                </c:pt>
                <c:pt idx="508">
                  <c:v>41661</c:v>
                </c:pt>
                <c:pt idx="509">
                  <c:v>41661</c:v>
                </c:pt>
                <c:pt idx="510">
                  <c:v>41661</c:v>
                </c:pt>
                <c:pt idx="511">
                  <c:v>41661</c:v>
                </c:pt>
                <c:pt idx="512">
                  <c:v>41661</c:v>
                </c:pt>
                <c:pt idx="513">
                  <c:v>41661</c:v>
                </c:pt>
                <c:pt idx="514">
                  <c:v>41661</c:v>
                </c:pt>
                <c:pt idx="515">
                  <c:v>41661</c:v>
                </c:pt>
                <c:pt idx="516">
                  <c:v>41661</c:v>
                </c:pt>
                <c:pt idx="517">
                  <c:v>41661</c:v>
                </c:pt>
                <c:pt idx="518">
                  <c:v>41661</c:v>
                </c:pt>
                <c:pt idx="519">
                  <c:v>41661</c:v>
                </c:pt>
                <c:pt idx="520">
                  <c:v>41661</c:v>
                </c:pt>
                <c:pt idx="521">
                  <c:v>41661</c:v>
                </c:pt>
                <c:pt idx="522">
                  <c:v>41661</c:v>
                </c:pt>
                <c:pt idx="523">
                  <c:v>41661</c:v>
                </c:pt>
                <c:pt idx="524">
                  <c:v>41661</c:v>
                </c:pt>
                <c:pt idx="525">
                  <c:v>41661</c:v>
                </c:pt>
                <c:pt idx="526">
                  <c:v>41661</c:v>
                </c:pt>
                <c:pt idx="527">
                  <c:v>41661</c:v>
                </c:pt>
                <c:pt idx="528">
                  <c:v>41662</c:v>
                </c:pt>
                <c:pt idx="529">
                  <c:v>41662</c:v>
                </c:pt>
                <c:pt idx="530">
                  <c:v>41662</c:v>
                </c:pt>
                <c:pt idx="531">
                  <c:v>41662</c:v>
                </c:pt>
                <c:pt idx="532">
                  <c:v>41662</c:v>
                </c:pt>
                <c:pt idx="533">
                  <c:v>41662</c:v>
                </c:pt>
                <c:pt idx="534">
                  <c:v>41662</c:v>
                </c:pt>
                <c:pt idx="535">
                  <c:v>41662</c:v>
                </c:pt>
                <c:pt idx="536">
                  <c:v>41662</c:v>
                </c:pt>
                <c:pt idx="537">
                  <c:v>41662</c:v>
                </c:pt>
                <c:pt idx="538">
                  <c:v>41662</c:v>
                </c:pt>
                <c:pt idx="539">
                  <c:v>41662</c:v>
                </c:pt>
                <c:pt idx="540">
                  <c:v>41662</c:v>
                </c:pt>
                <c:pt idx="541">
                  <c:v>41662</c:v>
                </c:pt>
                <c:pt idx="542">
                  <c:v>41662</c:v>
                </c:pt>
                <c:pt idx="543">
                  <c:v>41662</c:v>
                </c:pt>
                <c:pt idx="544">
                  <c:v>41662</c:v>
                </c:pt>
                <c:pt idx="545">
                  <c:v>41662</c:v>
                </c:pt>
                <c:pt idx="546">
                  <c:v>41662</c:v>
                </c:pt>
                <c:pt idx="547">
                  <c:v>41662</c:v>
                </c:pt>
                <c:pt idx="548">
                  <c:v>41662</c:v>
                </c:pt>
                <c:pt idx="549">
                  <c:v>41662</c:v>
                </c:pt>
                <c:pt idx="550">
                  <c:v>41662</c:v>
                </c:pt>
                <c:pt idx="551">
                  <c:v>41662</c:v>
                </c:pt>
                <c:pt idx="552">
                  <c:v>41663</c:v>
                </c:pt>
                <c:pt idx="553">
                  <c:v>41663</c:v>
                </c:pt>
                <c:pt idx="554">
                  <c:v>41663</c:v>
                </c:pt>
                <c:pt idx="555">
                  <c:v>41663</c:v>
                </c:pt>
                <c:pt idx="556">
                  <c:v>41663</c:v>
                </c:pt>
                <c:pt idx="557">
                  <c:v>41663</c:v>
                </c:pt>
                <c:pt idx="558">
                  <c:v>41663</c:v>
                </c:pt>
                <c:pt idx="559">
                  <c:v>41663</c:v>
                </c:pt>
                <c:pt idx="560">
                  <c:v>41663</c:v>
                </c:pt>
                <c:pt idx="561">
                  <c:v>41663</c:v>
                </c:pt>
                <c:pt idx="562">
                  <c:v>41663</c:v>
                </c:pt>
                <c:pt idx="563">
                  <c:v>41663</c:v>
                </c:pt>
                <c:pt idx="564">
                  <c:v>41663</c:v>
                </c:pt>
                <c:pt idx="565">
                  <c:v>41663</c:v>
                </c:pt>
                <c:pt idx="566">
                  <c:v>41663</c:v>
                </c:pt>
                <c:pt idx="567">
                  <c:v>41663</c:v>
                </c:pt>
                <c:pt idx="568">
                  <c:v>41663</c:v>
                </c:pt>
                <c:pt idx="569">
                  <c:v>41663</c:v>
                </c:pt>
                <c:pt idx="570">
                  <c:v>41663</c:v>
                </c:pt>
                <c:pt idx="571">
                  <c:v>41663</c:v>
                </c:pt>
                <c:pt idx="572">
                  <c:v>41663</c:v>
                </c:pt>
                <c:pt idx="573">
                  <c:v>41663</c:v>
                </c:pt>
                <c:pt idx="574">
                  <c:v>41663</c:v>
                </c:pt>
                <c:pt idx="575">
                  <c:v>41663</c:v>
                </c:pt>
                <c:pt idx="576">
                  <c:v>41664</c:v>
                </c:pt>
                <c:pt idx="577">
                  <c:v>41664</c:v>
                </c:pt>
                <c:pt idx="578">
                  <c:v>41664</c:v>
                </c:pt>
                <c:pt idx="579">
                  <c:v>41664</c:v>
                </c:pt>
                <c:pt idx="580">
                  <c:v>41664</c:v>
                </c:pt>
                <c:pt idx="581">
                  <c:v>41664</c:v>
                </c:pt>
                <c:pt idx="582">
                  <c:v>41664</c:v>
                </c:pt>
                <c:pt idx="583">
                  <c:v>41664</c:v>
                </c:pt>
                <c:pt idx="584">
                  <c:v>41664</c:v>
                </c:pt>
                <c:pt idx="585">
                  <c:v>41664</c:v>
                </c:pt>
                <c:pt idx="586">
                  <c:v>41664</c:v>
                </c:pt>
                <c:pt idx="587">
                  <c:v>41664</c:v>
                </c:pt>
                <c:pt idx="588">
                  <c:v>41664</c:v>
                </c:pt>
                <c:pt idx="589">
                  <c:v>41664</c:v>
                </c:pt>
                <c:pt idx="590">
                  <c:v>41664</c:v>
                </c:pt>
                <c:pt idx="591">
                  <c:v>41664</c:v>
                </c:pt>
                <c:pt idx="592">
                  <c:v>41664</c:v>
                </c:pt>
                <c:pt idx="593">
                  <c:v>41664</c:v>
                </c:pt>
                <c:pt idx="594">
                  <c:v>41664</c:v>
                </c:pt>
                <c:pt idx="595">
                  <c:v>41664</c:v>
                </c:pt>
                <c:pt idx="596">
                  <c:v>41664</c:v>
                </c:pt>
                <c:pt idx="597">
                  <c:v>41664</c:v>
                </c:pt>
                <c:pt idx="598">
                  <c:v>41664</c:v>
                </c:pt>
                <c:pt idx="599">
                  <c:v>41664</c:v>
                </c:pt>
                <c:pt idx="600">
                  <c:v>41665</c:v>
                </c:pt>
                <c:pt idx="601">
                  <c:v>41665</c:v>
                </c:pt>
                <c:pt idx="602">
                  <c:v>41665</c:v>
                </c:pt>
                <c:pt idx="603">
                  <c:v>41665</c:v>
                </c:pt>
                <c:pt idx="604">
                  <c:v>41665</c:v>
                </c:pt>
                <c:pt idx="605">
                  <c:v>41665</c:v>
                </c:pt>
                <c:pt idx="606">
                  <c:v>41665</c:v>
                </c:pt>
                <c:pt idx="607">
                  <c:v>41665</c:v>
                </c:pt>
                <c:pt idx="608">
                  <c:v>41665</c:v>
                </c:pt>
                <c:pt idx="609">
                  <c:v>41665</c:v>
                </c:pt>
                <c:pt idx="610">
                  <c:v>41665</c:v>
                </c:pt>
                <c:pt idx="611">
                  <c:v>41665</c:v>
                </c:pt>
                <c:pt idx="612">
                  <c:v>41665</c:v>
                </c:pt>
                <c:pt idx="613">
                  <c:v>41665</c:v>
                </c:pt>
                <c:pt idx="614">
                  <c:v>41665</c:v>
                </c:pt>
                <c:pt idx="615">
                  <c:v>41665</c:v>
                </c:pt>
                <c:pt idx="616">
                  <c:v>41665</c:v>
                </c:pt>
                <c:pt idx="617">
                  <c:v>41665</c:v>
                </c:pt>
                <c:pt idx="618">
                  <c:v>41665</c:v>
                </c:pt>
                <c:pt idx="619">
                  <c:v>41665</c:v>
                </c:pt>
                <c:pt idx="620">
                  <c:v>41665</c:v>
                </c:pt>
                <c:pt idx="621">
                  <c:v>41665</c:v>
                </c:pt>
                <c:pt idx="622">
                  <c:v>41665</c:v>
                </c:pt>
                <c:pt idx="623">
                  <c:v>41665</c:v>
                </c:pt>
                <c:pt idx="624">
                  <c:v>41666</c:v>
                </c:pt>
                <c:pt idx="625">
                  <c:v>41666</c:v>
                </c:pt>
                <c:pt idx="626">
                  <c:v>41666</c:v>
                </c:pt>
                <c:pt idx="627">
                  <c:v>41666</c:v>
                </c:pt>
                <c:pt idx="628">
                  <c:v>41666</c:v>
                </c:pt>
                <c:pt idx="629">
                  <c:v>41666</c:v>
                </c:pt>
                <c:pt idx="630">
                  <c:v>41666</c:v>
                </c:pt>
                <c:pt idx="631">
                  <c:v>41666</c:v>
                </c:pt>
                <c:pt idx="632">
                  <c:v>41666</c:v>
                </c:pt>
                <c:pt idx="633">
                  <c:v>41666</c:v>
                </c:pt>
                <c:pt idx="634">
                  <c:v>41666</c:v>
                </c:pt>
                <c:pt idx="635">
                  <c:v>41666</c:v>
                </c:pt>
                <c:pt idx="636">
                  <c:v>41666</c:v>
                </c:pt>
                <c:pt idx="637">
                  <c:v>41666</c:v>
                </c:pt>
                <c:pt idx="638">
                  <c:v>41666</c:v>
                </c:pt>
                <c:pt idx="639">
                  <c:v>41666</c:v>
                </c:pt>
                <c:pt idx="640">
                  <c:v>41666</c:v>
                </c:pt>
                <c:pt idx="641">
                  <c:v>41666</c:v>
                </c:pt>
                <c:pt idx="642">
                  <c:v>41666</c:v>
                </c:pt>
                <c:pt idx="643">
                  <c:v>41666</c:v>
                </c:pt>
                <c:pt idx="644">
                  <c:v>41666</c:v>
                </c:pt>
                <c:pt idx="645">
                  <c:v>41666</c:v>
                </c:pt>
                <c:pt idx="646">
                  <c:v>41666</c:v>
                </c:pt>
                <c:pt idx="647">
                  <c:v>41666</c:v>
                </c:pt>
                <c:pt idx="648">
                  <c:v>41667</c:v>
                </c:pt>
                <c:pt idx="649">
                  <c:v>41667</c:v>
                </c:pt>
                <c:pt idx="650">
                  <c:v>41667</c:v>
                </c:pt>
                <c:pt idx="651">
                  <c:v>41667</c:v>
                </c:pt>
                <c:pt idx="652">
                  <c:v>41667</c:v>
                </c:pt>
                <c:pt idx="653">
                  <c:v>41667</c:v>
                </c:pt>
                <c:pt idx="654">
                  <c:v>41667</c:v>
                </c:pt>
                <c:pt idx="655">
                  <c:v>41667</c:v>
                </c:pt>
                <c:pt idx="656">
                  <c:v>41667</c:v>
                </c:pt>
                <c:pt idx="657">
                  <c:v>41667</c:v>
                </c:pt>
                <c:pt idx="658">
                  <c:v>41667</c:v>
                </c:pt>
                <c:pt idx="659">
                  <c:v>41667</c:v>
                </c:pt>
                <c:pt idx="660">
                  <c:v>41667</c:v>
                </c:pt>
                <c:pt idx="661">
                  <c:v>41667</c:v>
                </c:pt>
                <c:pt idx="662">
                  <c:v>41667</c:v>
                </c:pt>
                <c:pt idx="663">
                  <c:v>41667</c:v>
                </c:pt>
                <c:pt idx="664">
                  <c:v>41667</c:v>
                </c:pt>
                <c:pt idx="665">
                  <c:v>41667</c:v>
                </c:pt>
                <c:pt idx="666">
                  <c:v>41667</c:v>
                </c:pt>
                <c:pt idx="667">
                  <c:v>41667</c:v>
                </c:pt>
                <c:pt idx="668">
                  <c:v>41667</c:v>
                </c:pt>
                <c:pt idx="669">
                  <c:v>41667</c:v>
                </c:pt>
                <c:pt idx="670">
                  <c:v>41667</c:v>
                </c:pt>
                <c:pt idx="671">
                  <c:v>41667</c:v>
                </c:pt>
                <c:pt idx="672">
                  <c:v>41668</c:v>
                </c:pt>
                <c:pt idx="673">
                  <c:v>41668</c:v>
                </c:pt>
                <c:pt idx="674">
                  <c:v>41668</c:v>
                </c:pt>
                <c:pt idx="675">
                  <c:v>41668</c:v>
                </c:pt>
                <c:pt idx="676">
                  <c:v>41668</c:v>
                </c:pt>
                <c:pt idx="677">
                  <c:v>41668</c:v>
                </c:pt>
                <c:pt idx="678">
                  <c:v>41668</c:v>
                </c:pt>
                <c:pt idx="679">
                  <c:v>41668</c:v>
                </c:pt>
                <c:pt idx="680">
                  <c:v>41668</c:v>
                </c:pt>
                <c:pt idx="681">
                  <c:v>41668</c:v>
                </c:pt>
                <c:pt idx="682">
                  <c:v>41668</c:v>
                </c:pt>
                <c:pt idx="683">
                  <c:v>41668</c:v>
                </c:pt>
                <c:pt idx="684">
                  <c:v>41668</c:v>
                </c:pt>
                <c:pt idx="685">
                  <c:v>41668</c:v>
                </c:pt>
                <c:pt idx="686">
                  <c:v>41668</c:v>
                </c:pt>
                <c:pt idx="687">
                  <c:v>41668</c:v>
                </c:pt>
                <c:pt idx="688">
                  <c:v>41668</c:v>
                </c:pt>
                <c:pt idx="689">
                  <c:v>41668</c:v>
                </c:pt>
                <c:pt idx="690">
                  <c:v>41668</c:v>
                </c:pt>
                <c:pt idx="691">
                  <c:v>41668</c:v>
                </c:pt>
                <c:pt idx="692">
                  <c:v>41668</c:v>
                </c:pt>
                <c:pt idx="693">
                  <c:v>41668</c:v>
                </c:pt>
                <c:pt idx="694">
                  <c:v>41668</c:v>
                </c:pt>
                <c:pt idx="695">
                  <c:v>41668</c:v>
                </c:pt>
                <c:pt idx="696">
                  <c:v>41669</c:v>
                </c:pt>
                <c:pt idx="697">
                  <c:v>41669</c:v>
                </c:pt>
                <c:pt idx="698">
                  <c:v>41669</c:v>
                </c:pt>
                <c:pt idx="699">
                  <c:v>41669</c:v>
                </c:pt>
                <c:pt idx="700">
                  <c:v>41669</c:v>
                </c:pt>
                <c:pt idx="701">
                  <c:v>41669</c:v>
                </c:pt>
                <c:pt idx="702">
                  <c:v>41669</c:v>
                </c:pt>
                <c:pt idx="703">
                  <c:v>41669</c:v>
                </c:pt>
                <c:pt idx="704">
                  <c:v>41669</c:v>
                </c:pt>
                <c:pt idx="705">
                  <c:v>41669</c:v>
                </c:pt>
                <c:pt idx="706">
                  <c:v>41669</c:v>
                </c:pt>
                <c:pt idx="707">
                  <c:v>41669</c:v>
                </c:pt>
                <c:pt idx="708">
                  <c:v>41669</c:v>
                </c:pt>
                <c:pt idx="709">
                  <c:v>41669</c:v>
                </c:pt>
                <c:pt idx="710">
                  <c:v>41669</c:v>
                </c:pt>
                <c:pt idx="711">
                  <c:v>41669</c:v>
                </c:pt>
                <c:pt idx="712">
                  <c:v>41669</c:v>
                </c:pt>
                <c:pt idx="713">
                  <c:v>41669</c:v>
                </c:pt>
                <c:pt idx="714">
                  <c:v>41669</c:v>
                </c:pt>
                <c:pt idx="715">
                  <c:v>41669</c:v>
                </c:pt>
                <c:pt idx="716">
                  <c:v>41669</c:v>
                </c:pt>
                <c:pt idx="717">
                  <c:v>41669</c:v>
                </c:pt>
                <c:pt idx="718">
                  <c:v>41669</c:v>
                </c:pt>
                <c:pt idx="719">
                  <c:v>41669</c:v>
                </c:pt>
                <c:pt idx="720">
                  <c:v>41670</c:v>
                </c:pt>
                <c:pt idx="721">
                  <c:v>41670</c:v>
                </c:pt>
                <c:pt idx="722">
                  <c:v>41670</c:v>
                </c:pt>
                <c:pt idx="723">
                  <c:v>41670</c:v>
                </c:pt>
                <c:pt idx="724">
                  <c:v>41670</c:v>
                </c:pt>
                <c:pt idx="725">
                  <c:v>41670</c:v>
                </c:pt>
                <c:pt idx="726">
                  <c:v>41670</c:v>
                </c:pt>
                <c:pt idx="727">
                  <c:v>41670</c:v>
                </c:pt>
                <c:pt idx="728">
                  <c:v>41670</c:v>
                </c:pt>
                <c:pt idx="729">
                  <c:v>41670</c:v>
                </c:pt>
                <c:pt idx="730">
                  <c:v>41670</c:v>
                </c:pt>
                <c:pt idx="731">
                  <c:v>41670</c:v>
                </c:pt>
                <c:pt idx="732">
                  <c:v>41670</c:v>
                </c:pt>
                <c:pt idx="733">
                  <c:v>41670</c:v>
                </c:pt>
                <c:pt idx="734">
                  <c:v>41670</c:v>
                </c:pt>
                <c:pt idx="735">
                  <c:v>41670</c:v>
                </c:pt>
                <c:pt idx="736">
                  <c:v>41670</c:v>
                </c:pt>
                <c:pt idx="737">
                  <c:v>41670</c:v>
                </c:pt>
                <c:pt idx="738">
                  <c:v>41670</c:v>
                </c:pt>
                <c:pt idx="739">
                  <c:v>41670</c:v>
                </c:pt>
                <c:pt idx="740">
                  <c:v>41670</c:v>
                </c:pt>
                <c:pt idx="741">
                  <c:v>41670</c:v>
                </c:pt>
                <c:pt idx="742">
                  <c:v>41670</c:v>
                </c:pt>
                <c:pt idx="743">
                  <c:v>41670</c:v>
                </c:pt>
                <c:pt idx="744">
                  <c:v>41671</c:v>
                </c:pt>
                <c:pt idx="745">
                  <c:v>41671</c:v>
                </c:pt>
                <c:pt idx="746">
                  <c:v>41671</c:v>
                </c:pt>
                <c:pt idx="747">
                  <c:v>41671</c:v>
                </c:pt>
                <c:pt idx="748">
                  <c:v>41671</c:v>
                </c:pt>
                <c:pt idx="749">
                  <c:v>41671</c:v>
                </c:pt>
                <c:pt idx="750">
                  <c:v>41671</c:v>
                </c:pt>
                <c:pt idx="751">
                  <c:v>41671</c:v>
                </c:pt>
                <c:pt idx="752">
                  <c:v>41671</c:v>
                </c:pt>
                <c:pt idx="753">
                  <c:v>41671</c:v>
                </c:pt>
                <c:pt idx="754">
                  <c:v>41671</c:v>
                </c:pt>
                <c:pt idx="755">
                  <c:v>41671</c:v>
                </c:pt>
                <c:pt idx="756">
                  <c:v>41671</c:v>
                </c:pt>
                <c:pt idx="757">
                  <c:v>41671</c:v>
                </c:pt>
                <c:pt idx="758">
                  <c:v>41671</c:v>
                </c:pt>
                <c:pt idx="759">
                  <c:v>41671</c:v>
                </c:pt>
                <c:pt idx="760">
                  <c:v>41671</c:v>
                </c:pt>
                <c:pt idx="761">
                  <c:v>41671</c:v>
                </c:pt>
                <c:pt idx="762">
                  <c:v>41671</c:v>
                </c:pt>
                <c:pt idx="763">
                  <c:v>41671</c:v>
                </c:pt>
                <c:pt idx="764">
                  <c:v>41671</c:v>
                </c:pt>
                <c:pt idx="765">
                  <c:v>41671</c:v>
                </c:pt>
                <c:pt idx="766">
                  <c:v>41671</c:v>
                </c:pt>
                <c:pt idx="767">
                  <c:v>41671</c:v>
                </c:pt>
                <c:pt idx="768">
                  <c:v>41672</c:v>
                </c:pt>
                <c:pt idx="769">
                  <c:v>41672</c:v>
                </c:pt>
                <c:pt idx="770">
                  <c:v>41672</c:v>
                </c:pt>
                <c:pt idx="771">
                  <c:v>41672</c:v>
                </c:pt>
                <c:pt idx="772">
                  <c:v>41672</c:v>
                </c:pt>
                <c:pt idx="773">
                  <c:v>41672</c:v>
                </c:pt>
                <c:pt idx="774">
                  <c:v>41672</c:v>
                </c:pt>
                <c:pt idx="775">
                  <c:v>41672</c:v>
                </c:pt>
                <c:pt idx="776">
                  <c:v>41672</c:v>
                </c:pt>
                <c:pt idx="777">
                  <c:v>41672</c:v>
                </c:pt>
                <c:pt idx="778">
                  <c:v>41672</c:v>
                </c:pt>
                <c:pt idx="779">
                  <c:v>41672</c:v>
                </c:pt>
                <c:pt idx="780">
                  <c:v>41672</c:v>
                </c:pt>
                <c:pt idx="781">
                  <c:v>41672</c:v>
                </c:pt>
                <c:pt idx="782">
                  <c:v>41672</c:v>
                </c:pt>
                <c:pt idx="783">
                  <c:v>41672</c:v>
                </c:pt>
                <c:pt idx="784">
                  <c:v>41672</c:v>
                </c:pt>
                <c:pt idx="785">
                  <c:v>41672</c:v>
                </c:pt>
                <c:pt idx="786">
                  <c:v>41672</c:v>
                </c:pt>
                <c:pt idx="787">
                  <c:v>41672</c:v>
                </c:pt>
                <c:pt idx="788">
                  <c:v>41672</c:v>
                </c:pt>
                <c:pt idx="789">
                  <c:v>41672</c:v>
                </c:pt>
                <c:pt idx="790">
                  <c:v>41672</c:v>
                </c:pt>
                <c:pt idx="791">
                  <c:v>41672</c:v>
                </c:pt>
                <c:pt idx="792">
                  <c:v>41673</c:v>
                </c:pt>
                <c:pt idx="793">
                  <c:v>41673</c:v>
                </c:pt>
                <c:pt idx="794">
                  <c:v>41673</c:v>
                </c:pt>
                <c:pt idx="795">
                  <c:v>41673</c:v>
                </c:pt>
                <c:pt idx="796">
                  <c:v>41673</c:v>
                </c:pt>
                <c:pt idx="797">
                  <c:v>41673</c:v>
                </c:pt>
                <c:pt idx="798">
                  <c:v>41673</c:v>
                </c:pt>
                <c:pt idx="799">
                  <c:v>41673</c:v>
                </c:pt>
                <c:pt idx="800">
                  <c:v>41673</c:v>
                </c:pt>
                <c:pt idx="801">
                  <c:v>41673</c:v>
                </c:pt>
                <c:pt idx="802">
                  <c:v>41673</c:v>
                </c:pt>
                <c:pt idx="803">
                  <c:v>41673</c:v>
                </c:pt>
                <c:pt idx="804">
                  <c:v>41673</c:v>
                </c:pt>
                <c:pt idx="805">
                  <c:v>41673</c:v>
                </c:pt>
                <c:pt idx="806">
                  <c:v>41673</c:v>
                </c:pt>
                <c:pt idx="807">
                  <c:v>41673</c:v>
                </c:pt>
                <c:pt idx="808">
                  <c:v>41673</c:v>
                </c:pt>
                <c:pt idx="809">
                  <c:v>41673</c:v>
                </c:pt>
                <c:pt idx="810">
                  <c:v>41673</c:v>
                </c:pt>
                <c:pt idx="811">
                  <c:v>41673</c:v>
                </c:pt>
                <c:pt idx="812">
                  <c:v>41673</c:v>
                </c:pt>
                <c:pt idx="813">
                  <c:v>41673</c:v>
                </c:pt>
                <c:pt idx="814">
                  <c:v>41673</c:v>
                </c:pt>
                <c:pt idx="815">
                  <c:v>41673</c:v>
                </c:pt>
                <c:pt idx="816">
                  <c:v>41674</c:v>
                </c:pt>
                <c:pt idx="817">
                  <c:v>41674</c:v>
                </c:pt>
                <c:pt idx="818">
                  <c:v>41674</c:v>
                </c:pt>
                <c:pt idx="819">
                  <c:v>41674</c:v>
                </c:pt>
                <c:pt idx="820">
                  <c:v>41674</c:v>
                </c:pt>
                <c:pt idx="821">
                  <c:v>41674</c:v>
                </c:pt>
                <c:pt idx="822">
                  <c:v>41674</c:v>
                </c:pt>
                <c:pt idx="823">
                  <c:v>41674</c:v>
                </c:pt>
                <c:pt idx="824">
                  <c:v>41674</c:v>
                </c:pt>
                <c:pt idx="825">
                  <c:v>41674</c:v>
                </c:pt>
                <c:pt idx="826">
                  <c:v>41674</c:v>
                </c:pt>
                <c:pt idx="827">
                  <c:v>41674</c:v>
                </c:pt>
                <c:pt idx="828">
                  <c:v>41674</c:v>
                </c:pt>
                <c:pt idx="829">
                  <c:v>41674</c:v>
                </c:pt>
                <c:pt idx="830">
                  <c:v>41674</c:v>
                </c:pt>
                <c:pt idx="831">
                  <c:v>41674</c:v>
                </c:pt>
                <c:pt idx="832">
                  <c:v>41674</c:v>
                </c:pt>
                <c:pt idx="833">
                  <c:v>41674</c:v>
                </c:pt>
                <c:pt idx="834">
                  <c:v>41674</c:v>
                </c:pt>
                <c:pt idx="835">
                  <c:v>41674</c:v>
                </c:pt>
                <c:pt idx="836">
                  <c:v>41674</c:v>
                </c:pt>
                <c:pt idx="837">
                  <c:v>41674</c:v>
                </c:pt>
                <c:pt idx="838">
                  <c:v>41674</c:v>
                </c:pt>
                <c:pt idx="839">
                  <c:v>41674</c:v>
                </c:pt>
                <c:pt idx="840">
                  <c:v>41675</c:v>
                </c:pt>
                <c:pt idx="841">
                  <c:v>41675</c:v>
                </c:pt>
                <c:pt idx="842">
                  <c:v>41675</c:v>
                </c:pt>
                <c:pt idx="843">
                  <c:v>41675</c:v>
                </c:pt>
                <c:pt idx="844">
                  <c:v>41675</c:v>
                </c:pt>
                <c:pt idx="845">
                  <c:v>41675</c:v>
                </c:pt>
                <c:pt idx="846">
                  <c:v>41675</c:v>
                </c:pt>
                <c:pt idx="847">
                  <c:v>41675</c:v>
                </c:pt>
                <c:pt idx="848">
                  <c:v>41675</c:v>
                </c:pt>
                <c:pt idx="849">
                  <c:v>41675</c:v>
                </c:pt>
                <c:pt idx="850">
                  <c:v>41675</c:v>
                </c:pt>
                <c:pt idx="851">
                  <c:v>41675</c:v>
                </c:pt>
                <c:pt idx="852">
                  <c:v>41675</c:v>
                </c:pt>
                <c:pt idx="853">
                  <c:v>41675</c:v>
                </c:pt>
                <c:pt idx="854">
                  <c:v>41675</c:v>
                </c:pt>
                <c:pt idx="855">
                  <c:v>41675</c:v>
                </c:pt>
                <c:pt idx="856">
                  <c:v>41675</c:v>
                </c:pt>
                <c:pt idx="857">
                  <c:v>41675</c:v>
                </c:pt>
                <c:pt idx="858">
                  <c:v>41675</c:v>
                </c:pt>
                <c:pt idx="859">
                  <c:v>41675</c:v>
                </c:pt>
                <c:pt idx="860">
                  <c:v>41675</c:v>
                </c:pt>
                <c:pt idx="861">
                  <c:v>41675</c:v>
                </c:pt>
                <c:pt idx="862">
                  <c:v>41675</c:v>
                </c:pt>
                <c:pt idx="863">
                  <c:v>41675</c:v>
                </c:pt>
                <c:pt idx="864">
                  <c:v>41676</c:v>
                </c:pt>
                <c:pt idx="865">
                  <c:v>41676</c:v>
                </c:pt>
                <c:pt idx="866">
                  <c:v>41676</c:v>
                </c:pt>
                <c:pt idx="867">
                  <c:v>41676</c:v>
                </c:pt>
                <c:pt idx="868">
                  <c:v>41676</c:v>
                </c:pt>
                <c:pt idx="869">
                  <c:v>41676</c:v>
                </c:pt>
                <c:pt idx="870">
                  <c:v>41676</c:v>
                </c:pt>
                <c:pt idx="871">
                  <c:v>41676</c:v>
                </c:pt>
                <c:pt idx="872">
                  <c:v>41676</c:v>
                </c:pt>
                <c:pt idx="873">
                  <c:v>41676</c:v>
                </c:pt>
                <c:pt idx="874">
                  <c:v>41676</c:v>
                </c:pt>
                <c:pt idx="875">
                  <c:v>41676</c:v>
                </c:pt>
                <c:pt idx="876">
                  <c:v>41676</c:v>
                </c:pt>
                <c:pt idx="877">
                  <c:v>41676</c:v>
                </c:pt>
                <c:pt idx="878">
                  <c:v>41676</c:v>
                </c:pt>
                <c:pt idx="879">
                  <c:v>41676</c:v>
                </c:pt>
                <c:pt idx="880">
                  <c:v>41676</c:v>
                </c:pt>
                <c:pt idx="881">
                  <c:v>41676</c:v>
                </c:pt>
                <c:pt idx="882">
                  <c:v>41676</c:v>
                </c:pt>
                <c:pt idx="883">
                  <c:v>41676</c:v>
                </c:pt>
                <c:pt idx="884">
                  <c:v>41676</c:v>
                </c:pt>
                <c:pt idx="885">
                  <c:v>41676</c:v>
                </c:pt>
                <c:pt idx="886">
                  <c:v>41676</c:v>
                </c:pt>
                <c:pt idx="887">
                  <c:v>41676</c:v>
                </c:pt>
                <c:pt idx="888">
                  <c:v>41677</c:v>
                </c:pt>
                <c:pt idx="889">
                  <c:v>41677</c:v>
                </c:pt>
                <c:pt idx="890">
                  <c:v>41677</c:v>
                </c:pt>
                <c:pt idx="891">
                  <c:v>41677</c:v>
                </c:pt>
                <c:pt idx="892">
                  <c:v>41677</c:v>
                </c:pt>
                <c:pt idx="893">
                  <c:v>41677</c:v>
                </c:pt>
                <c:pt idx="894">
                  <c:v>41677</c:v>
                </c:pt>
                <c:pt idx="895">
                  <c:v>41677</c:v>
                </c:pt>
                <c:pt idx="896">
                  <c:v>41677</c:v>
                </c:pt>
                <c:pt idx="897">
                  <c:v>41677</c:v>
                </c:pt>
                <c:pt idx="898">
                  <c:v>41677</c:v>
                </c:pt>
                <c:pt idx="899">
                  <c:v>41677</c:v>
                </c:pt>
                <c:pt idx="900">
                  <c:v>41677</c:v>
                </c:pt>
                <c:pt idx="901">
                  <c:v>41677</c:v>
                </c:pt>
                <c:pt idx="902">
                  <c:v>41677</c:v>
                </c:pt>
                <c:pt idx="903">
                  <c:v>41677</c:v>
                </c:pt>
                <c:pt idx="904">
                  <c:v>41677</c:v>
                </c:pt>
                <c:pt idx="905">
                  <c:v>41677</c:v>
                </c:pt>
                <c:pt idx="906">
                  <c:v>41677</c:v>
                </c:pt>
                <c:pt idx="907">
                  <c:v>41677</c:v>
                </c:pt>
                <c:pt idx="908">
                  <c:v>41677</c:v>
                </c:pt>
                <c:pt idx="909">
                  <c:v>41677</c:v>
                </c:pt>
                <c:pt idx="910">
                  <c:v>41677</c:v>
                </c:pt>
                <c:pt idx="911">
                  <c:v>41677</c:v>
                </c:pt>
                <c:pt idx="912">
                  <c:v>41678</c:v>
                </c:pt>
                <c:pt idx="913">
                  <c:v>41678</c:v>
                </c:pt>
                <c:pt idx="914">
                  <c:v>41678</c:v>
                </c:pt>
                <c:pt idx="915">
                  <c:v>41678</c:v>
                </c:pt>
                <c:pt idx="916">
                  <c:v>41678</c:v>
                </c:pt>
                <c:pt idx="917">
                  <c:v>41678</c:v>
                </c:pt>
                <c:pt idx="918">
                  <c:v>41678</c:v>
                </c:pt>
                <c:pt idx="919">
                  <c:v>41678</c:v>
                </c:pt>
                <c:pt idx="920">
                  <c:v>41678</c:v>
                </c:pt>
                <c:pt idx="921">
                  <c:v>41678</c:v>
                </c:pt>
                <c:pt idx="922">
                  <c:v>41678</c:v>
                </c:pt>
                <c:pt idx="923">
                  <c:v>41678</c:v>
                </c:pt>
                <c:pt idx="924">
                  <c:v>41678</c:v>
                </c:pt>
                <c:pt idx="925">
                  <c:v>41678</c:v>
                </c:pt>
                <c:pt idx="926">
                  <c:v>41678</c:v>
                </c:pt>
                <c:pt idx="927">
                  <c:v>41678</c:v>
                </c:pt>
                <c:pt idx="928">
                  <c:v>41678</c:v>
                </c:pt>
                <c:pt idx="929">
                  <c:v>41678</c:v>
                </c:pt>
                <c:pt idx="930">
                  <c:v>41678</c:v>
                </c:pt>
                <c:pt idx="931">
                  <c:v>41678</c:v>
                </c:pt>
                <c:pt idx="932">
                  <c:v>41678</c:v>
                </c:pt>
                <c:pt idx="933">
                  <c:v>41678</c:v>
                </c:pt>
                <c:pt idx="934">
                  <c:v>41678</c:v>
                </c:pt>
                <c:pt idx="935">
                  <c:v>41678</c:v>
                </c:pt>
                <c:pt idx="936">
                  <c:v>41679</c:v>
                </c:pt>
                <c:pt idx="937">
                  <c:v>41679</c:v>
                </c:pt>
                <c:pt idx="938">
                  <c:v>41679</c:v>
                </c:pt>
                <c:pt idx="939">
                  <c:v>41679</c:v>
                </c:pt>
                <c:pt idx="940">
                  <c:v>41679</c:v>
                </c:pt>
                <c:pt idx="941">
                  <c:v>41679</c:v>
                </c:pt>
                <c:pt idx="942">
                  <c:v>41679</c:v>
                </c:pt>
                <c:pt idx="943">
                  <c:v>41679</c:v>
                </c:pt>
                <c:pt idx="944">
                  <c:v>41679</c:v>
                </c:pt>
                <c:pt idx="945">
                  <c:v>41679</c:v>
                </c:pt>
                <c:pt idx="946">
                  <c:v>41679</c:v>
                </c:pt>
                <c:pt idx="947">
                  <c:v>41679</c:v>
                </c:pt>
                <c:pt idx="948">
                  <c:v>41679</c:v>
                </c:pt>
                <c:pt idx="949">
                  <c:v>41679</c:v>
                </c:pt>
                <c:pt idx="950">
                  <c:v>41679</c:v>
                </c:pt>
                <c:pt idx="951">
                  <c:v>41679</c:v>
                </c:pt>
                <c:pt idx="952">
                  <c:v>41679</c:v>
                </c:pt>
                <c:pt idx="953">
                  <c:v>41679</c:v>
                </c:pt>
                <c:pt idx="954">
                  <c:v>41679</c:v>
                </c:pt>
                <c:pt idx="955">
                  <c:v>41679</c:v>
                </c:pt>
                <c:pt idx="956">
                  <c:v>41679</c:v>
                </c:pt>
                <c:pt idx="957">
                  <c:v>41679</c:v>
                </c:pt>
                <c:pt idx="958">
                  <c:v>41679</c:v>
                </c:pt>
                <c:pt idx="959">
                  <c:v>41679</c:v>
                </c:pt>
                <c:pt idx="960">
                  <c:v>41680</c:v>
                </c:pt>
                <c:pt idx="961">
                  <c:v>41680</c:v>
                </c:pt>
                <c:pt idx="962">
                  <c:v>41680</c:v>
                </c:pt>
                <c:pt idx="963">
                  <c:v>41680</c:v>
                </c:pt>
                <c:pt idx="964">
                  <c:v>41680</c:v>
                </c:pt>
                <c:pt idx="965">
                  <c:v>41680</c:v>
                </c:pt>
                <c:pt idx="966">
                  <c:v>41680</c:v>
                </c:pt>
                <c:pt idx="967">
                  <c:v>41680</c:v>
                </c:pt>
                <c:pt idx="968">
                  <c:v>41680</c:v>
                </c:pt>
                <c:pt idx="969">
                  <c:v>41680</c:v>
                </c:pt>
                <c:pt idx="970">
                  <c:v>41680</c:v>
                </c:pt>
                <c:pt idx="971">
                  <c:v>41680</c:v>
                </c:pt>
                <c:pt idx="972">
                  <c:v>41680</c:v>
                </c:pt>
                <c:pt idx="973">
                  <c:v>41680</c:v>
                </c:pt>
                <c:pt idx="974">
                  <c:v>41680</c:v>
                </c:pt>
                <c:pt idx="975">
                  <c:v>41680</c:v>
                </c:pt>
                <c:pt idx="976">
                  <c:v>41680</c:v>
                </c:pt>
                <c:pt idx="977">
                  <c:v>41680</c:v>
                </c:pt>
                <c:pt idx="978">
                  <c:v>41680</c:v>
                </c:pt>
                <c:pt idx="979">
                  <c:v>41680</c:v>
                </c:pt>
                <c:pt idx="980">
                  <c:v>41680</c:v>
                </c:pt>
                <c:pt idx="981">
                  <c:v>41680</c:v>
                </c:pt>
                <c:pt idx="982">
                  <c:v>41680</c:v>
                </c:pt>
                <c:pt idx="983">
                  <c:v>41680</c:v>
                </c:pt>
                <c:pt idx="984">
                  <c:v>41681</c:v>
                </c:pt>
                <c:pt idx="985">
                  <c:v>41681</c:v>
                </c:pt>
                <c:pt idx="986">
                  <c:v>41681</c:v>
                </c:pt>
                <c:pt idx="987">
                  <c:v>41681</c:v>
                </c:pt>
                <c:pt idx="988">
                  <c:v>41681</c:v>
                </c:pt>
                <c:pt idx="989">
                  <c:v>41681</c:v>
                </c:pt>
                <c:pt idx="990">
                  <c:v>41681</c:v>
                </c:pt>
                <c:pt idx="991">
                  <c:v>41681</c:v>
                </c:pt>
                <c:pt idx="992">
                  <c:v>41681</c:v>
                </c:pt>
                <c:pt idx="993">
                  <c:v>41681</c:v>
                </c:pt>
                <c:pt idx="994">
                  <c:v>41681</c:v>
                </c:pt>
                <c:pt idx="995">
                  <c:v>41681</c:v>
                </c:pt>
                <c:pt idx="996">
                  <c:v>41681</c:v>
                </c:pt>
                <c:pt idx="997">
                  <c:v>41681</c:v>
                </c:pt>
                <c:pt idx="998">
                  <c:v>41681</c:v>
                </c:pt>
                <c:pt idx="999">
                  <c:v>41681</c:v>
                </c:pt>
                <c:pt idx="1000">
                  <c:v>41681</c:v>
                </c:pt>
                <c:pt idx="1001">
                  <c:v>41681</c:v>
                </c:pt>
                <c:pt idx="1002">
                  <c:v>41681</c:v>
                </c:pt>
                <c:pt idx="1003">
                  <c:v>41681</c:v>
                </c:pt>
                <c:pt idx="1004">
                  <c:v>41681</c:v>
                </c:pt>
                <c:pt idx="1005">
                  <c:v>41681</c:v>
                </c:pt>
                <c:pt idx="1006">
                  <c:v>41681</c:v>
                </c:pt>
                <c:pt idx="1007">
                  <c:v>41681</c:v>
                </c:pt>
                <c:pt idx="1008">
                  <c:v>41682</c:v>
                </c:pt>
                <c:pt idx="1009">
                  <c:v>41682</c:v>
                </c:pt>
                <c:pt idx="1010">
                  <c:v>41682</c:v>
                </c:pt>
                <c:pt idx="1011">
                  <c:v>41682</c:v>
                </c:pt>
                <c:pt idx="1012">
                  <c:v>41682</c:v>
                </c:pt>
                <c:pt idx="1013">
                  <c:v>41682</c:v>
                </c:pt>
                <c:pt idx="1014">
                  <c:v>41682</c:v>
                </c:pt>
                <c:pt idx="1015">
                  <c:v>41682</c:v>
                </c:pt>
                <c:pt idx="1016">
                  <c:v>41682</c:v>
                </c:pt>
                <c:pt idx="1017">
                  <c:v>41682</c:v>
                </c:pt>
                <c:pt idx="1018">
                  <c:v>41682</c:v>
                </c:pt>
                <c:pt idx="1019">
                  <c:v>41682</c:v>
                </c:pt>
                <c:pt idx="1020">
                  <c:v>41682</c:v>
                </c:pt>
                <c:pt idx="1021">
                  <c:v>41682</c:v>
                </c:pt>
                <c:pt idx="1022">
                  <c:v>41682</c:v>
                </c:pt>
                <c:pt idx="1023">
                  <c:v>41682</c:v>
                </c:pt>
                <c:pt idx="1024">
                  <c:v>41682</c:v>
                </c:pt>
                <c:pt idx="1025">
                  <c:v>41682</c:v>
                </c:pt>
                <c:pt idx="1026">
                  <c:v>41682</c:v>
                </c:pt>
                <c:pt idx="1027">
                  <c:v>41682</c:v>
                </c:pt>
                <c:pt idx="1028">
                  <c:v>41682</c:v>
                </c:pt>
                <c:pt idx="1029">
                  <c:v>41682</c:v>
                </c:pt>
                <c:pt idx="1030">
                  <c:v>41682</c:v>
                </c:pt>
                <c:pt idx="1031">
                  <c:v>41682</c:v>
                </c:pt>
                <c:pt idx="1032">
                  <c:v>41683</c:v>
                </c:pt>
                <c:pt idx="1033">
                  <c:v>41683</c:v>
                </c:pt>
                <c:pt idx="1034">
                  <c:v>41683</c:v>
                </c:pt>
                <c:pt idx="1035">
                  <c:v>41683</c:v>
                </c:pt>
                <c:pt idx="1036">
                  <c:v>41683</c:v>
                </c:pt>
                <c:pt idx="1037">
                  <c:v>41683</c:v>
                </c:pt>
                <c:pt idx="1038">
                  <c:v>41683</c:v>
                </c:pt>
                <c:pt idx="1039">
                  <c:v>41683</c:v>
                </c:pt>
                <c:pt idx="1040">
                  <c:v>41683</c:v>
                </c:pt>
                <c:pt idx="1041">
                  <c:v>41683</c:v>
                </c:pt>
                <c:pt idx="1042">
                  <c:v>41683</c:v>
                </c:pt>
                <c:pt idx="1043">
                  <c:v>41683</c:v>
                </c:pt>
                <c:pt idx="1044">
                  <c:v>41683</c:v>
                </c:pt>
                <c:pt idx="1045">
                  <c:v>41683</c:v>
                </c:pt>
                <c:pt idx="1046">
                  <c:v>41683</c:v>
                </c:pt>
                <c:pt idx="1047">
                  <c:v>41683</c:v>
                </c:pt>
                <c:pt idx="1048">
                  <c:v>41683</c:v>
                </c:pt>
                <c:pt idx="1049">
                  <c:v>41683</c:v>
                </c:pt>
                <c:pt idx="1050">
                  <c:v>41683</c:v>
                </c:pt>
                <c:pt idx="1051">
                  <c:v>41683</c:v>
                </c:pt>
                <c:pt idx="1052">
                  <c:v>41683</c:v>
                </c:pt>
                <c:pt idx="1053">
                  <c:v>41683</c:v>
                </c:pt>
                <c:pt idx="1054">
                  <c:v>41683</c:v>
                </c:pt>
                <c:pt idx="1055">
                  <c:v>41683</c:v>
                </c:pt>
                <c:pt idx="1056">
                  <c:v>41684</c:v>
                </c:pt>
                <c:pt idx="1057">
                  <c:v>41684</c:v>
                </c:pt>
                <c:pt idx="1058">
                  <c:v>41684</c:v>
                </c:pt>
                <c:pt idx="1059">
                  <c:v>41684</c:v>
                </c:pt>
                <c:pt idx="1060">
                  <c:v>41684</c:v>
                </c:pt>
                <c:pt idx="1061">
                  <c:v>41684</c:v>
                </c:pt>
                <c:pt idx="1062">
                  <c:v>41684</c:v>
                </c:pt>
                <c:pt idx="1063">
                  <c:v>41684</c:v>
                </c:pt>
                <c:pt idx="1064">
                  <c:v>41684</c:v>
                </c:pt>
                <c:pt idx="1065">
                  <c:v>41684</c:v>
                </c:pt>
                <c:pt idx="1066">
                  <c:v>41684</c:v>
                </c:pt>
                <c:pt idx="1067">
                  <c:v>41684</c:v>
                </c:pt>
                <c:pt idx="1068">
                  <c:v>41684</c:v>
                </c:pt>
                <c:pt idx="1069">
                  <c:v>41684</c:v>
                </c:pt>
                <c:pt idx="1070">
                  <c:v>41684</c:v>
                </c:pt>
                <c:pt idx="1071">
                  <c:v>41684</c:v>
                </c:pt>
                <c:pt idx="1072">
                  <c:v>41684</c:v>
                </c:pt>
                <c:pt idx="1073">
                  <c:v>41684</c:v>
                </c:pt>
                <c:pt idx="1074">
                  <c:v>41684</c:v>
                </c:pt>
                <c:pt idx="1075">
                  <c:v>41684</c:v>
                </c:pt>
                <c:pt idx="1076">
                  <c:v>41684</c:v>
                </c:pt>
                <c:pt idx="1077">
                  <c:v>41684</c:v>
                </c:pt>
                <c:pt idx="1078">
                  <c:v>41684</c:v>
                </c:pt>
                <c:pt idx="1079">
                  <c:v>41684</c:v>
                </c:pt>
                <c:pt idx="1080">
                  <c:v>41685</c:v>
                </c:pt>
                <c:pt idx="1081">
                  <c:v>41685</c:v>
                </c:pt>
                <c:pt idx="1082">
                  <c:v>41685</c:v>
                </c:pt>
                <c:pt idx="1083">
                  <c:v>41685</c:v>
                </c:pt>
                <c:pt idx="1084">
                  <c:v>41685</c:v>
                </c:pt>
                <c:pt idx="1085">
                  <c:v>41685</c:v>
                </c:pt>
                <c:pt idx="1086">
                  <c:v>41685</c:v>
                </c:pt>
                <c:pt idx="1087">
                  <c:v>41685</c:v>
                </c:pt>
                <c:pt idx="1088">
                  <c:v>41685</c:v>
                </c:pt>
                <c:pt idx="1089">
                  <c:v>41685</c:v>
                </c:pt>
                <c:pt idx="1090">
                  <c:v>41685</c:v>
                </c:pt>
                <c:pt idx="1091">
                  <c:v>41685</c:v>
                </c:pt>
                <c:pt idx="1092">
                  <c:v>41685</c:v>
                </c:pt>
                <c:pt idx="1093">
                  <c:v>41685</c:v>
                </c:pt>
                <c:pt idx="1094">
                  <c:v>41685</c:v>
                </c:pt>
                <c:pt idx="1095">
                  <c:v>41685</c:v>
                </c:pt>
                <c:pt idx="1096">
                  <c:v>41685</c:v>
                </c:pt>
                <c:pt idx="1097">
                  <c:v>41685</c:v>
                </c:pt>
                <c:pt idx="1098">
                  <c:v>41685</c:v>
                </c:pt>
                <c:pt idx="1099">
                  <c:v>41685</c:v>
                </c:pt>
                <c:pt idx="1100">
                  <c:v>41685</c:v>
                </c:pt>
                <c:pt idx="1101">
                  <c:v>41685</c:v>
                </c:pt>
                <c:pt idx="1102">
                  <c:v>41685</c:v>
                </c:pt>
                <c:pt idx="1103">
                  <c:v>41685</c:v>
                </c:pt>
                <c:pt idx="1104">
                  <c:v>41686</c:v>
                </c:pt>
                <c:pt idx="1105">
                  <c:v>41686</c:v>
                </c:pt>
                <c:pt idx="1106">
                  <c:v>41686</c:v>
                </c:pt>
                <c:pt idx="1107">
                  <c:v>41686</c:v>
                </c:pt>
                <c:pt idx="1108">
                  <c:v>41686</c:v>
                </c:pt>
                <c:pt idx="1109">
                  <c:v>41686</c:v>
                </c:pt>
                <c:pt idx="1110">
                  <c:v>41686</c:v>
                </c:pt>
                <c:pt idx="1111">
                  <c:v>41686</c:v>
                </c:pt>
                <c:pt idx="1112">
                  <c:v>41686</c:v>
                </c:pt>
                <c:pt idx="1113">
                  <c:v>41686</c:v>
                </c:pt>
                <c:pt idx="1114">
                  <c:v>41686</c:v>
                </c:pt>
                <c:pt idx="1115">
                  <c:v>41686</c:v>
                </c:pt>
                <c:pt idx="1116">
                  <c:v>41686</c:v>
                </c:pt>
                <c:pt idx="1117">
                  <c:v>41686</c:v>
                </c:pt>
                <c:pt idx="1118">
                  <c:v>41686</c:v>
                </c:pt>
                <c:pt idx="1119">
                  <c:v>41686</c:v>
                </c:pt>
                <c:pt idx="1120">
                  <c:v>41686</c:v>
                </c:pt>
                <c:pt idx="1121">
                  <c:v>41686</c:v>
                </c:pt>
                <c:pt idx="1122">
                  <c:v>41686</c:v>
                </c:pt>
                <c:pt idx="1123">
                  <c:v>41686</c:v>
                </c:pt>
                <c:pt idx="1124">
                  <c:v>41686</c:v>
                </c:pt>
                <c:pt idx="1125">
                  <c:v>41686</c:v>
                </c:pt>
                <c:pt idx="1126">
                  <c:v>41686</c:v>
                </c:pt>
                <c:pt idx="1127">
                  <c:v>41686</c:v>
                </c:pt>
                <c:pt idx="1128">
                  <c:v>41687</c:v>
                </c:pt>
                <c:pt idx="1129">
                  <c:v>41687</c:v>
                </c:pt>
                <c:pt idx="1130">
                  <c:v>41687</c:v>
                </c:pt>
                <c:pt idx="1131">
                  <c:v>41687</c:v>
                </c:pt>
                <c:pt idx="1132">
                  <c:v>41687</c:v>
                </c:pt>
                <c:pt idx="1133">
                  <c:v>41687</c:v>
                </c:pt>
                <c:pt idx="1134">
                  <c:v>41687</c:v>
                </c:pt>
                <c:pt idx="1135">
                  <c:v>41687</c:v>
                </c:pt>
                <c:pt idx="1136">
                  <c:v>41687</c:v>
                </c:pt>
                <c:pt idx="1137">
                  <c:v>41687</c:v>
                </c:pt>
                <c:pt idx="1138">
                  <c:v>41687</c:v>
                </c:pt>
                <c:pt idx="1139">
                  <c:v>41687</c:v>
                </c:pt>
                <c:pt idx="1140">
                  <c:v>41687</c:v>
                </c:pt>
                <c:pt idx="1141">
                  <c:v>41687</c:v>
                </c:pt>
                <c:pt idx="1142">
                  <c:v>41687</c:v>
                </c:pt>
                <c:pt idx="1143">
                  <c:v>41687</c:v>
                </c:pt>
                <c:pt idx="1144">
                  <c:v>41687</c:v>
                </c:pt>
                <c:pt idx="1145">
                  <c:v>41687</c:v>
                </c:pt>
                <c:pt idx="1146">
                  <c:v>41687</c:v>
                </c:pt>
                <c:pt idx="1147">
                  <c:v>41687</c:v>
                </c:pt>
                <c:pt idx="1148">
                  <c:v>41687</c:v>
                </c:pt>
                <c:pt idx="1149">
                  <c:v>41687</c:v>
                </c:pt>
                <c:pt idx="1150">
                  <c:v>41687</c:v>
                </c:pt>
                <c:pt idx="1151">
                  <c:v>41687</c:v>
                </c:pt>
                <c:pt idx="1152">
                  <c:v>41688</c:v>
                </c:pt>
                <c:pt idx="1153">
                  <c:v>41688</c:v>
                </c:pt>
                <c:pt idx="1154">
                  <c:v>41688</c:v>
                </c:pt>
                <c:pt idx="1155">
                  <c:v>41688</c:v>
                </c:pt>
                <c:pt idx="1156">
                  <c:v>41688</c:v>
                </c:pt>
                <c:pt idx="1157">
                  <c:v>41688</c:v>
                </c:pt>
                <c:pt idx="1158">
                  <c:v>41688</c:v>
                </c:pt>
                <c:pt idx="1159">
                  <c:v>41688</c:v>
                </c:pt>
                <c:pt idx="1160">
                  <c:v>41688</c:v>
                </c:pt>
                <c:pt idx="1161">
                  <c:v>41688</c:v>
                </c:pt>
                <c:pt idx="1162">
                  <c:v>41688</c:v>
                </c:pt>
                <c:pt idx="1163">
                  <c:v>41688</c:v>
                </c:pt>
                <c:pt idx="1164">
                  <c:v>41688</c:v>
                </c:pt>
                <c:pt idx="1165">
                  <c:v>41688</c:v>
                </c:pt>
                <c:pt idx="1166">
                  <c:v>41688</c:v>
                </c:pt>
                <c:pt idx="1167">
                  <c:v>41688</c:v>
                </c:pt>
                <c:pt idx="1168">
                  <c:v>41688</c:v>
                </c:pt>
                <c:pt idx="1169">
                  <c:v>41688</c:v>
                </c:pt>
                <c:pt idx="1170">
                  <c:v>41688</c:v>
                </c:pt>
                <c:pt idx="1171">
                  <c:v>41688</c:v>
                </c:pt>
                <c:pt idx="1172">
                  <c:v>41688</c:v>
                </c:pt>
                <c:pt idx="1173">
                  <c:v>41688</c:v>
                </c:pt>
                <c:pt idx="1174">
                  <c:v>41688</c:v>
                </c:pt>
                <c:pt idx="1175">
                  <c:v>41688</c:v>
                </c:pt>
                <c:pt idx="1176">
                  <c:v>41689</c:v>
                </c:pt>
                <c:pt idx="1177">
                  <c:v>41689</c:v>
                </c:pt>
                <c:pt idx="1178">
                  <c:v>41689</c:v>
                </c:pt>
                <c:pt idx="1179">
                  <c:v>41689</c:v>
                </c:pt>
                <c:pt idx="1180">
                  <c:v>41689</c:v>
                </c:pt>
                <c:pt idx="1181">
                  <c:v>41689</c:v>
                </c:pt>
                <c:pt idx="1182">
                  <c:v>41689</c:v>
                </c:pt>
                <c:pt idx="1183">
                  <c:v>41689</c:v>
                </c:pt>
                <c:pt idx="1184">
                  <c:v>41689</c:v>
                </c:pt>
                <c:pt idx="1185">
                  <c:v>41689</c:v>
                </c:pt>
                <c:pt idx="1186">
                  <c:v>41689</c:v>
                </c:pt>
                <c:pt idx="1187">
                  <c:v>41689</c:v>
                </c:pt>
                <c:pt idx="1188">
                  <c:v>41689</c:v>
                </c:pt>
                <c:pt idx="1189">
                  <c:v>41689</c:v>
                </c:pt>
                <c:pt idx="1190">
                  <c:v>41689</c:v>
                </c:pt>
                <c:pt idx="1191">
                  <c:v>41689</c:v>
                </c:pt>
                <c:pt idx="1192">
                  <c:v>41689</c:v>
                </c:pt>
                <c:pt idx="1193">
                  <c:v>41689</c:v>
                </c:pt>
                <c:pt idx="1194">
                  <c:v>41689</c:v>
                </c:pt>
                <c:pt idx="1195">
                  <c:v>41689</c:v>
                </c:pt>
                <c:pt idx="1196">
                  <c:v>41689</c:v>
                </c:pt>
                <c:pt idx="1197">
                  <c:v>41689</c:v>
                </c:pt>
                <c:pt idx="1198">
                  <c:v>41689</c:v>
                </c:pt>
                <c:pt idx="1199">
                  <c:v>41689</c:v>
                </c:pt>
                <c:pt idx="1200">
                  <c:v>41690</c:v>
                </c:pt>
                <c:pt idx="1201">
                  <c:v>41690</c:v>
                </c:pt>
                <c:pt idx="1202">
                  <c:v>41690</c:v>
                </c:pt>
                <c:pt idx="1203">
                  <c:v>41690</c:v>
                </c:pt>
                <c:pt idx="1204">
                  <c:v>41690</c:v>
                </c:pt>
                <c:pt idx="1205">
                  <c:v>41690</c:v>
                </c:pt>
                <c:pt idx="1206">
                  <c:v>41690</c:v>
                </c:pt>
                <c:pt idx="1207">
                  <c:v>41690</c:v>
                </c:pt>
                <c:pt idx="1208">
                  <c:v>41690</c:v>
                </c:pt>
                <c:pt idx="1209">
                  <c:v>41690</c:v>
                </c:pt>
                <c:pt idx="1210">
                  <c:v>41690</c:v>
                </c:pt>
                <c:pt idx="1211">
                  <c:v>41690</c:v>
                </c:pt>
                <c:pt idx="1212">
                  <c:v>41690</c:v>
                </c:pt>
                <c:pt idx="1213">
                  <c:v>41690</c:v>
                </c:pt>
                <c:pt idx="1214">
                  <c:v>41690</c:v>
                </c:pt>
                <c:pt idx="1215">
                  <c:v>41690</c:v>
                </c:pt>
                <c:pt idx="1216">
                  <c:v>41690</c:v>
                </c:pt>
                <c:pt idx="1217">
                  <c:v>41690</c:v>
                </c:pt>
                <c:pt idx="1218">
                  <c:v>41690</c:v>
                </c:pt>
                <c:pt idx="1219">
                  <c:v>41690</c:v>
                </c:pt>
                <c:pt idx="1220">
                  <c:v>41690</c:v>
                </c:pt>
                <c:pt idx="1221">
                  <c:v>41690</c:v>
                </c:pt>
                <c:pt idx="1222">
                  <c:v>41690</c:v>
                </c:pt>
                <c:pt idx="1223">
                  <c:v>41690</c:v>
                </c:pt>
                <c:pt idx="1224">
                  <c:v>41691</c:v>
                </c:pt>
                <c:pt idx="1225">
                  <c:v>41691</c:v>
                </c:pt>
                <c:pt idx="1226">
                  <c:v>41691</c:v>
                </c:pt>
                <c:pt idx="1227">
                  <c:v>41691</c:v>
                </c:pt>
                <c:pt idx="1228">
                  <c:v>41691</c:v>
                </c:pt>
                <c:pt idx="1229">
                  <c:v>41691</c:v>
                </c:pt>
                <c:pt idx="1230">
                  <c:v>41691</c:v>
                </c:pt>
                <c:pt idx="1231">
                  <c:v>41691</c:v>
                </c:pt>
                <c:pt idx="1232">
                  <c:v>41691</c:v>
                </c:pt>
                <c:pt idx="1233">
                  <c:v>41691</c:v>
                </c:pt>
                <c:pt idx="1234">
                  <c:v>41691</c:v>
                </c:pt>
                <c:pt idx="1235">
                  <c:v>41691</c:v>
                </c:pt>
                <c:pt idx="1236">
                  <c:v>41691</c:v>
                </c:pt>
                <c:pt idx="1237">
                  <c:v>41691</c:v>
                </c:pt>
                <c:pt idx="1238">
                  <c:v>41691</c:v>
                </c:pt>
                <c:pt idx="1239">
                  <c:v>41691</c:v>
                </c:pt>
                <c:pt idx="1240">
                  <c:v>41691</c:v>
                </c:pt>
                <c:pt idx="1241">
                  <c:v>41691</c:v>
                </c:pt>
                <c:pt idx="1242">
                  <c:v>41691</c:v>
                </c:pt>
                <c:pt idx="1243">
                  <c:v>41691</c:v>
                </c:pt>
                <c:pt idx="1244">
                  <c:v>41691</c:v>
                </c:pt>
                <c:pt idx="1245">
                  <c:v>41691</c:v>
                </c:pt>
                <c:pt idx="1246">
                  <c:v>41691</c:v>
                </c:pt>
                <c:pt idx="1247">
                  <c:v>41691</c:v>
                </c:pt>
                <c:pt idx="1248">
                  <c:v>41692</c:v>
                </c:pt>
                <c:pt idx="1249">
                  <c:v>41692</c:v>
                </c:pt>
                <c:pt idx="1250">
                  <c:v>41692</c:v>
                </c:pt>
                <c:pt idx="1251">
                  <c:v>41692</c:v>
                </c:pt>
                <c:pt idx="1252">
                  <c:v>41692</c:v>
                </c:pt>
                <c:pt idx="1253">
                  <c:v>41692</c:v>
                </c:pt>
                <c:pt idx="1254">
                  <c:v>41692</c:v>
                </c:pt>
                <c:pt idx="1255">
                  <c:v>41692</c:v>
                </c:pt>
                <c:pt idx="1256">
                  <c:v>41692</c:v>
                </c:pt>
                <c:pt idx="1257">
                  <c:v>41692</c:v>
                </c:pt>
                <c:pt idx="1258">
                  <c:v>41692</c:v>
                </c:pt>
                <c:pt idx="1259">
                  <c:v>41692</c:v>
                </c:pt>
                <c:pt idx="1260">
                  <c:v>41692</c:v>
                </c:pt>
                <c:pt idx="1261">
                  <c:v>41692</c:v>
                </c:pt>
                <c:pt idx="1262">
                  <c:v>41692</c:v>
                </c:pt>
                <c:pt idx="1263">
                  <c:v>41692</c:v>
                </c:pt>
                <c:pt idx="1264">
                  <c:v>41692</c:v>
                </c:pt>
                <c:pt idx="1265">
                  <c:v>41692</c:v>
                </c:pt>
                <c:pt idx="1266">
                  <c:v>41692</c:v>
                </c:pt>
                <c:pt idx="1267">
                  <c:v>41692</c:v>
                </c:pt>
                <c:pt idx="1268">
                  <c:v>41692</c:v>
                </c:pt>
                <c:pt idx="1269">
                  <c:v>41692</c:v>
                </c:pt>
                <c:pt idx="1270">
                  <c:v>41692</c:v>
                </c:pt>
                <c:pt idx="1271">
                  <c:v>41692</c:v>
                </c:pt>
                <c:pt idx="1272">
                  <c:v>41693</c:v>
                </c:pt>
                <c:pt idx="1273">
                  <c:v>41693</c:v>
                </c:pt>
                <c:pt idx="1274">
                  <c:v>41693</c:v>
                </c:pt>
                <c:pt idx="1275">
                  <c:v>41693</c:v>
                </c:pt>
                <c:pt idx="1276">
                  <c:v>41693</c:v>
                </c:pt>
                <c:pt idx="1277">
                  <c:v>41693</c:v>
                </c:pt>
                <c:pt idx="1278">
                  <c:v>41693</c:v>
                </c:pt>
                <c:pt idx="1279">
                  <c:v>41693</c:v>
                </c:pt>
                <c:pt idx="1280">
                  <c:v>41693</c:v>
                </c:pt>
                <c:pt idx="1281">
                  <c:v>41693</c:v>
                </c:pt>
                <c:pt idx="1282">
                  <c:v>41693</c:v>
                </c:pt>
                <c:pt idx="1283">
                  <c:v>41693</c:v>
                </c:pt>
                <c:pt idx="1284">
                  <c:v>41693</c:v>
                </c:pt>
                <c:pt idx="1285">
                  <c:v>41693</c:v>
                </c:pt>
                <c:pt idx="1286">
                  <c:v>41693</c:v>
                </c:pt>
                <c:pt idx="1287">
                  <c:v>41693</c:v>
                </c:pt>
                <c:pt idx="1288">
                  <c:v>41693</c:v>
                </c:pt>
                <c:pt idx="1289">
                  <c:v>41693</c:v>
                </c:pt>
                <c:pt idx="1290">
                  <c:v>41693</c:v>
                </c:pt>
                <c:pt idx="1291">
                  <c:v>41693</c:v>
                </c:pt>
                <c:pt idx="1292">
                  <c:v>41693</c:v>
                </c:pt>
                <c:pt idx="1293">
                  <c:v>41693</c:v>
                </c:pt>
                <c:pt idx="1294">
                  <c:v>41693</c:v>
                </c:pt>
                <c:pt idx="1295">
                  <c:v>41693</c:v>
                </c:pt>
                <c:pt idx="1296">
                  <c:v>41694</c:v>
                </c:pt>
                <c:pt idx="1297">
                  <c:v>41694</c:v>
                </c:pt>
                <c:pt idx="1298">
                  <c:v>41694</c:v>
                </c:pt>
                <c:pt idx="1299">
                  <c:v>41694</c:v>
                </c:pt>
                <c:pt idx="1300">
                  <c:v>41694</c:v>
                </c:pt>
                <c:pt idx="1301">
                  <c:v>41694</c:v>
                </c:pt>
                <c:pt idx="1302">
                  <c:v>41694</c:v>
                </c:pt>
                <c:pt idx="1303">
                  <c:v>41694</c:v>
                </c:pt>
                <c:pt idx="1304">
                  <c:v>41694</c:v>
                </c:pt>
                <c:pt idx="1305">
                  <c:v>41694</c:v>
                </c:pt>
                <c:pt idx="1306">
                  <c:v>41694</c:v>
                </c:pt>
                <c:pt idx="1307">
                  <c:v>41694</c:v>
                </c:pt>
                <c:pt idx="1308">
                  <c:v>41694</c:v>
                </c:pt>
                <c:pt idx="1309">
                  <c:v>41694</c:v>
                </c:pt>
                <c:pt idx="1310">
                  <c:v>41694</c:v>
                </c:pt>
                <c:pt idx="1311">
                  <c:v>41694</c:v>
                </c:pt>
                <c:pt idx="1312">
                  <c:v>41694</c:v>
                </c:pt>
                <c:pt idx="1313">
                  <c:v>41694</c:v>
                </c:pt>
                <c:pt idx="1314">
                  <c:v>41694</c:v>
                </c:pt>
                <c:pt idx="1315">
                  <c:v>41694</c:v>
                </c:pt>
                <c:pt idx="1316">
                  <c:v>41694</c:v>
                </c:pt>
                <c:pt idx="1317">
                  <c:v>41694</c:v>
                </c:pt>
                <c:pt idx="1318">
                  <c:v>41694</c:v>
                </c:pt>
                <c:pt idx="1319">
                  <c:v>41694</c:v>
                </c:pt>
                <c:pt idx="1320">
                  <c:v>41695</c:v>
                </c:pt>
                <c:pt idx="1321">
                  <c:v>41695</c:v>
                </c:pt>
                <c:pt idx="1322">
                  <c:v>41695</c:v>
                </c:pt>
                <c:pt idx="1323">
                  <c:v>41695</c:v>
                </c:pt>
                <c:pt idx="1324">
                  <c:v>41695</c:v>
                </c:pt>
                <c:pt idx="1325">
                  <c:v>41695</c:v>
                </c:pt>
                <c:pt idx="1326">
                  <c:v>41695</c:v>
                </c:pt>
                <c:pt idx="1327">
                  <c:v>41695</c:v>
                </c:pt>
                <c:pt idx="1328">
                  <c:v>41695</c:v>
                </c:pt>
                <c:pt idx="1329">
                  <c:v>41695</c:v>
                </c:pt>
                <c:pt idx="1330">
                  <c:v>41695</c:v>
                </c:pt>
                <c:pt idx="1331">
                  <c:v>41695</c:v>
                </c:pt>
                <c:pt idx="1332">
                  <c:v>41695</c:v>
                </c:pt>
                <c:pt idx="1333">
                  <c:v>41695</c:v>
                </c:pt>
                <c:pt idx="1334">
                  <c:v>41695</c:v>
                </c:pt>
                <c:pt idx="1335">
                  <c:v>41695</c:v>
                </c:pt>
                <c:pt idx="1336">
                  <c:v>41695</c:v>
                </c:pt>
                <c:pt idx="1337">
                  <c:v>41695</c:v>
                </c:pt>
                <c:pt idx="1338">
                  <c:v>41695</c:v>
                </c:pt>
                <c:pt idx="1339">
                  <c:v>41695</c:v>
                </c:pt>
                <c:pt idx="1340">
                  <c:v>41695</c:v>
                </c:pt>
                <c:pt idx="1341">
                  <c:v>41695</c:v>
                </c:pt>
                <c:pt idx="1342">
                  <c:v>41695</c:v>
                </c:pt>
                <c:pt idx="1343">
                  <c:v>41695</c:v>
                </c:pt>
                <c:pt idx="1344">
                  <c:v>41696</c:v>
                </c:pt>
                <c:pt idx="1345">
                  <c:v>41696</c:v>
                </c:pt>
                <c:pt idx="1346">
                  <c:v>41696</c:v>
                </c:pt>
                <c:pt idx="1347">
                  <c:v>41696</c:v>
                </c:pt>
                <c:pt idx="1348">
                  <c:v>41696</c:v>
                </c:pt>
                <c:pt idx="1349">
                  <c:v>41696</c:v>
                </c:pt>
                <c:pt idx="1350">
                  <c:v>41696</c:v>
                </c:pt>
                <c:pt idx="1351">
                  <c:v>41696</c:v>
                </c:pt>
                <c:pt idx="1352">
                  <c:v>41696</c:v>
                </c:pt>
                <c:pt idx="1353">
                  <c:v>41696</c:v>
                </c:pt>
                <c:pt idx="1354">
                  <c:v>41696</c:v>
                </c:pt>
                <c:pt idx="1355">
                  <c:v>41696</c:v>
                </c:pt>
                <c:pt idx="1356">
                  <c:v>41696</c:v>
                </c:pt>
                <c:pt idx="1357">
                  <c:v>41696</c:v>
                </c:pt>
                <c:pt idx="1358">
                  <c:v>41696</c:v>
                </c:pt>
                <c:pt idx="1359">
                  <c:v>41696</c:v>
                </c:pt>
                <c:pt idx="1360">
                  <c:v>41696</c:v>
                </c:pt>
                <c:pt idx="1361">
                  <c:v>41696</c:v>
                </c:pt>
                <c:pt idx="1362">
                  <c:v>41696</c:v>
                </c:pt>
                <c:pt idx="1363">
                  <c:v>41696</c:v>
                </c:pt>
                <c:pt idx="1364">
                  <c:v>41696</c:v>
                </c:pt>
                <c:pt idx="1365">
                  <c:v>41696</c:v>
                </c:pt>
                <c:pt idx="1366">
                  <c:v>41696</c:v>
                </c:pt>
                <c:pt idx="1367">
                  <c:v>41696</c:v>
                </c:pt>
                <c:pt idx="1368">
                  <c:v>41697</c:v>
                </c:pt>
                <c:pt idx="1369">
                  <c:v>41697</c:v>
                </c:pt>
                <c:pt idx="1370">
                  <c:v>41697</c:v>
                </c:pt>
                <c:pt idx="1371">
                  <c:v>41697</c:v>
                </c:pt>
                <c:pt idx="1372">
                  <c:v>41697</c:v>
                </c:pt>
                <c:pt idx="1373">
                  <c:v>41697</c:v>
                </c:pt>
                <c:pt idx="1374">
                  <c:v>41697</c:v>
                </c:pt>
                <c:pt idx="1375">
                  <c:v>41697</c:v>
                </c:pt>
                <c:pt idx="1376">
                  <c:v>41697</c:v>
                </c:pt>
                <c:pt idx="1377">
                  <c:v>41697</c:v>
                </c:pt>
                <c:pt idx="1378">
                  <c:v>41697</c:v>
                </c:pt>
                <c:pt idx="1379">
                  <c:v>41697</c:v>
                </c:pt>
                <c:pt idx="1380">
                  <c:v>41697</c:v>
                </c:pt>
                <c:pt idx="1381">
                  <c:v>41697</c:v>
                </c:pt>
                <c:pt idx="1382">
                  <c:v>41697</c:v>
                </c:pt>
                <c:pt idx="1383">
                  <c:v>41697</c:v>
                </c:pt>
                <c:pt idx="1384">
                  <c:v>41697</c:v>
                </c:pt>
                <c:pt idx="1385">
                  <c:v>41697</c:v>
                </c:pt>
                <c:pt idx="1386">
                  <c:v>41697</c:v>
                </c:pt>
                <c:pt idx="1387">
                  <c:v>41697</c:v>
                </c:pt>
                <c:pt idx="1388">
                  <c:v>41697</c:v>
                </c:pt>
                <c:pt idx="1389">
                  <c:v>41697</c:v>
                </c:pt>
                <c:pt idx="1390">
                  <c:v>41697</c:v>
                </c:pt>
                <c:pt idx="1391">
                  <c:v>41697</c:v>
                </c:pt>
                <c:pt idx="1392">
                  <c:v>41698</c:v>
                </c:pt>
                <c:pt idx="1393">
                  <c:v>41698</c:v>
                </c:pt>
                <c:pt idx="1394">
                  <c:v>41698</c:v>
                </c:pt>
                <c:pt idx="1395">
                  <c:v>41698</c:v>
                </c:pt>
                <c:pt idx="1396">
                  <c:v>41698</c:v>
                </c:pt>
                <c:pt idx="1397">
                  <c:v>41698</c:v>
                </c:pt>
                <c:pt idx="1398">
                  <c:v>41698</c:v>
                </c:pt>
                <c:pt idx="1399">
                  <c:v>41698</c:v>
                </c:pt>
                <c:pt idx="1400">
                  <c:v>41698</c:v>
                </c:pt>
                <c:pt idx="1401">
                  <c:v>41698</c:v>
                </c:pt>
                <c:pt idx="1402">
                  <c:v>41698</c:v>
                </c:pt>
                <c:pt idx="1403">
                  <c:v>41698</c:v>
                </c:pt>
                <c:pt idx="1404">
                  <c:v>41698</c:v>
                </c:pt>
                <c:pt idx="1405">
                  <c:v>41698</c:v>
                </c:pt>
                <c:pt idx="1406">
                  <c:v>41698</c:v>
                </c:pt>
                <c:pt idx="1407">
                  <c:v>41698</c:v>
                </c:pt>
                <c:pt idx="1408">
                  <c:v>41698</c:v>
                </c:pt>
                <c:pt idx="1409">
                  <c:v>41698</c:v>
                </c:pt>
                <c:pt idx="1410">
                  <c:v>41698</c:v>
                </c:pt>
                <c:pt idx="1411">
                  <c:v>41698</c:v>
                </c:pt>
                <c:pt idx="1412">
                  <c:v>41698</c:v>
                </c:pt>
                <c:pt idx="1413">
                  <c:v>41698</c:v>
                </c:pt>
                <c:pt idx="1414">
                  <c:v>41698</c:v>
                </c:pt>
                <c:pt idx="1415">
                  <c:v>41698</c:v>
                </c:pt>
                <c:pt idx="1416">
                  <c:v>41699</c:v>
                </c:pt>
                <c:pt idx="1417">
                  <c:v>41699</c:v>
                </c:pt>
                <c:pt idx="1418">
                  <c:v>41699</c:v>
                </c:pt>
                <c:pt idx="1419">
                  <c:v>41699</c:v>
                </c:pt>
                <c:pt idx="1420">
                  <c:v>41699</c:v>
                </c:pt>
                <c:pt idx="1421">
                  <c:v>41699</c:v>
                </c:pt>
                <c:pt idx="1422">
                  <c:v>41699</c:v>
                </c:pt>
                <c:pt idx="1423">
                  <c:v>41699</c:v>
                </c:pt>
                <c:pt idx="1424">
                  <c:v>41699</c:v>
                </c:pt>
                <c:pt idx="1425">
                  <c:v>41699</c:v>
                </c:pt>
                <c:pt idx="1426">
                  <c:v>41699</c:v>
                </c:pt>
                <c:pt idx="1427">
                  <c:v>41699</c:v>
                </c:pt>
                <c:pt idx="1428">
                  <c:v>41699</c:v>
                </c:pt>
                <c:pt idx="1429">
                  <c:v>41699</c:v>
                </c:pt>
                <c:pt idx="1430">
                  <c:v>41699</c:v>
                </c:pt>
                <c:pt idx="1431">
                  <c:v>41699</c:v>
                </c:pt>
                <c:pt idx="1432">
                  <c:v>41699</c:v>
                </c:pt>
                <c:pt idx="1433">
                  <c:v>41699</c:v>
                </c:pt>
                <c:pt idx="1434">
                  <c:v>41699</c:v>
                </c:pt>
                <c:pt idx="1435">
                  <c:v>41699</c:v>
                </c:pt>
                <c:pt idx="1436">
                  <c:v>41699</c:v>
                </c:pt>
                <c:pt idx="1437">
                  <c:v>41699</c:v>
                </c:pt>
                <c:pt idx="1438">
                  <c:v>41699</c:v>
                </c:pt>
                <c:pt idx="1439">
                  <c:v>41699</c:v>
                </c:pt>
                <c:pt idx="1440">
                  <c:v>41700</c:v>
                </c:pt>
                <c:pt idx="1441">
                  <c:v>41700</c:v>
                </c:pt>
                <c:pt idx="1442">
                  <c:v>41700</c:v>
                </c:pt>
                <c:pt idx="1443">
                  <c:v>41700</c:v>
                </c:pt>
                <c:pt idx="1444">
                  <c:v>41700</c:v>
                </c:pt>
                <c:pt idx="1445">
                  <c:v>41700</c:v>
                </c:pt>
                <c:pt idx="1446">
                  <c:v>41700</c:v>
                </c:pt>
                <c:pt idx="1447">
                  <c:v>41700</c:v>
                </c:pt>
                <c:pt idx="1448">
                  <c:v>41700</c:v>
                </c:pt>
                <c:pt idx="1449">
                  <c:v>41700</c:v>
                </c:pt>
                <c:pt idx="1450">
                  <c:v>41700</c:v>
                </c:pt>
                <c:pt idx="1451">
                  <c:v>41700</c:v>
                </c:pt>
                <c:pt idx="1452">
                  <c:v>41700</c:v>
                </c:pt>
                <c:pt idx="1453">
                  <c:v>41700</c:v>
                </c:pt>
                <c:pt idx="1454">
                  <c:v>41700</c:v>
                </c:pt>
                <c:pt idx="1455">
                  <c:v>41700</c:v>
                </c:pt>
                <c:pt idx="1456">
                  <c:v>41700</c:v>
                </c:pt>
                <c:pt idx="1457">
                  <c:v>41700</c:v>
                </c:pt>
                <c:pt idx="1458">
                  <c:v>41700</c:v>
                </c:pt>
                <c:pt idx="1459">
                  <c:v>41700</c:v>
                </c:pt>
                <c:pt idx="1460">
                  <c:v>41700</c:v>
                </c:pt>
                <c:pt idx="1461">
                  <c:v>41700</c:v>
                </c:pt>
                <c:pt idx="1462">
                  <c:v>41700</c:v>
                </c:pt>
                <c:pt idx="1463">
                  <c:v>41700</c:v>
                </c:pt>
                <c:pt idx="1464">
                  <c:v>41701</c:v>
                </c:pt>
                <c:pt idx="1465">
                  <c:v>41701</c:v>
                </c:pt>
                <c:pt idx="1466">
                  <c:v>41701</c:v>
                </c:pt>
                <c:pt idx="1467">
                  <c:v>41701</c:v>
                </c:pt>
                <c:pt idx="1468">
                  <c:v>41701</c:v>
                </c:pt>
                <c:pt idx="1469">
                  <c:v>41701</c:v>
                </c:pt>
                <c:pt idx="1470">
                  <c:v>41701</c:v>
                </c:pt>
                <c:pt idx="1471">
                  <c:v>41701</c:v>
                </c:pt>
                <c:pt idx="1472">
                  <c:v>41701</c:v>
                </c:pt>
                <c:pt idx="1473">
                  <c:v>41701</c:v>
                </c:pt>
                <c:pt idx="1474">
                  <c:v>41701</c:v>
                </c:pt>
                <c:pt idx="1475">
                  <c:v>41701</c:v>
                </c:pt>
                <c:pt idx="1476">
                  <c:v>41701</c:v>
                </c:pt>
                <c:pt idx="1477">
                  <c:v>41701</c:v>
                </c:pt>
                <c:pt idx="1478">
                  <c:v>41701</c:v>
                </c:pt>
                <c:pt idx="1479">
                  <c:v>41701</c:v>
                </c:pt>
                <c:pt idx="1480">
                  <c:v>41701</c:v>
                </c:pt>
                <c:pt idx="1481">
                  <c:v>41701</c:v>
                </c:pt>
                <c:pt idx="1482">
                  <c:v>41701</c:v>
                </c:pt>
                <c:pt idx="1483">
                  <c:v>41701</c:v>
                </c:pt>
                <c:pt idx="1484">
                  <c:v>41701</c:v>
                </c:pt>
                <c:pt idx="1485">
                  <c:v>41701</c:v>
                </c:pt>
                <c:pt idx="1486">
                  <c:v>41701</c:v>
                </c:pt>
                <c:pt idx="1487">
                  <c:v>41701</c:v>
                </c:pt>
                <c:pt idx="1488">
                  <c:v>41702</c:v>
                </c:pt>
                <c:pt idx="1489">
                  <c:v>41702</c:v>
                </c:pt>
                <c:pt idx="1490">
                  <c:v>41702</c:v>
                </c:pt>
                <c:pt idx="1491">
                  <c:v>41702</c:v>
                </c:pt>
                <c:pt idx="1492">
                  <c:v>41702</c:v>
                </c:pt>
                <c:pt idx="1493">
                  <c:v>41702</c:v>
                </c:pt>
                <c:pt idx="1494">
                  <c:v>41702</c:v>
                </c:pt>
                <c:pt idx="1495">
                  <c:v>41702</c:v>
                </c:pt>
                <c:pt idx="1496">
                  <c:v>41702</c:v>
                </c:pt>
                <c:pt idx="1497">
                  <c:v>41702</c:v>
                </c:pt>
                <c:pt idx="1498">
                  <c:v>41702</c:v>
                </c:pt>
                <c:pt idx="1499">
                  <c:v>41702</c:v>
                </c:pt>
                <c:pt idx="1500">
                  <c:v>41702</c:v>
                </c:pt>
                <c:pt idx="1501">
                  <c:v>41702</c:v>
                </c:pt>
                <c:pt idx="1502">
                  <c:v>41702</c:v>
                </c:pt>
                <c:pt idx="1503">
                  <c:v>41702</c:v>
                </c:pt>
                <c:pt idx="1504">
                  <c:v>41702</c:v>
                </c:pt>
                <c:pt idx="1505">
                  <c:v>41702</c:v>
                </c:pt>
                <c:pt idx="1506">
                  <c:v>41702</c:v>
                </c:pt>
                <c:pt idx="1507">
                  <c:v>41702</c:v>
                </c:pt>
                <c:pt idx="1508">
                  <c:v>41702</c:v>
                </c:pt>
                <c:pt idx="1509">
                  <c:v>41702</c:v>
                </c:pt>
                <c:pt idx="1510">
                  <c:v>41702</c:v>
                </c:pt>
                <c:pt idx="1511">
                  <c:v>41702</c:v>
                </c:pt>
                <c:pt idx="1512">
                  <c:v>41703</c:v>
                </c:pt>
                <c:pt idx="1513">
                  <c:v>41703</c:v>
                </c:pt>
                <c:pt idx="1514">
                  <c:v>41703</c:v>
                </c:pt>
                <c:pt idx="1515">
                  <c:v>41703</c:v>
                </c:pt>
                <c:pt idx="1516">
                  <c:v>41703</c:v>
                </c:pt>
                <c:pt idx="1517">
                  <c:v>41703</c:v>
                </c:pt>
                <c:pt idx="1518">
                  <c:v>41703</c:v>
                </c:pt>
                <c:pt idx="1519">
                  <c:v>41703</c:v>
                </c:pt>
                <c:pt idx="1520">
                  <c:v>41703</c:v>
                </c:pt>
                <c:pt idx="1521">
                  <c:v>41703</c:v>
                </c:pt>
                <c:pt idx="1522">
                  <c:v>41703</c:v>
                </c:pt>
                <c:pt idx="1523">
                  <c:v>41703</c:v>
                </c:pt>
                <c:pt idx="1524">
                  <c:v>41703</c:v>
                </c:pt>
                <c:pt idx="1525">
                  <c:v>41703</c:v>
                </c:pt>
                <c:pt idx="1526">
                  <c:v>41703</c:v>
                </c:pt>
                <c:pt idx="1527">
                  <c:v>41703</c:v>
                </c:pt>
                <c:pt idx="1528">
                  <c:v>41703</c:v>
                </c:pt>
                <c:pt idx="1529">
                  <c:v>41703</c:v>
                </c:pt>
                <c:pt idx="1530">
                  <c:v>41703</c:v>
                </c:pt>
                <c:pt idx="1531">
                  <c:v>41703</c:v>
                </c:pt>
                <c:pt idx="1532">
                  <c:v>41703</c:v>
                </c:pt>
                <c:pt idx="1533">
                  <c:v>41703</c:v>
                </c:pt>
                <c:pt idx="1534">
                  <c:v>41703</c:v>
                </c:pt>
                <c:pt idx="1535">
                  <c:v>41703</c:v>
                </c:pt>
                <c:pt idx="1536">
                  <c:v>41704</c:v>
                </c:pt>
                <c:pt idx="1537">
                  <c:v>41704</c:v>
                </c:pt>
                <c:pt idx="1538">
                  <c:v>41704</c:v>
                </c:pt>
                <c:pt idx="1539">
                  <c:v>41704</c:v>
                </c:pt>
                <c:pt idx="1540">
                  <c:v>41704</c:v>
                </c:pt>
                <c:pt idx="1541">
                  <c:v>41704</c:v>
                </c:pt>
                <c:pt idx="1542">
                  <c:v>41704</c:v>
                </c:pt>
                <c:pt idx="1543">
                  <c:v>41704</c:v>
                </c:pt>
                <c:pt idx="1544">
                  <c:v>41704</c:v>
                </c:pt>
                <c:pt idx="1545">
                  <c:v>41704</c:v>
                </c:pt>
                <c:pt idx="1546">
                  <c:v>41704</c:v>
                </c:pt>
                <c:pt idx="1547">
                  <c:v>41704</c:v>
                </c:pt>
                <c:pt idx="1548">
                  <c:v>41704</c:v>
                </c:pt>
                <c:pt idx="1549">
                  <c:v>41704</c:v>
                </c:pt>
                <c:pt idx="1550">
                  <c:v>41704</c:v>
                </c:pt>
                <c:pt idx="1551">
                  <c:v>41704</c:v>
                </c:pt>
                <c:pt idx="1552">
                  <c:v>41704</c:v>
                </c:pt>
                <c:pt idx="1553">
                  <c:v>41704</c:v>
                </c:pt>
                <c:pt idx="1554">
                  <c:v>41704</c:v>
                </c:pt>
                <c:pt idx="1555">
                  <c:v>41704</c:v>
                </c:pt>
                <c:pt idx="1556">
                  <c:v>41704</c:v>
                </c:pt>
                <c:pt idx="1557">
                  <c:v>41704</c:v>
                </c:pt>
                <c:pt idx="1558">
                  <c:v>41704</c:v>
                </c:pt>
                <c:pt idx="1559">
                  <c:v>41704</c:v>
                </c:pt>
                <c:pt idx="1560">
                  <c:v>41705</c:v>
                </c:pt>
                <c:pt idx="1561">
                  <c:v>41705</c:v>
                </c:pt>
                <c:pt idx="1562">
                  <c:v>41705</c:v>
                </c:pt>
                <c:pt idx="1563">
                  <c:v>41705</c:v>
                </c:pt>
                <c:pt idx="1564">
                  <c:v>41705</c:v>
                </c:pt>
                <c:pt idx="1565">
                  <c:v>41705</c:v>
                </c:pt>
                <c:pt idx="1566">
                  <c:v>41705</c:v>
                </c:pt>
                <c:pt idx="1567">
                  <c:v>41705</c:v>
                </c:pt>
                <c:pt idx="1568">
                  <c:v>41705</c:v>
                </c:pt>
                <c:pt idx="1569">
                  <c:v>41705</c:v>
                </c:pt>
                <c:pt idx="1570">
                  <c:v>41705</c:v>
                </c:pt>
                <c:pt idx="1571">
                  <c:v>41705</c:v>
                </c:pt>
                <c:pt idx="1572">
                  <c:v>41705</c:v>
                </c:pt>
                <c:pt idx="1573">
                  <c:v>41705</c:v>
                </c:pt>
                <c:pt idx="1574">
                  <c:v>41705</c:v>
                </c:pt>
                <c:pt idx="1575">
                  <c:v>41705</c:v>
                </c:pt>
                <c:pt idx="1576">
                  <c:v>41705</c:v>
                </c:pt>
                <c:pt idx="1577">
                  <c:v>41705</c:v>
                </c:pt>
                <c:pt idx="1578">
                  <c:v>41705</c:v>
                </c:pt>
                <c:pt idx="1579">
                  <c:v>41705</c:v>
                </c:pt>
                <c:pt idx="1580">
                  <c:v>41705</c:v>
                </c:pt>
                <c:pt idx="1581">
                  <c:v>41705</c:v>
                </c:pt>
                <c:pt idx="1582">
                  <c:v>41705</c:v>
                </c:pt>
                <c:pt idx="1583">
                  <c:v>41705</c:v>
                </c:pt>
                <c:pt idx="1584">
                  <c:v>41706</c:v>
                </c:pt>
                <c:pt idx="1585">
                  <c:v>41706</c:v>
                </c:pt>
                <c:pt idx="1586">
                  <c:v>41706</c:v>
                </c:pt>
                <c:pt idx="1587">
                  <c:v>41706</c:v>
                </c:pt>
                <c:pt idx="1588">
                  <c:v>41706</c:v>
                </c:pt>
                <c:pt idx="1589">
                  <c:v>41706</c:v>
                </c:pt>
                <c:pt idx="1590">
                  <c:v>41706</c:v>
                </c:pt>
                <c:pt idx="1591">
                  <c:v>41706</c:v>
                </c:pt>
                <c:pt idx="1592">
                  <c:v>41706</c:v>
                </c:pt>
                <c:pt idx="1593">
                  <c:v>41706</c:v>
                </c:pt>
                <c:pt idx="1594">
                  <c:v>41706</c:v>
                </c:pt>
                <c:pt idx="1595">
                  <c:v>41706</c:v>
                </c:pt>
                <c:pt idx="1596">
                  <c:v>41706</c:v>
                </c:pt>
                <c:pt idx="1597">
                  <c:v>41706</c:v>
                </c:pt>
                <c:pt idx="1598">
                  <c:v>41706</c:v>
                </c:pt>
                <c:pt idx="1599">
                  <c:v>41706</c:v>
                </c:pt>
                <c:pt idx="1600">
                  <c:v>41706</c:v>
                </c:pt>
                <c:pt idx="1601">
                  <c:v>41706</c:v>
                </c:pt>
                <c:pt idx="1602">
                  <c:v>41706</c:v>
                </c:pt>
                <c:pt idx="1603">
                  <c:v>41706</c:v>
                </c:pt>
                <c:pt idx="1604">
                  <c:v>41706</c:v>
                </c:pt>
                <c:pt idx="1605">
                  <c:v>41706</c:v>
                </c:pt>
                <c:pt idx="1606">
                  <c:v>41706</c:v>
                </c:pt>
                <c:pt idx="1607">
                  <c:v>41706</c:v>
                </c:pt>
                <c:pt idx="1608">
                  <c:v>41707</c:v>
                </c:pt>
                <c:pt idx="1609">
                  <c:v>41707</c:v>
                </c:pt>
                <c:pt idx="1610">
                  <c:v>41707</c:v>
                </c:pt>
                <c:pt idx="1611">
                  <c:v>41707</c:v>
                </c:pt>
                <c:pt idx="1612">
                  <c:v>41707</c:v>
                </c:pt>
                <c:pt idx="1613">
                  <c:v>41707</c:v>
                </c:pt>
                <c:pt idx="1614">
                  <c:v>41707</c:v>
                </c:pt>
                <c:pt idx="1615">
                  <c:v>41707</c:v>
                </c:pt>
                <c:pt idx="1616">
                  <c:v>41707</c:v>
                </c:pt>
                <c:pt idx="1617">
                  <c:v>41707</c:v>
                </c:pt>
                <c:pt idx="1618">
                  <c:v>41707</c:v>
                </c:pt>
                <c:pt idx="1619">
                  <c:v>41707</c:v>
                </c:pt>
                <c:pt idx="1620">
                  <c:v>41707</c:v>
                </c:pt>
                <c:pt idx="1621">
                  <c:v>41707</c:v>
                </c:pt>
                <c:pt idx="1622">
                  <c:v>41707</c:v>
                </c:pt>
                <c:pt idx="1623">
                  <c:v>41707</c:v>
                </c:pt>
                <c:pt idx="1624">
                  <c:v>41707</c:v>
                </c:pt>
                <c:pt idx="1625">
                  <c:v>41707</c:v>
                </c:pt>
                <c:pt idx="1626">
                  <c:v>41707</c:v>
                </c:pt>
                <c:pt idx="1627">
                  <c:v>41707</c:v>
                </c:pt>
                <c:pt idx="1628">
                  <c:v>41707</c:v>
                </c:pt>
                <c:pt idx="1629">
                  <c:v>41707</c:v>
                </c:pt>
                <c:pt idx="1630">
                  <c:v>41707</c:v>
                </c:pt>
                <c:pt idx="1631">
                  <c:v>41707</c:v>
                </c:pt>
                <c:pt idx="1632">
                  <c:v>41708</c:v>
                </c:pt>
                <c:pt idx="1633">
                  <c:v>41708</c:v>
                </c:pt>
                <c:pt idx="1634">
                  <c:v>41708</c:v>
                </c:pt>
                <c:pt idx="1635">
                  <c:v>41708</c:v>
                </c:pt>
                <c:pt idx="1636">
                  <c:v>41708</c:v>
                </c:pt>
                <c:pt idx="1637">
                  <c:v>41708</c:v>
                </c:pt>
                <c:pt idx="1638">
                  <c:v>41708</c:v>
                </c:pt>
                <c:pt idx="1639">
                  <c:v>41708</c:v>
                </c:pt>
                <c:pt idx="1640">
                  <c:v>41708</c:v>
                </c:pt>
                <c:pt idx="1641">
                  <c:v>41708</c:v>
                </c:pt>
                <c:pt idx="1642">
                  <c:v>41708</c:v>
                </c:pt>
                <c:pt idx="1643">
                  <c:v>41708</c:v>
                </c:pt>
                <c:pt idx="1644">
                  <c:v>41708</c:v>
                </c:pt>
                <c:pt idx="1645">
                  <c:v>41708</c:v>
                </c:pt>
                <c:pt idx="1646">
                  <c:v>41708</c:v>
                </c:pt>
                <c:pt idx="1647">
                  <c:v>41708</c:v>
                </c:pt>
                <c:pt idx="1648">
                  <c:v>41708</c:v>
                </c:pt>
                <c:pt idx="1649">
                  <c:v>41708</c:v>
                </c:pt>
                <c:pt idx="1650">
                  <c:v>41708</c:v>
                </c:pt>
                <c:pt idx="1651">
                  <c:v>41708</c:v>
                </c:pt>
                <c:pt idx="1652">
                  <c:v>41708</c:v>
                </c:pt>
                <c:pt idx="1653">
                  <c:v>41708</c:v>
                </c:pt>
                <c:pt idx="1654">
                  <c:v>41708</c:v>
                </c:pt>
                <c:pt idx="1655">
                  <c:v>41708</c:v>
                </c:pt>
                <c:pt idx="1656">
                  <c:v>41709</c:v>
                </c:pt>
                <c:pt idx="1657">
                  <c:v>41709</c:v>
                </c:pt>
                <c:pt idx="1658">
                  <c:v>41709</c:v>
                </c:pt>
                <c:pt idx="1659">
                  <c:v>41709</c:v>
                </c:pt>
                <c:pt idx="1660">
                  <c:v>41709</c:v>
                </c:pt>
                <c:pt idx="1661">
                  <c:v>41709</c:v>
                </c:pt>
                <c:pt idx="1662">
                  <c:v>41709</c:v>
                </c:pt>
                <c:pt idx="1663">
                  <c:v>41709</c:v>
                </c:pt>
                <c:pt idx="1664">
                  <c:v>41709</c:v>
                </c:pt>
                <c:pt idx="1665">
                  <c:v>41709</c:v>
                </c:pt>
                <c:pt idx="1666">
                  <c:v>41709</c:v>
                </c:pt>
                <c:pt idx="1667">
                  <c:v>41709</c:v>
                </c:pt>
                <c:pt idx="1668">
                  <c:v>41709</c:v>
                </c:pt>
                <c:pt idx="1669">
                  <c:v>41709</c:v>
                </c:pt>
                <c:pt idx="1670">
                  <c:v>41709</c:v>
                </c:pt>
                <c:pt idx="1671">
                  <c:v>41709</c:v>
                </c:pt>
                <c:pt idx="1672">
                  <c:v>41709</c:v>
                </c:pt>
                <c:pt idx="1673">
                  <c:v>41709</c:v>
                </c:pt>
                <c:pt idx="1674">
                  <c:v>41709</c:v>
                </c:pt>
                <c:pt idx="1675">
                  <c:v>41709</c:v>
                </c:pt>
                <c:pt idx="1676">
                  <c:v>41709</c:v>
                </c:pt>
                <c:pt idx="1677">
                  <c:v>41709</c:v>
                </c:pt>
                <c:pt idx="1678">
                  <c:v>41709</c:v>
                </c:pt>
                <c:pt idx="1679">
                  <c:v>41709</c:v>
                </c:pt>
                <c:pt idx="1680">
                  <c:v>41710</c:v>
                </c:pt>
                <c:pt idx="1681">
                  <c:v>41710</c:v>
                </c:pt>
                <c:pt idx="1682">
                  <c:v>41710</c:v>
                </c:pt>
                <c:pt idx="1683">
                  <c:v>41710</c:v>
                </c:pt>
                <c:pt idx="1684">
                  <c:v>41710</c:v>
                </c:pt>
                <c:pt idx="1685">
                  <c:v>41710</c:v>
                </c:pt>
                <c:pt idx="1686">
                  <c:v>41710</c:v>
                </c:pt>
                <c:pt idx="1687">
                  <c:v>41710</c:v>
                </c:pt>
                <c:pt idx="1688">
                  <c:v>41710</c:v>
                </c:pt>
                <c:pt idx="1689">
                  <c:v>41710</c:v>
                </c:pt>
                <c:pt idx="1690">
                  <c:v>41710</c:v>
                </c:pt>
                <c:pt idx="1691">
                  <c:v>41710</c:v>
                </c:pt>
                <c:pt idx="1692">
                  <c:v>41710</c:v>
                </c:pt>
                <c:pt idx="1693">
                  <c:v>41710</c:v>
                </c:pt>
                <c:pt idx="1694">
                  <c:v>41710</c:v>
                </c:pt>
                <c:pt idx="1695">
                  <c:v>41710</c:v>
                </c:pt>
                <c:pt idx="1696">
                  <c:v>41710</c:v>
                </c:pt>
                <c:pt idx="1697">
                  <c:v>41710</c:v>
                </c:pt>
                <c:pt idx="1698">
                  <c:v>41710</c:v>
                </c:pt>
                <c:pt idx="1699">
                  <c:v>41710</c:v>
                </c:pt>
                <c:pt idx="1700">
                  <c:v>41710</c:v>
                </c:pt>
                <c:pt idx="1701">
                  <c:v>41710</c:v>
                </c:pt>
                <c:pt idx="1702">
                  <c:v>41710</c:v>
                </c:pt>
                <c:pt idx="1703">
                  <c:v>41710</c:v>
                </c:pt>
                <c:pt idx="1704">
                  <c:v>41711</c:v>
                </c:pt>
                <c:pt idx="1705">
                  <c:v>41711</c:v>
                </c:pt>
                <c:pt idx="1706">
                  <c:v>41711</c:v>
                </c:pt>
                <c:pt idx="1707">
                  <c:v>41711</c:v>
                </c:pt>
                <c:pt idx="1708">
                  <c:v>41711</c:v>
                </c:pt>
                <c:pt idx="1709">
                  <c:v>41711</c:v>
                </c:pt>
                <c:pt idx="1710">
                  <c:v>41711</c:v>
                </c:pt>
                <c:pt idx="1711">
                  <c:v>41711</c:v>
                </c:pt>
                <c:pt idx="1712">
                  <c:v>41711</c:v>
                </c:pt>
                <c:pt idx="1713">
                  <c:v>41711</c:v>
                </c:pt>
                <c:pt idx="1714">
                  <c:v>41711</c:v>
                </c:pt>
                <c:pt idx="1715">
                  <c:v>41711</c:v>
                </c:pt>
                <c:pt idx="1716">
                  <c:v>41711</c:v>
                </c:pt>
                <c:pt idx="1717">
                  <c:v>41711</c:v>
                </c:pt>
                <c:pt idx="1718">
                  <c:v>41711</c:v>
                </c:pt>
                <c:pt idx="1719">
                  <c:v>41711</c:v>
                </c:pt>
                <c:pt idx="1720">
                  <c:v>41711</c:v>
                </c:pt>
                <c:pt idx="1721">
                  <c:v>41711</c:v>
                </c:pt>
                <c:pt idx="1722">
                  <c:v>41711</c:v>
                </c:pt>
                <c:pt idx="1723">
                  <c:v>41711</c:v>
                </c:pt>
                <c:pt idx="1724">
                  <c:v>41711</c:v>
                </c:pt>
                <c:pt idx="1725">
                  <c:v>41711</c:v>
                </c:pt>
                <c:pt idx="1726">
                  <c:v>41711</c:v>
                </c:pt>
                <c:pt idx="1727">
                  <c:v>41711</c:v>
                </c:pt>
                <c:pt idx="1728">
                  <c:v>41712</c:v>
                </c:pt>
                <c:pt idx="1729">
                  <c:v>41712</c:v>
                </c:pt>
                <c:pt idx="1730">
                  <c:v>41712</c:v>
                </c:pt>
                <c:pt idx="1731">
                  <c:v>41712</c:v>
                </c:pt>
                <c:pt idx="1732">
                  <c:v>41712</c:v>
                </c:pt>
                <c:pt idx="1733">
                  <c:v>41712</c:v>
                </c:pt>
                <c:pt idx="1734">
                  <c:v>41712</c:v>
                </c:pt>
                <c:pt idx="1735">
                  <c:v>41712</c:v>
                </c:pt>
                <c:pt idx="1736">
                  <c:v>41712</c:v>
                </c:pt>
                <c:pt idx="1737">
                  <c:v>41712</c:v>
                </c:pt>
                <c:pt idx="1738">
                  <c:v>41712</c:v>
                </c:pt>
                <c:pt idx="1739">
                  <c:v>41712</c:v>
                </c:pt>
                <c:pt idx="1740">
                  <c:v>41712</c:v>
                </c:pt>
                <c:pt idx="1741">
                  <c:v>41712</c:v>
                </c:pt>
                <c:pt idx="1742">
                  <c:v>41712</c:v>
                </c:pt>
                <c:pt idx="1743">
                  <c:v>41712</c:v>
                </c:pt>
                <c:pt idx="1744">
                  <c:v>41712</c:v>
                </c:pt>
                <c:pt idx="1745">
                  <c:v>41712</c:v>
                </c:pt>
                <c:pt idx="1746">
                  <c:v>41712</c:v>
                </c:pt>
                <c:pt idx="1747">
                  <c:v>41712</c:v>
                </c:pt>
                <c:pt idx="1748">
                  <c:v>41712</c:v>
                </c:pt>
                <c:pt idx="1749">
                  <c:v>41712</c:v>
                </c:pt>
                <c:pt idx="1750">
                  <c:v>41712</c:v>
                </c:pt>
                <c:pt idx="1751">
                  <c:v>41712</c:v>
                </c:pt>
                <c:pt idx="1752">
                  <c:v>41713</c:v>
                </c:pt>
                <c:pt idx="1753">
                  <c:v>41713</c:v>
                </c:pt>
                <c:pt idx="1754">
                  <c:v>41713</c:v>
                </c:pt>
                <c:pt idx="1755">
                  <c:v>41713</c:v>
                </c:pt>
                <c:pt idx="1756">
                  <c:v>41713</c:v>
                </c:pt>
                <c:pt idx="1757">
                  <c:v>41713</c:v>
                </c:pt>
                <c:pt idx="1758">
                  <c:v>41713</c:v>
                </c:pt>
                <c:pt idx="1759">
                  <c:v>41713</c:v>
                </c:pt>
                <c:pt idx="1760">
                  <c:v>41713</c:v>
                </c:pt>
                <c:pt idx="1761">
                  <c:v>41713</c:v>
                </c:pt>
                <c:pt idx="1762">
                  <c:v>41713</c:v>
                </c:pt>
                <c:pt idx="1763">
                  <c:v>41713</c:v>
                </c:pt>
                <c:pt idx="1764">
                  <c:v>41713</c:v>
                </c:pt>
                <c:pt idx="1765">
                  <c:v>41713</c:v>
                </c:pt>
                <c:pt idx="1766">
                  <c:v>41713</c:v>
                </c:pt>
                <c:pt idx="1767">
                  <c:v>41713</c:v>
                </c:pt>
                <c:pt idx="1768">
                  <c:v>41713</c:v>
                </c:pt>
                <c:pt idx="1769">
                  <c:v>41713</c:v>
                </c:pt>
                <c:pt idx="1770">
                  <c:v>41713</c:v>
                </c:pt>
                <c:pt idx="1771">
                  <c:v>41713</c:v>
                </c:pt>
                <c:pt idx="1772">
                  <c:v>41713</c:v>
                </c:pt>
                <c:pt idx="1773">
                  <c:v>41713</c:v>
                </c:pt>
                <c:pt idx="1774">
                  <c:v>41713</c:v>
                </c:pt>
                <c:pt idx="1775">
                  <c:v>41713</c:v>
                </c:pt>
                <c:pt idx="1776">
                  <c:v>41714</c:v>
                </c:pt>
                <c:pt idx="1777">
                  <c:v>41714</c:v>
                </c:pt>
                <c:pt idx="1778">
                  <c:v>41714</c:v>
                </c:pt>
                <c:pt idx="1779">
                  <c:v>41714</c:v>
                </c:pt>
                <c:pt idx="1780">
                  <c:v>41714</c:v>
                </c:pt>
                <c:pt idx="1781">
                  <c:v>41714</c:v>
                </c:pt>
                <c:pt idx="1782">
                  <c:v>41714</c:v>
                </c:pt>
                <c:pt idx="1783">
                  <c:v>41714</c:v>
                </c:pt>
                <c:pt idx="1784">
                  <c:v>41714</c:v>
                </c:pt>
                <c:pt idx="1785">
                  <c:v>41714</c:v>
                </c:pt>
                <c:pt idx="1786">
                  <c:v>41714</c:v>
                </c:pt>
                <c:pt idx="1787">
                  <c:v>41714</c:v>
                </c:pt>
                <c:pt idx="1788">
                  <c:v>41714</c:v>
                </c:pt>
                <c:pt idx="1789">
                  <c:v>41714</c:v>
                </c:pt>
                <c:pt idx="1790">
                  <c:v>41714</c:v>
                </c:pt>
                <c:pt idx="1791">
                  <c:v>41714</c:v>
                </c:pt>
                <c:pt idx="1792">
                  <c:v>41714</c:v>
                </c:pt>
                <c:pt idx="1793">
                  <c:v>41714</c:v>
                </c:pt>
                <c:pt idx="1794">
                  <c:v>41714</c:v>
                </c:pt>
                <c:pt idx="1795">
                  <c:v>41714</c:v>
                </c:pt>
                <c:pt idx="1796">
                  <c:v>41714</c:v>
                </c:pt>
                <c:pt idx="1797">
                  <c:v>41714</c:v>
                </c:pt>
                <c:pt idx="1798">
                  <c:v>41714</c:v>
                </c:pt>
                <c:pt idx="1799">
                  <c:v>41714</c:v>
                </c:pt>
                <c:pt idx="1800">
                  <c:v>41715</c:v>
                </c:pt>
                <c:pt idx="1801">
                  <c:v>41715</c:v>
                </c:pt>
                <c:pt idx="1802">
                  <c:v>41715</c:v>
                </c:pt>
                <c:pt idx="1803">
                  <c:v>41715</c:v>
                </c:pt>
                <c:pt idx="1804">
                  <c:v>41715</c:v>
                </c:pt>
                <c:pt idx="1805">
                  <c:v>41715</c:v>
                </c:pt>
                <c:pt idx="1806">
                  <c:v>41715</c:v>
                </c:pt>
                <c:pt idx="1807">
                  <c:v>41715</c:v>
                </c:pt>
                <c:pt idx="1808">
                  <c:v>41715</c:v>
                </c:pt>
                <c:pt idx="1809">
                  <c:v>41715</c:v>
                </c:pt>
                <c:pt idx="1810">
                  <c:v>41715</c:v>
                </c:pt>
                <c:pt idx="1811">
                  <c:v>41715</c:v>
                </c:pt>
                <c:pt idx="1812">
                  <c:v>41715</c:v>
                </c:pt>
                <c:pt idx="1813">
                  <c:v>41715</c:v>
                </c:pt>
                <c:pt idx="1814">
                  <c:v>41715</c:v>
                </c:pt>
                <c:pt idx="1815">
                  <c:v>41715</c:v>
                </c:pt>
                <c:pt idx="1816">
                  <c:v>41715</c:v>
                </c:pt>
                <c:pt idx="1817">
                  <c:v>41715</c:v>
                </c:pt>
                <c:pt idx="1818">
                  <c:v>41715</c:v>
                </c:pt>
                <c:pt idx="1819">
                  <c:v>41715</c:v>
                </c:pt>
                <c:pt idx="1820">
                  <c:v>41715</c:v>
                </c:pt>
                <c:pt idx="1821">
                  <c:v>41715</c:v>
                </c:pt>
                <c:pt idx="1822">
                  <c:v>41715</c:v>
                </c:pt>
                <c:pt idx="1823">
                  <c:v>41715</c:v>
                </c:pt>
                <c:pt idx="1824">
                  <c:v>41716</c:v>
                </c:pt>
                <c:pt idx="1825">
                  <c:v>41716</c:v>
                </c:pt>
                <c:pt idx="1826">
                  <c:v>41716</c:v>
                </c:pt>
                <c:pt idx="1827">
                  <c:v>41716</c:v>
                </c:pt>
                <c:pt idx="1828">
                  <c:v>41716</c:v>
                </c:pt>
                <c:pt idx="1829">
                  <c:v>41716</c:v>
                </c:pt>
                <c:pt idx="1830">
                  <c:v>41716</c:v>
                </c:pt>
                <c:pt idx="1831">
                  <c:v>41716</c:v>
                </c:pt>
                <c:pt idx="1832">
                  <c:v>41716</c:v>
                </c:pt>
                <c:pt idx="1833">
                  <c:v>41716</c:v>
                </c:pt>
                <c:pt idx="1834">
                  <c:v>41716</c:v>
                </c:pt>
                <c:pt idx="1835">
                  <c:v>41716</c:v>
                </c:pt>
                <c:pt idx="1836">
                  <c:v>41716</c:v>
                </c:pt>
                <c:pt idx="1837">
                  <c:v>41716</c:v>
                </c:pt>
                <c:pt idx="1838">
                  <c:v>41716</c:v>
                </c:pt>
                <c:pt idx="1839">
                  <c:v>41716</c:v>
                </c:pt>
                <c:pt idx="1840">
                  <c:v>41716</c:v>
                </c:pt>
                <c:pt idx="1841">
                  <c:v>41716</c:v>
                </c:pt>
                <c:pt idx="1842">
                  <c:v>41716</c:v>
                </c:pt>
                <c:pt idx="1843">
                  <c:v>41716</c:v>
                </c:pt>
                <c:pt idx="1844">
                  <c:v>41716</c:v>
                </c:pt>
                <c:pt idx="1845">
                  <c:v>41716</c:v>
                </c:pt>
                <c:pt idx="1846">
                  <c:v>41716</c:v>
                </c:pt>
                <c:pt idx="1847">
                  <c:v>41716</c:v>
                </c:pt>
                <c:pt idx="1848">
                  <c:v>41717</c:v>
                </c:pt>
                <c:pt idx="1849">
                  <c:v>41717</c:v>
                </c:pt>
                <c:pt idx="1850">
                  <c:v>41717</c:v>
                </c:pt>
                <c:pt idx="1851">
                  <c:v>41717</c:v>
                </c:pt>
                <c:pt idx="1852">
                  <c:v>41717</c:v>
                </c:pt>
                <c:pt idx="1853">
                  <c:v>41717</c:v>
                </c:pt>
                <c:pt idx="1854">
                  <c:v>41717</c:v>
                </c:pt>
                <c:pt idx="1855">
                  <c:v>41717</c:v>
                </c:pt>
                <c:pt idx="1856">
                  <c:v>41717</c:v>
                </c:pt>
                <c:pt idx="1857">
                  <c:v>41717</c:v>
                </c:pt>
                <c:pt idx="1858">
                  <c:v>41717</c:v>
                </c:pt>
                <c:pt idx="1859">
                  <c:v>41717</c:v>
                </c:pt>
                <c:pt idx="1860">
                  <c:v>41717</c:v>
                </c:pt>
                <c:pt idx="1861">
                  <c:v>41717</c:v>
                </c:pt>
                <c:pt idx="1862">
                  <c:v>41717</c:v>
                </c:pt>
                <c:pt idx="1863">
                  <c:v>41717</c:v>
                </c:pt>
                <c:pt idx="1864">
                  <c:v>41717</c:v>
                </c:pt>
                <c:pt idx="1865">
                  <c:v>41717</c:v>
                </c:pt>
                <c:pt idx="1866">
                  <c:v>41717</c:v>
                </c:pt>
                <c:pt idx="1867">
                  <c:v>41717</c:v>
                </c:pt>
                <c:pt idx="1868">
                  <c:v>41717</c:v>
                </c:pt>
                <c:pt idx="1869">
                  <c:v>41717</c:v>
                </c:pt>
                <c:pt idx="1870">
                  <c:v>41717</c:v>
                </c:pt>
                <c:pt idx="1871">
                  <c:v>41717</c:v>
                </c:pt>
                <c:pt idx="1872">
                  <c:v>41718</c:v>
                </c:pt>
                <c:pt idx="1873">
                  <c:v>41718</c:v>
                </c:pt>
                <c:pt idx="1874">
                  <c:v>41718</c:v>
                </c:pt>
                <c:pt idx="1875">
                  <c:v>41718</c:v>
                </c:pt>
                <c:pt idx="1876">
                  <c:v>41718</c:v>
                </c:pt>
                <c:pt idx="1877">
                  <c:v>41718</c:v>
                </c:pt>
                <c:pt idx="1878">
                  <c:v>41718</c:v>
                </c:pt>
                <c:pt idx="1879">
                  <c:v>41718</c:v>
                </c:pt>
                <c:pt idx="1880">
                  <c:v>41718</c:v>
                </c:pt>
                <c:pt idx="1881">
                  <c:v>41718</c:v>
                </c:pt>
                <c:pt idx="1882">
                  <c:v>41718</c:v>
                </c:pt>
                <c:pt idx="1883">
                  <c:v>41718</c:v>
                </c:pt>
                <c:pt idx="1884">
                  <c:v>41718</c:v>
                </c:pt>
                <c:pt idx="1885">
                  <c:v>41718</c:v>
                </c:pt>
                <c:pt idx="1886">
                  <c:v>41718</c:v>
                </c:pt>
                <c:pt idx="1887">
                  <c:v>41718</c:v>
                </c:pt>
                <c:pt idx="1888">
                  <c:v>41718</c:v>
                </c:pt>
                <c:pt idx="1889">
                  <c:v>41718</c:v>
                </c:pt>
                <c:pt idx="1890">
                  <c:v>41718</c:v>
                </c:pt>
                <c:pt idx="1891">
                  <c:v>41718</c:v>
                </c:pt>
                <c:pt idx="1892">
                  <c:v>41718</c:v>
                </c:pt>
                <c:pt idx="1893">
                  <c:v>41718</c:v>
                </c:pt>
                <c:pt idx="1894">
                  <c:v>41718</c:v>
                </c:pt>
                <c:pt idx="1895">
                  <c:v>41718</c:v>
                </c:pt>
                <c:pt idx="1896">
                  <c:v>41719</c:v>
                </c:pt>
                <c:pt idx="1897">
                  <c:v>41719</c:v>
                </c:pt>
                <c:pt idx="1898">
                  <c:v>41719</c:v>
                </c:pt>
                <c:pt idx="1899">
                  <c:v>41719</c:v>
                </c:pt>
                <c:pt idx="1900">
                  <c:v>41719</c:v>
                </c:pt>
                <c:pt idx="1901">
                  <c:v>41719</c:v>
                </c:pt>
                <c:pt idx="1902">
                  <c:v>41719</c:v>
                </c:pt>
                <c:pt idx="1903">
                  <c:v>41719</c:v>
                </c:pt>
                <c:pt idx="1904">
                  <c:v>41719</c:v>
                </c:pt>
                <c:pt idx="1905">
                  <c:v>41719</c:v>
                </c:pt>
                <c:pt idx="1906">
                  <c:v>41719</c:v>
                </c:pt>
                <c:pt idx="1907">
                  <c:v>41719</c:v>
                </c:pt>
                <c:pt idx="1908">
                  <c:v>41719</c:v>
                </c:pt>
                <c:pt idx="1909">
                  <c:v>41719</c:v>
                </c:pt>
                <c:pt idx="1910">
                  <c:v>41719</c:v>
                </c:pt>
                <c:pt idx="1911">
                  <c:v>41719</c:v>
                </c:pt>
                <c:pt idx="1912">
                  <c:v>41719</c:v>
                </c:pt>
                <c:pt idx="1913">
                  <c:v>41719</c:v>
                </c:pt>
                <c:pt idx="1914">
                  <c:v>41719</c:v>
                </c:pt>
                <c:pt idx="1915">
                  <c:v>41719</c:v>
                </c:pt>
                <c:pt idx="1916">
                  <c:v>41719</c:v>
                </c:pt>
                <c:pt idx="1917">
                  <c:v>41719</c:v>
                </c:pt>
                <c:pt idx="1918">
                  <c:v>41719</c:v>
                </c:pt>
                <c:pt idx="1919">
                  <c:v>41719</c:v>
                </c:pt>
                <c:pt idx="1920">
                  <c:v>41720</c:v>
                </c:pt>
                <c:pt idx="1921">
                  <c:v>41720</c:v>
                </c:pt>
                <c:pt idx="1922">
                  <c:v>41720</c:v>
                </c:pt>
                <c:pt idx="1923">
                  <c:v>41720</c:v>
                </c:pt>
                <c:pt idx="1924">
                  <c:v>41720</c:v>
                </c:pt>
                <c:pt idx="1925">
                  <c:v>41720</c:v>
                </c:pt>
                <c:pt idx="1926">
                  <c:v>41720</c:v>
                </c:pt>
                <c:pt idx="1927">
                  <c:v>41720</c:v>
                </c:pt>
                <c:pt idx="1928">
                  <c:v>41720</c:v>
                </c:pt>
                <c:pt idx="1929">
                  <c:v>41720</c:v>
                </c:pt>
                <c:pt idx="1930">
                  <c:v>41720</c:v>
                </c:pt>
                <c:pt idx="1931">
                  <c:v>41720</c:v>
                </c:pt>
                <c:pt idx="1932">
                  <c:v>41720</c:v>
                </c:pt>
                <c:pt idx="1933">
                  <c:v>41720</c:v>
                </c:pt>
                <c:pt idx="1934">
                  <c:v>41720</c:v>
                </c:pt>
                <c:pt idx="1935">
                  <c:v>41720</c:v>
                </c:pt>
                <c:pt idx="1936">
                  <c:v>41720</c:v>
                </c:pt>
                <c:pt idx="1937">
                  <c:v>41720</c:v>
                </c:pt>
                <c:pt idx="1938">
                  <c:v>41720</c:v>
                </c:pt>
                <c:pt idx="1939">
                  <c:v>41720</c:v>
                </c:pt>
                <c:pt idx="1940">
                  <c:v>41720</c:v>
                </c:pt>
                <c:pt idx="1941">
                  <c:v>41720</c:v>
                </c:pt>
                <c:pt idx="1942">
                  <c:v>41720</c:v>
                </c:pt>
                <c:pt idx="1943">
                  <c:v>41720</c:v>
                </c:pt>
                <c:pt idx="1944">
                  <c:v>41721</c:v>
                </c:pt>
                <c:pt idx="1945">
                  <c:v>41721</c:v>
                </c:pt>
                <c:pt idx="1946">
                  <c:v>41721</c:v>
                </c:pt>
                <c:pt idx="1947">
                  <c:v>41721</c:v>
                </c:pt>
                <c:pt idx="1948">
                  <c:v>41721</c:v>
                </c:pt>
                <c:pt idx="1949">
                  <c:v>41721</c:v>
                </c:pt>
                <c:pt idx="1950">
                  <c:v>41721</c:v>
                </c:pt>
                <c:pt idx="1951">
                  <c:v>41721</c:v>
                </c:pt>
                <c:pt idx="1952">
                  <c:v>41721</c:v>
                </c:pt>
                <c:pt idx="1953">
                  <c:v>41721</c:v>
                </c:pt>
                <c:pt idx="1954">
                  <c:v>41721</c:v>
                </c:pt>
                <c:pt idx="1955">
                  <c:v>41721</c:v>
                </c:pt>
                <c:pt idx="1956">
                  <c:v>41721</c:v>
                </c:pt>
                <c:pt idx="1957">
                  <c:v>41721</c:v>
                </c:pt>
                <c:pt idx="1958">
                  <c:v>41721</c:v>
                </c:pt>
                <c:pt idx="1959">
                  <c:v>41721</c:v>
                </c:pt>
                <c:pt idx="1960">
                  <c:v>41721</c:v>
                </c:pt>
                <c:pt idx="1961">
                  <c:v>41721</c:v>
                </c:pt>
                <c:pt idx="1962">
                  <c:v>41721</c:v>
                </c:pt>
                <c:pt idx="1963">
                  <c:v>41721</c:v>
                </c:pt>
                <c:pt idx="1964">
                  <c:v>41721</c:v>
                </c:pt>
                <c:pt idx="1965">
                  <c:v>41721</c:v>
                </c:pt>
                <c:pt idx="1966">
                  <c:v>41721</c:v>
                </c:pt>
                <c:pt idx="1967">
                  <c:v>41721</c:v>
                </c:pt>
                <c:pt idx="1968">
                  <c:v>41722</c:v>
                </c:pt>
                <c:pt idx="1969">
                  <c:v>41722</c:v>
                </c:pt>
                <c:pt idx="1970">
                  <c:v>41722</c:v>
                </c:pt>
                <c:pt idx="1971">
                  <c:v>41722</c:v>
                </c:pt>
                <c:pt idx="1972">
                  <c:v>41722</c:v>
                </c:pt>
                <c:pt idx="1973">
                  <c:v>41722</c:v>
                </c:pt>
                <c:pt idx="1974">
                  <c:v>41722</c:v>
                </c:pt>
                <c:pt idx="1975">
                  <c:v>41722</c:v>
                </c:pt>
                <c:pt idx="1976">
                  <c:v>41722</c:v>
                </c:pt>
                <c:pt idx="1977">
                  <c:v>41722</c:v>
                </c:pt>
                <c:pt idx="1978">
                  <c:v>41722</c:v>
                </c:pt>
                <c:pt idx="1979">
                  <c:v>41722</c:v>
                </c:pt>
                <c:pt idx="1980">
                  <c:v>41722</c:v>
                </c:pt>
                <c:pt idx="1981">
                  <c:v>41722</c:v>
                </c:pt>
                <c:pt idx="1982">
                  <c:v>41722</c:v>
                </c:pt>
                <c:pt idx="1983">
                  <c:v>41722</c:v>
                </c:pt>
                <c:pt idx="1984">
                  <c:v>41722</c:v>
                </c:pt>
                <c:pt idx="1985">
                  <c:v>41722</c:v>
                </c:pt>
                <c:pt idx="1986">
                  <c:v>41722</c:v>
                </c:pt>
                <c:pt idx="1987">
                  <c:v>41722</c:v>
                </c:pt>
                <c:pt idx="1988">
                  <c:v>41722</c:v>
                </c:pt>
                <c:pt idx="1989">
                  <c:v>41722</c:v>
                </c:pt>
                <c:pt idx="1990">
                  <c:v>41722</c:v>
                </c:pt>
                <c:pt idx="1991">
                  <c:v>41722</c:v>
                </c:pt>
                <c:pt idx="1992">
                  <c:v>41723</c:v>
                </c:pt>
                <c:pt idx="1993">
                  <c:v>41723</c:v>
                </c:pt>
                <c:pt idx="1994">
                  <c:v>41723</c:v>
                </c:pt>
                <c:pt idx="1995">
                  <c:v>41723</c:v>
                </c:pt>
                <c:pt idx="1996">
                  <c:v>41723</c:v>
                </c:pt>
                <c:pt idx="1997">
                  <c:v>41723</c:v>
                </c:pt>
                <c:pt idx="1998">
                  <c:v>41723</c:v>
                </c:pt>
                <c:pt idx="1999">
                  <c:v>41723</c:v>
                </c:pt>
                <c:pt idx="2000">
                  <c:v>41723</c:v>
                </c:pt>
                <c:pt idx="2001">
                  <c:v>41723</c:v>
                </c:pt>
                <c:pt idx="2002">
                  <c:v>41723</c:v>
                </c:pt>
                <c:pt idx="2003">
                  <c:v>41723</c:v>
                </c:pt>
                <c:pt idx="2004">
                  <c:v>41723</c:v>
                </c:pt>
                <c:pt idx="2005">
                  <c:v>41723</c:v>
                </c:pt>
                <c:pt idx="2006">
                  <c:v>41723</c:v>
                </c:pt>
                <c:pt idx="2007">
                  <c:v>41723</c:v>
                </c:pt>
                <c:pt idx="2008">
                  <c:v>41723</c:v>
                </c:pt>
                <c:pt idx="2009">
                  <c:v>41723</c:v>
                </c:pt>
                <c:pt idx="2010">
                  <c:v>41723</c:v>
                </c:pt>
                <c:pt idx="2011">
                  <c:v>41723</c:v>
                </c:pt>
                <c:pt idx="2012">
                  <c:v>41723</c:v>
                </c:pt>
                <c:pt idx="2013">
                  <c:v>41723</c:v>
                </c:pt>
                <c:pt idx="2014">
                  <c:v>41723</c:v>
                </c:pt>
                <c:pt idx="2015">
                  <c:v>41723</c:v>
                </c:pt>
                <c:pt idx="2016">
                  <c:v>41724</c:v>
                </c:pt>
                <c:pt idx="2017">
                  <c:v>41724</c:v>
                </c:pt>
                <c:pt idx="2018">
                  <c:v>41724</c:v>
                </c:pt>
                <c:pt idx="2019">
                  <c:v>41724</c:v>
                </c:pt>
                <c:pt idx="2020">
                  <c:v>41724</c:v>
                </c:pt>
                <c:pt idx="2021">
                  <c:v>41724</c:v>
                </c:pt>
                <c:pt idx="2022">
                  <c:v>41724</c:v>
                </c:pt>
                <c:pt idx="2023">
                  <c:v>41724</c:v>
                </c:pt>
                <c:pt idx="2024">
                  <c:v>41724</c:v>
                </c:pt>
                <c:pt idx="2025">
                  <c:v>41724</c:v>
                </c:pt>
                <c:pt idx="2026">
                  <c:v>41724</c:v>
                </c:pt>
                <c:pt idx="2027">
                  <c:v>41724</c:v>
                </c:pt>
                <c:pt idx="2028">
                  <c:v>41724</c:v>
                </c:pt>
                <c:pt idx="2029">
                  <c:v>41724</c:v>
                </c:pt>
                <c:pt idx="2030">
                  <c:v>41724</c:v>
                </c:pt>
                <c:pt idx="2031">
                  <c:v>41724</c:v>
                </c:pt>
                <c:pt idx="2032">
                  <c:v>41724</c:v>
                </c:pt>
                <c:pt idx="2033">
                  <c:v>41724</c:v>
                </c:pt>
                <c:pt idx="2034">
                  <c:v>41724</c:v>
                </c:pt>
                <c:pt idx="2035">
                  <c:v>41724</c:v>
                </c:pt>
                <c:pt idx="2036">
                  <c:v>41724</c:v>
                </c:pt>
                <c:pt idx="2037">
                  <c:v>41724</c:v>
                </c:pt>
                <c:pt idx="2038">
                  <c:v>41724</c:v>
                </c:pt>
                <c:pt idx="2039">
                  <c:v>41724</c:v>
                </c:pt>
                <c:pt idx="2040">
                  <c:v>41725</c:v>
                </c:pt>
                <c:pt idx="2041">
                  <c:v>41725</c:v>
                </c:pt>
                <c:pt idx="2042">
                  <c:v>41725</c:v>
                </c:pt>
                <c:pt idx="2043">
                  <c:v>41725</c:v>
                </c:pt>
                <c:pt idx="2044">
                  <c:v>41725</c:v>
                </c:pt>
                <c:pt idx="2045">
                  <c:v>41725</c:v>
                </c:pt>
                <c:pt idx="2046">
                  <c:v>41725</c:v>
                </c:pt>
                <c:pt idx="2047">
                  <c:v>41725</c:v>
                </c:pt>
                <c:pt idx="2048">
                  <c:v>41725</c:v>
                </c:pt>
                <c:pt idx="2049">
                  <c:v>41725</c:v>
                </c:pt>
                <c:pt idx="2050">
                  <c:v>41725</c:v>
                </c:pt>
                <c:pt idx="2051">
                  <c:v>41725</c:v>
                </c:pt>
                <c:pt idx="2052">
                  <c:v>41725</c:v>
                </c:pt>
                <c:pt idx="2053">
                  <c:v>41725</c:v>
                </c:pt>
                <c:pt idx="2054">
                  <c:v>41725</c:v>
                </c:pt>
                <c:pt idx="2055">
                  <c:v>41725</c:v>
                </c:pt>
                <c:pt idx="2056">
                  <c:v>41725</c:v>
                </c:pt>
                <c:pt idx="2057">
                  <c:v>41725</c:v>
                </c:pt>
                <c:pt idx="2058">
                  <c:v>41725</c:v>
                </c:pt>
                <c:pt idx="2059">
                  <c:v>41725</c:v>
                </c:pt>
                <c:pt idx="2060">
                  <c:v>41725</c:v>
                </c:pt>
                <c:pt idx="2061">
                  <c:v>41725</c:v>
                </c:pt>
                <c:pt idx="2062">
                  <c:v>41725</c:v>
                </c:pt>
                <c:pt idx="2063">
                  <c:v>41725</c:v>
                </c:pt>
                <c:pt idx="2064">
                  <c:v>41726</c:v>
                </c:pt>
                <c:pt idx="2065">
                  <c:v>41726</c:v>
                </c:pt>
                <c:pt idx="2066">
                  <c:v>41726</c:v>
                </c:pt>
                <c:pt idx="2067">
                  <c:v>41726</c:v>
                </c:pt>
                <c:pt idx="2068">
                  <c:v>41726</c:v>
                </c:pt>
                <c:pt idx="2069">
                  <c:v>41726</c:v>
                </c:pt>
                <c:pt idx="2070">
                  <c:v>41726</c:v>
                </c:pt>
                <c:pt idx="2071">
                  <c:v>41726</c:v>
                </c:pt>
                <c:pt idx="2072">
                  <c:v>41726</c:v>
                </c:pt>
                <c:pt idx="2073">
                  <c:v>41726</c:v>
                </c:pt>
                <c:pt idx="2074">
                  <c:v>41726</c:v>
                </c:pt>
                <c:pt idx="2075">
                  <c:v>41726</c:v>
                </c:pt>
                <c:pt idx="2076">
                  <c:v>41726</c:v>
                </c:pt>
                <c:pt idx="2077">
                  <c:v>41726</c:v>
                </c:pt>
                <c:pt idx="2078">
                  <c:v>41726</c:v>
                </c:pt>
                <c:pt idx="2079">
                  <c:v>41726</c:v>
                </c:pt>
                <c:pt idx="2080">
                  <c:v>41726</c:v>
                </c:pt>
                <c:pt idx="2081">
                  <c:v>41726</c:v>
                </c:pt>
                <c:pt idx="2082">
                  <c:v>41726</c:v>
                </c:pt>
                <c:pt idx="2083">
                  <c:v>41726</c:v>
                </c:pt>
                <c:pt idx="2084">
                  <c:v>41726</c:v>
                </c:pt>
                <c:pt idx="2085">
                  <c:v>41726</c:v>
                </c:pt>
                <c:pt idx="2086">
                  <c:v>41726</c:v>
                </c:pt>
                <c:pt idx="2087">
                  <c:v>41726</c:v>
                </c:pt>
                <c:pt idx="2088">
                  <c:v>41727</c:v>
                </c:pt>
                <c:pt idx="2089">
                  <c:v>41727</c:v>
                </c:pt>
                <c:pt idx="2090">
                  <c:v>41727</c:v>
                </c:pt>
                <c:pt idx="2091">
                  <c:v>41727</c:v>
                </c:pt>
                <c:pt idx="2092">
                  <c:v>41727</c:v>
                </c:pt>
                <c:pt idx="2093">
                  <c:v>41727</c:v>
                </c:pt>
                <c:pt idx="2094">
                  <c:v>41727</c:v>
                </c:pt>
                <c:pt idx="2095">
                  <c:v>41727</c:v>
                </c:pt>
                <c:pt idx="2096">
                  <c:v>41727</c:v>
                </c:pt>
                <c:pt idx="2097">
                  <c:v>41727</c:v>
                </c:pt>
                <c:pt idx="2098">
                  <c:v>41727</c:v>
                </c:pt>
                <c:pt idx="2099">
                  <c:v>41727</c:v>
                </c:pt>
                <c:pt idx="2100">
                  <c:v>41727</c:v>
                </c:pt>
                <c:pt idx="2101">
                  <c:v>41727</c:v>
                </c:pt>
                <c:pt idx="2102">
                  <c:v>41727</c:v>
                </c:pt>
                <c:pt idx="2103">
                  <c:v>41727</c:v>
                </c:pt>
                <c:pt idx="2104">
                  <c:v>41727</c:v>
                </c:pt>
                <c:pt idx="2105">
                  <c:v>41727</c:v>
                </c:pt>
                <c:pt idx="2106">
                  <c:v>41727</c:v>
                </c:pt>
                <c:pt idx="2107">
                  <c:v>41727</c:v>
                </c:pt>
                <c:pt idx="2108">
                  <c:v>41727</c:v>
                </c:pt>
                <c:pt idx="2109">
                  <c:v>41727</c:v>
                </c:pt>
                <c:pt idx="2110">
                  <c:v>41727</c:v>
                </c:pt>
                <c:pt idx="2111">
                  <c:v>41727</c:v>
                </c:pt>
                <c:pt idx="2112">
                  <c:v>41728</c:v>
                </c:pt>
                <c:pt idx="2113">
                  <c:v>41728</c:v>
                </c:pt>
                <c:pt idx="2114">
                  <c:v>41728</c:v>
                </c:pt>
                <c:pt idx="2115">
                  <c:v>41728</c:v>
                </c:pt>
                <c:pt idx="2116">
                  <c:v>41728</c:v>
                </c:pt>
                <c:pt idx="2117">
                  <c:v>41728</c:v>
                </c:pt>
                <c:pt idx="2118">
                  <c:v>41728</c:v>
                </c:pt>
                <c:pt idx="2119">
                  <c:v>41728</c:v>
                </c:pt>
                <c:pt idx="2120">
                  <c:v>41728</c:v>
                </c:pt>
                <c:pt idx="2121">
                  <c:v>41728</c:v>
                </c:pt>
                <c:pt idx="2122">
                  <c:v>41728</c:v>
                </c:pt>
                <c:pt idx="2123">
                  <c:v>41728</c:v>
                </c:pt>
                <c:pt idx="2124">
                  <c:v>41728</c:v>
                </c:pt>
                <c:pt idx="2125">
                  <c:v>41728</c:v>
                </c:pt>
                <c:pt idx="2126">
                  <c:v>41728</c:v>
                </c:pt>
                <c:pt idx="2127">
                  <c:v>41728</c:v>
                </c:pt>
                <c:pt idx="2128">
                  <c:v>41728</c:v>
                </c:pt>
                <c:pt idx="2129">
                  <c:v>41728</c:v>
                </c:pt>
                <c:pt idx="2130">
                  <c:v>41728</c:v>
                </c:pt>
                <c:pt idx="2131">
                  <c:v>41728</c:v>
                </c:pt>
                <c:pt idx="2132">
                  <c:v>41728</c:v>
                </c:pt>
                <c:pt idx="2133">
                  <c:v>41728</c:v>
                </c:pt>
                <c:pt idx="2134">
                  <c:v>41728</c:v>
                </c:pt>
                <c:pt idx="2135">
                  <c:v>41728</c:v>
                </c:pt>
                <c:pt idx="2136">
                  <c:v>41729</c:v>
                </c:pt>
                <c:pt idx="2137">
                  <c:v>41729</c:v>
                </c:pt>
                <c:pt idx="2138">
                  <c:v>41729</c:v>
                </c:pt>
                <c:pt idx="2139">
                  <c:v>41729</c:v>
                </c:pt>
                <c:pt idx="2140">
                  <c:v>41729</c:v>
                </c:pt>
                <c:pt idx="2141">
                  <c:v>41729</c:v>
                </c:pt>
                <c:pt idx="2142">
                  <c:v>41729</c:v>
                </c:pt>
                <c:pt idx="2143">
                  <c:v>41729</c:v>
                </c:pt>
                <c:pt idx="2144">
                  <c:v>41729</c:v>
                </c:pt>
                <c:pt idx="2145">
                  <c:v>41729</c:v>
                </c:pt>
                <c:pt idx="2146">
                  <c:v>41729</c:v>
                </c:pt>
                <c:pt idx="2147">
                  <c:v>41729</c:v>
                </c:pt>
                <c:pt idx="2148">
                  <c:v>41729</c:v>
                </c:pt>
                <c:pt idx="2149">
                  <c:v>41729</c:v>
                </c:pt>
                <c:pt idx="2150">
                  <c:v>41729</c:v>
                </c:pt>
                <c:pt idx="2151">
                  <c:v>41729</c:v>
                </c:pt>
                <c:pt idx="2152">
                  <c:v>41729</c:v>
                </c:pt>
                <c:pt idx="2153">
                  <c:v>41729</c:v>
                </c:pt>
                <c:pt idx="2154">
                  <c:v>41729</c:v>
                </c:pt>
                <c:pt idx="2155">
                  <c:v>41729</c:v>
                </c:pt>
                <c:pt idx="2156">
                  <c:v>41729</c:v>
                </c:pt>
                <c:pt idx="2157">
                  <c:v>41729</c:v>
                </c:pt>
                <c:pt idx="2158">
                  <c:v>41729</c:v>
                </c:pt>
                <c:pt idx="2159">
                  <c:v>41729</c:v>
                </c:pt>
                <c:pt idx="2160">
                  <c:v>41730</c:v>
                </c:pt>
                <c:pt idx="2161">
                  <c:v>41730</c:v>
                </c:pt>
                <c:pt idx="2162">
                  <c:v>41730</c:v>
                </c:pt>
                <c:pt idx="2163">
                  <c:v>41730</c:v>
                </c:pt>
                <c:pt idx="2164">
                  <c:v>41730</c:v>
                </c:pt>
                <c:pt idx="2165">
                  <c:v>41730</c:v>
                </c:pt>
                <c:pt idx="2166">
                  <c:v>41730</c:v>
                </c:pt>
                <c:pt idx="2167">
                  <c:v>41730</c:v>
                </c:pt>
                <c:pt idx="2168">
                  <c:v>41730</c:v>
                </c:pt>
                <c:pt idx="2169">
                  <c:v>41730</c:v>
                </c:pt>
                <c:pt idx="2170">
                  <c:v>41730</c:v>
                </c:pt>
                <c:pt idx="2171">
                  <c:v>41730</c:v>
                </c:pt>
                <c:pt idx="2172">
                  <c:v>41730</c:v>
                </c:pt>
                <c:pt idx="2173">
                  <c:v>41730</c:v>
                </c:pt>
                <c:pt idx="2174">
                  <c:v>41730</c:v>
                </c:pt>
                <c:pt idx="2175">
                  <c:v>41730</c:v>
                </c:pt>
                <c:pt idx="2176">
                  <c:v>41730</c:v>
                </c:pt>
                <c:pt idx="2177">
                  <c:v>41730</c:v>
                </c:pt>
                <c:pt idx="2178">
                  <c:v>41730</c:v>
                </c:pt>
                <c:pt idx="2179">
                  <c:v>41730</c:v>
                </c:pt>
                <c:pt idx="2180">
                  <c:v>41730</c:v>
                </c:pt>
                <c:pt idx="2181">
                  <c:v>41730</c:v>
                </c:pt>
                <c:pt idx="2182">
                  <c:v>41730</c:v>
                </c:pt>
                <c:pt idx="2183">
                  <c:v>41730</c:v>
                </c:pt>
                <c:pt idx="2184">
                  <c:v>41731</c:v>
                </c:pt>
                <c:pt idx="2185">
                  <c:v>41731</c:v>
                </c:pt>
                <c:pt idx="2186">
                  <c:v>41731</c:v>
                </c:pt>
                <c:pt idx="2187">
                  <c:v>41731</c:v>
                </c:pt>
                <c:pt idx="2188">
                  <c:v>41731</c:v>
                </c:pt>
                <c:pt idx="2189">
                  <c:v>41731</c:v>
                </c:pt>
                <c:pt idx="2190">
                  <c:v>41731</c:v>
                </c:pt>
                <c:pt idx="2191">
                  <c:v>41731</c:v>
                </c:pt>
                <c:pt idx="2192">
                  <c:v>41731</c:v>
                </c:pt>
                <c:pt idx="2193">
                  <c:v>41731</c:v>
                </c:pt>
                <c:pt idx="2194">
                  <c:v>41731</c:v>
                </c:pt>
                <c:pt idx="2195">
                  <c:v>41731</c:v>
                </c:pt>
                <c:pt idx="2196">
                  <c:v>41731</c:v>
                </c:pt>
                <c:pt idx="2197">
                  <c:v>41731</c:v>
                </c:pt>
                <c:pt idx="2198">
                  <c:v>41731</c:v>
                </c:pt>
                <c:pt idx="2199">
                  <c:v>41731</c:v>
                </c:pt>
                <c:pt idx="2200">
                  <c:v>41731</c:v>
                </c:pt>
                <c:pt idx="2201">
                  <c:v>41731</c:v>
                </c:pt>
                <c:pt idx="2202">
                  <c:v>41731</c:v>
                </c:pt>
                <c:pt idx="2203">
                  <c:v>41731</c:v>
                </c:pt>
                <c:pt idx="2204">
                  <c:v>41731</c:v>
                </c:pt>
                <c:pt idx="2205">
                  <c:v>41731</c:v>
                </c:pt>
                <c:pt idx="2206">
                  <c:v>41731</c:v>
                </c:pt>
                <c:pt idx="2207">
                  <c:v>41731</c:v>
                </c:pt>
              </c:numCache>
            </c:numRef>
          </c:cat>
          <c:val>
            <c:numRef>
              <c:f>'Hourly data'!$J$10:$J$2217</c:f>
              <c:numCache>
                <c:formatCode>0.00</c:formatCode>
                <c:ptCount val="2208"/>
                <c:pt idx="0">
                  <c:v>7.7164000000000001</c:v>
                </c:pt>
                <c:pt idx="1">
                  <c:v>9.5786499999999997</c:v>
                </c:pt>
                <c:pt idx="2">
                  <c:v>7.8787499999999993</c:v>
                </c:pt>
                <c:pt idx="3">
                  <c:v>6.8043749999999994</c:v>
                </c:pt>
                <c:pt idx="4">
                  <c:v>3.2135750000000001</c:v>
                </c:pt>
                <c:pt idx="5">
                  <c:v>4.5410249999999994</c:v>
                </c:pt>
                <c:pt idx="6">
                  <c:v>3.14195</c:v>
                </c:pt>
                <c:pt idx="7">
                  <c:v>5.0423999999999998</c:v>
                </c:pt>
                <c:pt idx="8">
                  <c:v>3.4571000000000001</c:v>
                </c:pt>
                <c:pt idx="9">
                  <c:v>9.1297999999999995</c:v>
                </c:pt>
                <c:pt idx="10">
                  <c:v>11.187825</c:v>
                </c:pt>
                <c:pt idx="11">
                  <c:v>14.778625</c:v>
                </c:pt>
                <c:pt idx="12">
                  <c:v>11.440899999999999</c:v>
                </c:pt>
                <c:pt idx="13">
                  <c:v>16.545375</c:v>
                </c:pt>
                <c:pt idx="14">
                  <c:v>17.175674999999998</c:v>
                </c:pt>
                <c:pt idx="15">
                  <c:v>9.6359499999999993</c:v>
                </c:pt>
                <c:pt idx="16">
                  <c:v>9.4974749999999997</c:v>
                </c:pt>
                <c:pt idx="17">
                  <c:v>5.7968500000000001</c:v>
                </c:pt>
                <c:pt idx="18">
                  <c:v>9.086825000000001</c:v>
                </c:pt>
                <c:pt idx="19">
                  <c:v>9.7600999999999996</c:v>
                </c:pt>
                <c:pt idx="20">
                  <c:v>5.7872999999999992</c:v>
                </c:pt>
                <c:pt idx="21">
                  <c:v>7.3105250000000002</c:v>
                </c:pt>
                <c:pt idx="22">
                  <c:v>5.7204499999999996</c:v>
                </c:pt>
                <c:pt idx="23">
                  <c:v>14.706999999999999</c:v>
                </c:pt>
                <c:pt idx="24">
                  <c:v>4.8322999999999992</c:v>
                </c:pt>
                <c:pt idx="25">
                  <c:v>5.1331249999999997</c:v>
                </c:pt>
                <c:pt idx="26">
                  <c:v>5.2238499999999997</c:v>
                </c:pt>
                <c:pt idx="27">
                  <c:v>4.1160499999999995</c:v>
                </c:pt>
                <c:pt idx="28">
                  <c:v>7.2914249999999994</c:v>
                </c:pt>
                <c:pt idx="29">
                  <c:v>13.336575</c:v>
                </c:pt>
                <c:pt idx="30">
                  <c:v>22.867474999999999</c:v>
                </c:pt>
                <c:pt idx="31">
                  <c:v>33.081200000000003</c:v>
                </c:pt>
                <c:pt idx="32">
                  <c:v>55.886600000000001</c:v>
                </c:pt>
                <c:pt idx="33">
                  <c:v>48.385075000000001</c:v>
                </c:pt>
                <c:pt idx="34">
                  <c:v>38.725249999999996</c:v>
                </c:pt>
                <c:pt idx="35">
                  <c:v>36.872549999999997</c:v>
                </c:pt>
                <c:pt idx="36">
                  <c:v>34.308374999999998</c:v>
                </c:pt>
                <c:pt idx="37">
                  <c:v>35.024624999999993</c:v>
                </c:pt>
                <c:pt idx="38">
                  <c:v>37.378700000000002</c:v>
                </c:pt>
                <c:pt idx="39">
                  <c:v>33.062099999999994</c:v>
                </c:pt>
                <c:pt idx="40">
                  <c:v>31.175975000000001</c:v>
                </c:pt>
                <c:pt idx="41">
                  <c:v>46.360475000000001</c:v>
                </c:pt>
                <c:pt idx="42">
                  <c:v>52.185974999999999</c:v>
                </c:pt>
                <c:pt idx="43">
                  <c:v>32.560724999999998</c:v>
                </c:pt>
                <c:pt idx="44">
                  <c:v>19.935624999999998</c:v>
                </c:pt>
                <c:pt idx="45">
                  <c:v>15.65245</c:v>
                </c:pt>
                <c:pt idx="46">
                  <c:v>13.74245</c:v>
                </c:pt>
                <c:pt idx="47">
                  <c:v>10.9443</c:v>
                </c:pt>
                <c:pt idx="48">
                  <c:v>5.0710499999999996</c:v>
                </c:pt>
                <c:pt idx="49">
                  <c:v>8.1365999999999996</c:v>
                </c:pt>
                <c:pt idx="50">
                  <c:v>5.9735249999999995</c:v>
                </c:pt>
                <c:pt idx="51">
                  <c:v>3.7435999999999998</c:v>
                </c:pt>
                <c:pt idx="52">
                  <c:v>13.608749999999999</c:v>
                </c:pt>
                <c:pt idx="53">
                  <c:v>11.990024999999999</c:v>
                </c:pt>
                <c:pt idx="54">
                  <c:v>5.5055749999999994</c:v>
                </c:pt>
                <c:pt idx="55">
                  <c:v>16.163374999999998</c:v>
                </c:pt>
                <c:pt idx="56">
                  <c:v>28.053124999999998</c:v>
                </c:pt>
                <c:pt idx="57">
                  <c:v>23.769949999999998</c:v>
                </c:pt>
                <c:pt idx="58">
                  <c:v>22.533224999999998</c:v>
                </c:pt>
                <c:pt idx="59">
                  <c:v>29.060649999999999</c:v>
                </c:pt>
                <c:pt idx="60">
                  <c:v>25.345699999999997</c:v>
                </c:pt>
                <c:pt idx="61">
                  <c:v>24.405024999999998</c:v>
                </c:pt>
                <c:pt idx="62">
                  <c:v>32.603699999999996</c:v>
                </c:pt>
                <c:pt idx="63">
                  <c:v>35.8889</c:v>
                </c:pt>
                <c:pt idx="64">
                  <c:v>36.151524999999992</c:v>
                </c:pt>
                <c:pt idx="65">
                  <c:v>30.178000000000001</c:v>
                </c:pt>
                <c:pt idx="66">
                  <c:v>26.400974999999999</c:v>
                </c:pt>
                <c:pt idx="67">
                  <c:v>17.810749999999999</c:v>
                </c:pt>
                <c:pt idx="68">
                  <c:v>11.245125</c:v>
                </c:pt>
                <c:pt idx="69">
                  <c:v>12.13805</c:v>
                </c:pt>
                <c:pt idx="70">
                  <c:v>7.7784749999999994</c:v>
                </c:pt>
                <c:pt idx="71">
                  <c:v>9.6598249999999997</c:v>
                </c:pt>
                <c:pt idx="72">
                  <c:v>6.1549750000000003</c:v>
                </c:pt>
                <c:pt idx="73">
                  <c:v>9.4115249999999993</c:v>
                </c:pt>
                <c:pt idx="74">
                  <c:v>6.7422999999999993</c:v>
                </c:pt>
                <c:pt idx="75">
                  <c:v>8.3801249999999996</c:v>
                </c:pt>
                <c:pt idx="76">
                  <c:v>8.8432999999999993</c:v>
                </c:pt>
                <c:pt idx="77">
                  <c:v>22.98685</c:v>
                </c:pt>
                <c:pt idx="78">
                  <c:v>21.3538</c:v>
                </c:pt>
                <c:pt idx="79">
                  <c:v>69.356875000000002</c:v>
                </c:pt>
                <c:pt idx="80">
                  <c:v>35.774299999999997</c:v>
                </c:pt>
                <c:pt idx="81">
                  <c:v>56.373649999999998</c:v>
                </c:pt>
                <c:pt idx="82">
                  <c:v>89.096724999999992</c:v>
                </c:pt>
                <c:pt idx="83">
                  <c:v>75.435449999999989</c:v>
                </c:pt>
                <c:pt idx="84">
                  <c:v>71.753924999999995</c:v>
                </c:pt>
                <c:pt idx="85">
                  <c:v>68.654949999999999</c:v>
                </c:pt>
                <c:pt idx="86">
                  <c:v>66.530074999999997</c:v>
                </c:pt>
                <c:pt idx="87">
                  <c:v>69.013075000000001</c:v>
                </c:pt>
                <c:pt idx="88">
                  <c:v>63.158925000000004</c:v>
                </c:pt>
                <c:pt idx="89">
                  <c:v>52.372199999999999</c:v>
                </c:pt>
                <c:pt idx="90">
                  <c:v>48.896000000000001</c:v>
                </c:pt>
                <c:pt idx="91">
                  <c:v>46.771124999999998</c:v>
                </c:pt>
                <c:pt idx="92">
                  <c:v>34.819299999999998</c:v>
                </c:pt>
                <c:pt idx="93">
                  <c:v>27.32255</c:v>
                </c:pt>
                <c:pt idx="94">
                  <c:v>26.243399999999998</c:v>
                </c:pt>
                <c:pt idx="95">
                  <c:v>21.549575000000001</c:v>
                </c:pt>
                <c:pt idx="96">
                  <c:v>12.6442</c:v>
                </c:pt>
                <c:pt idx="97">
                  <c:v>12.171474999999999</c:v>
                </c:pt>
                <c:pt idx="98">
                  <c:v>11.245125</c:v>
                </c:pt>
                <c:pt idx="99">
                  <c:v>13.365224999999999</c:v>
                </c:pt>
                <c:pt idx="100">
                  <c:v>11.459999999999999</c:v>
                </c:pt>
                <c:pt idx="101">
                  <c:v>11.3454</c:v>
                </c:pt>
                <c:pt idx="102">
                  <c:v>13.126474999999999</c:v>
                </c:pt>
                <c:pt idx="103">
                  <c:v>16.168150000000001</c:v>
                </c:pt>
                <c:pt idx="104">
                  <c:v>15.2418</c:v>
                </c:pt>
                <c:pt idx="105">
                  <c:v>20.986125000000001</c:v>
                </c:pt>
                <c:pt idx="106">
                  <c:v>24.643774999999998</c:v>
                </c:pt>
                <c:pt idx="107">
                  <c:v>25.942574999999998</c:v>
                </c:pt>
                <c:pt idx="108">
                  <c:v>22.514125</c:v>
                </c:pt>
                <c:pt idx="109">
                  <c:v>23.607599999999998</c:v>
                </c:pt>
                <c:pt idx="110">
                  <c:v>18.741875</c:v>
                </c:pt>
                <c:pt idx="111">
                  <c:v>26.811624999999999</c:v>
                </c:pt>
                <c:pt idx="112">
                  <c:v>19.983374999999999</c:v>
                </c:pt>
                <c:pt idx="113">
                  <c:v>24.615124999999999</c:v>
                </c:pt>
                <c:pt idx="114">
                  <c:v>10.643474999999999</c:v>
                </c:pt>
                <c:pt idx="115">
                  <c:v>9.1536749999999998</c:v>
                </c:pt>
                <c:pt idx="116">
                  <c:v>5.6965749999999993</c:v>
                </c:pt>
                <c:pt idx="117">
                  <c:v>6.4319249999999997</c:v>
                </c:pt>
                <c:pt idx="118">
                  <c:v>5.4196249999999999</c:v>
                </c:pt>
                <c:pt idx="119">
                  <c:v>6.1024499999999993</c:v>
                </c:pt>
                <c:pt idx="120">
                  <c:v>1.580525</c:v>
                </c:pt>
                <c:pt idx="121">
                  <c:v>1.5136749999999999</c:v>
                </c:pt>
                <c:pt idx="122">
                  <c:v>2.3492999999999999</c:v>
                </c:pt>
                <c:pt idx="123">
                  <c:v>2.7217500000000001</c:v>
                </c:pt>
                <c:pt idx="124">
                  <c:v>3.3424999999999998</c:v>
                </c:pt>
                <c:pt idx="125">
                  <c:v>11.3072</c:v>
                </c:pt>
                <c:pt idx="126">
                  <c:v>17.199550000000002</c:v>
                </c:pt>
                <c:pt idx="127">
                  <c:v>41.838549999999998</c:v>
                </c:pt>
                <c:pt idx="128">
                  <c:v>37.116075000000002</c:v>
                </c:pt>
                <c:pt idx="129">
                  <c:v>32.680099999999996</c:v>
                </c:pt>
                <c:pt idx="130">
                  <c:v>28.3062</c:v>
                </c:pt>
                <c:pt idx="131">
                  <c:v>26.821175</c:v>
                </c:pt>
                <c:pt idx="132">
                  <c:v>20.074099999999998</c:v>
                </c:pt>
                <c:pt idx="133">
                  <c:v>21.850399999999997</c:v>
                </c:pt>
                <c:pt idx="134">
                  <c:v>22.480699999999999</c:v>
                </c:pt>
                <c:pt idx="135">
                  <c:v>23.564624999999999</c:v>
                </c:pt>
                <c:pt idx="136">
                  <c:v>24.820449999999997</c:v>
                </c:pt>
                <c:pt idx="137">
                  <c:v>31.443374999999996</c:v>
                </c:pt>
                <c:pt idx="138">
                  <c:v>26.625399999999999</c:v>
                </c:pt>
                <c:pt idx="139">
                  <c:v>14.282024999999999</c:v>
                </c:pt>
                <c:pt idx="140">
                  <c:v>15.714524999999998</c:v>
                </c:pt>
                <c:pt idx="141">
                  <c:v>12.5869</c:v>
                </c:pt>
                <c:pt idx="142">
                  <c:v>12.524825</c:v>
                </c:pt>
                <c:pt idx="143">
                  <c:v>13.040524999999999</c:v>
                </c:pt>
                <c:pt idx="144">
                  <c:v>7.26755</c:v>
                </c:pt>
                <c:pt idx="145">
                  <c:v>13.995524999999999</c:v>
                </c:pt>
                <c:pt idx="146">
                  <c:v>6.8807749999999999</c:v>
                </c:pt>
                <c:pt idx="147">
                  <c:v>5.8636999999999997</c:v>
                </c:pt>
                <c:pt idx="148">
                  <c:v>7.0335749999999999</c:v>
                </c:pt>
                <c:pt idx="149">
                  <c:v>10.753299999999999</c:v>
                </c:pt>
                <c:pt idx="150">
                  <c:v>14.496899999999998</c:v>
                </c:pt>
                <c:pt idx="151">
                  <c:v>37.483750000000001</c:v>
                </c:pt>
                <c:pt idx="152">
                  <c:v>47.153124999999996</c:v>
                </c:pt>
                <c:pt idx="153">
                  <c:v>36.094225000000002</c:v>
                </c:pt>
                <c:pt idx="154">
                  <c:v>32.670549999999999</c:v>
                </c:pt>
                <c:pt idx="155">
                  <c:v>32.546399999999998</c:v>
                </c:pt>
                <c:pt idx="156">
                  <c:v>28.54495</c:v>
                </c:pt>
                <c:pt idx="157">
                  <c:v>25.503274999999999</c:v>
                </c:pt>
                <c:pt idx="158">
                  <c:v>28.110424999999999</c:v>
                </c:pt>
                <c:pt idx="159">
                  <c:v>38.500824999999999</c:v>
                </c:pt>
                <c:pt idx="160">
                  <c:v>39.828274999999998</c:v>
                </c:pt>
                <c:pt idx="161">
                  <c:v>57.218824999999995</c:v>
                </c:pt>
                <c:pt idx="162">
                  <c:v>49.855774999999994</c:v>
                </c:pt>
                <c:pt idx="163">
                  <c:v>35.067599999999999</c:v>
                </c:pt>
                <c:pt idx="164">
                  <c:v>24.233124999999998</c:v>
                </c:pt>
                <c:pt idx="165">
                  <c:v>24.715399999999999</c:v>
                </c:pt>
                <c:pt idx="166">
                  <c:v>27.604275000000001</c:v>
                </c:pt>
                <c:pt idx="167">
                  <c:v>23.268574999999998</c:v>
                </c:pt>
                <c:pt idx="168">
                  <c:v>14.401399999999999</c:v>
                </c:pt>
                <c:pt idx="169">
                  <c:v>11.703525000000001</c:v>
                </c:pt>
                <c:pt idx="170">
                  <c:v>7.5397249999999989</c:v>
                </c:pt>
                <c:pt idx="171">
                  <c:v>7.3630499999999994</c:v>
                </c:pt>
                <c:pt idx="172">
                  <c:v>8.5472499999999982</c:v>
                </c:pt>
                <c:pt idx="173">
                  <c:v>14.659249999999998</c:v>
                </c:pt>
                <c:pt idx="174">
                  <c:v>23.932299999999998</c:v>
                </c:pt>
                <c:pt idx="175">
                  <c:v>45.539175</c:v>
                </c:pt>
                <c:pt idx="176">
                  <c:v>65.150099999999995</c:v>
                </c:pt>
                <c:pt idx="177">
                  <c:v>55.241974999999996</c:v>
                </c:pt>
                <c:pt idx="178">
                  <c:v>45.539175</c:v>
                </c:pt>
                <c:pt idx="179">
                  <c:v>51.006549999999997</c:v>
                </c:pt>
                <c:pt idx="180">
                  <c:v>53.241250000000001</c:v>
                </c:pt>
                <c:pt idx="181">
                  <c:v>56.025074999999994</c:v>
                </c:pt>
                <c:pt idx="182">
                  <c:v>59.343699999999998</c:v>
                </c:pt>
                <c:pt idx="184">
                  <c:v>68.478274999999996</c:v>
                </c:pt>
                <c:pt idx="185">
                  <c:v>104.53429999999999</c:v>
                </c:pt>
                <c:pt idx="186">
                  <c:v>100.53285</c:v>
                </c:pt>
                <c:pt idx="187">
                  <c:v>59.286399999999993</c:v>
                </c:pt>
                <c:pt idx="188">
                  <c:v>55.194224999999996</c:v>
                </c:pt>
                <c:pt idx="189">
                  <c:v>21.864725</c:v>
                </c:pt>
                <c:pt idx="190">
                  <c:v>15.848224999999998</c:v>
                </c:pt>
                <c:pt idx="191">
                  <c:v>15.513975</c:v>
                </c:pt>
                <c:pt idx="192">
                  <c:v>17.586324999999999</c:v>
                </c:pt>
                <c:pt idx="193">
                  <c:v>17.409649999999999</c:v>
                </c:pt>
                <c:pt idx="194">
                  <c:v>7.7880249999999993</c:v>
                </c:pt>
                <c:pt idx="195">
                  <c:v>7.8214499999999996</c:v>
                </c:pt>
                <c:pt idx="196">
                  <c:v>14.062374999999999</c:v>
                </c:pt>
                <c:pt idx="197">
                  <c:v>19.138199999999998</c:v>
                </c:pt>
                <c:pt idx="198">
                  <c:v>24.834774999999997</c:v>
                </c:pt>
                <c:pt idx="199">
                  <c:v>36.867774999999995</c:v>
                </c:pt>
                <c:pt idx="200">
                  <c:v>53.823799999999999</c:v>
                </c:pt>
                <c:pt idx="201">
                  <c:v>44.851575000000004</c:v>
                </c:pt>
                <c:pt idx="202">
                  <c:v>51.016100000000002</c:v>
                </c:pt>
                <c:pt idx="203">
                  <c:v>60.480149999999995</c:v>
                </c:pt>
                <c:pt idx="204">
                  <c:v>37.784574999999997</c:v>
                </c:pt>
                <c:pt idx="205">
                  <c:v>32.36495</c:v>
                </c:pt>
                <c:pt idx="206">
                  <c:v>29.920149999999996</c:v>
                </c:pt>
                <c:pt idx="207">
                  <c:v>48.346874999999997</c:v>
                </c:pt>
                <c:pt idx="208">
                  <c:v>47.401424999999996</c:v>
                </c:pt>
                <c:pt idx="209">
                  <c:v>56.946649999999998</c:v>
                </c:pt>
                <c:pt idx="210">
                  <c:v>55.108274999999999</c:v>
                </c:pt>
                <c:pt idx="211">
                  <c:v>33.802225</c:v>
                </c:pt>
                <c:pt idx="212">
                  <c:v>27.986274999999999</c:v>
                </c:pt>
                <c:pt idx="213">
                  <c:v>20.947924999999998</c:v>
                </c:pt>
                <c:pt idx="214">
                  <c:v>30.278274999999997</c:v>
                </c:pt>
                <c:pt idx="215">
                  <c:v>33.668525000000002</c:v>
                </c:pt>
                <c:pt idx="216">
                  <c:v>23.650575</c:v>
                </c:pt>
                <c:pt idx="217">
                  <c:v>25.880500000000001</c:v>
                </c:pt>
                <c:pt idx="218">
                  <c:v>19.758949999999999</c:v>
                </c:pt>
                <c:pt idx="219">
                  <c:v>19.544074999999999</c:v>
                </c:pt>
                <c:pt idx="220">
                  <c:v>32.479549999999996</c:v>
                </c:pt>
                <c:pt idx="221">
                  <c:v>29.743475</c:v>
                </c:pt>
                <c:pt idx="222">
                  <c:v>41.308525000000003</c:v>
                </c:pt>
                <c:pt idx="223">
                  <c:v>59.601549999999996</c:v>
                </c:pt>
                <c:pt idx="224">
                  <c:v>76.481174999999993</c:v>
                </c:pt>
                <c:pt idx="225">
                  <c:v>53.303324999999994</c:v>
                </c:pt>
                <c:pt idx="226">
                  <c:v>45.768374999999999</c:v>
                </c:pt>
                <c:pt idx="227">
                  <c:v>51.245299999999993</c:v>
                </c:pt>
                <c:pt idx="228">
                  <c:v>50.595899999999993</c:v>
                </c:pt>
                <c:pt idx="229">
                  <c:v>44.526874999999997</c:v>
                </c:pt>
                <c:pt idx="230">
                  <c:v>62.519075000000001</c:v>
                </c:pt>
                <c:pt idx="231">
                  <c:v>66.71629999999999</c:v>
                </c:pt>
                <c:pt idx="232">
                  <c:v>66.372500000000002</c:v>
                </c:pt>
                <c:pt idx="233">
                  <c:v>59.100174999999993</c:v>
                </c:pt>
                <c:pt idx="234">
                  <c:v>48.170199999999994</c:v>
                </c:pt>
                <c:pt idx="235">
                  <c:v>41.241675000000001</c:v>
                </c:pt>
                <c:pt idx="236">
                  <c:v>40.659125000000003</c:v>
                </c:pt>
                <c:pt idx="237">
                  <c:v>26.482150000000001</c:v>
                </c:pt>
                <c:pt idx="238">
                  <c:v>16.378249999999998</c:v>
                </c:pt>
                <c:pt idx="239">
                  <c:v>16.659974999999999</c:v>
                </c:pt>
                <c:pt idx="240">
                  <c:v>14.902775</c:v>
                </c:pt>
                <c:pt idx="241">
                  <c:v>12.940250000000001</c:v>
                </c:pt>
                <c:pt idx="242">
                  <c:v>8.0124499999999994</c:v>
                </c:pt>
                <c:pt idx="243">
                  <c:v>13.498925</c:v>
                </c:pt>
                <c:pt idx="244">
                  <c:v>15.915074999999998</c:v>
                </c:pt>
                <c:pt idx="245">
                  <c:v>22.046175000000002</c:v>
                </c:pt>
                <c:pt idx="246">
                  <c:v>24.83</c:v>
                </c:pt>
                <c:pt idx="247">
                  <c:v>34.871825000000001</c:v>
                </c:pt>
                <c:pt idx="248">
                  <c:v>39.116799999999998</c:v>
                </c:pt>
                <c:pt idx="249">
                  <c:v>42.277850000000001</c:v>
                </c:pt>
                <c:pt idx="250">
                  <c:v>46.756799999999998</c:v>
                </c:pt>
                <c:pt idx="251">
                  <c:v>40.702099999999994</c:v>
                </c:pt>
                <c:pt idx="252">
                  <c:v>40.195950000000003</c:v>
                </c:pt>
                <c:pt idx="253">
                  <c:v>38.906700000000001</c:v>
                </c:pt>
                <c:pt idx="254">
                  <c:v>47.539899999999996</c:v>
                </c:pt>
                <c:pt idx="255">
                  <c:v>54.573475000000002</c:v>
                </c:pt>
                <c:pt idx="256">
                  <c:v>59.119275000000002</c:v>
                </c:pt>
                <c:pt idx="257">
                  <c:v>59.23865</c:v>
                </c:pt>
                <c:pt idx="258">
                  <c:v>70.746399999999994</c:v>
                </c:pt>
                <c:pt idx="259">
                  <c:v>78.099899999999991</c:v>
                </c:pt>
                <c:pt idx="260">
                  <c:v>71.906724999999994</c:v>
                </c:pt>
                <c:pt idx="261">
                  <c:v>62.867649999999998</c:v>
                </c:pt>
                <c:pt idx="262">
                  <c:v>57.701099999999997</c:v>
                </c:pt>
                <c:pt idx="263">
                  <c:v>63.93247499999999</c:v>
                </c:pt>
                <c:pt idx="264">
                  <c:v>63.879950000000001</c:v>
                </c:pt>
                <c:pt idx="265">
                  <c:v>54.683299999999996</c:v>
                </c:pt>
                <c:pt idx="266">
                  <c:v>46.904825000000002</c:v>
                </c:pt>
                <c:pt idx="267">
                  <c:v>47.430074999999995</c:v>
                </c:pt>
                <c:pt idx="268">
                  <c:v>42.35425</c:v>
                </c:pt>
                <c:pt idx="269">
                  <c:v>43.361775000000002</c:v>
                </c:pt>
                <c:pt idx="270">
                  <c:v>42.139375000000001</c:v>
                </c:pt>
                <c:pt idx="271">
                  <c:v>49.411700000000003</c:v>
                </c:pt>
                <c:pt idx="272">
                  <c:v>53.809474999999999</c:v>
                </c:pt>
                <c:pt idx="273">
                  <c:v>61.096125000000001</c:v>
                </c:pt>
                <c:pt idx="274">
                  <c:v>66.444125</c:v>
                </c:pt>
                <c:pt idx="275">
                  <c:v>56.798625000000001</c:v>
                </c:pt>
                <c:pt idx="276">
                  <c:v>47.372774999999997</c:v>
                </c:pt>
                <c:pt idx="277">
                  <c:v>53.690099999999994</c:v>
                </c:pt>
                <c:pt idx="278">
                  <c:v>62.113200000000006</c:v>
                </c:pt>
                <c:pt idx="279">
                  <c:v>52.472474999999996</c:v>
                </c:pt>
                <c:pt idx="280">
                  <c:v>54.563924999999998</c:v>
                </c:pt>
                <c:pt idx="281">
                  <c:v>44.708324999999995</c:v>
                </c:pt>
                <c:pt idx="282">
                  <c:v>38.051974999999999</c:v>
                </c:pt>
                <c:pt idx="283">
                  <c:v>36.433249999999994</c:v>
                </c:pt>
                <c:pt idx="284">
                  <c:v>30.984974999999999</c:v>
                </c:pt>
                <c:pt idx="285">
                  <c:v>27.690224999999998</c:v>
                </c:pt>
                <c:pt idx="286">
                  <c:v>20.088425000000001</c:v>
                </c:pt>
                <c:pt idx="287">
                  <c:v>16.149049999999999</c:v>
                </c:pt>
                <c:pt idx="288">
                  <c:v>9.9893000000000001</c:v>
                </c:pt>
                <c:pt idx="289">
                  <c:v>7.0622249999999989</c:v>
                </c:pt>
                <c:pt idx="290">
                  <c:v>10.39995</c:v>
                </c:pt>
                <c:pt idx="291">
                  <c:v>7.186375</c:v>
                </c:pt>
                <c:pt idx="292">
                  <c:v>12.343375</c:v>
                </c:pt>
                <c:pt idx="293">
                  <c:v>20.522949999999998</c:v>
                </c:pt>
                <c:pt idx="294">
                  <c:v>32.159624999999998</c:v>
                </c:pt>
                <c:pt idx="295">
                  <c:v>50.414449999999995</c:v>
                </c:pt>
                <c:pt idx="296">
                  <c:v>85.90702499999999</c:v>
                </c:pt>
                <c:pt idx="297">
                  <c:v>62.843775000000001</c:v>
                </c:pt>
                <c:pt idx="298">
                  <c:v>44.445699999999995</c:v>
                </c:pt>
                <c:pt idx="299">
                  <c:v>37.569700000000005</c:v>
                </c:pt>
                <c:pt idx="300">
                  <c:v>41.155724999999997</c:v>
                </c:pt>
                <c:pt idx="301">
                  <c:v>42.344700000000003</c:v>
                </c:pt>
                <c:pt idx="302">
                  <c:v>53.1935</c:v>
                </c:pt>
                <c:pt idx="303">
                  <c:v>65.312449999999998</c:v>
                </c:pt>
                <c:pt idx="304">
                  <c:v>94.196425000000005</c:v>
                </c:pt>
                <c:pt idx="305">
                  <c:v>89.048974999999999</c:v>
                </c:pt>
                <c:pt idx="306">
                  <c:v>47.582875000000001</c:v>
                </c:pt>
                <c:pt idx="307">
                  <c:v>28.965149999999998</c:v>
                </c:pt>
                <c:pt idx="308">
                  <c:v>33.830874999999999</c:v>
                </c:pt>
                <c:pt idx="309">
                  <c:v>24.576924999999999</c:v>
                </c:pt>
                <c:pt idx="310">
                  <c:v>29.643199999999997</c:v>
                </c:pt>
                <c:pt idx="311">
                  <c:v>31.252375000000001</c:v>
                </c:pt>
                <c:pt idx="312">
                  <c:v>15.046025</c:v>
                </c:pt>
                <c:pt idx="313">
                  <c:v>14.258149999999999</c:v>
                </c:pt>
                <c:pt idx="314">
                  <c:v>9.6837</c:v>
                </c:pt>
                <c:pt idx="315">
                  <c:v>6.6754499999999997</c:v>
                </c:pt>
                <c:pt idx="316">
                  <c:v>12.42455</c:v>
                </c:pt>
                <c:pt idx="317">
                  <c:v>29.609774999999999</c:v>
                </c:pt>
                <c:pt idx="318">
                  <c:v>46.986000000000004</c:v>
                </c:pt>
                <c:pt idx="319">
                  <c:v>73.864474999999999</c:v>
                </c:pt>
                <c:pt idx="320">
                  <c:v>80.181799999999996</c:v>
                </c:pt>
                <c:pt idx="321">
                  <c:v>74.380175000000008</c:v>
                </c:pt>
                <c:pt idx="322">
                  <c:v>56.765199999999993</c:v>
                </c:pt>
                <c:pt idx="323">
                  <c:v>42.406774999999996</c:v>
                </c:pt>
                <c:pt idx="324">
                  <c:v>45.185824999999994</c:v>
                </c:pt>
                <c:pt idx="325">
                  <c:v>53.651899999999998</c:v>
                </c:pt>
                <c:pt idx="326">
                  <c:v>68.239525</c:v>
                </c:pt>
                <c:pt idx="327">
                  <c:v>75.917725000000004</c:v>
                </c:pt>
                <c:pt idx="328">
                  <c:v>87.578274999999991</c:v>
                </c:pt>
                <c:pt idx="329">
                  <c:v>78.085574999999992</c:v>
                </c:pt>
                <c:pt idx="330">
                  <c:v>65.245599999999996</c:v>
                </c:pt>
                <c:pt idx="331">
                  <c:v>45.042574999999999</c:v>
                </c:pt>
                <c:pt idx="332">
                  <c:v>30.431074999999996</c:v>
                </c:pt>
                <c:pt idx="333">
                  <c:v>21.444524999999999</c:v>
                </c:pt>
                <c:pt idx="334">
                  <c:v>17.901475000000001</c:v>
                </c:pt>
                <c:pt idx="335">
                  <c:v>15.599925000000001</c:v>
                </c:pt>
                <c:pt idx="336">
                  <c:v>14.964849999999998</c:v>
                </c:pt>
                <c:pt idx="337">
                  <c:v>21.883824999999998</c:v>
                </c:pt>
                <c:pt idx="338">
                  <c:v>17.90625</c:v>
                </c:pt>
                <c:pt idx="339">
                  <c:v>21.72625</c:v>
                </c:pt>
                <c:pt idx="340">
                  <c:v>27.508775</c:v>
                </c:pt>
                <c:pt idx="341">
                  <c:v>31.290575</c:v>
                </c:pt>
                <c:pt idx="342">
                  <c:v>34.045749999999998</c:v>
                </c:pt>
                <c:pt idx="343">
                  <c:v>47.525574999999996</c:v>
                </c:pt>
                <c:pt idx="344">
                  <c:v>72.069074999999998</c:v>
                </c:pt>
                <c:pt idx="345">
                  <c:v>54.702399999999997</c:v>
                </c:pt>
                <c:pt idx="346">
                  <c:v>37.116075000000002</c:v>
                </c:pt>
                <c:pt idx="347">
                  <c:v>32.851999999999997</c:v>
                </c:pt>
                <c:pt idx="348">
                  <c:v>39.961974999999995</c:v>
                </c:pt>
                <c:pt idx="349">
                  <c:v>38.677499999999995</c:v>
                </c:pt>
                <c:pt idx="350">
                  <c:v>37.364374999999995</c:v>
                </c:pt>
                <c:pt idx="351">
                  <c:v>38.462624999999996</c:v>
                </c:pt>
                <c:pt idx="352">
                  <c:v>47.525574999999996</c:v>
                </c:pt>
                <c:pt idx="353">
                  <c:v>45.348174999999998</c:v>
                </c:pt>
                <c:pt idx="354">
                  <c:v>39.742325000000001</c:v>
                </c:pt>
                <c:pt idx="355">
                  <c:v>24.266549999999999</c:v>
                </c:pt>
                <c:pt idx="356">
                  <c:v>24.519625000000001</c:v>
                </c:pt>
                <c:pt idx="357">
                  <c:v>23.922750000000001</c:v>
                </c:pt>
                <c:pt idx="358">
                  <c:v>31.706000000000003</c:v>
                </c:pt>
                <c:pt idx="359">
                  <c:v>29.256425</c:v>
                </c:pt>
                <c:pt idx="360">
                  <c:v>22.595299999999998</c:v>
                </c:pt>
                <c:pt idx="361">
                  <c:v>36.944175000000001</c:v>
                </c:pt>
                <c:pt idx="362">
                  <c:v>19.544074999999999</c:v>
                </c:pt>
                <c:pt idx="363">
                  <c:v>25.603549999999998</c:v>
                </c:pt>
                <c:pt idx="364">
                  <c:v>26.539449999999999</c:v>
                </c:pt>
                <c:pt idx="365">
                  <c:v>21.463625</c:v>
                </c:pt>
                <c:pt idx="366">
                  <c:v>25.732475000000001</c:v>
                </c:pt>
                <c:pt idx="367">
                  <c:v>34.255849999999995</c:v>
                </c:pt>
                <c:pt idx="368">
                  <c:v>61.363524999999996</c:v>
                </c:pt>
                <c:pt idx="369">
                  <c:v>48.084249999999997</c:v>
                </c:pt>
                <c:pt idx="370">
                  <c:v>37.192475000000002</c:v>
                </c:pt>
                <c:pt idx="371">
                  <c:v>47.057624999999994</c:v>
                </c:pt>
                <c:pt idx="372">
                  <c:v>38.137925000000003</c:v>
                </c:pt>
                <c:pt idx="373">
                  <c:v>41.977024999999998</c:v>
                </c:pt>
                <c:pt idx="374">
                  <c:v>52.567974999999997</c:v>
                </c:pt>
                <c:pt idx="375">
                  <c:v>51.942450000000001</c:v>
                </c:pt>
                <c:pt idx="376">
                  <c:v>66.296099999999996</c:v>
                </c:pt>
                <c:pt idx="377">
                  <c:v>77.822949999999992</c:v>
                </c:pt>
                <c:pt idx="378">
                  <c:v>68.249075000000005</c:v>
                </c:pt>
                <c:pt idx="379">
                  <c:v>50.190024999999999</c:v>
                </c:pt>
                <c:pt idx="380">
                  <c:v>45.5535</c:v>
                </c:pt>
                <c:pt idx="381">
                  <c:v>45.405475000000003</c:v>
                </c:pt>
                <c:pt idx="382">
                  <c:v>27.461024999999999</c:v>
                </c:pt>
                <c:pt idx="383">
                  <c:v>17.672274999999999</c:v>
                </c:pt>
                <c:pt idx="384">
                  <c:v>13.79975</c:v>
                </c:pt>
                <c:pt idx="385">
                  <c:v>10.280575000000001</c:v>
                </c:pt>
                <c:pt idx="386">
                  <c:v>8.0172249999999998</c:v>
                </c:pt>
                <c:pt idx="387">
                  <c:v>5.9353249999999997</c:v>
                </c:pt>
                <c:pt idx="388">
                  <c:v>14.936199999999999</c:v>
                </c:pt>
                <c:pt idx="389">
                  <c:v>23.540749999999999</c:v>
                </c:pt>
                <c:pt idx="390">
                  <c:v>22.996399999999998</c:v>
                </c:pt>
                <c:pt idx="391">
                  <c:v>40.659125000000003</c:v>
                </c:pt>
                <c:pt idx="392">
                  <c:v>49.569274999999998</c:v>
                </c:pt>
                <c:pt idx="393">
                  <c:v>38.667949999999998</c:v>
                </c:pt>
                <c:pt idx="394">
                  <c:v>36.328199999999995</c:v>
                </c:pt>
                <c:pt idx="395">
                  <c:v>40.544525</c:v>
                </c:pt>
                <c:pt idx="396">
                  <c:v>48.938974999999992</c:v>
                </c:pt>
                <c:pt idx="397">
                  <c:v>46.073974999999997</c:v>
                </c:pt>
                <c:pt idx="398">
                  <c:v>54.812224999999998</c:v>
                </c:pt>
                <c:pt idx="399">
                  <c:v>65.952299999999994</c:v>
                </c:pt>
                <c:pt idx="400">
                  <c:v>61.115224999999995</c:v>
                </c:pt>
                <c:pt idx="401">
                  <c:v>59.520375000000001</c:v>
                </c:pt>
                <c:pt idx="402">
                  <c:v>57.051699999999997</c:v>
                </c:pt>
                <c:pt idx="403">
                  <c:v>44.541199999999996</c:v>
                </c:pt>
                <c:pt idx="404">
                  <c:v>47.936225</c:v>
                </c:pt>
                <c:pt idx="405">
                  <c:v>47.028974999999996</c:v>
                </c:pt>
                <c:pt idx="406">
                  <c:v>47.754775000000002</c:v>
                </c:pt>
                <c:pt idx="407">
                  <c:v>42.468849999999996</c:v>
                </c:pt>
                <c:pt idx="408">
                  <c:v>35.096249999999998</c:v>
                </c:pt>
                <c:pt idx="409">
                  <c:v>47.869374999999998</c:v>
                </c:pt>
                <c:pt idx="410">
                  <c:v>41.542499999999997</c:v>
                </c:pt>
                <c:pt idx="411">
                  <c:v>30.741449999999997</c:v>
                </c:pt>
                <c:pt idx="412">
                  <c:v>25.469850000000001</c:v>
                </c:pt>
                <c:pt idx="413">
                  <c:v>27.494449999999997</c:v>
                </c:pt>
                <c:pt idx="414">
                  <c:v>29.776899999999998</c:v>
                </c:pt>
                <c:pt idx="415">
                  <c:v>33.105074999999999</c:v>
                </c:pt>
                <c:pt idx="416">
                  <c:v>37.163824999999996</c:v>
                </c:pt>
                <c:pt idx="417">
                  <c:v>37.502850000000002</c:v>
                </c:pt>
                <c:pt idx="418">
                  <c:v>45.548724999999997</c:v>
                </c:pt>
                <c:pt idx="419">
                  <c:v>40.745075</c:v>
                </c:pt>
                <c:pt idx="420">
                  <c:v>44.865899999999996</c:v>
                </c:pt>
                <c:pt idx="421">
                  <c:v>41.394475</c:v>
                </c:pt>
                <c:pt idx="422">
                  <c:v>37.202024999999999</c:v>
                </c:pt>
                <c:pt idx="423">
                  <c:v>40.926524999999998</c:v>
                </c:pt>
                <c:pt idx="424">
                  <c:v>37.813224999999996</c:v>
                </c:pt>
                <c:pt idx="425">
                  <c:v>40.802374999999998</c:v>
                </c:pt>
                <c:pt idx="426">
                  <c:v>35.592849999999999</c:v>
                </c:pt>
                <c:pt idx="427">
                  <c:v>32.336300000000001</c:v>
                </c:pt>
                <c:pt idx="428">
                  <c:v>25.226324999999999</c:v>
                </c:pt>
                <c:pt idx="429">
                  <c:v>21.764449999999997</c:v>
                </c:pt>
                <c:pt idx="430">
                  <c:v>23.707874999999998</c:v>
                </c:pt>
                <c:pt idx="431">
                  <c:v>28.540175000000001</c:v>
                </c:pt>
                <c:pt idx="432">
                  <c:v>27.332100000000001</c:v>
                </c:pt>
                <c:pt idx="433">
                  <c:v>22.055724999999999</c:v>
                </c:pt>
                <c:pt idx="434">
                  <c:v>19.720749999999999</c:v>
                </c:pt>
                <c:pt idx="435">
                  <c:v>21.9268</c:v>
                </c:pt>
                <c:pt idx="436">
                  <c:v>18.250049999999998</c:v>
                </c:pt>
                <c:pt idx="437">
                  <c:v>20.441775</c:v>
                </c:pt>
                <c:pt idx="438">
                  <c:v>40.716424999999994</c:v>
                </c:pt>
                <c:pt idx="439">
                  <c:v>35.019849999999998</c:v>
                </c:pt>
                <c:pt idx="440">
                  <c:v>26.568099999999998</c:v>
                </c:pt>
                <c:pt idx="441">
                  <c:v>30.684150000000002</c:v>
                </c:pt>
                <c:pt idx="442">
                  <c:v>31.061374999999998</c:v>
                </c:pt>
                <c:pt idx="443">
                  <c:v>37.612674999999996</c:v>
                </c:pt>
                <c:pt idx="444">
                  <c:v>39.049949999999995</c:v>
                </c:pt>
                <c:pt idx="445">
                  <c:v>43.376100000000001</c:v>
                </c:pt>
                <c:pt idx="446">
                  <c:v>39.422399999999996</c:v>
                </c:pt>
                <c:pt idx="447">
                  <c:v>49.717300000000002</c:v>
                </c:pt>
                <c:pt idx="448">
                  <c:v>84.550924999999992</c:v>
                </c:pt>
                <c:pt idx="449">
                  <c:v>86.718775000000008</c:v>
                </c:pt>
                <c:pt idx="450">
                  <c:v>65.976174999999998</c:v>
                </c:pt>
                <c:pt idx="451">
                  <c:v>77.966200000000001</c:v>
                </c:pt>
                <c:pt idx="452">
                  <c:v>60.709350000000001</c:v>
                </c:pt>
                <c:pt idx="453">
                  <c:v>40.48245</c:v>
                </c:pt>
                <c:pt idx="454">
                  <c:v>42.75535</c:v>
                </c:pt>
                <c:pt idx="455">
                  <c:v>55.485500000000002</c:v>
                </c:pt>
                <c:pt idx="456">
                  <c:v>49.650449999999999</c:v>
                </c:pt>
                <c:pt idx="457">
                  <c:v>31.190299999999997</c:v>
                </c:pt>
                <c:pt idx="458">
                  <c:v>38.157024999999997</c:v>
                </c:pt>
                <c:pt idx="459">
                  <c:v>42.296949999999995</c:v>
                </c:pt>
                <c:pt idx="460">
                  <c:v>40.711649999999999</c:v>
                </c:pt>
                <c:pt idx="461">
                  <c:v>44.039825</c:v>
                </c:pt>
                <c:pt idx="462">
                  <c:v>60.757099999999994</c:v>
                </c:pt>
                <c:pt idx="463">
                  <c:v>96.354724999999988</c:v>
                </c:pt>
                <c:pt idx="464">
                  <c:v>116.54342499999998</c:v>
                </c:pt>
                <c:pt idx="465">
                  <c:v>124.737325</c:v>
                </c:pt>
                <c:pt idx="466">
                  <c:v>90.949424999999991</c:v>
                </c:pt>
                <c:pt idx="467">
                  <c:v>72.322150000000008</c:v>
                </c:pt>
                <c:pt idx="468">
                  <c:v>68.860275000000001</c:v>
                </c:pt>
                <c:pt idx="469">
                  <c:v>63.93247499999999</c:v>
                </c:pt>
                <c:pt idx="470">
                  <c:v>71.734824999999987</c:v>
                </c:pt>
                <c:pt idx="471">
                  <c:v>75.096424999999996</c:v>
                </c:pt>
                <c:pt idx="472">
                  <c:v>114.67639999999999</c:v>
                </c:pt>
                <c:pt idx="473">
                  <c:v>156.81099999999998</c:v>
                </c:pt>
                <c:pt idx="474">
                  <c:v>143.12584999999999</c:v>
                </c:pt>
                <c:pt idx="475">
                  <c:v>98.140574999999998</c:v>
                </c:pt>
                <c:pt idx="476">
                  <c:v>83.261674999999997</c:v>
                </c:pt>
                <c:pt idx="477">
                  <c:v>68.783875000000009</c:v>
                </c:pt>
                <c:pt idx="478">
                  <c:v>74.227374999999995</c:v>
                </c:pt>
                <c:pt idx="479">
                  <c:v>66.467999999999989</c:v>
                </c:pt>
                <c:pt idx="480">
                  <c:v>49.860549999999996</c:v>
                </c:pt>
                <c:pt idx="481">
                  <c:v>45.052124999999997</c:v>
                </c:pt>
                <c:pt idx="482">
                  <c:v>42.640749999999997</c:v>
                </c:pt>
                <c:pt idx="483">
                  <c:v>45.67765</c:v>
                </c:pt>
                <c:pt idx="484">
                  <c:v>49.483324999999994</c:v>
                </c:pt>
                <c:pt idx="485">
                  <c:v>56.550325000000001</c:v>
                </c:pt>
                <c:pt idx="486">
                  <c:v>66.038250000000005</c:v>
                </c:pt>
                <c:pt idx="487">
                  <c:v>104.81125</c:v>
                </c:pt>
                <c:pt idx="488">
                  <c:v>135.27574999999999</c:v>
                </c:pt>
                <c:pt idx="489">
                  <c:v>139.53982500000001</c:v>
                </c:pt>
                <c:pt idx="490">
                  <c:v>99.802274999999995</c:v>
                </c:pt>
                <c:pt idx="491">
                  <c:v>92.482200000000006</c:v>
                </c:pt>
                <c:pt idx="492">
                  <c:v>57.529200000000003</c:v>
                </c:pt>
                <c:pt idx="493">
                  <c:v>65.15487499999999</c:v>
                </c:pt>
                <c:pt idx="494">
                  <c:v>58.484200000000001</c:v>
                </c:pt>
                <c:pt idx="495">
                  <c:v>61.869674999999994</c:v>
                </c:pt>
                <c:pt idx="496">
                  <c:v>84.641649999999998</c:v>
                </c:pt>
                <c:pt idx="497">
                  <c:v>76.185124999999999</c:v>
                </c:pt>
                <c:pt idx="498">
                  <c:v>76.242424999999997</c:v>
                </c:pt>
                <c:pt idx="499">
                  <c:v>61.506774999999998</c:v>
                </c:pt>
                <c:pt idx="500">
                  <c:v>44.870674999999999</c:v>
                </c:pt>
                <c:pt idx="501">
                  <c:v>37.101750000000003</c:v>
                </c:pt>
                <c:pt idx="502">
                  <c:v>30.230525</c:v>
                </c:pt>
                <c:pt idx="503">
                  <c:v>26.67315</c:v>
                </c:pt>
                <c:pt idx="504">
                  <c:v>18.240500000000001</c:v>
                </c:pt>
                <c:pt idx="505">
                  <c:v>16.301849999999998</c:v>
                </c:pt>
                <c:pt idx="506">
                  <c:v>16.263650000000002</c:v>
                </c:pt>
                <c:pt idx="507">
                  <c:v>14.8789</c:v>
                </c:pt>
                <c:pt idx="508">
                  <c:v>22.175099999999997</c:v>
                </c:pt>
                <c:pt idx="509">
                  <c:v>38.825524999999999</c:v>
                </c:pt>
                <c:pt idx="510">
                  <c:v>37.880074999999998</c:v>
                </c:pt>
                <c:pt idx="511">
                  <c:v>81.280050000000003</c:v>
                </c:pt>
                <c:pt idx="512">
                  <c:v>96.326074999999989</c:v>
                </c:pt>
                <c:pt idx="513">
                  <c:v>81.060399999999987</c:v>
                </c:pt>
                <c:pt idx="514">
                  <c:v>79.064450000000008</c:v>
                </c:pt>
                <c:pt idx="515">
                  <c:v>61.349199999999989</c:v>
                </c:pt>
                <c:pt idx="516">
                  <c:v>55.413874999999997</c:v>
                </c:pt>
                <c:pt idx="517">
                  <c:v>59.644524999999994</c:v>
                </c:pt>
                <c:pt idx="518">
                  <c:v>57.352525</c:v>
                </c:pt>
                <c:pt idx="519">
                  <c:v>66.162400000000005</c:v>
                </c:pt>
                <c:pt idx="520">
                  <c:v>82.93697499999999</c:v>
                </c:pt>
                <c:pt idx="521">
                  <c:v>101.79822499999999</c:v>
                </c:pt>
                <c:pt idx="522">
                  <c:v>74.170074999999997</c:v>
                </c:pt>
                <c:pt idx="523">
                  <c:v>73.095700000000008</c:v>
                </c:pt>
                <c:pt idx="524">
                  <c:v>72.537025</c:v>
                </c:pt>
                <c:pt idx="525">
                  <c:v>52.190749999999994</c:v>
                </c:pt>
                <c:pt idx="526">
                  <c:v>40.955174999999997</c:v>
                </c:pt>
                <c:pt idx="527">
                  <c:v>26.840274999999998</c:v>
                </c:pt>
                <c:pt idx="528">
                  <c:v>22.499799999999997</c:v>
                </c:pt>
                <c:pt idx="529">
                  <c:v>18.145</c:v>
                </c:pt>
                <c:pt idx="530">
                  <c:v>20.0168</c:v>
                </c:pt>
                <c:pt idx="531">
                  <c:v>21.463625</c:v>
                </c:pt>
                <c:pt idx="532">
                  <c:v>18.207075</c:v>
                </c:pt>
                <c:pt idx="533">
                  <c:v>31.959075000000002</c:v>
                </c:pt>
                <c:pt idx="534">
                  <c:v>37.612674999999996</c:v>
                </c:pt>
                <c:pt idx="535">
                  <c:v>47.277275000000003</c:v>
                </c:pt>
                <c:pt idx="536">
                  <c:v>60.141125000000002</c:v>
                </c:pt>
                <c:pt idx="537">
                  <c:v>63.579124999999998</c:v>
                </c:pt>
                <c:pt idx="538">
                  <c:v>49.354399999999998</c:v>
                </c:pt>
                <c:pt idx="539">
                  <c:v>45.854324999999996</c:v>
                </c:pt>
                <c:pt idx="540">
                  <c:v>45.309975000000001</c:v>
                </c:pt>
                <c:pt idx="541">
                  <c:v>44.9041</c:v>
                </c:pt>
                <c:pt idx="542">
                  <c:v>38.429200000000002</c:v>
                </c:pt>
                <c:pt idx="543">
                  <c:v>41.747824999999999</c:v>
                </c:pt>
                <c:pt idx="544">
                  <c:v>51.030425000000001</c:v>
                </c:pt>
                <c:pt idx="545">
                  <c:v>81.342124999999996</c:v>
                </c:pt>
                <c:pt idx="546">
                  <c:v>74.786050000000003</c:v>
                </c:pt>
                <c:pt idx="547">
                  <c:v>60.6616</c:v>
                </c:pt>
                <c:pt idx="548">
                  <c:v>66.8309</c:v>
                </c:pt>
                <c:pt idx="549">
                  <c:v>54.029125000000001</c:v>
                </c:pt>
                <c:pt idx="550">
                  <c:v>42.306499999999993</c:v>
                </c:pt>
                <c:pt idx="551">
                  <c:v>42.18235</c:v>
                </c:pt>
                <c:pt idx="552">
                  <c:v>37.569700000000005</c:v>
                </c:pt>
                <c:pt idx="553">
                  <c:v>50.600674999999995</c:v>
                </c:pt>
                <c:pt idx="554">
                  <c:v>37.221125000000001</c:v>
                </c:pt>
                <c:pt idx="555">
                  <c:v>49.702975000000002</c:v>
                </c:pt>
                <c:pt idx="556">
                  <c:v>41.881524999999996</c:v>
                </c:pt>
                <c:pt idx="557">
                  <c:v>52.486799999999995</c:v>
                </c:pt>
                <c:pt idx="558">
                  <c:v>54.100749999999998</c:v>
                </c:pt>
                <c:pt idx="559">
                  <c:v>92.338949999999997</c:v>
                </c:pt>
                <c:pt idx="560">
                  <c:v>113.09587499999999</c:v>
                </c:pt>
                <c:pt idx="561">
                  <c:v>81.953324999999992</c:v>
                </c:pt>
                <c:pt idx="562">
                  <c:v>77.082825</c:v>
                </c:pt>
                <c:pt idx="563">
                  <c:v>60.699799999999996</c:v>
                </c:pt>
                <c:pt idx="564">
                  <c:v>60.465824999999995</c:v>
                </c:pt>
                <c:pt idx="565">
                  <c:v>49.268450000000001</c:v>
                </c:pt>
                <c:pt idx="566">
                  <c:v>49.383049999999997</c:v>
                </c:pt>
                <c:pt idx="567">
                  <c:v>55.729024999999993</c:v>
                </c:pt>
                <c:pt idx="568">
                  <c:v>58.937825000000004</c:v>
                </c:pt>
                <c:pt idx="569">
                  <c:v>61.258474999999997</c:v>
                </c:pt>
                <c:pt idx="570">
                  <c:v>53.675774999999994</c:v>
                </c:pt>
                <c:pt idx="571">
                  <c:v>41.618899999999996</c:v>
                </c:pt>
                <c:pt idx="572">
                  <c:v>31.605724999999996</c:v>
                </c:pt>
                <c:pt idx="573">
                  <c:v>22.881799999999998</c:v>
                </c:pt>
                <c:pt idx="574">
                  <c:v>20.193474999999999</c:v>
                </c:pt>
                <c:pt idx="575">
                  <c:v>20.274650000000001</c:v>
                </c:pt>
                <c:pt idx="576">
                  <c:v>22.857924999999998</c:v>
                </c:pt>
                <c:pt idx="577">
                  <c:v>20.651875</c:v>
                </c:pt>
                <c:pt idx="578">
                  <c:v>18.937649999999998</c:v>
                </c:pt>
                <c:pt idx="579">
                  <c:v>20.446549999999998</c:v>
                </c:pt>
                <c:pt idx="580">
                  <c:v>16.836649999999999</c:v>
                </c:pt>
                <c:pt idx="581">
                  <c:v>21.563899999999997</c:v>
                </c:pt>
                <c:pt idx="582">
                  <c:v>31.682124999999996</c:v>
                </c:pt>
                <c:pt idx="583">
                  <c:v>29.671849999999999</c:v>
                </c:pt>
                <c:pt idx="584">
                  <c:v>38.338475000000003</c:v>
                </c:pt>
                <c:pt idx="585">
                  <c:v>39.742325000000001</c:v>
                </c:pt>
                <c:pt idx="586">
                  <c:v>36.629024999999999</c:v>
                </c:pt>
                <c:pt idx="587">
                  <c:v>30.249624999999998</c:v>
                </c:pt>
                <c:pt idx="588">
                  <c:v>31.71555</c:v>
                </c:pt>
                <c:pt idx="589">
                  <c:v>24.949375</c:v>
                </c:pt>
                <c:pt idx="590">
                  <c:v>25.651299999999999</c:v>
                </c:pt>
                <c:pt idx="591">
                  <c:v>31.591399999999997</c:v>
                </c:pt>
                <c:pt idx="592">
                  <c:v>29.643199999999997</c:v>
                </c:pt>
                <c:pt idx="593">
                  <c:v>24.151949999999999</c:v>
                </c:pt>
                <c:pt idx="594">
                  <c:v>21.797874999999998</c:v>
                </c:pt>
                <c:pt idx="595">
                  <c:v>23.115774999999996</c:v>
                </c:pt>
                <c:pt idx="596">
                  <c:v>18.082924999999999</c:v>
                </c:pt>
                <c:pt idx="597">
                  <c:v>15.074674999999999</c:v>
                </c:pt>
                <c:pt idx="598">
                  <c:v>14.291575</c:v>
                </c:pt>
                <c:pt idx="599">
                  <c:v>7.6208999999999998</c:v>
                </c:pt>
                <c:pt idx="600">
                  <c:v>8.6045499999999997</c:v>
                </c:pt>
                <c:pt idx="601">
                  <c:v>6.2456999999999994</c:v>
                </c:pt>
                <c:pt idx="602">
                  <c:v>11.498199999999999</c:v>
                </c:pt>
                <c:pt idx="603">
                  <c:v>14.219950000000001</c:v>
                </c:pt>
                <c:pt idx="604">
                  <c:v>14.611499999999999</c:v>
                </c:pt>
                <c:pt idx="605">
                  <c:v>9.449724999999999</c:v>
                </c:pt>
                <c:pt idx="606">
                  <c:v>11.574599999999998</c:v>
                </c:pt>
                <c:pt idx="607">
                  <c:v>13.885699999999998</c:v>
                </c:pt>
                <c:pt idx="608">
                  <c:v>13.613525000000001</c:v>
                </c:pt>
                <c:pt idx="609">
                  <c:v>14.563749999999999</c:v>
                </c:pt>
                <c:pt idx="610">
                  <c:v>13.355675</c:v>
                </c:pt>
                <c:pt idx="611">
                  <c:v>13.718575</c:v>
                </c:pt>
                <c:pt idx="612">
                  <c:v>15.972375000000001</c:v>
                </c:pt>
                <c:pt idx="613">
                  <c:v>16.344824999999997</c:v>
                </c:pt>
                <c:pt idx="614">
                  <c:v>30.779649999999997</c:v>
                </c:pt>
                <c:pt idx="615">
                  <c:v>35.220399999999998</c:v>
                </c:pt>
                <c:pt idx="616">
                  <c:v>28.965149999999998</c:v>
                </c:pt>
                <c:pt idx="617">
                  <c:v>21.520924999999998</c:v>
                </c:pt>
                <c:pt idx="618">
                  <c:v>27.986274999999999</c:v>
                </c:pt>
                <c:pt idx="619">
                  <c:v>31.3431</c:v>
                </c:pt>
                <c:pt idx="620">
                  <c:v>19.262350000000001</c:v>
                </c:pt>
                <c:pt idx="621">
                  <c:v>11.808574999999999</c:v>
                </c:pt>
                <c:pt idx="622">
                  <c:v>10.218499999999999</c:v>
                </c:pt>
                <c:pt idx="623">
                  <c:v>9.0772750000000002</c:v>
                </c:pt>
                <c:pt idx="624">
                  <c:v>7.988575</c:v>
                </c:pt>
                <c:pt idx="625">
                  <c:v>4.6221999999999994</c:v>
                </c:pt>
                <c:pt idx="626">
                  <c:v>5.1522249999999996</c:v>
                </c:pt>
                <c:pt idx="627">
                  <c:v>5.9735249999999995</c:v>
                </c:pt>
                <c:pt idx="628">
                  <c:v>8.2464250000000003</c:v>
                </c:pt>
                <c:pt idx="629">
                  <c:v>13.718575</c:v>
                </c:pt>
                <c:pt idx="630">
                  <c:v>18.832599999999999</c:v>
                </c:pt>
                <c:pt idx="631">
                  <c:v>53.909750000000003</c:v>
                </c:pt>
                <c:pt idx="632">
                  <c:v>101.10585</c:v>
                </c:pt>
                <c:pt idx="633">
                  <c:v>65.169199999999989</c:v>
                </c:pt>
                <c:pt idx="634">
                  <c:v>55.99165</c:v>
                </c:pt>
                <c:pt idx="635">
                  <c:v>31.271474999999995</c:v>
                </c:pt>
                <c:pt idx="636">
                  <c:v>31.596174999999999</c:v>
                </c:pt>
                <c:pt idx="637">
                  <c:v>29.514275000000001</c:v>
                </c:pt>
                <c:pt idx="638">
                  <c:v>44.116225</c:v>
                </c:pt>
                <c:pt idx="639">
                  <c:v>46.742474999999999</c:v>
                </c:pt>
                <c:pt idx="640">
                  <c:v>66.081224999999989</c:v>
                </c:pt>
                <c:pt idx="641">
                  <c:v>71.505624999999995</c:v>
                </c:pt>
                <c:pt idx="642">
                  <c:v>59.181349999999995</c:v>
                </c:pt>
                <c:pt idx="643">
                  <c:v>37.550599999999996</c:v>
                </c:pt>
                <c:pt idx="644">
                  <c:v>38.992649999999998</c:v>
                </c:pt>
                <c:pt idx="645">
                  <c:v>38.53425</c:v>
                </c:pt>
                <c:pt idx="646">
                  <c:v>34.317925000000002</c:v>
                </c:pt>
                <c:pt idx="647">
                  <c:v>17.571999999999999</c:v>
                </c:pt>
                <c:pt idx="648">
                  <c:v>14.855024999999999</c:v>
                </c:pt>
                <c:pt idx="649">
                  <c:v>11.498199999999999</c:v>
                </c:pt>
                <c:pt idx="650">
                  <c:v>8.9435749999999992</c:v>
                </c:pt>
                <c:pt idx="651">
                  <c:v>11.0016</c:v>
                </c:pt>
                <c:pt idx="652">
                  <c:v>9.6837</c:v>
                </c:pt>
                <c:pt idx="653">
                  <c:v>15.7384</c:v>
                </c:pt>
                <c:pt idx="654">
                  <c:v>20.121849999999998</c:v>
                </c:pt>
                <c:pt idx="655">
                  <c:v>33.257874999999999</c:v>
                </c:pt>
                <c:pt idx="656">
                  <c:v>49.435575</c:v>
                </c:pt>
                <c:pt idx="657">
                  <c:v>37.326174999999999</c:v>
                </c:pt>
                <c:pt idx="658">
                  <c:v>49.788924999999999</c:v>
                </c:pt>
                <c:pt idx="659">
                  <c:v>49.225475000000003</c:v>
                </c:pt>
                <c:pt idx="660">
                  <c:v>29.51905</c:v>
                </c:pt>
                <c:pt idx="661">
                  <c:v>27.036049999999996</c:v>
                </c:pt>
                <c:pt idx="662">
                  <c:v>38.796875</c:v>
                </c:pt>
                <c:pt idx="663">
                  <c:v>60.704574999999998</c:v>
                </c:pt>
                <c:pt idx="664">
                  <c:v>44.436149999999998</c:v>
                </c:pt>
                <c:pt idx="665">
                  <c:v>71.214349999999996</c:v>
                </c:pt>
                <c:pt idx="666">
                  <c:v>71.615449999999996</c:v>
                </c:pt>
                <c:pt idx="667">
                  <c:v>54.377699999999997</c:v>
                </c:pt>
                <c:pt idx="668">
                  <c:v>35.048500000000004</c:v>
                </c:pt>
                <c:pt idx="669">
                  <c:v>33.205350000000003</c:v>
                </c:pt>
                <c:pt idx="670">
                  <c:v>31.739424999999997</c:v>
                </c:pt>
                <c:pt idx="671">
                  <c:v>25.98555</c:v>
                </c:pt>
                <c:pt idx="672">
                  <c:v>21.2774</c:v>
                </c:pt>
                <c:pt idx="673">
                  <c:v>17.858499999999999</c:v>
                </c:pt>
                <c:pt idx="674">
                  <c:v>16.053549999999998</c:v>
                </c:pt>
                <c:pt idx="675">
                  <c:v>10.753299999999999</c:v>
                </c:pt>
                <c:pt idx="676">
                  <c:v>10.0466</c:v>
                </c:pt>
                <c:pt idx="677">
                  <c:v>20.7044</c:v>
                </c:pt>
                <c:pt idx="678">
                  <c:v>25.918700000000001</c:v>
                </c:pt>
                <c:pt idx="679">
                  <c:v>44.961399999999998</c:v>
                </c:pt>
                <c:pt idx="680">
                  <c:v>50.9206</c:v>
                </c:pt>
                <c:pt idx="681">
                  <c:v>45.219250000000002</c:v>
                </c:pt>
                <c:pt idx="682">
                  <c:v>31.591399999999997</c:v>
                </c:pt>
                <c:pt idx="683">
                  <c:v>36.438024999999996</c:v>
                </c:pt>
                <c:pt idx="684">
                  <c:v>28.740724999999998</c:v>
                </c:pt>
                <c:pt idx="685">
                  <c:v>45.496200000000002</c:v>
                </c:pt>
                <c:pt idx="686">
                  <c:v>40.496775</c:v>
                </c:pt>
                <c:pt idx="687">
                  <c:v>39.112024999999996</c:v>
                </c:pt>
                <c:pt idx="688">
                  <c:v>40.000174999999999</c:v>
                </c:pt>
                <c:pt idx="689">
                  <c:v>42.2301</c:v>
                </c:pt>
                <c:pt idx="690">
                  <c:v>37.350049999999996</c:v>
                </c:pt>
                <c:pt idx="691">
                  <c:v>28.812350000000002</c:v>
                </c:pt>
                <c:pt idx="692">
                  <c:v>22.748100000000001</c:v>
                </c:pt>
                <c:pt idx="693">
                  <c:v>24.944600000000001</c:v>
                </c:pt>
                <c:pt idx="694">
                  <c:v>21.540025</c:v>
                </c:pt>
                <c:pt idx="695">
                  <c:v>19.228925</c:v>
                </c:pt>
                <c:pt idx="696">
                  <c:v>12.410224999999999</c:v>
                </c:pt>
                <c:pt idx="697">
                  <c:v>15.466225</c:v>
                </c:pt>
                <c:pt idx="698">
                  <c:v>13.169449999999999</c:v>
                </c:pt>
                <c:pt idx="699">
                  <c:v>12.491399999999999</c:v>
                </c:pt>
                <c:pt idx="700">
                  <c:v>13.5228</c:v>
                </c:pt>
                <c:pt idx="701">
                  <c:v>24.333400000000001</c:v>
                </c:pt>
                <c:pt idx="702">
                  <c:v>28.535399999999999</c:v>
                </c:pt>
                <c:pt idx="703">
                  <c:v>52.811499999999995</c:v>
                </c:pt>
                <c:pt idx="704">
                  <c:v>66.70197499999999</c:v>
                </c:pt>
                <c:pt idx="705">
                  <c:v>64.710800000000006</c:v>
                </c:pt>
                <c:pt idx="706">
                  <c:v>54.04345</c:v>
                </c:pt>
                <c:pt idx="707">
                  <c:v>56.846374999999995</c:v>
                </c:pt>
                <c:pt idx="708">
                  <c:v>60.890799999999999</c:v>
                </c:pt>
                <c:pt idx="709">
                  <c:v>51.904249999999998</c:v>
                </c:pt>
                <c:pt idx="710">
                  <c:v>51.441074999999998</c:v>
                </c:pt>
                <c:pt idx="711">
                  <c:v>50.605449999999998</c:v>
                </c:pt>
                <c:pt idx="712">
                  <c:v>61.129550000000002</c:v>
                </c:pt>
                <c:pt idx="713">
                  <c:v>73.663925000000006</c:v>
                </c:pt>
                <c:pt idx="714">
                  <c:v>78.48190000000001</c:v>
                </c:pt>
                <c:pt idx="715">
                  <c:v>50.638874999999999</c:v>
                </c:pt>
                <c:pt idx="716">
                  <c:v>44.970950000000002</c:v>
                </c:pt>
                <c:pt idx="717">
                  <c:v>46.718600000000002</c:v>
                </c:pt>
                <c:pt idx="718">
                  <c:v>44.121000000000002</c:v>
                </c:pt>
                <c:pt idx="719">
                  <c:v>40.301000000000002</c:v>
                </c:pt>
                <c:pt idx="720">
                  <c:v>30.010874999999999</c:v>
                </c:pt>
                <c:pt idx="721">
                  <c:v>36.051249999999996</c:v>
                </c:pt>
                <c:pt idx="722">
                  <c:v>38.529474999999998</c:v>
                </c:pt>
                <c:pt idx="723">
                  <c:v>39.603849999999994</c:v>
                </c:pt>
                <c:pt idx="724">
                  <c:v>37.130400000000002</c:v>
                </c:pt>
                <c:pt idx="725">
                  <c:v>34.489825000000003</c:v>
                </c:pt>
                <c:pt idx="726">
                  <c:v>34.040975000000003</c:v>
                </c:pt>
                <c:pt idx="727">
                  <c:v>48.471024999999997</c:v>
                </c:pt>
                <c:pt idx="728">
                  <c:v>75.736275000000006</c:v>
                </c:pt>
                <c:pt idx="729">
                  <c:v>60.843049999999998</c:v>
                </c:pt>
                <c:pt idx="730">
                  <c:v>50.204349999999998</c:v>
                </c:pt>
                <c:pt idx="731">
                  <c:v>43.934775000000002</c:v>
                </c:pt>
                <c:pt idx="732">
                  <c:v>45.1524</c:v>
                </c:pt>
                <c:pt idx="733">
                  <c:v>41.384925000000003</c:v>
                </c:pt>
                <c:pt idx="734">
                  <c:v>34.695149999999998</c:v>
                </c:pt>
                <c:pt idx="735">
                  <c:v>31.218949999999996</c:v>
                </c:pt>
                <c:pt idx="736">
                  <c:v>26.176549999999999</c:v>
                </c:pt>
                <c:pt idx="737">
                  <c:v>24.266549999999999</c:v>
                </c:pt>
                <c:pt idx="738">
                  <c:v>19.711199999999998</c:v>
                </c:pt>
                <c:pt idx="739">
                  <c:v>18.937649999999998</c:v>
                </c:pt>
                <c:pt idx="740">
                  <c:v>15.294325000000001</c:v>
                </c:pt>
                <c:pt idx="741">
                  <c:v>19.372174999999999</c:v>
                </c:pt>
                <c:pt idx="742">
                  <c:v>23.392724999999999</c:v>
                </c:pt>
                <c:pt idx="743">
                  <c:v>17.099274999999999</c:v>
                </c:pt>
                <c:pt idx="744">
                  <c:v>14.64015</c:v>
                </c:pt>
                <c:pt idx="745">
                  <c:v>11.46955</c:v>
                </c:pt>
                <c:pt idx="746">
                  <c:v>8.466075</c:v>
                </c:pt>
                <c:pt idx="747">
                  <c:v>6.5608499999999994</c:v>
                </c:pt>
                <c:pt idx="748">
                  <c:v>8.6379749999999991</c:v>
                </c:pt>
                <c:pt idx="749">
                  <c:v>14.659249999999998</c:v>
                </c:pt>
                <c:pt idx="750">
                  <c:v>25.842299999999998</c:v>
                </c:pt>
                <c:pt idx="751">
                  <c:v>33.152825</c:v>
                </c:pt>
                <c:pt idx="752">
                  <c:v>26.248175</c:v>
                </c:pt>
                <c:pt idx="753">
                  <c:v>26.864149999999999</c:v>
                </c:pt>
                <c:pt idx="754">
                  <c:v>24.791799999999999</c:v>
                </c:pt>
                <c:pt idx="755">
                  <c:v>18.937649999999998</c:v>
                </c:pt>
                <c:pt idx="756">
                  <c:v>18.412400000000002</c:v>
                </c:pt>
                <c:pt idx="757">
                  <c:v>16.277975000000001</c:v>
                </c:pt>
                <c:pt idx="758">
                  <c:v>14.387074999999999</c:v>
                </c:pt>
                <c:pt idx="760">
                  <c:v>13.966875</c:v>
                </c:pt>
                <c:pt idx="761">
                  <c:v>12.17625</c:v>
                </c:pt>
                <c:pt idx="762">
                  <c:v>15.623799999999999</c:v>
                </c:pt>
                <c:pt idx="763">
                  <c:v>15.394600000000001</c:v>
                </c:pt>
                <c:pt idx="764">
                  <c:v>11.617574999999999</c:v>
                </c:pt>
                <c:pt idx="765">
                  <c:v>10.037049999999999</c:v>
                </c:pt>
                <c:pt idx="766">
                  <c:v>8.1556999999999995</c:v>
                </c:pt>
                <c:pt idx="767">
                  <c:v>8.8528500000000001</c:v>
                </c:pt>
                <c:pt idx="768">
                  <c:v>7.1099750000000004</c:v>
                </c:pt>
                <c:pt idx="769">
                  <c:v>7.8548749999999989</c:v>
                </c:pt>
                <c:pt idx="770">
                  <c:v>3.9584749999999995</c:v>
                </c:pt>
                <c:pt idx="771">
                  <c:v>3.3377249999999998</c:v>
                </c:pt>
                <c:pt idx="772">
                  <c:v>7.0096999999999996</c:v>
                </c:pt>
                <c:pt idx="773">
                  <c:v>8.9483499999999996</c:v>
                </c:pt>
                <c:pt idx="774">
                  <c:v>11.50775</c:v>
                </c:pt>
                <c:pt idx="775">
                  <c:v>14.253375</c:v>
                </c:pt>
                <c:pt idx="776">
                  <c:v>15.246575</c:v>
                </c:pt>
                <c:pt idx="777">
                  <c:v>16.956024999999997</c:v>
                </c:pt>
                <c:pt idx="778">
                  <c:v>24.572150000000001</c:v>
                </c:pt>
                <c:pt idx="779">
                  <c:v>24.295200000000001</c:v>
                </c:pt>
                <c:pt idx="780">
                  <c:v>23.703099999999999</c:v>
                </c:pt>
                <c:pt idx="781">
                  <c:v>28.798024999999999</c:v>
                </c:pt>
                <c:pt idx="782">
                  <c:v>33.367699999999999</c:v>
                </c:pt>
                <c:pt idx="783">
                  <c:v>30.020424999999996</c:v>
                </c:pt>
                <c:pt idx="784">
                  <c:v>30.789200000000001</c:v>
                </c:pt>
                <c:pt idx="785">
                  <c:v>25.632199999999997</c:v>
                </c:pt>
                <c:pt idx="786">
                  <c:v>25.355249999999998</c:v>
                </c:pt>
                <c:pt idx="787">
                  <c:v>24.328624999999999</c:v>
                </c:pt>
                <c:pt idx="788">
                  <c:v>22.786299999999997</c:v>
                </c:pt>
                <c:pt idx="789">
                  <c:v>23.817699999999999</c:v>
                </c:pt>
                <c:pt idx="790">
                  <c:v>20.045449999999999</c:v>
                </c:pt>
                <c:pt idx="791">
                  <c:v>16.879625000000001</c:v>
                </c:pt>
                <c:pt idx="792">
                  <c:v>10.89655</c:v>
                </c:pt>
                <c:pt idx="793">
                  <c:v>18.125899999999998</c:v>
                </c:pt>
                <c:pt idx="794">
                  <c:v>17.7821</c:v>
                </c:pt>
                <c:pt idx="795">
                  <c:v>22.437725</c:v>
                </c:pt>
                <c:pt idx="796">
                  <c:v>22.428175</c:v>
                </c:pt>
                <c:pt idx="797">
                  <c:v>24.519625000000001</c:v>
                </c:pt>
                <c:pt idx="798">
                  <c:v>33.697174999999994</c:v>
                </c:pt>
                <c:pt idx="799">
                  <c:v>49.306649999999998</c:v>
                </c:pt>
                <c:pt idx="800">
                  <c:v>56.908450000000002</c:v>
                </c:pt>
                <c:pt idx="801">
                  <c:v>49.335299999999997</c:v>
                </c:pt>
                <c:pt idx="802">
                  <c:v>41.566374999999994</c:v>
                </c:pt>
                <c:pt idx="803">
                  <c:v>44.851575000000004</c:v>
                </c:pt>
                <c:pt idx="804">
                  <c:v>45.224024999999997</c:v>
                </c:pt>
                <c:pt idx="805">
                  <c:v>48.943750000000001</c:v>
                </c:pt>
                <c:pt idx="806">
                  <c:v>46.804549999999999</c:v>
                </c:pt>
                <c:pt idx="807">
                  <c:v>47.401424999999996</c:v>
                </c:pt>
                <c:pt idx="808">
                  <c:v>47.983974999999994</c:v>
                </c:pt>
                <c:pt idx="809">
                  <c:v>62.948825000000006</c:v>
                </c:pt>
                <c:pt idx="810">
                  <c:v>41.9054</c:v>
                </c:pt>
                <c:pt idx="811">
                  <c:v>37.364374999999995</c:v>
                </c:pt>
                <c:pt idx="812">
                  <c:v>30.545674999999999</c:v>
                </c:pt>
                <c:pt idx="813">
                  <c:v>24.930274999999998</c:v>
                </c:pt>
                <c:pt idx="814">
                  <c:v>26.02375</c:v>
                </c:pt>
                <c:pt idx="815">
                  <c:v>26.257725000000001</c:v>
                </c:pt>
                <c:pt idx="816">
                  <c:v>27.079024999999998</c:v>
                </c:pt>
                <c:pt idx="817">
                  <c:v>24.094649999999998</c:v>
                </c:pt>
                <c:pt idx="818">
                  <c:v>23.707874999999998</c:v>
                </c:pt>
                <c:pt idx="819">
                  <c:v>18.407624999999999</c:v>
                </c:pt>
                <c:pt idx="820">
                  <c:v>12.715824999999999</c:v>
                </c:pt>
                <c:pt idx="821">
                  <c:v>23.951399999999996</c:v>
                </c:pt>
                <c:pt idx="822">
                  <c:v>27.255699999999997</c:v>
                </c:pt>
                <c:pt idx="823">
                  <c:v>49.416474999999998</c:v>
                </c:pt>
                <c:pt idx="824">
                  <c:v>73.234174999999993</c:v>
                </c:pt>
                <c:pt idx="825">
                  <c:v>52.17165</c:v>
                </c:pt>
                <c:pt idx="826">
                  <c:v>40.821474999999992</c:v>
                </c:pt>
                <c:pt idx="827">
                  <c:v>33.725824999999993</c:v>
                </c:pt>
                <c:pt idx="828">
                  <c:v>23.927524999999999</c:v>
                </c:pt>
                <c:pt idx="829">
                  <c:v>28.315749999999998</c:v>
                </c:pt>
                <c:pt idx="830">
                  <c:v>36.457124999999998</c:v>
                </c:pt>
                <c:pt idx="831">
                  <c:v>43.519349999999996</c:v>
                </c:pt>
                <c:pt idx="832">
                  <c:v>52.434275</c:v>
                </c:pt>
                <c:pt idx="833">
                  <c:v>53.537300000000002</c:v>
                </c:pt>
                <c:pt idx="834">
                  <c:v>46.236325000000001</c:v>
                </c:pt>
                <c:pt idx="835">
                  <c:v>37.464649999999999</c:v>
                </c:pt>
                <c:pt idx="836">
                  <c:v>24.032574999999998</c:v>
                </c:pt>
                <c:pt idx="837">
                  <c:v>20.943149999999999</c:v>
                </c:pt>
                <c:pt idx="838">
                  <c:v>22.184649999999998</c:v>
                </c:pt>
                <c:pt idx="839">
                  <c:v>13.427300000000001</c:v>
                </c:pt>
                <c:pt idx="840">
                  <c:v>10.4095</c:v>
                </c:pt>
                <c:pt idx="841">
                  <c:v>9.0438500000000008</c:v>
                </c:pt>
                <c:pt idx="842">
                  <c:v>10.543199999999999</c:v>
                </c:pt>
                <c:pt idx="843">
                  <c:v>8.6857249999999997</c:v>
                </c:pt>
                <c:pt idx="844">
                  <c:v>12.596449999999999</c:v>
                </c:pt>
                <c:pt idx="845">
                  <c:v>20.675749999999997</c:v>
                </c:pt>
                <c:pt idx="846">
                  <c:v>35.459150000000001</c:v>
                </c:pt>
                <c:pt idx="847">
                  <c:v>54.731050000000003</c:v>
                </c:pt>
                <c:pt idx="848">
                  <c:v>70.120874999999998</c:v>
                </c:pt>
                <c:pt idx="849">
                  <c:v>42.024774999999998</c:v>
                </c:pt>
                <c:pt idx="850">
                  <c:v>36.652900000000002</c:v>
                </c:pt>
                <c:pt idx="851">
                  <c:v>28.377824999999998</c:v>
                </c:pt>
                <c:pt idx="852">
                  <c:v>26.028524999999998</c:v>
                </c:pt>
                <c:pt idx="853">
                  <c:v>19.333974999999999</c:v>
                </c:pt>
                <c:pt idx="854">
                  <c:v>23.956174999999998</c:v>
                </c:pt>
                <c:pt idx="855">
                  <c:v>36.552624999999999</c:v>
                </c:pt>
                <c:pt idx="856">
                  <c:v>24.992350000000002</c:v>
                </c:pt>
                <c:pt idx="857">
                  <c:v>27.680674999999997</c:v>
                </c:pt>
                <c:pt idx="858">
                  <c:v>28.974699999999999</c:v>
                </c:pt>
                <c:pt idx="859">
                  <c:v>19.539300000000001</c:v>
                </c:pt>
                <c:pt idx="860">
                  <c:v>10.3904</c:v>
                </c:pt>
                <c:pt idx="861">
                  <c:v>8.0602</c:v>
                </c:pt>
                <c:pt idx="862">
                  <c:v>5.2620499999999995</c:v>
                </c:pt>
                <c:pt idx="863">
                  <c:v>5.8827999999999996</c:v>
                </c:pt>
                <c:pt idx="864">
                  <c:v>3.9107249999999998</c:v>
                </c:pt>
                <c:pt idx="865">
                  <c:v>3.0464499999999997</c:v>
                </c:pt>
                <c:pt idx="866">
                  <c:v>1.8526999999999998</c:v>
                </c:pt>
                <c:pt idx="867">
                  <c:v>3.5478249999999996</c:v>
                </c:pt>
                <c:pt idx="868">
                  <c:v>8.2273250000000004</c:v>
                </c:pt>
                <c:pt idx="869">
                  <c:v>11.331075</c:v>
                </c:pt>
                <c:pt idx="870">
                  <c:v>24.8109</c:v>
                </c:pt>
                <c:pt idx="871">
                  <c:v>36.490549999999999</c:v>
                </c:pt>
                <c:pt idx="872">
                  <c:v>56.941874999999996</c:v>
                </c:pt>
                <c:pt idx="873">
                  <c:v>39.923774999999999</c:v>
                </c:pt>
                <c:pt idx="874">
                  <c:v>45.424574999999997</c:v>
                </c:pt>
                <c:pt idx="875">
                  <c:v>38.553349999999995</c:v>
                </c:pt>
                <c:pt idx="876">
                  <c:v>43.657825000000003</c:v>
                </c:pt>
                <c:pt idx="877">
                  <c:v>42.048650000000002</c:v>
                </c:pt>
                <c:pt idx="878">
                  <c:v>53.308099999999996</c:v>
                </c:pt>
                <c:pt idx="879">
                  <c:v>78.797049999999999</c:v>
                </c:pt>
                <c:pt idx="880">
                  <c:v>64.266724999999994</c:v>
                </c:pt>
                <c:pt idx="881">
                  <c:v>79.054900000000004</c:v>
                </c:pt>
                <c:pt idx="882">
                  <c:v>61.70732499999999</c:v>
                </c:pt>
                <c:pt idx="883">
                  <c:v>73.090924999999999</c:v>
                </c:pt>
                <c:pt idx="884">
                  <c:v>68.865049999999997</c:v>
                </c:pt>
                <c:pt idx="885">
                  <c:v>60.255724999999998</c:v>
                </c:pt>
                <c:pt idx="886">
                  <c:v>49.664774999999999</c:v>
                </c:pt>
                <c:pt idx="887">
                  <c:v>42.588224999999994</c:v>
                </c:pt>
                <c:pt idx="888">
                  <c:v>26.926224999999999</c:v>
                </c:pt>
                <c:pt idx="889">
                  <c:v>24.930274999999998</c:v>
                </c:pt>
                <c:pt idx="890">
                  <c:v>19.673000000000002</c:v>
                </c:pt>
                <c:pt idx="891">
                  <c:v>13.064399999999999</c:v>
                </c:pt>
                <c:pt idx="892">
                  <c:v>16.6934</c:v>
                </c:pt>
                <c:pt idx="893">
                  <c:v>24.562599999999996</c:v>
                </c:pt>
                <c:pt idx="894">
                  <c:v>38.166575000000002</c:v>
                </c:pt>
                <c:pt idx="895">
                  <c:v>64.448174999999992</c:v>
                </c:pt>
                <c:pt idx="896">
                  <c:v>90.261825000000002</c:v>
                </c:pt>
                <c:pt idx="897">
                  <c:v>54.086424999999998</c:v>
                </c:pt>
                <c:pt idx="898">
                  <c:v>36.595599999999997</c:v>
                </c:pt>
                <c:pt idx="899">
                  <c:v>39.646825</c:v>
                </c:pt>
                <c:pt idx="900">
                  <c:v>45.243124999999999</c:v>
                </c:pt>
                <c:pt idx="901">
                  <c:v>40.391725000000001</c:v>
                </c:pt>
                <c:pt idx="902">
                  <c:v>46.666074999999999</c:v>
                </c:pt>
                <c:pt idx="903">
                  <c:v>43.118249999999996</c:v>
                </c:pt>
                <c:pt idx="904">
                  <c:v>66.152849999999987</c:v>
                </c:pt>
                <c:pt idx="905">
                  <c:v>84.603449999999995</c:v>
                </c:pt>
                <c:pt idx="906">
                  <c:v>56.827275</c:v>
                </c:pt>
                <c:pt idx="907">
                  <c:v>38.653624999999998</c:v>
                </c:pt>
                <c:pt idx="908">
                  <c:v>20.86675</c:v>
                </c:pt>
                <c:pt idx="909">
                  <c:v>16.836649999999999</c:v>
                </c:pt>
                <c:pt idx="910">
                  <c:v>17.175674999999998</c:v>
                </c:pt>
                <c:pt idx="911">
                  <c:v>14.06715</c:v>
                </c:pt>
                <c:pt idx="912">
                  <c:v>8.819424999999999</c:v>
                </c:pt>
                <c:pt idx="913">
                  <c:v>6.9762749999999993</c:v>
                </c:pt>
                <c:pt idx="914">
                  <c:v>4.6413000000000002</c:v>
                </c:pt>
                <c:pt idx="915">
                  <c:v>6.9476250000000004</c:v>
                </c:pt>
                <c:pt idx="916">
                  <c:v>6.9428499999999991</c:v>
                </c:pt>
                <c:pt idx="917">
                  <c:v>13.594424999999999</c:v>
                </c:pt>
                <c:pt idx="918">
                  <c:v>15.012600000000001</c:v>
                </c:pt>
                <c:pt idx="919">
                  <c:v>10.337874999999999</c:v>
                </c:pt>
                <c:pt idx="920">
                  <c:v>17.275949999999998</c:v>
                </c:pt>
                <c:pt idx="921">
                  <c:v>14.219950000000001</c:v>
                </c:pt>
                <c:pt idx="922">
                  <c:v>16.211124999999999</c:v>
                </c:pt>
                <c:pt idx="923">
                  <c:v>20.451324999999997</c:v>
                </c:pt>
                <c:pt idx="924">
                  <c:v>14.749974999999999</c:v>
                </c:pt>
                <c:pt idx="925">
                  <c:v>15.470999999999998</c:v>
                </c:pt>
                <c:pt idx="926">
                  <c:v>14.659249999999998</c:v>
                </c:pt>
                <c:pt idx="927">
                  <c:v>15.055574999999999</c:v>
                </c:pt>
                <c:pt idx="928">
                  <c:v>12.233549999999999</c:v>
                </c:pt>
                <c:pt idx="929">
                  <c:v>11.784699999999999</c:v>
                </c:pt>
                <c:pt idx="930">
                  <c:v>13.575324999999999</c:v>
                </c:pt>
                <c:pt idx="931">
                  <c:v>11.216474999999999</c:v>
                </c:pt>
                <c:pt idx="932">
                  <c:v>9.2348499999999998</c:v>
                </c:pt>
                <c:pt idx="933">
                  <c:v>5.4625999999999992</c:v>
                </c:pt>
                <c:pt idx="934">
                  <c:v>8.3467000000000002</c:v>
                </c:pt>
                <c:pt idx="935">
                  <c:v>6.4128249999999998</c:v>
                </c:pt>
                <c:pt idx="936">
                  <c:v>3.4427749999999997</c:v>
                </c:pt>
                <c:pt idx="937">
                  <c:v>3.5382750000000001</c:v>
                </c:pt>
                <c:pt idx="938">
                  <c:v>2.9605000000000001</c:v>
                </c:pt>
                <c:pt idx="939">
                  <c:v>4.7749999999999995</c:v>
                </c:pt>
                <c:pt idx="940">
                  <c:v>5.3623250000000002</c:v>
                </c:pt>
                <c:pt idx="941">
                  <c:v>5.9496500000000001</c:v>
                </c:pt>
                <c:pt idx="942">
                  <c:v>8.8432999999999993</c:v>
                </c:pt>
                <c:pt idx="943">
                  <c:v>6.6372499999999999</c:v>
                </c:pt>
                <c:pt idx="944">
                  <c:v>5.5580999999999996</c:v>
                </c:pt>
                <c:pt idx="945">
                  <c:v>9.6168499999999995</c:v>
                </c:pt>
                <c:pt idx="946">
                  <c:v>12.477074999999999</c:v>
                </c:pt>
                <c:pt idx="947">
                  <c:v>16.540600000000001</c:v>
                </c:pt>
                <c:pt idx="948">
                  <c:v>16.048774999999999</c:v>
                </c:pt>
                <c:pt idx="949">
                  <c:v>15.389824999999998</c:v>
                </c:pt>
                <c:pt idx="950">
                  <c:v>17.309374999999999</c:v>
                </c:pt>
                <c:pt idx="951">
                  <c:v>17.108825</c:v>
                </c:pt>
                <c:pt idx="952">
                  <c:v>16.8462</c:v>
                </c:pt>
                <c:pt idx="953">
                  <c:v>18.579524999999997</c:v>
                </c:pt>
                <c:pt idx="954">
                  <c:v>24.930274999999998</c:v>
                </c:pt>
                <c:pt idx="955">
                  <c:v>26.973974999999999</c:v>
                </c:pt>
                <c:pt idx="956">
                  <c:v>23.855899999999998</c:v>
                </c:pt>
                <c:pt idx="957">
                  <c:v>15.361174999999999</c:v>
                </c:pt>
                <c:pt idx="958">
                  <c:v>13.226749999999999</c:v>
                </c:pt>
                <c:pt idx="959">
                  <c:v>14.2486</c:v>
                </c:pt>
                <c:pt idx="960">
                  <c:v>15.533075</c:v>
                </c:pt>
                <c:pt idx="961">
                  <c:v>21.707149999999999</c:v>
                </c:pt>
                <c:pt idx="962">
                  <c:v>14.969625000000001</c:v>
                </c:pt>
                <c:pt idx="963">
                  <c:v>18.020849999999999</c:v>
                </c:pt>
                <c:pt idx="964">
                  <c:v>13.513249999999999</c:v>
                </c:pt>
                <c:pt idx="965">
                  <c:v>32.360174999999998</c:v>
                </c:pt>
                <c:pt idx="966">
                  <c:v>66.706749999999985</c:v>
                </c:pt>
                <c:pt idx="967">
                  <c:v>95.26124999999999</c:v>
                </c:pt>
                <c:pt idx="968">
                  <c:v>131.24087500000002</c:v>
                </c:pt>
                <c:pt idx="969">
                  <c:v>109.953925</c:v>
                </c:pt>
                <c:pt idx="970">
                  <c:v>78.176299999999998</c:v>
                </c:pt>
                <c:pt idx="971">
                  <c:v>64.868375</c:v>
                </c:pt>
                <c:pt idx="972">
                  <c:v>65.699224999999998</c:v>
                </c:pt>
                <c:pt idx="973">
                  <c:v>87.454125000000005</c:v>
                </c:pt>
                <c:pt idx="974">
                  <c:v>71.214349999999996</c:v>
                </c:pt>
                <c:pt idx="975">
                  <c:v>77.908899999999988</c:v>
                </c:pt>
                <c:pt idx="976">
                  <c:v>80.22</c:v>
                </c:pt>
                <c:pt idx="977">
                  <c:v>94.382649999999998</c:v>
                </c:pt>
                <c:pt idx="978">
                  <c:v>75.664649999999995</c:v>
                </c:pt>
                <c:pt idx="979">
                  <c:v>72.899924999999996</c:v>
                </c:pt>
                <c:pt idx="980">
                  <c:v>64.204650000000001</c:v>
                </c:pt>
                <c:pt idx="981">
                  <c:v>48.060375000000001</c:v>
                </c:pt>
                <c:pt idx="982">
                  <c:v>41.418349999999997</c:v>
                </c:pt>
                <c:pt idx="983">
                  <c:v>49.072674999999997</c:v>
                </c:pt>
                <c:pt idx="984">
                  <c:v>48.915099999999995</c:v>
                </c:pt>
                <c:pt idx="985">
                  <c:v>35.201299999999996</c:v>
                </c:pt>
                <c:pt idx="986">
                  <c:v>24.171049999999997</c:v>
                </c:pt>
                <c:pt idx="987">
                  <c:v>18.207075</c:v>
                </c:pt>
                <c:pt idx="988">
                  <c:v>13.064399999999999</c:v>
                </c:pt>
                <c:pt idx="989">
                  <c:v>20.728274999999996</c:v>
                </c:pt>
                <c:pt idx="990">
                  <c:v>25.837524999999999</c:v>
                </c:pt>
                <c:pt idx="991">
                  <c:v>32.708750000000002</c:v>
                </c:pt>
                <c:pt idx="992">
                  <c:v>45.548724999999997</c:v>
                </c:pt>
                <c:pt idx="993">
                  <c:v>34.542349999999999</c:v>
                </c:pt>
                <c:pt idx="994">
                  <c:v>56.311574999999998</c:v>
                </c:pt>
                <c:pt idx="995">
                  <c:v>39.622950000000003</c:v>
                </c:pt>
                <c:pt idx="996">
                  <c:v>43.719900000000003</c:v>
                </c:pt>
                <c:pt idx="997">
                  <c:v>38.195224999999994</c:v>
                </c:pt>
                <c:pt idx="998">
                  <c:v>37.154274999999998</c:v>
                </c:pt>
                <c:pt idx="999">
                  <c:v>35.454374999999999</c:v>
                </c:pt>
                <c:pt idx="1000">
                  <c:v>41.179599999999994</c:v>
                </c:pt>
                <c:pt idx="1001">
                  <c:v>69.189750000000004</c:v>
                </c:pt>
                <c:pt idx="1002">
                  <c:v>43.753324999999997</c:v>
                </c:pt>
                <c:pt idx="1003">
                  <c:v>34.06485</c:v>
                </c:pt>
                <c:pt idx="1004">
                  <c:v>36.66245</c:v>
                </c:pt>
                <c:pt idx="1005">
                  <c:v>27.800049999999999</c:v>
                </c:pt>
                <c:pt idx="1006">
                  <c:v>25.7468</c:v>
                </c:pt>
                <c:pt idx="1007">
                  <c:v>26.248175</c:v>
                </c:pt>
                <c:pt idx="1008">
                  <c:v>14.898</c:v>
                </c:pt>
                <c:pt idx="1009">
                  <c:v>10.696</c:v>
                </c:pt>
                <c:pt idx="1010">
                  <c:v>9.6645999999999983</c:v>
                </c:pt>
                <c:pt idx="1011">
                  <c:v>8.1222750000000001</c:v>
                </c:pt>
                <c:pt idx="1012">
                  <c:v>14.406175000000001</c:v>
                </c:pt>
                <c:pt idx="1013">
                  <c:v>22.738549999999996</c:v>
                </c:pt>
                <c:pt idx="1014">
                  <c:v>21.134149999999998</c:v>
                </c:pt>
                <c:pt idx="1015">
                  <c:v>35.759974999999997</c:v>
                </c:pt>
                <c:pt idx="1016">
                  <c:v>46.608774999999994</c:v>
                </c:pt>
                <c:pt idx="1017">
                  <c:v>38.090174999999995</c:v>
                </c:pt>
                <c:pt idx="1018">
                  <c:v>35.172649999999997</c:v>
                </c:pt>
                <c:pt idx="1019">
                  <c:v>19.524974999999998</c:v>
                </c:pt>
                <c:pt idx="1020">
                  <c:v>13.938224999999999</c:v>
                </c:pt>
                <c:pt idx="1021">
                  <c:v>14.993499999999999</c:v>
                </c:pt>
                <c:pt idx="1022">
                  <c:v>17.104050000000001</c:v>
                </c:pt>
                <c:pt idx="1023">
                  <c:v>22.265825</c:v>
                </c:pt>
                <c:pt idx="1024">
                  <c:v>23.330649999999999</c:v>
                </c:pt>
                <c:pt idx="1025">
                  <c:v>27.308224999999997</c:v>
                </c:pt>
                <c:pt idx="1026">
                  <c:v>22.580974999999999</c:v>
                </c:pt>
                <c:pt idx="1027">
                  <c:v>14.8789</c:v>
                </c:pt>
                <c:pt idx="1028">
                  <c:v>10.915649999999999</c:v>
                </c:pt>
                <c:pt idx="1029">
                  <c:v>9.8603749999999994</c:v>
                </c:pt>
                <c:pt idx="1030">
                  <c:v>7.0956499999999991</c:v>
                </c:pt>
                <c:pt idx="1031">
                  <c:v>7.3105250000000002</c:v>
                </c:pt>
                <c:pt idx="1032">
                  <c:v>5.8111749999999995</c:v>
                </c:pt>
                <c:pt idx="1033">
                  <c:v>3.2374499999999999</c:v>
                </c:pt>
                <c:pt idx="1034">
                  <c:v>4.0921750000000001</c:v>
                </c:pt>
                <c:pt idx="1035">
                  <c:v>2.9605000000000001</c:v>
                </c:pt>
                <c:pt idx="1036">
                  <c:v>12.773125</c:v>
                </c:pt>
                <c:pt idx="1037">
                  <c:v>18.493574999999996</c:v>
                </c:pt>
                <c:pt idx="1038">
                  <c:v>21.764449999999997</c:v>
                </c:pt>
                <c:pt idx="1039">
                  <c:v>43.060949999999998</c:v>
                </c:pt>
                <c:pt idx="1040">
                  <c:v>73.630499999999998</c:v>
                </c:pt>
                <c:pt idx="1041">
                  <c:v>49.392599999999995</c:v>
                </c:pt>
                <c:pt idx="1042">
                  <c:v>45.92595</c:v>
                </c:pt>
                <c:pt idx="1043">
                  <c:v>33.157599999999995</c:v>
                </c:pt>
                <c:pt idx="1044">
                  <c:v>54.76925</c:v>
                </c:pt>
                <c:pt idx="1045">
                  <c:v>37.264099999999999</c:v>
                </c:pt>
                <c:pt idx="1046">
                  <c:v>37.607900000000001</c:v>
                </c:pt>
                <c:pt idx="1047">
                  <c:v>38.949674999999992</c:v>
                </c:pt>
                <c:pt idx="1048">
                  <c:v>45.056899999999999</c:v>
                </c:pt>
                <c:pt idx="1049">
                  <c:v>65.054600000000008</c:v>
                </c:pt>
                <c:pt idx="1050">
                  <c:v>49.206374999999994</c:v>
                </c:pt>
                <c:pt idx="1051">
                  <c:v>35.058050000000001</c:v>
                </c:pt>
                <c:pt idx="1052">
                  <c:v>26.649274999999999</c:v>
                </c:pt>
                <c:pt idx="1053">
                  <c:v>17.638849999999998</c:v>
                </c:pt>
                <c:pt idx="1054">
                  <c:v>12.572574999999999</c:v>
                </c:pt>
                <c:pt idx="1055">
                  <c:v>13.045299999999999</c:v>
                </c:pt>
                <c:pt idx="1056">
                  <c:v>21.086399999999998</c:v>
                </c:pt>
                <c:pt idx="1057">
                  <c:v>17.724799999999998</c:v>
                </c:pt>
                <c:pt idx="1058">
                  <c:v>14.5351</c:v>
                </c:pt>
                <c:pt idx="1059">
                  <c:v>11.397925000000001</c:v>
                </c:pt>
                <c:pt idx="1060">
                  <c:v>18.197524999999999</c:v>
                </c:pt>
                <c:pt idx="1061">
                  <c:v>31.887449999999998</c:v>
                </c:pt>
                <c:pt idx="1062">
                  <c:v>24.681974999999998</c:v>
                </c:pt>
                <c:pt idx="1063">
                  <c:v>47.716574999999999</c:v>
                </c:pt>
                <c:pt idx="1064">
                  <c:v>88.609674999999996</c:v>
                </c:pt>
                <c:pt idx="1065">
                  <c:v>71.305075000000002</c:v>
                </c:pt>
                <c:pt idx="1066">
                  <c:v>59.453524999999999</c:v>
                </c:pt>
                <c:pt idx="1067">
                  <c:v>38.835074999999996</c:v>
                </c:pt>
                <c:pt idx="1068">
                  <c:v>32.809024999999998</c:v>
                </c:pt>
                <c:pt idx="1069">
                  <c:v>32.804250000000003</c:v>
                </c:pt>
                <c:pt idx="1070">
                  <c:v>35.158324999999998</c:v>
                </c:pt>
                <c:pt idx="1071">
                  <c:v>44.985274999999994</c:v>
                </c:pt>
                <c:pt idx="1072">
                  <c:v>44.183074999999995</c:v>
                </c:pt>
                <c:pt idx="1073">
                  <c:v>32.608474999999999</c:v>
                </c:pt>
                <c:pt idx="1074">
                  <c:v>26.558549999999997</c:v>
                </c:pt>
                <c:pt idx="1075">
                  <c:v>12.878174999999999</c:v>
                </c:pt>
                <c:pt idx="1076">
                  <c:v>8.9626749999999991</c:v>
                </c:pt>
                <c:pt idx="1077">
                  <c:v>9.3017000000000003</c:v>
                </c:pt>
                <c:pt idx="1078">
                  <c:v>7.2293500000000002</c:v>
                </c:pt>
                <c:pt idx="1079">
                  <c:v>4.9421249999999999</c:v>
                </c:pt>
                <c:pt idx="1080">
                  <c:v>3.0273499999999998</c:v>
                </c:pt>
                <c:pt idx="1081">
                  <c:v>2.8029250000000001</c:v>
                </c:pt>
                <c:pt idx="1082">
                  <c:v>4.0253249999999996</c:v>
                </c:pt>
                <c:pt idx="1083">
                  <c:v>4.3261500000000002</c:v>
                </c:pt>
                <c:pt idx="1084">
                  <c:v>7.2723249999999995</c:v>
                </c:pt>
                <c:pt idx="1085">
                  <c:v>7.8309999999999986</c:v>
                </c:pt>
                <c:pt idx="1086">
                  <c:v>7.9551499999999997</c:v>
                </c:pt>
                <c:pt idx="1087">
                  <c:v>11.927949999999999</c:v>
                </c:pt>
                <c:pt idx="1088">
                  <c:v>10.504999999999999</c:v>
                </c:pt>
                <c:pt idx="1089">
                  <c:v>15.055574999999999</c:v>
                </c:pt>
                <c:pt idx="1090">
                  <c:v>19.009274999999999</c:v>
                </c:pt>
                <c:pt idx="1091">
                  <c:v>19.009274999999999</c:v>
                </c:pt>
                <c:pt idx="1092">
                  <c:v>19.572724999999998</c:v>
                </c:pt>
                <c:pt idx="1093">
                  <c:v>17.046749999999999</c:v>
                </c:pt>
                <c:pt idx="1094">
                  <c:v>20.713950000000001</c:v>
                </c:pt>
                <c:pt idx="1095">
                  <c:v>17.199550000000002</c:v>
                </c:pt>
                <c:pt idx="1096">
                  <c:v>21.993649999999999</c:v>
                </c:pt>
                <c:pt idx="1097">
                  <c:v>24.553049999999999</c:v>
                </c:pt>
                <c:pt idx="1098">
                  <c:v>23.894099999999998</c:v>
                </c:pt>
                <c:pt idx="1099">
                  <c:v>22.70035</c:v>
                </c:pt>
                <c:pt idx="1100">
                  <c:v>18.078149999999997</c:v>
                </c:pt>
                <c:pt idx="1101">
                  <c:v>15.456674999999999</c:v>
                </c:pt>
                <c:pt idx="1102">
                  <c:v>19.85445</c:v>
                </c:pt>
                <c:pt idx="1103">
                  <c:v>14.8789</c:v>
                </c:pt>
                <c:pt idx="1104">
                  <c:v>10.524099999999999</c:v>
                </c:pt>
                <c:pt idx="1105">
                  <c:v>22.361324999999997</c:v>
                </c:pt>
                <c:pt idx="1106">
                  <c:v>6.3602999999999996</c:v>
                </c:pt>
                <c:pt idx="1107">
                  <c:v>4.2640750000000001</c:v>
                </c:pt>
                <c:pt idx="1108">
                  <c:v>6.9094249999999997</c:v>
                </c:pt>
                <c:pt idx="1109">
                  <c:v>11.770375</c:v>
                </c:pt>
                <c:pt idx="1110">
                  <c:v>19.510649999999998</c:v>
                </c:pt>
                <c:pt idx="1111">
                  <c:v>22.418624999999999</c:v>
                </c:pt>
                <c:pt idx="1112">
                  <c:v>30.058624999999999</c:v>
                </c:pt>
                <c:pt idx="1113">
                  <c:v>28.769375</c:v>
                </c:pt>
                <c:pt idx="1114">
                  <c:v>29.246874999999999</c:v>
                </c:pt>
                <c:pt idx="1115">
                  <c:v>31.696449999999995</c:v>
                </c:pt>
                <c:pt idx="1116">
                  <c:v>38.897149999999996</c:v>
                </c:pt>
                <c:pt idx="1117">
                  <c:v>29.442649999999997</c:v>
                </c:pt>
                <c:pt idx="1118">
                  <c:v>31.892225000000003</c:v>
                </c:pt>
                <c:pt idx="1119">
                  <c:v>28.673874999999999</c:v>
                </c:pt>
                <c:pt idx="1120">
                  <c:v>40.716424999999994</c:v>
                </c:pt>
                <c:pt idx="1121">
                  <c:v>57.147199999999998</c:v>
                </c:pt>
                <c:pt idx="1122">
                  <c:v>69.290025</c:v>
                </c:pt>
                <c:pt idx="1123">
                  <c:v>73.1721</c:v>
                </c:pt>
                <c:pt idx="1124">
                  <c:v>75.072549999999993</c:v>
                </c:pt>
                <c:pt idx="1125">
                  <c:v>72.121599999999987</c:v>
                </c:pt>
                <c:pt idx="1126">
                  <c:v>60.971974999999993</c:v>
                </c:pt>
                <c:pt idx="1127">
                  <c:v>33.9407</c:v>
                </c:pt>
                <c:pt idx="1128">
                  <c:v>22.604849999999999</c:v>
                </c:pt>
                <c:pt idx="1129">
                  <c:v>21.267849999999999</c:v>
                </c:pt>
                <c:pt idx="1130">
                  <c:v>15.155849999999999</c:v>
                </c:pt>
                <c:pt idx="1131">
                  <c:v>17.094499999999996</c:v>
                </c:pt>
                <c:pt idx="1132">
                  <c:v>20.174374999999998</c:v>
                </c:pt>
                <c:pt idx="1133">
                  <c:v>23.63625</c:v>
                </c:pt>
                <c:pt idx="1134">
                  <c:v>37.230674999999998</c:v>
                </c:pt>
                <c:pt idx="1135">
                  <c:v>73.157775000000001</c:v>
                </c:pt>
                <c:pt idx="1136">
                  <c:v>70.994699999999995</c:v>
                </c:pt>
                <c:pt idx="1137">
                  <c:v>66.587374999999994</c:v>
                </c:pt>
                <c:pt idx="1138">
                  <c:v>49.817574999999998</c:v>
                </c:pt>
                <c:pt idx="1139">
                  <c:v>33.611224999999997</c:v>
                </c:pt>
                <c:pt idx="1140">
                  <c:v>32.484324999999998</c:v>
                </c:pt>
                <c:pt idx="1141">
                  <c:v>39.489249999999998</c:v>
                </c:pt>
                <c:pt idx="1142">
                  <c:v>33.888174999999997</c:v>
                </c:pt>
                <c:pt idx="1143">
                  <c:v>39.560874999999996</c:v>
                </c:pt>
                <c:pt idx="1144">
                  <c:v>48.022174999999997</c:v>
                </c:pt>
                <c:pt idx="1145">
                  <c:v>40.267575000000001</c:v>
                </c:pt>
                <c:pt idx="1146">
                  <c:v>40.678224999999998</c:v>
                </c:pt>
                <c:pt idx="1147">
                  <c:v>29.867624999999997</c:v>
                </c:pt>
                <c:pt idx="1148">
                  <c:v>20.002475</c:v>
                </c:pt>
                <c:pt idx="1149">
                  <c:v>14.363199999999999</c:v>
                </c:pt>
                <c:pt idx="1150">
                  <c:v>15.361174999999999</c:v>
                </c:pt>
                <c:pt idx="1151">
                  <c:v>15.795699999999998</c:v>
                </c:pt>
                <c:pt idx="1152">
                  <c:v>11.044574999999998</c:v>
                </c:pt>
                <c:pt idx="1153">
                  <c:v>16.234999999999999</c:v>
                </c:pt>
                <c:pt idx="1154">
                  <c:v>16.330500000000001</c:v>
                </c:pt>
                <c:pt idx="1155">
                  <c:v>15.046025</c:v>
                </c:pt>
                <c:pt idx="1156">
                  <c:v>16.960800000000003</c:v>
                </c:pt>
                <c:pt idx="1157">
                  <c:v>31.180749999999996</c:v>
                </c:pt>
                <c:pt idx="1158">
                  <c:v>26.06195</c:v>
                </c:pt>
                <c:pt idx="1159">
                  <c:v>55.518924999999996</c:v>
                </c:pt>
                <c:pt idx="1160">
                  <c:v>53.995699999999999</c:v>
                </c:pt>
                <c:pt idx="1161">
                  <c:v>47.014649999999996</c:v>
                </c:pt>
                <c:pt idx="1162">
                  <c:v>44.483899999999998</c:v>
                </c:pt>
                <c:pt idx="1163">
                  <c:v>42.889049999999997</c:v>
                </c:pt>
                <c:pt idx="1164">
                  <c:v>40.210274999999996</c:v>
                </c:pt>
                <c:pt idx="1165">
                  <c:v>50.094524999999997</c:v>
                </c:pt>
                <c:pt idx="1166">
                  <c:v>50.551333333333396</c:v>
                </c:pt>
                <c:pt idx="1168">
                  <c:v>57.304774999999999</c:v>
                </c:pt>
                <c:pt idx="1169">
                  <c:v>75.621674999999996</c:v>
                </c:pt>
                <c:pt idx="1170">
                  <c:v>83.237799999999993</c:v>
                </c:pt>
                <c:pt idx="1171">
                  <c:v>60.546999999999997</c:v>
                </c:pt>
                <c:pt idx="1172">
                  <c:v>45.424574999999997</c:v>
                </c:pt>
                <c:pt idx="1173">
                  <c:v>52.749424999999995</c:v>
                </c:pt>
                <c:pt idx="1174">
                  <c:v>37.440774999999995</c:v>
                </c:pt>
                <c:pt idx="1175">
                  <c:v>25.350474999999999</c:v>
                </c:pt>
                <c:pt idx="1176">
                  <c:v>16.545375</c:v>
                </c:pt>
                <c:pt idx="1177">
                  <c:v>14.186525</c:v>
                </c:pt>
                <c:pt idx="1178">
                  <c:v>11.173499999999999</c:v>
                </c:pt>
                <c:pt idx="1179">
                  <c:v>9.2730499999999996</c:v>
                </c:pt>
                <c:pt idx="1180">
                  <c:v>12.945024999999999</c:v>
                </c:pt>
                <c:pt idx="1181">
                  <c:v>22.113025</c:v>
                </c:pt>
                <c:pt idx="1182">
                  <c:v>32.598924999999994</c:v>
                </c:pt>
                <c:pt idx="1183">
                  <c:v>62.948825000000006</c:v>
                </c:pt>
                <c:pt idx="1184">
                  <c:v>71.419674999999998</c:v>
                </c:pt>
                <c:pt idx="1185">
                  <c:v>55.256299999999996</c:v>
                </c:pt>
                <c:pt idx="1186">
                  <c:v>55.246749999999999</c:v>
                </c:pt>
                <c:pt idx="1187">
                  <c:v>59.443974999999995</c:v>
                </c:pt>
                <c:pt idx="1188">
                  <c:v>55.886600000000001</c:v>
                </c:pt>
                <c:pt idx="1189">
                  <c:v>35.908000000000001</c:v>
                </c:pt>
                <c:pt idx="1190">
                  <c:v>48.079474999999995</c:v>
                </c:pt>
                <c:pt idx="1191">
                  <c:v>44.159199999999998</c:v>
                </c:pt>
                <c:pt idx="1192">
                  <c:v>52.587074999999999</c:v>
                </c:pt>
                <c:pt idx="1193">
                  <c:v>56.378424999999993</c:v>
                </c:pt>
                <c:pt idx="1194">
                  <c:v>46.728149999999999</c:v>
                </c:pt>
                <c:pt idx="1195">
                  <c:v>39.804400000000001</c:v>
                </c:pt>
                <c:pt idx="1196">
                  <c:v>27.728424999999998</c:v>
                </c:pt>
                <c:pt idx="1197">
                  <c:v>20.394024999999999</c:v>
                </c:pt>
                <c:pt idx="1198">
                  <c:v>15.069899999999999</c:v>
                </c:pt>
                <c:pt idx="1199">
                  <c:v>11.579374999999999</c:v>
                </c:pt>
                <c:pt idx="1200">
                  <c:v>3.79135</c:v>
                </c:pt>
                <c:pt idx="1201">
                  <c:v>6.0594749999999999</c:v>
                </c:pt>
                <c:pt idx="1202">
                  <c:v>4.9707749999999997</c:v>
                </c:pt>
                <c:pt idx="1203">
                  <c:v>3.4332250000000002</c:v>
                </c:pt>
                <c:pt idx="1204">
                  <c:v>4.6604000000000001</c:v>
                </c:pt>
                <c:pt idx="1205">
                  <c:v>13.226749999999999</c:v>
                </c:pt>
                <c:pt idx="1206">
                  <c:v>10.11345</c:v>
                </c:pt>
                <c:pt idx="1207">
                  <c:v>16.306625</c:v>
                </c:pt>
                <c:pt idx="1208">
                  <c:v>30.645950000000003</c:v>
                </c:pt>
                <c:pt idx="1209">
                  <c:v>24.209250000000001</c:v>
                </c:pt>
                <c:pt idx="1210">
                  <c:v>30.063399999999998</c:v>
                </c:pt>
                <c:pt idx="1211">
                  <c:v>25.937799999999999</c:v>
                </c:pt>
                <c:pt idx="1212">
                  <c:v>26.749549999999999</c:v>
                </c:pt>
                <c:pt idx="1213">
                  <c:v>24.858650000000001</c:v>
                </c:pt>
                <c:pt idx="1214">
                  <c:v>27.265249999999998</c:v>
                </c:pt>
                <c:pt idx="1215">
                  <c:v>29.428325000000001</c:v>
                </c:pt>
                <c:pt idx="1216">
                  <c:v>45.462774999999993</c:v>
                </c:pt>
                <c:pt idx="1217">
                  <c:v>55.428199999999997</c:v>
                </c:pt>
                <c:pt idx="1218">
                  <c:v>54.105525</c:v>
                </c:pt>
                <c:pt idx="1219">
                  <c:v>51.283500000000004</c:v>
                </c:pt>
                <c:pt idx="1220">
                  <c:v>34.274949999999997</c:v>
                </c:pt>
                <c:pt idx="1221">
                  <c:v>30.015649999999997</c:v>
                </c:pt>
                <c:pt idx="1222">
                  <c:v>18.951974999999997</c:v>
                </c:pt>
                <c:pt idx="1223">
                  <c:v>34.833624999999998</c:v>
                </c:pt>
                <c:pt idx="1224">
                  <c:v>28.425574999999998</c:v>
                </c:pt>
                <c:pt idx="1225">
                  <c:v>24.061225</c:v>
                </c:pt>
                <c:pt idx="1226">
                  <c:v>21.291725</c:v>
                </c:pt>
                <c:pt idx="1227">
                  <c:v>15.160625</c:v>
                </c:pt>
                <c:pt idx="1228">
                  <c:v>18.374199999999998</c:v>
                </c:pt>
                <c:pt idx="1229">
                  <c:v>27.561299999999999</c:v>
                </c:pt>
                <c:pt idx="1230">
                  <c:v>29.351924999999998</c:v>
                </c:pt>
                <c:pt idx="1231">
                  <c:v>41.05545</c:v>
                </c:pt>
                <c:pt idx="1232">
                  <c:v>56.731774999999999</c:v>
                </c:pt>
                <c:pt idx="1233">
                  <c:v>39.961974999999995</c:v>
                </c:pt>
                <c:pt idx="1234">
                  <c:v>30.994524999999996</c:v>
                </c:pt>
                <c:pt idx="1235">
                  <c:v>23.039375</c:v>
                </c:pt>
                <c:pt idx="1236">
                  <c:v>27.909875</c:v>
                </c:pt>
                <c:pt idx="1237">
                  <c:v>42.115499999999997</c:v>
                </c:pt>
                <c:pt idx="1238">
                  <c:v>33.840425000000003</c:v>
                </c:pt>
                <c:pt idx="1239">
                  <c:v>35.908000000000001</c:v>
                </c:pt>
                <c:pt idx="1240">
                  <c:v>48.112900000000003</c:v>
                </c:pt>
                <c:pt idx="1241">
                  <c:v>42.196674999999999</c:v>
                </c:pt>
                <c:pt idx="1242">
                  <c:v>38.510375000000003</c:v>
                </c:pt>
                <c:pt idx="1243">
                  <c:v>27.690224999999998</c:v>
                </c:pt>
                <c:pt idx="1244">
                  <c:v>18.097249999999999</c:v>
                </c:pt>
                <c:pt idx="1245">
                  <c:v>13.570550000000001</c:v>
                </c:pt>
                <c:pt idx="1246">
                  <c:v>12.357699999999999</c:v>
                </c:pt>
                <c:pt idx="1247">
                  <c:v>9.5070250000000005</c:v>
                </c:pt>
                <c:pt idx="1248">
                  <c:v>11.269</c:v>
                </c:pt>
                <c:pt idx="1249">
                  <c:v>6.3411999999999997</c:v>
                </c:pt>
                <c:pt idx="1250">
                  <c:v>4.5314749999999995</c:v>
                </c:pt>
                <c:pt idx="1251">
                  <c:v>7.0431249999999999</c:v>
                </c:pt>
                <c:pt idx="1252">
                  <c:v>5.5198999999999998</c:v>
                </c:pt>
                <c:pt idx="1253">
                  <c:v>13.226749999999999</c:v>
                </c:pt>
                <c:pt idx="1254">
                  <c:v>20.661425000000001</c:v>
                </c:pt>
                <c:pt idx="1255">
                  <c:v>20.136175000000001</c:v>
                </c:pt>
                <c:pt idx="1256">
                  <c:v>32.727850000000004</c:v>
                </c:pt>
                <c:pt idx="1257">
                  <c:v>29.810324999999999</c:v>
                </c:pt>
                <c:pt idx="1258">
                  <c:v>26.477374999999999</c:v>
                </c:pt>
                <c:pt idx="1259">
                  <c:v>25.149925</c:v>
                </c:pt>
                <c:pt idx="1260">
                  <c:v>19.348300000000002</c:v>
                </c:pt>
                <c:pt idx="1261">
                  <c:v>22.103475</c:v>
                </c:pt>
                <c:pt idx="1262">
                  <c:v>17.423974999999999</c:v>
                </c:pt>
                <c:pt idx="1263">
                  <c:v>19.224149999999998</c:v>
                </c:pt>
                <c:pt idx="1264">
                  <c:v>27.222274999999996</c:v>
                </c:pt>
                <c:pt idx="1265">
                  <c:v>28.229799999999997</c:v>
                </c:pt>
                <c:pt idx="1266">
                  <c:v>27.566074999999998</c:v>
                </c:pt>
                <c:pt idx="1267">
                  <c:v>22.924774999999997</c:v>
                </c:pt>
                <c:pt idx="1268">
                  <c:v>15.227475</c:v>
                </c:pt>
                <c:pt idx="1269">
                  <c:v>5.238175</c:v>
                </c:pt>
                <c:pt idx="1270">
                  <c:v>8.141375</c:v>
                </c:pt>
                <c:pt idx="1271">
                  <c:v>5.562875</c:v>
                </c:pt>
                <c:pt idx="1272">
                  <c:v>4.9612249999999998</c:v>
                </c:pt>
                <c:pt idx="1273">
                  <c:v>2.6883249999999999</c:v>
                </c:pt>
                <c:pt idx="1274">
                  <c:v>2.1964999999999999</c:v>
                </c:pt>
                <c:pt idx="1275">
                  <c:v>3.5000749999999998</c:v>
                </c:pt>
                <c:pt idx="1276">
                  <c:v>3.0416750000000001</c:v>
                </c:pt>
                <c:pt idx="1277">
                  <c:v>3.4571000000000001</c:v>
                </c:pt>
                <c:pt idx="1278">
                  <c:v>4.0348749999999995</c:v>
                </c:pt>
                <c:pt idx="1279">
                  <c:v>7.7689249999999994</c:v>
                </c:pt>
                <c:pt idx="1280">
                  <c:v>6.7518500000000001</c:v>
                </c:pt>
                <c:pt idx="1281">
                  <c:v>17.213874999999998</c:v>
                </c:pt>
                <c:pt idx="1282">
                  <c:v>5.7061249999999992</c:v>
                </c:pt>
                <c:pt idx="1283">
                  <c:v>7.7307250000000005</c:v>
                </c:pt>
                <c:pt idx="1284">
                  <c:v>8.4087749999999986</c:v>
                </c:pt>
                <c:pt idx="1285">
                  <c:v>8.7239249999999995</c:v>
                </c:pt>
                <c:pt idx="1286">
                  <c:v>19.515424999999997</c:v>
                </c:pt>
                <c:pt idx="1287">
                  <c:v>20.3033</c:v>
                </c:pt>
                <c:pt idx="1288">
                  <c:v>7.64</c:v>
                </c:pt>
                <c:pt idx="1289">
                  <c:v>11.584150000000001</c:v>
                </c:pt>
                <c:pt idx="1290">
                  <c:v>11.316749999999999</c:v>
                </c:pt>
                <c:pt idx="1291">
                  <c:v>7.3630499999999994</c:v>
                </c:pt>
                <c:pt idx="1292">
                  <c:v>6.6945499999999996</c:v>
                </c:pt>
                <c:pt idx="1293">
                  <c:v>4.3977750000000002</c:v>
                </c:pt>
                <c:pt idx="1294">
                  <c:v>2.9986999999999999</c:v>
                </c:pt>
                <c:pt idx="1295">
                  <c:v>5.5533250000000001</c:v>
                </c:pt>
                <c:pt idx="1296">
                  <c:v>3.2374499999999999</c:v>
                </c:pt>
                <c:pt idx="1297">
                  <c:v>2.9175249999999999</c:v>
                </c:pt>
                <c:pt idx="1298">
                  <c:v>1.5088999999999999</c:v>
                </c:pt>
                <c:pt idx="1299">
                  <c:v>2.0389249999999999</c:v>
                </c:pt>
                <c:pt idx="1300">
                  <c:v>3.7340499999999999</c:v>
                </c:pt>
                <c:pt idx="1301">
                  <c:v>7.8309999999999986</c:v>
                </c:pt>
                <c:pt idx="1302">
                  <c:v>10.972949999999999</c:v>
                </c:pt>
                <c:pt idx="1303">
                  <c:v>22.943874999999998</c:v>
                </c:pt>
                <c:pt idx="1304">
                  <c:v>39.9572</c:v>
                </c:pt>
                <c:pt idx="1305">
                  <c:v>38.53425</c:v>
                </c:pt>
                <c:pt idx="1306">
                  <c:v>46.503724999999996</c:v>
                </c:pt>
                <c:pt idx="1307">
                  <c:v>48.59995</c:v>
                </c:pt>
                <c:pt idx="1308">
                  <c:v>40.004950000000001</c:v>
                </c:pt>
                <c:pt idx="1309">
                  <c:v>40.429924999999997</c:v>
                </c:pt>
                <c:pt idx="1310">
                  <c:v>30.588650000000001</c:v>
                </c:pt>
                <c:pt idx="1311">
                  <c:v>37.736824999999996</c:v>
                </c:pt>
                <c:pt idx="1312">
                  <c:v>43.113475000000001</c:v>
                </c:pt>
                <c:pt idx="1313">
                  <c:v>64.10915</c:v>
                </c:pt>
                <c:pt idx="1314">
                  <c:v>58.966474999999996</c:v>
                </c:pt>
                <c:pt idx="1315">
                  <c:v>37.139949999999999</c:v>
                </c:pt>
                <c:pt idx="1316">
                  <c:v>20.064550000000001</c:v>
                </c:pt>
                <c:pt idx="1317">
                  <c:v>17.0181</c:v>
                </c:pt>
                <c:pt idx="1318">
                  <c:v>16.168150000000001</c:v>
                </c:pt>
                <c:pt idx="1319">
                  <c:v>8.7239249999999995</c:v>
                </c:pt>
                <c:pt idx="1320">
                  <c:v>5.1904249999999994</c:v>
                </c:pt>
                <c:pt idx="1321">
                  <c:v>3.2660999999999998</c:v>
                </c:pt>
                <c:pt idx="1322">
                  <c:v>1.2367249999999999</c:v>
                </c:pt>
                <c:pt idx="1323">
                  <c:v>0.85949999999999993</c:v>
                </c:pt>
                <c:pt idx="1324">
                  <c:v>6.0164999999999997</c:v>
                </c:pt>
                <c:pt idx="1325">
                  <c:v>14.324999999999999</c:v>
                </c:pt>
                <c:pt idx="1326">
                  <c:v>21.649850000000001</c:v>
                </c:pt>
                <c:pt idx="1327">
                  <c:v>85.357899999999987</c:v>
                </c:pt>
                <c:pt idx="1328">
                  <c:v>94.268049999999988</c:v>
                </c:pt>
                <c:pt idx="1329">
                  <c:v>30.115924999999997</c:v>
                </c:pt>
                <c:pt idx="1330">
                  <c:v>34.838399999999993</c:v>
                </c:pt>
                <c:pt idx="1331">
                  <c:v>30.392874999999997</c:v>
                </c:pt>
                <c:pt idx="1332">
                  <c:v>19.582274999999999</c:v>
                </c:pt>
                <c:pt idx="1333">
                  <c:v>25.73725</c:v>
                </c:pt>
                <c:pt idx="1334">
                  <c:v>20.546824999999998</c:v>
                </c:pt>
                <c:pt idx="1335">
                  <c:v>38.343249999999998</c:v>
                </c:pt>
                <c:pt idx="1338">
                  <c:v>37.144725000000001</c:v>
                </c:pt>
                <c:pt idx="1339">
                  <c:v>38.892375000000001</c:v>
                </c:pt>
                <c:pt idx="1340">
                  <c:v>32.006824999999999</c:v>
                </c:pt>
                <c:pt idx="1341">
                  <c:v>20.169599999999999</c:v>
                </c:pt>
                <c:pt idx="1342">
                  <c:v>16.454650000000001</c:v>
                </c:pt>
                <c:pt idx="1343">
                  <c:v>26.577649999999998</c:v>
                </c:pt>
                <c:pt idx="1344">
                  <c:v>17.027649999999998</c:v>
                </c:pt>
                <c:pt idx="1345">
                  <c:v>19.835349999999998</c:v>
                </c:pt>
                <c:pt idx="1346">
                  <c:v>12.46275</c:v>
                </c:pt>
                <c:pt idx="1347">
                  <c:v>9.6550499999999992</c:v>
                </c:pt>
                <c:pt idx="1348">
                  <c:v>18.278700000000001</c:v>
                </c:pt>
                <c:pt idx="1349">
                  <c:v>22.170324999999998</c:v>
                </c:pt>
                <c:pt idx="1350">
                  <c:v>31.629599999999996</c:v>
                </c:pt>
                <c:pt idx="1351">
                  <c:v>55.108274999999999</c:v>
                </c:pt>
                <c:pt idx="1352">
                  <c:v>70.335750000000004</c:v>
                </c:pt>
                <c:pt idx="1353">
                  <c:v>67.656975000000003</c:v>
                </c:pt>
                <c:pt idx="1354">
                  <c:v>40.348749999999995</c:v>
                </c:pt>
                <c:pt idx="1355">
                  <c:v>25.269300000000001</c:v>
                </c:pt>
                <c:pt idx="1356">
                  <c:v>24.6008</c:v>
                </c:pt>
                <c:pt idx="1357">
                  <c:v>33.759250000000002</c:v>
                </c:pt>
                <c:pt idx="1358">
                  <c:v>28.587924999999998</c:v>
                </c:pt>
                <c:pt idx="1359">
                  <c:v>28.573599999999999</c:v>
                </c:pt>
                <c:pt idx="1360">
                  <c:v>47.582875000000001</c:v>
                </c:pt>
                <c:pt idx="1361">
                  <c:v>63.851299999999995</c:v>
                </c:pt>
                <c:pt idx="1362">
                  <c:v>64.448174999999992</c:v>
                </c:pt>
                <c:pt idx="1363">
                  <c:v>45.142850000000003</c:v>
                </c:pt>
                <c:pt idx="1364">
                  <c:v>33.687624999999997</c:v>
                </c:pt>
                <c:pt idx="1365">
                  <c:v>20.193474999999999</c:v>
                </c:pt>
                <c:pt idx="1366">
                  <c:v>28.635674999999999</c:v>
                </c:pt>
                <c:pt idx="1367">
                  <c:v>11.9948</c:v>
                </c:pt>
                <c:pt idx="1368">
                  <c:v>4.1685749999999997</c:v>
                </c:pt>
                <c:pt idx="1369">
                  <c:v>3.5860249999999998</c:v>
                </c:pt>
                <c:pt idx="1370">
                  <c:v>2.7838249999999998</c:v>
                </c:pt>
                <c:pt idx="1371">
                  <c:v>4.2115499999999999</c:v>
                </c:pt>
                <c:pt idx="1372">
                  <c:v>2.8029250000000001</c:v>
                </c:pt>
                <c:pt idx="1373">
                  <c:v>7.5827</c:v>
                </c:pt>
                <c:pt idx="1374">
                  <c:v>19.200275000000001</c:v>
                </c:pt>
                <c:pt idx="1375">
                  <c:v>48.294350000000001</c:v>
                </c:pt>
                <c:pt idx="1376">
                  <c:v>67.991224999999986</c:v>
                </c:pt>
                <c:pt idx="1377">
                  <c:v>44.393174999999999</c:v>
                </c:pt>
                <c:pt idx="1378">
                  <c:v>29.647974999999999</c:v>
                </c:pt>
                <c:pt idx="1379">
                  <c:v>27.150649999999999</c:v>
                </c:pt>
                <c:pt idx="1380">
                  <c:v>31.386075000000002</c:v>
                </c:pt>
                <c:pt idx="1381">
                  <c:v>32.713525000000004</c:v>
                </c:pt>
                <c:pt idx="1382">
                  <c:v>35.874574999999993</c:v>
                </c:pt>
                <c:pt idx="1383">
                  <c:v>52.6205</c:v>
                </c:pt>
                <c:pt idx="1384">
                  <c:v>53.136199999999995</c:v>
                </c:pt>
                <c:pt idx="1385">
                  <c:v>108.0296</c:v>
                </c:pt>
                <c:pt idx="1386">
                  <c:v>109.50985</c:v>
                </c:pt>
                <c:pt idx="1387">
                  <c:v>93.900374999999997</c:v>
                </c:pt>
                <c:pt idx="1388">
                  <c:v>72.723250000000007</c:v>
                </c:pt>
                <c:pt idx="1389">
                  <c:v>58.202475</c:v>
                </c:pt>
                <c:pt idx="1390">
                  <c:v>49.034474999999993</c:v>
                </c:pt>
                <c:pt idx="1391">
                  <c:v>38.3337</c:v>
                </c:pt>
                <c:pt idx="1392">
                  <c:v>30.259174999999999</c:v>
                </c:pt>
                <c:pt idx="1393">
                  <c:v>36.409374999999997</c:v>
                </c:pt>
                <c:pt idx="1394">
                  <c:v>40.711649999999999</c:v>
                </c:pt>
                <c:pt idx="1395">
                  <c:v>24.409799999999997</c:v>
                </c:pt>
                <c:pt idx="1396">
                  <c:v>16.421225</c:v>
                </c:pt>
                <c:pt idx="1397">
                  <c:v>25.641750000000002</c:v>
                </c:pt>
                <c:pt idx="1398">
                  <c:v>37.727274999999999</c:v>
                </c:pt>
                <c:pt idx="1399">
                  <c:v>60.413299999999992</c:v>
                </c:pt>
                <c:pt idx="1400">
                  <c:v>67.924374999999998</c:v>
                </c:pt>
                <c:pt idx="1401">
                  <c:v>66.4298</c:v>
                </c:pt>
                <c:pt idx="1402">
                  <c:v>56.311574999999998</c:v>
                </c:pt>
                <c:pt idx="1403">
                  <c:v>51.832624999999993</c:v>
                </c:pt>
                <c:pt idx="1404">
                  <c:v>54.602124999999994</c:v>
                </c:pt>
                <c:pt idx="1405">
                  <c:v>55.428199999999997</c:v>
                </c:pt>
                <c:pt idx="1406">
                  <c:v>69.991950000000003</c:v>
                </c:pt>
                <c:pt idx="1407">
                  <c:v>73.215074999999999</c:v>
                </c:pt>
                <c:pt idx="1408">
                  <c:v>83.290324999999996</c:v>
                </c:pt>
                <c:pt idx="1409">
                  <c:v>95.533424999999994</c:v>
                </c:pt>
                <c:pt idx="1410">
                  <c:v>84.679850000000002</c:v>
                </c:pt>
                <c:pt idx="1411">
                  <c:v>83.213925000000003</c:v>
                </c:pt>
                <c:pt idx="1412">
                  <c:v>74.843350000000001</c:v>
                </c:pt>
                <c:pt idx="1413">
                  <c:v>60.332124999999998</c:v>
                </c:pt>
                <c:pt idx="1414">
                  <c:v>48.351649999999999</c:v>
                </c:pt>
                <c:pt idx="1415">
                  <c:v>44.717874999999999</c:v>
                </c:pt>
                <c:pt idx="1416">
                  <c:v>40.052699999999994</c:v>
                </c:pt>
                <c:pt idx="1417">
                  <c:v>32.035474999999998</c:v>
                </c:pt>
                <c:pt idx="1418">
                  <c:v>34.995975000000001</c:v>
                </c:pt>
                <c:pt idx="1419">
                  <c:v>34.924349999999997</c:v>
                </c:pt>
                <c:pt idx="1420">
                  <c:v>34.184224999999998</c:v>
                </c:pt>
                <c:pt idx="1421">
                  <c:v>37.798899999999996</c:v>
                </c:pt>
                <c:pt idx="1422">
                  <c:v>45.224024999999997</c:v>
                </c:pt>
                <c:pt idx="1423">
                  <c:v>58.173824999999994</c:v>
                </c:pt>
                <c:pt idx="1424">
                  <c:v>59.778224999999999</c:v>
                </c:pt>
                <c:pt idx="1425">
                  <c:v>40.754624999999997</c:v>
                </c:pt>
                <c:pt idx="1426">
                  <c:v>42.6312</c:v>
                </c:pt>
                <c:pt idx="1427">
                  <c:v>34.532799999999995</c:v>
                </c:pt>
                <c:pt idx="1428">
                  <c:v>40.840575000000001</c:v>
                </c:pt>
                <c:pt idx="1429">
                  <c:v>44.727424999999997</c:v>
                </c:pt>
                <c:pt idx="1430">
                  <c:v>45.114199999999997</c:v>
                </c:pt>
                <c:pt idx="1431">
                  <c:v>42.960674999999995</c:v>
                </c:pt>
                <c:pt idx="1432">
                  <c:v>52.205074999999994</c:v>
                </c:pt>
                <c:pt idx="1433">
                  <c:v>55.189449999999994</c:v>
                </c:pt>
                <c:pt idx="1434">
                  <c:v>99.864349999999988</c:v>
                </c:pt>
                <c:pt idx="1435">
                  <c:v>87.368174999999994</c:v>
                </c:pt>
                <c:pt idx="1436">
                  <c:v>54.821774999999995</c:v>
                </c:pt>
                <c:pt idx="1437">
                  <c:v>34.107824999999998</c:v>
                </c:pt>
                <c:pt idx="1438">
                  <c:v>27.747525</c:v>
                </c:pt>
                <c:pt idx="1439">
                  <c:v>27.523099999999999</c:v>
                </c:pt>
                <c:pt idx="1440">
                  <c:v>21.358574999999998</c:v>
                </c:pt>
                <c:pt idx="1441">
                  <c:v>19.319649999999999</c:v>
                </c:pt>
                <c:pt idx="1442">
                  <c:v>12.496175000000001</c:v>
                </c:pt>
                <c:pt idx="1443">
                  <c:v>9.2348499999999998</c:v>
                </c:pt>
                <c:pt idx="1444">
                  <c:v>9.9845249999999997</c:v>
                </c:pt>
                <c:pt idx="1445">
                  <c:v>8.0792999999999999</c:v>
                </c:pt>
                <c:pt idx="1446">
                  <c:v>8.5806749999999994</c:v>
                </c:pt>
                <c:pt idx="1447">
                  <c:v>9.7457750000000001</c:v>
                </c:pt>
                <c:pt idx="1448">
                  <c:v>9.7600999999999996</c:v>
                </c:pt>
                <c:pt idx="1449">
                  <c:v>15.857775</c:v>
                </c:pt>
                <c:pt idx="1450">
                  <c:v>18.574749999999998</c:v>
                </c:pt>
                <c:pt idx="1451">
                  <c:v>21.72625</c:v>
                </c:pt>
                <c:pt idx="1452">
                  <c:v>19.162075000000002</c:v>
                </c:pt>
                <c:pt idx="1453">
                  <c:v>14.176975000000001</c:v>
                </c:pt>
                <c:pt idx="1454">
                  <c:v>10.829699999999999</c:v>
                </c:pt>
                <c:pt idx="1455">
                  <c:v>11.923174999999999</c:v>
                </c:pt>
                <c:pt idx="1456">
                  <c:v>13.064399999999999</c:v>
                </c:pt>
                <c:pt idx="1457">
                  <c:v>12.868625</c:v>
                </c:pt>
                <c:pt idx="1458">
                  <c:v>24.500525</c:v>
                </c:pt>
                <c:pt idx="1459">
                  <c:v>18.312124999999998</c:v>
                </c:pt>
                <c:pt idx="1460">
                  <c:v>12.605999999999998</c:v>
                </c:pt>
                <c:pt idx="1461">
                  <c:v>24.83</c:v>
                </c:pt>
                <c:pt idx="1462">
                  <c:v>16.063099999999999</c:v>
                </c:pt>
                <c:pt idx="1463">
                  <c:v>15.595149999999999</c:v>
                </c:pt>
                <c:pt idx="1464">
                  <c:v>6.9858250000000002</c:v>
                </c:pt>
                <c:pt idx="1465">
                  <c:v>7.2818749999999994</c:v>
                </c:pt>
                <c:pt idx="1466">
                  <c:v>10.099124999999999</c:v>
                </c:pt>
                <c:pt idx="1467">
                  <c:v>10.867900000000001</c:v>
                </c:pt>
                <c:pt idx="1468">
                  <c:v>14.549424999999999</c:v>
                </c:pt>
                <c:pt idx="1469">
                  <c:v>32.937950000000001</c:v>
                </c:pt>
                <c:pt idx="1470">
                  <c:v>45.434125000000002</c:v>
                </c:pt>
                <c:pt idx="1471">
                  <c:v>125.6589</c:v>
                </c:pt>
                <c:pt idx="1472">
                  <c:v>135.156375</c:v>
                </c:pt>
                <c:pt idx="1473">
                  <c:v>126.29875</c:v>
                </c:pt>
                <c:pt idx="1474">
                  <c:v>74.303775000000002</c:v>
                </c:pt>
                <c:pt idx="1475">
                  <c:v>53.585049999999995</c:v>
                </c:pt>
                <c:pt idx="1476">
                  <c:v>42.578674999999997</c:v>
                </c:pt>
                <c:pt idx="1477">
                  <c:v>37.378700000000002</c:v>
                </c:pt>
                <c:pt idx="1478">
                  <c:v>52.100024999999995</c:v>
                </c:pt>
                <c:pt idx="1479">
                  <c:v>44.832474999999995</c:v>
                </c:pt>
                <c:pt idx="1480">
                  <c:v>56.569424999999995</c:v>
                </c:pt>
                <c:pt idx="1481">
                  <c:v>122.980125</c:v>
                </c:pt>
                <c:pt idx="1482">
                  <c:v>123.94467499999999</c:v>
                </c:pt>
                <c:pt idx="1483">
                  <c:v>107.8004</c:v>
                </c:pt>
                <c:pt idx="1484">
                  <c:v>72.0261</c:v>
                </c:pt>
                <c:pt idx="1485">
                  <c:v>58.317074999999996</c:v>
                </c:pt>
                <c:pt idx="1486">
                  <c:v>56.101474999999994</c:v>
                </c:pt>
                <c:pt idx="1487">
                  <c:v>32.455674999999999</c:v>
                </c:pt>
                <c:pt idx="1488">
                  <c:v>28.1343</c:v>
                </c:pt>
                <c:pt idx="1489">
                  <c:v>31.056600000000003</c:v>
                </c:pt>
                <c:pt idx="1490">
                  <c:v>44.269024999999992</c:v>
                </c:pt>
                <c:pt idx="1491">
                  <c:v>31.777624999999997</c:v>
                </c:pt>
                <c:pt idx="1492">
                  <c:v>29.624099999999999</c:v>
                </c:pt>
                <c:pt idx="1493">
                  <c:v>53.131424999999993</c:v>
                </c:pt>
                <c:pt idx="1494">
                  <c:v>52.443824999999997</c:v>
                </c:pt>
                <c:pt idx="1495">
                  <c:v>88.838875000000002</c:v>
                </c:pt>
                <c:pt idx="1496">
                  <c:v>97.195125000000004</c:v>
                </c:pt>
                <c:pt idx="1497">
                  <c:v>67.112625000000008</c:v>
                </c:pt>
                <c:pt idx="1498">
                  <c:v>49.406924999999994</c:v>
                </c:pt>
                <c:pt idx="1499">
                  <c:v>35.769524999999994</c:v>
                </c:pt>
                <c:pt idx="1500">
                  <c:v>37.517174999999995</c:v>
                </c:pt>
                <c:pt idx="1501">
                  <c:v>34.537574999999997</c:v>
                </c:pt>
                <c:pt idx="1502">
                  <c:v>44.140099999999997</c:v>
                </c:pt>
                <c:pt idx="1503">
                  <c:v>47.625849999999993</c:v>
                </c:pt>
                <c:pt idx="1504">
                  <c:v>68.702699999999993</c:v>
                </c:pt>
                <c:pt idx="1505">
                  <c:v>106.11005</c:v>
                </c:pt>
                <c:pt idx="1506">
                  <c:v>133.86712500000002</c:v>
                </c:pt>
                <c:pt idx="1507">
                  <c:v>111.166775</c:v>
                </c:pt>
                <c:pt idx="1508">
                  <c:v>89.741349999999997</c:v>
                </c:pt>
                <c:pt idx="1509">
                  <c:v>76.505049999999997</c:v>
                </c:pt>
                <c:pt idx="1510">
                  <c:v>65.398399999999995</c:v>
                </c:pt>
                <c:pt idx="1511">
                  <c:v>62.165724999999995</c:v>
                </c:pt>
                <c:pt idx="1512">
                  <c:v>46.661299999999997</c:v>
                </c:pt>
                <c:pt idx="1513">
                  <c:v>47.707024999999994</c:v>
                </c:pt>
                <c:pt idx="1514">
                  <c:v>41.771700000000003</c:v>
                </c:pt>
                <c:pt idx="1515">
                  <c:v>41.833774999999996</c:v>
                </c:pt>
                <c:pt idx="1516">
                  <c:v>41.045899999999996</c:v>
                </c:pt>
                <c:pt idx="1517">
                  <c:v>44.522099999999995</c:v>
                </c:pt>
                <c:pt idx="1518">
                  <c:v>74.332424999999986</c:v>
                </c:pt>
                <c:pt idx="1519">
                  <c:v>112.37485</c:v>
                </c:pt>
                <c:pt idx="1520">
                  <c:v>129.39295000000001</c:v>
                </c:pt>
                <c:pt idx="1521">
                  <c:v>75.583474999999993</c:v>
                </c:pt>
                <c:pt idx="1522">
                  <c:v>58.746825000000001</c:v>
                </c:pt>
                <c:pt idx="1523">
                  <c:v>57.357300000000002</c:v>
                </c:pt>
                <c:pt idx="1524">
                  <c:v>55.027099999999997</c:v>
                </c:pt>
                <c:pt idx="1525">
                  <c:v>69.781849999999991</c:v>
                </c:pt>
                <c:pt idx="1526">
                  <c:v>52.283066666666599</c:v>
                </c:pt>
                <c:pt idx="1528">
                  <c:v>64.736266666666609</c:v>
                </c:pt>
                <c:pt idx="1529">
                  <c:v>76.915700000000001</c:v>
                </c:pt>
                <c:pt idx="1530">
                  <c:v>65.131</c:v>
                </c:pt>
                <c:pt idx="1531">
                  <c:v>54.516174999999997</c:v>
                </c:pt>
                <c:pt idx="1532">
                  <c:v>59.825975</c:v>
                </c:pt>
                <c:pt idx="1533">
                  <c:v>49.559725</c:v>
                </c:pt>
                <c:pt idx="1534">
                  <c:v>41.727133333333391</c:v>
                </c:pt>
                <c:pt idx="1535">
                  <c:v>31.9925</c:v>
                </c:pt>
                <c:pt idx="1536">
                  <c:v>18.84533333333334</c:v>
                </c:pt>
                <c:pt idx="1537">
                  <c:v>29.031999999999996</c:v>
                </c:pt>
                <c:pt idx="1538">
                  <c:v>15.93895</c:v>
                </c:pt>
                <c:pt idx="1539">
                  <c:v>13.164674999999999</c:v>
                </c:pt>
                <c:pt idx="1540">
                  <c:v>12.777900000000001</c:v>
                </c:pt>
                <c:pt idx="1541">
                  <c:v>18.808724999999999</c:v>
                </c:pt>
                <c:pt idx="1542">
                  <c:v>24.720175000000001</c:v>
                </c:pt>
                <c:pt idx="1543">
                  <c:v>41.637999999999998</c:v>
                </c:pt>
                <c:pt idx="1544">
                  <c:v>60.160224999999997</c:v>
                </c:pt>
                <c:pt idx="1545">
                  <c:v>50.099299999999999</c:v>
                </c:pt>
                <c:pt idx="1546">
                  <c:v>37.359599999999993</c:v>
                </c:pt>
                <c:pt idx="1547">
                  <c:v>39.75665</c:v>
                </c:pt>
                <c:pt idx="1548">
                  <c:v>34.857500000000002</c:v>
                </c:pt>
                <c:pt idx="1549">
                  <c:v>41.590249999999997</c:v>
                </c:pt>
                <c:pt idx="1550">
                  <c:v>22.943874999999998</c:v>
                </c:pt>
                <c:pt idx="1551">
                  <c:v>25.956899999999997</c:v>
                </c:pt>
                <c:pt idx="1552">
                  <c:v>33.167149999999992</c:v>
                </c:pt>
                <c:pt idx="1553">
                  <c:v>34.551899999999996</c:v>
                </c:pt>
                <c:pt idx="1554">
                  <c:v>25.636974999999996</c:v>
                </c:pt>
                <c:pt idx="1555">
                  <c:v>15.408925</c:v>
                </c:pt>
                <c:pt idx="1556">
                  <c:v>14.711774999999999</c:v>
                </c:pt>
                <c:pt idx="1557">
                  <c:v>17.729575000000001</c:v>
                </c:pt>
                <c:pt idx="1558">
                  <c:v>14.983949999999998</c:v>
                </c:pt>
                <c:pt idx="1559">
                  <c:v>13.79975</c:v>
                </c:pt>
                <c:pt idx="1560">
                  <c:v>9.6884749999999986</c:v>
                </c:pt>
                <c:pt idx="1561">
                  <c:v>11.273774999999999</c:v>
                </c:pt>
                <c:pt idx="1562">
                  <c:v>3.6719750000000002</c:v>
                </c:pt>
                <c:pt idx="1563">
                  <c:v>3.6051249999999997</c:v>
                </c:pt>
                <c:pt idx="1564">
                  <c:v>7.1242999999999999</c:v>
                </c:pt>
                <c:pt idx="1565">
                  <c:v>7.5635999999999992</c:v>
                </c:pt>
                <c:pt idx="1566">
                  <c:v>15.685874999999999</c:v>
                </c:pt>
                <c:pt idx="1567">
                  <c:v>24.323849999999997</c:v>
                </c:pt>
                <c:pt idx="1568">
                  <c:v>53.995699999999999</c:v>
                </c:pt>
                <c:pt idx="1569">
                  <c:v>36.834350000000001</c:v>
                </c:pt>
                <c:pt idx="1570">
                  <c:v>34.919574999999995</c:v>
                </c:pt>
                <c:pt idx="1571">
                  <c:v>27.618600000000001</c:v>
                </c:pt>
                <c:pt idx="1572">
                  <c:v>23.545525000000001</c:v>
                </c:pt>
                <c:pt idx="1573">
                  <c:v>29.690949999999997</c:v>
                </c:pt>
                <c:pt idx="1574">
                  <c:v>28.735949999999999</c:v>
                </c:pt>
                <c:pt idx="1575">
                  <c:v>42.578674999999997</c:v>
                </c:pt>
                <c:pt idx="1576">
                  <c:v>42.478399999999993</c:v>
                </c:pt>
                <c:pt idx="1577">
                  <c:v>53.021599999999999</c:v>
                </c:pt>
                <c:pt idx="1578">
                  <c:v>77.09237499999999</c:v>
                </c:pt>
                <c:pt idx="1579">
                  <c:v>84.956799999999987</c:v>
                </c:pt>
                <c:pt idx="1580">
                  <c:v>89.77955</c:v>
                </c:pt>
                <c:pt idx="1581">
                  <c:v>82.593175000000002</c:v>
                </c:pt>
                <c:pt idx="1582">
                  <c:v>73.267600000000002</c:v>
                </c:pt>
                <c:pt idx="1583">
                  <c:v>75.774474999999995</c:v>
                </c:pt>
                <c:pt idx="1584">
                  <c:v>61.511549999999993</c:v>
                </c:pt>
                <c:pt idx="1585">
                  <c:v>30.712799999999994</c:v>
                </c:pt>
                <c:pt idx="1586">
                  <c:v>25.789774999999999</c:v>
                </c:pt>
                <c:pt idx="1587">
                  <c:v>16.986266666666662</c:v>
                </c:pt>
                <c:pt idx="1588">
                  <c:v>10.218499999999999</c:v>
                </c:pt>
                <c:pt idx="1589">
                  <c:v>15.237024999999999</c:v>
                </c:pt>
                <c:pt idx="1590">
                  <c:v>26.214749999999999</c:v>
                </c:pt>
                <c:pt idx="1591">
                  <c:v>25.283625000000001</c:v>
                </c:pt>
                <c:pt idx="1592">
                  <c:v>22.695574999999998</c:v>
                </c:pt>
                <c:pt idx="1593">
                  <c:v>20.747375000000002</c:v>
                </c:pt>
                <c:pt idx="1594">
                  <c:v>18.708449999999999</c:v>
                </c:pt>
                <c:pt idx="1595">
                  <c:v>15.93895</c:v>
                </c:pt>
                <c:pt idx="1596">
                  <c:v>18.722774999999999</c:v>
                </c:pt>
                <c:pt idx="1597">
                  <c:v>21.081624999999999</c:v>
                </c:pt>
                <c:pt idx="1598">
                  <c:v>20.121849999999998</c:v>
                </c:pt>
                <c:pt idx="1599">
                  <c:v>19.739850000000001</c:v>
                </c:pt>
                <c:pt idx="1600">
                  <c:v>19.77805</c:v>
                </c:pt>
                <c:pt idx="1601">
                  <c:v>20.861974999999997</c:v>
                </c:pt>
                <c:pt idx="1602">
                  <c:v>21.267849999999999</c:v>
                </c:pt>
                <c:pt idx="1603">
                  <c:v>23.254249999999999</c:v>
                </c:pt>
                <c:pt idx="1604">
                  <c:v>22.929549999999999</c:v>
                </c:pt>
                <c:pt idx="1605">
                  <c:v>23.8368</c:v>
                </c:pt>
                <c:pt idx="1606">
                  <c:v>18.216624999999997</c:v>
                </c:pt>
                <c:pt idx="1607">
                  <c:v>23.273350000000001</c:v>
                </c:pt>
                <c:pt idx="1608">
                  <c:v>16.340049999999998</c:v>
                </c:pt>
                <c:pt idx="1609">
                  <c:v>15.332524999999999</c:v>
                </c:pt>
                <c:pt idx="1610">
                  <c:v>22.910449999999997</c:v>
                </c:pt>
                <c:pt idx="1611">
                  <c:v>12.82565</c:v>
                </c:pt>
                <c:pt idx="1612">
                  <c:v>10.887</c:v>
                </c:pt>
                <c:pt idx="1613">
                  <c:v>18.4315</c:v>
                </c:pt>
                <c:pt idx="1614">
                  <c:v>39.135899999999992</c:v>
                </c:pt>
                <c:pt idx="1615">
                  <c:v>24.290424999999999</c:v>
                </c:pt>
                <c:pt idx="1616">
                  <c:v>22.428175</c:v>
                </c:pt>
                <c:pt idx="1617">
                  <c:v>23.9132</c:v>
                </c:pt>
                <c:pt idx="1618">
                  <c:v>27.580399999999997</c:v>
                </c:pt>
                <c:pt idx="1619">
                  <c:v>24.806125000000002</c:v>
                </c:pt>
                <c:pt idx="1620">
                  <c:v>24.118524999999998</c:v>
                </c:pt>
                <c:pt idx="1621">
                  <c:v>27.885999999999999</c:v>
                </c:pt>
                <c:pt idx="1622">
                  <c:v>34.895699999999998</c:v>
                </c:pt>
                <c:pt idx="1623">
                  <c:v>24.748824999999997</c:v>
                </c:pt>
                <c:pt idx="1624">
                  <c:v>24.76315</c:v>
                </c:pt>
                <c:pt idx="1625">
                  <c:v>38.128374999999998</c:v>
                </c:pt>
                <c:pt idx="1626">
                  <c:v>92.162274999999994</c:v>
                </c:pt>
                <c:pt idx="1627">
                  <c:v>78.65379999999999</c:v>
                </c:pt>
                <c:pt idx="1628">
                  <c:v>45.696750000000002</c:v>
                </c:pt>
                <c:pt idx="1629">
                  <c:v>29.681399999999996</c:v>
                </c:pt>
                <c:pt idx="1630">
                  <c:v>20.503849999999996</c:v>
                </c:pt>
                <c:pt idx="1631">
                  <c:v>16.172924999999999</c:v>
                </c:pt>
                <c:pt idx="1632">
                  <c:v>14.344099999999999</c:v>
                </c:pt>
                <c:pt idx="1633">
                  <c:v>19.954725</c:v>
                </c:pt>
                <c:pt idx="1634">
                  <c:v>23.430924999999998</c:v>
                </c:pt>
                <c:pt idx="1635">
                  <c:v>22.304024999999999</c:v>
                </c:pt>
                <c:pt idx="1636">
                  <c:v>22.442499999999999</c:v>
                </c:pt>
                <c:pt idx="1637">
                  <c:v>38.018549999999998</c:v>
                </c:pt>
                <c:pt idx="1638">
                  <c:v>44.942300000000003</c:v>
                </c:pt>
                <c:pt idx="1639">
                  <c:v>92.510850000000005</c:v>
                </c:pt>
                <c:pt idx="1640">
                  <c:v>86.365425000000002</c:v>
                </c:pt>
                <c:pt idx="1641">
                  <c:v>52.166874999999997</c:v>
                </c:pt>
                <c:pt idx="1642">
                  <c:v>39.646825</c:v>
                </c:pt>
                <c:pt idx="1643">
                  <c:v>25.020999999999997</c:v>
                </c:pt>
                <c:pt idx="1644">
                  <c:v>26.821175</c:v>
                </c:pt>
                <c:pt idx="1645">
                  <c:v>35.483024999999998</c:v>
                </c:pt>
                <c:pt idx="1646">
                  <c:v>35.067599999999999</c:v>
                </c:pt>
                <c:pt idx="1647">
                  <c:v>41.155724999999997</c:v>
                </c:pt>
                <c:pt idx="1648">
                  <c:v>42.803100000000001</c:v>
                </c:pt>
                <c:pt idx="1649">
                  <c:v>58.904399999999995</c:v>
                </c:pt>
                <c:pt idx="1650">
                  <c:v>62.877200000000002</c:v>
                </c:pt>
                <c:pt idx="1651">
                  <c:v>28.821899999999999</c:v>
                </c:pt>
                <c:pt idx="1652">
                  <c:v>26.439174999999999</c:v>
                </c:pt>
                <c:pt idx="1653">
                  <c:v>25.331374999999998</c:v>
                </c:pt>
                <c:pt idx="1654">
                  <c:v>36.495325000000001</c:v>
                </c:pt>
                <c:pt idx="1655">
                  <c:v>21.091175</c:v>
                </c:pt>
                <c:pt idx="1656">
                  <c:v>19.85445</c:v>
                </c:pt>
                <c:pt idx="1657">
                  <c:v>16.516725000000001</c:v>
                </c:pt>
                <c:pt idx="1658">
                  <c:v>12.123725</c:v>
                </c:pt>
                <c:pt idx="1659">
                  <c:v>7.1481750000000002</c:v>
                </c:pt>
                <c:pt idx="1660">
                  <c:v>10.9443</c:v>
                </c:pt>
                <c:pt idx="1661">
                  <c:v>21.8886</c:v>
                </c:pt>
                <c:pt idx="1662">
                  <c:v>28.554499999999997</c:v>
                </c:pt>
                <c:pt idx="1663">
                  <c:v>51.536574999999999</c:v>
                </c:pt>
                <c:pt idx="1664">
                  <c:v>58.035350000000001</c:v>
                </c:pt>
                <c:pt idx="1665">
                  <c:v>32.637124999999997</c:v>
                </c:pt>
                <c:pt idx="1666">
                  <c:v>30.698475000000002</c:v>
                </c:pt>
                <c:pt idx="1667">
                  <c:v>34.432524999999998</c:v>
                </c:pt>
                <c:pt idx="1668">
                  <c:v>33.238774999999997</c:v>
                </c:pt>
                <c:pt idx="1669">
                  <c:v>30.607749999999996</c:v>
                </c:pt>
                <c:pt idx="1670">
                  <c:v>33.424999999999997</c:v>
                </c:pt>
                <c:pt idx="1671">
                  <c:v>30.178000000000001</c:v>
                </c:pt>
                <c:pt idx="1672">
                  <c:v>27.828699999999998</c:v>
                </c:pt>
                <c:pt idx="1673">
                  <c:v>38.543799999999997</c:v>
                </c:pt>
                <c:pt idx="1674">
                  <c:v>40.797599999999996</c:v>
                </c:pt>
                <c:pt idx="1675">
                  <c:v>46.327049999999993</c:v>
                </c:pt>
                <c:pt idx="1676">
                  <c:v>44.970950000000002</c:v>
                </c:pt>
                <c:pt idx="1677">
                  <c:v>38.271625</c:v>
                </c:pt>
                <c:pt idx="1678">
                  <c:v>32.880649999999996</c:v>
                </c:pt>
                <c:pt idx="1679">
                  <c:v>18.799174999999998</c:v>
                </c:pt>
                <c:pt idx="1680">
                  <c:v>11.961375</c:v>
                </c:pt>
                <c:pt idx="1681">
                  <c:v>11.412249999999998</c:v>
                </c:pt>
                <c:pt idx="1682">
                  <c:v>7.5110749999999999</c:v>
                </c:pt>
                <c:pt idx="1683">
                  <c:v>9.7171250000000011</c:v>
                </c:pt>
                <c:pt idx="1684">
                  <c:v>12.553474999999999</c:v>
                </c:pt>
                <c:pt idx="1685">
                  <c:v>29.385349999999999</c:v>
                </c:pt>
                <c:pt idx="1686">
                  <c:v>46.837975</c:v>
                </c:pt>
                <c:pt idx="1687">
                  <c:v>55.623974999999994</c:v>
                </c:pt>
                <c:pt idx="1688">
                  <c:v>71.825549999999993</c:v>
                </c:pt>
                <c:pt idx="1689">
                  <c:v>63.502725000000005</c:v>
                </c:pt>
                <c:pt idx="1690">
                  <c:v>51.078174999999995</c:v>
                </c:pt>
                <c:pt idx="1691">
                  <c:v>39.928550000000001</c:v>
                </c:pt>
                <c:pt idx="1692">
                  <c:v>35.707450000000001</c:v>
                </c:pt>
                <c:pt idx="1693">
                  <c:v>51.741900000000001</c:v>
                </c:pt>
                <c:pt idx="1694">
                  <c:v>39.446275</c:v>
                </c:pt>
                <c:pt idx="1695">
                  <c:v>36.667225000000002</c:v>
                </c:pt>
                <c:pt idx="1696">
                  <c:v>51.722799999999992</c:v>
                </c:pt>
                <c:pt idx="1697">
                  <c:v>66.262675000000002</c:v>
                </c:pt>
                <c:pt idx="1698">
                  <c:v>83.151849999999996</c:v>
                </c:pt>
                <c:pt idx="1699">
                  <c:v>94.143899999999988</c:v>
                </c:pt>
                <c:pt idx="1700">
                  <c:v>79.508524999999992</c:v>
                </c:pt>
                <c:pt idx="1701">
                  <c:v>68.430525000000003</c:v>
                </c:pt>
                <c:pt idx="1702">
                  <c:v>58.484200000000001</c:v>
                </c:pt>
                <c:pt idx="1703">
                  <c:v>39.040399999999998</c:v>
                </c:pt>
                <c:pt idx="1704">
                  <c:v>30.5791</c:v>
                </c:pt>
                <c:pt idx="1705">
                  <c:v>23.669674999999998</c:v>
                </c:pt>
                <c:pt idx="1706">
                  <c:v>26.176549999999999</c:v>
                </c:pt>
                <c:pt idx="1707">
                  <c:v>20.489524999999997</c:v>
                </c:pt>
                <c:pt idx="1708">
                  <c:v>24.027799999999999</c:v>
                </c:pt>
                <c:pt idx="1709">
                  <c:v>29.585899999999999</c:v>
                </c:pt>
                <c:pt idx="1710">
                  <c:v>42.35425</c:v>
                </c:pt>
                <c:pt idx="1711">
                  <c:v>64.600974999999991</c:v>
                </c:pt>
                <c:pt idx="1712">
                  <c:v>73.854924999999994</c:v>
                </c:pt>
                <c:pt idx="1713">
                  <c:v>53.522975000000002</c:v>
                </c:pt>
                <c:pt idx="1714">
                  <c:v>51.843766666666596</c:v>
                </c:pt>
                <c:pt idx="1717">
                  <c:v>51.756225000000001</c:v>
                </c:pt>
                <c:pt idx="1718">
                  <c:v>51.966324999999998</c:v>
                </c:pt>
                <c:pt idx="1719">
                  <c:v>59.081074999999998</c:v>
                </c:pt>
                <c:pt idx="1720">
                  <c:v>67.819324999999992</c:v>
                </c:pt>
                <c:pt idx="1721">
                  <c:v>85.166899999999998</c:v>
                </c:pt>
                <c:pt idx="1722">
                  <c:v>124.12134999999999</c:v>
                </c:pt>
                <c:pt idx="1723">
                  <c:v>111.042625</c:v>
                </c:pt>
                <c:pt idx="1724">
                  <c:v>77.832499999999996</c:v>
                </c:pt>
                <c:pt idx="1725">
                  <c:v>64.505475000000004</c:v>
                </c:pt>
                <c:pt idx="1726">
                  <c:v>63.598224999999999</c:v>
                </c:pt>
                <c:pt idx="1727">
                  <c:v>53.370174999999996</c:v>
                </c:pt>
                <c:pt idx="1728">
                  <c:v>41.413575000000002</c:v>
                </c:pt>
                <c:pt idx="1729">
                  <c:v>40.678224999999998</c:v>
                </c:pt>
                <c:pt idx="1730">
                  <c:v>40.449024999999992</c:v>
                </c:pt>
                <c:pt idx="1731">
                  <c:v>39.484474999999996</c:v>
                </c:pt>
                <c:pt idx="1732">
                  <c:v>34.040975000000003</c:v>
                </c:pt>
                <c:pt idx="1733">
                  <c:v>39.269599999999997</c:v>
                </c:pt>
                <c:pt idx="1734">
                  <c:v>53.355849999999997</c:v>
                </c:pt>
                <c:pt idx="1735">
                  <c:v>96.789249999999996</c:v>
                </c:pt>
                <c:pt idx="1736">
                  <c:v>85.057074999999998</c:v>
                </c:pt>
                <c:pt idx="1737">
                  <c:v>68.358899999999991</c:v>
                </c:pt>
                <c:pt idx="1738">
                  <c:v>59.969225000000002</c:v>
                </c:pt>
                <c:pt idx="1739">
                  <c:v>66.601699999999994</c:v>
                </c:pt>
                <c:pt idx="1740">
                  <c:v>62.681425000000004</c:v>
                </c:pt>
                <c:pt idx="1741">
                  <c:v>53.408374999999992</c:v>
                </c:pt>
                <c:pt idx="1742">
                  <c:v>52.104799999999997</c:v>
                </c:pt>
                <c:pt idx="1743">
                  <c:v>57.567399999999999</c:v>
                </c:pt>
                <c:pt idx="1744">
                  <c:v>57.037374999999997</c:v>
                </c:pt>
                <c:pt idx="1745">
                  <c:v>56.655374999999999</c:v>
                </c:pt>
                <c:pt idx="1746">
                  <c:v>44.923199999999994</c:v>
                </c:pt>
                <c:pt idx="1747">
                  <c:v>30.431074999999996</c:v>
                </c:pt>
                <c:pt idx="1748">
                  <c:v>17.715250000000001</c:v>
                </c:pt>
                <c:pt idx="1749">
                  <c:v>12.653749999999999</c:v>
                </c:pt>
                <c:pt idx="1750">
                  <c:v>12.2431</c:v>
                </c:pt>
                <c:pt idx="1751">
                  <c:v>10.89655</c:v>
                </c:pt>
                <c:pt idx="1752">
                  <c:v>7.6352250000000002</c:v>
                </c:pt>
                <c:pt idx="1753">
                  <c:v>4.7320250000000001</c:v>
                </c:pt>
                <c:pt idx="1754">
                  <c:v>6.1836249999999993</c:v>
                </c:pt>
                <c:pt idx="1755">
                  <c:v>5.1283500000000002</c:v>
                </c:pt>
                <c:pt idx="1756">
                  <c:v>6.7231999999999994</c:v>
                </c:pt>
                <c:pt idx="1757">
                  <c:v>10.342649999999999</c:v>
                </c:pt>
                <c:pt idx="1758">
                  <c:v>16.306625</c:v>
                </c:pt>
                <c:pt idx="1759">
                  <c:v>18.80395</c:v>
                </c:pt>
                <c:pt idx="1760">
                  <c:v>19.649124999999998</c:v>
                </c:pt>
                <c:pt idx="1761">
                  <c:v>28.377824999999998</c:v>
                </c:pt>
                <c:pt idx="1762">
                  <c:v>28.363499999999998</c:v>
                </c:pt>
                <c:pt idx="1763">
                  <c:v>22.299250000000001</c:v>
                </c:pt>
                <c:pt idx="1764">
                  <c:v>18.904225</c:v>
                </c:pt>
                <c:pt idx="1765">
                  <c:v>18.727549999999997</c:v>
                </c:pt>
                <c:pt idx="1766">
                  <c:v>20.489524999999997</c:v>
                </c:pt>
                <c:pt idx="1767">
                  <c:v>24.104199999999999</c:v>
                </c:pt>
                <c:pt idx="1768">
                  <c:v>20.365375</c:v>
                </c:pt>
                <c:pt idx="1769">
                  <c:v>22.948650000000001</c:v>
                </c:pt>
                <c:pt idx="1770">
                  <c:v>20.776024999999997</c:v>
                </c:pt>
                <c:pt idx="1771">
                  <c:v>19.687324999999998</c:v>
                </c:pt>
                <c:pt idx="1772">
                  <c:v>12.434099999999999</c:v>
                </c:pt>
                <c:pt idx="1773">
                  <c:v>11.216474999999999</c:v>
                </c:pt>
                <c:pt idx="1774">
                  <c:v>10.433375</c:v>
                </c:pt>
                <c:pt idx="1775">
                  <c:v>6.6658999999999997</c:v>
                </c:pt>
                <c:pt idx="1776">
                  <c:v>6.202725</c:v>
                </c:pt>
                <c:pt idx="1777">
                  <c:v>5.1378999999999992</c:v>
                </c:pt>
                <c:pt idx="1778">
                  <c:v>1.2605999999999999</c:v>
                </c:pt>
                <c:pt idx="1779">
                  <c:v>3.0512249999999996</c:v>
                </c:pt>
                <c:pt idx="1780">
                  <c:v>3.2708749999999998</c:v>
                </c:pt>
                <c:pt idx="1781">
                  <c:v>7.2579999999999991</c:v>
                </c:pt>
                <c:pt idx="1782">
                  <c:v>10.070475</c:v>
                </c:pt>
                <c:pt idx="1783">
                  <c:v>17.634074999999999</c:v>
                </c:pt>
                <c:pt idx="1784">
                  <c:v>28.836224999999999</c:v>
                </c:pt>
                <c:pt idx="1785">
                  <c:v>40.468125000000001</c:v>
                </c:pt>
                <c:pt idx="1786">
                  <c:v>46.155149999999999</c:v>
                </c:pt>
                <c:pt idx="1787">
                  <c:v>44.813374999999994</c:v>
                </c:pt>
                <c:pt idx="1788">
                  <c:v>47.769100000000002</c:v>
                </c:pt>
                <c:pt idx="1789">
                  <c:v>43.672149999999995</c:v>
                </c:pt>
                <c:pt idx="1790">
                  <c:v>41.418349999999997</c:v>
                </c:pt>
                <c:pt idx="1791">
                  <c:v>37.674750000000003</c:v>
                </c:pt>
                <c:pt idx="1792">
                  <c:v>37.593575000000001</c:v>
                </c:pt>
                <c:pt idx="1793">
                  <c:v>42.168025</c:v>
                </c:pt>
                <c:pt idx="1794">
                  <c:v>34.613974999999996</c:v>
                </c:pt>
                <c:pt idx="1795">
                  <c:v>31.118675</c:v>
                </c:pt>
                <c:pt idx="1796">
                  <c:v>21.793099999999999</c:v>
                </c:pt>
                <c:pt idx="1797">
                  <c:v>11.541175000000001</c:v>
                </c:pt>
                <c:pt idx="1798">
                  <c:v>6.3173250000000003</c:v>
                </c:pt>
                <c:pt idx="1799">
                  <c:v>9.8365000000000009</c:v>
                </c:pt>
                <c:pt idx="1800">
                  <c:v>5.6010749999999998</c:v>
                </c:pt>
                <c:pt idx="1801">
                  <c:v>2.3779500000000002</c:v>
                </c:pt>
                <c:pt idx="1802">
                  <c:v>2.8411249999999999</c:v>
                </c:pt>
                <c:pt idx="1803">
                  <c:v>2.6883249999999999</c:v>
                </c:pt>
                <c:pt idx="1804">
                  <c:v>6.3459749999999993</c:v>
                </c:pt>
                <c:pt idx="1805">
                  <c:v>10.643474999999999</c:v>
                </c:pt>
                <c:pt idx="1806">
                  <c:v>33.276975</c:v>
                </c:pt>
                <c:pt idx="1807">
                  <c:v>68.855499999999992</c:v>
                </c:pt>
                <c:pt idx="1808">
                  <c:v>64.013649999999998</c:v>
                </c:pt>
                <c:pt idx="1809">
                  <c:v>47.363225</c:v>
                </c:pt>
                <c:pt idx="1810">
                  <c:v>34.867049999999999</c:v>
                </c:pt>
                <c:pt idx="1811">
                  <c:v>29.877174999999998</c:v>
                </c:pt>
                <c:pt idx="1812">
                  <c:v>38.352799999999995</c:v>
                </c:pt>
                <c:pt idx="1813">
                  <c:v>42.062975000000002</c:v>
                </c:pt>
                <c:pt idx="1814">
                  <c:v>35.759974999999997</c:v>
                </c:pt>
                <c:pt idx="1815">
                  <c:v>44.722649999999994</c:v>
                </c:pt>
                <c:pt idx="1816">
                  <c:v>38.787325000000003</c:v>
                </c:pt>
                <c:pt idx="1817">
                  <c:v>53.8429</c:v>
                </c:pt>
                <c:pt idx="1818">
                  <c:v>42.096399999999996</c:v>
                </c:pt>
                <c:pt idx="1819">
                  <c:v>34.618749999999999</c:v>
                </c:pt>
                <c:pt idx="1820">
                  <c:v>27.341649999999998</c:v>
                </c:pt>
                <c:pt idx="1821">
                  <c:v>22.743324999999999</c:v>
                </c:pt>
                <c:pt idx="1822">
                  <c:v>24.462324999999996</c:v>
                </c:pt>
                <c:pt idx="1823">
                  <c:v>13.627849999999999</c:v>
                </c:pt>
                <c:pt idx="1824">
                  <c:v>11.6892</c:v>
                </c:pt>
                <c:pt idx="1825">
                  <c:v>10.915649999999999</c:v>
                </c:pt>
                <c:pt idx="1826">
                  <c:v>13.269724999999999</c:v>
                </c:pt>
                <c:pt idx="1827">
                  <c:v>6.0355999999999996</c:v>
                </c:pt>
                <c:pt idx="1828">
                  <c:v>8.6140999999999988</c:v>
                </c:pt>
                <c:pt idx="1829">
                  <c:v>13.842724999999998</c:v>
                </c:pt>
                <c:pt idx="1830">
                  <c:v>24.256999999999998</c:v>
                </c:pt>
                <c:pt idx="1831">
                  <c:v>45.902074999999996</c:v>
                </c:pt>
                <c:pt idx="1832">
                  <c:v>58.832774999999998</c:v>
                </c:pt>
                <c:pt idx="1833">
                  <c:v>41.977024999999998</c:v>
                </c:pt>
                <c:pt idx="1834">
                  <c:v>25.995099999999997</c:v>
                </c:pt>
                <c:pt idx="1835">
                  <c:v>25.455525000000002</c:v>
                </c:pt>
                <c:pt idx="1836">
                  <c:v>30.187549999999998</c:v>
                </c:pt>
                <c:pt idx="1837">
                  <c:v>21.372899999999998</c:v>
                </c:pt>
                <c:pt idx="1838">
                  <c:v>25.254974999999998</c:v>
                </c:pt>
                <c:pt idx="1839">
                  <c:v>27.093350000000001</c:v>
                </c:pt>
                <c:pt idx="1840">
                  <c:v>30.760549999999999</c:v>
                </c:pt>
                <c:pt idx="1841">
                  <c:v>39.622950000000003</c:v>
                </c:pt>
                <c:pt idx="1842">
                  <c:v>37.006250000000001</c:v>
                </c:pt>
                <c:pt idx="1843">
                  <c:v>25.785</c:v>
                </c:pt>
                <c:pt idx="1844">
                  <c:v>15.275224999999999</c:v>
                </c:pt>
                <c:pt idx="1845">
                  <c:v>13.900024999999999</c:v>
                </c:pt>
                <c:pt idx="1846">
                  <c:v>11.044574999999998</c:v>
                </c:pt>
                <c:pt idx="1847">
                  <c:v>7.26755</c:v>
                </c:pt>
                <c:pt idx="1848">
                  <c:v>6.6515749999999993</c:v>
                </c:pt>
                <c:pt idx="1849">
                  <c:v>7.1195249999999994</c:v>
                </c:pt>
                <c:pt idx="1850">
                  <c:v>10.24715</c:v>
                </c:pt>
                <c:pt idx="1851">
                  <c:v>4.3595750000000004</c:v>
                </c:pt>
                <c:pt idx="1852">
                  <c:v>2.822025</c:v>
                </c:pt>
                <c:pt idx="1853">
                  <c:v>9.3971999999999998</c:v>
                </c:pt>
                <c:pt idx="1854">
                  <c:v>19.649124999999998</c:v>
                </c:pt>
                <c:pt idx="1855">
                  <c:v>28.076999999999998</c:v>
                </c:pt>
                <c:pt idx="1856">
                  <c:v>43.595749999999995</c:v>
                </c:pt>
                <c:pt idx="1857">
                  <c:v>41.098424999999992</c:v>
                </c:pt>
                <c:pt idx="1858">
                  <c:v>31.567525</c:v>
                </c:pt>
                <c:pt idx="1859">
                  <c:v>21.883824999999998</c:v>
                </c:pt>
                <c:pt idx="1860">
                  <c:v>22.3279</c:v>
                </c:pt>
                <c:pt idx="1861">
                  <c:v>29.706866666666603</c:v>
                </c:pt>
                <c:pt idx="1863">
                  <c:v>17.505149999999997</c:v>
                </c:pt>
                <c:pt idx="1864">
                  <c:v>23.569399999999998</c:v>
                </c:pt>
                <c:pt idx="1865">
                  <c:v>36.2136</c:v>
                </c:pt>
                <c:pt idx="1866">
                  <c:v>43.017975</c:v>
                </c:pt>
                <c:pt idx="1867">
                  <c:v>32.847225000000002</c:v>
                </c:pt>
                <c:pt idx="1868">
                  <c:v>22.886575000000001</c:v>
                </c:pt>
                <c:pt idx="1869">
                  <c:v>18.91855</c:v>
                </c:pt>
                <c:pt idx="1870">
                  <c:v>12.978449999999999</c:v>
                </c:pt>
                <c:pt idx="1871">
                  <c:v>11.531624999999998</c:v>
                </c:pt>
                <c:pt idx="1872">
                  <c:v>10.595725</c:v>
                </c:pt>
                <c:pt idx="1873">
                  <c:v>6.4987749999999993</c:v>
                </c:pt>
                <c:pt idx="1874">
                  <c:v>8.1222750000000001</c:v>
                </c:pt>
                <c:pt idx="1875">
                  <c:v>4.8609499999999999</c:v>
                </c:pt>
                <c:pt idx="1876">
                  <c:v>3.3615999999999997</c:v>
                </c:pt>
                <c:pt idx="1877">
                  <c:v>10.294899999999998</c:v>
                </c:pt>
                <c:pt idx="1878">
                  <c:v>13.871375</c:v>
                </c:pt>
                <c:pt idx="1879">
                  <c:v>28.525849999999998</c:v>
                </c:pt>
                <c:pt idx="1880">
                  <c:v>36.275675</c:v>
                </c:pt>
                <c:pt idx="1881">
                  <c:v>24.514849999999999</c:v>
                </c:pt>
                <c:pt idx="1882">
                  <c:v>25.188124999999999</c:v>
                </c:pt>
                <c:pt idx="1885">
                  <c:v>15.700200000000001</c:v>
                </c:pt>
                <c:pt idx="1886">
                  <c:v>22.681249999999999</c:v>
                </c:pt>
                <c:pt idx="1887">
                  <c:v>23.645800000000001</c:v>
                </c:pt>
                <c:pt idx="1888">
                  <c:v>37.789349999999999</c:v>
                </c:pt>
                <c:pt idx="1889">
                  <c:v>43.452500000000001</c:v>
                </c:pt>
                <c:pt idx="1890">
                  <c:v>32.384049999999995</c:v>
                </c:pt>
                <c:pt idx="1891">
                  <c:v>29.743475</c:v>
                </c:pt>
                <c:pt idx="1892">
                  <c:v>14.692674999999999</c:v>
                </c:pt>
                <c:pt idx="1893">
                  <c:v>15.237024999999999</c:v>
                </c:pt>
                <c:pt idx="1894">
                  <c:v>10.309225</c:v>
                </c:pt>
                <c:pt idx="1895">
                  <c:v>6.384174999999999</c:v>
                </c:pt>
                <c:pt idx="1896">
                  <c:v>5.1235749999999998</c:v>
                </c:pt>
                <c:pt idx="1897">
                  <c:v>5.1426749999999997</c:v>
                </c:pt>
                <c:pt idx="1898">
                  <c:v>3.8963999999999999</c:v>
                </c:pt>
                <c:pt idx="1899">
                  <c:v>7.8930750000000005</c:v>
                </c:pt>
                <c:pt idx="1900">
                  <c:v>10.433375</c:v>
                </c:pt>
                <c:pt idx="1901">
                  <c:v>19.60615</c:v>
                </c:pt>
                <c:pt idx="1902">
                  <c:v>35.597624999999994</c:v>
                </c:pt>
                <c:pt idx="1903">
                  <c:v>51.866050000000001</c:v>
                </c:pt>
                <c:pt idx="1904">
                  <c:v>54.664200000000001</c:v>
                </c:pt>
                <c:pt idx="1905">
                  <c:v>32.384049999999995</c:v>
                </c:pt>
                <c:pt idx="1906">
                  <c:v>25.799325</c:v>
                </c:pt>
                <c:pt idx="1907">
                  <c:v>24.782249999999998</c:v>
                </c:pt>
                <c:pt idx="1908">
                  <c:v>22.189425</c:v>
                </c:pt>
                <c:pt idx="1909">
                  <c:v>27.341649999999998</c:v>
                </c:pt>
                <c:pt idx="1910">
                  <c:v>33.510950000000001</c:v>
                </c:pt>
                <c:pt idx="1911">
                  <c:v>35.640599999999999</c:v>
                </c:pt>
                <c:pt idx="1912">
                  <c:v>37.240224999999995</c:v>
                </c:pt>
                <c:pt idx="1913">
                  <c:v>49.120424999999997</c:v>
                </c:pt>
                <c:pt idx="1914">
                  <c:v>37.268874999999994</c:v>
                </c:pt>
                <c:pt idx="1915">
                  <c:v>28.425574999999998</c:v>
                </c:pt>
                <c:pt idx="1916">
                  <c:v>12.801774999999999</c:v>
                </c:pt>
                <c:pt idx="1917">
                  <c:v>9.6454999999999984</c:v>
                </c:pt>
                <c:pt idx="1918">
                  <c:v>9.2634999999999987</c:v>
                </c:pt>
                <c:pt idx="1919">
                  <c:v>7.4060249999999996</c:v>
                </c:pt>
                <c:pt idx="1920">
                  <c:v>6.1884000000000006</c:v>
                </c:pt>
                <c:pt idx="1921">
                  <c:v>3.9202750000000002</c:v>
                </c:pt>
                <c:pt idx="1922">
                  <c:v>5.64405</c:v>
                </c:pt>
                <c:pt idx="1923">
                  <c:v>4.5601250000000002</c:v>
                </c:pt>
                <c:pt idx="1924">
                  <c:v>4.5553499999999998</c:v>
                </c:pt>
                <c:pt idx="1925">
                  <c:v>15.461450000000001</c:v>
                </c:pt>
                <c:pt idx="1926">
                  <c:v>24.820449999999997</c:v>
                </c:pt>
                <c:pt idx="1927">
                  <c:v>23.865449999999999</c:v>
                </c:pt>
                <c:pt idx="1928">
                  <c:v>24.056450000000002</c:v>
                </c:pt>
                <c:pt idx="1929">
                  <c:v>22.676475</c:v>
                </c:pt>
                <c:pt idx="1930">
                  <c:v>24.629449999999999</c:v>
                </c:pt>
                <c:pt idx="1931">
                  <c:v>18.283474999999999</c:v>
                </c:pt>
                <c:pt idx="1932">
                  <c:v>20.589799999999997</c:v>
                </c:pt>
                <c:pt idx="1933">
                  <c:v>18.550875000000001</c:v>
                </c:pt>
                <c:pt idx="1934">
                  <c:v>22.280149999999999</c:v>
                </c:pt>
                <c:pt idx="1935">
                  <c:v>20.904949999999999</c:v>
                </c:pt>
                <c:pt idx="1936">
                  <c:v>18.23095</c:v>
                </c:pt>
                <c:pt idx="1937">
                  <c:v>19.921299999999999</c:v>
                </c:pt>
                <c:pt idx="1938">
                  <c:v>31.600950000000001</c:v>
                </c:pt>
                <c:pt idx="1939">
                  <c:v>26.219524999999997</c:v>
                </c:pt>
                <c:pt idx="1940">
                  <c:v>27.580399999999997</c:v>
                </c:pt>
                <c:pt idx="1941">
                  <c:v>20.331949999999999</c:v>
                </c:pt>
                <c:pt idx="1942">
                  <c:v>22.561875000000001</c:v>
                </c:pt>
                <c:pt idx="1943">
                  <c:v>18.388524999999998</c:v>
                </c:pt>
                <c:pt idx="1944">
                  <c:v>10.758075</c:v>
                </c:pt>
                <c:pt idx="1945">
                  <c:v>8.2416499999999999</c:v>
                </c:pt>
                <c:pt idx="1946">
                  <c:v>8.8623999999999992</c:v>
                </c:pt>
                <c:pt idx="1947">
                  <c:v>9.8078499999999984</c:v>
                </c:pt>
                <c:pt idx="1948">
                  <c:v>7.654325</c:v>
                </c:pt>
                <c:pt idx="1949">
                  <c:v>12.123725</c:v>
                </c:pt>
                <c:pt idx="1950">
                  <c:v>8.953125</c:v>
                </c:pt>
                <c:pt idx="1951">
                  <c:v>13.09305</c:v>
                </c:pt>
                <c:pt idx="1952">
                  <c:v>20.226900000000001</c:v>
                </c:pt>
                <c:pt idx="1953">
                  <c:v>19.711199999999998</c:v>
                </c:pt>
                <c:pt idx="1954">
                  <c:v>19.997700000000002</c:v>
                </c:pt>
                <c:pt idx="1955">
                  <c:v>21.84085</c:v>
                </c:pt>
                <c:pt idx="1956">
                  <c:v>23.235149999999997</c:v>
                </c:pt>
                <c:pt idx="1957">
                  <c:v>24.36205</c:v>
                </c:pt>
                <c:pt idx="1958">
                  <c:v>21.425424999999997</c:v>
                </c:pt>
                <c:pt idx="1959">
                  <c:v>22.428175</c:v>
                </c:pt>
                <c:pt idx="1960">
                  <c:v>22.848375000000001</c:v>
                </c:pt>
                <c:pt idx="1961">
                  <c:v>30.598199999999999</c:v>
                </c:pt>
                <c:pt idx="1962">
                  <c:v>56.001199999999997</c:v>
                </c:pt>
                <c:pt idx="1963">
                  <c:v>56.636274999999998</c:v>
                </c:pt>
                <c:pt idx="1964">
                  <c:v>49.855774999999994</c:v>
                </c:pt>
                <c:pt idx="1965">
                  <c:v>49.387824999999999</c:v>
                </c:pt>
                <c:pt idx="1966">
                  <c:v>44.273799999999994</c:v>
                </c:pt>
                <c:pt idx="1967">
                  <c:v>34.790649999999999</c:v>
                </c:pt>
                <c:pt idx="1968">
                  <c:v>35.931874999999998</c:v>
                </c:pt>
                <c:pt idx="1969">
                  <c:v>22.428175</c:v>
                </c:pt>
                <c:pt idx="1970">
                  <c:v>23.951399999999996</c:v>
                </c:pt>
                <c:pt idx="1971">
                  <c:v>25.847075</c:v>
                </c:pt>
                <c:pt idx="1972">
                  <c:v>30.741449999999997</c:v>
                </c:pt>
                <c:pt idx="1973">
                  <c:v>41.943599999999996</c:v>
                </c:pt>
                <c:pt idx="1974">
                  <c:v>52.892674999999997</c:v>
                </c:pt>
                <c:pt idx="1975">
                  <c:v>93.876499999999993</c:v>
                </c:pt>
                <c:pt idx="1976">
                  <c:v>117.07822499999999</c:v>
                </c:pt>
                <c:pt idx="1977">
                  <c:v>59.291174999999996</c:v>
                </c:pt>
                <c:pt idx="1978">
                  <c:v>35.043725000000002</c:v>
                </c:pt>
                <c:pt idx="1979">
                  <c:v>25.861399999999996</c:v>
                </c:pt>
                <c:pt idx="1980">
                  <c:v>21.258300000000002</c:v>
                </c:pt>
                <c:pt idx="1981">
                  <c:v>28.683425</c:v>
                </c:pt>
                <c:pt idx="1982">
                  <c:v>22.962975</c:v>
                </c:pt>
                <c:pt idx="1983">
                  <c:v>22.829274999999999</c:v>
                </c:pt>
                <c:pt idx="1984">
                  <c:v>30.965874999999997</c:v>
                </c:pt>
                <c:pt idx="1985">
                  <c:v>43.027524999999997</c:v>
                </c:pt>
                <c:pt idx="1986">
                  <c:v>62.137074999999996</c:v>
                </c:pt>
                <c:pt idx="1987">
                  <c:v>51.054299999999998</c:v>
                </c:pt>
                <c:pt idx="1988">
                  <c:v>42.468849999999996</c:v>
                </c:pt>
                <c:pt idx="1989">
                  <c:v>32.130974999999999</c:v>
                </c:pt>
                <c:pt idx="1990">
                  <c:v>31.090024999999997</c:v>
                </c:pt>
                <c:pt idx="1991">
                  <c:v>29.299399999999999</c:v>
                </c:pt>
                <c:pt idx="1992">
                  <c:v>26.563324999999999</c:v>
                </c:pt>
                <c:pt idx="1993">
                  <c:v>25.990324999999999</c:v>
                </c:pt>
                <c:pt idx="1994">
                  <c:v>22.600074999999997</c:v>
                </c:pt>
                <c:pt idx="1995">
                  <c:v>16.636100000000003</c:v>
                </c:pt>
                <c:pt idx="1996">
                  <c:v>18.488799999999998</c:v>
                </c:pt>
                <c:pt idx="1997">
                  <c:v>31.175975000000001</c:v>
                </c:pt>
                <c:pt idx="1998">
                  <c:v>36.839125000000003</c:v>
                </c:pt>
                <c:pt idx="1999">
                  <c:v>55.012774999999998</c:v>
                </c:pt>
                <c:pt idx="2000">
                  <c:v>57.266575000000003</c:v>
                </c:pt>
                <c:pt idx="2001">
                  <c:v>47.878924999999995</c:v>
                </c:pt>
                <c:pt idx="2002">
                  <c:v>42.18235</c:v>
                </c:pt>
                <c:pt idx="2003">
                  <c:v>32.068899999999999</c:v>
                </c:pt>
                <c:pt idx="2004">
                  <c:v>41.881524999999996</c:v>
                </c:pt>
                <c:pt idx="2005">
                  <c:v>34.422975000000001</c:v>
                </c:pt>
                <c:pt idx="2006">
                  <c:v>41.762149999999998</c:v>
                </c:pt>
                <c:pt idx="2007">
                  <c:v>67.957799999999992</c:v>
                </c:pt>
                <c:pt idx="2008">
                  <c:v>75.635999999999996</c:v>
                </c:pt>
                <c:pt idx="2009">
                  <c:v>103.04927499999999</c:v>
                </c:pt>
                <c:pt idx="2010">
                  <c:v>84.374249999999989</c:v>
                </c:pt>
                <c:pt idx="2011">
                  <c:v>72.212324999999993</c:v>
                </c:pt>
                <c:pt idx="2012">
                  <c:v>75.693300000000008</c:v>
                </c:pt>
                <c:pt idx="2013">
                  <c:v>51.966324999999998</c:v>
                </c:pt>
                <c:pt idx="2014">
                  <c:v>37.23545</c:v>
                </c:pt>
                <c:pt idx="2015">
                  <c:v>52.224175000000002</c:v>
                </c:pt>
                <c:pt idx="2016">
                  <c:v>44.942300000000003</c:v>
                </c:pt>
                <c:pt idx="2017">
                  <c:v>35.860249999999994</c:v>
                </c:pt>
                <c:pt idx="2018">
                  <c:v>20.780799999999999</c:v>
                </c:pt>
                <c:pt idx="2019">
                  <c:v>18.899449999999998</c:v>
                </c:pt>
                <c:pt idx="2020">
                  <c:v>27.24615</c:v>
                </c:pt>
                <c:pt idx="2021">
                  <c:v>34.208100000000002</c:v>
                </c:pt>
                <c:pt idx="2022">
                  <c:v>53.255575</c:v>
                </c:pt>
                <c:pt idx="2023">
                  <c:v>72.202775000000003</c:v>
                </c:pt>
                <c:pt idx="2024">
                  <c:v>84.145049999999998</c:v>
                </c:pt>
                <c:pt idx="2025">
                  <c:v>60.112474999999996</c:v>
                </c:pt>
                <c:pt idx="2026">
                  <c:v>43.309249999999999</c:v>
                </c:pt>
                <c:pt idx="2027">
                  <c:v>51.221424999999996</c:v>
                </c:pt>
                <c:pt idx="2028">
                  <c:v>48.404175000000002</c:v>
                </c:pt>
                <c:pt idx="2029">
                  <c:v>39.317349999999998</c:v>
                </c:pt>
                <c:pt idx="2030">
                  <c:v>45.572599999999994</c:v>
                </c:pt>
                <c:pt idx="2031">
                  <c:v>47.592424999999999</c:v>
                </c:pt>
                <c:pt idx="2032">
                  <c:v>74.914974999999984</c:v>
                </c:pt>
                <c:pt idx="2033">
                  <c:v>86.164874999999995</c:v>
                </c:pt>
                <c:pt idx="2034">
                  <c:v>74.676224999999988</c:v>
                </c:pt>
                <c:pt idx="2035">
                  <c:v>55.834074999999999</c:v>
                </c:pt>
                <c:pt idx="2036">
                  <c:v>53.155299999999997</c:v>
                </c:pt>
                <c:pt idx="2037">
                  <c:v>52.453374999999994</c:v>
                </c:pt>
                <c:pt idx="2038">
                  <c:v>35.678799999999995</c:v>
                </c:pt>
                <c:pt idx="2039">
                  <c:v>33.573025000000001</c:v>
                </c:pt>
                <c:pt idx="2040">
                  <c:v>22.504574999999999</c:v>
                </c:pt>
                <c:pt idx="2041">
                  <c:v>27.742750000000001</c:v>
                </c:pt>
                <c:pt idx="2042">
                  <c:v>30.841725</c:v>
                </c:pt>
                <c:pt idx="2043">
                  <c:v>15.781374999999999</c:v>
                </c:pt>
                <c:pt idx="2044">
                  <c:v>13.121699999999999</c:v>
                </c:pt>
                <c:pt idx="2045">
                  <c:v>25.98555</c:v>
                </c:pt>
                <c:pt idx="2046">
                  <c:v>41.609349999999999</c:v>
                </c:pt>
                <c:pt idx="2047">
                  <c:v>47.320249999999994</c:v>
                </c:pt>
                <c:pt idx="2048">
                  <c:v>57.046924999999995</c:v>
                </c:pt>
                <c:pt idx="2049">
                  <c:v>30.665049999999997</c:v>
                </c:pt>
                <c:pt idx="2050">
                  <c:v>29.356699999999996</c:v>
                </c:pt>
                <c:pt idx="2051">
                  <c:v>31.185524999999998</c:v>
                </c:pt>
                <c:pt idx="2052">
                  <c:v>34.704700000000003</c:v>
                </c:pt>
                <c:pt idx="2053">
                  <c:v>26.544225000000001</c:v>
                </c:pt>
                <c:pt idx="2054">
                  <c:v>38.066299999999998</c:v>
                </c:pt>
                <c:pt idx="2055">
                  <c:v>44.116225</c:v>
                </c:pt>
                <c:pt idx="2056">
                  <c:v>37.168599999999998</c:v>
                </c:pt>
                <c:pt idx="2057">
                  <c:v>99.740199999999987</c:v>
                </c:pt>
                <c:pt idx="2058">
                  <c:v>113.84554999999999</c:v>
                </c:pt>
                <c:pt idx="2059">
                  <c:v>82.301900000000003</c:v>
                </c:pt>
                <c:pt idx="2060">
                  <c:v>73.773749999999993</c:v>
                </c:pt>
                <c:pt idx="2061">
                  <c:v>71.118849999999995</c:v>
                </c:pt>
                <c:pt idx="2062">
                  <c:v>57.591274999999996</c:v>
                </c:pt>
                <c:pt idx="2063">
                  <c:v>59.362799999999993</c:v>
                </c:pt>
                <c:pt idx="2064">
                  <c:v>46.384349999999998</c:v>
                </c:pt>
                <c:pt idx="2065">
                  <c:v>37.966025000000002</c:v>
                </c:pt>
                <c:pt idx="2066">
                  <c:v>28.817125000000001</c:v>
                </c:pt>
                <c:pt idx="2067">
                  <c:v>7.9694750000000001</c:v>
                </c:pt>
                <c:pt idx="2068">
                  <c:v>16.344824999999997</c:v>
                </c:pt>
                <c:pt idx="2069">
                  <c:v>25.083075000000001</c:v>
                </c:pt>
                <c:pt idx="2070">
                  <c:v>37.120849999999997</c:v>
                </c:pt>
                <c:pt idx="2071">
                  <c:v>39.947649999999996</c:v>
                </c:pt>
                <c:pt idx="2072">
                  <c:v>64.615299999999991</c:v>
                </c:pt>
                <c:pt idx="2073">
                  <c:v>42.187124999999995</c:v>
                </c:pt>
                <c:pt idx="2074">
                  <c:v>32.207374999999999</c:v>
                </c:pt>
                <c:pt idx="2075">
                  <c:v>29.199124999999999</c:v>
                </c:pt>
                <c:pt idx="2076">
                  <c:v>31.839700000000001</c:v>
                </c:pt>
                <c:pt idx="2077">
                  <c:v>26.515574999999998</c:v>
                </c:pt>
                <c:pt idx="2078">
                  <c:v>24.767924999999998</c:v>
                </c:pt>
                <c:pt idx="2079">
                  <c:v>38.4101</c:v>
                </c:pt>
                <c:pt idx="2080">
                  <c:v>35.61195</c:v>
                </c:pt>
                <c:pt idx="2081">
                  <c:v>36.194499999999998</c:v>
                </c:pt>
                <c:pt idx="2082">
                  <c:v>39.293475000000001</c:v>
                </c:pt>
                <c:pt idx="2083">
                  <c:v>35.826824999999999</c:v>
                </c:pt>
                <c:pt idx="2084">
                  <c:v>35.354100000000003</c:v>
                </c:pt>
                <c:pt idx="2085">
                  <c:v>32.021149999999999</c:v>
                </c:pt>
                <c:pt idx="2086">
                  <c:v>27.298674999999999</c:v>
                </c:pt>
                <c:pt idx="2087">
                  <c:v>20.647100000000002</c:v>
                </c:pt>
                <c:pt idx="2088">
                  <c:v>14.664025000000001</c:v>
                </c:pt>
                <c:pt idx="2089">
                  <c:v>15.800475</c:v>
                </c:pt>
                <c:pt idx="2090">
                  <c:v>16.750699999999998</c:v>
                </c:pt>
                <c:pt idx="2091">
                  <c:v>13.737674999999999</c:v>
                </c:pt>
                <c:pt idx="2092">
                  <c:v>14.253375</c:v>
                </c:pt>
                <c:pt idx="2093">
                  <c:v>15.069899999999999</c:v>
                </c:pt>
                <c:pt idx="2094">
                  <c:v>22.853149999999999</c:v>
                </c:pt>
                <c:pt idx="2095">
                  <c:v>29.963124999999998</c:v>
                </c:pt>
                <c:pt idx="2096">
                  <c:v>31.452925</c:v>
                </c:pt>
                <c:pt idx="2097">
                  <c:v>25.928249999999998</c:v>
                </c:pt>
                <c:pt idx="2098">
                  <c:v>26.334124999999997</c:v>
                </c:pt>
                <c:pt idx="2099">
                  <c:v>25.231100000000001</c:v>
                </c:pt>
                <c:pt idx="2100">
                  <c:v>19.821024999999999</c:v>
                </c:pt>
                <c:pt idx="2101">
                  <c:v>22.065275</c:v>
                </c:pt>
                <c:pt idx="2102">
                  <c:v>21.864725</c:v>
                </c:pt>
                <c:pt idx="2103">
                  <c:v>17.548124999999999</c:v>
                </c:pt>
                <c:pt idx="2104">
                  <c:v>21.831299999999999</c:v>
                </c:pt>
                <c:pt idx="2105">
                  <c:v>35.545099999999998</c:v>
                </c:pt>
                <c:pt idx="2106">
                  <c:v>41.967475</c:v>
                </c:pt>
                <c:pt idx="2107">
                  <c:v>37.412124999999996</c:v>
                </c:pt>
                <c:pt idx="2108">
                  <c:v>39.131124999999997</c:v>
                </c:pt>
                <c:pt idx="2109">
                  <c:v>30.593424999999996</c:v>
                </c:pt>
                <c:pt idx="2110">
                  <c:v>37.421675</c:v>
                </c:pt>
                <c:pt idx="2111">
                  <c:v>43.065725</c:v>
                </c:pt>
                <c:pt idx="2112">
                  <c:v>39.6325</c:v>
                </c:pt>
                <c:pt idx="2113">
                  <c:v>31.247599999999998</c:v>
                </c:pt>
                <c:pt idx="2114">
                  <c:v>29.748249999999999</c:v>
                </c:pt>
                <c:pt idx="2115">
                  <c:v>31.438600000000001</c:v>
                </c:pt>
                <c:pt idx="2116">
                  <c:v>33.219674999999995</c:v>
                </c:pt>
                <c:pt idx="2117">
                  <c:v>31.409949999999998</c:v>
                </c:pt>
                <c:pt idx="2118">
                  <c:v>30.125475000000002</c:v>
                </c:pt>
                <c:pt idx="2119">
                  <c:v>30.989750000000001</c:v>
                </c:pt>
                <c:pt idx="2120">
                  <c:v>29.265974999999997</c:v>
                </c:pt>
                <c:pt idx="2121">
                  <c:v>30.45495</c:v>
                </c:pt>
                <c:pt idx="2122">
                  <c:v>35.707450000000001</c:v>
                </c:pt>
                <c:pt idx="2123">
                  <c:v>29.867624999999997</c:v>
                </c:pt>
                <c:pt idx="2124">
                  <c:v>28.349174999999999</c:v>
                </c:pt>
                <c:pt idx="2125">
                  <c:v>30.349899999999998</c:v>
                </c:pt>
                <c:pt idx="2126">
                  <c:v>26.7209</c:v>
                </c:pt>
                <c:pt idx="2127">
                  <c:v>33.267425000000003</c:v>
                </c:pt>
                <c:pt idx="2128">
                  <c:v>45.615575</c:v>
                </c:pt>
                <c:pt idx="2129">
                  <c:v>46.236325000000001</c:v>
                </c:pt>
                <c:pt idx="2130">
                  <c:v>66.444125</c:v>
                </c:pt>
                <c:pt idx="2131">
                  <c:v>68.110599999999991</c:v>
                </c:pt>
                <c:pt idx="2132">
                  <c:v>60.709350000000001</c:v>
                </c:pt>
                <c:pt idx="2133">
                  <c:v>54.984124999999999</c:v>
                </c:pt>
                <c:pt idx="2134">
                  <c:v>44.006399999999999</c:v>
                </c:pt>
                <c:pt idx="2135">
                  <c:v>38.519925000000001</c:v>
                </c:pt>
                <c:pt idx="2136">
                  <c:v>33.482300000000002</c:v>
                </c:pt>
                <c:pt idx="2137">
                  <c:v>28.979474999999997</c:v>
                </c:pt>
                <c:pt idx="2138">
                  <c:v>26.935774999999996</c:v>
                </c:pt>
                <c:pt idx="2139">
                  <c:v>28.716849999999997</c:v>
                </c:pt>
                <c:pt idx="2140">
                  <c:v>32.713525000000004</c:v>
                </c:pt>
                <c:pt idx="2141">
                  <c:v>39.689799999999998</c:v>
                </c:pt>
                <c:pt idx="2142">
                  <c:v>52.587074999999999</c:v>
                </c:pt>
                <c:pt idx="2143">
                  <c:v>49.960824999999993</c:v>
                </c:pt>
                <c:pt idx="2144">
                  <c:v>53.747399999999999</c:v>
                </c:pt>
                <c:pt idx="2145">
                  <c:v>47.329799999999999</c:v>
                </c:pt>
                <c:pt idx="2146">
                  <c:v>32.3172</c:v>
                </c:pt>
                <c:pt idx="2147">
                  <c:v>35.554649999999995</c:v>
                </c:pt>
                <c:pt idx="2148">
                  <c:v>35.406624999999998</c:v>
                </c:pt>
                <c:pt idx="2149">
                  <c:v>34.991199999999999</c:v>
                </c:pt>
                <c:pt idx="2150">
                  <c:v>34.418199999999999</c:v>
                </c:pt>
                <c:pt idx="2151">
                  <c:v>48.499674999999996</c:v>
                </c:pt>
                <c:pt idx="2152">
                  <c:v>67.007575000000003</c:v>
                </c:pt>
                <c:pt idx="2153">
                  <c:v>87.435024999999996</c:v>
                </c:pt>
                <c:pt idx="2154">
                  <c:v>67.671300000000002</c:v>
                </c:pt>
                <c:pt idx="2155">
                  <c:v>73.119574999999998</c:v>
                </c:pt>
                <c:pt idx="2156">
                  <c:v>68.955774999999988</c:v>
                </c:pt>
                <c:pt idx="2157">
                  <c:v>66.090774999999994</c:v>
                </c:pt>
                <c:pt idx="2158">
                  <c:v>61.043599999999998</c:v>
                </c:pt>
                <c:pt idx="2159">
                  <c:v>53.900199999999998</c:v>
                </c:pt>
                <c:pt idx="2160">
                  <c:v>26.878474999999998</c:v>
                </c:pt>
                <c:pt idx="2161">
                  <c:v>21.473174999999998</c:v>
                </c:pt>
                <c:pt idx="2162">
                  <c:v>22.509349999999998</c:v>
                </c:pt>
                <c:pt idx="2163">
                  <c:v>36.963274999999996</c:v>
                </c:pt>
                <c:pt idx="2164">
                  <c:v>49.129975000000002</c:v>
                </c:pt>
                <c:pt idx="2165">
                  <c:v>55.729024999999993</c:v>
                </c:pt>
                <c:pt idx="2166">
                  <c:v>79.766374999999996</c:v>
                </c:pt>
                <c:pt idx="2167">
                  <c:v>104.17617499999999</c:v>
                </c:pt>
                <c:pt idx="2168">
                  <c:v>73.5732</c:v>
                </c:pt>
                <c:pt idx="2169">
                  <c:v>65.866349999999997</c:v>
                </c:pt>
                <c:pt idx="2170">
                  <c:v>44.708324999999995</c:v>
                </c:pt>
                <c:pt idx="2171">
                  <c:v>43.867925</c:v>
                </c:pt>
                <c:pt idx="2172">
                  <c:v>34.647399999999998</c:v>
                </c:pt>
                <c:pt idx="2173">
                  <c:v>46.780674999999995</c:v>
                </c:pt>
                <c:pt idx="2174">
                  <c:v>37.746375</c:v>
                </c:pt>
                <c:pt idx="2175">
                  <c:v>38.080624999999998</c:v>
                </c:pt>
                <c:pt idx="2176">
                  <c:v>61.583174999999997</c:v>
                </c:pt>
                <c:pt idx="2177">
                  <c:v>72.914249999999996</c:v>
                </c:pt>
                <c:pt idx="2178">
                  <c:v>77.125799999999998</c:v>
                </c:pt>
                <c:pt idx="2179">
                  <c:v>78.596499999999992</c:v>
                </c:pt>
                <c:pt idx="2180">
                  <c:v>76.404774999999987</c:v>
                </c:pt>
                <c:pt idx="2181">
                  <c:v>46.837975</c:v>
                </c:pt>
                <c:pt idx="2182">
                  <c:v>25.317050000000002</c:v>
                </c:pt>
                <c:pt idx="2183">
                  <c:v>24.070774999999998</c:v>
                </c:pt>
                <c:pt idx="2184">
                  <c:v>30.755774999999996</c:v>
                </c:pt>
                <c:pt idx="2185">
                  <c:v>27.141100000000002</c:v>
                </c:pt>
                <c:pt idx="2186">
                  <c:v>16.669524999999997</c:v>
                </c:pt>
                <c:pt idx="2187">
                  <c:v>16.554925000000001</c:v>
                </c:pt>
                <c:pt idx="2188">
                  <c:v>22.113025</c:v>
                </c:pt>
                <c:pt idx="2189">
                  <c:v>38.032875000000004</c:v>
                </c:pt>
                <c:pt idx="2190">
                  <c:v>47.635399999999997</c:v>
                </c:pt>
                <c:pt idx="2191">
                  <c:v>40.635249999999992</c:v>
                </c:pt>
                <c:pt idx="2192">
                  <c:v>36.404599999999995</c:v>
                </c:pt>
                <c:pt idx="2193">
                  <c:v>29.590674999999997</c:v>
                </c:pt>
                <c:pt idx="2194">
                  <c:v>40.659125000000003</c:v>
                </c:pt>
                <c:pt idx="2195">
                  <c:v>29.76735</c:v>
                </c:pt>
                <c:pt idx="2196">
                  <c:v>67.900499999999994</c:v>
                </c:pt>
                <c:pt idx="2197">
                  <c:v>44.531649999999999</c:v>
                </c:pt>
                <c:pt idx="2198">
                  <c:v>45.309975000000001</c:v>
                </c:pt>
                <c:pt idx="2199">
                  <c:v>52.954749999999997</c:v>
                </c:pt>
                <c:pt idx="2200">
                  <c:v>44.311999999999998</c:v>
                </c:pt>
                <c:pt idx="2201">
                  <c:v>41.155724999999997</c:v>
                </c:pt>
                <c:pt idx="2202">
                  <c:v>38.710924999999996</c:v>
                </c:pt>
                <c:pt idx="2203">
                  <c:v>26.7209</c:v>
                </c:pt>
                <c:pt idx="2204">
                  <c:v>24.476649999999999</c:v>
                </c:pt>
                <c:pt idx="2205">
                  <c:v>24.677199999999999</c:v>
                </c:pt>
                <c:pt idx="2206">
                  <c:v>17.127924999999998</c:v>
                </c:pt>
                <c:pt idx="2207">
                  <c:v>10.9825</c:v>
                </c:pt>
              </c:numCache>
            </c:numRef>
          </c:val>
        </c:ser>
        <c:dLbls/>
        <c:marker val="1"/>
        <c:axId val="84030976"/>
        <c:axId val="84032512"/>
      </c:lineChart>
      <c:catAx>
        <c:axId val="84030976"/>
        <c:scaling>
          <c:orientation val="minMax"/>
        </c:scaling>
        <c:axPos val="b"/>
        <c:numFmt formatCode="dd/mm/yy;@" sourceLinked="0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4032512"/>
        <c:crosses val="autoZero"/>
        <c:lblAlgn val="ctr"/>
        <c:lblOffset val="100"/>
        <c:tickLblSkip val="78"/>
        <c:tickMarkSkip val="78"/>
      </c:catAx>
      <c:valAx>
        <c:axId val="84032512"/>
        <c:scaling>
          <c:orientation val="minMax"/>
        </c:scaling>
        <c:axPos val="l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Verdana"/>
                    <a:ea typeface="Verdana"/>
                    <a:cs typeface="Verdana"/>
                  </a:defRPr>
                </a:pPr>
                <a:r>
                  <a:rPr lang="en-GB" sz="8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Concentration (</a:t>
                </a:r>
                <a:r>
                  <a:rPr lang="el-GR" sz="8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μ</a:t>
                </a:r>
                <a:r>
                  <a:rPr lang="en-GB" sz="8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g/m</a:t>
                </a:r>
                <a:r>
                  <a:rPr lang="en-GB" sz="800" b="1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3</a:t>
                </a:r>
                <a:r>
                  <a:rPr lang="en-GB" sz="8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)</a:t>
                </a:r>
              </a:p>
            </c:rich>
          </c:tx>
          <c:layout>
            <c:manualLayout>
              <c:xMode val="edge"/>
              <c:yMode val="edge"/>
              <c:x val="6.0120240480961915E-3"/>
              <c:y val="0.22623383268427191"/>
            </c:manualLayout>
          </c:layout>
          <c:spPr>
            <a:noFill/>
            <a:ln w="25400">
              <a:noFill/>
            </a:ln>
          </c:spPr>
        </c:title>
        <c:numFmt formatCode="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40309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222" r="0.75000000000000222" t="1" header="0.5" footer="0.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plotArea>
      <c:layout>
        <c:manualLayout>
          <c:layoutTarget val="inner"/>
          <c:xMode val="edge"/>
          <c:yMode val="edge"/>
          <c:x val="0.12525273734722608"/>
          <c:y val="0.11870503597122362"/>
          <c:w val="0.85330448845409579"/>
          <c:h val="0.68824940047961736"/>
        </c:manualLayout>
      </c:layout>
      <c:lineChart>
        <c:grouping val="standard"/>
        <c:ser>
          <c:idx val="1"/>
          <c:order val="0"/>
          <c:tx>
            <c:v>NOx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'Hourly data'!$B$10:$B$2217</c:f>
              <c:numCache>
                <c:formatCode>dd/mm/yyyy</c:formatCode>
                <c:ptCount val="2208"/>
                <c:pt idx="0">
                  <c:v>41640</c:v>
                </c:pt>
                <c:pt idx="1">
                  <c:v>41640</c:v>
                </c:pt>
                <c:pt idx="2">
                  <c:v>41640</c:v>
                </c:pt>
                <c:pt idx="3">
                  <c:v>41640</c:v>
                </c:pt>
                <c:pt idx="4">
                  <c:v>41640</c:v>
                </c:pt>
                <c:pt idx="5">
                  <c:v>41640</c:v>
                </c:pt>
                <c:pt idx="6">
                  <c:v>41640</c:v>
                </c:pt>
                <c:pt idx="7">
                  <c:v>41640</c:v>
                </c:pt>
                <c:pt idx="8">
                  <c:v>41640</c:v>
                </c:pt>
                <c:pt idx="9">
                  <c:v>41640</c:v>
                </c:pt>
                <c:pt idx="10">
                  <c:v>41640</c:v>
                </c:pt>
                <c:pt idx="11">
                  <c:v>41640</c:v>
                </c:pt>
                <c:pt idx="12">
                  <c:v>41640</c:v>
                </c:pt>
                <c:pt idx="13">
                  <c:v>41640</c:v>
                </c:pt>
                <c:pt idx="14">
                  <c:v>41640</c:v>
                </c:pt>
                <c:pt idx="15">
                  <c:v>41640</c:v>
                </c:pt>
                <c:pt idx="16">
                  <c:v>41640</c:v>
                </c:pt>
                <c:pt idx="17">
                  <c:v>41640</c:v>
                </c:pt>
                <c:pt idx="18">
                  <c:v>41640</c:v>
                </c:pt>
                <c:pt idx="19">
                  <c:v>41640</c:v>
                </c:pt>
                <c:pt idx="20">
                  <c:v>41640</c:v>
                </c:pt>
                <c:pt idx="21">
                  <c:v>41640</c:v>
                </c:pt>
                <c:pt idx="22">
                  <c:v>41640</c:v>
                </c:pt>
                <c:pt idx="23">
                  <c:v>41640</c:v>
                </c:pt>
                <c:pt idx="24">
                  <c:v>41641</c:v>
                </c:pt>
                <c:pt idx="25">
                  <c:v>41641</c:v>
                </c:pt>
                <c:pt idx="26">
                  <c:v>41641</c:v>
                </c:pt>
                <c:pt idx="27">
                  <c:v>41641</c:v>
                </c:pt>
                <c:pt idx="28">
                  <c:v>41641</c:v>
                </c:pt>
                <c:pt idx="29">
                  <c:v>41641</c:v>
                </c:pt>
                <c:pt idx="30">
                  <c:v>41641</c:v>
                </c:pt>
                <c:pt idx="31">
                  <c:v>41641</c:v>
                </c:pt>
                <c:pt idx="32">
                  <c:v>41641</c:v>
                </c:pt>
                <c:pt idx="33">
                  <c:v>41641</c:v>
                </c:pt>
                <c:pt idx="34">
                  <c:v>41641</c:v>
                </c:pt>
                <c:pt idx="35">
                  <c:v>41641</c:v>
                </c:pt>
                <c:pt idx="36">
                  <c:v>41641</c:v>
                </c:pt>
                <c:pt idx="37">
                  <c:v>41641</c:v>
                </c:pt>
                <c:pt idx="38">
                  <c:v>41641</c:v>
                </c:pt>
                <c:pt idx="39">
                  <c:v>41641</c:v>
                </c:pt>
                <c:pt idx="40">
                  <c:v>41641</c:v>
                </c:pt>
                <c:pt idx="41">
                  <c:v>41641</c:v>
                </c:pt>
                <c:pt idx="42">
                  <c:v>41641</c:v>
                </c:pt>
                <c:pt idx="43">
                  <c:v>41641</c:v>
                </c:pt>
                <c:pt idx="44">
                  <c:v>41641</c:v>
                </c:pt>
                <c:pt idx="45">
                  <c:v>41641</c:v>
                </c:pt>
                <c:pt idx="46">
                  <c:v>41641</c:v>
                </c:pt>
                <c:pt idx="47">
                  <c:v>41641</c:v>
                </c:pt>
                <c:pt idx="48">
                  <c:v>41642</c:v>
                </c:pt>
                <c:pt idx="49">
                  <c:v>41642</c:v>
                </c:pt>
                <c:pt idx="50">
                  <c:v>41642</c:v>
                </c:pt>
                <c:pt idx="51">
                  <c:v>41642</c:v>
                </c:pt>
                <c:pt idx="52">
                  <c:v>41642</c:v>
                </c:pt>
                <c:pt idx="53">
                  <c:v>41642</c:v>
                </c:pt>
                <c:pt idx="54">
                  <c:v>41642</c:v>
                </c:pt>
                <c:pt idx="55">
                  <c:v>41642</c:v>
                </c:pt>
                <c:pt idx="56">
                  <c:v>41642</c:v>
                </c:pt>
                <c:pt idx="57">
                  <c:v>41642</c:v>
                </c:pt>
                <c:pt idx="58">
                  <c:v>41642</c:v>
                </c:pt>
                <c:pt idx="59">
                  <c:v>41642</c:v>
                </c:pt>
                <c:pt idx="60">
                  <c:v>41642</c:v>
                </c:pt>
                <c:pt idx="61">
                  <c:v>41642</c:v>
                </c:pt>
                <c:pt idx="62">
                  <c:v>41642</c:v>
                </c:pt>
                <c:pt idx="63">
                  <c:v>41642</c:v>
                </c:pt>
                <c:pt idx="64">
                  <c:v>41642</c:v>
                </c:pt>
                <c:pt idx="65">
                  <c:v>41642</c:v>
                </c:pt>
                <c:pt idx="66">
                  <c:v>41642</c:v>
                </c:pt>
                <c:pt idx="67">
                  <c:v>41642</c:v>
                </c:pt>
                <c:pt idx="68">
                  <c:v>41642</c:v>
                </c:pt>
                <c:pt idx="69">
                  <c:v>41642</c:v>
                </c:pt>
                <c:pt idx="70">
                  <c:v>41642</c:v>
                </c:pt>
                <c:pt idx="71">
                  <c:v>41642</c:v>
                </c:pt>
                <c:pt idx="72">
                  <c:v>41643</c:v>
                </c:pt>
                <c:pt idx="73">
                  <c:v>41643</c:v>
                </c:pt>
                <c:pt idx="74">
                  <c:v>41643</c:v>
                </c:pt>
                <c:pt idx="75">
                  <c:v>41643</c:v>
                </c:pt>
                <c:pt idx="76">
                  <c:v>41643</c:v>
                </c:pt>
                <c:pt idx="77">
                  <c:v>41643</c:v>
                </c:pt>
                <c:pt idx="78">
                  <c:v>41643</c:v>
                </c:pt>
                <c:pt idx="79">
                  <c:v>41643</c:v>
                </c:pt>
                <c:pt idx="80">
                  <c:v>41643</c:v>
                </c:pt>
                <c:pt idx="81">
                  <c:v>41643</c:v>
                </c:pt>
                <c:pt idx="82">
                  <c:v>41643</c:v>
                </c:pt>
                <c:pt idx="83">
                  <c:v>41643</c:v>
                </c:pt>
                <c:pt idx="84">
                  <c:v>41643</c:v>
                </c:pt>
                <c:pt idx="85">
                  <c:v>41643</c:v>
                </c:pt>
                <c:pt idx="86">
                  <c:v>41643</c:v>
                </c:pt>
                <c:pt idx="87">
                  <c:v>41643</c:v>
                </c:pt>
                <c:pt idx="88">
                  <c:v>41643</c:v>
                </c:pt>
                <c:pt idx="89">
                  <c:v>41643</c:v>
                </c:pt>
                <c:pt idx="90">
                  <c:v>41643</c:v>
                </c:pt>
                <c:pt idx="91">
                  <c:v>41643</c:v>
                </c:pt>
                <c:pt idx="92">
                  <c:v>41643</c:v>
                </c:pt>
                <c:pt idx="93">
                  <c:v>41643</c:v>
                </c:pt>
                <c:pt idx="94">
                  <c:v>41643</c:v>
                </c:pt>
                <c:pt idx="95">
                  <c:v>41643</c:v>
                </c:pt>
                <c:pt idx="96">
                  <c:v>41644</c:v>
                </c:pt>
                <c:pt idx="97">
                  <c:v>41644</c:v>
                </c:pt>
                <c:pt idx="98">
                  <c:v>41644</c:v>
                </c:pt>
                <c:pt idx="99">
                  <c:v>41644</c:v>
                </c:pt>
                <c:pt idx="100">
                  <c:v>41644</c:v>
                </c:pt>
                <c:pt idx="101">
                  <c:v>41644</c:v>
                </c:pt>
                <c:pt idx="102">
                  <c:v>41644</c:v>
                </c:pt>
                <c:pt idx="103">
                  <c:v>41644</c:v>
                </c:pt>
                <c:pt idx="104">
                  <c:v>41644</c:v>
                </c:pt>
                <c:pt idx="105">
                  <c:v>41644</c:v>
                </c:pt>
                <c:pt idx="106">
                  <c:v>41644</c:v>
                </c:pt>
                <c:pt idx="107">
                  <c:v>41644</c:v>
                </c:pt>
                <c:pt idx="108">
                  <c:v>41644</c:v>
                </c:pt>
                <c:pt idx="109">
                  <c:v>41644</c:v>
                </c:pt>
                <c:pt idx="110">
                  <c:v>41644</c:v>
                </c:pt>
                <c:pt idx="111">
                  <c:v>41644</c:v>
                </c:pt>
                <c:pt idx="112">
                  <c:v>41644</c:v>
                </c:pt>
                <c:pt idx="113">
                  <c:v>41644</c:v>
                </c:pt>
                <c:pt idx="114">
                  <c:v>41644</c:v>
                </c:pt>
                <c:pt idx="115">
                  <c:v>41644</c:v>
                </c:pt>
                <c:pt idx="116">
                  <c:v>41644</c:v>
                </c:pt>
                <c:pt idx="117">
                  <c:v>41644</c:v>
                </c:pt>
                <c:pt idx="118">
                  <c:v>41644</c:v>
                </c:pt>
                <c:pt idx="119">
                  <c:v>41644</c:v>
                </c:pt>
                <c:pt idx="120">
                  <c:v>41645</c:v>
                </c:pt>
                <c:pt idx="121">
                  <c:v>41645</c:v>
                </c:pt>
                <c:pt idx="122">
                  <c:v>41645</c:v>
                </c:pt>
                <c:pt idx="123">
                  <c:v>41645</c:v>
                </c:pt>
                <c:pt idx="124">
                  <c:v>41645</c:v>
                </c:pt>
                <c:pt idx="125">
                  <c:v>41645</c:v>
                </c:pt>
                <c:pt idx="126">
                  <c:v>41645</c:v>
                </c:pt>
                <c:pt idx="127">
                  <c:v>41645</c:v>
                </c:pt>
                <c:pt idx="128">
                  <c:v>41645</c:v>
                </c:pt>
                <c:pt idx="129">
                  <c:v>41645</c:v>
                </c:pt>
                <c:pt idx="130">
                  <c:v>41645</c:v>
                </c:pt>
                <c:pt idx="131">
                  <c:v>41645</c:v>
                </c:pt>
                <c:pt idx="132">
                  <c:v>41645</c:v>
                </c:pt>
                <c:pt idx="133">
                  <c:v>41645</c:v>
                </c:pt>
                <c:pt idx="134">
                  <c:v>41645</c:v>
                </c:pt>
                <c:pt idx="135">
                  <c:v>41645</c:v>
                </c:pt>
                <c:pt idx="136">
                  <c:v>41645</c:v>
                </c:pt>
                <c:pt idx="137">
                  <c:v>41645</c:v>
                </c:pt>
                <c:pt idx="138">
                  <c:v>41645</c:v>
                </c:pt>
                <c:pt idx="139">
                  <c:v>41645</c:v>
                </c:pt>
                <c:pt idx="140">
                  <c:v>41645</c:v>
                </c:pt>
                <c:pt idx="141">
                  <c:v>41645</c:v>
                </c:pt>
                <c:pt idx="142">
                  <c:v>41645</c:v>
                </c:pt>
                <c:pt idx="143">
                  <c:v>41645</c:v>
                </c:pt>
                <c:pt idx="144">
                  <c:v>41646</c:v>
                </c:pt>
                <c:pt idx="145">
                  <c:v>41646</c:v>
                </c:pt>
                <c:pt idx="146">
                  <c:v>41646</c:v>
                </c:pt>
                <c:pt idx="147">
                  <c:v>41646</c:v>
                </c:pt>
                <c:pt idx="148">
                  <c:v>41646</c:v>
                </c:pt>
                <c:pt idx="149">
                  <c:v>41646</c:v>
                </c:pt>
                <c:pt idx="150">
                  <c:v>41646</c:v>
                </c:pt>
                <c:pt idx="151">
                  <c:v>41646</c:v>
                </c:pt>
                <c:pt idx="152">
                  <c:v>41646</c:v>
                </c:pt>
                <c:pt idx="153">
                  <c:v>41646</c:v>
                </c:pt>
                <c:pt idx="154">
                  <c:v>41646</c:v>
                </c:pt>
                <c:pt idx="155">
                  <c:v>41646</c:v>
                </c:pt>
                <c:pt idx="156">
                  <c:v>41646</c:v>
                </c:pt>
                <c:pt idx="157">
                  <c:v>41646</c:v>
                </c:pt>
                <c:pt idx="158">
                  <c:v>41646</c:v>
                </c:pt>
                <c:pt idx="159">
                  <c:v>41646</c:v>
                </c:pt>
                <c:pt idx="160">
                  <c:v>41646</c:v>
                </c:pt>
                <c:pt idx="161">
                  <c:v>41646</c:v>
                </c:pt>
                <c:pt idx="162">
                  <c:v>41646</c:v>
                </c:pt>
                <c:pt idx="163">
                  <c:v>41646</c:v>
                </c:pt>
                <c:pt idx="164">
                  <c:v>41646</c:v>
                </c:pt>
                <c:pt idx="165">
                  <c:v>41646</c:v>
                </c:pt>
                <c:pt idx="166">
                  <c:v>41646</c:v>
                </c:pt>
                <c:pt idx="167">
                  <c:v>41646</c:v>
                </c:pt>
                <c:pt idx="168">
                  <c:v>41647</c:v>
                </c:pt>
                <c:pt idx="169">
                  <c:v>41647</c:v>
                </c:pt>
                <c:pt idx="170">
                  <c:v>41647</c:v>
                </c:pt>
                <c:pt idx="171">
                  <c:v>41647</c:v>
                </c:pt>
                <c:pt idx="172">
                  <c:v>41647</c:v>
                </c:pt>
                <c:pt idx="173">
                  <c:v>41647</c:v>
                </c:pt>
                <c:pt idx="174">
                  <c:v>41647</c:v>
                </c:pt>
                <c:pt idx="175">
                  <c:v>41647</c:v>
                </c:pt>
                <c:pt idx="176">
                  <c:v>41647</c:v>
                </c:pt>
                <c:pt idx="177">
                  <c:v>41647</c:v>
                </c:pt>
                <c:pt idx="178">
                  <c:v>41647</c:v>
                </c:pt>
                <c:pt idx="179">
                  <c:v>41647</c:v>
                </c:pt>
                <c:pt idx="180">
                  <c:v>41647</c:v>
                </c:pt>
                <c:pt idx="181">
                  <c:v>41647</c:v>
                </c:pt>
                <c:pt idx="182">
                  <c:v>41647</c:v>
                </c:pt>
                <c:pt idx="183">
                  <c:v>41647</c:v>
                </c:pt>
                <c:pt idx="184">
                  <c:v>41647</c:v>
                </c:pt>
                <c:pt idx="185">
                  <c:v>41647</c:v>
                </c:pt>
                <c:pt idx="186">
                  <c:v>41647</c:v>
                </c:pt>
                <c:pt idx="187">
                  <c:v>41647</c:v>
                </c:pt>
                <c:pt idx="188">
                  <c:v>41647</c:v>
                </c:pt>
                <c:pt idx="189">
                  <c:v>41647</c:v>
                </c:pt>
                <c:pt idx="190">
                  <c:v>41647</c:v>
                </c:pt>
                <c:pt idx="191">
                  <c:v>41647</c:v>
                </c:pt>
                <c:pt idx="192">
                  <c:v>41648</c:v>
                </c:pt>
                <c:pt idx="193">
                  <c:v>41648</c:v>
                </c:pt>
                <c:pt idx="194">
                  <c:v>41648</c:v>
                </c:pt>
                <c:pt idx="195">
                  <c:v>41648</c:v>
                </c:pt>
                <c:pt idx="196">
                  <c:v>41648</c:v>
                </c:pt>
                <c:pt idx="197">
                  <c:v>41648</c:v>
                </c:pt>
                <c:pt idx="198">
                  <c:v>41648</c:v>
                </c:pt>
                <c:pt idx="199">
                  <c:v>41648</c:v>
                </c:pt>
                <c:pt idx="200">
                  <c:v>41648</c:v>
                </c:pt>
                <c:pt idx="201">
                  <c:v>41648</c:v>
                </c:pt>
                <c:pt idx="202">
                  <c:v>41648</c:v>
                </c:pt>
                <c:pt idx="203">
                  <c:v>41648</c:v>
                </c:pt>
                <c:pt idx="204">
                  <c:v>41648</c:v>
                </c:pt>
                <c:pt idx="205">
                  <c:v>41648</c:v>
                </c:pt>
                <c:pt idx="206">
                  <c:v>41648</c:v>
                </c:pt>
                <c:pt idx="207">
                  <c:v>41648</c:v>
                </c:pt>
                <c:pt idx="208">
                  <c:v>41648</c:v>
                </c:pt>
                <c:pt idx="209">
                  <c:v>41648</c:v>
                </c:pt>
                <c:pt idx="210">
                  <c:v>41648</c:v>
                </c:pt>
                <c:pt idx="211">
                  <c:v>41648</c:v>
                </c:pt>
                <c:pt idx="212">
                  <c:v>41648</c:v>
                </c:pt>
                <c:pt idx="213">
                  <c:v>41648</c:v>
                </c:pt>
                <c:pt idx="214">
                  <c:v>41648</c:v>
                </c:pt>
                <c:pt idx="215">
                  <c:v>41648</c:v>
                </c:pt>
                <c:pt idx="216">
                  <c:v>41649</c:v>
                </c:pt>
                <c:pt idx="217">
                  <c:v>41649</c:v>
                </c:pt>
                <c:pt idx="218">
                  <c:v>41649</c:v>
                </c:pt>
                <c:pt idx="219">
                  <c:v>41649</c:v>
                </c:pt>
                <c:pt idx="220">
                  <c:v>41649</c:v>
                </c:pt>
                <c:pt idx="221">
                  <c:v>41649</c:v>
                </c:pt>
                <c:pt idx="222">
                  <c:v>41649</c:v>
                </c:pt>
                <c:pt idx="223">
                  <c:v>41649</c:v>
                </c:pt>
                <c:pt idx="224">
                  <c:v>41649</c:v>
                </c:pt>
                <c:pt idx="225">
                  <c:v>41649</c:v>
                </c:pt>
                <c:pt idx="226">
                  <c:v>41649</c:v>
                </c:pt>
                <c:pt idx="227">
                  <c:v>41649</c:v>
                </c:pt>
                <c:pt idx="228">
                  <c:v>41649</c:v>
                </c:pt>
                <c:pt idx="229">
                  <c:v>41649</c:v>
                </c:pt>
                <c:pt idx="230">
                  <c:v>41649</c:v>
                </c:pt>
                <c:pt idx="231">
                  <c:v>41649</c:v>
                </c:pt>
                <c:pt idx="232">
                  <c:v>41649</c:v>
                </c:pt>
                <c:pt idx="233">
                  <c:v>41649</c:v>
                </c:pt>
                <c:pt idx="234">
                  <c:v>41649</c:v>
                </c:pt>
                <c:pt idx="235">
                  <c:v>41649</c:v>
                </c:pt>
                <c:pt idx="236">
                  <c:v>41649</c:v>
                </c:pt>
                <c:pt idx="237">
                  <c:v>41649</c:v>
                </c:pt>
                <c:pt idx="238">
                  <c:v>41649</c:v>
                </c:pt>
                <c:pt idx="239">
                  <c:v>41649</c:v>
                </c:pt>
                <c:pt idx="240">
                  <c:v>41650</c:v>
                </c:pt>
                <c:pt idx="241">
                  <c:v>41650</c:v>
                </c:pt>
                <c:pt idx="242">
                  <c:v>41650</c:v>
                </c:pt>
                <c:pt idx="243">
                  <c:v>41650</c:v>
                </c:pt>
                <c:pt idx="244">
                  <c:v>41650</c:v>
                </c:pt>
                <c:pt idx="245">
                  <c:v>41650</c:v>
                </c:pt>
                <c:pt idx="246">
                  <c:v>41650</c:v>
                </c:pt>
                <c:pt idx="247">
                  <c:v>41650</c:v>
                </c:pt>
                <c:pt idx="248">
                  <c:v>41650</c:v>
                </c:pt>
                <c:pt idx="249">
                  <c:v>41650</c:v>
                </c:pt>
                <c:pt idx="250">
                  <c:v>41650</c:v>
                </c:pt>
                <c:pt idx="251">
                  <c:v>41650</c:v>
                </c:pt>
                <c:pt idx="252">
                  <c:v>41650</c:v>
                </c:pt>
                <c:pt idx="253">
                  <c:v>41650</c:v>
                </c:pt>
                <c:pt idx="254">
                  <c:v>41650</c:v>
                </c:pt>
                <c:pt idx="255">
                  <c:v>41650</c:v>
                </c:pt>
                <c:pt idx="256">
                  <c:v>41650</c:v>
                </c:pt>
                <c:pt idx="257">
                  <c:v>41650</c:v>
                </c:pt>
                <c:pt idx="258">
                  <c:v>41650</c:v>
                </c:pt>
                <c:pt idx="259">
                  <c:v>41650</c:v>
                </c:pt>
                <c:pt idx="260">
                  <c:v>41650</c:v>
                </c:pt>
                <c:pt idx="261">
                  <c:v>41650</c:v>
                </c:pt>
                <c:pt idx="262">
                  <c:v>41650</c:v>
                </c:pt>
                <c:pt idx="263">
                  <c:v>41650</c:v>
                </c:pt>
                <c:pt idx="264">
                  <c:v>41651</c:v>
                </c:pt>
                <c:pt idx="265">
                  <c:v>41651</c:v>
                </c:pt>
                <c:pt idx="266">
                  <c:v>41651</c:v>
                </c:pt>
                <c:pt idx="267">
                  <c:v>41651</c:v>
                </c:pt>
                <c:pt idx="268">
                  <c:v>41651</c:v>
                </c:pt>
                <c:pt idx="269">
                  <c:v>41651</c:v>
                </c:pt>
                <c:pt idx="270">
                  <c:v>41651</c:v>
                </c:pt>
                <c:pt idx="271">
                  <c:v>41651</c:v>
                </c:pt>
                <c:pt idx="272">
                  <c:v>41651</c:v>
                </c:pt>
                <c:pt idx="273">
                  <c:v>41651</c:v>
                </c:pt>
                <c:pt idx="274">
                  <c:v>41651</c:v>
                </c:pt>
                <c:pt idx="275">
                  <c:v>41651</c:v>
                </c:pt>
                <c:pt idx="276">
                  <c:v>41651</c:v>
                </c:pt>
                <c:pt idx="277">
                  <c:v>41651</c:v>
                </c:pt>
                <c:pt idx="278">
                  <c:v>41651</c:v>
                </c:pt>
                <c:pt idx="279">
                  <c:v>41651</c:v>
                </c:pt>
                <c:pt idx="280">
                  <c:v>41651</c:v>
                </c:pt>
                <c:pt idx="281">
                  <c:v>41651</c:v>
                </c:pt>
                <c:pt idx="282">
                  <c:v>41651</c:v>
                </c:pt>
                <c:pt idx="283">
                  <c:v>41651</c:v>
                </c:pt>
                <c:pt idx="284">
                  <c:v>41651</c:v>
                </c:pt>
                <c:pt idx="285">
                  <c:v>41651</c:v>
                </c:pt>
                <c:pt idx="286">
                  <c:v>41651</c:v>
                </c:pt>
                <c:pt idx="287">
                  <c:v>41651</c:v>
                </c:pt>
                <c:pt idx="288">
                  <c:v>41652</c:v>
                </c:pt>
                <c:pt idx="289">
                  <c:v>41652</c:v>
                </c:pt>
                <c:pt idx="290">
                  <c:v>41652</c:v>
                </c:pt>
                <c:pt idx="291">
                  <c:v>41652</c:v>
                </c:pt>
                <c:pt idx="292">
                  <c:v>41652</c:v>
                </c:pt>
                <c:pt idx="293">
                  <c:v>41652</c:v>
                </c:pt>
                <c:pt idx="294">
                  <c:v>41652</c:v>
                </c:pt>
                <c:pt idx="295">
                  <c:v>41652</c:v>
                </c:pt>
                <c:pt idx="296">
                  <c:v>41652</c:v>
                </c:pt>
                <c:pt idx="297">
                  <c:v>41652</c:v>
                </c:pt>
                <c:pt idx="298">
                  <c:v>41652</c:v>
                </c:pt>
                <c:pt idx="299">
                  <c:v>41652</c:v>
                </c:pt>
                <c:pt idx="300">
                  <c:v>41652</c:v>
                </c:pt>
                <c:pt idx="301">
                  <c:v>41652</c:v>
                </c:pt>
                <c:pt idx="302">
                  <c:v>41652</c:v>
                </c:pt>
                <c:pt idx="303">
                  <c:v>41652</c:v>
                </c:pt>
                <c:pt idx="304">
                  <c:v>41652</c:v>
                </c:pt>
                <c:pt idx="305">
                  <c:v>41652</c:v>
                </c:pt>
                <c:pt idx="306">
                  <c:v>41652</c:v>
                </c:pt>
                <c:pt idx="307">
                  <c:v>41652</c:v>
                </c:pt>
                <c:pt idx="308">
                  <c:v>41652</c:v>
                </c:pt>
                <c:pt idx="309">
                  <c:v>41652</c:v>
                </c:pt>
                <c:pt idx="310">
                  <c:v>41652</c:v>
                </c:pt>
                <c:pt idx="311">
                  <c:v>41652</c:v>
                </c:pt>
                <c:pt idx="312">
                  <c:v>41653</c:v>
                </c:pt>
                <c:pt idx="313">
                  <c:v>41653</c:v>
                </c:pt>
                <c:pt idx="314">
                  <c:v>41653</c:v>
                </c:pt>
                <c:pt idx="315">
                  <c:v>41653</c:v>
                </c:pt>
                <c:pt idx="316">
                  <c:v>41653</c:v>
                </c:pt>
                <c:pt idx="317">
                  <c:v>41653</c:v>
                </c:pt>
                <c:pt idx="318">
                  <c:v>41653</c:v>
                </c:pt>
                <c:pt idx="319">
                  <c:v>41653</c:v>
                </c:pt>
                <c:pt idx="320">
                  <c:v>41653</c:v>
                </c:pt>
                <c:pt idx="321">
                  <c:v>41653</c:v>
                </c:pt>
                <c:pt idx="322">
                  <c:v>41653</c:v>
                </c:pt>
                <c:pt idx="323">
                  <c:v>41653</c:v>
                </c:pt>
                <c:pt idx="324">
                  <c:v>41653</c:v>
                </c:pt>
                <c:pt idx="325">
                  <c:v>41653</c:v>
                </c:pt>
                <c:pt idx="326">
                  <c:v>41653</c:v>
                </c:pt>
                <c:pt idx="327">
                  <c:v>41653</c:v>
                </c:pt>
                <c:pt idx="328">
                  <c:v>41653</c:v>
                </c:pt>
                <c:pt idx="329">
                  <c:v>41653</c:v>
                </c:pt>
                <c:pt idx="330">
                  <c:v>41653</c:v>
                </c:pt>
                <c:pt idx="331">
                  <c:v>41653</c:v>
                </c:pt>
                <c:pt idx="332">
                  <c:v>41653</c:v>
                </c:pt>
                <c:pt idx="333">
                  <c:v>41653</c:v>
                </c:pt>
                <c:pt idx="334">
                  <c:v>41653</c:v>
                </c:pt>
                <c:pt idx="335">
                  <c:v>41653</c:v>
                </c:pt>
                <c:pt idx="336">
                  <c:v>41654</c:v>
                </c:pt>
                <c:pt idx="337">
                  <c:v>41654</c:v>
                </c:pt>
                <c:pt idx="338">
                  <c:v>41654</c:v>
                </c:pt>
                <c:pt idx="339">
                  <c:v>41654</c:v>
                </c:pt>
                <c:pt idx="340">
                  <c:v>41654</c:v>
                </c:pt>
                <c:pt idx="341">
                  <c:v>41654</c:v>
                </c:pt>
                <c:pt idx="342">
                  <c:v>41654</c:v>
                </c:pt>
                <c:pt idx="343">
                  <c:v>41654</c:v>
                </c:pt>
                <c:pt idx="344">
                  <c:v>41654</c:v>
                </c:pt>
                <c:pt idx="345">
                  <c:v>41654</c:v>
                </c:pt>
                <c:pt idx="346">
                  <c:v>41654</c:v>
                </c:pt>
                <c:pt idx="347">
                  <c:v>41654</c:v>
                </c:pt>
                <c:pt idx="348">
                  <c:v>41654</c:v>
                </c:pt>
                <c:pt idx="349">
                  <c:v>41654</c:v>
                </c:pt>
                <c:pt idx="350">
                  <c:v>41654</c:v>
                </c:pt>
                <c:pt idx="351">
                  <c:v>41654</c:v>
                </c:pt>
                <c:pt idx="352">
                  <c:v>41654</c:v>
                </c:pt>
                <c:pt idx="353">
                  <c:v>41654</c:v>
                </c:pt>
                <c:pt idx="354">
                  <c:v>41654</c:v>
                </c:pt>
                <c:pt idx="355">
                  <c:v>41654</c:v>
                </c:pt>
                <c:pt idx="356">
                  <c:v>41654</c:v>
                </c:pt>
                <c:pt idx="357">
                  <c:v>41654</c:v>
                </c:pt>
                <c:pt idx="358">
                  <c:v>41654</c:v>
                </c:pt>
                <c:pt idx="359">
                  <c:v>41654</c:v>
                </c:pt>
                <c:pt idx="360">
                  <c:v>41655</c:v>
                </c:pt>
                <c:pt idx="361">
                  <c:v>41655</c:v>
                </c:pt>
                <c:pt idx="362">
                  <c:v>41655</c:v>
                </c:pt>
                <c:pt idx="363">
                  <c:v>41655</c:v>
                </c:pt>
                <c:pt idx="364">
                  <c:v>41655</c:v>
                </c:pt>
                <c:pt idx="365">
                  <c:v>41655</c:v>
                </c:pt>
                <c:pt idx="366">
                  <c:v>41655</c:v>
                </c:pt>
                <c:pt idx="367">
                  <c:v>41655</c:v>
                </c:pt>
                <c:pt idx="368">
                  <c:v>41655</c:v>
                </c:pt>
                <c:pt idx="369">
                  <c:v>41655</c:v>
                </c:pt>
                <c:pt idx="370">
                  <c:v>41655</c:v>
                </c:pt>
                <c:pt idx="371">
                  <c:v>41655</c:v>
                </c:pt>
                <c:pt idx="372">
                  <c:v>41655</c:v>
                </c:pt>
                <c:pt idx="373">
                  <c:v>41655</c:v>
                </c:pt>
                <c:pt idx="374">
                  <c:v>41655</c:v>
                </c:pt>
                <c:pt idx="375">
                  <c:v>41655</c:v>
                </c:pt>
                <c:pt idx="376">
                  <c:v>41655</c:v>
                </c:pt>
                <c:pt idx="377">
                  <c:v>41655</c:v>
                </c:pt>
                <c:pt idx="378">
                  <c:v>41655</c:v>
                </c:pt>
                <c:pt idx="379">
                  <c:v>41655</c:v>
                </c:pt>
                <c:pt idx="380">
                  <c:v>41655</c:v>
                </c:pt>
                <c:pt idx="381">
                  <c:v>41655</c:v>
                </c:pt>
                <c:pt idx="382">
                  <c:v>41655</c:v>
                </c:pt>
                <c:pt idx="383">
                  <c:v>41655</c:v>
                </c:pt>
                <c:pt idx="384">
                  <c:v>41656</c:v>
                </c:pt>
                <c:pt idx="385">
                  <c:v>41656</c:v>
                </c:pt>
                <c:pt idx="386">
                  <c:v>41656</c:v>
                </c:pt>
                <c:pt idx="387">
                  <c:v>41656</c:v>
                </c:pt>
                <c:pt idx="388">
                  <c:v>41656</c:v>
                </c:pt>
                <c:pt idx="389">
                  <c:v>41656</c:v>
                </c:pt>
                <c:pt idx="390">
                  <c:v>41656</c:v>
                </c:pt>
                <c:pt idx="391">
                  <c:v>41656</c:v>
                </c:pt>
                <c:pt idx="392">
                  <c:v>41656</c:v>
                </c:pt>
                <c:pt idx="393">
                  <c:v>41656</c:v>
                </c:pt>
                <c:pt idx="394">
                  <c:v>41656</c:v>
                </c:pt>
                <c:pt idx="395">
                  <c:v>41656</c:v>
                </c:pt>
                <c:pt idx="396">
                  <c:v>41656</c:v>
                </c:pt>
                <c:pt idx="397">
                  <c:v>41656</c:v>
                </c:pt>
                <c:pt idx="398">
                  <c:v>41656</c:v>
                </c:pt>
                <c:pt idx="399">
                  <c:v>41656</c:v>
                </c:pt>
                <c:pt idx="400">
                  <c:v>41656</c:v>
                </c:pt>
                <c:pt idx="401">
                  <c:v>41656</c:v>
                </c:pt>
                <c:pt idx="402">
                  <c:v>41656</c:v>
                </c:pt>
                <c:pt idx="403">
                  <c:v>41656</c:v>
                </c:pt>
                <c:pt idx="404">
                  <c:v>41656</c:v>
                </c:pt>
                <c:pt idx="405">
                  <c:v>41656</c:v>
                </c:pt>
                <c:pt idx="406">
                  <c:v>41656</c:v>
                </c:pt>
                <c:pt idx="407">
                  <c:v>41656</c:v>
                </c:pt>
                <c:pt idx="408">
                  <c:v>41657</c:v>
                </c:pt>
                <c:pt idx="409">
                  <c:v>41657</c:v>
                </c:pt>
                <c:pt idx="410">
                  <c:v>41657</c:v>
                </c:pt>
                <c:pt idx="411">
                  <c:v>41657</c:v>
                </c:pt>
                <c:pt idx="412">
                  <c:v>41657</c:v>
                </c:pt>
                <c:pt idx="413">
                  <c:v>41657</c:v>
                </c:pt>
                <c:pt idx="414">
                  <c:v>41657</c:v>
                </c:pt>
                <c:pt idx="415">
                  <c:v>41657</c:v>
                </c:pt>
                <c:pt idx="416">
                  <c:v>41657</c:v>
                </c:pt>
                <c:pt idx="417">
                  <c:v>41657</c:v>
                </c:pt>
                <c:pt idx="418">
                  <c:v>41657</c:v>
                </c:pt>
                <c:pt idx="419">
                  <c:v>41657</c:v>
                </c:pt>
                <c:pt idx="420">
                  <c:v>41657</c:v>
                </c:pt>
                <c:pt idx="421">
                  <c:v>41657</c:v>
                </c:pt>
                <c:pt idx="422">
                  <c:v>41657</c:v>
                </c:pt>
                <c:pt idx="423">
                  <c:v>41657</c:v>
                </c:pt>
                <c:pt idx="424">
                  <c:v>41657</c:v>
                </c:pt>
                <c:pt idx="425">
                  <c:v>41657</c:v>
                </c:pt>
                <c:pt idx="426">
                  <c:v>41657</c:v>
                </c:pt>
                <c:pt idx="427">
                  <c:v>41657</c:v>
                </c:pt>
                <c:pt idx="428">
                  <c:v>41657</c:v>
                </c:pt>
                <c:pt idx="429">
                  <c:v>41657</c:v>
                </c:pt>
                <c:pt idx="430">
                  <c:v>41657</c:v>
                </c:pt>
                <c:pt idx="431">
                  <c:v>41657</c:v>
                </c:pt>
                <c:pt idx="432">
                  <c:v>41658</c:v>
                </c:pt>
                <c:pt idx="433">
                  <c:v>41658</c:v>
                </c:pt>
                <c:pt idx="434">
                  <c:v>41658</c:v>
                </c:pt>
                <c:pt idx="435">
                  <c:v>41658</c:v>
                </c:pt>
                <c:pt idx="436">
                  <c:v>41658</c:v>
                </c:pt>
                <c:pt idx="437">
                  <c:v>41658</c:v>
                </c:pt>
                <c:pt idx="438">
                  <c:v>41658</c:v>
                </c:pt>
                <c:pt idx="439">
                  <c:v>41658</c:v>
                </c:pt>
                <c:pt idx="440">
                  <c:v>41658</c:v>
                </c:pt>
                <c:pt idx="441">
                  <c:v>41658</c:v>
                </c:pt>
                <c:pt idx="442">
                  <c:v>41658</c:v>
                </c:pt>
                <c:pt idx="443">
                  <c:v>41658</c:v>
                </c:pt>
                <c:pt idx="444">
                  <c:v>41658</c:v>
                </c:pt>
                <c:pt idx="445">
                  <c:v>41658</c:v>
                </c:pt>
                <c:pt idx="446">
                  <c:v>41658</c:v>
                </c:pt>
                <c:pt idx="447">
                  <c:v>41658</c:v>
                </c:pt>
                <c:pt idx="448">
                  <c:v>41658</c:v>
                </c:pt>
                <c:pt idx="449">
                  <c:v>41658</c:v>
                </c:pt>
                <c:pt idx="450">
                  <c:v>41658</c:v>
                </c:pt>
                <c:pt idx="451">
                  <c:v>41658</c:v>
                </c:pt>
                <c:pt idx="452">
                  <c:v>41658</c:v>
                </c:pt>
                <c:pt idx="453">
                  <c:v>41658</c:v>
                </c:pt>
                <c:pt idx="454">
                  <c:v>41658</c:v>
                </c:pt>
                <c:pt idx="455">
                  <c:v>41658</c:v>
                </c:pt>
                <c:pt idx="456">
                  <c:v>41659</c:v>
                </c:pt>
                <c:pt idx="457">
                  <c:v>41659</c:v>
                </c:pt>
                <c:pt idx="458">
                  <c:v>41659</c:v>
                </c:pt>
                <c:pt idx="459">
                  <c:v>41659</c:v>
                </c:pt>
                <c:pt idx="460">
                  <c:v>41659</c:v>
                </c:pt>
                <c:pt idx="461">
                  <c:v>41659</c:v>
                </c:pt>
                <c:pt idx="462">
                  <c:v>41659</c:v>
                </c:pt>
                <c:pt idx="463">
                  <c:v>41659</c:v>
                </c:pt>
                <c:pt idx="464">
                  <c:v>41659</c:v>
                </c:pt>
                <c:pt idx="465">
                  <c:v>41659</c:v>
                </c:pt>
                <c:pt idx="466">
                  <c:v>41659</c:v>
                </c:pt>
                <c:pt idx="467">
                  <c:v>41659</c:v>
                </c:pt>
                <c:pt idx="468">
                  <c:v>41659</c:v>
                </c:pt>
                <c:pt idx="469">
                  <c:v>41659</c:v>
                </c:pt>
                <c:pt idx="470">
                  <c:v>41659</c:v>
                </c:pt>
                <c:pt idx="471">
                  <c:v>41659</c:v>
                </c:pt>
                <c:pt idx="472">
                  <c:v>41659</c:v>
                </c:pt>
                <c:pt idx="473">
                  <c:v>41659</c:v>
                </c:pt>
                <c:pt idx="474">
                  <c:v>41659</c:v>
                </c:pt>
                <c:pt idx="475">
                  <c:v>41659</c:v>
                </c:pt>
                <c:pt idx="476">
                  <c:v>41659</c:v>
                </c:pt>
                <c:pt idx="477">
                  <c:v>41659</c:v>
                </c:pt>
                <c:pt idx="478">
                  <c:v>41659</c:v>
                </c:pt>
                <c:pt idx="479">
                  <c:v>41659</c:v>
                </c:pt>
                <c:pt idx="480">
                  <c:v>41660</c:v>
                </c:pt>
                <c:pt idx="481">
                  <c:v>41660</c:v>
                </c:pt>
                <c:pt idx="482">
                  <c:v>41660</c:v>
                </c:pt>
                <c:pt idx="483">
                  <c:v>41660</c:v>
                </c:pt>
                <c:pt idx="484">
                  <c:v>41660</c:v>
                </c:pt>
                <c:pt idx="485">
                  <c:v>41660</c:v>
                </c:pt>
                <c:pt idx="486">
                  <c:v>41660</c:v>
                </c:pt>
                <c:pt idx="487">
                  <c:v>41660</c:v>
                </c:pt>
                <c:pt idx="488">
                  <c:v>41660</c:v>
                </c:pt>
                <c:pt idx="489">
                  <c:v>41660</c:v>
                </c:pt>
                <c:pt idx="490">
                  <c:v>41660</c:v>
                </c:pt>
                <c:pt idx="491">
                  <c:v>41660</c:v>
                </c:pt>
                <c:pt idx="492">
                  <c:v>41660</c:v>
                </c:pt>
                <c:pt idx="493">
                  <c:v>41660</c:v>
                </c:pt>
                <c:pt idx="494">
                  <c:v>41660</c:v>
                </c:pt>
                <c:pt idx="495">
                  <c:v>41660</c:v>
                </c:pt>
                <c:pt idx="496">
                  <c:v>41660</c:v>
                </c:pt>
                <c:pt idx="497">
                  <c:v>41660</c:v>
                </c:pt>
                <c:pt idx="498">
                  <c:v>41660</c:v>
                </c:pt>
                <c:pt idx="499">
                  <c:v>41660</c:v>
                </c:pt>
                <c:pt idx="500">
                  <c:v>41660</c:v>
                </c:pt>
                <c:pt idx="501">
                  <c:v>41660</c:v>
                </c:pt>
                <c:pt idx="502">
                  <c:v>41660</c:v>
                </c:pt>
                <c:pt idx="503">
                  <c:v>41660</c:v>
                </c:pt>
                <c:pt idx="504">
                  <c:v>41661</c:v>
                </c:pt>
                <c:pt idx="505">
                  <c:v>41661</c:v>
                </c:pt>
                <c:pt idx="506">
                  <c:v>41661</c:v>
                </c:pt>
                <c:pt idx="507">
                  <c:v>41661</c:v>
                </c:pt>
                <c:pt idx="508">
                  <c:v>41661</c:v>
                </c:pt>
                <c:pt idx="509">
                  <c:v>41661</c:v>
                </c:pt>
                <c:pt idx="510">
                  <c:v>41661</c:v>
                </c:pt>
                <c:pt idx="511">
                  <c:v>41661</c:v>
                </c:pt>
                <c:pt idx="512">
                  <c:v>41661</c:v>
                </c:pt>
                <c:pt idx="513">
                  <c:v>41661</c:v>
                </c:pt>
                <c:pt idx="514">
                  <c:v>41661</c:v>
                </c:pt>
                <c:pt idx="515">
                  <c:v>41661</c:v>
                </c:pt>
                <c:pt idx="516">
                  <c:v>41661</c:v>
                </c:pt>
                <c:pt idx="517">
                  <c:v>41661</c:v>
                </c:pt>
                <c:pt idx="518">
                  <c:v>41661</c:v>
                </c:pt>
                <c:pt idx="519">
                  <c:v>41661</c:v>
                </c:pt>
                <c:pt idx="520">
                  <c:v>41661</c:v>
                </c:pt>
                <c:pt idx="521">
                  <c:v>41661</c:v>
                </c:pt>
                <c:pt idx="522">
                  <c:v>41661</c:v>
                </c:pt>
                <c:pt idx="523">
                  <c:v>41661</c:v>
                </c:pt>
                <c:pt idx="524">
                  <c:v>41661</c:v>
                </c:pt>
                <c:pt idx="525">
                  <c:v>41661</c:v>
                </c:pt>
                <c:pt idx="526">
                  <c:v>41661</c:v>
                </c:pt>
                <c:pt idx="527">
                  <c:v>41661</c:v>
                </c:pt>
                <c:pt idx="528">
                  <c:v>41662</c:v>
                </c:pt>
                <c:pt idx="529">
                  <c:v>41662</c:v>
                </c:pt>
                <c:pt idx="530">
                  <c:v>41662</c:v>
                </c:pt>
                <c:pt idx="531">
                  <c:v>41662</c:v>
                </c:pt>
                <c:pt idx="532">
                  <c:v>41662</c:v>
                </c:pt>
                <c:pt idx="533">
                  <c:v>41662</c:v>
                </c:pt>
                <c:pt idx="534">
                  <c:v>41662</c:v>
                </c:pt>
                <c:pt idx="535">
                  <c:v>41662</c:v>
                </c:pt>
                <c:pt idx="536">
                  <c:v>41662</c:v>
                </c:pt>
                <c:pt idx="537">
                  <c:v>41662</c:v>
                </c:pt>
                <c:pt idx="538">
                  <c:v>41662</c:v>
                </c:pt>
                <c:pt idx="539">
                  <c:v>41662</c:v>
                </c:pt>
                <c:pt idx="540">
                  <c:v>41662</c:v>
                </c:pt>
                <c:pt idx="541">
                  <c:v>41662</c:v>
                </c:pt>
                <c:pt idx="542">
                  <c:v>41662</c:v>
                </c:pt>
                <c:pt idx="543">
                  <c:v>41662</c:v>
                </c:pt>
                <c:pt idx="544">
                  <c:v>41662</c:v>
                </c:pt>
                <c:pt idx="545">
                  <c:v>41662</c:v>
                </c:pt>
                <c:pt idx="546">
                  <c:v>41662</c:v>
                </c:pt>
                <c:pt idx="547">
                  <c:v>41662</c:v>
                </c:pt>
                <c:pt idx="548">
                  <c:v>41662</c:v>
                </c:pt>
                <c:pt idx="549">
                  <c:v>41662</c:v>
                </c:pt>
                <c:pt idx="550">
                  <c:v>41662</c:v>
                </c:pt>
                <c:pt idx="551">
                  <c:v>41662</c:v>
                </c:pt>
                <c:pt idx="552">
                  <c:v>41663</c:v>
                </c:pt>
                <c:pt idx="553">
                  <c:v>41663</c:v>
                </c:pt>
                <c:pt idx="554">
                  <c:v>41663</c:v>
                </c:pt>
                <c:pt idx="555">
                  <c:v>41663</c:v>
                </c:pt>
                <c:pt idx="556">
                  <c:v>41663</c:v>
                </c:pt>
                <c:pt idx="557">
                  <c:v>41663</c:v>
                </c:pt>
                <c:pt idx="558">
                  <c:v>41663</c:v>
                </c:pt>
                <c:pt idx="559">
                  <c:v>41663</c:v>
                </c:pt>
                <c:pt idx="560">
                  <c:v>41663</c:v>
                </c:pt>
                <c:pt idx="561">
                  <c:v>41663</c:v>
                </c:pt>
                <c:pt idx="562">
                  <c:v>41663</c:v>
                </c:pt>
                <c:pt idx="563">
                  <c:v>41663</c:v>
                </c:pt>
                <c:pt idx="564">
                  <c:v>41663</c:v>
                </c:pt>
                <c:pt idx="565">
                  <c:v>41663</c:v>
                </c:pt>
                <c:pt idx="566">
                  <c:v>41663</c:v>
                </c:pt>
                <c:pt idx="567">
                  <c:v>41663</c:v>
                </c:pt>
                <c:pt idx="568">
                  <c:v>41663</c:v>
                </c:pt>
                <c:pt idx="569">
                  <c:v>41663</c:v>
                </c:pt>
                <c:pt idx="570">
                  <c:v>41663</c:v>
                </c:pt>
                <c:pt idx="571">
                  <c:v>41663</c:v>
                </c:pt>
                <c:pt idx="572">
                  <c:v>41663</c:v>
                </c:pt>
                <c:pt idx="573">
                  <c:v>41663</c:v>
                </c:pt>
                <c:pt idx="574">
                  <c:v>41663</c:v>
                </c:pt>
                <c:pt idx="575">
                  <c:v>41663</c:v>
                </c:pt>
                <c:pt idx="576">
                  <c:v>41664</c:v>
                </c:pt>
                <c:pt idx="577">
                  <c:v>41664</c:v>
                </c:pt>
                <c:pt idx="578">
                  <c:v>41664</c:v>
                </c:pt>
                <c:pt idx="579">
                  <c:v>41664</c:v>
                </c:pt>
                <c:pt idx="580">
                  <c:v>41664</c:v>
                </c:pt>
                <c:pt idx="581">
                  <c:v>41664</c:v>
                </c:pt>
                <c:pt idx="582">
                  <c:v>41664</c:v>
                </c:pt>
                <c:pt idx="583">
                  <c:v>41664</c:v>
                </c:pt>
                <c:pt idx="584">
                  <c:v>41664</c:v>
                </c:pt>
                <c:pt idx="585">
                  <c:v>41664</c:v>
                </c:pt>
                <c:pt idx="586">
                  <c:v>41664</c:v>
                </c:pt>
                <c:pt idx="587">
                  <c:v>41664</c:v>
                </c:pt>
                <c:pt idx="588">
                  <c:v>41664</c:v>
                </c:pt>
                <c:pt idx="589">
                  <c:v>41664</c:v>
                </c:pt>
                <c:pt idx="590">
                  <c:v>41664</c:v>
                </c:pt>
                <c:pt idx="591">
                  <c:v>41664</c:v>
                </c:pt>
                <c:pt idx="592">
                  <c:v>41664</c:v>
                </c:pt>
                <c:pt idx="593">
                  <c:v>41664</c:v>
                </c:pt>
                <c:pt idx="594">
                  <c:v>41664</c:v>
                </c:pt>
                <c:pt idx="595">
                  <c:v>41664</c:v>
                </c:pt>
                <c:pt idx="596">
                  <c:v>41664</c:v>
                </c:pt>
                <c:pt idx="597">
                  <c:v>41664</c:v>
                </c:pt>
                <c:pt idx="598">
                  <c:v>41664</c:v>
                </c:pt>
                <c:pt idx="599">
                  <c:v>41664</c:v>
                </c:pt>
                <c:pt idx="600">
                  <c:v>41665</c:v>
                </c:pt>
                <c:pt idx="601">
                  <c:v>41665</c:v>
                </c:pt>
                <c:pt idx="602">
                  <c:v>41665</c:v>
                </c:pt>
                <c:pt idx="603">
                  <c:v>41665</c:v>
                </c:pt>
                <c:pt idx="604">
                  <c:v>41665</c:v>
                </c:pt>
                <c:pt idx="605">
                  <c:v>41665</c:v>
                </c:pt>
                <c:pt idx="606">
                  <c:v>41665</c:v>
                </c:pt>
                <c:pt idx="607">
                  <c:v>41665</c:v>
                </c:pt>
                <c:pt idx="608">
                  <c:v>41665</c:v>
                </c:pt>
                <c:pt idx="609">
                  <c:v>41665</c:v>
                </c:pt>
                <c:pt idx="610">
                  <c:v>41665</c:v>
                </c:pt>
                <c:pt idx="611">
                  <c:v>41665</c:v>
                </c:pt>
                <c:pt idx="612">
                  <c:v>41665</c:v>
                </c:pt>
                <c:pt idx="613">
                  <c:v>41665</c:v>
                </c:pt>
                <c:pt idx="614">
                  <c:v>41665</c:v>
                </c:pt>
                <c:pt idx="615">
                  <c:v>41665</c:v>
                </c:pt>
                <c:pt idx="616">
                  <c:v>41665</c:v>
                </c:pt>
                <c:pt idx="617">
                  <c:v>41665</c:v>
                </c:pt>
                <c:pt idx="618">
                  <c:v>41665</c:v>
                </c:pt>
                <c:pt idx="619">
                  <c:v>41665</c:v>
                </c:pt>
                <c:pt idx="620">
                  <c:v>41665</c:v>
                </c:pt>
                <c:pt idx="621">
                  <c:v>41665</c:v>
                </c:pt>
                <c:pt idx="622">
                  <c:v>41665</c:v>
                </c:pt>
                <c:pt idx="623">
                  <c:v>41665</c:v>
                </c:pt>
                <c:pt idx="624">
                  <c:v>41666</c:v>
                </c:pt>
                <c:pt idx="625">
                  <c:v>41666</c:v>
                </c:pt>
                <c:pt idx="626">
                  <c:v>41666</c:v>
                </c:pt>
                <c:pt idx="627">
                  <c:v>41666</c:v>
                </c:pt>
                <c:pt idx="628">
                  <c:v>41666</c:v>
                </c:pt>
                <c:pt idx="629">
                  <c:v>41666</c:v>
                </c:pt>
                <c:pt idx="630">
                  <c:v>41666</c:v>
                </c:pt>
                <c:pt idx="631">
                  <c:v>41666</c:v>
                </c:pt>
                <c:pt idx="632">
                  <c:v>41666</c:v>
                </c:pt>
                <c:pt idx="633">
                  <c:v>41666</c:v>
                </c:pt>
                <c:pt idx="634">
                  <c:v>41666</c:v>
                </c:pt>
                <c:pt idx="635">
                  <c:v>41666</c:v>
                </c:pt>
                <c:pt idx="636">
                  <c:v>41666</c:v>
                </c:pt>
                <c:pt idx="637">
                  <c:v>41666</c:v>
                </c:pt>
                <c:pt idx="638">
                  <c:v>41666</c:v>
                </c:pt>
                <c:pt idx="639">
                  <c:v>41666</c:v>
                </c:pt>
                <c:pt idx="640">
                  <c:v>41666</c:v>
                </c:pt>
                <c:pt idx="641">
                  <c:v>41666</c:v>
                </c:pt>
                <c:pt idx="642">
                  <c:v>41666</c:v>
                </c:pt>
                <c:pt idx="643">
                  <c:v>41666</c:v>
                </c:pt>
                <c:pt idx="644">
                  <c:v>41666</c:v>
                </c:pt>
                <c:pt idx="645">
                  <c:v>41666</c:v>
                </c:pt>
                <c:pt idx="646">
                  <c:v>41666</c:v>
                </c:pt>
                <c:pt idx="647">
                  <c:v>41666</c:v>
                </c:pt>
                <c:pt idx="648">
                  <c:v>41667</c:v>
                </c:pt>
                <c:pt idx="649">
                  <c:v>41667</c:v>
                </c:pt>
                <c:pt idx="650">
                  <c:v>41667</c:v>
                </c:pt>
                <c:pt idx="651">
                  <c:v>41667</c:v>
                </c:pt>
                <c:pt idx="652">
                  <c:v>41667</c:v>
                </c:pt>
                <c:pt idx="653">
                  <c:v>41667</c:v>
                </c:pt>
                <c:pt idx="654">
                  <c:v>41667</c:v>
                </c:pt>
                <c:pt idx="655">
                  <c:v>41667</c:v>
                </c:pt>
                <c:pt idx="656">
                  <c:v>41667</c:v>
                </c:pt>
                <c:pt idx="657">
                  <c:v>41667</c:v>
                </c:pt>
                <c:pt idx="658">
                  <c:v>41667</c:v>
                </c:pt>
                <c:pt idx="659">
                  <c:v>41667</c:v>
                </c:pt>
                <c:pt idx="660">
                  <c:v>41667</c:v>
                </c:pt>
                <c:pt idx="661">
                  <c:v>41667</c:v>
                </c:pt>
                <c:pt idx="662">
                  <c:v>41667</c:v>
                </c:pt>
                <c:pt idx="663">
                  <c:v>41667</c:v>
                </c:pt>
                <c:pt idx="664">
                  <c:v>41667</c:v>
                </c:pt>
                <c:pt idx="665">
                  <c:v>41667</c:v>
                </c:pt>
                <c:pt idx="666">
                  <c:v>41667</c:v>
                </c:pt>
                <c:pt idx="667">
                  <c:v>41667</c:v>
                </c:pt>
                <c:pt idx="668">
                  <c:v>41667</c:v>
                </c:pt>
                <c:pt idx="669">
                  <c:v>41667</c:v>
                </c:pt>
                <c:pt idx="670">
                  <c:v>41667</c:v>
                </c:pt>
                <c:pt idx="671">
                  <c:v>41667</c:v>
                </c:pt>
                <c:pt idx="672">
                  <c:v>41668</c:v>
                </c:pt>
                <c:pt idx="673">
                  <c:v>41668</c:v>
                </c:pt>
                <c:pt idx="674">
                  <c:v>41668</c:v>
                </c:pt>
                <c:pt idx="675">
                  <c:v>41668</c:v>
                </c:pt>
                <c:pt idx="676">
                  <c:v>41668</c:v>
                </c:pt>
                <c:pt idx="677">
                  <c:v>41668</c:v>
                </c:pt>
                <c:pt idx="678">
                  <c:v>41668</c:v>
                </c:pt>
                <c:pt idx="679">
                  <c:v>41668</c:v>
                </c:pt>
                <c:pt idx="680">
                  <c:v>41668</c:v>
                </c:pt>
                <c:pt idx="681">
                  <c:v>41668</c:v>
                </c:pt>
                <c:pt idx="682">
                  <c:v>41668</c:v>
                </c:pt>
                <c:pt idx="683">
                  <c:v>41668</c:v>
                </c:pt>
                <c:pt idx="684">
                  <c:v>41668</c:v>
                </c:pt>
                <c:pt idx="685">
                  <c:v>41668</c:v>
                </c:pt>
                <c:pt idx="686">
                  <c:v>41668</c:v>
                </c:pt>
                <c:pt idx="687">
                  <c:v>41668</c:v>
                </c:pt>
                <c:pt idx="688">
                  <c:v>41668</c:v>
                </c:pt>
                <c:pt idx="689">
                  <c:v>41668</c:v>
                </c:pt>
                <c:pt idx="690">
                  <c:v>41668</c:v>
                </c:pt>
                <c:pt idx="691">
                  <c:v>41668</c:v>
                </c:pt>
                <c:pt idx="692">
                  <c:v>41668</c:v>
                </c:pt>
                <c:pt idx="693">
                  <c:v>41668</c:v>
                </c:pt>
                <c:pt idx="694">
                  <c:v>41668</c:v>
                </c:pt>
                <c:pt idx="695">
                  <c:v>41668</c:v>
                </c:pt>
                <c:pt idx="696">
                  <c:v>41669</c:v>
                </c:pt>
                <c:pt idx="697">
                  <c:v>41669</c:v>
                </c:pt>
                <c:pt idx="698">
                  <c:v>41669</c:v>
                </c:pt>
                <c:pt idx="699">
                  <c:v>41669</c:v>
                </c:pt>
                <c:pt idx="700">
                  <c:v>41669</c:v>
                </c:pt>
                <c:pt idx="701">
                  <c:v>41669</c:v>
                </c:pt>
                <c:pt idx="702">
                  <c:v>41669</c:v>
                </c:pt>
                <c:pt idx="703">
                  <c:v>41669</c:v>
                </c:pt>
                <c:pt idx="704">
                  <c:v>41669</c:v>
                </c:pt>
                <c:pt idx="705">
                  <c:v>41669</c:v>
                </c:pt>
                <c:pt idx="706">
                  <c:v>41669</c:v>
                </c:pt>
                <c:pt idx="707">
                  <c:v>41669</c:v>
                </c:pt>
                <c:pt idx="708">
                  <c:v>41669</c:v>
                </c:pt>
                <c:pt idx="709">
                  <c:v>41669</c:v>
                </c:pt>
                <c:pt idx="710">
                  <c:v>41669</c:v>
                </c:pt>
                <c:pt idx="711">
                  <c:v>41669</c:v>
                </c:pt>
                <c:pt idx="712">
                  <c:v>41669</c:v>
                </c:pt>
                <c:pt idx="713">
                  <c:v>41669</c:v>
                </c:pt>
                <c:pt idx="714">
                  <c:v>41669</c:v>
                </c:pt>
                <c:pt idx="715">
                  <c:v>41669</c:v>
                </c:pt>
                <c:pt idx="716">
                  <c:v>41669</c:v>
                </c:pt>
                <c:pt idx="717">
                  <c:v>41669</c:v>
                </c:pt>
                <c:pt idx="718">
                  <c:v>41669</c:v>
                </c:pt>
                <c:pt idx="719">
                  <c:v>41669</c:v>
                </c:pt>
                <c:pt idx="720">
                  <c:v>41670</c:v>
                </c:pt>
                <c:pt idx="721">
                  <c:v>41670</c:v>
                </c:pt>
                <c:pt idx="722">
                  <c:v>41670</c:v>
                </c:pt>
                <c:pt idx="723">
                  <c:v>41670</c:v>
                </c:pt>
                <c:pt idx="724">
                  <c:v>41670</c:v>
                </c:pt>
                <c:pt idx="725">
                  <c:v>41670</c:v>
                </c:pt>
                <c:pt idx="726">
                  <c:v>41670</c:v>
                </c:pt>
                <c:pt idx="727">
                  <c:v>41670</c:v>
                </c:pt>
                <c:pt idx="728">
                  <c:v>41670</c:v>
                </c:pt>
                <c:pt idx="729">
                  <c:v>41670</c:v>
                </c:pt>
                <c:pt idx="730">
                  <c:v>41670</c:v>
                </c:pt>
                <c:pt idx="731">
                  <c:v>41670</c:v>
                </c:pt>
                <c:pt idx="732">
                  <c:v>41670</c:v>
                </c:pt>
                <c:pt idx="733">
                  <c:v>41670</c:v>
                </c:pt>
                <c:pt idx="734">
                  <c:v>41670</c:v>
                </c:pt>
                <c:pt idx="735">
                  <c:v>41670</c:v>
                </c:pt>
                <c:pt idx="736">
                  <c:v>41670</c:v>
                </c:pt>
                <c:pt idx="737">
                  <c:v>41670</c:v>
                </c:pt>
                <c:pt idx="738">
                  <c:v>41670</c:v>
                </c:pt>
                <c:pt idx="739">
                  <c:v>41670</c:v>
                </c:pt>
                <c:pt idx="740">
                  <c:v>41670</c:v>
                </c:pt>
                <c:pt idx="741">
                  <c:v>41670</c:v>
                </c:pt>
                <c:pt idx="742">
                  <c:v>41670</c:v>
                </c:pt>
                <c:pt idx="743">
                  <c:v>41670</c:v>
                </c:pt>
                <c:pt idx="744">
                  <c:v>41671</c:v>
                </c:pt>
                <c:pt idx="745">
                  <c:v>41671</c:v>
                </c:pt>
                <c:pt idx="746">
                  <c:v>41671</c:v>
                </c:pt>
                <c:pt idx="747">
                  <c:v>41671</c:v>
                </c:pt>
                <c:pt idx="748">
                  <c:v>41671</c:v>
                </c:pt>
                <c:pt idx="749">
                  <c:v>41671</c:v>
                </c:pt>
                <c:pt idx="750">
                  <c:v>41671</c:v>
                </c:pt>
                <c:pt idx="751">
                  <c:v>41671</c:v>
                </c:pt>
                <c:pt idx="752">
                  <c:v>41671</c:v>
                </c:pt>
                <c:pt idx="753">
                  <c:v>41671</c:v>
                </c:pt>
                <c:pt idx="754">
                  <c:v>41671</c:v>
                </c:pt>
                <c:pt idx="755">
                  <c:v>41671</c:v>
                </c:pt>
                <c:pt idx="756">
                  <c:v>41671</c:v>
                </c:pt>
                <c:pt idx="757">
                  <c:v>41671</c:v>
                </c:pt>
                <c:pt idx="758">
                  <c:v>41671</c:v>
                </c:pt>
                <c:pt idx="759">
                  <c:v>41671</c:v>
                </c:pt>
                <c:pt idx="760">
                  <c:v>41671</c:v>
                </c:pt>
                <c:pt idx="761">
                  <c:v>41671</c:v>
                </c:pt>
                <c:pt idx="762">
                  <c:v>41671</c:v>
                </c:pt>
                <c:pt idx="763">
                  <c:v>41671</c:v>
                </c:pt>
                <c:pt idx="764">
                  <c:v>41671</c:v>
                </c:pt>
                <c:pt idx="765">
                  <c:v>41671</c:v>
                </c:pt>
                <c:pt idx="766">
                  <c:v>41671</c:v>
                </c:pt>
                <c:pt idx="767">
                  <c:v>41671</c:v>
                </c:pt>
                <c:pt idx="768">
                  <c:v>41672</c:v>
                </c:pt>
                <c:pt idx="769">
                  <c:v>41672</c:v>
                </c:pt>
                <c:pt idx="770">
                  <c:v>41672</c:v>
                </c:pt>
                <c:pt idx="771">
                  <c:v>41672</c:v>
                </c:pt>
                <c:pt idx="772">
                  <c:v>41672</c:v>
                </c:pt>
                <c:pt idx="773">
                  <c:v>41672</c:v>
                </c:pt>
                <c:pt idx="774">
                  <c:v>41672</c:v>
                </c:pt>
                <c:pt idx="775">
                  <c:v>41672</c:v>
                </c:pt>
                <c:pt idx="776">
                  <c:v>41672</c:v>
                </c:pt>
                <c:pt idx="777">
                  <c:v>41672</c:v>
                </c:pt>
                <c:pt idx="778">
                  <c:v>41672</c:v>
                </c:pt>
                <c:pt idx="779">
                  <c:v>41672</c:v>
                </c:pt>
                <c:pt idx="780">
                  <c:v>41672</c:v>
                </c:pt>
                <c:pt idx="781">
                  <c:v>41672</c:v>
                </c:pt>
                <c:pt idx="782">
                  <c:v>41672</c:v>
                </c:pt>
                <c:pt idx="783">
                  <c:v>41672</c:v>
                </c:pt>
                <c:pt idx="784">
                  <c:v>41672</c:v>
                </c:pt>
                <c:pt idx="785">
                  <c:v>41672</c:v>
                </c:pt>
                <c:pt idx="786">
                  <c:v>41672</c:v>
                </c:pt>
                <c:pt idx="787">
                  <c:v>41672</c:v>
                </c:pt>
                <c:pt idx="788">
                  <c:v>41672</c:v>
                </c:pt>
                <c:pt idx="789">
                  <c:v>41672</c:v>
                </c:pt>
                <c:pt idx="790">
                  <c:v>41672</c:v>
                </c:pt>
                <c:pt idx="791">
                  <c:v>41672</c:v>
                </c:pt>
                <c:pt idx="792">
                  <c:v>41673</c:v>
                </c:pt>
                <c:pt idx="793">
                  <c:v>41673</c:v>
                </c:pt>
                <c:pt idx="794">
                  <c:v>41673</c:v>
                </c:pt>
                <c:pt idx="795">
                  <c:v>41673</c:v>
                </c:pt>
                <c:pt idx="796">
                  <c:v>41673</c:v>
                </c:pt>
                <c:pt idx="797">
                  <c:v>41673</c:v>
                </c:pt>
                <c:pt idx="798">
                  <c:v>41673</c:v>
                </c:pt>
                <c:pt idx="799">
                  <c:v>41673</c:v>
                </c:pt>
                <c:pt idx="800">
                  <c:v>41673</c:v>
                </c:pt>
                <c:pt idx="801">
                  <c:v>41673</c:v>
                </c:pt>
                <c:pt idx="802">
                  <c:v>41673</c:v>
                </c:pt>
                <c:pt idx="803">
                  <c:v>41673</c:v>
                </c:pt>
                <c:pt idx="804">
                  <c:v>41673</c:v>
                </c:pt>
                <c:pt idx="805">
                  <c:v>41673</c:v>
                </c:pt>
                <c:pt idx="806">
                  <c:v>41673</c:v>
                </c:pt>
                <c:pt idx="807">
                  <c:v>41673</c:v>
                </c:pt>
                <c:pt idx="808">
                  <c:v>41673</c:v>
                </c:pt>
                <c:pt idx="809">
                  <c:v>41673</c:v>
                </c:pt>
                <c:pt idx="810">
                  <c:v>41673</c:v>
                </c:pt>
                <c:pt idx="811">
                  <c:v>41673</c:v>
                </c:pt>
                <c:pt idx="812">
                  <c:v>41673</c:v>
                </c:pt>
                <c:pt idx="813">
                  <c:v>41673</c:v>
                </c:pt>
                <c:pt idx="814">
                  <c:v>41673</c:v>
                </c:pt>
                <c:pt idx="815">
                  <c:v>41673</c:v>
                </c:pt>
                <c:pt idx="816">
                  <c:v>41674</c:v>
                </c:pt>
                <c:pt idx="817">
                  <c:v>41674</c:v>
                </c:pt>
                <c:pt idx="818">
                  <c:v>41674</c:v>
                </c:pt>
                <c:pt idx="819">
                  <c:v>41674</c:v>
                </c:pt>
                <c:pt idx="820">
                  <c:v>41674</c:v>
                </c:pt>
                <c:pt idx="821">
                  <c:v>41674</c:v>
                </c:pt>
                <c:pt idx="822">
                  <c:v>41674</c:v>
                </c:pt>
                <c:pt idx="823">
                  <c:v>41674</c:v>
                </c:pt>
                <c:pt idx="824">
                  <c:v>41674</c:v>
                </c:pt>
                <c:pt idx="825">
                  <c:v>41674</c:v>
                </c:pt>
                <c:pt idx="826">
                  <c:v>41674</c:v>
                </c:pt>
                <c:pt idx="827">
                  <c:v>41674</c:v>
                </c:pt>
                <c:pt idx="828">
                  <c:v>41674</c:v>
                </c:pt>
                <c:pt idx="829">
                  <c:v>41674</c:v>
                </c:pt>
                <c:pt idx="830">
                  <c:v>41674</c:v>
                </c:pt>
                <c:pt idx="831">
                  <c:v>41674</c:v>
                </c:pt>
                <c:pt idx="832">
                  <c:v>41674</c:v>
                </c:pt>
                <c:pt idx="833">
                  <c:v>41674</c:v>
                </c:pt>
                <c:pt idx="834">
                  <c:v>41674</c:v>
                </c:pt>
                <c:pt idx="835">
                  <c:v>41674</c:v>
                </c:pt>
                <c:pt idx="836">
                  <c:v>41674</c:v>
                </c:pt>
                <c:pt idx="837">
                  <c:v>41674</c:v>
                </c:pt>
                <c:pt idx="838">
                  <c:v>41674</c:v>
                </c:pt>
                <c:pt idx="839">
                  <c:v>41674</c:v>
                </c:pt>
                <c:pt idx="840">
                  <c:v>41675</c:v>
                </c:pt>
                <c:pt idx="841">
                  <c:v>41675</c:v>
                </c:pt>
                <c:pt idx="842">
                  <c:v>41675</c:v>
                </c:pt>
                <c:pt idx="843">
                  <c:v>41675</c:v>
                </c:pt>
                <c:pt idx="844">
                  <c:v>41675</c:v>
                </c:pt>
                <c:pt idx="845">
                  <c:v>41675</c:v>
                </c:pt>
                <c:pt idx="846">
                  <c:v>41675</c:v>
                </c:pt>
                <c:pt idx="847">
                  <c:v>41675</c:v>
                </c:pt>
                <c:pt idx="848">
                  <c:v>41675</c:v>
                </c:pt>
                <c:pt idx="849">
                  <c:v>41675</c:v>
                </c:pt>
                <c:pt idx="850">
                  <c:v>41675</c:v>
                </c:pt>
                <c:pt idx="851">
                  <c:v>41675</c:v>
                </c:pt>
                <c:pt idx="852">
                  <c:v>41675</c:v>
                </c:pt>
                <c:pt idx="853">
                  <c:v>41675</c:v>
                </c:pt>
                <c:pt idx="854">
                  <c:v>41675</c:v>
                </c:pt>
                <c:pt idx="855">
                  <c:v>41675</c:v>
                </c:pt>
                <c:pt idx="856">
                  <c:v>41675</c:v>
                </c:pt>
                <c:pt idx="857">
                  <c:v>41675</c:v>
                </c:pt>
                <c:pt idx="858">
                  <c:v>41675</c:v>
                </c:pt>
                <c:pt idx="859">
                  <c:v>41675</c:v>
                </c:pt>
                <c:pt idx="860">
                  <c:v>41675</c:v>
                </c:pt>
                <c:pt idx="861">
                  <c:v>41675</c:v>
                </c:pt>
                <c:pt idx="862">
                  <c:v>41675</c:v>
                </c:pt>
                <c:pt idx="863">
                  <c:v>41675</c:v>
                </c:pt>
                <c:pt idx="864">
                  <c:v>41676</c:v>
                </c:pt>
                <c:pt idx="865">
                  <c:v>41676</c:v>
                </c:pt>
                <c:pt idx="866">
                  <c:v>41676</c:v>
                </c:pt>
                <c:pt idx="867">
                  <c:v>41676</c:v>
                </c:pt>
                <c:pt idx="868">
                  <c:v>41676</c:v>
                </c:pt>
                <c:pt idx="869">
                  <c:v>41676</c:v>
                </c:pt>
                <c:pt idx="870">
                  <c:v>41676</c:v>
                </c:pt>
                <c:pt idx="871">
                  <c:v>41676</c:v>
                </c:pt>
                <c:pt idx="872">
                  <c:v>41676</c:v>
                </c:pt>
                <c:pt idx="873">
                  <c:v>41676</c:v>
                </c:pt>
                <c:pt idx="874">
                  <c:v>41676</c:v>
                </c:pt>
                <c:pt idx="875">
                  <c:v>41676</c:v>
                </c:pt>
                <c:pt idx="876">
                  <c:v>41676</c:v>
                </c:pt>
                <c:pt idx="877">
                  <c:v>41676</c:v>
                </c:pt>
                <c:pt idx="878">
                  <c:v>41676</c:v>
                </c:pt>
                <c:pt idx="879">
                  <c:v>41676</c:v>
                </c:pt>
                <c:pt idx="880">
                  <c:v>41676</c:v>
                </c:pt>
                <c:pt idx="881">
                  <c:v>41676</c:v>
                </c:pt>
                <c:pt idx="882">
                  <c:v>41676</c:v>
                </c:pt>
                <c:pt idx="883">
                  <c:v>41676</c:v>
                </c:pt>
                <c:pt idx="884">
                  <c:v>41676</c:v>
                </c:pt>
                <c:pt idx="885">
                  <c:v>41676</c:v>
                </c:pt>
                <c:pt idx="886">
                  <c:v>41676</c:v>
                </c:pt>
                <c:pt idx="887">
                  <c:v>41676</c:v>
                </c:pt>
                <c:pt idx="888">
                  <c:v>41677</c:v>
                </c:pt>
                <c:pt idx="889">
                  <c:v>41677</c:v>
                </c:pt>
                <c:pt idx="890">
                  <c:v>41677</c:v>
                </c:pt>
                <c:pt idx="891">
                  <c:v>41677</c:v>
                </c:pt>
                <c:pt idx="892">
                  <c:v>41677</c:v>
                </c:pt>
                <c:pt idx="893">
                  <c:v>41677</c:v>
                </c:pt>
                <c:pt idx="894">
                  <c:v>41677</c:v>
                </c:pt>
                <c:pt idx="895">
                  <c:v>41677</c:v>
                </c:pt>
                <c:pt idx="896">
                  <c:v>41677</c:v>
                </c:pt>
                <c:pt idx="897">
                  <c:v>41677</c:v>
                </c:pt>
                <c:pt idx="898">
                  <c:v>41677</c:v>
                </c:pt>
                <c:pt idx="899">
                  <c:v>41677</c:v>
                </c:pt>
                <c:pt idx="900">
                  <c:v>41677</c:v>
                </c:pt>
                <c:pt idx="901">
                  <c:v>41677</c:v>
                </c:pt>
                <c:pt idx="902">
                  <c:v>41677</c:v>
                </c:pt>
                <c:pt idx="903">
                  <c:v>41677</c:v>
                </c:pt>
                <c:pt idx="904">
                  <c:v>41677</c:v>
                </c:pt>
                <c:pt idx="905">
                  <c:v>41677</c:v>
                </c:pt>
                <c:pt idx="906">
                  <c:v>41677</c:v>
                </c:pt>
                <c:pt idx="907">
                  <c:v>41677</c:v>
                </c:pt>
                <c:pt idx="908">
                  <c:v>41677</c:v>
                </c:pt>
                <c:pt idx="909">
                  <c:v>41677</c:v>
                </c:pt>
                <c:pt idx="910">
                  <c:v>41677</c:v>
                </c:pt>
                <c:pt idx="911">
                  <c:v>41677</c:v>
                </c:pt>
                <c:pt idx="912">
                  <c:v>41678</c:v>
                </c:pt>
                <c:pt idx="913">
                  <c:v>41678</c:v>
                </c:pt>
                <c:pt idx="914">
                  <c:v>41678</c:v>
                </c:pt>
                <c:pt idx="915">
                  <c:v>41678</c:v>
                </c:pt>
                <c:pt idx="916">
                  <c:v>41678</c:v>
                </c:pt>
                <c:pt idx="917">
                  <c:v>41678</c:v>
                </c:pt>
                <c:pt idx="918">
                  <c:v>41678</c:v>
                </c:pt>
                <c:pt idx="919">
                  <c:v>41678</c:v>
                </c:pt>
                <c:pt idx="920">
                  <c:v>41678</c:v>
                </c:pt>
                <c:pt idx="921">
                  <c:v>41678</c:v>
                </c:pt>
                <c:pt idx="922">
                  <c:v>41678</c:v>
                </c:pt>
                <c:pt idx="923">
                  <c:v>41678</c:v>
                </c:pt>
                <c:pt idx="924">
                  <c:v>41678</c:v>
                </c:pt>
                <c:pt idx="925">
                  <c:v>41678</c:v>
                </c:pt>
                <c:pt idx="926">
                  <c:v>41678</c:v>
                </c:pt>
                <c:pt idx="927">
                  <c:v>41678</c:v>
                </c:pt>
                <c:pt idx="928">
                  <c:v>41678</c:v>
                </c:pt>
                <c:pt idx="929">
                  <c:v>41678</c:v>
                </c:pt>
                <c:pt idx="930">
                  <c:v>41678</c:v>
                </c:pt>
                <c:pt idx="931">
                  <c:v>41678</c:v>
                </c:pt>
                <c:pt idx="932">
                  <c:v>41678</c:v>
                </c:pt>
                <c:pt idx="933">
                  <c:v>41678</c:v>
                </c:pt>
                <c:pt idx="934">
                  <c:v>41678</c:v>
                </c:pt>
                <c:pt idx="935">
                  <c:v>41678</c:v>
                </c:pt>
                <c:pt idx="936">
                  <c:v>41679</c:v>
                </c:pt>
                <c:pt idx="937">
                  <c:v>41679</c:v>
                </c:pt>
                <c:pt idx="938">
                  <c:v>41679</c:v>
                </c:pt>
                <c:pt idx="939">
                  <c:v>41679</c:v>
                </c:pt>
                <c:pt idx="940">
                  <c:v>41679</c:v>
                </c:pt>
                <c:pt idx="941">
                  <c:v>41679</c:v>
                </c:pt>
                <c:pt idx="942">
                  <c:v>41679</c:v>
                </c:pt>
                <c:pt idx="943">
                  <c:v>41679</c:v>
                </c:pt>
                <c:pt idx="944">
                  <c:v>41679</c:v>
                </c:pt>
                <c:pt idx="945">
                  <c:v>41679</c:v>
                </c:pt>
                <c:pt idx="946">
                  <c:v>41679</c:v>
                </c:pt>
                <c:pt idx="947">
                  <c:v>41679</c:v>
                </c:pt>
                <c:pt idx="948">
                  <c:v>41679</c:v>
                </c:pt>
                <c:pt idx="949">
                  <c:v>41679</c:v>
                </c:pt>
                <c:pt idx="950">
                  <c:v>41679</c:v>
                </c:pt>
                <c:pt idx="951">
                  <c:v>41679</c:v>
                </c:pt>
                <c:pt idx="952">
                  <c:v>41679</c:v>
                </c:pt>
                <c:pt idx="953">
                  <c:v>41679</c:v>
                </c:pt>
                <c:pt idx="954">
                  <c:v>41679</c:v>
                </c:pt>
                <c:pt idx="955">
                  <c:v>41679</c:v>
                </c:pt>
                <c:pt idx="956">
                  <c:v>41679</c:v>
                </c:pt>
                <c:pt idx="957">
                  <c:v>41679</c:v>
                </c:pt>
                <c:pt idx="958">
                  <c:v>41679</c:v>
                </c:pt>
                <c:pt idx="959">
                  <c:v>41679</c:v>
                </c:pt>
                <c:pt idx="960">
                  <c:v>41680</c:v>
                </c:pt>
                <c:pt idx="961">
                  <c:v>41680</c:v>
                </c:pt>
                <c:pt idx="962">
                  <c:v>41680</c:v>
                </c:pt>
                <c:pt idx="963">
                  <c:v>41680</c:v>
                </c:pt>
                <c:pt idx="964">
                  <c:v>41680</c:v>
                </c:pt>
                <c:pt idx="965">
                  <c:v>41680</c:v>
                </c:pt>
                <c:pt idx="966">
                  <c:v>41680</c:v>
                </c:pt>
                <c:pt idx="967">
                  <c:v>41680</c:v>
                </c:pt>
                <c:pt idx="968">
                  <c:v>41680</c:v>
                </c:pt>
                <c:pt idx="969">
                  <c:v>41680</c:v>
                </c:pt>
                <c:pt idx="970">
                  <c:v>41680</c:v>
                </c:pt>
                <c:pt idx="971">
                  <c:v>41680</c:v>
                </c:pt>
                <c:pt idx="972">
                  <c:v>41680</c:v>
                </c:pt>
                <c:pt idx="973">
                  <c:v>41680</c:v>
                </c:pt>
                <c:pt idx="974">
                  <c:v>41680</c:v>
                </c:pt>
                <c:pt idx="975">
                  <c:v>41680</c:v>
                </c:pt>
                <c:pt idx="976">
                  <c:v>41680</c:v>
                </c:pt>
                <c:pt idx="977">
                  <c:v>41680</c:v>
                </c:pt>
                <c:pt idx="978">
                  <c:v>41680</c:v>
                </c:pt>
                <c:pt idx="979">
                  <c:v>41680</c:v>
                </c:pt>
                <c:pt idx="980">
                  <c:v>41680</c:v>
                </c:pt>
                <c:pt idx="981">
                  <c:v>41680</c:v>
                </c:pt>
                <c:pt idx="982">
                  <c:v>41680</c:v>
                </c:pt>
                <c:pt idx="983">
                  <c:v>41680</c:v>
                </c:pt>
                <c:pt idx="984">
                  <c:v>41681</c:v>
                </c:pt>
                <c:pt idx="985">
                  <c:v>41681</c:v>
                </c:pt>
                <c:pt idx="986">
                  <c:v>41681</c:v>
                </c:pt>
                <c:pt idx="987">
                  <c:v>41681</c:v>
                </c:pt>
                <c:pt idx="988">
                  <c:v>41681</c:v>
                </c:pt>
                <c:pt idx="989">
                  <c:v>41681</c:v>
                </c:pt>
                <c:pt idx="990">
                  <c:v>41681</c:v>
                </c:pt>
                <c:pt idx="991">
                  <c:v>41681</c:v>
                </c:pt>
                <c:pt idx="992">
                  <c:v>41681</c:v>
                </c:pt>
                <c:pt idx="993">
                  <c:v>41681</c:v>
                </c:pt>
                <c:pt idx="994">
                  <c:v>41681</c:v>
                </c:pt>
                <c:pt idx="995">
                  <c:v>41681</c:v>
                </c:pt>
                <c:pt idx="996">
                  <c:v>41681</c:v>
                </c:pt>
                <c:pt idx="997">
                  <c:v>41681</c:v>
                </c:pt>
                <c:pt idx="998">
                  <c:v>41681</c:v>
                </c:pt>
                <c:pt idx="999">
                  <c:v>41681</c:v>
                </c:pt>
                <c:pt idx="1000">
                  <c:v>41681</c:v>
                </c:pt>
                <c:pt idx="1001">
                  <c:v>41681</c:v>
                </c:pt>
                <c:pt idx="1002">
                  <c:v>41681</c:v>
                </c:pt>
                <c:pt idx="1003">
                  <c:v>41681</c:v>
                </c:pt>
                <c:pt idx="1004">
                  <c:v>41681</c:v>
                </c:pt>
                <c:pt idx="1005">
                  <c:v>41681</c:v>
                </c:pt>
                <c:pt idx="1006">
                  <c:v>41681</c:v>
                </c:pt>
                <c:pt idx="1007">
                  <c:v>41681</c:v>
                </c:pt>
                <c:pt idx="1008">
                  <c:v>41682</c:v>
                </c:pt>
                <c:pt idx="1009">
                  <c:v>41682</c:v>
                </c:pt>
                <c:pt idx="1010">
                  <c:v>41682</c:v>
                </c:pt>
                <c:pt idx="1011">
                  <c:v>41682</c:v>
                </c:pt>
                <c:pt idx="1012">
                  <c:v>41682</c:v>
                </c:pt>
                <c:pt idx="1013">
                  <c:v>41682</c:v>
                </c:pt>
                <c:pt idx="1014">
                  <c:v>41682</c:v>
                </c:pt>
                <c:pt idx="1015">
                  <c:v>41682</c:v>
                </c:pt>
                <c:pt idx="1016">
                  <c:v>41682</c:v>
                </c:pt>
                <c:pt idx="1017">
                  <c:v>41682</c:v>
                </c:pt>
                <c:pt idx="1018">
                  <c:v>41682</c:v>
                </c:pt>
                <c:pt idx="1019">
                  <c:v>41682</c:v>
                </c:pt>
                <c:pt idx="1020">
                  <c:v>41682</c:v>
                </c:pt>
                <c:pt idx="1021">
                  <c:v>41682</c:v>
                </c:pt>
                <c:pt idx="1022">
                  <c:v>41682</c:v>
                </c:pt>
                <c:pt idx="1023">
                  <c:v>41682</c:v>
                </c:pt>
                <c:pt idx="1024">
                  <c:v>41682</c:v>
                </c:pt>
                <c:pt idx="1025">
                  <c:v>41682</c:v>
                </c:pt>
                <c:pt idx="1026">
                  <c:v>41682</c:v>
                </c:pt>
                <c:pt idx="1027">
                  <c:v>41682</c:v>
                </c:pt>
                <c:pt idx="1028">
                  <c:v>41682</c:v>
                </c:pt>
                <c:pt idx="1029">
                  <c:v>41682</c:v>
                </c:pt>
                <c:pt idx="1030">
                  <c:v>41682</c:v>
                </c:pt>
                <c:pt idx="1031">
                  <c:v>41682</c:v>
                </c:pt>
                <c:pt idx="1032">
                  <c:v>41683</c:v>
                </c:pt>
                <c:pt idx="1033">
                  <c:v>41683</c:v>
                </c:pt>
                <c:pt idx="1034">
                  <c:v>41683</c:v>
                </c:pt>
                <c:pt idx="1035">
                  <c:v>41683</c:v>
                </c:pt>
                <c:pt idx="1036">
                  <c:v>41683</c:v>
                </c:pt>
                <c:pt idx="1037">
                  <c:v>41683</c:v>
                </c:pt>
                <c:pt idx="1038">
                  <c:v>41683</c:v>
                </c:pt>
                <c:pt idx="1039">
                  <c:v>41683</c:v>
                </c:pt>
                <c:pt idx="1040">
                  <c:v>41683</c:v>
                </c:pt>
                <c:pt idx="1041">
                  <c:v>41683</c:v>
                </c:pt>
                <c:pt idx="1042">
                  <c:v>41683</c:v>
                </c:pt>
                <c:pt idx="1043">
                  <c:v>41683</c:v>
                </c:pt>
                <c:pt idx="1044">
                  <c:v>41683</c:v>
                </c:pt>
                <c:pt idx="1045">
                  <c:v>41683</c:v>
                </c:pt>
                <c:pt idx="1046">
                  <c:v>41683</c:v>
                </c:pt>
                <c:pt idx="1047">
                  <c:v>41683</c:v>
                </c:pt>
                <c:pt idx="1048">
                  <c:v>41683</c:v>
                </c:pt>
                <c:pt idx="1049">
                  <c:v>41683</c:v>
                </c:pt>
                <c:pt idx="1050">
                  <c:v>41683</c:v>
                </c:pt>
                <c:pt idx="1051">
                  <c:v>41683</c:v>
                </c:pt>
                <c:pt idx="1052">
                  <c:v>41683</c:v>
                </c:pt>
                <c:pt idx="1053">
                  <c:v>41683</c:v>
                </c:pt>
                <c:pt idx="1054">
                  <c:v>41683</c:v>
                </c:pt>
                <c:pt idx="1055">
                  <c:v>41683</c:v>
                </c:pt>
                <c:pt idx="1056">
                  <c:v>41684</c:v>
                </c:pt>
                <c:pt idx="1057">
                  <c:v>41684</c:v>
                </c:pt>
                <c:pt idx="1058">
                  <c:v>41684</c:v>
                </c:pt>
                <c:pt idx="1059">
                  <c:v>41684</c:v>
                </c:pt>
                <c:pt idx="1060">
                  <c:v>41684</c:v>
                </c:pt>
                <c:pt idx="1061">
                  <c:v>41684</c:v>
                </c:pt>
                <c:pt idx="1062">
                  <c:v>41684</c:v>
                </c:pt>
                <c:pt idx="1063">
                  <c:v>41684</c:v>
                </c:pt>
                <c:pt idx="1064">
                  <c:v>41684</c:v>
                </c:pt>
                <c:pt idx="1065">
                  <c:v>41684</c:v>
                </c:pt>
                <c:pt idx="1066">
                  <c:v>41684</c:v>
                </c:pt>
                <c:pt idx="1067">
                  <c:v>41684</c:v>
                </c:pt>
                <c:pt idx="1068">
                  <c:v>41684</c:v>
                </c:pt>
                <c:pt idx="1069">
                  <c:v>41684</c:v>
                </c:pt>
                <c:pt idx="1070">
                  <c:v>41684</c:v>
                </c:pt>
                <c:pt idx="1071">
                  <c:v>41684</c:v>
                </c:pt>
                <c:pt idx="1072">
                  <c:v>41684</c:v>
                </c:pt>
                <c:pt idx="1073">
                  <c:v>41684</c:v>
                </c:pt>
                <c:pt idx="1074">
                  <c:v>41684</c:v>
                </c:pt>
                <c:pt idx="1075">
                  <c:v>41684</c:v>
                </c:pt>
                <c:pt idx="1076">
                  <c:v>41684</c:v>
                </c:pt>
                <c:pt idx="1077">
                  <c:v>41684</c:v>
                </c:pt>
                <c:pt idx="1078">
                  <c:v>41684</c:v>
                </c:pt>
                <c:pt idx="1079">
                  <c:v>41684</c:v>
                </c:pt>
                <c:pt idx="1080">
                  <c:v>41685</c:v>
                </c:pt>
                <c:pt idx="1081">
                  <c:v>41685</c:v>
                </c:pt>
                <c:pt idx="1082">
                  <c:v>41685</c:v>
                </c:pt>
                <c:pt idx="1083">
                  <c:v>41685</c:v>
                </c:pt>
                <c:pt idx="1084">
                  <c:v>41685</c:v>
                </c:pt>
                <c:pt idx="1085">
                  <c:v>41685</c:v>
                </c:pt>
                <c:pt idx="1086">
                  <c:v>41685</c:v>
                </c:pt>
                <c:pt idx="1087">
                  <c:v>41685</c:v>
                </c:pt>
                <c:pt idx="1088">
                  <c:v>41685</c:v>
                </c:pt>
                <c:pt idx="1089">
                  <c:v>41685</c:v>
                </c:pt>
                <c:pt idx="1090">
                  <c:v>41685</c:v>
                </c:pt>
                <c:pt idx="1091">
                  <c:v>41685</c:v>
                </c:pt>
                <c:pt idx="1092">
                  <c:v>41685</c:v>
                </c:pt>
                <c:pt idx="1093">
                  <c:v>41685</c:v>
                </c:pt>
                <c:pt idx="1094">
                  <c:v>41685</c:v>
                </c:pt>
                <c:pt idx="1095">
                  <c:v>41685</c:v>
                </c:pt>
                <c:pt idx="1096">
                  <c:v>41685</c:v>
                </c:pt>
                <c:pt idx="1097">
                  <c:v>41685</c:v>
                </c:pt>
                <c:pt idx="1098">
                  <c:v>41685</c:v>
                </c:pt>
                <c:pt idx="1099">
                  <c:v>41685</c:v>
                </c:pt>
                <c:pt idx="1100">
                  <c:v>41685</c:v>
                </c:pt>
                <c:pt idx="1101">
                  <c:v>41685</c:v>
                </c:pt>
                <c:pt idx="1102">
                  <c:v>41685</c:v>
                </c:pt>
                <c:pt idx="1103">
                  <c:v>41685</c:v>
                </c:pt>
                <c:pt idx="1104">
                  <c:v>41686</c:v>
                </c:pt>
                <c:pt idx="1105">
                  <c:v>41686</c:v>
                </c:pt>
                <c:pt idx="1106">
                  <c:v>41686</c:v>
                </c:pt>
                <c:pt idx="1107">
                  <c:v>41686</c:v>
                </c:pt>
                <c:pt idx="1108">
                  <c:v>41686</c:v>
                </c:pt>
                <c:pt idx="1109">
                  <c:v>41686</c:v>
                </c:pt>
                <c:pt idx="1110">
                  <c:v>41686</c:v>
                </c:pt>
                <c:pt idx="1111">
                  <c:v>41686</c:v>
                </c:pt>
                <c:pt idx="1112">
                  <c:v>41686</c:v>
                </c:pt>
                <c:pt idx="1113">
                  <c:v>41686</c:v>
                </c:pt>
                <c:pt idx="1114">
                  <c:v>41686</c:v>
                </c:pt>
                <c:pt idx="1115">
                  <c:v>41686</c:v>
                </c:pt>
                <c:pt idx="1116">
                  <c:v>41686</c:v>
                </c:pt>
                <c:pt idx="1117">
                  <c:v>41686</c:v>
                </c:pt>
                <c:pt idx="1118">
                  <c:v>41686</c:v>
                </c:pt>
                <c:pt idx="1119">
                  <c:v>41686</c:v>
                </c:pt>
                <c:pt idx="1120">
                  <c:v>41686</c:v>
                </c:pt>
                <c:pt idx="1121">
                  <c:v>41686</c:v>
                </c:pt>
                <c:pt idx="1122">
                  <c:v>41686</c:v>
                </c:pt>
                <c:pt idx="1123">
                  <c:v>41686</c:v>
                </c:pt>
                <c:pt idx="1124">
                  <c:v>41686</c:v>
                </c:pt>
                <c:pt idx="1125">
                  <c:v>41686</c:v>
                </c:pt>
                <c:pt idx="1126">
                  <c:v>41686</c:v>
                </c:pt>
                <c:pt idx="1127">
                  <c:v>41686</c:v>
                </c:pt>
                <c:pt idx="1128">
                  <c:v>41687</c:v>
                </c:pt>
                <c:pt idx="1129">
                  <c:v>41687</c:v>
                </c:pt>
                <c:pt idx="1130">
                  <c:v>41687</c:v>
                </c:pt>
                <c:pt idx="1131">
                  <c:v>41687</c:v>
                </c:pt>
                <c:pt idx="1132">
                  <c:v>41687</c:v>
                </c:pt>
                <c:pt idx="1133">
                  <c:v>41687</c:v>
                </c:pt>
                <c:pt idx="1134">
                  <c:v>41687</c:v>
                </c:pt>
                <c:pt idx="1135">
                  <c:v>41687</c:v>
                </c:pt>
                <c:pt idx="1136">
                  <c:v>41687</c:v>
                </c:pt>
                <c:pt idx="1137">
                  <c:v>41687</c:v>
                </c:pt>
                <c:pt idx="1138">
                  <c:v>41687</c:v>
                </c:pt>
                <c:pt idx="1139">
                  <c:v>41687</c:v>
                </c:pt>
                <c:pt idx="1140">
                  <c:v>41687</c:v>
                </c:pt>
                <c:pt idx="1141">
                  <c:v>41687</c:v>
                </c:pt>
                <c:pt idx="1142">
                  <c:v>41687</c:v>
                </c:pt>
                <c:pt idx="1143">
                  <c:v>41687</c:v>
                </c:pt>
                <c:pt idx="1144">
                  <c:v>41687</c:v>
                </c:pt>
                <c:pt idx="1145">
                  <c:v>41687</c:v>
                </c:pt>
                <c:pt idx="1146">
                  <c:v>41687</c:v>
                </c:pt>
                <c:pt idx="1147">
                  <c:v>41687</c:v>
                </c:pt>
                <c:pt idx="1148">
                  <c:v>41687</c:v>
                </c:pt>
                <c:pt idx="1149">
                  <c:v>41687</c:v>
                </c:pt>
                <c:pt idx="1150">
                  <c:v>41687</c:v>
                </c:pt>
                <c:pt idx="1151">
                  <c:v>41687</c:v>
                </c:pt>
                <c:pt idx="1152">
                  <c:v>41688</c:v>
                </c:pt>
                <c:pt idx="1153">
                  <c:v>41688</c:v>
                </c:pt>
                <c:pt idx="1154">
                  <c:v>41688</c:v>
                </c:pt>
                <c:pt idx="1155">
                  <c:v>41688</c:v>
                </c:pt>
                <c:pt idx="1156">
                  <c:v>41688</c:v>
                </c:pt>
                <c:pt idx="1157">
                  <c:v>41688</c:v>
                </c:pt>
                <c:pt idx="1158">
                  <c:v>41688</c:v>
                </c:pt>
                <c:pt idx="1159">
                  <c:v>41688</c:v>
                </c:pt>
                <c:pt idx="1160">
                  <c:v>41688</c:v>
                </c:pt>
                <c:pt idx="1161">
                  <c:v>41688</c:v>
                </c:pt>
                <c:pt idx="1162">
                  <c:v>41688</c:v>
                </c:pt>
                <c:pt idx="1163">
                  <c:v>41688</c:v>
                </c:pt>
                <c:pt idx="1164">
                  <c:v>41688</c:v>
                </c:pt>
                <c:pt idx="1165">
                  <c:v>41688</c:v>
                </c:pt>
                <c:pt idx="1166">
                  <c:v>41688</c:v>
                </c:pt>
                <c:pt idx="1167">
                  <c:v>41688</c:v>
                </c:pt>
                <c:pt idx="1168">
                  <c:v>41688</c:v>
                </c:pt>
                <c:pt idx="1169">
                  <c:v>41688</c:v>
                </c:pt>
                <c:pt idx="1170">
                  <c:v>41688</c:v>
                </c:pt>
                <c:pt idx="1171">
                  <c:v>41688</c:v>
                </c:pt>
                <c:pt idx="1172">
                  <c:v>41688</c:v>
                </c:pt>
                <c:pt idx="1173">
                  <c:v>41688</c:v>
                </c:pt>
                <c:pt idx="1174">
                  <c:v>41688</c:v>
                </c:pt>
                <c:pt idx="1175">
                  <c:v>41688</c:v>
                </c:pt>
                <c:pt idx="1176">
                  <c:v>41689</c:v>
                </c:pt>
                <c:pt idx="1177">
                  <c:v>41689</c:v>
                </c:pt>
                <c:pt idx="1178">
                  <c:v>41689</c:v>
                </c:pt>
                <c:pt idx="1179">
                  <c:v>41689</c:v>
                </c:pt>
                <c:pt idx="1180">
                  <c:v>41689</c:v>
                </c:pt>
                <c:pt idx="1181">
                  <c:v>41689</c:v>
                </c:pt>
                <c:pt idx="1182">
                  <c:v>41689</c:v>
                </c:pt>
                <c:pt idx="1183">
                  <c:v>41689</c:v>
                </c:pt>
                <c:pt idx="1184">
                  <c:v>41689</c:v>
                </c:pt>
                <c:pt idx="1185">
                  <c:v>41689</c:v>
                </c:pt>
                <c:pt idx="1186">
                  <c:v>41689</c:v>
                </c:pt>
                <c:pt idx="1187">
                  <c:v>41689</c:v>
                </c:pt>
                <c:pt idx="1188">
                  <c:v>41689</c:v>
                </c:pt>
                <c:pt idx="1189">
                  <c:v>41689</c:v>
                </c:pt>
                <c:pt idx="1190">
                  <c:v>41689</c:v>
                </c:pt>
                <c:pt idx="1191">
                  <c:v>41689</c:v>
                </c:pt>
                <c:pt idx="1192">
                  <c:v>41689</c:v>
                </c:pt>
                <c:pt idx="1193">
                  <c:v>41689</c:v>
                </c:pt>
                <c:pt idx="1194">
                  <c:v>41689</c:v>
                </c:pt>
                <c:pt idx="1195">
                  <c:v>41689</c:v>
                </c:pt>
                <c:pt idx="1196">
                  <c:v>41689</c:v>
                </c:pt>
                <c:pt idx="1197">
                  <c:v>41689</c:v>
                </c:pt>
                <c:pt idx="1198">
                  <c:v>41689</c:v>
                </c:pt>
                <c:pt idx="1199">
                  <c:v>41689</c:v>
                </c:pt>
                <c:pt idx="1200">
                  <c:v>41690</c:v>
                </c:pt>
                <c:pt idx="1201">
                  <c:v>41690</c:v>
                </c:pt>
                <c:pt idx="1202">
                  <c:v>41690</c:v>
                </c:pt>
                <c:pt idx="1203">
                  <c:v>41690</c:v>
                </c:pt>
                <c:pt idx="1204">
                  <c:v>41690</c:v>
                </c:pt>
                <c:pt idx="1205">
                  <c:v>41690</c:v>
                </c:pt>
                <c:pt idx="1206">
                  <c:v>41690</c:v>
                </c:pt>
                <c:pt idx="1207">
                  <c:v>41690</c:v>
                </c:pt>
                <c:pt idx="1208">
                  <c:v>41690</c:v>
                </c:pt>
                <c:pt idx="1209">
                  <c:v>41690</c:v>
                </c:pt>
                <c:pt idx="1210">
                  <c:v>41690</c:v>
                </c:pt>
                <c:pt idx="1211">
                  <c:v>41690</c:v>
                </c:pt>
                <c:pt idx="1212">
                  <c:v>41690</c:v>
                </c:pt>
                <c:pt idx="1213">
                  <c:v>41690</c:v>
                </c:pt>
                <c:pt idx="1214">
                  <c:v>41690</c:v>
                </c:pt>
                <c:pt idx="1215">
                  <c:v>41690</c:v>
                </c:pt>
                <c:pt idx="1216">
                  <c:v>41690</c:v>
                </c:pt>
                <c:pt idx="1217">
                  <c:v>41690</c:v>
                </c:pt>
                <c:pt idx="1218">
                  <c:v>41690</c:v>
                </c:pt>
                <c:pt idx="1219">
                  <c:v>41690</c:v>
                </c:pt>
                <c:pt idx="1220">
                  <c:v>41690</c:v>
                </c:pt>
                <c:pt idx="1221">
                  <c:v>41690</c:v>
                </c:pt>
                <c:pt idx="1222">
                  <c:v>41690</c:v>
                </c:pt>
                <c:pt idx="1223">
                  <c:v>41690</c:v>
                </c:pt>
                <c:pt idx="1224">
                  <c:v>41691</c:v>
                </c:pt>
                <c:pt idx="1225">
                  <c:v>41691</c:v>
                </c:pt>
                <c:pt idx="1226">
                  <c:v>41691</c:v>
                </c:pt>
                <c:pt idx="1227">
                  <c:v>41691</c:v>
                </c:pt>
                <c:pt idx="1228">
                  <c:v>41691</c:v>
                </c:pt>
                <c:pt idx="1229">
                  <c:v>41691</c:v>
                </c:pt>
                <c:pt idx="1230">
                  <c:v>41691</c:v>
                </c:pt>
                <c:pt idx="1231">
                  <c:v>41691</c:v>
                </c:pt>
                <c:pt idx="1232">
                  <c:v>41691</c:v>
                </c:pt>
                <c:pt idx="1233">
                  <c:v>41691</c:v>
                </c:pt>
                <c:pt idx="1234">
                  <c:v>41691</c:v>
                </c:pt>
                <c:pt idx="1235">
                  <c:v>41691</c:v>
                </c:pt>
                <c:pt idx="1236">
                  <c:v>41691</c:v>
                </c:pt>
                <c:pt idx="1237">
                  <c:v>41691</c:v>
                </c:pt>
                <c:pt idx="1238">
                  <c:v>41691</c:v>
                </c:pt>
                <c:pt idx="1239">
                  <c:v>41691</c:v>
                </c:pt>
                <c:pt idx="1240">
                  <c:v>41691</c:v>
                </c:pt>
                <c:pt idx="1241">
                  <c:v>41691</c:v>
                </c:pt>
                <c:pt idx="1242">
                  <c:v>41691</c:v>
                </c:pt>
                <c:pt idx="1243">
                  <c:v>41691</c:v>
                </c:pt>
                <c:pt idx="1244">
                  <c:v>41691</c:v>
                </c:pt>
                <c:pt idx="1245">
                  <c:v>41691</c:v>
                </c:pt>
                <c:pt idx="1246">
                  <c:v>41691</c:v>
                </c:pt>
                <c:pt idx="1247">
                  <c:v>41691</c:v>
                </c:pt>
                <c:pt idx="1248">
                  <c:v>41692</c:v>
                </c:pt>
                <c:pt idx="1249">
                  <c:v>41692</c:v>
                </c:pt>
                <c:pt idx="1250">
                  <c:v>41692</c:v>
                </c:pt>
                <c:pt idx="1251">
                  <c:v>41692</c:v>
                </c:pt>
                <c:pt idx="1252">
                  <c:v>41692</c:v>
                </c:pt>
                <c:pt idx="1253">
                  <c:v>41692</c:v>
                </c:pt>
                <c:pt idx="1254">
                  <c:v>41692</c:v>
                </c:pt>
                <c:pt idx="1255">
                  <c:v>41692</c:v>
                </c:pt>
                <c:pt idx="1256">
                  <c:v>41692</c:v>
                </c:pt>
                <c:pt idx="1257">
                  <c:v>41692</c:v>
                </c:pt>
                <c:pt idx="1258">
                  <c:v>41692</c:v>
                </c:pt>
                <c:pt idx="1259">
                  <c:v>41692</c:v>
                </c:pt>
                <c:pt idx="1260">
                  <c:v>41692</c:v>
                </c:pt>
                <c:pt idx="1261">
                  <c:v>41692</c:v>
                </c:pt>
                <c:pt idx="1262">
                  <c:v>41692</c:v>
                </c:pt>
                <c:pt idx="1263">
                  <c:v>41692</c:v>
                </c:pt>
                <c:pt idx="1264">
                  <c:v>41692</c:v>
                </c:pt>
                <c:pt idx="1265">
                  <c:v>41692</c:v>
                </c:pt>
                <c:pt idx="1266">
                  <c:v>41692</c:v>
                </c:pt>
                <c:pt idx="1267">
                  <c:v>41692</c:v>
                </c:pt>
                <c:pt idx="1268">
                  <c:v>41692</c:v>
                </c:pt>
                <c:pt idx="1269">
                  <c:v>41692</c:v>
                </c:pt>
                <c:pt idx="1270">
                  <c:v>41692</c:v>
                </c:pt>
                <c:pt idx="1271">
                  <c:v>41692</c:v>
                </c:pt>
                <c:pt idx="1272">
                  <c:v>41693</c:v>
                </c:pt>
                <c:pt idx="1273">
                  <c:v>41693</c:v>
                </c:pt>
                <c:pt idx="1274">
                  <c:v>41693</c:v>
                </c:pt>
                <c:pt idx="1275">
                  <c:v>41693</c:v>
                </c:pt>
                <c:pt idx="1276">
                  <c:v>41693</c:v>
                </c:pt>
                <c:pt idx="1277">
                  <c:v>41693</c:v>
                </c:pt>
                <c:pt idx="1278">
                  <c:v>41693</c:v>
                </c:pt>
                <c:pt idx="1279">
                  <c:v>41693</c:v>
                </c:pt>
                <c:pt idx="1280">
                  <c:v>41693</c:v>
                </c:pt>
                <c:pt idx="1281">
                  <c:v>41693</c:v>
                </c:pt>
                <c:pt idx="1282">
                  <c:v>41693</c:v>
                </c:pt>
                <c:pt idx="1283">
                  <c:v>41693</c:v>
                </c:pt>
                <c:pt idx="1284">
                  <c:v>41693</c:v>
                </c:pt>
                <c:pt idx="1285">
                  <c:v>41693</c:v>
                </c:pt>
                <c:pt idx="1286">
                  <c:v>41693</c:v>
                </c:pt>
                <c:pt idx="1287">
                  <c:v>41693</c:v>
                </c:pt>
                <c:pt idx="1288">
                  <c:v>41693</c:v>
                </c:pt>
                <c:pt idx="1289">
                  <c:v>41693</c:v>
                </c:pt>
                <c:pt idx="1290">
                  <c:v>41693</c:v>
                </c:pt>
                <c:pt idx="1291">
                  <c:v>41693</c:v>
                </c:pt>
                <c:pt idx="1292">
                  <c:v>41693</c:v>
                </c:pt>
                <c:pt idx="1293">
                  <c:v>41693</c:v>
                </c:pt>
                <c:pt idx="1294">
                  <c:v>41693</c:v>
                </c:pt>
                <c:pt idx="1295">
                  <c:v>41693</c:v>
                </c:pt>
                <c:pt idx="1296">
                  <c:v>41694</c:v>
                </c:pt>
                <c:pt idx="1297">
                  <c:v>41694</c:v>
                </c:pt>
                <c:pt idx="1298">
                  <c:v>41694</c:v>
                </c:pt>
                <c:pt idx="1299">
                  <c:v>41694</c:v>
                </c:pt>
                <c:pt idx="1300">
                  <c:v>41694</c:v>
                </c:pt>
                <c:pt idx="1301">
                  <c:v>41694</c:v>
                </c:pt>
                <c:pt idx="1302">
                  <c:v>41694</c:v>
                </c:pt>
                <c:pt idx="1303">
                  <c:v>41694</c:v>
                </c:pt>
                <c:pt idx="1304">
                  <c:v>41694</c:v>
                </c:pt>
                <c:pt idx="1305">
                  <c:v>41694</c:v>
                </c:pt>
                <c:pt idx="1306">
                  <c:v>41694</c:v>
                </c:pt>
                <c:pt idx="1307">
                  <c:v>41694</c:v>
                </c:pt>
                <c:pt idx="1308">
                  <c:v>41694</c:v>
                </c:pt>
                <c:pt idx="1309">
                  <c:v>41694</c:v>
                </c:pt>
                <c:pt idx="1310">
                  <c:v>41694</c:v>
                </c:pt>
                <c:pt idx="1311">
                  <c:v>41694</c:v>
                </c:pt>
                <c:pt idx="1312">
                  <c:v>41694</c:v>
                </c:pt>
                <c:pt idx="1313">
                  <c:v>41694</c:v>
                </c:pt>
                <c:pt idx="1314">
                  <c:v>41694</c:v>
                </c:pt>
                <c:pt idx="1315">
                  <c:v>41694</c:v>
                </c:pt>
                <c:pt idx="1316">
                  <c:v>41694</c:v>
                </c:pt>
                <c:pt idx="1317">
                  <c:v>41694</c:v>
                </c:pt>
                <c:pt idx="1318">
                  <c:v>41694</c:v>
                </c:pt>
                <c:pt idx="1319">
                  <c:v>41694</c:v>
                </c:pt>
                <c:pt idx="1320">
                  <c:v>41695</c:v>
                </c:pt>
                <c:pt idx="1321">
                  <c:v>41695</c:v>
                </c:pt>
                <c:pt idx="1322">
                  <c:v>41695</c:v>
                </c:pt>
                <c:pt idx="1323">
                  <c:v>41695</c:v>
                </c:pt>
                <c:pt idx="1324">
                  <c:v>41695</c:v>
                </c:pt>
                <c:pt idx="1325">
                  <c:v>41695</c:v>
                </c:pt>
                <c:pt idx="1326">
                  <c:v>41695</c:v>
                </c:pt>
                <c:pt idx="1327">
                  <c:v>41695</c:v>
                </c:pt>
                <c:pt idx="1328">
                  <c:v>41695</c:v>
                </c:pt>
                <c:pt idx="1329">
                  <c:v>41695</c:v>
                </c:pt>
                <c:pt idx="1330">
                  <c:v>41695</c:v>
                </c:pt>
                <c:pt idx="1331">
                  <c:v>41695</c:v>
                </c:pt>
                <c:pt idx="1332">
                  <c:v>41695</c:v>
                </c:pt>
                <c:pt idx="1333">
                  <c:v>41695</c:v>
                </c:pt>
                <c:pt idx="1334">
                  <c:v>41695</c:v>
                </c:pt>
                <c:pt idx="1335">
                  <c:v>41695</c:v>
                </c:pt>
                <c:pt idx="1336">
                  <c:v>41695</c:v>
                </c:pt>
                <c:pt idx="1337">
                  <c:v>41695</c:v>
                </c:pt>
                <c:pt idx="1338">
                  <c:v>41695</c:v>
                </c:pt>
                <c:pt idx="1339">
                  <c:v>41695</c:v>
                </c:pt>
                <c:pt idx="1340">
                  <c:v>41695</c:v>
                </c:pt>
                <c:pt idx="1341">
                  <c:v>41695</c:v>
                </c:pt>
                <c:pt idx="1342">
                  <c:v>41695</c:v>
                </c:pt>
                <c:pt idx="1343">
                  <c:v>41695</c:v>
                </c:pt>
                <c:pt idx="1344">
                  <c:v>41696</c:v>
                </c:pt>
                <c:pt idx="1345">
                  <c:v>41696</c:v>
                </c:pt>
                <c:pt idx="1346">
                  <c:v>41696</c:v>
                </c:pt>
                <c:pt idx="1347">
                  <c:v>41696</c:v>
                </c:pt>
                <c:pt idx="1348">
                  <c:v>41696</c:v>
                </c:pt>
                <c:pt idx="1349">
                  <c:v>41696</c:v>
                </c:pt>
                <c:pt idx="1350">
                  <c:v>41696</c:v>
                </c:pt>
                <c:pt idx="1351">
                  <c:v>41696</c:v>
                </c:pt>
                <c:pt idx="1352">
                  <c:v>41696</c:v>
                </c:pt>
                <c:pt idx="1353">
                  <c:v>41696</c:v>
                </c:pt>
                <c:pt idx="1354">
                  <c:v>41696</c:v>
                </c:pt>
                <c:pt idx="1355">
                  <c:v>41696</c:v>
                </c:pt>
                <c:pt idx="1356">
                  <c:v>41696</c:v>
                </c:pt>
                <c:pt idx="1357">
                  <c:v>41696</c:v>
                </c:pt>
                <c:pt idx="1358">
                  <c:v>41696</c:v>
                </c:pt>
                <c:pt idx="1359">
                  <c:v>41696</c:v>
                </c:pt>
                <c:pt idx="1360">
                  <c:v>41696</c:v>
                </c:pt>
                <c:pt idx="1361">
                  <c:v>41696</c:v>
                </c:pt>
                <c:pt idx="1362">
                  <c:v>41696</c:v>
                </c:pt>
                <c:pt idx="1363">
                  <c:v>41696</c:v>
                </c:pt>
                <c:pt idx="1364">
                  <c:v>41696</c:v>
                </c:pt>
                <c:pt idx="1365">
                  <c:v>41696</c:v>
                </c:pt>
                <c:pt idx="1366">
                  <c:v>41696</c:v>
                </c:pt>
                <c:pt idx="1367">
                  <c:v>41696</c:v>
                </c:pt>
                <c:pt idx="1368">
                  <c:v>41697</c:v>
                </c:pt>
                <c:pt idx="1369">
                  <c:v>41697</c:v>
                </c:pt>
                <c:pt idx="1370">
                  <c:v>41697</c:v>
                </c:pt>
                <c:pt idx="1371">
                  <c:v>41697</c:v>
                </c:pt>
                <c:pt idx="1372">
                  <c:v>41697</c:v>
                </c:pt>
                <c:pt idx="1373">
                  <c:v>41697</c:v>
                </c:pt>
                <c:pt idx="1374">
                  <c:v>41697</c:v>
                </c:pt>
                <c:pt idx="1375">
                  <c:v>41697</c:v>
                </c:pt>
                <c:pt idx="1376">
                  <c:v>41697</c:v>
                </c:pt>
                <c:pt idx="1377">
                  <c:v>41697</c:v>
                </c:pt>
                <c:pt idx="1378">
                  <c:v>41697</c:v>
                </c:pt>
                <c:pt idx="1379">
                  <c:v>41697</c:v>
                </c:pt>
                <c:pt idx="1380">
                  <c:v>41697</c:v>
                </c:pt>
                <c:pt idx="1381">
                  <c:v>41697</c:v>
                </c:pt>
                <c:pt idx="1382">
                  <c:v>41697</c:v>
                </c:pt>
                <c:pt idx="1383">
                  <c:v>41697</c:v>
                </c:pt>
                <c:pt idx="1384">
                  <c:v>41697</c:v>
                </c:pt>
                <c:pt idx="1385">
                  <c:v>41697</c:v>
                </c:pt>
                <c:pt idx="1386">
                  <c:v>41697</c:v>
                </c:pt>
                <c:pt idx="1387">
                  <c:v>41697</c:v>
                </c:pt>
                <c:pt idx="1388">
                  <c:v>41697</c:v>
                </c:pt>
                <c:pt idx="1389">
                  <c:v>41697</c:v>
                </c:pt>
                <c:pt idx="1390">
                  <c:v>41697</c:v>
                </c:pt>
                <c:pt idx="1391">
                  <c:v>41697</c:v>
                </c:pt>
                <c:pt idx="1392">
                  <c:v>41698</c:v>
                </c:pt>
                <c:pt idx="1393">
                  <c:v>41698</c:v>
                </c:pt>
                <c:pt idx="1394">
                  <c:v>41698</c:v>
                </c:pt>
                <c:pt idx="1395">
                  <c:v>41698</c:v>
                </c:pt>
                <c:pt idx="1396">
                  <c:v>41698</c:v>
                </c:pt>
                <c:pt idx="1397">
                  <c:v>41698</c:v>
                </c:pt>
                <c:pt idx="1398">
                  <c:v>41698</c:v>
                </c:pt>
                <c:pt idx="1399">
                  <c:v>41698</c:v>
                </c:pt>
                <c:pt idx="1400">
                  <c:v>41698</c:v>
                </c:pt>
                <c:pt idx="1401">
                  <c:v>41698</c:v>
                </c:pt>
                <c:pt idx="1402">
                  <c:v>41698</c:v>
                </c:pt>
                <c:pt idx="1403">
                  <c:v>41698</c:v>
                </c:pt>
                <c:pt idx="1404">
                  <c:v>41698</c:v>
                </c:pt>
                <c:pt idx="1405">
                  <c:v>41698</c:v>
                </c:pt>
                <c:pt idx="1406">
                  <c:v>41698</c:v>
                </c:pt>
                <c:pt idx="1407">
                  <c:v>41698</c:v>
                </c:pt>
                <c:pt idx="1408">
                  <c:v>41698</c:v>
                </c:pt>
                <c:pt idx="1409">
                  <c:v>41698</c:v>
                </c:pt>
                <c:pt idx="1410">
                  <c:v>41698</c:v>
                </c:pt>
                <c:pt idx="1411">
                  <c:v>41698</c:v>
                </c:pt>
                <c:pt idx="1412">
                  <c:v>41698</c:v>
                </c:pt>
                <c:pt idx="1413">
                  <c:v>41698</c:v>
                </c:pt>
                <c:pt idx="1414">
                  <c:v>41698</c:v>
                </c:pt>
                <c:pt idx="1415">
                  <c:v>41698</c:v>
                </c:pt>
                <c:pt idx="1416">
                  <c:v>41699</c:v>
                </c:pt>
                <c:pt idx="1417">
                  <c:v>41699</c:v>
                </c:pt>
                <c:pt idx="1418">
                  <c:v>41699</c:v>
                </c:pt>
                <c:pt idx="1419">
                  <c:v>41699</c:v>
                </c:pt>
                <c:pt idx="1420">
                  <c:v>41699</c:v>
                </c:pt>
                <c:pt idx="1421">
                  <c:v>41699</c:v>
                </c:pt>
                <c:pt idx="1422">
                  <c:v>41699</c:v>
                </c:pt>
                <c:pt idx="1423">
                  <c:v>41699</c:v>
                </c:pt>
                <c:pt idx="1424">
                  <c:v>41699</c:v>
                </c:pt>
                <c:pt idx="1425">
                  <c:v>41699</c:v>
                </c:pt>
                <c:pt idx="1426">
                  <c:v>41699</c:v>
                </c:pt>
                <c:pt idx="1427">
                  <c:v>41699</c:v>
                </c:pt>
                <c:pt idx="1428">
                  <c:v>41699</c:v>
                </c:pt>
                <c:pt idx="1429">
                  <c:v>41699</c:v>
                </c:pt>
                <c:pt idx="1430">
                  <c:v>41699</c:v>
                </c:pt>
                <c:pt idx="1431">
                  <c:v>41699</c:v>
                </c:pt>
                <c:pt idx="1432">
                  <c:v>41699</c:v>
                </c:pt>
                <c:pt idx="1433">
                  <c:v>41699</c:v>
                </c:pt>
                <c:pt idx="1434">
                  <c:v>41699</c:v>
                </c:pt>
                <c:pt idx="1435">
                  <c:v>41699</c:v>
                </c:pt>
                <c:pt idx="1436">
                  <c:v>41699</c:v>
                </c:pt>
                <c:pt idx="1437">
                  <c:v>41699</c:v>
                </c:pt>
                <c:pt idx="1438">
                  <c:v>41699</c:v>
                </c:pt>
                <c:pt idx="1439">
                  <c:v>41699</c:v>
                </c:pt>
                <c:pt idx="1440">
                  <c:v>41700</c:v>
                </c:pt>
                <c:pt idx="1441">
                  <c:v>41700</c:v>
                </c:pt>
                <c:pt idx="1442">
                  <c:v>41700</c:v>
                </c:pt>
                <c:pt idx="1443">
                  <c:v>41700</c:v>
                </c:pt>
                <c:pt idx="1444">
                  <c:v>41700</c:v>
                </c:pt>
                <c:pt idx="1445">
                  <c:v>41700</c:v>
                </c:pt>
                <c:pt idx="1446">
                  <c:v>41700</c:v>
                </c:pt>
                <c:pt idx="1447">
                  <c:v>41700</c:v>
                </c:pt>
                <c:pt idx="1448">
                  <c:v>41700</c:v>
                </c:pt>
                <c:pt idx="1449">
                  <c:v>41700</c:v>
                </c:pt>
                <c:pt idx="1450">
                  <c:v>41700</c:v>
                </c:pt>
                <c:pt idx="1451">
                  <c:v>41700</c:v>
                </c:pt>
                <c:pt idx="1452">
                  <c:v>41700</c:v>
                </c:pt>
                <c:pt idx="1453">
                  <c:v>41700</c:v>
                </c:pt>
                <c:pt idx="1454">
                  <c:v>41700</c:v>
                </c:pt>
                <c:pt idx="1455">
                  <c:v>41700</c:v>
                </c:pt>
                <c:pt idx="1456">
                  <c:v>41700</c:v>
                </c:pt>
                <c:pt idx="1457">
                  <c:v>41700</c:v>
                </c:pt>
                <c:pt idx="1458">
                  <c:v>41700</c:v>
                </c:pt>
                <c:pt idx="1459">
                  <c:v>41700</c:v>
                </c:pt>
                <c:pt idx="1460">
                  <c:v>41700</c:v>
                </c:pt>
                <c:pt idx="1461">
                  <c:v>41700</c:v>
                </c:pt>
                <c:pt idx="1462">
                  <c:v>41700</c:v>
                </c:pt>
                <c:pt idx="1463">
                  <c:v>41700</c:v>
                </c:pt>
                <c:pt idx="1464">
                  <c:v>41701</c:v>
                </c:pt>
                <c:pt idx="1465">
                  <c:v>41701</c:v>
                </c:pt>
                <c:pt idx="1466">
                  <c:v>41701</c:v>
                </c:pt>
                <c:pt idx="1467">
                  <c:v>41701</c:v>
                </c:pt>
                <c:pt idx="1468">
                  <c:v>41701</c:v>
                </c:pt>
                <c:pt idx="1469">
                  <c:v>41701</c:v>
                </c:pt>
                <c:pt idx="1470">
                  <c:v>41701</c:v>
                </c:pt>
                <c:pt idx="1471">
                  <c:v>41701</c:v>
                </c:pt>
                <c:pt idx="1472">
                  <c:v>41701</c:v>
                </c:pt>
                <c:pt idx="1473">
                  <c:v>41701</c:v>
                </c:pt>
                <c:pt idx="1474">
                  <c:v>41701</c:v>
                </c:pt>
                <c:pt idx="1475">
                  <c:v>41701</c:v>
                </c:pt>
                <c:pt idx="1476">
                  <c:v>41701</c:v>
                </c:pt>
                <c:pt idx="1477">
                  <c:v>41701</c:v>
                </c:pt>
                <c:pt idx="1478">
                  <c:v>41701</c:v>
                </c:pt>
                <c:pt idx="1479">
                  <c:v>41701</c:v>
                </c:pt>
                <c:pt idx="1480">
                  <c:v>41701</c:v>
                </c:pt>
                <c:pt idx="1481">
                  <c:v>41701</c:v>
                </c:pt>
                <c:pt idx="1482">
                  <c:v>41701</c:v>
                </c:pt>
                <c:pt idx="1483">
                  <c:v>41701</c:v>
                </c:pt>
                <c:pt idx="1484">
                  <c:v>41701</c:v>
                </c:pt>
                <c:pt idx="1485">
                  <c:v>41701</c:v>
                </c:pt>
                <c:pt idx="1486">
                  <c:v>41701</c:v>
                </c:pt>
                <c:pt idx="1487">
                  <c:v>41701</c:v>
                </c:pt>
                <c:pt idx="1488">
                  <c:v>41702</c:v>
                </c:pt>
                <c:pt idx="1489">
                  <c:v>41702</c:v>
                </c:pt>
                <c:pt idx="1490">
                  <c:v>41702</c:v>
                </c:pt>
                <c:pt idx="1491">
                  <c:v>41702</c:v>
                </c:pt>
                <c:pt idx="1492">
                  <c:v>41702</c:v>
                </c:pt>
                <c:pt idx="1493">
                  <c:v>41702</c:v>
                </c:pt>
                <c:pt idx="1494">
                  <c:v>41702</c:v>
                </c:pt>
                <c:pt idx="1495">
                  <c:v>41702</c:v>
                </c:pt>
                <c:pt idx="1496">
                  <c:v>41702</c:v>
                </c:pt>
                <c:pt idx="1497">
                  <c:v>41702</c:v>
                </c:pt>
                <c:pt idx="1498">
                  <c:v>41702</c:v>
                </c:pt>
                <c:pt idx="1499">
                  <c:v>41702</c:v>
                </c:pt>
                <c:pt idx="1500">
                  <c:v>41702</c:v>
                </c:pt>
                <c:pt idx="1501">
                  <c:v>41702</c:v>
                </c:pt>
                <c:pt idx="1502">
                  <c:v>41702</c:v>
                </c:pt>
                <c:pt idx="1503">
                  <c:v>41702</c:v>
                </c:pt>
                <c:pt idx="1504">
                  <c:v>41702</c:v>
                </c:pt>
                <c:pt idx="1505">
                  <c:v>41702</c:v>
                </c:pt>
                <c:pt idx="1506">
                  <c:v>41702</c:v>
                </c:pt>
                <c:pt idx="1507">
                  <c:v>41702</c:v>
                </c:pt>
                <c:pt idx="1508">
                  <c:v>41702</c:v>
                </c:pt>
                <c:pt idx="1509">
                  <c:v>41702</c:v>
                </c:pt>
                <c:pt idx="1510">
                  <c:v>41702</c:v>
                </c:pt>
                <c:pt idx="1511">
                  <c:v>41702</c:v>
                </c:pt>
                <c:pt idx="1512">
                  <c:v>41703</c:v>
                </c:pt>
                <c:pt idx="1513">
                  <c:v>41703</c:v>
                </c:pt>
                <c:pt idx="1514">
                  <c:v>41703</c:v>
                </c:pt>
                <c:pt idx="1515">
                  <c:v>41703</c:v>
                </c:pt>
                <c:pt idx="1516">
                  <c:v>41703</c:v>
                </c:pt>
                <c:pt idx="1517">
                  <c:v>41703</c:v>
                </c:pt>
                <c:pt idx="1518">
                  <c:v>41703</c:v>
                </c:pt>
                <c:pt idx="1519">
                  <c:v>41703</c:v>
                </c:pt>
                <c:pt idx="1520">
                  <c:v>41703</c:v>
                </c:pt>
                <c:pt idx="1521">
                  <c:v>41703</c:v>
                </c:pt>
                <c:pt idx="1522">
                  <c:v>41703</c:v>
                </c:pt>
                <c:pt idx="1523">
                  <c:v>41703</c:v>
                </c:pt>
                <c:pt idx="1524">
                  <c:v>41703</c:v>
                </c:pt>
                <c:pt idx="1525">
                  <c:v>41703</c:v>
                </c:pt>
                <c:pt idx="1526">
                  <c:v>41703</c:v>
                </c:pt>
                <c:pt idx="1527">
                  <c:v>41703</c:v>
                </c:pt>
                <c:pt idx="1528">
                  <c:v>41703</c:v>
                </c:pt>
                <c:pt idx="1529">
                  <c:v>41703</c:v>
                </c:pt>
                <c:pt idx="1530">
                  <c:v>41703</c:v>
                </c:pt>
                <c:pt idx="1531">
                  <c:v>41703</c:v>
                </c:pt>
                <c:pt idx="1532">
                  <c:v>41703</c:v>
                </c:pt>
                <c:pt idx="1533">
                  <c:v>41703</c:v>
                </c:pt>
                <c:pt idx="1534">
                  <c:v>41703</c:v>
                </c:pt>
                <c:pt idx="1535">
                  <c:v>41703</c:v>
                </c:pt>
                <c:pt idx="1536">
                  <c:v>41704</c:v>
                </c:pt>
                <c:pt idx="1537">
                  <c:v>41704</c:v>
                </c:pt>
                <c:pt idx="1538">
                  <c:v>41704</c:v>
                </c:pt>
                <c:pt idx="1539">
                  <c:v>41704</c:v>
                </c:pt>
                <c:pt idx="1540">
                  <c:v>41704</c:v>
                </c:pt>
                <c:pt idx="1541">
                  <c:v>41704</c:v>
                </c:pt>
                <c:pt idx="1542">
                  <c:v>41704</c:v>
                </c:pt>
                <c:pt idx="1543">
                  <c:v>41704</c:v>
                </c:pt>
                <c:pt idx="1544">
                  <c:v>41704</c:v>
                </c:pt>
                <c:pt idx="1545">
                  <c:v>41704</c:v>
                </c:pt>
                <c:pt idx="1546">
                  <c:v>41704</c:v>
                </c:pt>
                <c:pt idx="1547">
                  <c:v>41704</c:v>
                </c:pt>
                <c:pt idx="1548">
                  <c:v>41704</c:v>
                </c:pt>
                <c:pt idx="1549">
                  <c:v>41704</c:v>
                </c:pt>
                <c:pt idx="1550">
                  <c:v>41704</c:v>
                </c:pt>
                <c:pt idx="1551">
                  <c:v>41704</c:v>
                </c:pt>
                <c:pt idx="1552">
                  <c:v>41704</c:v>
                </c:pt>
                <c:pt idx="1553">
                  <c:v>41704</c:v>
                </c:pt>
                <c:pt idx="1554">
                  <c:v>41704</c:v>
                </c:pt>
                <c:pt idx="1555">
                  <c:v>41704</c:v>
                </c:pt>
                <c:pt idx="1556">
                  <c:v>41704</c:v>
                </c:pt>
                <c:pt idx="1557">
                  <c:v>41704</c:v>
                </c:pt>
                <c:pt idx="1558">
                  <c:v>41704</c:v>
                </c:pt>
                <c:pt idx="1559">
                  <c:v>41704</c:v>
                </c:pt>
                <c:pt idx="1560">
                  <c:v>41705</c:v>
                </c:pt>
                <c:pt idx="1561">
                  <c:v>41705</c:v>
                </c:pt>
                <c:pt idx="1562">
                  <c:v>41705</c:v>
                </c:pt>
                <c:pt idx="1563">
                  <c:v>41705</c:v>
                </c:pt>
                <c:pt idx="1564">
                  <c:v>41705</c:v>
                </c:pt>
                <c:pt idx="1565">
                  <c:v>41705</c:v>
                </c:pt>
                <c:pt idx="1566">
                  <c:v>41705</c:v>
                </c:pt>
                <c:pt idx="1567">
                  <c:v>41705</c:v>
                </c:pt>
                <c:pt idx="1568">
                  <c:v>41705</c:v>
                </c:pt>
                <c:pt idx="1569">
                  <c:v>41705</c:v>
                </c:pt>
                <c:pt idx="1570">
                  <c:v>41705</c:v>
                </c:pt>
                <c:pt idx="1571">
                  <c:v>41705</c:v>
                </c:pt>
                <c:pt idx="1572">
                  <c:v>41705</c:v>
                </c:pt>
                <c:pt idx="1573">
                  <c:v>41705</c:v>
                </c:pt>
                <c:pt idx="1574">
                  <c:v>41705</c:v>
                </c:pt>
                <c:pt idx="1575">
                  <c:v>41705</c:v>
                </c:pt>
                <c:pt idx="1576">
                  <c:v>41705</c:v>
                </c:pt>
                <c:pt idx="1577">
                  <c:v>41705</c:v>
                </c:pt>
                <c:pt idx="1578">
                  <c:v>41705</c:v>
                </c:pt>
                <c:pt idx="1579">
                  <c:v>41705</c:v>
                </c:pt>
                <c:pt idx="1580">
                  <c:v>41705</c:v>
                </c:pt>
                <c:pt idx="1581">
                  <c:v>41705</c:v>
                </c:pt>
                <c:pt idx="1582">
                  <c:v>41705</c:v>
                </c:pt>
                <c:pt idx="1583">
                  <c:v>41705</c:v>
                </c:pt>
                <c:pt idx="1584">
                  <c:v>41706</c:v>
                </c:pt>
                <c:pt idx="1585">
                  <c:v>41706</c:v>
                </c:pt>
                <c:pt idx="1586">
                  <c:v>41706</c:v>
                </c:pt>
                <c:pt idx="1587">
                  <c:v>41706</c:v>
                </c:pt>
                <c:pt idx="1588">
                  <c:v>41706</c:v>
                </c:pt>
                <c:pt idx="1589">
                  <c:v>41706</c:v>
                </c:pt>
                <c:pt idx="1590">
                  <c:v>41706</c:v>
                </c:pt>
                <c:pt idx="1591">
                  <c:v>41706</c:v>
                </c:pt>
                <c:pt idx="1592">
                  <c:v>41706</c:v>
                </c:pt>
                <c:pt idx="1593">
                  <c:v>41706</c:v>
                </c:pt>
                <c:pt idx="1594">
                  <c:v>41706</c:v>
                </c:pt>
                <c:pt idx="1595">
                  <c:v>41706</c:v>
                </c:pt>
                <c:pt idx="1596">
                  <c:v>41706</c:v>
                </c:pt>
                <c:pt idx="1597">
                  <c:v>41706</c:v>
                </c:pt>
                <c:pt idx="1598">
                  <c:v>41706</c:v>
                </c:pt>
                <c:pt idx="1599">
                  <c:v>41706</c:v>
                </c:pt>
                <c:pt idx="1600">
                  <c:v>41706</c:v>
                </c:pt>
                <c:pt idx="1601">
                  <c:v>41706</c:v>
                </c:pt>
                <c:pt idx="1602">
                  <c:v>41706</c:v>
                </c:pt>
                <c:pt idx="1603">
                  <c:v>41706</c:v>
                </c:pt>
                <c:pt idx="1604">
                  <c:v>41706</c:v>
                </c:pt>
                <c:pt idx="1605">
                  <c:v>41706</c:v>
                </c:pt>
                <c:pt idx="1606">
                  <c:v>41706</c:v>
                </c:pt>
                <c:pt idx="1607">
                  <c:v>41706</c:v>
                </c:pt>
                <c:pt idx="1608">
                  <c:v>41707</c:v>
                </c:pt>
                <c:pt idx="1609">
                  <c:v>41707</c:v>
                </c:pt>
                <c:pt idx="1610">
                  <c:v>41707</c:v>
                </c:pt>
                <c:pt idx="1611">
                  <c:v>41707</c:v>
                </c:pt>
                <c:pt idx="1612">
                  <c:v>41707</c:v>
                </c:pt>
                <c:pt idx="1613">
                  <c:v>41707</c:v>
                </c:pt>
                <c:pt idx="1614">
                  <c:v>41707</c:v>
                </c:pt>
                <c:pt idx="1615">
                  <c:v>41707</c:v>
                </c:pt>
                <c:pt idx="1616">
                  <c:v>41707</c:v>
                </c:pt>
                <c:pt idx="1617">
                  <c:v>41707</c:v>
                </c:pt>
                <c:pt idx="1618">
                  <c:v>41707</c:v>
                </c:pt>
                <c:pt idx="1619">
                  <c:v>41707</c:v>
                </c:pt>
                <c:pt idx="1620">
                  <c:v>41707</c:v>
                </c:pt>
                <c:pt idx="1621">
                  <c:v>41707</c:v>
                </c:pt>
                <c:pt idx="1622">
                  <c:v>41707</c:v>
                </c:pt>
                <c:pt idx="1623">
                  <c:v>41707</c:v>
                </c:pt>
                <c:pt idx="1624">
                  <c:v>41707</c:v>
                </c:pt>
                <c:pt idx="1625">
                  <c:v>41707</c:v>
                </c:pt>
                <c:pt idx="1626">
                  <c:v>41707</c:v>
                </c:pt>
                <c:pt idx="1627">
                  <c:v>41707</c:v>
                </c:pt>
                <c:pt idx="1628">
                  <c:v>41707</c:v>
                </c:pt>
                <c:pt idx="1629">
                  <c:v>41707</c:v>
                </c:pt>
                <c:pt idx="1630">
                  <c:v>41707</c:v>
                </c:pt>
                <c:pt idx="1631">
                  <c:v>41707</c:v>
                </c:pt>
                <c:pt idx="1632">
                  <c:v>41708</c:v>
                </c:pt>
                <c:pt idx="1633">
                  <c:v>41708</c:v>
                </c:pt>
                <c:pt idx="1634">
                  <c:v>41708</c:v>
                </c:pt>
                <c:pt idx="1635">
                  <c:v>41708</c:v>
                </c:pt>
                <c:pt idx="1636">
                  <c:v>41708</c:v>
                </c:pt>
                <c:pt idx="1637">
                  <c:v>41708</c:v>
                </c:pt>
                <c:pt idx="1638">
                  <c:v>41708</c:v>
                </c:pt>
                <c:pt idx="1639">
                  <c:v>41708</c:v>
                </c:pt>
                <c:pt idx="1640">
                  <c:v>41708</c:v>
                </c:pt>
                <c:pt idx="1641">
                  <c:v>41708</c:v>
                </c:pt>
                <c:pt idx="1642">
                  <c:v>41708</c:v>
                </c:pt>
                <c:pt idx="1643">
                  <c:v>41708</c:v>
                </c:pt>
                <c:pt idx="1644">
                  <c:v>41708</c:v>
                </c:pt>
                <c:pt idx="1645">
                  <c:v>41708</c:v>
                </c:pt>
                <c:pt idx="1646">
                  <c:v>41708</c:v>
                </c:pt>
                <c:pt idx="1647">
                  <c:v>41708</c:v>
                </c:pt>
                <c:pt idx="1648">
                  <c:v>41708</c:v>
                </c:pt>
                <c:pt idx="1649">
                  <c:v>41708</c:v>
                </c:pt>
                <c:pt idx="1650">
                  <c:v>41708</c:v>
                </c:pt>
                <c:pt idx="1651">
                  <c:v>41708</c:v>
                </c:pt>
                <c:pt idx="1652">
                  <c:v>41708</c:v>
                </c:pt>
                <c:pt idx="1653">
                  <c:v>41708</c:v>
                </c:pt>
                <c:pt idx="1654">
                  <c:v>41708</c:v>
                </c:pt>
                <c:pt idx="1655">
                  <c:v>41708</c:v>
                </c:pt>
                <c:pt idx="1656">
                  <c:v>41709</c:v>
                </c:pt>
                <c:pt idx="1657">
                  <c:v>41709</c:v>
                </c:pt>
                <c:pt idx="1658">
                  <c:v>41709</c:v>
                </c:pt>
                <c:pt idx="1659">
                  <c:v>41709</c:v>
                </c:pt>
                <c:pt idx="1660">
                  <c:v>41709</c:v>
                </c:pt>
                <c:pt idx="1661">
                  <c:v>41709</c:v>
                </c:pt>
                <c:pt idx="1662">
                  <c:v>41709</c:v>
                </c:pt>
                <c:pt idx="1663">
                  <c:v>41709</c:v>
                </c:pt>
                <c:pt idx="1664">
                  <c:v>41709</c:v>
                </c:pt>
                <c:pt idx="1665">
                  <c:v>41709</c:v>
                </c:pt>
                <c:pt idx="1666">
                  <c:v>41709</c:v>
                </c:pt>
                <c:pt idx="1667">
                  <c:v>41709</c:v>
                </c:pt>
                <c:pt idx="1668">
                  <c:v>41709</c:v>
                </c:pt>
                <c:pt idx="1669">
                  <c:v>41709</c:v>
                </c:pt>
                <c:pt idx="1670">
                  <c:v>41709</c:v>
                </c:pt>
                <c:pt idx="1671">
                  <c:v>41709</c:v>
                </c:pt>
                <c:pt idx="1672">
                  <c:v>41709</c:v>
                </c:pt>
                <c:pt idx="1673">
                  <c:v>41709</c:v>
                </c:pt>
                <c:pt idx="1674">
                  <c:v>41709</c:v>
                </c:pt>
                <c:pt idx="1675">
                  <c:v>41709</c:v>
                </c:pt>
                <c:pt idx="1676">
                  <c:v>41709</c:v>
                </c:pt>
                <c:pt idx="1677">
                  <c:v>41709</c:v>
                </c:pt>
                <c:pt idx="1678">
                  <c:v>41709</c:v>
                </c:pt>
                <c:pt idx="1679">
                  <c:v>41709</c:v>
                </c:pt>
                <c:pt idx="1680">
                  <c:v>41710</c:v>
                </c:pt>
                <c:pt idx="1681">
                  <c:v>41710</c:v>
                </c:pt>
                <c:pt idx="1682">
                  <c:v>41710</c:v>
                </c:pt>
                <c:pt idx="1683">
                  <c:v>41710</c:v>
                </c:pt>
                <c:pt idx="1684">
                  <c:v>41710</c:v>
                </c:pt>
                <c:pt idx="1685">
                  <c:v>41710</c:v>
                </c:pt>
                <c:pt idx="1686">
                  <c:v>41710</c:v>
                </c:pt>
                <c:pt idx="1687">
                  <c:v>41710</c:v>
                </c:pt>
                <c:pt idx="1688">
                  <c:v>41710</c:v>
                </c:pt>
                <c:pt idx="1689">
                  <c:v>41710</c:v>
                </c:pt>
                <c:pt idx="1690">
                  <c:v>41710</c:v>
                </c:pt>
                <c:pt idx="1691">
                  <c:v>41710</c:v>
                </c:pt>
                <c:pt idx="1692">
                  <c:v>41710</c:v>
                </c:pt>
                <c:pt idx="1693">
                  <c:v>41710</c:v>
                </c:pt>
                <c:pt idx="1694">
                  <c:v>41710</c:v>
                </c:pt>
                <c:pt idx="1695">
                  <c:v>41710</c:v>
                </c:pt>
                <c:pt idx="1696">
                  <c:v>41710</c:v>
                </c:pt>
                <c:pt idx="1697">
                  <c:v>41710</c:v>
                </c:pt>
                <c:pt idx="1698">
                  <c:v>41710</c:v>
                </c:pt>
                <c:pt idx="1699">
                  <c:v>41710</c:v>
                </c:pt>
                <c:pt idx="1700">
                  <c:v>41710</c:v>
                </c:pt>
                <c:pt idx="1701">
                  <c:v>41710</c:v>
                </c:pt>
                <c:pt idx="1702">
                  <c:v>41710</c:v>
                </c:pt>
                <c:pt idx="1703">
                  <c:v>41710</c:v>
                </c:pt>
                <c:pt idx="1704">
                  <c:v>41711</c:v>
                </c:pt>
                <c:pt idx="1705">
                  <c:v>41711</c:v>
                </c:pt>
                <c:pt idx="1706">
                  <c:v>41711</c:v>
                </c:pt>
                <c:pt idx="1707">
                  <c:v>41711</c:v>
                </c:pt>
                <c:pt idx="1708">
                  <c:v>41711</c:v>
                </c:pt>
                <c:pt idx="1709">
                  <c:v>41711</c:v>
                </c:pt>
                <c:pt idx="1710">
                  <c:v>41711</c:v>
                </c:pt>
                <c:pt idx="1711">
                  <c:v>41711</c:v>
                </c:pt>
                <c:pt idx="1712">
                  <c:v>41711</c:v>
                </c:pt>
                <c:pt idx="1713">
                  <c:v>41711</c:v>
                </c:pt>
                <c:pt idx="1714">
                  <c:v>41711</c:v>
                </c:pt>
                <c:pt idx="1715">
                  <c:v>41711</c:v>
                </c:pt>
                <c:pt idx="1716">
                  <c:v>41711</c:v>
                </c:pt>
                <c:pt idx="1717">
                  <c:v>41711</c:v>
                </c:pt>
                <c:pt idx="1718">
                  <c:v>41711</c:v>
                </c:pt>
                <c:pt idx="1719">
                  <c:v>41711</c:v>
                </c:pt>
                <c:pt idx="1720">
                  <c:v>41711</c:v>
                </c:pt>
                <c:pt idx="1721">
                  <c:v>41711</c:v>
                </c:pt>
                <c:pt idx="1722">
                  <c:v>41711</c:v>
                </c:pt>
                <c:pt idx="1723">
                  <c:v>41711</c:v>
                </c:pt>
                <c:pt idx="1724">
                  <c:v>41711</c:v>
                </c:pt>
                <c:pt idx="1725">
                  <c:v>41711</c:v>
                </c:pt>
                <c:pt idx="1726">
                  <c:v>41711</c:v>
                </c:pt>
                <c:pt idx="1727">
                  <c:v>41711</c:v>
                </c:pt>
                <c:pt idx="1728">
                  <c:v>41712</c:v>
                </c:pt>
                <c:pt idx="1729">
                  <c:v>41712</c:v>
                </c:pt>
                <c:pt idx="1730">
                  <c:v>41712</c:v>
                </c:pt>
                <c:pt idx="1731">
                  <c:v>41712</c:v>
                </c:pt>
                <c:pt idx="1732">
                  <c:v>41712</c:v>
                </c:pt>
                <c:pt idx="1733">
                  <c:v>41712</c:v>
                </c:pt>
                <c:pt idx="1734">
                  <c:v>41712</c:v>
                </c:pt>
                <c:pt idx="1735">
                  <c:v>41712</c:v>
                </c:pt>
                <c:pt idx="1736">
                  <c:v>41712</c:v>
                </c:pt>
                <c:pt idx="1737">
                  <c:v>41712</c:v>
                </c:pt>
                <c:pt idx="1738">
                  <c:v>41712</c:v>
                </c:pt>
                <c:pt idx="1739">
                  <c:v>41712</c:v>
                </c:pt>
                <c:pt idx="1740">
                  <c:v>41712</c:v>
                </c:pt>
                <c:pt idx="1741">
                  <c:v>41712</c:v>
                </c:pt>
                <c:pt idx="1742">
                  <c:v>41712</c:v>
                </c:pt>
                <c:pt idx="1743">
                  <c:v>41712</c:v>
                </c:pt>
                <c:pt idx="1744">
                  <c:v>41712</c:v>
                </c:pt>
                <c:pt idx="1745">
                  <c:v>41712</c:v>
                </c:pt>
                <c:pt idx="1746">
                  <c:v>41712</c:v>
                </c:pt>
                <c:pt idx="1747">
                  <c:v>41712</c:v>
                </c:pt>
                <c:pt idx="1748">
                  <c:v>41712</c:v>
                </c:pt>
                <c:pt idx="1749">
                  <c:v>41712</c:v>
                </c:pt>
                <c:pt idx="1750">
                  <c:v>41712</c:v>
                </c:pt>
                <c:pt idx="1751">
                  <c:v>41712</c:v>
                </c:pt>
                <c:pt idx="1752">
                  <c:v>41713</c:v>
                </c:pt>
                <c:pt idx="1753">
                  <c:v>41713</c:v>
                </c:pt>
                <c:pt idx="1754">
                  <c:v>41713</c:v>
                </c:pt>
                <c:pt idx="1755">
                  <c:v>41713</c:v>
                </c:pt>
                <c:pt idx="1756">
                  <c:v>41713</c:v>
                </c:pt>
                <c:pt idx="1757">
                  <c:v>41713</c:v>
                </c:pt>
                <c:pt idx="1758">
                  <c:v>41713</c:v>
                </c:pt>
                <c:pt idx="1759">
                  <c:v>41713</c:v>
                </c:pt>
                <c:pt idx="1760">
                  <c:v>41713</c:v>
                </c:pt>
                <c:pt idx="1761">
                  <c:v>41713</c:v>
                </c:pt>
                <c:pt idx="1762">
                  <c:v>41713</c:v>
                </c:pt>
                <c:pt idx="1763">
                  <c:v>41713</c:v>
                </c:pt>
                <c:pt idx="1764">
                  <c:v>41713</c:v>
                </c:pt>
                <c:pt idx="1765">
                  <c:v>41713</c:v>
                </c:pt>
                <c:pt idx="1766">
                  <c:v>41713</c:v>
                </c:pt>
                <c:pt idx="1767">
                  <c:v>41713</c:v>
                </c:pt>
                <c:pt idx="1768">
                  <c:v>41713</c:v>
                </c:pt>
                <c:pt idx="1769">
                  <c:v>41713</c:v>
                </c:pt>
                <c:pt idx="1770">
                  <c:v>41713</c:v>
                </c:pt>
                <c:pt idx="1771">
                  <c:v>41713</c:v>
                </c:pt>
                <c:pt idx="1772">
                  <c:v>41713</c:v>
                </c:pt>
                <c:pt idx="1773">
                  <c:v>41713</c:v>
                </c:pt>
                <c:pt idx="1774">
                  <c:v>41713</c:v>
                </c:pt>
                <c:pt idx="1775">
                  <c:v>41713</c:v>
                </c:pt>
                <c:pt idx="1776">
                  <c:v>41714</c:v>
                </c:pt>
                <c:pt idx="1777">
                  <c:v>41714</c:v>
                </c:pt>
                <c:pt idx="1778">
                  <c:v>41714</c:v>
                </c:pt>
                <c:pt idx="1779">
                  <c:v>41714</c:v>
                </c:pt>
                <c:pt idx="1780">
                  <c:v>41714</c:v>
                </c:pt>
                <c:pt idx="1781">
                  <c:v>41714</c:v>
                </c:pt>
                <c:pt idx="1782">
                  <c:v>41714</c:v>
                </c:pt>
                <c:pt idx="1783">
                  <c:v>41714</c:v>
                </c:pt>
                <c:pt idx="1784">
                  <c:v>41714</c:v>
                </c:pt>
                <c:pt idx="1785">
                  <c:v>41714</c:v>
                </c:pt>
                <c:pt idx="1786">
                  <c:v>41714</c:v>
                </c:pt>
                <c:pt idx="1787">
                  <c:v>41714</c:v>
                </c:pt>
                <c:pt idx="1788">
                  <c:v>41714</c:v>
                </c:pt>
                <c:pt idx="1789">
                  <c:v>41714</c:v>
                </c:pt>
                <c:pt idx="1790">
                  <c:v>41714</c:v>
                </c:pt>
                <c:pt idx="1791">
                  <c:v>41714</c:v>
                </c:pt>
                <c:pt idx="1792">
                  <c:v>41714</c:v>
                </c:pt>
                <c:pt idx="1793">
                  <c:v>41714</c:v>
                </c:pt>
                <c:pt idx="1794">
                  <c:v>41714</c:v>
                </c:pt>
                <c:pt idx="1795">
                  <c:v>41714</c:v>
                </c:pt>
                <c:pt idx="1796">
                  <c:v>41714</c:v>
                </c:pt>
                <c:pt idx="1797">
                  <c:v>41714</c:v>
                </c:pt>
                <c:pt idx="1798">
                  <c:v>41714</c:v>
                </c:pt>
                <c:pt idx="1799">
                  <c:v>41714</c:v>
                </c:pt>
                <c:pt idx="1800">
                  <c:v>41715</c:v>
                </c:pt>
                <c:pt idx="1801">
                  <c:v>41715</c:v>
                </c:pt>
                <c:pt idx="1802">
                  <c:v>41715</c:v>
                </c:pt>
                <c:pt idx="1803">
                  <c:v>41715</c:v>
                </c:pt>
                <c:pt idx="1804">
                  <c:v>41715</c:v>
                </c:pt>
                <c:pt idx="1805">
                  <c:v>41715</c:v>
                </c:pt>
                <c:pt idx="1806">
                  <c:v>41715</c:v>
                </c:pt>
                <c:pt idx="1807">
                  <c:v>41715</c:v>
                </c:pt>
                <c:pt idx="1808">
                  <c:v>41715</c:v>
                </c:pt>
                <c:pt idx="1809">
                  <c:v>41715</c:v>
                </c:pt>
                <c:pt idx="1810">
                  <c:v>41715</c:v>
                </c:pt>
                <c:pt idx="1811">
                  <c:v>41715</c:v>
                </c:pt>
                <c:pt idx="1812">
                  <c:v>41715</c:v>
                </c:pt>
                <c:pt idx="1813">
                  <c:v>41715</c:v>
                </c:pt>
                <c:pt idx="1814">
                  <c:v>41715</c:v>
                </c:pt>
                <c:pt idx="1815">
                  <c:v>41715</c:v>
                </c:pt>
                <c:pt idx="1816">
                  <c:v>41715</c:v>
                </c:pt>
                <c:pt idx="1817">
                  <c:v>41715</c:v>
                </c:pt>
                <c:pt idx="1818">
                  <c:v>41715</c:v>
                </c:pt>
                <c:pt idx="1819">
                  <c:v>41715</c:v>
                </c:pt>
                <c:pt idx="1820">
                  <c:v>41715</c:v>
                </c:pt>
                <c:pt idx="1821">
                  <c:v>41715</c:v>
                </c:pt>
                <c:pt idx="1822">
                  <c:v>41715</c:v>
                </c:pt>
                <c:pt idx="1823">
                  <c:v>41715</c:v>
                </c:pt>
                <c:pt idx="1824">
                  <c:v>41716</c:v>
                </c:pt>
                <c:pt idx="1825">
                  <c:v>41716</c:v>
                </c:pt>
                <c:pt idx="1826">
                  <c:v>41716</c:v>
                </c:pt>
                <c:pt idx="1827">
                  <c:v>41716</c:v>
                </c:pt>
                <c:pt idx="1828">
                  <c:v>41716</c:v>
                </c:pt>
                <c:pt idx="1829">
                  <c:v>41716</c:v>
                </c:pt>
                <c:pt idx="1830">
                  <c:v>41716</c:v>
                </c:pt>
                <c:pt idx="1831">
                  <c:v>41716</c:v>
                </c:pt>
                <c:pt idx="1832">
                  <c:v>41716</c:v>
                </c:pt>
                <c:pt idx="1833">
                  <c:v>41716</c:v>
                </c:pt>
                <c:pt idx="1834">
                  <c:v>41716</c:v>
                </c:pt>
                <c:pt idx="1835">
                  <c:v>41716</c:v>
                </c:pt>
                <c:pt idx="1836">
                  <c:v>41716</c:v>
                </c:pt>
                <c:pt idx="1837">
                  <c:v>41716</c:v>
                </c:pt>
                <c:pt idx="1838">
                  <c:v>41716</c:v>
                </c:pt>
                <c:pt idx="1839">
                  <c:v>41716</c:v>
                </c:pt>
                <c:pt idx="1840">
                  <c:v>41716</c:v>
                </c:pt>
                <c:pt idx="1841">
                  <c:v>41716</c:v>
                </c:pt>
                <c:pt idx="1842">
                  <c:v>41716</c:v>
                </c:pt>
                <c:pt idx="1843">
                  <c:v>41716</c:v>
                </c:pt>
                <c:pt idx="1844">
                  <c:v>41716</c:v>
                </c:pt>
                <c:pt idx="1845">
                  <c:v>41716</c:v>
                </c:pt>
                <c:pt idx="1846">
                  <c:v>41716</c:v>
                </c:pt>
                <c:pt idx="1847">
                  <c:v>41716</c:v>
                </c:pt>
                <c:pt idx="1848">
                  <c:v>41717</c:v>
                </c:pt>
                <c:pt idx="1849">
                  <c:v>41717</c:v>
                </c:pt>
                <c:pt idx="1850">
                  <c:v>41717</c:v>
                </c:pt>
                <c:pt idx="1851">
                  <c:v>41717</c:v>
                </c:pt>
                <c:pt idx="1852">
                  <c:v>41717</c:v>
                </c:pt>
                <c:pt idx="1853">
                  <c:v>41717</c:v>
                </c:pt>
                <c:pt idx="1854">
                  <c:v>41717</c:v>
                </c:pt>
                <c:pt idx="1855">
                  <c:v>41717</c:v>
                </c:pt>
                <c:pt idx="1856">
                  <c:v>41717</c:v>
                </c:pt>
                <c:pt idx="1857">
                  <c:v>41717</c:v>
                </c:pt>
                <c:pt idx="1858">
                  <c:v>41717</c:v>
                </c:pt>
                <c:pt idx="1859">
                  <c:v>41717</c:v>
                </c:pt>
                <c:pt idx="1860">
                  <c:v>41717</c:v>
                </c:pt>
                <c:pt idx="1861">
                  <c:v>41717</c:v>
                </c:pt>
                <c:pt idx="1862">
                  <c:v>41717</c:v>
                </c:pt>
                <c:pt idx="1863">
                  <c:v>41717</c:v>
                </c:pt>
                <c:pt idx="1864">
                  <c:v>41717</c:v>
                </c:pt>
                <c:pt idx="1865">
                  <c:v>41717</c:v>
                </c:pt>
                <c:pt idx="1866">
                  <c:v>41717</c:v>
                </c:pt>
                <c:pt idx="1867">
                  <c:v>41717</c:v>
                </c:pt>
                <c:pt idx="1868">
                  <c:v>41717</c:v>
                </c:pt>
                <c:pt idx="1869">
                  <c:v>41717</c:v>
                </c:pt>
                <c:pt idx="1870">
                  <c:v>41717</c:v>
                </c:pt>
                <c:pt idx="1871">
                  <c:v>41717</c:v>
                </c:pt>
                <c:pt idx="1872">
                  <c:v>41718</c:v>
                </c:pt>
                <c:pt idx="1873">
                  <c:v>41718</c:v>
                </c:pt>
                <c:pt idx="1874">
                  <c:v>41718</c:v>
                </c:pt>
                <c:pt idx="1875">
                  <c:v>41718</c:v>
                </c:pt>
                <c:pt idx="1876">
                  <c:v>41718</c:v>
                </c:pt>
                <c:pt idx="1877">
                  <c:v>41718</c:v>
                </c:pt>
                <c:pt idx="1878">
                  <c:v>41718</c:v>
                </c:pt>
                <c:pt idx="1879">
                  <c:v>41718</c:v>
                </c:pt>
                <c:pt idx="1880">
                  <c:v>41718</c:v>
                </c:pt>
                <c:pt idx="1881">
                  <c:v>41718</c:v>
                </c:pt>
                <c:pt idx="1882">
                  <c:v>41718</c:v>
                </c:pt>
                <c:pt idx="1883">
                  <c:v>41718</c:v>
                </c:pt>
                <c:pt idx="1884">
                  <c:v>41718</c:v>
                </c:pt>
                <c:pt idx="1885">
                  <c:v>41718</c:v>
                </c:pt>
                <c:pt idx="1886">
                  <c:v>41718</c:v>
                </c:pt>
                <c:pt idx="1887">
                  <c:v>41718</c:v>
                </c:pt>
                <c:pt idx="1888">
                  <c:v>41718</c:v>
                </c:pt>
                <c:pt idx="1889">
                  <c:v>41718</c:v>
                </c:pt>
                <c:pt idx="1890">
                  <c:v>41718</c:v>
                </c:pt>
                <c:pt idx="1891">
                  <c:v>41718</c:v>
                </c:pt>
                <c:pt idx="1892">
                  <c:v>41718</c:v>
                </c:pt>
                <c:pt idx="1893">
                  <c:v>41718</c:v>
                </c:pt>
                <c:pt idx="1894">
                  <c:v>41718</c:v>
                </c:pt>
                <c:pt idx="1895">
                  <c:v>41718</c:v>
                </c:pt>
                <c:pt idx="1896">
                  <c:v>41719</c:v>
                </c:pt>
                <c:pt idx="1897">
                  <c:v>41719</c:v>
                </c:pt>
                <c:pt idx="1898">
                  <c:v>41719</c:v>
                </c:pt>
                <c:pt idx="1899">
                  <c:v>41719</c:v>
                </c:pt>
                <c:pt idx="1900">
                  <c:v>41719</c:v>
                </c:pt>
                <c:pt idx="1901">
                  <c:v>41719</c:v>
                </c:pt>
                <c:pt idx="1902">
                  <c:v>41719</c:v>
                </c:pt>
                <c:pt idx="1903">
                  <c:v>41719</c:v>
                </c:pt>
                <c:pt idx="1904">
                  <c:v>41719</c:v>
                </c:pt>
                <c:pt idx="1905">
                  <c:v>41719</c:v>
                </c:pt>
                <c:pt idx="1906">
                  <c:v>41719</c:v>
                </c:pt>
                <c:pt idx="1907">
                  <c:v>41719</c:v>
                </c:pt>
                <c:pt idx="1908">
                  <c:v>41719</c:v>
                </c:pt>
                <c:pt idx="1909">
                  <c:v>41719</c:v>
                </c:pt>
                <c:pt idx="1910">
                  <c:v>41719</c:v>
                </c:pt>
                <c:pt idx="1911">
                  <c:v>41719</c:v>
                </c:pt>
                <c:pt idx="1912">
                  <c:v>41719</c:v>
                </c:pt>
                <c:pt idx="1913">
                  <c:v>41719</c:v>
                </c:pt>
                <c:pt idx="1914">
                  <c:v>41719</c:v>
                </c:pt>
                <c:pt idx="1915">
                  <c:v>41719</c:v>
                </c:pt>
                <c:pt idx="1916">
                  <c:v>41719</c:v>
                </c:pt>
                <c:pt idx="1917">
                  <c:v>41719</c:v>
                </c:pt>
                <c:pt idx="1918">
                  <c:v>41719</c:v>
                </c:pt>
                <c:pt idx="1919">
                  <c:v>41719</c:v>
                </c:pt>
                <c:pt idx="1920">
                  <c:v>41720</c:v>
                </c:pt>
                <c:pt idx="1921">
                  <c:v>41720</c:v>
                </c:pt>
                <c:pt idx="1922">
                  <c:v>41720</c:v>
                </c:pt>
                <c:pt idx="1923">
                  <c:v>41720</c:v>
                </c:pt>
                <c:pt idx="1924">
                  <c:v>41720</c:v>
                </c:pt>
                <c:pt idx="1925">
                  <c:v>41720</c:v>
                </c:pt>
                <c:pt idx="1926">
                  <c:v>41720</c:v>
                </c:pt>
                <c:pt idx="1927">
                  <c:v>41720</c:v>
                </c:pt>
                <c:pt idx="1928">
                  <c:v>41720</c:v>
                </c:pt>
                <c:pt idx="1929">
                  <c:v>41720</c:v>
                </c:pt>
                <c:pt idx="1930">
                  <c:v>41720</c:v>
                </c:pt>
                <c:pt idx="1931">
                  <c:v>41720</c:v>
                </c:pt>
                <c:pt idx="1932">
                  <c:v>41720</c:v>
                </c:pt>
                <c:pt idx="1933">
                  <c:v>41720</c:v>
                </c:pt>
                <c:pt idx="1934">
                  <c:v>41720</c:v>
                </c:pt>
                <c:pt idx="1935">
                  <c:v>41720</c:v>
                </c:pt>
                <c:pt idx="1936">
                  <c:v>41720</c:v>
                </c:pt>
                <c:pt idx="1937">
                  <c:v>41720</c:v>
                </c:pt>
                <c:pt idx="1938">
                  <c:v>41720</c:v>
                </c:pt>
                <c:pt idx="1939">
                  <c:v>41720</c:v>
                </c:pt>
                <c:pt idx="1940">
                  <c:v>41720</c:v>
                </c:pt>
                <c:pt idx="1941">
                  <c:v>41720</c:v>
                </c:pt>
                <c:pt idx="1942">
                  <c:v>41720</c:v>
                </c:pt>
                <c:pt idx="1943">
                  <c:v>41720</c:v>
                </c:pt>
                <c:pt idx="1944">
                  <c:v>41721</c:v>
                </c:pt>
                <c:pt idx="1945">
                  <c:v>41721</c:v>
                </c:pt>
                <c:pt idx="1946">
                  <c:v>41721</c:v>
                </c:pt>
                <c:pt idx="1947">
                  <c:v>41721</c:v>
                </c:pt>
                <c:pt idx="1948">
                  <c:v>41721</c:v>
                </c:pt>
                <c:pt idx="1949">
                  <c:v>41721</c:v>
                </c:pt>
                <c:pt idx="1950">
                  <c:v>41721</c:v>
                </c:pt>
                <c:pt idx="1951">
                  <c:v>41721</c:v>
                </c:pt>
                <c:pt idx="1952">
                  <c:v>41721</c:v>
                </c:pt>
                <c:pt idx="1953">
                  <c:v>41721</c:v>
                </c:pt>
                <c:pt idx="1954">
                  <c:v>41721</c:v>
                </c:pt>
                <c:pt idx="1955">
                  <c:v>41721</c:v>
                </c:pt>
                <c:pt idx="1956">
                  <c:v>41721</c:v>
                </c:pt>
                <c:pt idx="1957">
                  <c:v>41721</c:v>
                </c:pt>
                <c:pt idx="1958">
                  <c:v>41721</c:v>
                </c:pt>
                <c:pt idx="1959">
                  <c:v>41721</c:v>
                </c:pt>
                <c:pt idx="1960">
                  <c:v>41721</c:v>
                </c:pt>
                <c:pt idx="1961">
                  <c:v>41721</c:v>
                </c:pt>
                <c:pt idx="1962">
                  <c:v>41721</c:v>
                </c:pt>
                <c:pt idx="1963">
                  <c:v>41721</c:v>
                </c:pt>
                <c:pt idx="1964">
                  <c:v>41721</c:v>
                </c:pt>
                <c:pt idx="1965">
                  <c:v>41721</c:v>
                </c:pt>
                <c:pt idx="1966">
                  <c:v>41721</c:v>
                </c:pt>
                <c:pt idx="1967">
                  <c:v>41721</c:v>
                </c:pt>
                <c:pt idx="1968">
                  <c:v>41722</c:v>
                </c:pt>
                <c:pt idx="1969">
                  <c:v>41722</c:v>
                </c:pt>
                <c:pt idx="1970">
                  <c:v>41722</c:v>
                </c:pt>
                <c:pt idx="1971">
                  <c:v>41722</c:v>
                </c:pt>
                <c:pt idx="1972">
                  <c:v>41722</c:v>
                </c:pt>
                <c:pt idx="1973">
                  <c:v>41722</c:v>
                </c:pt>
                <c:pt idx="1974">
                  <c:v>41722</c:v>
                </c:pt>
                <c:pt idx="1975">
                  <c:v>41722</c:v>
                </c:pt>
                <c:pt idx="1976">
                  <c:v>41722</c:v>
                </c:pt>
                <c:pt idx="1977">
                  <c:v>41722</c:v>
                </c:pt>
                <c:pt idx="1978">
                  <c:v>41722</c:v>
                </c:pt>
                <c:pt idx="1979">
                  <c:v>41722</c:v>
                </c:pt>
                <c:pt idx="1980">
                  <c:v>41722</c:v>
                </c:pt>
                <c:pt idx="1981">
                  <c:v>41722</c:v>
                </c:pt>
                <c:pt idx="1982">
                  <c:v>41722</c:v>
                </c:pt>
                <c:pt idx="1983">
                  <c:v>41722</c:v>
                </c:pt>
                <c:pt idx="1984">
                  <c:v>41722</c:v>
                </c:pt>
                <c:pt idx="1985">
                  <c:v>41722</c:v>
                </c:pt>
                <c:pt idx="1986">
                  <c:v>41722</c:v>
                </c:pt>
                <c:pt idx="1987">
                  <c:v>41722</c:v>
                </c:pt>
                <c:pt idx="1988">
                  <c:v>41722</c:v>
                </c:pt>
                <c:pt idx="1989">
                  <c:v>41722</c:v>
                </c:pt>
                <c:pt idx="1990">
                  <c:v>41722</c:v>
                </c:pt>
                <c:pt idx="1991">
                  <c:v>41722</c:v>
                </c:pt>
                <c:pt idx="1992">
                  <c:v>41723</c:v>
                </c:pt>
                <c:pt idx="1993">
                  <c:v>41723</c:v>
                </c:pt>
                <c:pt idx="1994">
                  <c:v>41723</c:v>
                </c:pt>
                <c:pt idx="1995">
                  <c:v>41723</c:v>
                </c:pt>
                <c:pt idx="1996">
                  <c:v>41723</c:v>
                </c:pt>
                <c:pt idx="1997">
                  <c:v>41723</c:v>
                </c:pt>
                <c:pt idx="1998">
                  <c:v>41723</c:v>
                </c:pt>
                <c:pt idx="1999">
                  <c:v>41723</c:v>
                </c:pt>
                <c:pt idx="2000">
                  <c:v>41723</c:v>
                </c:pt>
                <c:pt idx="2001">
                  <c:v>41723</c:v>
                </c:pt>
                <c:pt idx="2002">
                  <c:v>41723</c:v>
                </c:pt>
                <c:pt idx="2003">
                  <c:v>41723</c:v>
                </c:pt>
                <c:pt idx="2004">
                  <c:v>41723</c:v>
                </c:pt>
                <c:pt idx="2005">
                  <c:v>41723</c:v>
                </c:pt>
                <c:pt idx="2006">
                  <c:v>41723</c:v>
                </c:pt>
                <c:pt idx="2007">
                  <c:v>41723</c:v>
                </c:pt>
                <c:pt idx="2008">
                  <c:v>41723</c:v>
                </c:pt>
                <c:pt idx="2009">
                  <c:v>41723</c:v>
                </c:pt>
                <c:pt idx="2010">
                  <c:v>41723</c:v>
                </c:pt>
                <c:pt idx="2011">
                  <c:v>41723</c:v>
                </c:pt>
                <c:pt idx="2012">
                  <c:v>41723</c:v>
                </c:pt>
                <c:pt idx="2013">
                  <c:v>41723</c:v>
                </c:pt>
                <c:pt idx="2014">
                  <c:v>41723</c:v>
                </c:pt>
                <c:pt idx="2015">
                  <c:v>41723</c:v>
                </c:pt>
                <c:pt idx="2016">
                  <c:v>41724</c:v>
                </c:pt>
                <c:pt idx="2017">
                  <c:v>41724</c:v>
                </c:pt>
                <c:pt idx="2018">
                  <c:v>41724</c:v>
                </c:pt>
                <c:pt idx="2019">
                  <c:v>41724</c:v>
                </c:pt>
                <c:pt idx="2020">
                  <c:v>41724</c:v>
                </c:pt>
                <c:pt idx="2021">
                  <c:v>41724</c:v>
                </c:pt>
                <c:pt idx="2022">
                  <c:v>41724</c:v>
                </c:pt>
                <c:pt idx="2023">
                  <c:v>41724</c:v>
                </c:pt>
                <c:pt idx="2024">
                  <c:v>41724</c:v>
                </c:pt>
                <c:pt idx="2025">
                  <c:v>41724</c:v>
                </c:pt>
                <c:pt idx="2026">
                  <c:v>41724</c:v>
                </c:pt>
                <c:pt idx="2027">
                  <c:v>41724</c:v>
                </c:pt>
                <c:pt idx="2028">
                  <c:v>41724</c:v>
                </c:pt>
                <c:pt idx="2029">
                  <c:v>41724</c:v>
                </c:pt>
                <c:pt idx="2030">
                  <c:v>41724</c:v>
                </c:pt>
                <c:pt idx="2031">
                  <c:v>41724</c:v>
                </c:pt>
                <c:pt idx="2032">
                  <c:v>41724</c:v>
                </c:pt>
                <c:pt idx="2033">
                  <c:v>41724</c:v>
                </c:pt>
                <c:pt idx="2034">
                  <c:v>41724</c:v>
                </c:pt>
                <c:pt idx="2035">
                  <c:v>41724</c:v>
                </c:pt>
                <c:pt idx="2036">
                  <c:v>41724</c:v>
                </c:pt>
                <c:pt idx="2037">
                  <c:v>41724</c:v>
                </c:pt>
                <c:pt idx="2038">
                  <c:v>41724</c:v>
                </c:pt>
                <c:pt idx="2039">
                  <c:v>41724</c:v>
                </c:pt>
                <c:pt idx="2040">
                  <c:v>41725</c:v>
                </c:pt>
                <c:pt idx="2041">
                  <c:v>41725</c:v>
                </c:pt>
                <c:pt idx="2042">
                  <c:v>41725</c:v>
                </c:pt>
                <c:pt idx="2043">
                  <c:v>41725</c:v>
                </c:pt>
                <c:pt idx="2044">
                  <c:v>41725</c:v>
                </c:pt>
                <c:pt idx="2045">
                  <c:v>41725</c:v>
                </c:pt>
                <c:pt idx="2046">
                  <c:v>41725</c:v>
                </c:pt>
                <c:pt idx="2047">
                  <c:v>41725</c:v>
                </c:pt>
                <c:pt idx="2048">
                  <c:v>41725</c:v>
                </c:pt>
                <c:pt idx="2049">
                  <c:v>41725</c:v>
                </c:pt>
                <c:pt idx="2050">
                  <c:v>41725</c:v>
                </c:pt>
                <c:pt idx="2051">
                  <c:v>41725</c:v>
                </c:pt>
                <c:pt idx="2052">
                  <c:v>41725</c:v>
                </c:pt>
                <c:pt idx="2053">
                  <c:v>41725</c:v>
                </c:pt>
                <c:pt idx="2054">
                  <c:v>41725</c:v>
                </c:pt>
                <c:pt idx="2055">
                  <c:v>41725</c:v>
                </c:pt>
                <c:pt idx="2056">
                  <c:v>41725</c:v>
                </c:pt>
                <c:pt idx="2057">
                  <c:v>41725</c:v>
                </c:pt>
                <c:pt idx="2058">
                  <c:v>41725</c:v>
                </c:pt>
                <c:pt idx="2059">
                  <c:v>41725</c:v>
                </c:pt>
                <c:pt idx="2060">
                  <c:v>41725</c:v>
                </c:pt>
                <c:pt idx="2061">
                  <c:v>41725</c:v>
                </c:pt>
                <c:pt idx="2062">
                  <c:v>41725</c:v>
                </c:pt>
                <c:pt idx="2063">
                  <c:v>41725</c:v>
                </c:pt>
                <c:pt idx="2064">
                  <c:v>41726</c:v>
                </c:pt>
                <c:pt idx="2065">
                  <c:v>41726</c:v>
                </c:pt>
                <c:pt idx="2066">
                  <c:v>41726</c:v>
                </c:pt>
                <c:pt idx="2067">
                  <c:v>41726</c:v>
                </c:pt>
                <c:pt idx="2068">
                  <c:v>41726</c:v>
                </c:pt>
                <c:pt idx="2069">
                  <c:v>41726</c:v>
                </c:pt>
                <c:pt idx="2070">
                  <c:v>41726</c:v>
                </c:pt>
                <c:pt idx="2071">
                  <c:v>41726</c:v>
                </c:pt>
                <c:pt idx="2072">
                  <c:v>41726</c:v>
                </c:pt>
                <c:pt idx="2073">
                  <c:v>41726</c:v>
                </c:pt>
                <c:pt idx="2074">
                  <c:v>41726</c:v>
                </c:pt>
                <c:pt idx="2075">
                  <c:v>41726</c:v>
                </c:pt>
                <c:pt idx="2076">
                  <c:v>41726</c:v>
                </c:pt>
                <c:pt idx="2077">
                  <c:v>41726</c:v>
                </c:pt>
                <c:pt idx="2078">
                  <c:v>41726</c:v>
                </c:pt>
                <c:pt idx="2079">
                  <c:v>41726</c:v>
                </c:pt>
                <c:pt idx="2080">
                  <c:v>41726</c:v>
                </c:pt>
                <c:pt idx="2081">
                  <c:v>41726</c:v>
                </c:pt>
                <c:pt idx="2082">
                  <c:v>41726</c:v>
                </c:pt>
                <c:pt idx="2083">
                  <c:v>41726</c:v>
                </c:pt>
                <c:pt idx="2084">
                  <c:v>41726</c:v>
                </c:pt>
                <c:pt idx="2085">
                  <c:v>41726</c:v>
                </c:pt>
                <c:pt idx="2086">
                  <c:v>41726</c:v>
                </c:pt>
                <c:pt idx="2087">
                  <c:v>41726</c:v>
                </c:pt>
                <c:pt idx="2088">
                  <c:v>41727</c:v>
                </c:pt>
                <c:pt idx="2089">
                  <c:v>41727</c:v>
                </c:pt>
                <c:pt idx="2090">
                  <c:v>41727</c:v>
                </c:pt>
                <c:pt idx="2091">
                  <c:v>41727</c:v>
                </c:pt>
                <c:pt idx="2092">
                  <c:v>41727</c:v>
                </c:pt>
                <c:pt idx="2093">
                  <c:v>41727</c:v>
                </c:pt>
                <c:pt idx="2094">
                  <c:v>41727</c:v>
                </c:pt>
                <c:pt idx="2095">
                  <c:v>41727</c:v>
                </c:pt>
                <c:pt idx="2096">
                  <c:v>41727</c:v>
                </c:pt>
                <c:pt idx="2097">
                  <c:v>41727</c:v>
                </c:pt>
                <c:pt idx="2098">
                  <c:v>41727</c:v>
                </c:pt>
                <c:pt idx="2099">
                  <c:v>41727</c:v>
                </c:pt>
                <c:pt idx="2100">
                  <c:v>41727</c:v>
                </c:pt>
                <c:pt idx="2101">
                  <c:v>41727</c:v>
                </c:pt>
                <c:pt idx="2102">
                  <c:v>41727</c:v>
                </c:pt>
                <c:pt idx="2103">
                  <c:v>41727</c:v>
                </c:pt>
                <c:pt idx="2104">
                  <c:v>41727</c:v>
                </c:pt>
                <c:pt idx="2105">
                  <c:v>41727</c:v>
                </c:pt>
                <c:pt idx="2106">
                  <c:v>41727</c:v>
                </c:pt>
                <c:pt idx="2107">
                  <c:v>41727</c:v>
                </c:pt>
                <c:pt idx="2108">
                  <c:v>41727</c:v>
                </c:pt>
                <c:pt idx="2109">
                  <c:v>41727</c:v>
                </c:pt>
                <c:pt idx="2110">
                  <c:v>41727</c:v>
                </c:pt>
                <c:pt idx="2111">
                  <c:v>41727</c:v>
                </c:pt>
                <c:pt idx="2112">
                  <c:v>41728</c:v>
                </c:pt>
                <c:pt idx="2113">
                  <c:v>41728</c:v>
                </c:pt>
                <c:pt idx="2114">
                  <c:v>41728</c:v>
                </c:pt>
                <c:pt idx="2115">
                  <c:v>41728</c:v>
                </c:pt>
                <c:pt idx="2116">
                  <c:v>41728</c:v>
                </c:pt>
                <c:pt idx="2117">
                  <c:v>41728</c:v>
                </c:pt>
                <c:pt idx="2118">
                  <c:v>41728</c:v>
                </c:pt>
                <c:pt idx="2119">
                  <c:v>41728</c:v>
                </c:pt>
                <c:pt idx="2120">
                  <c:v>41728</c:v>
                </c:pt>
                <c:pt idx="2121">
                  <c:v>41728</c:v>
                </c:pt>
                <c:pt idx="2122">
                  <c:v>41728</c:v>
                </c:pt>
                <c:pt idx="2123">
                  <c:v>41728</c:v>
                </c:pt>
                <c:pt idx="2124">
                  <c:v>41728</c:v>
                </c:pt>
                <c:pt idx="2125">
                  <c:v>41728</c:v>
                </c:pt>
                <c:pt idx="2126">
                  <c:v>41728</c:v>
                </c:pt>
                <c:pt idx="2127">
                  <c:v>41728</c:v>
                </c:pt>
                <c:pt idx="2128">
                  <c:v>41728</c:v>
                </c:pt>
                <c:pt idx="2129">
                  <c:v>41728</c:v>
                </c:pt>
                <c:pt idx="2130">
                  <c:v>41728</c:v>
                </c:pt>
                <c:pt idx="2131">
                  <c:v>41728</c:v>
                </c:pt>
                <c:pt idx="2132">
                  <c:v>41728</c:v>
                </c:pt>
                <c:pt idx="2133">
                  <c:v>41728</c:v>
                </c:pt>
                <c:pt idx="2134">
                  <c:v>41728</c:v>
                </c:pt>
                <c:pt idx="2135">
                  <c:v>41728</c:v>
                </c:pt>
                <c:pt idx="2136">
                  <c:v>41729</c:v>
                </c:pt>
                <c:pt idx="2137">
                  <c:v>41729</c:v>
                </c:pt>
                <c:pt idx="2138">
                  <c:v>41729</c:v>
                </c:pt>
                <c:pt idx="2139">
                  <c:v>41729</c:v>
                </c:pt>
                <c:pt idx="2140">
                  <c:v>41729</c:v>
                </c:pt>
                <c:pt idx="2141">
                  <c:v>41729</c:v>
                </c:pt>
                <c:pt idx="2142">
                  <c:v>41729</c:v>
                </c:pt>
                <c:pt idx="2143">
                  <c:v>41729</c:v>
                </c:pt>
                <c:pt idx="2144">
                  <c:v>41729</c:v>
                </c:pt>
                <c:pt idx="2145">
                  <c:v>41729</c:v>
                </c:pt>
                <c:pt idx="2146">
                  <c:v>41729</c:v>
                </c:pt>
                <c:pt idx="2147">
                  <c:v>41729</c:v>
                </c:pt>
                <c:pt idx="2148">
                  <c:v>41729</c:v>
                </c:pt>
                <c:pt idx="2149">
                  <c:v>41729</c:v>
                </c:pt>
                <c:pt idx="2150">
                  <c:v>41729</c:v>
                </c:pt>
                <c:pt idx="2151">
                  <c:v>41729</c:v>
                </c:pt>
                <c:pt idx="2152">
                  <c:v>41729</c:v>
                </c:pt>
                <c:pt idx="2153">
                  <c:v>41729</c:v>
                </c:pt>
                <c:pt idx="2154">
                  <c:v>41729</c:v>
                </c:pt>
                <c:pt idx="2155">
                  <c:v>41729</c:v>
                </c:pt>
                <c:pt idx="2156">
                  <c:v>41729</c:v>
                </c:pt>
                <c:pt idx="2157">
                  <c:v>41729</c:v>
                </c:pt>
                <c:pt idx="2158">
                  <c:v>41729</c:v>
                </c:pt>
                <c:pt idx="2159">
                  <c:v>41729</c:v>
                </c:pt>
                <c:pt idx="2160">
                  <c:v>41730</c:v>
                </c:pt>
                <c:pt idx="2161">
                  <c:v>41730</c:v>
                </c:pt>
                <c:pt idx="2162">
                  <c:v>41730</c:v>
                </c:pt>
                <c:pt idx="2163">
                  <c:v>41730</c:v>
                </c:pt>
                <c:pt idx="2164">
                  <c:v>41730</c:v>
                </c:pt>
                <c:pt idx="2165">
                  <c:v>41730</c:v>
                </c:pt>
                <c:pt idx="2166">
                  <c:v>41730</c:v>
                </c:pt>
                <c:pt idx="2167">
                  <c:v>41730</c:v>
                </c:pt>
                <c:pt idx="2168">
                  <c:v>41730</c:v>
                </c:pt>
                <c:pt idx="2169">
                  <c:v>41730</c:v>
                </c:pt>
                <c:pt idx="2170">
                  <c:v>41730</c:v>
                </c:pt>
                <c:pt idx="2171">
                  <c:v>41730</c:v>
                </c:pt>
                <c:pt idx="2172">
                  <c:v>41730</c:v>
                </c:pt>
                <c:pt idx="2173">
                  <c:v>41730</c:v>
                </c:pt>
                <c:pt idx="2174">
                  <c:v>41730</c:v>
                </c:pt>
                <c:pt idx="2175">
                  <c:v>41730</c:v>
                </c:pt>
                <c:pt idx="2176">
                  <c:v>41730</c:v>
                </c:pt>
                <c:pt idx="2177">
                  <c:v>41730</c:v>
                </c:pt>
                <c:pt idx="2178">
                  <c:v>41730</c:v>
                </c:pt>
                <c:pt idx="2179">
                  <c:v>41730</c:v>
                </c:pt>
                <c:pt idx="2180">
                  <c:v>41730</c:v>
                </c:pt>
                <c:pt idx="2181">
                  <c:v>41730</c:v>
                </c:pt>
                <c:pt idx="2182">
                  <c:v>41730</c:v>
                </c:pt>
                <c:pt idx="2183">
                  <c:v>41730</c:v>
                </c:pt>
                <c:pt idx="2184">
                  <c:v>41731</c:v>
                </c:pt>
                <c:pt idx="2185">
                  <c:v>41731</c:v>
                </c:pt>
                <c:pt idx="2186">
                  <c:v>41731</c:v>
                </c:pt>
                <c:pt idx="2187">
                  <c:v>41731</c:v>
                </c:pt>
                <c:pt idx="2188">
                  <c:v>41731</c:v>
                </c:pt>
                <c:pt idx="2189">
                  <c:v>41731</c:v>
                </c:pt>
                <c:pt idx="2190">
                  <c:v>41731</c:v>
                </c:pt>
                <c:pt idx="2191">
                  <c:v>41731</c:v>
                </c:pt>
                <c:pt idx="2192">
                  <c:v>41731</c:v>
                </c:pt>
                <c:pt idx="2193">
                  <c:v>41731</c:v>
                </c:pt>
                <c:pt idx="2194">
                  <c:v>41731</c:v>
                </c:pt>
                <c:pt idx="2195">
                  <c:v>41731</c:v>
                </c:pt>
                <c:pt idx="2196">
                  <c:v>41731</c:v>
                </c:pt>
                <c:pt idx="2197">
                  <c:v>41731</c:v>
                </c:pt>
                <c:pt idx="2198">
                  <c:v>41731</c:v>
                </c:pt>
                <c:pt idx="2199">
                  <c:v>41731</c:v>
                </c:pt>
                <c:pt idx="2200">
                  <c:v>41731</c:v>
                </c:pt>
                <c:pt idx="2201">
                  <c:v>41731</c:v>
                </c:pt>
                <c:pt idx="2202">
                  <c:v>41731</c:v>
                </c:pt>
                <c:pt idx="2203">
                  <c:v>41731</c:v>
                </c:pt>
                <c:pt idx="2204">
                  <c:v>41731</c:v>
                </c:pt>
                <c:pt idx="2205">
                  <c:v>41731</c:v>
                </c:pt>
                <c:pt idx="2206">
                  <c:v>41731</c:v>
                </c:pt>
                <c:pt idx="2207">
                  <c:v>41731</c:v>
                </c:pt>
              </c:numCache>
            </c:numRef>
          </c:cat>
          <c:val>
            <c:numRef>
              <c:f>'Hourly data'!$H$10:$H$2217</c:f>
              <c:numCache>
                <c:formatCode>0.00</c:formatCode>
                <c:ptCount val="2208"/>
                <c:pt idx="0">
                  <c:v>17.648399999999999</c:v>
                </c:pt>
                <c:pt idx="1">
                  <c:v>16.712499999999999</c:v>
                </c:pt>
                <c:pt idx="2">
                  <c:v>14.659249999999998</c:v>
                </c:pt>
                <c:pt idx="3">
                  <c:v>15.194049999999999</c:v>
                </c:pt>
                <c:pt idx="4">
                  <c:v>8.8719499999999982</c:v>
                </c:pt>
                <c:pt idx="5">
                  <c:v>10.51455</c:v>
                </c:pt>
                <c:pt idx="6">
                  <c:v>7.3296249999999992</c:v>
                </c:pt>
                <c:pt idx="7">
                  <c:v>9.2109749999999995</c:v>
                </c:pt>
                <c:pt idx="8">
                  <c:v>8.7573499999999989</c:v>
                </c:pt>
                <c:pt idx="9">
                  <c:v>18.001750000000001</c:v>
                </c:pt>
                <c:pt idx="10">
                  <c:v>23.087125</c:v>
                </c:pt>
                <c:pt idx="11">
                  <c:v>24.696299999999997</c:v>
                </c:pt>
                <c:pt idx="12">
                  <c:v>22.838825</c:v>
                </c:pt>
                <c:pt idx="13">
                  <c:v>30.602975000000001</c:v>
                </c:pt>
                <c:pt idx="14">
                  <c:v>30.946774999999999</c:v>
                </c:pt>
                <c:pt idx="15">
                  <c:v>18.488799999999998</c:v>
                </c:pt>
                <c:pt idx="16">
                  <c:v>19.653899999999997</c:v>
                </c:pt>
                <c:pt idx="17">
                  <c:v>12.978449999999999</c:v>
                </c:pt>
                <c:pt idx="18">
                  <c:v>21.568674999999999</c:v>
                </c:pt>
                <c:pt idx="19">
                  <c:v>18.507899999999999</c:v>
                </c:pt>
                <c:pt idx="20">
                  <c:v>12.50095</c:v>
                </c:pt>
                <c:pt idx="21">
                  <c:v>17.228199999999998</c:v>
                </c:pt>
                <c:pt idx="22">
                  <c:v>13.551449999999999</c:v>
                </c:pt>
                <c:pt idx="23">
                  <c:v>25.589224999999999</c:v>
                </c:pt>
                <c:pt idx="24">
                  <c:v>7.6017999999999999</c:v>
                </c:pt>
                <c:pt idx="25">
                  <c:v>10.672124999999999</c:v>
                </c:pt>
                <c:pt idx="26">
                  <c:v>12.052099999999999</c:v>
                </c:pt>
                <c:pt idx="27">
                  <c:v>8.131825000000001</c:v>
                </c:pt>
                <c:pt idx="28">
                  <c:v>11.608025</c:v>
                </c:pt>
                <c:pt idx="29">
                  <c:v>25.417324999999998</c:v>
                </c:pt>
                <c:pt idx="30">
                  <c:v>48.609499999999997</c:v>
                </c:pt>
                <c:pt idx="31">
                  <c:v>69.495349999999988</c:v>
                </c:pt>
                <c:pt idx="32">
                  <c:v>108.445025</c:v>
                </c:pt>
                <c:pt idx="33">
                  <c:v>94.492474999999985</c:v>
                </c:pt>
                <c:pt idx="34">
                  <c:v>76.060974999999999</c:v>
                </c:pt>
                <c:pt idx="35">
                  <c:v>69.963300000000004</c:v>
                </c:pt>
                <c:pt idx="36">
                  <c:v>70.235474999999994</c:v>
                </c:pt>
                <c:pt idx="37">
                  <c:v>68.506924999999995</c:v>
                </c:pt>
                <c:pt idx="38">
                  <c:v>75.66942499999999</c:v>
                </c:pt>
                <c:pt idx="39">
                  <c:v>63.483624999999989</c:v>
                </c:pt>
                <c:pt idx="40">
                  <c:v>59.940574999999995</c:v>
                </c:pt>
                <c:pt idx="41">
                  <c:v>88.304074999999997</c:v>
                </c:pt>
                <c:pt idx="42">
                  <c:v>105.36992499999999</c:v>
                </c:pt>
                <c:pt idx="43">
                  <c:v>54.611674999999998</c:v>
                </c:pt>
                <c:pt idx="44">
                  <c:v>33.721049999999998</c:v>
                </c:pt>
                <c:pt idx="45">
                  <c:v>25.804099999999998</c:v>
                </c:pt>
                <c:pt idx="46">
                  <c:v>26.162224999999999</c:v>
                </c:pt>
                <c:pt idx="47">
                  <c:v>22.671699999999998</c:v>
                </c:pt>
                <c:pt idx="48">
                  <c:v>10.108675</c:v>
                </c:pt>
                <c:pt idx="49">
                  <c:v>11.808574999999999</c:v>
                </c:pt>
                <c:pt idx="50">
                  <c:v>9.936774999999999</c:v>
                </c:pt>
                <c:pt idx="51">
                  <c:v>10.165975</c:v>
                </c:pt>
                <c:pt idx="52">
                  <c:v>19.763725000000001</c:v>
                </c:pt>
                <c:pt idx="53">
                  <c:v>22.6526</c:v>
                </c:pt>
                <c:pt idx="54">
                  <c:v>16.1968</c:v>
                </c:pt>
                <c:pt idx="55">
                  <c:v>30.550449999999998</c:v>
                </c:pt>
                <c:pt idx="56">
                  <c:v>51.737124999999992</c:v>
                </c:pt>
                <c:pt idx="57">
                  <c:v>45.247900000000001</c:v>
                </c:pt>
                <c:pt idx="58">
                  <c:v>43.8536</c:v>
                </c:pt>
                <c:pt idx="59">
                  <c:v>51.431524999999993</c:v>
                </c:pt>
                <c:pt idx="60">
                  <c:v>46.818874999999998</c:v>
                </c:pt>
                <c:pt idx="61">
                  <c:v>47.119700000000002</c:v>
                </c:pt>
                <c:pt idx="62">
                  <c:v>57.228374999999993</c:v>
                </c:pt>
                <c:pt idx="63">
                  <c:v>65.422274999999999</c:v>
                </c:pt>
                <c:pt idx="64">
                  <c:v>65.111900000000006</c:v>
                </c:pt>
                <c:pt idx="65">
                  <c:v>58.608349999999994</c:v>
                </c:pt>
                <c:pt idx="66">
                  <c:v>50.232999999999997</c:v>
                </c:pt>
                <c:pt idx="67">
                  <c:v>32.016374999999996</c:v>
                </c:pt>
                <c:pt idx="68">
                  <c:v>22.671699999999998</c:v>
                </c:pt>
                <c:pt idx="69">
                  <c:v>20.890625</c:v>
                </c:pt>
                <c:pt idx="70">
                  <c:v>14.955299999999999</c:v>
                </c:pt>
                <c:pt idx="71">
                  <c:v>16.984674999999999</c:v>
                </c:pt>
                <c:pt idx="72">
                  <c:v>10.099124999999999</c:v>
                </c:pt>
                <c:pt idx="73">
                  <c:v>14.969625000000001</c:v>
                </c:pt>
                <c:pt idx="74">
                  <c:v>11.6319</c:v>
                </c:pt>
                <c:pt idx="75">
                  <c:v>17.882375</c:v>
                </c:pt>
                <c:pt idx="76">
                  <c:v>18.741875</c:v>
                </c:pt>
                <c:pt idx="77">
                  <c:v>39.747099999999996</c:v>
                </c:pt>
                <c:pt idx="78">
                  <c:v>37.383475000000004</c:v>
                </c:pt>
                <c:pt idx="79">
                  <c:v>143.62244999999999</c:v>
                </c:pt>
                <c:pt idx="80">
                  <c:v>60.709350000000001</c:v>
                </c:pt>
                <c:pt idx="81">
                  <c:v>117.91385</c:v>
                </c:pt>
                <c:pt idx="82">
                  <c:v>260.55742499999997</c:v>
                </c:pt>
                <c:pt idx="83">
                  <c:v>181.14439999999999</c:v>
                </c:pt>
                <c:pt idx="84">
                  <c:v>153.98420000000002</c:v>
                </c:pt>
                <c:pt idx="85">
                  <c:v>142.280675</c:v>
                </c:pt>
                <c:pt idx="86">
                  <c:v>135.29484999999997</c:v>
                </c:pt>
                <c:pt idx="87">
                  <c:v>135.06565000000001</c:v>
                </c:pt>
                <c:pt idx="88">
                  <c:v>122.44055</c:v>
                </c:pt>
                <c:pt idx="89">
                  <c:v>108.24447499999999</c:v>
                </c:pt>
                <c:pt idx="90">
                  <c:v>88.724274999999992</c:v>
                </c:pt>
                <c:pt idx="91">
                  <c:v>89.082399999999993</c:v>
                </c:pt>
                <c:pt idx="92">
                  <c:v>58.632224999999998</c:v>
                </c:pt>
                <c:pt idx="93">
                  <c:v>48.838699999999996</c:v>
                </c:pt>
                <c:pt idx="94">
                  <c:v>47.157899999999998</c:v>
                </c:pt>
                <c:pt idx="95">
                  <c:v>35.659700000000001</c:v>
                </c:pt>
                <c:pt idx="96">
                  <c:v>19.983374999999999</c:v>
                </c:pt>
                <c:pt idx="97">
                  <c:v>19.057024999999996</c:v>
                </c:pt>
                <c:pt idx="98">
                  <c:v>19.290999999999997</c:v>
                </c:pt>
                <c:pt idx="99">
                  <c:v>18.498349999999999</c:v>
                </c:pt>
                <c:pt idx="100">
                  <c:v>18.173650000000002</c:v>
                </c:pt>
                <c:pt idx="101">
                  <c:v>19.949950000000001</c:v>
                </c:pt>
                <c:pt idx="102">
                  <c:v>22.738549999999996</c:v>
                </c:pt>
                <c:pt idx="103">
                  <c:v>29.022449999999999</c:v>
                </c:pt>
                <c:pt idx="104">
                  <c:v>26.611074999999996</c:v>
                </c:pt>
                <c:pt idx="105">
                  <c:v>37.775024999999999</c:v>
                </c:pt>
                <c:pt idx="106">
                  <c:v>52.004524999999994</c:v>
                </c:pt>
                <c:pt idx="107">
                  <c:v>52.353099999999998</c:v>
                </c:pt>
                <c:pt idx="108">
                  <c:v>38.28595</c:v>
                </c:pt>
                <c:pt idx="109">
                  <c:v>40.993374999999993</c:v>
                </c:pt>
                <c:pt idx="110">
                  <c:v>31.333550000000002</c:v>
                </c:pt>
                <c:pt idx="111">
                  <c:v>41.762149999999998</c:v>
                </c:pt>
                <c:pt idx="112">
                  <c:v>34.537574999999997</c:v>
                </c:pt>
                <c:pt idx="113">
                  <c:v>43.586199999999998</c:v>
                </c:pt>
                <c:pt idx="114">
                  <c:v>24.667649999999998</c:v>
                </c:pt>
                <c:pt idx="115">
                  <c:v>19.138199999999998</c:v>
                </c:pt>
                <c:pt idx="116">
                  <c:v>12.648974999999998</c:v>
                </c:pt>
                <c:pt idx="117">
                  <c:v>13.212425</c:v>
                </c:pt>
                <c:pt idx="118">
                  <c:v>14.69745</c:v>
                </c:pt>
                <c:pt idx="119">
                  <c:v>12.715824999999999</c:v>
                </c:pt>
                <c:pt idx="120">
                  <c:v>4.9850999999999992</c:v>
                </c:pt>
                <c:pt idx="121">
                  <c:v>7.7593749999999995</c:v>
                </c:pt>
                <c:pt idx="122">
                  <c:v>8.0220000000000002</c:v>
                </c:pt>
                <c:pt idx="123">
                  <c:v>8.4230999999999998</c:v>
                </c:pt>
                <c:pt idx="124">
                  <c:v>6.1788499999999997</c:v>
                </c:pt>
                <c:pt idx="125">
                  <c:v>24.825225</c:v>
                </c:pt>
                <c:pt idx="126">
                  <c:v>31.892225000000003</c:v>
                </c:pt>
                <c:pt idx="127">
                  <c:v>74.700099999999992</c:v>
                </c:pt>
                <c:pt idx="128">
                  <c:v>72.856949999999998</c:v>
                </c:pt>
                <c:pt idx="129">
                  <c:v>58.679974999999999</c:v>
                </c:pt>
                <c:pt idx="130">
                  <c:v>52.634824999999999</c:v>
                </c:pt>
                <c:pt idx="131">
                  <c:v>51.116374999999998</c:v>
                </c:pt>
                <c:pt idx="132">
                  <c:v>37.440774999999995</c:v>
                </c:pt>
                <c:pt idx="133">
                  <c:v>41.494750000000003</c:v>
                </c:pt>
                <c:pt idx="134">
                  <c:v>44.713099999999997</c:v>
                </c:pt>
                <c:pt idx="135">
                  <c:v>45.892524999999999</c:v>
                </c:pt>
                <c:pt idx="136">
                  <c:v>46.818874999999998</c:v>
                </c:pt>
                <c:pt idx="137">
                  <c:v>66.582599999999999</c:v>
                </c:pt>
                <c:pt idx="138">
                  <c:v>51.737124999999992</c:v>
                </c:pt>
                <c:pt idx="139">
                  <c:v>30.497924999999999</c:v>
                </c:pt>
                <c:pt idx="140">
                  <c:v>28.100874999999998</c:v>
                </c:pt>
                <c:pt idx="141">
                  <c:v>25.369575000000001</c:v>
                </c:pt>
                <c:pt idx="142">
                  <c:v>23.340199999999999</c:v>
                </c:pt>
                <c:pt idx="143">
                  <c:v>23.469124999999998</c:v>
                </c:pt>
                <c:pt idx="144">
                  <c:v>13.179</c:v>
                </c:pt>
                <c:pt idx="145">
                  <c:v>21.286949999999997</c:v>
                </c:pt>
                <c:pt idx="146">
                  <c:v>12.882949999999999</c:v>
                </c:pt>
                <c:pt idx="147">
                  <c:v>10.0275</c:v>
                </c:pt>
                <c:pt idx="148">
                  <c:v>13.518024999999998</c:v>
                </c:pt>
                <c:pt idx="149">
                  <c:v>20.785574999999998</c:v>
                </c:pt>
                <c:pt idx="150">
                  <c:v>29.542924999999997</c:v>
                </c:pt>
                <c:pt idx="151">
                  <c:v>72.064299999999989</c:v>
                </c:pt>
                <c:pt idx="152">
                  <c:v>95.146649999999994</c:v>
                </c:pt>
                <c:pt idx="153">
                  <c:v>81.08905</c:v>
                </c:pt>
                <c:pt idx="154">
                  <c:v>60.2605</c:v>
                </c:pt>
                <c:pt idx="155">
                  <c:v>66.601699999999994</c:v>
                </c:pt>
                <c:pt idx="156">
                  <c:v>50.438324999999999</c:v>
                </c:pt>
                <c:pt idx="157">
                  <c:v>49.497649999999993</c:v>
                </c:pt>
                <c:pt idx="158">
                  <c:v>51.928124999999994</c:v>
                </c:pt>
                <c:pt idx="159">
                  <c:v>70.039699999999996</c:v>
                </c:pt>
                <c:pt idx="160">
                  <c:v>72.594324999999998</c:v>
                </c:pt>
                <c:pt idx="161">
                  <c:v>109.762925</c:v>
                </c:pt>
                <c:pt idx="162">
                  <c:v>89.125375000000005</c:v>
                </c:pt>
                <c:pt idx="163">
                  <c:v>59.926249999999996</c:v>
                </c:pt>
                <c:pt idx="164">
                  <c:v>38.381449999999994</c:v>
                </c:pt>
                <c:pt idx="165">
                  <c:v>35.368424999999995</c:v>
                </c:pt>
                <c:pt idx="166">
                  <c:v>42.535699999999999</c:v>
                </c:pt>
                <c:pt idx="167">
                  <c:v>33.539599999999993</c:v>
                </c:pt>
                <c:pt idx="168">
                  <c:v>22.461599999999997</c:v>
                </c:pt>
                <c:pt idx="169">
                  <c:v>18.273925000000002</c:v>
                </c:pt>
                <c:pt idx="170">
                  <c:v>14.940974999999998</c:v>
                </c:pt>
                <c:pt idx="171">
                  <c:v>12.042549999999999</c:v>
                </c:pt>
                <c:pt idx="172">
                  <c:v>15.480550000000001</c:v>
                </c:pt>
                <c:pt idx="173">
                  <c:v>32.025924999999994</c:v>
                </c:pt>
                <c:pt idx="174">
                  <c:v>41.914949999999997</c:v>
                </c:pt>
                <c:pt idx="175">
                  <c:v>85.166899999999998</c:v>
                </c:pt>
                <c:pt idx="176">
                  <c:v>133.637925</c:v>
                </c:pt>
                <c:pt idx="177">
                  <c:v>112.04537499999999</c:v>
                </c:pt>
                <c:pt idx="178">
                  <c:v>85.730349999999987</c:v>
                </c:pt>
                <c:pt idx="179">
                  <c:v>95.566849999999988</c:v>
                </c:pt>
                <c:pt idx="180">
                  <c:v>107.079375</c:v>
                </c:pt>
                <c:pt idx="181">
                  <c:v>116.06592499999999</c:v>
                </c:pt>
                <c:pt idx="182">
                  <c:v>114.58567499999999</c:v>
                </c:pt>
                <c:pt idx="184">
                  <c:v>144.86394999999999</c:v>
                </c:pt>
                <c:pt idx="185">
                  <c:v>296.21712500000001</c:v>
                </c:pt>
                <c:pt idx="186">
                  <c:v>229.45307499999998</c:v>
                </c:pt>
                <c:pt idx="187">
                  <c:v>104.84945</c:v>
                </c:pt>
                <c:pt idx="188">
                  <c:v>94.86014999999999</c:v>
                </c:pt>
                <c:pt idx="189">
                  <c:v>38.987875000000003</c:v>
                </c:pt>
                <c:pt idx="190">
                  <c:v>30.154124999999997</c:v>
                </c:pt>
                <c:pt idx="191">
                  <c:v>31.696449999999995</c:v>
                </c:pt>
                <c:pt idx="192">
                  <c:v>30.431074999999996</c:v>
                </c:pt>
                <c:pt idx="193">
                  <c:v>31.50545</c:v>
                </c:pt>
                <c:pt idx="194">
                  <c:v>18.321674999999999</c:v>
                </c:pt>
                <c:pt idx="195">
                  <c:v>18.866024999999997</c:v>
                </c:pt>
                <c:pt idx="196">
                  <c:v>26.868925000000001</c:v>
                </c:pt>
                <c:pt idx="197">
                  <c:v>38.309825000000004</c:v>
                </c:pt>
                <c:pt idx="198">
                  <c:v>52.41995</c:v>
                </c:pt>
                <c:pt idx="199">
                  <c:v>77.144899999999993</c:v>
                </c:pt>
                <c:pt idx="200">
                  <c:v>121.39482499999998</c:v>
                </c:pt>
                <c:pt idx="201">
                  <c:v>95.667124999999999</c:v>
                </c:pt>
                <c:pt idx="202">
                  <c:v>128.89157499999999</c:v>
                </c:pt>
                <c:pt idx="203">
                  <c:v>123.16634999999999</c:v>
                </c:pt>
                <c:pt idx="204">
                  <c:v>75.688524999999998</c:v>
                </c:pt>
                <c:pt idx="205">
                  <c:v>74.050700000000006</c:v>
                </c:pt>
                <c:pt idx="206">
                  <c:v>69.103799999999993</c:v>
                </c:pt>
                <c:pt idx="207">
                  <c:v>101.57379999999999</c:v>
                </c:pt>
                <c:pt idx="208">
                  <c:v>101.64065000000001</c:v>
                </c:pt>
                <c:pt idx="209">
                  <c:v>122.34982500000001</c:v>
                </c:pt>
                <c:pt idx="210">
                  <c:v>112.29845</c:v>
                </c:pt>
                <c:pt idx="211">
                  <c:v>59.725699999999996</c:v>
                </c:pt>
                <c:pt idx="212">
                  <c:v>47.597200000000001</c:v>
                </c:pt>
                <c:pt idx="213">
                  <c:v>37.273649999999996</c:v>
                </c:pt>
                <c:pt idx="214">
                  <c:v>58.355274999999992</c:v>
                </c:pt>
                <c:pt idx="215">
                  <c:v>51.336024999999999</c:v>
                </c:pt>
                <c:pt idx="216">
                  <c:v>39.379424999999998</c:v>
                </c:pt>
                <c:pt idx="217">
                  <c:v>45.066449999999996</c:v>
                </c:pt>
                <c:pt idx="218">
                  <c:v>32.226474999999994</c:v>
                </c:pt>
                <c:pt idx="219">
                  <c:v>33.124175000000001</c:v>
                </c:pt>
                <c:pt idx="220">
                  <c:v>47.869374999999998</c:v>
                </c:pt>
                <c:pt idx="221">
                  <c:v>56.827275</c:v>
                </c:pt>
                <c:pt idx="222">
                  <c:v>79.503749999999997</c:v>
                </c:pt>
                <c:pt idx="223">
                  <c:v>140.73835</c:v>
                </c:pt>
                <c:pt idx="224">
                  <c:v>182.27607499999999</c:v>
                </c:pt>
                <c:pt idx="225">
                  <c:v>134.74572499999999</c:v>
                </c:pt>
                <c:pt idx="226">
                  <c:v>100.18904999999999</c:v>
                </c:pt>
                <c:pt idx="227">
                  <c:v>110.240425</c:v>
                </c:pt>
                <c:pt idx="228">
                  <c:v>111.329125</c:v>
                </c:pt>
                <c:pt idx="229">
                  <c:v>95.036824999999993</c:v>
                </c:pt>
                <c:pt idx="230">
                  <c:v>128.33767499999999</c:v>
                </c:pt>
                <c:pt idx="231">
                  <c:v>145.85237499999999</c:v>
                </c:pt>
                <c:pt idx="232">
                  <c:v>132.34390000000002</c:v>
                </c:pt>
                <c:pt idx="233">
                  <c:v>120.850475</c:v>
                </c:pt>
                <c:pt idx="234">
                  <c:v>91.594049999999996</c:v>
                </c:pt>
                <c:pt idx="235">
                  <c:v>78.009174999999999</c:v>
                </c:pt>
                <c:pt idx="236">
                  <c:v>66.162400000000005</c:v>
                </c:pt>
                <c:pt idx="237">
                  <c:v>47.043299999999995</c:v>
                </c:pt>
                <c:pt idx="238">
                  <c:v>28.883975</c:v>
                </c:pt>
                <c:pt idx="239">
                  <c:v>29.605</c:v>
                </c:pt>
                <c:pt idx="240">
                  <c:v>30.607749999999996</c:v>
                </c:pt>
                <c:pt idx="241">
                  <c:v>26.572875</c:v>
                </c:pt>
                <c:pt idx="242">
                  <c:v>18.569974999999999</c:v>
                </c:pt>
                <c:pt idx="243">
                  <c:v>29.452199999999998</c:v>
                </c:pt>
                <c:pt idx="244">
                  <c:v>36.108550000000001</c:v>
                </c:pt>
                <c:pt idx="245">
                  <c:v>45.052124999999997</c:v>
                </c:pt>
                <c:pt idx="246">
                  <c:v>47.1006</c:v>
                </c:pt>
                <c:pt idx="247">
                  <c:v>68.922349999999994</c:v>
                </c:pt>
                <c:pt idx="248">
                  <c:v>84.321725000000001</c:v>
                </c:pt>
                <c:pt idx="249">
                  <c:v>87.501874999999998</c:v>
                </c:pt>
                <c:pt idx="250">
                  <c:v>109.41912499999999</c:v>
                </c:pt>
                <c:pt idx="251">
                  <c:v>86.04549999999999</c:v>
                </c:pt>
                <c:pt idx="252">
                  <c:v>84.245324999999994</c:v>
                </c:pt>
                <c:pt idx="253">
                  <c:v>81.127250000000004</c:v>
                </c:pt>
                <c:pt idx="254">
                  <c:v>100.11742499999998</c:v>
                </c:pt>
                <c:pt idx="255">
                  <c:v>118.96434999999998</c:v>
                </c:pt>
                <c:pt idx="256">
                  <c:v>128.01775000000001</c:v>
                </c:pt>
                <c:pt idx="257">
                  <c:v>115.30669999999999</c:v>
                </c:pt>
                <c:pt idx="258">
                  <c:v>160.884075</c:v>
                </c:pt>
                <c:pt idx="259">
                  <c:v>215.75359999999998</c:v>
                </c:pt>
                <c:pt idx="260">
                  <c:v>173.88640000000001</c:v>
                </c:pt>
                <c:pt idx="261">
                  <c:v>151.35794999999999</c:v>
                </c:pt>
                <c:pt idx="262">
                  <c:v>150.789725</c:v>
                </c:pt>
                <c:pt idx="263">
                  <c:v>158.92155</c:v>
                </c:pt>
                <c:pt idx="264">
                  <c:v>152.13150000000002</c:v>
                </c:pt>
                <c:pt idx="265">
                  <c:v>128.72922499999999</c:v>
                </c:pt>
                <c:pt idx="266">
                  <c:v>130.17605</c:v>
                </c:pt>
                <c:pt idx="267">
                  <c:v>130.40525</c:v>
                </c:pt>
                <c:pt idx="268">
                  <c:v>106.45384999999999</c:v>
                </c:pt>
                <c:pt idx="269">
                  <c:v>146.02904999999998</c:v>
                </c:pt>
                <c:pt idx="270">
                  <c:v>125.577725</c:v>
                </c:pt>
                <c:pt idx="271">
                  <c:v>121.88187499999999</c:v>
                </c:pt>
                <c:pt idx="272">
                  <c:v>136.1448</c:v>
                </c:pt>
                <c:pt idx="273">
                  <c:v>149.691475</c:v>
                </c:pt>
                <c:pt idx="274">
                  <c:v>186.55924999999999</c:v>
                </c:pt>
                <c:pt idx="275">
                  <c:v>126.255775</c:v>
                </c:pt>
                <c:pt idx="276">
                  <c:v>96.612575000000007</c:v>
                </c:pt>
                <c:pt idx="277">
                  <c:v>109.252</c:v>
                </c:pt>
                <c:pt idx="278">
                  <c:v>132.358225</c:v>
                </c:pt>
                <c:pt idx="279">
                  <c:v>104.90674999999999</c:v>
                </c:pt>
                <c:pt idx="280">
                  <c:v>107.65715</c:v>
                </c:pt>
                <c:pt idx="281">
                  <c:v>82.564524999999989</c:v>
                </c:pt>
                <c:pt idx="282">
                  <c:v>72.346024999999997</c:v>
                </c:pt>
                <c:pt idx="283">
                  <c:v>67.050549999999987</c:v>
                </c:pt>
                <c:pt idx="284">
                  <c:v>58.178599999999996</c:v>
                </c:pt>
                <c:pt idx="285">
                  <c:v>49.139524999999999</c:v>
                </c:pt>
                <c:pt idx="286">
                  <c:v>41.337174999999995</c:v>
                </c:pt>
                <c:pt idx="287">
                  <c:v>31.758525000000002</c:v>
                </c:pt>
                <c:pt idx="288">
                  <c:v>24.68675</c:v>
                </c:pt>
                <c:pt idx="289">
                  <c:v>16.473749999999999</c:v>
                </c:pt>
                <c:pt idx="290">
                  <c:v>23.216049999999999</c:v>
                </c:pt>
                <c:pt idx="291">
                  <c:v>20.981349999999999</c:v>
                </c:pt>
                <c:pt idx="292">
                  <c:v>23.163524999999996</c:v>
                </c:pt>
                <c:pt idx="293">
                  <c:v>43.08005</c:v>
                </c:pt>
                <c:pt idx="294">
                  <c:v>61.268025000000002</c:v>
                </c:pt>
                <c:pt idx="295">
                  <c:v>113.19137499999999</c:v>
                </c:pt>
                <c:pt idx="296">
                  <c:v>200.40197499999999</c:v>
                </c:pt>
                <c:pt idx="297">
                  <c:v>143.60335000000001</c:v>
                </c:pt>
                <c:pt idx="298">
                  <c:v>95.480900000000005</c:v>
                </c:pt>
                <c:pt idx="299">
                  <c:v>81.604749999999996</c:v>
                </c:pt>
                <c:pt idx="300">
                  <c:v>87.167625000000001</c:v>
                </c:pt>
                <c:pt idx="301">
                  <c:v>90.123350000000002</c:v>
                </c:pt>
                <c:pt idx="302">
                  <c:v>104.940175</c:v>
                </c:pt>
                <c:pt idx="303">
                  <c:v>142.46212500000001</c:v>
                </c:pt>
                <c:pt idx="304">
                  <c:v>223.47477499999999</c:v>
                </c:pt>
                <c:pt idx="305">
                  <c:v>205.25337500000001</c:v>
                </c:pt>
                <c:pt idx="306">
                  <c:v>86.403624999999991</c:v>
                </c:pt>
                <c:pt idx="307">
                  <c:v>55.060524999999998</c:v>
                </c:pt>
                <c:pt idx="308">
                  <c:v>61.043599999999998</c:v>
                </c:pt>
                <c:pt idx="309">
                  <c:v>43.185099999999998</c:v>
                </c:pt>
                <c:pt idx="310">
                  <c:v>47.129249999999999</c:v>
                </c:pt>
                <c:pt idx="311">
                  <c:v>47.038525</c:v>
                </c:pt>
                <c:pt idx="312">
                  <c:v>30.536124999999998</c:v>
                </c:pt>
                <c:pt idx="313">
                  <c:v>26.964424999999999</c:v>
                </c:pt>
                <c:pt idx="314">
                  <c:v>22.781524999999998</c:v>
                </c:pt>
                <c:pt idx="315">
                  <c:v>21.358574999999998</c:v>
                </c:pt>
                <c:pt idx="316">
                  <c:v>29.471299999999999</c:v>
                </c:pt>
                <c:pt idx="317">
                  <c:v>57.7393</c:v>
                </c:pt>
                <c:pt idx="318">
                  <c:v>102.49059999999999</c:v>
                </c:pt>
                <c:pt idx="319">
                  <c:v>191.14324999999999</c:v>
                </c:pt>
                <c:pt idx="320">
                  <c:v>205.18652499999999</c:v>
                </c:pt>
                <c:pt idx="321">
                  <c:v>187.36144999999999</c:v>
                </c:pt>
                <c:pt idx="322">
                  <c:v>131.01644999999999</c:v>
                </c:pt>
                <c:pt idx="323">
                  <c:v>93.198449999999994</c:v>
                </c:pt>
                <c:pt idx="324">
                  <c:v>99.133775</c:v>
                </c:pt>
                <c:pt idx="325">
                  <c:v>118.60145</c:v>
                </c:pt>
                <c:pt idx="326">
                  <c:v>146.46834999999999</c:v>
                </c:pt>
                <c:pt idx="327">
                  <c:v>170.51047499999999</c:v>
                </c:pt>
                <c:pt idx="328">
                  <c:v>212.97454999999999</c:v>
                </c:pt>
                <c:pt idx="329">
                  <c:v>178.05974999999998</c:v>
                </c:pt>
                <c:pt idx="330">
                  <c:v>131.04987499999999</c:v>
                </c:pt>
                <c:pt idx="331">
                  <c:v>77.679699999999997</c:v>
                </c:pt>
                <c:pt idx="332">
                  <c:v>51.507925</c:v>
                </c:pt>
                <c:pt idx="333">
                  <c:v>36.4619</c:v>
                </c:pt>
                <c:pt idx="334">
                  <c:v>37.617449999999998</c:v>
                </c:pt>
                <c:pt idx="335">
                  <c:v>30.020424999999996</c:v>
                </c:pt>
                <c:pt idx="336">
                  <c:v>30.173224999999999</c:v>
                </c:pt>
                <c:pt idx="337">
                  <c:v>40.11</c:v>
                </c:pt>
                <c:pt idx="338">
                  <c:v>30.545674999999999</c:v>
                </c:pt>
                <c:pt idx="339">
                  <c:v>37.56015</c:v>
                </c:pt>
                <c:pt idx="340">
                  <c:v>49.158625000000001</c:v>
                </c:pt>
                <c:pt idx="341">
                  <c:v>58.608349999999994</c:v>
                </c:pt>
                <c:pt idx="342">
                  <c:v>61.057924999999997</c:v>
                </c:pt>
                <c:pt idx="343">
                  <c:v>104.567725</c:v>
                </c:pt>
                <c:pt idx="344">
                  <c:v>187.986975</c:v>
                </c:pt>
                <c:pt idx="345">
                  <c:v>112.981275</c:v>
                </c:pt>
                <c:pt idx="346">
                  <c:v>76.920474999999996</c:v>
                </c:pt>
                <c:pt idx="347">
                  <c:v>70.144750000000002</c:v>
                </c:pt>
                <c:pt idx="348">
                  <c:v>81.962874999999997</c:v>
                </c:pt>
                <c:pt idx="349">
                  <c:v>82.044049999999999</c:v>
                </c:pt>
                <c:pt idx="350">
                  <c:v>75.602575000000002</c:v>
                </c:pt>
                <c:pt idx="351">
                  <c:v>77.961425000000006</c:v>
                </c:pt>
                <c:pt idx="352">
                  <c:v>93.126824999999997</c:v>
                </c:pt>
                <c:pt idx="353">
                  <c:v>83.486099999999993</c:v>
                </c:pt>
                <c:pt idx="354">
                  <c:v>75.225349999999992</c:v>
                </c:pt>
                <c:pt idx="355">
                  <c:v>42.936799999999998</c:v>
                </c:pt>
                <c:pt idx="356">
                  <c:v>47.678374999999996</c:v>
                </c:pt>
                <c:pt idx="357">
                  <c:v>44.044599999999996</c:v>
                </c:pt>
                <c:pt idx="358">
                  <c:v>52.004524999999994</c:v>
                </c:pt>
                <c:pt idx="359">
                  <c:v>52.042724999999997</c:v>
                </c:pt>
                <c:pt idx="360">
                  <c:v>38.93535</c:v>
                </c:pt>
                <c:pt idx="361">
                  <c:v>56.750874999999994</c:v>
                </c:pt>
                <c:pt idx="362">
                  <c:v>33.902499999999996</c:v>
                </c:pt>
                <c:pt idx="363">
                  <c:v>41.203475000000005</c:v>
                </c:pt>
                <c:pt idx="364">
                  <c:v>43.261499999999998</c:v>
                </c:pt>
                <c:pt idx="365">
                  <c:v>38.768224999999994</c:v>
                </c:pt>
                <c:pt idx="366">
                  <c:v>50.934925</c:v>
                </c:pt>
                <c:pt idx="367">
                  <c:v>77.689249999999987</c:v>
                </c:pt>
                <c:pt idx="368">
                  <c:v>142.089675</c:v>
                </c:pt>
                <c:pt idx="369">
                  <c:v>115.39264999999999</c:v>
                </c:pt>
                <c:pt idx="370">
                  <c:v>81.972424999999987</c:v>
                </c:pt>
                <c:pt idx="371">
                  <c:v>105.255325</c:v>
                </c:pt>
                <c:pt idx="372">
                  <c:v>77.412300000000002</c:v>
                </c:pt>
                <c:pt idx="373">
                  <c:v>87.096000000000004</c:v>
                </c:pt>
                <c:pt idx="374">
                  <c:v>121.97737499999999</c:v>
                </c:pt>
                <c:pt idx="375">
                  <c:v>105.00225</c:v>
                </c:pt>
                <c:pt idx="376">
                  <c:v>135.80577500000001</c:v>
                </c:pt>
                <c:pt idx="377">
                  <c:v>146.47789999999998</c:v>
                </c:pt>
                <c:pt idx="378">
                  <c:v>137.04249999999999</c:v>
                </c:pt>
                <c:pt idx="379">
                  <c:v>87.535299999999992</c:v>
                </c:pt>
                <c:pt idx="380">
                  <c:v>82.554974999999985</c:v>
                </c:pt>
                <c:pt idx="381">
                  <c:v>80.941024999999996</c:v>
                </c:pt>
                <c:pt idx="382">
                  <c:v>49.196824999999997</c:v>
                </c:pt>
                <c:pt idx="383">
                  <c:v>34.036200000000001</c:v>
                </c:pt>
                <c:pt idx="384">
                  <c:v>27.050374999999999</c:v>
                </c:pt>
                <c:pt idx="385">
                  <c:v>23.521649999999998</c:v>
                </c:pt>
                <c:pt idx="386">
                  <c:v>18.464925000000001</c:v>
                </c:pt>
                <c:pt idx="387">
                  <c:v>18.383749999999999</c:v>
                </c:pt>
                <c:pt idx="388">
                  <c:v>22.838825</c:v>
                </c:pt>
                <c:pt idx="389">
                  <c:v>43.166000000000004</c:v>
                </c:pt>
                <c:pt idx="390">
                  <c:v>45.243124999999999</c:v>
                </c:pt>
                <c:pt idx="391">
                  <c:v>81.456724999999992</c:v>
                </c:pt>
                <c:pt idx="392">
                  <c:v>106.525475</c:v>
                </c:pt>
                <c:pt idx="393">
                  <c:v>82.115674999999996</c:v>
                </c:pt>
                <c:pt idx="394">
                  <c:v>72.183674999999994</c:v>
                </c:pt>
                <c:pt idx="395">
                  <c:v>82.497675000000001</c:v>
                </c:pt>
                <c:pt idx="396">
                  <c:v>101.5547</c:v>
                </c:pt>
                <c:pt idx="397">
                  <c:v>92.892849999999996</c:v>
                </c:pt>
                <c:pt idx="398">
                  <c:v>110.1497</c:v>
                </c:pt>
                <c:pt idx="399">
                  <c:v>148.04887500000001</c:v>
                </c:pt>
                <c:pt idx="400">
                  <c:v>141.78885</c:v>
                </c:pt>
                <c:pt idx="401">
                  <c:v>135.433325</c:v>
                </c:pt>
                <c:pt idx="402">
                  <c:v>124.441275</c:v>
                </c:pt>
                <c:pt idx="403">
                  <c:v>85.338799999999992</c:v>
                </c:pt>
                <c:pt idx="404">
                  <c:v>87.387274999999988</c:v>
                </c:pt>
                <c:pt idx="405">
                  <c:v>75.110749999999996</c:v>
                </c:pt>
                <c:pt idx="406">
                  <c:v>74.203500000000005</c:v>
                </c:pt>
                <c:pt idx="407">
                  <c:v>69.390299999999996</c:v>
                </c:pt>
                <c:pt idx="408">
                  <c:v>64.500700000000009</c:v>
                </c:pt>
                <c:pt idx="409">
                  <c:v>95.552525000000003</c:v>
                </c:pt>
                <c:pt idx="410">
                  <c:v>84.727599999999995</c:v>
                </c:pt>
                <c:pt idx="411">
                  <c:v>55.437749999999994</c:v>
                </c:pt>
                <c:pt idx="412">
                  <c:v>44.125774999999997</c:v>
                </c:pt>
                <c:pt idx="413">
                  <c:v>50.901499999999999</c:v>
                </c:pt>
                <c:pt idx="414">
                  <c:v>57.323874999999994</c:v>
                </c:pt>
                <c:pt idx="415">
                  <c:v>60.981524999999998</c:v>
                </c:pt>
                <c:pt idx="416">
                  <c:v>73.955199999999991</c:v>
                </c:pt>
                <c:pt idx="417">
                  <c:v>72.217100000000002</c:v>
                </c:pt>
                <c:pt idx="418">
                  <c:v>91.197725000000005</c:v>
                </c:pt>
                <c:pt idx="419">
                  <c:v>79.465549999999993</c:v>
                </c:pt>
                <c:pt idx="420">
                  <c:v>90.185424999999995</c:v>
                </c:pt>
                <c:pt idx="421">
                  <c:v>84.073425</c:v>
                </c:pt>
                <c:pt idx="422">
                  <c:v>71.882849999999991</c:v>
                </c:pt>
                <c:pt idx="423">
                  <c:v>79.489424999999997</c:v>
                </c:pt>
                <c:pt idx="424">
                  <c:v>72.904700000000005</c:v>
                </c:pt>
                <c:pt idx="425">
                  <c:v>76.275850000000005</c:v>
                </c:pt>
                <c:pt idx="426">
                  <c:v>65.064149999999998</c:v>
                </c:pt>
                <c:pt idx="427">
                  <c:v>61.979500000000002</c:v>
                </c:pt>
                <c:pt idx="428">
                  <c:v>42.416325000000001</c:v>
                </c:pt>
                <c:pt idx="429">
                  <c:v>38.572449999999996</c:v>
                </c:pt>
                <c:pt idx="430">
                  <c:v>41.384925000000003</c:v>
                </c:pt>
                <c:pt idx="431">
                  <c:v>49.6218</c:v>
                </c:pt>
                <c:pt idx="432">
                  <c:v>51.359899999999996</c:v>
                </c:pt>
                <c:pt idx="433">
                  <c:v>38.658399999999993</c:v>
                </c:pt>
                <c:pt idx="434">
                  <c:v>35.573749999999997</c:v>
                </c:pt>
                <c:pt idx="435">
                  <c:v>39.217074999999994</c:v>
                </c:pt>
                <c:pt idx="436">
                  <c:v>34.4373</c:v>
                </c:pt>
                <c:pt idx="437">
                  <c:v>36.237474999999996</c:v>
                </c:pt>
                <c:pt idx="438">
                  <c:v>107.45659999999999</c:v>
                </c:pt>
                <c:pt idx="439">
                  <c:v>75.855649999999997</c:v>
                </c:pt>
                <c:pt idx="440">
                  <c:v>57.772724999999994</c:v>
                </c:pt>
                <c:pt idx="441">
                  <c:v>65.369749999999996</c:v>
                </c:pt>
                <c:pt idx="442">
                  <c:v>69.691124999999985</c:v>
                </c:pt>
                <c:pt idx="443">
                  <c:v>82.359199999999987</c:v>
                </c:pt>
                <c:pt idx="444">
                  <c:v>84.149824999999993</c:v>
                </c:pt>
                <c:pt idx="445">
                  <c:v>92.64932499999999</c:v>
                </c:pt>
                <c:pt idx="446">
                  <c:v>83.30942499999999</c:v>
                </c:pt>
                <c:pt idx="447">
                  <c:v>106.1005</c:v>
                </c:pt>
                <c:pt idx="448">
                  <c:v>226.97007499999998</c:v>
                </c:pt>
                <c:pt idx="449">
                  <c:v>217.20997499999999</c:v>
                </c:pt>
                <c:pt idx="450">
                  <c:v>157.484275</c:v>
                </c:pt>
                <c:pt idx="451">
                  <c:v>207.98467499999998</c:v>
                </c:pt>
                <c:pt idx="452">
                  <c:v>141.48802499999999</c:v>
                </c:pt>
                <c:pt idx="453">
                  <c:v>71.653649999999999</c:v>
                </c:pt>
                <c:pt idx="454">
                  <c:v>73.396524999999997</c:v>
                </c:pt>
                <c:pt idx="455">
                  <c:v>100.766825</c:v>
                </c:pt>
                <c:pt idx="456">
                  <c:v>88.194249999999997</c:v>
                </c:pt>
                <c:pt idx="457">
                  <c:v>49.507200000000005</c:v>
                </c:pt>
                <c:pt idx="458">
                  <c:v>96.006149999999991</c:v>
                </c:pt>
                <c:pt idx="459">
                  <c:v>96.588700000000003</c:v>
                </c:pt>
                <c:pt idx="460">
                  <c:v>122.27819999999998</c:v>
                </c:pt>
                <c:pt idx="461">
                  <c:v>192.08392499999999</c:v>
                </c:pt>
                <c:pt idx="462">
                  <c:v>280.56945000000002</c:v>
                </c:pt>
                <c:pt idx="463">
                  <c:v>415.49185</c:v>
                </c:pt>
                <c:pt idx="464">
                  <c:v>565.67037500000004</c:v>
                </c:pt>
                <c:pt idx="465">
                  <c:v>700.993875</c:v>
                </c:pt>
                <c:pt idx="466">
                  <c:v>405.52164999999997</c:v>
                </c:pt>
                <c:pt idx="467">
                  <c:v>286.16574999999995</c:v>
                </c:pt>
                <c:pt idx="468">
                  <c:v>207.8271</c:v>
                </c:pt>
                <c:pt idx="469">
                  <c:v>180.2276</c:v>
                </c:pt>
                <c:pt idx="470">
                  <c:v>210.06180000000001</c:v>
                </c:pt>
                <c:pt idx="471">
                  <c:v>191.54912499999998</c:v>
                </c:pt>
                <c:pt idx="472">
                  <c:v>416.2654</c:v>
                </c:pt>
                <c:pt idx="473">
                  <c:v>711.90952500000003</c:v>
                </c:pt>
                <c:pt idx="474">
                  <c:v>715.70087499999988</c:v>
                </c:pt>
                <c:pt idx="475">
                  <c:v>508.32262499999996</c:v>
                </c:pt>
                <c:pt idx="476">
                  <c:v>428.95257500000002</c:v>
                </c:pt>
                <c:pt idx="477">
                  <c:v>334.37414999999999</c:v>
                </c:pt>
                <c:pt idx="478">
                  <c:v>335.52969999999993</c:v>
                </c:pt>
                <c:pt idx="479">
                  <c:v>351.48775000000001</c:v>
                </c:pt>
                <c:pt idx="480">
                  <c:v>277.09802499999995</c:v>
                </c:pt>
                <c:pt idx="481">
                  <c:v>242.00654999999998</c:v>
                </c:pt>
                <c:pt idx="482">
                  <c:v>274.91107499999998</c:v>
                </c:pt>
                <c:pt idx="483">
                  <c:v>300.55760000000004</c:v>
                </c:pt>
                <c:pt idx="484">
                  <c:v>313.17315000000002</c:v>
                </c:pt>
                <c:pt idx="485">
                  <c:v>337.90764999999999</c:v>
                </c:pt>
                <c:pt idx="486">
                  <c:v>298.96274999999997</c:v>
                </c:pt>
                <c:pt idx="487">
                  <c:v>519.12845000000004</c:v>
                </c:pt>
                <c:pt idx="488">
                  <c:v>596.32587499999988</c:v>
                </c:pt>
                <c:pt idx="489">
                  <c:v>725.78567499999997</c:v>
                </c:pt>
                <c:pt idx="490">
                  <c:v>470.12262499999997</c:v>
                </c:pt>
                <c:pt idx="491">
                  <c:v>390.27507500000002</c:v>
                </c:pt>
                <c:pt idx="492">
                  <c:v>134.80779999999999</c:v>
                </c:pt>
                <c:pt idx="493">
                  <c:v>150.76107500000001</c:v>
                </c:pt>
                <c:pt idx="494">
                  <c:v>146.51609999999999</c:v>
                </c:pt>
                <c:pt idx="495">
                  <c:v>151.05712500000001</c:v>
                </c:pt>
                <c:pt idx="496">
                  <c:v>209.23095000000001</c:v>
                </c:pt>
                <c:pt idx="497">
                  <c:v>161.76267499999997</c:v>
                </c:pt>
                <c:pt idx="498">
                  <c:v>147.91517499999998</c:v>
                </c:pt>
                <c:pt idx="499">
                  <c:v>103.97562499999999</c:v>
                </c:pt>
                <c:pt idx="500">
                  <c:v>75.015249999999995</c:v>
                </c:pt>
                <c:pt idx="501">
                  <c:v>65.522549999999995</c:v>
                </c:pt>
                <c:pt idx="502">
                  <c:v>51.388550000000002</c:v>
                </c:pt>
                <c:pt idx="503">
                  <c:v>42.826974999999997</c:v>
                </c:pt>
                <c:pt idx="504">
                  <c:v>33.902499999999996</c:v>
                </c:pt>
                <c:pt idx="505">
                  <c:v>30.3308</c:v>
                </c:pt>
                <c:pt idx="506">
                  <c:v>26.806850000000001</c:v>
                </c:pt>
                <c:pt idx="507">
                  <c:v>28.692975000000001</c:v>
                </c:pt>
                <c:pt idx="508">
                  <c:v>39.799624999999999</c:v>
                </c:pt>
                <c:pt idx="509">
                  <c:v>79.231575000000007</c:v>
                </c:pt>
                <c:pt idx="510">
                  <c:v>80.468299999999999</c:v>
                </c:pt>
                <c:pt idx="511">
                  <c:v>252.77894999999998</c:v>
                </c:pt>
                <c:pt idx="512">
                  <c:v>309.66829999999999</c:v>
                </c:pt>
                <c:pt idx="513">
                  <c:v>248.76317499999999</c:v>
                </c:pt>
                <c:pt idx="514">
                  <c:v>245.53527500000001</c:v>
                </c:pt>
                <c:pt idx="515">
                  <c:v>142.85367500000001</c:v>
                </c:pt>
                <c:pt idx="516">
                  <c:v>121.0367</c:v>
                </c:pt>
                <c:pt idx="517">
                  <c:v>130.81112499999998</c:v>
                </c:pt>
                <c:pt idx="518">
                  <c:v>118.797225</c:v>
                </c:pt>
                <c:pt idx="519">
                  <c:v>153.444625</c:v>
                </c:pt>
                <c:pt idx="520">
                  <c:v>213.91522499999999</c:v>
                </c:pt>
                <c:pt idx="521">
                  <c:v>274.85377499999998</c:v>
                </c:pt>
                <c:pt idx="522">
                  <c:v>171.76152499999998</c:v>
                </c:pt>
                <c:pt idx="523">
                  <c:v>171.685125</c:v>
                </c:pt>
                <c:pt idx="524">
                  <c:v>170.109375</c:v>
                </c:pt>
                <c:pt idx="525">
                  <c:v>107.06982499999999</c:v>
                </c:pt>
                <c:pt idx="526">
                  <c:v>75.788799999999995</c:v>
                </c:pt>
                <c:pt idx="527">
                  <c:v>51.651175000000002</c:v>
                </c:pt>
                <c:pt idx="528">
                  <c:v>46.035774999999994</c:v>
                </c:pt>
                <c:pt idx="529">
                  <c:v>35.549875</c:v>
                </c:pt>
                <c:pt idx="530">
                  <c:v>41.079324999999997</c:v>
                </c:pt>
                <c:pt idx="531">
                  <c:v>40.9313</c:v>
                </c:pt>
                <c:pt idx="532">
                  <c:v>38.839849999999998</c:v>
                </c:pt>
                <c:pt idx="533">
                  <c:v>61.664349999999992</c:v>
                </c:pt>
                <c:pt idx="534">
                  <c:v>75.578699999999998</c:v>
                </c:pt>
                <c:pt idx="535">
                  <c:v>105.837875</c:v>
                </c:pt>
                <c:pt idx="536">
                  <c:v>143.99012500000001</c:v>
                </c:pt>
                <c:pt idx="537">
                  <c:v>139.06232500000002</c:v>
                </c:pt>
                <c:pt idx="538">
                  <c:v>102.256625</c:v>
                </c:pt>
                <c:pt idx="539">
                  <c:v>104.87809999999999</c:v>
                </c:pt>
                <c:pt idx="540">
                  <c:v>95.671900000000008</c:v>
                </c:pt>
                <c:pt idx="541">
                  <c:v>99.807050000000004</c:v>
                </c:pt>
                <c:pt idx="542">
                  <c:v>80.902824999999993</c:v>
                </c:pt>
                <c:pt idx="543">
                  <c:v>95.232599999999991</c:v>
                </c:pt>
                <c:pt idx="544">
                  <c:v>100.871875</c:v>
                </c:pt>
                <c:pt idx="545">
                  <c:v>176.9615</c:v>
                </c:pt>
                <c:pt idx="546">
                  <c:v>180.43769999999998</c:v>
                </c:pt>
                <c:pt idx="547">
                  <c:v>131.508275</c:v>
                </c:pt>
                <c:pt idx="548">
                  <c:v>135.318725</c:v>
                </c:pt>
                <c:pt idx="549">
                  <c:v>110.15447499999999</c:v>
                </c:pt>
                <c:pt idx="550">
                  <c:v>86.155325000000005</c:v>
                </c:pt>
                <c:pt idx="551">
                  <c:v>90.59129999999999</c:v>
                </c:pt>
                <c:pt idx="552">
                  <c:v>78.615599999999986</c:v>
                </c:pt>
                <c:pt idx="553">
                  <c:v>108.36385</c:v>
                </c:pt>
                <c:pt idx="554">
                  <c:v>70.163849999999996</c:v>
                </c:pt>
                <c:pt idx="555">
                  <c:v>97.605774999999994</c:v>
                </c:pt>
                <c:pt idx="556">
                  <c:v>88.528499999999994</c:v>
                </c:pt>
                <c:pt idx="557">
                  <c:v>126.72849999999998</c:v>
                </c:pt>
                <c:pt idx="558">
                  <c:v>148.15869999999998</c:v>
                </c:pt>
                <c:pt idx="559">
                  <c:v>302.79230000000001</c:v>
                </c:pt>
                <c:pt idx="560">
                  <c:v>424.59300000000002</c:v>
                </c:pt>
                <c:pt idx="561">
                  <c:v>261.58404999999999</c:v>
                </c:pt>
                <c:pt idx="562">
                  <c:v>240.273225</c:v>
                </c:pt>
                <c:pt idx="563">
                  <c:v>150.86612499999998</c:v>
                </c:pt>
                <c:pt idx="564">
                  <c:v>151.84977499999999</c:v>
                </c:pt>
                <c:pt idx="565">
                  <c:v>97.98299999999999</c:v>
                </c:pt>
                <c:pt idx="566">
                  <c:v>102.743675</c:v>
                </c:pt>
                <c:pt idx="567">
                  <c:v>112.75207499999999</c:v>
                </c:pt>
                <c:pt idx="568">
                  <c:v>121.77204999999999</c:v>
                </c:pt>
                <c:pt idx="569">
                  <c:v>115.22075</c:v>
                </c:pt>
                <c:pt idx="570">
                  <c:v>105.68029999999999</c:v>
                </c:pt>
                <c:pt idx="571">
                  <c:v>77.440950000000001</c:v>
                </c:pt>
                <c:pt idx="572">
                  <c:v>54.076875000000001</c:v>
                </c:pt>
                <c:pt idx="573">
                  <c:v>36.01305</c:v>
                </c:pt>
                <c:pt idx="574">
                  <c:v>39.360325000000003</c:v>
                </c:pt>
                <c:pt idx="575">
                  <c:v>36.399825</c:v>
                </c:pt>
                <c:pt idx="576">
                  <c:v>41.045899999999996</c:v>
                </c:pt>
                <c:pt idx="577">
                  <c:v>34.246299999999998</c:v>
                </c:pt>
                <c:pt idx="578">
                  <c:v>34.532799999999995</c:v>
                </c:pt>
                <c:pt idx="579">
                  <c:v>38.233424999999997</c:v>
                </c:pt>
                <c:pt idx="580">
                  <c:v>33.224449999999997</c:v>
                </c:pt>
                <c:pt idx="581">
                  <c:v>44.822924999999998</c:v>
                </c:pt>
                <c:pt idx="582">
                  <c:v>63.144600000000004</c:v>
                </c:pt>
                <c:pt idx="583">
                  <c:v>64.238074999999995</c:v>
                </c:pt>
                <c:pt idx="584">
                  <c:v>83.973150000000004</c:v>
                </c:pt>
                <c:pt idx="585">
                  <c:v>75.230125000000001</c:v>
                </c:pt>
                <c:pt idx="586">
                  <c:v>75.65509999999999</c:v>
                </c:pt>
                <c:pt idx="587">
                  <c:v>62.452224999999991</c:v>
                </c:pt>
                <c:pt idx="588">
                  <c:v>62.939274999999995</c:v>
                </c:pt>
                <c:pt idx="589">
                  <c:v>58.913949999999993</c:v>
                </c:pt>
                <c:pt idx="590">
                  <c:v>50.691399999999994</c:v>
                </c:pt>
                <c:pt idx="591">
                  <c:v>61.650025000000007</c:v>
                </c:pt>
                <c:pt idx="592">
                  <c:v>61.062699999999992</c:v>
                </c:pt>
                <c:pt idx="593">
                  <c:v>48.876899999999999</c:v>
                </c:pt>
                <c:pt idx="594">
                  <c:v>45.300424999999997</c:v>
                </c:pt>
                <c:pt idx="595">
                  <c:v>45.610799999999998</c:v>
                </c:pt>
                <c:pt idx="596">
                  <c:v>34.886150000000001</c:v>
                </c:pt>
                <c:pt idx="597">
                  <c:v>28.034025</c:v>
                </c:pt>
                <c:pt idx="598">
                  <c:v>25.622649999999997</c:v>
                </c:pt>
                <c:pt idx="599">
                  <c:v>22.031849999999999</c:v>
                </c:pt>
                <c:pt idx="600">
                  <c:v>18.512675000000002</c:v>
                </c:pt>
                <c:pt idx="601">
                  <c:v>18.665475000000001</c:v>
                </c:pt>
                <c:pt idx="602">
                  <c:v>24.839549999999999</c:v>
                </c:pt>
                <c:pt idx="603">
                  <c:v>28.310974999999999</c:v>
                </c:pt>
                <c:pt idx="604">
                  <c:v>28.501974999999998</c:v>
                </c:pt>
                <c:pt idx="605">
                  <c:v>21.654624999999999</c:v>
                </c:pt>
                <c:pt idx="606">
                  <c:v>24.204474999999999</c:v>
                </c:pt>
                <c:pt idx="607">
                  <c:v>24.581699999999998</c:v>
                </c:pt>
                <c:pt idx="608">
                  <c:v>30.206649999999996</c:v>
                </c:pt>
                <c:pt idx="609">
                  <c:v>28.755049999999997</c:v>
                </c:pt>
                <c:pt idx="610">
                  <c:v>29.667075000000001</c:v>
                </c:pt>
                <c:pt idx="611">
                  <c:v>28.010149999999996</c:v>
                </c:pt>
                <c:pt idx="612">
                  <c:v>30.970649999999999</c:v>
                </c:pt>
                <c:pt idx="613">
                  <c:v>37.307074999999998</c:v>
                </c:pt>
                <c:pt idx="614">
                  <c:v>61.554524999999998</c:v>
                </c:pt>
                <c:pt idx="615">
                  <c:v>68.215649999999997</c:v>
                </c:pt>
                <c:pt idx="616">
                  <c:v>57.1663</c:v>
                </c:pt>
                <c:pt idx="617">
                  <c:v>44.249924999999998</c:v>
                </c:pt>
                <c:pt idx="618">
                  <c:v>50.934925</c:v>
                </c:pt>
                <c:pt idx="619">
                  <c:v>63.244874999999993</c:v>
                </c:pt>
                <c:pt idx="620">
                  <c:v>38.395774999999993</c:v>
                </c:pt>
                <c:pt idx="621">
                  <c:v>23.970500000000001</c:v>
                </c:pt>
                <c:pt idx="622">
                  <c:v>26.057174999999997</c:v>
                </c:pt>
                <c:pt idx="623">
                  <c:v>19.572724999999998</c:v>
                </c:pt>
                <c:pt idx="624">
                  <c:v>20.479975</c:v>
                </c:pt>
                <c:pt idx="625">
                  <c:v>14.654475</c:v>
                </c:pt>
                <c:pt idx="626">
                  <c:v>15.657224999999999</c:v>
                </c:pt>
                <c:pt idx="627">
                  <c:v>17.786874999999998</c:v>
                </c:pt>
                <c:pt idx="628">
                  <c:v>20.484749999999998</c:v>
                </c:pt>
                <c:pt idx="629">
                  <c:v>29.929699999999997</c:v>
                </c:pt>
                <c:pt idx="630">
                  <c:v>42.721924999999999</c:v>
                </c:pt>
                <c:pt idx="631">
                  <c:v>111.81617499999999</c:v>
                </c:pt>
                <c:pt idx="632">
                  <c:v>267.25675000000001</c:v>
                </c:pt>
                <c:pt idx="633">
                  <c:v>149.45272499999999</c:v>
                </c:pt>
                <c:pt idx="634">
                  <c:v>122.34982500000001</c:v>
                </c:pt>
                <c:pt idx="635">
                  <c:v>71.89717499999999</c:v>
                </c:pt>
                <c:pt idx="636">
                  <c:v>69.595624999999998</c:v>
                </c:pt>
                <c:pt idx="637">
                  <c:v>64.85882500000001</c:v>
                </c:pt>
                <c:pt idx="638">
                  <c:v>97.901825000000002</c:v>
                </c:pt>
                <c:pt idx="639">
                  <c:v>100.46122499999998</c:v>
                </c:pt>
                <c:pt idx="640">
                  <c:v>152.92892499999999</c:v>
                </c:pt>
                <c:pt idx="641">
                  <c:v>150.57007499999997</c:v>
                </c:pt>
                <c:pt idx="642">
                  <c:v>120.869575</c:v>
                </c:pt>
                <c:pt idx="643">
                  <c:v>68.836399999999998</c:v>
                </c:pt>
                <c:pt idx="644">
                  <c:v>63.598224999999999</c:v>
                </c:pt>
                <c:pt idx="645">
                  <c:v>65.116675000000001</c:v>
                </c:pt>
                <c:pt idx="646">
                  <c:v>54.344274999999996</c:v>
                </c:pt>
                <c:pt idx="647">
                  <c:v>29.633649999999999</c:v>
                </c:pt>
                <c:pt idx="648">
                  <c:v>28.840999999999998</c:v>
                </c:pt>
                <c:pt idx="649">
                  <c:v>24.581699999999998</c:v>
                </c:pt>
                <c:pt idx="650">
                  <c:v>19.496324999999999</c:v>
                </c:pt>
                <c:pt idx="651">
                  <c:v>23.130099999999999</c:v>
                </c:pt>
                <c:pt idx="652">
                  <c:v>18.550875000000001</c:v>
                </c:pt>
                <c:pt idx="653">
                  <c:v>32.231249999999996</c:v>
                </c:pt>
                <c:pt idx="654">
                  <c:v>35.879350000000002</c:v>
                </c:pt>
                <c:pt idx="655">
                  <c:v>69.356875000000002</c:v>
                </c:pt>
                <c:pt idx="656">
                  <c:v>102.476275</c:v>
                </c:pt>
                <c:pt idx="657">
                  <c:v>76.662625000000006</c:v>
                </c:pt>
                <c:pt idx="658">
                  <c:v>122.980125</c:v>
                </c:pt>
                <c:pt idx="659">
                  <c:v>107.38974999999999</c:v>
                </c:pt>
                <c:pt idx="660">
                  <c:v>63.555249999999994</c:v>
                </c:pt>
                <c:pt idx="661">
                  <c:v>59.730474999999998</c:v>
                </c:pt>
                <c:pt idx="662">
                  <c:v>77.397975000000002</c:v>
                </c:pt>
                <c:pt idx="663">
                  <c:v>123.94467499999999</c:v>
                </c:pt>
                <c:pt idx="664">
                  <c:v>86.661474999999996</c:v>
                </c:pt>
                <c:pt idx="665">
                  <c:v>146.78349999999998</c:v>
                </c:pt>
                <c:pt idx="666">
                  <c:v>141.34</c:v>
                </c:pt>
                <c:pt idx="667">
                  <c:v>95.705325000000002</c:v>
                </c:pt>
                <c:pt idx="668">
                  <c:v>62.313749999999999</c:v>
                </c:pt>
                <c:pt idx="669">
                  <c:v>50.175699999999999</c:v>
                </c:pt>
                <c:pt idx="670">
                  <c:v>50.753475000000002</c:v>
                </c:pt>
                <c:pt idx="671">
                  <c:v>42.444974999999999</c:v>
                </c:pt>
                <c:pt idx="672">
                  <c:v>35.783849999999994</c:v>
                </c:pt>
                <c:pt idx="673">
                  <c:v>33.66375</c:v>
                </c:pt>
                <c:pt idx="674">
                  <c:v>26.472599999999996</c:v>
                </c:pt>
                <c:pt idx="675">
                  <c:v>21.955449999999999</c:v>
                </c:pt>
                <c:pt idx="676">
                  <c:v>24.056450000000002</c:v>
                </c:pt>
                <c:pt idx="677">
                  <c:v>41.623674999999999</c:v>
                </c:pt>
                <c:pt idx="678">
                  <c:v>54.263100000000001</c:v>
                </c:pt>
                <c:pt idx="679">
                  <c:v>98.431849999999983</c:v>
                </c:pt>
                <c:pt idx="680">
                  <c:v>113.49697499999999</c:v>
                </c:pt>
                <c:pt idx="681">
                  <c:v>91.469899999999996</c:v>
                </c:pt>
                <c:pt idx="682">
                  <c:v>73.58274999999999</c:v>
                </c:pt>
                <c:pt idx="683">
                  <c:v>73.678250000000006</c:v>
                </c:pt>
                <c:pt idx="684">
                  <c:v>62.203925000000005</c:v>
                </c:pt>
                <c:pt idx="685">
                  <c:v>85.491599999999991</c:v>
                </c:pt>
                <c:pt idx="686">
                  <c:v>84.646425000000008</c:v>
                </c:pt>
                <c:pt idx="687">
                  <c:v>81.633399999999995</c:v>
                </c:pt>
                <c:pt idx="688">
                  <c:v>74.709649999999996</c:v>
                </c:pt>
                <c:pt idx="689">
                  <c:v>82.020174999999995</c:v>
                </c:pt>
                <c:pt idx="690">
                  <c:v>73.157775000000001</c:v>
                </c:pt>
                <c:pt idx="691">
                  <c:v>53.685324999999999</c:v>
                </c:pt>
                <c:pt idx="692">
                  <c:v>47.387099999999997</c:v>
                </c:pt>
                <c:pt idx="693">
                  <c:v>44.927974999999996</c:v>
                </c:pt>
                <c:pt idx="694">
                  <c:v>37.880074999999998</c:v>
                </c:pt>
                <c:pt idx="695">
                  <c:v>38.204774999999998</c:v>
                </c:pt>
                <c:pt idx="696">
                  <c:v>28.735949999999999</c:v>
                </c:pt>
                <c:pt idx="697">
                  <c:v>28.401699999999998</c:v>
                </c:pt>
                <c:pt idx="698">
                  <c:v>26.95965</c:v>
                </c:pt>
                <c:pt idx="699">
                  <c:v>24.619900000000001</c:v>
                </c:pt>
                <c:pt idx="700">
                  <c:v>25.379124999999998</c:v>
                </c:pt>
                <c:pt idx="701">
                  <c:v>43.844049999999996</c:v>
                </c:pt>
                <c:pt idx="702">
                  <c:v>61.802824999999999</c:v>
                </c:pt>
                <c:pt idx="703">
                  <c:v>126.656875</c:v>
                </c:pt>
                <c:pt idx="704">
                  <c:v>179.01474999999999</c:v>
                </c:pt>
                <c:pt idx="705">
                  <c:v>155.92285000000001</c:v>
                </c:pt>
                <c:pt idx="706">
                  <c:v>125.67799999999998</c:v>
                </c:pt>
                <c:pt idx="707">
                  <c:v>129.67467499999998</c:v>
                </c:pt>
                <c:pt idx="708">
                  <c:v>153.59264999999999</c:v>
                </c:pt>
                <c:pt idx="709">
                  <c:v>134.573825</c:v>
                </c:pt>
                <c:pt idx="710">
                  <c:v>126.19369999999998</c:v>
                </c:pt>
                <c:pt idx="711">
                  <c:v>131.26474999999999</c:v>
                </c:pt>
                <c:pt idx="712">
                  <c:v>187.87714999999997</c:v>
                </c:pt>
                <c:pt idx="713">
                  <c:v>245.95547500000001</c:v>
                </c:pt>
                <c:pt idx="714">
                  <c:v>273.125225</c:v>
                </c:pt>
                <c:pt idx="715">
                  <c:v>125.53474999999999</c:v>
                </c:pt>
                <c:pt idx="716">
                  <c:v>102.84394999999999</c:v>
                </c:pt>
                <c:pt idx="717">
                  <c:v>94.831499999999991</c:v>
                </c:pt>
                <c:pt idx="718">
                  <c:v>93.709374999999994</c:v>
                </c:pt>
                <c:pt idx="719">
                  <c:v>73.434724999999986</c:v>
                </c:pt>
                <c:pt idx="720">
                  <c:v>47.864599999999996</c:v>
                </c:pt>
                <c:pt idx="721">
                  <c:v>66.023925000000006</c:v>
                </c:pt>
                <c:pt idx="722">
                  <c:v>59.095399999999998</c:v>
                </c:pt>
                <c:pt idx="723">
                  <c:v>87.745399999999989</c:v>
                </c:pt>
                <c:pt idx="724">
                  <c:v>75.798349999999999</c:v>
                </c:pt>
                <c:pt idx="725">
                  <c:v>72.388999999999996</c:v>
                </c:pt>
                <c:pt idx="726">
                  <c:v>72.818749999999994</c:v>
                </c:pt>
                <c:pt idx="727">
                  <c:v>130.78724999999997</c:v>
                </c:pt>
                <c:pt idx="728">
                  <c:v>209.130675</c:v>
                </c:pt>
                <c:pt idx="729">
                  <c:v>164.43190000000001</c:v>
                </c:pt>
                <c:pt idx="730">
                  <c:v>129.25447499999999</c:v>
                </c:pt>
                <c:pt idx="731">
                  <c:v>104.8399</c:v>
                </c:pt>
                <c:pt idx="732">
                  <c:v>95.051149999999993</c:v>
                </c:pt>
                <c:pt idx="733">
                  <c:v>92.954924999999989</c:v>
                </c:pt>
                <c:pt idx="734">
                  <c:v>74.112774999999999</c:v>
                </c:pt>
                <c:pt idx="735">
                  <c:v>59.778224999999999</c:v>
                </c:pt>
                <c:pt idx="736">
                  <c:v>52.840149999999994</c:v>
                </c:pt>
                <c:pt idx="737">
                  <c:v>45.777925000000003</c:v>
                </c:pt>
                <c:pt idx="738">
                  <c:v>40.377400000000002</c:v>
                </c:pt>
                <c:pt idx="739">
                  <c:v>41.017250000000004</c:v>
                </c:pt>
                <c:pt idx="740">
                  <c:v>33.386800000000001</c:v>
                </c:pt>
                <c:pt idx="741">
                  <c:v>37.101750000000003</c:v>
                </c:pt>
                <c:pt idx="742">
                  <c:v>42.83175</c:v>
                </c:pt>
                <c:pt idx="743">
                  <c:v>30.789200000000001</c:v>
                </c:pt>
                <c:pt idx="744">
                  <c:v>27.905099999999997</c:v>
                </c:pt>
                <c:pt idx="745">
                  <c:v>24.920724999999997</c:v>
                </c:pt>
                <c:pt idx="746">
                  <c:v>18.598625000000002</c:v>
                </c:pt>
                <c:pt idx="747">
                  <c:v>17.915800000000001</c:v>
                </c:pt>
                <c:pt idx="748">
                  <c:v>18.784850000000002</c:v>
                </c:pt>
                <c:pt idx="749">
                  <c:v>33.869075000000002</c:v>
                </c:pt>
                <c:pt idx="750">
                  <c:v>54.201025000000001</c:v>
                </c:pt>
                <c:pt idx="751">
                  <c:v>64.772874999999999</c:v>
                </c:pt>
                <c:pt idx="752">
                  <c:v>56.072825000000002</c:v>
                </c:pt>
                <c:pt idx="753">
                  <c:v>57.371625000000002</c:v>
                </c:pt>
                <c:pt idx="754">
                  <c:v>51.374225000000003</c:v>
                </c:pt>
                <c:pt idx="755">
                  <c:v>42.440199999999997</c:v>
                </c:pt>
                <c:pt idx="756">
                  <c:v>42.234875000000002</c:v>
                </c:pt>
                <c:pt idx="757">
                  <c:v>40.200724999999998</c:v>
                </c:pt>
                <c:pt idx="758">
                  <c:v>39.852149999999995</c:v>
                </c:pt>
                <c:pt idx="760">
                  <c:v>29.958349999999999</c:v>
                </c:pt>
                <c:pt idx="761">
                  <c:v>31.419499999999996</c:v>
                </c:pt>
                <c:pt idx="762">
                  <c:v>35.8125</c:v>
                </c:pt>
                <c:pt idx="763">
                  <c:v>31.004075</c:v>
                </c:pt>
                <c:pt idx="764">
                  <c:v>27.227050000000002</c:v>
                </c:pt>
                <c:pt idx="765">
                  <c:v>23.755624999999998</c:v>
                </c:pt>
                <c:pt idx="766">
                  <c:v>21.210550000000001</c:v>
                </c:pt>
                <c:pt idx="767">
                  <c:v>23.8368</c:v>
                </c:pt>
                <c:pt idx="768">
                  <c:v>17.662725000000002</c:v>
                </c:pt>
                <c:pt idx="769">
                  <c:v>18.3169</c:v>
                </c:pt>
                <c:pt idx="770">
                  <c:v>14.033725</c:v>
                </c:pt>
                <c:pt idx="771">
                  <c:v>14.644925000000001</c:v>
                </c:pt>
                <c:pt idx="772">
                  <c:v>21.224875000000001</c:v>
                </c:pt>
                <c:pt idx="773">
                  <c:v>26.06195</c:v>
                </c:pt>
                <c:pt idx="774">
                  <c:v>28.989024999999998</c:v>
                </c:pt>
                <c:pt idx="775">
                  <c:v>31.223724999999998</c:v>
                </c:pt>
                <c:pt idx="776">
                  <c:v>34.079174999999999</c:v>
                </c:pt>
                <c:pt idx="777">
                  <c:v>35.368424999999995</c:v>
                </c:pt>
                <c:pt idx="778">
                  <c:v>55.1417</c:v>
                </c:pt>
                <c:pt idx="779">
                  <c:v>46.785449999999997</c:v>
                </c:pt>
                <c:pt idx="780">
                  <c:v>55.671725000000002</c:v>
                </c:pt>
                <c:pt idx="781">
                  <c:v>62.146625</c:v>
                </c:pt>
                <c:pt idx="782">
                  <c:v>69.882124999999988</c:v>
                </c:pt>
                <c:pt idx="783">
                  <c:v>61.282350000000001</c:v>
                </c:pt>
                <c:pt idx="784">
                  <c:v>62.920175</c:v>
                </c:pt>
                <c:pt idx="785">
                  <c:v>51.402875000000002</c:v>
                </c:pt>
                <c:pt idx="786">
                  <c:v>52.042724999999997</c:v>
                </c:pt>
                <c:pt idx="787">
                  <c:v>41.399250000000002</c:v>
                </c:pt>
                <c:pt idx="788">
                  <c:v>42.659849999999999</c:v>
                </c:pt>
                <c:pt idx="789">
                  <c:v>41.795574999999999</c:v>
                </c:pt>
                <c:pt idx="790">
                  <c:v>37.646099999999997</c:v>
                </c:pt>
                <c:pt idx="791">
                  <c:v>32.918849999999999</c:v>
                </c:pt>
                <c:pt idx="792">
                  <c:v>21.243974999999999</c:v>
                </c:pt>
                <c:pt idx="793">
                  <c:v>35.597624999999994</c:v>
                </c:pt>
                <c:pt idx="794">
                  <c:v>32.064125000000004</c:v>
                </c:pt>
                <c:pt idx="795">
                  <c:v>41.170049999999996</c:v>
                </c:pt>
                <c:pt idx="796">
                  <c:v>41.504300000000001</c:v>
                </c:pt>
                <c:pt idx="797">
                  <c:v>45.085549999999998</c:v>
                </c:pt>
                <c:pt idx="798">
                  <c:v>64.400424999999998</c:v>
                </c:pt>
                <c:pt idx="799">
                  <c:v>105.65164999999999</c:v>
                </c:pt>
                <c:pt idx="800">
                  <c:v>134.06767499999998</c:v>
                </c:pt>
                <c:pt idx="801">
                  <c:v>94.229849999999999</c:v>
                </c:pt>
                <c:pt idx="802">
                  <c:v>86.546875</c:v>
                </c:pt>
                <c:pt idx="803">
                  <c:v>95.137100000000004</c:v>
                </c:pt>
                <c:pt idx="804">
                  <c:v>87.640349999999998</c:v>
                </c:pt>
                <c:pt idx="805">
                  <c:v>120.33955</c:v>
                </c:pt>
                <c:pt idx="806">
                  <c:v>93.346474999999998</c:v>
                </c:pt>
                <c:pt idx="807">
                  <c:v>102.70547499999999</c:v>
                </c:pt>
                <c:pt idx="808">
                  <c:v>95.972724999999997</c:v>
                </c:pt>
                <c:pt idx="809">
                  <c:v>117.79447499999999</c:v>
                </c:pt>
                <c:pt idx="810">
                  <c:v>79.966924999999989</c:v>
                </c:pt>
                <c:pt idx="811">
                  <c:v>65.369749999999996</c:v>
                </c:pt>
                <c:pt idx="812">
                  <c:v>52.281474999999993</c:v>
                </c:pt>
                <c:pt idx="813">
                  <c:v>41.9818</c:v>
                </c:pt>
                <c:pt idx="814">
                  <c:v>42.449750000000002</c:v>
                </c:pt>
                <c:pt idx="815">
                  <c:v>43.495474999999999</c:v>
                </c:pt>
                <c:pt idx="816">
                  <c:v>45.992799999999995</c:v>
                </c:pt>
                <c:pt idx="817">
                  <c:v>40.425149999999995</c:v>
                </c:pt>
                <c:pt idx="818">
                  <c:v>40.004950000000001</c:v>
                </c:pt>
                <c:pt idx="819">
                  <c:v>32.255125</c:v>
                </c:pt>
                <c:pt idx="820">
                  <c:v>25.479399999999998</c:v>
                </c:pt>
                <c:pt idx="821">
                  <c:v>45.911625000000001</c:v>
                </c:pt>
                <c:pt idx="822">
                  <c:v>55.156025</c:v>
                </c:pt>
                <c:pt idx="823">
                  <c:v>113.02424999999999</c:v>
                </c:pt>
                <c:pt idx="824">
                  <c:v>168.60525000000001</c:v>
                </c:pt>
                <c:pt idx="825">
                  <c:v>128.47137499999999</c:v>
                </c:pt>
                <c:pt idx="826">
                  <c:v>82.206399999999988</c:v>
                </c:pt>
                <c:pt idx="827">
                  <c:v>73.683025000000001</c:v>
                </c:pt>
                <c:pt idx="828">
                  <c:v>52.405625000000001</c:v>
                </c:pt>
                <c:pt idx="829">
                  <c:v>60.207974999999998</c:v>
                </c:pt>
                <c:pt idx="830">
                  <c:v>69.872574999999998</c:v>
                </c:pt>
                <c:pt idx="831">
                  <c:v>91.546300000000002</c:v>
                </c:pt>
                <c:pt idx="832">
                  <c:v>104.53429999999999</c:v>
                </c:pt>
                <c:pt idx="833">
                  <c:v>102.3951</c:v>
                </c:pt>
                <c:pt idx="834">
                  <c:v>78.816149999999993</c:v>
                </c:pt>
                <c:pt idx="835">
                  <c:v>65.947524999999999</c:v>
                </c:pt>
                <c:pt idx="836">
                  <c:v>44.732199999999999</c:v>
                </c:pt>
                <c:pt idx="837">
                  <c:v>36.843899999999998</c:v>
                </c:pt>
                <c:pt idx="838">
                  <c:v>40.291449999999998</c:v>
                </c:pt>
                <c:pt idx="839">
                  <c:v>26.969199999999997</c:v>
                </c:pt>
                <c:pt idx="840">
                  <c:v>19.142975</c:v>
                </c:pt>
                <c:pt idx="841">
                  <c:v>18.1068</c:v>
                </c:pt>
                <c:pt idx="842">
                  <c:v>23.531199999999998</c:v>
                </c:pt>
                <c:pt idx="843">
                  <c:v>18.364650000000001</c:v>
                </c:pt>
                <c:pt idx="844">
                  <c:v>25.488949999999999</c:v>
                </c:pt>
                <c:pt idx="845">
                  <c:v>39.842599999999997</c:v>
                </c:pt>
                <c:pt idx="846">
                  <c:v>69.843924999999999</c:v>
                </c:pt>
                <c:pt idx="847">
                  <c:v>109.50507500000001</c:v>
                </c:pt>
                <c:pt idx="848">
                  <c:v>172.68787499999999</c:v>
                </c:pt>
                <c:pt idx="849">
                  <c:v>83.285549999999986</c:v>
                </c:pt>
                <c:pt idx="850">
                  <c:v>69.013075000000001</c:v>
                </c:pt>
                <c:pt idx="851">
                  <c:v>54.057774999999992</c:v>
                </c:pt>
                <c:pt idx="852">
                  <c:v>48.370749999999994</c:v>
                </c:pt>
                <c:pt idx="853">
                  <c:v>42.592999999999996</c:v>
                </c:pt>
                <c:pt idx="854">
                  <c:v>48.3994</c:v>
                </c:pt>
                <c:pt idx="855">
                  <c:v>74.146199999999993</c:v>
                </c:pt>
                <c:pt idx="856">
                  <c:v>49.402149999999992</c:v>
                </c:pt>
                <c:pt idx="857">
                  <c:v>59.138374999999996</c:v>
                </c:pt>
                <c:pt idx="858">
                  <c:v>62.977474999999991</c:v>
                </c:pt>
                <c:pt idx="859">
                  <c:v>41.227350000000001</c:v>
                </c:pt>
                <c:pt idx="860">
                  <c:v>25.111725</c:v>
                </c:pt>
                <c:pt idx="861">
                  <c:v>19.472449999999998</c:v>
                </c:pt>
                <c:pt idx="862">
                  <c:v>18.445824999999999</c:v>
                </c:pt>
                <c:pt idx="863">
                  <c:v>18.512675000000002</c:v>
                </c:pt>
                <c:pt idx="864">
                  <c:v>15.122425</c:v>
                </c:pt>
                <c:pt idx="865">
                  <c:v>12.200125</c:v>
                </c:pt>
                <c:pt idx="866">
                  <c:v>13.646949999999999</c:v>
                </c:pt>
                <c:pt idx="867">
                  <c:v>13.66605</c:v>
                </c:pt>
                <c:pt idx="868">
                  <c:v>19.076125000000001</c:v>
                </c:pt>
                <c:pt idx="869">
                  <c:v>23.803374999999999</c:v>
                </c:pt>
                <c:pt idx="870">
                  <c:v>49.89875</c:v>
                </c:pt>
                <c:pt idx="871">
                  <c:v>81.881699999999995</c:v>
                </c:pt>
                <c:pt idx="872">
                  <c:v>121.90575</c:v>
                </c:pt>
                <c:pt idx="873">
                  <c:v>86.575524999999999</c:v>
                </c:pt>
                <c:pt idx="874">
                  <c:v>87.096000000000004</c:v>
                </c:pt>
                <c:pt idx="875">
                  <c:v>74.532974999999993</c:v>
                </c:pt>
                <c:pt idx="876">
                  <c:v>80.778674999999993</c:v>
                </c:pt>
                <c:pt idx="877">
                  <c:v>97.515050000000002</c:v>
                </c:pt>
                <c:pt idx="878">
                  <c:v>116.419275</c:v>
                </c:pt>
                <c:pt idx="879">
                  <c:v>173.62377499999999</c:v>
                </c:pt>
                <c:pt idx="880">
                  <c:v>132.749775</c:v>
                </c:pt>
                <c:pt idx="881">
                  <c:v>177.68729999999999</c:v>
                </c:pt>
                <c:pt idx="882">
                  <c:v>123.467175</c:v>
                </c:pt>
                <c:pt idx="883">
                  <c:v>152.72359999999998</c:v>
                </c:pt>
                <c:pt idx="884">
                  <c:v>140.19877500000001</c:v>
                </c:pt>
                <c:pt idx="885">
                  <c:v>121.59059999999999</c:v>
                </c:pt>
                <c:pt idx="886">
                  <c:v>101.15837499999999</c:v>
                </c:pt>
                <c:pt idx="887">
                  <c:v>87.253574999999998</c:v>
                </c:pt>
                <c:pt idx="888">
                  <c:v>51.436299999999996</c:v>
                </c:pt>
                <c:pt idx="889">
                  <c:v>48.313450000000003</c:v>
                </c:pt>
                <c:pt idx="890">
                  <c:v>36.113324999999996</c:v>
                </c:pt>
                <c:pt idx="891">
                  <c:v>26.200424999999999</c:v>
                </c:pt>
                <c:pt idx="892">
                  <c:v>33.401125</c:v>
                </c:pt>
                <c:pt idx="893">
                  <c:v>53.346299999999999</c:v>
                </c:pt>
                <c:pt idx="894">
                  <c:v>85.682599999999994</c:v>
                </c:pt>
                <c:pt idx="895">
                  <c:v>183.06394999999998</c:v>
                </c:pt>
                <c:pt idx="896">
                  <c:v>251.29869999999997</c:v>
                </c:pt>
                <c:pt idx="897">
                  <c:v>129.98505</c:v>
                </c:pt>
                <c:pt idx="898">
                  <c:v>86.546875</c:v>
                </c:pt>
                <c:pt idx="899">
                  <c:v>84.952024999999992</c:v>
                </c:pt>
                <c:pt idx="900">
                  <c:v>100.021925</c:v>
                </c:pt>
                <c:pt idx="901">
                  <c:v>93.403774999999996</c:v>
                </c:pt>
                <c:pt idx="902">
                  <c:v>105.2028</c:v>
                </c:pt>
                <c:pt idx="903">
                  <c:v>89.550349999999995</c:v>
                </c:pt>
                <c:pt idx="904">
                  <c:v>160.31585000000001</c:v>
                </c:pt>
                <c:pt idx="905">
                  <c:v>194.95847499999999</c:v>
                </c:pt>
                <c:pt idx="906">
                  <c:v>120.60217499999999</c:v>
                </c:pt>
                <c:pt idx="907">
                  <c:v>69.55265</c:v>
                </c:pt>
                <c:pt idx="908">
                  <c:v>37.908724999999997</c:v>
                </c:pt>
                <c:pt idx="909">
                  <c:v>37.106524999999998</c:v>
                </c:pt>
                <c:pt idx="910">
                  <c:v>33.377250000000004</c:v>
                </c:pt>
                <c:pt idx="911">
                  <c:v>25.102174999999999</c:v>
                </c:pt>
                <c:pt idx="912">
                  <c:v>16.884399999999999</c:v>
                </c:pt>
                <c:pt idx="913">
                  <c:v>15.795699999999998</c:v>
                </c:pt>
                <c:pt idx="914">
                  <c:v>12.40545</c:v>
                </c:pt>
                <c:pt idx="915">
                  <c:v>17.080175000000001</c:v>
                </c:pt>
                <c:pt idx="916">
                  <c:v>18.679799999999997</c:v>
                </c:pt>
                <c:pt idx="917">
                  <c:v>29.323274999999999</c:v>
                </c:pt>
                <c:pt idx="918">
                  <c:v>33.706724999999999</c:v>
                </c:pt>
                <c:pt idx="919">
                  <c:v>28.29665</c:v>
                </c:pt>
                <c:pt idx="920">
                  <c:v>36.332974999999998</c:v>
                </c:pt>
                <c:pt idx="921">
                  <c:v>32.928399999999996</c:v>
                </c:pt>
                <c:pt idx="922">
                  <c:v>35.927099999999996</c:v>
                </c:pt>
                <c:pt idx="923">
                  <c:v>40.625699999999995</c:v>
                </c:pt>
                <c:pt idx="924">
                  <c:v>35.425725</c:v>
                </c:pt>
                <c:pt idx="925">
                  <c:v>35.693125000000002</c:v>
                </c:pt>
                <c:pt idx="926">
                  <c:v>33.625549999999997</c:v>
                </c:pt>
                <c:pt idx="927">
                  <c:v>37.116075000000002</c:v>
                </c:pt>
                <c:pt idx="928">
                  <c:v>30.120699999999999</c:v>
                </c:pt>
                <c:pt idx="929">
                  <c:v>31.920874999999995</c:v>
                </c:pt>
                <c:pt idx="930">
                  <c:v>33.635099999999994</c:v>
                </c:pt>
                <c:pt idx="931">
                  <c:v>28.645225</c:v>
                </c:pt>
                <c:pt idx="932">
                  <c:v>26.969199999999997</c:v>
                </c:pt>
                <c:pt idx="933">
                  <c:v>19.381724999999999</c:v>
                </c:pt>
                <c:pt idx="934">
                  <c:v>24.156725000000002</c:v>
                </c:pt>
                <c:pt idx="935">
                  <c:v>23.569399999999998</c:v>
                </c:pt>
                <c:pt idx="936">
                  <c:v>12.677624999999999</c:v>
                </c:pt>
                <c:pt idx="937">
                  <c:v>15.886425000000001</c:v>
                </c:pt>
                <c:pt idx="938">
                  <c:v>16.383025</c:v>
                </c:pt>
                <c:pt idx="939">
                  <c:v>14.057600000000001</c:v>
                </c:pt>
                <c:pt idx="940">
                  <c:v>13.709025</c:v>
                </c:pt>
                <c:pt idx="941">
                  <c:v>17.003774999999997</c:v>
                </c:pt>
                <c:pt idx="942">
                  <c:v>21.578225</c:v>
                </c:pt>
                <c:pt idx="943">
                  <c:v>20.355824999999999</c:v>
                </c:pt>
                <c:pt idx="944">
                  <c:v>18.655925</c:v>
                </c:pt>
                <c:pt idx="945">
                  <c:v>24.409799999999997</c:v>
                </c:pt>
                <c:pt idx="946">
                  <c:v>29.490399999999998</c:v>
                </c:pt>
                <c:pt idx="947">
                  <c:v>40.024049999999995</c:v>
                </c:pt>
                <c:pt idx="948">
                  <c:v>39.685024999999996</c:v>
                </c:pt>
                <c:pt idx="949">
                  <c:v>35.750425</c:v>
                </c:pt>
                <c:pt idx="950">
                  <c:v>36.657674999999998</c:v>
                </c:pt>
                <c:pt idx="951">
                  <c:v>39.699349999999995</c:v>
                </c:pt>
                <c:pt idx="952">
                  <c:v>37.980350000000001</c:v>
                </c:pt>
                <c:pt idx="953">
                  <c:v>42.086849999999998</c:v>
                </c:pt>
                <c:pt idx="954">
                  <c:v>49.836675</c:v>
                </c:pt>
                <c:pt idx="955">
                  <c:v>53.179175000000001</c:v>
                </c:pt>
                <c:pt idx="956">
                  <c:v>43.371324999999999</c:v>
                </c:pt>
                <c:pt idx="957">
                  <c:v>32.245575000000002</c:v>
                </c:pt>
                <c:pt idx="958">
                  <c:v>26.27205</c:v>
                </c:pt>
                <c:pt idx="959">
                  <c:v>28.836224999999999</c:v>
                </c:pt>
                <c:pt idx="960">
                  <c:v>28.263224999999998</c:v>
                </c:pt>
                <c:pt idx="961">
                  <c:v>37.101750000000003</c:v>
                </c:pt>
                <c:pt idx="962">
                  <c:v>28.521074999999996</c:v>
                </c:pt>
                <c:pt idx="963">
                  <c:v>30.669824999999999</c:v>
                </c:pt>
                <c:pt idx="964">
                  <c:v>28.143849999999997</c:v>
                </c:pt>
                <c:pt idx="965">
                  <c:v>70.159075000000001</c:v>
                </c:pt>
                <c:pt idx="966">
                  <c:v>217.39619999999996</c:v>
                </c:pt>
                <c:pt idx="967">
                  <c:v>304.49219999999997</c:v>
                </c:pt>
                <c:pt idx="968">
                  <c:v>600.74752499999988</c:v>
                </c:pt>
                <c:pt idx="969">
                  <c:v>358.04382500000003</c:v>
                </c:pt>
                <c:pt idx="970">
                  <c:v>207.30184999999997</c:v>
                </c:pt>
                <c:pt idx="971">
                  <c:v>173.619</c:v>
                </c:pt>
                <c:pt idx="972">
                  <c:v>165.09084999999999</c:v>
                </c:pt>
                <c:pt idx="973">
                  <c:v>224.573025</c:v>
                </c:pt>
                <c:pt idx="974">
                  <c:v>184.53464999999997</c:v>
                </c:pt>
                <c:pt idx="975">
                  <c:v>199.5377</c:v>
                </c:pt>
                <c:pt idx="976">
                  <c:v>194.54782499999999</c:v>
                </c:pt>
                <c:pt idx="977">
                  <c:v>218.193625</c:v>
                </c:pt>
                <c:pt idx="978">
                  <c:v>181.655325</c:v>
                </c:pt>
                <c:pt idx="979">
                  <c:v>152.66152499999998</c:v>
                </c:pt>
                <c:pt idx="980">
                  <c:v>131.0642</c:v>
                </c:pt>
                <c:pt idx="981">
                  <c:v>87.086449999999999</c:v>
                </c:pt>
                <c:pt idx="982">
                  <c:v>88.523724999999985</c:v>
                </c:pt>
                <c:pt idx="983">
                  <c:v>92.0047</c:v>
                </c:pt>
                <c:pt idx="984">
                  <c:v>77.011200000000002</c:v>
                </c:pt>
                <c:pt idx="985">
                  <c:v>50.519499999999994</c:v>
                </c:pt>
                <c:pt idx="986">
                  <c:v>40.926524999999998</c:v>
                </c:pt>
                <c:pt idx="987">
                  <c:v>33.639874999999996</c:v>
                </c:pt>
                <c:pt idx="988">
                  <c:v>25.254974999999998</c:v>
                </c:pt>
                <c:pt idx="989">
                  <c:v>40.301000000000002</c:v>
                </c:pt>
                <c:pt idx="990">
                  <c:v>54.229674999999993</c:v>
                </c:pt>
                <c:pt idx="991">
                  <c:v>71.247775000000004</c:v>
                </c:pt>
                <c:pt idx="992">
                  <c:v>91.021050000000002</c:v>
                </c:pt>
                <c:pt idx="993">
                  <c:v>71.348049999999986</c:v>
                </c:pt>
                <c:pt idx="994">
                  <c:v>119.20309999999999</c:v>
                </c:pt>
                <c:pt idx="995">
                  <c:v>77.493474999999989</c:v>
                </c:pt>
                <c:pt idx="996">
                  <c:v>94.969974999999991</c:v>
                </c:pt>
                <c:pt idx="997">
                  <c:v>81.986749999999986</c:v>
                </c:pt>
                <c:pt idx="998">
                  <c:v>79.599249999999998</c:v>
                </c:pt>
                <c:pt idx="999">
                  <c:v>81.795749999999998</c:v>
                </c:pt>
                <c:pt idx="1000">
                  <c:v>88.060549999999992</c:v>
                </c:pt>
                <c:pt idx="1001">
                  <c:v>155.09200000000001</c:v>
                </c:pt>
                <c:pt idx="1002">
                  <c:v>90.31434999999999</c:v>
                </c:pt>
                <c:pt idx="1003">
                  <c:v>62.810349999999993</c:v>
                </c:pt>
                <c:pt idx="1004">
                  <c:v>63.545700000000004</c:v>
                </c:pt>
                <c:pt idx="1005">
                  <c:v>52.792400000000001</c:v>
                </c:pt>
                <c:pt idx="1006">
                  <c:v>44.025500000000001</c:v>
                </c:pt>
                <c:pt idx="1007">
                  <c:v>38.281174999999998</c:v>
                </c:pt>
                <c:pt idx="1008">
                  <c:v>25.188124999999999</c:v>
                </c:pt>
                <c:pt idx="1009">
                  <c:v>24.882524999999998</c:v>
                </c:pt>
                <c:pt idx="1010">
                  <c:v>22.471150000000002</c:v>
                </c:pt>
                <c:pt idx="1011">
                  <c:v>18.651150000000001</c:v>
                </c:pt>
                <c:pt idx="1012">
                  <c:v>29.299399999999999</c:v>
                </c:pt>
                <c:pt idx="1013">
                  <c:v>46.804549999999999</c:v>
                </c:pt>
                <c:pt idx="1014">
                  <c:v>44.211725000000001</c:v>
                </c:pt>
                <c:pt idx="1015">
                  <c:v>74.599824999999996</c:v>
                </c:pt>
                <c:pt idx="1016">
                  <c:v>102.59565000000001</c:v>
                </c:pt>
                <c:pt idx="1017">
                  <c:v>79.007149999999996</c:v>
                </c:pt>
                <c:pt idx="1018">
                  <c:v>68.468724999999992</c:v>
                </c:pt>
                <c:pt idx="1019">
                  <c:v>44.283349999999999</c:v>
                </c:pt>
                <c:pt idx="1020">
                  <c:v>29.624099999999999</c:v>
                </c:pt>
                <c:pt idx="1021">
                  <c:v>32.436575000000005</c:v>
                </c:pt>
                <c:pt idx="1022">
                  <c:v>36.834350000000001</c:v>
                </c:pt>
                <c:pt idx="1023">
                  <c:v>44.679674999999996</c:v>
                </c:pt>
                <c:pt idx="1024">
                  <c:v>50.447875000000003</c:v>
                </c:pt>
                <c:pt idx="1025">
                  <c:v>58.904399999999995</c:v>
                </c:pt>
                <c:pt idx="1026">
                  <c:v>48.165424999999999</c:v>
                </c:pt>
                <c:pt idx="1027">
                  <c:v>37.106524999999998</c:v>
                </c:pt>
                <c:pt idx="1028">
                  <c:v>24.954149999999998</c:v>
                </c:pt>
                <c:pt idx="1029">
                  <c:v>24.065999999999999</c:v>
                </c:pt>
                <c:pt idx="1030">
                  <c:v>19.649124999999998</c:v>
                </c:pt>
                <c:pt idx="1031">
                  <c:v>20.484749999999998</c:v>
                </c:pt>
                <c:pt idx="1032">
                  <c:v>16.89395</c:v>
                </c:pt>
                <c:pt idx="1033">
                  <c:v>12.859074999999999</c:v>
                </c:pt>
                <c:pt idx="1034">
                  <c:v>12.534374999999999</c:v>
                </c:pt>
                <c:pt idx="1035">
                  <c:v>13.207649999999999</c:v>
                </c:pt>
                <c:pt idx="1036">
                  <c:v>31.9925</c:v>
                </c:pt>
                <c:pt idx="1037">
                  <c:v>37.077874999999999</c:v>
                </c:pt>
                <c:pt idx="1038">
                  <c:v>49.798475000000003</c:v>
                </c:pt>
                <c:pt idx="1039">
                  <c:v>86.050274999999999</c:v>
                </c:pt>
                <c:pt idx="1040">
                  <c:v>159.30355</c:v>
                </c:pt>
                <c:pt idx="1041">
                  <c:v>100.39914999999999</c:v>
                </c:pt>
                <c:pt idx="1042">
                  <c:v>95.800824999999989</c:v>
                </c:pt>
                <c:pt idx="1043">
                  <c:v>68.134474999999995</c:v>
                </c:pt>
                <c:pt idx="1044">
                  <c:v>115.2685</c:v>
                </c:pt>
                <c:pt idx="1045">
                  <c:v>84.913825000000003</c:v>
                </c:pt>
                <c:pt idx="1046">
                  <c:v>74.050700000000006</c:v>
                </c:pt>
                <c:pt idx="1047">
                  <c:v>82.125225</c:v>
                </c:pt>
                <c:pt idx="1048">
                  <c:v>92.028574999999989</c:v>
                </c:pt>
                <c:pt idx="1049">
                  <c:v>126.56296666666661</c:v>
                </c:pt>
                <c:pt idx="1050">
                  <c:v>100.657</c:v>
                </c:pt>
                <c:pt idx="1051">
                  <c:v>78.911649999999995</c:v>
                </c:pt>
                <c:pt idx="1052">
                  <c:v>49.082225000000001</c:v>
                </c:pt>
                <c:pt idx="1053">
                  <c:v>36.041699999999999</c:v>
                </c:pt>
                <c:pt idx="1054">
                  <c:v>26.988299999999999</c:v>
                </c:pt>
                <c:pt idx="1055">
                  <c:v>28.946049999999996</c:v>
                </c:pt>
                <c:pt idx="1056">
                  <c:v>34.475499999999997</c:v>
                </c:pt>
                <c:pt idx="1057">
                  <c:v>33.467975000000003</c:v>
                </c:pt>
                <c:pt idx="1058">
                  <c:v>27.470575</c:v>
                </c:pt>
                <c:pt idx="1059">
                  <c:v>21.497050000000002</c:v>
                </c:pt>
                <c:pt idx="1060">
                  <c:v>34.012324999999997</c:v>
                </c:pt>
                <c:pt idx="1061">
                  <c:v>58.899624999999993</c:v>
                </c:pt>
                <c:pt idx="1062">
                  <c:v>45.92595</c:v>
                </c:pt>
                <c:pt idx="1063">
                  <c:v>110.6272</c:v>
                </c:pt>
                <c:pt idx="1064">
                  <c:v>231.13387499999999</c:v>
                </c:pt>
                <c:pt idx="1065">
                  <c:v>154.19907499999999</c:v>
                </c:pt>
                <c:pt idx="1066">
                  <c:v>117.35995</c:v>
                </c:pt>
                <c:pt idx="1067">
                  <c:v>81.652500000000003</c:v>
                </c:pt>
                <c:pt idx="1068">
                  <c:v>58.966474999999996</c:v>
                </c:pt>
                <c:pt idx="1069">
                  <c:v>63.980225000000004</c:v>
                </c:pt>
                <c:pt idx="1070">
                  <c:v>60.957649999999994</c:v>
                </c:pt>
                <c:pt idx="1071">
                  <c:v>73.926549999999992</c:v>
                </c:pt>
                <c:pt idx="1072">
                  <c:v>81.724125000000001</c:v>
                </c:pt>
                <c:pt idx="1073">
                  <c:v>61.463799999999999</c:v>
                </c:pt>
                <c:pt idx="1074">
                  <c:v>62.399700000000003</c:v>
                </c:pt>
                <c:pt idx="1075">
                  <c:v>25.0974</c:v>
                </c:pt>
                <c:pt idx="1076">
                  <c:v>24.68675</c:v>
                </c:pt>
                <c:pt idx="1077">
                  <c:v>21.148474999999998</c:v>
                </c:pt>
                <c:pt idx="1078">
                  <c:v>21.200999999999997</c:v>
                </c:pt>
                <c:pt idx="1079">
                  <c:v>14.898</c:v>
                </c:pt>
                <c:pt idx="1080">
                  <c:v>13.584874999999998</c:v>
                </c:pt>
                <c:pt idx="1081">
                  <c:v>12.133274999999999</c:v>
                </c:pt>
                <c:pt idx="1082">
                  <c:v>15.638124999999999</c:v>
                </c:pt>
                <c:pt idx="1083">
                  <c:v>16.344824999999997</c:v>
                </c:pt>
                <c:pt idx="1084">
                  <c:v>17.700924999999998</c:v>
                </c:pt>
                <c:pt idx="1085">
                  <c:v>21.487500000000001</c:v>
                </c:pt>
                <c:pt idx="1086">
                  <c:v>19.219374999999999</c:v>
                </c:pt>
                <c:pt idx="1087">
                  <c:v>27.986274999999999</c:v>
                </c:pt>
                <c:pt idx="1088">
                  <c:v>27.012174999999999</c:v>
                </c:pt>
                <c:pt idx="1089">
                  <c:v>31.128224999999997</c:v>
                </c:pt>
                <c:pt idx="1090">
                  <c:v>43.433399999999992</c:v>
                </c:pt>
                <c:pt idx="1091">
                  <c:v>42.344700000000003</c:v>
                </c:pt>
                <c:pt idx="1092">
                  <c:v>42.745799999999996</c:v>
                </c:pt>
                <c:pt idx="1093">
                  <c:v>43.314024999999994</c:v>
                </c:pt>
                <c:pt idx="1094">
                  <c:v>48.003074999999995</c:v>
                </c:pt>
                <c:pt idx="1095">
                  <c:v>41.585475000000002</c:v>
                </c:pt>
                <c:pt idx="1096">
                  <c:v>52.066600000000001</c:v>
                </c:pt>
                <c:pt idx="1097">
                  <c:v>49.750724999999996</c:v>
                </c:pt>
                <c:pt idx="1098">
                  <c:v>46.981224999999995</c:v>
                </c:pt>
                <c:pt idx="1099">
                  <c:v>51.746675000000003</c:v>
                </c:pt>
                <c:pt idx="1100">
                  <c:v>37.8371</c:v>
                </c:pt>
                <c:pt idx="1101">
                  <c:v>29.972674999999999</c:v>
                </c:pt>
                <c:pt idx="1102">
                  <c:v>37.894399999999997</c:v>
                </c:pt>
                <c:pt idx="1103">
                  <c:v>37.765475000000002</c:v>
                </c:pt>
                <c:pt idx="1104">
                  <c:v>24.116933333333396</c:v>
                </c:pt>
                <c:pt idx="1105">
                  <c:v>53.938399999999994</c:v>
                </c:pt>
                <c:pt idx="1106">
                  <c:v>16.28275</c:v>
                </c:pt>
                <c:pt idx="1107">
                  <c:v>22.031849999999999</c:v>
                </c:pt>
                <c:pt idx="1108">
                  <c:v>24.715399999999999</c:v>
                </c:pt>
                <c:pt idx="1109">
                  <c:v>25.054424999999998</c:v>
                </c:pt>
                <c:pt idx="1110">
                  <c:v>41.943599999999996</c:v>
                </c:pt>
                <c:pt idx="1111">
                  <c:v>44.178299999999993</c:v>
                </c:pt>
                <c:pt idx="1112">
                  <c:v>57.744075000000002</c:v>
                </c:pt>
                <c:pt idx="1113">
                  <c:v>63.154149999999994</c:v>
                </c:pt>
                <c:pt idx="1114">
                  <c:v>69.514449999999997</c:v>
                </c:pt>
                <c:pt idx="1115">
                  <c:v>68.339799999999997</c:v>
                </c:pt>
                <c:pt idx="1116">
                  <c:v>84.655974999999998</c:v>
                </c:pt>
                <c:pt idx="1117">
                  <c:v>65.197849999999988</c:v>
                </c:pt>
                <c:pt idx="1118">
                  <c:v>67.733374999999995</c:v>
                </c:pt>
                <c:pt idx="1119">
                  <c:v>60.795299999999997</c:v>
                </c:pt>
                <c:pt idx="1120">
                  <c:v>85.057074999999998</c:v>
                </c:pt>
                <c:pt idx="1121">
                  <c:v>122.951475</c:v>
                </c:pt>
                <c:pt idx="1122">
                  <c:v>150.6799</c:v>
                </c:pt>
                <c:pt idx="1123">
                  <c:v>167.49267499999999</c:v>
                </c:pt>
                <c:pt idx="1124">
                  <c:v>177.48675</c:v>
                </c:pt>
                <c:pt idx="1125">
                  <c:v>183.10692500000002</c:v>
                </c:pt>
                <c:pt idx="1126">
                  <c:v>146.28212500000001</c:v>
                </c:pt>
                <c:pt idx="1127">
                  <c:v>87.320425</c:v>
                </c:pt>
                <c:pt idx="1128">
                  <c:v>40.172075</c:v>
                </c:pt>
                <c:pt idx="1129">
                  <c:v>44.135325000000002</c:v>
                </c:pt>
                <c:pt idx="1130">
                  <c:v>26.252949999999998</c:v>
                </c:pt>
                <c:pt idx="1131">
                  <c:v>28.989024999999998</c:v>
                </c:pt>
                <c:pt idx="1132">
                  <c:v>36.834350000000001</c:v>
                </c:pt>
                <c:pt idx="1133">
                  <c:v>46.938249999999996</c:v>
                </c:pt>
                <c:pt idx="1134">
                  <c:v>69.094249999999988</c:v>
                </c:pt>
                <c:pt idx="1135">
                  <c:v>169.55069999999998</c:v>
                </c:pt>
                <c:pt idx="1136">
                  <c:v>163.481675</c:v>
                </c:pt>
                <c:pt idx="1137">
                  <c:v>154.9392</c:v>
                </c:pt>
                <c:pt idx="1138">
                  <c:v>105.89039999999999</c:v>
                </c:pt>
                <c:pt idx="1139">
                  <c:v>71.176149999999993</c:v>
                </c:pt>
                <c:pt idx="1140">
                  <c:v>62.805574999999997</c:v>
                </c:pt>
                <c:pt idx="1141">
                  <c:v>85.687374999999989</c:v>
                </c:pt>
                <c:pt idx="1142">
                  <c:v>69.524000000000001</c:v>
                </c:pt>
                <c:pt idx="1143">
                  <c:v>76.748574999999988</c:v>
                </c:pt>
                <c:pt idx="1144">
                  <c:v>91.665674999999993</c:v>
                </c:pt>
                <c:pt idx="1145">
                  <c:v>76.648300000000006</c:v>
                </c:pt>
                <c:pt idx="1146">
                  <c:v>75.912949999999995</c:v>
                </c:pt>
                <c:pt idx="1147">
                  <c:v>53.279449999999997</c:v>
                </c:pt>
                <c:pt idx="1148">
                  <c:v>39.885574999999996</c:v>
                </c:pt>
                <c:pt idx="1149">
                  <c:v>27.847799999999999</c:v>
                </c:pt>
                <c:pt idx="1150">
                  <c:v>30.192324999999997</c:v>
                </c:pt>
                <c:pt idx="1151">
                  <c:v>28.287099999999999</c:v>
                </c:pt>
                <c:pt idx="1152">
                  <c:v>25.684725</c:v>
                </c:pt>
                <c:pt idx="1153">
                  <c:v>30.029975</c:v>
                </c:pt>
                <c:pt idx="1154">
                  <c:v>26.329349999999998</c:v>
                </c:pt>
                <c:pt idx="1155">
                  <c:v>28.129524999999997</c:v>
                </c:pt>
                <c:pt idx="1156">
                  <c:v>29.772124999999999</c:v>
                </c:pt>
                <c:pt idx="1157">
                  <c:v>58.508074999999998</c:v>
                </c:pt>
                <c:pt idx="1158">
                  <c:v>53.561174999999999</c:v>
                </c:pt>
                <c:pt idx="1159">
                  <c:v>145.489475</c:v>
                </c:pt>
                <c:pt idx="1160">
                  <c:v>127.71214999999998</c:v>
                </c:pt>
                <c:pt idx="1161">
                  <c:v>100.41347499999999</c:v>
                </c:pt>
                <c:pt idx="1162">
                  <c:v>99.081249999999997</c:v>
                </c:pt>
                <c:pt idx="1163">
                  <c:v>92.620674999999991</c:v>
                </c:pt>
                <c:pt idx="1164">
                  <c:v>85.964325000000002</c:v>
                </c:pt>
                <c:pt idx="1165">
                  <c:v>109.82022499999999</c:v>
                </c:pt>
                <c:pt idx="1166">
                  <c:v>108.11873333333338</c:v>
                </c:pt>
                <c:pt idx="1168">
                  <c:v>126.93859999999998</c:v>
                </c:pt>
                <c:pt idx="1169">
                  <c:v>184.98349999999999</c:v>
                </c:pt>
                <c:pt idx="1170">
                  <c:v>205.67834999999999</c:v>
                </c:pt>
                <c:pt idx="1171">
                  <c:v>144.11427499999999</c:v>
                </c:pt>
                <c:pt idx="1172">
                  <c:v>79.4178</c:v>
                </c:pt>
                <c:pt idx="1173">
                  <c:v>95.78649999999999</c:v>
                </c:pt>
                <c:pt idx="1174">
                  <c:v>59.802099999999996</c:v>
                </c:pt>
                <c:pt idx="1175">
                  <c:v>47.0242</c:v>
                </c:pt>
                <c:pt idx="1176">
                  <c:v>28.392150000000001</c:v>
                </c:pt>
                <c:pt idx="1177">
                  <c:v>23.407050000000002</c:v>
                </c:pt>
                <c:pt idx="1178">
                  <c:v>24.701074999999996</c:v>
                </c:pt>
                <c:pt idx="1179">
                  <c:v>19.400825000000001</c:v>
                </c:pt>
                <c:pt idx="1180">
                  <c:v>27.561299999999999</c:v>
                </c:pt>
                <c:pt idx="1181">
                  <c:v>45.539175</c:v>
                </c:pt>
                <c:pt idx="1182">
                  <c:v>78.286124999999984</c:v>
                </c:pt>
                <c:pt idx="1183">
                  <c:v>160.27764999999999</c:v>
                </c:pt>
                <c:pt idx="1184">
                  <c:v>182.80132499999999</c:v>
                </c:pt>
                <c:pt idx="1185">
                  <c:v>133.58539999999999</c:v>
                </c:pt>
                <c:pt idx="1186">
                  <c:v>122.71272500000001</c:v>
                </c:pt>
                <c:pt idx="1187">
                  <c:v>128.77697499999999</c:v>
                </c:pt>
                <c:pt idx="1188">
                  <c:v>129.53142499999998</c:v>
                </c:pt>
                <c:pt idx="1189">
                  <c:v>81.327799999999996</c:v>
                </c:pt>
                <c:pt idx="1190">
                  <c:v>99.573075000000003</c:v>
                </c:pt>
                <c:pt idx="1191">
                  <c:v>88.194249999999997</c:v>
                </c:pt>
                <c:pt idx="1192">
                  <c:v>111.434175</c:v>
                </c:pt>
                <c:pt idx="1193">
                  <c:v>121.614475</c:v>
                </c:pt>
                <c:pt idx="1194">
                  <c:v>93.56134999999999</c:v>
                </c:pt>
                <c:pt idx="1195">
                  <c:v>67.322725000000005</c:v>
                </c:pt>
                <c:pt idx="1196">
                  <c:v>51.9711</c:v>
                </c:pt>
                <c:pt idx="1197">
                  <c:v>36.409374999999997</c:v>
                </c:pt>
                <c:pt idx="1198">
                  <c:v>30.965874999999997</c:v>
                </c:pt>
                <c:pt idx="1199">
                  <c:v>22.70035</c:v>
                </c:pt>
                <c:pt idx="1200">
                  <c:v>9.3780999999999999</c:v>
                </c:pt>
                <c:pt idx="1201">
                  <c:v>13.575324999999999</c:v>
                </c:pt>
                <c:pt idx="1202">
                  <c:v>13.155125</c:v>
                </c:pt>
                <c:pt idx="1203">
                  <c:v>13.064399999999999</c:v>
                </c:pt>
                <c:pt idx="1204">
                  <c:v>11.545949999999999</c:v>
                </c:pt>
                <c:pt idx="1205">
                  <c:v>26.601524999999999</c:v>
                </c:pt>
                <c:pt idx="1206">
                  <c:v>20.074099999999998</c:v>
                </c:pt>
                <c:pt idx="1207">
                  <c:v>37.455099999999995</c:v>
                </c:pt>
                <c:pt idx="1208">
                  <c:v>64.472049999999996</c:v>
                </c:pt>
                <c:pt idx="1209">
                  <c:v>50.963574999999999</c:v>
                </c:pt>
                <c:pt idx="1210">
                  <c:v>62.285099999999993</c:v>
                </c:pt>
                <c:pt idx="1211">
                  <c:v>52.854474999999994</c:v>
                </c:pt>
                <c:pt idx="1212">
                  <c:v>54.210574999999999</c:v>
                </c:pt>
                <c:pt idx="1213">
                  <c:v>59.081074999999998</c:v>
                </c:pt>
                <c:pt idx="1214">
                  <c:v>51.331249999999997</c:v>
                </c:pt>
                <c:pt idx="1215">
                  <c:v>59.510824999999997</c:v>
                </c:pt>
                <c:pt idx="1216">
                  <c:v>93.184124999999995</c:v>
                </c:pt>
                <c:pt idx="1217">
                  <c:v>119.18877500000001</c:v>
                </c:pt>
                <c:pt idx="1218">
                  <c:v>111.91645</c:v>
                </c:pt>
                <c:pt idx="1219">
                  <c:v>104.013825</c:v>
                </c:pt>
                <c:pt idx="1220">
                  <c:v>60.747549999999997</c:v>
                </c:pt>
                <c:pt idx="1221">
                  <c:v>53.866774999999997</c:v>
                </c:pt>
                <c:pt idx="1222">
                  <c:v>43.185099999999998</c:v>
                </c:pt>
                <c:pt idx="1223">
                  <c:v>55.261074999999998</c:v>
                </c:pt>
                <c:pt idx="1224">
                  <c:v>42.220549999999996</c:v>
                </c:pt>
                <c:pt idx="1225">
                  <c:v>34.298825000000001</c:v>
                </c:pt>
                <c:pt idx="1226">
                  <c:v>33.401125</c:v>
                </c:pt>
                <c:pt idx="1227">
                  <c:v>27.394174999999997</c:v>
                </c:pt>
                <c:pt idx="1228">
                  <c:v>28.239349999999998</c:v>
                </c:pt>
                <c:pt idx="1229">
                  <c:v>52.634824999999999</c:v>
                </c:pt>
                <c:pt idx="1230">
                  <c:v>49.779374999999995</c:v>
                </c:pt>
                <c:pt idx="1231">
                  <c:v>85.143024999999994</c:v>
                </c:pt>
                <c:pt idx="1232">
                  <c:v>124.32667499999999</c:v>
                </c:pt>
                <c:pt idx="1233">
                  <c:v>90.887349999999998</c:v>
                </c:pt>
                <c:pt idx="1234">
                  <c:v>65.14054999999999</c:v>
                </c:pt>
                <c:pt idx="1235">
                  <c:v>50.514724999999999</c:v>
                </c:pt>
                <c:pt idx="1236">
                  <c:v>51.875599999999999</c:v>
                </c:pt>
                <c:pt idx="1237">
                  <c:v>113.71184999999998</c:v>
                </c:pt>
                <c:pt idx="1238">
                  <c:v>80.792999999999992</c:v>
                </c:pt>
                <c:pt idx="1239">
                  <c:v>68.196549999999988</c:v>
                </c:pt>
                <c:pt idx="1240">
                  <c:v>106.4825</c:v>
                </c:pt>
                <c:pt idx="1241">
                  <c:v>87.310874999999996</c:v>
                </c:pt>
                <c:pt idx="1242">
                  <c:v>74.766950000000008</c:v>
                </c:pt>
                <c:pt idx="1243">
                  <c:v>55.66695</c:v>
                </c:pt>
                <c:pt idx="1244">
                  <c:v>39.646825</c:v>
                </c:pt>
                <c:pt idx="1245">
                  <c:v>24.720175000000001</c:v>
                </c:pt>
                <c:pt idx="1246">
                  <c:v>26.825949999999999</c:v>
                </c:pt>
                <c:pt idx="1247">
                  <c:v>20.255549999999999</c:v>
                </c:pt>
                <c:pt idx="1248">
                  <c:v>18.359874999999999</c:v>
                </c:pt>
                <c:pt idx="1249">
                  <c:v>12.171474999999999</c:v>
                </c:pt>
                <c:pt idx="1250">
                  <c:v>12.391124999999999</c:v>
                </c:pt>
                <c:pt idx="1251">
                  <c:v>21.969774999999998</c:v>
                </c:pt>
                <c:pt idx="1252">
                  <c:v>15.34685</c:v>
                </c:pt>
                <c:pt idx="1253">
                  <c:v>25.890049999999999</c:v>
                </c:pt>
                <c:pt idx="1254">
                  <c:v>46.264975</c:v>
                </c:pt>
                <c:pt idx="1255">
                  <c:v>43.939549999999997</c:v>
                </c:pt>
                <c:pt idx="1256">
                  <c:v>63.708049999999993</c:v>
                </c:pt>
                <c:pt idx="1257">
                  <c:v>64.600974999999991</c:v>
                </c:pt>
                <c:pt idx="1258">
                  <c:v>61.807599999999994</c:v>
                </c:pt>
                <c:pt idx="1259">
                  <c:v>55.471174999999995</c:v>
                </c:pt>
                <c:pt idx="1260">
                  <c:v>43.839275000000001</c:v>
                </c:pt>
                <c:pt idx="1261">
                  <c:v>47.282049999999998</c:v>
                </c:pt>
                <c:pt idx="1262">
                  <c:v>41.356274999999997</c:v>
                </c:pt>
                <c:pt idx="1263">
                  <c:v>41.728724999999997</c:v>
                </c:pt>
                <c:pt idx="1264">
                  <c:v>52.835374999999999</c:v>
                </c:pt>
                <c:pt idx="1265">
                  <c:v>57.237924999999997</c:v>
                </c:pt>
                <c:pt idx="1266">
                  <c:v>58.016249999999999</c:v>
                </c:pt>
                <c:pt idx="1267">
                  <c:v>44.460024999999995</c:v>
                </c:pt>
                <c:pt idx="1268">
                  <c:v>27.866899999999998</c:v>
                </c:pt>
                <c:pt idx="1269">
                  <c:v>17.065850000000001</c:v>
                </c:pt>
                <c:pt idx="1270">
                  <c:v>18.15455</c:v>
                </c:pt>
                <c:pt idx="1271">
                  <c:v>15.490099999999998</c:v>
                </c:pt>
                <c:pt idx="1272">
                  <c:v>11.192600000000001</c:v>
                </c:pt>
                <c:pt idx="1273">
                  <c:v>9.9081250000000001</c:v>
                </c:pt>
                <c:pt idx="1274">
                  <c:v>11.335849999999999</c:v>
                </c:pt>
                <c:pt idx="1275">
                  <c:v>12.811324999999998</c:v>
                </c:pt>
                <c:pt idx="1276">
                  <c:v>15.189274999999999</c:v>
                </c:pt>
                <c:pt idx="1277">
                  <c:v>11.79425</c:v>
                </c:pt>
                <c:pt idx="1278">
                  <c:v>13.045299999999999</c:v>
                </c:pt>
                <c:pt idx="1279">
                  <c:v>16.531049999999997</c:v>
                </c:pt>
                <c:pt idx="1280">
                  <c:v>16.855749999999997</c:v>
                </c:pt>
                <c:pt idx="1281">
                  <c:v>40.525424999999998</c:v>
                </c:pt>
                <c:pt idx="1282">
                  <c:v>18.579524999999997</c:v>
                </c:pt>
                <c:pt idx="1283">
                  <c:v>22.905674999999999</c:v>
                </c:pt>
                <c:pt idx="1284">
                  <c:v>25.861399999999996</c:v>
                </c:pt>
                <c:pt idx="1285">
                  <c:v>21.716699999999996</c:v>
                </c:pt>
                <c:pt idx="1286">
                  <c:v>48.050824999999996</c:v>
                </c:pt>
                <c:pt idx="1287">
                  <c:v>44.956625000000003</c:v>
                </c:pt>
                <c:pt idx="1288">
                  <c:v>16.378249999999998</c:v>
                </c:pt>
                <c:pt idx="1289">
                  <c:v>25.966450000000002</c:v>
                </c:pt>
                <c:pt idx="1290">
                  <c:v>23.612375</c:v>
                </c:pt>
                <c:pt idx="1291">
                  <c:v>23.177849999999999</c:v>
                </c:pt>
                <c:pt idx="1292">
                  <c:v>13.303149999999999</c:v>
                </c:pt>
                <c:pt idx="1293">
                  <c:v>11.703525000000001</c:v>
                </c:pt>
                <c:pt idx="1294">
                  <c:v>11.889749999999999</c:v>
                </c:pt>
                <c:pt idx="1295">
                  <c:v>16.679074999999997</c:v>
                </c:pt>
                <c:pt idx="1296">
                  <c:v>13.327024999999999</c:v>
                </c:pt>
                <c:pt idx="1297">
                  <c:v>10.022724999999999</c:v>
                </c:pt>
                <c:pt idx="1298">
                  <c:v>9.5643250000000002</c:v>
                </c:pt>
                <c:pt idx="1299">
                  <c:v>7.7736999999999998</c:v>
                </c:pt>
                <c:pt idx="1300">
                  <c:v>11.565049999999999</c:v>
                </c:pt>
                <c:pt idx="1301">
                  <c:v>24.758375000000001</c:v>
                </c:pt>
                <c:pt idx="1302">
                  <c:v>24.553049999999999</c:v>
                </c:pt>
                <c:pt idx="1303">
                  <c:v>46.174250000000001</c:v>
                </c:pt>
                <c:pt idx="1304">
                  <c:v>84.703724999999991</c:v>
                </c:pt>
                <c:pt idx="1305">
                  <c:v>78.458024999999992</c:v>
                </c:pt>
                <c:pt idx="1306">
                  <c:v>95.079799999999992</c:v>
                </c:pt>
                <c:pt idx="1307">
                  <c:v>91.956950000000006</c:v>
                </c:pt>
                <c:pt idx="1308">
                  <c:v>83.624574999999993</c:v>
                </c:pt>
                <c:pt idx="1309">
                  <c:v>84.923374999999993</c:v>
                </c:pt>
                <c:pt idx="1310">
                  <c:v>61.482899999999994</c:v>
                </c:pt>
                <c:pt idx="1311">
                  <c:v>72.078624999999988</c:v>
                </c:pt>
                <c:pt idx="1312">
                  <c:v>87.401599999999988</c:v>
                </c:pt>
                <c:pt idx="1313">
                  <c:v>146.82647499999999</c:v>
                </c:pt>
                <c:pt idx="1314">
                  <c:v>108.52142499999999</c:v>
                </c:pt>
                <c:pt idx="1315">
                  <c:v>72.183674999999994</c:v>
                </c:pt>
                <c:pt idx="1316">
                  <c:v>38.835074999999996</c:v>
                </c:pt>
                <c:pt idx="1317">
                  <c:v>31.643924999999996</c:v>
                </c:pt>
                <c:pt idx="1318">
                  <c:v>29.323274999999999</c:v>
                </c:pt>
                <c:pt idx="1319">
                  <c:v>16.144275</c:v>
                </c:pt>
                <c:pt idx="1320">
                  <c:v>10.099124999999999</c:v>
                </c:pt>
                <c:pt idx="1321">
                  <c:v>9.4306249999999991</c:v>
                </c:pt>
                <c:pt idx="1322">
                  <c:v>8.5138249999999989</c:v>
                </c:pt>
                <c:pt idx="1323">
                  <c:v>6.8855499999999994</c:v>
                </c:pt>
                <c:pt idx="1324">
                  <c:v>12.706275</c:v>
                </c:pt>
                <c:pt idx="1325">
                  <c:v>26.028524999999998</c:v>
                </c:pt>
                <c:pt idx="1326">
                  <c:v>37.455099999999995</c:v>
                </c:pt>
                <c:pt idx="1327">
                  <c:v>188.130225</c:v>
                </c:pt>
                <c:pt idx="1328">
                  <c:v>223.70397499999999</c:v>
                </c:pt>
                <c:pt idx="1329">
                  <c:v>62.471325</c:v>
                </c:pt>
                <c:pt idx="1330">
                  <c:v>68.25385</c:v>
                </c:pt>
                <c:pt idx="1331">
                  <c:v>58.651325</c:v>
                </c:pt>
                <c:pt idx="1332">
                  <c:v>41.919725</c:v>
                </c:pt>
                <c:pt idx="1333">
                  <c:v>50.414449999999995</c:v>
                </c:pt>
                <c:pt idx="1334">
                  <c:v>45.362499999999997</c:v>
                </c:pt>
                <c:pt idx="1335">
                  <c:v>80.745249999999999</c:v>
                </c:pt>
                <c:pt idx="1338">
                  <c:v>72.135925</c:v>
                </c:pt>
                <c:pt idx="1339">
                  <c:v>75.253999999999991</c:v>
                </c:pt>
                <c:pt idx="1340">
                  <c:v>55.943899999999999</c:v>
                </c:pt>
                <c:pt idx="1341">
                  <c:v>39.379424999999998</c:v>
                </c:pt>
                <c:pt idx="1342">
                  <c:v>30.058624999999999</c:v>
                </c:pt>
                <c:pt idx="1343">
                  <c:v>41.146174999999999</c:v>
                </c:pt>
                <c:pt idx="1344">
                  <c:v>27.785724999999999</c:v>
                </c:pt>
                <c:pt idx="1345">
                  <c:v>29.079749999999997</c:v>
                </c:pt>
                <c:pt idx="1346">
                  <c:v>19.252800000000001</c:v>
                </c:pt>
                <c:pt idx="1347">
                  <c:v>22.638274999999997</c:v>
                </c:pt>
                <c:pt idx="1348">
                  <c:v>30.736675000000002</c:v>
                </c:pt>
                <c:pt idx="1349">
                  <c:v>43.189875000000001</c:v>
                </c:pt>
                <c:pt idx="1350">
                  <c:v>64.801524999999998</c:v>
                </c:pt>
                <c:pt idx="1351">
                  <c:v>125.21005000000001</c:v>
                </c:pt>
                <c:pt idx="1352">
                  <c:v>179.68324999999999</c:v>
                </c:pt>
                <c:pt idx="1353">
                  <c:v>164.78047499999997</c:v>
                </c:pt>
                <c:pt idx="1354">
                  <c:v>93.895599999999988</c:v>
                </c:pt>
                <c:pt idx="1355">
                  <c:v>56.216074999999996</c:v>
                </c:pt>
                <c:pt idx="1356">
                  <c:v>54.511399999999995</c:v>
                </c:pt>
                <c:pt idx="1357">
                  <c:v>72.813974999999999</c:v>
                </c:pt>
                <c:pt idx="1358">
                  <c:v>61.134324999999997</c:v>
                </c:pt>
                <c:pt idx="1359">
                  <c:v>62.676649999999995</c:v>
                </c:pt>
                <c:pt idx="1360">
                  <c:v>104.357625</c:v>
                </c:pt>
                <c:pt idx="1361">
                  <c:v>152.21744999999999</c:v>
                </c:pt>
                <c:pt idx="1362">
                  <c:v>135.28052499999998</c:v>
                </c:pt>
                <c:pt idx="1363">
                  <c:v>93.012224999999987</c:v>
                </c:pt>
                <c:pt idx="1364">
                  <c:v>50.433549999999997</c:v>
                </c:pt>
                <c:pt idx="1365">
                  <c:v>34.809750000000001</c:v>
                </c:pt>
                <c:pt idx="1366">
                  <c:v>46.0501</c:v>
                </c:pt>
                <c:pt idx="1367">
                  <c:v>25.178574999999999</c:v>
                </c:pt>
                <c:pt idx="1368">
                  <c:v>13.403425</c:v>
                </c:pt>
                <c:pt idx="1369">
                  <c:v>12.414999999999999</c:v>
                </c:pt>
                <c:pt idx="1370">
                  <c:v>12.596449999999999</c:v>
                </c:pt>
                <c:pt idx="1371">
                  <c:v>11.641449999999999</c:v>
                </c:pt>
                <c:pt idx="1372">
                  <c:v>9.6502750000000006</c:v>
                </c:pt>
                <c:pt idx="1373">
                  <c:v>14.468249999999999</c:v>
                </c:pt>
                <c:pt idx="1374">
                  <c:v>37.053999999999995</c:v>
                </c:pt>
                <c:pt idx="1375">
                  <c:v>107.289475</c:v>
                </c:pt>
                <c:pt idx="1376">
                  <c:v>135.59089999999998</c:v>
                </c:pt>
                <c:pt idx="1377">
                  <c:v>98.288600000000002</c:v>
                </c:pt>
                <c:pt idx="1378">
                  <c:v>58.078324999999992</c:v>
                </c:pt>
                <c:pt idx="1379">
                  <c:v>61.855349999999994</c:v>
                </c:pt>
                <c:pt idx="1380">
                  <c:v>68.731349999999992</c:v>
                </c:pt>
                <c:pt idx="1381">
                  <c:v>67.647424999999984</c:v>
                </c:pt>
                <c:pt idx="1382">
                  <c:v>86.613724999999988</c:v>
                </c:pt>
                <c:pt idx="1383">
                  <c:v>107.6858</c:v>
                </c:pt>
                <c:pt idx="1384">
                  <c:v>123.004</c:v>
                </c:pt>
                <c:pt idx="1385">
                  <c:v>270.08355</c:v>
                </c:pt>
                <c:pt idx="1386">
                  <c:v>328.66802499999994</c:v>
                </c:pt>
                <c:pt idx="1387">
                  <c:v>243.62049999999999</c:v>
                </c:pt>
                <c:pt idx="1388">
                  <c:v>148.20644999999999</c:v>
                </c:pt>
                <c:pt idx="1389">
                  <c:v>100.1986</c:v>
                </c:pt>
                <c:pt idx="1390">
                  <c:v>83.782150000000001</c:v>
                </c:pt>
                <c:pt idx="1391">
                  <c:v>62.595475</c:v>
                </c:pt>
                <c:pt idx="1392">
                  <c:v>39.322124999999993</c:v>
                </c:pt>
                <c:pt idx="1393">
                  <c:v>59.057200000000002</c:v>
                </c:pt>
                <c:pt idx="1394">
                  <c:v>65.766074999999987</c:v>
                </c:pt>
                <c:pt idx="1395">
                  <c:v>42.096399999999996</c:v>
                </c:pt>
                <c:pt idx="1396">
                  <c:v>32.040249999999993</c:v>
                </c:pt>
                <c:pt idx="1397">
                  <c:v>48.131999999999998</c:v>
                </c:pt>
                <c:pt idx="1398">
                  <c:v>101.96534999999999</c:v>
                </c:pt>
                <c:pt idx="1399">
                  <c:v>160.129625</c:v>
                </c:pt>
                <c:pt idx="1400">
                  <c:v>204.74244999999999</c:v>
                </c:pt>
                <c:pt idx="1401">
                  <c:v>189.80147500000001</c:v>
                </c:pt>
                <c:pt idx="1402">
                  <c:v>156.10429999999999</c:v>
                </c:pt>
                <c:pt idx="1403">
                  <c:v>123.26184999999998</c:v>
                </c:pt>
                <c:pt idx="1404">
                  <c:v>132.53489999999999</c:v>
                </c:pt>
                <c:pt idx="1405">
                  <c:v>124.07837500000001</c:v>
                </c:pt>
                <c:pt idx="1406">
                  <c:v>156.06609999999998</c:v>
                </c:pt>
                <c:pt idx="1407">
                  <c:v>170.41974999999999</c:v>
                </c:pt>
                <c:pt idx="1408">
                  <c:v>199.98654999999999</c:v>
                </c:pt>
                <c:pt idx="1409">
                  <c:v>250.959675</c:v>
                </c:pt>
                <c:pt idx="1410">
                  <c:v>211.28897499999999</c:v>
                </c:pt>
                <c:pt idx="1411">
                  <c:v>198.26277499999998</c:v>
                </c:pt>
                <c:pt idx="1412">
                  <c:v>213.1942</c:v>
                </c:pt>
                <c:pt idx="1413">
                  <c:v>161.85817500000002</c:v>
                </c:pt>
                <c:pt idx="1414">
                  <c:v>93.838300000000004</c:v>
                </c:pt>
                <c:pt idx="1415">
                  <c:v>85.630075000000005</c:v>
                </c:pt>
                <c:pt idx="1416">
                  <c:v>85.357899999999987</c:v>
                </c:pt>
                <c:pt idx="1417">
                  <c:v>60.523125</c:v>
                </c:pt>
                <c:pt idx="1418">
                  <c:v>71.629774999999995</c:v>
                </c:pt>
                <c:pt idx="1419">
                  <c:v>90.046949999999995</c:v>
                </c:pt>
                <c:pt idx="1420">
                  <c:v>85.596649999999997</c:v>
                </c:pt>
                <c:pt idx="1421">
                  <c:v>93.895599999999988</c:v>
                </c:pt>
                <c:pt idx="1422">
                  <c:v>151.19082499999999</c:v>
                </c:pt>
                <c:pt idx="1423">
                  <c:v>241.76779999999999</c:v>
                </c:pt>
                <c:pt idx="1424">
                  <c:v>244.57550000000001</c:v>
                </c:pt>
                <c:pt idx="1425">
                  <c:v>113.16749999999999</c:v>
                </c:pt>
                <c:pt idx="1426">
                  <c:v>111.86392499999999</c:v>
                </c:pt>
                <c:pt idx="1427">
                  <c:v>87.124650000000003</c:v>
                </c:pt>
                <c:pt idx="1428">
                  <c:v>94.583200000000005</c:v>
                </c:pt>
                <c:pt idx="1429">
                  <c:v>111.653825</c:v>
                </c:pt>
                <c:pt idx="1430">
                  <c:v>102.55267499999999</c:v>
                </c:pt>
                <c:pt idx="1431">
                  <c:v>95.347200000000001</c:v>
                </c:pt>
                <c:pt idx="1432">
                  <c:v>108.78404999999999</c:v>
                </c:pt>
                <c:pt idx="1433">
                  <c:v>123.88737499999999</c:v>
                </c:pt>
                <c:pt idx="1434">
                  <c:v>349.07159999999999</c:v>
                </c:pt>
                <c:pt idx="1435">
                  <c:v>280.85594999999995</c:v>
                </c:pt>
                <c:pt idx="1436">
                  <c:v>105.74715</c:v>
                </c:pt>
                <c:pt idx="1437">
                  <c:v>63.025224999999999</c:v>
                </c:pt>
                <c:pt idx="1438">
                  <c:v>52.696899999999999</c:v>
                </c:pt>
                <c:pt idx="1439">
                  <c:v>50.848974999999996</c:v>
                </c:pt>
                <c:pt idx="1440">
                  <c:v>33.730599999999995</c:v>
                </c:pt>
                <c:pt idx="1441">
                  <c:v>27.828699999999998</c:v>
                </c:pt>
                <c:pt idx="1442">
                  <c:v>23.956174999999998</c:v>
                </c:pt>
                <c:pt idx="1443">
                  <c:v>14.2486</c:v>
                </c:pt>
                <c:pt idx="1444">
                  <c:v>15.556949999999999</c:v>
                </c:pt>
                <c:pt idx="1445">
                  <c:v>19.009274999999999</c:v>
                </c:pt>
                <c:pt idx="1446">
                  <c:v>20.078874999999996</c:v>
                </c:pt>
                <c:pt idx="1447">
                  <c:v>24.553049999999999</c:v>
                </c:pt>
                <c:pt idx="1448">
                  <c:v>23.669674999999998</c:v>
                </c:pt>
                <c:pt idx="1449">
                  <c:v>34.676050000000004</c:v>
                </c:pt>
                <c:pt idx="1450">
                  <c:v>40.616149999999998</c:v>
                </c:pt>
                <c:pt idx="1451">
                  <c:v>46.412999999999997</c:v>
                </c:pt>
                <c:pt idx="1452">
                  <c:v>45.892524999999999</c:v>
                </c:pt>
                <c:pt idx="1453">
                  <c:v>33.191025000000003</c:v>
                </c:pt>
                <c:pt idx="1454">
                  <c:v>22.179874999999999</c:v>
                </c:pt>
                <c:pt idx="1455">
                  <c:v>26.969199999999997</c:v>
                </c:pt>
                <c:pt idx="1456">
                  <c:v>25.656074999999998</c:v>
                </c:pt>
                <c:pt idx="1457">
                  <c:v>30.020424999999996</c:v>
                </c:pt>
                <c:pt idx="1458">
                  <c:v>48.060375000000001</c:v>
                </c:pt>
                <c:pt idx="1459">
                  <c:v>31.142549999999996</c:v>
                </c:pt>
                <c:pt idx="1460">
                  <c:v>25.317050000000002</c:v>
                </c:pt>
                <c:pt idx="1461">
                  <c:v>40.998149999999995</c:v>
                </c:pt>
                <c:pt idx="1462">
                  <c:v>30.402425000000001</c:v>
                </c:pt>
                <c:pt idx="1463">
                  <c:v>28.492425000000001</c:v>
                </c:pt>
                <c:pt idx="1464">
                  <c:v>17.672274999999999</c:v>
                </c:pt>
                <c:pt idx="1465">
                  <c:v>18.006525</c:v>
                </c:pt>
                <c:pt idx="1466">
                  <c:v>23.645800000000001</c:v>
                </c:pt>
                <c:pt idx="1467">
                  <c:v>21.969774999999998</c:v>
                </c:pt>
                <c:pt idx="1468">
                  <c:v>28.850549999999998</c:v>
                </c:pt>
                <c:pt idx="1469">
                  <c:v>64.386099999999999</c:v>
                </c:pt>
                <c:pt idx="1470">
                  <c:v>87.258350000000007</c:v>
                </c:pt>
                <c:pt idx="1471">
                  <c:v>458.72469999999998</c:v>
                </c:pt>
                <c:pt idx="1472">
                  <c:v>535.88392499999998</c:v>
                </c:pt>
                <c:pt idx="1473">
                  <c:v>398.93692499999997</c:v>
                </c:pt>
                <c:pt idx="1474">
                  <c:v>205.94575</c:v>
                </c:pt>
                <c:pt idx="1475">
                  <c:v>120.3873</c:v>
                </c:pt>
                <c:pt idx="1476">
                  <c:v>90.276150000000001</c:v>
                </c:pt>
                <c:pt idx="1477">
                  <c:v>81.275274999999993</c:v>
                </c:pt>
                <c:pt idx="1478">
                  <c:v>133.53765000000001</c:v>
                </c:pt>
                <c:pt idx="1479">
                  <c:v>92.515625</c:v>
                </c:pt>
                <c:pt idx="1480">
                  <c:v>130.03279999999998</c:v>
                </c:pt>
                <c:pt idx="1481">
                  <c:v>332.13467500000002</c:v>
                </c:pt>
                <c:pt idx="1482">
                  <c:v>463.26572500000003</c:v>
                </c:pt>
                <c:pt idx="1483">
                  <c:v>386.10649999999998</c:v>
                </c:pt>
                <c:pt idx="1484">
                  <c:v>147.29920000000001</c:v>
                </c:pt>
                <c:pt idx="1485">
                  <c:v>123.09472500000001</c:v>
                </c:pt>
                <c:pt idx="1486">
                  <c:v>114.78144999999999</c:v>
                </c:pt>
                <c:pt idx="1487">
                  <c:v>59.496499999999997</c:v>
                </c:pt>
                <c:pt idx="1488">
                  <c:v>50.648424999999996</c:v>
                </c:pt>
                <c:pt idx="1489">
                  <c:v>57.099449999999997</c:v>
                </c:pt>
                <c:pt idx="1490">
                  <c:v>85.859274999999997</c:v>
                </c:pt>
                <c:pt idx="1491">
                  <c:v>58.192925000000002</c:v>
                </c:pt>
                <c:pt idx="1492">
                  <c:v>43.166000000000004</c:v>
                </c:pt>
                <c:pt idx="1493">
                  <c:v>96.507525000000001</c:v>
                </c:pt>
                <c:pt idx="1494">
                  <c:v>109.35705</c:v>
                </c:pt>
                <c:pt idx="1495">
                  <c:v>291.09832499999999</c:v>
                </c:pt>
                <c:pt idx="1496">
                  <c:v>340.81085000000002</c:v>
                </c:pt>
                <c:pt idx="1497">
                  <c:v>196.44349999999997</c:v>
                </c:pt>
                <c:pt idx="1498">
                  <c:v>113.668875</c:v>
                </c:pt>
                <c:pt idx="1499">
                  <c:v>86.785624999999996</c:v>
                </c:pt>
                <c:pt idx="1500">
                  <c:v>83.295099999999991</c:v>
                </c:pt>
                <c:pt idx="1501">
                  <c:v>73.96952499999999</c:v>
                </c:pt>
                <c:pt idx="1502">
                  <c:v>99.334324999999993</c:v>
                </c:pt>
                <c:pt idx="1503">
                  <c:v>100.72385</c:v>
                </c:pt>
                <c:pt idx="1504">
                  <c:v>157.54157499999999</c:v>
                </c:pt>
                <c:pt idx="1505">
                  <c:v>266.48320000000001</c:v>
                </c:pt>
                <c:pt idx="1506">
                  <c:v>452.00149999999996</c:v>
                </c:pt>
                <c:pt idx="1507">
                  <c:v>436.69762499999996</c:v>
                </c:pt>
                <c:pt idx="1508">
                  <c:v>336.55632500000002</c:v>
                </c:pt>
                <c:pt idx="1509">
                  <c:v>254.94679999999997</c:v>
                </c:pt>
                <c:pt idx="1510">
                  <c:v>196.77775</c:v>
                </c:pt>
                <c:pt idx="1511">
                  <c:v>179.73577500000002</c:v>
                </c:pt>
                <c:pt idx="1512">
                  <c:v>118.69695</c:v>
                </c:pt>
                <c:pt idx="1513">
                  <c:v>119.84294999999999</c:v>
                </c:pt>
                <c:pt idx="1514">
                  <c:v>76.371349999999993</c:v>
                </c:pt>
                <c:pt idx="1515">
                  <c:v>97.032775000000001</c:v>
                </c:pt>
                <c:pt idx="1516">
                  <c:v>105.62299999999999</c:v>
                </c:pt>
                <c:pt idx="1517">
                  <c:v>145.74732499999999</c:v>
                </c:pt>
                <c:pt idx="1518">
                  <c:v>290.45369999999997</c:v>
                </c:pt>
                <c:pt idx="1519">
                  <c:v>408.78775000000002</c:v>
                </c:pt>
                <c:pt idx="1520">
                  <c:v>532.80404999999996</c:v>
                </c:pt>
                <c:pt idx="1521">
                  <c:v>228.46464999999998</c:v>
                </c:pt>
                <c:pt idx="1522">
                  <c:v>162.00619999999998</c:v>
                </c:pt>
                <c:pt idx="1523">
                  <c:v>130.32407499999999</c:v>
                </c:pt>
                <c:pt idx="1524">
                  <c:v>121.423475</c:v>
                </c:pt>
                <c:pt idx="1525">
                  <c:v>190.65619999999998</c:v>
                </c:pt>
                <c:pt idx="1526">
                  <c:v>114.85466666666659</c:v>
                </c:pt>
                <c:pt idx="1528">
                  <c:v>116.1725666666666</c:v>
                </c:pt>
                <c:pt idx="1529">
                  <c:v>185.53739999999999</c:v>
                </c:pt>
                <c:pt idx="1530">
                  <c:v>139.95047499999998</c:v>
                </c:pt>
                <c:pt idx="1531">
                  <c:v>101.41622499999998</c:v>
                </c:pt>
                <c:pt idx="1532">
                  <c:v>118.9357</c:v>
                </c:pt>
                <c:pt idx="1533">
                  <c:v>83.318974999999995</c:v>
                </c:pt>
                <c:pt idx="1534">
                  <c:v>63.647566666666606</c:v>
                </c:pt>
                <c:pt idx="1535">
                  <c:v>54.065733333333398</c:v>
                </c:pt>
                <c:pt idx="1536">
                  <c:v>26.7209</c:v>
                </c:pt>
                <c:pt idx="1537">
                  <c:v>39.336449999999999</c:v>
                </c:pt>
                <c:pt idx="1538">
                  <c:v>27.962399999999999</c:v>
                </c:pt>
                <c:pt idx="1539">
                  <c:v>24.214024999999999</c:v>
                </c:pt>
                <c:pt idx="1540">
                  <c:v>21.444524999999999</c:v>
                </c:pt>
                <c:pt idx="1541">
                  <c:v>34.910024999999997</c:v>
                </c:pt>
                <c:pt idx="1542">
                  <c:v>47.334574999999994</c:v>
                </c:pt>
                <c:pt idx="1543">
                  <c:v>81.843500000000006</c:v>
                </c:pt>
                <c:pt idx="1544">
                  <c:v>170.67759999999998</c:v>
                </c:pt>
                <c:pt idx="1545">
                  <c:v>124.49380000000001</c:v>
                </c:pt>
                <c:pt idx="1546">
                  <c:v>91.183400000000006</c:v>
                </c:pt>
                <c:pt idx="1547">
                  <c:v>88.628775000000005</c:v>
                </c:pt>
                <c:pt idx="1548">
                  <c:v>86.675799999999995</c:v>
                </c:pt>
                <c:pt idx="1549">
                  <c:v>99.167199999999994</c:v>
                </c:pt>
                <c:pt idx="1550">
                  <c:v>48.270474999999998</c:v>
                </c:pt>
                <c:pt idx="1551">
                  <c:v>52.17165</c:v>
                </c:pt>
                <c:pt idx="1552">
                  <c:v>66.444125</c:v>
                </c:pt>
                <c:pt idx="1553">
                  <c:v>68.072400000000002</c:v>
                </c:pt>
                <c:pt idx="1554">
                  <c:v>47.291600000000003</c:v>
                </c:pt>
                <c:pt idx="1555">
                  <c:v>28.926949999999998</c:v>
                </c:pt>
                <c:pt idx="1556">
                  <c:v>28.382599999999996</c:v>
                </c:pt>
                <c:pt idx="1557">
                  <c:v>37.507624999999997</c:v>
                </c:pt>
                <c:pt idx="1558">
                  <c:v>27.126774999999999</c:v>
                </c:pt>
                <c:pt idx="1559">
                  <c:v>35.998725</c:v>
                </c:pt>
                <c:pt idx="1560">
                  <c:v>20.331949999999999</c:v>
                </c:pt>
                <c:pt idx="1561">
                  <c:v>22.241949999999999</c:v>
                </c:pt>
                <c:pt idx="1562">
                  <c:v>10.261474999999999</c:v>
                </c:pt>
                <c:pt idx="1563">
                  <c:v>10.53365</c:v>
                </c:pt>
                <c:pt idx="1564">
                  <c:v>16.554925000000001</c:v>
                </c:pt>
                <c:pt idx="1565">
                  <c:v>18.450599999999998</c:v>
                </c:pt>
                <c:pt idx="1566">
                  <c:v>33.334274999999998</c:v>
                </c:pt>
                <c:pt idx="1567">
                  <c:v>53.078899999999997</c:v>
                </c:pt>
                <c:pt idx="1568">
                  <c:v>109.82022499999999</c:v>
                </c:pt>
                <c:pt idx="1569">
                  <c:v>85.735124999999996</c:v>
                </c:pt>
                <c:pt idx="1570">
                  <c:v>83.84899999999999</c:v>
                </c:pt>
                <c:pt idx="1571">
                  <c:v>61.841024999999995</c:v>
                </c:pt>
                <c:pt idx="1572">
                  <c:v>60.843049999999998</c:v>
                </c:pt>
                <c:pt idx="1573">
                  <c:v>69.547875000000005</c:v>
                </c:pt>
                <c:pt idx="1574">
                  <c:v>59.381899999999995</c:v>
                </c:pt>
                <c:pt idx="1575">
                  <c:v>98.465275000000005</c:v>
                </c:pt>
                <c:pt idx="1576">
                  <c:v>92.429674999999989</c:v>
                </c:pt>
                <c:pt idx="1577">
                  <c:v>110.96622499999999</c:v>
                </c:pt>
                <c:pt idx="1578">
                  <c:v>169.25942499999999</c:v>
                </c:pt>
                <c:pt idx="1579">
                  <c:v>221.90379999999999</c:v>
                </c:pt>
                <c:pt idx="1580">
                  <c:v>285.92699999999996</c:v>
                </c:pt>
                <c:pt idx="1581">
                  <c:v>242.952</c:v>
                </c:pt>
                <c:pt idx="1582">
                  <c:v>200.88902499999998</c:v>
                </c:pt>
                <c:pt idx="1583">
                  <c:v>204.756775</c:v>
                </c:pt>
                <c:pt idx="1584">
                  <c:v>108.49277499999999</c:v>
                </c:pt>
                <c:pt idx="1585">
                  <c:v>47.358450000000005</c:v>
                </c:pt>
                <c:pt idx="1586">
                  <c:v>37.770249999999997</c:v>
                </c:pt>
                <c:pt idx="1587">
                  <c:v>25.549433333333397</c:v>
                </c:pt>
                <c:pt idx="1588">
                  <c:v>17.481275</c:v>
                </c:pt>
                <c:pt idx="1589">
                  <c:v>28.549724999999999</c:v>
                </c:pt>
                <c:pt idx="1590">
                  <c:v>47.095824999999998</c:v>
                </c:pt>
                <c:pt idx="1591">
                  <c:v>42.826974999999997</c:v>
                </c:pt>
                <c:pt idx="1592">
                  <c:v>45.109424999999995</c:v>
                </c:pt>
                <c:pt idx="1593">
                  <c:v>45.959375000000001</c:v>
                </c:pt>
                <c:pt idx="1594">
                  <c:v>42.125049999999995</c:v>
                </c:pt>
                <c:pt idx="1595">
                  <c:v>37.655650000000001</c:v>
                </c:pt>
                <c:pt idx="1596">
                  <c:v>43.906125000000003</c:v>
                </c:pt>
                <c:pt idx="1597">
                  <c:v>47.563775</c:v>
                </c:pt>
                <c:pt idx="1598">
                  <c:v>42.521374999999999</c:v>
                </c:pt>
                <c:pt idx="1599">
                  <c:v>34.069624999999995</c:v>
                </c:pt>
                <c:pt idx="1600">
                  <c:v>37.827549999999995</c:v>
                </c:pt>
                <c:pt idx="1601">
                  <c:v>35.950975</c:v>
                </c:pt>
                <c:pt idx="1602">
                  <c:v>37.937375000000003</c:v>
                </c:pt>
                <c:pt idx="1603">
                  <c:v>38.219100000000005</c:v>
                </c:pt>
                <c:pt idx="1604">
                  <c:v>43.719900000000003</c:v>
                </c:pt>
                <c:pt idx="1605">
                  <c:v>37.321399999999997</c:v>
                </c:pt>
                <c:pt idx="1606">
                  <c:v>34.446849999999998</c:v>
                </c:pt>
                <c:pt idx="1607">
                  <c:v>36.882099999999994</c:v>
                </c:pt>
                <c:pt idx="1608">
                  <c:v>23.736525</c:v>
                </c:pt>
                <c:pt idx="1609">
                  <c:v>23.917975000000002</c:v>
                </c:pt>
                <c:pt idx="1610">
                  <c:v>37.899175</c:v>
                </c:pt>
                <c:pt idx="1611">
                  <c:v>25.756349999999998</c:v>
                </c:pt>
                <c:pt idx="1612">
                  <c:v>23.970500000000001</c:v>
                </c:pt>
                <c:pt idx="1613">
                  <c:v>33.229225</c:v>
                </c:pt>
                <c:pt idx="1614">
                  <c:v>71.147499999999994</c:v>
                </c:pt>
                <c:pt idx="1615">
                  <c:v>45.252674999999996</c:v>
                </c:pt>
                <c:pt idx="1616">
                  <c:v>41.595025</c:v>
                </c:pt>
                <c:pt idx="1617">
                  <c:v>46.842749999999995</c:v>
                </c:pt>
                <c:pt idx="1618">
                  <c:v>61.444699999999997</c:v>
                </c:pt>
                <c:pt idx="1619">
                  <c:v>53.804700000000004</c:v>
                </c:pt>
                <c:pt idx="1620">
                  <c:v>52.033175</c:v>
                </c:pt>
                <c:pt idx="1621">
                  <c:v>56.230400000000003</c:v>
                </c:pt>
                <c:pt idx="1622">
                  <c:v>63.096849999999989</c:v>
                </c:pt>
                <c:pt idx="1623">
                  <c:v>42.153700000000001</c:v>
                </c:pt>
                <c:pt idx="1624">
                  <c:v>49.765049999999995</c:v>
                </c:pt>
                <c:pt idx="1625">
                  <c:v>60.050400000000003</c:v>
                </c:pt>
                <c:pt idx="1626">
                  <c:v>214.45480000000001</c:v>
                </c:pt>
                <c:pt idx="1627">
                  <c:v>179.77397500000001</c:v>
                </c:pt>
                <c:pt idx="1628">
                  <c:v>63.015674999999995</c:v>
                </c:pt>
                <c:pt idx="1629">
                  <c:v>41.685749999999999</c:v>
                </c:pt>
                <c:pt idx="1630">
                  <c:v>32.923625000000001</c:v>
                </c:pt>
                <c:pt idx="1631">
                  <c:v>29.012899999999998</c:v>
                </c:pt>
                <c:pt idx="1632">
                  <c:v>22.886575000000001</c:v>
                </c:pt>
                <c:pt idx="1633">
                  <c:v>29.48085</c:v>
                </c:pt>
                <c:pt idx="1634">
                  <c:v>37.946925</c:v>
                </c:pt>
                <c:pt idx="1635">
                  <c:v>38.500824999999999</c:v>
                </c:pt>
                <c:pt idx="1636">
                  <c:v>31.839700000000001</c:v>
                </c:pt>
                <c:pt idx="1637">
                  <c:v>75.588250000000002</c:v>
                </c:pt>
                <c:pt idx="1638">
                  <c:v>110.4744</c:v>
                </c:pt>
                <c:pt idx="1639">
                  <c:v>292.13927499999994</c:v>
                </c:pt>
                <c:pt idx="1640">
                  <c:v>292.82209999999998</c:v>
                </c:pt>
                <c:pt idx="1641">
                  <c:v>125.53952500000001</c:v>
                </c:pt>
                <c:pt idx="1642">
                  <c:v>98.923674999999989</c:v>
                </c:pt>
                <c:pt idx="1643">
                  <c:v>56.898899999999998</c:v>
                </c:pt>
                <c:pt idx="1644">
                  <c:v>60.991075000000002</c:v>
                </c:pt>
                <c:pt idx="1645">
                  <c:v>84.412449999999993</c:v>
                </c:pt>
                <c:pt idx="1646">
                  <c:v>82.416499999999999</c:v>
                </c:pt>
                <c:pt idx="1647">
                  <c:v>90.309574999999995</c:v>
                </c:pt>
                <c:pt idx="1648">
                  <c:v>92.654099999999985</c:v>
                </c:pt>
                <c:pt idx="1649">
                  <c:v>123.33825</c:v>
                </c:pt>
                <c:pt idx="1650">
                  <c:v>131.35547499999998</c:v>
                </c:pt>
                <c:pt idx="1651">
                  <c:v>58.622674999999994</c:v>
                </c:pt>
                <c:pt idx="1652">
                  <c:v>45.582149999999999</c:v>
                </c:pt>
                <c:pt idx="1653">
                  <c:v>41.150950000000002</c:v>
                </c:pt>
                <c:pt idx="1654">
                  <c:v>62.022474999999993</c:v>
                </c:pt>
                <c:pt idx="1655">
                  <c:v>41.690525000000001</c:v>
                </c:pt>
                <c:pt idx="1656">
                  <c:v>33.487074999999997</c:v>
                </c:pt>
                <c:pt idx="1657">
                  <c:v>32.049799999999998</c:v>
                </c:pt>
                <c:pt idx="1658">
                  <c:v>24.023025000000001</c:v>
                </c:pt>
                <c:pt idx="1659">
                  <c:v>12.510499999999999</c:v>
                </c:pt>
                <c:pt idx="1660">
                  <c:v>24.538724999999999</c:v>
                </c:pt>
                <c:pt idx="1661">
                  <c:v>36.027374999999999</c:v>
                </c:pt>
                <c:pt idx="1662">
                  <c:v>57.500549999999997</c:v>
                </c:pt>
                <c:pt idx="1663">
                  <c:v>139.80244999999999</c:v>
                </c:pt>
                <c:pt idx="1664">
                  <c:v>137.83515</c:v>
                </c:pt>
                <c:pt idx="1665">
                  <c:v>66.525299999999987</c:v>
                </c:pt>
                <c:pt idx="1666">
                  <c:v>65.512999999999991</c:v>
                </c:pt>
                <c:pt idx="1667">
                  <c:v>72.665949999999995</c:v>
                </c:pt>
                <c:pt idx="1668">
                  <c:v>76.691275000000005</c:v>
                </c:pt>
                <c:pt idx="1669">
                  <c:v>63.173250000000003</c:v>
                </c:pt>
                <c:pt idx="1670">
                  <c:v>76.638750000000002</c:v>
                </c:pt>
                <c:pt idx="1671">
                  <c:v>53.838124999999998</c:v>
                </c:pt>
                <c:pt idx="1672">
                  <c:v>57.658124999999998</c:v>
                </c:pt>
                <c:pt idx="1673">
                  <c:v>71.228674999999996</c:v>
                </c:pt>
                <c:pt idx="1674">
                  <c:v>70.655675000000002</c:v>
                </c:pt>
                <c:pt idx="1675">
                  <c:v>84.049549999999996</c:v>
                </c:pt>
                <c:pt idx="1676">
                  <c:v>79.4178</c:v>
                </c:pt>
                <c:pt idx="1677">
                  <c:v>66.869099999999989</c:v>
                </c:pt>
                <c:pt idx="1678">
                  <c:v>57.7393</c:v>
                </c:pt>
                <c:pt idx="1679">
                  <c:v>34.155574999999999</c:v>
                </c:pt>
                <c:pt idx="1680">
                  <c:v>22.600074999999997</c:v>
                </c:pt>
                <c:pt idx="1681">
                  <c:v>22.132124999999998</c:v>
                </c:pt>
                <c:pt idx="1682">
                  <c:v>16.096525</c:v>
                </c:pt>
                <c:pt idx="1683">
                  <c:v>22.98685</c:v>
                </c:pt>
                <c:pt idx="1684">
                  <c:v>24.624675</c:v>
                </c:pt>
                <c:pt idx="1685">
                  <c:v>55.337474999999998</c:v>
                </c:pt>
                <c:pt idx="1686">
                  <c:v>107.136675</c:v>
                </c:pt>
                <c:pt idx="1687">
                  <c:v>136.10182499999999</c:v>
                </c:pt>
                <c:pt idx="1688">
                  <c:v>186.31094999999999</c:v>
                </c:pt>
                <c:pt idx="1689">
                  <c:v>150.11644999999999</c:v>
                </c:pt>
                <c:pt idx="1690">
                  <c:v>124.594075</c:v>
                </c:pt>
                <c:pt idx="1691">
                  <c:v>94.941325000000006</c:v>
                </c:pt>
                <c:pt idx="1692">
                  <c:v>80.587675000000004</c:v>
                </c:pt>
                <c:pt idx="1693">
                  <c:v>113.19615</c:v>
                </c:pt>
                <c:pt idx="1694">
                  <c:v>96.216250000000002</c:v>
                </c:pt>
                <c:pt idx="1695">
                  <c:v>88.218125000000001</c:v>
                </c:pt>
                <c:pt idx="1696">
                  <c:v>123.35734999999998</c:v>
                </c:pt>
                <c:pt idx="1697">
                  <c:v>170.4675</c:v>
                </c:pt>
                <c:pt idx="1698">
                  <c:v>301.83729999999997</c:v>
                </c:pt>
                <c:pt idx="1699">
                  <c:v>468.60894999999999</c:v>
                </c:pt>
                <c:pt idx="1700">
                  <c:v>400.31212499999998</c:v>
                </c:pt>
                <c:pt idx="1701">
                  <c:v>357.17954999999995</c:v>
                </c:pt>
                <c:pt idx="1702">
                  <c:v>236.16672499999999</c:v>
                </c:pt>
                <c:pt idx="1703">
                  <c:v>146.48744999999997</c:v>
                </c:pt>
                <c:pt idx="1704">
                  <c:v>156.02312499999999</c:v>
                </c:pt>
                <c:pt idx="1705">
                  <c:v>137.35287499999998</c:v>
                </c:pt>
                <c:pt idx="1706">
                  <c:v>152.66630000000001</c:v>
                </c:pt>
                <c:pt idx="1707">
                  <c:v>100.06489999999999</c:v>
                </c:pt>
                <c:pt idx="1708">
                  <c:v>111.72545</c:v>
                </c:pt>
                <c:pt idx="1709">
                  <c:v>115.97519999999999</c:v>
                </c:pt>
                <c:pt idx="1710">
                  <c:v>159.31309999999999</c:v>
                </c:pt>
                <c:pt idx="1711">
                  <c:v>252.2346</c:v>
                </c:pt>
                <c:pt idx="1712">
                  <c:v>317.99590000000001</c:v>
                </c:pt>
                <c:pt idx="1713">
                  <c:v>221.77964999999998</c:v>
                </c:pt>
                <c:pt idx="1714">
                  <c:v>201.89336666666603</c:v>
                </c:pt>
                <c:pt idx="1717">
                  <c:v>98.465275000000005</c:v>
                </c:pt>
                <c:pt idx="1718">
                  <c:v>122.81299999999999</c:v>
                </c:pt>
                <c:pt idx="1719">
                  <c:v>126.79535</c:v>
                </c:pt>
                <c:pt idx="1720">
                  <c:v>162.61262500000001</c:v>
                </c:pt>
                <c:pt idx="1721">
                  <c:v>235.85634999999999</c:v>
                </c:pt>
                <c:pt idx="1722">
                  <c:v>567.95282499999996</c:v>
                </c:pt>
                <c:pt idx="1723">
                  <c:v>508.83354999999995</c:v>
                </c:pt>
                <c:pt idx="1724">
                  <c:v>383.69989999999996</c:v>
                </c:pt>
                <c:pt idx="1725">
                  <c:v>322.07852499999996</c:v>
                </c:pt>
                <c:pt idx="1726">
                  <c:v>252.13909999999998</c:v>
                </c:pt>
                <c:pt idx="1727">
                  <c:v>214.72697499999998</c:v>
                </c:pt>
                <c:pt idx="1728">
                  <c:v>199.85284999999999</c:v>
                </c:pt>
                <c:pt idx="1729">
                  <c:v>184.27202500000001</c:v>
                </c:pt>
                <c:pt idx="1730">
                  <c:v>188.39762500000001</c:v>
                </c:pt>
                <c:pt idx="1731">
                  <c:v>231.24847500000001</c:v>
                </c:pt>
                <c:pt idx="1732">
                  <c:v>192.68557499999997</c:v>
                </c:pt>
                <c:pt idx="1733">
                  <c:v>251.94809999999998</c:v>
                </c:pt>
                <c:pt idx="1734">
                  <c:v>335.73025000000001</c:v>
                </c:pt>
                <c:pt idx="1735">
                  <c:v>563.43089999999995</c:v>
                </c:pt>
                <c:pt idx="1736">
                  <c:v>444.73394999999999</c:v>
                </c:pt>
                <c:pt idx="1737">
                  <c:v>282.14519999999999</c:v>
                </c:pt>
                <c:pt idx="1738">
                  <c:v>203.75402499999998</c:v>
                </c:pt>
                <c:pt idx="1739">
                  <c:v>243.11912499999997</c:v>
                </c:pt>
                <c:pt idx="1740">
                  <c:v>187.61452500000001</c:v>
                </c:pt>
                <c:pt idx="1741">
                  <c:v>130.238125</c:v>
                </c:pt>
                <c:pt idx="1742">
                  <c:v>114.87695000000001</c:v>
                </c:pt>
                <c:pt idx="1743">
                  <c:v>135.64342499999998</c:v>
                </c:pt>
                <c:pt idx="1744">
                  <c:v>131.07374999999999</c:v>
                </c:pt>
                <c:pt idx="1745">
                  <c:v>130.925725</c:v>
                </c:pt>
                <c:pt idx="1746">
                  <c:v>103.16865</c:v>
                </c:pt>
                <c:pt idx="1747">
                  <c:v>62.896299999999997</c:v>
                </c:pt>
                <c:pt idx="1748">
                  <c:v>36.514424999999996</c:v>
                </c:pt>
                <c:pt idx="1749">
                  <c:v>30.45495</c:v>
                </c:pt>
                <c:pt idx="1750">
                  <c:v>27.298674999999999</c:v>
                </c:pt>
                <c:pt idx="1751">
                  <c:v>22.170324999999998</c:v>
                </c:pt>
                <c:pt idx="1752">
                  <c:v>15.146299999999998</c:v>
                </c:pt>
                <c:pt idx="1753">
                  <c:v>11.292874999999999</c:v>
                </c:pt>
                <c:pt idx="1754">
                  <c:v>14.62105</c:v>
                </c:pt>
                <c:pt idx="1755">
                  <c:v>16.106074999999997</c:v>
                </c:pt>
                <c:pt idx="1756">
                  <c:v>15.771825</c:v>
                </c:pt>
                <c:pt idx="1757">
                  <c:v>23.282899999999998</c:v>
                </c:pt>
                <c:pt idx="1758">
                  <c:v>35.220399999999998</c:v>
                </c:pt>
                <c:pt idx="1759">
                  <c:v>38.066299999999998</c:v>
                </c:pt>
                <c:pt idx="1760">
                  <c:v>38.725249999999996</c:v>
                </c:pt>
                <c:pt idx="1761">
                  <c:v>59.147925000000001</c:v>
                </c:pt>
                <c:pt idx="1762">
                  <c:v>66.410700000000006</c:v>
                </c:pt>
                <c:pt idx="1763">
                  <c:v>50.968349999999994</c:v>
                </c:pt>
                <c:pt idx="1764">
                  <c:v>40.983824999999996</c:v>
                </c:pt>
                <c:pt idx="1765">
                  <c:v>43.93</c:v>
                </c:pt>
                <c:pt idx="1766">
                  <c:v>41.275099999999995</c:v>
                </c:pt>
                <c:pt idx="1767">
                  <c:v>46.498949999999994</c:v>
                </c:pt>
                <c:pt idx="1768">
                  <c:v>37.345274999999994</c:v>
                </c:pt>
                <c:pt idx="1769">
                  <c:v>48.485350000000004</c:v>
                </c:pt>
                <c:pt idx="1770">
                  <c:v>44.116225</c:v>
                </c:pt>
                <c:pt idx="1771">
                  <c:v>40.439474999999995</c:v>
                </c:pt>
                <c:pt idx="1772">
                  <c:v>21.735800000000001</c:v>
                </c:pt>
                <c:pt idx="1773">
                  <c:v>23.278124999999999</c:v>
                </c:pt>
                <c:pt idx="1774">
                  <c:v>24.572150000000001</c:v>
                </c:pt>
                <c:pt idx="1775">
                  <c:v>21.320374999999999</c:v>
                </c:pt>
                <c:pt idx="1776">
                  <c:v>17.390550000000001</c:v>
                </c:pt>
                <c:pt idx="1777">
                  <c:v>15.456674999999999</c:v>
                </c:pt>
                <c:pt idx="1778">
                  <c:v>9.3303499999999993</c:v>
                </c:pt>
                <c:pt idx="1779">
                  <c:v>11.426575</c:v>
                </c:pt>
                <c:pt idx="1780">
                  <c:v>13.594424999999999</c:v>
                </c:pt>
                <c:pt idx="1781">
                  <c:v>20.823774999999998</c:v>
                </c:pt>
                <c:pt idx="1782">
                  <c:v>22.45205</c:v>
                </c:pt>
                <c:pt idx="1783">
                  <c:v>34.227200000000003</c:v>
                </c:pt>
                <c:pt idx="1784">
                  <c:v>68.459175000000002</c:v>
                </c:pt>
                <c:pt idx="1785">
                  <c:v>101.483075</c:v>
                </c:pt>
                <c:pt idx="1786">
                  <c:v>102.55745</c:v>
                </c:pt>
                <c:pt idx="1787">
                  <c:v>106.344025</c:v>
                </c:pt>
                <c:pt idx="1788">
                  <c:v>114.76712499999999</c:v>
                </c:pt>
                <c:pt idx="1789">
                  <c:v>101.57379999999999</c:v>
                </c:pt>
                <c:pt idx="1790">
                  <c:v>111.376875</c:v>
                </c:pt>
                <c:pt idx="1791">
                  <c:v>93.231875000000002</c:v>
                </c:pt>
                <c:pt idx="1792">
                  <c:v>79.775924999999987</c:v>
                </c:pt>
                <c:pt idx="1793">
                  <c:v>89.674499999999995</c:v>
                </c:pt>
                <c:pt idx="1794">
                  <c:v>71.739599999999996</c:v>
                </c:pt>
                <c:pt idx="1795">
                  <c:v>59.023775000000001</c:v>
                </c:pt>
                <c:pt idx="1796">
                  <c:v>49.831899999999997</c:v>
                </c:pt>
                <c:pt idx="1797">
                  <c:v>26.343675000000001</c:v>
                </c:pt>
                <c:pt idx="1798">
                  <c:v>17.891924999999997</c:v>
                </c:pt>
                <c:pt idx="1799">
                  <c:v>25.083075000000001</c:v>
                </c:pt>
                <c:pt idx="1800">
                  <c:v>15.380274999999999</c:v>
                </c:pt>
                <c:pt idx="1801">
                  <c:v>11.679650000000001</c:v>
                </c:pt>
                <c:pt idx="1802">
                  <c:v>12.801774999999999</c:v>
                </c:pt>
                <c:pt idx="1803">
                  <c:v>15.428025</c:v>
                </c:pt>
                <c:pt idx="1804">
                  <c:v>15.313424999999999</c:v>
                </c:pt>
                <c:pt idx="1805">
                  <c:v>28.778925000000001</c:v>
                </c:pt>
                <c:pt idx="1806">
                  <c:v>73.019299999999987</c:v>
                </c:pt>
                <c:pt idx="1807">
                  <c:v>170.80175</c:v>
                </c:pt>
                <c:pt idx="1808">
                  <c:v>183.36477499999998</c:v>
                </c:pt>
                <c:pt idx="1809">
                  <c:v>111.735</c:v>
                </c:pt>
                <c:pt idx="1810">
                  <c:v>79.031024999999985</c:v>
                </c:pt>
                <c:pt idx="1811">
                  <c:v>69.829599999999999</c:v>
                </c:pt>
                <c:pt idx="1812">
                  <c:v>98.102374999999995</c:v>
                </c:pt>
                <c:pt idx="1813">
                  <c:v>92.701849999999993</c:v>
                </c:pt>
                <c:pt idx="1814">
                  <c:v>75.144175000000004</c:v>
                </c:pt>
                <c:pt idx="1815">
                  <c:v>105.84264999999999</c:v>
                </c:pt>
                <c:pt idx="1816">
                  <c:v>82.631375000000006</c:v>
                </c:pt>
                <c:pt idx="1817">
                  <c:v>123.11382499999999</c:v>
                </c:pt>
                <c:pt idx="1818">
                  <c:v>85.591875000000002</c:v>
                </c:pt>
                <c:pt idx="1819">
                  <c:v>74.208275</c:v>
                </c:pt>
                <c:pt idx="1820">
                  <c:v>55.733799999999995</c:v>
                </c:pt>
                <c:pt idx="1821">
                  <c:v>42.339925000000001</c:v>
                </c:pt>
                <c:pt idx="1822">
                  <c:v>45.004374999999996</c:v>
                </c:pt>
                <c:pt idx="1823">
                  <c:v>25.4985</c:v>
                </c:pt>
                <c:pt idx="1824">
                  <c:v>31.782399999999999</c:v>
                </c:pt>
                <c:pt idx="1825">
                  <c:v>25.111725</c:v>
                </c:pt>
                <c:pt idx="1826">
                  <c:v>26.343675000000001</c:v>
                </c:pt>
                <c:pt idx="1827">
                  <c:v>16.1968</c:v>
                </c:pt>
                <c:pt idx="1828">
                  <c:v>19.45335</c:v>
                </c:pt>
                <c:pt idx="1829">
                  <c:v>31.285799999999998</c:v>
                </c:pt>
                <c:pt idx="1830">
                  <c:v>49.273224999999996</c:v>
                </c:pt>
                <c:pt idx="1831">
                  <c:v>101.04854999999999</c:v>
                </c:pt>
                <c:pt idx="1832">
                  <c:v>138.689875</c:v>
                </c:pt>
                <c:pt idx="1833">
                  <c:v>84.636875000000003</c:v>
                </c:pt>
                <c:pt idx="1834">
                  <c:v>59.066749999999999</c:v>
                </c:pt>
                <c:pt idx="1835">
                  <c:v>54.965024999999997</c:v>
                </c:pt>
                <c:pt idx="1836">
                  <c:v>60.079049999999995</c:v>
                </c:pt>
                <c:pt idx="1837">
                  <c:v>51.550899999999992</c:v>
                </c:pt>
                <c:pt idx="1838">
                  <c:v>59.625425</c:v>
                </c:pt>
                <c:pt idx="1839">
                  <c:v>61.2346</c:v>
                </c:pt>
                <c:pt idx="1840">
                  <c:v>62.996575</c:v>
                </c:pt>
                <c:pt idx="1841">
                  <c:v>84.388574999999989</c:v>
                </c:pt>
                <c:pt idx="1842">
                  <c:v>81.232299999999995</c:v>
                </c:pt>
                <c:pt idx="1843">
                  <c:v>52.128675000000001</c:v>
                </c:pt>
                <c:pt idx="1844">
                  <c:v>34.131700000000002</c:v>
                </c:pt>
                <c:pt idx="1845">
                  <c:v>31.968624999999999</c:v>
                </c:pt>
                <c:pt idx="1846">
                  <c:v>25.966450000000002</c:v>
                </c:pt>
                <c:pt idx="1847">
                  <c:v>23.75085</c:v>
                </c:pt>
                <c:pt idx="1848">
                  <c:v>14.39185</c:v>
                </c:pt>
                <c:pt idx="1849">
                  <c:v>17.562449999999998</c:v>
                </c:pt>
                <c:pt idx="1850">
                  <c:v>23.707874999999998</c:v>
                </c:pt>
                <c:pt idx="1851">
                  <c:v>8.2607499999999998</c:v>
                </c:pt>
                <c:pt idx="1852">
                  <c:v>14.04805</c:v>
                </c:pt>
                <c:pt idx="1853">
                  <c:v>22.943874999999998</c:v>
                </c:pt>
                <c:pt idx="1854">
                  <c:v>47.439624999999992</c:v>
                </c:pt>
                <c:pt idx="1855">
                  <c:v>61.745525000000001</c:v>
                </c:pt>
                <c:pt idx="1856">
                  <c:v>98.842500000000001</c:v>
                </c:pt>
                <c:pt idx="1857">
                  <c:v>88.719499999999996</c:v>
                </c:pt>
                <c:pt idx="1858">
                  <c:v>72.952449999999999</c:v>
                </c:pt>
                <c:pt idx="1859">
                  <c:v>49.960824999999993</c:v>
                </c:pt>
                <c:pt idx="1860">
                  <c:v>45.873424999999997</c:v>
                </c:pt>
                <c:pt idx="1861">
                  <c:v>61.877633333333385</c:v>
                </c:pt>
                <c:pt idx="1863">
                  <c:v>43.127799999999993</c:v>
                </c:pt>
                <c:pt idx="1864">
                  <c:v>50.87285</c:v>
                </c:pt>
                <c:pt idx="1865">
                  <c:v>76.385674999999992</c:v>
                </c:pt>
                <c:pt idx="1866">
                  <c:v>79.269774999999996</c:v>
                </c:pt>
                <c:pt idx="1867">
                  <c:v>58.393475000000002</c:v>
                </c:pt>
                <c:pt idx="1868">
                  <c:v>40.449024999999992</c:v>
                </c:pt>
                <c:pt idx="1869">
                  <c:v>31.433824999999999</c:v>
                </c:pt>
                <c:pt idx="1870">
                  <c:v>24.748824999999997</c:v>
                </c:pt>
                <c:pt idx="1871">
                  <c:v>26.907125000000001</c:v>
                </c:pt>
                <c:pt idx="1872">
                  <c:v>17.958774999999999</c:v>
                </c:pt>
                <c:pt idx="1873">
                  <c:v>15.7384</c:v>
                </c:pt>
                <c:pt idx="1874">
                  <c:v>20.909724999999998</c:v>
                </c:pt>
                <c:pt idx="1875">
                  <c:v>11.240349999999999</c:v>
                </c:pt>
                <c:pt idx="1876">
                  <c:v>12.004350000000001</c:v>
                </c:pt>
                <c:pt idx="1877">
                  <c:v>19.037924999999998</c:v>
                </c:pt>
                <c:pt idx="1878">
                  <c:v>30.015649999999997</c:v>
                </c:pt>
                <c:pt idx="1879">
                  <c:v>54.893399999999993</c:v>
                </c:pt>
                <c:pt idx="1880">
                  <c:v>80.707049999999995</c:v>
                </c:pt>
                <c:pt idx="1881">
                  <c:v>50.576799999999999</c:v>
                </c:pt>
                <c:pt idx="1882">
                  <c:v>56.717449999999999</c:v>
                </c:pt>
                <c:pt idx="1885">
                  <c:v>34.680824999999999</c:v>
                </c:pt>
                <c:pt idx="1886">
                  <c:v>43.996849999999995</c:v>
                </c:pt>
                <c:pt idx="1887">
                  <c:v>44.321549999999995</c:v>
                </c:pt>
                <c:pt idx="1888">
                  <c:v>68.425750000000008</c:v>
                </c:pt>
                <c:pt idx="1889">
                  <c:v>86.585075000000003</c:v>
                </c:pt>
                <c:pt idx="1890">
                  <c:v>66.310424999999995</c:v>
                </c:pt>
                <c:pt idx="1891">
                  <c:v>58.579700000000003</c:v>
                </c:pt>
                <c:pt idx="1892">
                  <c:v>30.206649999999996</c:v>
                </c:pt>
                <c:pt idx="1893">
                  <c:v>29.542924999999997</c:v>
                </c:pt>
                <c:pt idx="1894">
                  <c:v>24.070774999999998</c:v>
                </c:pt>
                <c:pt idx="1895">
                  <c:v>14.664025000000001</c:v>
                </c:pt>
                <c:pt idx="1896">
                  <c:v>14.94575</c:v>
                </c:pt>
                <c:pt idx="1897">
                  <c:v>14.969625000000001</c:v>
                </c:pt>
                <c:pt idx="1898">
                  <c:v>15.2036</c:v>
                </c:pt>
                <c:pt idx="1899">
                  <c:v>17.763000000000002</c:v>
                </c:pt>
                <c:pt idx="1900">
                  <c:v>18.889900000000001</c:v>
                </c:pt>
                <c:pt idx="1901">
                  <c:v>45.701524999999997</c:v>
                </c:pt>
                <c:pt idx="1902">
                  <c:v>66.658999999999992</c:v>
                </c:pt>
                <c:pt idx="1903">
                  <c:v>115.41174999999998</c:v>
                </c:pt>
                <c:pt idx="1904">
                  <c:v>134.66454999999999</c:v>
                </c:pt>
                <c:pt idx="1905">
                  <c:v>73.291475000000005</c:v>
                </c:pt>
                <c:pt idx="1906">
                  <c:v>54.205799999999996</c:v>
                </c:pt>
                <c:pt idx="1907">
                  <c:v>54.201025000000001</c:v>
                </c:pt>
                <c:pt idx="1908">
                  <c:v>48.098574999999997</c:v>
                </c:pt>
                <c:pt idx="1909">
                  <c:v>64.113925000000009</c:v>
                </c:pt>
                <c:pt idx="1910">
                  <c:v>65.193074999999993</c:v>
                </c:pt>
                <c:pt idx="1911">
                  <c:v>72.942899999999995</c:v>
                </c:pt>
                <c:pt idx="1912">
                  <c:v>82.378299999999996</c:v>
                </c:pt>
                <c:pt idx="1913">
                  <c:v>100.1795</c:v>
                </c:pt>
                <c:pt idx="1914">
                  <c:v>66.477549999999994</c:v>
                </c:pt>
                <c:pt idx="1915">
                  <c:v>51.784875</c:v>
                </c:pt>
                <c:pt idx="1916">
                  <c:v>23.502549999999999</c:v>
                </c:pt>
                <c:pt idx="1917">
                  <c:v>24.027799999999999</c:v>
                </c:pt>
                <c:pt idx="1918">
                  <c:v>19.076125000000001</c:v>
                </c:pt>
                <c:pt idx="1919">
                  <c:v>14.726099999999999</c:v>
                </c:pt>
                <c:pt idx="1920">
                  <c:v>13.76155</c:v>
                </c:pt>
                <c:pt idx="1921">
                  <c:v>8.7143750000000004</c:v>
                </c:pt>
                <c:pt idx="1922">
                  <c:v>11.985250000000001</c:v>
                </c:pt>
                <c:pt idx="1923">
                  <c:v>18.125899999999998</c:v>
                </c:pt>
                <c:pt idx="1924">
                  <c:v>16.3687</c:v>
                </c:pt>
                <c:pt idx="1925">
                  <c:v>34.528025</c:v>
                </c:pt>
                <c:pt idx="1926">
                  <c:v>48.323</c:v>
                </c:pt>
                <c:pt idx="1927">
                  <c:v>47.578099999999999</c:v>
                </c:pt>
                <c:pt idx="1928">
                  <c:v>49.282774999999994</c:v>
                </c:pt>
                <c:pt idx="1929">
                  <c:v>49.397374999999997</c:v>
                </c:pt>
                <c:pt idx="1930">
                  <c:v>53.078899999999997</c:v>
                </c:pt>
                <c:pt idx="1931">
                  <c:v>41.031575000000004</c:v>
                </c:pt>
                <c:pt idx="1932">
                  <c:v>45.472324999999998</c:v>
                </c:pt>
                <c:pt idx="1933">
                  <c:v>38.271625</c:v>
                </c:pt>
                <c:pt idx="1934">
                  <c:v>47.616299999999995</c:v>
                </c:pt>
                <c:pt idx="1935">
                  <c:v>46.914375</c:v>
                </c:pt>
                <c:pt idx="1936">
                  <c:v>41.561599999999999</c:v>
                </c:pt>
                <c:pt idx="1937">
                  <c:v>44.717874999999999</c:v>
                </c:pt>
                <c:pt idx="1938">
                  <c:v>67.427774999999997</c:v>
                </c:pt>
                <c:pt idx="1939">
                  <c:v>51.660724999999999</c:v>
                </c:pt>
                <c:pt idx="1940">
                  <c:v>50.958799999999997</c:v>
                </c:pt>
                <c:pt idx="1941">
                  <c:v>38.806424999999997</c:v>
                </c:pt>
                <c:pt idx="1942">
                  <c:v>38.906700000000001</c:v>
                </c:pt>
                <c:pt idx="1943">
                  <c:v>38.806424999999997</c:v>
                </c:pt>
                <c:pt idx="1944">
                  <c:v>24.089874999999999</c:v>
                </c:pt>
                <c:pt idx="1945">
                  <c:v>20.470424999999999</c:v>
                </c:pt>
                <c:pt idx="1946">
                  <c:v>18.507899999999999</c:v>
                </c:pt>
                <c:pt idx="1947">
                  <c:v>22.977299999999996</c:v>
                </c:pt>
                <c:pt idx="1948">
                  <c:v>15.743174999999999</c:v>
                </c:pt>
                <c:pt idx="1949">
                  <c:v>26.095374999999997</c:v>
                </c:pt>
                <c:pt idx="1950">
                  <c:v>18.579524999999997</c:v>
                </c:pt>
                <c:pt idx="1951">
                  <c:v>24.939824999999999</c:v>
                </c:pt>
                <c:pt idx="1952">
                  <c:v>51.068624999999997</c:v>
                </c:pt>
                <c:pt idx="1953">
                  <c:v>42.225324999999998</c:v>
                </c:pt>
                <c:pt idx="1954">
                  <c:v>47.387099999999997</c:v>
                </c:pt>
                <c:pt idx="1955">
                  <c:v>47.396650000000001</c:v>
                </c:pt>
                <c:pt idx="1956">
                  <c:v>56.555099999999996</c:v>
                </c:pt>
                <c:pt idx="1957">
                  <c:v>54.597349999999999</c:v>
                </c:pt>
                <c:pt idx="1958">
                  <c:v>47.979199999999999</c:v>
                </c:pt>
                <c:pt idx="1959">
                  <c:v>51.464950000000002</c:v>
                </c:pt>
                <c:pt idx="1960">
                  <c:v>49.392599999999995</c:v>
                </c:pt>
                <c:pt idx="1961">
                  <c:v>59.4392</c:v>
                </c:pt>
                <c:pt idx="1962">
                  <c:v>111.41985</c:v>
                </c:pt>
                <c:pt idx="1963">
                  <c:v>109.05144999999999</c:v>
                </c:pt>
                <c:pt idx="1964">
                  <c:v>82.368749999999991</c:v>
                </c:pt>
                <c:pt idx="1965">
                  <c:v>95.055924999999988</c:v>
                </c:pt>
                <c:pt idx="1966">
                  <c:v>78.89255</c:v>
                </c:pt>
                <c:pt idx="1967">
                  <c:v>57.834800000000001</c:v>
                </c:pt>
                <c:pt idx="1968">
                  <c:v>66.267449999999997</c:v>
                </c:pt>
                <c:pt idx="1969">
                  <c:v>40.043149999999997</c:v>
                </c:pt>
                <c:pt idx="1970">
                  <c:v>52.701675000000002</c:v>
                </c:pt>
                <c:pt idx="1971">
                  <c:v>55.695599999999999</c:v>
                </c:pt>
                <c:pt idx="1972">
                  <c:v>67.294075000000007</c:v>
                </c:pt>
                <c:pt idx="1973">
                  <c:v>126.05522499999999</c:v>
                </c:pt>
                <c:pt idx="1974">
                  <c:v>201.02272500000001</c:v>
                </c:pt>
                <c:pt idx="1975">
                  <c:v>397.73362500000002</c:v>
                </c:pt>
                <c:pt idx="1976">
                  <c:v>492.67972499999996</c:v>
                </c:pt>
                <c:pt idx="1977">
                  <c:v>167.95585</c:v>
                </c:pt>
                <c:pt idx="1978">
                  <c:v>79.943049999999985</c:v>
                </c:pt>
                <c:pt idx="1979">
                  <c:v>52.482024999999993</c:v>
                </c:pt>
                <c:pt idx="1980">
                  <c:v>49.235025</c:v>
                </c:pt>
                <c:pt idx="1981">
                  <c:v>54.649875000000002</c:v>
                </c:pt>
                <c:pt idx="1982">
                  <c:v>47.644950000000001</c:v>
                </c:pt>
                <c:pt idx="1983">
                  <c:v>48.060375000000001</c:v>
                </c:pt>
                <c:pt idx="1984">
                  <c:v>59.424875</c:v>
                </c:pt>
                <c:pt idx="1985">
                  <c:v>80.492174999999989</c:v>
                </c:pt>
                <c:pt idx="1986">
                  <c:v>116.3763</c:v>
                </c:pt>
                <c:pt idx="1987">
                  <c:v>87.60692499999999</c:v>
                </c:pt>
                <c:pt idx="1988">
                  <c:v>71.476974999999996</c:v>
                </c:pt>
                <c:pt idx="1989">
                  <c:v>53.561174999999999</c:v>
                </c:pt>
                <c:pt idx="1990">
                  <c:v>49.24935</c:v>
                </c:pt>
                <c:pt idx="1991">
                  <c:v>41.828999999999994</c:v>
                </c:pt>
                <c:pt idx="1992">
                  <c:v>38.863724999999995</c:v>
                </c:pt>
                <c:pt idx="1993">
                  <c:v>39.26005</c:v>
                </c:pt>
                <c:pt idx="1994">
                  <c:v>33.429774999999999</c:v>
                </c:pt>
                <c:pt idx="1995">
                  <c:v>29.710049999999999</c:v>
                </c:pt>
                <c:pt idx="1996">
                  <c:v>28.196374999999996</c:v>
                </c:pt>
                <c:pt idx="1997">
                  <c:v>60.059950000000001</c:v>
                </c:pt>
                <c:pt idx="1998">
                  <c:v>74.795599999999993</c:v>
                </c:pt>
                <c:pt idx="1999">
                  <c:v>131.35069999999999</c:v>
                </c:pt>
                <c:pt idx="2000">
                  <c:v>163.15219999999999</c:v>
                </c:pt>
                <c:pt idx="2001">
                  <c:v>108.387725</c:v>
                </c:pt>
                <c:pt idx="2002">
                  <c:v>99.262699999999995</c:v>
                </c:pt>
                <c:pt idx="2003">
                  <c:v>69.15155</c:v>
                </c:pt>
                <c:pt idx="2004">
                  <c:v>95.480900000000005</c:v>
                </c:pt>
                <c:pt idx="2005">
                  <c:v>72.852174999999988</c:v>
                </c:pt>
                <c:pt idx="2006">
                  <c:v>85.835399999999993</c:v>
                </c:pt>
                <c:pt idx="2007">
                  <c:v>165.53492499999999</c:v>
                </c:pt>
                <c:pt idx="2008">
                  <c:v>194.79134999999999</c:v>
                </c:pt>
                <c:pt idx="2009">
                  <c:v>300.99212499999999</c:v>
                </c:pt>
                <c:pt idx="2010">
                  <c:v>209.980625</c:v>
                </c:pt>
                <c:pt idx="2011">
                  <c:v>185.74272500000001</c:v>
                </c:pt>
                <c:pt idx="2012">
                  <c:v>164.42234999999999</c:v>
                </c:pt>
                <c:pt idx="2013">
                  <c:v>83.481324999999998</c:v>
                </c:pt>
                <c:pt idx="2014">
                  <c:v>65.121449999999996</c:v>
                </c:pt>
                <c:pt idx="2015">
                  <c:v>93.231875000000002</c:v>
                </c:pt>
                <c:pt idx="2016">
                  <c:v>76.629199999999997</c:v>
                </c:pt>
                <c:pt idx="2017">
                  <c:v>70.99947499999999</c:v>
                </c:pt>
                <c:pt idx="2018">
                  <c:v>33.792674999999996</c:v>
                </c:pt>
                <c:pt idx="2019">
                  <c:v>35.148775000000001</c:v>
                </c:pt>
                <c:pt idx="2020">
                  <c:v>47.664049999999996</c:v>
                </c:pt>
                <c:pt idx="2021">
                  <c:v>72.780549999999991</c:v>
                </c:pt>
                <c:pt idx="2022">
                  <c:v>127.70259999999999</c:v>
                </c:pt>
                <c:pt idx="2023">
                  <c:v>219.27277499999997</c:v>
                </c:pt>
                <c:pt idx="2024">
                  <c:v>258.40867499999996</c:v>
                </c:pt>
                <c:pt idx="2025">
                  <c:v>151.55372499999999</c:v>
                </c:pt>
                <c:pt idx="2026">
                  <c:v>97.166475000000005</c:v>
                </c:pt>
                <c:pt idx="2027">
                  <c:v>103.12090000000001</c:v>
                </c:pt>
                <c:pt idx="2028">
                  <c:v>103.83714999999999</c:v>
                </c:pt>
                <c:pt idx="2029">
                  <c:v>97.534149999999997</c:v>
                </c:pt>
                <c:pt idx="2030">
                  <c:v>107.35154999999999</c:v>
                </c:pt>
                <c:pt idx="2031">
                  <c:v>100.657</c:v>
                </c:pt>
                <c:pt idx="2032">
                  <c:v>166.69525000000002</c:v>
                </c:pt>
                <c:pt idx="2033">
                  <c:v>203.55824999999999</c:v>
                </c:pt>
                <c:pt idx="2034">
                  <c:v>158.71622499999998</c:v>
                </c:pt>
                <c:pt idx="2035">
                  <c:v>112.77594999999999</c:v>
                </c:pt>
                <c:pt idx="2036">
                  <c:v>103.12090000000001</c:v>
                </c:pt>
                <c:pt idx="2037">
                  <c:v>99.176749999999984</c:v>
                </c:pt>
                <c:pt idx="2038">
                  <c:v>66.816575</c:v>
                </c:pt>
                <c:pt idx="2039">
                  <c:v>64.706024999999997</c:v>
                </c:pt>
                <c:pt idx="2040">
                  <c:v>41.13185</c:v>
                </c:pt>
                <c:pt idx="2041">
                  <c:v>54.372925000000002</c:v>
                </c:pt>
                <c:pt idx="2042">
                  <c:v>50.419224999999997</c:v>
                </c:pt>
                <c:pt idx="2043">
                  <c:v>24.791799999999999</c:v>
                </c:pt>
                <c:pt idx="2044">
                  <c:v>25.130825000000002</c:v>
                </c:pt>
                <c:pt idx="2045">
                  <c:v>46.408224999999995</c:v>
                </c:pt>
                <c:pt idx="2046">
                  <c:v>96.975475000000003</c:v>
                </c:pt>
                <c:pt idx="2047">
                  <c:v>120.90299999999999</c:v>
                </c:pt>
                <c:pt idx="2048">
                  <c:v>141.48325</c:v>
                </c:pt>
                <c:pt idx="2049">
                  <c:v>73.281925000000001</c:v>
                </c:pt>
                <c:pt idx="2050">
                  <c:v>61.769400000000005</c:v>
                </c:pt>
                <c:pt idx="2051">
                  <c:v>68.759999999999991</c:v>
                </c:pt>
                <c:pt idx="2052">
                  <c:v>76.629199999999997</c:v>
                </c:pt>
                <c:pt idx="2053">
                  <c:v>58.627449999999996</c:v>
                </c:pt>
                <c:pt idx="2054">
                  <c:v>75.129850000000005</c:v>
                </c:pt>
                <c:pt idx="2055">
                  <c:v>89.168350000000004</c:v>
                </c:pt>
                <c:pt idx="2056">
                  <c:v>72.326925000000003</c:v>
                </c:pt>
                <c:pt idx="2057">
                  <c:v>232.40402499999999</c:v>
                </c:pt>
                <c:pt idx="2058">
                  <c:v>279.26587499999999</c:v>
                </c:pt>
                <c:pt idx="2059">
                  <c:v>178.56589999999997</c:v>
                </c:pt>
                <c:pt idx="2060">
                  <c:v>163.05670000000001</c:v>
                </c:pt>
                <c:pt idx="2061">
                  <c:v>187.7148</c:v>
                </c:pt>
                <c:pt idx="2062">
                  <c:v>159.62825000000001</c:v>
                </c:pt>
                <c:pt idx="2063">
                  <c:v>120.965075</c:v>
                </c:pt>
                <c:pt idx="2064">
                  <c:v>90.873024999999998</c:v>
                </c:pt>
                <c:pt idx="2065">
                  <c:v>80.979225</c:v>
                </c:pt>
                <c:pt idx="2066">
                  <c:v>53.861999999999995</c:v>
                </c:pt>
                <c:pt idx="2067">
                  <c:v>18.1068</c:v>
                </c:pt>
                <c:pt idx="2068">
                  <c:v>29.853300000000001</c:v>
                </c:pt>
                <c:pt idx="2069">
                  <c:v>49.683874999999993</c:v>
                </c:pt>
                <c:pt idx="2070">
                  <c:v>81.385099999999994</c:v>
                </c:pt>
                <c:pt idx="2071">
                  <c:v>101.139275</c:v>
                </c:pt>
                <c:pt idx="2072">
                  <c:v>160.65009999999998</c:v>
                </c:pt>
                <c:pt idx="2073">
                  <c:v>90.767974999999993</c:v>
                </c:pt>
                <c:pt idx="2074">
                  <c:v>72.68504999999999</c:v>
                </c:pt>
                <c:pt idx="2075">
                  <c:v>62.924949999999995</c:v>
                </c:pt>
                <c:pt idx="2076">
                  <c:v>65.65625</c:v>
                </c:pt>
                <c:pt idx="2077">
                  <c:v>52.439049999999995</c:v>
                </c:pt>
                <c:pt idx="2078">
                  <c:v>51.870824999999996</c:v>
                </c:pt>
                <c:pt idx="2079">
                  <c:v>71.080650000000006</c:v>
                </c:pt>
                <c:pt idx="2080">
                  <c:v>68.311149999999998</c:v>
                </c:pt>
                <c:pt idx="2081">
                  <c:v>73.663925000000006</c:v>
                </c:pt>
                <c:pt idx="2082">
                  <c:v>78.797049999999999</c:v>
                </c:pt>
                <c:pt idx="2083">
                  <c:v>67.685625000000002</c:v>
                </c:pt>
                <c:pt idx="2084">
                  <c:v>66.912075000000002</c:v>
                </c:pt>
                <c:pt idx="2085">
                  <c:v>65.307675000000003</c:v>
                </c:pt>
                <c:pt idx="2086">
                  <c:v>52.916549999999994</c:v>
                </c:pt>
                <c:pt idx="2087">
                  <c:v>41.103199999999994</c:v>
                </c:pt>
                <c:pt idx="2088">
                  <c:v>27.685449999999996</c:v>
                </c:pt>
                <c:pt idx="2089">
                  <c:v>26.907125000000001</c:v>
                </c:pt>
                <c:pt idx="2090">
                  <c:v>30.56</c:v>
                </c:pt>
                <c:pt idx="2091">
                  <c:v>24.844324999999998</c:v>
                </c:pt>
                <c:pt idx="2092">
                  <c:v>22.943874999999998</c:v>
                </c:pt>
                <c:pt idx="2093">
                  <c:v>37.354824999999998</c:v>
                </c:pt>
                <c:pt idx="2094">
                  <c:v>58.417349999999999</c:v>
                </c:pt>
                <c:pt idx="2095">
                  <c:v>81.499700000000004</c:v>
                </c:pt>
                <c:pt idx="2096">
                  <c:v>85.128699999999995</c:v>
                </c:pt>
                <c:pt idx="2097">
                  <c:v>70.330974999999995</c:v>
                </c:pt>
                <c:pt idx="2098">
                  <c:v>73.840599999999995</c:v>
                </c:pt>
                <c:pt idx="2099">
                  <c:v>53.838124999999998</c:v>
                </c:pt>
                <c:pt idx="2100">
                  <c:v>36.022599999999997</c:v>
                </c:pt>
                <c:pt idx="2101">
                  <c:v>43.099150000000002</c:v>
                </c:pt>
                <c:pt idx="2102">
                  <c:v>41.599800000000002</c:v>
                </c:pt>
                <c:pt idx="2103">
                  <c:v>30.631625</c:v>
                </c:pt>
                <c:pt idx="2104">
                  <c:v>46.00235</c:v>
                </c:pt>
                <c:pt idx="2105">
                  <c:v>60.905124999999998</c:v>
                </c:pt>
                <c:pt idx="2106">
                  <c:v>68.836399999999998</c:v>
                </c:pt>
                <c:pt idx="2107">
                  <c:v>59.367574999999995</c:v>
                </c:pt>
                <c:pt idx="2108">
                  <c:v>61.969949999999997</c:v>
                </c:pt>
                <c:pt idx="2109">
                  <c:v>47.1006</c:v>
                </c:pt>
                <c:pt idx="2110">
                  <c:v>67.4803</c:v>
                </c:pt>
                <c:pt idx="2111">
                  <c:v>70.789374999999993</c:v>
                </c:pt>
                <c:pt idx="2112">
                  <c:v>76.758124999999993</c:v>
                </c:pt>
                <c:pt idx="2113">
                  <c:v>47.110149999999997</c:v>
                </c:pt>
                <c:pt idx="2114">
                  <c:v>59.190899999999992</c:v>
                </c:pt>
                <c:pt idx="2115">
                  <c:v>60.852599999999995</c:v>
                </c:pt>
                <c:pt idx="2116">
                  <c:v>75.65509999999999</c:v>
                </c:pt>
                <c:pt idx="2117">
                  <c:v>66.501424999999998</c:v>
                </c:pt>
                <c:pt idx="2118">
                  <c:v>82.373524999999987</c:v>
                </c:pt>
                <c:pt idx="2119">
                  <c:v>81.733674999999991</c:v>
                </c:pt>
                <c:pt idx="2120">
                  <c:v>81.991524999999996</c:v>
                </c:pt>
                <c:pt idx="2121">
                  <c:v>99.128999999999991</c:v>
                </c:pt>
                <c:pt idx="2122">
                  <c:v>89.41664999999999</c:v>
                </c:pt>
                <c:pt idx="2123">
                  <c:v>74.260800000000003</c:v>
                </c:pt>
                <c:pt idx="2124">
                  <c:v>68.669274999999999</c:v>
                </c:pt>
                <c:pt idx="2125">
                  <c:v>64.400424999999998</c:v>
                </c:pt>
                <c:pt idx="2126">
                  <c:v>54.979349999999997</c:v>
                </c:pt>
                <c:pt idx="2127">
                  <c:v>62.63367499999999</c:v>
                </c:pt>
                <c:pt idx="2128">
                  <c:v>88.1083</c:v>
                </c:pt>
                <c:pt idx="2129">
                  <c:v>87.072125</c:v>
                </c:pt>
                <c:pt idx="2130">
                  <c:v>154.64314999999999</c:v>
                </c:pt>
                <c:pt idx="2131">
                  <c:v>184.14309999999998</c:v>
                </c:pt>
                <c:pt idx="2132">
                  <c:v>148.58844999999999</c:v>
                </c:pt>
                <c:pt idx="2133">
                  <c:v>133.77162499999997</c:v>
                </c:pt>
                <c:pt idx="2134">
                  <c:v>85.157349999999994</c:v>
                </c:pt>
                <c:pt idx="2135">
                  <c:v>58.651325</c:v>
                </c:pt>
                <c:pt idx="2136">
                  <c:v>54.5687</c:v>
                </c:pt>
                <c:pt idx="2137">
                  <c:v>47.005099999999999</c:v>
                </c:pt>
                <c:pt idx="2138">
                  <c:v>44.173524999999998</c:v>
                </c:pt>
                <c:pt idx="2139">
                  <c:v>50.887174999999992</c:v>
                </c:pt>
                <c:pt idx="2140">
                  <c:v>71.562924999999993</c:v>
                </c:pt>
                <c:pt idx="2141">
                  <c:v>99.219724999999997</c:v>
                </c:pt>
                <c:pt idx="2142">
                  <c:v>191.83562499999999</c:v>
                </c:pt>
                <c:pt idx="2143">
                  <c:v>167.38284999999999</c:v>
                </c:pt>
                <c:pt idx="2144">
                  <c:v>188.12545</c:v>
                </c:pt>
                <c:pt idx="2145">
                  <c:v>164.111975</c:v>
                </c:pt>
                <c:pt idx="2146">
                  <c:v>101.02945</c:v>
                </c:pt>
                <c:pt idx="2147">
                  <c:v>100.57105</c:v>
                </c:pt>
                <c:pt idx="2148">
                  <c:v>90.31434999999999</c:v>
                </c:pt>
                <c:pt idx="2149">
                  <c:v>87.420699999999997</c:v>
                </c:pt>
                <c:pt idx="2150">
                  <c:v>88.810225000000003</c:v>
                </c:pt>
                <c:pt idx="2151">
                  <c:v>122.263875</c:v>
                </c:pt>
                <c:pt idx="2152">
                  <c:v>172.84545</c:v>
                </c:pt>
                <c:pt idx="2153">
                  <c:v>229.69182499999997</c:v>
                </c:pt>
                <c:pt idx="2154">
                  <c:v>150.63692500000002</c:v>
                </c:pt>
                <c:pt idx="2155">
                  <c:v>193.09144999999998</c:v>
                </c:pt>
                <c:pt idx="2156">
                  <c:v>208.28072499999999</c:v>
                </c:pt>
                <c:pt idx="2157">
                  <c:v>172.9314</c:v>
                </c:pt>
                <c:pt idx="2158">
                  <c:v>143.8039</c:v>
                </c:pt>
                <c:pt idx="2159">
                  <c:v>92.162274999999994</c:v>
                </c:pt>
                <c:pt idx="2160">
                  <c:v>49.521524999999997</c:v>
                </c:pt>
                <c:pt idx="2161">
                  <c:v>33.577799999999996</c:v>
                </c:pt>
                <c:pt idx="2162">
                  <c:v>44.30245</c:v>
                </c:pt>
                <c:pt idx="2163">
                  <c:v>63.760574999999996</c:v>
                </c:pt>
                <c:pt idx="2164">
                  <c:v>150.71809999999999</c:v>
                </c:pt>
                <c:pt idx="2165">
                  <c:v>217.59674999999999</c:v>
                </c:pt>
                <c:pt idx="2166">
                  <c:v>233.225325</c:v>
                </c:pt>
                <c:pt idx="2167">
                  <c:v>309.49639999999999</c:v>
                </c:pt>
                <c:pt idx="2168">
                  <c:v>212.04342499999998</c:v>
                </c:pt>
                <c:pt idx="2169">
                  <c:v>153.94122499999997</c:v>
                </c:pt>
                <c:pt idx="2170">
                  <c:v>98.331575000000001</c:v>
                </c:pt>
                <c:pt idx="2171">
                  <c:v>95.299450000000007</c:v>
                </c:pt>
                <c:pt idx="2172">
                  <c:v>76.428650000000005</c:v>
                </c:pt>
                <c:pt idx="2173">
                  <c:v>100.10309999999998</c:v>
                </c:pt>
                <c:pt idx="2174">
                  <c:v>76.872725000000003</c:v>
                </c:pt>
                <c:pt idx="2175">
                  <c:v>79.489424999999997</c:v>
                </c:pt>
                <c:pt idx="2176">
                  <c:v>131.69450000000001</c:v>
                </c:pt>
                <c:pt idx="2177">
                  <c:v>149.98275000000001</c:v>
                </c:pt>
                <c:pt idx="2178">
                  <c:v>147.695525</c:v>
                </c:pt>
                <c:pt idx="2179">
                  <c:v>219.5163</c:v>
                </c:pt>
                <c:pt idx="2180">
                  <c:v>207.42599999999999</c:v>
                </c:pt>
                <c:pt idx="2181">
                  <c:v>77.245175000000003</c:v>
                </c:pt>
                <c:pt idx="2182">
                  <c:v>37.073099999999997</c:v>
                </c:pt>
                <c:pt idx="2183">
                  <c:v>39.570425</c:v>
                </c:pt>
                <c:pt idx="2184">
                  <c:v>60.217524999999995</c:v>
                </c:pt>
                <c:pt idx="2185">
                  <c:v>48.642924999999998</c:v>
                </c:pt>
                <c:pt idx="2186">
                  <c:v>30.077725000000001</c:v>
                </c:pt>
                <c:pt idx="2187">
                  <c:v>29.695724999999996</c:v>
                </c:pt>
                <c:pt idx="2188">
                  <c:v>45.35295</c:v>
                </c:pt>
                <c:pt idx="2189">
                  <c:v>82.106124999999992</c:v>
                </c:pt>
                <c:pt idx="2190">
                  <c:v>105.1837</c:v>
                </c:pt>
                <c:pt idx="2191">
                  <c:v>95.37585</c:v>
                </c:pt>
                <c:pt idx="2192">
                  <c:v>77.904124999999993</c:v>
                </c:pt>
                <c:pt idx="2193">
                  <c:v>54.735824999999998</c:v>
                </c:pt>
                <c:pt idx="2194">
                  <c:v>89.302049999999994</c:v>
                </c:pt>
                <c:pt idx="2195">
                  <c:v>63.46929999999999</c:v>
                </c:pt>
                <c:pt idx="2196">
                  <c:v>170.81607500000001</c:v>
                </c:pt>
                <c:pt idx="2197">
                  <c:v>88.7577</c:v>
                </c:pt>
                <c:pt idx="2198">
                  <c:v>84.116399999999999</c:v>
                </c:pt>
                <c:pt idx="2199">
                  <c:v>101.21567499999999</c:v>
                </c:pt>
                <c:pt idx="2200">
                  <c:v>86.040724999999995</c:v>
                </c:pt>
                <c:pt idx="2201">
                  <c:v>81.876925</c:v>
                </c:pt>
                <c:pt idx="2202">
                  <c:v>71.2239</c:v>
                </c:pt>
                <c:pt idx="2203">
                  <c:v>46.083525000000002</c:v>
                </c:pt>
                <c:pt idx="2204">
                  <c:v>44.364524999999993</c:v>
                </c:pt>
                <c:pt idx="2205">
                  <c:v>43.958649999999999</c:v>
                </c:pt>
                <c:pt idx="2206">
                  <c:v>30.292599999999997</c:v>
                </c:pt>
                <c:pt idx="2207">
                  <c:v>18.402849999999997</c:v>
                </c:pt>
              </c:numCache>
            </c:numRef>
          </c:val>
        </c:ser>
        <c:ser>
          <c:idx val="0"/>
          <c:order val="1"/>
          <c:tx>
            <c:v>NO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numRef>
              <c:f>'Hourly data'!$B$10:$B$2217</c:f>
              <c:numCache>
                <c:formatCode>dd/mm/yyyy</c:formatCode>
                <c:ptCount val="2208"/>
                <c:pt idx="0">
                  <c:v>41640</c:v>
                </c:pt>
                <c:pt idx="1">
                  <c:v>41640</c:v>
                </c:pt>
                <c:pt idx="2">
                  <c:v>41640</c:v>
                </c:pt>
                <c:pt idx="3">
                  <c:v>41640</c:v>
                </c:pt>
                <c:pt idx="4">
                  <c:v>41640</c:v>
                </c:pt>
                <c:pt idx="5">
                  <c:v>41640</c:v>
                </c:pt>
                <c:pt idx="6">
                  <c:v>41640</c:v>
                </c:pt>
                <c:pt idx="7">
                  <c:v>41640</c:v>
                </c:pt>
                <c:pt idx="8">
                  <c:v>41640</c:v>
                </c:pt>
                <c:pt idx="9">
                  <c:v>41640</c:v>
                </c:pt>
                <c:pt idx="10">
                  <c:v>41640</c:v>
                </c:pt>
                <c:pt idx="11">
                  <c:v>41640</c:v>
                </c:pt>
                <c:pt idx="12">
                  <c:v>41640</c:v>
                </c:pt>
                <c:pt idx="13">
                  <c:v>41640</c:v>
                </c:pt>
                <c:pt idx="14">
                  <c:v>41640</c:v>
                </c:pt>
                <c:pt idx="15">
                  <c:v>41640</c:v>
                </c:pt>
                <c:pt idx="16">
                  <c:v>41640</c:v>
                </c:pt>
                <c:pt idx="17">
                  <c:v>41640</c:v>
                </c:pt>
                <c:pt idx="18">
                  <c:v>41640</c:v>
                </c:pt>
                <c:pt idx="19">
                  <c:v>41640</c:v>
                </c:pt>
                <c:pt idx="20">
                  <c:v>41640</c:v>
                </c:pt>
                <c:pt idx="21">
                  <c:v>41640</c:v>
                </c:pt>
                <c:pt idx="22">
                  <c:v>41640</c:v>
                </c:pt>
                <c:pt idx="23">
                  <c:v>41640</c:v>
                </c:pt>
                <c:pt idx="24">
                  <c:v>41641</c:v>
                </c:pt>
                <c:pt idx="25">
                  <c:v>41641</c:v>
                </c:pt>
                <c:pt idx="26">
                  <c:v>41641</c:v>
                </c:pt>
                <c:pt idx="27">
                  <c:v>41641</c:v>
                </c:pt>
                <c:pt idx="28">
                  <c:v>41641</c:v>
                </c:pt>
                <c:pt idx="29">
                  <c:v>41641</c:v>
                </c:pt>
                <c:pt idx="30">
                  <c:v>41641</c:v>
                </c:pt>
                <c:pt idx="31">
                  <c:v>41641</c:v>
                </c:pt>
                <c:pt idx="32">
                  <c:v>41641</c:v>
                </c:pt>
                <c:pt idx="33">
                  <c:v>41641</c:v>
                </c:pt>
                <c:pt idx="34">
                  <c:v>41641</c:v>
                </c:pt>
                <c:pt idx="35">
                  <c:v>41641</c:v>
                </c:pt>
                <c:pt idx="36">
                  <c:v>41641</c:v>
                </c:pt>
                <c:pt idx="37">
                  <c:v>41641</c:v>
                </c:pt>
                <c:pt idx="38">
                  <c:v>41641</c:v>
                </c:pt>
                <c:pt idx="39">
                  <c:v>41641</c:v>
                </c:pt>
                <c:pt idx="40">
                  <c:v>41641</c:v>
                </c:pt>
                <c:pt idx="41">
                  <c:v>41641</c:v>
                </c:pt>
                <c:pt idx="42">
                  <c:v>41641</c:v>
                </c:pt>
                <c:pt idx="43">
                  <c:v>41641</c:v>
                </c:pt>
                <c:pt idx="44">
                  <c:v>41641</c:v>
                </c:pt>
                <c:pt idx="45">
                  <c:v>41641</c:v>
                </c:pt>
                <c:pt idx="46">
                  <c:v>41641</c:v>
                </c:pt>
                <c:pt idx="47">
                  <c:v>41641</c:v>
                </c:pt>
                <c:pt idx="48">
                  <c:v>41642</c:v>
                </c:pt>
                <c:pt idx="49">
                  <c:v>41642</c:v>
                </c:pt>
                <c:pt idx="50">
                  <c:v>41642</c:v>
                </c:pt>
                <c:pt idx="51">
                  <c:v>41642</c:v>
                </c:pt>
                <c:pt idx="52">
                  <c:v>41642</c:v>
                </c:pt>
                <c:pt idx="53">
                  <c:v>41642</c:v>
                </c:pt>
                <c:pt idx="54">
                  <c:v>41642</c:v>
                </c:pt>
                <c:pt idx="55">
                  <c:v>41642</c:v>
                </c:pt>
                <c:pt idx="56">
                  <c:v>41642</c:v>
                </c:pt>
                <c:pt idx="57">
                  <c:v>41642</c:v>
                </c:pt>
                <c:pt idx="58">
                  <c:v>41642</c:v>
                </c:pt>
                <c:pt idx="59">
                  <c:v>41642</c:v>
                </c:pt>
                <c:pt idx="60">
                  <c:v>41642</c:v>
                </c:pt>
                <c:pt idx="61">
                  <c:v>41642</c:v>
                </c:pt>
                <c:pt idx="62">
                  <c:v>41642</c:v>
                </c:pt>
                <c:pt idx="63">
                  <c:v>41642</c:v>
                </c:pt>
                <c:pt idx="64">
                  <c:v>41642</c:v>
                </c:pt>
                <c:pt idx="65">
                  <c:v>41642</c:v>
                </c:pt>
                <c:pt idx="66">
                  <c:v>41642</c:v>
                </c:pt>
                <c:pt idx="67">
                  <c:v>41642</c:v>
                </c:pt>
                <c:pt idx="68">
                  <c:v>41642</c:v>
                </c:pt>
                <c:pt idx="69">
                  <c:v>41642</c:v>
                </c:pt>
                <c:pt idx="70">
                  <c:v>41642</c:v>
                </c:pt>
                <c:pt idx="71">
                  <c:v>41642</c:v>
                </c:pt>
                <c:pt idx="72">
                  <c:v>41643</c:v>
                </c:pt>
                <c:pt idx="73">
                  <c:v>41643</c:v>
                </c:pt>
                <c:pt idx="74">
                  <c:v>41643</c:v>
                </c:pt>
                <c:pt idx="75">
                  <c:v>41643</c:v>
                </c:pt>
                <c:pt idx="76">
                  <c:v>41643</c:v>
                </c:pt>
                <c:pt idx="77">
                  <c:v>41643</c:v>
                </c:pt>
                <c:pt idx="78">
                  <c:v>41643</c:v>
                </c:pt>
                <c:pt idx="79">
                  <c:v>41643</c:v>
                </c:pt>
                <c:pt idx="80">
                  <c:v>41643</c:v>
                </c:pt>
                <c:pt idx="81">
                  <c:v>41643</c:v>
                </c:pt>
                <c:pt idx="82">
                  <c:v>41643</c:v>
                </c:pt>
                <c:pt idx="83">
                  <c:v>41643</c:v>
                </c:pt>
                <c:pt idx="84">
                  <c:v>41643</c:v>
                </c:pt>
                <c:pt idx="85">
                  <c:v>41643</c:v>
                </c:pt>
                <c:pt idx="86">
                  <c:v>41643</c:v>
                </c:pt>
                <c:pt idx="87">
                  <c:v>41643</c:v>
                </c:pt>
                <c:pt idx="88">
                  <c:v>41643</c:v>
                </c:pt>
                <c:pt idx="89">
                  <c:v>41643</c:v>
                </c:pt>
                <c:pt idx="90">
                  <c:v>41643</c:v>
                </c:pt>
                <c:pt idx="91">
                  <c:v>41643</c:v>
                </c:pt>
                <c:pt idx="92">
                  <c:v>41643</c:v>
                </c:pt>
                <c:pt idx="93">
                  <c:v>41643</c:v>
                </c:pt>
                <c:pt idx="94">
                  <c:v>41643</c:v>
                </c:pt>
                <c:pt idx="95">
                  <c:v>41643</c:v>
                </c:pt>
                <c:pt idx="96">
                  <c:v>41644</c:v>
                </c:pt>
                <c:pt idx="97">
                  <c:v>41644</c:v>
                </c:pt>
                <c:pt idx="98">
                  <c:v>41644</c:v>
                </c:pt>
                <c:pt idx="99">
                  <c:v>41644</c:v>
                </c:pt>
                <c:pt idx="100">
                  <c:v>41644</c:v>
                </c:pt>
                <c:pt idx="101">
                  <c:v>41644</c:v>
                </c:pt>
                <c:pt idx="102">
                  <c:v>41644</c:v>
                </c:pt>
                <c:pt idx="103">
                  <c:v>41644</c:v>
                </c:pt>
                <c:pt idx="104">
                  <c:v>41644</c:v>
                </c:pt>
                <c:pt idx="105">
                  <c:v>41644</c:v>
                </c:pt>
                <c:pt idx="106">
                  <c:v>41644</c:v>
                </c:pt>
                <c:pt idx="107">
                  <c:v>41644</c:v>
                </c:pt>
                <c:pt idx="108">
                  <c:v>41644</c:v>
                </c:pt>
                <c:pt idx="109">
                  <c:v>41644</c:v>
                </c:pt>
                <c:pt idx="110">
                  <c:v>41644</c:v>
                </c:pt>
                <c:pt idx="111">
                  <c:v>41644</c:v>
                </c:pt>
                <c:pt idx="112">
                  <c:v>41644</c:v>
                </c:pt>
                <c:pt idx="113">
                  <c:v>41644</c:v>
                </c:pt>
                <c:pt idx="114">
                  <c:v>41644</c:v>
                </c:pt>
                <c:pt idx="115">
                  <c:v>41644</c:v>
                </c:pt>
                <c:pt idx="116">
                  <c:v>41644</c:v>
                </c:pt>
                <c:pt idx="117">
                  <c:v>41644</c:v>
                </c:pt>
                <c:pt idx="118">
                  <c:v>41644</c:v>
                </c:pt>
                <c:pt idx="119">
                  <c:v>41644</c:v>
                </c:pt>
                <c:pt idx="120">
                  <c:v>41645</c:v>
                </c:pt>
                <c:pt idx="121">
                  <c:v>41645</c:v>
                </c:pt>
                <c:pt idx="122">
                  <c:v>41645</c:v>
                </c:pt>
                <c:pt idx="123">
                  <c:v>41645</c:v>
                </c:pt>
                <c:pt idx="124">
                  <c:v>41645</c:v>
                </c:pt>
                <c:pt idx="125">
                  <c:v>41645</c:v>
                </c:pt>
                <c:pt idx="126">
                  <c:v>41645</c:v>
                </c:pt>
                <c:pt idx="127">
                  <c:v>41645</c:v>
                </c:pt>
                <c:pt idx="128">
                  <c:v>41645</c:v>
                </c:pt>
                <c:pt idx="129">
                  <c:v>41645</c:v>
                </c:pt>
                <c:pt idx="130">
                  <c:v>41645</c:v>
                </c:pt>
                <c:pt idx="131">
                  <c:v>41645</c:v>
                </c:pt>
                <c:pt idx="132">
                  <c:v>41645</c:v>
                </c:pt>
                <c:pt idx="133">
                  <c:v>41645</c:v>
                </c:pt>
                <c:pt idx="134">
                  <c:v>41645</c:v>
                </c:pt>
                <c:pt idx="135">
                  <c:v>41645</c:v>
                </c:pt>
                <c:pt idx="136">
                  <c:v>41645</c:v>
                </c:pt>
                <c:pt idx="137">
                  <c:v>41645</c:v>
                </c:pt>
                <c:pt idx="138">
                  <c:v>41645</c:v>
                </c:pt>
                <c:pt idx="139">
                  <c:v>41645</c:v>
                </c:pt>
                <c:pt idx="140">
                  <c:v>41645</c:v>
                </c:pt>
                <c:pt idx="141">
                  <c:v>41645</c:v>
                </c:pt>
                <c:pt idx="142">
                  <c:v>41645</c:v>
                </c:pt>
                <c:pt idx="143">
                  <c:v>41645</c:v>
                </c:pt>
                <c:pt idx="144">
                  <c:v>41646</c:v>
                </c:pt>
                <c:pt idx="145">
                  <c:v>41646</c:v>
                </c:pt>
                <c:pt idx="146">
                  <c:v>41646</c:v>
                </c:pt>
                <c:pt idx="147">
                  <c:v>41646</c:v>
                </c:pt>
                <c:pt idx="148">
                  <c:v>41646</c:v>
                </c:pt>
                <c:pt idx="149">
                  <c:v>41646</c:v>
                </c:pt>
                <c:pt idx="150">
                  <c:v>41646</c:v>
                </c:pt>
                <c:pt idx="151">
                  <c:v>41646</c:v>
                </c:pt>
                <c:pt idx="152">
                  <c:v>41646</c:v>
                </c:pt>
                <c:pt idx="153">
                  <c:v>41646</c:v>
                </c:pt>
                <c:pt idx="154">
                  <c:v>41646</c:v>
                </c:pt>
                <c:pt idx="155">
                  <c:v>41646</c:v>
                </c:pt>
                <c:pt idx="156">
                  <c:v>41646</c:v>
                </c:pt>
                <c:pt idx="157">
                  <c:v>41646</c:v>
                </c:pt>
                <c:pt idx="158">
                  <c:v>41646</c:v>
                </c:pt>
                <c:pt idx="159">
                  <c:v>41646</c:v>
                </c:pt>
                <c:pt idx="160">
                  <c:v>41646</c:v>
                </c:pt>
                <c:pt idx="161">
                  <c:v>41646</c:v>
                </c:pt>
                <c:pt idx="162">
                  <c:v>41646</c:v>
                </c:pt>
                <c:pt idx="163">
                  <c:v>41646</c:v>
                </c:pt>
                <c:pt idx="164">
                  <c:v>41646</c:v>
                </c:pt>
                <c:pt idx="165">
                  <c:v>41646</c:v>
                </c:pt>
                <c:pt idx="166">
                  <c:v>41646</c:v>
                </c:pt>
                <c:pt idx="167">
                  <c:v>41646</c:v>
                </c:pt>
                <c:pt idx="168">
                  <c:v>41647</c:v>
                </c:pt>
                <c:pt idx="169">
                  <c:v>41647</c:v>
                </c:pt>
                <c:pt idx="170">
                  <c:v>41647</c:v>
                </c:pt>
                <c:pt idx="171">
                  <c:v>41647</c:v>
                </c:pt>
                <c:pt idx="172">
                  <c:v>41647</c:v>
                </c:pt>
                <c:pt idx="173">
                  <c:v>41647</c:v>
                </c:pt>
                <c:pt idx="174">
                  <c:v>41647</c:v>
                </c:pt>
                <c:pt idx="175">
                  <c:v>41647</c:v>
                </c:pt>
                <c:pt idx="176">
                  <c:v>41647</c:v>
                </c:pt>
                <c:pt idx="177">
                  <c:v>41647</c:v>
                </c:pt>
                <c:pt idx="178">
                  <c:v>41647</c:v>
                </c:pt>
                <c:pt idx="179">
                  <c:v>41647</c:v>
                </c:pt>
                <c:pt idx="180">
                  <c:v>41647</c:v>
                </c:pt>
                <c:pt idx="181">
                  <c:v>41647</c:v>
                </c:pt>
                <c:pt idx="182">
                  <c:v>41647</c:v>
                </c:pt>
                <c:pt idx="183">
                  <c:v>41647</c:v>
                </c:pt>
                <c:pt idx="184">
                  <c:v>41647</c:v>
                </c:pt>
                <c:pt idx="185">
                  <c:v>41647</c:v>
                </c:pt>
                <c:pt idx="186">
                  <c:v>41647</c:v>
                </c:pt>
                <c:pt idx="187">
                  <c:v>41647</c:v>
                </c:pt>
                <c:pt idx="188">
                  <c:v>41647</c:v>
                </c:pt>
                <c:pt idx="189">
                  <c:v>41647</c:v>
                </c:pt>
                <c:pt idx="190">
                  <c:v>41647</c:v>
                </c:pt>
                <c:pt idx="191">
                  <c:v>41647</c:v>
                </c:pt>
                <c:pt idx="192">
                  <c:v>41648</c:v>
                </c:pt>
                <c:pt idx="193">
                  <c:v>41648</c:v>
                </c:pt>
                <c:pt idx="194">
                  <c:v>41648</c:v>
                </c:pt>
                <c:pt idx="195">
                  <c:v>41648</c:v>
                </c:pt>
                <c:pt idx="196">
                  <c:v>41648</c:v>
                </c:pt>
                <c:pt idx="197">
                  <c:v>41648</c:v>
                </c:pt>
                <c:pt idx="198">
                  <c:v>41648</c:v>
                </c:pt>
                <c:pt idx="199">
                  <c:v>41648</c:v>
                </c:pt>
                <c:pt idx="200">
                  <c:v>41648</c:v>
                </c:pt>
                <c:pt idx="201">
                  <c:v>41648</c:v>
                </c:pt>
                <c:pt idx="202">
                  <c:v>41648</c:v>
                </c:pt>
                <c:pt idx="203">
                  <c:v>41648</c:v>
                </c:pt>
                <c:pt idx="204">
                  <c:v>41648</c:v>
                </c:pt>
                <c:pt idx="205">
                  <c:v>41648</c:v>
                </c:pt>
                <c:pt idx="206">
                  <c:v>41648</c:v>
                </c:pt>
                <c:pt idx="207">
                  <c:v>41648</c:v>
                </c:pt>
                <c:pt idx="208">
                  <c:v>41648</c:v>
                </c:pt>
                <c:pt idx="209">
                  <c:v>41648</c:v>
                </c:pt>
                <c:pt idx="210">
                  <c:v>41648</c:v>
                </c:pt>
                <c:pt idx="211">
                  <c:v>41648</c:v>
                </c:pt>
                <c:pt idx="212">
                  <c:v>41648</c:v>
                </c:pt>
                <c:pt idx="213">
                  <c:v>41648</c:v>
                </c:pt>
                <c:pt idx="214">
                  <c:v>41648</c:v>
                </c:pt>
                <c:pt idx="215">
                  <c:v>41648</c:v>
                </c:pt>
                <c:pt idx="216">
                  <c:v>41649</c:v>
                </c:pt>
                <c:pt idx="217">
                  <c:v>41649</c:v>
                </c:pt>
                <c:pt idx="218">
                  <c:v>41649</c:v>
                </c:pt>
                <c:pt idx="219">
                  <c:v>41649</c:v>
                </c:pt>
                <c:pt idx="220">
                  <c:v>41649</c:v>
                </c:pt>
                <c:pt idx="221">
                  <c:v>41649</c:v>
                </c:pt>
                <c:pt idx="222">
                  <c:v>41649</c:v>
                </c:pt>
                <c:pt idx="223">
                  <c:v>41649</c:v>
                </c:pt>
                <c:pt idx="224">
                  <c:v>41649</c:v>
                </c:pt>
                <c:pt idx="225">
                  <c:v>41649</c:v>
                </c:pt>
                <c:pt idx="226">
                  <c:v>41649</c:v>
                </c:pt>
                <c:pt idx="227">
                  <c:v>41649</c:v>
                </c:pt>
                <c:pt idx="228">
                  <c:v>41649</c:v>
                </c:pt>
                <c:pt idx="229">
                  <c:v>41649</c:v>
                </c:pt>
                <c:pt idx="230">
                  <c:v>41649</c:v>
                </c:pt>
                <c:pt idx="231">
                  <c:v>41649</c:v>
                </c:pt>
                <c:pt idx="232">
                  <c:v>41649</c:v>
                </c:pt>
                <c:pt idx="233">
                  <c:v>41649</c:v>
                </c:pt>
                <c:pt idx="234">
                  <c:v>41649</c:v>
                </c:pt>
                <c:pt idx="235">
                  <c:v>41649</c:v>
                </c:pt>
                <c:pt idx="236">
                  <c:v>41649</c:v>
                </c:pt>
                <c:pt idx="237">
                  <c:v>41649</c:v>
                </c:pt>
                <c:pt idx="238">
                  <c:v>41649</c:v>
                </c:pt>
                <c:pt idx="239">
                  <c:v>41649</c:v>
                </c:pt>
                <c:pt idx="240">
                  <c:v>41650</c:v>
                </c:pt>
                <c:pt idx="241">
                  <c:v>41650</c:v>
                </c:pt>
                <c:pt idx="242">
                  <c:v>41650</c:v>
                </c:pt>
                <c:pt idx="243">
                  <c:v>41650</c:v>
                </c:pt>
                <c:pt idx="244">
                  <c:v>41650</c:v>
                </c:pt>
                <c:pt idx="245">
                  <c:v>41650</c:v>
                </c:pt>
                <c:pt idx="246">
                  <c:v>41650</c:v>
                </c:pt>
                <c:pt idx="247">
                  <c:v>41650</c:v>
                </c:pt>
                <c:pt idx="248">
                  <c:v>41650</c:v>
                </c:pt>
                <c:pt idx="249">
                  <c:v>41650</c:v>
                </c:pt>
                <c:pt idx="250">
                  <c:v>41650</c:v>
                </c:pt>
                <c:pt idx="251">
                  <c:v>41650</c:v>
                </c:pt>
                <c:pt idx="252">
                  <c:v>41650</c:v>
                </c:pt>
                <c:pt idx="253">
                  <c:v>41650</c:v>
                </c:pt>
                <c:pt idx="254">
                  <c:v>41650</c:v>
                </c:pt>
                <c:pt idx="255">
                  <c:v>41650</c:v>
                </c:pt>
                <c:pt idx="256">
                  <c:v>41650</c:v>
                </c:pt>
                <c:pt idx="257">
                  <c:v>41650</c:v>
                </c:pt>
                <c:pt idx="258">
                  <c:v>41650</c:v>
                </c:pt>
                <c:pt idx="259">
                  <c:v>41650</c:v>
                </c:pt>
                <c:pt idx="260">
                  <c:v>41650</c:v>
                </c:pt>
                <c:pt idx="261">
                  <c:v>41650</c:v>
                </c:pt>
                <c:pt idx="262">
                  <c:v>41650</c:v>
                </c:pt>
                <c:pt idx="263">
                  <c:v>41650</c:v>
                </c:pt>
                <c:pt idx="264">
                  <c:v>41651</c:v>
                </c:pt>
                <c:pt idx="265">
                  <c:v>41651</c:v>
                </c:pt>
                <c:pt idx="266">
                  <c:v>41651</c:v>
                </c:pt>
                <c:pt idx="267">
                  <c:v>41651</c:v>
                </c:pt>
                <c:pt idx="268">
                  <c:v>41651</c:v>
                </c:pt>
                <c:pt idx="269">
                  <c:v>41651</c:v>
                </c:pt>
                <c:pt idx="270">
                  <c:v>41651</c:v>
                </c:pt>
                <c:pt idx="271">
                  <c:v>41651</c:v>
                </c:pt>
                <c:pt idx="272">
                  <c:v>41651</c:v>
                </c:pt>
                <c:pt idx="273">
                  <c:v>41651</c:v>
                </c:pt>
                <c:pt idx="274">
                  <c:v>41651</c:v>
                </c:pt>
                <c:pt idx="275">
                  <c:v>41651</c:v>
                </c:pt>
                <c:pt idx="276">
                  <c:v>41651</c:v>
                </c:pt>
                <c:pt idx="277">
                  <c:v>41651</c:v>
                </c:pt>
                <c:pt idx="278">
                  <c:v>41651</c:v>
                </c:pt>
                <c:pt idx="279">
                  <c:v>41651</c:v>
                </c:pt>
                <c:pt idx="280">
                  <c:v>41651</c:v>
                </c:pt>
                <c:pt idx="281">
                  <c:v>41651</c:v>
                </c:pt>
                <c:pt idx="282">
                  <c:v>41651</c:v>
                </c:pt>
                <c:pt idx="283">
                  <c:v>41651</c:v>
                </c:pt>
                <c:pt idx="284">
                  <c:v>41651</c:v>
                </c:pt>
                <c:pt idx="285">
                  <c:v>41651</c:v>
                </c:pt>
                <c:pt idx="286">
                  <c:v>41651</c:v>
                </c:pt>
                <c:pt idx="287">
                  <c:v>41651</c:v>
                </c:pt>
                <c:pt idx="288">
                  <c:v>41652</c:v>
                </c:pt>
                <c:pt idx="289">
                  <c:v>41652</c:v>
                </c:pt>
                <c:pt idx="290">
                  <c:v>41652</c:v>
                </c:pt>
                <c:pt idx="291">
                  <c:v>41652</c:v>
                </c:pt>
                <c:pt idx="292">
                  <c:v>41652</c:v>
                </c:pt>
                <c:pt idx="293">
                  <c:v>41652</c:v>
                </c:pt>
                <c:pt idx="294">
                  <c:v>41652</c:v>
                </c:pt>
                <c:pt idx="295">
                  <c:v>41652</c:v>
                </c:pt>
                <c:pt idx="296">
                  <c:v>41652</c:v>
                </c:pt>
                <c:pt idx="297">
                  <c:v>41652</c:v>
                </c:pt>
                <c:pt idx="298">
                  <c:v>41652</c:v>
                </c:pt>
                <c:pt idx="299">
                  <c:v>41652</c:v>
                </c:pt>
                <c:pt idx="300">
                  <c:v>41652</c:v>
                </c:pt>
                <c:pt idx="301">
                  <c:v>41652</c:v>
                </c:pt>
                <c:pt idx="302">
                  <c:v>41652</c:v>
                </c:pt>
                <c:pt idx="303">
                  <c:v>41652</c:v>
                </c:pt>
                <c:pt idx="304">
                  <c:v>41652</c:v>
                </c:pt>
                <c:pt idx="305">
                  <c:v>41652</c:v>
                </c:pt>
                <c:pt idx="306">
                  <c:v>41652</c:v>
                </c:pt>
                <c:pt idx="307">
                  <c:v>41652</c:v>
                </c:pt>
                <c:pt idx="308">
                  <c:v>41652</c:v>
                </c:pt>
                <c:pt idx="309">
                  <c:v>41652</c:v>
                </c:pt>
                <c:pt idx="310">
                  <c:v>41652</c:v>
                </c:pt>
                <c:pt idx="311">
                  <c:v>41652</c:v>
                </c:pt>
                <c:pt idx="312">
                  <c:v>41653</c:v>
                </c:pt>
                <c:pt idx="313">
                  <c:v>41653</c:v>
                </c:pt>
                <c:pt idx="314">
                  <c:v>41653</c:v>
                </c:pt>
                <c:pt idx="315">
                  <c:v>41653</c:v>
                </c:pt>
                <c:pt idx="316">
                  <c:v>41653</c:v>
                </c:pt>
                <c:pt idx="317">
                  <c:v>41653</c:v>
                </c:pt>
                <c:pt idx="318">
                  <c:v>41653</c:v>
                </c:pt>
                <c:pt idx="319">
                  <c:v>41653</c:v>
                </c:pt>
                <c:pt idx="320">
                  <c:v>41653</c:v>
                </c:pt>
                <c:pt idx="321">
                  <c:v>41653</c:v>
                </c:pt>
                <c:pt idx="322">
                  <c:v>41653</c:v>
                </c:pt>
                <c:pt idx="323">
                  <c:v>41653</c:v>
                </c:pt>
                <c:pt idx="324">
                  <c:v>41653</c:v>
                </c:pt>
                <c:pt idx="325">
                  <c:v>41653</c:v>
                </c:pt>
                <c:pt idx="326">
                  <c:v>41653</c:v>
                </c:pt>
                <c:pt idx="327">
                  <c:v>41653</c:v>
                </c:pt>
                <c:pt idx="328">
                  <c:v>41653</c:v>
                </c:pt>
                <c:pt idx="329">
                  <c:v>41653</c:v>
                </c:pt>
                <c:pt idx="330">
                  <c:v>41653</c:v>
                </c:pt>
                <c:pt idx="331">
                  <c:v>41653</c:v>
                </c:pt>
                <c:pt idx="332">
                  <c:v>41653</c:v>
                </c:pt>
                <c:pt idx="333">
                  <c:v>41653</c:v>
                </c:pt>
                <c:pt idx="334">
                  <c:v>41653</c:v>
                </c:pt>
                <c:pt idx="335">
                  <c:v>41653</c:v>
                </c:pt>
                <c:pt idx="336">
                  <c:v>41654</c:v>
                </c:pt>
                <c:pt idx="337">
                  <c:v>41654</c:v>
                </c:pt>
                <c:pt idx="338">
                  <c:v>41654</c:v>
                </c:pt>
                <c:pt idx="339">
                  <c:v>41654</c:v>
                </c:pt>
                <c:pt idx="340">
                  <c:v>41654</c:v>
                </c:pt>
                <c:pt idx="341">
                  <c:v>41654</c:v>
                </c:pt>
                <c:pt idx="342">
                  <c:v>41654</c:v>
                </c:pt>
                <c:pt idx="343">
                  <c:v>41654</c:v>
                </c:pt>
                <c:pt idx="344">
                  <c:v>41654</c:v>
                </c:pt>
                <c:pt idx="345">
                  <c:v>41654</c:v>
                </c:pt>
                <c:pt idx="346">
                  <c:v>41654</c:v>
                </c:pt>
                <c:pt idx="347">
                  <c:v>41654</c:v>
                </c:pt>
                <c:pt idx="348">
                  <c:v>41654</c:v>
                </c:pt>
                <c:pt idx="349">
                  <c:v>41654</c:v>
                </c:pt>
                <c:pt idx="350">
                  <c:v>41654</c:v>
                </c:pt>
                <c:pt idx="351">
                  <c:v>41654</c:v>
                </c:pt>
                <c:pt idx="352">
                  <c:v>41654</c:v>
                </c:pt>
                <c:pt idx="353">
                  <c:v>41654</c:v>
                </c:pt>
                <c:pt idx="354">
                  <c:v>41654</c:v>
                </c:pt>
                <c:pt idx="355">
                  <c:v>41654</c:v>
                </c:pt>
                <c:pt idx="356">
                  <c:v>41654</c:v>
                </c:pt>
                <c:pt idx="357">
                  <c:v>41654</c:v>
                </c:pt>
                <c:pt idx="358">
                  <c:v>41654</c:v>
                </c:pt>
                <c:pt idx="359">
                  <c:v>41654</c:v>
                </c:pt>
                <c:pt idx="360">
                  <c:v>41655</c:v>
                </c:pt>
                <c:pt idx="361">
                  <c:v>41655</c:v>
                </c:pt>
                <c:pt idx="362">
                  <c:v>41655</c:v>
                </c:pt>
                <c:pt idx="363">
                  <c:v>41655</c:v>
                </c:pt>
                <c:pt idx="364">
                  <c:v>41655</c:v>
                </c:pt>
                <c:pt idx="365">
                  <c:v>41655</c:v>
                </c:pt>
                <c:pt idx="366">
                  <c:v>41655</c:v>
                </c:pt>
                <c:pt idx="367">
                  <c:v>41655</c:v>
                </c:pt>
                <c:pt idx="368">
                  <c:v>41655</c:v>
                </c:pt>
                <c:pt idx="369">
                  <c:v>41655</c:v>
                </c:pt>
                <c:pt idx="370">
                  <c:v>41655</c:v>
                </c:pt>
                <c:pt idx="371">
                  <c:v>41655</c:v>
                </c:pt>
                <c:pt idx="372">
                  <c:v>41655</c:v>
                </c:pt>
                <c:pt idx="373">
                  <c:v>41655</c:v>
                </c:pt>
                <c:pt idx="374">
                  <c:v>41655</c:v>
                </c:pt>
                <c:pt idx="375">
                  <c:v>41655</c:v>
                </c:pt>
                <c:pt idx="376">
                  <c:v>41655</c:v>
                </c:pt>
                <c:pt idx="377">
                  <c:v>41655</c:v>
                </c:pt>
                <c:pt idx="378">
                  <c:v>41655</c:v>
                </c:pt>
                <c:pt idx="379">
                  <c:v>41655</c:v>
                </c:pt>
                <c:pt idx="380">
                  <c:v>41655</c:v>
                </c:pt>
                <c:pt idx="381">
                  <c:v>41655</c:v>
                </c:pt>
                <c:pt idx="382">
                  <c:v>41655</c:v>
                </c:pt>
                <c:pt idx="383">
                  <c:v>41655</c:v>
                </c:pt>
                <c:pt idx="384">
                  <c:v>41656</c:v>
                </c:pt>
                <c:pt idx="385">
                  <c:v>41656</c:v>
                </c:pt>
                <c:pt idx="386">
                  <c:v>41656</c:v>
                </c:pt>
                <c:pt idx="387">
                  <c:v>41656</c:v>
                </c:pt>
                <c:pt idx="388">
                  <c:v>41656</c:v>
                </c:pt>
                <c:pt idx="389">
                  <c:v>41656</c:v>
                </c:pt>
                <c:pt idx="390">
                  <c:v>41656</c:v>
                </c:pt>
                <c:pt idx="391">
                  <c:v>41656</c:v>
                </c:pt>
                <c:pt idx="392">
                  <c:v>41656</c:v>
                </c:pt>
                <c:pt idx="393">
                  <c:v>41656</c:v>
                </c:pt>
                <c:pt idx="394">
                  <c:v>41656</c:v>
                </c:pt>
                <c:pt idx="395">
                  <c:v>41656</c:v>
                </c:pt>
                <c:pt idx="396">
                  <c:v>41656</c:v>
                </c:pt>
                <c:pt idx="397">
                  <c:v>41656</c:v>
                </c:pt>
                <c:pt idx="398">
                  <c:v>41656</c:v>
                </c:pt>
                <c:pt idx="399">
                  <c:v>41656</c:v>
                </c:pt>
                <c:pt idx="400">
                  <c:v>41656</c:v>
                </c:pt>
                <c:pt idx="401">
                  <c:v>41656</c:v>
                </c:pt>
                <c:pt idx="402">
                  <c:v>41656</c:v>
                </c:pt>
                <c:pt idx="403">
                  <c:v>41656</c:v>
                </c:pt>
                <c:pt idx="404">
                  <c:v>41656</c:v>
                </c:pt>
                <c:pt idx="405">
                  <c:v>41656</c:v>
                </c:pt>
                <c:pt idx="406">
                  <c:v>41656</c:v>
                </c:pt>
                <c:pt idx="407">
                  <c:v>41656</c:v>
                </c:pt>
                <c:pt idx="408">
                  <c:v>41657</c:v>
                </c:pt>
                <c:pt idx="409">
                  <c:v>41657</c:v>
                </c:pt>
                <c:pt idx="410">
                  <c:v>41657</c:v>
                </c:pt>
                <c:pt idx="411">
                  <c:v>41657</c:v>
                </c:pt>
                <c:pt idx="412">
                  <c:v>41657</c:v>
                </c:pt>
                <c:pt idx="413">
                  <c:v>41657</c:v>
                </c:pt>
                <c:pt idx="414">
                  <c:v>41657</c:v>
                </c:pt>
                <c:pt idx="415">
                  <c:v>41657</c:v>
                </c:pt>
                <c:pt idx="416">
                  <c:v>41657</c:v>
                </c:pt>
                <c:pt idx="417">
                  <c:v>41657</c:v>
                </c:pt>
                <c:pt idx="418">
                  <c:v>41657</c:v>
                </c:pt>
                <c:pt idx="419">
                  <c:v>41657</c:v>
                </c:pt>
                <c:pt idx="420">
                  <c:v>41657</c:v>
                </c:pt>
                <c:pt idx="421">
                  <c:v>41657</c:v>
                </c:pt>
                <c:pt idx="422">
                  <c:v>41657</c:v>
                </c:pt>
                <c:pt idx="423">
                  <c:v>41657</c:v>
                </c:pt>
                <c:pt idx="424">
                  <c:v>41657</c:v>
                </c:pt>
                <c:pt idx="425">
                  <c:v>41657</c:v>
                </c:pt>
                <c:pt idx="426">
                  <c:v>41657</c:v>
                </c:pt>
                <c:pt idx="427">
                  <c:v>41657</c:v>
                </c:pt>
                <c:pt idx="428">
                  <c:v>41657</c:v>
                </c:pt>
                <c:pt idx="429">
                  <c:v>41657</c:v>
                </c:pt>
                <c:pt idx="430">
                  <c:v>41657</c:v>
                </c:pt>
                <c:pt idx="431">
                  <c:v>41657</c:v>
                </c:pt>
                <c:pt idx="432">
                  <c:v>41658</c:v>
                </c:pt>
                <c:pt idx="433">
                  <c:v>41658</c:v>
                </c:pt>
                <c:pt idx="434">
                  <c:v>41658</c:v>
                </c:pt>
                <c:pt idx="435">
                  <c:v>41658</c:v>
                </c:pt>
                <c:pt idx="436">
                  <c:v>41658</c:v>
                </c:pt>
                <c:pt idx="437">
                  <c:v>41658</c:v>
                </c:pt>
                <c:pt idx="438">
                  <c:v>41658</c:v>
                </c:pt>
                <c:pt idx="439">
                  <c:v>41658</c:v>
                </c:pt>
                <c:pt idx="440">
                  <c:v>41658</c:v>
                </c:pt>
                <c:pt idx="441">
                  <c:v>41658</c:v>
                </c:pt>
                <c:pt idx="442">
                  <c:v>41658</c:v>
                </c:pt>
                <c:pt idx="443">
                  <c:v>41658</c:v>
                </c:pt>
                <c:pt idx="444">
                  <c:v>41658</c:v>
                </c:pt>
                <c:pt idx="445">
                  <c:v>41658</c:v>
                </c:pt>
                <c:pt idx="446">
                  <c:v>41658</c:v>
                </c:pt>
                <c:pt idx="447">
                  <c:v>41658</c:v>
                </c:pt>
                <c:pt idx="448">
                  <c:v>41658</c:v>
                </c:pt>
                <c:pt idx="449">
                  <c:v>41658</c:v>
                </c:pt>
                <c:pt idx="450">
                  <c:v>41658</c:v>
                </c:pt>
                <c:pt idx="451">
                  <c:v>41658</c:v>
                </c:pt>
                <c:pt idx="452">
                  <c:v>41658</c:v>
                </c:pt>
                <c:pt idx="453">
                  <c:v>41658</c:v>
                </c:pt>
                <c:pt idx="454">
                  <c:v>41658</c:v>
                </c:pt>
                <c:pt idx="455">
                  <c:v>41658</c:v>
                </c:pt>
                <c:pt idx="456">
                  <c:v>41659</c:v>
                </c:pt>
                <c:pt idx="457">
                  <c:v>41659</c:v>
                </c:pt>
                <c:pt idx="458">
                  <c:v>41659</c:v>
                </c:pt>
                <c:pt idx="459">
                  <c:v>41659</c:v>
                </c:pt>
                <c:pt idx="460">
                  <c:v>41659</c:v>
                </c:pt>
                <c:pt idx="461">
                  <c:v>41659</c:v>
                </c:pt>
                <c:pt idx="462">
                  <c:v>41659</c:v>
                </c:pt>
                <c:pt idx="463">
                  <c:v>41659</c:v>
                </c:pt>
                <c:pt idx="464">
                  <c:v>41659</c:v>
                </c:pt>
                <c:pt idx="465">
                  <c:v>41659</c:v>
                </c:pt>
                <c:pt idx="466">
                  <c:v>41659</c:v>
                </c:pt>
                <c:pt idx="467">
                  <c:v>41659</c:v>
                </c:pt>
                <c:pt idx="468">
                  <c:v>41659</c:v>
                </c:pt>
                <c:pt idx="469">
                  <c:v>41659</c:v>
                </c:pt>
                <c:pt idx="470">
                  <c:v>41659</c:v>
                </c:pt>
                <c:pt idx="471">
                  <c:v>41659</c:v>
                </c:pt>
                <c:pt idx="472">
                  <c:v>41659</c:v>
                </c:pt>
                <c:pt idx="473">
                  <c:v>41659</c:v>
                </c:pt>
                <c:pt idx="474">
                  <c:v>41659</c:v>
                </c:pt>
                <c:pt idx="475">
                  <c:v>41659</c:v>
                </c:pt>
                <c:pt idx="476">
                  <c:v>41659</c:v>
                </c:pt>
                <c:pt idx="477">
                  <c:v>41659</c:v>
                </c:pt>
                <c:pt idx="478">
                  <c:v>41659</c:v>
                </c:pt>
                <c:pt idx="479">
                  <c:v>41659</c:v>
                </c:pt>
                <c:pt idx="480">
                  <c:v>41660</c:v>
                </c:pt>
                <c:pt idx="481">
                  <c:v>41660</c:v>
                </c:pt>
                <c:pt idx="482">
                  <c:v>41660</c:v>
                </c:pt>
                <c:pt idx="483">
                  <c:v>41660</c:v>
                </c:pt>
                <c:pt idx="484">
                  <c:v>41660</c:v>
                </c:pt>
                <c:pt idx="485">
                  <c:v>41660</c:v>
                </c:pt>
                <c:pt idx="486">
                  <c:v>41660</c:v>
                </c:pt>
                <c:pt idx="487">
                  <c:v>41660</c:v>
                </c:pt>
                <c:pt idx="488">
                  <c:v>41660</c:v>
                </c:pt>
                <c:pt idx="489">
                  <c:v>41660</c:v>
                </c:pt>
                <c:pt idx="490">
                  <c:v>41660</c:v>
                </c:pt>
                <c:pt idx="491">
                  <c:v>41660</c:v>
                </c:pt>
                <c:pt idx="492">
                  <c:v>41660</c:v>
                </c:pt>
                <c:pt idx="493">
                  <c:v>41660</c:v>
                </c:pt>
                <c:pt idx="494">
                  <c:v>41660</c:v>
                </c:pt>
                <c:pt idx="495">
                  <c:v>41660</c:v>
                </c:pt>
                <c:pt idx="496">
                  <c:v>41660</c:v>
                </c:pt>
                <c:pt idx="497">
                  <c:v>41660</c:v>
                </c:pt>
                <c:pt idx="498">
                  <c:v>41660</c:v>
                </c:pt>
                <c:pt idx="499">
                  <c:v>41660</c:v>
                </c:pt>
                <c:pt idx="500">
                  <c:v>41660</c:v>
                </c:pt>
                <c:pt idx="501">
                  <c:v>41660</c:v>
                </c:pt>
                <c:pt idx="502">
                  <c:v>41660</c:v>
                </c:pt>
                <c:pt idx="503">
                  <c:v>41660</c:v>
                </c:pt>
                <c:pt idx="504">
                  <c:v>41661</c:v>
                </c:pt>
                <c:pt idx="505">
                  <c:v>41661</c:v>
                </c:pt>
                <c:pt idx="506">
                  <c:v>41661</c:v>
                </c:pt>
                <c:pt idx="507">
                  <c:v>41661</c:v>
                </c:pt>
                <c:pt idx="508">
                  <c:v>41661</c:v>
                </c:pt>
                <c:pt idx="509">
                  <c:v>41661</c:v>
                </c:pt>
                <c:pt idx="510">
                  <c:v>41661</c:v>
                </c:pt>
                <c:pt idx="511">
                  <c:v>41661</c:v>
                </c:pt>
                <c:pt idx="512">
                  <c:v>41661</c:v>
                </c:pt>
                <c:pt idx="513">
                  <c:v>41661</c:v>
                </c:pt>
                <c:pt idx="514">
                  <c:v>41661</c:v>
                </c:pt>
                <c:pt idx="515">
                  <c:v>41661</c:v>
                </c:pt>
                <c:pt idx="516">
                  <c:v>41661</c:v>
                </c:pt>
                <c:pt idx="517">
                  <c:v>41661</c:v>
                </c:pt>
                <c:pt idx="518">
                  <c:v>41661</c:v>
                </c:pt>
                <c:pt idx="519">
                  <c:v>41661</c:v>
                </c:pt>
                <c:pt idx="520">
                  <c:v>41661</c:v>
                </c:pt>
                <c:pt idx="521">
                  <c:v>41661</c:v>
                </c:pt>
                <c:pt idx="522">
                  <c:v>41661</c:v>
                </c:pt>
                <c:pt idx="523">
                  <c:v>41661</c:v>
                </c:pt>
                <c:pt idx="524">
                  <c:v>41661</c:v>
                </c:pt>
                <c:pt idx="525">
                  <c:v>41661</c:v>
                </c:pt>
                <c:pt idx="526">
                  <c:v>41661</c:v>
                </c:pt>
                <c:pt idx="527">
                  <c:v>41661</c:v>
                </c:pt>
                <c:pt idx="528">
                  <c:v>41662</c:v>
                </c:pt>
                <c:pt idx="529">
                  <c:v>41662</c:v>
                </c:pt>
                <c:pt idx="530">
                  <c:v>41662</c:v>
                </c:pt>
                <c:pt idx="531">
                  <c:v>41662</c:v>
                </c:pt>
                <c:pt idx="532">
                  <c:v>41662</c:v>
                </c:pt>
                <c:pt idx="533">
                  <c:v>41662</c:v>
                </c:pt>
                <c:pt idx="534">
                  <c:v>41662</c:v>
                </c:pt>
                <c:pt idx="535">
                  <c:v>41662</c:v>
                </c:pt>
                <c:pt idx="536">
                  <c:v>41662</c:v>
                </c:pt>
                <c:pt idx="537">
                  <c:v>41662</c:v>
                </c:pt>
                <c:pt idx="538">
                  <c:v>41662</c:v>
                </c:pt>
                <c:pt idx="539">
                  <c:v>41662</c:v>
                </c:pt>
                <c:pt idx="540">
                  <c:v>41662</c:v>
                </c:pt>
                <c:pt idx="541">
                  <c:v>41662</c:v>
                </c:pt>
                <c:pt idx="542">
                  <c:v>41662</c:v>
                </c:pt>
                <c:pt idx="543">
                  <c:v>41662</c:v>
                </c:pt>
                <c:pt idx="544">
                  <c:v>41662</c:v>
                </c:pt>
                <c:pt idx="545">
                  <c:v>41662</c:v>
                </c:pt>
                <c:pt idx="546">
                  <c:v>41662</c:v>
                </c:pt>
                <c:pt idx="547">
                  <c:v>41662</c:v>
                </c:pt>
                <c:pt idx="548">
                  <c:v>41662</c:v>
                </c:pt>
                <c:pt idx="549">
                  <c:v>41662</c:v>
                </c:pt>
                <c:pt idx="550">
                  <c:v>41662</c:v>
                </c:pt>
                <c:pt idx="551">
                  <c:v>41662</c:v>
                </c:pt>
                <c:pt idx="552">
                  <c:v>41663</c:v>
                </c:pt>
                <c:pt idx="553">
                  <c:v>41663</c:v>
                </c:pt>
                <c:pt idx="554">
                  <c:v>41663</c:v>
                </c:pt>
                <c:pt idx="555">
                  <c:v>41663</c:v>
                </c:pt>
                <c:pt idx="556">
                  <c:v>41663</c:v>
                </c:pt>
                <c:pt idx="557">
                  <c:v>41663</c:v>
                </c:pt>
                <c:pt idx="558">
                  <c:v>41663</c:v>
                </c:pt>
                <c:pt idx="559">
                  <c:v>41663</c:v>
                </c:pt>
                <c:pt idx="560">
                  <c:v>41663</c:v>
                </c:pt>
                <c:pt idx="561">
                  <c:v>41663</c:v>
                </c:pt>
                <c:pt idx="562">
                  <c:v>41663</c:v>
                </c:pt>
                <c:pt idx="563">
                  <c:v>41663</c:v>
                </c:pt>
                <c:pt idx="564">
                  <c:v>41663</c:v>
                </c:pt>
                <c:pt idx="565">
                  <c:v>41663</c:v>
                </c:pt>
                <c:pt idx="566">
                  <c:v>41663</c:v>
                </c:pt>
                <c:pt idx="567">
                  <c:v>41663</c:v>
                </c:pt>
                <c:pt idx="568">
                  <c:v>41663</c:v>
                </c:pt>
                <c:pt idx="569">
                  <c:v>41663</c:v>
                </c:pt>
                <c:pt idx="570">
                  <c:v>41663</c:v>
                </c:pt>
                <c:pt idx="571">
                  <c:v>41663</c:v>
                </c:pt>
                <c:pt idx="572">
                  <c:v>41663</c:v>
                </c:pt>
                <c:pt idx="573">
                  <c:v>41663</c:v>
                </c:pt>
                <c:pt idx="574">
                  <c:v>41663</c:v>
                </c:pt>
                <c:pt idx="575">
                  <c:v>41663</c:v>
                </c:pt>
                <c:pt idx="576">
                  <c:v>41664</c:v>
                </c:pt>
                <c:pt idx="577">
                  <c:v>41664</c:v>
                </c:pt>
                <c:pt idx="578">
                  <c:v>41664</c:v>
                </c:pt>
                <c:pt idx="579">
                  <c:v>41664</c:v>
                </c:pt>
                <c:pt idx="580">
                  <c:v>41664</c:v>
                </c:pt>
                <c:pt idx="581">
                  <c:v>41664</c:v>
                </c:pt>
                <c:pt idx="582">
                  <c:v>41664</c:v>
                </c:pt>
                <c:pt idx="583">
                  <c:v>41664</c:v>
                </c:pt>
                <c:pt idx="584">
                  <c:v>41664</c:v>
                </c:pt>
                <c:pt idx="585">
                  <c:v>41664</c:v>
                </c:pt>
                <c:pt idx="586">
                  <c:v>41664</c:v>
                </c:pt>
                <c:pt idx="587">
                  <c:v>41664</c:v>
                </c:pt>
                <c:pt idx="588">
                  <c:v>41664</c:v>
                </c:pt>
                <c:pt idx="589">
                  <c:v>41664</c:v>
                </c:pt>
                <c:pt idx="590">
                  <c:v>41664</c:v>
                </c:pt>
                <c:pt idx="591">
                  <c:v>41664</c:v>
                </c:pt>
                <c:pt idx="592">
                  <c:v>41664</c:v>
                </c:pt>
                <c:pt idx="593">
                  <c:v>41664</c:v>
                </c:pt>
                <c:pt idx="594">
                  <c:v>41664</c:v>
                </c:pt>
                <c:pt idx="595">
                  <c:v>41664</c:v>
                </c:pt>
                <c:pt idx="596">
                  <c:v>41664</c:v>
                </c:pt>
                <c:pt idx="597">
                  <c:v>41664</c:v>
                </c:pt>
                <c:pt idx="598">
                  <c:v>41664</c:v>
                </c:pt>
                <c:pt idx="599">
                  <c:v>41664</c:v>
                </c:pt>
                <c:pt idx="600">
                  <c:v>41665</c:v>
                </c:pt>
                <c:pt idx="601">
                  <c:v>41665</c:v>
                </c:pt>
                <c:pt idx="602">
                  <c:v>41665</c:v>
                </c:pt>
                <c:pt idx="603">
                  <c:v>41665</c:v>
                </c:pt>
                <c:pt idx="604">
                  <c:v>41665</c:v>
                </c:pt>
                <c:pt idx="605">
                  <c:v>41665</c:v>
                </c:pt>
                <c:pt idx="606">
                  <c:v>41665</c:v>
                </c:pt>
                <c:pt idx="607">
                  <c:v>41665</c:v>
                </c:pt>
                <c:pt idx="608">
                  <c:v>41665</c:v>
                </c:pt>
                <c:pt idx="609">
                  <c:v>41665</c:v>
                </c:pt>
                <c:pt idx="610">
                  <c:v>41665</c:v>
                </c:pt>
                <c:pt idx="611">
                  <c:v>41665</c:v>
                </c:pt>
                <c:pt idx="612">
                  <c:v>41665</c:v>
                </c:pt>
                <c:pt idx="613">
                  <c:v>41665</c:v>
                </c:pt>
                <c:pt idx="614">
                  <c:v>41665</c:v>
                </c:pt>
                <c:pt idx="615">
                  <c:v>41665</c:v>
                </c:pt>
                <c:pt idx="616">
                  <c:v>41665</c:v>
                </c:pt>
                <c:pt idx="617">
                  <c:v>41665</c:v>
                </c:pt>
                <c:pt idx="618">
                  <c:v>41665</c:v>
                </c:pt>
                <c:pt idx="619">
                  <c:v>41665</c:v>
                </c:pt>
                <c:pt idx="620">
                  <c:v>41665</c:v>
                </c:pt>
                <c:pt idx="621">
                  <c:v>41665</c:v>
                </c:pt>
                <c:pt idx="622">
                  <c:v>41665</c:v>
                </c:pt>
                <c:pt idx="623">
                  <c:v>41665</c:v>
                </c:pt>
                <c:pt idx="624">
                  <c:v>41666</c:v>
                </c:pt>
                <c:pt idx="625">
                  <c:v>41666</c:v>
                </c:pt>
                <c:pt idx="626">
                  <c:v>41666</c:v>
                </c:pt>
                <c:pt idx="627">
                  <c:v>41666</c:v>
                </c:pt>
                <c:pt idx="628">
                  <c:v>41666</c:v>
                </c:pt>
                <c:pt idx="629">
                  <c:v>41666</c:v>
                </c:pt>
                <c:pt idx="630">
                  <c:v>41666</c:v>
                </c:pt>
                <c:pt idx="631">
                  <c:v>41666</c:v>
                </c:pt>
                <c:pt idx="632">
                  <c:v>41666</c:v>
                </c:pt>
                <c:pt idx="633">
                  <c:v>41666</c:v>
                </c:pt>
                <c:pt idx="634">
                  <c:v>41666</c:v>
                </c:pt>
                <c:pt idx="635">
                  <c:v>41666</c:v>
                </c:pt>
                <c:pt idx="636">
                  <c:v>41666</c:v>
                </c:pt>
                <c:pt idx="637">
                  <c:v>41666</c:v>
                </c:pt>
                <c:pt idx="638">
                  <c:v>41666</c:v>
                </c:pt>
                <c:pt idx="639">
                  <c:v>41666</c:v>
                </c:pt>
                <c:pt idx="640">
                  <c:v>41666</c:v>
                </c:pt>
                <c:pt idx="641">
                  <c:v>41666</c:v>
                </c:pt>
                <c:pt idx="642">
                  <c:v>41666</c:v>
                </c:pt>
                <c:pt idx="643">
                  <c:v>41666</c:v>
                </c:pt>
                <c:pt idx="644">
                  <c:v>41666</c:v>
                </c:pt>
                <c:pt idx="645">
                  <c:v>41666</c:v>
                </c:pt>
                <c:pt idx="646">
                  <c:v>41666</c:v>
                </c:pt>
                <c:pt idx="647">
                  <c:v>41666</c:v>
                </c:pt>
                <c:pt idx="648">
                  <c:v>41667</c:v>
                </c:pt>
                <c:pt idx="649">
                  <c:v>41667</c:v>
                </c:pt>
                <c:pt idx="650">
                  <c:v>41667</c:v>
                </c:pt>
                <c:pt idx="651">
                  <c:v>41667</c:v>
                </c:pt>
                <c:pt idx="652">
                  <c:v>41667</c:v>
                </c:pt>
                <c:pt idx="653">
                  <c:v>41667</c:v>
                </c:pt>
                <c:pt idx="654">
                  <c:v>41667</c:v>
                </c:pt>
                <c:pt idx="655">
                  <c:v>41667</c:v>
                </c:pt>
                <c:pt idx="656">
                  <c:v>41667</c:v>
                </c:pt>
                <c:pt idx="657">
                  <c:v>41667</c:v>
                </c:pt>
                <c:pt idx="658">
                  <c:v>41667</c:v>
                </c:pt>
                <c:pt idx="659">
                  <c:v>41667</c:v>
                </c:pt>
                <c:pt idx="660">
                  <c:v>41667</c:v>
                </c:pt>
                <c:pt idx="661">
                  <c:v>41667</c:v>
                </c:pt>
                <c:pt idx="662">
                  <c:v>41667</c:v>
                </c:pt>
                <c:pt idx="663">
                  <c:v>41667</c:v>
                </c:pt>
                <c:pt idx="664">
                  <c:v>41667</c:v>
                </c:pt>
                <c:pt idx="665">
                  <c:v>41667</c:v>
                </c:pt>
                <c:pt idx="666">
                  <c:v>41667</c:v>
                </c:pt>
                <c:pt idx="667">
                  <c:v>41667</c:v>
                </c:pt>
                <c:pt idx="668">
                  <c:v>41667</c:v>
                </c:pt>
                <c:pt idx="669">
                  <c:v>41667</c:v>
                </c:pt>
                <c:pt idx="670">
                  <c:v>41667</c:v>
                </c:pt>
                <c:pt idx="671">
                  <c:v>41667</c:v>
                </c:pt>
                <c:pt idx="672">
                  <c:v>41668</c:v>
                </c:pt>
                <c:pt idx="673">
                  <c:v>41668</c:v>
                </c:pt>
                <c:pt idx="674">
                  <c:v>41668</c:v>
                </c:pt>
                <c:pt idx="675">
                  <c:v>41668</c:v>
                </c:pt>
                <c:pt idx="676">
                  <c:v>41668</c:v>
                </c:pt>
                <c:pt idx="677">
                  <c:v>41668</c:v>
                </c:pt>
                <c:pt idx="678">
                  <c:v>41668</c:v>
                </c:pt>
                <c:pt idx="679">
                  <c:v>41668</c:v>
                </c:pt>
                <c:pt idx="680">
                  <c:v>41668</c:v>
                </c:pt>
                <c:pt idx="681">
                  <c:v>41668</c:v>
                </c:pt>
                <c:pt idx="682">
                  <c:v>41668</c:v>
                </c:pt>
                <c:pt idx="683">
                  <c:v>41668</c:v>
                </c:pt>
                <c:pt idx="684">
                  <c:v>41668</c:v>
                </c:pt>
                <c:pt idx="685">
                  <c:v>41668</c:v>
                </c:pt>
                <c:pt idx="686">
                  <c:v>41668</c:v>
                </c:pt>
                <c:pt idx="687">
                  <c:v>41668</c:v>
                </c:pt>
                <c:pt idx="688">
                  <c:v>41668</c:v>
                </c:pt>
                <c:pt idx="689">
                  <c:v>41668</c:v>
                </c:pt>
                <c:pt idx="690">
                  <c:v>41668</c:v>
                </c:pt>
                <c:pt idx="691">
                  <c:v>41668</c:v>
                </c:pt>
                <c:pt idx="692">
                  <c:v>41668</c:v>
                </c:pt>
                <c:pt idx="693">
                  <c:v>41668</c:v>
                </c:pt>
                <c:pt idx="694">
                  <c:v>41668</c:v>
                </c:pt>
                <c:pt idx="695">
                  <c:v>41668</c:v>
                </c:pt>
                <c:pt idx="696">
                  <c:v>41669</c:v>
                </c:pt>
                <c:pt idx="697">
                  <c:v>41669</c:v>
                </c:pt>
                <c:pt idx="698">
                  <c:v>41669</c:v>
                </c:pt>
                <c:pt idx="699">
                  <c:v>41669</c:v>
                </c:pt>
                <c:pt idx="700">
                  <c:v>41669</c:v>
                </c:pt>
                <c:pt idx="701">
                  <c:v>41669</c:v>
                </c:pt>
                <c:pt idx="702">
                  <c:v>41669</c:v>
                </c:pt>
                <c:pt idx="703">
                  <c:v>41669</c:v>
                </c:pt>
                <c:pt idx="704">
                  <c:v>41669</c:v>
                </c:pt>
                <c:pt idx="705">
                  <c:v>41669</c:v>
                </c:pt>
                <c:pt idx="706">
                  <c:v>41669</c:v>
                </c:pt>
                <c:pt idx="707">
                  <c:v>41669</c:v>
                </c:pt>
                <c:pt idx="708">
                  <c:v>41669</c:v>
                </c:pt>
                <c:pt idx="709">
                  <c:v>41669</c:v>
                </c:pt>
                <c:pt idx="710">
                  <c:v>41669</c:v>
                </c:pt>
                <c:pt idx="711">
                  <c:v>41669</c:v>
                </c:pt>
                <c:pt idx="712">
                  <c:v>41669</c:v>
                </c:pt>
                <c:pt idx="713">
                  <c:v>41669</c:v>
                </c:pt>
                <c:pt idx="714">
                  <c:v>41669</c:v>
                </c:pt>
                <c:pt idx="715">
                  <c:v>41669</c:v>
                </c:pt>
                <c:pt idx="716">
                  <c:v>41669</c:v>
                </c:pt>
                <c:pt idx="717">
                  <c:v>41669</c:v>
                </c:pt>
                <c:pt idx="718">
                  <c:v>41669</c:v>
                </c:pt>
                <c:pt idx="719">
                  <c:v>41669</c:v>
                </c:pt>
                <c:pt idx="720">
                  <c:v>41670</c:v>
                </c:pt>
                <c:pt idx="721">
                  <c:v>41670</c:v>
                </c:pt>
                <c:pt idx="722">
                  <c:v>41670</c:v>
                </c:pt>
                <c:pt idx="723">
                  <c:v>41670</c:v>
                </c:pt>
                <c:pt idx="724">
                  <c:v>41670</c:v>
                </c:pt>
                <c:pt idx="725">
                  <c:v>41670</c:v>
                </c:pt>
                <c:pt idx="726">
                  <c:v>41670</c:v>
                </c:pt>
                <c:pt idx="727">
                  <c:v>41670</c:v>
                </c:pt>
                <c:pt idx="728">
                  <c:v>41670</c:v>
                </c:pt>
                <c:pt idx="729">
                  <c:v>41670</c:v>
                </c:pt>
                <c:pt idx="730">
                  <c:v>41670</c:v>
                </c:pt>
                <c:pt idx="731">
                  <c:v>41670</c:v>
                </c:pt>
                <c:pt idx="732">
                  <c:v>41670</c:v>
                </c:pt>
                <c:pt idx="733">
                  <c:v>41670</c:v>
                </c:pt>
                <c:pt idx="734">
                  <c:v>41670</c:v>
                </c:pt>
                <c:pt idx="735">
                  <c:v>41670</c:v>
                </c:pt>
                <c:pt idx="736">
                  <c:v>41670</c:v>
                </c:pt>
                <c:pt idx="737">
                  <c:v>41670</c:v>
                </c:pt>
                <c:pt idx="738">
                  <c:v>41670</c:v>
                </c:pt>
                <c:pt idx="739">
                  <c:v>41670</c:v>
                </c:pt>
                <c:pt idx="740">
                  <c:v>41670</c:v>
                </c:pt>
                <c:pt idx="741">
                  <c:v>41670</c:v>
                </c:pt>
                <c:pt idx="742">
                  <c:v>41670</c:v>
                </c:pt>
                <c:pt idx="743">
                  <c:v>41670</c:v>
                </c:pt>
                <c:pt idx="744">
                  <c:v>41671</c:v>
                </c:pt>
                <c:pt idx="745">
                  <c:v>41671</c:v>
                </c:pt>
                <c:pt idx="746">
                  <c:v>41671</c:v>
                </c:pt>
                <c:pt idx="747">
                  <c:v>41671</c:v>
                </c:pt>
                <c:pt idx="748">
                  <c:v>41671</c:v>
                </c:pt>
                <c:pt idx="749">
                  <c:v>41671</c:v>
                </c:pt>
                <c:pt idx="750">
                  <c:v>41671</c:v>
                </c:pt>
                <c:pt idx="751">
                  <c:v>41671</c:v>
                </c:pt>
                <c:pt idx="752">
                  <c:v>41671</c:v>
                </c:pt>
                <c:pt idx="753">
                  <c:v>41671</c:v>
                </c:pt>
                <c:pt idx="754">
                  <c:v>41671</c:v>
                </c:pt>
                <c:pt idx="755">
                  <c:v>41671</c:v>
                </c:pt>
                <c:pt idx="756">
                  <c:v>41671</c:v>
                </c:pt>
                <c:pt idx="757">
                  <c:v>41671</c:v>
                </c:pt>
                <c:pt idx="758">
                  <c:v>41671</c:v>
                </c:pt>
                <c:pt idx="759">
                  <c:v>41671</c:v>
                </c:pt>
                <c:pt idx="760">
                  <c:v>41671</c:v>
                </c:pt>
                <c:pt idx="761">
                  <c:v>41671</c:v>
                </c:pt>
                <c:pt idx="762">
                  <c:v>41671</c:v>
                </c:pt>
                <c:pt idx="763">
                  <c:v>41671</c:v>
                </c:pt>
                <c:pt idx="764">
                  <c:v>41671</c:v>
                </c:pt>
                <c:pt idx="765">
                  <c:v>41671</c:v>
                </c:pt>
                <c:pt idx="766">
                  <c:v>41671</c:v>
                </c:pt>
                <c:pt idx="767">
                  <c:v>41671</c:v>
                </c:pt>
                <c:pt idx="768">
                  <c:v>41672</c:v>
                </c:pt>
                <c:pt idx="769">
                  <c:v>41672</c:v>
                </c:pt>
                <c:pt idx="770">
                  <c:v>41672</c:v>
                </c:pt>
                <c:pt idx="771">
                  <c:v>41672</c:v>
                </c:pt>
                <c:pt idx="772">
                  <c:v>41672</c:v>
                </c:pt>
                <c:pt idx="773">
                  <c:v>41672</c:v>
                </c:pt>
                <c:pt idx="774">
                  <c:v>41672</c:v>
                </c:pt>
                <c:pt idx="775">
                  <c:v>41672</c:v>
                </c:pt>
                <c:pt idx="776">
                  <c:v>41672</c:v>
                </c:pt>
                <c:pt idx="777">
                  <c:v>41672</c:v>
                </c:pt>
                <c:pt idx="778">
                  <c:v>41672</c:v>
                </c:pt>
                <c:pt idx="779">
                  <c:v>41672</c:v>
                </c:pt>
                <c:pt idx="780">
                  <c:v>41672</c:v>
                </c:pt>
                <c:pt idx="781">
                  <c:v>41672</c:v>
                </c:pt>
                <c:pt idx="782">
                  <c:v>41672</c:v>
                </c:pt>
                <c:pt idx="783">
                  <c:v>41672</c:v>
                </c:pt>
                <c:pt idx="784">
                  <c:v>41672</c:v>
                </c:pt>
                <c:pt idx="785">
                  <c:v>41672</c:v>
                </c:pt>
                <c:pt idx="786">
                  <c:v>41672</c:v>
                </c:pt>
                <c:pt idx="787">
                  <c:v>41672</c:v>
                </c:pt>
                <c:pt idx="788">
                  <c:v>41672</c:v>
                </c:pt>
                <c:pt idx="789">
                  <c:v>41672</c:v>
                </c:pt>
                <c:pt idx="790">
                  <c:v>41672</c:v>
                </c:pt>
                <c:pt idx="791">
                  <c:v>41672</c:v>
                </c:pt>
                <c:pt idx="792">
                  <c:v>41673</c:v>
                </c:pt>
                <c:pt idx="793">
                  <c:v>41673</c:v>
                </c:pt>
                <c:pt idx="794">
                  <c:v>41673</c:v>
                </c:pt>
                <c:pt idx="795">
                  <c:v>41673</c:v>
                </c:pt>
                <c:pt idx="796">
                  <c:v>41673</c:v>
                </c:pt>
                <c:pt idx="797">
                  <c:v>41673</c:v>
                </c:pt>
                <c:pt idx="798">
                  <c:v>41673</c:v>
                </c:pt>
                <c:pt idx="799">
                  <c:v>41673</c:v>
                </c:pt>
                <c:pt idx="800">
                  <c:v>41673</c:v>
                </c:pt>
                <c:pt idx="801">
                  <c:v>41673</c:v>
                </c:pt>
                <c:pt idx="802">
                  <c:v>41673</c:v>
                </c:pt>
                <c:pt idx="803">
                  <c:v>41673</c:v>
                </c:pt>
                <c:pt idx="804">
                  <c:v>41673</c:v>
                </c:pt>
                <c:pt idx="805">
                  <c:v>41673</c:v>
                </c:pt>
                <c:pt idx="806">
                  <c:v>41673</c:v>
                </c:pt>
                <c:pt idx="807">
                  <c:v>41673</c:v>
                </c:pt>
                <c:pt idx="808">
                  <c:v>41673</c:v>
                </c:pt>
                <c:pt idx="809">
                  <c:v>41673</c:v>
                </c:pt>
                <c:pt idx="810">
                  <c:v>41673</c:v>
                </c:pt>
                <c:pt idx="811">
                  <c:v>41673</c:v>
                </c:pt>
                <c:pt idx="812">
                  <c:v>41673</c:v>
                </c:pt>
                <c:pt idx="813">
                  <c:v>41673</c:v>
                </c:pt>
                <c:pt idx="814">
                  <c:v>41673</c:v>
                </c:pt>
                <c:pt idx="815">
                  <c:v>41673</c:v>
                </c:pt>
                <c:pt idx="816">
                  <c:v>41674</c:v>
                </c:pt>
                <c:pt idx="817">
                  <c:v>41674</c:v>
                </c:pt>
                <c:pt idx="818">
                  <c:v>41674</c:v>
                </c:pt>
                <c:pt idx="819">
                  <c:v>41674</c:v>
                </c:pt>
                <c:pt idx="820">
                  <c:v>41674</c:v>
                </c:pt>
                <c:pt idx="821">
                  <c:v>41674</c:v>
                </c:pt>
                <c:pt idx="822">
                  <c:v>41674</c:v>
                </c:pt>
                <c:pt idx="823">
                  <c:v>41674</c:v>
                </c:pt>
                <c:pt idx="824">
                  <c:v>41674</c:v>
                </c:pt>
                <c:pt idx="825">
                  <c:v>41674</c:v>
                </c:pt>
                <c:pt idx="826">
                  <c:v>41674</c:v>
                </c:pt>
                <c:pt idx="827">
                  <c:v>41674</c:v>
                </c:pt>
                <c:pt idx="828">
                  <c:v>41674</c:v>
                </c:pt>
                <c:pt idx="829">
                  <c:v>41674</c:v>
                </c:pt>
                <c:pt idx="830">
                  <c:v>41674</c:v>
                </c:pt>
                <c:pt idx="831">
                  <c:v>41674</c:v>
                </c:pt>
                <c:pt idx="832">
                  <c:v>41674</c:v>
                </c:pt>
                <c:pt idx="833">
                  <c:v>41674</c:v>
                </c:pt>
                <c:pt idx="834">
                  <c:v>41674</c:v>
                </c:pt>
                <c:pt idx="835">
                  <c:v>41674</c:v>
                </c:pt>
                <c:pt idx="836">
                  <c:v>41674</c:v>
                </c:pt>
                <c:pt idx="837">
                  <c:v>41674</c:v>
                </c:pt>
                <c:pt idx="838">
                  <c:v>41674</c:v>
                </c:pt>
                <c:pt idx="839">
                  <c:v>41674</c:v>
                </c:pt>
                <c:pt idx="840">
                  <c:v>41675</c:v>
                </c:pt>
                <c:pt idx="841">
                  <c:v>41675</c:v>
                </c:pt>
                <c:pt idx="842">
                  <c:v>41675</c:v>
                </c:pt>
                <c:pt idx="843">
                  <c:v>41675</c:v>
                </c:pt>
                <c:pt idx="844">
                  <c:v>41675</c:v>
                </c:pt>
                <c:pt idx="845">
                  <c:v>41675</c:v>
                </c:pt>
                <c:pt idx="846">
                  <c:v>41675</c:v>
                </c:pt>
                <c:pt idx="847">
                  <c:v>41675</c:v>
                </c:pt>
                <c:pt idx="848">
                  <c:v>41675</c:v>
                </c:pt>
                <c:pt idx="849">
                  <c:v>41675</c:v>
                </c:pt>
                <c:pt idx="850">
                  <c:v>41675</c:v>
                </c:pt>
                <c:pt idx="851">
                  <c:v>41675</c:v>
                </c:pt>
                <c:pt idx="852">
                  <c:v>41675</c:v>
                </c:pt>
                <c:pt idx="853">
                  <c:v>41675</c:v>
                </c:pt>
                <c:pt idx="854">
                  <c:v>41675</c:v>
                </c:pt>
                <c:pt idx="855">
                  <c:v>41675</c:v>
                </c:pt>
                <c:pt idx="856">
                  <c:v>41675</c:v>
                </c:pt>
                <c:pt idx="857">
                  <c:v>41675</c:v>
                </c:pt>
                <c:pt idx="858">
                  <c:v>41675</c:v>
                </c:pt>
                <c:pt idx="859">
                  <c:v>41675</c:v>
                </c:pt>
                <c:pt idx="860">
                  <c:v>41675</c:v>
                </c:pt>
                <c:pt idx="861">
                  <c:v>41675</c:v>
                </c:pt>
                <c:pt idx="862">
                  <c:v>41675</c:v>
                </c:pt>
                <c:pt idx="863">
                  <c:v>41675</c:v>
                </c:pt>
                <c:pt idx="864">
                  <c:v>41676</c:v>
                </c:pt>
                <c:pt idx="865">
                  <c:v>41676</c:v>
                </c:pt>
                <c:pt idx="866">
                  <c:v>41676</c:v>
                </c:pt>
                <c:pt idx="867">
                  <c:v>41676</c:v>
                </c:pt>
                <c:pt idx="868">
                  <c:v>41676</c:v>
                </c:pt>
                <c:pt idx="869">
                  <c:v>41676</c:v>
                </c:pt>
                <c:pt idx="870">
                  <c:v>41676</c:v>
                </c:pt>
                <c:pt idx="871">
                  <c:v>41676</c:v>
                </c:pt>
                <c:pt idx="872">
                  <c:v>41676</c:v>
                </c:pt>
                <c:pt idx="873">
                  <c:v>41676</c:v>
                </c:pt>
                <c:pt idx="874">
                  <c:v>41676</c:v>
                </c:pt>
                <c:pt idx="875">
                  <c:v>41676</c:v>
                </c:pt>
                <c:pt idx="876">
                  <c:v>41676</c:v>
                </c:pt>
                <c:pt idx="877">
                  <c:v>41676</c:v>
                </c:pt>
                <c:pt idx="878">
                  <c:v>41676</c:v>
                </c:pt>
                <c:pt idx="879">
                  <c:v>41676</c:v>
                </c:pt>
                <c:pt idx="880">
                  <c:v>41676</c:v>
                </c:pt>
                <c:pt idx="881">
                  <c:v>41676</c:v>
                </c:pt>
                <c:pt idx="882">
                  <c:v>41676</c:v>
                </c:pt>
                <c:pt idx="883">
                  <c:v>41676</c:v>
                </c:pt>
                <c:pt idx="884">
                  <c:v>41676</c:v>
                </c:pt>
                <c:pt idx="885">
                  <c:v>41676</c:v>
                </c:pt>
                <c:pt idx="886">
                  <c:v>41676</c:v>
                </c:pt>
                <c:pt idx="887">
                  <c:v>41676</c:v>
                </c:pt>
                <c:pt idx="888">
                  <c:v>41677</c:v>
                </c:pt>
                <c:pt idx="889">
                  <c:v>41677</c:v>
                </c:pt>
                <c:pt idx="890">
                  <c:v>41677</c:v>
                </c:pt>
                <c:pt idx="891">
                  <c:v>41677</c:v>
                </c:pt>
                <c:pt idx="892">
                  <c:v>41677</c:v>
                </c:pt>
                <c:pt idx="893">
                  <c:v>41677</c:v>
                </c:pt>
                <c:pt idx="894">
                  <c:v>41677</c:v>
                </c:pt>
                <c:pt idx="895">
                  <c:v>41677</c:v>
                </c:pt>
                <c:pt idx="896">
                  <c:v>41677</c:v>
                </c:pt>
                <c:pt idx="897">
                  <c:v>41677</c:v>
                </c:pt>
                <c:pt idx="898">
                  <c:v>41677</c:v>
                </c:pt>
                <c:pt idx="899">
                  <c:v>41677</c:v>
                </c:pt>
                <c:pt idx="900">
                  <c:v>41677</c:v>
                </c:pt>
                <c:pt idx="901">
                  <c:v>41677</c:v>
                </c:pt>
                <c:pt idx="902">
                  <c:v>41677</c:v>
                </c:pt>
                <c:pt idx="903">
                  <c:v>41677</c:v>
                </c:pt>
                <c:pt idx="904">
                  <c:v>41677</c:v>
                </c:pt>
                <c:pt idx="905">
                  <c:v>41677</c:v>
                </c:pt>
                <c:pt idx="906">
                  <c:v>41677</c:v>
                </c:pt>
                <c:pt idx="907">
                  <c:v>41677</c:v>
                </c:pt>
                <c:pt idx="908">
                  <c:v>41677</c:v>
                </c:pt>
                <c:pt idx="909">
                  <c:v>41677</c:v>
                </c:pt>
                <c:pt idx="910">
                  <c:v>41677</c:v>
                </c:pt>
                <c:pt idx="911">
                  <c:v>41677</c:v>
                </c:pt>
                <c:pt idx="912">
                  <c:v>41678</c:v>
                </c:pt>
                <c:pt idx="913">
                  <c:v>41678</c:v>
                </c:pt>
                <c:pt idx="914">
                  <c:v>41678</c:v>
                </c:pt>
                <c:pt idx="915">
                  <c:v>41678</c:v>
                </c:pt>
                <c:pt idx="916">
                  <c:v>41678</c:v>
                </c:pt>
                <c:pt idx="917">
                  <c:v>41678</c:v>
                </c:pt>
                <c:pt idx="918">
                  <c:v>41678</c:v>
                </c:pt>
                <c:pt idx="919">
                  <c:v>41678</c:v>
                </c:pt>
                <c:pt idx="920">
                  <c:v>41678</c:v>
                </c:pt>
                <c:pt idx="921">
                  <c:v>41678</c:v>
                </c:pt>
                <c:pt idx="922">
                  <c:v>41678</c:v>
                </c:pt>
                <c:pt idx="923">
                  <c:v>41678</c:v>
                </c:pt>
                <c:pt idx="924">
                  <c:v>41678</c:v>
                </c:pt>
                <c:pt idx="925">
                  <c:v>41678</c:v>
                </c:pt>
                <c:pt idx="926">
                  <c:v>41678</c:v>
                </c:pt>
                <c:pt idx="927">
                  <c:v>41678</c:v>
                </c:pt>
                <c:pt idx="928">
                  <c:v>41678</c:v>
                </c:pt>
                <c:pt idx="929">
                  <c:v>41678</c:v>
                </c:pt>
                <c:pt idx="930">
                  <c:v>41678</c:v>
                </c:pt>
                <c:pt idx="931">
                  <c:v>41678</c:v>
                </c:pt>
                <c:pt idx="932">
                  <c:v>41678</c:v>
                </c:pt>
                <c:pt idx="933">
                  <c:v>41678</c:v>
                </c:pt>
                <c:pt idx="934">
                  <c:v>41678</c:v>
                </c:pt>
                <c:pt idx="935">
                  <c:v>41678</c:v>
                </c:pt>
                <c:pt idx="936">
                  <c:v>41679</c:v>
                </c:pt>
                <c:pt idx="937">
                  <c:v>41679</c:v>
                </c:pt>
                <c:pt idx="938">
                  <c:v>41679</c:v>
                </c:pt>
                <c:pt idx="939">
                  <c:v>41679</c:v>
                </c:pt>
                <c:pt idx="940">
                  <c:v>41679</c:v>
                </c:pt>
                <c:pt idx="941">
                  <c:v>41679</c:v>
                </c:pt>
                <c:pt idx="942">
                  <c:v>41679</c:v>
                </c:pt>
                <c:pt idx="943">
                  <c:v>41679</c:v>
                </c:pt>
                <c:pt idx="944">
                  <c:v>41679</c:v>
                </c:pt>
                <c:pt idx="945">
                  <c:v>41679</c:v>
                </c:pt>
                <c:pt idx="946">
                  <c:v>41679</c:v>
                </c:pt>
                <c:pt idx="947">
                  <c:v>41679</c:v>
                </c:pt>
                <c:pt idx="948">
                  <c:v>41679</c:v>
                </c:pt>
                <c:pt idx="949">
                  <c:v>41679</c:v>
                </c:pt>
                <c:pt idx="950">
                  <c:v>41679</c:v>
                </c:pt>
                <c:pt idx="951">
                  <c:v>41679</c:v>
                </c:pt>
                <c:pt idx="952">
                  <c:v>41679</c:v>
                </c:pt>
                <c:pt idx="953">
                  <c:v>41679</c:v>
                </c:pt>
                <c:pt idx="954">
                  <c:v>41679</c:v>
                </c:pt>
                <c:pt idx="955">
                  <c:v>41679</c:v>
                </c:pt>
                <c:pt idx="956">
                  <c:v>41679</c:v>
                </c:pt>
                <c:pt idx="957">
                  <c:v>41679</c:v>
                </c:pt>
                <c:pt idx="958">
                  <c:v>41679</c:v>
                </c:pt>
                <c:pt idx="959">
                  <c:v>41679</c:v>
                </c:pt>
                <c:pt idx="960">
                  <c:v>41680</c:v>
                </c:pt>
                <c:pt idx="961">
                  <c:v>41680</c:v>
                </c:pt>
                <c:pt idx="962">
                  <c:v>41680</c:v>
                </c:pt>
                <c:pt idx="963">
                  <c:v>41680</c:v>
                </c:pt>
                <c:pt idx="964">
                  <c:v>41680</c:v>
                </c:pt>
                <c:pt idx="965">
                  <c:v>41680</c:v>
                </c:pt>
                <c:pt idx="966">
                  <c:v>41680</c:v>
                </c:pt>
                <c:pt idx="967">
                  <c:v>41680</c:v>
                </c:pt>
                <c:pt idx="968">
                  <c:v>41680</c:v>
                </c:pt>
                <c:pt idx="969">
                  <c:v>41680</c:v>
                </c:pt>
                <c:pt idx="970">
                  <c:v>41680</c:v>
                </c:pt>
                <c:pt idx="971">
                  <c:v>41680</c:v>
                </c:pt>
                <c:pt idx="972">
                  <c:v>41680</c:v>
                </c:pt>
                <c:pt idx="973">
                  <c:v>41680</c:v>
                </c:pt>
                <c:pt idx="974">
                  <c:v>41680</c:v>
                </c:pt>
                <c:pt idx="975">
                  <c:v>41680</c:v>
                </c:pt>
                <c:pt idx="976">
                  <c:v>41680</c:v>
                </c:pt>
                <c:pt idx="977">
                  <c:v>41680</c:v>
                </c:pt>
                <c:pt idx="978">
                  <c:v>41680</c:v>
                </c:pt>
                <c:pt idx="979">
                  <c:v>41680</c:v>
                </c:pt>
                <c:pt idx="980">
                  <c:v>41680</c:v>
                </c:pt>
                <c:pt idx="981">
                  <c:v>41680</c:v>
                </c:pt>
                <c:pt idx="982">
                  <c:v>41680</c:v>
                </c:pt>
                <c:pt idx="983">
                  <c:v>41680</c:v>
                </c:pt>
                <c:pt idx="984">
                  <c:v>41681</c:v>
                </c:pt>
                <c:pt idx="985">
                  <c:v>41681</c:v>
                </c:pt>
                <c:pt idx="986">
                  <c:v>41681</c:v>
                </c:pt>
                <c:pt idx="987">
                  <c:v>41681</c:v>
                </c:pt>
                <c:pt idx="988">
                  <c:v>41681</c:v>
                </c:pt>
                <c:pt idx="989">
                  <c:v>41681</c:v>
                </c:pt>
                <c:pt idx="990">
                  <c:v>41681</c:v>
                </c:pt>
                <c:pt idx="991">
                  <c:v>41681</c:v>
                </c:pt>
                <c:pt idx="992">
                  <c:v>41681</c:v>
                </c:pt>
                <c:pt idx="993">
                  <c:v>41681</c:v>
                </c:pt>
                <c:pt idx="994">
                  <c:v>41681</c:v>
                </c:pt>
                <c:pt idx="995">
                  <c:v>41681</c:v>
                </c:pt>
                <c:pt idx="996">
                  <c:v>41681</c:v>
                </c:pt>
                <c:pt idx="997">
                  <c:v>41681</c:v>
                </c:pt>
                <c:pt idx="998">
                  <c:v>41681</c:v>
                </c:pt>
                <c:pt idx="999">
                  <c:v>41681</c:v>
                </c:pt>
                <c:pt idx="1000">
                  <c:v>41681</c:v>
                </c:pt>
                <c:pt idx="1001">
                  <c:v>41681</c:v>
                </c:pt>
                <c:pt idx="1002">
                  <c:v>41681</c:v>
                </c:pt>
                <c:pt idx="1003">
                  <c:v>41681</c:v>
                </c:pt>
                <c:pt idx="1004">
                  <c:v>41681</c:v>
                </c:pt>
                <c:pt idx="1005">
                  <c:v>41681</c:v>
                </c:pt>
                <c:pt idx="1006">
                  <c:v>41681</c:v>
                </c:pt>
                <c:pt idx="1007">
                  <c:v>41681</c:v>
                </c:pt>
                <c:pt idx="1008">
                  <c:v>41682</c:v>
                </c:pt>
                <c:pt idx="1009">
                  <c:v>41682</c:v>
                </c:pt>
                <c:pt idx="1010">
                  <c:v>41682</c:v>
                </c:pt>
                <c:pt idx="1011">
                  <c:v>41682</c:v>
                </c:pt>
                <c:pt idx="1012">
                  <c:v>41682</c:v>
                </c:pt>
                <c:pt idx="1013">
                  <c:v>41682</c:v>
                </c:pt>
                <c:pt idx="1014">
                  <c:v>41682</c:v>
                </c:pt>
                <c:pt idx="1015">
                  <c:v>41682</c:v>
                </c:pt>
                <c:pt idx="1016">
                  <c:v>41682</c:v>
                </c:pt>
                <c:pt idx="1017">
                  <c:v>41682</c:v>
                </c:pt>
                <c:pt idx="1018">
                  <c:v>41682</c:v>
                </c:pt>
                <c:pt idx="1019">
                  <c:v>41682</c:v>
                </c:pt>
                <c:pt idx="1020">
                  <c:v>41682</c:v>
                </c:pt>
                <c:pt idx="1021">
                  <c:v>41682</c:v>
                </c:pt>
                <c:pt idx="1022">
                  <c:v>41682</c:v>
                </c:pt>
                <c:pt idx="1023">
                  <c:v>41682</c:v>
                </c:pt>
                <c:pt idx="1024">
                  <c:v>41682</c:v>
                </c:pt>
                <c:pt idx="1025">
                  <c:v>41682</c:v>
                </c:pt>
                <c:pt idx="1026">
                  <c:v>41682</c:v>
                </c:pt>
                <c:pt idx="1027">
                  <c:v>41682</c:v>
                </c:pt>
                <c:pt idx="1028">
                  <c:v>41682</c:v>
                </c:pt>
                <c:pt idx="1029">
                  <c:v>41682</c:v>
                </c:pt>
                <c:pt idx="1030">
                  <c:v>41682</c:v>
                </c:pt>
                <c:pt idx="1031">
                  <c:v>41682</c:v>
                </c:pt>
                <c:pt idx="1032">
                  <c:v>41683</c:v>
                </c:pt>
                <c:pt idx="1033">
                  <c:v>41683</c:v>
                </c:pt>
                <c:pt idx="1034">
                  <c:v>41683</c:v>
                </c:pt>
                <c:pt idx="1035">
                  <c:v>41683</c:v>
                </c:pt>
                <c:pt idx="1036">
                  <c:v>41683</c:v>
                </c:pt>
                <c:pt idx="1037">
                  <c:v>41683</c:v>
                </c:pt>
                <c:pt idx="1038">
                  <c:v>41683</c:v>
                </c:pt>
                <c:pt idx="1039">
                  <c:v>41683</c:v>
                </c:pt>
                <c:pt idx="1040">
                  <c:v>41683</c:v>
                </c:pt>
                <c:pt idx="1041">
                  <c:v>41683</c:v>
                </c:pt>
                <c:pt idx="1042">
                  <c:v>41683</c:v>
                </c:pt>
                <c:pt idx="1043">
                  <c:v>41683</c:v>
                </c:pt>
                <c:pt idx="1044">
                  <c:v>41683</c:v>
                </c:pt>
                <c:pt idx="1045">
                  <c:v>41683</c:v>
                </c:pt>
                <c:pt idx="1046">
                  <c:v>41683</c:v>
                </c:pt>
                <c:pt idx="1047">
                  <c:v>41683</c:v>
                </c:pt>
                <c:pt idx="1048">
                  <c:v>41683</c:v>
                </c:pt>
                <c:pt idx="1049">
                  <c:v>41683</c:v>
                </c:pt>
                <c:pt idx="1050">
                  <c:v>41683</c:v>
                </c:pt>
                <c:pt idx="1051">
                  <c:v>41683</c:v>
                </c:pt>
                <c:pt idx="1052">
                  <c:v>41683</c:v>
                </c:pt>
                <c:pt idx="1053">
                  <c:v>41683</c:v>
                </c:pt>
                <c:pt idx="1054">
                  <c:v>41683</c:v>
                </c:pt>
                <c:pt idx="1055">
                  <c:v>41683</c:v>
                </c:pt>
                <c:pt idx="1056">
                  <c:v>41684</c:v>
                </c:pt>
                <c:pt idx="1057">
                  <c:v>41684</c:v>
                </c:pt>
                <c:pt idx="1058">
                  <c:v>41684</c:v>
                </c:pt>
                <c:pt idx="1059">
                  <c:v>41684</c:v>
                </c:pt>
                <c:pt idx="1060">
                  <c:v>41684</c:v>
                </c:pt>
                <c:pt idx="1061">
                  <c:v>41684</c:v>
                </c:pt>
                <c:pt idx="1062">
                  <c:v>41684</c:v>
                </c:pt>
                <c:pt idx="1063">
                  <c:v>41684</c:v>
                </c:pt>
                <c:pt idx="1064">
                  <c:v>41684</c:v>
                </c:pt>
                <c:pt idx="1065">
                  <c:v>41684</c:v>
                </c:pt>
                <c:pt idx="1066">
                  <c:v>41684</c:v>
                </c:pt>
                <c:pt idx="1067">
                  <c:v>41684</c:v>
                </c:pt>
                <c:pt idx="1068">
                  <c:v>41684</c:v>
                </c:pt>
                <c:pt idx="1069">
                  <c:v>41684</c:v>
                </c:pt>
                <c:pt idx="1070">
                  <c:v>41684</c:v>
                </c:pt>
                <c:pt idx="1071">
                  <c:v>41684</c:v>
                </c:pt>
                <c:pt idx="1072">
                  <c:v>41684</c:v>
                </c:pt>
                <c:pt idx="1073">
                  <c:v>41684</c:v>
                </c:pt>
                <c:pt idx="1074">
                  <c:v>41684</c:v>
                </c:pt>
                <c:pt idx="1075">
                  <c:v>41684</c:v>
                </c:pt>
                <c:pt idx="1076">
                  <c:v>41684</c:v>
                </c:pt>
                <c:pt idx="1077">
                  <c:v>41684</c:v>
                </c:pt>
                <c:pt idx="1078">
                  <c:v>41684</c:v>
                </c:pt>
                <c:pt idx="1079">
                  <c:v>41684</c:v>
                </c:pt>
                <c:pt idx="1080">
                  <c:v>41685</c:v>
                </c:pt>
                <c:pt idx="1081">
                  <c:v>41685</c:v>
                </c:pt>
                <c:pt idx="1082">
                  <c:v>41685</c:v>
                </c:pt>
                <c:pt idx="1083">
                  <c:v>41685</c:v>
                </c:pt>
                <c:pt idx="1084">
                  <c:v>41685</c:v>
                </c:pt>
                <c:pt idx="1085">
                  <c:v>41685</c:v>
                </c:pt>
                <c:pt idx="1086">
                  <c:v>41685</c:v>
                </c:pt>
                <c:pt idx="1087">
                  <c:v>41685</c:v>
                </c:pt>
                <c:pt idx="1088">
                  <c:v>41685</c:v>
                </c:pt>
                <c:pt idx="1089">
                  <c:v>41685</c:v>
                </c:pt>
                <c:pt idx="1090">
                  <c:v>41685</c:v>
                </c:pt>
                <c:pt idx="1091">
                  <c:v>41685</c:v>
                </c:pt>
                <c:pt idx="1092">
                  <c:v>41685</c:v>
                </c:pt>
                <c:pt idx="1093">
                  <c:v>41685</c:v>
                </c:pt>
                <c:pt idx="1094">
                  <c:v>41685</c:v>
                </c:pt>
                <c:pt idx="1095">
                  <c:v>41685</c:v>
                </c:pt>
                <c:pt idx="1096">
                  <c:v>41685</c:v>
                </c:pt>
                <c:pt idx="1097">
                  <c:v>41685</c:v>
                </c:pt>
                <c:pt idx="1098">
                  <c:v>41685</c:v>
                </c:pt>
                <c:pt idx="1099">
                  <c:v>41685</c:v>
                </c:pt>
                <c:pt idx="1100">
                  <c:v>41685</c:v>
                </c:pt>
                <c:pt idx="1101">
                  <c:v>41685</c:v>
                </c:pt>
                <c:pt idx="1102">
                  <c:v>41685</c:v>
                </c:pt>
                <c:pt idx="1103">
                  <c:v>41685</c:v>
                </c:pt>
                <c:pt idx="1104">
                  <c:v>41686</c:v>
                </c:pt>
                <c:pt idx="1105">
                  <c:v>41686</c:v>
                </c:pt>
                <c:pt idx="1106">
                  <c:v>41686</c:v>
                </c:pt>
                <c:pt idx="1107">
                  <c:v>41686</c:v>
                </c:pt>
                <c:pt idx="1108">
                  <c:v>41686</c:v>
                </c:pt>
                <c:pt idx="1109">
                  <c:v>41686</c:v>
                </c:pt>
                <c:pt idx="1110">
                  <c:v>41686</c:v>
                </c:pt>
                <c:pt idx="1111">
                  <c:v>41686</c:v>
                </c:pt>
                <c:pt idx="1112">
                  <c:v>41686</c:v>
                </c:pt>
                <c:pt idx="1113">
                  <c:v>41686</c:v>
                </c:pt>
                <c:pt idx="1114">
                  <c:v>41686</c:v>
                </c:pt>
                <c:pt idx="1115">
                  <c:v>41686</c:v>
                </c:pt>
                <c:pt idx="1116">
                  <c:v>41686</c:v>
                </c:pt>
                <c:pt idx="1117">
                  <c:v>41686</c:v>
                </c:pt>
                <c:pt idx="1118">
                  <c:v>41686</c:v>
                </c:pt>
                <c:pt idx="1119">
                  <c:v>41686</c:v>
                </c:pt>
                <c:pt idx="1120">
                  <c:v>41686</c:v>
                </c:pt>
                <c:pt idx="1121">
                  <c:v>41686</c:v>
                </c:pt>
                <c:pt idx="1122">
                  <c:v>41686</c:v>
                </c:pt>
                <c:pt idx="1123">
                  <c:v>41686</c:v>
                </c:pt>
                <c:pt idx="1124">
                  <c:v>41686</c:v>
                </c:pt>
                <c:pt idx="1125">
                  <c:v>41686</c:v>
                </c:pt>
                <c:pt idx="1126">
                  <c:v>41686</c:v>
                </c:pt>
                <c:pt idx="1127">
                  <c:v>41686</c:v>
                </c:pt>
                <c:pt idx="1128">
                  <c:v>41687</c:v>
                </c:pt>
                <c:pt idx="1129">
                  <c:v>41687</c:v>
                </c:pt>
                <c:pt idx="1130">
                  <c:v>41687</c:v>
                </c:pt>
                <c:pt idx="1131">
                  <c:v>41687</c:v>
                </c:pt>
                <c:pt idx="1132">
                  <c:v>41687</c:v>
                </c:pt>
                <c:pt idx="1133">
                  <c:v>41687</c:v>
                </c:pt>
                <c:pt idx="1134">
                  <c:v>41687</c:v>
                </c:pt>
                <c:pt idx="1135">
                  <c:v>41687</c:v>
                </c:pt>
                <c:pt idx="1136">
                  <c:v>41687</c:v>
                </c:pt>
                <c:pt idx="1137">
                  <c:v>41687</c:v>
                </c:pt>
                <c:pt idx="1138">
                  <c:v>41687</c:v>
                </c:pt>
                <c:pt idx="1139">
                  <c:v>41687</c:v>
                </c:pt>
                <c:pt idx="1140">
                  <c:v>41687</c:v>
                </c:pt>
                <c:pt idx="1141">
                  <c:v>41687</c:v>
                </c:pt>
                <c:pt idx="1142">
                  <c:v>41687</c:v>
                </c:pt>
                <c:pt idx="1143">
                  <c:v>41687</c:v>
                </c:pt>
                <c:pt idx="1144">
                  <c:v>41687</c:v>
                </c:pt>
                <c:pt idx="1145">
                  <c:v>41687</c:v>
                </c:pt>
                <c:pt idx="1146">
                  <c:v>41687</c:v>
                </c:pt>
                <c:pt idx="1147">
                  <c:v>41687</c:v>
                </c:pt>
                <c:pt idx="1148">
                  <c:v>41687</c:v>
                </c:pt>
                <c:pt idx="1149">
                  <c:v>41687</c:v>
                </c:pt>
                <c:pt idx="1150">
                  <c:v>41687</c:v>
                </c:pt>
                <c:pt idx="1151">
                  <c:v>41687</c:v>
                </c:pt>
                <c:pt idx="1152">
                  <c:v>41688</c:v>
                </c:pt>
                <c:pt idx="1153">
                  <c:v>41688</c:v>
                </c:pt>
                <c:pt idx="1154">
                  <c:v>41688</c:v>
                </c:pt>
                <c:pt idx="1155">
                  <c:v>41688</c:v>
                </c:pt>
                <c:pt idx="1156">
                  <c:v>41688</c:v>
                </c:pt>
                <c:pt idx="1157">
                  <c:v>41688</c:v>
                </c:pt>
                <c:pt idx="1158">
                  <c:v>41688</c:v>
                </c:pt>
                <c:pt idx="1159">
                  <c:v>41688</c:v>
                </c:pt>
                <c:pt idx="1160">
                  <c:v>41688</c:v>
                </c:pt>
                <c:pt idx="1161">
                  <c:v>41688</c:v>
                </c:pt>
                <c:pt idx="1162">
                  <c:v>41688</c:v>
                </c:pt>
                <c:pt idx="1163">
                  <c:v>41688</c:v>
                </c:pt>
                <c:pt idx="1164">
                  <c:v>41688</c:v>
                </c:pt>
                <c:pt idx="1165">
                  <c:v>41688</c:v>
                </c:pt>
                <c:pt idx="1166">
                  <c:v>41688</c:v>
                </c:pt>
                <c:pt idx="1167">
                  <c:v>41688</c:v>
                </c:pt>
                <c:pt idx="1168">
                  <c:v>41688</c:v>
                </c:pt>
                <c:pt idx="1169">
                  <c:v>41688</c:v>
                </c:pt>
                <c:pt idx="1170">
                  <c:v>41688</c:v>
                </c:pt>
                <c:pt idx="1171">
                  <c:v>41688</c:v>
                </c:pt>
                <c:pt idx="1172">
                  <c:v>41688</c:v>
                </c:pt>
                <c:pt idx="1173">
                  <c:v>41688</c:v>
                </c:pt>
                <c:pt idx="1174">
                  <c:v>41688</c:v>
                </c:pt>
                <c:pt idx="1175">
                  <c:v>41688</c:v>
                </c:pt>
                <c:pt idx="1176">
                  <c:v>41689</c:v>
                </c:pt>
                <c:pt idx="1177">
                  <c:v>41689</c:v>
                </c:pt>
                <c:pt idx="1178">
                  <c:v>41689</c:v>
                </c:pt>
                <c:pt idx="1179">
                  <c:v>41689</c:v>
                </c:pt>
                <c:pt idx="1180">
                  <c:v>41689</c:v>
                </c:pt>
                <c:pt idx="1181">
                  <c:v>41689</c:v>
                </c:pt>
                <c:pt idx="1182">
                  <c:v>41689</c:v>
                </c:pt>
                <c:pt idx="1183">
                  <c:v>41689</c:v>
                </c:pt>
                <c:pt idx="1184">
                  <c:v>41689</c:v>
                </c:pt>
                <c:pt idx="1185">
                  <c:v>41689</c:v>
                </c:pt>
                <c:pt idx="1186">
                  <c:v>41689</c:v>
                </c:pt>
                <c:pt idx="1187">
                  <c:v>41689</c:v>
                </c:pt>
                <c:pt idx="1188">
                  <c:v>41689</c:v>
                </c:pt>
                <c:pt idx="1189">
                  <c:v>41689</c:v>
                </c:pt>
                <c:pt idx="1190">
                  <c:v>41689</c:v>
                </c:pt>
                <c:pt idx="1191">
                  <c:v>41689</c:v>
                </c:pt>
                <c:pt idx="1192">
                  <c:v>41689</c:v>
                </c:pt>
                <c:pt idx="1193">
                  <c:v>41689</c:v>
                </c:pt>
                <c:pt idx="1194">
                  <c:v>41689</c:v>
                </c:pt>
                <c:pt idx="1195">
                  <c:v>41689</c:v>
                </c:pt>
                <c:pt idx="1196">
                  <c:v>41689</c:v>
                </c:pt>
                <c:pt idx="1197">
                  <c:v>41689</c:v>
                </c:pt>
                <c:pt idx="1198">
                  <c:v>41689</c:v>
                </c:pt>
                <c:pt idx="1199">
                  <c:v>41689</c:v>
                </c:pt>
                <c:pt idx="1200">
                  <c:v>41690</c:v>
                </c:pt>
                <c:pt idx="1201">
                  <c:v>41690</c:v>
                </c:pt>
                <c:pt idx="1202">
                  <c:v>41690</c:v>
                </c:pt>
                <c:pt idx="1203">
                  <c:v>41690</c:v>
                </c:pt>
                <c:pt idx="1204">
                  <c:v>41690</c:v>
                </c:pt>
                <c:pt idx="1205">
                  <c:v>41690</c:v>
                </c:pt>
                <c:pt idx="1206">
                  <c:v>41690</c:v>
                </c:pt>
                <c:pt idx="1207">
                  <c:v>41690</c:v>
                </c:pt>
                <c:pt idx="1208">
                  <c:v>41690</c:v>
                </c:pt>
                <c:pt idx="1209">
                  <c:v>41690</c:v>
                </c:pt>
                <c:pt idx="1210">
                  <c:v>41690</c:v>
                </c:pt>
                <c:pt idx="1211">
                  <c:v>41690</c:v>
                </c:pt>
                <c:pt idx="1212">
                  <c:v>41690</c:v>
                </c:pt>
                <c:pt idx="1213">
                  <c:v>41690</c:v>
                </c:pt>
                <c:pt idx="1214">
                  <c:v>41690</c:v>
                </c:pt>
                <c:pt idx="1215">
                  <c:v>41690</c:v>
                </c:pt>
                <c:pt idx="1216">
                  <c:v>41690</c:v>
                </c:pt>
                <c:pt idx="1217">
                  <c:v>41690</c:v>
                </c:pt>
                <c:pt idx="1218">
                  <c:v>41690</c:v>
                </c:pt>
                <c:pt idx="1219">
                  <c:v>41690</c:v>
                </c:pt>
                <c:pt idx="1220">
                  <c:v>41690</c:v>
                </c:pt>
                <c:pt idx="1221">
                  <c:v>41690</c:v>
                </c:pt>
                <c:pt idx="1222">
                  <c:v>41690</c:v>
                </c:pt>
                <c:pt idx="1223">
                  <c:v>41690</c:v>
                </c:pt>
                <c:pt idx="1224">
                  <c:v>41691</c:v>
                </c:pt>
                <c:pt idx="1225">
                  <c:v>41691</c:v>
                </c:pt>
                <c:pt idx="1226">
                  <c:v>41691</c:v>
                </c:pt>
                <c:pt idx="1227">
                  <c:v>41691</c:v>
                </c:pt>
                <c:pt idx="1228">
                  <c:v>41691</c:v>
                </c:pt>
                <c:pt idx="1229">
                  <c:v>41691</c:v>
                </c:pt>
                <c:pt idx="1230">
                  <c:v>41691</c:v>
                </c:pt>
                <c:pt idx="1231">
                  <c:v>41691</c:v>
                </c:pt>
                <c:pt idx="1232">
                  <c:v>41691</c:v>
                </c:pt>
                <c:pt idx="1233">
                  <c:v>41691</c:v>
                </c:pt>
                <c:pt idx="1234">
                  <c:v>41691</c:v>
                </c:pt>
                <c:pt idx="1235">
                  <c:v>41691</c:v>
                </c:pt>
                <c:pt idx="1236">
                  <c:v>41691</c:v>
                </c:pt>
                <c:pt idx="1237">
                  <c:v>41691</c:v>
                </c:pt>
                <c:pt idx="1238">
                  <c:v>41691</c:v>
                </c:pt>
                <c:pt idx="1239">
                  <c:v>41691</c:v>
                </c:pt>
                <c:pt idx="1240">
                  <c:v>41691</c:v>
                </c:pt>
                <c:pt idx="1241">
                  <c:v>41691</c:v>
                </c:pt>
                <c:pt idx="1242">
                  <c:v>41691</c:v>
                </c:pt>
                <c:pt idx="1243">
                  <c:v>41691</c:v>
                </c:pt>
                <c:pt idx="1244">
                  <c:v>41691</c:v>
                </c:pt>
                <c:pt idx="1245">
                  <c:v>41691</c:v>
                </c:pt>
                <c:pt idx="1246">
                  <c:v>41691</c:v>
                </c:pt>
                <c:pt idx="1247">
                  <c:v>41691</c:v>
                </c:pt>
                <c:pt idx="1248">
                  <c:v>41692</c:v>
                </c:pt>
                <c:pt idx="1249">
                  <c:v>41692</c:v>
                </c:pt>
                <c:pt idx="1250">
                  <c:v>41692</c:v>
                </c:pt>
                <c:pt idx="1251">
                  <c:v>41692</c:v>
                </c:pt>
                <c:pt idx="1252">
                  <c:v>41692</c:v>
                </c:pt>
                <c:pt idx="1253">
                  <c:v>41692</c:v>
                </c:pt>
                <c:pt idx="1254">
                  <c:v>41692</c:v>
                </c:pt>
                <c:pt idx="1255">
                  <c:v>41692</c:v>
                </c:pt>
                <c:pt idx="1256">
                  <c:v>41692</c:v>
                </c:pt>
                <c:pt idx="1257">
                  <c:v>41692</c:v>
                </c:pt>
                <c:pt idx="1258">
                  <c:v>41692</c:v>
                </c:pt>
                <c:pt idx="1259">
                  <c:v>41692</c:v>
                </c:pt>
                <c:pt idx="1260">
                  <c:v>41692</c:v>
                </c:pt>
                <c:pt idx="1261">
                  <c:v>41692</c:v>
                </c:pt>
                <c:pt idx="1262">
                  <c:v>41692</c:v>
                </c:pt>
                <c:pt idx="1263">
                  <c:v>41692</c:v>
                </c:pt>
                <c:pt idx="1264">
                  <c:v>41692</c:v>
                </c:pt>
                <c:pt idx="1265">
                  <c:v>41692</c:v>
                </c:pt>
                <c:pt idx="1266">
                  <c:v>41692</c:v>
                </c:pt>
                <c:pt idx="1267">
                  <c:v>41692</c:v>
                </c:pt>
                <c:pt idx="1268">
                  <c:v>41692</c:v>
                </c:pt>
                <c:pt idx="1269">
                  <c:v>41692</c:v>
                </c:pt>
                <c:pt idx="1270">
                  <c:v>41692</c:v>
                </c:pt>
                <c:pt idx="1271">
                  <c:v>41692</c:v>
                </c:pt>
                <c:pt idx="1272">
                  <c:v>41693</c:v>
                </c:pt>
                <c:pt idx="1273">
                  <c:v>41693</c:v>
                </c:pt>
                <c:pt idx="1274">
                  <c:v>41693</c:v>
                </c:pt>
                <c:pt idx="1275">
                  <c:v>41693</c:v>
                </c:pt>
                <c:pt idx="1276">
                  <c:v>41693</c:v>
                </c:pt>
                <c:pt idx="1277">
                  <c:v>41693</c:v>
                </c:pt>
                <c:pt idx="1278">
                  <c:v>41693</c:v>
                </c:pt>
                <c:pt idx="1279">
                  <c:v>41693</c:v>
                </c:pt>
                <c:pt idx="1280">
                  <c:v>41693</c:v>
                </c:pt>
                <c:pt idx="1281">
                  <c:v>41693</c:v>
                </c:pt>
                <c:pt idx="1282">
                  <c:v>41693</c:v>
                </c:pt>
                <c:pt idx="1283">
                  <c:v>41693</c:v>
                </c:pt>
                <c:pt idx="1284">
                  <c:v>41693</c:v>
                </c:pt>
                <c:pt idx="1285">
                  <c:v>41693</c:v>
                </c:pt>
                <c:pt idx="1286">
                  <c:v>41693</c:v>
                </c:pt>
                <c:pt idx="1287">
                  <c:v>41693</c:v>
                </c:pt>
                <c:pt idx="1288">
                  <c:v>41693</c:v>
                </c:pt>
                <c:pt idx="1289">
                  <c:v>41693</c:v>
                </c:pt>
                <c:pt idx="1290">
                  <c:v>41693</c:v>
                </c:pt>
                <c:pt idx="1291">
                  <c:v>41693</c:v>
                </c:pt>
                <c:pt idx="1292">
                  <c:v>41693</c:v>
                </c:pt>
                <c:pt idx="1293">
                  <c:v>41693</c:v>
                </c:pt>
                <c:pt idx="1294">
                  <c:v>41693</c:v>
                </c:pt>
                <c:pt idx="1295">
                  <c:v>41693</c:v>
                </c:pt>
                <c:pt idx="1296">
                  <c:v>41694</c:v>
                </c:pt>
                <c:pt idx="1297">
                  <c:v>41694</c:v>
                </c:pt>
                <c:pt idx="1298">
                  <c:v>41694</c:v>
                </c:pt>
                <c:pt idx="1299">
                  <c:v>41694</c:v>
                </c:pt>
                <c:pt idx="1300">
                  <c:v>41694</c:v>
                </c:pt>
                <c:pt idx="1301">
                  <c:v>41694</c:v>
                </c:pt>
                <c:pt idx="1302">
                  <c:v>41694</c:v>
                </c:pt>
                <c:pt idx="1303">
                  <c:v>41694</c:v>
                </c:pt>
                <c:pt idx="1304">
                  <c:v>41694</c:v>
                </c:pt>
                <c:pt idx="1305">
                  <c:v>41694</c:v>
                </c:pt>
                <c:pt idx="1306">
                  <c:v>41694</c:v>
                </c:pt>
                <c:pt idx="1307">
                  <c:v>41694</c:v>
                </c:pt>
                <c:pt idx="1308">
                  <c:v>41694</c:v>
                </c:pt>
                <c:pt idx="1309">
                  <c:v>41694</c:v>
                </c:pt>
                <c:pt idx="1310">
                  <c:v>41694</c:v>
                </c:pt>
                <c:pt idx="1311">
                  <c:v>41694</c:v>
                </c:pt>
                <c:pt idx="1312">
                  <c:v>41694</c:v>
                </c:pt>
                <c:pt idx="1313">
                  <c:v>41694</c:v>
                </c:pt>
                <c:pt idx="1314">
                  <c:v>41694</c:v>
                </c:pt>
                <c:pt idx="1315">
                  <c:v>41694</c:v>
                </c:pt>
                <c:pt idx="1316">
                  <c:v>41694</c:v>
                </c:pt>
                <c:pt idx="1317">
                  <c:v>41694</c:v>
                </c:pt>
                <c:pt idx="1318">
                  <c:v>41694</c:v>
                </c:pt>
                <c:pt idx="1319">
                  <c:v>41694</c:v>
                </c:pt>
                <c:pt idx="1320">
                  <c:v>41695</c:v>
                </c:pt>
                <c:pt idx="1321">
                  <c:v>41695</c:v>
                </c:pt>
                <c:pt idx="1322">
                  <c:v>41695</c:v>
                </c:pt>
                <c:pt idx="1323">
                  <c:v>41695</c:v>
                </c:pt>
                <c:pt idx="1324">
                  <c:v>41695</c:v>
                </c:pt>
                <c:pt idx="1325">
                  <c:v>41695</c:v>
                </c:pt>
                <c:pt idx="1326">
                  <c:v>41695</c:v>
                </c:pt>
                <c:pt idx="1327">
                  <c:v>41695</c:v>
                </c:pt>
                <c:pt idx="1328">
                  <c:v>41695</c:v>
                </c:pt>
                <c:pt idx="1329">
                  <c:v>41695</c:v>
                </c:pt>
                <c:pt idx="1330">
                  <c:v>41695</c:v>
                </c:pt>
                <c:pt idx="1331">
                  <c:v>41695</c:v>
                </c:pt>
                <c:pt idx="1332">
                  <c:v>41695</c:v>
                </c:pt>
                <c:pt idx="1333">
                  <c:v>41695</c:v>
                </c:pt>
                <c:pt idx="1334">
                  <c:v>41695</c:v>
                </c:pt>
                <c:pt idx="1335">
                  <c:v>41695</c:v>
                </c:pt>
                <c:pt idx="1336">
                  <c:v>41695</c:v>
                </c:pt>
                <c:pt idx="1337">
                  <c:v>41695</c:v>
                </c:pt>
                <c:pt idx="1338">
                  <c:v>41695</c:v>
                </c:pt>
                <c:pt idx="1339">
                  <c:v>41695</c:v>
                </c:pt>
                <c:pt idx="1340">
                  <c:v>41695</c:v>
                </c:pt>
                <c:pt idx="1341">
                  <c:v>41695</c:v>
                </c:pt>
                <c:pt idx="1342">
                  <c:v>41695</c:v>
                </c:pt>
                <c:pt idx="1343">
                  <c:v>41695</c:v>
                </c:pt>
                <c:pt idx="1344">
                  <c:v>41696</c:v>
                </c:pt>
                <c:pt idx="1345">
                  <c:v>41696</c:v>
                </c:pt>
                <c:pt idx="1346">
                  <c:v>41696</c:v>
                </c:pt>
                <c:pt idx="1347">
                  <c:v>41696</c:v>
                </c:pt>
                <c:pt idx="1348">
                  <c:v>41696</c:v>
                </c:pt>
                <c:pt idx="1349">
                  <c:v>41696</c:v>
                </c:pt>
                <c:pt idx="1350">
                  <c:v>41696</c:v>
                </c:pt>
                <c:pt idx="1351">
                  <c:v>41696</c:v>
                </c:pt>
                <c:pt idx="1352">
                  <c:v>41696</c:v>
                </c:pt>
                <c:pt idx="1353">
                  <c:v>41696</c:v>
                </c:pt>
                <c:pt idx="1354">
                  <c:v>41696</c:v>
                </c:pt>
                <c:pt idx="1355">
                  <c:v>41696</c:v>
                </c:pt>
                <c:pt idx="1356">
                  <c:v>41696</c:v>
                </c:pt>
                <c:pt idx="1357">
                  <c:v>41696</c:v>
                </c:pt>
                <c:pt idx="1358">
                  <c:v>41696</c:v>
                </c:pt>
                <c:pt idx="1359">
                  <c:v>41696</c:v>
                </c:pt>
                <c:pt idx="1360">
                  <c:v>41696</c:v>
                </c:pt>
                <c:pt idx="1361">
                  <c:v>41696</c:v>
                </c:pt>
                <c:pt idx="1362">
                  <c:v>41696</c:v>
                </c:pt>
                <c:pt idx="1363">
                  <c:v>41696</c:v>
                </c:pt>
                <c:pt idx="1364">
                  <c:v>41696</c:v>
                </c:pt>
                <c:pt idx="1365">
                  <c:v>41696</c:v>
                </c:pt>
                <c:pt idx="1366">
                  <c:v>41696</c:v>
                </c:pt>
                <c:pt idx="1367">
                  <c:v>41696</c:v>
                </c:pt>
                <c:pt idx="1368">
                  <c:v>41697</c:v>
                </c:pt>
                <c:pt idx="1369">
                  <c:v>41697</c:v>
                </c:pt>
                <c:pt idx="1370">
                  <c:v>41697</c:v>
                </c:pt>
                <c:pt idx="1371">
                  <c:v>41697</c:v>
                </c:pt>
                <c:pt idx="1372">
                  <c:v>41697</c:v>
                </c:pt>
                <c:pt idx="1373">
                  <c:v>41697</c:v>
                </c:pt>
                <c:pt idx="1374">
                  <c:v>41697</c:v>
                </c:pt>
                <c:pt idx="1375">
                  <c:v>41697</c:v>
                </c:pt>
                <c:pt idx="1376">
                  <c:v>41697</c:v>
                </c:pt>
                <c:pt idx="1377">
                  <c:v>41697</c:v>
                </c:pt>
                <c:pt idx="1378">
                  <c:v>41697</c:v>
                </c:pt>
                <c:pt idx="1379">
                  <c:v>41697</c:v>
                </c:pt>
                <c:pt idx="1380">
                  <c:v>41697</c:v>
                </c:pt>
                <c:pt idx="1381">
                  <c:v>41697</c:v>
                </c:pt>
                <c:pt idx="1382">
                  <c:v>41697</c:v>
                </c:pt>
                <c:pt idx="1383">
                  <c:v>41697</c:v>
                </c:pt>
                <c:pt idx="1384">
                  <c:v>41697</c:v>
                </c:pt>
                <c:pt idx="1385">
                  <c:v>41697</c:v>
                </c:pt>
                <c:pt idx="1386">
                  <c:v>41697</c:v>
                </c:pt>
                <c:pt idx="1387">
                  <c:v>41697</c:v>
                </c:pt>
                <c:pt idx="1388">
                  <c:v>41697</c:v>
                </c:pt>
                <c:pt idx="1389">
                  <c:v>41697</c:v>
                </c:pt>
                <c:pt idx="1390">
                  <c:v>41697</c:v>
                </c:pt>
                <c:pt idx="1391">
                  <c:v>41697</c:v>
                </c:pt>
                <c:pt idx="1392">
                  <c:v>41698</c:v>
                </c:pt>
                <c:pt idx="1393">
                  <c:v>41698</c:v>
                </c:pt>
                <c:pt idx="1394">
                  <c:v>41698</c:v>
                </c:pt>
                <c:pt idx="1395">
                  <c:v>41698</c:v>
                </c:pt>
                <c:pt idx="1396">
                  <c:v>41698</c:v>
                </c:pt>
                <c:pt idx="1397">
                  <c:v>41698</c:v>
                </c:pt>
                <c:pt idx="1398">
                  <c:v>41698</c:v>
                </c:pt>
                <c:pt idx="1399">
                  <c:v>41698</c:v>
                </c:pt>
                <c:pt idx="1400">
                  <c:v>41698</c:v>
                </c:pt>
                <c:pt idx="1401">
                  <c:v>41698</c:v>
                </c:pt>
                <c:pt idx="1402">
                  <c:v>41698</c:v>
                </c:pt>
                <c:pt idx="1403">
                  <c:v>41698</c:v>
                </c:pt>
                <c:pt idx="1404">
                  <c:v>41698</c:v>
                </c:pt>
                <c:pt idx="1405">
                  <c:v>41698</c:v>
                </c:pt>
                <c:pt idx="1406">
                  <c:v>41698</c:v>
                </c:pt>
                <c:pt idx="1407">
                  <c:v>41698</c:v>
                </c:pt>
                <c:pt idx="1408">
                  <c:v>41698</c:v>
                </c:pt>
                <c:pt idx="1409">
                  <c:v>41698</c:v>
                </c:pt>
                <c:pt idx="1410">
                  <c:v>41698</c:v>
                </c:pt>
                <c:pt idx="1411">
                  <c:v>41698</c:v>
                </c:pt>
                <c:pt idx="1412">
                  <c:v>41698</c:v>
                </c:pt>
                <c:pt idx="1413">
                  <c:v>41698</c:v>
                </c:pt>
                <c:pt idx="1414">
                  <c:v>41698</c:v>
                </c:pt>
                <c:pt idx="1415">
                  <c:v>41698</c:v>
                </c:pt>
                <c:pt idx="1416">
                  <c:v>41699</c:v>
                </c:pt>
                <c:pt idx="1417">
                  <c:v>41699</c:v>
                </c:pt>
                <c:pt idx="1418">
                  <c:v>41699</c:v>
                </c:pt>
                <c:pt idx="1419">
                  <c:v>41699</c:v>
                </c:pt>
                <c:pt idx="1420">
                  <c:v>41699</c:v>
                </c:pt>
                <c:pt idx="1421">
                  <c:v>41699</c:v>
                </c:pt>
                <c:pt idx="1422">
                  <c:v>41699</c:v>
                </c:pt>
                <c:pt idx="1423">
                  <c:v>41699</c:v>
                </c:pt>
                <c:pt idx="1424">
                  <c:v>41699</c:v>
                </c:pt>
                <c:pt idx="1425">
                  <c:v>41699</c:v>
                </c:pt>
                <c:pt idx="1426">
                  <c:v>41699</c:v>
                </c:pt>
                <c:pt idx="1427">
                  <c:v>41699</c:v>
                </c:pt>
                <c:pt idx="1428">
                  <c:v>41699</c:v>
                </c:pt>
                <c:pt idx="1429">
                  <c:v>41699</c:v>
                </c:pt>
                <c:pt idx="1430">
                  <c:v>41699</c:v>
                </c:pt>
                <c:pt idx="1431">
                  <c:v>41699</c:v>
                </c:pt>
                <c:pt idx="1432">
                  <c:v>41699</c:v>
                </c:pt>
                <c:pt idx="1433">
                  <c:v>41699</c:v>
                </c:pt>
                <c:pt idx="1434">
                  <c:v>41699</c:v>
                </c:pt>
                <c:pt idx="1435">
                  <c:v>41699</c:v>
                </c:pt>
                <c:pt idx="1436">
                  <c:v>41699</c:v>
                </c:pt>
                <c:pt idx="1437">
                  <c:v>41699</c:v>
                </c:pt>
                <c:pt idx="1438">
                  <c:v>41699</c:v>
                </c:pt>
                <c:pt idx="1439">
                  <c:v>41699</c:v>
                </c:pt>
                <c:pt idx="1440">
                  <c:v>41700</c:v>
                </c:pt>
                <c:pt idx="1441">
                  <c:v>41700</c:v>
                </c:pt>
                <c:pt idx="1442">
                  <c:v>41700</c:v>
                </c:pt>
                <c:pt idx="1443">
                  <c:v>41700</c:v>
                </c:pt>
                <c:pt idx="1444">
                  <c:v>41700</c:v>
                </c:pt>
                <c:pt idx="1445">
                  <c:v>41700</c:v>
                </c:pt>
                <c:pt idx="1446">
                  <c:v>41700</c:v>
                </c:pt>
                <c:pt idx="1447">
                  <c:v>41700</c:v>
                </c:pt>
                <c:pt idx="1448">
                  <c:v>41700</c:v>
                </c:pt>
                <c:pt idx="1449">
                  <c:v>41700</c:v>
                </c:pt>
                <c:pt idx="1450">
                  <c:v>41700</c:v>
                </c:pt>
                <c:pt idx="1451">
                  <c:v>41700</c:v>
                </c:pt>
                <c:pt idx="1452">
                  <c:v>41700</c:v>
                </c:pt>
                <c:pt idx="1453">
                  <c:v>41700</c:v>
                </c:pt>
                <c:pt idx="1454">
                  <c:v>41700</c:v>
                </c:pt>
                <c:pt idx="1455">
                  <c:v>41700</c:v>
                </c:pt>
                <c:pt idx="1456">
                  <c:v>41700</c:v>
                </c:pt>
                <c:pt idx="1457">
                  <c:v>41700</c:v>
                </c:pt>
                <c:pt idx="1458">
                  <c:v>41700</c:v>
                </c:pt>
                <c:pt idx="1459">
                  <c:v>41700</c:v>
                </c:pt>
                <c:pt idx="1460">
                  <c:v>41700</c:v>
                </c:pt>
                <c:pt idx="1461">
                  <c:v>41700</c:v>
                </c:pt>
                <c:pt idx="1462">
                  <c:v>41700</c:v>
                </c:pt>
                <c:pt idx="1463">
                  <c:v>41700</c:v>
                </c:pt>
                <c:pt idx="1464">
                  <c:v>41701</c:v>
                </c:pt>
                <c:pt idx="1465">
                  <c:v>41701</c:v>
                </c:pt>
                <c:pt idx="1466">
                  <c:v>41701</c:v>
                </c:pt>
                <c:pt idx="1467">
                  <c:v>41701</c:v>
                </c:pt>
                <c:pt idx="1468">
                  <c:v>41701</c:v>
                </c:pt>
                <c:pt idx="1469">
                  <c:v>41701</c:v>
                </c:pt>
                <c:pt idx="1470">
                  <c:v>41701</c:v>
                </c:pt>
                <c:pt idx="1471">
                  <c:v>41701</c:v>
                </c:pt>
                <c:pt idx="1472">
                  <c:v>41701</c:v>
                </c:pt>
                <c:pt idx="1473">
                  <c:v>41701</c:v>
                </c:pt>
                <c:pt idx="1474">
                  <c:v>41701</c:v>
                </c:pt>
                <c:pt idx="1475">
                  <c:v>41701</c:v>
                </c:pt>
                <c:pt idx="1476">
                  <c:v>41701</c:v>
                </c:pt>
                <c:pt idx="1477">
                  <c:v>41701</c:v>
                </c:pt>
                <c:pt idx="1478">
                  <c:v>41701</c:v>
                </c:pt>
                <c:pt idx="1479">
                  <c:v>41701</c:v>
                </c:pt>
                <c:pt idx="1480">
                  <c:v>41701</c:v>
                </c:pt>
                <c:pt idx="1481">
                  <c:v>41701</c:v>
                </c:pt>
                <c:pt idx="1482">
                  <c:v>41701</c:v>
                </c:pt>
                <c:pt idx="1483">
                  <c:v>41701</c:v>
                </c:pt>
                <c:pt idx="1484">
                  <c:v>41701</c:v>
                </c:pt>
                <c:pt idx="1485">
                  <c:v>41701</c:v>
                </c:pt>
                <c:pt idx="1486">
                  <c:v>41701</c:v>
                </c:pt>
                <c:pt idx="1487">
                  <c:v>41701</c:v>
                </c:pt>
                <c:pt idx="1488">
                  <c:v>41702</c:v>
                </c:pt>
                <c:pt idx="1489">
                  <c:v>41702</c:v>
                </c:pt>
                <c:pt idx="1490">
                  <c:v>41702</c:v>
                </c:pt>
                <c:pt idx="1491">
                  <c:v>41702</c:v>
                </c:pt>
                <c:pt idx="1492">
                  <c:v>41702</c:v>
                </c:pt>
                <c:pt idx="1493">
                  <c:v>41702</c:v>
                </c:pt>
                <c:pt idx="1494">
                  <c:v>41702</c:v>
                </c:pt>
                <c:pt idx="1495">
                  <c:v>41702</c:v>
                </c:pt>
                <c:pt idx="1496">
                  <c:v>41702</c:v>
                </c:pt>
                <c:pt idx="1497">
                  <c:v>41702</c:v>
                </c:pt>
                <c:pt idx="1498">
                  <c:v>41702</c:v>
                </c:pt>
                <c:pt idx="1499">
                  <c:v>41702</c:v>
                </c:pt>
                <c:pt idx="1500">
                  <c:v>41702</c:v>
                </c:pt>
                <c:pt idx="1501">
                  <c:v>41702</c:v>
                </c:pt>
                <c:pt idx="1502">
                  <c:v>41702</c:v>
                </c:pt>
                <c:pt idx="1503">
                  <c:v>41702</c:v>
                </c:pt>
                <c:pt idx="1504">
                  <c:v>41702</c:v>
                </c:pt>
                <c:pt idx="1505">
                  <c:v>41702</c:v>
                </c:pt>
                <c:pt idx="1506">
                  <c:v>41702</c:v>
                </c:pt>
                <c:pt idx="1507">
                  <c:v>41702</c:v>
                </c:pt>
                <c:pt idx="1508">
                  <c:v>41702</c:v>
                </c:pt>
                <c:pt idx="1509">
                  <c:v>41702</c:v>
                </c:pt>
                <c:pt idx="1510">
                  <c:v>41702</c:v>
                </c:pt>
                <c:pt idx="1511">
                  <c:v>41702</c:v>
                </c:pt>
                <c:pt idx="1512">
                  <c:v>41703</c:v>
                </c:pt>
                <c:pt idx="1513">
                  <c:v>41703</c:v>
                </c:pt>
                <c:pt idx="1514">
                  <c:v>41703</c:v>
                </c:pt>
                <c:pt idx="1515">
                  <c:v>41703</c:v>
                </c:pt>
                <c:pt idx="1516">
                  <c:v>41703</c:v>
                </c:pt>
                <c:pt idx="1517">
                  <c:v>41703</c:v>
                </c:pt>
                <c:pt idx="1518">
                  <c:v>41703</c:v>
                </c:pt>
                <c:pt idx="1519">
                  <c:v>41703</c:v>
                </c:pt>
                <c:pt idx="1520">
                  <c:v>41703</c:v>
                </c:pt>
                <c:pt idx="1521">
                  <c:v>41703</c:v>
                </c:pt>
                <c:pt idx="1522">
                  <c:v>41703</c:v>
                </c:pt>
                <c:pt idx="1523">
                  <c:v>41703</c:v>
                </c:pt>
                <c:pt idx="1524">
                  <c:v>41703</c:v>
                </c:pt>
                <c:pt idx="1525">
                  <c:v>41703</c:v>
                </c:pt>
                <c:pt idx="1526">
                  <c:v>41703</c:v>
                </c:pt>
                <c:pt idx="1527">
                  <c:v>41703</c:v>
                </c:pt>
                <c:pt idx="1528">
                  <c:v>41703</c:v>
                </c:pt>
                <c:pt idx="1529">
                  <c:v>41703</c:v>
                </c:pt>
                <c:pt idx="1530">
                  <c:v>41703</c:v>
                </c:pt>
                <c:pt idx="1531">
                  <c:v>41703</c:v>
                </c:pt>
                <c:pt idx="1532">
                  <c:v>41703</c:v>
                </c:pt>
                <c:pt idx="1533">
                  <c:v>41703</c:v>
                </c:pt>
                <c:pt idx="1534">
                  <c:v>41703</c:v>
                </c:pt>
                <c:pt idx="1535">
                  <c:v>41703</c:v>
                </c:pt>
                <c:pt idx="1536">
                  <c:v>41704</c:v>
                </c:pt>
                <c:pt idx="1537">
                  <c:v>41704</c:v>
                </c:pt>
                <c:pt idx="1538">
                  <c:v>41704</c:v>
                </c:pt>
                <c:pt idx="1539">
                  <c:v>41704</c:v>
                </c:pt>
                <c:pt idx="1540">
                  <c:v>41704</c:v>
                </c:pt>
                <c:pt idx="1541">
                  <c:v>41704</c:v>
                </c:pt>
                <c:pt idx="1542">
                  <c:v>41704</c:v>
                </c:pt>
                <c:pt idx="1543">
                  <c:v>41704</c:v>
                </c:pt>
                <c:pt idx="1544">
                  <c:v>41704</c:v>
                </c:pt>
                <c:pt idx="1545">
                  <c:v>41704</c:v>
                </c:pt>
                <c:pt idx="1546">
                  <c:v>41704</c:v>
                </c:pt>
                <c:pt idx="1547">
                  <c:v>41704</c:v>
                </c:pt>
                <c:pt idx="1548">
                  <c:v>41704</c:v>
                </c:pt>
                <c:pt idx="1549">
                  <c:v>41704</c:v>
                </c:pt>
                <c:pt idx="1550">
                  <c:v>41704</c:v>
                </c:pt>
                <c:pt idx="1551">
                  <c:v>41704</c:v>
                </c:pt>
                <c:pt idx="1552">
                  <c:v>41704</c:v>
                </c:pt>
                <c:pt idx="1553">
                  <c:v>41704</c:v>
                </c:pt>
                <c:pt idx="1554">
                  <c:v>41704</c:v>
                </c:pt>
                <c:pt idx="1555">
                  <c:v>41704</c:v>
                </c:pt>
                <c:pt idx="1556">
                  <c:v>41704</c:v>
                </c:pt>
                <c:pt idx="1557">
                  <c:v>41704</c:v>
                </c:pt>
                <c:pt idx="1558">
                  <c:v>41704</c:v>
                </c:pt>
                <c:pt idx="1559">
                  <c:v>41704</c:v>
                </c:pt>
                <c:pt idx="1560">
                  <c:v>41705</c:v>
                </c:pt>
                <c:pt idx="1561">
                  <c:v>41705</c:v>
                </c:pt>
                <c:pt idx="1562">
                  <c:v>41705</c:v>
                </c:pt>
                <c:pt idx="1563">
                  <c:v>41705</c:v>
                </c:pt>
                <c:pt idx="1564">
                  <c:v>41705</c:v>
                </c:pt>
                <c:pt idx="1565">
                  <c:v>41705</c:v>
                </c:pt>
                <c:pt idx="1566">
                  <c:v>41705</c:v>
                </c:pt>
                <c:pt idx="1567">
                  <c:v>41705</c:v>
                </c:pt>
                <c:pt idx="1568">
                  <c:v>41705</c:v>
                </c:pt>
                <c:pt idx="1569">
                  <c:v>41705</c:v>
                </c:pt>
                <c:pt idx="1570">
                  <c:v>41705</c:v>
                </c:pt>
                <c:pt idx="1571">
                  <c:v>41705</c:v>
                </c:pt>
                <c:pt idx="1572">
                  <c:v>41705</c:v>
                </c:pt>
                <c:pt idx="1573">
                  <c:v>41705</c:v>
                </c:pt>
                <c:pt idx="1574">
                  <c:v>41705</c:v>
                </c:pt>
                <c:pt idx="1575">
                  <c:v>41705</c:v>
                </c:pt>
                <c:pt idx="1576">
                  <c:v>41705</c:v>
                </c:pt>
                <c:pt idx="1577">
                  <c:v>41705</c:v>
                </c:pt>
                <c:pt idx="1578">
                  <c:v>41705</c:v>
                </c:pt>
                <c:pt idx="1579">
                  <c:v>41705</c:v>
                </c:pt>
                <c:pt idx="1580">
                  <c:v>41705</c:v>
                </c:pt>
                <c:pt idx="1581">
                  <c:v>41705</c:v>
                </c:pt>
                <c:pt idx="1582">
                  <c:v>41705</c:v>
                </c:pt>
                <c:pt idx="1583">
                  <c:v>41705</c:v>
                </c:pt>
                <c:pt idx="1584">
                  <c:v>41706</c:v>
                </c:pt>
                <c:pt idx="1585">
                  <c:v>41706</c:v>
                </c:pt>
                <c:pt idx="1586">
                  <c:v>41706</c:v>
                </c:pt>
                <c:pt idx="1587">
                  <c:v>41706</c:v>
                </c:pt>
                <c:pt idx="1588">
                  <c:v>41706</c:v>
                </c:pt>
                <c:pt idx="1589">
                  <c:v>41706</c:v>
                </c:pt>
                <c:pt idx="1590">
                  <c:v>41706</c:v>
                </c:pt>
                <c:pt idx="1591">
                  <c:v>41706</c:v>
                </c:pt>
                <c:pt idx="1592">
                  <c:v>41706</c:v>
                </c:pt>
                <c:pt idx="1593">
                  <c:v>41706</c:v>
                </c:pt>
                <c:pt idx="1594">
                  <c:v>41706</c:v>
                </c:pt>
                <c:pt idx="1595">
                  <c:v>41706</c:v>
                </c:pt>
                <c:pt idx="1596">
                  <c:v>41706</c:v>
                </c:pt>
                <c:pt idx="1597">
                  <c:v>41706</c:v>
                </c:pt>
                <c:pt idx="1598">
                  <c:v>41706</c:v>
                </c:pt>
                <c:pt idx="1599">
                  <c:v>41706</c:v>
                </c:pt>
                <c:pt idx="1600">
                  <c:v>41706</c:v>
                </c:pt>
                <c:pt idx="1601">
                  <c:v>41706</c:v>
                </c:pt>
                <c:pt idx="1602">
                  <c:v>41706</c:v>
                </c:pt>
                <c:pt idx="1603">
                  <c:v>41706</c:v>
                </c:pt>
                <c:pt idx="1604">
                  <c:v>41706</c:v>
                </c:pt>
                <c:pt idx="1605">
                  <c:v>41706</c:v>
                </c:pt>
                <c:pt idx="1606">
                  <c:v>41706</c:v>
                </c:pt>
                <c:pt idx="1607">
                  <c:v>41706</c:v>
                </c:pt>
                <c:pt idx="1608">
                  <c:v>41707</c:v>
                </c:pt>
                <c:pt idx="1609">
                  <c:v>41707</c:v>
                </c:pt>
                <c:pt idx="1610">
                  <c:v>41707</c:v>
                </c:pt>
                <c:pt idx="1611">
                  <c:v>41707</c:v>
                </c:pt>
                <c:pt idx="1612">
                  <c:v>41707</c:v>
                </c:pt>
                <c:pt idx="1613">
                  <c:v>41707</c:v>
                </c:pt>
                <c:pt idx="1614">
                  <c:v>41707</c:v>
                </c:pt>
                <c:pt idx="1615">
                  <c:v>41707</c:v>
                </c:pt>
                <c:pt idx="1616">
                  <c:v>41707</c:v>
                </c:pt>
                <c:pt idx="1617">
                  <c:v>41707</c:v>
                </c:pt>
                <c:pt idx="1618">
                  <c:v>41707</c:v>
                </c:pt>
                <c:pt idx="1619">
                  <c:v>41707</c:v>
                </c:pt>
                <c:pt idx="1620">
                  <c:v>41707</c:v>
                </c:pt>
                <c:pt idx="1621">
                  <c:v>41707</c:v>
                </c:pt>
                <c:pt idx="1622">
                  <c:v>41707</c:v>
                </c:pt>
                <c:pt idx="1623">
                  <c:v>41707</c:v>
                </c:pt>
                <c:pt idx="1624">
                  <c:v>41707</c:v>
                </c:pt>
                <c:pt idx="1625">
                  <c:v>41707</c:v>
                </c:pt>
                <c:pt idx="1626">
                  <c:v>41707</c:v>
                </c:pt>
                <c:pt idx="1627">
                  <c:v>41707</c:v>
                </c:pt>
                <c:pt idx="1628">
                  <c:v>41707</c:v>
                </c:pt>
                <c:pt idx="1629">
                  <c:v>41707</c:v>
                </c:pt>
                <c:pt idx="1630">
                  <c:v>41707</c:v>
                </c:pt>
                <c:pt idx="1631">
                  <c:v>41707</c:v>
                </c:pt>
                <c:pt idx="1632">
                  <c:v>41708</c:v>
                </c:pt>
                <c:pt idx="1633">
                  <c:v>41708</c:v>
                </c:pt>
                <c:pt idx="1634">
                  <c:v>41708</c:v>
                </c:pt>
                <c:pt idx="1635">
                  <c:v>41708</c:v>
                </c:pt>
                <c:pt idx="1636">
                  <c:v>41708</c:v>
                </c:pt>
                <c:pt idx="1637">
                  <c:v>41708</c:v>
                </c:pt>
                <c:pt idx="1638">
                  <c:v>41708</c:v>
                </c:pt>
                <c:pt idx="1639">
                  <c:v>41708</c:v>
                </c:pt>
                <c:pt idx="1640">
                  <c:v>41708</c:v>
                </c:pt>
                <c:pt idx="1641">
                  <c:v>41708</c:v>
                </c:pt>
                <c:pt idx="1642">
                  <c:v>41708</c:v>
                </c:pt>
                <c:pt idx="1643">
                  <c:v>41708</c:v>
                </c:pt>
                <c:pt idx="1644">
                  <c:v>41708</c:v>
                </c:pt>
                <c:pt idx="1645">
                  <c:v>41708</c:v>
                </c:pt>
                <c:pt idx="1646">
                  <c:v>41708</c:v>
                </c:pt>
                <c:pt idx="1647">
                  <c:v>41708</c:v>
                </c:pt>
                <c:pt idx="1648">
                  <c:v>41708</c:v>
                </c:pt>
                <c:pt idx="1649">
                  <c:v>41708</c:v>
                </c:pt>
                <c:pt idx="1650">
                  <c:v>41708</c:v>
                </c:pt>
                <c:pt idx="1651">
                  <c:v>41708</c:v>
                </c:pt>
                <c:pt idx="1652">
                  <c:v>41708</c:v>
                </c:pt>
                <c:pt idx="1653">
                  <c:v>41708</c:v>
                </c:pt>
                <c:pt idx="1654">
                  <c:v>41708</c:v>
                </c:pt>
                <c:pt idx="1655">
                  <c:v>41708</c:v>
                </c:pt>
                <c:pt idx="1656">
                  <c:v>41709</c:v>
                </c:pt>
                <c:pt idx="1657">
                  <c:v>41709</c:v>
                </c:pt>
                <c:pt idx="1658">
                  <c:v>41709</c:v>
                </c:pt>
                <c:pt idx="1659">
                  <c:v>41709</c:v>
                </c:pt>
                <c:pt idx="1660">
                  <c:v>41709</c:v>
                </c:pt>
                <c:pt idx="1661">
                  <c:v>41709</c:v>
                </c:pt>
                <c:pt idx="1662">
                  <c:v>41709</c:v>
                </c:pt>
                <c:pt idx="1663">
                  <c:v>41709</c:v>
                </c:pt>
                <c:pt idx="1664">
                  <c:v>41709</c:v>
                </c:pt>
                <c:pt idx="1665">
                  <c:v>41709</c:v>
                </c:pt>
                <c:pt idx="1666">
                  <c:v>41709</c:v>
                </c:pt>
                <c:pt idx="1667">
                  <c:v>41709</c:v>
                </c:pt>
                <c:pt idx="1668">
                  <c:v>41709</c:v>
                </c:pt>
                <c:pt idx="1669">
                  <c:v>41709</c:v>
                </c:pt>
                <c:pt idx="1670">
                  <c:v>41709</c:v>
                </c:pt>
                <c:pt idx="1671">
                  <c:v>41709</c:v>
                </c:pt>
                <c:pt idx="1672">
                  <c:v>41709</c:v>
                </c:pt>
                <c:pt idx="1673">
                  <c:v>41709</c:v>
                </c:pt>
                <c:pt idx="1674">
                  <c:v>41709</c:v>
                </c:pt>
                <c:pt idx="1675">
                  <c:v>41709</c:v>
                </c:pt>
                <c:pt idx="1676">
                  <c:v>41709</c:v>
                </c:pt>
                <c:pt idx="1677">
                  <c:v>41709</c:v>
                </c:pt>
                <c:pt idx="1678">
                  <c:v>41709</c:v>
                </c:pt>
                <c:pt idx="1679">
                  <c:v>41709</c:v>
                </c:pt>
                <c:pt idx="1680">
                  <c:v>41710</c:v>
                </c:pt>
                <c:pt idx="1681">
                  <c:v>41710</c:v>
                </c:pt>
                <c:pt idx="1682">
                  <c:v>41710</c:v>
                </c:pt>
                <c:pt idx="1683">
                  <c:v>41710</c:v>
                </c:pt>
                <c:pt idx="1684">
                  <c:v>41710</c:v>
                </c:pt>
                <c:pt idx="1685">
                  <c:v>41710</c:v>
                </c:pt>
                <c:pt idx="1686">
                  <c:v>41710</c:v>
                </c:pt>
                <c:pt idx="1687">
                  <c:v>41710</c:v>
                </c:pt>
                <c:pt idx="1688">
                  <c:v>41710</c:v>
                </c:pt>
                <c:pt idx="1689">
                  <c:v>41710</c:v>
                </c:pt>
                <c:pt idx="1690">
                  <c:v>41710</c:v>
                </c:pt>
                <c:pt idx="1691">
                  <c:v>41710</c:v>
                </c:pt>
                <c:pt idx="1692">
                  <c:v>41710</c:v>
                </c:pt>
                <c:pt idx="1693">
                  <c:v>41710</c:v>
                </c:pt>
                <c:pt idx="1694">
                  <c:v>41710</c:v>
                </c:pt>
                <c:pt idx="1695">
                  <c:v>41710</c:v>
                </c:pt>
                <c:pt idx="1696">
                  <c:v>41710</c:v>
                </c:pt>
                <c:pt idx="1697">
                  <c:v>41710</c:v>
                </c:pt>
                <c:pt idx="1698">
                  <c:v>41710</c:v>
                </c:pt>
                <c:pt idx="1699">
                  <c:v>41710</c:v>
                </c:pt>
                <c:pt idx="1700">
                  <c:v>41710</c:v>
                </c:pt>
                <c:pt idx="1701">
                  <c:v>41710</c:v>
                </c:pt>
                <c:pt idx="1702">
                  <c:v>41710</c:v>
                </c:pt>
                <c:pt idx="1703">
                  <c:v>41710</c:v>
                </c:pt>
                <c:pt idx="1704">
                  <c:v>41711</c:v>
                </c:pt>
                <c:pt idx="1705">
                  <c:v>41711</c:v>
                </c:pt>
                <c:pt idx="1706">
                  <c:v>41711</c:v>
                </c:pt>
                <c:pt idx="1707">
                  <c:v>41711</c:v>
                </c:pt>
                <c:pt idx="1708">
                  <c:v>41711</c:v>
                </c:pt>
                <c:pt idx="1709">
                  <c:v>41711</c:v>
                </c:pt>
                <c:pt idx="1710">
                  <c:v>41711</c:v>
                </c:pt>
                <c:pt idx="1711">
                  <c:v>41711</c:v>
                </c:pt>
                <c:pt idx="1712">
                  <c:v>41711</c:v>
                </c:pt>
                <c:pt idx="1713">
                  <c:v>41711</c:v>
                </c:pt>
                <c:pt idx="1714">
                  <c:v>41711</c:v>
                </c:pt>
                <c:pt idx="1715">
                  <c:v>41711</c:v>
                </c:pt>
                <c:pt idx="1716">
                  <c:v>41711</c:v>
                </c:pt>
                <c:pt idx="1717">
                  <c:v>41711</c:v>
                </c:pt>
                <c:pt idx="1718">
                  <c:v>41711</c:v>
                </c:pt>
                <c:pt idx="1719">
                  <c:v>41711</c:v>
                </c:pt>
                <c:pt idx="1720">
                  <c:v>41711</c:v>
                </c:pt>
                <c:pt idx="1721">
                  <c:v>41711</c:v>
                </c:pt>
                <c:pt idx="1722">
                  <c:v>41711</c:v>
                </c:pt>
                <c:pt idx="1723">
                  <c:v>41711</c:v>
                </c:pt>
                <c:pt idx="1724">
                  <c:v>41711</c:v>
                </c:pt>
                <c:pt idx="1725">
                  <c:v>41711</c:v>
                </c:pt>
                <c:pt idx="1726">
                  <c:v>41711</c:v>
                </c:pt>
                <c:pt idx="1727">
                  <c:v>41711</c:v>
                </c:pt>
                <c:pt idx="1728">
                  <c:v>41712</c:v>
                </c:pt>
                <c:pt idx="1729">
                  <c:v>41712</c:v>
                </c:pt>
                <c:pt idx="1730">
                  <c:v>41712</c:v>
                </c:pt>
                <c:pt idx="1731">
                  <c:v>41712</c:v>
                </c:pt>
                <c:pt idx="1732">
                  <c:v>41712</c:v>
                </c:pt>
                <c:pt idx="1733">
                  <c:v>41712</c:v>
                </c:pt>
                <c:pt idx="1734">
                  <c:v>41712</c:v>
                </c:pt>
                <c:pt idx="1735">
                  <c:v>41712</c:v>
                </c:pt>
                <c:pt idx="1736">
                  <c:v>41712</c:v>
                </c:pt>
                <c:pt idx="1737">
                  <c:v>41712</c:v>
                </c:pt>
                <c:pt idx="1738">
                  <c:v>41712</c:v>
                </c:pt>
                <c:pt idx="1739">
                  <c:v>41712</c:v>
                </c:pt>
                <c:pt idx="1740">
                  <c:v>41712</c:v>
                </c:pt>
                <c:pt idx="1741">
                  <c:v>41712</c:v>
                </c:pt>
                <c:pt idx="1742">
                  <c:v>41712</c:v>
                </c:pt>
                <c:pt idx="1743">
                  <c:v>41712</c:v>
                </c:pt>
                <c:pt idx="1744">
                  <c:v>41712</c:v>
                </c:pt>
                <c:pt idx="1745">
                  <c:v>41712</c:v>
                </c:pt>
                <c:pt idx="1746">
                  <c:v>41712</c:v>
                </c:pt>
                <c:pt idx="1747">
                  <c:v>41712</c:v>
                </c:pt>
                <c:pt idx="1748">
                  <c:v>41712</c:v>
                </c:pt>
                <c:pt idx="1749">
                  <c:v>41712</c:v>
                </c:pt>
                <c:pt idx="1750">
                  <c:v>41712</c:v>
                </c:pt>
                <c:pt idx="1751">
                  <c:v>41712</c:v>
                </c:pt>
                <c:pt idx="1752">
                  <c:v>41713</c:v>
                </c:pt>
                <c:pt idx="1753">
                  <c:v>41713</c:v>
                </c:pt>
                <c:pt idx="1754">
                  <c:v>41713</c:v>
                </c:pt>
                <c:pt idx="1755">
                  <c:v>41713</c:v>
                </c:pt>
                <c:pt idx="1756">
                  <c:v>41713</c:v>
                </c:pt>
                <c:pt idx="1757">
                  <c:v>41713</c:v>
                </c:pt>
                <c:pt idx="1758">
                  <c:v>41713</c:v>
                </c:pt>
                <c:pt idx="1759">
                  <c:v>41713</c:v>
                </c:pt>
                <c:pt idx="1760">
                  <c:v>41713</c:v>
                </c:pt>
                <c:pt idx="1761">
                  <c:v>41713</c:v>
                </c:pt>
                <c:pt idx="1762">
                  <c:v>41713</c:v>
                </c:pt>
                <c:pt idx="1763">
                  <c:v>41713</c:v>
                </c:pt>
                <c:pt idx="1764">
                  <c:v>41713</c:v>
                </c:pt>
                <c:pt idx="1765">
                  <c:v>41713</c:v>
                </c:pt>
                <c:pt idx="1766">
                  <c:v>41713</c:v>
                </c:pt>
                <c:pt idx="1767">
                  <c:v>41713</c:v>
                </c:pt>
                <c:pt idx="1768">
                  <c:v>41713</c:v>
                </c:pt>
                <c:pt idx="1769">
                  <c:v>41713</c:v>
                </c:pt>
                <c:pt idx="1770">
                  <c:v>41713</c:v>
                </c:pt>
                <c:pt idx="1771">
                  <c:v>41713</c:v>
                </c:pt>
                <c:pt idx="1772">
                  <c:v>41713</c:v>
                </c:pt>
                <c:pt idx="1773">
                  <c:v>41713</c:v>
                </c:pt>
                <c:pt idx="1774">
                  <c:v>41713</c:v>
                </c:pt>
                <c:pt idx="1775">
                  <c:v>41713</c:v>
                </c:pt>
                <c:pt idx="1776">
                  <c:v>41714</c:v>
                </c:pt>
                <c:pt idx="1777">
                  <c:v>41714</c:v>
                </c:pt>
                <c:pt idx="1778">
                  <c:v>41714</c:v>
                </c:pt>
                <c:pt idx="1779">
                  <c:v>41714</c:v>
                </c:pt>
                <c:pt idx="1780">
                  <c:v>41714</c:v>
                </c:pt>
                <c:pt idx="1781">
                  <c:v>41714</c:v>
                </c:pt>
                <c:pt idx="1782">
                  <c:v>41714</c:v>
                </c:pt>
                <c:pt idx="1783">
                  <c:v>41714</c:v>
                </c:pt>
                <c:pt idx="1784">
                  <c:v>41714</c:v>
                </c:pt>
                <c:pt idx="1785">
                  <c:v>41714</c:v>
                </c:pt>
                <c:pt idx="1786">
                  <c:v>41714</c:v>
                </c:pt>
                <c:pt idx="1787">
                  <c:v>41714</c:v>
                </c:pt>
                <c:pt idx="1788">
                  <c:v>41714</c:v>
                </c:pt>
                <c:pt idx="1789">
                  <c:v>41714</c:v>
                </c:pt>
                <c:pt idx="1790">
                  <c:v>41714</c:v>
                </c:pt>
                <c:pt idx="1791">
                  <c:v>41714</c:v>
                </c:pt>
                <c:pt idx="1792">
                  <c:v>41714</c:v>
                </c:pt>
                <c:pt idx="1793">
                  <c:v>41714</c:v>
                </c:pt>
                <c:pt idx="1794">
                  <c:v>41714</c:v>
                </c:pt>
                <c:pt idx="1795">
                  <c:v>41714</c:v>
                </c:pt>
                <c:pt idx="1796">
                  <c:v>41714</c:v>
                </c:pt>
                <c:pt idx="1797">
                  <c:v>41714</c:v>
                </c:pt>
                <c:pt idx="1798">
                  <c:v>41714</c:v>
                </c:pt>
                <c:pt idx="1799">
                  <c:v>41714</c:v>
                </c:pt>
                <c:pt idx="1800">
                  <c:v>41715</c:v>
                </c:pt>
                <c:pt idx="1801">
                  <c:v>41715</c:v>
                </c:pt>
                <c:pt idx="1802">
                  <c:v>41715</c:v>
                </c:pt>
                <c:pt idx="1803">
                  <c:v>41715</c:v>
                </c:pt>
                <c:pt idx="1804">
                  <c:v>41715</c:v>
                </c:pt>
                <c:pt idx="1805">
                  <c:v>41715</c:v>
                </c:pt>
                <c:pt idx="1806">
                  <c:v>41715</c:v>
                </c:pt>
                <c:pt idx="1807">
                  <c:v>41715</c:v>
                </c:pt>
                <c:pt idx="1808">
                  <c:v>41715</c:v>
                </c:pt>
                <c:pt idx="1809">
                  <c:v>41715</c:v>
                </c:pt>
                <c:pt idx="1810">
                  <c:v>41715</c:v>
                </c:pt>
                <c:pt idx="1811">
                  <c:v>41715</c:v>
                </c:pt>
                <c:pt idx="1812">
                  <c:v>41715</c:v>
                </c:pt>
                <c:pt idx="1813">
                  <c:v>41715</c:v>
                </c:pt>
                <c:pt idx="1814">
                  <c:v>41715</c:v>
                </c:pt>
                <c:pt idx="1815">
                  <c:v>41715</c:v>
                </c:pt>
                <c:pt idx="1816">
                  <c:v>41715</c:v>
                </c:pt>
                <c:pt idx="1817">
                  <c:v>41715</c:v>
                </c:pt>
                <c:pt idx="1818">
                  <c:v>41715</c:v>
                </c:pt>
                <c:pt idx="1819">
                  <c:v>41715</c:v>
                </c:pt>
                <c:pt idx="1820">
                  <c:v>41715</c:v>
                </c:pt>
                <c:pt idx="1821">
                  <c:v>41715</c:v>
                </c:pt>
                <c:pt idx="1822">
                  <c:v>41715</c:v>
                </c:pt>
                <c:pt idx="1823">
                  <c:v>41715</c:v>
                </c:pt>
                <c:pt idx="1824">
                  <c:v>41716</c:v>
                </c:pt>
                <c:pt idx="1825">
                  <c:v>41716</c:v>
                </c:pt>
                <c:pt idx="1826">
                  <c:v>41716</c:v>
                </c:pt>
                <c:pt idx="1827">
                  <c:v>41716</c:v>
                </c:pt>
                <c:pt idx="1828">
                  <c:v>41716</c:v>
                </c:pt>
                <c:pt idx="1829">
                  <c:v>41716</c:v>
                </c:pt>
                <c:pt idx="1830">
                  <c:v>41716</c:v>
                </c:pt>
                <c:pt idx="1831">
                  <c:v>41716</c:v>
                </c:pt>
                <c:pt idx="1832">
                  <c:v>41716</c:v>
                </c:pt>
                <c:pt idx="1833">
                  <c:v>41716</c:v>
                </c:pt>
                <c:pt idx="1834">
                  <c:v>41716</c:v>
                </c:pt>
                <c:pt idx="1835">
                  <c:v>41716</c:v>
                </c:pt>
                <c:pt idx="1836">
                  <c:v>41716</c:v>
                </c:pt>
                <c:pt idx="1837">
                  <c:v>41716</c:v>
                </c:pt>
                <c:pt idx="1838">
                  <c:v>41716</c:v>
                </c:pt>
                <c:pt idx="1839">
                  <c:v>41716</c:v>
                </c:pt>
                <c:pt idx="1840">
                  <c:v>41716</c:v>
                </c:pt>
                <c:pt idx="1841">
                  <c:v>41716</c:v>
                </c:pt>
                <c:pt idx="1842">
                  <c:v>41716</c:v>
                </c:pt>
                <c:pt idx="1843">
                  <c:v>41716</c:v>
                </c:pt>
                <c:pt idx="1844">
                  <c:v>41716</c:v>
                </c:pt>
                <c:pt idx="1845">
                  <c:v>41716</c:v>
                </c:pt>
                <c:pt idx="1846">
                  <c:v>41716</c:v>
                </c:pt>
                <c:pt idx="1847">
                  <c:v>41716</c:v>
                </c:pt>
                <c:pt idx="1848">
                  <c:v>41717</c:v>
                </c:pt>
                <c:pt idx="1849">
                  <c:v>41717</c:v>
                </c:pt>
                <c:pt idx="1850">
                  <c:v>41717</c:v>
                </c:pt>
                <c:pt idx="1851">
                  <c:v>41717</c:v>
                </c:pt>
                <c:pt idx="1852">
                  <c:v>41717</c:v>
                </c:pt>
                <c:pt idx="1853">
                  <c:v>41717</c:v>
                </c:pt>
                <c:pt idx="1854">
                  <c:v>41717</c:v>
                </c:pt>
                <c:pt idx="1855">
                  <c:v>41717</c:v>
                </c:pt>
                <c:pt idx="1856">
                  <c:v>41717</c:v>
                </c:pt>
                <c:pt idx="1857">
                  <c:v>41717</c:v>
                </c:pt>
                <c:pt idx="1858">
                  <c:v>41717</c:v>
                </c:pt>
                <c:pt idx="1859">
                  <c:v>41717</c:v>
                </c:pt>
                <c:pt idx="1860">
                  <c:v>41717</c:v>
                </c:pt>
                <c:pt idx="1861">
                  <c:v>41717</c:v>
                </c:pt>
                <c:pt idx="1862">
                  <c:v>41717</c:v>
                </c:pt>
                <c:pt idx="1863">
                  <c:v>41717</c:v>
                </c:pt>
                <c:pt idx="1864">
                  <c:v>41717</c:v>
                </c:pt>
                <c:pt idx="1865">
                  <c:v>41717</c:v>
                </c:pt>
                <c:pt idx="1866">
                  <c:v>41717</c:v>
                </c:pt>
                <c:pt idx="1867">
                  <c:v>41717</c:v>
                </c:pt>
                <c:pt idx="1868">
                  <c:v>41717</c:v>
                </c:pt>
                <c:pt idx="1869">
                  <c:v>41717</c:v>
                </c:pt>
                <c:pt idx="1870">
                  <c:v>41717</c:v>
                </c:pt>
                <c:pt idx="1871">
                  <c:v>41717</c:v>
                </c:pt>
                <c:pt idx="1872">
                  <c:v>41718</c:v>
                </c:pt>
                <c:pt idx="1873">
                  <c:v>41718</c:v>
                </c:pt>
                <c:pt idx="1874">
                  <c:v>41718</c:v>
                </c:pt>
                <c:pt idx="1875">
                  <c:v>41718</c:v>
                </c:pt>
                <c:pt idx="1876">
                  <c:v>41718</c:v>
                </c:pt>
                <c:pt idx="1877">
                  <c:v>41718</c:v>
                </c:pt>
                <c:pt idx="1878">
                  <c:v>41718</c:v>
                </c:pt>
                <c:pt idx="1879">
                  <c:v>41718</c:v>
                </c:pt>
                <c:pt idx="1880">
                  <c:v>41718</c:v>
                </c:pt>
                <c:pt idx="1881">
                  <c:v>41718</c:v>
                </c:pt>
                <c:pt idx="1882">
                  <c:v>41718</c:v>
                </c:pt>
                <c:pt idx="1883">
                  <c:v>41718</c:v>
                </c:pt>
                <c:pt idx="1884">
                  <c:v>41718</c:v>
                </c:pt>
                <c:pt idx="1885">
                  <c:v>41718</c:v>
                </c:pt>
                <c:pt idx="1886">
                  <c:v>41718</c:v>
                </c:pt>
                <c:pt idx="1887">
                  <c:v>41718</c:v>
                </c:pt>
                <c:pt idx="1888">
                  <c:v>41718</c:v>
                </c:pt>
                <c:pt idx="1889">
                  <c:v>41718</c:v>
                </c:pt>
                <c:pt idx="1890">
                  <c:v>41718</c:v>
                </c:pt>
                <c:pt idx="1891">
                  <c:v>41718</c:v>
                </c:pt>
                <c:pt idx="1892">
                  <c:v>41718</c:v>
                </c:pt>
                <c:pt idx="1893">
                  <c:v>41718</c:v>
                </c:pt>
                <c:pt idx="1894">
                  <c:v>41718</c:v>
                </c:pt>
                <c:pt idx="1895">
                  <c:v>41718</c:v>
                </c:pt>
                <c:pt idx="1896">
                  <c:v>41719</c:v>
                </c:pt>
                <c:pt idx="1897">
                  <c:v>41719</c:v>
                </c:pt>
                <c:pt idx="1898">
                  <c:v>41719</c:v>
                </c:pt>
                <c:pt idx="1899">
                  <c:v>41719</c:v>
                </c:pt>
                <c:pt idx="1900">
                  <c:v>41719</c:v>
                </c:pt>
                <c:pt idx="1901">
                  <c:v>41719</c:v>
                </c:pt>
                <c:pt idx="1902">
                  <c:v>41719</c:v>
                </c:pt>
                <c:pt idx="1903">
                  <c:v>41719</c:v>
                </c:pt>
                <c:pt idx="1904">
                  <c:v>41719</c:v>
                </c:pt>
                <c:pt idx="1905">
                  <c:v>41719</c:v>
                </c:pt>
                <c:pt idx="1906">
                  <c:v>41719</c:v>
                </c:pt>
                <c:pt idx="1907">
                  <c:v>41719</c:v>
                </c:pt>
                <c:pt idx="1908">
                  <c:v>41719</c:v>
                </c:pt>
                <c:pt idx="1909">
                  <c:v>41719</c:v>
                </c:pt>
                <c:pt idx="1910">
                  <c:v>41719</c:v>
                </c:pt>
                <c:pt idx="1911">
                  <c:v>41719</c:v>
                </c:pt>
                <c:pt idx="1912">
                  <c:v>41719</c:v>
                </c:pt>
                <c:pt idx="1913">
                  <c:v>41719</c:v>
                </c:pt>
                <c:pt idx="1914">
                  <c:v>41719</c:v>
                </c:pt>
                <c:pt idx="1915">
                  <c:v>41719</c:v>
                </c:pt>
                <c:pt idx="1916">
                  <c:v>41719</c:v>
                </c:pt>
                <c:pt idx="1917">
                  <c:v>41719</c:v>
                </c:pt>
                <c:pt idx="1918">
                  <c:v>41719</c:v>
                </c:pt>
                <c:pt idx="1919">
                  <c:v>41719</c:v>
                </c:pt>
                <c:pt idx="1920">
                  <c:v>41720</c:v>
                </c:pt>
                <c:pt idx="1921">
                  <c:v>41720</c:v>
                </c:pt>
                <c:pt idx="1922">
                  <c:v>41720</c:v>
                </c:pt>
                <c:pt idx="1923">
                  <c:v>41720</c:v>
                </c:pt>
                <c:pt idx="1924">
                  <c:v>41720</c:v>
                </c:pt>
                <c:pt idx="1925">
                  <c:v>41720</c:v>
                </c:pt>
                <c:pt idx="1926">
                  <c:v>41720</c:v>
                </c:pt>
                <c:pt idx="1927">
                  <c:v>41720</c:v>
                </c:pt>
                <c:pt idx="1928">
                  <c:v>41720</c:v>
                </c:pt>
                <c:pt idx="1929">
                  <c:v>41720</c:v>
                </c:pt>
                <c:pt idx="1930">
                  <c:v>41720</c:v>
                </c:pt>
                <c:pt idx="1931">
                  <c:v>41720</c:v>
                </c:pt>
                <c:pt idx="1932">
                  <c:v>41720</c:v>
                </c:pt>
                <c:pt idx="1933">
                  <c:v>41720</c:v>
                </c:pt>
                <c:pt idx="1934">
                  <c:v>41720</c:v>
                </c:pt>
                <c:pt idx="1935">
                  <c:v>41720</c:v>
                </c:pt>
                <c:pt idx="1936">
                  <c:v>41720</c:v>
                </c:pt>
                <c:pt idx="1937">
                  <c:v>41720</c:v>
                </c:pt>
                <c:pt idx="1938">
                  <c:v>41720</c:v>
                </c:pt>
                <c:pt idx="1939">
                  <c:v>41720</c:v>
                </c:pt>
                <c:pt idx="1940">
                  <c:v>41720</c:v>
                </c:pt>
                <c:pt idx="1941">
                  <c:v>41720</c:v>
                </c:pt>
                <c:pt idx="1942">
                  <c:v>41720</c:v>
                </c:pt>
                <c:pt idx="1943">
                  <c:v>41720</c:v>
                </c:pt>
                <c:pt idx="1944">
                  <c:v>41721</c:v>
                </c:pt>
                <c:pt idx="1945">
                  <c:v>41721</c:v>
                </c:pt>
                <c:pt idx="1946">
                  <c:v>41721</c:v>
                </c:pt>
                <c:pt idx="1947">
                  <c:v>41721</c:v>
                </c:pt>
                <c:pt idx="1948">
                  <c:v>41721</c:v>
                </c:pt>
                <c:pt idx="1949">
                  <c:v>41721</c:v>
                </c:pt>
                <c:pt idx="1950">
                  <c:v>41721</c:v>
                </c:pt>
                <c:pt idx="1951">
                  <c:v>41721</c:v>
                </c:pt>
                <c:pt idx="1952">
                  <c:v>41721</c:v>
                </c:pt>
                <c:pt idx="1953">
                  <c:v>41721</c:v>
                </c:pt>
                <c:pt idx="1954">
                  <c:v>41721</c:v>
                </c:pt>
                <c:pt idx="1955">
                  <c:v>41721</c:v>
                </c:pt>
                <c:pt idx="1956">
                  <c:v>41721</c:v>
                </c:pt>
                <c:pt idx="1957">
                  <c:v>41721</c:v>
                </c:pt>
                <c:pt idx="1958">
                  <c:v>41721</c:v>
                </c:pt>
                <c:pt idx="1959">
                  <c:v>41721</c:v>
                </c:pt>
                <c:pt idx="1960">
                  <c:v>41721</c:v>
                </c:pt>
                <c:pt idx="1961">
                  <c:v>41721</c:v>
                </c:pt>
                <c:pt idx="1962">
                  <c:v>41721</c:v>
                </c:pt>
                <c:pt idx="1963">
                  <c:v>41721</c:v>
                </c:pt>
                <c:pt idx="1964">
                  <c:v>41721</c:v>
                </c:pt>
                <c:pt idx="1965">
                  <c:v>41721</c:v>
                </c:pt>
                <c:pt idx="1966">
                  <c:v>41721</c:v>
                </c:pt>
                <c:pt idx="1967">
                  <c:v>41721</c:v>
                </c:pt>
                <c:pt idx="1968">
                  <c:v>41722</c:v>
                </c:pt>
                <c:pt idx="1969">
                  <c:v>41722</c:v>
                </c:pt>
                <c:pt idx="1970">
                  <c:v>41722</c:v>
                </c:pt>
                <c:pt idx="1971">
                  <c:v>41722</c:v>
                </c:pt>
                <c:pt idx="1972">
                  <c:v>41722</c:v>
                </c:pt>
                <c:pt idx="1973">
                  <c:v>41722</c:v>
                </c:pt>
                <c:pt idx="1974">
                  <c:v>41722</c:v>
                </c:pt>
                <c:pt idx="1975">
                  <c:v>41722</c:v>
                </c:pt>
                <c:pt idx="1976">
                  <c:v>41722</c:v>
                </c:pt>
                <c:pt idx="1977">
                  <c:v>41722</c:v>
                </c:pt>
                <c:pt idx="1978">
                  <c:v>41722</c:v>
                </c:pt>
                <c:pt idx="1979">
                  <c:v>41722</c:v>
                </c:pt>
                <c:pt idx="1980">
                  <c:v>41722</c:v>
                </c:pt>
                <c:pt idx="1981">
                  <c:v>41722</c:v>
                </c:pt>
                <c:pt idx="1982">
                  <c:v>41722</c:v>
                </c:pt>
                <c:pt idx="1983">
                  <c:v>41722</c:v>
                </c:pt>
                <c:pt idx="1984">
                  <c:v>41722</c:v>
                </c:pt>
                <c:pt idx="1985">
                  <c:v>41722</c:v>
                </c:pt>
                <c:pt idx="1986">
                  <c:v>41722</c:v>
                </c:pt>
                <c:pt idx="1987">
                  <c:v>41722</c:v>
                </c:pt>
                <c:pt idx="1988">
                  <c:v>41722</c:v>
                </c:pt>
                <c:pt idx="1989">
                  <c:v>41722</c:v>
                </c:pt>
                <c:pt idx="1990">
                  <c:v>41722</c:v>
                </c:pt>
                <c:pt idx="1991">
                  <c:v>41722</c:v>
                </c:pt>
                <c:pt idx="1992">
                  <c:v>41723</c:v>
                </c:pt>
                <c:pt idx="1993">
                  <c:v>41723</c:v>
                </c:pt>
                <c:pt idx="1994">
                  <c:v>41723</c:v>
                </c:pt>
                <c:pt idx="1995">
                  <c:v>41723</c:v>
                </c:pt>
                <c:pt idx="1996">
                  <c:v>41723</c:v>
                </c:pt>
                <c:pt idx="1997">
                  <c:v>41723</c:v>
                </c:pt>
                <c:pt idx="1998">
                  <c:v>41723</c:v>
                </c:pt>
                <c:pt idx="1999">
                  <c:v>41723</c:v>
                </c:pt>
                <c:pt idx="2000">
                  <c:v>41723</c:v>
                </c:pt>
                <c:pt idx="2001">
                  <c:v>41723</c:v>
                </c:pt>
                <c:pt idx="2002">
                  <c:v>41723</c:v>
                </c:pt>
                <c:pt idx="2003">
                  <c:v>41723</c:v>
                </c:pt>
                <c:pt idx="2004">
                  <c:v>41723</c:v>
                </c:pt>
                <c:pt idx="2005">
                  <c:v>41723</c:v>
                </c:pt>
                <c:pt idx="2006">
                  <c:v>41723</c:v>
                </c:pt>
                <c:pt idx="2007">
                  <c:v>41723</c:v>
                </c:pt>
                <c:pt idx="2008">
                  <c:v>41723</c:v>
                </c:pt>
                <c:pt idx="2009">
                  <c:v>41723</c:v>
                </c:pt>
                <c:pt idx="2010">
                  <c:v>41723</c:v>
                </c:pt>
                <c:pt idx="2011">
                  <c:v>41723</c:v>
                </c:pt>
                <c:pt idx="2012">
                  <c:v>41723</c:v>
                </c:pt>
                <c:pt idx="2013">
                  <c:v>41723</c:v>
                </c:pt>
                <c:pt idx="2014">
                  <c:v>41723</c:v>
                </c:pt>
                <c:pt idx="2015">
                  <c:v>41723</c:v>
                </c:pt>
                <c:pt idx="2016">
                  <c:v>41724</c:v>
                </c:pt>
                <c:pt idx="2017">
                  <c:v>41724</c:v>
                </c:pt>
                <c:pt idx="2018">
                  <c:v>41724</c:v>
                </c:pt>
                <c:pt idx="2019">
                  <c:v>41724</c:v>
                </c:pt>
                <c:pt idx="2020">
                  <c:v>41724</c:v>
                </c:pt>
                <c:pt idx="2021">
                  <c:v>41724</c:v>
                </c:pt>
                <c:pt idx="2022">
                  <c:v>41724</c:v>
                </c:pt>
                <c:pt idx="2023">
                  <c:v>41724</c:v>
                </c:pt>
                <c:pt idx="2024">
                  <c:v>41724</c:v>
                </c:pt>
                <c:pt idx="2025">
                  <c:v>41724</c:v>
                </c:pt>
                <c:pt idx="2026">
                  <c:v>41724</c:v>
                </c:pt>
                <c:pt idx="2027">
                  <c:v>41724</c:v>
                </c:pt>
                <c:pt idx="2028">
                  <c:v>41724</c:v>
                </c:pt>
                <c:pt idx="2029">
                  <c:v>41724</c:v>
                </c:pt>
                <c:pt idx="2030">
                  <c:v>41724</c:v>
                </c:pt>
                <c:pt idx="2031">
                  <c:v>41724</c:v>
                </c:pt>
                <c:pt idx="2032">
                  <c:v>41724</c:v>
                </c:pt>
                <c:pt idx="2033">
                  <c:v>41724</c:v>
                </c:pt>
                <c:pt idx="2034">
                  <c:v>41724</c:v>
                </c:pt>
                <c:pt idx="2035">
                  <c:v>41724</c:v>
                </c:pt>
                <c:pt idx="2036">
                  <c:v>41724</c:v>
                </c:pt>
                <c:pt idx="2037">
                  <c:v>41724</c:v>
                </c:pt>
                <c:pt idx="2038">
                  <c:v>41724</c:v>
                </c:pt>
                <c:pt idx="2039">
                  <c:v>41724</c:v>
                </c:pt>
                <c:pt idx="2040">
                  <c:v>41725</c:v>
                </c:pt>
                <c:pt idx="2041">
                  <c:v>41725</c:v>
                </c:pt>
                <c:pt idx="2042">
                  <c:v>41725</c:v>
                </c:pt>
                <c:pt idx="2043">
                  <c:v>41725</c:v>
                </c:pt>
                <c:pt idx="2044">
                  <c:v>41725</c:v>
                </c:pt>
                <c:pt idx="2045">
                  <c:v>41725</c:v>
                </c:pt>
                <c:pt idx="2046">
                  <c:v>41725</c:v>
                </c:pt>
                <c:pt idx="2047">
                  <c:v>41725</c:v>
                </c:pt>
                <c:pt idx="2048">
                  <c:v>41725</c:v>
                </c:pt>
                <c:pt idx="2049">
                  <c:v>41725</c:v>
                </c:pt>
                <c:pt idx="2050">
                  <c:v>41725</c:v>
                </c:pt>
                <c:pt idx="2051">
                  <c:v>41725</c:v>
                </c:pt>
                <c:pt idx="2052">
                  <c:v>41725</c:v>
                </c:pt>
                <c:pt idx="2053">
                  <c:v>41725</c:v>
                </c:pt>
                <c:pt idx="2054">
                  <c:v>41725</c:v>
                </c:pt>
                <c:pt idx="2055">
                  <c:v>41725</c:v>
                </c:pt>
                <c:pt idx="2056">
                  <c:v>41725</c:v>
                </c:pt>
                <c:pt idx="2057">
                  <c:v>41725</c:v>
                </c:pt>
                <c:pt idx="2058">
                  <c:v>41725</c:v>
                </c:pt>
                <c:pt idx="2059">
                  <c:v>41725</c:v>
                </c:pt>
                <c:pt idx="2060">
                  <c:v>41725</c:v>
                </c:pt>
                <c:pt idx="2061">
                  <c:v>41725</c:v>
                </c:pt>
                <c:pt idx="2062">
                  <c:v>41725</c:v>
                </c:pt>
                <c:pt idx="2063">
                  <c:v>41725</c:v>
                </c:pt>
                <c:pt idx="2064">
                  <c:v>41726</c:v>
                </c:pt>
                <c:pt idx="2065">
                  <c:v>41726</c:v>
                </c:pt>
                <c:pt idx="2066">
                  <c:v>41726</c:v>
                </c:pt>
                <c:pt idx="2067">
                  <c:v>41726</c:v>
                </c:pt>
                <c:pt idx="2068">
                  <c:v>41726</c:v>
                </c:pt>
                <c:pt idx="2069">
                  <c:v>41726</c:v>
                </c:pt>
                <c:pt idx="2070">
                  <c:v>41726</c:v>
                </c:pt>
                <c:pt idx="2071">
                  <c:v>41726</c:v>
                </c:pt>
                <c:pt idx="2072">
                  <c:v>41726</c:v>
                </c:pt>
                <c:pt idx="2073">
                  <c:v>41726</c:v>
                </c:pt>
                <c:pt idx="2074">
                  <c:v>41726</c:v>
                </c:pt>
                <c:pt idx="2075">
                  <c:v>41726</c:v>
                </c:pt>
                <c:pt idx="2076">
                  <c:v>41726</c:v>
                </c:pt>
                <c:pt idx="2077">
                  <c:v>41726</c:v>
                </c:pt>
                <c:pt idx="2078">
                  <c:v>41726</c:v>
                </c:pt>
                <c:pt idx="2079">
                  <c:v>41726</c:v>
                </c:pt>
                <c:pt idx="2080">
                  <c:v>41726</c:v>
                </c:pt>
                <c:pt idx="2081">
                  <c:v>41726</c:v>
                </c:pt>
                <c:pt idx="2082">
                  <c:v>41726</c:v>
                </c:pt>
                <c:pt idx="2083">
                  <c:v>41726</c:v>
                </c:pt>
                <c:pt idx="2084">
                  <c:v>41726</c:v>
                </c:pt>
                <c:pt idx="2085">
                  <c:v>41726</c:v>
                </c:pt>
                <c:pt idx="2086">
                  <c:v>41726</c:v>
                </c:pt>
                <c:pt idx="2087">
                  <c:v>41726</c:v>
                </c:pt>
                <c:pt idx="2088">
                  <c:v>41727</c:v>
                </c:pt>
                <c:pt idx="2089">
                  <c:v>41727</c:v>
                </c:pt>
                <c:pt idx="2090">
                  <c:v>41727</c:v>
                </c:pt>
                <c:pt idx="2091">
                  <c:v>41727</c:v>
                </c:pt>
                <c:pt idx="2092">
                  <c:v>41727</c:v>
                </c:pt>
                <c:pt idx="2093">
                  <c:v>41727</c:v>
                </c:pt>
                <c:pt idx="2094">
                  <c:v>41727</c:v>
                </c:pt>
                <c:pt idx="2095">
                  <c:v>41727</c:v>
                </c:pt>
                <c:pt idx="2096">
                  <c:v>41727</c:v>
                </c:pt>
                <c:pt idx="2097">
                  <c:v>41727</c:v>
                </c:pt>
                <c:pt idx="2098">
                  <c:v>41727</c:v>
                </c:pt>
                <c:pt idx="2099">
                  <c:v>41727</c:v>
                </c:pt>
                <c:pt idx="2100">
                  <c:v>41727</c:v>
                </c:pt>
                <c:pt idx="2101">
                  <c:v>41727</c:v>
                </c:pt>
                <c:pt idx="2102">
                  <c:v>41727</c:v>
                </c:pt>
                <c:pt idx="2103">
                  <c:v>41727</c:v>
                </c:pt>
                <c:pt idx="2104">
                  <c:v>41727</c:v>
                </c:pt>
                <c:pt idx="2105">
                  <c:v>41727</c:v>
                </c:pt>
                <c:pt idx="2106">
                  <c:v>41727</c:v>
                </c:pt>
                <c:pt idx="2107">
                  <c:v>41727</c:v>
                </c:pt>
                <c:pt idx="2108">
                  <c:v>41727</c:v>
                </c:pt>
                <c:pt idx="2109">
                  <c:v>41727</c:v>
                </c:pt>
                <c:pt idx="2110">
                  <c:v>41727</c:v>
                </c:pt>
                <c:pt idx="2111">
                  <c:v>41727</c:v>
                </c:pt>
                <c:pt idx="2112">
                  <c:v>41728</c:v>
                </c:pt>
                <c:pt idx="2113">
                  <c:v>41728</c:v>
                </c:pt>
                <c:pt idx="2114">
                  <c:v>41728</c:v>
                </c:pt>
                <c:pt idx="2115">
                  <c:v>41728</c:v>
                </c:pt>
                <c:pt idx="2116">
                  <c:v>41728</c:v>
                </c:pt>
                <c:pt idx="2117">
                  <c:v>41728</c:v>
                </c:pt>
                <c:pt idx="2118">
                  <c:v>41728</c:v>
                </c:pt>
                <c:pt idx="2119">
                  <c:v>41728</c:v>
                </c:pt>
                <c:pt idx="2120">
                  <c:v>41728</c:v>
                </c:pt>
                <c:pt idx="2121">
                  <c:v>41728</c:v>
                </c:pt>
                <c:pt idx="2122">
                  <c:v>41728</c:v>
                </c:pt>
                <c:pt idx="2123">
                  <c:v>41728</c:v>
                </c:pt>
                <c:pt idx="2124">
                  <c:v>41728</c:v>
                </c:pt>
                <c:pt idx="2125">
                  <c:v>41728</c:v>
                </c:pt>
                <c:pt idx="2126">
                  <c:v>41728</c:v>
                </c:pt>
                <c:pt idx="2127">
                  <c:v>41728</c:v>
                </c:pt>
                <c:pt idx="2128">
                  <c:v>41728</c:v>
                </c:pt>
                <c:pt idx="2129">
                  <c:v>41728</c:v>
                </c:pt>
                <c:pt idx="2130">
                  <c:v>41728</c:v>
                </c:pt>
                <c:pt idx="2131">
                  <c:v>41728</c:v>
                </c:pt>
                <c:pt idx="2132">
                  <c:v>41728</c:v>
                </c:pt>
                <c:pt idx="2133">
                  <c:v>41728</c:v>
                </c:pt>
                <c:pt idx="2134">
                  <c:v>41728</c:v>
                </c:pt>
                <c:pt idx="2135">
                  <c:v>41728</c:v>
                </c:pt>
                <c:pt idx="2136">
                  <c:v>41729</c:v>
                </c:pt>
                <c:pt idx="2137">
                  <c:v>41729</c:v>
                </c:pt>
                <c:pt idx="2138">
                  <c:v>41729</c:v>
                </c:pt>
                <c:pt idx="2139">
                  <c:v>41729</c:v>
                </c:pt>
                <c:pt idx="2140">
                  <c:v>41729</c:v>
                </c:pt>
                <c:pt idx="2141">
                  <c:v>41729</c:v>
                </c:pt>
                <c:pt idx="2142">
                  <c:v>41729</c:v>
                </c:pt>
                <c:pt idx="2143">
                  <c:v>41729</c:v>
                </c:pt>
                <c:pt idx="2144">
                  <c:v>41729</c:v>
                </c:pt>
                <c:pt idx="2145">
                  <c:v>41729</c:v>
                </c:pt>
                <c:pt idx="2146">
                  <c:v>41729</c:v>
                </c:pt>
                <c:pt idx="2147">
                  <c:v>41729</c:v>
                </c:pt>
                <c:pt idx="2148">
                  <c:v>41729</c:v>
                </c:pt>
                <c:pt idx="2149">
                  <c:v>41729</c:v>
                </c:pt>
                <c:pt idx="2150">
                  <c:v>41729</c:v>
                </c:pt>
                <c:pt idx="2151">
                  <c:v>41729</c:v>
                </c:pt>
                <c:pt idx="2152">
                  <c:v>41729</c:v>
                </c:pt>
                <c:pt idx="2153">
                  <c:v>41729</c:v>
                </c:pt>
                <c:pt idx="2154">
                  <c:v>41729</c:v>
                </c:pt>
                <c:pt idx="2155">
                  <c:v>41729</c:v>
                </c:pt>
                <c:pt idx="2156">
                  <c:v>41729</c:v>
                </c:pt>
                <c:pt idx="2157">
                  <c:v>41729</c:v>
                </c:pt>
                <c:pt idx="2158">
                  <c:v>41729</c:v>
                </c:pt>
                <c:pt idx="2159">
                  <c:v>41729</c:v>
                </c:pt>
                <c:pt idx="2160">
                  <c:v>41730</c:v>
                </c:pt>
                <c:pt idx="2161">
                  <c:v>41730</c:v>
                </c:pt>
                <c:pt idx="2162">
                  <c:v>41730</c:v>
                </c:pt>
                <c:pt idx="2163">
                  <c:v>41730</c:v>
                </c:pt>
                <c:pt idx="2164">
                  <c:v>41730</c:v>
                </c:pt>
                <c:pt idx="2165">
                  <c:v>41730</c:v>
                </c:pt>
                <c:pt idx="2166">
                  <c:v>41730</c:v>
                </c:pt>
                <c:pt idx="2167">
                  <c:v>41730</c:v>
                </c:pt>
                <c:pt idx="2168">
                  <c:v>41730</c:v>
                </c:pt>
                <c:pt idx="2169">
                  <c:v>41730</c:v>
                </c:pt>
                <c:pt idx="2170">
                  <c:v>41730</c:v>
                </c:pt>
                <c:pt idx="2171">
                  <c:v>41730</c:v>
                </c:pt>
                <c:pt idx="2172">
                  <c:v>41730</c:v>
                </c:pt>
                <c:pt idx="2173">
                  <c:v>41730</c:v>
                </c:pt>
                <c:pt idx="2174">
                  <c:v>41730</c:v>
                </c:pt>
                <c:pt idx="2175">
                  <c:v>41730</c:v>
                </c:pt>
                <c:pt idx="2176">
                  <c:v>41730</c:v>
                </c:pt>
                <c:pt idx="2177">
                  <c:v>41730</c:v>
                </c:pt>
                <c:pt idx="2178">
                  <c:v>41730</c:v>
                </c:pt>
                <c:pt idx="2179">
                  <c:v>41730</c:v>
                </c:pt>
                <c:pt idx="2180">
                  <c:v>41730</c:v>
                </c:pt>
                <c:pt idx="2181">
                  <c:v>41730</c:v>
                </c:pt>
                <c:pt idx="2182">
                  <c:v>41730</c:v>
                </c:pt>
                <c:pt idx="2183">
                  <c:v>41730</c:v>
                </c:pt>
                <c:pt idx="2184">
                  <c:v>41731</c:v>
                </c:pt>
                <c:pt idx="2185">
                  <c:v>41731</c:v>
                </c:pt>
                <c:pt idx="2186">
                  <c:v>41731</c:v>
                </c:pt>
                <c:pt idx="2187">
                  <c:v>41731</c:v>
                </c:pt>
                <c:pt idx="2188">
                  <c:v>41731</c:v>
                </c:pt>
                <c:pt idx="2189">
                  <c:v>41731</c:v>
                </c:pt>
                <c:pt idx="2190">
                  <c:v>41731</c:v>
                </c:pt>
                <c:pt idx="2191">
                  <c:v>41731</c:v>
                </c:pt>
                <c:pt idx="2192">
                  <c:v>41731</c:v>
                </c:pt>
                <c:pt idx="2193">
                  <c:v>41731</c:v>
                </c:pt>
                <c:pt idx="2194">
                  <c:v>41731</c:v>
                </c:pt>
                <c:pt idx="2195">
                  <c:v>41731</c:v>
                </c:pt>
                <c:pt idx="2196">
                  <c:v>41731</c:v>
                </c:pt>
                <c:pt idx="2197">
                  <c:v>41731</c:v>
                </c:pt>
                <c:pt idx="2198">
                  <c:v>41731</c:v>
                </c:pt>
                <c:pt idx="2199">
                  <c:v>41731</c:v>
                </c:pt>
                <c:pt idx="2200">
                  <c:v>41731</c:v>
                </c:pt>
                <c:pt idx="2201">
                  <c:v>41731</c:v>
                </c:pt>
                <c:pt idx="2202">
                  <c:v>41731</c:v>
                </c:pt>
                <c:pt idx="2203">
                  <c:v>41731</c:v>
                </c:pt>
                <c:pt idx="2204">
                  <c:v>41731</c:v>
                </c:pt>
                <c:pt idx="2205">
                  <c:v>41731</c:v>
                </c:pt>
                <c:pt idx="2206">
                  <c:v>41731</c:v>
                </c:pt>
                <c:pt idx="2207">
                  <c:v>41731</c:v>
                </c:pt>
              </c:numCache>
            </c:numRef>
          </c:cat>
          <c:val>
            <c:numRef>
              <c:f>'Hourly data'!$F$10:$F$2217</c:f>
              <c:numCache>
                <c:formatCode>0.00</c:formatCode>
                <c:ptCount val="2208"/>
                <c:pt idx="0">
                  <c:v>9.9320000000000004</c:v>
                </c:pt>
                <c:pt idx="1">
                  <c:v>7.1338499999999998</c:v>
                </c:pt>
                <c:pt idx="2">
                  <c:v>6.7804999999999991</c:v>
                </c:pt>
                <c:pt idx="3">
                  <c:v>8.3848999999999982</c:v>
                </c:pt>
                <c:pt idx="4">
                  <c:v>5.6631499999999999</c:v>
                </c:pt>
                <c:pt idx="5">
                  <c:v>5.96875</c:v>
                </c:pt>
                <c:pt idx="6">
                  <c:v>4.1876749999999996</c:v>
                </c:pt>
                <c:pt idx="7">
                  <c:v>4.1733500000000001</c:v>
                </c:pt>
                <c:pt idx="8">
                  <c:v>5.3050249999999997</c:v>
                </c:pt>
                <c:pt idx="9">
                  <c:v>8.8767250000000004</c:v>
                </c:pt>
                <c:pt idx="10">
                  <c:v>11.8993</c:v>
                </c:pt>
                <c:pt idx="11">
                  <c:v>9.9129000000000005</c:v>
                </c:pt>
                <c:pt idx="12">
                  <c:v>11.393149999999999</c:v>
                </c:pt>
                <c:pt idx="13">
                  <c:v>14.052824999999999</c:v>
                </c:pt>
                <c:pt idx="14">
                  <c:v>13.775875000000001</c:v>
                </c:pt>
                <c:pt idx="15">
                  <c:v>8.8528500000000001</c:v>
                </c:pt>
                <c:pt idx="16">
                  <c:v>10.156424999999999</c:v>
                </c:pt>
                <c:pt idx="17">
                  <c:v>7.1768249999999991</c:v>
                </c:pt>
                <c:pt idx="18">
                  <c:v>12.48185</c:v>
                </c:pt>
                <c:pt idx="19">
                  <c:v>8.7334749999999985</c:v>
                </c:pt>
                <c:pt idx="20">
                  <c:v>6.7088749999999999</c:v>
                </c:pt>
                <c:pt idx="21">
                  <c:v>9.9224499999999995</c:v>
                </c:pt>
                <c:pt idx="22">
                  <c:v>7.8309999999999986</c:v>
                </c:pt>
                <c:pt idx="23">
                  <c:v>10.882224999999998</c:v>
                </c:pt>
                <c:pt idx="24">
                  <c:v>2.7742749999999998</c:v>
                </c:pt>
                <c:pt idx="25">
                  <c:v>5.5342249999999993</c:v>
                </c:pt>
                <c:pt idx="26">
                  <c:v>6.8282499999999997</c:v>
                </c:pt>
                <c:pt idx="27">
                  <c:v>4.0157749999999997</c:v>
                </c:pt>
                <c:pt idx="28">
                  <c:v>4.3118249999999998</c:v>
                </c:pt>
                <c:pt idx="29">
                  <c:v>12.08075</c:v>
                </c:pt>
                <c:pt idx="30">
                  <c:v>25.742024999999998</c:v>
                </c:pt>
                <c:pt idx="31">
                  <c:v>36.414149999999999</c:v>
                </c:pt>
                <c:pt idx="32">
                  <c:v>52.548874999999995</c:v>
                </c:pt>
                <c:pt idx="33">
                  <c:v>46.107399999999998</c:v>
                </c:pt>
                <c:pt idx="34">
                  <c:v>37.335724999999996</c:v>
                </c:pt>
                <c:pt idx="35">
                  <c:v>33.085975000000005</c:v>
                </c:pt>
                <c:pt idx="36">
                  <c:v>35.927099999999996</c:v>
                </c:pt>
                <c:pt idx="37">
                  <c:v>33.482300000000002</c:v>
                </c:pt>
                <c:pt idx="38">
                  <c:v>38.290724999999995</c:v>
                </c:pt>
                <c:pt idx="39">
                  <c:v>30.421524999999999</c:v>
                </c:pt>
                <c:pt idx="40">
                  <c:v>28.774149999999999</c:v>
                </c:pt>
                <c:pt idx="41">
                  <c:v>41.938824999999994</c:v>
                </c:pt>
                <c:pt idx="42">
                  <c:v>53.179175000000001</c:v>
                </c:pt>
                <c:pt idx="43">
                  <c:v>22.05095</c:v>
                </c:pt>
                <c:pt idx="44">
                  <c:v>13.785425</c:v>
                </c:pt>
                <c:pt idx="45">
                  <c:v>10.156424999999999</c:v>
                </c:pt>
                <c:pt idx="46">
                  <c:v>12.429325</c:v>
                </c:pt>
                <c:pt idx="47">
                  <c:v>11.717849999999999</c:v>
                </c:pt>
                <c:pt idx="48">
                  <c:v>5.0328499999999998</c:v>
                </c:pt>
                <c:pt idx="49">
                  <c:v>3.6719750000000002</c:v>
                </c:pt>
                <c:pt idx="50">
                  <c:v>3.9632500000000004</c:v>
                </c:pt>
                <c:pt idx="51">
                  <c:v>6.4319249999999997</c:v>
                </c:pt>
                <c:pt idx="52">
                  <c:v>6.1501999999999999</c:v>
                </c:pt>
                <c:pt idx="53">
                  <c:v>10.667349999999999</c:v>
                </c:pt>
                <c:pt idx="54">
                  <c:v>10.696</c:v>
                </c:pt>
                <c:pt idx="55">
                  <c:v>14.387074999999999</c:v>
                </c:pt>
                <c:pt idx="56">
                  <c:v>23.688775</c:v>
                </c:pt>
                <c:pt idx="57">
                  <c:v>21.482724999999999</c:v>
                </c:pt>
                <c:pt idx="58">
                  <c:v>21.3156</c:v>
                </c:pt>
                <c:pt idx="59">
                  <c:v>22.37565</c:v>
                </c:pt>
                <c:pt idx="60">
                  <c:v>21.477949999999996</c:v>
                </c:pt>
                <c:pt idx="61">
                  <c:v>22.714675</c:v>
                </c:pt>
                <c:pt idx="62">
                  <c:v>24.624675</c:v>
                </c:pt>
                <c:pt idx="63">
                  <c:v>29.533374999999999</c:v>
                </c:pt>
                <c:pt idx="64">
                  <c:v>28.965149999999998</c:v>
                </c:pt>
                <c:pt idx="65">
                  <c:v>28.425574999999998</c:v>
                </c:pt>
                <c:pt idx="66">
                  <c:v>23.827249999999999</c:v>
                </c:pt>
                <c:pt idx="67">
                  <c:v>14.2104</c:v>
                </c:pt>
                <c:pt idx="68">
                  <c:v>11.43135</c:v>
                </c:pt>
                <c:pt idx="69">
                  <c:v>8.7525749999999984</c:v>
                </c:pt>
                <c:pt idx="70">
                  <c:v>7.1768249999999991</c:v>
                </c:pt>
                <c:pt idx="71">
                  <c:v>7.3200750000000001</c:v>
                </c:pt>
                <c:pt idx="72">
                  <c:v>3.9441499999999996</c:v>
                </c:pt>
                <c:pt idx="73">
                  <c:v>5.5580999999999996</c:v>
                </c:pt>
                <c:pt idx="74">
                  <c:v>4.8943750000000001</c:v>
                </c:pt>
                <c:pt idx="75">
                  <c:v>9.5022499999999983</c:v>
                </c:pt>
                <c:pt idx="76">
                  <c:v>9.9033499999999997</c:v>
                </c:pt>
                <c:pt idx="77">
                  <c:v>16.760249999999999</c:v>
                </c:pt>
                <c:pt idx="78">
                  <c:v>16.020124999999997</c:v>
                </c:pt>
                <c:pt idx="79">
                  <c:v>74.275125000000003</c:v>
                </c:pt>
                <c:pt idx="80">
                  <c:v>24.930274999999998</c:v>
                </c:pt>
                <c:pt idx="81">
                  <c:v>61.540199999999999</c:v>
                </c:pt>
                <c:pt idx="82">
                  <c:v>171.45592499999998</c:v>
                </c:pt>
                <c:pt idx="83">
                  <c:v>105.70894999999999</c:v>
                </c:pt>
                <c:pt idx="84">
                  <c:v>82.225499999999997</c:v>
                </c:pt>
                <c:pt idx="85">
                  <c:v>73.630499999999998</c:v>
                </c:pt>
                <c:pt idx="86">
                  <c:v>68.759999999999991</c:v>
                </c:pt>
                <c:pt idx="87">
                  <c:v>66.052575000000004</c:v>
                </c:pt>
                <c:pt idx="88">
                  <c:v>59.276849999999996</c:v>
                </c:pt>
                <c:pt idx="89">
                  <c:v>55.862724999999998</c:v>
                </c:pt>
                <c:pt idx="90">
                  <c:v>39.83305</c:v>
                </c:pt>
                <c:pt idx="91">
                  <c:v>42.306499999999993</c:v>
                </c:pt>
                <c:pt idx="92">
                  <c:v>23.817699999999999</c:v>
                </c:pt>
                <c:pt idx="93">
                  <c:v>21.51615</c:v>
                </c:pt>
                <c:pt idx="94">
                  <c:v>20.919274999999999</c:v>
                </c:pt>
                <c:pt idx="95">
                  <c:v>14.110125</c:v>
                </c:pt>
                <c:pt idx="96">
                  <c:v>7.3391749999999991</c:v>
                </c:pt>
                <c:pt idx="97">
                  <c:v>6.8855499999999994</c:v>
                </c:pt>
                <c:pt idx="98">
                  <c:v>8.0363249999999997</c:v>
                </c:pt>
                <c:pt idx="99">
                  <c:v>5.1378999999999992</c:v>
                </c:pt>
                <c:pt idx="100">
                  <c:v>6.7231999999999994</c:v>
                </c:pt>
                <c:pt idx="101">
                  <c:v>8.6045499999999997</c:v>
                </c:pt>
                <c:pt idx="102">
                  <c:v>9.612074999999999</c:v>
                </c:pt>
                <c:pt idx="103">
                  <c:v>12.849525</c:v>
                </c:pt>
                <c:pt idx="104">
                  <c:v>11.3645</c:v>
                </c:pt>
                <c:pt idx="105">
                  <c:v>16.784125</c:v>
                </c:pt>
                <c:pt idx="106">
                  <c:v>27.365525000000002</c:v>
                </c:pt>
                <c:pt idx="107">
                  <c:v>26.410525</c:v>
                </c:pt>
                <c:pt idx="108">
                  <c:v>15.767050000000001</c:v>
                </c:pt>
                <c:pt idx="109">
                  <c:v>17.385774999999999</c:v>
                </c:pt>
                <c:pt idx="110">
                  <c:v>12.601224999999999</c:v>
                </c:pt>
                <c:pt idx="111">
                  <c:v>14.950524999999999</c:v>
                </c:pt>
                <c:pt idx="112">
                  <c:v>14.5542</c:v>
                </c:pt>
                <c:pt idx="113">
                  <c:v>18.971074999999999</c:v>
                </c:pt>
                <c:pt idx="114">
                  <c:v>14.019399999999999</c:v>
                </c:pt>
                <c:pt idx="115">
                  <c:v>9.9845249999999997</c:v>
                </c:pt>
                <c:pt idx="116">
                  <c:v>6.9571749999999994</c:v>
                </c:pt>
                <c:pt idx="117">
                  <c:v>6.7900499999999999</c:v>
                </c:pt>
                <c:pt idx="118">
                  <c:v>9.2730499999999996</c:v>
                </c:pt>
                <c:pt idx="119">
                  <c:v>6.6086</c:v>
                </c:pt>
                <c:pt idx="120">
                  <c:v>3.4045749999999999</c:v>
                </c:pt>
                <c:pt idx="121">
                  <c:v>6.2409249999999998</c:v>
                </c:pt>
                <c:pt idx="122">
                  <c:v>5.6822499999999998</c:v>
                </c:pt>
                <c:pt idx="123">
                  <c:v>5.6965749999999993</c:v>
                </c:pt>
                <c:pt idx="124">
                  <c:v>2.8363499999999999</c:v>
                </c:pt>
                <c:pt idx="125">
                  <c:v>13.518024999999998</c:v>
                </c:pt>
                <c:pt idx="126">
                  <c:v>14.692674999999999</c:v>
                </c:pt>
                <c:pt idx="127">
                  <c:v>32.861549999999994</c:v>
                </c:pt>
                <c:pt idx="128">
                  <c:v>35.750425</c:v>
                </c:pt>
                <c:pt idx="129">
                  <c:v>25.999874999999999</c:v>
                </c:pt>
                <c:pt idx="130">
                  <c:v>24.319074999999998</c:v>
                </c:pt>
                <c:pt idx="131">
                  <c:v>24.28565</c:v>
                </c:pt>
                <c:pt idx="132">
                  <c:v>17.366674999999997</c:v>
                </c:pt>
                <c:pt idx="133">
                  <c:v>19.644349999999999</c:v>
                </c:pt>
                <c:pt idx="134">
                  <c:v>22.227624999999996</c:v>
                </c:pt>
                <c:pt idx="135">
                  <c:v>22.3279</c:v>
                </c:pt>
                <c:pt idx="136">
                  <c:v>21.993649999999999</c:v>
                </c:pt>
                <c:pt idx="137">
                  <c:v>35.139225000000003</c:v>
                </c:pt>
                <c:pt idx="138">
                  <c:v>25.111725</c:v>
                </c:pt>
                <c:pt idx="139">
                  <c:v>16.215900000000001</c:v>
                </c:pt>
                <c:pt idx="140">
                  <c:v>12.381575</c:v>
                </c:pt>
                <c:pt idx="141">
                  <c:v>12.777900000000001</c:v>
                </c:pt>
                <c:pt idx="142">
                  <c:v>10.815375</c:v>
                </c:pt>
                <c:pt idx="143">
                  <c:v>10.428599999999999</c:v>
                </c:pt>
                <c:pt idx="144">
                  <c:v>5.9162249999999998</c:v>
                </c:pt>
                <c:pt idx="145">
                  <c:v>7.2914249999999994</c:v>
                </c:pt>
                <c:pt idx="146">
                  <c:v>5.9973999999999998</c:v>
                </c:pt>
                <c:pt idx="147">
                  <c:v>4.1590250000000006</c:v>
                </c:pt>
                <c:pt idx="148">
                  <c:v>6.4892249999999994</c:v>
                </c:pt>
                <c:pt idx="149">
                  <c:v>10.032275</c:v>
                </c:pt>
                <c:pt idx="150">
                  <c:v>15.046025</c:v>
                </c:pt>
                <c:pt idx="151">
                  <c:v>34.580550000000002</c:v>
                </c:pt>
                <c:pt idx="152">
                  <c:v>48.003074999999995</c:v>
                </c:pt>
                <c:pt idx="153">
                  <c:v>45.004374999999996</c:v>
                </c:pt>
                <c:pt idx="154">
                  <c:v>27.594724999999997</c:v>
                </c:pt>
                <c:pt idx="155">
                  <c:v>34.055299999999995</c:v>
                </c:pt>
                <c:pt idx="156">
                  <c:v>21.893374999999999</c:v>
                </c:pt>
                <c:pt idx="157">
                  <c:v>23.989599999999999</c:v>
                </c:pt>
                <c:pt idx="158">
                  <c:v>23.817699999999999</c:v>
                </c:pt>
                <c:pt idx="159">
                  <c:v>31.534100000000002</c:v>
                </c:pt>
                <c:pt idx="160">
                  <c:v>32.76605</c:v>
                </c:pt>
                <c:pt idx="161">
                  <c:v>52.539324999999998</c:v>
                </c:pt>
                <c:pt idx="162">
                  <c:v>39.264825000000002</c:v>
                </c:pt>
                <c:pt idx="163">
                  <c:v>24.853874999999999</c:v>
                </c:pt>
                <c:pt idx="164">
                  <c:v>14.1531</c:v>
                </c:pt>
                <c:pt idx="165">
                  <c:v>10.6578</c:v>
                </c:pt>
                <c:pt idx="166">
                  <c:v>14.936199999999999</c:v>
                </c:pt>
                <c:pt idx="167">
                  <c:v>10.266249999999999</c:v>
                </c:pt>
                <c:pt idx="168">
                  <c:v>8.0649750000000004</c:v>
                </c:pt>
                <c:pt idx="169">
                  <c:v>6.5703999999999994</c:v>
                </c:pt>
                <c:pt idx="170">
                  <c:v>7.3964749999999997</c:v>
                </c:pt>
                <c:pt idx="171">
                  <c:v>4.6747249999999996</c:v>
                </c:pt>
                <c:pt idx="172">
                  <c:v>6.9332999999999991</c:v>
                </c:pt>
                <c:pt idx="173">
                  <c:v>17.366674999999997</c:v>
                </c:pt>
                <c:pt idx="174">
                  <c:v>17.987425000000002</c:v>
                </c:pt>
                <c:pt idx="175">
                  <c:v>39.627724999999998</c:v>
                </c:pt>
                <c:pt idx="176">
                  <c:v>68.487825000000001</c:v>
                </c:pt>
                <c:pt idx="177">
                  <c:v>56.803399999999996</c:v>
                </c:pt>
                <c:pt idx="178">
                  <c:v>40.191175000000001</c:v>
                </c:pt>
                <c:pt idx="179">
                  <c:v>44.560299999999998</c:v>
                </c:pt>
                <c:pt idx="180">
                  <c:v>53.838124999999998</c:v>
                </c:pt>
                <c:pt idx="181">
                  <c:v>60.040849999999992</c:v>
                </c:pt>
                <c:pt idx="182">
                  <c:v>55.232424999999999</c:v>
                </c:pt>
                <c:pt idx="184">
                  <c:v>76.380899999999997</c:v>
                </c:pt>
                <c:pt idx="185">
                  <c:v>191.68282500000001</c:v>
                </c:pt>
                <c:pt idx="186">
                  <c:v>128.92022499999999</c:v>
                </c:pt>
                <c:pt idx="187">
                  <c:v>45.558274999999995</c:v>
                </c:pt>
                <c:pt idx="188">
                  <c:v>39.661149999999999</c:v>
                </c:pt>
                <c:pt idx="189">
                  <c:v>17.123149999999999</c:v>
                </c:pt>
                <c:pt idx="190">
                  <c:v>14.305899999999999</c:v>
                </c:pt>
                <c:pt idx="191">
                  <c:v>16.182475</c:v>
                </c:pt>
                <c:pt idx="192">
                  <c:v>12.849525</c:v>
                </c:pt>
                <c:pt idx="193">
                  <c:v>14.091025</c:v>
                </c:pt>
                <c:pt idx="194">
                  <c:v>10.53365</c:v>
                </c:pt>
                <c:pt idx="195">
                  <c:v>11.044574999999998</c:v>
                </c:pt>
                <c:pt idx="196">
                  <c:v>12.811324999999998</c:v>
                </c:pt>
                <c:pt idx="197">
                  <c:v>19.176399999999997</c:v>
                </c:pt>
                <c:pt idx="198">
                  <c:v>27.594724999999997</c:v>
                </c:pt>
                <c:pt idx="199">
                  <c:v>40.277124999999998</c:v>
                </c:pt>
                <c:pt idx="200">
                  <c:v>67.566249999999997</c:v>
                </c:pt>
                <c:pt idx="201">
                  <c:v>50.820325000000004</c:v>
                </c:pt>
                <c:pt idx="202">
                  <c:v>77.870699999999999</c:v>
                </c:pt>
                <c:pt idx="203">
                  <c:v>62.686199999999999</c:v>
                </c:pt>
                <c:pt idx="204">
                  <c:v>37.908724999999997</c:v>
                </c:pt>
                <c:pt idx="205">
                  <c:v>41.680975000000004</c:v>
                </c:pt>
                <c:pt idx="206">
                  <c:v>39.18365</c:v>
                </c:pt>
                <c:pt idx="207">
                  <c:v>53.222149999999992</c:v>
                </c:pt>
                <c:pt idx="208">
                  <c:v>54.243999999999993</c:v>
                </c:pt>
                <c:pt idx="209">
                  <c:v>65.40317499999999</c:v>
                </c:pt>
                <c:pt idx="210">
                  <c:v>57.185400000000001</c:v>
                </c:pt>
                <c:pt idx="211">
                  <c:v>25.918700000000001</c:v>
                </c:pt>
                <c:pt idx="212">
                  <c:v>19.615699999999997</c:v>
                </c:pt>
                <c:pt idx="213">
                  <c:v>16.325724999999998</c:v>
                </c:pt>
                <c:pt idx="214">
                  <c:v>28.072225</c:v>
                </c:pt>
                <c:pt idx="215">
                  <c:v>17.6675</c:v>
                </c:pt>
                <c:pt idx="216">
                  <c:v>15.724074999999999</c:v>
                </c:pt>
                <c:pt idx="217">
                  <c:v>19.190724999999997</c:v>
                </c:pt>
                <c:pt idx="218">
                  <c:v>12.472300000000001</c:v>
                </c:pt>
                <c:pt idx="219">
                  <c:v>13.584874999999998</c:v>
                </c:pt>
                <c:pt idx="220">
                  <c:v>15.389824999999998</c:v>
                </c:pt>
                <c:pt idx="221">
                  <c:v>27.079024999999998</c:v>
                </c:pt>
                <c:pt idx="222">
                  <c:v>38.195224999999994</c:v>
                </c:pt>
                <c:pt idx="223">
                  <c:v>81.141575000000003</c:v>
                </c:pt>
                <c:pt idx="224">
                  <c:v>105.79967499999999</c:v>
                </c:pt>
                <c:pt idx="225">
                  <c:v>81.437624999999997</c:v>
                </c:pt>
                <c:pt idx="226">
                  <c:v>54.415899999999993</c:v>
                </c:pt>
                <c:pt idx="227">
                  <c:v>58.999899999999997</c:v>
                </c:pt>
                <c:pt idx="228">
                  <c:v>60.723675</c:v>
                </c:pt>
                <c:pt idx="229">
                  <c:v>50.505174999999994</c:v>
                </c:pt>
                <c:pt idx="230">
                  <c:v>65.818600000000004</c:v>
                </c:pt>
                <c:pt idx="231">
                  <c:v>79.14085</c:v>
                </c:pt>
                <c:pt idx="232">
                  <c:v>65.971400000000003</c:v>
                </c:pt>
                <c:pt idx="233">
                  <c:v>61.755075000000005</c:v>
                </c:pt>
                <c:pt idx="234">
                  <c:v>43.428624999999997</c:v>
                </c:pt>
                <c:pt idx="235">
                  <c:v>36.767499999999998</c:v>
                </c:pt>
                <c:pt idx="236">
                  <c:v>25.4985</c:v>
                </c:pt>
                <c:pt idx="237">
                  <c:v>20.570699999999999</c:v>
                </c:pt>
                <c:pt idx="238">
                  <c:v>12.505725</c:v>
                </c:pt>
                <c:pt idx="239">
                  <c:v>12.954574999999998</c:v>
                </c:pt>
                <c:pt idx="240">
                  <c:v>15.704974999999999</c:v>
                </c:pt>
                <c:pt idx="241">
                  <c:v>13.6374</c:v>
                </c:pt>
                <c:pt idx="242">
                  <c:v>10.567074999999999</c:v>
                </c:pt>
                <c:pt idx="243">
                  <c:v>15.953274999999998</c:v>
                </c:pt>
                <c:pt idx="244">
                  <c:v>20.198249999999998</c:v>
                </c:pt>
                <c:pt idx="245">
                  <c:v>23.010724999999997</c:v>
                </c:pt>
                <c:pt idx="246">
                  <c:v>22.265825</c:v>
                </c:pt>
                <c:pt idx="247">
                  <c:v>34.050525</c:v>
                </c:pt>
                <c:pt idx="248">
                  <c:v>45.209699999999998</c:v>
                </c:pt>
                <c:pt idx="249">
                  <c:v>45.2288</c:v>
                </c:pt>
                <c:pt idx="250">
                  <c:v>62.657549999999993</c:v>
                </c:pt>
                <c:pt idx="251">
                  <c:v>45.343399999999995</c:v>
                </c:pt>
                <c:pt idx="252">
                  <c:v>44.044599999999996</c:v>
                </c:pt>
                <c:pt idx="253">
                  <c:v>42.225324999999998</c:v>
                </c:pt>
                <c:pt idx="254">
                  <c:v>52.572749999999992</c:v>
                </c:pt>
                <c:pt idx="255">
                  <c:v>64.395650000000003</c:v>
                </c:pt>
                <c:pt idx="256">
                  <c:v>68.893699999999995</c:v>
                </c:pt>
                <c:pt idx="257">
                  <c:v>56.058500000000002</c:v>
                </c:pt>
                <c:pt idx="258">
                  <c:v>90.137675000000002</c:v>
                </c:pt>
                <c:pt idx="259">
                  <c:v>137.64892499999999</c:v>
                </c:pt>
                <c:pt idx="260">
                  <c:v>101.97967499999999</c:v>
                </c:pt>
                <c:pt idx="261">
                  <c:v>88.485524999999996</c:v>
                </c:pt>
                <c:pt idx="262">
                  <c:v>93.093400000000003</c:v>
                </c:pt>
                <c:pt idx="263">
                  <c:v>94.989075</c:v>
                </c:pt>
                <c:pt idx="264">
                  <c:v>88.251549999999995</c:v>
                </c:pt>
                <c:pt idx="265">
                  <c:v>74.055475000000001</c:v>
                </c:pt>
                <c:pt idx="266">
                  <c:v>83.280774999999991</c:v>
                </c:pt>
                <c:pt idx="267">
                  <c:v>82.975175000000007</c:v>
                </c:pt>
                <c:pt idx="268">
                  <c:v>64.10437499999999</c:v>
                </c:pt>
                <c:pt idx="269">
                  <c:v>102.66727499999999</c:v>
                </c:pt>
                <c:pt idx="270">
                  <c:v>83.43835</c:v>
                </c:pt>
                <c:pt idx="271">
                  <c:v>72.470174999999998</c:v>
                </c:pt>
                <c:pt idx="272">
                  <c:v>82.340099999999993</c:v>
                </c:pt>
                <c:pt idx="273">
                  <c:v>88.595349999999996</c:v>
                </c:pt>
                <c:pt idx="274">
                  <c:v>120.11035</c:v>
                </c:pt>
                <c:pt idx="275">
                  <c:v>69.457149999999999</c:v>
                </c:pt>
                <c:pt idx="276">
                  <c:v>49.239800000000002</c:v>
                </c:pt>
                <c:pt idx="277">
                  <c:v>55.566674999999996</c:v>
                </c:pt>
                <c:pt idx="278">
                  <c:v>70.240249999999989</c:v>
                </c:pt>
                <c:pt idx="279">
                  <c:v>52.439049999999995</c:v>
                </c:pt>
                <c:pt idx="280">
                  <c:v>53.093224999999997</c:v>
                </c:pt>
                <c:pt idx="281">
                  <c:v>37.856200000000001</c:v>
                </c:pt>
                <c:pt idx="282">
                  <c:v>34.298825000000001</c:v>
                </c:pt>
                <c:pt idx="283">
                  <c:v>30.6173</c:v>
                </c:pt>
                <c:pt idx="284">
                  <c:v>27.193625000000001</c:v>
                </c:pt>
                <c:pt idx="285">
                  <c:v>21.454075</c:v>
                </c:pt>
                <c:pt idx="286">
                  <c:v>21.243974999999999</c:v>
                </c:pt>
                <c:pt idx="287">
                  <c:v>15.61425</c:v>
                </c:pt>
                <c:pt idx="288">
                  <c:v>14.687900000000001</c:v>
                </c:pt>
                <c:pt idx="289">
                  <c:v>9.4067499999999988</c:v>
                </c:pt>
                <c:pt idx="290">
                  <c:v>12.811324999999998</c:v>
                </c:pt>
                <c:pt idx="291">
                  <c:v>13.794974999999999</c:v>
                </c:pt>
                <c:pt idx="292">
                  <c:v>10.82015</c:v>
                </c:pt>
                <c:pt idx="293">
                  <c:v>22.552324999999996</c:v>
                </c:pt>
                <c:pt idx="294">
                  <c:v>29.113174999999998</c:v>
                </c:pt>
                <c:pt idx="295">
                  <c:v>62.781699999999994</c:v>
                </c:pt>
                <c:pt idx="296">
                  <c:v>114.49017499999999</c:v>
                </c:pt>
                <c:pt idx="297">
                  <c:v>80.759574999999998</c:v>
                </c:pt>
                <c:pt idx="298">
                  <c:v>51.035199999999996</c:v>
                </c:pt>
                <c:pt idx="299">
                  <c:v>44.039825</c:v>
                </c:pt>
                <c:pt idx="300">
                  <c:v>46.016674999999999</c:v>
                </c:pt>
                <c:pt idx="301">
                  <c:v>47.783424999999994</c:v>
                </c:pt>
                <c:pt idx="302">
                  <c:v>51.741900000000001</c:v>
                </c:pt>
                <c:pt idx="303">
                  <c:v>77.149674999999988</c:v>
                </c:pt>
                <c:pt idx="304">
                  <c:v>129.27357499999999</c:v>
                </c:pt>
                <c:pt idx="305">
                  <c:v>116.199625</c:v>
                </c:pt>
                <c:pt idx="306">
                  <c:v>38.820749999999997</c:v>
                </c:pt>
                <c:pt idx="307">
                  <c:v>26.090599999999998</c:v>
                </c:pt>
                <c:pt idx="308">
                  <c:v>27.207949999999997</c:v>
                </c:pt>
                <c:pt idx="309">
                  <c:v>18.612949999999998</c:v>
                </c:pt>
                <c:pt idx="310">
                  <c:v>17.4956</c:v>
                </c:pt>
                <c:pt idx="311">
                  <c:v>15.781374999999999</c:v>
                </c:pt>
                <c:pt idx="312">
                  <c:v>15.499649999999999</c:v>
                </c:pt>
                <c:pt idx="313">
                  <c:v>12.701499999999999</c:v>
                </c:pt>
                <c:pt idx="314">
                  <c:v>13.097824999999998</c:v>
                </c:pt>
                <c:pt idx="315">
                  <c:v>14.687900000000001</c:v>
                </c:pt>
                <c:pt idx="316">
                  <c:v>17.041974999999997</c:v>
                </c:pt>
                <c:pt idx="317">
                  <c:v>28.124749999999999</c:v>
                </c:pt>
                <c:pt idx="318">
                  <c:v>55.504599999999996</c:v>
                </c:pt>
                <c:pt idx="319">
                  <c:v>117.278775</c:v>
                </c:pt>
                <c:pt idx="320">
                  <c:v>125.00472500000001</c:v>
                </c:pt>
                <c:pt idx="321">
                  <c:v>112.97649999999999</c:v>
                </c:pt>
                <c:pt idx="322">
                  <c:v>74.256024999999994</c:v>
                </c:pt>
                <c:pt idx="323">
                  <c:v>50.796449999999993</c:v>
                </c:pt>
                <c:pt idx="324">
                  <c:v>53.947949999999999</c:v>
                </c:pt>
                <c:pt idx="325">
                  <c:v>64.954324999999997</c:v>
                </c:pt>
                <c:pt idx="326">
                  <c:v>78.228825000000001</c:v>
                </c:pt>
                <c:pt idx="327">
                  <c:v>94.592749999999995</c:v>
                </c:pt>
                <c:pt idx="328">
                  <c:v>125.396275</c:v>
                </c:pt>
                <c:pt idx="329">
                  <c:v>99.974175000000002</c:v>
                </c:pt>
                <c:pt idx="330">
                  <c:v>65.804275000000004</c:v>
                </c:pt>
                <c:pt idx="331">
                  <c:v>32.646675000000002</c:v>
                </c:pt>
                <c:pt idx="332">
                  <c:v>21.081624999999999</c:v>
                </c:pt>
                <c:pt idx="333">
                  <c:v>15.02215</c:v>
                </c:pt>
                <c:pt idx="334">
                  <c:v>19.711199999999998</c:v>
                </c:pt>
                <c:pt idx="335">
                  <c:v>14.425274999999999</c:v>
                </c:pt>
                <c:pt idx="336">
                  <c:v>15.213149999999999</c:v>
                </c:pt>
                <c:pt idx="337">
                  <c:v>18.226175000000001</c:v>
                </c:pt>
                <c:pt idx="338">
                  <c:v>12.639424999999999</c:v>
                </c:pt>
                <c:pt idx="339">
                  <c:v>15.833899999999998</c:v>
                </c:pt>
                <c:pt idx="340">
                  <c:v>21.649850000000001</c:v>
                </c:pt>
                <c:pt idx="341">
                  <c:v>27.32255</c:v>
                </c:pt>
                <c:pt idx="342">
                  <c:v>27.012174999999999</c:v>
                </c:pt>
                <c:pt idx="343">
                  <c:v>57.042149999999992</c:v>
                </c:pt>
                <c:pt idx="344">
                  <c:v>115.91789999999999</c:v>
                </c:pt>
                <c:pt idx="345">
                  <c:v>58.283650000000002</c:v>
                </c:pt>
                <c:pt idx="346">
                  <c:v>39.804400000000001</c:v>
                </c:pt>
                <c:pt idx="347">
                  <c:v>37.297525</c:v>
                </c:pt>
                <c:pt idx="348">
                  <c:v>42.000899999999994</c:v>
                </c:pt>
                <c:pt idx="349">
                  <c:v>43.380874999999996</c:v>
                </c:pt>
                <c:pt idx="350">
                  <c:v>38.242975000000001</c:v>
                </c:pt>
                <c:pt idx="351">
                  <c:v>39.494024999999993</c:v>
                </c:pt>
                <c:pt idx="352">
                  <c:v>45.606025000000002</c:v>
                </c:pt>
                <c:pt idx="353">
                  <c:v>38.133150000000001</c:v>
                </c:pt>
                <c:pt idx="354">
                  <c:v>35.487799999999993</c:v>
                </c:pt>
                <c:pt idx="355">
                  <c:v>18.670249999999999</c:v>
                </c:pt>
                <c:pt idx="356">
                  <c:v>23.153974999999999</c:v>
                </c:pt>
                <c:pt idx="357">
                  <c:v>20.121849999999998</c:v>
                </c:pt>
                <c:pt idx="358">
                  <c:v>20.298524999999998</c:v>
                </c:pt>
                <c:pt idx="359">
                  <c:v>22.795850000000002</c:v>
                </c:pt>
                <c:pt idx="360">
                  <c:v>16.340049999999998</c:v>
                </c:pt>
                <c:pt idx="361">
                  <c:v>19.811475000000002</c:v>
                </c:pt>
                <c:pt idx="362">
                  <c:v>14.358424999999999</c:v>
                </c:pt>
                <c:pt idx="363">
                  <c:v>15.604699999999999</c:v>
                </c:pt>
                <c:pt idx="364">
                  <c:v>16.717274999999997</c:v>
                </c:pt>
                <c:pt idx="365">
                  <c:v>17.309374999999999</c:v>
                </c:pt>
                <c:pt idx="366">
                  <c:v>25.197675</c:v>
                </c:pt>
                <c:pt idx="367">
                  <c:v>43.428624999999997</c:v>
                </c:pt>
                <c:pt idx="368">
                  <c:v>80.721375000000009</c:v>
                </c:pt>
                <c:pt idx="369">
                  <c:v>67.308400000000006</c:v>
                </c:pt>
                <c:pt idx="370">
                  <c:v>44.784725000000002</c:v>
                </c:pt>
                <c:pt idx="371">
                  <c:v>58.197699999999998</c:v>
                </c:pt>
                <c:pt idx="372">
                  <c:v>39.274374999999999</c:v>
                </c:pt>
                <c:pt idx="373">
                  <c:v>45.118974999999999</c:v>
                </c:pt>
                <c:pt idx="374">
                  <c:v>69.404624999999996</c:v>
                </c:pt>
                <c:pt idx="375">
                  <c:v>53.064574999999998</c:v>
                </c:pt>
                <c:pt idx="376">
                  <c:v>69.509674999999987</c:v>
                </c:pt>
                <c:pt idx="377">
                  <c:v>68.654949999999999</c:v>
                </c:pt>
                <c:pt idx="378">
                  <c:v>68.798200000000008</c:v>
                </c:pt>
                <c:pt idx="379">
                  <c:v>37.335724999999996</c:v>
                </c:pt>
                <c:pt idx="380">
                  <c:v>37.001474999999999</c:v>
                </c:pt>
                <c:pt idx="381">
                  <c:v>35.535550000000001</c:v>
                </c:pt>
                <c:pt idx="382">
                  <c:v>21.735800000000001</c:v>
                </c:pt>
                <c:pt idx="383">
                  <c:v>16.373474999999999</c:v>
                </c:pt>
                <c:pt idx="384">
                  <c:v>13.245849999999999</c:v>
                </c:pt>
                <c:pt idx="385">
                  <c:v>13.236299999999998</c:v>
                </c:pt>
                <c:pt idx="386">
                  <c:v>10.447699999999999</c:v>
                </c:pt>
                <c:pt idx="387">
                  <c:v>12.453199999999999</c:v>
                </c:pt>
                <c:pt idx="388">
                  <c:v>7.9026249999999996</c:v>
                </c:pt>
                <c:pt idx="389">
                  <c:v>19.610924999999998</c:v>
                </c:pt>
                <c:pt idx="390">
                  <c:v>22.241949999999999</c:v>
                </c:pt>
                <c:pt idx="391">
                  <c:v>40.797599999999996</c:v>
                </c:pt>
                <c:pt idx="392">
                  <c:v>56.956199999999995</c:v>
                </c:pt>
                <c:pt idx="393">
                  <c:v>43.447724999999998</c:v>
                </c:pt>
                <c:pt idx="394">
                  <c:v>35.855474999999998</c:v>
                </c:pt>
                <c:pt idx="395">
                  <c:v>41.948374999999999</c:v>
                </c:pt>
                <c:pt idx="396">
                  <c:v>52.6205</c:v>
                </c:pt>
                <c:pt idx="397">
                  <c:v>46.818874999999998</c:v>
                </c:pt>
                <c:pt idx="398">
                  <c:v>55.34225</c:v>
                </c:pt>
                <c:pt idx="399">
                  <c:v>82.096575000000001</c:v>
                </c:pt>
                <c:pt idx="400">
                  <c:v>80.673624999999987</c:v>
                </c:pt>
                <c:pt idx="401">
                  <c:v>75.917725000000004</c:v>
                </c:pt>
                <c:pt idx="402">
                  <c:v>67.394349999999989</c:v>
                </c:pt>
                <c:pt idx="403">
                  <c:v>40.802374999999998</c:v>
                </c:pt>
                <c:pt idx="404">
                  <c:v>39.451050000000002</c:v>
                </c:pt>
                <c:pt idx="405">
                  <c:v>28.081775</c:v>
                </c:pt>
                <c:pt idx="406">
                  <c:v>26.448725</c:v>
                </c:pt>
                <c:pt idx="407">
                  <c:v>26.92145</c:v>
                </c:pt>
                <c:pt idx="408">
                  <c:v>29.404449999999997</c:v>
                </c:pt>
                <c:pt idx="409">
                  <c:v>47.668824999999998</c:v>
                </c:pt>
                <c:pt idx="410">
                  <c:v>43.185099999999998</c:v>
                </c:pt>
                <c:pt idx="411">
                  <c:v>24.701074999999996</c:v>
                </c:pt>
                <c:pt idx="412">
                  <c:v>18.655925</c:v>
                </c:pt>
                <c:pt idx="413">
                  <c:v>23.407050000000002</c:v>
                </c:pt>
                <c:pt idx="414">
                  <c:v>27.546974999999996</c:v>
                </c:pt>
                <c:pt idx="415">
                  <c:v>27.876449999999998</c:v>
                </c:pt>
                <c:pt idx="416">
                  <c:v>36.791374999999995</c:v>
                </c:pt>
                <c:pt idx="417">
                  <c:v>34.71425</c:v>
                </c:pt>
                <c:pt idx="418">
                  <c:v>45.648999999999994</c:v>
                </c:pt>
                <c:pt idx="419">
                  <c:v>38.720475</c:v>
                </c:pt>
                <c:pt idx="420">
                  <c:v>45.314750000000004</c:v>
                </c:pt>
                <c:pt idx="421">
                  <c:v>42.688499999999998</c:v>
                </c:pt>
                <c:pt idx="422">
                  <c:v>34.680824999999999</c:v>
                </c:pt>
                <c:pt idx="423">
                  <c:v>38.562899999999999</c:v>
                </c:pt>
                <c:pt idx="424">
                  <c:v>35.0867</c:v>
                </c:pt>
                <c:pt idx="425">
                  <c:v>35.468699999999998</c:v>
                </c:pt>
                <c:pt idx="426">
                  <c:v>29.471299999999999</c:v>
                </c:pt>
                <c:pt idx="427">
                  <c:v>29.638424999999998</c:v>
                </c:pt>
                <c:pt idx="428">
                  <c:v>17.199550000000002</c:v>
                </c:pt>
                <c:pt idx="429">
                  <c:v>16.812774999999998</c:v>
                </c:pt>
                <c:pt idx="430">
                  <c:v>17.681825</c:v>
                </c:pt>
                <c:pt idx="431">
                  <c:v>21.086399999999998</c:v>
                </c:pt>
                <c:pt idx="432">
                  <c:v>24.023025000000001</c:v>
                </c:pt>
                <c:pt idx="433">
                  <c:v>16.602675000000001</c:v>
                </c:pt>
                <c:pt idx="434">
                  <c:v>15.853000000000002</c:v>
                </c:pt>
                <c:pt idx="435">
                  <c:v>17.280724999999997</c:v>
                </c:pt>
                <c:pt idx="436">
                  <c:v>16.182475</c:v>
                </c:pt>
                <c:pt idx="437">
                  <c:v>15.800475</c:v>
                </c:pt>
                <c:pt idx="438">
                  <c:v>66.749724999999998</c:v>
                </c:pt>
                <c:pt idx="439">
                  <c:v>40.831025000000004</c:v>
                </c:pt>
                <c:pt idx="440">
                  <c:v>31.209399999999999</c:v>
                </c:pt>
                <c:pt idx="441">
                  <c:v>34.685600000000001</c:v>
                </c:pt>
                <c:pt idx="442">
                  <c:v>38.624974999999999</c:v>
                </c:pt>
                <c:pt idx="443">
                  <c:v>44.741749999999996</c:v>
                </c:pt>
                <c:pt idx="444">
                  <c:v>45.095099999999995</c:v>
                </c:pt>
                <c:pt idx="445">
                  <c:v>49.277999999999999</c:v>
                </c:pt>
                <c:pt idx="446">
                  <c:v>43.887024999999994</c:v>
                </c:pt>
                <c:pt idx="447">
                  <c:v>56.383199999999995</c:v>
                </c:pt>
                <c:pt idx="448">
                  <c:v>142.41437500000001</c:v>
                </c:pt>
                <c:pt idx="449">
                  <c:v>130.49119999999999</c:v>
                </c:pt>
                <c:pt idx="450">
                  <c:v>91.508099999999985</c:v>
                </c:pt>
                <c:pt idx="451">
                  <c:v>130.02324999999999</c:v>
                </c:pt>
                <c:pt idx="452">
                  <c:v>80.778674999999993</c:v>
                </c:pt>
                <c:pt idx="453">
                  <c:v>31.175975000000001</c:v>
                </c:pt>
                <c:pt idx="454">
                  <c:v>30.645950000000003</c:v>
                </c:pt>
                <c:pt idx="455">
                  <c:v>45.281324999999995</c:v>
                </c:pt>
                <c:pt idx="456">
                  <c:v>38.529474999999998</c:v>
                </c:pt>
                <c:pt idx="457">
                  <c:v>18.3169</c:v>
                </c:pt>
                <c:pt idx="458">
                  <c:v>57.849125000000001</c:v>
                </c:pt>
                <c:pt idx="459">
                  <c:v>54.296524999999995</c:v>
                </c:pt>
                <c:pt idx="460">
                  <c:v>81.576099999999997</c:v>
                </c:pt>
                <c:pt idx="461">
                  <c:v>148.03455</c:v>
                </c:pt>
                <c:pt idx="462">
                  <c:v>219.81234999999998</c:v>
                </c:pt>
                <c:pt idx="463">
                  <c:v>319.13234999999997</c:v>
                </c:pt>
                <c:pt idx="464">
                  <c:v>449.13172500000002</c:v>
                </c:pt>
                <c:pt idx="465">
                  <c:v>576.25177499999995</c:v>
                </c:pt>
                <c:pt idx="466">
                  <c:v>314.57699999999994</c:v>
                </c:pt>
                <c:pt idx="467">
                  <c:v>213.84359999999998</c:v>
                </c:pt>
                <c:pt idx="468">
                  <c:v>138.96204999999998</c:v>
                </c:pt>
                <c:pt idx="469">
                  <c:v>116.295125</c:v>
                </c:pt>
                <c:pt idx="470">
                  <c:v>138.326975</c:v>
                </c:pt>
                <c:pt idx="471">
                  <c:v>116.45269999999999</c:v>
                </c:pt>
                <c:pt idx="472">
                  <c:v>301.589</c:v>
                </c:pt>
                <c:pt idx="473">
                  <c:v>555.10329999999999</c:v>
                </c:pt>
                <c:pt idx="474">
                  <c:v>572.57502499999998</c:v>
                </c:pt>
                <c:pt idx="475">
                  <c:v>410.19159999999994</c:v>
                </c:pt>
                <c:pt idx="476">
                  <c:v>345.6909</c:v>
                </c:pt>
                <c:pt idx="477">
                  <c:v>265.58550000000002</c:v>
                </c:pt>
                <c:pt idx="478">
                  <c:v>261.302325</c:v>
                </c:pt>
                <c:pt idx="479">
                  <c:v>285.02452499999998</c:v>
                </c:pt>
                <c:pt idx="480">
                  <c:v>227.23269999999999</c:v>
                </c:pt>
                <c:pt idx="481">
                  <c:v>196.95920000000001</c:v>
                </c:pt>
                <c:pt idx="482">
                  <c:v>232.260775</c:v>
                </c:pt>
                <c:pt idx="483">
                  <c:v>254.87517499999998</c:v>
                </c:pt>
                <c:pt idx="484">
                  <c:v>263.68504999999999</c:v>
                </c:pt>
                <c:pt idx="485">
                  <c:v>281.357325</c:v>
                </c:pt>
                <c:pt idx="486">
                  <c:v>232.919725</c:v>
                </c:pt>
                <c:pt idx="487">
                  <c:v>414.31719999999996</c:v>
                </c:pt>
                <c:pt idx="488">
                  <c:v>461.04534999999998</c:v>
                </c:pt>
                <c:pt idx="489">
                  <c:v>586.24585000000002</c:v>
                </c:pt>
                <c:pt idx="490">
                  <c:v>370.32034999999996</c:v>
                </c:pt>
                <c:pt idx="491">
                  <c:v>297.78809999999999</c:v>
                </c:pt>
                <c:pt idx="492">
                  <c:v>77.283374999999992</c:v>
                </c:pt>
                <c:pt idx="493">
                  <c:v>85.606200000000001</c:v>
                </c:pt>
                <c:pt idx="494">
                  <c:v>88.027124999999998</c:v>
                </c:pt>
                <c:pt idx="495">
                  <c:v>89.187449999999998</c:v>
                </c:pt>
                <c:pt idx="496">
                  <c:v>124.58452500000001</c:v>
                </c:pt>
                <c:pt idx="497">
                  <c:v>85.572775000000007</c:v>
                </c:pt>
                <c:pt idx="498">
                  <c:v>71.672749999999994</c:v>
                </c:pt>
                <c:pt idx="499">
                  <c:v>42.468849999999996</c:v>
                </c:pt>
                <c:pt idx="500">
                  <c:v>30.144575</c:v>
                </c:pt>
                <c:pt idx="501">
                  <c:v>28.4208</c:v>
                </c:pt>
                <c:pt idx="502">
                  <c:v>21.162800000000001</c:v>
                </c:pt>
                <c:pt idx="503">
                  <c:v>16.149049999999999</c:v>
                </c:pt>
                <c:pt idx="504">
                  <c:v>15.661999999999997</c:v>
                </c:pt>
                <c:pt idx="505">
                  <c:v>14.028949999999998</c:v>
                </c:pt>
                <c:pt idx="506">
                  <c:v>10.53365</c:v>
                </c:pt>
                <c:pt idx="507">
                  <c:v>13.8093</c:v>
                </c:pt>
                <c:pt idx="508">
                  <c:v>17.629300000000001</c:v>
                </c:pt>
                <c:pt idx="509">
                  <c:v>40.40605</c:v>
                </c:pt>
                <c:pt idx="510">
                  <c:v>42.592999999999996</c:v>
                </c:pt>
                <c:pt idx="511">
                  <c:v>171.49889999999999</c:v>
                </c:pt>
                <c:pt idx="512">
                  <c:v>213.34222500000001</c:v>
                </c:pt>
                <c:pt idx="513">
                  <c:v>167.70755</c:v>
                </c:pt>
                <c:pt idx="514">
                  <c:v>166.46605</c:v>
                </c:pt>
                <c:pt idx="515">
                  <c:v>81.504474999999999</c:v>
                </c:pt>
                <c:pt idx="516">
                  <c:v>65.608500000000006</c:v>
                </c:pt>
                <c:pt idx="517">
                  <c:v>71.166599999999988</c:v>
                </c:pt>
                <c:pt idx="518">
                  <c:v>61.439924999999988</c:v>
                </c:pt>
                <c:pt idx="519">
                  <c:v>87.287000000000006</c:v>
                </c:pt>
                <c:pt idx="520">
                  <c:v>130.97825</c:v>
                </c:pt>
                <c:pt idx="521">
                  <c:v>173.05555000000001</c:v>
                </c:pt>
                <c:pt idx="522">
                  <c:v>97.591449999999995</c:v>
                </c:pt>
                <c:pt idx="523">
                  <c:v>98.589424999999991</c:v>
                </c:pt>
                <c:pt idx="524">
                  <c:v>97.567575000000005</c:v>
                </c:pt>
                <c:pt idx="525">
                  <c:v>54.883849999999995</c:v>
                </c:pt>
                <c:pt idx="526">
                  <c:v>34.838399999999993</c:v>
                </c:pt>
                <c:pt idx="527">
                  <c:v>24.815674999999999</c:v>
                </c:pt>
                <c:pt idx="528">
                  <c:v>23.540749999999999</c:v>
                </c:pt>
                <c:pt idx="529">
                  <c:v>17.409649999999999</c:v>
                </c:pt>
                <c:pt idx="530">
                  <c:v>21.062524999999997</c:v>
                </c:pt>
                <c:pt idx="531">
                  <c:v>19.467675</c:v>
                </c:pt>
                <c:pt idx="532">
                  <c:v>20.632774999999999</c:v>
                </c:pt>
                <c:pt idx="533">
                  <c:v>29.695724999999996</c:v>
                </c:pt>
                <c:pt idx="534">
                  <c:v>37.970799999999997</c:v>
                </c:pt>
                <c:pt idx="535">
                  <c:v>58.565375000000003</c:v>
                </c:pt>
                <c:pt idx="536">
                  <c:v>83.853774999999999</c:v>
                </c:pt>
                <c:pt idx="537">
                  <c:v>75.478424999999987</c:v>
                </c:pt>
                <c:pt idx="538">
                  <c:v>52.902225000000001</c:v>
                </c:pt>
                <c:pt idx="539">
                  <c:v>59.033324999999998</c:v>
                </c:pt>
                <c:pt idx="540">
                  <c:v>50.352375000000002</c:v>
                </c:pt>
                <c:pt idx="541">
                  <c:v>54.907724999999992</c:v>
                </c:pt>
                <c:pt idx="542">
                  <c:v>42.468849999999996</c:v>
                </c:pt>
                <c:pt idx="543">
                  <c:v>53.48</c:v>
                </c:pt>
                <c:pt idx="544">
                  <c:v>49.831899999999997</c:v>
                </c:pt>
                <c:pt idx="545">
                  <c:v>95.609824999999987</c:v>
                </c:pt>
                <c:pt idx="546">
                  <c:v>105.656425</c:v>
                </c:pt>
                <c:pt idx="547">
                  <c:v>70.846675000000005</c:v>
                </c:pt>
                <c:pt idx="548">
                  <c:v>68.483049999999992</c:v>
                </c:pt>
                <c:pt idx="549">
                  <c:v>56.125349999999997</c:v>
                </c:pt>
                <c:pt idx="550">
                  <c:v>43.844049999999996</c:v>
                </c:pt>
                <c:pt idx="551">
                  <c:v>48.408949999999997</c:v>
                </c:pt>
                <c:pt idx="552">
                  <c:v>41.05545</c:v>
                </c:pt>
                <c:pt idx="553">
                  <c:v>57.763174999999997</c:v>
                </c:pt>
                <c:pt idx="554">
                  <c:v>32.952275</c:v>
                </c:pt>
                <c:pt idx="555">
                  <c:v>47.902799999999992</c:v>
                </c:pt>
                <c:pt idx="556">
                  <c:v>46.656524999999995</c:v>
                </c:pt>
                <c:pt idx="557">
                  <c:v>74.241699999999994</c:v>
                </c:pt>
                <c:pt idx="558">
                  <c:v>94.053174999999996</c:v>
                </c:pt>
                <c:pt idx="559">
                  <c:v>210.44857500000001</c:v>
                </c:pt>
                <c:pt idx="560">
                  <c:v>311.49712499999998</c:v>
                </c:pt>
                <c:pt idx="561">
                  <c:v>179.62117499999999</c:v>
                </c:pt>
                <c:pt idx="562">
                  <c:v>163.19039999999998</c:v>
                </c:pt>
                <c:pt idx="563">
                  <c:v>90.166325000000001</c:v>
                </c:pt>
                <c:pt idx="564">
                  <c:v>91.383949999999999</c:v>
                </c:pt>
                <c:pt idx="565">
                  <c:v>48.709775</c:v>
                </c:pt>
                <c:pt idx="566">
                  <c:v>53.360624999999999</c:v>
                </c:pt>
                <c:pt idx="567">
                  <c:v>57.018274999999996</c:v>
                </c:pt>
                <c:pt idx="568">
                  <c:v>62.829450000000001</c:v>
                </c:pt>
                <c:pt idx="569">
                  <c:v>53.971824999999995</c:v>
                </c:pt>
                <c:pt idx="570">
                  <c:v>52.014074999999998</c:v>
                </c:pt>
                <c:pt idx="571">
                  <c:v>35.822049999999997</c:v>
                </c:pt>
                <c:pt idx="572">
                  <c:v>22.471150000000002</c:v>
                </c:pt>
                <c:pt idx="573">
                  <c:v>13.13125</c:v>
                </c:pt>
                <c:pt idx="574">
                  <c:v>19.16685</c:v>
                </c:pt>
                <c:pt idx="575">
                  <c:v>16.1204</c:v>
                </c:pt>
                <c:pt idx="576">
                  <c:v>18.187975000000002</c:v>
                </c:pt>
                <c:pt idx="577">
                  <c:v>13.594424999999999</c:v>
                </c:pt>
                <c:pt idx="578">
                  <c:v>15.604699999999999</c:v>
                </c:pt>
                <c:pt idx="579">
                  <c:v>17.786874999999998</c:v>
                </c:pt>
                <c:pt idx="580">
                  <c:v>16.392574999999997</c:v>
                </c:pt>
                <c:pt idx="581">
                  <c:v>23.254249999999999</c:v>
                </c:pt>
                <c:pt idx="582">
                  <c:v>31.462474999999998</c:v>
                </c:pt>
                <c:pt idx="583">
                  <c:v>34.570999999999998</c:v>
                </c:pt>
                <c:pt idx="584">
                  <c:v>45.629899999999999</c:v>
                </c:pt>
                <c:pt idx="585">
                  <c:v>35.483024999999998</c:v>
                </c:pt>
                <c:pt idx="586">
                  <c:v>39.026074999999999</c:v>
                </c:pt>
                <c:pt idx="587">
                  <c:v>32.193049999999999</c:v>
                </c:pt>
                <c:pt idx="588">
                  <c:v>31.218949999999996</c:v>
                </c:pt>
                <c:pt idx="589">
                  <c:v>33.964574999999996</c:v>
                </c:pt>
                <c:pt idx="590">
                  <c:v>25.040099999999999</c:v>
                </c:pt>
                <c:pt idx="591">
                  <c:v>30.058624999999999</c:v>
                </c:pt>
                <c:pt idx="592">
                  <c:v>31.414725000000001</c:v>
                </c:pt>
                <c:pt idx="593">
                  <c:v>24.729724999999998</c:v>
                </c:pt>
                <c:pt idx="594">
                  <c:v>23.507324999999998</c:v>
                </c:pt>
                <c:pt idx="595">
                  <c:v>22.495024999999998</c:v>
                </c:pt>
                <c:pt idx="596">
                  <c:v>16.803224999999998</c:v>
                </c:pt>
                <c:pt idx="597">
                  <c:v>12.959350000000001</c:v>
                </c:pt>
                <c:pt idx="598">
                  <c:v>11.335849999999999</c:v>
                </c:pt>
                <c:pt idx="599">
                  <c:v>14.415725</c:v>
                </c:pt>
                <c:pt idx="600">
                  <c:v>9.9033499999999997</c:v>
                </c:pt>
                <c:pt idx="601">
                  <c:v>12.42455</c:v>
                </c:pt>
                <c:pt idx="602">
                  <c:v>13.336575</c:v>
                </c:pt>
                <c:pt idx="603">
                  <c:v>14.08625</c:v>
                </c:pt>
                <c:pt idx="604">
                  <c:v>13.895250000000001</c:v>
                </c:pt>
                <c:pt idx="605">
                  <c:v>12.200125</c:v>
                </c:pt>
                <c:pt idx="606">
                  <c:v>12.629874999999998</c:v>
                </c:pt>
                <c:pt idx="607">
                  <c:v>10.696</c:v>
                </c:pt>
                <c:pt idx="608">
                  <c:v>16.597899999999999</c:v>
                </c:pt>
                <c:pt idx="609">
                  <c:v>14.196075</c:v>
                </c:pt>
                <c:pt idx="610">
                  <c:v>16.316175000000001</c:v>
                </c:pt>
                <c:pt idx="611">
                  <c:v>14.286799999999999</c:v>
                </c:pt>
                <c:pt idx="612">
                  <c:v>14.993499999999999</c:v>
                </c:pt>
                <c:pt idx="613">
                  <c:v>20.9527</c:v>
                </c:pt>
                <c:pt idx="614">
                  <c:v>30.779649999999997</c:v>
                </c:pt>
                <c:pt idx="615">
                  <c:v>32.990475000000004</c:v>
                </c:pt>
                <c:pt idx="616">
                  <c:v>28.196374999999996</c:v>
                </c:pt>
                <c:pt idx="617">
                  <c:v>22.738549999999996</c:v>
                </c:pt>
                <c:pt idx="618">
                  <c:v>22.953424999999999</c:v>
                </c:pt>
                <c:pt idx="619">
                  <c:v>31.901775000000001</c:v>
                </c:pt>
                <c:pt idx="620">
                  <c:v>19.138199999999998</c:v>
                </c:pt>
                <c:pt idx="621">
                  <c:v>12.171474999999999</c:v>
                </c:pt>
                <c:pt idx="622">
                  <c:v>15.838675</c:v>
                </c:pt>
                <c:pt idx="623">
                  <c:v>10.485899999999999</c:v>
                </c:pt>
                <c:pt idx="624">
                  <c:v>12.491399999999999</c:v>
                </c:pt>
                <c:pt idx="625">
                  <c:v>10.0275</c:v>
                </c:pt>
                <c:pt idx="626">
                  <c:v>10.504999999999999</c:v>
                </c:pt>
                <c:pt idx="627">
                  <c:v>11.813349999999998</c:v>
                </c:pt>
                <c:pt idx="628">
                  <c:v>12.238325</c:v>
                </c:pt>
                <c:pt idx="629">
                  <c:v>16.201574999999998</c:v>
                </c:pt>
                <c:pt idx="630">
                  <c:v>23.889324999999999</c:v>
                </c:pt>
                <c:pt idx="631">
                  <c:v>57.906424999999999</c:v>
                </c:pt>
                <c:pt idx="632">
                  <c:v>166.14612499999998</c:v>
                </c:pt>
                <c:pt idx="633">
                  <c:v>84.283524999999997</c:v>
                </c:pt>
                <c:pt idx="634">
                  <c:v>66.362949999999998</c:v>
                </c:pt>
                <c:pt idx="635">
                  <c:v>40.625699999999995</c:v>
                </c:pt>
                <c:pt idx="636">
                  <c:v>37.999449999999996</c:v>
                </c:pt>
                <c:pt idx="637">
                  <c:v>35.344549999999998</c:v>
                </c:pt>
                <c:pt idx="638">
                  <c:v>53.780824999999993</c:v>
                </c:pt>
                <c:pt idx="639">
                  <c:v>53.71875</c:v>
                </c:pt>
                <c:pt idx="640">
                  <c:v>86.83337499999999</c:v>
                </c:pt>
                <c:pt idx="641">
                  <c:v>79.059674999999999</c:v>
                </c:pt>
                <c:pt idx="642">
                  <c:v>61.692999999999991</c:v>
                </c:pt>
                <c:pt idx="643">
                  <c:v>31.285799999999998</c:v>
                </c:pt>
                <c:pt idx="644">
                  <c:v>24.605574999999998</c:v>
                </c:pt>
                <c:pt idx="645">
                  <c:v>26.577649999999998</c:v>
                </c:pt>
                <c:pt idx="646">
                  <c:v>20.026349999999997</c:v>
                </c:pt>
                <c:pt idx="647">
                  <c:v>12.06165</c:v>
                </c:pt>
                <c:pt idx="648">
                  <c:v>13.99075</c:v>
                </c:pt>
                <c:pt idx="649">
                  <c:v>13.083499999999999</c:v>
                </c:pt>
                <c:pt idx="650">
                  <c:v>10.547974999999999</c:v>
                </c:pt>
                <c:pt idx="651">
                  <c:v>12.123725</c:v>
                </c:pt>
                <c:pt idx="652">
                  <c:v>8.8623999999999992</c:v>
                </c:pt>
                <c:pt idx="653">
                  <c:v>16.492850000000001</c:v>
                </c:pt>
                <c:pt idx="654">
                  <c:v>15.762274999999999</c:v>
                </c:pt>
                <c:pt idx="655">
                  <c:v>36.094225000000002</c:v>
                </c:pt>
                <c:pt idx="656">
                  <c:v>53.035924999999992</c:v>
                </c:pt>
                <c:pt idx="657">
                  <c:v>39.331674999999997</c:v>
                </c:pt>
                <c:pt idx="658">
                  <c:v>73.186425</c:v>
                </c:pt>
                <c:pt idx="659">
                  <c:v>58.164274999999996</c:v>
                </c:pt>
                <c:pt idx="660">
                  <c:v>34.036200000000001</c:v>
                </c:pt>
                <c:pt idx="661">
                  <c:v>32.694424999999995</c:v>
                </c:pt>
                <c:pt idx="662">
                  <c:v>38.605874999999997</c:v>
                </c:pt>
                <c:pt idx="663">
                  <c:v>63.244874999999993</c:v>
                </c:pt>
                <c:pt idx="664">
                  <c:v>42.225324999999998</c:v>
                </c:pt>
                <c:pt idx="665">
                  <c:v>75.569149999999993</c:v>
                </c:pt>
                <c:pt idx="666">
                  <c:v>69.724550000000008</c:v>
                </c:pt>
                <c:pt idx="667">
                  <c:v>41.337174999999995</c:v>
                </c:pt>
                <c:pt idx="668">
                  <c:v>27.255699999999997</c:v>
                </c:pt>
                <c:pt idx="669">
                  <c:v>16.97035</c:v>
                </c:pt>
                <c:pt idx="670">
                  <c:v>19.014050000000001</c:v>
                </c:pt>
                <c:pt idx="671">
                  <c:v>16.454650000000001</c:v>
                </c:pt>
                <c:pt idx="672">
                  <c:v>14.511225</c:v>
                </c:pt>
                <c:pt idx="673">
                  <c:v>15.810025</c:v>
                </c:pt>
                <c:pt idx="674">
                  <c:v>10.41905</c:v>
                </c:pt>
                <c:pt idx="675">
                  <c:v>11.2117</c:v>
                </c:pt>
                <c:pt idx="676">
                  <c:v>14.00985</c:v>
                </c:pt>
                <c:pt idx="677">
                  <c:v>20.919274999999999</c:v>
                </c:pt>
                <c:pt idx="678">
                  <c:v>28.3444</c:v>
                </c:pt>
                <c:pt idx="679">
                  <c:v>53.465674999999997</c:v>
                </c:pt>
                <c:pt idx="680">
                  <c:v>62.581150000000001</c:v>
                </c:pt>
                <c:pt idx="681">
                  <c:v>46.260199999999998</c:v>
                </c:pt>
                <c:pt idx="682">
                  <c:v>41.991349999999997</c:v>
                </c:pt>
                <c:pt idx="683">
                  <c:v>37.23545</c:v>
                </c:pt>
                <c:pt idx="684">
                  <c:v>33.463200000000001</c:v>
                </c:pt>
                <c:pt idx="685">
                  <c:v>40.000174999999999</c:v>
                </c:pt>
                <c:pt idx="686">
                  <c:v>44.149649999999994</c:v>
                </c:pt>
                <c:pt idx="687">
                  <c:v>42.526150000000001</c:v>
                </c:pt>
                <c:pt idx="688">
                  <c:v>34.704700000000003</c:v>
                </c:pt>
                <c:pt idx="689">
                  <c:v>39.785299999999992</c:v>
                </c:pt>
                <c:pt idx="690">
                  <c:v>35.8125</c:v>
                </c:pt>
                <c:pt idx="691">
                  <c:v>24.868199999999998</c:v>
                </c:pt>
                <c:pt idx="692">
                  <c:v>24.638999999999999</c:v>
                </c:pt>
                <c:pt idx="693">
                  <c:v>19.983374999999999</c:v>
                </c:pt>
                <c:pt idx="694">
                  <c:v>16.335274999999999</c:v>
                </c:pt>
                <c:pt idx="695">
                  <c:v>18.975850000000001</c:v>
                </c:pt>
                <c:pt idx="696">
                  <c:v>16.330500000000001</c:v>
                </c:pt>
                <c:pt idx="697">
                  <c:v>12.940250000000001</c:v>
                </c:pt>
                <c:pt idx="698">
                  <c:v>13.790199999999999</c:v>
                </c:pt>
                <c:pt idx="699">
                  <c:v>12.133274999999999</c:v>
                </c:pt>
                <c:pt idx="700">
                  <c:v>11.856324999999998</c:v>
                </c:pt>
                <c:pt idx="701">
                  <c:v>19.501100000000001</c:v>
                </c:pt>
                <c:pt idx="702">
                  <c:v>33.267425000000003</c:v>
                </c:pt>
                <c:pt idx="703">
                  <c:v>73.845375000000004</c:v>
                </c:pt>
                <c:pt idx="704">
                  <c:v>112.312775</c:v>
                </c:pt>
                <c:pt idx="705">
                  <c:v>91.207274999999996</c:v>
                </c:pt>
                <c:pt idx="706">
                  <c:v>71.629774999999995</c:v>
                </c:pt>
                <c:pt idx="707">
                  <c:v>72.833074999999994</c:v>
                </c:pt>
                <c:pt idx="708">
                  <c:v>92.697074999999998</c:v>
                </c:pt>
                <c:pt idx="709">
                  <c:v>82.669574999999995</c:v>
                </c:pt>
                <c:pt idx="710">
                  <c:v>74.752625000000009</c:v>
                </c:pt>
                <c:pt idx="711">
                  <c:v>80.654524999999992</c:v>
                </c:pt>
                <c:pt idx="712">
                  <c:v>126.74759999999999</c:v>
                </c:pt>
                <c:pt idx="713">
                  <c:v>172.29155</c:v>
                </c:pt>
                <c:pt idx="714">
                  <c:v>194.6481</c:v>
                </c:pt>
                <c:pt idx="715">
                  <c:v>74.891099999999994</c:v>
                </c:pt>
                <c:pt idx="716">
                  <c:v>57.872999999999998</c:v>
                </c:pt>
                <c:pt idx="717">
                  <c:v>48.117674999999998</c:v>
                </c:pt>
                <c:pt idx="718">
                  <c:v>49.588374999999992</c:v>
                </c:pt>
                <c:pt idx="719">
                  <c:v>33.133724999999998</c:v>
                </c:pt>
                <c:pt idx="720">
                  <c:v>17.858499999999999</c:v>
                </c:pt>
                <c:pt idx="721">
                  <c:v>29.972674999999999</c:v>
                </c:pt>
                <c:pt idx="722">
                  <c:v>20.565925</c:v>
                </c:pt>
                <c:pt idx="723">
                  <c:v>48.141549999999995</c:v>
                </c:pt>
                <c:pt idx="724">
                  <c:v>38.667949999999998</c:v>
                </c:pt>
                <c:pt idx="725">
                  <c:v>37.894399999999997</c:v>
                </c:pt>
                <c:pt idx="726">
                  <c:v>38.773000000000003</c:v>
                </c:pt>
                <c:pt idx="727">
                  <c:v>82.316224999999989</c:v>
                </c:pt>
                <c:pt idx="728">
                  <c:v>133.40394999999998</c:v>
                </c:pt>
                <c:pt idx="729">
                  <c:v>103.58884999999999</c:v>
                </c:pt>
                <c:pt idx="730">
                  <c:v>79.054900000000004</c:v>
                </c:pt>
                <c:pt idx="731">
                  <c:v>60.900350000000003</c:v>
                </c:pt>
                <c:pt idx="732">
                  <c:v>49.908299999999997</c:v>
                </c:pt>
                <c:pt idx="733">
                  <c:v>51.574775000000002</c:v>
                </c:pt>
                <c:pt idx="734">
                  <c:v>39.417624999999994</c:v>
                </c:pt>
                <c:pt idx="735">
                  <c:v>28.559275</c:v>
                </c:pt>
                <c:pt idx="736">
                  <c:v>26.668375000000001</c:v>
                </c:pt>
                <c:pt idx="737">
                  <c:v>21.51615</c:v>
                </c:pt>
                <c:pt idx="738">
                  <c:v>20.670974999999999</c:v>
                </c:pt>
                <c:pt idx="739">
                  <c:v>22.079599999999999</c:v>
                </c:pt>
                <c:pt idx="740">
                  <c:v>18.087700000000002</c:v>
                </c:pt>
                <c:pt idx="741">
                  <c:v>17.734349999999999</c:v>
                </c:pt>
                <c:pt idx="742">
                  <c:v>19.4438</c:v>
                </c:pt>
                <c:pt idx="743">
                  <c:v>13.689925000000001</c:v>
                </c:pt>
                <c:pt idx="744">
                  <c:v>13.264950000000001</c:v>
                </c:pt>
                <c:pt idx="745">
                  <c:v>13.446399999999999</c:v>
                </c:pt>
                <c:pt idx="746">
                  <c:v>10.132549999999998</c:v>
                </c:pt>
                <c:pt idx="747">
                  <c:v>11.350175</c:v>
                </c:pt>
                <c:pt idx="748">
                  <c:v>10.146875</c:v>
                </c:pt>
                <c:pt idx="749">
                  <c:v>19.214600000000001</c:v>
                </c:pt>
                <c:pt idx="750">
                  <c:v>28.363499999999998</c:v>
                </c:pt>
                <c:pt idx="751">
                  <c:v>31.624825000000001</c:v>
                </c:pt>
                <c:pt idx="752">
                  <c:v>29.829424999999997</c:v>
                </c:pt>
                <c:pt idx="753">
                  <c:v>30.502700000000001</c:v>
                </c:pt>
                <c:pt idx="754">
                  <c:v>26.582425000000001</c:v>
                </c:pt>
                <c:pt idx="755">
                  <c:v>23.502549999999999</c:v>
                </c:pt>
                <c:pt idx="756">
                  <c:v>23.832024999999998</c:v>
                </c:pt>
                <c:pt idx="757">
                  <c:v>23.927524999999999</c:v>
                </c:pt>
                <c:pt idx="758">
                  <c:v>25.4603</c:v>
                </c:pt>
                <c:pt idx="760">
                  <c:v>15.991474999999999</c:v>
                </c:pt>
                <c:pt idx="761">
                  <c:v>19.243249999999996</c:v>
                </c:pt>
                <c:pt idx="762">
                  <c:v>20.188700000000001</c:v>
                </c:pt>
                <c:pt idx="763">
                  <c:v>15.609474999999998</c:v>
                </c:pt>
                <c:pt idx="764">
                  <c:v>15.61425</c:v>
                </c:pt>
                <c:pt idx="765">
                  <c:v>13.713799999999999</c:v>
                </c:pt>
                <c:pt idx="766">
                  <c:v>13.05485</c:v>
                </c:pt>
                <c:pt idx="767">
                  <c:v>14.988725000000001</c:v>
                </c:pt>
                <c:pt idx="768">
                  <c:v>10.547974999999999</c:v>
                </c:pt>
                <c:pt idx="769">
                  <c:v>10.457249999999998</c:v>
                </c:pt>
                <c:pt idx="770">
                  <c:v>10.070475</c:v>
                </c:pt>
                <c:pt idx="771">
                  <c:v>11.297649999999999</c:v>
                </c:pt>
                <c:pt idx="772">
                  <c:v>14.215174999999999</c:v>
                </c:pt>
                <c:pt idx="773">
                  <c:v>17.108825</c:v>
                </c:pt>
                <c:pt idx="774">
                  <c:v>17.481275</c:v>
                </c:pt>
                <c:pt idx="775">
                  <c:v>16.975124999999998</c:v>
                </c:pt>
                <c:pt idx="776">
                  <c:v>18.827825000000001</c:v>
                </c:pt>
                <c:pt idx="777">
                  <c:v>18.412400000000002</c:v>
                </c:pt>
                <c:pt idx="778">
                  <c:v>30.564775000000001</c:v>
                </c:pt>
                <c:pt idx="779">
                  <c:v>22.49025</c:v>
                </c:pt>
                <c:pt idx="780">
                  <c:v>31.968624999999999</c:v>
                </c:pt>
                <c:pt idx="781">
                  <c:v>33.343824999999995</c:v>
                </c:pt>
                <c:pt idx="782">
                  <c:v>36.514424999999996</c:v>
                </c:pt>
                <c:pt idx="783">
                  <c:v>31.257149999999996</c:v>
                </c:pt>
                <c:pt idx="784">
                  <c:v>32.130974999999999</c:v>
                </c:pt>
                <c:pt idx="785">
                  <c:v>25.765899999999998</c:v>
                </c:pt>
                <c:pt idx="786">
                  <c:v>26.692249999999998</c:v>
                </c:pt>
                <c:pt idx="787">
                  <c:v>17.070625</c:v>
                </c:pt>
                <c:pt idx="788">
                  <c:v>19.868774999999999</c:v>
                </c:pt>
                <c:pt idx="789">
                  <c:v>17.973099999999999</c:v>
                </c:pt>
                <c:pt idx="790">
                  <c:v>17.600649999999998</c:v>
                </c:pt>
                <c:pt idx="791">
                  <c:v>16.039225000000002</c:v>
                </c:pt>
                <c:pt idx="792">
                  <c:v>10.342649999999999</c:v>
                </c:pt>
                <c:pt idx="793">
                  <c:v>17.471724999999999</c:v>
                </c:pt>
                <c:pt idx="794">
                  <c:v>14.277249999999999</c:v>
                </c:pt>
                <c:pt idx="795">
                  <c:v>18.732324999999999</c:v>
                </c:pt>
                <c:pt idx="796">
                  <c:v>19.071349999999999</c:v>
                </c:pt>
                <c:pt idx="797">
                  <c:v>20.570699999999999</c:v>
                </c:pt>
                <c:pt idx="798">
                  <c:v>30.698475000000002</c:v>
                </c:pt>
                <c:pt idx="799">
                  <c:v>56.344999999999999</c:v>
                </c:pt>
                <c:pt idx="800">
                  <c:v>77.154449999999997</c:v>
                </c:pt>
                <c:pt idx="801">
                  <c:v>44.894549999999995</c:v>
                </c:pt>
                <c:pt idx="802">
                  <c:v>44.975724999999997</c:v>
                </c:pt>
                <c:pt idx="803">
                  <c:v>50.285525</c:v>
                </c:pt>
                <c:pt idx="804">
                  <c:v>42.421100000000003</c:v>
                </c:pt>
                <c:pt idx="805">
                  <c:v>71.395800000000008</c:v>
                </c:pt>
                <c:pt idx="806">
                  <c:v>46.537149999999997</c:v>
                </c:pt>
                <c:pt idx="807">
                  <c:v>55.304049999999997</c:v>
                </c:pt>
                <c:pt idx="808">
                  <c:v>47.979199999999999</c:v>
                </c:pt>
                <c:pt idx="809">
                  <c:v>54.850425000000001</c:v>
                </c:pt>
                <c:pt idx="810">
                  <c:v>38.061524999999996</c:v>
                </c:pt>
                <c:pt idx="811">
                  <c:v>28.010149999999996</c:v>
                </c:pt>
                <c:pt idx="812">
                  <c:v>21.731024999999999</c:v>
                </c:pt>
                <c:pt idx="813">
                  <c:v>17.051524999999998</c:v>
                </c:pt>
                <c:pt idx="814">
                  <c:v>16.416450000000001</c:v>
                </c:pt>
                <c:pt idx="815">
                  <c:v>17.242525000000001</c:v>
                </c:pt>
                <c:pt idx="816">
                  <c:v>18.913774999999998</c:v>
                </c:pt>
                <c:pt idx="817">
                  <c:v>16.325724999999998</c:v>
                </c:pt>
                <c:pt idx="818">
                  <c:v>16.297075</c:v>
                </c:pt>
                <c:pt idx="819">
                  <c:v>13.857049999999999</c:v>
                </c:pt>
                <c:pt idx="820">
                  <c:v>12.768349999999998</c:v>
                </c:pt>
                <c:pt idx="821">
                  <c:v>21.955449999999999</c:v>
                </c:pt>
                <c:pt idx="822">
                  <c:v>27.89555</c:v>
                </c:pt>
                <c:pt idx="823">
                  <c:v>63.602999999999994</c:v>
                </c:pt>
                <c:pt idx="824">
                  <c:v>95.37107499999999</c:v>
                </c:pt>
                <c:pt idx="825">
                  <c:v>76.29495</c:v>
                </c:pt>
                <c:pt idx="826">
                  <c:v>41.389700000000005</c:v>
                </c:pt>
                <c:pt idx="827">
                  <c:v>39.952424999999998</c:v>
                </c:pt>
                <c:pt idx="828">
                  <c:v>28.478099999999998</c:v>
                </c:pt>
                <c:pt idx="829">
                  <c:v>31.887449999999998</c:v>
                </c:pt>
                <c:pt idx="830">
                  <c:v>33.410674999999998</c:v>
                </c:pt>
                <c:pt idx="831">
                  <c:v>48.026949999999999</c:v>
                </c:pt>
                <c:pt idx="832">
                  <c:v>52.100024999999995</c:v>
                </c:pt>
                <c:pt idx="833">
                  <c:v>48.853025000000002</c:v>
                </c:pt>
                <c:pt idx="834">
                  <c:v>32.575049999999997</c:v>
                </c:pt>
                <c:pt idx="835">
                  <c:v>28.482874999999996</c:v>
                </c:pt>
                <c:pt idx="836">
                  <c:v>20.7044</c:v>
                </c:pt>
                <c:pt idx="837">
                  <c:v>15.905525000000001</c:v>
                </c:pt>
                <c:pt idx="838">
                  <c:v>18.1068</c:v>
                </c:pt>
                <c:pt idx="839">
                  <c:v>13.5419</c:v>
                </c:pt>
                <c:pt idx="840">
                  <c:v>8.7430249999999994</c:v>
                </c:pt>
                <c:pt idx="841">
                  <c:v>9.0724999999999998</c:v>
                </c:pt>
                <c:pt idx="842">
                  <c:v>12.983225000000001</c:v>
                </c:pt>
                <c:pt idx="843">
                  <c:v>9.6884749999999986</c:v>
                </c:pt>
                <c:pt idx="844">
                  <c:v>12.8925</c:v>
                </c:pt>
                <c:pt idx="845">
                  <c:v>19.16685</c:v>
                </c:pt>
                <c:pt idx="846">
                  <c:v>34.384774999999998</c:v>
                </c:pt>
                <c:pt idx="847">
                  <c:v>54.76925</c:v>
                </c:pt>
                <c:pt idx="848">
                  <c:v>102.562225</c:v>
                </c:pt>
                <c:pt idx="849">
                  <c:v>41.265549999999998</c:v>
                </c:pt>
                <c:pt idx="850">
                  <c:v>32.360174999999998</c:v>
                </c:pt>
                <c:pt idx="851">
                  <c:v>25.675174999999999</c:v>
                </c:pt>
                <c:pt idx="852">
                  <c:v>22.33745</c:v>
                </c:pt>
                <c:pt idx="853">
                  <c:v>23.254249999999999</c:v>
                </c:pt>
                <c:pt idx="854">
                  <c:v>24.43845</c:v>
                </c:pt>
                <c:pt idx="855">
                  <c:v>37.593575000000001</c:v>
                </c:pt>
                <c:pt idx="856">
                  <c:v>24.414574999999999</c:v>
                </c:pt>
                <c:pt idx="857">
                  <c:v>31.448149999999998</c:v>
                </c:pt>
                <c:pt idx="858">
                  <c:v>34.002774999999993</c:v>
                </c:pt>
                <c:pt idx="859">
                  <c:v>21.692824999999999</c:v>
                </c:pt>
                <c:pt idx="860">
                  <c:v>14.726099999999999</c:v>
                </c:pt>
                <c:pt idx="861">
                  <c:v>11.407475</c:v>
                </c:pt>
                <c:pt idx="862">
                  <c:v>13.188549999999999</c:v>
                </c:pt>
                <c:pt idx="863">
                  <c:v>12.6251</c:v>
                </c:pt>
                <c:pt idx="864">
                  <c:v>11.2117</c:v>
                </c:pt>
                <c:pt idx="865">
                  <c:v>9.1536749999999998</c:v>
                </c:pt>
                <c:pt idx="866">
                  <c:v>11.799025</c:v>
                </c:pt>
                <c:pt idx="867">
                  <c:v>10.122999999999999</c:v>
                </c:pt>
                <c:pt idx="868">
                  <c:v>10.844025</c:v>
                </c:pt>
                <c:pt idx="869">
                  <c:v>12.477074999999999</c:v>
                </c:pt>
                <c:pt idx="870">
                  <c:v>25.08785</c:v>
                </c:pt>
                <c:pt idx="871">
                  <c:v>45.391149999999996</c:v>
                </c:pt>
                <c:pt idx="872">
                  <c:v>64.963875000000002</c:v>
                </c:pt>
                <c:pt idx="873">
                  <c:v>46.646974999999998</c:v>
                </c:pt>
                <c:pt idx="874">
                  <c:v>41.666650000000004</c:v>
                </c:pt>
                <c:pt idx="875">
                  <c:v>35.974850000000004</c:v>
                </c:pt>
                <c:pt idx="876">
                  <c:v>37.120849999999997</c:v>
                </c:pt>
                <c:pt idx="877">
                  <c:v>55.471174999999995</c:v>
                </c:pt>
                <c:pt idx="878">
                  <c:v>63.106399999999994</c:v>
                </c:pt>
                <c:pt idx="879">
                  <c:v>94.817174999999992</c:v>
                </c:pt>
                <c:pt idx="880">
                  <c:v>68.487825000000001</c:v>
                </c:pt>
                <c:pt idx="881">
                  <c:v>98.637174999999999</c:v>
                </c:pt>
                <c:pt idx="882">
                  <c:v>61.764624999999995</c:v>
                </c:pt>
                <c:pt idx="883">
                  <c:v>79.632675000000006</c:v>
                </c:pt>
                <c:pt idx="884">
                  <c:v>71.328949999999992</c:v>
                </c:pt>
                <c:pt idx="885">
                  <c:v>61.33487499999999</c:v>
                </c:pt>
                <c:pt idx="886">
                  <c:v>51.503149999999998</c:v>
                </c:pt>
                <c:pt idx="887">
                  <c:v>44.665350000000004</c:v>
                </c:pt>
                <c:pt idx="888">
                  <c:v>24.510074999999997</c:v>
                </c:pt>
                <c:pt idx="889">
                  <c:v>23.387949999999996</c:v>
                </c:pt>
                <c:pt idx="890">
                  <c:v>16.440324999999998</c:v>
                </c:pt>
                <c:pt idx="891">
                  <c:v>13.140799999999999</c:v>
                </c:pt>
                <c:pt idx="892">
                  <c:v>16.702949999999998</c:v>
                </c:pt>
                <c:pt idx="893">
                  <c:v>28.788474999999998</c:v>
                </c:pt>
                <c:pt idx="894">
                  <c:v>47.511249999999997</c:v>
                </c:pt>
                <c:pt idx="895">
                  <c:v>118.611</c:v>
                </c:pt>
                <c:pt idx="896">
                  <c:v>161.03687499999998</c:v>
                </c:pt>
                <c:pt idx="897">
                  <c:v>75.908175</c:v>
                </c:pt>
                <c:pt idx="898">
                  <c:v>49.946499999999993</c:v>
                </c:pt>
                <c:pt idx="899">
                  <c:v>45.305199999999999</c:v>
                </c:pt>
                <c:pt idx="900">
                  <c:v>54.774024999999995</c:v>
                </c:pt>
                <c:pt idx="901">
                  <c:v>53.016824999999997</c:v>
                </c:pt>
                <c:pt idx="902">
                  <c:v>58.536724999999997</c:v>
                </c:pt>
                <c:pt idx="903">
                  <c:v>46.427325000000003</c:v>
                </c:pt>
                <c:pt idx="904">
                  <c:v>94.167775000000006</c:v>
                </c:pt>
                <c:pt idx="905">
                  <c:v>110.355025</c:v>
                </c:pt>
                <c:pt idx="906">
                  <c:v>63.779674999999997</c:v>
                </c:pt>
                <c:pt idx="907">
                  <c:v>30.89425</c:v>
                </c:pt>
                <c:pt idx="908">
                  <c:v>17.041974999999997</c:v>
                </c:pt>
                <c:pt idx="909">
                  <c:v>20.265099999999997</c:v>
                </c:pt>
                <c:pt idx="910">
                  <c:v>16.201574999999998</c:v>
                </c:pt>
                <c:pt idx="911">
                  <c:v>11.035024999999999</c:v>
                </c:pt>
                <c:pt idx="912">
                  <c:v>8.0649750000000004</c:v>
                </c:pt>
                <c:pt idx="913">
                  <c:v>8.828974999999998</c:v>
                </c:pt>
                <c:pt idx="914">
                  <c:v>7.7593749999999995</c:v>
                </c:pt>
                <c:pt idx="915">
                  <c:v>10.132549999999998</c:v>
                </c:pt>
                <c:pt idx="916">
                  <c:v>11.741724999999999</c:v>
                </c:pt>
                <c:pt idx="917">
                  <c:v>15.733625</c:v>
                </c:pt>
                <c:pt idx="918">
                  <c:v>18.694125</c:v>
                </c:pt>
                <c:pt idx="919">
                  <c:v>17.958774999999999</c:v>
                </c:pt>
                <c:pt idx="920">
                  <c:v>19.057024999999996</c:v>
                </c:pt>
                <c:pt idx="921">
                  <c:v>18.708449999999999</c:v>
                </c:pt>
                <c:pt idx="922">
                  <c:v>19.715975</c:v>
                </c:pt>
                <c:pt idx="923">
                  <c:v>20.169599999999999</c:v>
                </c:pt>
                <c:pt idx="924">
                  <c:v>20.670974999999999</c:v>
                </c:pt>
                <c:pt idx="925">
                  <c:v>20.222124999999998</c:v>
                </c:pt>
                <c:pt idx="926">
                  <c:v>18.9663</c:v>
                </c:pt>
                <c:pt idx="927">
                  <c:v>22.060500000000001</c:v>
                </c:pt>
                <c:pt idx="928">
                  <c:v>17.882375</c:v>
                </c:pt>
                <c:pt idx="929">
                  <c:v>20.14095</c:v>
                </c:pt>
                <c:pt idx="930">
                  <c:v>20.064550000000001</c:v>
                </c:pt>
                <c:pt idx="931">
                  <c:v>17.433524999999999</c:v>
                </c:pt>
                <c:pt idx="932">
                  <c:v>17.734349999999999</c:v>
                </c:pt>
                <c:pt idx="933">
                  <c:v>13.919124999999999</c:v>
                </c:pt>
                <c:pt idx="934">
                  <c:v>15.810025</c:v>
                </c:pt>
                <c:pt idx="935">
                  <c:v>17.161349999999999</c:v>
                </c:pt>
                <c:pt idx="936">
                  <c:v>9.2300749999999994</c:v>
                </c:pt>
                <c:pt idx="937">
                  <c:v>12.348149999999999</c:v>
                </c:pt>
                <c:pt idx="938">
                  <c:v>13.41775</c:v>
                </c:pt>
                <c:pt idx="939">
                  <c:v>9.2826000000000004</c:v>
                </c:pt>
                <c:pt idx="940">
                  <c:v>8.3371499999999994</c:v>
                </c:pt>
                <c:pt idx="941">
                  <c:v>11.063675</c:v>
                </c:pt>
                <c:pt idx="942">
                  <c:v>12.734925</c:v>
                </c:pt>
                <c:pt idx="943">
                  <c:v>13.713799999999999</c:v>
                </c:pt>
                <c:pt idx="944">
                  <c:v>13.107374999999999</c:v>
                </c:pt>
                <c:pt idx="945">
                  <c:v>14.788174999999999</c:v>
                </c:pt>
                <c:pt idx="946">
                  <c:v>17.013325000000002</c:v>
                </c:pt>
                <c:pt idx="947">
                  <c:v>23.483449999999998</c:v>
                </c:pt>
                <c:pt idx="948">
                  <c:v>23.645800000000001</c:v>
                </c:pt>
                <c:pt idx="949">
                  <c:v>20.365375</c:v>
                </c:pt>
                <c:pt idx="950">
                  <c:v>19.348300000000002</c:v>
                </c:pt>
                <c:pt idx="951">
                  <c:v>22.590525</c:v>
                </c:pt>
                <c:pt idx="952">
                  <c:v>21.129375</c:v>
                </c:pt>
                <c:pt idx="953">
                  <c:v>23.493000000000002</c:v>
                </c:pt>
                <c:pt idx="954">
                  <c:v>24.911175</c:v>
                </c:pt>
                <c:pt idx="955">
                  <c:v>26.214749999999999</c:v>
                </c:pt>
                <c:pt idx="956">
                  <c:v>19.505875</c:v>
                </c:pt>
                <c:pt idx="957">
                  <c:v>16.889174999999998</c:v>
                </c:pt>
                <c:pt idx="958">
                  <c:v>13.045299999999999</c:v>
                </c:pt>
                <c:pt idx="959">
                  <c:v>14.587624999999999</c:v>
                </c:pt>
                <c:pt idx="960">
                  <c:v>12.725375</c:v>
                </c:pt>
                <c:pt idx="961">
                  <c:v>15.399374999999999</c:v>
                </c:pt>
                <c:pt idx="962">
                  <c:v>13.546675</c:v>
                </c:pt>
                <c:pt idx="963">
                  <c:v>12.648974999999998</c:v>
                </c:pt>
                <c:pt idx="964">
                  <c:v>14.630599999999999</c:v>
                </c:pt>
                <c:pt idx="965">
                  <c:v>37.794125000000001</c:v>
                </c:pt>
                <c:pt idx="966">
                  <c:v>150.68944999999999</c:v>
                </c:pt>
                <c:pt idx="967">
                  <c:v>209.23095000000001</c:v>
                </c:pt>
                <c:pt idx="968">
                  <c:v>469.51142499999997</c:v>
                </c:pt>
                <c:pt idx="969">
                  <c:v>248.08034999999998</c:v>
                </c:pt>
                <c:pt idx="970">
                  <c:v>129.130325</c:v>
                </c:pt>
                <c:pt idx="971">
                  <c:v>108.750625</c:v>
                </c:pt>
                <c:pt idx="972">
                  <c:v>99.391625000000005</c:v>
                </c:pt>
                <c:pt idx="973">
                  <c:v>137.1189</c:v>
                </c:pt>
                <c:pt idx="974">
                  <c:v>113.32029999999999</c:v>
                </c:pt>
                <c:pt idx="975">
                  <c:v>121.63357499999999</c:v>
                </c:pt>
                <c:pt idx="976">
                  <c:v>114.3326</c:v>
                </c:pt>
                <c:pt idx="977">
                  <c:v>123.810975</c:v>
                </c:pt>
                <c:pt idx="978">
                  <c:v>105.99544999999999</c:v>
                </c:pt>
                <c:pt idx="979">
                  <c:v>79.771149999999992</c:v>
                </c:pt>
                <c:pt idx="980">
                  <c:v>66.869099999999989</c:v>
                </c:pt>
                <c:pt idx="981">
                  <c:v>39.026074999999999</c:v>
                </c:pt>
                <c:pt idx="982">
                  <c:v>47.105375000000002</c:v>
                </c:pt>
                <c:pt idx="983">
                  <c:v>42.932024999999996</c:v>
                </c:pt>
                <c:pt idx="984">
                  <c:v>28.091324999999998</c:v>
                </c:pt>
                <c:pt idx="985">
                  <c:v>15.30865</c:v>
                </c:pt>
                <c:pt idx="986">
                  <c:v>16.750699999999998</c:v>
                </c:pt>
                <c:pt idx="987">
                  <c:v>15.437574999999999</c:v>
                </c:pt>
                <c:pt idx="988">
                  <c:v>12.185799999999999</c:v>
                </c:pt>
                <c:pt idx="989">
                  <c:v>19.572724999999998</c:v>
                </c:pt>
                <c:pt idx="990">
                  <c:v>28.396925</c:v>
                </c:pt>
                <c:pt idx="991">
                  <c:v>38.543799999999997</c:v>
                </c:pt>
                <c:pt idx="992">
                  <c:v>45.472324999999998</c:v>
                </c:pt>
                <c:pt idx="993">
                  <c:v>36.805699999999995</c:v>
                </c:pt>
                <c:pt idx="994">
                  <c:v>62.896299999999997</c:v>
                </c:pt>
                <c:pt idx="995">
                  <c:v>37.870525000000001</c:v>
                </c:pt>
                <c:pt idx="996">
                  <c:v>51.240524999999998</c:v>
                </c:pt>
                <c:pt idx="997">
                  <c:v>43.801074999999997</c:v>
                </c:pt>
                <c:pt idx="998">
                  <c:v>42.440199999999997</c:v>
                </c:pt>
                <c:pt idx="999">
                  <c:v>46.336600000000004</c:v>
                </c:pt>
                <c:pt idx="1000">
                  <c:v>46.871399999999994</c:v>
                </c:pt>
                <c:pt idx="1001">
                  <c:v>85.902249999999995</c:v>
                </c:pt>
                <c:pt idx="1002">
                  <c:v>46.561025000000001</c:v>
                </c:pt>
                <c:pt idx="1003">
                  <c:v>28.755049999999997</c:v>
                </c:pt>
                <c:pt idx="1004">
                  <c:v>26.883249999999997</c:v>
                </c:pt>
                <c:pt idx="1005">
                  <c:v>24.987575</c:v>
                </c:pt>
                <c:pt idx="1006">
                  <c:v>18.278700000000001</c:v>
                </c:pt>
                <c:pt idx="1007">
                  <c:v>12.037775</c:v>
                </c:pt>
                <c:pt idx="1008">
                  <c:v>10.285349999999999</c:v>
                </c:pt>
                <c:pt idx="1009">
                  <c:v>14.186525</c:v>
                </c:pt>
                <c:pt idx="1010">
                  <c:v>12.801774999999999</c:v>
                </c:pt>
                <c:pt idx="1011">
                  <c:v>10.528874999999999</c:v>
                </c:pt>
                <c:pt idx="1012">
                  <c:v>14.888449999999999</c:v>
                </c:pt>
                <c:pt idx="1013">
                  <c:v>24.070774999999998</c:v>
                </c:pt>
                <c:pt idx="1014">
                  <c:v>23.068024999999999</c:v>
                </c:pt>
                <c:pt idx="1015">
                  <c:v>38.844624999999994</c:v>
                </c:pt>
                <c:pt idx="1016">
                  <c:v>55.986874999999998</c:v>
                </c:pt>
                <c:pt idx="1017">
                  <c:v>40.912199999999999</c:v>
                </c:pt>
                <c:pt idx="1018">
                  <c:v>33.300849999999997</c:v>
                </c:pt>
                <c:pt idx="1019">
                  <c:v>24.758375000000001</c:v>
                </c:pt>
                <c:pt idx="1020">
                  <c:v>15.681100000000001</c:v>
                </c:pt>
                <c:pt idx="1021">
                  <c:v>17.438300000000002</c:v>
                </c:pt>
                <c:pt idx="1022">
                  <c:v>19.735074999999998</c:v>
                </c:pt>
                <c:pt idx="1023">
                  <c:v>22.413849999999996</c:v>
                </c:pt>
                <c:pt idx="1024">
                  <c:v>27.117224999999998</c:v>
                </c:pt>
                <c:pt idx="1025">
                  <c:v>31.600950000000001</c:v>
                </c:pt>
                <c:pt idx="1026">
                  <c:v>25.579674999999998</c:v>
                </c:pt>
                <c:pt idx="1027">
                  <c:v>22.218074999999999</c:v>
                </c:pt>
                <c:pt idx="1028">
                  <c:v>14.043275</c:v>
                </c:pt>
                <c:pt idx="1029">
                  <c:v>14.205625</c:v>
                </c:pt>
                <c:pt idx="1030">
                  <c:v>12.558249999999999</c:v>
                </c:pt>
                <c:pt idx="1031">
                  <c:v>13.174225</c:v>
                </c:pt>
                <c:pt idx="1032">
                  <c:v>11.082775</c:v>
                </c:pt>
                <c:pt idx="1033">
                  <c:v>9.6216249999999981</c:v>
                </c:pt>
                <c:pt idx="1034">
                  <c:v>8.4421999999999997</c:v>
                </c:pt>
                <c:pt idx="1035">
                  <c:v>10.251924999999998</c:v>
                </c:pt>
                <c:pt idx="1036">
                  <c:v>19.219374999999999</c:v>
                </c:pt>
                <c:pt idx="1037">
                  <c:v>18.589074999999998</c:v>
                </c:pt>
                <c:pt idx="1038">
                  <c:v>28.034025</c:v>
                </c:pt>
                <c:pt idx="1039">
                  <c:v>42.989325000000001</c:v>
                </c:pt>
                <c:pt idx="1040">
                  <c:v>85.673049999999989</c:v>
                </c:pt>
                <c:pt idx="1041">
                  <c:v>51.006549999999997</c:v>
                </c:pt>
                <c:pt idx="1042">
                  <c:v>49.874874999999996</c:v>
                </c:pt>
                <c:pt idx="1043">
                  <c:v>34.981650000000002</c:v>
                </c:pt>
                <c:pt idx="1044">
                  <c:v>60.494474999999994</c:v>
                </c:pt>
                <c:pt idx="1045">
                  <c:v>47.644950000000001</c:v>
                </c:pt>
                <c:pt idx="1046">
                  <c:v>36.438024999999996</c:v>
                </c:pt>
                <c:pt idx="1047">
                  <c:v>43.166000000000004</c:v>
                </c:pt>
                <c:pt idx="1048">
                  <c:v>46.981224999999995</c:v>
                </c:pt>
                <c:pt idx="1049">
                  <c:v>61.514733333333389</c:v>
                </c:pt>
                <c:pt idx="1050">
                  <c:v>51.450624999999995</c:v>
                </c:pt>
                <c:pt idx="1051">
                  <c:v>43.8536</c:v>
                </c:pt>
                <c:pt idx="1052">
                  <c:v>22.432949999999998</c:v>
                </c:pt>
                <c:pt idx="1053">
                  <c:v>18.398074999999999</c:v>
                </c:pt>
                <c:pt idx="1054">
                  <c:v>14.420499999999999</c:v>
                </c:pt>
                <c:pt idx="1055">
                  <c:v>15.905525000000001</c:v>
                </c:pt>
                <c:pt idx="1056">
                  <c:v>13.393875</c:v>
                </c:pt>
                <c:pt idx="1057">
                  <c:v>15.733625</c:v>
                </c:pt>
                <c:pt idx="1058">
                  <c:v>12.935475</c:v>
                </c:pt>
                <c:pt idx="1059">
                  <c:v>10.09435</c:v>
                </c:pt>
                <c:pt idx="1060">
                  <c:v>15.819575</c:v>
                </c:pt>
                <c:pt idx="1061">
                  <c:v>27.002624999999998</c:v>
                </c:pt>
                <c:pt idx="1062">
                  <c:v>21.229649999999999</c:v>
                </c:pt>
                <c:pt idx="1063">
                  <c:v>62.905850000000001</c:v>
                </c:pt>
                <c:pt idx="1064">
                  <c:v>142.51464999999999</c:v>
                </c:pt>
                <c:pt idx="1065">
                  <c:v>82.889224999999996</c:v>
                </c:pt>
                <c:pt idx="1066">
                  <c:v>57.911200000000001</c:v>
                </c:pt>
                <c:pt idx="1067">
                  <c:v>42.817425</c:v>
                </c:pt>
                <c:pt idx="1068">
                  <c:v>26.157450000000001</c:v>
                </c:pt>
                <c:pt idx="1069">
                  <c:v>31.175975000000001</c:v>
                </c:pt>
                <c:pt idx="1070">
                  <c:v>25.799325</c:v>
                </c:pt>
                <c:pt idx="1071">
                  <c:v>28.936499999999999</c:v>
                </c:pt>
                <c:pt idx="1072">
                  <c:v>37.545824999999994</c:v>
                </c:pt>
                <c:pt idx="1073">
                  <c:v>28.850549999999998</c:v>
                </c:pt>
                <c:pt idx="1074">
                  <c:v>35.845924999999994</c:v>
                </c:pt>
                <c:pt idx="1075">
                  <c:v>12.214449999999999</c:v>
                </c:pt>
                <c:pt idx="1076">
                  <c:v>15.7193</c:v>
                </c:pt>
                <c:pt idx="1077">
                  <c:v>11.861099999999999</c:v>
                </c:pt>
                <c:pt idx="1078">
                  <c:v>13.966875</c:v>
                </c:pt>
                <c:pt idx="1079">
                  <c:v>9.9558750000000007</c:v>
                </c:pt>
                <c:pt idx="1080">
                  <c:v>10.557525</c:v>
                </c:pt>
                <c:pt idx="1081">
                  <c:v>9.3208000000000002</c:v>
                </c:pt>
                <c:pt idx="1082">
                  <c:v>11.6128</c:v>
                </c:pt>
                <c:pt idx="1083">
                  <c:v>12.028225000000001</c:v>
                </c:pt>
                <c:pt idx="1084">
                  <c:v>10.423824999999999</c:v>
                </c:pt>
                <c:pt idx="1085">
                  <c:v>13.651724999999999</c:v>
                </c:pt>
                <c:pt idx="1086">
                  <c:v>11.259449999999999</c:v>
                </c:pt>
                <c:pt idx="1087">
                  <c:v>16.058325</c:v>
                </c:pt>
                <c:pt idx="1088">
                  <c:v>16.511949999999999</c:v>
                </c:pt>
                <c:pt idx="1089">
                  <c:v>16.063099999999999</c:v>
                </c:pt>
                <c:pt idx="1090">
                  <c:v>24.414574999999999</c:v>
                </c:pt>
                <c:pt idx="1091">
                  <c:v>23.335424999999997</c:v>
                </c:pt>
                <c:pt idx="1092">
                  <c:v>23.177849999999999</c:v>
                </c:pt>
                <c:pt idx="1093">
                  <c:v>26.267274999999998</c:v>
                </c:pt>
                <c:pt idx="1094">
                  <c:v>27.293899999999997</c:v>
                </c:pt>
                <c:pt idx="1095">
                  <c:v>24.381150000000002</c:v>
                </c:pt>
                <c:pt idx="1096">
                  <c:v>30.072949999999999</c:v>
                </c:pt>
                <c:pt idx="1097">
                  <c:v>25.197675</c:v>
                </c:pt>
                <c:pt idx="1098">
                  <c:v>23.087125</c:v>
                </c:pt>
                <c:pt idx="1099">
                  <c:v>29.041549999999997</c:v>
                </c:pt>
                <c:pt idx="1100">
                  <c:v>19.763725000000001</c:v>
                </c:pt>
                <c:pt idx="1101">
                  <c:v>14.515999999999998</c:v>
                </c:pt>
                <c:pt idx="1102">
                  <c:v>18.044725</c:v>
                </c:pt>
                <c:pt idx="1103">
                  <c:v>22.886575000000001</c:v>
                </c:pt>
                <c:pt idx="1104">
                  <c:v>13.592833333333338</c:v>
                </c:pt>
                <c:pt idx="1105">
                  <c:v>31.577074999999997</c:v>
                </c:pt>
                <c:pt idx="1106">
                  <c:v>9.927225</c:v>
                </c:pt>
                <c:pt idx="1107">
                  <c:v>17.763000000000002</c:v>
                </c:pt>
                <c:pt idx="1108">
                  <c:v>17.801200000000001</c:v>
                </c:pt>
                <c:pt idx="1109">
                  <c:v>13.284049999999999</c:v>
                </c:pt>
                <c:pt idx="1110">
                  <c:v>22.428175</c:v>
                </c:pt>
                <c:pt idx="1111">
                  <c:v>21.759674999999998</c:v>
                </c:pt>
                <c:pt idx="1112">
                  <c:v>27.690224999999998</c:v>
                </c:pt>
                <c:pt idx="1113">
                  <c:v>34.379999999999995</c:v>
                </c:pt>
                <c:pt idx="1114">
                  <c:v>40.277124999999998</c:v>
                </c:pt>
                <c:pt idx="1115">
                  <c:v>36.638575000000003</c:v>
                </c:pt>
                <c:pt idx="1116">
                  <c:v>45.763599999999997</c:v>
                </c:pt>
                <c:pt idx="1117">
                  <c:v>35.755199999999995</c:v>
                </c:pt>
                <c:pt idx="1118">
                  <c:v>35.841149999999999</c:v>
                </c:pt>
                <c:pt idx="1119">
                  <c:v>32.126199999999997</c:v>
                </c:pt>
                <c:pt idx="1120">
                  <c:v>44.345424999999999</c:v>
                </c:pt>
                <c:pt idx="1121">
                  <c:v>65.799500000000009</c:v>
                </c:pt>
                <c:pt idx="1122">
                  <c:v>81.389874999999989</c:v>
                </c:pt>
                <c:pt idx="1123">
                  <c:v>94.320574999999991</c:v>
                </c:pt>
                <c:pt idx="1124">
                  <c:v>102.41419999999999</c:v>
                </c:pt>
                <c:pt idx="1125">
                  <c:v>110.9901</c:v>
                </c:pt>
                <c:pt idx="1126">
                  <c:v>85.305374999999998</c:v>
                </c:pt>
                <c:pt idx="1127">
                  <c:v>53.374949999999998</c:v>
                </c:pt>
                <c:pt idx="1128">
                  <c:v>17.567225000000001</c:v>
                </c:pt>
                <c:pt idx="1129">
                  <c:v>22.8627</c:v>
                </c:pt>
                <c:pt idx="1130">
                  <c:v>11.10665</c:v>
                </c:pt>
                <c:pt idx="1131">
                  <c:v>11.894525</c:v>
                </c:pt>
                <c:pt idx="1132">
                  <c:v>16.659974999999999</c:v>
                </c:pt>
                <c:pt idx="1133">
                  <c:v>23.301999999999996</c:v>
                </c:pt>
                <c:pt idx="1134">
                  <c:v>31.863575000000001</c:v>
                </c:pt>
                <c:pt idx="1135">
                  <c:v>96.392924999999991</c:v>
                </c:pt>
                <c:pt idx="1136">
                  <c:v>92.486975000000001</c:v>
                </c:pt>
                <c:pt idx="1137">
                  <c:v>88.361374999999995</c:v>
                </c:pt>
                <c:pt idx="1138">
                  <c:v>56.077599999999997</c:v>
                </c:pt>
                <c:pt idx="1139">
                  <c:v>37.564925000000002</c:v>
                </c:pt>
                <c:pt idx="1140">
                  <c:v>30.326024999999998</c:v>
                </c:pt>
                <c:pt idx="1141">
                  <c:v>46.198124999999997</c:v>
                </c:pt>
                <c:pt idx="1142">
                  <c:v>35.635824999999997</c:v>
                </c:pt>
                <c:pt idx="1143">
                  <c:v>37.1877</c:v>
                </c:pt>
                <c:pt idx="1144">
                  <c:v>43.643500000000003</c:v>
                </c:pt>
                <c:pt idx="1145">
                  <c:v>36.371175000000001</c:v>
                </c:pt>
                <c:pt idx="1146">
                  <c:v>35.234725000000005</c:v>
                </c:pt>
                <c:pt idx="1147">
                  <c:v>23.421374999999998</c:v>
                </c:pt>
                <c:pt idx="1148">
                  <c:v>19.883099999999999</c:v>
                </c:pt>
                <c:pt idx="1149">
                  <c:v>13.489374999999999</c:v>
                </c:pt>
                <c:pt idx="1150">
                  <c:v>14.840699999999998</c:v>
                </c:pt>
                <c:pt idx="1151">
                  <c:v>12.486624999999998</c:v>
                </c:pt>
                <c:pt idx="1152">
                  <c:v>14.644925000000001</c:v>
                </c:pt>
                <c:pt idx="1153">
                  <c:v>13.790199999999999</c:v>
                </c:pt>
                <c:pt idx="1154">
                  <c:v>9.9893000000000001</c:v>
                </c:pt>
                <c:pt idx="1155">
                  <c:v>13.083499999999999</c:v>
                </c:pt>
                <c:pt idx="1156">
                  <c:v>12.80655</c:v>
                </c:pt>
                <c:pt idx="1157">
                  <c:v>27.332100000000001</c:v>
                </c:pt>
                <c:pt idx="1158">
                  <c:v>27.499224999999999</c:v>
                </c:pt>
                <c:pt idx="1159">
                  <c:v>89.975324999999998</c:v>
                </c:pt>
                <c:pt idx="1160">
                  <c:v>73.716449999999995</c:v>
                </c:pt>
                <c:pt idx="1161">
                  <c:v>53.403599999999997</c:v>
                </c:pt>
                <c:pt idx="1162">
                  <c:v>54.592574999999997</c:v>
                </c:pt>
                <c:pt idx="1163">
                  <c:v>49.731625000000001</c:v>
                </c:pt>
                <c:pt idx="1164">
                  <c:v>45.754049999999992</c:v>
                </c:pt>
                <c:pt idx="1165">
                  <c:v>59.725699999999996</c:v>
                </c:pt>
                <c:pt idx="1166">
                  <c:v>57.5737666666666</c:v>
                </c:pt>
                <c:pt idx="1168">
                  <c:v>69.633825000000002</c:v>
                </c:pt>
                <c:pt idx="1169">
                  <c:v>109.35705</c:v>
                </c:pt>
                <c:pt idx="1170">
                  <c:v>122.44055</c:v>
                </c:pt>
                <c:pt idx="1171">
                  <c:v>83.5625</c:v>
                </c:pt>
                <c:pt idx="1172">
                  <c:v>33.98845</c:v>
                </c:pt>
                <c:pt idx="1173">
                  <c:v>43.032299999999999</c:v>
                </c:pt>
                <c:pt idx="1174">
                  <c:v>22.356549999999999</c:v>
                </c:pt>
                <c:pt idx="1175">
                  <c:v>21.673725000000001</c:v>
                </c:pt>
                <c:pt idx="1176">
                  <c:v>11.846774999999999</c:v>
                </c:pt>
                <c:pt idx="1177">
                  <c:v>9.2205249999999985</c:v>
                </c:pt>
                <c:pt idx="1178">
                  <c:v>13.518024999999998</c:v>
                </c:pt>
                <c:pt idx="1179">
                  <c:v>10.137325000000001</c:v>
                </c:pt>
                <c:pt idx="1180">
                  <c:v>14.62105</c:v>
                </c:pt>
                <c:pt idx="1181">
                  <c:v>23.421374999999998</c:v>
                </c:pt>
                <c:pt idx="1182">
                  <c:v>45.687200000000004</c:v>
                </c:pt>
                <c:pt idx="1183">
                  <c:v>97.32405</c:v>
                </c:pt>
                <c:pt idx="1184">
                  <c:v>111.376875</c:v>
                </c:pt>
                <c:pt idx="1185">
                  <c:v>78.329099999999997</c:v>
                </c:pt>
                <c:pt idx="1186">
                  <c:v>67.465975</c:v>
                </c:pt>
                <c:pt idx="1187">
                  <c:v>69.328224999999989</c:v>
                </c:pt>
                <c:pt idx="1188">
                  <c:v>73.649600000000007</c:v>
                </c:pt>
                <c:pt idx="1189">
                  <c:v>45.410249999999998</c:v>
                </c:pt>
                <c:pt idx="1190">
                  <c:v>51.488824999999999</c:v>
                </c:pt>
                <c:pt idx="1191">
                  <c:v>44.035049999999998</c:v>
                </c:pt>
                <c:pt idx="1192">
                  <c:v>58.847099999999998</c:v>
                </c:pt>
                <c:pt idx="1193">
                  <c:v>65.236050000000006</c:v>
                </c:pt>
                <c:pt idx="1194">
                  <c:v>46.833199999999998</c:v>
                </c:pt>
                <c:pt idx="1195">
                  <c:v>27.518325000000001</c:v>
                </c:pt>
                <c:pt idx="1196">
                  <c:v>24.252224999999999</c:v>
                </c:pt>
                <c:pt idx="1197">
                  <c:v>16.015349999999998</c:v>
                </c:pt>
                <c:pt idx="1198">
                  <c:v>15.895974999999998</c:v>
                </c:pt>
                <c:pt idx="1199">
                  <c:v>11.116199999999999</c:v>
                </c:pt>
                <c:pt idx="1200">
                  <c:v>5.5819749999999999</c:v>
                </c:pt>
                <c:pt idx="1201">
                  <c:v>7.5206249999999999</c:v>
                </c:pt>
                <c:pt idx="1202">
                  <c:v>8.1843500000000002</c:v>
                </c:pt>
                <c:pt idx="1203">
                  <c:v>9.6359499999999993</c:v>
                </c:pt>
                <c:pt idx="1204">
                  <c:v>6.8903249999999998</c:v>
                </c:pt>
                <c:pt idx="1205">
                  <c:v>13.37955</c:v>
                </c:pt>
                <c:pt idx="1206">
                  <c:v>9.9606499999999993</c:v>
                </c:pt>
                <c:pt idx="1207">
                  <c:v>21.153249999999996</c:v>
                </c:pt>
                <c:pt idx="1208">
                  <c:v>33.826099999999997</c:v>
                </c:pt>
                <c:pt idx="1209">
                  <c:v>26.744774999999997</c:v>
                </c:pt>
                <c:pt idx="1210">
                  <c:v>32.216924999999996</c:v>
                </c:pt>
                <c:pt idx="1211">
                  <c:v>26.911899999999999</c:v>
                </c:pt>
                <c:pt idx="1212">
                  <c:v>27.465800000000002</c:v>
                </c:pt>
                <c:pt idx="1213">
                  <c:v>34.222425000000001</c:v>
                </c:pt>
                <c:pt idx="1214">
                  <c:v>24.061225</c:v>
                </c:pt>
                <c:pt idx="1215">
                  <c:v>30.0825</c:v>
                </c:pt>
                <c:pt idx="1216">
                  <c:v>47.721349999999994</c:v>
                </c:pt>
                <c:pt idx="1217">
                  <c:v>63.760574999999996</c:v>
                </c:pt>
                <c:pt idx="1218">
                  <c:v>57.8157</c:v>
                </c:pt>
                <c:pt idx="1219">
                  <c:v>52.730325000000001</c:v>
                </c:pt>
                <c:pt idx="1220">
                  <c:v>26.463049999999999</c:v>
                </c:pt>
                <c:pt idx="1221">
                  <c:v>23.851125</c:v>
                </c:pt>
                <c:pt idx="1222">
                  <c:v>24.233124999999998</c:v>
                </c:pt>
                <c:pt idx="1223">
                  <c:v>20.42745</c:v>
                </c:pt>
                <c:pt idx="1224">
                  <c:v>13.804525</c:v>
                </c:pt>
                <c:pt idx="1225">
                  <c:v>10.2376</c:v>
                </c:pt>
                <c:pt idx="1226">
                  <c:v>12.104625</c:v>
                </c:pt>
                <c:pt idx="1227">
                  <c:v>12.238325</c:v>
                </c:pt>
                <c:pt idx="1228">
                  <c:v>9.8699250000000003</c:v>
                </c:pt>
                <c:pt idx="1229">
                  <c:v>25.073524999999997</c:v>
                </c:pt>
                <c:pt idx="1230">
                  <c:v>20.42745</c:v>
                </c:pt>
                <c:pt idx="1231">
                  <c:v>44.092350000000003</c:v>
                </c:pt>
                <c:pt idx="1232">
                  <c:v>67.594899999999996</c:v>
                </c:pt>
                <c:pt idx="1233">
                  <c:v>50.925375000000003</c:v>
                </c:pt>
                <c:pt idx="1234">
                  <c:v>34.150799999999997</c:v>
                </c:pt>
                <c:pt idx="1235">
                  <c:v>27.475349999999999</c:v>
                </c:pt>
                <c:pt idx="1236">
                  <c:v>23.970500000000001</c:v>
                </c:pt>
                <c:pt idx="1237">
                  <c:v>71.591575000000006</c:v>
                </c:pt>
                <c:pt idx="1238">
                  <c:v>46.952574999999996</c:v>
                </c:pt>
                <c:pt idx="1239">
                  <c:v>32.288550000000001</c:v>
                </c:pt>
                <c:pt idx="1240">
                  <c:v>58.364824999999996</c:v>
                </c:pt>
                <c:pt idx="1241">
                  <c:v>45.118974999999999</c:v>
                </c:pt>
                <c:pt idx="1242">
                  <c:v>36.256575000000005</c:v>
                </c:pt>
                <c:pt idx="1243">
                  <c:v>27.9815</c:v>
                </c:pt>
                <c:pt idx="1244">
                  <c:v>21.544799999999999</c:v>
                </c:pt>
                <c:pt idx="1245">
                  <c:v>11.149625</c:v>
                </c:pt>
                <c:pt idx="1246">
                  <c:v>14.468249999999999</c:v>
                </c:pt>
                <c:pt idx="1247">
                  <c:v>10.74375</c:v>
                </c:pt>
                <c:pt idx="1248">
                  <c:v>7.0956499999999991</c:v>
                </c:pt>
                <c:pt idx="1249">
                  <c:v>5.825499999999999</c:v>
                </c:pt>
                <c:pt idx="1250">
                  <c:v>7.8548749999999989</c:v>
                </c:pt>
                <c:pt idx="1251">
                  <c:v>14.917099999999998</c:v>
                </c:pt>
                <c:pt idx="1252">
                  <c:v>9.8269499999999983</c:v>
                </c:pt>
                <c:pt idx="1253">
                  <c:v>12.658525000000001</c:v>
                </c:pt>
                <c:pt idx="1254">
                  <c:v>25.603549999999998</c:v>
                </c:pt>
                <c:pt idx="1255">
                  <c:v>23.803374999999999</c:v>
                </c:pt>
                <c:pt idx="1256">
                  <c:v>30.980199999999996</c:v>
                </c:pt>
                <c:pt idx="1257">
                  <c:v>34.785874999999997</c:v>
                </c:pt>
                <c:pt idx="1258">
                  <c:v>35.335000000000001</c:v>
                </c:pt>
                <c:pt idx="1259">
                  <c:v>30.326024999999998</c:v>
                </c:pt>
                <c:pt idx="1260">
                  <c:v>24.490974999999999</c:v>
                </c:pt>
                <c:pt idx="1261">
                  <c:v>25.178574999999999</c:v>
                </c:pt>
                <c:pt idx="1262">
                  <c:v>23.927524999999999</c:v>
                </c:pt>
                <c:pt idx="1263">
                  <c:v>22.509349999999998</c:v>
                </c:pt>
                <c:pt idx="1264">
                  <c:v>25.613099999999999</c:v>
                </c:pt>
                <c:pt idx="1265">
                  <c:v>29.012899999999998</c:v>
                </c:pt>
                <c:pt idx="1266">
                  <c:v>30.450175000000002</c:v>
                </c:pt>
                <c:pt idx="1267">
                  <c:v>21.535250000000001</c:v>
                </c:pt>
                <c:pt idx="1268">
                  <c:v>12.648974999999998</c:v>
                </c:pt>
                <c:pt idx="1269">
                  <c:v>11.818125</c:v>
                </c:pt>
                <c:pt idx="1270">
                  <c:v>10.013174999999999</c:v>
                </c:pt>
                <c:pt idx="1271">
                  <c:v>9.9463249999999981</c:v>
                </c:pt>
                <c:pt idx="1272">
                  <c:v>6.2313749999999999</c:v>
                </c:pt>
                <c:pt idx="1273">
                  <c:v>7.2245749999999997</c:v>
                </c:pt>
                <c:pt idx="1274">
                  <c:v>9.1441249999999989</c:v>
                </c:pt>
                <c:pt idx="1275">
                  <c:v>9.3160249999999998</c:v>
                </c:pt>
                <c:pt idx="1276">
                  <c:v>12.152374999999999</c:v>
                </c:pt>
                <c:pt idx="1277">
                  <c:v>8.3276000000000003</c:v>
                </c:pt>
                <c:pt idx="1278">
                  <c:v>9.0008750000000006</c:v>
                </c:pt>
                <c:pt idx="1279">
                  <c:v>8.7621250000000011</c:v>
                </c:pt>
                <c:pt idx="1280">
                  <c:v>10.103899999999999</c:v>
                </c:pt>
                <c:pt idx="1281">
                  <c:v>23.306775000000002</c:v>
                </c:pt>
                <c:pt idx="1282">
                  <c:v>12.8734</c:v>
                </c:pt>
                <c:pt idx="1283">
                  <c:v>15.174949999999999</c:v>
                </c:pt>
                <c:pt idx="1284">
                  <c:v>17.452624999999998</c:v>
                </c:pt>
                <c:pt idx="1285">
                  <c:v>13.002324999999999</c:v>
                </c:pt>
                <c:pt idx="1286">
                  <c:v>28.535399999999999</c:v>
                </c:pt>
                <c:pt idx="1287">
                  <c:v>24.653324999999999</c:v>
                </c:pt>
                <c:pt idx="1288">
                  <c:v>8.7334749999999985</c:v>
                </c:pt>
                <c:pt idx="1289">
                  <c:v>14.37275</c:v>
                </c:pt>
                <c:pt idx="1290">
                  <c:v>12.295624999999999</c:v>
                </c:pt>
                <c:pt idx="1291">
                  <c:v>15.810025</c:v>
                </c:pt>
                <c:pt idx="1292">
                  <c:v>6.6181499999999991</c:v>
                </c:pt>
                <c:pt idx="1293">
                  <c:v>7.3105250000000002</c:v>
                </c:pt>
                <c:pt idx="1294">
                  <c:v>8.8910499999999999</c:v>
                </c:pt>
                <c:pt idx="1295">
                  <c:v>11.130524999999999</c:v>
                </c:pt>
                <c:pt idx="1296">
                  <c:v>10.089575</c:v>
                </c:pt>
                <c:pt idx="1297">
                  <c:v>7.1052</c:v>
                </c:pt>
                <c:pt idx="1298">
                  <c:v>8.0554249999999996</c:v>
                </c:pt>
                <c:pt idx="1299">
                  <c:v>5.7299999999999995</c:v>
                </c:pt>
                <c:pt idx="1300">
                  <c:v>7.8214499999999996</c:v>
                </c:pt>
                <c:pt idx="1301">
                  <c:v>16.922599999999999</c:v>
                </c:pt>
                <c:pt idx="1302">
                  <c:v>13.584874999999998</c:v>
                </c:pt>
                <c:pt idx="1303">
                  <c:v>23.2256</c:v>
                </c:pt>
                <c:pt idx="1304">
                  <c:v>44.746524999999998</c:v>
                </c:pt>
                <c:pt idx="1305">
                  <c:v>39.918999999999997</c:v>
                </c:pt>
                <c:pt idx="1306">
                  <c:v>48.576075000000003</c:v>
                </c:pt>
                <c:pt idx="1307">
                  <c:v>43.352225000000004</c:v>
                </c:pt>
                <c:pt idx="1308">
                  <c:v>43.614849999999997</c:v>
                </c:pt>
                <c:pt idx="1309">
                  <c:v>44.493450000000003</c:v>
                </c:pt>
                <c:pt idx="1310">
                  <c:v>30.89425</c:v>
                </c:pt>
                <c:pt idx="1311">
                  <c:v>34.346575000000001</c:v>
                </c:pt>
                <c:pt idx="1312">
                  <c:v>44.288125000000001</c:v>
                </c:pt>
                <c:pt idx="1313">
                  <c:v>82.717324999999988</c:v>
                </c:pt>
                <c:pt idx="1314">
                  <c:v>49.550174999999996</c:v>
                </c:pt>
                <c:pt idx="1315">
                  <c:v>35.043725000000002</c:v>
                </c:pt>
                <c:pt idx="1316">
                  <c:v>18.775299999999998</c:v>
                </c:pt>
                <c:pt idx="1317">
                  <c:v>14.616275</c:v>
                </c:pt>
                <c:pt idx="1318">
                  <c:v>13.15035</c:v>
                </c:pt>
                <c:pt idx="1319">
                  <c:v>7.4155749999999996</c:v>
                </c:pt>
                <c:pt idx="1320">
                  <c:v>4.9039249999999992</c:v>
                </c:pt>
                <c:pt idx="1321">
                  <c:v>6.1645249999999994</c:v>
                </c:pt>
                <c:pt idx="1322">
                  <c:v>7.2818749999999994</c:v>
                </c:pt>
                <c:pt idx="1323">
                  <c:v>6.0212749999999993</c:v>
                </c:pt>
                <c:pt idx="1324">
                  <c:v>6.6945499999999996</c:v>
                </c:pt>
                <c:pt idx="1325">
                  <c:v>11.703525000000001</c:v>
                </c:pt>
                <c:pt idx="1326">
                  <c:v>15.805249999999999</c:v>
                </c:pt>
                <c:pt idx="1327">
                  <c:v>102.762775</c:v>
                </c:pt>
                <c:pt idx="1328">
                  <c:v>129.435925</c:v>
                </c:pt>
                <c:pt idx="1329">
                  <c:v>32.360174999999998</c:v>
                </c:pt>
                <c:pt idx="1330">
                  <c:v>33.41545</c:v>
                </c:pt>
                <c:pt idx="1331">
                  <c:v>28.25845</c:v>
                </c:pt>
                <c:pt idx="1332">
                  <c:v>22.33745</c:v>
                </c:pt>
                <c:pt idx="1333">
                  <c:v>24.677199999999999</c:v>
                </c:pt>
                <c:pt idx="1334">
                  <c:v>24.8109</c:v>
                </c:pt>
                <c:pt idx="1335">
                  <c:v>42.401999999999994</c:v>
                </c:pt>
                <c:pt idx="1338">
                  <c:v>34.995975000000001</c:v>
                </c:pt>
                <c:pt idx="1339">
                  <c:v>36.361625000000004</c:v>
                </c:pt>
                <c:pt idx="1340">
                  <c:v>23.927524999999999</c:v>
                </c:pt>
                <c:pt idx="1341">
                  <c:v>19.214600000000001</c:v>
                </c:pt>
                <c:pt idx="1342">
                  <c:v>13.603974999999998</c:v>
                </c:pt>
                <c:pt idx="1343">
                  <c:v>14.568524999999999</c:v>
                </c:pt>
                <c:pt idx="1344">
                  <c:v>10.758075</c:v>
                </c:pt>
                <c:pt idx="1345">
                  <c:v>9.2348499999999998</c:v>
                </c:pt>
                <c:pt idx="1346">
                  <c:v>6.7948250000000003</c:v>
                </c:pt>
                <c:pt idx="1347">
                  <c:v>12.983225000000001</c:v>
                </c:pt>
                <c:pt idx="1348">
                  <c:v>12.457974999999999</c:v>
                </c:pt>
                <c:pt idx="1349">
                  <c:v>21.005224999999999</c:v>
                </c:pt>
                <c:pt idx="1350">
                  <c:v>33.171924999999995</c:v>
                </c:pt>
                <c:pt idx="1351">
                  <c:v>70.101775000000004</c:v>
                </c:pt>
                <c:pt idx="1352">
                  <c:v>109.3475</c:v>
                </c:pt>
                <c:pt idx="1353">
                  <c:v>97.123499999999993</c:v>
                </c:pt>
                <c:pt idx="1354">
                  <c:v>53.542074999999997</c:v>
                </c:pt>
                <c:pt idx="1355">
                  <c:v>30.941999999999997</c:v>
                </c:pt>
                <c:pt idx="1356">
                  <c:v>29.905825</c:v>
                </c:pt>
                <c:pt idx="1357">
                  <c:v>39.054725000000005</c:v>
                </c:pt>
                <c:pt idx="1358">
                  <c:v>32.546399999999998</c:v>
                </c:pt>
                <c:pt idx="1359">
                  <c:v>34.107824999999998</c:v>
                </c:pt>
                <c:pt idx="1360">
                  <c:v>56.769974999999995</c:v>
                </c:pt>
                <c:pt idx="1361">
                  <c:v>88.370925</c:v>
                </c:pt>
                <c:pt idx="1362">
                  <c:v>70.832350000000005</c:v>
                </c:pt>
                <c:pt idx="1363">
                  <c:v>47.864599999999996</c:v>
                </c:pt>
                <c:pt idx="1364">
                  <c:v>16.745925</c:v>
                </c:pt>
                <c:pt idx="1365">
                  <c:v>14.606724999999999</c:v>
                </c:pt>
                <c:pt idx="1366">
                  <c:v>17.423974999999999</c:v>
                </c:pt>
                <c:pt idx="1367">
                  <c:v>13.183774999999999</c:v>
                </c:pt>
                <c:pt idx="1368">
                  <c:v>9.2300749999999994</c:v>
                </c:pt>
                <c:pt idx="1369">
                  <c:v>8.8241999999999994</c:v>
                </c:pt>
                <c:pt idx="1370">
                  <c:v>9.8173999999999992</c:v>
                </c:pt>
                <c:pt idx="1371">
                  <c:v>7.4298999999999999</c:v>
                </c:pt>
                <c:pt idx="1372">
                  <c:v>6.8473499999999996</c:v>
                </c:pt>
                <c:pt idx="1373">
                  <c:v>6.8807749999999999</c:v>
                </c:pt>
                <c:pt idx="1374">
                  <c:v>17.853725000000001</c:v>
                </c:pt>
                <c:pt idx="1375">
                  <c:v>58.995124999999994</c:v>
                </c:pt>
                <c:pt idx="1376">
                  <c:v>67.599674999999991</c:v>
                </c:pt>
                <c:pt idx="1377">
                  <c:v>53.890650000000001</c:v>
                </c:pt>
                <c:pt idx="1378">
                  <c:v>28.435124999999996</c:v>
                </c:pt>
                <c:pt idx="1379">
                  <c:v>34.704700000000003</c:v>
                </c:pt>
                <c:pt idx="1380">
                  <c:v>37.345274999999994</c:v>
                </c:pt>
                <c:pt idx="1381">
                  <c:v>34.929124999999999</c:v>
                </c:pt>
                <c:pt idx="1382">
                  <c:v>50.743924999999997</c:v>
                </c:pt>
                <c:pt idx="1383">
                  <c:v>55.065299999999993</c:v>
                </c:pt>
                <c:pt idx="1384">
                  <c:v>69.872574999999998</c:v>
                </c:pt>
                <c:pt idx="1385">
                  <c:v>162.06349999999998</c:v>
                </c:pt>
                <c:pt idx="1386">
                  <c:v>219.16295</c:v>
                </c:pt>
                <c:pt idx="1387">
                  <c:v>149.72489999999999</c:v>
                </c:pt>
                <c:pt idx="1388">
                  <c:v>75.487974999999992</c:v>
                </c:pt>
                <c:pt idx="1389">
                  <c:v>41.991349999999997</c:v>
                </c:pt>
                <c:pt idx="1390">
                  <c:v>34.747674999999994</c:v>
                </c:pt>
                <c:pt idx="1391">
                  <c:v>24.271324999999997</c:v>
                </c:pt>
                <c:pt idx="1392">
                  <c:v>9.0581749999999985</c:v>
                </c:pt>
                <c:pt idx="1393">
                  <c:v>22.6526</c:v>
                </c:pt>
                <c:pt idx="1394">
                  <c:v>25.054424999999998</c:v>
                </c:pt>
                <c:pt idx="1395">
                  <c:v>17.686599999999999</c:v>
                </c:pt>
                <c:pt idx="1396">
                  <c:v>15.619025000000001</c:v>
                </c:pt>
                <c:pt idx="1397">
                  <c:v>22.495024999999998</c:v>
                </c:pt>
                <c:pt idx="1398">
                  <c:v>64.238074999999995</c:v>
                </c:pt>
                <c:pt idx="1399">
                  <c:v>99.721099999999993</c:v>
                </c:pt>
                <c:pt idx="1400">
                  <c:v>136.81807499999999</c:v>
                </c:pt>
                <c:pt idx="1401">
                  <c:v>123.371675</c:v>
                </c:pt>
                <c:pt idx="1402">
                  <c:v>99.797499999999999</c:v>
                </c:pt>
                <c:pt idx="1403">
                  <c:v>71.429225000000002</c:v>
                </c:pt>
                <c:pt idx="1404">
                  <c:v>77.923225000000002</c:v>
                </c:pt>
                <c:pt idx="1405">
                  <c:v>68.650175000000004</c:v>
                </c:pt>
                <c:pt idx="1406">
                  <c:v>86.074149999999989</c:v>
                </c:pt>
                <c:pt idx="1407">
                  <c:v>97.204674999999995</c:v>
                </c:pt>
                <c:pt idx="1408">
                  <c:v>116.70577499999999</c:v>
                </c:pt>
                <c:pt idx="1409">
                  <c:v>155.42624999999998</c:v>
                </c:pt>
                <c:pt idx="1410">
                  <c:v>126.6139</c:v>
                </c:pt>
                <c:pt idx="1411">
                  <c:v>115.03452499999999</c:v>
                </c:pt>
                <c:pt idx="1412">
                  <c:v>138.35085000000001</c:v>
                </c:pt>
                <c:pt idx="1413">
                  <c:v>101.52605</c:v>
                </c:pt>
                <c:pt idx="1414">
                  <c:v>45.486649999999997</c:v>
                </c:pt>
                <c:pt idx="1415">
                  <c:v>40.916974999999994</c:v>
                </c:pt>
                <c:pt idx="1416">
                  <c:v>45.305199999999999</c:v>
                </c:pt>
                <c:pt idx="1417">
                  <c:v>28.487649999999999</c:v>
                </c:pt>
                <c:pt idx="1418">
                  <c:v>36.629024999999999</c:v>
                </c:pt>
                <c:pt idx="1419">
                  <c:v>55.122599999999998</c:v>
                </c:pt>
                <c:pt idx="1420">
                  <c:v>51.407649999999997</c:v>
                </c:pt>
                <c:pt idx="1421">
                  <c:v>56.096699999999998</c:v>
                </c:pt>
                <c:pt idx="1422">
                  <c:v>105.95725</c:v>
                </c:pt>
                <c:pt idx="1423">
                  <c:v>183.57964999999999</c:v>
                </c:pt>
                <c:pt idx="1424">
                  <c:v>184.79727499999998</c:v>
                </c:pt>
                <c:pt idx="1425">
                  <c:v>72.412875</c:v>
                </c:pt>
                <c:pt idx="1426">
                  <c:v>69.237499999999997</c:v>
                </c:pt>
                <c:pt idx="1427">
                  <c:v>52.596625000000003</c:v>
                </c:pt>
                <c:pt idx="1428">
                  <c:v>53.742624999999997</c:v>
                </c:pt>
                <c:pt idx="1429">
                  <c:v>66.926400000000001</c:v>
                </c:pt>
                <c:pt idx="1430">
                  <c:v>57.438475000000004</c:v>
                </c:pt>
                <c:pt idx="1431">
                  <c:v>52.386524999999992</c:v>
                </c:pt>
                <c:pt idx="1432">
                  <c:v>56.583749999999995</c:v>
                </c:pt>
                <c:pt idx="1433">
                  <c:v>68.697924999999998</c:v>
                </c:pt>
                <c:pt idx="1434">
                  <c:v>249.20724999999999</c:v>
                </c:pt>
                <c:pt idx="1435">
                  <c:v>193.50209999999998</c:v>
                </c:pt>
                <c:pt idx="1436">
                  <c:v>50.925375000000003</c:v>
                </c:pt>
                <c:pt idx="1437">
                  <c:v>28.917400000000001</c:v>
                </c:pt>
                <c:pt idx="1438">
                  <c:v>24.949375</c:v>
                </c:pt>
                <c:pt idx="1439">
                  <c:v>23.321100000000001</c:v>
                </c:pt>
                <c:pt idx="1440">
                  <c:v>12.372024999999999</c:v>
                </c:pt>
                <c:pt idx="1441">
                  <c:v>8.5090500000000002</c:v>
                </c:pt>
                <c:pt idx="1442">
                  <c:v>11.459999999999999</c:v>
                </c:pt>
                <c:pt idx="1443">
                  <c:v>5.0137499999999999</c:v>
                </c:pt>
                <c:pt idx="1444">
                  <c:v>5.5771999999999995</c:v>
                </c:pt>
                <c:pt idx="1445">
                  <c:v>10.925199999999998</c:v>
                </c:pt>
                <c:pt idx="1446">
                  <c:v>11.498199999999999</c:v>
                </c:pt>
                <c:pt idx="1447">
                  <c:v>14.816825</c:v>
                </c:pt>
                <c:pt idx="1448">
                  <c:v>13.9048</c:v>
                </c:pt>
                <c:pt idx="1449">
                  <c:v>18.827825000000001</c:v>
                </c:pt>
                <c:pt idx="1450">
                  <c:v>22.046175000000002</c:v>
                </c:pt>
                <c:pt idx="1451">
                  <c:v>24.68675</c:v>
                </c:pt>
                <c:pt idx="1452">
                  <c:v>26.730449999999998</c:v>
                </c:pt>
                <c:pt idx="1453">
                  <c:v>19.014050000000001</c:v>
                </c:pt>
                <c:pt idx="1454">
                  <c:v>11.350175</c:v>
                </c:pt>
                <c:pt idx="1455">
                  <c:v>15.055574999999999</c:v>
                </c:pt>
                <c:pt idx="1456">
                  <c:v>12.591675</c:v>
                </c:pt>
                <c:pt idx="1457">
                  <c:v>17.161349999999999</c:v>
                </c:pt>
                <c:pt idx="1458">
                  <c:v>23.559850000000001</c:v>
                </c:pt>
                <c:pt idx="1459">
                  <c:v>12.835199999999999</c:v>
                </c:pt>
                <c:pt idx="1460">
                  <c:v>12.71105</c:v>
                </c:pt>
                <c:pt idx="1461">
                  <c:v>16.168150000000001</c:v>
                </c:pt>
                <c:pt idx="1462">
                  <c:v>14.344099999999999</c:v>
                </c:pt>
                <c:pt idx="1463">
                  <c:v>12.902049999999999</c:v>
                </c:pt>
                <c:pt idx="1464">
                  <c:v>10.686449999999999</c:v>
                </c:pt>
                <c:pt idx="1465">
                  <c:v>10.719875</c:v>
                </c:pt>
                <c:pt idx="1466">
                  <c:v>13.546675</c:v>
                </c:pt>
                <c:pt idx="1467">
                  <c:v>11.10665</c:v>
                </c:pt>
                <c:pt idx="1468">
                  <c:v>14.310674999999998</c:v>
                </c:pt>
                <c:pt idx="1469">
                  <c:v>31.443374999999996</c:v>
                </c:pt>
                <c:pt idx="1470">
                  <c:v>41.824224999999998</c:v>
                </c:pt>
                <c:pt idx="1471">
                  <c:v>333.07534999999996</c:v>
                </c:pt>
                <c:pt idx="1472">
                  <c:v>400.72755000000001</c:v>
                </c:pt>
                <c:pt idx="1473">
                  <c:v>272.63339999999999</c:v>
                </c:pt>
                <c:pt idx="1474">
                  <c:v>131.63720000000001</c:v>
                </c:pt>
                <c:pt idx="1475">
                  <c:v>66.797474999999991</c:v>
                </c:pt>
                <c:pt idx="1476">
                  <c:v>47.697474999999997</c:v>
                </c:pt>
                <c:pt idx="1477">
                  <c:v>43.896574999999999</c:v>
                </c:pt>
                <c:pt idx="1478">
                  <c:v>81.432849999999988</c:v>
                </c:pt>
                <c:pt idx="1479">
                  <c:v>47.683149999999998</c:v>
                </c:pt>
                <c:pt idx="1480">
                  <c:v>73.463374999999999</c:v>
                </c:pt>
                <c:pt idx="1481">
                  <c:v>209.15932499999997</c:v>
                </c:pt>
                <c:pt idx="1482">
                  <c:v>339.32582500000001</c:v>
                </c:pt>
                <c:pt idx="1483">
                  <c:v>278.31087500000001</c:v>
                </c:pt>
                <c:pt idx="1484">
                  <c:v>75.273099999999985</c:v>
                </c:pt>
                <c:pt idx="1485">
                  <c:v>64.772874999999999</c:v>
                </c:pt>
                <c:pt idx="1486">
                  <c:v>58.679974999999999</c:v>
                </c:pt>
                <c:pt idx="1487">
                  <c:v>27.0456</c:v>
                </c:pt>
                <c:pt idx="1488">
                  <c:v>22.518899999999999</c:v>
                </c:pt>
                <c:pt idx="1489">
                  <c:v>26.047624999999996</c:v>
                </c:pt>
                <c:pt idx="1490">
                  <c:v>41.590249999999997</c:v>
                </c:pt>
                <c:pt idx="1491">
                  <c:v>26.410525</c:v>
                </c:pt>
                <c:pt idx="1492">
                  <c:v>13.546675</c:v>
                </c:pt>
                <c:pt idx="1493">
                  <c:v>43.385649999999998</c:v>
                </c:pt>
                <c:pt idx="1494">
                  <c:v>56.913224999999997</c:v>
                </c:pt>
                <c:pt idx="1495">
                  <c:v>202.25467499999999</c:v>
                </c:pt>
                <c:pt idx="1496">
                  <c:v>243.62049999999999</c:v>
                </c:pt>
                <c:pt idx="1497">
                  <c:v>129.33087499999999</c:v>
                </c:pt>
                <c:pt idx="1498">
                  <c:v>64.261949999999999</c:v>
                </c:pt>
                <c:pt idx="1499">
                  <c:v>51.020874999999997</c:v>
                </c:pt>
                <c:pt idx="1500">
                  <c:v>45.782699999999998</c:v>
                </c:pt>
                <c:pt idx="1501">
                  <c:v>39.431950000000001</c:v>
                </c:pt>
                <c:pt idx="1502">
                  <c:v>55.194224999999996</c:v>
                </c:pt>
                <c:pt idx="1503">
                  <c:v>53.102774999999994</c:v>
                </c:pt>
                <c:pt idx="1504">
                  <c:v>88.838875000000002</c:v>
                </c:pt>
                <c:pt idx="1505">
                  <c:v>160.37315000000001</c:v>
                </c:pt>
                <c:pt idx="1506">
                  <c:v>318.13437499999998</c:v>
                </c:pt>
                <c:pt idx="1507">
                  <c:v>325.53562499999998</c:v>
                </c:pt>
                <c:pt idx="1508">
                  <c:v>246.81019999999998</c:v>
                </c:pt>
                <c:pt idx="1509">
                  <c:v>178.44652499999998</c:v>
                </c:pt>
                <c:pt idx="1510">
                  <c:v>131.37934999999999</c:v>
                </c:pt>
                <c:pt idx="1511">
                  <c:v>117.57004999999999</c:v>
                </c:pt>
                <c:pt idx="1512">
                  <c:v>72.030874999999995</c:v>
                </c:pt>
                <c:pt idx="1513">
                  <c:v>72.135925</c:v>
                </c:pt>
                <c:pt idx="1514">
                  <c:v>34.599649999999997</c:v>
                </c:pt>
                <c:pt idx="1515">
                  <c:v>55.194224999999996</c:v>
                </c:pt>
                <c:pt idx="1516">
                  <c:v>64.572324999999992</c:v>
                </c:pt>
                <c:pt idx="1517">
                  <c:v>101.22522499999999</c:v>
                </c:pt>
                <c:pt idx="1518">
                  <c:v>216.12604999999999</c:v>
                </c:pt>
                <c:pt idx="1519">
                  <c:v>296.40812499999998</c:v>
                </c:pt>
                <c:pt idx="1520">
                  <c:v>403.41109999999998</c:v>
                </c:pt>
                <c:pt idx="1521">
                  <c:v>152.88595000000001</c:v>
                </c:pt>
                <c:pt idx="1522">
                  <c:v>103.25937499999999</c:v>
                </c:pt>
                <c:pt idx="1523">
                  <c:v>72.971549999999993</c:v>
                </c:pt>
                <c:pt idx="1524">
                  <c:v>66.391599999999997</c:v>
                </c:pt>
                <c:pt idx="1525">
                  <c:v>120.869575</c:v>
                </c:pt>
                <c:pt idx="1526">
                  <c:v>62.571599999999997</c:v>
                </c:pt>
                <c:pt idx="1528">
                  <c:v>51.429933333333395</c:v>
                </c:pt>
                <c:pt idx="1529">
                  <c:v>108.62169999999999</c:v>
                </c:pt>
                <c:pt idx="1530">
                  <c:v>74.819474999999997</c:v>
                </c:pt>
                <c:pt idx="1531">
                  <c:v>46.895274999999998</c:v>
                </c:pt>
                <c:pt idx="1532">
                  <c:v>59.109724999999997</c:v>
                </c:pt>
                <c:pt idx="1533">
                  <c:v>33.764024999999997</c:v>
                </c:pt>
                <c:pt idx="1534">
                  <c:v>21.920433333333396</c:v>
                </c:pt>
                <c:pt idx="1535">
                  <c:v>22.079599999999999</c:v>
                </c:pt>
                <c:pt idx="1536">
                  <c:v>7.8755666666666606</c:v>
                </c:pt>
                <c:pt idx="1537">
                  <c:v>10.304449999999999</c:v>
                </c:pt>
                <c:pt idx="1538">
                  <c:v>12.023449999999999</c:v>
                </c:pt>
                <c:pt idx="1539">
                  <c:v>11.054124999999999</c:v>
                </c:pt>
                <c:pt idx="1540">
                  <c:v>8.6666249999999998</c:v>
                </c:pt>
                <c:pt idx="1541">
                  <c:v>16.101299999999998</c:v>
                </c:pt>
                <c:pt idx="1542">
                  <c:v>22.6144</c:v>
                </c:pt>
                <c:pt idx="1543">
                  <c:v>40.210274999999996</c:v>
                </c:pt>
                <c:pt idx="1544">
                  <c:v>110.52215</c:v>
                </c:pt>
                <c:pt idx="1545">
                  <c:v>74.394500000000008</c:v>
                </c:pt>
                <c:pt idx="1546">
                  <c:v>53.828575000000001</c:v>
                </c:pt>
                <c:pt idx="1547">
                  <c:v>48.867350000000002</c:v>
                </c:pt>
                <c:pt idx="1548">
                  <c:v>51.827849999999998</c:v>
                </c:pt>
                <c:pt idx="1549">
                  <c:v>57.581724999999999</c:v>
                </c:pt>
                <c:pt idx="1550">
                  <c:v>25.326599999999999</c:v>
                </c:pt>
                <c:pt idx="1551">
                  <c:v>26.214749999999999</c:v>
                </c:pt>
                <c:pt idx="1552">
                  <c:v>33.272200000000005</c:v>
                </c:pt>
                <c:pt idx="1553">
                  <c:v>33.525274999999993</c:v>
                </c:pt>
                <c:pt idx="1554">
                  <c:v>21.654624999999999</c:v>
                </c:pt>
                <c:pt idx="1555">
                  <c:v>13.518024999999998</c:v>
                </c:pt>
                <c:pt idx="1556">
                  <c:v>13.675599999999999</c:v>
                </c:pt>
                <c:pt idx="1557">
                  <c:v>19.773274999999998</c:v>
                </c:pt>
                <c:pt idx="1558">
                  <c:v>12.142825</c:v>
                </c:pt>
                <c:pt idx="1559">
                  <c:v>22.198975000000001</c:v>
                </c:pt>
                <c:pt idx="1560">
                  <c:v>10.648249999999999</c:v>
                </c:pt>
                <c:pt idx="1561">
                  <c:v>10.968174999999999</c:v>
                </c:pt>
                <c:pt idx="1562">
                  <c:v>6.5895000000000001</c:v>
                </c:pt>
                <c:pt idx="1563">
                  <c:v>6.9237500000000001</c:v>
                </c:pt>
                <c:pt idx="1564">
                  <c:v>9.4258499999999987</c:v>
                </c:pt>
                <c:pt idx="1565">
                  <c:v>10.887</c:v>
                </c:pt>
                <c:pt idx="1566">
                  <c:v>17.657949999999996</c:v>
                </c:pt>
                <c:pt idx="1567">
                  <c:v>28.750274999999998</c:v>
                </c:pt>
                <c:pt idx="1568">
                  <c:v>55.829299999999996</c:v>
                </c:pt>
                <c:pt idx="1569">
                  <c:v>48.896000000000001</c:v>
                </c:pt>
                <c:pt idx="1570">
                  <c:v>48.934199999999997</c:v>
                </c:pt>
                <c:pt idx="1571">
                  <c:v>34.222425000000001</c:v>
                </c:pt>
                <c:pt idx="1572">
                  <c:v>37.302300000000002</c:v>
                </c:pt>
                <c:pt idx="1573">
                  <c:v>39.856924999999997</c:v>
                </c:pt>
                <c:pt idx="1574">
                  <c:v>30.636399999999998</c:v>
                </c:pt>
                <c:pt idx="1575">
                  <c:v>55.891374999999996</c:v>
                </c:pt>
                <c:pt idx="1576">
                  <c:v>49.956049999999998</c:v>
                </c:pt>
                <c:pt idx="1577">
                  <c:v>57.944624999999995</c:v>
                </c:pt>
                <c:pt idx="1578">
                  <c:v>92.167050000000003</c:v>
                </c:pt>
                <c:pt idx="1579">
                  <c:v>136.947</c:v>
                </c:pt>
                <c:pt idx="1580">
                  <c:v>196.15222500000002</c:v>
                </c:pt>
                <c:pt idx="1581">
                  <c:v>160.35405</c:v>
                </c:pt>
                <c:pt idx="1582">
                  <c:v>127.62142499999999</c:v>
                </c:pt>
                <c:pt idx="1583">
                  <c:v>128.987075</c:v>
                </c:pt>
                <c:pt idx="1584">
                  <c:v>46.986000000000004</c:v>
                </c:pt>
                <c:pt idx="1585">
                  <c:v>16.64565</c:v>
                </c:pt>
                <c:pt idx="1586">
                  <c:v>11.975699999999998</c:v>
                </c:pt>
                <c:pt idx="1587">
                  <c:v>8.5631666666666604</c:v>
                </c:pt>
                <c:pt idx="1588">
                  <c:v>7.2627750000000004</c:v>
                </c:pt>
                <c:pt idx="1589">
                  <c:v>13.3127</c:v>
                </c:pt>
                <c:pt idx="1590">
                  <c:v>20.885850000000001</c:v>
                </c:pt>
                <c:pt idx="1591">
                  <c:v>17.54335</c:v>
                </c:pt>
                <c:pt idx="1592">
                  <c:v>22.413849999999996</c:v>
                </c:pt>
                <c:pt idx="1593">
                  <c:v>25.211999999999996</c:v>
                </c:pt>
                <c:pt idx="1594">
                  <c:v>23.42615</c:v>
                </c:pt>
                <c:pt idx="1595">
                  <c:v>21.707149999999999</c:v>
                </c:pt>
                <c:pt idx="1596">
                  <c:v>25.178574999999999</c:v>
                </c:pt>
                <c:pt idx="1597">
                  <c:v>26.482150000000001</c:v>
                </c:pt>
                <c:pt idx="1598">
                  <c:v>22.404299999999999</c:v>
                </c:pt>
                <c:pt idx="1599">
                  <c:v>14.329775</c:v>
                </c:pt>
                <c:pt idx="1600">
                  <c:v>18.049499999999998</c:v>
                </c:pt>
                <c:pt idx="1601">
                  <c:v>15.089</c:v>
                </c:pt>
                <c:pt idx="1602">
                  <c:v>16.669524999999997</c:v>
                </c:pt>
                <c:pt idx="1603">
                  <c:v>14.964849999999998</c:v>
                </c:pt>
                <c:pt idx="1604">
                  <c:v>20.79035</c:v>
                </c:pt>
                <c:pt idx="1605">
                  <c:v>13.484599999999999</c:v>
                </c:pt>
                <c:pt idx="1606">
                  <c:v>16.230225000000001</c:v>
                </c:pt>
                <c:pt idx="1607">
                  <c:v>13.608749999999999</c:v>
                </c:pt>
                <c:pt idx="1608">
                  <c:v>7.4012500000000001</c:v>
                </c:pt>
                <c:pt idx="1609">
                  <c:v>8.5949999999999989</c:v>
                </c:pt>
                <c:pt idx="1610">
                  <c:v>14.988725000000001</c:v>
                </c:pt>
                <c:pt idx="1611">
                  <c:v>12.935475</c:v>
                </c:pt>
                <c:pt idx="1612">
                  <c:v>13.083499999999999</c:v>
                </c:pt>
                <c:pt idx="1613">
                  <c:v>14.8025</c:v>
                </c:pt>
                <c:pt idx="1614">
                  <c:v>32.016374999999996</c:v>
                </c:pt>
                <c:pt idx="1615">
                  <c:v>20.962249999999997</c:v>
                </c:pt>
                <c:pt idx="1616">
                  <c:v>19.16685</c:v>
                </c:pt>
                <c:pt idx="1617">
                  <c:v>22.929549999999999</c:v>
                </c:pt>
                <c:pt idx="1618">
                  <c:v>33.859524999999998</c:v>
                </c:pt>
                <c:pt idx="1619">
                  <c:v>28.998574999999999</c:v>
                </c:pt>
                <c:pt idx="1620">
                  <c:v>27.919424999999997</c:v>
                </c:pt>
                <c:pt idx="1621">
                  <c:v>28.3444</c:v>
                </c:pt>
                <c:pt idx="1622">
                  <c:v>28.196374999999996</c:v>
                </c:pt>
                <c:pt idx="1623">
                  <c:v>17.404875000000001</c:v>
                </c:pt>
                <c:pt idx="1624">
                  <c:v>24.997125</c:v>
                </c:pt>
                <c:pt idx="1625">
                  <c:v>21.917249999999999</c:v>
                </c:pt>
                <c:pt idx="1626">
                  <c:v>122.28775</c:v>
                </c:pt>
                <c:pt idx="1627">
                  <c:v>101.12495</c:v>
                </c:pt>
                <c:pt idx="1628">
                  <c:v>17.314149999999998</c:v>
                </c:pt>
                <c:pt idx="1629">
                  <c:v>12.004350000000001</c:v>
                </c:pt>
                <c:pt idx="1630">
                  <c:v>12.414999999999999</c:v>
                </c:pt>
                <c:pt idx="1631">
                  <c:v>12.835199999999999</c:v>
                </c:pt>
                <c:pt idx="1632">
                  <c:v>8.5472499999999982</c:v>
                </c:pt>
                <c:pt idx="1633">
                  <c:v>9.5309000000000008</c:v>
                </c:pt>
                <c:pt idx="1634">
                  <c:v>14.520774999999999</c:v>
                </c:pt>
                <c:pt idx="1635">
                  <c:v>16.1968</c:v>
                </c:pt>
                <c:pt idx="1636">
                  <c:v>9.3971999999999998</c:v>
                </c:pt>
                <c:pt idx="1637">
                  <c:v>37.56015</c:v>
                </c:pt>
                <c:pt idx="1638">
                  <c:v>65.522549999999995</c:v>
                </c:pt>
                <c:pt idx="1639">
                  <c:v>199.62842499999999</c:v>
                </c:pt>
                <c:pt idx="1640">
                  <c:v>206.45189999999999</c:v>
                </c:pt>
                <c:pt idx="1641">
                  <c:v>73.363099999999989</c:v>
                </c:pt>
                <c:pt idx="1642">
                  <c:v>59.272074999999994</c:v>
                </c:pt>
                <c:pt idx="1643">
                  <c:v>31.8779</c:v>
                </c:pt>
                <c:pt idx="1644">
                  <c:v>34.169899999999998</c:v>
                </c:pt>
                <c:pt idx="1645">
                  <c:v>48.929424999999995</c:v>
                </c:pt>
                <c:pt idx="1646">
                  <c:v>47.348899999999993</c:v>
                </c:pt>
                <c:pt idx="1647">
                  <c:v>49.144300000000001</c:v>
                </c:pt>
                <c:pt idx="1648">
                  <c:v>49.850999999999999</c:v>
                </c:pt>
                <c:pt idx="1649">
                  <c:v>64.429074999999997</c:v>
                </c:pt>
                <c:pt idx="1650">
                  <c:v>68.473500000000001</c:v>
                </c:pt>
                <c:pt idx="1651">
                  <c:v>29.800774999999998</c:v>
                </c:pt>
                <c:pt idx="1652">
                  <c:v>19.133424999999999</c:v>
                </c:pt>
                <c:pt idx="1653">
                  <c:v>15.819575</c:v>
                </c:pt>
                <c:pt idx="1654">
                  <c:v>25.531924999999998</c:v>
                </c:pt>
                <c:pt idx="1655">
                  <c:v>20.604125</c:v>
                </c:pt>
                <c:pt idx="1656">
                  <c:v>13.632624999999999</c:v>
                </c:pt>
                <c:pt idx="1657">
                  <c:v>15.523524999999998</c:v>
                </c:pt>
                <c:pt idx="1658">
                  <c:v>11.8993</c:v>
                </c:pt>
                <c:pt idx="1659">
                  <c:v>5.3575499999999998</c:v>
                </c:pt>
                <c:pt idx="1660">
                  <c:v>13.5992</c:v>
                </c:pt>
                <c:pt idx="1661">
                  <c:v>14.138774999999999</c:v>
                </c:pt>
                <c:pt idx="1662">
                  <c:v>28.946049999999996</c:v>
                </c:pt>
                <c:pt idx="1663">
                  <c:v>88.261099999999999</c:v>
                </c:pt>
                <c:pt idx="1664">
                  <c:v>79.804575</c:v>
                </c:pt>
                <c:pt idx="1665">
                  <c:v>33.892949999999999</c:v>
                </c:pt>
                <c:pt idx="1666">
                  <c:v>34.814524999999996</c:v>
                </c:pt>
                <c:pt idx="1667">
                  <c:v>38.238199999999999</c:v>
                </c:pt>
                <c:pt idx="1668">
                  <c:v>43.457275000000003</c:v>
                </c:pt>
                <c:pt idx="1669">
                  <c:v>32.5655</c:v>
                </c:pt>
                <c:pt idx="1670">
                  <c:v>43.208974999999995</c:v>
                </c:pt>
                <c:pt idx="1671">
                  <c:v>23.650575</c:v>
                </c:pt>
                <c:pt idx="1672">
                  <c:v>29.829424999999997</c:v>
                </c:pt>
                <c:pt idx="1673">
                  <c:v>32.689649999999993</c:v>
                </c:pt>
                <c:pt idx="1674">
                  <c:v>29.862849999999998</c:v>
                </c:pt>
                <c:pt idx="1675">
                  <c:v>37.717724999999994</c:v>
                </c:pt>
                <c:pt idx="1676">
                  <c:v>34.446849999999998</c:v>
                </c:pt>
                <c:pt idx="1677">
                  <c:v>28.597474999999999</c:v>
                </c:pt>
                <c:pt idx="1678">
                  <c:v>24.853874999999999</c:v>
                </c:pt>
                <c:pt idx="1679">
                  <c:v>15.356399999999997</c:v>
                </c:pt>
                <c:pt idx="1680">
                  <c:v>10.624374999999999</c:v>
                </c:pt>
                <c:pt idx="1681">
                  <c:v>10.729424999999999</c:v>
                </c:pt>
                <c:pt idx="1682">
                  <c:v>8.5854499999999998</c:v>
                </c:pt>
                <c:pt idx="1683">
                  <c:v>13.264950000000001</c:v>
                </c:pt>
                <c:pt idx="1684">
                  <c:v>12.066424999999999</c:v>
                </c:pt>
                <c:pt idx="1685">
                  <c:v>25.966450000000002</c:v>
                </c:pt>
                <c:pt idx="1686">
                  <c:v>60.293924999999994</c:v>
                </c:pt>
                <c:pt idx="1687">
                  <c:v>80.477849999999989</c:v>
                </c:pt>
                <c:pt idx="1688">
                  <c:v>114.48062499999999</c:v>
                </c:pt>
                <c:pt idx="1689">
                  <c:v>86.604174999999998</c:v>
                </c:pt>
                <c:pt idx="1690">
                  <c:v>73.520674999999997</c:v>
                </c:pt>
                <c:pt idx="1691">
                  <c:v>55.01755</c:v>
                </c:pt>
                <c:pt idx="1692">
                  <c:v>44.880224999999996</c:v>
                </c:pt>
                <c:pt idx="1693">
                  <c:v>61.454249999999995</c:v>
                </c:pt>
                <c:pt idx="1694">
                  <c:v>56.769974999999995</c:v>
                </c:pt>
                <c:pt idx="1695">
                  <c:v>51.546124999999996</c:v>
                </c:pt>
                <c:pt idx="1696">
                  <c:v>71.625</c:v>
                </c:pt>
                <c:pt idx="1697">
                  <c:v>104.20959999999999</c:v>
                </c:pt>
                <c:pt idx="1698">
                  <c:v>218.68067500000001</c:v>
                </c:pt>
                <c:pt idx="1699">
                  <c:v>374.46027500000002</c:v>
                </c:pt>
                <c:pt idx="1700">
                  <c:v>320.80360000000002</c:v>
                </c:pt>
                <c:pt idx="1701">
                  <c:v>288.74902500000002</c:v>
                </c:pt>
                <c:pt idx="1702">
                  <c:v>177.682525</c:v>
                </c:pt>
                <c:pt idx="1703">
                  <c:v>107.442275</c:v>
                </c:pt>
                <c:pt idx="1704">
                  <c:v>125.44402499999998</c:v>
                </c:pt>
                <c:pt idx="1705">
                  <c:v>113.67842499999999</c:v>
                </c:pt>
                <c:pt idx="1706">
                  <c:v>126.48497499999999</c:v>
                </c:pt>
                <c:pt idx="1707">
                  <c:v>79.580149999999989</c:v>
                </c:pt>
                <c:pt idx="1708">
                  <c:v>87.697649999999996</c:v>
                </c:pt>
                <c:pt idx="1709">
                  <c:v>86.389299999999992</c:v>
                </c:pt>
                <c:pt idx="1710">
                  <c:v>116.9684</c:v>
                </c:pt>
                <c:pt idx="1711">
                  <c:v>187.63839999999999</c:v>
                </c:pt>
                <c:pt idx="1712">
                  <c:v>244.140975</c:v>
                </c:pt>
                <c:pt idx="1713">
                  <c:v>168.26622499999999</c:v>
                </c:pt>
                <c:pt idx="1714">
                  <c:v>150.05596666666659</c:v>
                </c:pt>
                <c:pt idx="1717">
                  <c:v>46.704275000000003</c:v>
                </c:pt>
                <c:pt idx="1718">
                  <c:v>70.85145</c:v>
                </c:pt>
                <c:pt idx="1719">
                  <c:v>67.714275000000001</c:v>
                </c:pt>
                <c:pt idx="1720">
                  <c:v>94.788524999999993</c:v>
                </c:pt>
                <c:pt idx="1721">
                  <c:v>150.69900000000001</c:v>
                </c:pt>
                <c:pt idx="1722">
                  <c:v>443.83147500000001</c:v>
                </c:pt>
                <c:pt idx="1723">
                  <c:v>397.79092500000002</c:v>
                </c:pt>
                <c:pt idx="1724">
                  <c:v>305.87217500000003</c:v>
                </c:pt>
                <c:pt idx="1725">
                  <c:v>257.57304999999997</c:v>
                </c:pt>
                <c:pt idx="1726">
                  <c:v>188.540875</c:v>
                </c:pt>
                <c:pt idx="1727">
                  <c:v>161.36634999999998</c:v>
                </c:pt>
                <c:pt idx="1728">
                  <c:v>158.42972499999999</c:v>
                </c:pt>
                <c:pt idx="1729">
                  <c:v>143.59857500000001</c:v>
                </c:pt>
                <c:pt idx="1730">
                  <c:v>147.94859999999997</c:v>
                </c:pt>
                <c:pt idx="1731">
                  <c:v>191.76400000000001</c:v>
                </c:pt>
                <c:pt idx="1732">
                  <c:v>158.639825</c:v>
                </c:pt>
                <c:pt idx="1733">
                  <c:v>212.67372499999999</c:v>
                </c:pt>
                <c:pt idx="1734">
                  <c:v>282.36962499999998</c:v>
                </c:pt>
                <c:pt idx="1735">
                  <c:v>466.63687499999997</c:v>
                </c:pt>
                <c:pt idx="1736">
                  <c:v>359.68642499999999</c:v>
                </c:pt>
                <c:pt idx="1737">
                  <c:v>213.79107500000001</c:v>
                </c:pt>
                <c:pt idx="1738">
                  <c:v>143.78957499999999</c:v>
                </c:pt>
                <c:pt idx="1739">
                  <c:v>176.517425</c:v>
                </c:pt>
                <c:pt idx="1740">
                  <c:v>124.93309999999998</c:v>
                </c:pt>
                <c:pt idx="1741">
                  <c:v>76.829750000000004</c:v>
                </c:pt>
                <c:pt idx="1742">
                  <c:v>62.781699999999994</c:v>
                </c:pt>
                <c:pt idx="1743">
                  <c:v>78.076024999999987</c:v>
                </c:pt>
                <c:pt idx="1744">
                  <c:v>74.041150000000002</c:v>
                </c:pt>
                <c:pt idx="1745">
                  <c:v>74.270349999999993</c:v>
                </c:pt>
                <c:pt idx="1746">
                  <c:v>58.240674999999996</c:v>
                </c:pt>
                <c:pt idx="1747">
                  <c:v>32.465224999999997</c:v>
                </c:pt>
                <c:pt idx="1748">
                  <c:v>18.80395</c:v>
                </c:pt>
                <c:pt idx="1749">
                  <c:v>17.805975</c:v>
                </c:pt>
                <c:pt idx="1750">
                  <c:v>15.055574999999999</c:v>
                </c:pt>
                <c:pt idx="1751">
                  <c:v>11.273774999999999</c:v>
                </c:pt>
                <c:pt idx="1752">
                  <c:v>7.5063000000000004</c:v>
                </c:pt>
                <c:pt idx="1753">
                  <c:v>6.5656249999999998</c:v>
                </c:pt>
                <c:pt idx="1754">
                  <c:v>8.4374250000000011</c:v>
                </c:pt>
                <c:pt idx="1755">
                  <c:v>10.977725</c:v>
                </c:pt>
                <c:pt idx="1756">
                  <c:v>9.0438500000000008</c:v>
                </c:pt>
                <c:pt idx="1757">
                  <c:v>12.935475</c:v>
                </c:pt>
                <c:pt idx="1758">
                  <c:v>18.908999999999999</c:v>
                </c:pt>
                <c:pt idx="1759">
                  <c:v>19.257574999999999</c:v>
                </c:pt>
                <c:pt idx="1760">
                  <c:v>19.071349999999999</c:v>
                </c:pt>
                <c:pt idx="1761">
                  <c:v>30.770099999999999</c:v>
                </c:pt>
                <c:pt idx="1762">
                  <c:v>38.051974999999999</c:v>
                </c:pt>
                <c:pt idx="1763">
                  <c:v>28.669099999999997</c:v>
                </c:pt>
                <c:pt idx="1764">
                  <c:v>22.079599999999999</c:v>
                </c:pt>
                <c:pt idx="1765">
                  <c:v>25.207224999999998</c:v>
                </c:pt>
                <c:pt idx="1766">
                  <c:v>20.785574999999998</c:v>
                </c:pt>
                <c:pt idx="1767">
                  <c:v>22.394749999999998</c:v>
                </c:pt>
                <c:pt idx="1768">
                  <c:v>16.979900000000001</c:v>
                </c:pt>
                <c:pt idx="1769">
                  <c:v>25.536699999999996</c:v>
                </c:pt>
                <c:pt idx="1770">
                  <c:v>23.344974999999998</c:v>
                </c:pt>
                <c:pt idx="1771">
                  <c:v>20.75215</c:v>
                </c:pt>
                <c:pt idx="1772">
                  <c:v>9.3017000000000003</c:v>
                </c:pt>
                <c:pt idx="1773">
                  <c:v>12.056875</c:v>
                </c:pt>
                <c:pt idx="1774">
                  <c:v>14.138774999999999</c:v>
                </c:pt>
                <c:pt idx="1775">
                  <c:v>14.649699999999999</c:v>
                </c:pt>
                <c:pt idx="1776">
                  <c:v>11.187825</c:v>
                </c:pt>
                <c:pt idx="1777">
                  <c:v>10.323550000000001</c:v>
                </c:pt>
                <c:pt idx="1778">
                  <c:v>8.0649750000000004</c:v>
                </c:pt>
                <c:pt idx="1779">
                  <c:v>8.3753499999999992</c:v>
                </c:pt>
                <c:pt idx="1780">
                  <c:v>10.318774999999999</c:v>
                </c:pt>
                <c:pt idx="1781">
                  <c:v>13.565775</c:v>
                </c:pt>
                <c:pt idx="1782">
                  <c:v>12.376800000000001</c:v>
                </c:pt>
                <c:pt idx="1783">
                  <c:v>16.597899999999999</c:v>
                </c:pt>
                <c:pt idx="1784">
                  <c:v>39.618175000000001</c:v>
                </c:pt>
                <c:pt idx="1785">
                  <c:v>61.019725000000001</c:v>
                </c:pt>
                <c:pt idx="1786">
                  <c:v>56.407074999999999</c:v>
                </c:pt>
                <c:pt idx="1787">
                  <c:v>61.530650000000001</c:v>
                </c:pt>
                <c:pt idx="1788">
                  <c:v>67.002799999999993</c:v>
                </c:pt>
                <c:pt idx="1789">
                  <c:v>57.906424999999999</c:v>
                </c:pt>
                <c:pt idx="1790">
                  <c:v>69.953749999999999</c:v>
                </c:pt>
                <c:pt idx="1791">
                  <c:v>55.552349999999997</c:v>
                </c:pt>
                <c:pt idx="1792">
                  <c:v>42.18235</c:v>
                </c:pt>
                <c:pt idx="1793">
                  <c:v>47.5017</c:v>
                </c:pt>
                <c:pt idx="1794">
                  <c:v>37.125624999999999</c:v>
                </c:pt>
                <c:pt idx="1795">
                  <c:v>27.905099999999997</c:v>
                </c:pt>
                <c:pt idx="1796">
                  <c:v>28.043574999999997</c:v>
                </c:pt>
                <c:pt idx="1797">
                  <c:v>14.8025</c:v>
                </c:pt>
                <c:pt idx="1798">
                  <c:v>11.569825</c:v>
                </c:pt>
                <c:pt idx="1799">
                  <c:v>15.246575</c:v>
                </c:pt>
                <c:pt idx="1800">
                  <c:v>9.7696500000000004</c:v>
                </c:pt>
                <c:pt idx="1801">
                  <c:v>9.3064749999999989</c:v>
                </c:pt>
                <c:pt idx="1802">
                  <c:v>9.9558750000000007</c:v>
                </c:pt>
                <c:pt idx="1803">
                  <c:v>12.734925</c:v>
                </c:pt>
                <c:pt idx="1804">
                  <c:v>8.9674499999999995</c:v>
                </c:pt>
                <c:pt idx="1805">
                  <c:v>18.135449999999999</c:v>
                </c:pt>
                <c:pt idx="1806">
                  <c:v>39.747099999999996</c:v>
                </c:pt>
                <c:pt idx="1807">
                  <c:v>101.95102499999999</c:v>
                </c:pt>
                <c:pt idx="1808">
                  <c:v>119.35590000000001</c:v>
                </c:pt>
                <c:pt idx="1809">
                  <c:v>64.376549999999995</c:v>
                </c:pt>
                <c:pt idx="1810">
                  <c:v>44.168749999999996</c:v>
                </c:pt>
                <c:pt idx="1811">
                  <c:v>39.952424999999998</c:v>
                </c:pt>
                <c:pt idx="1812">
                  <c:v>59.744799999999998</c:v>
                </c:pt>
                <c:pt idx="1813">
                  <c:v>50.638874999999999</c:v>
                </c:pt>
                <c:pt idx="1814">
                  <c:v>39.3842</c:v>
                </c:pt>
                <c:pt idx="1815">
                  <c:v>61.129550000000002</c:v>
                </c:pt>
                <c:pt idx="1816">
                  <c:v>43.839275000000001</c:v>
                </c:pt>
                <c:pt idx="1817">
                  <c:v>69.270924999999991</c:v>
                </c:pt>
                <c:pt idx="1818">
                  <c:v>43.500249999999994</c:v>
                </c:pt>
                <c:pt idx="1819">
                  <c:v>39.589524999999995</c:v>
                </c:pt>
                <c:pt idx="1820">
                  <c:v>28.396925</c:v>
                </c:pt>
                <c:pt idx="1821">
                  <c:v>19.601374999999997</c:v>
                </c:pt>
                <c:pt idx="1822">
                  <c:v>20.54205</c:v>
                </c:pt>
                <c:pt idx="1823">
                  <c:v>11.875425</c:v>
                </c:pt>
                <c:pt idx="1824">
                  <c:v>20.0932</c:v>
                </c:pt>
                <c:pt idx="1825">
                  <c:v>14.200849999999999</c:v>
                </c:pt>
                <c:pt idx="1826">
                  <c:v>13.078725</c:v>
                </c:pt>
                <c:pt idx="1827">
                  <c:v>10.17075</c:v>
                </c:pt>
                <c:pt idx="1828">
                  <c:v>10.834474999999999</c:v>
                </c:pt>
                <c:pt idx="1829">
                  <c:v>17.438300000000002</c:v>
                </c:pt>
                <c:pt idx="1830">
                  <c:v>25.016224999999999</c:v>
                </c:pt>
                <c:pt idx="1831">
                  <c:v>55.1417</c:v>
                </c:pt>
                <c:pt idx="1832">
                  <c:v>79.852324999999993</c:v>
                </c:pt>
                <c:pt idx="1833">
                  <c:v>42.655074999999997</c:v>
                </c:pt>
                <c:pt idx="1834">
                  <c:v>33.066874999999996</c:v>
                </c:pt>
                <c:pt idx="1835">
                  <c:v>29.509499999999999</c:v>
                </c:pt>
                <c:pt idx="1836">
                  <c:v>29.896274999999999</c:v>
                </c:pt>
                <c:pt idx="1837">
                  <c:v>30.16845</c:v>
                </c:pt>
                <c:pt idx="1838">
                  <c:v>34.370449999999998</c:v>
                </c:pt>
                <c:pt idx="1839">
                  <c:v>34.136474999999997</c:v>
                </c:pt>
                <c:pt idx="1840">
                  <c:v>32.236024999999998</c:v>
                </c:pt>
                <c:pt idx="1841">
                  <c:v>44.765625</c:v>
                </c:pt>
                <c:pt idx="1842">
                  <c:v>44.226050000000001</c:v>
                </c:pt>
                <c:pt idx="1843">
                  <c:v>26.34845</c:v>
                </c:pt>
                <c:pt idx="1844">
                  <c:v>18.861249999999998</c:v>
                </c:pt>
                <c:pt idx="1845">
                  <c:v>18.063824999999998</c:v>
                </c:pt>
                <c:pt idx="1846">
                  <c:v>14.92665</c:v>
                </c:pt>
                <c:pt idx="1847">
                  <c:v>16.4833</c:v>
                </c:pt>
                <c:pt idx="1848">
                  <c:v>7.7450499999999991</c:v>
                </c:pt>
                <c:pt idx="1849">
                  <c:v>10.442925000000001</c:v>
                </c:pt>
                <c:pt idx="1850">
                  <c:v>13.465499999999999</c:v>
                </c:pt>
                <c:pt idx="1851">
                  <c:v>3.9011749999999998</c:v>
                </c:pt>
                <c:pt idx="1852">
                  <c:v>11.226025</c:v>
                </c:pt>
                <c:pt idx="1853">
                  <c:v>13.546675</c:v>
                </c:pt>
                <c:pt idx="1854">
                  <c:v>27.795275</c:v>
                </c:pt>
                <c:pt idx="1855">
                  <c:v>33.673299999999998</c:v>
                </c:pt>
                <c:pt idx="1856">
                  <c:v>55.246749999999999</c:v>
                </c:pt>
                <c:pt idx="1857">
                  <c:v>47.621074999999998</c:v>
                </c:pt>
                <c:pt idx="1858">
                  <c:v>41.384925000000003</c:v>
                </c:pt>
                <c:pt idx="1859">
                  <c:v>28.072225</c:v>
                </c:pt>
                <c:pt idx="1860">
                  <c:v>23.5503</c:v>
                </c:pt>
                <c:pt idx="1861">
                  <c:v>32.170766666666601</c:v>
                </c:pt>
                <c:pt idx="1863">
                  <c:v>25.622649999999997</c:v>
                </c:pt>
                <c:pt idx="1864">
                  <c:v>27.308224999999997</c:v>
                </c:pt>
                <c:pt idx="1865">
                  <c:v>40.172075</c:v>
                </c:pt>
                <c:pt idx="1866">
                  <c:v>36.251799999999996</c:v>
                </c:pt>
                <c:pt idx="1867">
                  <c:v>25.551024999999999</c:v>
                </c:pt>
                <c:pt idx="1868">
                  <c:v>17.562449999999998</c:v>
                </c:pt>
                <c:pt idx="1869">
                  <c:v>12.520049999999999</c:v>
                </c:pt>
                <c:pt idx="1870">
                  <c:v>11.770375</c:v>
                </c:pt>
                <c:pt idx="1871">
                  <c:v>15.380274999999999</c:v>
                </c:pt>
                <c:pt idx="1872">
                  <c:v>7.3582749999999999</c:v>
                </c:pt>
                <c:pt idx="1873">
                  <c:v>9.2491749999999993</c:v>
                </c:pt>
                <c:pt idx="1874">
                  <c:v>12.782674999999999</c:v>
                </c:pt>
                <c:pt idx="1875">
                  <c:v>6.3793999999999995</c:v>
                </c:pt>
                <c:pt idx="1876">
                  <c:v>8.6427499999999995</c:v>
                </c:pt>
                <c:pt idx="1877">
                  <c:v>8.7477999999999998</c:v>
                </c:pt>
                <c:pt idx="1878">
                  <c:v>16.149049999999999</c:v>
                </c:pt>
                <c:pt idx="1879">
                  <c:v>26.372324999999996</c:v>
                </c:pt>
                <c:pt idx="1880">
                  <c:v>44.426600000000001</c:v>
                </c:pt>
                <c:pt idx="1881">
                  <c:v>26.057174999999997</c:v>
                </c:pt>
                <c:pt idx="1882">
                  <c:v>31.529325</c:v>
                </c:pt>
                <c:pt idx="1885">
                  <c:v>18.975850000000001</c:v>
                </c:pt>
                <c:pt idx="1886">
                  <c:v>21.3156</c:v>
                </c:pt>
                <c:pt idx="1887">
                  <c:v>20.680524999999999</c:v>
                </c:pt>
                <c:pt idx="1888">
                  <c:v>30.641175</c:v>
                </c:pt>
                <c:pt idx="1889">
                  <c:v>43.132574999999996</c:v>
                </c:pt>
                <c:pt idx="1890">
                  <c:v>33.931150000000002</c:v>
                </c:pt>
                <c:pt idx="1891">
                  <c:v>28.83145</c:v>
                </c:pt>
                <c:pt idx="1892">
                  <c:v>15.518749999999999</c:v>
                </c:pt>
                <c:pt idx="1893">
                  <c:v>14.305899999999999</c:v>
                </c:pt>
                <c:pt idx="1894">
                  <c:v>13.76155</c:v>
                </c:pt>
                <c:pt idx="1895">
                  <c:v>8.2750749999999993</c:v>
                </c:pt>
                <c:pt idx="1896">
                  <c:v>9.8221749999999997</c:v>
                </c:pt>
                <c:pt idx="1897">
                  <c:v>9.8221749999999997</c:v>
                </c:pt>
                <c:pt idx="1898">
                  <c:v>11.302424999999999</c:v>
                </c:pt>
                <c:pt idx="1899">
                  <c:v>9.8842499999999998</c:v>
                </c:pt>
                <c:pt idx="1900">
                  <c:v>8.4517499999999988</c:v>
                </c:pt>
                <c:pt idx="1901">
                  <c:v>26.104925000000001</c:v>
                </c:pt>
                <c:pt idx="1902">
                  <c:v>31.061374999999998</c:v>
                </c:pt>
                <c:pt idx="1903">
                  <c:v>63.545700000000004</c:v>
                </c:pt>
                <c:pt idx="1904">
                  <c:v>80.005125000000007</c:v>
                </c:pt>
                <c:pt idx="1905">
                  <c:v>40.907424999999996</c:v>
                </c:pt>
                <c:pt idx="1906">
                  <c:v>28.396925</c:v>
                </c:pt>
                <c:pt idx="1907">
                  <c:v>29.413999999999998</c:v>
                </c:pt>
                <c:pt idx="1908">
                  <c:v>25.909149999999997</c:v>
                </c:pt>
                <c:pt idx="1909">
                  <c:v>36.772275</c:v>
                </c:pt>
                <c:pt idx="1910">
                  <c:v>31.691675</c:v>
                </c:pt>
                <c:pt idx="1911">
                  <c:v>37.302300000000002</c:v>
                </c:pt>
                <c:pt idx="1912">
                  <c:v>45.142850000000003</c:v>
                </c:pt>
                <c:pt idx="1913">
                  <c:v>51.059075</c:v>
                </c:pt>
                <c:pt idx="1914">
                  <c:v>29.199124999999999</c:v>
                </c:pt>
                <c:pt idx="1915">
                  <c:v>23.359300000000001</c:v>
                </c:pt>
                <c:pt idx="1916">
                  <c:v>10.705550000000001</c:v>
                </c:pt>
                <c:pt idx="1917">
                  <c:v>14.382300000000001</c:v>
                </c:pt>
                <c:pt idx="1918">
                  <c:v>9.8221749999999997</c:v>
                </c:pt>
                <c:pt idx="1919">
                  <c:v>7.3152999999999997</c:v>
                </c:pt>
                <c:pt idx="1920">
                  <c:v>7.5635999999999992</c:v>
                </c:pt>
                <c:pt idx="1921">
                  <c:v>4.8036500000000002</c:v>
                </c:pt>
                <c:pt idx="1922">
                  <c:v>6.3459749999999993</c:v>
                </c:pt>
                <c:pt idx="1923">
                  <c:v>13.570550000000001</c:v>
                </c:pt>
                <c:pt idx="1924">
                  <c:v>11.818125</c:v>
                </c:pt>
                <c:pt idx="1925">
                  <c:v>19.061800000000002</c:v>
                </c:pt>
                <c:pt idx="1926">
                  <c:v>23.507324999999998</c:v>
                </c:pt>
                <c:pt idx="1927">
                  <c:v>23.712649999999996</c:v>
                </c:pt>
                <c:pt idx="1928">
                  <c:v>25.226324999999999</c:v>
                </c:pt>
                <c:pt idx="1929">
                  <c:v>26.7209</c:v>
                </c:pt>
                <c:pt idx="1930">
                  <c:v>28.439900000000002</c:v>
                </c:pt>
                <c:pt idx="1931">
                  <c:v>22.748100000000001</c:v>
                </c:pt>
                <c:pt idx="1932">
                  <c:v>24.892075000000002</c:v>
                </c:pt>
                <c:pt idx="1933">
                  <c:v>19.715975</c:v>
                </c:pt>
                <c:pt idx="1934">
                  <c:v>25.331374999999998</c:v>
                </c:pt>
                <c:pt idx="1935">
                  <c:v>26.004649999999998</c:v>
                </c:pt>
                <c:pt idx="1936">
                  <c:v>23.321100000000001</c:v>
                </c:pt>
                <c:pt idx="1937">
                  <c:v>24.791799999999999</c:v>
                </c:pt>
                <c:pt idx="1938">
                  <c:v>35.826824999999999</c:v>
                </c:pt>
                <c:pt idx="1939">
                  <c:v>25.436425</c:v>
                </c:pt>
                <c:pt idx="1940">
                  <c:v>23.368849999999998</c:v>
                </c:pt>
                <c:pt idx="1941">
                  <c:v>18.4697</c:v>
                </c:pt>
                <c:pt idx="1942">
                  <c:v>16.340049999999998</c:v>
                </c:pt>
                <c:pt idx="1943">
                  <c:v>20.417899999999999</c:v>
                </c:pt>
                <c:pt idx="1944">
                  <c:v>13.322249999999999</c:v>
                </c:pt>
                <c:pt idx="1945">
                  <c:v>12.238325</c:v>
                </c:pt>
                <c:pt idx="1946">
                  <c:v>9.6407249999999998</c:v>
                </c:pt>
                <c:pt idx="1947">
                  <c:v>13.169449999999999</c:v>
                </c:pt>
                <c:pt idx="1948">
                  <c:v>8.0936249999999994</c:v>
                </c:pt>
                <c:pt idx="1949">
                  <c:v>13.97165</c:v>
                </c:pt>
                <c:pt idx="1950">
                  <c:v>9.6311750000000007</c:v>
                </c:pt>
                <c:pt idx="1951">
                  <c:v>11.846774999999999</c:v>
                </c:pt>
                <c:pt idx="1952">
                  <c:v>30.846499999999995</c:v>
                </c:pt>
                <c:pt idx="1953">
                  <c:v>22.514125</c:v>
                </c:pt>
                <c:pt idx="1954">
                  <c:v>27.389399999999998</c:v>
                </c:pt>
                <c:pt idx="1955">
                  <c:v>25.546250000000001</c:v>
                </c:pt>
                <c:pt idx="1956">
                  <c:v>33.310400000000001</c:v>
                </c:pt>
                <c:pt idx="1957">
                  <c:v>30.235299999999999</c:v>
                </c:pt>
                <c:pt idx="1958">
                  <c:v>26.558549999999997</c:v>
                </c:pt>
                <c:pt idx="1959">
                  <c:v>29.031999999999996</c:v>
                </c:pt>
                <c:pt idx="1960">
                  <c:v>26.548999999999999</c:v>
                </c:pt>
                <c:pt idx="1961">
                  <c:v>28.840999999999998</c:v>
                </c:pt>
                <c:pt idx="1962">
                  <c:v>55.41865</c:v>
                </c:pt>
                <c:pt idx="1963">
                  <c:v>52.415174999999998</c:v>
                </c:pt>
                <c:pt idx="1964">
                  <c:v>32.517749999999992</c:v>
                </c:pt>
                <c:pt idx="1965">
                  <c:v>45.668099999999995</c:v>
                </c:pt>
                <c:pt idx="1966">
                  <c:v>34.618749999999999</c:v>
                </c:pt>
                <c:pt idx="1967">
                  <c:v>23.039375</c:v>
                </c:pt>
                <c:pt idx="1968">
                  <c:v>30.340349999999997</c:v>
                </c:pt>
                <c:pt idx="1969">
                  <c:v>17.61975</c:v>
                </c:pt>
                <c:pt idx="1970">
                  <c:v>28.750274999999998</c:v>
                </c:pt>
                <c:pt idx="1971">
                  <c:v>29.84375</c:v>
                </c:pt>
                <c:pt idx="1972">
                  <c:v>36.557400000000001</c:v>
                </c:pt>
                <c:pt idx="1973">
                  <c:v>84.111625000000004</c:v>
                </c:pt>
                <c:pt idx="1974">
                  <c:v>148.12049999999999</c:v>
                </c:pt>
                <c:pt idx="1975">
                  <c:v>303.857125</c:v>
                </c:pt>
                <c:pt idx="1976">
                  <c:v>375.60149999999999</c:v>
                </c:pt>
                <c:pt idx="1977">
                  <c:v>108.66467499999999</c:v>
                </c:pt>
                <c:pt idx="1978">
                  <c:v>44.894549999999995</c:v>
                </c:pt>
                <c:pt idx="1979">
                  <c:v>26.620625</c:v>
                </c:pt>
                <c:pt idx="1980">
                  <c:v>27.9815</c:v>
                </c:pt>
                <c:pt idx="1981">
                  <c:v>25.971225</c:v>
                </c:pt>
                <c:pt idx="1982">
                  <c:v>24.677199999999999</c:v>
                </c:pt>
                <c:pt idx="1983">
                  <c:v>25.231100000000001</c:v>
                </c:pt>
                <c:pt idx="1984">
                  <c:v>28.459</c:v>
                </c:pt>
                <c:pt idx="1985">
                  <c:v>37.464649999999999</c:v>
                </c:pt>
                <c:pt idx="1986">
                  <c:v>54.234449999999995</c:v>
                </c:pt>
                <c:pt idx="1987">
                  <c:v>36.552624999999999</c:v>
                </c:pt>
                <c:pt idx="1988">
                  <c:v>29.008125</c:v>
                </c:pt>
                <c:pt idx="1989">
                  <c:v>21.425424999999997</c:v>
                </c:pt>
                <c:pt idx="1990">
                  <c:v>18.159324999999999</c:v>
                </c:pt>
                <c:pt idx="1991">
                  <c:v>12.529599999999999</c:v>
                </c:pt>
                <c:pt idx="1992">
                  <c:v>12.3004</c:v>
                </c:pt>
                <c:pt idx="1993">
                  <c:v>13.2745</c:v>
                </c:pt>
                <c:pt idx="1994">
                  <c:v>10.82015</c:v>
                </c:pt>
                <c:pt idx="1995">
                  <c:v>13.073949999999998</c:v>
                </c:pt>
                <c:pt idx="1996">
                  <c:v>9.7075749999999985</c:v>
                </c:pt>
                <c:pt idx="1997">
                  <c:v>28.883975</c:v>
                </c:pt>
                <c:pt idx="1998">
                  <c:v>37.956474999999998</c:v>
                </c:pt>
                <c:pt idx="1999">
                  <c:v>76.342699999999994</c:v>
                </c:pt>
                <c:pt idx="2000">
                  <c:v>105.88562499999999</c:v>
                </c:pt>
                <c:pt idx="2001">
                  <c:v>60.504024999999992</c:v>
                </c:pt>
                <c:pt idx="2002">
                  <c:v>57.075575000000001</c:v>
                </c:pt>
                <c:pt idx="2003">
                  <c:v>37.077874999999999</c:v>
                </c:pt>
                <c:pt idx="2004">
                  <c:v>53.599374999999995</c:v>
                </c:pt>
                <c:pt idx="2005">
                  <c:v>38.433974999999997</c:v>
                </c:pt>
                <c:pt idx="2006">
                  <c:v>44.078024999999997</c:v>
                </c:pt>
                <c:pt idx="2007">
                  <c:v>97.581900000000005</c:v>
                </c:pt>
                <c:pt idx="2008">
                  <c:v>119.15534999999998</c:v>
                </c:pt>
                <c:pt idx="2009">
                  <c:v>197.93329999999997</c:v>
                </c:pt>
                <c:pt idx="2010">
                  <c:v>125.6016</c:v>
                </c:pt>
                <c:pt idx="2011">
                  <c:v>113.53994999999999</c:v>
                </c:pt>
                <c:pt idx="2012">
                  <c:v>88.729049999999987</c:v>
                </c:pt>
                <c:pt idx="2013">
                  <c:v>31.519775000000003</c:v>
                </c:pt>
                <c:pt idx="2014">
                  <c:v>27.876449999999998</c:v>
                </c:pt>
                <c:pt idx="2015">
                  <c:v>41.007699999999993</c:v>
                </c:pt>
                <c:pt idx="2016">
                  <c:v>31.691675</c:v>
                </c:pt>
                <c:pt idx="2017">
                  <c:v>35.139225000000003</c:v>
                </c:pt>
                <c:pt idx="2018">
                  <c:v>13.007099999999999</c:v>
                </c:pt>
                <c:pt idx="2019">
                  <c:v>16.239774999999998</c:v>
                </c:pt>
                <c:pt idx="2020">
                  <c:v>20.417899999999999</c:v>
                </c:pt>
                <c:pt idx="2021">
                  <c:v>38.572449999999996</c:v>
                </c:pt>
                <c:pt idx="2022">
                  <c:v>74.447024999999996</c:v>
                </c:pt>
                <c:pt idx="2023">
                  <c:v>147.07477499999999</c:v>
                </c:pt>
                <c:pt idx="2024">
                  <c:v>174.26362499999999</c:v>
                </c:pt>
                <c:pt idx="2025">
                  <c:v>91.436475000000002</c:v>
                </c:pt>
                <c:pt idx="2026">
                  <c:v>53.857225</c:v>
                </c:pt>
                <c:pt idx="2027">
                  <c:v>51.8947</c:v>
                </c:pt>
                <c:pt idx="2028">
                  <c:v>55.428199999999997</c:v>
                </c:pt>
                <c:pt idx="2029">
                  <c:v>58.216799999999999</c:v>
                </c:pt>
                <c:pt idx="2030">
                  <c:v>61.778949999999995</c:v>
                </c:pt>
                <c:pt idx="2031">
                  <c:v>53.055025000000001</c:v>
                </c:pt>
                <c:pt idx="2032">
                  <c:v>91.780275000000003</c:v>
                </c:pt>
                <c:pt idx="2033">
                  <c:v>117.3886</c:v>
                </c:pt>
                <c:pt idx="2034">
                  <c:v>84.049549999999996</c:v>
                </c:pt>
                <c:pt idx="2035">
                  <c:v>56.946649999999998</c:v>
                </c:pt>
                <c:pt idx="2036">
                  <c:v>49.965599999999995</c:v>
                </c:pt>
                <c:pt idx="2037">
                  <c:v>46.723374999999997</c:v>
                </c:pt>
                <c:pt idx="2038">
                  <c:v>31.142549999999996</c:v>
                </c:pt>
                <c:pt idx="2039">
                  <c:v>31.132999999999999</c:v>
                </c:pt>
                <c:pt idx="2040">
                  <c:v>18.622499999999999</c:v>
                </c:pt>
                <c:pt idx="2041">
                  <c:v>26.630175000000001</c:v>
                </c:pt>
                <c:pt idx="2042">
                  <c:v>19.582274999999999</c:v>
                </c:pt>
                <c:pt idx="2043">
                  <c:v>9.0151999999999983</c:v>
                </c:pt>
                <c:pt idx="2044">
                  <c:v>12.0139</c:v>
                </c:pt>
                <c:pt idx="2045">
                  <c:v>20.42745</c:v>
                </c:pt>
                <c:pt idx="2046">
                  <c:v>55.366124999999997</c:v>
                </c:pt>
                <c:pt idx="2047">
                  <c:v>73.58274999999999</c:v>
                </c:pt>
                <c:pt idx="2048">
                  <c:v>84.436324999999997</c:v>
                </c:pt>
                <c:pt idx="2049">
                  <c:v>42.612099999999998</c:v>
                </c:pt>
                <c:pt idx="2050">
                  <c:v>32.407924999999999</c:v>
                </c:pt>
                <c:pt idx="2051">
                  <c:v>37.579250000000002</c:v>
                </c:pt>
                <c:pt idx="2052">
                  <c:v>41.924499999999995</c:v>
                </c:pt>
                <c:pt idx="2053">
                  <c:v>32.092774999999996</c:v>
                </c:pt>
                <c:pt idx="2054">
                  <c:v>37.063549999999999</c:v>
                </c:pt>
                <c:pt idx="2055">
                  <c:v>45.052124999999997</c:v>
                </c:pt>
                <c:pt idx="2056">
                  <c:v>35.167875000000002</c:v>
                </c:pt>
                <c:pt idx="2057">
                  <c:v>132.66382499999997</c:v>
                </c:pt>
                <c:pt idx="2058">
                  <c:v>165.42509999999999</c:v>
                </c:pt>
                <c:pt idx="2059">
                  <c:v>96.259225000000001</c:v>
                </c:pt>
                <c:pt idx="2060">
                  <c:v>89.287724999999995</c:v>
                </c:pt>
                <c:pt idx="2061">
                  <c:v>116.60549999999999</c:v>
                </c:pt>
                <c:pt idx="2062">
                  <c:v>102.0322</c:v>
                </c:pt>
                <c:pt idx="2063">
                  <c:v>61.597499999999997</c:v>
                </c:pt>
                <c:pt idx="2064">
                  <c:v>44.503</c:v>
                </c:pt>
                <c:pt idx="2065">
                  <c:v>43.008424999999995</c:v>
                </c:pt>
                <c:pt idx="2066">
                  <c:v>25.044875000000001</c:v>
                </c:pt>
                <c:pt idx="2067">
                  <c:v>10.127775</c:v>
                </c:pt>
                <c:pt idx="2068">
                  <c:v>13.5037</c:v>
                </c:pt>
                <c:pt idx="2069">
                  <c:v>24.6008</c:v>
                </c:pt>
                <c:pt idx="2070">
                  <c:v>44.264249999999997</c:v>
                </c:pt>
                <c:pt idx="2071">
                  <c:v>61.186849999999993</c:v>
                </c:pt>
                <c:pt idx="2072">
                  <c:v>96.030025000000009</c:v>
                </c:pt>
                <c:pt idx="2073">
                  <c:v>48.576075000000003</c:v>
                </c:pt>
                <c:pt idx="2074">
                  <c:v>40.472900000000003</c:v>
                </c:pt>
                <c:pt idx="2075">
                  <c:v>33.721049999999998</c:v>
                </c:pt>
                <c:pt idx="2076">
                  <c:v>33.816549999999992</c:v>
                </c:pt>
                <c:pt idx="2077">
                  <c:v>25.933025000000001</c:v>
                </c:pt>
                <c:pt idx="2078">
                  <c:v>27.112449999999999</c:v>
                </c:pt>
                <c:pt idx="2079">
                  <c:v>32.675325000000001</c:v>
                </c:pt>
                <c:pt idx="2080">
                  <c:v>32.699199999999998</c:v>
                </c:pt>
                <c:pt idx="2081">
                  <c:v>37.478974999999998</c:v>
                </c:pt>
                <c:pt idx="2082">
                  <c:v>39.503574999999998</c:v>
                </c:pt>
                <c:pt idx="2083">
                  <c:v>31.873124999999998</c:v>
                </c:pt>
                <c:pt idx="2084">
                  <c:v>31.562749999999998</c:v>
                </c:pt>
                <c:pt idx="2085">
                  <c:v>33.281750000000002</c:v>
                </c:pt>
                <c:pt idx="2086">
                  <c:v>25.617874999999998</c:v>
                </c:pt>
                <c:pt idx="2087">
                  <c:v>20.456099999999999</c:v>
                </c:pt>
                <c:pt idx="2088">
                  <c:v>13.021424999999999</c:v>
                </c:pt>
                <c:pt idx="2089">
                  <c:v>11.10665</c:v>
                </c:pt>
                <c:pt idx="2090">
                  <c:v>13.814074999999999</c:v>
                </c:pt>
                <c:pt idx="2091">
                  <c:v>11.10665</c:v>
                </c:pt>
                <c:pt idx="2092">
                  <c:v>8.6857249999999997</c:v>
                </c:pt>
                <c:pt idx="2093">
                  <c:v>22.280149999999999</c:v>
                </c:pt>
                <c:pt idx="2094">
                  <c:v>35.554649999999995</c:v>
                </c:pt>
                <c:pt idx="2095">
                  <c:v>51.531799999999997</c:v>
                </c:pt>
                <c:pt idx="2096">
                  <c:v>53.680549999999997</c:v>
                </c:pt>
                <c:pt idx="2097">
                  <c:v>44.397950000000002</c:v>
                </c:pt>
                <c:pt idx="2098">
                  <c:v>47.506474999999995</c:v>
                </c:pt>
                <c:pt idx="2099">
                  <c:v>28.611799999999999</c:v>
                </c:pt>
                <c:pt idx="2100">
                  <c:v>16.201574999999998</c:v>
                </c:pt>
                <c:pt idx="2101">
                  <c:v>21.033874999999998</c:v>
                </c:pt>
                <c:pt idx="2102">
                  <c:v>19.744624999999999</c:v>
                </c:pt>
                <c:pt idx="2103">
                  <c:v>13.088274999999999</c:v>
                </c:pt>
                <c:pt idx="2104">
                  <c:v>24.175825</c:v>
                </c:pt>
                <c:pt idx="2105">
                  <c:v>25.360025</c:v>
                </c:pt>
                <c:pt idx="2106">
                  <c:v>26.868925000000001</c:v>
                </c:pt>
                <c:pt idx="2107">
                  <c:v>21.960225000000001</c:v>
                </c:pt>
                <c:pt idx="2108">
                  <c:v>22.834049999999998</c:v>
                </c:pt>
                <c:pt idx="2109">
                  <c:v>16.507175</c:v>
                </c:pt>
                <c:pt idx="2110">
                  <c:v>30.068174999999997</c:v>
                </c:pt>
                <c:pt idx="2111">
                  <c:v>27.728424999999998</c:v>
                </c:pt>
                <c:pt idx="2112">
                  <c:v>37.125624999999999</c:v>
                </c:pt>
                <c:pt idx="2113">
                  <c:v>15.867324999999997</c:v>
                </c:pt>
                <c:pt idx="2114">
                  <c:v>29.442649999999997</c:v>
                </c:pt>
                <c:pt idx="2115">
                  <c:v>29.418775</c:v>
                </c:pt>
                <c:pt idx="2116">
                  <c:v>42.435425000000002</c:v>
                </c:pt>
                <c:pt idx="2117">
                  <c:v>35.096249999999998</c:v>
                </c:pt>
                <c:pt idx="2118">
                  <c:v>52.248049999999999</c:v>
                </c:pt>
                <c:pt idx="2119">
                  <c:v>50.743924999999997</c:v>
                </c:pt>
                <c:pt idx="2120">
                  <c:v>52.735099999999996</c:v>
                </c:pt>
                <c:pt idx="2121">
                  <c:v>68.669274999999999</c:v>
                </c:pt>
                <c:pt idx="2122">
                  <c:v>53.713974999999998</c:v>
                </c:pt>
                <c:pt idx="2123">
                  <c:v>44.402724999999997</c:v>
                </c:pt>
                <c:pt idx="2124">
                  <c:v>40.324874999999999</c:v>
                </c:pt>
                <c:pt idx="2125">
                  <c:v>34.045749999999998</c:v>
                </c:pt>
                <c:pt idx="2126">
                  <c:v>28.253675000000001</c:v>
                </c:pt>
                <c:pt idx="2127">
                  <c:v>29.366249999999997</c:v>
                </c:pt>
                <c:pt idx="2128">
                  <c:v>42.492724999999993</c:v>
                </c:pt>
                <c:pt idx="2129">
                  <c:v>40.835799999999999</c:v>
                </c:pt>
                <c:pt idx="2130">
                  <c:v>88.199025000000006</c:v>
                </c:pt>
                <c:pt idx="2131">
                  <c:v>116.027725</c:v>
                </c:pt>
                <c:pt idx="2132">
                  <c:v>87.874324999999999</c:v>
                </c:pt>
                <c:pt idx="2133">
                  <c:v>78.792274999999989</c:v>
                </c:pt>
                <c:pt idx="2134">
                  <c:v>41.146174999999999</c:v>
                </c:pt>
                <c:pt idx="2135">
                  <c:v>20.136175000000001</c:v>
                </c:pt>
                <c:pt idx="2136">
                  <c:v>21.086399999999998</c:v>
                </c:pt>
                <c:pt idx="2137">
                  <c:v>18.030399999999997</c:v>
                </c:pt>
                <c:pt idx="2138">
                  <c:v>17.232975</c:v>
                </c:pt>
                <c:pt idx="2139">
                  <c:v>22.16555</c:v>
                </c:pt>
                <c:pt idx="2140">
                  <c:v>38.858949999999993</c:v>
                </c:pt>
                <c:pt idx="2141">
                  <c:v>59.525149999999996</c:v>
                </c:pt>
                <c:pt idx="2142">
                  <c:v>139.25809999999998</c:v>
                </c:pt>
                <c:pt idx="2143">
                  <c:v>117.41247499999999</c:v>
                </c:pt>
                <c:pt idx="2144">
                  <c:v>134.37805</c:v>
                </c:pt>
                <c:pt idx="2145">
                  <c:v>116.782175</c:v>
                </c:pt>
                <c:pt idx="2146">
                  <c:v>68.712249999999997</c:v>
                </c:pt>
                <c:pt idx="2147">
                  <c:v>65.01639999999999</c:v>
                </c:pt>
                <c:pt idx="2148">
                  <c:v>54.912499999999994</c:v>
                </c:pt>
                <c:pt idx="2149">
                  <c:v>52.429499999999997</c:v>
                </c:pt>
                <c:pt idx="2150">
                  <c:v>54.392024999999997</c:v>
                </c:pt>
                <c:pt idx="2151">
                  <c:v>73.764199999999988</c:v>
                </c:pt>
                <c:pt idx="2152">
                  <c:v>105.84742499999999</c:v>
                </c:pt>
                <c:pt idx="2153">
                  <c:v>142.2568</c:v>
                </c:pt>
                <c:pt idx="2154">
                  <c:v>82.965625000000003</c:v>
                </c:pt>
                <c:pt idx="2155">
                  <c:v>119.9671</c:v>
                </c:pt>
                <c:pt idx="2156">
                  <c:v>139.32494999999997</c:v>
                </c:pt>
                <c:pt idx="2157">
                  <c:v>106.84062499999999</c:v>
                </c:pt>
                <c:pt idx="2158">
                  <c:v>82.760299999999987</c:v>
                </c:pt>
                <c:pt idx="2159">
                  <c:v>38.257300000000001</c:v>
                </c:pt>
                <c:pt idx="2160">
                  <c:v>22.643049999999999</c:v>
                </c:pt>
                <c:pt idx="2161">
                  <c:v>12.104625</c:v>
                </c:pt>
                <c:pt idx="2162">
                  <c:v>21.793099999999999</c:v>
                </c:pt>
                <c:pt idx="2163">
                  <c:v>26.792524999999998</c:v>
                </c:pt>
                <c:pt idx="2164">
                  <c:v>101.58812499999999</c:v>
                </c:pt>
                <c:pt idx="2165">
                  <c:v>161.85817500000002</c:v>
                </c:pt>
                <c:pt idx="2166">
                  <c:v>153.45894999999999</c:v>
                </c:pt>
                <c:pt idx="2167">
                  <c:v>205.32499999999999</c:v>
                </c:pt>
                <c:pt idx="2168">
                  <c:v>138.46545</c:v>
                </c:pt>
                <c:pt idx="2169">
                  <c:v>88.079650000000001</c:v>
                </c:pt>
                <c:pt idx="2170">
                  <c:v>53.623249999999999</c:v>
                </c:pt>
                <c:pt idx="2171">
                  <c:v>51.426749999999998</c:v>
                </c:pt>
                <c:pt idx="2172">
                  <c:v>41.78125</c:v>
                </c:pt>
                <c:pt idx="2173">
                  <c:v>53.317649999999993</c:v>
                </c:pt>
                <c:pt idx="2174">
                  <c:v>39.107250000000001</c:v>
                </c:pt>
                <c:pt idx="2175">
                  <c:v>41.404024999999997</c:v>
                </c:pt>
                <c:pt idx="2176">
                  <c:v>70.106549999999999</c:v>
                </c:pt>
                <c:pt idx="2177">
                  <c:v>77.0685</c:v>
                </c:pt>
                <c:pt idx="2178">
                  <c:v>70.569724999999991</c:v>
                </c:pt>
                <c:pt idx="2179">
                  <c:v>140.91980000000001</c:v>
                </c:pt>
                <c:pt idx="2180">
                  <c:v>131.02122499999999</c:v>
                </c:pt>
                <c:pt idx="2181">
                  <c:v>30.402425000000001</c:v>
                </c:pt>
                <c:pt idx="2182">
                  <c:v>11.760824999999999</c:v>
                </c:pt>
                <c:pt idx="2183">
                  <c:v>15.499649999999999</c:v>
                </c:pt>
                <c:pt idx="2184">
                  <c:v>29.456974999999996</c:v>
                </c:pt>
                <c:pt idx="2185">
                  <c:v>21.506599999999999</c:v>
                </c:pt>
                <c:pt idx="2186">
                  <c:v>13.41775</c:v>
                </c:pt>
                <c:pt idx="2187">
                  <c:v>13.145574999999999</c:v>
                </c:pt>
                <c:pt idx="2188">
                  <c:v>23.244699999999998</c:v>
                </c:pt>
                <c:pt idx="2189">
                  <c:v>44.063699999999997</c:v>
                </c:pt>
                <c:pt idx="2190">
                  <c:v>57.548299999999998</c:v>
                </c:pt>
                <c:pt idx="2191">
                  <c:v>54.745375000000003</c:v>
                </c:pt>
                <c:pt idx="2192">
                  <c:v>41.499524999999998</c:v>
                </c:pt>
                <c:pt idx="2193">
                  <c:v>25.145149999999997</c:v>
                </c:pt>
                <c:pt idx="2194">
                  <c:v>48.642924999999998</c:v>
                </c:pt>
                <c:pt idx="2195">
                  <c:v>33.692399999999999</c:v>
                </c:pt>
                <c:pt idx="2196">
                  <c:v>102.91557499999999</c:v>
                </c:pt>
                <c:pt idx="2197">
                  <c:v>44.221274999999999</c:v>
                </c:pt>
                <c:pt idx="2198">
                  <c:v>38.811199999999999</c:v>
                </c:pt>
                <c:pt idx="2199">
                  <c:v>48.251374999999996</c:v>
                </c:pt>
                <c:pt idx="2200">
                  <c:v>41.733499999999999</c:v>
                </c:pt>
                <c:pt idx="2201">
                  <c:v>40.721199999999996</c:v>
                </c:pt>
                <c:pt idx="2202">
                  <c:v>32.503424999999993</c:v>
                </c:pt>
                <c:pt idx="2203">
                  <c:v>19.357849999999999</c:v>
                </c:pt>
                <c:pt idx="2204">
                  <c:v>19.883099999999999</c:v>
                </c:pt>
                <c:pt idx="2205">
                  <c:v>19.286224999999998</c:v>
                </c:pt>
                <c:pt idx="2206">
                  <c:v>13.169449999999999</c:v>
                </c:pt>
                <c:pt idx="2207">
                  <c:v>7.4203499999999991</c:v>
                </c:pt>
              </c:numCache>
            </c:numRef>
          </c:val>
        </c:ser>
        <c:ser>
          <c:idx val="2"/>
          <c:order val="2"/>
          <c:tx>
            <c:v>NO2</c:v>
          </c:tx>
          <c:spPr>
            <a:ln w="12700">
              <a:solidFill>
                <a:srgbClr val="00FF00"/>
              </a:solidFill>
              <a:prstDash val="solid"/>
            </a:ln>
          </c:spPr>
          <c:marker>
            <c:symbol val="none"/>
          </c:marker>
          <c:cat>
            <c:numRef>
              <c:f>'Hourly data'!$B$10:$B$2217</c:f>
              <c:numCache>
                <c:formatCode>dd/mm/yyyy</c:formatCode>
                <c:ptCount val="2208"/>
                <c:pt idx="0">
                  <c:v>41640</c:v>
                </c:pt>
                <c:pt idx="1">
                  <c:v>41640</c:v>
                </c:pt>
                <c:pt idx="2">
                  <c:v>41640</c:v>
                </c:pt>
                <c:pt idx="3">
                  <c:v>41640</c:v>
                </c:pt>
                <c:pt idx="4">
                  <c:v>41640</c:v>
                </c:pt>
                <c:pt idx="5">
                  <c:v>41640</c:v>
                </c:pt>
                <c:pt idx="6">
                  <c:v>41640</c:v>
                </c:pt>
                <c:pt idx="7">
                  <c:v>41640</c:v>
                </c:pt>
                <c:pt idx="8">
                  <c:v>41640</c:v>
                </c:pt>
                <c:pt idx="9">
                  <c:v>41640</c:v>
                </c:pt>
                <c:pt idx="10">
                  <c:v>41640</c:v>
                </c:pt>
                <c:pt idx="11">
                  <c:v>41640</c:v>
                </c:pt>
                <c:pt idx="12">
                  <c:v>41640</c:v>
                </c:pt>
                <c:pt idx="13">
                  <c:v>41640</c:v>
                </c:pt>
                <c:pt idx="14">
                  <c:v>41640</c:v>
                </c:pt>
                <c:pt idx="15">
                  <c:v>41640</c:v>
                </c:pt>
                <c:pt idx="16">
                  <c:v>41640</c:v>
                </c:pt>
                <c:pt idx="17">
                  <c:v>41640</c:v>
                </c:pt>
                <c:pt idx="18">
                  <c:v>41640</c:v>
                </c:pt>
                <c:pt idx="19">
                  <c:v>41640</c:v>
                </c:pt>
                <c:pt idx="20">
                  <c:v>41640</c:v>
                </c:pt>
                <c:pt idx="21">
                  <c:v>41640</c:v>
                </c:pt>
                <c:pt idx="22">
                  <c:v>41640</c:v>
                </c:pt>
                <c:pt idx="23">
                  <c:v>41640</c:v>
                </c:pt>
                <c:pt idx="24">
                  <c:v>41641</c:v>
                </c:pt>
                <c:pt idx="25">
                  <c:v>41641</c:v>
                </c:pt>
                <c:pt idx="26">
                  <c:v>41641</c:v>
                </c:pt>
                <c:pt idx="27">
                  <c:v>41641</c:v>
                </c:pt>
                <c:pt idx="28">
                  <c:v>41641</c:v>
                </c:pt>
                <c:pt idx="29">
                  <c:v>41641</c:v>
                </c:pt>
                <c:pt idx="30">
                  <c:v>41641</c:v>
                </c:pt>
                <c:pt idx="31">
                  <c:v>41641</c:v>
                </c:pt>
                <c:pt idx="32">
                  <c:v>41641</c:v>
                </c:pt>
                <c:pt idx="33">
                  <c:v>41641</c:v>
                </c:pt>
                <c:pt idx="34">
                  <c:v>41641</c:v>
                </c:pt>
                <c:pt idx="35">
                  <c:v>41641</c:v>
                </c:pt>
                <c:pt idx="36">
                  <c:v>41641</c:v>
                </c:pt>
                <c:pt idx="37">
                  <c:v>41641</c:v>
                </c:pt>
                <c:pt idx="38">
                  <c:v>41641</c:v>
                </c:pt>
                <c:pt idx="39">
                  <c:v>41641</c:v>
                </c:pt>
                <c:pt idx="40">
                  <c:v>41641</c:v>
                </c:pt>
                <c:pt idx="41">
                  <c:v>41641</c:v>
                </c:pt>
                <c:pt idx="42">
                  <c:v>41641</c:v>
                </c:pt>
                <c:pt idx="43">
                  <c:v>41641</c:v>
                </c:pt>
                <c:pt idx="44">
                  <c:v>41641</c:v>
                </c:pt>
                <c:pt idx="45">
                  <c:v>41641</c:v>
                </c:pt>
                <c:pt idx="46">
                  <c:v>41641</c:v>
                </c:pt>
                <c:pt idx="47">
                  <c:v>41641</c:v>
                </c:pt>
                <c:pt idx="48">
                  <c:v>41642</c:v>
                </c:pt>
                <c:pt idx="49">
                  <c:v>41642</c:v>
                </c:pt>
                <c:pt idx="50">
                  <c:v>41642</c:v>
                </c:pt>
                <c:pt idx="51">
                  <c:v>41642</c:v>
                </c:pt>
                <c:pt idx="52">
                  <c:v>41642</c:v>
                </c:pt>
                <c:pt idx="53">
                  <c:v>41642</c:v>
                </c:pt>
                <c:pt idx="54">
                  <c:v>41642</c:v>
                </c:pt>
                <c:pt idx="55">
                  <c:v>41642</c:v>
                </c:pt>
                <c:pt idx="56">
                  <c:v>41642</c:v>
                </c:pt>
                <c:pt idx="57">
                  <c:v>41642</c:v>
                </c:pt>
                <c:pt idx="58">
                  <c:v>41642</c:v>
                </c:pt>
                <c:pt idx="59">
                  <c:v>41642</c:v>
                </c:pt>
                <c:pt idx="60">
                  <c:v>41642</c:v>
                </c:pt>
                <c:pt idx="61">
                  <c:v>41642</c:v>
                </c:pt>
                <c:pt idx="62">
                  <c:v>41642</c:v>
                </c:pt>
                <c:pt idx="63">
                  <c:v>41642</c:v>
                </c:pt>
                <c:pt idx="64">
                  <c:v>41642</c:v>
                </c:pt>
                <c:pt idx="65">
                  <c:v>41642</c:v>
                </c:pt>
                <c:pt idx="66">
                  <c:v>41642</c:v>
                </c:pt>
                <c:pt idx="67">
                  <c:v>41642</c:v>
                </c:pt>
                <c:pt idx="68">
                  <c:v>41642</c:v>
                </c:pt>
                <c:pt idx="69">
                  <c:v>41642</c:v>
                </c:pt>
                <c:pt idx="70">
                  <c:v>41642</c:v>
                </c:pt>
                <c:pt idx="71">
                  <c:v>41642</c:v>
                </c:pt>
                <c:pt idx="72">
                  <c:v>41643</c:v>
                </c:pt>
                <c:pt idx="73">
                  <c:v>41643</c:v>
                </c:pt>
                <c:pt idx="74">
                  <c:v>41643</c:v>
                </c:pt>
                <c:pt idx="75">
                  <c:v>41643</c:v>
                </c:pt>
                <c:pt idx="76">
                  <c:v>41643</c:v>
                </c:pt>
                <c:pt idx="77">
                  <c:v>41643</c:v>
                </c:pt>
                <c:pt idx="78">
                  <c:v>41643</c:v>
                </c:pt>
                <c:pt idx="79">
                  <c:v>41643</c:v>
                </c:pt>
                <c:pt idx="80">
                  <c:v>41643</c:v>
                </c:pt>
                <c:pt idx="81">
                  <c:v>41643</c:v>
                </c:pt>
                <c:pt idx="82">
                  <c:v>41643</c:v>
                </c:pt>
                <c:pt idx="83">
                  <c:v>41643</c:v>
                </c:pt>
                <c:pt idx="84">
                  <c:v>41643</c:v>
                </c:pt>
                <c:pt idx="85">
                  <c:v>41643</c:v>
                </c:pt>
                <c:pt idx="86">
                  <c:v>41643</c:v>
                </c:pt>
                <c:pt idx="87">
                  <c:v>41643</c:v>
                </c:pt>
                <c:pt idx="88">
                  <c:v>41643</c:v>
                </c:pt>
                <c:pt idx="89">
                  <c:v>41643</c:v>
                </c:pt>
                <c:pt idx="90">
                  <c:v>41643</c:v>
                </c:pt>
                <c:pt idx="91">
                  <c:v>41643</c:v>
                </c:pt>
                <c:pt idx="92">
                  <c:v>41643</c:v>
                </c:pt>
                <c:pt idx="93">
                  <c:v>41643</c:v>
                </c:pt>
                <c:pt idx="94">
                  <c:v>41643</c:v>
                </c:pt>
                <c:pt idx="95">
                  <c:v>41643</c:v>
                </c:pt>
                <c:pt idx="96">
                  <c:v>41644</c:v>
                </c:pt>
                <c:pt idx="97">
                  <c:v>41644</c:v>
                </c:pt>
                <c:pt idx="98">
                  <c:v>41644</c:v>
                </c:pt>
                <c:pt idx="99">
                  <c:v>41644</c:v>
                </c:pt>
                <c:pt idx="100">
                  <c:v>41644</c:v>
                </c:pt>
                <c:pt idx="101">
                  <c:v>41644</c:v>
                </c:pt>
                <c:pt idx="102">
                  <c:v>41644</c:v>
                </c:pt>
                <c:pt idx="103">
                  <c:v>41644</c:v>
                </c:pt>
                <c:pt idx="104">
                  <c:v>41644</c:v>
                </c:pt>
                <c:pt idx="105">
                  <c:v>41644</c:v>
                </c:pt>
                <c:pt idx="106">
                  <c:v>41644</c:v>
                </c:pt>
                <c:pt idx="107">
                  <c:v>41644</c:v>
                </c:pt>
                <c:pt idx="108">
                  <c:v>41644</c:v>
                </c:pt>
                <c:pt idx="109">
                  <c:v>41644</c:v>
                </c:pt>
                <c:pt idx="110">
                  <c:v>41644</c:v>
                </c:pt>
                <c:pt idx="111">
                  <c:v>41644</c:v>
                </c:pt>
                <c:pt idx="112">
                  <c:v>41644</c:v>
                </c:pt>
                <c:pt idx="113">
                  <c:v>41644</c:v>
                </c:pt>
                <c:pt idx="114">
                  <c:v>41644</c:v>
                </c:pt>
                <c:pt idx="115">
                  <c:v>41644</c:v>
                </c:pt>
                <c:pt idx="116">
                  <c:v>41644</c:v>
                </c:pt>
                <c:pt idx="117">
                  <c:v>41644</c:v>
                </c:pt>
                <c:pt idx="118">
                  <c:v>41644</c:v>
                </c:pt>
                <c:pt idx="119">
                  <c:v>41644</c:v>
                </c:pt>
                <c:pt idx="120">
                  <c:v>41645</c:v>
                </c:pt>
                <c:pt idx="121">
                  <c:v>41645</c:v>
                </c:pt>
                <c:pt idx="122">
                  <c:v>41645</c:v>
                </c:pt>
                <c:pt idx="123">
                  <c:v>41645</c:v>
                </c:pt>
                <c:pt idx="124">
                  <c:v>41645</c:v>
                </c:pt>
                <c:pt idx="125">
                  <c:v>41645</c:v>
                </c:pt>
                <c:pt idx="126">
                  <c:v>41645</c:v>
                </c:pt>
                <c:pt idx="127">
                  <c:v>41645</c:v>
                </c:pt>
                <c:pt idx="128">
                  <c:v>41645</c:v>
                </c:pt>
                <c:pt idx="129">
                  <c:v>41645</c:v>
                </c:pt>
                <c:pt idx="130">
                  <c:v>41645</c:v>
                </c:pt>
                <c:pt idx="131">
                  <c:v>41645</c:v>
                </c:pt>
                <c:pt idx="132">
                  <c:v>41645</c:v>
                </c:pt>
                <c:pt idx="133">
                  <c:v>41645</c:v>
                </c:pt>
                <c:pt idx="134">
                  <c:v>41645</c:v>
                </c:pt>
                <c:pt idx="135">
                  <c:v>41645</c:v>
                </c:pt>
                <c:pt idx="136">
                  <c:v>41645</c:v>
                </c:pt>
                <c:pt idx="137">
                  <c:v>41645</c:v>
                </c:pt>
                <c:pt idx="138">
                  <c:v>41645</c:v>
                </c:pt>
                <c:pt idx="139">
                  <c:v>41645</c:v>
                </c:pt>
                <c:pt idx="140">
                  <c:v>41645</c:v>
                </c:pt>
                <c:pt idx="141">
                  <c:v>41645</c:v>
                </c:pt>
                <c:pt idx="142">
                  <c:v>41645</c:v>
                </c:pt>
                <c:pt idx="143">
                  <c:v>41645</c:v>
                </c:pt>
                <c:pt idx="144">
                  <c:v>41646</c:v>
                </c:pt>
                <c:pt idx="145">
                  <c:v>41646</c:v>
                </c:pt>
                <c:pt idx="146">
                  <c:v>41646</c:v>
                </c:pt>
                <c:pt idx="147">
                  <c:v>41646</c:v>
                </c:pt>
                <c:pt idx="148">
                  <c:v>41646</c:v>
                </c:pt>
                <c:pt idx="149">
                  <c:v>41646</c:v>
                </c:pt>
                <c:pt idx="150">
                  <c:v>41646</c:v>
                </c:pt>
                <c:pt idx="151">
                  <c:v>41646</c:v>
                </c:pt>
                <c:pt idx="152">
                  <c:v>41646</c:v>
                </c:pt>
                <c:pt idx="153">
                  <c:v>41646</c:v>
                </c:pt>
                <c:pt idx="154">
                  <c:v>41646</c:v>
                </c:pt>
                <c:pt idx="155">
                  <c:v>41646</c:v>
                </c:pt>
                <c:pt idx="156">
                  <c:v>41646</c:v>
                </c:pt>
                <c:pt idx="157">
                  <c:v>41646</c:v>
                </c:pt>
                <c:pt idx="158">
                  <c:v>41646</c:v>
                </c:pt>
                <c:pt idx="159">
                  <c:v>41646</c:v>
                </c:pt>
                <c:pt idx="160">
                  <c:v>41646</c:v>
                </c:pt>
                <c:pt idx="161">
                  <c:v>41646</c:v>
                </c:pt>
                <c:pt idx="162">
                  <c:v>41646</c:v>
                </c:pt>
                <c:pt idx="163">
                  <c:v>41646</c:v>
                </c:pt>
                <c:pt idx="164">
                  <c:v>41646</c:v>
                </c:pt>
                <c:pt idx="165">
                  <c:v>41646</c:v>
                </c:pt>
                <c:pt idx="166">
                  <c:v>41646</c:v>
                </c:pt>
                <c:pt idx="167">
                  <c:v>41646</c:v>
                </c:pt>
                <c:pt idx="168">
                  <c:v>41647</c:v>
                </c:pt>
                <c:pt idx="169">
                  <c:v>41647</c:v>
                </c:pt>
                <c:pt idx="170">
                  <c:v>41647</c:v>
                </c:pt>
                <c:pt idx="171">
                  <c:v>41647</c:v>
                </c:pt>
                <c:pt idx="172">
                  <c:v>41647</c:v>
                </c:pt>
                <c:pt idx="173">
                  <c:v>41647</c:v>
                </c:pt>
                <c:pt idx="174">
                  <c:v>41647</c:v>
                </c:pt>
                <c:pt idx="175">
                  <c:v>41647</c:v>
                </c:pt>
                <c:pt idx="176">
                  <c:v>41647</c:v>
                </c:pt>
                <c:pt idx="177">
                  <c:v>41647</c:v>
                </c:pt>
                <c:pt idx="178">
                  <c:v>41647</c:v>
                </c:pt>
                <c:pt idx="179">
                  <c:v>41647</c:v>
                </c:pt>
                <c:pt idx="180">
                  <c:v>41647</c:v>
                </c:pt>
                <c:pt idx="181">
                  <c:v>41647</c:v>
                </c:pt>
                <c:pt idx="182">
                  <c:v>41647</c:v>
                </c:pt>
                <c:pt idx="183">
                  <c:v>41647</c:v>
                </c:pt>
                <c:pt idx="184">
                  <c:v>41647</c:v>
                </c:pt>
                <c:pt idx="185">
                  <c:v>41647</c:v>
                </c:pt>
                <c:pt idx="186">
                  <c:v>41647</c:v>
                </c:pt>
                <c:pt idx="187">
                  <c:v>41647</c:v>
                </c:pt>
                <c:pt idx="188">
                  <c:v>41647</c:v>
                </c:pt>
                <c:pt idx="189">
                  <c:v>41647</c:v>
                </c:pt>
                <c:pt idx="190">
                  <c:v>41647</c:v>
                </c:pt>
                <c:pt idx="191">
                  <c:v>41647</c:v>
                </c:pt>
                <c:pt idx="192">
                  <c:v>41648</c:v>
                </c:pt>
                <c:pt idx="193">
                  <c:v>41648</c:v>
                </c:pt>
                <c:pt idx="194">
                  <c:v>41648</c:v>
                </c:pt>
                <c:pt idx="195">
                  <c:v>41648</c:v>
                </c:pt>
                <c:pt idx="196">
                  <c:v>41648</c:v>
                </c:pt>
                <c:pt idx="197">
                  <c:v>41648</c:v>
                </c:pt>
                <c:pt idx="198">
                  <c:v>41648</c:v>
                </c:pt>
                <c:pt idx="199">
                  <c:v>41648</c:v>
                </c:pt>
                <c:pt idx="200">
                  <c:v>41648</c:v>
                </c:pt>
                <c:pt idx="201">
                  <c:v>41648</c:v>
                </c:pt>
                <c:pt idx="202">
                  <c:v>41648</c:v>
                </c:pt>
                <c:pt idx="203">
                  <c:v>41648</c:v>
                </c:pt>
                <c:pt idx="204">
                  <c:v>41648</c:v>
                </c:pt>
                <c:pt idx="205">
                  <c:v>41648</c:v>
                </c:pt>
                <c:pt idx="206">
                  <c:v>41648</c:v>
                </c:pt>
                <c:pt idx="207">
                  <c:v>41648</c:v>
                </c:pt>
                <c:pt idx="208">
                  <c:v>41648</c:v>
                </c:pt>
                <c:pt idx="209">
                  <c:v>41648</c:v>
                </c:pt>
                <c:pt idx="210">
                  <c:v>41648</c:v>
                </c:pt>
                <c:pt idx="211">
                  <c:v>41648</c:v>
                </c:pt>
                <c:pt idx="212">
                  <c:v>41648</c:v>
                </c:pt>
                <c:pt idx="213">
                  <c:v>41648</c:v>
                </c:pt>
                <c:pt idx="214">
                  <c:v>41648</c:v>
                </c:pt>
                <c:pt idx="215">
                  <c:v>41648</c:v>
                </c:pt>
                <c:pt idx="216">
                  <c:v>41649</c:v>
                </c:pt>
                <c:pt idx="217">
                  <c:v>41649</c:v>
                </c:pt>
                <c:pt idx="218">
                  <c:v>41649</c:v>
                </c:pt>
                <c:pt idx="219">
                  <c:v>41649</c:v>
                </c:pt>
                <c:pt idx="220">
                  <c:v>41649</c:v>
                </c:pt>
                <c:pt idx="221">
                  <c:v>41649</c:v>
                </c:pt>
                <c:pt idx="222">
                  <c:v>41649</c:v>
                </c:pt>
                <c:pt idx="223">
                  <c:v>41649</c:v>
                </c:pt>
                <c:pt idx="224">
                  <c:v>41649</c:v>
                </c:pt>
                <c:pt idx="225">
                  <c:v>41649</c:v>
                </c:pt>
                <c:pt idx="226">
                  <c:v>41649</c:v>
                </c:pt>
                <c:pt idx="227">
                  <c:v>41649</c:v>
                </c:pt>
                <c:pt idx="228">
                  <c:v>41649</c:v>
                </c:pt>
                <c:pt idx="229">
                  <c:v>41649</c:v>
                </c:pt>
                <c:pt idx="230">
                  <c:v>41649</c:v>
                </c:pt>
                <c:pt idx="231">
                  <c:v>41649</c:v>
                </c:pt>
                <c:pt idx="232">
                  <c:v>41649</c:v>
                </c:pt>
                <c:pt idx="233">
                  <c:v>41649</c:v>
                </c:pt>
                <c:pt idx="234">
                  <c:v>41649</c:v>
                </c:pt>
                <c:pt idx="235">
                  <c:v>41649</c:v>
                </c:pt>
                <c:pt idx="236">
                  <c:v>41649</c:v>
                </c:pt>
                <c:pt idx="237">
                  <c:v>41649</c:v>
                </c:pt>
                <c:pt idx="238">
                  <c:v>41649</c:v>
                </c:pt>
                <c:pt idx="239">
                  <c:v>41649</c:v>
                </c:pt>
                <c:pt idx="240">
                  <c:v>41650</c:v>
                </c:pt>
                <c:pt idx="241">
                  <c:v>41650</c:v>
                </c:pt>
                <c:pt idx="242">
                  <c:v>41650</c:v>
                </c:pt>
                <c:pt idx="243">
                  <c:v>41650</c:v>
                </c:pt>
                <c:pt idx="244">
                  <c:v>41650</c:v>
                </c:pt>
                <c:pt idx="245">
                  <c:v>41650</c:v>
                </c:pt>
                <c:pt idx="246">
                  <c:v>41650</c:v>
                </c:pt>
                <c:pt idx="247">
                  <c:v>41650</c:v>
                </c:pt>
                <c:pt idx="248">
                  <c:v>41650</c:v>
                </c:pt>
                <c:pt idx="249">
                  <c:v>41650</c:v>
                </c:pt>
                <c:pt idx="250">
                  <c:v>41650</c:v>
                </c:pt>
                <c:pt idx="251">
                  <c:v>41650</c:v>
                </c:pt>
                <c:pt idx="252">
                  <c:v>41650</c:v>
                </c:pt>
                <c:pt idx="253">
                  <c:v>41650</c:v>
                </c:pt>
                <c:pt idx="254">
                  <c:v>41650</c:v>
                </c:pt>
                <c:pt idx="255">
                  <c:v>41650</c:v>
                </c:pt>
                <c:pt idx="256">
                  <c:v>41650</c:v>
                </c:pt>
                <c:pt idx="257">
                  <c:v>41650</c:v>
                </c:pt>
                <c:pt idx="258">
                  <c:v>41650</c:v>
                </c:pt>
                <c:pt idx="259">
                  <c:v>41650</c:v>
                </c:pt>
                <c:pt idx="260">
                  <c:v>41650</c:v>
                </c:pt>
                <c:pt idx="261">
                  <c:v>41650</c:v>
                </c:pt>
                <c:pt idx="262">
                  <c:v>41650</c:v>
                </c:pt>
                <c:pt idx="263">
                  <c:v>41650</c:v>
                </c:pt>
                <c:pt idx="264">
                  <c:v>41651</c:v>
                </c:pt>
                <c:pt idx="265">
                  <c:v>41651</c:v>
                </c:pt>
                <c:pt idx="266">
                  <c:v>41651</c:v>
                </c:pt>
                <c:pt idx="267">
                  <c:v>41651</c:v>
                </c:pt>
                <c:pt idx="268">
                  <c:v>41651</c:v>
                </c:pt>
                <c:pt idx="269">
                  <c:v>41651</c:v>
                </c:pt>
                <c:pt idx="270">
                  <c:v>41651</c:v>
                </c:pt>
                <c:pt idx="271">
                  <c:v>41651</c:v>
                </c:pt>
                <c:pt idx="272">
                  <c:v>41651</c:v>
                </c:pt>
                <c:pt idx="273">
                  <c:v>41651</c:v>
                </c:pt>
                <c:pt idx="274">
                  <c:v>41651</c:v>
                </c:pt>
                <c:pt idx="275">
                  <c:v>41651</c:v>
                </c:pt>
                <c:pt idx="276">
                  <c:v>41651</c:v>
                </c:pt>
                <c:pt idx="277">
                  <c:v>41651</c:v>
                </c:pt>
                <c:pt idx="278">
                  <c:v>41651</c:v>
                </c:pt>
                <c:pt idx="279">
                  <c:v>41651</c:v>
                </c:pt>
                <c:pt idx="280">
                  <c:v>41651</c:v>
                </c:pt>
                <c:pt idx="281">
                  <c:v>41651</c:v>
                </c:pt>
                <c:pt idx="282">
                  <c:v>41651</c:v>
                </c:pt>
                <c:pt idx="283">
                  <c:v>41651</c:v>
                </c:pt>
                <c:pt idx="284">
                  <c:v>41651</c:v>
                </c:pt>
                <c:pt idx="285">
                  <c:v>41651</c:v>
                </c:pt>
                <c:pt idx="286">
                  <c:v>41651</c:v>
                </c:pt>
                <c:pt idx="287">
                  <c:v>41651</c:v>
                </c:pt>
                <c:pt idx="288">
                  <c:v>41652</c:v>
                </c:pt>
                <c:pt idx="289">
                  <c:v>41652</c:v>
                </c:pt>
                <c:pt idx="290">
                  <c:v>41652</c:v>
                </c:pt>
                <c:pt idx="291">
                  <c:v>41652</c:v>
                </c:pt>
                <c:pt idx="292">
                  <c:v>41652</c:v>
                </c:pt>
                <c:pt idx="293">
                  <c:v>41652</c:v>
                </c:pt>
                <c:pt idx="294">
                  <c:v>41652</c:v>
                </c:pt>
                <c:pt idx="295">
                  <c:v>41652</c:v>
                </c:pt>
                <c:pt idx="296">
                  <c:v>41652</c:v>
                </c:pt>
                <c:pt idx="297">
                  <c:v>41652</c:v>
                </c:pt>
                <c:pt idx="298">
                  <c:v>41652</c:v>
                </c:pt>
                <c:pt idx="299">
                  <c:v>41652</c:v>
                </c:pt>
                <c:pt idx="300">
                  <c:v>41652</c:v>
                </c:pt>
                <c:pt idx="301">
                  <c:v>41652</c:v>
                </c:pt>
                <c:pt idx="302">
                  <c:v>41652</c:v>
                </c:pt>
                <c:pt idx="303">
                  <c:v>41652</c:v>
                </c:pt>
                <c:pt idx="304">
                  <c:v>41652</c:v>
                </c:pt>
                <c:pt idx="305">
                  <c:v>41652</c:v>
                </c:pt>
                <c:pt idx="306">
                  <c:v>41652</c:v>
                </c:pt>
                <c:pt idx="307">
                  <c:v>41652</c:v>
                </c:pt>
                <c:pt idx="308">
                  <c:v>41652</c:v>
                </c:pt>
                <c:pt idx="309">
                  <c:v>41652</c:v>
                </c:pt>
                <c:pt idx="310">
                  <c:v>41652</c:v>
                </c:pt>
                <c:pt idx="311">
                  <c:v>41652</c:v>
                </c:pt>
                <c:pt idx="312">
                  <c:v>41653</c:v>
                </c:pt>
                <c:pt idx="313">
                  <c:v>41653</c:v>
                </c:pt>
                <c:pt idx="314">
                  <c:v>41653</c:v>
                </c:pt>
                <c:pt idx="315">
                  <c:v>41653</c:v>
                </c:pt>
                <c:pt idx="316">
                  <c:v>41653</c:v>
                </c:pt>
                <c:pt idx="317">
                  <c:v>41653</c:v>
                </c:pt>
                <c:pt idx="318">
                  <c:v>41653</c:v>
                </c:pt>
                <c:pt idx="319">
                  <c:v>41653</c:v>
                </c:pt>
                <c:pt idx="320">
                  <c:v>41653</c:v>
                </c:pt>
                <c:pt idx="321">
                  <c:v>41653</c:v>
                </c:pt>
                <c:pt idx="322">
                  <c:v>41653</c:v>
                </c:pt>
                <c:pt idx="323">
                  <c:v>41653</c:v>
                </c:pt>
                <c:pt idx="324">
                  <c:v>41653</c:v>
                </c:pt>
                <c:pt idx="325">
                  <c:v>41653</c:v>
                </c:pt>
                <c:pt idx="326">
                  <c:v>41653</c:v>
                </c:pt>
                <c:pt idx="327">
                  <c:v>41653</c:v>
                </c:pt>
                <c:pt idx="328">
                  <c:v>41653</c:v>
                </c:pt>
                <c:pt idx="329">
                  <c:v>41653</c:v>
                </c:pt>
                <c:pt idx="330">
                  <c:v>41653</c:v>
                </c:pt>
                <c:pt idx="331">
                  <c:v>41653</c:v>
                </c:pt>
                <c:pt idx="332">
                  <c:v>41653</c:v>
                </c:pt>
                <c:pt idx="333">
                  <c:v>41653</c:v>
                </c:pt>
                <c:pt idx="334">
                  <c:v>41653</c:v>
                </c:pt>
                <c:pt idx="335">
                  <c:v>41653</c:v>
                </c:pt>
                <c:pt idx="336">
                  <c:v>41654</c:v>
                </c:pt>
                <c:pt idx="337">
                  <c:v>41654</c:v>
                </c:pt>
                <c:pt idx="338">
                  <c:v>41654</c:v>
                </c:pt>
                <c:pt idx="339">
                  <c:v>41654</c:v>
                </c:pt>
                <c:pt idx="340">
                  <c:v>41654</c:v>
                </c:pt>
                <c:pt idx="341">
                  <c:v>41654</c:v>
                </c:pt>
                <c:pt idx="342">
                  <c:v>41654</c:v>
                </c:pt>
                <c:pt idx="343">
                  <c:v>41654</c:v>
                </c:pt>
                <c:pt idx="344">
                  <c:v>41654</c:v>
                </c:pt>
                <c:pt idx="345">
                  <c:v>41654</c:v>
                </c:pt>
                <c:pt idx="346">
                  <c:v>41654</c:v>
                </c:pt>
                <c:pt idx="347">
                  <c:v>41654</c:v>
                </c:pt>
                <c:pt idx="348">
                  <c:v>41654</c:v>
                </c:pt>
                <c:pt idx="349">
                  <c:v>41654</c:v>
                </c:pt>
                <c:pt idx="350">
                  <c:v>41654</c:v>
                </c:pt>
                <c:pt idx="351">
                  <c:v>41654</c:v>
                </c:pt>
                <c:pt idx="352">
                  <c:v>41654</c:v>
                </c:pt>
                <c:pt idx="353">
                  <c:v>41654</c:v>
                </c:pt>
                <c:pt idx="354">
                  <c:v>41654</c:v>
                </c:pt>
                <c:pt idx="355">
                  <c:v>41654</c:v>
                </c:pt>
                <c:pt idx="356">
                  <c:v>41654</c:v>
                </c:pt>
                <c:pt idx="357">
                  <c:v>41654</c:v>
                </c:pt>
                <c:pt idx="358">
                  <c:v>41654</c:v>
                </c:pt>
                <c:pt idx="359">
                  <c:v>41654</c:v>
                </c:pt>
                <c:pt idx="360">
                  <c:v>41655</c:v>
                </c:pt>
                <c:pt idx="361">
                  <c:v>41655</c:v>
                </c:pt>
                <c:pt idx="362">
                  <c:v>41655</c:v>
                </c:pt>
                <c:pt idx="363">
                  <c:v>41655</c:v>
                </c:pt>
                <c:pt idx="364">
                  <c:v>41655</c:v>
                </c:pt>
                <c:pt idx="365">
                  <c:v>41655</c:v>
                </c:pt>
                <c:pt idx="366">
                  <c:v>41655</c:v>
                </c:pt>
                <c:pt idx="367">
                  <c:v>41655</c:v>
                </c:pt>
                <c:pt idx="368">
                  <c:v>41655</c:v>
                </c:pt>
                <c:pt idx="369">
                  <c:v>41655</c:v>
                </c:pt>
                <c:pt idx="370">
                  <c:v>41655</c:v>
                </c:pt>
                <c:pt idx="371">
                  <c:v>41655</c:v>
                </c:pt>
                <c:pt idx="372">
                  <c:v>41655</c:v>
                </c:pt>
                <c:pt idx="373">
                  <c:v>41655</c:v>
                </c:pt>
                <c:pt idx="374">
                  <c:v>41655</c:v>
                </c:pt>
                <c:pt idx="375">
                  <c:v>41655</c:v>
                </c:pt>
                <c:pt idx="376">
                  <c:v>41655</c:v>
                </c:pt>
                <c:pt idx="377">
                  <c:v>41655</c:v>
                </c:pt>
                <c:pt idx="378">
                  <c:v>41655</c:v>
                </c:pt>
                <c:pt idx="379">
                  <c:v>41655</c:v>
                </c:pt>
                <c:pt idx="380">
                  <c:v>41655</c:v>
                </c:pt>
                <c:pt idx="381">
                  <c:v>41655</c:v>
                </c:pt>
                <c:pt idx="382">
                  <c:v>41655</c:v>
                </c:pt>
                <c:pt idx="383">
                  <c:v>41655</c:v>
                </c:pt>
                <c:pt idx="384">
                  <c:v>41656</c:v>
                </c:pt>
                <c:pt idx="385">
                  <c:v>41656</c:v>
                </c:pt>
                <c:pt idx="386">
                  <c:v>41656</c:v>
                </c:pt>
                <c:pt idx="387">
                  <c:v>41656</c:v>
                </c:pt>
                <c:pt idx="388">
                  <c:v>41656</c:v>
                </c:pt>
                <c:pt idx="389">
                  <c:v>41656</c:v>
                </c:pt>
                <c:pt idx="390">
                  <c:v>41656</c:v>
                </c:pt>
                <c:pt idx="391">
                  <c:v>41656</c:v>
                </c:pt>
                <c:pt idx="392">
                  <c:v>41656</c:v>
                </c:pt>
                <c:pt idx="393">
                  <c:v>41656</c:v>
                </c:pt>
                <c:pt idx="394">
                  <c:v>41656</c:v>
                </c:pt>
                <c:pt idx="395">
                  <c:v>41656</c:v>
                </c:pt>
                <c:pt idx="396">
                  <c:v>41656</c:v>
                </c:pt>
                <c:pt idx="397">
                  <c:v>41656</c:v>
                </c:pt>
                <c:pt idx="398">
                  <c:v>41656</c:v>
                </c:pt>
                <c:pt idx="399">
                  <c:v>41656</c:v>
                </c:pt>
                <c:pt idx="400">
                  <c:v>41656</c:v>
                </c:pt>
                <c:pt idx="401">
                  <c:v>41656</c:v>
                </c:pt>
                <c:pt idx="402">
                  <c:v>41656</c:v>
                </c:pt>
                <c:pt idx="403">
                  <c:v>41656</c:v>
                </c:pt>
                <c:pt idx="404">
                  <c:v>41656</c:v>
                </c:pt>
                <c:pt idx="405">
                  <c:v>41656</c:v>
                </c:pt>
                <c:pt idx="406">
                  <c:v>41656</c:v>
                </c:pt>
                <c:pt idx="407">
                  <c:v>41656</c:v>
                </c:pt>
                <c:pt idx="408">
                  <c:v>41657</c:v>
                </c:pt>
                <c:pt idx="409">
                  <c:v>41657</c:v>
                </c:pt>
                <c:pt idx="410">
                  <c:v>41657</c:v>
                </c:pt>
                <c:pt idx="411">
                  <c:v>41657</c:v>
                </c:pt>
                <c:pt idx="412">
                  <c:v>41657</c:v>
                </c:pt>
                <c:pt idx="413">
                  <c:v>41657</c:v>
                </c:pt>
                <c:pt idx="414">
                  <c:v>41657</c:v>
                </c:pt>
                <c:pt idx="415">
                  <c:v>41657</c:v>
                </c:pt>
                <c:pt idx="416">
                  <c:v>41657</c:v>
                </c:pt>
                <c:pt idx="417">
                  <c:v>41657</c:v>
                </c:pt>
                <c:pt idx="418">
                  <c:v>41657</c:v>
                </c:pt>
                <c:pt idx="419">
                  <c:v>41657</c:v>
                </c:pt>
                <c:pt idx="420">
                  <c:v>41657</c:v>
                </c:pt>
                <c:pt idx="421">
                  <c:v>41657</c:v>
                </c:pt>
                <c:pt idx="422">
                  <c:v>41657</c:v>
                </c:pt>
                <c:pt idx="423">
                  <c:v>41657</c:v>
                </c:pt>
                <c:pt idx="424">
                  <c:v>41657</c:v>
                </c:pt>
                <c:pt idx="425">
                  <c:v>41657</c:v>
                </c:pt>
                <c:pt idx="426">
                  <c:v>41657</c:v>
                </c:pt>
                <c:pt idx="427">
                  <c:v>41657</c:v>
                </c:pt>
                <c:pt idx="428">
                  <c:v>41657</c:v>
                </c:pt>
                <c:pt idx="429">
                  <c:v>41657</c:v>
                </c:pt>
                <c:pt idx="430">
                  <c:v>41657</c:v>
                </c:pt>
                <c:pt idx="431">
                  <c:v>41657</c:v>
                </c:pt>
                <c:pt idx="432">
                  <c:v>41658</c:v>
                </c:pt>
                <c:pt idx="433">
                  <c:v>41658</c:v>
                </c:pt>
                <c:pt idx="434">
                  <c:v>41658</c:v>
                </c:pt>
                <c:pt idx="435">
                  <c:v>41658</c:v>
                </c:pt>
                <c:pt idx="436">
                  <c:v>41658</c:v>
                </c:pt>
                <c:pt idx="437">
                  <c:v>41658</c:v>
                </c:pt>
                <c:pt idx="438">
                  <c:v>41658</c:v>
                </c:pt>
                <c:pt idx="439">
                  <c:v>41658</c:v>
                </c:pt>
                <c:pt idx="440">
                  <c:v>41658</c:v>
                </c:pt>
                <c:pt idx="441">
                  <c:v>41658</c:v>
                </c:pt>
                <c:pt idx="442">
                  <c:v>41658</c:v>
                </c:pt>
                <c:pt idx="443">
                  <c:v>41658</c:v>
                </c:pt>
                <c:pt idx="444">
                  <c:v>41658</c:v>
                </c:pt>
                <c:pt idx="445">
                  <c:v>41658</c:v>
                </c:pt>
                <c:pt idx="446">
                  <c:v>41658</c:v>
                </c:pt>
                <c:pt idx="447">
                  <c:v>41658</c:v>
                </c:pt>
                <c:pt idx="448">
                  <c:v>41658</c:v>
                </c:pt>
                <c:pt idx="449">
                  <c:v>41658</c:v>
                </c:pt>
                <c:pt idx="450">
                  <c:v>41658</c:v>
                </c:pt>
                <c:pt idx="451">
                  <c:v>41658</c:v>
                </c:pt>
                <c:pt idx="452">
                  <c:v>41658</c:v>
                </c:pt>
                <c:pt idx="453">
                  <c:v>41658</c:v>
                </c:pt>
                <c:pt idx="454">
                  <c:v>41658</c:v>
                </c:pt>
                <c:pt idx="455">
                  <c:v>41658</c:v>
                </c:pt>
                <c:pt idx="456">
                  <c:v>41659</c:v>
                </c:pt>
                <c:pt idx="457">
                  <c:v>41659</c:v>
                </c:pt>
                <c:pt idx="458">
                  <c:v>41659</c:v>
                </c:pt>
                <c:pt idx="459">
                  <c:v>41659</c:v>
                </c:pt>
                <c:pt idx="460">
                  <c:v>41659</c:v>
                </c:pt>
                <c:pt idx="461">
                  <c:v>41659</c:v>
                </c:pt>
                <c:pt idx="462">
                  <c:v>41659</c:v>
                </c:pt>
                <c:pt idx="463">
                  <c:v>41659</c:v>
                </c:pt>
                <c:pt idx="464">
                  <c:v>41659</c:v>
                </c:pt>
                <c:pt idx="465">
                  <c:v>41659</c:v>
                </c:pt>
                <c:pt idx="466">
                  <c:v>41659</c:v>
                </c:pt>
                <c:pt idx="467">
                  <c:v>41659</c:v>
                </c:pt>
                <c:pt idx="468">
                  <c:v>41659</c:v>
                </c:pt>
                <c:pt idx="469">
                  <c:v>41659</c:v>
                </c:pt>
                <c:pt idx="470">
                  <c:v>41659</c:v>
                </c:pt>
                <c:pt idx="471">
                  <c:v>41659</c:v>
                </c:pt>
                <c:pt idx="472">
                  <c:v>41659</c:v>
                </c:pt>
                <c:pt idx="473">
                  <c:v>41659</c:v>
                </c:pt>
                <c:pt idx="474">
                  <c:v>41659</c:v>
                </c:pt>
                <c:pt idx="475">
                  <c:v>41659</c:v>
                </c:pt>
                <c:pt idx="476">
                  <c:v>41659</c:v>
                </c:pt>
                <c:pt idx="477">
                  <c:v>41659</c:v>
                </c:pt>
                <c:pt idx="478">
                  <c:v>41659</c:v>
                </c:pt>
                <c:pt idx="479">
                  <c:v>41659</c:v>
                </c:pt>
                <c:pt idx="480">
                  <c:v>41660</c:v>
                </c:pt>
                <c:pt idx="481">
                  <c:v>41660</c:v>
                </c:pt>
                <c:pt idx="482">
                  <c:v>41660</c:v>
                </c:pt>
                <c:pt idx="483">
                  <c:v>41660</c:v>
                </c:pt>
                <c:pt idx="484">
                  <c:v>41660</c:v>
                </c:pt>
                <c:pt idx="485">
                  <c:v>41660</c:v>
                </c:pt>
                <c:pt idx="486">
                  <c:v>41660</c:v>
                </c:pt>
                <c:pt idx="487">
                  <c:v>41660</c:v>
                </c:pt>
                <c:pt idx="488">
                  <c:v>41660</c:v>
                </c:pt>
                <c:pt idx="489">
                  <c:v>41660</c:v>
                </c:pt>
                <c:pt idx="490">
                  <c:v>41660</c:v>
                </c:pt>
                <c:pt idx="491">
                  <c:v>41660</c:v>
                </c:pt>
                <c:pt idx="492">
                  <c:v>41660</c:v>
                </c:pt>
                <c:pt idx="493">
                  <c:v>41660</c:v>
                </c:pt>
                <c:pt idx="494">
                  <c:v>41660</c:v>
                </c:pt>
                <c:pt idx="495">
                  <c:v>41660</c:v>
                </c:pt>
                <c:pt idx="496">
                  <c:v>41660</c:v>
                </c:pt>
                <c:pt idx="497">
                  <c:v>41660</c:v>
                </c:pt>
                <c:pt idx="498">
                  <c:v>41660</c:v>
                </c:pt>
                <c:pt idx="499">
                  <c:v>41660</c:v>
                </c:pt>
                <c:pt idx="500">
                  <c:v>41660</c:v>
                </c:pt>
                <c:pt idx="501">
                  <c:v>41660</c:v>
                </c:pt>
                <c:pt idx="502">
                  <c:v>41660</c:v>
                </c:pt>
                <c:pt idx="503">
                  <c:v>41660</c:v>
                </c:pt>
                <c:pt idx="504">
                  <c:v>41661</c:v>
                </c:pt>
                <c:pt idx="505">
                  <c:v>41661</c:v>
                </c:pt>
                <c:pt idx="506">
                  <c:v>41661</c:v>
                </c:pt>
                <c:pt idx="507">
                  <c:v>41661</c:v>
                </c:pt>
                <c:pt idx="508">
                  <c:v>41661</c:v>
                </c:pt>
                <c:pt idx="509">
                  <c:v>41661</c:v>
                </c:pt>
                <c:pt idx="510">
                  <c:v>41661</c:v>
                </c:pt>
                <c:pt idx="511">
                  <c:v>41661</c:v>
                </c:pt>
                <c:pt idx="512">
                  <c:v>41661</c:v>
                </c:pt>
                <c:pt idx="513">
                  <c:v>41661</c:v>
                </c:pt>
                <c:pt idx="514">
                  <c:v>41661</c:v>
                </c:pt>
                <c:pt idx="515">
                  <c:v>41661</c:v>
                </c:pt>
                <c:pt idx="516">
                  <c:v>41661</c:v>
                </c:pt>
                <c:pt idx="517">
                  <c:v>41661</c:v>
                </c:pt>
                <c:pt idx="518">
                  <c:v>41661</c:v>
                </c:pt>
                <c:pt idx="519">
                  <c:v>41661</c:v>
                </c:pt>
                <c:pt idx="520">
                  <c:v>41661</c:v>
                </c:pt>
                <c:pt idx="521">
                  <c:v>41661</c:v>
                </c:pt>
                <c:pt idx="522">
                  <c:v>41661</c:v>
                </c:pt>
                <c:pt idx="523">
                  <c:v>41661</c:v>
                </c:pt>
                <c:pt idx="524">
                  <c:v>41661</c:v>
                </c:pt>
                <c:pt idx="525">
                  <c:v>41661</c:v>
                </c:pt>
                <c:pt idx="526">
                  <c:v>41661</c:v>
                </c:pt>
                <c:pt idx="527">
                  <c:v>41661</c:v>
                </c:pt>
                <c:pt idx="528">
                  <c:v>41662</c:v>
                </c:pt>
                <c:pt idx="529">
                  <c:v>41662</c:v>
                </c:pt>
                <c:pt idx="530">
                  <c:v>41662</c:v>
                </c:pt>
                <c:pt idx="531">
                  <c:v>41662</c:v>
                </c:pt>
                <c:pt idx="532">
                  <c:v>41662</c:v>
                </c:pt>
                <c:pt idx="533">
                  <c:v>41662</c:v>
                </c:pt>
                <c:pt idx="534">
                  <c:v>41662</c:v>
                </c:pt>
                <c:pt idx="535">
                  <c:v>41662</c:v>
                </c:pt>
                <c:pt idx="536">
                  <c:v>41662</c:v>
                </c:pt>
                <c:pt idx="537">
                  <c:v>41662</c:v>
                </c:pt>
                <c:pt idx="538">
                  <c:v>41662</c:v>
                </c:pt>
                <c:pt idx="539">
                  <c:v>41662</c:v>
                </c:pt>
                <c:pt idx="540">
                  <c:v>41662</c:v>
                </c:pt>
                <c:pt idx="541">
                  <c:v>41662</c:v>
                </c:pt>
                <c:pt idx="542">
                  <c:v>41662</c:v>
                </c:pt>
                <c:pt idx="543">
                  <c:v>41662</c:v>
                </c:pt>
                <c:pt idx="544">
                  <c:v>41662</c:v>
                </c:pt>
                <c:pt idx="545">
                  <c:v>41662</c:v>
                </c:pt>
                <c:pt idx="546">
                  <c:v>41662</c:v>
                </c:pt>
                <c:pt idx="547">
                  <c:v>41662</c:v>
                </c:pt>
                <c:pt idx="548">
                  <c:v>41662</c:v>
                </c:pt>
                <c:pt idx="549">
                  <c:v>41662</c:v>
                </c:pt>
                <c:pt idx="550">
                  <c:v>41662</c:v>
                </c:pt>
                <c:pt idx="551">
                  <c:v>41662</c:v>
                </c:pt>
                <c:pt idx="552">
                  <c:v>41663</c:v>
                </c:pt>
                <c:pt idx="553">
                  <c:v>41663</c:v>
                </c:pt>
                <c:pt idx="554">
                  <c:v>41663</c:v>
                </c:pt>
                <c:pt idx="555">
                  <c:v>41663</c:v>
                </c:pt>
                <c:pt idx="556">
                  <c:v>41663</c:v>
                </c:pt>
                <c:pt idx="557">
                  <c:v>41663</c:v>
                </c:pt>
                <c:pt idx="558">
                  <c:v>41663</c:v>
                </c:pt>
                <c:pt idx="559">
                  <c:v>41663</c:v>
                </c:pt>
                <c:pt idx="560">
                  <c:v>41663</c:v>
                </c:pt>
                <c:pt idx="561">
                  <c:v>41663</c:v>
                </c:pt>
                <c:pt idx="562">
                  <c:v>41663</c:v>
                </c:pt>
                <c:pt idx="563">
                  <c:v>41663</c:v>
                </c:pt>
                <c:pt idx="564">
                  <c:v>41663</c:v>
                </c:pt>
                <c:pt idx="565">
                  <c:v>41663</c:v>
                </c:pt>
                <c:pt idx="566">
                  <c:v>41663</c:v>
                </c:pt>
                <c:pt idx="567">
                  <c:v>41663</c:v>
                </c:pt>
                <c:pt idx="568">
                  <c:v>41663</c:v>
                </c:pt>
                <c:pt idx="569">
                  <c:v>41663</c:v>
                </c:pt>
                <c:pt idx="570">
                  <c:v>41663</c:v>
                </c:pt>
                <c:pt idx="571">
                  <c:v>41663</c:v>
                </c:pt>
                <c:pt idx="572">
                  <c:v>41663</c:v>
                </c:pt>
                <c:pt idx="573">
                  <c:v>41663</c:v>
                </c:pt>
                <c:pt idx="574">
                  <c:v>41663</c:v>
                </c:pt>
                <c:pt idx="575">
                  <c:v>41663</c:v>
                </c:pt>
                <c:pt idx="576">
                  <c:v>41664</c:v>
                </c:pt>
                <c:pt idx="577">
                  <c:v>41664</c:v>
                </c:pt>
                <c:pt idx="578">
                  <c:v>41664</c:v>
                </c:pt>
                <c:pt idx="579">
                  <c:v>41664</c:v>
                </c:pt>
                <c:pt idx="580">
                  <c:v>41664</c:v>
                </c:pt>
                <c:pt idx="581">
                  <c:v>41664</c:v>
                </c:pt>
                <c:pt idx="582">
                  <c:v>41664</c:v>
                </c:pt>
                <c:pt idx="583">
                  <c:v>41664</c:v>
                </c:pt>
                <c:pt idx="584">
                  <c:v>41664</c:v>
                </c:pt>
                <c:pt idx="585">
                  <c:v>41664</c:v>
                </c:pt>
                <c:pt idx="586">
                  <c:v>41664</c:v>
                </c:pt>
                <c:pt idx="587">
                  <c:v>41664</c:v>
                </c:pt>
                <c:pt idx="588">
                  <c:v>41664</c:v>
                </c:pt>
                <c:pt idx="589">
                  <c:v>41664</c:v>
                </c:pt>
                <c:pt idx="590">
                  <c:v>41664</c:v>
                </c:pt>
                <c:pt idx="591">
                  <c:v>41664</c:v>
                </c:pt>
                <c:pt idx="592">
                  <c:v>41664</c:v>
                </c:pt>
                <c:pt idx="593">
                  <c:v>41664</c:v>
                </c:pt>
                <c:pt idx="594">
                  <c:v>41664</c:v>
                </c:pt>
                <c:pt idx="595">
                  <c:v>41664</c:v>
                </c:pt>
                <c:pt idx="596">
                  <c:v>41664</c:v>
                </c:pt>
                <c:pt idx="597">
                  <c:v>41664</c:v>
                </c:pt>
                <c:pt idx="598">
                  <c:v>41664</c:v>
                </c:pt>
                <c:pt idx="599">
                  <c:v>41664</c:v>
                </c:pt>
                <c:pt idx="600">
                  <c:v>41665</c:v>
                </c:pt>
                <c:pt idx="601">
                  <c:v>41665</c:v>
                </c:pt>
                <c:pt idx="602">
                  <c:v>41665</c:v>
                </c:pt>
                <c:pt idx="603">
                  <c:v>41665</c:v>
                </c:pt>
                <c:pt idx="604">
                  <c:v>41665</c:v>
                </c:pt>
                <c:pt idx="605">
                  <c:v>41665</c:v>
                </c:pt>
                <c:pt idx="606">
                  <c:v>41665</c:v>
                </c:pt>
                <c:pt idx="607">
                  <c:v>41665</c:v>
                </c:pt>
                <c:pt idx="608">
                  <c:v>41665</c:v>
                </c:pt>
                <c:pt idx="609">
                  <c:v>41665</c:v>
                </c:pt>
                <c:pt idx="610">
                  <c:v>41665</c:v>
                </c:pt>
                <c:pt idx="611">
                  <c:v>41665</c:v>
                </c:pt>
                <c:pt idx="612">
                  <c:v>41665</c:v>
                </c:pt>
                <c:pt idx="613">
                  <c:v>41665</c:v>
                </c:pt>
                <c:pt idx="614">
                  <c:v>41665</c:v>
                </c:pt>
                <c:pt idx="615">
                  <c:v>41665</c:v>
                </c:pt>
                <c:pt idx="616">
                  <c:v>41665</c:v>
                </c:pt>
                <c:pt idx="617">
                  <c:v>41665</c:v>
                </c:pt>
                <c:pt idx="618">
                  <c:v>41665</c:v>
                </c:pt>
                <c:pt idx="619">
                  <c:v>41665</c:v>
                </c:pt>
                <c:pt idx="620">
                  <c:v>41665</c:v>
                </c:pt>
                <c:pt idx="621">
                  <c:v>41665</c:v>
                </c:pt>
                <c:pt idx="622">
                  <c:v>41665</c:v>
                </c:pt>
                <c:pt idx="623">
                  <c:v>41665</c:v>
                </c:pt>
                <c:pt idx="624">
                  <c:v>41666</c:v>
                </c:pt>
                <c:pt idx="625">
                  <c:v>41666</c:v>
                </c:pt>
                <c:pt idx="626">
                  <c:v>41666</c:v>
                </c:pt>
                <c:pt idx="627">
                  <c:v>41666</c:v>
                </c:pt>
                <c:pt idx="628">
                  <c:v>41666</c:v>
                </c:pt>
                <c:pt idx="629">
                  <c:v>41666</c:v>
                </c:pt>
                <c:pt idx="630">
                  <c:v>41666</c:v>
                </c:pt>
                <c:pt idx="631">
                  <c:v>41666</c:v>
                </c:pt>
                <c:pt idx="632">
                  <c:v>41666</c:v>
                </c:pt>
                <c:pt idx="633">
                  <c:v>41666</c:v>
                </c:pt>
                <c:pt idx="634">
                  <c:v>41666</c:v>
                </c:pt>
                <c:pt idx="635">
                  <c:v>41666</c:v>
                </c:pt>
                <c:pt idx="636">
                  <c:v>41666</c:v>
                </c:pt>
                <c:pt idx="637">
                  <c:v>41666</c:v>
                </c:pt>
                <c:pt idx="638">
                  <c:v>41666</c:v>
                </c:pt>
                <c:pt idx="639">
                  <c:v>41666</c:v>
                </c:pt>
                <c:pt idx="640">
                  <c:v>41666</c:v>
                </c:pt>
                <c:pt idx="641">
                  <c:v>41666</c:v>
                </c:pt>
                <c:pt idx="642">
                  <c:v>41666</c:v>
                </c:pt>
                <c:pt idx="643">
                  <c:v>41666</c:v>
                </c:pt>
                <c:pt idx="644">
                  <c:v>41666</c:v>
                </c:pt>
                <c:pt idx="645">
                  <c:v>41666</c:v>
                </c:pt>
                <c:pt idx="646">
                  <c:v>41666</c:v>
                </c:pt>
                <c:pt idx="647">
                  <c:v>41666</c:v>
                </c:pt>
                <c:pt idx="648">
                  <c:v>41667</c:v>
                </c:pt>
                <c:pt idx="649">
                  <c:v>41667</c:v>
                </c:pt>
                <c:pt idx="650">
                  <c:v>41667</c:v>
                </c:pt>
                <c:pt idx="651">
                  <c:v>41667</c:v>
                </c:pt>
                <c:pt idx="652">
                  <c:v>41667</c:v>
                </c:pt>
                <c:pt idx="653">
                  <c:v>41667</c:v>
                </c:pt>
                <c:pt idx="654">
                  <c:v>41667</c:v>
                </c:pt>
                <c:pt idx="655">
                  <c:v>41667</c:v>
                </c:pt>
                <c:pt idx="656">
                  <c:v>41667</c:v>
                </c:pt>
                <c:pt idx="657">
                  <c:v>41667</c:v>
                </c:pt>
                <c:pt idx="658">
                  <c:v>41667</c:v>
                </c:pt>
                <c:pt idx="659">
                  <c:v>41667</c:v>
                </c:pt>
                <c:pt idx="660">
                  <c:v>41667</c:v>
                </c:pt>
                <c:pt idx="661">
                  <c:v>41667</c:v>
                </c:pt>
                <c:pt idx="662">
                  <c:v>41667</c:v>
                </c:pt>
                <c:pt idx="663">
                  <c:v>41667</c:v>
                </c:pt>
                <c:pt idx="664">
                  <c:v>41667</c:v>
                </c:pt>
                <c:pt idx="665">
                  <c:v>41667</c:v>
                </c:pt>
                <c:pt idx="666">
                  <c:v>41667</c:v>
                </c:pt>
                <c:pt idx="667">
                  <c:v>41667</c:v>
                </c:pt>
                <c:pt idx="668">
                  <c:v>41667</c:v>
                </c:pt>
                <c:pt idx="669">
                  <c:v>41667</c:v>
                </c:pt>
                <c:pt idx="670">
                  <c:v>41667</c:v>
                </c:pt>
                <c:pt idx="671">
                  <c:v>41667</c:v>
                </c:pt>
                <c:pt idx="672">
                  <c:v>41668</c:v>
                </c:pt>
                <c:pt idx="673">
                  <c:v>41668</c:v>
                </c:pt>
                <c:pt idx="674">
                  <c:v>41668</c:v>
                </c:pt>
                <c:pt idx="675">
                  <c:v>41668</c:v>
                </c:pt>
                <c:pt idx="676">
                  <c:v>41668</c:v>
                </c:pt>
                <c:pt idx="677">
                  <c:v>41668</c:v>
                </c:pt>
                <c:pt idx="678">
                  <c:v>41668</c:v>
                </c:pt>
                <c:pt idx="679">
                  <c:v>41668</c:v>
                </c:pt>
                <c:pt idx="680">
                  <c:v>41668</c:v>
                </c:pt>
                <c:pt idx="681">
                  <c:v>41668</c:v>
                </c:pt>
                <c:pt idx="682">
                  <c:v>41668</c:v>
                </c:pt>
                <c:pt idx="683">
                  <c:v>41668</c:v>
                </c:pt>
                <c:pt idx="684">
                  <c:v>41668</c:v>
                </c:pt>
                <c:pt idx="685">
                  <c:v>41668</c:v>
                </c:pt>
                <c:pt idx="686">
                  <c:v>41668</c:v>
                </c:pt>
                <c:pt idx="687">
                  <c:v>41668</c:v>
                </c:pt>
                <c:pt idx="688">
                  <c:v>41668</c:v>
                </c:pt>
                <c:pt idx="689">
                  <c:v>41668</c:v>
                </c:pt>
                <c:pt idx="690">
                  <c:v>41668</c:v>
                </c:pt>
                <c:pt idx="691">
                  <c:v>41668</c:v>
                </c:pt>
                <c:pt idx="692">
                  <c:v>41668</c:v>
                </c:pt>
                <c:pt idx="693">
                  <c:v>41668</c:v>
                </c:pt>
                <c:pt idx="694">
                  <c:v>41668</c:v>
                </c:pt>
                <c:pt idx="695">
                  <c:v>41668</c:v>
                </c:pt>
                <c:pt idx="696">
                  <c:v>41669</c:v>
                </c:pt>
                <c:pt idx="697">
                  <c:v>41669</c:v>
                </c:pt>
                <c:pt idx="698">
                  <c:v>41669</c:v>
                </c:pt>
                <c:pt idx="699">
                  <c:v>41669</c:v>
                </c:pt>
                <c:pt idx="700">
                  <c:v>41669</c:v>
                </c:pt>
                <c:pt idx="701">
                  <c:v>41669</c:v>
                </c:pt>
                <c:pt idx="702">
                  <c:v>41669</c:v>
                </c:pt>
                <c:pt idx="703">
                  <c:v>41669</c:v>
                </c:pt>
                <c:pt idx="704">
                  <c:v>41669</c:v>
                </c:pt>
                <c:pt idx="705">
                  <c:v>41669</c:v>
                </c:pt>
                <c:pt idx="706">
                  <c:v>41669</c:v>
                </c:pt>
                <c:pt idx="707">
                  <c:v>41669</c:v>
                </c:pt>
                <c:pt idx="708">
                  <c:v>41669</c:v>
                </c:pt>
                <c:pt idx="709">
                  <c:v>41669</c:v>
                </c:pt>
                <c:pt idx="710">
                  <c:v>41669</c:v>
                </c:pt>
                <c:pt idx="711">
                  <c:v>41669</c:v>
                </c:pt>
                <c:pt idx="712">
                  <c:v>41669</c:v>
                </c:pt>
                <c:pt idx="713">
                  <c:v>41669</c:v>
                </c:pt>
                <c:pt idx="714">
                  <c:v>41669</c:v>
                </c:pt>
                <c:pt idx="715">
                  <c:v>41669</c:v>
                </c:pt>
                <c:pt idx="716">
                  <c:v>41669</c:v>
                </c:pt>
                <c:pt idx="717">
                  <c:v>41669</c:v>
                </c:pt>
                <c:pt idx="718">
                  <c:v>41669</c:v>
                </c:pt>
                <c:pt idx="719">
                  <c:v>41669</c:v>
                </c:pt>
                <c:pt idx="720">
                  <c:v>41670</c:v>
                </c:pt>
                <c:pt idx="721">
                  <c:v>41670</c:v>
                </c:pt>
                <c:pt idx="722">
                  <c:v>41670</c:v>
                </c:pt>
                <c:pt idx="723">
                  <c:v>41670</c:v>
                </c:pt>
                <c:pt idx="724">
                  <c:v>41670</c:v>
                </c:pt>
                <c:pt idx="725">
                  <c:v>41670</c:v>
                </c:pt>
                <c:pt idx="726">
                  <c:v>41670</c:v>
                </c:pt>
                <c:pt idx="727">
                  <c:v>41670</c:v>
                </c:pt>
                <c:pt idx="728">
                  <c:v>41670</c:v>
                </c:pt>
                <c:pt idx="729">
                  <c:v>41670</c:v>
                </c:pt>
                <c:pt idx="730">
                  <c:v>41670</c:v>
                </c:pt>
                <c:pt idx="731">
                  <c:v>41670</c:v>
                </c:pt>
                <c:pt idx="732">
                  <c:v>41670</c:v>
                </c:pt>
                <c:pt idx="733">
                  <c:v>41670</c:v>
                </c:pt>
                <c:pt idx="734">
                  <c:v>41670</c:v>
                </c:pt>
                <c:pt idx="735">
                  <c:v>41670</c:v>
                </c:pt>
                <c:pt idx="736">
                  <c:v>41670</c:v>
                </c:pt>
                <c:pt idx="737">
                  <c:v>41670</c:v>
                </c:pt>
                <c:pt idx="738">
                  <c:v>41670</c:v>
                </c:pt>
                <c:pt idx="739">
                  <c:v>41670</c:v>
                </c:pt>
                <c:pt idx="740">
                  <c:v>41670</c:v>
                </c:pt>
                <c:pt idx="741">
                  <c:v>41670</c:v>
                </c:pt>
                <c:pt idx="742">
                  <c:v>41670</c:v>
                </c:pt>
                <c:pt idx="743">
                  <c:v>41670</c:v>
                </c:pt>
                <c:pt idx="744">
                  <c:v>41671</c:v>
                </c:pt>
                <c:pt idx="745">
                  <c:v>41671</c:v>
                </c:pt>
                <c:pt idx="746">
                  <c:v>41671</c:v>
                </c:pt>
                <c:pt idx="747">
                  <c:v>41671</c:v>
                </c:pt>
                <c:pt idx="748">
                  <c:v>41671</c:v>
                </c:pt>
                <c:pt idx="749">
                  <c:v>41671</c:v>
                </c:pt>
                <c:pt idx="750">
                  <c:v>41671</c:v>
                </c:pt>
                <c:pt idx="751">
                  <c:v>41671</c:v>
                </c:pt>
                <c:pt idx="752">
                  <c:v>41671</c:v>
                </c:pt>
                <c:pt idx="753">
                  <c:v>41671</c:v>
                </c:pt>
                <c:pt idx="754">
                  <c:v>41671</c:v>
                </c:pt>
                <c:pt idx="755">
                  <c:v>41671</c:v>
                </c:pt>
                <c:pt idx="756">
                  <c:v>41671</c:v>
                </c:pt>
                <c:pt idx="757">
                  <c:v>41671</c:v>
                </c:pt>
                <c:pt idx="758">
                  <c:v>41671</c:v>
                </c:pt>
                <c:pt idx="759">
                  <c:v>41671</c:v>
                </c:pt>
                <c:pt idx="760">
                  <c:v>41671</c:v>
                </c:pt>
                <c:pt idx="761">
                  <c:v>41671</c:v>
                </c:pt>
                <c:pt idx="762">
                  <c:v>41671</c:v>
                </c:pt>
                <c:pt idx="763">
                  <c:v>41671</c:v>
                </c:pt>
                <c:pt idx="764">
                  <c:v>41671</c:v>
                </c:pt>
                <c:pt idx="765">
                  <c:v>41671</c:v>
                </c:pt>
                <c:pt idx="766">
                  <c:v>41671</c:v>
                </c:pt>
                <c:pt idx="767">
                  <c:v>41671</c:v>
                </c:pt>
                <c:pt idx="768">
                  <c:v>41672</c:v>
                </c:pt>
                <c:pt idx="769">
                  <c:v>41672</c:v>
                </c:pt>
                <c:pt idx="770">
                  <c:v>41672</c:v>
                </c:pt>
                <c:pt idx="771">
                  <c:v>41672</c:v>
                </c:pt>
                <c:pt idx="772">
                  <c:v>41672</c:v>
                </c:pt>
                <c:pt idx="773">
                  <c:v>41672</c:v>
                </c:pt>
                <c:pt idx="774">
                  <c:v>41672</c:v>
                </c:pt>
                <c:pt idx="775">
                  <c:v>41672</c:v>
                </c:pt>
                <c:pt idx="776">
                  <c:v>41672</c:v>
                </c:pt>
                <c:pt idx="777">
                  <c:v>41672</c:v>
                </c:pt>
                <c:pt idx="778">
                  <c:v>41672</c:v>
                </c:pt>
                <c:pt idx="779">
                  <c:v>41672</c:v>
                </c:pt>
                <c:pt idx="780">
                  <c:v>41672</c:v>
                </c:pt>
                <c:pt idx="781">
                  <c:v>41672</c:v>
                </c:pt>
                <c:pt idx="782">
                  <c:v>41672</c:v>
                </c:pt>
                <c:pt idx="783">
                  <c:v>41672</c:v>
                </c:pt>
                <c:pt idx="784">
                  <c:v>41672</c:v>
                </c:pt>
                <c:pt idx="785">
                  <c:v>41672</c:v>
                </c:pt>
                <c:pt idx="786">
                  <c:v>41672</c:v>
                </c:pt>
                <c:pt idx="787">
                  <c:v>41672</c:v>
                </c:pt>
                <c:pt idx="788">
                  <c:v>41672</c:v>
                </c:pt>
                <c:pt idx="789">
                  <c:v>41672</c:v>
                </c:pt>
                <c:pt idx="790">
                  <c:v>41672</c:v>
                </c:pt>
                <c:pt idx="791">
                  <c:v>41672</c:v>
                </c:pt>
                <c:pt idx="792">
                  <c:v>41673</c:v>
                </c:pt>
                <c:pt idx="793">
                  <c:v>41673</c:v>
                </c:pt>
                <c:pt idx="794">
                  <c:v>41673</c:v>
                </c:pt>
                <c:pt idx="795">
                  <c:v>41673</c:v>
                </c:pt>
                <c:pt idx="796">
                  <c:v>41673</c:v>
                </c:pt>
                <c:pt idx="797">
                  <c:v>41673</c:v>
                </c:pt>
                <c:pt idx="798">
                  <c:v>41673</c:v>
                </c:pt>
                <c:pt idx="799">
                  <c:v>41673</c:v>
                </c:pt>
                <c:pt idx="800">
                  <c:v>41673</c:v>
                </c:pt>
                <c:pt idx="801">
                  <c:v>41673</c:v>
                </c:pt>
                <c:pt idx="802">
                  <c:v>41673</c:v>
                </c:pt>
                <c:pt idx="803">
                  <c:v>41673</c:v>
                </c:pt>
                <c:pt idx="804">
                  <c:v>41673</c:v>
                </c:pt>
                <c:pt idx="805">
                  <c:v>41673</c:v>
                </c:pt>
                <c:pt idx="806">
                  <c:v>41673</c:v>
                </c:pt>
                <c:pt idx="807">
                  <c:v>41673</c:v>
                </c:pt>
                <c:pt idx="808">
                  <c:v>41673</c:v>
                </c:pt>
                <c:pt idx="809">
                  <c:v>41673</c:v>
                </c:pt>
                <c:pt idx="810">
                  <c:v>41673</c:v>
                </c:pt>
                <c:pt idx="811">
                  <c:v>41673</c:v>
                </c:pt>
                <c:pt idx="812">
                  <c:v>41673</c:v>
                </c:pt>
                <c:pt idx="813">
                  <c:v>41673</c:v>
                </c:pt>
                <c:pt idx="814">
                  <c:v>41673</c:v>
                </c:pt>
                <c:pt idx="815">
                  <c:v>41673</c:v>
                </c:pt>
                <c:pt idx="816">
                  <c:v>41674</c:v>
                </c:pt>
                <c:pt idx="817">
                  <c:v>41674</c:v>
                </c:pt>
                <c:pt idx="818">
                  <c:v>41674</c:v>
                </c:pt>
                <c:pt idx="819">
                  <c:v>41674</c:v>
                </c:pt>
                <c:pt idx="820">
                  <c:v>41674</c:v>
                </c:pt>
                <c:pt idx="821">
                  <c:v>41674</c:v>
                </c:pt>
                <c:pt idx="822">
                  <c:v>41674</c:v>
                </c:pt>
                <c:pt idx="823">
                  <c:v>41674</c:v>
                </c:pt>
                <c:pt idx="824">
                  <c:v>41674</c:v>
                </c:pt>
                <c:pt idx="825">
                  <c:v>41674</c:v>
                </c:pt>
                <c:pt idx="826">
                  <c:v>41674</c:v>
                </c:pt>
                <c:pt idx="827">
                  <c:v>41674</c:v>
                </c:pt>
                <c:pt idx="828">
                  <c:v>41674</c:v>
                </c:pt>
                <c:pt idx="829">
                  <c:v>41674</c:v>
                </c:pt>
                <c:pt idx="830">
                  <c:v>41674</c:v>
                </c:pt>
                <c:pt idx="831">
                  <c:v>41674</c:v>
                </c:pt>
                <c:pt idx="832">
                  <c:v>41674</c:v>
                </c:pt>
                <c:pt idx="833">
                  <c:v>41674</c:v>
                </c:pt>
                <c:pt idx="834">
                  <c:v>41674</c:v>
                </c:pt>
                <c:pt idx="835">
                  <c:v>41674</c:v>
                </c:pt>
                <c:pt idx="836">
                  <c:v>41674</c:v>
                </c:pt>
                <c:pt idx="837">
                  <c:v>41674</c:v>
                </c:pt>
                <c:pt idx="838">
                  <c:v>41674</c:v>
                </c:pt>
                <c:pt idx="839">
                  <c:v>41674</c:v>
                </c:pt>
                <c:pt idx="840">
                  <c:v>41675</c:v>
                </c:pt>
                <c:pt idx="841">
                  <c:v>41675</c:v>
                </c:pt>
                <c:pt idx="842">
                  <c:v>41675</c:v>
                </c:pt>
                <c:pt idx="843">
                  <c:v>41675</c:v>
                </c:pt>
                <c:pt idx="844">
                  <c:v>41675</c:v>
                </c:pt>
                <c:pt idx="845">
                  <c:v>41675</c:v>
                </c:pt>
                <c:pt idx="846">
                  <c:v>41675</c:v>
                </c:pt>
                <c:pt idx="847">
                  <c:v>41675</c:v>
                </c:pt>
                <c:pt idx="848">
                  <c:v>41675</c:v>
                </c:pt>
                <c:pt idx="849">
                  <c:v>41675</c:v>
                </c:pt>
                <c:pt idx="850">
                  <c:v>41675</c:v>
                </c:pt>
                <c:pt idx="851">
                  <c:v>41675</c:v>
                </c:pt>
                <c:pt idx="852">
                  <c:v>41675</c:v>
                </c:pt>
                <c:pt idx="853">
                  <c:v>41675</c:v>
                </c:pt>
                <c:pt idx="854">
                  <c:v>41675</c:v>
                </c:pt>
                <c:pt idx="855">
                  <c:v>41675</c:v>
                </c:pt>
                <c:pt idx="856">
                  <c:v>41675</c:v>
                </c:pt>
                <c:pt idx="857">
                  <c:v>41675</c:v>
                </c:pt>
                <c:pt idx="858">
                  <c:v>41675</c:v>
                </c:pt>
                <c:pt idx="859">
                  <c:v>41675</c:v>
                </c:pt>
                <c:pt idx="860">
                  <c:v>41675</c:v>
                </c:pt>
                <c:pt idx="861">
                  <c:v>41675</c:v>
                </c:pt>
                <c:pt idx="862">
                  <c:v>41675</c:v>
                </c:pt>
                <c:pt idx="863">
                  <c:v>41675</c:v>
                </c:pt>
                <c:pt idx="864">
                  <c:v>41676</c:v>
                </c:pt>
                <c:pt idx="865">
                  <c:v>41676</c:v>
                </c:pt>
                <c:pt idx="866">
                  <c:v>41676</c:v>
                </c:pt>
                <c:pt idx="867">
                  <c:v>41676</c:v>
                </c:pt>
                <c:pt idx="868">
                  <c:v>41676</c:v>
                </c:pt>
                <c:pt idx="869">
                  <c:v>41676</c:v>
                </c:pt>
                <c:pt idx="870">
                  <c:v>41676</c:v>
                </c:pt>
                <c:pt idx="871">
                  <c:v>41676</c:v>
                </c:pt>
                <c:pt idx="872">
                  <c:v>41676</c:v>
                </c:pt>
                <c:pt idx="873">
                  <c:v>41676</c:v>
                </c:pt>
                <c:pt idx="874">
                  <c:v>41676</c:v>
                </c:pt>
                <c:pt idx="875">
                  <c:v>41676</c:v>
                </c:pt>
                <c:pt idx="876">
                  <c:v>41676</c:v>
                </c:pt>
                <c:pt idx="877">
                  <c:v>41676</c:v>
                </c:pt>
                <c:pt idx="878">
                  <c:v>41676</c:v>
                </c:pt>
                <c:pt idx="879">
                  <c:v>41676</c:v>
                </c:pt>
                <c:pt idx="880">
                  <c:v>41676</c:v>
                </c:pt>
                <c:pt idx="881">
                  <c:v>41676</c:v>
                </c:pt>
                <c:pt idx="882">
                  <c:v>41676</c:v>
                </c:pt>
                <c:pt idx="883">
                  <c:v>41676</c:v>
                </c:pt>
                <c:pt idx="884">
                  <c:v>41676</c:v>
                </c:pt>
                <c:pt idx="885">
                  <c:v>41676</c:v>
                </c:pt>
                <c:pt idx="886">
                  <c:v>41676</c:v>
                </c:pt>
                <c:pt idx="887">
                  <c:v>41676</c:v>
                </c:pt>
                <c:pt idx="888">
                  <c:v>41677</c:v>
                </c:pt>
                <c:pt idx="889">
                  <c:v>41677</c:v>
                </c:pt>
                <c:pt idx="890">
                  <c:v>41677</c:v>
                </c:pt>
                <c:pt idx="891">
                  <c:v>41677</c:v>
                </c:pt>
                <c:pt idx="892">
                  <c:v>41677</c:v>
                </c:pt>
                <c:pt idx="893">
                  <c:v>41677</c:v>
                </c:pt>
                <c:pt idx="894">
                  <c:v>41677</c:v>
                </c:pt>
                <c:pt idx="895">
                  <c:v>41677</c:v>
                </c:pt>
                <c:pt idx="896">
                  <c:v>41677</c:v>
                </c:pt>
                <c:pt idx="897">
                  <c:v>41677</c:v>
                </c:pt>
                <c:pt idx="898">
                  <c:v>41677</c:v>
                </c:pt>
                <c:pt idx="899">
                  <c:v>41677</c:v>
                </c:pt>
                <c:pt idx="900">
                  <c:v>41677</c:v>
                </c:pt>
                <c:pt idx="901">
                  <c:v>41677</c:v>
                </c:pt>
                <c:pt idx="902">
                  <c:v>41677</c:v>
                </c:pt>
                <c:pt idx="903">
                  <c:v>41677</c:v>
                </c:pt>
                <c:pt idx="904">
                  <c:v>41677</c:v>
                </c:pt>
                <c:pt idx="905">
                  <c:v>41677</c:v>
                </c:pt>
                <c:pt idx="906">
                  <c:v>41677</c:v>
                </c:pt>
                <c:pt idx="907">
                  <c:v>41677</c:v>
                </c:pt>
                <c:pt idx="908">
                  <c:v>41677</c:v>
                </c:pt>
                <c:pt idx="909">
                  <c:v>41677</c:v>
                </c:pt>
                <c:pt idx="910">
                  <c:v>41677</c:v>
                </c:pt>
                <c:pt idx="911">
                  <c:v>41677</c:v>
                </c:pt>
                <c:pt idx="912">
                  <c:v>41678</c:v>
                </c:pt>
                <c:pt idx="913">
                  <c:v>41678</c:v>
                </c:pt>
                <c:pt idx="914">
                  <c:v>41678</c:v>
                </c:pt>
                <c:pt idx="915">
                  <c:v>41678</c:v>
                </c:pt>
                <c:pt idx="916">
                  <c:v>41678</c:v>
                </c:pt>
                <c:pt idx="917">
                  <c:v>41678</c:v>
                </c:pt>
                <c:pt idx="918">
                  <c:v>41678</c:v>
                </c:pt>
                <c:pt idx="919">
                  <c:v>41678</c:v>
                </c:pt>
                <c:pt idx="920">
                  <c:v>41678</c:v>
                </c:pt>
                <c:pt idx="921">
                  <c:v>41678</c:v>
                </c:pt>
                <c:pt idx="922">
                  <c:v>41678</c:v>
                </c:pt>
                <c:pt idx="923">
                  <c:v>41678</c:v>
                </c:pt>
                <c:pt idx="924">
                  <c:v>41678</c:v>
                </c:pt>
                <c:pt idx="925">
                  <c:v>41678</c:v>
                </c:pt>
                <c:pt idx="926">
                  <c:v>41678</c:v>
                </c:pt>
                <c:pt idx="927">
                  <c:v>41678</c:v>
                </c:pt>
                <c:pt idx="928">
                  <c:v>41678</c:v>
                </c:pt>
                <c:pt idx="929">
                  <c:v>41678</c:v>
                </c:pt>
                <c:pt idx="930">
                  <c:v>41678</c:v>
                </c:pt>
                <c:pt idx="931">
                  <c:v>41678</c:v>
                </c:pt>
                <c:pt idx="932">
                  <c:v>41678</c:v>
                </c:pt>
                <c:pt idx="933">
                  <c:v>41678</c:v>
                </c:pt>
                <c:pt idx="934">
                  <c:v>41678</c:v>
                </c:pt>
                <c:pt idx="935">
                  <c:v>41678</c:v>
                </c:pt>
                <c:pt idx="936">
                  <c:v>41679</c:v>
                </c:pt>
                <c:pt idx="937">
                  <c:v>41679</c:v>
                </c:pt>
                <c:pt idx="938">
                  <c:v>41679</c:v>
                </c:pt>
                <c:pt idx="939">
                  <c:v>41679</c:v>
                </c:pt>
                <c:pt idx="940">
                  <c:v>41679</c:v>
                </c:pt>
                <c:pt idx="941">
                  <c:v>41679</c:v>
                </c:pt>
                <c:pt idx="942">
                  <c:v>41679</c:v>
                </c:pt>
                <c:pt idx="943">
                  <c:v>41679</c:v>
                </c:pt>
                <c:pt idx="944">
                  <c:v>41679</c:v>
                </c:pt>
                <c:pt idx="945">
                  <c:v>41679</c:v>
                </c:pt>
                <c:pt idx="946">
                  <c:v>41679</c:v>
                </c:pt>
                <c:pt idx="947">
                  <c:v>41679</c:v>
                </c:pt>
                <c:pt idx="948">
                  <c:v>41679</c:v>
                </c:pt>
                <c:pt idx="949">
                  <c:v>41679</c:v>
                </c:pt>
                <c:pt idx="950">
                  <c:v>41679</c:v>
                </c:pt>
                <c:pt idx="951">
                  <c:v>41679</c:v>
                </c:pt>
                <c:pt idx="952">
                  <c:v>41679</c:v>
                </c:pt>
                <c:pt idx="953">
                  <c:v>41679</c:v>
                </c:pt>
                <c:pt idx="954">
                  <c:v>41679</c:v>
                </c:pt>
                <c:pt idx="955">
                  <c:v>41679</c:v>
                </c:pt>
                <c:pt idx="956">
                  <c:v>41679</c:v>
                </c:pt>
                <c:pt idx="957">
                  <c:v>41679</c:v>
                </c:pt>
                <c:pt idx="958">
                  <c:v>41679</c:v>
                </c:pt>
                <c:pt idx="959">
                  <c:v>41679</c:v>
                </c:pt>
                <c:pt idx="960">
                  <c:v>41680</c:v>
                </c:pt>
                <c:pt idx="961">
                  <c:v>41680</c:v>
                </c:pt>
                <c:pt idx="962">
                  <c:v>41680</c:v>
                </c:pt>
                <c:pt idx="963">
                  <c:v>41680</c:v>
                </c:pt>
                <c:pt idx="964">
                  <c:v>41680</c:v>
                </c:pt>
                <c:pt idx="965">
                  <c:v>41680</c:v>
                </c:pt>
                <c:pt idx="966">
                  <c:v>41680</c:v>
                </c:pt>
                <c:pt idx="967">
                  <c:v>41680</c:v>
                </c:pt>
                <c:pt idx="968">
                  <c:v>41680</c:v>
                </c:pt>
                <c:pt idx="969">
                  <c:v>41680</c:v>
                </c:pt>
                <c:pt idx="970">
                  <c:v>41680</c:v>
                </c:pt>
                <c:pt idx="971">
                  <c:v>41680</c:v>
                </c:pt>
                <c:pt idx="972">
                  <c:v>41680</c:v>
                </c:pt>
                <c:pt idx="973">
                  <c:v>41680</c:v>
                </c:pt>
                <c:pt idx="974">
                  <c:v>41680</c:v>
                </c:pt>
                <c:pt idx="975">
                  <c:v>41680</c:v>
                </c:pt>
                <c:pt idx="976">
                  <c:v>41680</c:v>
                </c:pt>
                <c:pt idx="977">
                  <c:v>41680</c:v>
                </c:pt>
                <c:pt idx="978">
                  <c:v>41680</c:v>
                </c:pt>
                <c:pt idx="979">
                  <c:v>41680</c:v>
                </c:pt>
                <c:pt idx="980">
                  <c:v>41680</c:v>
                </c:pt>
                <c:pt idx="981">
                  <c:v>41680</c:v>
                </c:pt>
                <c:pt idx="982">
                  <c:v>41680</c:v>
                </c:pt>
                <c:pt idx="983">
                  <c:v>41680</c:v>
                </c:pt>
                <c:pt idx="984">
                  <c:v>41681</c:v>
                </c:pt>
                <c:pt idx="985">
                  <c:v>41681</c:v>
                </c:pt>
                <c:pt idx="986">
                  <c:v>41681</c:v>
                </c:pt>
                <c:pt idx="987">
                  <c:v>41681</c:v>
                </c:pt>
                <c:pt idx="988">
                  <c:v>41681</c:v>
                </c:pt>
                <c:pt idx="989">
                  <c:v>41681</c:v>
                </c:pt>
                <c:pt idx="990">
                  <c:v>41681</c:v>
                </c:pt>
                <c:pt idx="991">
                  <c:v>41681</c:v>
                </c:pt>
                <c:pt idx="992">
                  <c:v>41681</c:v>
                </c:pt>
                <c:pt idx="993">
                  <c:v>41681</c:v>
                </c:pt>
                <c:pt idx="994">
                  <c:v>41681</c:v>
                </c:pt>
                <c:pt idx="995">
                  <c:v>41681</c:v>
                </c:pt>
                <c:pt idx="996">
                  <c:v>41681</c:v>
                </c:pt>
                <c:pt idx="997">
                  <c:v>41681</c:v>
                </c:pt>
                <c:pt idx="998">
                  <c:v>41681</c:v>
                </c:pt>
                <c:pt idx="999">
                  <c:v>41681</c:v>
                </c:pt>
                <c:pt idx="1000">
                  <c:v>41681</c:v>
                </c:pt>
                <c:pt idx="1001">
                  <c:v>41681</c:v>
                </c:pt>
                <c:pt idx="1002">
                  <c:v>41681</c:v>
                </c:pt>
                <c:pt idx="1003">
                  <c:v>41681</c:v>
                </c:pt>
                <c:pt idx="1004">
                  <c:v>41681</c:v>
                </c:pt>
                <c:pt idx="1005">
                  <c:v>41681</c:v>
                </c:pt>
                <c:pt idx="1006">
                  <c:v>41681</c:v>
                </c:pt>
                <c:pt idx="1007">
                  <c:v>41681</c:v>
                </c:pt>
                <c:pt idx="1008">
                  <c:v>41682</c:v>
                </c:pt>
                <c:pt idx="1009">
                  <c:v>41682</c:v>
                </c:pt>
                <c:pt idx="1010">
                  <c:v>41682</c:v>
                </c:pt>
                <c:pt idx="1011">
                  <c:v>41682</c:v>
                </c:pt>
                <c:pt idx="1012">
                  <c:v>41682</c:v>
                </c:pt>
                <c:pt idx="1013">
                  <c:v>41682</c:v>
                </c:pt>
                <c:pt idx="1014">
                  <c:v>41682</c:v>
                </c:pt>
                <c:pt idx="1015">
                  <c:v>41682</c:v>
                </c:pt>
                <c:pt idx="1016">
                  <c:v>41682</c:v>
                </c:pt>
                <c:pt idx="1017">
                  <c:v>41682</c:v>
                </c:pt>
                <c:pt idx="1018">
                  <c:v>41682</c:v>
                </c:pt>
                <c:pt idx="1019">
                  <c:v>41682</c:v>
                </c:pt>
                <c:pt idx="1020">
                  <c:v>41682</c:v>
                </c:pt>
                <c:pt idx="1021">
                  <c:v>41682</c:v>
                </c:pt>
                <c:pt idx="1022">
                  <c:v>41682</c:v>
                </c:pt>
                <c:pt idx="1023">
                  <c:v>41682</c:v>
                </c:pt>
                <c:pt idx="1024">
                  <c:v>41682</c:v>
                </c:pt>
                <c:pt idx="1025">
                  <c:v>41682</c:v>
                </c:pt>
                <c:pt idx="1026">
                  <c:v>41682</c:v>
                </c:pt>
                <c:pt idx="1027">
                  <c:v>41682</c:v>
                </c:pt>
                <c:pt idx="1028">
                  <c:v>41682</c:v>
                </c:pt>
                <c:pt idx="1029">
                  <c:v>41682</c:v>
                </c:pt>
                <c:pt idx="1030">
                  <c:v>41682</c:v>
                </c:pt>
                <c:pt idx="1031">
                  <c:v>41682</c:v>
                </c:pt>
                <c:pt idx="1032">
                  <c:v>41683</c:v>
                </c:pt>
                <c:pt idx="1033">
                  <c:v>41683</c:v>
                </c:pt>
                <c:pt idx="1034">
                  <c:v>41683</c:v>
                </c:pt>
                <c:pt idx="1035">
                  <c:v>41683</c:v>
                </c:pt>
                <c:pt idx="1036">
                  <c:v>41683</c:v>
                </c:pt>
                <c:pt idx="1037">
                  <c:v>41683</c:v>
                </c:pt>
                <c:pt idx="1038">
                  <c:v>41683</c:v>
                </c:pt>
                <c:pt idx="1039">
                  <c:v>41683</c:v>
                </c:pt>
                <c:pt idx="1040">
                  <c:v>41683</c:v>
                </c:pt>
                <c:pt idx="1041">
                  <c:v>41683</c:v>
                </c:pt>
                <c:pt idx="1042">
                  <c:v>41683</c:v>
                </c:pt>
                <c:pt idx="1043">
                  <c:v>41683</c:v>
                </c:pt>
                <c:pt idx="1044">
                  <c:v>41683</c:v>
                </c:pt>
                <c:pt idx="1045">
                  <c:v>41683</c:v>
                </c:pt>
                <c:pt idx="1046">
                  <c:v>41683</c:v>
                </c:pt>
                <c:pt idx="1047">
                  <c:v>41683</c:v>
                </c:pt>
                <c:pt idx="1048">
                  <c:v>41683</c:v>
                </c:pt>
                <c:pt idx="1049">
                  <c:v>41683</c:v>
                </c:pt>
                <c:pt idx="1050">
                  <c:v>41683</c:v>
                </c:pt>
                <c:pt idx="1051">
                  <c:v>41683</c:v>
                </c:pt>
                <c:pt idx="1052">
                  <c:v>41683</c:v>
                </c:pt>
                <c:pt idx="1053">
                  <c:v>41683</c:v>
                </c:pt>
                <c:pt idx="1054">
                  <c:v>41683</c:v>
                </c:pt>
                <c:pt idx="1055">
                  <c:v>41683</c:v>
                </c:pt>
                <c:pt idx="1056">
                  <c:v>41684</c:v>
                </c:pt>
                <c:pt idx="1057">
                  <c:v>41684</c:v>
                </c:pt>
                <c:pt idx="1058">
                  <c:v>41684</c:v>
                </c:pt>
                <c:pt idx="1059">
                  <c:v>41684</c:v>
                </c:pt>
                <c:pt idx="1060">
                  <c:v>41684</c:v>
                </c:pt>
                <c:pt idx="1061">
                  <c:v>41684</c:v>
                </c:pt>
                <c:pt idx="1062">
                  <c:v>41684</c:v>
                </c:pt>
                <c:pt idx="1063">
                  <c:v>41684</c:v>
                </c:pt>
                <c:pt idx="1064">
                  <c:v>41684</c:v>
                </c:pt>
                <c:pt idx="1065">
                  <c:v>41684</c:v>
                </c:pt>
                <c:pt idx="1066">
                  <c:v>41684</c:v>
                </c:pt>
                <c:pt idx="1067">
                  <c:v>41684</c:v>
                </c:pt>
                <c:pt idx="1068">
                  <c:v>41684</c:v>
                </c:pt>
                <c:pt idx="1069">
                  <c:v>41684</c:v>
                </c:pt>
                <c:pt idx="1070">
                  <c:v>41684</c:v>
                </c:pt>
                <c:pt idx="1071">
                  <c:v>41684</c:v>
                </c:pt>
                <c:pt idx="1072">
                  <c:v>41684</c:v>
                </c:pt>
                <c:pt idx="1073">
                  <c:v>41684</c:v>
                </c:pt>
                <c:pt idx="1074">
                  <c:v>41684</c:v>
                </c:pt>
                <c:pt idx="1075">
                  <c:v>41684</c:v>
                </c:pt>
                <c:pt idx="1076">
                  <c:v>41684</c:v>
                </c:pt>
                <c:pt idx="1077">
                  <c:v>41684</c:v>
                </c:pt>
                <c:pt idx="1078">
                  <c:v>41684</c:v>
                </c:pt>
                <c:pt idx="1079">
                  <c:v>41684</c:v>
                </c:pt>
                <c:pt idx="1080">
                  <c:v>41685</c:v>
                </c:pt>
                <c:pt idx="1081">
                  <c:v>41685</c:v>
                </c:pt>
                <c:pt idx="1082">
                  <c:v>41685</c:v>
                </c:pt>
                <c:pt idx="1083">
                  <c:v>41685</c:v>
                </c:pt>
                <c:pt idx="1084">
                  <c:v>41685</c:v>
                </c:pt>
                <c:pt idx="1085">
                  <c:v>41685</c:v>
                </c:pt>
                <c:pt idx="1086">
                  <c:v>41685</c:v>
                </c:pt>
                <c:pt idx="1087">
                  <c:v>41685</c:v>
                </c:pt>
                <c:pt idx="1088">
                  <c:v>41685</c:v>
                </c:pt>
                <c:pt idx="1089">
                  <c:v>41685</c:v>
                </c:pt>
                <c:pt idx="1090">
                  <c:v>41685</c:v>
                </c:pt>
                <c:pt idx="1091">
                  <c:v>41685</c:v>
                </c:pt>
                <c:pt idx="1092">
                  <c:v>41685</c:v>
                </c:pt>
                <c:pt idx="1093">
                  <c:v>41685</c:v>
                </c:pt>
                <c:pt idx="1094">
                  <c:v>41685</c:v>
                </c:pt>
                <c:pt idx="1095">
                  <c:v>41685</c:v>
                </c:pt>
                <c:pt idx="1096">
                  <c:v>41685</c:v>
                </c:pt>
                <c:pt idx="1097">
                  <c:v>41685</c:v>
                </c:pt>
                <c:pt idx="1098">
                  <c:v>41685</c:v>
                </c:pt>
                <c:pt idx="1099">
                  <c:v>41685</c:v>
                </c:pt>
                <c:pt idx="1100">
                  <c:v>41685</c:v>
                </c:pt>
                <c:pt idx="1101">
                  <c:v>41685</c:v>
                </c:pt>
                <c:pt idx="1102">
                  <c:v>41685</c:v>
                </c:pt>
                <c:pt idx="1103">
                  <c:v>41685</c:v>
                </c:pt>
                <c:pt idx="1104">
                  <c:v>41686</c:v>
                </c:pt>
                <c:pt idx="1105">
                  <c:v>41686</c:v>
                </c:pt>
                <c:pt idx="1106">
                  <c:v>41686</c:v>
                </c:pt>
                <c:pt idx="1107">
                  <c:v>41686</c:v>
                </c:pt>
                <c:pt idx="1108">
                  <c:v>41686</c:v>
                </c:pt>
                <c:pt idx="1109">
                  <c:v>41686</c:v>
                </c:pt>
                <c:pt idx="1110">
                  <c:v>41686</c:v>
                </c:pt>
                <c:pt idx="1111">
                  <c:v>41686</c:v>
                </c:pt>
                <c:pt idx="1112">
                  <c:v>41686</c:v>
                </c:pt>
                <c:pt idx="1113">
                  <c:v>41686</c:v>
                </c:pt>
                <c:pt idx="1114">
                  <c:v>41686</c:v>
                </c:pt>
                <c:pt idx="1115">
                  <c:v>41686</c:v>
                </c:pt>
                <c:pt idx="1116">
                  <c:v>41686</c:v>
                </c:pt>
                <c:pt idx="1117">
                  <c:v>41686</c:v>
                </c:pt>
                <c:pt idx="1118">
                  <c:v>41686</c:v>
                </c:pt>
                <c:pt idx="1119">
                  <c:v>41686</c:v>
                </c:pt>
                <c:pt idx="1120">
                  <c:v>41686</c:v>
                </c:pt>
                <c:pt idx="1121">
                  <c:v>41686</c:v>
                </c:pt>
                <c:pt idx="1122">
                  <c:v>41686</c:v>
                </c:pt>
                <c:pt idx="1123">
                  <c:v>41686</c:v>
                </c:pt>
                <c:pt idx="1124">
                  <c:v>41686</c:v>
                </c:pt>
                <c:pt idx="1125">
                  <c:v>41686</c:v>
                </c:pt>
                <c:pt idx="1126">
                  <c:v>41686</c:v>
                </c:pt>
                <c:pt idx="1127">
                  <c:v>41686</c:v>
                </c:pt>
                <c:pt idx="1128">
                  <c:v>41687</c:v>
                </c:pt>
                <c:pt idx="1129">
                  <c:v>41687</c:v>
                </c:pt>
                <c:pt idx="1130">
                  <c:v>41687</c:v>
                </c:pt>
                <c:pt idx="1131">
                  <c:v>41687</c:v>
                </c:pt>
                <c:pt idx="1132">
                  <c:v>41687</c:v>
                </c:pt>
                <c:pt idx="1133">
                  <c:v>41687</c:v>
                </c:pt>
                <c:pt idx="1134">
                  <c:v>41687</c:v>
                </c:pt>
                <c:pt idx="1135">
                  <c:v>41687</c:v>
                </c:pt>
                <c:pt idx="1136">
                  <c:v>41687</c:v>
                </c:pt>
                <c:pt idx="1137">
                  <c:v>41687</c:v>
                </c:pt>
                <c:pt idx="1138">
                  <c:v>41687</c:v>
                </c:pt>
                <c:pt idx="1139">
                  <c:v>41687</c:v>
                </c:pt>
                <c:pt idx="1140">
                  <c:v>41687</c:v>
                </c:pt>
                <c:pt idx="1141">
                  <c:v>41687</c:v>
                </c:pt>
                <c:pt idx="1142">
                  <c:v>41687</c:v>
                </c:pt>
                <c:pt idx="1143">
                  <c:v>41687</c:v>
                </c:pt>
                <c:pt idx="1144">
                  <c:v>41687</c:v>
                </c:pt>
                <c:pt idx="1145">
                  <c:v>41687</c:v>
                </c:pt>
                <c:pt idx="1146">
                  <c:v>41687</c:v>
                </c:pt>
                <c:pt idx="1147">
                  <c:v>41687</c:v>
                </c:pt>
                <c:pt idx="1148">
                  <c:v>41687</c:v>
                </c:pt>
                <c:pt idx="1149">
                  <c:v>41687</c:v>
                </c:pt>
                <c:pt idx="1150">
                  <c:v>41687</c:v>
                </c:pt>
                <c:pt idx="1151">
                  <c:v>41687</c:v>
                </c:pt>
                <c:pt idx="1152">
                  <c:v>41688</c:v>
                </c:pt>
                <c:pt idx="1153">
                  <c:v>41688</c:v>
                </c:pt>
                <c:pt idx="1154">
                  <c:v>41688</c:v>
                </c:pt>
                <c:pt idx="1155">
                  <c:v>41688</c:v>
                </c:pt>
                <c:pt idx="1156">
                  <c:v>41688</c:v>
                </c:pt>
                <c:pt idx="1157">
                  <c:v>41688</c:v>
                </c:pt>
                <c:pt idx="1158">
                  <c:v>41688</c:v>
                </c:pt>
                <c:pt idx="1159">
                  <c:v>41688</c:v>
                </c:pt>
                <c:pt idx="1160">
                  <c:v>41688</c:v>
                </c:pt>
                <c:pt idx="1161">
                  <c:v>41688</c:v>
                </c:pt>
                <c:pt idx="1162">
                  <c:v>41688</c:v>
                </c:pt>
                <c:pt idx="1163">
                  <c:v>41688</c:v>
                </c:pt>
                <c:pt idx="1164">
                  <c:v>41688</c:v>
                </c:pt>
                <c:pt idx="1165">
                  <c:v>41688</c:v>
                </c:pt>
                <c:pt idx="1166">
                  <c:v>41688</c:v>
                </c:pt>
                <c:pt idx="1167">
                  <c:v>41688</c:v>
                </c:pt>
                <c:pt idx="1168">
                  <c:v>41688</c:v>
                </c:pt>
                <c:pt idx="1169">
                  <c:v>41688</c:v>
                </c:pt>
                <c:pt idx="1170">
                  <c:v>41688</c:v>
                </c:pt>
                <c:pt idx="1171">
                  <c:v>41688</c:v>
                </c:pt>
                <c:pt idx="1172">
                  <c:v>41688</c:v>
                </c:pt>
                <c:pt idx="1173">
                  <c:v>41688</c:v>
                </c:pt>
                <c:pt idx="1174">
                  <c:v>41688</c:v>
                </c:pt>
                <c:pt idx="1175">
                  <c:v>41688</c:v>
                </c:pt>
                <c:pt idx="1176">
                  <c:v>41689</c:v>
                </c:pt>
                <c:pt idx="1177">
                  <c:v>41689</c:v>
                </c:pt>
                <c:pt idx="1178">
                  <c:v>41689</c:v>
                </c:pt>
                <c:pt idx="1179">
                  <c:v>41689</c:v>
                </c:pt>
                <c:pt idx="1180">
                  <c:v>41689</c:v>
                </c:pt>
                <c:pt idx="1181">
                  <c:v>41689</c:v>
                </c:pt>
                <c:pt idx="1182">
                  <c:v>41689</c:v>
                </c:pt>
                <c:pt idx="1183">
                  <c:v>41689</c:v>
                </c:pt>
                <c:pt idx="1184">
                  <c:v>41689</c:v>
                </c:pt>
                <c:pt idx="1185">
                  <c:v>41689</c:v>
                </c:pt>
                <c:pt idx="1186">
                  <c:v>41689</c:v>
                </c:pt>
                <c:pt idx="1187">
                  <c:v>41689</c:v>
                </c:pt>
                <c:pt idx="1188">
                  <c:v>41689</c:v>
                </c:pt>
                <c:pt idx="1189">
                  <c:v>41689</c:v>
                </c:pt>
                <c:pt idx="1190">
                  <c:v>41689</c:v>
                </c:pt>
                <c:pt idx="1191">
                  <c:v>41689</c:v>
                </c:pt>
                <c:pt idx="1192">
                  <c:v>41689</c:v>
                </c:pt>
                <c:pt idx="1193">
                  <c:v>41689</c:v>
                </c:pt>
                <c:pt idx="1194">
                  <c:v>41689</c:v>
                </c:pt>
                <c:pt idx="1195">
                  <c:v>41689</c:v>
                </c:pt>
                <c:pt idx="1196">
                  <c:v>41689</c:v>
                </c:pt>
                <c:pt idx="1197">
                  <c:v>41689</c:v>
                </c:pt>
                <c:pt idx="1198">
                  <c:v>41689</c:v>
                </c:pt>
                <c:pt idx="1199">
                  <c:v>41689</c:v>
                </c:pt>
                <c:pt idx="1200">
                  <c:v>41690</c:v>
                </c:pt>
                <c:pt idx="1201">
                  <c:v>41690</c:v>
                </c:pt>
                <c:pt idx="1202">
                  <c:v>41690</c:v>
                </c:pt>
                <c:pt idx="1203">
                  <c:v>41690</c:v>
                </c:pt>
                <c:pt idx="1204">
                  <c:v>41690</c:v>
                </c:pt>
                <c:pt idx="1205">
                  <c:v>41690</c:v>
                </c:pt>
                <c:pt idx="1206">
                  <c:v>41690</c:v>
                </c:pt>
                <c:pt idx="1207">
                  <c:v>41690</c:v>
                </c:pt>
                <c:pt idx="1208">
                  <c:v>41690</c:v>
                </c:pt>
                <c:pt idx="1209">
                  <c:v>41690</c:v>
                </c:pt>
                <c:pt idx="1210">
                  <c:v>41690</c:v>
                </c:pt>
                <c:pt idx="1211">
                  <c:v>41690</c:v>
                </c:pt>
                <c:pt idx="1212">
                  <c:v>41690</c:v>
                </c:pt>
                <c:pt idx="1213">
                  <c:v>41690</c:v>
                </c:pt>
                <c:pt idx="1214">
                  <c:v>41690</c:v>
                </c:pt>
                <c:pt idx="1215">
                  <c:v>41690</c:v>
                </c:pt>
                <c:pt idx="1216">
                  <c:v>41690</c:v>
                </c:pt>
                <c:pt idx="1217">
                  <c:v>41690</c:v>
                </c:pt>
                <c:pt idx="1218">
                  <c:v>41690</c:v>
                </c:pt>
                <c:pt idx="1219">
                  <c:v>41690</c:v>
                </c:pt>
                <c:pt idx="1220">
                  <c:v>41690</c:v>
                </c:pt>
                <c:pt idx="1221">
                  <c:v>41690</c:v>
                </c:pt>
                <c:pt idx="1222">
                  <c:v>41690</c:v>
                </c:pt>
                <c:pt idx="1223">
                  <c:v>41690</c:v>
                </c:pt>
                <c:pt idx="1224">
                  <c:v>41691</c:v>
                </c:pt>
                <c:pt idx="1225">
                  <c:v>41691</c:v>
                </c:pt>
                <c:pt idx="1226">
                  <c:v>41691</c:v>
                </c:pt>
                <c:pt idx="1227">
                  <c:v>41691</c:v>
                </c:pt>
                <c:pt idx="1228">
                  <c:v>41691</c:v>
                </c:pt>
                <c:pt idx="1229">
                  <c:v>41691</c:v>
                </c:pt>
                <c:pt idx="1230">
                  <c:v>41691</c:v>
                </c:pt>
                <c:pt idx="1231">
                  <c:v>41691</c:v>
                </c:pt>
                <c:pt idx="1232">
                  <c:v>41691</c:v>
                </c:pt>
                <c:pt idx="1233">
                  <c:v>41691</c:v>
                </c:pt>
                <c:pt idx="1234">
                  <c:v>41691</c:v>
                </c:pt>
                <c:pt idx="1235">
                  <c:v>41691</c:v>
                </c:pt>
                <c:pt idx="1236">
                  <c:v>41691</c:v>
                </c:pt>
                <c:pt idx="1237">
                  <c:v>41691</c:v>
                </c:pt>
                <c:pt idx="1238">
                  <c:v>41691</c:v>
                </c:pt>
                <c:pt idx="1239">
                  <c:v>41691</c:v>
                </c:pt>
                <c:pt idx="1240">
                  <c:v>41691</c:v>
                </c:pt>
                <c:pt idx="1241">
                  <c:v>41691</c:v>
                </c:pt>
                <c:pt idx="1242">
                  <c:v>41691</c:v>
                </c:pt>
                <c:pt idx="1243">
                  <c:v>41691</c:v>
                </c:pt>
                <c:pt idx="1244">
                  <c:v>41691</c:v>
                </c:pt>
                <c:pt idx="1245">
                  <c:v>41691</c:v>
                </c:pt>
                <c:pt idx="1246">
                  <c:v>41691</c:v>
                </c:pt>
                <c:pt idx="1247">
                  <c:v>41691</c:v>
                </c:pt>
                <c:pt idx="1248">
                  <c:v>41692</c:v>
                </c:pt>
                <c:pt idx="1249">
                  <c:v>41692</c:v>
                </c:pt>
                <c:pt idx="1250">
                  <c:v>41692</c:v>
                </c:pt>
                <c:pt idx="1251">
                  <c:v>41692</c:v>
                </c:pt>
                <c:pt idx="1252">
                  <c:v>41692</c:v>
                </c:pt>
                <c:pt idx="1253">
                  <c:v>41692</c:v>
                </c:pt>
                <c:pt idx="1254">
                  <c:v>41692</c:v>
                </c:pt>
                <c:pt idx="1255">
                  <c:v>41692</c:v>
                </c:pt>
                <c:pt idx="1256">
                  <c:v>41692</c:v>
                </c:pt>
                <c:pt idx="1257">
                  <c:v>41692</c:v>
                </c:pt>
                <c:pt idx="1258">
                  <c:v>41692</c:v>
                </c:pt>
                <c:pt idx="1259">
                  <c:v>41692</c:v>
                </c:pt>
                <c:pt idx="1260">
                  <c:v>41692</c:v>
                </c:pt>
                <c:pt idx="1261">
                  <c:v>41692</c:v>
                </c:pt>
                <c:pt idx="1262">
                  <c:v>41692</c:v>
                </c:pt>
                <c:pt idx="1263">
                  <c:v>41692</c:v>
                </c:pt>
                <c:pt idx="1264">
                  <c:v>41692</c:v>
                </c:pt>
                <c:pt idx="1265">
                  <c:v>41692</c:v>
                </c:pt>
                <c:pt idx="1266">
                  <c:v>41692</c:v>
                </c:pt>
                <c:pt idx="1267">
                  <c:v>41692</c:v>
                </c:pt>
                <c:pt idx="1268">
                  <c:v>41692</c:v>
                </c:pt>
                <c:pt idx="1269">
                  <c:v>41692</c:v>
                </c:pt>
                <c:pt idx="1270">
                  <c:v>41692</c:v>
                </c:pt>
                <c:pt idx="1271">
                  <c:v>41692</c:v>
                </c:pt>
                <c:pt idx="1272">
                  <c:v>41693</c:v>
                </c:pt>
                <c:pt idx="1273">
                  <c:v>41693</c:v>
                </c:pt>
                <c:pt idx="1274">
                  <c:v>41693</c:v>
                </c:pt>
                <c:pt idx="1275">
                  <c:v>41693</c:v>
                </c:pt>
                <c:pt idx="1276">
                  <c:v>41693</c:v>
                </c:pt>
                <c:pt idx="1277">
                  <c:v>41693</c:v>
                </c:pt>
                <c:pt idx="1278">
                  <c:v>41693</c:v>
                </c:pt>
                <c:pt idx="1279">
                  <c:v>41693</c:v>
                </c:pt>
                <c:pt idx="1280">
                  <c:v>41693</c:v>
                </c:pt>
                <c:pt idx="1281">
                  <c:v>41693</c:v>
                </c:pt>
                <c:pt idx="1282">
                  <c:v>41693</c:v>
                </c:pt>
                <c:pt idx="1283">
                  <c:v>41693</c:v>
                </c:pt>
                <c:pt idx="1284">
                  <c:v>41693</c:v>
                </c:pt>
                <c:pt idx="1285">
                  <c:v>41693</c:v>
                </c:pt>
                <c:pt idx="1286">
                  <c:v>41693</c:v>
                </c:pt>
                <c:pt idx="1287">
                  <c:v>41693</c:v>
                </c:pt>
                <c:pt idx="1288">
                  <c:v>41693</c:v>
                </c:pt>
                <c:pt idx="1289">
                  <c:v>41693</c:v>
                </c:pt>
                <c:pt idx="1290">
                  <c:v>41693</c:v>
                </c:pt>
                <c:pt idx="1291">
                  <c:v>41693</c:v>
                </c:pt>
                <c:pt idx="1292">
                  <c:v>41693</c:v>
                </c:pt>
                <c:pt idx="1293">
                  <c:v>41693</c:v>
                </c:pt>
                <c:pt idx="1294">
                  <c:v>41693</c:v>
                </c:pt>
                <c:pt idx="1295">
                  <c:v>41693</c:v>
                </c:pt>
                <c:pt idx="1296">
                  <c:v>41694</c:v>
                </c:pt>
                <c:pt idx="1297">
                  <c:v>41694</c:v>
                </c:pt>
                <c:pt idx="1298">
                  <c:v>41694</c:v>
                </c:pt>
                <c:pt idx="1299">
                  <c:v>41694</c:v>
                </c:pt>
                <c:pt idx="1300">
                  <c:v>41694</c:v>
                </c:pt>
                <c:pt idx="1301">
                  <c:v>41694</c:v>
                </c:pt>
                <c:pt idx="1302">
                  <c:v>41694</c:v>
                </c:pt>
                <c:pt idx="1303">
                  <c:v>41694</c:v>
                </c:pt>
                <c:pt idx="1304">
                  <c:v>41694</c:v>
                </c:pt>
                <c:pt idx="1305">
                  <c:v>41694</c:v>
                </c:pt>
                <c:pt idx="1306">
                  <c:v>41694</c:v>
                </c:pt>
                <c:pt idx="1307">
                  <c:v>41694</c:v>
                </c:pt>
                <c:pt idx="1308">
                  <c:v>41694</c:v>
                </c:pt>
                <c:pt idx="1309">
                  <c:v>41694</c:v>
                </c:pt>
                <c:pt idx="1310">
                  <c:v>41694</c:v>
                </c:pt>
                <c:pt idx="1311">
                  <c:v>41694</c:v>
                </c:pt>
                <c:pt idx="1312">
                  <c:v>41694</c:v>
                </c:pt>
                <c:pt idx="1313">
                  <c:v>41694</c:v>
                </c:pt>
                <c:pt idx="1314">
                  <c:v>41694</c:v>
                </c:pt>
                <c:pt idx="1315">
                  <c:v>41694</c:v>
                </c:pt>
                <c:pt idx="1316">
                  <c:v>41694</c:v>
                </c:pt>
                <c:pt idx="1317">
                  <c:v>41694</c:v>
                </c:pt>
                <c:pt idx="1318">
                  <c:v>41694</c:v>
                </c:pt>
                <c:pt idx="1319">
                  <c:v>41694</c:v>
                </c:pt>
                <c:pt idx="1320">
                  <c:v>41695</c:v>
                </c:pt>
                <c:pt idx="1321">
                  <c:v>41695</c:v>
                </c:pt>
                <c:pt idx="1322">
                  <c:v>41695</c:v>
                </c:pt>
                <c:pt idx="1323">
                  <c:v>41695</c:v>
                </c:pt>
                <c:pt idx="1324">
                  <c:v>41695</c:v>
                </c:pt>
                <c:pt idx="1325">
                  <c:v>41695</c:v>
                </c:pt>
                <c:pt idx="1326">
                  <c:v>41695</c:v>
                </c:pt>
                <c:pt idx="1327">
                  <c:v>41695</c:v>
                </c:pt>
                <c:pt idx="1328">
                  <c:v>41695</c:v>
                </c:pt>
                <c:pt idx="1329">
                  <c:v>41695</c:v>
                </c:pt>
                <c:pt idx="1330">
                  <c:v>41695</c:v>
                </c:pt>
                <c:pt idx="1331">
                  <c:v>41695</c:v>
                </c:pt>
                <c:pt idx="1332">
                  <c:v>41695</c:v>
                </c:pt>
                <c:pt idx="1333">
                  <c:v>41695</c:v>
                </c:pt>
                <c:pt idx="1334">
                  <c:v>41695</c:v>
                </c:pt>
                <c:pt idx="1335">
                  <c:v>41695</c:v>
                </c:pt>
                <c:pt idx="1336">
                  <c:v>41695</c:v>
                </c:pt>
                <c:pt idx="1337">
                  <c:v>41695</c:v>
                </c:pt>
                <c:pt idx="1338">
                  <c:v>41695</c:v>
                </c:pt>
                <c:pt idx="1339">
                  <c:v>41695</c:v>
                </c:pt>
                <c:pt idx="1340">
                  <c:v>41695</c:v>
                </c:pt>
                <c:pt idx="1341">
                  <c:v>41695</c:v>
                </c:pt>
                <c:pt idx="1342">
                  <c:v>41695</c:v>
                </c:pt>
                <c:pt idx="1343">
                  <c:v>41695</c:v>
                </c:pt>
                <c:pt idx="1344">
                  <c:v>41696</c:v>
                </c:pt>
                <c:pt idx="1345">
                  <c:v>41696</c:v>
                </c:pt>
                <c:pt idx="1346">
                  <c:v>41696</c:v>
                </c:pt>
                <c:pt idx="1347">
                  <c:v>41696</c:v>
                </c:pt>
                <c:pt idx="1348">
                  <c:v>41696</c:v>
                </c:pt>
                <c:pt idx="1349">
                  <c:v>41696</c:v>
                </c:pt>
                <c:pt idx="1350">
                  <c:v>41696</c:v>
                </c:pt>
                <c:pt idx="1351">
                  <c:v>41696</c:v>
                </c:pt>
                <c:pt idx="1352">
                  <c:v>41696</c:v>
                </c:pt>
                <c:pt idx="1353">
                  <c:v>41696</c:v>
                </c:pt>
                <c:pt idx="1354">
                  <c:v>41696</c:v>
                </c:pt>
                <c:pt idx="1355">
                  <c:v>41696</c:v>
                </c:pt>
                <c:pt idx="1356">
                  <c:v>41696</c:v>
                </c:pt>
                <c:pt idx="1357">
                  <c:v>41696</c:v>
                </c:pt>
                <c:pt idx="1358">
                  <c:v>41696</c:v>
                </c:pt>
                <c:pt idx="1359">
                  <c:v>41696</c:v>
                </c:pt>
                <c:pt idx="1360">
                  <c:v>41696</c:v>
                </c:pt>
                <c:pt idx="1361">
                  <c:v>41696</c:v>
                </c:pt>
                <c:pt idx="1362">
                  <c:v>41696</c:v>
                </c:pt>
                <c:pt idx="1363">
                  <c:v>41696</c:v>
                </c:pt>
                <c:pt idx="1364">
                  <c:v>41696</c:v>
                </c:pt>
                <c:pt idx="1365">
                  <c:v>41696</c:v>
                </c:pt>
                <c:pt idx="1366">
                  <c:v>41696</c:v>
                </c:pt>
                <c:pt idx="1367">
                  <c:v>41696</c:v>
                </c:pt>
                <c:pt idx="1368">
                  <c:v>41697</c:v>
                </c:pt>
                <c:pt idx="1369">
                  <c:v>41697</c:v>
                </c:pt>
                <c:pt idx="1370">
                  <c:v>41697</c:v>
                </c:pt>
                <c:pt idx="1371">
                  <c:v>41697</c:v>
                </c:pt>
                <c:pt idx="1372">
                  <c:v>41697</c:v>
                </c:pt>
                <c:pt idx="1373">
                  <c:v>41697</c:v>
                </c:pt>
                <c:pt idx="1374">
                  <c:v>41697</c:v>
                </c:pt>
                <c:pt idx="1375">
                  <c:v>41697</c:v>
                </c:pt>
                <c:pt idx="1376">
                  <c:v>41697</c:v>
                </c:pt>
                <c:pt idx="1377">
                  <c:v>41697</c:v>
                </c:pt>
                <c:pt idx="1378">
                  <c:v>41697</c:v>
                </c:pt>
                <c:pt idx="1379">
                  <c:v>41697</c:v>
                </c:pt>
                <c:pt idx="1380">
                  <c:v>41697</c:v>
                </c:pt>
                <c:pt idx="1381">
                  <c:v>41697</c:v>
                </c:pt>
                <c:pt idx="1382">
                  <c:v>41697</c:v>
                </c:pt>
                <c:pt idx="1383">
                  <c:v>41697</c:v>
                </c:pt>
                <c:pt idx="1384">
                  <c:v>41697</c:v>
                </c:pt>
                <c:pt idx="1385">
                  <c:v>41697</c:v>
                </c:pt>
                <c:pt idx="1386">
                  <c:v>41697</c:v>
                </c:pt>
                <c:pt idx="1387">
                  <c:v>41697</c:v>
                </c:pt>
                <c:pt idx="1388">
                  <c:v>41697</c:v>
                </c:pt>
                <c:pt idx="1389">
                  <c:v>41697</c:v>
                </c:pt>
                <c:pt idx="1390">
                  <c:v>41697</c:v>
                </c:pt>
                <c:pt idx="1391">
                  <c:v>41697</c:v>
                </c:pt>
                <c:pt idx="1392">
                  <c:v>41698</c:v>
                </c:pt>
                <c:pt idx="1393">
                  <c:v>41698</c:v>
                </c:pt>
                <c:pt idx="1394">
                  <c:v>41698</c:v>
                </c:pt>
                <c:pt idx="1395">
                  <c:v>41698</c:v>
                </c:pt>
                <c:pt idx="1396">
                  <c:v>41698</c:v>
                </c:pt>
                <c:pt idx="1397">
                  <c:v>41698</c:v>
                </c:pt>
                <c:pt idx="1398">
                  <c:v>41698</c:v>
                </c:pt>
                <c:pt idx="1399">
                  <c:v>41698</c:v>
                </c:pt>
                <c:pt idx="1400">
                  <c:v>41698</c:v>
                </c:pt>
                <c:pt idx="1401">
                  <c:v>41698</c:v>
                </c:pt>
                <c:pt idx="1402">
                  <c:v>41698</c:v>
                </c:pt>
                <c:pt idx="1403">
                  <c:v>41698</c:v>
                </c:pt>
                <c:pt idx="1404">
                  <c:v>41698</c:v>
                </c:pt>
                <c:pt idx="1405">
                  <c:v>41698</c:v>
                </c:pt>
                <c:pt idx="1406">
                  <c:v>41698</c:v>
                </c:pt>
                <c:pt idx="1407">
                  <c:v>41698</c:v>
                </c:pt>
                <c:pt idx="1408">
                  <c:v>41698</c:v>
                </c:pt>
                <c:pt idx="1409">
                  <c:v>41698</c:v>
                </c:pt>
                <c:pt idx="1410">
                  <c:v>41698</c:v>
                </c:pt>
                <c:pt idx="1411">
                  <c:v>41698</c:v>
                </c:pt>
                <c:pt idx="1412">
                  <c:v>41698</c:v>
                </c:pt>
                <c:pt idx="1413">
                  <c:v>41698</c:v>
                </c:pt>
                <c:pt idx="1414">
                  <c:v>41698</c:v>
                </c:pt>
                <c:pt idx="1415">
                  <c:v>41698</c:v>
                </c:pt>
                <c:pt idx="1416">
                  <c:v>41699</c:v>
                </c:pt>
                <c:pt idx="1417">
                  <c:v>41699</c:v>
                </c:pt>
                <c:pt idx="1418">
                  <c:v>41699</c:v>
                </c:pt>
                <c:pt idx="1419">
                  <c:v>41699</c:v>
                </c:pt>
                <c:pt idx="1420">
                  <c:v>41699</c:v>
                </c:pt>
                <c:pt idx="1421">
                  <c:v>41699</c:v>
                </c:pt>
                <c:pt idx="1422">
                  <c:v>41699</c:v>
                </c:pt>
                <c:pt idx="1423">
                  <c:v>41699</c:v>
                </c:pt>
                <c:pt idx="1424">
                  <c:v>41699</c:v>
                </c:pt>
                <c:pt idx="1425">
                  <c:v>41699</c:v>
                </c:pt>
                <c:pt idx="1426">
                  <c:v>41699</c:v>
                </c:pt>
                <c:pt idx="1427">
                  <c:v>41699</c:v>
                </c:pt>
                <c:pt idx="1428">
                  <c:v>41699</c:v>
                </c:pt>
                <c:pt idx="1429">
                  <c:v>41699</c:v>
                </c:pt>
                <c:pt idx="1430">
                  <c:v>41699</c:v>
                </c:pt>
                <c:pt idx="1431">
                  <c:v>41699</c:v>
                </c:pt>
                <c:pt idx="1432">
                  <c:v>41699</c:v>
                </c:pt>
                <c:pt idx="1433">
                  <c:v>41699</c:v>
                </c:pt>
                <c:pt idx="1434">
                  <c:v>41699</c:v>
                </c:pt>
                <c:pt idx="1435">
                  <c:v>41699</c:v>
                </c:pt>
                <c:pt idx="1436">
                  <c:v>41699</c:v>
                </c:pt>
                <c:pt idx="1437">
                  <c:v>41699</c:v>
                </c:pt>
                <c:pt idx="1438">
                  <c:v>41699</c:v>
                </c:pt>
                <c:pt idx="1439">
                  <c:v>41699</c:v>
                </c:pt>
                <c:pt idx="1440">
                  <c:v>41700</c:v>
                </c:pt>
                <c:pt idx="1441">
                  <c:v>41700</c:v>
                </c:pt>
                <c:pt idx="1442">
                  <c:v>41700</c:v>
                </c:pt>
                <c:pt idx="1443">
                  <c:v>41700</c:v>
                </c:pt>
                <c:pt idx="1444">
                  <c:v>41700</c:v>
                </c:pt>
                <c:pt idx="1445">
                  <c:v>41700</c:v>
                </c:pt>
                <c:pt idx="1446">
                  <c:v>41700</c:v>
                </c:pt>
                <c:pt idx="1447">
                  <c:v>41700</c:v>
                </c:pt>
                <c:pt idx="1448">
                  <c:v>41700</c:v>
                </c:pt>
                <c:pt idx="1449">
                  <c:v>41700</c:v>
                </c:pt>
                <c:pt idx="1450">
                  <c:v>41700</c:v>
                </c:pt>
                <c:pt idx="1451">
                  <c:v>41700</c:v>
                </c:pt>
                <c:pt idx="1452">
                  <c:v>41700</c:v>
                </c:pt>
                <c:pt idx="1453">
                  <c:v>41700</c:v>
                </c:pt>
                <c:pt idx="1454">
                  <c:v>41700</c:v>
                </c:pt>
                <c:pt idx="1455">
                  <c:v>41700</c:v>
                </c:pt>
                <c:pt idx="1456">
                  <c:v>41700</c:v>
                </c:pt>
                <c:pt idx="1457">
                  <c:v>41700</c:v>
                </c:pt>
                <c:pt idx="1458">
                  <c:v>41700</c:v>
                </c:pt>
                <c:pt idx="1459">
                  <c:v>41700</c:v>
                </c:pt>
                <c:pt idx="1460">
                  <c:v>41700</c:v>
                </c:pt>
                <c:pt idx="1461">
                  <c:v>41700</c:v>
                </c:pt>
                <c:pt idx="1462">
                  <c:v>41700</c:v>
                </c:pt>
                <c:pt idx="1463">
                  <c:v>41700</c:v>
                </c:pt>
                <c:pt idx="1464">
                  <c:v>41701</c:v>
                </c:pt>
                <c:pt idx="1465">
                  <c:v>41701</c:v>
                </c:pt>
                <c:pt idx="1466">
                  <c:v>41701</c:v>
                </c:pt>
                <c:pt idx="1467">
                  <c:v>41701</c:v>
                </c:pt>
                <c:pt idx="1468">
                  <c:v>41701</c:v>
                </c:pt>
                <c:pt idx="1469">
                  <c:v>41701</c:v>
                </c:pt>
                <c:pt idx="1470">
                  <c:v>41701</c:v>
                </c:pt>
                <c:pt idx="1471">
                  <c:v>41701</c:v>
                </c:pt>
                <c:pt idx="1472">
                  <c:v>41701</c:v>
                </c:pt>
                <c:pt idx="1473">
                  <c:v>41701</c:v>
                </c:pt>
                <c:pt idx="1474">
                  <c:v>41701</c:v>
                </c:pt>
                <c:pt idx="1475">
                  <c:v>41701</c:v>
                </c:pt>
                <c:pt idx="1476">
                  <c:v>41701</c:v>
                </c:pt>
                <c:pt idx="1477">
                  <c:v>41701</c:v>
                </c:pt>
                <c:pt idx="1478">
                  <c:v>41701</c:v>
                </c:pt>
                <c:pt idx="1479">
                  <c:v>41701</c:v>
                </c:pt>
                <c:pt idx="1480">
                  <c:v>41701</c:v>
                </c:pt>
                <c:pt idx="1481">
                  <c:v>41701</c:v>
                </c:pt>
                <c:pt idx="1482">
                  <c:v>41701</c:v>
                </c:pt>
                <c:pt idx="1483">
                  <c:v>41701</c:v>
                </c:pt>
                <c:pt idx="1484">
                  <c:v>41701</c:v>
                </c:pt>
                <c:pt idx="1485">
                  <c:v>41701</c:v>
                </c:pt>
                <c:pt idx="1486">
                  <c:v>41701</c:v>
                </c:pt>
                <c:pt idx="1487">
                  <c:v>41701</c:v>
                </c:pt>
                <c:pt idx="1488">
                  <c:v>41702</c:v>
                </c:pt>
                <c:pt idx="1489">
                  <c:v>41702</c:v>
                </c:pt>
                <c:pt idx="1490">
                  <c:v>41702</c:v>
                </c:pt>
                <c:pt idx="1491">
                  <c:v>41702</c:v>
                </c:pt>
                <c:pt idx="1492">
                  <c:v>41702</c:v>
                </c:pt>
                <c:pt idx="1493">
                  <c:v>41702</c:v>
                </c:pt>
                <c:pt idx="1494">
                  <c:v>41702</c:v>
                </c:pt>
                <c:pt idx="1495">
                  <c:v>41702</c:v>
                </c:pt>
                <c:pt idx="1496">
                  <c:v>41702</c:v>
                </c:pt>
                <c:pt idx="1497">
                  <c:v>41702</c:v>
                </c:pt>
                <c:pt idx="1498">
                  <c:v>41702</c:v>
                </c:pt>
                <c:pt idx="1499">
                  <c:v>41702</c:v>
                </c:pt>
                <c:pt idx="1500">
                  <c:v>41702</c:v>
                </c:pt>
                <c:pt idx="1501">
                  <c:v>41702</c:v>
                </c:pt>
                <c:pt idx="1502">
                  <c:v>41702</c:v>
                </c:pt>
                <c:pt idx="1503">
                  <c:v>41702</c:v>
                </c:pt>
                <c:pt idx="1504">
                  <c:v>41702</c:v>
                </c:pt>
                <c:pt idx="1505">
                  <c:v>41702</c:v>
                </c:pt>
                <c:pt idx="1506">
                  <c:v>41702</c:v>
                </c:pt>
                <c:pt idx="1507">
                  <c:v>41702</c:v>
                </c:pt>
                <c:pt idx="1508">
                  <c:v>41702</c:v>
                </c:pt>
                <c:pt idx="1509">
                  <c:v>41702</c:v>
                </c:pt>
                <c:pt idx="1510">
                  <c:v>41702</c:v>
                </c:pt>
                <c:pt idx="1511">
                  <c:v>41702</c:v>
                </c:pt>
                <c:pt idx="1512">
                  <c:v>41703</c:v>
                </c:pt>
                <c:pt idx="1513">
                  <c:v>41703</c:v>
                </c:pt>
                <c:pt idx="1514">
                  <c:v>41703</c:v>
                </c:pt>
                <c:pt idx="1515">
                  <c:v>41703</c:v>
                </c:pt>
                <c:pt idx="1516">
                  <c:v>41703</c:v>
                </c:pt>
                <c:pt idx="1517">
                  <c:v>41703</c:v>
                </c:pt>
                <c:pt idx="1518">
                  <c:v>41703</c:v>
                </c:pt>
                <c:pt idx="1519">
                  <c:v>41703</c:v>
                </c:pt>
                <c:pt idx="1520">
                  <c:v>41703</c:v>
                </c:pt>
                <c:pt idx="1521">
                  <c:v>41703</c:v>
                </c:pt>
                <c:pt idx="1522">
                  <c:v>41703</c:v>
                </c:pt>
                <c:pt idx="1523">
                  <c:v>41703</c:v>
                </c:pt>
                <c:pt idx="1524">
                  <c:v>41703</c:v>
                </c:pt>
                <c:pt idx="1525">
                  <c:v>41703</c:v>
                </c:pt>
                <c:pt idx="1526">
                  <c:v>41703</c:v>
                </c:pt>
                <c:pt idx="1527">
                  <c:v>41703</c:v>
                </c:pt>
                <c:pt idx="1528">
                  <c:v>41703</c:v>
                </c:pt>
                <c:pt idx="1529">
                  <c:v>41703</c:v>
                </c:pt>
                <c:pt idx="1530">
                  <c:v>41703</c:v>
                </c:pt>
                <c:pt idx="1531">
                  <c:v>41703</c:v>
                </c:pt>
                <c:pt idx="1532">
                  <c:v>41703</c:v>
                </c:pt>
                <c:pt idx="1533">
                  <c:v>41703</c:v>
                </c:pt>
                <c:pt idx="1534">
                  <c:v>41703</c:v>
                </c:pt>
                <c:pt idx="1535">
                  <c:v>41703</c:v>
                </c:pt>
                <c:pt idx="1536">
                  <c:v>41704</c:v>
                </c:pt>
                <c:pt idx="1537">
                  <c:v>41704</c:v>
                </c:pt>
                <c:pt idx="1538">
                  <c:v>41704</c:v>
                </c:pt>
                <c:pt idx="1539">
                  <c:v>41704</c:v>
                </c:pt>
                <c:pt idx="1540">
                  <c:v>41704</c:v>
                </c:pt>
                <c:pt idx="1541">
                  <c:v>41704</c:v>
                </c:pt>
                <c:pt idx="1542">
                  <c:v>41704</c:v>
                </c:pt>
                <c:pt idx="1543">
                  <c:v>41704</c:v>
                </c:pt>
                <c:pt idx="1544">
                  <c:v>41704</c:v>
                </c:pt>
                <c:pt idx="1545">
                  <c:v>41704</c:v>
                </c:pt>
                <c:pt idx="1546">
                  <c:v>41704</c:v>
                </c:pt>
                <c:pt idx="1547">
                  <c:v>41704</c:v>
                </c:pt>
                <c:pt idx="1548">
                  <c:v>41704</c:v>
                </c:pt>
                <c:pt idx="1549">
                  <c:v>41704</c:v>
                </c:pt>
                <c:pt idx="1550">
                  <c:v>41704</c:v>
                </c:pt>
                <c:pt idx="1551">
                  <c:v>41704</c:v>
                </c:pt>
                <c:pt idx="1552">
                  <c:v>41704</c:v>
                </c:pt>
                <c:pt idx="1553">
                  <c:v>41704</c:v>
                </c:pt>
                <c:pt idx="1554">
                  <c:v>41704</c:v>
                </c:pt>
                <c:pt idx="1555">
                  <c:v>41704</c:v>
                </c:pt>
                <c:pt idx="1556">
                  <c:v>41704</c:v>
                </c:pt>
                <c:pt idx="1557">
                  <c:v>41704</c:v>
                </c:pt>
                <c:pt idx="1558">
                  <c:v>41704</c:v>
                </c:pt>
                <c:pt idx="1559">
                  <c:v>41704</c:v>
                </c:pt>
                <c:pt idx="1560">
                  <c:v>41705</c:v>
                </c:pt>
                <c:pt idx="1561">
                  <c:v>41705</c:v>
                </c:pt>
                <c:pt idx="1562">
                  <c:v>41705</c:v>
                </c:pt>
                <c:pt idx="1563">
                  <c:v>41705</c:v>
                </c:pt>
                <c:pt idx="1564">
                  <c:v>41705</c:v>
                </c:pt>
                <c:pt idx="1565">
                  <c:v>41705</c:v>
                </c:pt>
                <c:pt idx="1566">
                  <c:v>41705</c:v>
                </c:pt>
                <c:pt idx="1567">
                  <c:v>41705</c:v>
                </c:pt>
                <c:pt idx="1568">
                  <c:v>41705</c:v>
                </c:pt>
                <c:pt idx="1569">
                  <c:v>41705</c:v>
                </c:pt>
                <c:pt idx="1570">
                  <c:v>41705</c:v>
                </c:pt>
                <c:pt idx="1571">
                  <c:v>41705</c:v>
                </c:pt>
                <c:pt idx="1572">
                  <c:v>41705</c:v>
                </c:pt>
                <c:pt idx="1573">
                  <c:v>41705</c:v>
                </c:pt>
                <c:pt idx="1574">
                  <c:v>41705</c:v>
                </c:pt>
                <c:pt idx="1575">
                  <c:v>41705</c:v>
                </c:pt>
                <c:pt idx="1576">
                  <c:v>41705</c:v>
                </c:pt>
                <c:pt idx="1577">
                  <c:v>41705</c:v>
                </c:pt>
                <c:pt idx="1578">
                  <c:v>41705</c:v>
                </c:pt>
                <c:pt idx="1579">
                  <c:v>41705</c:v>
                </c:pt>
                <c:pt idx="1580">
                  <c:v>41705</c:v>
                </c:pt>
                <c:pt idx="1581">
                  <c:v>41705</c:v>
                </c:pt>
                <c:pt idx="1582">
                  <c:v>41705</c:v>
                </c:pt>
                <c:pt idx="1583">
                  <c:v>41705</c:v>
                </c:pt>
                <c:pt idx="1584">
                  <c:v>41706</c:v>
                </c:pt>
                <c:pt idx="1585">
                  <c:v>41706</c:v>
                </c:pt>
                <c:pt idx="1586">
                  <c:v>41706</c:v>
                </c:pt>
                <c:pt idx="1587">
                  <c:v>41706</c:v>
                </c:pt>
                <c:pt idx="1588">
                  <c:v>41706</c:v>
                </c:pt>
                <c:pt idx="1589">
                  <c:v>41706</c:v>
                </c:pt>
                <c:pt idx="1590">
                  <c:v>41706</c:v>
                </c:pt>
                <c:pt idx="1591">
                  <c:v>41706</c:v>
                </c:pt>
                <c:pt idx="1592">
                  <c:v>41706</c:v>
                </c:pt>
                <c:pt idx="1593">
                  <c:v>41706</c:v>
                </c:pt>
                <c:pt idx="1594">
                  <c:v>41706</c:v>
                </c:pt>
                <c:pt idx="1595">
                  <c:v>41706</c:v>
                </c:pt>
                <c:pt idx="1596">
                  <c:v>41706</c:v>
                </c:pt>
                <c:pt idx="1597">
                  <c:v>41706</c:v>
                </c:pt>
                <c:pt idx="1598">
                  <c:v>41706</c:v>
                </c:pt>
                <c:pt idx="1599">
                  <c:v>41706</c:v>
                </c:pt>
                <c:pt idx="1600">
                  <c:v>41706</c:v>
                </c:pt>
                <c:pt idx="1601">
                  <c:v>41706</c:v>
                </c:pt>
                <c:pt idx="1602">
                  <c:v>41706</c:v>
                </c:pt>
                <c:pt idx="1603">
                  <c:v>41706</c:v>
                </c:pt>
                <c:pt idx="1604">
                  <c:v>41706</c:v>
                </c:pt>
                <c:pt idx="1605">
                  <c:v>41706</c:v>
                </c:pt>
                <c:pt idx="1606">
                  <c:v>41706</c:v>
                </c:pt>
                <c:pt idx="1607">
                  <c:v>41706</c:v>
                </c:pt>
                <c:pt idx="1608">
                  <c:v>41707</c:v>
                </c:pt>
                <c:pt idx="1609">
                  <c:v>41707</c:v>
                </c:pt>
                <c:pt idx="1610">
                  <c:v>41707</c:v>
                </c:pt>
                <c:pt idx="1611">
                  <c:v>41707</c:v>
                </c:pt>
                <c:pt idx="1612">
                  <c:v>41707</c:v>
                </c:pt>
                <c:pt idx="1613">
                  <c:v>41707</c:v>
                </c:pt>
                <c:pt idx="1614">
                  <c:v>41707</c:v>
                </c:pt>
                <c:pt idx="1615">
                  <c:v>41707</c:v>
                </c:pt>
                <c:pt idx="1616">
                  <c:v>41707</c:v>
                </c:pt>
                <c:pt idx="1617">
                  <c:v>41707</c:v>
                </c:pt>
                <c:pt idx="1618">
                  <c:v>41707</c:v>
                </c:pt>
                <c:pt idx="1619">
                  <c:v>41707</c:v>
                </c:pt>
                <c:pt idx="1620">
                  <c:v>41707</c:v>
                </c:pt>
                <c:pt idx="1621">
                  <c:v>41707</c:v>
                </c:pt>
                <c:pt idx="1622">
                  <c:v>41707</c:v>
                </c:pt>
                <c:pt idx="1623">
                  <c:v>41707</c:v>
                </c:pt>
                <c:pt idx="1624">
                  <c:v>41707</c:v>
                </c:pt>
                <c:pt idx="1625">
                  <c:v>41707</c:v>
                </c:pt>
                <c:pt idx="1626">
                  <c:v>41707</c:v>
                </c:pt>
                <c:pt idx="1627">
                  <c:v>41707</c:v>
                </c:pt>
                <c:pt idx="1628">
                  <c:v>41707</c:v>
                </c:pt>
                <c:pt idx="1629">
                  <c:v>41707</c:v>
                </c:pt>
                <c:pt idx="1630">
                  <c:v>41707</c:v>
                </c:pt>
                <c:pt idx="1631">
                  <c:v>41707</c:v>
                </c:pt>
                <c:pt idx="1632">
                  <c:v>41708</c:v>
                </c:pt>
                <c:pt idx="1633">
                  <c:v>41708</c:v>
                </c:pt>
                <c:pt idx="1634">
                  <c:v>41708</c:v>
                </c:pt>
                <c:pt idx="1635">
                  <c:v>41708</c:v>
                </c:pt>
                <c:pt idx="1636">
                  <c:v>41708</c:v>
                </c:pt>
                <c:pt idx="1637">
                  <c:v>41708</c:v>
                </c:pt>
                <c:pt idx="1638">
                  <c:v>41708</c:v>
                </c:pt>
                <c:pt idx="1639">
                  <c:v>41708</c:v>
                </c:pt>
                <c:pt idx="1640">
                  <c:v>41708</c:v>
                </c:pt>
                <c:pt idx="1641">
                  <c:v>41708</c:v>
                </c:pt>
                <c:pt idx="1642">
                  <c:v>41708</c:v>
                </c:pt>
                <c:pt idx="1643">
                  <c:v>41708</c:v>
                </c:pt>
                <c:pt idx="1644">
                  <c:v>41708</c:v>
                </c:pt>
                <c:pt idx="1645">
                  <c:v>41708</c:v>
                </c:pt>
                <c:pt idx="1646">
                  <c:v>41708</c:v>
                </c:pt>
                <c:pt idx="1647">
                  <c:v>41708</c:v>
                </c:pt>
                <c:pt idx="1648">
                  <c:v>41708</c:v>
                </c:pt>
                <c:pt idx="1649">
                  <c:v>41708</c:v>
                </c:pt>
                <c:pt idx="1650">
                  <c:v>41708</c:v>
                </c:pt>
                <c:pt idx="1651">
                  <c:v>41708</c:v>
                </c:pt>
                <c:pt idx="1652">
                  <c:v>41708</c:v>
                </c:pt>
                <c:pt idx="1653">
                  <c:v>41708</c:v>
                </c:pt>
                <c:pt idx="1654">
                  <c:v>41708</c:v>
                </c:pt>
                <c:pt idx="1655">
                  <c:v>41708</c:v>
                </c:pt>
                <c:pt idx="1656">
                  <c:v>41709</c:v>
                </c:pt>
                <c:pt idx="1657">
                  <c:v>41709</c:v>
                </c:pt>
                <c:pt idx="1658">
                  <c:v>41709</c:v>
                </c:pt>
                <c:pt idx="1659">
                  <c:v>41709</c:v>
                </c:pt>
                <c:pt idx="1660">
                  <c:v>41709</c:v>
                </c:pt>
                <c:pt idx="1661">
                  <c:v>41709</c:v>
                </c:pt>
                <c:pt idx="1662">
                  <c:v>41709</c:v>
                </c:pt>
                <c:pt idx="1663">
                  <c:v>41709</c:v>
                </c:pt>
                <c:pt idx="1664">
                  <c:v>41709</c:v>
                </c:pt>
                <c:pt idx="1665">
                  <c:v>41709</c:v>
                </c:pt>
                <c:pt idx="1666">
                  <c:v>41709</c:v>
                </c:pt>
                <c:pt idx="1667">
                  <c:v>41709</c:v>
                </c:pt>
                <c:pt idx="1668">
                  <c:v>41709</c:v>
                </c:pt>
                <c:pt idx="1669">
                  <c:v>41709</c:v>
                </c:pt>
                <c:pt idx="1670">
                  <c:v>41709</c:v>
                </c:pt>
                <c:pt idx="1671">
                  <c:v>41709</c:v>
                </c:pt>
                <c:pt idx="1672">
                  <c:v>41709</c:v>
                </c:pt>
                <c:pt idx="1673">
                  <c:v>41709</c:v>
                </c:pt>
                <c:pt idx="1674">
                  <c:v>41709</c:v>
                </c:pt>
                <c:pt idx="1675">
                  <c:v>41709</c:v>
                </c:pt>
                <c:pt idx="1676">
                  <c:v>41709</c:v>
                </c:pt>
                <c:pt idx="1677">
                  <c:v>41709</c:v>
                </c:pt>
                <c:pt idx="1678">
                  <c:v>41709</c:v>
                </c:pt>
                <c:pt idx="1679">
                  <c:v>41709</c:v>
                </c:pt>
                <c:pt idx="1680">
                  <c:v>41710</c:v>
                </c:pt>
                <c:pt idx="1681">
                  <c:v>41710</c:v>
                </c:pt>
                <c:pt idx="1682">
                  <c:v>41710</c:v>
                </c:pt>
                <c:pt idx="1683">
                  <c:v>41710</c:v>
                </c:pt>
                <c:pt idx="1684">
                  <c:v>41710</c:v>
                </c:pt>
                <c:pt idx="1685">
                  <c:v>41710</c:v>
                </c:pt>
                <c:pt idx="1686">
                  <c:v>41710</c:v>
                </c:pt>
                <c:pt idx="1687">
                  <c:v>41710</c:v>
                </c:pt>
                <c:pt idx="1688">
                  <c:v>41710</c:v>
                </c:pt>
                <c:pt idx="1689">
                  <c:v>41710</c:v>
                </c:pt>
                <c:pt idx="1690">
                  <c:v>41710</c:v>
                </c:pt>
                <c:pt idx="1691">
                  <c:v>41710</c:v>
                </c:pt>
                <c:pt idx="1692">
                  <c:v>41710</c:v>
                </c:pt>
                <c:pt idx="1693">
                  <c:v>41710</c:v>
                </c:pt>
                <c:pt idx="1694">
                  <c:v>41710</c:v>
                </c:pt>
                <c:pt idx="1695">
                  <c:v>41710</c:v>
                </c:pt>
                <c:pt idx="1696">
                  <c:v>41710</c:v>
                </c:pt>
                <c:pt idx="1697">
                  <c:v>41710</c:v>
                </c:pt>
                <c:pt idx="1698">
                  <c:v>41710</c:v>
                </c:pt>
                <c:pt idx="1699">
                  <c:v>41710</c:v>
                </c:pt>
                <c:pt idx="1700">
                  <c:v>41710</c:v>
                </c:pt>
                <c:pt idx="1701">
                  <c:v>41710</c:v>
                </c:pt>
                <c:pt idx="1702">
                  <c:v>41710</c:v>
                </c:pt>
                <c:pt idx="1703">
                  <c:v>41710</c:v>
                </c:pt>
                <c:pt idx="1704">
                  <c:v>41711</c:v>
                </c:pt>
                <c:pt idx="1705">
                  <c:v>41711</c:v>
                </c:pt>
                <c:pt idx="1706">
                  <c:v>41711</c:v>
                </c:pt>
                <c:pt idx="1707">
                  <c:v>41711</c:v>
                </c:pt>
                <c:pt idx="1708">
                  <c:v>41711</c:v>
                </c:pt>
                <c:pt idx="1709">
                  <c:v>41711</c:v>
                </c:pt>
                <c:pt idx="1710">
                  <c:v>41711</c:v>
                </c:pt>
                <c:pt idx="1711">
                  <c:v>41711</c:v>
                </c:pt>
                <c:pt idx="1712">
                  <c:v>41711</c:v>
                </c:pt>
                <c:pt idx="1713">
                  <c:v>41711</c:v>
                </c:pt>
                <c:pt idx="1714">
                  <c:v>41711</c:v>
                </c:pt>
                <c:pt idx="1715">
                  <c:v>41711</c:v>
                </c:pt>
                <c:pt idx="1716">
                  <c:v>41711</c:v>
                </c:pt>
                <c:pt idx="1717">
                  <c:v>41711</c:v>
                </c:pt>
                <c:pt idx="1718">
                  <c:v>41711</c:v>
                </c:pt>
                <c:pt idx="1719">
                  <c:v>41711</c:v>
                </c:pt>
                <c:pt idx="1720">
                  <c:v>41711</c:v>
                </c:pt>
                <c:pt idx="1721">
                  <c:v>41711</c:v>
                </c:pt>
                <c:pt idx="1722">
                  <c:v>41711</c:v>
                </c:pt>
                <c:pt idx="1723">
                  <c:v>41711</c:v>
                </c:pt>
                <c:pt idx="1724">
                  <c:v>41711</c:v>
                </c:pt>
                <c:pt idx="1725">
                  <c:v>41711</c:v>
                </c:pt>
                <c:pt idx="1726">
                  <c:v>41711</c:v>
                </c:pt>
                <c:pt idx="1727">
                  <c:v>41711</c:v>
                </c:pt>
                <c:pt idx="1728">
                  <c:v>41712</c:v>
                </c:pt>
                <c:pt idx="1729">
                  <c:v>41712</c:v>
                </c:pt>
                <c:pt idx="1730">
                  <c:v>41712</c:v>
                </c:pt>
                <c:pt idx="1731">
                  <c:v>41712</c:v>
                </c:pt>
                <c:pt idx="1732">
                  <c:v>41712</c:v>
                </c:pt>
                <c:pt idx="1733">
                  <c:v>41712</c:v>
                </c:pt>
                <c:pt idx="1734">
                  <c:v>41712</c:v>
                </c:pt>
                <c:pt idx="1735">
                  <c:v>41712</c:v>
                </c:pt>
                <c:pt idx="1736">
                  <c:v>41712</c:v>
                </c:pt>
                <c:pt idx="1737">
                  <c:v>41712</c:v>
                </c:pt>
                <c:pt idx="1738">
                  <c:v>41712</c:v>
                </c:pt>
                <c:pt idx="1739">
                  <c:v>41712</c:v>
                </c:pt>
                <c:pt idx="1740">
                  <c:v>41712</c:v>
                </c:pt>
                <c:pt idx="1741">
                  <c:v>41712</c:v>
                </c:pt>
                <c:pt idx="1742">
                  <c:v>41712</c:v>
                </c:pt>
                <c:pt idx="1743">
                  <c:v>41712</c:v>
                </c:pt>
                <c:pt idx="1744">
                  <c:v>41712</c:v>
                </c:pt>
                <c:pt idx="1745">
                  <c:v>41712</c:v>
                </c:pt>
                <c:pt idx="1746">
                  <c:v>41712</c:v>
                </c:pt>
                <c:pt idx="1747">
                  <c:v>41712</c:v>
                </c:pt>
                <c:pt idx="1748">
                  <c:v>41712</c:v>
                </c:pt>
                <c:pt idx="1749">
                  <c:v>41712</c:v>
                </c:pt>
                <c:pt idx="1750">
                  <c:v>41712</c:v>
                </c:pt>
                <c:pt idx="1751">
                  <c:v>41712</c:v>
                </c:pt>
                <c:pt idx="1752">
                  <c:v>41713</c:v>
                </c:pt>
                <c:pt idx="1753">
                  <c:v>41713</c:v>
                </c:pt>
                <c:pt idx="1754">
                  <c:v>41713</c:v>
                </c:pt>
                <c:pt idx="1755">
                  <c:v>41713</c:v>
                </c:pt>
                <c:pt idx="1756">
                  <c:v>41713</c:v>
                </c:pt>
                <c:pt idx="1757">
                  <c:v>41713</c:v>
                </c:pt>
                <c:pt idx="1758">
                  <c:v>41713</c:v>
                </c:pt>
                <c:pt idx="1759">
                  <c:v>41713</c:v>
                </c:pt>
                <c:pt idx="1760">
                  <c:v>41713</c:v>
                </c:pt>
                <c:pt idx="1761">
                  <c:v>41713</c:v>
                </c:pt>
                <c:pt idx="1762">
                  <c:v>41713</c:v>
                </c:pt>
                <c:pt idx="1763">
                  <c:v>41713</c:v>
                </c:pt>
                <c:pt idx="1764">
                  <c:v>41713</c:v>
                </c:pt>
                <c:pt idx="1765">
                  <c:v>41713</c:v>
                </c:pt>
                <c:pt idx="1766">
                  <c:v>41713</c:v>
                </c:pt>
                <c:pt idx="1767">
                  <c:v>41713</c:v>
                </c:pt>
                <c:pt idx="1768">
                  <c:v>41713</c:v>
                </c:pt>
                <c:pt idx="1769">
                  <c:v>41713</c:v>
                </c:pt>
                <c:pt idx="1770">
                  <c:v>41713</c:v>
                </c:pt>
                <c:pt idx="1771">
                  <c:v>41713</c:v>
                </c:pt>
                <c:pt idx="1772">
                  <c:v>41713</c:v>
                </c:pt>
                <c:pt idx="1773">
                  <c:v>41713</c:v>
                </c:pt>
                <c:pt idx="1774">
                  <c:v>41713</c:v>
                </c:pt>
                <c:pt idx="1775">
                  <c:v>41713</c:v>
                </c:pt>
                <c:pt idx="1776">
                  <c:v>41714</c:v>
                </c:pt>
                <c:pt idx="1777">
                  <c:v>41714</c:v>
                </c:pt>
                <c:pt idx="1778">
                  <c:v>41714</c:v>
                </c:pt>
                <c:pt idx="1779">
                  <c:v>41714</c:v>
                </c:pt>
                <c:pt idx="1780">
                  <c:v>41714</c:v>
                </c:pt>
                <c:pt idx="1781">
                  <c:v>41714</c:v>
                </c:pt>
                <c:pt idx="1782">
                  <c:v>41714</c:v>
                </c:pt>
                <c:pt idx="1783">
                  <c:v>41714</c:v>
                </c:pt>
                <c:pt idx="1784">
                  <c:v>41714</c:v>
                </c:pt>
                <c:pt idx="1785">
                  <c:v>41714</c:v>
                </c:pt>
                <c:pt idx="1786">
                  <c:v>41714</c:v>
                </c:pt>
                <c:pt idx="1787">
                  <c:v>41714</c:v>
                </c:pt>
                <c:pt idx="1788">
                  <c:v>41714</c:v>
                </c:pt>
                <c:pt idx="1789">
                  <c:v>41714</c:v>
                </c:pt>
                <c:pt idx="1790">
                  <c:v>41714</c:v>
                </c:pt>
                <c:pt idx="1791">
                  <c:v>41714</c:v>
                </c:pt>
                <c:pt idx="1792">
                  <c:v>41714</c:v>
                </c:pt>
                <c:pt idx="1793">
                  <c:v>41714</c:v>
                </c:pt>
                <c:pt idx="1794">
                  <c:v>41714</c:v>
                </c:pt>
                <c:pt idx="1795">
                  <c:v>41714</c:v>
                </c:pt>
                <c:pt idx="1796">
                  <c:v>41714</c:v>
                </c:pt>
                <c:pt idx="1797">
                  <c:v>41714</c:v>
                </c:pt>
                <c:pt idx="1798">
                  <c:v>41714</c:v>
                </c:pt>
                <c:pt idx="1799">
                  <c:v>41714</c:v>
                </c:pt>
                <c:pt idx="1800">
                  <c:v>41715</c:v>
                </c:pt>
                <c:pt idx="1801">
                  <c:v>41715</c:v>
                </c:pt>
                <c:pt idx="1802">
                  <c:v>41715</c:v>
                </c:pt>
                <c:pt idx="1803">
                  <c:v>41715</c:v>
                </c:pt>
                <c:pt idx="1804">
                  <c:v>41715</c:v>
                </c:pt>
                <c:pt idx="1805">
                  <c:v>41715</c:v>
                </c:pt>
                <c:pt idx="1806">
                  <c:v>41715</c:v>
                </c:pt>
                <c:pt idx="1807">
                  <c:v>41715</c:v>
                </c:pt>
                <c:pt idx="1808">
                  <c:v>41715</c:v>
                </c:pt>
                <c:pt idx="1809">
                  <c:v>41715</c:v>
                </c:pt>
                <c:pt idx="1810">
                  <c:v>41715</c:v>
                </c:pt>
                <c:pt idx="1811">
                  <c:v>41715</c:v>
                </c:pt>
                <c:pt idx="1812">
                  <c:v>41715</c:v>
                </c:pt>
                <c:pt idx="1813">
                  <c:v>41715</c:v>
                </c:pt>
                <c:pt idx="1814">
                  <c:v>41715</c:v>
                </c:pt>
                <c:pt idx="1815">
                  <c:v>41715</c:v>
                </c:pt>
                <c:pt idx="1816">
                  <c:v>41715</c:v>
                </c:pt>
                <c:pt idx="1817">
                  <c:v>41715</c:v>
                </c:pt>
                <c:pt idx="1818">
                  <c:v>41715</c:v>
                </c:pt>
                <c:pt idx="1819">
                  <c:v>41715</c:v>
                </c:pt>
                <c:pt idx="1820">
                  <c:v>41715</c:v>
                </c:pt>
                <c:pt idx="1821">
                  <c:v>41715</c:v>
                </c:pt>
                <c:pt idx="1822">
                  <c:v>41715</c:v>
                </c:pt>
                <c:pt idx="1823">
                  <c:v>41715</c:v>
                </c:pt>
                <c:pt idx="1824">
                  <c:v>41716</c:v>
                </c:pt>
                <c:pt idx="1825">
                  <c:v>41716</c:v>
                </c:pt>
                <c:pt idx="1826">
                  <c:v>41716</c:v>
                </c:pt>
                <c:pt idx="1827">
                  <c:v>41716</c:v>
                </c:pt>
                <c:pt idx="1828">
                  <c:v>41716</c:v>
                </c:pt>
                <c:pt idx="1829">
                  <c:v>41716</c:v>
                </c:pt>
                <c:pt idx="1830">
                  <c:v>41716</c:v>
                </c:pt>
                <c:pt idx="1831">
                  <c:v>41716</c:v>
                </c:pt>
                <c:pt idx="1832">
                  <c:v>41716</c:v>
                </c:pt>
                <c:pt idx="1833">
                  <c:v>41716</c:v>
                </c:pt>
                <c:pt idx="1834">
                  <c:v>41716</c:v>
                </c:pt>
                <c:pt idx="1835">
                  <c:v>41716</c:v>
                </c:pt>
                <c:pt idx="1836">
                  <c:v>41716</c:v>
                </c:pt>
                <c:pt idx="1837">
                  <c:v>41716</c:v>
                </c:pt>
                <c:pt idx="1838">
                  <c:v>41716</c:v>
                </c:pt>
                <c:pt idx="1839">
                  <c:v>41716</c:v>
                </c:pt>
                <c:pt idx="1840">
                  <c:v>41716</c:v>
                </c:pt>
                <c:pt idx="1841">
                  <c:v>41716</c:v>
                </c:pt>
                <c:pt idx="1842">
                  <c:v>41716</c:v>
                </c:pt>
                <c:pt idx="1843">
                  <c:v>41716</c:v>
                </c:pt>
                <c:pt idx="1844">
                  <c:v>41716</c:v>
                </c:pt>
                <c:pt idx="1845">
                  <c:v>41716</c:v>
                </c:pt>
                <c:pt idx="1846">
                  <c:v>41716</c:v>
                </c:pt>
                <c:pt idx="1847">
                  <c:v>41716</c:v>
                </c:pt>
                <c:pt idx="1848">
                  <c:v>41717</c:v>
                </c:pt>
                <c:pt idx="1849">
                  <c:v>41717</c:v>
                </c:pt>
                <c:pt idx="1850">
                  <c:v>41717</c:v>
                </c:pt>
                <c:pt idx="1851">
                  <c:v>41717</c:v>
                </c:pt>
                <c:pt idx="1852">
                  <c:v>41717</c:v>
                </c:pt>
                <c:pt idx="1853">
                  <c:v>41717</c:v>
                </c:pt>
                <c:pt idx="1854">
                  <c:v>41717</c:v>
                </c:pt>
                <c:pt idx="1855">
                  <c:v>41717</c:v>
                </c:pt>
                <c:pt idx="1856">
                  <c:v>41717</c:v>
                </c:pt>
                <c:pt idx="1857">
                  <c:v>41717</c:v>
                </c:pt>
                <c:pt idx="1858">
                  <c:v>41717</c:v>
                </c:pt>
                <c:pt idx="1859">
                  <c:v>41717</c:v>
                </c:pt>
                <c:pt idx="1860">
                  <c:v>41717</c:v>
                </c:pt>
                <c:pt idx="1861">
                  <c:v>41717</c:v>
                </c:pt>
                <c:pt idx="1862">
                  <c:v>41717</c:v>
                </c:pt>
                <c:pt idx="1863">
                  <c:v>41717</c:v>
                </c:pt>
                <c:pt idx="1864">
                  <c:v>41717</c:v>
                </c:pt>
                <c:pt idx="1865">
                  <c:v>41717</c:v>
                </c:pt>
                <c:pt idx="1866">
                  <c:v>41717</c:v>
                </c:pt>
                <c:pt idx="1867">
                  <c:v>41717</c:v>
                </c:pt>
                <c:pt idx="1868">
                  <c:v>41717</c:v>
                </c:pt>
                <c:pt idx="1869">
                  <c:v>41717</c:v>
                </c:pt>
                <c:pt idx="1870">
                  <c:v>41717</c:v>
                </c:pt>
                <c:pt idx="1871">
                  <c:v>41717</c:v>
                </c:pt>
                <c:pt idx="1872">
                  <c:v>41718</c:v>
                </c:pt>
                <c:pt idx="1873">
                  <c:v>41718</c:v>
                </c:pt>
                <c:pt idx="1874">
                  <c:v>41718</c:v>
                </c:pt>
                <c:pt idx="1875">
                  <c:v>41718</c:v>
                </c:pt>
                <c:pt idx="1876">
                  <c:v>41718</c:v>
                </c:pt>
                <c:pt idx="1877">
                  <c:v>41718</c:v>
                </c:pt>
                <c:pt idx="1878">
                  <c:v>41718</c:v>
                </c:pt>
                <c:pt idx="1879">
                  <c:v>41718</c:v>
                </c:pt>
                <c:pt idx="1880">
                  <c:v>41718</c:v>
                </c:pt>
                <c:pt idx="1881">
                  <c:v>41718</c:v>
                </c:pt>
                <c:pt idx="1882">
                  <c:v>41718</c:v>
                </c:pt>
                <c:pt idx="1883">
                  <c:v>41718</c:v>
                </c:pt>
                <c:pt idx="1884">
                  <c:v>41718</c:v>
                </c:pt>
                <c:pt idx="1885">
                  <c:v>41718</c:v>
                </c:pt>
                <c:pt idx="1886">
                  <c:v>41718</c:v>
                </c:pt>
                <c:pt idx="1887">
                  <c:v>41718</c:v>
                </c:pt>
                <c:pt idx="1888">
                  <c:v>41718</c:v>
                </c:pt>
                <c:pt idx="1889">
                  <c:v>41718</c:v>
                </c:pt>
                <c:pt idx="1890">
                  <c:v>41718</c:v>
                </c:pt>
                <c:pt idx="1891">
                  <c:v>41718</c:v>
                </c:pt>
                <c:pt idx="1892">
                  <c:v>41718</c:v>
                </c:pt>
                <c:pt idx="1893">
                  <c:v>41718</c:v>
                </c:pt>
                <c:pt idx="1894">
                  <c:v>41718</c:v>
                </c:pt>
                <c:pt idx="1895">
                  <c:v>41718</c:v>
                </c:pt>
                <c:pt idx="1896">
                  <c:v>41719</c:v>
                </c:pt>
                <c:pt idx="1897">
                  <c:v>41719</c:v>
                </c:pt>
                <c:pt idx="1898">
                  <c:v>41719</c:v>
                </c:pt>
                <c:pt idx="1899">
                  <c:v>41719</c:v>
                </c:pt>
                <c:pt idx="1900">
                  <c:v>41719</c:v>
                </c:pt>
                <c:pt idx="1901">
                  <c:v>41719</c:v>
                </c:pt>
                <c:pt idx="1902">
                  <c:v>41719</c:v>
                </c:pt>
                <c:pt idx="1903">
                  <c:v>41719</c:v>
                </c:pt>
                <c:pt idx="1904">
                  <c:v>41719</c:v>
                </c:pt>
                <c:pt idx="1905">
                  <c:v>41719</c:v>
                </c:pt>
                <c:pt idx="1906">
                  <c:v>41719</c:v>
                </c:pt>
                <c:pt idx="1907">
                  <c:v>41719</c:v>
                </c:pt>
                <c:pt idx="1908">
                  <c:v>41719</c:v>
                </c:pt>
                <c:pt idx="1909">
                  <c:v>41719</c:v>
                </c:pt>
                <c:pt idx="1910">
                  <c:v>41719</c:v>
                </c:pt>
                <c:pt idx="1911">
                  <c:v>41719</c:v>
                </c:pt>
                <c:pt idx="1912">
                  <c:v>41719</c:v>
                </c:pt>
                <c:pt idx="1913">
                  <c:v>41719</c:v>
                </c:pt>
                <c:pt idx="1914">
                  <c:v>41719</c:v>
                </c:pt>
                <c:pt idx="1915">
                  <c:v>41719</c:v>
                </c:pt>
                <c:pt idx="1916">
                  <c:v>41719</c:v>
                </c:pt>
                <c:pt idx="1917">
                  <c:v>41719</c:v>
                </c:pt>
                <c:pt idx="1918">
                  <c:v>41719</c:v>
                </c:pt>
                <c:pt idx="1919">
                  <c:v>41719</c:v>
                </c:pt>
                <c:pt idx="1920">
                  <c:v>41720</c:v>
                </c:pt>
                <c:pt idx="1921">
                  <c:v>41720</c:v>
                </c:pt>
                <c:pt idx="1922">
                  <c:v>41720</c:v>
                </c:pt>
                <c:pt idx="1923">
                  <c:v>41720</c:v>
                </c:pt>
                <c:pt idx="1924">
                  <c:v>41720</c:v>
                </c:pt>
                <c:pt idx="1925">
                  <c:v>41720</c:v>
                </c:pt>
                <c:pt idx="1926">
                  <c:v>41720</c:v>
                </c:pt>
                <c:pt idx="1927">
                  <c:v>41720</c:v>
                </c:pt>
                <c:pt idx="1928">
                  <c:v>41720</c:v>
                </c:pt>
                <c:pt idx="1929">
                  <c:v>41720</c:v>
                </c:pt>
                <c:pt idx="1930">
                  <c:v>41720</c:v>
                </c:pt>
                <c:pt idx="1931">
                  <c:v>41720</c:v>
                </c:pt>
                <c:pt idx="1932">
                  <c:v>41720</c:v>
                </c:pt>
                <c:pt idx="1933">
                  <c:v>41720</c:v>
                </c:pt>
                <c:pt idx="1934">
                  <c:v>41720</c:v>
                </c:pt>
                <c:pt idx="1935">
                  <c:v>41720</c:v>
                </c:pt>
                <c:pt idx="1936">
                  <c:v>41720</c:v>
                </c:pt>
                <c:pt idx="1937">
                  <c:v>41720</c:v>
                </c:pt>
                <c:pt idx="1938">
                  <c:v>41720</c:v>
                </c:pt>
                <c:pt idx="1939">
                  <c:v>41720</c:v>
                </c:pt>
                <c:pt idx="1940">
                  <c:v>41720</c:v>
                </c:pt>
                <c:pt idx="1941">
                  <c:v>41720</c:v>
                </c:pt>
                <c:pt idx="1942">
                  <c:v>41720</c:v>
                </c:pt>
                <c:pt idx="1943">
                  <c:v>41720</c:v>
                </c:pt>
                <c:pt idx="1944">
                  <c:v>41721</c:v>
                </c:pt>
                <c:pt idx="1945">
                  <c:v>41721</c:v>
                </c:pt>
                <c:pt idx="1946">
                  <c:v>41721</c:v>
                </c:pt>
                <c:pt idx="1947">
                  <c:v>41721</c:v>
                </c:pt>
                <c:pt idx="1948">
                  <c:v>41721</c:v>
                </c:pt>
                <c:pt idx="1949">
                  <c:v>41721</c:v>
                </c:pt>
                <c:pt idx="1950">
                  <c:v>41721</c:v>
                </c:pt>
                <c:pt idx="1951">
                  <c:v>41721</c:v>
                </c:pt>
                <c:pt idx="1952">
                  <c:v>41721</c:v>
                </c:pt>
                <c:pt idx="1953">
                  <c:v>41721</c:v>
                </c:pt>
                <c:pt idx="1954">
                  <c:v>41721</c:v>
                </c:pt>
                <c:pt idx="1955">
                  <c:v>41721</c:v>
                </c:pt>
                <c:pt idx="1956">
                  <c:v>41721</c:v>
                </c:pt>
                <c:pt idx="1957">
                  <c:v>41721</c:v>
                </c:pt>
                <c:pt idx="1958">
                  <c:v>41721</c:v>
                </c:pt>
                <c:pt idx="1959">
                  <c:v>41721</c:v>
                </c:pt>
                <c:pt idx="1960">
                  <c:v>41721</c:v>
                </c:pt>
                <c:pt idx="1961">
                  <c:v>41721</c:v>
                </c:pt>
                <c:pt idx="1962">
                  <c:v>41721</c:v>
                </c:pt>
                <c:pt idx="1963">
                  <c:v>41721</c:v>
                </c:pt>
                <c:pt idx="1964">
                  <c:v>41721</c:v>
                </c:pt>
                <c:pt idx="1965">
                  <c:v>41721</c:v>
                </c:pt>
                <c:pt idx="1966">
                  <c:v>41721</c:v>
                </c:pt>
                <c:pt idx="1967">
                  <c:v>41721</c:v>
                </c:pt>
                <c:pt idx="1968">
                  <c:v>41722</c:v>
                </c:pt>
                <c:pt idx="1969">
                  <c:v>41722</c:v>
                </c:pt>
                <c:pt idx="1970">
                  <c:v>41722</c:v>
                </c:pt>
                <c:pt idx="1971">
                  <c:v>41722</c:v>
                </c:pt>
                <c:pt idx="1972">
                  <c:v>41722</c:v>
                </c:pt>
                <c:pt idx="1973">
                  <c:v>41722</c:v>
                </c:pt>
                <c:pt idx="1974">
                  <c:v>41722</c:v>
                </c:pt>
                <c:pt idx="1975">
                  <c:v>41722</c:v>
                </c:pt>
                <c:pt idx="1976">
                  <c:v>41722</c:v>
                </c:pt>
                <c:pt idx="1977">
                  <c:v>41722</c:v>
                </c:pt>
                <c:pt idx="1978">
                  <c:v>41722</c:v>
                </c:pt>
                <c:pt idx="1979">
                  <c:v>41722</c:v>
                </c:pt>
                <c:pt idx="1980">
                  <c:v>41722</c:v>
                </c:pt>
                <c:pt idx="1981">
                  <c:v>41722</c:v>
                </c:pt>
                <c:pt idx="1982">
                  <c:v>41722</c:v>
                </c:pt>
                <c:pt idx="1983">
                  <c:v>41722</c:v>
                </c:pt>
                <c:pt idx="1984">
                  <c:v>41722</c:v>
                </c:pt>
                <c:pt idx="1985">
                  <c:v>41722</c:v>
                </c:pt>
                <c:pt idx="1986">
                  <c:v>41722</c:v>
                </c:pt>
                <c:pt idx="1987">
                  <c:v>41722</c:v>
                </c:pt>
                <c:pt idx="1988">
                  <c:v>41722</c:v>
                </c:pt>
                <c:pt idx="1989">
                  <c:v>41722</c:v>
                </c:pt>
                <c:pt idx="1990">
                  <c:v>41722</c:v>
                </c:pt>
                <c:pt idx="1991">
                  <c:v>41722</c:v>
                </c:pt>
                <c:pt idx="1992">
                  <c:v>41723</c:v>
                </c:pt>
                <c:pt idx="1993">
                  <c:v>41723</c:v>
                </c:pt>
                <c:pt idx="1994">
                  <c:v>41723</c:v>
                </c:pt>
                <c:pt idx="1995">
                  <c:v>41723</c:v>
                </c:pt>
                <c:pt idx="1996">
                  <c:v>41723</c:v>
                </c:pt>
                <c:pt idx="1997">
                  <c:v>41723</c:v>
                </c:pt>
                <c:pt idx="1998">
                  <c:v>41723</c:v>
                </c:pt>
                <c:pt idx="1999">
                  <c:v>41723</c:v>
                </c:pt>
                <c:pt idx="2000">
                  <c:v>41723</c:v>
                </c:pt>
                <c:pt idx="2001">
                  <c:v>41723</c:v>
                </c:pt>
                <c:pt idx="2002">
                  <c:v>41723</c:v>
                </c:pt>
                <c:pt idx="2003">
                  <c:v>41723</c:v>
                </c:pt>
                <c:pt idx="2004">
                  <c:v>41723</c:v>
                </c:pt>
                <c:pt idx="2005">
                  <c:v>41723</c:v>
                </c:pt>
                <c:pt idx="2006">
                  <c:v>41723</c:v>
                </c:pt>
                <c:pt idx="2007">
                  <c:v>41723</c:v>
                </c:pt>
                <c:pt idx="2008">
                  <c:v>41723</c:v>
                </c:pt>
                <c:pt idx="2009">
                  <c:v>41723</c:v>
                </c:pt>
                <c:pt idx="2010">
                  <c:v>41723</c:v>
                </c:pt>
                <c:pt idx="2011">
                  <c:v>41723</c:v>
                </c:pt>
                <c:pt idx="2012">
                  <c:v>41723</c:v>
                </c:pt>
                <c:pt idx="2013">
                  <c:v>41723</c:v>
                </c:pt>
                <c:pt idx="2014">
                  <c:v>41723</c:v>
                </c:pt>
                <c:pt idx="2015">
                  <c:v>41723</c:v>
                </c:pt>
                <c:pt idx="2016">
                  <c:v>41724</c:v>
                </c:pt>
                <c:pt idx="2017">
                  <c:v>41724</c:v>
                </c:pt>
                <c:pt idx="2018">
                  <c:v>41724</c:v>
                </c:pt>
                <c:pt idx="2019">
                  <c:v>41724</c:v>
                </c:pt>
                <c:pt idx="2020">
                  <c:v>41724</c:v>
                </c:pt>
                <c:pt idx="2021">
                  <c:v>41724</c:v>
                </c:pt>
                <c:pt idx="2022">
                  <c:v>41724</c:v>
                </c:pt>
                <c:pt idx="2023">
                  <c:v>41724</c:v>
                </c:pt>
                <c:pt idx="2024">
                  <c:v>41724</c:v>
                </c:pt>
                <c:pt idx="2025">
                  <c:v>41724</c:v>
                </c:pt>
                <c:pt idx="2026">
                  <c:v>41724</c:v>
                </c:pt>
                <c:pt idx="2027">
                  <c:v>41724</c:v>
                </c:pt>
                <c:pt idx="2028">
                  <c:v>41724</c:v>
                </c:pt>
                <c:pt idx="2029">
                  <c:v>41724</c:v>
                </c:pt>
                <c:pt idx="2030">
                  <c:v>41724</c:v>
                </c:pt>
                <c:pt idx="2031">
                  <c:v>41724</c:v>
                </c:pt>
                <c:pt idx="2032">
                  <c:v>41724</c:v>
                </c:pt>
                <c:pt idx="2033">
                  <c:v>41724</c:v>
                </c:pt>
                <c:pt idx="2034">
                  <c:v>41724</c:v>
                </c:pt>
                <c:pt idx="2035">
                  <c:v>41724</c:v>
                </c:pt>
                <c:pt idx="2036">
                  <c:v>41724</c:v>
                </c:pt>
                <c:pt idx="2037">
                  <c:v>41724</c:v>
                </c:pt>
                <c:pt idx="2038">
                  <c:v>41724</c:v>
                </c:pt>
                <c:pt idx="2039">
                  <c:v>41724</c:v>
                </c:pt>
                <c:pt idx="2040">
                  <c:v>41725</c:v>
                </c:pt>
                <c:pt idx="2041">
                  <c:v>41725</c:v>
                </c:pt>
                <c:pt idx="2042">
                  <c:v>41725</c:v>
                </c:pt>
                <c:pt idx="2043">
                  <c:v>41725</c:v>
                </c:pt>
                <c:pt idx="2044">
                  <c:v>41725</c:v>
                </c:pt>
                <c:pt idx="2045">
                  <c:v>41725</c:v>
                </c:pt>
                <c:pt idx="2046">
                  <c:v>41725</c:v>
                </c:pt>
                <c:pt idx="2047">
                  <c:v>41725</c:v>
                </c:pt>
                <c:pt idx="2048">
                  <c:v>41725</c:v>
                </c:pt>
                <c:pt idx="2049">
                  <c:v>41725</c:v>
                </c:pt>
                <c:pt idx="2050">
                  <c:v>41725</c:v>
                </c:pt>
                <c:pt idx="2051">
                  <c:v>41725</c:v>
                </c:pt>
                <c:pt idx="2052">
                  <c:v>41725</c:v>
                </c:pt>
                <c:pt idx="2053">
                  <c:v>41725</c:v>
                </c:pt>
                <c:pt idx="2054">
                  <c:v>41725</c:v>
                </c:pt>
                <c:pt idx="2055">
                  <c:v>41725</c:v>
                </c:pt>
                <c:pt idx="2056">
                  <c:v>41725</c:v>
                </c:pt>
                <c:pt idx="2057">
                  <c:v>41725</c:v>
                </c:pt>
                <c:pt idx="2058">
                  <c:v>41725</c:v>
                </c:pt>
                <c:pt idx="2059">
                  <c:v>41725</c:v>
                </c:pt>
                <c:pt idx="2060">
                  <c:v>41725</c:v>
                </c:pt>
                <c:pt idx="2061">
                  <c:v>41725</c:v>
                </c:pt>
                <c:pt idx="2062">
                  <c:v>41725</c:v>
                </c:pt>
                <c:pt idx="2063">
                  <c:v>41725</c:v>
                </c:pt>
                <c:pt idx="2064">
                  <c:v>41726</c:v>
                </c:pt>
                <c:pt idx="2065">
                  <c:v>41726</c:v>
                </c:pt>
                <c:pt idx="2066">
                  <c:v>41726</c:v>
                </c:pt>
                <c:pt idx="2067">
                  <c:v>41726</c:v>
                </c:pt>
                <c:pt idx="2068">
                  <c:v>41726</c:v>
                </c:pt>
                <c:pt idx="2069">
                  <c:v>41726</c:v>
                </c:pt>
                <c:pt idx="2070">
                  <c:v>41726</c:v>
                </c:pt>
                <c:pt idx="2071">
                  <c:v>41726</c:v>
                </c:pt>
                <c:pt idx="2072">
                  <c:v>41726</c:v>
                </c:pt>
                <c:pt idx="2073">
                  <c:v>41726</c:v>
                </c:pt>
                <c:pt idx="2074">
                  <c:v>41726</c:v>
                </c:pt>
                <c:pt idx="2075">
                  <c:v>41726</c:v>
                </c:pt>
                <c:pt idx="2076">
                  <c:v>41726</c:v>
                </c:pt>
                <c:pt idx="2077">
                  <c:v>41726</c:v>
                </c:pt>
                <c:pt idx="2078">
                  <c:v>41726</c:v>
                </c:pt>
                <c:pt idx="2079">
                  <c:v>41726</c:v>
                </c:pt>
                <c:pt idx="2080">
                  <c:v>41726</c:v>
                </c:pt>
                <c:pt idx="2081">
                  <c:v>41726</c:v>
                </c:pt>
                <c:pt idx="2082">
                  <c:v>41726</c:v>
                </c:pt>
                <c:pt idx="2083">
                  <c:v>41726</c:v>
                </c:pt>
                <c:pt idx="2084">
                  <c:v>41726</c:v>
                </c:pt>
                <c:pt idx="2085">
                  <c:v>41726</c:v>
                </c:pt>
                <c:pt idx="2086">
                  <c:v>41726</c:v>
                </c:pt>
                <c:pt idx="2087">
                  <c:v>41726</c:v>
                </c:pt>
                <c:pt idx="2088">
                  <c:v>41727</c:v>
                </c:pt>
                <c:pt idx="2089">
                  <c:v>41727</c:v>
                </c:pt>
                <c:pt idx="2090">
                  <c:v>41727</c:v>
                </c:pt>
                <c:pt idx="2091">
                  <c:v>41727</c:v>
                </c:pt>
                <c:pt idx="2092">
                  <c:v>41727</c:v>
                </c:pt>
                <c:pt idx="2093">
                  <c:v>41727</c:v>
                </c:pt>
                <c:pt idx="2094">
                  <c:v>41727</c:v>
                </c:pt>
                <c:pt idx="2095">
                  <c:v>41727</c:v>
                </c:pt>
                <c:pt idx="2096">
                  <c:v>41727</c:v>
                </c:pt>
                <c:pt idx="2097">
                  <c:v>41727</c:v>
                </c:pt>
                <c:pt idx="2098">
                  <c:v>41727</c:v>
                </c:pt>
                <c:pt idx="2099">
                  <c:v>41727</c:v>
                </c:pt>
                <c:pt idx="2100">
                  <c:v>41727</c:v>
                </c:pt>
                <c:pt idx="2101">
                  <c:v>41727</c:v>
                </c:pt>
                <c:pt idx="2102">
                  <c:v>41727</c:v>
                </c:pt>
                <c:pt idx="2103">
                  <c:v>41727</c:v>
                </c:pt>
                <c:pt idx="2104">
                  <c:v>41727</c:v>
                </c:pt>
                <c:pt idx="2105">
                  <c:v>41727</c:v>
                </c:pt>
                <c:pt idx="2106">
                  <c:v>41727</c:v>
                </c:pt>
                <c:pt idx="2107">
                  <c:v>41727</c:v>
                </c:pt>
                <c:pt idx="2108">
                  <c:v>41727</c:v>
                </c:pt>
                <c:pt idx="2109">
                  <c:v>41727</c:v>
                </c:pt>
                <c:pt idx="2110">
                  <c:v>41727</c:v>
                </c:pt>
                <c:pt idx="2111">
                  <c:v>41727</c:v>
                </c:pt>
                <c:pt idx="2112">
                  <c:v>41728</c:v>
                </c:pt>
                <c:pt idx="2113">
                  <c:v>41728</c:v>
                </c:pt>
                <c:pt idx="2114">
                  <c:v>41728</c:v>
                </c:pt>
                <c:pt idx="2115">
                  <c:v>41728</c:v>
                </c:pt>
                <c:pt idx="2116">
                  <c:v>41728</c:v>
                </c:pt>
                <c:pt idx="2117">
                  <c:v>41728</c:v>
                </c:pt>
                <c:pt idx="2118">
                  <c:v>41728</c:v>
                </c:pt>
                <c:pt idx="2119">
                  <c:v>41728</c:v>
                </c:pt>
                <c:pt idx="2120">
                  <c:v>41728</c:v>
                </c:pt>
                <c:pt idx="2121">
                  <c:v>41728</c:v>
                </c:pt>
                <c:pt idx="2122">
                  <c:v>41728</c:v>
                </c:pt>
                <c:pt idx="2123">
                  <c:v>41728</c:v>
                </c:pt>
                <c:pt idx="2124">
                  <c:v>41728</c:v>
                </c:pt>
                <c:pt idx="2125">
                  <c:v>41728</c:v>
                </c:pt>
                <c:pt idx="2126">
                  <c:v>41728</c:v>
                </c:pt>
                <c:pt idx="2127">
                  <c:v>41728</c:v>
                </c:pt>
                <c:pt idx="2128">
                  <c:v>41728</c:v>
                </c:pt>
                <c:pt idx="2129">
                  <c:v>41728</c:v>
                </c:pt>
                <c:pt idx="2130">
                  <c:v>41728</c:v>
                </c:pt>
                <c:pt idx="2131">
                  <c:v>41728</c:v>
                </c:pt>
                <c:pt idx="2132">
                  <c:v>41728</c:v>
                </c:pt>
                <c:pt idx="2133">
                  <c:v>41728</c:v>
                </c:pt>
                <c:pt idx="2134">
                  <c:v>41728</c:v>
                </c:pt>
                <c:pt idx="2135">
                  <c:v>41728</c:v>
                </c:pt>
                <c:pt idx="2136">
                  <c:v>41729</c:v>
                </c:pt>
                <c:pt idx="2137">
                  <c:v>41729</c:v>
                </c:pt>
                <c:pt idx="2138">
                  <c:v>41729</c:v>
                </c:pt>
                <c:pt idx="2139">
                  <c:v>41729</c:v>
                </c:pt>
                <c:pt idx="2140">
                  <c:v>41729</c:v>
                </c:pt>
                <c:pt idx="2141">
                  <c:v>41729</c:v>
                </c:pt>
                <c:pt idx="2142">
                  <c:v>41729</c:v>
                </c:pt>
                <c:pt idx="2143">
                  <c:v>41729</c:v>
                </c:pt>
                <c:pt idx="2144">
                  <c:v>41729</c:v>
                </c:pt>
                <c:pt idx="2145">
                  <c:v>41729</c:v>
                </c:pt>
                <c:pt idx="2146">
                  <c:v>41729</c:v>
                </c:pt>
                <c:pt idx="2147">
                  <c:v>41729</c:v>
                </c:pt>
                <c:pt idx="2148">
                  <c:v>41729</c:v>
                </c:pt>
                <c:pt idx="2149">
                  <c:v>41729</c:v>
                </c:pt>
                <c:pt idx="2150">
                  <c:v>41729</c:v>
                </c:pt>
                <c:pt idx="2151">
                  <c:v>41729</c:v>
                </c:pt>
                <c:pt idx="2152">
                  <c:v>41729</c:v>
                </c:pt>
                <c:pt idx="2153">
                  <c:v>41729</c:v>
                </c:pt>
                <c:pt idx="2154">
                  <c:v>41729</c:v>
                </c:pt>
                <c:pt idx="2155">
                  <c:v>41729</c:v>
                </c:pt>
                <c:pt idx="2156">
                  <c:v>41729</c:v>
                </c:pt>
                <c:pt idx="2157">
                  <c:v>41729</c:v>
                </c:pt>
                <c:pt idx="2158">
                  <c:v>41729</c:v>
                </c:pt>
                <c:pt idx="2159">
                  <c:v>41729</c:v>
                </c:pt>
                <c:pt idx="2160">
                  <c:v>41730</c:v>
                </c:pt>
                <c:pt idx="2161">
                  <c:v>41730</c:v>
                </c:pt>
                <c:pt idx="2162">
                  <c:v>41730</c:v>
                </c:pt>
                <c:pt idx="2163">
                  <c:v>41730</c:v>
                </c:pt>
                <c:pt idx="2164">
                  <c:v>41730</c:v>
                </c:pt>
                <c:pt idx="2165">
                  <c:v>41730</c:v>
                </c:pt>
                <c:pt idx="2166">
                  <c:v>41730</c:v>
                </c:pt>
                <c:pt idx="2167">
                  <c:v>41730</c:v>
                </c:pt>
                <c:pt idx="2168">
                  <c:v>41730</c:v>
                </c:pt>
                <c:pt idx="2169">
                  <c:v>41730</c:v>
                </c:pt>
                <c:pt idx="2170">
                  <c:v>41730</c:v>
                </c:pt>
                <c:pt idx="2171">
                  <c:v>41730</c:v>
                </c:pt>
                <c:pt idx="2172">
                  <c:v>41730</c:v>
                </c:pt>
                <c:pt idx="2173">
                  <c:v>41730</c:v>
                </c:pt>
                <c:pt idx="2174">
                  <c:v>41730</c:v>
                </c:pt>
                <c:pt idx="2175">
                  <c:v>41730</c:v>
                </c:pt>
                <c:pt idx="2176">
                  <c:v>41730</c:v>
                </c:pt>
                <c:pt idx="2177">
                  <c:v>41730</c:v>
                </c:pt>
                <c:pt idx="2178">
                  <c:v>41730</c:v>
                </c:pt>
                <c:pt idx="2179">
                  <c:v>41730</c:v>
                </c:pt>
                <c:pt idx="2180">
                  <c:v>41730</c:v>
                </c:pt>
                <c:pt idx="2181">
                  <c:v>41730</c:v>
                </c:pt>
                <c:pt idx="2182">
                  <c:v>41730</c:v>
                </c:pt>
                <c:pt idx="2183">
                  <c:v>41730</c:v>
                </c:pt>
                <c:pt idx="2184">
                  <c:v>41731</c:v>
                </c:pt>
                <c:pt idx="2185">
                  <c:v>41731</c:v>
                </c:pt>
                <c:pt idx="2186">
                  <c:v>41731</c:v>
                </c:pt>
                <c:pt idx="2187">
                  <c:v>41731</c:v>
                </c:pt>
                <c:pt idx="2188">
                  <c:v>41731</c:v>
                </c:pt>
                <c:pt idx="2189">
                  <c:v>41731</c:v>
                </c:pt>
                <c:pt idx="2190">
                  <c:v>41731</c:v>
                </c:pt>
                <c:pt idx="2191">
                  <c:v>41731</c:v>
                </c:pt>
                <c:pt idx="2192">
                  <c:v>41731</c:v>
                </c:pt>
                <c:pt idx="2193">
                  <c:v>41731</c:v>
                </c:pt>
                <c:pt idx="2194">
                  <c:v>41731</c:v>
                </c:pt>
                <c:pt idx="2195">
                  <c:v>41731</c:v>
                </c:pt>
                <c:pt idx="2196">
                  <c:v>41731</c:v>
                </c:pt>
                <c:pt idx="2197">
                  <c:v>41731</c:v>
                </c:pt>
                <c:pt idx="2198">
                  <c:v>41731</c:v>
                </c:pt>
                <c:pt idx="2199">
                  <c:v>41731</c:v>
                </c:pt>
                <c:pt idx="2200">
                  <c:v>41731</c:v>
                </c:pt>
                <c:pt idx="2201">
                  <c:v>41731</c:v>
                </c:pt>
                <c:pt idx="2202">
                  <c:v>41731</c:v>
                </c:pt>
                <c:pt idx="2203">
                  <c:v>41731</c:v>
                </c:pt>
                <c:pt idx="2204">
                  <c:v>41731</c:v>
                </c:pt>
                <c:pt idx="2205">
                  <c:v>41731</c:v>
                </c:pt>
                <c:pt idx="2206">
                  <c:v>41731</c:v>
                </c:pt>
                <c:pt idx="2207">
                  <c:v>41731</c:v>
                </c:pt>
              </c:numCache>
            </c:numRef>
          </c:cat>
          <c:val>
            <c:numRef>
              <c:f>'Hourly data'!$J$10:$J$2217</c:f>
              <c:numCache>
                <c:formatCode>0.00</c:formatCode>
                <c:ptCount val="2208"/>
                <c:pt idx="0">
                  <c:v>7.7164000000000001</c:v>
                </c:pt>
                <c:pt idx="1">
                  <c:v>9.5786499999999997</c:v>
                </c:pt>
                <c:pt idx="2">
                  <c:v>7.8787499999999993</c:v>
                </c:pt>
                <c:pt idx="3">
                  <c:v>6.8043749999999994</c:v>
                </c:pt>
                <c:pt idx="4">
                  <c:v>3.2135750000000001</c:v>
                </c:pt>
                <c:pt idx="5">
                  <c:v>4.5410249999999994</c:v>
                </c:pt>
                <c:pt idx="6">
                  <c:v>3.14195</c:v>
                </c:pt>
                <c:pt idx="7">
                  <c:v>5.0423999999999998</c:v>
                </c:pt>
                <c:pt idx="8">
                  <c:v>3.4571000000000001</c:v>
                </c:pt>
                <c:pt idx="9">
                  <c:v>9.1297999999999995</c:v>
                </c:pt>
                <c:pt idx="10">
                  <c:v>11.187825</c:v>
                </c:pt>
                <c:pt idx="11">
                  <c:v>14.778625</c:v>
                </c:pt>
                <c:pt idx="12">
                  <c:v>11.440899999999999</c:v>
                </c:pt>
                <c:pt idx="13">
                  <c:v>16.545375</c:v>
                </c:pt>
                <c:pt idx="14">
                  <c:v>17.175674999999998</c:v>
                </c:pt>
                <c:pt idx="15">
                  <c:v>9.6359499999999993</c:v>
                </c:pt>
                <c:pt idx="16">
                  <c:v>9.4974749999999997</c:v>
                </c:pt>
                <c:pt idx="17">
                  <c:v>5.7968500000000001</c:v>
                </c:pt>
                <c:pt idx="18">
                  <c:v>9.086825000000001</c:v>
                </c:pt>
                <c:pt idx="19">
                  <c:v>9.7600999999999996</c:v>
                </c:pt>
                <c:pt idx="20">
                  <c:v>5.7872999999999992</c:v>
                </c:pt>
                <c:pt idx="21">
                  <c:v>7.3105250000000002</c:v>
                </c:pt>
                <c:pt idx="22">
                  <c:v>5.7204499999999996</c:v>
                </c:pt>
                <c:pt idx="23">
                  <c:v>14.706999999999999</c:v>
                </c:pt>
                <c:pt idx="24">
                  <c:v>4.8322999999999992</c:v>
                </c:pt>
                <c:pt idx="25">
                  <c:v>5.1331249999999997</c:v>
                </c:pt>
                <c:pt idx="26">
                  <c:v>5.2238499999999997</c:v>
                </c:pt>
                <c:pt idx="27">
                  <c:v>4.1160499999999995</c:v>
                </c:pt>
                <c:pt idx="28">
                  <c:v>7.2914249999999994</c:v>
                </c:pt>
                <c:pt idx="29">
                  <c:v>13.336575</c:v>
                </c:pt>
                <c:pt idx="30">
                  <c:v>22.867474999999999</c:v>
                </c:pt>
                <c:pt idx="31">
                  <c:v>33.081200000000003</c:v>
                </c:pt>
                <c:pt idx="32">
                  <c:v>55.886600000000001</c:v>
                </c:pt>
                <c:pt idx="33">
                  <c:v>48.385075000000001</c:v>
                </c:pt>
                <c:pt idx="34">
                  <c:v>38.725249999999996</c:v>
                </c:pt>
                <c:pt idx="35">
                  <c:v>36.872549999999997</c:v>
                </c:pt>
                <c:pt idx="36">
                  <c:v>34.308374999999998</c:v>
                </c:pt>
                <c:pt idx="37">
                  <c:v>35.024624999999993</c:v>
                </c:pt>
                <c:pt idx="38">
                  <c:v>37.378700000000002</c:v>
                </c:pt>
                <c:pt idx="39">
                  <c:v>33.062099999999994</c:v>
                </c:pt>
                <c:pt idx="40">
                  <c:v>31.175975000000001</c:v>
                </c:pt>
                <c:pt idx="41">
                  <c:v>46.360475000000001</c:v>
                </c:pt>
                <c:pt idx="42">
                  <c:v>52.185974999999999</c:v>
                </c:pt>
                <c:pt idx="43">
                  <c:v>32.560724999999998</c:v>
                </c:pt>
                <c:pt idx="44">
                  <c:v>19.935624999999998</c:v>
                </c:pt>
                <c:pt idx="45">
                  <c:v>15.65245</c:v>
                </c:pt>
                <c:pt idx="46">
                  <c:v>13.74245</c:v>
                </c:pt>
                <c:pt idx="47">
                  <c:v>10.9443</c:v>
                </c:pt>
                <c:pt idx="48">
                  <c:v>5.0710499999999996</c:v>
                </c:pt>
                <c:pt idx="49">
                  <c:v>8.1365999999999996</c:v>
                </c:pt>
                <c:pt idx="50">
                  <c:v>5.9735249999999995</c:v>
                </c:pt>
                <c:pt idx="51">
                  <c:v>3.7435999999999998</c:v>
                </c:pt>
                <c:pt idx="52">
                  <c:v>13.608749999999999</c:v>
                </c:pt>
                <c:pt idx="53">
                  <c:v>11.990024999999999</c:v>
                </c:pt>
                <c:pt idx="54">
                  <c:v>5.5055749999999994</c:v>
                </c:pt>
                <c:pt idx="55">
                  <c:v>16.163374999999998</c:v>
                </c:pt>
                <c:pt idx="56">
                  <c:v>28.053124999999998</c:v>
                </c:pt>
                <c:pt idx="57">
                  <c:v>23.769949999999998</c:v>
                </c:pt>
                <c:pt idx="58">
                  <c:v>22.533224999999998</c:v>
                </c:pt>
                <c:pt idx="59">
                  <c:v>29.060649999999999</c:v>
                </c:pt>
                <c:pt idx="60">
                  <c:v>25.345699999999997</c:v>
                </c:pt>
                <c:pt idx="61">
                  <c:v>24.405024999999998</c:v>
                </c:pt>
                <c:pt idx="62">
                  <c:v>32.603699999999996</c:v>
                </c:pt>
                <c:pt idx="63">
                  <c:v>35.8889</c:v>
                </c:pt>
                <c:pt idx="64">
                  <c:v>36.151524999999992</c:v>
                </c:pt>
                <c:pt idx="65">
                  <c:v>30.178000000000001</c:v>
                </c:pt>
                <c:pt idx="66">
                  <c:v>26.400974999999999</c:v>
                </c:pt>
                <c:pt idx="67">
                  <c:v>17.810749999999999</c:v>
                </c:pt>
                <c:pt idx="68">
                  <c:v>11.245125</c:v>
                </c:pt>
                <c:pt idx="69">
                  <c:v>12.13805</c:v>
                </c:pt>
                <c:pt idx="70">
                  <c:v>7.7784749999999994</c:v>
                </c:pt>
                <c:pt idx="71">
                  <c:v>9.6598249999999997</c:v>
                </c:pt>
                <c:pt idx="72">
                  <c:v>6.1549750000000003</c:v>
                </c:pt>
                <c:pt idx="73">
                  <c:v>9.4115249999999993</c:v>
                </c:pt>
                <c:pt idx="74">
                  <c:v>6.7422999999999993</c:v>
                </c:pt>
                <c:pt idx="75">
                  <c:v>8.3801249999999996</c:v>
                </c:pt>
                <c:pt idx="76">
                  <c:v>8.8432999999999993</c:v>
                </c:pt>
                <c:pt idx="77">
                  <c:v>22.98685</c:v>
                </c:pt>
                <c:pt idx="78">
                  <c:v>21.3538</c:v>
                </c:pt>
                <c:pt idx="79">
                  <c:v>69.356875000000002</c:v>
                </c:pt>
                <c:pt idx="80">
                  <c:v>35.774299999999997</c:v>
                </c:pt>
                <c:pt idx="81">
                  <c:v>56.373649999999998</c:v>
                </c:pt>
                <c:pt idx="82">
                  <c:v>89.096724999999992</c:v>
                </c:pt>
                <c:pt idx="83">
                  <c:v>75.435449999999989</c:v>
                </c:pt>
                <c:pt idx="84">
                  <c:v>71.753924999999995</c:v>
                </c:pt>
                <c:pt idx="85">
                  <c:v>68.654949999999999</c:v>
                </c:pt>
                <c:pt idx="86">
                  <c:v>66.530074999999997</c:v>
                </c:pt>
                <c:pt idx="87">
                  <c:v>69.013075000000001</c:v>
                </c:pt>
                <c:pt idx="88">
                  <c:v>63.158925000000004</c:v>
                </c:pt>
                <c:pt idx="89">
                  <c:v>52.372199999999999</c:v>
                </c:pt>
                <c:pt idx="90">
                  <c:v>48.896000000000001</c:v>
                </c:pt>
                <c:pt idx="91">
                  <c:v>46.771124999999998</c:v>
                </c:pt>
                <c:pt idx="92">
                  <c:v>34.819299999999998</c:v>
                </c:pt>
                <c:pt idx="93">
                  <c:v>27.32255</c:v>
                </c:pt>
                <c:pt idx="94">
                  <c:v>26.243399999999998</c:v>
                </c:pt>
                <c:pt idx="95">
                  <c:v>21.549575000000001</c:v>
                </c:pt>
                <c:pt idx="96">
                  <c:v>12.6442</c:v>
                </c:pt>
                <c:pt idx="97">
                  <c:v>12.171474999999999</c:v>
                </c:pt>
                <c:pt idx="98">
                  <c:v>11.245125</c:v>
                </c:pt>
                <c:pt idx="99">
                  <c:v>13.365224999999999</c:v>
                </c:pt>
                <c:pt idx="100">
                  <c:v>11.459999999999999</c:v>
                </c:pt>
                <c:pt idx="101">
                  <c:v>11.3454</c:v>
                </c:pt>
                <c:pt idx="102">
                  <c:v>13.126474999999999</c:v>
                </c:pt>
                <c:pt idx="103">
                  <c:v>16.168150000000001</c:v>
                </c:pt>
                <c:pt idx="104">
                  <c:v>15.2418</c:v>
                </c:pt>
                <c:pt idx="105">
                  <c:v>20.986125000000001</c:v>
                </c:pt>
                <c:pt idx="106">
                  <c:v>24.643774999999998</c:v>
                </c:pt>
                <c:pt idx="107">
                  <c:v>25.942574999999998</c:v>
                </c:pt>
                <c:pt idx="108">
                  <c:v>22.514125</c:v>
                </c:pt>
                <c:pt idx="109">
                  <c:v>23.607599999999998</c:v>
                </c:pt>
                <c:pt idx="110">
                  <c:v>18.741875</c:v>
                </c:pt>
                <c:pt idx="111">
                  <c:v>26.811624999999999</c:v>
                </c:pt>
                <c:pt idx="112">
                  <c:v>19.983374999999999</c:v>
                </c:pt>
                <c:pt idx="113">
                  <c:v>24.615124999999999</c:v>
                </c:pt>
                <c:pt idx="114">
                  <c:v>10.643474999999999</c:v>
                </c:pt>
                <c:pt idx="115">
                  <c:v>9.1536749999999998</c:v>
                </c:pt>
                <c:pt idx="116">
                  <c:v>5.6965749999999993</c:v>
                </c:pt>
                <c:pt idx="117">
                  <c:v>6.4319249999999997</c:v>
                </c:pt>
                <c:pt idx="118">
                  <c:v>5.4196249999999999</c:v>
                </c:pt>
                <c:pt idx="119">
                  <c:v>6.1024499999999993</c:v>
                </c:pt>
                <c:pt idx="120">
                  <c:v>1.580525</c:v>
                </c:pt>
                <c:pt idx="121">
                  <c:v>1.5136749999999999</c:v>
                </c:pt>
                <c:pt idx="122">
                  <c:v>2.3492999999999999</c:v>
                </c:pt>
                <c:pt idx="123">
                  <c:v>2.7217500000000001</c:v>
                </c:pt>
                <c:pt idx="124">
                  <c:v>3.3424999999999998</c:v>
                </c:pt>
                <c:pt idx="125">
                  <c:v>11.3072</c:v>
                </c:pt>
                <c:pt idx="126">
                  <c:v>17.199550000000002</c:v>
                </c:pt>
                <c:pt idx="127">
                  <c:v>41.838549999999998</c:v>
                </c:pt>
                <c:pt idx="128">
                  <c:v>37.116075000000002</c:v>
                </c:pt>
                <c:pt idx="129">
                  <c:v>32.680099999999996</c:v>
                </c:pt>
                <c:pt idx="130">
                  <c:v>28.3062</c:v>
                </c:pt>
                <c:pt idx="131">
                  <c:v>26.821175</c:v>
                </c:pt>
                <c:pt idx="132">
                  <c:v>20.074099999999998</c:v>
                </c:pt>
                <c:pt idx="133">
                  <c:v>21.850399999999997</c:v>
                </c:pt>
                <c:pt idx="134">
                  <c:v>22.480699999999999</c:v>
                </c:pt>
                <c:pt idx="135">
                  <c:v>23.564624999999999</c:v>
                </c:pt>
                <c:pt idx="136">
                  <c:v>24.820449999999997</c:v>
                </c:pt>
                <c:pt idx="137">
                  <c:v>31.443374999999996</c:v>
                </c:pt>
                <c:pt idx="138">
                  <c:v>26.625399999999999</c:v>
                </c:pt>
                <c:pt idx="139">
                  <c:v>14.282024999999999</c:v>
                </c:pt>
                <c:pt idx="140">
                  <c:v>15.714524999999998</c:v>
                </c:pt>
                <c:pt idx="141">
                  <c:v>12.5869</c:v>
                </c:pt>
                <c:pt idx="142">
                  <c:v>12.524825</c:v>
                </c:pt>
                <c:pt idx="143">
                  <c:v>13.040524999999999</c:v>
                </c:pt>
                <c:pt idx="144">
                  <c:v>7.26755</c:v>
                </c:pt>
                <c:pt idx="145">
                  <c:v>13.995524999999999</c:v>
                </c:pt>
                <c:pt idx="146">
                  <c:v>6.8807749999999999</c:v>
                </c:pt>
                <c:pt idx="147">
                  <c:v>5.8636999999999997</c:v>
                </c:pt>
                <c:pt idx="148">
                  <c:v>7.0335749999999999</c:v>
                </c:pt>
                <c:pt idx="149">
                  <c:v>10.753299999999999</c:v>
                </c:pt>
                <c:pt idx="150">
                  <c:v>14.496899999999998</c:v>
                </c:pt>
                <c:pt idx="151">
                  <c:v>37.483750000000001</c:v>
                </c:pt>
                <c:pt idx="152">
                  <c:v>47.153124999999996</c:v>
                </c:pt>
                <c:pt idx="153">
                  <c:v>36.094225000000002</c:v>
                </c:pt>
                <c:pt idx="154">
                  <c:v>32.670549999999999</c:v>
                </c:pt>
                <c:pt idx="155">
                  <c:v>32.546399999999998</c:v>
                </c:pt>
                <c:pt idx="156">
                  <c:v>28.54495</c:v>
                </c:pt>
                <c:pt idx="157">
                  <c:v>25.503274999999999</c:v>
                </c:pt>
                <c:pt idx="158">
                  <c:v>28.110424999999999</c:v>
                </c:pt>
                <c:pt idx="159">
                  <c:v>38.500824999999999</c:v>
                </c:pt>
                <c:pt idx="160">
                  <c:v>39.828274999999998</c:v>
                </c:pt>
                <c:pt idx="161">
                  <c:v>57.218824999999995</c:v>
                </c:pt>
                <c:pt idx="162">
                  <c:v>49.855774999999994</c:v>
                </c:pt>
                <c:pt idx="163">
                  <c:v>35.067599999999999</c:v>
                </c:pt>
                <c:pt idx="164">
                  <c:v>24.233124999999998</c:v>
                </c:pt>
                <c:pt idx="165">
                  <c:v>24.715399999999999</c:v>
                </c:pt>
                <c:pt idx="166">
                  <c:v>27.604275000000001</c:v>
                </c:pt>
                <c:pt idx="167">
                  <c:v>23.268574999999998</c:v>
                </c:pt>
                <c:pt idx="168">
                  <c:v>14.401399999999999</c:v>
                </c:pt>
                <c:pt idx="169">
                  <c:v>11.703525000000001</c:v>
                </c:pt>
                <c:pt idx="170">
                  <c:v>7.5397249999999989</c:v>
                </c:pt>
                <c:pt idx="171">
                  <c:v>7.3630499999999994</c:v>
                </c:pt>
                <c:pt idx="172">
                  <c:v>8.5472499999999982</c:v>
                </c:pt>
                <c:pt idx="173">
                  <c:v>14.659249999999998</c:v>
                </c:pt>
                <c:pt idx="174">
                  <c:v>23.932299999999998</c:v>
                </c:pt>
                <c:pt idx="175">
                  <c:v>45.539175</c:v>
                </c:pt>
                <c:pt idx="176">
                  <c:v>65.150099999999995</c:v>
                </c:pt>
                <c:pt idx="177">
                  <c:v>55.241974999999996</c:v>
                </c:pt>
                <c:pt idx="178">
                  <c:v>45.539175</c:v>
                </c:pt>
                <c:pt idx="179">
                  <c:v>51.006549999999997</c:v>
                </c:pt>
                <c:pt idx="180">
                  <c:v>53.241250000000001</c:v>
                </c:pt>
                <c:pt idx="181">
                  <c:v>56.025074999999994</c:v>
                </c:pt>
                <c:pt idx="182">
                  <c:v>59.343699999999998</c:v>
                </c:pt>
                <c:pt idx="184">
                  <c:v>68.478274999999996</c:v>
                </c:pt>
                <c:pt idx="185">
                  <c:v>104.53429999999999</c:v>
                </c:pt>
                <c:pt idx="186">
                  <c:v>100.53285</c:v>
                </c:pt>
                <c:pt idx="187">
                  <c:v>59.286399999999993</c:v>
                </c:pt>
                <c:pt idx="188">
                  <c:v>55.194224999999996</c:v>
                </c:pt>
                <c:pt idx="189">
                  <c:v>21.864725</c:v>
                </c:pt>
                <c:pt idx="190">
                  <c:v>15.848224999999998</c:v>
                </c:pt>
                <c:pt idx="191">
                  <c:v>15.513975</c:v>
                </c:pt>
                <c:pt idx="192">
                  <c:v>17.586324999999999</c:v>
                </c:pt>
                <c:pt idx="193">
                  <c:v>17.409649999999999</c:v>
                </c:pt>
                <c:pt idx="194">
                  <c:v>7.7880249999999993</c:v>
                </c:pt>
                <c:pt idx="195">
                  <c:v>7.8214499999999996</c:v>
                </c:pt>
                <c:pt idx="196">
                  <c:v>14.062374999999999</c:v>
                </c:pt>
                <c:pt idx="197">
                  <c:v>19.138199999999998</c:v>
                </c:pt>
                <c:pt idx="198">
                  <c:v>24.834774999999997</c:v>
                </c:pt>
                <c:pt idx="199">
                  <c:v>36.867774999999995</c:v>
                </c:pt>
                <c:pt idx="200">
                  <c:v>53.823799999999999</c:v>
                </c:pt>
                <c:pt idx="201">
                  <c:v>44.851575000000004</c:v>
                </c:pt>
                <c:pt idx="202">
                  <c:v>51.016100000000002</c:v>
                </c:pt>
                <c:pt idx="203">
                  <c:v>60.480149999999995</c:v>
                </c:pt>
                <c:pt idx="204">
                  <c:v>37.784574999999997</c:v>
                </c:pt>
                <c:pt idx="205">
                  <c:v>32.36495</c:v>
                </c:pt>
                <c:pt idx="206">
                  <c:v>29.920149999999996</c:v>
                </c:pt>
                <c:pt idx="207">
                  <c:v>48.346874999999997</c:v>
                </c:pt>
                <c:pt idx="208">
                  <c:v>47.401424999999996</c:v>
                </c:pt>
                <c:pt idx="209">
                  <c:v>56.946649999999998</c:v>
                </c:pt>
                <c:pt idx="210">
                  <c:v>55.108274999999999</c:v>
                </c:pt>
                <c:pt idx="211">
                  <c:v>33.802225</c:v>
                </c:pt>
                <c:pt idx="212">
                  <c:v>27.986274999999999</c:v>
                </c:pt>
                <c:pt idx="213">
                  <c:v>20.947924999999998</c:v>
                </c:pt>
                <c:pt idx="214">
                  <c:v>30.278274999999997</c:v>
                </c:pt>
                <c:pt idx="215">
                  <c:v>33.668525000000002</c:v>
                </c:pt>
                <c:pt idx="216">
                  <c:v>23.650575</c:v>
                </c:pt>
                <c:pt idx="217">
                  <c:v>25.880500000000001</c:v>
                </c:pt>
                <c:pt idx="218">
                  <c:v>19.758949999999999</c:v>
                </c:pt>
                <c:pt idx="219">
                  <c:v>19.544074999999999</c:v>
                </c:pt>
                <c:pt idx="220">
                  <c:v>32.479549999999996</c:v>
                </c:pt>
                <c:pt idx="221">
                  <c:v>29.743475</c:v>
                </c:pt>
                <c:pt idx="222">
                  <c:v>41.308525000000003</c:v>
                </c:pt>
                <c:pt idx="223">
                  <c:v>59.601549999999996</c:v>
                </c:pt>
                <c:pt idx="224">
                  <c:v>76.481174999999993</c:v>
                </c:pt>
                <c:pt idx="225">
                  <c:v>53.303324999999994</c:v>
                </c:pt>
                <c:pt idx="226">
                  <c:v>45.768374999999999</c:v>
                </c:pt>
                <c:pt idx="227">
                  <c:v>51.245299999999993</c:v>
                </c:pt>
                <c:pt idx="228">
                  <c:v>50.595899999999993</c:v>
                </c:pt>
                <c:pt idx="229">
                  <c:v>44.526874999999997</c:v>
                </c:pt>
                <c:pt idx="230">
                  <c:v>62.519075000000001</c:v>
                </c:pt>
                <c:pt idx="231">
                  <c:v>66.71629999999999</c:v>
                </c:pt>
                <c:pt idx="232">
                  <c:v>66.372500000000002</c:v>
                </c:pt>
                <c:pt idx="233">
                  <c:v>59.100174999999993</c:v>
                </c:pt>
                <c:pt idx="234">
                  <c:v>48.170199999999994</c:v>
                </c:pt>
                <c:pt idx="235">
                  <c:v>41.241675000000001</c:v>
                </c:pt>
                <c:pt idx="236">
                  <c:v>40.659125000000003</c:v>
                </c:pt>
                <c:pt idx="237">
                  <c:v>26.482150000000001</c:v>
                </c:pt>
                <c:pt idx="238">
                  <c:v>16.378249999999998</c:v>
                </c:pt>
                <c:pt idx="239">
                  <c:v>16.659974999999999</c:v>
                </c:pt>
                <c:pt idx="240">
                  <c:v>14.902775</c:v>
                </c:pt>
                <c:pt idx="241">
                  <c:v>12.940250000000001</c:v>
                </c:pt>
                <c:pt idx="242">
                  <c:v>8.0124499999999994</c:v>
                </c:pt>
                <c:pt idx="243">
                  <c:v>13.498925</c:v>
                </c:pt>
                <c:pt idx="244">
                  <c:v>15.915074999999998</c:v>
                </c:pt>
                <c:pt idx="245">
                  <c:v>22.046175000000002</c:v>
                </c:pt>
                <c:pt idx="246">
                  <c:v>24.83</c:v>
                </c:pt>
                <c:pt idx="247">
                  <c:v>34.871825000000001</c:v>
                </c:pt>
                <c:pt idx="248">
                  <c:v>39.116799999999998</c:v>
                </c:pt>
                <c:pt idx="249">
                  <c:v>42.277850000000001</c:v>
                </c:pt>
                <c:pt idx="250">
                  <c:v>46.756799999999998</c:v>
                </c:pt>
                <c:pt idx="251">
                  <c:v>40.702099999999994</c:v>
                </c:pt>
                <c:pt idx="252">
                  <c:v>40.195950000000003</c:v>
                </c:pt>
                <c:pt idx="253">
                  <c:v>38.906700000000001</c:v>
                </c:pt>
                <c:pt idx="254">
                  <c:v>47.539899999999996</c:v>
                </c:pt>
                <c:pt idx="255">
                  <c:v>54.573475000000002</c:v>
                </c:pt>
                <c:pt idx="256">
                  <c:v>59.119275000000002</c:v>
                </c:pt>
                <c:pt idx="257">
                  <c:v>59.23865</c:v>
                </c:pt>
                <c:pt idx="258">
                  <c:v>70.746399999999994</c:v>
                </c:pt>
                <c:pt idx="259">
                  <c:v>78.099899999999991</c:v>
                </c:pt>
                <c:pt idx="260">
                  <c:v>71.906724999999994</c:v>
                </c:pt>
                <c:pt idx="261">
                  <c:v>62.867649999999998</c:v>
                </c:pt>
                <c:pt idx="262">
                  <c:v>57.701099999999997</c:v>
                </c:pt>
                <c:pt idx="263">
                  <c:v>63.93247499999999</c:v>
                </c:pt>
                <c:pt idx="264">
                  <c:v>63.879950000000001</c:v>
                </c:pt>
                <c:pt idx="265">
                  <c:v>54.683299999999996</c:v>
                </c:pt>
                <c:pt idx="266">
                  <c:v>46.904825000000002</c:v>
                </c:pt>
                <c:pt idx="267">
                  <c:v>47.430074999999995</c:v>
                </c:pt>
                <c:pt idx="268">
                  <c:v>42.35425</c:v>
                </c:pt>
                <c:pt idx="269">
                  <c:v>43.361775000000002</c:v>
                </c:pt>
                <c:pt idx="270">
                  <c:v>42.139375000000001</c:v>
                </c:pt>
                <c:pt idx="271">
                  <c:v>49.411700000000003</c:v>
                </c:pt>
                <c:pt idx="272">
                  <c:v>53.809474999999999</c:v>
                </c:pt>
                <c:pt idx="273">
                  <c:v>61.096125000000001</c:v>
                </c:pt>
                <c:pt idx="274">
                  <c:v>66.444125</c:v>
                </c:pt>
                <c:pt idx="275">
                  <c:v>56.798625000000001</c:v>
                </c:pt>
                <c:pt idx="276">
                  <c:v>47.372774999999997</c:v>
                </c:pt>
                <c:pt idx="277">
                  <c:v>53.690099999999994</c:v>
                </c:pt>
                <c:pt idx="278">
                  <c:v>62.113200000000006</c:v>
                </c:pt>
                <c:pt idx="279">
                  <c:v>52.472474999999996</c:v>
                </c:pt>
                <c:pt idx="280">
                  <c:v>54.563924999999998</c:v>
                </c:pt>
                <c:pt idx="281">
                  <c:v>44.708324999999995</c:v>
                </c:pt>
                <c:pt idx="282">
                  <c:v>38.051974999999999</c:v>
                </c:pt>
                <c:pt idx="283">
                  <c:v>36.433249999999994</c:v>
                </c:pt>
                <c:pt idx="284">
                  <c:v>30.984974999999999</c:v>
                </c:pt>
                <c:pt idx="285">
                  <c:v>27.690224999999998</c:v>
                </c:pt>
                <c:pt idx="286">
                  <c:v>20.088425000000001</c:v>
                </c:pt>
                <c:pt idx="287">
                  <c:v>16.149049999999999</c:v>
                </c:pt>
                <c:pt idx="288">
                  <c:v>9.9893000000000001</c:v>
                </c:pt>
                <c:pt idx="289">
                  <c:v>7.0622249999999989</c:v>
                </c:pt>
                <c:pt idx="290">
                  <c:v>10.39995</c:v>
                </c:pt>
                <c:pt idx="291">
                  <c:v>7.186375</c:v>
                </c:pt>
                <c:pt idx="292">
                  <c:v>12.343375</c:v>
                </c:pt>
                <c:pt idx="293">
                  <c:v>20.522949999999998</c:v>
                </c:pt>
                <c:pt idx="294">
                  <c:v>32.159624999999998</c:v>
                </c:pt>
                <c:pt idx="295">
                  <c:v>50.414449999999995</c:v>
                </c:pt>
                <c:pt idx="296">
                  <c:v>85.90702499999999</c:v>
                </c:pt>
                <c:pt idx="297">
                  <c:v>62.843775000000001</c:v>
                </c:pt>
                <c:pt idx="298">
                  <c:v>44.445699999999995</c:v>
                </c:pt>
                <c:pt idx="299">
                  <c:v>37.569700000000005</c:v>
                </c:pt>
                <c:pt idx="300">
                  <c:v>41.155724999999997</c:v>
                </c:pt>
                <c:pt idx="301">
                  <c:v>42.344700000000003</c:v>
                </c:pt>
                <c:pt idx="302">
                  <c:v>53.1935</c:v>
                </c:pt>
                <c:pt idx="303">
                  <c:v>65.312449999999998</c:v>
                </c:pt>
                <c:pt idx="304">
                  <c:v>94.196425000000005</c:v>
                </c:pt>
                <c:pt idx="305">
                  <c:v>89.048974999999999</c:v>
                </c:pt>
                <c:pt idx="306">
                  <c:v>47.582875000000001</c:v>
                </c:pt>
                <c:pt idx="307">
                  <c:v>28.965149999999998</c:v>
                </c:pt>
                <c:pt idx="308">
                  <c:v>33.830874999999999</c:v>
                </c:pt>
                <c:pt idx="309">
                  <c:v>24.576924999999999</c:v>
                </c:pt>
                <c:pt idx="310">
                  <c:v>29.643199999999997</c:v>
                </c:pt>
                <c:pt idx="311">
                  <c:v>31.252375000000001</c:v>
                </c:pt>
                <c:pt idx="312">
                  <c:v>15.046025</c:v>
                </c:pt>
                <c:pt idx="313">
                  <c:v>14.258149999999999</c:v>
                </c:pt>
                <c:pt idx="314">
                  <c:v>9.6837</c:v>
                </c:pt>
                <c:pt idx="315">
                  <c:v>6.6754499999999997</c:v>
                </c:pt>
                <c:pt idx="316">
                  <c:v>12.42455</c:v>
                </c:pt>
                <c:pt idx="317">
                  <c:v>29.609774999999999</c:v>
                </c:pt>
                <c:pt idx="318">
                  <c:v>46.986000000000004</c:v>
                </c:pt>
                <c:pt idx="319">
                  <c:v>73.864474999999999</c:v>
                </c:pt>
                <c:pt idx="320">
                  <c:v>80.181799999999996</c:v>
                </c:pt>
                <c:pt idx="321">
                  <c:v>74.380175000000008</c:v>
                </c:pt>
                <c:pt idx="322">
                  <c:v>56.765199999999993</c:v>
                </c:pt>
                <c:pt idx="323">
                  <c:v>42.406774999999996</c:v>
                </c:pt>
                <c:pt idx="324">
                  <c:v>45.185824999999994</c:v>
                </c:pt>
                <c:pt idx="325">
                  <c:v>53.651899999999998</c:v>
                </c:pt>
                <c:pt idx="326">
                  <c:v>68.239525</c:v>
                </c:pt>
                <c:pt idx="327">
                  <c:v>75.917725000000004</c:v>
                </c:pt>
                <c:pt idx="328">
                  <c:v>87.578274999999991</c:v>
                </c:pt>
                <c:pt idx="329">
                  <c:v>78.085574999999992</c:v>
                </c:pt>
                <c:pt idx="330">
                  <c:v>65.245599999999996</c:v>
                </c:pt>
                <c:pt idx="331">
                  <c:v>45.042574999999999</c:v>
                </c:pt>
                <c:pt idx="332">
                  <c:v>30.431074999999996</c:v>
                </c:pt>
                <c:pt idx="333">
                  <c:v>21.444524999999999</c:v>
                </c:pt>
                <c:pt idx="334">
                  <c:v>17.901475000000001</c:v>
                </c:pt>
                <c:pt idx="335">
                  <c:v>15.599925000000001</c:v>
                </c:pt>
                <c:pt idx="336">
                  <c:v>14.964849999999998</c:v>
                </c:pt>
                <c:pt idx="337">
                  <c:v>21.883824999999998</c:v>
                </c:pt>
                <c:pt idx="338">
                  <c:v>17.90625</c:v>
                </c:pt>
                <c:pt idx="339">
                  <c:v>21.72625</c:v>
                </c:pt>
                <c:pt idx="340">
                  <c:v>27.508775</c:v>
                </c:pt>
                <c:pt idx="341">
                  <c:v>31.290575</c:v>
                </c:pt>
                <c:pt idx="342">
                  <c:v>34.045749999999998</c:v>
                </c:pt>
                <c:pt idx="343">
                  <c:v>47.525574999999996</c:v>
                </c:pt>
                <c:pt idx="344">
                  <c:v>72.069074999999998</c:v>
                </c:pt>
                <c:pt idx="345">
                  <c:v>54.702399999999997</c:v>
                </c:pt>
                <c:pt idx="346">
                  <c:v>37.116075000000002</c:v>
                </c:pt>
                <c:pt idx="347">
                  <c:v>32.851999999999997</c:v>
                </c:pt>
                <c:pt idx="348">
                  <c:v>39.961974999999995</c:v>
                </c:pt>
                <c:pt idx="349">
                  <c:v>38.677499999999995</c:v>
                </c:pt>
                <c:pt idx="350">
                  <c:v>37.364374999999995</c:v>
                </c:pt>
                <c:pt idx="351">
                  <c:v>38.462624999999996</c:v>
                </c:pt>
                <c:pt idx="352">
                  <c:v>47.525574999999996</c:v>
                </c:pt>
                <c:pt idx="353">
                  <c:v>45.348174999999998</c:v>
                </c:pt>
                <c:pt idx="354">
                  <c:v>39.742325000000001</c:v>
                </c:pt>
                <c:pt idx="355">
                  <c:v>24.266549999999999</c:v>
                </c:pt>
                <c:pt idx="356">
                  <c:v>24.519625000000001</c:v>
                </c:pt>
                <c:pt idx="357">
                  <c:v>23.922750000000001</c:v>
                </c:pt>
                <c:pt idx="358">
                  <c:v>31.706000000000003</c:v>
                </c:pt>
                <c:pt idx="359">
                  <c:v>29.256425</c:v>
                </c:pt>
                <c:pt idx="360">
                  <c:v>22.595299999999998</c:v>
                </c:pt>
                <c:pt idx="361">
                  <c:v>36.944175000000001</c:v>
                </c:pt>
                <c:pt idx="362">
                  <c:v>19.544074999999999</c:v>
                </c:pt>
                <c:pt idx="363">
                  <c:v>25.603549999999998</c:v>
                </c:pt>
                <c:pt idx="364">
                  <c:v>26.539449999999999</c:v>
                </c:pt>
                <c:pt idx="365">
                  <c:v>21.463625</c:v>
                </c:pt>
                <c:pt idx="366">
                  <c:v>25.732475000000001</c:v>
                </c:pt>
                <c:pt idx="367">
                  <c:v>34.255849999999995</c:v>
                </c:pt>
                <c:pt idx="368">
                  <c:v>61.363524999999996</c:v>
                </c:pt>
                <c:pt idx="369">
                  <c:v>48.084249999999997</c:v>
                </c:pt>
                <c:pt idx="370">
                  <c:v>37.192475000000002</c:v>
                </c:pt>
                <c:pt idx="371">
                  <c:v>47.057624999999994</c:v>
                </c:pt>
                <c:pt idx="372">
                  <c:v>38.137925000000003</c:v>
                </c:pt>
                <c:pt idx="373">
                  <c:v>41.977024999999998</c:v>
                </c:pt>
                <c:pt idx="374">
                  <c:v>52.567974999999997</c:v>
                </c:pt>
                <c:pt idx="375">
                  <c:v>51.942450000000001</c:v>
                </c:pt>
                <c:pt idx="376">
                  <c:v>66.296099999999996</c:v>
                </c:pt>
                <c:pt idx="377">
                  <c:v>77.822949999999992</c:v>
                </c:pt>
                <c:pt idx="378">
                  <c:v>68.249075000000005</c:v>
                </c:pt>
                <c:pt idx="379">
                  <c:v>50.190024999999999</c:v>
                </c:pt>
                <c:pt idx="380">
                  <c:v>45.5535</c:v>
                </c:pt>
                <c:pt idx="381">
                  <c:v>45.405475000000003</c:v>
                </c:pt>
                <c:pt idx="382">
                  <c:v>27.461024999999999</c:v>
                </c:pt>
                <c:pt idx="383">
                  <c:v>17.672274999999999</c:v>
                </c:pt>
                <c:pt idx="384">
                  <c:v>13.79975</c:v>
                </c:pt>
                <c:pt idx="385">
                  <c:v>10.280575000000001</c:v>
                </c:pt>
                <c:pt idx="386">
                  <c:v>8.0172249999999998</c:v>
                </c:pt>
                <c:pt idx="387">
                  <c:v>5.9353249999999997</c:v>
                </c:pt>
                <c:pt idx="388">
                  <c:v>14.936199999999999</c:v>
                </c:pt>
                <c:pt idx="389">
                  <c:v>23.540749999999999</c:v>
                </c:pt>
                <c:pt idx="390">
                  <c:v>22.996399999999998</c:v>
                </c:pt>
                <c:pt idx="391">
                  <c:v>40.659125000000003</c:v>
                </c:pt>
                <c:pt idx="392">
                  <c:v>49.569274999999998</c:v>
                </c:pt>
                <c:pt idx="393">
                  <c:v>38.667949999999998</c:v>
                </c:pt>
                <c:pt idx="394">
                  <c:v>36.328199999999995</c:v>
                </c:pt>
                <c:pt idx="395">
                  <c:v>40.544525</c:v>
                </c:pt>
                <c:pt idx="396">
                  <c:v>48.938974999999992</c:v>
                </c:pt>
                <c:pt idx="397">
                  <c:v>46.073974999999997</c:v>
                </c:pt>
                <c:pt idx="398">
                  <c:v>54.812224999999998</c:v>
                </c:pt>
                <c:pt idx="399">
                  <c:v>65.952299999999994</c:v>
                </c:pt>
                <c:pt idx="400">
                  <c:v>61.115224999999995</c:v>
                </c:pt>
                <c:pt idx="401">
                  <c:v>59.520375000000001</c:v>
                </c:pt>
                <c:pt idx="402">
                  <c:v>57.051699999999997</c:v>
                </c:pt>
                <c:pt idx="403">
                  <c:v>44.541199999999996</c:v>
                </c:pt>
                <c:pt idx="404">
                  <c:v>47.936225</c:v>
                </c:pt>
                <c:pt idx="405">
                  <c:v>47.028974999999996</c:v>
                </c:pt>
                <c:pt idx="406">
                  <c:v>47.754775000000002</c:v>
                </c:pt>
                <c:pt idx="407">
                  <c:v>42.468849999999996</c:v>
                </c:pt>
                <c:pt idx="408">
                  <c:v>35.096249999999998</c:v>
                </c:pt>
                <c:pt idx="409">
                  <c:v>47.869374999999998</c:v>
                </c:pt>
                <c:pt idx="410">
                  <c:v>41.542499999999997</c:v>
                </c:pt>
                <c:pt idx="411">
                  <c:v>30.741449999999997</c:v>
                </c:pt>
                <c:pt idx="412">
                  <c:v>25.469850000000001</c:v>
                </c:pt>
                <c:pt idx="413">
                  <c:v>27.494449999999997</c:v>
                </c:pt>
                <c:pt idx="414">
                  <c:v>29.776899999999998</c:v>
                </c:pt>
                <c:pt idx="415">
                  <c:v>33.105074999999999</c:v>
                </c:pt>
                <c:pt idx="416">
                  <c:v>37.163824999999996</c:v>
                </c:pt>
                <c:pt idx="417">
                  <c:v>37.502850000000002</c:v>
                </c:pt>
                <c:pt idx="418">
                  <c:v>45.548724999999997</c:v>
                </c:pt>
                <c:pt idx="419">
                  <c:v>40.745075</c:v>
                </c:pt>
                <c:pt idx="420">
                  <c:v>44.865899999999996</c:v>
                </c:pt>
                <c:pt idx="421">
                  <c:v>41.394475</c:v>
                </c:pt>
                <c:pt idx="422">
                  <c:v>37.202024999999999</c:v>
                </c:pt>
                <c:pt idx="423">
                  <c:v>40.926524999999998</c:v>
                </c:pt>
                <c:pt idx="424">
                  <c:v>37.813224999999996</c:v>
                </c:pt>
                <c:pt idx="425">
                  <c:v>40.802374999999998</c:v>
                </c:pt>
                <c:pt idx="426">
                  <c:v>35.592849999999999</c:v>
                </c:pt>
                <c:pt idx="427">
                  <c:v>32.336300000000001</c:v>
                </c:pt>
                <c:pt idx="428">
                  <c:v>25.226324999999999</c:v>
                </c:pt>
                <c:pt idx="429">
                  <c:v>21.764449999999997</c:v>
                </c:pt>
                <c:pt idx="430">
                  <c:v>23.707874999999998</c:v>
                </c:pt>
                <c:pt idx="431">
                  <c:v>28.540175000000001</c:v>
                </c:pt>
                <c:pt idx="432">
                  <c:v>27.332100000000001</c:v>
                </c:pt>
                <c:pt idx="433">
                  <c:v>22.055724999999999</c:v>
                </c:pt>
                <c:pt idx="434">
                  <c:v>19.720749999999999</c:v>
                </c:pt>
                <c:pt idx="435">
                  <c:v>21.9268</c:v>
                </c:pt>
                <c:pt idx="436">
                  <c:v>18.250049999999998</c:v>
                </c:pt>
                <c:pt idx="437">
                  <c:v>20.441775</c:v>
                </c:pt>
                <c:pt idx="438">
                  <c:v>40.716424999999994</c:v>
                </c:pt>
                <c:pt idx="439">
                  <c:v>35.019849999999998</c:v>
                </c:pt>
                <c:pt idx="440">
                  <c:v>26.568099999999998</c:v>
                </c:pt>
                <c:pt idx="441">
                  <c:v>30.684150000000002</c:v>
                </c:pt>
                <c:pt idx="442">
                  <c:v>31.061374999999998</c:v>
                </c:pt>
                <c:pt idx="443">
                  <c:v>37.612674999999996</c:v>
                </c:pt>
                <c:pt idx="444">
                  <c:v>39.049949999999995</c:v>
                </c:pt>
                <c:pt idx="445">
                  <c:v>43.376100000000001</c:v>
                </c:pt>
                <c:pt idx="446">
                  <c:v>39.422399999999996</c:v>
                </c:pt>
                <c:pt idx="447">
                  <c:v>49.717300000000002</c:v>
                </c:pt>
                <c:pt idx="448">
                  <c:v>84.550924999999992</c:v>
                </c:pt>
                <c:pt idx="449">
                  <c:v>86.718775000000008</c:v>
                </c:pt>
                <c:pt idx="450">
                  <c:v>65.976174999999998</c:v>
                </c:pt>
                <c:pt idx="451">
                  <c:v>77.966200000000001</c:v>
                </c:pt>
                <c:pt idx="452">
                  <c:v>60.709350000000001</c:v>
                </c:pt>
                <c:pt idx="453">
                  <c:v>40.48245</c:v>
                </c:pt>
                <c:pt idx="454">
                  <c:v>42.75535</c:v>
                </c:pt>
                <c:pt idx="455">
                  <c:v>55.485500000000002</c:v>
                </c:pt>
                <c:pt idx="456">
                  <c:v>49.650449999999999</c:v>
                </c:pt>
                <c:pt idx="457">
                  <c:v>31.190299999999997</c:v>
                </c:pt>
                <c:pt idx="458">
                  <c:v>38.157024999999997</c:v>
                </c:pt>
                <c:pt idx="459">
                  <c:v>42.296949999999995</c:v>
                </c:pt>
                <c:pt idx="460">
                  <c:v>40.711649999999999</c:v>
                </c:pt>
                <c:pt idx="461">
                  <c:v>44.039825</c:v>
                </c:pt>
                <c:pt idx="462">
                  <c:v>60.757099999999994</c:v>
                </c:pt>
                <c:pt idx="463">
                  <c:v>96.354724999999988</c:v>
                </c:pt>
                <c:pt idx="464">
                  <c:v>116.54342499999998</c:v>
                </c:pt>
                <c:pt idx="465">
                  <c:v>124.737325</c:v>
                </c:pt>
                <c:pt idx="466">
                  <c:v>90.949424999999991</c:v>
                </c:pt>
                <c:pt idx="467">
                  <c:v>72.322150000000008</c:v>
                </c:pt>
                <c:pt idx="468">
                  <c:v>68.860275000000001</c:v>
                </c:pt>
                <c:pt idx="469">
                  <c:v>63.93247499999999</c:v>
                </c:pt>
                <c:pt idx="470">
                  <c:v>71.734824999999987</c:v>
                </c:pt>
                <c:pt idx="471">
                  <c:v>75.096424999999996</c:v>
                </c:pt>
                <c:pt idx="472">
                  <c:v>114.67639999999999</c:v>
                </c:pt>
                <c:pt idx="473">
                  <c:v>156.81099999999998</c:v>
                </c:pt>
                <c:pt idx="474">
                  <c:v>143.12584999999999</c:v>
                </c:pt>
                <c:pt idx="475">
                  <c:v>98.140574999999998</c:v>
                </c:pt>
                <c:pt idx="476">
                  <c:v>83.261674999999997</c:v>
                </c:pt>
                <c:pt idx="477">
                  <c:v>68.783875000000009</c:v>
                </c:pt>
                <c:pt idx="478">
                  <c:v>74.227374999999995</c:v>
                </c:pt>
                <c:pt idx="479">
                  <c:v>66.467999999999989</c:v>
                </c:pt>
                <c:pt idx="480">
                  <c:v>49.860549999999996</c:v>
                </c:pt>
                <c:pt idx="481">
                  <c:v>45.052124999999997</c:v>
                </c:pt>
                <c:pt idx="482">
                  <c:v>42.640749999999997</c:v>
                </c:pt>
                <c:pt idx="483">
                  <c:v>45.67765</c:v>
                </c:pt>
                <c:pt idx="484">
                  <c:v>49.483324999999994</c:v>
                </c:pt>
                <c:pt idx="485">
                  <c:v>56.550325000000001</c:v>
                </c:pt>
                <c:pt idx="486">
                  <c:v>66.038250000000005</c:v>
                </c:pt>
                <c:pt idx="487">
                  <c:v>104.81125</c:v>
                </c:pt>
                <c:pt idx="488">
                  <c:v>135.27574999999999</c:v>
                </c:pt>
                <c:pt idx="489">
                  <c:v>139.53982500000001</c:v>
                </c:pt>
                <c:pt idx="490">
                  <c:v>99.802274999999995</c:v>
                </c:pt>
                <c:pt idx="491">
                  <c:v>92.482200000000006</c:v>
                </c:pt>
                <c:pt idx="492">
                  <c:v>57.529200000000003</c:v>
                </c:pt>
                <c:pt idx="493">
                  <c:v>65.15487499999999</c:v>
                </c:pt>
                <c:pt idx="494">
                  <c:v>58.484200000000001</c:v>
                </c:pt>
                <c:pt idx="495">
                  <c:v>61.869674999999994</c:v>
                </c:pt>
                <c:pt idx="496">
                  <c:v>84.641649999999998</c:v>
                </c:pt>
                <c:pt idx="497">
                  <c:v>76.185124999999999</c:v>
                </c:pt>
                <c:pt idx="498">
                  <c:v>76.242424999999997</c:v>
                </c:pt>
                <c:pt idx="499">
                  <c:v>61.506774999999998</c:v>
                </c:pt>
                <c:pt idx="500">
                  <c:v>44.870674999999999</c:v>
                </c:pt>
                <c:pt idx="501">
                  <c:v>37.101750000000003</c:v>
                </c:pt>
                <c:pt idx="502">
                  <c:v>30.230525</c:v>
                </c:pt>
                <c:pt idx="503">
                  <c:v>26.67315</c:v>
                </c:pt>
                <c:pt idx="504">
                  <c:v>18.240500000000001</c:v>
                </c:pt>
                <c:pt idx="505">
                  <c:v>16.301849999999998</c:v>
                </c:pt>
                <c:pt idx="506">
                  <c:v>16.263650000000002</c:v>
                </c:pt>
                <c:pt idx="507">
                  <c:v>14.8789</c:v>
                </c:pt>
                <c:pt idx="508">
                  <c:v>22.175099999999997</c:v>
                </c:pt>
                <c:pt idx="509">
                  <c:v>38.825524999999999</c:v>
                </c:pt>
                <c:pt idx="510">
                  <c:v>37.880074999999998</c:v>
                </c:pt>
                <c:pt idx="511">
                  <c:v>81.280050000000003</c:v>
                </c:pt>
                <c:pt idx="512">
                  <c:v>96.326074999999989</c:v>
                </c:pt>
                <c:pt idx="513">
                  <c:v>81.060399999999987</c:v>
                </c:pt>
                <c:pt idx="514">
                  <c:v>79.064450000000008</c:v>
                </c:pt>
                <c:pt idx="515">
                  <c:v>61.349199999999989</c:v>
                </c:pt>
                <c:pt idx="516">
                  <c:v>55.413874999999997</c:v>
                </c:pt>
                <c:pt idx="517">
                  <c:v>59.644524999999994</c:v>
                </c:pt>
                <c:pt idx="518">
                  <c:v>57.352525</c:v>
                </c:pt>
                <c:pt idx="519">
                  <c:v>66.162400000000005</c:v>
                </c:pt>
                <c:pt idx="520">
                  <c:v>82.93697499999999</c:v>
                </c:pt>
                <c:pt idx="521">
                  <c:v>101.79822499999999</c:v>
                </c:pt>
                <c:pt idx="522">
                  <c:v>74.170074999999997</c:v>
                </c:pt>
                <c:pt idx="523">
                  <c:v>73.095700000000008</c:v>
                </c:pt>
                <c:pt idx="524">
                  <c:v>72.537025</c:v>
                </c:pt>
                <c:pt idx="525">
                  <c:v>52.190749999999994</c:v>
                </c:pt>
                <c:pt idx="526">
                  <c:v>40.955174999999997</c:v>
                </c:pt>
                <c:pt idx="527">
                  <c:v>26.840274999999998</c:v>
                </c:pt>
                <c:pt idx="528">
                  <c:v>22.499799999999997</c:v>
                </c:pt>
                <c:pt idx="529">
                  <c:v>18.145</c:v>
                </c:pt>
                <c:pt idx="530">
                  <c:v>20.0168</c:v>
                </c:pt>
                <c:pt idx="531">
                  <c:v>21.463625</c:v>
                </c:pt>
                <c:pt idx="532">
                  <c:v>18.207075</c:v>
                </c:pt>
                <c:pt idx="533">
                  <c:v>31.959075000000002</c:v>
                </c:pt>
                <c:pt idx="534">
                  <c:v>37.612674999999996</c:v>
                </c:pt>
                <c:pt idx="535">
                  <c:v>47.277275000000003</c:v>
                </c:pt>
                <c:pt idx="536">
                  <c:v>60.141125000000002</c:v>
                </c:pt>
                <c:pt idx="537">
                  <c:v>63.579124999999998</c:v>
                </c:pt>
                <c:pt idx="538">
                  <c:v>49.354399999999998</c:v>
                </c:pt>
                <c:pt idx="539">
                  <c:v>45.854324999999996</c:v>
                </c:pt>
                <c:pt idx="540">
                  <c:v>45.309975000000001</c:v>
                </c:pt>
                <c:pt idx="541">
                  <c:v>44.9041</c:v>
                </c:pt>
                <c:pt idx="542">
                  <c:v>38.429200000000002</c:v>
                </c:pt>
                <c:pt idx="543">
                  <c:v>41.747824999999999</c:v>
                </c:pt>
                <c:pt idx="544">
                  <c:v>51.030425000000001</c:v>
                </c:pt>
                <c:pt idx="545">
                  <c:v>81.342124999999996</c:v>
                </c:pt>
                <c:pt idx="546">
                  <c:v>74.786050000000003</c:v>
                </c:pt>
                <c:pt idx="547">
                  <c:v>60.6616</c:v>
                </c:pt>
                <c:pt idx="548">
                  <c:v>66.8309</c:v>
                </c:pt>
                <c:pt idx="549">
                  <c:v>54.029125000000001</c:v>
                </c:pt>
                <c:pt idx="550">
                  <c:v>42.306499999999993</c:v>
                </c:pt>
                <c:pt idx="551">
                  <c:v>42.18235</c:v>
                </c:pt>
                <c:pt idx="552">
                  <c:v>37.569700000000005</c:v>
                </c:pt>
                <c:pt idx="553">
                  <c:v>50.600674999999995</c:v>
                </c:pt>
                <c:pt idx="554">
                  <c:v>37.221125000000001</c:v>
                </c:pt>
                <c:pt idx="555">
                  <c:v>49.702975000000002</c:v>
                </c:pt>
                <c:pt idx="556">
                  <c:v>41.881524999999996</c:v>
                </c:pt>
                <c:pt idx="557">
                  <c:v>52.486799999999995</c:v>
                </c:pt>
                <c:pt idx="558">
                  <c:v>54.100749999999998</c:v>
                </c:pt>
                <c:pt idx="559">
                  <c:v>92.338949999999997</c:v>
                </c:pt>
                <c:pt idx="560">
                  <c:v>113.09587499999999</c:v>
                </c:pt>
                <c:pt idx="561">
                  <c:v>81.953324999999992</c:v>
                </c:pt>
                <c:pt idx="562">
                  <c:v>77.082825</c:v>
                </c:pt>
                <c:pt idx="563">
                  <c:v>60.699799999999996</c:v>
                </c:pt>
                <c:pt idx="564">
                  <c:v>60.465824999999995</c:v>
                </c:pt>
                <c:pt idx="565">
                  <c:v>49.268450000000001</c:v>
                </c:pt>
                <c:pt idx="566">
                  <c:v>49.383049999999997</c:v>
                </c:pt>
                <c:pt idx="567">
                  <c:v>55.729024999999993</c:v>
                </c:pt>
                <c:pt idx="568">
                  <c:v>58.937825000000004</c:v>
                </c:pt>
                <c:pt idx="569">
                  <c:v>61.258474999999997</c:v>
                </c:pt>
                <c:pt idx="570">
                  <c:v>53.675774999999994</c:v>
                </c:pt>
                <c:pt idx="571">
                  <c:v>41.618899999999996</c:v>
                </c:pt>
                <c:pt idx="572">
                  <c:v>31.605724999999996</c:v>
                </c:pt>
                <c:pt idx="573">
                  <c:v>22.881799999999998</c:v>
                </c:pt>
                <c:pt idx="574">
                  <c:v>20.193474999999999</c:v>
                </c:pt>
                <c:pt idx="575">
                  <c:v>20.274650000000001</c:v>
                </c:pt>
                <c:pt idx="576">
                  <c:v>22.857924999999998</c:v>
                </c:pt>
                <c:pt idx="577">
                  <c:v>20.651875</c:v>
                </c:pt>
                <c:pt idx="578">
                  <c:v>18.937649999999998</c:v>
                </c:pt>
                <c:pt idx="579">
                  <c:v>20.446549999999998</c:v>
                </c:pt>
                <c:pt idx="580">
                  <c:v>16.836649999999999</c:v>
                </c:pt>
                <c:pt idx="581">
                  <c:v>21.563899999999997</c:v>
                </c:pt>
                <c:pt idx="582">
                  <c:v>31.682124999999996</c:v>
                </c:pt>
                <c:pt idx="583">
                  <c:v>29.671849999999999</c:v>
                </c:pt>
                <c:pt idx="584">
                  <c:v>38.338475000000003</c:v>
                </c:pt>
                <c:pt idx="585">
                  <c:v>39.742325000000001</c:v>
                </c:pt>
                <c:pt idx="586">
                  <c:v>36.629024999999999</c:v>
                </c:pt>
                <c:pt idx="587">
                  <c:v>30.249624999999998</c:v>
                </c:pt>
                <c:pt idx="588">
                  <c:v>31.71555</c:v>
                </c:pt>
                <c:pt idx="589">
                  <c:v>24.949375</c:v>
                </c:pt>
                <c:pt idx="590">
                  <c:v>25.651299999999999</c:v>
                </c:pt>
                <c:pt idx="591">
                  <c:v>31.591399999999997</c:v>
                </c:pt>
                <c:pt idx="592">
                  <c:v>29.643199999999997</c:v>
                </c:pt>
                <c:pt idx="593">
                  <c:v>24.151949999999999</c:v>
                </c:pt>
                <c:pt idx="594">
                  <c:v>21.797874999999998</c:v>
                </c:pt>
                <c:pt idx="595">
                  <c:v>23.115774999999996</c:v>
                </c:pt>
                <c:pt idx="596">
                  <c:v>18.082924999999999</c:v>
                </c:pt>
                <c:pt idx="597">
                  <c:v>15.074674999999999</c:v>
                </c:pt>
                <c:pt idx="598">
                  <c:v>14.291575</c:v>
                </c:pt>
                <c:pt idx="599">
                  <c:v>7.6208999999999998</c:v>
                </c:pt>
                <c:pt idx="600">
                  <c:v>8.6045499999999997</c:v>
                </c:pt>
                <c:pt idx="601">
                  <c:v>6.2456999999999994</c:v>
                </c:pt>
                <c:pt idx="602">
                  <c:v>11.498199999999999</c:v>
                </c:pt>
                <c:pt idx="603">
                  <c:v>14.219950000000001</c:v>
                </c:pt>
                <c:pt idx="604">
                  <c:v>14.611499999999999</c:v>
                </c:pt>
                <c:pt idx="605">
                  <c:v>9.449724999999999</c:v>
                </c:pt>
                <c:pt idx="606">
                  <c:v>11.574599999999998</c:v>
                </c:pt>
                <c:pt idx="607">
                  <c:v>13.885699999999998</c:v>
                </c:pt>
                <c:pt idx="608">
                  <c:v>13.613525000000001</c:v>
                </c:pt>
                <c:pt idx="609">
                  <c:v>14.563749999999999</c:v>
                </c:pt>
                <c:pt idx="610">
                  <c:v>13.355675</c:v>
                </c:pt>
                <c:pt idx="611">
                  <c:v>13.718575</c:v>
                </c:pt>
                <c:pt idx="612">
                  <c:v>15.972375000000001</c:v>
                </c:pt>
                <c:pt idx="613">
                  <c:v>16.344824999999997</c:v>
                </c:pt>
                <c:pt idx="614">
                  <c:v>30.779649999999997</c:v>
                </c:pt>
                <c:pt idx="615">
                  <c:v>35.220399999999998</c:v>
                </c:pt>
                <c:pt idx="616">
                  <c:v>28.965149999999998</c:v>
                </c:pt>
                <c:pt idx="617">
                  <c:v>21.520924999999998</c:v>
                </c:pt>
                <c:pt idx="618">
                  <c:v>27.986274999999999</c:v>
                </c:pt>
                <c:pt idx="619">
                  <c:v>31.3431</c:v>
                </c:pt>
                <c:pt idx="620">
                  <c:v>19.262350000000001</c:v>
                </c:pt>
                <c:pt idx="621">
                  <c:v>11.808574999999999</c:v>
                </c:pt>
                <c:pt idx="622">
                  <c:v>10.218499999999999</c:v>
                </c:pt>
                <c:pt idx="623">
                  <c:v>9.0772750000000002</c:v>
                </c:pt>
                <c:pt idx="624">
                  <c:v>7.988575</c:v>
                </c:pt>
                <c:pt idx="625">
                  <c:v>4.6221999999999994</c:v>
                </c:pt>
                <c:pt idx="626">
                  <c:v>5.1522249999999996</c:v>
                </c:pt>
                <c:pt idx="627">
                  <c:v>5.9735249999999995</c:v>
                </c:pt>
                <c:pt idx="628">
                  <c:v>8.2464250000000003</c:v>
                </c:pt>
                <c:pt idx="629">
                  <c:v>13.718575</c:v>
                </c:pt>
                <c:pt idx="630">
                  <c:v>18.832599999999999</c:v>
                </c:pt>
                <c:pt idx="631">
                  <c:v>53.909750000000003</c:v>
                </c:pt>
                <c:pt idx="632">
                  <c:v>101.10585</c:v>
                </c:pt>
                <c:pt idx="633">
                  <c:v>65.169199999999989</c:v>
                </c:pt>
                <c:pt idx="634">
                  <c:v>55.99165</c:v>
                </c:pt>
                <c:pt idx="635">
                  <c:v>31.271474999999995</c:v>
                </c:pt>
                <c:pt idx="636">
                  <c:v>31.596174999999999</c:v>
                </c:pt>
                <c:pt idx="637">
                  <c:v>29.514275000000001</c:v>
                </c:pt>
                <c:pt idx="638">
                  <c:v>44.116225</c:v>
                </c:pt>
                <c:pt idx="639">
                  <c:v>46.742474999999999</c:v>
                </c:pt>
                <c:pt idx="640">
                  <c:v>66.081224999999989</c:v>
                </c:pt>
                <c:pt idx="641">
                  <c:v>71.505624999999995</c:v>
                </c:pt>
                <c:pt idx="642">
                  <c:v>59.181349999999995</c:v>
                </c:pt>
                <c:pt idx="643">
                  <c:v>37.550599999999996</c:v>
                </c:pt>
                <c:pt idx="644">
                  <c:v>38.992649999999998</c:v>
                </c:pt>
                <c:pt idx="645">
                  <c:v>38.53425</c:v>
                </c:pt>
                <c:pt idx="646">
                  <c:v>34.317925000000002</c:v>
                </c:pt>
                <c:pt idx="647">
                  <c:v>17.571999999999999</c:v>
                </c:pt>
                <c:pt idx="648">
                  <c:v>14.855024999999999</c:v>
                </c:pt>
                <c:pt idx="649">
                  <c:v>11.498199999999999</c:v>
                </c:pt>
                <c:pt idx="650">
                  <c:v>8.9435749999999992</c:v>
                </c:pt>
                <c:pt idx="651">
                  <c:v>11.0016</c:v>
                </c:pt>
                <c:pt idx="652">
                  <c:v>9.6837</c:v>
                </c:pt>
                <c:pt idx="653">
                  <c:v>15.7384</c:v>
                </c:pt>
                <c:pt idx="654">
                  <c:v>20.121849999999998</c:v>
                </c:pt>
                <c:pt idx="655">
                  <c:v>33.257874999999999</c:v>
                </c:pt>
                <c:pt idx="656">
                  <c:v>49.435575</c:v>
                </c:pt>
                <c:pt idx="657">
                  <c:v>37.326174999999999</c:v>
                </c:pt>
                <c:pt idx="658">
                  <c:v>49.788924999999999</c:v>
                </c:pt>
                <c:pt idx="659">
                  <c:v>49.225475000000003</c:v>
                </c:pt>
                <c:pt idx="660">
                  <c:v>29.51905</c:v>
                </c:pt>
                <c:pt idx="661">
                  <c:v>27.036049999999996</c:v>
                </c:pt>
                <c:pt idx="662">
                  <c:v>38.796875</c:v>
                </c:pt>
                <c:pt idx="663">
                  <c:v>60.704574999999998</c:v>
                </c:pt>
                <c:pt idx="664">
                  <c:v>44.436149999999998</c:v>
                </c:pt>
                <c:pt idx="665">
                  <c:v>71.214349999999996</c:v>
                </c:pt>
                <c:pt idx="666">
                  <c:v>71.615449999999996</c:v>
                </c:pt>
                <c:pt idx="667">
                  <c:v>54.377699999999997</c:v>
                </c:pt>
                <c:pt idx="668">
                  <c:v>35.048500000000004</c:v>
                </c:pt>
                <c:pt idx="669">
                  <c:v>33.205350000000003</c:v>
                </c:pt>
                <c:pt idx="670">
                  <c:v>31.739424999999997</c:v>
                </c:pt>
                <c:pt idx="671">
                  <c:v>25.98555</c:v>
                </c:pt>
                <c:pt idx="672">
                  <c:v>21.2774</c:v>
                </c:pt>
                <c:pt idx="673">
                  <c:v>17.858499999999999</c:v>
                </c:pt>
                <c:pt idx="674">
                  <c:v>16.053549999999998</c:v>
                </c:pt>
                <c:pt idx="675">
                  <c:v>10.753299999999999</c:v>
                </c:pt>
                <c:pt idx="676">
                  <c:v>10.0466</c:v>
                </c:pt>
                <c:pt idx="677">
                  <c:v>20.7044</c:v>
                </c:pt>
                <c:pt idx="678">
                  <c:v>25.918700000000001</c:v>
                </c:pt>
                <c:pt idx="679">
                  <c:v>44.961399999999998</c:v>
                </c:pt>
                <c:pt idx="680">
                  <c:v>50.9206</c:v>
                </c:pt>
                <c:pt idx="681">
                  <c:v>45.219250000000002</c:v>
                </c:pt>
                <c:pt idx="682">
                  <c:v>31.591399999999997</c:v>
                </c:pt>
                <c:pt idx="683">
                  <c:v>36.438024999999996</c:v>
                </c:pt>
                <c:pt idx="684">
                  <c:v>28.740724999999998</c:v>
                </c:pt>
                <c:pt idx="685">
                  <c:v>45.496200000000002</c:v>
                </c:pt>
                <c:pt idx="686">
                  <c:v>40.496775</c:v>
                </c:pt>
                <c:pt idx="687">
                  <c:v>39.112024999999996</c:v>
                </c:pt>
                <c:pt idx="688">
                  <c:v>40.000174999999999</c:v>
                </c:pt>
                <c:pt idx="689">
                  <c:v>42.2301</c:v>
                </c:pt>
                <c:pt idx="690">
                  <c:v>37.350049999999996</c:v>
                </c:pt>
                <c:pt idx="691">
                  <c:v>28.812350000000002</c:v>
                </c:pt>
                <c:pt idx="692">
                  <c:v>22.748100000000001</c:v>
                </c:pt>
                <c:pt idx="693">
                  <c:v>24.944600000000001</c:v>
                </c:pt>
                <c:pt idx="694">
                  <c:v>21.540025</c:v>
                </c:pt>
                <c:pt idx="695">
                  <c:v>19.228925</c:v>
                </c:pt>
                <c:pt idx="696">
                  <c:v>12.410224999999999</c:v>
                </c:pt>
                <c:pt idx="697">
                  <c:v>15.466225</c:v>
                </c:pt>
                <c:pt idx="698">
                  <c:v>13.169449999999999</c:v>
                </c:pt>
                <c:pt idx="699">
                  <c:v>12.491399999999999</c:v>
                </c:pt>
                <c:pt idx="700">
                  <c:v>13.5228</c:v>
                </c:pt>
                <c:pt idx="701">
                  <c:v>24.333400000000001</c:v>
                </c:pt>
                <c:pt idx="702">
                  <c:v>28.535399999999999</c:v>
                </c:pt>
                <c:pt idx="703">
                  <c:v>52.811499999999995</c:v>
                </c:pt>
                <c:pt idx="704">
                  <c:v>66.70197499999999</c:v>
                </c:pt>
                <c:pt idx="705">
                  <c:v>64.710800000000006</c:v>
                </c:pt>
                <c:pt idx="706">
                  <c:v>54.04345</c:v>
                </c:pt>
                <c:pt idx="707">
                  <c:v>56.846374999999995</c:v>
                </c:pt>
                <c:pt idx="708">
                  <c:v>60.890799999999999</c:v>
                </c:pt>
                <c:pt idx="709">
                  <c:v>51.904249999999998</c:v>
                </c:pt>
                <c:pt idx="710">
                  <c:v>51.441074999999998</c:v>
                </c:pt>
                <c:pt idx="711">
                  <c:v>50.605449999999998</c:v>
                </c:pt>
                <c:pt idx="712">
                  <c:v>61.129550000000002</c:v>
                </c:pt>
                <c:pt idx="713">
                  <c:v>73.663925000000006</c:v>
                </c:pt>
                <c:pt idx="714">
                  <c:v>78.48190000000001</c:v>
                </c:pt>
                <c:pt idx="715">
                  <c:v>50.638874999999999</c:v>
                </c:pt>
                <c:pt idx="716">
                  <c:v>44.970950000000002</c:v>
                </c:pt>
                <c:pt idx="717">
                  <c:v>46.718600000000002</c:v>
                </c:pt>
                <c:pt idx="718">
                  <c:v>44.121000000000002</c:v>
                </c:pt>
                <c:pt idx="719">
                  <c:v>40.301000000000002</c:v>
                </c:pt>
                <c:pt idx="720">
                  <c:v>30.010874999999999</c:v>
                </c:pt>
                <c:pt idx="721">
                  <c:v>36.051249999999996</c:v>
                </c:pt>
                <c:pt idx="722">
                  <c:v>38.529474999999998</c:v>
                </c:pt>
                <c:pt idx="723">
                  <c:v>39.603849999999994</c:v>
                </c:pt>
                <c:pt idx="724">
                  <c:v>37.130400000000002</c:v>
                </c:pt>
                <c:pt idx="725">
                  <c:v>34.489825000000003</c:v>
                </c:pt>
                <c:pt idx="726">
                  <c:v>34.040975000000003</c:v>
                </c:pt>
                <c:pt idx="727">
                  <c:v>48.471024999999997</c:v>
                </c:pt>
                <c:pt idx="728">
                  <c:v>75.736275000000006</c:v>
                </c:pt>
                <c:pt idx="729">
                  <c:v>60.843049999999998</c:v>
                </c:pt>
                <c:pt idx="730">
                  <c:v>50.204349999999998</c:v>
                </c:pt>
                <c:pt idx="731">
                  <c:v>43.934775000000002</c:v>
                </c:pt>
                <c:pt idx="732">
                  <c:v>45.1524</c:v>
                </c:pt>
                <c:pt idx="733">
                  <c:v>41.384925000000003</c:v>
                </c:pt>
                <c:pt idx="734">
                  <c:v>34.695149999999998</c:v>
                </c:pt>
                <c:pt idx="735">
                  <c:v>31.218949999999996</c:v>
                </c:pt>
                <c:pt idx="736">
                  <c:v>26.176549999999999</c:v>
                </c:pt>
                <c:pt idx="737">
                  <c:v>24.266549999999999</c:v>
                </c:pt>
                <c:pt idx="738">
                  <c:v>19.711199999999998</c:v>
                </c:pt>
                <c:pt idx="739">
                  <c:v>18.937649999999998</c:v>
                </c:pt>
                <c:pt idx="740">
                  <c:v>15.294325000000001</c:v>
                </c:pt>
                <c:pt idx="741">
                  <c:v>19.372174999999999</c:v>
                </c:pt>
                <c:pt idx="742">
                  <c:v>23.392724999999999</c:v>
                </c:pt>
                <c:pt idx="743">
                  <c:v>17.099274999999999</c:v>
                </c:pt>
                <c:pt idx="744">
                  <c:v>14.64015</c:v>
                </c:pt>
                <c:pt idx="745">
                  <c:v>11.46955</c:v>
                </c:pt>
                <c:pt idx="746">
                  <c:v>8.466075</c:v>
                </c:pt>
                <c:pt idx="747">
                  <c:v>6.5608499999999994</c:v>
                </c:pt>
                <c:pt idx="748">
                  <c:v>8.6379749999999991</c:v>
                </c:pt>
                <c:pt idx="749">
                  <c:v>14.659249999999998</c:v>
                </c:pt>
                <c:pt idx="750">
                  <c:v>25.842299999999998</c:v>
                </c:pt>
                <c:pt idx="751">
                  <c:v>33.152825</c:v>
                </c:pt>
                <c:pt idx="752">
                  <c:v>26.248175</c:v>
                </c:pt>
                <c:pt idx="753">
                  <c:v>26.864149999999999</c:v>
                </c:pt>
                <c:pt idx="754">
                  <c:v>24.791799999999999</c:v>
                </c:pt>
                <c:pt idx="755">
                  <c:v>18.937649999999998</c:v>
                </c:pt>
                <c:pt idx="756">
                  <c:v>18.412400000000002</c:v>
                </c:pt>
                <c:pt idx="757">
                  <c:v>16.277975000000001</c:v>
                </c:pt>
                <c:pt idx="758">
                  <c:v>14.387074999999999</c:v>
                </c:pt>
                <c:pt idx="760">
                  <c:v>13.966875</c:v>
                </c:pt>
                <c:pt idx="761">
                  <c:v>12.17625</c:v>
                </c:pt>
                <c:pt idx="762">
                  <c:v>15.623799999999999</c:v>
                </c:pt>
                <c:pt idx="763">
                  <c:v>15.394600000000001</c:v>
                </c:pt>
                <c:pt idx="764">
                  <c:v>11.617574999999999</c:v>
                </c:pt>
                <c:pt idx="765">
                  <c:v>10.037049999999999</c:v>
                </c:pt>
                <c:pt idx="766">
                  <c:v>8.1556999999999995</c:v>
                </c:pt>
                <c:pt idx="767">
                  <c:v>8.8528500000000001</c:v>
                </c:pt>
                <c:pt idx="768">
                  <c:v>7.1099750000000004</c:v>
                </c:pt>
                <c:pt idx="769">
                  <c:v>7.8548749999999989</c:v>
                </c:pt>
                <c:pt idx="770">
                  <c:v>3.9584749999999995</c:v>
                </c:pt>
                <c:pt idx="771">
                  <c:v>3.3377249999999998</c:v>
                </c:pt>
                <c:pt idx="772">
                  <c:v>7.0096999999999996</c:v>
                </c:pt>
                <c:pt idx="773">
                  <c:v>8.9483499999999996</c:v>
                </c:pt>
                <c:pt idx="774">
                  <c:v>11.50775</c:v>
                </c:pt>
                <c:pt idx="775">
                  <c:v>14.253375</c:v>
                </c:pt>
                <c:pt idx="776">
                  <c:v>15.246575</c:v>
                </c:pt>
                <c:pt idx="777">
                  <c:v>16.956024999999997</c:v>
                </c:pt>
                <c:pt idx="778">
                  <c:v>24.572150000000001</c:v>
                </c:pt>
                <c:pt idx="779">
                  <c:v>24.295200000000001</c:v>
                </c:pt>
                <c:pt idx="780">
                  <c:v>23.703099999999999</c:v>
                </c:pt>
                <c:pt idx="781">
                  <c:v>28.798024999999999</c:v>
                </c:pt>
                <c:pt idx="782">
                  <c:v>33.367699999999999</c:v>
                </c:pt>
                <c:pt idx="783">
                  <c:v>30.020424999999996</c:v>
                </c:pt>
                <c:pt idx="784">
                  <c:v>30.789200000000001</c:v>
                </c:pt>
                <c:pt idx="785">
                  <c:v>25.632199999999997</c:v>
                </c:pt>
                <c:pt idx="786">
                  <c:v>25.355249999999998</c:v>
                </c:pt>
                <c:pt idx="787">
                  <c:v>24.328624999999999</c:v>
                </c:pt>
                <c:pt idx="788">
                  <c:v>22.786299999999997</c:v>
                </c:pt>
                <c:pt idx="789">
                  <c:v>23.817699999999999</c:v>
                </c:pt>
                <c:pt idx="790">
                  <c:v>20.045449999999999</c:v>
                </c:pt>
                <c:pt idx="791">
                  <c:v>16.879625000000001</c:v>
                </c:pt>
                <c:pt idx="792">
                  <c:v>10.89655</c:v>
                </c:pt>
                <c:pt idx="793">
                  <c:v>18.125899999999998</c:v>
                </c:pt>
                <c:pt idx="794">
                  <c:v>17.7821</c:v>
                </c:pt>
                <c:pt idx="795">
                  <c:v>22.437725</c:v>
                </c:pt>
                <c:pt idx="796">
                  <c:v>22.428175</c:v>
                </c:pt>
                <c:pt idx="797">
                  <c:v>24.519625000000001</c:v>
                </c:pt>
                <c:pt idx="798">
                  <c:v>33.697174999999994</c:v>
                </c:pt>
                <c:pt idx="799">
                  <c:v>49.306649999999998</c:v>
                </c:pt>
                <c:pt idx="800">
                  <c:v>56.908450000000002</c:v>
                </c:pt>
                <c:pt idx="801">
                  <c:v>49.335299999999997</c:v>
                </c:pt>
                <c:pt idx="802">
                  <c:v>41.566374999999994</c:v>
                </c:pt>
                <c:pt idx="803">
                  <c:v>44.851575000000004</c:v>
                </c:pt>
                <c:pt idx="804">
                  <c:v>45.224024999999997</c:v>
                </c:pt>
                <c:pt idx="805">
                  <c:v>48.943750000000001</c:v>
                </c:pt>
                <c:pt idx="806">
                  <c:v>46.804549999999999</c:v>
                </c:pt>
                <c:pt idx="807">
                  <c:v>47.401424999999996</c:v>
                </c:pt>
                <c:pt idx="808">
                  <c:v>47.983974999999994</c:v>
                </c:pt>
                <c:pt idx="809">
                  <c:v>62.948825000000006</c:v>
                </c:pt>
                <c:pt idx="810">
                  <c:v>41.9054</c:v>
                </c:pt>
                <c:pt idx="811">
                  <c:v>37.364374999999995</c:v>
                </c:pt>
                <c:pt idx="812">
                  <c:v>30.545674999999999</c:v>
                </c:pt>
                <c:pt idx="813">
                  <c:v>24.930274999999998</c:v>
                </c:pt>
                <c:pt idx="814">
                  <c:v>26.02375</c:v>
                </c:pt>
                <c:pt idx="815">
                  <c:v>26.257725000000001</c:v>
                </c:pt>
                <c:pt idx="816">
                  <c:v>27.079024999999998</c:v>
                </c:pt>
                <c:pt idx="817">
                  <c:v>24.094649999999998</c:v>
                </c:pt>
                <c:pt idx="818">
                  <c:v>23.707874999999998</c:v>
                </c:pt>
                <c:pt idx="819">
                  <c:v>18.407624999999999</c:v>
                </c:pt>
                <c:pt idx="820">
                  <c:v>12.715824999999999</c:v>
                </c:pt>
                <c:pt idx="821">
                  <c:v>23.951399999999996</c:v>
                </c:pt>
                <c:pt idx="822">
                  <c:v>27.255699999999997</c:v>
                </c:pt>
                <c:pt idx="823">
                  <c:v>49.416474999999998</c:v>
                </c:pt>
                <c:pt idx="824">
                  <c:v>73.234174999999993</c:v>
                </c:pt>
                <c:pt idx="825">
                  <c:v>52.17165</c:v>
                </c:pt>
                <c:pt idx="826">
                  <c:v>40.821474999999992</c:v>
                </c:pt>
                <c:pt idx="827">
                  <c:v>33.725824999999993</c:v>
                </c:pt>
                <c:pt idx="828">
                  <c:v>23.927524999999999</c:v>
                </c:pt>
                <c:pt idx="829">
                  <c:v>28.315749999999998</c:v>
                </c:pt>
                <c:pt idx="830">
                  <c:v>36.457124999999998</c:v>
                </c:pt>
                <c:pt idx="831">
                  <c:v>43.519349999999996</c:v>
                </c:pt>
                <c:pt idx="832">
                  <c:v>52.434275</c:v>
                </c:pt>
                <c:pt idx="833">
                  <c:v>53.537300000000002</c:v>
                </c:pt>
                <c:pt idx="834">
                  <c:v>46.236325000000001</c:v>
                </c:pt>
                <c:pt idx="835">
                  <c:v>37.464649999999999</c:v>
                </c:pt>
                <c:pt idx="836">
                  <c:v>24.032574999999998</c:v>
                </c:pt>
                <c:pt idx="837">
                  <c:v>20.943149999999999</c:v>
                </c:pt>
                <c:pt idx="838">
                  <c:v>22.184649999999998</c:v>
                </c:pt>
                <c:pt idx="839">
                  <c:v>13.427300000000001</c:v>
                </c:pt>
                <c:pt idx="840">
                  <c:v>10.4095</c:v>
                </c:pt>
                <c:pt idx="841">
                  <c:v>9.0438500000000008</c:v>
                </c:pt>
                <c:pt idx="842">
                  <c:v>10.543199999999999</c:v>
                </c:pt>
                <c:pt idx="843">
                  <c:v>8.6857249999999997</c:v>
                </c:pt>
                <c:pt idx="844">
                  <c:v>12.596449999999999</c:v>
                </c:pt>
                <c:pt idx="845">
                  <c:v>20.675749999999997</c:v>
                </c:pt>
                <c:pt idx="846">
                  <c:v>35.459150000000001</c:v>
                </c:pt>
                <c:pt idx="847">
                  <c:v>54.731050000000003</c:v>
                </c:pt>
                <c:pt idx="848">
                  <c:v>70.120874999999998</c:v>
                </c:pt>
                <c:pt idx="849">
                  <c:v>42.024774999999998</c:v>
                </c:pt>
                <c:pt idx="850">
                  <c:v>36.652900000000002</c:v>
                </c:pt>
                <c:pt idx="851">
                  <c:v>28.377824999999998</c:v>
                </c:pt>
                <c:pt idx="852">
                  <c:v>26.028524999999998</c:v>
                </c:pt>
                <c:pt idx="853">
                  <c:v>19.333974999999999</c:v>
                </c:pt>
                <c:pt idx="854">
                  <c:v>23.956174999999998</c:v>
                </c:pt>
                <c:pt idx="855">
                  <c:v>36.552624999999999</c:v>
                </c:pt>
                <c:pt idx="856">
                  <c:v>24.992350000000002</c:v>
                </c:pt>
                <c:pt idx="857">
                  <c:v>27.680674999999997</c:v>
                </c:pt>
                <c:pt idx="858">
                  <c:v>28.974699999999999</c:v>
                </c:pt>
                <c:pt idx="859">
                  <c:v>19.539300000000001</c:v>
                </c:pt>
                <c:pt idx="860">
                  <c:v>10.3904</c:v>
                </c:pt>
                <c:pt idx="861">
                  <c:v>8.0602</c:v>
                </c:pt>
                <c:pt idx="862">
                  <c:v>5.2620499999999995</c:v>
                </c:pt>
                <c:pt idx="863">
                  <c:v>5.8827999999999996</c:v>
                </c:pt>
                <c:pt idx="864">
                  <c:v>3.9107249999999998</c:v>
                </c:pt>
                <c:pt idx="865">
                  <c:v>3.0464499999999997</c:v>
                </c:pt>
                <c:pt idx="866">
                  <c:v>1.8526999999999998</c:v>
                </c:pt>
                <c:pt idx="867">
                  <c:v>3.5478249999999996</c:v>
                </c:pt>
                <c:pt idx="868">
                  <c:v>8.2273250000000004</c:v>
                </c:pt>
                <c:pt idx="869">
                  <c:v>11.331075</c:v>
                </c:pt>
                <c:pt idx="870">
                  <c:v>24.8109</c:v>
                </c:pt>
                <c:pt idx="871">
                  <c:v>36.490549999999999</c:v>
                </c:pt>
                <c:pt idx="872">
                  <c:v>56.941874999999996</c:v>
                </c:pt>
                <c:pt idx="873">
                  <c:v>39.923774999999999</c:v>
                </c:pt>
                <c:pt idx="874">
                  <c:v>45.424574999999997</c:v>
                </c:pt>
                <c:pt idx="875">
                  <c:v>38.553349999999995</c:v>
                </c:pt>
                <c:pt idx="876">
                  <c:v>43.657825000000003</c:v>
                </c:pt>
                <c:pt idx="877">
                  <c:v>42.048650000000002</c:v>
                </c:pt>
                <c:pt idx="878">
                  <c:v>53.308099999999996</c:v>
                </c:pt>
                <c:pt idx="879">
                  <c:v>78.797049999999999</c:v>
                </c:pt>
                <c:pt idx="880">
                  <c:v>64.266724999999994</c:v>
                </c:pt>
                <c:pt idx="881">
                  <c:v>79.054900000000004</c:v>
                </c:pt>
                <c:pt idx="882">
                  <c:v>61.70732499999999</c:v>
                </c:pt>
                <c:pt idx="883">
                  <c:v>73.090924999999999</c:v>
                </c:pt>
                <c:pt idx="884">
                  <c:v>68.865049999999997</c:v>
                </c:pt>
                <c:pt idx="885">
                  <c:v>60.255724999999998</c:v>
                </c:pt>
                <c:pt idx="886">
                  <c:v>49.664774999999999</c:v>
                </c:pt>
                <c:pt idx="887">
                  <c:v>42.588224999999994</c:v>
                </c:pt>
                <c:pt idx="888">
                  <c:v>26.926224999999999</c:v>
                </c:pt>
                <c:pt idx="889">
                  <c:v>24.930274999999998</c:v>
                </c:pt>
                <c:pt idx="890">
                  <c:v>19.673000000000002</c:v>
                </c:pt>
                <c:pt idx="891">
                  <c:v>13.064399999999999</c:v>
                </c:pt>
                <c:pt idx="892">
                  <c:v>16.6934</c:v>
                </c:pt>
                <c:pt idx="893">
                  <c:v>24.562599999999996</c:v>
                </c:pt>
                <c:pt idx="894">
                  <c:v>38.166575000000002</c:v>
                </c:pt>
                <c:pt idx="895">
                  <c:v>64.448174999999992</c:v>
                </c:pt>
                <c:pt idx="896">
                  <c:v>90.261825000000002</c:v>
                </c:pt>
                <c:pt idx="897">
                  <c:v>54.086424999999998</c:v>
                </c:pt>
                <c:pt idx="898">
                  <c:v>36.595599999999997</c:v>
                </c:pt>
                <c:pt idx="899">
                  <c:v>39.646825</c:v>
                </c:pt>
                <c:pt idx="900">
                  <c:v>45.243124999999999</c:v>
                </c:pt>
                <c:pt idx="901">
                  <c:v>40.391725000000001</c:v>
                </c:pt>
                <c:pt idx="902">
                  <c:v>46.666074999999999</c:v>
                </c:pt>
                <c:pt idx="903">
                  <c:v>43.118249999999996</c:v>
                </c:pt>
                <c:pt idx="904">
                  <c:v>66.152849999999987</c:v>
                </c:pt>
                <c:pt idx="905">
                  <c:v>84.603449999999995</c:v>
                </c:pt>
                <c:pt idx="906">
                  <c:v>56.827275</c:v>
                </c:pt>
                <c:pt idx="907">
                  <c:v>38.653624999999998</c:v>
                </c:pt>
                <c:pt idx="908">
                  <c:v>20.86675</c:v>
                </c:pt>
                <c:pt idx="909">
                  <c:v>16.836649999999999</c:v>
                </c:pt>
                <c:pt idx="910">
                  <c:v>17.175674999999998</c:v>
                </c:pt>
                <c:pt idx="911">
                  <c:v>14.06715</c:v>
                </c:pt>
                <c:pt idx="912">
                  <c:v>8.819424999999999</c:v>
                </c:pt>
                <c:pt idx="913">
                  <c:v>6.9762749999999993</c:v>
                </c:pt>
                <c:pt idx="914">
                  <c:v>4.6413000000000002</c:v>
                </c:pt>
                <c:pt idx="915">
                  <c:v>6.9476250000000004</c:v>
                </c:pt>
                <c:pt idx="916">
                  <c:v>6.9428499999999991</c:v>
                </c:pt>
                <c:pt idx="917">
                  <c:v>13.594424999999999</c:v>
                </c:pt>
                <c:pt idx="918">
                  <c:v>15.012600000000001</c:v>
                </c:pt>
                <c:pt idx="919">
                  <c:v>10.337874999999999</c:v>
                </c:pt>
                <c:pt idx="920">
                  <c:v>17.275949999999998</c:v>
                </c:pt>
                <c:pt idx="921">
                  <c:v>14.219950000000001</c:v>
                </c:pt>
                <c:pt idx="922">
                  <c:v>16.211124999999999</c:v>
                </c:pt>
                <c:pt idx="923">
                  <c:v>20.451324999999997</c:v>
                </c:pt>
                <c:pt idx="924">
                  <c:v>14.749974999999999</c:v>
                </c:pt>
                <c:pt idx="925">
                  <c:v>15.470999999999998</c:v>
                </c:pt>
                <c:pt idx="926">
                  <c:v>14.659249999999998</c:v>
                </c:pt>
                <c:pt idx="927">
                  <c:v>15.055574999999999</c:v>
                </c:pt>
                <c:pt idx="928">
                  <c:v>12.233549999999999</c:v>
                </c:pt>
                <c:pt idx="929">
                  <c:v>11.784699999999999</c:v>
                </c:pt>
                <c:pt idx="930">
                  <c:v>13.575324999999999</c:v>
                </c:pt>
                <c:pt idx="931">
                  <c:v>11.216474999999999</c:v>
                </c:pt>
                <c:pt idx="932">
                  <c:v>9.2348499999999998</c:v>
                </c:pt>
                <c:pt idx="933">
                  <c:v>5.4625999999999992</c:v>
                </c:pt>
                <c:pt idx="934">
                  <c:v>8.3467000000000002</c:v>
                </c:pt>
                <c:pt idx="935">
                  <c:v>6.4128249999999998</c:v>
                </c:pt>
                <c:pt idx="936">
                  <c:v>3.4427749999999997</c:v>
                </c:pt>
                <c:pt idx="937">
                  <c:v>3.5382750000000001</c:v>
                </c:pt>
                <c:pt idx="938">
                  <c:v>2.9605000000000001</c:v>
                </c:pt>
                <c:pt idx="939">
                  <c:v>4.7749999999999995</c:v>
                </c:pt>
                <c:pt idx="940">
                  <c:v>5.3623250000000002</c:v>
                </c:pt>
                <c:pt idx="941">
                  <c:v>5.9496500000000001</c:v>
                </c:pt>
                <c:pt idx="942">
                  <c:v>8.8432999999999993</c:v>
                </c:pt>
                <c:pt idx="943">
                  <c:v>6.6372499999999999</c:v>
                </c:pt>
                <c:pt idx="944">
                  <c:v>5.5580999999999996</c:v>
                </c:pt>
                <c:pt idx="945">
                  <c:v>9.6168499999999995</c:v>
                </c:pt>
                <c:pt idx="946">
                  <c:v>12.477074999999999</c:v>
                </c:pt>
                <c:pt idx="947">
                  <c:v>16.540600000000001</c:v>
                </c:pt>
                <c:pt idx="948">
                  <c:v>16.048774999999999</c:v>
                </c:pt>
                <c:pt idx="949">
                  <c:v>15.389824999999998</c:v>
                </c:pt>
                <c:pt idx="950">
                  <c:v>17.309374999999999</c:v>
                </c:pt>
                <c:pt idx="951">
                  <c:v>17.108825</c:v>
                </c:pt>
                <c:pt idx="952">
                  <c:v>16.8462</c:v>
                </c:pt>
                <c:pt idx="953">
                  <c:v>18.579524999999997</c:v>
                </c:pt>
                <c:pt idx="954">
                  <c:v>24.930274999999998</c:v>
                </c:pt>
                <c:pt idx="955">
                  <c:v>26.973974999999999</c:v>
                </c:pt>
                <c:pt idx="956">
                  <c:v>23.855899999999998</c:v>
                </c:pt>
                <c:pt idx="957">
                  <c:v>15.361174999999999</c:v>
                </c:pt>
                <c:pt idx="958">
                  <c:v>13.226749999999999</c:v>
                </c:pt>
                <c:pt idx="959">
                  <c:v>14.2486</c:v>
                </c:pt>
                <c:pt idx="960">
                  <c:v>15.533075</c:v>
                </c:pt>
                <c:pt idx="961">
                  <c:v>21.707149999999999</c:v>
                </c:pt>
                <c:pt idx="962">
                  <c:v>14.969625000000001</c:v>
                </c:pt>
                <c:pt idx="963">
                  <c:v>18.020849999999999</c:v>
                </c:pt>
                <c:pt idx="964">
                  <c:v>13.513249999999999</c:v>
                </c:pt>
                <c:pt idx="965">
                  <c:v>32.360174999999998</c:v>
                </c:pt>
                <c:pt idx="966">
                  <c:v>66.706749999999985</c:v>
                </c:pt>
                <c:pt idx="967">
                  <c:v>95.26124999999999</c:v>
                </c:pt>
                <c:pt idx="968">
                  <c:v>131.24087500000002</c:v>
                </c:pt>
                <c:pt idx="969">
                  <c:v>109.953925</c:v>
                </c:pt>
                <c:pt idx="970">
                  <c:v>78.176299999999998</c:v>
                </c:pt>
                <c:pt idx="971">
                  <c:v>64.868375</c:v>
                </c:pt>
                <c:pt idx="972">
                  <c:v>65.699224999999998</c:v>
                </c:pt>
                <c:pt idx="973">
                  <c:v>87.454125000000005</c:v>
                </c:pt>
                <c:pt idx="974">
                  <c:v>71.214349999999996</c:v>
                </c:pt>
                <c:pt idx="975">
                  <c:v>77.908899999999988</c:v>
                </c:pt>
                <c:pt idx="976">
                  <c:v>80.22</c:v>
                </c:pt>
                <c:pt idx="977">
                  <c:v>94.382649999999998</c:v>
                </c:pt>
                <c:pt idx="978">
                  <c:v>75.664649999999995</c:v>
                </c:pt>
                <c:pt idx="979">
                  <c:v>72.899924999999996</c:v>
                </c:pt>
                <c:pt idx="980">
                  <c:v>64.204650000000001</c:v>
                </c:pt>
                <c:pt idx="981">
                  <c:v>48.060375000000001</c:v>
                </c:pt>
                <c:pt idx="982">
                  <c:v>41.418349999999997</c:v>
                </c:pt>
                <c:pt idx="983">
                  <c:v>49.072674999999997</c:v>
                </c:pt>
                <c:pt idx="984">
                  <c:v>48.915099999999995</c:v>
                </c:pt>
                <c:pt idx="985">
                  <c:v>35.201299999999996</c:v>
                </c:pt>
                <c:pt idx="986">
                  <c:v>24.171049999999997</c:v>
                </c:pt>
                <c:pt idx="987">
                  <c:v>18.207075</c:v>
                </c:pt>
                <c:pt idx="988">
                  <c:v>13.064399999999999</c:v>
                </c:pt>
                <c:pt idx="989">
                  <c:v>20.728274999999996</c:v>
                </c:pt>
                <c:pt idx="990">
                  <c:v>25.837524999999999</c:v>
                </c:pt>
                <c:pt idx="991">
                  <c:v>32.708750000000002</c:v>
                </c:pt>
                <c:pt idx="992">
                  <c:v>45.548724999999997</c:v>
                </c:pt>
                <c:pt idx="993">
                  <c:v>34.542349999999999</c:v>
                </c:pt>
                <c:pt idx="994">
                  <c:v>56.311574999999998</c:v>
                </c:pt>
                <c:pt idx="995">
                  <c:v>39.622950000000003</c:v>
                </c:pt>
                <c:pt idx="996">
                  <c:v>43.719900000000003</c:v>
                </c:pt>
                <c:pt idx="997">
                  <c:v>38.195224999999994</c:v>
                </c:pt>
                <c:pt idx="998">
                  <c:v>37.154274999999998</c:v>
                </c:pt>
                <c:pt idx="999">
                  <c:v>35.454374999999999</c:v>
                </c:pt>
                <c:pt idx="1000">
                  <c:v>41.179599999999994</c:v>
                </c:pt>
                <c:pt idx="1001">
                  <c:v>69.189750000000004</c:v>
                </c:pt>
                <c:pt idx="1002">
                  <c:v>43.753324999999997</c:v>
                </c:pt>
                <c:pt idx="1003">
                  <c:v>34.06485</c:v>
                </c:pt>
                <c:pt idx="1004">
                  <c:v>36.66245</c:v>
                </c:pt>
                <c:pt idx="1005">
                  <c:v>27.800049999999999</c:v>
                </c:pt>
                <c:pt idx="1006">
                  <c:v>25.7468</c:v>
                </c:pt>
                <c:pt idx="1007">
                  <c:v>26.248175</c:v>
                </c:pt>
                <c:pt idx="1008">
                  <c:v>14.898</c:v>
                </c:pt>
                <c:pt idx="1009">
                  <c:v>10.696</c:v>
                </c:pt>
                <c:pt idx="1010">
                  <c:v>9.6645999999999983</c:v>
                </c:pt>
                <c:pt idx="1011">
                  <c:v>8.1222750000000001</c:v>
                </c:pt>
                <c:pt idx="1012">
                  <c:v>14.406175000000001</c:v>
                </c:pt>
                <c:pt idx="1013">
                  <c:v>22.738549999999996</c:v>
                </c:pt>
                <c:pt idx="1014">
                  <c:v>21.134149999999998</c:v>
                </c:pt>
                <c:pt idx="1015">
                  <c:v>35.759974999999997</c:v>
                </c:pt>
                <c:pt idx="1016">
                  <c:v>46.608774999999994</c:v>
                </c:pt>
                <c:pt idx="1017">
                  <c:v>38.090174999999995</c:v>
                </c:pt>
                <c:pt idx="1018">
                  <c:v>35.172649999999997</c:v>
                </c:pt>
                <c:pt idx="1019">
                  <c:v>19.524974999999998</c:v>
                </c:pt>
                <c:pt idx="1020">
                  <c:v>13.938224999999999</c:v>
                </c:pt>
                <c:pt idx="1021">
                  <c:v>14.993499999999999</c:v>
                </c:pt>
                <c:pt idx="1022">
                  <c:v>17.104050000000001</c:v>
                </c:pt>
                <c:pt idx="1023">
                  <c:v>22.265825</c:v>
                </c:pt>
                <c:pt idx="1024">
                  <c:v>23.330649999999999</c:v>
                </c:pt>
                <c:pt idx="1025">
                  <c:v>27.308224999999997</c:v>
                </c:pt>
                <c:pt idx="1026">
                  <c:v>22.580974999999999</c:v>
                </c:pt>
                <c:pt idx="1027">
                  <c:v>14.8789</c:v>
                </c:pt>
                <c:pt idx="1028">
                  <c:v>10.915649999999999</c:v>
                </c:pt>
                <c:pt idx="1029">
                  <c:v>9.8603749999999994</c:v>
                </c:pt>
                <c:pt idx="1030">
                  <c:v>7.0956499999999991</c:v>
                </c:pt>
                <c:pt idx="1031">
                  <c:v>7.3105250000000002</c:v>
                </c:pt>
                <c:pt idx="1032">
                  <c:v>5.8111749999999995</c:v>
                </c:pt>
                <c:pt idx="1033">
                  <c:v>3.2374499999999999</c:v>
                </c:pt>
                <c:pt idx="1034">
                  <c:v>4.0921750000000001</c:v>
                </c:pt>
                <c:pt idx="1035">
                  <c:v>2.9605000000000001</c:v>
                </c:pt>
                <c:pt idx="1036">
                  <c:v>12.773125</c:v>
                </c:pt>
                <c:pt idx="1037">
                  <c:v>18.493574999999996</c:v>
                </c:pt>
                <c:pt idx="1038">
                  <c:v>21.764449999999997</c:v>
                </c:pt>
                <c:pt idx="1039">
                  <c:v>43.060949999999998</c:v>
                </c:pt>
                <c:pt idx="1040">
                  <c:v>73.630499999999998</c:v>
                </c:pt>
                <c:pt idx="1041">
                  <c:v>49.392599999999995</c:v>
                </c:pt>
                <c:pt idx="1042">
                  <c:v>45.92595</c:v>
                </c:pt>
                <c:pt idx="1043">
                  <c:v>33.157599999999995</c:v>
                </c:pt>
                <c:pt idx="1044">
                  <c:v>54.76925</c:v>
                </c:pt>
                <c:pt idx="1045">
                  <c:v>37.264099999999999</c:v>
                </c:pt>
                <c:pt idx="1046">
                  <c:v>37.607900000000001</c:v>
                </c:pt>
                <c:pt idx="1047">
                  <c:v>38.949674999999992</c:v>
                </c:pt>
                <c:pt idx="1048">
                  <c:v>45.056899999999999</c:v>
                </c:pt>
                <c:pt idx="1049">
                  <c:v>65.054600000000008</c:v>
                </c:pt>
                <c:pt idx="1050">
                  <c:v>49.206374999999994</c:v>
                </c:pt>
                <c:pt idx="1051">
                  <c:v>35.058050000000001</c:v>
                </c:pt>
                <c:pt idx="1052">
                  <c:v>26.649274999999999</c:v>
                </c:pt>
                <c:pt idx="1053">
                  <c:v>17.638849999999998</c:v>
                </c:pt>
                <c:pt idx="1054">
                  <c:v>12.572574999999999</c:v>
                </c:pt>
                <c:pt idx="1055">
                  <c:v>13.045299999999999</c:v>
                </c:pt>
                <c:pt idx="1056">
                  <c:v>21.086399999999998</c:v>
                </c:pt>
                <c:pt idx="1057">
                  <c:v>17.724799999999998</c:v>
                </c:pt>
                <c:pt idx="1058">
                  <c:v>14.5351</c:v>
                </c:pt>
                <c:pt idx="1059">
                  <c:v>11.397925000000001</c:v>
                </c:pt>
                <c:pt idx="1060">
                  <c:v>18.197524999999999</c:v>
                </c:pt>
                <c:pt idx="1061">
                  <c:v>31.887449999999998</c:v>
                </c:pt>
                <c:pt idx="1062">
                  <c:v>24.681974999999998</c:v>
                </c:pt>
                <c:pt idx="1063">
                  <c:v>47.716574999999999</c:v>
                </c:pt>
                <c:pt idx="1064">
                  <c:v>88.609674999999996</c:v>
                </c:pt>
                <c:pt idx="1065">
                  <c:v>71.305075000000002</c:v>
                </c:pt>
                <c:pt idx="1066">
                  <c:v>59.453524999999999</c:v>
                </c:pt>
                <c:pt idx="1067">
                  <c:v>38.835074999999996</c:v>
                </c:pt>
                <c:pt idx="1068">
                  <c:v>32.809024999999998</c:v>
                </c:pt>
                <c:pt idx="1069">
                  <c:v>32.804250000000003</c:v>
                </c:pt>
                <c:pt idx="1070">
                  <c:v>35.158324999999998</c:v>
                </c:pt>
                <c:pt idx="1071">
                  <c:v>44.985274999999994</c:v>
                </c:pt>
                <c:pt idx="1072">
                  <c:v>44.183074999999995</c:v>
                </c:pt>
                <c:pt idx="1073">
                  <c:v>32.608474999999999</c:v>
                </c:pt>
                <c:pt idx="1074">
                  <c:v>26.558549999999997</c:v>
                </c:pt>
                <c:pt idx="1075">
                  <c:v>12.878174999999999</c:v>
                </c:pt>
                <c:pt idx="1076">
                  <c:v>8.9626749999999991</c:v>
                </c:pt>
                <c:pt idx="1077">
                  <c:v>9.3017000000000003</c:v>
                </c:pt>
                <c:pt idx="1078">
                  <c:v>7.2293500000000002</c:v>
                </c:pt>
                <c:pt idx="1079">
                  <c:v>4.9421249999999999</c:v>
                </c:pt>
                <c:pt idx="1080">
                  <c:v>3.0273499999999998</c:v>
                </c:pt>
                <c:pt idx="1081">
                  <c:v>2.8029250000000001</c:v>
                </c:pt>
                <c:pt idx="1082">
                  <c:v>4.0253249999999996</c:v>
                </c:pt>
                <c:pt idx="1083">
                  <c:v>4.3261500000000002</c:v>
                </c:pt>
                <c:pt idx="1084">
                  <c:v>7.2723249999999995</c:v>
                </c:pt>
                <c:pt idx="1085">
                  <c:v>7.8309999999999986</c:v>
                </c:pt>
                <c:pt idx="1086">
                  <c:v>7.9551499999999997</c:v>
                </c:pt>
                <c:pt idx="1087">
                  <c:v>11.927949999999999</c:v>
                </c:pt>
                <c:pt idx="1088">
                  <c:v>10.504999999999999</c:v>
                </c:pt>
                <c:pt idx="1089">
                  <c:v>15.055574999999999</c:v>
                </c:pt>
                <c:pt idx="1090">
                  <c:v>19.009274999999999</c:v>
                </c:pt>
                <c:pt idx="1091">
                  <c:v>19.009274999999999</c:v>
                </c:pt>
                <c:pt idx="1092">
                  <c:v>19.572724999999998</c:v>
                </c:pt>
                <c:pt idx="1093">
                  <c:v>17.046749999999999</c:v>
                </c:pt>
                <c:pt idx="1094">
                  <c:v>20.713950000000001</c:v>
                </c:pt>
                <c:pt idx="1095">
                  <c:v>17.199550000000002</c:v>
                </c:pt>
                <c:pt idx="1096">
                  <c:v>21.993649999999999</c:v>
                </c:pt>
                <c:pt idx="1097">
                  <c:v>24.553049999999999</c:v>
                </c:pt>
                <c:pt idx="1098">
                  <c:v>23.894099999999998</c:v>
                </c:pt>
                <c:pt idx="1099">
                  <c:v>22.70035</c:v>
                </c:pt>
                <c:pt idx="1100">
                  <c:v>18.078149999999997</c:v>
                </c:pt>
                <c:pt idx="1101">
                  <c:v>15.456674999999999</c:v>
                </c:pt>
                <c:pt idx="1102">
                  <c:v>19.85445</c:v>
                </c:pt>
                <c:pt idx="1103">
                  <c:v>14.8789</c:v>
                </c:pt>
                <c:pt idx="1104">
                  <c:v>10.524099999999999</c:v>
                </c:pt>
                <c:pt idx="1105">
                  <c:v>22.361324999999997</c:v>
                </c:pt>
                <c:pt idx="1106">
                  <c:v>6.3602999999999996</c:v>
                </c:pt>
                <c:pt idx="1107">
                  <c:v>4.2640750000000001</c:v>
                </c:pt>
                <c:pt idx="1108">
                  <c:v>6.9094249999999997</c:v>
                </c:pt>
                <c:pt idx="1109">
                  <c:v>11.770375</c:v>
                </c:pt>
                <c:pt idx="1110">
                  <c:v>19.510649999999998</c:v>
                </c:pt>
                <c:pt idx="1111">
                  <c:v>22.418624999999999</c:v>
                </c:pt>
                <c:pt idx="1112">
                  <c:v>30.058624999999999</c:v>
                </c:pt>
                <c:pt idx="1113">
                  <c:v>28.769375</c:v>
                </c:pt>
                <c:pt idx="1114">
                  <c:v>29.246874999999999</c:v>
                </c:pt>
                <c:pt idx="1115">
                  <c:v>31.696449999999995</c:v>
                </c:pt>
                <c:pt idx="1116">
                  <c:v>38.897149999999996</c:v>
                </c:pt>
                <c:pt idx="1117">
                  <c:v>29.442649999999997</c:v>
                </c:pt>
                <c:pt idx="1118">
                  <c:v>31.892225000000003</c:v>
                </c:pt>
                <c:pt idx="1119">
                  <c:v>28.673874999999999</c:v>
                </c:pt>
                <c:pt idx="1120">
                  <c:v>40.716424999999994</c:v>
                </c:pt>
                <c:pt idx="1121">
                  <c:v>57.147199999999998</c:v>
                </c:pt>
                <c:pt idx="1122">
                  <c:v>69.290025</c:v>
                </c:pt>
                <c:pt idx="1123">
                  <c:v>73.1721</c:v>
                </c:pt>
                <c:pt idx="1124">
                  <c:v>75.072549999999993</c:v>
                </c:pt>
                <c:pt idx="1125">
                  <c:v>72.121599999999987</c:v>
                </c:pt>
                <c:pt idx="1126">
                  <c:v>60.971974999999993</c:v>
                </c:pt>
                <c:pt idx="1127">
                  <c:v>33.9407</c:v>
                </c:pt>
                <c:pt idx="1128">
                  <c:v>22.604849999999999</c:v>
                </c:pt>
                <c:pt idx="1129">
                  <c:v>21.267849999999999</c:v>
                </c:pt>
                <c:pt idx="1130">
                  <c:v>15.155849999999999</c:v>
                </c:pt>
                <c:pt idx="1131">
                  <c:v>17.094499999999996</c:v>
                </c:pt>
                <c:pt idx="1132">
                  <c:v>20.174374999999998</c:v>
                </c:pt>
                <c:pt idx="1133">
                  <c:v>23.63625</c:v>
                </c:pt>
                <c:pt idx="1134">
                  <c:v>37.230674999999998</c:v>
                </c:pt>
                <c:pt idx="1135">
                  <c:v>73.157775000000001</c:v>
                </c:pt>
                <c:pt idx="1136">
                  <c:v>70.994699999999995</c:v>
                </c:pt>
                <c:pt idx="1137">
                  <c:v>66.587374999999994</c:v>
                </c:pt>
                <c:pt idx="1138">
                  <c:v>49.817574999999998</c:v>
                </c:pt>
                <c:pt idx="1139">
                  <c:v>33.611224999999997</c:v>
                </c:pt>
                <c:pt idx="1140">
                  <c:v>32.484324999999998</c:v>
                </c:pt>
                <c:pt idx="1141">
                  <c:v>39.489249999999998</c:v>
                </c:pt>
                <c:pt idx="1142">
                  <c:v>33.888174999999997</c:v>
                </c:pt>
                <c:pt idx="1143">
                  <c:v>39.560874999999996</c:v>
                </c:pt>
                <c:pt idx="1144">
                  <c:v>48.022174999999997</c:v>
                </c:pt>
                <c:pt idx="1145">
                  <c:v>40.267575000000001</c:v>
                </c:pt>
                <c:pt idx="1146">
                  <c:v>40.678224999999998</c:v>
                </c:pt>
                <c:pt idx="1147">
                  <c:v>29.867624999999997</c:v>
                </c:pt>
                <c:pt idx="1148">
                  <c:v>20.002475</c:v>
                </c:pt>
                <c:pt idx="1149">
                  <c:v>14.363199999999999</c:v>
                </c:pt>
                <c:pt idx="1150">
                  <c:v>15.361174999999999</c:v>
                </c:pt>
                <c:pt idx="1151">
                  <c:v>15.795699999999998</c:v>
                </c:pt>
                <c:pt idx="1152">
                  <c:v>11.044574999999998</c:v>
                </c:pt>
                <c:pt idx="1153">
                  <c:v>16.234999999999999</c:v>
                </c:pt>
                <c:pt idx="1154">
                  <c:v>16.330500000000001</c:v>
                </c:pt>
                <c:pt idx="1155">
                  <c:v>15.046025</c:v>
                </c:pt>
                <c:pt idx="1156">
                  <c:v>16.960800000000003</c:v>
                </c:pt>
                <c:pt idx="1157">
                  <c:v>31.180749999999996</c:v>
                </c:pt>
                <c:pt idx="1158">
                  <c:v>26.06195</c:v>
                </c:pt>
                <c:pt idx="1159">
                  <c:v>55.518924999999996</c:v>
                </c:pt>
                <c:pt idx="1160">
                  <c:v>53.995699999999999</c:v>
                </c:pt>
                <c:pt idx="1161">
                  <c:v>47.014649999999996</c:v>
                </c:pt>
                <c:pt idx="1162">
                  <c:v>44.483899999999998</c:v>
                </c:pt>
                <c:pt idx="1163">
                  <c:v>42.889049999999997</c:v>
                </c:pt>
                <c:pt idx="1164">
                  <c:v>40.210274999999996</c:v>
                </c:pt>
                <c:pt idx="1165">
                  <c:v>50.094524999999997</c:v>
                </c:pt>
                <c:pt idx="1166">
                  <c:v>50.551333333333396</c:v>
                </c:pt>
                <c:pt idx="1168">
                  <c:v>57.304774999999999</c:v>
                </c:pt>
                <c:pt idx="1169">
                  <c:v>75.621674999999996</c:v>
                </c:pt>
                <c:pt idx="1170">
                  <c:v>83.237799999999993</c:v>
                </c:pt>
                <c:pt idx="1171">
                  <c:v>60.546999999999997</c:v>
                </c:pt>
                <c:pt idx="1172">
                  <c:v>45.424574999999997</c:v>
                </c:pt>
                <c:pt idx="1173">
                  <c:v>52.749424999999995</c:v>
                </c:pt>
                <c:pt idx="1174">
                  <c:v>37.440774999999995</c:v>
                </c:pt>
                <c:pt idx="1175">
                  <c:v>25.350474999999999</c:v>
                </c:pt>
                <c:pt idx="1176">
                  <c:v>16.545375</c:v>
                </c:pt>
                <c:pt idx="1177">
                  <c:v>14.186525</c:v>
                </c:pt>
                <c:pt idx="1178">
                  <c:v>11.173499999999999</c:v>
                </c:pt>
                <c:pt idx="1179">
                  <c:v>9.2730499999999996</c:v>
                </c:pt>
                <c:pt idx="1180">
                  <c:v>12.945024999999999</c:v>
                </c:pt>
                <c:pt idx="1181">
                  <c:v>22.113025</c:v>
                </c:pt>
                <c:pt idx="1182">
                  <c:v>32.598924999999994</c:v>
                </c:pt>
                <c:pt idx="1183">
                  <c:v>62.948825000000006</c:v>
                </c:pt>
                <c:pt idx="1184">
                  <c:v>71.419674999999998</c:v>
                </c:pt>
                <c:pt idx="1185">
                  <c:v>55.256299999999996</c:v>
                </c:pt>
                <c:pt idx="1186">
                  <c:v>55.246749999999999</c:v>
                </c:pt>
                <c:pt idx="1187">
                  <c:v>59.443974999999995</c:v>
                </c:pt>
                <c:pt idx="1188">
                  <c:v>55.886600000000001</c:v>
                </c:pt>
                <c:pt idx="1189">
                  <c:v>35.908000000000001</c:v>
                </c:pt>
                <c:pt idx="1190">
                  <c:v>48.079474999999995</c:v>
                </c:pt>
                <c:pt idx="1191">
                  <c:v>44.159199999999998</c:v>
                </c:pt>
                <c:pt idx="1192">
                  <c:v>52.587074999999999</c:v>
                </c:pt>
                <c:pt idx="1193">
                  <c:v>56.378424999999993</c:v>
                </c:pt>
                <c:pt idx="1194">
                  <c:v>46.728149999999999</c:v>
                </c:pt>
                <c:pt idx="1195">
                  <c:v>39.804400000000001</c:v>
                </c:pt>
                <c:pt idx="1196">
                  <c:v>27.728424999999998</c:v>
                </c:pt>
                <c:pt idx="1197">
                  <c:v>20.394024999999999</c:v>
                </c:pt>
                <c:pt idx="1198">
                  <c:v>15.069899999999999</c:v>
                </c:pt>
                <c:pt idx="1199">
                  <c:v>11.579374999999999</c:v>
                </c:pt>
                <c:pt idx="1200">
                  <c:v>3.79135</c:v>
                </c:pt>
                <c:pt idx="1201">
                  <c:v>6.0594749999999999</c:v>
                </c:pt>
                <c:pt idx="1202">
                  <c:v>4.9707749999999997</c:v>
                </c:pt>
                <c:pt idx="1203">
                  <c:v>3.4332250000000002</c:v>
                </c:pt>
                <c:pt idx="1204">
                  <c:v>4.6604000000000001</c:v>
                </c:pt>
                <c:pt idx="1205">
                  <c:v>13.226749999999999</c:v>
                </c:pt>
                <c:pt idx="1206">
                  <c:v>10.11345</c:v>
                </c:pt>
                <c:pt idx="1207">
                  <c:v>16.306625</c:v>
                </c:pt>
                <c:pt idx="1208">
                  <c:v>30.645950000000003</c:v>
                </c:pt>
                <c:pt idx="1209">
                  <c:v>24.209250000000001</c:v>
                </c:pt>
                <c:pt idx="1210">
                  <c:v>30.063399999999998</c:v>
                </c:pt>
                <c:pt idx="1211">
                  <c:v>25.937799999999999</c:v>
                </c:pt>
                <c:pt idx="1212">
                  <c:v>26.749549999999999</c:v>
                </c:pt>
                <c:pt idx="1213">
                  <c:v>24.858650000000001</c:v>
                </c:pt>
                <c:pt idx="1214">
                  <c:v>27.265249999999998</c:v>
                </c:pt>
                <c:pt idx="1215">
                  <c:v>29.428325000000001</c:v>
                </c:pt>
                <c:pt idx="1216">
                  <c:v>45.462774999999993</c:v>
                </c:pt>
                <c:pt idx="1217">
                  <c:v>55.428199999999997</c:v>
                </c:pt>
                <c:pt idx="1218">
                  <c:v>54.105525</c:v>
                </c:pt>
                <c:pt idx="1219">
                  <c:v>51.283500000000004</c:v>
                </c:pt>
                <c:pt idx="1220">
                  <c:v>34.274949999999997</c:v>
                </c:pt>
                <c:pt idx="1221">
                  <c:v>30.015649999999997</c:v>
                </c:pt>
                <c:pt idx="1222">
                  <c:v>18.951974999999997</c:v>
                </c:pt>
                <c:pt idx="1223">
                  <c:v>34.833624999999998</c:v>
                </c:pt>
                <c:pt idx="1224">
                  <c:v>28.425574999999998</c:v>
                </c:pt>
                <c:pt idx="1225">
                  <c:v>24.061225</c:v>
                </c:pt>
                <c:pt idx="1226">
                  <c:v>21.291725</c:v>
                </c:pt>
                <c:pt idx="1227">
                  <c:v>15.160625</c:v>
                </c:pt>
                <c:pt idx="1228">
                  <c:v>18.374199999999998</c:v>
                </c:pt>
                <c:pt idx="1229">
                  <c:v>27.561299999999999</c:v>
                </c:pt>
                <c:pt idx="1230">
                  <c:v>29.351924999999998</c:v>
                </c:pt>
                <c:pt idx="1231">
                  <c:v>41.05545</c:v>
                </c:pt>
                <c:pt idx="1232">
                  <c:v>56.731774999999999</c:v>
                </c:pt>
                <c:pt idx="1233">
                  <c:v>39.961974999999995</c:v>
                </c:pt>
                <c:pt idx="1234">
                  <c:v>30.994524999999996</c:v>
                </c:pt>
                <c:pt idx="1235">
                  <c:v>23.039375</c:v>
                </c:pt>
                <c:pt idx="1236">
                  <c:v>27.909875</c:v>
                </c:pt>
                <c:pt idx="1237">
                  <c:v>42.115499999999997</c:v>
                </c:pt>
                <c:pt idx="1238">
                  <c:v>33.840425000000003</c:v>
                </c:pt>
                <c:pt idx="1239">
                  <c:v>35.908000000000001</c:v>
                </c:pt>
                <c:pt idx="1240">
                  <c:v>48.112900000000003</c:v>
                </c:pt>
                <c:pt idx="1241">
                  <c:v>42.196674999999999</c:v>
                </c:pt>
                <c:pt idx="1242">
                  <c:v>38.510375000000003</c:v>
                </c:pt>
                <c:pt idx="1243">
                  <c:v>27.690224999999998</c:v>
                </c:pt>
                <c:pt idx="1244">
                  <c:v>18.097249999999999</c:v>
                </c:pt>
                <c:pt idx="1245">
                  <c:v>13.570550000000001</c:v>
                </c:pt>
                <c:pt idx="1246">
                  <c:v>12.357699999999999</c:v>
                </c:pt>
                <c:pt idx="1247">
                  <c:v>9.5070250000000005</c:v>
                </c:pt>
                <c:pt idx="1248">
                  <c:v>11.269</c:v>
                </c:pt>
                <c:pt idx="1249">
                  <c:v>6.3411999999999997</c:v>
                </c:pt>
                <c:pt idx="1250">
                  <c:v>4.5314749999999995</c:v>
                </c:pt>
                <c:pt idx="1251">
                  <c:v>7.0431249999999999</c:v>
                </c:pt>
                <c:pt idx="1252">
                  <c:v>5.5198999999999998</c:v>
                </c:pt>
                <c:pt idx="1253">
                  <c:v>13.226749999999999</c:v>
                </c:pt>
                <c:pt idx="1254">
                  <c:v>20.661425000000001</c:v>
                </c:pt>
                <c:pt idx="1255">
                  <c:v>20.136175000000001</c:v>
                </c:pt>
                <c:pt idx="1256">
                  <c:v>32.727850000000004</c:v>
                </c:pt>
                <c:pt idx="1257">
                  <c:v>29.810324999999999</c:v>
                </c:pt>
                <c:pt idx="1258">
                  <c:v>26.477374999999999</c:v>
                </c:pt>
                <c:pt idx="1259">
                  <c:v>25.149925</c:v>
                </c:pt>
                <c:pt idx="1260">
                  <c:v>19.348300000000002</c:v>
                </c:pt>
                <c:pt idx="1261">
                  <c:v>22.103475</c:v>
                </c:pt>
                <c:pt idx="1262">
                  <c:v>17.423974999999999</c:v>
                </c:pt>
                <c:pt idx="1263">
                  <c:v>19.224149999999998</c:v>
                </c:pt>
                <c:pt idx="1264">
                  <c:v>27.222274999999996</c:v>
                </c:pt>
                <c:pt idx="1265">
                  <c:v>28.229799999999997</c:v>
                </c:pt>
                <c:pt idx="1266">
                  <c:v>27.566074999999998</c:v>
                </c:pt>
                <c:pt idx="1267">
                  <c:v>22.924774999999997</c:v>
                </c:pt>
                <c:pt idx="1268">
                  <c:v>15.227475</c:v>
                </c:pt>
                <c:pt idx="1269">
                  <c:v>5.238175</c:v>
                </c:pt>
                <c:pt idx="1270">
                  <c:v>8.141375</c:v>
                </c:pt>
                <c:pt idx="1271">
                  <c:v>5.562875</c:v>
                </c:pt>
                <c:pt idx="1272">
                  <c:v>4.9612249999999998</c:v>
                </c:pt>
                <c:pt idx="1273">
                  <c:v>2.6883249999999999</c:v>
                </c:pt>
                <c:pt idx="1274">
                  <c:v>2.1964999999999999</c:v>
                </c:pt>
                <c:pt idx="1275">
                  <c:v>3.5000749999999998</c:v>
                </c:pt>
                <c:pt idx="1276">
                  <c:v>3.0416750000000001</c:v>
                </c:pt>
                <c:pt idx="1277">
                  <c:v>3.4571000000000001</c:v>
                </c:pt>
                <c:pt idx="1278">
                  <c:v>4.0348749999999995</c:v>
                </c:pt>
                <c:pt idx="1279">
                  <c:v>7.7689249999999994</c:v>
                </c:pt>
                <c:pt idx="1280">
                  <c:v>6.7518500000000001</c:v>
                </c:pt>
                <c:pt idx="1281">
                  <c:v>17.213874999999998</c:v>
                </c:pt>
                <c:pt idx="1282">
                  <c:v>5.7061249999999992</c:v>
                </c:pt>
                <c:pt idx="1283">
                  <c:v>7.7307250000000005</c:v>
                </c:pt>
                <c:pt idx="1284">
                  <c:v>8.4087749999999986</c:v>
                </c:pt>
                <c:pt idx="1285">
                  <c:v>8.7239249999999995</c:v>
                </c:pt>
                <c:pt idx="1286">
                  <c:v>19.515424999999997</c:v>
                </c:pt>
                <c:pt idx="1287">
                  <c:v>20.3033</c:v>
                </c:pt>
                <c:pt idx="1288">
                  <c:v>7.64</c:v>
                </c:pt>
                <c:pt idx="1289">
                  <c:v>11.584150000000001</c:v>
                </c:pt>
                <c:pt idx="1290">
                  <c:v>11.316749999999999</c:v>
                </c:pt>
                <c:pt idx="1291">
                  <c:v>7.3630499999999994</c:v>
                </c:pt>
                <c:pt idx="1292">
                  <c:v>6.6945499999999996</c:v>
                </c:pt>
                <c:pt idx="1293">
                  <c:v>4.3977750000000002</c:v>
                </c:pt>
                <c:pt idx="1294">
                  <c:v>2.9986999999999999</c:v>
                </c:pt>
                <c:pt idx="1295">
                  <c:v>5.5533250000000001</c:v>
                </c:pt>
                <c:pt idx="1296">
                  <c:v>3.2374499999999999</c:v>
                </c:pt>
                <c:pt idx="1297">
                  <c:v>2.9175249999999999</c:v>
                </c:pt>
                <c:pt idx="1298">
                  <c:v>1.5088999999999999</c:v>
                </c:pt>
                <c:pt idx="1299">
                  <c:v>2.0389249999999999</c:v>
                </c:pt>
                <c:pt idx="1300">
                  <c:v>3.7340499999999999</c:v>
                </c:pt>
                <c:pt idx="1301">
                  <c:v>7.8309999999999986</c:v>
                </c:pt>
                <c:pt idx="1302">
                  <c:v>10.972949999999999</c:v>
                </c:pt>
                <c:pt idx="1303">
                  <c:v>22.943874999999998</c:v>
                </c:pt>
                <c:pt idx="1304">
                  <c:v>39.9572</c:v>
                </c:pt>
                <c:pt idx="1305">
                  <c:v>38.53425</c:v>
                </c:pt>
                <c:pt idx="1306">
                  <c:v>46.503724999999996</c:v>
                </c:pt>
                <c:pt idx="1307">
                  <c:v>48.59995</c:v>
                </c:pt>
                <c:pt idx="1308">
                  <c:v>40.004950000000001</c:v>
                </c:pt>
                <c:pt idx="1309">
                  <c:v>40.429924999999997</c:v>
                </c:pt>
                <c:pt idx="1310">
                  <c:v>30.588650000000001</c:v>
                </c:pt>
                <c:pt idx="1311">
                  <c:v>37.736824999999996</c:v>
                </c:pt>
                <c:pt idx="1312">
                  <c:v>43.113475000000001</c:v>
                </c:pt>
                <c:pt idx="1313">
                  <c:v>64.10915</c:v>
                </c:pt>
                <c:pt idx="1314">
                  <c:v>58.966474999999996</c:v>
                </c:pt>
                <c:pt idx="1315">
                  <c:v>37.139949999999999</c:v>
                </c:pt>
                <c:pt idx="1316">
                  <c:v>20.064550000000001</c:v>
                </c:pt>
                <c:pt idx="1317">
                  <c:v>17.0181</c:v>
                </c:pt>
                <c:pt idx="1318">
                  <c:v>16.168150000000001</c:v>
                </c:pt>
                <c:pt idx="1319">
                  <c:v>8.7239249999999995</c:v>
                </c:pt>
                <c:pt idx="1320">
                  <c:v>5.1904249999999994</c:v>
                </c:pt>
                <c:pt idx="1321">
                  <c:v>3.2660999999999998</c:v>
                </c:pt>
                <c:pt idx="1322">
                  <c:v>1.2367249999999999</c:v>
                </c:pt>
                <c:pt idx="1323">
                  <c:v>0.85949999999999993</c:v>
                </c:pt>
                <c:pt idx="1324">
                  <c:v>6.0164999999999997</c:v>
                </c:pt>
                <c:pt idx="1325">
                  <c:v>14.324999999999999</c:v>
                </c:pt>
                <c:pt idx="1326">
                  <c:v>21.649850000000001</c:v>
                </c:pt>
                <c:pt idx="1327">
                  <c:v>85.357899999999987</c:v>
                </c:pt>
                <c:pt idx="1328">
                  <c:v>94.268049999999988</c:v>
                </c:pt>
                <c:pt idx="1329">
                  <c:v>30.115924999999997</c:v>
                </c:pt>
                <c:pt idx="1330">
                  <c:v>34.838399999999993</c:v>
                </c:pt>
                <c:pt idx="1331">
                  <c:v>30.392874999999997</c:v>
                </c:pt>
                <c:pt idx="1332">
                  <c:v>19.582274999999999</c:v>
                </c:pt>
                <c:pt idx="1333">
                  <c:v>25.73725</c:v>
                </c:pt>
                <c:pt idx="1334">
                  <c:v>20.546824999999998</c:v>
                </c:pt>
                <c:pt idx="1335">
                  <c:v>38.343249999999998</c:v>
                </c:pt>
                <c:pt idx="1338">
                  <c:v>37.144725000000001</c:v>
                </c:pt>
                <c:pt idx="1339">
                  <c:v>38.892375000000001</c:v>
                </c:pt>
                <c:pt idx="1340">
                  <c:v>32.006824999999999</c:v>
                </c:pt>
                <c:pt idx="1341">
                  <c:v>20.169599999999999</c:v>
                </c:pt>
                <c:pt idx="1342">
                  <c:v>16.454650000000001</c:v>
                </c:pt>
                <c:pt idx="1343">
                  <c:v>26.577649999999998</c:v>
                </c:pt>
                <c:pt idx="1344">
                  <c:v>17.027649999999998</c:v>
                </c:pt>
                <c:pt idx="1345">
                  <c:v>19.835349999999998</c:v>
                </c:pt>
                <c:pt idx="1346">
                  <c:v>12.46275</c:v>
                </c:pt>
                <c:pt idx="1347">
                  <c:v>9.6550499999999992</c:v>
                </c:pt>
                <c:pt idx="1348">
                  <c:v>18.278700000000001</c:v>
                </c:pt>
                <c:pt idx="1349">
                  <c:v>22.170324999999998</c:v>
                </c:pt>
                <c:pt idx="1350">
                  <c:v>31.629599999999996</c:v>
                </c:pt>
                <c:pt idx="1351">
                  <c:v>55.108274999999999</c:v>
                </c:pt>
                <c:pt idx="1352">
                  <c:v>70.335750000000004</c:v>
                </c:pt>
                <c:pt idx="1353">
                  <c:v>67.656975000000003</c:v>
                </c:pt>
                <c:pt idx="1354">
                  <c:v>40.348749999999995</c:v>
                </c:pt>
                <c:pt idx="1355">
                  <c:v>25.269300000000001</c:v>
                </c:pt>
                <c:pt idx="1356">
                  <c:v>24.6008</c:v>
                </c:pt>
                <c:pt idx="1357">
                  <c:v>33.759250000000002</c:v>
                </c:pt>
                <c:pt idx="1358">
                  <c:v>28.587924999999998</c:v>
                </c:pt>
                <c:pt idx="1359">
                  <c:v>28.573599999999999</c:v>
                </c:pt>
                <c:pt idx="1360">
                  <c:v>47.582875000000001</c:v>
                </c:pt>
                <c:pt idx="1361">
                  <c:v>63.851299999999995</c:v>
                </c:pt>
                <c:pt idx="1362">
                  <c:v>64.448174999999992</c:v>
                </c:pt>
                <c:pt idx="1363">
                  <c:v>45.142850000000003</c:v>
                </c:pt>
                <c:pt idx="1364">
                  <c:v>33.687624999999997</c:v>
                </c:pt>
                <c:pt idx="1365">
                  <c:v>20.193474999999999</c:v>
                </c:pt>
                <c:pt idx="1366">
                  <c:v>28.635674999999999</c:v>
                </c:pt>
                <c:pt idx="1367">
                  <c:v>11.9948</c:v>
                </c:pt>
                <c:pt idx="1368">
                  <c:v>4.1685749999999997</c:v>
                </c:pt>
                <c:pt idx="1369">
                  <c:v>3.5860249999999998</c:v>
                </c:pt>
                <c:pt idx="1370">
                  <c:v>2.7838249999999998</c:v>
                </c:pt>
                <c:pt idx="1371">
                  <c:v>4.2115499999999999</c:v>
                </c:pt>
                <c:pt idx="1372">
                  <c:v>2.8029250000000001</c:v>
                </c:pt>
                <c:pt idx="1373">
                  <c:v>7.5827</c:v>
                </c:pt>
                <c:pt idx="1374">
                  <c:v>19.200275000000001</c:v>
                </c:pt>
                <c:pt idx="1375">
                  <c:v>48.294350000000001</c:v>
                </c:pt>
                <c:pt idx="1376">
                  <c:v>67.991224999999986</c:v>
                </c:pt>
                <c:pt idx="1377">
                  <c:v>44.393174999999999</c:v>
                </c:pt>
                <c:pt idx="1378">
                  <c:v>29.647974999999999</c:v>
                </c:pt>
                <c:pt idx="1379">
                  <c:v>27.150649999999999</c:v>
                </c:pt>
                <c:pt idx="1380">
                  <c:v>31.386075000000002</c:v>
                </c:pt>
                <c:pt idx="1381">
                  <c:v>32.713525000000004</c:v>
                </c:pt>
                <c:pt idx="1382">
                  <c:v>35.874574999999993</c:v>
                </c:pt>
                <c:pt idx="1383">
                  <c:v>52.6205</c:v>
                </c:pt>
                <c:pt idx="1384">
                  <c:v>53.136199999999995</c:v>
                </c:pt>
                <c:pt idx="1385">
                  <c:v>108.0296</c:v>
                </c:pt>
                <c:pt idx="1386">
                  <c:v>109.50985</c:v>
                </c:pt>
                <c:pt idx="1387">
                  <c:v>93.900374999999997</c:v>
                </c:pt>
                <c:pt idx="1388">
                  <c:v>72.723250000000007</c:v>
                </c:pt>
                <c:pt idx="1389">
                  <c:v>58.202475</c:v>
                </c:pt>
                <c:pt idx="1390">
                  <c:v>49.034474999999993</c:v>
                </c:pt>
                <c:pt idx="1391">
                  <c:v>38.3337</c:v>
                </c:pt>
                <c:pt idx="1392">
                  <c:v>30.259174999999999</c:v>
                </c:pt>
                <c:pt idx="1393">
                  <c:v>36.409374999999997</c:v>
                </c:pt>
                <c:pt idx="1394">
                  <c:v>40.711649999999999</c:v>
                </c:pt>
                <c:pt idx="1395">
                  <c:v>24.409799999999997</c:v>
                </c:pt>
                <c:pt idx="1396">
                  <c:v>16.421225</c:v>
                </c:pt>
                <c:pt idx="1397">
                  <c:v>25.641750000000002</c:v>
                </c:pt>
                <c:pt idx="1398">
                  <c:v>37.727274999999999</c:v>
                </c:pt>
                <c:pt idx="1399">
                  <c:v>60.413299999999992</c:v>
                </c:pt>
                <c:pt idx="1400">
                  <c:v>67.924374999999998</c:v>
                </c:pt>
                <c:pt idx="1401">
                  <c:v>66.4298</c:v>
                </c:pt>
                <c:pt idx="1402">
                  <c:v>56.311574999999998</c:v>
                </c:pt>
                <c:pt idx="1403">
                  <c:v>51.832624999999993</c:v>
                </c:pt>
                <c:pt idx="1404">
                  <c:v>54.602124999999994</c:v>
                </c:pt>
                <c:pt idx="1405">
                  <c:v>55.428199999999997</c:v>
                </c:pt>
                <c:pt idx="1406">
                  <c:v>69.991950000000003</c:v>
                </c:pt>
                <c:pt idx="1407">
                  <c:v>73.215074999999999</c:v>
                </c:pt>
                <c:pt idx="1408">
                  <c:v>83.290324999999996</c:v>
                </c:pt>
                <c:pt idx="1409">
                  <c:v>95.533424999999994</c:v>
                </c:pt>
                <c:pt idx="1410">
                  <c:v>84.679850000000002</c:v>
                </c:pt>
                <c:pt idx="1411">
                  <c:v>83.213925000000003</c:v>
                </c:pt>
                <c:pt idx="1412">
                  <c:v>74.843350000000001</c:v>
                </c:pt>
                <c:pt idx="1413">
                  <c:v>60.332124999999998</c:v>
                </c:pt>
                <c:pt idx="1414">
                  <c:v>48.351649999999999</c:v>
                </c:pt>
                <c:pt idx="1415">
                  <c:v>44.717874999999999</c:v>
                </c:pt>
                <c:pt idx="1416">
                  <c:v>40.052699999999994</c:v>
                </c:pt>
                <c:pt idx="1417">
                  <c:v>32.035474999999998</c:v>
                </c:pt>
                <c:pt idx="1418">
                  <c:v>34.995975000000001</c:v>
                </c:pt>
                <c:pt idx="1419">
                  <c:v>34.924349999999997</c:v>
                </c:pt>
                <c:pt idx="1420">
                  <c:v>34.184224999999998</c:v>
                </c:pt>
                <c:pt idx="1421">
                  <c:v>37.798899999999996</c:v>
                </c:pt>
                <c:pt idx="1422">
                  <c:v>45.224024999999997</c:v>
                </c:pt>
                <c:pt idx="1423">
                  <c:v>58.173824999999994</c:v>
                </c:pt>
                <c:pt idx="1424">
                  <c:v>59.778224999999999</c:v>
                </c:pt>
                <c:pt idx="1425">
                  <c:v>40.754624999999997</c:v>
                </c:pt>
                <c:pt idx="1426">
                  <c:v>42.6312</c:v>
                </c:pt>
                <c:pt idx="1427">
                  <c:v>34.532799999999995</c:v>
                </c:pt>
                <c:pt idx="1428">
                  <c:v>40.840575000000001</c:v>
                </c:pt>
                <c:pt idx="1429">
                  <c:v>44.727424999999997</c:v>
                </c:pt>
                <c:pt idx="1430">
                  <c:v>45.114199999999997</c:v>
                </c:pt>
                <c:pt idx="1431">
                  <c:v>42.960674999999995</c:v>
                </c:pt>
                <c:pt idx="1432">
                  <c:v>52.205074999999994</c:v>
                </c:pt>
                <c:pt idx="1433">
                  <c:v>55.189449999999994</c:v>
                </c:pt>
                <c:pt idx="1434">
                  <c:v>99.864349999999988</c:v>
                </c:pt>
                <c:pt idx="1435">
                  <c:v>87.368174999999994</c:v>
                </c:pt>
                <c:pt idx="1436">
                  <c:v>54.821774999999995</c:v>
                </c:pt>
                <c:pt idx="1437">
                  <c:v>34.107824999999998</c:v>
                </c:pt>
                <c:pt idx="1438">
                  <c:v>27.747525</c:v>
                </c:pt>
                <c:pt idx="1439">
                  <c:v>27.523099999999999</c:v>
                </c:pt>
                <c:pt idx="1440">
                  <c:v>21.358574999999998</c:v>
                </c:pt>
                <c:pt idx="1441">
                  <c:v>19.319649999999999</c:v>
                </c:pt>
                <c:pt idx="1442">
                  <c:v>12.496175000000001</c:v>
                </c:pt>
                <c:pt idx="1443">
                  <c:v>9.2348499999999998</c:v>
                </c:pt>
                <c:pt idx="1444">
                  <c:v>9.9845249999999997</c:v>
                </c:pt>
                <c:pt idx="1445">
                  <c:v>8.0792999999999999</c:v>
                </c:pt>
                <c:pt idx="1446">
                  <c:v>8.5806749999999994</c:v>
                </c:pt>
                <c:pt idx="1447">
                  <c:v>9.7457750000000001</c:v>
                </c:pt>
                <c:pt idx="1448">
                  <c:v>9.7600999999999996</c:v>
                </c:pt>
                <c:pt idx="1449">
                  <c:v>15.857775</c:v>
                </c:pt>
                <c:pt idx="1450">
                  <c:v>18.574749999999998</c:v>
                </c:pt>
                <c:pt idx="1451">
                  <c:v>21.72625</c:v>
                </c:pt>
                <c:pt idx="1452">
                  <c:v>19.162075000000002</c:v>
                </c:pt>
                <c:pt idx="1453">
                  <c:v>14.176975000000001</c:v>
                </c:pt>
                <c:pt idx="1454">
                  <c:v>10.829699999999999</c:v>
                </c:pt>
                <c:pt idx="1455">
                  <c:v>11.923174999999999</c:v>
                </c:pt>
                <c:pt idx="1456">
                  <c:v>13.064399999999999</c:v>
                </c:pt>
                <c:pt idx="1457">
                  <c:v>12.868625</c:v>
                </c:pt>
                <c:pt idx="1458">
                  <c:v>24.500525</c:v>
                </c:pt>
                <c:pt idx="1459">
                  <c:v>18.312124999999998</c:v>
                </c:pt>
                <c:pt idx="1460">
                  <c:v>12.605999999999998</c:v>
                </c:pt>
                <c:pt idx="1461">
                  <c:v>24.83</c:v>
                </c:pt>
                <c:pt idx="1462">
                  <c:v>16.063099999999999</c:v>
                </c:pt>
                <c:pt idx="1463">
                  <c:v>15.595149999999999</c:v>
                </c:pt>
                <c:pt idx="1464">
                  <c:v>6.9858250000000002</c:v>
                </c:pt>
                <c:pt idx="1465">
                  <c:v>7.2818749999999994</c:v>
                </c:pt>
                <c:pt idx="1466">
                  <c:v>10.099124999999999</c:v>
                </c:pt>
                <c:pt idx="1467">
                  <c:v>10.867900000000001</c:v>
                </c:pt>
                <c:pt idx="1468">
                  <c:v>14.549424999999999</c:v>
                </c:pt>
                <c:pt idx="1469">
                  <c:v>32.937950000000001</c:v>
                </c:pt>
                <c:pt idx="1470">
                  <c:v>45.434125000000002</c:v>
                </c:pt>
                <c:pt idx="1471">
                  <c:v>125.6589</c:v>
                </c:pt>
                <c:pt idx="1472">
                  <c:v>135.156375</c:v>
                </c:pt>
                <c:pt idx="1473">
                  <c:v>126.29875</c:v>
                </c:pt>
                <c:pt idx="1474">
                  <c:v>74.303775000000002</c:v>
                </c:pt>
                <c:pt idx="1475">
                  <c:v>53.585049999999995</c:v>
                </c:pt>
                <c:pt idx="1476">
                  <c:v>42.578674999999997</c:v>
                </c:pt>
                <c:pt idx="1477">
                  <c:v>37.378700000000002</c:v>
                </c:pt>
                <c:pt idx="1478">
                  <c:v>52.100024999999995</c:v>
                </c:pt>
                <c:pt idx="1479">
                  <c:v>44.832474999999995</c:v>
                </c:pt>
                <c:pt idx="1480">
                  <c:v>56.569424999999995</c:v>
                </c:pt>
                <c:pt idx="1481">
                  <c:v>122.980125</c:v>
                </c:pt>
                <c:pt idx="1482">
                  <c:v>123.94467499999999</c:v>
                </c:pt>
                <c:pt idx="1483">
                  <c:v>107.8004</c:v>
                </c:pt>
                <c:pt idx="1484">
                  <c:v>72.0261</c:v>
                </c:pt>
                <c:pt idx="1485">
                  <c:v>58.317074999999996</c:v>
                </c:pt>
                <c:pt idx="1486">
                  <c:v>56.101474999999994</c:v>
                </c:pt>
                <c:pt idx="1487">
                  <c:v>32.455674999999999</c:v>
                </c:pt>
                <c:pt idx="1488">
                  <c:v>28.1343</c:v>
                </c:pt>
                <c:pt idx="1489">
                  <c:v>31.056600000000003</c:v>
                </c:pt>
                <c:pt idx="1490">
                  <c:v>44.269024999999992</c:v>
                </c:pt>
                <c:pt idx="1491">
                  <c:v>31.777624999999997</c:v>
                </c:pt>
                <c:pt idx="1492">
                  <c:v>29.624099999999999</c:v>
                </c:pt>
                <c:pt idx="1493">
                  <c:v>53.131424999999993</c:v>
                </c:pt>
                <c:pt idx="1494">
                  <c:v>52.443824999999997</c:v>
                </c:pt>
                <c:pt idx="1495">
                  <c:v>88.838875000000002</c:v>
                </c:pt>
                <c:pt idx="1496">
                  <c:v>97.195125000000004</c:v>
                </c:pt>
                <c:pt idx="1497">
                  <c:v>67.112625000000008</c:v>
                </c:pt>
                <c:pt idx="1498">
                  <c:v>49.406924999999994</c:v>
                </c:pt>
                <c:pt idx="1499">
                  <c:v>35.769524999999994</c:v>
                </c:pt>
                <c:pt idx="1500">
                  <c:v>37.517174999999995</c:v>
                </c:pt>
                <c:pt idx="1501">
                  <c:v>34.537574999999997</c:v>
                </c:pt>
                <c:pt idx="1502">
                  <c:v>44.140099999999997</c:v>
                </c:pt>
                <c:pt idx="1503">
                  <c:v>47.625849999999993</c:v>
                </c:pt>
                <c:pt idx="1504">
                  <c:v>68.702699999999993</c:v>
                </c:pt>
                <c:pt idx="1505">
                  <c:v>106.11005</c:v>
                </c:pt>
                <c:pt idx="1506">
                  <c:v>133.86712500000002</c:v>
                </c:pt>
                <c:pt idx="1507">
                  <c:v>111.166775</c:v>
                </c:pt>
                <c:pt idx="1508">
                  <c:v>89.741349999999997</c:v>
                </c:pt>
                <c:pt idx="1509">
                  <c:v>76.505049999999997</c:v>
                </c:pt>
                <c:pt idx="1510">
                  <c:v>65.398399999999995</c:v>
                </c:pt>
                <c:pt idx="1511">
                  <c:v>62.165724999999995</c:v>
                </c:pt>
                <c:pt idx="1512">
                  <c:v>46.661299999999997</c:v>
                </c:pt>
                <c:pt idx="1513">
                  <c:v>47.707024999999994</c:v>
                </c:pt>
                <c:pt idx="1514">
                  <c:v>41.771700000000003</c:v>
                </c:pt>
                <c:pt idx="1515">
                  <c:v>41.833774999999996</c:v>
                </c:pt>
                <c:pt idx="1516">
                  <c:v>41.045899999999996</c:v>
                </c:pt>
                <c:pt idx="1517">
                  <c:v>44.522099999999995</c:v>
                </c:pt>
                <c:pt idx="1518">
                  <c:v>74.332424999999986</c:v>
                </c:pt>
                <c:pt idx="1519">
                  <c:v>112.37485</c:v>
                </c:pt>
                <c:pt idx="1520">
                  <c:v>129.39295000000001</c:v>
                </c:pt>
                <c:pt idx="1521">
                  <c:v>75.583474999999993</c:v>
                </c:pt>
                <c:pt idx="1522">
                  <c:v>58.746825000000001</c:v>
                </c:pt>
                <c:pt idx="1523">
                  <c:v>57.357300000000002</c:v>
                </c:pt>
                <c:pt idx="1524">
                  <c:v>55.027099999999997</c:v>
                </c:pt>
                <c:pt idx="1525">
                  <c:v>69.781849999999991</c:v>
                </c:pt>
                <c:pt idx="1526">
                  <c:v>52.283066666666599</c:v>
                </c:pt>
                <c:pt idx="1528">
                  <c:v>64.736266666666609</c:v>
                </c:pt>
                <c:pt idx="1529">
                  <c:v>76.915700000000001</c:v>
                </c:pt>
                <c:pt idx="1530">
                  <c:v>65.131</c:v>
                </c:pt>
                <c:pt idx="1531">
                  <c:v>54.516174999999997</c:v>
                </c:pt>
                <c:pt idx="1532">
                  <c:v>59.825975</c:v>
                </c:pt>
                <c:pt idx="1533">
                  <c:v>49.559725</c:v>
                </c:pt>
                <c:pt idx="1534">
                  <c:v>41.727133333333391</c:v>
                </c:pt>
                <c:pt idx="1535">
                  <c:v>31.9925</c:v>
                </c:pt>
                <c:pt idx="1536">
                  <c:v>18.84533333333334</c:v>
                </c:pt>
                <c:pt idx="1537">
                  <c:v>29.031999999999996</c:v>
                </c:pt>
                <c:pt idx="1538">
                  <c:v>15.93895</c:v>
                </c:pt>
                <c:pt idx="1539">
                  <c:v>13.164674999999999</c:v>
                </c:pt>
                <c:pt idx="1540">
                  <c:v>12.777900000000001</c:v>
                </c:pt>
                <c:pt idx="1541">
                  <c:v>18.808724999999999</c:v>
                </c:pt>
                <c:pt idx="1542">
                  <c:v>24.720175000000001</c:v>
                </c:pt>
                <c:pt idx="1543">
                  <c:v>41.637999999999998</c:v>
                </c:pt>
                <c:pt idx="1544">
                  <c:v>60.160224999999997</c:v>
                </c:pt>
                <c:pt idx="1545">
                  <c:v>50.099299999999999</c:v>
                </c:pt>
                <c:pt idx="1546">
                  <c:v>37.359599999999993</c:v>
                </c:pt>
                <c:pt idx="1547">
                  <c:v>39.75665</c:v>
                </c:pt>
                <c:pt idx="1548">
                  <c:v>34.857500000000002</c:v>
                </c:pt>
                <c:pt idx="1549">
                  <c:v>41.590249999999997</c:v>
                </c:pt>
                <c:pt idx="1550">
                  <c:v>22.943874999999998</c:v>
                </c:pt>
                <c:pt idx="1551">
                  <c:v>25.956899999999997</c:v>
                </c:pt>
                <c:pt idx="1552">
                  <c:v>33.167149999999992</c:v>
                </c:pt>
                <c:pt idx="1553">
                  <c:v>34.551899999999996</c:v>
                </c:pt>
                <c:pt idx="1554">
                  <c:v>25.636974999999996</c:v>
                </c:pt>
                <c:pt idx="1555">
                  <c:v>15.408925</c:v>
                </c:pt>
                <c:pt idx="1556">
                  <c:v>14.711774999999999</c:v>
                </c:pt>
                <c:pt idx="1557">
                  <c:v>17.729575000000001</c:v>
                </c:pt>
                <c:pt idx="1558">
                  <c:v>14.983949999999998</c:v>
                </c:pt>
                <c:pt idx="1559">
                  <c:v>13.79975</c:v>
                </c:pt>
                <c:pt idx="1560">
                  <c:v>9.6884749999999986</c:v>
                </c:pt>
                <c:pt idx="1561">
                  <c:v>11.273774999999999</c:v>
                </c:pt>
                <c:pt idx="1562">
                  <c:v>3.6719750000000002</c:v>
                </c:pt>
                <c:pt idx="1563">
                  <c:v>3.6051249999999997</c:v>
                </c:pt>
                <c:pt idx="1564">
                  <c:v>7.1242999999999999</c:v>
                </c:pt>
                <c:pt idx="1565">
                  <c:v>7.5635999999999992</c:v>
                </c:pt>
                <c:pt idx="1566">
                  <c:v>15.685874999999999</c:v>
                </c:pt>
                <c:pt idx="1567">
                  <c:v>24.323849999999997</c:v>
                </c:pt>
                <c:pt idx="1568">
                  <c:v>53.995699999999999</c:v>
                </c:pt>
                <c:pt idx="1569">
                  <c:v>36.834350000000001</c:v>
                </c:pt>
                <c:pt idx="1570">
                  <c:v>34.919574999999995</c:v>
                </c:pt>
                <c:pt idx="1571">
                  <c:v>27.618600000000001</c:v>
                </c:pt>
                <c:pt idx="1572">
                  <c:v>23.545525000000001</c:v>
                </c:pt>
                <c:pt idx="1573">
                  <c:v>29.690949999999997</c:v>
                </c:pt>
                <c:pt idx="1574">
                  <c:v>28.735949999999999</c:v>
                </c:pt>
                <c:pt idx="1575">
                  <c:v>42.578674999999997</c:v>
                </c:pt>
                <c:pt idx="1576">
                  <c:v>42.478399999999993</c:v>
                </c:pt>
                <c:pt idx="1577">
                  <c:v>53.021599999999999</c:v>
                </c:pt>
                <c:pt idx="1578">
                  <c:v>77.09237499999999</c:v>
                </c:pt>
                <c:pt idx="1579">
                  <c:v>84.956799999999987</c:v>
                </c:pt>
                <c:pt idx="1580">
                  <c:v>89.77955</c:v>
                </c:pt>
                <c:pt idx="1581">
                  <c:v>82.593175000000002</c:v>
                </c:pt>
                <c:pt idx="1582">
                  <c:v>73.267600000000002</c:v>
                </c:pt>
                <c:pt idx="1583">
                  <c:v>75.774474999999995</c:v>
                </c:pt>
                <c:pt idx="1584">
                  <c:v>61.511549999999993</c:v>
                </c:pt>
                <c:pt idx="1585">
                  <c:v>30.712799999999994</c:v>
                </c:pt>
                <c:pt idx="1586">
                  <c:v>25.789774999999999</c:v>
                </c:pt>
                <c:pt idx="1587">
                  <c:v>16.986266666666662</c:v>
                </c:pt>
                <c:pt idx="1588">
                  <c:v>10.218499999999999</c:v>
                </c:pt>
                <c:pt idx="1589">
                  <c:v>15.237024999999999</c:v>
                </c:pt>
                <c:pt idx="1590">
                  <c:v>26.214749999999999</c:v>
                </c:pt>
                <c:pt idx="1591">
                  <c:v>25.283625000000001</c:v>
                </c:pt>
                <c:pt idx="1592">
                  <c:v>22.695574999999998</c:v>
                </c:pt>
                <c:pt idx="1593">
                  <c:v>20.747375000000002</c:v>
                </c:pt>
                <c:pt idx="1594">
                  <c:v>18.708449999999999</c:v>
                </c:pt>
                <c:pt idx="1595">
                  <c:v>15.93895</c:v>
                </c:pt>
                <c:pt idx="1596">
                  <c:v>18.722774999999999</c:v>
                </c:pt>
                <c:pt idx="1597">
                  <c:v>21.081624999999999</c:v>
                </c:pt>
                <c:pt idx="1598">
                  <c:v>20.121849999999998</c:v>
                </c:pt>
                <c:pt idx="1599">
                  <c:v>19.739850000000001</c:v>
                </c:pt>
                <c:pt idx="1600">
                  <c:v>19.77805</c:v>
                </c:pt>
                <c:pt idx="1601">
                  <c:v>20.861974999999997</c:v>
                </c:pt>
                <c:pt idx="1602">
                  <c:v>21.267849999999999</c:v>
                </c:pt>
                <c:pt idx="1603">
                  <c:v>23.254249999999999</c:v>
                </c:pt>
                <c:pt idx="1604">
                  <c:v>22.929549999999999</c:v>
                </c:pt>
                <c:pt idx="1605">
                  <c:v>23.8368</c:v>
                </c:pt>
                <c:pt idx="1606">
                  <c:v>18.216624999999997</c:v>
                </c:pt>
                <c:pt idx="1607">
                  <c:v>23.273350000000001</c:v>
                </c:pt>
                <c:pt idx="1608">
                  <c:v>16.340049999999998</c:v>
                </c:pt>
                <c:pt idx="1609">
                  <c:v>15.332524999999999</c:v>
                </c:pt>
                <c:pt idx="1610">
                  <c:v>22.910449999999997</c:v>
                </c:pt>
                <c:pt idx="1611">
                  <c:v>12.82565</c:v>
                </c:pt>
                <c:pt idx="1612">
                  <c:v>10.887</c:v>
                </c:pt>
                <c:pt idx="1613">
                  <c:v>18.4315</c:v>
                </c:pt>
                <c:pt idx="1614">
                  <c:v>39.135899999999992</c:v>
                </c:pt>
                <c:pt idx="1615">
                  <c:v>24.290424999999999</c:v>
                </c:pt>
                <c:pt idx="1616">
                  <c:v>22.428175</c:v>
                </c:pt>
                <c:pt idx="1617">
                  <c:v>23.9132</c:v>
                </c:pt>
                <c:pt idx="1618">
                  <c:v>27.580399999999997</c:v>
                </c:pt>
                <c:pt idx="1619">
                  <c:v>24.806125000000002</c:v>
                </c:pt>
                <c:pt idx="1620">
                  <c:v>24.118524999999998</c:v>
                </c:pt>
                <c:pt idx="1621">
                  <c:v>27.885999999999999</c:v>
                </c:pt>
                <c:pt idx="1622">
                  <c:v>34.895699999999998</c:v>
                </c:pt>
                <c:pt idx="1623">
                  <c:v>24.748824999999997</c:v>
                </c:pt>
                <c:pt idx="1624">
                  <c:v>24.76315</c:v>
                </c:pt>
                <c:pt idx="1625">
                  <c:v>38.128374999999998</c:v>
                </c:pt>
                <c:pt idx="1626">
                  <c:v>92.162274999999994</c:v>
                </c:pt>
                <c:pt idx="1627">
                  <c:v>78.65379999999999</c:v>
                </c:pt>
                <c:pt idx="1628">
                  <c:v>45.696750000000002</c:v>
                </c:pt>
                <c:pt idx="1629">
                  <c:v>29.681399999999996</c:v>
                </c:pt>
                <c:pt idx="1630">
                  <c:v>20.503849999999996</c:v>
                </c:pt>
                <c:pt idx="1631">
                  <c:v>16.172924999999999</c:v>
                </c:pt>
                <c:pt idx="1632">
                  <c:v>14.344099999999999</c:v>
                </c:pt>
                <c:pt idx="1633">
                  <c:v>19.954725</c:v>
                </c:pt>
                <c:pt idx="1634">
                  <c:v>23.430924999999998</c:v>
                </c:pt>
                <c:pt idx="1635">
                  <c:v>22.304024999999999</c:v>
                </c:pt>
                <c:pt idx="1636">
                  <c:v>22.442499999999999</c:v>
                </c:pt>
                <c:pt idx="1637">
                  <c:v>38.018549999999998</c:v>
                </c:pt>
                <c:pt idx="1638">
                  <c:v>44.942300000000003</c:v>
                </c:pt>
                <c:pt idx="1639">
                  <c:v>92.510850000000005</c:v>
                </c:pt>
                <c:pt idx="1640">
                  <c:v>86.365425000000002</c:v>
                </c:pt>
                <c:pt idx="1641">
                  <c:v>52.166874999999997</c:v>
                </c:pt>
                <c:pt idx="1642">
                  <c:v>39.646825</c:v>
                </c:pt>
                <c:pt idx="1643">
                  <c:v>25.020999999999997</c:v>
                </c:pt>
                <c:pt idx="1644">
                  <c:v>26.821175</c:v>
                </c:pt>
                <c:pt idx="1645">
                  <c:v>35.483024999999998</c:v>
                </c:pt>
                <c:pt idx="1646">
                  <c:v>35.067599999999999</c:v>
                </c:pt>
                <c:pt idx="1647">
                  <c:v>41.155724999999997</c:v>
                </c:pt>
                <c:pt idx="1648">
                  <c:v>42.803100000000001</c:v>
                </c:pt>
                <c:pt idx="1649">
                  <c:v>58.904399999999995</c:v>
                </c:pt>
                <c:pt idx="1650">
                  <c:v>62.877200000000002</c:v>
                </c:pt>
                <c:pt idx="1651">
                  <c:v>28.821899999999999</c:v>
                </c:pt>
                <c:pt idx="1652">
                  <c:v>26.439174999999999</c:v>
                </c:pt>
                <c:pt idx="1653">
                  <c:v>25.331374999999998</c:v>
                </c:pt>
                <c:pt idx="1654">
                  <c:v>36.495325000000001</c:v>
                </c:pt>
                <c:pt idx="1655">
                  <c:v>21.091175</c:v>
                </c:pt>
                <c:pt idx="1656">
                  <c:v>19.85445</c:v>
                </c:pt>
                <c:pt idx="1657">
                  <c:v>16.516725000000001</c:v>
                </c:pt>
                <c:pt idx="1658">
                  <c:v>12.123725</c:v>
                </c:pt>
                <c:pt idx="1659">
                  <c:v>7.1481750000000002</c:v>
                </c:pt>
                <c:pt idx="1660">
                  <c:v>10.9443</c:v>
                </c:pt>
                <c:pt idx="1661">
                  <c:v>21.8886</c:v>
                </c:pt>
                <c:pt idx="1662">
                  <c:v>28.554499999999997</c:v>
                </c:pt>
                <c:pt idx="1663">
                  <c:v>51.536574999999999</c:v>
                </c:pt>
                <c:pt idx="1664">
                  <c:v>58.035350000000001</c:v>
                </c:pt>
                <c:pt idx="1665">
                  <c:v>32.637124999999997</c:v>
                </c:pt>
                <c:pt idx="1666">
                  <c:v>30.698475000000002</c:v>
                </c:pt>
                <c:pt idx="1667">
                  <c:v>34.432524999999998</c:v>
                </c:pt>
                <c:pt idx="1668">
                  <c:v>33.238774999999997</c:v>
                </c:pt>
                <c:pt idx="1669">
                  <c:v>30.607749999999996</c:v>
                </c:pt>
                <c:pt idx="1670">
                  <c:v>33.424999999999997</c:v>
                </c:pt>
                <c:pt idx="1671">
                  <c:v>30.178000000000001</c:v>
                </c:pt>
                <c:pt idx="1672">
                  <c:v>27.828699999999998</c:v>
                </c:pt>
                <c:pt idx="1673">
                  <c:v>38.543799999999997</c:v>
                </c:pt>
                <c:pt idx="1674">
                  <c:v>40.797599999999996</c:v>
                </c:pt>
                <c:pt idx="1675">
                  <c:v>46.327049999999993</c:v>
                </c:pt>
                <c:pt idx="1676">
                  <c:v>44.970950000000002</c:v>
                </c:pt>
                <c:pt idx="1677">
                  <c:v>38.271625</c:v>
                </c:pt>
                <c:pt idx="1678">
                  <c:v>32.880649999999996</c:v>
                </c:pt>
                <c:pt idx="1679">
                  <c:v>18.799174999999998</c:v>
                </c:pt>
                <c:pt idx="1680">
                  <c:v>11.961375</c:v>
                </c:pt>
                <c:pt idx="1681">
                  <c:v>11.412249999999998</c:v>
                </c:pt>
                <c:pt idx="1682">
                  <c:v>7.5110749999999999</c:v>
                </c:pt>
                <c:pt idx="1683">
                  <c:v>9.7171250000000011</c:v>
                </c:pt>
                <c:pt idx="1684">
                  <c:v>12.553474999999999</c:v>
                </c:pt>
                <c:pt idx="1685">
                  <c:v>29.385349999999999</c:v>
                </c:pt>
                <c:pt idx="1686">
                  <c:v>46.837975</c:v>
                </c:pt>
                <c:pt idx="1687">
                  <c:v>55.623974999999994</c:v>
                </c:pt>
                <c:pt idx="1688">
                  <c:v>71.825549999999993</c:v>
                </c:pt>
                <c:pt idx="1689">
                  <c:v>63.502725000000005</c:v>
                </c:pt>
                <c:pt idx="1690">
                  <c:v>51.078174999999995</c:v>
                </c:pt>
                <c:pt idx="1691">
                  <c:v>39.928550000000001</c:v>
                </c:pt>
                <c:pt idx="1692">
                  <c:v>35.707450000000001</c:v>
                </c:pt>
                <c:pt idx="1693">
                  <c:v>51.741900000000001</c:v>
                </c:pt>
                <c:pt idx="1694">
                  <c:v>39.446275</c:v>
                </c:pt>
                <c:pt idx="1695">
                  <c:v>36.667225000000002</c:v>
                </c:pt>
                <c:pt idx="1696">
                  <c:v>51.722799999999992</c:v>
                </c:pt>
                <c:pt idx="1697">
                  <c:v>66.262675000000002</c:v>
                </c:pt>
                <c:pt idx="1698">
                  <c:v>83.151849999999996</c:v>
                </c:pt>
                <c:pt idx="1699">
                  <c:v>94.143899999999988</c:v>
                </c:pt>
                <c:pt idx="1700">
                  <c:v>79.508524999999992</c:v>
                </c:pt>
                <c:pt idx="1701">
                  <c:v>68.430525000000003</c:v>
                </c:pt>
                <c:pt idx="1702">
                  <c:v>58.484200000000001</c:v>
                </c:pt>
                <c:pt idx="1703">
                  <c:v>39.040399999999998</c:v>
                </c:pt>
                <c:pt idx="1704">
                  <c:v>30.5791</c:v>
                </c:pt>
                <c:pt idx="1705">
                  <c:v>23.669674999999998</c:v>
                </c:pt>
                <c:pt idx="1706">
                  <c:v>26.176549999999999</c:v>
                </c:pt>
                <c:pt idx="1707">
                  <c:v>20.489524999999997</c:v>
                </c:pt>
                <c:pt idx="1708">
                  <c:v>24.027799999999999</c:v>
                </c:pt>
                <c:pt idx="1709">
                  <c:v>29.585899999999999</c:v>
                </c:pt>
                <c:pt idx="1710">
                  <c:v>42.35425</c:v>
                </c:pt>
                <c:pt idx="1711">
                  <c:v>64.600974999999991</c:v>
                </c:pt>
                <c:pt idx="1712">
                  <c:v>73.854924999999994</c:v>
                </c:pt>
                <c:pt idx="1713">
                  <c:v>53.522975000000002</c:v>
                </c:pt>
                <c:pt idx="1714">
                  <c:v>51.843766666666596</c:v>
                </c:pt>
                <c:pt idx="1717">
                  <c:v>51.756225000000001</c:v>
                </c:pt>
                <c:pt idx="1718">
                  <c:v>51.966324999999998</c:v>
                </c:pt>
                <c:pt idx="1719">
                  <c:v>59.081074999999998</c:v>
                </c:pt>
                <c:pt idx="1720">
                  <c:v>67.819324999999992</c:v>
                </c:pt>
                <c:pt idx="1721">
                  <c:v>85.166899999999998</c:v>
                </c:pt>
                <c:pt idx="1722">
                  <c:v>124.12134999999999</c:v>
                </c:pt>
                <c:pt idx="1723">
                  <c:v>111.042625</c:v>
                </c:pt>
                <c:pt idx="1724">
                  <c:v>77.832499999999996</c:v>
                </c:pt>
                <c:pt idx="1725">
                  <c:v>64.505475000000004</c:v>
                </c:pt>
                <c:pt idx="1726">
                  <c:v>63.598224999999999</c:v>
                </c:pt>
                <c:pt idx="1727">
                  <c:v>53.370174999999996</c:v>
                </c:pt>
                <c:pt idx="1728">
                  <c:v>41.413575000000002</c:v>
                </c:pt>
                <c:pt idx="1729">
                  <c:v>40.678224999999998</c:v>
                </c:pt>
                <c:pt idx="1730">
                  <c:v>40.449024999999992</c:v>
                </c:pt>
                <c:pt idx="1731">
                  <c:v>39.484474999999996</c:v>
                </c:pt>
                <c:pt idx="1732">
                  <c:v>34.040975000000003</c:v>
                </c:pt>
                <c:pt idx="1733">
                  <c:v>39.269599999999997</c:v>
                </c:pt>
                <c:pt idx="1734">
                  <c:v>53.355849999999997</c:v>
                </c:pt>
                <c:pt idx="1735">
                  <c:v>96.789249999999996</c:v>
                </c:pt>
                <c:pt idx="1736">
                  <c:v>85.057074999999998</c:v>
                </c:pt>
                <c:pt idx="1737">
                  <c:v>68.358899999999991</c:v>
                </c:pt>
                <c:pt idx="1738">
                  <c:v>59.969225000000002</c:v>
                </c:pt>
                <c:pt idx="1739">
                  <c:v>66.601699999999994</c:v>
                </c:pt>
                <c:pt idx="1740">
                  <c:v>62.681425000000004</c:v>
                </c:pt>
                <c:pt idx="1741">
                  <c:v>53.408374999999992</c:v>
                </c:pt>
                <c:pt idx="1742">
                  <c:v>52.104799999999997</c:v>
                </c:pt>
                <c:pt idx="1743">
                  <c:v>57.567399999999999</c:v>
                </c:pt>
                <c:pt idx="1744">
                  <c:v>57.037374999999997</c:v>
                </c:pt>
                <c:pt idx="1745">
                  <c:v>56.655374999999999</c:v>
                </c:pt>
                <c:pt idx="1746">
                  <c:v>44.923199999999994</c:v>
                </c:pt>
                <c:pt idx="1747">
                  <c:v>30.431074999999996</c:v>
                </c:pt>
                <c:pt idx="1748">
                  <c:v>17.715250000000001</c:v>
                </c:pt>
                <c:pt idx="1749">
                  <c:v>12.653749999999999</c:v>
                </c:pt>
                <c:pt idx="1750">
                  <c:v>12.2431</c:v>
                </c:pt>
                <c:pt idx="1751">
                  <c:v>10.89655</c:v>
                </c:pt>
                <c:pt idx="1752">
                  <c:v>7.6352250000000002</c:v>
                </c:pt>
                <c:pt idx="1753">
                  <c:v>4.7320250000000001</c:v>
                </c:pt>
                <c:pt idx="1754">
                  <c:v>6.1836249999999993</c:v>
                </c:pt>
                <c:pt idx="1755">
                  <c:v>5.1283500000000002</c:v>
                </c:pt>
                <c:pt idx="1756">
                  <c:v>6.7231999999999994</c:v>
                </c:pt>
                <c:pt idx="1757">
                  <c:v>10.342649999999999</c:v>
                </c:pt>
                <c:pt idx="1758">
                  <c:v>16.306625</c:v>
                </c:pt>
                <c:pt idx="1759">
                  <c:v>18.80395</c:v>
                </c:pt>
                <c:pt idx="1760">
                  <c:v>19.649124999999998</c:v>
                </c:pt>
                <c:pt idx="1761">
                  <c:v>28.377824999999998</c:v>
                </c:pt>
                <c:pt idx="1762">
                  <c:v>28.363499999999998</c:v>
                </c:pt>
                <c:pt idx="1763">
                  <c:v>22.299250000000001</c:v>
                </c:pt>
                <c:pt idx="1764">
                  <c:v>18.904225</c:v>
                </c:pt>
                <c:pt idx="1765">
                  <c:v>18.727549999999997</c:v>
                </c:pt>
                <c:pt idx="1766">
                  <c:v>20.489524999999997</c:v>
                </c:pt>
                <c:pt idx="1767">
                  <c:v>24.104199999999999</c:v>
                </c:pt>
                <c:pt idx="1768">
                  <c:v>20.365375</c:v>
                </c:pt>
                <c:pt idx="1769">
                  <c:v>22.948650000000001</c:v>
                </c:pt>
                <c:pt idx="1770">
                  <c:v>20.776024999999997</c:v>
                </c:pt>
                <c:pt idx="1771">
                  <c:v>19.687324999999998</c:v>
                </c:pt>
                <c:pt idx="1772">
                  <c:v>12.434099999999999</c:v>
                </c:pt>
                <c:pt idx="1773">
                  <c:v>11.216474999999999</c:v>
                </c:pt>
                <c:pt idx="1774">
                  <c:v>10.433375</c:v>
                </c:pt>
                <c:pt idx="1775">
                  <c:v>6.6658999999999997</c:v>
                </c:pt>
                <c:pt idx="1776">
                  <c:v>6.202725</c:v>
                </c:pt>
                <c:pt idx="1777">
                  <c:v>5.1378999999999992</c:v>
                </c:pt>
                <c:pt idx="1778">
                  <c:v>1.2605999999999999</c:v>
                </c:pt>
                <c:pt idx="1779">
                  <c:v>3.0512249999999996</c:v>
                </c:pt>
                <c:pt idx="1780">
                  <c:v>3.2708749999999998</c:v>
                </c:pt>
                <c:pt idx="1781">
                  <c:v>7.2579999999999991</c:v>
                </c:pt>
                <c:pt idx="1782">
                  <c:v>10.070475</c:v>
                </c:pt>
                <c:pt idx="1783">
                  <c:v>17.634074999999999</c:v>
                </c:pt>
                <c:pt idx="1784">
                  <c:v>28.836224999999999</c:v>
                </c:pt>
                <c:pt idx="1785">
                  <c:v>40.468125000000001</c:v>
                </c:pt>
                <c:pt idx="1786">
                  <c:v>46.155149999999999</c:v>
                </c:pt>
                <c:pt idx="1787">
                  <c:v>44.813374999999994</c:v>
                </c:pt>
                <c:pt idx="1788">
                  <c:v>47.769100000000002</c:v>
                </c:pt>
                <c:pt idx="1789">
                  <c:v>43.672149999999995</c:v>
                </c:pt>
                <c:pt idx="1790">
                  <c:v>41.418349999999997</c:v>
                </c:pt>
                <c:pt idx="1791">
                  <c:v>37.674750000000003</c:v>
                </c:pt>
                <c:pt idx="1792">
                  <c:v>37.593575000000001</c:v>
                </c:pt>
                <c:pt idx="1793">
                  <c:v>42.168025</c:v>
                </c:pt>
                <c:pt idx="1794">
                  <c:v>34.613974999999996</c:v>
                </c:pt>
                <c:pt idx="1795">
                  <c:v>31.118675</c:v>
                </c:pt>
                <c:pt idx="1796">
                  <c:v>21.793099999999999</c:v>
                </c:pt>
                <c:pt idx="1797">
                  <c:v>11.541175000000001</c:v>
                </c:pt>
                <c:pt idx="1798">
                  <c:v>6.3173250000000003</c:v>
                </c:pt>
                <c:pt idx="1799">
                  <c:v>9.8365000000000009</c:v>
                </c:pt>
                <c:pt idx="1800">
                  <c:v>5.6010749999999998</c:v>
                </c:pt>
                <c:pt idx="1801">
                  <c:v>2.3779500000000002</c:v>
                </c:pt>
                <c:pt idx="1802">
                  <c:v>2.8411249999999999</c:v>
                </c:pt>
                <c:pt idx="1803">
                  <c:v>2.6883249999999999</c:v>
                </c:pt>
                <c:pt idx="1804">
                  <c:v>6.3459749999999993</c:v>
                </c:pt>
                <c:pt idx="1805">
                  <c:v>10.643474999999999</c:v>
                </c:pt>
                <c:pt idx="1806">
                  <c:v>33.276975</c:v>
                </c:pt>
                <c:pt idx="1807">
                  <c:v>68.855499999999992</c:v>
                </c:pt>
                <c:pt idx="1808">
                  <c:v>64.013649999999998</c:v>
                </c:pt>
                <c:pt idx="1809">
                  <c:v>47.363225</c:v>
                </c:pt>
                <c:pt idx="1810">
                  <c:v>34.867049999999999</c:v>
                </c:pt>
                <c:pt idx="1811">
                  <c:v>29.877174999999998</c:v>
                </c:pt>
                <c:pt idx="1812">
                  <c:v>38.352799999999995</c:v>
                </c:pt>
                <c:pt idx="1813">
                  <c:v>42.062975000000002</c:v>
                </c:pt>
                <c:pt idx="1814">
                  <c:v>35.759974999999997</c:v>
                </c:pt>
                <c:pt idx="1815">
                  <c:v>44.722649999999994</c:v>
                </c:pt>
                <c:pt idx="1816">
                  <c:v>38.787325000000003</c:v>
                </c:pt>
                <c:pt idx="1817">
                  <c:v>53.8429</c:v>
                </c:pt>
                <c:pt idx="1818">
                  <c:v>42.096399999999996</c:v>
                </c:pt>
                <c:pt idx="1819">
                  <c:v>34.618749999999999</c:v>
                </c:pt>
                <c:pt idx="1820">
                  <c:v>27.341649999999998</c:v>
                </c:pt>
                <c:pt idx="1821">
                  <c:v>22.743324999999999</c:v>
                </c:pt>
                <c:pt idx="1822">
                  <c:v>24.462324999999996</c:v>
                </c:pt>
                <c:pt idx="1823">
                  <c:v>13.627849999999999</c:v>
                </c:pt>
                <c:pt idx="1824">
                  <c:v>11.6892</c:v>
                </c:pt>
                <c:pt idx="1825">
                  <c:v>10.915649999999999</c:v>
                </c:pt>
                <c:pt idx="1826">
                  <c:v>13.269724999999999</c:v>
                </c:pt>
                <c:pt idx="1827">
                  <c:v>6.0355999999999996</c:v>
                </c:pt>
                <c:pt idx="1828">
                  <c:v>8.6140999999999988</c:v>
                </c:pt>
                <c:pt idx="1829">
                  <c:v>13.842724999999998</c:v>
                </c:pt>
                <c:pt idx="1830">
                  <c:v>24.256999999999998</c:v>
                </c:pt>
                <c:pt idx="1831">
                  <c:v>45.902074999999996</c:v>
                </c:pt>
                <c:pt idx="1832">
                  <c:v>58.832774999999998</c:v>
                </c:pt>
                <c:pt idx="1833">
                  <c:v>41.977024999999998</c:v>
                </c:pt>
                <c:pt idx="1834">
                  <c:v>25.995099999999997</c:v>
                </c:pt>
                <c:pt idx="1835">
                  <c:v>25.455525000000002</c:v>
                </c:pt>
                <c:pt idx="1836">
                  <c:v>30.187549999999998</c:v>
                </c:pt>
                <c:pt idx="1837">
                  <c:v>21.372899999999998</c:v>
                </c:pt>
                <c:pt idx="1838">
                  <c:v>25.254974999999998</c:v>
                </c:pt>
                <c:pt idx="1839">
                  <c:v>27.093350000000001</c:v>
                </c:pt>
                <c:pt idx="1840">
                  <c:v>30.760549999999999</c:v>
                </c:pt>
                <c:pt idx="1841">
                  <c:v>39.622950000000003</c:v>
                </c:pt>
                <c:pt idx="1842">
                  <c:v>37.006250000000001</c:v>
                </c:pt>
                <c:pt idx="1843">
                  <c:v>25.785</c:v>
                </c:pt>
                <c:pt idx="1844">
                  <c:v>15.275224999999999</c:v>
                </c:pt>
                <c:pt idx="1845">
                  <c:v>13.900024999999999</c:v>
                </c:pt>
                <c:pt idx="1846">
                  <c:v>11.044574999999998</c:v>
                </c:pt>
                <c:pt idx="1847">
                  <c:v>7.26755</c:v>
                </c:pt>
                <c:pt idx="1848">
                  <c:v>6.6515749999999993</c:v>
                </c:pt>
                <c:pt idx="1849">
                  <c:v>7.1195249999999994</c:v>
                </c:pt>
                <c:pt idx="1850">
                  <c:v>10.24715</c:v>
                </c:pt>
                <c:pt idx="1851">
                  <c:v>4.3595750000000004</c:v>
                </c:pt>
                <c:pt idx="1852">
                  <c:v>2.822025</c:v>
                </c:pt>
                <c:pt idx="1853">
                  <c:v>9.3971999999999998</c:v>
                </c:pt>
                <c:pt idx="1854">
                  <c:v>19.649124999999998</c:v>
                </c:pt>
                <c:pt idx="1855">
                  <c:v>28.076999999999998</c:v>
                </c:pt>
                <c:pt idx="1856">
                  <c:v>43.595749999999995</c:v>
                </c:pt>
                <c:pt idx="1857">
                  <c:v>41.098424999999992</c:v>
                </c:pt>
                <c:pt idx="1858">
                  <c:v>31.567525</c:v>
                </c:pt>
                <c:pt idx="1859">
                  <c:v>21.883824999999998</c:v>
                </c:pt>
                <c:pt idx="1860">
                  <c:v>22.3279</c:v>
                </c:pt>
                <c:pt idx="1861">
                  <c:v>29.706866666666603</c:v>
                </c:pt>
                <c:pt idx="1863">
                  <c:v>17.505149999999997</c:v>
                </c:pt>
                <c:pt idx="1864">
                  <c:v>23.569399999999998</c:v>
                </c:pt>
                <c:pt idx="1865">
                  <c:v>36.2136</c:v>
                </c:pt>
                <c:pt idx="1866">
                  <c:v>43.017975</c:v>
                </c:pt>
                <c:pt idx="1867">
                  <c:v>32.847225000000002</c:v>
                </c:pt>
                <c:pt idx="1868">
                  <c:v>22.886575000000001</c:v>
                </c:pt>
                <c:pt idx="1869">
                  <c:v>18.91855</c:v>
                </c:pt>
                <c:pt idx="1870">
                  <c:v>12.978449999999999</c:v>
                </c:pt>
                <c:pt idx="1871">
                  <c:v>11.531624999999998</c:v>
                </c:pt>
                <c:pt idx="1872">
                  <c:v>10.595725</c:v>
                </c:pt>
                <c:pt idx="1873">
                  <c:v>6.4987749999999993</c:v>
                </c:pt>
                <c:pt idx="1874">
                  <c:v>8.1222750000000001</c:v>
                </c:pt>
                <c:pt idx="1875">
                  <c:v>4.8609499999999999</c:v>
                </c:pt>
                <c:pt idx="1876">
                  <c:v>3.3615999999999997</c:v>
                </c:pt>
                <c:pt idx="1877">
                  <c:v>10.294899999999998</c:v>
                </c:pt>
                <c:pt idx="1878">
                  <c:v>13.871375</c:v>
                </c:pt>
                <c:pt idx="1879">
                  <c:v>28.525849999999998</c:v>
                </c:pt>
                <c:pt idx="1880">
                  <c:v>36.275675</c:v>
                </c:pt>
                <c:pt idx="1881">
                  <c:v>24.514849999999999</c:v>
                </c:pt>
                <c:pt idx="1882">
                  <c:v>25.188124999999999</c:v>
                </c:pt>
                <c:pt idx="1885">
                  <c:v>15.700200000000001</c:v>
                </c:pt>
                <c:pt idx="1886">
                  <c:v>22.681249999999999</c:v>
                </c:pt>
                <c:pt idx="1887">
                  <c:v>23.645800000000001</c:v>
                </c:pt>
                <c:pt idx="1888">
                  <c:v>37.789349999999999</c:v>
                </c:pt>
                <c:pt idx="1889">
                  <c:v>43.452500000000001</c:v>
                </c:pt>
                <c:pt idx="1890">
                  <c:v>32.384049999999995</c:v>
                </c:pt>
                <c:pt idx="1891">
                  <c:v>29.743475</c:v>
                </c:pt>
                <c:pt idx="1892">
                  <c:v>14.692674999999999</c:v>
                </c:pt>
                <c:pt idx="1893">
                  <c:v>15.237024999999999</c:v>
                </c:pt>
                <c:pt idx="1894">
                  <c:v>10.309225</c:v>
                </c:pt>
                <c:pt idx="1895">
                  <c:v>6.384174999999999</c:v>
                </c:pt>
                <c:pt idx="1896">
                  <c:v>5.1235749999999998</c:v>
                </c:pt>
                <c:pt idx="1897">
                  <c:v>5.1426749999999997</c:v>
                </c:pt>
                <c:pt idx="1898">
                  <c:v>3.8963999999999999</c:v>
                </c:pt>
                <c:pt idx="1899">
                  <c:v>7.8930750000000005</c:v>
                </c:pt>
                <c:pt idx="1900">
                  <c:v>10.433375</c:v>
                </c:pt>
                <c:pt idx="1901">
                  <c:v>19.60615</c:v>
                </c:pt>
                <c:pt idx="1902">
                  <c:v>35.597624999999994</c:v>
                </c:pt>
                <c:pt idx="1903">
                  <c:v>51.866050000000001</c:v>
                </c:pt>
                <c:pt idx="1904">
                  <c:v>54.664200000000001</c:v>
                </c:pt>
                <c:pt idx="1905">
                  <c:v>32.384049999999995</c:v>
                </c:pt>
                <c:pt idx="1906">
                  <c:v>25.799325</c:v>
                </c:pt>
                <c:pt idx="1907">
                  <c:v>24.782249999999998</c:v>
                </c:pt>
                <c:pt idx="1908">
                  <c:v>22.189425</c:v>
                </c:pt>
                <c:pt idx="1909">
                  <c:v>27.341649999999998</c:v>
                </c:pt>
                <c:pt idx="1910">
                  <c:v>33.510950000000001</c:v>
                </c:pt>
                <c:pt idx="1911">
                  <c:v>35.640599999999999</c:v>
                </c:pt>
                <c:pt idx="1912">
                  <c:v>37.240224999999995</c:v>
                </c:pt>
                <c:pt idx="1913">
                  <c:v>49.120424999999997</c:v>
                </c:pt>
                <c:pt idx="1914">
                  <c:v>37.268874999999994</c:v>
                </c:pt>
                <c:pt idx="1915">
                  <c:v>28.425574999999998</c:v>
                </c:pt>
                <c:pt idx="1916">
                  <c:v>12.801774999999999</c:v>
                </c:pt>
                <c:pt idx="1917">
                  <c:v>9.6454999999999984</c:v>
                </c:pt>
                <c:pt idx="1918">
                  <c:v>9.2634999999999987</c:v>
                </c:pt>
                <c:pt idx="1919">
                  <c:v>7.4060249999999996</c:v>
                </c:pt>
                <c:pt idx="1920">
                  <c:v>6.1884000000000006</c:v>
                </c:pt>
                <c:pt idx="1921">
                  <c:v>3.9202750000000002</c:v>
                </c:pt>
                <c:pt idx="1922">
                  <c:v>5.64405</c:v>
                </c:pt>
                <c:pt idx="1923">
                  <c:v>4.5601250000000002</c:v>
                </c:pt>
                <c:pt idx="1924">
                  <c:v>4.5553499999999998</c:v>
                </c:pt>
                <c:pt idx="1925">
                  <c:v>15.461450000000001</c:v>
                </c:pt>
                <c:pt idx="1926">
                  <c:v>24.820449999999997</c:v>
                </c:pt>
                <c:pt idx="1927">
                  <c:v>23.865449999999999</c:v>
                </c:pt>
                <c:pt idx="1928">
                  <c:v>24.056450000000002</c:v>
                </c:pt>
                <c:pt idx="1929">
                  <c:v>22.676475</c:v>
                </c:pt>
                <c:pt idx="1930">
                  <c:v>24.629449999999999</c:v>
                </c:pt>
                <c:pt idx="1931">
                  <c:v>18.283474999999999</c:v>
                </c:pt>
                <c:pt idx="1932">
                  <c:v>20.589799999999997</c:v>
                </c:pt>
                <c:pt idx="1933">
                  <c:v>18.550875000000001</c:v>
                </c:pt>
                <c:pt idx="1934">
                  <c:v>22.280149999999999</c:v>
                </c:pt>
                <c:pt idx="1935">
                  <c:v>20.904949999999999</c:v>
                </c:pt>
                <c:pt idx="1936">
                  <c:v>18.23095</c:v>
                </c:pt>
                <c:pt idx="1937">
                  <c:v>19.921299999999999</c:v>
                </c:pt>
                <c:pt idx="1938">
                  <c:v>31.600950000000001</c:v>
                </c:pt>
                <c:pt idx="1939">
                  <c:v>26.219524999999997</c:v>
                </c:pt>
                <c:pt idx="1940">
                  <c:v>27.580399999999997</c:v>
                </c:pt>
                <c:pt idx="1941">
                  <c:v>20.331949999999999</c:v>
                </c:pt>
                <c:pt idx="1942">
                  <c:v>22.561875000000001</c:v>
                </c:pt>
                <c:pt idx="1943">
                  <c:v>18.388524999999998</c:v>
                </c:pt>
                <c:pt idx="1944">
                  <c:v>10.758075</c:v>
                </c:pt>
                <c:pt idx="1945">
                  <c:v>8.2416499999999999</c:v>
                </c:pt>
                <c:pt idx="1946">
                  <c:v>8.8623999999999992</c:v>
                </c:pt>
                <c:pt idx="1947">
                  <c:v>9.8078499999999984</c:v>
                </c:pt>
                <c:pt idx="1948">
                  <c:v>7.654325</c:v>
                </c:pt>
                <c:pt idx="1949">
                  <c:v>12.123725</c:v>
                </c:pt>
                <c:pt idx="1950">
                  <c:v>8.953125</c:v>
                </c:pt>
                <c:pt idx="1951">
                  <c:v>13.09305</c:v>
                </c:pt>
                <c:pt idx="1952">
                  <c:v>20.226900000000001</c:v>
                </c:pt>
                <c:pt idx="1953">
                  <c:v>19.711199999999998</c:v>
                </c:pt>
                <c:pt idx="1954">
                  <c:v>19.997700000000002</c:v>
                </c:pt>
                <c:pt idx="1955">
                  <c:v>21.84085</c:v>
                </c:pt>
                <c:pt idx="1956">
                  <c:v>23.235149999999997</c:v>
                </c:pt>
                <c:pt idx="1957">
                  <c:v>24.36205</c:v>
                </c:pt>
                <c:pt idx="1958">
                  <c:v>21.425424999999997</c:v>
                </c:pt>
                <c:pt idx="1959">
                  <c:v>22.428175</c:v>
                </c:pt>
                <c:pt idx="1960">
                  <c:v>22.848375000000001</c:v>
                </c:pt>
                <c:pt idx="1961">
                  <c:v>30.598199999999999</c:v>
                </c:pt>
                <c:pt idx="1962">
                  <c:v>56.001199999999997</c:v>
                </c:pt>
                <c:pt idx="1963">
                  <c:v>56.636274999999998</c:v>
                </c:pt>
                <c:pt idx="1964">
                  <c:v>49.855774999999994</c:v>
                </c:pt>
                <c:pt idx="1965">
                  <c:v>49.387824999999999</c:v>
                </c:pt>
                <c:pt idx="1966">
                  <c:v>44.273799999999994</c:v>
                </c:pt>
                <c:pt idx="1967">
                  <c:v>34.790649999999999</c:v>
                </c:pt>
                <c:pt idx="1968">
                  <c:v>35.931874999999998</c:v>
                </c:pt>
                <c:pt idx="1969">
                  <c:v>22.428175</c:v>
                </c:pt>
                <c:pt idx="1970">
                  <c:v>23.951399999999996</c:v>
                </c:pt>
                <c:pt idx="1971">
                  <c:v>25.847075</c:v>
                </c:pt>
                <c:pt idx="1972">
                  <c:v>30.741449999999997</c:v>
                </c:pt>
                <c:pt idx="1973">
                  <c:v>41.943599999999996</c:v>
                </c:pt>
                <c:pt idx="1974">
                  <c:v>52.892674999999997</c:v>
                </c:pt>
                <c:pt idx="1975">
                  <c:v>93.876499999999993</c:v>
                </c:pt>
                <c:pt idx="1976">
                  <c:v>117.07822499999999</c:v>
                </c:pt>
                <c:pt idx="1977">
                  <c:v>59.291174999999996</c:v>
                </c:pt>
                <c:pt idx="1978">
                  <c:v>35.043725000000002</c:v>
                </c:pt>
                <c:pt idx="1979">
                  <c:v>25.861399999999996</c:v>
                </c:pt>
                <c:pt idx="1980">
                  <c:v>21.258300000000002</c:v>
                </c:pt>
                <c:pt idx="1981">
                  <c:v>28.683425</c:v>
                </c:pt>
                <c:pt idx="1982">
                  <c:v>22.962975</c:v>
                </c:pt>
                <c:pt idx="1983">
                  <c:v>22.829274999999999</c:v>
                </c:pt>
                <c:pt idx="1984">
                  <c:v>30.965874999999997</c:v>
                </c:pt>
                <c:pt idx="1985">
                  <c:v>43.027524999999997</c:v>
                </c:pt>
                <c:pt idx="1986">
                  <c:v>62.137074999999996</c:v>
                </c:pt>
                <c:pt idx="1987">
                  <c:v>51.054299999999998</c:v>
                </c:pt>
                <c:pt idx="1988">
                  <c:v>42.468849999999996</c:v>
                </c:pt>
                <c:pt idx="1989">
                  <c:v>32.130974999999999</c:v>
                </c:pt>
                <c:pt idx="1990">
                  <c:v>31.090024999999997</c:v>
                </c:pt>
                <c:pt idx="1991">
                  <c:v>29.299399999999999</c:v>
                </c:pt>
                <c:pt idx="1992">
                  <c:v>26.563324999999999</c:v>
                </c:pt>
                <c:pt idx="1993">
                  <c:v>25.990324999999999</c:v>
                </c:pt>
                <c:pt idx="1994">
                  <c:v>22.600074999999997</c:v>
                </c:pt>
                <c:pt idx="1995">
                  <c:v>16.636100000000003</c:v>
                </c:pt>
                <c:pt idx="1996">
                  <c:v>18.488799999999998</c:v>
                </c:pt>
                <c:pt idx="1997">
                  <c:v>31.175975000000001</c:v>
                </c:pt>
                <c:pt idx="1998">
                  <c:v>36.839125000000003</c:v>
                </c:pt>
                <c:pt idx="1999">
                  <c:v>55.012774999999998</c:v>
                </c:pt>
                <c:pt idx="2000">
                  <c:v>57.266575000000003</c:v>
                </c:pt>
                <c:pt idx="2001">
                  <c:v>47.878924999999995</c:v>
                </c:pt>
                <c:pt idx="2002">
                  <c:v>42.18235</c:v>
                </c:pt>
                <c:pt idx="2003">
                  <c:v>32.068899999999999</c:v>
                </c:pt>
                <c:pt idx="2004">
                  <c:v>41.881524999999996</c:v>
                </c:pt>
                <c:pt idx="2005">
                  <c:v>34.422975000000001</c:v>
                </c:pt>
                <c:pt idx="2006">
                  <c:v>41.762149999999998</c:v>
                </c:pt>
                <c:pt idx="2007">
                  <c:v>67.957799999999992</c:v>
                </c:pt>
                <c:pt idx="2008">
                  <c:v>75.635999999999996</c:v>
                </c:pt>
                <c:pt idx="2009">
                  <c:v>103.04927499999999</c:v>
                </c:pt>
                <c:pt idx="2010">
                  <c:v>84.374249999999989</c:v>
                </c:pt>
                <c:pt idx="2011">
                  <c:v>72.212324999999993</c:v>
                </c:pt>
                <c:pt idx="2012">
                  <c:v>75.693300000000008</c:v>
                </c:pt>
                <c:pt idx="2013">
                  <c:v>51.966324999999998</c:v>
                </c:pt>
                <c:pt idx="2014">
                  <c:v>37.23545</c:v>
                </c:pt>
                <c:pt idx="2015">
                  <c:v>52.224175000000002</c:v>
                </c:pt>
                <c:pt idx="2016">
                  <c:v>44.942300000000003</c:v>
                </c:pt>
                <c:pt idx="2017">
                  <c:v>35.860249999999994</c:v>
                </c:pt>
                <c:pt idx="2018">
                  <c:v>20.780799999999999</c:v>
                </c:pt>
                <c:pt idx="2019">
                  <c:v>18.899449999999998</c:v>
                </c:pt>
                <c:pt idx="2020">
                  <c:v>27.24615</c:v>
                </c:pt>
                <c:pt idx="2021">
                  <c:v>34.208100000000002</c:v>
                </c:pt>
                <c:pt idx="2022">
                  <c:v>53.255575</c:v>
                </c:pt>
                <c:pt idx="2023">
                  <c:v>72.202775000000003</c:v>
                </c:pt>
                <c:pt idx="2024">
                  <c:v>84.145049999999998</c:v>
                </c:pt>
                <c:pt idx="2025">
                  <c:v>60.112474999999996</c:v>
                </c:pt>
                <c:pt idx="2026">
                  <c:v>43.309249999999999</c:v>
                </c:pt>
                <c:pt idx="2027">
                  <c:v>51.221424999999996</c:v>
                </c:pt>
                <c:pt idx="2028">
                  <c:v>48.404175000000002</c:v>
                </c:pt>
                <c:pt idx="2029">
                  <c:v>39.317349999999998</c:v>
                </c:pt>
                <c:pt idx="2030">
                  <c:v>45.572599999999994</c:v>
                </c:pt>
                <c:pt idx="2031">
                  <c:v>47.592424999999999</c:v>
                </c:pt>
                <c:pt idx="2032">
                  <c:v>74.914974999999984</c:v>
                </c:pt>
                <c:pt idx="2033">
                  <c:v>86.164874999999995</c:v>
                </c:pt>
                <c:pt idx="2034">
                  <c:v>74.676224999999988</c:v>
                </c:pt>
                <c:pt idx="2035">
                  <c:v>55.834074999999999</c:v>
                </c:pt>
                <c:pt idx="2036">
                  <c:v>53.155299999999997</c:v>
                </c:pt>
                <c:pt idx="2037">
                  <c:v>52.453374999999994</c:v>
                </c:pt>
                <c:pt idx="2038">
                  <c:v>35.678799999999995</c:v>
                </c:pt>
                <c:pt idx="2039">
                  <c:v>33.573025000000001</c:v>
                </c:pt>
                <c:pt idx="2040">
                  <c:v>22.504574999999999</c:v>
                </c:pt>
                <c:pt idx="2041">
                  <c:v>27.742750000000001</c:v>
                </c:pt>
                <c:pt idx="2042">
                  <c:v>30.841725</c:v>
                </c:pt>
                <c:pt idx="2043">
                  <c:v>15.781374999999999</c:v>
                </c:pt>
                <c:pt idx="2044">
                  <c:v>13.121699999999999</c:v>
                </c:pt>
                <c:pt idx="2045">
                  <c:v>25.98555</c:v>
                </c:pt>
                <c:pt idx="2046">
                  <c:v>41.609349999999999</c:v>
                </c:pt>
                <c:pt idx="2047">
                  <c:v>47.320249999999994</c:v>
                </c:pt>
                <c:pt idx="2048">
                  <c:v>57.046924999999995</c:v>
                </c:pt>
                <c:pt idx="2049">
                  <c:v>30.665049999999997</c:v>
                </c:pt>
                <c:pt idx="2050">
                  <c:v>29.356699999999996</c:v>
                </c:pt>
                <c:pt idx="2051">
                  <c:v>31.185524999999998</c:v>
                </c:pt>
                <c:pt idx="2052">
                  <c:v>34.704700000000003</c:v>
                </c:pt>
                <c:pt idx="2053">
                  <c:v>26.544225000000001</c:v>
                </c:pt>
                <c:pt idx="2054">
                  <c:v>38.066299999999998</c:v>
                </c:pt>
                <c:pt idx="2055">
                  <c:v>44.116225</c:v>
                </c:pt>
                <c:pt idx="2056">
                  <c:v>37.168599999999998</c:v>
                </c:pt>
                <c:pt idx="2057">
                  <c:v>99.740199999999987</c:v>
                </c:pt>
                <c:pt idx="2058">
                  <c:v>113.84554999999999</c:v>
                </c:pt>
                <c:pt idx="2059">
                  <c:v>82.301900000000003</c:v>
                </c:pt>
                <c:pt idx="2060">
                  <c:v>73.773749999999993</c:v>
                </c:pt>
                <c:pt idx="2061">
                  <c:v>71.118849999999995</c:v>
                </c:pt>
                <c:pt idx="2062">
                  <c:v>57.591274999999996</c:v>
                </c:pt>
                <c:pt idx="2063">
                  <c:v>59.362799999999993</c:v>
                </c:pt>
                <c:pt idx="2064">
                  <c:v>46.384349999999998</c:v>
                </c:pt>
                <c:pt idx="2065">
                  <c:v>37.966025000000002</c:v>
                </c:pt>
                <c:pt idx="2066">
                  <c:v>28.817125000000001</c:v>
                </c:pt>
                <c:pt idx="2067">
                  <c:v>7.9694750000000001</c:v>
                </c:pt>
                <c:pt idx="2068">
                  <c:v>16.344824999999997</c:v>
                </c:pt>
                <c:pt idx="2069">
                  <c:v>25.083075000000001</c:v>
                </c:pt>
                <c:pt idx="2070">
                  <c:v>37.120849999999997</c:v>
                </c:pt>
                <c:pt idx="2071">
                  <c:v>39.947649999999996</c:v>
                </c:pt>
                <c:pt idx="2072">
                  <c:v>64.615299999999991</c:v>
                </c:pt>
                <c:pt idx="2073">
                  <c:v>42.187124999999995</c:v>
                </c:pt>
                <c:pt idx="2074">
                  <c:v>32.207374999999999</c:v>
                </c:pt>
                <c:pt idx="2075">
                  <c:v>29.199124999999999</c:v>
                </c:pt>
                <c:pt idx="2076">
                  <c:v>31.839700000000001</c:v>
                </c:pt>
                <c:pt idx="2077">
                  <c:v>26.515574999999998</c:v>
                </c:pt>
                <c:pt idx="2078">
                  <c:v>24.767924999999998</c:v>
                </c:pt>
                <c:pt idx="2079">
                  <c:v>38.4101</c:v>
                </c:pt>
                <c:pt idx="2080">
                  <c:v>35.61195</c:v>
                </c:pt>
                <c:pt idx="2081">
                  <c:v>36.194499999999998</c:v>
                </c:pt>
                <c:pt idx="2082">
                  <c:v>39.293475000000001</c:v>
                </c:pt>
                <c:pt idx="2083">
                  <c:v>35.826824999999999</c:v>
                </c:pt>
                <c:pt idx="2084">
                  <c:v>35.354100000000003</c:v>
                </c:pt>
                <c:pt idx="2085">
                  <c:v>32.021149999999999</c:v>
                </c:pt>
                <c:pt idx="2086">
                  <c:v>27.298674999999999</c:v>
                </c:pt>
                <c:pt idx="2087">
                  <c:v>20.647100000000002</c:v>
                </c:pt>
                <c:pt idx="2088">
                  <c:v>14.664025000000001</c:v>
                </c:pt>
                <c:pt idx="2089">
                  <c:v>15.800475</c:v>
                </c:pt>
                <c:pt idx="2090">
                  <c:v>16.750699999999998</c:v>
                </c:pt>
                <c:pt idx="2091">
                  <c:v>13.737674999999999</c:v>
                </c:pt>
                <c:pt idx="2092">
                  <c:v>14.253375</c:v>
                </c:pt>
                <c:pt idx="2093">
                  <c:v>15.069899999999999</c:v>
                </c:pt>
                <c:pt idx="2094">
                  <c:v>22.853149999999999</c:v>
                </c:pt>
                <c:pt idx="2095">
                  <c:v>29.963124999999998</c:v>
                </c:pt>
                <c:pt idx="2096">
                  <c:v>31.452925</c:v>
                </c:pt>
                <c:pt idx="2097">
                  <c:v>25.928249999999998</c:v>
                </c:pt>
                <c:pt idx="2098">
                  <c:v>26.334124999999997</c:v>
                </c:pt>
                <c:pt idx="2099">
                  <c:v>25.231100000000001</c:v>
                </c:pt>
                <c:pt idx="2100">
                  <c:v>19.821024999999999</c:v>
                </c:pt>
                <c:pt idx="2101">
                  <c:v>22.065275</c:v>
                </c:pt>
                <c:pt idx="2102">
                  <c:v>21.864725</c:v>
                </c:pt>
                <c:pt idx="2103">
                  <c:v>17.548124999999999</c:v>
                </c:pt>
                <c:pt idx="2104">
                  <c:v>21.831299999999999</c:v>
                </c:pt>
                <c:pt idx="2105">
                  <c:v>35.545099999999998</c:v>
                </c:pt>
                <c:pt idx="2106">
                  <c:v>41.967475</c:v>
                </c:pt>
                <c:pt idx="2107">
                  <c:v>37.412124999999996</c:v>
                </c:pt>
                <c:pt idx="2108">
                  <c:v>39.131124999999997</c:v>
                </c:pt>
                <c:pt idx="2109">
                  <c:v>30.593424999999996</c:v>
                </c:pt>
                <c:pt idx="2110">
                  <c:v>37.421675</c:v>
                </c:pt>
                <c:pt idx="2111">
                  <c:v>43.065725</c:v>
                </c:pt>
                <c:pt idx="2112">
                  <c:v>39.6325</c:v>
                </c:pt>
                <c:pt idx="2113">
                  <c:v>31.247599999999998</c:v>
                </c:pt>
                <c:pt idx="2114">
                  <c:v>29.748249999999999</c:v>
                </c:pt>
                <c:pt idx="2115">
                  <c:v>31.438600000000001</c:v>
                </c:pt>
                <c:pt idx="2116">
                  <c:v>33.219674999999995</c:v>
                </c:pt>
                <c:pt idx="2117">
                  <c:v>31.409949999999998</c:v>
                </c:pt>
                <c:pt idx="2118">
                  <c:v>30.125475000000002</c:v>
                </c:pt>
                <c:pt idx="2119">
                  <c:v>30.989750000000001</c:v>
                </c:pt>
                <c:pt idx="2120">
                  <c:v>29.265974999999997</c:v>
                </c:pt>
                <c:pt idx="2121">
                  <c:v>30.45495</c:v>
                </c:pt>
                <c:pt idx="2122">
                  <c:v>35.707450000000001</c:v>
                </c:pt>
                <c:pt idx="2123">
                  <c:v>29.867624999999997</c:v>
                </c:pt>
                <c:pt idx="2124">
                  <c:v>28.349174999999999</c:v>
                </c:pt>
                <c:pt idx="2125">
                  <c:v>30.349899999999998</c:v>
                </c:pt>
                <c:pt idx="2126">
                  <c:v>26.7209</c:v>
                </c:pt>
                <c:pt idx="2127">
                  <c:v>33.267425000000003</c:v>
                </c:pt>
                <c:pt idx="2128">
                  <c:v>45.615575</c:v>
                </c:pt>
                <c:pt idx="2129">
                  <c:v>46.236325000000001</c:v>
                </c:pt>
                <c:pt idx="2130">
                  <c:v>66.444125</c:v>
                </c:pt>
                <c:pt idx="2131">
                  <c:v>68.110599999999991</c:v>
                </c:pt>
                <c:pt idx="2132">
                  <c:v>60.709350000000001</c:v>
                </c:pt>
                <c:pt idx="2133">
                  <c:v>54.984124999999999</c:v>
                </c:pt>
                <c:pt idx="2134">
                  <c:v>44.006399999999999</c:v>
                </c:pt>
                <c:pt idx="2135">
                  <c:v>38.519925000000001</c:v>
                </c:pt>
                <c:pt idx="2136">
                  <c:v>33.482300000000002</c:v>
                </c:pt>
                <c:pt idx="2137">
                  <c:v>28.979474999999997</c:v>
                </c:pt>
                <c:pt idx="2138">
                  <c:v>26.935774999999996</c:v>
                </c:pt>
                <c:pt idx="2139">
                  <c:v>28.716849999999997</c:v>
                </c:pt>
                <c:pt idx="2140">
                  <c:v>32.713525000000004</c:v>
                </c:pt>
                <c:pt idx="2141">
                  <c:v>39.689799999999998</c:v>
                </c:pt>
                <c:pt idx="2142">
                  <c:v>52.587074999999999</c:v>
                </c:pt>
                <c:pt idx="2143">
                  <c:v>49.960824999999993</c:v>
                </c:pt>
                <c:pt idx="2144">
                  <c:v>53.747399999999999</c:v>
                </c:pt>
                <c:pt idx="2145">
                  <c:v>47.329799999999999</c:v>
                </c:pt>
                <c:pt idx="2146">
                  <c:v>32.3172</c:v>
                </c:pt>
                <c:pt idx="2147">
                  <c:v>35.554649999999995</c:v>
                </c:pt>
                <c:pt idx="2148">
                  <c:v>35.406624999999998</c:v>
                </c:pt>
                <c:pt idx="2149">
                  <c:v>34.991199999999999</c:v>
                </c:pt>
                <c:pt idx="2150">
                  <c:v>34.418199999999999</c:v>
                </c:pt>
                <c:pt idx="2151">
                  <c:v>48.499674999999996</c:v>
                </c:pt>
                <c:pt idx="2152">
                  <c:v>67.007575000000003</c:v>
                </c:pt>
                <c:pt idx="2153">
                  <c:v>87.435024999999996</c:v>
                </c:pt>
                <c:pt idx="2154">
                  <c:v>67.671300000000002</c:v>
                </c:pt>
                <c:pt idx="2155">
                  <c:v>73.119574999999998</c:v>
                </c:pt>
                <c:pt idx="2156">
                  <c:v>68.955774999999988</c:v>
                </c:pt>
                <c:pt idx="2157">
                  <c:v>66.090774999999994</c:v>
                </c:pt>
                <c:pt idx="2158">
                  <c:v>61.043599999999998</c:v>
                </c:pt>
                <c:pt idx="2159">
                  <c:v>53.900199999999998</c:v>
                </c:pt>
                <c:pt idx="2160">
                  <c:v>26.878474999999998</c:v>
                </c:pt>
                <c:pt idx="2161">
                  <c:v>21.473174999999998</c:v>
                </c:pt>
                <c:pt idx="2162">
                  <c:v>22.509349999999998</c:v>
                </c:pt>
                <c:pt idx="2163">
                  <c:v>36.963274999999996</c:v>
                </c:pt>
                <c:pt idx="2164">
                  <c:v>49.129975000000002</c:v>
                </c:pt>
                <c:pt idx="2165">
                  <c:v>55.729024999999993</c:v>
                </c:pt>
                <c:pt idx="2166">
                  <c:v>79.766374999999996</c:v>
                </c:pt>
                <c:pt idx="2167">
                  <c:v>104.17617499999999</c:v>
                </c:pt>
                <c:pt idx="2168">
                  <c:v>73.5732</c:v>
                </c:pt>
                <c:pt idx="2169">
                  <c:v>65.866349999999997</c:v>
                </c:pt>
                <c:pt idx="2170">
                  <c:v>44.708324999999995</c:v>
                </c:pt>
                <c:pt idx="2171">
                  <c:v>43.867925</c:v>
                </c:pt>
                <c:pt idx="2172">
                  <c:v>34.647399999999998</c:v>
                </c:pt>
                <c:pt idx="2173">
                  <c:v>46.780674999999995</c:v>
                </c:pt>
                <c:pt idx="2174">
                  <c:v>37.746375</c:v>
                </c:pt>
                <c:pt idx="2175">
                  <c:v>38.080624999999998</c:v>
                </c:pt>
                <c:pt idx="2176">
                  <c:v>61.583174999999997</c:v>
                </c:pt>
                <c:pt idx="2177">
                  <c:v>72.914249999999996</c:v>
                </c:pt>
                <c:pt idx="2178">
                  <c:v>77.125799999999998</c:v>
                </c:pt>
                <c:pt idx="2179">
                  <c:v>78.596499999999992</c:v>
                </c:pt>
                <c:pt idx="2180">
                  <c:v>76.404774999999987</c:v>
                </c:pt>
                <c:pt idx="2181">
                  <c:v>46.837975</c:v>
                </c:pt>
                <c:pt idx="2182">
                  <c:v>25.317050000000002</c:v>
                </c:pt>
                <c:pt idx="2183">
                  <c:v>24.070774999999998</c:v>
                </c:pt>
                <c:pt idx="2184">
                  <c:v>30.755774999999996</c:v>
                </c:pt>
                <c:pt idx="2185">
                  <c:v>27.141100000000002</c:v>
                </c:pt>
                <c:pt idx="2186">
                  <c:v>16.669524999999997</c:v>
                </c:pt>
                <c:pt idx="2187">
                  <c:v>16.554925000000001</c:v>
                </c:pt>
                <c:pt idx="2188">
                  <c:v>22.113025</c:v>
                </c:pt>
                <c:pt idx="2189">
                  <c:v>38.032875000000004</c:v>
                </c:pt>
                <c:pt idx="2190">
                  <c:v>47.635399999999997</c:v>
                </c:pt>
                <c:pt idx="2191">
                  <c:v>40.635249999999992</c:v>
                </c:pt>
                <c:pt idx="2192">
                  <c:v>36.404599999999995</c:v>
                </c:pt>
                <c:pt idx="2193">
                  <c:v>29.590674999999997</c:v>
                </c:pt>
                <c:pt idx="2194">
                  <c:v>40.659125000000003</c:v>
                </c:pt>
                <c:pt idx="2195">
                  <c:v>29.76735</c:v>
                </c:pt>
                <c:pt idx="2196">
                  <c:v>67.900499999999994</c:v>
                </c:pt>
                <c:pt idx="2197">
                  <c:v>44.531649999999999</c:v>
                </c:pt>
                <c:pt idx="2198">
                  <c:v>45.309975000000001</c:v>
                </c:pt>
                <c:pt idx="2199">
                  <c:v>52.954749999999997</c:v>
                </c:pt>
                <c:pt idx="2200">
                  <c:v>44.311999999999998</c:v>
                </c:pt>
                <c:pt idx="2201">
                  <c:v>41.155724999999997</c:v>
                </c:pt>
                <c:pt idx="2202">
                  <c:v>38.710924999999996</c:v>
                </c:pt>
                <c:pt idx="2203">
                  <c:v>26.7209</c:v>
                </c:pt>
                <c:pt idx="2204">
                  <c:v>24.476649999999999</c:v>
                </c:pt>
                <c:pt idx="2205">
                  <c:v>24.677199999999999</c:v>
                </c:pt>
                <c:pt idx="2206">
                  <c:v>17.127924999999998</c:v>
                </c:pt>
                <c:pt idx="2207">
                  <c:v>10.9825</c:v>
                </c:pt>
              </c:numCache>
            </c:numRef>
          </c:val>
        </c:ser>
        <c:dLbls/>
        <c:marker val="1"/>
        <c:axId val="36967936"/>
        <c:axId val="36969472"/>
      </c:lineChart>
      <c:catAx>
        <c:axId val="36967936"/>
        <c:scaling>
          <c:orientation val="minMax"/>
        </c:scaling>
        <c:axPos val="b"/>
        <c:numFmt formatCode="dd/mm/yy;@" sourceLinked="0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6969472"/>
        <c:crosses val="autoZero"/>
        <c:lblAlgn val="ctr"/>
        <c:lblOffset val="100"/>
        <c:tickLblSkip val="78"/>
        <c:tickMarkSkip val="78"/>
      </c:catAx>
      <c:valAx>
        <c:axId val="36969472"/>
        <c:scaling>
          <c:orientation val="minMax"/>
        </c:scaling>
        <c:axPos val="l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Verdana"/>
                    <a:ea typeface="Verdana"/>
                    <a:cs typeface="Verdana"/>
                  </a:defRPr>
                </a:pPr>
                <a:r>
                  <a:rPr lang="en-GB" sz="8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Concentration (</a:t>
                </a:r>
                <a:r>
                  <a:rPr lang="el-GR" sz="8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μ</a:t>
                </a:r>
                <a:r>
                  <a:rPr lang="en-GB" sz="8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g/m</a:t>
                </a:r>
                <a:r>
                  <a:rPr lang="en-GB" sz="800" b="1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3</a:t>
                </a:r>
                <a:r>
                  <a:rPr lang="en-GB" sz="8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)</a:t>
                </a:r>
              </a:p>
            </c:rich>
          </c:tx>
          <c:layout>
            <c:manualLayout>
              <c:xMode val="edge"/>
              <c:yMode val="edge"/>
              <c:x val="1.1447811447811523E-2"/>
              <c:y val="0.23021582733812951"/>
            </c:manualLayout>
          </c:layout>
          <c:spPr>
            <a:noFill/>
            <a:ln w="25400">
              <a:noFill/>
            </a:ln>
          </c:spPr>
        </c:title>
        <c:numFmt formatCode="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696793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31582555210901825"/>
          <c:y val="3.7170263788968892E-2"/>
          <c:w val="0.37777862615657892"/>
          <c:h val="7.9136690647482438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222" r="0.75000000000000222" t="1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1.jpeg"/><Relationship Id="rId4" Type="http://schemas.openxmlformats.org/officeDocument/2006/relationships/chart" Target="../charts/chart4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6</xdr:row>
      <xdr:rowOff>0</xdr:rowOff>
    </xdr:from>
    <xdr:to>
      <xdr:col>8</xdr:col>
      <xdr:colOff>428625</xdr:colOff>
      <xdr:row>22</xdr:row>
      <xdr:rowOff>28575</xdr:rowOff>
    </xdr:to>
    <xdr:graphicFrame macro="">
      <xdr:nvGraphicFramePr>
        <xdr:cNvPr id="3470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0</xdr:colOff>
      <xdr:row>6</xdr:row>
      <xdr:rowOff>0</xdr:rowOff>
    </xdr:from>
    <xdr:to>
      <xdr:col>16</xdr:col>
      <xdr:colOff>428625</xdr:colOff>
      <xdr:row>22</xdr:row>
      <xdr:rowOff>38100</xdr:rowOff>
    </xdr:to>
    <xdr:graphicFrame macro="">
      <xdr:nvGraphicFramePr>
        <xdr:cNvPr id="3471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23</xdr:row>
      <xdr:rowOff>0</xdr:rowOff>
    </xdr:from>
    <xdr:to>
      <xdr:col>8</xdr:col>
      <xdr:colOff>438150</xdr:colOff>
      <xdr:row>39</xdr:row>
      <xdr:rowOff>47625</xdr:rowOff>
    </xdr:to>
    <xdr:graphicFrame macro="">
      <xdr:nvGraphicFramePr>
        <xdr:cNvPr id="347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0</xdr:colOff>
      <xdr:row>23</xdr:row>
      <xdr:rowOff>0</xdr:rowOff>
    </xdr:from>
    <xdr:to>
      <xdr:col>16</xdr:col>
      <xdr:colOff>447675</xdr:colOff>
      <xdr:row>39</xdr:row>
      <xdr:rowOff>57150</xdr:rowOff>
    </xdr:to>
    <xdr:graphicFrame macro="">
      <xdr:nvGraphicFramePr>
        <xdr:cNvPr id="3473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0</xdr:colOff>
      <xdr:row>0</xdr:row>
      <xdr:rowOff>57150</xdr:rowOff>
    </xdr:from>
    <xdr:to>
      <xdr:col>0</xdr:col>
      <xdr:colOff>838200</xdr:colOff>
      <xdr:row>2</xdr:row>
      <xdr:rowOff>152400</xdr:rowOff>
    </xdr:to>
    <xdr:pic>
      <xdr:nvPicPr>
        <xdr:cNvPr id="3474" name="Picture 6" descr="Colour_Logo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0" y="57150"/>
          <a:ext cx="83820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838200</xdr:colOff>
      <xdr:row>2</xdr:row>
      <xdr:rowOff>104775</xdr:rowOff>
    </xdr:to>
    <xdr:pic>
      <xdr:nvPicPr>
        <xdr:cNvPr id="66631" name="Picture 1" descr="Colour_Log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838200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38100</xdr:rowOff>
    </xdr:from>
    <xdr:to>
      <xdr:col>1</xdr:col>
      <xdr:colOff>923925</xdr:colOff>
      <xdr:row>3</xdr:row>
      <xdr:rowOff>66675</xdr:rowOff>
    </xdr:to>
    <xdr:pic>
      <xdr:nvPicPr>
        <xdr:cNvPr id="5200" name="Picture 6" descr="Colour_Log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150" y="38100"/>
          <a:ext cx="923925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190500</xdr:colOff>
      <xdr:row>2</xdr:row>
      <xdr:rowOff>85725</xdr:rowOff>
    </xdr:from>
    <xdr:to>
      <xdr:col>13</xdr:col>
      <xdr:colOff>114300</xdr:colOff>
      <xdr:row>5</xdr:row>
      <xdr:rowOff>66675</xdr:rowOff>
    </xdr:to>
    <xdr:pic>
      <xdr:nvPicPr>
        <xdr:cNvPr id="3" name="Picture 6" descr="Colour_Log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781800" y="476250"/>
          <a:ext cx="1381125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1.bin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1"/>
  <dimension ref="B1:G6"/>
  <sheetViews>
    <sheetView workbookViewId="0">
      <selection activeCell="D5" sqref="D5"/>
    </sheetView>
  </sheetViews>
  <sheetFormatPr defaultRowHeight="12.75"/>
  <cols>
    <col min="1" max="1" width="12.7109375" customWidth="1"/>
    <col min="3" max="3" width="9.85546875" customWidth="1"/>
  </cols>
  <sheetData>
    <row r="1" spans="2:7" ht="15.75">
      <c r="B1" s="21" t="s">
        <v>22</v>
      </c>
      <c r="C1" s="13"/>
    </row>
    <row r="2" spans="2:7" ht="15">
      <c r="B2" s="32" t="s">
        <v>24</v>
      </c>
      <c r="C2" s="13"/>
      <c r="G2" s="20"/>
    </row>
    <row r="3" spans="2:7">
      <c r="B3" s="14" t="s">
        <v>9</v>
      </c>
      <c r="C3" s="13"/>
    </row>
    <row r="4" spans="2:7">
      <c r="B4" s="12" t="s">
        <v>10</v>
      </c>
      <c r="C4" s="17">
        <v>41640</v>
      </c>
    </row>
    <row r="5" spans="2:7">
      <c r="B5" s="12" t="s">
        <v>11</v>
      </c>
      <c r="C5" s="17">
        <v>41736</v>
      </c>
    </row>
    <row r="6" spans="2:7">
      <c r="B6" s="1"/>
    </row>
  </sheetData>
  <phoneticPr fontId="4" type="noConversion"/>
  <conditionalFormatting sqref="C4:C5 G2">
    <cfRule type="cellIs" dxfId="11" priority="12" stopIfTrue="1" operator="lessThan">
      <formula>0</formula>
    </cfRule>
  </conditionalFormatting>
  <conditionalFormatting sqref="C4:C5">
    <cfRule type="cellIs" dxfId="10" priority="4" stopIfTrue="1" operator="lessThan">
      <formula>0</formula>
    </cfRule>
  </conditionalFormatting>
  <conditionalFormatting sqref="C4:C5">
    <cfRule type="cellIs" dxfId="9" priority="3" stopIfTrue="1" operator="lessThan">
      <formula>0</formula>
    </cfRule>
  </conditionalFormatting>
  <conditionalFormatting sqref="C4:C5">
    <cfRule type="cellIs" dxfId="8" priority="2" stopIfTrue="1" operator="lessThan">
      <formula>0</formula>
    </cfRule>
  </conditionalFormatting>
  <conditionalFormatting sqref="C4:C5">
    <cfRule type="cellIs" dxfId="7" priority="1" stopIfTrue="1" operator="lessThan">
      <formula>0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B1:G38024"/>
  <sheetViews>
    <sheetView zoomScaleNormal="100" workbookViewId="0">
      <selection activeCell="B1" sqref="B1"/>
    </sheetView>
  </sheetViews>
  <sheetFormatPr defaultRowHeight="12.75"/>
  <cols>
    <col min="1" max="1" width="4.5703125" style="4" customWidth="1"/>
    <col min="2" max="2" width="13.140625" style="7" customWidth="1"/>
    <col min="3" max="3" width="13.42578125" style="7" customWidth="1"/>
    <col min="4" max="6" width="10.7109375" style="4" customWidth="1"/>
    <col min="7" max="7" width="17.85546875" style="31" bestFit="1" customWidth="1"/>
    <col min="8" max="16384" width="9.140625" style="4"/>
  </cols>
  <sheetData>
    <row r="1" spans="2:7" ht="15.75">
      <c r="C1" s="21" t="s">
        <v>22</v>
      </c>
      <c r="G1" s="28"/>
    </row>
    <row r="2" spans="2:7" ht="15">
      <c r="B2" s="8"/>
      <c r="C2" s="33" t="s">
        <v>25</v>
      </c>
      <c r="G2" s="28"/>
    </row>
    <row r="3" spans="2:7">
      <c r="B3" s="8"/>
      <c r="C3" s="12" t="s">
        <v>26</v>
      </c>
      <c r="G3" s="28"/>
    </row>
    <row r="4" spans="2:7">
      <c r="C4" s="14" t="s">
        <v>9</v>
      </c>
      <c r="G4" s="28"/>
    </row>
    <row r="5" spans="2:7">
      <c r="C5" s="12" t="s">
        <v>10</v>
      </c>
      <c r="D5" s="17">
        <f>Charts!C4</f>
        <v>41640</v>
      </c>
      <c r="G5" s="28"/>
    </row>
    <row r="6" spans="2:7">
      <c r="C6" s="12" t="s">
        <v>11</v>
      </c>
      <c r="D6" s="17">
        <f>Charts!C5</f>
        <v>41736</v>
      </c>
      <c r="G6" s="28"/>
    </row>
    <row r="7" spans="2:7">
      <c r="B7" s="8"/>
      <c r="C7" s="8"/>
      <c r="G7" s="28"/>
    </row>
    <row r="8" spans="2:7" ht="28.5" customHeight="1">
      <c r="B8" s="61" t="s">
        <v>2</v>
      </c>
      <c r="C8" s="62" t="s">
        <v>27</v>
      </c>
      <c r="D8" s="48" t="s">
        <v>28</v>
      </c>
      <c r="E8" s="48" t="s">
        <v>29</v>
      </c>
      <c r="F8" s="49" t="s">
        <v>30</v>
      </c>
      <c r="G8" s="47" t="s">
        <v>3</v>
      </c>
    </row>
    <row r="9" spans="2:7" s="40" customFormat="1">
      <c r="B9" s="43">
        <v>41640</v>
      </c>
      <c r="C9" s="56">
        <v>0</v>
      </c>
      <c r="D9" s="41">
        <v>5.9809941476340738</v>
      </c>
      <c r="E9" s="41">
        <v>11.121850581596512</v>
      </c>
      <c r="F9" s="41">
        <v>5.1408564339624379</v>
      </c>
      <c r="G9" s="42"/>
    </row>
    <row r="10" spans="2:7" s="40" customFormat="1">
      <c r="B10" s="43">
        <v>41640</v>
      </c>
      <c r="C10" s="56" t="s">
        <v>31</v>
      </c>
      <c r="D10" s="44">
        <v>5.2018372974118039</v>
      </c>
      <c r="E10" s="44">
        <v>10.003518634952863</v>
      </c>
      <c r="F10" s="44">
        <v>4.8016813375410594</v>
      </c>
      <c r="G10" s="45"/>
    </row>
    <row r="11" spans="2:7" s="40" customFormat="1">
      <c r="B11" s="43">
        <v>41640</v>
      </c>
      <c r="C11" s="56" t="s">
        <v>32</v>
      </c>
      <c r="D11" s="44">
        <v>5.0650025136377561</v>
      </c>
      <c r="E11" s="44">
        <v>7.5660918037956266</v>
      </c>
      <c r="F11" s="44">
        <v>2.5010892901578705</v>
      </c>
      <c r="G11" s="45"/>
    </row>
    <row r="12" spans="2:7" s="40" customFormat="1">
      <c r="B12" s="43">
        <v>41640</v>
      </c>
      <c r="C12" s="56" t="s">
        <v>33</v>
      </c>
      <c r="D12" s="44">
        <v>4.5490751267055778</v>
      </c>
      <c r="E12" s="44">
        <v>8.2732570129414036</v>
      </c>
      <c r="F12" s="44">
        <v>3.7241818862358258</v>
      </c>
      <c r="G12" s="45"/>
    </row>
    <row r="13" spans="2:7" s="40" customFormat="1">
      <c r="B13" s="43">
        <v>41640</v>
      </c>
      <c r="C13" s="56" t="s">
        <v>34</v>
      </c>
      <c r="D13" s="44">
        <v>5.9180748177580513</v>
      </c>
      <c r="E13" s="44">
        <v>11.671416915924338</v>
      </c>
      <c r="F13" s="44">
        <v>5.7533420981662866</v>
      </c>
      <c r="G13" s="45"/>
    </row>
    <row r="14" spans="2:7" s="40" customFormat="1">
      <c r="B14" s="43">
        <v>41640</v>
      </c>
      <c r="C14" s="56" t="s">
        <v>35</v>
      </c>
      <c r="D14" s="44">
        <v>2.7905819644359675</v>
      </c>
      <c r="E14" s="44">
        <v>8.4001980574573629</v>
      </c>
      <c r="F14" s="44">
        <v>5.6096160930213959</v>
      </c>
      <c r="G14" s="45"/>
    </row>
    <row r="15" spans="2:7" s="40" customFormat="1">
      <c r="B15" s="43">
        <v>41640</v>
      </c>
      <c r="C15" s="56" t="s">
        <v>36</v>
      </c>
      <c r="D15" s="44">
        <v>3.4435106864411931</v>
      </c>
      <c r="E15" s="44">
        <v>7.2922660936597108</v>
      </c>
      <c r="F15" s="44">
        <v>3.8487554072185177</v>
      </c>
      <c r="G15" s="45"/>
    </row>
    <row r="16" spans="2:7" s="40" customFormat="1">
      <c r="B16" s="43">
        <v>41640</v>
      </c>
      <c r="C16" s="56" t="s">
        <v>37</v>
      </c>
      <c r="D16" s="44">
        <v>2.7906433071659675</v>
      </c>
      <c r="E16" s="44">
        <v>7.6406627069936013</v>
      </c>
      <c r="F16" s="44">
        <v>4.8500193998276337</v>
      </c>
      <c r="G16" s="45"/>
    </row>
    <row r="17" spans="2:7" s="40" customFormat="1">
      <c r="B17" s="43">
        <v>41640</v>
      </c>
      <c r="C17" s="56" t="s">
        <v>38</v>
      </c>
      <c r="D17" s="44">
        <v>2.9591675017630248</v>
      </c>
      <c r="E17" s="44">
        <v>9.0022173675251729</v>
      </c>
      <c r="F17" s="44">
        <v>6.0430498657621481</v>
      </c>
      <c r="G17" s="45"/>
    </row>
    <row r="18" spans="2:7" s="40" customFormat="1">
      <c r="B18" s="43">
        <v>41640</v>
      </c>
      <c r="C18" s="56" t="s">
        <v>39</v>
      </c>
      <c r="D18" s="44">
        <v>3.833269783253328</v>
      </c>
      <c r="E18" s="44">
        <v>6.8916251462168345</v>
      </c>
      <c r="F18" s="44">
        <v>3.0583553629635065</v>
      </c>
      <c r="G18" s="45"/>
    </row>
    <row r="19" spans="2:7" s="40" customFormat="1">
      <c r="B19" s="43">
        <v>41640</v>
      </c>
      <c r="C19" s="56" t="s">
        <v>40</v>
      </c>
      <c r="D19" s="44">
        <v>5.4550977223138899</v>
      </c>
      <c r="E19" s="44">
        <v>9.6568961560469671</v>
      </c>
      <c r="F19" s="44">
        <v>4.2017984337330772</v>
      </c>
      <c r="G19" s="45"/>
    </row>
    <row r="20" spans="2:7" s="40" customFormat="1">
      <c r="B20" s="43">
        <v>41640</v>
      </c>
      <c r="C20" s="56" t="s">
        <v>41</v>
      </c>
      <c r="D20" s="44">
        <v>1.9482705986256745</v>
      </c>
      <c r="E20" s="44">
        <v>5.1504395066943811</v>
      </c>
      <c r="F20" s="44">
        <v>3.2021689080687068</v>
      </c>
      <c r="G20" s="45"/>
    </row>
    <row r="21" spans="2:7" s="40" customFormat="1">
      <c r="B21" s="43">
        <v>41640</v>
      </c>
      <c r="C21" s="56" t="s">
        <v>42</v>
      </c>
      <c r="D21" s="44">
        <v>5.6342498688119509</v>
      </c>
      <c r="E21" s="44">
        <v>10.72324374422063</v>
      </c>
      <c r="F21" s="44">
        <v>5.0889938754086792</v>
      </c>
      <c r="G21" s="45"/>
    </row>
    <row r="22" spans="2:7" s="40" customFormat="1">
      <c r="B22" s="43">
        <v>41640</v>
      </c>
      <c r="C22" s="56" t="s">
        <v>43</v>
      </c>
      <c r="D22" s="44">
        <v>2.1378790531217406</v>
      </c>
      <c r="E22" s="44">
        <v>5.5517028789842549</v>
      </c>
      <c r="F22" s="44">
        <v>3.4138238258625142</v>
      </c>
      <c r="G22" s="45"/>
    </row>
    <row r="23" spans="2:7" s="40" customFormat="1">
      <c r="B23" s="43">
        <v>41640</v>
      </c>
      <c r="C23" s="56" t="s">
        <v>44</v>
      </c>
      <c r="D23" s="44">
        <v>8.9834033197471097</v>
      </c>
      <c r="E23" s="44">
        <v>13.056241407941895</v>
      </c>
      <c r="F23" s="44">
        <v>4.0728380881947857</v>
      </c>
      <c r="G23" s="45"/>
    </row>
    <row r="24" spans="2:7" s="40" customFormat="1">
      <c r="B24" s="43">
        <v>41640</v>
      </c>
      <c r="C24" s="56" t="s">
        <v>45</v>
      </c>
      <c r="D24" s="44">
        <v>0.81093746495328034</v>
      </c>
      <c r="E24" s="44">
        <v>2.490969876779217</v>
      </c>
      <c r="F24" s="44">
        <v>1.6800324118259367</v>
      </c>
      <c r="G24" s="45"/>
    </row>
    <row r="25" spans="2:7" s="40" customFormat="1">
      <c r="B25" s="43">
        <v>41640</v>
      </c>
      <c r="C25" s="56" t="s">
        <v>46</v>
      </c>
      <c r="D25" s="44">
        <v>3.6439928109812616</v>
      </c>
      <c r="E25" s="44">
        <v>4.2748363785586552</v>
      </c>
      <c r="F25" s="44">
        <v>0.63084356757739357</v>
      </c>
      <c r="G25" s="45"/>
    </row>
    <row r="26" spans="2:7" s="40" customFormat="1">
      <c r="B26" s="43">
        <v>41640</v>
      </c>
      <c r="C26" s="56" t="s">
        <v>47</v>
      </c>
      <c r="D26" s="44">
        <v>1.3691452932304737</v>
      </c>
      <c r="E26" s="44">
        <v>2.427729579769236</v>
      </c>
      <c r="F26" s="44">
        <v>1.0585842865387622</v>
      </c>
      <c r="G26" s="45"/>
    </row>
    <row r="27" spans="2:7" s="40" customFormat="1">
      <c r="B27" s="43">
        <v>41640</v>
      </c>
      <c r="C27" s="56" t="s">
        <v>48</v>
      </c>
      <c r="D27" s="44">
        <v>4.1496090291294365</v>
      </c>
      <c r="E27" s="44">
        <v>7.2516562863997178</v>
      </c>
      <c r="F27" s="44">
        <v>3.1020472572702813</v>
      </c>
      <c r="G27" s="45"/>
    </row>
    <row r="28" spans="2:7" s="40" customFormat="1">
      <c r="B28" s="43">
        <v>41640</v>
      </c>
      <c r="C28" s="56" t="s">
        <v>49</v>
      </c>
      <c r="D28" s="44">
        <v>2.6962222983689328</v>
      </c>
      <c r="E28" s="44">
        <v>4.6339676180255411</v>
      </c>
      <c r="F28" s="44">
        <v>1.9377453196566083</v>
      </c>
      <c r="G28" s="45"/>
    </row>
    <row r="29" spans="2:7" s="40" customFormat="1">
      <c r="B29" s="43">
        <v>41640</v>
      </c>
      <c r="C29" s="56" t="s">
        <v>50</v>
      </c>
      <c r="D29" s="44">
        <v>4.0549101261914027</v>
      </c>
      <c r="E29" s="44">
        <v>6.1329949465380693</v>
      </c>
      <c r="F29" s="44">
        <v>2.0780848203466666</v>
      </c>
      <c r="G29" s="45"/>
    </row>
    <row r="30" spans="2:7" s="40" customFormat="1">
      <c r="B30" s="43">
        <v>41640</v>
      </c>
      <c r="C30" s="56" t="s">
        <v>51</v>
      </c>
      <c r="D30" s="44">
        <v>6.1508923036421281</v>
      </c>
      <c r="E30" s="44">
        <v>8.1387714397744375</v>
      </c>
      <c r="F30" s="44">
        <v>1.9878791361323094</v>
      </c>
      <c r="G30" s="45"/>
    </row>
    <row r="31" spans="2:7" s="40" customFormat="1">
      <c r="B31" s="43">
        <v>41640</v>
      </c>
      <c r="C31" s="56" t="s">
        <v>52</v>
      </c>
      <c r="D31" s="44">
        <v>1.664129561008576</v>
      </c>
      <c r="E31" s="44">
        <v>3.9375067012807605</v>
      </c>
      <c r="F31" s="44">
        <v>2.2733771402721845</v>
      </c>
      <c r="G31" s="45"/>
    </row>
    <row r="32" spans="2:7" s="40" customFormat="1">
      <c r="B32" s="43">
        <v>41640</v>
      </c>
      <c r="C32" s="56" t="s">
        <v>53</v>
      </c>
      <c r="D32" s="44">
        <v>0.64248746033722171</v>
      </c>
      <c r="E32" s="44">
        <v>3.8109010778397998</v>
      </c>
      <c r="F32" s="44">
        <v>3.1684136175025781</v>
      </c>
      <c r="G32" s="45"/>
    </row>
    <row r="33" spans="2:7" s="40" customFormat="1">
      <c r="B33" s="43">
        <v>41640</v>
      </c>
      <c r="C33" s="56" t="s">
        <v>54</v>
      </c>
      <c r="D33" s="44">
        <v>2.0012124410206926</v>
      </c>
      <c r="E33" s="44">
        <v>3.5470535950068829</v>
      </c>
      <c r="F33" s="44">
        <v>1.5458411539861903</v>
      </c>
      <c r="G33" s="45"/>
    </row>
    <row r="34" spans="2:7" s="40" customFormat="1">
      <c r="B34" s="43">
        <v>41640</v>
      </c>
      <c r="C34" s="56" t="s">
        <v>55</v>
      </c>
      <c r="D34" s="44">
        <v>2.0644313086047141</v>
      </c>
      <c r="E34" s="44">
        <v>4.1594192205486893</v>
      </c>
      <c r="F34" s="44">
        <v>2.0949879119439752</v>
      </c>
      <c r="G34" s="45"/>
    </row>
    <row r="35" spans="2:7" s="40" customFormat="1">
      <c r="B35" s="43">
        <v>41640</v>
      </c>
      <c r="C35" s="56" t="s">
        <v>56</v>
      </c>
      <c r="D35" s="44">
        <v>0.64250864094022164</v>
      </c>
      <c r="E35" s="44">
        <v>2.2486614526852913</v>
      </c>
      <c r="F35" s="44">
        <v>1.6061528117450696</v>
      </c>
      <c r="G35" s="45"/>
    </row>
    <row r="36" spans="2:7" s="40" customFormat="1">
      <c r="B36" s="43">
        <v>41640</v>
      </c>
      <c r="C36" s="56" t="s">
        <v>57</v>
      </c>
      <c r="D36" s="44">
        <v>4.0657550924674064</v>
      </c>
      <c r="E36" s="44">
        <v>5.3947754296573001</v>
      </c>
      <c r="F36" s="44">
        <v>1.3290203371898937</v>
      </c>
      <c r="G36" s="45"/>
    </row>
    <row r="37" spans="2:7" s="40" customFormat="1">
      <c r="B37" s="43">
        <v>41640</v>
      </c>
      <c r="C37" s="56" t="s">
        <v>58</v>
      </c>
      <c r="D37" s="44">
        <v>1.12704812235439</v>
      </c>
      <c r="E37" s="44">
        <v>3.652889780934848</v>
      </c>
      <c r="F37" s="44">
        <v>2.5258416585804579</v>
      </c>
      <c r="G37" s="45"/>
    </row>
    <row r="38" spans="2:7" s="40" customFormat="1">
      <c r="B38" s="43">
        <v>41640</v>
      </c>
      <c r="C38" s="56" t="s">
        <v>59</v>
      </c>
      <c r="D38" s="44">
        <v>3.2126491077161106</v>
      </c>
      <c r="E38" s="44">
        <v>6.4612997701539623</v>
      </c>
      <c r="F38" s="44">
        <v>3.2486506624378517</v>
      </c>
      <c r="G38" s="45"/>
    </row>
    <row r="39" spans="2:7" s="40" customFormat="1">
      <c r="B39" s="43">
        <v>41640</v>
      </c>
      <c r="C39" s="56" t="s">
        <v>60</v>
      </c>
      <c r="D39" s="44">
        <v>1.7696097726726114</v>
      </c>
      <c r="E39" s="44">
        <v>4.0331077954187284</v>
      </c>
      <c r="F39" s="44">
        <v>2.2634980227461172</v>
      </c>
      <c r="G39" s="45"/>
    </row>
    <row r="40" spans="2:7" s="40" customFormat="1">
      <c r="B40" s="43">
        <v>41640</v>
      </c>
      <c r="C40" s="56" t="s">
        <v>61</v>
      </c>
      <c r="D40" s="44">
        <v>2.6333768112509102</v>
      </c>
      <c r="E40" s="44">
        <v>5.1523373094143743</v>
      </c>
      <c r="F40" s="44">
        <v>2.5189604981634641</v>
      </c>
      <c r="G40" s="45"/>
    </row>
    <row r="41" spans="2:7" s="40" customFormat="1">
      <c r="B41" s="43">
        <v>41640</v>
      </c>
      <c r="C41" s="56" t="s">
        <v>62</v>
      </c>
      <c r="D41" s="44">
        <v>2.5280695166408744</v>
      </c>
      <c r="E41" s="44">
        <v>3.917115463182764</v>
      </c>
      <c r="F41" s="44">
        <v>1.3890459465418896</v>
      </c>
      <c r="G41" s="45"/>
    </row>
    <row r="42" spans="2:7" s="40" customFormat="1">
      <c r="B42" s="43">
        <v>41640</v>
      </c>
      <c r="C42" s="56" t="s">
        <v>63</v>
      </c>
      <c r="D42" s="44">
        <v>4.8349860756946708</v>
      </c>
      <c r="E42" s="44">
        <v>6.5040096050139473</v>
      </c>
      <c r="F42" s="44">
        <v>1.6690235293192766</v>
      </c>
      <c r="G42" s="45"/>
    </row>
    <row r="43" spans="2:7" s="40" customFormat="1">
      <c r="B43" s="43">
        <v>41640</v>
      </c>
      <c r="C43" s="56" t="s">
        <v>64</v>
      </c>
      <c r="D43" s="44">
        <v>3.6447136459292597</v>
      </c>
      <c r="E43" s="44">
        <v>5.0048008574504204</v>
      </c>
      <c r="F43" s="44">
        <v>1.3600872115211606</v>
      </c>
      <c r="G43" s="45"/>
    </row>
    <row r="44" spans="2:7" s="40" customFormat="1">
      <c r="B44" s="43">
        <v>41640</v>
      </c>
      <c r="C44" s="56" t="s">
        <v>65</v>
      </c>
      <c r="D44" s="44">
        <v>0.10533970209003603</v>
      </c>
      <c r="E44" s="44">
        <v>2.9248003544640762</v>
      </c>
      <c r="F44" s="44">
        <v>2.81946065237404</v>
      </c>
      <c r="G44" s="45"/>
    </row>
    <row r="45" spans="2:7" s="40" customFormat="1">
      <c r="B45" s="43">
        <v>41640</v>
      </c>
      <c r="C45" s="56" t="s">
        <v>66</v>
      </c>
      <c r="D45" s="44">
        <v>0.88486321980030558</v>
      </c>
      <c r="E45" s="44">
        <v>3.6428689697388497</v>
      </c>
      <c r="F45" s="44">
        <v>2.758005749938544</v>
      </c>
      <c r="G45" s="45"/>
    </row>
    <row r="46" spans="2:7" s="40" customFormat="1">
      <c r="B46" s="43">
        <v>41640</v>
      </c>
      <c r="C46" s="56" t="s">
        <v>67</v>
      </c>
      <c r="D46" s="44">
        <v>3.6975047935422771</v>
      </c>
      <c r="E46" s="44">
        <v>7.0746874091277654</v>
      </c>
      <c r="F46" s="44">
        <v>3.3771826155854883</v>
      </c>
      <c r="G46" s="45"/>
    </row>
    <row r="47" spans="2:7" s="40" customFormat="1">
      <c r="B47" s="43">
        <v>41640</v>
      </c>
      <c r="C47" s="56" t="s">
        <v>68</v>
      </c>
      <c r="D47" s="44">
        <v>2.5809077708408918</v>
      </c>
      <c r="E47" s="44">
        <v>5.8288050210701581</v>
      </c>
      <c r="F47" s="44">
        <v>3.2478972502292662</v>
      </c>
      <c r="G47" s="45"/>
    </row>
    <row r="48" spans="2:7" s="40" customFormat="1">
      <c r="B48" s="43">
        <v>41640</v>
      </c>
      <c r="C48" s="56" t="s">
        <v>69</v>
      </c>
      <c r="D48" s="44">
        <v>11.429859992708948</v>
      </c>
      <c r="E48" s="44">
        <v>21.16148616132531</v>
      </c>
      <c r="F48" s="44">
        <v>9.7316261686163621</v>
      </c>
      <c r="G48" s="45"/>
    </row>
    <row r="49" spans="2:7" s="40" customFormat="1">
      <c r="B49" s="43">
        <v>41640</v>
      </c>
      <c r="C49" s="56" t="s">
        <v>70</v>
      </c>
      <c r="D49" s="44">
        <v>5.8150710005300077</v>
      </c>
      <c r="E49" s="44">
        <v>11.066689557436503</v>
      </c>
      <c r="F49" s="44">
        <v>5.2516185569064948</v>
      </c>
      <c r="G49" s="45"/>
    </row>
    <row r="50" spans="2:7" s="40" customFormat="1">
      <c r="B50" s="43">
        <v>41640</v>
      </c>
      <c r="C50" s="56" t="s">
        <v>71</v>
      </c>
      <c r="D50" s="44">
        <v>5.836204218872016</v>
      </c>
      <c r="E50" s="44">
        <v>10.296012408821746</v>
      </c>
      <c r="F50" s="44">
        <v>4.4598081899497295</v>
      </c>
      <c r="G50" s="45"/>
    </row>
    <row r="51" spans="2:7" s="40" customFormat="1">
      <c r="B51" s="43">
        <v>41640</v>
      </c>
      <c r="C51" s="56" t="s">
        <v>72</v>
      </c>
      <c r="D51" s="44">
        <v>8.290872171654863</v>
      </c>
      <c r="E51" s="44">
        <v>13.770510154891644</v>
      </c>
      <c r="F51" s="44">
        <v>5.4796379832367812</v>
      </c>
      <c r="G51" s="45"/>
    </row>
    <row r="52" spans="2:7" s="40" customFormat="1">
      <c r="B52" s="43">
        <v>41640</v>
      </c>
      <c r="C52" s="56" t="s">
        <v>73</v>
      </c>
      <c r="D52" s="44">
        <v>4.9724709766657167</v>
      </c>
      <c r="E52" s="44">
        <v>13.211062427866821</v>
      </c>
      <c r="F52" s="44">
        <v>8.2385914512011045</v>
      </c>
      <c r="G52" s="45"/>
    </row>
    <row r="53" spans="2:7" s="40" customFormat="1">
      <c r="B53" s="43">
        <v>41640</v>
      </c>
      <c r="C53" s="56" t="s">
        <v>74</v>
      </c>
      <c r="D53" s="44">
        <v>2.5073328269648654</v>
      </c>
      <c r="E53" s="44">
        <v>8.3851132779893476</v>
      </c>
      <c r="F53" s="44">
        <v>5.8777804510244822</v>
      </c>
      <c r="G53" s="45"/>
    </row>
    <row r="54" spans="2:7" s="40" customFormat="1">
      <c r="B54" s="43">
        <v>41640</v>
      </c>
      <c r="C54" s="56" t="s">
        <v>75</v>
      </c>
      <c r="D54" s="44">
        <v>5.0147207466457306</v>
      </c>
      <c r="E54" s="44">
        <v>11.986497234521208</v>
      </c>
      <c r="F54" s="44">
        <v>6.9717764878754771</v>
      </c>
      <c r="G54" s="45"/>
    </row>
    <row r="55" spans="2:7" s="40" customFormat="1">
      <c r="B55" s="43">
        <v>41640</v>
      </c>
      <c r="C55" s="56" t="s">
        <v>76</v>
      </c>
      <c r="D55" s="44">
        <v>7.4378818121625683</v>
      </c>
      <c r="E55" s="44">
        <v>16.781405104612691</v>
      </c>
      <c r="F55" s="44">
        <v>9.3435232924501221</v>
      </c>
      <c r="G55" s="45"/>
    </row>
    <row r="56" spans="2:7" s="40" customFormat="1">
      <c r="B56" s="43">
        <v>41640</v>
      </c>
      <c r="C56" s="56" t="s">
        <v>77</v>
      </c>
      <c r="D56" s="44">
        <v>5.8049828646530033</v>
      </c>
      <c r="E56" s="44">
        <v>14.563866405006388</v>
      </c>
      <c r="F56" s="44">
        <v>8.7588835403533842</v>
      </c>
      <c r="G56" s="45"/>
    </row>
    <row r="57" spans="2:7" s="40" customFormat="1">
      <c r="B57" s="43">
        <v>41640</v>
      </c>
      <c r="C57" s="56" t="s">
        <v>78</v>
      </c>
      <c r="D57" s="44">
        <v>6.8585941221443667</v>
      </c>
      <c r="E57" s="44">
        <v>12.039966195836188</v>
      </c>
      <c r="F57" s="44">
        <v>5.1813720736918212</v>
      </c>
      <c r="G57" s="45"/>
    </row>
    <row r="58" spans="2:7" s="40" customFormat="1">
      <c r="B58" s="43">
        <v>41640</v>
      </c>
      <c r="C58" s="56" t="s">
        <v>79</v>
      </c>
      <c r="D58" s="44">
        <v>8.2599030170748495</v>
      </c>
      <c r="E58" s="44">
        <v>13.899023886743599</v>
      </c>
      <c r="F58" s="44">
        <v>5.6391208696687496</v>
      </c>
      <c r="G58" s="45"/>
    </row>
    <row r="59" spans="2:7" s="40" customFormat="1">
      <c r="B59" s="43">
        <v>41640</v>
      </c>
      <c r="C59" s="56" t="s">
        <v>80</v>
      </c>
      <c r="D59" s="44">
        <v>5.1835675114097883</v>
      </c>
      <c r="E59" s="44">
        <v>10.836368581496568</v>
      </c>
      <c r="F59" s="44">
        <v>5.6528010700867801</v>
      </c>
      <c r="G59" s="45"/>
    </row>
    <row r="60" spans="2:7" s="40" customFormat="1">
      <c r="B60" s="43">
        <v>41640</v>
      </c>
      <c r="C60" s="56" t="s">
        <v>81</v>
      </c>
      <c r="D60" s="44">
        <v>3.5611078579712285</v>
      </c>
      <c r="E60" s="44">
        <v>11.047807228058501</v>
      </c>
      <c r="F60" s="44">
        <v>7.4866993700872726</v>
      </c>
      <c r="G60" s="45"/>
    </row>
    <row r="61" spans="2:7" s="40" customFormat="1">
      <c r="B61" s="43">
        <v>41640</v>
      </c>
      <c r="C61" s="56" t="s">
        <v>82</v>
      </c>
      <c r="D61" s="44">
        <v>9.6087752790753136</v>
      </c>
      <c r="E61" s="44">
        <v>18.758381319738053</v>
      </c>
      <c r="F61" s="44">
        <v>9.1496060406627393</v>
      </c>
      <c r="G61" s="45"/>
    </row>
    <row r="62" spans="2:7" s="40" customFormat="1">
      <c r="B62" s="43">
        <v>41640</v>
      </c>
      <c r="C62" s="56" t="s">
        <v>83</v>
      </c>
      <c r="D62" s="44">
        <v>8.29187414149186</v>
      </c>
      <c r="E62" s="44">
        <v>16.815254976866672</v>
      </c>
      <c r="F62" s="44">
        <v>8.5233808353748124</v>
      </c>
      <c r="G62" s="45"/>
    </row>
    <row r="63" spans="2:7" s="40" customFormat="1">
      <c r="B63" s="43">
        <v>41640</v>
      </c>
      <c r="C63" s="56" t="s">
        <v>84</v>
      </c>
      <c r="D63" s="44">
        <v>8.608050308298969</v>
      </c>
      <c r="E63" s="44">
        <v>20.079389562731635</v>
      </c>
      <c r="F63" s="44">
        <v>11.471339254432666</v>
      </c>
      <c r="G63" s="45"/>
    </row>
    <row r="64" spans="2:7" s="40" customFormat="1">
      <c r="B64" s="43">
        <v>41640</v>
      </c>
      <c r="C64" s="56" t="s">
        <v>85</v>
      </c>
      <c r="D64" s="44">
        <v>2.9185509530340061</v>
      </c>
      <c r="E64" s="44">
        <v>8.4290625180273278</v>
      </c>
      <c r="F64" s="44">
        <v>5.5105115649933216</v>
      </c>
      <c r="G64" s="45"/>
    </row>
    <row r="65" spans="2:7" s="40" customFormat="1">
      <c r="B65" s="43">
        <v>41640</v>
      </c>
      <c r="C65" s="56" t="s">
        <v>86</v>
      </c>
      <c r="D65" s="44">
        <v>8.7978946429530342</v>
      </c>
      <c r="E65" s="44">
        <v>19.573108237489794</v>
      </c>
      <c r="F65" s="44">
        <v>10.77521359453676</v>
      </c>
      <c r="G65" s="45"/>
    </row>
    <row r="66" spans="2:7" s="40" customFormat="1">
      <c r="B66" s="43">
        <v>41640</v>
      </c>
      <c r="C66" s="56" t="s">
        <v>87</v>
      </c>
      <c r="D66" s="44">
        <v>6.7328340505313218</v>
      </c>
      <c r="E66" s="44">
        <v>14.851752173869288</v>
      </c>
      <c r="F66" s="44">
        <v>8.1189181233379664</v>
      </c>
      <c r="G66" s="45"/>
    </row>
    <row r="67" spans="2:7" s="40" customFormat="1">
      <c r="B67" s="43">
        <v>41640</v>
      </c>
      <c r="C67" s="56" t="s">
        <v>88</v>
      </c>
      <c r="D67" s="44">
        <v>6.7855911702903393</v>
      </c>
      <c r="E67" s="44">
        <v>14.925968794633263</v>
      </c>
      <c r="F67" s="44">
        <v>8.1403776243429249</v>
      </c>
      <c r="G67" s="45"/>
    </row>
    <row r="68" spans="2:7" s="40" customFormat="1">
      <c r="B68" s="43">
        <v>41640</v>
      </c>
      <c r="C68" s="56" t="s">
        <v>89</v>
      </c>
      <c r="D68" s="44">
        <v>6.5327837556622521</v>
      </c>
      <c r="E68" s="44">
        <v>15.464982699667093</v>
      </c>
      <c r="F68" s="44">
        <v>8.9321989440048419</v>
      </c>
      <c r="G68" s="45"/>
    </row>
    <row r="69" spans="2:7" s="40" customFormat="1">
      <c r="B69" s="43">
        <v>41640</v>
      </c>
      <c r="C69" s="56" t="s">
        <v>90</v>
      </c>
      <c r="D69" s="44">
        <v>8.3346592135968738</v>
      </c>
      <c r="E69" s="44">
        <v>15.771614879454994</v>
      </c>
      <c r="F69" s="44">
        <v>7.43695566585812</v>
      </c>
      <c r="G69" s="45"/>
    </row>
    <row r="70" spans="2:7" s="40" customFormat="1">
      <c r="B70" s="43">
        <v>41640</v>
      </c>
      <c r="C70" s="56" t="s">
        <v>91</v>
      </c>
      <c r="D70" s="44">
        <v>5.2368787990768046</v>
      </c>
      <c r="E70" s="44">
        <v>10.458262650326681</v>
      </c>
      <c r="F70" s="44">
        <v>5.2213838512498763</v>
      </c>
      <c r="G70" s="45"/>
    </row>
    <row r="71" spans="2:7" s="40" customFormat="1">
      <c r="B71" s="43">
        <v>41640</v>
      </c>
      <c r="C71" s="56" t="s">
        <v>92</v>
      </c>
      <c r="D71" s="44">
        <v>3.2032769456651038</v>
      </c>
      <c r="E71" s="44">
        <v>7.8385593165855116</v>
      </c>
      <c r="F71" s="44">
        <v>4.6352823709204074</v>
      </c>
      <c r="G71" s="45"/>
    </row>
    <row r="72" spans="2:7" s="40" customFormat="1">
      <c r="B72" s="43">
        <v>41640</v>
      </c>
      <c r="C72" s="56" t="s">
        <v>93</v>
      </c>
      <c r="D72" s="44">
        <v>1.7702514407766097</v>
      </c>
      <c r="E72" s="44">
        <v>4.6482878468385245</v>
      </c>
      <c r="F72" s="44">
        <v>2.8780364060619146</v>
      </c>
      <c r="G72" s="45"/>
    </row>
    <row r="73" spans="2:7" s="40" customFormat="1">
      <c r="B73" s="43">
        <v>41640</v>
      </c>
      <c r="C73" s="56" t="s">
        <v>94</v>
      </c>
      <c r="D73" s="44">
        <v>7.0916208677564443</v>
      </c>
      <c r="E73" s="44">
        <v>11.937868059036209</v>
      </c>
      <c r="F73" s="44">
        <v>4.8462471912797644</v>
      </c>
      <c r="G73" s="45"/>
    </row>
    <row r="74" spans="2:7" s="40" customFormat="1">
      <c r="B74" s="43">
        <v>41640</v>
      </c>
      <c r="C74" s="56" t="s">
        <v>95</v>
      </c>
      <c r="D74" s="44">
        <v>7.0811613190104401</v>
      </c>
      <c r="E74" s="44">
        <v>14.051023675145537</v>
      </c>
      <c r="F74" s="44">
        <v>6.9698623561350965</v>
      </c>
      <c r="G74" s="45"/>
    </row>
    <row r="75" spans="2:7" s="40" customFormat="1">
      <c r="B75" s="43">
        <v>41640</v>
      </c>
      <c r="C75" s="56" t="s">
        <v>96</v>
      </c>
      <c r="D75" s="44">
        <v>3.8988965266013431</v>
      </c>
      <c r="E75" s="44">
        <v>7.3848468574956536</v>
      </c>
      <c r="F75" s="44">
        <v>3.4859503308943105</v>
      </c>
      <c r="G75" s="45"/>
    </row>
    <row r="76" spans="2:7" s="40" customFormat="1">
      <c r="B76" s="43">
        <v>41640</v>
      </c>
      <c r="C76" s="56" t="s">
        <v>97</v>
      </c>
      <c r="D76" s="44">
        <v>3.2034528719851036</v>
      </c>
      <c r="E76" s="44">
        <v>7.7864553732105257</v>
      </c>
      <c r="F76" s="44">
        <v>4.5830025012254225</v>
      </c>
      <c r="G76" s="45"/>
    </row>
    <row r="77" spans="2:7" s="40" customFormat="1">
      <c r="B77" s="43">
        <v>41640</v>
      </c>
      <c r="C77" s="56" t="s">
        <v>98</v>
      </c>
      <c r="D77" s="44">
        <v>3.2034880572491033</v>
      </c>
      <c r="E77" s="44">
        <v>6.6772460870698778</v>
      </c>
      <c r="F77" s="44">
        <v>3.4737580298207744</v>
      </c>
      <c r="G77" s="45"/>
    </row>
    <row r="78" spans="2:7" s="40" customFormat="1">
      <c r="B78" s="43">
        <v>41640</v>
      </c>
      <c r="C78" s="56" t="s">
        <v>99</v>
      </c>
      <c r="D78" s="44">
        <v>3.9727903369323676</v>
      </c>
      <c r="E78" s="44">
        <v>7.1422490962657292</v>
      </c>
      <c r="F78" s="44">
        <v>3.1694587593333616</v>
      </c>
      <c r="G78" s="45"/>
    </row>
    <row r="79" spans="2:7" s="40" customFormat="1">
      <c r="B79" s="43">
        <v>41640</v>
      </c>
      <c r="C79" s="56" t="s">
        <v>100</v>
      </c>
      <c r="D79" s="44">
        <v>4.1309042884494227</v>
      </c>
      <c r="E79" s="44">
        <v>7.8185822505975144</v>
      </c>
      <c r="F79" s="44">
        <v>3.6876779621480917</v>
      </c>
      <c r="G79" s="45"/>
    </row>
    <row r="80" spans="2:7" s="40" customFormat="1">
      <c r="B80" s="43">
        <v>41640</v>
      </c>
      <c r="C80" s="56" t="s">
        <v>101</v>
      </c>
      <c r="D80" s="44">
        <v>3.7305004572912845</v>
      </c>
      <c r="E80" s="44">
        <v>5.5365033757862392</v>
      </c>
      <c r="F80" s="44">
        <v>1.8060029184949546</v>
      </c>
      <c r="G80" s="45"/>
    </row>
    <row r="81" spans="2:7" s="40" customFormat="1">
      <c r="B81" s="43">
        <v>41640</v>
      </c>
      <c r="C81" s="56" t="s">
        <v>102</v>
      </c>
      <c r="D81" s="44">
        <v>5.6274269022859373</v>
      </c>
      <c r="E81" s="44">
        <v>10.069436676548795</v>
      </c>
      <c r="F81" s="44">
        <v>4.4420097742628579</v>
      </c>
      <c r="G81" s="45"/>
    </row>
    <row r="82" spans="2:7" s="40" customFormat="1">
      <c r="B82" s="43">
        <v>41640</v>
      </c>
      <c r="C82" s="56" t="s">
        <v>103</v>
      </c>
      <c r="D82" s="44">
        <v>8.4517714303369083</v>
      </c>
      <c r="E82" s="44">
        <v>14.232718586752473</v>
      </c>
      <c r="F82" s="44">
        <v>5.7809471564155643</v>
      </c>
      <c r="G82" s="45"/>
    </row>
    <row r="83" spans="2:7" s="40" customFormat="1">
      <c r="B83" s="43">
        <v>41640</v>
      </c>
      <c r="C83" s="56" t="s">
        <v>104</v>
      </c>
      <c r="D83" s="44">
        <v>7.2188616139824839</v>
      </c>
      <c r="E83" s="44">
        <v>12.267624623954095</v>
      </c>
      <c r="F83" s="44">
        <v>5.0487630099716112</v>
      </c>
      <c r="G83" s="45"/>
    </row>
    <row r="84" spans="2:7" s="40" customFormat="1">
      <c r="B84" s="43">
        <v>41640</v>
      </c>
      <c r="C84" s="56" t="s">
        <v>105</v>
      </c>
      <c r="D84" s="44">
        <v>4.8372173306926642</v>
      </c>
      <c r="E84" s="44">
        <v>8.6012318749472634</v>
      </c>
      <c r="F84" s="44">
        <v>3.7640145442545991</v>
      </c>
      <c r="G84" s="45"/>
    </row>
    <row r="85" spans="2:7" s="40" customFormat="1">
      <c r="B85" s="43">
        <v>41640</v>
      </c>
      <c r="C85" s="56" t="s">
        <v>106</v>
      </c>
      <c r="D85" s="44">
        <v>1.8864300906106493</v>
      </c>
      <c r="E85" s="44">
        <v>7.9673810524854636</v>
      </c>
      <c r="F85" s="44">
        <v>6.0809509618748141</v>
      </c>
      <c r="G85" s="45"/>
    </row>
    <row r="86" spans="2:7" s="40" customFormat="1">
      <c r="B86" s="43">
        <v>41640</v>
      </c>
      <c r="C86" s="56" t="s">
        <v>107</v>
      </c>
      <c r="D86" s="44">
        <v>5.3431874848188388</v>
      </c>
      <c r="E86" s="44">
        <v>9.0770640115181092</v>
      </c>
      <c r="F86" s="44">
        <v>3.7338765266992704</v>
      </c>
      <c r="G86" s="45"/>
    </row>
    <row r="87" spans="2:7" s="40" customFormat="1">
      <c r="B87" s="43">
        <v>41640</v>
      </c>
      <c r="C87" s="56" t="s">
        <v>108</v>
      </c>
      <c r="D87" s="44">
        <v>6.080972460546092</v>
      </c>
      <c r="E87" s="44">
        <v>12.96596331537787</v>
      </c>
      <c r="F87" s="44">
        <v>6.884990854831778</v>
      </c>
      <c r="G87" s="45"/>
    </row>
    <row r="88" spans="2:7" s="40" customFormat="1">
      <c r="B88" s="43">
        <v>41640</v>
      </c>
      <c r="C88" s="56" t="s">
        <v>109</v>
      </c>
      <c r="D88" s="44">
        <v>4.9849767105507157</v>
      </c>
      <c r="E88" s="44">
        <v>8.7392412166482156</v>
      </c>
      <c r="F88" s="44">
        <v>3.7542645060975</v>
      </c>
      <c r="G88" s="45"/>
    </row>
    <row r="89" spans="2:7" s="40" customFormat="1">
      <c r="B89" s="43">
        <v>41640</v>
      </c>
      <c r="C89" s="56" t="s">
        <v>110</v>
      </c>
      <c r="D89" s="44">
        <v>3.75194756522529</v>
      </c>
      <c r="E89" s="44">
        <v>7.4184525043176359</v>
      </c>
      <c r="F89" s="44">
        <v>3.6665049390923459</v>
      </c>
      <c r="G89" s="45"/>
    </row>
    <row r="90" spans="2:7" s="40" customFormat="1">
      <c r="B90" s="43">
        <v>41640</v>
      </c>
      <c r="C90" s="56" t="s">
        <v>111</v>
      </c>
      <c r="D90" s="44">
        <v>3.1828668770910942</v>
      </c>
      <c r="E90" s="44">
        <v>6.2772676205559996</v>
      </c>
      <c r="F90" s="44">
        <v>3.0944007434649055</v>
      </c>
      <c r="G90" s="45"/>
    </row>
    <row r="91" spans="2:7" s="40" customFormat="1">
      <c r="B91" s="43">
        <v>41640</v>
      </c>
      <c r="C91" s="56" t="s">
        <v>112</v>
      </c>
      <c r="D91" s="44">
        <v>2.9615742201170181</v>
      </c>
      <c r="E91" s="44">
        <v>7.0277100609077605</v>
      </c>
      <c r="F91" s="44">
        <v>4.0661358407907429</v>
      </c>
      <c r="G91" s="45"/>
    </row>
    <row r="92" spans="2:7" s="40" customFormat="1">
      <c r="B92" s="43">
        <v>41640</v>
      </c>
      <c r="C92" s="56" t="s">
        <v>113</v>
      </c>
      <c r="D92" s="44">
        <v>4.1631126819164317</v>
      </c>
      <c r="E92" s="44">
        <v>5.4531806225142612</v>
      </c>
      <c r="F92" s="44">
        <v>1.2900679405978295</v>
      </c>
      <c r="G92" s="45"/>
    </row>
    <row r="93" spans="2:7" s="40" customFormat="1">
      <c r="B93" s="43">
        <v>41640</v>
      </c>
      <c r="C93" s="56" t="s">
        <v>114</v>
      </c>
      <c r="D93" s="44">
        <v>4.2263962487194533</v>
      </c>
      <c r="E93" s="44">
        <v>7.1125156670017322</v>
      </c>
      <c r="F93" s="44">
        <v>2.8861194182822789</v>
      </c>
      <c r="G93" s="45"/>
    </row>
    <row r="94" spans="2:7" s="40" customFormat="1">
      <c r="B94" s="43">
        <v>41640</v>
      </c>
      <c r="C94" s="56" t="s">
        <v>115</v>
      </c>
      <c r="D94" s="44">
        <v>4.500476349594547</v>
      </c>
      <c r="E94" s="44">
        <v>7.9581320014324612</v>
      </c>
      <c r="F94" s="44">
        <v>3.4576556518379142</v>
      </c>
      <c r="G94" s="45"/>
    </row>
    <row r="95" spans="2:7" s="40" customFormat="1">
      <c r="B95" s="43">
        <v>41640</v>
      </c>
      <c r="C95" s="56" t="s">
        <v>116</v>
      </c>
      <c r="D95" s="44">
        <v>6.1552858320021162</v>
      </c>
      <c r="E95" s="44">
        <v>9.6492804747429233</v>
      </c>
      <c r="F95" s="44">
        <v>3.4939946427408071</v>
      </c>
      <c r="G95" s="45"/>
    </row>
    <row r="96" spans="2:7" s="40" customFormat="1">
      <c r="B96" s="43">
        <v>41640</v>
      </c>
      <c r="C96" s="56" t="s">
        <v>117</v>
      </c>
      <c r="D96" s="44">
        <v>5.891853706221025</v>
      </c>
      <c r="E96" s="44">
        <v>11.361629085671375</v>
      </c>
      <c r="F96" s="44">
        <v>5.4697753794503496</v>
      </c>
      <c r="G96" s="45"/>
    </row>
    <row r="97" spans="2:7" s="40" customFormat="1">
      <c r="B97" s="43">
        <v>41640</v>
      </c>
      <c r="C97" s="56" t="s">
        <v>118</v>
      </c>
      <c r="D97" s="44">
        <v>3.3939136432051664</v>
      </c>
      <c r="E97" s="44">
        <v>6.3731984968059656</v>
      </c>
      <c r="F97" s="44">
        <v>2.9792848536007992</v>
      </c>
      <c r="G97" s="45"/>
    </row>
    <row r="98" spans="2:7" s="40" customFormat="1">
      <c r="B98" s="43">
        <v>41640</v>
      </c>
      <c r="C98" s="56" t="s">
        <v>119</v>
      </c>
      <c r="D98" s="44">
        <v>3.6785368578282642</v>
      </c>
      <c r="E98" s="44">
        <v>4.7984831670804686</v>
      </c>
      <c r="F98" s="44">
        <v>1.1199463092522044</v>
      </c>
      <c r="G98" s="45"/>
    </row>
    <row r="99" spans="2:7" s="40" customFormat="1">
      <c r="B99" s="43">
        <v>41640</v>
      </c>
      <c r="C99" s="56" t="s">
        <v>120</v>
      </c>
      <c r="D99" s="44">
        <v>2.6456243269649091</v>
      </c>
      <c r="E99" s="44">
        <v>5.3376180181482953</v>
      </c>
      <c r="F99" s="44">
        <v>2.6919936911833862</v>
      </c>
      <c r="G99" s="45"/>
    </row>
    <row r="100" spans="2:7" s="40" customFormat="1">
      <c r="B100" s="43">
        <v>41640</v>
      </c>
      <c r="C100" s="56" t="s">
        <v>121</v>
      </c>
      <c r="D100" s="44">
        <v>6.6826463809722965</v>
      </c>
      <c r="E100" s="44">
        <v>11.86981249146721</v>
      </c>
      <c r="F100" s="44">
        <v>5.1871661104949132</v>
      </c>
      <c r="G100" s="45"/>
    </row>
    <row r="101" spans="2:7" s="40" customFormat="1">
      <c r="B101" s="43">
        <v>41640</v>
      </c>
      <c r="C101" s="56" t="s">
        <v>122</v>
      </c>
      <c r="D101" s="44">
        <v>3.6681174712092606</v>
      </c>
      <c r="E101" s="44">
        <v>9.808894598268866</v>
      </c>
      <c r="F101" s="44">
        <v>6.1407771270596054</v>
      </c>
      <c r="G101" s="45"/>
    </row>
    <row r="102" spans="2:7" s="40" customFormat="1">
      <c r="B102" s="43">
        <v>41640</v>
      </c>
      <c r="C102" s="56" t="s">
        <v>123</v>
      </c>
      <c r="D102" s="44">
        <v>7.6103732610166137</v>
      </c>
      <c r="E102" s="44">
        <v>15.041286410728196</v>
      </c>
      <c r="F102" s="44">
        <v>7.4309131497115821</v>
      </c>
      <c r="G102" s="45"/>
    </row>
    <row r="103" spans="2:7" s="40" customFormat="1">
      <c r="B103" s="43">
        <v>41640</v>
      </c>
      <c r="C103" s="56" t="s">
        <v>124</v>
      </c>
      <c r="D103" s="44">
        <v>6.7039481182103025</v>
      </c>
      <c r="E103" s="44">
        <v>16.510837368910725</v>
      </c>
      <c r="F103" s="44">
        <v>9.8068892507004222</v>
      </c>
      <c r="G103" s="45"/>
    </row>
    <row r="104" spans="2:7" s="40" customFormat="1">
      <c r="B104" s="43">
        <v>41640</v>
      </c>
      <c r="C104" s="56" t="s">
        <v>125</v>
      </c>
      <c r="D104" s="44">
        <v>4.8066570890656504</v>
      </c>
      <c r="E104" s="44">
        <v>12.230083384801091</v>
      </c>
      <c r="F104" s="44">
        <v>7.4234262957354407</v>
      </c>
      <c r="G104" s="45"/>
    </row>
    <row r="105" spans="2:7" s="40" customFormat="1">
      <c r="B105" s="43">
        <v>41641</v>
      </c>
      <c r="C105" s="56">
        <v>0</v>
      </c>
      <c r="D105" s="44">
        <v>1.3492518924804637</v>
      </c>
      <c r="E105" s="44">
        <v>5.5179092168622361</v>
      </c>
      <c r="F105" s="44">
        <v>4.1686573243817726</v>
      </c>
      <c r="G105" s="45"/>
    </row>
    <row r="106" spans="2:7" s="40" customFormat="1">
      <c r="B106" s="43">
        <v>41641</v>
      </c>
      <c r="C106" s="56" t="s">
        <v>31</v>
      </c>
      <c r="D106" s="44">
        <v>1.1489849304593944</v>
      </c>
      <c r="E106" s="44">
        <v>1.9873295306913654</v>
      </c>
      <c r="F106" s="44">
        <v>0.83834460023197099</v>
      </c>
      <c r="G106" s="45"/>
    </row>
    <row r="107" spans="2:7" s="40" customFormat="1">
      <c r="B107" s="43">
        <v>41641</v>
      </c>
      <c r="C107" s="56" t="s">
        <v>32</v>
      </c>
      <c r="D107" s="44">
        <v>0.29515533297610069</v>
      </c>
      <c r="E107" s="44">
        <v>2.06136376016934</v>
      </c>
      <c r="F107" s="44">
        <v>1.7662084271932392</v>
      </c>
      <c r="G107" s="45"/>
    </row>
    <row r="108" spans="2:7" s="40" customFormat="1">
      <c r="B108" s="43">
        <v>41641</v>
      </c>
      <c r="C108" s="56" t="s">
        <v>33</v>
      </c>
      <c r="D108" s="44">
        <v>3.0148340030390353</v>
      </c>
      <c r="E108" s="44">
        <v>6.3533456824509678</v>
      </c>
      <c r="F108" s="44">
        <v>3.3385116794119325</v>
      </c>
      <c r="G108" s="45"/>
    </row>
    <row r="109" spans="2:7" s="40" customFormat="1">
      <c r="B109" s="43">
        <v>41641</v>
      </c>
      <c r="C109" s="56" t="s">
        <v>34</v>
      </c>
      <c r="D109" s="44">
        <v>4.1217239092354152</v>
      </c>
      <c r="E109" s="44">
        <v>6.8714653149978018</v>
      </c>
      <c r="F109" s="44">
        <v>2.7497414057623866</v>
      </c>
      <c r="G109" s="45"/>
    </row>
    <row r="110" spans="2:7" s="40" customFormat="1">
      <c r="B110" s="43">
        <v>41641</v>
      </c>
      <c r="C110" s="56" t="s">
        <v>35</v>
      </c>
      <c r="D110" s="44">
        <v>3.3838565259161615</v>
      </c>
      <c r="E110" s="44">
        <v>5.7298503144721664</v>
      </c>
      <c r="F110" s="44">
        <v>2.3459937885560049</v>
      </c>
      <c r="G110" s="45"/>
    </row>
    <row r="111" spans="2:7" s="40" customFormat="1">
      <c r="B111" s="43">
        <v>41641</v>
      </c>
      <c r="C111" s="56" t="s">
        <v>36</v>
      </c>
      <c r="D111" s="44">
        <v>2.1821370451927491</v>
      </c>
      <c r="E111" s="44">
        <v>5.4868026028842447</v>
      </c>
      <c r="F111" s="44">
        <v>3.3046655576914956</v>
      </c>
      <c r="G111" s="45"/>
    </row>
    <row r="112" spans="2:7" s="40" customFormat="1">
      <c r="B112" s="43">
        <v>41641</v>
      </c>
      <c r="C112" s="56" t="s">
        <v>37</v>
      </c>
      <c r="D112" s="44">
        <v>1.9080731480576545</v>
      </c>
      <c r="E112" s="44">
        <v>4.2605435817216364</v>
      </c>
      <c r="F112" s="44">
        <v>2.3524704336639819</v>
      </c>
      <c r="G112" s="45"/>
    </row>
    <row r="113" spans="2:7" s="40" customFormat="1">
      <c r="B113" s="43">
        <v>41641</v>
      </c>
      <c r="C113" s="56" t="s">
        <v>38</v>
      </c>
      <c r="D113" s="44">
        <v>1.7710486647846073</v>
      </c>
      <c r="E113" s="44">
        <v>3.351407335494927</v>
      </c>
      <c r="F113" s="44">
        <v>1.5803586707103197</v>
      </c>
      <c r="G113" s="45"/>
    </row>
    <row r="114" spans="2:7" s="40" customFormat="1">
      <c r="B114" s="43">
        <v>41641</v>
      </c>
      <c r="C114" s="56" t="s">
        <v>39</v>
      </c>
      <c r="D114" s="44">
        <v>3.7951459484413017</v>
      </c>
      <c r="E114" s="44">
        <v>7.1786985304627011</v>
      </c>
      <c r="F114" s="44">
        <v>3.3835525820213994</v>
      </c>
      <c r="G114" s="45"/>
    </row>
    <row r="115" spans="2:7" s="40" customFormat="1">
      <c r="B115" s="43">
        <v>41641</v>
      </c>
      <c r="C115" s="56" t="s">
        <v>40</v>
      </c>
      <c r="D115" s="44">
        <v>2.2138594422007594</v>
      </c>
      <c r="E115" s="44">
        <v>5.381479757036276</v>
      </c>
      <c r="F115" s="44">
        <v>3.1676203148355166</v>
      </c>
      <c r="G115" s="45"/>
    </row>
    <row r="116" spans="2:7" s="40" customFormat="1">
      <c r="B116" s="43">
        <v>41641</v>
      </c>
      <c r="C116" s="56" t="s">
        <v>41</v>
      </c>
      <c r="D116" s="44">
        <v>6.5151436007002346</v>
      </c>
      <c r="E116" s="44">
        <v>9.3252503739750132</v>
      </c>
      <c r="F116" s="44">
        <v>2.8101067732747786</v>
      </c>
      <c r="G116" s="45"/>
    </row>
    <row r="117" spans="2:7" s="40" customFormat="1">
      <c r="B117" s="43">
        <v>41641</v>
      </c>
      <c r="C117" s="56" t="s">
        <v>42</v>
      </c>
      <c r="D117" s="44">
        <v>2.9413349852590089</v>
      </c>
      <c r="E117" s="44">
        <v>4.609845734734523</v>
      </c>
      <c r="F117" s="44">
        <v>1.668510749475514</v>
      </c>
      <c r="G117" s="45"/>
    </row>
    <row r="118" spans="2:7" s="40" customFormat="1">
      <c r="B118" s="43">
        <v>41641</v>
      </c>
      <c r="C118" s="56" t="s">
        <v>43</v>
      </c>
      <c r="D118" s="44">
        <v>1.823858562439626</v>
      </c>
      <c r="E118" s="44">
        <v>3.9438167008777367</v>
      </c>
      <c r="F118" s="44">
        <v>2.1199581384381108</v>
      </c>
      <c r="G118" s="45"/>
    </row>
    <row r="119" spans="2:7" s="40" customFormat="1">
      <c r="B119" s="43">
        <v>41641</v>
      </c>
      <c r="C119" s="56" t="s">
        <v>44</v>
      </c>
      <c r="D119" s="44">
        <v>1.4759711097605066</v>
      </c>
      <c r="E119" s="44">
        <v>4.4937075672485598</v>
      </c>
      <c r="F119" s="44">
        <v>3.017736457488053</v>
      </c>
      <c r="G119" s="45"/>
    </row>
    <row r="120" spans="2:7" s="40" customFormat="1">
      <c r="B120" s="43">
        <v>41641</v>
      </c>
      <c r="C120" s="56" t="s">
        <v>45</v>
      </c>
      <c r="D120" s="44">
        <v>2.1718099041507442</v>
      </c>
      <c r="E120" s="44">
        <v>3.9862562544077216</v>
      </c>
      <c r="F120" s="44">
        <v>1.8144463502569774</v>
      </c>
      <c r="G120" s="45"/>
    </row>
    <row r="121" spans="2:7" s="40" customFormat="1">
      <c r="B121" s="43">
        <v>41641</v>
      </c>
      <c r="C121" s="56" t="s">
        <v>46</v>
      </c>
      <c r="D121" s="44">
        <v>1.7290326916245924</v>
      </c>
      <c r="E121" s="44">
        <v>3.9863295609267211</v>
      </c>
      <c r="F121" s="44">
        <v>2.2572968693021287</v>
      </c>
      <c r="G121" s="45"/>
    </row>
    <row r="122" spans="2:7" s="40" customFormat="1">
      <c r="B122" s="43">
        <v>41641</v>
      </c>
      <c r="C122" s="56" t="s">
        <v>47</v>
      </c>
      <c r="D122" s="44">
        <v>2.4143465436038278</v>
      </c>
      <c r="E122" s="44">
        <v>5.635948881561192</v>
      </c>
      <c r="F122" s="44">
        <v>3.2216023379573642</v>
      </c>
      <c r="G122" s="45"/>
    </row>
    <row r="123" spans="2:7" s="40" customFormat="1">
      <c r="B123" s="43">
        <v>41641</v>
      </c>
      <c r="C123" s="56" t="s">
        <v>48</v>
      </c>
      <c r="D123" s="44">
        <v>0.60095748363620627</v>
      </c>
      <c r="E123" s="44">
        <v>3.9547535518907315</v>
      </c>
      <c r="F123" s="44">
        <v>3.3537960682545251</v>
      </c>
      <c r="G123" s="45"/>
    </row>
    <row r="124" spans="2:7" s="40" customFormat="1">
      <c r="B124" s="43">
        <v>41641</v>
      </c>
      <c r="C124" s="56" t="s">
        <v>49</v>
      </c>
      <c r="D124" s="44">
        <v>4.2910944020244708</v>
      </c>
      <c r="E124" s="44">
        <v>10.733017832071557</v>
      </c>
      <c r="F124" s="44">
        <v>6.441923430047086</v>
      </c>
      <c r="G124" s="45"/>
    </row>
    <row r="125" spans="2:7" s="40" customFormat="1">
      <c r="B125" s="43">
        <v>41641</v>
      </c>
      <c r="C125" s="56" t="s">
        <v>50</v>
      </c>
      <c r="D125" s="44">
        <v>4.3544015799914924</v>
      </c>
      <c r="E125" s="44">
        <v>8.0366931515174205</v>
      </c>
      <c r="F125" s="44">
        <v>3.6822915715259281</v>
      </c>
      <c r="G125" s="45"/>
    </row>
    <row r="126" spans="2:7" s="40" customFormat="1">
      <c r="B126" s="43">
        <v>41641</v>
      </c>
      <c r="C126" s="56" t="s">
        <v>51</v>
      </c>
      <c r="D126" s="44">
        <v>6.7794454043553225</v>
      </c>
      <c r="E126" s="44">
        <v>16.380350792745741</v>
      </c>
      <c r="F126" s="44">
        <v>9.6009053883904194</v>
      </c>
      <c r="G126" s="45"/>
    </row>
    <row r="127" spans="2:7" s="40" customFormat="1">
      <c r="B127" s="43">
        <v>41641</v>
      </c>
      <c r="C127" s="56" t="s">
        <v>52</v>
      </c>
      <c r="D127" s="44">
        <v>7.8549646504426915</v>
      </c>
      <c r="E127" s="44">
        <v>16.972851159324552</v>
      </c>
      <c r="F127" s="44">
        <v>9.1178865088818597</v>
      </c>
      <c r="G127" s="45"/>
    </row>
    <row r="128" spans="2:7" s="40" customFormat="1">
      <c r="B128" s="43">
        <v>41641</v>
      </c>
      <c r="C128" s="56" t="s">
        <v>53</v>
      </c>
      <c r="D128" s="44">
        <v>6.3156717793491639</v>
      </c>
      <c r="E128" s="44">
        <v>11.844201144156196</v>
      </c>
      <c r="F128" s="44">
        <v>5.5285293648070324</v>
      </c>
      <c r="G128" s="45"/>
    </row>
    <row r="129" spans="2:7" s="40" customFormat="1">
      <c r="B129" s="43">
        <v>41641</v>
      </c>
      <c r="C129" s="56" t="s">
        <v>54</v>
      </c>
      <c r="D129" s="44">
        <v>12.19918608046218</v>
      </c>
      <c r="E129" s="44">
        <v>23.646536353432406</v>
      </c>
      <c r="F129" s="44">
        <v>11.447350272970226</v>
      </c>
      <c r="G129" s="45"/>
    </row>
    <row r="130" spans="2:7" s="40" customFormat="1">
      <c r="B130" s="43">
        <v>41641</v>
      </c>
      <c r="C130" s="56" t="s">
        <v>55</v>
      </c>
      <c r="D130" s="44">
        <v>9.0572306601681021</v>
      </c>
      <c r="E130" s="44">
        <v>17.428536866570401</v>
      </c>
      <c r="F130" s="44">
        <v>8.3713062064022985</v>
      </c>
      <c r="G130" s="45"/>
    </row>
    <row r="131" spans="2:7" s="40" customFormat="1">
      <c r="B131" s="43">
        <v>41641</v>
      </c>
      <c r="C131" s="56" t="s">
        <v>56</v>
      </c>
      <c r="D131" s="44">
        <v>17.018080037069829</v>
      </c>
      <c r="E131" s="44">
        <v>29.950560629078378</v>
      </c>
      <c r="F131" s="44">
        <v>12.932480592008549</v>
      </c>
      <c r="G131" s="45"/>
    </row>
    <row r="132" spans="2:7" s="40" customFormat="1">
      <c r="B132" s="43">
        <v>41641</v>
      </c>
      <c r="C132" s="56" t="s">
        <v>57</v>
      </c>
      <c r="D132" s="44">
        <v>15.626438327999352</v>
      </c>
      <c r="E132" s="44">
        <v>30.765460021319115</v>
      </c>
      <c r="F132" s="44">
        <v>15.139021693319762</v>
      </c>
      <c r="G132" s="45"/>
    </row>
    <row r="133" spans="2:7" s="40" customFormat="1">
      <c r="B133" s="43">
        <v>41641</v>
      </c>
      <c r="C133" s="56" t="s">
        <v>58</v>
      </c>
      <c r="D133" s="44">
        <v>16.775935412383745</v>
      </c>
      <c r="E133" s="44">
        <v>29.983390432370363</v>
      </c>
      <c r="F133" s="44">
        <v>13.207455019986618</v>
      </c>
      <c r="G133" s="45"/>
    </row>
    <row r="134" spans="2:7" s="40" customFormat="1">
      <c r="B134" s="43">
        <v>41641</v>
      </c>
      <c r="C134" s="56" t="s">
        <v>59</v>
      </c>
      <c r="D134" s="44">
        <v>22.944585892231853</v>
      </c>
      <c r="E134" s="44">
        <v>42.379419523911373</v>
      </c>
      <c r="F134" s="44">
        <v>19.43483363167952</v>
      </c>
      <c r="G134" s="45"/>
    </row>
    <row r="135" spans="2:7" s="40" customFormat="1">
      <c r="B135" s="43">
        <v>41641</v>
      </c>
      <c r="C135" s="56" t="s">
        <v>60</v>
      </c>
      <c r="D135" s="44">
        <v>18.126000038166204</v>
      </c>
      <c r="E135" s="44">
        <v>36.637137060996217</v>
      </c>
      <c r="F135" s="44">
        <v>18.511137022830013</v>
      </c>
      <c r="G135" s="45"/>
    </row>
    <row r="136" spans="2:7" s="40" customFormat="1">
      <c r="B136" s="43">
        <v>41641</v>
      </c>
      <c r="C136" s="56" t="s">
        <v>61</v>
      </c>
      <c r="D136" s="44">
        <v>18.410903693232303</v>
      </c>
      <c r="E136" s="44">
        <v>36.542620008883247</v>
      </c>
      <c r="F136" s="44">
        <v>18.131716315650944</v>
      </c>
      <c r="G136" s="45"/>
    </row>
    <row r="137" spans="2:7" s="40" customFormat="1">
      <c r="B137" s="43">
        <v>41641</v>
      </c>
      <c r="C137" s="56" t="s">
        <v>62</v>
      </c>
      <c r="D137" s="44">
        <v>35.883730217178282</v>
      </c>
      <c r="E137" s="44">
        <v>63.451000766363592</v>
      </c>
      <c r="F137" s="44">
        <v>27.567270549185309</v>
      </c>
      <c r="G137" s="45"/>
    </row>
    <row r="138" spans="2:7" s="40" customFormat="1">
      <c r="B138" s="43">
        <v>41641</v>
      </c>
      <c r="C138" s="56" t="s">
        <v>63</v>
      </c>
      <c r="D138" s="44">
        <v>23.14594544929292</v>
      </c>
      <c r="E138" s="44">
        <v>51.806753660557327</v>
      </c>
      <c r="F138" s="44">
        <v>28.660808211264406</v>
      </c>
      <c r="G138" s="45"/>
    </row>
    <row r="139" spans="2:7" s="40" customFormat="1">
      <c r="B139" s="43">
        <v>41641</v>
      </c>
      <c r="C139" s="56" t="s">
        <v>64</v>
      </c>
      <c r="D139" s="44">
        <v>28.302687681145684</v>
      </c>
      <c r="E139" s="44">
        <v>60.777272158440439</v>
      </c>
      <c r="F139" s="44">
        <v>32.474584477294755</v>
      </c>
      <c r="G139" s="45"/>
    </row>
    <row r="140" spans="2:7" s="40" customFormat="1">
      <c r="B140" s="43">
        <v>41641</v>
      </c>
      <c r="C140" s="56" t="s">
        <v>65</v>
      </c>
      <c r="D140" s="44">
        <v>22.724650298482779</v>
      </c>
      <c r="E140" s="44">
        <v>51.068232556379563</v>
      </c>
      <c r="F140" s="44">
        <v>28.343582257896784</v>
      </c>
      <c r="G140" s="45"/>
    </row>
    <row r="141" spans="2:7" s="40" customFormat="1">
      <c r="B141" s="43">
        <v>41641</v>
      </c>
      <c r="C141" s="56" t="s">
        <v>66</v>
      </c>
      <c r="D141" s="44">
        <v>28.49312252638175</v>
      </c>
      <c r="E141" s="44">
        <v>57.860059499861379</v>
      </c>
      <c r="F141" s="44">
        <v>29.366936973479628</v>
      </c>
      <c r="G141" s="45"/>
    </row>
    <row r="142" spans="2:7" s="40" customFormat="1">
      <c r="B142" s="43">
        <v>41641</v>
      </c>
      <c r="C142" s="56" t="s">
        <v>67</v>
      </c>
      <c r="D142" s="44">
        <v>20.869174084640139</v>
      </c>
      <c r="E142" s="44">
        <v>46.997617923977863</v>
      </c>
      <c r="F142" s="44">
        <v>26.128443839337724</v>
      </c>
      <c r="G142" s="45"/>
    </row>
    <row r="143" spans="2:7" s="40" customFormat="1">
      <c r="B143" s="43">
        <v>41641</v>
      </c>
      <c r="C143" s="56" t="s">
        <v>68</v>
      </c>
      <c r="D143" s="44">
        <v>25.298483134640655</v>
      </c>
      <c r="E143" s="44">
        <v>48.680399163380322</v>
      </c>
      <c r="F143" s="44">
        <v>23.381916028739667</v>
      </c>
      <c r="G143" s="45"/>
    </row>
    <row r="144" spans="2:7" s="40" customFormat="1">
      <c r="B144" s="43">
        <v>41641</v>
      </c>
      <c r="C144" s="56" t="s">
        <v>69</v>
      </c>
      <c r="D144" s="44">
        <v>21.903095529800492</v>
      </c>
      <c r="E144" s="44">
        <v>44.35477309377071</v>
      </c>
      <c r="F144" s="44">
        <v>22.451677563970218</v>
      </c>
      <c r="G144" s="45"/>
    </row>
    <row r="145" spans="2:7" s="40" customFormat="1">
      <c r="B145" s="43">
        <v>41641</v>
      </c>
      <c r="C145" s="56" t="s">
        <v>70</v>
      </c>
      <c r="D145" s="44">
        <v>21.154594060307236</v>
      </c>
      <c r="E145" s="44">
        <v>44.419059321193686</v>
      </c>
      <c r="F145" s="44">
        <v>23.26446526088645</v>
      </c>
      <c r="G145" s="45"/>
    </row>
    <row r="146" spans="2:7" s="40" customFormat="1">
      <c r="B146" s="43">
        <v>41641</v>
      </c>
      <c r="C146" s="56" t="s">
        <v>71</v>
      </c>
      <c r="D146" s="44">
        <v>16.831058162441757</v>
      </c>
      <c r="E146" s="44">
        <v>34.073927117208022</v>
      </c>
      <c r="F146" s="44">
        <v>17.242868954766266</v>
      </c>
      <c r="G146" s="45"/>
    </row>
    <row r="147" spans="2:7" s="40" customFormat="1">
      <c r="B147" s="43">
        <v>41641</v>
      </c>
      <c r="C147" s="56" t="s">
        <v>72</v>
      </c>
      <c r="D147" s="44">
        <v>21.735082447459433</v>
      </c>
      <c r="E147" s="44">
        <v>45.711314925591267</v>
      </c>
      <c r="F147" s="44">
        <v>23.976232478131834</v>
      </c>
      <c r="G147" s="45"/>
    </row>
    <row r="148" spans="2:7" s="40" customFormat="1">
      <c r="B148" s="43">
        <v>41641</v>
      </c>
      <c r="C148" s="56" t="s">
        <v>73</v>
      </c>
      <c r="D148" s="44">
        <v>18.466058735029311</v>
      </c>
      <c r="E148" s="44">
        <v>35.090770323949691</v>
      </c>
      <c r="F148" s="44">
        <v>16.62471158892038</v>
      </c>
      <c r="G148" s="45"/>
    </row>
    <row r="149" spans="2:7" s="40" customFormat="1">
      <c r="B149" s="43">
        <v>41641</v>
      </c>
      <c r="C149" s="56" t="s">
        <v>74</v>
      </c>
      <c r="D149" s="44">
        <v>19.162305516444555</v>
      </c>
      <c r="E149" s="44">
        <v>40.412784583586969</v>
      </c>
      <c r="F149" s="44">
        <v>21.250479067142415</v>
      </c>
      <c r="G149" s="45"/>
    </row>
    <row r="150" spans="2:7" s="40" customFormat="1">
      <c r="B150" s="43">
        <v>41641</v>
      </c>
      <c r="C150" s="56" t="s">
        <v>75</v>
      </c>
      <c r="D150" s="44">
        <v>16.958351918045796</v>
      </c>
      <c r="E150" s="44">
        <v>36.816511845948121</v>
      </c>
      <c r="F150" s="44">
        <v>19.858159927902324</v>
      </c>
      <c r="G150" s="45"/>
    </row>
    <row r="151" spans="2:7" s="40" customFormat="1">
      <c r="B151" s="43">
        <v>41641</v>
      </c>
      <c r="C151" s="56" t="s">
        <v>76</v>
      </c>
      <c r="D151" s="44">
        <v>12.824367067140384</v>
      </c>
      <c r="E151" s="44">
        <v>31.305189895155902</v>
      </c>
      <c r="F151" s="44">
        <v>18.480822828015519</v>
      </c>
      <c r="G151" s="45"/>
    </row>
    <row r="152" spans="2:7" s="40" customFormat="1">
      <c r="B152" s="43">
        <v>41641</v>
      </c>
      <c r="C152" s="56" t="s">
        <v>77</v>
      </c>
      <c r="D152" s="44">
        <v>20.354687557416959</v>
      </c>
      <c r="E152" s="44">
        <v>37.981648292377741</v>
      </c>
      <c r="F152" s="44">
        <v>17.626960734960782</v>
      </c>
      <c r="G152" s="45"/>
    </row>
    <row r="153" spans="2:7" s="40" customFormat="1">
      <c r="B153" s="43">
        <v>41641</v>
      </c>
      <c r="C153" s="56" t="s">
        <v>78</v>
      </c>
      <c r="D153" s="44">
        <v>16.231195820147548</v>
      </c>
      <c r="E153" s="44">
        <v>32.396084831605549</v>
      </c>
      <c r="F153" s="44">
        <v>16.164889011458001</v>
      </c>
      <c r="G153" s="45"/>
    </row>
    <row r="154" spans="2:7" s="40" customFormat="1">
      <c r="B154" s="43">
        <v>41641</v>
      </c>
      <c r="C154" s="56" t="s">
        <v>79</v>
      </c>
      <c r="D154" s="44">
        <v>18.572741727165347</v>
      </c>
      <c r="E154" s="44">
        <v>39.39021570543229</v>
      </c>
      <c r="F154" s="44">
        <v>20.817473978266943</v>
      </c>
      <c r="G154" s="45"/>
    </row>
    <row r="155" spans="2:7" s="40" customFormat="1">
      <c r="B155" s="43">
        <v>41641</v>
      </c>
      <c r="C155" s="56" t="s">
        <v>80</v>
      </c>
      <c r="D155" s="44">
        <v>20.281529975586931</v>
      </c>
      <c r="E155" s="44">
        <v>37.391238425495935</v>
      </c>
      <c r="F155" s="44">
        <v>17.109708449909004</v>
      </c>
      <c r="G155" s="45"/>
    </row>
    <row r="156" spans="2:7" s="40" customFormat="1">
      <c r="B156" s="43">
        <v>41641</v>
      </c>
      <c r="C156" s="56" t="s">
        <v>81</v>
      </c>
      <c r="D156" s="44">
        <v>20.155189347117886</v>
      </c>
      <c r="E156" s="44">
        <v>37.910376182534755</v>
      </c>
      <c r="F156" s="44">
        <v>17.755186835416868</v>
      </c>
      <c r="G156" s="45"/>
    </row>
    <row r="157" spans="2:7" s="40" customFormat="1">
      <c r="B157" s="43">
        <v>41641</v>
      </c>
      <c r="C157" s="56" t="s">
        <v>82</v>
      </c>
      <c r="D157" s="44">
        <v>10.905648606031725</v>
      </c>
      <c r="E157" s="44">
        <v>22.727598258280661</v>
      </c>
      <c r="F157" s="44">
        <v>11.821949652248936</v>
      </c>
      <c r="G157" s="45"/>
    </row>
    <row r="158" spans="2:7" s="40" customFormat="1">
      <c r="B158" s="43">
        <v>41641</v>
      </c>
      <c r="C158" s="56" t="s">
        <v>83</v>
      </c>
      <c r="D158" s="44">
        <v>20.957216225128157</v>
      </c>
      <c r="E158" s="44">
        <v>40.070296242348064</v>
      </c>
      <c r="F158" s="44">
        <v>19.113080017219907</v>
      </c>
      <c r="G158" s="45"/>
    </row>
    <row r="159" spans="2:7" s="40" customFormat="1">
      <c r="B159" s="43">
        <v>41641</v>
      </c>
      <c r="C159" s="56" t="s">
        <v>84</v>
      </c>
      <c r="D159" s="44">
        <v>19.955454562214818</v>
      </c>
      <c r="E159" s="44">
        <v>41.965068746686441</v>
      </c>
      <c r="F159" s="44">
        <v>22.009614184471623</v>
      </c>
      <c r="G159" s="45"/>
    </row>
    <row r="160" spans="2:7" s="40" customFormat="1">
      <c r="B160" s="43">
        <v>41641</v>
      </c>
      <c r="C160" s="56" t="s">
        <v>85</v>
      </c>
      <c r="D160" s="44">
        <v>18.289184950116244</v>
      </c>
      <c r="E160" s="44">
        <v>38.696186737316495</v>
      </c>
      <c r="F160" s="44">
        <v>20.407001787200251</v>
      </c>
      <c r="G160" s="45"/>
    </row>
    <row r="161" spans="2:7" s="40" customFormat="1">
      <c r="B161" s="43">
        <v>41641</v>
      </c>
      <c r="C161" s="56" t="s">
        <v>86</v>
      </c>
      <c r="D161" s="44">
        <v>16.243168335245546</v>
      </c>
      <c r="E161" s="44">
        <v>29.63905135953442</v>
      </c>
      <c r="F161" s="44">
        <v>13.395883024288874</v>
      </c>
      <c r="G161" s="45"/>
    </row>
    <row r="162" spans="2:7" s="40" customFormat="1">
      <c r="B162" s="43">
        <v>41641</v>
      </c>
      <c r="C162" s="56" t="s">
        <v>87</v>
      </c>
      <c r="D162" s="44">
        <v>23.563400163406044</v>
      </c>
      <c r="E162" s="44">
        <v>48.739728383330245</v>
      </c>
      <c r="F162" s="44">
        <v>25.176328219924201</v>
      </c>
      <c r="G162" s="45"/>
    </row>
    <row r="163" spans="2:7" s="40" customFormat="1">
      <c r="B163" s="43">
        <v>41641</v>
      </c>
      <c r="C163" s="56" t="s">
        <v>88</v>
      </c>
      <c r="D163" s="44">
        <v>21.200964209887239</v>
      </c>
      <c r="E163" s="44">
        <v>41.4390541919946</v>
      </c>
      <c r="F163" s="44">
        <v>20.238089982107361</v>
      </c>
      <c r="G163" s="45"/>
    </row>
    <row r="164" spans="2:7" s="40" customFormat="1">
      <c r="B164" s="43">
        <v>41641</v>
      </c>
      <c r="C164" s="56" t="s">
        <v>89</v>
      </c>
      <c r="D164" s="44">
        <v>19.186555755657547</v>
      </c>
      <c r="E164" s="44">
        <v>38.646120209607496</v>
      </c>
      <c r="F164" s="44">
        <v>19.459564453949948</v>
      </c>
      <c r="G164" s="45"/>
    </row>
    <row r="165" spans="2:7" s="40" customFormat="1">
      <c r="B165" s="43">
        <v>41641</v>
      </c>
      <c r="C165" s="56" t="s">
        <v>90</v>
      </c>
      <c r="D165" s="44">
        <v>23.363764337057972</v>
      </c>
      <c r="E165" s="44">
        <v>44.932760564457467</v>
      </c>
      <c r="F165" s="44">
        <v>21.568996227399495</v>
      </c>
      <c r="G165" s="45"/>
    </row>
    <row r="166" spans="2:7" s="40" customFormat="1">
      <c r="B166" s="43">
        <v>41641</v>
      </c>
      <c r="C166" s="56" t="s">
        <v>91</v>
      </c>
      <c r="D166" s="44">
        <v>11.929890481045073</v>
      </c>
      <c r="E166" s="44">
        <v>27.080792993652238</v>
      </c>
      <c r="F166" s="44">
        <v>15.150902512607166</v>
      </c>
      <c r="G166" s="45"/>
    </row>
    <row r="167" spans="2:7" s="40" customFormat="1">
      <c r="B167" s="43">
        <v>41641</v>
      </c>
      <c r="C167" s="56" t="s">
        <v>92</v>
      </c>
      <c r="D167" s="44">
        <v>13.965825210052767</v>
      </c>
      <c r="E167" s="44">
        <v>31.928196049431669</v>
      </c>
      <c r="F167" s="44">
        <v>17.962370839378902</v>
      </c>
      <c r="G167" s="45"/>
    </row>
    <row r="168" spans="2:7" s="40" customFormat="1">
      <c r="B168" s="43">
        <v>41641</v>
      </c>
      <c r="C168" s="56" t="s">
        <v>93</v>
      </c>
      <c r="D168" s="44">
        <v>14.45120126741493</v>
      </c>
      <c r="E168" s="44">
        <v>29.007886433483613</v>
      </c>
      <c r="F168" s="44">
        <v>14.556685166068682</v>
      </c>
      <c r="G168" s="45"/>
    </row>
    <row r="169" spans="2:7" s="40" customFormat="1">
      <c r="B169" s="43">
        <v>41641</v>
      </c>
      <c r="C169" s="56" t="s">
        <v>94</v>
      </c>
      <c r="D169" s="44">
        <v>15.548397367321305</v>
      </c>
      <c r="E169" s="44">
        <v>32.564358457829456</v>
      </c>
      <c r="F169" s="44">
        <v>17.015961090508149</v>
      </c>
      <c r="G169" s="45"/>
    </row>
    <row r="170" spans="2:7" s="40" customFormat="1">
      <c r="B170" s="43">
        <v>41641</v>
      </c>
      <c r="C170" s="56" t="s">
        <v>95</v>
      </c>
      <c r="D170" s="44">
        <v>16.223675398355535</v>
      </c>
      <c r="E170" s="44">
        <v>34.469959117307837</v>
      </c>
      <c r="F170" s="44">
        <v>18.246283718952302</v>
      </c>
      <c r="G170" s="45"/>
    </row>
    <row r="171" spans="2:7" s="40" customFormat="1">
      <c r="B171" s="43">
        <v>41641</v>
      </c>
      <c r="C171" s="56" t="s">
        <v>96</v>
      </c>
      <c r="D171" s="44">
        <v>10.72799669437566</v>
      </c>
      <c r="E171" s="44">
        <v>25.654502933127695</v>
      </c>
      <c r="F171" s="44">
        <v>14.926506238752035</v>
      </c>
      <c r="G171" s="45"/>
    </row>
    <row r="172" spans="2:7" s="40" customFormat="1">
      <c r="B172" s="43">
        <v>41641</v>
      </c>
      <c r="C172" s="56" t="s">
        <v>97</v>
      </c>
      <c r="D172" s="44">
        <v>17.764154035994057</v>
      </c>
      <c r="E172" s="44">
        <v>32.851914250133355</v>
      </c>
      <c r="F172" s="44">
        <v>15.087760214139298</v>
      </c>
      <c r="G172" s="45"/>
    </row>
    <row r="173" spans="2:7" s="40" customFormat="1">
      <c r="B173" s="43">
        <v>41641</v>
      </c>
      <c r="C173" s="56" t="s">
        <v>98</v>
      </c>
      <c r="D173" s="44">
        <v>12.553191949624281</v>
      </c>
      <c r="E173" s="44">
        <v>32.407992765885503</v>
      </c>
      <c r="F173" s="44">
        <v>19.854800816261221</v>
      </c>
      <c r="G173" s="45"/>
    </row>
    <row r="174" spans="2:7" s="40" customFormat="1">
      <c r="B174" s="43">
        <v>41641</v>
      </c>
      <c r="C174" s="56" t="s">
        <v>99</v>
      </c>
      <c r="D174" s="44">
        <v>23.629797047368058</v>
      </c>
      <c r="E174" s="44">
        <v>45.691663977120193</v>
      </c>
      <c r="F174" s="44">
        <v>22.061866929752135</v>
      </c>
      <c r="G174" s="45"/>
    </row>
    <row r="175" spans="2:7" s="40" customFormat="1">
      <c r="B175" s="43">
        <v>41641</v>
      </c>
      <c r="C175" s="56" t="s">
        <v>100</v>
      </c>
      <c r="D175" s="44">
        <v>20.486414887766987</v>
      </c>
      <c r="E175" s="44">
        <v>46.592170485988902</v>
      </c>
      <c r="F175" s="44">
        <v>26.105755598221915</v>
      </c>
      <c r="G175" s="45"/>
    </row>
    <row r="176" spans="2:7" s="40" customFormat="1">
      <c r="B176" s="43">
        <v>41641</v>
      </c>
      <c r="C176" s="56" t="s">
        <v>101</v>
      </c>
      <c r="D176" s="44">
        <v>31.162478654044623</v>
      </c>
      <c r="E176" s="44">
        <v>60.236463761839467</v>
      </c>
      <c r="F176" s="44">
        <v>29.073985107794844</v>
      </c>
      <c r="G176" s="45"/>
    </row>
    <row r="177" spans="2:7" s="40" customFormat="1">
      <c r="B177" s="43">
        <v>41641</v>
      </c>
      <c r="C177" s="56" t="s">
        <v>102</v>
      </c>
      <c r="D177" s="44">
        <v>23.05035981997786</v>
      </c>
      <c r="E177" s="44">
        <v>46.022308192593073</v>
      </c>
      <c r="F177" s="44">
        <v>22.971948372615213</v>
      </c>
      <c r="G177" s="45"/>
    </row>
    <row r="178" spans="2:7" s="40" customFormat="1">
      <c r="B178" s="43">
        <v>41641</v>
      </c>
      <c r="C178" s="56" t="s">
        <v>103</v>
      </c>
      <c r="D178" s="44">
        <v>23.272151783625937</v>
      </c>
      <c r="E178" s="44">
        <v>47.960190703717451</v>
      </c>
      <c r="F178" s="44">
        <v>24.688038920091515</v>
      </c>
      <c r="G178" s="45"/>
    </row>
    <row r="179" spans="2:7" s="40" customFormat="1">
      <c r="B179" s="43">
        <v>41641</v>
      </c>
      <c r="C179" s="56" t="s">
        <v>104</v>
      </c>
      <c r="D179" s="44">
        <v>39.044051998057313</v>
      </c>
      <c r="E179" s="44">
        <v>70.136848680117239</v>
      </c>
      <c r="F179" s="44">
        <v>31.092796682059927</v>
      </c>
      <c r="G179" s="45"/>
    </row>
    <row r="180" spans="2:7" s="40" customFormat="1">
      <c r="B180" s="43">
        <v>41641</v>
      </c>
      <c r="C180" s="56" t="s">
        <v>105</v>
      </c>
      <c r="D180" s="44">
        <v>26.005037578033861</v>
      </c>
      <c r="E180" s="44">
        <v>56.546623651235656</v>
      </c>
      <c r="F180" s="44">
        <v>30.541586073201795</v>
      </c>
      <c r="G180" s="45"/>
    </row>
    <row r="181" spans="2:7" s="40" customFormat="1">
      <c r="B181" s="43">
        <v>41641</v>
      </c>
      <c r="C181" s="56" t="s">
        <v>106</v>
      </c>
      <c r="D181" s="44">
        <v>17.692059419508027</v>
      </c>
      <c r="E181" s="44">
        <v>41.230465181166622</v>
      </c>
      <c r="F181" s="44">
        <v>23.538405761658595</v>
      </c>
      <c r="G181" s="45"/>
    </row>
    <row r="182" spans="2:7" s="40" customFormat="1">
      <c r="B182" s="43">
        <v>41641</v>
      </c>
      <c r="C182" s="56" t="s">
        <v>107</v>
      </c>
      <c r="D182" s="44">
        <v>9.9485957463843899</v>
      </c>
      <c r="E182" s="44">
        <v>28.729534789924678</v>
      </c>
      <c r="F182" s="44">
        <v>18.780939043540286</v>
      </c>
      <c r="G182" s="45"/>
    </row>
    <row r="183" spans="2:7" s="40" customFormat="1">
      <c r="B183" s="43">
        <v>41641</v>
      </c>
      <c r="C183" s="56" t="s">
        <v>108</v>
      </c>
      <c r="D183" s="44">
        <v>11.109211293027784</v>
      </c>
      <c r="E183" s="44">
        <v>24.686258583087987</v>
      </c>
      <c r="F183" s="44">
        <v>13.577047290060204</v>
      </c>
      <c r="G183" s="45"/>
    </row>
    <row r="184" spans="2:7" s="40" customFormat="1">
      <c r="B184" s="43">
        <v>41641</v>
      </c>
      <c r="C184" s="56" t="s">
        <v>109</v>
      </c>
      <c r="D184" s="44">
        <v>7.4273224600985301</v>
      </c>
      <c r="E184" s="44">
        <v>19.721845848368599</v>
      </c>
      <c r="F184" s="44">
        <v>12.294523388270068</v>
      </c>
      <c r="G184" s="45"/>
    </row>
    <row r="185" spans="2:7" s="40" customFormat="1">
      <c r="B185" s="43">
        <v>41641</v>
      </c>
      <c r="C185" s="56" t="s">
        <v>110</v>
      </c>
      <c r="D185" s="44">
        <v>8.5457346489029113</v>
      </c>
      <c r="E185" s="44">
        <v>18.705926848217928</v>
      </c>
      <c r="F185" s="44">
        <v>10.160192199315016</v>
      </c>
      <c r="G185" s="45"/>
    </row>
    <row r="186" spans="2:7" s="40" customFormat="1">
      <c r="B186" s="43">
        <v>41641</v>
      </c>
      <c r="C186" s="56" t="s">
        <v>111</v>
      </c>
      <c r="D186" s="44">
        <v>7.2481285310994688</v>
      </c>
      <c r="E186" s="44">
        <v>15.435055062696987</v>
      </c>
      <c r="F186" s="44">
        <v>8.1869265315975177</v>
      </c>
      <c r="G186" s="45"/>
    </row>
    <row r="187" spans="2:7" s="40" customFormat="1">
      <c r="B187" s="43">
        <v>41641</v>
      </c>
      <c r="C187" s="56" t="s">
        <v>112</v>
      </c>
      <c r="D187" s="44">
        <v>4.6844314003695953</v>
      </c>
      <c r="E187" s="44">
        <v>15.54120508608295</v>
      </c>
      <c r="F187" s="44">
        <v>10.856773685713355</v>
      </c>
      <c r="G187" s="45"/>
    </row>
    <row r="188" spans="2:7" s="40" customFormat="1">
      <c r="B188" s="43">
        <v>41641</v>
      </c>
      <c r="C188" s="56" t="s">
        <v>113</v>
      </c>
      <c r="D188" s="44">
        <v>8.3877563458378557</v>
      </c>
      <c r="E188" s="44">
        <v>20.930195358494199</v>
      </c>
      <c r="F188" s="44">
        <v>12.542439012656343</v>
      </c>
      <c r="G188" s="45"/>
    </row>
    <row r="189" spans="2:7" s="40" customFormat="1">
      <c r="B189" s="43">
        <v>41641</v>
      </c>
      <c r="C189" s="56" t="s">
        <v>114</v>
      </c>
      <c r="D189" s="44">
        <v>10.846173728315692</v>
      </c>
      <c r="E189" s="44">
        <v>21.343474373753065</v>
      </c>
      <c r="F189" s="44">
        <v>10.497300645437372</v>
      </c>
      <c r="G189" s="45"/>
    </row>
    <row r="190" spans="2:7" s="40" customFormat="1">
      <c r="B190" s="43">
        <v>41641</v>
      </c>
      <c r="C190" s="56" t="s">
        <v>115</v>
      </c>
      <c r="D190" s="44">
        <v>3.4923374387461887</v>
      </c>
      <c r="E190" s="44">
        <v>12.15414613243205</v>
      </c>
      <c r="F190" s="44">
        <v>8.6618086936858614</v>
      </c>
      <c r="G190" s="45"/>
    </row>
    <row r="191" spans="2:7" s="40" customFormat="1">
      <c r="B191" s="43">
        <v>41641</v>
      </c>
      <c r="C191" s="56" t="s">
        <v>116</v>
      </c>
      <c r="D191" s="44">
        <v>1.7198104141685853</v>
      </c>
      <c r="E191" s="44">
        <v>7.972334604759407</v>
      </c>
      <c r="F191" s="44">
        <v>6.2525241905908215</v>
      </c>
      <c r="G191" s="45"/>
    </row>
    <row r="192" spans="2:7" s="40" customFormat="1">
      <c r="B192" s="43">
        <v>41641</v>
      </c>
      <c r="C192" s="56" t="s">
        <v>117</v>
      </c>
      <c r="D192" s="44">
        <v>5.2122433392397749</v>
      </c>
      <c r="E192" s="44">
        <v>12.578097550783909</v>
      </c>
      <c r="F192" s="44">
        <v>7.3658542115441339</v>
      </c>
      <c r="G192" s="45"/>
    </row>
    <row r="193" spans="2:7" s="40" customFormat="1">
      <c r="B193" s="43">
        <v>41641</v>
      </c>
      <c r="C193" s="56" t="s">
        <v>118</v>
      </c>
      <c r="D193" s="44">
        <v>8.5992407286729264</v>
      </c>
      <c r="E193" s="44">
        <v>17.099327116514438</v>
      </c>
      <c r="F193" s="44">
        <v>8.5000863878415114</v>
      </c>
      <c r="G193" s="45"/>
    </row>
    <row r="194" spans="2:7" s="40" customFormat="1">
      <c r="B194" s="43">
        <v>41641</v>
      </c>
      <c r="C194" s="56" t="s">
        <v>119</v>
      </c>
      <c r="D194" s="44">
        <v>7.2171106495584558</v>
      </c>
      <c r="E194" s="44">
        <v>16.824352807949527</v>
      </c>
      <c r="F194" s="44">
        <v>9.6072421583910703</v>
      </c>
      <c r="G194" s="45"/>
    </row>
    <row r="195" spans="2:7" s="40" customFormat="1">
      <c r="B195" s="43">
        <v>41641</v>
      </c>
      <c r="C195" s="56" t="s">
        <v>120</v>
      </c>
      <c r="D195" s="44">
        <v>4.7375997479016121</v>
      </c>
      <c r="E195" s="44">
        <v>10.132914617690703</v>
      </c>
      <c r="F195" s="44">
        <v>5.3953148697890914</v>
      </c>
      <c r="G195" s="45"/>
    </row>
    <row r="196" spans="2:7" s="40" customFormat="1">
      <c r="B196" s="43">
        <v>41641</v>
      </c>
      <c r="C196" s="56" t="s">
        <v>121</v>
      </c>
      <c r="D196" s="44">
        <v>5.4657095516398595</v>
      </c>
      <c r="E196" s="44">
        <v>10.736639616842506</v>
      </c>
      <c r="F196" s="44">
        <v>5.2709300652026467</v>
      </c>
      <c r="G196" s="45"/>
    </row>
    <row r="197" spans="2:7" s="40" customFormat="1">
      <c r="B197" s="43">
        <v>41641</v>
      </c>
      <c r="C197" s="56" t="s">
        <v>122</v>
      </c>
      <c r="D197" s="44">
        <v>5.4446661483138525</v>
      </c>
      <c r="E197" s="44">
        <v>11.223912222156347</v>
      </c>
      <c r="F197" s="44">
        <v>5.7792460738424944</v>
      </c>
      <c r="G197" s="45"/>
    </row>
    <row r="198" spans="2:7" s="40" customFormat="1">
      <c r="B198" s="43">
        <v>41641</v>
      </c>
      <c r="C198" s="56" t="s">
        <v>123</v>
      </c>
      <c r="D198" s="44">
        <v>8.262054954911811</v>
      </c>
      <c r="E198" s="44">
        <v>13.712484193480535</v>
      </c>
      <c r="F198" s="44">
        <v>5.4504292385687236</v>
      </c>
      <c r="G198" s="45"/>
    </row>
    <row r="199" spans="2:7" s="40" customFormat="1">
      <c r="B199" s="43">
        <v>41641</v>
      </c>
      <c r="C199" s="56" t="s">
        <v>124</v>
      </c>
      <c r="D199" s="44">
        <v>4.4740098671375224</v>
      </c>
      <c r="E199" s="44">
        <v>9.6889215769468446</v>
      </c>
      <c r="F199" s="44">
        <v>5.2149117098093223</v>
      </c>
      <c r="G199" s="45"/>
    </row>
    <row r="200" spans="2:7" s="40" customFormat="1">
      <c r="B200" s="43">
        <v>41641</v>
      </c>
      <c r="C200" s="56" t="s">
        <v>125</v>
      </c>
      <c r="D200" s="44">
        <v>6.3734235862221675</v>
      </c>
      <c r="E200" s="44">
        <v>12.855264249273814</v>
      </c>
      <c r="F200" s="44">
        <v>6.4818406630516465</v>
      </c>
      <c r="G200" s="45"/>
    </row>
    <row r="201" spans="2:7" s="40" customFormat="1">
      <c r="B201" s="43">
        <v>41642</v>
      </c>
      <c r="C201" s="56">
        <v>0</v>
      </c>
      <c r="D201" s="44">
        <v>1.0341098715083521</v>
      </c>
      <c r="E201" s="44">
        <v>5.3158658604462676</v>
      </c>
      <c r="F201" s="44">
        <v>4.2817559889379151</v>
      </c>
      <c r="G201" s="45"/>
    </row>
    <row r="202" spans="2:7" s="40" customFormat="1">
      <c r="B202" s="43">
        <v>41642</v>
      </c>
      <c r="C202" s="56" t="s">
        <v>31</v>
      </c>
      <c r="D202" s="44">
        <v>3.0601546132310409</v>
      </c>
      <c r="E202" s="44">
        <v>5.0512242560653542</v>
      </c>
      <c r="F202" s="44">
        <v>1.9910696428343133</v>
      </c>
      <c r="G202" s="45"/>
    </row>
    <row r="203" spans="2:7" s="40" customFormat="1">
      <c r="B203" s="43">
        <v>41642</v>
      </c>
      <c r="C203" s="56" t="s">
        <v>32</v>
      </c>
      <c r="D203" s="44">
        <v>5.4872339745618657</v>
      </c>
      <c r="E203" s="44">
        <v>7.5187318137775492</v>
      </c>
      <c r="F203" s="44">
        <v>2.0314978392156835</v>
      </c>
      <c r="G203" s="45"/>
    </row>
    <row r="204" spans="2:7" s="40" customFormat="1">
      <c r="B204" s="43">
        <v>41642</v>
      </c>
      <c r="C204" s="56" t="s">
        <v>33</v>
      </c>
      <c r="D204" s="44">
        <v>0.96027647797932658</v>
      </c>
      <c r="E204" s="44">
        <v>3.2828868451489295</v>
      </c>
      <c r="F204" s="44">
        <v>2.3226103671696028</v>
      </c>
      <c r="G204" s="45"/>
    </row>
    <row r="205" spans="2:7" s="40" customFormat="1">
      <c r="B205" s="43">
        <v>41642</v>
      </c>
      <c r="C205" s="56" t="s">
        <v>34</v>
      </c>
      <c r="D205" s="44">
        <v>1.6356536990505559</v>
      </c>
      <c r="E205" s="44">
        <v>6.1634684709819911</v>
      </c>
      <c r="F205" s="44">
        <v>4.5278147719314354</v>
      </c>
      <c r="G205" s="45"/>
    </row>
    <row r="206" spans="2:7" s="40" customFormat="1">
      <c r="B206" s="43">
        <v>41642</v>
      </c>
      <c r="C206" s="56" t="s">
        <v>35</v>
      </c>
      <c r="D206" s="44">
        <v>2.4482310982328324</v>
      </c>
      <c r="E206" s="44">
        <v>7.4238328677565795</v>
      </c>
      <c r="F206" s="44">
        <v>4.9756017695237471</v>
      </c>
      <c r="G206" s="45"/>
    </row>
    <row r="207" spans="2:7" s="40" customFormat="1">
      <c r="B207" s="43">
        <v>41642</v>
      </c>
      <c r="C207" s="56" t="s">
        <v>36</v>
      </c>
      <c r="D207" s="44">
        <v>1.2346818110644195</v>
      </c>
      <c r="E207" s="44">
        <v>4.7551528667924492</v>
      </c>
      <c r="F207" s="44">
        <v>3.5204710557280299</v>
      </c>
      <c r="G207" s="45"/>
    </row>
    <row r="208" spans="2:7" s="40" customFormat="1">
      <c r="B208" s="43">
        <v>41642</v>
      </c>
      <c r="C208" s="56" t="s">
        <v>37</v>
      </c>
      <c r="D208" s="44">
        <v>2.3744141399258067</v>
      </c>
      <c r="E208" s="44">
        <v>6.3862134178569159</v>
      </c>
      <c r="F208" s="44">
        <v>4.0117992779311091</v>
      </c>
      <c r="G208" s="45"/>
    </row>
    <row r="209" spans="2:7" s="40" customFormat="1">
      <c r="B209" s="43">
        <v>41642</v>
      </c>
      <c r="C209" s="56" t="s">
        <v>38</v>
      </c>
      <c r="D209" s="44">
        <v>3.2186855795710936</v>
      </c>
      <c r="E209" s="44">
        <v>8.9916994001970671</v>
      </c>
      <c r="F209" s="44">
        <v>5.7730138206259731</v>
      </c>
      <c r="G209" s="45"/>
    </row>
    <row r="210" spans="2:7" s="40" customFormat="1">
      <c r="B210" s="43">
        <v>41642</v>
      </c>
      <c r="C210" s="56" t="s">
        <v>39</v>
      </c>
      <c r="D210" s="44">
        <v>3.6408482091762373</v>
      </c>
      <c r="E210" s="44">
        <v>7.4455603456385697</v>
      </c>
      <c r="F210" s="44">
        <v>3.8047121364623324</v>
      </c>
      <c r="G210" s="45"/>
    </row>
    <row r="211" spans="2:7" s="40" customFormat="1">
      <c r="B211" s="43">
        <v>41642</v>
      </c>
      <c r="C211" s="56" t="s">
        <v>40</v>
      </c>
      <c r="D211" s="44">
        <v>0.17940608225206087</v>
      </c>
      <c r="E211" s="44">
        <v>2.2347682444332708</v>
      </c>
      <c r="F211" s="44">
        <v>2.0553621621812099</v>
      </c>
      <c r="G211" s="45"/>
    </row>
    <row r="212" spans="2:7" s="40" customFormat="1">
      <c r="B212" s="43">
        <v>41642</v>
      </c>
      <c r="C212" s="56" t="s">
        <v>41</v>
      </c>
      <c r="D212" s="44">
        <v>1.2558563489434269</v>
      </c>
      <c r="E212" s="44">
        <v>2.1394856544813012</v>
      </c>
      <c r="F212" s="44">
        <v>0.88362930553787433</v>
      </c>
      <c r="G212" s="45"/>
    </row>
    <row r="213" spans="2:7" s="40" customFormat="1">
      <c r="B213" s="43">
        <v>41642</v>
      </c>
      <c r="C213" s="56" t="s">
        <v>42</v>
      </c>
      <c r="D213" s="44">
        <v>3.345469148847136</v>
      </c>
      <c r="E213" s="44">
        <v>5.2217118408822945</v>
      </c>
      <c r="F213" s="44">
        <v>1.8762426920351585</v>
      </c>
      <c r="G213" s="45"/>
    </row>
    <row r="214" spans="2:7" s="40" customFormat="1">
      <c r="B214" s="43">
        <v>41642</v>
      </c>
      <c r="C214" s="56" t="s">
        <v>43</v>
      </c>
      <c r="D214" s="44">
        <v>2.3534630979177997</v>
      </c>
      <c r="E214" s="44">
        <v>3.7389414183537792</v>
      </c>
      <c r="F214" s="44">
        <v>1.3854783204359795</v>
      </c>
      <c r="G214" s="45"/>
    </row>
    <row r="215" spans="2:7" s="40" customFormat="1">
      <c r="B215" s="43">
        <v>41642</v>
      </c>
      <c r="C215" s="56" t="s">
        <v>44</v>
      </c>
      <c r="D215" s="44">
        <v>5.7306927225619457</v>
      </c>
      <c r="E215" s="44">
        <v>7.8169672037134461</v>
      </c>
      <c r="F215" s="44">
        <v>2.0862744811515004</v>
      </c>
      <c r="G215" s="45"/>
    </row>
    <row r="216" spans="2:7" s="40" customFormat="1">
      <c r="B216" s="43">
        <v>41642</v>
      </c>
      <c r="C216" s="56" t="s">
        <v>45</v>
      </c>
      <c r="D216" s="44">
        <v>2.0368983885736913</v>
      </c>
      <c r="E216" s="44">
        <v>4.5123159357525253</v>
      </c>
      <c r="F216" s="44">
        <v>2.475417547178834</v>
      </c>
      <c r="G216" s="45"/>
    </row>
    <row r="217" spans="2:7" s="40" customFormat="1">
      <c r="B217" s="43">
        <v>41642</v>
      </c>
      <c r="C217" s="56" t="s">
        <v>46</v>
      </c>
      <c r="D217" s="44">
        <v>2.1424606606067278</v>
      </c>
      <c r="E217" s="44">
        <v>9.3531645870049438</v>
      </c>
      <c r="F217" s="44">
        <v>7.2107039263982156</v>
      </c>
      <c r="G217" s="45"/>
    </row>
    <row r="218" spans="2:7" s="40" customFormat="1">
      <c r="B218" s="43">
        <v>41642</v>
      </c>
      <c r="C218" s="56" t="s">
        <v>47</v>
      </c>
      <c r="D218" s="44">
        <v>3.2823279434741144</v>
      </c>
      <c r="E218" s="44">
        <v>13.156108340161699</v>
      </c>
      <c r="F218" s="44">
        <v>9.8737803966875859</v>
      </c>
      <c r="G218" s="45"/>
    </row>
    <row r="219" spans="2:7" s="40" customFormat="1">
      <c r="B219" s="43">
        <v>41642</v>
      </c>
      <c r="C219" s="56" t="s">
        <v>48</v>
      </c>
      <c r="D219" s="44">
        <v>2.8390864937969642</v>
      </c>
      <c r="E219" s="44">
        <v>8.13532743935734</v>
      </c>
      <c r="F219" s="44">
        <v>5.2962409455603758</v>
      </c>
      <c r="G219" s="45"/>
    </row>
    <row r="220" spans="2:7" s="40" customFormat="1">
      <c r="B220" s="43">
        <v>41642</v>
      </c>
      <c r="C220" s="56" t="s">
        <v>49</v>
      </c>
      <c r="D220" s="44">
        <v>4.6228011937515685</v>
      </c>
      <c r="E220" s="44">
        <v>10.741371679034488</v>
      </c>
      <c r="F220" s="44">
        <v>6.1185704852829197</v>
      </c>
      <c r="G220" s="45"/>
    </row>
    <row r="221" spans="2:7" s="40" customFormat="1">
      <c r="B221" s="43">
        <v>41642</v>
      </c>
      <c r="C221" s="56" t="s">
        <v>50</v>
      </c>
      <c r="D221" s="44">
        <v>2.0053467095406807</v>
      </c>
      <c r="E221" s="44">
        <v>10.158939374272677</v>
      </c>
      <c r="F221" s="44">
        <v>8.1535926647319954</v>
      </c>
      <c r="G221" s="45"/>
    </row>
    <row r="222" spans="2:7" s="40" customFormat="1">
      <c r="B222" s="43">
        <v>41642</v>
      </c>
      <c r="C222" s="56" t="s">
        <v>51</v>
      </c>
      <c r="D222" s="44">
        <v>7.5887373449355744</v>
      </c>
      <c r="E222" s="44">
        <v>16.313924720934665</v>
      </c>
      <c r="F222" s="44">
        <v>8.7251873759990914</v>
      </c>
      <c r="G222" s="45"/>
    </row>
    <row r="223" spans="2:7" s="40" customFormat="1">
      <c r="B223" s="43">
        <v>41642</v>
      </c>
      <c r="C223" s="56" t="s">
        <v>52</v>
      </c>
      <c r="D223" s="44">
        <v>6.892211164746338</v>
      </c>
      <c r="E223" s="44">
        <v>13.708185763047515</v>
      </c>
      <c r="F223" s="44">
        <v>6.8159745983011772</v>
      </c>
      <c r="G223" s="45"/>
    </row>
    <row r="224" spans="2:7" s="40" customFormat="1">
      <c r="B224" s="43">
        <v>41642</v>
      </c>
      <c r="C224" s="56" t="s">
        <v>53</v>
      </c>
      <c r="D224" s="44">
        <v>5.8473611883079837</v>
      </c>
      <c r="E224" s="44">
        <v>7.2567848559226249</v>
      </c>
      <c r="F224" s="44">
        <v>1.4094236676146412</v>
      </c>
      <c r="G224" s="45"/>
    </row>
    <row r="225" spans="2:7" s="40" customFormat="1">
      <c r="B225" s="43">
        <v>41642</v>
      </c>
      <c r="C225" s="56" t="s">
        <v>54</v>
      </c>
      <c r="D225" s="44">
        <v>3.789216039471285</v>
      </c>
      <c r="E225" s="44">
        <v>5.9962271788300381</v>
      </c>
      <c r="F225" s="44">
        <v>2.207011139358753</v>
      </c>
      <c r="G225" s="45"/>
    </row>
    <row r="226" spans="2:7" s="40" customFormat="1">
      <c r="B226" s="43">
        <v>41642</v>
      </c>
      <c r="C226" s="56" t="s">
        <v>55</v>
      </c>
      <c r="D226" s="44">
        <v>4.1481287829044069</v>
      </c>
      <c r="E226" s="44">
        <v>4.6296808693614846</v>
      </c>
      <c r="F226" s="44">
        <v>0.4815520864570777</v>
      </c>
      <c r="G226" s="45"/>
    </row>
    <row r="227" spans="2:7" s="40" customFormat="1">
      <c r="B227" s="43">
        <v>41642</v>
      </c>
      <c r="C227" s="56" t="s">
        <v>56</v>
      </c>
      <c r="D227" s="44">
        <v>8.6763339674669435</v>
      </c>
      <c r="E227" s="44">
        <v>14.493180029323254</v>
      </c>
      <c r="F227" s="44">
        <v>5.8168460618563103</v>
      </c>
      <c r="G227" s="45"/>
    </row>
    <row r="228" spans="2:7" s="40" customFormat="1">
      <c r="B228" s="43">
        <v>41642</v>
      </c>
      <c r="C228" s="56" t="s">
        <v>57</v>
      </c>
      <c r="D228" s="44">
        <v>5.7842860710459618</v>
      </c>
      <c r="E228" s="44">
        <v>8.8041327874801176</v>
      </c>
      <c r="F228" s="44">
        <v>3.0198467164341558</v>
      </c>
      <c r="G228" s="45"/>
    </row>
    <row r="229" spans="2:7" s="40" customFormat="1">
      <c r="B229" s="43">
        <v>41642</v>
      </c>
      <c r="C229" s="56" t="s">
        <v>58</v>
      </c>
      <c r="D229" s="44">
        <v>6.5337816399882147</v>
      </c>
      <c r="E229" s="44">
        <v>11.35764568927628</v>
      </c>
      <c r="F229" s="44">
        <v>4.8238640492880656</v>
      </c>
      <c r="G229" s="45"/>
    </row>
    <row r="230" spans="2:7" s="40" customFormat="1">
      <c r="B230" s="43">
        <v>41642</v>
      </c>
      <c r="C230" s="56" t="s">
        <v>59</v>
      </c>
      <c r="D230" s="44">
        <v>7.3782931264675016</v>
      </c>
      <c r="E230" s="44">
        <v>15.797164661811825</v>
      </c>
      <c r="F230" s="44">
        <v>8.4188715353443229</v>
      </c>
      <c r="G230" s="45"/>
    </row>
    <row r="231" spans="2:7" s="40" customFormat="1">
      <c r="B231" s="43">
        <v>41642</v>
      </c>
      <c r="C231" s="56" t="s">
        <v>60</v>
      </c>
      <c r="D231" s="44">
        <v>6.0483666936500509</v>
      </c>
      <c r="E231" s="44">
        <v>14.907457141033115</v>
      </c>
      <c r="F231" s="44">
        <v>8.8590904473830641</v>
      </c>
      <c r="G231" s="45"/>
    </row>
    <row r="232" spans="2:7" s="40" customFormat="1">
      <c r="B232" s="43">
        <v>41642</v>
      </c>
      <c r="C232" s="56" t="s">
        <v>61</v>
      </c>
      <c r="D232" s="44">
        <v>10.165167524874446</v>
      </c>
      <c r="E232" s="44">
        <v>21.91129150350082</v>
      </c>
      <c r="F232" s="44">
        <v>11.746123978626374</v>
      </c>
      <c r="G232" s="45"/>
    </row>
    <row r="233" spans="2:7" s="40" customFormat="1">
      <c r="B233" s="43">
        <v>41642</v>
      </c>
      <c r="C233" s="56" t="s">
        <v>62</v>
      </c>
      <c r="D233" s="44">
        <v>12.688126000120301</v>
      </c>
      <c r="E233" s="44">
        <v>27.220087480423075</v>
      </c>
      <c r="F233" s="44">
        <v>14.531961480302774</v>
      </c>
      <c r="G233" s="45"/>
    </row>
    <row r="234" spans="2:7" s="40" customFormat="1">
      <c r="B234" s="43">
        <v>41642</v>
      </c>
      <c r="C234" s="56" t="s">
        <v>63</v>
      </c>
      <c r="D234" s="44">
        <v>14.493334451631913</v>
      </c>
      <c r="E234" s="44">
        <v>28.82055145199055</v>
      </c>
      <c r="F234" s="44">
        <v>14.327217000358637</v>
      </c>
      <c r="G234" s="45"/>
    </row>
    <row r="235" spans="2:7" s="40" customFormat="1">
      <c r="B235" s="43">
        <v>41642</v>
      </c>
      <c r="C235" s="56" t="s">
        <v>64</v>
      </c>
      <c r="D235" s="44">
        <v>11.875586332504025</v>
      </c>
      <c r="E235" s="44">
        <v>25.229041289773729</v>
      </c>
      <c r="F235" s="44">
        <v>13.353454957269705</v>
      </c>
      <c r="G235" s="45"/>
    </row>
    <row r="236" spans="2:7" s="40" customFormat="1">
      <c r="B236" s="43">
        <v>41642</v>
      </c>
      <c r="C236" s="56" t="s">
        <v>65</v>
      </c>
      <c r="D236" s="44">
        <v>10.545636288522573</v>
      </c>
      <c r="E236" s="44">
        <v>27.08383574515512</v>
      </c>
      <c r="F236" s="44">
        <v>16.538199456632547</v>
      </c>
      <c r="G236" s="45"/>
    </row>
    <row r="237" spans="2:7" s="40" customFormat="1">
      <c r="B237" s="43">
        <v>41642</v>
      </c>
      <c r="C237" s="56" t="s">
        <v>66</v>
      </c>
      <c r="D237" s="44">
        <v>16.35172143588354</v>
      </c>
      <c r="E237" s="44">
        <v>35.073998985948499</v>
      </c>
      <c r="F237" s="44">
        <v>18.722277550064959</v>
      </c>
      <c r="G237" s="45"/>
    </row>
    <row r="238" spans="2:7" s="40" customFormat="1">
      <c r="B238" s="43">
        <v>41642</v>
      </c>
      <c r="C238" s="56" t="s">
        <v>67</v>
      </c>
      <c r="D238" s="44">
        <v>9.1629759998871041</v>
      </c>
      <c r="E238" s="44">
        <v>21.150751250941063</v>
      </c>
      <c r="F238" s="44">
        <v>11.987775251053959</v>
      </c>
      <c r="G238" s="45"/>
    </row>
    <row r="239" spans="2:7" s="40" customFormat="1">
      <c r="B239" s="43">
        <v>41642</v>
      </c>
      <c r="C239" s="56" t="s">
        <v>68</v>
      </c>
      <c r="D239" s="44">
        <v>11.327167102395837</v>
      </c>
      <c r="E239" s="44">
        <v>21.373671394562987</v>
      </c>
      <c r="F239" s="44">
        <v>10.04650429216715</v>
      </c>
      <c r="G239" s="45"/>
    </row>
    <row r="240" spans="2:7" s="40" customFormat="1">
      <c r="B240" s="43">
        <v>41642</v>
      </c>
      <c r="C240" s="56" t="s">
        <v>69</v>
      </c>
      <c r="D240" s="44">
        <v>8.14973800354276</v>
      </c>
      <c r="E240" s="44">
        <v>17.167071404334365</v>
      </c>
      <c r="F240" s="44">
        <v>9.0173334007916051</v>
      </c>
      <c r="G240" s="45"/>
    </row>
    <row r="241" spans="2:7" s="40" customFormat="1">
      <c r="B241" s="43">
        <v>41642</v>
      </c>
      <c r="C241" s="56" t="s">
        <v>70</v>
      </c>
      <c r="D241" s="44">
        <v>9.1632773894511033</v>
      </c>
      <c r="E241" s="44">
        <v>18.301281683601992</v>
      </c>
      <c r="F241" s="44">
        <v>9.138004294150889</v>
      </c>
      <c r="G241" s="45"/>
    </row>
    <row r="242" spans="2:7" s="40" customFormat="1">
      <c r="B242" s="43">
        <v>41642</v>
      </c>
      <c r="C242" s="56" t="s">
        <v>71</v>
      </c>
      <c r="D242" s="44">
        <v>11.623132506630936</v>
      </c>
      <c r="E242" s="44">
        <v>22.466374688112623</v>
      </c>
      <c r="F242" s="44">
        <v>10.843242181481687</v>
      </c>
      <c r="G242" s="45"/>
    </row>
    <row r="243" spans="2:7" s="40" customFormat="1">
      <c r="B243" s="43">
        <v>41642</v>
      </c>
      <c r="C243" s="56" t="s">
        <v>72</v>
      </c>
      <c r="D243" s="44">
        <v>10.567559670671578</v>
      </c>
      <c r="E243" s="44">
        <v>21.142094291003055</v>
      </c>
      <c r="F243" s="44">
        <v>10.574534620331477</v>
      </c>
      <c r="G243" s="45"/>
    </row>
    <row r="244" spans="2:7" s="40" customFormat="1">
      <c r="B244" s="43">
        <v>41642</v>
      </c>
      <c r="C244" s="56" t="s">
        <v>73</v>
      </c>
      <c r="D244" s="44">
        <v>13.291412076935499</v>
      </c>
      <c r="E244" s="44">
        <v>29.928004896670167</v>
      </c>
      <c r="F244" s="44">
        <v>16.636592819734666</v>
      </c>
      <c r="G244" s="45"/>
    </row>
    <row r="245" spans="2:7" s="40" customFormat="1">
      <c r="B245" s="43">
        <v>41642</v>
      </c>
      <c r="C245" s="56" t="s">
        <v>74</v>
      </c>
      <c r="D245" s="44">
        <v>17.440550815805903</v>
      </c>
      <c r="E245" s="44">
        <v>34.782405905532571</v>
      </c>
      <c r="F245" s="44">
        <v>17.341855089726668</v>
      </c>
      <c r="G245" s="45"/>
    </row>
    <row r="246" spans="2:7" s="40" customFormat="1">
      <c r="B246" s="43">
        <v>41642</v>
      </c>
      <c r="C246" s="56" t="s">
        <v>75</v>
      </c>
      <c r="D246" s="44">
        <v>11.042987985989738</v>
      </c>
      <c r="E246" s="44">
        <v>28.731515083019559</v>
      </c>
      <c r="F246" s="44">
        <v>17.688527097029819</v>
      </c>
      <c r="G246" s="45"/>
    </row>
    <row r="247" spans="2:7" s="40" customFormat="1">
      <c r="B247" s="43">
        <v>41642</v>
      </c>
      <c r="C247" s="56" t="s">
        <v>76</v>
      </c>
      <c r="D247" s="44">
        <v>8.688794215138941</v>
      </c>
      <c r="E247" s="44">
        <v>22.224674494234694</v>
      </c>
      <c r="F247" s="44">
        <v>13.535880279095753</v>
      </c>
      <c r="G247" s="45"/>
    </row>
    <row r="248" spans="2:7" s="40" customFormat="1">
      <c r="B248" s="43">
        <v>41642</v>
      </c>
      <c r="C248" s="56" t="s">
        <v>77</v>
      </c>
      <c r="D248" s="44">
        <v>9.6918597004172788</v>
      </c>
      <c r="E248" s="44">
        <v>21.981316445234775</v>
      </c>
      <c r="F248" s="44">
        <v>12.289456744817496</v>
      </c>
      <c r="G248" s="45"/>
    </row>
    <row r="249" spans="2:7" s="40" customFormat="1">
      <c r="B249" s="43">
        <v>41642</v>
      </c>
      <c r="C249" s="56" t="s">
        <v>78</v>
      </c>
      <c r="D249" s="44">
        <v>4.3075404225134575</v>
      </c>
      <c r="E249" s="44">
        <v>14.901782998075099</v>
      </c>
      <c r="F249" s="44">
        <v>10.594242575561641</v>
      </c>
      <c r="G249" s="45"/>
    </row>
    <row r="250" spans="2:7" s="40" customFormat="1">
      <c r="B250" s="43">
        <v>41642</v>
      </c>
      <c r="C250" s="56" t="s">
        <v>79</v>
      </c>
      <c r="D250" s="44">
        <v>14.158027038559791</v>
      </c>
      <c r="E250" s="44">
        <v>29.274167674764374</v>
      </c>
      <c r="F250" s="44">
        <v>15.116140636204584</v>
      </c>
      <c r="G250" s="45"/>
    </row>
    <row r="251" spans="2:7" s="40" customFormat="1">
      <c r="B251" s="43">
        <v>41642</v>
      </c>
      <c r="C251" s="56" t="s">
        <v>80</v>
      </c>
      <c r="D251" s="44">
        <v>12.585050886436257</v>
      </c>
      <c r="E251" s="44">
        <v>24.907876948891808</v>
      </c>
      <c r="F251" s="44">
        <v>12.322826062455551</v>
      </c>
      <c r="G251" s="45"/>
    </row>
    <row r="252" spans="2:7" s="40" customFormat="1">
      <c r="B252" s="43">
        <v>41642</v>
      </c>
      <c r="C252" s="56" t="s">
        <v>81</v>
      </c>
      <c r="D252" s="44">
        <v>13.915502436170707</v>
      </c>
      <c r="E252" s="44">
        <v>28.967862360383467</v>
      </c>
      <c r="F252" s="44">
        <v>15.052359924212761</v>
      </c>
      <c r="G252" s="45"/>
    </row>
    <row r="253" spans="2:7" s="40" customFormat="1">
      <c r="B253" s="43">
        <v>41642</v>
      </c>
      <c r="C253" s="56" t="s">
        <v>82</v>
      </c>
      <c r="D253" s="44">
        <v>16.534078682153591</v>
      </c>
      <c r="E253" s="44">
        <v>31.597066180097602</v>
      </c>
      <c r="F253" s="44">
        <v>15.062987497944011</v>
      </c>
      <c r="G253" s="45"/>
    </row>
    <row r="254" spans="2:7" s="40" customFormat="1">
      <c r="B254" s="43">
        <v>41642</v>
      </c>
      <c r="C254" s="56" t="s">
        <v>83</v>
      </c>
      <c r="D254" s="44">
        <v>7.6336334171395821</v>
      </c>
      <c r="E254" s="44">
        <v>18.772033129458823</v>
      </c>
      <c r="F254" s="44">
        <v>11.138399712319242</v>
      </c>
      <c r="G254" s="45"/>
    </row>
    <row r="255" spans="2:7" s="40" customFormat="1">
      <c r="B255" s="43">
        <v>41642</v>
      </c>
      <c r="C255" s="56" t="s">
        <v>84</v>
      </c>
      <c r="D255" s="44">
        <v>11.476971625723882</v>
      </c>
      <c r="E255" s="44">
        <v>22.874528873188467</v>
      </c>
      <c r="F255" s="44">
        <v>11.397557247464585</v>
      </c>
      <c r="G255" s="45"/>
    </row>
    <row r="256" spans="2:7" s="40" customFormat="1">
      <c r="B256" s="43">
        <v>41642</v>
      </c>
      <c r="C256" s="56" t="s">
        <v>85</v>
      </c>
      <c r="D256" s="44">
        <v>11.931113250134034</v>
      </c>
      <c r="E256" s="44">
        <v>25.440165141591624</v>
      </c>
      <c r="F256" s="44">
        <v>13.50905189145759</v>
      </c>
      <c r="G256" s="45"/>
    </row>
    <row r="257" spans="2:7" s="40" customFormat="1">
      <c r="B257" s="43">
        <v>41642</v>
      </c>
      <c r="C257" s="56" t="s">
        <v>86</v>
      </c>
      <c r="D257" s="44">
        <v>9.8617539212313332</v>
      </c>
      <c r="E257" s="44">
        <v>22.80116626364849</v>
      </c>
      <c r="F257" s="44">
        <v>12.939412342417157</v>
      </c>
      <c r="G257" s="45"/>
    </row>
    <row r="258" spans="2:7" s="40" customFormat="1">
      <c r="B258" s="43">
        <v>41642</v>
      </c>
      <c r="C258" s="56" t="s">
        <v>87</v>
      </c>
      <c r="D258" s="44">
        <v>8.763753189892963</v>
      </c>
      <c r="E258" s="44">
        <v>20.363479247456294</v>
      </c>
      <c r="F258" s="44">
        <v>11.599726057563331</v>
      </c>
      <c r="G258" s="45"/>
    </row>
    <row r="259" spans="2:7" s="40" customFormat="1">
      <c r="B259" s="43">
        <v>41642</v>
      </c>
      <c r="C259" s="56" t="s">
        <v>88</v>
      </c>
      <c r="D259" s="44">
        <v>17.950052690806068</v>
      </c>
      <c r="E259" s="44">
        <v>42.254199469886082</v>
      </c>
      <c r="F259" s="44">
        <v>24.304146779080014</v>
      </c>
      <c r="G259" s="45"/>
    </row>
    <row r="260" spans="2:7" s="40" customFormat="1">
      <c r="B260" s="43">
        <v>41642</v>
      </c>
      <c r="C260" s="56" t="s">
        <v>89</v>
      </c>
      <c r="D260" s="44">
        <v>15.004296746570072</v>
      </c>
      <c r="E260" s="44">
        <v>34.442150593641649</v>
      </c>
      <c r="F260" s="44">
        <v>19.43785384707158</v>
      </c>
      <c r="G260" s="45"/>
    </row>
    <row r="261" spans="2:7" s="40" customFormat="1">
      <c r="B261" s="43">
        <v>41642</v>
      </c>
      <c r="C261" s="56" t="s">
        <v>90</v>
      </c>
      <c r="D261" s="44">
        <v>14.97278395651306</v>
      </c>
      <c r="E261" s="44">
        <v>31.389682531273653</v>
      </c>
      <c r="F261" s="44">
        <v>16.416898574760594</v>
      </c>
      <c r="G261" s="45"/>
    </row>
    <row r="262" spans="2:7" s="40" customFormat="1">
      <c r="B262" s="43">
        <v>41642</v>
      </c>
      <c r="C262" s="56" t="s">
        <v>91</v>
      </c>
      <c r="D262" s="44">
        <v>14.751204840563984</v>
      </c>
      <c r="E262" s="44">
        <v>31.379657053349657</v>
      </c>
      <c r="F262" s="44">
        <v>16.628452212785675</v>
      </c>
      <c r="G262" s="45"/>
    </row>
    <row r="263" spans="2:7" s="40" customFormat="1">
      <c r="B263" s="43">
        <v>41642</v>
      </c>
      <c r="C263" s="56" t="s">
        <v>92</v>
      </c>
      <c r="D263" s="44">
        <v>14.909756293061038</v>
      </c>
      <c r="E263" s="44">
        <v>35.991854639498136</v>
      </c>
      <c r="F263" s="44">
        <v>21.0820983464371</v>
      </c>
      <c r="G263" s="45"/>
    </row>
    <row r="264" spans="2:7" s="40" customFormat="1">
      <c r="B264" s="43">
        <v>41642</v>
      </c>
      <c r="C264" s="56" t="s">
        <v>93</v>
      </c>
      <c r="D264" s="44">
        <v>17.222435596504816</v>
      </c>
      <c r="E264" s="44">
        <v>38.250660781067388</v>
      </c>
      <c r="F264" s="44">
        <v>21.028225184562572</v>
      </c>
      <c r="G264" s="45"/>
    </row>
    <row r="265" spans="2:7" s="40" customFormat="1">
      <c r="B265" s="43">
        <v>41642</v>
      </c>
      <c r="C265" s="56" t="s">
        <v>94</v>
      </c>
      <c r="D265" s="44">
        <v>14.551058480664917</v>
      </c>
      <c r="E265" s="44">
        <v>32.218927430437375</v>
      </c>
      <c r="F265" s="44">
        <v>17.667868949772458</v>
      </c>
      <c r="G265" s="45"/>
    </row>
    <row r="266" spans="2:7" s="40" customFormat="1">
      <c r="B266" s="43">
        <v>41642</v>
      </c>
      <c r="C266" s="56" t="s">
        <v>95</v>
      </c>
      <c r="D266" s="44">
        <v>16.325241643211516</v>
      </c>
      <c r="E266" s="44">
        <v>39.004806853428136</v>
      </c>
      <c r="F266" s="44">
        <v>22.679565210216619</v>
      </c>
      <c r="G266" s="45"/>
    </row>
    <row r="267" spans="2:7" s="40" customFormat="1">
      <c r="B267" s="43">
        <v>41642</v>
      </c>
      <c r="C267" s="56" t="s">
        <v>96</v>
      </c>
      <c r="D267" s="44">
        <v>14.340181853820843</v>
      </c>
      <c r="E267" s="44">
        <v>30.322314096349999</v>
      </c>
      <c r="F267" s="44">
        <v>15.982132242529156</v>
      </c>
      <c r="G267" s="45"/>
    </row>
    <row r="268" spans="2:7" s="40" customFormat="1">
      <c r="B268" s="43">
        <v>41642</v>
      </c>
      <c r="C268" s="56" t="s">
        <v>97</v>
      </c>
      <c r="D268" s="44">
        <v>15.438568234171214</v>
      </c>
      <c r="E268" s="44">
        <v>34.818288736120515</v>
      </c>
      <c r="F268" s="44">
        <v>19.379720501949301</v>
      </c>
      <c r="G268" s="45"/>
    </row>
    <row r="269" spans="2:7" s="40" customFormat="1">
      <c r="B269" s="43">
        <v>41642</v>
      </c>
      <c r="C269" s="56" t="s">
        <v>98</v>
      </c>
      <c r="D269" s="44">
        <v>9.6518509076792594</v>
      </c>
      <c r="E269" s="44">
        <v>25.276590342071657</v>
      </c>
      <c r="F269" s="44">
        <v>15.624739434392398</v>
      </c>
      <c r="G269" s="45"/>
    </row>
    <row r="270" spans="2:7" s="40" customFormat="1">
      <c r="B270" s="43">
        <v>41642</v>
      </c>
      <c r="C270" s="56" t="s">
        <v>99</v>
      </c>
      <c r="D270" s="44">
        <v>14.330093254979838</v>
      </c>
      <c r="E270" s="44">
        <v>29.390936837714296</v>
      </c>
      <c r="F270" s="44">
        <v>15.060843582734458</v>
      </c>
      <c r="G270" s="45"/>
    </row>
    <row r="271" spans="2:7" s="40" customFormat="1">
      <c r="B271" s="43">
        <v>41642</v>
      </c>
      <c r="C271" s="56" t="s">
        <v>100</v>
      </c>
      <c r="D271" s="44">
        <v>17.920733076958047</v>
      </c>
      <c r="E271" s="44">
        <v>34.332467094320656</v>
      </c>
      <c r="F271" s="44">
        <v>16.411734017362608</v>
      </c>
      <c r="G271" s="45"/>
    </row>
    <row r="272" spans="2:7" s="40" customFormat="1">
      <c r="B272" s="43">
        <v>41642</v>
      </c>
      <c r="C272" s="56" t="s">
        <v>101</v>
      </c>
      <c r="D272" s="44">
        <v>17.625239433038953</v>
      </c>
      <c r="E272" s="44">
        <v>33.739318635890861</v>
      </c>
      <c r="F272" s="44">
        <v>16.114079202851908</v>
      </c>
      <c r="G272" s="45"/>
    </row>
    <row r="273" spans="2:7" s="40" customFormat="1">
      <c r="B273" s="43">
        <v>41642</v>
      </c>
      <c r="C273" s="56" t="s">
        <v>102</v>
      </c>
      <c r="D273" s="44">
        <v>11.2574662412718</v>
      </c>
      <c r="E273" s="44">
        <v>28.470060285470598</v>
      </c>
      <c r="F273" s="44">
        <v>17.212594044198799</v>
      </c>
      <c r="G273" s="45"/>
    </row>
    <row r="274" spans="2:7" s="40" customFormat="1">
      <c r="B274" s="43">
        <v>41642</v>
      </c>
      <c r="C274" s="56" t="s">
        <v>103</v>
      </c>
      <c r="D274" s="44">
        <v>15.608552964447268</v>
      </c>
      <c r="E274" s="44">
        <v>28.990157249560422</v>
      </c>
      <c r="F274" s="44">
        <v>13.381604285113154</v>
      </c>
      <c r="G274" s="45"/>
    </row>
    <row r="275" spans="2:7" s="40" customFormat="1">
      <c r="B275" s="43">
        <v>41642</v>
      </c>
      <c r="C275" s="56" t="s">
        <v>104</v>
      </c>
      <c r="D275" s="44">
        <v>10.750799094843627</v>
      </c>
      <c r="E275" s="44">
        <v>27.071407709997057</v>
      </c>
      <c r="F275" s="44">
        <v>16.320608615153432</v>
      </c>
      <c r="G275" s="45"/>
    </row>
    <row r="276" spans="2:7" s="40" customFormat="1">
      <c r="B276" s="43">
        <v>41642</v>
      </c>
      <c r="C276" s="56" t="s">
        <v>105</v>
      </c>
      <c r="D276" s="44">
        <v>12.282236126727144</v>
      </c>
      <c r="E276" s="44">
        <v>20.667113652794171</v>
      </c>
      <c r="F276" s="44">
        <v>8.3848775260670276</v>
      </c>
      <c r="G276" s="45"/>
    </row>
    <row r="277" spans="2:7" s="40" customFormat="1">
      <c r="B277" s="43">
        <v>41642</v>
      </c>
      <c r="C277" s="56" t="s">
        <v>106</v>
      </c>
      <c r="D277" s="44">
        <v>10.222987850419448</v>
      </c>
      <c r="E277" s="44">
        <v>18.949619974245739</v>
      </c>
      <c r="F277" s="44">
        <v>8.7266321238262901</v>
      </c>
      <c r="G277" s="45"/>
    </row>
    <row r="278" spans="2:7" s="40" customFormat="1">
      <c r="B278" s="43">
        <v>41642</v>
      </c>
      <c r="C278" s="56" t="s">
        <v>107</v>
      </c>
      <c r="D278" s="44">
        <v>8.6811860616689298</v>
      </c>
      <c r="E278" s="44">
        <v>21.781328004714798</v>
      </c>
      <c r="F278" s="44">
        <v>13.100141943045868</v>
      </c>
      <c r="G278" s="45"/>
    </row>
    <row r="279" spans="2:7" s="40" customFormat="1">
      <c r="B279" s="43">
        <v>41642</v>
      </c>
      <c r="C279" s="56" t="s">
        <v>108</v>
      </c>
      <c r="D279" s="44">
        <v>6.569047331970217</v>
      </c>
      <c r="E279" s="44">
        <v>15.917416176084735</v>
      </c>
      <c r="F279" s="44">
        <v>9.3483688441145176</v>
      </c>
      <c r="G279" s="45"/>
    </row>
    <row r="280" spans="2:7" s="40" customFormat="1">
      <c r="B280" s="43">
        <v>41642</v>
      </c>
      <c r="C280" s="56" t="s">
        <v>109</v>
      </c>
      <c r="D280" s="44">
        <v>4.2878817445114459</v>
      </c>
      <c r="E280" s="44">
        <v>10.403245561793559</v>
      </c>
      <c r="F280" s="44">
        <v>6.1153638172821134</v>
      </c>
      <c r="G280" s="45"/>
    </row>
    <row r="281" spans="2:7" s="40" customFormat="1">
      <c r="B281" s="43">
        <v>41642</v>
      </c>
      <c r="C281" s="56" t="s">
        <v>110</v>
      </c>
      <c r="D281" s="44">
        <v>6.9705245451623501</v>
      </c>
      <c r="E281" s="44">
        <v>10.085288414780663</v>
      </c>
      <c r="F281" s="44">
        <v>3.1147638696183133</v>
      </c>
      <c r="G281" s="45"/>
    </row>
    <row r="282" spans="2:7" s="40" customFormat="1">
      <c r="B282" s="43">
        <v>41642</v>
      </c>
      <c r="C282" s="56" t="s">
        <v>111</v>
      </c>
      <c r="D282" s="44">
        <v>7.139585199294407</v>
      </c>
      <c r="E282" s="44">
        <v>14.677492212499143</v>
      </c>
      <c r="F282" s="44">
        <v>7.5379070132047357</v>
      </c>
      <c r="G282" s="45"/>
    </row>
    <row r="283" spans="2:7" s="40" customFormat="1">
      <c r="B283" s="43">
        <v>41642</v>
      </c>
      <c r="C283" s="56" t="s">
        <v>112</v>
      </c>
      <c r="D283" s="44">
        <v>7.2769646602144542</v>
      </c>
      <c r="E283" s="44">
        <v>14.762603878171115</v>
      </c>
      <c r="F283" s="44">
        <v>7.4856392179566607</v>
      </c>
      <c r="G283" s="45"/>
    </row>
    <row r="284" spans="2:7" s="40" customFormat="1">
      <c r="B284" s="43">
        <v>41642</v>
      </c>
      <c r="C284" s="56" t="s">
        <v>113</v>
      </c>
      <c r="D284" s="44">
        <v>2.5453812798098583</v>
      </c>
      <c r="E284" s="44">
        <v>7.9541349937473669</v>
      </c>
      <c r="F284" s="44">
        <v>5.408753713937509</v>
      </c>
      <c r="G284" s="45"/>
    </row>
    <row r="285" spans="2:7" s="40" customFormat="1">
      <c r="B285" s="43">
        <v>41642</v>
      </c>
      <c r="C285" s="56" t="s">
        <v>114</v>
      </c>
      <c r="D285" s="44">
        <v>6.5061080946421939</v>
      </c>
      <c r="E285" s="44">
        <v>14.370734031055242</v>
      </c>
      <c r="F285" s="44">
        <v>7.8646259364130486</v>
      </c>
      <c r="G285" s="45"/>
    </row>
    <row r="286" spans="2:7" s="40" customFormat="1">
      <c r="B286" s="43">
        <v>41642</v>
      </c>
      <c r="C286" s="56" t="s">
        <v>115</v>
      </c>
      <c r="D286" s="44">
        <v>5.0169402772266913</v>
      </c>
      <c r="E286" s="44">
        <v>10.277119250207596</v>
      </c>
      <c r="F286" s="44">
        <v>5.2601789729809045</v>
      </c>
      <c r="G286" s="45"/>
    </row>
    <row r="287" spans="2:7" s="40" customFormat="1">
      <c r="B287" s="43">
        <v>41642</v>
      </c>
      <c r="C287" s="56" t="s">
        <v>116</v>
      </c>
      <c r="D287" s="44">
        <v>5.1014920163777191</v>
      </c>
      <c r="E287" s="44">
        <v>11.454584399276207</v>
      </c>
      <c r="F287" s="44">
        <v>6.3530923828984882</v>
      </c>
      <c r="G287" s="45"/>
    </row>
    <row r="288" spans="2:7" s="40" customFormat="1">
      <c r="B288" s="43">
        <v>41642</v>
      </c>
      <c r="C288" s="56" t="s">
        <v>117</v>
      </c>
      <c r="D288" s="44">
        <v>1.7005159730935735</v>
      </c>
      <c r="E288" s="44">
        <v>7.6471358924704669</v>
      </c>
      <c r="F288" s="44">
        <v>5.9466199193768929</v>
      </c>
      <c r="G288" s="45"/>
    </row>
    <row r="289" spans="2:7" s="40" customFormat="1">
      <c r="B289" s="43">
        <v>41642</v>
      </c>
      <c r="C289" s="56" t="s">
        <v>118</v>
      </c>
      <c r="D289" s="44">
        <v>5.1121661489377228</v>
      </c>
      <c r="E289" s="44">
        <v>13.692972857955464</v>
      </c>
      <c r="F289" s="44">
        <v>8.5808067090177413</v>
      </c>
      <c r="G289" s="45"/>
    </row>
    <row r="290" spans="2:7" s="40" customFormat="1">
      <c r="B290" s="43">
        <v>41642</v>
      </c>
      <c r="C290" s="56" t="s">
        <v>119</v>
      </c>
      <c r="D290" s="44">
        <v>2.6828603937309041</v>
      </c>
      <c r="E290" s="44">
        <v>8.2307836854292713</v>
      </c>
      <c r="F290" s="44">
        <v>5.5479232916983676</v>
      </c>
      <c r="G290" s="45"/>
    </row>
    <row r="291" spans="2:7" s="40" customFormat="1">
      <c r="B291" s="43">
        <v>41642</v>
      </c>
      <c r="C291" s="56" t="s">
        <v>120</v>
      </c>
      <c r="D291" s="44">
        <v>3.3272058443411212</v>
      </c>
      <c r="E291" s="44">
        <v>4.030612292518664</v>
      </c>
      <c r="F291" s="44">
        <v>0.70340644817754283</v>
      </c>
      <c r="G291" s="45"/>
    </row>
    <row r="292" spans="2:7" s="40" customFormat="1">
      <c r="B292" s="43">
        <v>41642</v>
      </c>
      <c r="C292" s="56" t="s">
        <v>121</v>
      </c>
      <c r="D292" s="44">
        <v>3.908189371491317</v>
      </c>
      <c r="E292" s="44">
        <v>5.3671768639042199</v>
      </c>
      <c r="F292" s="44">
        <v>1.4589874924129029</v>
      </c>
      <c r="G292" s="45"/>
    </row>
    <row r="293" spans="2:7" s="40" customFormat="1">
      <c r="B293" s="43">
        <v>41642</v>
      </c>
      <c r="C293" s="56" t="s">
        <v>122</v>
      </c>
      <c r="D293" s="44">
        <v>6.2742970924941126</v>
      </c>
      <c r="E293" s="44">
        <v>10.151151024032634</v>
      </c>
      <c r="F293" s="44">
        <v>3.8768539315385215</v>
      </c>
      <c r="G293" s="45"/>
    </row>
    <row r="294" spans="2:7" s="40" customFormat="1">
      <c r="B294" s="43">
        <v>41642</v>
      </c>
      <c r="C294" s="56" t="s">
        <v>123</v>
      </c>
      <c r="D294" s="44">
        <v>3.8448975870772948</v>
      </c>
      <c r="E294" s="44">
        <v>11.042363564591337</v>
      </c>
      <c r="F294" s="44">
        <v>7.1974659775140424</v>
      </c>
      <c r="G294" s="45"/>
    </row>
    <row r="295" spans="2:7" s="40" customFormat="1">
      <c r="B295" s="43">
        <v>41642</v>
      </c>
      <c r="C295" s="56" t="s">
        <v>124</v>
      </c>
      <c r="D295" s="44">
        <v>2.302738621600775</v>
      </c>
      <c r="E295" s="44">
        <v>6.9161892617817058</v>
      </c>
      <c r="F295" s="44">
        <v>4.6134506401809308</v>
      </c>
      <c r="G295" s="45"/>
    </row>
    <row r="296" spans="2:7" s="40" customFormat="1">
      <c r="B296" s="43">
        <v>41642</v>
      </c>
      <c r="C296" s="56" t="s">
        <v>125</v>
      </c>
      <c r="D296" s="44">
        <v>2.9154257957169816</v>
      </c>
      <c r="E296" s="44">
        <v>7.4573162223645255</v>
      </c>
      <c r="F296" s="44">
        <v>4.5418904266475444</v>
      </c>
      <c r="G296" s="45"/>
    </row>
    <row r="297" spans="2:7" s="40" customFormat="1">
      <c r="B297" s="43">
        <v>41643</v>
      </c>
      <c r="C297" s="56">
        <v>0</v>
      </c>
      <c r="D297" s="44">
        <v>4.27811733621144</v>
      </c>
      <c r="E297" s="44">
        <v>6.8634026149897229</v>
      </c>
      <c r="F297" s="44">
        <v>2.585285278778283</v>
      </c>
      <c r="G297" s="45"/>
    </row>
    <row r="298" spans="2:7" s="40" customFormat="1">
      <c r="B298" s="43">
        <v>41643</v>
      </c>
      <c r="C298" s="56" t="s">
        <v>31</v>
      </c>
      <c r="D298" s="44">
        <v>0.34859115795911744</v>
      </c>
      <c r="E298" s="44">
        <v>4.115995406202634</v>
      </c>
      <c r="F298" s="44">
        <v>3.7674042482435164</v>
      </c>
      <c r="G298" s="45"/>
    </row>
    <row r="299" spans="2:7" s="40" customFormat="1">
      <c r="B299" s="43">
        <v>41643</v>
      </c>
      <c r="C299" s="56" t="s">
        <v>32</v>
      </c>
      <c r="D299" s="44">
        <v>1.5739591404365301</v>
      </c>
      <c r="E299" s="44">
        <v>4.1372877116986269</v>
      </c>
      <c r="F299" s="44">
        <v>2.5633285712620966</v>
      </c>
      <c r="G299" s="45"/>
    </row>
    <row r="300" spans="2:7" s="40" customFormat="1">
      <c r="B300" s="43">
        <v>41643</v>
      </c>
      <c r="C300" s="56" t="s">
        <v>33</v>
      </c>
      <c r="D300" s="44">
        <v>2.0599019814756936</v>
      </c>
      <c r="E300" s="44">
        <v>6.0256987029339992</v>
      </c>
      <c r="F300" s="44">
        <v>3.9657967214583056</v>
      </c>
      <c r="G300" s="45"/>
    </row>
    <row r="301" spans="2:7" s="40" customFormat="1">
      <c r="B301" s="43">
        <v>41643</v>
      </c>
      <c r="C301" s="56" t="s">
        <v>34</v>
      </c>
      <c r="D301" s="44">
        <v>4.331123414861457</v>
      </c>
      <c r="E301" s="44">
        <v>11.860659557028061</v>
      </c>
      <c r="F301" s="44">
        <v>7.5295361421666041</v>
      </c>
      <c r="G301" s="45"/>
    </row>
    <row r="302" spans="2:7" s="40" customFormat="1">
      <c r="B302" s="43">
        <v>41643</v>
      </c>
      <c r="C302" s="56" t="s">
        <v>35</v>
      </c>
      <c r="D302" s="44">
        <v>1.943744975208654</v>
      </c>
      <c r="E302" s="44">
        <v>5.2620706320142521</v>
      </c>
      <c r="F302" s="44">
        <v>3.3183256568055981</v>
      </c>
      <c r="G302" s="45"/>
    </row>
    <row r="303" spans="2:7" s="40" customFormat="1">
      <c r="B303" s="43">
        <v>41643</v>
      </c>
      <c r="C303" s="56" t="s">
        <v>36</v>
      </c>
      <c r="D303" s="44">
        <v>1.6585396990965584</v>
      </c>
      <c r="E303" s="44">
        <v>3.999671347384671</v>
      </c>
      <c r="F303" s="44">
        <v>2.3411316482881128</v>
      </c>
      <c r="G303" s="45"/>
    </row>
    <row r="304" spans="2:7" s="40" customFormat="1">
      <c r="B304" s="43">
        <v>41643</v>
      </c>
      <c r="C304" s="56" t="s">
        <v>37</v>
      </c>
      <c r="D304" s="44">
        <v>3.7079860670202471</v>
      </c>
      <c r="E304" s="44">
        <v>10.227463783456603</v>
      </c>
      <c r="F304" s="44">
        <v>6.5194777164363558</v>
      </c>
      <c r="G304" s="45"/>
    </row>
    <row r="305" spans="2:7" s="40" customFormat="1">
      <c r="B305" s="43">
        <v>41643</v>
      </c>
      <c r="C305" s="56" t="s">
        <v>38</v>
      </c>
      <c r="D305" s="44">
        <v>2.1128357220006659E-2</v>
      </c>
      <c r="E305" s="44">
        <v>4.6470033598544553</v>
      </c>
      <c r="F305" s="44">
        <v>4.6258750026344488</v>
      </c>
      <c r="G305" s="45"/>
    </row>
    <row r="306" spans="2:7" s="40" customFormat="1">
      <c r="B306" s="43">
        <v>41643</v>
      </c>
      <c r="C306" s="56" t="s">
        <v>39</v>
      </c>
      <c r="D306" s="44">
        <v>2.8946166521749741</v>
      </c>
      <c r="E306" s="44">
        <v>7.6390496344774608</v>
      </c>
      <c r="F306" s="44">
        <v>4.7444329823024862</v>
      </c>
      <c r="G306" s="45"/>
    </row>
    <row r="307" spans="2:7" s="40" customFormat="1">
      <c r="B307" s="43">
        <v>41643</v>
      </c>
      <c r="C307" s="56" t="s">
        <v>40</v>
      </c>
      <c r="D307" s="44">
        <v>2.9157771853929804</v>
      </c>
      <c r="E307" s="44">
        <v>5.251942874968254</v>
      </c>
      <c r="F307" s="44">
        <v>2.3361656895752736</v>
      </c>
      <c r="G307" s="45"/>
    </row>
    <row r="308" spans="2:7" s="40" customFormat="1">
      <c r="B308" s="43">
        <v>41643</v>
      </c>
      <c r="C308" s="56" t="s">
        <v>41</v>
      </c>
      <c r="D308" s="44">
        <v>4.4159717981954847</v>
      </c>
      <c r="E308" s="44">
        <v>6.822345774076731</v>
      </c>
      <c r="F308" s="44">
        <v>2.4063739758812464</v>
      </c>
      <c r="G308" s="45"/>
    </row>
    <row r="309" spans="2:7" s="40" customFormat="1">
      <c r="B309" s="43">
        <v>41643</v>
      </c>
      <c r="C309" s="56" t="s">
        <v>42</v>
      </c>
      <c r="D309" s="44">
        <v>6.2014446039400859</v>
      </c>
      <c r="E309" s="44">
        <v>10.928685734996366</v>
      </c>
      <c r="F309" s="44">
        <v>4.7272411310562799</v>
      </c>
      <c r="G309" s="45"/>
    </row>
    <row r="310" spans="2:7" s="40" customFormat="1">
      <c r="B310" s="43">
        <v>41643</v>
      </c>
      <c r="C310" s="56" t="s">
        <v>43</v>
      </c>
      <c r="D310" s="44">
        <v>5.9373936110319967</v>
      </c>
      <c r="E310" s="44">
        <v>9.5919543280848085</v>
      </c>
      <c r="F310" s="44">
        <v>3.6545607170528118</v>
      </c>
      <c r="G310" s="45"/>
    </row>
    <row r="311" spans="2:7" s="40" customFormat="1">
      <c r="B311" s="43">
        <v>41643</v>
      </c>
      <c r="C311" s="56" t="s">
        <v>44</v>
      </c>
      <c r="D311" s="44">
        <v>2.5461344064968561</v>
      </c>
      <c r="E311" s="44">
        <v>7.9050187285273701</v>
      </c>
      <c r="F311" s="44">
        <v>5.358884322030514</v>
      </c>
      <c r="G311" s="45"/>
    </row>
    <row r="312" spans="2:7" s="40" customFormat="1">
      <c r="B312" s="43">
        <v>41643</v>
      </c>
      <c r="C312" s="56" t="s">
        <v>45</v>
      </c>
      <c r="D312" s="44">
        <v>5.2085394769227511</v>
      </c>
      <c r="E312" s="44">
        <v>9.0193141648469979</v>
      </c>
      <c r="F312" s="44">
        <v>3.8107746879242468</v>
      </c>
      <c r="G312" s="45"/>
    </row>
    <row r="313" spans="2:7" s="40" customFormat="1">
      <c r="B313" s="43">
        <v>41643</v>
      </c>
      <c r="C313" s="56" t="s">
        <v>46</v>
      </c>
      <c r="D313" s="44">
        <v>4.52186474226552</v>
      </c>
      <c r="E313" s="44">
        <v>9.8683716278367157</v>
      </c>
      <c r="F313" s="44">
        <v>5.3465068855711957</v>
      </c>
      <c r="G313" s="45"/>
    </row>
    <row r="314" spans="2:7" s="40" customFormat="1">
      <c r="B314" s="43">
        <v>41643</v>
      </c>
      <c r="C314" s="56" t="s">
        <v>47</v>
      </c>
      <c r="D314" s="44">
        <v>5.2509144786647646</v>
      </c>
      <c r="E314" s="44">
        <v>7.9585100512473508</v>
      </c>
      <c r="F314" s="44">
        <v>2.7075955725825862</v>
      </c>
      <c r="G314" s="45"/>
    </row>
    <row r="315" spans="2:7" s="40" customFormat="1">
      <c r="B315" s="43">
        <v>41643</v>
      </c>
      <c r="C315" s="56" t="s">
        <v>48</v>
      </c>
      <c r="D315" s="44">
        <v>2.4405926206208197</v>
      </c>
      <c r="E315" s="44">
        <v>5.433109085182191</v>
      </c>
      <c r="F315" s="44">
        <v>2.9925164645613713</v>
      </c>
      <c r="G315" s="45"/>
    </row>
    <row r="316" spans="2:7" s="40" customFormat="1">
      <c r="B316" s="43">
        <v>41643</v>
      </c>
      <c r="C316" s="56" t="s">
        <v>49</v>
      </c>
      <c r="D316" s="44">
        <v>8.526319571129866</v>
      </c>
      <c r="E316" s="44">
        <v>15.991885592897674</v>
      </c>
      <c r="F316" s="44">
        <v>7.4655660217678079</v>
      </c>
      <c r="G316" s="45"/>
    </row>
    <row r="317" spans="2:7" s="40" customFormat="1">
      <c r="B317" s="43">
        <v>41643</v>
      </c>
      <c r="C317" s="56" t="s">
        <v>50</v>
      </c>
      <c r="D317" s="44">
        <v>6.4978240137321839</v>
      </c>
      <c r="E317" s="44">
        <v>16.851744960682385</v>
      </c>
      <c r="F317" s="44">
        <v>10.3539209469502</v>
      </c>
      <c r="G317" s="45"/>
    </row>
    <row r="318" spans="2:7" s="40" customFormat="1">
      <c r="B318" s="43">
        <v>41643</v>
      </c>
      <c r="C318" s="56" t="s">
        <v>51</v>
      </c>
      <c r="D318" s="44">
        <v>12.351283711071149</v>
      </c>
      <c r="E318" s="44">
        <v>23.88789230126504</v>
      </c>
      <c r="F318" s="44">
        <v>11.536608590193891</v>
      </c>
      <c r="G318" s="45"/>
    </row>
    <row r="319" spans="2:7" s="40" customFormat="1">
      <c r="B319" s="43">
        <v>41643</v>
      </c>
      <c r="C319" s="56" t="s">
        <v>52</v>
      </c>
      <c r="D319" s="44">
        <v>7.1424801131863989</v>
      </c>
      <c r="E319" s="44">
        <v>19.134011102903624</v>
      </c>
      <c r="F319" s="44">
        <v>11.991530989717226</v>
      </c>
      <c r="G319" s="45"/>
    </row>
    <row r="320" spans="2:7" s="40" customFormat="1">
      <c r="B320" s="43">
        <v>41643</v>
      </c>
      <c r="C320" s="56" t="s">
        <v>53</v>
      </c>
      <c r="D320" s="44">
        <v>9.1078184929530579</v>
      </c>
      <c r="E320" s="44">
        <v>23.36875454422621</v>
      </c>
      <c r="F320" s="44">
        <v>14.260936051273152</v>
      </c>
      <c r="G320" s="45"/>
    </row>
    <row r="321" spans="2:7" s="40" customFormat="1">
      <c r="B321" s="43">
        <v>41643</v>
      </c>
      <c r="C321" s="56" t="s">
        <v>54</v>
      </c>
      <c r="D321" s="44">
        <v>12.182633127302092</v>
      </c>
      <c r="E321" s="44">
        <v>25.056603266895646</v>
      </c>
      <c r="F321" s="44">
        <v>12.873970139593554</v>
      </c>
      <c r="G321" s="45"/>
    </row>
    <row r="322" spans="2:7" s="40" customFormat="1">
      <c r="B322" s="43">
        <v>41643</v>
      </c>
      <c r="C322" s="56" t="s">
        <v>55</v>
      </c>
      <c r="D322" s="44">
        <v>3.6136220027952133</v>
      </c>
      <c r="E322" s="44">
        <v>9.4560959590978477</v>
      </c>
      <c r="F322" s="44">
        <v>5.8424739563026344</v>
      </c>
      <c r="G322" s="45"/>
    </row>
    <row r="323" spans="2:7" s="40" customFormat="1">
      <c r="B323" s="43">
        <v>41643</v>
      </c>
      <c r="C323" s="56" t="s">
        <v>56</v>
      </c>
      <c r="D323" s="44">
        <v>6.5616486697102037</v>
      </c>
      <c r="E323" s="44">
        <v>16.153133265670611</v>
      </c>
      <c r="F323" s="44">
        <v>9.5914845959604076</v>
      </c>
      <c r="G323" s="45"/>
    </row>
    <row r="324" spans="2:7" s="40" customFormat="1">
      <c r="B324" s="43">
        <v>41643</v>
      </c>
      <c r="C324" s="56" t="s">
        <v>57</v>
      </c>
      <c r="D324" s="44">
        <v>11.200360350343761</v>
      </c>
      <c r="E324" s="44">
        <v>27.615783715400788</v>
      </c>
      <c r="F324" s="44">
        <v>16.415423365057027</v>
      </c>
      <c r="G324" s="45"/>
    </row>
    <row r="325" spans="2:7" s="40" customFormat="1">
      <c r="B325" s="43">
        <v>41643</v>
      </c>
      <c r="C325" s="56" t="s">
        <v>58</v>
      </c>
      <c r="D325" s="44">
        <v>26.025273318098741</v>
      </c>
      <c r="E325" s="44">
        <v>57.312822520780884</v>
      </c>
      <c r="F325" s="44">
        <v>31.287549202682143</v>
      </c>
      <c r="G325" s="45"/>
    </row>
    <row r="326" spans="2:7" s="40" customFormat="1">
      <c r="B326" s="43">
        <v>41643</v>
      </c>
      <c r="C326" s="56" t="s">
        <v>59</v>
      </c>
      <c r="D326" s="44">
        <v>33.718049864672317</v>
      </c>
      <c r="E326" s="44">
        <v>67.694051671399407</v>
      </c>
      <c r="F326" s="44">
        <v>33.976001806727091</v>
      </c>
      <c r="G326" s="45"/>
    </row>
    <row r="327" spans="2:7" s="40" customFormat="1">
      <c r="B327" s="43">
        <v>41643</v>
      </c>
      <c r="C327" s="56" t="s">
        <v>60</v>
      </c>
      <c r="D327" s="44">
        <v>52.601156611953655</v>
      </c>
      <c r="E327" s="44">
        <v>94.888038441208337</v>
      </c>
      <c r="F327" s="44">
        <v>42.286881829254682</v>
      </c>
      <c r="G327" s="45"/>
    </row>
    <row r="328" spans="2:7" s="40" customFormat="1">
      <c r="B328" s="43">
        <v>41643</v>
      </c>
      <c r="C328" s="56" t="s">
        <v>61</v>
      </c>
      <c r="D328" s="44">
        <v>43.197244589478494</v>
      </c>
      <c r="E328" s="44">
        <v>80.889819795625996</v>
      </c>
      <c r="F328" s="44">
        <v>37.692575206147502</v>
      </c>
      <c r="G328" s="45"/>
    </row>
    <row r="329" spans="2:7" s="40" customFormat="1">
      <c r="B329" s="43">
        <v>41643</v>
      </c>
      <c r="C329" s="56" t="s">
        <v>62</v>
      </c>
      <c r="D329" s="44">
        <v>23.152201459261768</v>
      </c>
      <c r="E329" s="44">
        <v>51.426106366782832</v>
      </c>
      <c r="F329" s="44">
        <v>28.273904907521064</v>
      </c>
      <c r="G329" s="45"/>
    </row>
    <row r="330" spans="2:7" s="40" customFormat="1">
      <c r="B330" s="43">
        <v>41643</v>
      </c>
      <c r="C330" s="56" t="s">
        <v>63</v>
      </c>
      <c r="D330" s="44">
        <v>16.368394737120493</v>
      </c>
      <c r="E330" s="44">
        <v>39.698072497366745</v>
      </c>
      <c r="F330" s="44">
        <v>23.329677760246252</v>
      </c>
      <c r="G330" s="45"/>
    </row>
    <row r="331" spans="2:7" s="40" customFormat="1">
      <c r="B331" s="43">
        <v>41643</v>
      </c>
      <c r="C331" s="56" t="s">
        <v>64</v>
      </c>
      <c r="D331" s="44">
        <v>6.9003736830303142</v>
      </c>
      <c r="E331" s="44">
        <v>20.242142000931238</v>
      </c>
      <c r="F331" s="44">
        <v>13.341768317900925</v>
      </c>
      <c r="G331" s="45"/>
    </row>
    <row r="332" spans="2:7" s="40" customFormat="1">
      <c r="B332" s="43">
        <v>41643</v>
      </c>
      <c r="C332" s="56" t="s">
        <v>65</v>
      </c>
      <c r="D332" s="44">
        <v>5.7908823821179434</v>
      </c>
      <c r="E332" s="44">
        <v>15.773662316560729</v>
      </c>
      <c r="F332" s="44">
        <v>9.9827799344427852</v>
      </c>
      <c r="G332" s="45"/>
    </row>
    <row r="333" spans="2:7" s="40" customFormat="1">
      <c r="B333" s="43">
        <v>41643</v>
      </c>
      <c r="C333" s="56" t="s">
        <v>66</v>
      </c>
      <c r="D333" s="44">
        <v>23.174350652101772</v>
      </c>
      <c r="E333" s="44">
        <v>43.521669034785461</v>
      </c>
      <c r="F333" s="44">
        <v>20.347318382683689</v>
      </c>
      <c r="G333" s="45"/>
    </row>
    <row r="334" spans="2:7" s="40" customFormat="1">
      <c r="B334" s="43">
        <v>41643</v>
      </c>
      <c r="C334" s="56" t="s">
        <v>67</v>
      </c>
      <c r="D334" s="44">
        <v>27.095159993845087</v>
      </c>
      <c r="E334" s="44">
        <v>54.636618019206743</v>
      </c>
      <c r="F334" s="44">
        <v>27.541458025361656</v>
      </c>
      <c r="G334" s="45"/>
    </row>
    <row r="335" spans="2:7" s="40" customFormat="1">
      <c r="B335" s="43">
        <v>41643</v>
      </c>
      <c r="C335" s="56" t="s">
        <v>68</v>
      </c>
      <c r="D335" s="44">
        <v>28.490386664649556</v>
      </c>
      <c r="E335" s="44">
        <v>56.64393513097307</v>
      </c>
      <c r="F335" s="44">
        <v>28.153548466323514</v>
      </c>
      <c r="G335" s="45"/>
    </row>
    <row r="336" spans="2:7" s="40" customFormat="1">
      <c r="B336" s="43">
        <v>41643</v>
      </c>
      <c r="C336" s="56" t="s">
        <v>69</v>
      </c>
      <c r="D336" s="44">
        <v>50.122916893699809</v>
      </c>
      <c r="E336" s="44">
        <v>92.143621258889198</v>
      </c>
      <c r="F336" s="44">
        <v>42.020704365189388</v>
      </c>
      <c r="G336" s="45"/>
    </row>
    <row r="337" spans="2:7" s="40" customFormat="1">
      <c r="B337" s="43">
        <v>41643</v>
      </c>
      <c r="C337" s="56" t="s">
        <v>70</v>
      </c>
      <c r="D337" s="44">
        <v>70.487775087763637</v>
      </c>
      <c r="E337" s="44">
        <v>114.33237080228177</v>
      </c>
      <c r="F337" s="44">
        <v>43.844595714518135</v>
      </c>
      <c r="G337" s="45"/>
    </row>
    <row r="338" spans="2:7" s="40" customFormat="1">
      <c r="B338" s="43">
        <v>41643</v>
      </c>
      <c r="C338" s="56" t="s">
        <v>71</v>
      </c>
      <c r="D338" s="44">
        <v>92.469983051281005</v>
      </c>
      <c r="E338" s="44">
        <v>140.98065878859288</v>
      </c>
      <c r="F338" s="44">
        <v>48.510675737311871</v>
      </c>
      <c r="G338" s="45"/>
    </row>
    <row r="339" spans="2:7" s="40" customFormat="1">
      <c r="B339" s="43">
        <v>41643</v>
      </c>
      <c r="C339" s="56" t="s">
        <v>72</v>
      </c>
      <c r="D339" s="44">
        <v>71.303063835611908</v>
      </c>
      <c r="E339" s="44">
        <v>116.14131453536116</v>
      </c>
      <c r="F339" s="44">
        <v>44.838250699749253</v>
      </c>
      <c r="G339" s="45"/>
    </row>
    <row r="340" spans="2:7" s="40" customFormat="1">
      <c r="B340" s="43">
        <v>41643</v>
      </c>
      <c r="C340" s="56" t="s">
        <v>73</v>
      </c>
      <c r="D340" s="44">
        <v>124.81079092649183</v>
      </c>
      <c r="E340" s="44">
        <v>174.21516267831171</v>
      </c>
      <c r="F340" s="44">
        <v>49.40437175181988</v>
      </c>
      <c r="G340" s="45"/>
    </row>
    <row r="341" spans="2:7" s="40" customFormat="1">
      <c r="B341" s="43">
        <v>41643</v>
      </c>
      <c r="C341" s="56" t="s">
        <v>74</v>
      </c>
      <c r="D341" s="44">
        <v>66.865920624544415</v>
      </c>
      <c r="E341" s="44">
        <v>108.39545336880373</v>
      </c>
      <c r="F341" s="44">
        <v>41.529532744259313</v>
      </c>
      <c r="G341" s="45"/>
    </row>
    <row r="342" spans="2:7" s="40" customFormat="1">
      <c r="B342" s="43">
        <v>41643</v>
      </c>
      <c r="C342" s="56" t="s">
        <v>75</v>
      </c>
      <c r="D342" s="44">
        <v>49.481534528430579</v>
      </c>
      <c r="E342" s="44">
        <v>84.520275149182709</v>
      </c>
      <c r="F342" s="44">
        <v>35.038740620752129</v>
      </c>
      <c r="G342" s="45"/>
    </row>
    <row r="343" spans="2:7" s="40" customFormat="1">
      <c r="B343" s="43">
        <v>41643</v>
      </c>
      <c r="C343" s="56" t="s">
        <v>76</v>
      </c>
      <c r="D343" s="44">
        <v>64.806512741397711</v>
      </c>
      <c r="E343" s="44">
        <v>111.26601011500276</v>
      </c>
      <c r="F343" s="44">
        <v>46.459497373605046</v>
      </c>
      <c r="G343" s="45"/>
    </row>
    <row r="344" spans="2:7" s="40" customFormat="1">
      <c r="B344" s="43">
        <v>41643</v>
      </c>
      <c r="C344" s="56" t="s">
        <v>77</v>
      </c>
      <c r="D344" s="44">
        <v>40.224443689267481</v>
      </c>
      <c r="E344" s="44">
        <v>75.169635426574828</v>
      </c>
      <c r="F344" s="44">
        <v>34.945191737307347</v>
      </c>
      <c r="G344" s="45"/>
    </row>
    <row r="345" spans="2:7" s="40" customFormat="1">
      <c r="B345" s="43">
        <v>41643</v>
      </c>
      <c r="C345" s="56" t="s">
        <v>78</v>
      </c>
      <c r="D345" s="44">
        <v>59.343858323769879</v>
      </c>
      <c r="E345" s="44">
        <v>102.1391435750058</v>
      </c>
      <c r="F345" s="44">
        <v>42.795285251235924</v>
      </c>
      <c r="G345" s="45"/>
    </row>
    <row r="346" spans="2:7" s="40" customFormat="1">
      <c r="B346" s="43">
        <v>41643</v>
      </c>
      <c r="C346" s="56" t="s">
        <v>79</v>
      </c>
      <c r="D346" s="44">
        <v>38.280642695414819</v>
      </c>
      <c r="E346" s="44">
        <v>67.591444502251363</v>
      </c>
      <c r="F346" s="44">
        <v>29.310801806836544</v>
      </c>
      <c r="G346" s="45"/>
    </row>
    <row r="347" spans="2:7" s="40" customFormat="1">
      <c r="B347" s="43">
        <v>41643</v>
      </c>
      <c r="C347" s="56" t="s">
        <v>80</v>
      </c>
      <c r="D347" s="44">
        <v>34.233119691959466</v>
      </c>
      <c r="E347" s="44">
        <v>74.865850339760911</v>
      </c>
      <c r="F347" s="44">
        <v>40.632730647801445</v>
      </c>
      <c r="G347" s="45"/>
    </row>
    <row r="348" spans="2:7" s="40" customFormat="1">
      <c r="B348" s="43">
        <v>41643</v>
      </c>
      <c r="C348" s="56" t="s">
        <v>81</v>
      </c>
      <c r="D348" s="44">
        <v>40.353035595927516</v>
      </c>
      <c r="E348" s="44">
        <v>77.882721438528904</v>
      </c>
      <c r="F348" s="44">
        <v>37.529685842601388</v>
      </c>
      <c r="G348" s="45"/>
    </row>
    <row r="349" spans="2:7" s="40" customFormat="1">
      <c r="B349" s="43">
        <v>41643</v>
      </c>
      <c r="C349" s="56" t="s">
        <v>82</v>
      </c>
      <c r="D349" s="44">
        <v>31.295612064664478</v>
      </c>
      <c r="E349" s="44">
        <v>65.291018984598125</v>
      </c>
      <c r="F349" s="44">
        <v>33.995406919933643</v>
      </c>
      <c r="G349" s="45"/>
    </row>
    <row r="350" spans="2:7" s="40" customFormat="1">
      <c r="B350" s="43">
        <v>41643</v>
      </c>
      <c r="C350" s="56" t="s">
        <v>83</v>
      </c>
      <c r="D350" s="44">
        <v>38.588831772717924</v>
      </c>
      <c r="E350" s="44">
        <v>70.527059624910365</v>
      </c>
      <c r="F350" s="44">
        <v>31.938227852192441</v>
      </c>
      <c r="G350" s="45"/>
    </row>
    <row r="351" spans="2:7" s="40" customFormat="1">
      <c r="B351" s="43">
        <v>41643</v>
      </c>
      <c r="C351" s="56" t="s">
        <v>84</v>
      </c>
      <c r="D351" s="44">
        <v>49.993747752096738</v>
      </c>
      <c r="E351" s="44">
        <v>97.159652657067426</v>
      </c>
      <c r="F351" s="44">
        <v>47.165904904970688</v>
      </c>
      <c r="G351" s="45"/>
    </row>
    <row r="352" spans="2:7" s="40" customFormat="1">
      <c r="B352" s="43">
        <v>41643</v>
      </c>
      <c r="C352" s="56" t="s">
        <v>85</v>
      </c>
      <c r="D352" s="44">
        <v>34.319551064950488</v>
      </c>
      <c r="E352" s="44">
        <v>64.986662612498208</v>
      </c>
      <c r="F352" s="44">
        <v>30.667111547547719</v>
      </c>
      <c r="G352" s="45"/>
    </row>
    <row r="353" spans="2:7" s="40" customFormat="1">
      <c r="B353" s="43">
        <v>41643</v>
      </c>
      <c r="C353" s="56" t="s">
        <v>86</v>
      </c>
      <c r="D353" s="44">
        <v>22.122453634561406</v>
      </c>
      <c r="E353" s="44">
        <v>54.613157854005685</v>
      </c>
      <c r="F353" s="44">
        <v>32.490704219444282</v>
      </c>
      <c r="G353" s="45"/>
    </row>
    <row r="354" spans="2:7" s="40" customFormat="1">
      <c r="B354" s="43">
        <v>41643</v>
      </c>
      <c r="C354" s="56" t="s">
        <v>87</v>
      </c>
      <c r="D354" s="44">
        <v>36.709088768699289</v>
      </c>
      <c r="E354" s="44">
        <v>69.268549863621757</v>
      </c>
      <c r="F354" s="44">
        <v>32.559461094922469</v>
      </c>
      <c r="G354" s="45"/>
    </row>
    <row r="355" spans="2:7" s="40" customFormat="1">
      <c r="B355" s="43">
        <v>41643</v>
      </c>
      <c r="C355" s="56" t="s">
        <v>88</v>
      </c>
      <c r="D355" s="44">
        <v>48.389302791496199</v>
      </c>
      <c r="E355" s="44">
        <v>87.503189070850652</v>
      </c>
      <c r="F355" s="44">
        <v>39.113886279354453</v>
      </c>
      <c r="G355" s="45"/>
    </row>
    <row r="356" spans="2:7" s="40" customFormat="1">
      <c r="B356" s="43">
        <v>41643</v>
      </c>
      <c r="C356" s="56" t="s">
        <v>89</v>
      </c>
      <c r="D356" s="44">
        <v>36.783883275492308</v>
      </c>
      <c r="E356" s="44">
        <v>71.95782353695985</v>
      </c>
      <c r="F356" s="44">
        <v>35.173940261467543</v>
      </c>
      <c r="G356" s="45"/>
    </row>
    <row r="357" spans="2:7" s="40" customFormat="1">
      <c r="B357" s="43">
        <v>41643</v>
      </c>
      <c r="C357" s="56" t="s">
        <v>90</v>
      </c>
      <c r="D357" s="44">
        <v>36.319197379924155</v>
      </c>
      <c r="E357" s="44">
        <v>75.644179770562602</v>
      </c>
      <c r="F357" s="44">
        <v>39.324982390638446</v>
      </c>
      <c r="G357" s="45"/>
    </row>
    <row r="358" spans="2:7" s="40" customFormat="1">
      <c r="B358" s="43">
        <v>41643</v>
      </c>
      <c r="C358" s="56" t="s">
        <v>91</v>
      </c>
      <c r="D358" s="44">
        <v>24.840235275058312</v>
      </c>
      <c r="E358" s="44">
        <v>57.623590438658653</v>
      </c>
      <c r="F358" s="44">
        <v>32.783355163600341</v>
      </c>
      <c r="G358" s="45"/>
    </row>
    <row r="359" spans="2:7" s="40" customFormat="1">
      <c r="B359" s="43">
        <v>41643</v>
      </c>
      <c r="C359" s="56" t="s">
        <v>92</v>
      </c>
      <c r="D359" s="44">
        <v>31.182764440810431</v>
      </c>
      <c r="E359" s="44">
        <v>62.732912092928935</v>
      </c>
      <c r="F359" s="44">
        <v>31.550147652118504</v>
      </c>
      <c r="G359" s="45"/>
    </row>
    <row r="360" spans="2:7" s="40" customFormat="1">
      <c r="B360" s="43">
        <v>41643</v>
      </c>
      <c r="C360" s="56" t="s">
        <v>93</v>
      </c>
      <c r="D360" s="44">
        <v>45.992438532130379</v>
      </c>
      <c r="E360" s="44">
        <v>86.873982809430828</v>
      </c>
      <c r="F360" s="44">
        <v>40.881544277300449</v>
      </c>
      <c r="G360" s="45"/>
    </row>
    <row r="361" spans="2:7" s="40" customFormat="1">
      <c r="B361" s="43">
        <v>41643</v>
      </c>
      <c r="C361" s="56" t="s">
        <v>94</v>
      </c>
      <c r="D361" s="44">
        <v>34.671765147691595</v>
      </c>
      <c r="E361" s="44">
        <v>66.802855329737568</v>
      </c>
      <c r="F361" s="44">
        <v>32.131090182045973</v>
      </c>
      <c r="G361" s="45"/>
    </row>
    <row r="362" spans="2:7" s="40" customFormat="1">
      <c r="B362" s="43">
        <v>41643</v>
      </c>
      <c r="C362" s="56" t="s">
        <v>95</v>
      </c>
      <c r="D362" s="44">
        <v>25.443857463737508</v>
      </c>
      <c r="E362" s="44">
        <v>56.91622514354988</v>
      </c>
      <c r="F362" s="44">
        <v>31.472367679812372</v>
      </c>
      <c r="G362" s="45"/>
    </row>
    <row r="363" spans="2:7" s="40" customFormat="1">
      <c r="B363" s="43">
        <v>41643</v>
      </c>
      <c r="C363" s="56" t="s">
        <v>96</v>
      </c>
      <c r="D363" s="44">
        <v>24.989587714040358</v>
      </c>
      <c r="E363" s="44">
        <v>55.993251091517187</v>
      </c>
      <c r="F363" s="44">
        <v>31.00366337747683</v>
      </c>
      <c r="G363" s="45"/>
    </row>
    <row r="364" spans="2:7" s="40" customFormat="1">
      <c r="B364" s="43">
        <v>41643</v>
      </c>
      <c r="C364" s="56" t="s">
        <v>97</v>
      </c>
      <c r="D364" s="44">
        <v>39.038730066010054</v>
      </c>
      <c r="E364" s="44">
        <v>76.705360931844226</v>
      </c>
      <c r="F364" s="44">
        <v>37.666630865834172</v>
      </c>
      <c r="G364" s="45"/>
    </row>
    <row r="365" spans="2:7" s="40" customFormat="1">
      <c r="B365" s="43">
        <v>41643</v>
      </c>
      <c r="C365" s="56" t="s">
        <v>98</v>
      </c>
      <c r="D365" s="44">
        <v>31.343379902560478</v>
      </c>
      <c r="E365" s="44">
        <v>63.695717401382588</v>
      </c>
      <c r="F365" s="44">
        <v>32.352337498822109</v>
      </c>
      <c r="G365" s="45"/>
    </row>
    <row r="366" spans="2:7" s="40" customFormat="1">
      <c r="B366" s="43">
        <v>41643</v>
      </c>
      <c r="C366" s="56" t="s">
        <v>99</v>
      </c>
      <c r="D366" s="44">
        <v>25.772680221226619</v>
      </c>
      <c r="E366" s="44">
        <v>50.876783719392897</v>
      </c>
      <c r="F366" s="44">
        <v>25.104103498166278</v>
      </c>
      <c r="G366" s="45"/>
    </row>
    <row r="367" spans="2:7" s="40" customFormat="1">
      <c r="B367" s="43">
        <v>41643</v>
      </c>
      <c r="C367" s="56" t="s">
        <v>100</v>
      </c>
      <c r="D367" s="44">
        <v>29.800648482097962</v>
      </c>
      <c r="E367" s="44">
        <v>54.903321389975538</v>
      </c>
      <c r="F367" s="44">
        <v>25.102672907877576</v>
      </c>
      <c r="G367" s="45"/>
    </row>
    <row r="368" spans="2:7" s="40" customFormat="1">
      <c r="B368" s="43">
        <v>41643</v>
      </c>
      <c r="C368" s="56" t="s">
        <v>101</v>
      </c>
      <c r="D368" s="44">
        <v>30.075832983595053</v>
      </c>
      <c r="E368" s="44">
        <v>57.209267257958757</v>
      </c>
      <c r="F368" s="44">
        <v>27.133434274363704</v>
      </c>
      <c r="G368" s="45"/>
    </row>
    <row r="369" spans="2:7" s="40" customFormat="1">
      <c r="B369" s="43">
        <v>41643</v>
      </c>
      <c r="C369" s="56" t="s">
        <v>102</v>
      </c>
      <c r="D369" s="44">
        <v>22.306046531747455</v>
      </c>
      <c r="E369" s="44">
        <v>46.237745865944447</v>
      </c>
      <c r="F369" s="44">
        <v>23.931699334196992</v>
      </c>
      <c r="G369" s="45"/>
    </row>
    <row r="370" spans="2:7" s="40" customFormat="1">
      <c r="B370" s="43">
        <v>41643</v>
      </c>
      <c r="C370" s="56" t="s">
        <v>103</v>
      </c>
      <c r="D370" s="44">
        <v>19.177067019856409</v>
      </c>
      <c r="E370" s="44">
        <v>42.733254490626628</v>
      </c>
      <c r="F370" s="44">
        <v>23.556187470770219</v>
      </c>
      <c r="G370" s="45"/>
    </row>
    <row r="371" spans="2:7" s="40" customFormat="1">
      <c r="B371" s="43">
        <v>41643</v>
      </c>
      <c r="C371" s="56" t="s">
        <v>104</v>
      </c>
      <c r="D371" s="44">
        <v>20.023022375310688</v>
      </c>
      <c r="E371" s="44">
        <v>46.57935648837433</v>
      </c>
      <c r="F371" s="44">
        <v>26.556334113063642</v>
      </c>
      <c r="G371" s="45"/>
    </row>
    <row r="372" spans="2:7" s="40" customFormat="1">
      <c r="B372" s="43">
        <v>41643</v>
      </c>
      <c r="C372" s="56" t="s">
        <v>105</v>
      </c>
      <c r="D372" s="44">
        <v>21.905045708511317</v>
      </c>
      <c r="E372" s="44">
        <v>50.255637271174088</v>
      </c>
      <c r="F372" s="44">
        <v>28.350591562662771</v>
      </c>
      <c r="G372" s="45"/>
    </row>
    <row r="373" spans="2:7" s="40" customFormat="1">
      <c r="B373" s="43">
        <v>41643</v>
      </c>
      <c r="C373" s="56" t="s">
        <v>106</v>
      </c>
      <c r="D373" s="44">
        <v>27.180737973867082</v>
      </c>
      <c r="E373" s="44">
        <v>48.556906142651656</v>
      </c>
      <c r="F373" s="44">
        <v>21.376168168784574</v>
      </c>
      <c r="G373" s="45"/>
    </row>
    <row r="374" spans="2:7" s="40" customFormat="1">
      <c r="B374" s="43">
        <v>41643</v>
      </c>
      <c r="C374" s="56" t="s">
        <v>107</v>
      </c>
      <c r="D374" s="44">
        <v>26.937875754980997</v>
      </c>
      <c r="E374" s="44">
        <v>52.116504500812454</v>
      </c>
      <c r="F374" s="44">
        <v>25.178628745831457</v>
      </c>
      <c r="G374" s="45"/>
    </row>
    <row r="375" spans="2:7" s="40" customFormat="1">
      <c r="B375" s="43">
        <v>41643</v>
      </c>
      <c r="C375" s="56" t="s">
        <v>108</v>
      </c>
      <c r="D375" s="44">
        <v>15.942998963845325</v>
      </c>
      <c r="E375" s="44">
        <v>42.822151456047585</v>
      </c>
      <c r="F375" s="44">
        <v>26.879152492202259</v>
      </c>
      <c r="G375" s="45"/>
    </row>
    <row r="376" spans="2:7" s="40" customFormat="1">
      <c r="B376" s="43">
        <v>41643</v>
      </c>
      <c r="C376" s="56" t="s">
        <v>109</v>
      </c>
      <c r="D376" s="44">
        <v>18.54398297164019</v>
      </c>
      <c r="E376" s="44">
        <v>43.056650125782497</v>
      </c>
      <c r="F376" s="44">
        <v>24.512667154142306</v>
      </c>
      <c r="G376" s="45"/>
    </row>
    <row r="377" spans="2:7" s="40" customFormat="1">
      <c r="B377" s="43">
        <v>41643</v>
      </c>
      <c r="C377" s="56" t="s">
        <v>110</v>
      </c>
      <c r="D377" s="44">
        <v>16.239378373637422</v>
      </c>
      <c r="E377" s="44">
        <v>37.384437477011403</v>
      </c>
      <c r="F377" s="44">
        <v>21.145059103373981</v>
      </c>
      <c r="G377" s="45"/>
    </row>
    <row r="378" spans="2:7" s="40" customFormat="1">
      <c r="B378" s="43">
        <v>41643</v>
      </c>
      <c r="C378" s="56" t="s">
        <v>111</v>
      </c>
      <c r="D378" s="44">
        <v>15.203438636919074</v>
      </c>
      <c r="E378" s="44">
        <v>35.079759014574179</v>
      </c>
      <c r="F378" s="44">
        <v>19.876320377655105</v>
      </c>
      <c r="G378" s="45"/>
    </row>
    <row r="379" spans="2:7" s="40" customFormat="1">
      <c r="B379" s="43">
        <v>41643</v>
      </c>
      <c r="C379" s="56" t="s">
        <v>112</v>
      </c>
      <c r="D379" s="44">
        <v>8.8388135191869495</v>
      </c>
      <c r="E379" s="44">
        <v>24.6263990612117</v>
      </c>
      <c r="F379" s="44">
        <v>15.78758554202475</v>
      </c>
      <c r="G379" s="45"/>
    </row>
    <row r="380" spans="2:7" s="40" customFormat="1">
      <c r="B380" s="43">
        <v>41643</v>
      </c>
      <c r="C380" s="56" t="s">
        <v>113</v>
      </c>
      <c r="D380" s="44">
        <v>9.6001561399832038</v>
      </c>
      <c r="E380" s="44">
        <v>25.699891993294337</v>
      </c>
      <c r="F380" s="44">
        <v>16.099735853311131</v>
      </c>
      <c r="G380" s="45"/>
    </row>
    <row r="381" spans="2:7" s="40" customFormat="1">
      <c r="B381" s="43">
        <v>41643</v>
      </c>
      <c r="C381" s="56" t="s">
        <v>114</v>
      </c>
      <c r="D381" s="44">
        <v>19.834900961182619</v>
      </c>
      <c r="E381" s="44">
        <v>36.600970786367661</v>
      </c>
      <c r="F381" s="44">
        <v>16.766069825185042</v>
      </c>
      <c r="G381" s="45"/>
    </row>
    <row r="382" spans="2:7" s="40" customFormat="1">
      <c r="B382" s="43">
        <v>41643</v>
      </c>
      <c r="C382" s="56" t="s">
        <v>115</v>
      </c>
      <c r="D382" s="44">
        <v>11.218049197690743</v>
      </c>
      <c r="E382" s="44">
        <v>26.529549120098054</v>
      </c>
      <c r="F382" s="44">
        <v>15.311499922407311</v>
      </c>
      <c r="G382" s="45"/>
    </row>
    <row r="383" spans="2:7" s="40" customFormat="1">
      <c r="B383" s="43">
        <v>41643</v>
      </c>
      <c r="C383" s="56" t="s">
        <v>116</v>
      </c>
      <c r="D383" s="44">
        <v>8.003917250858672</v>
      </c>
      <c r="E383" s="44">
        <v>22.694495002600345</v>
      </c>
      <c r="F383" s="44">
        <v>14.690577751741673</v>
      </c>
      <c r="G383" s="45"/>
    </row>
    <row r="384" spans="2:7" s="40" customFormat="1">
      <c r="B384" s="43">
        <v>41643</v>
      </c>
      <c r="C384" s="56" t="s">
        <v>117</v>
      </c>
      <c r="D384" s="44">
        <v>6.0056469806340038</v>
      </c>
      <c r="E384" s="44">
        <v>16.458059980719447</v>
      </c>
      <c r="F384" s="44">
        <v>10.452413000085443</v>
      </c>
      <c r="G384" s="45"/>
    </row>
    <row r="385" spans="2:7" s="40" customFormat="1">
      <c r="B385" s="43">
        <v>41643</v>
      </c>
      <c r="C385" s="56" t="s">
        <v>118</v>
      </c>
      <c r="D385" s="44">
        <v>11.239564477073749</v>
      </c>
      <c r="E385" s="44">
        <v>22.004690769504577</v>
      </c>
      <c r="F385" s="44">
        <v>10.765126292430828</v>
      </c>
      <c r="G385" s="45"/>
    </row>
    <row r="386" spans="2:7" s="40" customFormat="1">
      <c r="B386" s="43">
        <v>41643</v>
      </c>
      <c r="C386" s="56" t="s">
        <v>119</v>
      </c>
      <c r="D386" s="44">
        <v>10.330361897490446</v>
      </c>
      <c r="E386" s="44">
        <v>22.217600407621504</v>
      </c>
      <c r="F386" s="44">
        <v>11.887238510131057</v>
      </c>
      <c r="G386" s="45"/>
    </row>
    <row r="387" spans="2:7" s="40" customFormat="1">
      <c r="B387" s="43">
        <v>41643</v>
      </c>
      <c r="C387" s="56" t="s">
        <v>120</v>
      </c>
      <c r="D387" s="44">
        <v>10.182443605239397</v>
      </c>
      <c r="E387" s="44">
        <v>25.979448639861232</v>
      </c>
      <c r="F387" s="44">
        <v>15.797005034621835</v>
      </c>
      <c r="G387" s="45"/>
    </row>
    <row r="388" spans="2:7" s="40" customFormat="1">
      <c r="B388" s="43">
        <v>41643</v>
      </c>
      <c r="C388" s="56" t="s">
        <v>121</v>
      </c>
      <c r="D388" s="44">
        <v>12.064688813937025</v>
      </c>
      <c r="E388" s="44">
        <v>28.561977865334356</v>
      </c>
      <c r="F388" s="44">
        <v>16.497289051397331</v>
      </c>
      <c r="G388" s="45"/>
    </row>
    <row r="389" spans="2:7" s="40" customFormat="1">
      <c r="B389" s="43">
        <v>41643</v>
      </c>
      <c r="C389" s="56" t="s">
        <v>122</v>
      </c>
      <c r="D389" s="44">
        <v>10.58447475485753</v>
      </c>
      <c r="E389" s="44">
        <v>26.702962743370986</v>
      </c>
      <c r="F389" s="44">
        <v>16.118487988513458</v>
      </c>
      <c r="G389" s="45"/>
    </row>
    <row r="390" spans="2:7" s="40" customFormat="1">
      <c r="B390" s="43">
        <v>41643</v>
      </c>
      <c r="C390" s="56" t="s">
        <v>123</v>
      </c>
      <c r="D390" s="44">
        <v>7.021147019082342</v>
      </c>
      <c r="E390" s="44">
        <v>17.554358015958073</v>
      </c>
      <c r="F390" s="44">
        <v>10.533210996875731</v>
      </c>
      <c r="G390" s="45"/>
    </row>
    <row r="391" spans="2:7" s="40" customFormat="1">
      <c r="B391" s="43">
        <v>41643</v>
      </c>
      <c r="C391" s="56" t="s">
        <v>124</v>
      </c>
      <c r="D391" s="44">
        <v>5.3293626973457773</v>
      </c>
      <c r="E391" s="44">
        <v>14.706825709131033</v>
      </c>
      <c r="F391" s="44">
        <v>9.377463011785256</v>
      </c>
      <c r="G391" s="45"/>
    </row>
    <row r="392" spans="2:7" s="40" customFormat="1">
      <c r="B392" s="43">
        <v>41643</v>
      </c>
      <c r="C392" s="56" t="s">
        <v>125</v>
      </c>
      <c r="D392" s="44">
        <v>6.6194792962042062</v>
      </c>
      <c r="E392" s="44">
        <v>15.71661361587369</v>
      </c>
      <c r="F392" s="44">
        <v>9.0971343196694843</v>
      </c>
      <c r="G392" s="45"/>
    </row>
    <row r="393" spans="2:7" s="40" customFormat="1">
      <c r="B393" s="43">
        <v>41644</v>
      </c>
      <c r="C393" s="56">
        <v>0</v>
      </c>
      <c r="D393" s="44">
        <v>6.8733364817022915</v>
      </c>
      <c r="E393" s="44">
        <v>16.662678219258371</v>
      </c>
      <c r="F393" s="44">
        <v>9.7893417375560787</v>
      </c>
      <c r="G393" s="45"/>
    </row>
    <row r="394" spans="2:7" s="40" customFormat="1">
      <c r="B394" s="43">
        <v>41644</v>
      </c>
      <c r="C394" s="56" t="s">
        <v>31</v>
      </c>
      <c r="D394" s="44">
        <v>4.9171329949366394</v>
      </c>
      <c r="E394" s="44">
        <v>13.644942803575388</v>
      </c>
      <c r="F394" s="44">
        <v>8.7278098086387494</v>
      </c>
      <c r="G394" s="45"/>
    </row>
    <row r="395" spans="2:7" s="40" customFormat="1">
      <c r="B395" s="43">
        <v>41644</v>
      </c>
      <c r="C395" s="56" t="s">
        <v>32</v>
      </c>
      <c r="D395" s="44">
        <v>0.74022167100024594</v>
      </c>
      <c r="E395" s="44">
        <v>4.8034478177823763</v>
      </c>
      <c r="F395" s="44">
        <v>4.0632261467821307</v>
      </c>
      <c r="G395" s="45"/>
    </row>
    <row r="396" spans="2:7" s="40" customFormat="1">
      <c r="B396" s="43">
        <v>41644</v>
      </c>
      <c r="C396" s="56" t="s">
        <v>33</v>
      </c>
      <c r="D396" s="44">
        <v>2.8445972700299484</v>
      </c>
      <c r="E396" s="44">
        <v>6.748330032012718</v>
      </c>
      <c r="F396" s="44">
        <v>3.9037327619827695</v>
      </c>
      <c r="G396" s="45"/>
    </row>
    <row r="397" spans="2:7" s="40" customFormat="1">
      <c r="B397" s="43">
        <v>41644</v>
      </c>
      <c r="C397" s="56" t="s">
        <v>34</v>
      </c>
      <c r="D397" s="44">
        <v>2.8552032311409516</v>
      </c>
      <c r="E397" s="44">
        <v>6.4083739591058322</v>
      </c>
      <c r="F397" s="44">
        <v>3.5531707279648805</v>
      </c>
      <c r="G397" s="45"/>
    </row>
    <row r="398" spans="2:7" s="40" customFormat="1">
      <c r="B398" s="43">
        <v>41644</v>
      </c>
      <c r="C398" s="56" t="s">
        <v>35</v>
      </c>
      <c r="D398" s="44">
        <v>5.1711468937487224</v>
      </c>
      <c r="E398" s="44">
        <v>9.7668381800736963</v>
      </c>
      <c r="F398" s="44">
        <v>4.5956912863249739</v>
      </c>
      <c r="G398" s="45"/>
    </row>
    <row r="399" spans="2:7" s="40" customFormat="1">
      <c r="B399" s="43">
        <v>41644</v>
      </c>
      <c r="C399" s="56" t="s">
        <v>36</v>
      </c>
      <c r="D399" s="44">
        <v>3.3522934696891169</v>
      </c>
      <c r="E399" s="44">
        <v>9.3844133865868251</v>
      </c>
      <c r="F399" s="44">
        <v>6.0321199168977078</v>
      </c>
      <c r="G399" s="45"/>
    </row>
    <row r="400" spans="2:7" s="40" customFormat="1">
      <c r="B400" s="43">
        <v>41644</v>
      </c>
      <c r="C400" s="56" t="s">
        <v>37</v>
      </c>
      <c r="D400" s="44">
        <v>3.035074939436011</v>
      </c>
      <c r="E400" s="44">
        <v>14.347893388945145</v>
      </c>
      <c r="F400" s="44">
        <v>11.312818449509134</v>
      </c>
      <c r="G400" s="45"/>
    </row>
    <row r="401" spans="2:7" s="40" customFormat="1">
      <c r="B401" s="43">
        <v>41644</v>
      </c>
      <c r="C401" s="56" t="s">
        <v>38</v>
      </c>
      <c r="D401" s="44">
        <v>4.6531274882415499</v>
      </c>
      <c r="E401" s="44">
        <v>11.956796576995954</v>
      </c>
      <c r="F401" s="44">
        <v>7.303669088754404</v>
      </c>
      <c r="G401" s="45"/>
    </row>
    <row r="402" spans="2:7" s="40" customFormat="1">
      <c r="B402" s="43">
        <v>41644</v>
      </c>
      <c r="C402" s="56" t="s">
        <v>39</v>
      </c>
      <c r="D402" s="44">
        <v>3.7436935423992468</v>
      </c>
      <c r="E402" s="44">
        <v>8.9279047796369788</v>
      </c>
      <c r="F402" s="44">
        <v>5.184211237237732</v>
      </c>
      <c r="G402" s="45"/>
    </row>
    <row r="403" spans="2:7" s="40" customFormat="1">
      <c r="B403" s="43">
        <v>41644</v>
      </c>
      <c r="C403" s="56" t="s">
        <v>40</v>
      </c>
      <c r="D403" s="44">
        <v>4.4311433945334757</v>
      </c>
      <c r="E403" s="44">
        <v>8.4072641417351548</v>
      </c>
      <c r="F403" s="44">
        <v>3.9761207472016791</v>
      </c>
      <c r="G403" s="45"/>
    </row>
    <row r="404" spans="2:7" s="40" customFormat="1">
      <c r="B404" s="43">
        <v>41644</v>
      </c>
      <c r="C404" s="56" t="s">
        <v>41</v>
      </c>
      <c r="D404" s="44">
        <v>4.0081664112523345</v>
      </c>
      <c r="E404" s="44">
        <v>11.096516231456242</v>
      </c>
      <c r="F404" s="44">
        <v>7.0883498202039075</v>
      </c>
      <c r="G404" s="45"/>
    </row>
    <row r="405" spans="2:7" s="40" customFormat="1">
      <c r="B405" s="43">
        <v>41644</v>
      </c>
      <c r="C405" s="56" t="s">
        <v>42</v>
      </c>
      <c r="D405" s="44">
        <v>4.3149071056814368</v>
      </c>
      <c r="E405" s="44">
        <v>14.933803183854943</v>
      </c>
      <c r="F405" s="44">
        <v>10.618896078173506</v>
      </c>
      <c r="G405" s="45"/>
    </row>
    <row r="406" spans="2:7" s="40" customFormat="1">
      <c r="B406" s="43">
        <v>41644</v>
      </c>
      <c r="C406" s="56" t="s">
        <v>43</v>
      </c>
      <c r="D406" s="44">
        <v>0.68743144931522926</v>
      </c>
      <c r="E406" s="44">
        <v>8.6628272250820668</v>
      </c>
      <c r="F406" s="44">
        <v>7.9753957757668372</v>
      </c>
      <c r="G406" s="45"/>
    </row>
    <row r="407" spans="2:7" s="40" customFormat="1">
      <c r="B407" s="43">
        <v>41644</v>
      </c>
      <c r="C407" s="56" t="s">
        <v>44</v>
      </c>
      <c r="D407" s="44">
        <v>2.9612755737609855</v>
      </c>
      <c r="E407" s="44">
        <v>7.9082961476613205</v>
      </c>
      <c r="F407" s="44">
        <v>4.9470205739003354</v>
      </c>
      <c r="G407" s="45"/>
    </row>
    <row r="408" spans="2:7" s="40" customFormat="1">
      <c r="B408" s="43">
        <v>41644</v>
      </c>
      <c r="C408" s="56" t="s">
        <v>45</v>
      </c>
      <c r="D408" s="44">
        <v>2.8026664822459333</v>
      </c>
      <c r="E408" s="44">
        <v>7.2387744567905479</v>
      </c>
      <c r="F408" s="44">
        <v>4.4361079745446146</v>
      </c>
      <c r="G408" s="45"/>
    </row>
    <row r="409" spans="2:7" s="40" customFormat="1">
      <c r="B409" s="43">
        <v>41644</v>
      </c>
      <c r="C409" s="56" t="s">
        <v>46</v>
      </c>
      <c r="D409" s="44">
        <v>4.1353003285353767</v>
      </c>
      <c r="E409" s="44">
        <v>10.193996612796544</v>
      </c>
      <c r="F409" s="44">
        <v>6.0586962842611678</v>
      </c>
      <c r="G409" s="45"/>
    </row>
    <row r="410" spans="2:7" s="40" customFormat="1">
      <c r="B410" s="43">
        <v>41644</v>
      </c>
      <c r="C410" s="56" t="s">
        <v>47</v>
      </c>
      <c r="D410" s="44">
        <v>4.0084296062863336</v>
      </c>
      <c r="E410" s="44">
        <v>10.491823469585443</v>
      </c>
      <c r="F410" s="44">
        <v>6.4833938632991091</v>
      </c>
      <c r="G410" s="45"/>
    </row>
    <row r="411" spans="2:7" s="40" customFormat="1">
      <c r="B411" s="43">
        <v>41644</v>
      </c>
      <c r="C411" s="56" t="s">
        <v>48</v>
      </c>
      <c r="D411" s="44">
        <v>3.4267688785451402</v>
      </c>
      <c r="E411" s="44">
        <v>10.045546648826594</v>
      </c>
      <c r="F411" s="44">
        <v>6.6187777702814543</v>
      </c>
      <c r="G411" s="45"/>
    </row>
    <row r="412" spans="2:7" s="40" customFormat="1">
      <c r="B412" s="43">
        <v>41644</v>
      </c>
      <c r="C412" s="56" t="s">
        <v>49</v>
      </c>
      <c r="D412" s="44">
        <v>2.4960688436928309</v>
      </c>
      <c r="E412" s="44">
        <v>7.3349777532875136</v>
      </c>
      <c r="F412" s="44">
        <v>4.8389089095946822</v>
      </c>
      <c r="G412" s="45"/>
    </row>
    <row r="413" spans="2:7" s="40" customFormat="1">
      <c r="B413" s="43">
        <v>41644</v>
      </c>
      <c r="C413" s="56" t="s">
        <v>50</v>
      </c>
      <c r="D413" s="44">
        <v>4.1777880620113903</v>
      </c>
      <c r="E413" s="44">
        <v>11.098343255468235</v>
      </c>
      <c r="F413" s="44">
        <v>6.9205551934568446</v>
      </c>
      <c r="G413" s="45"/>
    </row>
    <row r="414" spans="2:7" s="40" customFormat="1">
      <c r="B414" s="43">
        <v>41644</v>
      </c>
      <c r="C414" s="56" t="s">
        <v>51</v>
      </c>
      <c r="D414" s="44">
        <v>6.9912610845213248</v>
      </c>
      <c r="E414" s="44">
        <v>13.043981090740575</v>
      </c>
      <c r="F414" s="44">
        <v>6.0527200062192499</v>
      </c>
      <c r="G414" s="45"/>
    </row>
    <row r="415" spans="2:7" s="40" customFormat="1">
      <c r="B415" s="43">
        <v>41644</v>
      </c>
      <c r="C415" s="56" t="s">
        <v>52</v>
      </c>
      <c r="D415" s="44">
        <v>3.7759569128412562</v>
      </c>
      <c r="E415" s="44">
        <v>10.57783095258641</v>
      </c>
      <c r="F415" s="44">
        <v>6.8018740397451545</v>
      </c>
      <c r="G415" s="45"/>
    </row>
    <row r="416" spans="2:7" s="40" customFormat="1">
      <c r="B416" s="43">
        <v>41644</v>
      </c>
      <c r="C416" s="56" t="s">
        <v>53</v>
      </c>
      <c r="D416" s="44">
        <v>3.0673374996910203</v>
      </c>
      <c r="E416" s="44">
        <v>7.0591037384536053</v>
      </c>
      <c r="F416" s="44">
        <v>3.991766238762585</v>
      </c>
      <c r="G416" s="45"/>
    </row>
    <row r="417" spans="2:7" s="40" customFormat="1">
      <c r="B417" s="43">
        <v>41644</v>
      </c>
      <c r="C417" s="56" t="s">
        <v>54</v>
      </c>
      <c r="D417" s="44">
        <v>3.8077709767212657</v>
      </c>
      <c r="E417" s="44">
        <v>13.012802725819583</v>
      </c>
      <c r="F417" s="44">
        <v>9.2050317490983176</v>
      </c>
      <c r="G417" s="45"/>
    </row>
    <row r="418" spans="2:7" s="40" customFormat="1">
      <c r="B418" s="43">
        <v>41644</v>
      </c>
      <c r="C418" s="56" t="s">
        <v>55</v>
      </c>
      <c r="D418" s="44">
        <v>8.5887329625188542</v>
      </c>
      <c r="E418" s="44">
        <v>16.94672134145625</v>
      </c>
      <c r="F418" s="44">
        <v>8.3579883789373959</v>
      </c>
      <c r="G418" s="45"/>
    </row>
    <row r="419" spans="2:7" s="40" customFormat="1">
      <c r="B419" s="43">
        <v>41644</v>
      </c>
      <c r="C419" s="56" t="s">
        <v>56</v>
      </c>
      <c r="D419" s="44">
        <v>5.6377398537738745</v>
      </c>
      <c r="E419" s="44">
        <v>10.642395433666387</v>
      </c>
      <c r="F419" s="44">
        <v>5.0046555798925123</v>
      </c>
      <c r="G419" s="45"/>
    </row>
    <row r="420" spans="2:7" s="40" customFormat="1">
      <c r="B420" s="43">
        <v>41644</v>
      </c>
      <c r="C420" s="56" t="s">
        <v>57</v>
      </c>
      <c r="D420" s="44">
        <v>2.0943427873506968</v>
      </c>
      <c r="E420" s="44">
        <v>7.0170923572176163</v>
      </c>
      <c r="F420" s="44">
        <v>4.9227495698669195</v>
      </c>
      <c r="G420" s="45"/>
    </row>
    <row r="421" spans="2:7" s="40" customFormat="1">
      <c r="B421" s="43">
        <v>41644</v>
      </c>
      <c r="C421" s="56" t="s">
        <v>58</v>
      </c>
      <c r="D421" s="44">
        <v>3.8819808757232903</v>
      </c>
      <c r="E421" s="44">
        <v>11.227553107580187</v>
      </c>
      <c r="F421" s="44">
        <v>7.345572231856897</v>
      </c>
      <c r="G421" s="45"/>
    </row>
    <row r="422" spans="2:7" s="40" customFormat="1">
      <c r="B422" s="43">
        <v>41644</v>
      </c>
      <c r="C422" s="56" t="s">
        <v>59</v>
      </c>
      <c r="D422" s="44">
        <v>5.1936606707387263</v>
      </c>
      <c r="E422" s="44">
        <v>13.332963151789469</v>
      </c>
      <c r="F422" s="44">
        <v>8.1393024810507431</v>
      </c>
      <c r="G422" s="45"/>
    </row>
    <row r="423" spans="2:7" s="40" customFormat="1">
      <c r="B423" s="43">
        <v>41644</v>
      </c>
      <c r="C423" s="56" t="s">
        <v>60</v>
      </c>
      <c r="D423" s="44">
        <v>7.5102635940824953</v>
      </c>
      <c r="E423" s="44">
        <v>15.066311245980881</v>
      </c>
      <c r="F423" s="44">
        <v>7.5560476518983855</v>
      </c>
      <c r="G423" s="45"/>
    </row>
    <row r="424" spans="2:7" s="40" customFormat="1">
      <c r="B424" s="43">
        <v>41644</v>
      </c>
      <c r="C424" s="56" t="s">
        <v>61</v>
      </c>
      <c r="D424" s="44">
        <v>10.334658897856434</v>
      </c>
      <c r="E424" s="44">
        <v>21.148511715037813</v>
      </c>
      <c r="F424" s="44">
        <v>10.813852817181379</v>
      </c>
      <c r="G424" s="45"/>
    </row>
    <row r="425" spans="2:7" s="40" customFormat="1">
      <c r="B425" s="43">
        <v>41644</v>
      </c>
      <c r="C425" s="56" t="s">
        <v>62</v>
      </c>
      <c r="D425" s="44">
        <v>6.0400765596320065</v>
      </c>
      <c r="E425" s="44">
        <v>11.760020969308004</v>
      </c>
      <c r="F425" s="44">
        <v>5.719944409675997</v>
      </c>
      <c r="G425" s="45"/>
    </row>
    <row r="426" spans="2:7" s="40" customFormat="1">
      <c r="B426" s="43">
        <v>41644</v>
      </c>
      <c r="C426" s="56" t="s">
        <v>63</v>
      </c>
      <c r="D426" s="44">
        <v>6.1882372135370556</v>
      </c>
      <c r="E426" s="44">
        <v>14.131422857866195</v>
      </c>
      <c r="F426" s="44">
        <v>7.9431856443291391</v>
      </c>
      <c r="G426" s="45"/>
    </row>
    <row r="427" spans="2:7" s="40" customFormat="1">
      <c r="B427" s="43">
        <v>41644</v>
      </c>
      <c r="C427" s="56" t="s">
        <v>64</v>
      </c>
      <c r="D427" s="44">
        <v>3.6918263551892263</v>
      </c>
      <c r="E427" s="44">
        <v>11.016118738852253</v>
      </c>
      <c r="F427" s="44">
        <v>7.3242923836630265</v>
      </c>
      <c r="G427" s="45"/>
    </row>
    <row r="428" spans="2:7" s="40" customFormat="1">
      <c r="B428" s="43">
        <v>41644</v>
      </c>
      <c r="C428" s="56" t="s">
        <v>65</v>
      </c>
      <c r="D428" s="44">
        <v>7.8809189909876176</v>
      </c>
      <c r="E428" s="44">
        <v>18.8213192366036</v>
      </c>
      <c r="F428" s="44">
        <v>10.940400245615983</v>
      </c>
      <c r="G428" s="45"/>
    </row>
    <row r="429" spans="2:7" s="40" customFormat="1">
      <c r="B429" s="43">
        <v>41644</v>
      </c>
      <c r="C429" s="56" t="s">
        <v>66</v>
      </c>
      <c r="D429" s="44">
        <v>7.4049713458024593</v>
      </c>
      <c r="E429" s="44">
        <v>21.118544366032815</v>
      </c>
      <c r="F429" s="44">
        <v>13.713573020230356</v>
      </c>
      <c r="G429" s="45"/>
    </row>
    <row r="430" spans="2:7" s="40" customFormat="1">
      <c r="B430" s="43">
        <v>41644</v>
      </c>
      <c r="C430" s="56" t="s">
        <v>67</v>
      </c>
      <c r="D430" s="44">
        <v>5.5961038583168579</v>
      </c>
      <c r="E430" s="44">
        <v>11.559052112065066</v>
      </c>
      <c r="F430" s="44">
        <v>5.9629482537482081</v>
      </c>
      <c r="G430" s="45"/>
    </row>
    <row r="431" spans="2:7" s="40" customFormat="1">
      <c r="B431" s="43">
        <v>41644</v>
      </c>
      <c r="C431" s="56" t="s">
        <v>68</v>
      </c>
      <c r="D431" s="44">
        <v>7.9975440538586557</v>
      </c>
      <c r="E431" s="44">
        <v>17.205969001006146</v>
      </c>
      <c r="F431" s="44">
        <v>9.2084249471474902</v>
      </c>
      <c r="G431" s="45"/>
    </row>
    <row r="432" spans="2:7" s="40" customFormat="1">
      <c r="B432" s="43">
        <v>41644</v>
      </c>
      <c r="C432" s="56" t="s">
        <v>69</v>
      </c>
      <c r="D432" s="44">
        <v>14.154538385350698</v>
      </c>
      <c r="E432" s="44">
        <v>29.223032989778055</v>
      </c>
      <c r="F432" s="44">
        <v>15.068494604427357</v>
      </c>
      <c r="G432" s="45"/>
    </row>
    <row r="433" spans="2:7" s="40" customFormat="1">
      <c r="B433" s="43">
        <v>41644</v>
      </c>
      <c r="C433" s="56" t="s">
        <v>70</v>
      </c>
      <c r="D433" s="44">
        <v>13.266057796336403</v>
      </c>
      <c r="E433" s="44">
        <v>26.873345940046853</v>
      </c>
      <c r="F433" s="44">
        <v>13.60728814371045</v>
      </c>
      <c r="G433" s="45"/>
    </row>
    <row r="434" spans="2:7" s="40" customFormat="1">
      <c r="B434" s="43">
        <v>41644</v>
      </c>
      <c r="C434" s="56" t="s">
        <v>71</v>
      </c>
      <c r="D434" s="44">
        <v>15.329129229356088</v>
      </c>
      <c r="E434" s="44">
        <v>27.299224522615706</v>
      </c>
      <c r="F434" s="44">
        <v>11.970095293259618</v>
      </c>
      <c r="G434" s="45"/>
    </row>
    <row r="435" spans="2:7" s="40" customFormat="1">
      <c r="B435" s="43">
        <v>41644</v>
      </c>
      <c r="C435" s="56" t="s">
        <v>72</v>
      </c>
      <c r="D435" s="44">
        <v>16.027525784105318</v>
      </c>
      <c r="E435" s="44">
        <v>30.926215982365466</v>
      </c>
      <c r="F435" s="44">
        <v>14.898690198260148</v>
      </c>
      <c r="G435" s="45"/>
    </row>
    <row r="436" spans="2:7" s="40" customFormat="1">
      <c r="B436" s="43">
        <v>41644</v>
      </c>
      <c r="C436" s="56" t="s">
        <v>73</v>
      </c>
      <c r="D436" s="44">
        <v>12.684629476523209</v>
      </c>
      <c r="E436" s="44">
        <v>23.81192009328289</v>
      </c>
      <c r="F436" s="44">
        <v>11.12729061675968</v>
      </c>
      <c r="G436" s="45"/>
    </row>
    <row r="437" spans="2:7" s="40" customFormat="1">
      <c r="B437" s="43">
        <v>41644</v>
      </c>
      <c r="C437" s="56" t="s">
        <v>74</v>
      </c>
      <c r="D437" s="44">
        <v>12.32506673163409</v>
      </c>
      <c r="E437" s="44">
        <v>24.163319162743768</v>
      </c>
      <c r="F437" s="44">
        <v>11.838252431109678</v>
      </c>
      <c r="G437" s="45"/>
    </row>
    <row r="438" spans="2:7" s="40" customFormat="1">
      <c r="B438" s="43">
        <v>41644</v>
      </c>
      <c r="C438" s="56" t="s">
        <v>75</v>
      </c>
      <c r="D438" s="44">
        <v>13.086930765635342</v>
      </c>
      <c r="E438" s="44">
        <v>28.928446203350141</v>
      </c>
      <c r="F438" s="44">
        <v>15.841515437714799</v>
      </c>
      <c r="G438" s="45"/>
    </row>
    <row r="439" spans="2:7" s="40" customFormat="1">
      <c r="B439" s="43">
        <v>41644</v>
      </c>
      <c r="C439" s="56" t="s">
        <v>76</v>
      </c>
      <c r="D439" s="44">
        <v>13.753594275204563</v>
      </c>
      <c r="E439" s="44">
        <v>25.483023653551317</v>
      </c>
      <c r="F439" s="44">
        <v>11.729429378346754</v>
      </c>
      <c r="G439" s="45"/>
    </row>
    <row r="440" spans="2:7" s="40" customFormat="1">
      <c r="B440" s="43">
        <v>41644</v>
      </c>
      <c r="C440" s="56" t="s">
        <v>77</v>
      </c>
      <c r="D440" s="44">
        <v>16.144780362275355</v>
      </c>
      <c r="E440" s="44">
        <v>31.06730925348641</v>
      </c>
      <c r="F440" s="44">
        <v>14.922528891211055</v>
      </c>
      <c r="G440" s="45"/>
    </row>
    <row r="441" spans="2:7" s="40" customFormat="1">
      <c r="B441" s="43">
        <v>41644</v>
      </c>
      <c r="C441" s="56" t="s">
        <v>78</v>
      </c>
      <c r="D441" s="44">
        <v>9.8287451095972589</v>
      </c>
      <c r="E441" s="44">
        <v>23.452471516312006</v>
      </c>
      <c r="F441" s="44">
        <v>13.623726406714747</v>
      </c>
      <c r="G441" s="45"/>
    </row>
    <row r="442" spans="2:7" s="40" customFormat="1">
      <c r="B442" s="43">
        <v>41644</v>
      </c>
      <c r="C442" s="56" t="s">
        <v>79</v>
      </c>
      <c r="D442" s="44">
        <v>7.5329850104264979</v>
      </c>
      <c r="E442" s="44">
        <v>18.815501397312584</v>
      </c>
      <c r="F442" s="44">
        <v>11.282516386886087</v>
      </c>
      <c r="G442" s="45"/>
    </row>
    <row r="443" spans="2:7" s="40" customFormat="1">
      <c r="B443" s="43">
        <v>41644</v>
      </c>
      <c r="C443" s="56" t="s">
        <v>80</v>
      </c>
      <c r="D443" s="44">
        <v>9.2576320095030695</v>
      </c>
      <c r="E443" s="44">
        <v>22.272685253404401</v>
      </c>
      <c r="F443" s="44">
        <v>13.015053243901331</v>
      </c>
      <c r="G443" s="45"/>
    </row>
    <row r="444" spans="2:7" s="40" customFormat="1">
      <c r="B444" s="43">
        <v>41644</v>
      </c>
      <c r="C444" s="56" t="s">
        <v>81</v>
      </c>
      <c r="D444" s="44">
        <v>6.4010612984471225</v>
      </c>
      <c r="E444" s="44">
        <v>15.635838522144665</v>
      </c>
      <c r="F444" s="44">
        <v>9.2347772236975416</v>
      </c>
      <c r="G444" s="45"/>
    </row>
    <row r="445" spans="2:7" s="40" customFormat="1">
      <c r="B445" s="43">
        <v>41644</v>
      </c>
      <c r="C445" s="56" t="s">
        <v>82</v>
      </c>
      <c r="D445" s="44">
        <v>9.3742187621031068</v>
      </c>
      <c r="E445" s="44">
        <v>21.890574102928529</v>
      </c>
      <c r="F445" s="44">
        <v>12.516355340825422</v>
      </c>
      <c r="G445" s="45"/>
    </row>
    <row r="446" spans="2:7" s="40" customFormat="1">
      <c r="B446" s="43">
        <v>41644</v>
      </c>
      <c r="C446" s="56" t="s">
        <v>83</v>
      </c>
      <c r="D446" s="44">
        <v>12.199314298927042</v>
      </c>
      <c r="E446" s="44">
        <v>26.411705113927987</v>
      </c>
      <c r="F446" s="44">
        <v>14.212390815000944</v>
      </c>
      <c r="G446" s="45"/>
    </row>
    <row r="447" spans="2:7" s="40" customFormat="1">
      <c r="B447" s="43">
        <v>41644</v>
      </c>
      <c r="C447" s="56" t="s">
        <v>84</v>
      </c>
      <c r="D447" s="44">
        <v>9.4273269243151248</v>
      </c>
      <c r="E447" s="44">
        <v>21.710541907618591</v>
      </c>
      <c r="F447" s="44">
        <v>12.283214983303466</v>
      </c>
      <c r="G447" s="45"/>
    </row>
    <row r="448" spans="2:7" s="40" customFormat="1">
      <c r="B448" s="43">
        <v>41644</v>
      </c>
      <c r="C448" s="56" t="s">
        <v>85</v>
      </c>
      <c r="D448" s="44">
        <v>5.4067528118047914</v>
      </c>
      <c r="E448" s="44">
        <v>15.839092520531594</v>
      </c>
      <c r="F448" s="44">
        <v>10.432339708726802</v>
      </c>
      <c r="G448" s="45"/>
    </row>
    <row r="449" spans="2:7" s="40" customFormat="1">
      <c r="B449" s="43">
        <v>41644</v>
      </c>
      <c r="C449" s="56" t="s">
        <v>86</v>
      </c>
      <c r="D449" s="44">
        <v>7.0151004431843242</v>
      </c>
      <c r="E449" s="44">
        <v>16.05213399371452</v>
      </c>
      <c r="F449" s="44">
        <v>9.0370335505301966</v>
      </c>
      <c r="G449" s="45"/>
    </row>
    <row r="450" spans="2:7" s="40" customFormat="1">
      <c r="B450" s="43">
        <v>41644</v>
      </c>
      <c r="C450" s="56" t="s">
        <v>87</v>
      </c>
      <c r="D450" s="44">
        <v>8.2743115450127416</v>
      </c>
      <c r="E450" s="44">
        <v>17.680009517867965</v>
      </c>
      <c r="F450" s="44">
        <v>9.4056979728552239</v>
      </c>
      <c r="G450" s="45"/>
    </row>
    <row r="451" spans="2:7" s="40" customFormat="1">
      <c r="B451" s="43">
        <v>41644</v>
      </c>
      <c r="C451" s="56" t="s">
        <v>88</v>
      </c>
      <c r="D451" s="44">
        <v>4.3382414863614374</v>
      </c>
      <c r="E451" s="44">
        <v>12.754945182821643</v>
      </c>
      <c r="F451" s="44">
        <v>8.4167036964602069</v>
      </c>
      <c r="G451" s="45"/>
    </row>
    <row r="452" spans="2:7" s="40" customFormat="1">
      <c r="B452" s="43">
        <v>41644</v>
      </c>
      <c r="C452" s="56" t="s">
        <v>89</v>
      </c>
      <c r="D452" s="44">
        <v>6.7613820311452404</v>
      </c>
      <c r="E452" s="44">
        <v>19.138086577372466</v>
      </c>
      <c r="F452" s="44">
        <v>12.376704546227225</v>
      </c>
      <c r="G452" s="45"/>
    </row>
    <row r="453" spans="2:7" s="40" customFormat="1">
      <c r="B453" s="43">
        <v>41644</v>
      </c>
      <c r="C453" s="56" t="s">
        <v>90</v>
      </c>
      <c r="D453" s="44">
        <v>9.8617793150992679</v>
      </c>
      <c r="E453" s="44">
        <v>24.627837819411585</v>
      </c>
      <c r="F453" s="44">
        <v>14.766058504312317</v>
      </c>
      <c r="G453" s="45"/>
    </row>
    <row r="454" spans="2:7" s="40" customFormat="1">
      <c r="B454" s="43">
        <v>41644</v>
      </c>
      <c r="C454" s="56" t="s">
        <v>91</v>
      </c>
      <c r="D454" s="44">
        <v>5.6928061222238853</v>
      </c>
      <c r="E454" s="44">
        <v>16.117432512219494</v>
      </c>
      <c r="F454" s="44">
        <v>10.424626389995609</v>
      </c>
      <c r="G454" s="45"/>
    </row>
    <row r="455" spans="2:7" s="40" customFormat="1">
      <c r="B455" s="43">
        <v>41644</v>
      </c>
      <c r="C455" s="56" t="s">
        <v>92</v>
      </c>
      <c r="D455" s="44">
        <v>9.2482657502430623</v>
      </c>
      <c r="E455" s="44">
        <v>23.873385881919837</v>
      </c>
      <c r="F455" s="44">
        <v>14.625120131676775</v>
      </c>
      <c r="G455" s="45"/>
    </row>
    <row r="456" spans="2:7" s="40" customFormat="1">
      <c r="B456" s="43">
        <v>41644</v>
      </c>
      <c r="C456" s="56" t="s">
        <v>93</v>
      </c>
      <c r="D456" s="44">
        <v>6.5077181331171552</v>
      </c>
      <c r="E456" s="44">
        <v>22.841843274715192</v>
      </c>
      <c r="F456" s="44">
        <v>16.334125141598037</v>
      </c>
      <c r="G456" s="45"/>
    </row>
    <row r="457" spans="2:7" s="40" customFormat="1">
      <c r="B457" s="43">
        <v>41644</v>
      </c>
      <c r="C457" s="56" t="s">
        <v>94</v>
      </c>
      <c r="D457" s="44">
        <v>9.9891920524513065</v>
      </c>
      <c r="E457" s="44">
        <v>22.320942272280369</v>
      </c>
      <c r="F457" s="44">
        <v>12.331750219829063</v>
      </c>
      <c r="G457" s="45"/>
    </row>
    <row r="458" spans="2:7" s="40" customFormat="1">
      <c r="B458" s="43">
        <v>41644</v>
      </c>
      <c r="C458" s="56" t="s">
        <v>95</v>
      </c>
      <c r="D458" s="44">
        <v>5.4708355702128113</v>
      </c>
      <c r="E458" s="44">
        <v>15.703676324022629</v>
      </c>
      <c r="F458" s="44">
        <v>10.232840753809818</v>
      </c>
      <c r="G458" s="45"/>
    </row>
    <row r="459" spans="2:7" s="40" customFormat="1">
      <c r="B459" s="43">
        <v>41644</v>
      </c>
      <c r="C459" s="56" t="s">
        <v>96</v>
      </c>
      <c r="D459" s="44">
        <v>7.5555499449385009</v>
      </c>
      <c r="E459" s="44">
        <v>17.267975935644095</v>
      </c>
      <c r="F459" s="44">
        <v>9.7124259907055936</v>
      </c>
      <c r="G459" s="45"/>
    </row>
    <row r="460" spans="2:7" s="40" customFormat="1">
      <c r="B460" s="43">
        <v>41644</v>
      </c>
      <c r="C460" s="56" t="s">
        <v>97</v>
      </c>
      <c r="D460" s="44">
        <v>7.4603935178274696</v>
      </c>
      <c r="E460" s="44">
        <v>17.044857067188168</v>
      </c>
      <c r="F460" s="44">
        <v>9.5844635493606987</v>
      </c>
      <c r="G460" s="45"/>
    </row>
    <row r="461" spans="2:7" s="40" customFormat="1">
      <c r="B461" s="43">
        <v>41644</v>
      </c>
      <c r="C461" s="56" t="s">
        <v>98</v>
      </c>
      <c r="D461" s="44">
        <v>8.5398630042448271</v>
      </c>
      <c r="E461" s="44">
        <v>19.556192156065311</v>
      </c>
      <c r="F461" s="44">
        <v>11.016329151820484</v>
      </c>
      <c r="G461" s="45"/>
    </row>
    <row r="462" spans="2:7" s="40" customFormat="1">
      <c r="B462" s="43">
        <v>41644</v>
      </c>
      <c r="C462" s="56" t="s">
        <v>99</v>
      </c>
      <c r="D462" s="44">
        <v>13.799384330892567</v>
      </c>
      <c r="E462" s="44">
        <v>26.52583135325392</v>
      </c>
      <c r="F462" s="44">
        <v>12.726447022361354</v>
      </c>
      <c r="G462" s="45"/>
    </row>
    <row r="463" spans="2:7" s="40" customFormat="1">
      <c r="B463" s="43">
        <v>41644</v>
      </c>
      <c r="C463" s="56" t="s">
        <v>100</v>
      </c>
      <c r="D463" s="44">
        <v>9.661791173147197</v>
      </c>
      <c r="E463" s="44">
        <v>23.004370408748123</v>
      </c>
      <c r="F463" s="44">
        <v>13.342579235600926</v>
      </c>
      <c r="G463" s="45"/>
    </row>
    <row r="464" spans="2:7" s="40" customFormat="1">
      <c r="B464" s="43">
        <v>41644</v>
      </c>
      <c r="C464" s="56" t="s">
        <v>101</v>
      </c>
      <c r="D464" s="44">
        <v>7.7252844431725558</v>
      </c>
      <c r="E464" s="44">
        <v>22.185471241717405</v>
      </c>
      <c r="F464" s="44">
        <v>14.46018679854485</v>
      </c>
      <c r="G464" s="45"/>
    </row>
    <row r="465" spans="2:7" s="40" customFormat="1">
      <c r="B465" s="43">
        <v>41644</v>
      </c>
      <c r="C465" s="56" t="s">
        <v>102</v>
      </c>
      <c r="D465" s="44">
        <v>5.7887353519919156</v>
      </c>
      <c r="E465" s="44">
        <v>12.162329509171835</v>
      </c>
      <c r="F465" s="44">
        <v>6.3735941571799195</v>
      </c>
      <c r="G465" s="45"/>
    </row>
    <row r="466" spans="2:7" s="40" customFormat="1">
      <c r="B466" s="43">
        <v>41644</v>
      </c>
      <c r="C466" s="56" t="s">
        <v>103</v>
      </c>
      <c r="D466" s="44">
        <v>7.9053612445196144</v>
      </c>
      <c r="E466" s="44">
        <v>13.609714526436338</v>
      </c>
      <c r="F466" s="44">
        <v>5.704353281916724</v>
      </c>
      <c r="G466" s="45"/>
    </row>
    <row r="467" spans="2:7" s="40" customFormat="1">
      <c r="B467" s="43">
        <v>41644</v>
      </c>
      <c r="C467" s="56" t="s">
        <v>104</v>
      </c>
      <c r="D467" s="44">
        <v>5.5983692569098515</v>
      </c>
      <c r="E467" s="44">
        <v>9.5024997335147443</v>
      </c>
      <c r="F467" s="44">
        <v>3.9041304766048928</v>
      </c>
      <c r="G467" s="45"/>
    </row>
    <row r="468" spans="2:7" s="40" customFormat="1">
      <c r="B468" s="43">
        <v>41644</v>
      </c>
      <c r="C468" s="56" t="s">
        <v>105</v>
      </c>
      <c r="D468" s="44">
        <v>10.064475217746327</v>
      </c>
      <c r="E468" s="44">
        <v>16.387589022414385</v>
      </c>
      <c r="F468" s="44">
        <v>6.3231138046680577</v>
      </c>
      <c r="G468" s="45"/>
    </row>
    <row r="469" spans="2:7" s="40" customFormat="1">
      <c r="B469" s="43">
        <v>41644</v>
      </c>
      <c r="C469" s="56" t="s">
        <v>106</v>
      </c>
      <c r="D469" s="44">
        <v>7.2706310120604041</v>
      </c>
      <c r="E469" s="44">
        <v>13.163518206735491</v>
      </c>
      <c r="F469" s="44">
        <v>5.8928871946750867</v>
      </c>
      <c r="G469" s="45"/>
    </row>
    <row r="470" spans="2:7" s="40" customFormat="1">
      <c r="B470" s="43">
        <v>41644</v>
      </c>
      <c r="C470" s="56" t="s">
        <v>107</v>
      </c>
      <c r="D470" s="44">
        <v>5.2916379375017497</v>
      </c>
      <c r="E470" s="44">
        <v>8.8645198290079623</v>
      </c>
      <c r="F470" s="44">
        <v>3.5728818915062126</v>
      </c>
      <c r="G470" s="45"/>
    </row>
    <row r="471" spans="2:7" s="40" customFormat="1">
      <c r="B471" s="43">
        <v>41644</v>
      </c>
      <c r="C471" s="56" t="s">
        <v>108</v>
      </c>
      <c r="D471" s="44">
        <v>5.5456972067858334</v>
      </c>
      <c r="E471" s="44">
        <v>10.38646991606044</v>
      </c>
      <c r="F471" s="44">
        <v>4.8407727092746065</v>
      </c>
      <c r="G471" s="45"/>
    </row>
    <row r="472" spans="2:7" s="40" customFormat="1">
      <c r="B472" s="43">
        <v>41644</v>
      </c>
      <c r="C472" s="56" t="s">
        <v>109</v>
      </c>
      <c r="D472" s="44">
        <v>2.8046294496059274</v>
      </c>
      <c r="E472" s="44">
        <v>7.6729320092783695</v>
      </c>
      <c r="F472" s="44">
        <v>4.8683025596724416</v>
      </c>
      <c r="G472" s="45"/>
    </row>
    <row r="473" spans="2:7" s="40" customFormat="1">
      <c r="B473" s="43">
        <v>41644</v>
      </c>
      <c r="C473" s="56" t="s">
        <v>110</v>
      </c>
      <c r="D473" s="44">
        <v>3.4290938837531337</v>
      </c>
      <c r="E473" s="44">
        <v>6.7259107266536935</v>
      </c>
      <c r="F473" s="44">
        <v>3.2968168429005598</v>
      </c>
      <c r="G473" s="45"/>
    </row>
    <row r="474" spans="2:7" s="40" customFormat="1">
      <c r="B474" s="43">
        <v>41644</v>
      </c>
      <c r="C474" s="56" t="s">
        <v>111</v>
      </c>
      <c r="D474" s="44">
        <v>2.6882696651068887</v>
      </c>
      <c r="E474" s="44">
        <v>5.1615922536732288</v>
      </c>
      <c r="F474" s="44">
        <v>2.4733225885663401</v>
      </c>
      <c r="G474" s="45"/>
    </row>
    <row r="475" spans="2:7" s="40" customFormat="1">
      <c r="B475" s="43">
        <v>41644</v>
      </c>
      <c r="C475" s="56" t="s">
        <v>112</v>
      </c>
      <c r="D475" s="44">
        <v>5.0167470709216584</v>
      </c>
      <c r="E475" s="44">
        <v>8.1841999278351913</v>
      </c>
      <c r="F475" s="44">
        <v>3.167452856913533</v>
      </c>
      <c r="G475" s="45"/>
    </row>
    <row r="476" spans="2:7" s="40" customFormat="1">
      <c r="B476" s="43">
        <v>41644</v>
      </c>
      <c r="C476" s="56" t="s">
        <v>113</v>
      </c>
      <c r="D476" s="44">
        <v>3.4292063840051332</v>
      </c>
      <c r="E476" s="44">
        <v>6.4176368308447973</v>
      </c>
      <c r="F476" s="44">
        <v>2.9884304468396641</v>
      </c>
      <c r="G476" s="45"/>
    </row>
    <row r="477" spans="2:7" s="40" customFormat="1">
      <c r="B477" s="43">
        <v>41644</v>
      </c>
      <c r="C477" s="56" t="s">
        <v>114</v>
      </c>
      <c r="D477" s="44">
        <v>2.9952963555469898</v>
      </c>
      <c r="E477" s="44">
        <v>7.3649847844294722</v>
      </c>
      <c r="F477" s="44">
        <v>4.3696884288824824</v>
      </c>
      <c r="G477" s="45"/>
    </row>
    <row r="478" spans="2:7" s="40" customFormat="1">
      <c r="B478" s="43">
        <v>41644</v>
      </c>
      <c r="C478" s="56" t="s">
        <v>115</v>
      </c>
      <c r="D478" s="44">
        <v>4.4136121518524583</v>
      </c>
      <c r="E478" s="44">
        <v>7.8227784916023149</v>
      </c>
      <c r="F478" s="44">
        <v>3.4091663397498566</v>
      </c>
      <c r="G478" s="45"/>
    </row>
    <row r="479" spans="2:7" s="40" customFormat="1">
      <c r="B479" s="43">
        <v>41644</v>
      </c>
      <c r="C479" s="56" t="s">
        <v>116</v>
      </c>
      <c r="D479" s="44">
        <v>3.7256797754892301</v>
      </c>
      <c r="E479" s="44">
        <v>6.8543692355576464</v>
      </c>
      <c r="F479" s="44">
        <v>3.1286894600684163</v>
      </c>
      <c r="G479" s="45"/>
    </row>
    <row r="480" spans="2:7" s="40" customFormat="1">
      <c r="B480" s="43">
        <v>41644</v>
      </c>
      <c r="C480" s="56" t="s">
        <v>117</v>
      </c>
      <c r="D480" s="44">
        <v>3.0800700859360175</v>
      </c>
      <c r="E480" s="44">
        <v>5.6411212166080631</v>
      </c>
      <c r="F480" s="44">
        <v>2.5610511306720456</v>
      </c>
      <c r="G480" s="45"/>
    </row>
    <row r="481" spans="2:7" s="40" customFormat="1">
      <c r="B481" s="43">
        <v>41644</v>
      </c>
      <c r="C481" s="56" t="s">
        <v>118</v>
      </c>
      <c r="D481" s="44">
        <v>5.1017526305336851</v>
      </c>
      <c r="E481" s="44">
        <v>9.0685341151648853</v>
      </c>
      <c r="F481" s="44">
        <v>3.9667814846312002</v>
      </c>
      <c r="G481" s="45"/>
    </row>
    <row r="482" spans="2:7" s="40" customFormat="1">
      <c r="B482" s="43">
        <v>41644</v>
      </c>
      <c r="C482" s="56" t="s">
        <v>119</v>
      </c>
      <c r="D482" s="44">
        <v>6.8376934394842577</v>
      </c>
      <c r="E482" s="44">
        <v>9.0261237286848992</v>
      </c>
      <c r="F482" s="44">
        <v>2.1884302892006415</v>
      </c>
      <c r="G482" s="45"/>
    </row>
    <row r="483" spans="2:7" s="40" customFormat="1">
      <c r="B483" s="43">
        <v>41644</v>
      </c>
      <c r="C483" s="56" t="s">
        <v>120</v>
      </c>
      <c r="D483" s="44">
        <v>5.4511619616218008</v>
      </c>
      <c r="E483" s="44">
        <v>8.5260108306750713</v>
      </c>
      <c r="F483" s="44">
        <v>3.0748488690532705</v>
      </c>
      <c r="G483" s="45"/>
    </row>
    <row r="484" spans="2:7" s="40" customFormat="1">
      <c r="B484" s="43">
        <v>41644</v>
      </c>
      <c r="C484" s="56" t="s">
        <v>121</v>
      </c>
      <c r="D484" s="44">
        <v>2.032300079808671</v>
      </c>
      <c r="E484" s="44">
        <v>4.151317062748574</v>
      </c>
      <c r="F484" s="44">
        <v>2.119016982939903</v>
      </c>
      <c r="G484" s="45"/>
    </row>
    <row r="485" spans="2:7" s="40" customFormat="1">
      <c r="B485" s="43">
        <v>41644</v>
      </c>
      <c r="C485" s="56" t="s">
        <v>122</v>
      </c>
      <c r="D485" s="44">
        <v>5.2607509590317365</v>
      </c>
      <c r="E485" s="44">
        <v>10.101722716224529</v>
      </c>
      <c r="F485" s="44">
        <v>4.8409717571927926</v>
      </c>
      <c r="G485" s="45"/>
    </row>
    <row r="486" spans="2:7" s="40" customFormat="1">
      <c r="B486" s="43">
        <v>41644</v>
      </c>
      <c r="C486" s="56" t="s">
        <v>123</v>
      </c>
      <c r="D486" s="44">
        <v>2.6568670604818769</v>
      </c>
      <c r="E486" s="44">
        <v>6.9191145523476214</v>
      </c>
      <c r="F486" s="44">
        <v>4.2622474918657449</v>
      </c>
      <c r="G486" s="45"/>
    </row>
    <row r="487" spans="2:7" s="40" customFormat="1">
      <c r="B487" s="43">
        <v>41644</v>
      </c>
      <c r="C487" s="56" t="s">
        <v>124</v>
      </c>
      <c r="D487" s="44">
        <v>3.6413237543692021</v>
      </c>
      <c r="E487" s="44">
        <v>6.5253764584557565</v>
      </c>
      <c r="F487" s="44">
        <v>2.8840527040865545</v>
      </c>
      <c r="G487" s="45"/>
    </row>
    <row r="488" spans="2:7" s="40" customFormat="1">
      <c r="B488" s="43">
        <v>41644</v>
      </c>
      <c r="C488" s="56" t="s">
        <v>125</v>
      </c>
      <c r="D488" s="44">
        <v>2.2758522307957514</v>
      </c>
      <c r="E488" s="44">
        <v>3.0764571682559416</v>
      </c>
      <c r="F488" s="44">
        <v>0.80060493746019024</v>
      </c>
      <c r="G488" s="45"/>
    </row>
    <row r="489" spans="2:7" s="40" customFormat="1">
      <c r="B489" s="43">
        <v>41645</v>
      </c>
      <c r="C489" s="56">
        <v>0</v>
      </c>
      <c r="D489" s="44">
        <v>2.1276804657547017</v>
      </c>
      <c r="E489" s="44">
        <v>3.4491014870388139</v>
      </c>
      <c r="F489" s="44">
        <v>1.3214210212841122</v>
      </c>
      <c r="G489" s="45"/>
    </row>
    <row r="490" spans="2:7" s="40" customFormat="1">
      <c r="B490" s="43">
        <v>41645</v>
      </c>
      <c r="C490" s="56" t="s">
        <v>31</v>
      </c>
      <c r="D490" s="44">
        <v>1.4502259252154786</v>
      </c>
      <c r="E490" s="44">
        <v>2.2355695754692304</v>
      </c>
      <c r="F490" s="44">
        <v>0.78534365025375186</v>
      </c>
      <c r="G490" s="45"/>
    </row>
    <row r="491" spans="2:7" s="40" customFormat="1">
      <c r="B491" s="43">
        <v>41645</v>
      </c>
      <c r="C491" s="56" t="s">
        <v>32</v>
      </c>
      <c r="D491" s="44">
        <v>0.15878559654005275</v>
      </c>
      <c r="E491" s="44">
        <v>0.46841360957583833</v>
      </c>
      <c r="F491" s="44">
        <v>0.30962801303578558</v>
      </c>
      <c r="G491" s="45"/>
    </row>
    <row r="492" spans="2:7" s="40" customFormat="1">
      <c r="B492" s="43">
        <v>41645</v>
      </c>
      <c r="C492" s="56" t="s">
        <v>33</v>
      </c>
      <c r="D492" s="44">
        <v>3.3874630966411177</v>
      </c>
      <c r="E492" s="44">
        <v>4.2796752370005269</v>
      </c>
      <c r="F492" s="44">
        <v>0.89221214035940921</v>
      </c>
      <c r="G492" s="45"/>
    </row>
    <row r="493" spans="2:7" s="40" customFormat="1">
      <c r="B493" s="43">
        <v>41645</v>
      </c>
      <c r="C493" s="56" t="s">
        <v>34</v>
      </c>
      <c r="D493" s="44">
        <v>5.1341798902316933</v>
      </c>
      <c r="E493" s="44">
        <v>6.3131685795618271</v>
      </c>
      <c r="F493" s="44">
        <v>1.1789886893301338</v>
      </c>
      <c r="G493" s="45"/>
    </row>
    <row r="494" spans="2:7" s="40" customFormat="1">
      <c r="B494" s="43">
        <v>41645</v>
      </c>
      <c r="C494" s="56" t="s">
        <v>35</v>
      </c>
      <c r="D494" s="44">
        <v>3.8533235318772707</v>
      </c>
      <c r="E494" s="44">
        <v>5.3764053334731488</v>
      </c>
      <c r="F494" s="44">
        <v>1.523081801595878</v>
      </c>
      <c r="G494" s="45"/>
    </row>
    <row r="495" spans="2:7" s="40" customFormat="1">
      <c r="B495" s="43">
        <v>41645</v>
      </c>
      <c r="C495" s="56" t="s">
        <v>36</v>
      </c>
      <c r="D495" s="44">
        <v>3.7898486452012499</v>
      </c>
      <c r="E495" s="44">
        <v>3.9392204075386439</v>
      </c>
      <c r="F495" s="44">
        <v>0.14937176233739402</v>
      </c>
      <c r="G495" s="45"/>
    </row>
    <row r="496" spans="2:7" s="40" customFormat="1">
      <c r="B496" s="43">
        <v>41645</v>
      </c>
      <c r="C496" s="56" t="s">
        <v>37</v>
      </c>
      <c r="D496" s="44">
        <v>0.29641598394809704</v>
      </c>
      <c r="E496" s="44">
        <v>0.61751069316178742</v>
      </c>
      <c r="F496" s="44">
        <v>0.32109470921369038</v>
      </c>
      <c r="G496" s="45"/>
    </row>
    <row r="497" spans="2:7" s="40" customFormat="1">
      <c r="B497" s="43">
        <v>41645</v>
      </c>
      <c r="C497" s="56" t="s">
        <v>38</v>
      </c>
      <c r="D497" s="44">
        <v>4.1710419475093756</v>
      </c>
      <c r="E497" s="44">
        <v>6.9524456400056049</v>
      </c>
      <c r="F497" s="44">
        <v>2.7814036924962293</v>
      </c>
      <c r="G497" s="45"/>
    </row>
    <row r="498" spans="2:7" s="40" customFormat="1">
      <c r="B498" s="43">
        <v>41645</v>
      </c>
      <c r="C498" s="56" t="s">
        <v>39</v>
      </c>
      <c r="D498" s="44">
        <v>0.56108538101918426</v>
      </c>
      <c r="E498" s="44">
        <v>2.3210732462932002</v>
      </c>
      <c r="F498" s="44">
        <v>1.759987865274016</v>
      </c>
      <c r="G498" s="45"/>
    </row>
    <row r="499" spans="2:7" s="40" customFormat="1">
      <c r="B499" s="43">
        <v>41645</v>
      </c>
      <c r="C499" s="56" t="s">
        <v>40</v>
      </c>
      <c r="D499" s="44">
        <v>3.5888683713971825</v>
      </c>
      <c r="E499" s="44">
        <v>3.6839725227787308</v>
      </c>
      <c r="F499" s="44">
        <v>9.5104151381548263E-2</v>
      </c>
      <c r="G499" s="45"/>
    </row>
    <row r="500" spans="2:7" s="40" customFormat="1">
      <c r="B500" s="43">
        <v>41645</v>
      </c>
      <c r="C500" s="56" t="s">
        <v>41</v>
      </c>
      <c r="D500" s="44">
        <v>3.5783208594911793</v>
      </c>
      <c r="E500" s="44">
        <v>3.8544000234726719</v>
      </c>
      <c r="F500" s="44">
        <v>0.27607916398149257</v>
      </c>
      <c r="G500" s="45"/>
    </row>
    <row r="501" spans="2:7" s="40" customFormat="1">
      <c r="B501" s="43">
        <v>41645</v>
      </c>
      <c r="C501" s="56" t="s">
        <v>42</v>
      </c>
      <c r="D501" s="44">
        <v>2.9960824684189875</v>
      </c>
      <c r="E501" s="44">
        <v>4.8660027040663234</v>
      </c>
      <c r="F501" s="44">
        <v>1.8699202356473359</v>
      </c>
      <c r="G501" s="45"/>
    </row>
    <row r="502" spans="2:7" s="40" customFormat="1">
      <c r="B502" s="43">
        <v>41645</v>
      </c>
      <c r="C502" s="56" t="s">
        <v>43</v>
      </c>
      <c r="D502" s="44">
        <v>4.7112059162165529</v>
      </c>
      <c r="E502" s="44">
        <v>5.7285716907960254</v>
      </c>
      <c r="F502" s="44">
        <v>1.0173657745794724</v>
      </c>
      <c r="G502" s="45"/>
    </row>
    <row r="503" spans="2:7" s="40" customFormat="1">
      <c r="B503" s="43">
        <v>41645</v>
      </c>
      <c r="C503" s="56" t="s">
        <v>44</v>
      </c>
      <c r="D503" s="44">
        <v>3.6207866021771928</v>
      </c>
      <c r="E503" s="44">
        <v>5.7606205949360136</v>
      </c>
      <c r="F503" s="44">
        <v>2.1398339927588208</v>
      </c>
      <c r="G503" s="45"/>
    </row>
    <row r="504" spans="2:7" s="40" customFormat="1">
      <c r="B504" s="43">
        <v>41645</v>
      </c>
      <c r="C504" s="56" t="s">
        <v>45</v>
      </c>
      <c r="D504" s="44">
        <v>0.60347103093319909</v>
      </c>
      <c r="E504" s="44">
        <v>1.2777949997995586</v>
      </c>
      <c r="F504" s="44">
        <v>0.67432396886635948</v>
      </c>
      <c r="G504" s="45"/>
    </row>
    <row r="505" spans="2:7" s="40" customFormat="1">
      <c r="B505" s="43">
        <v>41645</v>
      </c>
      <c r="C505" s="56" t="s">
        <v>46</v>
      </c>
      <c r="D505" s="44">
        <v>0.50819168688016791</v>
      </c>
      <c r="E505" s="44">
        <v>3.9505883475506374</v>
      </c>
      <c r="F505" s="44">
        <v>3.4423966606704695</v>
      </c>
      <c r="G505" s="45"/>
    </row>
    <row r="506" spans="2:7" s="40" customFormat="1">
      <c r="B506" s="43">
        <v>41645</v>
      </c>
      <c r="C506" s="56" t="s">
        <v>47</v>
      </c>
      <c r="D506" s="44">
        <v>0.57172189775418747</v>
      </c>
      <c r="E506" s="44">
        <v>2.0445466673272947</v>
      </c>
      <c r="F506" s="44">
        <v>1.4728247695731072</v>
      </c>
      <c r="G506" s="45"/>
    </row>
    <row r="507" spans="2:7" s="40" customFormat="1">
      <c r="B507" s="43">
        <v>41645</v>
      </c>
      <c r="C507" s="56" t="s">
        <v>48</v>
      </c>
      <c r="D507" s="44">
        <v>1.6516590935525435</v>
      </c>
      <c r="E507" s="44">
        <v>2.5344322514271265</v>
      </c>
      <c r="F507" s="44">
        <v>0.88277315787458299</v>
      </c>
      <c r="G507" s="45"/>
    </row>
    <row r="508" spans="2:7" s="40" customFormat="1">
      <c r="B508" s="43">
        <v>41645</v>
      </c>
      <c r="C508" s="56" t="s">
        <v>49</v>
      </c>
      <c r="D508" s="44">
        <v>3.2080652320000569</v>
      </c>
      <c r="E508" s="44">
        <v>4.4193638229934749</v>
      </c>
      <c r="F508" s="44">
        <v>1.211298590993418</v>
      </c>
      <c r="G508" s="45"/>
    </row>
    <row r="509" spans="2:7" s="40" customFormat="1">
      <c r="B509" s="43">
        <v>41645</v>
      </c>
      <c r="C509" s="56" t="s">
        <v>50</v>
      </c>
      <c r="D509" s="44">
        <v>4.838619926719594</v>
      </c>
      <c r="E509" s="44">
        <v>9.8931661630965841</v>
      </c>
      <c r="F509" s="44">
        <v>5.0545462363769902</v>
      </c>
      <c r="G509" s="45"/>
    </row>
    <row r="510" spans="2:7" s="40" customFormat="1">
      <c r="B510" s="43">
        <v>41645</v>
      </c>
      <c r="C510" s="56" t="s">
        <v>51</v>
      </c>
      <c r="D510" s="44">
        <v>6.2151005373070465</v>
      </c>
      <c r="E510" s="44">
        <v>11.597260139878996</v>
      </c>
      <c r="F510" s="44">
        <v>5.3821596025719494</v>
      </c>
      <c r="G510" s="45"/>
    </row>
    <row r="511" spans="2:7" s="40" customFormat="1">
      <c r="B511" s="43">
        <v>41645</v>
      </c>
      <c r="C511" s="56" t="s">
        <v>52</v>
      </c>
      <c r="D511" s="44">
        <v>10.715077511075529</v>
      </c>
      <c r="E511" s="44">
        <v>18.264154541703693</v>
      </c>
      <c r="F511" s="44">
        <v>7.5490770306281636</v>
      </c>
      <c r="G511" s="45"/>
    </row>
    <row r="512" spans="2:7" s="40" customFormat="1">
      <c r="B512" s="43">
        <v>41645</v>
      </c>
      <c r="C512" s="56" t="s">
        <v>53</v>
      </c>
      <c r="D512" s="44">
        <v>6.5328805271511508</v>
      </c>
      <c r="E512" s="44">
        <v>12.236674479904774</v>
      </c>
      <c r="F512" s="44">
        <v>5.7037939527536237</v>
      </c>
      <c r="G512" s="45"/>
    </row>
    <row r="513" spans="2:7" s="40" customFormat="1">
      <c r="B513" s="43">
        <v>41645</v>
      </c>
      <c r="C513" s="56" t="s">
        <v>54</v>
      </c>
      <c r="D513" s="44">
        <v>7.051776323510321</v>
      </c>
      <c r="E513" s="44">
        <v>15.825961948362533</v>
      </c>
      <c r="F513" s="44">
        <v>8.7741856248522119</v>
      </c>
      <c r="G513" s="45"/>
    </row>
    <row r="514" spans="2:7" s="40" customFormat="1">
      <c r="B514" s="43">
        <v>41645</v>
      </c>
      <c r="C514" s="56" t="s">
        <v>55</v>
      </c>
      <c r="D514" s="44">
        <v>10.662487058356509</v>
      </c>
      <c r="E514" s="44">
        <v>23.579622802881854</v>
      </c>
      <c r="F514" s="44">
        <v>12.917135744525345</v>
      </c>
      <c r="G514" s="45"/>
    </row>
    <row r="515" spans="2:7" s="40" customFormat="1">
      <c r="B515" s="43">
        <v>41645</v>
      </c>
      <c r="C515" s="56" t="s">
        <v>56</v>
      </c>
      <c r="D515" s="44">
        <v>6.755452932362223</v>
      </c>
      <c r="E515" s="44">
        <v>15.613531233206604</v>
      </c>
      <c r="F515" s="44">
        <v>8.8580783008443813</v>
      </c>
      <c r="G515" s="45"/>
    </row>
    <row r="516" spans="2:7" s="40" customFormat="1">
      <c r="B516" s="43">
        <v>41645</v>
      </c>
      <c r="C516" s="56" t="s">
        <v>57</v>
      </c>
      <c r="D516" s="44">
        <v>6.3002169767970733</v>
      </c>
      <c r="E516" s="44">
        <v>11.768940657040933</v>
      </c>
      <c r="F516" s="44">
        <v>5.4687236802438592</v>
      </c>
      <c r="G516" s="45"/>
    </row>
    <row r="517" spans="2:7" s="40" customFormat="1">
      <c r="B517" s="43">
        <v>41645</v>
      </c>
      <c r="C517" s="56" t="s">
        <v>58</v>
      </c>
      <c r="D517" s="44">
        <v>8.703924307046865</v>
      </c>
      <c r="E517" s="44">
        <v>22.984468429200053</v>
      </c>
      <c r="F517" s="44">
        <v>14.280544122153188</v>
      </c>
      <c r="G517" s="45"/>
    </row>
    <row r="518" spans="2:7" s="40" customFormat="1">
      <c r="B518" s="43">
        <v>41645</v>
      </c>
      <c r="C518" s="56" t="s">
        <v>59</v>
      </c>
      <c r="D518" s="44">
        <v>17.842180981460871</v>
      </c>
      <c r="E518" s="44">
        <v>36.916414257105231</v>
      </c>
      <c r="F518" s="44">
        <v>19.07423327564436</v>
      </c>
      <c r="G518" s="45"/>
    </row>
    <row r="519" spans="2:7" s="40" customFormat="1">
      <c r="B519" s="43">
        <v>41645</v>
      </c>
      <c r="C519" s="56" t="s">
        <v>60</v>
      </c>
      <c r="D519" s="44">
        <v>21.506151730711078</v>
      </c>
      <c r="E519" s="44">
        <v>47.440482079963594</v>
      </c>
      <c r="F519" s="44">
        <v>25.934330349252516</v>
      </c>
      <c r="G519" s="45"/>
    </row>
    <row r="520" spans="2:7" s="40" customFormat="1">
      <c r="B520" s="43">
        <v>41645</v>
      </c>
      <c r="C520" s="56" t="s">
        <v>61</v>
      </c>
      <c r="D520" s="44">
        <v>20.765152395931828</v>
      </c>
      <c r="E520" s="44">
        <v>49.102966986353017</v>
      </c>
      <c r="F520" s="44">
        <v>28.337814590421189</v>
      </c>
      <c r="G520" s="45"/>
    </row>
    <row r="521" spans="2:7" s="40" customFormat="1">
      <c r="B521" s="43">
        <v>41645</v>
      </c>
      <c r="C521" s="56" t="s">
        <v>62</v>
      </c>
      <c r="D521" s="44">
        <v>15.227238921713006</v>
      </c>
      <c r="E521" s="44">
        <v>33.414060617156444</v>
      </c>
      <c r="F521" s="44">
        <v>18.186821695443438</v>
      </c>
      <c r="G521" s="45"/>
    </row>
    <row r="522" spans="2:7" s="40" customFormat="1">
      <c r="B522" s="43">
        <v>41645</v>
      </c>
      <c r="C522" s="56" t="s">
        <v>63</v>
      </c>
      <c r="D522" s="44">
        <v>19.39958735363038</v>
      </c>
      <c r="E522" s="44">
        <v>38.69795928604961</v>
      </c>
      <c r="F522" s="44">
        <v>19.298371932419229</v>
      </c>
      <c r="G522" s="45"/>
    </row>
    <row r="523" spans="2:7" s="40" customFormat="1">
      <c r="B523" s="43">
        <v>41645</v>
      </c>
      <c r="C523" s="56" t="s">
        <v>64</v>
      </c>
      <c r="D523" s="44">
        <v>24.302696289667992</v>
      </c>
      <c r="E523" s="44">
        <v>46.762219233603815</v>
      </c>
      <c r="F523" s="44">
        <v>22.459522943935823</v>
      </c>
      <c r="G523" s="45"/>
    </row>
    <row r="524" spans="2:7" s="40" customFormat="1">
      <c r="B524" s="43">
        <v>41645</v>
      </c>
      <c r="C524" s="56" t="s">
        <v>65</v>
      </c>
      <c r="D524" s="44">
        <v>15.93723646295024</v>
      </c>
      <c r="E524" s="44">
        <v>33.714151614813332</v>
      </c>
      <c r="F524" s="44">
        <v>17.776915151863093</v>
      </c>
      <c r="G524" s="45"/>
    </row>
    <row r="525" spans="2:7" s="40" customFormat="1">
      <c r="B525" s="43">
        <v>41645</v>
      </c>
      <c r="C525" s="56" t="s">
        <v>66</v>
      </c>
      <c r="D525" s="44">
        <v>18.288311095016013</v>
      </c>
      <c r="E525" s="44">
        <v>38.636164313590619</v>
      </c>
      <c r="F525" s="44">
        <v>20.347853218574606</v>
      </c>
      <c r="G525" s="45"/>
    </row>
    <row r="526" spans="2:7" s="40" customFormat="1">
      <c r="B526" s="43">
        <v>41645</v>
      </c>
      <c r="C526" s="56" t="s">
        <v>67</v>
      </c>
      <c r="D526" s="44">
        <v>12.506503455155112</v>
      </c>
      <c r="E526" s="44">
        <v>27.707333266889407</v>
      </c>
      <c r="F526" s="44">
        <v>15.200829811734295</v>
      </c>
      <c r="G526" s="45"/>
    </row>
    <row r="527" spans="2:7" s="40" customFormat="1">
      <c r="B527" s="43">
        <v>41645</v>
      </c>
      <c r="C527" s="56" t="s">
        <v>68</v>
      </c>
      <c r="D527" s="44">
        <v>14.741103371908844</v>
      </c>
      <c r="E527" s="44">
        <v>30.296460662413509</v>
      </c>
      <c r="F527" s="44">
        <v>15.555357290504665</v>
      </c>
      <c r="G527" s="45"/>
    </row>
    <row r="528" spans="2:7" s="40" customFormat="1">
      <c r="B528" s="43">
        <v>41645</v>
      </c>
      <c r="C528" s="56" t="s">
        <v>69</v>
      </c>
      <c r="D528" s="44">
        <v>8.9061806253759279</v>
      </c>
      <c r="E528" s="44">
        <v>26.238236521949915</v>
      </c>
      <c r="F528" s="44">
        <v>17.332055896573987</v>
      </c>
      <c r="G528" s="45"/>
    </row>
    <row r="529" spans="2:7" s="40" customFormat="1">
      <c r="B529" s="43">
        <v>41645</v>
      </c>
      <c r="C529" s="56" t="s">
        <v>70</v>
      </c>
      <c r="D529" s="44">
        <v>11.564394216651801</v>
      </c>
      <c r="E529" s="44">
        <v>25.897814554031029</v>
      </c>
      <c r="F529" s="44">
        <v>14.333420337379229</v>
      </c>
      <c r="G529" s="45"/>
    </row>
    <row r="530" spans="2:7" s="40" customFormat="1">
      <c r="B530" s="43">
        <v>41645</v>
      </c>
      <c r="C530" s="56" t="s">
        <v>71</v>
      </c>
      <c r="D530" s="44">
        <v>10.050119097918301</v>
      </c>
      <c r="E530" s="44">
        <v>22.627709637580161</v>
      </c>
      <c r="F530" s="44">
        <v>12.577590539661859</v>
      </c>
      <c r="G530" s="45"/>
    </row>
    <row r="531" spans="2:7" s="40" customFormat="1">
      <c r="B531" s="43">
        <v>41645</v>
      </c>
      <c r="C531" s="56" t="s">
        <v>72</v>
      </c>
      <c r="D531" s="44">
        <v>15.98081713868925</v>
      </c>
      <c r="E531" s="44">
        <v>32.546569997358723</v>
      </c>
      <c r="F531" s="44">
        <v>16.565752858669473</v>
      </c>
      <c r="G531" s="45"/>
    </row>
    <row r="532" spans="2:7" s="40" customFormat="1">
      <c r="B532" s="43">
        <v>41645</v>
      </c>
      <c r="C532" s="56" t="s">
        <v>73</v>
      </c>
      <c r="D532" s="44">
        <v>13.343969289424383</v>
      </c>
      <c r="E532" s="44">
        <v>29.148622191205895</v>
      </c>
      <c r="F532" s="44">
        <v>15.804652901781512</v>
      </c>
      <c r="G532" s="45"/>
    </row>
    <row r="533" spans="2:7" s="40" customFormat="1">
      <c r="B533" s="43">
        <v>41645</v>
      </c>
      <c r="C533" s="56" t="s">
        <v>74</v>
      </c>
      <c r="D533" s="44">
        <v>13.873643500984556</v>
      </c>
      <c r="E533" s="44">
        <v>34.039308356448196</v>
      </c>
      <c r="F533" s="44">
        <v>20.165664855463639</v>
      </c>
      <c r="G533" s="45"/>
    </row>
    <row r="534" spans="2:7" s="40" customFormat="1">
      <c r="B534" s="43">
        <v>41645</v>
      </c>
      <c r="C534" s="56" t="s">
        <v>75</v>
      </c>
      <c r="D534" s="44">
        <v>13.143037974063317</v>
      </c>
      <c r="E534" s="44">
        <v>23.897202543216714</v>
      </c>
      <c r="F534" s="44">
        <v>10.754164569153398</v>
      </c>
      <c r="G534" s="45"/>
    </row>
    <row r="535" spans="2:7" s="40" customFormat="1">
      <c r="B535" s="43">
        <v>41645</v>
      </c>
      <c r="C535" s="56" t="s">
        <v>76</v>
      </c>
      <c r="D535" s="44">
        <v>12.613641656644143</v>
      </c>
      <c r="E535" s="44">
        <v>23.066601765121998</v>
      </c>
      <c r="F535" s="44">
        <v>10.452960108477855</v>
      </c>
      <c r="G535" s="45"/>
    </row>
    <row r="536" spans="2:7" s="40" customFormat="1">
      <c r="B536" s="43">
        <v>41645</v>
      </c>
      <c r="C536" s="56" t="s">
        <v>77</v>
      </c>
      <c r="D536" s="44">
        <v>11.23696058264469</v>
      </c>
      <c r="E536" s="44">
        <v>26.039632140226963</v>
      </c>
      <c r="F536" s="44">
        <v>14.802671557582274</v>
      </c>
      <c r="G536" s="45"/>
    </row>
    <row r="537" spans="2:7" s="40" customFormat="1">
      <c r="B537" s="43">
        <v>41645</v>
      </c>
      <c r="C537" s="56" t="s">
        <v>78</v>
      </c>
      <c r="D537" s="44">
        <v>10.898170407141578</v>
      </c>
      <c r="E537" s="44">
        <v>24.005058061239673</v>
      </c>
      <c r="F537" s="44">
        <v>13.106887654098095</v>
      </c>
      <c r="G537" s="45"/>
    </row>
    <row r="538" spans="2:7" s="40" customFormat="1">
      <c r="B538" s="43">
        <v>41645</v>
      </c>
      <c r="C538" s="56" t="s">
        <v>79</v>
      </c>
      <c r="D538" s="44">
        <v>8.7482868132408722</v>
      </c>
      <c r="E538" s="44">
        <v>16.22741706034337</v>
      </c>
      <c r="F538" s="44">
        <v>7.4791302471024981</v>
      </c>
      <c r="G538" s="45"/>
    </row>
    <row r="539" spans="2:7" s="40" customFormat="1">
      <c r="B539" s="43">
        <v>41645</v>
      </c>
      <c r="C539" s="56" t="s">
        <v>80</v>
      </c>
      <c r="D539" s="44">
        <v>9.5427270656071315</v>
      </c>
      <c r="E539" s="44">
        <v>21.960155555902379</v>
      </c>
      <c r="F539" s="44">
        <v>12.417428490295247</v>
      </c>
      <c r="G539" s="45"/>
    </row>
    <row r="540" spans="2:7" s="40" customFormat="1">
      <c r="B540" s="43">
        <v>41645</v>
      </c>
      <c r="C540" s="56" t="s">
        <v>81</v>
      </c>
      <c r="D540" s="44">
        <v>7.1809541111123565</v>
      </c>
      <c r="E540" s="44">
        <v>16.206698762391376</v>
      </c>
      <c r="F540" s="44">
        <v>9.0257446512790196</v>
      </c>
      <c r="G540" s="45"/>
    </row>
    <row r="541" spans="2:7" s="40" customFormat="1">
      <c r="B541" s="43">
        <v>41645</v>
      </c>
      <c r="C541" s="56" t="s">
        <v>82</v>
      </c>
      <c r="D541" s="44">
        <v>10.390255109769411</v>
      </c>
      <c r="E541" s="44">
        <v>22.706841100716119</v>
      </c>
      <c r="F541" s="44">
        <v>12.316585990946708</v>
      </c>
      <c r="G541" s="45"/>
    </row>
    <row r="542" spans="2:7" s="40" customFormat="1">
      <c r="B542" s="43">
        <v>41645</v>
      </c>
      <c r="C542" s="56" t="s">
        <v>83</v>
      </c>
      <c r="D542" s="44">
        <v>7.4882677234914574</v>
      </c>
      <c r="E542" s="44">
        <v>17.475316267633929</v>
      </c>
      <c r="F542" s="44">
        <v>9.9870485441424712</v>
      </c>
      <c r="G542" s="45"/>
    </row>
    <row r="543" spans="2:7" s="40" customFormat="1">
      <c r="B543" s="43">
        <v>41645</v>
      </c>
      <c r="C543" s="56" t="s">
        <v>84</v>
      </c>
      <c r="D543" s="44">
        <v>9.5431441961711307</v>
      </c>
      <c r="E543" s="44">
        <v>17.21989415836202</v>
      </c>
      <c r="F543" s="44">
        <v>7.6767499621908897</v>
      </c>
      <c r="G543" s="45"/>
    </row>
    <row r="544" spans="2:7" s="40" customFormat="1">
      <c r="B544" s="43">
        <v>41645</v>
      </c>
      <c r="C544" s="56" t="s">
        <v>85</v>
      </c>
      <c r="D544" s="44">
        <v>13.7164337181595</v>
      </c>
      <c r="E544" s="44">
        <v>29.485344431004759</v>
      </c>
      <c r="F544" s="44">
        <v>15.768910712845258</v>
      </c>
      <c r="G544" s="45"/>
    </row>
    <row r="545" spans="2:7" s="40" customFormat="1">
      <c r="B545" s="43">
        <v>41645</v>
      </c>
      <c r="C545" s="56" t="s">
        <v>86</v>
      </c>
      <c r="D545" s="44">
        <v>13.494152517304427</v>
      </c>
      <c r="E545" s="44">
        <v>26.107846780390929</v>
      </c>
      <c r="F545" s="44">
        <v>12.613694263086503</v>
      </c>
      <c r="G545" s="45"/>
    </row>
    <row r="546" spans="2:7" s="40" customFormat="1">
      <c r="B546" s="43">
        <v>41645</v>
      </c>
      <c r="C546" s="56" t="s">
        <v>87</v>
      </c>
      <c r="D546" s="44">
        <v>10.645032551958492</v>
      </c>
      <c r="E546" s="44">
        <v>20.982566666383708</v>
      </c>
      <c r="F546" s="44">
        <v>10.337534114425216</v>
      </c>
      <c r="G546" s="45"/>
    </row>
    <row r="547" spans="2:7" s="40" customFormat="1">
      <c r="B547" s="43">
        <v>41645</v>
      </c>
      <c r="C547" s="56" t="s">
        <v>88</v>
      </c>
      <c r="D547" s="44">
        <v>10.422712925091417</v>
      </c>
      <c r="E547" s="44">
        <v>24.446361720475501</v>
      </c>
      <c r="F547" s="44">
        <v>14.023648795384084</v>
      </c>
      <c r="G547" s="45"/>
    </row>
    <row r="548" spans="2:7" s="40" customFormat="1">
      <c r="B548" s="43">
        <v>41645</v>
      </c>
      <c r="C548" s="56" t="s">
        <v>89</v>
      </c>
      <c r="D548" s="44">
        <v>11.990487757839933</v>
      </c>
      <c r="E548" s="44">
        <v>22.102301368634318</v>
      </c>
      <c r="F548" s="44">
        <v>10.111813610794385</v>
      </c>
      <c r="G548" s="45"/>
    </row>
    <row r="549" spans="2:7" s="40" customFormat="1">
      <c r="B549" s="43">
        <v>41645</v>
      </c>
      <c r="C549" s="56" t="s">
        <v>90</v>
      </c>
      <c r="D549" s="44">
        <v>11.280926675913699</v>
      </c>
      <c r="E549" s="44">
        <v>27.260712873230521</v>
      </c>
      <c r="F549" s="44">
        <v>15.979786197316821</v>
      </c>
      <c r="G549" s="45"/>
    </row>
    <row r="550" spans="2:7" s="40" customFormat="1">
      <c r="B550" s="43">
        <v>41645</v>
      </c>
      <c r="C550" s="56" t="s">
        <v>91</v>
      </c>
      <c r="D550" s="44">
        <v>11.376382756473729</v>
      </c>
      <c r="E550" s="44">
        <v>22.326909895557236</v>
      </c>
      <c r="F550" s="44">
        <v>10.950527139083507</v>
      </c>
      <c r="G550" s="45"/>
    </row>
    <row r="551" spans="2:7" s="40" customFormat="1">
      <c r="B551" s="43">
        <v>41645</v>
      </c>
      <c r="C551" s="56" t="s">
        <v>92</v>
      </c>
      <c r="D551" s="44">
        <v>9.1202724214589885</v>
      </c>
      <c r="E551" s="44">
        <v>20.387664879354912</v>
      </c>
      <c r="F551" s="44">
        <v>11.267392457895923</v>
      </c>
      <c r="G551" s="45"/>
    </row>
    <row r="552" spans="2:7" s="40" customFormat="1">
      <c r="B552" s="43">
        <v>41645</v>
      </c>
      <c r="C552" s="56" t="s">
        <v>93</v>
      </c>
      <c r="D552" s="44">
        <v>14.978172024722911</v>
      </c>
      <c r="E552" s="44">
        <v>26.132496796682908</v>
      </c>
      <c r="F552" s="44">
        <v>11.154324771959997</v>
      </c>
      <c r="G552" s="45"/>
    </row>
    <row r="553" spans="2:7" s="40" customFormat="1">
      <c r="B553" s="43">
        <v>41645</v>
      </c>
      <c r="C553" s="56" t="s">
        <v>94</v>
      </c>
      <c r="D553" s="44">
        <v>7.3302746055784027</v>
      </c>
      <c r="E553" s="44">
        <v>18.246187100409653</v>
      </c>
      <c r="F553" s="44">
        <v>10.91591249483125</v>
      </c>
      <c r="G553" s="45"/>
    </row>
    <row r="554" spans="2:7" s="40" customFormat="1">
      <c r="B554" s="43">
        <v>41645</v>
      </c>
      <c r="C554" s="56" t="s">
        <v>95</v>
      </c>
      <c r="D554" s="44">
        <v>16.355589095741362</v>
      </c>
      <c r="E554" s="44">
        <v>34.809073772977882</v>
      </c>
      <c r="F554" s="44">
        <v>18.453484677236521</v>
      </c>
      <c r="G554" s="45"/>
    </row>
    <row r="555" spans="2:7" s="40" customFormat="1">
      <c r="B555" s="43">
        <v>41645</v>
      </c>
      <c r="C555" s="56" t="s">
        <v>96</v>
      </c>
      <c r="D555" s="44">
        <v>11.472342310383759</v>
      </c>
      <c r="E555" s="44">
        <v>22.78724969174807</v>
      </c>
      <c r="F555" s="44">
        <v>11.314907381364311</v>
      </c>
      <c r="G555" s="45"/>
    </row>
    <row r="556" spans="2:7" s="40" customFormat="1">
      <c r="B556" s="43">
        <v>41645</v>
      </c>
      <c r="C556" s="56" t="s">
        <v>97</v>
      </c>
      <c r="D556" s="44">
        <v>10.900433259432571</v>
      </c>
      <c r="E556" s="44">
        <v>22.201453259439269</v>
      </c>
      <c r="F556" s="44">
        <v>11.301020000006698</v>
      </c>
      <c r="G556" s="45"/>
    </row>
    <row r="557" spans="2:7" s="40" customFormat="1">
      <c r="B557" s="43">
        <v>41645</v>
      </c>
      <c r="C557" s="56" t="s">
        <v>98</v>
      </c>
      <c r="D557" s="44">
        <v>20.593463344854744</v>
      </c>
      <c r="E557" s="44">
        <v>34.31002488895205</v>
      </c>
      <c r="F557" s="44">
        <v>13.716561544097306</v>
      </c>
      <c r="G557" s="45"/>
    </row>
    <row r="558" spans="2:7" s="40" customFormat="1">
      <c r="B558" s="43">
        <v>41645</v>
      </c>
      <c r="C558" s="56" t="s">
        <v>99</v>
      </c>
      <c r="D558" s="44">
        <v>18.210159601682964</v>
      </c>
      <c r="E558" s="44">
        <v>35.227306908902726</v>
      </c>
      <c r="F558" s="44">
        <v>17.017147307219762</v>
      </c>
      <c r="G558" s="45"/>
    </row>
    <row r="559" spans="2:7" s="40" customFormat="1">
      <c r="B559" s="43">
        <v>41645</v>
      </c>
      <c r="C559" s="56" t="s">
        <v>100</v>
      </c>
      <c r="D559" s="44">
        <v>19.38624558792635</v>
      </c>
      <c r="E559" s="44">
        <v>38.329714554986651</v>
      </c>
      <c r="F559" s="44">
        <v>18.943468967060301</v>
      </c>
      <c r="G559" s="45"/>
    </row>
    <row r="560" spans="2:7" s="40" customFormat="1">
      <c r="B560" s="43">
        <v>41645</v>
      </c>
      <c r="C560" s="56" t="s">
        <v>101</v>
      </c>
      <c r="D560" s="44">
        <v>15.403228989515044</v>
      </c>
      <c r="E560" s="44">
        <v>31.572493224503003</v>
      </c>
      <c r="F560" s="44">
        <v>16.169264234987956</v>
      </c>
      <c r="G560" s="45"/>
    </row>
    <row r="561" spans="2:7" s="40" customFormat="1">
      <c r="B561" s="43">
        <v>41645</v>
      </c>
      <c r="C561" s="56" t="s">
        <v>102</v>
      </c>
      <c r="D561" s="44">
        <v>12.638413309062139</v>
      </c>
      <c r="E561" s="44">
        <v>24.505903456047463</v>
      </c>
      <c r="F561" s="44">
        <v>11.867490146985324</v>
      </c>
      <c r="G561" s="45"/>
    </row>
    <row r="562" spans="2:7" s="40" customFormat="1">
      <c r="B562" s="43">
        <v>41645</v>
      </c>
      <c r="C562" s="56" t="s">
        <v>103</v>
      </c>
      <c r="D562" s="44">
        <v>11.536783287186779</v>
      </c>
      <c r="E562" s="44">
        <v>24.357116515426512</v>
      </c>
      <c r="F562" s="44">
        <v>12.820333228239733</v>
      </c>
      <c r="G562" s="45"/>
    </row>
    <row r="563" spans="2:7" s="40" customFormat="1">
      <c r="B563" s="43">
        <v>41645</v>
      </c>
      <c r="C563" s="56" t="s">
        <v>104</v>
      </c>
      <c r="D563" s="44">
        <v>15.562644448577096</v>
      </c>
      <c r="E563" s="44">
        <v>32.224466686862769</v>
      </c>
      <c r="F563" s="44">
        <v>16.661822238285673</v>
      </c>
      <c r="G563" s="45"/>
    </row>
    <row r="564" spans="2:7" s="40" customFormat="1">
      <c r="B564" s="43">
        <v>41645</v>
      </c>
      <c r="C564" s="56" t="s">
        <v>105</v>
      </c>
      <c r="D564" s="44">
        <v>12.850710656681207</v>
      </c>
      <c r="E564" s="44">
        <v>27.257513846135499</v>
      </c>
      <c r="F564" s="44">
        <v>14.406803189454292</v>
      </c>
      <c r="G564" s="45"/>
    </row>
    <row r="565" spans="2:7" s="40" customFormat="1">
      <c r="B565" s="43">
        <v>41645</v>
      </c>
      <c r="C565" s="56" t="s">
        <v>106</v>
      </c>
      <c r="D565" s="44">
        <v>14.736631336574824</v>
      </c>
      <c r="E565" s="44">
        <v>26.096054377526901</v>
      </c>
      <c r="F565" s="44">
        <v>11.359423040952077</v>
      </c>
      <c r="G565" s="45"/>
    </row>
    <row r="566" spans="2:7" s="40" customFormat="1">
      <c r="B566" s="43">
        <v>41645</v>
      </c>
      <c r="C566" s="56" t="s">
        <v>107</v>
      </c>
      <c r="D566" s="44">
        <v>7.3630989726474105</v>
      </c>
      <c r="E566" s="44">
        <v>15.66005029974554</v>
      </c>
      <c r="F566" s="44">
        <v>8.2969513270981299</v>
      </c>
      <c r="G566" s="45"/>
    </row>
    <row r="567" spans="2:7" s="40" customFormat="1">
      <c r="B567" s="43">
        <v>41645</v>
      </c>
      <c r="C567" s="56" t="s">
        <v>108</v>
      </c>
      <c r="D567" s="44">
        <v>5.3184403815057397</v>
      </c>
      <c r="E567" s="44">
        <v>10.660541825996281</v>
      </c>
      <c r="F567" s="44">
        <v>5.3421014444905417</v>
      </c>
      <c r="G567" s="45"/>
    </row>
    <row r="568" spans="2:7" s="40" customFormat="1">
      <c r="B568" s="43">
        <v>41645</v>
      </c>
      <c r="C568" s="56" t="s">
        <v>109</v>
      </c>
      <c r="D568" s="44">
        <v>6.5368796101831395</v>
      </c>
      <c r="E568" s="44">
        <v>11.449630757198006</v>
      </c>
      <c r="F568" s="44">
        <v>4.912751147014867</v>
      </c>
      <c r="G568" s="45"/>
    </row>
    <row r="569" spans="2:7" s="40" customFormat="1">
      <c r="B569" s="43">
        <v>41645</v>
      </c>
      <c r="C569" s="56" t="s">
        <v>110</v>
      </c>
      <c r="D569" s="44">
        <v>9.132660909710987</v>
      </c>
      <c r="E569" s="44">
        <v>19.541486009753179</v>
      </c>
      <c r="F569" s="44">
        <v>10.408825100042192</v>
      </c>
      <c r="G569" s="45"/>
    </row>
    <row r="570" spans="2:7" s="40" customFormat="1">
      <c r="B570" s="43">
        <v>41645</v>
      </c>
      <c r="C570" s="56" t="s">
        <v>111</v>
      </c>
      <c r="D570" s="44">
        <v>4.682923688951532</v>
      </c>
      <c r="E570" s="44">
        <v>11.737898808862903</v>
      </c>
      <c r="F570" s="44">
        <v>7.0549751199113713</v>
      </c>
      <c r="G570" s="45"/>
    </row>
    <row r="571" spans="2:7" s="40" customFormat="1">
      <c r="B571" s="43">
        <v>41645</v>
      </c>
      <c r="C571" s="56" t="s">
        <v>112</v>
      </c>
      <c r="D571" s="44">
        <v>4.227391320685383</v>
      </c>
      <c r="E571" s="44">
        <v>12.249856236481724</v>
      </c>
      <c r="F571" s="44">
        <v>8.0224649157963412</v>
      </c>
      <c r="G571" s="45"/>
    </row>
    <row r="572" spans="2:7" s="40" customFormat="1">
      <c r="B572" s="43">
        <v>41645</v>
      </c>
      <c r="C572" s="56" t="s">
        <v>113</v>
      </c>
      <c r="D572" s="44">
        <v>7.8933356854675818</v>
      </c>
      <c r="E572" s="44">
        <v>15.320595705651652</v>
      </c>
      <c r="F572" s="44">
        <v>7.4272600201840699</v>
      </c>
      <c r="G572" s="45"/>
    </row>
    <row r="573" spans="2:7" s="40" customFormat="1">
      <c r="B573" s="43">
        <v>41645</v>
      </c>
      <c r="C573" s="56" t="s">
        <v>114</v>
      </c>
      <c r="D573" s="44">
        <v>10.923648311141573</v>
      </c>
      <c r="E573" s="44">
        <v>20.726361339544759</v>
      </c>
      <c r="F573" s="44">
        <v>9.8027130284031863</v>
      </c>
      <c r="G573" s="45"/>
    </row>
    <row r="574" spans="2:7" s="40" customFormat="1">
      <c r="B574" s="43">
        <v>41645</v>
      </c>
      <c r="C574" s="56" t="s">
        <v>115</v>
      </c>
      <c r="D574" s="44">
        <v>4.5030079990764724</v>
      </c>
      <c r="E574" s="44">
        <v>9.5957126594966482</v>
      </c>
      <c r="F574" s="44">
        <v>5.0927046604201758</v>
      </c>
      <c r="G574" s="45"/>
    </row>
    <row r="575" spans="2:7" s="40" customFormat="1">
      <c r="B575" s="43">
        <v>41645</v>
      </c>
      <c r="C575" s="56" t="s">
        <v>116</v>
      </c>
      <c r="D575" s="44">
        <v>5.7956994879618957</v>
      </c>
      <c r="E575" s="44">
        <v>10.864677252634204</v>
      </c>
      <c r="F575" s="44">
        <v>5.068977764672308</v>
      </c>
      <c r="G575" s="45"/>
    </row>
    <row r="576" spans="2:7" s="40" customFormat="1">
      <c r="B576" s="43">
        <v>41645</v>
      </c>
      <c r="C576" s="56" t="s">
        <v>117</v>
      </c>
      <c r="D576" s="44">
        <v>5.5414697321848125</v>
      </c>
      <c r="E576" s="44">
        <v>11.941766870875828</v>
      </c>
      <c r="F576" s="44">
        <v>6.4002971386910152</v>
      </c>
      <c r="G576" s="45"/>
    </row>
    <row r="577" spans="2:7" s="40" customFormat="1">
      <c r="B577" s="43">
        <v>41645</v>
      </c>
      <c r="C577" s="56" t="s">
        <v>118</v>
      </c>
      <c r="D577" s="44">
        <v>9.9705162124452595</v>
      </c>
      <c r="E577" s="44">
        <v>18.968563120577372</v>
      </c>
      <c r="F577" s="44">
        <v>8.9980469081321122</v>
      </c>
      <c r="G577" s="45"/>
    </row>
    <row r="578" spans="2:7" s="40" customFormat="1">
      <c r="B578" s="43">
        <v>41645</v>
      </c>
      <c r="C578" s="56" t="s">
        <v>119</v>
      </c>
      <c r="D578" s="44">
        <v>5.6581443322038494</v>
      </c>
      <c r="E578" s="44">
        <v>11.409068395006011</v>
      </c>
      <c r="F578" s="44">
        <v>5.7509240628021621</v>
      </c>
      <c r="G578" s="45"/>
    </row>
    <row r="579" spans="2:7" s="40" customFormat="1">
      <c r="B579" s="43">
        <v>41645</v>
      </c>
      <c r="C579" s="56" t="s">
        <v>120</v>
      </c>
      <c r="D579" s="44">
        <v>3.0834044684050079</v>
      </c>
      <c r="E579" s="44">
        <v>8.1890881459171379</v>
      </c>
      <c r="F579" s="44">
        <v>5.1056836775121299</v>
      </c>
      <c r="G579" s="45"/>
    </row>
    <row r="580" spans="2:7" s="40" customFormat="1">
      <c r="B580" s="43">
        <v>41645</v>
      </c>
      <c r="C580" s="56" t="s">
        <v>121</v>
      </c>
      <c r="D580" s="44">
        <v>3.9417147472212881</v>
      </c>
      <c r="E580" s="44">
        <v>10.311188338975395</v>
      </c>
      <c r="F580" s="44">
        <v>6.3694735917541063</v>
      </c>
      <c r="G580" s="45"/>
    </row>
    <row r="581" spans="2:7" s="40" customFormat="1">
      <c r="B581" s="43">
        <v>41645</v>
      </c>
      <c r="C581" s="56" t="s">
        <v>122</v>
      </c>
      <c r="D581" s="44">
        <v>6.2835010137200529</v>
      </c>
      <c r="E581" s="44">
        <v>13.361069897247328</v>
      </c>
      <c r="F581" s="44">
        <v>7.0775688835272748</v>
      </c>
      <c r="G581" s="45"/>
    </row>
    <row r="582" spans="2:7" s="40" customFormat="1">
      <c r="B582" s="43">
        <v>41645</v>
      </c>
      <c r="C582" s="56" t="s">
        <v>123</v>
      </c>
      <c r="D582" s="44">
        <v>5.0650021784276555</v>
      </c>
      <c r="E582" s="44">
        <v>14.662255480119871</v>
      </c>
      <c r="F582" s="44">
        <v>9.5972533016922164</v>
      </c>
      <c r="G582" s="60"/>
    </row>
    <row r="583" spans="2:7" s="40" customFormat="1">
      <c r="B583" s="43">
        <v>41645</v>
      </c>
      <c r="C583" s="56" t="s">
        <v>124</v>
      </c>
      <c r="D583" s="44">
        <v>6.2836382825460531</v>
      </c>
      <c r="E583" s="44">
        <v>11.996609600245803</v>
      </c>
      <c r="F583" s="44">
        <v>5.7129713176997496</v>
      </c>
      <c r="G583" s="45"/>
    </row>
    <row r="584" spans="2:7" s="40" customFormat="1">
      <c r="B584" s="43">
        <v>41645</v>
      </c>
      <c r="C584" s="56" t="s">
        <v>125</v>
      </c>
      <c r="D584" s="44">
        <v>4.2067987285543742</v>
      </c>
      <c r="E584" s="44">
        <v>9.1282533957968059</v>
      </c>
      <c r="F584" s="44">
        <v>4.9214546672424317</v>
      </c>
      <c r="G584" s="45"/>
    </row>
    <row r="585" spans="2:7" s="40" customFormat="1">
      <c r="B585" s="43">
        <v>41646</v>
      </c>
      <c r="C585" s="56">
        <v>0</v>
      </c>
      <c r="D585" s="44">
        <v>3.7829812341312361</v>
      </c>
      <c r="E585" s="44">
        <v>9.0431075074528362</v>
      </c>
      <c r="F585" s="44">
        <v>5.2601262733215997</v>
      </c>
      <c r="G585" s="45"/>
    </row>
    <row r="586" spans="2:7" s="40" customFormat="1">
      <c r="B586" s="43">
        <v>41646</v>
      </c>
      <c r="C586" s="56" t="s">
        <v>31</v>
      </c>
      <c r="D586" s="44">
        <v>2.2888875954967478</v>
      </c>
      <c r="E586" s="44">
        <v>4.0950667464945667</v>
      </c>
      <c r="F586" s="44">
        <v>1.8061791509978189</v>
      </c>
      <c r="G586" s="45"/>
    </row>
    <row r="587" spans="2:7" s="40" customFormat="1">
      <c r="B587" s="43">
        <v>41646</v>
      </c>
      <c r="C587" s="56" t="s">
        <v>32</v>
      </c>
      <c r="D587" s="44">
        <v>4.0373874949333182</v>
      </c>
      <c r="E587" s="44">
        <v>7.4437726746653947</v>
      </c>
      <c r="F587" s="44">
        <v>3.4063851797320766</v>
      </c>
      <c r="G587" s="45"/>
    </row>
    <row r="588" spans="2:7" s="40" customFormat="1">
      <c r="B588" s="43">
        <v>41646</v>
      </c>
      <c r="C588" s="56" t="s">
        <v>33</v>
      </c>
      <c r="D588" s="44">
        <v>2.2783406622957445</v>
      </c>
      <c r="E588" s="44">
        <v>7.0173233901515433</v>
      </c>
      <c r="F588" s="44">
        <v>4.7389827278557988</v>
      </c>
      <c r="G588" s="45"/>
    </row>
    <row r="589" spans="2:7" s="40" customFormat="1">
      <c r="B589" s="43">
        <v>41646</v>
      </c>
      <c r="C589" s="56" t="s">
        <v>34</v>
      </c>
      <c r="D589" s="44">
        <v>4.7686720743015574</v>
      </c>
      <c r="E589" s="44">
        <v>11.773960904635876</v>
      </c>
      <c r="F589" s="44">
        <v>7.0052888303343188</v>
      </c>
      <c r="G589" s="45"/>
    </row>
    <row r="590" spans="2:7" s="40" customFormat="1">
      <c r="B590" s="43">
        <v>41646</v>
      </c>
      <c r="C590" s="56" t="s">
        <v>35</v>
      </c>
      <c r="D590" s="44">
        <v>3.5818417007111694</v>
      </c>
      <c r="E590" s="44">
        <v>10.025113260576489</v>
      </c>
      <c r="F590" s="44">
        <v>6.4432715598653196</v>
      </c>
      <c r="G590" s="45"/>
    </row>
    <row r="591" spans="2:7" s="40" customFormat="1">
      <c r="B591" s="43">
        <v>41646</v>
      </c>
      <c r="C591" s="56" t="s">
        <v>36</v>
      </c>
      <c r="D591" s="44">
        <v>3.9421883593932865</v>
      </c>
      <c r="E591" s="44">
        <v>12.211663794325721</v>
      </c>
      <c r="F591" s="44">
        <v>8.2694754349324349</v>
      </c>
      <c r="G591" s="45"/>
    </row>
    <row r="592" spans="2:7" s="40" customFormat="1">
      <c r="B592" s="43">
        <v>41646</v>
      </c>
      <c r="C592" s="56" t="s">
        <v>37</v>
      </c>
      <c r="D592" s="44">
        <v>2.9778683538379718</v>
      </c>
      <c r="E592" s="44">
        <v>10.569414373987296</v>
      </c>
      <c r="F592" s="44">
        <v>7.591546020149325</v>
      </c>
      <c r="G592" s="45"/>
    </row>
    <row r="593" spans="2:7" s="40" customFormat="1">
      <c r="B593" s="43">
        <v>41646</v>
      </c>
      <c r="C593" s="56" t="s">
        <v>38</v>
      </c>
      <c r="D593" s="44">
        <v>3.528971501995152</v>
      </c>
      <c r="E593" s="44">
        <v>11.156214930604092</v>
      </c>
      <c r="F593" s="44">
        <v>7.6272434286089403</v>
      </c>
      <c r="G593" s="45"/>
    </row>
    <row r="594" spans="2:7" s="40" customFormat="1">
      <c r="B594" s="43">
        <v>41646</v>
      </c>
      <c r="C594" s="56" t="s">
        <v>39</v>
      </c>
      <c r="D594" s="44">
        <v>3.6349863213381859</v>
      </c>
      <c r="E594" s="44">
        <v>6.8261068127976081</v>
      </c>
      <c r="F594" s="44">
        <v>3.1911204914594222</v>
      </c>
      <c r="G594" s="45"/>
    </row>
    <row r="595" spans="2:7" s="40" customFormat="1">
      <c r="B595" s="43">
        <v>41646</v>
      </c>
      <c r="C595" s="56" t="s">
        <v>40</v>
      </c>
      <c r="D595" s="44">
        <v>1.7592254210005742</v>
      </c>
      <c r="E595" s="44">
        <v>3.7437612060406873</v>
      </c>
      <c r="F595" s="44">
        <v>1.9845357850401131</v>
      </c>
      <c r="G595" s="45"/>
    </row>
    <row r="596" spans="2:7" s="40" customFormat="1">
      <c r="B596" s="43">
        <v>41646</v>
      </c>
      <c r="C596" s="56" t="s">
        <v>41</v>
      </c>
      <c r="D596" s="44">
        <v>3.6350657196641856</v>
      </c>
      <c r="E596" s="44">
        <v>5.2477609481861602</v>
      </c>
      <c r="F596" s="44">
        <v>1.6126952285219747</v>
      </c>
      <c r="G596" s="45"/>
    </row>
    <row r="597" spans="2:7" s="40" customFormat="1">
      <c r="B597" s="43">
        <v>41646</v>
      </c>
      <c r="C597" s="56" t="s">
        <v>42</v>
      </c>
      <c r="D597" s="44">
        <v>3.0416188198349925</v>
      </c>
      <c r="E597" s="44">
        <v>7.3277997871294307</v>
      </c>
      <c r="F597" s="44">
        <v>4.2861809672944382</v>
      </c>
      <c r="G597" s="45"/>
    </row>
    <row r="598" spans="2:7" s="40" customFormat="1">
      <c r="B598" s="43">
        <v>41646</v>
      </c>
      <c r="C598" s="56" t="s">
        <v>43</v>
      </c>
      <c r="D598" s="44">
        <v>0.23315799590607672</v>
      </c>
      <c r="E598" s="44">
        <v>4.5866249636883909</v>
      </c>
      <c r="F598" s="44">
        <v>4.3534669677823139</v>
      </c>
      <c r="G598" s="45"/>
    </row>
    <row r="599" spans="2:7" s="40" customFormat="1">
      <c r="B599" s="43">
        <v>41646</v>
      </c>
      <c r="C599" s="56" t="s">
        <v>44</v>
      </c>
      <c r="D599" s="44">
        <v>0.91144575590429666</v>
      </c>
      <c r="E599" s="44">
        <v>2.6986913248890536</v>
      </c>
      <c r="F599" s="44">
        <v>1.7872455689847571</v>
      </c>
      <c r="G599" s="45"/>
    </row>
    <row r="600" spans="2:7" s="40" customFormat="1">
      <c r="B600" s="43">
        <v>41646</v>
      </c>
      <c r="C600" s="56" t="s">
        <v>45</v>
      </c>
      <c r="D600" s="44">
        <v>4.5254835815364753</v>
      </c>
      <c r="E600" s="44">
        <v>6.3788412290437622</v>
      </c>
      <c r="F600" s="44">
        <v>1.8533576475072868</v>
      </c>
      <c r="G600" s="45"/>
    </row>
    <row r="601" spans="2:7" s="40" customFormat="1">
      <c r="B601" s="43">
        <v>41646</v>
      </c>
      <c r="C601" s="56" t="s">
        <v>46</v>
      </c>
      <c r="D601" s="44">
        <v>3.2219251355850509</v>
      </c>
      <c r="E601" s="44">
        <v>8.2883778996450914</v>
      </c>
      <c r="F601" s="44">
        <v>5.0664527640600401</v>
      </c>
      <c r="G601" s="45"/>
    </row>
    <row r="602" spans="2:7" s="40" customFormat="1">
      <c r="B602" s="43">
        <v>41646</v>
      </c>
      <c r="C602" s="56" t="s">
        <v>47</v>
      </c>
      <c r="D602" s="44">
        <v>4.2394214748013823</v>
      </c>
      <c r="E602" s="44">
        <v>6.7097615592566449</v>
      </c>
      <c r="F602" s="44">
        <v>2.4703400844552625</v>
      </c>
      <c r="G602" s="45"/>
    </row>
    <row r="603" spans="2:7" s="40" customFormat="1">
      <c r="B603" s="43">
        <v>41646</v>
      </c>
      <c r="C603" s="56" t="s">
        <v>48</v>
      </c>
      <c r="D603" s="44">
        <v>2.2787139270207435</v>
      </c>
      <c r="E603" s="44">
        <v>5.2697657074901505</v>
      </c>
      <c r="F603" s="44">
        <v>2.991051780469407</v>
      </c>
      <c r="G603" s="45"/>
    </row>
    <row r="604" spans="2:7" s="40" customFormat="1">
      <c r="B604" s="43">
        <v>41646</v>
      </c>
      <c r="C604" s="56" t="s">
        <v>49</v>
      </c>
      <c r="D604" s="44">
        <v>3.8473590163482543</v>
      </c>
      <c r="E604" s="44">
        <v>8.0434732192071756</v>
      </c>
      <c r="F604" s="44">
        <v>4.1961142028589213</v>
      </c>
      <c r="G604" s="45"/>
    </row>
    <row r="605" spans="2:7" s="40" customFormat="1">
      <c r="B605" s="43">
        <v>41646</v>
      </c>
      <c r="C605" s="56" t="s">
        <v>50</v>
      </c>
      <c r="D605" s="44">
        <v>5.4690328695617829</v>
      </c>
      <c r="E605" s="44">
        <v>12.98287179819944</v>
      </c>
      <c r="F605" s="44">
        <v>7.5138389286376572</v>
      </c>
      <c r="G605" s="45"/>
    </row>
    <row r="606" spans="2:7" s="40" customFormat="1">
      <c r="B606" s="43">
        <v>41646</v>
      </c>
      <c r="C606" s="56" t="s">
        <v>51</v>
      </c>
      <c r="D606" s="44">
        <v>6.7091775400851867</v>
      </c>
      <c r="E606" s="44">
        <v>10.582780256924282</v>
      </c>
      <c r="F606" s="44">
        <v>3.8736027168390956</v>
      </c>
      <c r="G606" s="45"/>
    </row>
    <row r="607" spans="2:7" s="40" customFormat="1">
      <c r="B607" s="43">
        <v>41646</v>
      </c>
      <c r="C607" s="56" t="s">
        <v>52</v>
      </c>
      <c r="D607" s="44">
        <v>4.260851221585388</v>
      </c>
      <c r="E607" s="44">
        <v>10.113567081284447</v>
      </c>
      <c r="F607" s="44">
        <v>5.8527158596990594</v>
      </c>
      <c r="G607" s="45"/>
    </row>
    <row r="608" spans="2:7" s="40" customFormat="1">
      <c r="B608" s="43">
        <v>41646</v>
      </c>
      <c r="C608" s="56" t="s">
        <v>53</v>
      </c>
      <c r="D608" s="44">
        <v>4.5682759453244879</v>
      </c>
      <c r="E608" s="44">
        <v>9.857707077368536</v>
      </c>
      <c r="F608" s="44">
        <v>5.2894311320440481</v>
      </c>
      <c r="G608" s="45"/>
    </row>
    <row r="609" spans="2:7" s="40" customFormat="1">
      <c r="B609" s="43">
        <v>41646</v>
      </c>
      <c r="C609" s="56" t="s">
        <v>54</v>
      </c>
      <c r="D609" s="44">
        <v>7.7587343557705282</v>
      </c>
      <c r="E609" s="44">
        <v>12.653088399595552</v>
      </c>
      <c r="F609" s="44">
        <v>4.8943540438250235</v>
      </c>
      <c r="G609" s="45"/>
    </row>
    <row r="610" spans="2:7" s="40" customFormat="1">
      <c r="B610" s="43">
        <v>41646</v>
      </c>
      <c r="C610" s="56" t="s">
        <v>55</v>
      </c>
      <c r="D610" s="44">
        <v>6.0205044213219612</v>
      </c>
      <c r="E610" s="44">
        <v>15.000477684076726</v>
      </c>
      <c r="F610" s="44">
        <v>8.9799732627547648</v>
      </c>
      <c r="G610" s="45"/>
    </row>
    <row r="611" spans="2:7" s="40" customFormat="1">
      <c r="B611" s="43">
        <v>41646</v>
      </c>
      <c r="C611" s="56" t="s">
        <v>56</v>
      </c>
      <c r="D611" s="44">
        <v>9.497237438979095</v>
      </c>
      <c r="E611" s="44">
        <v>17.700032742539776</v>
      </c>
      <c r="F611" s="44">
        <v>8.2027953035606807</v>
      </c>
      <c r="G611" s="45"/>
    </row>
    <row r="612" spans="2:7" s="40" customFormat="1">
      <c r="B612" s="43">
        <v>41646</v>
      </c>
      <c r="C612" s="56" t="s">
        <v>57</v>
      </c>
      <c r="D612" s="44">
        <v>8.2253758112746791</v>
      </c>
      <c r="E612" s="44">
        <v>16.516063924662191</v>
      </c>
      <c r="F612" s="44">
        <v>8.2906881133875121</v>
      </c>
      <c r="G612" s="45"/>
    </row>
    <row r="613" spans="2:7" s="40" customFormat="1">
      <c r="B613" s="43">
        <v>41646</v>
      </c>
      <c r="C613" s="56" t="s">
        <v>58</v>
      </c>
      <c r="D613" s="44">
        <v>12.380597746788032</v>
      </c>
      <c r="E613" s="44">
        <v>27.111164911898467</v>
      </c>
      <c r="F613" s="44">
        <v>14.730567165110434</v>
      </c>
      <c r="G613" s="45"/>
    </row>
    <row r="614" spans="2:7" s="40" customFormat="1">
      <c r="B614" s="43">
        <v>41646</v>
      </c>
      <c r="C614" s="56" t="s">
        <v>59</v>
      </c>
      <c r="D614" s="44">
        <v>12.317133276802013</v>
      </c>
      <c r="E614" s="44">
        <v>24.967053153891214</v>
      </c>
      <c r="F614" s="44">
        <v>12.649919877089202</v>
      </c>
      <c r="G614" s="45"/>
    </row>
    <row r="615" spans="2:7" s="40" customFormat="1">
      <c r="B615" s="43">
        <v>41646</v>
      </c>
      <c r="C615" s="56" t="s">
        <v>60</v>
      </c>
      <c r="D615" s="44">
        <v>25.259938976568222</v>
      </c>
      <c r="E615" s="44">
        <v>51.364779607529933</v>
      </c>
      <c r="F615" s="44">
        <v>26.104840630961711</v>
      </c>
      <c r="G615" s="45"/>
    </row>
    <row r="616" spans="2:7" s="40" customFormat="1">
      <c r="B616" s="43">
        <v>41646</v>
      </c>
      <c r="C616" s="56" t="s">
        <v>61</v>
      </c>
      <c r="D616" s="44">
        <v>22.461768835266312</v>
      </c>
      <c r="E616" s="44">
        <v>47.481810294033295</v>
      </c>
      <c r="F616" s="44">
        <v>25.020041458766983</v>
      </c>
      <c r="G616" s="45"/>
    </row>
    <row r="617" spans="2:7" s="40" customFormat="1">
      <c r="B617" s="43">
        <v>41646</v>
      </c>
      <c r="C617" s="56" t="s">
        <v>62</v>
      </c>
      <c r="D617" s="44">
        <v>33.857325627599025</v>
      </c>
      <c r="E617" s="44">
        <v>57.694118399611696</v>
      </c>
      <c r="F617" s="44">
        <v>23.836792772012672</v>
      </c>
      <c r="G617" s="45"/>
    </row>
    <row r="618" spans="2:7" s="40" customFormat="1">
      <c r="B618" s="43">
        <v>41646</v>
      </c>
      <c r="C618" s="56" t="s">
        <v>63</v>
      </c>
      <c r="D618" s="44">
        <v>22.038243123904174</v>
      </c>
      <c r="E618" s="44">
        <v>44.645198878616291</v>
      </c>
      <c r="F618" s="44">
        <v>22.606955754712118</v>
      </c>
      <c r="G618" s="45"/>
    </row>
    <row r="619" spans="2:7" s="40" customFormat="1">
      <c r="B619" s="43">
        <v>41646</v>
      </c>
      <c r="C619" s="56" t="s">
        <v>64</v>
      </c>
      <c r="D619" s="44">
        <v>18.826525800390126</v>
      </c>
      <c r="E619" s="44">
        <v>42.031702442715201</v>
      </c>
      <c r="F619" s="44">
        <v>23.205176642325075</v>
      </c>
      <c r="G619" s="45"/>
    </row>
    <row r="620" spans="2:7" s="40" customFormat="1">
      <c r="B620" s="43">
        <v>41646</v>
      </c>
      <c r="C620" s="56" t="s">
        <v>65</v>
      </c>
      <c r="D620" s="44">
        <v>25.801950518858398</v>
      </c>
      <c r="E620" s="44">
        <v>54.890839627428669</v>
      </c>
      <c r="F620" s="44">
        <v>29.088889108570271</v>
      </c>
      <c r="G620" s="45"/>
    </row>
    <row r="621" spans="2:7" s="40" customFormat="1">
      <c r="B621" s="43">
        <v>41646</v>
      </c>
      <c r="C621" s="56" t="s">
        <v>66</v>
      </c>
      <c r="D621" s="44">
        <v>20.968288971154823</v>
      </c>
      <c r="E621" s="44">
        <v>39.920367987309938</v>
      </c>
      <c r="F621" s="44">
        <v>18.952079016155114</v>
      </c>
      <c r="G621" s="45"/>
    </row>
    <row r="622" spans="2:7" s="40" customFormat="1">
      <c r="B622" s="43">
        <v>41646</v>
      </c>
      <c r="C622" s="56" t="s">
        <v>67</v>
      </c>
      <c r="D622" s="44">
        <v>26.438566056466598</v>
      </c>
      <c r="E622" s="44">
        <v>44.41368594256636</v>
      </c>
      <c r="F622" s="44">
        <v>17.975119886099762</v>
      </c>
      <c r="G622" s="45"/>
    </row>
    <row r="623" spans="2:7" s="40" customFormat="1">
      <c r="B623" s="43">
        <v>41646</v>
      </c>
      <c r="C623" s="56" t="s">
        <v>68</v>
      </c>
      <c r="D623" s="44">
        <v>16.919170859813505</v>
      </c>
      <c r="E623" s="44">
        <v>34.756850304493753</v>
      </c>
      <c r="F623" s="44">
        <v>17.837679444680248</v>
      </c>
      <c r="G623" s="45"/>
    </row>
    <row r="624" spans="2:7" s="40" customFormat="1">
      <c r="B624" s="43">
        <v>41646</v>
      </c>
      <c r="C624" s="56" t="s">
        <v>69</v>
      </c>
      <c r="D624" s="44">
        <v>29.916304168967731</v>
      </c>
      <c r="E624" s="44">
        <v>50.732906699952125</v>
      </c>
      <c r="F624" s="44">
        <v>20.816602530984394</v>
      </c>
      <c r="G624" s="45"/>
    </row>
    <row r="625" spans="2:7" s="40" customFormat="1">
      <c r="B625" s="43">
        <v>41646</v>
      </c>
      <c r="C625" s="56" t="s">
        <v>70</v>
      </c>
      <c r="D625" s="44">
        <v>15.848817516355155</v>
      </c>
      <c r="E625" s="44">
        <v>34.427290519939874</v>
      </c>
      <c r="F625" s="44">
        <v>18.578473003584719</v>
      </c>
      <c r="G625" s="45"/>
    </row>
    <row r="626" spans="2:7" s="40" customFormat="1">
      <c r="B626" s="43">
        <v>41646</v>
      </c>
      <c r="C626" s="56" t="s">
        <v>71</v>
      </c>
      <c r="D626" s="44">
        <v>14.566229441158738</v>
      </c>
      <c r="E626" s="44">
        <v>31.930666483396745</v>
      </c>
      <c r="F626" s="44">
        <v>17.364437042238009</v>
      </c>
      <c r="G626" s="45"/>
    </row>
    <row r="627" spans="2:7" s="40" customFormat="1">
      <c r="B627" s="43">
        <v>41646</v>
      </c>
      <c r="C627" s="56" t="s">
        <v>72</v>
      </c>
      <c r="D627" s="44">
        <v>12.97617138749222</v>
      </c>
      <c r="E627" s="44">
        <v>27.886481191988167</v>
      </c>
      <c r="F627" s="44">
        <v>14.910309804495947</v>
      </c>
      <c r="G627" s="45"/>
    </row>
    <row r="628" spans="2:7" s="40" customFormat="1">
      <c r="B628" s="43">
        <v>41646</v>
      </c>
      <c r="C628" s="56" t="s">
        <v>73</v>
      </c>
      <c r="D628" s="44">
        <v>14.386320927225679</v>
      </c>
      <c r="E628" s="44">
        <v>31.953174860430735</v>
      </c>
      <c r="F628" s="44">
        <v>17.566853933205056</v>
      </c>
      <c r="G628" s="45"/>
    </row>
    <row r="629" spans="2:7" s="40" customFormat="1">
      <c r="B629" s="43">
        <v>41646</v>
      </c>
      <c r="C629" s="56" t="s">
        <v>74</v>
      </c>
      <c r="D629" s="44">
        <v>19.242046829616253</v>
      </c>
      <c r="E629" s="44">
        <v>41.313625077325433</v>
      </c>
      <c r="F629" s="44">
        <v>22.07157824770918</v>
      </c>
      <c r="G629" s="45"/>
    </row>
    <row r="630" spans="2:7" s="40" customFormat="1">
      <c r="B630" s="43">
        <v>41646</v>
      </c>
      <c r="C630" s="56" t="s">
        <v>75</v>
      </c>
      <c r="D630" s="44">
        <v>19.051424599701193</v>
      </c>
      <c r="E630" s="44">
        <v>34.377062990114872</v>
      </c>
      <c r="F630" s="44">
        <v>15.32563839041368</v>
      </c>
      <c r="G630" s="45"/>
    </row>
    <row r="631" spans="2:7" s="40" customFormat="1">
      <c r="B631" s="43">
        <v>41646</v>
      </c>
      <c r="C631" s="56" t="s">
        <v>76</v>
      </c>
      <c r="D631" s="44">
        <v>14.991100988868874</v>
      </c>
      <c r="E631" s="44">
        <v>27.781783687692201</v>
      </c>
      <c r="F631" s="44">
        <v>12.790682698823327</v>
      </c>
      <c r="G631" s="45"/>
    </row>
    <row r="632" spans="2:7" s="40" customFormat="1">
      <c r="B632" s="43">
        <v>41646</v>
      </c>
      <c r="C632" s="56" t="s">
        <v>77</v>
      </c>
      <c r="D632" s="44">
        <v>18.044648110739864</v>
      </c>
      <c r="E632" s="44">
        <v>36.011312292481286</v>
      </c>
      <c r="F632" s="44">
        <v>17.966664181741422</v>
      </c>
      <c r="G632" s="45"/>
    </row>
    <row r="633" spans="2:7" s="40" customFormat="1">
      <c r="B633" s="43">
        <v>41646</v>
      </c>
      <c r="C633" s="56" t="s">
        <v>78</v>
      </c>
      <c r="D633" s="44">
        <v>11.068635890955596</v>
      </c>
      <c r="E633" s="44">
        <v>27.387881091638334</v>
      </c>
      <c r="F633" s="44">
        <v>16.319245200682737</v>
      </c>
      <c r="G633" s="45"/>
    </row>
    <row r="634" spans="2:7" s="40" customFormat="1">
      <c r="B634" s="43">
        <v>41646</v>
      </c>
      <c r="C634" s="56" t="s">
        <v>79</v>
      </c>
      <c r="D634" s="44">
        <v>10.167564845644304</v>
      </c>
      <c r="E634" s="44">
        <v>22.243719411092147</v>
      </c>
      <c r="F634" s="44">
        <v>12.076154565447844</v>
      </c>
      <c r="G634" s="45"/>
    </row>
    <row r="635" spans="2:7" s="40" customFormat="1">
      <c r="B635" s="43">
        <v>41646</v>
      </c>
      <c r="C635" s="56" t="s">
        <v>80</v>
      </c>
      <c r="D635" s="44">
        <v>12.945497603944206</v>
      </c>
      <c r="E635" s="44">
        <v>29.427567960043611</v>
      </c>
      <c r="F635" s="44">
        <v>16.482070356099406</v>
      </c>
      <c r="G635" s="45"/>
    </row>
    <row r="636" spans="2:7" s="40" customFormat="1">
      <c r="B636" s="43">
        <v>41646</v>
      </c>
      <c r="C636" s="56" t="s">
        <v>81</v>
      </c>
      <c r="D636" s="44">
        <v>11.662737769103789</v>
      </c>
      <c r="E636" s="44">
        <v>26.56748312713162</v>
      </c>
      <c r="F636" s="44">
        <v>14.904745358027832</v>
      </c>
      <c r="G636" s="45"/>
    </row>
    <row r="637" spans="2:7" s="40" customFormat="1">
      <c r="B637" s="43">
        <v>41646</v>
      </c>
      <c r="C637" s="56" t="s">
        <v>82</v>
      </c>
      <c r="D637" s="44">
        <v>11.938532804375878</v>
      </c>
      <c r="E637" s="44">
        <v>26.119652674842772</v>
      </c>
      <c r="F637" s="44">
        <v>14.181119870466894</v>
      </c>
      <c r="G637" s="45"/>
    </row>
    <row r="638" spans="2:7" s="40" customFormat="1">
      <c r="B638" s="43">
        <v>41646</v>
      </c>
      <c r="C638" s="56" t="s">
        <v>83</v>
      </c>
      <c r="D638" s="44">
        <v>11.376718949502695</v>
      </c>
      <c r="E638" s="44">
        <v>24.188071577749454</v>
      </c>
      <c r="F638" s="44">
        <v>12.811352628246759</v>
      </c>
      <c r="G638" s="45"/>
    </row>
    <row r="639" spans="2:7" s="40" customFormat="1">
      <c r="B639" s="43">
        <v>41646</v>
      </c>
      <c r="C639" s="56" t="s">
        <v>84</v>
      </c>
      <c r="D639" s="44">
        <v>10.274148184779337</v>
      </c>
      <c r="E639" s="44">
        <v>20.345677071052815</v>
      </c>
      <c r="F639" s="44">
        <v>10.071528886273478</v>
      </c>
      <c r="G639" s="45"/>
    </row>
    <row r="640" spans="2:7" s="40" customFormat="1">
      <c r="B640" s="43">
        <v>41646</v>
      </c>
      <c r="C640" s="56" t="s">
        <v>85</v>
      </c>
      <c r="D640" s="44">
        <v>16.646634396655404</v>
      </c>
      <c r="E640" s="44">
        <v>32.995610388575344</v>
      </c>
      <c r="F640" s="44">
        <v>16.348975991919939</v>
      </c>
      <c r="G640" s="45"/>
    </row>
    <row r="641" spans="2:7" s="40" customFormat="1">
      <c r="B641" s="43">
        <v>41646</v>
      </c>
      <c r="C641" s="56" t="s">
        <v>86</v>
      </c>
      <c r="D641" s="44">
        <v>18.618986681022047</v>
      </c>
      <c r="E641" s="44">
        <v>35.109847743243591</v>
      </c>
      <c r="F641" s="44">
        <v>16.490861062221544</v>
      </c>
      <c r="G641" s="45"/>
    </row>
    <row r="642" spans="2:7" s="40" customFormat="1">
      <c r="B642" s="43">
        <v>41646</v>
      </c>
      <c r="C642" s="56" t="s">
        <v>87</v>
      </c>
      <c r="D642" s="44">
        <v>4.6335911139005042</v>
      </c>
      <c r="E642" s="44">
        <v>15.713784516666443</v>
      </c>
      <c r="F642" s="44">
        <v>11.080193402765939</v>
      </c>
      <c r="G642" s="45"/>
    </row>
    <row r="643" spans="2:7" s="40" customFormat="1">
      <c r="B643" s="43">
        <v>41646</v>
      </c>
      <c r="C643" s="56" t="s">
        <v>88</v>
      </c>
      <c r="D643" s="44">
        <v>10.772951853091497</v>
      </c>
      <c r="E643" s="44">
        <v>22.834509047913926</v>
      </c>
      <c r="F643" s="44">
        <v>12.061557194822429</v>
      </c>
      <c r="G643" s="45"/>
    </row>
    <row r="644" spans="2:7" s="40" customFormat="1">
      <c r="B644" s="43">
        <v>41646</v>
      </c>
      <c r="C644" s="56" t="s">
        <v>89</v>
      </c>
      <c r="D644" s="44">
        <v>15.862708554269149</v>
      </c>
      <c r="E644" s="44">
        <v>35.101090837547581</v>
      </c>
      <c r="F644" s="44">
        <v>19.238382283278433</v>
      </c>
      <c r="G644" s="45"/>
    </row>
    <row r="645" spans="2:7" s="40" customFormat="1">
      <c r="B645" s="43">
        <v>41646</v>
      </c>
      <c r="C645" s="56" t="s">
        <v>90</v>
      </c>
      <c r="D645" s="44">
        <v>13.40286261520435</v>
      </c>
      <c r="E645" s="44">
        <v>35.422001440043474</v>
      </c>
      <c r="F645" s="44">
        <v>22.019138824839125</v>
      </c>
      <c r="G645" s="45"/>
    </row>
    <row r="646" spans="2:7" s="40" customFormat="1">
      <c r="B646" s="43">
        <v>41646</v>
      </c>
      <c r="C646" s="56" t="s">
        <v>91</v>
      </c>
      <c r="D646" s="44">
        <v>16.08573142345222</v>
      </c>
      <c r="E646" s="44">
        <v>36.009821287834264</v>
      </c>
      <c r="F646" s="44">
        <v>19.924089864382044</v>
      </c>
      <c r="G646" s="45"/>
    </row>
    <row r="647" spans="2:7" s="40" customFormat="1">
      <c r="B647" s="43">
        <v>41646</v>
      </c>
      <c r="C647" s="56" t="s">
        <v>92</v>
      </c>
      <c r="D647" s="44">
        <v>16.881189154949478</v>
      </c>
      <c r="E647" s="44">
        <v>34.515823495525787</v>
      </c>
      <c r="F647" s="44">
        <v>17.634634340576309</v>
      </c>
      <c r="G647" s="45"/>
    </row>
    <row r="648" spans="2:7" s="40" customFormat="1">
      <c r="B648" s="43">
        <v>41646</v>
      </c>
      <c r="C648" s="56" t="s">
        <v>93</v>
      </c>
      <c r="D648" s="44">
        <v>19.670193268921384</v>
      </c>
      <c r="E648" s="44">
        <v>40.730054105880583</v>
      </c>
      <c r="F648" s="44">
        <v>21.059860836959199</v>
      </c>
      <c r="G648" s="45"/>
    </row>
    <row r="649" spans="2:7" s="40" customFormat="1">
      <c r="B649" s="43">
        <v>41646</v>
      </c>
      <c r="C649" s="56" t="s">
        <v>94</v>
      </c>
      <c r="D649" s="44">
        <v>20.889867222586776</v>
      </c>
      <c r="E649" s="44">
        <v>49.731074023822394</v>
      </c>
      <c r="F649" s="44">
        <v>28.841206801235618</v>
      </c>
      <c r="G649" s="45"/>
    </row>
    <row r="650" spans="2:7" s="40" customFormat="1">
      <c r="B650" s="43">
        <v>41646</v>
      </c>
      <c r="C650" s="56" t="s">
        <v>95</v>
      </c>
      <c r="D650" s="44">
        <v>15.16387623465492</v>
      </c>
      <c r="E650" s="44">
        <v>31.741772395959764</v>
      </c>
      <c r="F650" s="44">
        <v>16.577896161304842</v>
      </c>
      <c r="G650" s="45"/>
    </row>
    <row r="651" spans="2:7" s="40" customFormat="1">
      <c r="B651" s="43">
        <v>41646</v>
      </c>
      <c r="C651" s="56" t="s">
        <v>96</v>
      </c>
      <c r="D651" s="44">
        <v>14.909540344380835</v>
      </c>
      <c r="E651" s="44">
        <v>31.635581733150797</v>
      </c>
      <c r="F651" s="44">
        <v>16.726041388769964</v>
      </c>
      <c r="G651" s="45"/>
    </row>
    <row r="652" spans="2:7" s="40" customFormat="1">
      <c r="B652" s="43">
        <v>41646</v>
      </c>
      <c r="C652" s="56" t="s">
        <v>97</v>
      </c>
      <c r="D652" s="44">
        <v>17.656227327110724</v>
      </c>
      <c r="E652" s="44">
        <v>38.917919497531223</v>
      </c>
      <c r="F652" s="44">
        <v>21.261692170420499</v>
      </c>
      <c r="G652" s="45"/>
    </row>
    <row r="653" spans="2:7" s="40" customFormat="1">
      <c r="B653" s="43">
        <v>41646</v>
      </c>
      <c r="C653" s="56" t="s">
        <v>98</v>
      </c>
      <c r="D653" s="44">
        <v>25.13256185286815</v>
      </c>
      <c r="E653" s="44">
        <v>57.870772332539502</v>
      </c>
      <c r="F653" s="44">
        <v>32.738210479671352</v>
      </c>
      <c r="G653" s="45"/>
    </row>
    <row r="654" spans="2:7" s="40" customFormat="1">
      <c r="B654" s="43">
        <v>41646</v>
      </c>
      <c r="C654" s="56" t="s">
        <v>99</v>
      </c>
      <c r="D654" s="44">
        <v>27.094682019553787</v>
      </c>
      <c r="E654" s="44">
        <v>55.298558684965407</v>
      </c>
      <c r="F654" s="44">
        <v>28.20387666541162</v>
      </c>
      <c r="G654" s="45"/>
    </row>
    <row r="655" spans="2:7" s="40" customFormat="1">
      <c r="B655" s="43">
        <v>41646</v>
      </c>
      <c r="C655" s="56" t="s">
        <v>100</v>
      </c>
      <c r="D655" s="44">
        <v>27.879724646849038</v>
      </c>
      <c r="E655" s="44">
        <v>56.34597573585404</v>
      </c>
      <c r="F655" s="44">
        <v>28.466251089005002</v>
      </c>
      <c r="G655" s="45"/>
    </row>
    <row r="656" spans="2:7" s="40" customFormat="1">
      <c r="B656" s="43">
        <v>41646</v>
      </c>
      <c r="C656" s="56" t="s">
        <v>101</v>
      </c>
      <c r="D656" s="44">
        <v>29.926756044231702</v>
      </c>
      <c r="E656" s="44">
        <v>60.351194686046618</v>
      </c>
      <c r="F656" s="44">
        <v>30.424438641814916</v>
      </c>
      <c r="G656" s="45"/>
    </row>
    <row r="657" spans="2:7" s="40" customFormat="1">
      <c r="B657" s="43">
        <v>41646</v>
      </c>
      <c r="C657" s="56" t="s">
        <v>102</v>
      </c>
      <c r="D657" s="44">
        <v>27.191013449296815</v>
      </c>
      <c r="E657" s="44">
        <v>57.255661504251705</v>
      </c>
      <c r="F657" s="44">
        <v>30.06464805495489</v>
      </c>
      <c r="G657" s="45"/>
    </row>
    <row r="658" spans="2:7" s="40" customFormat="1">
      <c r="B658" s="43">
        <v>41646</v>
      </c>
      <c r="C658" s="56" t="s">
        <v>103</v>
      </c>
      <c r="D658" s="44">
        <v>20.701028677222709</v>
      </c>
      <c r="E658" s="44">
        <v>45.030123333135037</v>
      </c>
      <c r="F658" s="44">
        <v>24.329094655912328</v>
      </c>
      <c r="G658" s="45"/>
    </row>
    <row r="659" spans="2:7" s="40" customFormat="1">
      <c r="B659" s="43">
        <v>41646</v>
      </c>
      <c r="C659" s="56" t="s">
        <v>104</v>
      </c>
      <c r="D659" s="44">
        <v>17.710602043085739</v>
      </c>
      <c r="E659" s="44">
        <v>43.888351204484444</v>
      </c>
      <c r="F659" s="44">
        <v>26.177749161398705</v>
      </c>
      <c r="G659" s="45"/>
    </row>
    <row r="660" spans="2:7" s="40" customFormat="1">
      <c r="B660" s="43">
        <v>41646</v>
      </c>
      <c r="C660" s="56" t="s">
        <v>105</v>
      </c>
      <c r="D660" s="44">
        <v>16.629058130725387</v>
      </c>
      <c r="E660" s="44">
        <v>40.471990254615648</v>
      </c>
      <c r="F660" s="44">
        <v>23.842932123890261</v>
      </c>
      <c r="G660" s="45"/>
    </row>
    <row r="661" spans="2:7" s="40" customFormat="1">
      <c r="B661" s="43">
        <v>41646</v>
      </c>
      <c r="C661" s="56" t="s">
        <v>106</v>
      </c>
      <c r="D661" s="44">
        <v>17.25495717456759</v>
      </c>
      <c r="E661" s="44">
        <v>38.497145537606343</v>
      </c>
      <c r="F661" s="44">
        <v>21.242188363038753</v>
      </c>
      <c r="G661" s="45"/>
    </row>
    <row r="662" spans="2:7" s="40" customFormat="1">
      <c r="B662" s="43">
        <v>41646</v>
      </c>
      <c r="C662" s="56" t="s">
        <v>107</v>
      </c>
      <c r="D662" s="44">
        <v>10.510048663680406</v>
      </c>
      <c r="E662" s="44">
        <v>27.946980399537086</v>
      </c>
      <c r="F662" s="44">
        <v>17.436931735856682</v>
      </c>
      <c r="G662" s="45"/>
    </row>
    <row r="663" spans="2:7" s="40" customFormat="1">
      <c r="B663" s="43">
        <v>41646</v>
      </c>
      <c r="C663" s="56" t="s">
        <v>108</v>
      </c>
      <c r="D663" s="44">
        <v>15.346323295940969</v>
      </c>
      <c r="E663" s="44">
        <v>32.635661903316418</v>
      </c>
      <c r="F663" s="44">
        <v>17.289338607375448</v>
      </c>
      <c r="G663" s="45"/>
    </row>
    <row r="664" spans="2:7" s="40" customFormat="1">
      <c r="B664" s="43">
        <v>41646</v>
      </c>
      <c r="C664" s="56" t="s">
        <v>109</v>
      </c>
      <c r="D664" s="44">
        <v>8.9406300772498959</v>
      </c>
      <c r="E664" s="44">
        <v>26.410164076495629</v>
      </c>
      <c r="F664" s="44">
        <v>17.469533999245733</v>
      </c>
      <c r="G664" s="45"/>
    </row>
    <row r="665" spans="2:7" s="40" customFormat="1">
      <c r="B665" s="43">
        <v>41646</v>
      </c>
      <c r="C665" s="56" t="s">
        <v>110</v>
      </c>
      <c r="D665" s="44">
        <v>8.9831510283929106</v>
      </c>
      <c r="E665" s="44">
        <v>24.360162198583357</v>
      </c>
      <c r="F665" s="44">
        <v>15.377011170190446</v>
      </c>
      <c r="G665" s="45"/>
    </row>
    <row r="666" spans="2:7" s="40" customFormat="1">
      <c r="B666" s="43">
        <v>41646</v>
      </c>
      <c r="C666" s="56" t="s">
        <v>111</v>
      </c>
      <c r="D666" s="44">
        <v>5.9711561054949334</v>
      </c>
      <c r="E666" s="44">
        <v>19.544019504563064</v>
      </c>
      <c r="F666" s="44">
        <v>13.57286339906813</v>
      </c>
      <c r="G666" s="45"/>
    </row>
    <row r="667" spans="2:7" s="40" customFormat="1">
      <c r="B667" s="43">
        <v>41646</v>
      </c>
      <c r="C667" s="56" t="s">
        <v>112</v>
      </c>
      <c r="D667" s="44">
        <v>7.2863747973263591</v>
      </c>
      <c r="E667" s="44">
        <v>19.811375005722965</v>
      </c>
      <c r="F667" s="44">
        <v>12.525000208396605</v>
      </c>
      <c r="G667" s="45"/>
    </row>
    <row r="668" spans="2:7" s="40" customFormat="1">
      <c r="B668" s="43">
        <v>41646</v>
      </c>
      <c r="C668" s="56" t="s">
        <v>113</v>
      </c>
      <c r="D668" s="44">
        <v>7.4031224299163974</v>
      </c>
      <c r="E668" s="44">
        <v>16.67176249884708</v>
      </c>
      <c r="F668" s="44">
        <v>9.2686400689306829</v>
      </c>
      <c r="G668" s="45"/>
    </row>
    <row r="669" spans="2:7" s="40" customFormat="1">
      <c r="B669" s="43">
        <v>41646</v>
      </c>
      <c r="C669" s="56" t="s">
        <v>114</v>
      </c>
      <c r="D669" s="44">
        <v>6.2365093003940189</v>
      </c>
      <c r="E669" s="44">
        <v>19.53440664317306</v>
      </c>
      <c r="F669" s="44">
        <v>13.297897342779041</v>
      </c>
      <c r="G669" s="45"/>
    </row>
    <row r="670" spans="2:7" s="40" customFormat="1">
      <c r="B670" s="43">
        <v>41646</v>
      </c>
      <c r="C670" s="56" t="s">
        <v>115</v>
      </c>
      <c r="D670" s="44">
        <v>8.9200026470778884</v>
      </c>
      <c r="E670" s="44">
        <v>22.044696205480168</v>
      </c>
      <c r="F670" s="44">
        <v>13.12469355840228</v>
      </c>
      <c r="G670" s="45"/>
    </row>
    <row r="671" spans="2:7" s="40" customFormat="1">
      <c r="B671" s="43">
        <v>41646</v>
      </c>
      <c r="C671" s="56" t="s">
        <v>116</v>
      </c>
      <c r="D671" s="44">
        <v>4.0623047495293152</v>
      </c>
      <c r="E671" s="44">
        <v>18.979718185971254</v>
      </c>
      <c r="F671" s="44">
        <v>14.91741343644194</v>
      </c>
      <c r="G671" s="45"/>
    </row>
    <row r="672" spans="2:7" s="40" customFormat="1">
      <c r="B672" s="43">
        <v>41646</v>
      </c>
      <c r="C672" s="56" t="s">
        <v>117</v>
      </c>
      <c r="D672" s="44">
        <v>3.0971434226450021</v>
      </c>
      <c r="E672" s="44">
        <v>13.522093791421195</v>
      </c>
      <c r="F672" s="44">
        <v>10.424950368776193</v>
      </c>
      <c r="G672" s="45"/>
    </row>
    <row r="673" spans="2:7" s="40" customFormat="1">
      <c r="B673" s="43">
        <v>41646</v>
      </c>
      <c r="C673" s="56" t="s">
        <v>118</v>
      </c>
      <c r="D673" s="44">
        <v>7.8702243031185466</v>
      </c>
      <c r="E673" s="44">
        <v>21.308900649952424</v>
      </c>
      <c r="F673" s="44">
        <v>13.438676346833876</v>
      </c>
      <c r="G673" s="45"/>
    </row>
    <row r="674" spans="2:7" s="40" customFormat="1">
      <c r="B674" s="43">
        <v>41646</v>
      </c>
      <c r="C674" s="56" t="s">
        <v>119</v>
      </c>
      <c r="D674" s="44">
        <v>8.4961165182417488</v>
      </c>
      <c r="E674" s="44">
        <v>26.532467575010568</v>
      </c>
      <c r="F674" s="44">
        <v>18.036351056768819</v>
      </c>
      <c r="G674" s="45"/>
    </row>
    <row r="675" spans="2:7" s="40" customFormat="1">
      <c r="B675" s="43">
        <v>41646</v>
      </c>
      <c r="C675" s="56" t="s">
        <v>120</v>
      </c>
      <c r="D675" s="44">
        <v>8.8886683296428757</v>
      </c>
      <c r="E675" s="44">
        <v>22.95463397718984</v>
      </c>
      <c r="F675" s="44">
        <v>14.065965647546964</v>
      </c>
      <c r="G675" s="45"/>
    </row>
    <row r="676" spans="2:7" s="40" customFormat="1">
      <c r="B676" s="43">
        <v>41646</v>
      </c>
      <c r="C676" s="56" t="s">
        <v>121</v>
      </c>
      <c r="D676" s="44">
        <v>6.0248433199299489</v>
      </c>
      <c r="E676" s="44">
        <v>18.287132971881498</v>
      </c>
      <c r="F676" s="44">
        <v>12.262289651951548</v>
      </c>
      <c r="G676" s="45"/>
    </row>
    <row r="677" spans="2:7" s="40" customFormat="1">
      <c r="B677" s="43">
        <v>41646</v>
      </c>
      <c r="C677" s="56" t="s">
        <v>122</v>
      </c>
      <c r="D677" s="44">
        <v>4.709612012329524</v>
      </c>
      <c r="E677" s="44">
        <v>16.086988079970276</v>
      </c>
      <c r="F677" s="44">
        <v>11.377376067640752</v>
      </c>
      <c r="G677" s="45"/>
    </row>
    <row r="678" spans="2:7" s="40" customFormat="1">
      <c r="B678" s="43">
        <v>41646</v>
      </c>
      <c r="C678" s="56" t="s">
        <v>123</v>
      </c>
      <c r="D678" s="44">
        <v>4.1792959011833517</v>
      </c>
      <c r="E678" s="44">
        <v>16.172737920696246</v>
      </c>
      <c r="F678" s="44">
        <v>11.993442019512894</v>
      </c>
      <c r="G678" s="45"/>
    </row>
    <row r="679" spans="2:7" s="40" customFormat="1">
      <c r="B679" s="43">
        <v>41646</v>
      </c>
      <c r="C679" s="56" t="s">
        <v>124</v>
      </c>
      <c r="D679" s="44">
        <v>5.9189658851539146</v>
      </c>
      <c r="E679" s="44">
        <v>19.420457560013091</v>
      </c>
      <c r="F679" s="44">
        <v>13.501491674859176</v>
      </c>
      <c r="G679" s="45"/>
    </row>
    <row r="680" spans="2:7" s="40" customFormat="1">
      <c r="B680" s="43">
        <v>41646</v>
      </c>
      <c r="C680" s="56" t="s">
        <v>125</v>
      </c>
      <c r="D680" s="44">
        <v>6.6933839170371652</v>
      </c>
      <c r="E680" s="44">
        <v>18.555527403362397</v>
      </c>
      <c r="F680" s="44">
        <v>11.862143486325232</v>
      </c>
      <c r="G680" s="45"/>
    </row>
    <row r="681" spans="2:7" s="40" customFormat="1">
      <c r="B681" s="43">
        <v>41647</v>
      </c>
      <c r="C681" s="56">
        <v>0</v>
      </c>
      <c r="D681" s="44">
        <v>7.4890342415584215</v>
      </c>
      <c r="E681" s="44">
        <v>19.763011250392964</v>
      </c>
      <c r="F681" s="44">
        <v>12.273977008834542</v>
      </c>
      <c r="G681" s="45"/>
    </row>
    <row r="682" spans="2:7" s="40" customFormat="1">
      <c r="B682" s="43">
        <v>41647</v>
      </c>
      <c r="C682" s="56" t="s">
        <v>31</v>
      </c>
      <c r="D682" s="44">
        <v>1.2623297430734086</v>
      </c>
      <c r="E682" s="44">
        <v>7.9587629070921668</v>
      </c>
      <c r="F682" s="44">
        <v>6.6964331640187584</v>
      </c>
      <c r="G682" s="45"/>
    </row>
    <row r="683" spans="2:7" s="40" customFormat="1">
      <c r="B683" s="43">
        <v>41647</v>
      </c>
      <c r="C683" s="56" t="s">
        <v>32</v>
      </c>
      <c r="D683" s="44">
        <v>4.0310129090413032</v>
      </c>
      <c r="E683" s="44">
        <v>10.6724145803182</v>
      </c>
      <c r="F683" s="44">
        <v>6.6414016712768973</v>
      </c>
      <c r="G683" s="45"/>
    </row>
    <row r="684" spans="2:7" s="40" customFormat="1">
      <c r="B684" s="43">
        <v>41647</v>
      </c>
      <c r="C684" s="56" t="s">
        <v>33</v>
      </c>
      <c r="D684" s="44">
        <v>4.1053132017643268</v>
      </c>
      <c r="E684" s="44">
        <v>8.6534666212469187</v>
      </c>
      <c r="F684" s="44">
        <v>4.5481534194825919</v>
      </c>
      <c r="G684" s="45"/>
    </row>
    <row r="685" spans="2:7" s="40" customFormat="1">
      <c r="B685" s="43">
        <v>41647</v>
      </c>
      <c r="C685" s="56" t="s">
        <v>34</v>
      </c>
      <c r="D685" s="44">
        <v>4.8903618475915804</v>
      </c>
      <c r="E685" s="44">
        <v>10.843738870576138</v>
      </c>
      <c r="F685" s="44">
        <v>5.9533770229845571</v>
      </c>
      <c r="G685" s="45"/>
    </row>
    <row r="686" spans="2:7" s="40" customFormat="1">
      <c r="B686" s="43">
        <v>41647</v>
      </c>
      <c r="C686" s="56" t="s">
        <v>35</v>
      </c>
      <c r="D686" s="44">
        <v>4.5933834781244842</v>
      </c>
      <c r="E686" s="44">
        <v>11.153762983832026</v>
      </c>
      <c r="F686" s="44">
        <v>6.5603795057075418</v>
      </c>
      <c r="G686" s="45"/>
    </row>
    <row r="687" spans="2:7" s="40" customFormat="1">
      <c r="B687" s="43">
        <v>41647</v>
      </c>
      <c r="C687" s="56" t="s">
        <v>36</v>
      </c>
      <c r="D687" s="44">
        <v>1.9095105009606168</v>
      </c>
      <c r="E687" s="44">
        <v>8.4936809954669741</v>
      </c>
      <c r="F687" s="44">
        <v>6.5841704945063571</v>
      </c>
      <c r="G687" s="45"/>
    </row>
    <row r="688" spans="2:7" s="40" customFormat="1">
      <c r="B688" s="43">
        <v>41647</v>
      </c>
      <c r="C688" s="56" t="s">
        <v>37</v>
      </c>
      <c r="D688" s="44">
        <v>2.3656971530997648</v>
      </c>
      <c r="E688" s="44">
        <v>7.7886869665742244</v>
      </c>
      <c r="F688" s="44">
        <v>5.4229898134744596</v>
      </c>
      <c r="G688" s="45"/>
    </row>
    <row r="689" spans="2:7" s="40" customFormat="1">
      <c r="B689" s="43">
        <v>41647</v>
      </c>
      <c r="C689" s="56" t="s">
        <v>38</v>
      </c>
      <c r="D689" s="44">
        <v>8.9324606956708852</v>
      </c>
      <c r="E689" s="44">
        <v>15.492183321994478</v>
      </c>
      <c r="F689" s="44">
        <v>6.5597226263235928</v>
      </c>
      <c r="G689" s="45"/>
    </row>
    <row r="690" spans="2:7" s="40" customFormat="1">
      <c r="B690" s="43">
        <v>41647</v>
      </c>
      <c r="C690" s="56" t="s">
        <v>39</v>
      </c>
      <c r="D690" s="44">
        <v>2.5779235514858323</v>
      </c>
      <c r="E690" s="44">
        <v>5.7909766733919357</v>
      </c>
      <c r="F690" s="44">
        <v>3.2130531219061034</v>
      </c>
      <c r="G690" s="45"/>
    </row>
    <row r="691" spans="2:7" s="40" customFormat="1">
      <c r="B691" s="43">
        <v>41647</v>
      </c>
      <c r="C691" s="56" t="s">
        <v>40</v>
      </c>
      <c r="D691" s="44">
        <v>1.708025596396552</v>
      </c>
      <c r="E691" s="44">
        <v>5.0858949489021867</v>
      </c>
      <c r="F691" s="44">
        <v>3.3778693525056349</v>
      </c>
      <c r="G691" s="45"/>
    </row>
    <row r="692" spans="2:7" s="40" customFormat="1">
      <c r="B692" s="43">
        <v>41647</v>
      </c>
      <c r="C692" s="56" t="s">
        <v>41</v>
      </c>
      <c r="D692" s="44">
        <v>2.2703196606787328</v>
      </c>
      <c r="E692" s="44">
        <v>4.9150299424582471</v>
      </c>
      <c r="F692" s="44">
        <v>2.6447102817795143</v>
      </c>
      <c r="G692" s="45"/>
    </row>
    <row r="693" spans="2:7" s="40" customFormat="1">
      <c r="B693" s="43">
        <v>41647</v>
      </c>
      <c r="C693" s="56" t="s">
        <v>42</v>
      </c>
      <c r="D693" s="44">
        <v>5.3045430590017126</v>
      </c>
      <c r="E693" s="44">
        <v>10.535451557924242</v>
      </c>
      <c r="F693" s="44">
        <v>5.2309084989225294</v>
      </c>
      <c r="G693" s="45"/>
    </row>
    <row r="694" spans="2:7" s="40" customFormat="1">
      <c r="B694" s="43">
        <v>41647</v>
      </c>
      <c r="C694" s="56" t="s">
        <v>43</v>
      </c>
      <c r="D694" s="44">
        <v>0.40314967064213098</v>
      </c>
      <c r="E694" s="44">
        <v>3.2269414516888482</v>
      </c>
      <c r="F694" s="44">
        <v>2.823791781046717</v>
      </c>
      <c r="G694" s="45"/>
    </row>
    <row r="695" spans="2:7" s="40" customFormat="1">
      <c r="B695" s="43">
        <v>41647</v>
      </c>
      <c r="C695" s="56" t="s">
        <v>44</v>
      </c>
      <c r="D695" s="44">
        <v>1.3579926528004387</v>
      </c>
      <c r="E695" s="44">
        <v>4.7015896584783228</v>
      </c>
      <c r="F695" s="44">
        <v>3.3435970056778839</v>
      </c>
      <c r="G695" s="45"/>
    </row>
    <row r="696" spans="2:7" s="40" customFormat="1">
      <c r="B696" s="43">
        <v>41647</v>
      </c>
      <c r="C696" s="56" t="s">
        <v>45</v>
      </c>
      <c r="D696" s="44">
        <v>2.7266243686378804</v>
      </c>
      <c r="E696" s="44">
        <v>6.7533153090455906</v>
      </c>
      <c r="F696" s="44">
        <v>4.0266909404077103</v>
      </c>
      <c r="G696" s="45"/>
    </row>
    <row r="697" spans="2:7" s="40" customFormat="1">
      <c r="B697" s="43">
        <v>41647</v>
      </c>
      <c r="C697" s="56" t="s">
        <v>46</v>
      </c>
      <c r="D697" s="44">
        <v>6.4930440381860954</v>
      </c>
      <c r="E697" s="44">
        <v>11.12393855337203</v>
      </c>
      <c r="F697" s="44">
        <v>4.6308945151859344</v>
      </c>
      <c r="G697" s="45"/>
    </row>
    <row r="698" spans="2:7" s="40" customFormat="1">
      <c r="B698" s="43">
        <v>41647</v>
      </c>
      <c r="C698" s="56" t="s">
        <v>47</v>
      </c>
      <c r="D698" s="44">
        <v>2.5251002278748147</v>
      </c>
      <c r="E698" s="44">
        <v>6.6039568886916422</v>
      </c>
      <c r="F698" s="44">
        <v>4.0788566608168271</v>
      </c>
      <c r="G698" s="45"/>
    </row>
    <row r="699" spans="2:7" s="40" customFormat="1">
      <c r="B699" s="43">
        <v>41647</v>
      </c>
      <c r="C699" s="56" t="s">
        <v>48</v>
      </c>
      <c r="D699" s="44">
        <v>0.94427047019630528</v>
      </c>
      <c r="E699" s="44">
        <v>4.5950697968983594</v>
      </c>
      <c r="F699" s="44">
        <v>3.650799326702054</v>
      </c>
      <c r="G699" s="45"/>
    </row>
    <row r="700" spans="2:7" s="40" customFormat="1">
      <c r="B700" s="43">
        <v>41647</v>
      </c>
      <c r="C700" s="56" t="s">
        <v>49</v>
      </c>
      <c r="D700" s="44">
        <v>4.5622554111514715</v>
      </c>
      <c r="E700" s="44">
        <v>10.098651096761392</v>
      </c>
      <c r="F700" s="44">
        <v>5.5363956856099206</v>
      </c>
      <c r="G700" s="45"/>
    </row>
    <row r="701" spans="2:7" s="40" customFormat="1">
      <c r="B701" s="43">
        <v>41647</v>
      </c>
      <c r="C701" s="56" t="s">
        <v>50</v>
      </c>
      <c r="D701" s="44">
        <v>13.124584900906235</v>
      </c>
      <c r="E701" s="44">
        <v>20.400715055108712</v>
      </c>
      <c r="F701" s="44">
        <v>7.2761301542024768</v>
      </c>
      <c r="G701" s="45"/>
    </row>
    <row r="702" spans="2:7" s="40" customFormat="1">
      <c r="B702" s="43">
        <v>41647</v>
      </c>
      <c r="C702" s="56" t="s">
        <v>51</v>
      </c>
      <c r="D702" s="44">
        <v>6.6525501224511459</v>
      </c>
      <c r="E702" s="44">
        <v>13.443984551113198</v>
      </c>
      <c r="F702" s="44">
        <v>6.7914344286620523</v>
      </c>
      <c r="G702" s="45"/>
    </row>
    <row r="703" spans="2:7" s="40" customFormat="1">
      <c r="B703" s="43">
        <v>41647</v>
      </c>
      <c r="C703" s="56" t="s">
        <v>52</v>
      </c>
      <c r="D703" s="44">
        <v>7.4271704696023955</v>
      </c>
      <c r="E703" s="44">
        <v>15.955671020668298</v>
      </c>
      <c r="F703" s="44">
        <v>8.5285005510659033</v>
      </c>
      <c r="G703" s="45"/>
    </row>
    <row r="704" spans="2:7" s="40" customFormat="1">
      <c r="B704" s="43">
        <v>41647</v>
      </c>
      <c r="C704" s="56" t="s">
        <v>53</v>
      </c>
      <c r="D704" s="44">
        <v>9.1673504084189581</v>
      </c>
      <c r="E704" s="44">
        <v>17.270484601033829</v>
      </c>
      <c r="F704" s="44">
        <v>8.1031341926148706</v>
      </c>
      <c r="G704" s="45"/>
    </row>
    <row r="705" spans="2:7" s="40" customFormat="1">
      <c r="B705" s="43">
        <v>41647</v>
      </c>
      <c r="C705" s="56" t="s">
        <v>54</v>
      </c>
      <c r="D705" s="44">
        <v>9.4433227589030455</v>
      </c>
      <c r="E705" s="44">
        <v>20.883131750440533</v>
      </c>
      <c r="F705" s="44">
        <v>11.439808991537488</v>
      </c>
      <c r="G705" s="45"/>
    </row>
    <row r="706" spans="2:7" s="40" customFormat="1">
      <c r="B706" s="43">
        <v>41647</v>
      </c>
      <c r="C706" s="56" t="s">
        <v>55</v>
      </c>
      <c r="D706" s="44">
        <v>9.4858681313970585</v>
      </c>
      <c r="E706" s="44">
        <v>19.675816294511964</v>
      </c>
      <c r="F706" s="44">
        <v>10.189948163114906</v>
      </c>
      <c r="G706" s="45"/>
    </row>
    <row r="707" spans="2:7" s="40" customFormat="1">
      <c r="B707" s="43">
        <v>41647</v>
      </c>
      <c r="C707" s="56" t="s">
        <v>56</v>
      </c>
      <c r="D707" s="44">
        <v>12.350862356691982</v>
      </c>
      <c r="E707" s="44">
        <v>27.285862528508243</v>
      </c>
      <c r="F707" s="44">
        <v>14.935000171816261</v>
      </c>
      <c r="G707" s="45"/>
    </row>
    <row r="708" spans="2:7" s="40" customFormat="1">
      <c r="B708" s="43">
        <v>41647</v>
      </c>
      <c r="C708" s="56" t="s">
        <v>57</v>
      </c>
      <c r="D708" s="44">
        <v>6.3877149842680589</v>
      </c>
      <c r="E708" s="44">
        <v>19.93304326083787</v>
      </c>
      <c r="F708" s="44">
        <v>13.545328276569812</v>
      </c>
      <c r="G708" s="45"/>
    </row>
    <row r="709" spans="2:7" s="40" customFormat="1">
      <c r="B709" s="43">
        <v>41647</v>
      </c>
      <c r="C709" s="56" t="s">
        <v>58</v>
      </c>
      <c r="D709" s="44">
        <v>10.122834827199263</v>
      </c>
      <c r="E709" s="44">
        <v>27.564747360690138</v>
      </c>
      <c r="F709" s="44">
        <v>17.441912533490875</v>
      </c>
      <c r="G709" s="45"/>
    </row>
    <row r="710" spans="2:7" s="40" customFormat="1">
      <c r="B710" s="43">
        <v>41647</v>
      </c>
      <c r="C710" s="56" t="s">
        <v>59</v>
      </c>
      <c r="D710" s="44">
        <v>13.295650304899285</v>
      </c>
      <c r="E710" s="44">
        <v>32.663590714820316</v>
      </c>
      <c r="F710" s="44">
        <v>19.367940409921033</v>
      </c>
      <c r="G710" s="45"/>
    </row>
    <row r="711" spans="2:7" s="40" customFormat="1">
      <c r="B711" s="43">
        <v>41647</v>
      </c>
      <c r="C711" s="56" t="s">
        <v>60</v>
      </c>
      <c r="D711" s="44">
        <v>29.488439918233503</v>
      </c>
      <c r="E711" s="44">
        <v>56.285863193583857</v>
      </c>
      <c r="F711" s="44">
        <v>26.797423275350354</v>
      </c>
      <c r="G711" s="45"/>
    </row>
    <row r="712" spans="2:7" s="40" customFormat="1">
      <c r="B712" s="43">
        <v>41647</v>
      </c>
      <c r="C712" s="56" t="s">
        <v>61</v>
      </c>
      <c r="D712" s="44">
        <v>30.082993533504695</v>
      </c>
      <c r="E712" s="44">
        <v>61.845030204803869</v>
      </c>
      <c r="F712" s="44">
        <v>31.762036671299175</v>
      </c>
      <c r="G712" s="45"/>
    </row>
    <row r="713" spans="2:7" s="40" customFormat="1">
      <c r="B713" s="43">
        <v>41647</v>
      </c>
      <c r="C713" s="56" t="s">
        <v>62</v>
      </c>
      <c r="D713" s="44">
        <v>42.127261723873573</v>
      </c>
      <c r="E713" s="44">
        <v>78.178841977604023</v>
      </c>
      <c r="F713" s="44">
        <v>36.051580253730449</v>
      </c>
      <c r="G713" s="45"/>
    </row>
    <row r="714" spans="2:7" s="40" customFormat="1">
      <c r="B714" s="43">
        <v>41647</v>
      </c>
      <c r="C714" s="56" t="s">
        <v>63</v>
      </c>
      <c r="D714" s="44">
        <v>36.567286475845783</v>
      </c>
      <c r="E714" s="44">
        <v>73.65876406165863</v>
      </c>
      <c r="F714" s="44">
        <v>37.091477585812846</v>
      </c>
      <c r="G714" s="45"/>
    </row>
    <row r="715" spans="2:7" s="40" customFormat="1">
      <c r="B715" s="43">
        <v>41647</v>
      </c>
      <c r="C715" s="56" t="s">
        <v>64</v>
      </c>
      <c r="D715" s="44">
        <v>29.489726495189498</v>
      </c>
      <c r="E715" s="44">
        <v>63.72972573266118</v>
      </c>
      <c r="F715" s="44">
        <v>34.239999237471679</v>
      </c>
      <c r="G715" s="45"/>
    </row>
    <row r="716" spans="2:7" s="40" customFormat="1">
      <c r="B716" s="43">
        <v>41647</v>
      </c>
      <c r="C716" s="56" t="s">
        <v>65</v>
      </c>
      <c r="D716" s="44">
        <v>35.241615642692352</v>
      </c>
      <c r="E716" s="44">
        <v>64.297429290411969</v>
      </c>
      <c r="F716" s="44">
        <v>29.055813647719617</v>
      </c>
      <c r="G716" s="45"/>
    </row>
    <row r="717" spans="2:7" s="40" customFormat="1">
      <c r="B717" s="43">
        <v>41647</v>
      </c>
      <c r="C717" s="56" t="s">
        <v>66</v>
      </c>
      <c r="D717" s="44">
        <v>53.95071607778538</v>
      </c>
      <c r="E717" s="44">
        <v>91.183216712247344</v>
      </c>
      <c r="F717" s="44">
        <v>37.232500634461964</v>
      </c>
      <c r="G717" s="45"/>
    </row>
    <row r="718" spans="2:7" s="40" customFormat="1">
      <c r="B718" s="43">
        <v>41647</v>
      </c>
      <c r="C718" s="56" t="s">
        <v>67</v>
      </c>
      <c r="D718" s="44">
        <v>20.502344670282604</v>
      </c>
      <c r="E718" s="44">
        <v>46.704187618170266</v>
      </c>
      <c r="F718" s="44">
        <v>26.201842947887663</v>
      </c>
      <c r="G718" s="45"/>
    </row>
    <row r="719" spans="2:7" s="40" customFormat="1">
      <c r="B719" s="43">
        <v>41647</v>
      </c>
      <c r="C719" s="56" t="s">
        <v>68</v>
      </c>
      <c r="D719" s="44">
        <v>16.73527442057339</v>
      </c>
      <c r="E719" s="44">
        <v>40.38718937504553</v>
      </c>
      <c r="F719" s="44">
        <v>23.65191495447214</v>
      </c>
      <c r="G719" s="45"/>
    </row>
    <row r="720" spans="2:7" s="40" customFormat="1">
      <c r="B720" s="43">
        <v>41647</v>
      </c>
      <c r="C720" s="56" t="s">
        <v>69</v>
      </c>
      <c r="D720" s="44">
        <v>27.772156514133943</v>
      </c>
      <c r="E720" s="44">
        <v>56.380601152437798</v>
      </c>
      <c r="F720" s="44">
        <v>28.608444638303855</v>
      </c>
      <c r="G720" s="45"/>
    </row>
    <row r="721" spans="2:7" s="40" customFormat="1">
      <c r="B721" s="43">
        <v>41647</v>
      </c>
      <c r="C721" s="56" t="s">
        <v>70</v>
      </c>
      <c r="D721" s="44">
        <v>17.79687215428773</v>
      </c>
      <c r="E721" s="44">
        <v>39.704467470081767</v>
      </c>
      <c r="F721" s="44">
        <v>21.907595315794037</v>
      </c>
      <c r="G721" s="45"/>
    </row>
    <row r="722" spans="2:7" s="40" customFormat="1">
      <c r="B722" s="43">
        <v>41647</v>
      </c>
      <c r="C722" s="56" t="s">
        <v>71</v>
      </c>
      <c r="D722" s="44">
        <v>19.452607298637261</v>
      </c>
      <c r="E722" s="44">
        <v>43.414855991755438</v>
      </c>
      <c r="F722" s="44">
        <v>23.962248693118177</v>
      </c>
      <c r="G722" s="45"/>
    </row>
    <row r="723" spans="2:7" s="40" customFormat="1">
      <c r="B723" s="43">
        <v>41647</v>
      </c>
      <c r="C723" s="56" t="s">
        <v>72</v>
      </c>
      <c r="D723" s="44">
        <v>27.072636345756717</v>
      </c>
      <c r="E723" s="44">
        <v>52.096636594115317</v>
      </c>
      <c r="F723" s="44">
        <v>25.0240002483586</v>
      </c>
      <c r="G723" s="45"/>
    </row>
    <row r="724" spans="2:7" s="40" customFormat="1">
      <c r="B724" s="43">
        <v>41647</v>
      </c>
      <c r="C724" s="56" t="s">
        <v>73</v>
      </c>
      <c r="D724" s="44">
        <v>19.845700546436387</v>
      </c>
      <c r="E724" s="44">
        <v>44.325176240714107</v>
      </c>
      <c r="F724" s="44">
        <v>24.479475694277721</v>
      </c>
      <c r="G724" s="45"/>
    </row>
    <row r="725" spans="2:7" s="40" customFormat="1">
      <c r="B725" s="43">
        <v>41647</v>
      </c>
      <c r="C725" s="56" t="s">
        <v>74</v>
      </c>
      <c r="D725" s="44">
        <v>22.944851612467382</v>
      </c>
      <c r="E725" s="44">
        <v>52.472725930397175</v>
      </c>
      <c r="F725" s="44">
        <v>29.527874317929793</v>
      </c>
      <c r="G725" s="45"/>
    </row>
    <row r="726" spans="2:7" s="40" customFormat="1">
      <c r="B726" s="43">
        <v>41647</v>
      </c>
      <c r="C726" s="56" t="s">
        <v>75</v>
      </c>
      <c r="D726" s="44">
        <v>21.565424120278941</v>
      </c>
      <c r="E726" s="44">
        <v>45.021733423672849</v>
      </c>
      <c r="F726" s="44">
        <v>23.456309303393908</v>
      </c>
      <c r="G726" s="45"/>
    </row>
    <row r="727" spans="2:7" s="40" customFormat="1">
      <c r="B727" s="43">
        <v>41647</v>
      </c>
      <c r="C727" s="56" t="s">
        <v>76</v>
      </c>
      <c r="D727" s="44">
        <v>23.996041186439719</v>
      </c>
      <c r="E727" s="44">
        <v>52.945067369373007</v>
      </c>
      <c r="F727" s="44">
        <v>28.949026182933288</v>
      </c>
      <c r="G727" s="45"/>
    </row>
    <row r="728" spans="2:7" s="40" customFormat="1">
      <c r="B728" s="43">
        <v>41647</v>
      </c>
      <c r="C728" s="56" t="s">
        <v>77</v>
      </c>
      <c r="D728" s="44">
        <v>24.813514429921984</v>
      </c>
      <c r="E728" s="44">
        <v>49.695708541846166</v>
      </c>
      <c r="F728" s="44">
        <v>24.882194111924182</v>
      </c>
      <c r="G728" s="45"/>
    </row>
    <row r="729" spans="2:7" s="40" customFormat="1">
      <c r="B729" s="43">
        <v>41647</v>
      </c>
      <c r="C729" s="56" t="s">
        <v>78</v>
      </c>
      <c r="D729" s="44">
        <v>34.450618569335084</v>
      </c>
      <c r="E729" s="44">
        <v>67.862392097255636</v>
      </c>
      <c r="F729" s="44">
        <v>33.411773527920552</v>
      </c>
      <c r="G729" s="45"/>
    </row>
    <row r="730" spans="2:7" s="40" customFormat="1">
      <c r="B730" s="43">
        <v>41647</v>
      </c>
      <c r="C730" s="56" t="s">
        <v>79</v>
      </c>
      <c r="D730" s="44">
        <v>27.286970503493777</v>
      </c>
      <c r="E730" s="44">
        <v>56.070089186607866</v>
      </c>
      <c r="F730" s="44">
        <v>28.78311868311409</v>
      </c>
      <c r="G730" s="45"/>
    </row>
    <row r="731" spans="2:7" s="40" customFormat="1">
      <c r="B731" s="43">
        <v>41647</v>
      </c>
      <c r="C731" s="56" t="s">
        <v>80</v>
      </c>
      <c r="D731" s="44">
        <v>28.380456954033125</v>
      </c>
      <c r="E731" s="44">
        <v>53.825698328536674</v>
      </c>
      <c r="F731" s="44">
        <v>25.445241374503549</v>
      </c>
      <c r="G731" s="45"/>
    </row>
    <row r="732" spans="2:7" s="40" customFormat="1">
      <c r="B732" s="43">
        <v>41647</v>
      </c>
      <c r="C732" s="56" t="s">
        <v>81</v>
      </c>
      <c r="D732" s="44">
        <v>22.628195236251276</v>
      </c>
      <c r="E732" s="44">
        <v>46.491536026171303</v>
      </c>
      <c r="F732" s="44">
        <v>23.863340789920027</v>
      </c>
      <c r="G732" s="45"/>
    </row>
    <row r="733" spans="2:7" s="40" customFormat="1">
      <c r="B733" s="43">
        <v>41647</v>
      </c>
      <c r="C733" s="56" t="s">
        <v>82</v>
      </c>
      <c r="D733" s="44">
        <v>29.283241776331415</v>
      </c>
      <c r="E733" s="44">
        <v>56.094533866867856</v>
      </c>
      <c r="F733" s="44">
        <v>26.81129209053644</v>
      </c>
      <c r="G733" s="45"/>
    </row>
    <row r="734" spans="2:7" s="40" customFormat="1">
      <c r="B734" s="43">
        <v>41647</v>
      </c>
      <c r="C734" s="56" t="s">
        <v>83</v>
      </c>
      <c r="D734" s="44">
        <v>33.47602454785676</v>
      </c>
      <c r="E734" s="44">
        <v>65.473327630401471</v>
      </c>
      <c r="F734" s="44">
        <v>31.997303082544711</v>
      </c>
      <c r="G734" s="45"/>
    </row>
    <row r="735" spans="2:7" s="40" customFormat="1">
      <c r="B735" s="43">
        <v>41647</v>
      </c>
      <c r="C735" s="56" t="s">
        <v>84</v>
      </c>
      <c r="D735" s="44">
        <v>33.900947484570899</v>
      </c>
      <c r="E735" s="44">
        <v>66.960874269539943</v>
      </c>
      <c r="F735" s="44">
        <v>33.059926784969043</v>
      </c>
      <c r="G735" s="45"/>
    </row>
    <row r="736" spans="2:7" s="40" customFormat="1">
      <c r="B736" s="43">
        <v>41647</v>
      </c>
      <c r="C736" s="56" t="s">
        <v>85</v>
      </c>
      <c r="D736" s="44">
        <v>29.082532567949347</v>
      </c>
      <c r="E736" s="44">
        <v>54.547050585249394</v>
      </c>
      <c r="F736" s="44">
        <v>25.464518017300048</v>
      </c>
      <c r="G736" s="45"/>
    </row>
    <row r="737" spans="2:7" s="40" customFormat="1">
      <c r="B737" s="43">
        <v>41647</v>
      </c>
      <c r="C737" s="56" t="s">
        <v>86</v>
      </c>
      <c r="D737" s="44">
        <v>23.754531979843637</v>
      </c>
      <c r="E737" s="44">
        <v>51.692851842525421</v>
      </c>
      <c r="F737" s="44">
        <v>27.938319862681784</v>
      </c>
      <c r="G737" s="45"/>
    </row>
    <row r="738" spans="2:7" s="40" customFormat="1">
      <c r="B738" s="43">
        <v>41647</v>
      </c>
      <c r="C738" s="56" t="s">
        <v>87</v>
      </c>
      <c r="D738" s="44">
        <v>31.630597499750166</v>
      </c>
      <c r="E738" s="44">
        <v>64.975481789964647</v>
      </c>
      <c r="F738" s="44">
        <v>33.34488429021448</v>
      </c>
      <c r="G738" s="45"/>
    </row>
    <row r="739" spans="2:7" s="40" customFormat="1">
      <c r="B739" s="43">
        <v>41647</v>
      </c>
      <c r="C739" s="56" t="s">
        <v>88</v>
      </c>
      <c r="D739" s="44">
        <v>23.882422959007673</v>
      </c>
      <c r="E739" s="44">
        <v>53.266747802490848</v>
      </c>
      <c r="F739" s="44">
        <v>29.384324843483174</v>
      </c>
      <c r="G739" s="45"/>
    </row>
    <row r="740" spans="2:7" s="40" customFormat="1">
      <c r="B740" s="43">
        <v>41647</v>
      </c>
      <c r="C740" s="56" t="s">
        <v>89</v>
      </c>
      <c r="D740" s="44">
        <v>36.407823991361695</v>
      </c>
      <c r="E740" s="44">
        <v>70.025498216010803</v>
      </c>
      <c r="F740" s="44">
        <v>33.617674224649107</v>
      </c>
      <c r="G740" s="45"/>
    </row>
    <row r="741" spans="2:7" s="40" customFormat="1">
      <c r="B741" s="43">
        <v>41647</v>
      </c>
      <c r="C741" s="56" t="s">
        <v>90</v>
      </c>
      <c r="D741" s="44"/>
      <c r="E741" s="44"/>
      <c r="F741" s="44"/>
      <c r="G741" s="45" t="s">
        <v>21</v>
      </c>
    </row>
    <row r="742" spans="2:7" s="40" customFormat="1">
      <c r="B742" s="43">
        <v>41647</v>
      </c>
      <c r="C742" s="56" t="s">
        <v>91</v>
      </c>
      <c r="D742" s="44"/>
      <c r="E742" s="44"/>
      <c r="F742" s="44"/>
      <c r="G742" s="45"/>
    </row>
    <row r="743" spans="2:7" s="40" customFormat="1">
      <c r="B743" s="43">
        <v>41647</v>
      </c>
      <c r="C743" s="56" t="s">
        <v>92</v>
      </c>
      <c r="D743" s="44"/>
      <c r="E743" s="44"/>
      <c r="F743" s="44"/>
      <c r="G743" s="45"/>
    </row>
    <row r="744" spans="2:7" s="40" customFormat="1">
      <c r="B744" s="43">
        <v>41647</v>
      </c>
      <c r="C744" s="56" t="s">
        <v>93</v>
      </c>
      <c r="D744" s="44">
        <v>51.427378203541522</v>
      </c>
      <c r="E744" s="44">
        <v>85.510672531341243</v>
      </c>
      <c r="F744" s="44">
        <v>34.08329432779972</v>
      </c>
      <c r="G744" s="45"/>
    </row>
    <row r="745" spans="2:7" s="40" customFormat="1">
      <c r="B745" s="43">
        <v>41647</v>
      </c>
      <c r="C745" s="56" t="s">
        <v>94</v>
      </c>
      <c r="D745" s="44">
        <v>58.241603145198717</v>
      </c>
      <c r="E745" s="44">
        <v>104.16070542396254</v>
      </c>
      <c r="F745" s="44">
        <v>45.919102278763823</v>
      </c>
      <c r="G745" s="45"/>
    </row>
    <row r="746" spans="2:7" s="40" customFormat="1">
      <c r="B746" s="43">
        <v>41647</v>
      </c>
      <c r="C746" s="56" t="s">
        <v>95</v>
      </c>
      <c r="D746" s="44">
        <v>41.704041780228394</v>
      </c>
      <c r="E746" s="44">
        <v>78.50505072963476</v>
      </c>
      <c r="F746" s="44">
        <v>36.801008949406366</v>
      </c>
      <c r="G746" s="45"/>
    </row>
    <row r="747" spans="2:7" s="40" customFormat="1">
      <c r="B747" s="43">
        <v>41647</v>
      </c>
      <c r="C747" s="56" t="s">
        <v>96</v>
      </c>
      <c r="D747" s="44">
        <v>23.850470357917658</v>
      </c>
      <c r="E747" s="44">
        <v>53.010110839082927</v>
      </c>
      <c r="F747" s="44">
        <v>29.159640481165269</v>
      </c>
      <c r="G747" s="45"/>
    </row>
    <row r="748" spans="2:7" s="40" customFormat="1">
      <c r="B748" s="43">
        <v>41647</v>
      </c>
      <c r="C748" s="56" t="s">
        <v>97</v>
      </c>
      <c r="D748" s="44">
        <v>36.173557318811611</v>
      </c>
      <c r="E748" s="44">
        <v>67.703251387474637</v>
      </c>
      <c r="F748" s="44">
        <v>31.529694068663026</v>
      </c>
      <c r="G748" s="45"/>
    </row>
    <row r="749" spans="2:7" s="40" customFormat="1">
      <c r="B749" s="43">
        <v>41647</v>
      </c>
      <c r="C749" s="56" t="s">
        <v>98</v>
      </c>
      <c r="D749" s="44">
        <v>54.451112349617489</v>
      </c>
      <c r="E749" s="44">
        <v>98.597420289804518</v>
      </c>
      <c r="F749" s="44">
        <v>44.146307940187029</v>
      </c>
      <c r="G749" s="45"/>
    </row>
    <row r="750" spans="2:7" s="40" customFormat="1">
      <c r="B750" s="43">
        <v>41647</v>
      </c>
      <c r="C750" s="56" t="s">
        <v>99</v>
      </c>
      <c r="D750" s="44">
        <v>118.348297832288</v>
      </c>
      <c r="E750" s="44">
        <v>175.27137896778692</v>
      </c>
      <c r="F750" s="44">
        <v>56.923081135498919</v>
      </c>
      <c r="G750" s="45"/>
    </row>
    <row r="751" spans="2:7" s="40" customFormat="1">
      <c r="B751" s="43">
        <v>41647</v>
      </c>
      <c r="C751" s="56" t="s">
        <v>100</v>
      </c>
      <c r="D751" s="44">
        <v>136.39172868354379</v>
      </c>
      <c r="E751" s="44">
        <v>202.86017681418693</v>
      </c>
      <c r="F751" s="44">
        <v>66.468448130643139</v>
      </c>
      <c r="G751" s="45"/>
    </row>
    <row r="752" spans="2:7" s="40" customFormat="1">
      <c r="B752" s="43">
        <v>41647</v>
      </c>
      <c r="C752" s="56" t="s">
        <v>101</v>
      </c>
      <c r="D752" s="44">
        <v>92.236420418479597</v>
      </c>
      <c r="E752" s="44">
        <v>143.6160243743783</v>
      </c>
      <c r="F752" s="44">
        <v>51.379603955898702</v>
      </c>
      <c r="G752" s="45"/>
    </row>
    <row r="753" spans="2:7" s="40" customFormat="1">
      <c r="B753" s="43">
        <v>41647</v>
      </c>
      <c r="C753" s="56" t="s">
        <v>102</v>
      </c>
      <c r="D753" s="44">
        <v>100.62102999603229</v>
      </c>
      <c r="E753" s="44">
        <v>159.22784015410264</v>
      </c>
      <c r="F753" s="44">
        <v>58.606810158070346</v>
      </c>
      <c r="G753" s="45"/>
    </row>
    <row r="754" spans="2:7" s="40" customFormat="1">
      <c r="B754" s="43">
        <v>41647</v>
      </c>
      <c r="C754" s="56" t="s">
        <v>103</v>
      </c>
      <c r="D754" s="44">
        <v>67.356303721691617</v>
      </c>
      <c r="E754" s="44">
        <v>122.22722605936596</v>
      </c>
      <c r="F754" s="44">
        <v>54.870922337674344</v>
      </c>
      <c r="G754" s="45"/>
    </row>
    <row r="755" spans="2:7" s="40" customFormat="1">
      <c r="B755" s="43">
        <v>41647</v>
      </c>
      <c r="C755" s="56" t="s">
        <v>104</v>
      </c>
      <c r="D755" s="44">
        <v>70.136803778742504</v>
      </c>
      <c r="E755" s="44">
        <v>122.54730406375583</v>
      </c>
      <c r="F755" s="44">
        <v>52.410500285013327</v>
      </c>
      <c r="G755" s="45"/>
    </row>
    <row r="756" spans="2:7" s="40" customFormat="1">
      <c r="B756" s="43">
        <v>41647</v>
      </c>
      <c r="C756" s="56" t="s">
        <v>105</v>
      </c>
      <c r="D756" s="44">
        <v>31.873446459865228</v>
      </c>
      <c r="E756" s="44">
        <v>76.522102592760419</v>
      </c>
      <c r="F756" s="44">
        <v>44.648656132895191</v>
      </c>
      <c r="G756" s="45"/>
    </row>
    <row r="757" spans="2:7" s="40" customFormat="1">
      <c r="B757" s="43">
        <v>41647</v>
      </c>
      <c r="C757" s="56" t="s">
        <v>106</v>
      </c>
      <c r="D757" s="44">
        <v>33.645788731610793</v>
      </c>
      <c r="E757" s="44">
        <v>70.255341798094676</v>
      </c>
      <c r="F757" s="44">
        <v>36.609553066483883</v>
      </c>
      <c r="G757" s="45"/>
    </row>
    <row r="758" spans="2:7" s="40" customFormat="1">
      <c r="B758" s="43">
        <v>41647</v>
      </c>
      <c r="C758" s="56" t="s">
        <v>107</v>
      </c>
      <c r="D758" s="44">
        <v>26.173528892558394</v>
      </c>
      <c r="E758" s="44">
        <v>59.444006664659568</v>
      </c>
      <c r="F758" s="44">
        <v>33.270477772101174</v>
      </c>
      <c r="G758" s="45"/>
    </row>
    <row r="759" spans="2:7" s="40" customFormat="1">
      <c r="B759" s="43">
        <v>41647</v>
      </c>
      <c r="C759" s="56" t="s">
        <v>108</v>
      </c>
      <c r="D759" s="44">
        <v>19.730875494336328</v>
      </c>
      <c r="E759" s="44">
        <v>48.825278143914389</v>
      </c>
      <c r="F759" s="44">
        <v>29.094402649578061</v>
      </c>
      <c r="G759" s="45"/>
    </row>
    <row r="760" spans="2:7" s="40" customFormat="1">
      <c r="B760" s="43">
        <v>41647</v>
      </c>
      <c r="C760" s="56" t="s">
        <v>109</v>
      </c>
      <c r="D760" s="44">
        <v>15.856791703115084</v>
      </c>
      <c r="E760" s="44">
        <v>41.051057536540192</v>
      </c>
      <c r="F760" s="44">
        <v>25.194265833425106</v>
      </c>
      <c r="G760" s="45"/>
    </row>
    <row r="761" spans="2:7" s="40" customFormat="1">
      <c r="B761" s="43">
        <v>41647</v>
      </c>
      <c r="C761" s="56" t="s">
        <v>110</v>
      </c>
      <c r="D761" s="44">
        <v>17.639793660125651</v>
      </c>
      <c r="E761" s="44">
        <v>45.028646997151753</v>
      </c>
      <c r="F761" s="44">
        <v>27.388853337026102</v>
      </c>
      <c r="G761" s="45"/>
    </row>
    <row r="762" spans="2:7" s="40" customFormat="1">
      <c r="B762" s="43">
        <v>41647</v>
      </c>
      <c r="C762" s="56" t="s">
        <v>111</v>
      </c>
      <c r="D762" s="44">
        <v>17.841359823860717</v>
      </c>
      <c r="E762" s="44">
        <v>44.825211653135824</v>
      </c>
      <c r="F762" s="44">
        <v>26.983851829275107</v>
      </c>
      <c r="G762" s="45"/>
    </row>
    <row r="763" spans="2:7" s="40" customFormat="1">
      <c r="B763" s="43">
        <v>41647</v>
      </c>
      <c r="C763" s="56" t="s">
        <v>112</v>
      </c>
      <c r="D763" s="44">
        <v>25.132731651208054</v>
      </c>
      <c r="E763" s="44">
        <v>56.768996704345511</v>
      </c>
      <c r="F763" s="44">
        <v>31.636265053137457</v>
      </c>
      <c r="G763" s="45"/>
    </row>
    <row r="764" spans="2:7" s="40" customFormat="1">
      <c r="B764" s="43">
        <v>41647</v>
      </c>
      <c r="C764" s="56" t="s">
        <v>113</v>
      </c>
      <c r="D764" s="44">
        <v>22.447404122182192</v>
      </c>
      <c r="E764" s="44">
        <v>52.031700142703215</v>
      </c>
      <c r="F764" s="44">
        <v>29.584296020521023</v>
      </c>
      <c r="G764" s="45"/>
    </row>
    <row r="765" spans="2:7" s="40" customFormat="1">
      <c r="B765" s="43">
        <v>41647</v>
      </c>
      <c r="C765" s="56" t="s">
        <v>114</v>
      </c>
      <c r="D765" s="44">
        <v>12.194767920963908</v>
      </c>
      <c r="E765" s="44">
        <v>30.453226718069004</v>
      </c>
      <c r="F765" s="44">
        <v>18.258458797105096</v>
      </c>
      <c r="G765" s="45"/>
    </row>
    <row r="766" spans="2:7" s="40" customFormat="1">
      <c r="B766" s="43">
        <v>41647</v>
      </c>
      <c r="C766" s="56" t="s">
        <v>115</v>
      </c>
      <c r="D766" s="44">
        <v>9.0000955592828848</v>
      </c>
      <c r="E766" s="44">
        <v>21.278637976962315</v>
      </c>
      <c r="F766" s="44">
        <v>12.27854241767943</v>
      </c>
      <c r="G766" s="45"/>
    </row>
    <row r="767" spans="2:7" s="40" customFormat="1">
      <c r="B767" s="43">
        <v>41647</v>
      </c>
      <c r="C767" s="56" t="s">
        <v>116</v>
      </c>
      <c r="D767" s="44">
        <v>7.5778715170224276</v>
      </c>
      <c r="E767" s="44">
        <v>15.247817787390492</v>
      </c>
      <c r="F767" s="44">
        <v>7.6699462703680643</v>
      </c>
      <c r="G767" s="45"/>
    </row>
    <row r="768" spans="2:7" s="40" customFormat="1">
      <c r="B768" s="43">
        <v>41647</v>
      </c>
      <c r="C768" s="56" t="s">
        <v>117</v>
      </c>
      <c r="D768" s="44">
        <v>7.0896246975022708</v>
      </c>
      <c r="E768" s="44">
        <v>14.670323742502701</v>
      </c>
      <c r="F768" s="44">
        <v>7.5806990450004301</v>
      </c>
      <c r="G768" s="45"/>
    </row>
    <row r="769" spans="2:7" s="40" customFormat="1">
      <c r="B769" s="43">
        <v>41647</v>
      </c>
      <c r="C769" s="56" t="s">
        <v>118</v>
      </c>
      <c r="D769" s="44">
        <v>9.9445270033431843</v>
      </c>
      <c r="E769" s="44">
        <v>17.696240143953606</v>
      </c>
      <c r="F769" s="44">
        <v>7.7517131406104216</v>
      </c>
      <c r="G769" s="45"/>
    </row>
    <row r="770" spans="2:7" s="40" customFormat="1">
      <c r="B770" s="43">
        <v>41647</v>
      </c>
      <c r="C770" s="56" t="s">
        <v>119</v>
      </c>
      <c r="D770" s="44">
        <v>6.569509528287103</v>
      </c>
      <c r="E770" s="44">
        <v>16.177795885269152</v>
      </c>
      <c r="F770" s="44">
        <v>9.6082863569820489</v>
      </c>
      <c r="G770" s="45"/>
    </row>
    <row r="771" spans="2:7" s="40" customFormat="1">
      <c r="B771" s="43">
        <v>41647</v>
      </c>
      <c r="C771" s="56" t="s">
        <v>120</v>
      </c>
      <c r="D771" s="44">
        <v>5.1685535042716539</v>
      </c>
      <c r="E771" s="44">
        <v>13.301426606787192</v>
      </c>
      <c r="F771" s="44">
        <v>8.1328731025155392</v>
      </c>
      <c r="G771" s="45"/>
    </row>
    <row r="772" spans="2:7" s="40" customFormat="1">
      <c r="B772" s="43">
        <v>41647</v>
      </c>
      <c r="C772" s="56" t="s">
        <v>121</v>
      </c>
      <c r="D772" s="44">
        <v>8.2781332959026503</v>
      </c>
      <c r="E772" s="44">
        <v>15.974447932128225</v>
      </c>
      <c r="F772" s="44">
        <v>7.6963146362255745</v>
      </c>
      <c r="G772" s="45"/>
    </row>
    <row r="773" spans="2:7" s="40" customFormat="1">
      <c r="B773" s="43">
        <v>41647</v>
      </c>
      <c r="C773" s="56" t="s">
        <v>122</v>
      </c>
      <c r="D773" s="44">
        <v>8.288703484602653</v>
      </c>
      <c r="E773" s="44">
        <v>15.621505823838351</v>
      </c>
      <c r="F773" s="44">
        <v>7.3328023392356982</v>
      </c>
      <c r="G773" s="45"/>
    </row>
    <row r="774" spans="2:7" s="40" customFormat="1">
      <c r="B774" s="43">
        <v>41647</v>
      </c>
      <c r="C774" s="56" t="s">
        <v>123</v>
      </c>
      <c r="D774" s="44">
        <v>10.071624823458224</v>
      </c>
      <c r="E774" s="44">
        <v>18.433481146621336</v>
      </c>
      <c r="F774" s="44">
        <v>8.3618563231631118</v>
      </c>
      <c r="G774" s="45"/>
    </row>
    <row r="775" spans="2:7" s="40" customFormat="1">
      <c r="B775" s="43">
        <v>41647</v>
      </c>
      <c r="C775" s="56" t="s">
        <v>124</v>
      </c>
      <c r="D775" s="44">
        <v>8.5433257269527356</v>
      </c>
      <c r="E775" s="44">
        <v>16.733310042843947</v>
      </c>
      <c r="F775" s="44">
        <v>8.1899843158912109</v>
      </c>
      <c r="G775" s="45"/>
    </row>
    <row r="776" spans="2:7" s="40" customFormat="1">
      <c r="B776" s="43">
        <v>41647</v>
      </c>
      <c r="C776" s="56" t="s">
        <v>125</v>
      </c>
      <c r="D776" s="44">
        <v>6.9938168699172376</v>
      </c>
      <c r="E776" s="44">
        <v>15.599842958841355</v>
      </c>
      <c r="F776" s="44">
        <v>8.6060260889241178</v>
      </c>
      <c r="G776" s="45"/>
    </row>
    <row r="777" spans="2:7" s="40" customFormat="1">
      <c r="B777" s="43">
        <v>41648</v>
      </c>
      <c r="C777" s="56">
        <v>0</v>
      </c>
      <c r="D777" s="44">
        <v>10.453526619303345</v>
      </c>
      <c r="E777" s="44">
        <v>19.78035498559284</v>
      </c>
      <c r="F777" s="44">
        <v>9.3268283662894955</v>
      </c>
      <c r="G777" s="45"/>
    </row>
    <row r="778" spans="2:7" s="40" customFormat="1">
      <c r="B778" s="43">
        <v>41648</v>
      </c>
      <c r="C778" s="56" t="s">
        <v>31</v>
      </c>
      <c r="D778" s="44">
        <v>4.6801841955764969</v>
      </c>
      <c r="E778" s="44">
        <v>10.446103753959219</v>
      </c>
      <c r="F778" s="44">
        <v>5.7659195583827225</v>
      </c>
      <c r="G778" s="45"/>
    </row>
    <row r="779" spans="2:7" s="40" customFormat="1">
      <c r="B779" s="43">
        <v>41648</v>
      </c>
      <c r="C779" s="56" t="s">
        <v>32</v>
      </c>
      <c r="D779" s="44">
        <v>7.3120867535323386</v>
      </c>
      <c r="E779" s="44">
        <v>17.98387110547749</v>
      </c>
      <c r="F779" s="44">
        <v>10.671784351945153</v>
      </c>
      <c r="G779" s="45"/>
    </row>
    <row r="780" spans="2:7" s="40" customFormat="1">
      <c r="B780" s="43">
        <v>41648</v>
      </c>
      <c r="C780" s="56" t="s">
        <v>33</v>
      </c>
      <c r="D780" s="44">
        <v>4.4678847982664287</v>
      </c>
      <c r="E780" s="44">
        <v>15.524628788454379</v>
      </c>
      <c r="F780" s="44">
        <v>11.05674399018795</v>
      </c>
      <c r="G780" s="45"/>
    </row>
    <row r="781" spans="2:7" s="40" customFormat="1">
      <c r="B781" s="43">
        <v>41648</v>
      </c>
      <c r="C781" s="56" t="s">
        <v>34</v>
      </c>
      <c r="D781" s="44">
        <v>8.1822360813626158</v>
      </c>
      <c r="E781" s="44">
        <v>18.325795845265365</v>
      </c>
      <c r="F781" s="44">
        <v>10.143559763902749</v>
      </c>
      <c r="G781" s="45"/>
    </row>
    <row r="782" spans="2:7" s="40" customFormat="1">
      <c r="B782" s="43">
        <v>41648</v>
      </c>
      <c r="C782" s="56" t="s">
        <v>35</v>
      </c>
      <c r="D782" s="44">
        <v>8.5005671273577175</v>
      </c>
      <c r="E782" s="44">
        <v>21.08416253424436</v>
      </c>
      <c r="F782" s="44">
        <v>12.583595406886642</v>
      </c>
      <c r="G782" s="45"/>
    </row>
    <row r="783" spans="2:7" s="40" customFormat="1">
      <c r="B783" s="43">
        <v>41648</v>
      </c>
      <c r="C783" s="56" t="s">
        <v>36</v>
      </c>
      <c r="D783" s="44">
        <v>8.7658329423028025</v>
      </c>
      <c r="E783" s="44">
        <v>16.743206011637934</v>
      </c>
      <c r="F783" s="44">
        <v>7.9773730693351315</v>
      </c>
      <c r="G783" s="45"/>
    </row>
    <row r="784" spans="2:7" s="40" customFormat="1">
      <c r="B784" s="43">
        <v>41648</v>
      </c>
      <c r="C784" s="56" t="s">
        <v>37</v>
      </c>
      <c r="D784" s="44">
        <v>4.0645238243362991</v>
      </c>
      <c r="E784" s="44">
        <v>9.8256161279594405</v>
      </c>
      <c r="F784" s="44">
        <v>5.7610923036231414</v>
      </c>
      <c r="G784" s="45"/>
    </row>
    <row r="785" spans="2:7" s="40" customFormat="1">
      <c r="B785" s="43">
        <v>41648</v>
      </c>
      <c r="C785" s="56" t="s">
        <v>38</v>
      </c>
      <c r="D785" s="44">
        <v>4.3722589232813966</v>
      </c>
      <c r="E785" s="44">
        <v>13.193403944875218</v>
      </c>
      <c r="F785" s="44">
        <v>8.8211450215938214</v>
      </c>
      <c r="G785" s="45"/>
    </row>
    <row r="786" spans="2:7" s="40" customFormat="1">
      <c r="B786" s="43">
        <v>41648</v>
      </c>
      <c r="C786" s="56" t="s">
        <v>39</v>
      </c>
      <c r="D786" s="44">
        <v>5.475907653661749</v>
      </c>
      <c r="E786" s="44">
        <v>9.376455816147601</v>
      </c>
      <c r="F786" s="44">
        <v>3.900548162485852</v>
      </c>
      <c r="G786" s="45"/>
    </row>
    <row r="787" spans="2:7" s="40" customFormat="1">
      <c r="B787" s="43">
        <v>41648</v>
      </c>
      <c r="C787" s="56" t="s">
        <v>40</v>
      </c>
      <c r="D787" s="44">
        <v>4.3297650866413839</v>
      </c>
      <c r="E787" s="44">
        <v>5.5381701707059916</v>
      </c>
      <c r="F787" s="44">
        <v>1.2084050840646077</v>
      </c>
      <c r="G787" s="45"/>
    </row>
    <row r="788" spans="2:7" s="40" customFormat="1">
      <c r="B788" s="43">
        <v>41648</v>
      </c>
      <c r="C788" s="56" t="s">
        <v>41</v>
      </c>
      <c r="D788" s="44">
        <v>7.8848010920775193</v>
      </c>
      <c r="E788" s="44">
        <v>10.263729263036277</v>
      </c>
      <c r="F788" s="44">
        <v>2.3789281709587575</v>
      </c>
      <c r="G788" s="45"/>
    </row>
    <row r="789" spans="2:7" s="40" customFormat="1">
      <c r="B789" s="43">
        <v>41648</v>
      </c>
      <c r="C789" s="56" t="s">
        <v>42</v>
      </c>
      <c r="D789" s="44">
        <v>6.5370287875220878</v>
      </c>
      <c r="E789" s="44">
        <v>10.017767863200367</v>
      </c>
      <c r="F789" s="44">
        <v>3.4807390756782794</v>
      </c>
      <c r="G789" s="45"/>
    </row>
    <row r="790" spans="2:7" s="40" customFormat="1">
      <c r="B790" s="43">
        <v>41648</v>
      </c>
      <c r="C790" s="56" t="s">
        <v>43</v>
      </c>
      <c r="D790" s="44">
        <v>5.2847784476716875</v>
      </c>
      <c r="E790" s="44">
        <v>8.2215770444120171</v>
      </c>
      <c r="F790" s="44">
        <v>2.9367985967403296</v>
      </c>
      <c r="G790" s="45"/>
    </row>
    <row r="791" spans="2:7" s="40" customFormat="1">
      <c r="B791" s="43">
        <v>41648</v>
      </c>
      <c r="C791" s="56" t="s">
        <v>44</v>
      </c>
      <c r="D791" s="44">
        <v>5.5182140572017619</v>
      </c>
      <c r="E791" s="44">
        <v>9.7931336838444469</v>
      </c>
      <c r="F791" s="44">
        <v>4.274919626642685</v>
      </c>
      <c r="G791" s="45"/>
    </row>
    <row r="792" spans="2:7" s="40" customFormat="1">
      <c r="B792" s="43">
        <v>41648</v>
      </c>
      <c r="C792" s="56" t="s">
        <v>45</v>
      </c>
      <c r="D792" s="44">
        <v>5.7940948365318503</v>
      </c>
      <c r="E792" s="44">
        <v>11.482274072149833</v>
      </c>
      <c r="F792" s="44">
        <v>5.6881792356179828</v>
      </c>
      <c r="G792" s="45"/>
    </row>
    <row r="793" spans="2:7" s="40" customFormat="1">
      <c r="B793" s="43">
        <v>41648</v>
      </c>
      <c r="C793" s="56" t="s">
        <v>46</v>
      </c>
      <c r="D793" s="44">
        <v>5.3165320905016973</v>
      </c>
      <c r="E793" s="44">
        <v>12.818589169931347</v>
      </c>
      <c r="F793" s="44">
        <v>7.5020570794296493</v>
      </c>
      <c r="G793" s="45"/>
    </row>
    <row r="794" spans="2:7" s="40" customFormat="1">
      <c r="B794" s="43">
        <v>41648</v>
      </c>
      <c r="C794" s="56" t="s">
        <v>47</v>
      </c>
      <c r="D794" s="44">
        <v>6.016882489066921</v>
      </c>
      <c r="E794" s="44">
        <v>12.743675941939372</v>
      </c>
      <c r="F794" s="44">
        <v>6.7267934528724513</v>
      </c>
      <c r="G794" s="45"/>
    </row>
    <row r="795" spans="2:7" s="40" customFormat="1">
      <c r="B795" s="43">
        <v>41648</v>
      </c>
      <c r="C795" s="56" t="s">
        <v>48</v>
      </c>
      <c r="D795" s="44">
        <v>8.4469377884426962</v>
      </c>
      <c r="E795" s="44">
        <v>14.507605240744732</v>
      </c>
      <c r="F795" s="44">
        <v>6.0606674523020363</v>
      </c>
      <c r="G795" s="45"/>
    </row>
    <row r="796" spans="2:7" s="40" customFormat="1">
      <c r="B796" s="43">
        <v>41648</v>
      </c>
      <c r="C796" s="56" t="s">
        <v>49</v>
      </c>
      <c r="D796" s="44">
        <v>7.0355412443572458</v>
      </c>
      <c r="E796" s="44">
        <v>16.196677432389119</v>
      </c>
      <c r="F796" s="44">
        <v>9.1611361880318736</v>
      </c>
      <c r="G796" s="45"/>
    </row>
    <row r="797" spans="2:7" s="40" customFormat="1">
      <c r="B797" s="43">
        <v>41648</v>
      </c>
      <c r="C797" s="56" t="s">
        <v>50</v>
      </c>
      <c r="D797" s="44">
        <v>8.5954132368027434</v>
      </c>
      <c r="E797" s="44">
        <v>16.282107644622087</v>
      </c>
      <c r="F797" s="44">
        <v>7.6866944078193438</v>
      </c>
      <c r="G797" s="45"/>
    </row>
    <row r="798" spans="2:7" s="40" customFormat="1">
      <c r="B798" s="43">
        <v>41648</v>
      </c>
      <c r="C798" s="56" t="s">
        <v>51</v>
      </c>
      <c r="D798" s="44">
        <v>7.7358319602774692</v>
      </c>
      <c r="E798" s="44">
        <v>15.469513917307379</v>
      </c>
      <c r="F798" s="44">
        <v>7.7336819570299102</v>
      </c>
      <c r="G798" s="45"/>
    </row>
    <row r="799" spans="2:7" s="40" customFormat="1">
      <c r="B799" s="43">
        <v>41648</v>
      </c>
      <c r="C799" s="56" t="s">
        <v>52</v>
      </c>
      <c r="D799" s="44">
        <v>11.608993766983705</v>
      </c>
      <c r="E799" s="44">
        <v>24.599267386113059</v>
      </c>
      <c r="F799" s="44">
        <v>12.990273619129354</v>
      </c>
      <c r="G799" s="45"/>
    </row>
    <row r="800" spans="2:7" s="40" customFormat="1">
      <c r="B800" s="43">
        <v>41648</v>
      </c>
      <c r="C800" s="56" t="s">
        <v>53</v>
      </c>
      <c r="D800" s="44">
        <v>12.213786851618897</v>
      </c>
      <c r="E800" s="44">
        <v>23.882849469801318</v>
      </c>
      <c r="F800" s="44">
        <v>11.669062618182421</v>
      </c>
      <c r="G800" s="45"/>
    </row>
    <row r="801" spans="2:7" s="40" customFormat="1">
      <c r="B801" s="43">
        <v>41648</v>
      </c>
      <c r="C801" s="56" t="s">
        <v>54</v>
      </c>
      <c r="D801" s="44">
        <v>15.025745316964795</v>
      </c>
      <c r="E801" s="44">
        <v>24.053756417991256</v>
      </c>
      <c r="F801" s="44">
        <v>9.0280111010264612</v>
      </c>
      <c r="G801" s="45"/>
    </row>
    <row r="802" spans="2:7" s="40" customFormat="1">
      <c r="B802" s="43">
        <v>41648</v>
      </c>
      <c r="C802" s="56" t="s">
        <v>55</v>
      </c>
      <c r="D802" s="44">
        <v>11.354141562853622</v>
      </c>
      <c r="E802" s="44">
        <v>24.449161724228109</v>
      </c>
      <c r="F802" s="44">
        <v>13.095020161374487</v>
      </c>
      <c r="G802" s="45"/>
    </row>
    <row r="803" spans="2:7" s="40" customFormat="1">
      <c r="B803" s="43">
        <v>41648</v>
      </c>
      <c r="C803" s="56" t="s">
        <v>56</v>
      </c>
      <c r="D803" s="44">
        <v>13.359617194554261</v>
      </c>
      <c r="E803" s="44">
        <v>25.934986319234564</v>
      </c>
      <c r="F803" s="44">
        <v>12.575369124680304</v>
      </c>
      <c r="G803" s="45"/>
    </row>
    <row r="804" spans="2:7" s="40" customFormat="1">
      <c r="B804" s="43">
        <v>41648</v>
      </c>
      <c r="C804" s="56" t="s">
        <v>57</v>
      </c>
      <c r="D804" s="44">
        <v>18.049715234150753</v>
      </c>
      <c r="E804" s="44">
        <v>35.35304610624614</v>
      </c>
      <c r="F804" s="44">
        <v>17.303330872095387</v>
      </c>
      <c r="G804" s="45"/>
    </row>
    <row r="805" spans="2:7" s="40" customFormat="1">
      <c r="B805" s="43">
        <v>41648</v>
      </c>
      <c r="C805" s="56" t="s">
        <v>58</v>
      </c>
      <c r="D805" s="44">
        <v>13.667203497924357</v>
      </c>
      <c r="E805" s="44">
        <v>29.890090487269127</v>
      </c>
      <c r="F805" s="44">
        <v>16.222886989344772</v>
      </c>
      <c r="G805" s="45"/>
    </row>
    <row r="806" spans="2:7" s="40" customFormat="1">
      <c r="B806" s="43">
        <v>41648</v>
      </c>
      <c r="C806" s="56" t="s">
        <v>59</v>
      </c>
      <c r="D806" s="44">
        <v>19.63058686475626</v>
      </c>
      <c r="E806" s="44">
        <v>36.731666780614631</v>
      </c>
      <c r="F806" s="44">
        <v>17.101079915858371</v>
      </c>
      <c r="G806" s="45"/>
    </row>
    <row r="807" spans="2:7" s="40" customFormat="1">
      <c r="B807" s="43">
        <v>41648</v>
      </c>
      <c r="C807" s="56" t="s">
        <v>60</v>
      </c>
      <c r="D807" s="44">
        <v>25.774296875678218</v>
      </c>
      <c r="E807" s="44">
        <v>46.031902446179252</v>
      </c>
      <c r="F807" s="44">
        <v>20.257605570501035</v>
      </c>
      <c r="G807" s="45"/>
    </row>
    <row r="808" spans="2:7" s="40" customFormat="1">
      <c r="B808" s="43">
        <v>41648</v>
      </c>
      <c r="C808" s="56" t="s">
        <v>61</v>
      </c>
      <c r="D808" s="44">
        <v>25.275445888358057</v>
      </c>
      <c r="E808" s="44">
        <v>48.907269303657195</v>
      </c>
      <c r="F808" s="44">
        <v>23.631823415299138</v>
      </c>
      <c r="G808" s="45"/>
    </row>
    <row r="809" spans="2:7" s="40" customFormat="1">
      <c r="B809" s="43">
        <v>41648</v>
      </c>
      <c r="C809" s="56" t="s">
        <v>62</v>
      </c>
      <c r="D809" s="44">
        <v>44.703989731074252</v>
      </c>
      <c r="E809" s="44">
        <v>78.390136297987453</v>
      </c>
      <c r="F809" s="44">
        <v>33.686146566913202</v>
      </c>
      <c r="G809" s="45"/>
    </row>
    <row r="810" spans="2:7" s="40" customFormat="1">
      <c r="B810" s="43">
        <v>41648</v>
      </c>
      <c r="C810" s="56" t="s">
        <v>63</v>
      </c>
      <c r="D810" s="44">
        <v>35.090275451216186</v>
      </c>
      <c r="E810" s="44">
        <v>59.179764682698448</v>
      </c>
      <c r="F810" s="44">
        <v>24.089489231482261</v>
      </c>
      <c r="G810" s="45"/>
    </row>
    <row r="811" spans="2:7" s="40" customFormat="1">
      <c r="B811" s="43">
        <v>41648</v>
      </c>
      <c r="C811" s="56" t="s">
        <v>64</v>
      </c>
      <c r="D811" s="44">
        <v>24.871841799447921</v>
      </c>
      <c r="E811" s="44">
        <v>49.066745826402126</v>
      </c>
      <c r="F811" s="44">
        <v>24.194904026954205</v>
      </c>
      <c r="G811" s="45"/>
    </row>
    <row r="812" spans="2:7" s="40" customFormat="1">
      <c r="B812" s="43">
        <v>41648</v>
      </c>
      <c r="C812" s="56" t="s">
        <v>65</v>
      </c>
      <c r="D812" s="44">
        <v>36.840694839771736</v>
      </c>
      <c r="E812" s="44">
        <v>67.591980233738369</v>
      </c>
      <c r="F812" s="44">
        <v>30.751285393966633</v>
      </c>
      <c r="G812" s="45"/>
    </row>
    <row r="813" spans="2:7" s="40" customFormat="1">
      <c r="B813" s="43">
        <v>41648</v>
      </c>
      <c r="C813" s="56" t="s">
        <v>66</v>
      </c>
      <c r="D813" s="44">
        <v>36.416074780811599</v>
      </c>
      <c r="E813" s="44">
        <v>67.335023265451468</v>
      </c>
      <c r="F813" s="44">
        <v>30.91894848463987</v>
      </c>
      <c r="G813" s="45"/>
    </row>
    <row r="814" spans="2:7" s="40" customFormat="1">
      <c r="B814" s="43">
        <v>41648</v>
      </c>
      <c r="C814" s="56" t="s">
        <v>67</v>
      </c>
      <c r="D814" s="44">
        <v>29.26428190301932</v>
      </c>
      <c r="E814" s="44">
        <v>49.760703237366862</v>
      </c>
      <c r="F814" s="44">
        <v>20.496421334347541</v>
      </c>
      <c r="G814" s="45"/>
    </row>
    <row r="815" spans="2:7" s="40" customFormat="1">
      <c r="B815" s="43">
        <v>41648</v>
      </c>
      <c r="C815" s="56" t="s">
        <v>68</v>
      </c>
      <c r="D815" s="44">
        <v>21.316765293116788</v>
      </c>
      <c r="E815" s="44">
        <v>44.74695280144369</v>
      </c>
      <c r="F815" s="44">
        <v>23.430187508326902</v>
      </c>
      <c r="G815" s="45"/>
    </row>
    <row r="816" spans="2:7" s="40" customFormat="1">
      <c r="B816" s="43">
        <v>41648</v>
      </c>
      <c r="C816" s="56" t="s">
        <v>69</v>
      </c>
      <c r="D816" s="44">
        <v>19.427971952541185</v>
      </c>
      <c r="E816" s="44">
        <v>38.503957400891956</v>
      </c>
      <c r="F816" s="44">
        <v>19.075985448350771</v>
      </c>
      <c r="G816" s="45"/>
    </row>
    <row r="817" spans="2:7" s="40" customFormat="1">
      <c r="B817" s="43">
        <v>41648</v>
      </c>
      <c r="C817" s="56" t="s">
        <v>70</v>
      </c>
      <c r="D817" s="44">
        <v>23.979786906807636</v>
      </c>
      <c r="E817" s="44">
        <v>45.793995768847303</v>
      </c>
      <c r="F817" s="44">
        <v>21.814208862039667</v>
      </c>
      <c r="G817" s="45"/>
    </row>
    <row r="818" spans="2:7" s="40" customFormat="1">
      <c r="B818" s="43">
        <v>41648</v>
      </c>
      <c r="C818" s="56" t="s">
        <v>71</v>
      </c>
      <c r="D818" s="44">
        <v>42.664701377888584</v>
      </c>
      <c r="E818" s="44">
        <v>72.047081308833725</v>
      </c>
      <c r="F818" s="44">
        <v>29.382379930945142</v>
      </c>
      <c r="G818" s="45"/>
    </row>
    <row r="819" spans="2:7" s="40" customFormat="1">
      <c r="B819" s="43">
        <v>41648</v>
      </c>
      <c r="C819" s="56" t="s">
        <v>72</v>
      </c>
      <c r="D819" s="44">
        <v>46.28263271635474</v>
      </c>
      <c r="E819" s="44">
        <v>74.99693130408464</v>
      </c>
      <c r="F819" s="44">
        <v>28.7142985877299</v>
      </c>
      <c r="G819" s="45"/>
    </row>
    <row r="820" spans="2:7" s="40" customFormat="1">
      <c r="B820" s="43">
        <v>41648</v>
      </c>
      <c r="C820" s="56" t="s">
        <v>73</v>
      </c>
      <c r="D820" s="44">
        <v>50.15517533617097</v>
      </c>
      <c r="E820" s="44">
        <v>77.091598149871885</v>
      </c>
      <c r="F820" s="44">
        <v>26.936422813700915</v>
      </c>
      <c r="G820" s="45"/>
    </row>
    <row r="821" spans="2:7" s="40" customFormat="1">
      <c r="B821" s="43">
        <v>41648</v>
      </c>
      <c r="C821" s="56" t="s">
        <v>74</v>
      </c>
      <c r="D821" s="44">
        <v>48.56337037893546</v>
      </c>
      <c r="E821" s="44">
        <v>91.179620396006726</v>
      </c>
      <c r="F821" s="44">
        <v>42.616250017071266</v>
      </c>
      <c r="G821" s="45"/>
    </row>
    <row r="822" spans="2:7" s="40" customFormat="1">
      <c r="B822" s="43">
        <v>41648</v>
      </c>
      <c r="C822" s="56" t="s">
        <v>75</v>
      </c>
      <c r="D822" s="44">
        <v>33.719378170600734</v>
      </c>
      <c r="E822" s="44">
        <v>70.527498045152242</v>
      </c>
      <c r="F822" s="44">
        <v>36.808119874551508</v>
      </c>
      <c r="G822" s="45"/>
    </row>
    <row r="823" spans="2:7" s="40" customFormat="1">
      <c r="B823" s="43">
        <v>41648</v>
      </c>
      <c r="C823" s="56" t="s">
        <v>76</v>
      </c>
      <c r="D823" s="44">
        <v>26.769525391058519</v>
      </c>
      <c r="E823" s="44">
        <v>50.581105848709534</v>
      </c>
      <c r="F823" s="44">
        <v>23.811580457651015</v>
      </c>
      <c r="G823" s="45"/>
    </row>
    <row r="824" spans="2:7" s="40" customFormat="1">
      <c r="B824" s="43">
        <v>41648</v>
      </c>
      <c r="C824" s="56" t="s">
        <v>77</v>
      </c>
      <c r="D824" s="44">
        <v>22.22824653678207</v>
      </c>
      <c r="E824" s="44">
        <v>45.65313156577033</v>
      </c>
      <c r="F824" s="44">
        <v>23.42488502898826</v>
      </c>
      <c r="G824" s="45"/>
    </row>
    <row r="825" spans="2:7" s="40" customFormat="1">
      <c r="B825" s="43">
        <v>41648</v>
      </c>
      <c r="C825" s="56" t="s">
        <v>78</v>
      </c>
      <c r="D825" s="44">
        <v>28.148560121228954</v>
      </c>
      <c r="E825" s="44">
        <v>50.1208759245417</v>
      </c>
      <c r="F825" s="44">
        <v>21.972315803312746</v>
      </c>
      <c r="G825" s="60"/>
    </row>
    <row r="826" spans="2:7" s="40" customFormat="1">
      <c r="B826" s="43">
        <v>41648</v>
      </c>
      <c r="C826" s="56" t="s">
        <v>79</v>
      </c>
      <c r="D826" s="44">
        <v>16.859340744720363</v>
      </c>
      <c r="E826" s="44">
        <v>35.00637505681221</v>
      </c>
      <c r="F826" s="44">
        <v>18.147034312091847</v>
      </c>
      <c r="G826" s="45"/>
    </row>
    <row r="827" spans="2:7" s="40" customFormat="1">
      <c r="B827" s="43">
        <v>41648</v>
      </c>
      <c r="C827" s="56" t="s">
        <v>80</v>
      </c>
      <c r="D827" s="44">
        <v>19.501137964946199</v>
      </c>
      <c r="E827" s="44">
        <v>40.158219563967329</v>
      </c>
      <c r="F827" s="44">
        <v>20.657081599021129</v>
      </c>
      <c r="G827" s="45"/>
    </row>
    <row r="828" spans="2:7" s="40" customFormat="1">
      <c r="B828" s="43">
        <v>41648</v>
      </c>
      <c r="C828" s="56" t="s">
        <v>81</v>
      </c>
      <c r="D828" s="44">
        <v>14.875111099654729</v>
      </c>
      <c r="E828" s="44">
        <v>33.220922082839863</v>
      </c>
      <c r="F828" s="44">
        <v>18.345810983185132</v>
      </c>
      <c r="G828" s="45"/>
    </row>
    <row r="829" spans="2:7" s="40" customFormat="1">
      <c r="B829" s="43">
        <v>41648</v>
      </c>
      <c r="C829" s="56" t="s">
        <v>82</v>
      </c>
      <c r="D829" s="44">
        <v>16.742370946565323</v>
      </c>
      <c r="E829" s="44">
        <v>30.976080997164679</v>
      </c>
      <c r="F829" s="44">
        <v>14.233710050599356</v>
      </c>
      <c r="G829" s="45"/>
    </row>
    <row r="830" spans="2:7" s="40" customFormat="1">
      <c r="B830" s="43">
        <v>41648</v>
      </c>
      <c r="C830" s="56" t="s">
        <v>83</v>
      </c>
      <c r="D830" s="44">
        <v>26.768557479953511</v>
      </c>
      <c r="E830" s="44">
        <v>46.046985318523163</v>
      </c>
      <c r="F830" s="44">
        <v>19.278427838569652</v>
      </c>
      <c r="G830" s="45"/>
    </row>
    <row r="831" spans="2:7" s="40" customFormat="1">
      <c r="B831" s="43">
        <v>41648</v>
      </c>
      <c r="C831" s="56" t="s">
        <v>84</v>
      </c>
      <c r="D831" s="44">
        <v>22.471467253387143</v>
      </c>
      <c r="E831" s="44">
        <v>38.60740993316189</v>
      </c>
      <c r="F831" s="44">
        <v>16.135942679774747</v>
      </c>
      <c r="G831" s="45"/>
    </row>
    <row r="832" spans="2:7" s="40" customFormat="1">
      <c r="B832" s="43">
        <v>41648</v>
      </c>
      <c r="C832" s="56" t="s">
        <v>85</v>
      </c>
      <c r="D832" s="44">
        <v>21.314893537951775</v>
      </c>
      <c r="E832" s="44">
        <v>39.440890240275579</v>
      </c>
      <c r="F832" s="44">
        <v>18.125996702323803</v>
      </c>
      <c r="G832" s="45"/>
    </row>
    <row r="833" spans="2:7" s="40" customFormat="1">
      <c r="B833" s="43">
        <v>41648</v>
      </c>
      <c r="C833" s="56" t="s">
        <v>86</v>
      </c>
      <c r="D833" s="44">
        <v>25.696568182608164</v>
      </c>
      <c r="E833" s="44">
        <v>43.598491778120056</v>
      </c>
      <c r="F833" s="44">
        <v>17.901923595511892</v>
      </c>
      <c r="G833" s="45"/>
    </row>
    <row r="834" spans="2:7" s="40" customFormat="1">
      <c r="B834" s="43">
        <v>41648</v>
      </c>
      <c r="C834" s="56" t="s">
        <v>87</v>
      </c>
      <c r="D834" s="44">
        <v>15.118670730379804</v>
      </c>
      <c r="E834" s="44">
        <v>30.141460096128974</v>
      </c>
      <c r="F834" s="44">
        <v>15.022789365749169</v>
      </c>
      <c r="G834" s="45"/>
    </row>
    <row r="835" spans="2:7" s="40" customFormat="1">
      <c r="B835" s="43">
        <v>41648</v>
      </c>
      <c r="C835" s="56" t="s">
        <v>88</v>
      </c>
      <c r="D835" s="44">
        <v>16.890385594485366</v>
      </c>
      <c r="E835" s="44">
        <v>28.773165989229476</v>
      </c>
      <c r="F835" s="44">
        <v>11.88278039474411</v>
      </c>
      <c r="G835" s="45"/>
    </row>
    <row r="836" spans="2:7" s="40" customFormat="1">
      <c r="B836" s="43">
        <v>41648</v>
      </c>
      <c r="C836" s="56" t="s">
        <v>89</v>
      </c>
      <c r="D836" s="44">
        <v>24.348765516082732</v>
      </c>
      <c r="E836" s="44">
        <v>42.208230622421546</v>
      </c>
      <c r="F836" s="44">
        <v>17.859465106338813</v>
      </c>
      <c r="G836" s="45"/>
    </row>
    <row r="837" spans="2:7" s="40" customFormat="1">
      <c r="B837" s="43">
        <v>41648</v>
      </c>
      <c r="C837" s="56" t="s">
        <v>90</v>
      </c>
      <c r="D837" s="44">
        <v>23.436228837727445</v>
      </c>
      <c r="E837" s="44">
        <v>45.97025080113918</v>
      </c>
      <c r="F837" s="44">
        <v>22.534021963411735</v>
      </c>
      <c r="G837" s="45"/>
    </row>
    <row r="838" spans="2:7" s="40" customFormat="1">
      <c r="B838" s="43">
        <v>41648</v>
      </c>
      <c r="C838" s="56" t="s">
        <v>91</v>
      </c>
      <c r="D838" s="44">
        <v>31.849341573560118</v>
      </c>
      <c r="E838" s="44">
        <v>57.780445955372848</v>
      </c>
      <c r="F838" s="44">
        <v>25.93110438181273</v>
      </c>
      <c r="G838" s="45"/>
    </row>
    <row r="839" spans="2:7" s="40" customFormat="1">
      <c r="B839" s="43">
        <v>41648</v>
      </c>
      <c r="C839" s="56" t="s">
        <v>92</v>
      </c>
      <c r="D839" s="44">
        <v>24.571183892527802</v>
      </c>
      <c r="E839" s="44">
        <v>46.097961802729117</v>
      </c>
      <c r="F839" s="44">
        <v>21.526777910201314</v>
      </c>
      <c r="G839" s="45"/>
    </row>
    <row r="840" spans="2:7" s="40" customFormat="1">
      <c r="B840" s="43">
        <v>41648</v>
      </c>
      <c r="C840" s="56" t="s">
        <v>93</v>
      </c>
      <c r="D840" s="44">
        <v>31.604999437045034</v>
      </c>
      <c r="E840" s="44">
        <v>62.867284707146979</v>
      </c>
      <c r="F840" s="44">
        <v>31.262285270101945</v>
      </c>
      <c r="G840" s="45"/>
    </row>
    <row r="841" spans="2:7" s="40" customFormat="1">
      <c r="B841" s="43">
        <v>41648</v>
      </c>
      <c r="C841" s="56" t="s">
        <v>94</v>
      </c>
      <c r="D841" s="44">
        <v>34.246529428090874</v>
      </c>
      <c r="E841" s="44">
        <v>58.281751945962654</v>
      </c>
      <c r="F841" s="44">
        <v>24.03522251787178</v>
      </c>
      <c r="G841" s="45"/>
    </row>
    <row r="842" spans="2:7" s="40" customFormat="1">
      <c r="B842" s="43">
        <v>41648</v>
      </c>
      <c r="C842" s="56" t="s">
        <v>95</v>
      </c>
      <c r="D842" s="44">
        <v>19.234398114721103</v>
      </c>
      <c r="E842" s="44">
        <v>40.111885998948303</v>
      </c>
      <c r="F842" s="44">
        <v>20.8774878842272</v>
      </c>
      <c r="G842" s="45"/>
    </row>
    <row r="843" spans="2:7" s="40" customFormat="1">
      <c r="B843" s="43">
        <v>41648</v>
      </c>
      <c r="C843" s="56" t="s">
        <v>96</v>
      </c>
      <c r="D843" s="44">
        <v>25.758895407008175</v>
      </c>
      <c r="E843" s="44">
        <v>49.623868691983816</v>
      </c>
      <c r="F843" s="44">
        <v>23.86497328497564</v>
      </c>
      <c r="G843" s="45"/>
    </row>
    <row r="844" spans="2:7" s="40" customFormat="1">
      <c r="B844" s="43">
        <v>41648</v>
      </c>
      <c r="C844" s="56" t="s">
        <v>97</v>
      </c>
      <c r="D844" s="44">
        <v>34.362698196365905</v>
      </c>
      <c r="E844" s="44">
        <v>64.853724873052229</v>
      </c>
      <c r="F844" s="44">
        <v>30.491026676686324</v>
      </c>
      <c r="G844" s="45"/>
    </row>
    <row r="845" spans="2:7" s="40" customFormat="1">
      <c r="B845" s="43">
        <v>41648</v>
      </c>
      <c r="C845" s="56" t="s">
        <v>98</v>
      </c>
      <c r="D845" s="44">
        <v>31.731491004250064</v>
      </c>
      <c r="E845" s="44">
        <v>63.239487162276824</v>
      </c>
      <c r="F845" s="44">
        <v>31.50799615802676</v>
      </c>
      <c r="G845" s="45"/>
    </row>
    <row r="846" spans="2:7" s="40" customFormat="1">
      <c r="B846" s="43">
        <v>41648</v>
      </c>
      <c r="C846" s="56" t="s">
        <v>99</v>
      </c>
      <c r="D846" s="44">
        <v>41.96895016327332</v>
      </c>
      <c r="E846" s="44">
        <v>73.456550711412063</v>
      </c>
      <c r="F846" s="44">
        <v>31.487600548138744</v>
      </c>
      <c r="G846" s="45"/>
    </row>
    <row r="847" spans="2:7" s="40" customFormat="1">
      <c r="B847" s="43">
        <v>41648</v>
      </c>
      <c r="C847" s="56" t="s">
        <v>100</v>
      </c>
      <c r="D847" s="44">
        <v>33.842330485710733</v>
      </c>
      <c r="E847" s="44">
        <v>62.511975863291077</v>
      </c>
      <c r="F847" s="44">
        <v>28.669645377580345</v>
      </c>
      <c r="G847" s="45"/>
    </row>
    <row r="848" spans="2:7" s="40" customFormat="1">
      <c r="B848" s="43">
        <v>41648</v>
      </c>
      <c r="C848" s="56" t="s">
        <v>101</v>
      </c>
      <c r="D848" s="44">
        <v>29.428883948159335</v>
      </c>
      <c r="E848" s="44">
        <v>57.018192506694092</v>
      </c>
      <c r="F848" s="44">
        <v>27.589308558534757</v>
      </c>
      <c r="G848" s="45"/>
    </row>
    <row r="849" spans="2:7" s="40" customFormat="1">
      <c r="B849" s="43">
        <v>41648</v>
      </c>
      <c r="C849" s="56" t="s">
        <v>102</v>
      </c>
      <c r="D849" s="44">
        <v>41.21507696671307</v>
      </c>
      <c r="E849" s="44">
        <v>74.417115920108699</v>
      </c>
      <c r="F849" s="44">
        <v>33.202038953395629</v>
      </c>
      <c r="G849" s="45"/>
    </row>
    <row r="850" spans="2:7" s="40" customFormat="1">
      <c r="B850" s="43">
        <v>41648</v>
      </c>
      <c r="C850" s="56" t="s">
        <v>103</v>
      </c>
      <c r="D850" s="44">
        <v>32.993108672660462</v>
      </c>
      <c r="E850" s="44">
        <v>69.137075979909625</v>
      </c>
      <c r="F850" s="44">
        <v>36.143967307249163</v>
      </c>
      <c r="G850" s="45"/>
    </row>
    <row r="851" spans="2:7" s="40" customFormat="1">
      <c r="B851" s="43">
        <v>41648</v>
      </c>
      <c r="C851" s="56" t="s">
        <v>104</v>
      </c>
      <c r="D851" s="44">
        <v>18.140811695105754</v>
      </c>
      <c r="E851" s="44">
        <v>41.947968690134608</v>
      </c>
      <c r="F851" s="44">
        <v>23.807156995028855</v>
      </c>
      <c r="G851" s="45"/>
    </row>
    <row r="852" spans="2:7" s="40" customFormat="1">
      <c r="B852" s="43">
        <v>41648</v>
      </c>
      <c r="C852" s="56" t="s">
        <v>105</v>
      </c>
      <c r="D852" s="44">
        <v>27.412640500928692</v>
      </c>
      <c r="E852" s="44">
        <v>49.674649420629763</v>
      </c>
      <c r="F852" s="44">
        <v>22.262008919701071</v>
      </c>
      <c r="G852" s="45"/>
    </row>
    <row r="853" spans="2:7" s="40" customFormat="1">
      <c r="B853" s="43">
        <v>41648</v>
      </c>
      <c r="C853" s="56" t="s">
        <v>106</v>
      </c>
      <c r="D853" s="44">
        <v>12.061923851403822</v>
      </c>
      <c r="E853" s="44">
        <v>29.785375348417062</v>
      </c>
      <c r="F853" s="44">
        <v>17.72345149701324</v>
      </c>
      <c r="G853" s="45"/>
    </row>
    <row r="854" spans="2:7" s="40" customFormat="1">
      <c r="B854" s="43">
        <v>41648</v>
      </c>
      <c r="C854" s="56" t="s">
        <v>107</v>
      </c>
      <c r="D854" s="44">
        <v>13.695570136949341</v>
      </c>
      <c r="E854" s="44">
        <v>30.469178367825808</v>
      </c>
      <c r="F854" s="44">
        <v>16.773608230876469</v>
      </c>
      <c r="G854" s="45"/>
    </row>
    <row r="855" spans="2:7" s="40" customFormat="1">
      <c r="B855" s="43">
        <v>41648</v>
      </c>
      <c r="C855" s="56" t="s">
        <v>108</v>
      </c>
      <c r="D855" s="44">
        <v>13.706107826284343</v>
      </c>
      <c r="E855" s="44">
        <v>31.527022673488421</v>
      </c>
      <c r="F855" s="44">
        <v>17.820914847204079</v>
      </c>
      <c r="G855" s="45"/>
    </row>
    <row r="856" spans="2:7" s="40" customFormat="1">
      <c r="B856" s="43">
        <v>41648</v>
      </c>
      <c r="C856" s="56" t="s">
        <v>109</v>
      </c>
      <c r="D856" s="44">
        <v>14.809309347864692</v>
      </c>
      <c r="E856" s="44">
        <v>33.290200537882768</v>
      </c>
      <c r="F856" s="44">
        <v>18.480891190018077</v>
      </c>
      <c r="G856" s="45"/>
    </row>
    <row r="857" spans="2:7" s="40" customFormat="1">
      <c r="B857" s="43">
        <v>41648</v>
      </c>
      <c r="C857" s="56" t="s">
        <v>110</v>
      </c>
      <c r="D857" s="44">
        <v>13.080074564344145</v>
      </c>
      <c r="E857" s="44">
        <v>29.549552832229143</v>
      </c>
      <c r="F857" s="44">
        <v>16.469478267884998</v>
      </c>
      <c r="G857" s="45"/>
    </row>
    <row r="858" spans="2:7" s="40" customFormat="1">
      <c r="B858" s="43">
        <v>41648</v>
      </c>
      <c r="C858" s="56" t="s">
        <v>111</v>
      </c>
      <c r="D858" s="44">
        <v>9.0382530051028631</v>
      </c>
      <c r="E858" s="44">
        <v>20.144873717207599</v>
      </c>
      <c r="F858" s="44">
        <v>11.106620712104736</v>
      </c>
      <c r="G858" s="45"/>
    </row>
    <row r="859" spans="2:7" s="40" customFormat="1">
      <c r="B859" s="43">
        <v>41648</v>
      </c>
      <c r="C859" s="56" t="s">
        <v>112</v>
      </c>
      <c r="D859" s="44">
        <v>7.3939316888923416</v>
      </c>
      <c r="E859" s="44">
        <v>23.329441798657424</v>
      </c>
      <c r="F859" s="44">
        <v>15.935510109765083</v>
      </c>
      <c r="G859" s="45"/>
    </row>
    <row r="860" spans="2:7" s="40" customFormat="1">
      <c r="B860" s="43">
        <v>41648</v>
      </c>
      <c r="C860" s="56" t="s">
        <v>113</v>
      </c>
      <c r="D860" s="44">
        <v>11.573511904418666</v>
      </c>
      <c r="E860" s="44">
        <v>26.663587319765199</v>
      </c>
      <c r="F860" s="44">
        <v>15.090075415346533</v>
      </c>
      <c r="G860" s="45"/>
    </row>
    <row r="861" spans="2:7" s="40" customFormat="1">
      <c r="B861" s="43">
        <v>41648</v>
      </c>
      <c r="C861" s="56" t="s">
        <v>114</v>
      </c>
      <c r="D861" s="44">
        <v>8.1576394814425832</v>
      </c>
      <c r="E861" s="44">
        <v>20.871212961556328</v>
      </c>
      <c r="F861" s="44">
        <v>12.713573480113745</v>
      </c>
      <c r="G861" s="45"/>
    </row>
    <row r="862" spans="2:7" s="40" customFormat="1">
      <c r="B862" s="43">
        <v>41648</v>
      </c>
      <c r="C862" s="56" t="s">
        <v>115</v>
      </c>
      <c r="D862" s="44">
        <v>9.5896852953230347</v>
      </c>
      <c r="E862" s="44">
        <v>21.982503703558915</v>
      </c>
      <c r="F862" s="44">
        <v>12.392818408235881</v>
      </c>
      <c r="G862" s="45"/>
    </row>
    <row r="863" spans="2:7" s="40" customFormat="1">
      <c r="B863" s="43">
        <v>41648</v>
      </c>
      <c r="C863" s="56" t="s">
        <v>116</v>
      </c>
      <c r="D863" s="44">
        <v>9.8017958346031033</v>
      </c>
      <c r="E863" s="44">
        <v>21.159503390512217</v>
      </c>
      <c r="F863" s="44">
        <v>11.357707555909114</v>
      </c>
      <c r="G863" s="45"/>
    </row>
    <row r="864" spans="2:7" s="40" customFormat="1">
      <c r="B864" s="43">
        <v>41648</v>
      </c>
      <c r="C864" s="56" t="s">
        <v>117</v>
      </c>
      <c r="D864" s="44">
        <v>6.6405762899721017</v>
      </c>
      <c r="E864" s="44">
        <v>14.052818926849831</v>
      </c>
      <c r="F864" s="44">
        <v>7.4122426368777292</v>
      </c>
      <c r="G864" s="45"/>
    </row>
    <row r="865" spans="2:7" s="40" customFormat="1">
      <c r="B865" s="43">
        <v>41648</v>
      </c>
      <c r="C865" s="56" t="s">
        <v>118</v>
      </c>
      <c r="D865" s="44">
        <v>8.9212393081428232</v>
      </c>
      <c r="E865" s="44">
        <v>20.443256823872478</v>
      </c>
      <c r="F865" s="44">
        <v>11.522017515729654</v>
      </c>
      <c r="G865" s="45"/>
    </row>
    <row r="866" spans="2:7" s="40" customFormat="1">
      <c r="B866" s="43">
        <v>41648</v>
      </c>
      <c r="C866" s="56" t="s">
        <v>119</v>
      </c>
      <c r="D866" s="44">
        <v>16.802818140245318</v>
      </c>
      <c r="E866" s="44">
        <v>33.405771436565708</v>
      </c>
      <c r="F866" s="44">
        <v>16.60295329632039</v>
      </c>
      <c r="G866" s="45"/>
    </row>
    <row r="867" spans="2:7" s="40" customFormat="1">
      <c r="B867" s="43">
        <v>41648</v>
      </c>
      <c r="C867" s="56" t="s">
        <v>120</v>
      </c>
      <c r="D867" s="44">
        <v>23.506851404887438</v>
      </c>
      <c r="E867" s="44">
        <v>42.809572765860246</v>
      </c>
      <c r="F867" s="44">
        <v>19.302721360972807</v>
      </c>
      <c r="G867" s="45"/>
    </row>
    <row r="868" spans="2:7" s="40" customFormat="1">
      <c r="B868" s="43">
        <v>41648</v>
      </c>
      <c r="C868" s="56" t="s">
        <v>121</v>
      </c>
      <c r="D868" s="44">
        <v>9.5575648426280235</v>
      </c>
      <c r="E868" s="44">
        <v>25.550943512789594</v>
      </c>
      <c r="F868" s="44">
        <v>15.993378670161571</v>
      </c>
      <c r="G868" s="45"/>
    </row>
    <row r="869" spans="2:7" s="40" customFormat="1">
      <c r="B869" s="43">
        <v>41648</v>
      </c>
      <c r="C869" s="56" t="s">
        <v>122</v>
      </c>
      <c r="D869" s="44">
        <v>13.111086695524147</v>
      </c>
      <c r="E869" s="44">
        <v>37.241534314006287</v>
      </c>
      <c r="F869" s="44">
        <v>24.13044761848214</v>
      </c>
      <c r="G869" s="45"/>
    </row>
    <row r="870" spans="2:7" s="40" customFormat="1">
      <c r="B870" s="43">
        <v>41648</v>
      </c>
      <c r="C870" s="56" t="s">
        <v>123</v>
      </c>
      <c r="D870" s="44">
        <v>8.9528317146628318</v>
      </c>
      <c r="E870" s="44">
        <v>27.848166772839747</v>
      </c>
      <c r="F870" s="44">
        <v>18.895335058176915</v>
      </c>
      <c r="G870" s="45"/>
    </row>
    <row r="871" spans="2:7" s="40" customFormat="1">
      <c r="B871" s="43">
        <v>41648</v>
      </c>
      <c r="C871" s="56" t="s">
        <v>124</v>
      </c>
      <c r="D871" s="44">
        <v>7.5525867855223883</v>
      </c>
      <c r="E871" s="44">
        <v>22.120246495251852</v>
      </c>
      <c r="F871" s="44">
        <v>14.567659709729464</v>
      </c>
      <c r="G871" s="45"/>
    </row>
    <row r="872" spans="2:7" s="40" customFormat="1">
      <c r="B872" s="43">
        <v>41648</v>
      </c>
      <c r="C872" s="56" t="s">
        <v>125</v>
      </c>
      <c r="D872" s="44">
        <v>7.3934351007873378</v>
      </c>
      <c r="E872" s="44">
        <v>20.303487135892521</v>
      </c>
      <c r="F872" s="44">
        <v>12.910052035105183</v>
      </c>
      <c r="G872" s="45"/>
    </row>
    <row r="873" spans="2:7" s="40" customFormat="1">
      <c r="B873" s="43">
        <v>41649</v>
      </c>
      <c r="C873" s="56">
        <v>0</v>
      </c>
      <c r="D873" s="44">
        <v>11.827313551503741</v>
      </c>
      <c r="E873" s="44">
        <v>26.565352007734209</v>
      </c>
      <c r="F873" s="44">
        <v>14.738038456230468</v>
      </c>
      <c r="G873" s="45"/>
    </row>
    <row r="874" spans="2:7" s="40" customFormat="1">
      <c r="B874" s="43">
        <v>41649</v>
      </c>
      <c r="C874" s="56" t="s">
        <v>31</v>
      </c>
      <c r="D874" s="44">
        <v>6.7250924210321257</v>
      </c>
      <c r="E874" s="44">
        <v>17.727939201266466</v>
      </c>
      <c r="F874" s="44">
        <v>11.002846780234339</v>
      </c>
      <c r="G874" s="45"/>
    </row>
    <row r="875" spans="2:7" s="40" customFormat="1">
      <c r="B875" s="43">
        <v>41649</v>
      </c>
      <c r="C875" s="56" t="s">
        <v>32</v>
      </c>
      <c r="D875" s="44">
        <v>7.6903262052524308</v>
      </c>
      <c r="E875" s="44">
        <v>19.362769604272863</v>
      </c>
      <c r="F875" s="44">
        <v>11.672443399020432</v>
      </c>
      <c r="G875" s="45"/>
    </row>
    <row r="876" spans="2:7" s="40" customFormat="1">
      <c r="B876" s="43">
        <v>41649</v>
      </c>
      <c r="C876" s="56" t="s">
        <v>33</v>
      </c>
      <c r="D876" s="44">
        <v>6.6825937615521118</v>
      </c>
      <c r="E876" s="44">
        <v>18.806993274073069</v>
      </c>
      <c r="F876" s="44">
        <v>12.124399512520956</v>
      </c>
      <c r="G876" s="45"/>
    </row>
    <row r="877" spans="2:7" s="40" customFormat="1">
      <c r="B877" s="43">
        <v>41649</v>
      </c>
      <c r="C877" s="56" t="s">
        <v>34</v>
      </c>
      <c r="D877" s="44">
        <v>17.056436903045388</v>
      </c>
      <c r="E877" s="44">
        <v>32.292270245660092</v>
      </c>
      <c r="F877" s="44">
        <v>15.235833342614704</v>
      </c>
      <c r="G877" s="45"/>
    </row>
    <row r="878" spans="2:7" s="40" customFormat="1">
      <c r="B878" s="43">
        <v>41649</v>
      </c>
      <c r="C878" s="56" t="s">
        <v>35</v>
      </c>
      <c r="D878" s="44">
        <v>7.3719915421273292</v>
      </c>
      <c r="E878" s="44">
        <v>21.937669257498911</v>
      </c>
      <c r="F878" s="44">
        <v>14.565677715371582</v>
      </c>
      <c r="G878" s="45"/>
    </row>
    <row r="879" spans="2:7" s="40" customFormat="1">
      <c r="B879" s="43">
        <v>41649</v>
      </c>
      <c r="C879" s="56" t="s">
        <v>36</v>
      </c>
      <c r="D879" s="44">
        <v>8.3902376705726507</v>
      </c>
      <c r="E879" s="44">
        <v>20.078244207590593</v>
      </c>
      <c r="F879" s="44">
        <v>11.688006537017943</v>
      </c>
      <c r="G879" s="45"/>
    </row>
    <row r="880" spans="2:7" s="40" customFormat="1">
      <c r="B880" s="43">
        <v>41649</v>
      </c>
      <c r="C880" s="56" t="s">
        <v>37</v>
      </c>
      <c r="D880" s="44">
        <v>7.3719153631773278</v>
      </c>
      <c r="E880" s="44">
        <v>20.067439246582598</v>
      </c>
      <c r="F880" s="44">
        <v>12.69552388340527</v>
      </c>
      <c r="G880" s="45"/>
    </row>
    <row r="881" spans="2:7" s="40" customFormat="1">
      <c r="B881" s="43">
        <v>41649</v>
      </c>
      <c r="C881" s="56" t="s">
        <v>38</v>
      </c>
      <c r="D881" s="44">
        <v>8.3265088631026298</v>
      </c>
      <c r="E881" s="44">
        <v>21.264092957512151</v>
      </c>
      <c r="F881" s="44">
        <v>12.937584094409521</v>
      </c>
      <c r="G881" s="45"/>
    </row>
    <row r="882" spans="2:7" s="40" customFormat="1">
      <c r="B882" s="43">
        <v>41649</v>
      </c>
      <c r="C882" s="56" t="s">
        <v>39</v>
      </c>
      <c r="D882" s="44">
        <v>6.7884562272021434</v>
      </c>
      <c r="E882" s="44">
        <v>15.08779933088643</v>
      </c>
      <c r="F882" s="44">
        <v>8.2993431036842864</v>
      </c>
      <c r="G882" s="45"/>
    </row>
    <row r="883" spans="2:7" s="40" customFormat="1">
      <c r="B883" s="43">
        <v>41649</v>
      </c>
      <c r="C883" s="56" t="s">
        <v>40</v>
      </c>
      <c r="D883" s="44">
        <v>4.5609704615014399</v>
      </c>
      <c r="E883" s="44">
        <v>13.97643352806684</v>
      </c>
      <c r="F883" s="44">
        <v>9.4154630665654011</v>
      </c>
      <c r="G883" s="45"/>
    </row>
    <row r="884" spans="2:7" s="40" customFormat="1">
      <c r="B884" s="43">
        <v>41649</v>
      </c>
      <c r="C884" s="56" t="s">
        <v>41</v>
      </c>
      <c r="D884" s="44">
        <v>6.4383599197170325</v>
      </c>
      <c r="E884" s="44">
        <v>17.160564782255662</v>
      </c>
      <c r="F884" s="44">
        <v>10.722204862538629</v>
      </c>
      <c r="G884" s="45"/>
    </row>
    <row r="885" spans="2:7" s="40" customFormat="1">
      <c r="B885" s="43">
        <v>41649</v>
      </c>
      <c r="C885" s="56" t="s">
        <v>42</v>
      </c>
      <c r="D885" s="44">
        <v>11.041677176043486</v>
      </c>
      <c r="E885" s="44">
        <v>25.131636546230716</v>
      </c>
      <c r="F885" s="44">
        <v>14.089959370187231</v>
      </c>
      <c r="G885" s="45"/>
    </row>
    <row r="886" spans="2:7" s="40" customFormat="1">
      <c r="B886" s="43">
        <v>41649</v>
      </c>
      <c r="C886" s="56" t="s">
        <v>43</v>
      </c>
      <c r="D886" s="44">
        <v>6.1306978210319345</v>
      </c>
      <c r="E886" s="44">
        <v>14.061665378902806</v>
      </c>
      <c r="F886" s="44">
        <v>7.9309675578708712</v>
      </c>
      <c r="G886" s="45"/>
    </row>
    <row r="887" spans="2:7" s="40" customFormat="1">
      <c r="B887" s="43">
        <v>41649</v>
      </c>
      <c r="C887" s="56" t="s">
        <v>44</v>
      </c>
      <c r="D887" s="44">
        <v>7.3186152927023098</v>
      </c>
      <c r="E887" s="44">
        <v>15.931472926440113</v>
      </c>
      <c r="F887" s="44">
        <v>8.6128576337378036</v>
      </c>
      <c r="G887" s="45"/>
    </row>
    <row r="888" spans="2:7" s="40" customFormat="1">
      <c r="B888" s="43">
        <v>41649</v>
      </c>
      <c r="C888" s="56" t="s">
        <v>45</v>
      </c>
      <c r="D888" s="44">
        <v>3.9562744913262482</v>
      </c>
      <c r="E888" s="44">
        <v>14.253828617960732</v>
      </c>
      <c r="F888" s="44">
        <v>10.297554126634484</v>
      </c>
      <c r="G888" s="45"/>
    </row>
    <row r="889" spans="2:7" s="40" customFormat="1">
      <c r="B889" s="43">
        <v>41649</v>
      </c>
      <c r="C889" s="56" t="s">
        <v>46</v>
      </c>
      <c r="D889" s="44">
        <v>13.820372723664361</v>
      </c>
      <c r="E889" s="44">
        <v>31.467223079428368</v>
      </c>
      <c r="F889" s="44">
        <v>17.646850355764009</v>
      </c>
      <c r="G889" s="45"/>
    </row>
    <row r="890" spans="2:7" s="40" customFormat="1">
      <c r="B890" s="43">
        <v>41649</v>
      </c>
      <c r="C890" s="56" t="s">
        <v>47</v>
      </c>
      <c r="D890" s="44">
        <v>6.8306017232621548</v>
      </c>
      <c r="E890" s="44">
        <v>19.190083695652906</v>
      </c>
      <c r="F890" s="44">
        <v>12.35948197239075</v>
      </c>
      <c r="G890" s="45"/>
    </row>
    <row r="891" spans="2:7" s="40" customFormat="1">
      <c r="B891" s="43">
        <v>41649</v>
      </c>
      <c r="C891" s="56" t="s">
        <v>48</v>
      </c>
      <c r="D891" s="44">
        <v>5.8123453462818331</v>
      </c>
      <c r="E891" s="44">
        <v>23.592122917815274</v>
      </c>
      <c r="F891" s="44">
        <v>17.77977757153344</v>
      </c>
      <c r="G891" s="45"/>
    </row>
    <row r="892" spans="2:7" s="40" customFormat="1">
      <c r="B892" s="43">
        <v>41649</v>
      </c>
      <c r="C892" s="56" t="s">
        <v>49</v>
      </c>
      <c r="D892" s="44">
        <v>5.7698896539218198</v>
      </c>
      <c r="E892" s="44">
        <v>25.996056896183383</v>
      </c>
      <c r="F892" s="44">
        <v>20.226167242261564</v>
      </c>
      <c r="G892" s="45"/>
    </row>
    <row r="893" spans="2:7" s="40" customFormat="1">
      <c r="B893" s="43">
        <v>41649</v>
      </c>
      <c r="C893" s="56" t="s">
        <v>50</v>
      </c>
      <c r="D893" s="44">
        <v>16.651985200005253</v>
      </c>
      <c r="E893" s="44">
        <v>34.607779460183203</v>
      </c>
      <c r="F893" s="44">
        <v>17.955794260177949</v>
      </c>
      <c r="G893" s="45"/>
    </row>
    <row r="894" spans="2:7" s="40" customFormat="1">
      <c r="B894" s="43">
        <v>41649</v>
      </c>
      <c r="C894" s="56" t="s">
        <v>51</v>
      </c>
      <c r="D894" s="44">
        <v>13.618495870384296</v>
      </c>
      <c r="E894" s="44">
        <v>28.880602481710316</v>
      </c>
      <c r="F894" s="44">
        <v>15.26210661132602</v>
      </c>
      <c r="G894" s="45"/>
    </row>
    <row r="895" spans="2:7" s="40" customFormat="1">
      <c r="B895" s="43">
        <v>41649</v>
      </c>
      <c r="C895" s="56" t="s">
        <v>52</v>
      </c>
      <c r="D895" s="44">
        <v>12.822956721514043</v>
      </c>
      <c r="E895" s="44">
        <v>26.935836390040034</v>
      </c>
      <c r="F895" s="44">
        <v>14.112879668525991</v>
      </c>
      <c r="G895" s="45"/>
    </row>
    <row r="896" spans="2:7" s="40" customFormat="1">
      <c r="B896" s="43">
        <v>41649</v>
      </c>
      <c r="C896" s="56" t="s">
        <v>53</v>
      </c>
      <c r="D896" s="44">
        <v>13.618355131144293</v>
      </c>
      <c r="E896" s="44">
        <v>28.581092318764423</v>
      </c>
      <c r="F896" s="44">
        <v>14.96273718762013</v>
      </c>
      <c r="G896" s="45"/>
    </row>
    <row r="897" spans="2:7" s="40" customFormat="1">
      <c r="B897" s="43">
        <v>41649</v>
      </c>
      <c r="C897" s="56" t="s">
        <v>54</v>
      </c>
      <c r="D897" s="44">
        <v>18.422866534865804</v>
      </c>
      <c r="E897" s="44">
        <v>35.728823993970771</v>
      </c>
      <c r="F897" s="44">
        <v>17.305957459104967</v>
      </c>
      <c r="G897" s="45"/>
    </row>
    <row r="898" spans="2:7" s="40" customFormat="1">
      <c r="B898" s="43">
        <v>41649</v>
      </c>
      <c r="C898" s="56" t="s">
        <v>55</v>
      </c>
      <c r="D898" s="44">
        <v>20.798534596981554</v>
      </c>
      <c r="E898" s="44">
        <v>44.201335408906637</v>
      </c>
      <c r="F898" s="44">
        <v>23.402800811925083</v>
      </c>
      <c r="G898" s="45"/>
    </row>
    <row r="899" spans="2:7" s="40" customFormat="1">
      <c r="B899" s="43">
        <v>41649</v>
      </c>
      <c r="C899" s="56" t="s">
        <v>56</v>
      </c>
      <c r="D899" s="44">
        <v>15.559047726394903</v>
      </c>
      <c r="E899" s="44">
        <v>38.17511045399187</v>
      </c>
      <c r="F899" s="44">
        <v>22.616062727596969</v>
      </c>
      <c r="G899" s="45"/>
    </row>
    <row r="900" spans="2:7" s="40" customFormat="1">
      <c r="B900" s="43">
        <v>41649</v>
      </c>
      <c r="C900" s="56" t="s">
        <v>57</v>
      </c>
      <c r="D900" s="44">
        <v>25.210405819612944</v>
      </c>
      <c r="E900" s="44">
        <v>48.38904191416708</v>
      </c>
      <c r="F900" s="44">
        <v>23.178636094554136</v>
      </c>
      <c r="G900" s="45"/>
    </row>
    <row r="901" spans="2:7" s="40" customFormat="1">
      <c r="B901" s="43">
        <v>41649</v>
      </c>
      <c r="C901" s="56" t="s">
        <v>58</v>
      </c>
      <c r="D901" s="44">
        <v>31.987459424970076</v>
      </c>
      <c r="E901" s="44">
        <v>61.177744705985333</v>
      </c>
      <c r="F901" s="44">
        <v>29.190285281015257</v>
      </c>
      <c r="G901" s="45"/>
    </row>
    <row r="902" spans="2:7" s="40" customFormat="1">
      <c r="B902" s="43">
        <v>41649</v>
      </c>
      <c r="C902" s="56" t="s">
        <v>59</v>
      </c>
      <c r="D902" s="44">
        <v>35.720559230851251</v>
      </c>
      <c r="E902" s="44">
        <v>61.134644221999345</v>
      </c>
      <c r="F902" s="44">
        <v>25.414084991148094</v>
      </c>
      <c r="G902" s="45"/>
    </row>
    <row r="903" spans="2:7" s="40" customFormat="1">
      <c r="B903" s="43">
        <v>41649</v>
      </c>
      <c r="C903" s="56" t="s">
        <v>60</v>
      </c>
      <c r="D903" s="44">
        <v>46.326186597614594</v>
      </c>
      <c r="E903" s="44">
        <v>79.051475319976717</v>
      </c>
      <c r="F903" s="44">
        <v>32.725288722362123</v>
      </c>
      <c r="G903" s="45"/>
    </row>
    <row r="904" spans="2:7" s="40" customFormat="1">
      <c r="B904" s="43">
        <v>41649</v>
      </c>
      <c r="C904" s="56" t="s">
        <v>61</v>
      </c>
      <c r="D904" s="44">
        <v>55.892340154167606</v>
      </c>
      <c r="E904" s="44">
        <v>93.378265203345393</v>
      </c>
      <c r="F904" s="44">
        <v>37.485925049177787</v>
      </c>
      <c r="G904" s="45"/>
    </row>
    <row r="905" spans="2:7" s="40" customFormat="1">
      <c r="B905" s="43">
        <v>41649</v>
      </c>
      <c r="C905" s="56" t="s">
        <v>62</v>
      </c>
      <c r="D905" s="44">
        <v>64.016019324260157</v>
      </c>
      <c r="E905" s="44">
        <v>102.99326334716183</v>
      </c>
      <c r="F905" s="44">
        <v>38.977244022901672</v>
      </c>
      <c r="G905" s="45"/>
    </row>
    <row r="906" spans="2:7" s="40" customFormat="1">
      <c r="B906" s="43">
        <v>41649</v>
      </c>
      <c r="C906" s="56" t="s">
        <v>63</v>
      </c>
      <c r="D906" s="44">
        <v>64.02629416881517</v>
      </c>
      <c r="E906" s="44">
        <v>113.89021327913777</v>
      </c>
      <c r="F906" s="44">
        <v>49.863919110322598</v>
      </c>
      <c r="G906" s="45"/>
    </row>
    <row r="907" spans="2:7" s="40" customFormat="1">
      <c r="B907" s="43">
        <v>41649</v>
      </c>
      <c r="C907" s="56" t="s">
        <v>64</v>
      </c>
      <c r="D907" s="44">
        <v>49.517512456385596</v>
      </c>
      <c r="E907" s="44">
        <v>86.656475099593862</v>
      </c>
      <c r="F907" s="44">
        <v>37.138962643208266</v>
      </c>
      <c r="G907" s="45"/>
    </row>
    <row r="908" spans="2:7" s="40" customFormat="1">
      <c r="B908" s="43">
        <v>41649</v>
      </c>
      <c r="C908" s="56" t="s">
        <v>65</v>
      </c>
      <c r="D908" s="44">
        <v>44.002376850838857</v>
      </c>
      <c r="E908" s="44">
        <v>78.194423404041999</v>
      </c>
      <c r="F908" s="44">
        <v>34.192046553203141</v>
      </c>
      <c r="G908" s="45"/>
    </row>
    <row r="909" spans="2:7" s="40" customFormat="1">
      <c r="B909" s="43">
        <v>41649</v>
      </c>
      <c r="C909" s="56" t="s">
        <v>66</v>
      </c>
      <c r="D909" s="44">
        <v>57.025682736257956</v>
      </c>
      <c r="E909" s="44">
        <v>85.939636563056112</v>
      </c>
      <c r="F909" s="44">
        <v>28.913953826798156</v>
      </c>
      <c r="G909" s="45"/>
    </row>
    <row r="910" spans="2:7" s="40" customFormat="1">
      <c r="B910" s="43">
        <v>41649</v>
      </c>
      <c r="C910" s="56" t="s">
        <v>67</v>
      </c>
      <c r="D910" s="44">
        <v>38.317412502107061</v>
      </c>
      <c r="E910" s="44">
        <v>67.659433191409889</v>
      </c>
      <c r="F910" s="44">
        <v>29.342020689302828</v>
      </c>
      <c r="G910" s="45"/>
    </row>
    <row r="911" spans="2:7" s="40" customFormat="1">
      <c r="B911" s="43">
        <v>41649</v>
      </c>
      <c r="C911" s="56" t="s">
        <v>68</v>
      </c>
      <c r="D911" s="44">
        <v>26.354353172358294</v>
      </c>
      <c r="E911" s="44">
        <v>50.778994606895154</v>
      </c>
      <c r="F911" s="44">
        <v>24.424641434536859</v>
      </c>
      <c r="G911" s="45"/>
    </row>
    <row r="912" spans="2:7" s="40" customFormat="1">
      <c r="B912" s="43">
        <v>41649</v>
      </c>
      <c r="C912" s="56" t="s">
        <v>69</v>
      </c>
      <c r="D912" s="44">
        <v>48.848097955245372</v>
      </c>
      <c r="E912" s="44">
        <v>77.807956580394119</v>
      </c>
      <c r="F912" s="44">
        <v>28.959858625148748</v>
      </c>
      <c r="G912" s="45"/>
    </row>
    <row r="913" spans="2:7" s="40" customFormat="1">
      <c r="B913" s="43">
        <v>41649</v>
      </c>
      <c r="C913" s="56" t="s">
        <v>70</v>
      </c>
      <c r="D913" s="44">
        <v>26.290449208108271</v>
      </c>
      <c r="E913" s="44">
        <v>50.842491074197127</v>
      </c>
      <c r="F913" s="44">
        <v>24.552041866088857</v>
      </c>
      <c r="G913" s="45"/>
    </row>
    <row r="914" spans="2:7" s="40" customFormat="1">
      <c r="B914" s="43">
        <v>41649</v>
      </c>
      <c r="C914" s="56" t="s">
        <v>71</v>
      </c>
      <c r="D914" s="44">
        <v>25.208582018822931</v>
      </c>
      <c r="E914" s="44">
        <v>46.355170490295791</v>
      </c>
      <c r="F914" s="44">
        <v>21.14658847147286</v>
      </c>
      <c r="G914" s="45"/>
    </row>
    <row r="915" spans="2:7" s="40" customFormat="1">
      <c r="B915" s="43">
        <v>41649</v>
      </c>
      <c r="C915" s="56" t="s">
        <v>72</v>
      </c>
      <c r="D915" s="44">
        <v>23.214682740817302</v>
      </c>
      <c r="E915" s="44">
        <v>43.246050659663943</v>
      </c>
      <c r="F915" s="44">
        <v>20.031367918846641</v>
      </c>
      <c r="G915" s="45"/>
    </row>
    <row r="916" spans="2:7" s="40" customFormat="1">
      <c r="B916" s="43">
        <v>41649</v>
      </c>
      <c r="C916" s="56" t="s">
        <v>73</v>
      </c>
      <c r="D916" s="44">
        <v>39.249473193997339</v>
      </c>
      <c r="E916" s="44">
        <v>69.366338049003247</v>
      </c>
      <c r="F916" s="44">
        <v>30.116864855005907</v>
      </c>
      <c r="G916" s="45"/>
    </row>
    <row r="917" spans="2:7" s="40" customFormat="1">
      <c r="B917" s="43">
        <v>41649</v>
      </c>
      <c r="C917" s="56" t="s">
        <v>74</v>
      </c>
      <c r="D917" s="44">
        <v>32.53627707825023</v>
      </c>
      <c r="E917" s="44">
        <v>63.821351945280291</v>
      </c>
      <c r="F917" s="44">
        <v>31.285074867030062</v>
      </c>
      <c r="G917" s="45"/>
    </row>
    <row r="918" spans="2:7" s="40" customFormat="1">
      <c r="B918" s="43">
        <v>41649</v>
      </c>
      <c r="C918" s="56" t="s">
        <v>75</v>
      </c>
      <c r="D918" s="44">
        <v>28.230483047258872</v>
      </c>
      <c r="E918" s="44">
        <v>50.637999412841182</v>
      </c>
      <c r="F918" s="44">
        <v>22.40751636558231</v>
      </c>
      <c r="G918" s="45"/>
    </row>
    <row r="919" spans="2:7" s="40" customFormat="1">
      <c r="B919" s="43">
        <v>41649</v>
      </c>
      <c r="C919" s="56" t="s">
        <v>76</v>
      </c>
      <c r="D919" s="44">
        <v>30.913385729059716</v>
      </c>
      <c r="E919" s="44">
        <v>56.662943249306942</v>
      </c>
      <c r="F919" s="44">
        <v>25.749557520247226</v>
      </c>
      <c r="G919" s="45"/>
    </row>
    <row r="920" spans="2:7" s="40" customFormat="1">
      <c r="B920" s="43">
        <v>41649</v>
      </c>
      <c r="C920" s="56" t="s">
        <v>77</v>
      </c>
      <c r="D920" s="44">
        <v>31.878270076600025</v>
      </c>
      <c r="E920" s="44">
        <v>59.749991734102785</v>
      </c>
      <c r="F920" s="44">
        <v>27.871721657502761</v>
      </c>
      <c r="G920" s="45"/>
    </row>
    <row r="921" spans="2:7" s="40" customFormat="1">
      <c r="B921" s="43">
        <v>41649</v>
      </c>
      <c r="C921" s="56" t="s">
        <v>78</v>
      </c>
      <c r="D921" s="44">
        <v>23.871462110467501</v>
      </c>
      <c r="E921" s="44">
        <v>47.485630819742347</v>
      </c>
      <c r="F921" s="44">
        <v>23.614168709274846</v>
      </c>
      <c r="G921" s="45"/>
    </row>
    <row r="922" spans="2:7" s="40" customFormat="1">
      <c r="B922" s="43">
        <v>41649</v>
      </c>
      <c r="C922" s="56" t="s">
        <v>79</v>
      </c>
      <c r="D922" s="44">
        <v>29.322190861084213</v>
      </c>
      <c r="E922" s="44">
        <v>57.206758198883726</v>
      </c>
      <c r="F922" s="44">
        <v>27.884567337799513</v>
      </c>
      <c r="G922" s="45"/>
    </row>
    <row r="923" spans="2:7" s="40" customFormat="1">
      <c r="B923" s="43">
        <v>41649</v>
      </c>
      <c r="C923" s="56" t="s">
        <v>80</v>
      </c>
      <c r="D923" s="44">
        <v>29.86287983360938</v>
      </c>
      <c r="E923" s="44">
        <v>53.520850314520096</v>
      </c>
      <c r="F923" s="44">
        <v>23.657970480910716</v>
      </c>
      <c r="G923" s="45"/>
    </row>
    <row r="924" spans="2:7" s="40" customFormat="1">
      <c r="B924" s="43">
        <v>41649</v>
      </c>
      <c r="C924" s="56" t="s">
        <v>81</v>
      </c>
      <c r="D924" s="44">
        <v>44.115389947213863</v>
      </c>
      <c r="E924" s="44">
        <v>74.928744651530124</v>
      </c>
      <c r="F924" s="44">
        <v>30.813354704316261</v>
      </c>
      <c r="G924" s="45"/>
    </row>
    <row r="925" spans="2:7" s="40" customFormat="1">
      <c r="B925" s="43">
        <v>41649</v>
      </c>
      <c r="C925" s="56" t="s">
        <v>82</v>
      </c>
      <c r="D925" s="44">
        <v>23.786131796327471</v>
      </c>
      <c r="E925" s="44">
        <v>44.739052699903347</v>
      </c>
      <c r="F925" s="44">
        <v>20.952920903575876</v>
      </c>
      <c r="G925" s="45"/>
    </row>
    <row r="926" spans="2:7" s="40" customFormat="1">
      <c r="B926" s="43">
        <v>41649</v>
      </c>
      <c r="C926" s="56" t="s">
        <v>83</v>
      </c>
      <c r="D926" s="44">
        <v>26.850724233428434</v>
      </c>
      <c r="E926" s="44">
        <v>50.453984897090223</v>
      </c>
      <c r="F926" s="44">
        <v>23.603260663661789</v>
      </c>
      <c r="G926" s="45"/>
    </row>
    <row r="927" spans="2:7" s="40" customFormat="1">
      <c r="B927" s="43">
        <v>41649</v>
      </c>
      <c r="C927" s="56" t="s">
        <v>84</v>
      </c>
      <c r="D927" s="44">
        <v>28.282192512218884</v>
      </c>
      <c r="E927" s="44">
        <v>53.316608177946151</v>
      </c>
      <c r="F927" s="44">
        <v>25.034415665727266</v>
      </c>
      <c r="G927" s="45"/>
    </row>
    <row r="928" spans="2:7" s="40" customFormat="1">
      <c r="B928" s="43">
        <v>41649</v>
      </c>
      <c r="C928" s="56" t="s">
        <v>85</v>
      </c>
      <c r="D928" s="44">
        <v>26.850446700908432</v>
      </c>
      <c r="E928" s="44">
        <v>50.517479457682192</v>
      </c>
      <c r="F928" s="44">
        <v>23.667032756773761</v>
      </c>
      <c r="G928" s="45"/>
    </row>
    <row r="929" spans="2:7" s="40" customFormat="1">
      <c r="B929" s="43">
        <v>41649</v>
      </c>
      <c r="C929" s="56" t="s">
        <v>86</v>
      </c>
      <c r="D929" s="44">
        <v>24.99454020614785</v>
      </c>
      <c r="E929" s="44">
        <v>52.771170173260352</v>
      </c>
      <c r="F929" s="44">
        <v>27.776629967112502</v>
      </c>
      <c r="G929" s="45"/>
    </row>
    <row r="930" spans="2:7" s="40" customFormat="1">
      <c r="B930" s="43">
        <v>41649</v>
      </c>
      <c r="C930" s="56" t="s">
        <v>87</v>
      </c>
      <c r="D930" s="44">
        <v>40.243440755937634</v>
      </c>
      <c r="E930" s="44">
        <v>75.727246885366796</v>
      </c>
      <c r="F930" s="44">
        <v>35.483806129429162</v>
      </c>
      <c r="G930" s="45"/>
    </row>
    <row r="931" spans="2:7" s="40" customFormat="1">
      <c r="B931" s="43">
        <v>41649</v>
      </c>
      <c r="C931" s="56" t="s">
        <v>88</v>
      </c>
      <c r="D931" s="44">
        <v>37.74062330220184</v>
      </c>
      <c r="E931" s="44">
        <v>70.524518178769739</v>
      </c>
      <c r="F931" s="44">
        <v>32.783894876567899</v>
      </c>
      <c r="G931" s="45"/>
    </row>
    <row r="932" spans="2:7" s="40" customFormat="1">
      <c r="B932" s="43">
        <v>41649</v>
      </c>
      <c r="C932" s="56" t="s">
        <v>89</v>
      </c>
      <c r="D932" s="44">
        <v>34.866683925250946</v>
      </c>
      <c r="E932" s="44">
        <v>69.754977839704011</v>
      </c>
      <c r="F932" s="44">
        <v>34.888293914453065</v>
      </c>
      <c r="G932" s="45"/>
    </row>
    <row r="933" spans="2:7" s="40" customFormat="1">
      <c r="B933" s="43">
        <v>41649</v>
      </c>
      <c r="C933" s="56" t="s">
        <v>90</v>
      </c>
      <c r="D933" s="44">
        <v>45.364629848414239</v>
      </c>
      <c r="E933" s="44">
        <v>80.06285578555017</v>
      </c>
      <c r="F933" s="44">
        <v>34.698225937135931</v>
      </c>
      <c r="G933" s="45"/>
    </row>
    <row r="934" spans="2:7" s="40" customFormat="1">
      <c r="B934" s="43">
        <v>41649</v>
      </c>
      <c r="C934" s="56" t="s">
        <v>91</v>
      </c>
      <c r="D934" s="44">
        <v>37.43251887236174</v>
      </c>
      <c r="E934" s="44">
        <v>70.085293050420873</v>
      </c>
      <c r="F934" s="44">
        <v>32.652774178059133</v>
      </c>
      <c r="G934" s="45"/>
    </row>
    <row r="935" spans="2:7" s="40" customFormat="1">
      <c r="B935" s="43">
        <v>41649</v>
      </c>
      <c r="C935" s="56" t="s">
        <v>92</v>
      </c>
      <c r="D935" s="44">
        <v>34.717686514070898</v>
      </c>
      <c r="E935" s="44">
        <v>65.042952337505753</v>
      </c>
      <c r="F935" s="44">
        <v>30.325265823434854</v>
      </c>
      <c r="G935" s="45"/>
    </row>
    <row r="936" spans="2:7" s="40" customFormat="1">
      <c r="B936" s="43">
        <v>41649</v>
      </c>
      <c r="C936" s="56" t="s">
        <v>93</v>
      </c>
      <c r="D936" s="44">
        <v>48.227007394995134</v>
      </c>
      <c r="E936" s="44">
        <v>90.262715899816342</v>
      </c>
      <c r="F936" s="44">
        <v>42.035708504821208</v>
      </c>
      <c r="G936" s="45"/>
    </row>
    <row r="937" spans="2:7" s="40" customFormat="1">
      <c r="B937" s="43">
        <v>41649</v>
      </c>
      <c r="C937" s="56" t="s">
        <v>94</v>
      </c>
      <c r="D937" s="44">
        <v>37.188047670071668</v>
      </c>
      <c r="E937" s="44">
        <v>73.737256870340502</v>
      </c>
      <c r="F937" s="44">
        <v>36.549209200268834</v>
      </c>
      <c r="G937" s="45"/>
    </row>
    <row r="938" spans="2:7" s="40" customFormat="1">
      <c r="B938" s="43">
        <v>41649</v>
      </c>
      <c r="C938" s="56" t="s">
        <v>95</v>
      </c>
      <c r="D938" s="44">
        <v>35.268550695661062</v>
      </c>
      <c r="E938" s="44">
        <v>69.517486952266069</v>
      </c>
      <c r="F938" s="44">
        <v>34.248936256605006</v>
      </c>
      <c r="G938" s="45"/>
    </row>
    <row r="939" spans="2:7" s="40" customFormat="1">
      <c r="B939" s="43">
        <v>41649</v>
      </c>
      <c r="C939" s="56" t="s">
        <v>96</v>
      </c>
      <c r="D939" s="44">
        <v>30.072487318929429</v>
      </c>
      <c r="E939" s="44">
        <v>64.379133515609993</v>
      </c>
      <c r="F939" s="44">
        <v>34.30664619668056</v>
      </c>
      <c r="G939" s="45"/>
    </row>
    <row r="940" spans="2:7" s="40" customFormat="1">
      <c r="B940" s="43">
        <v>41649</v>
      </c>
      <c r="C940" s="56" t="s">
        <v>97</v>
      </c>
      <c r="D940" s="44">
        <v>35.628714794411174</v>
      </c>
      <c r="E940" s="44">
        <v>69.516659694354061</v>
      </c>
      <c r="F940" s="44">
        <v>33.887944899942887</v>
      </c>
      <c r="G940" s="45"/>
    </row>
    <row r="941" spans="2:7" s="40" customFormat="1">
      <c r="B941" s="43">
        <v>41649</v>
      </c>
      <c r="C941" s="56" t="s">
        <v>98</v>
      </c>
      <c r="D941" s="44">
        <v>30.931078543129701</v>
      </c>
      <c r="E941" s="44">
        <v>61.55840904654103</v>
      </c>
      <c r="F941" s="44">
        <v>30.627330503411329</v>
      </c>
      <c r="G941" s="45"/>
    </row>
    <row r="942" spans="2:7" s="40" customFormat="1">
      <c r="B942" s="43">
        <v>41649</v>
      </c>
      <c r="C942" s="56" t="s">
        <v>99</v>
      </c>
      <c r="D942" s="44">
        <v>37.112860942511631</v>
      </c>
      <c r="E942" s="44">
        <v>69.579922017668025</v>
      </c>
      <c r="F942" s="44">
        <v>32.467061075156394</v>
      </c>
      <c r="G942" s="45"/>
    </row>
    <row r="943" spans="2:7" s="40" customFormat="1">
      <c r="B943" s="43">
        <v>41649</v>
      </c>
      <c r="C943" s="56" t="s">
        <v>100</v>
      </c>
      <c r="D943" s="44">
        <v>32.637941590510231</v>
      </c>
      <c r="E943" s="44">
        <v>66.663449412649115</v>
      </c>
      <c r="F943" s="44">
        <v>34.025507822138884</v>
      </c>
      <c r="G943" s="45"/>
    </row>
    <row r="944" spans="2:7" s="40" customFormat="1">
      <c r="B944" s="43">
        <v>41649</v>
      </c>
      <c r="C944" s="56" t="s">
        <v>101</v>
      </c>
      <c r="D944" s="44">
        <v>28.650832481398979</v>
      </c>
      <c r="E944" s="44">
        <v>55.287287462211353</v>
      </c>
      <c r="F944" s="44">
        <v>26.636454980812374</v>
      </c>
      <c r="G944" s="45"/>
    </row>
    <row r="945" spans="2:7" s="40" customFormat="1">
      <c r="B945" s="43">
        <v>41649</v>
      </c>
      <c r="C945" s="56" t="s">
        <v>102</v>
      </c>
      <c r="D945" s="44">
        <v>23.486774960107358</v>
      </c>
      <c r="E945" s="44">
        <v>48.995610239381698</v>
      </c>
      <c r="F945" s="44">
        <v>25.50883527927434</v>
      </c>
      <c r="G945" s="45"/>
    </row>
    <row r="946" spans="2:7" s="40" customFormat="1">
      <c r="B946" s="43">
        <v>41649</v>
      </c>
      <c r="C946" s="56" t="s">
        <v>103</v>
      </c>
      <c r="D946" s="44">
        <v>26.635879801528343</v>
      </c>
      <c r="E946" s="44">
        <v>50.426618617584161</v>
      </c>
      <c r="F946" s="44">
        <v>23.790738816055818</v>
      </c>
      <c r="G946" s="45"/>
    </row>
    <row r="947" spans="2:7" s="40" customFormat="1">
      <c r="B947" s="43">
        <v>41649</v>
      </c>
      <c r="C947" s="56" t="s">
        <v>104</v>
      </c>
      <c r="D947" s="44">
        <v>21.355248667426689</v>
      </c>
      <c r="E947" s="44">
        <v>46.912177745694478</v>
      </c>
      <c r="F947" s="44">
        <v>25.556929078267789</v>
      </c>
      <c r="G947" s="45"/>
    </row>
    <row r="948" spans="2:7" s="40" customFormat="1">
      <c r="B948" s="43">
        <v>41649</v>
      </c>
      <c r="C948" s="56" t="s">
        <v>105</v>
      </c>
      <c r="D948" s="44">
        <v>19.457139405381096</v>
      </c>
      <c r="E948" s="44">
        <v>45.480615722465004</v>
      </c>
      <c r="F948" s="44">
        <v>26.023476317083908</v>
      </c>
      <c r="G948" s="45"/>
    </row>
    <row r="949" spans="2:7" s="40" customFormat="1">
      <c r="B949" s="43">
        <v>41649</v>
      </c>
      <c r="C949" s="56" t="s">
        <v>106</v>
      </c>
      <c r="D949" s="44">
        <v>19.011700619565953</v>
      </c>
      <c r="E949" s="44">
        <v>41.133116244156632</v>
      </c>
      <c r="F949" s="44">
        <v>22.121415624590679</v>
      </c>
      <c r="G949" s="45"/>
    </row>
    <row r="950" spans="2:7" s="40" customFormat="1">
      <c r="B950" s="43">
        <v>41649</v>
      </c>
      <c r="C950" s="56" t="s">
        <v>107</v>
      </c>
      <c r="D950" s="44">
        <v>22.786354411142138</v>
      </c>
      <c r="E950" s="44">
        <v>47.851276099182108</v>
      </c>
      <c r="F950" s="44">
        <v>25.06492168803997</v>
      </c>
      <c r="G950" s="45"/>
    </row>
    <row r="951" spans="2:7" s="40" customFormat="1">
      <c r="B951" s="43">
        <v>41649</v>
      </c>
      <c r="C951" s="56" t="s">
        <v>108</v>
      </c>
      <c r="D951" s="44">
        <v>16.403121486575134</v>
      </c>
      <c r="E951" s="44">
        <v>34.20064159530321</v>
      </c>
      <c r="F951" s="44">
        <v>17.797520108728076</v>
      </c>
      <c r="G951" s="45"/>
    </row>
    <row r="952" spans="2:7" s="40" customFormat="1">
      <c r="B952" s="43">
        <v>41649</v>
      </c>
      <c r="C952" s="56" t="s">
        <v>109</v>
      </c>
      <c r="D952" s="44">
        <v>18.799343293370885</v>
      </c>
      <c r="E952" s="44">
        <v>40.192457375647962</v>
      </c>
      <c r="F952" s="44">
        <v>21.393114082277076</v>
      </c>
      <c r="G952" s="45"/>
    </row>
    <row r="953" spans="2:7" s="40" customFormat="1">
      <c r="B953" s="43">
        <v>41649</v>
      </c>
      <c r="C953" s="56" t="s">
        <v>110</v>
      </c>
      <c r="D953" s="44">
        <v>14.494399013904538</v>
      </c>
      <c r="E953" s="44">
        <v>34.082744701091251</v>
      </c>
      <c r="F953" s="44">
        <v>19.588345687186713</v>
      </c>
      <c r="G953" s="45"/>
    </row>
    <row r="954" spans="2:7" s="40" customFormat="1">
      <c r="B954" s="43">
        <v>41649</v>
      </c>
      <c r="C954" s="56" t="s">
        <v>111</v>
      </c>
      <c r="D954" s="44">
        <v>18.777942921050879</v>
      </c>
      <c r="E954" s="44">
        <v>46.151884522009738</v>
      </c>
      <c r="F954" s="44">
        <v>27.373941600958858</v>
      </c>
      <c r="G954" s="45"/>
    </row>
    <row r="955" spans="2:7" s="40" customFormat="1">
      <c r="B955" s="43">
        <v>41649</v>
      </c>
      <c r="C955" s="56" t="s">
        <v>112</v>
      </c>
      <c r="D955" s="44">
        <v>9.8925636299730968</v>
      </c>
      <c r="E955" s="44">
        <v>26.755330428139992</v>
      </c>
      <c r="F955" s="44">
        <v>16.862766798166895</v>
      </c>
      <c r="G955" s="45"/>
    </row>
    <row r="956" spans="2:7" s="40" customFormat="1">
      <c r="B956" s="43">
        <v>41649</v>
      </c>
      <c r="C956" s="56" t="s">
        <v>113</v>
      </c>
      <c r="D956" s="44">
        <v>10.242408437313205</v>
      </c>
      <c r="E956" s="44">
        <v>31.572170107776184</v>
      </c>
      <c r="F956" s="44">
        <v>21.329761670462979</v>
      </c>
      <c r="G956" s="45"/>
    </row>
    <row r="957" spans="2:7" s="40" customFormat="1">
      <c r="B957" s="43">
        <v>41649</v>
      </c>
      <c r="C957" s="56" t="s">
        <v>114</v>
      </c>
      <c r="D957" s="44">
        <v>13.158139927684116</v>
      </c>
      <c r="E957" s="44">
        <v>28.837737493189206</v>
      </c>
      <c r="F957" s="44">
        <v>15.679597565505089</v>
      </c>
      <c r="G957" s="45"/>
    </row>
    <row r="958" spans="2:7" s="40" customFormat="1">
      <c r="B958" s="43">
        <v>41649</v>
      </c>
      <c r="C958" s="56" t="s">
        <v>115</v>
      </c>
      <c r="D958" s="44">
        <v>11.249568333178519</v>
      </c>
      <c r="E958" s="44">
        <v>26.284907279089158</v>
      </c>
      <c r="F958" s="44">
        <v>15.035338945910638</v>
      </c>
      <c r="G958" s="45"/>
    </row>
    <row r="959" spans="2:7" s="40" customFormat="1">
      <c r="B959" s="43">
        <v>41649</v>
      </c>
      <c r="C959" s="56" t="s">
        <v>116</v>
      </c>
      <c r="D959" s="44">
        <v>9.6272905259630122</v>
      </c>
      <c r="E959" s="44">
        <v>21.264908156374037</v>
      </c>
      <c r="F959" s="44">
        <v>11.637617630411025</v>
      </c>
      <c r="G959" s="45"/>
    </row>
    <row r="960" spans="2:7" s="40" customFormat="1">
      <c r="B960" s="43">
        <v>41649</v>
      </c>
      <c r="C960" s="56" t="s">
        <v>117</v>
      </c>
      <c r="D960" s="44">
        <v>9.0440929194478272</v>
      </c>
      <c r="E960" s="44">
        <v>22.14057874767671</v>
      </c>
      <c r="F960" s="44">
        <v>13.096485828228882</v>
      </c>
      <c r="G960" s="45"/>
    </row>
    <row r="961" spans="2:7" s="40" customFormat="1">
      <c r="B961" s="43">
        <v>41649</v>
      </c>
      <c r="C961" s="56" t="s">
        <v>118</v>
      </c>
      <c r="D961" s="44">
        <v>4.3152717368213489</v>
      </c>
      <c r="E961" s="44">
        <v>15.230235124682295</v>
      </c>
      <c r="F961" s="44">
        <v>10.914963387860947</v>
      </c>
      <c r="G961" s="45"/>
    </row>
    <row r="962" spans="2:7" s="40" customFormat="1">
      <c r="B962" s="43">
        <v>41649</v>
      </c>
      <c r="C962" s="56" t="s">
        <v>119</v>
      </c>
      <c r="D962" s="44">
        <v>9.6589489725080195</v>
      </c>
      <c r="E962" s="44">
        <v>19.630438693570646</v>
      </c>
      <c r="F962" s="44">
        <v>9.9714897210626265</v>
      </c>
      <c r="G962" s="45"/>
    </row>
    <row r="963" spans="2:7" s="40" customFormat="1">
      <c r="B963" s="43">
        <v>41649</v>
      </c>
      <c r="C963" s="56" t="s">
        <v>120</v>
      </c>
      <c r="D963" s="44">
        <v>7.0400757036022004</v>
      </c>
      <c r="E963" s="44">
        <v>14.567877605330542</v>
      </c>
      <c r="F963" s="44">
        <v>7.527801901728342</v>
      </c>
      <c r="G963" s="45"/>
    </row>
    <row r="964" spans="2:7" s="40" customFormat="1">
      <c r="B964" s="43">
        <v>41649</v>
      </c>
      <c r="C964" s="56" t="s">
        <v>121</v>
      </c>
      <c r="D964" s="44">
        <v>5.1740047963616176</v>
      </c>
      <c r="E964" s="44">
        <v>11.064685767207852</v>
      </c>
      <c r="F964" s="44">
        <v>5.8906809708462342</v>
      </c>
      <c r="G964" s="45"/>
    </row>
    <row r="965" spans="2:7" s="40" customFormat="1">
      <c r="B965" s="43">
        <v>41649</v>
      </c>
      <c r="C965" s="56" t="s">
        <v>122</v>
      </c>
      <c r="D965" s="44">
        <v>6.1175929010819114</v>
      </c>
      <c r="E965" s="44">
        <v>15.176471920254311</v>
      </c>
      <c r="F965" s="44">
        <v>9.0588790191723998</v>
      </c>
      <c r="G965" s="45"/>
    </row>
    <row r="966" spans="2:7" s="40" customFormat="1">
      <c r="B966" s="43">
        <v>41649</v>
      </c>
      <c r="C966" s="56" t="s">
        <v>123</v>
      </c>
      <c r="D966" s="44">
        <v>5.7464787053717963</v>
      </c>
      <c r="E966" s="44">
        <v>15.261822177781276</v>
      </c>
      <c r="F966" s="44">
        <v>9.5153434724094801</v>
      </c>
      <c r="G966" s="45"/>
    </row>
    <row r="967" spans="2:7" s="40" customFormat="1">
      <c r="B967" s="43">
        <v>41649</v>
      </c>
      <c r="C967" s="56" t="s">
        <v>124</v>
      </c>
      <c r="D967" s="44">
        <v>8.2803997598325871</v>
      </c>
      <c r="E967" s="44">
        <v>16.74625245932172</v>
      </c>
      <c r="F967" s="44">
        <v>8.4658526994891332</v>
      </c>
      <c r="G967" s="45"/>
    </row>
    <row r="968" spans="2:7" s="40" customFormat="1">
      <c r="B968" s="43">
        <v>41649</v>
      </c>
      <c r="C968" s="56" t="s">
        <v>125</v>
      </c>
      <c r="D968" s="44">
        <v>6.9762802532521802</v>
      </c>
      <c r="E968" s="44">
        <v>14.813082867537444</v>
      </c>
      <c r="F968" s="44">
        <v>7.836802614285264</v>
      </c>
      <c r="G968" s="45"/>
    </row>
    <row r="969" spans="2:7" s="40" customFormat="1">
      <c r="B969" s="43">
        <v>41650</v>
      </c>
      <c r="C969" s="56">
        <v>0</v>
      </c>
      <c r="D969" s="44">
        <v>9.0966831555628413</v>
      </c>
      <c r="E969" s="44">
        <v>17.525684445305426</v>
      </c>
      <c r="F969" s="44">
        <v>8.429001289742585</v>
      </c>
      <c r="G969" s="45"/>
    </row>
    <row r="970" spans="2:7" s="40" customFormat="1">
      <c r="B970" s="43">
        <v>41650</v>
      </c>
      <c r="C970" s="56" t="s">
        <v>31</v>
      </c>
      <c r="D970" s="44">
        <v>9.0966361328728418</v>
      </c>
      <c r="E970" s="44">
        <v>17.5896590519184</v>
      </c>
      <c r="F970" s="44">
        <v>8.4930229190455577</v>
      </c>
      <c r="G970" s="45"/>
    </row>
    <row r="971" spans="2:7" s="40" customFormat="1">
      <c r="B971" s="43">
        <v>41650</v>
      </c>
      <c r="C971" s="56" t="s">
        <v>32</v>
      </c>
      <c r="D971" s="44">
        <v>7.5804909251523673</v>
      </c>
      <c r="E971" s="44">
        <v>14.524465056474549</v>
      </c>
      <c r="F971" s="44">
        <v>6.9439741313221814</v>
      </c>
      <c r="G971" s="45"/>
    </row>
    <row r="972" spans="2:7" s="40" customFormat="1">
      <c r="B972" s="43">
        <v>41650</v>
      </c>
      <c r="C972" s="56" t="s">
        <v>33</v>
      </c>
      <c r="D972" s="44">
        <v>7.1139624017572221</v>
      </c>
      <c r="E972" s="44">
        <v>14.460300477988572</v>
      </c>
      <c r="F972" s="44">
        <v>7.3463380762313495</v>
      </c>
      <c r="G972" s="45"/>
    </row>
    <row r="973" spans="2:7" s="40" customFormat="1">
      <c r="B973" s="43">
        <v>41650</v>
      </c>
      <c r="C973" s="56" t="s">
        <v>34</v>
      </c>
      <c r="D973" s="44">
        <v>10.305120283203216</v>
      </c>
      <c r="E973" s="44">
        <v>17.674782029613365</v>
      </c>
      <c r="F973" s="44">
        <v>7.3696617464101486</v>
      </c>
      <c r="G973" s="45"/>
    </row>
    <row r="974" spans="2:7" s="40" customFormat="1">
      <c r="B974" s="43">
        <v>41650</v>
      </c>
      <c r="C974" s="56" t="s">
        <v>35</v>
      </c>
      <c r="D974" s="44">
        <v>7.7394021803524158</v>
      </c>
      <c r="E974" s="44">
        <v>16.11546063791695</v>
      </c>
      <c r="F974" s="44">
        <v>8.3760584575645343</v>
      </c>
      <c r="G974" s="45"/>
    </row>
    <row r="975" spans="2:7" s="40" customFormat="1">
      <c r="B975" s="43">
        <v>41650</v>
      </c>
      <c r="C975" s="56" t="s">
        <v>36</v>
      </c>
      <c r="D975" s="44">
        <v>6.3187121300419724</v>
      </c>
      <c r="E975" s="44">
        <v>12.91151488340515</v>
      </c>
      <c r="F975" s="44">
        <v>6.5928027533631779</v>
      </c>
      <c r="G975" s="45"/>
    </row>
    <row r="976" spans="2:7" s="40" customFormat="1">
      <c r="B976" s="43">
        <v>41650</v>
      </c>
      <c r="C976" s="56" t="s">
        <v>37</v>
      </c>
      <c r="D976" s="44">
        <v>4.1877154180763068</v>
      </c>
      <c r="E976" s="44">
        <v>8.9493673118506383</v>
      </c>
      <c r="F976" s="44">
        <v>4.7616518937743315</v>
      </c>
      <c r="G976" s="45"/>
    </row>
    <row r="977" spans="2:7" s="40" customFormat="1">
      <c r="B977" s="43">
        <v>41650</v>
      </c>
      <c r="C977" s="56" t="s">
        <v>38</v>
      </c>
      <c r="D977" s="44">
        <v>7.1455838001222292</v>
      </c>
      <c r="E977" s="44">
        <v>10.903639195891905</v>
      </c>
      <c r="F977" s="44">
        <v>3.7580553957696763</v>
      </c>
      <c r="G977" s="45"/>
    </row>
    <row r="978" spans="2:7" s="40" customFormat="1">
      <c r="B978" s="43">
        <v>41650</v>
      </c>
      <c r="C978" s="56" t="s">
        <v>39</v>
      </c>
      <c r="D978" s="44">
        <v>4.8661810229265186</v>
      </c>
      <c r="E978" s="44">
        <v>8.7249953051197213</v>
      </c>
      <c r="F978" s="44">
        <v>3.8588142821932028</v>
      </c>
      <c r="G978" s="45"/>
    </row>
    <row r="979" spans="2:7" s="40" customFormat="1">
      <c r="B979" s="43">
        <v>41650</v>
      </c>
      <c r="C979" s="56" t="s">
        <v>40</v>
      </c>
      <c r="D979" s="44">
        <v>2.6610133392708302</v>
      </c>
      <c r="E979" s="44">
        <v>6.3648301761496082</v>
      </c>
      <c r="F979" s="44">
        <v>3.7038168368787781</v>
      </c>
      <c r="G979" s="45"/>
    </row>
    <row r="980" spans="2:7" s="40" customFormat="1">
      <c r="B980" s="43">
        <v>41650</v>
      </c>
      <c r="C980" s="56" t="s">
        <v>41</v>
      </c>
      <c r="D980" s="44">
        <v>7.4529191513973245</v>
      </c>
      <c r="E980" s="44">
        <v>12.911130681340147</v>
      </c>
      <c r="F980" s="44">
        <v>5.4582115299428224</v>
      </c>
      <c r="G980" s="45"/>
    </row>
    <row r="981" spans="2:7" s="40" customFormat="1">
      <c r="B981" s="43">
        <v>41650</v>
      </c>
      <c r="C981" s="56" t="s">
        <v>42</v>
      </c>
      <c r="D981" s="44">
        <v>11.004395572083432</v>
      </c>
      <c r="E981" s="44">
        <v>19.89519710971652</v>
      </c>
      <c r="F981" s="44">
        <v>8.890801537633088</v>
      </c>
      <c r="G981" s="45"/>
    </row>
    <row r="982" spans="2:7" s="40" customFormat="1">
      <c r="B982" s="43">
        <v>41650</v>
      </c>
      <c r="C982" s="56" t="s">
        <v>43</v>
      </c>
      <c r="D982" s="44">
        <v>8.2691562369025782</v>
      </c>
      <c r="E982" s="44">
        <v>15.847717013038041</v>
      </c>
      <c r="F982" s="44">
        <v>7.578560776135463</v>
      </c>
      <c r="G982" s="45"/>
    </row>
    <row r="983" spans="2:7" s="40" customFormat="1">
      <c r="B983" s="43">
        <v>41650</v>
      </c>
      <c r="C983" s="56" t="s">
        <v>44</v>
      </c>
      <c r="D983" s="44">
        <v>6.0852194137018971</v>
      </c>
      <c r="E983" s="44">
        <v>11.682816191191606</v>
      </c>
      <c r="F983" s="44">
        <v>5.5975967774897084</v>
      </c>
      <c r="G983" s="45"/>
    </row>
    <row r="984" spans="2:7" s="40" customFormat="1">
      <c r="B984" s="43">
        <v>41650</v>
      </c>
      <c r="C984" s="56" t="s">
        <v>45</v>
      </c>
      <c r="D984" s="44">
        <v>8.0464419134575085</v>
      </c>
      <c r="E984" s="44">
        <v>14.245689254312641</v>
      </c>
      <c r="F984" s="44">
        <v>6.1992473408551323</v>
      </c>
      <c r="G984" s="45"/>
    </row>
    <row r="985" spans="2:7" s="40" customFormat="1">
      <c r="B985" s="43">
        <v>41650</v>
      </c>
      <c r="C985" s="56" t="s">
        <v>46</v>
      </c>
      <c r="D985" s="44">
        <v>8.746087300502726</v>
      </c>
      <c r="E985" s="44">
        <v>16.85124726575366</v>
      </c>
      <c r="F985" s="44">
        <v>8.1051599652509339</v>
      </c>
      <c r="G985" s="45"/>
    </row>
    <row r="986" spans="2:7" s="40" customFormat="1">
      <c r="B986" s="43">
        <v>41650</v>
      </c>
      <c r="C986" s="56" t="s">
        <v>47</v>
      </c>
      <c r="D986" s="44">
        <v>9.890978504958083</v>
      </c>
      <c r="E986" s="44">
        <v>15.943448941953001</v>
      </c>
      <c r="F986" s="44">
        <v>6.052470436994918</v>
      </c>
      <c r="G986" s="45"/>
    </row>
    <row r="987" spans="2:7" s="40" customFormat="1">
      <c r="B987" s="43">
        <v>41650</v>
      </c>
      <c r="C987" s="56" t="s">
        <v>48</v>
      </c>
      <c r="D987" s="44">
        <v>9.763712871933043</v>
      </c>
      <c r="E987" s="44">
        <v>17.491770888221417</v>
      </c>
      <c r="F987" s="44">
        <v>7.7280580162883741</v>
      </c>
      <c r="G987" s="45"/>
    </row>
    <row r="988" spans="2:7" s="40" customFormat="1">
      <c r="B988" s="43">
        <v>41650</v>
      </c>
      <c r="C988" s="56" t="s">
        <v>49</v>
      </c>
      <c r="D988" s="44">
        <v>13.898112271279331</v>
      </c>
      <c r="E988" s="44">
        <v>25.340491619867461</v>
      </c>
      <c r="F988" s="44">
        <v>11.44237934858813</v>
      </c>
      <c r="G988" s="45"/>
    </row>
    <row r="989" spans="2:7" s="40" customFormat="1">
      <c r="B989" s="43">
        <v>41650</v>
      </c>
      <c r="C989" s="56" t="s">
        <v>50</v>
      </c>
      <c r="D989" s="44">
        <v>11.926236060003717</v>
      </c>
      <c r="E989" s="44">
        <v>23.781263784075044</v>
      </c>
      <c r="F989" s="44">
        <v>11.855027724071327</v>
      </c>
      <c r="G989" s="45"/>
    </row>
    <row r="990" spans="2:7" s="40" customFormat="1">
      <c r="B990" s="43">
        <v>41650</v>
      </c>
      <c r="C990" s="56" t="s">
        <v>51</v>
      </c>
      <c r="D990" s="44">
        <v>11.957977536123725</v>
      </c>
      <c r="E990" s="44">
        <v>24.945083771350607</v>
      </c>
      <c r="F990" s="44">
        <v>12.987106235226882</v>
      </c>
      <c r="G990" s="45"/>
    </row>
    <row r="991" spans="2:7" s="40" customFormat="1">
      <c r="B991" s="43">
        <v>41650</v>
      </c>
      <c r="C991" s="56" t="s">
        <v>52</v>
      </c>
      <c r="D991" s="44">
        <v>12.498566160693892</v>
      </c>
      <c r="E991" s="44">
        <v>25.735143012970308</v>
      </c>
      <c r="F991" s="44">
        <v>13.236576852276416</v>
      </c>
      <c r="G991" s="45"/>
    </row>
    <row r="992" spans="2:7" s="40" customFormat="1">
      <c r="B992" s="43">
        <v>41650</v>
      </c>
      <c r="C992" s="56" t="s">
        <v>53</v>
      </c>
      <c r="D992" s="44">
        <v>11.798839881468675</v>
      </c>
      <c r="E992" s="44">
        <v>19.88321621709451</v>
      </c>
      <c r="F992" s="44">
        <v>8.0843763356258354</v>
      </c>
      <c r="G992" s="45"/>
    </row>
    <row r="993" spans="2:7" s="40" customFormat="1">
      <c r="B993" s="43">
        <v>41650</v>
      </c>
      <c r="C993" s="56" t="s">
        <v>54</v>
      </c>
      <c r="D993" s="44">
        <v>10.749291813003349</v>
      </c>
      <c r="E993" s="44">
        <v>23.33220668883121</v>
      </c>
      <c r="F993" s="44">
        <v>12.582914875827861</v>
      </c>
      <c r="G993" s="45"/>
    </row>
    <row r="994" spans="2:7" s="40" customFormat="1">
      <c r="B994" s="43">
        <v>41650</v>
      </c>
      <c r="C994" s="56" t="s">
        <v>55</v>
      </c>
      <c r="D994" s="44">
        <v>7.7067995532674001</v>
      </c>
      <c r="E994" s="44">
        <v>17.448328976031423</v>
      </c>
      <c r="F994" s="44">
        <v>9.7415294227640228</v>
      </c>
      <c r="G994" s="45"/>
    </row>
    <row r="995" spans="2:7" s="40" customFormat="1">
      <c r="B995" s="43">
        <v>41650</v>
      </c>
      <c r="C995" s="56" t="s">
        <v>56</v>
      </c>
      <c r="D995" s="44">
        <v>12.614916169103928</v>
      </c>
      <c r="E995" s="44">
        <v>23.545493511741125</v>
      </c>
      <c r="F995" s="44">
        <v>10.930577342637196</v>
      </c>
      <c r="G995" s="45"/>
    </row>
    <row r="996" spans="2:7" s="40" customFormat="1">
      <c r="B996" s="43">
        <v>41650</v>
      </c>
      <c r="C996" s="56" t="s">
        <v>57</v>
      </c>
      <c r="D996" s="44">
        <v>15.561849744784844</v>
      </c>
      <c r="E996" s="44">
        <v>34.308943479896058</v>
      </c>
      <c r="F996" s="44">
        <v>18.747093735111214</v>
      </c>
      <c r="G996" s="45"/>
    </row>
    <row r="997" spans="2:7" s="40" customFormat="1">
      <c r="B997" s="43">
        <v>41650</v>
      </c>
      <c r="C997" s="56" t="s">
        <v>58</v>
      </c>
      <c r="D997" s="44">
        <v>29.999868592409335</v>
      </c>
      <c r="E997" s="44">
        <v>56.316305918642769</v>
      </c>
      <c r="F997" s="44">
        <v>26.316437326233434</v>
      </c>
      <c r="G997" s="45"/>
    </row>
    <row r="998" spans="2:7" s="40" customFormat="1">
      <c r="B998" s="43">
        <v>41650</v>
      </c>
      <c r="C998" s="56" t="s">
        <v>59</v>
      </c>
      <c r="D998" s="44">
        <v>14.607634344554546</v>
      </c>
      <c r="E998" s="44">
        <v>32.461234544147757</v>
      </c>
      <c r="F998" s="44">
        <v>17.85360019959321</v>
      </c>
      <c r="G998" s="45"/>
    </row>
    <row r="999" spans="2:7" s="40" customFormat="1">
      <c r="B999" s="43">
        <v>41650</v>
      </c>
      <c r="C999" s="56" t="s">
        <v>60</v>
      </c>
      <c r="D999" s="44">
        <v>13.600506509614233</v>
      </c>
      <c r="E999" s="44">
        <v>29.834259696856744</v>
      </c>
      <c r="F999" s="44">
        <v>16.233753187242513</v>
      </c>
      <c r="G999" s="45"/>
    </row>
    <row r="1000" spans="2:7" s="40" customFormat="1">
      <c r="B1000" s="43">
        <v>41650</v>
      </c>
      <c r="C1000" s="56" t="s">
        <v>61</v>
      </c>
      <c r="D1000" s="44">
        <v>13.102212889144077</v>
      </c>
      <c r="E1000" s="44">
        <v>25.733764461640295</v>
      </c>
      <c r="F1000" s="44">
        <v>12.631551572496218</v>
      </c>
      <c r="G1000" s="45"/>
    </row>
    <row r="1001" spans="2:7" s="40" customFormat="1">
      <c r="B1001" s="43">
        <v>41650</v>
      </c>
      <c r="C1001" s="56" t="s">
        <v>62</v>
      </c>
      <c r="D1001" s="44">
        <v>22.865151366427114</v>
      </c>
      <c r="E1001" s="44">
        <v>44.99644729169502</v>
      </c>
      <c r="F1001" s="44">
        <v>22.131295925267906</v>
      </c>
      <c r="G1001" s="45"/>
    </row>
    <row r="1002" spans="2:7" s="40" customFormat="1">
      <c r="B1002" s="43">
        <v>41650</v>
      </c>
      <c r="C1002" s="56" t="s">
        <v>63</v>
      </c>
      <c r="D1002" s="44">
        <v>20.098332339486255</v>
      </c>
      <c r="E1002" s="44">
        <v>40.020332374332902</v>
      </c>
      <c r="F1002" s="44">
        <v>19.922000034846647</v>
      </c>
      <c r="G1002" s="45"/>
    </row>
    <row r="1003" spans="2:7" s="40" customFormat="1">
      <c r="B1003" s="43">
        <v>41650</v>
      </c>
      <c r="C1003" s="56" t="s">
        <v>64</v>
      </c>
      <c r="D1003" s="44">
        <v>18.327973077055699</v>
      </c>
      <c r="E1003" s="44">
        <v>36.133404121282361</v>
      </c>
      <c r="F1003" s="44">
        <v>17.805431044226662</v>
      </c>
      <c r="G1003" s="45"/>
    </row>
    <row r="1004" spans="2:7" s="40" customFormat="1">
      <c r="B1004" s="43">
        <v>41650</v>
      </c>
      <c r="C1004" s="56" t="s">
        <v>65</v>
      </c>
      <c r="D1004" s="44">
        <v>33.380271155115388</v>
      </c>
      <c r="E1004" s="44">
        <v>55.438391701683074</v>
      </c>
      <c r="F1004" s="44">
        <v>22.058120546567686</v>
      </c>
      <c r="G1004" s="45"/>
    </row>
    <row r="1005" spans="2:7" s="40" customFormat="1">
      <c r="B1005" s="43">
        <v>41650</v>
      </c>
      <c r="C1005" s="56" t="s">
        <v>66</v>
      </c>
      <c r="D1005" s="44">
        <v>33.411899239690392</v>
      </c>
      <c r="E1005" s="44">
        <v>59.00437770225772</v>
      </c>
      <c r="F1005" s="44">
        <v>25.592478462567328</v>
      </c>
      <c r="G1005" s="45"/>
    </row>
    <row r="1006" spans="2:7" s="40" customFormat="1">
      <c r="B1006" s="43">
        <v>41650</v>
      </c>
      <c r="C1006" s="56" t="s">
        <v>67</v>
      </c>
      <c r="D1006" s="44">
        <v>20.362920874241333</v>
      </c>
      <c r="E1006" s="44">
        <v>40.71341892728362</v>
      </c>
      <c r="F1006" s="44">
        <v>20.350498053042287</v>
      </c>
      <c r="G1006" s="45"/>
    </row>
    <row r="1007" spans="2:7" s="40" customFormat="1">
      <c r="B1007" s="43">
        <v>41650</v>
      </c>
      <c r="C1007" s="56" t="s">
        <v>68</v>
      </c>
      <c r="D1007" s="44">
        <v>15.82596755939492</v>
      </c>
      <c r="E1007" s="44">
        <v>38.321424275259524</v>
      </c>
      <c r="F1007" s="44">
        <v>22.495456715864606</v>
      </c>
      <c r="G1007" s="45"/>
    </row>
    <row r="1008" spans="2:7" s="40" customFormat="1">
      <c r="B1008" s="43">
        <v>41650</v>
      </c>
      <c r="C1008" s="56" t="s">
        <v>69</v>
      </c>
      <c r="D1008" s="44">
        <v>25.122136097257808</v>
      </c>
      <c r="E1008" s="44">
        <v>45.218797931597919</v>
      </c>
      <c r="F1008" s="44">
        <v>20.096661834340111</v>
      </c>
      <c r="G1008" s="45"/>
    </row>
    <row r="1009" spans="2:7" s="40" customFormat="1">
      <c r="B1009" s="43">
        <v>41650</v>
      </c>
      <c r="C1009" s="56" t="s">
        <v>70</v>
      </c>
      <c r="D1009" s="44">
        <v>25.567206319447944</v>
      </c>
      <c r="E1009" s="44">
        <v>45.047691350870977</v>
      </c>
      <c r="F1009" s="44">
        <v>19.480485031423033</v>
      </c>
      <c r="G1009" s="45"/>
    </row>
    <row r="1010" spans="2:7" s="40" customFormat="1">
      <c r="B1010" s="43">
        <v>41650</v>
      </c>
      <c r="C1010" s="56" t="s">
        <v>71</v>
      </c>
      <c r="D1010" s="44">
        <v>42.579990372868238</v>
      </c>
      <c r="E1010" s="44">
        <v>72.59479269097757</v>
      </c>
      <c r="F1010" s="44">
        <v>30.014802318109332</v>
      </c>
      <c r="G1010" s="45"/>
    </row>
    <row r="1011" spans="2:7" s="40" customFormat="1">
      <c r="B1011" s="43">
        <v>41650</v>
      </c>
      <c r="C1011" s="56" t="s">
        <v>72</v>
      </c>
      <c r="D1011" s="44">
        <v>29.467702567809155</v>
      </c>
      <c r="E1011" s="44">
        <v>51.656348937024475</v>
      </c>
      <c r="F1011" s="44">
        <v>22.18864636921532</v>
      </c>
      <c r="G1011" s="45"/>
    </row>
    <row r="1012" spans="2:7" s="40" customFormat="1">
      <c r="B1012" s="43">
        <v>41650</v>
      </c>
      <c r="C1012" s="56" t="s">
        <v>73</v>
      </c>
      <c r="D1012" s="44">
        <v>33.601487109860443</v>
      </c>
      <c r="E1012" s="44">
        <v>59.84541387298237</v>
      </c>
      <c r="F1012" s="44">
        <v>26.243926763121927</v>
      </c>
      <c r="G1012" s="45"/>
    </row>
    <row r="1013" spans="2:7" s="40" customFormat="1">
      <c r="B1013" s="43">
        <v>41650</v>
      </c>
      <c r="C1013" s="56" t="s">
        <v>74</v>
      </c>
      <c r="D1013" s="44">
        <v>22.407942107606964</v>
      </c>
      <c r="E1013" s="44">
        <v>44.779691654839063</v>
      </c>
      <c r="F1013" s="44">
        <v>22.371749547232099</v>
      </c>
      <c r="G1013" s="45"/>
    </row>
    <row r="1014" spans="2:7" s="40" customFormat="1">
      <c r="B1014" s="43">
        <v>41650</v>
      </c>
      <c r="C1014" s="56" t="s">
        <v>75</v>
      </c>
      <c r="D1014" s="44">
        <v>25.91633641478305</v>
      </c>
      <c r="E1014" s="44">
        <v>50.39553802022094</v>
      </c>
      <c r="F1014" s="44">
        <v>24.47920160543789</v>
      </c>
      <c r="G1014" s="45"/>
    </row>
    <row r="1015" spans="2:7" s="40" customFormat="1">
      <c r="B1015" s="43">
        <v>41650</v>
      </c>
      <c r="C1015" s="56" t="s">
        <v>76</v>
      </c>
      <c r="D1015" s="44">
        <v>19.598796837716087</v>
      </c>
      <c r="E1015" s="44">
        <v>38.800062501125325</v>
      </c>
      <c r="F1015" s="44">
        <v>19.201265663409238</v>
      </c>
      <c r="G1015" s="45"/>
    </row>
    <row r="1016" spans="2:7" s="40" customFormat="1">
      <c r="B1016" s="43">
        <v>41650</v>
      </c>
      <c r="C1016" s="56" t="s">
        <v>77</v>
      </c>
      <c r="D1016" s="44">
        <v>27.029028411758393</v>
      </c>
      <c r="E1016" s="44">
        <v>46.220272623819511</v>
      </c>
      <c r="F1016" s="44">
        <v>19.191244212061118</v>
      </c>
      <c r="G1016" s="45"/>
    </row>
    <row r="1017" spans="2:7" s="40" customFormat="1">
      <c r="B1017" s="43">
        <v>41650</v>
      </c>
      <c r="C1017" s="56" t="s">
        <v>78</v>
      </c>
      <c r="D1017" s="44">
        <v>23.234244682567216</v>
      </c>
      <c r="E1017" s="44">
        <v>43.710942413007459</v>
      </c>
      <c r="F1017" s="44">
        <v>20.476697730440243</v>
      </c>
      <c r="G1017" s="45"/>
    </row>
    <row r="1018" spans="2:7" s="40" customFormat="1">
      <c r="B1018" s="43">
        <v>41650</v>
      </c>
      <c r="C1018" s="56" t="s">
        <v>79</v>
      </c>
      <c r="D1018" s="44">
        <v>22.322566743756934</v>
      </c>
      <c r="E1018" s="44">
        <v>42.525561124820904</v>
      </c>
      <c r="F1018" s="44">
        <v>20.20299438106397</v>
      </c>
      <c r="G1018" s="45"/>
    </row>
    <row r="1019" spans="2:7" s="40" customFormat="1">
      <c r="B1019" s="43">
        <v>41650</v>
      </c>
      <c r="C1019" s="56" t="s">
        <v>80</v>
      </c>
      <c r="D1019" s="44">
        <v>16.407955674365095</v>
      </c>
      <c r="E1019" s="44">
        <v>38.596281279915388</v>
      </c>
      <c r="F1019" s="44">
        <v>22.188325605550293</v>
      </c>
      <c r="G1019" s="45"/>
    </row>
    <row r="1020" spans="2:7" s="40" customFormat="1">
      <c r="B1020" s="43">
        <v>41650</v>
      </c>
      <c r="C1020" s="56" t="s">
        <v>81</v>
      </c>
      <c r="D1020" s="44">
        <v>30.2824851286144</v>
      </c>
      <c r="E1020" s="44">
        <v>51.589521701580466</v>
      </c>
      <c r="F1020" s="44">
        <v>21.307036572966066</v>
      </c>
      <c r="G1020" s="45"/>
    </row>
    <row r="1021" spans="2:7" s="40" customFormat="1">
      <c r="B1021" s="43">
        <v>41650</v>
      </c>
      <c r="C1021" s="56" t="s">
        <v>82</v>
      </c>
      <c r="D1021" s="44">
        <v>19.227211757445968</v>
      </c>
      <c r="E1021" s="44">
        <v>37.752372269233703</v>
      </c>
      <c r="F1021" s="44">
        <v>18.525160511787735</v>
      </c>
      <c r="G1021" s="45"/>
    </row>
    <row r="1022" spans="2:7" s="40" customFormat="1">
      <c r="B1022" s="43">
        <v>41650</v>
      </c>
      <c r="C1022" s="56" t="s">
        <v>83</v>
      </c>
      <c r="D1022" s="44">
        <v>30.907530091989589</v>
      </c>
      <c r="E1022" s="44">
        <v>55.090803524739137</v>
      </c>
      <c r="F1022" s="44">
        <v>24.183273432749548</v>
      </c>
      <c r="G1022" s="45"/>
    </row>
    <row r="1023" spans="2:7" s="40" customFormat="1">
      <c r="B1023" s="43">
        <v>41650</v>
      </c>
      <c r="C1023" s="56" t="s">
        <v>84</v>
      </c>
      <c r="D1023" s="44">
        <v>21.940417174506806</v>
      </c>
      <c r="E1023" s="44">
        <v>41.232445087932383</v>
      </c>
      <c r="F1023" s="44">
        <v>19.292027913425578</v>
      </c>
      <c r="G1023" s="45"/>
    </row>
    <row r="1024" spans="2:7" s="40" customFormat="1">
      <c r="B1024" s="43">
        <v>41650</v>
      </c>
      <c r="C1024" s="56" t="s">
        <v>85</v>
      </c>
      <c r="D1024" s="44">
        <v>16.354535580940073</v>
      </c>
      <c r="E1024" s="44">
        <v>35.829948721118427</v>
      </c>
      <c r="F1024" s="44">
        <v>19.475413140178354</v>
      </c>
      <c r="G1024" s="45"/>
    </row>
    <row r="1025" spans="2:7" s="40" customFormat="1">
      <c r="B1025" s="43">
        <v>41650</v>
      </c>
      <c r="C1025" s="56" t="s">
        <v>86</v>
      </c>
      <c r="D1025" s="44">
        <v>28.734229881148913</v>
      </c>
      <c r="E1025" s="44">
        <v>53.370931878339775</v>
      </c>
      <c r="F1025" s="44">
        <v>24.636701997190862</v>
      </c>
      <c r="G1025" s="45"/>
    </row>
    <row r="1026" spans="2:7" s="40" customFormat="1">
      <c r="B1026" s="43">
        <v>41650</v>
      </c>
      <c r="C1026" s="56" t="s">
        <v>87</v>
      </c>
      <c r="D1026" s="44">
        <v>30.122559597279345</v>
      </c>
      <c r="E1026" s="44">
        <v>57.577059841597176</v>
      </c>
      <c r="F1026" s="44">
        <v>27.454500244317831</v>
      </c>
      <c r="G1026" s="45"/>
    </row>
    <row r="1027" spans="2:7" s="40" customFormat="1">
      <c r="B1027" s="43">
        <v>41650</v>
      </c>
      <c r="C1027" s="56" t="s">
        <v>88</v>
      </c>
      <c r="D1027" s="44">
        <v>26.412748195968192</v>
      </c>
      <c r="E1027" s="44">
        <v>52.612286624108052</v>
      </c>
      <c r="F1027" s="44">
        <v>26.19953842813986</v>
      </c>
      <c r="G1027" s="45"/>
    </row>
    <row r="1028" spans="2:7" s="40" customFormat="1">
      <c r="B1028" s="43">
        <v>41650</v>
      </c>
      <c r="C1028" s="56" t="s">
        <v>89</v>
      </c>
      <c r="D1028" s="44">
        <v>24.8439653458077</v>
      </c>
      <c r="E1028" s="44">
        <v>46.110209655093513</v>
      </c>
      <c r="F1028" s="44">
        <v>21.266244309285813</v>
      </c>
      <c r="G1028" s="45"/>
    </row>
    <row r="1029" spans="2:7" s="40" customFormat="1">
      <c r="B1029" s="43">
        <v>41650</v>
      </c>
      <c r="C1029" s="56" t="s">
        <v>90</v>
      </c>
      <c r="D1029" s="44">
        <v>35.739512785451083</v>
      </c>
      <c r="E1029" s="44">
        <v>62.262825146760385</v>
      </c>
      <c r="F1029" s="44">
        <v>26.523312361309301</v>
      </c>
      <c r="G1029" s="45"/>
    </row>
    <row r="1030" spans="2:7" s="40" customFormat="1">
      <c r="B1030" s="43">
        <v>41650</v>
      </c>
      <c r="C1030" s="56" t="s">
        <v>91</v>
      </c>
      <c r="D1030" s="44">
        <v>41.886661977692988</v>
      </c>
      <c r="E1030" s="44">
        <v>76.440187601771001</v>
      </c>
      <c r="F1030" s="44">
        <v>34.553525624078013</v>
      </c>
      <c r="G1030" s="45"/>
    </row>
    <row r="1031" spans="2:7" s="40" customFormat="1">
      <c r="B1031" s="43">
        <v>41650</v>
      </c>
      <c r="C1031" s="56" t="s">
        <v>92</v>
      </c>
      <c r="D1031" s="44">
        <v>28.977110751948981</v>
      </c>
      <c r="E1031" s="44">
        <v>58.279958086759891</v>
      </c>
      <c r="F1031" s="44">
        <v>29.30284733481091</v>
      </c>
      <c r="G1031" s="45"/>
    </row>
    <row r="1032" spans="2:7" s="40" customFormat="1">
      <c r="B1032" s="43">
        <v>41650</v>
      </c>
      <c r="C1032" s="56" t="s">
        <v>93</v>
      </c>
      <c r="D1032" s="44">
        <v>28.245647709833751</v>
      </c>
      <c r="E1032" s="44">
        <v>52.162333756506207</v>
      </c>
      <c r="F1032" s="44">
        <v>23.916686046672456</v>
      </c>
      <c r="G1032" s="45"/>
    </row>
    <row r="1033" spans="2:7" s="40" customFormat="1">
      <c r="B1033" s="43">
        <v>41650</v>
      </c>
      <c r="C1033" s="56" t="s">
        <v>94</v>
      </c>
      <c r="D1033" s="44">
        <v>23.052144877507143</v>
      </c>
      <c r="E1033" s="44">
        <v>47.678181679725903</v>
      </c>
      <c r="F1033" s="44">
        <v>24.62603680221876</v>
      </c>
      <c r="G1033" s="45"/>
    </row>
    <row r="1034" spans="2:7" s="40" customFormat="1">
      <c r="B1034" s="43">
        <v>41650</v>
      </c>
      <c r="C1034" s="56" t="s">
        <v>95</v>
      </c>
      <c r="D1034" s="44">
        <v>33.481080051715367</v>
      </c>
      <c r="E1034" s="44">
        <v>64.855178984000375</v>
      </c>
      <c r="F1034" s="44">
        <v>31.374098932285008</v>
      </c>
      <c r="G1034" s="45"/>
    </row>
    <row r="1035" spans="2:7" s="40" customFormat="1">
      <c r="B1035" s="43">
        <v>41650</v>
      </c>
      <c r="C1035" s="56" t="s">
        <v>96</v>
      </c>
      <c r="D1035" s="44">
        <v>44.291456166523723</v>
      </c>
      <c r="E1035" s="44">
        <v>78.412914184120226</v>
      </c>
      <c r="F1035" s="44">
        <v>34.121458017596503</v>
      </c>
      <c r="G1035" s="45"/>
    </row>
    <row r="1036" spans="2:7" s="40" customFormat="1">
      <c r="B1036" s="43">
        <v>41650</v>
      </c>
      <c r="C1036" s="56" t="s">
        <v>97</v>
      </c>
      <c r="D1036" s="44">
        <v>43.464542351398464</v>
      </c>
      <c r="E1036" s="44">
        <v>77.152723901421709</v>
      </c>
      <c r="F1036" s="44">
        <v>33.688181550023245</v>
      </c>
      <c r="G1036" s="45"/>
    </row>
    <row r="1037" spans="2:7" s="40" customFormat="1">
      <c r="B1037" s="43">
        <v>41650</v>
      </c>
      <c r="C1037" s="56" t="s">
        <v>98</v>
      </c>
      <c r="D1037" s="44">
        <v>33.787916239050467</v>
      </c>
      <c r="E1037" s="44">
        <v>65.21698966217923</v>
      </c>
      <c r="F1037" s="44">
        <v>31.429073423128763</v>
      </c>
      <c r="G1037" s="45"/>
    </row>
    <row r="1038" spans="2:7" s="40" customFormat="1">
      <c r="B1038" s="43">
        <v>41650</v>
      </c>
      <c r="C1038" s="56" t="s">
        <v>99</v>
      </c>
      <c r="D1038" s="44">
        <v>24.683704517482642</v>
      </c>
      <c r="E1038" s="44">
        <v>57.615648668381112</v>
      </c>
      <c r="F1038" s="44">
        <v>32.931944150898474</v>
      </c>
      <c r="G1038" s="45"/>
    </row>
    <row r="1039" spans="2:7" s="40" customFormat="1">
      <c r="B1039" s="43">
        <v>41650</v>
      </c>
      <c r="C1039" s="56" t="s">
        <v>100</v>
      </c>
      <c r="D1039" s="44">
        <v>24.853150612157695</v>
      </c>
      <c r="E1039" s="44">
        <v>52.298940593938127</v>
      </c>
      <c r="F1039" s="44">
        <v>27.445789981780432</v>
      </c>
      <c r="G1039" s="45"/>
    </row>
    <row r="1040" spans="2:7" s="40" customFormat="1">
      <c r="B1040" s="43">
        <v>41650</v>
      </c>
      <c r="C1040" s="56" t="s">
        <v>101</v>
      </c>
      <c r="D1040" s="44">
        <v>34.084144586650552</v>
      </c>
      <c r="E1040" s="44">
        <v>66.336738522964794</v>
      </c>
      <c r="F1040" s="44">
        <v>32.252593936314241</v>
      </c>
      <c r="G1040" s="45"/>
    </row>
    <row r="1041" spans="2:7" s="40" customFormat="1">
      <c r="B1041" s="43">
        <v>41650</v>
      </c>
      <c r="C1041" s="56" t="s">
        <v>102</v>
      </c>
      <c r="D1041" s="44">
        <v>24.799902332407676</v>
      </c>
      <c r="E1041" s="44">
        <v>57.134230904234286</v>
      </c>
      <c r="F1041" s="44">
        <v>32.33432857182661</v>
      </c>
      <c r="G1041" s="45"/>
    </row>
    <row r="1042" spans="2:7" s="40" customFormat="1">
      <c r="B1042" s="43">
        <v>41650</v>
      </c>
      <c r="C1042" s="56" t="s">
        <v>103</v>
      </c>
      <c r="D1042" s="44">
        <v>32.801410600235158</v>
      </c>
      <c r="E1042" s="44">
        <v>63.112025802928002</v>
      </c>
      <c r="F1042" s="44">
        <v>30.310615202692844</v>
      </c>
      <c r="G1042" s="45"/>
    </row>
    <row r="1043" spans="2:7" s="40" customFormat="1">
      <c r="B1043" s="43">
        <v>41650</v>
      </c>
      <c r="C1043" s="56" t="s">
        <v>104</v>
      </c>
      <c r="D1043" s="44">
        <v>47.818804296014804</v>
      </c>
      <c r="E1043" s="44">
        <v>85.070490405933654</v>
      </c>
      <c r="F1043" s="44">
        <v>37.25168610991885</v>
      </c>
      <c r="G1043" s="45"/>
    </row>
    <row r="1044" spans="2:7" s="40" customFormat="1">
      <c r="B1044" s="43">
        <v>41650</v>
      </c>
      <c r="C1044" s="56" t="s">
        <v>105</v>
      </c>
      <c r="D1044" s="44">
        <v>83.353934159950782</v>
      </c>
      <c r="E1044" s="44">
        <v>131.62415632275994</v>
      </c>
      <c r="F1044" s="44">
        <v>48.270222162809162</v>
      </c>
      <c r="G1044" s="45"/>
    </row>
    <row r="1045" spans="2:7" s="40" customFormat="1">
      <c r="B1045" s="43">
        <v>41650</v>
      </c>
      <c r="C1045" s="56" t="s">
        <v>106</v>
      </c>
      <c r="D1045" s="44">
        <v>100.15138009803098</v>
      </c>
      <c r="E1045" s="44">
        <v>145.07393629494482</v>
      </c>
      <c r="F1045" s="44">
        <v>44.922556196913831</v>
      </c>
      <c r="G1045" s="45"/>
    </row>
    <row r="1046" spans="2:7" s="40" customFormat="1">
      <c r="B1046" s="43">
        <v>41650</v>
      </c>
      <c r="C1046" s="56" t="s">
        <v>107</v>
      </c>
      <c r="D1046" s="44">
        <v>48.34796119728496</v>
      </c>
      <c r="E1046" s="44">
        <v>82.699123847389529</v>
      </c>
      <c r="F1046" s="44">
        <v>34.35116265010457</v>
      </c>
      <c r="G1046" s="45"/>
    </row>
    <row r="1047" spans="2:7" s="40" customFormat="1">
      <c r="B1047" s="43">
        <v>41650</v>
      </c>
      <c r="C1047" s="56" t="s">
        <v>108</v>
      </c>
      <c r="D1047" s="44">
        <v>74.302017330352982</v>
      </c>
      <c r="E1047" s="44">
        <v>116.6769126089356</v>
      </c>
      <c r="F1047" s="44">
        <v>42.374895278582613</v>
      </c>
      <c r="G1047" s="45"/>
    </row>
    <row r="1048" spans="2:7" s="40" customFormat="1">
      <c r="B1048" s="43">
        <v>41650</v>
      </c>
      <c r="C1048" s="56" t="s">
        <v>109</v>
      </c>
      <c r="D1048" s="44">
        <v>65.473611360070251</v>
      </c>
      <c r="E1048" s="44">
        <v>107.38908987969913</v>
      </c>
      <c r="F1048" s="44">
        <v>41.915478519628877</v>
      </c>
      <c r="G1048" s="45"/>
    </row>
    <row r="1049" spans="2:7" s="40" customFormat="1">
      <c r="B1049" s="43">
        <v>41650</v>
      </c>
      <c r="C1049" s="56" t="s">
        <v>110</v>
      </c>
      <c r="D1049" s="44">
        <v>68.853974298761287</v>
      </c>
      <c r="E1049" s="44">
        <v>111.65836900507749</v>
      </c>
      <c r="F1049" s="44">
        <v>42.804394706316202</v>
      </c>
      <c r="G1049" s="45"/>
    </row>
    <row r="1050" spans="2:7" s="40" customFormat="1">
      <c r="B1050" s="43">
        <v>41650</v>
      </c>
      <c r="C1050" s="56" t="s">
        <v>111</v>
      </c>
      <c r="D1050" s="44">
        <v>61.604753390014054</v>
      </c>
      <c r="E1050" s="44">
        <v>100.98297148386155</v>
      </c>
      <c r="F1050" s="44">
        <v>39.378218093847494</v>
      </c>
      <c r="G1050" s="45"/>
    </row>
    <row r="1051" spans="2:7" s="40" customFormat="1">
      <c r="B1051" s="43">
        <v>41650</v>
      </c>
      <c r="C1051" s="56" t="s">
        <v>112</v>
      </c>
      <c r="D1051" s="44">
        <v>51.918136268206055</v>
      </c>
      <c r="E1051" s="44">
        <v>87.08395099093083</v>
      </c>
      <c r="F1051" s="44">
        <v>35.165814722724775</v>
      </c>
      <c r="G1051" s="45"/>
    </row>
    <row r="1052" spans="2:7" s="40" customFormat="1">
      <c r="B1052" s="43">
        <v>41650</v>
      </c>
      <c r="C1052" s="56" t="s">
        <v>113</v>
      </c>
      <c r="D1052" s="44">
        <v>31.199469838729641</v>
      </c>
      <c r="E1052" s="44">
        <v>64.442594013212457</v>
      </c>
      <c r="F1052" s="44">
        <v>33.243124174482816</v>
      </c>
      <c r="G1052" s="45"/>
    </row>
    <row r="1053" spans="2:7" s="40" customFormat="1">
      <c r="B1053" s="43">
        <v>41650</v>
      </c>
      <c r="C1053" s="56" t="s">
        <v>114</v>
      </c>
      <c r="D1053" s="44">
        <v>41.531959912812837</v>
      </c>
      <c r="E1053" s="44">
        <v>74.36953442051967</v>
      </c>
      <c r="F1053" s="44">
        <v>32.837574507706833</v>
      </c>
      <c r="G1053" s="45"/>
    </row>
    <row r="1054" spans="2:7" s="40" customFormat="1">
      <c r="B1054" s="43">
        <v>41650</v>
      </c>
      <c r="C1054" s="56" t="s">
        <v>115</v>
      </c>
      <c r="D1054" s="44">
        <v>72.614319378562442</v>
      </c>
      <c r="E1054" s="44">
        <v>109.52014927657827</v>
      </c>
      <c r="F1054" s="44">
        <v>36.905829898015824</v>
      </c>
      <c r="G1054" s="45"/>
    </row>
    <row r="1055" spans="2:7" s="40" customFormat="1">
      <c r="B1055" s="43">
        <v>41650</v>
      </c>
      <c r="C1055" s="56" t="s">
        <v>116</v>
      </c>
      <c r="D1055" s="44">
        <v>38.097946316061773</v>
      </c>
      <c r="E1055" s="44">
        <v>71.689370669852678</v>
      </c>
      <c r="F1055" s="44">
        <v>33.591424353790906</v>
      </c>
      <c r="G1055" s="45"/>
    </row>
    <row r="1056" spans="2:7" s="40" customFormat="1">
      <c r="B1056" s="43">
        <v>41650</v>
      </c>
      <c r="C1056" s="56" t="s">
        <v>117</v>
      </c>
      <c r="D1056" s="44">
        <v>33.074568995995222</v>
      </c>
      <c r="E1056" s="44">
        <v>61.398869097472605</v>
      </c>
      <c r="F1056" s="44">
        <v>28.324300101477384</v>
      </c>
      <c r="G1056" s="45"/>
    </row>
    <row r="1057" spans="2:7" s="40" customFormat="1">
      <c r="B1057" s="43">
        <v>41650</v>
      </c>
      <c r="C1057" s="56" t="s">
        <v>118</v>
      </c>
      <c r="D1057" s="44">
        <v>37.101399301991457</v>
      </c>
      <c r="E1057" s="44">
        <v>66.500813093654642</v>
      </c>
      <c r="F1057" s="44">
        <v>29.399413791663186</v>
      </c>
      <c r="G1057" s="45"/>
    </row>
    <row r="1058" spans="2:7" s="40" customFormat="1">
      <c r="B1058" s="43">
        <v>41650</v>
      </c>
      <c r="C1058" s="56" t="s">
        <v>119</v>
      </c>
      <c r="D1058" s="44">
        <v>50.739954633915673</v>
      </c>
      <c r="E1058" s="44">
        <v>80.910619883189142</v>
      </c>
      <c r="F1058" s="44">
        <v>30.170665249273469</v>
      </c>
      <c r="G1058" s="45"/>
    </row>
    <row r="1059" spans="2:7" s="40" customFormat="1">
      <c r="B1059" s="43">
        <v>41650</v>
      </c>
      <c r="C1059" s="56" t="s">
        <v>120</v>
      </c>
      <c r="D1059" s="44">
        <v>50.379385306995559</v>
      </c>
      <c r="E1059" s="44">
        <v>81.070250531659084</v>
      </c>
      <c r="F1059" s="44">
        <v>30.690865224663526</v>
      </c>
      <c r="G1059" s="45"/>
    </row>
    <row r="1060" spans="2:7" s="40" customFormat="1">
      <c r="B1060" s="43">
        <v>41650</v>
      </c>
      <c r="C1060" s="56" t="s">
        <v>121</v>
      </c>
      <c r="D1060" s="44">
        <v>56.737449303027518</v>
      </c>
      <c r="E1060" s="44">
        <v>87.314114646066699</v>
      </c>
      <c r="F1060" s="44">
        <v>30.576665343039181</v>
      </c>
      <c r="G1060" s="45"/>
    </row>
    <row r="1061" spans="2:7" s="40" customFormat="1">
      <c r="B1061" s="43">
        <v>41650</v>
      </c>
      <c r="C1061" s="56" t="s">
        <v>122</v>
      </c>
      <c r="D1061" s="44">
        <v>50.749764567655674</v>
      </c>
      <c r="E1061" s="44">
        <v>87.986058865850438</v>
      </c>
      <c r="F1061" s="44">
        <v>37.236294298194764</v>
      </c>
      <c r="G1061" s="45"/>
    </row>
    <row r="1062" spans="2:7" s="40" customFormat="1">
      <c r="B1062" s="43">
        <v>41650</v>
      </c>
      <c r="C1062" s="56" t="s">
        <v>123</v>
      </c>
      <c r="D1062" s="44">
        <v>50.346812384220542</v>
      </c>
      <c r="E1062" s="44">
        <v>82.723267740218432</v>
      </c>
      <c r="F1062" s="44">
        <v>32.376455355997891</v>
      </c>
      <c r="G1062" s="45"/>
    </row>
    <row r="1063" spans="2:7" s="40" customFormat="1">
      <c r="B1063" s="43">
        <v>41650</v>
      </c>
      <c r="C1063" s="56" t="s">
        <v>124</v>
      </c>
      <c r="D1063" s="44">
        <v>52.063272995966074</v>
      </c>
      <c r="E1063" s="44">
        <v>85.177773662487496</v>
      </c>
      <c r="F1063" s="44">
        <v>33.114500666521423</v>
      </c>
      <c r="G1063" s="45"/>
    </row>
    <row r="1064" spans="2:7" s="40" customFormat="1">
      <c r="B1064" s="43">
        <v>41650</v>
      </c>
      <c r="C1064" s="56" t="s">
        <v>125</v>
      </c>
      <c r="D1064" s="44">
        <v>45.768392662069125</v>
      </c>
      <c r="E1064" s="44">
        <v>76.926385902789633</v>
      </c>
      <c r="F1064" s="44">
        <v>31.157993240720508</v>
      </c>
      <c r="G1064" s="45"/>
    </row>
    <row r="1065" spans="2:7" s="40" customFormat="1">
      <c r="B1065" s="43">
        <v>41651</v>
      </c>
      <c r="C1065" s="56">
        <v>0</v>
      </c>
      <c r="D1065" s="44">
        <v>55.188829876337032</v>
      </c>
      <c r="E1065" s="44">
        <v>89.979960004765644</v>
      </c>
      <c r="F1065" s="44">
        <v>34.791130128428613</v>
      </c>
      <c r="G1065" s="45"/>
    </row>
    <row r="1066" spans="2:7" s="40" customFormat="1">
      <c r="B1066" s="43">
        <v>41651</v>
      </c>
      <c r="C1066" s="56" t="s">
        <v>31</v>
      </c>
      <c r="D1066" s="44">
        <v>80.462100234879827</v>
      </c>
      <c r="E1066" s="44">
        <v>116.77045088477541</v>
      </c>
      <c r="F1066" s="44">
        <v>36.308350649895587</v>
      </c>
      <c r="G1066" s="45"/>
    </row>
    <row r="1067" spans="2:7" s="40" customFormat="1">
      <c r="B1067" s="43">
        <v>41651</v>
      </c>
      <c r="C1067" s="56" t="s">
        <v>32</v>
      </c>
      <c r="D1067" s="44">
        <v>27.445773978708466</v>
      </c>
      <c r="E1067" s="44">
        <v>59.292138226507355</v>
      </c>
      <c r="F1067" s="44">
        <v>31.846364247798888</v>
      </c>
      <c r="G1067" s="45"/>
    </row>
    <row r="1068" spans="2:7" s="40" customFormat="1">
      <c r="B1068" s="43">
        <v>41651</v>
      </c>
      <c r="C1068" s="56" t="s">
        <v>33</v>
      </c>
      <c r="D1068" s="44">
        <v>21.723376706256701</v>
      </c>
      <c r="E1068" s="44">
        <v>52.556750704615929</v>
      </c>
      <c r="F1068" s="44">
        <v>30.833373998359228</v>
      </c>
      <c r="G1068" s="45"/>
    </row>
    <row r="1069" spans="2:7" s="40" customFormat="1">
      <c r="B1069" s="43">
        <v>41651</v>
      </c>
      <c r="C1069" s="56" t="s">
        <v>34</v>
      </c>
      <c r="D1069" s="44">
        <v>47.303732724494594</v>
      </c>
      <c r="E1069" s="44">
        <v>76.379745844562819</v>
      </c>
      <c r="F1069" s="44">
        <v>29.076013120068225</v>
      </c>
      <c r="G1069" s="45"/>
    </row>
    <row r="1070" spans="2:7" s="40" customFormat="1">
      <c r="B1070" s="43">
        <v>41651</v>
      </c>
      <c r="C1070" s="56" t="s">
        <v>35</v>
      </c>
      <c r="D1070" s="44">
        <v>42.715134504978174</v>
      </c>
      <c r="E1070" s="44">
        <v>72.280681785872375</v>
      </c>
      <c r="F1070" s="44">
        <v>29.565547280894201</v>
      </c>
      <c r="G1070" s="45"/>
    </row>
    <row r="1071" spans="2:7" s="40" customFormat="1">
      <c r="B1071" s="43">
        <v>41651</v>
      </c>
      <c r="C1071" s="56" t="s">
        <v>36</v>
      </c>
      <c r="D1071" s="44">
        <v>31.556688826389731</v>
      </c>
      <c r="E1071" s="44">
        <v>60.12325103537102</v>
      </c>
      <c r="F1071" s="44">
        <v>28.566562208981289</v>
      </c>
      <c r="G1071" s="45"/>
    </row>
    <row r="1072" spans="2:7" s="40" customFormat="1">
      <c r="B1072" s="43">
        <v>41651</v>
      </c>
      <c r="C1072" s="56" t="s">
        <v>37</v>
      </c>
      <c r="D1072" s="44">
        <v>33.506290799620331</v>
      </c>
      <c r="E1072" s="44">
        <v>60.805986424293756</v>
      </c>
      <c r="F1072" s="44">
        <v>27.299695624673426</v>
      </c>
      <c r="G1072" s="45"/>
    </row>
    <row r="1073" spans="2:7" s="40" customFormat="1">
      <c r="B1073" s="43">
        <v>41651</v>
      </c>
      <c r="C1073" s="56" t="s">
        <v>38</v>
      </c>
      <c r="D1073" s="44">
        <v>76.506694622023588</v>
      </c>
      <c r="E1073" s="44">
        <v>104.17112402300017</v>
      </c>
      <c r="F1073" s="44">
        <v>27.664429400976587</v>
      </c>
      <c r="G1073" s="45"/>
    </row>
    <row r="1074" spans="2:7" s="40" customFormat="1">
      <c r="B1074" s="43">
        <v>41651</v>
      </c>
      <c r="C1074" s="56" t="s">
        <v>39</v>
      </c>
      <c r="D1074" s="44">
        <v>29.087228609783967</v>
      </c>
      <c r="E1074" s="44">
        <v>50.932545459864521</v>
      </c>
      <c r="F1074" s="44">
        <v>21.845316850080554</v>
      </c>
      <c r="G1074" s="45"/>
    </row>
    <row r="1075" spans="2:7" s="40" customFormat="1">
      <c r="B1075" s="43">
        <v>41651</v>
      </c>
      <c r="C1075" s="56" t="s">
        <v>40</v>
      </c>
      <c r="D1075" s="44">
        <v>32.615674538230053</v>
      </c>
      <c r="E1075" s="44">
        <v>58.25401880579772</v>
      </c>
      <c r="F1075" s="44">
        <v>25.638344267567668</v>
      </c>
      <c r="G1075" s="45"/>
    </row>
    <row r="1076" spans="2:7" s="40" customFormat="1">
      <c r="B1076" s="43">
        <v>41651</v>
      </c>
      <c r="C1076" s="56" t="s">
        <v>41</v>
      </c>
      <c r="D1076" s="44">
        <v>36.186469289286151</v>
      </c>
      <c r="E1076" s="44">
        <v>59.267614533826332</v>
      </c>
      <c r="F1076" s="44">
        <v>23.081145244540181</v>
      </c>
      <c r="G1076" s="45"/>
    </row>
    <row r="1077" spans="2:7" s="40" customFormat="1">
      <c r="B1077" s="43">
        <v>41651</v>
      </c>
      <c r="C1077" s="56" t="s">
        <v>42</v>
      </c>
      <c r="D1077" s="44">
        <v>68.759234185341185</v>
      </c>
      <c r="E1077" s="44">
        <v>96.163880250723196</v>
      </c>
      <c r="F1077" s="44">
        <v>27.404646065382011</v>
      </c>
      <c r="G1077" s="45"/>
    </row>
    <row r="1078" spans="2:7" s="40" customFormat="1">
      <c r="B1078" s="43">
        <v>41651</v>
      </c>
      <c r="C1078" s="56" t="s">
        <v>43</v>
      </c>
      <c r="D1078" s="44">
        <v>43.169004659563306</v>
      </c>
      <c r="E1078" s="44">
        <v>64.208485963879426</v>
      </c>
      <c r="F1078" s="44">
        <v>21.039481304316119</v>
      </c>
      <c r="G1078" s="45"/>
    </row>
    <row r="1079" spans="2:7" s="40" customFormat="1">
      <c r="B1079" s="43">
        <v>41651</v>
      </c>
      <c r="C1079" s="56" t="s">
        <v>44</v>
      </c>
      <c r="D1079" s="44">
        <v>26.77651216429825</v>
      </c>
      <c r="E1079" s="44">
        <v>51.998317946044097</v>
      </c>
      <c r="F1079" s="44">
        <v>25.221805781745847</v>
      </c>
      <c r="G1079" s="45"/>
    </row>
    <row r="1080" spans="2:7" s="40" customFormat="1">
      <c r="B1080" s="43">
        <v>41651</v>
      </c>
      <c r="C1080" s="56" t="s">
        <v>45</v>
      </c>
      <c r="D1080" s="44">
        <v>35.062532837695798</v>
      </c>
      <c r="E1080" s="44">
        <v>60.728379968426751</v>
      </c>
      <c r="F1080" s="44">
        <v>25.665847130730953</v>
      </c>
      <c r="G1080" s="45"/>
    </row>
    <row r="1081" spans="2:7" s="40" customFormat="1">
      <c r="B1081" s="43">
        <v>41651</v>
      </c>
      <c r="C1081" s="56" t="s">
        <v>46</v>
      </c>
      <c r="D1081" s="44">
        <v>29.96564823448923</v>
      </c>
      <c r="E1081" s="44">
        <v>53.993505224411329</v>
      </c>
      <c r="F1081" s="44">
        <v>24.0278569899221</v>
      </c>
      <c r="G1081" s="45"/>
    </row>
    <row r="1082" spans="2:7" s="40" customFormat="1">
      <c r="B1082" s="43">
        <v>41651</v>
      </c>
      <c r="C1082" s="56" t="s">
        <v>47</v>
      </c>
      <c r="D1082" s="44">
        <v>28.153576928743671</v>
      </c>
      <c r="E1082" s="44">
        <v>50.311102572154738</v>
      </c>
      <c r="F1082" s="44">
        <v>22.157525643411066</v>
      </c>
      <c r="G1082" s="45"/>
    </row>
    <row r="1083" spans="2:7" s="40" customFormat="1">
      <c r="B1083" s="43">
        <v>41651</v>
      </c>
      <c r="C1083" s="56" t="s">
        <v>48</v>
      </c>
      <c r="D1083" s="44">
        <v>38.463287791511839</v>
      </c>
      <c r="E1083" s="44">
        <v>59.990883212391026</v>
      </c>
      <c r="F1083" s="44">
        <v>21.527595420879187</v>
      </c>
      <c r="G1083" s="45"/>
    </row>
    <row r="1084" spans="2:7" s="40" customFormat="1">
      <c r="B1084" s="43">
        <v>41651</v>
      </c>
      <c r="C1084" s="56" t="s">
        <v>49</v>
      </c>
      <c r="D1084" s="44">
        <v>37.668396930986596</v>
      </c>
      <c r="E1084" s="44">
        <v>58.64578191459254</v>
      </c>
      <c r="F1084" s="44">
        <v>20.977384983605944</v>
      </c>
      <c r="G1084" s="45"/>
    </row>
    <row r="1085" spans="2:7" s="40" customFormat="1">
      <c r="B1085" s="43">
        <v>41651</v>
      </c>
      <c r="C1085" s="56" t="s">
        <v>50</v>
      </c>
      <c r="D1085" s="44">
        <v>60.088994122258498</v>
      </c>
      <c r="E1085" s="44">
        <v>81.569980325428759</v>
      </c>
      <c r="F1085" s="44">
        <v>21.480986203170261</v>
      </c>
      <c r="G1085" s="45"/>
    </row>
    <row r="1086" spans="2:7" s="40" customFormat="1">
      <c r="B1086" s="43">
        <v>41651</v>
      </c>
      <c r="C1086" s="56" t="s">
        <v>51</v>
      </c>
      <c r="D1086" s="44">
        <v>56.729820227807458</v>
      </c>
      <c r="E1086" s="44">
        <v>79.136177176114685</v>
      </c>
      <c r="F1086" s="44">
        <v>22.406356948307227</v>
      </c>
      <c r="G1086" s="45"/>
    </row>
    <row r="1087" spans="2:7" s="40" customFormat="1">
      <c r="B1087" s="43">
        <v>41651</v>
      </c>
      <c r="C1087" s="56" t="s">
        <v>52</v>
      </c>
      <c r="D1087" s="44">
        <v>52.342895480216107</v>
      </c>
      <c r="E1087" s="44">
        <v>74.333134403261511</v>
      </c>
      <c r="F1087" s="44">
        <v>21.990238923045403</v>
      </c>
      <c r="G1087" s="45"/>
    </row>
    <row r="1088" spans="2:7" s="40" customFormat="1">
      <c r="B1088" s="43">
        <v>41651</v>
      </c>
      <c r="C1088" s="56" t="s">
        <v>53</v>
      </c>
      <c r="D1088" s="44">
        <v>45.847477179189113</v>
      </c>
      <c r="E1088" s="44">
        <v>70.778809984940864</v>
      </c>
      <c r="F1088" s="44">
        <v>24.931332805751751</v>
      </c>
      <c r="G1088" s="45"/>
    </row>
    <row r="1089" spans="2:7" s="40" customFormat="1">
      <c r="B1089" s="43">
        <v>41651</v>
      </c>
      <c r="C1089" s="56" t="s">
        <v>54</v>
      </c>
      <c r="D1089" s="44">
        <v>44.098963031653568</v>
      </c>
      <c r="E1089" s="44">
        <v>63.990834936007467</v>
      </c>
      <c r="F1089" s="44">
        <v>19.891871904353899</v>
      </c>
      <c r="G1089" s="45"/>
    </row>
    <row r="1090" spans="2:7" s="40" customFormat="1">
      <c r="B1090" s="43">
        <v>41651</v>
      </c>
      <c r="C1090" s="56" t="s">
        <v>55</v>
      </c>
      <c r="D1090" s="44">
        <v>50.615006433470576</v>
      </c>
      <c r="E1090" s="44">
        <v>73.232570764941926</v>
      </c>
      <c r="F1090" s="44">
        <v>22.61756433147135</v>
      </c>
      <c r="G1090" s="45"/>
    </row>
    <row r="1091" spans="2:7" s="40" customFormat="1">
      <c r="B1091" s="43">
        <v>41651</v>
      </c>
      <c r="C1091" s="56" t="s">
        <v>56</v>
      </c>
      <c r="D1091" s="44">
        <v>40.994022812102607</v>
      </c>
      <c r="E1091" s="44">
        <v>62.378581601886076</v>
      </c>
      <c r="F1091" s="44">
        <v>21.384558789783469</v>
      </c>
      <c r="G1091" s="45"/>
    </row>
    <row r="1092" spans="2:7" s="40" customFormat="1">
      <c r="B1092" s="43">
        <v>41651</v>
      </c>
      <c r="C1092" s="56" t="s">
        <v>57</v>
      </c>
      <c r="D1092" s="44">
        <v>39.033651817631998</v>
      </c>
      <c r="E1092" s="44">
        <v>63.39205612671568</v>
      </c>
      <c r="F1092" s="44">
        <v>24.358404309083681</v>
      </c>
      <c r="G1092" s="45"/>
    </row>
    <row r="1093" spans="2:7" s="40" customFormat="1">
      <c r="B1093" s="43">
        <v>41651</v>
      </c>
      <c r="C1093" s="56" t="s">
        <v>58</v>
      </c>
      <c r="D1093" s="44">
        <v>32.252394556009918</v>
      </c>
      <c r="E1093" s="44">
        <v>58.514574705989546</v>
      </c>
      <c r="F1093" s="44">
        <v>26.262180149979628</v>
      </c>
      <c r="G1093" s="45"/>
    </row>
    <row r="1094" spans="2:7" s="40" customFormat="1">
      <c r="B1094" s="43">
        <v>41651</v>
      </c>
      <c r="C1094" s="56" t="s">
        <v>59</v>
      </c>
      <c r="D1094" s="44">
        <v>20.766874622206387</v>
      </c>
      <c r="E1094" s="44">
        <v>45.398416624560575</v>
      </c>
      <c r="F1094" s="44">
        <v>24.631542002354188</v>
      </c>
      <c r="G1094" s="45"/>
    </row>
    <row r="1095" spans="2:7" s="40" customFormat="1">
      <c r="B1095" s="43">
        <v>41651</v>
      </c>
      <c r="C1095" s="56" t="s">
        <v>60</v>
      </c>
      <c r="D1095" s="44">
        <v>16.666390210475125</v>
      </c>
      <c r="E1095" s="44">
        <v>38.749569592135131</v>
      </c>
      <c r="F1095" s="44">
        <v>22.083179381660006</v>
      </c>
      <c r="G1095" s="45"/>
    </row>
    <row r="1096" spans="2:7" s="40" customFormat="1">
      <c r="B1096" s="43">
        <v>41651</v>
      </c>
      <c r="C1096" s="56" t="s">
        <v>61</v>
      </c>
      <c r="D1096" s="44">
        <v>82.08128233002023</v>
      </c>
      <c r="E1096" s="44">
        <v>112.58758593110677</v>
      </c>
      <c r="F1096" s="44">
        <v>30.506303601086543</v>
      </c>
      <c r="G1096" s="45"/>
    </row>
    <row r="1097" spans="2:7" s="40" customFormat="1">
      <c r="B1097" s="43">
        <v>41651</v>
      </c>
      <c r="C1097" s="56" t="s">
        <v>62</v>
      </c>
      <c r="D1097" s="44">
        <v>38.947880871291972</v>
      </c>
      <c r="E1097" s="44">
        <v>64.95891507760706</v>
      </c>
      <c r="F1097" s="44">
        <v>26.011034206315088</v>
      </c>
      <c r="G1097" s="45"/>
    </row>
    <row r="1098" spans="2:7" s="40" customFormat="1">
      <c r="B1098" s="43">
        <v>41651</v>
      </c>
      <c r="C1098" s="56" t="s">
        <v>63</v>
      </c>
      <c r="D1098" s="44">
        <v>89.316903539277448</v>
      </c>
      <c r="E1098" s="44">
        <v>119.52283816475409</v>
      </c>
      <c r="F1098" s="44">
        <v>30.205934625476644</v>
      </c>
      <c r="G1098" s="45"/>
    </row>
    <row r="1099" spans="2:7" s="40" customFormat="1">
      <c r="B1099" s="43">
        <v>41651</v>
      </c>
      <c r="C1099" s="56" t="s">
        <v>64</v>
      </c>
      <c r="D1099" s="44">
        <v>23.076062830267091</v>
      </c>
      <c r="E1099" s="44">
        <v>52.290930267779913</v>
      </c>
      <c r="F1099" s="44">
        <v>29.214867437512822</v>
      </c>
      <c r="G1099" s="45"/>
    </row>
    <row r="1100" spans="2:7" s="40" customFormat="1">
      <c r="B1100" s="43">
        <v>41651</v>
      </c>
      <c r="C1100" s="56" t="s">
        <v>65</v>
      </c>
      <c r="D1100" s="44">
        <v>21.094675591721483</v>
      </c>
      <c r="E1100" s="44">
        <v>48.352815093296428</v>
      </c>
      <c r="F1100" s="44">
        <v>27.258139501574945</v>
      </c>
      <c r="G1100" s="45"/>
    </row>
    <row r="1101" spans="2:7" s="40" customFormat="1">
      <c r="B1101" s="43">
        <v>41651</v>
      </c>
      <c r="C1101" s="56" t="s">
        <v>66</v>
      </c>
      <c r="D1101" s="44">
        <v>26.51918628168815</v>
      </c>
      <c r="E1101" s="44">
        <v>54.285876283775139</v>
      </c>
      <c r="F1101" s="44">
        <v>27.766690002086989</v>
      </c>
      <c r="G1101" s="45"/>
    </row>
    <row r="1102" spans="2:7" s="40" customFormat="1">
      <c r="B1102" s="43">
        <v>41651</v>
      </c>
      <c r="C1102" s="56" t="s">
        <v>67</v>
      </c>
      <c r="D1102" s="44">
        <v>58.981840338103119</v>
      </c>
      <c r="E1102" s="44">
        <v>90.493707328445225</v>
      </c>
      <c r="F1102" s="44">
        <v>31.511866990342106</v>
      </c>
      <c r="G1102" s="45"/>
    </row>
    <row r="1103" spans="2:7" s="40" customFormat="1">
      <c r="B1103" s="43">
        <v>41651</v>
      </c>
      <c r="C1103" s="56" t="s">
        <v>68</v>
      </c>
      <c r="D1103" s="44">
        <v>51.554544722715839</v>
      </c>
      <c r="E1103" s="44">
        <v>87.323773199468434</v>
      </c>
      <c r="F1103" s="44">
        <v>35.769228476752595</v>
      </c>
      <c r="G1103" s="45"/>
    </row>
    <row r="1104" spans="2:7" s="40" customFormat="1">
      <c r="B1104" s="43">
        <v>41651</v>
      </c>
      <c r="C1104" s="56" t="s">
        <v>69</v>
      </c>
      <c r="D1104" s="44">
        <v>48.492381955679896</v>
      </c>
      <c r="E1104" s="44">
        <v>81.390009958367713</v>
      </c>
      <c r="F1104" s="44">
        <v>32.897628002687817</v>
      </c>
      <c r="G1104" s="45"/>
    </row>
    <row r="1105" spans="2:7" s="40" customFormat="1">
      <c r="B1105" s="43">
        <v>41651</v>
      </c>
      <c r="C1105" s="56" t="s">
        <v>70</v>
      </c>
      <c r="D1105" s="44">
        <v>69.151876726201223</v>
      </c>
      <c r="E1105" s="44">
        <v>105.96538420435925</v>
      </c>
      <c r="F1105" s="44">
        <v>36.81350747815803</v>
      </c>
      <c r="G1105" s="45"/>
    </row>
    <row r="1106" spans="2:7" s="40" customFormat="1">
      <c r="B1106" s="43">
        <v>41651</v>
      </c>
      <c r="C1106" s="56" t="s">
        <v>71</v>
      </c>
      <c r="D1106" s="44">
        <v>54.975828430131877</v>
      </c>
      <c r="E1106" s="44">
        <v>82.296090209344356</v>
      </c>
      <c r="F1106" s="44">
        <v>27.32026177921248</v>
      </c>
      <c r="G1106" s="45"/>
    </row>
    <row r="1107" spans="2:7" s="40" customFormat="1">
      <c r="B1107" s="43">
        <v>41651</v>
      </c>
      <c r="C1107" s="56" t="s">
        <v>72</v>
      </c>
      <c r="D1107" s="44">
        <v>48.5234133234149</v>
      </c>
      <c r="E1107" s="44">
        <v>80.566880243269011</v>
      </c>
      <c r="F1107" s="44">
        <v>32.043466919854112</v>
      </c>
      <c r="G1107" s="45"/>
    </row>
    <row r="1108" spans="2:7" s="40" customFormat="1">
      <c r="B1108" s="43">
        <v>41651</v>
      </c>
      <c r="C1108" s="56" t="s">
        <v>73</v>
      </c>
      <c r="D1108" s="44">
        <v>78.88721978357421</v>
      </c>
      <c r="E1108" s="44">
        <v>121.86334999073311</v>
      </c>
      <c r="F1108" s="44">
        <v>42.976130207158903</v>
      </c>
      <c r="G1108" s="45"/>
    </row>
    <row r="1109" spans="2:7" s="40" customFormat="1">
      <c r="B1109" s="43">
        <v>41651</v>
      </c>
      <c r="C1109" s="56" t="s">
        <v>74</v>
      </c>
      <c r="D1109" s="44">
        <v>43.0243543293332</v>
      </c>
      <c r="E1109" s="44">
        <v>73.501729884547714</v>
      </c>
      <c r="F1109" s="44">
        <v>30.477375555214515</v>
      </c>
      <c r="G1109" s="45"/>
    </row>
    <row r="1110" spans="2:7" s="40" customFormat="1">
      <c r="B1110" s="43">
        <v>41651</v>
      </c>
      <c r="C1110" s="56" t="s">
        <v>75</v>
      </c>
      <c r="D1110" s="44">
        <v>31.370217719724625</v>
      </c>
      <c r="E1110" s="44">
        <v>59.74647713268201</v>
      </c>
      <c r="F1110" s="44">
        <v>28.376259412957385</v>
      </c>
      <c r="G1110" s="45"/>
    </row>
    <row r="1111" spans="2:7" s="40" customFormat="1">
      <c r="B1111" s="43">
        <v>41651</v>
      </c>
      <c r="C1111" s="56" t="s">
        <v>76</v>
      </c>
      <c r="D1111" s="44">
        <v>41.127509363832615</v>
      </c>
      <c r="E1111" s="44">
        <v>72.145655644590221</v>
      </c>
      <c r="F1111" s="44">
        <v>31.018146280757605</v>
      </c>
      <c r="G1111" s="45"/>
    </row>
    <row r="1112" spans="2:7" s="40" customFormat="1">
      <c r="B1112" s="43">
        <v>41651</v>
      </c>
      <c r="C1112" s="56" t="s">
        <v>77</v>
      </c>
      <c r="D1112" s="44">
        <v>29.939654874339183</v>
      </c>
      <c r="E1112" s="44">
        <v>59.00948076090728</v>
      </c>
      <c r="F1112" s="44">
        <v>29.069825886568097</v>
      </c>
      <c r="G1112" s="45"/>
    </row>
    <row r="1113" spans="2:7" s="40" customFormat="1">
      <c r="B1113" s="43">
        <v>41651</v>
      </c>
      <c r="C1113" s="56" t="s">
        <v>78</v>
      </c>
      <c r="D1113" s="44">
        <v>19.832535028806081</v>
      </c>
      <c r="E1113" s="44">
        <v>41.530475804592008</v>
      </c>
      <c r="F1113" s="44">
        <v>21.697940775785927</v>
      </c>
      <c r="G1113" s="45"/>
    </row>
    <row r="1114" spans="2:7" s="40" customFormat="1">
      <c r="B1114" s="43">
        <v>41651</v>
      </c>
      <c r="C1114" s="56" t="s">
        <v>79</v>
      </c>
      <c r="D1114" s="44">
        <v>24.568061332312531</v>
      </c>
      <c r="E1114" s="44">
        <v>49.479873915659937</v>
      </c>
      <c r="F1114" s="44">
        <v>24.911812583347405</v>
      </c>
      <c r="G1114" s="45"/>
    </row>
    <row r="1115" spans="2:7" s="40" customFormat="1">
      <c r="B1115" s="43">
        <v>41651</v>
      </c>
      <c r="C1115" s="56" t="s">
        <v>80</v>
      </c>
      <c r="D1115" s="44">
        <v>26.061715493407995</v>
      </c>
      <c r="E1115" s="44">
        <v>53.043560106189567</v>
      </c>
      <c r="F1115" s="44">
        <v>26.981844612781572</v>
      </c>
      <c r="G1115" s="45"/>
    </row>
    <row r="1116" spans="2:7" s="40" customFormat="1">
      <c r="B1116" s="43">
        <v>41651</v>
      </c>
      <c r="C1116" s="56" t="s">
        <v>81</v>
      </c>
      <c r="D1116" s="44">
        <v>32.661728949265012</v>
      </c>
      <c r="E1116" s="44">
        <v>58.282478299263545</v>
      </c>
      <c r="F1116" s="44">
        <v>25.620749349998533</v>
      </c>
      <c r="G1116" s="45"/>
    </row>
    <row r="1117" spans="2:7" s="40" customFormat="1">
      <c r="B1117" s="43">
        <v>41651</v>
      </c>
      <c r="C1117" s="56" t="s">
        <v>82</v>
      </c>
      <c r="D1117" s="44">
        <v>31.358487692809614</v>
      </c>
      <c r="E1117" s="44">
        <v>60.37354413254473</v>
      </c>
      <c r="F1117" s="44">
        <v>29.015056439735115</v>
      </c>
      <c r="G1117" s="45"/>
    </row>
    <row r="1118" spans="2:7" s="40" customFormat="1">
      <c r="B1118" s="43">
        <v>41651</v>
      </c>
      <c r="C1118" s="56" t="s">
        <v>83</v>
      </c>
      <c r="D1118" s="44">
        <v>24.20735597938242</v>
      </c>
      <c r="E1118" s="44">
        <v>50.737803539425443</v>
      </c>
      <c r="F1118" s="44">
        <v>26.530447560043022</v>
      </c>
      <c r="G1118" s="45"/>
    </row>
    <row r="1119" spans="2:7" s="40" customFormat="1">
      <c r="B1119" s="43">
        <v>41651</v>
      </c>
      <c r="C1119" s="56" t="s">
        <v>84</v>
      </c>
      <c r="D1119" s="44">
        <v>24.34495241286746</v>
      </c>
      <c r="E1119" s="44">
        <v>49.691807292254843</v>
      </c>
      <c r="F1119" s="44">
        <v>25.346854879387383</v>
      </c>
      <c r="G1119" s="45"/>
    </row>
    <row r="1120" spans="2:7" s="40" customFormat="1">
      <c r="B1120" s="43">
        <v>41651</v>
      </c>
      <c r="C1120" s="56" t="s">
        <v>85</v>
      </c>
      <c r="D1120" s="44">
        <v>36.464270110141179</v>
      </c>
      <c r="E1120" s="44">
        <v>68.001718179398779</v>
      </c>
      <c r="F1120" s="44">
        <v>31.5374480692576</v>
      </c>
      <c r="G1120" s="45"/>
    </row>
    <row r="1121" spans="2:7" s="40" customFormat="1">
      <c r="B1121" s="43">
        <v>41651</v>
      </c>
      <c r="C1121" s="56" t="s">
        <v>86</v>
      </c>
      <c r="D1121" s="44">
        <v>57.429339237677596</v>
      </c>
      <c r="E1121" s="44">
        <v>102.9676246211603</v>
      </c>
      <c r="F1121" s="44">
        <v>45.538285383482702</v>
      </c>
      <c r="G1121" s="45"/>
    </row>
    <row r="1122" spans="2:7" s="40" customFormat="1">
      <c r="B1122" s="43">
        <v>41651</v>
      </c>
      <c r="C1122" s="56" t="s">
        <v>87</v>
      </c>
      <c r="D1122" s="44">
        <v>39.747973825572181</v>
      </c>
      <c r="E1122" s="44">
        <v>72.482373858495052</v>
      </c>
      <c r="F1122" s="44">
        <v>32.734400032922871</v>
      </c>
      <c r="G1122" s="45"/>
    </row>
    <row r="1123" spans="2:7" s="40" customFormat="1">
      <c r="B1123" s="43">
        <v>41651</v>
      </c>
      <c r="C1123" s="56" t="s">
        <v>88</v>
      </c>
      <c r="D1123" s="44">
        <v>29.694294844559099</v>
      </c>
      <c r="E1123" s="44">
        <v>59.496438869081047</v>
      </c>
      <c r="F1123" s="44">
        <v>29.802144024521947</v>
      </c>
      <c r="G1123" s="45"/>
    </row>
    <row r="1124" spans="2:7" s="40" customFormat="1">
      <c r="B1124" s="43">
        <v>41651</v>
      </c>
      <c r="C1124" s="56" t="s">
        <v>89</v>
      </c>
      <c r="D1124" s="44">
        <v>20.233967085956198</v>
      </c>
      <c r="E1124" s="44">
        <v>42.242646778606705</v>
      </c>
      <c r="F1124" s="44">
        <v>22.008679692650507</v>
      </c>
      <c r="G1124" s="45"/>
    </row>
    <row r="1125" spans="2:7" s="40" customFormat="1">
      <c r="B1125" s="43">
        <v>41651</v>
      </c>
      <c r="C1125" s="56" t="s">
        <v>90</v>
      </c>
      <c r="D1125" s="44">
        <v>18.718971139085735</v>
      </c>
      <c r="E1125" s="44">
        <v>43.800210183683092</v>
      </c>
      <c r="F1125" s="44">
        <v>25.081239044597357</v>
      </c>
      <c r="G1125" s="45"/>
    </row>
    <row r="1126" spans="2:7" s="40" customFormat="1">
      <c r="B1126" s="43">
        <v>41651</v>
      </c>
      <c r="C1126" s="56" t="s">
        <v>91</v>
      </c>
      <c r="D1126" s="44">
        <v>33.867708620705372</v>
      </c>
      <c r="E1126" s="44">
        <v>61.832084309461138</v>
      </c>
      <c r="F1126" s="44">
        <v>27.964375688755766</v>
      </c>
      <c r="G1126" s="45"/>
    </row>
    <row r="1127" spans="2:7" s="40" customFormat="1">
      <c r="B1127" s="43">
        <v>41651</v>
      </c>
      <c r="C1127" s="56" t="s">
        <v>92</v>
      </c>
      <c r="D1127" s="44">
        <v>32.988269951830098</v>
      </c>
      <c r="E1127" s="44">
        <v>61.586309703648226</v>
      </c>
      <c r="F1127" s="44">
        <v>28.598039751818128</v>
      </c>
      <c r="G1127" s="45"/>
    </row>
    <row r="1128" spans="2:7" s="40" customFormat="1">
      <c r="B1128" s="43">
        <v>41651</v>
      </c>
      <c r="C1128" s="56" t="s">
        <v>93</v>
      </c>
      <c r="D1128" s="44">
        <v>24.237884127607419</v>
      </c>
      <c r="E1128" s="44">
        <v>52.48462454819073</v>
      </c>
      <c r="F1128" s="44">
        <v>28.246740420583311</v>
      </c>
      <c r="G1128" s="45"/>
    </row>
    <row r="1129" spans="2:7" s="40" customFormat="1">
      <c r="B1129" s="43">
        <v>41651</v>
      </c>
      <c r="C1129" s="56" t="s">
        <v>94</v>
      </c>
      <c r="D1129" s="44">
        <v>31.759091207969718</v>
      </c>
      <c r="E1129" s="44">
        <v>63.676839497191409</v>
      </c>
      <c r="F1129" s="44">
        <v>31.917748289221691</v>
      </c>
      <c r="G1129" s="45"/>
    </row>
    <row r="1130" spans="2:7" s="40" customFormat="1">
      <c r="B1130" s="43">
        <v>41651</v>
      </c>
      <c r="C1130" s="56" t="s">
        <v>95</v>
      </c>
      <c r="D1130" s="44">
        <v>30.64662292500438</v>
      </c>
      <c r="E1130" s="44">
        <v>58.885788167422255</v>
      </c>
      <c r="F1130" s="44">
        <v>28.239165242417876</v>
      </c>
      <c r="G1130" s="45"/>
    </row>
    <row r="1131" spans="2:7" s="40" customFormat="1">
      <c r="B1131" s="43">
        <v>41651</v>
      </c>
      <c r="C1131" s="56" t="s">
        <v>96</v>
      </c>
      <c r="D1131" s="44">
        <v>24.735393817357572</v>
      </c>
      <c r="E1131" s="44">
        <v>53.027835452039518</v>
      </c>
      <c r="F1131" s="44">
        <v>28.292441634681946</v>
      </c>
      <c r="G1131" s="45"/>
    </row>
    <row r="1132" spans="2:7" s="40" customFormat="1">
      <c r="B1132" s="43">
        <v>41651</v>
      </c>
      <c r="C1132" s="56" t="s">
        <v>97</v>
      </c>
      <c r="D1132" s="44">
        <v>24.036110581752354</v>
      </c>
      <c r="E1132" s="44">
        <v>49.858671824573733</v>
      </c>
      <c r="F1132" s="44">
        <v>25.822561242821379</v>
      </c>
      <c r="G1132" s="45"/>
    </row>
    <row r="1133" spans="2:7" s="40" customFormat="1">
      <c r="B1133" s="43">
        <v>41651</v>
      </c>
      <c r="C1133" s="56" t="s">
        <v>98</v>
      </c>
      <c r="D1133" s="44">
        <v>17.595316494805381</v>
      </c>
      <c r="E1133" s="44">
        <v>41.429503410355984</v>
      </c>
      <c r="F1133" s="44">
        <v>23.834186915550603</v>
      </c>
      <c r="G1133" s="45"/>
    </row>
    <row r="1134" spans="2:7" s="40" customFormat="1">
      <c r="B1134" s="43">
        <v>41651</v>
      </c>
      <c r="C1134" s="56" t="s">
        <v>99</v>
      </c>
      <c r="D1134" s="44">
        <v>28.389647346608683</v>
      </c>
      <c r="E1134" s="44">
        <v>56.985232964084972</v>
      </c>
      <c r="F1134" s="44">
        <v>28.595585617476289</v>
      </c>
      <c r="G1134" s="45"/>
    </row>
    <row r="1135" spans="2:7" s="40" customFormat="1">
      <c r="B1135" s="43">
        <v>41651</v>
      </c>
      <c r="C1135" s="56" t="s">
        <v>100</v>
      </c>
      <c r="D1135" s="44">
        <v>16.980734795575195</v>
      </c>
      <c r="E1135" s="44">
        <v>38.772346564565012</v>
      </c>
      <c r="F1135" s="44">
        <v>21.791611768989817</v>
      </c>
      <c r="G1135" s="45"/>
    </row>
    <row r="1136" spans="2:7" s="40" customFormat="1">
      <c r="B1136" s="43">
        <v>41651</v>
      </c>
      <c r="C1136" s="56" t="s">
        <v>101</v>
      </c>
      <c r="D1136" s="44">
        <v>16.313285272904988</v>
      </c>
      <c r="E1136" s="44">
        <v>35.720705289910192</v>
      </c>
      <c r="F1136" s="44">
        <v>19.407420017005204</v>
      </c>
      <c r="G1136" s="45"/>
    </row>
    <row r="1137" spans="2:7" s="40" customFormat="1">
      <c r="B1137" s="43">
        <v>41651</v>
      </c>
      <c r="C1137" s="56" t="s">
        <v>102</v>
      </c>
      <c r="D1137" s="44">
        <v>21.535543750146584</v>
      </c>
      <c r="E1137" s="44">
        <v>43.38098043887922</v>
      </c>
      <c r="F1137" s="44">
        <v>21.845436688732637</v>
      </c>
      <c r="G1137" s="45"/>
    </row>
    <row r="1138" spans="2:7" s="40" customFormat="1">
      <c r="B1138" s="43">
        <v>41651</v>
      </c>
      <c r="C1138" s="56" t="s">
        <v>103</v>
      </c>
      <c r="D1138" s="44">
        <v>21.122307953356454</v>
      </c>
      <c r="E1138" s="44">
        <v>41.481615149695948</v>
      </c>
      <c r="F1138" s="44">
        <v>20.359307196339493</v>
      </c>
      <c r="G1138" s="45"/>
    </row>
    <row r="1139" spans="2:7" s="40" customFormat="1">
      <c r="B1139" s="43">
        <v>41651</v>
      </c>
      <c r="C1139" s="56" t="s">
        <v>104</v>
      </c>
      <c r="D1139" s="44">
        <v>16.154138904254939</v>
      </c>
      <c r="E1139" s="44">
        <v>35.389325563000313</v>
      </c>
      <c r="F1139" s="44">
        <v>19.235186658745373</v>
      </c>
      <c r="G1139" s="45"/>
    </row>
    <row r="1140" spans="2:7" s="40" customFormat="1">
      <c r="B1140" s="43">
        <v>41651</v>
      </c>
      <c r="C1140" s="56" t="s">
        <v>105</v>
      </c>
      <c r="D1140" s="44">
        <v>13.018579669788979</v>
      </c>
      <c r="E1140" s="44">
        <v>31.260206874037905</v>
      </c>
      <c r="F1140" s="44">
        <v>18.241627204248928</v>
      </c>
      <c r="G1140" s="45"/>
    </row>
    <row r="1141" spans="2:7" s="40" customFormat="1">
      <c r="B1141" s="43">
        <v>41651</v>
      </c>
      <c r="C1141" s="56" t="s">
        <v>106</v>
      </c>
      <c r="D1141" s="44">
        <v>14.639205873524475</v>
      </c>
      <c r="E1141" s="44">
        <v>33.233776222207133</v>
      </c>
      <c r="F1141" s="44">
        <v>18.594570348682659</v>
      </c>
      <c r="G1141" s="45"/>
    </row>
    <row r="1142" spans="2:7" s="40" customFormat="1">
      <c r="B1142" s="43">
        <v>41651</v>
      </c>
      <c r="C1142" s="56" t="s">
        <v>107</v>
      </c>
      <c r="D1142" s="44">
        <v>19.331702237880908</v>
      </c>
      <c r="E1142" s="44">
        <v>40.040327172647501</v>
      </c>
      <c r="F1142" s="44">
        <v>20.708624934766593</v>
      </c>
      <c r="G1142" s="45"/>
    </row>
    <row r="1143" spans="2:7" s="40" customFormat="1">
      <c r="B1143" s="43">
        <v>41651</v>
      </c>
      <c r="C1143" s="56" t="s">
        <v>108</v>
      </c>
      <c r="D1143" s="44">
        <v>10.560880773753226</v>
      </c>
      <c r="E1143" s="44">
        <v>27.738936976389262</v>
      </c>
      <c r="F1143" s="44">
        <v>17.178056202636036</v>
      </c>
      <c r="G1143" s="45"/>
    </row>
    <row r="1144" spans="2:7" s="40" customFormat="1">
      <c r="B1144" s="43">
        <v>41651</v>
      </c>
      <c r="C1144" s="56" t="s">
        <v>109</v>
      </c>
      <c r="D1144" s="44">
        <v>19.585724694310983</v>
      </c>
      <c r="E1144" s="44">
        <v>39.410393370742739</v>
      </c>
      <c r="F1144" s="44">
        <v>19.824668676431756</v>
      </c>
      <c r="G1144" s="45"/>
    </row>
    <row r="1145" spans="2:7" s="40" customFormat="1">
      <c r="B1145" s="43">
        <v>41651</v>
      </c>
      <c r="C1145" s="56" t="s">
        <v>110</v>
      </c>
      <c r="D1145" s="44">
        <v>14.585940165784455</v>
      </c>
      <c r="E1145" s="44">
        <v>29.413591563588607</v>
      </c>
      <c r="F1145" s="44">
        <v>14.827651397804152</v>
      </c>
      <c r="G1145" s="45"/>
    </row>
    <row r="1146" spans="2:7" s="40" customFormat="1">
      <c r="B1146" s="43">
        <v>41651</v>
      </c>
      <c r="C1146" s="56" t="s">
        <v>111</v>
      </c>
      <c r="D1146" s="44">
        <v>16.354811253244996</v>
      </c>
      <c r="E1146" s="44">
        <v>34.22496902753074</v>
      </c>
      <c r="F1146" s="44">
        <v>17.870157774285744</v>
      </c>
      <c r="G1146" s="45"/>
    </row>
    <row r="1147" spans="2:7" s="40" customFormat="1">
      <c r="B1147" s="43">
        <v>41651</v>
      </c>
      <c r="C1147" s="56" t="s">
        <v>112</v>
      </c>
      <c r="D1147" s="44">
        <v>13.134625017204012</v>
      </c>
      <c r="E1147" s="44">
        <v>29.62661246401052</v>
      </c>
      <c r="F1147" s="44">
        <v>16.491987446806508</v>
      </c>
      <c r="G1147" s="45"/>
    </row>
    <row r="1148" spans="2:7" s="40" customFormat="1">
      <c r="B1148" s="43">
        <v>41651</v>
      </c>
      <c r="C1148" s="56" t="s">
        <v>113</v>
      </c>
      <c r="D1148" s="44">
        <v>12.880339825603933</v>
      </c>
      <c r="E1148" s="44">
        <v>28.580922561579925</v>
      </c>
      <c r="F1148" s="44">
        <v>15.700582735975992</v>
      </c>
      <c r="G1148" s="45"/>
    </row>
    <row r="1149" spans="2:7" s="40" customFormat="1">
      <c r="B1149" s="43">
        <v>41651</v>
      </c>
      <c r="C1149" s="56" t="s">
        <v>114</v>
      </c>
      <c r="D1149" s="44">
        <v>9.7979051760029918</v>
      </c>
      <c r="E1149" s="44">
        <v>24.068001930422675</v>
      </c>
      <c r="F1149" s="44">
        <v>14.270096754419683</v>
      </c>
      <c r="G1149" s="45"/>
    </row>
    <row r="1150" spans="2:7" s="40" customFormat="1">
      <c r="B1150" s="43">
        <v>41651</v>
      </c>
      <c r="C1150" s="56" t="s">
        <v>115</v>
      </c>
      <c r="D1150" s="44">
        <v>10.465167813623193</v>
      </c>
      <c r="E1150" s="44">
        <v>22.296907961341354</v>
      </c>
      <c r="F1150" s="44">
        <v>11.831740147718161</v>
      </c>
      <c r="G1150" s="45"/>
    </row>
    <row r="1151" spans="2:7" s="40" customFormat="1">
      <c r="B1151" s="43">
        <v>41651</v>
      </c>
      <c r="C1151" s="56" t="s">
        <v>116</v>
      </c>
      <c r="D1151" s="44">
        <v>11.481966816043505</v>
      </c>
      <c r="E1151" s="44">
        <v>28.057664394529123</v>
      </c>
      <c r="F1151" s="44">
        <v>16.575697578485617</v>
      </c>
      <c r="G1151" s="45"/>
    </row>
    <row r="1152" spans="2:7" s="40" customFormat="1">
      <c r="B1152" s="43">
        <v>41651</v>
      </c>
      <c r="C1152" s="56" t="s">
        <v>117</v>
      </c>
      <c r="D1152" s="44">
        <v>13.176653888224021</v>
      </c>
      <c r="E1152" s="44">
        <v>28.484227235658953</v>
      </c>
      <c r="F1152" s="44">
        <v>15.307573347434932</v>
      </c>
      <c r="G1152" s="45"/>
    </row>
    <row r="1153" spans="2:7" s="40" customFormat="1">
      <c r="B1153" s="43">
        <v>41651</v>
      </c>
      <c r="C1153" s="56" t="s">
        <v>118</v>
      </c>
      <c r="D1153" s="44">
        <v>11.1429004564034</v>
      </c>
      <c r="E1153" s="44">
        <v>25.65698815731005</v>
      </c>
      <c r="F1153" s="44">
        <v>14.51408770090665</v>
      </c>
      <c r="G1153" s="45"/>
    </row>
    <row r="1154" spans="2:7" s="40" customFormat="1">
      <c r="B1154" s="43">
        <v>41651</v>
      </c>
      <c r="C1154" s="56" t="s">
        <v>119</v>
      </c>
      <c r="D1154" s="44">
        <v>12.032575496723672</v>
      </c>
      <c r="E1154" s="44">
        <v>21.538939906944645</v>
      </c>
      <c r="F1154" s="44">
        <v>9.5063644102209732</v>
      </c>
      <c r="G1154" s="45"/>
    </row>
    <row r="1155" spans="2:7" s="40" customFormat="1">
      <c r="B1155" s="43">
        <v>41651</v>
      </c>
      <c r="C1155" s="56" t="s">
        <v>120</v>
      </c>
      <c r="D1155" s="44">
        <v>9.8823370169730147</v>
      </c>
      <c r="E1155" s="44">
        <v>18.871796777862681</v>
      </c>
      <c r="F1155" s="44">
        <v>8.989459760889666</v>
      </c>
      <c r="G1155" s="45"/>
    </row>
    <row r="1156" spans="2:7" s="40" customFormat="1">
      <c r="B1156" s="43">
        <v>41651</v>
      </c>
      <c r="C1156" s="56" t="s">
        <v>121</v>
      </c>
      <c r="D1156" s="44">
        <v>11.439301987803487</v>
      </c>
      <c r="E1156" s="44">
        <v>20.503887683498043</v>
      </c>
      <c r="F1156" s="44">
        <v>9.0645856956945554</v>
      </c>
      <c r="G1156" s="45"/>
    </row>
    <row r="1157" spans="2:7" s="40" customFormat="1">
      <c r="B1157" s="43">
        <v>41651</v>
      </c>
      <c r="C1157" s="56" t="s">
        <v>122</v>
      </c>
      <c r="D1157" s="44">
        <v>10.835504984043306</v>
      </c>
      <c r="E1157" s="44">
        <v>21.143841453903793</v>
      </c>
      <c r="F1157" s="44">
        <v>10.308336469860487</v>
      </c>
      <c r="G1157" s="45"/>
    </row>
    <row r="1158" spans="2:7" s="40" customFormat="1">
      <c r="B1158" s="43">
        <v>41651</v>
      </c>
      <c r="C1158" s="56" t="s">
        <v>123</v>
      </c>
      <c r="D1158" s="44">
        <v>5.2641428274766051</v>
      </c>
      <c r="E1158" s="44">
        <v>14.412290423203405</v>
      </c>
      <c r="F1158" s="44">
        <v>9.148147595726801</v>
      </c>
      <c r="G1158" s="45"/>
    </row>
    <row r="1159" spans="2:7" s="40" customFormat="1">
      <c r="B1159" s="43">
        <v>41651</v>
      </c>
      <c r="C1159" s="56" t="s">
        <v>124</v>
      </c>
      <c r="D1159" s="44">
        <v>8.0921213486824666</v>
      </c>
      <c r="E1159" s="44">
        <v>15.041605052814159</v>
      </c>
      <c r="F1159" s="44">
        <v>6.9494837041316924</v>
      </c>
      <c r="G1159" s="45"/>
    </row>
    <row r="1160" spans="2:7" s="40" customFormat="1">
      <c r="B1160" s="43">
        <v>41651</v>
      </c>
      <c r="C1160" s="56" t="s">
        <v>125</v>
      </c>
      <c r="D1160" s="44">
        <v>8.5051568331975922</v>
      </c>
      <c r="E1160" s="44">
        <v>15.916270235933819</v>
      </c>
      <c r="F1160" s="44">
        <v>7.4111134027362269</v>
      </c>
      <c r="G1160" s="45"/>
    </row>
    <row r="1161" spans="2:7" s="40" customFormat="1">
      <c r="B1161" s="43">
        <v>41652</v>
      </c>
      <c r="C1161" s="56">
        <v>0</v>
      </c>
      <c r="D1161" s="44">
        <v>9.5325050340029058</v>
      </c>
      <c r="E1161" s="44">
        <v>16.342882524409653</v>
      </c>
      <c r="F1161" s="44">
        <v>6.8103774904067471</v>
      </c>
      <c r="G1161" s="45"/>
    </row>
    <row r="1162" spans="2:7" s="40" customFormat="1">
      <c r="B1162" s="43">
        <v>41652</v>
      </c>
      <c r="C1162" s="56" t="s">
        <v>31</v>
      </c>
      <c r="D1162" s="44">
        <v>4.5543955056513878</v>
      </c>
      <c r="E1162" s="44">
        <v>8.0967192772258549</v>
      </c>
      <c r="F1162" s="44">
        <v>3.5423237715744671</v>
      </c>
      <c r="G1162" s="45"/>
    </row>
    <row r="1163" spans="2:7" s="40" customFormat="1">
      <c r="B1163" s="43">
        <v>41652</v>
      </c>
      <c r="C1163" s="56" t="s">
        <v>32</v>
      </c>
      <c r="D1163" s="44">
        <v>10.294998895803136</v>
      </c>
      <c r="E1163" s="44">
        <v>15.9586559578978</v>
      </c>
      <c r="F1163" s="44">
        <v>5.6636570620946642</v>
      </c>
      <c r="G1163" s="45"/>
    </row>
    <row r="1164" spans="2:7" s="40" customFormat="1">
      <c r="B1164" s="43">
        <v>41652</v>
      </c>
      <c r="C1164" s="56" t="s">
        <v>33</v>
      </c>
      <c r="D1164" s="44">
        <v>6.3866792305369451</v>
      </c>
      <c r="E1164" s="44">
        <v>11.296868962798611</v>
      </c>
      <c r="F1164" s="44">
        <v>4.9101897322616654</v>
      </c>
      <c r="G1164" s="45"/>
    </row>
    <row r="1165" spans="2:7" s="40" customFormat="1">
      <c r="B1165" s="43">
        <v>41652</v>
      </c>
      <c r="C1165" s="56" t="s">
        <v>34</v>
      </c>
      <c r="D1165" s="44">
        <v>4.89325130448149</v>
      </c>
      <c r="E1165" s="44">
        <v>9.5473441756962885</v>
      </c>
      <c r="F1165" s="44">
        <v>4.6540928712147984</v>
      </c>
      <c r="G1165" s="45"/>
    </row>
    <row r="1166" spans="2:7" s="40" customFormat="1">
      <c r="B1166" s="43">
        <v>41652</v>
      </c>
      <c r="C1166" s="56" t="s">
        <v>35</v>
      </c>
      <c r="D1166" s="44">
        <v>4.7979034004564607</v>
      </c>
      <c r="E1166" s="44">
        <v>8.8859109657955457</v>
      </c>
      <c r="F1166" s="44">
        <v>4.088007565339085</v>
      </c>
      <c r="G1166" s="45"/>
    </row>
    <row r="1167" spans="2:7" s="40" customFormat="1">
      <c r="B1167" s="43">
        <v>41652</v>
      </c>
      <c r="C1167" s="56" t="s">
        <v>36</v>
      </c>
      <c r="D1167" s="44">
        <v>5.0308881292515322</v>
      </c>
      <c r="E1167" s="44">
        <v>7.9364686302209142</v>
      </c>
      <c r="F1167" s="44">
        <v>2.905580500969382</v>
      </c>
      <c r="G1167" s="45"/>
    </row>
    <row r="1168" spans="2:7" s="40" customFormat="1">
      <c r="B1168" s="43">
        <v>41652</v>
      </c>
      <c r="C1168" s="56" t="s">
        <v>37</v>
      </c>
      <c r="D1168" s="44">
        <v>4.9779056537515149</v>
      </c>
      <c r="E1168" s="44">
        <v>8.1177643046258439</v>
      </c>
      <c r="F1168" s="44">
        <v>3.1398586508743289</v>
      </c>
      <c r="G1168" s="45"/>
    </row>
    <row r="1169" spans="2:7" s="40" customFormat="1">
      <c r="B1169" s="43">
        <v>41652</v>
      </c>
      <c r="C1169" s="56" t="s">
        <v>38</v>
      </c>
      <c r="D1169" s="44">
        <v>7.8375130268023865</v>
      </c>
      <c r="E1169" s="44">
        <v>18.166189542688937</v>
      </c>
      <c r="F1169" s="44">
        <v>10.328676515886549</v>
      </c>
      <c r="G1169" s="45"/>
    </row>
    <row r="1170" spans="2:7" s="40" customFormat="1">
      <c r="B1170" s="43">
        <v>41652</v>
      </c>
      <c r="C1170" s="56" t="s">
        <v>39</v>
      </c>
      <c r="D1170" s="44">
        <v>6.217022081806892</v>
      </c>
      <c r="E1170" s="44">
        <v>9.675065028621237</v>
      </c>
      <c r="F1170" s="44">
        <v>3.458042946814345</v>
      </c>
      <c r="G1170" s="45"/>
    </row>
    <row r="1171" spans="2:7" s="40" customFormat="1">
      <c r="B1171" s="43">
        <v>41652</v>
      </c>
      <c r="C1171" s="56" t="s">
        <v>40</v>
      </c>
      <c r="D1171" s="44">
        <v>7.0748709722821532</v>
      </c>
      <c r="E1171" s="44">
        <v>9.4296654091083312</v>
      </c>
      <c r="F1171" s="44">
        <v>2.354794436826178</v>
      </c>
      <c r="G1171" s="45"/>
    </row>
    <row r="1172" spans="2:7" s="40" customFormat="1">
      <c r="B1172" s="43">
        <v>41652</v>
      </c>
      <c r="C1172" s="56" t="s">
        <v>41</v>
      </c>
      <c r="D1172" s="44">
        <v>5.697995339891734</v>
      </c>
      <c r="E1172" s="44">
        <v>11.338998422938586</v>
      </c>
      <c r="F1172" s="44">
        <v>5.6410030830468516</v>
      </c>
      <c r="G1172" s="45"/>
    </row>
    <row r="1173" spans="2:7" s="40" customFormat="1">
      <c r="B1173" s="43">
        <v>41652</v>
      </c>
      <c r="C1173" s="56" t="s">
        <v>42</v>
      </c>
      <c r="D1173" s="44">
        <v>11.967846498003642</v>
      </c>
      <c r="E1173" s="44">
        <v>18.965775232704619</v>
      </c>
      <c r="F1173" s="44">
        <v>6.9979287347009773</v>
      </c>
      <c r="G1173" s="45"/>
    </row>
    <row r="1174" spans="2:7" s="40" customFormat="1">
      <c r="B1174" s="43">
        <v>41652</v>
      </c>
      <c r="C1174" s="56" t="s">
        <v>43</v>
      </c>
      <c r="D1174" s="44">
        <v>6.2698481986419079</v>
      </c>
      <c r="E1174" s="44">
        <v>7.9574713286589018</v>
      </c>
      <c r="F1174" s="44">
        <v>1.6876231300169939</v>
      </c>
      <c r="G1174" s="45"/>
    </row>
    <row r="1175" spans="2:7" s="40" customFormat="1">
      <c r="B1175" s="43">
        <v>41652</v>
      </c>
      <c r="C1175" s="56" t="s">
        <v>44</v>
      </c>
      <c r="D1175" s="44">
        <v>5.9414976993918076</v>
      </c>
      <c r="E1175" s="44">
        <v>8.0534250079468634</v>
      </c>
      <c r="F1175" s="44">
        <v>2.1119273085550558</v>
      </c>
      <c r="G1175" s="45"/>
    </row>
    <row r="1176" spans="2:7" s="40" customFormat="1">
      <c r="B1176" s="43">
        <v>41652</v>
      </c>
      <c r="C1176" s="56" t="s">
        <v>45</v>
      </c>
      <c r="D1176" s="44">
        <v>4.7129283323264328</v>
      </c>
      <c r="E1176" s="44">
        <v>8.9600486077165105</v>
      </c>
      <c r="F1176" s="44">
        <v>4.2471202753900776</v>
      </c>
      <c r="G1176" s="45"/>
    </row>
    <row r="1177" spans="2:7" s="40" customFormat="1">
      <c r="B1177" s="43">
        <v>41652</v>
      </c>
      <c r="C1177" s="56" t="s">
        <v>46</v>
      </c>
      <c r="D1177" s="44">
        <v>4.3739984919413306</v>
      </c>
      <c r="E1177" s="44">
        <v>11.199994024795638</v>
      </c>
      <c r="F1177" s="44">
        <v>6.8259955328543072</v>
      </c>
      <c r="G1177" s="45"/>
    </row>
    <row r="1178" spans="2:7" s="40" customFormat="1">
      <c r="B1178" s="43">
        <v>41652</v>
      </c>
      <c r="C1178" s="56" t="s">
        <v>47</v>
      </c>
      <c r="D1178" s="44">
        <v>5.2530073252015974</v>
      </c>
      <c r="E1178" s="44">
        <v>9.589271079677264</v>
      </c>
      <c r="F1178" s="44">
        <v>4.3362637544756666</v>
      </c>
      <c r="G1178" s="45"/>
    </row>
    <row r="1179" spans="2:7" s="40" customFormat="1">
      <c r="B1179" s="43">
        <v>41652</v>
      </c>
      <c r="C1179" s="56" t="s">
        <v>48</v>
      </c>
      <c r="D1179" s="44">
        <v>5.3165242565416166</v>
      </c>
      <c r="E1179" s="44">
        <v>12.458511550811146</v>
      </c>
      <c r="F1179" s="44">
        <v>7.1419872942695291</v>
      </c>
      <c r="G1179" s="45"/>
    </row>
    <row r="1180" spans="2:7" s="40" customFormat="1">
      <c r="B1180" s="43">
        <v>41652</v>
      </c>
      <c r="C1180" s="56" t="s">
        <v>49</v>
      </c>
      <c r="D1180" s="44">
        <v>7.7205699734873479</v>
      </c>
      <c r="E1180" s="44">
        <v>15.263719006449053</v>
      </c>
      <c r="F1180" s="44">
        <v>7.543149032961705</v>
      </c>
      <c r="G1180" s="45"/>
    </row>
    <row r="1181" spans="2:7" s="40" customFormat="1">
      <c r="B1181" s="43">
        <v>41652</v>
      </c>
      <c r="C1181" s="56" t="s">
        <v>50</v>
      </c>
      <c r="D1181" s="44">
        <v>13.693614974884163</v>
      </c>
      <c r="E1181" s="44">
        <v>27.785989578529172</v>
      </c>
      <c r="F1181" s="44">
        <v>14.092374603645009</v>
      </c>
      <c r="G1181" s="45"/>
    </row>
    <row r="1182" spans="2:7" s="40" customFormat="1">
      <c r="B1182" s="43">
        <v>41652</v>
      </c>
      <c r="C1182" s="56" t="s">
        <v>51</v>
      </c>
      <c r="D1182" s="44">
        <v>7.9217099735424075</v>
      </c>
      <c r="E1182" s="44">
        <v>15.050210242495131</v>
      </c>
      <c r="F1182" s="44">
        <v>7.1285002689527239</v>
      </c>
      <c r="G1182" s="45"/>
    </row>
    <row r="1183" spans="2:7" s="40" customFormat="1">
      <c r="B1183" s="43">
        <v>41652</v>
      </c>
      <c r="C1183" s="56" t="s">
        <v>52</v>
      </c>
      <c r="D1183" s="44">
        <v>12.348483997303754</v>
      </c>
      <c r="E1183" s="44">
        <v>21.737877894083525</v>
      </c>
      <c r="F1183" s="44">
        <v>9.3893938967797705</v>
      </c>
      <c r="G1183" s="45"/>
    </row>
    <row r="1184" spans="2:7" s="40" customFormat="1">
      <c r="B1184" s="43">
        <v>41652</v>
      </c>
      <c r="C1184" s="56" t="s">
        <v>53</v>
      </c>
      <c r="D1184" s="44">
        <v>13.269785916489033</v>
      </c>
      <c r="E1184" s="44">
        <v>25.641583449098</v>
      </c>
      <c r="F1184" s="44">
        <v>12.371797532608968</v>
      </c>
      <c r="G1184" s="45"/>
    </row>
    <row r="1185" spans="2:7" s="40" customFormat="1">
      <c r="B1185" s="43">
        <v>41652</v>
      </c>
      <c r="C1185" s="56" t="s">
        <v>54</v>
      </c>
      <c r="D1185" s="44">
        <v>15.970258265524853</v>
      </c>
      <c r="E1185" s="44">
        <v>30.803848477747987</v>
      </c>
      <c r="F1185" s="44">
        <v>14.833590212223134</v>
      </c>
      <c r="G1185" s="45"/>
    </row>
    <row r="1186" spans="2:7" s="40" customFormat="1">
      <c r="B1186" s="43">
        <v>41652</v>
      </c>
      <c r="C1186" s="56" t="s">
        <v>55</v>
      </c>
      <c r="D1186" s="44">
        <v>18.501257829850619</v>
      </c>
      <c r="E1186" s="44">
        <v>34.803448286255417</v>
      </c>
      <c r="F1186" s="44">
        <v>16.302190456404798</v>
      </c>
      <c r="G1186" s="45"/>
    </row>
    <row r="1187" spans="2:7" s="40" customFormat="1">
      <c r="B1187" s="43">
        <v>41652</v>
      </c>
      <c r="C1187" s="56" t="s">
        <v>56</v>
      </c>
      <c r="D1187" s="44">
        <v>12.1787844295037</v>
      </c>
      <c r="E1187" s="44">
        <v>29.982197416254301</v>
      </c>
      <c r="F1187" s="44">
        <v>17.803412986750601</v>
      </c>
      <c r="G1187" s="45"/>
    </row>
    <row r="1188" spans="2:7" s="40" customFormat="1">
      <c r="B1188" s="43">
        <v>41652</v>
      </c>
      <c r="C1188" s="56" t="s">
        <v>57</v>
      </c>
      <c r="D1188" s="44">
        <v>14.317940293804348</v>
      </c>
      <c r="E1188" s="44">
        <v>32.733836914568229</v>
      </c>
      <c r="F1188" s="44">
        <v>18.415896620763881</v>
      </c>
      <c r="G1188" s="45"/>
    </row>
    <row r="1189" spans="2:7" s="40" customFormat="1">
      <c r="B1189" s="43">
        <v>41652</v>
      </c>
      <c r="C1189" s="56" t="s">
        <v>58</v>
      </c>
      <c r="D1189" s="44">
        <v>16.848909112525117</v>
      </c>
      <c r="E1189" s="44">
        <v>33.352263959070982</v>
      </c>
      <c r="F1189" s="44">
        <v>16.503354846545864</v>
      </c>
      <c r="G1189" s="45"/>
    </row>
    <row r="1190" spans="2:7" s="40" customFormat="1">
      <c r="B1190" s="43">
        <v>41652</v>
      </c>
      <c r="C1190" s="56" t="s">
        <v>59</v>
      </c>
      <c r="D1190" s="44">
        <v>25.808032063862836</v>
      </c>
      <c r="E1190" s="44">
        <v>46.844346156101714</v>
      </c>
      <c r="F1190" s="44">
        <v>21.036314092238879</v>
      </c>
      <c r="G1190" s="45"/>
    </row>
    <row r="1191" spans="2:7" s="40" customFormat="1">
      <c r="B1191" s="43">
        <v>41652</v>
      </c>
      <c r="C1191" s="56" t="s">
        <v>60</v>
      </c>
      <c r="D1191" s="44">
        <v>31.166452727739465</v>
      </c>
      <c r="E1191" s="44">
        <v>57.136536200523693</v>
      </c>
      <c r="F1191" s="44">
        <v>25.970083472784228</v>
      </c>
      <c r="G1191" s="45"/>
    </row>
    <row r="1192" spans="2:7" s="40" customFormat="1">
      <c r="B1192" s="43">
        <v>41652</v>
      </c>
      <c r="C1192" s="56" t="s">
        <v>61</v>
      </c>
      <c r="D1192" s="44">
        <v>57.65181467243751</v>
      </c>
      <c r="E1192" s="44">
        <v>99.724366256311058</v>
      </c>
      <c r="F1192" s="44">
        <v>42.072551583873548</v>
      </c>
      <c r="G1192" s="45"/>
    </row>
    <row r="1193" spans="2:7" s="40" customFormat="1">
      <c r="B1193" s="43">
        <v>41652</v>
      </c>
      <c r="C1193" s="56" t="s">
        <v>62</v>
      </c>
      <c r="D1193" s="44">
        <v>57.683286069517507</v>
      </c>
      <c r="E1193" s="44">
        <v>96.737391660442213</v>
      </c>
      <c r="F1193" s="44">
        <v>39.054105590924706</v>
      </c>
      <c r="G1193" s="45"/>
    </row>
    <row r="1194" spans="2:7" s="40" customFormat="1">
      <c r="B1194" s="43">
        <v>41652</v>
      </c>
      <c r="C1194" s="56" t="s">
        <v>63</v>
      </c>
      <c r="D1194" s="44">
        <v>70.422593571771372</v>
      </c>
      <c r="E1194" s="44">
        <v>128.30693349915987</v>
      </c>
      <c r="F1194" s="44">
        <v>57.884339927388496</v>
      </c>
      <c r="G1194" s="45"/>
    </row>
    <row r="1195" spans="2:7" s="40" customFormat="1">
      <c r="B1195" s="43">
        <v>41652</v>
      </c>
      <c r="C1195" s="56" t="s">
        <v>64</v>
      </c>
      <c r="D1195" s="44">
        <v>58.095691570557634</v>
      </c>
      <c r="E1195" s="44">
        <v>102.92223856745979</v>
      </c>
      <c r="F1195" s="44">
        <v>44.826546996902152</v>
      </c>
      <c r="G1195" s="45"/>
    </row>
    <row r="1196" spans="2:7" s="40" customFormat="1">
      <c r="B1196" s="43">
        <v>41652</v>
      </c>
      <c r="C1196" s="56" t="s">
        <v>65</v>
      </c>
      <c r="D1196" s="44">
        <v>53.573565916031264</v>
      </c>
      <c r="E1196" s="44">
        <v>91.722899179764156</v>
      </c>
      <c r="F1196" s="44">
        <v>38.149333263732892</v>
      </c>
      <c r="G1196" s="45"/>
    </row>
    <row r="1197" spans="2:7" s="40" customFormat="1">
      <c r="B1197" s="43">
        <v>41652</v>
      </c>
      <c r="C1197" s="56" t="s">
        <v>66</v>
      </c>
      <c r="D1197" s="44">
        <v>73.884331876582408</v>
      </c>
      <c r="E1197" s="44">
        <v>129.47783260898939</v>
      </c>
      <c r="F1197" s="44">
        <v>55.59350073240698</v>
      </c>
      <c r="G1197" s="45"/>
    </row>
    <row r="1198" spans="2:7" s="40" customFormat="1">
      <c r="B1198" s="43">
        <v>41652</v>
      </c>
      <c r="C1198" s="56" t="s">
        <v>67</v>
      </c>
      <c r="D1198" s="44">
        <v>36.417787349536049</v>
      </c>
      <c r="E1198" s="44">
        <v>62.893429067238408</v>
      </c>
      <c r="F1198" s="44">
        <v>26.475641717702359</v>
      </c>
      <c r="G1198" s="45"/>
    </row>
    <row r="1199" spans="2:7" s="40" customFormat="1">
      <c r="B1199" s="43">
        <v>41652</v>
      </c>
      <c r="C1199" s="56" t="s">
        <v>68</v>
      </c>
      <c r="D1199" s="44">
        <v>29.322573796238892</v>
      </c>
      <c r="E1199" s="44">
        <v>51.758519989845759</v>
      </c>
      <c r="F1199" s="44">
        <v>22.435946193606867</v>
      </c>
      <c r="G1199" s="45"/>
    </row>
    <row r="1200" spans="2:7" s="40" customFormat="1">
      <c r="B1200" s="43">
        <v>41652</v>
      </c>
      <c r="C1200" s="56" t="s">
        <v>69</v>
      </c>
      <c r="D1200" s="44">
        <v>29.513033668763949</v>
      </c>
      <c r="E1200" s="44">
        <v>56.610877167797859</v>
      </c>
      <c r="F1200" s="44">
        <v>27.09784349903391</v>
      </c>
      <c r="G1200" s="45"/>
    </row>
    <row r="1201" spans="2:7" s="40" customFormat="1">
      <c r="B1201" s="43">
        <v>41652</v>
      </c>
      <c r="C1201" s="56" t="s">
        <v>70</v>
      </c>
      <c r="D1201" s="44">
        <v>32.99681986697</v>
      </c>
      <c r="E1201" s="44">
        <v>62.519024934071545</v>
      </c>
      <c r="F1201" s="44">
        <v>29.522205067101545</v>
      </c>
      <c r="G1201" s="45"/>
    </row>
    <row r="1202" spans="2:7" s="40" customFormat="1">
      <c r="B1202" s="43">
        <v>41652</v>
      </c>
      <c r="C1202" s="56" t="s">
        <v>71</v>
      </c>
      <c r="D1202" s="44">
        <v>29.067972324983813</v>
      </c>
      <c r="E1202" s="44">
        <v>50.851063539148107</v>
      </c>
      <c r="F1202" s="44">
        <v>21.783091214164294</v>
      </c>
      <c r="G1202" s="45"/>
    </row>
    <row r="1203" spans="2:7" s="40" customFormat="1">
      <c r="B1203" s="43">
        <v>41652</v>
      </c>
      <c r="C1203" s="56" t="s">
        <v>72</v>
      </c>
      <c r="D1203" s="44">
        <v>18.711417585155676</v>
      </c>
      <c r="E1203" s="44">
        <v>39.897796776038383</v>
      </c>
      <c r="F1203" s="44">
        <v>21.186379190882707</v>
      </c>
      <c r="G1203" s="45"/>
    </row>
    <row r="1204" spans="2:7" s="40" customFormat="1">
      <c r="B1204" s="43">
        <v>41652</v>
      </c>
      <c r="C1204" s="56" t="s">
        <v>73</v>
      </c>
      <c r="D1204" s="44">
        <v>26.102663064932912</v>
      </c>
      <c r="E1204" s="44">
        <v>46.691128934167729</v>
      </c>
      <c r="F1204" s="44">
        <v>20.588465869234817</v>
      </c>
      <c r="G1204" s="45"/>
    </row>
    <row r="1205" spans="2:7" s="40" customFormat="1">
      <c r="B1205" s="43">
        <v>41652</v>
      </c>
      <c r="C1205" s="56" t="s">
        <v>74</v>
      </c>
      <c r="D1205" s="44">
        <v>27.860345270048448</v>
      </c>
      <c r="E1205" s="44">
        <v>47.789333463761295</v>
      </c>
      <c r="F1205" s="44">
        <v>19.928988193712847</v>
      </c>
      <c r="G1205" s="45"/>
    </row>
    <row r="1206" spans="2:7" s="40" customFormat="1">
      <c r="B1206" s="43">
        <v>41652</v>
      </c>
      <c r="C1206" s="56" t="s">
        <v>75</v>
      </c>
      <c r="D1206" s="44">
        <v>16.169717615449901</v>
      </c>
      <c r="E1206" s="44">
        <v>30.480049338122065</v>
      </c>
      <c r="F1206" s="44">
        <v>14.310331722672164</v>
      </c>
      <c r="G1206" s="45"/>
    </row>
    <row r="1207" spans="2:7" s="40" customFormat="1">
      <c r="B1207" s="43">
        <v>41652</v>
      </c>
      <c r="C1207" s="56" t="s">
        <v>76</v>
      </c>
      <c r="D1207" s="44">
        <v>19.515805716895912</v>
      </c>
      <c r="E1207" s="44">
        <v>35.193689077786217</v>
      </c>
      <c r="F1207" s="44">
        <v>15.677883360890306</v>
      </c>
      <c r="G1207" s="45"/>
    </row>
    <row r="1208" spans="2:7" s="40" customFormat="1">
      <c r="B1208" s="43">
        <v>41652</v>
      </c>
      <c r="C1208" s="56" t="s">
        <v>77</v>
      </c>
      <c r="D1208" s="44">
        <v>28.675273118908684</v>
      </c>
      <c r="E1208" s="44">
        <v>57.440024158651504</v>
      </c>
      <c r="F1208" s="44">
        <v>28.764751039742819</v>
      </c>
      <c r="G1208" s="45"/>
    </row>
    <row r="1209" spans="2:7" s="40" customFormat="1">
      <c r="B1209" s="43">
        <v>41652</v>
      </c>
      <c r="C1209" s="56" t="s">
        <v>78</v>
      </c>
      <c r="D1209" s="44">
        <v>21.866370945306624</v>
      </c>
      <c r="E1209" s="44">
        <v>44.812763292686441</v>
      </c>
      <c r="F1209" s="44">
        <v>22.946392347379817</v>
      </c>
      <c r="G1209" s="45"/>
    </row>
    <row r="1210" spans="2:7" s="40" customFormat="1">
      <c r="B1210" s="43">
        <v>41652</v>
      </c>
      <c r="C1210" s="56" t="s">
        <v>79</v>
      </c>
      <c r="D1210" s="44">
        <v>26.133619459427916</v>
      </c>
      <c r="E1210" s="44">
        <v>50.550031440280193</v>
      </c>
      <c r="F1210" s="44">
        <v>24.416411980852278</v>
      </c>
      <c r="G1210" s="45"/>
    </row>
    <row r="1211" spans="2:7" s="40" customFormat="1">
      <c r="B1211" s="43">
        <v>41652</v>
      </c>
      <c r="C1211" s="56" t="s">
        <v>80</v>
      </c>
      <c r="D1211" s="44">
        <v>18.85888790981571</v>
      </c>
      <c r="E1211" s="44">
        <v>37.379072633175348</v>
      </c>
      <c r="F1211" s="44">
        <v>18.520184723359638</v>
      </c>
      <c r="G1211" s="45"/>
    </row>
    <row r="1212" spans="2:7" s="40" customFormat="1">
      <c r="B1212" s="43">
        <v>41652</v>
      </c>
      <c r="C1212" s="56" t="s">
        <v>81</v>
      </c>
      <c r="D1212" s="44">
        <v>29.511200770343933</v>
      </c>
      <c r="E1212" s="44">
        <v>49.813582802731474</v>
      </c>
      <c r="F1212" s="44">
        <v>20.302382032387541</v>
      </c>
      <c r="G1212" s="45"/>
    </row>
    <row r="1213" spans="2:7" s="40" customFormat="1">
      <c r="B1213" s="43">
        <v>41652</v>
      </c>
      <c r="C1213" s="56" t="s">
        <v>82</v>
      </c>
      <c r="D1213" s="44">
        <v>21.410598892806483</v>
      </c>
      <c r="E1213" s="44">
        <v>42.508190475047336</v>
      </c>
      <c r="F1213" s="44">
        <v>21.097591582240852</v>
      </c>
      <c r="G1213" s="45"/>
    </row>
    <row r="1214" spans="2:7" s="40" customFormat="1">
      <c r="B1214" s="43">
        <v>41652</v>
      </c>
      <c r="C1214" s="56" t="s">
        <v>83</v>
      </c>
      <c r="D1214" s="44">
        <v>20.573975437091228</v>
      </c>
      <c r="E1214" s="44">
        <v>43.222445864434057</v>
      </c>
      <c r="F1214" s="44">
        <v>22.648470427342829</v>
      </c>
      <c r="G1214" s="45"/>
    </row>
    <row r="1215" spans="2:7" s="40" customFormat="1">
      <c r="B1215" s="43">
        <v>41652</v>
      </c>
      <c r="C1215" s="56" t="s">
        <v>84</v>
      </c>
      <c r="D1215" s="44">
        <v>33.682695385000201</v>
      </c>
      <c r="E1215" s="44">
        <v>56.904415642137685</v>
      </c>
      <c r="F1215" s="44">
        <v>23.221720257137484</v>
      </c>
      <c r="G1215" s="45"/>
    </row>
    <row r="1216" spans="2:7" s="40" customFormat="1">
      <c r="B1216" s="43">
        <v>41652</v>
      </c>
      <c r="C1216" s="56" t="s">
        <v>85</v>
      </c>
      <c r="D1216" s="44">
        <v>24.406856655432385</v>
      </c>
      <c r="E1216" s="44">
        <v>46.111924061953907</v>
      </c>
      <c r="F1216" s="44">
        <v>21.705067406521522</v>
      </c>
      <c r="G1216" s="45"/>
    </row>
    <row r="1217" spans="2:7" s="40" customFormat="1">
      <c r="B1217" s="43">
        <v>41652</v>
      </c>
      <c r="C1217" s="56" t="s">
        <v>86</v>
      </c>
      <c r="D1217" s="44">
        <v>17.545315469265311</v>
      </c>
      <c r="E1217" s="44">
        <v>39.563880362144481</v>
      </c>
      <c r="F1217" s="44">
        <v>22.018564892879169</v>
      </c>
      <c r="G1217" s="45"/>
    </row>
    <row r="1218" spans="2:7" s="40" customFormat="1">
      <c r="B1218" s="43">
        <v>41652</v>
      </c>
      <c r="C1218" s="56" t="s">
        <v>87</v>
      </c>
      <c r="D1218" s="44">
        <v>23.114801102631994</v>
      </c>
      <c r="E1218" s="44">
        <v>49.406567458967615</v>
      </c>
      <c r="F1218" s="44">
        <v>26.291766356335621</v>
      </c>
      <c r="G1218" s="45"/>
    </row>
    <row r="1219" spans="2:7" s="40" customFormat="1">
      <c r="B1219" s="43">
        <v>41652</v>
      </c>
      <c r="C1219" s="56" t="s">
        <v>88</v>
      </c>
      <c r="D1219" s="44">
        <v>31.733715229299598</v>
      </c>
      <c r="E1219" s="44">
        <v>64.175901340450821</v>
      </c>
      <c r="F1219" s="44">
        <v>32.442186111151223</v>
      </c>
      <c r="G1219" s="45"/>
    </row>
    <row r="1220" spans="2:7" s="40" customFormat="1">
      <c r="B1220" s="43">
        <v>41652</v>
      </c>
      <c r="C1220" s="56" t="s">
        <v>89</v>
      </c>
      <c r="D1220" s="44">
        <v>35.96892648471588</v>
      </c>
      <c r="E1220" s="44">
        <v>66.617558372148849</v>
      </c>
      <c r="F1220" s="44">
        <v>30.64863188743297</v>
      </c>
      <c r="G1220" s="45"/>
    </row>
    <row r="1221" spans="2:7" s="40" customFormat="1">
      <c r="B1221" s="43">
        <v>41652</v>
      </c>
      <c r="C1221" s="56" t="s">
        <v>90</v>
      </c>
      <c r="D1221" s="44">
        <v>33.014581187289984</v>
      </c>
      <c r="E1221" s="44">
        <v>65.102892577114446</v>
      </c>
      <c r="F1221" s="44">
        <v>32.088311389824462</v>
      </c>
      <c r="G1221" s="45"/>
    </row>
    <row r="1222" spans="2:7" s="40" customFormat="1">
      <c r="B1222" s="43">
        <v>41652</v>
      </c>
      <c r="C1222" s="56" t="s">
        <v>91</v>
      </c>
      <c r="D1222" s="44">
        <v>40.394475726337213</v>
      </c>
      <c r="E1222" s="44">
        <v>75.819624477180227</v>
      </c>
      <c r="F1222" s="44">
        <v>35.425148750843015</v>
      </c>
      <c r="G1222" s="45"/>
    </row>
    <row r="1223" spans="2:7" s="40" customFormat="1">
      <c r="B1223" s="43">
        <v>41652</v>
      </c>
      <c r="C1223" s="56" t="s">
        <v>92</v>
      </c>
      <c r="D1223" s="44">
        <v>30.780113535459307</v>
      </c>
      <c r="E1223" s="44">
        <v>61.56175574461782</v>
      </c>
      <c r="F1223" s="44">
        <v>30.781642209158512</v>
      </c>
      <c r="G1223" s="45"/>
    </row>
    <row r="1224" spans="2:7" s="40" customFormat="1">
      <c r="B1224" s="43">
        <v>41652</v>
      </c>
      <c r="C1224" s="56" t="s">
        <v>93</v>
      </c>
      <c r="D1224" s="44">
        <v>57.388149933917354</v>
      </c>
      <c r="E1224" s="44">
        <v>95.86642743499236</v>
      </c>
      <c r="F1224" s="44">
        <v>38.478277501075006</v>
      </c>
      <c r="G1224" s="45"/>
    </row>
    <row r="1225" spans="2:7" s="40" customFormat="1">
      <c r="B1225" s="43">
        <v>41652</v>
      </c>
      <c r="C1225" s="56" t="s">
        <v>94</v>
      </c>
      <c r="D1225" s="44">
        <v>46.524395867574071</v>
      </c>
      <c r="E1225" s="44">
        <v>83.592040671327169</v>
      </c>
      <c r="F1225" s="44">
        <v>37.067644803753097</v>
      </c>
      <c r="G1225" s="45"/>
    </row>
    <row r="1226" spans="2:7" s="40" customFormat="1">
      <c r="B1226" s="43">
        <v>41652</v>
      </c>
      <c r="C1226" s="56" t="s">
        <v>95</v>
      </c>
      <c r="D1226" s="44">
        <v>68.589776158950727</v>
      </c>
      <c r="E1226" s="44">
        <v>120.49807751785265</v>
      </c>
      <c r="F1226" s="44">
        <v>51.908301358901923</v>
      </c>
      <c r="G1226" s="45"/>
    </row>
    <row r="1227" spans="2:7" s="40" customFormat="1">
      <c r="B1227" s="43">
        <v>41652</v>
      </c>
      <c r="C1227" s="56" t="s">
        <v>96</v>
      </c>
      <c r="D1227" s="44">
        <v>87.033813168626295</v>
      </c>
      <c r="E1227" s="44">
        <v>141.07788175692457</v>
      </c>
      <c r="F1227" s="44">
        <v>54.044068588298273</v>
      </c>
      <c r="G1227" s="45"/>
    </row>
    <row r="1228" spans="2:7" s="40" customFormat="1">
      <c r="B1228" s="43">
        <v>41652</v>
      </c>
      <c r="C1228" s="56" t="s">
        <v>97</v>
      </c>
      <c r="D1228" s="44">
        <v>68.589066105370733</v>
      </c>
      <c r="E1228" s="44">
        <v>122.84259343483173</v>
      </c>
      <c r="F1228" s="44">
        <v>54.253527329460994</v>
      </c>
      <c r="G1228" s="45"/>
    </row>
    <row r="1229" spans="2:7" s="40" customFormat="1">
      <c r="B1229" s="43">
        <v>41652</v>
      </c>
      <c r="C1229" s="56" t="s">
        <v>98</v>
      </c>
      <c r="D1229" s="44">
        <v>46.894010708094171</v>
      </c>
      <c r="E1229" s="44">
        <v>92.024762383523822</v>
      </c>
      <c r="F1229" s="44">
        <v>45.13075167542965</v>
      </c>
      <c r="G1229" s="45"/>
    </row>
    <row r="1230" spans="2:7" s="40" customFormat="1">
      <c r="B1230" s="43">
        <v>41652</v>
      </c>
      <c r="C1230" s="56" t="s">
        <v>99</v>
      </c>
      <c r="D1230" s="44">
        <v>108.20824310733268</v>
      </c>
      <c r="E1230" s="44">
        <v>168.48002078893376</v>
      </c>
      <c r="F1230" s="44">
        <v>60.27177768160108</v>
      </c>
      <c r="G1230" s="45"/>
    </row>
    <row r="1231" spans="2:7" s="40" customFormat="1">
      <c r="B1231" s="43">
        <v>41652</v>
      </c>
      <c r="C1231" s="56" t="s">
        <v>100</v>
      </c>
      <c r="D1231" s="44">
        <v>52.335672903145806</v>
      </c>
      <c r="E1231" s="44">
        <v>96.075692370942207</v>
      </c>
      <c r="F1231" s="44">
        <v>43.740019467796401</v>
      </c>
      <c r="G1231" s="45"/>
    </row>
    <row r="1232" spans="2:7" s="40" customFormat="1">
      <c r="B1232" s="43">
        <v>41652</v>
      </c>
      <c r="C1232" s="56" t="s">
        <v>101</v>
      </c>
      <c r="D1232" s="44">
        <v>35.913753508170849</v>
      </c>
      <c r="E1232" s="44">
        <v>73.266609057982194</v>
      </c>
      <c r="F1232" s="44">
        <v>37.352855549811345</v>
      </c>
      <c r="G1232" s="45"/>
    </row>
    <row r="1233" spans="2:7" s="40" customFormat="1">
      <c r="B1233" s="43">
        <v>41652</v>
      </c>
      <c r="C1233" s="56" t="s">
        <v>102</v>
      </c>
      <c r="D1233" s="44">
        <v>37.681717901711373</v>
      </c>
      <c r="E1233" s="44">
        <v>78.661701860537065</v>
      </c>
      <c r="F1233" s="44">
        <v>40.979983958825692</v>
      </c>
      <c r="G1233" s="45"/>
    </row>
    <row r="1234" spans="2:7" s="40" customFormat="1">
      <c r="B1234" s="43">
        <v>41652</v>
      </c>
      <c r="C1234" s="56" t="s">
        <v>103</v>
      </c>
      <c r="D1234" s="44">
        <v>18.539012787750597</v>
      </c>
      <c r="E1234" s="44">
        <v>41.70314250578059</v>
      </c>
      <c r="F1234" s="44">
        <v>23.164129718029994</v>
      </c>
      <c r="G1234" s="45"/>
    </row>
    <row r="1235" spans="2:7" s="40" customFormat="1">
      <c r="B1235" s="43">
        <v>41652</v>
      </c>
      <c r="C1235" s="56" t="s">
        <v>104</v>
      </c>
      <c r="D1235" s="44">
        <v>10.513503373173174</v>
      </c>
      <c r="E1235" s="44">
        <v>26.55080692828955</v>
      </c>
      <c r="F1235" s="44">
        <v>16.037303555116374</v>
      </c>
      <c r="G1235" s="45"/>
    </row>
    <row r="1236" spans="2:7" s="40" customFormat="1">
      <c r="B1236" s="43">
        <v>41652</v>
      </c>
      <c r="C1236" s="56" t="s">
        <v>105</v>
      </c>
      <c r="D1236" s="44">
        <v>14.568485153764398</v>
      </c>
      <c r="E1236" s="44">
        <v>34.036012272682605</v>
      </c>
      <c r="F1236" s="44">
        <v>19.467527118918206</v>
      </c>
      <c r="G1236" s="45"/>
    </row>
    <row r="1237" spans="2:7" s="40" customFormat="1">
      <c r="B1237" s="43">
        <v>41652</v>
      </c>
      <c r="C1237" s="56" t="s">
        <v>106</v>
      </c>
      <c r="D1237" s="44">
        <v>21.312651752046431</v>
      </c>
      <c r="E1237" s="44">
        <v>41.574442620827625</v>
      </c>
      <c r="F1237" s="44">
        <v>20.261790868781194</v>
      </c>
      <c r="G1237" s="45"/>
    </row>
    <row r="1238" spans="2:7" s="40" customFormat="1">
      <c r="B1238" s="43">
        <v>41652</v>
      </c>
      <c r="C1238" s="56" t="s">
        <v>107</v>
      </c>
      <c r="D1238" s="44">
        <v>9.634581570252907</v>
      </c>
      <c r="E1238" s="44">
        <v>20.216638462096039</v>
      </c>
      <c r="F1238" s="44">
        <v>10.582056891843132</v>
      </c>
      <c r="G1238" s="45"/>
    </row>
    <row r="1239" spans="2:7" s="40" customFormat="1">
      <c r="B1239" s="43">
        <v>41652</v>
      </c>
      <c r="C1239" s="56" t="s">
        <v>108</v>
      </c>
      <c r="D1239" s="44">
        <v>10.43917390542315</v>
      </c>
      <c r="E1239" s="44">
        <v>27.296564331509252</v>
      </c>
      <c r="F1239" s="44">
        <v>16.857390426086102</v>
      </c>
      <c r="G1239" s="45"/>
    </row>
    <row r="1240" spans="2:7" s="40" customFormat="1">
      <c r="B1240" s="43">
        <v>41652</v>
      </c>
      <c r="C1240" s="56" t="s">
        <v>109</v>
      </c>
      <c r="D1240" s="44">
        <v>13.255353016583999</v>
      </c>
      <c r="E1240" s="44">
        <v>26.219473280204674</v>
      </c>
      <c r="F1240" s="44">
        <v>12.964120263620675</v>
      </c>
      <c r="G1240" s="45"/>
    </row>
    <row r="1241" spans="2:7" s="40" customFormat="1">
      <c r="B1241" s="43">
        <v>41652</v>
      </c>
      <c r="C1241" s="56" t="s">
        <v>110</v>
      </c>
      <c r="D1241" s="44">
        <v>20.062910494706053</v>
      </c>
      <c r="E1241" s="44">
        <v>44.089823411262635</v>
      </c>
      <c r="F1241" s="44">
        <v>24.026912916556583</v>
      </c>
      <c r="G1241" s="45"/>
    </row>
    <row r="1242" spans="2:7" s="40" customFormat="1">
      <c r="B1242" s="43">
        <v>41652</v>
      </c>
      <c r="C1242" s="56" t="s">
        <v>111</v>
      </c>
      <c r="D1242" s="44">
        <v>17.394823909370245</v>
      </c>
      <c r="E1242" s="44">
        <v>39.3340723252035</v>
      </c>
      <c r="F1242" s="44">
        <v>21.939248415833255</v>
      </c>
      <c r="G1242" s="45"/>
    </row>
    <row r="1243" spans="2:7" s="40" customFormat="1">
      <c r="B1243" s="43">
        <v>41652</v>
      </c>
      <c r="C1243" s="56" t="s">
        <v>112</v>
      </c>
      <c r="D1243" s="44">
        <v>10.693050032503225</v>
      </c>
      <c r="E1243" s="44">
        <v>23.905249251778582</v>
      </c>
      <c r="F1243" s="44">
        <v>13.212199219275357</v>
      </c>
      <c r="G1243" s="45"/>
    </row>
    <row r="1244" spans="2:7" s="40" customFormat="1">
      <c r="B1244" s="43">
        <v>41652</v>
      </c>
      <c r="C1244" s="56" t="s">
        <v>113</v>
      </c>
      <c r="D1244" s="44">
        <v>8.8402480765776659</v>
      </c>
      <c r="E1244" s="44">
        <v>20.514462712059917</v>
      </c>
      <c r="F1244" s="44">
        <v>11.674214635482251</v>
      </c>
      <c r="G1244" s="45"/>
    </row>
    <row r="1245" spans="2:7" s="40" customFormat="1">
      <c r="B1245" s="43">
        <v>41652</v>
      </c>
      <c r="C1245" s="56" t="s">
        <v>114</v>
      </c>
      <c r="D1245" s="44">
        <v>11.201118621123378</v>
      </c>
      <c r="E1245" s="44">
        <v>28.63904282258871</v>
      </c>
      <c r="F1245" s="44">
        <v>17.437924201465332</v>
      </c>
      <c r="G1245" s="45"/>
    </row>
    <row r="1246" spans="2:7" s="40" customFormat="1">
      <c r="B1246" s="43">
        <v>41652</v>
      </c>
      <c r="C1246" s="56" t="s">
        <v>115</v>
      </c>
      <c r="D1246" s="44">
        <v>8.8401565522276648</v>
      </c>
      <c r="E1246" s="44">
        <v>20.994020544158722</v>
      </c>
      <c r="F1246" s="44">
        <v>12.153863991931058</v>
      </c>
      <c r="G1246" s="45"/>
    </row>
    <row r="1247" spans="2:7" s="40" customFormat="1">
      <c r="B1247" s="43">
        <v>41652</v>
      </c>
      <c r="C1247" s="56" t="s">
        <v>116</v>
      </c>
      <c r="D1247" s="44">
        <v>11.656241892033513</v>
      </c>
      <c r="E1247" s="44">
        <v>23.574150701036704</v>
      </c>
      <c r="F1247" s="44">
        <v>11.91790880900319</v>
      </c>
      <c r="G1247" s="45"/>
    </row>
    <row r="1248" spans="2:7" s="40" customFormat="1">
      <c r="B1248" s="43">
        <v>41652</v>
      </c>
      <c r="C1248" s="56" t="s">
        <v>117</v>
      </c>
      <c r="D1248" s="44">
        <v>7.2837901068021953</v>
      </c>
      <c r="E1248" s="44">
        <v>17.240694009686202</v>
      </c>
      <c r="F1248" s="44">
        <v>9.9569039028840063</v>
      </c>
      <c r="G1248" s="45"/>
    </row>
    <row r="1249" spans="2:7" s="40" customFormat="1">
      <c r="B1249" s="43">
        <v>41652</v>
      </c>
      <c r="C1249" s="56" t="s">
        <v>118</v>
      </c>
      <c r="D1249" s="44">
        <v>9.8351831111829622</v>
      </c>
      <c r="E1249" s="44">
        <v>20.90834843398375</v>
      </c>
      <c r="F1249" s="44">
        <v>11.073165322800788</v>
      </c>
      <c r="G1249" s="45"/>
    </row>
    <row r="1250" spans="2:7" s="40" customFormat="1">
      <c r="B1250" s="43">
        <v>41652</v>
      </c>
      <c r="C1250" s="56" t="s">
        <v>119</v>
      </c>
      <c r="D1250" s="44">
        <v>6.9766976512871022</v>
      </c>
      <c r="E1250" s="44">
        <v>22.294286569656204</v>
      </c>
      <c r="F1250" s="44">
        <v>15.317588918369102</v>
      </c>
      <c r="G1250" s="45"/>
    </row>
    <row r="1251" spans="2:7" s="40" customFormat="1">
      <c r="B1251" s="43">
        <v>41652</v>
      </c>
      <c r="C1251" s="56" t="s">
        <v>120</v>
      </c>
      <c r="D1251" s="44">
        <v>12.65115407295381</v>
      </c>
      <c r="E1251" s="44">
        <v>33.233322331672888</v>
      </c>
      <c r="F1251" s="44">
        <v>20.582168258719079</v>
      </c>
      <c r="G1251" s="45"/>
    </row>
    <row r="1252" spans="2:7" s="40" customFormat="1">
      <c r="B1252" s="43">
        <v>41652</v>
      </c>
      <c r="C1252" s="56" t="s">
        <v>121</v>
      </c>
      <c r="D1252" s="44">
        <v>7.1671857483871584</v>
      </c>
      <c r="E1252" s="44">
        <v>22.272696985880209</v>
      </c>
      <c r="F1252" s="44">
        <v>15.105511237493051</v>
      </c>
      <c r="G1252" s="45"/>
    </row>
    <row r="1253" spans="2:7" s="40" customFormat="1">
      <c r="B1253" s="43">
        <v>41652</v>
      </c>
      <c r="C1253" s="56" t="s">
        <v>122</v>
      </c>
      <c r="D1253" s="44">
        <v>12.481637005803758</v>
      </c>
      <c r="E1253" s="44">
        <v>34.906833528442213</v>
      </c>
      <c r="F1253" s="44">
        <v>22.425196522638455</v>
      </c>
      <c r="G1253" s="45"/>
    </row>
    <row r="1254" spans="2:7" s="40" customFormat="1">
      <c r="B1254" s="43">
        <v>41652</v>
      </c>
      <c r="C1254" s="56" t="s">
        <v>123</v>
      </c>
      <c r="D1254" s="44">
        <v>5.8120298918567492</v>
      </c>
      <c r="E1254" s="44">
        <v>24.052946548262504</v>
      </c>
      <c r="F1254" s="44">
        <v>18.240916656405755</v>
      </c>
      <c r="G1254" s="45"/>
    </row>
    <row r="1255" spans="2:7" s="40" customFormat="1">
      <c r="B1255" s="43">
        <v>41652</v>
      </c>
      <c r="C1255" s="56" t="s">
        <v>124</v>
      </c>
      <c r="D1255" s="44">
        <v>8.70211992498262</v>
      </c>
      <c r="E1255" s="44">
        <v>22.805383850660995</v>
      </c>
      <c r="F1255" s="44">
        <v>14.103263925678375</v>
      </c>
      <c r="G1255" s="45"/>
    </row>
    <row r="1256" spans="2:7" s="40" customFormat="1">
      <c r="B1256" s="43">
        <v>41652</v>
      </c>
      <c r="C1256" s="56" t="s">
        <v>125</v>
      </c>
      <c r="D1256" s="44">
        <v>6.0554584290218232</v>
      </c>
      <c r="E1256" s="44">
        <v>16.738774757603387</v>
      </c>
      <c r="F1256" s="44">
        <v>10.683316328581565</v>
      </c>
      <c r="G1256" s="45"/>
    </row>
    <row r="1257" spans="2:7" s="40" customFormat="1">
      <c r="B1257" s="43">
        <v>41653</v>
      </c>
      <c r="C1257" s="56">
        <v>0</v>
      </c>
      <c r="D1257" s="44">
        <v>8.2150549204824728</v>
      </c>
      <c r="E1257" s="44">
        <v>18.114018330776847</v>
      </c>
      <c r="F1257" s="44">
        <v>9.8989634102943747</v>
      </c>
      <c r="G1257" s="45"/>
    </row>
    <row r="1258" spans="2:7" s="40" customFormat="1">
      <c r="B1258" s="43">
        <v>41653</v>
      </c>
      <c r="C1258" s="56" t="s">
        <v>31</v>
      </c>
      <c r="D1258" s="44">
        <v>7.3575175416272138</v>
      </c>
      <c r="E1258" s="44">
        <v>15.213978849786988</v>
      </c>
      <c r="F1258" s="44">
        <v>7.8564613081597745</v>
      </c>
      <c r="G1258" s="45"/>
    </row>
    <row r="1259" spans="2:7" s="40" customFormat="1">
      <c r="B1259" s="43">
        <v>41653</v>
      </c>
      <c r="C1259" s="56" t="s">
        <v>32</v>
      </c>
      <c r="D1259" s="44">
        <v>6.6058520548819875</v>
      </c>
      <c r="E1259" s="44">
        <v>13.380118874004713</v>
      </c>
      <c r="F1259" s="44">
        <v>6.774266819122726</v>
      </c>
      <c r="G1259" s="45"/>
    </row>
    <row r="1260" spans="2:7" s="40" customFormat="1">
      <c r="B1260" s="43">
        <v>41653</v>
      </c>
      <c r="C1260" s="56" t="s">
        <v>33</v>
      </c>
      <c r="D1260" s="44">
        <v>10.268659168053089</v>
      </c>
      <c r="E1260" s="44">
        <v>17.250122135403181</v>
      </c>
      <c r="F1260" s="44">
        <v>6.9814629673500921</v>
      </c>
      <c r="G1260" s="45"/>
    </row>
    <row r="1261" spans="2:7" s="40" customFormat="1">
      <c r="B1261" s="43">
        <v>41653</v>
      </c>
      <c r="C1261" s="56" t="s">
        <v>34</v>
      </c>
      <c r="D1261" s="44">
        <v>9.8345721450429586</v>
      </c>
      <c r="E1261" s="44">
        <v>18.252183585848787</v>
      </c>
      <c r="F1261" s="44">
        <v>8.4176114408058282</v>
      </c>
      <c r="G1261" s="45"/>
    </row>
    <row r="1262" spans="2:7" s="40" customFormat="1">
      <c r="B1262" s="43">
        <v>41653</v>
      </c>
      <c r="C1262" s="56" t="s">
        <v>35</v>
      </c>
      <c r="D1262" s="44">
        <v>5.9176505578467804</v>
      </c>
      <c r="E1262" s="44">
        <v>15.586760118515839</v>
      </c>
      <c r="F1262" s="44">
        <v>9.6691095606690585</v>
      </c>
      <c r="G1262" s="45"/>
    </row>
    <row r="1263" spans="2:7" s="40" customFormat="1">
      <c r="B1263" s="43">
        <v>41653</v>
      </c>
      <c r="C1263" s="56" t="s">
        <v>36</v>
      </c>
      <c r="D1263" s="44">
        <v>5.4094879786516268</v>
      </c>
      <c r="E1263" s="44">
        <v>11.567396655285425</v>
      </c>
      <c r="F1263" s="44">
        <v>6.1579086766337978</v>
      </c>
      <c r="G1263" s="45"/>
    </row>
    <row r="1264" spans="2:7" s="40" customFormat="1">
      <c r="B1264" s="43">
        <v>41653</v>
      </c>
      <c r="C1264" s="56" t="s">
        <v>37</v>
      </c>
      <c r="D1264" s="44">
        <v>5.4412180553316363</v>
      </c>
      <c r="E1264" s="44">
        <v>11.055593383124629</v>
      </c>
      <c r="F1264" s="44">
        <v>5.6143753277929926</v>
      </c>
      <c r="G1264" s="45"/>
    </row>
    <row r="1265" spans="2:7" s="40" customFormat="1">
      <c r="B1265" s="43">
        <v>41653</v>
      </c>
      <c r="C1265" s="56" t="s">
        <v>38</v>
      </c>
      <c r="D1265" s="44">
        <v>5.6211514187416896</v>
      </c>
      <c r="E1265" s="44">
        <v>9.9147932027960781</v>
      </c>
      <c r="F1265" s="44">
        <v>4.2936417840543886</v>
      </c>
      <c r="G1265" s="45"/>
    </row>
    <row r="1266" spans="2:7" s="40" customFormat="1">
      <c r="B1266" s="43">
        <v>41653</v>
      </c>
      <c r="C1266" s="56" t="s">
        <v>39</v>
      </c>
      <c r="D1266" s="44">
        <v>8.2464299155674787</v>
      </c>
      <c r="E1266" s="44">
        <v>13.678068649043588</v>
      </c>
      <c r="F1266" s="44">
        <v>5.4316387334761096</v>
      </c>
      <c r="G1266" s="45"/>
    </row>
    <row r="1267" spans="2:7" s="40" customFormat="1">
      <c r="B1267" s="43">
        <v>41653</v>
      </c>
      <c r="C1267" s="56" t="s">
        <v>40</v>
      </c>
      <c r="D1267" s="44">
        <v>8.6168924250225913</v>
      </c>
      <c r="E1267" s="44">
        <v>12.995686891268857</v>
      </c>
      <c r="F1267" s="44">
        <v>4.3787944662462657</v>
      </c>
      <c r="G1267" s="45"/>
    </row>
    <row r="1268" spans="2:7" s="40" customFormat="1">
      <c r="B1268" s="43">
        <v>41653</v>
      </c>
      <c r="C1268" s="56" t="s">
        <v>41</v>
      </c>
      <c r="D1268" s="44">
        <v>4.9435723943764858</v>
      </c>
      <c r="E1268" s="44">
        <v>11.119295012422599</v>
      </c>
      <c r="F1268" s="44">
        <v>6.1757226180461133</v>
      </c>
      <c r="G1268" s="45"/>
    </row>
    <row r="1269" spans="2:7" s="40" customFormat="1">
      <c r="B1269" s="43">
        <v>41653</v>
      </c>
      <c r="C1269" s="56" t="s">
        <v>42</v>
      </c>
      <c r="D1269" s="44">
        <v>6.6266815783219917</v>
      </c>
      <c r="E1269" s="44">
        <v>13.134122517818801</v>
      </c>
      <c r="F1269" s="44">
        <v>6.5074409394968091</v>
      </c>
      <c r="G1269" s="45"/>
    </row>
    <row r="1270" spans="2:7" s="40" customFormat="1">
      <c r="B1270" s="43">
        <v>41653</v>
      </c>
      <c r="C1270" s="56" t="s">
        <v>43</v>
      </c>
      <c r="D1270" s="44">
        <v>6.8277755421770507</v>
      </c>
      <c r="E1270" s="44">
        <v>7.9635803807218464</v>
      </c>
      <c r="F1270" s="44">
        <v>1.1358048385447956</v>
      </c>
      <c r="G1270" s="45"/>
    </row>
    <row r="1271" spans="2:7" s="40" customFormat="1">
      <c r="B1271" s="43">
        <v>41653</v>
      </c>
      <c r="C1271" s="56" t="s">
        <v>44</v>
      </c>
      <c r="D1271" s="44">
        <v>6.605441675041984</v>
      </c>
      <c r="E1271" s="44">
        <v>7.8889080973168761</v>
      </c>
      <c r="F1271" s="44">
        <v>1.2834664222748922</v>
      </c>
      <c r="G1271" s="45"/>
    </row>
    <row r="1272" spans="2:7" s="40" customFormat="1">
      <c r="B1272" s="43">
        <v>41653</v>
      </c>
      <c r="C1272" s="56" t="s">
        <v>45</v>
      </c>
      <c r="D1272" s="44">
        <v>10.691444794053211</v>
      </c>
      <c r="E1272" s="44">
        <v>15.745740261090763</v>
      </c>
      <c r="F1272" s="44">
        <v>5.0542954670375515</v>
      </c>
      <c r="G1272" s="45"/>
    </row>
    <row r="1273" spans="2:7" s="40" customFormat="1">
      <c r="B1273" s="43">
        <v>41653</v>
      </c>
      <c r="C1273" s="56" t="s">
        <v>46</v>
      </c>
      <c r="D1273" s="44">
        <v>12.490930238003751</v>
      </c>
      <c r="E1273" s="44">
        <v>20.489595366679882</v>
      </c>
      <c r="F1273" s="44">
        <v>7.9986651286761319</v>
      </c>
      <c r="G1273" s="45"/>
    </row>
    <row r="1274" spans="2:7" s="40" customFormat="1">
      <c r="B1274" s="43">
        <v>41653</v>
      </c>
      <c r="C1274" s="56" t="s">
        <v>47</v>
      </c>
      <c r="D1274" s="44">
        <v>8.8282897320326512</v>
      </c>
      <c r="E1274" s="44">
        <v>12.920521087758882</v>
      </c>
      <c r="F1274" s="44">
        <v>4.0922313557262306</v>
      </c>
      <c r="G1274" s="45"/>
    </row>
    <row r="1275" spans="2:7" s="40" customFormat="1">
      <c r="B1275" s="43">
        <v>41653</v>
      </c>
      <c r="C1275" s="56" t="s">
        <v>48</v>
      </c>
      <c r="D1275" s="44">
        <v>9.664492559372901</v>
      </c>
      <c r="E1275" s="44">
        <v>17.067352256383234</v>
      </c>
      <c r="F1275" s="44">
        <v>7.4028596970103333</v>
      </c>
      <c r="G1275" s="45"/>
    </row>
    <row r="1276" spans="2:7" s="40" customFormat="1">
      <c r="B1276" s="43">
        <v>41653</v>
      </c>
      <c r="C1276" s="56" t="s">
        <v>49</v>
      </c>
      <c r="D1276" s="44">
        <v>4.7104895098264139</v>
      </c>
      <c r="E1276" s="44">
        <v>11.236028749977546</v>
      </c>
      <c r="F1276" s="44">
        <v>6.5255392401511321</v>
      </c>
      <c r="G1276" s="45"/>
    </row>
    <row r="1277" spans="2:7" s="40" customFormat="1">
      <c r="B1277" s="43">
        <v>41653</v>
      </c>
      <c r="C1277" s="56" t="s">
        <v>50</v>
      </c>
      <c r="D1277" s="44">
        <v>14.110224735044236</v>
      </c>
      <c r="E1277" s="44">
        <v>25.552751746561867</v>
      </c>
      <c r="F1277" s="44">
        <v>11.442527011517631</v>
      </c>
      <c r="G1277" s="45"/>
    </row>
    <row r="1278" spans="2:7" s="40" customFormat="1">
      <c r="B1278" s="43">
        <v>41653</v>
      </c>
      <c r="C1278" s="56" t="s">
        <v>51</v>
      </c>
      <c r="D1278" s="44">
        <v>10.902817877253272</v>
      </c>
      <c r="E1278" s="44">
        <v>28.366903214247753</v>
      </c>
      <c r="F1278" s="44">
        <v>17.464085336994479</v>
      </c>
      <c r="G1278" s="45"/>
    </row>
    <row r="1279" spans="2:7" s="40" customFormat="1">
      <c r="B1279" s="43">
        <v>41653</v>
      </c>
      <c r="C1279" s="56" t="s">
        <v>52</v>
      </c>
      <c r="D1279" s="44">
        <v>20.852854381906258</v>
      </c>
      <c r="E1279" s="44">
        <v>41.02036556735974</v>
      </c>
      <c r="F1279" s="44">
        <v>20.167511185453481</v>
      </c>
      <c r="G1279" s="45"/>
    </row>
    <row r="1280" spans="2:7" s="40" customFormat="1">
      <c r="B1280" s="43">
        <v>41653</v>
      </c>
      <c r="C1280" s="56" t="s">
        <v>53</v>
      </c>
      <c r="D1280" s="44">
        <v>13.040905372883914</v>
      </c>
      <c r="E1280" s="44">
        <v>25.978699292374692</v>
      </c>
      <c r="F1280" s="44">
        <v>12.937793919490778</v>
      </c>
      <c r="G1280" s="45"/>
    </row>
    <row r="1281" spans="2:7" s="40" customFormat="1">
      <c r="B1281" s="43">
        <v>41653</v>
      </c>
      <c r="C1281" s="56" t="s">
        <v>54</v>
      </c>
      <c r="D1281" s="44">
        <v>17.221950638825167</v>
      </c>
      <c r="E1281" s="44">
        <v>33.110118555074862</v>
      </c>
      <c r="F1281" s="44">
        <v>15.888167916249696</v>
      </c>
      <c r="G1281" s="45"/>
    </row>
    <row r="1282" spans="2:7" s="40" customFormat="1">
      <c r="B1282" s="43">
        <v>41653</v>
      </c>
      <c r="C1282" s="56" t="s">
        <v>55</v>
      </c>
      <c r="D1282" s="44">
        <v>24.271498680522281</v>
      </c>
      <c r="E1282" s="44">
        <v>49.696861683022277</v>
      </c>
      <c r="F1282" s="44">
        <v>25.425363002499996</v>
      </c>
      <c r="G1282" s="45"/>
    </row>
    <row r="1283" spans="2:7" s="40" customFormat="1">
      <c r="B1283" s="43">
        <v>41653</v>
      </c>
      <c r="C1283" s="56" t="s">
        <v>56</v>
      </c>
      <c r="D1283" s="44">
        <v>30.664704586859198</v>
      </c>
      <c r="E1283" s="44">
        <v>55.751402174797875</v>
      </c>
      <c r="F1283" s="44">
        <v>25.086697587938676</v>
      </c>
      <c r="G1283" s="45"/>
    </row>
    <row r="1284" spans="2:7" s="40" customFormat="1">
      <c r="B1284" s="43">
        <v>41653</v>
      </c>
      <c r="C1284" s="56" t="s">
        <v>57</v>
      </c>
      <c r="D1284" s="44">
        <v>44.086238635438221</v>
      </c>
      <c r="E1284" s="44">
        <v>76.07942351061881</v>
      </c>
      <c r="F1284" s="44">
        <v>31.993184875180589</v>
      </c>
      <c r="G1284" s="45"/>
    </row>
    <row r="1285" spans="2:7" s="40" customFormat="1">
      <c r="B1285" s="43">
        <v>41653</v>
      </c>
      <c r="C1285" s="56" t="s">
        <v>58</v>
      </c>
      <c r="D1285" s="44">
        <v>42.86874958201286</v>
      </c>
      <c r="E1285" s="44">
        <v>76.771856697609536</v>
      </c>
      <c r="F1285" s="44">
        <v>33.903107115596676</v>
      </c>
      <c r="G1285" s="45"/>
    </row>
    <row r="1286" spans="2:7" s="40" customFormat="1">
      <c r="B1286" s="43">
        <v>41653</v>
      </c>
      <c r="C1286" s="56" t="s">
        <v>59</v>
      </c>
      <c r="D1286" s="44">
        <v>71.426376393001419</v>
      </c>
      <c r="E1286" s="44">
        <v>109.7952526088564</v>
      </c>
      <c r="F1286" s="44">
        <v>38.368876215854982</v>
      </c>
      <c r="G1286" s="45"/>
    </row>
    <row r="1287" spans="2:7" s="40" customFormat="1">
      <c r="B1287" s="43">
        <v>41653</v>
      </c>
      <c r="C1287" s="56" t="s">
        <v>60</v>
      </c>
      <c r="D1287" s="44">
        <v>73.669977136822084</v>
      </c>
      <c r="E1287" s="44">
        <v>113.52548236885491</v>
      </c>
      <c r="F1287" s="44">
        <v>39.855505232032826</v>
      </c>
      <c r="G1287" s="45"/>
    </row>
    <row r="1288" spans="2:7" s="40" customFormat="1">
      <c r="B1288" s="43">
        <v>41653</v>
      </c>
      <c r="C1288" s="56" t="s">
        <v>61</v>
      </c>
      <c r="D1288" s="44">
        <v>57.64434168816728</v>
      </c>
      <c r="E1288" s="44">
        <v>100.20029780056021</v>
      </c>
      <c r="F1288" s="44">
        <v>42.555956112392927</v>
      </c>
      <c r="G1288" s="45"/>
    </row>
    <row r="1289" spans="2:7" s="40" customFormat="1">
      <c r="B1289" s="43">
        <v>41653</v>
      </c>
      <c r="C1289" s="56" t="s">
        <v>62</v>
      </c>
      <c r="D1289" s="44">
        <v>74.48423285716234</v>
      </c>
      <c r="E1289" s="44">
        <v>118.64070904891287</v>
      </c>
      <c r="F1289" s="44">
        <v>44.156476191750528</v>
      </c>
      <c r="G1289" s="45"/>
    </row>
    <row r="1290" spans="2:7" s="40" customFormat="1">
      <c r="B1290" s="43">
        <v>41653</v>
      </c>
      <c r="C1290" s="56" t="s">
        <v>63</v>
      </c>
      <c r="D1290" s="44">
        <v>71.128528228821324</v>
      </c>
      <c r="E1290" s="44">
        <v>122.58400890245129</v>
      </c>
      <c r="F1290" s="44">
        <v>51.455480673629964</v>
      </c>
      <c r="G1290" s="45"/>
    </row>
    <row r="1291" spans="2:7" s="40" customFormat="1">
      <c r="B1291" s="43">
        <v>41653</v>
      </c>
      <c r="C1291" s="56" t="s">
        <v>64</v>
      </c>
      <c r="D1291" s="44">
        <v>51.684345979645485</v>
      </c>
      <c r="E1291" s="44">
        <v>87.225996856439338</v>
      </c>
      <c r="F1291" s="44">
        <v>35.541650876793852</v>
      </c>
      <c r="G1291" s="45"/>
    </row>
    <row r="1292" spans="2:7" s="40" customFormat="1">
      <c r="B1292" s="43">
        <v>41653</v>
      </c>
      <c r="C1292" s="56" t="s">
        <v>65</v>
      </c>
      <c r="D1292" s="44">
        <v>64.501899153689337</v>
      </c>
      <c r="E1292" s="44">
        <v>101.26384324945975</v>
      </c>
      <c r="F1292" s="44">
        <v>36.761944095770417</v>
      </c>
      <c r="G1292" s="45"/>
    </row>
    <row r="1293" spans="2:7" s="40" customFormat="1">
      <c r="B1293" s="43">
        <v>41653</v>
      </c>
      <c r="C1293" s="56" t="s">
        <v>66</v>
      </c>
      <c r="D1293" s="44">
        <v>75.424705188022585</v>
      </c>
      <c r="E1293" s="44">
        <v>122.79500195323119</v>
      </c>
      <c r="F1293" s="44">
        <v>47.370296765208607</v>
      </c>
      <c r="G1293" s="45"/>
    </row>
    <row r="1294" spans="2:7" s="40" customFormat="1">
      <c r="B1294" s="43">
        <v>41653</v>
      </c>
      <c r="C1294" s="56" t="s">
        <v>67</v>
      </c>
      <c r="D1294" s="44">
        <v>75.202042600497521</v>
      </c>
      <c r="E1294" s="44">
        <v>123.96678450536071</v>
      </c>
      <c r="F1294" s="44">
        <v>48.764741904863186</v>
      </c>
      <c r="G1294" s="45"/>
    </row>
    <row r="1295" spans="2:7" s="40" customFormat="1">
      <c r="B1295" s="43">
        <v>41653</v>
      </c>
      <c r="C1295" s="56" t="s">
        <v>68</v>
      </c>
      <c r="D1295" s="44">
        <v>41.035441168042297</v>
      </c>
      <c r="E1295" s="44">
        <v>70.712875732471886</v>
      </c>
      <c r="F1295" s="44">
        <v>29.677434564429589</v>
      </c>
      <c r="G1295" s="45"/>
    </row>
    <row r="1296" spans="2:7" s="40" customFormat="1">
      <c r="B1296" s="43">
        <v>41653</v>
      </c>
      <c r="C1296" s="56" t="s">
        <v>69</v>
      </c>
      <c r="D1296" s="44">
        <v>44.94082564192346</v>
      </c>
      <c r="E1296" s="44">
        <v>74.901479488681218</v>
      </c>
      <c r="F1296" s="44">
        <v>29.960653846757758</v>
      </c>
      <c r="G1296" s="45"/>
    </row>
    <row r="1297" spans="2:7" s="40" customFormat="1">
      <c r="B1297" s="43">
        <v>41653</v>
      </c>
      <c r="C1297" s="56" t="s">
        <v>70</v>
      </c>
      <c r="D1297" s="44">
        <v>36.462633697110924</v>
      </c>
      <c r="E1297" s="44">
        <v>64.849563683398202</v>
      </c>
      <c r="F1297" s="44">
        <v>28.386929986287278</v>
      </c>
      <c r="G1297" s="45"/>
    </row>
    <row r="1298" spans="2:7" s="40" customFormat="1">
      <c r="B1298" s="43">
        <v>41653</v>
      </c>
      <c r="C1298" s="56" t="s">
        <v>71</v>
      </c>
      <c r="D1298" s="44">
        <v>41.28882366648736</v>
      </c>
      <c r="E1298" s="44">
        <v>71.255218320586636</v>
      </c>
      <c r="F1298" s="44">
        <v>29.966394654099275</v>
      </c>
      <c r="G1298" s="45"/>
    </row>
    <row r="1299" spans="2:7" s="40" customFormat="1">
      <c r="B1299" s="43">
        <v>41653</v>
      </c>
      <c r="C1299" s="56" t="s">
        <v>72</v>
      </c>
      <c r="D1299" s="44">
        <v>31.667654636649484</v>
      </c>
      <c r="E1299" s="44">
        <v>63.132706291280876</v>
      </c>
      <c r="F1299" s="44">
        <v>31.465051654631392</v>
      </c>
      <c r="G1299" s="45"/>
    </row>
    <row r="1300" spans="2:7" s="40" customFormat="1">
      <c r="B1300" s="43">
        <v>41653</v>
      </c>
      <c r="C1300" s="56" t="s">
        <v>73</v>
      </c>
      <c r="D1300" s="44">
        <v>46.093556759588793</v>
      </c>
      <c r="E1300" s="44">
        <v>75.144846428220092</v>
      </c>
      <c r="F1300" s="44">
        <v>29.051289668631298</v>
      </c>
      <c r="G1300" s="45"/>
    </row>
    <row r="1301" spans="2:7" s="40" customFormat="1">
      <c r="B1301" s="43">
        <v>41653</v>
      </c>
      <c r="C1301" s="56" t="s">
        <v>74</v>
      </c>
      <c r="D1301" s="44">
        <v>25.285174948847569</v>
      </c>
      <c r="E1301" s="44">
        <v>44.042078579838467</v>
      </c>
      <c r="F1301" s="44">
        <v>18.756903630990898</v>
      </c>
      <c r="G1301" s="45"/>
    </row>
    <row r="1302" spans="2:7" s="40" customFormat="1">
      <c r="B1302" s="43">
        <v>41653</v>
      </c>
      <c r="C1302" s="56" t="s">
        <v>75</v>
      </c>
      <c r="D1302" s="44">
        <v>31.423731977604401</v>
      </c>
      <c r="E1302" s="44">
        <v>54.050350615899482</v>
      </c>
      <c r="F1302" s="44">
        <v>22.626618638295081</v>
      </c>
      <c r="G1302" s="45"/>
    </row>
    <row r="1303" spans="2:7" s="40" customFormat="1">
      <c r="B1303" s="43">
        <v>41653</v>
      </c>
      <c r="C1303" s="56" t="s">
        <v>76</v>
      </c>
      <c r="D1303" s="44">
        <v>26.671402674007979</v>
      </c>
      <c r="E1303" s="44">
        <v>52.451230399253113</v>
      </c>
      <c r="F1303" s="44">
        <v>25.779827725245134</v>
      </c>
      <c r="G1303" s="45"/>
    </row>
    <row r="1304" spans="2:7" s="40" customFormat="1">
      <c r="B1304" s="43">
        <v>41653</v>
      </c>
      <c r="C1304" s="56" t="s">
        <v>77</v>
      </c>
      <c r="D1304" s="44">
        <v>22.99867377009188</v>
      </c>
      <c r="E1304" s="44">
        <v>44.638171724538218</v>
      </c>
      <c r="F1304" s="44">
        <v>21.639497954446338</v>
      </c>
      <c r="G1304" s="45"/>
    </row>
    <row r="1305" spans="2:7" s="40" customFormat="1">
      <c r="B1305" s="43">
        <v>41653</v>
      </c>
      <c r="C1305" s="56" t="s">
        <v>78</v>
      </c>
      <c r="D1305" s="44">
        <v>28.417450212908502</v>
      </c>
      <c r="E1305" s="44">
        <v>53.324603977018761</v>
      </c>
      <c r="F1305" s="44">
        <v>24.907153764110259</v>
      </c>
      <c r="G1305" s="45"/>
    </row>
    <row r="1306" spans="2:7" s="40" customFormat="1">
      <c r="B1306" s="43">
        <v>41653</v>
      </c>
      <c r="C1306" s="56" t="s">
        <v>79</v>
      </c>
      <c r="D1306" s="44">
        <v>31.253741504864351</v>
      </c>
      <c r="E1306" s="44">
        <v>57.704913933899007</v>
      </c>
      <c r="F1306" s="44">
        <v>26.451172429034656</v>
      </c>
      <c r="G1306" s="45"/>
    </row>
    <row r="1307" spans="2:7" s="40" customFormat="1">
      <c r="B1307" s="43">
        <v>41653</v>
      </c>
      <c r="C1307" s="56" t="s">
        <v>80</v>
      </c>
      <c r="D1307" s="44">
        <v>20.172476411386032</v>
      </c>
      <c r="E1307" s="44">
        <v>37.975874090642861</v>
      </c>
      <c r="F1307" s="44">
        <v>17.803397679256829</v>
      </c>
      <c r="G1307" s="45"/>
    </row>
    <row r="1308" spans="2:7" s="40" customFormat="1">
      <c r="B1308" s="43">
        <v>41653</v>
      </c>
      <c r="C1308" s="56" t="s">
        <v>81</v>
      </c>
      <c r="D1308" s="44">
        <v>33.137301461184911</v>
      </c>
      <c r="E1308" s="44">
        <v>58.610184214467644</v>
      </c>
      <c r="F1308" s="44">
        <v>25.472882753282732</v>
      </c>
      <c r="G1308" s="45"/>
    </row>
    <row r="1309" spans="2:7" s="40" customFormat="1">
      <c r="B1309" s="43">
        <v>41653</v>
      </c>
      <c r="C1309" s="56" t="s">
        <v>82</v>
      </c>
      <c r="D1309" s="44">
        <v>39.16975970513171</v>
      </c>
      <c r="E1309" s="44">
        <v>71.186595027879619</v>
      </c>
      <c r="F1309" s="44">
        <v>32.016835322747909</v>
      </c>
      <c r="G1309" s="45"/>
    </row>
    <row r="1310" spans="2:7" s="40" customFormat="1">
      <c r="B1310" s="43">
        <v>41653</v>
      </c>
      <c r="C1310" s="56" t="s">
        <v>83</v>
      </c>
      <c r="D1310" s="44">
        <v>36.862352495156017</v>
      </c>
      <c r="E1310" s="44">
        <v>65.793117335808759</v>
      </c>
      <c r="F1310" s="44">
        <v>28.930764840652742</v>
      </c>
      <c r="G1310" s="45"/>
    </row>
    <row r="1311" spans="2:7" s="40" customFormat="1">
      <c r="B1311" s="43">
        <v>41653</v>
      </c>
      <c r="C1311" s="56" t="s">
        <v>84</v>
      </c>
      <c r="D1311" s="44">
        <v>30.120502997469004</v>
      </c>
      <c r="E1311" s="44">
        <v>54.026133649300455</v>
      </c>
      <c r="F1311" s="44">
        <v>23.905630651831451</v>
      </c>
      <c r="G1311" s="45"/>
    </row>
    <row r="1312" spans="2:7" s="40" customFormat="1">
      <c r="B1312" s="43">
        <v>41653</v>
      </c>
      <c r="C1312" s="56" t="s">
        <v>85</v>
      </c>
      <c r="D1312" s="44">
        <v>29.876928898223927</v>
      </c>
      <c r="E1312" s="44">
        <v>57.372448844100113</v>
      </c>
      <c r="F1312" s="44">
        <v>27.495519945876186</v>
      </c>
      <c r="G1312" s="45"/>
    </row>
    <row r="1313" spans="2:7" s="40" customFormat="1">
      <c r="B1313" s="43">
        <v>41653</v>
      </c>
      <c r="C1313" s="56" t="s">
        <v>86</v>
      </c>
      <c r="D1313" s="44">
        <v>29.887357525608934</v>
      </c>
      <c r="E1313" s="44">
        <v>65.354961617541932</v>
      </c>
      <c r="F1313" s="44">
        <v>35.467604091932998</v>
      </c>
      <c r="G1313" s="45"/>
    </row>
    <row r="1314" spans="2:7" s="40" customFormat="1">
      <c r="B1314" s="43">
        <v>41653</v>
      </c>
      <c r="C1314" s="56" t="s">
        <v>87</v>
      </c>
      <c r="D1314" s="44">
        <v>40.025991793301962</v>
      </c>
      <c r="E1314" s="44">
        <v>75.927261923677719</v>
      </c>
      <c r="F1314" s="44">
        <v>35.901270130375757</v>
      </c>
      <c r="G1314" s="45"/>
    </row>
    <row r="1315" spans="2:7" s="40" customFormat="1">
      <c r="B1315" s="43">
        <v>41653</v>
      </c>
      <c r="C1315" s="56" t="s">
        <v>88</v>
      </c>
      <c r="D1315" s="44">
        <v>39.750620481251879</v>
      </c>
      <c r="E1315" s="44">
        <v>71.237337495211577</v>
      </c>
      <c r="F1315" s="44">
        <v>31.486717013959698</v>
      </c>
      <c r="G1315" s="45"/>
    </row>
    <row r="1316" spans="2:7" s="40" customFormat="1">
      <c r="B1316" s="43">
        <v>41653</v>
      </c>
      <c r="C1316" s="56" t="s">
        <v>89</v>
      </c>
      <c r="D1316" s="44">
        <v>54.164702368246182</v>
      </c>
      <c r="E1316" s="44">
        <v>94.215186728482408</v>
      </c>
      <c r="F1316" s="44">
        <v>40.050484360236226</v>
      </c>
      <c r="G1316" s="45"/>
    </row>
    <row r="1317" spans="2:7" s="40" customFormat="1">
      <c r="B1317" s="43">
        <v>41653</v>
      </c>
      <c r="C1317" s="56" t="s">
        <v>90</v>
      </c>
      <c r="D1317" s="44">
        <v>48.290788788854428</v>
      </c>
      <c r="E1317" s="44">
        <v>92.615960435203036</v>
      </c>
      <c r="F1317" s="44">
        <v>44.325171646348608</v>
      </c>
      <c r="G1317" s="45"/>
    </row>
    <row r="1318" spans="2:7" s="40" customFormat="1">
      <c r="B1318" s="43">
        <v>41653</v>
      </c>
      <c r="C1318" s="56" t="s">
        <v>91</v>
      </c>
      <c r="D1318" s="44">
        <v>57.349644814642133</v>
      </c>
      <c r="E1318" s="44">
        <v>96.558756917301437</v>
      </c>
      <c r="F1318" s="44">
        <v>39.209112102659304</v>
      </c>
      <c r="G1318" s="45"/>
    </row>
    <row r="1319" spans="2:7" s="40" customFormat="1">
      <c r="B1319" s="43">
        <v>41653</v>
      </c>
      <c r="C1319" s="56" t="s">
        <v>92</v>
      </c>
      <c r="D1319" s="44">
        <v>36.691306313700956</v>
      </c>
      <c r="E1319" s="44">
        <v>71.459448588781456</v>
      </c>
      <c r="F1319" s="44">
        <v>34.7681422750805</v>
      </c>
      <c r="G1319" s="45"/>
    </row>
    <row r="1320" spans="2:7" s="40" customFormat="1">
      <c r="B1320" s="43">
        <v>41653</v>
      </c>
      <c r="C1320" s="56" t="s">
        <v>93</v>
      </c>
      <c r="D1320" s="44">
        <v>55.77219005656665</v>
      </c>
      <c r="E1320" s="44">
        <v>96.451029541211483</v>
      </c>
      <c r="F1320" s="44">
        <v>40.678839484644833</v>
      </c>
      <c r="G1320" s="45"/>
    </row>
    <row r="1321" spans="2:7" s="40" customFormat="1">
      <c r="B1321" s="43">
        <v>41653</v>
      </c>
      <c r="C1321" s="56" t="s">
        <v>94</v>
      </c>
      <c r="D1321" s="44">
        <v>59.380671314077723</v>
      </c>
      <c r="E1321" s="44">
        <v>102.20550908507917</v>
      </c>
      <c r="F1321" s="44">
        <v>42.824837771001448</v>
      </c>
      <c r="G1321" s="45"/>
    </row>
    <row r="1322" spans="2:7" s="40" customFormat="1">
      <c r="B1322" s="43">
        <v>41653</v>
      </c>
      <c r="C1322" s="56" t="s">
        <v>95</v>
      </c>
      <c r="D1322" s="44">
        <v>83.160024731014815</v>
      </c>
      <c r="E1322" s="44">
        <v>132.3654695205671</v>
      </c>
      <c r="F1322" s="44">
        <v>49.205444789552288</v>
      </c>
      <c r="G1322" s="45"/>
    </row>
    <row r="1323" spans="2:7" s="40" customFormat="1">
      <c r="B1323" s="43">
        <v>41653</v>
      </c>
      <c r="C1323" s="56" t="s">
        <v>96</v>
      </c>
      <c r="D1323" s="44">
        <v>64.565625278869263</v>
      </c>
      <c r="E1323" s="44">
        <v>112.64852408273498</v>
      </c>
      <c r="F1323" s="44">
        <v>48.082898803865717</v>
      </c>
      <c r="G1323" s="45"/>
    </row>
    <row r="1324" spans="2:7" s="40" customFormat="1">
      <c r="B1324" s="43">
        <v>41653</v>
      </c>
      <c r="C1324" s="56" t="s">
        <v>97</v>
      </c>
      <c r="D1324" s="44">
        <v>55.495883551996563</v>
      </c>
      <c r="E1324" s="44">
        <v>98.793338759150515</v>
      </c>
      <c r="F1324" s="44">
        <v>43.297455207153952</v>
      </c>
      <c r="G1324" s="45"/>
    </row>
    <row r="1325" spans="2:7" s="40" customFormat="1">
      <c r="B1325" s="43">
        <v>41653</v>
      </c>
      <c r="C1325" s="56" t="s">
        <v>98</v>
      </c>
      <c r="D1325" s="44">
        <v>69.274251035060658</v>
      </c>
      <c r="E1325" s="44">
        <v>115.41806666815386</v>
      </c>
      <c r="F1325" s="44">
        <v>46.143815633093197</v>
      </c>
      <c r="G1325" s="45"/>
    </row>
    <row r="1326" spans="2:7" s="40" customFormat="1">
      <c r="B1326" s="43">
        <v>41653</v>
      </c>
      <c r="C1326" s="56" t="s">
        <v>99</v>
      </c>
      <c r="D1326" s="44">
        <v>65.136084172444441</v>
      </c>
      <c r="E1326" s="44">
        <v>112.11364914111518</v>
      </c>
      <c r="F1326" s="44">
        <v>46.977564968670734</v>
      </c>
      <c r="G1326" s="45"/>
    </row>
    <row r="1327" spans="2:7" s="40" customFormat="1">
      <c r="B1327" s="43">
        <v>41653</v>
      </c>
      <c r="C1327" s="56" t="s">
        <v>100</v>
      </c>
      <c r="D1327" s="44">
        <v>39.282517026571711</v>
      </c>
      <c r="E1327" s="44">
        <v>73.960464336410425</v>
      </c>
      <c r="F1327" s="44">
        <v>34.677947309838714</v>
      </c>
      <c r="G1327" s="45"/>
    </row>
    <row r="1328" spans="2:7" s="40" customFormat="1">
      <c r="B1328" s="43">
        <v>41653</v>
      </c>
      <c r="C1328" s="56" t="s">
        <v>101</v>
      </c>
      <c r="D1328" s="44">
        <v>35.684256849910639</v>
      </c>
      <c r="E1328" s="44">
        <v>71.41298498614043</v>
      </c>
      <c r="F1328" s="44">
        <v>35.72872813622979</v>
      </c>
      <c r="G1328" s="45"/>
    </row>
    <row r="1329" spans="2:7" s="40" customFormat="1">
      <c r="B1329" s="43">
        <v>41653</v>
      </c>
      <c r="C1329" s="56" t="s">
        <v>102</v>
      </c>
      <c r="D1329" s="44">
        <v>46.658088273193918</v>
      </c>
      <c r="E1329" s="44">
        <v>82.655694419838937</v>
      </c>
      <c r="F1329" s="44">
        <v>35.997606146645019</v>
      </c>
      <c r="G1329" s="45"/>
    </row>
    <row r="1330" spans="2:7" s="40" customFormat="1">
      <c r="B1330" s="43">
        <v>41653</v>
      </c>
      <c r="C1330" s="56" t="s">
        <v>103</v>
      </c>
      <c r="D1330" s="44">
        <v>36.519897651975889</v>
      </c>
      <c r="E1330" s="44">
        <v>70.111986911116944</v>
      </c>
      <c r="F1330" s="44">
        <v>33.592089259141055</v>
      </c>
      <c r="G1330" s="45"/>
    </row>
    <row r="1331" spans="2:7" s="40" customFormat="1">
      <c r="B1331" s="43">
        <v>41653</v>
      </c>
      <c r="C1331" s="56" t="s">
        <v>104</v>
      </c>
      <c r="D1331" s="44">
        <v>30.784071887699174</v>
      </c>
      <c r="E1331" s="44">
        <v>64.410141608686217</v>
      </c>
      <c r="F1331" s="44">
        <v>33.626069720987047</v>
      </c>
      <c r="G1331" s="45"/>
    </row>
    <row r="1332" spans="2:7" s="40" customFormat="1">
      <c r="B1332" s="43">
        <v>41653</v>
      </c>
      <c r="C1332" s="56" t="s">
        <v>105</v>
      </c>
      <c r="D1332" s="44">
        <v>23.852505563677109</v>
      </c>
      <c r="E1332" s="44">
        <v>57.269695010711082</v>
      </c>
      <c r="F1332" s="44">
        <v>33.417189447033977</v>
      </c>
      <c r="G1332" s="45"/>
    </row>
    <row r="1333" spans="2:7" s="40" customFormat="1">
      <c r="B1333" s="43">
        <v>41653</v>
      </c>
      <c r="C1333" s="56" t="s">
        <v>106</v>
      </c>
      <c r="D1333" s="44">
        <v>20.413152148206084</v>
      </c>
      <c r="E1333" s="44">
        <v>47.774192694552873</v>
      </c>
      <c r="F1333" s="44">
        <v>27.361040546346789</v>
      </c>
      <c r="G1333" s="45"/>
    </row>
    <row r="1334" spans="2:7" s="40" customFormat="1">
      <c r="B1334" s="43">
        <v>41653</v>
      </c>
      <c r="C1334" s="56" t="s">
        <v>107</v>
      </c>
      <c r="D1334" s="44">
        <v>16.836265873050017</v>
      </c>
      <c r="E1334" s="44">
        <v>43.681741678155504</v>
      </c>
      <c r="F1334" s="44">
        <v>26.845475805105487</v>
      </c>
      <c r="G1334" s="45"/>
    </row>
    <row r="1335" spans="2:7" s="40" customFormat="1">
      <c r="B1335" s="43">
        <v>41653</v>
      </c>
      <c r="C1335" s="56" t="s">
        <v>108</v>
      </c>
      <c r="D1335" s="44">
        <v>14.275301720314253</v>
      </c>
      <c r="E1335" s="44">
        <v>34.431535892056218</v>
      </c>
      <c r="F1335" s="44">
        <v>20.156234171741964</v>
      </c>
      <c r="G1335" s="45"/>
    </row>
    <row r="1336" spans="2:7" s="40" customFormat="1">
      <c r="B1336" s="43">
        <v>41653</v>
      </c>
      <c r="C1336" s="56" t="s">
        <v>109</v>
      </c>
      <c r="D1336" s="44">
        <v>16.836091483540017</v>
      </c>
      <c r="E1336" s="44">
        <v>36.797085841074264</v>
      </c>
      <c r="F1336" s="44">
        <v>19.960994357534247</v>
      </c>
      <c r="G1336" s="45"/>
    </row>
    <row r="1337" spans="2:7" s="40" customFormat="1">
      <c r="B1337" s="43">
        <v>41653</v>
      </c>
      <c r="C1337" s="56" t="s">
        <v>110</v>
      </c>
      <c r="D1337" s="44">
        <v>9.301601363822769</v>
      </c>
      <c r="E1337" s="44">
        <v>27.259306167637078</v>
      </c>
      <c r="F1337" s="44">
        <v>17.957704803814309</v>
      </c>
      <c r="G1337" s="45"/>
    </row>
    <row r="1338" spans="2:7" s="40" customFormat="1">
      <c r="B1338" s="43">
        <v>41653</v>
      </c>
      <c r="C1338" s="56" t="s">
        <v>111</v>
      </c>
      <c r="D1338" s="44">
        <v>9.4814467104028228</v>
      </c>
      <c r="E1338" s="44">
        <v>26.811573600273256</v>
      </c>
      <c r="F1338" s="44">
        <v>17.330126889870435</v>
      </c>
      <c r="G1338" s="45"/>
    </row>
    <row r="1339" spans="2:7" s="40" customFormat="1">
      <c r="B1339" s="43">
        <v>41653</v>
      </c>
      <c r="C1339" s="56" t="s">
        <v>112</v>
      </c>
      <c r="D1339" s="44">
        <v>11.068685150623295</v>
      </c>
      <c r="E1339" s="44">
        <v>27.120448268379132</v>
      </c>
      <c r="F1339" s="44">
        <v>16.051763117755836</v>
      </c>
      <c r="G1339" s="45"/>
    </row>
    <row r="1340" spans="2:7" s="40" customFormat="1">
      <c r="B1340" s="43">
        <v>41653</v>
      </c>
      <c r="C1340" s="56" t="s">
        <v>113</v>
      </c>
      <c r="D1340" s="44">
        <v>14.296095784919256</v>
      </c>
      <c r="E1340" s="44">
        <v>26.683378167229304</v>
      </c>
      <c r="F1340" s="44">
        <v>12.387282382310048</v>
      </c>
      <c r="G1340" s="45"/>
    </row>
    <row r="1341" spans="2:7" s="40" customFormat="1">
      <c r="B1341" s="43">
        <v>41653</v>
      </c>
      <c r="C1341" s="56" t="s">
        <v>114</v>
      </c>
      <c r="D1341" s="44">
        <v>8.1374098598424229</v>
      </c>
      <c r="E1341" s="44">
        <v>20.01241426537598</v>
      </c>
      <c r="F1341" s="44">
        <v>11.875004405533558</v>
      </c>
      <c r="G1341" s="45"/>
    </row>
    <row r="1342" spans="2:7" s="40" customFormat="1">
      <c r="B1342" s="43">
        <v>41653</v>
      </c>
      <c r="C1342" s="56" t="s">
        <v>115</v>
      </c>
      <c r="D1342" s="44">
        <v>6.3596332855568924</v>
      </c>
      <c r="E1342" s="44">
        <v>15.483420925156791</v>
      </c>
      <c r="F1342" s="44">
        <v>9.1237876395998985</v>
      </c>
      <c r="G1342" s="45"/>
    </row>
    <row r="1343" spans="2:7" s="40" customFormat="1">
      <c r="B1343" s="43">
        <v>41653</v>
      </c>
      <c r="C1343" s="56" t="s">
        <v>116</v>
      </c>
      <c r="D1343" s="44">
        <v>8.6452470617525723</v>
      </c>
      <c r="E1343" s="44">
        <v>19.266247809304271</v>
      </c>
      <c r="F1343" s="44">
        <v>10.621000747551699</v>
      </c>
      <c r="G1343" s="45"/>
    </row>
    <row r="1344" spans="2:7" s="40" customFormat="1">
      <c r="B1344" s="43">
        <v>41653</v>
      </c>
      <c r="C1344" s="56" t="s">
        <v>117</v>
      </c>
      <c r="D1344" s="44">
        <v>8.3065897118274723</v>
      </c>
      <c r="E1344" s="44">
        <v>21.599807181830336</v>
      </c>
      <c r="F1344" s="44">
        <v>13.293217470002864</v>
      </c>
      <c r="G1344" s="45"/>
    </row>
    <row r="1345" spans="2:7" s="40" customFormat="1">
      <c r="B1345" s="43">
        <v>41653</v>
      </c>
      <c r="C1345" s="56" t="s">
        <v>118</v>
      </c>
      <c r="D1345" s="44">
        <v>8.158404455942426</v>
      </c>
      <c r="E1345" s="44">
        <v>17.59302859339294</v>
      </c>
      <c r="F1345" s="44">
        <v>9.4346241374505144</v>
      </c>
      <c r="G1345" s="45"/>
    </row>
    <row r="1346" spans="2:7" s="40" customFormat="1">
      <c r="B1346" s="43">
        <v>41653</v>
      </c>
      <c r="C1346" s="56" t="s">
        <v>119</v>
      </c>
      <c r="D1346" s="44">
        <v>9.7879183348779115</v>
      </c>
      <c r="E1346" s="44">
        <v>19.447053713467199</v>
      </c>
      <c r="F1346" s="44">
        <v>9.6591353785892871</v>
      </c>
      <c r="G1346" s="45"/>
    </row>
    <row r="1347" spans="2:7" s="40" customFormat="1">
      <c r="B1347" s="43">
        <v>41653</v>
      </c>
      <c r="C1347" s="56" t="s">
        <v>120</v>
      </c>
      <c r="D1347" s="44">
        <v>10.084149039092999</v>
      </c>
      <c r="E1347" s="44">
        <v>17.848559279042838</v>
      </c>
      <c r="F1347" s="44">
        <v>7.7644102399498394</v>
      </c>
      <c r="G1347" s="45"/>
    </row>
    <row r="1348" spans="2:7" s="40" customFormat="1">
      <c r="B1348" s="43">
        <v>41653</v>
      </c>
      <c r="C1348" s="56" t="s">
        <v>121</v>
      </c>
      <c r="D1348" s="44">
        <v>13.247942503703939</v>
      </c>
      <c r="E1348" s="44">
        <v>23.890287298408413</v>
      </c>
      <c r="F1348" s="44">
        <v>10.642344794704474</v>
      </c>
      <c r="G1348" s="45"/>
    </row>
    <row r="1349" spans="2:7" s="40" customFormat="1">
      <c r="B1349" s="43">
        <v>41653</v>
      </c>
      <c r="C1349" s="56" t="s">
        <v>122</v>
      </c>
      <c r="D1349" s="44">
        <v>7.2164936034421459</v>
      </c>
      <c r="E1349" s="44">
        <v>16.601626049969337</v>
      </c>
      <c r="F1349" s="44">
        <v>9.3851324465271908</v>
      </c>
      <c r="G1349" s="45"/>
    </row>
    <row r="1350" spans="2:7" s="40" customFormat="1">
      <c r="B1350" s="43">
        <v>41653</v>
      </c>
      <c r="C1350" s="56" t="s">
        <v>123</v>
      </c>
      <c r="D1350" s="44">
        <v>7.6185461628022644</v>
      </c>
      <c r="E1350" s="44">
        <v>14.832686536074045</v>
      </c>
      <c r="F1350" s="44">
        <v>7.2141403732717801</v>
      </c>
      <c r="G1350" s="45"/>
    </row>
    <row r="1351" spans="2:7" s="40" customFormat="1">
      <c r="B1351" s="43">
        <v>41653</v>
      </c>
      <c r="C1351" s="56" t="s">
        <v>124</v>
      </c>
      <c r="D1351" s="44">
        <v>7.724319296302296</v>
      </c>
      <c r="E1351" s="44">
        <v>16.580116802241342</v>
      </c>
      <c r="F1351" s="44">
        <v>8.8557975059390461</v>
      </c>
      <c r="G1351" s="45"/>
    </row>
    <row r="1352" spans="2:7" s="40" customFormat="1">
      <c r="B1352" s="43">
        <v>41653</v>
      </c>
      <c r="C1352" s="56" t="s">
        <v>125</v>
      </c>
      <c r="D1352" s="44">
        <v>7.6502108571172736</v>
      </c>
      <c r="E1352" s="44">
        <v>14.864476208889029</v>
      </c>
      <c r="F1352" s="44">
        <v>7.214265351771755</v>
      </c>
      <c r="G1352" s="45"/>
    </row>
    <row r="1353" spans="2:7" s="40" customFormat="1">
      <c r="B1353" s="43">
        <v>41654</v>
      </c>
      <c r="C1353" s="56">
        <v>0</v>
      </c>
      <c r="D1353" s="44">
        <v>7.6607523828022765</v>
      </c>
      <c r="E1353" s="44">
        <v>15.088152520697939</v>
      </c>
      <c r="F1353" s="44">
        <v>7.4274001378956624</v>
      </c>
      <c r="G1353" s="45"/>
    </row>
    <row r="1354" spans="2:7" s="40" customFormat="1">
      <c r="B1354" s="43">
        <v>41654</v>
      </c>
      <c r="C1354" s="56" t="s">
        <v>31</v>
      </c>
      <c r="D1354" s="44">
        <v>4.920209126176462</v>
      </c>
      <c r="E1354" s="44">
        <v>11.25211442466748</v>
      </c>
      <c r="F1354" s="44">
        <v>6.3319052984910185</v>
      </c>
      <c r="G1354" s="45"/>
    </row>
    <row r="1355" spans="2:7" s="40" customFormat="1">
      <c r="B1355" s="43">
        <v>41654</v>
      </c>
      <c r="C1355" s="56" t="s">
        <v>32</v>
      </c>
      <c r="D1355" s="44">
        <v>9.6816516823528751</v>
      </c>
      <c r="E1355" s="44">
        <v>16.952658397523187</v>
      </c>
      <c r="F1355" s="44">
        <v>7.2710067151703122</v>
      </c>
      <c r="G1355" s="45"/>
    </row>
    <row r="1356" spans="2:7" s="40" customFormat="1">
      <c r="B1356" s="43">
        <v>41654</v>
      </c>
      <c r="C1356" s="56" t="s">
        <v>33</v>
      </c>
      <c r="D1356" s="44">
        <v>9.5969536534978523</v>
      </c>
      <c r="E1356" s="44">
        <v>19.904071021956</v>
      </c>
      <c r="F1356" s="44">
        <v>10.307117368458147</v>
      </c>
      <c r="G1356" s="45"/>
    </row>
    <row r="1357" spans="2:7" s="40" customFormat="1">
      <c r="B1357" s="43">
        <v>41654</v>
      </c>
      <c r="C1357" s="56" t="s">
        <v>34</v>
      </c>
      <c r="D1357" s="44">
        <v>12.802925880803803</v>
      </c>
      <c r="E1357" s="44">
        <v>24.048833156002335</v>
      </c>
      <c r="F1357" s="44">
        <v>11.245907275198531</v>
      </c>
      <c r="G1357" s="45"/>
    </row>
    <row r="1358" spans="2:7" s="40" customFormat="1">
      <c r="B1358" s="43">
        <v>41654</v>
      </c>
      <c r="C1358" s="56" t="s">
        <v>35</v>
      </c>
      <c r="D1358" s="44">
        <v>7.9885611346273731</v>
      </c>
      <c r="E1358" s="44">
        <v>19.040765843125346</v>
      </c>
      <c r="F1358" s="44">
        <v>11.052204708497973</v>
      </c>
      <c r="G1358" s="45"/>
    </row>
    <row r="1359" spans="2:7" s="40" customFormat="1">
      <c r="B1359" s="43">
        <v>41654</v>
      </c>
      <c r="C1359" s="56" t="s">
        <v>36</v>
      </c>
      <c r="D1359" s="44">
        <v>10.760694824793196</v>
      </c>
      <c r="E1359" s="44">
        <v>22.801900308270831</v>
      </c>
      <c r="F1359" s="44">
        <v>12.041205483477635</v>
      </c>
      <c r="G1359" s="45"/>
    </row>
    <row r="1360" spans="2:7" s="40" customFormat="1">
      <c r="B1360" s="43">
        <v>41654</v>
      </c>
      <c r="C1360" s="56" t="s">
        <v>37</v>
      </c>
      <c r="D1360" s="44">
        <v>6.6235595566919665</v>
      </c>
      <c r="E1360" s="44">
        <v>18.113551076492715</v>
      </c>
      <c r="F1360" s="44">
        <v>11.48999151980075</v>
      </c>
      <c r="G1360" s="45"/>
    </row>
    <row r="1361" spans="2:7" s="40" customFormat="1">
      <c r="B1361" s="43">
        <v>41654</v>
      </c>
      <c r="C1361" s="56" t="s">
        <v>38</v>
      </c>
      <c r="D1361" s="44">
        <v>7.1525608117621235</v>
      </c>
      <c r="E1361" s="44">
        <v>15.96113979901758</v>
      </c>
      <c r="F1361" s="44">
        <v>8.8085789872554567</v>
      </c>
      <c r="G1361" s="45"/>
    </row>
    <row r="1362" spans="2:7" s="40" customFormat="1">
      <c r="B1362" s="43">
        <v>41654</v>
      </c>
      <c r="C1362" s="56" t="s">
        <v>39</v>
      </c>
      <c r="D1362" s="44">
        <v>5.9145869583467556</v>
      </c>
      <c r="E1362" s="44">
        <v>14.703766044774085</v>
      </c>
      <c r="F1362" s="44">
        <v>8.7891790864273283</v>
      </c>
      <c r="G1362" s="45"/>
    </row>
    <row r="1363" spans="2:7" s="40" customFormat="1">
      <c r="B1363" s="43">
        <v>41654</v>
      </c>
      <c r="C1363" s="56" t="s">
        <v>40</v>
      </c>
      <c r="D1363" s="44">
        <v>6.57055362465195</v>
      </c>
      <c r="E1363" s="44">
        <v>17.335423661491024</v>
      </c>
      <c r="F1363" s="44">
        <v>10.764870036839074</v>
      </c>
      <c r="G1363" s="45"/>
    </row>
    <row r="1364" spans="2:7" s="40" customFormat="1">
      <c r="B1364" s="43">
        <v>41654</v>
      </c>
      <c r="C1364" s="56" t="s">
        <v>41</v>
      </c>
      <c r="D1364" s="44">
        <v>6.8350332618720282</v>
      </c>
      <c r="E1364" s="44">
        <v>15.971508949676572</v>
      </c>
      <c r="F1364" s="44">
        <v>9.1364756878045448</v>
      </c>
      <c r="G1364" s="45"/>
    </row>
    <row r="1365" spans="2:7" s="40" customFormat="1">
      <c r="B1365" s="43">
        <v>41654</v>
      </c>
      <c r="C1365" s="56" t="s">
        <v>42</v>
      </c>
      <c r="D1365" s="44">
        <v>8.5490375683225377</v>
      </c>
      <c r="E1365" s="44">
        <v>21.437281067111371</v>
      </c>
      <c r="F1365" s="44">
        <v>12.888243498788833</v>
      </c>
      <c r="G1365" s="45"/>
    </row>
    <row r="1366" spans="2:7" s="40" customFormat="1">
      <c r="B1366" s="43">
        <v>41654</v>
      </c>
      <c r="C1366" s="56" t="s">
        <v>43</v>
      </c>
      <c r="D1366" s="44">
        <v>7.8295235539023222</v>
      </c>
      <c r="E1366" s="44">
        <v>18.975929340035361</v>
      </c>
      <c r="F1366" s="44">
        <v>11.146405786133037</v>
      </c>
      <c r="G1366" s="45"/>
    </row>
    <row r="1367" spans="2:7" s="40" customFormat="1">
      <c r="B1367" s="43">
        <v>41654</v>
      </c>
      <c r="C1367" s="56" t="s">
        <v>44</v>
      </c>
      <c r="D1367" s="44">
        <v>8.654752827742568</v>
      </c>
      <c r="E1367" s="44">
        <v>22.012372911627136</v>
      </c>
      <c r="F1367" s="44">
        <v>13.357620083884568</v>
      </c>
      <c r="G1367" s="45"/>
    </row>
    <row r="1368" spans="2:7" s="40" customFormat="1">
      <c r="B1368" s="43">
        <v>41654</v>
      </c>
      <c r="C1368" s="56" t="s">
        <v>45</v>
      </c>
      <c r="D1368" s="44">
        <v>8.1256916160024097</v>
      </c>
      <c r="E1368" s="44">
        <v>16.226836380040464</v>
      </c>
      <c r="F1368" s="44">
        <v>8.1011447640380538</v>
      </c>
      <c r="G1368" s="45"/>
    </row>
    <row r="1369" spans="2:7" s="40" customFormat="1">
      <c r="B1369" s="43">
        <v>41654</v>
      </c>
      <c r="C1369" s="56" t="s">
        <v>46</v>
      </c>
      <c r="D1369" s="44">
        <v>11.775843648663491</v>
      </c>
      <c r="E1369" s="44">
        <v>22.907084768790774</v>
      </c>
      <c r="F1369" s="44">
        <v>11.131241120127283</v>
      </c>
      <c r="G1369" s="45"/>
    </row>
    <row r="1370" spans="2:7" s="40" customFormat="1">
      <c r="B1370" s="43">
        <v>41654</v>
      </c>
      <c r="C1370" s="56" t="s">
        <v>47</v>
      </c>
      <c r="D1370" s="44">
        <v>11.098648697738291</v>
      </c>
      <c r="E1370" s="44">
        <v>27.190014700189046</v>
      </c>
      <c r="F1370" s="44">
        <v>16.091366002450755</v>
      </c>
      <c r="G1370" s="45"/>
    </row>
    <row r="1371" spans="2:7" s="40" customFormat="1">
      <c r="B1371" s="43">
        <v>41654</v>
      </c>
      <c r="C1371" s="56" t="s">
        <v>48</v>
      </c>
      <c r="D1371" s="44">
        <v>11.320774634703357</v>
      </c>
      <c r="E1371" s="44">
        <v>25.44254223217375</v>
      </c>
      <c r="F1371" s="44">
        <v>14.121767597470393</v>
      </c>
      <c r="G1371" s="45"/>
    </row>
    <row r="1372" spans="2:7" s="40" customFormat="1">
      <c r="B1372" s="43">
        <v>41654</v>
      </c>
      <c r="C1372" s="56" t="s">
        <v>49</v>
      </c>
      <c r="D1372" s="44">
        <v>11.140854150468302</v>
      </c>
      <c r="E1372" s="44">
        <v>27.413429919841953</v>
      </c>
      <c r="F1372" s="44">
        <v>16.272575769373653</v>
      </c>
      <c r="G1372" s="45"/>
    </row>
    <row r="1373" spans="2:7" s="40" customFormat="1">
      <c r="B1373" s="43">
        <v>41654</v>
      </c>
      <c r="C1373" s="56" t="s">
        <v>50</v>
      </c>
      <c r="D1373" s="44">
        <v>11.828499924803506</v>
      </c>
      <c r="E1373" s="44">
        <v>28.734387659376416</v>
      </c>
      <c r="F1373" s="44">
        <v>16.905887734572911</v>
      </c>
      <c r="G1373" s="45"/>
    </row>
    <row r="1374" spans="2:7" s="40" customFormat="1">
      <c r="B1374" s="43">
        <v>41654</v>
      </c>
      <c r="C1374" s="56" t="s">
        <v>51</v>
      </c>
      <c r="D1374" s="44">
        <v>11.056098740778276</v>
      </c>
      <c r="E1374" s="44">
        <v>27.06151622736909</v>
      </c>
      <c r="F1374" s="44">
        <v>16.005417486590815</v>
      </c>
      <c r="G1374" s="45"/>
    </row>
    <row r="1375" spans="2:7" s="40" customFormat="1">
      <c r="B1375" s="43">
        <v>41654</v>
      </c>
      <c r="C1375" s="56" t="s">
        <v>52</v>
      </c>
      <c r="D1375" s="44">
        <v>15.954555536924728</v>
      </c>
      <c r="E1375" s="44">
        <v>31.56802923245727</v>
      </c>
      <c r="F1375" s="44">
        <v>15.613473695532543</v>
      </c>
      <c r="G1375" s="45"/>
    </row>
    <row r="1376" spans="2:7" s="40" customFormat="1">
      <c r="B1376" s="43">
        <v>41654</v>
      </c>
      <c r="C1376" s="56" t="s">
        <v>53</v>
      </c>
      <c r="D1376" s="44">
        <v>18.377267514350443</v>
      </c>
      <c r="E1376" s="44">
        <v>35.381977614678732</v>
      </c>
      <c r="F1376" s="44">
        <v>17.004710100328289</v>
      </c>
      <c r="G1376" s="45"/>
    </row>
    <row r="1377" spans="2:7" s="40" customFormat="1">
      <c r="B1377" s="43">
        <v>41654</v>
      </c>
      <c r="C1377" s="56" t="s">
        <v>54</v>
      </c>
      <c r="D1377" s="44">
        <v>8.9928592230026645</v>
      </c>
      <c r="E1377" s="44">
        <v>27.774846544620797</v>
      </c>
      <c r="F1377" s="44">
        <v>18.781987321618132</v>
      </c>
      <c r="G1377" s="45"/>
    </row>
    <row r="1378" spans="2:7" s="40" customFormat="1">
      <c r="B1378" s="43">
        <v>41654</v>
      </c>
      <c r="C1378" s="56" t="s">
        <v>55</v>
      </c>
      <c r="D1378" s="44">
        <v>15.224302808429512</v>
      </c>
      <c r="E1378" s="44">
        <v>31.961658056987105</v>
      </c>
      <c r="F1378" s="44">
        <v>16.737355248557591</v>
      </c>
      <c r="G1378" s="45"/>
    </row>
    <row r="1379" spans="2:7" s="40" customFormat="1">
      <c r="B1379" s="43">
        <v>41654</v>
      </c>
      <c r="C1379" s="56" t="s">
        <v>56</v>
      </c>
      <c r="D1379" s="44">
        <v>16.694805687064946</v>
      </c>
      <c r="E1379" s="44">
        <v>35.242844704281779</v>
      </c>
      <c r="F1379" s="44">
        <v>18.548039017216833</v>
      </c>
      <c r="G1379" s="45"/>
    </row>
    <row r="1380" spans="2:7" s="40" customFormat="1">
      <c r="B1380" s="43">
        <v>41654</v>
      </c>
      <c r="C1380" s="56" t="s">
        <v>57</v>
      </c>
      <c r="D1380" s="44">
        <v>15.66849121816964</v>
      </c>
      <c r="E1380" s="44">
        <v>32.898807498626724</v>
      </c>
      <c r="F1380" s="44">
        <v>17.230316280457082</v>
      </c>
      <c r="G1380" s="45"/>
    </row>
    <row r="1381" spans="2:7" s="40" customFormat="1">
      <c r="B1381" s="43">
        <v>41654</v>
      </c>
      <c r="C1381" s="56" t="s">
        <v>58</v>
      </c>
      <c r="D1381" s="44">
        <v>19.593447276325801</v>
      </c>
      <c r="E1381" s="44">
        <v>39.003178669012257</v>
      </c>
      <c r="F1381" s="44">
        <v>19.409731392686457</v>
      </c>
      <c r="G1381" s="45"/>
    </row>
    <row r="1382" spans="2:7" s="40" customFormat="1">
      <c r="B1382" s="43">
        <v>41654</v>
      </c>
      <c r="C1382" s="56" t="s">
        <v>59</v>
      </c>
      <c r="D1382" s="44">
        <v>28.247426147858363</v>
      </c>
      <c r="E1382" s="44">
        <v>51.584885132001176</v>
      </c>
      <c r="F1382" s="44">
        <v>23.337458984142813</v>
      </c>
      <c r="G1382" s="45"/>
    </row>
    <row r="1383" spans="2:7" s="40" customFormat="1">
      <c r="B1383" s="43">
        <v>41654</v>
      </c>
      <c r="C1383" s="56" t="s">
        <v>60</v>
      </c>
      <c r="D1383" s="44">
        <v>31.780834672209409</v>
      </c>
      <c r="E1383" s="44">
        <v>56.655675868389125</v>
      </c>
      <c r="F1383" s="44">
        <v>24.874841196179716</v>
      </c>
      <c r="G1383" s="45"/>
    </row>
    <row r="1384" spans="2:7" s="40" customFormat="1">
      <c r="B1384" s="43">
        <v>41654</v>
      </c>
      <c r="C1384" s="56" t="s">
        <v>61</v>
      </c>
      <c r="D1384" s="44">
        <v>39.842211505681789</v>
      </c>
      <c r="E1384" s="44">
        <v>71.751353999566021</v>
      </c>
      <c r="F1384" s="44">
        <v>31.909142493884232</v>
      </c>
      <c r="G1384" s="45"/>
    </row>
    <row r="1385" spans="2:7" s="40" customFormat="1">
      <c r="B1385" s="43">
        <v>41654</v>
      </c>
      <c r="C1385" s="56" t="s">
        <v>62</v>
      </c>
      <c r="D1385" s="44">
        <v>71.982209975781302</v>
      </c>
      <c r="E1385" s="44">
        <v>110.58271882555533</v>
      </c>
      <c r="F1385" s="44">
        <v>38.60050884977403</v>
      </c>
      <c r="G1385" s="45"/>
    </row>
    <row r="1386" spans="2:7" s="40" customFormat="1">
      <c r="B1386" s="43">
        <v>41654</v>
      </c>
      <c r="C1386" s="56" t="s">
        <v>63</v>
      </c>
      <c r="D1386" s="44">
        <v>74.679569071987103</v>
      </c>
      <c r="E1386" s="44">
        <v>115.48261278287335</v>
      </c>
      <c r="F1386" s="44">
        <v>40.803043710886243</v>
      </c>
      <c r="G1386" s="45"/>
    </row>
    <row r="1387" spans="2:7" s="40" customFormat="1">
      <c r="B1387" s="43">
        <v>41654</v>
      </c>
      <c r="C1387" s="56" t="s">
        <v>64</v>
      </c>
      <c r="D1387" s="44">
        <v>54.800703189416218</v>
      </c>
      <c r="E1387" s="44">
        <v>93.642630112702165</v>
      </c>
      <c r="F1387" s="44">
        <v>38.841926923285946</v>
      </c>
      <c r="G1387" s="45"/>
    </row>
    <row r="1388" spans="2:7" s="40" customFormat="1">
      <c r="B1388" s="43">
        <v>41654</v>
      </c>
      <c r="C1388" s="56" t="s">
        <v>65</v>
      </c>
      <c r="D1388" s="44">
        <v>41.301319873612215</v>
      </c>
      <c r="E1388" s="44">
        <v>73.986824368275109</v>
      </c>
      <c r="F1388" s="44">
        <v>32.685504494662894</v>
      </c>
      <c r="G1388" s="45"/>
    </row>
    <row r="1389" spans="2:7" s="40" customFormat="1">
      <c r="B1389" s="43">
        <v>41654</v>
      </c>
      <c r="C1389" s="56" t="s">
        <v>66</v>
      </c>
      <c r="D1389" s="44">
        <v>45.617410016653494</v>
      </c>
      <c r="E1389" s="44">
        <v>82.817874898374527</v>
      </c>
      <c r="F1389" s="44">
        <v>37.200464881721032</v>
      </c>
      <c r="G1389" s="45"/>
    </row>
    <row r="1390" spans="2:7" s="40" customFormat="1">
      <c r="B1390" s="43">
        <v>41654</v>
      </c>
      <c r="C1390" s="56" t="s">
        <v>67</v>
      </c>
      <c r="D1390" s="44">
        <v>32.975123009064752</v>
      </c>
      <c r="E1390" s="44">
        <v>65.314299166858603</v>
      </c>
      <c r="F1390" s="44">
        <v>32.339176157793851</v>
      </c>
      <c r="G1390" s="45"/>
    </row>
    <row r="1391" spans="2:7" s="40" customFormat="1">
      <c r="B1391" s="43">
        <v>41654</v>
      </c>
      <c r="C1391" s="56" t="s">
        <v>68</v>
      </c>
      <c r="D1391" s="44">
        <v>23.675952192187001</v>
      </c>
      <c r="E1391" s="44">
        <v>46.479299811395201</v>
      </c>
      <c r="F1391" s="44">
        <v>22.8033476192082</v>
      </c>
      <c r="G1391" s="45"/>
    </row>
    <row r="1392" spans="2:7" s="40" customFormat="1">
      <c r="B1392" s="43">
        <v>41654</v>
      </c>
      <c r="C1392" s="56" t="s">
        <v>69</v>
      </c>
      <c r="D1392" s="44">
        <v>19.782753010355847</v>
      </c>
      <c r="E1392" s="44">
        <v>42.004764099386016</v>
      </c>
      <c r="F1392" s="44">
        <v>22.222011089030168</v>
      </c>
      <c r="G1392" s="45"/>
    </row>
    <row r="1393" spans="2:7" s="40" customFormat="1">
      <c r="B1393" s="43">
        <v>41654</v>
      </c>
      <c r="C1393" s="56" t="s">
        <v>70</v>
      </c>
      <c r="D1393" s="44">
        <v>19.782650525005849</v>
      </c>
      <c r="E1393" s="44">
        <v>39.682174173383949</v>
      </c>
      <c r="F1393" s="44">
        <v>19.8995236483781</v>
      </c>
      <c r="G1393" s="45"/>
    </row>
    <row r="1394" spans="2:7" s="40" customFormat="1">
      <c r="B1394" s="43">
        <v>41654</v>
      </c>
      <c r="C1394" s="56" t="s">
        <v>71</v>
      </c>
      <c r="D1394" s="44">
        <v>23.665005328721993</v>
      </c>
      <c r="E1394" s="44">
        <v>45.029677715270779</v>
      </c>
      <c r="F1394" s="44">
        <v>21.364672386548786</v>
      </c>
      <c r="G1394" s="45"/>
    </row>
    <row r="1395" spans="2:7" s="40" customFormat="1">
      <c r="B1395" s="43">
        <v>41654</v>
      </c>
      <c r="C1395" s="56" t="s">
        <v>72</v>
      </c>
      <c r="D1395" s="44">
        <v>17.603202888965203</v>
      </c>
      <c r="E1395" s="44">
        <v>34.174200204386167</v>
      </c>
      <c r="F1395" s="44">
        <v>16.570997315420964</v>
      </c>
      <c r="G1395" s="45"/>
    </row>
    <row r="1396" spans="2:7" s="40" customFormat="1">
      <c r="B1396" s="43">
        <v>41654</v>
      </c>
      <c r="C1396" s="56" t="s">
        <v>73</v>
      </c>
      <c r="D1396" s="44">
        <v>22.310674616271594</v>
      </c>
      <c r="E1396" s="44">
        <v>42.206163776248921</v>
      </c>
      <c r="F1396" s="44">
        <v>19.895489159977327</v>
      </c>
      <c r="G1396" s="45"/>
    </row>
    <row r="1397" spans="2:7" s="40" customFormat="1">
      <c r="B1397" s="43">
        <v>41654</v>
      </c>
      <c r="C1397" s="56" t="s">
        <v>74</v>
      </c>
      <c r="D1397" s="44">
        <v>28.276967422448354</v>
      </c>
      <c r="E1397" s="44">
        <v>47.361808326436829</v>
      </c>
      <c r="F1397" s="44">
        <v>19.084840903988475</v>
      </c>
      <c r="G1397" s="45"/>
    </row>
    <row r="1398" spans="2:7" s="40" customFormat="1">
      <c r="B1398" s="43">
        <v>41654</v>
      </c>
      <c r="C1398" s="56" t="s">
        <v>75</v>
      </c>
      <c r="D1398" s="44">
        <v>18.80889921855556</v>
      </c>
      <c r="E1398" s="44">
        <v>33.971188849117247</v>
      </c>
      <c r="F1398" s="44">
        <v>15.162289630561688</v>
      </c>
      <c r="G1398" s="45"/>
    </row>
    <row r="1399" spans="2:7" s="40" customFormat="1">
      <c r="B1399" s="43">
        <v>41654</v>
      </c>
      <c r="C1399" s="56" t="s">
        <v>76</v>
      </c>
      <c r="D1399" s="44">
        <v>14.746608365984356</v>
      </c>
      <c r="E1399" s="44">
        <v>32.234620300358948</v>
      </c>
      <c r="F1399" s="44">
        <v>17.48801193437459</v>
      </c>
      <c r="G1399" s="45"/>
    </row>
    <row r="1400" spans="2:7" s="40" customFormat="1">
      <c r="B1400" s="43">
        <v>41654</v>
      </c>
      <c r="C1400" s="56" t="s">
        <v>77</v>
      </c>
      <c r="D1400" s="44">
        <v>16.269846604374806</v>
      </c>
      <c r="E1400" s="44">
        <v>33.342286704436496</v>
      </c>
      <c r="F1400" s="44">
        <v>17.072440100061691</v>
      </c>
      <c r="G1400" s="45"/>
    </row>
    <row r="1401" spans="2:7" s="40" customFormat="1">
      <c r="B1401" s="43">
        <v>41654</v>
      </c>
      <c r="C1401" s="56" t="s">
        <v>78</v>
      </c>
      <c r="D1401" s="44">
        <v>23.315056008246884</v>
      </c>
      <c r="E1401" s="44">
        <v>42.982531679262593</v>
      </c>
      <c r="F1401" s="44">
        <v>19.667475671015708</v>
      </c>
      <c r="G1401" s="45"/>
    </row>
    <row r="1402" spans="2:7" s="40" customFormat="1">
      <c r="B1402" s="43">
        <v>41654</v>
      </c>
      <c r="C1402" s="56" t="s">
        <v>79</v>
      </c>
      <c r="D1402" s="44">
        <v>26.604837601332854</v>
      </c>
      <c r="E1402" s="44">
        <v>47.956927650782568</v>
      </c>
      <c r="F1402" s="44">
        <v>21.352090049449714</v>
      </c>
      <c r="G1402" s="45"/>
    </row>
    <row r="1403" spans="2:7" s="40" customFormat="1">
      <c r="B1403" s="43">
        <v>41654</v>
      </c>
      <c r="C1403" s="56" t="s">
        <v>80</v>
      </c>
      <c r="D1403" s="44">
        <v>20.860623435406158</v>
      </c>
      <c r="E1403" s="44">
        <v>43.738331867946279</v>
      </c>
      <c r="F1403" s="44">
        <v>22.877708432540121</v>
      </c>
      <c r="G1403" s="45"/>
    </row>
    <row r="1404" spans="2:7" s="40" customFormat="1">
      <c r="B1404" s="43">
        <v>41654</v>
      </c>
      <c r="C1404" s="56" t="s">
        <v>81</v>
      </c>
      <c r="D1404" s="44">
        <v>17.17924794348507</v>
      </c>
      <c r="E1404" s="44">
        <v>36.97390260691202</v>
      </c>
      <c r="F1404" s="44">
        <v>19.79465466342695</v>
      </c>
      <c r="G1404" s="45"/>
    </row>
    <row r="1405" spans="2:7" s="40" customFormat="1">
      <c r="B1405" s="43">
        <v>41654</v>
      </c>
      <c r="C1405" s="56" t="s">
        <v>82</v>
      </c>
      <c r="D1405" s="44">
        <v>22.986645552326785</v>
      </c>
      <c r="E1405" s="44">
        <v>41.543462921983163</v>
      </c>
      <c r="F1405" s="44">
        <v>18.556817369656379</v>
      </c>
      <c r="G1405" s="45"/>
    </row>
    <row r="1406" spans="2:7" s="40" customFormat="1">
      <c r="B1406" s="43">
        <v>41654</v>
      </c>
      <c r="C1406" s="56" t="s">
        <v>83</v>
      </c>
      <c r="D1406" s="44">
        <v>25.345475103867482</v>
      </c>
      <c r="E1406" s="44">
        <v>48.914472694396174</v>
      </c>
      <c r="F1406" s="44">
        <v>23.568997590528692</v>
      </c>
      <c r="G1406" s="45"/>
    </row>
    <row r="1407" spans="2:7" s="40" customFormat="1">
      <c r="B1407" s="43">
        <v>41654</v>
      </c>
      <c r="C1407" s="56" t="s">
        <v>84</v>
      </c>
      <c r="D1407" s="44">
        <v>17.665577684105212</v>
      </c>
      <c r="E1407" s="44">
        <v>37.676275617026732</v>
      </c>
      <c r="F1407" s="44">
        <v>20.01069793292152</v>
      </c>
      <c r="G1407" s="45"/>
    </row>
    <row r="1408" spans="2:7" s="40" customFormat="1">
      <c r="B1408" s="43">
        <v>41654</v>
      </c>
      <c r="C1408" s="56" t="s">
        <v>85</v>
      </c>
      <c r="D1408" s="44">
        <v>24.837461977907328</v>
      </c>
      <c r="E1408" s="44">
        <v>43.694419125500275</v>
      </c>
      <c r="F1408" s="44">
        <v>18.856957147592947</v>
      </c>
      <c r="G1408" s="45"/>
    </row>
    <row r="1409" spans="2:7" s="40" customFormat="1">
      <c r="B1409" s="43">
        <v>41654</v>
      </c>
      <c r="C1409" s="56" t="s">
        <v>86</v>
      </c>
      <c r="D1409" s="44">
        <v>18.786671181125541</v>
      </c>
      <c r="E1409" s="44">
        <v>41.414648443759198</v>
      </c>
      <c r="F1409" s="44">
        <v>22.627977262633657</v>
      </c>
      <c r="G1409" s="45"/>
    </row>
    <row r="1410" spans="2:7" s="40" customFormat="1">
      <c r="B1410" s="43">
        <v>41654</v>
      </c>
      <c r="C1410" s="56" t="s">
        <v>87</v>
      </c>
      <c r="D1410" s="44">
        <v>19.082758570265629</v>
      </c>
      <c r="E1410" s="44">
        <v>36.493245620055205</v>
      </c>
      <c r="F1410" s="44">
        <v>17.410487049789577</v>
      </c>
      <c r="G1410" s="45"/>
    </row>
    <row r="1411" spans="2:7" s="40" customFormat="1">
      <c r="B1411" s="43">
        <v>41654</v>
      </c>
      <c r="C1411" s="56" t="s">
        <v>88</v>
      </c>
      <c r="D1411" s="44">
        <v>21.018428396876196</v>
      </c>
      <c r="E1411" s="44">
        <v>42.308904470118833</v>
      </c>
      <c r="F1411" s="44">
        <v>21.290476073242637</v>
      </c>
      <c r="G1411" s="45"/>
    </row>
    <row r="1412" spans="2:7" s="40" customFormat="1">
      <c r="B1412" s="43">
        <v>41654</v>
      </c>
      <c r="C1412" s="56" t="s">
        <v>89</v>
      </c>
      <c r="D1412" s="44">
        <v>21.198144074826249</v>
      </c>
      <c r="E1412" s="44">
        <v>38.122524064883528</v>
      </c>
      <c r="F1412" s="44">
        <v>16.924379990057279</v>
      </c>
      <c r="G1412" s="45"/>
    </row>
    <row r="1413" spans="2:7" s="40" customFormat="1">
      <c r="B1413" s="43">
        <v>41654</v>
      </c>
      <c r="C1413" s="56" t="s">
        <v>90</v>
      </c>
      <c r="D1413" s="44">
        <v>21.557681533206356</v>
      </c>
      <c r="E1413" s="44">
        <v>40.028944007175753</v>
      </c>
      <c r="F1413" s="44">
        <v>18.471262473969396</v>
      </c>
      <c r="G1413" s="45"/>
    </row>
    <row r="1414" spans="2:7" s="40" customFormat="1">
      <c r="B1414" s="43">
        <v>41654</v>
      </c>
      <c r="C1414" s="56" t="s">
        <v>91</v>
      </c>
      <c r="D1414" s="44">
        <v>22.900951278181751</v>
      </c>
      <c r="E1414" s="44">
        <v>44.651498677645876</v>
      </c>
      <c r="F1414" s="44">
        <v>21.750547399464125</v>
      </c>
      <c r="G1414" s="45"/>
    </row>
    <row r="1415" spans="2:7" s="40" customFormat="1">
      <c r="B1415" s="43">
        <v>41654</v>
      </c>
      <c r="C1415" s="56" t="s">
        <v>92</v>
      </c>
      <c r="D1415" s="44">
        <v>17.791778510785246</v>
      </c>
      <c r="E1415" s="44">
        <v>35.885019427275431</v>
      </c>
      <c r="F1415" s="44">
        <v>18.093240916490185</v>
      </c>
      <c r="G1415" s="45"/>
    </row>
    <row r="1416" spans="2:7" s="40" customFormat="1">
      <c r="B1416" s="43">
        <v>41654</v>
      </c>
      <c r="C1416" s="56" t="s">
        <v>93</v>
      </c>
      <c r="D1416" s="44">
        <v>20.45726596899603</v>
      </c>
      <c r="E1416" s="44">
        <v>42.701746649659661</v>
      </c>
      <c r="F1416" s="44">
        <v>22.244480680663631</v>
      </c>
      <c r="G1416" s="45"/>
    </row>
    <row r="1417" spans="2:7" s="40" customFormat="1">
      <c r="B1417" s="43">
        <v>41654</v>
      </c>
      <c r="C1417" s="56" t="s">
        <v>94</v>
      </c>
      <c r="D1417" s="44">
        <v>21.927452239146461</v>
      </c>
      <c r="E1417" s="44">
        <v>43.03168547582252</v>
      </c>
      <c r="F1417" s="44">
        <v>21.104233236676059</v>
      </c>
      <c r="G1417" s="45"/>
    </row>
    <row r="1418" spans="2:7" s="40" customFormat="1">
      <c r="B1418" s="43">
        <v>41654</v>
      </c>
      <c r="C1418" s="56" t="s">
        <v>95</v>
      </c>
      <c r="D1418" s="44">
        <v>20.647450556006085</v>
      </c>
      <c r="E1418" s="44">
        <v>42.168669862683878</v>
      </c>
      <c r="F1418" s="44">
        <v>21.521219306677793</v>
      </c>
      <c r="G1418" s="45"/>
    </row>
    <row r="1419" spans="2:7" s="40" customFormat="1">
      <c r="B1419" s="43">
        <v>41654</v>
      </c>
      <c r="C1419" s="56" t="s">
        <v>96</v>
      </c>
      <c r="D1419" s="44">
        <v>25.703404145107569</v>
      </c>
      <c r="E1419" s="44">
        <v>51.381775597947126</v>
      </c>
      <c r="F1419" s="44">
        <v>25.678371452839556</v>
      </c>
      <c r="G1419" s="45"/>
    </row>
    <row r="1420" spans="2:7" s="40" customFormat="1">
      <c r="B1420" s="43">
        <v>41654</v>
      </c>
      <c r="C1420" s="56" t="s">
        <v>97</v>
      </c>
      <c r="D1420" s="44">
        <v>27.226427767118022</v>
      </c>
      <c r="E1420" s="44">
        <v>58.453876837976253</v>
      </c>
      <c r="F1420" s="44">
        <v>31.227449070858231</v>
      </c>
      <c r="G1420" s="45"/>
    </row>
    <row r="1421" spans="2:7" s="40" customFormat="1">
      <c r="B1421" s="43">
        <v>41654</v>
      </c>
      <c r="C1421" s="56" t="s">
        <v>98</v>
      </c>
      <c r="D1421" s="44">
        <v>19.45188082344573</v>
      </c>
      <c r="E1421" s="44">
        <v>45.714748967837423</v>
      </c>
      <c r="F1421" s="44">
        <v>26.262868144391692</v>
      </c>
      <c r="G1421" s="45"/>
    </row>
    <row r="1422" spans="2:7" s="40" customFormat="1">
      <c r="B1422" s="43">
        <v>41654</v>
      </c>
      <c r="C1422" s="56" t="s">
        <v>99</v>
      </c>
      <c r="D1422" s="44">
        <v>18.98637583823059</v>
      </c>
      <c r="E1422" s="44">
        <v>42.65761349153766</v>
      </c>
      <c r="F1422" s="44">
        <v>23.67123765330707</v>
      </c>
      <c r="G1422" s="45"/>
    </row>
    <row r="1423" spans="2:7" s="40" customFormat="1">
      <c r="B1423" s="43">
        <v>41654</v>
      </c>
      <c r="C1423" s="56" t="s">
        <v>100</v>
      </c>
      <c r="D1423" s="44">
        <v>23.661449963956965</v>
      </c>
      <c r="E1423" s="44">
        <v>46.065687251031271</v>
      </c>
      <c r="F1423" s="44">
        <v>22.404237287074306</v>
      </c>
      <c r="G1423" s="45"/>
    </row>
    <row r="1424" spans="2:7" s="40" customFormat="1">
      <c r="B1424" s="43">
        <v>41654</v>
      </c>
      <c r="C1424" s="56" t="s">
        <v>101</v>
      </c>
      <c r="D1424" s="44">
        <v>17.75921709706023</v>
      </c>
      <c r="E1424" s="44">
        <v>40.399100371804572</v>
      </c>
      <c r="F1424" s="44">
        <v>22.639883274744342</v>
      </c>
      <c r="G1424" s="45"/>
    </row>
    <row r="1425" spans="2:7" s="40" customFormat="1">
      <c r="B1425" s="43">
        <v>41654</v>
      </c>
      <c r="C1425" s="56" t="s">
        <v>102</v>
      </c>
      <c r="D1425" s="44">
        <v>21.048635442606194</v>
      </c>
      <c r="E1425" s="44">
        <v>47.652121410140616</v>
      </c>
      <c r="F1425" s="44">
        <v>26.603485967534422</v>
      </c>
      <c r="G1425" s="45"/>
    </row>
    <row r="1426" spans="2:7" s="40" customFormat="1">
      <c r="B1426" s="43">
        <v>41654</v>
      </c>
      <c r="C1426" s="56" t="s">
        <v>103</v>
      </c>
      <c r="D1426" s="44">
        <v>21.376417997641294</v>
      </c>
      <c r="E1426" s="44">
        <v>43.913393871791143</v>
      </c>
      <c r="F1426" s="44">
        <v>22.536975874149849</v>
      </c>
      <c r="G1426" s="45"/>
    </row>
    <row r="1427" spans="2:7" s="40" customFormat="1">
      <c r="B1427" s="43">
        <v>41654</v>
      </c>
      <c r="C1427" s="56" t="s">
        <v>104</v>
      </c>
      <c r="D1427" s="44">
        <v>16.320456242594801</v>
      </c>
      <c r="E1427" s="44">
        <v>36.574750107069121</v>
      </c>
      <c r="F1427" s="44">
        <v>20.25429386447432</v>
      </c>
      <c r="G1427" s="45"/>
    </row>
    <row r="1428" spans="2:7" s="40" customFormat="1">
      <c r="B1428" s="43">
        <v>41654</v>
      </c>
      <c r="C1428" s="56" t="s">
        <v>105</v>
      </c>
      <c r="D1428" s="44">
        <v>15.569401886404581</v>
      </c>
      <c r="E1428" s="44">
        <v>29.406605254597032</v>
      </c>
      <c r="F1428" s="44">
        <v>13.837203368192451</v>
      </c>
      <c r="G1428" s="45"/>
    </row>
    <row r="1429" spans="2:7" s="40" customFormat="1">
      <c r="B1429" s="43">
        <v>41654</v>
      </c>
      <c r="C1429" s="56" t="s">
        <v>106</v>
      </c>
      <c r="D1429" s="44">
        <v>12.385648872923642</v>
      </c>
      <c r="E1429" s="44">
        <v>27.49996438817281</v>
      </c>
      <c r="F1429" s="44">
        <v>15.114315515249167</v>
      </c>
      <c r="G1429" s="45"/>
    </row>
    <row r="1430" spans="2:7" s="40" customFormat="1">
      <c r="B1430" s="43">
        <v>41654</v>
      </c>
      <c r="C1430" s="56" t="s">
        <v>107</v>
      </c>
      <c r="D1430" s="44">
        <v>11.275007076193317</v>
      </c>
      <c r="E1430" s="44">
        <v>25.497491045659618</v>
      </c>
      <c r="F1430" s="44">
        <v>14.222483969466301</v>
      </c>
      <c r="G1430" s="45"/>
    </row>
    <row r="1431" spans="2:7" s="40" customFormat="1">
      <c r="B1431" s="43">
        <v>41654</v>
      </c>
      <c r="C1431" s="56" t="s">
        <v>108</v>
      </c>
      <c r="D1431" s="44">
        <v>7.1076599395220903</v>
      </c>
      <c r="E1431" s="44">
        <v>18.372142684042519</v>
      </c>
      <c r="F1431" s="44">
        <v>11.264482744520429</v>
      </c>
      <c r="G1431" s="45"/>
    </row>
    <row r="1432" spans="2:7" s="40" customFormat="1">
      <c r="B1432" s="43">
        <v>41654</v>
      </c>
      <c r="C1432" s="56" t="s">
        <v>109</v>
      </c>
      <c r="D1432" s="44">
        <v>8.3239574226374469</v>
      </c>
      <c r="E1432" s="44">
        <v>18.553090765214446</v>
      </c>
      <c r="F1432" s="44">
        <v>10.229133342576999</v>
      </c>
      <c r="G1432" s="45"/>
    </row>
    <row r="1433" spans="2:7" s="40" customFormat="1">
      <c r="B1433" s="43">
        <v>41654</v>
      </c>
      <c r="C1433" s="56" t="s">
        <v>110</v>
      </c>
      <c r="D1433" s="44">
        <v>11.941168023703511</v>
      </c>
      <c r="E1433" s="44">
        <v>21.620292479511196</v>
      </c>
      <c r="F1433" s="44">
        <v>9.6791244558076848</v>
      </c>
      <c r="G1433" s="45"/>
    </row>
    <row r="1434" spans="2:7" s="40" customFormat="1">
      <c r="B1434" s="43">
        <v>41654</v>
      </c>
      <c r="C1434" s="56" t="s">
        <v>111</v>
      </c>
      <c r="D1434" s="44">
        <v>16.013139689434709</v>
      </c>
      <c r="E1434" s="44">
        <v>31.812526232236042</v>
      </c>
      <c r="F1434" s="44">
        <v>15.799386542801333</v>
      </c>
      <c r="G1434" s="45"/>
    </row>
    <row r="1435" spans="2:7" s="40" customFormat="1">
      <c r="B1435" s="43">
        <v>41654</v>
      </c>
      <c r="C1435" s="56" t="s">
        <v>112</v>
      </c>
      <c r="D1435" s="44">
        <v>8.0382583244023635</v>
      </c>
      <c r="E1435" s="44">
        <v>17.49838255260287</v>
      </c>
      <c r="F1435" s="44">
        <v>9.460124228200506</v>
      </c>
      <c r="G1435" s="45"/>
    </row>
    <row r="1436" spans="2:7" s="40" customFormat="1">
      <c r="B1436" s="43">
        <v>41654</v>
      </c>
      <c r="C1436" s="56" t="s">
        <v>113</v>
      </c>
      <c r="D1436" s="44">
        <v>12.501542246073676</v>
      </c>
      <c r="E1436" s="44">
        <v>28.915292220783218</v>
      </c>
      <c r="F1436" s="44">
        <v>16.413749974709543</v>
      </c>
      <c r="G1436" s="45"/>
    </row>
    <row r="1437" spans="2:7" s="40" customFormat="1">
      <c r="B1437" s="43">
        <v>41654</v>
      </c>
      <c r="C1437" s="56" t="s">
        <v>114</v>
      </c>
      <c r="D1437" s="44">
        <v>12.311099637123617</v>
      </c>
      <c r="E1437" s="44">
        <v>30.022733823751761</v>
      </c>
      <c r="F1437" s="44">
        <v>17.711634186628146</v>
      </c>
      <c r="G1437" s="45"/>
    </row>
    <row r="1438" spans="2:7" s="40" customFormat="1">
      <c r="B1438" s="43">
        <v>41654</v>
      </c>
      <c r="C1438" s="56" t="s">
        <v>115</v>
      </c>
      <c r="D1438" s="44">
        <v>9.6880660079028473</v>
      </c>
      <c r="E1438" s="44">
        <v>21.981749844327041</v>
      </c>
      <c r="F1438" s="44">
        <v>12.293683836424194</v>
      </c>
      <c r="G1438" s="45"/>
    </row>
    <row r="1439" spans="2:7" s="40" customFormat="1">
      <c r="B1439" s="43">
        <v>41654</v>
      </c>
      <c r="C1439" s="56" t="s">
        <v>116</v>
      </c>
      <c r="D1439" s="44">
        <v>11.560045061713396</v>
      </c>
      <c r="E1439" s="44">
        <v>22.237218879686935</v>
      </c>
      <c r="F1439" s="44">
        <v>10.677173817973539</v>
      </c>
      <c r="G1439" s="45"/>
    </row>
    <row r="1440" spans="2:7" s="40" customFormat="1">
      <c r="B1440" s="43">
        <v>41654</v>
      </c>
      <c r="C1440" s="56" t="s">
        <v>117</v>
      </c>
      <c r="D1440" s="44">
        <v>8.5774455303175188</v>
      </c>
      <c r="E1440" s="44">
        <v>17.998407869642659</v>
      </c>
      <c r="F1440" s="44">
        <v>9.4209623393251398</v>
      </c>
      <c r="G1440" s="45"/>
    </row>
    <row r="1441" spans="2:7" s="40" customFormat="1">
      <c r="B1441" s="43">
        <v>41654</v>
      </c>
      <c r="C1441" s="56" t="s">
        <v>118</v>
      </c>
      <c r="D1441" s="44">
        <v>15.071265775504427</v>
      </c>
      <c r="E1441" s="44">
        <v>28.712081677876292</v>
      </c>
      <c r="F1441" s="44">
        <v>13.640815902371864</v>
      </c>
      <c r="G1441" s="45"/>
    </row>
    <row r="1442" spans="2:7" s="40" customFormat="1">
      <c r="B1442" s="43">
        <v>41654</v>
      </c>
      <c r="C1442" s="56" t="s">
        <v>119</v>
      </c>
      <c r="D1442" s="44">
        <v>7.5726107913822238</v>
      </c>
      <c r="E1442" s="44">
        <v>22.33266912397789</v>
      </c>
      <c r="F1442" s="44">
        <v>14.760058332595666</v>
      </c>
      <c r="G1442" s="45"/>
    </row>
    <row r="1443" spans="2:7" s="40" customFormat="1">
      <c r="B1443" s="43">
        <v>41654</v>
      </c>
      <c r="C1443" s="56" t="s">
        <v>120</v>
      </c>
      <c r="D1443" s="44">
        <v>8.7676841002525734</v>
      </c>
      <c r="E1443" s="44">
        <v>27.103626001618942</v>
      </c>
      <c r="F1443" s="44">
        <v>18.335941901366368</v>
      </c>
      <c r="G1443" s="45"/>
    </row>
    <row r="1444" spans="2:7" s="40" customFormat="1">
      <c r="B1444" s="43">
        <v>41654</v>
      </c>
      <c r="C1444" s="56" t="s">
        <v>121</v>
      </c>
      <c r="D1444" s="44">
        <v>11.104970567253261</v>
      </c>
      <c r="E1444" s="44">
        <v>30.766958041460448</v>
      </c>
      <c r="F1444" s="44">
        <v>19.661987474207187</v>
      </c>
      <c r="G1444" s="45"/>
    </row>
    <row r="1445" spans="2:7" s="40" customFormat="1">
      <c r="B1445" s="43">
        <v>41654</v>
      </c>
      <c r="C1445" s="56" t="s">
        <v>122</v>
      </c>
      <c r="D1445" s="44">
        <v>14.795974588364345</v>
      </c>
      <c r="E1445" s="44">
        <v>30.362088572687608</v>
      </c>
      <c r="F1445" s="44">
        <v>15.566113984323263</v>
      </c>
      <c r="G1445" s="45"/>
    </row>
    <row r="1446" spans="2:7" s="40" customFormat="1">
      <c r="B1446" s="43">
        <v>41654</v>
      </c>
      <c r="C1446" s="56" t="s">
        <v>123</v>
      </c>
      <c r="D1446" s="44">
        <v>12.680687349168723</v>
      </c>
      <c r="E1446" s="44">
        <v>30.244762166107655</v>
      </c>
      <c r="F1446" s="44">
        <v>17.564074816938934</v>
      </c>
      <c r="G1446" s="45"/>
    </row>
    <row r="1447" spans="2:7" s="40" customFormat="1">
      <c r="B1447" s="43">
        <v>41654</v>
      </c>
      <c r="C1447" s="56" t="s">
        <v>124</v>
      </c>
      <c r="D1447" s="44">
        <v>9.4760942348827797</v>
      </c>
      <c r="E1447" s="44">
        <v>22.09771371594098</v>
      </c>
      <c r="F1447" s="44">
        <v>12.6216194810582</v>
      </c>
      <c r="G1447" s="45"/>
    </row>
    <row r="1448" spans="2:7" s="40" customFormat="1">
      <c r="B1448" s="43">
        <v>41654</v>
      </c>
      <c r="C1448" s="56" t="s">
        <v>125</v>
      </c>
      <c r="D1448" s="44">
        <v>10.776886146278162</v>
      </c>
      <c r="E1448" s="44">
        <v>26.293460024590264</v>
      </c>
      <c r="F1448" s="44">
        <v>15.516573878312101</v>
      </c>
      <c r="G1448" s="45"/>
    </row>
    <row r="1449" spans="2:7" s="40" customFormat="1">
      <c r="B1449" s="43">
        <v>41655</v>
      </c>
      <c r="C1449" s="56">
        <v>0</v>
      </c>
      <c r="D1449" s="44">
        <v>9.0212328222626468</v>
      </c>
      <c r="E1449" s="44">
        <v>24.578753973365963</v>
      </c>
      <c r="F1449" s="44">
        <v>15.557521151103316</v>
      </c>
      <c r="G1449" s="45"/>
    </row>
    <row r="1450" spans="2:7" s="40" customFormat="1">
      <c r="B1450" s="43">
        <v>41655</v>
      </c>
      <c r="C1450" s="56" t="s">
        <v>31</v>
      </c>
      <c r="D1450" s="44">
        <v>7.1704151909721032</v>
      </c>
      <c r="E1450" s="44">
        <v>16.240197620368367</v>
      </c>
      <c r="F1450" s="44">
        <v>9.0697824293962626</v>
      </c>
      <c r="G1450" s="45"/>
    </row>
    <row r="1451" spans="2:7" s="40" customFormat="1">
      <c r="B1451" s="43">
        <v>41655</v>
      </c>
      <c r="C1451" s="56" t="s">
        <v>32</v>
      </c>
      <c r="D1451" s="44">
        <v>7.1598022543721003</v>
      </c>
      <c r="E1451" s="44">
        <v>15.601145914463627</v>
      </c>
      <c r="F1451" s="44">
        <v>8.4413436600915261</v>
      </c>
      <c r="G1451" s="45"/>
    </row>
    <row r="1452" spans="2:7" s="40" customFormat="1">
      <c r="B1452" s="43">
        <v>41655</v>
      </c>
      <c r="C1452" s="56" t="s">
        <v>33</v>
      </c>
      <c r="D1452" s="44">
        <v>10.871844277143188</v>
      </c>
      <c r="E1452" s="44">
        <v>25.121422227548734</v>
      </c>
      <c r="F1452" s="44">
        <v>14.249577950405547</v>
      </c>
      <c r="G1452" s="45"/>
    </row>
    <row r="1453" spans="2:7" s="40" customFormat="1">
      <c r="B1453" s="43">
        <v>41655</v>
      </c>
      <c r="C1453" s="56" t="s">
        <v>34</v>
      </c>
      <c r="D1453" s="44">
        <v>6.5780662424019294</v>
      </c>
      <c r="E1453" s="44">
        <v>23.555851767718373</v>
      </c>
      <c r="F1453" s="44">
        <v>16.977785525316442</v>
      </c>
      <c r="G1453" s="45"/>
    </row>
    <row r="1454" spans="2:7" s="40" customFormat="1">
      <c r="B1454" s="43">
        <v>41655</v>
      </c>
      <c r="C1454" s="56" t="s">
        <v>35</v>
      </c>
      <c r="D1454" s="44">
        <v>12.870522718718775</v>
      </c>
      <c r="E1454" s="44">
        <v>33.544525414036293</v>
      </c>
      <c r="F1454" s="44">
        <v>20.674002695317519</v>
      </c>
      <c r="G1454" s="45"/>
    </row>
    <row r="1455" spans="2:7" s="40" customFormat="1">
      <c r="B1455" s="43">
        <v>41655</v>
      </c>
      <c r="C1455" s="56" t="s">
        <v>36</v>
      </c>
      <c r="D1455" s="44">
        <v>12.172469088093569</v>
      </c>
      <c r="E1455" s="44">
        <v>29.859773932507792</v>
      </c>
      <c r="F1455" s="44">
        <v>17.687304844414221</v>
      </c>
      <c r="G1455" s="45"/>
    </row>
    <row r="1456" spans="2:7" s="40" customFormat="1">
      <c r="B1456" s="43">
        <v>41655</v>
      </c>
      <c r="C1456" s="56" t="s">
        <v>37</v>
      </c>
      <c r="D1456" s="44">
        <v>9.8669459644078934</v>
      </c>
      <c r="E1456" s="44">
        <v>31.893541076121959</v>
      </c>
      <c r="F1456" s="44">
        <v>22.026595111714066</v>
      </c>
      <c r="G1456" s="45"/>
    </row>
    <row r="1457" spans="2:7" s="40" customFormat="1">
      <c r="B1457" s="43">
        <v>41655</v>
      </c>
      <c r="C1457" s="56" t="s">
        <v>38</v>
      </c>
      <c r="D1457" s="44">
        <v>9.2429432825227096</v>
      </c>
      <c r="E1457" s="44">
        <v>25.280405547973665</v>
      </c>
      <c r="F1457" s="44">
        <v>16.037462265450955</v>
      </c>
      <c r="G1457" s="45"/>
    </row>
    <row r="1458" spans="2:7" s="40" customFormat="1">
      <c r="B1458" s="43">
        <v>41655</v>
      </c>
      <c r="C1458" s="56" t="s">
        <v>39</v>
      </c>
      <c r="D1458" s="44">
        <v>9.3592247298777433</v>
      </c>
      <c r="E1458" s="44">
        <v>17.293653569408928</v>
      </c>
      <c r="F1458" s="44">
        <v>7.9344288395311846</v>
      </c>
      <c r="G1458" s="45"/>
    </row>
    <row r="1459" spans="2:7" s="40" customFormat="1">
      <c r="B1459" s="43">
        <v>41655</v>
      </c>
      <c r="C1459" s="56" t="s">
        <v>40</v>
      </c>
      <c r="D1459" s="44">
        <v>6.3769302431118682</v>
      </c>
      <c r="E1459" s="44">
        <v>14.620717139440019</v>
      </c>
      <c r="F1459" s="44">
        <v>8.2437868963281513</v>
      </c>
      <c r="G1459" s="45"/>
    </row>
    <row r="1460" spans="2:7" s="40" customFormat="1">
      <c r="B1460" s="43">
        <v>41655</v>
      </c>
      <c r="C1460" s="56" t="s">
        <v>41</v>
      </c>
      <c r="D1460" s="44">
        <v>5.0867123567664896</v>
      </c>
      <c r="E1460" s="44">
        <v>13.81133062545935</v>
      </c>
      <c r="F1460" s="44">
        <v>8.7246182686928613</v>
      </c>
      <c r="G1460" s="45"/>
    </row>
    <row r="1461" spans="2:7" s="40" customFormat="1">
      <c r="B1461" s="43">
        <v>41655</v>
      </c>
      <c r="C1461" s="56" t="s">
        <v>42</v>
      </c>
      <c r="D1461" s="44">
        <v>9.3590792226027411</v>
      </c>
      <c r="E1461" s="44">
        <v>20.466629934527624</v>
      </c>
      <c r="F1461" s="44">
        <v>11.107550711924883</v>
      </c>
      <c r="G1461" s="45"/>
    </row>
    <row r="1462" spans="2:7" s="40" customFormat="1">
      <c r="B1462" s="43">
        <v>41655</v>
      </c>
      <c r="C1462" s="56" t="s">
        <v>43</v>
      </c>
      <c r="D1462" s="44">
        <v>9.4965080075927819</v>
      </c>
      <c r="E1462" s="44">
        <v>27.302875100272825</v>
      </c>
      <c r="F1462" s="44">
        <v>17.806367092680041</v>
      </c>
      <c r="G1462" s="45"/>
    </row>
    <row r="1463" spans="2:7" s="40" customFormat="1">
      <c r="B1463" s="43">
        <v>41655</v>
      </c>
      <c r="C1463" s="56" t="s">
        <v>44</v>
      </c>
      <c r="D1463" s="44">
        <v>6.4190985380518795</v>
      </c>
      <c r="E1463" s="44">
        <v>16.206992151821368</v>
      </c>
      <c r="F1463" s="44">
        <v>9.7878936137694872</v>
      </c>
      <c r="G1463" s="45"/>
    </row>
    <row r="1464" spans="2:7" s="40" customFormat="1">
      <c r="B1464" s="43">
        <v>41655</v>
      </c>
      <c r="C1464" s="56" t="s">
        <v>45</v>
      </c>
      <c r="D1464" s="44">
        <v>7.4025464415021673</v>
      </c>
      <c r="E1464" s="44">
        <v>22.308440145105866</v>
      </c>
      <c r="F1464" s="44">
        <v>14.905893703603699</v>
      </c>
      <c r="G1464" s="45"/>
    </row>
    <row r="1465" spans="2:7" s="40" customFormat="1">
      <c r="B1465" s="43">
        <v>41655</v>
      </c>
      <c r="C1465" s="56" t="s">
        <v>46</v>
      </c>
      <c r="D1465" s="44">
        <v>9.1791100167226869</v>
      </c>
      <c r="E1465" s="44">
        <v>21.211526267511317</v>
      </c>
      <c r="F1465" s="44">
        <v>12.03241625078863</v>
      </c>
      <c r="G1465" s="45"/>
    </row>
    <row r="1466" spans="2:7" s="40" customFormat="1">
      <c r="B1466" s="43">
        <v>41655</v>
      </c>
      <c r="C1466" s="56" t="s">
        <v>47</v>
      </c>
      <c r="D1466" s="44">
        <v>12.393849293423628</v>
      </c>
      <c r="E1466" s="44">
        <v>30.720325313642419</v>
      </c>
      <c r="F1466" s="44">
        <v>18.326476020218792</v>
      </c>
      <c r="G1466" s="45"/>
    </row>
    <row r="1467" spans="2:7" s="40" customFormat="1">
      <c r="B1467" s="43">
        <v>41655</v>
      </c>
      <c r="C1467" s="56" t="s">
        <v>48</v>
      </c>
      <c r="D1467" s="44">
        <v>6.1545929232618013</v>
      </c>
      <c r="E1467" s="44">
        <v>24.288611366316054</v>
      </c>
      <c r="F1467" s="44">
        <v>18.134018443054252</v>
      </c>
      <c r="G1467" s="45"/>
    </row>
    <row r="1468" spans="2:7" s="40" customFormat="1">
      <c r="B1468" s="43">
        <v>41655</v>
      </c>
      <c r="C1468" s="56" t="s">
        <v>49</v>
      </c>
      <c r="D1468" s="44">
        <v>7.2860696691271318</v>
      </c>
      <c r="E1468" s="44">
        <v>14.375023950144111</v>
      </c>
      <c r="F1468" s="44">
        <v>7.0889542810169797</v>
      </c>
      <c r="G1468" s="45"/>
    </row>
    <row r="1469" spans="2:7" s="40" customFormat="1">
      <c r="B1469" s="43">
        <v>41655</v>
      </c>
      <c r="C1469" s="56" t="s">
        <v>50</v>
      </c>
      <c r="D1469" s="44">
        <v>7.0851108544020729</v>
      </c>
      <c r="E1469" s="44">
        <v>15.226786334753761</v>
      </c>
      <c r="F1469" s="44">
        <v>8.1416754803516884</v>
      </c>
      <c r="G1469" s="45"/>
    </row>
    <row r="1470" spans="2:7" s="40" customFormat="1">
      <c r="B1470" s="43">
        <v>41655</v>
      </c>
      <c r="C1470" s="56" t="s">
        <v>51</v>
      </c>
      <c r="D1470" s="44">
        <v>7.6666846983772432</v>
      </c>
      <c r="E1470" s="44">
        <v>19.837296237816869</v>
      </c>
      <c r="F1470" s="44">
        <v>12.170611539439626</v>
      </c>
      <c r="G1470" s="45"/>
    </row>
    <row r="1471" spans="2:7" s="40" customFormat="1">
      <c r="B1471" s="43">
        <v>41655</v>
      </c>
      <c r="C1471" s="56" t="s">
        <v>52</v>
      </c>
      <c r="D1471" s="44">
        <v>9.115376496022666</v>
      </c>
      <c r="E1471" s="44">
        <v>21.924180973853012</v>
      </c>
      <c r="F1471" s="44">
        <v>12.808804477830346</v>
      </c>
      <c r="G1471" s="45"/>
    </row>
    <row r="1472" spans="2:7" s="40" customFormat="1">
      <c r="B1472" s="43">
        <v>41655</v>
      </c>
      <c r="C1472" s="56" t="s">
        <v>53</v>
      </c>
      <c r="D1472" s="44">
        <v>12.372314648853619</v>
      </c>
      <c r="E1472" s="44">
        <v>24.202703205443079</v>
      </c>
      <c r="F1472" s="44">
        <v>11.83038855658946</v>
      </c>
      <c r="G1472" s="45"/>
    </row>
    <row r="1473" spans="2:7" s="40" customFormat="1">
      <c r="B1473" s="43">
        <v>41655</v>
      </c>
      <c r="C1473" s="56" t="s">
        <v>54</v>
      </c>
      <c r="D1473" s="44">
        <v>11.959842176103498</v>
      </c>
      <c r="E1473" s="44">
        <v>24.681711905061878</v>
      </c>
      <c r="F1473" s="44">
        <v>12.72186972895838</v>
      </c>
      <c r="G1473" s="45"/>
    </row>
    <row r="1474" spans="2:7" s="40" customFormat="1">
      <c r="B1474" s="43">
        <v>41655</v>
      </c>
      <c r="C1474" s="56" t="s">
        <v>55</v>
      </c>
      <c r="D1474" s="44">
        <v>12.678847435708708</v>
      </c>
      <c r="E1474" s="44">
        <v>24.788042425405834</v>
      </c>
      <c r="F1474" s="44">
        <v>12.109194989697126</v>
      </c>
      <c r="G1474" s="45"/>
    </row>
    <row r="1475" spans="2:7" s="40" customFormat="1">
      <c r="B1475" s="43">
        <v>41655</v>
      </c>
      <c r="C1475" s="56" t="s">
        <v>56</v>
      </c>
      <c r="D1475" s="44">
        <v>9.2949534077127165</v>
      </c>
      <c r="E1475" s="44">
        <v>22.668997987700703</v>
      </c>
      <c r="F1475" s="44">
        <v>13.374044579987986</v>
      </c>
      <c r="G1475" s="45"/>
    </row>
    <row r="1476" spans="2:7" s="40" customFormat="1">
      <c r="B1476" s="43">
        <v>41655</v>
      </c>
      <c r="C1476" s="56" t="s">
        <v>57</v>
      </c>
      <c r="D1476" s="44">
        <v>18.843596276675509</v>
      </c>
      <c r="E1476" s="44">
        <v>34.530353055204834</v>
      </c>
      <c r="F1476" s="44">
        <v>15.686756778529325</v>
      </c>
      <c r="G1476" s="45"/>
    </row>
    <row r="1477" spans="2:7" s="40" customFormat="1">
      <c r="B1477" s="43">
        <v>41655</v>
      </c>
      <c r="C1477" s="56" t="s">
        <v>58</v>
      </c>
      <c r="D1477" s="44">
        <v>16.062443543724694</v>
      </c>
      <c r="E1477" s="44">
        <v>28.876274591700149</v>
      </c>
      <c r="F1477" s="44">
        <v>12.813831047975455</v>
      </c>
      <c r="G1477" s="45"/>
    </row>
    <row r="1478" spans="2:7" s="40" customFormat="1">
      <c r="B1478" s="43">
        <v>41655</v>
      </c>
      <c r="C1478" s="56" t="s">
        <v>59</v>
      </c>
      <c r="D1478" s="44">
        <v>21.783056094506367</v>
      </c>
      <c r="E1478" s="44">
        <v>38.61859246699715</v>
      </c>
      <c r="F1478" s="44">
        <v>16.835536372490782</v>
      </c>
      <c r="G1478" s="45"/>
    </row>
    <row r="1479" spans="2:7" s="40" customFormat="1">
      <c r="B1479" s="43">
        <v>41655</v>
      </c>
      <c r="C1479" s="56" t="s">
        <v>60</v>
      </c>
      <c r="D1479" s="44">
        <v>24.077554202797035</v>
      </c>
      <c r="E1479" s="44">
        <v>42.227853178074668</v>
      </c>
      <c r="F1479" s="44">
        <v>18.150298975277632</v>
      </c>
      <c r="G1479" s="45"/>
    </row>
    <row r="1480" spans="2:7" s="40" customFormat="1">
      <c r="B1480" s="43">
        <v>41655</v>
      </c>
      <c r="C1480" s="56" t="s">
        <v>61</v>
      </c>
      <c r="D1480" s="44">
        <v>29.026150081433482</v>
      </c>
      <c r="E1480" s="44">
        <v>52.970830944853255</v>
      </c>
      <c r="F1480" s="44">
        <v>23.944680863419773</v>
      </c>
      <c r="G1480" s="45"/>
    </row>
    <row r="1481" spans="2:7" s="40" customFormat="1">
      <c r="B1481" s="43">
        <v>41655</v>
      </c>
      <c r="C1481" s="56" t="s">
        <v>62</v>
      </c>
      <c r="D1481" s="44">
        <v>41.503478540512127</v>
      </c>
      <c r="E1481" s="44">
        <v>70.996460772834851</v>
      </c>
      <c r="F1481" s="44">
        <v>29.492982232322724</v>
      </c>
      <c r="G1481" s="45"/>
    </row>
    <row r="1482" spans="2:7" s="40" customFormat="1">
      <c r="B1482" s="43">
        <v>41655</v>
      </c>
      <c r="C1482" s="56" t="s">
        <v>63</v>
      </c>
      <c r="D1482" s="44">
        <v>38.362761713951208</v>
      </c>
      <c r="E1482" s="44">
        <v>66.992661164544486</v>
      </c>
      <c r="F1482" s="44">
        <v>28.629899450593278</v>
      </c>
      <c r="G1482" s="45"/>
    </row>
    <row r="1483" spans="2:7" s="40" customFormat="1">
      <c r="B1483" s="43">
        <v>41655</v>
      </c>
      <c r="C1483" s="56" t="s">
        <v>64</v>
      </c>
      <c r="D1483" s="44">
        <v>36.533256547760665</v>
      </c>
      <c r="E1483" s="44">
        <v>69.61147554726341</v>
      </c>
      <c r="F1483" s="44">
        <v>33.078218999502745</v>
      </c>
      <c r="G1483" s="45"/>
    </row>
    <row r="1484" spans="2:7" s="40" customFormat="1">
      <c r="B1484" s="43">
        <v>41655</v>
      </c>
      <c r="C1484" s="56" t="s">
        <v>65</v>
      </c>
      <c r="D1484" s="44">
        <v>52.658371820115384</v>
      </c>
      <c r="E1484" s="44">
        <v>89.968408855613035</v>
      </c>
      <c r="F1484" s="44">
        <v>37.31003703549765</v>
      </c>
      <c r="G1484" s="45"/>
    </row>
    <row r="1485" spans="2:7" s="40" customFormat="1">
      <c r="B1485" s="43">
        <v>41655</v>
      </c>
      <c r="C1485" s="56" t="s">
        <v>66</v>
      </c>
      <c r="D1485" s="44">
        <v>42.697470546732468</v>
      </c>
      <c r="E1485" s="44">
        <v>72.453416283070226</v>
      </c>
      <c r="F1485" s="44">
        <v>29.755945736337758</v>
      </c>
      <c r="G1485" s="45"/>
    </row>
    <row r="1486" spans="2:7" s="40" customFormat="1">
      <c r="B1486" s="43">
        <v>41655</v>
      </c>
      <c r="C1486" s="56" t="s">
        <v>67</v>
      </c>
      <c r="D1486" s="44">
        <v>33.730615425659849</v>
      </c>
      <c r="E1486" s="44">
        <v>60.677377597212065</v>
      </c>
      <c r="F1486" s="44">
        <v>26.946762171552216</v>
      </c>
      <c r="G1486" s="45"/>
    </row>
    <row r="1487" spans="2:7" s="40" customFormat="1">
      <c r="B1487" s="43">
        <v>41655</v>
      </c>
      <c r="C1487" s="56" t="s">
        <v>68</v>
      </c>
      <c r="D1487" s="44">
        <v>30.167068032998809</v>
      </c>
      <c r="E1487" s="44">
        <v>50.828578952823115</v>
      </c>
      <c r="F1487" s="44">
        <v>20.661510919824305</v>
      </c>
      <c r="G1487" s="45"/>
    </row>
    <row r="1488" spans="2:7" s="40" customFormat="1">
      <c r="B1488" s="43">
        <v>41655</v>
      </c>
      <c r="C1488" s="56" t="s">
        <v>69</v>
      </c>
      <c r="D1488" s="44">
        <v>34.364690831260027</v>
      </c>
      <c r="E1488" s="44">
        <v>57.695522644807284</v>
      </c>
      <c r="F1488" s="44">
        <v>23.330831813547256</v>
      </c>
      <c r="G1488" s="45"/>
    </row>
    <row r="1489" spans="2:7" s="40" customFormat="1">
      <c r="B1489" s="43">
        <v>41655</v>
      </c>
      <c r="C1489" s="56" t="s">
        <v>70</v>
      </c>
      <c r="D1489" s="44">
        <v>30.494539898488895</v>
      </c>
      <c r="E1489" s="44">
        <v>57.48224160558437</v>
      </c>
      <c r="F1489" s="44">
        <v>26.987701707095475</v>
      </c>
      <c r="G1489" s="45"/>
    </row>
    <row r="1490" spans="2:7" s="40" customFormat="1">
      <c r="B1490" s="43">
        <v>41655</v>
      </c>
      <c r="C1490" s="56" t="s">
        <v>71</v>
      </c>
      <c r="D1490" s="44">
        <v>17.256182789285035</v>
      </c>
      <c r="E1490" s="44">
        <v>33.335029465171289</v>
      </c>
      <c r="F1490" s="44">
        <v>16.078846675886254</v>
      </c>
      <c r="G1490" s="45"/>
    </row>
    <row r="1491" spans="2:7" s="40" customFormat="1">
      <c r="B1491" s="43">
        <v>41655</v>
      </c>
      <c r="C1491" s="56" t="s">
        <v>72</v>
      </c>
      <c r="D1491" s="44">
        <v>21.052010940516144</v>
      </c>
      <c r="E1491" s="44">
        <v>35.229943794087511</v>
      </c>
      <c r="F1491" s="44">
        <v>14.177932853571367</v>
      </c>
      <c r="G1491" s="45"/>
    </row>
    <row r="1492" spans="2:7" s="40" customFormat="1">
      <c r="B1492" s="43">
        <v>41655</v>
      </c>
      <c r="C1492" s="56" t="s">
        <v>73</v>
      </c>
      <c r="D1492" s="44">
        <v>24.985255655222289</v>
      </c>
      <c r="E1492" s="44">
        <v>45.620854632466234</v>
      </c>
      <c r="F1492" s="44">
        <v>20.635598977243944</v>
      </c>
      <c r="G1492" s="45"/>
    </row>
    <row r="1493" spans="2:7" s="40" customFormat="1">
      <c r="B1493" s="43">
        <v>41655</v>
      </c>
      <c r="C1493" s="56" t="s">
        <v>74</v>
      </c>
      <c r="D1493" s="44">
        <v>25.080287444007315</v>
      </c>
      <c r="E1493" s="44">
        <v>44.076828630941861</v>
      </c>
      <c r="F1493" s="44">
        <v>18.996541186934547</v>
      </c>
      <c r="G1493" s="45"/>
    </row>
    <row r="1494" spans="2:7" s="40" customFormat="1">
      <c r="B1494" s="43">
        <v>41655</v>
      </c>
      <c r="C1494" s="56" t="s">
        <v>75</v>
      </c>
      <c r="D1494" s="44">
        <v>34.120433423274953</v>
      </c>
      <c r="E1494" s="44">
        <v>57.278242129636425</v>
      </c>
      <c r="F1494" s="44">
        <v>23.157808706361472</v>
      </c>
      <c r="G1494" s="45"/>
    </row>
    <row r="1495" spans="2:7" s="40" customFormat="1">
      <c r="B1495" s="43">
        <v>41655</v>
      </c>
      <c r="C1495" s="56" t="s">
        <v>76</v>
      </c>
      <c r="D1495" s="44">
        <v>24.709959590437204</v>
      </c>
      <c r="E1495" s="44">
        <v>49.931849796479447</v>
      </c>
      <c r="F1495" s="44">
        <v>25.221890206042243</v>
      </c>
      <c r="G1495" s="45"/>
    </row>
    <row r="1496" spans="2:7" s="40" customFormat="1">
      <c r="B1496" s="43">
        <v>41655</v>
      </c>
      <c r="C1496" s="56" t="s">
        <v>77</v>
      </c>
      <c r="D1496" s="44">
        <v>37.968765492746066</v>
      </c>
      <c r="E1496" s="44">
        <v>69.137632586713536</v>
      </c>
      <c r="F1496" s="44">
        <v>31.168867093967471</v>
      </c>
      <c r="G1496" s="45"/>
    </row>
    <row r="1497" spans="2:7" s="40" customFormat="1">
      <c r="B1497" s="43">
        <v>41655</v>
      </c>
      <c r="C1497" s="56" t="s">
        <v>78</v>
      </c>
      <c r="D1497" s="44">
        <v>15.088038852064399</v>
      </c>
      <c r="E1497" s="44">
        <v>31.065969743635211</v>
      </c>
      <c r="F1497" s="44">
        <v>15.977930891570812</v>
      </c>
      <c r="G1497" s="45"/>
    </row>
    <row r="1498" spans="2:7" s="40" customFormat="1">
      <c r="B1498" s="43">
        <v>41655</v>
      </c>
      <c r="C1498" s="56" t="s">
        <v>79</v>
      </c>
      <c r="D1498" s="44">
        <v>18.238775131880317</v>
      </c>
      <c r="E1498" s="44">
        <v>37.943267713940379</v>
      </c>
      <c r="F1498" s="44">
        <v>19.704492582060062</v>
      </c>
      <c r="G1498" s="45"/>
    </row>
    <row r="1499" spans="2:7" s="40" customFormat="1">
      <c r="B1499" s="43">
        <v>41655</v>
      </c>
      <c r="C1499" s="56" t="s">
        <v>80</v>
      </c>
      <c r="D1499" s="44">
        <v>23.620413011786884</v>
      </c>
      <c r="E1499" s="44">
        <v>48.472128666946041</v>
      </c>
      <c r="F1499" s="44">
        <v>24.851715655159158</v>
      </c>
      <c r="G1499" s="45"/>
    </row>
    <row r="1500" spans="2:7" s="40" customFormat="1">
      <c r="B1500" s="43">
        <v>41655</v>
      </c>
      <c r="C1500" s="56" t="s">
        <v>81</v>
      </c>
      <c r="D1500" s="44">
        <v>25.301412422452373</v>
      </c>
      <c r="E1500" s="44">
        <v>44.639231748526612</v>
      </c>
      <c r="F1500" s="44">
        <v>19.337819326074239</v>
      </c>
      <c r="G1500" s="45"/>
    </row>
    <row r="1501" spans="2:7" s="40" customFormat="1">
      <c r="B1501" s="43">
        <v>41655</v>
      </c>
      <c r="C1501" s="56" t="s">
        <v>82</v>
      </c>
      <c r="D1501" s="44">
        <v>15.436636297604498</v>
      </c>
      <c r="E1501" s="44">
        <v>33.865143923934049</v>
      </c>
      <c r="F1501" s="44">
        <v>18.428507626329552</v>
      </c>
      <c r="G1501" s="45"/>
    </row>
    <row r="1502" spans="2:7" s="40" customFormat="1">
      <c r="B1502" s="43">
        <v>41655</v>
      </c>
      <c r="C1502" s="56" t="s">
        <v>83</v>
      </c>
      <c r="D1502" s="44">
        <v>17.667455854610147</v>
      </c>
      <c r="E1502" s="44">
        <v>36.196416833385086</v>
      </c>
      <c r="F1502" s="44">
        <v>18.52896097877494</v>
      </c>
      <c r="G1502" s="45"/>
    </row>
    <row r="1503" spans="2:7" s="40" customFormat="1">
      <c r="B1503" s="43">
        <v>41655</v>
      </c>
      <c r="C1503" s="56" t="s">
        <v>84</v>
      </c>
      <c r="D1503" s="44">
        <v>20.966118107856104</v>
      </c>
      <c r="E1503" s="44">
        <v>41.955655033736704</v>
      </c>
      <c r="F1503" s="44">
        <v>20.9895369258806</v>
      </c>
      <c r="G1503" s="45"/>
    </row>
    <row r="1504" spans="2:7" s="40" customFormat="1">
      <c r="B1504" s="43">
        <v>41655</v>
      </c>
      <c r="C1504" s="56" t="s">
        <v>85</v>
      </c>
      <c r="D1504" s="44">
        <v>40.409524982201766</v>
      </c>
      <c r="E1504" s="44">
        <v>70.369252502540988</v>
      </c>
      <c r="F1504" s="44">
        <v>29.959727520339221</v>
      </c>
      <c r="G1504" s="45"/>
    </row>
    <row r="1505" spans="2:7" s="40" customFormat="1">
      <c r="B1505" s="43">
        <v>41655</v>
      </c>
      <c r="C1505" s="56" t="s">
        <v>86</v>
      </c>
      <c r="D1505" s="44">
        <v>56.543437830336472</v>
      </c>
      <c r="E1505" s="44">
        <v>91.447544665162312</v>
      </c>
      <c r="F1505" s="44">
        <v>34.904106834825839</v>
      </c>
      <c r="G1505" s="45"/>
    </row>
    <row r="1506" spans="2:7" s="40" customFormat="1">
      <c r="B1506" s="43">
        <v>41655</v>
      </c>
      <c r="C1506" s="56" t="s">
        <v>87</v>
      </c>
      <c r="D1506" s="44">
        <v>36.930666520765755</v>
      </c>
      <c r="E1506" s="44">
        <v>64.917787908827236</v>
      </c>
      <c r="F1506" s="44">
        <v>27.987121388061482</v>
      </c>
      <c r="G1506" s="45"/>
    </row>
    <row r="1507" spans="2:7" s="40" customFormat="1">
      <c r="B1507" s="43">
        <v>41655</v>
      </c>
      <c r="C1507" s="56" t="s">
        <v>88</v>
      </c>
      <c r="D1507" s="44">
        <v>20.310175391335914</v>
      </c>
      <c r="E1507" s="44">
        <v>38.92063227887995</v>
      </c>
      <c r="F1507" s="44">
        <v>18.610456887544036</v>
      </c>
      <c r="G1507" s="45"/>
    </row>
    <row r="1508" spans="2:7" s="40" customFormat="1">
      <c r="B1508" s="43">
        <v>41655</v>
      </c>
      <c r="C1508" s="56" t="s">
        <v>89</v>
      </c>
      <c r="D1508" s="44">
        <v>31.569947606059188</v>
      </c>
      <c r="E1508" s="44">
        <v>60.158419014434187</v>
      </c>
      <c r="F1508" s="44">
        <v>28.588471408375</v>
      </c>
      <c r="G1508" s="45"/>
    </row>
    <row r="1509" spans="2:7" s="40" customFormat="1">
      <c r="B1509" s="43">
        <v>41655</v>
      </c>
      <c r="C1509" s="56" t="s">
        <v>90</v>
      </c>
      <c r="D1509" s="44">
        <v>23.492317466646835</v>
      </c>
      <c r="E1509" s="44">
        <v>46.819173108676686</v>
      </c>
      <c r="F1509" s="44">
        <v>23.326855642029852</v>
      </c>
      <c r="G1509" s="45"/>
    </row>
    <row r="1510" spans="2:7" s="40" customFormat="1">
      <c r="B1510" s="43">
        <v>41655</v>
      </c>
      <c r="C1510" s="56" t="s">
        <v>91</v>
      </c>
      <c r="D1510" s="44">
        <v>31.146718497999064</v>
      </c>
      <c r="E1510" s="44">
        <v>59.050569057740631</v>
      </c>
      <c r="F1510" s="44">
        <v>27.903850559741567</v>
      </c>
      <c r="G1510" s="45"/>
    </row>
    <row r="1511" spans="2:7" s="40" customFormat="1">
      <c r="B1511" s="43">
        <v>41655</v>
      </c>
      <c r="C1511" s="56" t="s">
        <v>92</v>
      </c>
      <c r="D1511" s="44">
        <v>34.582616458220066</v>
      </c>
      <c r="E1511" s="44">
        <v>62.179973790832335</v>
      </c>
      <c r="F1511" s="44">
        <v>27.597357332612269</v>
      </c>
      <c r="G1511" s="45"/>
    </row>
    <row r="1512" spans="2:7" s="40" customFormat="1">
      <c r="B1512" s="43">
        <v>41655</v>
      </c>
      <c r="C1512" s="56" t="s">
        <v>93</v>
      </c>
      <c r="D1512" s="44">
        <v>21.906086780766373</v>
      </c>
      <c r="E1512" s="44">
        <v>51.853594254829602</v>
      </c>
      <c r="F1512" s="44">
        <v>29.947507474063229</v>
      </c>
      <c r="G1512" s="45"/>
    </row>
    <row r="1513" spans="2:7" s="40" customFormat="1">
      <c r="B1513" s="43">
        <v>41655</v>
      </c>
      <c r="C1513" s="56" t="s">
        <v>94</v>
      </c>
      <c r="D1513" s="44">
        <v>30.913641751608996</v>
      </c>
      <c r="E1513" s="44">
        <v>62.700851303334112</v>
      </c>
      <c r="F1513" s="44">
        <v>31.787209551725116</v>
      </c>
      <c r="G1513" s="45"/>
    </row>
    <row r="1514" spans="2:7" s="40" customFormat="1">
      <c r="B1514" s="43">
        <v>41655</v>
      </c>
      <c r="C1514" s="56" t="s">
        <v>95</v>
      </c>
      <c r="D1514" s="44">
        <v>33.778581873534826</v>
      </c>
      <c r="E1514" s="44">
        <v>66.160180689377682</v>
      </c>
      <c r="F1514" s="44">
        <v>32.381598815842857</v>
      </c>
      <c r="G1514" s="45"/>
    </row>
    <row r="1515" spans="2:7" s="40" customFormat="1">
      <c r="B1515" s="43">
        <v>41655</v>
      </c>
      <c r="C1515" s="56" t="s">
        <v>96</v>
      </c>
      <c r="D1515" s="44">
        <v>33.249793207059675</v>
      </c>
      <c r="E1515" s="44">
        <v>64.754622092903261</v>
      </c>
      <c r="F1515" s="44">
        <v>31.504828885843587</v>
      </c>
      <c r="G1515" s="45"/>
    </row>
    <row r="1516" spans="2:7" s="40" customFormat="1">
      <c r="B1516" s="43">
        <v>41655</v>
      </c>
      <c r="C1516" s="56" t="s">
        <v>97</v>
      </c>
      <c r="D1516" s="44">
        <v>47.627835264938852</v>
      </c>
      <c r="E1516" s="44">
        <v>90.802832255052493</v>
      </c>
      <c r="F1516" s="44">
        <v>43.174996990113641</v>
      </c>
      <c r="G1516" s="45"/>
    </row>
    <row r="1517" spans="2:7" s="40" customFormat="1">
      <c r="B1517" s="43">
        <v>41655</v>
      </c>
      <c r="C1517" s="56" t="s">
        <v>98</v>
      </c>
      <c r="D1517" s="44">
        <v>27.96336764360813</v>
      </c>
      <c r="E1517" s="44">
        <v>67.86220392447197</v>
      </c>
      <c r="F1517" s="44">
        <v>39.89883628086384</v>
      </c>
      <c r="G1517" s="45"/>
    </row>
    <row r="1518" spans="2:7" s="40" customFormat="1">
      <c r="B1518" s="43">
        <v>41655</v>
      </c>
      <c r="C1518" s="56" t="s">
        <v>99</v>
      </c>
      <c r="D1518" s="44">
        <v>33.978751496259875</v>
      </c>
      <c r="E1518" s="44">
        <v>72.055924035961226</v>
      </c>
      <c r="F1518" s="44">
        <v>38.077172539701351</v>
      </c>
      <c r="G1518" s="45"/>
    </row>
    <row r="1519" spans="2:7" s="40" customFormat="1">
      <c r="B1519" s="43">
        <v>41655</v>
      </c>
      <c r="C1519" s="56" t="s">
        <v>100</v>
      </c>
      <c r="D1519" s="44">
        <v>40.67068431330182</v>
      </c>
      <c r="E1519" s="44">
        <v>83.062345733011682</v>
      </c>
      <c r="F1519" s="44">
        <v>42.391661419709862</v>
      </c>
      <c r="G1519" s="45"/>
    </row>
    <row r="1520" spans="2:7" s="40" customFormat="1">
      <c r="B1520" s="43">
        <v>41655</v>
      </c>
      <c r="C1520" s="56" t="s">
        <v>101</v>
      </c>
      <c r="D1520" s="44">
        <v>41.167357349921964</v>
      </c>
      <c r="E1520" s="44">
        <v>83.775055479715377</v>
      </c>
      <c r="F1520" s="44">
        <v>42.607698129793413</v>
      </c>
      <c r="G1520" s="45"/>
    </row>
    <row r="1521" spans="2:7" s="40" customFormat="1">
      <c r="B1521" s="43">
        <v>41655</v>
      </c>
      <c r="C1521" s="56" t="s">
        <v>102</v>
      </c>
      <c r="D1521" s="44">
        <v>44.106143943132814</v>
      </c>
      <c r="E1521" s="44">
        <v>86.329306654444309</v>
      </c>
      <c r="F1521" s="44">
        <v>42.223162711311495</v>
      </c>
      <c r="G1521" s="45"/>
    </row>
    <row r="1522" spans="2:7" s="40" customFormat="1">
      <c r="B1522" s="43">
        <v>41655</v>
      </c>
      <c r="C1522" s="56" t="s">
        <v>103</v>
      </c>
      <c r="D1522" s="44">
        <v>38.06936744566606</v>
      </c>
      <c r="E1522" s="44">
        <v>71.255848130804537</v>
      </c>
      <c r="F1522" s="44">
        <v>33.186480685138477</v>
      </c>
      <c r="G1522" s="45"/>
    </row>
    <row r="1523" spans="2:7" s="40" customFormat="1">
      <c r="B1523" s="43">
        <v>41655</v>
      </c>
      <c r="C1523" s="56" t="s">
        <v>104</v>
      </c>
      <c r="D1523" s="44">
        <v>27.476193577157986</v>
      </c>
      <c r="E1523" s="44">
        <v>60.663975777520918</v>
      </c>
      <c r="F1523" s="44">
        <v>33.187782200362932</v>
      </c>
      <c r="G1523" s="45"/>
    </row>
    <row r="1524" spans="2:7" s="40" customFormat="1">
      <c r="B1524" s="43">
        <v>41655</v>
      </c>
      <c r="C1524" s="56" t="s">
        <v>105</v>
      </c>
      <c r="D1524" s="44">
        <v>34.421709314529998</v>
      </c>
      <c r="E1524" s="44">
        <v>68.753514655894563</v>
      </c>
      <c r="F1524" s="44">
        <v>34.331805341364564</v>
      </c>
      <c r="G1524" s="45"/>
    </row>
    <row r="1525" spans="2:7" s="40" customFormat="1">
      <c r="B1525" s="43">
        <v>41655</v>
      </c>
      <c r="C1525" s="56" t="s">
        <v>106</v>
      </c>
      <c r="D1525" s="44">
        <v>25.012697185847266</v>
      </c>
      <c r="E1525" s="44">
        <v>54.766174455277351</v>
      </c>
      <c r="F1525" s="44">
        <v>29.753477269430086</v>
      </c>
      <c r="G1525" s="45"/>
    </row>
    <row r="1526" spans="2:7" s="40" customFormat="1">
      <c r="B1526" s="43">
        <v>41655</v>
      </c>
      <c r="C1526" s="56" t="s">
        <v>107</v>
      </c>
      <c r="D1526" s="44">
        <v>22.464795424381524</v>
      </c>
      <c r="E1526" s="44">
        <v>51.540570140864681</v>
      </c>
      <c r="F1526" s="44">
        <v>29.075774716483156</v>
      </c>
      <c r="G1526" s="45"/>
    </row>
    <row r="1527" spans="2:7" s="40" customFormat="1">
      <c r="B1527" s="43">
        <v>41655</v>
      </c>
      <c r="C1527" s="56" t="s">
        <v>108</v>
      </c>
      <c r="D1527" s="44">
        <v>13.552808673663936</v>
      </c>
      <c r="E1527" s="44">
        <v>36.595502297372853</v>
      </c>
      <c r="F1527" s="44">
        <v>23.042693623708917</v>
      </c>
      <c r="G1527" s="45"/>
    </row>
    <row r="1528" spans="2:7" s="40" customFormat="1">
      <c r="B1528" s="43">
        <v>41655</v>
      </c>
      <c r="C1528" s="56" t="s">
        <v>109</v>
      </c>
      <c r="D1528" s="44">
        <v>17.168211531804982</v>
      </c>
      <c r="E1528" s="44">
        <v>40.405961972307281</v>
      </c>
      <c r="F1528" s="44">
        <v>23.2377504405023</v>
      </c>
      <c r="G1528" s="45"/>
    </row>
    <row r="1529" spans="2:7" s="40" customFormat="1">
      <c r="B1529" s="43">
        <v>41655</v>
      </c>
      <c r="C1529" s="56" t="s">
        <v>110</v>
      </c>
      <c r="D1529" s="44">
        <v>21.798441289246323</v>
      </c>
      <c r="E1529" s="44">
        <v>48.335715949371988</v>
      </c>
      <c r="F1529" s="44">
        <v>26.537274660125664</v>
      </c>
      <c r="G1529" s="45"/>
    </row>
    <row r="1530" spans="2:7" s="40" customFormat="1">
      <c r="B1530" s="43">
        <v>41655</v>
      </c>
      <c r="C1530" s="56" t="s">
        <v>111</v>
      </c>
      <c r="D1530" s="44">
        <v>24.335476092937061</v>
      </c>
      <c r="E1530" s="44">
        <v>52.848578887553117</v>
      </c>
      <c r="F1530" s="44">
        <v>28.513102794616056</v>
      </c>
      <c r="G1530" s="45"/>
    </row>
    <row r="1531" spans="2:7" s="40" customFormat="1">
      <c r="B1531" s="43">
        <v>41655</v>
      </c>
      <c r="C1531" s="56" t="s">
        <v>112</v>
      </c>
      <c r="D1531" s="44">
        <v>15.053665639844368</v>
      </c>
      <c r="E1531" s="44">
        <v>38.382847443572111</v>
      </c>
      <c r="F1531" s="44">
        <v>23.329181803727742</v>
      </c>
      <c r="G1531" s="45"/>
    </row>
    <row r="1532" spans="2:7" s="40" customFormat="1">
      <c r="B1532" s="43">
        <v>41655</v>
      </c>
      <c r="C1532" s="56" t="s">
        <v>113</v>
      </c>
      <c r="D1532" s="44">
        <v>16.30100567091473</v>
      </c>
      <c r="E1532" s="44">
        <v>33.316027494316202</v>
      </c>
      <c r="F1532" s="44">
        <v>17.015021823401472</v>
      </c>
      <c r="G1532" s="45"/>
    </row>
    <row r="1533" spans="2:7" s="40" customFormat="1">
      <c r="B1533" s="43">
        <v>41655</v>
      </c>
      <c r="C1533" s="56" t="s">
        <v>114</v>
      </c>
      <c r="D1533" s="44">
        <v>27.961048296008112</v>
      </c>
      <c r="E1533" s="44">
        <v>55.136099663097163</v>
      </c>
      <c r="F1533" s="44">
        <v>27.175051367089051</v>
      </c>
      <c r="G1533" s="45"/>
    </row>
    <row r="1534" spans="2:7" s="40" customFormat="1">
      <c r="B1534" s="43">
        <v>41655</v>
      </c>
      <c r="C1534" s="56" t="s">
        <v>115</v>
      </c>
      <c r="D1534" s="44">
        <v>14.715152153044269</v>
      </c>
      <c r="E1534" s="44">
        <v>34.667413960624636</v>
      </c>
      <c r="F1534" s="44">
        <v>19.952261807580367</v>
      </c>
      <c r="G1534" s="45"/>
    </row>
    <row r="1535" spans="2:7" s="40" customFormat="1">
      <c r="B1535" s="43">
        <v>41655</v>
      </c>
      <c r="C1535" s="56" t="s">
        <v>116</v>
      </c>
      <c r="D1535" s="44">
        <v>14.503652360684205</v>
      </c>
      <c r="E1535" s="44">
        <v>37.211100864704584</v>
      </c>
      <c r="F1535" s="44">
        <v>22.707448504020377</v>
      </c>
      <c r="G1535" s="45"/>
    </row>
    <row r="1536" spans="2:7" s="40" customFormat="1">
      <c r="B1536" s="43">
        <v>41655</v>
      </c>
      <c r="C1536" s="56" t="s">
        <v>117</v>
      </c>
      <c r="D1536" s="44">
        <v>17.241497347939998</v>
      </c>
      <c r="E1536" s="44">
        <v>42.490225299878396</v>
      </c>
      <c r="F1536" s="44">
        <v>25.248727951938399</v>
      </c>
      <c r="G1536" s="45"/>
    </row>
    <row r="1537" spans="2:7" s="40" customFormat="1">
      <c r="B1537" s="43">
        <v>41655</v>
      </c>
      <c r="C1537" s="56" t="s">
        <v>118</v>
      </c>
      <c r="D1537" s="44">
        <v>17.399973944685048</v>
      </c>
      <c r="E1537" s="44">
        <v>39.083961834415803</v>
      </c>
      <c r="F1537" s="44">
        <v>21.683987889730755</v>
      </c>
      <c r="G1537" s="45"/>
    </row>
    <row r="1538" spans="2:7" s="40" customFormat="1">
      <c r="B1538" s="43">
        <v>41655</v>
      </c>
      <c r="C1538" s="56" t="s">
        <v>119</v>
      </c>
      <c r="D1538" s="44">
        <v>9.0382142126276204</v>
      </c>
      <c r="E1538" s="44">
        <v>24.565698602881813</v>
      </c>
      <c r="F1538" s="44">
        <v>15.527484390254193</v>
      </c>
      <c r="G1538" s="45"/>
    </row>
    <row r="1539" spans="2:7" s="40" customFormat="1">
      <c r="B1539" s="43">
        <v>41655</v>
      </c>
      <c r="C1539" s="56" t="s">
        <v>120</v>
      </c>
      <c r="D1539" s="44">
        <v>9.1015930901726385</v>
      </c>
      <c r="E1539" s="44">
        <v>18.179359908128461</v>
      </c>
      <c r="F1539" s="44">
        <v>9.0777668179558226</v>
      </c>
      <c r="G1539" s="45"/>
    </row>
    <row r="1540" spans="2:7" s="40" customFormat="1">
      <c r="B1540" s="43">
        <v>41655</v>
      </c>
      <c r="C1540" s="56" t="s">
        <v>121</v>
      </c>
      <c r="D1540" s="44">
        <v>9.9789306997628913</v>
      </c>
      <c r="E1540" s="44">
        <v>21.202030851711211</v>
      </c>
      <c r="F1540" s="44">
        <v>11.223100151948319</v>
      </c>
      <c r="G1540" s="45"/>
    </row>
    <row r="1541" spans="2:7" s="40" customFormat="1">
      <c r="B1541" s="43">
        <v>41655</v>
      </c>
      <c r="C1541" s="56" t="s">
        <v>122</v>
      </c>
      <c r="D1541" s="44">
        <v>11.226238834323253</v>
      </c>
      <c r="E1541" s="44">
        <v>20.722945565907406</v>
      </c>
      <c r="F1541" s="44">
        <v>9.4967067315841529</v>
      </c>
      <c r="G1541" s="45"/>
    </row>
    <row r="1542" spans="2:7" s="40" customFormat="1">
      <c r="B1542" s="43">
        <v>41655</v>
      </c>
      <c r="C1542" s="56" t="s">
        <v>123</v>
      </c>
      <c r="D1542" s="44">
        <v>6.7758773867569628</v>
      </c>
      <c r="E1542" s="44">
        <v>15.720394365060478</v>
      </c>
      <c r="F1542" s="44">
        <v>8.9445169783035148</v>
      </c>
      <c r="G1542" s="45"/>
    </row>
    <row r="1543" spans="2:7" s="40" customFormat="1">
      <c r="B1543" s="43">
        <v>41655</v>
      </c>
      <c r="C1543" s="56" t="s">
        <v>124</v>
      </c>
      <c r="D1543" s="44">
        <v>5.4862123732515888</v>
      </c>
      <c r="E1543" s="44">
        <v>13.942852839334215</v>
      </c>
      <c r="F1543" s="44">
        <v>8.4566404660826251</v>
      </c>
      <c r="G1543" s="45"/>
    </row>
    <row r="1544" spans="2:7" s="40" customFormat="1">
      <c r="B1544" s="43">
        <v>41655</v>
      </c>
      <c r="C1544" s="56" t="s">
        <v>125</v>
      </c>
      <c r="D1544" s="44">
        <v>10.792666265848124</v>
      </c>
      <c r="E1544" s="44">
        <v>20.903511033939328</v>
      </c>
      <c r="F1544" s="44">
        <v>10.110844768091203</v>
      </c>
      <c r="G1544" s="45"/>
    </row>
    <row r="1545" spans="2:7" s="40" customFormat="1">
      <c r="B1545" s="43">
        <v>41656</v>
      </c>
      <c r="C1545" s="56">
        <v>0</v>
      </c>
      <c r="D1545" s="44">
        <v>8.9004680518825783</v>
      </c>
      <c r="E1545" s="44">
        <v>18.093562399992489</v>
      </c>
      <c r="F1545" s="44">
        <v>9.193094348109911</v>
      </c>
      <c r="G1545" s="45"/>
    </row>
    <row r="1546" spans="2:7" s="40" customFormat="1">
      <c r="B1546" s="43">
        <v>41656</v>
      </c>
      <c r="C1546" s="56" t="s">
        <v>31</v>
      </c>
      <c r="D1546" s="44">
        <v>5.5706916205466124</v>
      </c>
      <c r="E1546" s="44">
        <v>15.070783155281744</v>
      </c>
      <c r="F1546" s="44">
        <v>9.5000915347351302</v>
      </c>
      <c r="G1546" s="45"/>
    </row>
    <row r="1547" spans="2:7" s="40" customFormat="1">
      <c r="B1547" s="43">
        <v>41656</v>
      </c>
      <c r="C1547" s="56" t="s">
        <v>32</v>
      </c>
      <c r="D1547" s="44">
        <v>10.084273723622919</v>
      </c>
      <c r="E1547" s="44">
        <v>16.262725385801247</v>
      </c>
      <c r="F1547" s="44">
        <v>6.1784516621783272</v>
      </c>
      <c r="G1547" s="45"/>
    </row>
    <row r="1548" spans="2:7" s="40" customFormat="1">
      <c r="B1548" s="43">
        <v>41656</v>
      </c>
      <c r="C1548" s="56" t="s">
        <v>33</v>
      </c>
      <c r="D1548" s="44">
        <v>3.1922797429509235</v>
      </c>
      <c r="E1548" s="44">
        <v>7.2266522223879992</v>
      </c>
      <c r="F1548" s="44">
        <v>4.0343724794370761</v>
      </c>
      <c r="G1548" s="45"/>
    </row>
    <row r="1549" spans="2:7" s="40" customFormat="1">
      <c r="B1549" s="43">
        <v>41656</v>
      </c>
      <c r="C1549" s="56" t="s">
        <v>34</v>
      </c>
      <c r="D1549" s="44">
        <v>11.141209947683224</v>
      </c>
      <c r="E1549" s="44">
        <v>20.264305837879583</v>
      </c>
      <c r="F1549" s="44">
        <v>9.1230958901963586</v>
      </c>
      <c r="G1549" s="45"/>
    </row>
    <row r="1550" spans="2:7" s="40" customFormat="1">
      <c r="B1550" s="43">
        <v>41656</v>
      </c>
      <c r="C1550" s="56" t="s">
        <v>35</v>
      </c>
      <c r="D1550" s="44">
        <v>5.9088273912867102</v>
      </c>
      <c r="E1550" s="44">
        <v>9.4828722055610619</v>
      </c>
      <c r="F1550" s="44">
        <v>3.5740448142743517</v>
      </c>
      <c r="G1550" s="45"/>
    </row>
    <row r="1551" spans="2:7" s="40" customFormat="1">
      <c r="B1551" s="43">
        <v>41656</v>
      </c>
      <c r="C1551" s="56" t="s">
        <v>36</v>
      </c>
      <c r="D1551" s="44">
        <v>7.0926701660120521</v>
      </c>
      <c r="E1551" s="44">
        <v>10.32360393825571</v>
      </c>
      <c r="F1551" s="44">
        <v>3.2309337722436577</v>
      </c>
      <c r="G1551" s="45"/>
    </row>
    <row r="1552" spans="2:7" s="40" customFormat="1">
      <c r="B1552" s="43">
        <v>41656</v>
      </c>
      <c r="C1552" s="56" t="s">
        <v>37</v>
      </c>
      <c r="D1552" s="44">
        <v>3.5833125481960355</v>
      </c>
      <c r="E1552" s="44">
        <v>9.1954026152601802</v>
      </c>
      <c r="F1552" s="44">
        <v>5.6120900670641447</v>
      </c>
      <c r="G1552" s="45"/>
    </row>
    <row r="1553" spans="2:7" s="40" customFormat="1">
      <c r="B1553" s="43">
        <v>41656</v>
      </c>
      <c r="C1553" s="56" t="s">
        <v>38</v>
      </c>
      <c r="D1553" s="44">
        <v>6.4372449183018619</v>
      </c>
      <c r="E1553" s="44">
        <v>12.771316252794692</v>
      </c>
      <c r="F1553" s="44">
        <v>6.3340713344928306</v>
      </c>
      <c r="G1553" s="45"/>
    </row>
    <row r="1554" spans="2:7" s="40" customFormat="1">
      <c r="B1554" s="43">
        <v>41656</v>
      </c>
      <c r="C1554" s="56" t="s">
        <v>39</v>
      </c>
      <c r="D1554" s="44">
        <v>5.2639266797115223</v>
      </c>
      <c r="E1554" s="44">
        <v>9.3442905885821173</v>
      </c>
      <c r="F1554" s="44">
        <v>4.080363908870595</v>
      </c>
      <c r="G1554" s="45"/>
    </row>
    <row r="1555" spans="2:7" s="40" customFormat="1">
      <c r="B1555" s="43">
        <v>41656</v>
      </c>
      <c r="C1555" s="56" t="s">
        <v>40</v>
      </c>
      <c r="D1555" s="44">
        <v>5.0630678841114642</v>
      </c>
      <c r="E1555" s="44">
        <v>8.6950339633063845</v>
      </c>
      <c r="F1555" s="44">
        <v>3.6319660791949202</v>
      </c>
      <c r="G1555" s="45"/>
    </row>
    <row r="1556" spans="2:7" s="40" customFormat="1">
      <c r="B1556" s="43">
        <v>41656</v>
      </c>
      <c r="C1556" s="56" t="s">
        <v>41</v>
      </c>
      <c r="D1556" s="44">
        <v>5.1158917539414794</v>
      </c>
      <c r="E1556" s="44">
        <v>7.8648613531437297</v>
      </c>
      <c r="F1556" s="44">
        <v>2.7489695992022503</v>
      </c>
      <c r="G1556" s="45"/>
    </row>
    <row r="1557" spans="2:7" s="40" customFormat="1">
      <c r="B1557" s="43">
        <v>41656</v>
      </c>
      <c r="C1557" s="56" t="s">
        <v>42</v>
      </c>
      <c r="D1557" s="44">
        <v>5.3589745263615489</v>
      </c>
      <c r="E1557" s="44">
        <v>10.621224297363584</v>
      </c>
      <c r="F1557" s="44">
        <v>5.2622497710020353</v>
      </c>
      <c r="G1557" s="45"/>
    </row>
    <row r="1558" spans="2:7" s="40" customFormat="1">
      <c r="B1558" s="43">
        <v>41656</v>
      </c>
      <c r="C1558" s="56" t="s">
        <v>43</v>
      </c>
      <c r="D1558" s="44">
        <v>5.4963556310015882</v>
      </c>
      <c r="E1558" s="44">
        <v>8.120186114113622</v>
      </c>
      <c r="F1558" s="44">
        <v>2.6238304831120338</v>
      </c>
      <c r="G1558" s="45"/>
    </row>
    <row r="1559" spans="2:7" s="40" customFormat="1">
      <c r="B1559" s="43">
        <v>41656</v>
      </c>
      <c r="C1559" s="56" t="s">
        <v>44</v>
      </c>
      <c r="D1559" s="44">
        <v>6.9549677944620107</v>
      </c>
      <c r="E1559" s="44">
        <v>9.6207135106039967</v>
      </c>
      <c r="F1559" s="44">
        <v>2.665745716141986</v>
      </c>
      <c r="G1559" s="45"/>
    </row>
    <row r="1560" spans="2:7" s="40" customFormat="1">
      <c r="B1560" s="43">
        <v>41656</v>
      </c>
      <c r="C1560" s="56" t="s">
        <v>45</v>
      </c>
      <c r="D1560" s="44">
        <v>8.2655875608323885</v>
      </c>
      <c r="E1560" s="44">
        <v>10.142129668680779</v>
      </c>
      <c r="F1560" s="44">
        <v>1.8765421078483904</v>
      </c>
      <c r="G1560" s="45"/>
    </row>
    <row r="1561" spans="2:7" s="40" customFormat="1">
      <c r="B1561" s="43">
        <v>41656</v>
      </c>
      <c r="C1561" s="56" t="s">
        <v>46</v>
      </c>
      <c r="D1561" s="44">
        <v>3.7416915920410805</v>
      </c>
      <c r="E1561" s="44">
        <v>7.7582039591487719</v>
      </c>
      <c r="F1561" s="44">
        <v>4.0165123671076914</v>
      </c>
      <c r="G1561" s="45"/>
    </row>
    <row r="1562" spans="2:7" s="40" customFormat="1">
      <c r="B1562" s="43">
        <v>41656</v>
      </c>
      <c r="C1562" s="56" t="s">
        <v>47</v>
      </c>
      <c r="D1562" s="44">
        <v>3.7099631047060719</v>
      </c>
      <c r="E1562" s="44">
        <v>6.555589983093272</v>
      </c>
      <c r="F1562" s="44">
        <v>2.8456268783872001</v>
      </c>
      <c r="G1562" s="45"/>
    </row>
    <row r="1563" spans="2:7" s="40" customFormat="1">
      <c r="B1563" s="43">
        <v>41656</v>
      </c>
      <c r="C1563" s="56" t="s">
        <v>48</v>
      </c>
      <c r="D1563" s="44">
        <v>4.4181097917012764</v>
      </c>
      <c r="E1563" s="44">
        <v>16.857130710808981</v>
      </c>
      <c r="F1563" s="44">
        <v>12.439020919107705</v>
      </c>
      <c r="G1563" s="45"/>
    </row>
    <row r="1564" spans="2:7" s="40" customFormat="1">
      <c r="B1564" s="43">
        <v>41656</v>
      </c>
      <c r="C1564" s="56" t="s">
        <v>49</v>
      </c>
      <c r="D1564" s="44">
        <v>4.6823265293363523</v>
      </c>
      <c r="E1564" s="44">
        <v>16.654830812598068</v>
      </c>
      <c r="F1564" s="44">
        <v>11.972504283261715</v>
      </c>
      <c r="G1564" s="45"/>
    </row>
    <row r="1565" spans="2:7" s="40" customFormat="1">
      <c r="B1565" s="43">
        <v>41656</v>
      </c>
      <c r="C1565" s="56" t="s">
        <v>50</v>
      </c>
      <c r="D1565" s="44">
        <v>9.9247896465628678</v>
      </c>
      <c r="E1565" s="44">
        <v>22.146003789650777</v>
      </c>
      <c r="F1565" s="44">
        <v>12.221214143087909</v>
      </c>
      <c r="G1565" s="45"/>
    </row>
    <row r="1566" spans="2:7" s="40" customFormat="1">
      <c r="B1566" s="43">
        <v>41656</v>
      </c>
      <c r="C1566" s="56" t="s">
        <v>51</v>
      </c>
      <c r="D1566" s="44">
        <v>9.5336675639727524</v>
      </c>
      <c r="E1566" s="44">
        <v>22.507697395835624</v>
      </c>
      <c r="F1566" s="44">
        <v>12.974029831862872</v>
      </c>
      <c r="G1566" s="45"/>
    </row>
    <row r="1567" spans="2:7" s="40" customFormat="1">
      <c r="B1567" s="43">
        <v>41656</v>
      </c>
      <c r="C1567" s="56" t="s">
        <v>52</v>
      </c>
      <c r="D1567" s="44">
        <v>10.262908208532963</v>
      </c>
      <c r="E1567" s="44">
        <v>25.987455687721177</v>
      </c>
      <c r="F1567" s="44">
        <v>15.724547479188214</v>
      </c>
      <c r="G1567" s="45"/>
    </row>
    <row r="1568" spans="2:7" s="40" customFormat="1">
      <c r="B1568" s="43">
        <v>41656</v>
      </c>
      <c r="C1568" s="56" t="s">
        <v>53</v>
      </c>
      <c r="D1568" s="44">
        <v>11.36206912187828</v>
      </c>
      <c r="E1568" s="44">
        <v>19.751199710775769</v>
      </c>
      <c r="F1568" s="44">
        <v>8.3891305888974887</v>
      </c>
      <c r="G1568" s="45"/>
    </row>
    <row r="1569" spans="2:7" s="40" customFormat="1">
      <c r="B1569" s="43">
        <v>41656</v>
      </c>
      <c r="C1569" s="56" t="s">
        <v>54</v>
      </c>
      <c r="D1569" s="44">
        <v>8.2229245959623736</v>
      </c>
      <c r="E1569" s="44">
        <v>16.175454880633257</v>
      </c>
      <c r="F1569" s="44">
        <v>7.9525302846708836</v>
      </c>
      <c r="G1569" s="45"/>
    </row>
    <row r="1570" spans="2:7" s="40" customFormat="1">
      <c r="B1570" s="43">
        <v>41656</v>
      </c>
      <c r="C1570" s="56" t="s">
        <v>55</v>
      </c>
      <c r="D1570" s="44">
        <v>7.9058042472222816</v>
      </c>
      <c r="E1570" s="44">
        <v>18.484603501267298</v>
      </c>
      <c r="F1570" s="44">
        <v>10.578799254045016</v>
      </c>
      <c r="G1570" s="45"/>
    </row>
    <row r="1571" spans="2:7" s="40" customFormat="1">
      <c r="B1571" s="43">
        <v>41656</v>
      </c>
      <c r="C1571" s="56" t="s">
        <v>56</v>
      </c>
      <c r="D1571" s="44">
        <v>16.963569547054895</v>
      </c>
      <c r="E1571" s="44">
        <v>31.116095470619033</v>
      </c>
      <c r="F1571" s="44">
        <v>14.152525923564138</v>
      </c>
      <c r="G1571" s="45"/>
    </row>
    <row r="1572" spans="2:7" s="40" customFormat="1">
      <c r="B1572" s="43">
        <v>41656</v>
      </c>
      <c r="C1572" s="56" t="s">
        <v>57</v>
      </c>
      <c r="D1572" s="44">
        <v>13.486232088783892</v>
      </c>
      <c r="E1572" s="44">
        <v>28.966315325829921</v>
      </c>
      <c r="F1572" s="44">
        <v>15.48008323704603</v>
      </c>
      <c r="G1572" s="45"/>
    </row>
    <row r="1573" spans="2:7" s="40" customFormat="1">
      <c r="B1573" s="43">
        <v>41656</v>
      </c>
      <c r="C1573" s="56" t="s">
        <v>58</v>
      </c>
      <c r="D1573" s="44">
        <v>18.707293902005397</v>
      </c>
      <c r="E1573" s="44">
        <v>36.479035960896788</v>
      </c>
      <c r="F1573" s="44">
        <v>17.771742058891391</v>
      </c>
      <c r="G1573" s="45"/>
    </row>
    <row r="1574" spans="2:7" s="40" customFormat="1">
      <c r="B1574" s="43">
        <v>41656</v>
      </c>
      <c r="C1574" s="56" t="s">
        <v>59</v>
      </c>
      <c r="D1574" s="44">
        <v>21.032385212056067</v>
      </c>
      <c r="E1574" s="44">
        <v>41.171688209025824</v>
      </c>
      <c r="F1574" s="44">
        <v>20.139302996969757</v>
      </c>
      <c r="G1574" s="45"/>
    </row>
    <row r="1575" spans="2:7" s="40" customFormat="1">
      <c r="B1575" s="43">
        <v>41656</v>
      </c>
      <c r="C1575" s="56" t="s">
        <v>60</v>
      </c>
      <c r="D1575" s="44">
        <v>25.122472567237246</v>
      </c>
      <c r="E1575" s="44">
        <v>49.003487160429557</v>
      </c>
      <c r="F1575" s="44">
        <v>23.881014593192312</v>
      </c>
      <c r="G1575" s="45"/>
    </row>
    <row r="1576" spans="2:7" s="40" customFormat="1">
      <c r="B1576" s="43">
        <v>41656</v>
      </c>
      <c r="C1576" s="56" t="s">
        <v>61</v>
      </c>
      <c r="D1576" s="44">
        <v>20.577703176200934</v>
      </c>
      <c r="E1576" s="44">
        <v>43.937934855538671</v>
      </c>
      <c r="F1576" s="44">
        <v>23.360231679337737</v>
      </c>
      <c r="G1576" s="45"/>
    </row>
    <row r="1577" spans="2:7" s="40" customFormat="1">
      <c r="B1577" s="43">
        <v>41656</v>
      </c>
      <c r="C1577" s="56" t="s">
        <v>62</v>
      </c>
      <c r="D1577" s="44">
        <v>33.387071007429626</v>
      </c>
      <c r="E1577" s="44">
        <v>62.996130001893718</v>
      </c>
      <c r="F1577" s="44">
        <v>29.609058994464093</v>
      </c>
      <c r="G1577" s="45"/>
    </row>
    <row r="1578" spans="2:7" s="40" customFormat="1">
      <c r="B1578" s="43">
        <v>41656</v>
      </c>
      <c r="C1578" s="56" t="s">
        <v>63</v>
      </c>
      <c r="D1578" s="44">
        <v>28.18703913953313</v>
      </c>
      <c r="E1578" s="44">
        <v>56.53656075072341</v>
      </c>
      <c r="F1578" s="44">
        <v>28.34952161119028</v>
      </c>
      <c r="G1578" s="45"/>
    </row>
    <row r="1579" spans="2:7" s="40" customFormat="1">
      <c r="B1579" s="43">
        <v>41656</v>
      </c>
      <c r="C1579" s="56" t="s">
        <v>64</v>
      </c>
      <c r="D1579" s="44">
        <v>32.414398482599346</v>
      </c>
      <c r="E1579" s="44">
        <v>56.770327515746303</v>
      </c>
      <c r="F1579" s="44">
        <v>24.355929033146957</v>
      </c>
      <c r="G1579" s="45"/>
    </row>
    <row r="1580" spans="2:7" s="40" customFormat="1">
      <c r="B1580" s="43">
        <v>41656</v>
      </c>
      <c r="C1580" s="56" t="s">
        <v>65</v>
      </c>
      <c r="D1580" s="44">
        <v>25.290920553252288</v>
      </c>
      <c r="E1580" s="44">
        <v>46.778044831960472</v>
      </c>
      <c r="F1580" s="44">
        <v>21.487124278708183</v>
      </c>
      <c r="G1580" s="45"/>
    </row>
    <row r="1581" spans="2:7" s="40" customFormat="1">
      <c r="B1581" s="43">
        <v>41656</v>
      </c>
      <c r="C1581" s="56" t="s">
        <v>66</v>
      </c>
      <c r="D1581" s="44">
        <v>23.240470497846701</v>
      </c>
      <c r="E1581" s="44">
        <v>43.830212881793699</v>
      </c>
      <c r="F1581" s="44">
        <v>20.589742383946998</v>
      </c>
      <c r="G1581" s="45"/>
    </row>
    <row r="1582" spans="2:7" s="40" customFormat="1">
      <c r="B1582" s="43">
        <v>41656</v>
      </c>
      <c r="C1582" s="56" t="s">
        <v>67</v>
      </c>
      <c r="D1582" s="44">
        <v>26.558890179122653</v>
      </c>
      <c r="E1582" s="44">
        <v>50.608217379574867</v>
      </c>
      <c r="F1582" s="44">
        <v>24.049327200452215</v>
      </c>
      <c r="G1582" s="45"/>
    </row>
    <row r="1583" spans="2:7" s="40" customFormat="1">
      <c r="B1583" s="43">
        <v>41656</v>
      </c>
      <c r="C1583" s="56" t="s">
        <v>68</v>
      </c>
      <c r="D1583" s="44">
        <v>22.458157168756472</v>
      </c>
      <c r="E1583" s="44">
        <v>41.350369656906729</v>
      </c>
      <c r="F1583" s="44">
        <v>18.892212488150257</v>
      </c>
      <c r="G1583" s="45"/>
    </row>
    <row r="1584" spans="2:7" s="40" customFormat="1">
      <c r="B1584" s="43">
        <v>41656</v>
      </c>
      <c r="C1584" s="56" t="s">
        <v>69</v>
      </c>
      <c r="D1584" s="44">
        <v>18.727363828145393</v>
      </c>
      <c r="E1584" s="44">
        <v>36.178697141784887</v>
      </c>
      <c r="F1584" s="44">
        <v>17.451333313639495</v>
      </c>
      <c r="G1584" s="45"/>
    </row>
    <row r="1585" spans="2:7" s="40" customFormat="1">
      <c r="B1585" s="43">
        <v>41656</v>
      </c>
      <c r="C1585" s="56" t="s">
        <v>70</v>
      </c>
      <c r="D1585" s="44">
        <v>18.621582364285363</v>
      </c>
      <c r="E1585" s="44">
        <v>41.413720070222702</v>
      </c>
      <c r="F1585" s="44">
        <v>22.792137705937339</v>
      </c>
      <c r="G1585" s="45"/>
    </row>
    <row r="1586" spans="2:7" s="40" customFormat="1">
      <c r="B1586" s="43">
        <v>41656</v>
      </c>
      <c r="C1586" s="56" t="s">
        <v>71</v>
      </c>
      <c r="D1586" s="44">
        <v>20.502657461905905</v>
      </c>
      <c r="E1586" s="44">
        <v>37.157206241180475</v>
      </c>
      <c r="F1586" s="44">
        <v>16.65454877927457</v>
      </c>
      <c r="G1586" s="45"/>
    </row>
    <row r="1587" spans="2:7" s="40" customFormat="1">
      <c r="B1587" s="43">
        <v>41656</v>
      </c>
      <c r="C1587" s="56" t="s">
        <v>72</v>
      </c>
      <c r="D1587" s="44">
        <v>16.697954021404808</v>
      </c>
      <c r="E1587" s="44">
        <v>34.188256173063706</v>
      </c>
      <c r="F1587" s="44">
        <v>17.490302151658899</v>
      </c>
      <c r="G1587" s="45"/>
    </row>
    <row r="1588" spans="2:7" s="40" customFormat="1">
      <c r="B1588" s="43">
        <v>41656</v>
      </c>
      <c r="C1588" s="56" t="s">
        <v>73</v>
      </c>
      <c r="D1588" s="44">
        <v>19.265957167080547</v>
      </c>
      <c r="E1588" s="44">
        <v>38.412345966873943</v>
      </c>
      <c r="F1588" s="44">
        <v>19.146388799793396</v>
      </c>
      <c r="G1588" s="45"/>
    </row>
    <row r="1589" spans="2:7" s="40" customFormat="1">
      <c r="B1589" s="43">
        <v>41656</v>
      </c>
      <c r="C1589" s="56" t="s">
        <v>74</v>
      </c>
      <c r="D1589" s="44">
        <v>21.32665932296614</v>
      </c>
      <c r="E1589" s="44">
        <v>36.84796662878059</v>
      </c>
      <c r="F1589" s="44">
        <v>15.52130730581445</v>
      </c>
      <c r="G1589" s="45"/>
    </row>
    <row r="1590" spans="2:7" s="40" customFormat="1">
      <c r="B1590" s="43">
        <v>41656</v>
      </c>
      <c r="C1590" s="56" t="s">
        <v>75</v>
      </c>
      <c r="D1590" s="44">
        <v>20.481095853275896</v>
      </c>
      <c r="E1590" s="44">
        <v>40.593171532008022</v>
      </c>
      <c r="F1590" s="44">
        <v>20.112075678732126</v>
      </c>
      <c r="G1590" s="45"/>
    </row>
    <row r="1591" spans="2:7" s="40" customFormat="1">
      <c r="B1591" s="43">
        <v>41656</v>
      </c>
      <c r="C1591" s="56" t="s">
        <v>76</v>
      </c>
      <c r="D1591" s="44">
        <v>22.78483677316656</v>
      </c>
      <c r="E1591" s="44">
        <v>46.785611818046434</v>
      </c>
      <c r="F1591" s="44">
        <v>24.000775044879873</v>
      </c>
      <c r="G1591" s="45"/>
    </row>
    <row r="1592" spans="2:7" s="40" customFormat="1">
      <c r="B1592" s="43">
        <v>41656</v>
      </c>
      <c r="C1592" s="56" t="s">
        <v>77</v>
      </c>
      <c r="D1592" s="44">
        <v>23.26028092231169</v>
      </c>
      <c r="E1592" s="44">
        <v>48.540979353381694</v>
      </c>
      <c r="F1592" s="44">
        <v>25.280698431070004</v>
      </c>
      <c r="G1592" s="45"/>
    </row>
    <row r="1593" spans="2:7" s="40" customFormat="1">
      <c r="B1593" s="43">
        <v>41656</v>
      </c>
      <c r="C1593" s="56" t="s">
        <v>78</v>
      </c>
      <c r="D1593" s="44">
        <v>30.573213874508795</v>
      </c>
      <c r="E1593" s="44">
        <v>54.073604463625379</v>
      </c>
      <c r="F1593" s="44">
        <v>23.500390589116584</v>
      </c>
      <c r="G1593" s="45"/>
    </row>
    <row r="1594" spans="2:7" s="40" customFormat="1">
      <c r="B1594" s="43">
        <v>41656</v>
      </c>
      <c r="C1594" s="56" t="s">
        <v>79</v>
      </c>
      <c r="D1594" s="44">
        <v>27.920501958198034</v>
      </c>
      <c r="E1594" s="44">
        <v>52.839023172939889</v>
      </c>
      <c r="F1594" s="44">
        <v>24.918521214741855</v>
      </c>
      <c r="G1594" s="45"/>
    </row>
    <row r="1595" spans="2:7" s="40" customFormat="1">
      <c r="B1595" s="43">
        <v>41656</v>
      </c>
      <c r="C1595" s="56" t="s">
        <v>80</v>
      </c>
      <c r="D1595" s="44">
        <v>17.796321522765119</v>
      </c>
      <c r="E1595" s="44">
        <v>41.602768126482587</v>
      </c>
      <c r="F1595" s="44">
        <v>23.806446603717468</v>
      </c>
      <c r="G1595" s="45"/>
    </row>
    <row r="1596" spans="2:7" s="40" customFormat="1">
      <c r="B1596" s="43">
        <v>41656</v>
      </c>
      <c r="C1596" s="56" t="s">
        <v>81</v>
      </c>
      <c r="D1596" s="44">
        <v>33.912173160774749</v>
      </c>
      <c r="E1596" s="44">
        <v>64.170024506356143</v>
      </c>
      <c r="F1596" s="44">
        <v>30.257851345581393</v>
      </c>
      <c r="G1596" s="45"/>
    </row>
    <row r="1597" spans="2:7" s="40" customFormat="1">
      <c r="B1597" s="43">
        <v>41656</v>
      </c>
      <c r="C1597" s="56" t="s">
        <v>82</v>
      </c>
      <c r="D1597" s="44">
        <v>27.159187609607809</v>
      </c>
      <c r="E1597" s="44">
        <v>57.668621335095857</v>
      </c>
      <c r="F1597" s="44">
        <v>30.509433725488048</v>
      </c>
      <c r="G1597" s="45"/>
    </row>
    <row r="1598" spans="2:7" s="40" customFormat="1">
      <c r="B1598" s="43">
        <v>41656</v>
      </c>
      <c r="C1598" s="56" t="s">
        <v>83</v>
      </c>
      <c r="D1598" s="44">
        <v>23.01649955055662</v>
      </c>
      <c r="E1598" s="44">
        <v>45.411108048352986</v>
      </c>
      <c r="F1598" s="44">
        <v>22.394608497796366</v>
      </c>
      <c r="G1598" s="45"/>
    </row>
    <row r="1599" spans="2:7" s="40" customFormat="1">
      <c r="B1599" s="43">
        <v>41656</v>
      </c>
      <c r="C1599" s="56" t="s">
        <v>84</v>
      </c>
      <c r="D1599" s="44">
        <v>21.980748753606317</v>
      </c>
      <c r="E1599" s="44">
        <v>43.22966960306789</v>
      </c>
      <c r="F1599" s="44">
        <v>21.248920849461573</v>
      </c>
      <c r="G1599" s="45"/>
    </row>
    <row r="1600" spans="2:7" s="40" customFormat="1">
      <c r="B1600" s="43">
        <v>41656</v>
      </c>
      <c r="C1600" s="56" t="s">
        <v>85</v>
      </c>
      <c r="D1600" s="44">
        <v>25.890651519257442</v>
      </c>
      <c r="E1600" s="44">
        <v>48.230106262524799</v>
      </c>
      <c r="F1600" s="44">
        <v>22.339454743267357</v>
      </c>
      <c r="G1600" s="45"/>
    </row>
    <row r="1601" spans="2:7" s="40" customFormat="1">
      <c r="B1601" s="43">
        <v>41656</v>
      </c>
      <c r="C1601" s="56" t="s">
        <v>86</v>
      </c>
      <c r="D1601" s="44">
        <v>25.594625621327356</v>
      </c>
      <c r="E1601" s="44">
        <v>51.751563098090323</v>
      </c>
      <c r="F1601" s="44">
        <v>26.156937476762966</v>
      </c>
      <c r="G1601" s="45"/>
    </row>
    <row r="1602" spans="2:7" s="40" customFormat="1">
      <c r="B1602" s="43">
        <v>41656</v>
      </c>
      <c r="C1602" s="56" t="s">
        <v>87</v>
      </c>
      <c r="D1602" s="44">
        <v>27.496643469517903</v>
      </c>
      <c r="E1602" s="44">
        <v>53.591913277264545</v>
      </c>
      <c r="F1602" s="44">
        <v>26.095269807746643</v>
      </c>
      <c r="G1602" s="45"/>
    </row>
    <row r="1603" spans="2:7" s="40" customFormat="1">
      <c r="B1603" s="43">
        <v>41656</v>
      </c>
      <c r="C1603" s="56" t="s">
        <v>88</v>
      </c>
      <c r="D1603" s="44">
        <v>27.485933418457897</v>
      </c>
      <c r="E1603" s="44">
        <v>57.666554461455839</v>
      </c>
      <c r="F1603" s="44">
        <v>30.180621042997942</v>
      </c>
      <c r="G1603" s="45"/>
    </row>
    <row r="1604" spans="2:7" s="40" customFormat="1">
      <c r="B1604" s="43">
        <v>41656</v>
      </c>
      <c r="C1604" s="56" t="s">
        <v>89</v>
      </c>
      <c r="D1604" s="44">
        <v>35.316229561600146</v>
      </c>
      <c r="E1604" s="44">
        <v>67.667360791291642</v>
      </c>
      <c r="F1604" s="44">
        <v>32.351131229691497</v>
      </c>
      <c r="G1604" s="45"/>
    </row>
    <row r="1605" spans="2:7" s="40" customFormat="1">
      <c r="B1605" s="43">
        <v>41656</v>
      </c>
      <c r="C1605" s="56" t="s">
        <v>90</v>
      </c>
      <c r="D1605" s="44">
        <v>29.937270933728598</v>
      </c>
      <c r="E1605" s="44">
        <v>59.698002092354976</v>
      </c>
      <c r="F1605" s="44">
        <v>29.760731158626378</v>
      </c>
      <c r="G1605" s="45"/>
    </row>
    <row r="1606" spans="2:7" s="40" customFormat="1">
      <c r="B1606" s="43">
        <v>41656</v>
      </c>
      <c r="C1606" s="56" t="s">
        <v>91</v>
      </c>
      <c r="D1606" s="44">
        <v>42.607289229132235</v>
      </c>
      <c r="E1606" s="44">
        <v>81.295617370708911</v>
      </c>
      <c r="F1606" s="44">
        <v>38.688328141576676</v>
      </c>
      <c r="G1606" s="45"/>
    </row>
    <row r="1607" spans="2:7" s="40" customFormat="1">
      <c r="B1607" s="43">
        <v>41656</v>
      </c>
      <c r="C1607" s="56" t="s">
        <v>92</v>
      </c>
      <c r="D1607" s="44">
        <v>48.080892996513811</v>
      </c>
      <c r="E1607" s="44">
        <v>80.28439524240234</v>
      </c>
      <c r="F1607" s="44">
        <v>32.203502245888529</v>
      </c>
      <c r="G1607" s="45"/>
    </row>
    <row r="1608" spans="2:7" s="40" customFormat="1">
      <c r="B1608" s="43">
        <v>41656</v>
      </c>
      <c r="C1608" s="56" t="s">
        <v>93</v>
      </c>
      <c r="D1608" s="44">
        <v>51.303631833389737</v>
      </c>
      <c r="E1608" s="44">
        <v>88.774051432658766</v>
      </c>
      <c r="F1608" s="44">
        <v>37.470419599269029</v>
      </c>
      <c r="G1608" s="45"/>
    </row>
    <row r="1609" spans="2:7" s="40" customFormat="1">
      <c r="B1609" s="43">
        <v>41656</v>
      </c>
      <c r="C1609" s="56" t="s">
        <v>94</v>
      </c>
      <c r="D1609" s="44">
        <v>37.101156985830649</v>
      </c>
      <c r="E1609" s="44">
        <v>66.878038556643943</v>
      </c>
      <c r="F1609" s="44">
        <v>29.776881570813295</v>
      </c>
      <c r="G1609" s="45"/>
    </row>
    <row r="1610" spans="2:7" s="40" customFormat="1">
      <c r="B1610" s="43">
        <v>41656</v>
      </c>
      <c r="C1610" s="56" t="s">
        <v>95</v>
      </c>
      <c r="D1610" s="44">
        <v>51.313666741654735</v>
      </c>
      <c r="E1610" s="44">
        <v>86.538771226493694</v>
      </c>
      <c r="F1610" s="44">
        <v>35.225104484838958</v>
      </c>
      <c r="G1610" s="45"/>
    </row>
    <row r="1611" spans="2:7" s="40" customFormat="1">
      <c r="B1611" s="43">
        <v>41656</v>
      </c>
      <c r="C1611" s="56" t="s">
        <v>96</v>
      </c>
      <c r="D1611" s="44">
        <v>38.24200922620097</v>
      </c>
      <c r="E1611" s="44">
        <v>67.547501384033652</v>
      </c>
      <c r="F1611" s="44">
        <v>29.305492157832681</v>
      </c>
      <c r="G1611" s="45"/>
    </row>
    <row r="1612" spans="2:7" s="40" customFormat="1">
      <c r="B1612" s="43">
        <v>41656</v>
      </c>
      <c r="C1612" s="56" t="s">
        <v>97</v>
      </c>
      <c r="D1612" s="44">
        <v>42.299521685627141</v>
      </c>
      <c r="E1612" s="44">
        <v>75.973196695989117</v>
      </c>
      <c r="F1612" s="44">
        <v>33.673675010361976</v>
      </c>
      <c r="G1612" s="45"/>
    </row>
    <row r="1613" spans="2:7" s="40" customFormat="1">
      <c r="B1613" s="43">
        <v>41656</v>
      </c>
      <c r="C1613" s="56" t="s">
        <v>98</v>
      </c>
      <c r="D1613" s="44">
        <v>46.061118843613215</v>
      </c>
      <c r="E1613" s="44">
        <v>81.387968448565843</v>
      </c>
      <c r="F1613" s="44">
        <v>35.326849604952628</v>
      </c>
      <c r="G1613" s="45"/>
    </row>
    <row r="1614" spans="2:7" s="40" customFormat="1">
      <c r="B1614" s="43">
        <v>41656</v>
      </c>
      <c r="C1614" s="56" t="s">
        <v>99</v>
      </c>
      <c r="D1614" s="44">
        <v>47.645906787868675</v>
      </c>
      <c r="E1614" s="44">
        <v>81.153426733041925</v>
      </c>
      <c r="F1614" s="44">
        <v>33.50751994517325</v>
      </c>
      <c r="G1614" s="45"/>
    </row>
    <row r="1615" spans="2:7" s="40" customFormat="1">
      <c r="B1615" s="43">
        <v>41656</v>
      </c>
      <c r="C1615" s="56" t="s">
        <v>100</v>
      </c>
      <c r="D1615" s="44">
        <v>28.773371321178253</v>
      </c>
      <c r="E1615" s="44">
        <v>54.406940873117158</v>
      </c>
      <c r="F1615" s="44">
        <v>25.633569551938905</v>
      </c>
      <c r="G1615" s="45"/>
    </row>
    <row r="1616" spans="2:7" s="40" customFormat="1">
      <c r="B1616" s="43">
        <v>41656</v>
      </c>
      <c r="C1616" s="56" t="s">
        <v>101</v>
      </c>
      <c r="D1616" s="44">
        <v>36.508072828185469</v>
      </c>
      <c r="E1616" s="44">
        <v>66.683744251375998</v>
      </c>
      <c r="F1616" s="44">
        <v>30.175671423190529</v>
      </c>
      <c r="G1616" s="45"/>
    </row>
    <row r="1617" spans="2:7" s="40" customFormat="1">
      <c r="B1617" s="43">
        <v>41656</v>
      </c>
      <c r="C1617" s="56" t="s">
        <v>102</v>
      </c>
      <c r="D1617" s="44">
        <v>43.302259475652413</v>
      </c>
      <c r="E1617" s="44">
        <v>77.800783087415311</v>
      </c>
      <c r="F1617" s="44">
        <v>34.498523611762899</v>
      </c>
      <c r="G1617" s="45"/>
    </row>
    <row r="1618" spans="2:7" s="40" customFormat="1">
      <c r="B1618" s="43">
        <v>41656</v>
      </c>
      <c r="C1618" s="56" t="s">
        <v>103</v>
      </c>
      <c r="D1618" s="44">
        <v>31.678745872259078</v>
      </c>
      <c r="E1618" s="44">
        <v>57.544362321626828</v>
      </c>
      <c r="F1618" s="44">
        <v>25.865616449367749</v>
      </c>
      <c r="G1618" s="45"/>
    </row>
    <row r="1619" spans="2:7" s="40" customFormat="1">
      <c r="B1619" s="43">
        <v>41656</v>
      </c>
      <c r="C1619" s="56" t="s">
        <v>104</v>
      </c>
      <c r="D1619" s="44">
        <v>31.340451276628983</v>
      </c>
      <c r="E1619" s="44">
        <v>61.299433321858238</v>
      </c>
      <c r="F1619" s="44">
        <v>29.958982045229256</v>
      </c>
      <c r="G1619" s="45"/>
    </row>
    <row r="1620" spans="2:7" s="40" customFormat="1">
      <c r="B1620" s="43">
        <v>41656</v>
      </c>
      <c r="C1620" s="56" t="s">
        <v>105</v>
      </c>
      <c r="D1620" s="44">
        <v>34.816672740684986</v>
      </c>
      <c r="E1620" s="44">
        <v>63.969331917898117</v>
      </c>
      <c r="F1620" s="44">
        <v>29.152659177213131</v>
      </c>
      <c r="G1620" s="45"/>
    </row>
    <row r="1621" spans="2:7" s="40" customFormat="1">
      <c r="B1621" s="43">
        <v>41656</v>
      </c>
      <c r="C1621" s="56" t="s">
        <v>106</v>
      </c>
      <c r="D1621" s="44">
        <v>27.906026036367997</v>
      </c>
      <c r="E1621" s="44">
        <v>56.851832273768103</v>
      </c>
      <c r="F1621" s="44">
        <v>28.945806237400106</v>
      </c>
      <c r="G1621" s="45"/>
    </row>
    <row r="1622" spans="2:7" s="40" customFormat="1">
      <c r="B1622" s="43">
        <v>41656</v>
      </c>
      <c r="C1622" s="56" t="s">
        <v>107</v>
      </c>
      <c r="D1622" s="44">
        <v>19.801447008475673</v>
      </c>
      <c r="E1622" s="44">
        <v>42.904578921644962</v>
      </c>
      <c r="F1622" s="44">
        <v>23.103131913169289</v>
      </c>
      <c r="G1622" s="45"/>
    </row>
    <row r="1623" spans="2:7" s="40" customFormat="1">
      <c r="B1623" s="43">
        <v>41656</v>
      </c>
      <c r="C1623" s="56" t="s">
        <v>108</v>
      </c>
      <c r="D1623" s="44">
        <v>18.713010011855364</v>
      </c>
      <c r="E1623" s="44">
        <v>39.51070025353939</v>
      </c>
      <c r="F1623" s="44">
        <v>20.797690241684027</v>
      </c>
      <c r="G1623" s="45"/>
    </row>
    <row r="1624" spans="2:7" s="40" customFormat="1">
      <c r="B1624" s="43">
        <v>41656</v>
      </c>
      <c r="C1624" s="56" t="s">
        <v>109</v>
      </c>
      <c r="D1624" s="44">
        <v>19.029901878550451</v>
      </c>
      <c r="E1624" s="44">
        <v>39.45727294785641</v>
      </c>
      <c r="F1624" s="44">
        <v>20.427371069305959</v>
      </c>
      <c r="G1624" s="45"/>
    </row>
    <row r="1625" spans="2:7" s="40" customFormat="1">
      <c r="B1625" s="43">
        <v>41656</v>
      </c>
      <c r="C1625" s="56" t="s">
        <v>110</v>
      </c>
      <c r="D1625" s="44">
        <v>24.249527088306944</v>
      </c>
      <c r="E1625" s="44">
        <v>48.861194911899446</v>
      </c>
      <c r="F1625" s="44">
        <v>24.611667823592501</v>
      </c>
      <c r="G1625" s="45"/>
    </row>
    <row r="1626" spans="2:7" s="40" customFormat="1">
      <c r="B1626" s="43">
        <v>41656</v>
      </c>
      <c r="C1626" s="56" t="s">
        <v>111</v>
      </c>
      <c r="D1626" s="44">
        <v>17.550438160040027</v>
      </c>
      <c r="E1626" s="44">
        <v>41.116348807777705</v>
      </c>
      <c r="F1626" s="44">
        <v>23.565910647737677</v>
      </c>
      <c r="G1626" s="45"/>
    </row>
    <row r="1627" spans="2:7" s="40" customFormat="1">
      <c r="B1627" s="43">
        <v>41656</v>
      </c>
      <c r="C1627" s="56" t="s">
        <v>112</v>
      </c>
      <c r="D1627" s="44">
        <v>19.969991615705716</v>
      </c>
      <c r="E1627" s="44">
        <v>46.020248970256645</v>
      </c>
      <c r="F1627" s="44">
        <v>26.050257354550929</v>
      </c>
      <c r="G1627" s="45"/>
    </row>
    <row r="1628" spans="2:7" s="40" customFormat="1">
      <c r="B1628" s="43">
        <v>41656</v>
      </c>
      <c r="C1628" s="56" t="s">
        <v>113</v>
      </c>
      <c r="D1628" s="44">
        <v>20.846872535230968</v>
      </c>
      <c r="E1628" s="44">
        <v>47.009307722191217</v>
      </c>
      <c r="F1628" s="44">
        <v>26.162435186960249</v>
      </c>
      <c r="G1628" s="45"/>
    </row>
    <row r="1629" spans="2:7" s="40" customFormat="1">
      <c r="B1629" s="43">
        <v>41656</v>
      </c>
      <c r="C1629" s="56" t="s">
        <v>114</v>
      </c>
      <c r="D1629" s="44">
        <v>13.355453729283823</v>
      </c>
      <c r="E1629" s="44">
        <v>40.136922008859109</v>
      </c>
      <c r="F1629" s="44">
        <v>26.781468279575286</v>
      </c>
      <c r="G1629" s="45"/>
    </row>
    <row r="1630" spans="2:7" s="40" customFormat="1">
      <c r="B1630" s="43">
        <v>41656</v>
      </c>
      <c r="C1630" s="56" t="s">
        <v>115</v>
      </c>
      <c r="D1630" s="44">
        <v>16.947813818864851</v>
      </c>
      <c r="E1630" s="44">
        <v>42.711046664807022</v>
      </c>
      <c r="F1630" s="44">
        <v>25.76323284594217</v>
      </c>
      <c r="G1630" s="45"/>
    </row>
    <row r="1631" spans="2:7" s="40" customFormat="1">
      <c r="B1631" s="43">
        <v>41656</v>
      </c>
      <c r="C1631" s="56" t="s">
        <v>116</v>
      </c>
      <c r="D1631" s="44">
        <v>17.306966984584953</v>
      </c>
      <c r="E1631" s="44">
        <v>39.530087460151357</v>
      </c>
      <c r="F1631" s="44">
        <v>22.223120475566404</v>
      </c>
      <c r="G1631" s="45"/>
    </row>
    <row r="1632" spans="2:7" s="40" customFormat="1">
      <c r="B1632" s="43">
        <v>41656</v>
      </c>
      <c r="C1632" s="56" t="s">
        <v>117</v>
      </c>
      <c r="D1632" s="44">
        <v>11.189244792198203</v>
      </c>
      <c r="E1632" s="44">
        <v>34.923708762088289</v>
      </c>
      <c r="F1632" s="44">
        <v>23.734463969890086</v>
      </c>
      <c r="G1632" s="45"/>
    </row>
    <row r="1633" spans="2:7" s="40" customFormat="1">
      <c r="B1633" s="43">
        <v>41656</v>
      </c>
      <c r="C1633" s="56" t="s">
        <v>118</v>
      </c>
      <c r="D1633" s="44">
        <v>17.909038288505123</v>
      </c>
      <c r="E1633" s="44">
        <v>45.263324076900936</v>
      </c>
      <c r="F1633" s="44">
        <v>27.354285788395813</v>
      </c>
      <c r="G1633" s="45"/>
    </row>
    <row r="1634" spans="2:7" s="40" customFormat="1">
      <c r="B1634" s="43">
        <v>41656</v>
      </c>
      <c r="C1634" s="56" t="s">
        <v>119</v>
      </c>
      <c r="D1634" s="44">
        <v>12.055520173798449</v>
      </c>
      <c r="E1634" s="44">
        <v>35.848763988974902</v>
      </c>
      <c r="F1634" s="44">
        <v>23.793243815176453</v>
      </c>
      <c r="G1634" s="45"/>
    </row>
    <row r="1635" spans="2:7" s="40" customFormat="1">
      <c r="B1635" s="43">
        <v>41656</v>
      </c>
      <c r="C1635" s="56" t="s">
        <v>120</v>
      </c>
      <c r="D1635" s="44">
        <v>12.710530712073636</v>
      </c>
      <c r="E1635" s="44">
        <v>35.805999594404909</v>
      </c>
      <c r="F1635" s="44">
        <v>23.095468882331275</v>
      </c>
      <c r="G1635" s="45"/>
    </row>
    <row r="1636" spans="2:7" s="40" customFormat="1">
      <c r="B1636" s="43">
        <v>41656</v>
      </c>
      <c r="C1636" s="56" t="s">
        <v>121</v>
      </c>
      <c r="D1636" s="44">
        <v>12.710464781658635</v>
      </c>
      <c r="E1636" s="44">
        <v>38.475795228104786</v>
      </c>
      <c r="F1636" s="44">
        <v>25.76533044644615</v>
      </c>
      <c r="G1636" s="45"/>
    </row>
    <row r="1637" spans="2:7" s="40" customFormat="1">
      <c r="B1637" s="43">
        <v>41656</v>
      </c>
      <c r="C1637" s="56" t="s">
        <v>122</v>
      </c>
      <c r="D1637" s="44">
        <v>19.894996705645688</v>
      </c>
      <c r="E1637" s="44">
        <v>46.655744979796339</v>
      </c>
      <c r="F1637" s="44">
        <v>26.76074827415065</v>
      </c>
      <c r="G1637" s="45"/>
    </row>
    <row r="1638" spans="2:7" s="40" customFormat="1">
      <c r="B1638" s="43">
        <v>41656</v>
      </c>
      <c r="C1638" s="56" t="s">
        <v>123</v>
      </c>
      <c r="D1638" s="44">
        <v>17.528214726230011</v>
      </c>
      <c r="E1638" s="44">
        <v>42.709005213966996</v>
      </c>
      <c r="F1638" s="44">
        <v>25.180790487736985</v>
      </c>
      <c r="G1638" s="45"/>
    </row>
    <row r="1639" spans="2:7" s="40" customFormat="1">
      <c r="B1639" s="43">
        <v>41656</v>
      </c>
      <c r="C1639" s="56" t="s">
        <v>124</v>
      </c>
      <c r="D1639" s="44">
        <v>9.3293148400126675</v>
      </c>
      <c r="E1639" s="44">
        <v>27.359129535212464</v>
      </c>
      <c r="F1639" s="44">
        <v>18.029814695199796</v>
      </c>
      <c r="G1639" s="45"/>
    </row>
    <row r="1640" spans="2:7" s="40" customFormat="1">
      <c r="B1640" s="43">
        <v>41656</v>
      </c>
      <c r="C1640" s="56" t="s">
        <v>125</v>
      </c>
      <c r="D1640" s="44">
        <v>9.6250982258177515</v>
      </c>
      <c r="E1640" s="44">
        <v>28.592885220467945</v>
      </c>
      <c r="F1640" s="44">
        <v>18.967786994650194</v>
      </c>
      <c r="G1640" s="45"/>
    </row>
    <row r="1641" spans="2:7" s="40" customFormat="1">
      <c r="B1641" s="43">
        <v>41657</v>
      </c>
      <c r="C1641" s="56">
        <v>0</v>
      </c>
      <c r="D1641" s="44">
        <v>13.977979032783995</v>
      </c>
      <c r="E1641" s="44">
        <v>30.805245849075011</v>
      </c>
      <c r="F1641" s="44">
        <v>16.827266816291015</v>
      </c>
      <c r="G1641" s="45"/>
    </row>
    <row r="1642" spans="2:7" s="40" customFormat="1">
      <c r="B1642" s="43">
        <v>41657</v>
      </c>
      <c r="C1642" s="56" t="s">
        <v>31</v>
      </c>
      <c r="D1642" s="44">
        <v>11.389405317293255</v>
      </c>
      <c r="E1642" s="44">
        <v>27.688389445501322</v>
      </c>
      <c r="F1642" s="44">
        <v>16.298984128208069</v>
      </c>
      <c r="G1642" s="45"/>
    </row>
    <row r="1643" spans="2:7" s="40" customFormat="1">
      <c r="B1643" s="43">
        <v>41657</v>
      </c>
      <c r="C1643" s="56" t="s">
        <v>32</v>
      </c>
      <c r="D1643" s="44">
        <v>17.675673706255051</v>
      </c>
      <c r="E1643" s="44">
        <v>37.49557803433418</v>
      </c>
      <c r="F1643" s="44">
        <v>19.819904328079129</v>
      </c>
      <c r="G1643" s="45"/>
    </row>
    <row r="1644" spans="2:7" s="40" customFormat="1">
      <c r="B1644" s="43">
        <v>41657</v>
      </c>
      <c r="C1644" s="56" t="s">
        <v>33</v>
      </c>
      <c r="D1644" s="44">
        <v>18.531363334535293</v>
      </c>
      <c r="E1644" s="44">
        <v>39.080263994601509</v>
      </c>
      <c r="F1644" s="44">
        <v>20.548900660066217</v>
      </c>
      <c r="G1644" s="45"/>
    </row>
    <row r="1645" spans="2:7" s="40" customFormat="1">
      <c r="B1645" s="43">
        <v>41657</v>
      </c>
      <c r="C1645" s="56" t="s">
        <v>34</v>
      </c>
      <c r="D1645" s="44">
        <v>32.899866636969399</v>
      </c>
      <c r="E1645" s="44">
        <v>61.853668284473898</v>
      </c>
      <c r="F1645" s="44">
        <v>28.953801647504498</v>
      </c>
      <c r="G1645" s="45"/>
    </row>
    <row r="1646" spans="2:7" s="40" customFormat="1">
      <c r="B1646" s="43">
        <v>41657</v>
      </c>
      <c r="C1646" s="56" t="s">
        <v>35</v>
      </c>
      <c r="D1646" s="44">
        <v>18.2142183235452</v>
      </c>
      <c r="E1646" s="44">
        <v>43.685554215482561</v>
      </c>
      <c r="F1646" s="44">
        <v>25.471335891937361</v>
      </c>
      <c r="G1646" s="45"/>
    </row>
    <row r="1647" spans="2:7" s="40" customFormat="1">
      <c r="B1647" s="43">
        <v>41657</v>
      </c>
      <c r="C1647" s="56" t="s">
        <v>36</v>
      </c>
      <c r="D1647" s="44">
        <v>14.294495101594082</v>
      </c>
      <c r="E1647" s="44">
        <v>31.325344152756777</v>
      </c>
      <c r="F1647" s="44">
        <v>17.030849051162697</v>
      </c>
      <c r="G1647" s="45"/>
    </row>
    <row r="1648" spans="2:7" s="40" customFormat="1">
      <c r="B1648" s="43">
        <v>41657</v>
      </c>
      <c r="C1648" s="56" t="s">
        <v>37</v>
      </c>
      <c r="D1648" s="44">
        <v>34.431277071284825</v>
      </c>
      <c r="E1648" s="44">
        <v>63.235333864378305</v>
      </c>
      <c r="F1648" s="44">
        <v>28.80405679309348</v>
      </c>
      <c r="G1648" s="45"/>
    </row>
    <row r="1649" spans="2:7" s="40" customFormat="1">
      <c r="B1649" s="43">
        <v>41657</v>
      </c>
      <c r="C1649" s="56" t="s">
        <v>38</v>
      </c>
      <c r="D1649" s="44">
        <v>45.809525293133078</v>
      </c>
      <c r="E1649" s="44">
        <v>72.669675275873303</v>
      </c>
      <c r="F1649" s="44">
        <v>26.860149982740225</v>
      </c>
      <c r="G1649" s="45"/>
    </row>
    <row r="1650" spans="2:7" s="40" customFormat="1">
      <c r="B1650" s="43">
        <v>41657</v>
      </c>
      <c r="C1650" s="56" t="s">
        <v>39</v>
      </c>
      <c r="D1650" s="44">
        <v>15.51979787143943</v>
      </c>
      <c r="E1650" s="44">
        <v>36.791994263369467</v>
      </c>
      <c r="F1650" s="44">
        <v>21.272196391930038</v>
      </c>
      <c r="G1650" s="45"/>
    </row>
    <row r="1651" spans="2:7" s="40" customFormat="1">
      <c r="B1651" s="43">
        <v>41657</v>
      </c>
      <c r="C1651" s="56" t="s">
        <v>40</v>
      </c>
      <c r="D1651" s="44">
        <v>15.878921168434532</v>
      </c>
      <c r="E1651" s="44">
        <v>34.749559707771326</v>
      </c>
      <c r="F1651" s="44">
        <v>18.870638539336795</v>
      </c>
      <c r="G1651" s="45"/>
    </row>
    <row r="1652" spans="2:7" s="40" customFormat="1">
      <c r="B1652" s="43">
        <v>41657</v>
      </c>
      <c r="C1652" s="56" t="s">
        <v>41</v>
      </c>
      <c r="D1652" s="44">
        <v>13.227083282263774</v>
      </c>
      <c r="E1652" s="44">
        <v>33.228336656709963</v>
      </c>
      <c r="F1652" s="44">
        <v>20.00125337444619</v>
      </c>
      <c r="G1652" s="45"/>
    </row>
    <row r="1653" spans="2:7" s="40" customFormat="1">
      <c r="B1653" s="43">
        <v>41657</v>
      </c>
      <c r="C1653" s="56" t="s">
        <v>42</v>
      </c>
      <c r="D1653" s="44">
        <v>12.012073223403426</v>
      </c>
      <c r="E1653" s="44">
        <v>28.324754088560034</v>
      </c>
      <c r="F1653" s="44">
        <v>16.312680865156608</v>
      </c>
      <c r="G1653" s="45"/>
    </row>
    <row r="1654" spans="2:7" s="40" customFormat="1">
      <c r="B1654" s="43">
        <v>41657</v>
      </c>
      <c r="C1654" s="56" t="s">
        <v>43</v>
      </c>
      <c r="D1654" s="44">
        <v>12.117657444068456</v>
      </c>
      <c r="E1654" s="44">
        <v>25.931407371695045</v>
      </c>
      <c r="F1654" s="44">
        <v>13.813749927626588</v>
      </c>
      <c r="G1654" s="45"/>
    </row>
    <row r="1655" spans="2:7" s="40" customFormat="1">
      <c r="B1655" s="43">
        <v>41657</v>
      </c>
      <c r="C1655" s="56" t="s">
        <v>44</v>
      </c>
      <c r="D1655" s="44">
        <v>11.325249688483229</v>
      </c>
      <c r="E1655" s="44">
        <v>27.090607019298549</v>
      </c>
      <c r="F1655" s="44">
        <v>15.76535733081532</v>
      </c>
      <c r="G1655" s="45"/>
    </row>
    <row r="1656" spans="2:7" s="40" customFormat="1">
      <c r="B1656" s="43">
        <v>41657</v>
      </c>
      <c r="C1656" s="56" t="s">
        <v>45</v>
      </c>
      <c r="D1656" s="44">
        <v>16.269397428904639</v>
      </c>
      <c r="E1656" s="44">
        <v>34.759157721349304</v>
      </c>
      <c r="F1656" s="44">
        <v>18.489760292444664</v>
      </c>
      <c r="G1656" s="45"/>
    </row>
    <row r="1657" spans="2:7" s="40" customFormat="1">
      <c r="B1657" s="43">
        <v>41657</v>
      </c>
      <c r="C1657" s="56" t="s">
        <v>46</v>
      </c>
      <c r="D1657" s="44">
        <v>16.332699963084657</v>
      </c>
      <c r="E1657" s="44">
        <v>31.897824694370509</v>
      </c>
      <c r="F1657" s="44">
        <v>15.565124731285852</v>
      </c>
      <c r="G1657" s="45"/>
    </row>
    <row r="1658" spans="2:7" s="40" customFormat="1">
      <c r="B1658" s="43">
        <v>41657</v>
      </c>
      <c r="C1658" s="56" t="s">
        <v>47</v>
      </c>
      <c r="D1658" s="44">
        <v>8.1768720514523316</v>
      </c>
      <c r="E1658" s="44">
        <v>19.900124500380585</v>
      </c>
      <c r="F1658" s="44">
        <v>11.723252448928253</v>
      </c>
      <c r="G1658" s="45"/>
    </row>
    <row r="1659" spans="2:7" s="40" customFormat="1">
      <c r="B1659" s="43">
        <v>41657</v>
      </c>
      <c r="C1659" s="56" t="s">
        <v>48</v>
      </c>
      <c r="D1659" s="44">
        <v>5.4512197549215538</v>
      </c>
      <c r="E1659" s="44">
        <v>15.815771408467311</v>
      </c>
      <c r="F1659" s="44">
        <v>10.364551653545757</v>
      </c>
      <c r="G1659" s="45"/>
    </row>
    <row r="1660" spans="2:7" s="40" customFormat="1">
      <c r="B1660" s="43">
        <v>41657</v>
      </c>
      <c r="C1660" s="56" t="s">
        <v>49</v>
      </c>
      <c r="D1660" s="44">
        <v>9.1064477750325956</v>
      </c>
      <c r="E1660" s="44">
        <v>24.792429624784514</v>
      </c>
      <c r="F1660" s="44">
        <v>15.685981849751919</v>
      </c>
      <c r="G1660" s="45"/>
    </row>
    <row r="1661" spans="2:7" s="40" customFormat="1">
      <c r="B1661" s="43">
        <v>41657</v>
      </c>
      <c r="C1661" s="56" t="s">
        <v>50</v>
      </c>
      <c r="D1661" s="44">
        <v>13.068001693123724</v>
      </c>
      <c r="E1661" s="44">
        <v>28.057502585532131</v>
      </c>
      <c r="F1661" s="44">
        <v>14.989500892408406</v>
      </c>
      <c r="G1661" s="45"/>
    </row>
    <row r="1662" spans="2:7" s="40" customFormat="1">
      <c r="B1662" s="43">
        <v>41657</v>
      </c>
      <c r="C1662" s="56" t="s">
        <v>51</v>
      </c>
      <c r="D1662" s="44">
        <v>11.451609011223264</v>
      </c>
      <c r="E1662" s="44">
        <v>23.611555544810006</v>
      </c>
      <c r="F1662" s="44">
        <v>12.159946533586742</v>
      </c>
      <c r="G1662" s="45"/>
    </row>
    <row r="1663" spans="2:7" s="40" customFormat="1">
      <c r="B1663" s="43">
        <v>41657</v>
      </c>
      <c r="C1663" s="56" t="s">
        <v>52</v>
      </c>
      <c r="D1663" s="44">
        <v>9.4971799748527062</v>
      </c>
      <c r="E1663" s="44">
        <v>23.122168923666216</v>
      </c>
      <c r="F1663" s="44">
        <v>13.62498894881351</v>
      </c>
      <c r="G1663" s="45"/>
    </row>
    <row r="1664" spans="2:7" s="40" customFormat="1">
      <c r="B1664" s="43">
        <v>41657</v>
      </c>
      <c r="C1664" s="56" t="s">
        <v>53</v>
      </c>
      <c r="D1664" s="44">
        <v>15.001029589904274</v>
      </c>
      <c r="E1664" s="44">
        <v>31.811404772533535</v>
      </c>
      <c r="F1664" s="44">
        <v>16.810375182629262</v>
      </c>
      <c r="G1664" s="45"/>
    </row>
    <row r="1665" spans="2:7" s="40" customFormat="1">
      <c r="B1665" s="43">
        <v>41657</v>
      </c>
      <c r="C1665" s="56" t="s">
        <v>54</v>
      </c>
      <c r="D1665" s="44">
        <v>17.578580098565009</v>
      </c>
      <c r="E1665" s="44">
        <v>34.523304189345382</v>
      </c>
      <c r="F1665" s="44">
        <v>16.944724090780372</v>
      </c>
      <c r="G1665" s="45"/>
    </row>
    <row r="1666" spans="2:7" s="40" customFormat="1">
      <c r="B1666" s="43">
        <v>41657</v>
      </c>
      <c r="C1666" s="56" t="s">
        <v>55</v>
      </c>
      <c r="D1666" s="44">
        <v>18.920116361390388</v>
      </c>
      <c r="E1666" s="44">
        <v>38.628432382079644</v>
      </c>
      <c r="F1666" s="44">
        <v>19.708316020689256</v>
      </c>
      <c r="G1666" s="45"/>
    </row>
    <row r="1667" spans="2:7" s="40" customFormat="1">
      <c r="B1667" s="43">
        <v>41657</v>
      </c>
      <c r="C1667" s="56" t="s">
        <v>56</v>
      </c>
      <c r="D1667" s="44">
        <v>10.299842406752933</v>
      </c>
      <c r="E1667" s="44">
        <v>22.334587896590541</v>
      </c>
      <c r="F1667" s="44">
        <v>12.034745489837608</v>
      </c>
      <c r="G1667" s="45"/>
    </row>
    <row r="1668" spans="2:7" s="40" customFormat="1">
      <c r="B1668" s="43">
        <v>41657</v>
      </c>
      <c r="C1668" s="56" t="s">
        <v>57</v>
      </c>
      <c r="D1668" s="44">
        <v>10.8913665948781</v>
      </c>
      <c r="E1668" s="44">
        <v>24.567899869579595</v>
      </c>
      <c r="F1668" s="44">
        <v>13.676533274701494</v>
      </c>
      <c r="G1668" s="45"/>
    </row>
    <row r="1669" spans="2:7" s="40" customFormat="1">
      <c r="B1669" s="43">
        <v>41657</v>
      </c>
      <c r="C1669" s="56" t="s">
        <v>58</v>
      </c>
      <c r="D1669" s="44">
        <v>13.701289222043899</v>
      </c>
      <c r="E1669" s="44">
        <v>32.554931642838206</v>
      </c>
      <c r="F1669" s="44">
        <v>18.853642420794309</v>
      </c>
      <c r="G1669" s="45"/>
    </row>
    <row r="1670" spans="2:7" s="40" customFormat="1">
      <c r="B1670" s="43">
        <v>41657</v>
      </c>
      <c r="C1670" s="56" t="s">
        <v>59</v>
      </c>
      <c r="D1670" s="44">
        <v>10.669414280153037</v>
      </c>
      <c r="E1670" s="44">
        <v>26.354341235238834</v>
      </c>
      <c r="F1670" s="44">
        <v>15.684926955085798</v>
      </c>
      <c r="G1670" s="45"/>
    </row>
    <row r="1671" spans="2:7" s="40" customFormat="1">
      <c r="B1671" s="43">
        <v>41657</v>
      </c>
      <c r="C1671" s="56" t="s">
        <v>60</v>
      </c>
      <c r="D1671" s="44">
        <v>17.863253411615084</v>
      </c>
      <c r="E1671" s="44">
        <v>37.521210749888098</v>
      </c>
      <c r="F1671" s="44">
        <v>19.657957338273015</v>
      </c>
      <c r="G1671" s="45"/>
    </row>
    <row r="1672" spans="2:7" s="40" customFormat="1">
      <c r="B1672" s="43">
        <v>41657</v>
      </c>
      <c r="C1672" s="56" t="s">
        <v>61</v>
      </c>
      <c r="D1672" s="44">
        <v>16.151846697749594</v>
      </c>
      <c r="E1672" s="44">
        <v>31.288759167848738</v>
      </c>
      <c r="F1672" s="44">
        <v>15.136912470099144</v>
      </c>
      <c r="G1672" s="45"/>
    </row>
    <row r="1673" spans="2:7" s="40" customFormat="1">
      <c r="B1673" s="43">
        <v>41657</v>
      </c>
      <c r="C1673" s="56" t="s">
        <v>62</v>
      </c>
      <c r="D1673" s="44">
        <v>21.961749555906248</v>
      </c>
      <c r="E1673" s="44">
        <v>42.26403326167808</v>
      </c>
      <c r="F1673" s="44">
        <v>20.302283705771831</v>
      </c>
      <c r="G1673" s="45"/>
    </row>
    <row r="1674" spans="2:7" s="40" customFormat="1">
      <c r="B1674" s="43">
        <v>41657</v>
      </c>
      <c r="C1674" s="56" t="s">
        <v>63</v>
      </c>
      <c r="D1674" s="44">
        <v>26.366639008327503</v>
      </c>
      <c r="E1674" s="44">
        <v>47.528141893922843</v>
      </c>
      <c r="F1674" s="44">
        <v>21.16150288559534</v>
      </c>
      <c r="G1674" s="45"/>
    </row>
    <row r="1675" spans="2:7" s="40" customFormat="1">
      <c r="B1675" s="43">
        <v>41657</v>
      </c>
      <c r="C1675" s="56" t="s">
        <v>64</v>
      </c>
      <c r="D1675" s="44">
        <v>12.41211542575353</v>
      </c>
      <c r="E1675" s="44">
        <v>30.362952379437125</v>
      </c>
      <c r="F1675" s="44">
        <v>17.950836953683595</v>
      </c>
      <c r="G1675" s="45"/>
    </row>
    <row r="1676" spans="2:7" s="40" customFormat="1">
      <c r="B1676" s="43">
        <v>41657</v>
      </c>
      <c r="C1676" s="56" t="s">
        <v>65</v>
      </c>
      <c r="D1676" s="44">
        <v>16.309963225644637</v>
      </c>
      <c r="E1676" s="44">
        <v>34.733733743763267</v>
      </c>
      <c r="F1676" s="44">
        <v>18.42377051811863</v>
      </c>
      <c r="G1676" s="45"/>
    </row>
    <row r="1677" spans="2:7" s="40" customFormat="1">
      <c r="B1677" s="43">
        <v>41657</v>
      </c>
      <c r="C1677" s="56" t="s">
        <v>66</v>
      </c>
      <c r="D1677" s="44">
        <v>17.2288937872849</v>
      </c>
      <c r="E1677" s="44">
        <v>34.510193634605365</v>
      </c>
      <c r="F1677" s="44">
        <v>17.281299847320465</v>
      </c>
      <c r="G1677" s="45"/>
    </row>
    <row r="1678" spans="2:7" s="40" customFormat="1">
      <c r="B1678" s="43">
        <v>41657</v>
      </c>
      <c r="C1678" s="56" t="s">
        <v>67</v>
      </c>
      <c r="D1678" s="44">
        <v>17.482324514129971</v>
      </c>
      <c r="E1678" s="44">
        <v>36.488063711073522</v>
      </c>
      <c r="F1678" s="44">
        <v>19.005739196943551</v>
      </c>
      <c r="G1678" s="45"/>
    </row>
    <row r="1679" spans="2:7" s="40" customFormat="1">
      <c r="B1679" s="43">
        <v>41657</v>
      </c>
      <c r="C1679" s="56" t="s">
        <v>68</v>
      </c>
      <c r="D1679" s="44">
        <v>15.707602222494465</v>
      </c>
      <c r="E1679" s="44">
        <v>36.721810264970415</v>
      </c>
      <c r="F1679" s="44">
        <v>21.01420804247595</v>
      </c>
      <c r="G1679" s="45"/>
    </row>
    <row r="1680" spans="2:7" s="40" customFormat="1">
      <c r="B1680" s="43">
        <v>41657</v>
      </c>
      <c r="C1680" s="56" t="s">
        <v>69</v>
      </c>
      <c r="D1680" s="44">
        <v>22.277848832691333</v>
      </c>
      <c r="E1680" s="44">
        <v>43.517158866041534</v>
      </c>
      <c r="F1680" s="44">
        <v>21.239310033350201</v>
      </c>
      <c r="G1680" s="45"/>
    </row>
    <row r="1681" spans="2:7" s="40" customFormat="1">
      <c r="B1681" s="43">
        <v>41657</v>
      </c>
      <c r="C1681" s="56" t="s">
        <v>70</v>
      </c>
      <c r="D1681" s="44">
        <v>24.802331753687049</v>
      </c>
      <c r="E1681" s="44">
        <v>47.738846205251733</v>
      </c>
      <c r="F1681" s="44">
        <v>22.936514451564683</v>
      </c>
      <c r="G1681" s="45"/>
    </row>
    <row r="1682" spans="2:7" s="40" customFormat="1">
      <c r="B1682" s="43">
        <v>41657</v>
      </c>
      <c r="C1682" s="56" t="s">
        <v>71</v>
      </c>
      <c r="D1682" s="44">
        <v>30.685860273783717</v>
      </c>
      <c r="E1682" s="44">
        <v>56.597153285477972</v>
      </c>
      <c r="F1682" s="44">
        <v>25.911293011694255</v>
      </c>
      <c r="G1682" s="45"/>
    </row>
    <row r="1683" spans="2:7" s="40" customFormat="1">
      <c r="B1683" s="43">
        <v>41657</v>
      </c>
      <c r="C1683" s="56" t="s">
        <v>72</v>
      </c>
      <c r="D1683" s="44">
        <v>19.742366709455606</v>
      </c>
      <c r="E1683" s="44">
        <v>43.846048175463388</v>
      </c>
      <c r="F1683" s="44">
        <v>24.103681466007782</v>
      </c>
      <c r="G1683" s="45"/>
    </row>
    <row r="1684" spans="2:7" s="40" customFormat="1">
      <c r="B1684" s="43">
        <v>41657</v>
      </c>
      <c r="C1684" s="56" t="s">
        <v>73</v>
      </c>
      <c r="D1684" s="44">
        <v>20.365481824365787</v>
      </c>
      <c r="E1684" s="44">
        <v>42.80361124740682</v>
      </c>
      <c r="F1684" s="44">
        <v>22.438129423041033</v>
      </c>
      <c r="G1684" s="45"/>
    </row>
    <row r="1685" spans="2:7" s="40" customFormat="1">
      <c r="B1685" s="43">
        <v>41657</v>
      </c>
      <c r="C1685" s="56" t="s">
        <v>74</v>
      </c>
      <c r="D1685" s="44">
        <v>19.499213896245539</v>
      </c>
      <c r="E1685" s="44">
        <v>41.474058677982384</v>
      </c>
      <c r="F1685" s="44">
        <v>21.974844781736845</v>
      </c>
      <c r="G1685" s="45"/>
    </row>
    <row r="1686" spans="2:7" s="40" customFormat="1">
      <c r="B1686" s="43">
        <v>41657</v>
      </c>
      <c r="C1686" s="56" t="s">
        <v>75</v>
      </c>
      <c r="D1686" s="44">
        <v>15.696468857614457</v>
      </c>
      <c r="E1686" s="44">
        <v>34.114867965289505</v>
      </c>
      <c r="F1686" s="44">
        <v>18.41839910767505</v>
      </c>
      <c r="G1686" s="45"/>
    </row>
    <row r="1687" spans="2:7" s="40" customFormat="1">
      <c r="B1687" s="43">
        <v>41657</v>
      </c>
      <c r="C1687" s="56" t="s">
        <v>76</v>
      </c>
      <c r="D1687" s="44">
        <v>25.540958798947255</v>
      </c>
      <c r="E1687" s="44">
        <v>49.140854952605117</v>
      </c>
      <c r="F1687" s="44">
        <v>23.599896153657863</v>
      </c>
      <c r="G1687" s="45"/>
    </row>
    <row r="1688" spans="2:7" s="40" customFormat="1">
      <c r="B1688" s="43">
        <v>41657</v>
      </c>
      <c r="C1688" s="56" t="s">
        <v>77</v>
      </c>
      <c r="D1688" s="44">
        <v>20.35449637818078</v>
      </c>
      <c r="E1688" s="44">
        <v>41.696632911411278</v>
      </c>
      <c r="F1688" s="44">
        <v>21.342136533230498</v>
      </c>
      <c r="G1688" s="45"/>
    </row>
    <row r="1689" spans="2:7" s="40" customFormat="1">
      <c r="B1689" s="43">
        <v>41657</v>
      </c>
      <c r="C1689" s="56" t="s">
        <v>78</v>
      </c>
      <c r="D1689" s="44">
        <v>26.7659710474876</v>
      </c>
      <c r="E1689" s="44">
        <v>56.169420741320124</v>
      </c>
      <c r="F1689" s="44">
        <v>29.403449693832524</v>
      </c>
      <c r="G1689" s="45"/>
    </row>
    <row r="1690" spans="2:7" s="40" customFormat="1">
      <c r="B1690" s="43">
        <v>41657</v>
      </c>
      <c r="C1690" s="56" t="s">
        <v>79</v>
      </c>
      <c r="D1690" s="44">
        <v>21.674620211586152</v>
      </c>
      <c r="E1690" s="44">
        <v>44.407818837341125</v>
      </c>
      <c r="F1690" s="44">
        <v>22.733198625754973</v>
      </c>
      <c r="G1690" s="45"/>
    </row>
    <row r="1691" spans="2:7" s="40" customFormat="1">
      <c r="B1691" s="43">
        <v>41657</v>
      </c>
      <c r="C1691" s="56" t="s">
        <v>80</v>
      </c>
      <c r="D1691" s="44">
        <v>19.297916989475478</v>
      </c>
      <c r="E1691" s="44">
        <v>39.632890710889143</v>
      </c>
      <c r="F1691" s="44">
        <v>20.334973721413665</v>
      </c>
      <c r="G1691" s="45"/>
    </row>
    <row r="1692" spans="2:7" s="40" customFormat="1">
      <c r="B1692" s="43">
        <v>41657</v>
      </c>
      <c r="C1692" s="56" t="s">
        <v>81</v>
      </c>
      <c r="D1692" s="44">
        <v>27.156369539662709</v>
      </c>
      <c r="E1692" s="44">
        <v>48.660859657675303</v>
      </c>
      <c r="F1692" s="44">
        <v>21.504490118012594</v>
      </c>
      <c r="G1692" s="45"/>
    </row>
    <row r="1693" spans="2:7" s="40" customFormat="1">
      <c r="B1693" s="43">
        <v>41657</v>
      </c>
      <c r="C1693" s="56" t="s">
        <v>82</v>
      </c>
      <c r="D1693" s="44">
        <v>23.797348548006752</v>
      </c>
      <c r="E1693" s="44">
        <v>48.532962434075358</v>
      </c>
      <c r="F1693" s="44">
        <v>24.735613886068606</v>
      </c>
      <c r="G1693" s="45"/>
    </row>
    <row r="1694" spans="2:7" s="40" customFormat="1">
      <c r="B1694" s="43">
        <v>41657</v>
      </c>
      <c r="C1694" s="56" t="s">
        <v>83</v>
      </c>
      <c r="D1694" s="44">
        <v>22.276230660261319</v>
      </c>
      <c r="E1694" s="44">
        <v>47.043940078947983</v>
      </c>
      <c r="F1694" s="44">
        <v>24.767709418686664</v>
      </c>
      <c r="G1694" s="45"/>
    </row>
    <row r="1695" spans="2:7" s="40" customFormat="1">
      <c r="B1695" s="43">
        <v>41657</v>
      </c>
      <c r="C1695" s="56" t="s">
        <v>84</v>
      </c>
      <c r="D1695" s="44">
        <v>21.240999250296024</v>
      </c>
      <c r="E1695" s="44">
        <v>38.962017680783426</v>
      </c>
      <c r="F1695" s="44">
        <v>17.721018430487401</v>
      </c>
      <c r="G1695" s="45"/>
    </row>
    <row r="1696" spans="2:7" s="40" customFormat="1">
      <c r="B1696" s="43">
        <v>41657</v>
      </c>
      <c r="C1696" s="56" t="s">
        <v>85</v>
      </c>
      <c r="D1696" s="44">
        <v>22.075314812656259</v>
      </c>
      <c r="E1696" s="44">
        <v>41.535134132040326</v>
      </c>
      <c r="F1696" s="44">
        <v>19.459819319384067</v>
      </c>
      <c r="G1696" s="45"/>
    </row>
    <row r="1697" spans="2:7" s="40" customFormat="1">
      <c r="B1697" s="43">
        <v>41657</v>
      </c>
      <c r="C1697" s="56" t="s">
        <v>86</v>
      </c>
      <c r="D1697" s="44">
        <v>19.793744165725613</v>
      </c>
      <c r="E1697" s="44">
        <v>38.291634420919706</v>
      </c>
      <c r="F1697" s="44">
        <v>18.497890255194093</v>
      </c>
      <c r="G1697" s="45"/>
    </row>
    <row r="1698" spans="2:7" s="40" customFormat="1">
      <c r="B1698" s="43">
        <v>41657</v>
      </c>
      <c r="C1698" s="56" t="s">
        <v>87</v>
      </c>
      <c r="D1698" s="44">
        <v>17.955811357505091</v>
      </c>
      <c r="E1698" s="44">
        <v>38.525343603300605</v>
      </c>
      <c r="F1698" s="44">
        <v>20.569532245795514</v>
      </c>
      <c r="G1698" s="45"/>
    </row>
    <row r="1699" spans="2:7" s="40" customFormat="1">
      <c r="B1699" s="43">
        <v>41657</v>
      </c>
      <c r="C1699" s="56" t="s">
        <v>88</v>
      </c>
      <c r="D1699" s="44">
        <v>18.990812531665384</v>
      </c>
      <c r="E1699" s="44">
        <v>38.833484378727462</v>
      </c>
      <c r="F1699" s="44">
        <v>19.842671847062078</v>
      </c>
      <c r="G1699" s="45"/>
    </row>
    <row r="1700" spans="2:7" s="40" customFormat="1">
      <c r="B1700" s="43">
        <v>41657</v>
      </c>
      <c r="C1700" s="56" t="s">
        <v>89</v>
      </c>
      <c r="D1700" s="44">
        <v>15.885447076964502</v>
      </c>
      <c r="E1700" s="44">
        <v>34.888253201850148</v>
      </c>
      <c r="F1700" s="44">
        <v>19.002806124885645</v>
      </c>
      <c r="G1700" s="45"/>
    </row>
    <row r="1701" spans="2:7" s="40" customFormat="1">
      <c r="B1701" s="43">
        <v>41657</v>
      </c>
      <c r="C1701" s="56" t="s">
        <v>90</v>
      </c>
      <c r="D1701" s="44">
        <v>22.085304177966261</v>
      </c>
      <c r="E1701" s="44">
        <v>43.78816457072535</v>
      </c>
      <c r="F1701" s="44">
        <v>21.702860392759089</v>
      </c>
      <c r="G1701" s="45"/>
    </row>
    <row r="1702" spans="2:7" s="40" customFormat="1">
      <c r="B1702" s="43">
        <v>41657</v>
      </c>
      <c r="C1702" s="56" t="s">
        <v>91</v>
      </c>
      <c r="D1702" s="44">
        <v>19.708734460835586</v>
      </c>
      <c r="E1702" s="44">
        <v>39.991817045293963</v>
      </c>
      <c r="F1702" s="44">
        <v>20.283082584458377</v>
      </c>
      <c r="G1702" s="45"/>
    </row>
    <row r="1703" spans="2:7" s="40" customFormat="1">
      <c r="B1703" s="43">
        <v>41657</v>
      </c>
      <c r="C1703" s="56" t="s">
        <v>92</v>
      </c>
      <c r="D1703" s="44">
        <v>18.409510136855218</v>
      </c>
      <c r="E1703" s="44">
        <v>38.109496298479769</v>
      </c>
      <c r="F1703" s="44">
        <v>19.699986161624551</v>
      </c>
      <c r="G1703" s="45"/>
    </row>
    <row r="1704" spans="2:7" s="40" customFormat="1">
      <c r="B1704" s="43">
        <v>41657</v>
      </c>
      <c r="C1704" s="56" t="s">
        <v>93</v>
      </c>
      <c r="D1704" s="44">
        <v>20.553482980175826</v>
      </c>
      <c r="E1704" s="44">
        <v>44.584866870322003</v>
      </c>
      <c r="F1704" s="44">
        <v>24.031383890146177</v>
      </c>
      <c r="G1704" s="45"/>
    </row>
    <row r="1705" spans="2:7" s="40" customFormat="1">
      <c r="B1705" s="43">
        <v>41657</v>
      </c>
      <c r="C1705" s="56" t="s">
        <v>94</v>
      </c>
      <c r="D1705" s="44">
        <v>19.84573182086562</v>
      </c>
      <c r="E1705" s="44">
        <v>39.555142713583145</v>
      </c>
      <c r="F1705" s="44">
        <v>19.709410892717525</v>
      </c>
      <c r="G1705" s="45"/>
    </row>
    <row r="1706" spans="2:7" s="40" customFormat="1">
      <c r="B1706" s="43">
        <v>41657</v>
      </c>
      <c r="C1706" s="56" t="s">
        <v>95</v>
      </c>
      <c r="D1706" s="44">
        <v>18.409223561510213</v>
      </c>
      <c r="E1706" s="44">
        <v>37.215637630484139</v>
      </c>
      <c r="F1706" s="44">
        <v>18.806414068973925</v>
      </c>
      <c r="G1706" s="45"/>
    </row>
    <row r="1707" spans="2:7" s="40" customFormat="1">
      <c r="B1707" s="43">
        <v>41657</v>
      </c>
      <c r="C1707" s="56" t="s">
        <v>96</v>
      </c>
      <c r="D1707" s="44">
        <v>19.96170509970565</v>
      </c>
      <c r="E1707" s="44">
        <v>40.511637668442731</v>
      </c>
      <c r="F1707" s="44">
        <v>20.549932568737081</v>
      </c>
      <c r="G1707" s="45"/>
    </row>
    <row r="1708" spans="2:7" s="40" customFormat="1">
      <c r="B1708" s="43">
        <v>41657</v>
      </c>
      <c r="C1708" s="56" t="s">
        <v>97</v>
      </c>
      <c r="D1708" s="44">
        <v>15.261647721629322</v>
      </c>
      <c r="E1708" s="44">
        <v>35.386331831536914</v>
      </c>
      <c r="F1708" s="44">
        <v>20.124684109907591</v>
      </c>
      <c r="G1708" s="45"/>
    </row>
    <row r="1709" spans="2:7" s="40" customFormat="1">
      <c r="B1709" s="43">
        <v>41657</v>
      </c>
      <c r="C1709" s="56" t="s">
        <v>98</v>
      </c>
      <c r="D1709" s="44">
        <v>20.341716945125757</v>
      </c>
      <c r="E1709" s="44">
        <v>40.234699299150847</v>
      </c>
      <c r="F1709" s="44">
        <v>19.89298235402509</v>
      </c>
      <c r="G1709" s="45"/>
    </row>
    <row r="1710" spans="2:7" s="40" customFormat="1">
      <c r="B1710" s="43">
        <v>41657</v>
      </c>
      <c r="C1710" s="56" t="s">
        <v>99</v>
      </c>
      <c r="D1710" s="44">
        <v>20.214872378915722</v>
      </c>
      <c r="E1710" s="44">
        <v>43.254169766441549</v>
      </c>
      <c r="F1710" s="44">
        <v>23.039297387525828</v>
      </c>
      <c r="G1710" s="45"/>
    </row>
    <row r="1711" spans="2:7" s="40" customFormat="1">
      <c r="B1711" s="43">
        <v>41657</v>
      </c>
      <c r="C1711" s="56" t="s">
        <v>100</v>
      </c>
      <c r="D1711" s="44">
        <v>16.444301447074654</v>
      </c>
      <c r="E1711" s="44">
        <v>37.597303358351958</v>
      </c>
      <c r="F1711" s="44">
        <v>21.153001911277304</v>
      </c>
      <c r="G1711" s="45"/>
    </row>
    <row r="1712" spans="2:7" s="40" customFormat="1">
      <c r="B1712" s="43">
        <v>41657</v>
      </c>
      <c r="C1712" s="56" t="s">
        <v>101</v>
      </c>
      <c r="D1712" s="44">
        <v>17.289134092089888</v>
      </c>
      <c r="E1712" s="44">
        <v>38.660344418899506</v>
      </c>
      <c r="F1712" s="44">
        <v>21.371210326809617</v>
      </c>
      <c r="G1712" s="45"/>
    </row>
    <row r="1713" spans="2:7" s="40" customFormat="1">
      <c r="B1713" s="43">
        <v>41657</v>
      </c>
      <c r="C1713" s="56" t="s">
        <v>102</v>
      </c>
      <c r="D1713" s="44">
        <v>10.867701077103074</v>
      </c>
      <c r="E1713" s="44">
        <v>27.145013564460417</v>
      </c>
      <c r="F1713" s="44">
        <v>16.277312487357342</v>
      </c>
      <c r="G1713" s="45"/>
    </row>
    <row r="1714" spans="2:7" s="40" customFormat="1">
      <c r="B1714" s="43">
        <v>41657</v>
      </c>
      <c r="C1714" s="56" t="s">
        <v>103</v>
      </c>
      <c r="D1714" s="44">
        <v>18.809791234200322</v>
      </c>
      <c r="E1714" s="44">
        <v>37.213858034484119</v>
      </c>
      <c r="F1714" s="44">
        <v>18.404066800283797</v>
      </c>
      <c r="G1714" s="45"/>
    </row>
    <row r="1715" spans="2:7" s="40" customFormat="1">
      <c r="B1715" s="43">
        <v>41657</v>
      </c>
      <c r="C1715" s="56" t="s">
        <v>104</v>
      </c>
      <c r="D1715" s="44">
        <v>10.550748979712985</v>
      </c>
      <c r="E1715" s="44">
        <v>27.963389025288063</v>
      </c>
      <c r="F1715" s="44">
        <v>17.412640045575078</v>
      </c>
      <c r="G1715" s="45"/>
    </row>
    <row r="1716" spans="2:7" s="40" customFormat="1">
      <c r="B1716" s="43">
        <v>41657</v>
      </c>
      <c r="C1716" s="56" t="s">
        <v>105</v>
      </c>
      <c r="D1716" s="44">
        <v>21.492154911981082</v>
      </c>
      <c r="E1716" s="44">
        <v>43.943724711130237</v>
      </c>
      <c r="F1716" s="44">
        <v>22.451569799149155</v>
      </c>
      <c r="G1716" s="45"/>
    </row>
    <row r="1717" spans="2:7" s="40" customFormat="1">
      <c r="B1717" s="43">
        <v>41657</v>
      </c>
      <c r="C1717" s="56" t="s">
        <v>106</v>
      </c>
      <c r="D1717" s="44">
        <v>15.123639373764277</v>
      </c>
      <c r="E1717" s="44">
        <v>34.353091173261333</v>
      </c>
      <c r="F1717" s="44">
        <v>19.229451799497056</v>
      </c>
      <c r="G1717" s="45"/>
    </row>
    <row r="1718" spans="2:7" s="40" customFormat="1">
      <c r="B1718" s="43">
        <v>41657</v>
      </c>
      <c r="C1718" s="56" t="s">
        <v>107</v>
      </c>
      <c r="D1718" s="44">
        <v>20.520306435130802</v>
      </c>
      <c r="E1718" s="44">
        <v>37.266129619679084</v>
      </c>
      <c r="F1718" s="44">
        <v>16.745823184548282</v>
      </c>
      <c r="G1718" s="45"/>
    </row>
    <row r="1719" spans="2:7" s="40" customFormat="1">
      <c r="B1719" s="43">
        <v>41657</v>
      </c>
      <c r="C1719" s="56" t="s">
        <v>108</v>
      </c>
      <c r="D1719" s="44">
        <v>12.514892917953539</v>
      </c>
      <c r="E1719" s="44">
        <v>28.866458517617669</v>
      </c>
      <c r="F1719" s="44">
        <v>16.351565599664131</v>
      </c>
      <c r="G1719" s="45"/>
    </row>
    <row r="1720" spans="2:7" s="40" customFormat="1">
      <c r="B1720" s="43">
        <v>41657</v>
      </c>
      <c r="C1720" s="56" t="s">
        <v>109</v>
      </c>
      <c r="D1720" s="44">
        <v>13.919445797273934</v>
      </c>
      <c r="E1720" s="44">
        <v>29.312836240412476</v>
      </c>
      <c r="F1720" s="44">
        <v>15.393390443138543</v>
      </c>
      <c r="G1720" s="45"/>
    </row>
    <row r="1721" spans="2:7" s="40" customFormat="1">
      <c r="B1721" s="43">
        <v>41657</v>
      </c>
      <c r="C1721" s="56" t="s">
        <v>110</v>
      </c>
      <c r="D1721" s="44">
        <v>8.8395414820224971</v>
      </c>
      <c r="E1721" s="44">
        <v>21.933993351974628</v>
      </c>
      <c r="F1721" s="44">
        <v>13.094451869952131</v>
      </c>
      <c r="G1721" s="45"/>
    </row>
    <row r="1722" spans="2:7" s="40" customFormat="1">
      <c r="B1722" s="43">
        <v>41657</v>
      </c>
      <c r="C1722" s="56" t="s">
        <v>111</v>
      </c>
      <c r="D1722" s="44">
        <v>9.8005399358427692</v>
      </c>
      <c r="E1722" s="44">
        <v>22.933272340517199</v>
      </c>
      <c r="F1722" s="44">
        <v>13.13273240467443</v>
      </c>
      <c r="G1722" s="45"/>
    </row>
    <row r="1723" spans="2:7" s="40" customFormat="1">
      <c r="B1723" s="43">
        <v>41657</v>
      </c>
      <c r="C1723" s="56" t="s">
        <v>112</v>
      </c>
      <c r="D1723" s="44">
        <v>7.0969058832020053</v>
      </c>
      <c r="E1723" s="44">
        <v>21.572244514756779</v>
      </c>
      <c r="F1723" s="44">
        <v>14.475338631554774</v>
      </c>
      <c r="G1723" s="45"/>
    </row>
    <row r="1724" spans="2:7" s="40" customFormat="1">
      <c r="B1724" s="43">
        <v>41657</v>
      </c>
      <c r="C1724" s="56" t="s">
        <v>113</v>
      </c>
      <c r="D1724" s="44">
        <v>10.275674984787903</v>
      </c>
      <c r="E1724" s="44">
        <v>22.401403390769424</v>
      </c>
      <c r="F1724" s="44">
        <v>12.125728405981521</v>
      </c>
      <c r="G1724" s="45"/>
    </row>
    <row r="1725" spans="2:7" s="40" customFormat="1">
      <c r="B1725" s="43">
        <v>41657</v>
      </c>
      <c r="C1725" s="56" t="s">
        <v>114</v>
      </c>
      <c r="D1725" s="44">
        <v>7.5615057638421348</v>
      </c>
      <c r="E1725" s="44">
        <v>20.157952979031382</v>
      </c>
      <c r="F1725" s="44">
        <v>12.596447215189247</v>
      </c>
      <c r="G1725" s="45"/>
    </row>
    <row r="1726" spans="2:7" s="40" customFormat="1">
      <c r="B1726" s="43">
        <v>41657</v>
      </c>
      <c r="C1726" s="56" t="s">
        <v>115</v>
      </c>
      <c r="D1726" s="44">
        <v>8.5858551446574243</v>
      </c>
      <c r="E1726" s="44">
        <v>19.934565343116475</v>
      </c>
      <c r="F1726" s="44">
        <v>11.348710198459051</v>
      </c>
      <c r="G1726" s="45"/>
    </row>
    <row r="1727" spans="2:7" s="40" customFormat="1">
      <c r="B1727" s="43">
        <v>41657</v>
      </c>
      <c r="C1727" s="56" t="s">
        <v>116</v>
      </c>
      <c r="D1727" s="44">
        <v>9.2194497459926037</v>
      </c>
      <c r="E1727" s="44">
        <v>20.3384509495293</v>
      </c>
      <c r="F1727" s="44">
        <v>11.119001203536696</v>
      </c>
      <c r="G1727" s="45"/>
    </row>
    <row r="1728" spans="2:7" s="40" customFormat="1">
      <c r="B1728" s="43">
        <v>41657</v>
      </c>
      <c r="C1728" s="56" t="s">
        <v>117</v>
      </c>
      <c r="D1728" s="44">
        <v>9.8424771729027789</v>
      </c>
      <c r="E1728" s="44">
        <v>20.348961006057294</v>
      </c>
      <c r="F1728" s="44">
        <v>10.506483833154515</v>
      </c>
      <c r="G1728" s="45"/>
    </row>
    <row r="1729" spans="2:7" s="40" customFormat="1">
      <c r="B1729" s="43">
        <v>41657</v>
      </c>
      <c r="C1729" s="56" t="s">
        <v>118</v>
      </c>
      <c r="D1729" s="44">
        <v>9.7579417504827557</v>
      </c>
      <c r="E1729" s="44">
        <v>21.422628686670834</v>
      </c>
      <c r="F1729" s="44">
        <v>11.664686936188078</v>
      </c>
      <c r="G1729" s="45"/>
    </row>
    <row r="1730" spans="2:7" s="40" customFormat="1">
      <c r="B1730" s="43">
        <v>41657</v>
      </c>
      <c r="C1730" s="56" t="s">
        <v>119</v>
      </c>
      <c r="D1730" s="44">
        <v>6.895998804396946</v>
      </c>
      <c r="E1730" s="44">
        <v>19.689563844651573</v>
      </c>
      <c r="F1730" s="44">
        <v>12.793565040254627</v>
      </c>
      <c r="G1730" s="45"/>
    </row>
    <row r="1731" spans="2:7" s="40" customFormat="1">
      <c r="B1731" s="43">
        <v>41657</v>
      </c>
      <c r="C1731" s="56" t="s">
        <v>120</v>
      </c>
      <c r="D1731" s="44">
        <v>9.8634448049427839</v>
      </c>
      <c r="E1731" s="44">
        <v>22.76193530210826</v>
      </c>
      <c r="F1731" s="44">
        <v>12.898490497165476</v>
      </c>
      <c r="G1731" s="45"/>
    </row>
    <row r="1732" spans="2:7" s="40" customFormat="1">
      <c r="B1732" s="43">
        <v>41657</v>
      </c>
      <c r="C1732" s="56" t="s">
        <v>121</v>
      </c>
      <c r="D1732" s="44">
        <v>10.507576711977965</v>
      </c>
      <c r="E1732" s="44">
        <v>22.804324773935239</v>
      </c>
      <c r="F1732" s="44">
        <v>12.296748061957274</v>
      </c>
      <c r="G1732" s="45"/>
    </row>
    <row r="1733" spans="2:7" s="40" customFormat="1">
      <c r="B1733" s="43">
        <v>41657</v>
      </c>
      <c r="C1733" s="56" t="s">
        <v>122</v>
      </c>
      <c r="D1733" s="44">
        <v>14.193075187204004</v>
      </c>
      <c r="E1733" s="44">
        <v>31.362403687786575</v>
      </c>
      <c r="F1733" s="44">
        <v>17.169328500582573</v>
      </c>
      <c r="G1733" s="45"/>
    </row>
    <row r="1734" spans="2:7" s="40" customFormat="1">
      <c r="B1734" s="43">
        <v>41657</v>
      </c>
      <c r="C1734" s="56" t="s">
        <v>123</v>
      </c>
      <c r="D1734" s="44">
        <v>9.6837666684177321</v>
      </c>
      <c r="E1734" s="44">
        <v>22.049232673788563</v>
      </c>
      <c r="F1734" s="44">
        <v>12.365466005370831</v>
      </c>
      <c r="G1734" s="45"/>
    </row>
    <row r="1735" spans="2:7" s="40" customFormat="1">
      <c r="B1735" s="43">
        <v>41657</v>
      </c>
      <c r="C1735" s="56" t="s">
        <v>124</v>
      </c>
      <c r="D1735" s="44">
        <v>6.600133868751862</v>
      </c>
      <c r="E1735" s="44">
        <v>19.614556933641598</v>
      </c>
      <c r="F1735" s="44">
        <v>13.014423064889737</v>
      </c>
      <c r="G1735" s="45"/>
    </row>
    <row r="1736" spans="2:7" s="40" customFormat="1">
      <c r="B1736" s="43">
        <v>41657</v>
      </c>
      <c r="C1736" s="56" t="s">
        <v>125</v>
      </c>
      <c r="D1736" s="44">
        <v>13.685966562963859</v>
      </c>
      <c r="E1736" s="44">
        <v>30.904702505977763</v>
      </c>
      <c r="F1736" s="44">
        <v>17.218735943013904</v>
      </c>
      <c r="G1736" s="45"/>
    </row>
    <row r="1737" spans="2:7" s="40" customFormat="1">
      <c r="B1737" s="43">
        <v>41658</v>
      </c>
      <c r="C1737" s="56">
        <v>0</v>
      </c>
      <c r="D1737" s="44">
        <v>13.052289260883681</v>
      </c>
      <c r="E1737" s="44">
        <v>26.75840081394054</v>
      </c>
      <c r="F1737" s="44">
        <v>13.706111553056859</v>
      </c>
      <c r="G1737" s="45"/>
    </row>
    <row r="1738" spans="2:7" s="40" customFormat="1">
      <c r="B1738" s="43">
        <v>41658</v>
      </c>
      <c r="C1738" s="56" t="s">
        <v>31</v>
      </c>
      <c r="D1738" s="44">
        <v>10.591729924327986</v>
      </c>
      <c r="E1738" s="44">
        <v>22.452683613878381</v>
      </c>
      <c r="F1738" s="44">
        <v>11.860953689550396</v>
      </c>
      <c r="G1738" s="45"/>
    </row>
    <row r="1739" spans="2:7" s="40" customFormat="1">
      <c r="B1739" s="43">
        <v>41658</v>
      </c>
      <c r="C1739" s="56" t="s">
        <v>32</v>
      </c>
      <c r="D1739" s="44">
        <v>14.79455295297417</v>
      </c>
      <c r="E1739" s="44">
        <v>29.405185411559398</v>
      </c>
      <c r="F1739" s="44">
        <v>14.610632458585227</v>
      </c>
      <c r="G1739" s="45"/>
    </row>
    <row r="1740" spans="2:7" s="40" customFormat="1">
      <c r="B1740" s="43">
        <v>41658</v>
      </c>
      <c r="C1740" s="56" t="s">
        <v>33</v>
      </c>
      <c r="D1740" s="44">
        <v>11.879932685628349</v>
      </c>
      <c r="E1740" s="44">
        <v>28.937250963957595</v>
      </c>
      <c r="F1740" s="44">
        <v>17.057318278329248</v>
      </c>
      <c r="G1740" s="45"/>
    </row>
    <row r="1741" spans="2:7" s="40" customFormat="1">
      <c r="B1741" s="43">
        <v>41658</v>
      </c>
      <c r="C1741" s="56" t="s">
        <v>34</v>
      </c>
      <c r="D1741" s="44">
        <v>10.971720889043093</v>
      </c>
      <c r="E1741" s="44">
        <v>22.452280916726377</v>
      </c>
      <c r="F1741" s="44">
        <v>11.480560027683284</v>
      </c>
      <c r="G1741" s="45"/>
    </row>
    <row r="1742" spans="2:7" s="40" customFormat="1">
      <c r="B1742" s="43">
        <v>41658</v>
      </c>
      <c r="C1742" s="56" t="s">
        <v>35</v>
      </c>
      <c r="D1742" s="44">
        <v>10.095198010582843</v>
      </c>
      <c r="E1742" s="44">
        <v>22.026916633502555</v>
      </c>
      <c r="F1742" s="44">
        <v>11.931718622919712</v>
      </c>
      <c r="G1742" s="45"/>
    </row>
    <row r="1743" spans="2:7" s="40" customFormat="1">
      <c r="B1743" s="43">
        <v>41658</v>
      </c>
      <c r="C1743" s="56" t="s">
        <v>36</v>
      </c>
      <c r="D1743" s="44">
        <v>5.8184364382516396</v>
      </c>
      <c r="E1743" s="44">
        <v>16.381889767266976</v>
      </c>
      <c r="F1743" s="44">
        <v>10.563453329015337</v>
      </c>
      <c r="G1743" s="45"/>
    </row>
    <row r="1744" spans="2:7" s="40" customFormat="1">
      <c r="B1744" s="43">
        <v>41658</v>
      </c>
      <c r="C1744" s="56" t="s">
        <v>37</v>
      </c>
      <c r="D1744" s="44">
        <v>7.877551824972219</v>
      </c>
      <c r="E1744" s="44">
        <v>20.102510280878377</v>
      </c>
      <c r="F1744" s="44">
        <v>12.224958455906158</v>
      </c>
      <c r="G1744" s="45"/>
    </row>
    <row r="1745" spans="2:7" s="40" customFormat="1">
      <c r="B1745" s="43">
        <v>41658</v>
      </c>
      <c r="C1745" s="56" t="s">
        <v>38</v>
      </c>
      <c r="D1745" s="44">
        <v>7.8141529436022008</v>
      </c>
      <c r="E1745" s="44">
        <v>21.080401669790955</v>
      </c>
      <c r="F1745" s="44">
        <v>13.266248726188755</v>
      </c>
      <c r="G1745" s="45"/>
    </row>
    <row r="1746" spans="2:7" s="40" customFormat="1">
      <c r="B1746" s="43">
        <v>41658</v>
      </c>
      <c r="C1746" s="56" t="s">
        <v>39</v>
      </c>
      <c r="D1746" s="44">
        <v>8.7750370193874705</v>
      </c>
      <c r="E1746" s="44">
        <v>18.231302428737177</v>
      </c>
      <c r="F1746" s="44">
        <v>9.4562654093497063</v>
      </c>
      <c r="G1746" s="45"/>
    </row>
    <row r="1747" spans="2:7" s="40" customFormat="1">
      <c r="B1747" s="43">
        <v>41658</v>
      </c>
      <c r="C1747" s="56" t="s">
        <v>40</v>
      </c>
      <c r="D1747" s="44">
        <v>6.4096508137118047</v>
      </c>
      <c r="E1747" s="44">
        <v>15.371606820749404</v>
      </c>
      <c r="F1747" s="44">
        <v>8.9619560070375996</v>
      </c>
      <c r="G1747" s="45"/>
    </row>
    <row r="1748" spans="2:7" s="40" customFormat="1">
      <c r="B1748" s="43">
        <v>41658</v>
      </c>
      <c r="C1748" s="56" t="s">
        <v>41</v>
      </c>
      <c r="D1748" s="44">
        <v>10.200478666352872</v>
      </c>
      <c r="E1748" s="44">
        <v>19.815009547647495</v>
      </c>
      <c r="F1748" s="44">
        <v>9.6145308812946233</v>
      </c>
      <c r="G1748" s="45"/>
    </row>
    <row r="1749" spans="2:7" s="40" customFormat="1">
      <c r="B1749" s="43">
        <v>41658</v>
      </c>
      <c r="C1749" s="56" t="s">
        <v>42</v>
      </c>
      <c r="D1749" s="44">
        <v>19.809522421925575</v>
      </c>
      <c r="E1749" s="44">
        <v>36.504472081432333</v>
      </c>
      <c r="F1749" s="44">
        <v>16.694949659506758</v>
      </c>
      <c r="G1749" s="45"/>
    </row>
    <row r="1750" spans="2:7" s="40" customFormat="1">
      <c r="B1750" s="43">
        <v>41658</v>
      </c>
      <c r="C1750" s="56" t="s">
        <v>43</v>
      </c>
      <c r="D1750" s="44">
        <v>5.723190526331611</v>
      </c>
      <c r="E1750" s="44">
        <v>15.95599446530815</v>
      </c>
      <c r="F1750" s="44">
        <v>10.232803938976538</v>
      </c>
      <c r="G1750" s="45"/>
    </row>
    <row r="1751" spans="2:7" s="40" customFormat="1">
      <c r="B1751" s="43">
        <v>41658</v>
      </c>
      <c r="C1751" s="56" t="s">
        <v>44</v>
      </c>
      <c r="D1751" s="44">
        <v>5.5014147385115484</v>
      </c>
      <c r="E1751" s="44">
        <v>15.435020282609372</v>
      </c>
      <c r="F1751" s="44">
        <v>9.9336055440978228</v>
      </c>
      <c r="G1751" s="45"/>
    </row>
    <row r="1752" spans="2:7" s="40" customFormat="1">
      <c r="B1752" s="43">
        <v>41658</v>
      </c>
      <c r="C1752" s="56" t="s">
        <v>45</v>
      </c>
      <c r="D1752" s="44">
        <v>5.1634891449464524</v>
      </c>
      <c r="E1752" s="44">
        <v>14.233724923632888</v>
      </c>
      <c r="F1752" s="44">
        <v>9.0702357786864347</v>
      </c>
      <c r="G1752" s="45"/>
    </row>
    <row r="1753" spans="2:7" s="40" customFormat="1">
      <c r="B1753" s="43">
        <v>41658</v>
      </c>
      <c r="C1753" s="56" t="s">
        <v>46</v>
      </c>
      <c r="D1753" s="44">
        <v>12.090315716503401</v>
      </c>
      <c r="E1753" s="44">
        <v>22.503820388838335</v>
      </c>
      <c r="F1753" s="44">
        <v>10.413504672334934</v>
      </c>
      <c r="G1753" s="45"/>
    </row>
    <row r="1754" spans="2:7" s="40" customFormat="1">
      <c r="B1754" s="43">
        <v>41658</v>
      </c>
      <c r="C1754" s="56" t="s">
        <v>47</v>
      </c>
      <c r="D1754" s="44">
        <v>6.3249445641067785</v>
      </c>
      <c r="E1754" s="44">
        <v>15.774903063101224</v>
      </c>
      <c r="F1754" s="44">
        <v>9.4499584989944445</v>
      </c>
      <c r="G1754" s="45"/>
    </row>
    <row r="1755" spans="2:7" s="40" customFormat="1">
      <c r="B1755" s="43">
        <v>41658</v>
      </c>
      <c r="C1755" s="56" t="s">
        <v>48</v>
      </c>
      <c r="D1755" s="44">
        <v>5.0472584470214192</v>
      </c>
      <c r="E1755" s="44">
        <v>13.308666137554281</v>
      </c>
      <c r="F1755" s="44">
        <v>8.2614076905328631</v>
      </c>
      <c r="G1755" s="45"/>
    </row>
    <row r="1756" spans="2:7" s="40" customFormat="1">
      <c r="B1756" s="43">
        <v>41658</v>
      </c>
      <c r="C1756" s="56" t="s">
        <v>49</v>
      </c>
      <c r="D1756" s="44">
        <v>10.432354525582934</v>
      </c>
      <c r="E1756" s="44">
        <v>20.536892365827175</v>
      </c>
      <c r="F1756" s="44">
        <v>10.104537840244241</v>
      </c>
      <c r="G1756" s="45"/>
    </row>
    <row r="1757" spans="2:7" s="40" customFormat="1">
      <c r="B1757" s="43">
        <v>41658</v>
      </c>
      <c r="C1757" s="56" t="s">
        <v>50</v>
      </c>
      <c r="D1757" s="44">
        <v>5.8496906979216448</v>
      </c>
      <c r="E1757" s="44">
        <v>17.677353934300402</v>
      </c>
      <c r="F1757" s="44">
        <v>11.827663236378758</v>
      </c>
      <c r="G1757" s="45"/>
    </row>
    <row r="1758" spans="2:7" s="40" customFormat="1">
      <c r="B1758" s="43">
        <v>41658</v>
      </c>
      <c r="C1758" s="56" t="s">
        <v>51</v>
      </c>
      <c r="D1758" s="44">
        <v>6.0080446410766886</v>
      </c>
      <c r="E1758" s="44">
        <v>14.307622447207851</v>
      </c>
      <c r="F1758" s="44">
        <v>8.2995778061311629</v>
      </c>
      <c r="G1758" s="45"/>
    </row>
    <row r="1759" spans="2:7" s="40" customFormat="1">
      <c r="B1759" s="43">
        <v>41658</v>
      </c>
      <c r="C1759" s="56" t="s">
        <v>52</v>
      </c>
      <c r="D1759" s="44">
        <v>7.6763194784921573</v>
      </c>
      <c r="E1759" s="44">
        <v>15.944506202993145</v>
      </c>
      <c r="F1759" s="44">
        <v>8.2681867245009872</v>
      </c>
      <c r="G1759" s="45"/>
    </row>
    <row r="1760" spans="2:7" s="40" customFormat="1">
      <c r="B1760" s="43">
        <v>41658</v>
      </c>
      <c r="C1760" s="56" t="s">
        <v>53</v>
      </c>
      <c r="D1760" s="44">
        <v>13.546996935398807</v>
      </c>
      <c r="E1760" s="44">
        <v>27.955867054337979</v>
      </c>
      <c r="F1760" s="44">
        <v>14.408870118939172</v>
      </c>
      <c r="G1760" s="45"/>
    </row>
    <row r="1761" spans="2:7" s="40" customFormat="1">
      <c r="B1761" s="43">
        <v>41658</v>
      </c>
      <c r="C1761" s="56" t="s">
        <v>54</v>
      </c>
      <c r="D1761" s="44">
        <v>28.79381831202809</v>
      </c>
      <c r="E1761" s="44">
        <v>47.50343074165157</v>
      </c>
      <c r="F1761" s="44">
        <v>18.70961242962348</v>
      </c>
      <c r="G1761" s="45"/>
    </row>
    <row r="1762" spans="2:7" s="40" customFormat="1">
      <c r="B1762" s="43">
        <v>41658</v>
      </c>
      <c r="C1762" s="56" t="s">
        <v>55</v>
      </c>
      <c r="D1762" s="44">
        <v>38.549939495215831</v>
      </c>
      <c r="E1762" s="44">
        <v>59.535718213705387</v>
      </c>
      <c r="F1762" s="44">
        <v>20.985778718489556</v>
      </c>
      <c r="G1762" s="45"/>
    </row>
    <row r="1763" spans="2:7" s="40" customFormat="1">
      <c r="B1763" s="43">
        <v>41658</v>
      </c>
      <c r="C1763" s="56" t="s">
        <v>56</v>
      </c>
      <c r="D1763" s="44">
        <v>37.926777302810656</v>
      </c>
      <c r="E1763" s="44">
        <v>61.352992465101607</v>
      </c>
      <c r="F1763" s="44">
        <v>23.426215162290951</v>
      </c>
      <c r="G1763" s="45"/>
    </row>
    <row r="1764" spans="2:7" s="40" customFormat="1">
      <c r="B1764" s="43">
        <v>41658</v>
      </c>
      <c r="C1764" s="56" t="s">
        <v>57</v>
      </c>
      <c r="D1764" s="44">
        <v>34.516144618314698</v>
      </c>
      <c r="E1764" s="44">
        <v>56.654451580585622</v>
      </c>
      <c r="F1764" s="44">
        <v>22.138306962270924</v>
      </c>
      <c r="G1764" s="45"/>
    </row>
    <row r="1765" spans="2:7" s="40" customFormat="1">
      <c r="B1765" s="43">
        <v>41658</v>
      </c>
      <c r="C1765" s="56" t="s">
        <v>58</v>
      </c>
      <c r="D1765" s="44">
        <v>41.621883097691693</v>
      </c>
      <c r="E1765" s="44">
        <v>66.581869177411349</v>
      </c>
      <c r="F1765" s="44">
        <v>24.959986079719656</v>
      </c>
      <c r="G1765" s="45"/>
    </row>
    <row r="1766" spans="2:7" s="40" customFormat="1">
      <c r="B1766" s="43">
        <v>41658</v>
      </c>
      <c r="C1766" s="56" t="s">
        <v>59</v>
      </c>
      <c r="D1766" s="44">
        <v>15.616044032569384</v>
      </c>
      <c r="E1766" s="44">
        <v>31.579430157799408</v>
      </c>
      <c r="F1766" s="44">
        <v>15.963386125230024</v>
      </c>
      <c r="G1766" s="45"/>
    </row>
    <row r="1767" spans="2:7" s="40" customFormat="1">
      <c r="B1767" s="43">
        <v>41658</v>
      </c>
      <c r="C1767" s="56" t="s">
        <v>60</v>
      </c>
      <c r="D1767" s="44">
        <v>11.920501825473346</v>
      </c>
      <c r="E1767" s="44">
        <v>27.136251469326318</v>
      </c>
      <c r="F1767" s="44">
        <v>15.215749643852972</v>
      </c>
      <c r="G1767" s="45"/>
    </row>
    <row r="1768" spans="2:7" s="40" customFormat="1">
      <c r="B1768" s="43">
        <v>41658</v>
      </c>
      <c r="C1768" s="56" t="s">
        <v>61</v>
      </c>
      <c r="D1768" s="44">
        <v>16.354970313129591</v>
      </c>
      <c r="E1768" s="44">
        <v>33.556064876858549</v>
      </c>
      <c r="F1768" s="44">
        <v>17.201094563728958</v>
      </c>
      <c r="G1768" s="45"/>
    </row>
    <row r="1769" spans="2:7" s="40" customFormat="1">
      <c r="B1769" s="43">
        <v>41658</v>
      </c>
      <c r="C1769" s="56" t="s">
        <v>62</v>
      </c>
      <c r="D1769" s="44">
        <v>13.82088122338388</v>
      </c>
      <c r="E1769" s="44">
        <v>23.011861277270089</v>
      </c>
      <c r="F1769" s="44">
        <v>9.190980053886209</v>
      </c>
      <c r="G1769" s="45"/>
    </row>
    <row r="1770" spans="2:7" s="40" customFormat="1">
      <c r="B1770" s="43">
        <v>41658</v>
      </c>
      <c r="C1770" s="56" t="s">
        <v>63</v>
      </c>
      <c r="D1770" s="44">
        <v>13.345686162963746</v>
      </c>
      <c r="E1770" s="44">
        <v>26.965701139463384</v>
      </c>
      <c r="F1770" s="44">
        <v>13.620014976499638</v>
      </c>
      <c r="G1770" s="45"/>
    </row>
    <row r="1771" spans="2:7" s="40" customFormat="1">
      <c r="B1771" s="43">
        <v>41658</v>
      </c>
      <c r="C1771" s="56" t="s">
        <v>64</v>
      </c>
      <c r="D1771" s="44">
        <v>10.959454375983075</v>
      </c>
      <c r="E1771" s="44">
        <v>23.436742400179906</v>
      </c>
      <c r="F1771" s="44">
        <v>12.477288024196831</v>
      </c>
      <c r="G1771" s="45"/>
    </row>
    <row r="1772" spans="2:7" s="40" customFormat="1">
      <c r="B1772" s="43">
        <v>41658</v>
      </c>
      <c r="C1772" s="56" t="s">
        <v>65</v>
      </c>
      <c r="D1772" s="44">
        <v>27.22956273850264</v>
      </c>
      <c r="E1772" s="44">
        <v>47.574708255015508</v>
      </c>
      <c r="F1772" s="44">
        <v>20.345145516512869</v>
      </c>
      <c r="G1772" s="45"/>
    </row>
    <row r="1773" spans="2:7" s="40" customFormat="1">
      <c r="B1773" s="43">
        <v>41658</v>
      </c>
      <c r="C1773" s="56" t="s">
        <v>66</v>
      </c>
      <c r="D1773" s="44">
        <v>23.375703362406558</v>
      </c>
      <c r="E1773" s="44">
        <v>43.174108438229403</v>
      </c>
      <c r="F1773" s="44">
        <v>19.798405075822846</v>
      </c>
      <c r="G1773" s="45"/>
    </row>
    <row r="1774" spans="2:7" s="40" customFormat="1">
      <c r="B1774" s="43">
        <v>41658</v>
      </c>
      <c r="C1774" s="56" t="s">
        <v>67</v>
      </c>
      <c r="D1774" s="44">
        <v>15.3303275063443</v>
      </c>
      <c r="E1774" s="44">
        <v>30.844538031180708</v>
      </c>
      <c r="F1774" s="44">
        <v>15.514210524836408</v>
      </c>
      <c r="G1774" s="45"/>
    </row>
    <row r="1775" spans="2:7" s="40" customFormat="1">
      <c r="B1775" s="43">
        <v>41658</v>
      </c>
      <c r="C1775" s="56" t="s">
        <v>68</v>
      </c>
      <c r="D1775" s="44">
        <v>16.86116111803473</v>
      </c>
      <c r="E1775" s="44">
        <v>31.5458447455064</v>
      </c>
      <c r="F1775" s="44">
        <v>14.684683627471671</v>
      </c>
      <c r="G1775" s="45"/>
    </row>
    <row r="1776" spans="2:7" s="40" customFormat="1">
      <c r="B1776" s="43">
        <v>41658</v>
      </c>
      <c r="C1776" s="56" t="s">
        <v>69</v>
      </c>
      <c r="D1776" s="44">
        <v>17.072232938149789</v>
      </c>
      <c r="E1776" s="44">
        <v>31.343712892003488</v>
      </c>
      <c r="F1776" s="44">
        <v>14.271479953853699</v>
      </c>
      <c r="G1776" s="45"/>
    </row>
    <row r="1777" spans="2:7" s="40" customFormat="1">
      <c r="B1777" s="43">
        <v>41658</v>
      </c>
      <c r="C1777" s="56" t="s">
        <v>70</v>
      </c>
      <c r="D1777" s="44">
        <v>18.581925788805211</v>
      </c>
      <c r="E1777" s="44">
        <v>35.552422065704675</v>
      </c>
      <c r="F1777" s="44">
        <v>16.970496276899464</v>
      </c>
      <c r="G1777" s="45"/>
    </row>
    <row r="1778" spans="2:7" s="40" customFormat="1">
      <c r="B1778" s="43">
        <v>41658</v>
      </c>
      <c r="C1778" s="56" t="s">
        <v>71</v>
      </c>
      <c r="D1778" s="44">
        <v>17.990589307805042</v>
      </c>
      <c r="E1778" s="44">
        <v>33.532801455930539</v>
      </c>
      <c r="F1778" s="44">
        <v>15.542212148125497</v>
      </c>
      <c r="G1778" s="45"/>
    </row>
    <row r="1779" spans="2:7" s="40" customFormat="1">
      <c r="B1779" s="43">
        <v>41658</v>
      </c>
      <c r="C1779" s="56" t="s">
        <v>72</v>
      </c>
      <c r="D1779" s="44">
        <v>20.207634501785666</v>
      </c>
      <c r="E1779" s="44">
        <v>34.797380493372984</v>
      </c>
      <c r="F1779" s="44">
        <v>14.589745991587318</v>
      </c>
      <c r="G1779" s="45"/>
    </row>
    <row r="1780" spans="2:7" s="40" customFormat="1">
      <c r="B1780" s="43">
        <v>41658</v>
      </c>
      <c r="C1780" s="56" t="s">
        <v>73</v>
      </c>
      <c r="D1780" s="44">
        <v>24.11389635206676</v>
      </c>
      <c r="E1780" s="44">
        <v>42.066954303571848</v>
      </c>
      <c r="F1780" s="44">
        <v>17.953057951505087</v>
      </c>
      <c r="G1780" s="45"/>
    </row>
    <row r="1781" spans="2:7" s="40" customFormat="1">
      <c r="B1781" s="43">
        <v>41658</v>
      </c>
      <c r="C1781" s="56" t="s">
        <v>74</v>
      </c>
      <c r="D1781" s="44">
        <v>26.489252138447423</v>
      </c>
      <c r="E1781" s="44">
        <v>47.370210746415559</v>
      </c>
      <c r="F1781" s="44">
        <v>20.880958607968136</v>
      </c>
      <c r="G1781" s="45"/>
    </row>
    <row r="1782" spans="2:7" s="40" customFormat="1">
      <c r="B1782" s="43">
        <v>41658</v>
      </c>
      <c r="C1782" s="56" t="s">
        <v>75</v>
      </c>
      <c r="D1782" s="44">
        <v>20.724644090870807</v>
      </c>
      <c r="E1782" s="44">
        <v>38.442231920430416</v>
      </c>
      <c r="F1782" s="44">
        <v>17.717587829559609</v>
      </c>
      <c r="G1782" s="45"/>
    </row>
    <row r="1783" spans="2:7" s="40" customFormat="1">
      <c r="B1783" s="43">
        <v>41658</v>
      </c>
      <c r="C1783" s="56" t="s">
        <v>76</v>
      </c>
      <c r="D1783" s="44">
        <v>20.270560416005679</v>
      </c>
      <c r="E1783" s="44">
        <v>39.494188432726951</v>
      </c>
      <c r="F1783" s="44">
        <v>19.223628016721271</v>
      </c>
      <c r="G1783" s="45"/>
    </row>
    <row r="1784" spans="2:7" s="40" customFormat="1">
      <c r="B1784" s="43">
        <v>41658</v>
      </c>
      <c r="C1784" s="56" t="s">
        <v>77</v>
      </c>
      <c r="D1784" s="44">
        <v>26.224901402587346</v>
      </c>
      <c r="E1784" s="44">
        <v>47.178055451982637</v>
      </c>
      <c r="F1784" s="44">
        <v>20.953154049395291</v>
      </c>
      <c r="G1784" s="45"/>
    </row>
    <row r="1785" spans="2:7" s="40" customFormat="1">
      <c r="B1785" s="43">
        <v>41658</v>
      </c>
      <c r="C1785" s="56" t="s">
        <v>78</v>
      </c>
      <c r="D1785" s="44">
        <v>27.713369092507762</v>
      </c>
      <c r="E1785" s="44">
        <v>45.424150299660383</v>
      </c>
      <c r="F1785" s="44">
        <v>17.710781207152621</v>
      </c>
      <c r="G1785" s="45"/>
    </row>
    <row r="1786" spans="2:7" s="40" customFormat="1">
      <c r="B1786" s="43">
        <v>41658</v>
      </c>
      <c r="C1786" s="56" t="s">
        <v>79</v>
      </c>
      <c r="D1786" s="44">
        <v>23.638061443271621</v>
      </c>
      <c r="E1786" s="44">
        <v>45.742717299932245</v>
      </c>
      <c r="F1786" s="44">
        <v>22.104655856660624</v>
      </c>
      <c r="G1786" s="45"/>
    </row>
    <row r="1787" spans="2:7" s="40" customFormat="1">
      <c r="B1787" s="43">
        <v>41658</v>
      </c>
      <c r="C1787" s="56" t="s">
        <v>80</v>
      </c>
      <c r="D1787" s="44">
        <v>22.603317030536328</v>
      </c>
      <c r="E1787" s="44">
        <v>43.085470949105392</v>
      </c>
      <c r="F1787" s="44">
        <v>20.482153918569065</v>
      </c>
      <c r="G1787" s="45"/>
    </row>
    <row r="1788" spans="2:7" s="40" customFormat="1">
      <c r="B1788" s="43">
        <v>41658</v>
      </c>
      <c r="C1788" s="56" t="s">
        <v>81</v>
      </c>
      <c r="D1788" s="44">
        <v>20.491737788030736</v>
      </c>
      <c r="E1788" s="44">
        <v>41.979919213531865</v>
      </c>
      <c r="F1788" s="44">
        <v>21.488181425501129</v>
      </c>
      <c r="G1788" s="45"/>
    </row>
    <row r="1789" spans="2:7" s="40" customFormat="1">
      <c r="B1789" s="43">
        <v>41658</v>
      </c>
      <c r="C1789" s="56" t="s">
        <v>82</v>
      </c>
      <c r="D1789" s="44">
        <v>25.991961120647275</v>
      </c>
      <c r="E1789" s="44">
        <v>50.758201303370072</v>
      </c>
      <c r="F1789" s="44">
        <v>24.766240182722797</v>
      </c>
      <c r="G1789" s="45"/>
    </row>
    <row r="1790" spans="2:7" s="40" customFormat="1">
      <c r="B1790" s="43">
        <v>41658</v>
      </c>
      <c r="C1790" s="56" t="s">
        <v>83</v>
      </c>
      <c r="D1790" s="44">
        <v>20.185366237485646</v>
      </c>
      <c r="E1790" s="44">
        <v>40.045175615862696</v>
      </c>
      <c r="F1790" s="44">
        <v>19.859809378377051</v>
      </c>
      <c r="G1790" s="45"/>
    </row>
    <row r="1791" spans="2:7" s="40" customFormat="1">
      <c r="B1791" s="43">
        <v>41658</v>
      </c>
      <c r="C1791" s="56" t="s">
        <v>84</v>
      </c>
      <c r="D1791" s="44">
        <v>29.127163358498152</v>
      </c>
      <c r="E1791" s="44">
        <v>54.604798792940407</v>
      </c>
      <c r="F1791" s="44">
        <v>25.477635434442256</v>
      </c>
      <c r="G1791" s="45"/>
    </row>
    <row r="1792" spans="2:7" s="40" customFormat="1">
      <c r="B1792" s="43">
        <v>41658</v>
      </c>
      <c r="C1792" s="56" t="s">
        <v>85</v>
      </c>
      <c r="D1792" s="44">
        <v>27.891832585817806</v>
      </c>
      <c r="E1792" s="44">
        <v>48.621148401053986</v>
      </c>
      <c r="F1792" s="44">
        <v>20.72931581523618</v>
      </c>
      <c r="G1792" s="45"/>
    </row>
    <row r="1793" spans="2:7" s="40" customFormat="1">
      <c r="B1793" s="43">
        <v>41658</v>
      </c>
      <c r="C1793" s="56" t="s">
        <v>86</v>
      </c>
      <c r="D1793" s="44">
        <v>24.766805283006931</v>
      </c>
      <c r="E1793" s="44">
        <v>44.699306487964677</v>
      </c>
      <c r="F1793" s="44">
        <v>19.932501204957745</v>
      </c>
      <c r="G1793" s="45"/>
    </row>
    <row r="1794" spans="2:7" s="40" customFormat="1">
      <c r="B1794" s="43">
        <v>41658</v>
      </c>
      <c r="C1794" s="56" t="s">
        <v>87</v>
      </c>
      <c r="D1794" s="44">
        <v>26.255210988472342</v>
      </c>
      <c r="E1794" s="44">
        <v>48.599311961889981</v>
      </c>
      <c r="F1794" s="44">
        <v>22.344100973417639</v>
      </c>
      <c r="G1794" s="45"/>
    </row>
    <row r="1795" spans="2:7" s="40" customFormat="1">
      <c r="B1795" s="43">
        <v>41658</v>
      </c>
      <c r="C1795" s="56" t="s">
        <v>88</v>
      </c>
      <c r="D1795" s="44">
        <v>22.644606034056334</v>
      </c>
      <c r="E1795" s="44">
        <v>41.733732059231947</v>
      </c>
      <c r="F1795" s="44">
        <v>19.089126025175613</v>
      </c>
      <c r="G1795" s="45"/>
    </row>
    <row r="1796" spans="2:7" s="40" customFormat="1">
      <c r="B1796" s="43">
        <v>41658</v>
      </c>
      <c r="C1796" s="56" t="s">
        <v>89</v>
      </c>
      <c r="D1796" s="44">
        <v>18.242273234885104</v>
      </c>
      <c r="E1796" s="44">
        <v>39.437981525205942</v>
      </c>
      <c r="F1796" s="44">
        <v>21.195708290320837</v>
      </c>
      <c r="G1796" s="45"/>
    </row>
    <row r="1797" spans="2:7" s="40" customFormat="1">
      <c r="B1797" s="43">
        <v>41658</v>
      </c>
      <c r="C1797" s="56" t="s">
        <v>90</v>
      </c>
      <c r="D1797" s="44">
        <v>30.815346721328613</v>
      </c>
      <c r="E1797" s="44">
        <v>59.725176674294168</v>
      </c>
      <c r="F1797" s="44">
        <v>28.909829952965556</v>
      </c>
      <c r="G1797" s="45"/>
    </row>
    <row r="1798" spans="2:7" s="40" customFormat="1">
      <c r="B1798" s="43">
        <v>41658</v>
      </c>
      <c r="C1798" s="56" t="s">
        <v>91</v>
      </c>
      <c r="D1798" s="44">
        <v>20.047290041030603</v>
      </c>
      <c r="E1798" s="44">
        <v>40.170786058602616</v>
      </c>
      <c r="F1798" s="44">
        <v>20.123496017572013</v>
      </c>
      <c r="G1798" s="45"/>
    </row>
    <row r="1799" spans="2:7" s="40" customFormat="1">
      <c r="B1799" s="43">
        <v>41658</v>
      </c>
      <c r="C1799" s="56" t="s">
        <v>92</v>
      </c>
      <c r="D1799" s="44">
        <v>38.447525692150748</v>
      </c>
      <c r="E1799" s="44">
        <v>68.300555010864457</v>
      </c>
      <c r="F1799" s="44">
        <v>29.853029318713709</v>
      </c>
      <c r="G1799" s="60"/>
    </row>
    <row r="1800" spans="2:7" s="40" customFormat="1">
      <c r="B1800" s="43">
        <v>41658</v>
      </c>
      <c r="C1800" s="56" t="s">
        <v>93</v>
      </c>
      <c r="D1800" s="44">
        <v>28.756319680268039</v>
      </c>
      <c r="E1800" s="44">
        <v>53.996117087141634</v>
      </c>
      <c r="F1800" s="44">
        <v>25.239797406873596</v>
      </c>
      <c r="G1800" s="45"/>
    </row>
    <row r="1801" spans="2:7" s="40" customFormat="1">
      <c r="B1801" s="43">
        <v>41658</v>
      </c>
      <c r="C1801" s="56" t="s">
        <v>94</v>
      </c>
      <c r="D1801" s="44">
        <v>50.344411379154074</v>
      </c>
      <c r="E1801" s="44">
        <v>86.918244515994388</v>
      </c>
      <c r="F1801" s="44">
        <v>36.573833136840314</v>
      </c>
      <c r="G1801" s="45"/>
    </row>
    <row r="1802" spans="2:7" s="40" customFormat="1">
      <c r="B1802" s="43">
        <v>41658</v>
      </c>
      <c r="C1802" s="56" t="s">
        <v>95</v>
      </c>
      <c r="D1802" s="44">
        <v>64.511029720323023</v>
      </c>
      <c r="E1802" s="44">
        <v>105.41922348187437</v>
      </c>
      <c r="F1802" s="44">
        <v>40.908193761551345</v>
      </c>
      <c r="G1802" s="45"/>
    </row>
    <row r="1803" spans="2:7" s="40" customFormat="1">
      <c r="B1803" s="43">
        <v>41658</v>
      </c>
      <c r="C1803" s="56" t="s">
        <v>96</v>
      </c>
      <c r="D1803" s="44">
        <v>83.544041679323342</v>
      </c>
      <c r="E1803" s="44">
        <v>134.96130353374156</v>
      </c>
      <c r="F1803" s="44">
        <v>51.417261854418214</v>
      </c>
      <c r="G1803" s="45"/>
    </row>
    <row r="1804" spans="2:7" s="40" customFormat="1">
      <c r="B1804" s="43">
        <v>41658</v>
      </c>
      <c r="C1804" s="56" t="s">
        <v>97</v>
      </c>
      <c r="D1804" s="44">
        <v>99.863852821727889</v>
      </c>
      <c r="E1804" s="44">
        <v>148.03147356634591</v>
      </c>
      <c r="F1804" s="44">
        <v>48.16762074461802</v>
      </c>
      <c r="G1804" s="45"/>
    </row>
    <row r="1805" spans="2:7" s="40" customFormat="1">
      <c r="B1805" s="43">
        <v>41658</v>
      </c>
      <c r="C1805" s="56" t="s">
        <v>98</v>
      </c>
      <c r="D1805" s="44">
        <v>76.459844695141342</v>
      </c>
      <c r="E1805" s="44">
        <v>123.80160464694637</v>
      </c>
      <c r="F1805" s="44">
        <v>47.341759951805031</v>
      </c>
      <c r="G1805" s="45"/>
    </row>
    <row r="1806" spans="2:7" s="40" customFormat="1">
      <c r="B1806" s="43">
        <v>41658</v>
      </c>
      <c r="C1806" s="56" t="s">
        <v>99</v>
      </c>
      <c r="D1806" s="44">
        <v>78.496818088281927</v>
      </c>
      <c r="E1806" s="44">
        <v>125.71366726003554</v>
      </c>
      <c r="F1806" s="44">
        <v>47.216849171753609</v>
      </c>
      <c r="G1806" s="45"/>
    </row>
    <row r="1807" spans="2:7" s="40" customFormat="1">
      <c r="B1807" s="43">
        <v>41658</v>
      </c>
      <c r="C1807" s="56" t="s">
        <v>100</v>
      </c>
      <c r="D1807" s="44">
        <v>72.964926005780384</v>
      </c>
      <c r="E1807" s="44">
        <v>121.88733215696719</v>
      </c>
      <c r="F1807" s="44">
        <v>48.922406151186806</v>
      </c>
      <c r="G1807" s="45"/>
    </row>
    <row r="1808" spans="2:7" s="40" customFormat="1">
      <c r="B1808" s="43">
        <v>41658</v>
      </c>
      <c r="C1808" s="56" t="s">
        <v>101</v>
      </c>
      <c r="D1808" s="44">
        <v>45.360049087237662</v>
      </c>
      <c r="E1808" s="44">
        <v>83.492854491176814</v>
      </c>
      <c r="F1808" s="44">
        <v>38.132805403939152</v>
      </c>
      <c r="G1808" s="45"/>
    </row>
    <row r="1809" spans="2:7" s="40" customFormat="1">
      <c r="B1809" s="43">
        <v>41658</v>
      </c>
      <c r="C1809" s="56" t="s">
        <v>102</v>
      </c>
      <c r="D1809" s="44">
        <v>64.181444409617924</v>
      </c>
      <c r="E1809" s="44">
        <v>102.75818684579546</v>
      </c>
      <c r="F1809" s="44">
        <v>38.57674243617754</v>
      </c>
      <c r="G1809" s="45"/>
    </row>
    <row r="1810" spans="2:7" s="40" customFormat="1">
      <c r="B1810" s="43">
        <v>41658</v>
      </c>
      <c r="C1810" s="56" t="s">
        <v>103</v>
      </c>
      <c r="D1810" s="44">
        <v>67.221269093938758</v>
      </c>
      <c r="E1810" s="44">
        <v>105.73297248020417</v>
      </c>
      <c r="F1810" s="44">
        <v>38.51170338626541</v>
      </c>
      <c r="G1810" s="45"/>
    </row>
    <row r="1811" spans="2:7" s="40" customFormat="1">
      <c r="B1811" s="43">
        <v>41658</v>
      </c>
      <c r="C1811" s="56" t="s">
        <v>104</v>
      </c>
      <c r="D1811" s="44">
        <v>28.828569846318047</v>
      </c>
      <c r="E1811" s="44">
        <v>59.677670546182121</v>
      </c>
      <c r="F1811" s="44">
        <v>30.849100699864074</v>
      </c>
      <c r="G1811" s="45"/>
    </row>
    <row r="1812" spans="2:7" s="40" customFormat="1">
      <c r="B1812" s="43">
        <v>41658</v>
      </c>
      <c r="C1812" s="56" t="s">
        <v>105</v>
      </c>
      <c r="D1812" s="44">
        <v>31.414638754088763</v>
      </c>
      <c r="E1812" s="44">
        <v>61.643179532054269</v>
      </c>
      <c r="F1812" s="44">
        <v>30.228540777965506</v>
      </c>
      <c r="G1812" s="45"/>
    </row>
    <row r="1813" spans="2:7" s="40" customFormat="1">
      <c r="B1813" s="43">
        <v>41658</v>
      </c>
      <c r="C1813" s="56" t="s">
        <v>106</v>
      </c>
      <c r="D1813" s="44">
        <v>49.729030513413875</v>
      </c>
      <c r="E1813" s="44">
        <v>88.835355732601471</v>
      </c>
      <c r="F1813" s="44">
        <v>39.106325219187596</v>
      </c>
      <c r="G1813" s="45"/>
    </row>
    <row r="1814" spans="2:7" s="40" customFormat="1">
      <c r="B1814" s="43">
        <v>41658</v>
      </c>
      <c r="C1814" s="56" t="s">
        <v>107</v>
      </c>
      <c r="D1814" s="44">
        <v>83.782056030538357</v>
      </c>
      <c r="E1814" s="44">
        <v>128.25793426563436</v>
      </c>
      <c r="F1814" s="44">
        <v>44.475878235096005</v>
      </c>
      <c r="G1814" s="45"/>
    </row>
    <row r="1815" spans="2:7" s="40" customFormat="1">
      <c r="B1815" s="43">
        <v>41658</v>
      </c>
      <c r="C1815" s="56" t="s">
        <v>108</v>
      </c>
      <c r="D1815" s="44">
        <v>57.392046568246009</v>
      </c>
      <c r="E1815" s="44">
        <v>97.547704579757678</v>
      </c>
      <c r="F1815" s="44">
        <v>40.155658011511669</v>
      </c>
      <c r="G1815" s="45"/>
    </row>
    <row r="1816" spans="2:7" s="40" customFormat="1">
      <c r="B1816" s="43">
        <v>41658</v>
      </c>
      <c r="C1816" s="56" t="s">
        <v>109</v>
      </c>
      <c r="D1816" s="44">
        <v>81.395580909357705</v>
      </c>
      <c r="E1816" s="44">
        <v>120.92442684308753</v>
      </c>
      <c r="F1816" s="44">
        <v>39.528845933729826</v>
      </c>
      <c r="G1816" s="45"/>
    </row>
    <row r="1817" spans="2:7" s="40" customFormat="1">
      <c r="B1817" s="43">
        <v>41658</v>
      </c>
      <c r="C1817" s="56" t="s">
        <v>110</v>
      </c>
      <c r="D1817" s="44">
        <v>72.56002051734022</v>
      </c>
      <c r="E1817" s="44">
        <v>112.10413643275135</v>
      </c>
      <c r="F1817" s="44">
        <v>39.544115915411126</v>
      </c>
      <c r="G1817" s="45"/>
    </row>
    <row r="1818" spans="2:7" s="40" customFormat="1">
      <c r="B1818" s="43">
        <v>41658</v>
      </c>
      <c r="C1818" s="56" t="s">
        <v>111</v>
      </c>
      <c r="D1818" s="44">
        <v>58.499497508266309</v>
      </c>
      <c r="E1818" s="44">
        <v>98.502287104487252</v>
      </c>
      <c r="F1818" s="44">
        <v>40.002789596220943</v>
      </c>
      <c r="G1818" s="45"/>
    </row>
    <row r="1819" spans="2:7" s="40" customFormat="1">
      <c r="B1819" s="43">
        <v>41658</v>
      </c>
      <c r="C1819" s="56" t="s">
        <v>112</v>
      </c>
      <c r="D1819" s="44">
        <v>26.336248372157339</v>
      </c>
      <c r="E1819" s="44">
        <v>55.807002970239779</v>
      </c>
      <c r="F1819" s="44">
        <v>29.47075459808244</v>
      </c>
      <c r="G1819" s="45"/>
    </row>
    <row r="1820" spans="2:7" s="40" customFormat="1">
      <c r="B1820" s="43">
        <v>41658</v>
      </c>
      <c r="C1820" s="56" t="s">
        <v>113</v>
      </c>
      <c r="D1820" s="44">
        <v>11.76944467797828</v>
      </c>
      <c r="E1820" s="44">
        <v>29.900983823537018</v>
      </c>
      <c r="F1820" s="44">
        <v>18.13153914555874</v>
      </c>
      <c r="G1820" s="45"/>
    </row>
    <row r="1821" spans="2:7" s="40" customFormat="1">
      <c r="B1821" s="43">
        <v>41658</v>
      </c>
      <c r="C1821" s="56" t="s">
        <v>114</v>
      </c>
      <c r="D1821" s="44">
        <v>16.118249965924491</v>
      </c>
      <c r="E1821" s="44">
        <v>38.698909636039197</v>
      </c>
      <c r="F1821" s="44">
        <v>22.580659670114706</v>
      </c>
      <c r="G1821" s="45"/>
    </row>
    <row r="1822" spans="2:7" s="40" customFormat="1">
      <c r="B1822" s="43">
        <v>41658</v>
      </c>
      <c r="C1822" s="56" t="s">
        <v>115</v>
      </c>
      <c r="D1822" s="44">
        <v>17.796482217334958</v>
      </c>
      <c r="E1822" s="44">
        <v>44.298404518139755</v>
      </c>
      <c r="F1822" s="44">
        <v>26.501922300804797</v>
      </c>
      <c r="G1822" s="45"/>
    </row>
    <row r="1823" spans="2:7" s="40" customFormat="1">
      <c r="B1823" s="43">
        <v>41658</v>
      </c>
      <c r="C1823" s="56" t="s">
        <v>116</v>
      </c>
      <c r="D1823" s="44">
        <v>13.774785711753836</v>
      </c>
      <c r="E1823" s="44">
        <v>31.483662145288324</v>
      </c>
      <c r="F1823" s="44">
        <v>17.708876433534488</v>
      </c>
      <c r="G1823" s="45"/>
    </row>
    <row r="1824" spans="2:7" s="40" customFormat="1">
      <c r="B1824" s="43">
        <v>41658</v>
      </c>
      <c r="C1824" s="56" t="s">
        <v>117</v>
      </c>
      <c r="D1824" s="44">
        <v>17.595746020519904</v>
      </c>
      <c r="E1824" s="44">
        <v>35.584932110337533</v>
      </c>
      <c r="F1824" s="44">
        <v>17.989186089817629</v>
      </c>
      <c r="G1824" s="45"/>
    </row>
    <row r="1825" spans="2:7" s="40" customFormat="1">
      <c r="B1825" s="43">
        <v>41658</v>
      </c>
      <c r="C1825" s="56" t="s">
        <v>118</v>
      </c>
      <c r="D1825" s="44">
        <v>15.83292261000441</v>
      </c>
      <c r="E1825" s="44">
        <v>35.340333309024651</v>
      </c>
      <c r="F1825" s="44">
        <v>19.507410699020241</v>
      </c>
      <c r="G1825" s="45"/>
    </row>
    <row r="1826" spans="2:7" s="40" customFormat="1">
      <c r="B1826" s="43">
        <v>41658</v>
      </c>
      <c r="C1826" s="56" t="s">
        <v>119</v>
      </c>
      <c r="D1826" s="44">
        <v>13.246809803428688</v>
      </c>
      <c r="E1826" s="44">
        <v>36.572669766470106</v>
      </c>
      <c r="F1826" s="44">
        <v>23.325859963041417</v>
      </c>
      <c r="G1826" s="45"/>
    </row>
    <row r="1827" spans="2:7" s="40" customFormat="1">
      <c r="B1827" s="43">
        <v>41658</v>
      </c>
      <c r="C1827" s="56" t="s">
        <v>120</v>
      </c>
      <c r="D1827" s="44">
        <v>13.72172376900382</v>
      </c>
      <c r="E1827" s="44">
        <v>37.603109849097656</v>
      </c>
      <c r="F1827" s="44">
        <v>23.881386080093836</v>
      </c>
      <c r="G1827" s="45"/>
    </row>
    <row r="1828" spans="2:7" s="40" customFormat="1">
      <c r="B1828" s="43">
        <v>41658</v>
      </c>
      <c r="C1828" s="56" t="s">
        <v>121</v>
      </c>
      <c r="D1828" s="44">
        <v>21.38466770045595</v>
      </c>
      <c r="E1828" s="44">
        <v>44.201187135020788</v>
      </c>
      <c r="F1828" s="44">
        <v>22.816519434564839</v>
      </c>
      <c r="G1828" s="45"/>
    </row>
    <row r="1829" spans="2:7" s="40" customFormat="1">
      <c r="B1829" s="43">
        <v>41658</v>
      </c>
      <c r="C1829" s="56" t="s">
        <v>122</v>
      </c>
      <c r="D1829" s="44">
        <v>27.063180301287534</v>
      </c>
      <c r="E1829" s="44">
        <v>58.470595631410575</v>
      </c>
      <c r="F1829" s="44">
        <v>31.40741533012304</v>
      </c>
      <c r="G1829" s="45"/>
    </row>
    <row r="1830" spans="2:7" s="40" customFormat="1">
      <c r="B1830" s="43">
        <v>41658</v>
      </c>
      <c r="C1830" s="56" t="s">
        <v>123</v>
      </c>
      <c r="D1830" s="44">
        <v>29.258481385988141</v>
      </c>
      <c r="E1830" s="44">
        <v>58.916502523949383</v>
      </c>
      <c r="F1830" s="44">
        <v>29.658021137961242</v>
      </c>
      <c r="G1830" s="45"/>
    </row>
    <row r="1831" spans="2:7" s="40" customFormat="1">
      <c r="B1831" s="43">
        <v>41658</v>
      </c>
      <c r="C1831" s="56" t="s">
        <v>124</v>
      </c>
      <c r="D1831" s="44">
        <v>16.127968046484487</v>
      </c>
      <c r="E1831" s="44">
        <v>44.742273773258539</v>
      </c>
      <c r="F1831" s="44">
        <v>28.614305726774052</v>
      </c>
      <c r="G1831" s="45"/>
    </row>
    <row r="1832" spans="2:7" s="40" customFormat="1">
      <c r="B1832" s="43">
        <v>41658</v>
      </c>
      <c r="C1832" s="56" t="s">
        <v>125</v>
      </c>
      <c r="D1832" s="44">
        <v>22.376383982606225</v>
      </c>
      <c r="E1832" s="44">
        <v>48.896393310860731</v>
      </c>
      <c r="F1832" s="44">
        <v>26.520009328254506</v>
      </c>
      <c r="G1832" s="45"/>
    </row>
    <row r="1833" spans="2:7" s="40" customFormat="1">
      <c r="B1833" s="43">
        <v>41659</v>
      </c>
      <c r="C1833" s="56">
        <v>0</v>
      </c>
      <c r="D1833" s="44">
        <v>29.564116083308221</v>
      </c>
      <c r="E1833" s="44">
        <v>59.818567497893973</v>
      </c>
      <c r="F1833" s="44">
        <v>30.254451414585752</v>
      </c>
      <c r="G1833" s="45"/>
    </row>
    <row r="1834" spans="2:7" s="40" customFormat="1">
      <c r="B1834" s="43">
        <v>41659</v>
      </c>
      <c r="C1834" s="56" t="s">
        <v>31</v>
      </c>
      <c r="D1834" s="44">
        <v>13.383471811663723</v>
      </c>
      <c r="E1834" s="44">
        <v>37.176539190456815</v>
      </c>
      <c r="F1834" s="44">
        <v>23.79306737879309</v>
      </c>
      <c r="G1834" s="45"/>
    </row>
    <row r="1835" spans="2:7" s="40" customFormat="1">
      <c r="B1835" s="43">
        <v>41659</v>
      </c>
      <c r="C1835" s="56" t="s">
        <v>32</v>
      </c>
      <c r="D1835" s="44">
        <v>13.3095191830937</v>
      </c>
      <c r="E1835" s="44">
        <v>38.759418034543138</v>
      </c>
      <c r="F1835" s="44">
        <v>25.44989885144944</v>
      </c>
      <c r="G1835" s="45"/>
    </row>
    <row r="1836" spans="2:7" s="40" customFormat="1">
      <c r="B1836" s="43">
        <v>41659</v>
      </c>
      <c r="C1836" s="56" t="s">
        <v>33</v>
      </c>
      <c r="D1836" s="44">
        <v>24.444636297666797</v>
      </c>
      <c r="E1836" s="44">
        <v>48.937722461256698</v>
      </c>
      <c r="F1836" s="44">
        <v>24.493086163589901</v>
      </c>
      <c r="G1836" s="45"/>
    </row>
    <row r="1837" spans="2:7" s="40" customFormat="1">
      <c r="B1837" s="43">
        <v>41659</v>
      </c>
      <c r="C1837" s="56" t="s">
        <v>34</v>
      </c>
      <c r="D1837" s="44">
        <v>14.955902321364158</v>
      </c>
      <c r="E1837" s="44">
        <v>31.693519940934198</v>
      </c>
      <c r="F1837" s="44">
        <v>16.737617619570038</v>
      </c>
      <c r="G1837" s="45"/>
    </row>
    <row r="1838" spans="2:7" s="40" customFormat="1">
      <c r="B1838" s="43">
        <v>41659</v>
      </c>
      <c r="C1838" s="56" t="s">
        <v>35</v>
      </c>
      <c r="D1838" s="44">
        <v>4.6334559117262879</v>
      </c>
      <c r="E1838" s="44">
        <v>17.732540514523279</v>
      </c>
      <c r="F1838" s="44">
        <v>13.099084602796992</v>
      </c>
      <c r="G1838" s="45"/>
    </row>
    <row r="1839" spans="2:7" s="40" customFormat="1">
      <c r="B1839" s="43">
        <v>41659</v>
      </c>
      <c r="C1839" s="56" t="s">
        <v>36</v>
      </c>
      <c r="D1839" s="44">
        <v>6.3538177109417653</v>
      </c>
      <c r="E1839" s="44">
        <v>21.865398486026475</v>
      </c>
      <c r="F1839" s="44">
        <v>15.51158077508471</v>
      </c>
      <c r="G1839" s="45"/>
    </row>
    <row r="1840" spans="2:7" s="40" customFormat="1">
      <c r="B1840" s="43">
        <v>41659</v>
      </c>
      <c r="C1840" s="56" t="s">
        <v>37</v>
      </c>
      <c r="D1840" s="44">
        <v>12.422599025708452</v>
      </c>
      <c r="E1840" s="44">
        <v>32.394169666550887</v>
      </c>
      <c r="F1840" s="44">
        <v>19.971570640842437</v>
      </c>
      <c r="G1840" s="45"/>
    </row>
    <row r="1841" spans="2:7" s="40" customFormat="1">
      <c r="B1841" s="43">
        <v>41659</v>
      </c>
      <c r="C1841" s="56" t="s">
        <v>38</v>
      </c>
      <c r="D1841" s="44">
        <v>63.632506900957679</v>
      </c>
      <c r="E1841" s="44">
        <v>84.443201149307214</v>
      </c>
      <c r="F1841" s="44">
        <v>20.810694248349535</v>
      </c>
      <c r="G1841" s="45"/>
    </row>
    <row r="1842" spans="2:7" s="40" customFormat="1">
      <c r="B1842" s="43">
        <v>41659</v>
      </c>
      <c r="C1842" s="56" t="s">
        <v>39</v>
      </c>
      <c r="D1842" s="44">
        <v>18.396232145870112</v>
      </c>
      <c r="E1842" s="44">
        <v>37.079140542773843</v>
      </c>
      <c r="F1842" s="44">
        <v>18.682908396903731</v>
      </c>
      <c r="G1842" s="45"/>
    </row>
    <row r="1843" spans="2:7" s="40" customFormat="1">
      <c r="B1843" s="43">
        <v>41659</v>
      </c>
      <c r="C1843" s="56" t="s">
        <v>40</v>
      </c>
      <c r="D1843" s="44">
        <v>17.773433201004938</v>
      </c>
      <c r="E1843" s="44">
        <v>39.904991044566614</v>
      </c>
      <c r="F1843" s="44">
        <v>22.131557843561676</v>
      </c>
      <c r="G1843" s="45"/>
    </row>
    <row r="1844" spans="2:7" s="40" customFormat="1">
      <c r="B1844" s="43">
        <v>41659</v>
      </c>
      <c r="C1844" s="56" t="s">
        <v>41</v>
      </c>
      <c r="D1844" s="44">
        <v>21.351228420240929</v>
      </c>
      <c r="E1844" s="44">
        <v>39.639145613049728</v>
      </c>
      <c r="F1844" s="44">
        <v>18.287917192808798</v>
      </c>
      <c r="G1844" s="45"/>
    </row>
    <row r="1845" spans="2:7" s="40" customFormat="1">
      <c r="B1845" s="43">
        <v>41659</v>
      </c>
      <c r="C1845" s="56" t="s">
        <v>42</v>
      </c>
      <c r="D1845" s="44">
        <v>41.340745151891483</v>
      </c>
      <c r="E1845" s="44">
        <v>65.190121266371577</v>
      </c>
      <c r="F1845" s="44">
        <v>23.849376114480094</v>
      </c>
      <c r="G1845" s="45"/>
    </row>
    <row r="1846" spans="2:7" s="40" customFormat="1">
      <c r="B1846" s="43">
        <v>41659</v>
      </c>
      <c r="C1846" s="56" t="s">
        <v>43</v>
      </c>
      <c r="D1846" s="44">
        <v>16.918271728509698</v>
      </c>
      <c r="E1846" s="44">
        <v>37.864439746435494</v>
      </c>
      <c r="F1846" s="44">
        <v>20.946168017925796</v>
      </c>
      <c r="G1846" s="45"/>
    </row>
    <row r="1847" spans="2:7" s="40" customFormat="1">
      <c r="B1847" s="43">
        <v>41659</v>
      </c>
      <c r="C1847" s="56" t="s">
        <v>44</v>
      </c>
      <c r="D1847" s="44">
        <v>20.411583042025669</v>
      </c>
      <c r="E1847" s="44">
        <v>41.731377543389804</v>
      </c>
      <c r="F1847" s="44">
        <v>21.319794501364136</v>
      </c>
      <c r="G1847" s="45"/>
    </row>
    <row r="1848" spans="2:7" s="40" customFormat="1">
      <c r="B1848" s="43">
        <v>41659</v>
      </c>
      <c r="C1848" s="56" t="s">
        <v>45</v>
      </c>
      <c r="D1848" s="44">
        <v>35.039350467009733</v>
      </c>
      <c r="E1848" s="44">
        <v>57.49716500732292</v>
      </c>
      <c r="F1848" s="44">
        <v>22.457814540313187</v>
      </c>
      <c r="G1848" s="45"/>
    </row>
    <row r="1849" spans="2:7" s="40" customFormat="1">
      <c r="B1849" s="43">
        <v>41659</v>
      </c>
      <c r="C1849" s="56" t="s">
        <v>46</v>
      </c>
      <c r="D1849" s="44">
        <v>53.086451092614737</v>
      </c>
      <c r="E1849" s="44">
        <v>76.194974219550758</v>
      </c>
      <c r="F1849" s="44">
        <v>23.108523126936021</v>
      </c>
      <c r="G1849" s="45"/>
    </row>
    <row r="1850" spans="2:7" s="40" customFormat="1">
      <c r="B1850" s="43">
        <v>41659</v>
      </c>
      <c r="C1850" s="56" t="s">
        <v>47</v>
      </c>
      <c r="D1850" s="44">
        <v>35.271172617339793</v>
      </c>
      <c r="E1850" s="44">
        <v>56.434088354855376</v>
      </c>
      <c r="F1850" s="44">
        <v>21.162915737515583</v>
      </c>
      <c r="G1850" s="45"/>
    </row>
    <row r="1851" spans="2:7" s="40" customFormat="1">
      <c r="B1851" s="43">
        <v>41659</v>
      </c>
      <c r="C1851" s="56" t="s">
        <v>48</v>
      </c>
      <c r="D1851" s="44">
        <v>37.466191675510395</v>
      </c>
      <c r="E1851" s="44">
        <v>56.051293091983538</v>
      </c>
      <c r="F1851" s="44">
        <v>18.585101416473144</v>
      </c>
      <c r="G1851" s="45"/>
    </row>
    <row r="1852" spans="2:7" s="40" customFormat="1">
      <c r="B1852" s="43">
        <v>41659</v>
      </c>
      <c r="C1852" s="56" t="s">
        <v>49</v>
      </c>
      <c r="D1852" s="44">
        <v>45.011965551337489</v>
      </c>
      <c r="E1852" s="44">
        <v>67.40775720631558</v>
      </c>
      <c r="F1852" s="44">
        <v>22.39579165497809</v>
      </c>
      <c r="G1852" s="45"/>
    </row>
    <row r="1853" spans="2:7" s="40" customFormat="1">
      <c r="B1853" s="43">
        <v>41659</v>
      </c>
      <c r="C1853" s="56" t="s">
        <v>50</v>
      </c>
      <c r="D1853" s="44">
        <v>70.382940076819523</v>
      </c>
      <c r="E1853" s="44">
        <v>91.045078525040267</v>
      </c>
      <c r="F1853" s="44">
        <v>20.662138448220745</v>
      </c>
      <c r="G1853" s="45"/>
    </row>
    <row r="1854" spans="2:7" s="40" customFormat="1">
      <c r="B1854" s="43">
        <v>41659</v>
      </c>
      <c r="C1854" s="56" t="s">
        <v>51</v>
      </c>
      <c r="D1854" s="44">
        <v>80.609102513032354</v>
      </c>
      <c r="E1854" s="44">
        <v>105.386438238994</v>
      </c>
      <c r="F1854" s="44">
        <v>24.777335725961649</v>
      </c>
      <c r="G1854" s="45"/>
    </row>
    <row r="1855" spans="2:7" s="40" customFormat="1">
      <c r="B1855" s="43">
        <v>41659</v>
      </c>
      <c r="C1855" s="56" t="s">
        <v>52</v>
      </c>
      <c r="D1855" s="44">
        <v>65.844144924028257</v>
      </c>
      <c r="E1855" s="44">
        <v>88.228743285611472</v>
      </c>
      <c r="F1855" s="44">
        <v>22.384598361583215</v>
      </c>
      <c r="G1855" s="45"/>
    </row>
    <row r="1856" spans="2:7" s="40" customFormat="1">
      <c r="B1856" s="43">
        <v>41659</v>
      </c>
      <c r="C1856" s="56" t="s">
        <v>53</v>
      </c>
      <c r="D1856" s="44">
        <v>93.188135991575834</v>
      </c>
      <c r="E1856" s="44">
        <v>117.60220890705865</v>
      </c>
      <c r="F1856" s="44">
        <v>24.414072915482819</v>
      </c>
      <c r="G1856" s="45"/>
    </row>
    <row r="1857" spans="2:7" s="40" customFormat="1">
      <c r="B1857" s="43">
        <v>41659</v>
      </c>
      <c r="C1857" s="56" t="s">
        <v>54</v>
      </c>
      <c r="D1857" s="44">
        <v>98.358880773627263</v>
      </c>
      <c r="E1857" s="44">
        <v>127.26883774762442</v>
      </c>
      <c r="F1857" s="44">
        <v>28.909956973997154</v>
      </c>
      <c r="G1857" s="45"/>
    </row>
    <row r="1858" spans="2:7" s="40" customFormat="1">
      <c r="B1858" s="43">
        <v>41659</v>
      </c>
      <c r="C1858" s="56" t="s">
        <v>55</v>
      </c>
      <c r="D1858" s="44">
        <v>110.07272521528051</v>
      </c>
      <c r="E1858" s="44">
        <v>146.92132685390584</v>
      </c>
      <c r="F1858" s="44">
        <v>36.848601638625325</v>
      </c>
      <c r="G1858" s="45"/>
    </row>
    <row r="1859" spans="2:7" s="40" customFormat="1">
      <c r="B1859" s="43">
        <v>41659</v>
      </c>
      <c r="C1859" s="56" t="s">
        <v>56</v>
      </c>
      <c r="D1859" s="44">
        <v>132.02326380873657</v>
      </c>
      <c r="E1859" s="44">
        <v>161.04945694624962</v>
      </c>
      <c r="F1859" s="44">
        <v>29.026193137513047</v>
      </c>
      <c r="G1859" s="45"/>
    </row>
    <row r="1860" spans="2:7" s="40" customFormat="1">
      <c r="B1860" s="43">
        <v>41659</v>
      </c>
      <c r="C1860" s="56" t="s">
        <v>57</v>
      </c>
      <c r="D1860" s="44">
        <v>119.88621009843321</v>
      </c>
      <c r="E1860" s="44">
        <v>152.33742715523343</v>
      </c>
      <c r="F1860" s="44">
        <v>32.451217056800218</v>
      </c>
      <c r="G1860" s="45"/>
    </row>
    <row r="1861" spans="2:7" s="40" customFormat="1">
      <c r="B1861" s="43">
        <v>41659</v>
      </c>
      <c r="C1861" s="56" t="s">
        <v>58</v>
      </c>
      <c r="D1861" s="44">
        <v>130.016763923236</v>
      </c>
      <c r="E1861" s="44">
        <v>171.45825412624507</v>
      </c>
      <c r="F1861" s="44">
        <v>41.441490203009067</v>
      </c>
      <c r="G1861" s="45"/>
    </row>
    <row r="1862" spans="2:7" s="40" customFormat="1">
      <c r="B1862" s="43">
        <v>41659</v>
      </c>
      <c r="C1862" s="56" t="s">
        <v>59</v>
      </c>
      <c r="D1862" s="44">
        <v>154.28857282214273</v>
      </c>
      <c r="E1862" s="44">
        <v>203.43283285356108</v>
      </c>
      <c r="F1862" s="44">
        <v>49.144260031418355</v>
      </c>
      <c r="G1862" s="45"/>
    </row>
    <row r="1863" spans="2:7" s="40" customFormat="1">
      <c r="B1863" s="43">
        <v>41659</v>
      </c>
      <c r="C1863" s="56" t="s">
        <v>60</v>
      </c>
      <c r="D1863" s="44">
        <v>183.8367291930509</v>
      </c>
      <c r="E1863" s="44">
        <v>236.46933505513661</v>
      </c>
      <c r="F1863" s="44">
        <v>52.632605862085711</v>
      </c>
      <c r="G1863" s="45"/>
    </row>
    <row r="1864" spans="2:7" s="40" customFormat="1">
      <c r="B1864" s="43">
        <v>41659</v>
      </c>
      <c r="C1864" s="56" t="s">
        <v>61</v>
      </c>
      <c r="D1864" s="44">
        <v>200.19314822470542</v>
      </c>
      <c r="E1864" s="44">
        <v>258.77621464200683</v>
      </c>
      <c r="F1864" s="44">
        <v>58.58306641730141</v>
      </c>
      <c r="G1864" s="45"/>
    </row>
    <row r="1865" spans="2:7" s="40" customFormat="1">
      <c r="B1865" s="43">
        <v>41659</v>
      </c>
      <c r="C1865" s="56" t="s">
        <v>62</v>
      </c>
      <c r="D1865" s="44">
        <v>256.65113761287108</v>
      </c>
      <c r="E1865" s="44">
        <v>326.54898378225715</v>
      </c>
      <c r="F1865" s="44">
        <v>69.897846169386071</v>
      </c>
      <c r="G1865" s="45"/>
    </row>
    <row r="1866" spans="2:7" s="40" customFormat="1">
      <c r="B1866" s="43">
        <v>41659</v>
      </c>
      <c r="C1866" s="56" t="s">
        <v>63</v>
      </c>
      <c r="D1866" s="44">
        <v>193.33159634525353</v>
      </c>
      <c r="E1866" s="44">
        <v>252.82431083128941</v>
      </c>
      <c r="F1866" s="44">
        <v>59.492714486035879</v>
      </c>
      <c r="G1866" s="45"/>
    </row>
    <row r="1867" spans="2:7" s="40" customFormat="1">
      <c r="B1867" s="43">
        <v>41659</v>
      </c>
      <c r="C1867" s="56" t="s">
        <v>64</v>
      </c>
      <c r="D1867" s="44">
        <v>227.20565789296288</v>
      </c>
      <c r="E1867" s="44">
        <v>283.20402518223614</v>
      </c>
      <c r="F1867" s="44">
        <v>55.998367289273261</v>
      </c>
      <c r="G1867" s="45"/>
    </row>
    <row r="1868" spans="2:7" s="40" customFormat="1">
      <c r="B1868" s="43">
        <v>41659</v>
      </c>
      <c r="C1868" s="56" t="s">
        <v>65</v>
      </c>
      <c r="D1868" s="44">
        <v>263.40101112007289</v>
      </c>
      <c r="E1868" s="44">
        <v>322.08157045833906</v>
      </c>
      <c r="F1868" s="44">
        <v>58.680559338266164</v>
      </c>
      <c r="G1868" s="45"/>
    </row>
    <row r="1869" spans="2:7" s="40" customFormat="1">
      <c r="B1869" s="43">
        <v>41659</v>
      </c>
      <c r="C1869" s="56" t="s">
        <v>66</v>
      </c>
      <c r="D1869" s="44">
        <v>315.95293738088748</v>
      </c>
      <c r="E1869" s="44">
        <v>380.39815404075358</v>
      </c>
      <c r="F1869" s="44">
        <v>64.445216659866105</v>
      </c>
      <c r="G1869" s="45"/>
    </row>
    <row r="1870" spans="2:7" s="40" customFormat="1">
      <c r="B1870" s="43">
        <v>41659</v>
      </c>
      <c r="C1870" s="56" t="s">
        <v>67</v>
      </c>
      <c r="D1870" s="44">
        <v>300.8607703327333</v>
      </c>
      <c r="E1870" s="44">
        <v>362.54988322659136</v>
      </c>
      <c r="F1870" s="44">
        <v>61.689112893858066</v>
      </c>
      <c r="G1870" s="45"/>
    </row>
    <row r="1871" spans="2:7" s="40" customFormat="1">
      <c r="B1871" s="43">
        <v>41659</v>
      </c>
      <c r="C1871" s="56" t="s">
        <v>68</v>
      </c>
      <c r="D1871" s="44">
        <v>277.74866188727685</v>
      </c>
      <c r="E1871" s="44">
        <v>342.89599205288994</v>
      </c>
      <c r="F1871" s="44">
        <v>65.147330165613084</v>
      </c>
      <c r="G1871" s="45"/>
    </row>
    <row r="1872" spans="2:7" s="40" customFormat="1">
      <c r="B1872" s="43">
        <v>41659</v>
      </c>
      <c r="C1872" s="56" t="s">
        <v>69</v>
      </c>
      <c r="D1872" s="44">
        <v>312.25456772903641</v>
      </c>
      <c r="E1872" s="44">
        <v>382.19714921861271</v>
      </c>
      <c r="F1872" s="44">
        <v>69.942581489576298</v>
      </c>
      <c r="G1872" s="45"/>
    </row>
    <row r="1873" spans="2:7" s="40" customFormat="1">
      <c r="B1873" s="43">
        <v>41659</v>
      </c>
      <c r="C1873" s="56" t="s">
        <v>70</v>
      </c>
      <c r="D1873" s="44">
        <v>214.64092337405938</v>
      </c>
      <c r="E1873" s="44">
        <v>272.67765755356061</v>
      </c>
      <c r="F1873" s="44">
        <v>58.036734179501224</v>
      </c>
      <c r="G1873" s="45"/>
    </row>
    <row r="1874" spans="2:7" s="40" customFormat="1">
      <c r="B1874" s="43">
        <v>41659</v>
      </c>
      <c r="C1874" s="56" t="s">
        <v>71</v>
      </c>
      <c r="D1874" s="44">
        <v>175.48967638589852</v>
      </c>
      <c r="E1874" s="44">
        <v>226.99987053329056</v>
      </c>
      <c r="F1874" s="44">
        <v>51.510194147392042</v>
      </c>
      <c r="G1874" s="45"/>
    </row>
    <row r="1875" spans="2:7" s="40" customFormat="1">
      <c r="B1875" s="43">
        <v>41659</v>
      </c>
      <c r="C1875" s="56" t="s">
        <v>72</v>
      </c>
      <c r="D1875" s="44">
        <v>116.81663429433229</v>
      </c>
      <c r="E1875" s="44">
        <v>151.79264113503351</v>
      </c>
      <c r="F1875" s="44">
        <v>34.976006840701217</v>
      </c>
      <c r="G1875" s="45"/>
    </row>
    <row r="1876" spans="2:7" s="40" customFormat="1">
      <c r="B1876" s="43">
        <v>41659</v>
      </c>
      <c r="C1876" s="56" t="s">
        <v>73</v>
      </c>
      <c r="D1876" s="44">
        <v>151.85028339719199</v>
      </c>
      <c r="E1876" s="44">
        <v>197.78600886637335</v>
      </c>
      <c r="F1876" s="44">
        <v>45.935725469181364</v>
      </c>
      <c r="G1876" s="45"/>
    </row>
    <row r="1877" spans="2:7" s="40" customFormat="1">
      <c r="B1877" s="43">
        <v>41659</v>
      </c>
      <c r="C1877" s="56" t="s">
        <v>74</v>
      </c>
      <c r="D1877" s="44">
        <v>136.33741988963769</v>
      </c>
      <c r="E1877" s="44">
        <v>179.08980434128154</v>
      </c>
      <c r="F1877" s="44">
        <v>42.752384451643849</v>
      </c>
      <c r="G1877" s="45"/>
    </row>
    <row r="1878" spans="2:7" s="40" customFormat="1">
      <c r="B1878" s="43">
        <v>41659</v>
      </c>
      <c r="C1878" s="56" t="s">
        <v>75</v>
      </c>
      <c r="D1878" s="44">
        <v>97.609487943776983</v>
      </c>
      <c r="E1878" s="44">
        <v>132.77634398744181</v>
      </c>
      <c r="F1878" s="44">
        <v>35.166856043664822</v>
      </c>
      <c r="G1878" s="45"/>
    </row>
    <row r="1879" spans="2:7" s="40" customFormat="1">
      <c r="B1879" s="43">
        <v>41659</v>
      </c>
      <c r="C1879" s="56" t="s">
        <v>76</v>
      </c>
      <c r="D1879" s="44">
        <v>109.53310516263026</v>
      </c>
      <c r="E1879" s="44">
        <v>144.77845920199655</v>
      </c>
      <c r="F1879" s="44">
        <v>35.245354039366291</v>
      </c>
      <c r="G1879" s="45"/>
    </row>
    <row r="1880" spans="2:7" s="40" customFormat="1">
      <c r="B1880" s="43">
        <v>41659</v>
      </c>
      <c r="C1880" s="56" t="s">
        <v>77</v>
      </c>
      <c r="D1880" s="44">
        <v>104.36192522887883</v>
      </c>
      <c r="E1880" s="44">
        <v>142.65319683908749</v>
      </c>
      <c r="F1880" s="44">
        <v>38.291271610208653</v>
      </c>
      <c r="G1880" s="45"/>
    </row>
    <row r="1881" spans="2:7" s="40" customFormat="1">
      <c r="B1881" s="43">
        <v>41659</v>
      </c>
      <c r="C1881" s="56" t="s">
        <v>78</v>
      </c>
      <c r="D1881" s="44">
        <v>100.56258664982778</v>
      </c>
      <c r="E1881" s="44">
        <v>138.72223403481917</v>
      </c>
      <c r="F1881" s="44">
        <v>38.159647384991388</v>
      </c>
      <c r="G1881" s="45"/>
    </row>
    <row r="1882" spans="2:7" s="40" customFormat="1">
      <c r="B1882" s="43">
        <v>41659</v>
      </c>
      <c r="C1882" s="56" t="s">
        <v>79</v>
      </c>
      <c r="D1882" s="44">
        <v>96.341201216176614</v>
      </c>
      <c r="E1882" s="44">
        <v>139.99602637531862</v>
      </c>
      <c r="F1882" s="44">
        <v>43.654825159142007</v>
      </c>
      <c r="G1882" s="45"/>
    </row>
    <row r="1883" spans="2:7" s="40" customFormat="1">
      <c r="B1883" s="43">
        <v>41659</v>
      </c>
      <c r="C1883" s="56" t="s">
        <v>80</v>
      </c>
      <c r="D1883" s="44">
        <v>40.203512620511106</v>
      </c>
      <c r="E1883" s="44">
        <v>71.484644909788642</v>
      </c>
      <c r="F1883" s="44">
        <v>31.281132289277537</v>
      </c>
      <c r="G1883" s="45"/>
    </row>
    <row r="1884" spans="2:7" s="40" customFormat="1">
      <c r="B1884" s="43">
        <v>41659</v>
      </c>
      <c r="C1884" s="56" t="s">
        <v>81</v>
      </c>
      <c r="D1884" s="44">
        <v>53.920966531964893</v>
      </c>
      <c r="E1884" s="44">
        <v>85.037539773024704</v>
      </c>
      <c r="F1884" s="44">
        <v>31.116573241059811</v>
      </c>
      <c r="G1884" s="45"/>
    </row>
    <row r="1885" spans="2:7" s="40" customFormat="1">
      <c r="B1885" s="43">
        <v>41659</v>
      </c>
      <c r="C1885" s="56" t="s">
        <v>82</v>
      </c>
      <c r="D1885" s="44">
        <v>76.058768715541007</v>
      </c>
      <c r="E1885" s="44">
        <v>109.1906917335521</v>
      </c>
      <c r="F1885" s="44">
        <v>33.131923018011094</v>
      </c>
      <c r="G1885" s="45"/>
    </row>
    <row r="1886" spans="2:7" s="40" customFormat="1">
      <c r="B1886" s="43">
        <v>41659</v>
      </c>
      <c r="C1886" s="56" t="s">
        <v>83</v>
      </c>
      <c r="D1886" s="44">
        <v>53.677711836259824</v>
      </c>
      <c r="E1886" s="44">
        <v>83.815038206096219</v>
      </c>
      <c r="F1886" s="44">
        <v>30.137326369836394</v>
      </c>
      <c r="G1886" s="45"/>
    </row>
    <row r="1887" spans="2:7" s="40" customFormat="1">
      <c r="B1887" s="43">
        <v>41659</v>
      </c>
      <c r="C1887" s="56" t="s">
        <v>84</v>
      </c>
      <c r="D1887" s="44">
        <v>54.479376214305042</v>
      </c>
      <c r="E1887" s="44">
        <v>87.882584776605427</v>
      </c>
      <c r="F1887" s="44">
        <v>33.403208562300385</v>
      </c>
      <c r="G1887" s="45"/>
    </row>
    <row r="1888" spans="2:7" s="40" customFormat="1">
      <c r="B1888" s="43">
        <v>41659</v>
      </c>
      <c r="C1888" s="56" t="s">
        <v>85</v>
      </c>
      <c r="D1888" s="44">
        <v>59.332934607591383</v>
      </c>
      <c r="E1888" s="44">
        <v>96.549180016367629</v>
      </c>
      <c r="F1888" s="44">
        <v>37.216245408776246</v>
      </c>
      <c r="G1888" s="45"/>
    </row>
    <row r="1889" spans="2:7" s="40" customFormat="1">
      <c r="B1889" s="43">
        <v>41659</v>
      </c>
      <c r="C1889" s="56" t="s">
        <v>86</v>
      </c>
      <c r="D1889" s="44">
        <v>64.513547581097811</v>
      </c>
      <c r="E1889" s="44">
        <v>96.654816367157565</v>
      </c>
      <c r="F1889" s="44">
        <v>32.141268786059754</v>
      </c>
      <c r="G1889" s="45"/>
    </row>
    <row r="1890" spans="2:7" s="40" customFormat="1">
      <c r="B1890" s="43">
        <v>41659</v>
      </c>
      <c r="C1890" s="56" t="s">
        <v>87</v>
      </c>
      <c r="D1890" s="44">
        <v>86.080926987593756</v>
      </c>
      <c r="E1890" s="44">
        <v>127.77477836499389</v>
      </c>
      <c r="F1890" s="44">
        <v>41.693851377400136</v>
      </c>
      <c r="G1890" s="45"/>
    </row>
    <row r="1891" spans="2:7" s="40" customFormat="1">
      <c r="B1891" s="43">
        <v>41659</v>
      </c>
      <c r="C1891" s="56" t="s">
        <v>88</v>
      </c>
      <c r="D1891" s="44">
        <v>64.787220705417866</v>
      </c>
      <c r="E1891" s="44">
        <v>100.90217214095568</v>
      </c>
      <c r="F1891" s="44">
        <v>36.114951435537819</v>
      </c>
      <c r="G1891" s="45"/>
    </row>
    <row r="1892" spans="2:7" s="40" customFormat="1">
      <c r="B1892" s="43">
        <v>41659</v>
      </c>
      <c r="C1892" s="56" t="s">
        <v>89</v>
      </c>
      <c r="D1892" s="44">
        <v>74.314987856635497</v>
      </c>
      <c r="E1892" s="44">
        <v>114.60293920953967</v>
      </c>
      <c r="F1892" s="44">
        <v>40.287951352904173</v>
      </c>
      <c r="G1892" s="45"/>
    </row>
    <row r="1893" spans="2:7" s="40" customFormat="1">
      <c r="B1893" s="43">
        <v>41659</v>
      </c>
      <c r="C1893" s="56" t="s">
        <v>90</v>
      </c>
      <c r="D1893" s="44">
        <v>61.800457635017047</v>
      </c>
      <c r="E1893" s="44">
        <v>101.96307997435521</v>
      </c>
      <c r="F1893" s="44">
        <v>40.162622339338164</v>
      </c>
      <c r="G1893" s="45"/>
    </row>
    <row r="1894" spans="2:7" s="40" customFormat="1">
      <c r="B1894" s="43">
        <v>41659</v>
      </c>
      <c r="C1894" s="56" t="s">
        <v>91</v>
      </c>
      <c r="D1894" s="44">
        <v>52.789155475599557</v>
      </c>
      <c r="E1894" s="44">
        <v>88.792317474480981</v>
      </c>
      <c r="F1894" s="44">
        <v>36.003161998881424</v>
      </c>
      <c r="G1894" s="45"/>
    </row>
    <row r="1895" spans="2:7" s="40" customFormat="1">
      <c r="B1895" s="43">
        <v>41659</v>
      </c>
      <c r="C1895" s="56" t="s">
        <v>92</v>
      </c>
      <c r="D1895" s="44">
        <v>55.500602751415308</v>
      </c>
      <c r="E1895" s="44">
        <v>92.084304523459537</v>
      </c>
      <c r="F1895" s="44">
        <v>36.583701772044229</v>
      </c>
      <c r="G1895" s="45"/>
    </row>
    <row r="1896" spans="2:7" s="40" customFormat="1">
      <c r="B1896" s="43">
        <v>41659</v>
      </c>
      <c r="C1896" s="56" t="s">
        <v>93</v>
      </c>
      <c r="D1896" s="44">
        <v>73.785874360925334</v>
      </c>
      <c r="E1896" s="44">
        <v>118.31753331196801</v>
      </c>
      <c r="F1896" s="44">
        <v>44.531658951042672</v>
      </c>
      <c r="G1896" s="45"/>
    </row>
    <row r="1897" spans="2:7" s="40" customFormat="1">
      <c r="B1897" s="43">
        <v>41659</v>
      </c>
      <c r="C1897" s="56" t="s">
        <v>94</v>
      </c>
      <c r="D1897" s="44">
        <v>95.384075451226281</v>
      </c>
      <c r="E1897" s="44">
        <v>145.18770212505618</v>
      </c>
      <c r="F1897" s="44">
        <v>49.803626673829896</v>
      </c>
      <c r="G1897" s="45"/>
    </row>
    <row r="1898" spans="2:7" s="40" customFormat="1">
      <c r="B1898" s="43">
        <v>41659</v>
      </c>
      <c r="C1898" s="56" t="s">
        <v>95</v>
      </c>
      <c r="D1898" s="44">
        <v>99.287553974777353</v>
      </c>
      <c r="E1898" s="44">
        <v>146.6737503939255</v>
      </c>
      <c r="F1898" s="44">
        <v>47.386196419148149</v>
      </c>
      <c r="G1898" s="45"/>
    </row>
    <row r="1899" spans="2:7" s="40" customFormat="1">
      <c r="B1899" s="43">
        <v>41659</v>
      </c>
      <c r="C1899" s="56" t="s">
        <v>96</v>
      </c>
      <c r="D1899" s="44">
        <v>209.01979042775758</v>
      </c>
      <c r="E1899" s="44">
        <v>279.85736385957694</v>
      </c>
      <c r="F1899" s="44">
        <v>70.837573431819351</v>
      </c>
      <c r="G1899" s="45"/>
    </row>
    <row r="1900" spans="2:7" s="40" customFormat="1">
      <c r="B1900" s="43">
        <v>41659</v>
      </c>
      <c r="C1900" s="56" t="s">
        <v>97</v>
      </c>
      <c r="D1900" s="44">
        <v>227.90530148406279</v>
      </c>
      <c r="E1900" s="44">
        <v>300.03503673611806</v>
      </c>
      <c r="F1900" s="44">
        <v>72.129735252055269</v>
      </c>
      <c r="G1900" s="45"/>
    </row>
    <row r="1901" spans="2:7" s="40" customFormat="1">
      <c r="B1901" s="43">
        <v>41659</v>
      </c>
      <c r="C1901" s="56" t="s">
        <v>98</v>
      </c>
      <c r="D1901" s="44">
        <v>256.39213240807061</v>
      </c>
      <c r="E1901" s="44">
        <v>329.87725569033495</v>
      </c>
      <c r="F1901" s="44">
        <v>73.48512328226434</v>
      </c>
      <c r="G1901" s="45"/>
    </row>
    <row r="1902" spans="2:7" s="40" customFormat="1">
      <c r="B1902" s="43">
        <v>41659</v>
      </c>
      <c r="C1902" s="56" t="s">
        <v>99</v>
      </c>
      <c r="D1902" s="44">
        <v>320.85778796963842</v>
      </c>
      <c r="E1902" s="44">
        <v>405.28141488198173</v>
      </c>
      <c r="F1902" s="44">
        <v>84.423626912343309</v>
      </c>
      <c r="G1902" s="45"/>
    </row>
    <row r="1903" spans="2:7" s="40" customFormat="1">
      <c r="B1903" s="43">
        <v>41659</v>
      </c>
      <c r="C1903" s="56" t="s">
        <v>100</v>
      </c>
      <c r="D1903" s="44">
        <v>301.33675849208299</v>
      </c>
      <c r="E1903" s="44">
        <v>389.77303239962851</v>
      </c>
      <c r="F1903" s="44">
        <v>88.436273907545512</v>
      </c>
      <c r="G1903" s="45"/>
    </row>
    <row r="1904" spans="2:7" s="40" customFormat="1">
      <c r="B1904" s="43">
        <v>41659</v>
      </c>
      <c r="C1904" s="56" t="s">
        <v>101</v>
      </c>
      <c r="D1904" s="44">
        <v>283.9261222220282</v>
      </c>
      <c r="E1904" s="44">
        <v>365.98088057485899</v>
      </c>
      <c r="F1904" s="44">
        <v>82.054758352830788</v>
      </c>
      <c r="G1904" s="45"/>
    </row>
    <row r="1905" spans="2:7" s="40" customFormat="1">
      <c r="B1905" s="43">
        <v>41659</v>
      </c>
      <c r="C1905" s="56" t="s">
        <v>102</v>
      </c>
      <c r="D1905" s="44">
        <v>309.98536384928536</v>
      </c>
      <c r="E1905" s="44">
        <v>391.25522212302781</v>
      </c>
      <c r="F1905" s="44">
        <v>81.269858273742443</v>
      </c>
      <c r="G1905" s="45"/>
    </row>
    <row r="1906" spans="2:7" s="40" customFormat="1">
      <c r="B1906" s="43">
        <v>41659</v>
      </c>
      <c r="C1906" s="56" t="s">
        <v>103</v>
      </c>
      <c r="D1906" s="44">
        <v>301.64858807573307</v>
      </c>
      <c r="E1906" s="44">
        <v>375.42859207788473</v>
      </c>
      <c r="F1906" s="44">
        <v>73.780004002151657</v>
      </c>
      <c r="G1906" s="45"/>
    </row>
    <row r="1907" spans="2:7" s="40" customFormat="1">
      <c r="B1907" s="43">
        <v>41659</v>
      </c>
      <c r="C1907" s="56" t="s">
        <v>104</v>
      </c>
      <c r="D1907" s="44">
        <v>329.60660868529078</v>
      </c>
      <c r="E1907" s="44">
        <v>405.80030142468138</v>
      </c>
      <c r="F1907" s="44">
        <v>76.193692739390599</v>
      </c>
      <c r="G1907" s="45"/>
    </row>
    <row r="1908" spans="2:7" s="40" customFormat="1">
      <c r="B1908" s="43">
        <v>41659</v>
      </c>
      <c r="C1908" s="56" t="s">
        <v>105</v>
      </c>
      <c r="D1908" s="44">
        <v>257.85991268707096</v>
      </c>
      <c r="E1908" s="44">
        <v>326.35877086042632</v>
      </c>
      <c r="F1908" s="44">
        <v>68.498858173355359</v>
      </c>
      <c r="G1908" s="45"/>
    </row>
    <row r="1909" spans="2:7" s="40" customFormat="1">
      <c r="B1909" s="43">
        <v>41659</v>
      </c>
      <c r="C1909" s="56" t="s">
        <v>106</v>
      </c>
      <c r="D1909" s="44">
        <v>253.21627488006968</v>
      </c>
      <c r="E1909" s="44">
        <v>311.48862560102282</v>
      </c>
      <c r="F1909" s="44">
        <v>58.272350720953142</v>
      </c>
      <c r="G1909" s="45"/>
    </row>
    <row r="1910" spans="2:7" s="40" customFormat="1">
      <c r="B1910" s="43">
        <v>41659</v>
      </c>
      <c r="C1910" s="56" t="s">
        <v>107</v>
      </c>
      <c r="D1910" s="44">
        <v>222.40713948026118</v>
      </c>
      <c r="E1910" s="44">
        <v>272.19248880273011</v>
      </c>
      <c r="F1910" s="44">
        <v>49.785349322468932</v>
      </c>
      <c r="G1910" s="45"/>
    </row>
    <row r="1911" spans="2:7" s="40" customFormat="1">
      <c r="B1911" s="43">
        <v>41659</v>
      </c>
      <c r="C1911" s="56" t="s">
        <v>108</v>
      </c>
      <c r="D1911" s="44">
        <v>206.79114279605687</v>
      </c>
      <c r="E1911" s="44">
        <v>259.65924787398563</v>
      </c>
      <c r="F1911" s="44">
        <v>52.86810507792876</v>
      </c>
      <c r="G1911" s="45"/>
    </row>
    <row r="1912" spans="2:7" s="40" customFormat="1">
      <c r="B1912" s="43">
        <v>41659</v>
      </c>
      <c r="C1912" s="56" t="s">
        <v>109</v>
      </c>
      <c r="D1912" s="44">
        <v>176.61559942174858</v>
      </c>
      <c r="E1912" s="44">
        <v>221.21348728213255</v>
      </c>
      <c r="F1912" s="44">
        <v>44.597887860383963</v>
      </c>
      <c r="G1912" s="45"/>
    </row>
    <row r="1913" spans="2:7" s="40" customFormat="1">
      <c r="B1913" s="43">
        <v>41659</v>
      </c>
      <c r="C1913" s="56" t="s">
        <v>110</v>
      </c>
      <c r="D1913" s="44">
        <v>192.86238869205303</v>
      </c>
      <c r="E1913" s="44">
        <v>240.540350493494</v>
      </c>
      <c r="F1913" s="44">
        <v>47.677961801440972</v>
      </c>
      <c r="G1913" s="45"/>
    </row>
    <row r="1914" spans="2:7" s="40" customFormat="1">
      <c r="B1914" s="43">
        <v>41659</v>
      </c>
      <c r="C1914" s="56" t="s">
        <v>111</v>
      </c>
      <c r="D1914" s="44">
        <v>181.57245447499992</v>
      </c>
      <c r="E1914" s="44">
        <v>225.35256908964067</v>
      </c>
      <c r="F1914" s="44">
        <v>43.780114614640752</v>
      </c>
      <c r="G1914" s="45"/>
    </row>
    <row r="1915" spans="2:7" s="40" customFormat="1">
      <c r="B1915" s="43">
        <v>41659</v>
      </c>
      <c r="C1915" s="56" t="s">
        <v>112</v>
      </c>
      <c r="D1915" s="44">
        <v>191.48883961355264</v>
      </c>
      <c r="E1915" s="44">
        <v>233.31603734259713</v>
      </c>
      <c r="F1915" s="44">
        <v>41.827197729044485</v>
      </c>
      <c r="G1915" s="45"/>
    </row>
    <row r="1916" spans="2:7" s="40" customFormat="1">
      <c r="B1916" s="43">
        <v>41659</v>
      </c>
      <c r="C1916" s="56" t="s">
        <v>113</v>
      </c>
      <c r="D1916" s="44">
        <v>158.04341138534343</v>
      </c>
      <c r="E1916" s="44">
        <v>199.11923161866221</v>
      </c>
      <c r="F1916" s="44">
        <v>41.07582023331878</v>
      </c>
      <c r="G1916" s="45"/>
    </row>
    <row r="1917" spans="2:7" s="40" customFormat="1">
      <c r="B1917" s="43">
        <v>41659</v>
      </c>
      <c r="C1917" s="56" t="s">
        <v>114</v>
      </c>
      <c r="D1917" s="44">
        <v>138.208139808038</v>
      </c>
      <c r="E1917" s="44">
        <v>174.05571596636327</v>
      </c>
      <c r="F1917" s="44">
        <v>35.847576158325268</v>
      </c>
      <c r="G1917" s="45"/>
    </row>
    <row r="1918" spans="2:7" s="40" customFormat="1">
      <c r="B1918" s="43">
        <v>41659</v>
      </c>
      <c r="C1918" s="56" t="s">
        <v>115</v>
      </c>
      <c r="D1918" s="44">
        <v>142.11099026628904</v>
      </c>
      <c r="E1918" s="44">
        <v>181.1697829772601</v>
      </c>
      <c r="F1918" s="44">
        <v>39.058792710971062</v>
      </c>
      <c r="G1918" s="45"/>
    </row>
    <row r="1919" spans="2:7" s="40" customFormat="1">
      <c r="B1919" s="43">
        <v>41659</v>
      </c>
      <c r="C1919" s="56" t="s">
        <v>116</v>
      </c>
      <c r="D1919" s="44">
        <v>138.52320781913807</v>
      </c>
      <c r="E1919" s="44">
        <v>174.79699768564291</v>
      </c>
      <c r="F1919" s="44">
        <v>36.273789866504842</v>
      </c>
      <c r="G1919" s="45"/>
    </row>
    <row r="1920" spans="2:7" s="40" customFormat="1">
      <c r="B1920" s="43">
        <v>41659</v>
      </c>
      <c r="C1920" s="56" t="s">
        <v>117</v>
      </c>
      <c r="D1920" s="44">
        <v>137.36197995033771</v>
      </c>
      <c r="E1920" s="44">
        <v>170.22959314367492</v>
      </c>
      <c r="F1920" s="44">
        <v>32.867613193337206</v>
      </c>
      <c r="G1920" s="45"/>
    </row>
    <row r="1921" spans="2:7" s="40" customFormat="1">
      <c r="B1921" s="43">
        <v>41659</v>
      </c>
      <c r="C1921" s="56" t="s">
        <v>118</v>
      </c>
      <c r="D1921" s="44">
        <v>110.45871421623033</v>
      </c>
      <c r="E1921" s="44">
        <v>149.09601893465421</v>
      </c>
      <c r="F1921" s="44">
        <v>38.637304718423877</v>
      </c>
      <c r="G1921" s="45"/>
    </row>
    <row r="1922" spans="2:7" s="40" customFormat="1">
      <c r="B1922" s="43">
        <v>41659</v>
      </c>
      <c r="C1922" s="56" t="s">
        <v>119</v>
      </c>
      <c r="D1922" s="44">
        <v>143.58503256458943</v>
      </c>
      <c r="E1922" s="44">
        <v>182.54595627900946</v>
      </c>
      <c r="F1922" s="44">
        <v>38.960923714420034</v>
      </c>
      <c r="G1922" s="45"/>
    </row>
    <row r="1923" spans="2:7" s="40" customFormat="1">
      <c r="B1923" s="43">
        <v>41659</v>
      </c>
      <c r="C1923" s="56" t="s">
        <v>120</v>
      </c>
      <c r="D1923" s="44">
        <v>151.39122069754157</v>
      </c>
      <c r="E1923" s="44">
        <v>194.01365098449435</v>
      </c>
      <c r="F1923" s="44">
        <v>42.622430286952778</v>
      </c>
      <c r="G1923" s="45"/>
    </row>
    <row r="1924" spans="2:7" s="40" customFormat="1">
      <c r="B1924" s="43">
        <v>41659</v>
      </c>
      <c r="C1924" s="56" t="s">
        <v>121</v>
      </c>
      <c r="D1924" s="44">
        <v>141.79006524483893</v>
      </c>
      <c r="E1924" s="44">
        <v>177.02179556291185</v>
      </c>
      <c r="F1924" s="44">
        <v>35.23173031807292</v>
      </c>
      <c r="G1924" s="45"/>
    </row>
    <row r="1925" spans="2:7" s="40" customFormat="1">
      <c r="B1925" s="43">
        <v>41659</v>
      </c>
      <c r="C1925" s="56" t="s">
        <v>122</v>
      </c>
      <c r="D1925" s="44">
        <v>166.15936953004561</v>
      </c>
      <c r="E1925" s="44">
        <v>202.93138969731041</v>
      </c>
      <c r="F1925" s="44">
        <v>36.772020167264799</v>
      </c>
      <c r="G1925" s="45"/>
    </row>
    <row r="1926" spans="2:7" s="40" customFormat="1">
      <c r="B1926" s="43">
        <v>41659</v>
      </c>
      <c r="C1926" s="56" t="s">
        <v>123</v>
      </c>
      <c r="D1926" s="44">
        <v>159.19567370419369</v>
      </c>
      <c r="E1926" s="44">
        <v>197.62064673154273</v>
      </c>
      <c r="F1926" s="44">
        <v>38.42497302734904</v>
      </c>
      <c r="G1926" s="45"/>
    </row>
    <row r="1927" spans="2:7" s="40" customFormat="1">
      <c r="B1927" s="43">
        <v>41659</v>
      </c>
      <c r="C1927" s="56" t="s">
        <v>124</v>
      </c>
      <c r="D1927" s="44">
        <v>148.32866431784069</v>
      </c>
      <c r="E1927" s="44">
        <v>181.58478416451982</v>
      </c>
      <c r="F1927" s="44">
        <v>33.256119846679127</v>
      </c>
      <c r="G1927" s="45"/>
    </row>
    <row r="1928" spans="2:7" s="40" customFormat="1">
      <c r="B1928" s="43">
        <v>41659</v>
      </c>
      <c r="C1928" s="56" t="s">
        <v>125</v>
      </c>
      <c r="D1928" s="44">
        <v>123.21975811603382</v>
      </c>
      <c r="E1928" s="44">
        <v>153.974480200432</v>
      </c>
      <c r="F1928" s="44">
        <v>30.754722084398182</v>
      </c>
      <c r="G1928" s="45"/>
    </row>
    <row r="1929" spans="2:7" s="40" customFormat="1">
      <c r="B1929" s="43">
        <v>41660</v>
      </c>
      <c r="C1929" s="56">
        <v>0</v>
      </c>
      <c r="D1929" s="44">
        <v>129.23237974503544</v>
      </c>
      <c r="E1929" s="44">
        <v>157.79635042425028</v>
      </c>
      <c r="F1929" s="44">
        <v>28.563970679214833</v>
      </c>
      <c r="G1929" s="45"/>
    </row>
    <row r="1930" spans="2:7" s="40" customFormat="1">
      <c r="B1930" s="43">
        <v>41660</v>
      </c>
      <c r="C1930" s="56" t="s">
        <v>31</v>
      </c>
      <c r="D1930" s="44">
        <v>133.76800508623668</v>
      </c>
      <c r="E1930" s="44">
        <v>160.98104673372887</v>
      </c>
      <c r="F1930" s="44">
        <v>27.21304164749219</v>
      </c>
      <c r="G1930" s="45"/>
    </row>
    <row r="1931" spans="2:7" s="40" customFormat="1">
      <c r="B1931" s="43">
        <v>41660</v>
      </c>
      <c r="C1931" s="56" t="s">
        <v>32</v>
      </c>
      <c r="D1931" s="44">
        <v>104.33428213492861</v>
      </c>
      <c r="E1931" s="44">
        <v>127.42486797594368</v>
      </c>
      <c r="F1931" s="44">
        <v>23.09058584101507</v>
      </c>
      <c r="G1931" s="45"/>
    </row>
    <row r="1932" spans="2:7" s="40" customFormat="1">
      <c r="B1932" s="43">
        <v>41660</v>
      </c>
      <c r="C1932" s="56" t="s">
        <v>33</v>
      </c>
      <c r="D1932" s="44">
        <v>108.55350715547976</v>
      </c>
      <c r="E1932" s="44">
        <v>134.11387081977071</v>
      </c>
      <c r="F1932" s="44">
        <v>25.560363664290946</v>
      </c>
      <c r="G1932" s="45"/>
    </row>
    <row r="1933" spans="2:7" s="40" customFormat="1">
      <c r="B1933" s="43">
        <v>41660</v>
      </c>
      <c r="C1933" s="56" t="s">
        <v>34</v>
      </c>
      <c r="D1933" s="44">
        <v>116.78144619603201</v>
      </c>
      <c r="E1933" s="44">
        <v>144.20074938465626</v>
      </c>
      <c r="F1933" s="44">
        <v>27.419303188624255</v>
      </c>
      <c r="G1933" s="45"/>
    </row>
    <row r="1934" spans="2:7" s="40" customFormat="1">
      <c r="B1934" s="43">
        <v>41660</v>
      </c>
      <c r="C1934" s="56" t="s">
        <v>35</v>
      </c>
      <c r="D1934" s="44">
        <v>111.29519934728052</v>
      </c>
      <c r="E1934" s="44">
        <v>134.96174923611034</v>
      </c>
      <c r="F1934" s="44">
        <v>23.66654988882982</v>
      </c>
      <c r="G1934" s="45"/>
    </row>
    <row r="1935" spans="2:7" s="40" customFormat="1">
      <c r="B1935" s="43">
        <v>41660</v>
      </c>
      <c r="C1935" s="56" t="s">
        <v>36</v>
      </c>
      <c r="D1935" s="44">
        <v>89.668652115024585</v>
      </c>
      <c r="E1935" s="44">
        <v>110.64461130335107</v>
      </c>
      <c r="F1935" s="44">
        <v>20.975959188326485</v>
      </c>
      <c r="G1935" s="45"/>
    </row>
    <row r="1936" spans="2:7" s="40" customFormat="1">
      <c r="B1936" s="43">
        <v>41660</v>
      </c>
      <c r="C1936" s="56" t="s">
        <v>37</v>
      </c>
      <c r="D1936" s="44">
        <v>94.731801497325961</v>
      </c>
      <c r="E1936" s="44">
        <v>117.01500176720825</v>
      </c>
      <c r="F1936" s="44">
        <v>22.283200269882286</v>
      </c>
      <c r="G1936" s="45"/>
    </row>
    <row r="1937" spans="2:7" s="40" customFormat="1">
      <c r="B1937" s="43">
        <v>41660</v>
      </c>
      <c r="C1937" s="56" t="s">
        <v>38</v>
      </c>
      <c r="D1937" s="44">
        <v>104.33103000622859</v>
      </c>
      <c r="E1937" s="44">
        <v>126.88937398914388</v>
      </c>
      <c r="F1937" s="44">
        <v>22.558343982915289</v>
      </c>
      <c r="G1937" s="45"/>
    </row>
    <row r="1938" spans="2:7" s="40" customFormat="1">
      <c r="B1938" s="43">
        <v>41660</v>
      </c>
      <c r="C1938" s="56" t="s">
        <v>39</v>
      </c>
      <c r="D1938" s="44">
        <v>118.04430339228233</v>
      </c>
      <c r="E1938" s="44">
        <v>137.82545740495902</v>
      </c>
      <c r="F1938" s="44">
        <v>19.781154012676694</v>
      </c>
      <c r="G1938" s="45"/>
    </row>
    <row r="1939" spans="2:7" s="40" customFormat="1">
      <c r="B1939" s="43">
        <v>41660</v>
      </c>
      <c r="C1939" s="56" t="s">
        <v>40</v>
      </c>
      <c r="D1939" s="44">
        <v>125.42801390333436</v>
      </c>
      <c r="E1939" s="44">
        <v>149.39850372587389</v>
      </c>
      <c r="F1939" s="44">
        <v>23.970489822539534</v>
      </c>
      <c r="G1939" s="45"/>
    </row>
    <row r="1940" spans="2:7" s="40" customFormat="1">
      <c r="B1940" s="43">
        <v>41660</v>
      </c>
      <c r="C1940" s="56" t="s">
        <v>41</v>
      </c>
      <c r="D1940" s="44">
        <v>138.61358622813799</v>
      </c>
      <c r="E1940" s="44">
        <v>161.60850151162848</v>
      </c>
      <c r="F1940" s="44">
        <v>22.994915283490485</v>
      </c>
      <c r="G1940" s="45"/>
    </row>
    <row r="1941" spans="2:7" s="40" customFormat="1">
      <c r="B1941" s="43">
        <v>41660</v>
      </c>
      <c r="C1941" s="56" t="s">
        <v>42</v>
      </c>
      <c r="D1941" s="44">
        <v>161.71501043884427</v>
      </c>
      <c r="E1941" s="44">
        <v>186.24153412703757</v>
      </c>
      <c r="F1941" s="44">
        <v>24.526523688193294</v>
      </c>
      <c r="G1941" s="45"/>
    </row>
    <row r="1942" spans="2:7" s="40" customFormat="1">
      <c r="B1942" s="43">
        <v>41660</v>
      </c>
      <c r="C1942" s="56" t="s">
        <v>43</v>
      </c>
      <c r="D1942" s="44">
        <v>118.25282771158238</v>
      </c>
      <c r="E1942" s="44">
        <v>140.47666749326783</v>
      </c>
      <c r="F1942" s="44">
        <v>22.223839781685442</v>
      </c>
      <c r="G1942" s="45"/>
    </row>
    <row r="1943" spans="2:7" s="40" customFormat="1">
      <c r="B1943" s="43">
        <v>41660</v>
      </c>
      <c r="C1943" s="56" t="s">
        <v>44</v>
      </c>
      <c r="D1943" s="44">
        <v>122.99917998503368</v>
      </c>
      <c r="E1943" s="44">
        <v>143.97975881777626</v>
      </c>
      <c r="F1943" s="44">
        <v>20.98057883274258</v>
      </c>
      <c r="G1943" s="45"/>
    </row>
    <row r="1944" spans="2:7" s="40" customFormat="1">
      <c r="B1944" s="43">
        <v>41660</v>
      </c>
      <c r="C1944" s="56" t="s">
        <v>45</v>
      </c>
      <c r="D1944" s="44">
        <v>130.80462331803582</v>
      </c>
      <c r="E1944" s="44">
        <v>158.73779571707971</v>
      </c>
      <c r="F1944" s="44">
        <v>27.933172399043883</v>
      </c>
      <c r="G1944" s="45"/>
    </row>
    <row r="1945" spans="2:7" s="40" customFormat="1">
      <c r="B1945" s="43">
        <v>41660</v>
      </c>
      <c r="C1945" s="56" t="s">
        <v>46</v>
      </c>
      <c r="D1945" s="44">
        <v>147.99833311424049</v>
      </c>
      <c r="E1945" s="44">
        <v>173.92036989592299</v>
      </c>
      <c r="F1945" s="44">
        <v>25.922036781682493</v>
      </c>
      <c r="G1945" s="45"/>
    </row>
    <row r="1946" spans="2:7" s="40" customFormat="1">
      <c r="B1946" s="43">
        <v>41660</v>
      </c>
      <c r="C1946" s="56" t="s">
        <v>47</v>
      </c>
      <c r="D1946" s="44">
        <v>127.42769604683487</v>
      </c>
      <c r="E1946" s="44">
        <v>151.40962326911293</v>
      </c>
      <c r="F1946" s="44">
        <v>23.98192722227806</v>
      </c>
      <c r="G1946" s="45"/>
    </row>
    <row r="1947" spans="2:7" s="40" customFormat="1">
      <c r="B1947" s="43">
        <v>41660</v>
      </c>
      <c r="C1947" s="56" t="s">
        <v>48</v>
      </c>
      <c r="D1947" s="44">
        <v>137.34271380063757</v>
      </c>
      <c r="E1947" s="44">
        <v>166.16735064582639</v>
      </c>
      <c r="F1947" s="44">
        <v>28.82463684518882</v>
      </c>
      <c r="G1947" s="45"/>
    </row>
    <row r="1948" spans="2:7" s="40" customFormat="1">
      <c r="B1948" s="43">
        <v>41660</v>
      </c>
      <c r="C1948" s="56" t="s">
        <v>49</v>
      </c>
      <c r="D1948" s="44">
        <v>139.45170838453814</v>
      </c>
      <c r="E1948" s="44">
        <v>164.36135402884719</v>
      </c>
      <c r="F1948" s="44">
        <v>24.909645644309052</v>
      </c>
      <c r="G1948" s="45"/>
    </row>
    <row r="1949" spans="2:7" s="40" customFormat="1">
      <c r="B1949" s="43">
        <v>41660</v>
      </c>
      <c r="C1949" s="56" t="s">
        <v>50</v>
      </c>
      <c r="D1949" s="44">
        <v>166.13865324004544</v>
      </c>
      <c r="E1949" s="44">
        <v>194.19581203779393</v>
      </c>
      <c r="F1949" s="44">
        <v>28.057158797748485</v>
      </c>
      <c r="G1949" s="45"/>
    </row>
    <row r="1950" spans="2:7" s="40" customFormat="1">
      <c r="B1950" s="43">
        <v>41660</v>
      </c>
      <c r="C1950" s="56" t="s">
        <v>51</v>
      </c>
      <c r="D1950" s="44">
        <v>128.26892235843508</v>
      </c>
      <c r="E1950" s="44">
        <v>155.44065991553111</v>
      </c>
      <c r="F1950" s="44">
        <v>27.171737557096037</v>
      </c>
      <c r="G1950" s="45"/>
    </row>
    <row r="1951" spans="2:7" s="40" customFormat="1">
      <c r="B1951" s="43">
        <v>41660</v>
      </c>
      <c r="C1951" s="56" t="s">
        <v>52</v>
      </c>
      <c r="D1951" s="44">
        <v>144.30178792083947</v>
      </c>
      <c r="E1951" s="44">
        <v>175.18821965692234</v>
      </c>
      <c r="F1951" s="44">
        <v>30.886431736082869</v>
      </c>
      <c r="G1951" s="45"/>
    </row>
    <row r="1952" spans="2:7" s="40" customFormat="1">
      <c r="B1952" s="43">
        <v>41660</v>
      </c>
      <c r="C1952" s="56" t="s">
        <v>53</v>
      </c>
      <c r="D1952" s="44">
        <v>150.52454787639115</v>
      </c>
      <c r="E1952" s="44">
        <v>182.83170206313892</v>
      </c>
      <c r="F1952" s="44">
        <v>32.307154186747766</v>
      </c>
      <c r="G1952" s="45"/>
    </row>
    <row r="1953" spans="2:7" s="40" customFormat="1">
      <c r="B1953" s="43">
        <v>41660</v>
      </c>
      <c r="C1953" s="56" t="s">
        <v>54</v>
      </c>
      <c r="D1953" s="44">
        <v>183.3288752460501</v>
      </c>
      <c r="E1953" s="44">
        <v>220.20364703046235</v>
      </c>
      <c r="F1953" s="44">
        <v>36.874771784412246</v>
      </c>
      <c r="G1953" s="45"/>
    </row>
    <row r="1954" spans="2:7" s="40" customFormat="1">
      <c r="B1954" s="43">
        <v>41660</v>
      </c>
      <c r="C1954" s="56" t="s">
        <v>55</v>
      </c>
      <c r="D1954" s="44">
        <v>76.516729086350907</v>
      </c>
      <c r="E1954" s="44">
        <v>111.26906491971064</v>
      </c>
      <c r="F1954" s="44">
        <v>34.752335833359737</v>
      </c>
      <c r="G1954" s="45"/>
    </row>
    <row r="1955" spans="2:7" s="40" customFormat="1">
      <c r="B1955" s="43">
        <v>41660</v>
      </c>
      <c r="C1955" s="56" t="s">
        <v>56</v>
      </c>
      <c r="D1955" s="44">
        <v>106.43090503812908</v>
      </c>
      <c r="E1955" s="44">
        <v>138.12994932623872</v>
      </c>
      <c r="F1955" s="44">
        <v>31.699044288109633</v>
      </c>
      <c r="G1955" s="45"/>
    </row>
    <row r="1956" spans="2:7" s="40" customFormat="1">
      <c r="B1956" s="43">
        <v>41660</v>
      </c>
      <c r="C1956" s="56" t="s">
        <v>57</v>
      </c>
      <c r="D1956" s="44">
        <v>121.5141383232332</v>
      </c>
      <c r="E1956" s="44">
        <v>156.49679207595057</v>
      </c>
      <c r="F1956" s="44">
        <v>34.982653752717368</v>
      </c>
      <c r="G1956" s="45"/>
    </row>
    <row r="1957" spans="2:7" s="40" customFormat="1">
      <c r="B1957" s="43">
        <v>41660</v>
      </c>
      <c r="C1957" s="56" t="s">
        <v>58</v>
      </c>
      <c r="D1957" s="44">
        <v>140.1835510092383</v>
      </c>
      <c r="E1957" s="44">
        <v>178.36705346872085</v>
      </c>
      <c r="F1957" s="44">
        <v>38.183502459482554</v>
      </c>
      <c r="G1957" s="45"/>
    </row>
    <row r="1958" spans="2:7" s="40" customFormat="1">
      <c r="B1958" s="43">
        <v>41660</v>
      </c>
      <c r="C1958" s="56" t="s">
        <v>59</v>
      </c>
      <c r="D1958" s="44">
        <v>166.23636455804541</v>
      </c>
      <c r="E1958" s="44">
        <v>211.27875688400624</v>
      </c>
      <c r="F1958" s="44">
        <v>45.042392325960833</v>
      </c>
      <c r="G1958" s="45"/>
    </row>
    <row r="1959" spans="2:7" s="40" customFormat="1">
      <c r="B1959" s="43">
        <v>41660</v>
      </c>
      <c r="C1959" s="56" t="s">
        <v>60</v>
      </c>
      <c r="D1959" s="44">
        <v>221.92861278486063</v>
      </c>
      <c r="E1959" s="44">
        <v>282.41112009307466</v>
      </c>
      <c r="F1959" s="44">
        <v>60.482507308214025</v>
      </c>
      <c r="G1959" s="45"/>
    </row>
    <row r="1960" spans="2:7" s="40" customFormat="1">
      <c r="B1960" s="43">
        <v>41660</v>
      </c>
      <c r="C1960" s="56" t="s">
        <v>61</v>
      </c>
      <c r="D1960" s="44">
        <v>339.32539820114272</v>
      </c>
      <c r="E1960" s="44">
        <v>415.12062753931571</v>
      </c>
      <c r="F1960" s="44">
        <v>75.795229338172987</v>
      </c>
      <c r="G1960" s="45"/>
    </row>
    <row r="1961" spans="2:7" s="40" customFormat="1">
      <c r="B1961" s="43">
        <v>41660</v>
      </c>
      <c r="C1961" s="56" t="s">
        <v>62</v>
      </c>
      <c r="D1961" s="44">
        <v>273.39970849927465</v>
      </c>
      <c r="E1961" s="44">
        <v>355.02687171056232</v>
      </c>
      <c r="F1961" s="44">
        <v>81.627163211287666</v>
      </c>
      <c r="G1961" s="45"/>
    </row>
    <row r="1962" spans="2:7" s="40" customFormat="1">
      <c r="B1962" s="43">
        <v>41660</v>
      </c>
      <c r="C1962" s="56" t="s">
        <v>63</v>
      </c>
      <c r="D1962" s="44">
        <v>206.63088198350644</v>
      </c>
      <c r="E1962" s="44">
        <v>269.77209345459016</v>
      </c>
      <c r="F1962" s="44">
        <v>63.141211471083722</v>
      </c>
      <c r="G1962" s="45"/>
    </row>
    <row r="1963" spans="2:7" s="40" customFormat="1">
      <c r="B1963" s="43">
        <v>41660</v>
      </c>
      <c r="C1963" s="56" t="s">
        <v>64</v>
      </c>
      <c r="D1963" s="44">
        <v>215.7008463925589</v>
      </c>
      <c r="E1963" s="44">
        <v>281.55502121435495</v>
      </c>
      <c r="F1963" s="44">
        <v>65.85417482179605</v>
      </c>
      <c r="G1963" s="45"/>
    </row>
    <row r="1964" spans="2:7" s="40" customFormat="1">
      <c r="B1964" s="43">
        <v>41660</v>
      </c>
      <c r="C1964" s="56" t="s">
        <v>65</v>
      </c>
      <c r="D1964" s="44">
        <v>269.80924115517365</v>
      </c>
      <c r="E1964" s="44">
        <v>342.49285856426786</v>
      </c>
      <c r="F1964" s="44">
        <v>72.683617409094211</v>
      </c>
      <c r="G1964" s="45"/>
    </row>
    <row r="1965" spans="2:7" s="40" customFormat="1">
      <c r="B1965" s="43">
        <v>41660</v>
      </c>
      <c r="C1965" s="56" t="s">
        <v>66</v>
      </c>
      <c r="D1965" s="44">
        <v>272.86664586487444</v>
      </c>
      <c r="E1965" s="44">
        <v>345.88811319464634</v>
      </c>
      <c r="F1965" s="44">
        <v>73.021467329771895</v>
      </c>
      <c r="G1965" s="45"/>
    </row>
    <row r="1966" spans="2:7" s="40" customFormat="1">
      <c r="B1966" s="43">
        <v>41660</v>
      </c>
      <c r="C1966" s="56" t="s">
        <v>67</v>
      </c>
      <c r="D1966" s="44">
        <v>349.96784951739551</v>
      </c>
      <c r="E1966" s="44">
        <v>435.48942491286647</v>
      </c>
      <c r="F1966" s="44">
        <v>85.521575395470961</v>
      </c>
      <c r="G1966" s="45"/>
    </row>
    <row r="1967" spans="2:7" s="40" customFormat="1">
      <c r="B1967" s="43">
        <v>41660</v>
      </c>
      <c r="C1967" s="56" t="s">
        <v>68</v>
      </c>
      <c r="D1967" s="44">
        <v>407.76632796391129</v>
      </c>
      <c r="E1967" s="44">
        <v>485.59646626982413</v>
      </c>
      <c r="F1967" s="44">
        <v>77.83013830591284</v>
      </c>
      <c r="G1967" s="45"/>
    </row>
    <row r="1968" spans="2:7" s="40" customFormat="1">
      <c r="B1968" s="43">
        <v>41660</v>
      </c>
      <c r="C1968" s="56" t="s">
        <v>69</v>
      </c>
      <c r="D1968" s="44">
        <v>197.1317400413038</v>
      </c>
      <c r="E1968" s="44">
        <v>252.98851147975756</v>
      </c>
      <c r="F1968" s="44">
        <v>55.856771438453762</v>
      </c>
      <c r="G1968" s="45"/>
    </row>
    <row r="1969" spans="2:7" s="40" customFormat="1">
      <c r="B1969" s="43">
        <v>41660</v>
      </c>
      <c r="C1969" s="56" t="s">
        <v>70</v>
      </c>
      <c r="D1969" s="44">
        <v>176.45783168864813</v>
      </c>
      <c r="E1969" s="44">
        <v>223.68594314014055</v>
      </c>
      <c r="F1969" s="44">
        <v>47.228111451492424</v>
      </c>
      <c r="G1969" s="45"/>
    </row>
    <row r="1970" spans="2:7" s="40" customFormat="1">
      <c r="B1970" s="43">
        <v>41660</v>
      </c>
      <c r="C1970" s="56" t="s">
        <v>71</v>
      </c>
      <c r="D1970" s="44">
        <v>164.960319634645</v>
      </c>
      <c r="E1970" s="44">
        <v>212.00671769165572</v>
      </c>
      <c r="F1970" s="44">
        <v>47.04639805701072</v>
      </c>
      <c r="G1970" s="45"/>
    </row>
    <row r="1971" spans="2:7" s="40" customFormat="1">
      <c r="B1971" s="43">
        <v>41660</v>
      </c>
      <c r="C1971" s="56" t="s">
        <v>72</v>
      </c>
      <c r="D1971" s="44">
        <v>161.90075122354415</v>
      </c>
      <c r="E1971" s="44">
        <v>214.55333567068459</v>
      </c>
      <c r="F1971" s="44">
        <v>52.652584447140441</v>
      </c>
      <c r="G1971" s="45"/>
    </row>
    <row r="1972" spans="2:7" s="40" customFormat="1">
      <c r="B1972" s="43">
        <v>41660</v>
      </c>
      <c r="C1972" s="56" t="s">
        <v>73</v>
      </c>
      <c r="D1972" s="44">
        <v>272.22388770312426</v>
      </c>
      <c r="E1972" s="44">
        <v>334.30203323974126</v>
      </c>
      <c r="F1972" s="44">
        <v>62.078145536617001</v>
      </c>
      <c r="G1972" s="45"/>
    </row>
    <row r="1973" spans="2:7" s="40" customFormat="1">
      <c r="B1973" s="43">
        <v>41660</v>
      </c>
      <c r="C1973" s="56" t="s">
        <v>74</v>
      </c>
      <c r="D1973" s="44">
        <v>200.07982628205454</v>
      </c>
      <c r="E1973" s="44">
        <v>253.83022423152707</v>
      </c>
      <c r="F1973" s="44">
        <v>53.750397949472529</v>
      </c>
      <c r="G1973" s="45"/>
    </row>
    <row r="1974" spans="2:7" s="40" customFormat="1">
      <c r="B1974" s="43">
        <v>41660</v>
      </c>
      <c r="C1974" s="56" t="s">
        <v>75</v>
      </c>
      <c r="D1974" s="44">
        <v>162.74199671689433</v>
      </c>
      <c r="E1974" s="44">
        <v>209.34763924674684</v>
      </c>
      <c r="F1974" s="44">
        <v>46.605642529852503</v>
      </c>
      <c r="G1974" s="45"/>
    </row>
    <row r="1975" spans="2:7" s="40" customFormat="1">
      <c r="B1975" s="43">
        <v>41660</v>
      </c>
      <c r="C1975" s="56" t="s">
        <v>76</v>
      </c>
      <c r="D1975" s="44">
        <v>196.91362868335366</v>
      </c>
      <c r="E1975" s="44">
        <v>250.53624276388851</v>
      </c>
      <c r="F1975" s="44">
        <v>53.622614080534845</v>
      </c>
      <c r="G1975" s="45"/>
    </row>
    <row r="1976" spans="2:7" s="40" customFormat="1">
      <c r="B1976" s="43">
        <v>41660</v>
      </c>
      <c r="C1976" s="56" t="s">
        <v>77</v>
      </c>
      <c r="D1976" s="44">
        <v>63.914857481117416</v>
      </c>
      <c r="E1976" s="44">
        <v>103.61097838603388</v>
      </c>
      <c r="F1976" s="44">
        <v>39.696120904916462</v>
      </c>
      <c r="G1976" s="45"/>
    </row>
    <row r="1977" spans="2:7" s="40" customFormat="1">
      <c r="B1977" s="43">
        <v>41660</v>
      </c>
      <c r="C1977" s="56" t="s">
        <v>78</v>
      </c>
      <c r="D1977" s="44">
        <v>38.506919488390487</v>
      </c>
      <c r="E1977" s="44">
        <v>70.849951819392473</v>
      </c>
      <c r="F1977" s="44">
        <v>32.343032331001986</v>
      </c>
      <c r="G1977" s="45"/>
    </row>
    <row r="1978" spans="2:7" s="40" customFormat="1">
      <c r="B1978" s="43">
        <v>41660</v>
      </c>
      <c r="C1978" s="56" t="s">
        <v>79</v>
      </c>
      <c r="D1978" s="44">
        <v>27.348102818982451</v>
      </c>
      <c r="E1978" s="44">
        <v>52.64351327039757</v>
      </c>
      <c r="F1978" s="44">
        <v>25.295410451415119</v>
      </c>
      <c r="G1978" s="45"/>
    </row>
    <row r="1979" spans="2:7" s="40" customFormat="1">
      <c r="B1979" s="43">
        <v>41660</v>
      </c>
      <c r="C1979" s="56" t="s">
        <v>80</v>
      </c>
      <c r="D1979" s="44">
        <v>47.450241123242925</v>
      </c>
      <c r="E1979" s="44">
        <v>79.03379911055481</v>
      </c>
      <c r="F1979" s="44">
        <v>31.583557987311885</v>
      </c>
      <c r="G1979" s="45"/>
    </row>
    <row r="1980" spans="2:7" s="40" customFormat="1">
      <c r="B1980" s="43">
        <v>41660</v>
      </c>
      <c r="C1980" s="56" t="s">
        <v>81</v>
      </c>
      <c r="D1980" s="44">
        <v>48.536313612943225</v>
      </c>
      <c r="E1980" s="44">
        <v>79.797650907449466</v>
      </c>
      <c r="F1980" s="44">
        <v>31.261337294506241</v>
      </c>
      <c r="G1980" s="45"/>
    </row>
    <row r="1981" spans="2:7" s="40" customFormat="1">
      <c r="B1981" s="43">
        <v>41660</v>
      </c>
      <c r="C1981" s="56" t="s">
        <v>82</v>
      </c>
      <c r="D1981" s="44">
        <v>36.502240005769941</v>
      </c>
      <c r="E1981" s="44">
        <v>70.519172706132593</v>
      </c>
      <c r="F1981" s="44">
        <v>34.016932700362652</v>
      </c>
      <c r="G1981" s="45"/>
    </row>
    <row r="1982" spans="2:7" s="40" customFormat="1">
      <c r="B1982" s="43">
        <v>41660</v>
      </c>
      <c r="C1982" s="56" t="s">
        <v>83</v>
      </c>
      <c r="D1982" s="44">
        <v>56.572377332235405</v>
      </c>
      <c r="E1982" s="44">
        <v>96.813338029876874</v>
      </c>
      <c r="F1982" s="44">
        <v>40.240960697641469</v>
      </c>
      <c r="G1982" s="45"/>
    </row>
    <row r="1983" spans="2:7" s="40" customFormat="1">
      <c r="B1983" s="43">
        <v>41660</v>
      </c>
      <c r="C1983" s="56" t="s">
        <v>84</v>
      </c>
      <c r="D1983" s="44">
        <v>43.641924111911884</v>
      </c>
      <c r="E1983" s="44">
        <v>75.953430513236157</v>
      </c>
      <c r="F1983" s="44">
        <v>32.311506401324273</v>
      </c>
      <c r="G1983" s="45"/>
    </row>
    <row r="1984" spans="2:7" s="40" customFormat="1">
      <c r="B1984" s="43">
        <v>41660</v>
      </c>
      <c r="C1984" s="56" t="s">
        <v>85</v>
      </c>
      <c r="D1984" s="44">
        <v>42.565947418831584</v>
      </c>
      <c r="E1984" s="44">
        <v>72.449903505492713</v>
      </c>
      <c r="F1984" s="44">
        <v>29.883956086661129</v>
      </c>
      <c r="G1984" s="45"/>
    </row>
    <row r="1985" spans="2:7" s="40" customFormat="1">
      <c r="B1985" s="43">
        <v>41660</v>
      </c>
      <c r="C1985" s="56" t="s">
        <v>86</v>
      </c>
      <c r="D1985" s="44">
        <v>62.182240294256921</v>
      </c>
      <c r="E1985" s="44">
        <v>96.811599110356852</v>
      </c>
      <c r="F1985" s="44">
        <v>34.629358816099931</v>
      </c>
      <c r="G1985" s="45"/>
    </row>
    <row r="1986" spans="2:7" s="40" customFormat="1">
      <c r="B1986" s="43">
        <v>41660</v>
      </c>
      <c r="C1986" s="56" t="s">
        <v>87</v>
      </c>
      <c r="D1986" s="44">
        <v>41.34211588921125</v>
      </c>
      <c r="E1986" s="44">
        <v>74.954233386109593</v>
      </c>
      <c r="F1986" s="44">
        <v>33.612117496898342</v>
      </c>
      <c r="G1986" s="45"/>
    </row>
    <row r="1987" spans="2:7" s="40" customFormat="1">
      <c r="B1987" s="43">
        <v>41660</v>
      </c>
      <c r="C1987" s="56" t="s">
        <v>88</v>
      </c>
      <c r="D1987" s="44">
        <v>34.444553275789367</v>
      </c>
      <c r="E1987" s="44">
        <v>59.317624755901555</v>
      </c>
      <c r="F1987" s="44">
        <v>24.873071480112188</v>
      </c>
      <c r="G1987" s="45"/>
    </row>
    <row r="1988" spans="2:7" s="40" customFormat="1">
      <c r="B1988" s="43">
        <v>41660</v>
      </c>
      <c r="C1988" s="56" t="s">
        <v>89</v>
      </c>
      <c r="D1988" s="44">
        <v>46.393387161487624</v>
      </c>
      <c r="E1988" s="44">
        <v>75.76008466907922</v>
      </c>
      <c r="F1988" s="44">
        <v>29.366697507591596</v>
      </c>
      <c r="G1988" s="45"/>
    </row>
    <row r="1989" spans="2:7" s="40" customFormat="1">
      <c r="B1989" s="43">
        <v>41660</v>
      </c>
      <c r="C1989" s="56" t="s">
        <v>90</v>
      </c>
      <c r="D1989" s="44">
        <v>50.93859866761386</v>
      </c>
      <c r="E1989" s="44">
        <v>88.529539451240524</v>
      </c>
      <c r="F1989" s="44">
        <v>37.590940783626664</v>
      </c>
      <c r="G1989" s="45"/>
    </row>
    <row r="1990" spans="2:7" s="40" customFormat="1">
      <c r="B1990" s="43">
        <v>41660</v>
      </c>
      <c r="C1990" s="56" t="s">
        <v>91</v>
      </c>
      <c r="D1990" s="44">
        <v>44.895339061167206</v>
      </c>
      <c r="E1990" s="44">
        <v>76.056397152241075</v>
      </c>
      <c r="F1990" s="44">
        <v>31.161058091073869</v>
      </c>
      <c r="G1990" s="45"/>
    </row>
    <row r="1991" spans="2:7" s="40" customFormat="1">
      <c r="B1991" s="43">
        <v>41660</v>
      </c>
      <c r="C1991" s="56" t="s">
        <v>92</v>
      </c>
      <c r="D1991" s="44">
        <v>38.430294896850448</v>
      </c>
      <c r="E1991" s="44">
        <v>65.313637081404863</v>
      </c>
      <c r="F1991" s="44">
        <v>26.883342184554415</v>
      </c>
      <c r="G1991" s="45"/>
    </row>
    <row r="1992" spans="2:7" s="40" customFormat="1">
      <c r="B1992" s="43">
        <v>41660</v>
      </c>
      <c r="C1992" s="56" t="s">
        <v>93</v>
      </c>
      <c r="D1992" s="44">
        <v>52.509177809609277</v>
      </c>
      <c r="E1992" s="44">
        <v>86.447436298985423</v>
      </c>
      <c r="F1992" s="44">
        <v>33.938258489376146</v>
      </c>
      <c r="G1992" s="45"/>
    </row>
    <row r="1993" spans="2:7" s="40" customFormat="1">
      <c r="B1993" s="43">
        <v>41660</v>
      </c>
      <c r="C1993" s="56" t="s">
        <v>94</v>
      </c>
      <c r="D1993" s="44">
        <v>76.564500870020808</v>
      </c>
      <c r="E1993" s="44">
        <v>116.9750790732278</v>
      </c>
      <c r="F1993" s="44">
        <v>40.410578203206995</v>
      </c>
      <c r="G1993" s="45"/>
    </row>
    <row r="1994" spans="2:7" s="40" customFormat="1">
      <c r="B1994" s="43">
        <v>41660</v>
      </c>
      <c r="C1994" s="56" t="s">
        <v>95</v>
      </c>
      <c r="D1994" s="44">
        <v>73.66394756959501</v>
      </c>
      <c r="E1994" s="44">
        <v>121.75100938323567</v>
      </c>
      <c r="F1994" s="44">
        <v>48.087061813640659</v>
      </c>
      <c r="G1994" s="45"/>
    </row>
    <row r="1995" spans="2:7" s="40" customFormat="1">
      <c r="B1995" s="43">
        <v>41660</v>
      </c>
      <c r="C1995" s="56" t="s">
        <v>96</v>
      </c>
      <c r="D1995" s="44">
        <v>55.218672164055008</v>
      </c>
      <c r="E1995" s="44">
        <v>100.09635083045531</v>
      </c>
      <c r="F1995" s="44">
        <v>44.8776786664003</v>
      </c>
      <c r="G1995" s="45"/>
    </row>
    <row r="1996" spans="2:7" s="40" customFormat="1">
      <c r="B1996" s="43">
        <v>41660</v>
      </c>
      <c r="C1996" s="56" t="s">
        <v>97</v>
      </c>
      <c r="D1996" s="44">
        <v>55.471487047115076</v>
      </c>
      <c r="E1996" s="44">
        <v>99.352728942435633</v>
      </c>
      <c r="F1996" s="44">
        <v>43.881241895320557</v>
      </c>
      <c r="G1996" s="45"/>
    </row>
    <row r="1997" spans="2:7" s="40" customFormat="1">
      <c r="B1997" s="43">
        <v>41660</v>
      </c>
      <c r="C1997" s="56" t="s">
        <v>98</v>
      </c>
      <c r="D1997" s="44">
        <v>47.857091260653</v>
      </c>
      <c r="E1997" s="44">
        <v>88.737589812920376</v>
      </c>
      <c r="F1997" s="44">
        <v>40.880498552267376</v>
      </c>
      <c r="G1997" s="45"/>
    </row>
    <row r="1998" spans="2:7" s="40" customFormat="1">
      <c r="B1998" s="43">
        <v>41660</v>
      </c>
      <c r="C1998" s="56" t="s">
        <v>99</v>
      </c>
      <c r="D1998" s="44">
        <v>50.292922465288669</v>
      </c>
      <c r="E1998" s="44">
        <v>91.49682345293914</v>
      </c>
      <c r="F1998" s="44">
        <v>41.203900987650471</v>
      </c>
      <c r="G1998" s="45"/>
    </row>
    <row r="1999" spans="2:7" s="40" customFormat="1">
      <c r="B1999" s="43">
        <v>41660</v>
      </c>
      <c r="C1999" s="56" t="s">
        <v>100</v>
      </c>
      <c r="D1999" s="44">
        <v>44.608504184112114</v>
      </c>
      <c r="E1999" s="44">
        <v>84.989637895816031</v>
      </c>
      <c r="F1999" s="44">
        <v>40.381133711703917</v>
      </c>
      <c r="G1999" s="45"/>
    </row>
    <row r="2000" spans="2:7" s="40" customFormat="1">
      <c r="B2000" s="43">
        <v>41660</v>
      </c>
      <c r="C2000" s="56" t="s">
        <v>101</v>
      </c>
      <c r="D2000" s="44">
        <v>36.445907629449898</v>
      </c>
      <c r="E2000" s="44">
        <v>73.536241498287154</v>
      </c>
      <c r="F2000" s="44">
        <v>37.090333868837256</v>
      </c>
      <c r="G2000" s="45"/>
    </row>
    <row r="2001" spans="2:7" s="40" customFormat="1">
      <c r="B2001" s="43">
        <v>41660</v>
      </c>
      <c r="C2001" s="56" t="s">
        <v>102</v>
      </c>
      <c r="D2001" s="44">
        <v>34.315499739249319</v>
      </c>
      <c r="E2001" s="44">
        <v>69.799571092576798</v>
      </c>
      <c r="F2001" s="44">
        <v>35.484071353327479</v>
      </c>
      <c r="G2001" s="45"/>
    </row>
    <row r="2002" spans="2:7" s="40" customFormat="1">
      <c r="B2002" s="43">
        <v>41660</v>
      </c>
      <c r="C2002" s="56" t="s">
        <v>103</v>
      </c>
      <c r="D2002" s="44">
        <v>50.049328636243587</v>
      </c>
      <c r="E2002" s="44">
        <v>93.617477297778166</v>
      </c>
      <c r="F2002" s="44">
        <v>43.568148661534579</v>
      </c>
      <c r="G2002" s="45"/>
    </row>
    <row r="2003" spans="2:7" s="40" customFormat="1">
      <c r="B2003" s="43">
        <v>41660</v>
      </c>
      <c r="C2003" s="56" t="s">
        <v>104</v>
      </c>
      <c r="D2003" s="44">
        <v>34.378416227009332</v>
      </c>
      <c r="E2003" s="44">
        <v>74.415896049800736</v>
      </c>
      <c r="F2003" s="44">
        <v>40.037479822791404</v>
      </c>
      <c r="G2003" s="45"/>
    </row>
    <row r="2004" spans="2:7" s="40" customFormat="1">
      <c r="B2004" s="43">
        <v>41660</v>
      </c>
      <c r="C2004" s="56" t="s">
        <v>105</v>
      </c>
      <c r="D2004" s="44">
        <v>31.351687200593506</v>
      </c>
      <c r="E2004" s="44">
        <v>71.931751206816855</v>
      </c>
      <c r="F2004" s="44">
        <v>40.580064006223353</v>
      </c>
      <c r="G2004" s="45"/>
    </row>
    <row r="2005" spans="2:7" s="40" customFormat="1">
      <c r="B2005" s="43">
        <v>41660</v>
      </c>
      <c r="C2005" s="56" t="s">
        <v>106</v>
      </c>
      <c r="D2005" s="44">
        <v>33.038790959728964</v>
      </c>
      <c r="E2005" s="44">
        <v>69.649302788328868</v>
      </c>
      <c r="F2005" s="44">
        <v>36.610511828599904</v>
      </c>
      <c r="G2005" s="45"/>
    </row>
    <row r="2006" spans="2:7" s="40" customFormat="1">
      <c r="B2006" s="43">
        <v>41660</v>
      </c>
      <c r="C2006" s="56" t="s">
        <v>107</v>
      </c>
      <c r="D2006" s="44">
        <v>27.069944343852345</v>
      </c>
      <c r="E2006" s="44">
        <v>62.845329532354896</v>
      </c>
      <c r="F2006" s="44">
        <v>35.775385188502554</v>
      </c>
      <c r="G2006" s="45"/>
    </row>
    <row r="2007" spans="2:7" s="40" customFormat="1">
      <c r="B2007" s="43">
        <v>41660</v>
      </c>
      <c r="C2007" s="56" t="s">
        <v>108</v>
      </c>
      <c r="D2007" s="44">
        <v>14.752884814774003</v>
      </c>
      <c r="E2007" s="44">
        <v>45.671648989777573</v>
      </c>
      <c r="F2007" s="44">
        <v>30.91876417500357</v>
      </c>
      <c r="G2007" s="45"/>
    </row>
    <row r="2008" spans="2:7" s="40" customFormat="1">
      <c r="B2008" s="43">
        <v>41660</v>
      </c>
      <c r="C2008" s="56" t="s">
        <v>109</v>
      </c>
      <c r="D2008" s="44">
        <v>14.077911987378817</v>
      </c>
      <c r="E2008" s="44">
        <v>39.579028411443296</v>
      </c>
      <c r="F2008" s="44">
        <v>25.501116424064477</v>
      </c>
      <c r="G2008" s="45"/>
    </row>
    <row r="2009" spans="2:7" s="40" customFormat="1">
      <c r="B2009" s="43">
        <v>41660</v>
      </c>
      <c r="C2009" s="56" t="s">
        <v>110</v>
      </c>
      <c r="D2009" s="44">
        <v>18.475186230245011</v>
      </c>
      <c r="E2009" s="44">
        <v>45.278392100811743</v>
      </c>
      <c r="F2009" s="44">
        <v>26.803205870566732</v>
      </c>
      <c r="G2009" s="45"/>
    </row>
    <row r="2010" spans="2:7" s="40" customFormat="1">
      <c r="B2010" s="43">
        <v>41660</v>
      </c>
      <c r="C2010" s="56" t="s">
        <v>111</v>
      </c>
      <c r="D2010" s="44">
        <v>15.849349650949296</v>
      </c>
      <c r="E2010" s="44">
        <v>41.64822941236136</v>
      </c>
      <c r="F2010" s="44">
        <v>25.798879761412064</v>
      </c>
      <c r="G2010" s="45"/>
    </row>
    <row r="2011" spans="2:7" s="40" customFormat="1">
      <c r="B2011" s="43">
        <v>41660</v>
      </c>
      <c r="C2011" s="56" t="s">
        <v>112</v>
      </c>
      <c r="D2011" s="44">
        <v>13.297355980613604</v>
      </c>
      <c r="E2011" s="44">
        <v>34.250262871410669</v>
      </c>
      <c r="F2011" s="44">
        <v>20.952906890797067</v>
      </c>
      <c r="G2011" s="45"/>
    </row>
    <row r="2012" spans="2:7" s="40" customFormat="1">
      <c r="B2012" s="43">
        <v>41660</v>
      </c>
      <c r="C2012" s="56" t="s">
        <v>113</v>
      </c>
      <c r="D2012" s="44">
        <v>15.5011988113542</v>
      </c>
      <c r="E2012" s="44">
        <v>35.916391541287929</v>
      </c>
      <c r="F2012" s="44">
        <v>20.415192729933729</v>
      </c>
      <c r="G2012" s="45"/>
    </row>
    <row r="2013" spans="2:7" s="40" customFormat="1">
      <c r="B2013" s="43">
        <v>41660</v>
      </c>
      <c r="C2013" s="56" t="s">
        <v>114</v>
      </c>
      <c r="D2013" s="44">
        <v>18.348262416004971</v>
      </c>
      <c r="E2013" s="44">
        <v>39.492935172586321</v>
      </c>
      <c r="F2013" s="44">
        <v>21.14467275658135</v>
      </c>
      <c r="G2013" s="45"/>
    </row>
    <row r="2014" spans="2:7" s="40" customFormat="1">
      <c r="B2014" s="43">
        <v>41660</v>
      </c>
      <c r="C2014" s="56" t="s">
        <v>115</v>
      </c>
      <c r="D2014" s="44">
        <v>8.4464837995972886</v>
      </c>
      <c r="E2014" s="44">
        <v>26.947584504400936</v>
      </c>
      <c r="F2014" s="44">
        <v>18.501100704803648</v>
      </c>
      <c r="G2014" s="45"/>
    </row>
    <row r="2015" spans="2:7" s="40" customFormat="1">
      <c r="B2015" s="43">
        <v>41660</v>
      </c>
      <c r="C2015" s="56" t="s">
        <v>116</v>
      </c>
      <c r="D2015" s="44">
        <v>17.536116797774749</v>
      </c>
      <c r="E2015" s="44">
        <v>35.056060893614301</v>
      </c>
      <c r="F2015" s="44">
        <v>17.519944095839552</v>
      </c>
      <c r="G2015" s="45"/>
    </row>
    <row r="2016" spans="2:7" s="40" customFormat="1">
      <c r="B2016" s="43">
        <v>41660</v>
      </c>
      <c r="C2016" s="56" t="s">
        <v>117</v>
      </c>
      <c r="D2016" s="44">
        <v>15.184532138404112</v>
      </c>
      <c r="E2016" s="44">
        <v>35.724491173981995</v>
      </c>
      <c r="F2016" s="44">
        <v>20.539959035577883</v>
      </c>
      <c r="G2016" s="45"/>
    </row>
    <row r="2017" spans="2:7" s="40" customFormat="1">
      <c r="B2017" s="43">
        <v>41660</v>
      </c>
      <c r="C2017" s="56" t="s">
        <v>118</v>
      </c>
      <c r="D2017" s="44">
        <v>14.477954354143922</v>
      </c>
      <c r="E2017" s="44">
        <v>28.390505531787284</v>
      </c>
      <c r="F2017" s="44">
        <v>13.912551177643362</v>
      </c>
      <c r="G2017" s="45"/>
    </row>
    <row r="2018" spans="2:7" s="40" customFormat="1">
      <c r="B2018" s="43">
        <v>41660</v>
      </c>
      <c r="C2018" s="56" t="s">
        <v>119</v>
      </c>
      <c r="D2018" s="44">
        <v>9.3109739631275215</v>
      </c>
      <c r="E2018" s="44">
        <v>21.820758812174223</v>
      </c>
      <c r="F2018" s="44">
        <v>12.509784849046701</v>
      </c>
      <c r="G2018" s="45"/>
    </row>
    <row r="2019" spans="2:7" s="40" customFormat="1">
      <c r="B2019" s="43">
        <v>41660</v>
      </c>
      <c r="C2019" s="56" t="s">
        <v>120</v>
      </c>
      <c r="D2019" s="44">
        <v>6.3373343915717157</v>
      </c>
      <c r="E2019" s="44">
        <v>26.543478100970106</v>
      </c>
      <c r="F2019" s="44">
        <v>20.20614370939839</v>
      </c>
      <c r="G2019" s="45"/>
    </row>
    <row r="2020" spans="2:7" s="40" customFormat="1">
      <c r="B2020" s="43">
        <v>41660</v>
      </c>
      <c r="C2020" s="56" t="s">
        <v>121</v>
      </c>
      <c r="D2020" s="44">
        <v>14.193024553693842</v>
      </c>
      <c r="E2020" s="44">
        <v>30.873456774311165</v>
      </c>
      <c r="F2020" s="44">
        <v>16.680432220617323</v>
      </c>
      <c r="G2020" s="45"/>
    </row>
    <row r="2021" spans="2:7" s="40" customFormat="1">
      <c r="B2021" s="43">
        <v>41660</v>
      </c>
      <c r="C2021" s="56" t="s">
        <v>122</v>
      </c>
      <c r="D2021" s="44">
        <v>8.3196420284422512</v>
      </c>
      <c r="E2021" s="44">
        <v>23.115155094493641</v>
      </c>
      <c r="F2021" s="44">
        <v>14.79551306605139</v>
      </c>
      <c r="G2021" s="45"/>
    </row>
    <row r="2022" spans="2:7" s="40" customFormat="1">
      <c r="B2022" s="43">
        <v>41660</v>
      </c>
      <c r="C2022" s="56" t="s">
        <v>123</v>
      </c>
      <c r="D2022" s="44">
        <v>8.593755401327325</v>
      </c>
      <c r="E2022" s="44">
        <v>21.257749487923473</v>
      </c>
      <c r="F2022" s="44">
        <v>12.663994086596148</v>
      </c>
      <c r="G2022" s="45"/>
    </row>
    <row r="2023" spans="2:7" s="40" customFormat="1">
      <c r="B2023" s="43">
        <v>41660</v>
      </c>
      <c r="C2023" s="56" t="s">
        <v>124</v>
      </c>
      <c r="D2023" s="44">
        <v>10.091019844952731</v>
      </c>
      <c r="E2023" s="44">
        <v>24.494554168221015</v>
      </c>
      <c r="F2023" s="44">
        <v>14.403534323268284</v>
      </c>
      <c r="G2023" s="45"/>
    </row>
    <row r="2024" spans="2:7" s="40" customFormat="1">
      <c r="B2024" s="43">
        <v>41660</v>
      </c>
      <c r="C2024" s="56" t="s">
        <v>125</v>
      </c>
      <c r="D2024" s="44">
        <v>6.8222109776168454</v>
      </c>
      <c r="E2024" s="44">
        <v>20.822368922504666</v>
      </c>
      <c r="F2024" s="44">
        <v>14.000157944887821</v>
      </c>
      <c r="G2024" s="45"/>
    </row>
    <row r="2025" spans="2:7" s="40" customFormat="1">
      <c r="B2025" s="43">
        <v>41661</v>
      </c>
      <c r="C2025" s="56">
        <v>0</v>
      </c>
      <c r="D2025" s="44">
        <v>13.581085113123674</v>
      </c>
      <c r="E2025" s="44">
        <v>25.460022371348582</v>
      </c>
      <c r="F2025" s="44">
        <v>11.878937258224909</v>
      </c>
      <c r="G2025" s="45"/>
    </row>
    <row r="2026" spans="2:7" s="40" customFormat="1">
      <c r="B2026" s="43">
        <v>41661</v>
      </c>
      <c r="C2026" s="56" t="s">
        <v>31</v>
      </c>
      <c r="D2026" s="44">
        <v>6.642887539051797</v>
      </c>
      <c r="E2026" s="44">
        <v>16.290496162397691</v>
      </c>
      <c r="F2026" s="44">
        <v>9.647608623345894</v>
      </c>
      <c r="G2026" s="45"/>
    </row>
    <row r="2027" spans="2:7" s="40" customFormat="1">
      <c r="B2027" s="43">
        <v>41661</v>
      </c>
      <c r="C2027" s="56" t="s">
        <v>32</v>
      </c>
      <c r="D2027" s="44">
        <v>4.6499971083312568</v>
      </c>
      <c r="E2027" s="44">
        <v>13.08538206955213</v>
      </c>
      <c r="F2027" s="44">
        <v>8.4353849612208727</v>
      </c>
      <c r="G2027" s="45"/>
    </row>
    <row r="2028" spans="2:7" s="40" customFormat="1">
      <c r="B2028" s="43">
        <v>41661</v>
      </c>
      <c r="C2028" s="56" t="s">
        <v>33</v>
      </c>
      <c r="D2028" s="44">
        <v>7.9292055564021435</v>
      </c>
      <c r="E2028" s="44">
        <v>16.162950154779747</v>
      </c>
      <c r="F2028" s="44">
        <v>8.2337445983776032</v>
      </c>
      <c r="G2028" s="45"/>
    </row>
    <row r="2029" spans="2:7" s="40" customFormat="1">
      <c r="B2029" s="43">
        <v>41661</v>
      </c>
      <c r="C2029" s="56" t="s">
        <v>34</v>
      </c>
      <c r="D2029" s="44">
        <v>11.440350149203093</v>
      </c>
      <c r="E2029" s="44">
        <v>19.8347819600191</v>
      </c>
      <c r="F2029" s="44">
        <v>8.3944318108160072</v>
      </c>
      <c r="G2029" s="45"/>
    </row>
    <row r="2030" spans="2:7" s="40" customFormat="1">
      <c r="B2030" s="43">
        <v>41661</v>
      </c>
      <c r="C2030" s="56" t="s">
        <v>35</v>
      </c>
      <c r="D2030" s="44">
        <v>5.5883447589515107</v>
      </c>
      <c r="E2030" s="44">
        <v>17.00113986170237</v>
      </c>
      <c r="F2030" s="44">
        <v>11.412795102750859</v>
      </c>
      <c r="G2030" s="45"/>
    </row>
    <row r="2031" spans="2:7" s="40" customFormat="1">
      <c r="B2031" s="43">
        <v>41661</v>
      </c>
      <c r="C2031" s="56" t="s">
        <v>36</v>
      </c>
      <c r="D2031" s="44">
        <v>5.8835474857815901</v>
      </c>
      <c r="E2031" s="44">
        <v>12.299752242376478</v>
      </c>
      <c r="F2031" s="44">
        <v>6.4162047565948876</v>
      </c>
      <c r="G2031" s="45"/>
    </row>
    <row r="2032" spans="2:7" s="40" customFormat="1">
      <c r="B2032" s="43">
        <v>41661</v>
      </c>
      <c r="C2032" s="56" t="s">
        <v>37</v>
      </c>
      <c r="D2032" s="44">
        <v>6.473977382471749</v>
      </c>
      <c r="E2032" s="44">
        <v>14.39030556878954</v>
      </c>
      <c r="F2032" s="44">
        <v>7.9163281863177906</v>
      </c>
      <c r="G2032" s="45"/>
    </row>
    <row r="2033" spans="2:7" s="40" customFormat="1">
      <c r="B2033" s="43">
        <v>41661</v>
      </c>
      <c r="C2033" s="56" t="s">
        <v>38</v>
      </c>
      <c r="D2033" s="44">
        <v>4.7342031527012782</v>
      </c>
      <c r="E2033" s="44">
        <v>15.20736311166517</v>
      </c>
      <c r="F2033" s="44">
        <v>10.473159958963892</v>
      </c>
      <c r="G2033" s="45"/>
    </row>
    <row r="2034" spans="2:7" s="40" customFormat="1">
      <c r="B2034" s="43">
        <v>41661</v>
      </c>
      <c r="C2034" s="56" t="s">
        <v>39</v>
      </c>
      <c r="D2034" s="44">
        <v>6.8324002167618456</v>
      </c>
      <c r="E2034" s="44">
        <v>15.387679309143088</v>
      </c>
      <c r="F2034" s="44">
        <v>8.5552790923812427</v>
      </c>
      <c r="G2034" s="45"/>
    </row>
    <row r="2035" spans="2:7" s="40" customFormat="1">
      <c r="B2035" s="43">
        <v>41661</v>
      </c>
      <c r="C2035" s="56" t="s">
        <v>40</v>
      </c>
      <c r="D2035" s="44">
        <v>5.3773240719014526</v>
      </c>
      <c r="E2035" s="44">
        <v>13.615361596803885</v>
      </c>
      <c r="F2035" s="44">
        <v>8.2380375249024311</v>
      </c>
      <c r="G2035" s="45"/>
    </row>
    <row r="2036" spans="2:7" s="40" customFormat="1">
      <c r="B2036" s="43">
        <v>41661</v>
      </c>
      <c r="C2036" s="56" t="s">
        <v>41</v>
      </c>
      <c r="D2036" s="44">
        <v>5.1242468921113833</v>
      </c>
      <c r="E2036" s="44">
        <v>11.917349571093647</v>
      </c>
      <c r="F2036" s="44">
        <v>6.7931026789822635</v>
      </c>
      <c r="G2036" s="45"/>
    </row>
    <row r="2037" spans="2:7" s="40" customFormat="1">
      <c r="B2037" s="43">
        <v>41661</v>
      </c>
      <c r="C2037" s="56" t="s">
        <v>42</v>
      </c>
      <c r="D2037" s="44">
        <v>11.176282864803017</v>
      </c>
      <c r="E2037" s="44">
        <v>20.640343804410726</v>
      </c>
      <c r="F2037" s="44">
        <v>9.4640609396077089</v>
      </c>
      <c r="G2037" s="45"/>
    </row>
    <row r="2038" spans="2:7" s="40" customFormat="1">
      <c r="B2038" s="43">
        <v>41661</v>
      </c>
      <c r="C2038" s="56" t="s">
        <v>43</v>
      </c>
      <c r="D2038" s="44">
        <v>3.6059140300509736</v>
      </c>
      <c r="E2038" s="44">
        <v>10.866624920571116</v>
      </c>
      <c r="F2038" s="44">
        <v>7.2607108905201425</v>
      </c>
      <c r="G2038" s="45"/>
    </row>
    <row r="2039" spans="2:7" s="40" customFormat="1">
      <c r="B2039" s="43">
        <v>41661</v>
      </c>
      <c r="C2039" s="56" t="s">
        <v>44</v>
      </c>
      <c r="D2039" s="44">
        <v>8.6246267384623287</v>
      </c>
      <c r="E2039" s="44">
        <v>16.045154761096789</v>
      </c>
      <c r="F2039" s="44">
        <v>7.4205280226344605</v>
      </c>
      <c r="G2039" s="45"/>
    </row>
    <row r="2040" spans="2:7" s="40" customFormat="1">
      <c r="B2040" s="43">
        <v>41661</v>
      </c>
      <c r="C2040" s="56" t="s">
        <v>45</v>
      </c>
      <c r="D2040" s="44">
        <v>5.5142498017964883</v>
      </c>
      <c r="E2040" s="44">
        <v>12.532549127579367</v>
      </c>
      <c r="F2040" s="44">
        <v>7.0182993257828787</v>
      </c>
      <c r="G2040" s="45"/>
    </row>
    <row r="2041" spans="2:7" s="40" customFormat="1">
      <c r="B2041" s="43">
        <v>41661</v>
      </c>
      <c r="C2041" s="56" t="s">
        <v>46</v>
      </c>
      <c r="D2041" s="44">
        <v>6.55802208092177</v>
      </c>
      <c r="E2041" s="44">
        <v>14.527482639625468</v>
      </c>
      <c r="F2041" s="44">
        <v>7.9694605587036982</v>
      </c>
      <c r="G2041" s="45"/>
    </row>
    <row r="2042" spans="2:7" s="40" customFormat="1">
      <c r="B2042" s="43">
        <v>41661</v>
      </c>
      <c r="C2042" s="56" t="s">
        <v>47</v>
      </c>
      <c r="D2042" s="44">
        <v>5.988644983241616</v>
      </c>
      <c r="E2042" s="44">
        <v>12.893196267759203</v>
      </c>
      <c r="F2042" s="44">
        <v>6.9045512845175869</v>
      </c>
      <c r="G2042" s="45"/>
    </row>
    <row r="2043" spans="2:7" s="40" customFormat="1">
      <c r="B2043" s="43">
        <v>41661</v>
      </c>
      <c r="C2043" s="56" t="s">
        <v>48</v>
      </c>
      <c r="D2043" s="44">
        <v>12.588741094503396</v>
      </c>
      <c r="E2043" s="44">
        <v>25.680121885868449</v>
      </c>
      <c r="F2043" s="44">
        <v>13.091380791365053</v>
      </c>
      <c r="G2043" s="45"/>
    </row>
    <row r="2044" spans="2:7" s="40" customFormat="1">
      <c r="B2044" s="43">
        <v>41661</v>
      </c>
      <c r="C2044" s="56" t="s">
        <v>49</v>
      </c>
      <c r="D2044" s="44">
        <v>11.776843140068177</v>
      </c>
      <c r="E2044" s="44">
        <v>30.25354916949339</v>
      </c>
      <c r="F2044" s="44">
        <v>18.476706029425213</v>
      </c>
      <c r="G2044" s="45"/>
    </row>
    <row r="2045" spans="2:7" s="40" customFormat="1">
      <c r="B2045" s="43">
        <v>41661</v>
      </c>
      <c r="C2045" s="56" t="s">
        <v>50</v>
      </c>
      <c r="D2045" s="44">
        <v>17.259258735684654</v>
      </c>
      <c r="E2045" s="44">
        <v>35.060374523984223</v>
      </c>
      <c r="F2045" s="44">
        <v>17.801115788299569</v>
      </c>
      <c r="G2045" s="45"/>
    </row>
    <row r="2046" spans="2:7" s="40" customFormat="1">
      <c r="B2046" s="43">
        <v>41661</v>
      </c>
      <c r="C2046" s="56" t="s">
        <v>51</v>
      </c>
      <c r="D2046" s="44">
        <v>11.650202667678141</v>
      </c>
      <c r="E2046" s="44">
        <v>31.038432583261034</v>
      </c>
      <c r="F2046" s="44">
        <v>19.388229915582894</v>
      </c>
      <c r="G2046" s="45"/>
    </row>
    <row r="2047" spans="2:7" s="40" customFormat="1">
      <c r="B2047" s="43">
        <v>41661</v>
      </c>
      <c r="C2047" s="56" t="s">
        <v>52</v>
      </c>
      <c r="D2047" s="44">
        <v>25.640855752966914</v>
      </c>
      <c r="E2047" s="44">
        <v>45.374202666515586</v>
      </c>
      <c r="F2047" s="44">
        <v>19.733346913548672</v>
      </c>
      <c r="G2047" s="45"/>
    </row>
    <row r="2048" spans="2:7" s="40" customFormat="1">
      <c r="B2048" s="43">
        <v>41661</v>
      </c>
      <c r="C2048" s="56" t="s">
        <v>53</v>
      </c>
      <c r="D2048" s="44">
        <v>30.068807761708111</v>
      </c>
      <c r="E2048" s="44">
        <v>54.457206118403491</v>
      </c>
      <c r="F2048" s="44">
        <v>24.388398356695379</v>
      </c>
      <c r="G2048" s="45"/>
    </row>
    <row r="2049" spans="2:7" s="40" customFormat="1">
      <c r="B2049" s="43">
        <v>41661</v>
      </c>
      <c r="C2049" s="56" t="s">
        <v>54</v>
      </c>
      <c r="D2049" s="44">
        <v>29.805076322348039</v>
      </c>
      <c r="E2049" s="44">
        <v>49.23615022205783</v>
      </c>
      <c r="F2049" s="44">
        <v>19.431073899709791</v>
      </c>
      <c r="G2049" s="45"/>
    </row>
    <row r="2050" spans="2:7" s="40" customFormat="1">
      <c r="B2050" s="43">
        <v>41661</v>
      </c>
      <c r="C2050" s="56" t="s">
        <v>55</v>
      </c>
      <c r="D2050" s="44">
        <v>13.737464651348702</v>
      </c>
      <c r="E2050" s="44">
        <v>35.154825143779163</v>
      </c>
      <c r="F2050" s="44">
        <v>21.417360492430461</v>
      </c>
      <c r="G2050" s="45"/>
    </row>
    <row r="2051" spans="2:7" s="40" customFormat="1">
      <c r="B2051" s="43">
        <v>41661</v>
      </c>
      <c r="C2051" s="56" t="s">
        <v>56</v>
      </c>
      <c r="D2051" s="44">
        <v>21.887051701565898</v>
      </c>
      <c r="E2051" s="44">
        <v>38.645670479418598</v>
      </c>
      <c r="F2051" s="44">
        <v>16.7586187778527</v>
      </c>
      <c r="G2051" s="45"/>
    </row>
    <row r="2052" spans="2:7" s="40" customFormat="1">
      <c r="B2052" s="43">
        <v>41661</v>
      </c>
      <c r="C2052" s="56" t="s">
        <v>57</v>
      </c>
      <c r="D2052" s="44">
        <v>23.763563625276401</v>
      </c>
      <c r="E2052" s="44">
        <v>45.478954303865514</v>
      </c>
      <c r="F2052" s="44">
        <v>21.715390678589113</v>
      </c>
      <c r="G2052" s="45"/>
    </row>
    <row r="2053" spans="2:7" s="40" customFormat="1">
      <c r="B2053" s="43">
        <v>41661</v>
      </c>
      <c r="C2053" s="56" t="s">
        <v>58</v>
      </c>
      <c r="D2053" s="44">
        <v>46.029804549212407</v>
      </c>
      <c r="E2053" s="44">
        <v>77.683021507089009</v>
      </c>
      <c r="F2053" s="44">
        <v>31.653216957876602</v>
      </c>
      <c r="G2053" s="45"/>
    </row>
    <row r="2054" spans="2:7" s="40" customFormat="1">
      <c r="B2054" s="43">
        <v>41661</v>
      </c>
      <c r="C2054" s="56" t="s">
        <v>59</v>
      </c>
      <c r="D2054" s="44">
        <v>54.516464043559687</v>
      </c>
      <c r="E2054" s="44">
        <v>91.360034003028829</v>
      </c>
      <c r="F2054" s="44">
        <v>36.843569959469143</v>
      </c>
      <c r="G2054" s="45"/>
    </row>
    <row r="2055" spans="2:7" s="40" customFormat="1">
      <c r="B2055" s="43">
        <v>41661</v>
      </c>
      <c r="C2055" s="56" t="s">
        <v>60</v>
      </c>
      <c r="D2055" s="44">
        <v>114.07176070383072</v>
      </c>
      <c r="E2055" s="44">
        <v>160.8606062187275</v>
      </c>
      <c r="F2055" s="44">
        <v>46.788845514896778</v>
      </c>
      <c r="G2055" s="45"/>
    </row>
    <row r="2056" spans="2:7" s="40" customFormat="1">
      <c r="B2056" s="43">
        <v>41661</v>
      </c>
      <c r="C2056" s="56" t="s">
        <v>61</v>
      </c>
      <c r="D2056" s="44">
        <v>144.53934467238892</v>
      </c>
      <c r="E2056" s="44">
        <v>199.48293421231011</v>
      </c>
      <c r="F2056" s="44">
        <v>54.943589539921192</v>
      </c>
      <c r="G2056" s="45"/>
    </row>
    <row r="2057" spans="2:7" s="40" customFormat="1">
      <c r="B2057" s="43">
        <v>41661</v>
      </c>
      <c r="C2057" s="56" t="s">
        <v>62</v>
      </c>
      <c r="D2057" s="44">
        <v>138.74018145683735</v>
      </c>
      <c r="E2057" s="44">
        <v>196.29852009591153</v>
      </c>
      <c r="F2057" s="44">
        <v>57.558338639074179</v>
      </c>
      <c r="G2057" s="45"/>
    </row>
    <row r="2058" spans="2:7" s="40" customFormat="1">
      <c r="B2058" s="43">
        <v>41661</v>
      </c>
      <c r="C2058" s="56" t="s">
        <v>63</v>
      </c>
      <c r="D2058" s="44">
        <v>91.192730313774547</v>
      </c>
      <c r="E2058" s="44">
        <v>137.62035434916794</v>
      </c>
      <c r="F2058" s="44">
        <v>46.427624035393393</v>
      </c>
      <c r="G2058" s="45"/>
    </row>
    <row r="2059" spans="2:7" s="40" customFormat="1">
      <c r="B2059" s="43">
        <v>41661</v>
      </c>
      <c r="C2059" s="56" t="s">
        <v>64</v>
      </c>
      <c r="D2059" s="44">
        <v>86.448150434023276</v>
      </c>
      <c r="E2059" s="44">
        <v>136.45236360765847</v>
      </c>
      <c r="F2059" s="44">
        <v>50.004213173635193</v>
      </c>
      <c r="G2059" s="45"/>
    </row>
    <row r="2060" spans="2:7" s="40" customFormat="1">
      <c r="B2060" s="43">
        <v>41661</v>
      </c>
      <c r="C2060" s="56" t="s">
        <v>65</v>
      </c>
      <c r="D2060" s="44">
        <v>130.40951972908508</v>
      </c>
      <c r="E2060" s="44">
        <v>178.15096903446968</v>
      </c>
      <c r="F2060" s="44">
        <v>47.741449305384606</v>
      </c>
      <c r="G2060" s="45"/>
    </row>
    <row r="2061" spans="2:7" s="40" customFormat="1">
      <c r="B2061" s="43">
        <v>41661</v>
      </c>
      <c r="C2061" s="56" t="s">
        <v>66</v>
      </c>
      <c r="D2061" s="44">
        <v>133.88781655203604</v>
      </c>
      <c r="E2061" s="44">
        <v>182.5001973135177</v>
      </c>
      <c r="F2061" s="44">
        <v>48.61238076148166</v>
      </c>
      <c r="G2061" s="45"/>
    </row>
    <row r="2062" spans="2:7" s="40" customFormat="1">
      <c r="B2062" s="43">
        <v>41661</v>
      </c>
      <c r="C2062" s="56" t="s">
        <v>67</v>
      </c>
      <c r="D2062" s="44">
        <v>77.897002644515965</v>
      </c>
      <c r="E2062" s="44">
        <v>115.22908551660801</v>
      </c>
      <c r="F2062" s="44">
        <v>37.332082872092045</v>
      </c>
      <c r="G2062" s="45"/>
    </row>
    <row r="2063" spans="2:7" s="40" customFormat="1">
      <c r="B2063" s="43">
        <v>41661</v>
      </c>
      <c r="C2063" s="56" t="s">
        <v>68</v>
      </c>
      <c r="D2063" s="44">
        <v>71.655592705569276</v>
      </c>
      <c r="E2063" s="44">
        <v>117.35046518238705</v>
      </c>
      <c r="F2063" s="44">
        <v>45.694872476817778</v>
      </c>
      <c r="G2063" s="45"/>
    </row>
    <row r="2064" spans="2:7" s="40" customFormat="1">
      <c r="B2064" s="43">
        <v>41661</v>
      </c>
      <c r="C2064" s="56" t="s">
        <v>69</v>
      </c>
      <c r="D2064" s="44">
        <v>67.765154541678228</v>
      </c>
      <c r="E2064" s="44">
        <v>105.89065345161222</v>
      </c>
      <c r="F2064" s="44">
        <v>38.125498909933995</v>
      </c>
      <c r="G2064" s="45"/>
    </row>
    <row r="2065" spans="2:7" s="40" customFormat="1">
      <c r="B2065" s="43">
        <v>41661</v>
      </c>
      <c r="C2065" s="56" t="s">
        <v>70</v>
      </c>
      <c r="D2065" s="44">
        <v>69.219615993658607</v>
      </c>
      <c r="E2065" s="44">
        <v>109.49749475515058</v>
      </c>
      <c r="F2065" s="44">
        <v>40.277878761491976</v>
      </c>
      <c r="G2065" s="45"/>
    </row>
    <row r="2066" spans="2:7" s="40" customFormat="1">
      <c r="B2066" s="43">
        <v>41661</v>
      </c>
      <c r="C2066" s="56" t="s">
        <v>71</v>
      </c>
      <c r="D2066" s="44">
        <v>99.411755321076726</v>
      </c>
      <c r="E2066" s="44">
        <v>145.99578512921408</v>
      </c>
      <c r="F2066" s="44">
        <v>46.584029808137359</v>
      </c>
      <c r="G2066" s="45"/>
    </row>
    <row r="2067" spans="2:7" s="40" customFormat="1">
      <c r="B2067" s="43">
        <v>41661</v>
      </c>
      <c r="C2067" s="56" t="s">
        <v>72</v>
      </c>
      <c r="D2067" s="44">
        <v>135.25410287193637</v>
      </c>
      <c r="E2067" s="44">
        <v>183.13024394587731</v>
      </c>
      <c r="F2067" s="44">
        <v>47.876141073940943</v>
      </c>
      <c r="G2067" s="45"/>
    </row>
    <row r="2068" spans="2:7" s="40" customFormat="1">
      <c r="B2068" s="43">
        <v>41661</v>
      </c>
      <c r="C2068" s="56" t="s">
        <v>73</v>
      </c>
      <c r="D2068" s="44">
        <v>44.740095746512026</v>
      </c>
      <c r="E2068" s="44">
        <v>75.57525572071286</v>
      </c>
      <c r="F2068" s="44">
        <v>30.835159974200835</v>
      </c>
      <c r="G2068" s="45"/>
    </row>
    <row r="2069" spans="2:7" s="40" customFormat="1">
      <c r="B2069" s="43">
        <v>41661</v>
      </c>
      <c r="C2069" s="56" t="s">
        <v>74</v>
      </c>
      <c r="D2069" s="44">
        <v>46.099769456372393</v>
      </c>
      <c r="E2069" s="44">
        <v>80.232579014147774</v>
      </c>
      <c r="F2069" s="44">
        <v>34.132809557775381</v>
      </c>
      <c r="G2069" s="45"/>
    </row>
    <row r="2070" spans="2:7" s="40" customFormat="1">
      <c r="B2070" s="43">
        <v>41661</v>
      </c>
      <c r="C2070" s="56" t="s">
        <v>75</v>
      </c>
      <c r="D2070" s="44">
        <v>50.147601927868479</v>
      </c>
      <c r="E2070" s="44">
        <v>81.547726563413164</v>
      </c>
      <c r="F2070" s="44">
        <v>31.400124635544685</v>
      </c>
      <c r="G2070" s="45"/>
    </row>
    <row r="2071" spans="2:7" s="40" customFormat="1">
      <c r="B2071" s="43">
        <v>41661</v>
      </c>
      <c r="C2071" s="56" t="s">
        <v>76</v>
      </c>
      <c r="D2071" s="44">
        <v>40.406718288440857</v>
      </c>
      <c r="E2071" s="44">
        <v>73.950591895426598</v>
      </c>
      <c r="F2071" s="44">
        <v>33.543873606985741</v>
      </c>
      <c r="G2071" s="45"/>
    </row>
    <row r="2072" spans="2:7" s="40" customFormat="1">
      <c r="B2072" s="43">
        <v>41661</v>
      </c>
      <c r="C2072" s="56" t="s">
        <v>77</v>
      </c>
      <c r="D2072" s="44">
        <v>34.028752553349143</v>
      </c>
      <c r="E2072" s="44">
        <v>63.43585943929034</v>
      </c>
      <c r="F2072" s="44">
        <v>29.407106885941197</v>
      </c>
      <c r="G2072" s="45"/>
    </row>
    <row r="2073" spans="2:7" s="40" customFormat="1">
      <c r="B2073" s="43">
        <v>41661</v>
      </c>
      <c r="C2073" s="56" t="s">
        <v>78</v>
      </c>
      <c r="D2073" s="44">
        <v>34.123450853709166</v>
      </c>
      <c r="E2073" s="44">
        <v>62.225972046931879</v>
      </c>
      <c r="F2073" s="44">
        <v>28.102521193222714</v>
      </c>
      <c r="G2073" s="45"/>
    </row>
    <row r="2074" spans="2:7" s="40" customFormat="1">
      <c r="B2074" s="43">
        <v>41661</v>
      </c>
      <c r="C2074" s="56" t="s">
        <v>79</v>
      </c>
      <c r="D2074" s="44">
        <v>42.461706968271407</v>
      </c>
      <c r="E2074" s="44">
        <v>76.665333407387337</v>
      </c>
      <c r="F2074" s="44">
        <v>34.203626439115929</v>
      </c>
      <c r="G2074" s="45"/>
    </row>
    <row r="2075" spans="2:7" s="40" customFormat="1">
      <c r="B2075" s="43">
        <v>41661</v>
      </c>
      <c r="C2075" s="56" t="s">
        <v>80</v>
      </c>
      <c r="D2075" s="44">
        <v>31.529867245598464</v>
      </c>
      <c r="E2075" s="44">
        <v>57.88590552621384</v>
      </c>
      <c r="F2075" s="44">
        <v>26.356038280615376</v>
      </c>
      <c r="G2075" s="45"/>
    </row>
    <row r="2076" spans="2:7" s="40" customFormat="1">
      <c r="B2076" s="43">
        <v>41661</v>
      </c>
      <c r="C2076" s="56" t="s">
        <v>81</v>
      </c>
      <c r="D2076" s="44">
        <v>29.294899878622864</v>
      </c>
      <c r="E2076" s="44">
        <v>56.686682633893376</v>
      </c>
      <c r="F2076" s="44">
        <v>27.391782755270512</v>
      </c>
      <c r="G2076" s="45"/>
    </row>
    <row r="2077" spans="2:7" s="40" customFormat="1">
      <c r="B2077" s="43">
        <v>41661</v>
      </c>
      <c r="C2077" s="56" t="s">
        <v>82</v>
      </c>
      <c r="D2077" s="44">
        <v>37.812256046570148</v>
      </c>
      <c r="E2077" s="44">
        <v>69.470741958416582</v>
      </c>
      <c r="F2077" s="44">
        <v>31.658485911846434</v>
      </c>
      <c r="G2077" s="45"/>
    </row>
    <row r="2078" spans="2:7" s="40" customFormat="1">
      <c r="B2078" s="43">
        <v>41661</v>
      </c>
      <c r="C2078" s="56" t="s">
        <v>83</v>
      </c>
      <c r="D2078" s="44">
        <v>37.727728132435125</v>
      </c>
      <c r="E2078" s="44">
        <v>69.374841222109623</v>
      </c>
      <c r="F2078" s="44">
        <v>31.647113089674498</v>
      </c>
      <c r="G2078" s="45"/>
    </row>
    <row r="2079" spans="2:7" s="40" customFormat="1">
      <c r="B2079" s="43">
        <v>41661</v>
      </c>
      <c r="C2079" s="56" t="s">
        <v>84</v>
      </c>
      <c r="D2079" s="44">
        <v>35.102733029109416</v>
      </c>
      <c r="E2079" s="44">
        <v>67.485964426851481</v>
      </c>
      <c r="F2079" s="44">
        <v>32.383231397742065</v>
      </c>
      <c r="G2079" s="45"/>
    </row>
    <row r="2080" spans="2:7" s="40" customFormat="1">
      <c r="B2080" s="43">
        <v>41661</v>
      </c>
      <c r="C2080" s="56" t="s">
        <v>85</v>
      </c>
      <c r="D2080" s="44">
        <v>38.401979452005307</v>
      </c>
      <c r="E2080" s="44">
        <v>67.623480637839407</v>
      </c>
      <c r="F2080" s="44">
        <v>29.2215011858341</v>
      </c>
      <c r="G2080" s="45"/>
    </row>
    <row r="2081" spans="2:7" s="40" customFormat="1">
      <c r="B2081" s="43">
        <v>41661</v>
      </c>
      <c r="C2081" s="56" t="s">
        <v>86</v>
      </c>
      <c r="D2081" s="44">
        <v>24.023512533146445</v>
      </c>
      <c r="E2081" s="44">
        <v>50.266415412601262</v>
      </c>
      <c r="F2081" s="44">
        <v>26.242902879454817</v>
      </c>
      <c r="G2081" s="45"/>
    </row>
    <row r="2082" spans="2:7" s="40" customFormat="1">
      <c r="B2082" s="43">
        <v>41661</v>
      </c>
      <c r="C2082" s="56" t="s">
        <v>87</v>
      </c>
      <c r="D2082" s="44">
        <v>33.552629589474002</v>
      </c>
      <c r="E2082" s="44">
        <v>65.118912926928544</v>
      </c>
      <c r="F2082" s="44">
        <v>31.566283337454543</v>
      </c>
      <c r="G2082" s="45"/>
    </row>
    <row r="2083" spans="2:7" s="40" customFormat="1">
      <c r="B2083" s="43">
        <v>41661</v>
      </c>
      <c r="C2083" s="56" t="s">
        <v>88</v>
      </c>
      <c r="D2083" s="44">
        <v>37.199690294459977</v>
      </c>
      <c r="E2083" s="44">
        <v>66.985720600845681</v>
      </c>
      <c r="F2083" s="44">
        <v>29.786030306385705</v>
      </c>
      <c r="G2083" s="45"/>
    </row>
    <row r="2084" spans="2:7" s="40" customFormat="1">
      <c r="B2084" s="43">
        <v>41661</v>
      </c>
      <c r="C2084" s="56" t="s">
        <v>89</v>
      </c>
      <c r="D2084" s="44">
        <v>33.900136579929089</v>
      </c>
      <c r="E2084" s="44">
        <v>66.412432503989947</v>
      </c>
      <c r="F2084" s="44">
        <v>32.512295924060858</v>
      </c>
      <c r="G2084" s="45"/>
    </row>
    <row r="2085" spans="2:7" s="40" customFormat="1">
      <c r="B2085" s="43">
        <v>41661</v>
      </c>
      <c r="C2085" s="56" t="s">
        <v>90</v>
      </c>
      <c r="D2085" s="44">
        <v>36.008166815049655</v>
      </c>
      <c r="E2085" s="44">
        <v>69.700809515368448</v>
      </c>
      <c r="F2085" s="44">
        <v>33.692642700318792</v>
      </c>
      <c r="G2085" s="45"/>
    </row>
    <row r="2086" spans="2:7" s="40" customFormat="1">
      <c r="B2086" s="43">
        <v>41661</v>
      </c>
      <c r="C2086" s="56" t="s">
        <v>91</v>
      </c>
      <c r="D2086" s="44">
        <v>52.810297951364163</v>
      </c>
      <c r="E2086" s="44">
        <v>88.265945356120042</v>
      </c>
      <c r="F2086" s="44">
        <v>35.455647404755879</v>
      </c>
      <c r="G2086" s="45"/>
    </row>
    <row r="2087" spans="2:7" s="40" customFormat="1">
      <c r="B2087" s="43">
        <v>41661</v>
      </c>
      <c r="C2087" s="56" t="s">
        <v>92</v>
      </c>
      <c r="D2087" s="44">
        <v>43.534011287911667</v>
      </c>
      <c r="E2087" s="44">
        <v>77.571721863036885</v>
      </c>
      <c r="F2087" s="44">
        <v>34.037710575125217</v>
      </c>
      <c r="G2087" s="45"/>
    </row>
    <row r="2088" spans="2:7" s="40" customFormat="1">
      <c r="B2088" s="43">
        <v>41661</v>
      </c>
      <c r="C2088" s="56" t="s">
        <v>93</v>
      </c>
      <c r="D2088" s="44">
        <v>50.448594367663524</v>
      </c>
      <c r="E2088" s="44">
        <v>85.814264080822142</v>
      </c>
      <c r="F2088" s="44">
        <v>35.365669713158617</v>
      </c>
      <c r="G2088" s="45"/>
    </row>
    <row r="2089" spans="2:7" s="40" customFormat="1">
      <c r="B2089" s="43">
        <v>41661</v>
      </c>
      <c r="C2089" s="56" t="s">
        <v>94</v>
      </c>
      <c r="D2089" s="44">
        <v>61.969440920396607</v>
      </c>
      <c r="E2089" s="44">
        <v>104.81392628091253</v>
      </c>
      <c r="F2089" s="44">
        <v>42.844485360515918</v>
      </c>
      <c r="G2089" s="45"/>
    </row>
    <row r="2090" spans="2:7" s="40" customFormat="1">
      <c r="B2090" s="43">
        <v>41661</v>
      </c>
      <c r="C2090" s="56" t="s">
        <v>95</v>
      </c>
      <c r="D2090" s="44">
        <v>67.893024951033183</v>
      </c>
      <c r="E2090" s="44">
        <v>108.63240637435079</v>
      </c>
      <c r="F2090" s="44">
        <v>40.73938142331761</v>
      </c>
      <c r="G2090" s="45"/>
    </row>
    <row r="2091" spans="2:7" s="40" customFormat="1">
      <c r="B2091" s="43">
        <v>41661</v>
      </c>
      <c r="C2091" s="56" t="s">
        <v>96</v>
      </c>
      <c r="D2091" s="44">
        <v>67.270770439038017</v>
      </c>
      <c r="E2091" s="44">
        <v>114.04212618844832</v>
      </c>
      <c r="F2091" s="44">
        <v>46.771355749410304</v>
      </c>
      <c r="G2091" s="45"/>
    </row>
    <row r="2092" spans="2:7" s="40" customFormat="1">
      <c r="B2092" s="43">
        <v>41661</v>
      </c>
      <c r="C2092" s="56" t="s">
        <v>97</v>
      </c>
      <c r="D2092" s="44">
        <v>77.16808990142566</v>
      </c>
      <c r="E2092" s="44">
        <v>120.51263180650538</v>
      </c>
      <c r="F2092" s="44">
        <v>43.344541905079723</v>
      </c>
      <c r="G2092" s="45"/>
    </row>
    <row r="2093" spans="2:7" s="40" customFormat="1">
      <c r="B2093" s="43">
        <v>41661</v>
      </c>
      <c r="C2093" s="56" t="s">
        <v>98</v>
      </c>
      <c r="D2093" s="44">
        <v>84.4090767520226</v>
      </c>
      <c r="E2093" s="44">
        <v>132.39336569465999</v>
      </c>
      <c r="F2093" s="44">
        <v>47.984288942637392</v>
      </c>
      <c r="G2093" s="45"/>
    </row>
    <row r="2094" spans="2:7" s="40" customFormat="1">
      <c r="B2094" s="43">
        <v>41661</v>
      </c>
      <c r="C2094" s="56" t="s">
        <v>99</v>
      </c>
      <c r="D2094" s="44">
        <v>123.21890318958299</v>
      </c>
      <c r="E2094" s="44">
        <v>186.38922266690548</v>
      </c>
      <c r="F2094" s="44">
        <v>63.170319477322494</v>
      </c>
      <c r="G2094" s="45"/>
    </row>
    <row r="2095" spans="2:7" s="40" customFormat="1">
      <c r="B2095" s="43">
        <v>41661</v>
      </c>
      <c r="C2095" s="56" t="s">
        <v>100</v>
      </c>
      <c r="D2095" s="44">
        <v>87.38061559312338</v>
      </c>
      <c r="E2095" s="44">
        <v>142.25751286643549</v>
      </c>
      <c r="F2095" s="44">
        <v>54.87689727331211</v>
      </c>
      <c r="G2095" s="45"/>
    </row>
    <row r="2096" spans="2:7" s="40" customFormat="1">
      <c r="B2096" s="43">
        <v>41661</v>
      </c>
      <c r="C2096" s="56" t="s">
        <v>101</v>
      </c>
      <c r="D2096" s="44">
        <v>67.406047196093041</v>
      </c>
      <c r="E2096" s="44">
        <v>114.56912260434805</v>
      </c>
      <c r="F2096" s="44">
        <v>47.163075408255011</v>
      </c>
      <c r="G2096" s="45"/>
    </row>
    <row r="2097" spans="2:7" s="40" customFormat="1">
      <c r="B2097" s="43">
        <v>41661</v>
      </c>
      <c r="C2097" s="56" t="s">
        <v>102</v>
      </c>
      <c r="D2097" s="44">
        <v>60.786341356276274</v>
      </c>
      <c r="E2097" s="44">
        <v>102.05077371627372</v>
      </c>
      <c r="F2097" s="44">
        <v>41.26443235999745</v>
      </c>
      <c r="G2097" s="45"/>
    </row>
    <row r="2098" spans="2:7" s="40" customFormat="1">
      <c r="B2098" s="43">
        <v>41661</v>
      </c>
      <c r="C2098" s="56" t="s">
        <v>103</v>
      </c>
      <c r="D2098" s="44">
        <v>42.424787899386352</v>
      </c>
      <c r="E2098" s="44">
        <v>82.679726086288497</v>
      </c>
      <c r="F2098" s="44">
        <v>40.254938186902145</v>
      </c>
      <c r="G2098" s="45"/>
    </row>
    <row r="2099" spans="2:7" s="40" customFormat="1">
      <c r="B2099" s="43">
        <v>41661</v>
      </c>
      <c r="C2099" s="56" t="s">
        <v>104</v>
      </c>
      <c r="D2099" s="44">
        <v>54.208583769324505</v>
      </c>
      <c r="E2099" s="44">
        <v>91.335408843378559</v>
      </c>
      <c r="F2099" s="44">
        <v>37.126825074054054</v>
      </c>
      <c r="G2099" s="45"/>
    </row>
    <row r="2100" spans="2:7" s="40" customFormat="1">
      <c r="B2100" s="43">
        <v>41661</v>
      </c>
      <c r="C2100" s="56" t="s">
        <v>105</v>
      </c>
      <c r="D2100" s="44">
        <v>46.956637176087568</v>
      </c>
      <c r="E2100" s="44">
        <v>83.64406316548704</v>
      </c>
      <c r="F2100" s="44">
        <v>36.687425989399472</v>
      </c>
      <c r="G2100" s="45"/>
    </row>
    <row r="2101" spans="2:7" s="40" customFormat="1">
      <c r="B2101" s="43">
        <v>41661</v>
      </c>
      <c r="C2101" s="56" t="s">
        <v>106</v>
      </c>
      <c r="D2101" s="44">
        <v>49.254146931893182</v>
      </c>
      <c r="E2101" s="44">
        <v>86.422840807236781</v>
      </c>
      <c r="F2101" s="44">
        <v>37.1686938753436</v>
      </c>
      <c r="G2101" s="45"/>
    </row>
    <row r="2102" spans="2:7" s="40" customFormat="1">
      <c r="B2102" s="43">
        <v>41661</v>
      </c>
      <c r="C2102" s="56" t="s">
        <v>107</v>
      </c>
      <c r="D2102" s="44">
        <v>57.253827301175313</v>
      </c>
      <c r="E2102" s="44">
        <v>96.001230296506421</v>
      </c>
      <c r="F2102" s="44">
        <v>38.747402995331107</v>
      </c>
      <c r="G2102" s="45"/>
    </row>
    <row r="2103" spans="2:7" s="40" customFormat="1">
      <c r="B2103" s="43">
        <v>41661</v>
      </c>
      <c r="C2103" s="56" t="s">
        <v>108</v>
      </c>
      <c r="D2103" s="44">
        <v>47.008604937012571</v>
      </c>
      <c r="E2103" s="44">
        <v>85.477710369213199</v>
      </c>
      <c r="F2103" s="44">
        <v>38.469105432200628</v>
      </c>
      <c r="G2103" s="45"/>
    </row>
    <row r="2104" spans="2:7" s="40" customFormat="1">
      <c r="B2104" s="43">
        <v>41661</v>
      </c>
      <c r="C2104" s="56" t="s">
        <v>109</v>
      </c>
      <c r="D2104" s="44">
        <v>52.96345550363916</v>
      </c>
      <c r="E2104" s="44">
        <v>91.650905023638401</v>
      </c>
      <c r="F2104" s="44">
        <v>38.687449519999241</v>
      </c>
      <c r="G2104" s="45"/>
    </row>
    <row r="2105" spans="2:7" s="40" customFormat="1">
      <c r="B2105" s="43">
        <v>41661</v>
      </c>
      <c r="C2105" s="56" t="s">
        <v>110</v>
      </c>
      <c r="D2105" s="44">
        <v>49.506080988993233</v>
      </c>
      <c r="E2105" s="44">
        <v>88.117998424519982</v>
      </c>
      <c r="F2105" s="44">
        <v>38.611917435526749</v>
      </c>
      <c r="G2105" s="45"/>
    </row>
    <row r="2106" spans="2:7" s="40" customFormat="1">
      <c r="B2106" s="43">
        <v>41661</v>
      </c>
      <c r="C2106" s="56" t="s">
        <v>111</v>
      </c>
      <c r="D2106" s="44">
        <v>49.316105702278179</v>
      </c>
      <c r="E2106" s="44">
        <v>87.099139270313444</v>
      </c>
      <c r="F2106" s="44">
        <v>37.783033568035265</v>
      </c>
      <c r="G2106" s="45"/>
    </row>
    <row r="2107" spans="2:7" s="40" customFormat="1">
      <c r="B2107" s="43">
        <v>41661</v>
      </c>
      <c r="C2107" s="56" t="s">
        <v>112</v>
      </c>
      <c r="D2107" s="44">
        <v>66.411448225747748</v>
      </c>
      <c r="E2107" s="44">
        <v>108.5152668421307</v>
      </c>
      <c r="F2107" s="44">
        <v>42.103818616382952</v>
      </c>
      <c r="G2107" s="45"/>
    </row>
    <row r="2108" spans="2:7" s="40" customFormat="1">
      <c r="B2108" s="43">
        <v>41661</v>
      </c>
      <c r="C2108" s="56" t="s">
        <v>113</v>
      </c>
      <c r="D2108" s="44">
        <v>39.092014069835443</v>
      </c>
      <c r="E2108" s="44">
        <v>72.512797599891059</v>
      </c>
      <c r="F2108" s="44">
        <v>33.420783530055616</v>
      </c>
      <c r="G2108" s="45"/>
    </row>
    <row r="2109" spans="2:7" s="40" customFormat="1">
      <c r="B2109" s="43">
        <v>41661</v>
      </c>
      <c r="C2109" s="56" t="s">
        <v>114</v>
      </c>
      <c r="D2109" s="44">
        <v>39.355303726090511</v>
      </c>
      <c r="E2109" s="44">
        <v>73.021519565134824</v>
      </c>
      <c r="F2109" s="44">
        <v>33.666215839044312</v>
      </c>
      <c r="G2109" s="45"/>
    </row>
    <row r="2110" spans="2:7" s="40" customFormat="1">
      <c r="B2110" s="43">
        <v>41661</v>
      </c>
      <c r="C2110" s="56" t="s">
        <v>115</v>
      </c>
      <c r="D2110" s="44">
        <v>34.211743874499142</v>
      </c>
      <c r="E2110" s="44">
        <v>62.562222815881569</v>
      </c>
      <c r="F2110" s="44">
        <v>28.350478941382427</v>
      </c>
      <c r="G2110" s="45"/>
    </row>
    <row r="2111" spans="2:7" s="40" customFormat="1">
      <c r="B2111" s="43">
        <v>41661</v>
      </c>
      <c r="C2111" s="56" t="s">
        <v>116</v>
      </c>
      <c r="D2111" s="44">
        <v>23.271453382086214</v>
      </c>
      <c r="E2111" s="44">
        <v>47.128228292912581</v>
      </c>
      <c r="F2111" s="44">
        <v>23.856774910826367</v>
      </c>
      <c r="G2111" s="45"/>
    </row>
    <row r="2112" spans="2:7" s="40" customFormat="1">
      <c r="B2112" s="43">
        <v>41661</v>
      </c>
      <c r="C2112" s="56" t="s">
        <v>117</v>
      </c>
      <c r="D2112" s="44">
        <v>18.096411994489834</v>
      </c>
      <c r="E2112" s="44">
        <v>41.516718498415131</v>
      </c>
      <c r="F2112" s="44">
        <v>23.420306503925296</v>
      </c>
      <c r="G2112" s="45"/>
    </row>
    <row r="2113" spans="2:7" s="40" customFormat="1">
      <c r="B2113" s="43">
        <v>41661</v>
      </c>
      <c r="C2113" s="56" t="s">
        <v>118</v>
      </c>
      <c r="D2113" s="44">
        <v>40.376816454910781</v>
      </c>
      <c r="E2113" s="44">
        <v>70.017939889992164</v>
      </c>
      <c r="F2113" s="44">
        <v>29.641123435081383</v>
      </c>
      <c r="G2113" s="45"/>
    </row>
    <row r="2114" spans="2:7" s="40" customFormat="1">
      <c r="B2114" s="43">
        <v>41661</v>
      </c>
      <c r="C2114" s="56" t="s">
        <v>119</v>
      </c>
      <c r="D2114" s="44">
        <v>9.6857482043075862</v>
      </c>
      <c r="E2114" s="44">
        <v>30.442400152276157</v>
      </c>
      <c r="F2114" s="44">
        <v>20.756651947968571</v>
      </c>
      <c r="G2114" s="45"/>
    </row>
    <row r="2115" spans="2:7" s="40" customFormat="1">
      <c r="B2115" s="43">
        <v>41661</v>
      </c>
      <c r="C2115" s="56" t="s">
        <v>120</v>
      </c>
      <c r="D2115" s="44">
        <v>12.394320629043309</v>
      </c>
      <c r="E2115" s="44">
        <v>34.154683322184468</v>
      </c>
      <c r="F2115" s="44">
        <v>21.760362693141161</v>
      </c>
      <c r="G2115" s="45"/>
    </row>
    <row r="2116" spans="2:7" s="40" customFormat="1">
      <c r="B2116" s="43">
        <v>41661</v>
      </c>
      <c r="C2116" s="56" t="s">
        <v>121</v>
      </c>
      <c r="D2116" s="44">
        <v>10.497176151062801</v>
      </c>
      <c r="E2116" s="44">
        <v>24.109667706158035</v>
      </c>
      <c r="F2116" s="44">
        <v>13.612491555095234</v>
      </c>
      <c r="G2116" s="45"/>
    </row>
    <row r="2117" spans="2:7" s="40" customFormat="1">
      <c r="B2117" s="43">
        <v>41661</v>
      </c>
      <c r="C2117" s="56" t="s">
        <v>122</v>
      </c>
      <c r="D2117" s="44">
        <v>17.779763133164742</v>
      </c>
      <c r="E2117" s="44">
        <v>31.693469179233581</v>
      </c>
      <c r="F2117" s="44">
        <v>13.913706046068839</v>
      </c>
      <c r="G2117" s="45"/>
    </row>
    <row r="2118" spans="2:7" s="40" customFormat="1">
      <c r="B2118" s="43">
        <v>41661</v>
      </c>
      <c r="C2118" s="56" t="s">
        <v>123</v>
      </c>
      <c r="D2118" s="44">
        <v>11.698538501253122</v>
      </c>
      <c r="E2118" s="44">
        <v>28.564257388414003</v>
      </c>
      <c r="F2118" s="44">
        <v>16.865718887160881</v>
      </c>
      <c r="G2118" s="45"/>
    </row>
    <row r="2119" spans="2:7" s="40" customFormat="1">
      <c r="B2119" s="43">
        <v>41661</v>
      </c>
      <c r="C2119" s="56" t="s">
        <v>124</v>
      </c>
      <c r="D2119" s="44">
        <v>14.649445007303907</v>
      </c>
      <c r="E2119" s="44">
        <v>30.05964365917432</v>
      </c>
      <c r="F2119" s="44">
        <v>15.410198651870413</v>
      </c>
      <c r="G2119" s="45"/>
    </row>
    <row r="2120" spans="2:7" s="40" customFormat="1">
      <c r="B2120" s="43">
        <v>41661</v>
      </c>
      <c r="C2120" s="56" t="s">
        <v>125</v>
      </c>
      <c r="D2120" s="44">
        <v>7.8411010131620911</v>
      </c>
      <c r="E2120" s="44">
        <v>17.861727804891871</v>
      </c>
      <c r="F2120" s="44">
        <v>10.020626791729779</v>
      </c>
      <c r="G2120" s="45"/>
    </row>
    <row r="2121" spans="2:7" s="40" customFormat="1">
      <c r="B2121" s="43">
        <v>41662</v>
      </c>
      <c r="C2121" s="56">
        <v>0</v>
      </c>
      <c r="D2121" s="44">
        <v>21.942321795725853</v>
      </c>
      <c r="E2121" s="44">
        <v>39.584066942957982</v>
      </c>
      <c r="F2121" s="44">
        <v>17.641745147232129</v>
      </c>
      <c r="G2121" s="45"/>
    </row>
    <row r="2122" spans="2:7" s="40" customFormat="1">
      <c r="B2122" s="43">
        <v>41662</v>
      </c>
      <c r="C2122" s="56" t="s">
        <v>31</v>
      </c>
      <c r="D2122" s="44">
        <v>6.5236438814467395</v>
      </c>
      <c r="E2122" s="44">
        <v>16.249310604044602</v>
      </c>
      <c r="F2122" s="44">
        <v>9.7256667225978628</v>
      </c>
      <c r="G2122" s="45"/>
    </row>
    <row r="2123" spans="2:7" s="40" customFormat="1">
      <c r="B2123" s="43">
        <v>41662</v>
      </c>
      <c r="C2123" s="56" t="s">
        <v>32</v>
      </c>
      <c r="D2123" s="44">
        <v>11.086975242202955</v>
      </c>
      <c r="E2123" s="44">
        <v>22.814659052143607</v>
      </c>
      <c r="F2123" s="44">
        <v>11.727683809940652</v>
      </c>
      <c r="G2123" s="45"/>
    </row>
    <row r="2124" spans="2:7" s="40" customFormat="1">
      <c r="B2124" s="43">
        <v>41662</v>
      </c>
      <c r="C2124" s="56" t="s">
        <v>33</v>
      </c>
      <c r="D2124" s="44">
        <v>9.7484779166275981</v>
      </c>
      <c r="E2124" s="44">
        <v>17.76584143246691</v>
      </c>
      <c r="F2124" s="44">
        <v>8.0173635158393122</v>
      </c>
      <c r="G2124" s="45"/>
    </row>
    <row r="2125" spans="2:7" s="40" customFormat="1">
      <c r="B2125" s="43">
        <v>41662</v>
      </c>
      <c r="C2125" s="56" t="s">
        <v>34</v>
      </c>
      <c r="D2125" s="44">
        <v>11.856195270003161</v>
      </c>
      <c r="E2125" s="44">
        <v>24.267463654708948</v>
      </c>
      <c r="F2125" s="44">
        <v>12.411268384705787</v>
      </c>
      <c r="G2125" s="45"/>
    </row>
    <row r="2126" spans="2:7" s="40" customFormat="1">
      <c r="B2126" s="43">
        <v>41662</v>
      </c>
      <c r="C2126" s="56" t="s">
        <v>35</v>
      </c>
      <c r="D2126" s="44">
        <v>8.1254035703871654</v>
      </c>
      <c r="E2126" s="44">
        <v>18.624742492539514</v>
      </c>
      <c r="F2126" s="44">
        <v>10.499338922152349</v>
      </c>
      <c r="G2126" s="45"/>
    </row>
    <row r="2127" spans="2:7" s="40" customFormat="1">
      <c r="B2127" s="43">
        <v>41662</v>
      </c>
      <c r="C2127" s="56" t="s">
        <v>36</v>
      </c>
      <c r="D2127" s="44">
        <v>5.8806116915415672</v>
      </c>
      <c r="E2127" s="44">
        <v>12.812388445802162</v>
      </c>
      <c r="F2127" s="44">
        <v>6.9317767542605946</v>
      </c>
      <c r="G2127" s="45"/>
    </row>
    <row r="2128" spans="2:7" s="40" customFormat="1">
      <c r="B2128" s="43">
        <v>41662</v>
      </c>
      <c r="C2128" s="56" t="s">
        <v>37</v>
      </c>
      <c r="D2128" s="44">
        <v>10.591369204127821</v>
      </c>
      <c r="E2128" s="44">
        <v>18.751793899583454</v>
      </c>
      <c r="F2128" s="44">
        <v>8.1604246954556334</v>
      </c>
      <c r="G2128" s="45"/>
    </row>
    <row r="2129" spans="2:7" s="40" customFormat="1">
      <c r="B2129" s="43">
        <v>41662</v>
      </c>
      <c r="C2129" s="56" t="s">
        <v>38</v>
      </c>
      <c r="D2129" s="44">
        <v>13.510512147643599</v>
      </c>
      <c r="E2129" s="44">
        <v>22.877475713773574</v>
      </c>
      <c r="F2129" s="44">
        <v>9.366963566129975</v>
      </c>
      <c r="G2129" s="45"/>
    </row>
    <row r="2130" spans="2:7" s="40" customFormat="1">
      <c r="B2130" s="43">
        <v>41662</v>
      </c>
      <c r="C2130" s="56" t="s">
        <v>39</v>
      </c>
      <c r="D2130" s="44">
        <v>9.0210126800424018</v>
      </c>
      <c r="E2130" s="44">
        <v>19.175812808231257</v>
      </c>
      <c r="F2130" s="44">
        <v>10.154800128188855</v>
      </c>
      <c r="G2130" s="45"/>
    </row>
    <row r="2131" spans="2:7" s="40" customFormat="1">
      <c r="B2131" s="43">
        <v>41662</v>
      </c>
      <c r="C2131" s="56" t="s">
        <v>40</v>
      </c>
      <c r="D2131" s="44">
        <v>8.9261191642723752</v>
      </c>
      <c r="E2131" s="44">
        <v>17.712066088651923</v>
      </c>
      <c r="F2131" s="44">
        <v>8.7859469243795481</v>
      </c>
      <c r="G2131" s="45"/>
    </row>
    <row r="2132" spans="2:7" s="40" customFormat="1">
      <c r="B2132" s="43">
        <v>41662</v>
      </c>
      <c r="C2132" s="56" t="s">
        <v>41</v>
      </c>
      <c r="D2132" s="44">
        <v>12.646147926003367</v>
      </c>
      <c r="E2132" s="44">
        <v>26.260366965504023</v>
      </c>
      <c r="F2132" s="44">
        <v>13.614219039500655</v>
      </c>
      <c r="G2132" s="45"/>
    </row>
    <row r="2133" spans="2:7" s="40" customFormat="1">
      <c r="B2133" s="43">
        <v>41662</v>
      </c>
      <c r="C2133" s="56" t="s">
        <v>42</v>
      </c>
      <c r="D2133" s="44">
        <v>15.428220235204108</v>
      </c>
      <c r="E2133" s="44">
        <v>32.167696167957331</v>
      </c>
      <c r="F2133" s="44">
        <v>16.739475932753223</v>
      </c>
      <c r="G2133" s="45"/>
    </row>
    <row r="2134" spans="2:7" s="40" customFormat="1">
      <c r="B2134" s="43">
        <v>41662</v>
      </c>
      <c r="C2134" s="56" t="s">
        <v>43</v>
      </c>
      <c r="D2134" s="44">
        <v>10.380271790077764</v>
      </c>
      <c r="E2134" s="44">
        <v>21.858629906537029</v>
      </c>
      <c r="F2134" s="44">
        <v>11.478358116459265</v>
      </c>
      <c r="G2134" s="45"/>
    </row>
    <row r="2135" spans="2:7" s="40" customFormat="1">
      <c r="B2135" s="43">
        <v>41662</v>
      </c>
      <c r="C2135" s="56" t="s">
        <v>44</v>
      </c>
      <c r="D2135" s="44">
        <v>12.59325916705335</v>
      </c>
      <c r="E2135" s="44">
        <v>21.391844887280243</v>
      </c>
      <c r="F2135" s="44">
        <v>8.7985857202268924</v>
      </c>
      <c r="G2135" s="45"/>
    </row>
    <row r="2136" spans="2:7" s="40" customFormat="1">
      <c r="B2136" s="43">
        <v>41662</v>
      </c>
      <c r="C2136" s="56" t="s">
        <v>45</v>
      </c>
      <c r="D2136" s="44">
        <v>2.3711034116256311</v>
      </c>
      <c r="E2136" s="44">
        <v>10.298144228418302</v>
      </c>
      <c r="F2136" s="44">
        <v>7.9270408167926707</v>
      </c>
      <c r="G2136" s="45"/>
    </row>
    <row r="2137" spans="2:7" s="40" customFormat="1">
      <c r="B2137" s="43">
        <v>41662</v>
      </c>
      <c r="C2137" s="56" t="s">
        <v>46</v>
      </c>
      <c r="D2137" s="44">
        <v>7.6191060053420268</v>
      </c>
      <c r="E2137" s="44">
        <v>16.343300880488542</v>
      </c>
      <c r="F2137" s="44">
        <v>8.7241948751465159</v>
      </c>
      <c r="G2137" s="45"/>
    </row>
    <row r="2138" spans="2:7" s="40" customFormat="1">
      <c r="B2138" s="43">
        <v>41662</v>
      </c>
      <c r="C2138" s="56" t="s">
        <v>47</v>
      </c>
      <c r="D2138" s="44">
        <v>11.454944891428047</v>
      </c>
      <c r="E2138" s="44">
        <v>22.950480960625526</v>
      </c>
      <c r="F2138" s="44">
        <v>11.495536069197479</v>
      </c>
      <c r="G2138" s="45"/>
    </row>
    <row r="2139" spans="2:7" s="40" customFormat="1">
      <c r="B2139" s="43">
        <v>41662</v>
      </c>
      <c r="C2139" s="56" t="s">
        <v>48</v>
      </c>
      <c r="D2139" s="44">
        <v>12.308469228963274</v>
      </c>
      <c r="E2139" s="44">
        <v>21.667075607096109</v>
      </c>
      <c r="F2139" s="44">
        <v>9.3586063781328352</v>
      </c>
      <c r="G2139" s="45"/>
    </row>
    <row r="2140" spans="2:7" s="40" customFormat="1">
      <c r="B2140" s="43">
        <v>41662</v>
      </c>
      <c r="C2140" s="56" t="s">
        <v>49</v>
      </c>
      <c r="D2140" s="44">
        <v>11.834194399298148</v>
      </c>
      <c r="E2140" s="44">
        <v>20.383685634360692</v>
      </c>
      <c r="F2140" s="44">
        <v>8.5494912350625434</v>
      </c>
      <c r="G2140" s="45"/>
    </row>
    <row r="2141" spans="2:7" s="40" customFormat="1">
      <c r="B2141" s="43">
        <v>41662</v>
      </c>
      <c r="C2141" s="56" t="s">
        <v>50</v>
      </c>
      <c r="D2141" s="44">
        <v>14.352706096323816</v>
      </c>
      <c r="E2141" s="44">
        <v>26.015026644672123</v>
      </c>
      <c r="F2141" s="44">
        <v>11.662320548348307</v>
      </c>
      <c r="G2141" s="45"/>
    </row>
    <row r="2142" spans="2:7" s="40" customFormat="1">
      <c r="B2142" s="43">
        <v>41662</v>
      </c>
      <c r="C2142" s="56" t="s">
        <v>51</v>
      </c>
      <c r="D2142" s="44">
        <v>12.908937979878433</v>
      </c>
      <c r="E2142" s="44">
        <v>27.838987236362286</v>
      </c>
      <c r="F2142" s="44">
        <v>14.930049256483853</v>
      </c>
      <c r="G2142" s="45"/>
    </row>
    <row r="2143" spans="2:7" s="40" customFormat="1">
      <c r="B2143" s="43">
        <v>41662</v>
      </c>
      <c r="C2143" s="56" t="s">
        <v>52</v>
      </c>
      <c r="D2143" s="44">
        <v>15.374728621254087</v>
      </c>
      <c r="E2143" s="44">
        <v>35.135242660065948</v>
      </c>
      <c r="F2143" s="44">
        <v>19.760514038811863</v>
      </c>
      <c r="G2143" s="45"/>
    </row>
    <row r="2144" spans="2:7" s="40" customFormat="1">
      <c r="B2144" s="43">
        <v>41662</v>
      </c>
      <c r="C2144" s="56" t="s">
        <v>53</v>
      </c>
      <c r="D2144" s="44">
        <v>19.558154841925198</v>
      </c>
      <c r="E2144" s="44">
        <v>40.140687136226667</v>
      </c>
      <c r="F2144" s="44">
        <v>20.582532294301469</v>
      </c>
      <c r="G2144" s="45"/>
    </row>
    <row r="2145" spans="2:7" s="40" customFormat="1">
      <c r="B2145" s="43">
        <v>41662</v>
      </c>
      <c r="C2145" s="56" t="s">
        <v>54</v>
      </c>
      <c r="D2145" s="44">
        <v>20.822582420645531</v>
      </c>
      <c r="E2145" s="44">
        <v>41.75242751858093</v>
      </c>
      <c r="F2145" s="44">
        <v>20.929845097935399</v>
      </c>
      <c r="G2145" s="45"/>
    </row>
    <row r="2146" spans="2:7" s="40" customFormat="1">
      <c r="B2146" s="43">
        <v>41662</v>
      </c>
      <c r="C2146" s="56" t="s">
        <v>55</v>
      </c>
      <c r="D2146" s="44">
        <v>23.267218051686182</v>
      </c>
      <c r="E2146" s="44">
        <v>45.463953279720229</v>
      </c>
      <c r="F2146" s="44">
        <v>22.196735228034047</v>
      </c>
      <c r="G2146" s="45"/>
    </row>
    <row r="2147" spans="2:7" s="40" customFormat="1">
      <c r="B2147" s="43">
        <v>41662</v>
      </c>
      <c r="C2147" s="56" t="s">
        <v>56</v>
      </c>
      <c r="D2147" s="44">
        <v>14.088817366613743</v>
      </c>
      <c r="E2147" s="44">
        <v>30.913606149675871</v>
      </c>
      <c r="F2147" s="44">
        <v>16.824788783062129</v>
      </c>
      <c r="G2147" s="45"/>
    </row>
    <row r="2148" spans="2:7" s="40" customFormat="1">
      <c r="B2148" s="43">
        <v>41662</v>
      </c>
      <c r="C2148" s="56" t="s">
        <v>57</v>
      </c>
      <c r="D2148" s="44">
        <v>21.33859894313067</v>
      </c>
      <c r="E2148" s="44">
        <v>40.16093477750465</v>
      </c>
      <c r="F2148" s="44">
        <v>18.82233583437398</v>
      </c>
      <c r="G2148" s="45"/>
    </row>
    <row r="2149" spans="2:7" s="40" customFormat="1">
      <c r="B2149" s="43">
        <v>41662</v>
      </c>
      <c r="C2149" s="56" t="s">
        <v>58</v>
      </c>
      <c r="D2149" s="44">
        <v>27.239501918207235</v>
      </c>
      <c r="E2149" s="44">
        <v>48.390083739013882</v>
      </c>
      <c r="F2149" s="44">
        <v>21.150581820806647</v>
      </c>
      <c r="G2149" s="45"/>
    </row>
    <row r="2150" spans="2:7" s="40" customFormat="1">
      <c r="B2150" s="43">
        <v>41662</v>
      </c>
      <c r="C2150" s="56" t="s">
        <v>59</v>
      </c>
      <c r="D2150" s="44">
        <v>26.449049988657027</v>
      </c>
      <c r="E2150" s="44">
        <v>50.627410751586851</v>
      </c>
      <c r="F2150" s="44">
        <v>24.178360762929824</v>
      </c>
      <c r="G2150" s="45"/>
    </row>
    <row r="2151" spans="2:7" s="40" customFormat="1">
      <c r="B2151" s="43">
        <v>41662</v>
      </c>
      <c r="C2151" s="56" t="s">
        <v>60</v>
      </c>
      <c r="D2151" s="44">
        <v>32.086429618958519</v>
      </c>
      <c r="E2151" s="44">
        <v>59.863850205382626</v>
      </c>
      <c r="F2151" s="44">
        <v>27.777420586424107</v>
      </c>
      <c r="G2151" s="45"/>
    </row>
    <row r="2152" spans="2:7" s="40" customFormat="1">
      <c r="B2152" s="43">
        <v>41662</v>
      </c>
      <c r="C2152" s="56" t="s">
        <v>61</v>
      </c>
      <c r="D2152" s="44">
        <v>36.870224407004791</v>
      </c>
      <c r="E2152" s="44">
        <v>62.769177280990291</v>
      </c>
      <c r="F2152" s="44">
        <v>25.8989528739855</v>
      </c>
      <c r="G2152" s="45"/>
    </row>
    <row r="2153" spans="2:7" s="40" customFormat="1">
      <c r="B2153" s="43">
        <v>41662</v>
      </c>
      <c r="C2153" s="56" t="s">
        <v>62</v>
      </c>
      <c r="D2153" s="44">
        <v>35.321048706409378</v>
      </c>
      <c r="E2153" s="44">
        <v>61.761361299427747</v>
      </c>
      <c r="F2153" s="44">
        <v>26.440312593018369</v>
      </c>
      <c r="G2153" s="45"/>
    </row>
    <row r="2154" spans="2:7" s="40" customFormat="1">
      <c r="B2154" s="43">
        <v>41662</v>
      </c>
      <c r="C2154" s="56" t="s">
        <v>63</v>
      </c>
      <c r="D2154" s="44">
        <v>68.007417276348036</v>
      </c>
      <c r="E2154" s="44">
        <v>108.37866234309041</v>
      </c>
      <c r="F2154" s="44">
        <v>40.371245066742375</v>
      </c>
      <c r="G2154" s="45"/>
    </row>
    <row r="2155" spans="2:7" s="40" customFormat="1">
      <c r="B2155" s="43">
        <v>41662</v>
      </c>
      <c r="C2155" s="56" t="s">
        <v>64</v>
      </c>
      <c r="D2155" s="44">
        <v>38.629360865950247</v>
      </c>
      <c r="E2155" s="44">
        <v>72.036383648357045</v>
      </c>
      <c r="F2155" s="44">
        <v>33.407022782406798</v>
      </c>
      <c r="G2155" s="45"/>
    </row>
    <row r="2156" spans="2:7" s="40" customFormat="1">
      <c r="B2156" s="43">
        <v>41662</v>
      </c>
      <c r="C2156" s="56" t="s">
        <v>65</v>
      </c>
      <c r="D2156" s="44">
        <v>33.645092123013924</v>
      </c>
      <c r="E2156" s="44">
        <v>59.374252130099826</v>
      </c>
      <c r="F2156" s="44">
        <v>25.729160007085902</v>
      </c>
      <c r="G2156" s="45"/>
    </row>
    <row r="2157" spans="2:7" s="40" customFormat="1">
      <c r="B2157" s="43">
        <v>41662</v>
      </c>
      <c r="C2157" s="56" t="s">
        <v>66</v>
      </c>
      <c r="D2157" s="44">
        <v>40.936580974810859</v>
      </c>
      <c r="E2157" s="44">
        <v>69.098108255824371</v>
      </c>
      <c r="F2157" s="44">
        <v>28.161527281013512</v>
      </c>
      <c r="G2157" s="45"/>
    </row>
    <row r="2158" spans="2:7" s="40" customFormat="1">
      <c r="B2158" s="43">
        <v>41662</v>
      </c>
      <c r="C2158" s="56" t="s">
        <v>67</v>
      </c>
      <c r="D2158" s="44">
        <v>46.394550465037305</v>
      </c>
      <c r="E2158" s="44">
        <v>85.396520984587909</v>
      </c>
      <c r="F2158" s="44">
        <v>39.001970519550603</v>
      </c>
      <c r="G2158" s="45"/>
    </row>
    <row r="2159" spans="2:7" s="40" customFormat="1">
      <c r="B2159" s="43">
        <v>41662</v>
      </c>
      <c r="C2159" s="56" t="s">
        <v>68</v>
      </c>
      <c r="D2159" s="44">
        <v>39.471515355030469</v>
      </c>
      <c r="E2159" s="44">
        <v>76.170313398331118</v>
      </c>
      <c r="F2159" s="44">
        <v>36.698798043300648</v>
      </c>
      <c r="G2159" s="45"/>
    </row>
    <row r="2160" spans="2:7" s="40" customFormat="1">
      <c r="B2160" s="43">
        <v>41662</v>
      </c>
      <c r="C2160" s="56" t="s">
        <v>69</v>
      </c>
      <c r="D2160" s="44">
        <v>31.273584688928292</v>
      </c>
      <c r="E2160" s="44">
        <v>60.560497365367269</v>
      </c>
      <c r="F2160" s="44">
        <v>29.286912676438977</v>
      </c>
      <c r="G2160" s="45"/>
    </row>
    <row r="2161" spans="2:7" s="40" customFormat="1">
      <c r="B2161" s="43">
        <v>41662</v>
      </c>
      <c r="C2161" s="56" t="s">
        <v>70</v>
      </c>
      <c r="D2161" s="44">
        <v>35.435484595389397</v>
      </c>
      <c r="E2161" s="44">
        <v>64.695741537658364</v>
      </c>
      <c r="F2161" s="44">
        <v>29.260256942268967</v>
      </c>
      <c r="G2161" s="45"/>
    </row>
    <row r="2162" spans="2:7" s="40" customFormat="1">
      <c r="B2162" s="43">
        <v>41662</v>
      </c>
      <c r="C2162" s="56" t="s">
        <v>71</v>
      </c>
      <c r="D2162" s="44">
        <v>32.421771924043597</v>
      </c>
      <c r="E2162" s="44">
        <v>62.447293622230397</v>
      </c>
      <c r="F2162" s="44">
        <v>30.0255216981868</v>
      </c>
      <c r="G2162" s="45"/>
    </row>
    <row r="2163" spans="2:7" s="40" customFormat="1">
      <c r="B2163" s="43">
        <v>41662</v>
      </c>
      <c r="C2163" s="56" t="s">
        <v>72</v>
      </c>
      <c r="D2163" s="44">
        <v>23.770925258406301</v>
      </c>
      <c r="E2163" s="44">
        <v>50.188702532319006</v>
      </c>
      <c r="F2163" s="44">
        <v>26.417777273912705</v>
      </c>
      <c r="G2163" s="45"/>
    </row>
    <row r="2164" spans="2:7" s="40" customFormat="1">
      <c r="B2164" s="43">
        <v>41662</v>
      </c>
      <c r="C2164" s="56" t="s">
        <v>73</v>
      </c>
      <c r="D2164" s="44">
        <v>19.155725772215074</v>
      </c>
      <c r="E2164" s="44">
        <v>36.806241783190139</v>
      </c>
      <c r="F2164" s="44">
        <v>17.650516010975064</v>
      </c>
      <c r="G2164" s="45"/>
    </row>
    <row r="2165" spans="2:7" s="40" customFormat="1">
      <c r="B2165" s="43">
        <v>41662</v>
      </c>
      <c r="C2165" s="56" t="s">
        <v>74</v>
      </c>
      <c r="D2165" s="44">
        <v>34.781475180049213</v>
      </c>
      <c r="E2165" s="44">
        <v>62.011412227651576</v>
      </c>
      <c r="F2165" s="44">
        <v>27.229937047602363</v>
      </c>
      <c r="G2165" s="45"/>
    </row>
    <row r="2166" spans="2:7" s="40" customFormat="1">
      <c r="B2166" s="43">
        <v>41662</v>
      </c>
      <c r="C2166" s="56" t="s">
        <v>75</v>
      </c>
      <c r="D2166" s="44">
        <v>33.369390775253841</v>
      </c>
      <c r="E2166" s="44">
        <v>62.636664929392289</v>
      </c>
      <c r="F2166" s="44">
        <v>29.267274154138448</v>
      </c>
      <c r="G2166" s="45"/>
    </row>
    <row r="2167" spans="2:7" s="40" customFormat="1">
      <c r="B2167" s="43">
        <v>41662</v>
      </c>
      <c r="C2167" s="56" t="s">
        <v>76</v>
      </c>
      <c r="D2167" s="44">
        <v>37.836709502140017</v>
      </c>
      <c r="E2167" s="44">
        <v>60.844257514920109</v>
      </c>
      <c r="F2167" s="44">
        <v>23.007548012780092</v>
      </c>
      <c r="G2167" s="45"/>
    </row>
    <row r="2168" spans="2:7" s="40" customFormat="1">
      <c r="B2168" s="43">
        <v>41662</v>
      </c>
      <c r="C2168" s="56" t="s">
        <v>77</v>
      </c>
      <c r="D2168" s="44">
        <v>17.63807358825467</v>
      </c>
      <c r="E2168" s="44">
        <v>34.154440360553338</v>
      </c>
      <c r="F2168" s="44">
        <v>16.516366772298667</v>
      </c>
      <c r="G2168" s="45"/>
    </row>
    <row r="2169" spans="2:7" s="40" customFormat="1">
      <c r="B2169" s="43">
        <v>41662</v>
      </c>
      <c r="C2169" s="56" t="s">
        <v>78</v>
      </c>
      <c r="D2169" s="44">
        <v>18.649479011404939</v>
      </c>
      <c r="E2169" s="44">
        <v>36.805138751455125</v>
      </c>
      <c r="F2169" s="44">
        <v>18.155659740050186</v>
      </c>
      <c r="G2169" s="45"/>
    </row>
    <row r="2170" spans="2:7" s="40" customFormat="1">
      <c r="B2170" s="43">
        <v>41662</v>
      </c>
      <c r="C2170" s="56" t="s">
        <v>79</v>
      </c>
      <c r="D2170" s="44">
        <v>21.251866388260627</v>
      </c>
      <c r="E2170" s="44">
        <v>38.94683501785714</v>
      </c>
      <c r="F2170" s="44">
        <v>17.694968629596513</v>
      </c>
      <c r="G2170" s="45"/>
    </row>
    <row r="2171" spans="2:7" s="40" customFormat="1">
      <c r="B2171" s="43">
        <v>41662</v>
      </c>
      <c r="C2171" s="56" t="s">
        <v>80</v>
      </c>
      <c r="D2171" s="44">
        <v>25.634864637936783</v>
      </c>
      <c r="E2171" s="44">
        <v>51.787422293088248</v>
      </c>
      <c r="F2171" s="44">
        <v>26.152557655151465</v>
      </c>
      <c r="G2171" s="45"/>
    </row>
    <row r="2172" spans="2:7" s="40" customFormat="1">
      <c r="B2172" s="43">
        <v>41662</v>
      </c>
      <c r="C2172" s="56" t="s">
        <v>81</v>
      </c>
      <c r="D2172" s="44">
        <v>39.921905830555566</v>
      </c>
      <c r="E2172" s="44">
        <v>72.813697232753597</v>
      </c>
      <c r="F2172" s="44">
        <v>32.891791402198031</v>
      </c>
      <c r="G2172" s="45"/>
    </row>
    <row r="2173" spans="2:7" s="40" customFormat="1">
      <c r="B2173" s="43">
        <v>41662</v>
      </c>
      <c r="C2173" s="56" t="s">
        <v>82</v>
      </c>
      <c r="D2173" s="44">
        <v>20.745796702405489</v>
      </c>
      <c r="E2173" s="44">
        <v>39.412682444249917</v>
      </c>
      <c r="F2173" s="44">
        <v>18.666885741844428</v>
      </c>
      <c r="G2173" s="45"/>
    </row>
    <row r="2174" spans="2:7" s="40" customFormat="1">
      <c r="B2174" s="43">
        <v>41662</v>
      </c>
      <c r="C2174" s="56" t="s">
        <v>83</v>
      </c>
      <c r="D2174" s="44">
        <v>23.506161347651222</v>
      </c>
      <c r="E2174" s="44">
        <v>43.197822391858168</v>
      </c>
      <c r="F2174" s="44">
        <v>19.691661044206946</v>
      </c>
      <c r="G2174" s="45"/>
    </row>
    <row r="2175" spans="2:7" s="40" customFormat="1">
      <c r="B2175" s="43">
        <v>41662</v>
      </c>
      <c r="C2175" s="56" t="s">
        <v>84</v>
      </c>
      <c r="D2175" s="44">
        <v>34.400366467359099</v>
      </c>
      <c r="E2175" s="44">
        <v>61.901663103391591</v>
      </c>
      <c r="F2175" s="44">
        <v>27.501296636032492</v>
      </c>
      <c r="G2175" s="45"/>
    </row>
    <row r="2176" spans="2:7" s="40" customFormat="1">
      <c r="B2176" s="43">
        <v>41662</v>
      </c>
      <c r="C2176" s="56" t="s">
        <v>85</v>
      </c>
      <c r="D2176" s="44">
        <v>36.328283797889604</v>
      </c>
      <c r="E2176" s="44">
        <v>64.509671270742388</v>
      </c>
      <c r="F2176" s="44">
        <v>28.181387472852784</v>
      </c>
      <c r="G2176" s="45"/>
    </row>
    <row r="2177" spans="2:7" s="40" customFormat="1">
      <c r="B2177" s="43">
        <v>41662</v>
      </c>
      <c r="C2177" s="56" t="s">
        <v>86</v>
      </c>
      <c r="D2177" s="44">
        <v>18.964782684005016</v>
      </c>
      <c r="E2177" s="44">
        <v>41.606580001804893</v>
      </c>
      <c r="F2177" s="44">
        <v>22.641797317799877</v>
      </c>
      <c r="G2177" s="45"/>
    </row>
    <row r="2178" spans="2:7" s="40" customFormat="1">
      <c r="B2178" s="43">
        <v>41662</v>
      </c>
      <c r="C2178" s="56" t="s">
        <v>87</v>
      </c>
      <c r="D2178" s="44">
        <v>22.00956941618082</v>
      </c>
      <c r="E2178" s="44">
        <v>41.436681957432974</v>
      </c>
      <c r="F2178" s="44">
        <v>19.427112541252153</v>
      </c>
      <c r="G2178" s="45"/>
    </row>
    <row r="2179" spans="2:7" s="40" customFormat="1">
      <c r="B2179" s="43">
        <v>41662</v>
      </c>
      <c r="C2179" s="56" t="s">
        <v>88</v>
      </c>
      <c r="D2179" s="44">
        <v>23.200009455546134</v>
      </c>
      <c r="E2179" s="44">
        <v>42.952659267942281</v>
      </c>
      <c r="F2179" s="44">
        <v>19.752649812396147</v>
      </c>
      <c r="G2179" s="45"/>
    </row>
    <row r="2180" spans="2:7" s="40" customFormat="1">
      <c r="B2180" s="43">
        <v>41662</v>
      </c>
      <c r="C2180" s="56" t="s">
        <v>89</v>
      </c>
      <c r="D2180" s="44">
        <v>24.769726843721546</v>
      </c>
      <c r="E2180" s="44">
        <v>43.429532897260053</v>
      </c>
      <c r="F2180" s="44">
        <v>18.659806053538507</v>
      </c>
      <c r="G2180" s="45"/>
    </row>
    <row r="2181" spans="2:7" s="40" customFormat="1">
      <c r="B2181" s="43">
        <v>41662</v>
      </c>
      <c r="C2181" s="56" t="s">
        <v>90</v>
      </c>
      <c r="D2181" s="44">
        <v>24.200666354526394</v>
      </c>
      <c r="E2181" s="44">
        <v>40.863382928773227</v>
      </c>
      <c r="F2181" s="44">
        <v>16.662716574246833</v>
      </c>
      <c r="G2181" s="45"/>
    </row>
    <row r="2182" spans="2:7" s="40" customFormat="1">
      <c r="B2182" s="43">
        <v>41662</v>
      </c>
      <c r="C2182" s="56" t="s">
        <v>91</v>
      </c>
      <c r="D2182" s="44">
        <v>43.544115695226509</v>
      </c>
      <c r="E2182" s="44">
        <v>73.297060938349318</v>
      </c>
      <c r="F2182" s="44">
        <v>29.752945243122809</v>
      </c>
      <c r="G2182" s="45"/>
    </row>
    <row r="2183" spans="2:7" s="40" customFormat="1">
      <c r="B2183" s="43">
        <v>41662</v>
      </c>
      <c r="C2183" s="56" t="s">
        <v>92</v>
      </c>
      <c r="D2183" s="44">
        <v>22.409352116855921</v>
      </c>
      <c r="E2183" s="44">
        <v>44.308777887465638</v>
      </c>
      <c r="F2183" s="44">
        <v>21.899425770609717</v>
      </c>
      <c r="G2183" s="45"/>
    </row>
    <row r="2184" spans="2:7" s="40" customFormat="1">
      <c r="B2184" s="43">
        <v>41662</v>
      </c>
      <c r="C2184" s="56" t="s">
        <v>93</v>
      </c>
      <c r="D2184" s="44">
        <v>21.850848389135773</v>
      </c>
      <c r="E2184" s="44">
        <v>40.96867467350917</v>
      </c>
      <c r="F2184" s="44">
        <v>19.117826284373397</v>
      </c>
      <c r="G2184" s="45"/>
    </row>
    <row r="2185" spans="2:7" s="40" customFormat="1">
      <c r="B2185" s="43">
        <v>41662</v>
      </c>
      <c r="C2185" s="56" t="s">
        <v>94</v>
      </c>
      <c r="D2185" s="44">
        <v>18.96399349200501</v>
      </c>
      <c r="E2185" s="44">
        <v>45.167056915179238</v>
      </c>
      <c r="F2185" s="44">
        <v>26.203063423174228</v>
      </c>
      <c r="G2185" s="45"/>
    </row>
    <row r="2186" spans="2:7" s="40" customFormat="1">
      <c r="B2186" s="43">
        <v>41662</v>
      </c>
      <c r="C2186" s="56" t="s">
        <v>95</v>
      </c>
      <c r="D2186" s="44">
        <v>26.412491317451977</v>
      </c>
      <c r="E2186" s="44">
        <v>49.895515417855066</v>
      </c>
      <c r="F2186" s="44">
        <v>23.483024100403089</v>
      </c>
      <c r="G2186" s="45"/>
    </row>
    <row r="2187" spans="2:7" s="40" customFormat="1">
      <c r="B2187" s="43">
        <v>41662</v>
      </c>
      <c r="C2187" s="56" t="s">
        <v>96</v>
      </c>
      <c r="D2187" s="44">
        <v>28.034812040137403</v>
      </c>
      <c r="E2187" s="44">
        <v>56.500554135548015</v>
      </c>
      <c r="F2187" s="44">
        <v>28.465742095410612</v>
      </c>
      <c r="G2187" s="45"/>
    </row>
    <row r="2188" spans="2:7" s="40" customFormat="1">
      <c r="B2188" s="43">
        <v>41662</v>
      </c>
      <c r="C2188" s="56" t="s">
        <v>97</v>
      </c>
      <c r="D2188" s="44">
        <v>30.963503935983177</v>
      </c>
      <c r="E2188" s="44">
        <v>59.68093689499355</v>
      </c>
      <c r="F2188" s="44">
        <v>28.717432959010374</v>
      </c>
      <c r="G2188" s="45"/>
    </row>
    <row r="2189" spans="2:7" s="40" customFormat="1">
      <c r="B2189" s="43">
        <v>41662</v>
      </c>
      <c r="C2189" s="56" t="s">
        <v>98</v>
      </c>
      <c r="D2189" s="44">
        <v>33.281116062488785</v>
      </c>
      <c r="E2189" s="44">
        <v>60.062263419152373</v>
      </c>
      <c r="F2189" s="44">
        <v>26.781147356663588</v>
      </c>
      <c r="G2189" s="45"/>
    </row>
    <row r="2190" spans="2:7" s="40" customFormat="1">
      <c r="B2190" s="43">
        <v>41662</v>
      </c>
      <c r="C2190" s="56" t="s">
        <v>99</v>
      </c>
      <c r="D2190" s="44">
        <v>52.423542905053836</v>
      </c>
      <c r="E2190" s="44">
        <v>99.025274044854456</v>
      </c>
      <c r="F2190" s="44">
        <v>46.60173113980062</v>
      </c>
      <c r="G2190" s="45"/>
    </row>
    <row r="2191" spans="2:7" s="40" customFormat="1">
      <c r="B2191" s="43">
        <v>41662</v>
      </c>
      <c r="C2191" s="56" t="s">
        <v>100</v>
      </c>
      <c r="D2191" s="44">
        <v>51.264395653273532</v>
      </c>
      <c r="E2191" s="44">
        <v>99.978879698493998</v>
      </c>
      <c r="F2191" s="44">
        <v>48.714484045220466</v>
      </c>
      <c r="G2191" s="45"/>
    </row>
    <row r="2192" spans="2:7" s="40" customFormat="1">
      <c r="B2192" s="43">
        <v>41662</v>
      </c>
      <c r="C2192" s="56" t="s">
        <v>101</v>
      </c>
      <c r="D2192" s="44">
        <v>63.274220839846699</v>
      </c>
      <c r="E2192" s="44">
        <v>111.53462453286868</v>
      </c>
      <c r="F2192" s="44">
        <v>48.260403693021978</v>
      </c>
      <c r="G2192" s="45"/>
    </row>
    <row r="2193" spans="2:7" s="40" customFormat="1">
      <c r="B2193" s="43">
        <v>41662</v>
      </c>
      <c r="C2193" s="56" t="s">
        <v>102</v>
      </c>
      <c r="D2193" s="44">
        <v>86.914686375022939</v>
      </c>
      <c r="E2193" s="44">
        <v>141.11377882177504</v>
      </c>
      <c r="F2193" s="44">
        <v>54.199092446752104</v>
      </c>
      <c r="G2193" s="45"/>
    </row>
    <row r="2194" spans="2:7" s="40" customFormat="1">
      <c r="B2194" s="43">
        <v>41662</v>
      </c>
      <c r="C2194" s="56" t="s">
        <v>103</v>
      </c>
      <c r="D2194" s="44">
        <v>55.635644968309677</v>
      </c>
      <c r="E2194" s="44">
        <v>92.343624745927485</v>
      </c>
      <c r="F2194" s="44">
        <v>36.707979777617808</v>
      </c>
      <c r="G2194" s="45"/>
    </row>
    <row r="2195" spans="2:7" s="40" customFormat="1">
      <c r="B2195" s="43">
        <v>41662</v>
      </c>
      <c r="C2195" s="56" t="s">
        <v>104</v>
      </c>
      <c r="D2195" s="44">
        <v>36.946258642239748</v>
      </c>
      <c r="E2195" s="44">
        <v>68.000971119268698</v>
      </c>
      <c r="F2195" s="44">
        <v>31.05471247702895</v>
      </c>
      <c r="G2195" s="45"/>
    </row>
    <row r="2196" spans="2:7" s="40" customFormat="1">
      <c r="B2196" s="43">
        <v>41662</v>
      </c>
      <c r="C2196" s="56" t="s">
        <v>105</v>
      </c>
      <c r="D2196" s="44">
        <v>41.771073122036015</v>
      </c>
      <c r="E2196" s="44">
        <v>76.429071097101811</v>
      </c>
      <c r="F2196" s="44">
        <v>34.657997975065797</v>
      </c>
      <c r="G2196" s="45"/>
    </row>
    <row r="2197" spans="2:7" s="40" customFormat="1">
      <c r="B2197" s="43">
        <v>41662</v>
      </c>
      <c r="C2197" s="56" t="s">
        <v>106</v>
      </c>
      <c r="D2197" s="44">
        <v>69.498697565178318</v>
      </c>
      <c r="E2197" s="44">
        <v>113.43961134514775</v>
      </c>
      <c r="F2197" s="44">
        <v>43.940913779969435</v>
      </c>
      <c r="G2197" s="45"/>
    </row>
    <row r="2198" spans="2:7" s="40" customFormat="1">
      <c r="B2198" s="43">
        <v>41662</v>
      </c>
      <c r="C2198" s="56" t="s">
        <v>107</v>
      </c>
      <c r="D2198" s="44">
        <v>26.526725798056994</v>
      </c>
      <c r="E2198" s="44">
        <v>50.729465999991632</v>
      </c>
      <c r="F2198" s="44">
        <v>24.202740201934638</v>
      </c>
      <c r="G2198" s="45"/>
    </row>
    <row r="2199" spans="2:7" s="40" customFormat="1">
      <c r="B2199" s="43">
        <v>41662</v>
      </c>
      <c r="C2199" s="56" t="s">
        <v>108</v>
      </c>
      <c r="D2199" s="44">
        <v>23.998239478266328</v>
      </c>
      <c r="E2199" s="44">
        <v>51.280450577290374</v>
      </c>
      <c r="F2199" s="44">
        <v>27.282211099024046</v>
      </c>
      <c r="G2199" s="45"/>
    </row>
    <row r="2200" spans="2:7" s="40" customFormat="1">
      <c r="B2200" s="43">
        <v>41662</v>
      </c>
      <c r="C2200" s="56" t="s">
        <v>109</v>
      </c>
      <c r="D2200" s="44">
        <v>28.338423336857467</v>
      </c>
      <c r="E2200" s="44">
        <v>59.962888085212377</v>
      </c>
      <c r="F2200" s="44">
        <v>31.62446474835491</v>
      </c>
      <c r="G2200" s="45"/>
    </row>
    <row r="2201" spans="2:7" s="40" customFormat="1">
      <c r="B2201" s="43">
        <v>41662</v>
      </c>
      <c r="C2201" s="56" t="s">
        <v>110</v>
      </c>
      <c r="D2201" s="44">
        <v>35.754687153649421</v>
      </c>
      <c r="E2201" s="44">
        <v>73.225103445422249</v>
      </c>
      <c r="F2201" s="44">
        <v>37.470416291772828</v>
      </c>
      <c r="G2201" s="45"/>
    </row>
    <row r="2202" spans="2:7" s="40" customFormat="1">
      <c r="B2202" s="43">
        <v>41662</v>
      </c>
      <c r="C2202" s="56" t="s">
        <v>111</v>
      </c>
      <c r="D2202" s="44">
        <v>33.53169627167383</v>
      </c>
      <c r="E2202" s="44">
        <v>65.718791801118712</v>
      </c>
      <c r="F2202" s="44">
        <v>32.187095529444882</v>
      </c>
      <c r="G2202" s="45"/>
    </row>
    <row r="2203" spans="2:7" s="40" customFormat="1">
      <c r="B2203" s="43">
        <v>41662</v>
      </c>
      <c r="C2203" s="56" t="s">
        <v>112</v>
      </c>
      <c r="D2203" s="44">
        <v>28.854174767557602</v>
      </c>
      <c r="E2203" s="44">
        <v>65.803209423227671</v>
      </c>
      <c r="F2203" s="44">
        <v>36.949034655670069</v>
      </c>
      <c r="G2203" s="45"/>
    </row>
    <row r="2204" spans="2:7" s="40" customFormat="1">
      <c r="B2204" s="43">
        <v>41662</v>
      </c>
      <c r="C2204" s="56" t="s">
        <v>113</v>
      </c>
      <c r="D2204" s="44">
        <v>45.287861262866933</v>
      </c>
      <c r="E2204" s="44">
        <v>78.641095716629749</v>
      </c>
      <c r="F2204" s="44">
        <v>33.353234453762816</v>
      </c>
      <c r="G2204" s="45"/>
    </row>
    <row r="2205" spans="2:7" s="40" customFormat="1">
      <c r="B2205" s="43">
        <v>41662</v>
      </c>
      <c r="C2205" s="56" t="s">
        <v>114</v>
      </c>
      <c r="D2205" s="44">
        <v>27.589739844967262</v>
      </c>
      <c r="E2205" s="44">
        <v>52.86880468303562</v>
      </c>
      <c r="F2205" s="44">
        <v>25.279064838068358</v>
      </c>
      <c r="G2205" s="45"/>
    </row>
    <row r="2206" spans="2:7" s="40" customFormat="1">
      <c r="B2206" s="43">
        <v>41662</v>
      </c>
      <c r="C2206" s="56" t="s">
        <v>115</v>
      </c>
      <c r="D2206" s="44">
        <v>39.630416693680431</v>
      </c>
      <c r="E2206" s="44">
        <v>71.812940814968897</v>
      </c>
      <c r="F2206" s="44">
        <v>32.182524121288466</v>
      </c>
      <c r="G2206" s="45"/>
    </row>
    <row r="2207" spans="2:7" s="40" customFormat="1">
      <c r="B2207" s="43">
        <v>41662</v>
      </c>
      <c r="C2207" s="56" t="s">
        <v>116</v>
      </c>
      <c r="D2207" s="44">
        <v>22.870065665336021</v>
      </c>
      <c r="E2207" s="44">
        <v>50.557109761530675</v>
      </c>
      <c r="F2207" s="44">
        <v>27.687044096194654</v>
      </c>
      <c r="G2207" s="45"/>
    </row>
    <row r="2208" spans="2:7" s="40" customFormat="1">
      <c r="B2208" s="43">
        <v>41662</v>
      </c>
      <c r="C2208" s="56" t="s">
        <v>117</v>
      </c>
      <c r="D2208" s="44">
        <v>27.452363453557229</v>
      </c>
      <c r="E2208" s="44">
        <v>55.454530431753419</v>
      </c>
      <c r="F2208" s="44">
        <v>28.00216697819619</v>
      </c>
      <c r="G2208" s="45"/>
    </row>
    <row r="2209" spans="2:7" s="40" customFormat="1">
      <c r="B2209" s="43">
        <v>41662</v>
      </c>
      <c r="C2209" s="56" t="s">
        <v>118</v>
      </c>
      <c r="D2209" s="44">
        <v>33.614749054428842</v>
      </c>
      <c r="E2209" s="44">
        <v>59.747631376644435</v>
      </c>
      <c r="F2209" s="44">
        <v>26.132882322215593</v>
      </c>
      <c r="G2209" s="45"/>
    </row>
    <row r="2210" spans="2:7" s="40" customFormat="1">
      <c r="B2210" s="43">
        <v>41662</v>
      </c>
      <c r="C2210" s="56" t="s">
        <v>119</v>
      </c>
      <c r="D2210" s="44">
        <v>11.081959269382915</v>
      </c>
      <c r="E2210" s="44">
        <v>30.901934224410738</v>
      </c>
      <c r="F2210" s="44">
        <v>19.819974955027824</v>
      </c>
      <c r="G2210" s="45"/>
    </row>
    <row r="2211" spans="2:7" s="40" customFormat="1">
      <c r="B2211" s="43">
        <v>41662</v>
      </c>
      <c r="C2211" s="56" t="s">
        <v>120</v>
      </c>
      <c r="D2211" s="44">
        <v>22.163803229045829</v>
      </c>
      <c r="E2211" s="44">
        <v>43.866702291223753</v>
      </c>
      <c r="F2211" s="44">
        <v>21.702899062177924</v>
      </c>
      <c r="G2211" s="45"/>
    </row>
    <row r="2212" spans="2:7" s="40" customFormat="1">
      <c r="B2212" s="43">
        <v>41662</v>
      </c>
      <c r="C2212" s="56" t="s">
        <v>121</v>
      </c>
      <c r="D2212" s="44">
        <v>24.965751125856567</v>
      </c>
      <c r="E2212" s="44">
        <v>45.912409032189807</v>
      </c>
      <c r="F2212" s="44">
        <v>20.94665790633324</v>
      </c>
      <c r="G2212" s="45"/>
    </row>
    <row r="2213" spans="2:7" s="40" customFormat="1">
      <c r="B2213" s="43">
        <v>41662</v>
      </c>
      <c r="C2213" s="56" t="s">
        <v>122</v>
      </c>
      <c r="D2213" s="44">
        <v>51.690423381813595</v>
      </c>
      <c r="E2213" s="44">
        <v>81.594480166990337</v>
      </c>
      <c r="F2213" s="44">
        <v>29.904056785176742</v>
      </c>
      <c r="G2213" s="45"/>
    </row>
    <row r="2214" spans="2:7" s="40" customFormat="1">
      <c r="B2214" s="43">
        <v>41662</v>
      </c>
      <c r="C2214" s="56" t="s">
        <v>123</v>
      </c>
      <c r="D2214" s="44">
        <v>14.979294810093938</v>
      </c>
      <c r="E2214" s="44">
        <v>39.742220623864647</v>
      </c>
      <c r="F2214" s="44">
        <v>24.762925813770707</v>
      </c>
      <c r="G2214" s="45"/>
    </row>
    <row r="2215" spans="2:7" s="40" customFormat="1">
      <c r="B2215" s="43">
        <v>41662</v>
      </c>
      <c r="C2215" s="56" t="s">
        <v>124</v>
      </c>
      <c r="D2215" s="44">
        <v>16.538235230304348</v>
      </c>
      <c r="E2215" s="44">
        <v>32.7031249788349</v>
      </c>
      <c r="F2215" s="44">
        <v>16.164889748530552</v>
      </c>
      <c r="G2215" s="45"/>
    </row>
    <row r="2216" spans="2:7" s="40" customFormat="1">
      <c r="B2216" s="43">
        <v>41662</v>
      </c>
      <c r="C2216" s="56" t="s">
        <v>125</v>
      </c>
      <c r="D2216" s="44">
        <v>18.170896399129777</v>
      </c>
      <c r="E2216" s="44">
        <v>35.69230522683452</v>
      </c>
      <c r="F2216" s="44">
        <v>17.521408827704743</v>
      </c>
      <c r="G2216" s="45"/>
    </row>
    <row r="2217" spans="2:7" s="40" customFormat="1">
      <c r="B2217" s="43">
        <v>41663</v>
      </c>
      <c r="C2217" s="56">
        <v>0</v>
      </c>
      <c r="D2217" s="44">
        <v>24.069728841306329</v>
      </c>
      <c r="E2217" s="44">
        <v>44.522359123179434</v>
      </c>
      <c r="F2217" s="44">
        <v>20.452630281873105</v>
      </c>
      <c r="G2217" s="45"/>
    </row>
    <row r="2218" spans="2:7" s="40" customFormat="1">
      <c r="B2218" s="43">
        <v>41663</v>
      </c>
      <c r="C2218" s="56" t="s">
        <v>31</v>
      </c>
      <c r="D2218" s="44">
        <v>27.387732775007198</v>
      </c>
      <c r="E2218" s="44">
        <v>51.073200033678404</v>
      </c>
      <c r="F2218" s="44">
        <v>23.685467258671206</v>
      </c>
      <c r="G2218" s="45"/>
    </row>
    <row r="2219" spans="2:7" s="40" customFormat="1">
      <c r="B2219" s="43">
        <v>41663</v>
      </c>
      <c r="C2219" s="56" t="s">
        <v>32</v>
      </c>
      <c r="D2219" s="44">
        <v>19.592660740205151</v>
      </c>
      <c r="E2219" s="44">
        <v>37.408933639860713</v>
      </c>
      <c r="F2219" s="44">
        <v>17.816272899655562</v>
      </c>
      <c r="G2219" s="45"/>
    </row>
    <row r="2220" spans="2:7" s="40" customFormat="1">
      <c r="B2220" s="43">
        <v>41663</v>
      </c>
      <c r="C2220" s="56" t="s">
        <v>33</v>
      </c>
      <c r="D2220" s="44">
        <v>14.926159045008921</v>
      </c>
      <c r="E2220" s="44">
        <v>31.64210750961038</v>
      </c>
      <c r="F2220" s="44">
        <v>16.71594846460146</v>
      </c>
      <c r="G2220" s="45"/>
    </row>
    <row r="2221" spans="2:7" s="40" customFormat="1">
      <c r="B2221" s="43">
        <v>41663</v>
      </c>
      <c r="C2221" s="56" t="s">
        <v>34</v>
      </c>
      <c r="D2221" s="44">
        <v>31.021390037208153</v>
      </c>
      <c r="E2221" s="44">
        <v>52.842532727955579</v>
      </c>
      <c r="F2221" s="44">
        <v>21.821142690747426</v>
      </c>
      <c r="G2221" s="45"/>
    </row>
    <row r="2222" spans="2:7" s="40" customFormat="1">
      <c r="B2222" s="43">
        <v>41663</v>
      </c>
      <c r="C2222" s="56" t="s">
        <v>35</v>
      </c>
      <c r="D2222" s="44">
        <v>24.05856917002632</v>
      </c>
      <c r="E2222" s="44">
        <v>52.301603456849826</v>
      </c>
      <c r="F2222" s="44">
        <v>28.243034286823505</v>
      </c>
      <c r="G2222" s="45"/>
    </row>
    <row r="2223" spans="2:7" s="40" customFormat="1">
      <c r="B2223" s="43">
        <v>41663</v>
      </c>
      <c r="C2223" s="56" t="s">
        <v>36</v>
      </c>
      <c r="D2223" s="44">
        <v>27.82942602270731</v>
      </c>
      <c r="E2223" s="44">
        <v>56.869967599183703</v>
      </c>
      <c r="F2223" s="44">
        <v>29.040541576476393</v>
      </c>
      <c r="G2223" s="45"/>
    </row>
    <row r="2224" spans="2:7" s="40" customFormat="1">
      <c r="B2224" s="43">
        <v>41663</v>
      </c>
      <c r="C2224" s="56" t="s">
        <v>37</v>
      </c>
      <c r="D2224" s="44">
        <v>38.057226751094994</v>
      </c>
      <c r="E2224" s="44">
        <v>64.925715381594983</v>
      </c>
      <c r="F2224" s="44">
        <v>26.868488630499989</v>
      </c>
      <c r="G2224" s="45"/>
    </row>
    <row r="2225" spans="2:7" s="40" customFormat="1">
      <c r="B2225" s="43">
        <v>41663</v>
      </c>
      <c r="C2225" s="56" t="s">
        <v>38</v>
      </c>
      <c r="D2225" s="44">
        <v>29.925275021347854</v>
      </c>
      <c r="E2225" s="44">
        <v>55.152077007694494</v>
      </c>
      <c r="F2225" s="44">
        <v>25.22680198634664</v>
      </c>
      <c r="G2225" s="45"/>
    </row>
    <row r="2226" spans="2:7" s="40" customFormat="1">
      <c r="B2226" s="43">
        <v>41663</v>
      </c>
      <c r="C2226" s="56" t="s">
        <v>39</v>
      </c>
      <c r="D2226" s="44">
        <v>12.071167455513168</v>
      </c>
      <c r="E2226" s="44">
        <v>32.45716840933099</v>
      </c>
      <c r="F2226" s="44">
        <v>20.38600095381782</v>
      </c>
      <c r="G2226" s="45"/>
    </row>
    <row r="2227" spans="2:7" s="40" customFormat="1">
      <c r="B2227" s="43">
        <v>41663</v>
      </c>
      <c r="C2227" s="56" t="s">
        <v>40</v>
      </c>
      <c r="D2227" s="44">
        <v>13.851223920953636</v>
      </c>
      <c r="E2227" s="44">
        <v>29.923591453684157</v>
      </c>
      <c r="F2227" s="44">
        <v>16.072367532730521</v>
      </c>
      <c r="G2227" s="45"/>
    </row>
    <row r="2228" spans="2:7" s="40" customFormat="1">
      <c r="B2228" s="43">
        <v>41663</v>
      </c>
      <c r="C2228" s="56" t="s">
        <v>41</v>
      </c>
      <c r="D2228" s="44">
        <v>13.155960960928454</v>
      </c>
      <c r="E2228" s="44">
        <v>29.414618628961389</v>
      </c>
      <c r="F2228" s="44">
        <v>16.258657668032935</v>
      </c>
      <c r="G2228" s="45"/>
    </row>
    <row r="2229" spans="2:7" s="40" customFormat="1">
      <c r="B2229" s="43">
        <v>41663</v>
      </c>
      <c r="C2229" s="56" t="s">
        <v>42</v>
      </c>
      <c r="D2229" s="44">
        <v>22.340791042925861</v>
      </c>
      <c r="E2229" s="44">
        <v>46.713314245862385</v>
      </c>
      <c r="F2229" s="44">
        <v>24.372523202936524</v>
      </c>
      <c r="G2229" s="45"/>
    </row>
    <row r="2230" spans="2:7" s="40" customFormat="1">
      <c r="B2230" s="43">
        <v>41663</v>
      </c>
      <c r="C2230" s="56" t="s">
        <v>43</v>
      </c>
      <c r="D2230" s="44">
        <v>18.854223429854944</v>
      </c>
      <c r="E2230" s="44">
        <v>44.063100286414603</v>
      </c>
      <c r="F2230" s="44">
        <v>25.208876856559659</v>
      </c>
      <c r="G2230" s="45"/>
    </row>
    <row r="2231" spans="2:7" s="40" customFormat="1">
      <c r="B2231" s="43">
        <v>41663</v>
      </c>
      <c r="C2231" s="56" t="s">
        <v>44</v>
      </c>
      <c r="D2231" s="44">
        <v>22.877743136526</v>
      </c>
      <c r="E2231" s="44">
        <v>48.758490730777432</v>
      </c>
      <c r="F2231" s="44">
        <v>25.880747594251432</v>
      </c>
      <c r="G2231" s="45"/>
    </row>
    <row r="2232" spans="2:7" s="40" customFormat="1">
      <c r="B2232" s="43">
        <v>41663</v>
      </c>
      <c r="C2232" s="56" t="s">
        <v>45</v>
      </c>
      <c r="D2232" s="44">
        <v>36.254503753419513</v>
      </c>
      <c r="E2232" s="44">
        <v>64.88020265523096</v>
      </c>
      <c r="F2232" s="44">
        <v>28.625698901811447</v>
      </c>
      <c r="G2232" s="45"/>
    </row>
    <row r="2233" spans="2:7" s="40" customFormat="1">
      <c r="B2233" s="43">
        <v>41663</v>
      </c>
      <c r="C2233" s="56" t="s">
        <v>46</v>
      </c>
      <c r="D2233" s="44">
        <v>35.369549725409271</v>
      </c>
      <c r="E2233" s="44">
        <v>59.325652156020524</v>
      </c>
      <c r="F2233" s="44">
        <v>23.956102430611253</v>
      </c>
      <c r="G2233" s="45"/>
    </row>
    <row r="2234" spans="2:7" s="40" customFormat="1">
      <c r="B2234" s="43">
        <v>41663</v>
      </c>
      <c r="C2234" s="56" t="s">
        <v>47</v>
      </c>
      <c r="D2234" s="44">
        <v>20.075643539475262</v>
      </c>
      <c r="E2234" s="44">
        <v>44.062043460618597</v>
      </c>
      <c r="F2234" s="44">
        <v>23.986399921143335</v>
      </c>
      <c r="G2234" s="45"/>
    </row>
    <row r="2235" spans="2:7" s="40" customFormat="1">
      <c r="B2235" s="43">
        <v>41663</v>
      </c>
      <c r="C2235" s="56" t="s">
        <v>48</v>
      </c>
      <c r="D2235" s="44">
        <v>15.967742522044187</v>
      </c>
      <c r="E2235" s="44">
        <v>35.783634053903434</v>
      </c>
      <c r="F2235" s="44">
        <v>19.815891531859247</v>
      </c>
      <c r="G2235" s="45"/>
    </row>
    <row r="2236" spans="2:7" s="40" customFormat="1">
      <c r="B2236" s="43">
        <v>41663</v>
      </c>
      <c r="C2236" s="56" t="s">
        <v>49</v>
      </c>
      <c r="D2236" s="44">
        <v>26.289761184966892</v>
      </c>
      <c r="E2236" s="44">
        <v>46.234382640884583</v>
      </c>
      <c r="F2236" s="44">
        <v>19.944621455917691</v>
      </c>
      <c r="G2236" s="45"/>
    </row>
    <row r="2237" spans="2:7" s="40" customFormat="1">
      <c r="B2237" s="43">
        <v>41663</v>
      </c>
      <c r="C2237" s="56" t="s">
        <v>50</v>
      </c>
      <c r="D2237" s="44">
        <v>45.975244579212045</v>
      </c>
      <c r="E2237" s="44">
        <v>73.548477168049928</v>
      </c>
      <c r="F2237" s="44">
        <v>27.573232588837882</v>
      </c>
      <c r="G2237" s="45"/>
    </row>
    <row r="2238" spans="2:7" s="40" customFormat="1">
      <c r="B2238" s="43">
        <v>41663</v>
      </c>
      <c r="C2238" s="56" t="s">
        <v>51</v>
      </c>
      <c r="D2238" s="44">
        <v>27.005707613107077</v>
      </c>
      <c r="E2238" s="44">
        <v>50.15554215924476</v>
      </c>
      <c r="F2238" s="44">
        <v>23.149834546137683</v>
      </c>
      <c r="G2238" s="45"/>
    </row>
    <row r="2239" spans="2:7" s="40" customFormat="1">
      <c r="B2239" s="43">
        <v>41663</v>
      </c>
      <c r="C2239" s="56" t="s">
        <v>52</v>
      </c>
      <c r="D2239" s="44">
        <v>41.034980263130755</v>
      </c>
      <c r="E2239" s="44">
        <v>68.385802527752318</v>
      </c>
      <c r="F2239" s="44">
        <v>27.350822264621563</v>
      </c>
      <c r="G2239" s="45"/>
    </row>
    <row r="2240" spans="2:7" s="40" customFormat="1">
      <c r="B2240" s="43">
        <v>41663</v>
      </c>
      <c r="C2240" s="56" t="s">
        <v>53</v>
      </c>
      <c r="D2240" s="44">
        <v>41.456068249450858</v>
      </c>
      <c r="E2240" s="44">
        <v>73.303374804626017</v>
      </c>
      <c r="F2240" s="44">
        <v>31.847306555175159</v>
      </c>
      <c r="G2240" s="45"/>
    </row>
    <row r="2241" spans="2:7" s="40" customFormat="1">
      <c r="B2241" s="43">
        <v>41663</v>
      </c>
      <c r="C2241" s="56" t="s">
        <v>54</v>
      </c>
      <c r="D2241" s="44">
        <v>48.038654324472581</v>
      </c>
      <c r="E2241" s="44">
        <v>76.927805668588334</v>
      </c>
      <c r="F2241" s="44">
        <v>28.889151344115753</v>
      </c>
      <c r="G2241" s="45"/>
    </row>
    <row r="2242" spans="2:7" s="40" customFormat="1">
      <c r="B2242" s="43">
        <v>41663</v>
      </c>
      <c r="C2242" s="56" t="s">
        <v>55</v>
      </c>
      <c r="D2242" s="44">
        <v>25.00398420257655</v>
      </c>
      <c r="E2242" s="44">
        <v>48.617488100554453</v>
      </c>
      <c r="F2242" s="44">
        <v>23.613503897977903</v>
      </c>
      <c r="G2242" s="45"/>
    </row>
    <row r="2243" spans="2:7" s="40" customFormat="1">
      <c r="B2243" s="43">
        <v>41663</v>
      </c>
      <c r="C2243" s="56" t="s">
        <v>56</v>
      </c>
      <c r="D2243" s="44">
        <v>44.509809354511653</v>
      </c>
      <c r="E2243" s="44">
        <v>69.83621281101361</v>
      </c>
      <c r="F2243" s="44">
        <v>25.326403456501957</v>
      </c>
      <c r="G2243" s="45"/>
    </row>
    <row r="2244" spans="2:7" s="40" customFormat="1">
      <c r="B2244" s="43">
        <v>41663</v>
      </c>
      <c r="C2244" s="56" t="s">
        <v>57</v>
      </c>
      <c r="D2244" s="44">
        <v>79.424213393765797</v>
      </c>
      <c r="E2244" s="44">
        <v>114.89148692182671</v>
      </c>
      <c r="F2244" s="44">
        <v>35.467273528060915</v>
      </c>
      <c r="G2244" s="45"/>
    </row>
    <row r="2245" spans="2:7" s="40" customFormat="1">
      <c r="B2245" s="43">
        <v>41663</v>
      </c>
      <c r="C2245" s="56" t="s">
        <v>58</v>
      </c>
      <c r="D2245" s="44">
        <v>137.76200841123608</v>
      </c>
      <c r="E2245" s="44">
        <v>184.52479636091439</v>
      </c>
      <c r="F2245" s="44">
        <v>46.762787949678312</v>
      </c>
      <c r="G2245" s="45"/>
    </row>
    <row r="2246" spans="2:7" s="40" customFormat="1">
      <c r="B2246" s="43">
        <v>41663</v>
      </c>
      <c r="C2246" s="56" t="s">
        <v>59</v>
      </c>
      <c r="D2246" s="44">
        <v>83.594141523416866</v>
      </c>
      <c r="E2246" s="44">
        <v>127.39659688680089</v>
      </c>
      <c r="F2246" s="44">
        <v>43.802455363384027</v>
      </c>
      <c r="G2246" s="45"/>
    </row>
    <row r="2247" spans="2:7" s="40" customFormat="1">
      <c r="B2247" s="43">
        <v>41663</v>
      </c>
      <c r="C2247" s="56" t="s">
        <v>60</v>
      </c>
      <c r="D2247" s="44">
        <v>86.363663046022594</v>
      </c>
      <c r="E2247" s="44">
        <v>127.28984638180093</v>
      </c>
      <c r="F2247" s="44">
        <v>40.926183335778333</v>
      </c>
      <c r="G2247" s="45"/>
    </row>
    <row r="2248" spans="2:7" s="40" customFormat="1">
      <c r="B2248" s="43">
        <v>41663</v>
      </c>
      <c r="C2248" s="56" t="s">
        <v>61</v>
      </c>
      <c r="D2248" s="44">
        <v>133.02041321178481</v>
      </c>
      <c r="E2248" s="44">
        <v>194.90809637921956</v>
      </c>
      <c r="F2248" s="44">
        <v>61.887683167434744</v>
      </c>
      <c r="G2248" s="45"/>
    </row>
    <row r="2249" spans="2:7" s="40" customFormat="1">
      <c r="B2249" s="43">
        <v>41663</v>
      </c>
      <c r="C2249" s="56" t="s">
        <v>62</v>
      </c>
      <c r="D2249" s="44">
        <v>180.51924135884724</v>
      </c>
      <c r="E2249" s="44">
        <v>246.73372886004549</v>
      </c>
      <c r="F2249" s="44">
        <v>66.214487501198249</v>
      </c>
      <c r="G2249" s="45"/>
    </row>
    <row r="2250" spans="2:7" s="40" customFormat="1">
      <c r="B2250" s="43">
        <v>41663</v>
      </c>
      <c r="C2250" s="56" t="s">
        <v>63</v>
      </c>
      <c r="D2250" s="44">
        <v>229.28141391860996</v>
      </c>
      <c r="E2250" s="44">
        <v>297.60487796506186</v>
      </c>
      <c r="F2250" s="44">
        <v>68.323464046451903</v>
      </c>
      <c r="G2250" s="45"/>
    </row>
    <row r="2251" spans="2:7" s="40" customFormat="1">
      <c r="B2251" s="43">
        <v>41663</v>
      </c>
      <c r="C2251" s="56" t="s">
        <v>64</v>
      </c>
      <c r="D2251" s="44">
        <v>110.69063485312894</v>
      </c>
      <c r="E2251" s="44">
        <v>160.77773949878534</v>
      </c>
      <c r="F2251" s="44">
        <v>50.087104645656396</v>
      </c>
      <c r="G2251" s="45"/>
    </row>
    <row r="2252" spans="2:7" s="40" customFormat="1">
      <c r="B2252" s="43">
        <v>41663</v>
      </c>
      <c r="C2252" s="56" t="s">
        <v>65</v>
      </c>
      <c r="D2252" s="44">
        <v>131.85913766263445</v>
      </c>
      <c r="E2252" s="44">
        <v>184.0931171812845</v>
      </c>
      <c r="F2252" s="44">
        <v>52.233979518650045</v>
      </c>
      <c r="G2252" s="45"/>
    </row>
    <row r="2253" spans="2:7" s="40" customFormat="1">
      <c r="B2253" s="43">
        <v>41663</v>
      </c>
      <c r="C2253" s="56" t="s">
        <v>66</v>
      </c>
      <c r="D2253" s="44">
        <v>144.60195999603781</v>
      </c>
      <c r="E2253" s="44">
        <v>200.4133546079469</v>
      </c>
      <c r="F2253" s="44">
        <v>55.811394611909094</v>
      </c>
      <c r="G2253" s="45"/>
    </row>
    <row r="2254" spans="2:7" s="40" customFormat="1">
      <c r="B2254" s="43">
        <v>41663</v>
      </c>
      <c r="C2254" s="56" t="s">
        <v>67</v>
      </c>
      <c r="D2254" s="44">
        <v>85.654888622557394</v>
      </c>
      <c r="E2254" s="44">
        <v>130.35798407003944</v>
      </c>
      <c r="F2254" s="44">
        <v>44.703095447482042</v>
      </c>
      <c r="G2254" s="45"/>
    </row>
    <row r="2255" spans="2:7" s="40" customFormat="1">
      <c r="B2255" s="43">
        <v>41663</v>
      </c>
      <c r="C2255" s="56" t="s">
        <v>68</v>
      </c>
      <c r="D2255" s="44">
        <v>75.733566807709792</v>
      </c>
      <c r="E2255" s="44">
        <v>114.56596398924677</v>
      </c>
      <c r="F2255" s="44">
        <v>38.832397181536976</v>
      </c>
      <c r="G2255" s="45"/>
    </row>
    <row r="2256" spans="2:7" s="40" customFormat="1">
      <c r="B2256" s="43">
        <v>41663</v>
      </c>
      <c r="C2256" s="56" t="s">
        <v>69</v>
      </c>
      <c r="D2256" s="44">
        <v>70.193519132043335</v>
      </c>
      <c r="E2256" s="44">
        <v>102.48346234886239</v>
      </c>
      <c r="F2256" s="44">
        <v>32.289943216819054</v>
      </c>
      <c r="G2256" s="45"/>
    </row>
    <row r="2257" spans="2:7" s="40" customFormat="1">
      <c r="B2257" s="43">
        <v>41663</v>
      </c>
      <c r="C2257" s="56" t="s">
        <v>70</v>
      </c>
      <c r="D2257" s="44">
        <v>84.558264413442089</v>
      </c>
      <c r="E2257" s="44">
        <v>121.34732231314361</v>
      </c>
      <c r="F2257" s="44">
        <v>36.789057899701518</v>
      </c>
      <c r="G2257" s="45"/>
    </row>
    <row r="2258" spans="2:7" s="40" customFormat="1">
      <c r="B2258" s="43">
        <v>41663</v>
      </c>
      <c r="C2258" s="56" t="s">
        <v>71</v>
      </c>
      <c r="D2258" s="44">
        <v>82.957028605496674</v>
      </c>
      <c r="E2258" s="44">
        <v>122.61834928857301</v>
      </c>
      <c r="F2258" s="44">
        <v>39.66132068307634</v>
      </c>
      <c r="G2258" s="45"/>
    </row>
    <row r="2259" spans="2:7" s="40" customFormat="1">
      <c r="B2259" s="43">
        <v>41663</v>
      </c>
      <c r="C2259" s="56" t="s">
        <v>72</v>
      </c>
      <c r="D2259" s="44">
        <v>80.618604712371052</v>
      </c>
      <c r="E2259" s="44">
        <v>121.23988793482364</v>
      </c>
      <c r="F2259" s="44">
        <v>40.62128322245259</v>
      </c>
      <c r="G2259" s="45"/>
    </row>
    <row r="2260" spans="2:7" s="40" customFormat="1">
      <c r="B2260" s="43">
        <v>41663</v>
      </c>
      <c r="C2260" s="56" t="s">
        <v>73</v>
      </c>
      <c r="D2260" s="44">
        <v>93.624515512874439</v>
      </c>
      <c r="E2260" s="44">
        <v>137.98373025983582</v>
      </c>
      <c r="F2260" s="44">
        <v>44.359214746961385</v>
      </c>
      <c r="G2260" s="45"/>
    </row>
    <row r="2261" spans="2:7" s="40" customFormat="1">
      <c r="B2261" s="43">
        <v>41663</v>
      </c>
      <c r="C2261" s="56" t="s">
        <v>74</v>
      </c>
      <c r="D2261" s="44">
        <v>55.532002385494508</v>
      </c>
      <c r="E2261" s="44">
        <v>92.200557135557119</v>
      </c>
      <c r="F2261" s="44">
        <v>36.668554750062611</v>
      </c>
      <c r="G2261" s="45"/>
    </row>
    <row r="2262" spans="2:7" s="40" customFormat="1">
      <c r="B2262" s="43">
        <v>41663</v>
      </c>
      <c r="C2262" s="56" t="s">
        <v>75</v>
      </c>
      <c r="D2262" s="44">
        <v>45.916607323811988</v>
      </c>
      <c r="E2262" s="44">
        <v>75.275474684957985</v>
      </c>
      <c r="F2262" s="44">
        <v>29.358867361145997</v>
      </c>
      <c r="G2262" s="45"/>
    </row>
    <row r="2263" spans="2:7" s="40" customFormat="1">
      <c r="B2263" s="43">
        <v>41663</v>
      </c>
      <c r="C2263" s="56" t="s">
        <v>76</v>
      </c>
      <c r="D2263" s="44">
        <v>52.477354038463695</v>
      </c>
      <c r="E2263" s="44">
        <v>84.855288058478521</v>
      </c>
      <c r="F2263" s="44">
        <v>32.377934020014827</v>
      </c>
      <c r="G2263" s="45"/>
    </row>
    <row r="2264" spans="2:7" s="40" customFormat="1">
      <c r="B2264" s="43">
        <v>41663</v>
      </c>
      <c r="C2264" s="56" t="s">
        <v>77</v>
      </c>
      <c r="D2264" s="44">
        <v>34.900470851339108</v>
      </c>
      <c r="E2264" s="44">
        <v>63.606642251004409</v>
      </c>
      <c r="F2264" s="44">
        <v>28.706171399665301</v>
      </c>
      <c r="G2264" s="45"/>
    </row>
    <row r="2265" spans="2:7" s="40" customFormat="1">
      <c r="B2265" s="43">
        <v>41663</v>
      </c>
      <c r="C2265" s="56" t="s">
        <v>78</v>
      </c>
      <c r="D2265" s="44">
        <v>70.116513481338302</v>
      </c>
      <c r="E2265" s="44">
        <v>104.80938339435124</v>
      </c>
      <c r="F2265" s="44">
        <v>34.692869913012942</v>
      </c>
      <c r="G2265" s="45"/>
    </row>
    <row r="2266" spans="2:7" s="40" customFormat="1">
      <c r="B2266" s="43">
        <v>41663</v>
      </c>
      <c r="C2266" s="56" t="s">
        <v>79</v>
      </c>
      <c r="D2266" s="44">
        <v>49.601540981862946</v>
      </c>
      <c r="E2266" s="44">
        <v>84.938540935005477</v>
      </c>
      <c r="F2266" s="44">
        <v>35.336999953142531</v>
      </c>
      <c r="G2266" s="45"/>
    </row>
    <row r="2267" spans="2:7" s="40" customFormat="1">
      <c r="B2267" s="43">
        <v>41663</v>
      </c>
      <c r="C2267" s="56" t="s">
        <v>80</v>
      </c>
      <c r="D2267" s="44">
        <v>43.672297235721395</v>
      </c>
      <c r="E2267" s="44">
        <v>72.740442718910145</v>
      </c>
      <c r="F2267" s="44">
        <v>29.068145483188751</v>
      </c>
      <c r="G2267" s="45"/>
    </row>
    <row r="2268" spans="2:7" s="40" customFormat="1">
      <c r="B2268" s="43">
        <v>41663</v>
      </c>
      <c r="C2268" s="56" t="s">
        <v>81</v>
      </c>
      <c r="D2268" s="44">
        <v>27.9914063062573</v>
      </c>
      <c r="E2268" s="44">
        <v>55.519360994045158</v>
      </c>
      <c r="F2268" s="44">
        <v>27.527954687787858</v>
      </c>
      <c r="G2268" s="45"/>
    </row>
    <row r="2269" spans="2:7" s="40" customFormat="1">
      <c r="B2269" s="43">
        <v>41663</v>
      </c>
      <c r="C2269" s="56" t="s">
        <v>82</v>
      </c>
      <c r="D2269" s="44">
        <v>34.646819972809034</v>
      </c>
      <c r="E2269" s="44">
        <v>62.015146395635128</v>
      </c>
      <c r="F2269" s="44">
        <v>27.368326422826094</v>
      </c>
      <c r="G2269" s="45"/>
    </row>
    <row r="2270" spans="2:7" s="40" customFormat="1">
      <c r="B2270" s="43">
        <v>41663</v>
      </c>
      <c r="C2270" s="56" t="s">
        <v>83</v>
      </c>
      <c r="D2270" s="44">
        <v>22.441334080470853</v>
      </c>
      <c r="E2270" s="44">
        <v>50.10352933137667</v>
      </c>
      <c r="F2270" s="44">
        <v>27.662195250905818</v>
      </c>
      <c r="G2270" s="45"/>
    </row>
    <row r="2271" spans="2:7" s="40" customFormat="1">
      <c r="B2271" s="43">
        <v>41663</v>
      </c>
      <c r="C2271" s="56" t="s">
        <v>84</v>
      </c>
      <c r="D2271" s="44">
        <v>16.333330839214259</v>
      </c>
      <c r="E2271" s="44">
        <v>36.856816811386835</v>
      </c>
      <c r="F2271" s="44">
        <v>20.523485972172576</v>
      </c>
      <c r="G2271" s="45"/>
    </row>
    <row r="2272" spans="2:7" s="40" customFormat="1">
      <c r="B2272" s="43">
        <v>41663</v>
      </c>
      <c r="C2272" s="56" t="s">
        <v>85</v>
      </c>
      <c r="D2272" s="44">
        <v>28.591078302082451</v>
      </c>
      <c r="E2272" s="44">
        <v>56.217435453578808</v>
      </c>
      <c r="F2272" s="44">
        <v>27.626357151496357</v>
      </c>
      <c r="G2272" s="45"/>
    </row>
    <row r="2273" spans="2:7" s="40" customFormat="1">
      <c r="B2273" s="43">
        <v>41663</v>
      </c>
      <c r="C2273" s="56" t="s">
        <v>86</v>
      </c>
      <c r="D2273" s="44">
        <v>20.777128514305417</v>
      </c>
      <c r="E2273" s="44">
        <v>41.80517487826053</v>
      </c>
      <c r="F2273" s="44">
        <v>21.028046363955113</v>
      </c>
      <c r="G2273" s="45"/>
    </row>
    <row r="2274" spans="2:7" s="40" customFormat="1">
      <c r="B2274" s="43">
        <v>41663</v>
      </c>
      <c r="C2274" s="56" t="s">
        <v>87</v>
      </c>
      <c r="D2274" s="44">
        <v>22.072293322325752</v>
      </c>
      <c r="E2274" s="44">
        <v>48.629352827760343</v>
      </c>
      <c r="F2274" s="44">
        <v>26.557059505434591</v>
      </c>
      <c r="G2274" s="45"/>
    </row>
    <row r="2275" spans="2:7" s="40" customFormat="1">
      <c r="B2275" s="43">
        <v>41663</v>
      </c>
      <c r="C2275" s="56" t="s">
        <v>88</v>
      </c>
      <c r="D2275" s="44">
        <v>27.800835453607242</v>
      </c>
      <c r="E2275" s="44">
        <v>53.768545728834944</v>
      </c>
      <c r="F2275" s="44">
        <v>25.967710275227702</v>
      </c>
      <c r="G2275" s="45"/>
    </row>
    <row r="2276" spans="2:7" s="40" customFormat="1">
      <c r="B2276" s="43">
        <v>41663</v>
      </c>
      <c r="C2276" s="56" t="s">
        <v>89</v>
      </c>
      <c r="D2276" s="44">
        <v>41.100793965565707</v>
      </c>
      <c r="E2276" s="44">
        <v>70.956252033734941</v>
      </c>
      <c r="F2276" s="44">
        <v>29.855458068169234</v>
      </c>
      <c r="G2276" s="45"/>
    </row>
    <row r="2277" spans="2:7" s="40" customFormat="1">
      <c r="B2277" s="43">
        <v>41663</v>
      </c>
      <c r="C2277" s="56" t="s">
        <v>90</v>
      </c>
      <c r="D2277" s="44">
        <v>28.548212284687434</v>
      </c>
      <c r="E2277" s="44">
        <v>57.762874852449073</v>
      </c>
      <c r="F2277" s="44">
        <v>29.214662567761639</v>
      </c>
      <c r="G2277" s="45"/>
    </row>
    <row r="2278" spans="2:7" s="40" customFormat="1">
      <c r="B2278" s="43">
        <v>41663</v>
      </c>
      <c r="C2278" s="56" t="s">
        <v>91</v>
      </c>
      <c r="D2278" s="44">
        <v>27.410774560232142</v>
      </c>
      <c r="E2278" s="44">
        <v>54.647103095857524</v>
      </c>
      <c r="F2278" s="44">
        <v>27.236328535625383</v>
      </c>
      <c r="G2278" s="45"/>
    </row>
    <row r="2279" spans="2:7" s="40" customFormat="1">
      <c r="B2279" s="43">
        <v>41663</v>
      </c>
      <c r="C2279" s="56" t="s">
        <v>92</v>
      </c>
      <c r="D2279" s="44">
        <v>24.704319033426433</v>
      </c>
      <c r="E2279" s="44">
        <v>51.817477482155837</v>
      </c>
      <c r="F2279" s="44">
        <v>27.113158448729404</v>
      </c>
      <c r="G2279" s="45"/>
    </row>
    <row r="2280" spans="2:7" s="40" customFormat="1">
      <c r="B2280" s="43">
        <v>41663</v>
      </c>
      <c r="C2280" s="56" t="s">
        <v>93</v>
      </c>
      <c r="D2280" s="44">
        <v>38.751671311210089</v>
      </c>
      <c r="E2280" s="44">
        <v>71.897643349891467</v>
      </c>
      <c r="F2280" s="44">
        <v>33.145972038681379</v>
      </c>
      <c r="G2280" s="45"/>
    </row>
    <row r="2281" spans="2:7" s="40" customFormat="1">
      <c r="B2281" s="43">
        <v>41663</v>
      </c>
      <c r="C2281" s="56" t="s">
        <v>94</v>
      </c>
      <c r="D2281" s="44">
        <v>29.737540823847745</v>
      </c>
      <c r="E2281" s="44">
        <v>58.566822603268683</v>
      </c>
      <c r="F2281" s="44">
        <v>28.829281779420938</v>
      </c>
      <c r="G2281" s="45"/>
    </row>
    <row r="2282" spans="2:7" s="40" customFormat="1">
      <c r="B2282" s="43">
        <v>41663</v>
      </c>
      <c r="C2282" s="56" t="s">
        <v>95</v>
      </c>
      <c r="D2282" s="44">
        <v>42.900180873281165</v>
      </c>
      <c r="E2282" s="44">
        <v>75.435988665393808</v>
      </c>
      <c r="F2282" s="44">
        <v>32.535807792112642</v>
      </c>
      <c r="G2282" s="45"/>
    </row>
    <row r="2283" spans="2:7" s="40" customFormat="1">
      <c r="B2283" s="43">
        <v>41663</v>
      </c>
      <c r="C2283" s="56" t="s">
        <v>96</v>
      </c>
      <c r="D2283" s="44">
        <v>21.934367127155706</v>
      </c>
      <c r="E2283" s="44">
        <v>51.466554198413988</v>
      </c>
      <c r="F2283" s="44">
        <v>29.532187071258281</v>
      </c>
      <c r="G2283" s="45"/>
    </row>
    <row r="2284" spans="2:7" s="40" customFormat="1">
      <c r="B2284" s="43">
        <v>41663</v>
      </c>
      <c r="C2284" s="56" t="s">
        <v>97</v>
      </c>
      <c r="D2284" s="44">
        <v>37.01339375118463</v>
      </c>
      <c r="E2284" s="44">
        <v>69.543539063218546</v>
      </c>
      <c r="F2284" s="44">
        <v>32.530145312033916</v>
      </c>
      <c r="G2284" s="45"/>
    </row>
    <row r="2285" spans="2:7" s="40" customFormat="1">
      <c r="B2285" s="43">
        <v>41663</v>
      </c>
      <c r="C2285" s="56" t="s">
        <v>98</v>
      </c>
      <c r="D2285" s="44">
        <v>26.693731100406946</v>
      </c>
      <c r="E2285" s="44">
        <v>59.423712910532267</v>
      </c>
      <c r="F2285" s="44">
        <v>32.729981810125324</v>
      </c>
      <c r="G2285" s="45"/>
    </row>
    <row r="2286" spans="2:7" s="40" customFormat="1">
      <c r="B2286" s="43">
        <v>41663</v>
      </c>
      <c r="C2286" s="56" t="s">
        <v>99</v>
      </c>
      <c r="D2286" s="44">
        <v>29.157616062322582</v>
      </c>
      <c r="E2286" s="44">
        <v>61.743919084472182</v>
      </c>
      <c r="F2286" s="44">
        <v>32.5863030221496</v>
      </c>
      <c r="G2286" s="45"/>
    </row>
    <row r="2287" spans="2:7" s="40" customFormat="1">
      <c r="B2287" s="43">
        <v>41663</v>
      </c>
      <c r="C2287" s="56" t="s">
        <v>100</v>
      </c>
      <c r="D2287" s="44">
        <v>25.050779193576513</v>
      </c>
      <c r="E2287" s="44">
        <v>58.564714926034661</v>
      </c>
      <c r="F2287" s="44">
        <v>33.513935732458151</v>
      </c>
      <c r="G2287" s="45"/>
    </row>
    <row r="2288" spans="2:7" s="40" customFormat="1">
      <c r="B2288" s="43">
        <v>41663</v>
      </c>
      <c r="C2288" s="56" t="s">
        <v>101</v>
      </c>
      <c r="D2288" s="44">
        <v>32.12674633328335</v>
      </c>
      <c r="E2288" s="44">
        <v>61.584237653959242</v>
      </c>
      <c r="F2288" s="44">
        <v>29.457491320675892</v>
      </c>
      <c r="G2288" s="45"/>
    </row>
    <row r="2289" spans="2:7" s="40" customFormat="1">
      <c r="B2289" s="43">
        <v>41663</v>
      </c>
      <c r="C2289" s="56" t="s">
        <v>102</v>
      </c>
      <c r="D2289" s="44">
        <v>28.546429368427422</v>
      </c>
      <c r="E2289" s="44">
        <v>57.83288936110899</v>
      </c>
      <c r="F2289" s="44">
        <v>29.286459992681568</v>
      </c>
      <c r="G2289" s="45"/>
    </row>
    <row r="2290" spans="2:7" s="40" customFormat="1">
      <c r="B2290" s="43">
        <v>41663</v>
      </c>
      <c r="C2290" s="56" t="s">
        <v>103</v>
      </c>
      <c r="D2290" s="44">
        <v>25.850652653831716</v>
      </c>
      <c r="E2290" s="44">
        <v>53.382255212305068</v>
      </c>
      <c r="F2290" s="44">
        <v>27.531602558473352</v>
      </c>
      <c r="G2290" s="45"/>
    </row>
    <row r="2291" spans="2:7" s="40" customFormat="1">
      <c r="B2291" s="43">
        <v>41663</v>
      </c>
      <c r="C2291" s="56" t="s">
        <v>104</v>
      </c>
      <c r="D2291" s="44">
        <v>26.977200566827008</v>
      </c>
      <c r="E2291" s="44">
        <v>56.984526894657385</v>
      </c>
      <c r="F2291" s="44">
        <v>30.007326327830377</v>
      </c>
      <c r="G2291" s="45"/>
    </row>
    <row r="2292" spans="2:7" s="40" customFormat="1">
      <c r="B2292" s="43">
        <v>41663</v>
      </c>
      <c r="C2292" s="56" t="s">
        <v>105</v>
      </c>
      <c r="D2292" s="44">
        <v>27.54566329788716</v>
      </c>
      <c r="E2292" s="44">
        <v>53.127315733869182</v>
      </c>
      <c r="F2292" s="44">
        <v>25.581652435982022</v>
      </c>
      <c r="G2292" s="45"/>
    </row>
    <row r="2293" spans="2:7" s="40" customFormat="1">
      <c r="B2293" s="43">
        <v>41663</v>
      </c>
      <c r="C2293" s="56" t="s">
        <v>106</v>
      </c>
      <c r="D2293" s="44">
        <v>20.953969670005442</v>
      </c>
      <c r="E2293" s="44">
        <v>44.830539401063056</v>
      </c>
      <c r="F2293" s="44">
        <v>23.876569731057614</v>
      </c>
      <c r="G2293" s="45"/>
    </row>
    <row r="2294" spans="2:7" s="40" customFormat="1">
      <c r="B2294" s="43">
        <v>41663</v>
      </c>
      <c r="C2294" s="56" t="s">
        <v>107</v>
      </c>
      <c r="D2294" s="44">
        <v>16.215550420304211</v>
      </c>
      <c r="E2294" s="44">
        <v>37.16960266693863</v>
      </c>
      <c r="F2294" s="44">
        <v>20.954052246634419</v>
      </c>
      <c r="G2294" s="45"/>
    </row>
    <row r="2295" spans="2:7" s="40" customFormat="1">
      <c r="B2295" s="43">
        <v>41663</v>
      </c>
      <c r="C2295" s="56" t="s">
        <v>108</v>
      </c>
      <c r="D2295" s="44">
        <v>16.605058386034312</v>
      </c>
      <c r="E2295" s="44">
        <v>38.419661010482045</v>
      </c>
      <c r="F2295" s="44">
        <v>21.814602624447733</v>
      </c>
      <c r="G2295" s="45"/>
    </row>
    <row r="2296" spans="2:7" s="40" customFormat="1">
      <c r="B2296" s="43">
        <v>41663</v>
      </c>
      <c r="C2296" s="56" t="s">
        <v>109</v>
      </c>
      <c r="D2296" s="44">
        <v>21.237938135950518</v>
      </c>
      <c r="E2296" s="44">
        <v>41.757025871093475</v>
      </c>
      <c r="F2296" s="44">
        <v>20.519087735142957</v>
      </c>
      <c r="G2296" s="45"/>
    </row>
    <row r="2297" spans="2:7" s="40" customFormat="1">
      <c r="B2297" s="43">
        <v>41663</v>
      </c>
      <c r="C2297" s="56" t="s">
        <v>110</v>
      </c>
      <c r="D2297" s="44">
        <v>17.005003254704416</v>
      </c>
      <c r="E2297" s="44">
        <v>37.168933793070622</v>
      </c>
      <c r="F2297" s="44">
        <v>20.163930538366206</v>
      </c>
      <c r="G2297" s="45"/>
    </row>
    <row r="2298" spans="2:7" s="40" customFormat="1">
      <c r="B2298" s="43">
        <v>41663</v>
      </c>
      <c r="C2298" s="56" t="s">
        <v>111</v>
      </c>
      <c r="D2298" s="44">
        <v>13.309109744403456</v>
      </c>
      <c r="E2298" s="44">
        <v>32.072316903618002</v>
      </c>
      <c r="F2298" s="44">
        <v>18.763207159214545</v>
      </c>
      <c r="G2298" s="45"/>
    </row>
    <row r="2299" spans="2:7" s="40" customFormat="1">
      <c r="B2299" s="43">
        <v>41663</v>
      </c>
      <c r="C2299" s="56" t="s">
        <v>112</v>
      </c>
      <c r="D2299" s="44">
        <v>7.7179799566120035</v>
      </c>
      <c r="E2299" s="44">
        <v>23.691202649180919</v>
      </c>
      <c r="F2299" s="44">
        <v>15.973222692568916</v>
      </c>
      <c r="G2299" s="45"/>
    </row>
    <row r="2300" spans="2:7" s="40" customFormat="1">
      <c r="B2300" s="43">
        <v>41663</v>
      </c>
      <c r="C2300" s="56" t="s">
        <v>113</v>
      </c>
      <c r="D2300" s="44">
        <v>9.0235667058073421</v>
      </c>
      <c r="E2300" s="44">
        <v>20.321759439860493</v>
      </c>
      <c r="F2300" s="44">
        <v>11.298192734053151</v>
      </c>
      <c r="G2300" s="45"/>
    </row>
    <row r="2301" spans="2:7" s="40" customFormat="1">
      <c r="B2301" s="43">
        <v>41663</v>
      </c>
      <c r="C2301" s="56" t="s">
        <v>114</v>
      </c>
      <c r="D2301" s="44">
        <v>4.2011486294410894</v>
      </c>
      <c r="E2301" s="44">
        <v>17.990688497775583</v>
      </c>
      <c r="F2301" s="44">
        <v>13.789539868334494</v>
      </c>
      <c r="G2301" s="45"/>
    </row>
    <row r="2302" spans="2:7" s="40" customFormat="1">
      <c r="B2302" s="43">
        <v>41663</v>
      </c>
      <c r="C2302" s="56" t="s">
        <v>115</v>
      </c>
      <c r="D2302" s="44">
        <v>6.7597077227117541</v>
      </c>
      <c r="E2302" s="44">
        <v>20.469847866122421</v>
      </c>
      <c r="F2302" s="44">
        <v>13.710140143410667</v>
      </c>
      <c r="G2302" s="45"/>
    </row>
    <row r="2303" spans="2:7" s="40" customFormat="1">
      <c r="B2303" s="43">
        <v>41663</v>
      </c>
      <c r="C2303" s="56" t="s">
        <v>116</v>
      </c>
      <c r="D2303" s="44">
        <v>10.13950880685263</v>
      </c>
      <c r="E2303" s="44">
        <v>21.698756186101846</v>
      </c>
      <c r="F2303" s="44">
        <v>11.559247379249216</v>
      </c>
      <c r="G2303" s="45"/>
    </row>
    <row r="2304" spans="2:7" s="40" customFormat="1">
      <c r="B2304" s="43">
        <v>41663</v>
      </c>
      <c r="C2304" s="56" t="s">
        <v>117</v>
      </c>
      <c r="D2304" s="44">
        <v>6.4016503281616606</v>
      </c>
      <c r="E2304" s="44">
        <v>15.25684642127286</v>
      </c>
      <c r="F2304" s="44">
        <v>8.8551960931111999</v>
      </c>
      <c r="G2304" s="45"/>
    </row>
    <row r="2305" spans="2:7" s="40" customFormat="1">
      <c r="B2305" s="43">
        <v>41663</v>
      </c>
      <c r="C2305" s="56" t="s">
        <v>118</v>
      </c>
      <c r="D2305" s="44">
        <v>13.782428720063574</v>
      </c>
      <c r="E2305" s="44">
        <v>22.948702160869257</v>
      </c>
      <c r="F2305" s="44">
        <v>9.1662734408056821</v>
      </c>
      <c r="G2305" s="45"/>
    </row>
    <row r="2306" spans="2:7" s="40" customFormat="1">
      <c r="B2306" s="43">
        <v>41663</v>
      </c>
      <c r="C2306" s="56" t="s">
        <v>119</v>
      </c>
      <c r="D2306" s="44">
        <v>6.9701453941718068</v>
      </c>
      <c r="E2306" s="44">
        <v>20.501141412995402</v>
      </c>
      <c r="F2306" s="44">
        <v>13.530996018823595</v>
      </c>
      <c r="G2306" s="45"/>
    </row>
    <row r="2307" spans="2:7" s="40" customFormat="1">
      <c r="B2307" s="43">
        <v>41663</v>
      </c>
      <c r="C2307" s="56" t="s">
        <v>120</v>
      </c>
      <c r="D2307" s="44">
        <v>15.54060581748403</v>
      </c>
      <c r="E2307" s="44">
        <v>25.79843921319792</v>
      </c>
      <c r="F2307" s="44">
        <v>10.25783339571389</v>
      </c>
      <c r="G2307" s="45"/>
    </row>
    <row r="2308" spans="2:7" s="40" customFormat="1">
      <c r="B2308" s="43">
        <v>41663</v>
      </c>
      <c r="C2308" s="56" t="s">
        <v>121</v>
      </c>
      <c r="D2308" s="44">
        <v>3.8535447985509981</v>
      </c>
      <c r="E2308" s="44">
        <v>13.179903843189827</v>
      </c>
      <c r="F2308" s="44">
        <v>9.3263590446388278</v>
      </c>
      <c r="G2308" s="45"/>
    </row>
    <row r="2309" spans="2:7" s="40" customFormat="1">
      <c r="B2309" s="43">
        <v>41663</v>
      </c>
      <c r="C2309" s="56" t="s">
        <v>122</v>
      </c>
      <c r="D2309" s="44">
        <v>9.1389603121623679</v>
      </c>
      <c r="E2309" s="44">
        <v>21.05169761611414</v>
      </c>
      <c r="F2309" s="44">
        <v>11.912737303951772</v>
      </c>
      <c r="G2309" s="45"/>
    </row>
    <row r="2310" spans="2:7" s="40" customFormat="1">
      <c r="B2310" s="43">
        <v>41663</v>
      </c>
      <c r="C2310" s="56" t="s">
        <v>123</v>
      </c>
      <c r="D2310" s="44">
        <v>6.643610529766721</v>
      </c>
      <c r="E2310" s="44">
        <v>16.728953763197161</v>
      </c>
      <c r="F2310" s="44">
        <v>10.085343233430439</v>
      </c>
      <c r="G2310" s="45"/>
    </row>
    <row r="2311" spans="2:7" s="40" customFormat="1">
      <c r="B2311" s="43">
        <v>41663</v>
      </c>
      <c r="C2311" s="56" t="s">
        <v>124</v>
      </c>
      <c r="D2311" s="44">
        <v>10.454945984432708</v>
      </c>
      <c r="E2311" s="44">
        <v>19.419878590544901</v>
      </c>
      <c r="F2311" s="44">
        <v>8.9649326061121926</v>
      </c>
      <c r="G2311" s="45"/>
    </row>
    <row r="2312" spans="2:7" s="40" customFormat="1">
      <c r="B2312" s="43">
        <v>41663</v>
      </c>
      <c r="C2312" s="56" t="s">
        <v>125</v>
      </c>
      <c r="D2312" s="44">
        <v>7.52794306907695</v>
      </c>
      <c r="E2312" s="44">
        <v>19.027764710667086</v>
      </c>
      <c r="F2312" s="44">
        <v>11.499821641590135</v>
      </c>
      <c r="G2312" s="45"/>
    </row>
    <row r="2313" spans="2:7" s="40" customFormat="1">
      <c r="B2313" s="43">
        <v>41664</v>
      </c>
      <c r="C2313" s="56">
        <v>0</v>
      </c>
      <c r="D2313" s="44">
        <v>11.739318643503042</v>
      </c>
      <c r="E2313" s="44">
        <v>23.23365127122111</v>
      </c>
      <c r="F2313" s="44">
        <v>11.494332627718068</v>
      </c>
      <c r="G2313" s="45"/>
    </row>
    <row r="2314" spans="2:7" s="40" customFormat="1">
      <c r="B2314" s="43">
        <v>41664</v>
      </c>
      <c r="C2314" s="56" t="s">
        <v>31</v>
      </c>
      <c r="D2314" s="44">
        <v>5.9064784552965293</v>
      </c>
      <c r="E2314" s="44">
        <v>19.355962710599925</v>
      </c>
      <c r="F2314" s="44">
        <v>13.449484255303396</v>
      </c>
      <c r="G2314" s="45"/>
    </row>
    <row r="2315" spans="2:7" s="40" customFormat="1">
      <c r="B2315" s="43">
        <v>41664</v>
      </c>
      <c r="C2315" s="56" t="s">
        <v>32</v>
      </c>
      <c r="D2315" s="44">
        <v>11.812895419383057</v>
      </c>
      <c r="E2315" s="44">
        <v>22.682467188499366</v>
      </c>
      <c r="F2315" s="44">
        <v>10.869571769116309</v>
      </c>
      <c r="G2315" s="45"/>
    </row>
    <row r="2316" spans="2:7" s="40" customFormat="1">
      <c r="B2316" s="43">
        <v>41664</v>
      </c>
      <c r="C2316" s="56" t="s">
        <v>33</v>
      </c>
      <c r="D2316" s="44">
        <v>8.6332654377022351</v>
      </c>
      <c r="E2316" s="44">
        <v>20.690608436999298</v>
      </c>
      <c r="F2316" s="44">
        <v>12.057342999297063</v>
      </c>
      <c r="G2316" s="45"/>
    </row>
    <row r="2317" spans="2:7" s="40" customFormat="1">
      <c r="B2317" s="43">
        <v>41664</v>
      </c>
      <c r="C2317" s="56" t="s">
        <v>34</v>
      </c>
      <c r="D2317" s="44">
        <v>9.2228062876823866</v>
      </c>
      <c r="E2317" s="44">
        <v>21.241383021970041</v>
      </c>
      <c r="F2317" s="44">
        <v>12.018576734287654</v>
      </c>
      <c r="G2317" s="45"/>
    </row>
    <row r="2318" spans="2:7" s="40" customFormat="1">
      <c r="B2318" s="43">
        <v>41664</v>
      </c>
      <c r="C2318" s="56" t="s">
        <v>35</v>
      </c>
      <c r="D2318" s="44">
        <v>4.1270790470010681</v>
      </c>
      <c r="E2318" s="44">
        <v>15.340318251664806</v>
      </c>
      <c r="F2318" s="44">
        <v>11.213239204663738</v>
      </c>
      <c r="G2318" s="45"/>
    </row>
    <row r="2319" spans="2:7" s="40" customFormat="1">
      <c r="B2319" s="43">
        <v>41664</v>
      </c>
      <c r="C2319" s="56" t="s">
        <v>36</v>
      </c>
      <c r="D2319" s="44">
        <v>4.1481139795810726</v>
      </c>
      <c r="E2319" s="44">
        <v>11.060218352802812</v>
      </c>
      <c r="F2319" s="44">
        <v>6.9121043732217391</v>
      </c>
      <c r="G2319" s="45"/>
    </row>
    <row r="2320" spans="2:7" s="40" customFormat="1">
      <c r="B2320" s="43">
        <v>41664</v>
      </c>
      <c r="C2320" s="56" t="s">
        <v>37</v>
      </c>
      <c r="D2320" s="44">
        <v>10.970335702132839</v>
      </c>
      <c r="E2320" s="44">
        <v>24.080196833713703</v>
      </c>
      <c r="F2320" s="44">
        <v>13.109861131580864</v>
      </c>
      <c r="G2320" s="45"/>
    </row>
    <row r="2321" spans="2:7" s="40" customFormat="1">
      <c r="B2321" s="43">
        <v>41664</v>
      </c>
      <c r="C2321" s="56" t="s">
        <v>38</v>
      </c>
      <c r="D2321" s="44">
        <v>8.0855796172820913</v>
      </c>
      <c r="E2321" s="44">
        <v>20.764145465270257</v>
      </c>
      <c r="F2321" s="44">
        <v>12.678565847988166</v>
      </c>
      <c r="G2321" s="45"/>
    </row>
    <row r="2322" spans="2:7" s="40" customFormat="1">
      <c r="B2322" s="43">
        <v>41664</v>
      </c>
      <c r="C2322" s="56" t="s">
        <v>39</v>
      </c>
      <c r="D2322" s="44">
        <v>5.9483446650765384</v>
      </c>
      <c r="E2322" s="44">
        <v>15.244605135621846</v>
      </c>
      <c r="F2322" s="44">
        <v>9.2962604705453078</v>
      </c>
      <c r="G2322" s="45"/>
    </row>
    <row r="2323" spans="2:7" s="40" customFormat="1">
      <c r="B2323" s="43">
        <v>41664</v>
      </c>
      <c r="C2323" s="56" t="s">
        <v>40</v>
      </c>
      <c r="D2323" s="44">
        <v>8.7382307455022605</v>
      </c>
      <c r="E2323" s="44">
        <v>17.808219243365642</v>
      </c>
      <c r="F2323" s="44">
        <v>9.0699884978633811</v>
      </c>
      <c r="G2323" s="45"/>
    </row>
    <row r="2324" spans="2:7" s="40" customFormat="1">
      <c r="B2324" s="43">
        <v>41664</v>
      </c>
      <c r="C2324" s="56" t="s">
        <v>41</v>
      </c>
      <c r="D2324" s="44">
        <v>9.8962580023025577</v>
      </c>
      <c r="E2324" s="44">
        <v>18.50730063645031</v>
      </c>
      <c r="F2324" s="44">
        <v>8.6110426341477524</v>
      </c>
      <c r="G2324" s="45"/>
    </row>
    <row r="2325" spans="2:7" s="40" customFormat="1">
      <c r="B2325" s="43">
        <v>41664</v>
      </c>
      <c r="C2325" s="56" t="s">
        <v>42</v>
      </c>
      <c r="D2325" s="44">
        <v>11.538555647042983</v>
      </c>
      <c r="E2325" s="44">
        <v>22.606950550349385</v>
      </c>
      <c r="F2325" s="44">
        <v>11.068394903306402</v>
      </c>
      <c r="G2325" s="45"/>
    </row>
    <row r="2326" spans="2:7" s="40" customFormat="1">
      <c r="B2326" s="43">
        <v>41664</v>
      </c>
      <c r="C2326" s="56" t="s">
        <v>43</v>
      </c>
      <c r="D2326" s="44">
        <v>15.970709667899129</v>
      </c>
      <c r="E2326" s="44">
        <v>27.99897461705585</v>
      </c>
      <c r="F2326" s="44">
        <v>12.028264949156721</v>
      </c>
      <c r="G2326" s="45"/>
    </row>
    <row r="2327" spans="2:7" s="40" customFormat="1">
      <c r="B2327" s="43">
        <v>41664</v>
      </c>
      <c r="C2327" s="56" t="s">
        <v>44</v>
      </c>
      <c r="D2327" s="44">
        <v>3.0109421141807777</v>
      </c>
      <c r="E2327" s="44">
        <v>11.472836771352611</v>
      </c>
      <c r="F2327" s="44">
        <v>8.4618946571718325</v>
      </c>
      <c r="G2327" s="45"/>
    </row>
    <row r="2328" spans="2:7" s="40" customFormat="1">
      <c r="B2328" s="43">
        <v>41664</v>
      </c>
      <c r="C2328" s="56" t="s">
        <v>45</v>
      </c>
      <c r="D2328" s="44">
        <v>6.727209773176738</v>
      </c>
      <c r="E2328" s="44">
        <v>17.987774663553552</v>
      </c>
      <c r="F2328" s="44">
        <v>11.260564890376813</v>
      </c>
      <c r="G2328" s="45"/>
    </row>
    <row r="2329" spans="2:7" s="40" customFormat="1">
      <c r="B2329" s="43">
        <v>41664</v>
      </c>
      <c r="C2329" s="56" t="s">
        <v>46</v>
      </c>
      <c r="D2329" s="44">
        <v>15.612519809664034</v>
      </c>
      <c r="E2329" s="44">
        <v>28.242119869778733</v>
      </c>
      <c r="F2329" s="44">
        <v>12.629600060114699</v>
      </c>
      <c r="G2329" s="45"/>
    </row>
    <row r="2330" spans="2:7" s="40" customFormat="1">
      <c r="B2330" s="43">
        <v>41664</v>
      </c>
      <c r="C2330" s="56" t="s">
        <v>47</v>
      </c>
      <c r="D2330" s="44">
        <v>3.4951649313809035</v>
      </c>
      <c r="E2330" s="44">
        <v>10.646346653769999</v>
      </c>
      <c r="F2330" s="44">
        <v>7.1511817223890954</v>
      </c>
      <c r="G2330" s="45"/>
    </row>
    <row r="2331" spans="2:7" s="40" customFormat="1">
      <c r="B2331" s="43">
        <v>41664</v>
      </c>
      <c r="C2331" s="56" t="s">
        <v>48</v>
      </c>
      <c r="D2331" s="44">
        <v>6.3481128972316396</v>
      </c>
      <c r="E2331" s="44">
        <v>14.00436401374942</v>
      </c>
      <c r="F2331" s="44">
        <v>7.6562511165177805</v>
      </c>
      <c r="G2331" s="45"/>
    </row>
    <row r="2332" spans="2:7" s="40" customFormat="1">
      <c r="B2332" s="43">
        <v>41664</v>
      </c>
      <c r="C2332" s="56" t="s">
        <v>49</v>
      </c>
      <c r="D2332" s="44">
        <v>8.8746787950172923</v>
      </c>
      <c r="E2332" s="44">
        <v>16.694966162208154</v>
      </c>
      <c r="F2332" s="44">
        <v>7.8202873671908613</v>
      </c>
      <c r="G2332" s="45"/>
    </row>
    <row r="2333" spans="2:7" s="40" customFormat="1">
      <c r="B2333" s="43">
        <v>41664</v>
      </c>
      <c r="C2333" s="56" t="s">
        <v>50</v>
      </c>
      <c r="D2333" s="44">
        <v>9.9484315560025678</v>
      </c>
      <c r="E2333" s="44">
        <v>21.059259898982098</v>
      </c>
      <c r="F2333" s="44">
        <v>11.110828342979531</v>
      </c>
      <c r="G2333" s="45"/>
    </row>
    <row r="2334" spans="2:7" s="40" customFormat="1">
      <c r="B2334" s="43">
        <v>41664</v>
      </c>
      <c r="C2334" s="56" t="s">
        <v>51</v>
      </c>
      <c r="D2334" s="44">
        <v>8.6114017439122232</v>
      </c>
      <c r="E2334" s="44">
        <v>15.826129537330559</v>
      </c>
      <c r="F2334" s="44">
        <v>7.2147277934183354</v>
      </c>
      <c r="G2334" s="45"/>
    </row>
    <row r="2335" spans="2:7" s="40" customFormat="1">
      <c r="B2335" s="43">
        <v>41664</v>
      </c>
      <c r="C2335" s="56" t="s">
        <v>52</v>
      </c>
      <c r="D2335" s="44">
        <v>13.622366559863517</v>
      </c>
      <c r="E2335" s="44">
        <v>25.698768339207913</v>
      </c>
      <c r="F2335" s="44">
        <v>12.076401779344396</v>
      </c>
      <c r="G2335" s="45"/>
    </row>
    <row r="2336" spans="2:7" s="40" customFormat="1">
      <c r="B2336" s="43">
        <v>41664</v>
      </c>
      <c r="C2336" s="56" t="s">
        <v>53</v>
      </c>
      <c r="D2336" s="44">
        <v>16.517296648069262</v>
      </c>
      <c r="E2336" s="44">
        <v>31.281124313574292</v>
      </c>
      <c r="F2336" s="44">
        <v>14.76382766550503</v>
      </c>
      <c r="G2336" s="45"/>
    </row>
    <row r="2337" spans="2:7" s="40" customFormat="1">
      <c r="B2337" s="43">
        <v>41664</v>
      </c>
      <c r="C2337" s="56" t="s">
        <v>54</v>
      </c>
      <c r="D2337" s="44">
        <v>19.06479828138492</v>
      </c>
      <c r="E2337" s="44">
        <v>37.55195406450234</v>
      </c>
      <c r="F2337" s="44">
        <v>18.487155783117419</v>
      </c>
      <c r="G2337" s="45"/>
    </row>
    <row r="2338" spans="2:7" s="40" customFormat="1">
      <c r="B2338" s="43">
        <v>41664</v>
      </c>
      <c r="C2338" s="56" t="s">
        <v>55</v>
      </c>
      <c r="D2338" s="44">
        <v>18.9804816953299</v>
      </c>
      <c r="E2338" s="44">
        <v>37.78477192351523</v>
      </c>
      <c r="F2338" s="44">
        <v>18.80429022818533</v>
      </c>
      <c r="G2338" s="45"/>
    </row>
    <row r="2339" spans="2:7" s="40" customFormat="1">
      <c r="B2339" s="43">
        <v>41664</v>
      </c>
      <c r="C2339" s="56" t="s">
        <v>56</v>
      </c>
      <c r="D2339" s="44">
        <v>15.243258132563934</v>
      </c>
      <c r="E2339" s="44">
        <v>30.782699298237521</v>
      </c>
      <c r="F2339" s="44">
        <v>15.539441165673587</v>
      </c>
      <c r="G2339" s="45"/>
    </row>
    <row r="2340" spans="2:7" s="40" customFormat="1">
      <c r="B2340" s="43">
        <v>41664</v>
      </c>
      <c r="C2340" s="56" t="s">
        <v>57</v>
      </c>
      <c r="D2340" s="44">
        <v>12.611414483673254</v>
      </c>
      <c r="E2340" s="44">
        <v>26.132299904382705</v>
      </c>
      <c r="F2340" s="44">
        <v>13.520885420709451</v>
      </c>
      <c r="G2340" s="45"/>
    </row>
    <row r="2341" spans="2:7" s="40" customFormat="1">
      <c r="B2341" s="43">
        <v>41664</v>
      </c>
      <c r="C2341" s="56" t="s">
        <v>58</v>
      </c>
      <c r="D2341" s="44">
        <v>23.759444326526129</v>
      </c>
      <c r="E2341" s="44">
        <v>40.94071062720073</v>
      </c>
      <c r="F2341" s="44">
        <v>17.181266300674601</v>
      </c>
      <c r="G2341" s="45"/>
    </row>
    <row r="2342" spans="2:7" s="40" customFormat="1">
      <c r="B2342" s="43">
        <v>41664</v>
      </c>
      <c r="C2342" s="56" t="s">
        <v>59</v>
      </c>
      <c r="D2342" s="44">
        <v>16.537834608909264</v>
      </c>
      <c r="E2342" s="44">
        <v>30.146588184051812</v>
      </c>
      <c r="F2342" s="44">
        <v>13.608753575142547</v>
      </c>
      <c r="G2342" s="45"/>
    </row>
    <row r="2343" spans="2:7" s="40" customFormat="1">
      <c r="B2343" s="43">
        <v>41664</v>
      </c>
      <c r="C2343" s="56" t="s">
        <v>60</v>
      </c>
      <c r="D2343" s="44">
        <v>11.40062484825294</v>
      </c>
      <c r="E2343" s="44">
        <v>25.104351828168181</v>
      </c>
      <c r="F2343" s="44">
        <v>13.70372697991524</v>
      </c>
      <c r="G2343" s="45"/>
    </row>
    <row r="2344" spans="2:7" s="40" customFormat="1">
      <c r="B2344" s="43">
        <v>41664</v>
      </c>
      <c r="C2344" s="56" t="s">
        <v>61</v>
      </c>
      <c r="D2344" s="44">
        <v>20.695763399875336</v>
      </c>
      <c r="E2344" s="44">
        <v>38.344813644321945</v>
      </c>
      <c r="F2344" s="44">
        <v>17.64905024444661</v>
      </c>
      <c r="G2344" s="45"/>
    </row>
    <row r="2345" spans="2:7" s="40" customFormat="1">
      <c r="B2345" s="43">
        <v>41664</v>
      </c>
      <c r="C2345" s="56" t="s">
        <v>62</v>
      </c>
      <c r="D2345" s="44">
        <v>25.053743873206454</v>
      </c>
      <c r="E2345" s="44">
        <v>44.858925803978877</v>
      </c>
      <c r="F2345" s="44">
        <v>19.805181930772424</v>
      </c>
      <c r="G2345" s="45"/>
    </row>
    <row r="2346" spans="2:7" s="40" customFormat="1">
      <c r="B2346" s="43">
        <v>41664</v>
      </c>
      <c r="C2346" s="56" t="s">
        <v>63</v>
      </c>
      <c r="D2346" s="44">
        <v>22.253503700195736</v>
      </c>
      <c r="E2346" s="44">
        <v>43.619350187453456</v>
      </c>
      <c r="F2346" s="44">
        <v>21.36584648725772</v>
      </c>
      <c r="G2346" s="45"/>
    </row>
    <row r="2347" spans="2:7" s="40" customFormat="1">
      <c r="B2347" s="43">
        <v>41664</v>
      </c>
      <c r="C2347" s="56" t="s">
        <v>64</v>
      </c>
      <c r="D2347" s="44">
        <v>20.042786401125163</v>
      </c>
      <c r="E2347" s="44">
        <v>39.445722541045413</v>
      </c>
      <c r="F2347" s="44">
        <v>19.40293613992025</v>
      </c>
      <c r="G2347" s="45"/>
    </row>
    <row r="2348" spans="2:7" s="40" customFormat="1">
      <c r="B2348" s="43">
        <v>41664</v>
      </c>
      <c r="C2348" s="56" t="s">
        <v>65</v>
      </c>
      <c r="D2348" s="44">
        <v>28.221864801732274</v>
      </c>
      <c r="E2348" s="44">
        <v>47.929866673702421</v>
      </c>
      <c r="F2348" s="44">
        <v>19.708001871970147</v>
      </c>
      <c r="G2348" s="45"/>
    </row>
    <row r="2349" spans="2:7" s="40" customFormat="1">
      <c r="B2349" s="43">
        <v>41664</v>
      </c>
      <c r="C2349" s="56" t="s">
        <v>66</v>
      </c>
      <c r="D2349" s="44">
        <v>14.179281600243652</v>
      </c>
      <c r="E2349" s="44">
        <v>38.258925885245979</v>
      </c>
      <c r="F2349" s="44">
        <v>24.079644285002328</v>
      </c>
      <c r="G2349" s="45"/>
    </row>
    <row r="2350" spans="2:7" s="40" customFormat="1">
      <c r="B2350" s="43">
        <v>41664</v>
      </c>
      <c r="C2350" s="56" t="s">
        <v>67</v>
      </c>
      <c r="D2350" s="44">
        <v>18.874030843199861</v>
      </c>
      <c r="E2350" s="44">
        <v>35.420011208543308</v>
      </c>
      <c r="F2350" s="44">
        <v>16.545980365343446</v>
      </c>
      <c r="G2350" s="45"/>
    </row>
    <row r="2351" spans="2:7" s="40" customFormat="1">
      <c r="B2351" s="43">
        <v>41664</v>
      </c>
      <c r="C2351" s="56" t="s">
        <v>68</v>
      </c>
      <c r="D2351" s="44">
        <v>15.979157642584115</v>
      </c>
      <c r="E2351" s="44">
        <v>35.059669141963475</v>
      </c>
      <c r="F2351" s="44">
        <v>19.080511499379362</v>
      </c>
      <c r="G2351" s="45"/>
    </row>
    <row r="2352" spans="2:7" s="40" customFormat="1">
      <c r="B2352" s="43">
        <v>41664</v>
      </c>
      <c r="C2352" s="56" t="s">
        <v>69</v>
      </c>
      <c r="D2352" s="44">
        <v>25.284411611016509</v>
      </c>
      <c r="E2352" s="44">
        <v>48.80785075658499</v>
      </c>
      <c r="F2352" s="44">
        <v>23.523439145568481</v>
      </c>
      <c r="G2352" s="45"/>
    </row>
    <row r="2353" spans="2:7" s="40" customFormat="1">
      <c r="B2353" s="43">
        <v>41664</v>
      </c>
      <c r="C2353" s="56" t="s">
        <v>70</v>
      </c>
      <c r="D2353" s="44">
        <v>21.189531881105456</v>
      </c>
      <c r="E2353" s="44">
        <v>39.656140782317301</v>
      </c>
      <c r="F2353" s="44">
        <v>18.466608901211846</v>
      </c>
      <c r="G2353" s="45"/>
    </row>
    <row r="2354" spans="2:7" s="40" customFormat="1">
      <c r="B2354" s="43">
        <v>41664</v>
      </c>
      <c r="C2354" s="56" t="s">
        <v>71</v>
      </c>
      <c r="D2354" s="44">
        <v>13.32628300707343</v>
      </c>
      <c r="E2354" s="44">
        <v>30.599867324028573</v>
      </c>
      <c r="F2354" s="44">
        <v>17.273584316955144</v>
      </c>
      <c r="G2354" s="45"/>
    </row>
    <row r="2355" spans="2:7" s="40" customFormat="1">
      <c r="B2355" s="43">
        <v>41664</v>
      </c>
      <c r="C2355" s="56" t="s">
        <v>72</v>
      </c>
      <c r="D2355" s="44">
        <v>23.568240366516065</v>
      </c>
      <c r="E2355" s="44">
        <v>44.707949093408914</v>
      </c>
      <c r="F2355" s="44">
        <v>21.139708726892849</v>
      </c>
      <c r="G2355" s="45"/>
    </row>
    <row r="2356" spans="2:7" s="40" customFormat="1">
      <c r="B2356" s="43">
        <v>41664</v>
      </c>
      <c r="C2356" s="56" t="s">
        <v>73</v>
      </c>
      <c r="D2356" s="44">
        <v>23.641800920116083</v>
      </c>
      <c r="E2356" s="44">
        <v>43.468448728371499</v>
      </c>
      <c r="F2356" s="44">
        <v>19.826647808255416</v>
      </c>
      <c r="G2356" s="45"/>
    </row>
    <row r="2357" spans="2:7" s="40" customFormat="1">
      <c r="B2357" s="43">
        <v>41664</v>
      </c>
      <c r="C2357" s="56" t="s">
        <v>74</v>
      </c>
      <c r="D2357" s="44">
        <v>18.494402468364758</v>
      </c>
      <c r="E2357" s="44">
        <v>33.78740725402406</v>
      </c>
      <c r="F2357" s="44">
        <v>15.293004785659303</v>
      </c>
      <c r="G2357" s="45"/>
    </row>
    <row r="2358" spans="2:7" s="40" customFormat="1">
      <c r="B2358" s="43">
        <v>41664</v>
      </c>
      <c r="C2358" s="56" t="s">
        <v>75</v>
      </c>
      <c r="D2358" s="44">
        <v>17.26275590700444</v>
      </c>
      <c r="E2358" s="44">
        <v>33.352948900675258</v>
      </c>
      <c r="F2358" s="44">
        <v>16.090192993670819</v>
      </c>
      <c r="G2358" s="45"/>
    </row>
    <row r="2359" spans="2:7" s="40" customFormat="1">
      <c r="B2359" s="43">
        <v>41664</v>
      </c>
      <c r="C2359" s="56" t="s">
        <v>76</v>
      </c>
      <c r="D2359" s="44">
        <v>18.294215582064705</v>
      </c>
      <c r="E2359" s="44">
        <v>35.93708369056904</v>
      </c>
      <c r="F2359" s="44">
        <v>17.642868108504334</v>
      </c>
      <c r="G2359" s="45"/>
    </row>
    <row r="2360" spans="2:7" s="40" customFormat="1">
      <c r="B2360" s="43">
        <v>41664</v>
      </c>
      <c r="C2360" s="56" t="s">
        <v>77</v>
      </c>
      <c r="D2360" s="44">
        <v>13.378496513618439</v>
      </c>
      <c r="E2360" s="44">
        <v>27.707293485706924</v>
      </c>
      <c r="F2360" s="44">
        <v>14.328796972088485</v>
      </c>
      <c r="G2360" s="45"/>
    </row>
    <row r="2361" spans="2:7" s="40" customFormat="1">
      <c r="B2361" s="43">
        <v>41664</v>
      </c>
      <c r="C2361" s="56" t="s">
        <v>78</v>
      </c>
      <c r="D2361" s="44">
        <v>21.104442051305423</v>
      </c>
      <c r="E2361" s="44">
        <v>40.988754718540655</v>
      </c>
      <c r="F2361" s="44">
        <v>19.884312667235232</v>
      </c>
      <c r="G2361" s="45"/>
    </row>
    <row r="2362" spans="2:7" s="40" customFormat="1">
      <c r="B2362" s="43">
        <v>41664</v>
      </c>
      <c r="C2362" s="56" t="s">
        <v>79</v>
      </c>
      <c r="D2362" s="44">
        <v>14.009908286608601</v>
      </c>
      <c r="E2362" s="44">
        <v>32.420109894775692</v>
      </c>
      <c r="F2362" s="44">
        <v>18.410201608167093</v>
      </c>
      <c r="G2362" s="45"/>
    </row>
    <row r="2363" spans="2:7" s="40" customFormat="1">
      <c r="B2363" s="43">
        <v>41664</v>
      </c>
      <c r="C2363" s="56" t="s">
        <v>80</v>
      </c>
      <c r="D2363" s="44">
        <v>13.967732154553589</v>
      </c>
      <c r="E2363" s="44">
        <v>27.505560325265012</v>
      </c>
      <c r="F2363" s="44">
        <v>13.537828170711423</v>
      </c>
      <c r="G2363" s="45"/>
    </row>
    <row r="2364" spans="2:7" s="40" customFormat="1">
      <c r="B2364" s="43">
        <v>41664</v>
      </c>
      <c r="C2364" s="56" t="s">
        <v>81</v>
      </c>
      <c r="D2364" s="44">
        <v>16.304374117909191</v>
      </c>
      <c r="E2364" s="44">
        <v>30.894585289174412</v>
      </c>
      <c r="F2364" s="44">
        <v>14.590211171265221</v>
      </c>
      <c r="G2364" s="45"/>
    </row>
    <row r="2365" spans="2:7" s="40" customFormat="1">
      <c r="B2365" s="43">
        <v>41664</v>
      </c>
      <c r="C2365" s="56" t="s">
        <v>82</v>
      </c>
      <c r="D2365" s="44">
        <v>22.967049121285903</v>
      </c>
      <c r="E2365" s="44">
        <v>37.196137273102437</v>
      </c>
      <c r="F2365" s="44">
        <v>14.229088151816534</v>
      </c>
      <c r="G2365" s="45"/>
    </row>
    <row r="2366" spans="2:7" s="40" customFormat="1">
      <c r="B2366" s="43">
        <v>41664</v>
      </c>
      <c r="C2366" s="56" t="s">
        <v>83</v>
      </c>
      <c r="D2366" s="44">
        <v>15.377948695338951</v>
      </c>
      <c r="E2366" s="44">
        <v>31.190765065320264</v>
      </c>
      <c r="F2366" s="44">
        <v>15.812816369981313</v>
      </c>
      <c r="G2366" s="45"/>
    </row>
    <row r="2367" spans="2:7" s="40" customFormat="1">
      <c r="B2367" s="43">
        <v>41664</v>
      </c>
      <c r="C2367" s="56" t="s">
        <v>84</v>
      </c>
      <c r="D2367" s="44">
        <v>13.167497364933382</v>
      </c>
      <c r="E2367" s="44">
        <v>22.569480979115337</v>
      </c>
      <c r="F2367" s="44">
        <v>9.4019836141819546</v>
      </c>
      <c r="G2367" s="45"/>
    </row>
    <row r="2368" spans="2:7" s="40" customFormat="1">
      <c r="B2368" s="43">
        <v>41664</v>
      </c>
      <c r="C2368" s="56" t="s">
        <v>85</v>
      </c>
      <c r="D2368" s="44">
        <v>19.609048650380036</v>
      </c>
      <c r="E2368" s="44">
        <v>32.418942606913681</v>
      </c>
      <c r="F2368" s="44">
        <v>12.809893956533646</v>
      </c>
      <c r="G2368" s="45"/>
    </row>
    <row r="2369" spans="2:7" s="40" customFormat="1">
      <c r="B2369" s="43">
        <v>41664</v>
      </c>
      <c r="C2369" s="56" t="s">
        <v>86</v>
      </c>
      <c r="D2369" s="44">
        <v>20.335203828245223</v>
      </c>
      <c r="E2369" s="44">
        <v>38.65678876678173</v>
      </c>
      <c r="F2369" s="44">
        <v>18.321584938536507</v>
      </c>
      <c r="G2369" s="45"/>
    </row>
    <row r="2370" spans="2:7" s="40" customFormat="1">
      <c r="B2370" s="43">
        <v>41664</v>
      </c>
      <c r="C2370" s="56" t="s">
        <v>87</v>
      </c>
      <c r="D2370" s="44">
        <v>9.9780915382225626</v>
      </c>
      <c r="E2370" s="44">
        <v>26.2335044255626</v>
      </c>
      <c r="F2370" s="44">
        <v>16.255412887340036</v>
      </c>
      <c r="G2370" s="45"/>
    </row>
    <row r="2371" spans="2:7" s="40" customFormat="1">
      <c r="B2371" s="43">
        <v>41664</v>
      </c>
      <c r="C2371" s="56" t="s">
        <v>88</v>
      </c>
      <c r="D2371" s="44">
        <v>11.430539016062934</v>
      </c>
      <c r="E2371" s="44">
        <v>21.753449627561714</v>
      </c>
      <c r="F2371" s="44">
        <v>10.322910611498781</v>
      </c>
      <c r="G2371" s="45"/>
    </row>
    <row r="2372" spans="2:7" s="40" customFormat="1">
      <c r="B2372" s="43">
        <v>41664</v>
      </c>
      <c r="C2372" s="56" t="s">
        <v>89</v>
      </c>
      <c r="D2372" s="44">
        <v>10.693708259482746</v>
      </c>
      <c r="E2372" s="44">
        <v>19.518679195313773</v>
      </c>
      <c r="F2372" s="44">
        <v>8.8249709358310273</v>
      </c>
      <c r="G2372" s="45"/>
    </row>
    <row r="2373" spans="2:7" s="40" customFormat="1">
      <c r="B2373" s="43">
        <v>41664</v>
      </c>
      <c r="C2373" s="56" t="s">
        <v>90</v>
      </c>
      <c r="D2373" s="44">
        <v>15.724721408404035</v>
      </c>
      <c r="E2373" s="44">
        <v>29.304319706654145</v>
      </c>
      <c r="F2373" s="44">
        <v>13.57959829825011</v>
      </c>
      <c r="G2373" s="45"/>
    </row>
    <row r="2374" spans="2:7" s="40" customFormat="1">
      <c r="B2374" s="43">
        <v>41664</v>
      </c>
      <c r="C2374" s="56" t="s">
        <v>91</v>
      </c>
      <c r="D2374" s="44">
        <v>17.955980614274605</v>
      </c>
      <c r="E2374" s="44">
        <v>36.558693368626706</v>
      </c>
      <c r="F2374" s="44">
        <v>18.602712754352101</v>
      </c>
      <c r="G2374" s="45"/>
    </row>
    <row r="2375" spans="2:7" s="40" customFormat="1">
      <c r="B2375" s="43">
        <v>41664</v>
      </c>
      <c r="C2375" s="56" t="s">
        <v>92</v>
      </c>
      <c r="D2375" s="44">
        <v>13.293250544373409</v>
      </c>
      <c r="E2375" s="44">
        <v>30.659554502535496</v>
      </c>
      <c r="F2375" s="44">
        <v>17.366303958162085</v>
      </c>
      <c r="G2375" s="45"/>
    </row>
    <row r="2376" spans="2:7" s="40" customFormat="1">
      <c r="B2376" s="43">
        <v>41664</v>
      </c>
      <c r="C2376" s="56" t="s">
        <v>93</v>
      </c>
      <c r="D2376" s="44">
        <v>15.977077792834098</v>
      </c>
      <c r="E2376" s="44">
        <v>32.586833521225586</v>
      </c>
      <c r="F2376" s="44">
        <v>16.609755728391487</v>
      </c>
      <c r="G2376" s="45"/>
    </row>
    <row r="2377" spans="2:7" s="40" customFormat="1">
      <c r="B2377" s="43">
        <v>41664</v>
      </c>
      <c r="C2377" s="56" t="s">
        <v>94</v>
      </c>
      <c r="D2377" s="44">
        <v>11.977483434443071</v>
      </c>
      <c r="E2377" s="44">
        <v>26.666608506355381</v>
      </c>
      <c r="F2377" s="44">
        <v>14.68912507191231</v>
      </c>
      <c r="G2377" s="45"/>
    </row>
    <row r="2378" spans="2:7" s="40" customFormat="1">
      <c r="B2378" s="43">
        <v>41664</v>
      </c>
      <c r="C2378" s="56" t="s">
        <v>95</v>
      </c>
      <c r="D2378" s="44">
        <v>15.650637193029013</v>
      </c>
      <c r="E2378" s="44">
        <v>31.580361134643056</v>
      </c>
      <c r="F2378" s="44">
        <v>15.929723941614043</v>
      </c>
      <c r="G2378" s="45"/>
    </row>
    <row r="2379" spans="2:7" s="40" customFormat="1">
      <c r="B2379" s="43">
        <v>41664</v>
      </c>
      <c r="C2379" s="56" t="s">
        <v>96</v>
      </c>
      <c r="D2379" s="44">
        <v>17.723964892684545</v>
      </c>
      <c r="E2379" s="44">
        <v>33.327565408898224</v>
      </c>
      <c r="F2379" s="44">
        <v>15.603600516213678</v>
      </c>
      <c r="G2379" s="45"/>
    </row>
    <row r="2380" spans="2:7" s="40" customFormat="1">
      <c r="B2380" s="43">
        <v>41664</v>
      </c>
      <c r="C2380" s="56" t="s">
        <v>97</v>
      </c>
      <c r="D2380" s="44">
        <v>20.439287762035242</v>
      </c>
      <c r="E2380" s="44">
        <v>36.303212130322819</v>
      </c>
      <c r="F2380" s="44">
        <v>15.863924368287577</v>
      </c>
      <c r="G2380" s="45"/>
    </row>
    <row r="2381" spans="2:7" s="40" customFormat="1">
      <c r="B2381" s="43">
        <v>41664</v>
      </c>
      <c r="C2381" s="56" t="s">
        <v>98</v>
      </c>
      <c r="D2381" s="44">
        <v>11.672014467442992</v>
      </c>
      <c r="E2381" s="44">
        <v>23.414795887416915</v>
      </c>
      <c r="F2381" s="44">
        <v>11.742781419973923</v>
      </c>
      <c r="G2381" s="45"/>
    </row>
    <row r="2382" spans="2:7" s="40" customFormat="1">
      <c r="B2382" s="43">
        <v>41664</v>
      </c>
      <c r="C2382" s="56" t="s">
        <v>99</v>
      </c>
      <c r="D2382" s="44">
        <v>17.376371091109451</v>
      </c>
      <c r="E2382" s="44">
        <v>30.457055098901577</v>
      </c>
      <c r="F2382" s="44">
        <v>13.080684007792126</v>
      </c>
      <c r="G2382" s="45"/>
    </row>
    <row r="2383" spans="2:7" s="40" customFormat="1">
      <c r="B2383" s="43">
        <v>41664</v>
      </c>
      <c r="C2383" s="56" t="s">
        <v>100</v>
      </c>
      <c r="D2383" s="44">
        <v>11.987633926453071</v>
      </c>
      <c r="E2383" s="44">
        <v>25.998477579457688</v>
      </c>
      <c r="F2383" s="44">
        <v>14.010843653004617</v>
      </c>
      <c r="G2383" s="45"/>
    </row>
    <row r="2384" spans="2:7" s="40" customFormat="1">
      <c r="B2384" s="43">
        <v>41664</v>
      </c>
      <c r="C2384" s="56" t="s">
        <v>101</v>
      </c>
      <c r="D2384" s="44">
        <v>10.745663305647753</v>
      </c>
      <c r="E2384" s="44">
        <v>22.493048865937347</v>
      </c>
      <c r="F2384" s="44">
        <v>11.747385560289594</v>
      </c>
      <c r="G2384" s="45"/>
    </row>
    <row r="2385" spans="2:7" s="40" customFormat="1">
      <c r="B2385" s="43">
        <v>41664</v>
      </c>
      <c r="C2385" s="56" t="s">
        <v>102</v>
      </c>
      <c r="D2385" s="44">
        <v>10.745607349742752</v>
      </c>
      <c r="E2385" s="44">
        <v>23.213025991029006</v>
      </c>
      <c r="F2385" s="44">
        <v>12.467418641286255</v>
      </c>
      <c r="G2385" s="45"/>
    </row>
    <row r="2386" spans="2:7" s="40" customFormat="1">
      <c r="B2386" s="43">
        <v>41664</v>
      </c>
      <c r="C2386" s="56" t="s">
        <v>103</v>
      </c>
      <c r="D2386" s="44">
        <v>13.208292849428382</v>
      </c>
      <c r="E2386" s="44">
        <v>26.14626697003461</v>
      </c>
      <c r="F2386" s="44">
        <v>12.937974120606228</v>
      </c>
      <c r="G2386" s="45"/>
    </row>
    <row r="2387" spans="2:7" s="40" customFormat="1">
      <c r="B2387" s="43">
        <v>41664</v>
      </c>
      <c r="C2387" s="56" t="s">
        <v>104</v>
      </c>
      <c r="D2387" s="44">
        <v>10.640250624632724</v>
      </c>
      <c r="E2387" s="44">
        <v>19.241588479892883</v>
      </c>
      <c r="F2387" s="44">
        <v>8.6013378552601587</v>
      </c>
      <c r="G2387" s="45"/>
    </row>
    <row r="2388" spans="2:7" s="40" customFormat="1">
      <c r="B2388" s="43">
        <v>41664</v>
      </c>
      <c r="C2388" s="56" t="s">
        <v>105</v>
      </c>
      <c r="D2388" s="44">
        <v>14.628952869753745</v>
      </c>
      <c r="E2388" s="44">
        <v>26.273029446956549</v>
      </c>
      <c r="F2388" s="44">
        <v>11.644076577202805</v>
      </c>
      <c r="G2388" s="45"/>
    </row>
    <row r="2389" spans="2:7" s="40" customFormat="1">
      <c r="B2389" s="43">
        <v>41664</v>
      </c>
      <c r="C2389" s="56" t="s">
        <v>106</v>
      </c>
      <c r="D2389" s="44">
        <v>15.660265119364007</v>
      </c>
      <c r="E2389" s="44">
        <v>28.327259961086572</v>
      </c>
      <c r="F2389" s="44">
        <v>12.666994841722564</v>
      </c>
      <c r="G2389" s="45"/>
    </row>
    <row r="2390" spans="2:7" s="40" customFormat="1">
      <c r="B2390" s="43">
        <v>41664</v>
      </c>
      <c r="C2390" s="56" t="s">
        <v>107</v>
      </c>
      <c r="D2390" s="44">
        <v>9.2193016175423601</v>
      </c>
      <c r="E2390" s="44">
        <v>20.353146495860351</v>
      </c>
      <c r="F2390" s="44">
        <v>11.133844878317991</v>
      </c>
      <c r="G2390" s="45"/>
    </row>
    <row r="2391" spans="2:7" s="40" customFormat="1">
      <c r="B2391" s="43">
        <v>41664</v>
      </c>
      <c r="C2391" s="56" t="s">
        <v>108</v>
      </c>
      <c r="D2391" s="44">
        <v>9.9664762181725486</v>
      </c>
      <c r="E2391" s="44">
        <v>22.629767436575271</v>
      </c>
      <c r="F2391" s="44">
        <v>12.663291218402723</v>
      </c>
      <c r="G2391" s="45"/>
    </row>
    <row r="2392" spans="2:7" s="40" customFormat="1">
      <c r="B2392" s="43">
        <v>41664</v>
      </c>
      <c r="C2392" s="56" t="s">
        <v>109</v>
      </c>
      <c r="D2392" s="44">
        <v>12.260701510328138</v>
      </c>
      <c r="E2392" s="44">
        <v>24.207458059194519</v>
      </c>
      <c r="F2392" s="44">
        <v>11.94675654886638</v>
      </c>
      <c r="G2392" s="45"/>
    </row>
    <row r="2393" spans="2:7" s="40" customFormat="1">
      <c r="B2393" s="43">
        <v>41664</v>
      </c>
      <c r="C2393" s="56" t="s">
        <v>110</v>
      </c>
      <c r="D2393" s="44">
        <v>8.2404114075021084</v>
      </c>
      <c r="E2393" s="44">
        <v>18.616122417303171</v>
      </c>
      <c r="F2393" s="44">
        <v>10.375711009801062</v>
      </c>
      <c r="G2393" s="45"/>
    </row>
    <row r="2394" spans="2:7" s="40" customFormat="1">
      <c r="B2394" s="43">
        <v>41664</v>
      </c>
      <c r="C2394" s="56" t="s">
        <v>111</v>
      </c>
      <c r="D2394" s="44">
        <v>4.9568500143462684</v>
      </c>
      <c r="E2394" s="44">
        <v>14.337928592871197</v>
      </c>
      <c r="F2394" s="44">
        <v>9.381078578524928</v>
      </c>
      <c r="G2394" s="45"/>
    </row>
    <row r="2395" spans="2:7" s="40" customFormat="1">
      <c r="B2395" s="43">
        <v>41664</v>
      </c>
      <c r="C2395" s="56" t="s">
        <v>112</v>
      </c>
      <c r="D2395" s="44">
        <v>14.849424517793798</v>
      </c>
      <c r="E2395" s="44">
        <v>26.833155825687271</v>
      </c>
      <c r="F2395" s="44">
        <v>11.983731307893473</v>
      </c>
      <c r="G2395" s="45"/>
    </row>
    <row r="2396" spans="2:7" s="40" customFormat="1">
      <c r="B2396" s="43">
        <v>41664</v>
      </c>
      <c r="C2396" s="56" t="s">
        <v>113</v>
      </c>
      <c r="D2396" s="44">
        <v>7.1352639216318243</v>
      </c>
      <c r="E2396" s="44">
        <v>13.268248796222704</v>
      </c>
      <c r="F2396" s="44">
        <v>6.1329848745908793</v>
      </c>
      <c r="G2396" s="45"/>
    </row>
    <row r="2397" spans="2:7" s="40" customFormat="1">
      <c r="B2397" s="43">
        <v>41664</v>
      </c>
      <c r="C2397" s="56" t="s">
        <v>114</v>
      </c>
      <c r="D2397" s="44">
        <v>6.2933121014416082</v>
      </c>
      <c r="E2397" s="44">
        <v>15.015374196240874</v>
      </c>
      <c r="F2397" s="44">
        <v>8.7220620947992664</v>
      </c>
      <c r="G2397" s="45"/>
    </row>
    <row r="2398" spans="2:7" s="40" customFormat="1">
      <c r="B2398" s="43">
        <v>41664</v>
      </c>
      <c r="C2398" s="56" t="s">
        <v>115</v>
      </c>
      <c r="D2398" s="44">
        <v>6.1459450294015712</v>
      </c>
      <c r="E2398" s="44">
        <v>15.417668271816682</v>
      </c>
      <c r="F2398" s="44">
        <v>9.2717232424151099</v>
      </c>
      <c r="G2398" s="45"/>
    </row>
    <row r="2399" spans="2:7" s="40" customFormat="1">
      <c r="B2399" s="43">
        <v>41664</v>
      </c>
      <c r="C2399" s="56" t="s">
        <v>116</v>
      </c>
      <c r="D2399" s="44">
        <v>9.1557265929023401</v>
      </c>
      <c r="E2399" s="44">
        <v>17.842455432561533</v>
      </c>
      <c r="F2399" s="44">
        <v>8.6867288396591924</v>
      </c>
      <c r="G2399" s="45"/>
    </row>
    <row r="2400" spans="2:7" s="40" customFormat="1">
      <c r="B2400" s="43">
        <v>41664</v>
      </c>
      <c r="C2400" s="56" t="s">
        <v>117</v>
      </c>
      <c r="D2400" s="44">
        <v>5.5355024229914145</v>
      </c>
      <c r="E2400" s="44">
        <v>10.430096803520048</v>
      </c>
      <c r="F2400" s="44">
        <v>4.8945943805286332</v>
      </c>
      <c r="G2400" s="45"/>
    </row>
    <row r="2401" spans="2:7" s="40" customFormat="1">
      <c r="B2401" s="43">
        <v>41664</v>
      </c>
      <c r="C2401" s="56" t="s">
        <v>118</v>
      </c>
      <c r="D2401" s="44">
        <v>6.5036552890816619</v>
      </c>
      <c r="E2401" s="44">
        <v>13.744349635977475</v>
      </c>
      <c r="F2401" s="44">
        <v>7.2406943468958129</v>
      </c>
      <c r="G2401" s="45"/>
    </row>
    <row r="2402" spans="2:7" s="40" customFormat="1">
      <c r="B2402" s="43">
        <v>41664</v>
      </c>
      <c r="C2402" s="56" t="s">
        <v>119</v>
      </c>
      <c r="D2402" s="44">
        <v>5.4302081755813862</v>
      </c>
      <c r="E2402" s="44">
        <v>13.903099193756399</v>
      </c>
      <c r="F2402" s="44">
        <v>8.4728910181750123</v>
      </c>
      <c r="G2402" s="45"/>
    </row>
    <row r="2403" spans="2:7" s="40" customFormat="1">
      <c r="B2403" s="43">
        <v>41664</v>
      </c>
      <c r="C2403" s="56" t="s">
        <v>120</v>
      </c>
      <c r="D2403" s="44">
        <v>5.0513301360012903</v>
      </c>
      <c r="E2403" s="44">
        <v>13.8924270033214</v>
      </c>
      <c r="F2403" s="44">
        <v>8.8410968673201094</v>
      </c>
      <c r="G2403" s="45"/>
    </row>
    <row r="2404" spans="2:7" s="40" customFormat="1">
      <c r="B2404" s="43">
        <v>41664</v>
      </c>
      <c r="C2404" s="56" t="s">
        <v>121</v>
      </c>
      <c r="D2404" s="44">
        <v>6.7561188720917258</v>
      </c>
      <c r="E2404" s="44">
        <v>12.134623311396236</v>
      </c>
      <c r="F2404" s="44">
        <v>5.3785044393045105</v>
      </c>
      <c r="G2404" s="45"/>
    </row>
    <row r="2405" spans="2:7" s="40" customFormat="1">
      <c r="B2405" s="43">
        <v>41664</v>
      </c>
      <c r="C2405" s="56" t="s">
        <v>122</v>
      </c>
      <c r="D2405" s="44">
        <v>6.5561372853216735</v>
      </c>
      <c r="E2405" s="44">
        <v>10.821562465554859</v>
      </c>
      <c r="F2405" s="44">
        <v>4.2654251802331853</v>
      </c>
      <c r="G2405" s="45"/>
    </row>
    <row r="2406" spans="2:7" s="40" customFormat="1">
      <c r="B2406" s="43">
        <v>41664</v>
      </c>
      <c r="C2406" s="56" t="s">
        <v>123</v>
      </c>
      <c r="D2406" s="44">
        <v>8.0083378666370439</v>
      </c>
      <c r="E2406" s="44">
        <v>12.452134121442082</v>
      </c>
      <c r="F2406" s="44">
        <v>4.4437962548050383</v>
      </c>
      <c r="G2406" s="45"/>
    </row>
    <row r="2407" spans="2:7" s="40" customFormat="1">
      <c r="B2407" s="43">
        <v>41664</v>
      </c>
      <c r="C2407" s="56" t="s">
        <v>124</v>
      </c>
      <c r="D2407" s="44">
        <v>7.5031736689919155</v>
      </c>
      <c r="E2407" s="44">
        <v>11.552038079800511</v>
      </c>
      <c r="F2407" s="44">
        <v>4.0488644108085952</v>
      </c>
      <c r="G2407" s="45"/>
    </row>
    <row r="2408" spans="2:7" s="40" customFormat="1">
      <c r="B2408" s="43">
        <v>41664</v>
      </c>
      <c r="C2408" s="56" t="s">
        <v>125</v>
      </c>
      <c r="D2408" s="44">
        <v>8.1240110881020726</v>
      </c>
      <c r="E2408" s="44">
        <v>11.319023448315619</v>
      </c>
      <c r="F2408" s="44">
        <v>3.1950123602135463</v>
      </c>
      <c r="G2408" s="45"/>
    </row>
    <row r="2409" spans="2:7" s="40" customFormat="1">
      <c r="B2409" s="43">
        <v>41665</v>
      </c>
      <c r="C2409" s="56">
        <v>0</v>
      </c>
      <c r="D2409" s="44">
        <v>7.418909312101893</v>
      </c>
      <c r="E2409" s="44">
        <v>16.803725339416012</v>
      </c>
      <c r="F2409" s="44">
        <v>9.3848160273141197</v>
      </c>
      <c r="G2409" s="45"/>
    </row>
    <row r="2410" spans="2:7" s="40" customFormat="1">
      <c r="B2410" s="43">
        <v>41665</v>
      </c>
      <c r="C2410" s="56" t="s">
        <v>31</v>
      </c>
      <c r="D2410" s="44">
        <v>4.8091119124562267</v>
      </c>
      <c r="E2410" s="44">
        <v>8.078869233781159</v>
      </c>
      <c r="F2410" s="44">
        <v>3.2697573213249322</v>
      </c>
      <c r="G2410" s="45"/>
    </row>
    <row r="2411" spans="2:7" s="40" customFormat="1">
      <c r="B2411" s="43">
        <v>41665</v>
      </c>
      <c r="C2411" s="56" t="s">
        <v>32</v>
      </c>
      <c r="D2411" s="44">
        <v>4.4933918862711462</v>
      </c>
      <c r="E2411" s="44">
        <v>7.5070562313384297</v>
      </c>
      <c r="F2411" s="44">
        <v>3.0136643450672835</v>
      </c>
      <c r="G2411" s="45"/>
    </row>
    <row r="2412" spans="2:7" s="40" customFormat="1">
      <c r="B2412" s="43">
        <v>41665</v>
      </c>
      <c r="C2412" s="56" t="s">
        <v>33</v>
      </c>
      <c r="D2412" s="44">
        <v>4.0198284803110251</v>
      </c>
      <c r="E2412" s="44">
        <v>6.3846653528399635</v>
      </c>
      <c r="F2412" s="44">
        <v>2.3648368725289384</v>
      </c>
      <c r="G2412" s="45"/>
    </row>
    <row r="2413" spans="2:7" s="40" customFormat="1">
      <c r="B2413" s="43">
        <v>41665</v>
      </c>
      <c r="C2413" s="56" t="s">
        <v>34</v>
      </c>
      <c r="D2413" s="44">
        <v>7.7554925668019772</v>
      </c>
      <c r="E2413" s="44">
        <v>10.45045916518303</v>
      </c>
      <c r="F2413" s="44">
        <v>2.6949665983810531</v>
      </c>
      <c r="G2413" s="45"/>
    </row>
    <row r="2414" spans="2:7" s="40" customFormat="1">
      <c r="B2414" s="43">
        <v>41665</v>
      </c>
      <c r="C2414" s="56" t="s">
        <v>35</v>
      </c>
      <c r="D2414" s="44">
        <v>6.397984969761632</v>
      </c>
      <c r="E2414" s="44">
        <v>8.5445490603649343</v>
      </c>
      <c r="F2414" s="44">
        <v>2.1465640906033023</v>
      </c>
      <c r="G2414" s="45"/>
    </row>
    <row r="2415" spans="2:7" s="40" customFormat="1">
      <c r="B2415" s="43">
        <v>41665</v>
      </c>
      <c r="C2415" s="56" t="s">
        <v>36</v>
      </c>
      <c r="D2415" s="44">
        <v>6.3874287015316282</v>
      </c>
      <c r="E2415" s="44">
        <v>9.4762397819454893</v>
      </c>
      <c r="F2415" s="44">
        <v>3.0888110804138611</v>
      </c>
      <c r="G2415" s="45"/>
    </row>
    <row r="2416" spans="2:7" s="40" customFormat="1">
      <c r="B2416" s="43">
        <v>41665</v>
      </c>
      <c r="C2416" s="56" t="s">
        <v>37</v>
      </c>
      <c r="D2416" s="44">
        <v>5.4719038322013942</v>
      </c>
      <c r="E2416" s="44">
        <v>10.619677594553945</v>
      </c>
      <c r="F2416" s="44">
        <v>5.1477737623525508</v>
      </c>
      <c r="G2416" s="45"/>
    </row>
    <row r="2417" spans="2:7" s="40" customFormat="1">
      <c r="B2417" s="43">
        <v>41665</v>
      </c>
      <c r="C2417" s="56" t="s">
        <v>38</v>
      </c>
      <c r="D2417" s="44">
        <v>6.2610881221015955</v>
      </c>
      <c r="E2417" s="44">
        <v>12.303082043946144</v>
      </c>
      <c r="F2417" s="44">
        <v>6.0419939218445489</v>
      </c>
      <c r="G2417" s="45"/>
    </row>
    <row r="2418" spans="2:7" s="40" customFormat="1">
      <c r="B2418" s="43">
        <v>41665</v>
      </c>
      <c r="C2418" s="56" t="s">
        <v>39</v>
      </c>
      <c r="D2418" s="44">
        <v>7.5974488747519358</v>
      </c>
      <c r="E2418" s="44">
        <v>13.870000628083398</v>
      </c>
      <c r="F2418" s="44">
        <v>6.2725517533314621</v>
      </c>
      <c r="G2418" s="45"/>
    </row>
    <row r="2419" spans="2:7" s="40" customFormat="1">
      <c r="B2419" s="43">
        <v>41665</v>
      </c>
      <c r="C2419" s="56" t="s">
        <v>40</v>
      </c>
      <c r="D2419" s="44">
        <v>8.5655002419821837</v>
      </c>
      <c r="E2419" s="44">
        <v>16.167453298906302</v>
      </c>
      <c r="F2419" s="44">
        <v>7.6019530569241187</v>
      </c>
      <c r="G2419" s="45"/>
    </row>
    <row r="2420" spans="2:7" s="40" customFormat="1">
      <c r="B2420" s="43">
        <v>41665</v>
      </c>
      <c r="C2420" s="56" t="s">
        <v>41</v>
      </c>
      <c r="D2420" s="44">
        <v>5.5033578560964012</v>
      </c>
      <c r="E2420" s="44">
        <v>9.677120897245393</v>
      </c>
      <c r="F2420" s="44">
        <v>4.1737630411489919</v>
      </c>
      <c r="G2420" s="45"/>
    </row>
    <row r="2421" spans="2:7" s="40" customFormat="1">
      <c r="B2421" s="43">
        <v>41665</v>
      </c>
      <c r="C2421" s="56" t="s">
        <v>42</v>
      </c>
      <c r="D2421" s="44">
        <v>10.049100151802561</v>
      </c>
      <c r="E2421" s="44">
        <v>16.749576979568022</v>
      </c>
      <c r="F2421" s="44">
        <v>6.7004768277654616</v>
      </c>
      <c r="G2421" s="45"/>
    </row>
    <row r="2422" spans="2:7" s="40" customFormat="1">
      <c r="B2422" s="43">
        <v>41665</v>
      </c>
      <c r="C2422" s="56" t="s">
        <v>43</v>
      </c>
      <c r="D2422" s="44">
        <v>5.6716615405464443</v>
      </c>
      <c r="E2422" s="44">
        <v>12.853264468347879</v>
      </c>
      <c r="F2422" s="44">
        <v>7.1816029278014346</v>
      </c>
      <c r="G2422" s="45"/>
    </row>
    <row r="2423" spans="2:7" s="40" customFormat="1">
      <c r="B2423" s="43">
        <v>41665</v>
      </c>
      <c r="C2423" s="56" t="s">
        <v>44</v>
      </c>
      <c r="D2423" s="44">
        <v>8.933609589152276</v>
      </c>
      <c r="E2423" s="44">
        <v>17.045825015931882</v>
      </c>
      <c r="F2423" s="44">
        <v>8.1122154267796063</v>
      </c>
      <c r="G2423" s="45"/>
    </row>
    <row r="2424" spans="2:7" s="40" customFormat="1">
      <c r="B2424" s="43">
        <v>41665</v>
      </c>
      <c r="C2424" s="56" t="s">
        <v>45</v>
      </c>
      <c r="D2424" s="44">
        <v>4.8508510842462345</v>
      </c>
      <c r="E2424" s="44">
        <v>12.641362044011977</v>
      </c>
      <c r="F2424" s="44">
        <v>7.7905109597657427</v>
      </c>
      <c r="G2424" s="45"/>
    </row>
    <row r="2425" spans="2:7" s="40" customFormat="1">
      <c r="B2425" s="43">
        <v>41665</v>
      </c>
      <c r="C2425" s="56" t="s">
        <v>46</v>
      </c>
      <c r="D2425" s="44">
        <v>7.7655302701219764</v>
      </c>
      <c r="E2425" s="44">
        <v>18.940754551750974</v>
      </c>
      <c r="F2425" s="44">
        <v>11.175224281628998</v>
      </c>
      <c r="G2425" s="45"/>
    </row>
    <row r="2426" spans="2:7" s="40" customFormat="1">
      <c r="B2426" s="43">
        <v>41665</v>
      </c>
      <c r="C2426" s="56" t="s">
        <v>47</v>
      </c>
      <c r="D2426" s="44">
        <v>8.0706377981470538</v>
      </c>
      <c r="E2426" s="44">
        <v>15.319791675493699</v>
      </c>
      <c r="F2426" s="44">
        <v>7.2491538773466448</v>
      </c>
      <c r="G2426" s="45"/>
    </row>
    <row r="2427" spans="2:7" s="40" customFormat="1">
      <c r="B2427" s="43">
        <v>41665</v>
      </c>
      <c r="C2427" s="56" t="s">
        <v>48</v>
      </c>
      <c r="D2427" s="44">
        <v>6.4396409475616379</v>
      </c>
      <c r="E2427" s="44">
        <v>13.308128910575657</v>
      </c>
      <c r="F2427" s="44">
        <v>6.8684879630140196</v>
      </c>
      <c r="G2427" s="45"/>
    </row>
    <row r="2428" spans="2:7" s="40" customFormat="1">
      <c r="B2428" s="43">
        <v>41665</v>
      </c>
      <c r="C2428" s="56" t="s">
        <v>49</v>
      </c>
      <c r="D2428" s="44">
        <v>6.8184078426017347</v>
      </c>
      <c r="E2428" s="44">
        <v>12.12228808849922</v>
      </c>
      <c r="F2428" s="44">
        <v>5.303880245897485</v>
      </c>
      <c r="G2428" s="45"/>
    </row>
    <row r="2429" spans="2:7" s="40" customFormat="1">
      <c r="B2429" s="43">
        <v>41665</v>
      </c>
      <c r="C2429" s="56" t="s">
        <v>50</v>
      </c>
      <c r="D2429" s="44">
        <v>6.8288945084817367</v>
      </c>
      <c r="E2429" s="44">
        <v>11.677557636030432</v>
      </c>
      <c r="F2429" s="44">
        <v>4.8486631275486953</v>
      </c>
      <c r="G2429" s="45"/>
    </row>
    <row r="2430" spans="2:7" s="40" customFormat="1">
      <c r="B2430" s="43">
        <v>41665</v>
      </c>
      <c r="C2430" s="56" t="s">
        <v>51</v>
      </c>
      <c r="D2430" s="44">
        <v>4.9664428654812633</v>
      </c>
      <c r="E2430" s="44">
        <v>8.3002268591160409</v>
      </c>
      <c r="F2430" s="44">
        <v>3.3337839936347775</v>
      </c>
      <c r="G2430" s="45"/>
    </row>
    <row r="2431" spans="2:7" s="40" customFormat="1">
      <c r="B2431" s="43">
        <v>41665</v>
      </c>
      <c r="C2431" s="56" t="s">
        <v>52</v>
      </c>
      <c r="D2431" s="44">
        <v>7.2812723777218515</v>
      </c>
      <c r="E2431" s="44">
        <v>10.830460589448835</v>
      </c>
      <c r="F2431" s="44">
        <v>3.5491882117269835</v>
      </c>
      <c r="G2431" s="45"/>
    </row>
    <row r="2432" spans="2:7" s="40" customFormat="1">
      <c r="B2432" s="43">
        <v>41665</v>
      </c>
      <c r="C2432" s="56" t="s">
        <v>53</v>
      </c>
      <c r="D2432" s="44">
        <v>6.4710392895766446</v>
      </c>
      <c r="E2432" s="44">
        <v>14.535809499986067</v>
      </c>
      <c r="F2432" s="44">
        <v>8.0647702104094225</v>
      </c>
      <c r="G2432" s="45"/>
    </row>
    <row r="2433" spans="2:7" s="40" customFormat="1">
      <c r="B2433" s="43">
        <v>41665</v>
      </c>
      <c r="C2433" s="56" t="s">
        <v>54</v>
      </c>
      <c r="D2433" s="44">
        <v>3.9352131522009999</v>
      </c>
      <c r="E2433" s="44">
        <v>11.412606387946555</v>
      </c>
      <c r="F2433" s="44">
        <v>7.4773932357455557</v>
      </c>
      <c r="G2433" s="45"/>
    </row>
    <row r="2434" spans="2:7" s="40" customFormat="1">
      <c r="B2434" s="43">
        <v>41665</v>
      </c>
      <c r="C2434" s="56" t="s">
        <v>55</v>
      </c>
      <c r="D2434" s="44">
        <v>5.2293870310163291</v>
      </c>
      <c r="E2434" s="44">
        <v>9.1152088210426498</v>
      </c>
      <c r="F2434" s="44">
        <v>3.8858217900263208</v>
      </c>
      <c r="G2434" s="45"/>
    </row>
    <row r="2435" spans="2:7" s="40" customFormat="1">
      <c r="B2435" s="43">
        <v>41665</v>
      </c>
      <c r="C2435" s="56" t="s">
        <v>56</v>
      </c>
      <c r="D2435" s="44">
        <v>8.9435730865022727</v>
      </c>
      <c r="E2435" s="44">
        <v>14.344986995843154</v>
      </c>
      <c r="F2435" s="44">
        <v>5.4014139093408815</v>
      </c>
      <c r="G2435" s="45"/>
    </row>
    <row r="2436" spans="2:7" s="40" customFormat="1">
      <c r="B2436" s="43">
        <v>41665</v>
      </c>
      <c r="C2436" s="56" t="s">
        <v>57</v>
      </c>
      <c r="D2436" s="44">
        <v>8.3437841368071197</v>
      </c>
      <c r="E2436" s="44">
        <v>15.816444213214449</v>
      </c>
      <c r="F2436" s="44">
        <v>7.4726600764073297</v>
      </c>
      <c r="G2436" s="45"/>
    </row>
    <row r="2437" spans="2:7" s="40" customFormat="1">
      <c r="B2437" s="43">
        <v>41665</v>
      </c>
      <c r="C2437" s="56" t="s">
        <v>58</v>
      </c>
      <c r="D2437" s="44">
        <v>5.3766096918813657</v>
      </c>
      <c r="E2437" s="44">
        <v>12.841520516221868</v>
      </c>
      <c r="F2437" s="44">
        <v>7.4649108243405022</v>
      </c>
      <c r="G2437" s="45"/>
    </row>
    <row r="2438" spans="2:7" s="40" customFormat="1">
      <c r="B2438" s="43">
        <v>41665</v>
      </c>
      <c r="C2438" s="56" t="s">
        <v>59</v>
      </c>
      <c r="D2438" s="44">
        <v>6.8811828238517485</v>
      </c>
      <c r="E2438" s="44">
        <v>14.048306199866293</v>
      </c>
      <c r="F2438" s="44">
        <v>7.1671233760145441</v>
      </c>
      <c r="G2438" s="45"/>
    </row>
    <row r="2439" spans="2:7" s="40" customFormat="1">
      <c r="B2439" s="43">
        <v>41665</v>
      </c>
      <c r="C2439" s="56" t="s">
        <v>60</v>
      </c>
      <c r="D2439" s="44">
        <v>3.6510061200909263</v>
      </c>
      <c r="E2439" s="44">
        <v>9.7501223306773444</v>
      </c>
      <c r="F2439" s="44">
        <v>6.0991162105864181</v>
      </c>
      <c r="G2439" s="45"/>
    </row>
    <row r="2440" spans="2:7" s="40" customFormat="1">
      <c r="B2440" s="43">
        <v>41665</v>
      </c>
      <c r="C2440" s="56" t="s">
        <v>61</v>
      </c>
      <c r="D2440" s="44">
        <v>6.491812802306649</v>
      </c>
      <c r="E2440" s="44">
        <v>14.842116655962911</v>
      </c>
      <c r="F2440" s="44">
        <v>8.3503038536562624</v>
      </c>
      <c r="G2440" s="45"/>
    </row>
    <row r="2441" spans="2:7" s="40" customFormat="1">
      <c r="B2441" s="43">
        <v>41665</v>
      </c>
      <c r="C2441" s="56" t="s">
        <v>62</v>
      </c>
      <c r="D2441" s="44">
        <v>9.0485087996022973</v>
      </c>
      <c r="E2441" s="44">
        <v>17.054569458999854</v>
      </c>
      <c r="F2441" s="44">
        <v>8.0060606593975567</v>
      </c>
      <c r="G2441" s="45"/>
    </row>
    <row r="2442" spans="2:7" s="40" customFormat="1">
      <c r="B2442" s="43">
        <v>41665</v>
      </c>
      <c r="C2442" s="56" t="s">
        <v>63</v>
      </c>
      <c r="D2442" s="44">
        <v>7.7227568183719608</v>
      </c>
      <c r="E2442" s="44">
        <v>11.951889087853289</v>
      </c>
      <c r="F2442" s="44">
        <v>4.2291322694813278</v>
      </c>
      <c r="G2442" s="45"/>
    </row>
    <row r="2443" spans="2:7" s="40" customFormat="1">
      <c r="B2443" s="43">
        <v>41665</v>
      </c>
      <c r="C2443" s="56" t="s">
        <v>64</v>
      </c>
      <c r="D2443" s="44">
        <v>7.870016363001997</v>
      </c>
      <c r="E2443" s="44">
        <v>14.54543579642905</v>
      </c>
      <c r="F2443" s="44">
        <v>6.6754194334270531</v>
      </c>
      <c r="G2443" s="45"/>
    </row>
    <row r="2444" spans="2:7" s="40" customFormat="1">
      <c r="B2444" s="43">
        <v>41665</v>
      </c>
      <c r="C2444" s="56" t="s">
        <v>65</v>
      </c>
      <c r="D2444" s="44">
        <v>10.121545862092567</v>
      </c>
      <c r="E2444" s="44">
        <v>19.711381986524582</v>
      </c>
      <c r="F2444" s="44">
        <v>9.5898361244320149</v>
      </c>
      <c r="G2444" s="45"/>
    </row>
    <row r="2445" spans="2:7" s="40" customFormat="1">
      <c r="B2445" s="43">
        <v>41665</v>
      </c>
      <c r="C2445" s="56" t="s">
        <v>66</v>
      </c>
      <c r="D2445" s="44">
        <v>10.647558271682701</v>
      </c>
      <c r="E2445" s="44">
        <v>17.350569877291708</v>
      </c>
      <c r="F2445" s="44">
        <v>6.7030116056090066</v>
      </c>
      <c r="G2445" s="45"/>
    </row>
    <row r="2446" spans="2:7" s="40" customFormat="1">
      <c r="B2446" s="43">
        <v>41665</v>
      </c>
      <c r="C2446" s="56" t="s">
        <v>67</v>
      </c>
      <c r="D2446" s="44">
        <v>4.8923802432762411</v>
      </c>
      <c r="E2446" s="44">
        <v>11.63402185015144</v>
      </c>
      <c r="F2446" s="44">
        <v>6.7416416068751985</v>
      </c>
      <c r="G2446" s="45"/>
    </row>
    <row r="2447" spans="2:7" s="40" customFormat="1">
      <c r="B2447" s="43">
        <v>41665</v>
      </c>
      <c r="C2447" s="56" t="s">
        <v>68</v>
      </c>
      <c r="D2447" s="44">
        <v>5.5972746919614194</v>
      </c>
      <c r="E2447" s="44">
        <v>12.046803800862239</v>
      </c>
      <c r="F2447" s="44">
        <v>6.44952910890082</v>
      </c>
      <c r="G2447" s="45"/>
    </row>
    <row r="2448" spans="2:7" s="40" customFormat="1">
      <c r="B2448" s="43">
        <v>41665</v>
      </c>
      <c r="C2448" s="56" t="s">
        <v>69</v>
      </c>
      <c r="D2448" s="44">
        <v>8.5852487916021776</v>
      </c>
      <c r="E2448" s="44">
        <v>19.192200492567821</v>
      </c>
      <c r="F2448" s="44">
        <v>10.606951700965643</v>
      </c>
      <c r="G2448" s="45"/>
    </row>
    <row r="2449" spans="2:7" s="40" customFormat="1">
      <c r="B2449" s="43">
        <v>41665</v>
      </c>
      <c r="C2449" s="56" t="s">
        <v>70</v>
      </c>
      <c r="D2449" s="44">
        <v>5.5656531291814115</v>
      </c>
      <c r="E2449" s="44">
        <v>11.443267606226529</v>
      </c>
      <c r="F2449" s="44">
        <v>5.8776144770451175</v>
      </c>
      <c r="G2449" s="45"/>
    </row>
    <row r="2450" spans="2:7" s="40" customFormat="1">
      <c r="B2450" s="43">
        <v>41665</v>
      </c>
      <c r="C2450" s="56" t="s">
        <v>71</v>
      </c>
      <c r="D2450" s="44">
        <v>7.5961826600319258</v>
      </c>
      <c r="E2450" s="44">
        <v>14.089637129858261</v>
      </c>
      <c r="F2450" s="44">
        <v>6.493454469826335</v>
      </c>
      <c r="G2450" s="45"/>
    </row>
    <row r="2451" spans="2:7" s="40" customFormat="1">
      <c r="B2451" s="43">
        <v>41665</v>
      </c>
      <c r="C2451" s="56" t="s">
        <v>72</v>
      </c>
      <c r="D2451" s="44">
        <v>10.53149478381267</v>
      </c>
      <c r="E2451" s="44">
        <v>18.344999657405221</v>
      </c>
      <c r="F2451" s="44">
        <v>7.8135048735925512</v>
      </c>
      <c r="G2451" s="45"/>
    </row>
    <row r="2452" spans="2:7" s="40" customFormat="1">
      <c r="B2452" s="43">
        <v>41665</v>
      </c>
      <c r="C2452" s="56" t="s">
        <v>73</v>
      </c>
      <c r="D2452" s="44">
        <v>10.468314409977653</v>
      </c>
      <c r="E2452" s="44">
        <v>18.260204506716263</v>
      </c>
      <c r="F2452" s="44">
        <v>7.7918900967386104</v>
      </c>
      <c r="G2452" s="45"/>
    </row>
    <row r="2453" spans="2:7" s="40" customFormat="1">
      <c r="B2453" s="43">
        <v>41665</v>
      </c>
      <c r="C2453" s="56" t="s">
        <v>74</v>
      </c>
      <c r="D2453" s="44">
        <v>4.913243581401245</v>
      </c>
      <c r="E2453" s="44">
        <v>11.252452665366615</v>
      </c>
      <c r="F2453" s="44">
        <v>6.3392090839653701</v>
      </c>
      <c r="G2453" s="45"/>
    </row>
    <row r="2454" spans="2:7" s="40" customFormat="1">
      <c r="B2454" s="43">
        <v>41665</v>
      </c>
      <c r="C2454" s="56" t="s">
        <v>75</v>
      </c>
      <c r="D2454" s="44">
        <v>9.342478742762367</v>
      </c>
      <c r="E2454" s="44">
        <v>18.111788253448331</v>
      </c>
      <c r="F2454" s="44">
        <v>8.7693095106859644</v>
      </c>
      <c r="G2454" s="45"/>
    </row>
    <row r="2455" spans="2:7" s="40" customFormat="1">
      <c r="B2455" s="43">
        <v>41665</v>
      </c>
      <c r="C2455" s="56" t="s">
        <v>76</v>
      </c>
      <c r="D2455" s="44">
        <v>11.151999865402825</v>
      </c>
      <c r="E2455" s="44">
        <v>19.413688028410707</v>
      </c>
      <c r="F2455" s="44">
        <v>8.2616881630078822</v>
      </c>
      <c r="G2455" s="45"/>
    </row>
    <row r="2456" spans="2:7" s="40" customFormat="1">
      <c r="B2456" s="43">
        <v>41665</v>
      </c>
      <c r="C2456" s="56" t="s">
        <v>77</v>
      </c>
      <c r="D2456" s="44">
        <v>4.5239009075511456</v>
      </c>
      <c r="E2456" s="44">
        <v>9.8867370491772668</v>
      </c>
      <c r="F2456" s="44">
        <v>5.3628361416261212</v>
      </c>
      <c r="G2456" s="45"/>
    </row>
    <row r="2457" spans="2:7" s="40" customFormat="1">
      <c r="B2457" s="43">
        <v>41665</v>
      </c>
      <c r="C2457" s="56" t="s">
        <v>78</v>
      </c>
      <c r="D2457" s="44">
        <v>5.3339670048613508</v>
      </c>
      <c r="E2457" s="44">
        <v>11.728521281722385</v>
      </c>
      <c r="F2457" s="44">
        <v>6.3945542768610339</v>
      </c>
      <c r="G2457" s="45"/>
    </row>
    <row r="2458" spans="2:7" s="40" customFormat="1">
      <c r="B2458" s="43">
        <v>41665</v>
      </c>
      <c r="C2458" s="56" t="s">
        <v>79</v>
      </c>
      <c r="D2458" s="44">
        <v>10.972975552527778</v>
      </c>
      <c r="E2458" s="44">
        <v>19.582702249140624</v>
      </c>
      <c r="F2458" s="44">
        <v>8.6097266966128458</v>
      </c>
      <c r="G2458" s="45"/>
    </row>
    <row r="2459" spans="2:7" s="40" customFormat="1">
      <c r="B2459" s="43">
        <v>41665</v>
      </c>
      <c r="C2459" s="56" t="s">
        <v>80</v>
      </c>
      <c r="D2459" s="44">
        <v>8.0587300934220405</v>
      </c>
      <c r="E2459" s="44">
        <v>18.97922935727691</v>
      </c>
      <c r="F2459" s="44">
        <v>10.92049926385487</v>
      </c>
      <c r="G2459" s="45"/>
    </row>
    <row r="2460" spans="2:7" s="40" customFormat="1">
      <c r="B2460" s="43">
        <v>41665</v>
      </c>
      <c r="C2460" s="56" t="s">
        <v>81</v>
      </c>
      <c r="D2460" s="44">
        <v>7.0382014979867815</v>
      </c>
      <c r="E2460" s="44">
        <v>14.565121466713023</v>
      </c>
      <c r="F2460" s="44">
        <v>7.5269199687262418</v>
      </c>
      <c r="G2460" s="45"/>
    </row>
    <row r="2461" spans="2:7" s="40" customFormat="1">
      <c r="B2461" s="43">
        <v>41665</v>
      </c>
      <c r="C2461" s="56" t="s">
        <v>82</v>
      </c>
      <c r="D2461" s="44">
        <v>14.02372753808355</v>
      </c>
      <c r="E2461" s="44">
        <v>22.577919729793184</v>
      </c>
      <c r="F2461" s="44">
        <v>8.5541921917096335</v>
      </c>
      <c r="G2461" s="45"/>
    </row>
    <row r="2462" spans="2:7" s="40" customFormat="1">
      <c r="B2462" s="43">
        <v>41665</v>
      </c>
      <c r="C2462" s="56" t="s">
        <v>83</v>
      </c>
      <c r="D2462" s="44">
        <v>10.846502454607744</v>
      </c>
      <c r="E2462" s="44">
        <v>18.057993334077345</v>
      </c>
      <c r="F2462" s="44">
        <v>7.2114908794696007</v>
      </c>
      <c r="G2462" s="45"/>
    </row>
    <row r="2463" spans="2:7" s="40" customFormat="1">
      <c r="B2463" s="43">
        <v>41665</v>
      </c>
      <c r="C2463" s="56" t="s">
        <v>84</v>
      </c>
      <c r="D2463" s="44">
        <v>9.0474718890022885</v>
      </c>
      <c r="E2463" s="44">
        <v>17.295770185307713</v>
      </c>
      <c r="F2463" s="44">
        <v>8.2482982963054248</v>
      </c>
      <c r="G2463" s="45"/>
    </row>
    <row r="2464" spans="2:7" s="40" customFormat="1">
      <c r="B2464" s="43">
        <v>41665</v>
      </c>
      <c r="C2464" s="56" t="s">
        <v>85</v>
      </c>
      <c r="D2464" s="44">
        <v>9.9626874937175192</v>
      </c>
      <c r="E2464" s="44">
        <v>20.185333964109326</v>
      </c>
      <c r="F2464" s="44">
        <v>10.222646470391807</v>
      </c>
      <c r="G2464" s="45"/>
    </row>
    <row r="2465" spans="2:7" s="40" customFormat="1">
      <c r="B2465" s="43">
        <v>41665</v>
      </c>
      <c r="C2465" s="56" t="s">
        <v>86</v>
      </c>
      <c r="D2465" s="44">
        <v>10.678009638102701</v>
      </c>
      <c r="E2465" s="44">
        <v>22.323342272029301</v>
      </c>
      <c r="F2465" s="44">
        <v>11.6453326339266</v>
      </c>
      <c r="G2465" s="45"/>
    </row>
    <row r="2466" spans="2:7" s="40" customFormat="1">
      <c r="B2466" s="43">
        <v>41665</v>
      </c>
      <c r="C2466" s="56" t="s">
        <v>87</v>
      </c>
      <c r="D2466" s="44">
        <v>25.427206743501433</v>
      </c>
      <c r="E2466" s="44">
        <v>43.609112332339095</v>
      </c>
      <c r="F2466" s="44">
        <v>18.181905588837662</v>
      </c>
      <c r="G2466" s="45"/>
    </row>
    <row r="2467" spans="2:7" s="40" customFormat="1">
      <c r="B2467" s="43">
        <v>41665</v>
      </c>
      <c r="C2467" s="56" t="s">
        <v>88</v>
      </c>
      <c r="D2467" s="44">
        <v>13.539364748913423</v>
      </c>
      <c r="E2467" s="44">
        <v>34.749479640201336</v>
      </c>
      <c r="F2467" s="44">
        <v>21.210114891287915</v>
      </c>
      <c r="G2467" s="45"/>
    </row>
    <row r="2468" spans="2:7" s="40" customFormat="1">
      <c r="B2468" s="43">
        <v>41665</v>
      </c>
      <c r="C2468" s="56" t="s">
        <v>89</v>
      </c>
      <c r="D2468" s="44">
        <v>14.812219312003744</v>
      </c>
      <c r="E2468" s="44">
        <v>28.229151906949465</v>
      </c>
      <c r="F2468" s="44">
        <v>13.41693259494572</v>
      </c>
      <c r="G2468" s="45"/>
    </row>
    <row r="2469" spans="2:7" s="40" customFormat="1">
      <c r="B2469" s="43">
        <v>41665</v>
      </c>
      <c r="C2469" s="56" t="s">
        <v>90</v>
      </c>
      <c r="D2469" s="44">
        <v>16.074540624964062</v>
      </c>
      <c r="E2469" s="44">
        <v>34.368018692987512</v>
      </c>
      <c r="F2469" s="44">
        <v>18.29347806802345</v>
      </c>
      <c r="G2469" s="45"/>
    </row>
    <row r="2470" spans="2:7" s="40" customFormat="1">
      <c r="B2470" s="43">
        <v>41665</v>
      </c>
      <c r="C2470" s="56" t="s">
        <v>91</v>
      </c>
      <c r="D2470" s="44">
        <v>10.898650085542753</v>
      </c>
      <c r="E2470" s="44">
        <v>25.476847632412778</v>
      </c>
      <c r="F2470" s="44">
        <v>14.578197546870024</v>
      </c>
      <c r="G2470" s="45"/>
    </row>
    <row r="2471" spans="2:7" s="40" customFormat="1">
      <c r="B2471" s="43">
        <v>41665</v>
      </c>
      <c r="C2471" s="56" t="s">
        <v>92</v>
      </c>
      <c r="D2471" s="44">
        <v>21.397431262145407</v>
      </c>
      <c r="E2471" s="44">
        <v>44.941439753606439</v>
      </c>
      <c r="F2471" s="44">
        <v>23.544008491461032</v>
      </c>
      <c r="G2471" s="45"/>
    </row>
    <row r="2472" spans="2:7" s="40" customFormat="1">
      <c r="B2472" s="43">
        <v>41665</v>
      </c>
      <c r="C2472" s="56" t="s">
        <v>93</v>
      </c>
      <c r="D2472" s="44">
        <v>20.724051122855236</v>
      </c>
      <c r="E2472" s="44">
        <v>38.071923715598729</v>
      </c>
      <c r="F2472" s="44">
        <v>17.347872592743492</v>
      </c>
      <c r="G2472" s="45"/>
    </row>
    <row r="2473" spans="2:7" s="40" customFormat="1">
      <c r="B2473" s="43">
        <v>41665</v>
      </c>
      <c r="C2473" s="56" t="s">
        <v>94</v>
      </c>
      <c r="D2473" s="44">
        <v>18.683108145604717</v>
      </c>
      <c r="E2473" s="44">
        <v>39.362978615757108</v>
      </c>
      <c r="F2473" s="44">
        <v>20.679870470152391</v>
      </c>
      <c r="G2473" s="45"/>
    </row>
    <row r="2474" spans="2:7" s="40" customFormat="1">
      <c r="B2474" s="43">
        <v>41665</v>
      </c>
      <c r="C2474" s="56" t="s">
        <v>95</v>
      </c>
      <c r="D2474" s="44">
        <v>12.834050219903242</v>
      </c>
      <c r="E2474" s="44">
        <v>29.709926724414739</v>
      </c>
      <c r="F2474" s="44">
        <v>16.875876504511496</v>
      </c>
      <c r="G2474" s="45"/>
    </row>
    <row r="2475" spans="2:7" s="40" customFormat="1">
      <c r="B2475" s="43">
        <v>41665</v>
      </c>
      <c r="C2475" s="56" t="s">
        <v>96</v>
      </c>
      <c r="D2475" s="44">
        <v>12.949699601193268</v>
      </c>
      <c r="E2475" s="44">
        <v>23.369834089908778</v>
      </c>
      <c r="F2475" s="44">
        <v>10.42013448871551</v>
      </c>
      <c r="G2475" s="45"/>
    </row>
    <row r="2476" spans="2:7" s="40" customFormat="1">
      <c r="B2476" s="43">
        <v>41665</v>
      </c>
      <c r="C2476" s="56" t="s">
        <v>97</v>
      </c>
      <c r="D2476" s="44">
        <v>14.590690311098683</v>
      </c>
      <c r="E2476" s="44">
        <v>27.275226815827903</v>
      </c>
      <c r="F2476" s="44">
        <v>12.68453650472922</v>
      </c>
      <c r="G2476" s="45"/>
    </row>
    <row r="2477" spans="2:7" s="40" customFormat="1">
      <c r="B2477" s="43">
        <v>41665</v>
      </c>
      <c r="C2477" s="56" t="s">
        <v>98</v>
      </c>
      <c r="D2477" s="44">
        <v>11.01396767736278</v>
      </c>
      <c r="E2477" s="44">
        <v>19.22061096680677</v>
      </c>
      <c r="F2477" s="44">
        <v>8.2066432894439902</v>
      </c>
      <c r="G2477" s="45"/>
    </row>
    <row r="2478" spans="2:7" s="40" customFormat="1">
      <c r="B2478" s="43">
        <v>41665</v>
      </c>
      <c r="C2478" s="56" t="s">
        <v>99</v>
      </c>
      <c r="D2478" s="44">
        <v>13.738459261953468</v>
      </c>
      <c r="E2478" s="44">
        <v>26.004822444770511</v>
      </c>
      <c r="F2478" s="44">
        <v>12.266363182817043</v>
      </c>
      <c r="G2478" s="45"/>
    </row>
    <row r="2479" spans="2:7" s="40" customFormat="1">
      <c r="B2479" s="43">
        <v>41665</v>
      </c>
      <c r="C2479" s="56" t="s">
        <v>100</v>
      </c>
      <c r="D2479" s="44">
        <v>9.3728203895723663</v>
      </c>
      <c r="E2479" s="44">
        <v>20.934973509225944</v>
      </c>
      <c r="F2479" s="44">
        <v>11.562153119653578</v>
      </c>
      <c r="G2479" s="45"/>
    </row>
    <row r="2480" spans="2:7" s="40" customFormat="1">
      <c r="B2480" s="43">
        <v>41665</v>
      </c>
      <c r="C2480" s="56" t="s">
        <v>101</v>
      </c>
      <c r="D2480" s="44">
        <v>13.496370268598406</v>
      </c>
      <c r="E2480" s="44">
        <v>26.52311858971726</v>
      </c>
      <c r="F2480" s="44">
        <v>13.026748321118854</v>
      </c>
      <c r="G2480" s="45"/>
    </row>
    <row r="2481" spans="2:7" s="40" customFormat="1">
      <c r="B2481" s="43">
        <v>41665</v>
      </c>
      <c r="C2481" s="56" t="s">
        <v>102</v>
      </c>
      <c r="D2481" s="44">
        <v>10.98218016504277</v>
      </c>
      <c r="E2481" s="44">
        <v>24.109856872132418</v>
      </c>
      <c r="F2481" s="44">
        <v>13.127676707089648</v>
      </c>
      <c r="G2481" s="45"/>
    </row>
    <row r="2482" spans="2:7" s="40" customFormat="1">
      <c r="B2482" s="43">
        <v>41665</v>
      </c>
      <c r="C2482" s="56" t="s">
        <v>103</v>
      </c>
      <c r="D2482" s="44">
        <v>10.119542410512553</v>
      </c>
      <c r="E2482" s="44">
        <v>22.627991416547125</v>
      </c>
      <c r="F2482" s="44">
        <v>12.508449006034573</v>
      </c>
      <c r="G2482" s="45"/>
    </row>
    <row r="2483" spans="2:7" s="40" customFormat="1">
      <c r="B2483" s="43">
        <v>41665</v>
      </c>
      <c r="C2483" s="56" t="s">
        <v>104</v>
      </c>
      <c r="D2483" s="44">
        <v>12.086583837453048</v>
      </c>
      <c r="E2483" s="44">
        <v>31.242951136352985</v>
      </c>
      <c r="F2483" s="44">
        <v>19.156367298899937</v>
      </c>
      <c r="G2483" s="45"/>
    </row>
    <row r="2484" spans="2:7" s="40" customFormat="1">
      <c r="B2484" s="43">
        <v>41665</v>
      </c>
      <c r="C2484" s="56" t="s">
        <v>105</v>
      </c>
      <c r="D2484" s="44">
        <v>14.884618821678753</v>
      </c>
      <c r="E2484" s="44">
        <v>28.692117849633206</v>
      </c>
      <c r="F2484" s="44">
        <v>13.807499027954453</v>
      </c>
      <c r="G2484" s="45"/>
    </row>
    <row r="2485" spans="2:7" s="40" customFormat="1">
      <c r="B2485" s="43">
        <v>41665</v>
      </c>
      <c r="C2485" s="56" t="s">
        <v>106</v>
      </c>
      <c r="D2485" s="44">
        <v>19.313086767844869</v>
      </c>
      <c r="E2485" s="44">
        <v>37.433940021522005</v>
      </c>
      <c r="F2485" s="44">
        <v>18.120853253677137</v>
      </c>
      <c r="G2485" s="45"/>
    </row>
    <row r="2486" spans="2:7" s="40" customFormat="1">
      <c r="B2486" s="43">
        <v>41665</v>
      </c>
      <c r="C2486" s="56" t="s">
        <v>107</v>
      </c>
      <c r="D2486" s="44">
        <v>21.553544996120436</v>
      </c>
      <c r="E2486" s="44">
        <v>42.460861030335586</v>
      </c>
      <c r="F2486" s="44">
        <v>20.90731603421515</v>
      </c>
      <c r="G2486" s="45"/>
    </row>
    <row r="2487" spans="2:7" s="40" customFormat="1">
      <c r="B2487" s="43">
        <v>41665</v>
      </c>
      <c r="C2487" s="56" t="s">
        <v>108</v>
      </c>
      <c r="D2487" s="44">
        <v>15.284108205993853</v>
      </c>
      <c r="E2487" s="44">
        <v>29.559439847643784</v>
      </c>
      <c r="F2487" s="44">
        <v>14.275331641649931</v>
      </c>
      <c r="G2487" s="45"/>
    </row>
    <row r="2488" spans="2:7" s="40" customFormat="1">
      <c r="B2488" s="43">
        <v>41665</v>
      </c>
      <c r="C2488" s="56" t="s">
        <v>109</v>
      </c>
      <c r="D2488" s="44">
        <v>10.666211269352688</v>
      </c>
      <c r="E2488" s="44">
        <v>22.99759292856594</v>
      </c>
      <c r="F2488" s="44">
        <v>12.331381659213251</v>
      </c>
      <c r="G2488" s="45"/>
    </row>
    <row r="2489" spans="2:7" s="40" customFormat="1">
      <c r="B2489" s="43">
        <v>41665</v>
      </c>
      <c r="C2489" s="56" t="s">
        <v>110</v>
      </c>
      <c r="D2489" s="44">
        <v>7.9522817623220039</v>
      </c>
      <c r="E2489" s="44">
        <v>20.298719900246237</v>
      </c>
      <c r="F2489" s="44">
        <v>12.346438137924233</v>
      </c>
      <c r="G2489" s="45"/>
    </row>
    <row r="2490" spans="2:7" s="40" customFormat="1">
      <c r="B2490" s="43">
        <v>41665</v>
      </c>
      <c r="C2490" s="56" t="s">
        <v>111</v>
      </c>
      <c r="D2490" s="44">
        <v>13.190620864413322</v>
      </c>
      <c r="E2490" s="44">
        <v>22.182409490949329</v>
      </c>
      <c r="F2490" s="44">
        <v>8.9917886265360067</v>
      </c>
      <c r="G2490" s="45"/>
    </row>
    <row r="2491" spans="2:7" s="40" customFormat="1">
      <c r="B2491" s="43">
        <v>41665</v>
      </c>
      <c r="C2491" s="56" t="s">
        <v>112</v>
      </c>
      <c r="D2491" s="44">
        <v>10.708119678982698</v>
      </c>
      <c r="E2491" s="44">
        <v>21.176877303067808</v>
      </c>
      <c r="F2491" s="44">
        <v>10.468757624085111</v>
      </c>
      <c r="G2491" s="45"/>
    </row>
    <row r="2492" spans="2:7" s="40" customFormat="1">
      <c r="B2492" s="43">
        <v>41665</v>
      </c>
      <c r="C2492" s="56" t="s">
        <v>113</v>
      </c>
      <c r="D2492" s="44">
        <v>8.2256443615120727</v>
      </c>
      <c r="E2492" s="44">
        <v>16.753021213734939</v>
      </c>
      <c r="F2492" s="44">
        <v>8.5273768522228668</v>
      </c>
      <c r="G2492" s="45"/>
    </row>
    <row r="2493" spans="2:7" s="40" customFormat="1">
      <c r="B2493" s="43">
        <v>41665</v>
      </c>
      <c r="C2493" s="56" t="s">
        <v>114</v>
      </c>
      <c r="D2493" s="44">
        <v>9.0355392480022747</v>
      </c>
      <c r="E2493" s="44">
        <v>14.424656210925058</v>
      </c>
      <c r="F2493" s="44">
        <v>5.3891169629227829</v>
      </c>
      <c r="G2493" s="45"/>
    </row>
    <row r="2494" spans="2:7" s="40" customFormat="1">
      <c r="B2494" s="43">
        <v>41665</v>
      </c>
      <c r="C2494" s="56" t="s">
        <v>115</v>
      </c>
      <c r="D2494" s="44">
        <v>3.0819548381357755</v>
      </c>
      <c r="E2494" s="44">
        <v>10.561790494180917</v>
      </c>
      <c r="F2494" s="44">
        <v>7.4798356560451413</v>
      </c>
      <c r="G2494" s="45"/>
    </row>
    <row r="2495" spans="2:7" s="40" customFormat="1">
      <c r="B2495" s="43">
        <v>41665</v>
      </c>
      <c r="C2495" s="56" t="s">
        <v>116</v>
      </c>
      <c r="D2495" s="44">
        <v>7.836328980551972</v>
      </c>
      <c r="E2495" s="44">
        <v>11.704679492094366</v>
      </c>
      <c r="F2495" s="44">
        <v>3.8683505115423937</v>
      </c>
      <c r="G2495" s="45"/>
    </row>
    <row r="2496" spans="2:7" s="40" customFormat="1">
      <c r="B2496" s="43">
        <v>41665</v>
      </c>
      <c r="C2496" s="56" t="s">
        <v>117</v>
      </c>
      <c r="D2496" s="44">
        <v>5.5327349897113924</v>
      </c>
      <c r="E2496" s="44">
        <v>13.524855836447486</v>
      </c>
      <c r="F2496" s="44">
        <v>7.9921208467360936</v>
      </c>
      <c r="G2496" s="45"/>
    </row>
    <row r="2497" spans="2:7" s="40" customFormat="1">
      <c r="B2497" s="43">
        <v>41665</v>
      </c>
      <c r="C2497" s="56" t="s">
        <v>118</v>
      </c>
      <c r="D2497" s="44">
        <v>5.5852984261814056</v>
      </c>
      <c r="E2497" s="44">
        <v>12.12784953345016</v>
      </c>
      <c r="F2497" s="44">
        <v>6.5425511072687543</v>
      </c>
      <c r="G2497" s="45"/>
    </row>
    <row r="2498" spans="2:7" s="40" customFormat="1">
      <c r="B2498" s="43">
        <v>41665</v>
      </c>
      <c r="C2498" s="56" t="s">
        <v>119</v>
      </c>
      <c r="D2498" s="44">
        <v>7.8046512974519642</v>
      </c>
      <c r="E2498" s="44">
        <v>12.47700586903499</v>
      </c>
      <c r="F2498" s="44">
        <v>4.6723545715830257</v>
      </c>
      <c r="G2498" s="45"/>
    </row>
    <row r="2499" spans="2:7" s="40" customFormat="1">
      <c r="B2499" s="43">
        <v>41665</v>
      </c>
      <c r="C2499" s="56" t="s">
        <v>120</v>
      </c>
      <c r="D2499" s="44">
        <v>10.25538459075258</v>
      </c>
      <c r="E2499" s="44">
        <v>15.810462101260383</v>
      </c>
      <c r="F2499" s="44">
        <v>5.5550775105078021</v>
      </c>
      <c r="G2499" s="45"/>
    </row>
    <row r="2500" spans="2:7" s="40" customFormat="1">
      <c r="B2500" s="43">
        <v>41665</v>
      </c>
      <c r="C2500" s="56" t="s">
        <v>121</v>
      </c>
      <c r="D2500" s="44">
        <v>9.5190509703273953</v>
      </c>
      <c r="E2500" s="44">
        <v>14.148902861898183</v>
      </c>
      <c r="F2500" s="44">
        <v>4.6298518915707874</v>
      </c>
      <c r="G2500" s="45"/>
    </row>
    <row r="2501" spans="2:7" s="40" customFormat="1">
      <c r="B2501" s="43">
        <v>41665</v>
      </c>
      <c r="C2501" s="56" t="s">
        <v>122</v>
      </c>
      <c r="D2501" s="44">
        <v>5.8902107936014811</v>
      </c>
      <c r="E2501" s="44">
        <v>12.423868510386013</v>
      </c>
      <c r="F2501" s="44">
        <v>6.533657716784532</v>
      </c>
      <c r="G2501" s="45"/>
    </row>
    <row r="2502" spans="2:7" s="40" customFormat="1">
      <c r="B2502" s="43">
        <v>41665</v>
      </c>
      <c r="C2502" s="56" t="s">
        <v>123</v>
      </c>
      <c r="D2502" s="44">
        <v>7.3732433072568542</v>
      </c>
      <c r="E2502" s="44">
        <v>12.667190197340895</v>
      </c>
      <c r="F2502" s="44">
        <v>5.2939468900840412</v>
      </c>
      <c r="G2502" s="45"/>
    </row>
    <row r="2503" spans="2:7" s="40" customFormat="1">
      <c r="B2503" s="43">
        <v>41665</v>
      </c>
      <c r="C2503" s="56" t="s">
        <v>124</v>
      </c>
      <c r="D2503" s="44">
        <v>1.0518123950002645</v>
      </c>
      <c r="E2503" s="44">
        <v>3.5662635407762804</v>
      </c>
      <c r="F2503" s="44">
        <v>2.5144511457760159</v>
      </c>
      <c r="G2503" s="45"/>
    </row>
    <row r="2504" spans="2:7" s="40" customFormat="1">
      <c r="B2504" s="43">
        <v>41665</v>
      </c>
      <c r="C2504" s="56" t="s">
        <v>125</v>
      </c>
      <c r="D2504" s="44">
        <v>7.6466362684169216</v>
      </c>
      <c r="E2504" s="44">
        <v>12.328403775099057</v>
      </c>
      <c r="F2504" s="44">
        <v>4.6817675066821351</v>
      </c>
      <c r="G2504" s="45"/>
    </row>
    <row r="2505" spans="2:7" s="40" customFormat="1">
      <c r="B2505" s="43">
        <v>41666</v>
      </c>
      <c r="C2505" s="56">
        <v>0</v>
      </c>
      <c r="D2505" s="44">
        <v>7.0996596795017846</v>
      </c>
      <c r="E2505" s="44">
        <v>13.312479658233581</v>
      </c>
      <c r="F2505" s="44">
        <v>6.2128199787317966</v>
      </c>
      <c r="G2505" s="45"/>
    </row>
    <row r="2506" spans="2:7" s="40" customFormat="1">
      <c r="B2506" s="43">
        <v>41666</v>
      </c>
      <c r="C2506" s="56" t="s">
        <v>31</v>
      </c>
      <c r="D2506" s="44">
        <v>4.5963483167961545</v>
      </c>
      <c r="E2506" s="44">
        <v>8.1800357478750563</v>
      </c>
      <c r="F2506" s="44">
        <v>3.5836874310789018</v>
      </c>
      <c r="G2506" s="45"/>
    </row>
    <row r="2507" spans="2:7" s="40" customFormat="1">
      <c r="B2507" s="43">
        <v>41666</v>
      </c>
      <c r="C2507" s="56" t="s">
        <v>32</v>
      </c>
      <c r="D2507" s="44">
        <v>6.058313124481522</v>
      </c>
      <c r="E2507" s="44">
        <v>10.116516438691121</v>
      </c>
      <c r="F2507" s="44">
        <v>4.0582033142095995</v>
      </c>
      <c r="G2507" s="45"/>
    </row>
    <row r="2508" spans="2:7" s="40" customFormat="1">
      <c r="B2508" s="43">
        <v>41666</v>
      </c>
      <c r="C2508" s="56" t="s">
        <v>33</v>
      </c>
      <c r="D2508" s="44">
        <v>8.4037620900771124</v>
      </c>
      <c r="E2508" s="44">
        <v>11.280483005188559</v>
      </c>
      <c r="F2508" s="44">
        <v>2.8767209151114468</v>
      </c>
      <c r="G2508" s="45"/>
    </row>
    <row r="2509" spans="2:7" s="40" customFormat="1">
      <c r="B2509" s="43">
        <v>41666</v>
      </c>
      <c r="C2509" s="56" t="s">
        <v>34</v>
      </c>
      <c r="D2509" s="44">
        <v>6.5525863597616452</v>
      </c>
      <c r="E2509" s="44">
        <v>9.5661307590033839</v>
      </c>
      <c r="F2509" s="44">
        <v>3.0135443992417388</v>
      </c>
      <c r="G2509" s="45"/>
    </row>
    <row r="2510" spans="2:7" s="40" customFormat="1">
      <c r="B2510" s="43">
        <v>41666</v>
      </c>
      <c r="C2510" s="56" t="s">
        <v>35</v>
      </c>
      <c r="D2510" s="44">
        <v>2.724094741585684</v>
      </c>
      <c r="E2510" s="44">
        <v>4.1692841610279876</v>
      </c>
      <c r="F2510" s="44">
        <v>1.4451894194423036</v>
      </c>
      <c r="G2510" s="45"/>
    </row>
    <row r="2511" spans="2:7" s="40" customFormat="1">
      <c r="B2511" s="43">
        <v>41666</v>
      </c>
      <c r="C2511" s="56" t="s">
        <v>36</v>
      </c>
      <c r="D2511" s="44">
        <v>4.6382993099111642</v>
      </c>
      <c r="E2511" s="44">
        <v>8.920521415729695</v>
      </c>
      <c r="F2511" s="44">
        <v>4.2822221058185308</v>
      </c>
      <c r="G2511" s="45"/>
    </row>
    <row r="2512" spans="2:7" s="40" customFormat="1">
      <c r="B2512" s="43">
        <v>41666</v>
      </c>
      <c r="C2512" s="56" t="s">
        <v>37</v>
      </c>
      <c r="D2512" s="44">
        <v>7.0888830951717789</v>
      </c>
      <c r="E2512" s="44">
        <v>8.0315955971751229</v>
      </c>
      <c r="F2512" s="44">
        <v>0.942712502003344</v>
      </c>
      <c r="G2512" s="45"/>
    </row>
    <row r="2513" spans="2:7" s="40" customFormat="1">
      <c r="B2513" s="43">
        <v>41666</v>
      </c>
      <c r="C2513" s="56" t="s">
        <v>38</v>
      </c>
      <c r="D2513" s="44">
        <v>6.163299477401547</v>
      </c>
      <c r="E2513" s="44">
        <v>11.682250701690361</v>
      </c>
      <c r="F2513" s="44">
        <v>5.5189512242888137</v>
      </c>
      <c r="G2513" s="45"/>
    </row>
    <row r="2514" spans="2:7" s="40" customFormat="1">
      <c r="B2514" s="43">
        <v>41666</v>
      </c>
      <c r="C2514" s="56" t="s">
        <v>39</v>
      </c>
      <c r="D2514" s="44">
        <v>5.5848037014464014</v>
      </c>
      <c r="E2514" s="44">
        <v>7.31194451949347</v>
      </c>
      <c r="F2514" s="44">
        <v>1.7271408180470686</v>
      </c>
      <c r="G2514" s="45"/>
    </row>
    <row r="2515" spans="2:7" s="40" customFormat="1">
      <c r="B2515" s="43">
        <v>41666</v>
      </c>
      <c r="C2515" s="56" t="s">
        <v>40</v>
      </c>
      <c r="D2515" s="44">
        <v>5.1430410158112903</v>
      </c>
      <c r="E2515" s="44">
        <v>6.2643200523169753</v>
      </c>
      <c r="F2515" s="44">
        <v>1.1212790365056851</v>
      </c>
      <c r="G2515" s="45"/>
    </row>
    <row r="2516" spans="2:7" s="40" customFormat="1">
      <c r="B2516" s="43">
        <v>41666</v>
      </c>
      <c r="C2516" s="56" t="s">
        <v>41</v>
      </c>
      <c r="D2516" s="44">
        <v>5.121979393196284</v>
      </c>
      <c r="E2516" s="44">
        <v>7.5446509630853562</v>
      </c>
      <c r="F2516" s="44">
        <v>2.4226715698890722</v>
      </c>
      <c r="G2516" s="45"/>
    </row>
    <row r="2517" spans="2:7" s="40" customFormat="1">
      <c r="B2517" s="43">
        <v>41666</v>
      </c>
      <c r="C2517" s="56" t="s">
        <v>42</v>
      </c>
      <c r="D2517" s="44">
        <v>7.4883579561618783</v>
      </c>
      <c r="E2517" s="44">
        <v>11.480921636654454</v>
      </c>
      <c r="F2517" s="44">
        <v>3.9925636804925757</v>
      </c>
      <c r="G2517" s="45"/>
    </row>
    <row r="2518" spans="2:7" s="40" customFormat="1">
      <c r="B2518" s="43">
        <v>41666</v>
      </c>
      <c r="C2518" s="56" t="s">
        <v>43</v>
      </c>
      <c r="D2518" s="44">
        <v>7.3831459162518511</v>
      </c>
      <c r="E2518" s="44">
        <v>9.1529378487305788</v>
      </c>
      <c r="F2518" s="44">
        <v>1.7697919324787277</v>
      </c>
      <c r="G2518" s="45"/>
    </row>
    <row r="2519" spans="2:7" s="40" customFormat="1">
      <c r="B2519" s="43">
        <v>41666</v>
      </c>
      <c r="C2519" s="56" t="s">
        <v>44</v>
      </c>
      <c r="D2519" s="44">
        <v>3.7020709686409279</v>
      </c>
      <c r="E2519" s="44">
        <v>5.8303334825791833</v>
      </c>
      <c r="F2519" s="44">
        <v>2.1282625139382554</v>
      </c>
      <c r="G2519" s="45"/>
    </row>
    <row r="2520" spans="2:7" s="40" customFormat="1">
      <c r="B2520" s="43">
        <v>41666</v>
      </c>
      <c r="C2520" s="56" t="s">
        <v>45</v>
      </c>
      <c r="D2520" s="44">
        <v>6.1735918595565469</v>
      </c>
      <c r="E2520" s="44">
        <v>10.792930003494783</v>
      </c>
      <c r="F2520" s="44">
        <v>4.6193381439382364</v>
      </c>
      <c r="G2520" s="45"/>
    </row>
    <row r="2521" spans="2:7" s="40" customFormat="1">
      <c r="B2521" s="43">
        <v>41666</v>
      </c>
      <c r="C2521" s="56" t="s">
        <v>46</v>
      </c>
      <c r="D2521" s="44">
        <v>10.885237271102728</v>
      </c>
      <c r="E2521" s="44">
        <v>17.7976462989674</v>
      </c>
      <c r="F2521" s="44">
        <v>6.9124090278646726</v>
      </c>
      <c r="G2521" s="45"/>
    </row>
    <row r="2522" spans="2:7" s="40" customFormat="1">
      <c r="B2522" s="43">
        <v>41666</v>
      </c>
      <c r="C2522" s="56" t="s">
        <v>47</v>
      </c>
      <c r="D2522" s="44">
        <v>3.2497785403958144</v>
      </c>
      <c r="E2522" s="44">
        <v>6.9518331648236398</v>
      </c>
      <c r="F2522" s="44">
        <v>3.7020546244278254</v>
      </c>
      <c r="G2522" s="45"/>
    </row>
    <row r="2523" spans="2:7" s="40" customFormat="1">
      <c r="B2523" s="43">
        <v>41666</v>
      </c>
      <c r="C2523" s="56" t="s">
        <v>48</v>
      </c>
      <c r="D2523" s="44">
        <v>4.795764699601202</v>
      </c>
      <c r="E2523" s="44">
        <v>7.3856170512884303</v>
      </c>
      <c r="F2523" s="44">
        <v>2.5898523516872283</v>
      </c>
      <c r="G2523" s="45"/>
    </row>
    <row r="2524" spans="2:7" s="40" customFormat="1">
      <c r="B2524" s="43">
        <v>41666</v>
      </c>
      <c r="C2524" s="56" t="s">
        <v>49</v>
      </c>
      <c r="D2524" s="44">
        <v>6.6887948566216755</v>
      </c>
      <c r="E2524" s="44">
        <v>10.760927541843797</v>
      </c>
      <c r="F2524" s="44">
        <v>4.0721326852221216</v>
      </c>
      <c r="G2524" s="45"/>
    </row>
    <row r="2525" spans="2:7" s="40" customFormat="1">
      <c r="B2525" s="43">
        <v>41666</v>
      </c>
      <c r="C2525" s="56" t="s">
        <v>50</v>
      </c>
      <c r="D2525" s="44">
        <v>9.2128203782423075</v>
      </c>
      <c r="E2525" s="44">
        <v>16.315880627872112</v>
      </c>
      <c r="F2525" s="44">
        <v>7.1030602496298041</v>
      </c>
      <c r="G2525" s="45"/>
    </row>
    <row r="2526" spans="2:7" s="40" customFormat="1">
      <c r="B2526" s="43">
        <v>41666</v>
      </c>
      <c r="C2526" s="56" t="s">
        <v>51</v>
      </c>
      <c r="D2526" s="44">
        <v>5.500319576506377</v>
      </c>
      <c r="E2526" s="44">
        <v>11.131130557310616</v>
      </c>
      <c r="F2526" s="44">
        <v>5.630810980804239</v>
      </c>
      <c r="G2526" s="45"/>
    </row>
    <row r="2527" spans="2:7" s="40" customFormat="1">
      <c r="B2527" s="43">
        <v>41666</v>
      </c>
      <c r="C2527" s="56" t="s">
        <v>52</v>
      </c>
      <c r="D2527" s="44">
        <v>7.4248668927818597</v>
      </c>
      <c r="E2527" s="44">
        <v>14.199512812885132</v>
      </c>
      <c r="F2527" s="44">
        <v>6.7746459201032723</v>
      </c>
      <c r="G2527" s="45"/>
    </row>
    <row r="2528" spans="2:7" s="40" customFormat="1">
      <c r="B2528" s="43">
        <v>41666</v>
      </c>
      <c r="C2528" s="56" t="s">
        <v>53</v>
      </c>
      <c r="D2528" s="44">
        <v>11.799797791652955</v>
      </c>
      <c r="E2528" s="44">
        <v>21.034621392361824</v>
      </c>
      <c r="F2528" s="44">
        <v>9.2348236007088698</v>
      </c>
      <c r="G2528" s="45"/>
    </row>
    <row r="2529" spans="2:7" s="40" customFormat="1">
      <c r="B2529" s="43">
        <v>41666</v>
      </c>
      <c r="C2529" s="56" t="s">
        <v>54</v>
      </c>
      <c r="D2529" s="44">
        <v>9.6543297003624176</v>
      </c>
      <c r="E2529" s="44">
        <v>18.421054258783087</v>
      </c>
      <c r="F2529" s="44">
        <v>8.7667245584206697</v>
      </c>
      <c r="G2529" s="45"/>
    </row>
    <row r="2530" spans="2:7" s="40" customFormat="1">
      <c r="B2530" s="43">
        <v>41666</v>
      </c>
      <c r="C2530" s="56" t="s">
        <v>55</v>
      </c>
      <c r="D2530" s="44">
        <v>12.409640173703107</v>
      </c>
      <c r="E2530" s="44">
        <v>19.944559849165351</v>
      </c>
      <c r="F2530" s="44">
        <v>7.5349196754622447</v>
      </c>
      <c r="G2530" s="45"/>
    </row>
    <row r="2531" spans="2:7" s="40" customFormat="1">
      <c r="B2531" s="43">
        <v>41666</v>
      </c>
      <c r="C2531" s="56" t="s">
        <v>56</v>
      </c>
      <c r="D2531" s="44">
        <v>11.704964013332928</v>
      </c>
      <c r="E2531" s="44">
        <v>22.102883423011303</v>
      </c>
      <c r="F2531" s="44">
        <v>10.397919409678375</v>
      </c>
      <c r="G2531" s="45"/>
    </row>
    <row r="2532" spans="2:7" s="40" customFormat="1">
      <c r="B2532" s="43">
        <v>41666</v>
      </c>
      <c r="C2532" s="56" t="s">
        <v>57</v>
      </c>
      <c r="D2532" s="44">
        <v>16.269079033939072</v>
      </c>
      <c r="E2532" s="44">
        <v>29.011844082807958</v>
      </c>
      <c r="F2532" s="44">
        <v>12.742765048868886</v>
      </c>
      <c r="G2532" s="45"/>
    </row>
    <row r="2533" spans="2:7" s="40" customFormat="1">
      <c r="B2533" s="43">
        <v>41666</v>
      </c>
      <c r="C2533" s="56" t="s">
        <v>58</v>
      </c>
      <c r="D2533" s="44">
        <v>18.225059493404558</v>
      </c>
      <c r="E2533" s="44">
        <v>38.713967845737258</v>
      </c>
      <c r="F2533" s="44">
        <v>20.4889083523327</v>
      </c>
      <c r="G2533" s="45"/>
    </row>
    <row r="2534" spans="2:7" s="40" customFormat="1">
      <c r="B2534" s="43">
        <v>41666</v>
      </c>
      <c r="C2534" s="56" t="s">
        <v>59</v>
      </c>
      <c r="D2534" s="44">
        <v>21.232662064910311</v>
      </c>
      <c r="E2534" s="44">
        <v>45.675647786236887</v>
      </c>
      <c r="F2534" s="44">
        <v>24.442985721326576</v>
      </c>
      <c r="G2534" s="45"/>
    </row>
    <row r="2535" spans="2:7" s="40" customFormat="1">
      <c r="B2535" s="43">
        <v>41666</v>
      </c>
      <c r="C2535" s="56" t="s">
        <v>60</v>
      </c>
      <c r="D2535" s="44">
        <v>34.409563261688604</v>
      </c>
      <c r="E2535" s="44">
        <v>67.026520860917543</v>
      </c>
      <c r="F2535" s="44">
        <v>32.61695759922894</v>
      </c>
      <c r="G2535" s="45"/>
    </row>
    <row r="2536" spans="2:7" s="40" customFormat="1">
      <c r="B2536" s="43">
        <v>41666</v>
      </c>
      <c r="C2536" s="56" t="s">
        <v>61</v>
      </c>
      <c r="D2536" s="44">
        <v>47.397033440206854</v>
      </c>
      <c r="E2536" s="44">
        <v>82.748424728632912</v>
      </c>
      <c r="F2536" s="44">
        <v>35.351391288426058</v>
      </c>
      <c r="G2536" s="45"/>
    </row>
    <row r="2537" spans="2:7" s="40" customFormat="1">
      <c r="B2537" s="43">
        <v>41666</v>
      </c>
      <c r="C2537" s="56" t="s">
        <v>62</v>
      </c>
      <c r="D2537" s="44">
        <v>57.576526675514401</v>
      </c>
      <c r="E2537" s="44">
        <v>104.95581668346917</v>
      </c>
      <c r="F2537" s="44">
        <v>47.379290007954765</v>
      </c>
      <c r="G2537" s="45"/>
    </row>
    <row r="2538" spans="2:7" s="40" customFormat="1">
      <c r="B2538" s="43">
        <v>41666</v>
      </c>
      <c r="C2538" s="56" t="s">
        <v>63</v>
      </c>
      <c r="D2538" s="44">
        <v>69.112504353317277</v>
      </c>
      <c r="E2538" s="44">
        <v>122.83565642733048</v>
      </c>
      <c r="F2538" s="44">
        <v>53.7231520740132</v>
      </c>
      <c r="G2538" s="45"/>
    </row>
    <row r="2539" spans="2:7" s="40" customFormat="1">
      <c r="B2539" s="43">
        <v>41666</v>
      </c>
      <c r="C2539" s="56" t="s">
        <v>64</v>
      </c>
      <c r="D2539" s="44">
        <v>103.89957158362597</v>
      </c>
      <c r="E2539" s="44">
        <v>165.26110486195992</v>
      </c>
      <c r="F2539" s="44">
        <v>61.361533278333951</v>
      </c>
      <c r="G2539" s="45"/>
    </row>
    <row r="2540" spans="2:7" s="40" customFormat="1">
      <c r="B2540" s="43">
        <v>41666</v>
      </c>
      <c r="C2540" s="56" t="s">
        <v>65</v>
      </c>
      <c r="D2540" s="44">
        <v>117.35963320142933</v>
      </c>
      <c r="E2540" s="44">
        <v>166.63551636366924</v>
      </c>
      <c r="F2540" s="44">
        <v>49.275883162239907</v>
      </c>
      <c r="G2540" s="45"/>
    </row>
    <row r="2541" spans="2:7" s="40" customFormat="1">
      <c r="B2541" s="43">
        <v>41666</v>
      </c>
      <c r="C2541" s="56" t="s">
        <v>66</v>
      </c>
      <c r="D2541" s="44">
        <v>63.611534186655902</v>
      </c>
      <c r="E2541" s="44">
        <v>108.44468458694743</v>
      </c>
      <c r="F2541" s="44">
        <v>44.83315040029153</v>
      </c>
      <c r="G2541" s="45"/>
    </row>
    <row r="2542" spans="2:7" s="40" customFormat="1">
      <c r="B2542" s="43">
        <v>41666</v>
      </c>
      <c r="C2542" s="56" t="s">
        <v>67</v>
      </c>
      <c r="D2542" s="44">
        <v>43.977855773020991</v>
      </c>
      <c r="E2542" s="44">
        <v>79.814808381985301</v>
      </c>
      <c r="F2542" s="44">
        <v>35.83695260896431</v>
      </c>
      <c r="G2542" s="45"/>
    </row>
    <row r="2543" spans="2:7" s="40" customFormat="1">
      <c r="B2543" s="43">
        <v>41666</v>
      </c>
      <c r="C2543" s="56" t="s">
        <v>68</v>
      </c>
      <c r="D2543" s="44">
        <v>36.984531964759242</v>
      </c>
      <c r="E2543" s="44">
        <v>62.336429735657781</v>
      </c>
      <c r="F2543" s="44">
        <v>25.351897770898539</v>
      </c>
      <c r="G2543" s="45"/>
    </row>
    <row r="2544" spans="2:7" s="40" customFormat="1">
      <c r="B2544" s="43">
        <v>41666</v>
      </c>
      <c r="C2544" s="56" t="s">
        <v>69</v>
      </c>
      <c r="D2544" s="44">
        <v>31.936718281972976</v>
      </c>
      <c r="E2544" s="44">
        <v>62.399533929155737</v>
      </c>
      <c r="F2544" s="44">
        <v>30.462815647182762</v>
      </c>
      <c r="G2544" s="45"/>
    </row>
    <row r="2545" spans="2:7" s="40" customFormat="1">
      <c r="B2545" s="43">
        <v>41666</v>
      </c>
      <c r="C2545" s="56" t="s">
        <v>70</v>
      </c>
      <c r="D2545" s="44">
        <v>34.029200445048495</v>
      </c>
      <c r="E2545" s="44">
        <v>66.324233334967829</v>
      </c>
      <c r="F2545" s="44">
        <v>32.295032889919334</v>
      </c>
      <c r="G2545" s="45"/>
    </row>
    <row r="2546" spans="2:7" s="40" customFormat="1">
      <c r="B2546" s="43">
        <v>41666</v>
      </c>
      <c r="C2546" s="56" t="s">
        <v>71</v>
      </c>
      <c r="D2546" s="44">
        <v>45.049547263151247</v>
      </c>
      <c r="E2546" s="44">
        <v>79.855209091725257</v>
      </c>
      <c r="F2546" s="44">
        <v>34.80566182857401</v>
      </c>
      <c r="G2546" s="45"/>
    </row>
    <row r="2547" spans="2:7" s="40" customFormat="1">
      <c r="B2547" s="43">
        <v>41666</v>
      </c>
      <c r="C2547" s="56" t="s">
        <v>72</v>
      </c>
      <c r="D2547" s="44">
        <v>31.778483265667933</v>
      </c>
      <c r="E2547" s="44">
        <v>58.060778318339835</v>
      </c>
      <c r="F2547" s="44">
        <v>26.282295052671902</v>
      </c>
      <c r="G2547" s="45"/>
    </row>
    <row r="2548" spans="2:7" s="40" customFormat="1">
      <c r="B2548" s="43">
        <v>41666</v>
      </c>
      <c r="C2548" s="56" t="s">
        <v>73</v>
      </c>
      <c r="D2548" s="44">
        <v>28.118868756657022</v>
      </c>
      <c r="E2548" s="44">
        <v>51.987782552680777</v>
      </c>
      <c r="F2548" s="44">
        <v>23.868913796023755</v>
      </c>
      <c r="G2548" s="45"/>
    </row>
    <row r="2549" spans="2:7" s="40" customFormat="1">
      <c r="B2549" s="43">
        <v>41666</v>
      </c>
      <c r="C2549" s="56" t="s">
        <v>74</v>
      </c>
      <c r="D2549" s="44">
        <v>23.176388835685785</v>
      </c>
      <c r="E2549" s="44">
        <v>43.597957841390844</v>
      </c>
      <c r="F2549" s="44">
        <v>20.421569005705059</v>
      </c>
      <c r="G2549" s="45"/>
    </row>
    <row r="2550" spans="2:7" s="40" customFormat="1">
      <c r="B2550" s="43">
        <v>41666</v>
      </c>
      <c r="C2550" s="56" t="s">
        <v>75</v>
      </c>
      <c r="D2550" s="44">
        <v>17.676636381319408</v>
      </c>
      <c r="E2550" s="44">
        <v>32.235423314089353</v>
      </c>
      <c r="F2550" s="44">
        <v>14.558786932769944</v>
      </c>
      <c r="G2550" s="45"/>
    </row>
    <row r="2551" spans="2:7" s="40" customFormat="1">
      <c r="B2551" s="43">
        <v>41666</v>
      </c>
      <c r="C2551" s="56" t="s">
        <v>76</v>
      </c>
      <c r="D2551" s="44">
        <v>19.832220382664946</v>
      </c>
      <c r="E2551" s="44">
        <v>32.182332987620384</v>
      </c>
      <c r="F2551" s="44">
        <v>12.350112604955438</v>
      </c>
      <c r="G2551" s="45"/>
    </row>
    <row r="2552" spans="2:7" s="40" customFormat="1">
      <c r="B2552" s="43">
        <v>41666</v>
      </c>
      <c r="C2552" s="56" t="s">
        <v>77</v>
      </c>
      <c r="D2552" s="44">
        <v>24.385301893101079</v>
      </c>
      <c r="E2552" s="44">
        <v>42.549824346201341</v>
      </c>
      <c r="F2552" s="44">
        <v>18.164522453100261</v>
      </c>
      <c r="G2552" s="45"/>
    </row>
    <row r="2553" spans="2:7" s="40" customFormat="1">
      <c r="B2553" s="43">
        <v>41666</v>
      </c>
      <c r="C2553" s="56" t="s">
        <v>78</v>
      </c>
      <c r="D2553" s="44">
        <v>16.435544723104098</v>
      </c>
      <c r="E2553" s="44">
        <v>33.578401570639699</v>
      </c>
      <c r="F2553" s="44">
        <v>17.142856847535601</v>
      </c>
      <c r="G2553" s="45"/>
    </row>
    <row r="2554" spans="2:7" s="40" customFormat="1">
      <c r="B2554" s="43">
        <v>41666</v>
      </c>
      <c r="C2554" s="56" t="s">
        <v>79</v>
      </c>
      <c r="D2554" s="44">
        <v>19.56902707359988</v>
      </c>
      <c r="E2554" s="44">
        <v>35.916190440847565</v>
      </c>
      <c r="F2554" s="44">
        <v>16.347163367247685</v>
      </c>
      <c r="G2554" s="45"/>
    </row>
    <row r="2555" spans="2:7" s="40" customFormat="1">
      <c r="B2555" s="43">
        <v>41666</v>
      </c>
      <c r="C2555" s="56" t="s">
        <v>80</v>
      </c>
      <c r="D2555" s="44">
        <v>18.254515820244553</v>
      </c>
      <c r="E2555" s="44">
        <v>32.350824896924287</v>
      </c>
      <c r="F2555" s="44">
        <v>14.096309076679734</v>
      </c>
      <c r="G2555" s="45"/>
    </row>
    <row r="2556" spans="2:7" s="40" customFormat="1">
      <c r="B2556" s="43">
        <v>41666</v>
      </c>
      <c r="C2556" s="56" t="s">
        <v>81</v>
      </c>
      <c r="D2556" s="44">
        <v>25.320648038286311</v>
      </c>
      <c r="E2556" s="44">
        <v>43.902915872928673</v>
      </c>
      <c r="F2556" s="44">
        <v>18.582267834642362</v>
      </c>
      <c r="G2556" s="45"/>
    </row>
    <row r="2557" spans="2:7" s="40" customFormat="1">
      <c r="B2557" s="43">
        <v>41666</v>
      </c>
      <c r="C2557" s="56" t="s">
        <v>82</v>
      </c>
      <c r="D2557" s="44">
        <v>19.063993202244752</v>
      </c>
      <c r="E2557" s="44">
        <v>34.741279405727127</v>
      </c>
      <c r="F2557" s="44">
        <v>15.677286203482375</v>
      </c>
      <c r="G2557" s="45"/>
    </row>
    <row r="2558" spans="2:7" s="40" customFormat="1">
      <c r="B2558" s="43">
        <v>41666</v>
      </c>
      <c r="C2558" s="56" t="s">
        <v>83</v>
      </c>
      <c r="D2558" s="44">
        <v>16.813660370329188</v>
      </c>
      <c r="E2558" s="44">
        <v>30.911512953782978</v>
      </c>
      <c r="F2558" s="44">
        <v>14.09785258345379</v>
      </c>
      <c r="G2558" s="45"/>
    </row>
    <row r="2559" spans="2:7" s="40" customFormat="1">
      <c r="B2559" s="43">
        <v>41666</v>
      </c>
      <c r="C2559" s="56" t="s">
        <v>84</v>
      </c>
      <c r="D2559" s="44">
        <v>20.74620325851517</v>
      </c>
      <c r="E2559" s="44">
        <v>36.602735198902216</v>
      </c>
      <c r="F2559" s="44">
        <v>15.856531940387047</v>
      </c>
      <c r="G2559" s="45"/>
    </row>
    <row r="2560" spans="2:7" s="40" customFormat="1">
      <c r="B2560" s="43">
        <v>41666</v>
      </c>
      <c r="C2560" s="56" t="s">
        <v>85</v>
      </c>
      <c r="D2560" s="44">
        <v>17.402325107579337</v>
      </c>
      <c r="E2560" s="44">
        <v>33.576989461213678</v>
      </c>
      <c r="F2560" s="44">
        <v>16.174664353634341</v>
      </c>
      <c r="G2560" s="45"/>
    </row>
    <row r="2561" spans="2:7" s="40" customFormat="1">
      <c r="B2561" s="43">
        <v>41666</v>
      </c>
      <c r="C2561" s="56" t="s">
        <v>86</v>
      </c>
      <c r="D2561" s="44">
        <v>21.050920410525244</v>
      </c>
      <c r="E2561" s="44">
        <v>41.616598278171772</v>
      </c>
      <c r="F2561" s="44">
        <v>20.565677867646528</v>
      </c>
      <c r="G2561" s="45"/>
    </row>
    <row r="2562" spans="2:7" s="40" customFormat="1">
      <c r="B2562" s="43">
        <v>41666</v>
      </c>
      <c r="C2562" s="56" t="s">
        <v>87</v>
      </c>
      <c r="D2562" s="44">
        <v>24.741537240621163</v>
      </c>
      <c r="E2562" s="44">
        <v>44.842831776887202</v>
      </c>
      <c r="F2562" s="44">
        <v>20.101294536266039</v>
      </c>
      <c r="G2562" s="45"/>
    </row>
    <row r="2563" spans="2:7" s="40" customFormat="1">
      <c r="B2563" s="43">
        <v>41666</v>
      </c>
      <c r="C2563" s="56" t="s">
        <v>88</v>
      </c>
      <c r="D2563" s="44">
        <v>36.402361020309066</v>
      </c>
      <c r="E2563" s="44">
        <v>63.556054411761096</v>
      </c>
      <c r="F2563" s="44">
        <v>27.15369339145203</v>
      </c>
      <c r="G2563" s="45"/>
    </row>
    <row r="2564" spans="2:7" s="40" customFormat="1">
      <c r="B2564" s="43">
        <v>41666</v>
      </c>
      <c r="C2564" s="56" t="s">
        <v>89</v>
      </c>
      <c r="D2564" s="44">
        <v>30.440290546282583</v>
      </c>
      <c r="E2564" s="44">
        <v>55.008238568373251</v>
      </c>
      <c r="F2564" s="44">
        <v>24.567948022090668</v>
      </c>
      <c r="G2564" s="45"/>
    </row>
    <row r="2565" spans="2:7" s="40" customFormat="1">
      <c r="B2565" s="43">
        <v>41666</v>
      </c>
      <c r="C2565" s="56" t="s">
        <v>90</v>
      </c>
      <c r="D2565" s="44">
        <v>27.601155855006873</v>
      </c>
      <c r="E2565" s="44">
        <v>51.411237159574995</v>
      </c>
      <c r="F2565" s="44">
        <v>23.810081304568122</v>
      </c>
      <c r="G2565" s="45"/>
    </row>
    <row r="2566" spans="2:7" s="40" customFormat="1">
      <c r="B2566" s="43">
        <v>41666</v>
      </c>
      <c r="C2566" s="56" t="s">
        <v>91</v>
      </c>
      <c r="D2566" s="44">
        <v>32.090776609227994</v>
      </c>
      <c r="E2566" s="44">
        <v>62.359551886154669</v>
      </c>
      <c r="F2566" s="44">
        <v>30.268775276926675</v>
      </c>
      <c r="G2566" s="45"/>
    </row>
    <row r="2567" spans="2:7" s="40" customFormat="1">
      <c r="B2567" s="43">
        <v>41666</v>
      </c>
      <c r="C2567" s="56" t="s">
        <v>92</v>
      </c>
      <c r="D2567" s="44">
        <v>21.702168311525401</v>
      </c>
      <c r="E2567" s="44">
        <v>39.51001304629078</v>
      </c>
      <c r="F2567" s="44">
        <v>17.807844734765379</v>
      </c>
      <c r="G2567" s="45"/>
    </row>
    <row r="2568" spans="2:7" s="40" customFormat="1">
      <c r="B2568" s="43">
        <v>41666</v>
      </c>
      <c r="C2568" s="56" t="s">
        <v>93</v>
      </c>
      <c r="D2568" s="44">
        <v>31.112587848382738</v>
      </c>
      <c r="E2568" s="44">
        <v>57.111988967383212</v>
      </c>
      <c r="F2568" s="44">
        <v>25.999401119000474</v>
      </c>
      <c r="G2568" s="45"/>
    </row>
    <row r="2569" spans="2:7" s="40" customFormat="1">
      <c r="B2569" s="43">
        <v>41666</v>
      </c>
      <c r="C2569" s="56" t="s">
        <v>94</v>
      </c>
      <c r="D2569" s="44">
        <v>35.633663612988869</v>
      </c>
      <c r="E2569" s="44">
        <v>65.41552468425617</v>
      </c>
      <c r="F2569" s="44">
        <v>29.781861071267301</v>
      </c>
      <c r="G2569" s="45"/>
    </row>
    <row r="2570" spans="2:7" s="40" customFormat="1">
      <c r="B2570" s="43">
        <v>41666</v>
      </c>
      <c r="C2570" s="56" t="s">
        <v>95</v>
      </c>
      <c r="D2570" s="44">
        <v>38.609067799089601</v>
      </c>
      <c r="E2570" s="44">
        <v>71.095585350040409</v>
      </c>
      <c r="F2570" s="44">
        <v>32.486517550950808</v>
      </c>
      <c r="G2570" s="45"/>
    </row>
    <row r="2571" spans="2:7" s="40" customFormat="1">
      <c r="B2571" s="43">
        <v>41666</v>
      </c>
      <c r="C2571" s="56" t="s">
        <v>96</v>
      </c>
      <c r="D2571" s="44">
        <v>37.052735768049217</v>
      </c>
      <c r="E2571" s="44">
        <v>71.825044497185047</v>
      </c>
      <c r="F2571" s="44">
        <v>34.77230872913583</v>
      </c>
      <c r="G2571" s="45"/>
    </row>
    <row r="2572" spans="2:7" s="40" customFormat="1">
      <c r="B2572" s="43">
        <v>41666</v>
      </c>
      <c r="C2572" s="56" t="s">
        <v>97</v>
      </c>
      <c r="D2572" s="44">
        <v>70.561751879972547</v>
      </c>
      <c r="E2572" s="44">
        <v>111.91522900732551</v>
      </c>
      <c r="F2572" s="44">
        <v>41.35347712735296</v>
      </c>
      <c r="G2572" s="45"/>
    </row>
    <row r="2573" spans="2:7" s="40" customFormat="1">
      <c r="B2573" s="43">
        <v>41666</v>
      </c>
      <c r="C2573" s="56" t="s">
        <v>98</v>
      </c>
      <c r="D2573" s="44">
        <v>38.377149740009543</v>
      </c>
      <c r="E2573" s="44">
        <v>76.541940583306726</v>
      </c>
      <c r="F2573" s="44">
        <v>38.164790843297183</v>
      </c>
      <c r="G2573" s="45"/>
    </row>
    <row r="2574" spans="2:7" s="40" customFormat="1">
      <c r="B2574" s="43">
        <v>41666</v>
      </c>
      <c r="C2574" s="56" t="s">
        <v>99</v>
      </c>
      <c r="D2574" s="44">
        <v>37.220384094309253</v>
      </c>
      <c r="E2574" s="44">
        <v>73.019049359805436</v>
      </c>
      <c r="F2574" s="44">
        <v>35.798665265496183</v>
      </c>
      <c r="G2574" s="45"/>
    </row>
    <row r="2575" spans="2:7" s="40" customFormat="1">
      <c r="B2575" s="43">
        <v>41666</v>
      </c>
      <c r="C2575" s="56" t="s">
        <v>100</v>
      </c>
      <c r="D2575" s="44">
        <v>46.556780139731572</v>
      </c>
      <c r="E2575" s="44">
        <v>81.449123832960325</v>
      </c>
      <c r="F2575" s="44">
        <v>34.892343693228753</v>
      </c>
      <c r="G2575" s="45"/>
    </row>
    <row r="2576" spans="2:7" s="40" customFormat="1">
      <c r="B2576" s="43">
        <v>41666</v>
      </c>
      <c r="C2576" s="56" t="s">
        <v>101</v>
      </c>
      <c r="D2576" s="44">
        <v>43.412814630875786</v>
      </c>
      <c r="E2576" s="44">
        <v>84.315203266701914</v>
      </c>
      <c r="F2576" s="44">
        <v>40.902388635826128</v>
      </c>
      <c r="G2576" s="45"/>
    </row>
    <row r="2577" spans="2:7" s="40" customFormat="1">
      <c r="B2577" s="43">
        <v>41666</v>
      </c>
      <c r="C2577" s="56" t="s">
        <v>102</v>
      </c>
      <c r="D2577" s="44">
        <v>42.413751844930538</v>
      </c>
      <c r="E2577" s="44">
        <v>75.693886495419122</v>
      </c>
      <c r="F2577" s="44">
        <v>33.280134650488584</v>
      </c>
      <c r="G2577" s="45"/>
    </row>
    <row r="2578" spans="2:7" s="40" customFormat="1">
      <c r="B2578" s="43">
        <v>41666</v>
      </c>
      <c r="C2578" s="56" t="s">
        <v>103</v>
      </c>
      <c r="D2578" s="44">
        <v>40.068905734334955</v>
      </c>
      <c r="E2578" s="44">
        <v>76.63483964961766</v>
      </c>
      <c r="F2578" s="44">
        <v>36.565933915282706</v>
      </c>
      <c r="G2578" s="45"/>
    </row>
    <row r="2579" spans="2:7" s="40" customFormat="1">
      <c r="B2579" s="43">
        <v>41666</v>
      </c>
      <c r="C2579" s="56" t="s">
        <v>104</v>
      </c>
      <c r="D2579" s="44">
        <v>20.964833787385206</v>
      </c>
      <c r="E2579" s="44">
        <v>47.260511548992966</v>
      </c>
      <c r="F2579" s="44">
        <v>26.295677761607759</v>
      </c>
      <c r="G2579" s="45"/>
    </row>
    <row r="2580" spans="2:7" s="40" customFormat="1">
      <c r="B2580" s="43">
        <v>41666</v>
      </c>
      <c r="C2580" s="56" t="s">
        <v>105</v>
      </c>
      <c r="D2580" s="44">
        <v>25.759064714256397</v>
      </c>
      <c r="E2580" s="44">
        <v>53.553834426788896</v>
      </c>
      <c r="F2580" s="44">
        <v>27.794769712532499</v>
      </c>
      <c r="G2580" s="45"/>
    </row>
    <row r="2581" spans="2:7" s="40" customFormat="1">
      <c r="B2581" s="43">
        <v>41666</v>
      </c>
      <c r="C2581" s="56" t="s">
        <v>106</v>
      </c>
      <c r="D2581" s="44">
        <v>18.167931348484512</v>
      </c>
      <c r="E2581" s="44">
        <v>38.427792102065261</v>
      </c>
      <c r="F2581" s="44">
        <v>20.25986075358075</v>
      </c>
      <c r="G2581" s="45"/>
    </row>
    <row r="2582" spans="2:7" s="40" customFormat="1">
      <c r="B2582" s="43">
        <v>41666</v>
      </c>
      <c r="C2582" s="56" t="s">
        <v>107</v>
      </c>
      <c r="D2582" s="44">
        <v>16.485629548644091</v>
      </c>
      <c r="E2582" s="44">
        <v>36.809224600662048</v>
      </c>
      <c r="F2582" s="44">
        <v>20.323595052017957</v>
      </c>
      <c r="G2582" s="45"/>
    </row>
    <row r="2583" spans="2:7" s="40" customFormat="1">
      <c r="B2583" s="43">
        <v>41666</v>
      </c>
      <c r="C2583" s="56" t="s">
        <v>108</v>
      </c>
      <c r="D2583" s="44">
        <v>17.547431308954355</v>
      </c>
      <c r="E2583" s="44">
        <v>36.777271522800064</v>
      </c>
      <c r="F2583" s="44">
        <v>19.229840213845709</v>
      </c>
      <c r="G2583" s="45"/>
    </row>
    <row r="2584" spans="2:7" s="40" customFormat="1">
      <c r="B2584" s="43">
        <v>41666</v>
      </c>
      <c r="C2584" s="56" t="s">
        <v>109</v>
      </c>
      <c r="D2584" s="44">
        <v>13.310324887173303</v>
      </c>
      <c r="E2584" s="44">
        <v>32.144221045787326</v>
      </c>
      <c r="F2584" s="44">
        <v>18.833896158614024</v>
      </c>
      <c r="G2584" s="45"/>
    </row>
    <row r="2585" spans="2:7" s="40" customFormat="1">
      <c r="B2585" s="43">
        <v>41666</v>
      </c>
      <c r="C2585" s="56" t="s">
        <v>110</v>
      </c>
      <c r="D2585" s="44">
        <v>13.741314331583411</v>
      </c>
      <c r="E2585" s="44">
        <v>33.000778886383905</v>
      </c>
      <c r="F2585" s="44">
        <v>19.259464554800495</v>
      </c>
      <c r="G2585" s="45"/>
    </row>
    <row r="2586" spans="2:7" s="40" customFormat="1">
      <c r="B2586" s="43">
        <v>41666</v>
      </c>
      <c r="C2586" s="56" t="s">
        <v>111</v>
      </c>
      <c r="D2586" s="44">
        <v>15.612659075478874</v>
      </c>
      <c r="E2586" s="44">
        <v>35.60254944264063</v>
      </c>
      <c r="F2586" s="44">
        <v>19.989890367161756</v>
      </c>
      <c r="G2586" s="45"/>
    </row>
    <row r="2587" spans="2:7" s="40" customFormat="1">
      <c r="B2587" s="43">
        <v>41666</v>
      </c>
      <c r="C2587" s="56" t="s">
        <v>112</v>
      </c>
      <c r="D2587" s="44">
        <v>14.140684843853506</v>
      </c>
      <c r="E2587" s="44">
        <v>36.850426891286027</v>
      </c>
      <c r="F2587" s="44">
        <v>22.70974204743252</v>
      </c>
      <c r="G2587" s="45"/>
    </row>
    <row r="2588" spans="2:7" s="40" customFormat="1">
      <c r="B2588" s="43">
        <v>41666</v>
      </c>
      <c r="C2588" s="56" t="s">
        <v>113</v>
      </c>
      <c r="D2588" s="44">
        <v>8.0428011266269941</v>
      </c>
      <c r="E2588" s="44">
        <v>27.74342391451346</v>
      </c>
      <c r="F2588" s="44">
        <v>19.700622787886466</v>
      </c>
      <c r="G2588" s="45"/>
    </row>
    <row r="2589" spans="2:7" s="40" customFormat="1">
      <c r="B2589" s="43">
        <v>41666</v>
      </c>
      <c r="C2589" s="56" t="s">
        <v>114</v>
      </c>
      <c r="D2589" s="44">
        <v>13.720000989603401</v>
      </c>
      <c r="E2589" s="44">
        <v>34.025946788747397</v>
      </c>
      <c r="F2589" s="44">
        <v>20.305945799143998</v>
      </c>
      <c r="G2589" s="45"/>
    </row>
    <row r="2590" spans="2:7" s="40" customFormat="1">
      <c r="B2590" s="43">
        <v>41666</v>
      </c>
      <c r="C2590" s="56" t="s">
        <v>115</v>
      </c>
      <c r="D2590" s="44">
        <v>15.938247567143952</v>
      </c>
      <c r="E2590" s="44">
        <v>35.506502016777667</v>
      </c>
      <c r="F2590" s="44">
        <v>19.568254449633713</v>
      </c>
      <c r="G2590" s="45"/>
    </row>
    <row r="2591" spans="2:7" s="40" customFormat="1">
      <c r="B2591" s="43">
        <v>41666</v>
      </c>
      <c r="C2591" s="56" t="s">
        <v>116</v>
      </c>
      <c r="D2591" s="44">
        <v>14.708108252893647</v>
      </c>
      <c r="E2591" s="44">
        <v>38.478367033145211</v>
      </c>
      <c r="F2591" s="44">
        <v>23.770258780251567</v>
      </c>
      <c r="G2591" s="45"/>
    </row>
    <row r="2592" spans="2:7" s="40" customFormat="1">
      <c r="B2592" s="43">
        <v>41666</v>
      </c>
      <c r="C2592" s="56" t="s">
        <v>117</v>
      </c>
      <c r="D2592" s="44">
        <v>11.291226531572798</v>
      </c>
      <c r="E2592" s="44">
        <v>28.345630560266159</v>
      </c>
      <c r="F2592" s="44">
        <v>17.054404028693362</v>
      </c>
      <c r="G2592" s="45"/>
    </row>
    <row r="2593" spans="2:7" s="40" customFormat="1">
      <c r="B2593" s="43">
        <v>41666</v>
      </c>
      <c r="C2593" s="56" t="s">
        <v>118</v>
      </c>
      <c r="D2593" s="44">
        <v>17.020857038504214</v>
      </c>
      <c r="E2593" s="44">
        <v>43.237403511210879</v>
      </c>
      <c r="F2593" s="44">
        <v>26.216546472706664</v>
      </c>
      <c r="G2593" s="45"/>
    </row>
    <row r="2594" spans="2:7" s="40" customFormat="1">
      <c r="B2594" s="43">
        <v>41666</v>
      </c>
      <c r="C2594" s="56" t="s">
        <v>119</v>
      </c>
      <c r="D2594" s="44">
        <v>9.8823484933024481</v>
      </c>
      <c r="E2594" s="44">
        <v>28.070298276364291</v>
      </c>
      <c r="F2594" s="44">
        <v>18.187949783061843</v>
      </c>
      <c r="G2594" s="45"/>
    </row>
    <row r="2595" spans="2:7" s="40" customFormat="1">
      <c r="B2595" s="43">
        <v>41666</v>
      </c>
      <c r="C2595" s="56" t="s">
        <v>120</v>
      </c>
      <c r="D2595" s="44">
        <v>8.2632823655420466</v>
      </c>
      <c r="E2595" s="44">
        <v>22.263610700739125</v>
      </c>
      <c r="F2595" s="44">
        <v>14.000328335197079</v>
      </c>
      <c r="G2595" s="45"/>
    </row>
    <row r="2596" spans="2:7" s="40" customFormat="1">
      <c r="B2596" s="43">
        <v>41666</v>
      </c>
      <c r="C2596" s="56" t="s">
        <v>121</v>
      </c>
      <c r="D2596" s="44">
        <v>6.7809024698266791</v>
      </c>
      <c r="E2596" s="44">
        <v>20.24337045699211</v>
      </c>
      <c r="F2596" s="44">
        <v>13.462467987165432</v>
      </c>
      <c r="G2596" s="45"/>
    </row>
    <row r="2597" spans="2:7" s="40" customFormat="1">
      <c r="B2597" s="43">
        <v>41666</v>
      </c>
      <c r="C2597" s="56" t="s">
        <v>122</v>
      </c>
      <c r="D2597" s="44">
        <v>5.3090510014013148</v>
      </c>
      <c r="E2597" s="44">
        <v>16.160754535000102</v>
      </c>
      <c r="F2597" s="44">
        <v>10.851703533598787</v>
      </c>
      <c r="G2597" s="45"/>
    </row>
    <row r="2598" spans="2:7" s="40" customFormat="1">
      <c r="B2598" s="43">
        <v>41666</v>
      </c>
      <c r="C2598" s="56" t="s">
        <v>123</v>
      </c>
      <c r="D2598" s="44">
        <v>11.227795863302781</v>
      </c>
      <c r="E2598" s="44">
        <v>21.681510281939403</v>
      </c>
      <c r="F2598" s="44">
        <v>10.453714418636622</v>
      </c>
      <c r="G2598" s="45"/>
    </row>
    <row r="2599" spans="2:7" s="40" customFormat="1">
      <c r="B2599" s="43">
        <v>41666</v>
      </c>
      <c r="C2599" s="56" t="s">
        <v>124</v>
      </c>
      <c r="D2599" s="44">
        <v>2.7228314315306741</v>
      </c>
      <c r="E2599" s="44">
        <v>11.581029799584339</v>
      </c>
      <c r="F2599" s="44">
        <v>8.8581983680536656</v>
      </c>
      <c r="G2599" s="45"/>
    </row>
    <row r="2600" spans="2:7" s="40" customFormat="1">
      <c r="B2600" s="43">
        <v>41666</v>
      </c>
      <c r="C2600" s="56" t="s">
        <v>125</v>
      </c>
      <c r="D2600" s="44">
        <v>6.0028132909164862</v>
      </c>
      <c r="E2600" s="44">
        <v>12.63858214116882</v>
      </c>
      <c r="F2600" s="44">
        <v>6.635768850252334</v>
      </c>
      <c r="G2600" s="45"/>
    </row>
    <row r="2601" spans="2:7" s="40" customFormat="1">
      <c r="B2601" s="43">
        <v>41667</v>
      </c>
      <c r="C2601" s="56">
        <v>0</v>
      </c>
      <c r="D2601" s="44">
        <v>9.8504496172224378</v>
      </c>
      <c r="E2601" s="44">
        <v>18.159259522327122</v>
      </c>
      <c r="F2601" s="44">
        <v>8.3088099051046846</v>
      </c>
      <c r="G2601" s="45"/>
    </row>
    <row r="2602" spans="2:7" s="40" customFormat="1">
      <c r="B2602" s="43">
        <v>41667</v>
      </c>
      <c r="C2602" s="56" t="s">
        <v>31</v>
      </c>
      <c r="D2602" s="44">
        <v>3.1012459852257668</v>
      </c>
      <c r="E2602" s="44">
        <v>12.458636671671908</v>
      </c>
      <c r="F2602" s="44">
        <v>9.3573906864461414</v>
      </c>
      <c r="G2602" s="45"/>
    </row>
    <row r="2603" spans="2:7" s="40" customFormat="1">
      <c r="B2603" s="43">
        <v>41667</v>
      </c>
      <c r="C2603" s="56" t="s">
        <v>32</v>
      </c>
      <c r="D2603" s="44">
        <v>8.0316595958019867</v>
      </c>
      <c r="E2603" s="44">
        <v>14.859320315062734</v>
      </c>
      <c r="F2603" s="44">
        <v>6.8276607192607468</v>
      </c>
      <c r="G2603" s="45"/>
    </row>
    <row r="2604" spans="2:7" s="40" customFormat="1">
      <c r="B2604" s="43">
        <v>41667</v>
      </c>
      <c r="C2604" s="56" t="s">
        <v>33</v>
      </c>
      <c r="D2604" s="44">
        <v>8.3154576181970565</v>
      </c>
      <c r="E2604" s="44">
        <v>14.9226868082997</v>
      </c>
      <c r="F2604" s="44">
        <v>6.6072291901026432</v>
      </c>
      <c r="G2604" s="45"/>
    </row>
    <row r="2605" spans="2:7" s="40" customFormat="1">
      <c r="B2605" s="43">
        <v>41667</v>
      </c>
      <c r="C2605" s="56" t="s">
        <v>34</v>
      </c>
      <c r="D2605" s="44">
        <v>9.2300047115222821</v>
      </c>
      <c r="E2605" s="44">
        <v>17.069505150111649</v>
      </c>
      <c r="F2605" s="44">
        <v>7.8395004385893667</v>
      </c>
      <c r="G2605" s="45"/>
    </row>
    <row r="2606" spans="2:7" s="40" customFormat="1">
      <c r="B2606" s="43">
        <v>41667</v>
      </c>
      <c r="C2606" s="56" t="s">
        <v>35</v>
      </c>
      <c r="D2606" s="44">
        <v>6.9697736002067234</v>
      </c>
      <c r="E2606" s="44">
        <v>12.680429789570796</v>
      </c>
      <c r="F2606" s="44">
        <v>5.710656189364073</v>
      </c>
      <c r="G2606" s="45"/>
    </row>
    <row r="2607" spans="2:7" s="40" customFormat="1">
      <c r="B2607" s="43">
        <v>41667</v>
      </c>
      <c r="C2607" s="56" t="s">
        <v>36</v>
      </c>
      <c r="D2607" s="44">
        <v>6.076181204941502</v>
      </c>
      <c r="E2607" s="44">
        <v>12.045807116768106</v>
      </c>
      <c r="F2607" s="44">
        <v>5.9696259118266042</v>
      </c>
      <c r="G2607" s="45"/>
    </row>
    <row r="2608" spans="2:7" s="40" customFormat="1">
      <c r="B2608" s="43">
        <v>41667</v>
      </c>
      <c r="C2608" s="56" t="s">
        <v>37</v>
      </c>
      <c r="D2608" s="44">
        <v>5.1195239099762651</v>
      </c>
      <c r="E2608" s="44">
        <v>9.6767754817302638</v>
      </c>
      <c r="F2608" s="44">
        <v>4.5572515717539988</v>
      </c>
      <c r="G2608" s="45"/>
    </row>
    <row r="2609" spans="2:7" s="40" customFormat="1">
      <c r="B2609" s="43">
        <v>41667</v>
      </c>
      <c r="C2609" s="56" t="s">
        <v>38</v>
      </c>
      <c r="D2609" s="44">
        <v>7.1273493123617611</v>
      </c>
      <c r="E2609" s="44">
        <v>11.590909497786328</v>
      </c>
      <c r="F2609" s="44">
        <v>4.4635601854245666</v>
      </c>
      <c r="G2609" s="45"/>
    </row>
    <row r="2610" spans="2:7" s="40" customFormat="1">
      <c r="B2610" s="43">
        <v>41667</v>
      </c>
      <c r="C2610" s="56" t="s">
        <v>39</v>
      </c>
      <c r="D2610" s="44">
        <v>3.7003154548809141</v>
      </c>
      <c r="E2610" s="44">
        <v>7.8893855110661377</v>
      </c>
      <c r="F2610" s="44">
        <v>4.1890700561852237</v>
      </c>
      <c r="G2610" s="45"/>
    </row>
    <row r="2611" spans="2:7" s="40" customFormat="1">
      <c r="B2611" s="43">
        <v>41667</v>
      </c>
      <c r="C2611" s="56" t="s">
        <v>40</v>
      </c>
      <c r="D2611" s="44">
        <v>7.2744458669217975</v>
      </c>
      <c r="E2611" s="44">
        <v>13.547241424871368</v>
      </c>
      <c r="F2611" s="44">
        <v>6.2727955579495704</v>
      </c>
      <c r="G2611" s="45"/>
    </row>
    <row r="2612" spans="2:7" s="40" customFormat="1">
      <c r="B2612" s="43">
        <v>41667</v>
      </c>
      <c r="C2612" s="56" t="s">
        <v>41</v>
      </c>
      <c r="D2612" s="44">
        <v>3.9946170779009869</v>
      </c>
      <c r="E2612" s="44">
        <v>7.8046870305741782</v>
      </c>
      <c r="F2612" s="44">
        <v>3.8100699526731914</v>
      </c>
      <c r="G2612" s="45"/>
    </row>
    <row r="2613" spans="2:7" s="40" customFormat="1">
      <c r="B2613" s="43">
        <v>41667</v>
      </c>
      <c r="C2613" s="56" t="s">
        <v>42</v>
      </c>
      <c r="D2613" s="44">
        <v>4.383543781801083</v>
      </c>
      <c r="E2613" s="44">
        <v>12.901979611273681</v>
      </c>
      <c r="F2613" s="44">
        <v>8.5184358294725975</v>
      </c>
      <c r="G2613" s="45"/>
    </row>
    <row r="2614" spans="2:7" s="40" customFormat="1">
      <c r="B2614" s="43">
        <v>41667</v>
      </c>
      <c r="C2614" s="56" t="s">
        <v>43</v>
      </c>
      <c r="D2614" s="44">
        <v>7.032555158056736</v>
      </c>
      <c r="E2614" s="44">
        <v>13.504695857052385</v>
      </c>
      <c r="F2614" s="44">
        <v>6.4721406989956485</v>
      </c>
      <c r="G2614" s="45"/>
    </row>
    <row r="2615" spans="2:7" s="40" customFormat="1">
      <c r="B2615" s="43">
        <v>41667</v>
      </c>
      <c r="C2615" s="56" t="s">
        <v>44</v>
      </c>
      <c r="D2615" s="44">
        <v>9.208499552042273</v>
      </c>
      <c r="E2615" s="44">
        <v>14.382361773592955</v>
      </c>
      <c r="F2615" s="44">
        <v>5.1738622215506815</v>
      </c>
      <c r="G2615" s="45"/>
    </row>
    <row r="2616" spans="2:7" s="40" customFormat="1">
      <c r="B2616" s="43">
        <v>41667</v>
      </c>
      <c r="C2616" s="56" t="s">
        <v>45</v>
      </c>
      <c r="D2616" s="44">
        <v>4.7724166671911785</v>
      </c>
      <c r="E2616" s="44">
        <v>7.656446575968249</v>
      </c>
      <c r="F2616" s="44">
        <v>2.8840299087770704</v>
      </c>
      <c r="G2616" s="45"/>
    </row>
    <row r="2617" spans="2:7" s="40" customFormat="1">
      <c r="B2617" s="43">
        <v>41667</v>
      </c>
      <c r="C2617" s="56" t="s">
        <v>46</v>
      </c>
      <c r="D2617" s="44">
        <v>3.1535628540007785</v>
      </c>
      <c r="E2617" s="44">
        <v>10.585714034890813</v>
      </c>
      <c r="F2617" s="44">
        <v>7.4321511808900347</v>
      </c>
      <c r="G2617" s="45"/>
    </row>
    <row r="2618" spans="2:7" s="40" customFormat="1">
      <c r="B2618" s="43">
        <v>41667</v>
      </c>
      <c r="C2618" s="56" t="s">
        <v>47</v>
      </c>
      <c r="D2618" s="44">
        <v>3.6476020171258989</v>
      </c>
      <c r="E2618" s="44">
        <v>7.2968019839064242</v>
      </c>
      <c r="F2618" s="44">
        <v>3.6491999667805253</v>
      </c>
      <c r="G2618" s="45"/>
    </row>
    <row r="2619" spans="2:7" s="40" customFormat="1">
      <c r="B2619" s="43">
        <v>41667</v>
      </c>
      <c r="C2619" s="56" t="s">
        <v>48</v>
      </c>
      <c r="D2619" s="44">
        <v>4.4990360919611092</v>
      </c>
      <c r="E2619" s="44">
        <v>9.7078608158712409</v>
      </c>
      <c r="F2619" s="44">
        <v>5.2088247239101317</v>
      </c>
      <c r="G2619" s="45"/>
    </row>
    <row r="2620" spans="2:7" s="40" customFormat="1">
      <c r="B2620" s="43">
        <v>41667</v>
      </c>
      <c r="C2620" s="56" t="s">
        <v>49</v>
      </c>
      <c r="D2620" s="44">
        <v>7.2635928296167913</v>
      </c>
      <c r="E2620" s="44">
        <v>11.251744911394484</v>
      </c>
      <c r="F2620" s="44">
        <v>3.9881520817776925</v>
      </c>
      <c r="G2620" s="45"/>
    </row>
    <row r="2621" spans="2:7" s="40" customFormat="1">
      <c r="B2621" s="43">
        <v>41667</v>
      </c>
      <c r="C2621" s="56" t="s">
        <v>50</v>
      </c>
      <c r="D2621" s="44">
        <v>8.9979783577622179</v>
      </c>
      <c r="E2621" s="44">
        <v>17.374535509515482</v>
      </c>
      <c r="F2621" s="44">
        <v>8.3765571517532642</v>
      </c>
      <c r="G2621" s="45"/>
    </row>
    <row r="2622" spans="2:7" s="40" customFormat="1">
      <c r="B2622" s="43">
        <v>41667</v>
      </c>
      <c r="C2622" s="56" t="s">
        <v>51</v>
      </c>
      <c r="D2622" s="44">
        <v>5.9495668197314666</v>
      </c>
      <c r="E2622" s="44">
        <v>10.257576477664969</v>
      </c>
      <c r="F2622" s="44">
        <v>4.3080096579335025</v>
      </c>
      <c r="G2622" s="45"/>
    </row>
    <row r="2623" spans="2:7" s="40" customFormat="1">
      <c r="B2623" s="43">
        <v>41667</v>
      </c>
      <c r="C2623" s="56" t="s">
        <v>52</v>
      </c>
      <c r="D2623" s="44">
        <v>7.9046836072019486</v>
      </c>
      <c r="E2623" s="44">
        <v>14.815235333146733</v>
      </c>
      <c r="F2623" s="44">
        <v>6.9105517259447842</v>
      </c>
      <c r="G2623" s="45"/>
    </row>
    <row r="2624" spans="2:7" s="40" customFormat="1">
      <c r="B2624" s="43">
        <v>41667</v>
      </c>
      <c r="C2624" s="56" t="s">
        <v>53</v>
      </c>
      <c r="D2624" s="44">
        <v>11.688779710042882</v>
      </c>
      <c r="E2624" s="44">
        <v>25.051450078880709</v>
      </c>
      <c r="F2624" s="44">
        <v>13.362670368837827</v>
      </c>
      <c r="G2624" s="45"/>
    </row>
    <row r="2625" spans="2:7" s="40" customFormat="1">
      <c r="B2625" s="43">
        <v>41667</v>
      </c>
      <c r="C2625" s="56" t="s">
        <v>54</v>
      </c>
      <c r="D2625" s="44">
        <v>9.4918282792223394</v>
      </c>
      <c r="E2625" s="44">
        <v>23.264186967988586</v>
      </c>
      <c r="F2625" s="44">
        <v>13.772358688766246</v>
      </c>
      <c r="G2625" s="45"/>
    </row>
    <row r="2626" spans="2:7" s="40" customFormat="1">
      <c r="B2626" s="43">
        <v>41667</v>
      </c>
      <c r="C2626" s="56" t="s">
        <v>55</v>
      </c>
      <c r="D2626" s="44">
        <v>7.4946160326568476</v>
      </c>
      <c r="E2626" s="44">
        <v>15.354271114108466</v>
      </c>
      <c r="F2626" s="44">
        <v>7.859655081451618</v>
      </c>
      <c r="G2626" s="45"/>
    </row>
    <row r="2627" spans="2:7" s="40" customFormat="1">
      <c r="B2627" s="43">
        <v>41667</v>
      </c>
      <c r="C2627" s="56" t="s">
        <v>56</v>
      </c>
      <c r="D2627" s="44">
        <v>7.3158843784818028</v>
      </c>
      <c r="E2627" s="44">
        <v>14.434197039982918</v>
      </c>
      <c r="F2627" s="44">
        <v>7.1183126615011147</v>
      </c>
      <c r="G2627" s="45"/>
    </row>
    <row r="2628" spans="2:7" s="40" customFormat="1">
      <c r="B2628" s="43">
        <v>41667</v>
      </c>
      <c r="C2628" s="56" t="s">
        <v>57</v>
      </c>
      <c r="D2628" s="44">
        <v>8.713845586427146</v>
      </c>
      <c r="E2628" s="44">
        <v>22.10057911719915</v>
      </c>
      <c r="F2628" s="44">
        <v>13.386733530772004</v>
      </c>
      <c r="G2628" s="45"/>
    </row>
    <row r="2629" spans="2:7" s="40" customFormat="1">
      <c r="B2629" s="43">
        <v>41667</v>
      </c>
      <c r="C2629" s="56" t="s">
        <v>58</v>
      </c>
      <c r="D2629" s="44">
        <v>10.532240957042594</v>
      </c>
      <c r="E2629" s="44">
        <v>23.24247891396459</v>
      </c>
      <c r="F2629" s="44">
        <v>12.710237956921995</v>
      </c>
      <c r="G2629" s="45"/>
    </row>
    <row r="2630" spans="2:7" s="40" customFormat="1">
      <c r="B2630" s="43">
        <v>41667</v>
      </c>
      <c r="C2630" s="56" t="s">
        <v>59</v>
      </c>
      <c r="D2630" s="44">
        <v>17.890000642934407</v>
      </c>
      <c r="E2630" s="44">
        <v>34.810637260242913</v>
      </c>
      <c r="F2630" s="44">
        <v>16.920636617308507</v>
      </c>
      <c r="G2630" s="45"/>
    </row>
    <row r="2631" spans="2:7" s="40" customFormat="1">
      <c r="B2631" s="43">
        <v>41667</v>
      </c>
      <c r="C2631" s="56" t="s">
        <v>60</v>
      </c>
      <c r="D2631" s="44">
        <v>20.170817998294964</v>
      </c>
      <c r="E2631" s="44">
        <v>39.135295911678789</v>
      </c>
      <c r="F2631" s="44">
        <v>18.964477913383824</v>
      </c>
      <c r="G2631" s="45"/>
    </row>
    <row r="2632" spans="2:7" s="40" customFormat="1">
      <c r="B2632" s="43">
        <v>41667</v>
      </c>
      <c r="C2632" s="56" t="s">
        <v>61</v>
      </c>
      <c r="D2632" s="44">
        <v>27.002897995751649</v>
      </c>
      <c r="E2632" s="44">
        <v>48.059673283821404</v>
      </c>
      <c r="F2632" s="44">
        <v>21.056775288069755</v>
      </c>
      <c r="G2632" s="45"/>
    </row>
    <row r="2633" spans="2:7" s="40" customFormat="1">
      <c r="B2633" s="43">
        <v>41667</v>
      </c>
      <c r="C2633" s="56" t="s">
        <v>62</v>
      </c>
      <c r="D2633" s="44">
        <v>22.462005504105527</v>
      </c>
      <c r="E2633" s="44">
        <v>43.131843572714814</v>
      </c>
      <c r="F2633" s="44">
        <v>20.669838068609288</v>
      </c>
      <c r="G2633" s="45"/>
    </row>
    <row r="2634" spans="2:7" s="40" customFormat="1">
      <c r="B2634" s="43">
        <v>41667</v>
      </c>
      <c r="C2634" s="56" t="s">
        <v>63</v>
      </c>
      <c r="D2634" s="44">
        <v>17.301014638774259</v>
      </c>
      <c r="E2634" s="44">
        <v>40.139125788872285</v>
      </c>
      <c r="F2634" s="44">
        <v>22.838111150098026</v>
      </c>
      <c r="G2634" s="45"/>
    </row>
    <row r="2635" spans="2:7" s="40" customFormat="1">
      <c r="B2635" s="43">
        <v>41667</v>
      </c>
      <c r="C2635" s="56" t="s">
        <v>64</v>
      </c>
      <c r="D2635" s="44">
        <v>42.064580539390356</v>
      </c>
      <c r="E2635" s="44">
        <v>77.465086417581929</v>
      </c>
      <c r="F2635" s="44">
        <v>35.400505878191574</v>
      </c>
      <c r="G2635" s="45"/>
    </row>
    <row r="2636" spans="2:7" s="40" customFormat="1">
      <c r="B2636" s="43">
        <v>41667</v>
      </c>
      <c r="C2636" s="56" t="s">
        <v>65</v>
      </c>
      <c r="D2636" s="44">
        <v>29.251653484962198</v>
      </c>
      <c r="E2636" s="44">
        <v>53.874180039708534</v>
      </c>
      <c r="F2636" s="44">
        <v>24.622526554746337</v>
      </c>
      <c r="G2636" s="45"/>
    </row>
    <row r="2637" spans="2:7" s="40" customFormat="1">
      <c r="B2637" s="43">
        <v>41667</v>
      </c>
      <c r="C2637" s="56" t="s">
        <v>66</v>
      </c>
      <c r="D2637" s="44">
        <v>16.596521746324083</v>
      </c>
      <c r="E2637" s="44">
        <v>34.639990768638981</v>
      </c>
      <c r="F2637" s="44">
        <v>18.043469022314898</v>
      </c>
      <c r="G2637" s="45"/>
    </row>
    <row r="2638" spans="2:7" s="40" customFormat="1">
      <c r="B2638" s="43">
        <v>41667</v>
      </c>
      <c r="C2638" s="56" t="s">
        <v>67</v>
      </c>
      <c r="D2638" s="44">
        <v>25.267783561106217</v>
      </c>
      <c r="E2638" s="44">
        <v>42.675873747143022</v>
      </c>
      <c r="F2638" s="44">
        <v>17.408090186036805</v>
      </c>
      <c r="G2638" s="45"/>
    </row>
    <row r="2639" spans="2:7" s="40" customFormat="1">
      <c r="B2639" s="43">
        <v>41667</v>
      </c>
      <c r="C2639" s="56" t="s">
        <v>68</v>
      </c>
      <c r="D2639" s="44">
        <v>20.674488814495088</v>
      </c>
      <c r="E2639" s="44">
        <v>41.385620872767653</v>
      </c>
      <c r="F2639" s="44">
        <v>20.711132058272565</v>
      </c>
      <c r="G2639" s="45"/>
    </row>
    <row r="2640" spans="2:7" s="40" customFormat="1">
      <c r="B2640" s="43">
        <v>41667</v>
      </c>
      <c r="C2640" s="56" t="s">
        <v>69</v>
      </c>
      <c r="D2640" s="44">
        <v>19.833531759859877</v>
      </c>
      <c r="E2640" s="44">
        <v>41.840040225324429</v>
      </c>
      <c r="F2640" s="44">
        <v>22.006508465464552</v>
      </c>
      <c r="G2640" s="45"/>
    </row>
    <row r="2641" spans="2:7" s="40" customFormat="1">
      <c r="B2641" s="43">
        <v>41667</v>
      </c>
      <c r="C2641" s="56" t="s">
        <v>70</v>
      </c>
      <c r="D2641" s="44">
        <v>18.866456743704639</v>
      </c>
      <c r="E2641" s="44">
        <v>42.950018150714882</v>
      </c>
      <c r="F2641" s="44">
        <v>24.083561407010244</v>
      </c>
      <c r="G2641" s="45"/>
    </row>
    <row r="2642" spans="2:7" s="40" customFormat="1">
      <c r="B2642" s="43">
        <v>41667</v>
      </c>
      <c r="C2642" s="56" t="s">
        <v>71</v>
      </c>
      <c r="D2642" s="44">
        <v>42.89337521046555</v>
      </c>
      <c r="E2642" s="44">
        <v>69.225031660102957</v>
      </c>
      <c r="F2642" s="44">
        <v>26.331656449637407</v>
      </c>
      <c r="G2642" s="45"/>
    </row>
    <row r="2643" spans="2:7" s="40" customFormat="1">
      <c r="B2643" s="43">
        <v>41667</v>
      </c>
      <c r="C2643" s="56" t="s">
        <v>72</v>
      </c>
      <c r="D2643" s="44">
        <v>46.739976708761489</v>
      </c>
      <c r="E2643" s="44">
        <v>72.153471289100523</v>
      </c>
      <c r="F2643" s="44">
        <v>25.413494580339034</v>
      </c>
      <c r="G2643" s="45"/>
    </row>
    <row r="2644" spans="2:7" s="40" customFormat="1">
      <c r="B2644" s="43">
        <v>41667</v>
      </c>
      <c r="C2644" s="56" t="s">
        <v>73</v>
      </c>
      <c r="D2644" s="44">
        <v>44.774288855711006</v>
      </c>
      <c r="E2644" s="44">
        <v>73.220953284688974</v>
      </c>
      <c r="F2644" s="44">
        <v>28.446664428977968</v>
      </c>
      <c r="G2644" s="45"/>
    </row>
    <row r="2645" spans="2:7" s="40" customFormat="1">
      <c r="B2645" s="43">
        <v>41667</v>
      </c>
      <c r="C2645" s="56" t="s">
        <v>74</v>
      </c>
      <c r="D2645" s="44">
        <v>24.100213380525922</v>
      </c>
      <c r="E2645" s="44">
        <v>51.492259790974671</v>
      </c>
      <c r="F2645" s="44">
        <v>27.392046410448749</v>
      </c>
      <c r="G2645" s="45"/>
    </row>
    <row r="2646" spans="2:7" s="40" customFormat="1">
      <c r="B2646" s="43">
        <v>41667</v>
      </c>
      <c r="C2646" s="56" t="s">
        <v>75</v>
      </c>
      <c r="D2646" s="44">
        <v>17.562689301289318</v>
      </c>
      <c r="E2646" s="44">
        <v>35.103341866742731</v>
      </c>
      <c r="F2646" s="44">
        <v>17.540652565453414</v>
      </c>
      <c r="G2646" s="45"/>
    </row>
    <row r="2647" spans="2:7" s="40" customFormat="1">
      <c r="B2647" s="43">
        <v>41667</v>
      </c>
      <c r="C2647" s="56" t="s">
        <v>76</v>
      </c>
      <c r="D2647" s="44">
        <v>30.721408223697544</v>
      </c>
      <c r="E2647" s="44">
        <v>56.101569978888392</v>
      </c>
      <c r="F2647" s="44">
        <v>25.380161755190848</v>
      </c>
      <c r="G2647" s="45"/>
    </row>
    <row r="2648" spans="2:7" s="40" customFormat="1">
      <c r="B2648" s="43">
        <v>41667</v>
      </c>
      <c r="C2648" s="56" t="s">
        <v>77</v>
      </c>
      <c r="D2648" s="44">
        <v>49.429363489187139</v>
      </c>
      <c r="E2648" s="44">
        <v>82.206386090434535</v>
      </c>
      <c r="F2648" s="44">
        <v>32.777022601247396</v>
      </c>
      <c r="G2648" s="45"/>
    </row>
    <row r="2649" spans="2:7" s="40" customFormat="1">
      <c r="B2649" s="43">
        <v>41667</v>
      </c>
      <c r="C2649" s="56" t="s">
        <v>78</v>
      </c>
      <c r="D2649" s="44">
        <v>25.560617725446278</v>
      </c>
      <c r="E2649" s="44">
        <v>40.854477998187889</v>
      </c>
      <c r="F2649" s="44">
        <v>15.293860272741611</v>
      </c>
      <c r="G2649" s="45"/>
    </row>
    <row r="2650" spans="2:7" s="40" customFormat="1">
      <c r="B2650" s="43">
        <v>41667</v>
      </c>
      <c r="C2650" s="56" t="s">
        <v>79</v>
      </c>
      <c r="D2650" s="44">
        <v>16.889678657309148</v>
      </c>
      <c r="E2650" s="44">
        <v>33.410811187383551</v>
      </c>
      <c r="F2650" s="44">
        <v>16.521132530074404</v>
      </c>
      <c r="G2650" s="45"/>
    </row>
    <row r="2651" spans="2:7" s="40" customFormat="1">
      <c r="B2651" s="43">
        <v>41667</v>
      </c>
      <c r="C2651" s="56" t="s">
        <v>80</v>
      </c>
      <c r="D2651" s="44">
        <v>14.388207536893532</v>
      </c>
      <c r="E2651" s="44">
        <v>30.788511813680834</v>
      </c>
      <c r="F2651" s="44">
        <v>16.400304276787303</v>
      </c>
      <c r="G2651" s="45"/>
    </row>
    <row r="2652" spans="2:7" s="40" customFormat="1">
      <c r="B2652" s="43">
        <v>41667</v>
      </c>
      <c r="C2652" s="56" t="s">
        <v>81</v>
      </c>
      <c r="D2652" s="44">
        <v>14.440682298873545</v>
      </c>
      <c r="E2652" s="44">
        <v>28.049941905839187</v>
      </c>
      <c r="F2652" s="44">
        <v>13.609259606965642</v>
      </c>
      <c r="G2652" s="45"/>
    </row>
    <row r="2653" spans="2:7" s="40" customFormat="1">
      <c r="B2653" s="43">
        <v>41667</v>
      </c>
      <c r="C2653" s="56" t="s">
        <v>82</v>
      </c>
      <c r="D2653" s="44">
        <v>13.799502901603386</v>
      </c>
      <c r="E2653" s="44">
        <v>26.696448381086849</v>
      </c>
      <c r="F2653" s="44">
        <v>12.896945479483463</v>
      </c>
      <c r="G2653" s="45"/>
    </row>
    <row r="2654" spans="2:7" s="40" customFormat="1">
      <c r="B2654" s="43">
        <v>41667</v>
      </c>
      <c r="C2654" s="56" t="s">
        <v>83</v>
      </c>
      <c r="D2654" s="44">
        <v>11.823579444377902</v>
      </c>
      <c r="E2654" s="44">
        <v>21.325311957868497</v>
      </c>
      <c r="F2654" s="44">
        <v>9.5017325134905946</v>
      </c>
      <c r="G2654" s="45"/>
    </row>
    <row r="2655" spans="2:7" s="40" customFormat="1">
      <c r="B2655" s="43">
        <v>41667</v>
      </c>
      <c r="C2655" s="56" t="s">
        <v>84</v>
      </c>
      <c r="D2655" s="44">
        <v>16.332219238864006</v>
      </c>
      <c r="E2655" s="44">
        <v>32.119934691724175</v>
      </c>
      <c r="F2655" s="44">
        <v>15.787715452860169</v>
      </c>
      <c r="G2655" s="45"/>
    </row>
    <row r="2656" spans="2:7" s="40" customFormat="1">
      <c r="B2656" s="43">
        <v>41667</v>
      </c>
      <c r="C2656" s="56" t="s">
        <v>85</v>
      </c>
      <c r="D2656" s="44">
        <v>26.516070954561506</v>
      </c>
      <c r="E2656" s="44">
        <v>44.944378395400861</v>
      </c>
      <c r="F2656" s="44">
        <v>18.428307440839355</v>
      </c>
      <c r="G2656" s="45"/>
    </row>
    <row r="2657" spans="2:7" s="40" customFormat="1">
      <c r="B2657" s="43">
        <v>41667</v>
      </c>
      <c r="C2657" s="56" t="s">
        <v>86</v>
      </c>
      <c r="D2657" s="44">
        <v>15.470254818563793</v>
      </c>
      <c r="E2657" s="44">
        <v>33.864026961031314</v>
      </c>
      <c r="F2657" s="44">
        <v>18.393772142467519</v>
      </c>
      <c r="G2657" s="45"/>
    </row>
    <row r="2658" spans="2:7" s="40" customFormat="1">
      <c r="B2658" s="43">
        <v>41667</v>
      </c>
      <c r="C2658" s="56" t="s">
        <v>87</v>
      </c>
      <c r="D2658" s="44">
        <v>21.513210921230275</v>
      </c>
      <c r="E2658" s="44">
        <v>38.484020334741032</v>
      </c>
      <c r="F2658" s="44">
        <v>16.970809413510757</v>
      </c>
      <c r="G2658" s="45"/>
    </row>
    <row r="2659" spans="2:7" s="40" customFormat="1">
      <c r="B2659" s="43">
        <v>41667</v>
      </c>
      <c r="C2659" s="56" t="s">
        <v>88</v>
      </c>
      <c r="D2659" s="44">
        <v>27.167249746456662</v>
      </c>
      <c r="E2659" s="44">
        <v>52.524028485910108</v>
      </c>
      <c r="F2659" s="44">
        <v>25.356778739453446</v>
      </c>
      <c r="G2659" s="45"/>
    </row>
    <row r="2660" spans="2:7" s="40" customFormat="1">
      <c r="B2660" s="43">
        <v>41667</v>
      </c>
      <c r="C2660" s="56" t="s">
        <v>89</v>
      </c>
      <c r="D2660" s="44">
        <v>16.699626588789094</v>
      </c>
      <c r="E2660" s="44">
        <v>37.225441332326646</v>
      </c>
      <c r="F2660" s="44">
        <v>20.525814743537552</v>
      </c>
      <c r="G2660" s="45"/>
    </row>
    <row r="2661" spans="2:7" s="40" customFormat="1">
      <c r="B2661" s="43">
        <v>41667</v>
      </c>
      <c r="C2661" s="56" t="s">
        <v>90</v>
      </c>
      <c r="D2661" s="44">
        <v>31.076487295327617</v>
      </c>
      <c r="E2661" s="44">
        <v>60.642955937538098</v>
      </c>
      <c r="F2661" s="44">
        <v>29.566468642210481</v>
      </c>
      <c r="G2661" s="45"/>
    </row>
    <row r="2662" spans="2:7" s="40" customFormat="1">
      <c r="B2662" s="43">
        <v>41667</v>
      </c>
      <c r="C2662" s="56" t="s">
        <v>91</v>
      </c>
      <c r="D2662" s="44">
        <v>25.285640351736198</v>
      </c>
      <c r="E2662" s="44">
        <v>59.669941722134567</v>
      </c>
      <c r="F2662" s="44">
        <v>34.384301370398369</v>
      </c>
      <c r="G2662" s="45"/>
    </row>
    <row r="2663" spans="2:7" s="40" customFormat="1">
      <c r="B2663" s="43">
        <v>41667</v>
      </c>
      <c r="C2663" s="56" t="s">
        <v>92</v>
      </c>
      <c r="D2663" s="44">
        <v>29.47874119575722</v>
      </c>
      <c r="E2663" s="44">
        <v>61.445715172457689</v>
      </c>
      <c r="F2663" s="44">
        <v>31.966973976700469</v>
      </c>
      <c r="G2663" s="45"/>
    </row>
    <row r="2664" spans="2:7" s="40" customFormat="1">
      <c r="B2664" s="43">
        <v>41667</v>
      </c>
      <c r="C2664" s="56" t="s">
        <v>93</v>
      </c>
      <c r="D2664" s="44">
        <v>46.59823772974142</v>
      </c>
      <c r="E2664" s="44">
        <v>77.8110366370816</v>
      </c>
      <c r="F2664" s="44">
        <v>31.212798907340179</v>
      </c>
      <c r="G2664" s="45"/>
    </row>
    <row r="2665" spans="2:7" s="40" customFormat="1">
      <c r="B2665" s="43">
        <v>41667</v>
      </c>
      <c r="C2665" s="56" t="s">
        <v>94</v>
      </c>
      <c r="D2665" s="44">
        <v>25.054041367366136</v>
      </c>
      <c r="E2665" s="44">
        <v>51.612934397094534</v>
      </c>
      <c r="F2665" s="44">
        <v>26.558893029728399</v>
      </c>
      <c r="G2665" s="45"/>
    </row>
    <row r="2666" spans="2:7" s="40" customFormat="1">
      <c r="B2666" s="43">
        <v>41667</v>
      </c>
      <c r="C2666" s="56" t="s">
        <v>95</v>
      </c>
      <c r="D2666" s="44">
        <v>21.575368578960283</v>
      </c>
      <c r="E2666" s="44">
        <v>42.520682953245014</v>
      </c>
      <c r="F2666" s="44">
        <v>20.945314374284731</v>
      </c>
      <c r="G2666" s="45"/>
    </row>
    <row r="2667" spans="2:7" s="40" customFormat="1">
      <c r="B2667" s="43">
        <v>41667</v>
      </c>
      <c r="C2667" s="56" t="s">
        <v>96</v>
      </c>
      <c r="D2667" s="44">
        <v>17.844512809144369</v>
      </c>
      <c r="E2667" s="44">
        <v>38.386790558007057</v>
      </c>
      <c r="F2667" s="44">
        <v>20.542277748862688</v>
      </c>
      <c r="G2667" s="45"/>
    </row>
    <row r="2668" spans="2:7" s="40" customFormat="1">
      <c r="B2668" s="43">
        <v>41667</v>
      </c>
      <c r="C2668" s="56" t="s">
        <v>97</v>
      </c>
      <c r="D2668" s="44">
        <v>23.960704965005863</v>
      </c>
      <c r="E2668" s="44">
        <v>48.969029169023827</v>
      </c>
      <c r="F2668" s="44">
        <v>25.008324204017963</v>
      </c>
      <c r="G2668" s="45"/>
    </row>
    <row r="2669" spans="2:7" s="40" customFormat="1">
      <c r="B2669" s="43">
        <v>41667</v>
      </c>
      <c r="C2669" s="56" t="s">
        <v>98</v>
      </c>
      <c r="D2669" s="44">
        <v>33.376667592328168</v>
      </c>
      <c r="E2669" s="44">
        <v>62.955271065028917</v>
      </c>
      <c r="F2669" s="44">
        <v>29.578603472700749</v>
      </c>
      <c r="G2669" s="45"/>
    </row>
    <row r="2670" spans="2:7" s="40" customFormat="1">
      <c r="B2670" s="43">
        <v>41667</v>
      </c>
      <c r="C2670" s="56" t="s">
        <v>99</v>
      </c>
      <c r="D2670" s="44">
        <v>36.571220872208947</v>
      </c>
      <c r="E2670" s="44">
        <v>71.898610320339486</v>
      </c>
      <c r="F2670" s="44">
        <v>35.327389448130539</v>
      </c>
      <c r="G2670" s="45"/>
    </row>
    <row r="2671" spans="2:7" s="40" customFormat="1">
      <c r="B2671" s="43">
        <v>41667</v>
      </c>
      <c r="C2671" s="56" t="s">
        <v>100</v>
      </c>
      <c r="D2671" s="44">
        <v>39.870829997749752</v>
      </c>
      <c r="E2671" s="44">
        <v>82.575601955357214</v>
      </c>
      <c r="F2671" s="44">
        <v>42.704771957607463</v>
      </c>
      <c r="G2671" s="45"/>
    </row>
    <row r="2672" spans="2:7" s="40" customFormat="1">
      <c r="B2672" s="43">
        <v>41667</v>
      </c>
      <c r="C2672" s="56" t="s">
        <v>101</v>
      </c>
      <c r="D2672" s="44">
        <v>48.435344520156853</v>
      </c>
      <c r="E2672" s="44">
        <v>89.964684151065555</v>
      </c>
      <c r="F2672" s="44">
        <v>41.529339630908702</v>
      </c>
      <c r="G2672" s="45"/>
    </row>
    <row r="2673" spans="2:7" s="40" customFormat="1">
      <c r="B2673" s="43">
        <v>41667</v>
      </c>
      <c r="C2673" s="56" t="s">
        <v>102</v>
      </c>
      <c r="D2673" s="44">
        <v>36.370981373108897</v>
      </c>
      <c r="E2673" s="44">
        <v>77.510822389689707</v>
      </c>
      <c r="F2673" s="44">
        <v>41.13984101658081</v>
      </c>
      <c r="G2673" s="45"/>
    </row>
    <row r="2674" spans="2:7" s="40" customFormat="1">
      <c r="B2674" s="43">
        <v>41667</v>
      </c>
      <c r="C2674" s="56" t="s">
        <v>103</v>
      </c>
      <c r="D2674" s="44">
        <v>38.209823344629342</v>
      </c>
      <c r="E2674" s="44">
        <v>78.504078907583207</v>
      </c>
      <c r="F2674" s="44">
        <v>40.294255562953865</v>
      </c>
      <c r="G2674" s="45"/>
    </row>
    <row r="2675" spans="2:7" s="40" customFormat="1">
      <c r="B2675" s="43">
        <v>41667</v>
      </c>
      <c r="C2675" s="56" t="s">
        <v>104</v>
      </c>
      <c r="D2675" s="44">
        <v>34.815314784378515</v>
      </c>
      <c r="E2675" s="44">
        <v>71.695591465344563</v>
      </c>
      <c r="F2675" s="44">
        <v>36.880276680966048</v>
      </c>
      <c r="G2675" s="45"/>
    </row>
    <row r="2676" spans="2:7" s="40" customFormat="1">
      <c r="B2676" s="43">
        <v>41667</v>
      </c>
      <c r="C2676" s="56" t="s">
        <v>105</v>
      </c>
      <c r="D2676" s="44">
        <v>36.622619757233956</v>
      </c>
      <c r="E2676" s="44">
        <v>68.291173153146246</v>
      </c>
      <c r="F2676" s="44">
        <v>31.668553395912291</v>
      </c>
      <c r="G2676" s="45"/>
    </row>
    <row r="2677" spans="2:7" s="40" customFormat="1">
      <c r="B2677" s="43">
        <v>41667</v>
      </c>
      <c r="C2677" s="56" t="s">
        <v>106</v>
      </c>
      <c r="D2677" s="44">
        <v>23.623305554245775</v>
      </c>
      <c r="E2677" s="44">
        <v>57.00058696656383</v>
      </c>
      <c r="F2677" s="44">
        <v>33.377281412318055</v>
      </c>
      <c r="G2677" s="45"/>
    </row>
    <row r="2678" spans="2:7" s="40" customFormat="1">
      <c r="B2678" s="43">
        <v>41667</v>
      </c>
      <c r="C2678" s="56" t="s">
        <v>107</v>
      </c>
      <c r="D2678" s="44">
        <v>22.025885325205383</v>
      </c>
      <c r="E2678" s="44">
        <v>53.014878523758789</v>
      </c>
      <c r="F2678" s="44">
        <v>30.988993198553406</v>
      </c>
      <c r="G2678" s="45"/>
    </row>
    <row r="2679" spans="2:7" s="40" customFormat="1">
      <c r="B2679" s="43">
        <v>41667</v>
      </c>
      <c r="C2679" s="56" t="s">
        <v>108</v>
      </c>
      <c r="D2679" s="44">
        <v>20.523058061315016</v>
      </c>
      <c r="E2679" s="44">
        <v>46.333562420623089</v>
      </c>
      <c r="F2679" s="44">
        <v>25.810504359308073</v>
      </c>
      <c r="G2679" s="45"/>
    </row>
    <row r="2680" spans="2:7" s="40" customFormat="1">
      <c r="B2680" s="43">
        <v>41667</v>
      </c>
      <c r="C2680" s="56" t="s">
        <v>109</v>
      </c>
      <c r="D2680" s="44">
        <v>20.396849945569983</v>
      </c>
      <c r="E2680" s="44">
        <v>44.092203271633196</v>
      </c>
      <c r="F2680" s="44">
        <v>23.695353326063213</v>
      </c>
      <c r="G2680" s="45"/>
    </row>
    <row r="2681" spans="2:7" s="40" customFormat="1">
      <c r="B2681" s="43">
        <v>41667</v>
      </c>
      <c r="C2681" s="56" t="s">
        <v>110</v>
      </c>
      <c r="D2681" s="44">
        <v>18.168969413144438</v>
      </c>
      <c r="E2681" s="44">
        <v>41.258891080923597</v>
      </c>
      <c r="F2681" s="44">
        <v>23.089921667779159</v>
      </c>
      <c r="G2681" s="45"/>
    </row>
    <row r="2682" spans="2:7" s="40" customFormat="1">
      <c r="B2682" s="43">
        <v>41667</v>
      </c>
      <c r="C2682" s="56" t="s">
        <v>111</v>
      </c>
      <c r="D2682" s="44">
        <v>18.315991049269474</v>
      </c>
      <c r="E2682" s="44">
        <v>39.757559925831337</v>
      </c>
      <c r="F2682" s="44">
        <v>21.441568876561863</v>
      </c>
      <c r="G2682" s="45"/>
    </row>
    <row r="2683" spans="2:7" s="40" customFormat="1">
      <c r="B2683" s="43">
        <v>41667</v>
      </c>
      <c r="C2683" s="56" t="s">
        <v>112</v>
      </c>
      <c r="D2683" s="44">
        <v>10.623849899552594</v>
      </c>
      <c r="E2683" s="44">
        <v>25.095421374103587</v>
      </c>
      <c r="F2683" s="44">
        <v>14.471571474550993</v>
      </c>
      <c r="G2683" s="45"/>
    </row>
    <row r="2684" spans="2:7" s="40" customFormat="1">
      <c r="B2684" s="43">
        <v>41667</v>
      </c>
      <c r="C2684" s="56" t="s">
        <v>113</v>
      </c>
      <c r="D2684" s="44">
        <v>9.9722858285074345</v>
      </c>
      <c r="E2684" s="44">
        <v>24.376450610549941</v>
      </c>
      <c r="F2684" s="44">
        <v>14.404164782042507</v>
      </c>
      <c r="G2684" s="45"/>
    </row>
    <row r="2685" spans="2:7" s="40" customFormat="1">
      <c r="B2685" s="43">
        <v>41667</v>
      </c>
      <c r="C2685" s="56" t="s">
        <v>114</v>
      </c>
      <c r="D2685" s="44">
        <v>10.087823462402463</v>
      </c>
      <c r="E2685" s="44">
        <v>25.095119605467584</v>
      </c>
      <c r="F2685" s="44">
        <v>15.007296143065121</v>
      </c>
      <c r="G2685" s="45"/>
    </row>
    <row r="2686" spans="2:7" s="40" customFormat="1">
      <c r="B2686" s="43">
        <v>41667</v>
      </c>
      <c r="C2686" s="56" t="s">
        <v>115</v>
      </c>
      <c r="D2686" s="44">
        <v>12.546664994193062</v>
      </c>
      <c r="E2686" s="44">
        <v>32.240798062134047</v>
      </c>
      <c r="F2686" s="44">
        <v>19.694133067940985</v>
      </c>
      <c r="G2686" s="45"/>
    </row>
    <row r="2687" spans="2:7" s="40" customFormat="1">
      <c r="B2687" s="43">
        <v>41667</v>
      </c>
      <c r="C2687" s="56" t="s">
        <v>116</v>
      </c>
      <c r="D2687" s="44">
        <v>6.3468560573215491</v>
      </c>
      <c r="E2687" s="44">
        <v>23.710057459146263</v>
      </c>
      <c r="F2687" s="44">
        <v>17.363201401824714</v>
      </c>
      <c r="G2687" s="45"/>
    </row>
    <row r="2688" spans="2:7" s="40" customFormat="1">
      <c r="B2688" s="43">
        <v>41667</v>
      </c>
      <c r="C2688" s="56" t="s">
        <v>117</v>
      </c>
      <c r="D2688" s="44">
        <v>6.5464746705765968</v>
      </c>
      <c r="E2688" s="44">
        <v>24.027033691265107</v>
      </c>
      <c r="F2688" s="44">
        <v>17.48055902068851</v>
      </c>
      <c r="G2688" s="45"/>
    </row>
    <row r="2689" spans="2:7" s="40" customFormat="1">
      <c r="B2689" s="43">
        <v>41667</v>
      </c>
      <c r="C2689" s="56" t="s">
        <v>118</v>
      </c>
      <c r="D2689" s="44">
        <v>15.593768446483804</v>
      </c>
      <c r="E2689" s="44">
        <v>37.874326483717248</v>
      </c>
      <c r="F2689" s="44">
        <v>22.280558037233444</v>
      </c>
      <c r="G2689" s="45"/>
    </row>
    <row r="2690" spans="2:7" s="40" customFormat="1">
      <c r="B2690" s="43">
        <v>41667</v>
      </c>
      <c r="C2690" s="56" t="s">
        <v>119</v>
      </c>
      <c r="D2690" s="44">
        <v>7.0507844034667198</v>
      </c>
      <c r="E2690" s="44">
        <v>25.041512687702596</v>
      </c>
      <c r="F2690" s="44">
        <v>17.990728284235878</v>
      </c>
      <c r="G2690" s="45"/>
    </row>
    <row r="2691" spans="2:7" s="40" customFormat="1">
      <c r="B2691" s="43">
        <v>41667</v>
      </c>
      <c r="C2691" s="56" t="s">
        <v>120</v>
      </c>
      <c r="D2691" s="44">
        <v>9.1102804688722223</v>
      </c>
      <c r="E2691" s="44">
        <v>23.942036810658141</v>
      </c>
      <c r="F2691" s="44">
        <v>14.831756341785919</v>
      </c>
      <c r="G2691" s="45"/>
    </row>
    <row r="2692" spans="2:7" s="40" customFormat="1">
      <c r="B2692" s="43">
        <v>41667</v>
      </c>
      <c r="C2692" s="56" t="s">
        <v>121</v>
      </c>
      <c r="D2692" s="44">
        <v>8.0699641382419678</v>
      </c>
      <c r="E2692" s="44">
        <v>19.438914330509373</v>
      </c>
      <c r="F2692" s="44">
        <v>11.368950192267405</v>
      </c>
      <c r="G2692" s="45"/>
    </row>
    <row r="2693" spans="2:7" s="40" customFormat="1">
      <c r="B2693" s="43">
        <v>41667</v>
      </c>
      <c r="C2693" s="56" t="s">
        <v>122</v>
      </c>
      <c r="D2693" s="44">
        <v>9.5410015880023256</v>
      </c>
      <c r="E2693" s="44">
        <v>21.595140396241302</v>
      </c>
      <c r="F2693" s="44">
        <v>12.054138808238976</v>
      </c>
      <c r="G2693" s="45"/>
    </row>
    <row r="2694" spans="2:7" s="40" customFormat="1">
      <c r="B2694" s="43">
        <v>41667</v>
      </c>
      <c r="C2694" s="56" t="s">
        <v>123</v>
      </c>
      <c r="D2694" s="44">
        <v>8.5427244865370806</v>
      </c>
      <c r="E2694" s="44">
        <v>22.99028289021361</v>
      </c>
      <c r="F2694" s="44">
        <v>14.447558403676529</v>
      </c>
      <c r="G2694" s="45"/>
    </row>
    <row r="2695" spans="2:7" s="40" customFormat="1">
      <c r="B2695" s="43">
        <v>41667</v>
      </c>
      <c r="C2695" s="56" t="s">
        <v>124</v>
      </c>
      <c r="D2695" s="44">
        <v>10.392017774712533</v>
      </c>
      <c r="E2695" s="44">
        <v>25.040759855037589</v>
      </c>
      <c r="F2695" s="44">
        <v>14.648742080325055</v>
      </c>
      <c r="G2695" s="45"/>
    </row>
    <row r="2696" spans="2:7" s="40" customFormat="1">
      <c r="B2696" s="43">
        <v>41667</v>
      </c>
      <c r="C2696" s="56" t="s">
        <v>125</v>
      </c>
      <c r="D2696" s="44">
        <v>5.9893015534514591</v>
      </c>
      <c r="E2696" s="44">
        <v>19.258754801036453</v>
      </c>
      <c r="F2696" s="44">
        <v>13.269453247584995</v>
      </c>
      <c r="G2696" s="45"/>
    </row>
    <row r="2697" spans="2:7" s="40" customFormat="1">
      <c r="B2697" s="43">
        <v>41668</v>
      </c>
      <c r="C2697" s="56">
        <v>0</v>
      </c>
      <c r="D2697" s="44">
        <v>7.7019914747418765</v>
      </c>
      <c r="E2697" s="44">
        <v>18.582155522678789</v>
      </c>
      <c r="F2697" s="44">
        <v>10.880164047936912</v>
      </c>
      <c r="G2697" s="45"/>
    </row>
    <row r="2698" spans="2:7" s="40" customFormat="1">
      <c r="B2698" s="43">
        <v>41668</v>
      </c>
      <c r="C2698" s="56" t="s">
        <v>31</v>
      </c>
      <c r="D2698" s="44">
        <v>5.6740159665013818</v>
      </c>
      <c r="E2698" s="44">
        <v>14.924826979940601</v>
      </c>
      <c r="F2698" s="44">
        <v>9.2508110134392183</v>
      </c>
      <c r="G2698" s="45"/>
    </row>
    <row r="2699" spans="2:7" s="40" customFormat="1">
      <c r="B2699" s="43">
        <v>41668</v>
      </c>
      <c r="C2699" s="56" t="s">
        <v>32</v>
      </c>
      <c r="D2699" s="44">
        <v>9.0363486662022012</v>
      </c>
      <c r="E2699" s="44">
        <v>22.154567457301017</v>
      </c>
      <c r="F2699" s="44">
        <v>13.118218791098816</v>
      </c>
      <c r="G2699" s="45"/>
    </row>
    <row r="2700" spans="2:7" s="40" customFormat="1">
      <c r="B2700" s="43">
        <v>41668</v>
      </c>
      <c r="C2700" s="56" t="s">
        <v>33</v>
      </c>
      <c r="D2700" s="44">
        <v>7.975061470036942</v>
      </c>
      <c r="E2700" s="44">
        <v>19.290001188615435</v>
      </c>
      <c r="F2700" s="44">
        <v>11.314939718578493</v>
      </c>
      <c r="G2700" s="45"/>
    </row>
    <row r="2701" spans="2:7" s="40" customFormat="1">
      <c r="B2701" s="43">
        <v>41668</v>
      </c>
      <c r="C2701" s="56" t="s">
        <v>34</v>
      </c>
      <c r="D2701" s="44">
        <v>10.307634381362508</v>
      </c>
      <c r="E2701" s="44">
        <v>21.604671420741287</v>
      </c>
      <c r="F2701" s="44">
        <v>11.297037039378779</v>
      </c>
      <c r="G2701" s="45"/>
    </row>
    <row r="2702" spans="2:7" s="40" customFormat="1">
      <c r="B2702" s="43">
        <v>41668</v>
      </c>
      <c r="C2702" s="56" t="s">
        <v>35</v>
      </c>
      <c r="D2702" s="44">
        <v>8.9836711805271872</v>
      </c>
      <c r="E2702" s="44">
        <v>18.232795550465955</v>
      </c>
      <c r="F2702" s="44">
        <v>9.2491243699387677</v>
      </c>
      <c r="G2702" s="45"/>
    </row>
    <row r="2703" spans="2:7" s="40" customFormat="1">
      <c r="B2703" s="43">
        <v>41668</v>
      </c>
      <c r="C2703" s="56" t="s">
        <v>36</v>
      </c>
      <c r="D2703" s="44">
        <v>8.8575383668521557</v>
      </c>
      <c r="E2703" s="44">
        <v>17.640784226977249</v>
      </c>
      <c r="F2703" s="44">
        <v>8.7832458601250938</v>
      </c>
      <c r="G2703" s="45"/>
    </row>
    <row r="2704" spans="2:7" s="40" customFormat="1">
      <c r="B2704" s="43">
        <v>41668</v>
      </c>
      <c r="C2704" s="56" t="s">
        <v>37</v>
      </c>
      <c r="D2704" s="44">
        <v>4.9593550444412067</v>
      </c>
      <c r="E2704" s="44">
        <v>13.032328435814534</v>
      </c>
      <c r="F2704" s="44">
        <v>8.0729733913733277</v>
      </c>
      <c r="G2704" s="45"/>
    </row>
    <row r="2705" spans="2:7" s="40" customFormat="1">
      <c r="B2705" s="43">
        <v>41668</v>
      </c>
      <c r="C2705" s="56" t="s">
        <v>38</v>
      </c>
      <c r="D2705" s="44">
        <v>4.1923142826610196</v>
      </c>
      <c r="E2705" s="44">
        <v>13.254210533513422</v>
      </c>
      <c r="F2705" s="44">
        <v>9.0618962508524028</v>
      </c>
      <c r="G2705" s="45"/>
    </row>
    <row r="2706" spans="2:7" s="40" customFormat="1">
      <c r="B2706" s="43">
        <v>41668</v>
      </c>
      <c r="C2706" s="56" t="s">
        <v>39</v>
      </c>
      <c r="D2706" s="44">
        <v>4.938289311451201</v>
      </c>
      <c r="E2706" s="44">
        <v>12.038640365891025</v>
      </c>
      <c r="F2706" s="44">
        <v>7.1003510544398241</v>
      </c>
      <c r="G2706" s="45"/>
    </row>
    <row r="2707" spans="2:7" s="40" customFormat="1">
      <c r="B2707" s="43">
        <v>41668</v>
      </c>
      <c r="C2707" s="56" t="s">
        <v>40</v>
      </c>
      <c r="D2707" s="44">
        <v>6.3041662380015335</v>
      </c>
      <c r="E2707" s="44">
        <v>15.663878611204225</v>
      </c>
      <c r="F2707" s="44">
        <v>9.3597123732026919</v>
      </c>
      <c r="G2707" s="45"/>
    </row>
    <row r="2708" spans="2:7" s="40" customFormat="1">
      <c r="B2708" s="43">
        <v>41668</v>
      </c>
      <c r="C2708" s="56" t="s">
        <v>41</v>
      </c>
      <c r="D2708" s="44">
        <v>6.3881884664015534</v>
      </c>
      <c r="E2708" s="44">
        <v>14.490585991531807</v>
      </c>
      <c r="F2708" s="44">
        <v>8.1023975251302538</v>
      </c>
      <c r="G2708" s="45"/>
    </row>
    <row r="2709" spans="2:7" s="40" customFormat="1">
      <c r="B2709" s="43">
        <v>41668</v>
      </c>
      <c r="C2709" s="56" t="s">
        <v>42</v>
      </c>
      <c r="D2709" s="44">
        <v>5.3059512306012904</v>
      </c>
      <c r="E2709" s="44">
        <v>14.342528771756879</v>
      </c>
      <c r="F2709" s="44">
        <v>9.0365775411555873</v>
      </c>
      <c r="G2709" s="45"/>
    </row>
    <row r="2710" spans="2:7" s="40" customFormat="1">
      <c r="B2710" s="43">
        <v>41668</v>
      </c>
      <c r="C2710" s="56" t="s">
        <v>43</v>
      </c>
      <c r="D2710" s="44">
        <v>5.5265659196913433</v>
      </c>
      <c r="E2710" s="44">
        <v>11.393627886404341</v>
      </c>
      <c r="F2710" s="44">
        <v>5.8670619667129973</v>
      </c>
      <c r="G2710" s="45"/>
    </row>
    <row r="2711" spans="2:7" s="40" customFormat="1">
      <c r="B2711" s="43">
        <v>41668</v>
      </c>
      <c r="C2711" s="56" t="s">
        <v>44</v>
      </c>
      <c r="D2711" s="44">
        <v>3.8454611706609341</v>
      </c>
      <c r="E2711" s="44">
        <v>8.719560743845669</v>
      </c>
      <c r="F2711" s="44">
        <v>4.8740995731847345</v>
      </c>
      <c r="G2711" s="45"/>
    </row>
    <row r="2712" spans="2:7" s="40" customFormat="1">
      <c r="B2712" s="43">
        <v>41668</v>
      </c>
      <c r="C2712" s="56" t="s">
        <v>45</v>
      </c>
      <c r="D2712" s="44">
        <v>8.7940825430871374</v>
      </c>
      <c r="E2712" s="44">
        <v>11.530889170265272</v>
      </c>
      <c r="F2712" s="44">
        <v>2.7368066271781348</v>
      </c>
      <c r="G2712" s="45"/>
    </row>
    <row r="2713" spans="2:7" s="40" customFormat="1">
      <c r="B2713" s="43">
        <v>41668</v>
      </c>
      <c r="C2713" s="56" t="s">
        <v>46</v>
      </c>
      <c r="D2713" s="44">
        <v>11.641329309202829</v>
      </c>
      <c r="E2713" s="44">
        <v>18.791748539862667</v>
      </c>
      <c r="F2713" s="44">
        <v>7.1504192306598373</v>
      </c>
      <c r="G2713" s="45"/>
    </row>
    <row r="2714" spans="2:7" s="40" customFormat="1">
      <c r="B2714" s="43">
        <v>41668</v>
      </c>
      <c r="C2714" s="56" t="s">
        <v>47</v>
      </c>
      <c r="D2714" s="44">
        <v>4.3497158793310566</v>
      </c>
      <c r="E2714" s="44">
        <v>9.2161452120194198</v>
      </c>
      <c r="F2714" s="44">
        <v>4.8664293326883632</v>
      </c>
      <c r="G2714" s="45"/>
    </row>
    <row r="2715" spans="2:7" s="40" customFormat="1">
      <c r="B2715" s="43">
        <v>41668</v>
      </c>
      <c r="C2715" s="56" t="s">
        <v>48</v>
      </c>
      <c r="D2715" s="44">
        <v>3.4146142192508293</v>
      </c>
      <c r="E2715" s="44">
        <v>7.1023077283164699</v>
      </c>
      <c r="F2715" s="44">
        <v>3.6876935090656406</v>
      </c>
      <c r="G2715" s="45"/>
    </row>
    <row r="2716" spans="2:7" s="40" customFormat="1">
      <c r="B2716" s="43">
        <v>41668</v>
      </c>
      <c r="C2716" s="56" t="s">
        <v>49</v>
      </c>
      <c r="D2716" s="44">
        <v>9.939102158812414</v>
      </c>
      <c r="E2716" s="44">
        <v>15.271983558077409</v>
      </c>
      <c r="F2716" s="44">
        <v>5.3328813992649948</v>
      </c>
      <c r="G2716" s="45"/>
    </row>
    <row r="2717" spans="2:7" s="40" customFormat="1">
      <c r="B2717" s="43">
        <v>41668</v>
      </c>
      <c r="C2717" s="56" t="s">
        <v>50</v>
      </c>
      <c r="D2717" s="44">
        <v>8.9829683064021815</v>
      </c>
      <c r="E2717" s="44">
        <v>16.43445786977183</v>
      </c>
      <c r="F2717" s="44">
        <v>7.4514895633696483</v>
      </c>
      <c r="G2717" s="45"/>
    </row>
    <row r="2718" spans="2:7" s="40" customFormat="1">
      <c r="B2718" s="43">
        <v>41668</v>
      </c>
      <c r="C2718" s="56" t="s">
        <v>51</v>
      </c>
      <c r="D2718" s="44">
        <v>9.3086180152522591</v>
      </c>
      <c r="E2718" s="44">
        <v>18.622084003908743</v>
      </c>
      <c r="F2718" s="44">
        <v>9.3134659886564837</v>
      </c>
      <c r="G2718" s="45"/>
    </row>
    <row r="2719" spans="2:7" s="40" customFormat="1">
      <c r="B2719" s="43">
        <v>41668</v>
      </c>
      <c r="C2719" s="56" t="s">
        <v>52</v>
      </c>
      <c r="D2719" s="44">
        <v>6.8816173758516701</v>
      </c>
      <c r="E2719" s="44">
        <v>17.554537752193269</v>
      </c>
      <c r="F2719" s="44">
        <v>10.672920376341599</v>
      </c>
      <c r="G2719" s="45"/>
    </row>
    <row r="2720" spans="2:7" s="40" customFormat="1">
      <c r="B2720" s="43">
        <v>41668</v>
      </c>
      <c r="C2720" s="56" t="s">
        <v>53</v>
      </c>
      <c r="D2720" s="44">
        <v>18.638054264114523</v>
      </c>
      <c r="E2720" s="44">
        <v>34.569866149257813</v>
      </c>
      <c r="F2720" s="44">
        <v>15.93181188514329</v>
      </c>
      <c r="G2720" s="45"/>
    </row>
    <row r="2721" spans="2:7" s="40" customFormat="1">
      <c r="B2721" s="43">
        <v>41668</v>
      </c>
      <c r="C2721" s="56" t="s">
        <v>54</v>
      </c>
      <c r="D2721" s="44">
        <v>17.902524687844345</v>
      </c>
      <c r="E2721" s="44">
        <v>32.952673322207609</v>
      </c>
      <c r="F2721" s="44">
        <v>15.050148634363264</v>
      </c>
      <c r="G2721" s="45"/>
    </row>
    <row r="2722" spans="2:7" s="40" customFormat="1">
      <c r="B2722" s="43">
        <v>41668</v>
      </c>
      <c r="C2722" s="56" t="s">
        <v>55</v>
      </c>
      <c r="D2722" s="44">
        <v>15.013247844998642</v>
      </c>
      <c r="E2722" s="44">
        <v>29.116122207290516</v>
      </c>
      <c r="F2722" s="44">
        <v>14.102874362291875</v>
      </c>
      <c r="G2722" s="45"/>
    </row>
    <row r="2723" spans="2:7" s="40" customFormat="1">
      <c r="B2723" s="43">
        <v>41668</v>
      </c>
      <c r="C2723" s="56" t="s">
        <v>56</v>
      </c>
      <c r="D2723" s="44">
        <v>13.248150297853213</v>
      </c>
      <c r="E2723" s="44">
        <v>26.579530662796774</v>
      </c>
      <c r="F2723" s="44">
        <v>13.331380364943561</v>
      </c>
      <c r="G2723" s="45"/>
    </row>
    <row r="2724" spans="2:7" s="40" customFormat="1">
      <c r="B2724" s="43">
        <v>41668</v>
      </c>
      <c r="C2724" s="56" t="s">
        <v>57</v>
      </c>
      <c r="D2724" s="44">
        <v>13.195551128523199</v>
      </c>
      <c r="E2724" s="44">
        <v>24.994120072392562</v>
      </c>
      <c r="F2724" s="44">
        <v>11.798568943869363</v>
      </c>
      <c r="G2724" s="45"/>
    </row>
    <row r="2725" spans="2:7" s="40" customFormat="1">
      <c r="B2725" s="43">
        <v>41668</v>
      </c>
      <c r="C2725" s="56" t="s">
        <v>58</v>
      </c>
      <c r="D2725" s="44">
        <v>14.393161418803491</v>
      </c>
      <c r="E2725" s="44">
        <v>30.827657416564662</v>
      </c>
      <c r="F2725" s="44">
        <v>16.434495997761172</v>
      </c>
      <c r="G2725" s="45"/>
    </row>
    <row r="2726" spans="2:7" s="40" customFormat="1">
      <c r="B2726" s="43">
        <v>41668</v>
      </c>
      <c r="C2726" s="56" t="s">
        <v>59</v>
      </c>
      <c r="D2726" s="44">
        <v>18.038634480899375</v>
      </c>
      <c r="E2726" s="44">
        <v>37.770786768023193</v>
      </c>
      <c r="F2726" s="44">
        <v>19.732152287123817</v>
      </c>
      <c r="G2726" s="45"/>
    </row>
    <row r="2727" spans="2:7" s="40" customFormat="1">
      <c r="B2727" s="43">
        <v>41668</v>
      </c>
      <c r="C2727" s="56" t="s">
        <v>60</v>
      </c>
      <c r="D2727" s="44">
        <v>32.872797234277968</v>
      </c>
      <c r="E2727" s="44">
        <v>59.984805925146141</v>
      </c>
      <c r="F2727" s="44">
        <v>27.112008690868173</v>
      </c>
      <c r="G2727" s="45"/>
    </row>
    <row r="2728" spans="2:7" s="40" customFormat="1">
      <c r="B2728" s="43">
        <v>41668</v>
      </c>
      <c r="C2728" s="56" t="s">
        <v>61</v>
      </c>
      <c r="D2728" s="44">
        <v>46.666731728661311</v>
      </c>
      <c r="E2728" s="44">
        <v>77.559168982352389</v>
      </c>
      <c r="F2728" s="44">
        <v>30.892437253691078</v>
      </c>
      <c r="G2728" s="45"/>
    </row>
    <row r="2729" spans="2:7" s="40" customFormat="1">
      <c r="B2729" s="43">
        <v>41668</v>
      </c>
      <c r="C2729" s="56" t="s">
        <v>62</v>
      </c>
      <c r="D2729" s="44">
        <v>40.783274993649883</v>
      </c>
      <c r="E2729" s="44">
        <v>70.700057225244805</v>
      </c>
      <c r="F2729" s="44">
        <v>29.916782231594922</v>
      </c>
      <c r="G2729" s="45"/>
    </row>
    <row r="2730" spans="2:7" s="40" customFormat="1">
      <c r="B2730" s="43">
        <v>41668</v>
      </c>
      <c r="C2730" s="56" t="s">
        <v>63</v>
      </c>
      <c r="D2730" s="44">
        <v>29.699566448812199</v>
      </c>
      <c r="E2730" s="44">
        <v>57.76445271600123</v>
      </c>
      <c r="F2730" s="44">
        <v>28.064886267189031</v>
      </c>
      <c r="G2730" s="45"/>
    </row>
    <row r="2731" spans="2:7" s="40" customFormat="1">
      <c r="B2731" s="43">
        <v>41668</v>
      </c>
      <c r="C2731" s="56" t="s">
        <v>64</v>
      </c>
      <c r="D2731" s="44">
        <v>34.395427414348333</v>
      </c>
      <c r="E2731" s="44">
        <v>58.260796303144986</v>
      </c>
      <c r="F2731" s="44">
        <v>23.865368888796652</v>
      </c>
      <c r="G2731" s="45"/>
    </row>
    <row r="2732" spans="2:7" s="40" customFormat="1">
      <c r="B2732" s="43">
        <v>41668</v>
      </c>
      <c r="C2732" s="56" t="s">
        <v>65</v>
      </c>
      <c r="D2732" s="44">
        <v>26.179889423666342</v>
      </c>
      <c r="E2732" s="44">
        <v>50.968643323117604</v>
      </c>
      <c r="F2732" s="44">
        <v>24.788753899451262</v>
      </c>
      <c r="G2732" s="45"/>
    </row>
    <row r="2733" spans="2:7" s="40" customFormat="1">
      <c r="B2733" s="43">
        <v>41668</v>
      </c>
      <c r="C2733" s="56" t="s">
        <v>66</v>
      </c>
      <c r="D2733" s="44">
        <v>26.09570869920632</v>
      </c>
      <c r="E2733" s="44">
        <v>49.922127925591127</v>
      </c>
      <c r="F2733" s="44">
        <v>23.826419226384807</v>
      </c>
      <c r="G2733" s="45"/>
    </row>
    <row r="2734" spans="2:7" s="40" customFormat="1">
      <c r="B2734" s="43">
        <v>41668</v>
      </c>
      <c r="C2734" s="56" t="s">
        <v>67</v>
      </c>
      <c r="D2734" s="44">
        <v>29.215695370102079</v>
      </c>
      <c r="E2734" s="44">
        <v>55.966553642164115</v>
      </c>
      <c r="F2734" s="44">
        <v>26.750858272062036</v>
      </c>
      <c r="G2734" s="45"/>
    </row>
    <row r="2735" spans="2:7" s="40" customFormat="1">
      <c r="B2735" s="43">
        <v>41668</v>
      </c>
      <c r="C2735" s="56" t="s">
        <v>68</v>
      </c>
      <c r="D2735" s="44">
        <v>22.775727123925513</v>
      </c>
      <c r="E2735" s="44">
        <v>46.962588471456591</v>
      </c>
      <c r="F2735" s="44">
        <v>24.186861347531078</v>
      </c>
      <c r="G2735" s="45"/>
    </row>
    <row r="2736" spans="2:7" s="40" customFormat="1">
      <c r="B2736" s="43">
        <v>41668</v>
      </c>
      <c r="C2736" s="56" t="s">
        <v>69</v>
      </c>
      <c r="D2736" s="44">
        <v>18.783573640384546</v>
      </c>
      <c r="E2736" s="44">
        <v>38.709029470399699</v>
      </c>
      <c r="F2736" s="44">
        <v>19.925455830015153</v>
      </c>
      <c r="G2736" s="45"/>
    </row>
    <row r="2737" spans="2:7" s="40" customFormat="1">
      <c r="B2737" s="43">
        <v>41668</v>
      </c>
      <c r="C2737" s="56" t="s">
        <v>70</v>
      </c>
      <c r="D2737" s="44">
        <v>20.243712290664899</v>
      </c>
      <c r="E2737" s="44">
        <v>34.672007055718716</v>
      </c>
      <c r="F2737" s="44">
        <v>14.428294765053817</v>
      </c>
      <c r="G2737" s="45"/>
    </row>
    <row r="2738" spans="2:7" s="40" customFormat="1">
      <c r="B2738" s="43">
        <v>41668</v>
      </c>
      <c r="C2738" s="56" t="s">
        <v>71</v>
      </c>
      <c r="D2738" s="44">
        <v>15.957466813228862</v>
      </c>
      <c r="E2738" s="44">
        <v>30.740707683575675</v>
      </c>
      <c r="F2738" s="44">
        <v>14.783240870346813</v>
      </c>
      <c r="G2738" s="45"/>
    </row>
    <row r="2739" spans="2:7" s="40" customFormat="1">
      <c r="B2739" s="43">
        <v>41668</v>
      </c>
      <c r="C2739" s="56" t="s">
        <v>72</v>
      </c>
      <c r="D2739" s="44">
        <v>24.561134149865943</v>
      </c>
      <c r="E2739" s="44">
        <v>41.603794516633258</v>
      </c>
      <c r="F2739" s="44">
        <v>17.042660366767315</v>
      </c>
      <c r="G2739" s="45"/>
    </row>
    <row r="2740" spans="2:7" s="40" customFormat="1">
      <c r="B2740" s="43">
        <v>41668</v>
      </c>
      <c r="C2740" s="56" t="s">
        <v>73</v>
      </c>
      <c r="D2740" s="44">
        <v>27.176784671861572</v>
      </c>
      <c r="E2740" s="44">
        <v>47.087984091536519</v>
      </c>
      <c r="F2740" s="44">
        <v>19.911199419674947</v>
      </c>
      <c r="G2740" s="45"/>
    </row>
    <row r="2741" spans="2:7" s="40" customFormat="1">
      <c r="B2741" s="43">
        <v>41668</v>
      </c>
      <c r="C2741" s="56" t="s">
        <v>74</v>
      </c>
      <c r="D2741" s="44">
        <v>17.984697576324347</v>
      </c>
      <c r="E2741" s="44">
        <v>39.669485886292215</v>
      </c>
      <c r="F2741" s="44">
        <v>21.684788309967868</v>
      </c>
      <c r="G2741" s="45"/>
    </row>
    <row r="2742" spans="2:7" s="40" customFormat="1">
      <c r="B2742" s="43">
        <v>41668</v>
      </c>
      <c r="C2742" s="56" t="s">
        <v>75</v>
      </c>
      <c r="D2742" s="44">
        <v>21.818938077740277</v>
      </c>
      <c r="E2742" s="44">
        <v>40.218741395405942</v>
      </c>
      <c r="F2742" s="44">
        <v>18.399803317665665</v>
      </c>
      <c r="G2742" s="45"/>
    </row>
    <row r="2743" spans="2:7" s="40" customFormat="1">
      <c r="B2743" s="43">
        <v>41668</v>
      </c>
      <c r="C2743" s="56" t="s">
        <v>76</v>
      </c>
      <c r="D2743" s="44">
        <v>13.898076302253362</v>
      </c>
      <c r="E2743" s="44">
        <v>31.785929187696141</v>
      </c>
      <c r="F2743" s="44">
        <v>17.887852885442779</v>
      </c>
      <c r="G2743" s="45"/>
    </row>
    <row r="2744" spans="2:7" s="40" customFormat="1">
      <c r="B2744" s="43">
        <v>41668</v>
      </c>
      <c r="C2744" s="56" t="s">
        <v>77</v>
      </c>
      <c r="D2744" s="44">
        <v>24.276860748900869</v>
      </c>
      <c r="E2744" s="44">
        <v>42.616981844159731</v>
      </c>
      <c r="F2744" s="44">
        <v>18.340121095258862</v>
      </c>
      <c r="G2744" s="45"/>
    </row>
    <row r="2745" spans="2:7" s="40" customFormat="1">
      <c r="B2745" s="43">
        <v>41668</v>
      </c>
      <c r="C2745" s="56" t="s">
        <v>78</v>
      </c>
      <c r="D2745" s="44">
        <v>19.864692415744802</v>
      </c>
      <c r="E2745" s="44">
        <v>32.218793976383921</v>
      </c>
      <c r="F2745" s="44">
        <v>12.354101560639119</v>
      </c>
      <c r="G2745" s="45"/>
    </row>
    <row r="2746" spans="2:7" s="40" customFormat="1">
      <c r="B2746" s="43">
        <v>41668</v>
      </c>
      <c r="C2746" s="56" t="s">
        <v>79</v>
      </c>
      <c r="D2746" s="44">
        <v>15.97781043553886</v>
      </c>
      <c r="E2746" s="44">
        <v>28.942848777762556</v>
      </c>
      <c r="F2746" s="44">
        <v>12.965038342223696</v>
      </c>
      <c r="G2746" s="45"/>
    </row>
    <row r="2747" spans="2:7" s="40" customFormat="1">
      <c r="B2747" s="43">
        <v>41668</v>
      </c>
      <c r="C2747" s="56" t="s">
        <v>80</v>
      </c>
      <c r="D2747" s="44">
        <v>16.639526423524021</v>
      </c>
      <c r="E2747" s="44">
        <v>30.950381227478548</v>
      </c>
      <c r="F2747" s="44">
        <v>14.310854803954527</v>
      </c>
      <c r="G2747" s="45"/>
    </row>
    <row r="2748" spans="2:7" s="40" customFormat="1">
      <c r="B2748" s="43">
        <v>41668</v>
      </c>
      <c r="C2748" s="56" t="s">
        <v>81</v>
      </c>
      <c r="D2748" s="44">
        <v>17.595367014379253</v>
      </c>
      <c r="E2748" s="44">
        <v>38.156761486599947</v>
      </c>
      <c r="F2748" s="44">
        <v>20.561394472220694</v>
      </c>
      <c r="G2748" s="45"/>
    </row>
    <row r="2749" spans="2:7" s="40" customFormat="1">
      <c r="B2749" s="43">
        <v>41668</v>
      </c>
      <c r="C2749" s="56" t="s">
        <v>82</v>
      </c>
      <c r="D2749" s="44">
        <v>22.175299093125357</v>
      </c>
      <c r="E2749" s="44">
        <v>48.902916093591585</v>
      </c>
      <c r="F2749" s="44">
        <v>26.727617000466228</v>
      </c>
      <c r="G2749" s="45"/>
    </row>
    <row r="2750" spans="2:7" s="40" customFormat="1">
      <c r="B2750" s="43">
        <v>41668</v>
      </c>
      <c r="C2750" s="56" t="s">
        <v>83</v>
      </c>
      <c r="D2750" s="44">
        <v>21.544908172870201</v>
      </c>
      <c r="E2750" s="44">
        <v>42.742244121653655</v>
      </c>
      <c r="F2750" s="44">
        <v>21.197335948783454</v>
      </c>
      <c r="G2750" s="45"/>
    </row>
    <row r="2751" spans="2:7" s="40" customFormat="1">
      <c r="B2751" s="43">
        <v>41668</v>
      </c>
      <c r="C2751" s="56" t="s">
        <v>84</v>
      </c>
      <c r="D2751" s="44">
        <v>19.569943693534725</v>
      </c>
      <c r="E2751" s="44">
        <v>43.513350458422266</v>
      </c>
      <c r="F2751" s="44">
        <v>23.943406764887541</v>
      </c>
      <c r="G2751" s="45"/>
    </row>
    <row r="2752" spans="2:7" s="40" customFormat="1">
      <c r="B2752" s="43">
        <v>41668</v>
      </c>
      <c r="C2752" s="56" t="s">
        <v>85</v>
      </c>
      <c r="D2752" s="44">
        <v>20.483731134754947</v>
      </c>
      <c r="E2752" s="44">
        <v>43.893484843932072</v>
      </c>
      <c r="F2752" s="44">
        <v>23.409753709177124</v>
      </c>
      <c r="G2752" s="45"/>
    </row>
    <row r="2753" spans="2:7" s="40" customFormat="1">
      <c r="B2753" s="43">
        <v>41668</v>
      </c>
      <c r="C2753" s="56" t="s">
        <v>86</v>
      </c>
      <c r="D2753" s="44">
        <v>29.916595849607219</v>
      </c>
      <c r="E2753" s="44">
        <v>52.37811642878183</v>
      </c>
      <c r="F2753" s="44">
        <v>22.461520579174611</v>
      </c>
      <c r="G2753" s="45"/>
    </row>
    <row r="2754" spans="2:7" s="40" customFormat="1">
      <c r="B2754" s="43">
        <v>41668</v>
      </c>
      <c r="C2754" s="56" t="s">
        <v>87</v>
      </c>
      <c r="D2754" s="44">
        <v>29.223151483897055</v>
      </c>
      <c r="E2754" s="44">
        <v>52.018542702775001</v>
      </c>
      <c r="F2754" s="44">
        <v>22.795391218877946</v>
      </c>
      <c r="G2754" s="45"/>
    </row>
    <row r="2755" spans="2:7" s="40" customFormat="1">
      <c r="B2755" s="43">
        <v>41668</v>
      </c>
      <c r="C2755" s="56" t="s">
        <v>88</v>
      </c>
      <c r="D2755" s="44">
        <v>12.930809413793119</v>
      </c>
      <c r="E2755" s="44">
        <v>30.124715253514943</v>
      </c>
      <c r="F2755" s="44">
        <v>17.193905839721822</v>
      </c>
      <c r="G2755" s="45"/>
    </row>
    <row r="2756" spans="2:7" s="40" customFormat="1">
      <c r="B2756" s="43">
        <v>41668</v>
      </c>
      <c r="C2756" s="56" t="s">
        <v>89</v>
      </c>
      <c r="D2756" s="44">
        <v>20.388765331189919</v>
      </c>
      <c r="E2756" s="44">
        <v>42.751267897736632</v>
      </c>
      <c r="F2756" s="44">
        <v>22.362502566546713</v>
      </c>
      <c r="G2756" s="45"/>
    </row>
    <row r="2757" spans="2:7" s="40" customFormat="1">
      <c r="B2757" s="43">
        <v>41668</v>
      </c>
      <c r="C2757" s="56" t="s">
        <v>90</v>
      </c>
      <c r="D2757" s="44">
        <v>28.655467093446916</v>
      </c>
      <c r="E2757" s="44">
        <v>49.914922087159049</v>
      </c>
      <c r="F2757" s="44">
        <v>21.259454993712133</v>
      </c>
      <c r="G2757" s="45"/>
    </row>
    <row r="2758" spans="2:7" s="40" customFormat="1">
      <c r="B2758" s="43">
        <v>41668</v>
      </c>
      <c r="C2758" s="56" t="s">
        <v>91</v>
      </c>
      <c r="D2758" s="44">
        <v>23.350722504530633</v>
      </c>
      <c r="E2758" s="44">
        <v>45.667018545575168</v>
      </c>
      <c r="F2758" s="44">
        <v>22.316296041044534</v>
      </c>
      <c r="G2758" s="45"/>
    </row>
    <row r="2759" spans="2:7" s="40" customFormat="1">
      <c r="B2759" s="43">
        <v>41668</v>
      </c>
      <c r="C2759" s="56" t="s">
        <v>92</v>
      </c>
      <c r="D2759" s="44">
        <v>17.657381795474258</v>
      </c>
      <c r="E2759" s="44">
        <v>37.509703997081246</v>
      </c>
      <c r="F2759" s="44">
        <v>19.852322201606988</v>
      </c>
      <c r="G2759" s="45"/>
    </row>
    <row r="2760" spans="2:7" s="40" customFormat="1">
      <c r="B2760" s="43">
        <v>41668</v>
      </c>
      <c r="C2760" s="56" t="s">
        <v>93</v>
      </c>
      <c r="D2760" s="44">
        <v>19.390456113994677</v>
      </c>
      <c r="E2760" s="44">
        <v>37.868724078061064</v>
      </c>
      <c r="F2760" s="44">
        <v>18.478267964066386</v>
      </c>
      <c r="G2760" s="45"/>
    </row>
    <row r="2761" spans="2:7" s="40" customFormat="1">
      <c r="B2761" s="43">
        <v>41668</v>
      </c>
      <c r="C2761" s="56" t="s">
        <v>94</v>
      </c>
      <c r="D2761" s="44">
        <v>26.007865027766268</v>
      </c>
      <c r="E2761" s="44">
        <v>49.628439473511179</v>
      </c>
      <c r="F2761" s="44">
        <v>23.620574445744911</v>
      </c>
      <c r="G2761" s="45"/>
    </row>
    <row r="2762" spans="2:7" s="40" customFormat="1">
      <c r="B2762" s="43">
        <v>41668</v>
      </c>
      <c r="C2762" s="56" t="s">
        <v>95</v>
      </c>
      <c r="D2762" s="44">
        <v>15.094146626838638</v>
      </c>
      <c r="E2762" s="44">
        <v>34.254722790684866</v>
      </c>
      <c r="F2762" s="44">
        <v>19.16057616384623</v>
      </c>
      <c r="G2762" s="45"/>
    </row>
    <row r="2763" spans="2:7" s="40" customFormat="1">
      <c r="B2763" s="43">
        <v>41668</v>
      </c>
      <c r="C2763" s="56" t="s">
        <v>96</v>
      </c>
      <c r="D2763" s="44">
        <v>13.182362685753176</v>
      </c>
      <c r="E2763" s="44">
        <v>31.190417462432393</v>
      </c>
      <c r="F2763" s="44">
        <v>18.008054776679217</v>
      </c>
      <c r="G2763" s="45"/>
    </row>
    <row r="2764" spans="2:7" s="40" customFormat="1">
      <c r="B2764" s="43">
        <v>41668</v>
      </c>
      <c r="C2764" s="56" t="s">
        <v>97</v>
      </c>
      <c r="D2764" s="44">
        <v>18.402692368444434</v>
      </c>
      <c r="E2764" s="44">
        <v>41.386222998568293</v>
      </c>
      <c r="F2764" s="44">
        <v>22.983530630123859</v>
      </c>
      <c r="G2764" s="45"/>
    </row>
    <row r="2765" spans="2:7" s="40" customFormat="1">
      <c r="B2765" s="43">
        <v>41668</v>
      </c>
      <c r="C2765" s="56" t="s">
        <v>98</v>
      </c>
      <c r="D2765" s="44">
        <v>16.848039124164057</v>
      </c>
      <c r="E2765" s="44">
        <v>35.881227434142041</v>
      </c>
      <c r="F2765" s="44">
        <v>19.033188309977984</v>
      </c>
      <c r="G2765" s="45"/>
    </row>
    <row r="2766" spans="2:7" s="40" customFormat="1">
      <c r="B2766" s="43">
        <v>41668</v>
      </c>
      <c r="C2766" s="56" t="s">
        <v>99</v>
      </c>
      <c r="D2766" s="44">
        <v>16.952988319294086</v>
      </c>
      <c r="E2766" s="44">
        <v>36.736830775712605</v>
      </c>
      <c r="F2766" s="44">
        <v>19.783842456418519</v>
      </c>
      <c r="G2766" s="45"/>
    </row>
    <row r="2767" spans="2:7" s="40" customFormat="1">
      <c r="B2767" s="43">
        <v>41668</v>
      </c>
      <c r="C2767" s="56" t="s">
        <v>100</v>
      </c>
      <c r="D2767" s="44">
        <v>30.492111713297344</v>
      </c>
      <c r="E2767" s="44">
        <v>57.128228105793404</v>
      </c>
      <c r="F2767" s="44">
        <v>26.63611639249606</v>
      </c>
      <c r="G2767" s="45"/>
    </row>
    <row r="2768" spans="2:7" s="40" customFormat="1">
      <c r="B2768" s="43">
        <v>41668</v>
      </c>
      <c r="C2768" s="56" t="s">
        <v>101</v>
      </c>
      <c r="D2768" s="44">
        <v>19.032524332504579</v>
      </c>
      <c r="E2768" s="44">
        <v>42.019159694831956</v>
      </c>
      <c r="F2768" s="44">
        <v>22.986635362327377</v>
      </c>
      <c r="G2768" s="45"/>
    </row>
    <row r="2769" spans="2:7" s="40" customFormat="1">
      <c r="B2769" s="43">
        <v>41668</v>
      </c>
      <c r="C2769" s="56" t="s">
        <v>102</v>
      </c>
      <c r="D2769" s="44">
        <v>22.214999409305346</v>
      </c>
      <c r="E2769" s="44">
        <v>44.301050226753816</v>
      </c>
      <c r="F2769" s="44">
        <v>22.08605081744847</v>
      </c>
      <c r="G2769" s="45"/>
    </row>
    <row r="2770" spans="2:7" s="40" customFormat="1">
      <c r="B2770" s="43">
        <v>41668</v>
      </c>
      <c r="C2770" s="56" t="s">
        <v>103</v>
      </c>
      <c r="D2770" s="44">
        <v>18.171039455954375</v>
      </c>
      <c r="E2770" s="44">
        <v>36.588031019506673</v>
      </c>
      <c r="F2770" s="44">
        <v>18.416991563552298</v>
      </c>
      <c r="G2770" s="45"/>
    </row>
    <row r="2771" spans="2:7" s="40" customFormat="1">
      <c r="B2771" s="43">
        <v>41668</v>
      </c>
      <c r="C2771" s="56" t="s">
        <v>104</v>
      </c>
      <c r="D2771" s="44">
        <v>24.231427336475832</v>
      </c>
      <c r="E2771" s="44">
        <v>46.28680324793482</v>
      </c>
      <c r="F2771" s="44">
        <v>22.055375911458988</v>
      </c>
      <c r="G2771" s="45"/>
    </row>
    <row r="2772" spans="2:7" s="40" customFormat="1">
      <c r="B2772" s="43">
        <v>41668</v>
      </c>
      <c r="C2772" s="56" t="s">
        <v>105</v>
      </c>
      <c r="D2772" s="44">
        <v>10.387844209547501</v>
      </c>
      <c r="E2772" s="44">
        <v>26.03286855029096</v>
      </c>
      <c r="F2772" s="44">
        <v>15.645024340743459</v>
      </c>
      <c r="G2772" s="45"/>
    </row>
    <row r="2773" spans="2:7" s="40" customFormat="1">
      <c r="B2773" s="43">
        <v>41668</v>
      </c>
      <c r="C2773" s="56" t="s">
        <v>106</v>
      </c>
      <c r="D2773" s="44">
        <v>12.740535165803065</v>
      </c>
      <c r="E2773" s="44">
        <v>27.58579987443018</v>
      </c>
      <c r="F2773" s="44">
        <v>14.845264708627115</v>
      </c>
      <c r="G2773" s="45"/>
    </row>
    <row r="2774" spans="2:7" s="40" customFormat="1">
      <c r="B2774" s="43">
        <v>41668</v>
      </c>
      <c r="C2774" s="56" t="s">
        <v>107</v>
      </c>
      <c r="D2774" s="44">
        <v>11.921213487327867</v>
      </c>
      <c r="E2774" s="44">
        <v>23.940653572890003</v>
      </c>
      <c r="F2774" s="44">
        <v>12.019440085562136</v>
      </c>
      <c r="G2774" s="45"/>
    </row>
    <row r="2775" spans="2:7" s="40" customFormat="1">
      <c r="B2775" s="43">
        <v>41668</v>
      </c>
      <c r="C2775" s="56" t="s">
        <v>108</v>
      </c>
      <c r="D2775" s="44">
        <v>12.35178318024297</v>
      </c>
      <c r="E2775" s="44">
        <v>27.416426429536259</v>
      </c>
      <c r="F2775" s="44">
        <v>15.064643249293288</v>
      </c>
      <c r="G2775" s="45"/>
    </row>
    <row r="2776" spans="2:7" s="40" customFormat="1">
      <c r="B2776" s="43">
        <v>41668</v>
      </c>
      <c r="C2776" s="56" t="s">
        <v>109</v>
      </c>
      <c r="D2776" s="44">
        <v>15.072037735478624</v>
      </c>
      <c r="E2776" s="44">
        <v>33.480590632260217</v>
      </c>
      <c r="F2776" s="44">
        <v>18.408552896781593</v>
      </c>
      <c r="G2776" s="45"/>
    </row>
    <row r="2777" spans="2:7" s="40" customFormat="1">
      <c r="B2777" s="43">
        <v>41668</v>
      </c>
      <c r="C2777" s="56" t="s">
        <v>110</v>
      </c>
      <c r="D2777" s="44">
        <v>17.172580566304131</v>
      </c>
      <c r="E2777" s="44">
        <v>30.479937803744722</v>
      </c>
      <c r="F2777" s="44">
        <v>13.307357237440591</v>
      </c>
      <c r="G2777" s="45"/>
    </row>
    <row r="2778" spans="2:7" s="40" customFormat="1">
      <c r="B2778" s="43">
        <v>41668</v>
      </c>
      <c r="C2778" s="56" t="s">
        <v>111</v>
      </c>
      <c r="D2778" s="44">
        <v>12.162534881852924</v>
      </c>
      <c r="E2778" s="44">
        <v>24.394368459658768</v>
      </c>
      <c r="F2778" s="44">
        <v>12.231833577805844</v>
      </c>
      <c r="G2778" s="45"/>
    </row>
    <row r="2779" spans="2:7" s="40" customFormat="1">
      <c r="B2779" s="43">
        <v>41668</v>
      </c>
      <c r="C2779" s="56" t="s">
        <v>112</v>
      </c>
      <c r="D2779" s="44">
        <v>10.90211168526262</v>
      </c>
      <c r="E2779" s="44">
        <v>21.097990796003419</v>
      </c>
      <c r="F2779" s="44">
        <v>10.195879110740799</v>
      </c>
      <c r="G2779" s="45"/>
    </row>
    <row r="2780" spans="2:7" s="40" customFormat="1">
      <c r="B2780" s="43">
        <v>41668</v>
      </c>
      <c r="C2780" s="56" t="s">
        <v>113</v>
      </c>
      <c r="D2780" s="44">
        <v>11.374687231097734</v>
      </c>
      <c r="E2780" s="44">
        <v>23.274208368303327</v>
      </c>
      <c r="F2780" s="44">
        <v>11.899521137205593</v>
      </c>
      <c r="G2780" s="45"/>
    </row>
    <row r="2781" spans="2:7" s="40" customFormat="1">
      <c r="B2781" s="43">
        <v>41668</v>
      </c>
      <c r="C2781" s="56" t="s">
        <v>114</v>
      </c>
      <c r="D2781" s="44">
        <v>13.35967373952321</v>
      </c>
      <c r="E2781" s="44">
        <v>28.757155721641574</v>
      </c>
      <c r="F2781" s="44">
        <v>15.397481982118364</v>
      </c>
      <c r="G2781" s="45"/>
    </row>
    <row r="2782" spans="2:7" s="40" customFormat="1">
      <c r="B2782" s="43">
        <v>41668</v>
      </c>
      <c r="C2782" s="56" t="s">
        <v>115</v>
      </c>
      <c r="D2782" s="44">
        <v>7.572542848956819</v>
      </c>
      <c r="E2782" s="44">
        <v>19.51291222736721</v>
      </c>
      <c r="F2782" s="44">
        <v>11.940369378410391</v>
      </c>
      <c r="G2782" s="45"/>
    </row>
    <row r="2783" spans="2:7" s="40" customFormat="1">
      <c r="B2783" s="43">
        <v>41668</v>
      </c>
      <c r="C2783" s="56" t="s">
        <v>116</v>
      </c>
      <c r="D2783" s="44">
        <v>8.2971950545019926</v>
      </c>
      <c r="E2783" s="44">
        <v>19.037388358058447</v>
      </c>
      <c r="F2783" s="44">
        <v>10.740193303556454</v>
      </c>
      <c r="G2783" s="45"/>
    </row>
    <row r="2784" spans="2:7" s="40" customFormat="1">
      <c r="B2784" s="43">
        <v>41668</v>
      </c>
      <c r="C2784" s="56" t="s">
        <v>117</v>
      </c>
      <c r="D2784" s="44">
        <v>12.624273941493032</v>
      </c>
      <c r="E2784" s="44">
        <v>26.781070563181562</v>
      </c>
      <c r="F2784" s="44">
        <v>14.15679662168853</v>
      </c>
      <c r="G2784" s="45"/>
    </row>
    <row r="2785" spans="2:7" s="40" customFormat="1">
      <c r="B2785" s="43">
        <v>41668</v>
      </c>
      <c r="C2785" s="56" t="s">
        <v>118</v>
      </c>
      <c r="D2785" s="44">
        <v>12.981298809843116</v>
      </c>
      <c r="E2785" s="44">
        <v>27.657759735746119</v>
      </c>
      <c r="F2785" s="44">
        <v>14.676460925903003</v>
      </c>
      <c r="G2785" s="45"/>
    </row>
    <row r="2786" spans="2:7" s="40" customFormat="1">
      <c r="B2786" s="43">
        <v>41668</v>
      </c>
      <c r="C2786" s="56" t="s">
        <v>119</v>
      </c>
      <c r="D2786" s="44">
        <v>12.582131733733021</v>
      </c>
      <c r="E2786" s="44">
        <v>23.305061465166304</v>
      </c>
      <c r="F2786" s="44">
        <v>10.722929731433283</v>
      </c>
      <c r="G2786" s="45"/>
    </row>
    <row r="2787" spans="2:7" s="40" customFormat="1">
      <c r="B2787" s="43">
        <v>41668</v>
      </c>
      <c r="C2787" s="56" t="s">
        <v>120</v>
      </c>
      <c r="D2787" s="44">
        <v>0.9452303397002273</v>
      </c>
      <c r="E2787" s="44">
        <v>11.779232639684087</v>
      </c>
      <c r="F2787" s="44">
        <v>10.83400229998386</v>
      </c>
      <c r="G2787" s="45"/>
    </row>
    <row r="2788" spans="2:7" s="40" customFormat="1">
      <c r="B2788" s="43">
        <v>41668</v>
      </c>
      <c r="C2788" s="56" t="s">
        <v>121</v>
      </c>
      <c r="D2788" s="44">
        <v>7.6983358168268481</v>
      </c>
      <c r="E2788" s="44">
        <v>16.575340648272679</v>
      </c>
      <c r="F2788" s="44">
        <v>8.8770048314458307</v>
      </c>
      <c r="G2788" s="45"/>
    </row>
    <row r="2789" spans="2:7" s="40" customFormat="1">
      <c r="B2789" s="43">
        <v>41668</v>
      </c>
      <c r="C2789" s="56" t="s">
        <v>122</v>
      </c>
      <c r="D2789" s="44">
        <v>18.977926644044555</v>
      </c>
      <c r="E2789" s="44">
        <v>31.227796163936318</v>
      </c>
      <c r="F2789" s="44">
        <v>12.249869519891764</v>
      </c>
      <c r="G2789" s="45"/>
    </row>
    <row r="2790" spans="2:7" s="40" customFormat="1">
      <c r="B2790" s="43">
        <v>41668</v>
      </c>
      <c r="C2790" s="56" t="s">
        <v>123</v>
      </c>
      <c r="D2790" s="44">
        <v>8.7379925692820972</v>
      </c>
      <c r="E2790" s="44">
        <v>18.402738037960759</v>
      </c>
      <c r="F2790" s="44">
        <v>9.664745468678662</v>
      </c>
      <c r="G2790" s="45"/>
    </row>
    <row r="2791" spans="2:7" s="40" customFormat="1">
      <c r="B2791" s="43">
        <v>41668</v>
      </c>
      <c r="C2791" s="56" t="s">
        <v>124</v>
      </c>
      <c r="D2791" s="44">
        <v>8.6644305907520778</v>
      </c>
      <c r="E2791" s="44">
        <v>18.561088521336679</v>
      </c>
      <c r="F2791" s="44">
        <v>9.8966579305846007</v>
      </c>
      <c r="G2791" s="45"/>
    </row>
    <row r="2792" spans="2:7" s="40" customFormat="1">
      <c r="B2792" s="43">
        <v>41668</v>
      </c>
      <c r="C2792" s="56" t="s">
        <v>125</v>
      </c>
      <c r="D2792" s="44">
        <v>3.3607312976008052</v>
      </c>
      <c r="E2792" s="44">
        <v>11.821134375093061</v>
      </c>
      <c r="F2792" s="44">
        <v>8.4604030774922556</v>
      </c>
      <c r="G2792" s="45"/>
    </row>
    <row r="2793" spans="2:7" s="40" customFormat="1">
      <c r="B2793" s="43">
        <v>41669</v>
      </c>
      <c r="C2793" s="56">
        <v>0</v>
      </c>
      <c r="D2793" s="44">
        <v>11.016839794502642</v>
      </c>
      <c r="E2793" s="44">
        <v>18.254510548982829</v>
      </c>
      <c r="F2793" s="44">
        <v>7.2376707544801864</v>
      </c>
      <c r="G2793" s="45"/>
    </row>
    <row r="2794" spans="2:7" s="40" customFormat="1">
      <c r="B2794" s="43">
        <v>41669</v>
      </c>
      <c r="C2794" s="56" t="s">
        <v>31</v>
      </c>
      <c r="D2794" s="44">
        <v>8.5277666643420442</v>
      </c>
      <c r="E2794" s="44">
        <v>13.595725538102167</v>
      </c>
      <c r="F2794" s="44">
        <v>5.0679588737601229</v>
      </c>
      <c r="G2794" s="45"/>
    </row>
    <row r="2795" spans="2:7" s="40" customFormat="1">
      <c r="B2795" s="43">
        <v>41669</v>
      </c>
      <c r="C2795" s="56" t="s">
        <v>32</v>
      </c>
      <c r="D2795" s="44">
        <v>6.3537831384515231</v>
      </c>
      <c r="E2795" s="44">
        <v>13.01463332399346</v>
      </c>
      <c r="F2795" s="44">
        <v>6.6608501855419364</v>
      </c>
      <c r="G2795" s="45"/>
    </row>
    <row r="2796" spans="2:7" s="40" customFormat="1">
      <c r="B2796" s="43">
        <v>41669</v>
      </c>
      <c r="C2796" s="56" t="s">
        <v>33</v>
      </c>
      <c r="D2796" s="44">
        <v>8.2966322071519887</v>
      </c>
      <c r="E2796" s="44">
        <v>15.3174551798423</v>
      </c>
      <c r="F2796" s="44">
        <v>7.0208229726903113</v>
      </c>
      <c r="G2796" s="45"/>
    </row>
    <row r="2797" spans="2:7" s="40" customFormat="1">
      <c r="B2797" s="43">
        <v>41669</v>
      </c>
      <c r="C2797" s="56" t="s">
        <v>34</v>
      </c>
      <c r="D2797" s="44">
        <v>8.1915687984019634</v>
      </c>
      <c r="E2797" s="44">
        <v>16.563879461239672</v>
      </c>
      <c r="F2797" s="44">
        <v>8.3723106628377089</v>
      </c>
      <c r="G2797" s="45"/>
    </row>
    <row r="2798" spans="2:7" s="40" customFormat="1">
      <c r="B2798" s="43">
        <v>41669</v>
      </c>
      <c r="C2798" s="56" t="s">
        <v>35</v>
      </c>
      <c r="D2798" s="44">
        <v>1.638305210100393</v>
      </c>
      <c r="E2798" s="44">
        <v>9.2748715993573381</v>
      </c>
      <c r="F2798" s="44">
        <v>7.6365663892569451</v>
      </c>
      <c r="G2798" s="45"/>
    </row>
    <row r="2799" spans="2:7" s="40" customFormat="1">
      <c r="B2799" s="43">
        <v>41669</v>
      </c>
      <c r="C2799" s="56" t="s">
        <v>36</v>
      </c>
      <c r="D2799" s="44">
        <v>4.4213006030710593</v>
      </c>
      <c r="E2799" s="44">
        <v>11.524856530496205</v>
      </c>
      <c r="F2799" s="44">
        <v>7.1035559274251456</v>
      </c>
      <c r="G2799" s="45"/>
    </row>
    <row r="2800" spans="2:7" s="40" customFormat="1">
      <c r="B2800" s="43">
        <v>41669</v>
      </c>
      <c r="C2800" s="56" t="s">
        <v>37</v>
      </c>
      <c r="D2800" s="44">
        <v>12.854260562763079</v>
      </c>
      <c r="E2800" s="44">
        <v>22.13054918666387</v>
      </c>
      <c r="F2800" s="44">
        <v>9.2762886239007916</v>
      </c>
      <c r="G2800" s="45"/>
    </row>
    <row r="2801" spans="2:7" s="40" customFormat="1">
      <c r="B2801" s="43">
        <v>41669</v>
      </c>
      <c r="C2801" s="56" t="s">
        <v>38</v>
      </c>
      <c r="D2801" s="44">
        <v>9.3781003095822459</v>
      </c>
      <c r="E2801" s="44">
        <v>18.940255823534471</v>
      </c>
      <c r="F2801" s="44">
        <v>9.5621555139522254</v>
      </c>
      <c r="G2801" s="45"/>
    </row>
    <row r="2802" spans="2:7" s="40" customFormat="1">
      <c r="B2802" s="43">
        <v>41669</v>
      </c>
      <c r="C2802" s="56" t="s">
        <v>39</v>
      </c>
      <c r="D2802" s="44">
        <v>4.6102626549461032</v>
      </c>
      <c r="E2802" s="44">
        <v>9.9612681424879881</v>
      </c>
      <c r="F2802" s="44">
        <v>5.3510054875418849</v>
      </c>
      <c r="G2802" s="45"/>
    </row>
    <row r="2803" spans="2:7" s="40" customFormat="1">
      <c r="B2803" s="43">
        <v>41669</v>
      </c>
      <c r="C2803" s="56" t="s">
        <v>40</v>
      </c>
      <c r="D2803" s="44">
        <v>6.2064943279514848</v>
      </c>
      <c r="E2803" s="44">
        <v>10.911906764696511</v>
      </c>
      <c r="F2803" s="44">
        <v>4.7054124367450259</v>
      </c>
      <c r="G2803" s="45"/>
    </row>
    <row r="2804" spans="2:7" s="40" customFormat="1">
      <c r="B2804" s="43">
        <v>41669</v>
      </c>
      <c r="C2804" s="56" t="s">
        <v>41</v>
      </c>
      <c r="D2804" s="44">
        <v>8.684846062417078</v>
      </c>
      <c r="E2804" s="44">
        <v>16.647687889503622</v>
      </c>
      <c r="F2804" s="44">
        <v>7.9628418270865442</v>
      </c>
      <c r="G2804" s="45"/>
    </row>
    <row r="2805" spans="2:7" s="40" customFormat="1">
      <c r="B2805" s="43">
        <v>41669</v>
      </c>
      <c r="C2805" s="56" t="s">
        <v>42</v>
      </c>
      <c r="D2805" s="44">
        <v>5.7968682076813867</v>
      </c>
      <c r="E2805" s="44">
        <v>14.7039607305526</v>
      </c>
      <c r="F2805" s="44">
        <v>8.9070925228712134</v>
      </c>
      <c r="G2805" s="45"/>
    </row>
    <row r="2806" spans="2:7" s="40" customFormat="1">
      <c r="B2806" s="43">
        <v>41669</v>
      </c>
      <c r="C2806" s="56" t="s">
        <v>43</v>
      </c>
      <c r="D2806" s="44">
        <v>6.2063971586864843</v>
      </c>
      <c r="E2806" s="44">
        <v>11.915206830738002</v>
      </c>
      <c r="F2806" s="44">
        <v>5.708809672051518</v>
      </c>
      <c r="G2806" s="45"/>
    </row>
    <row r="2807" spans="2:7" s="40" customFormat="1">
      <c r="B2807" s="43">
        <v>41669</v>
      </c>
      <c r="C2807" s="56" t="s">
        <v>44</v>
      </c>
      <c r="D2807" s="44">
        <v>7.8025871798918667</v>
      </c>
      <c r="E2807" s="44">
        <v>12.379909913345768</v>
      </c>
      <c r="F2807" s="44">
        <v>4.5773227334539017</v>
      </c>
      <c r="G2807" s="45"/>
    </row>
    <row r="2808" spans="2:7" s="40" customFormat="1">
      <c r="B2808" s="43">
        <v>41669</v>
      </c>
      <c r="C2808" s="56" t="s">
        <v>45</v>
      </c>
      <c r="D2808" s="44">
        <v>5.5972506905263391</v>
      </c>
      <c r="E2808" s="44">
        <v>12.559406416194676</v>
      </c>
      <c r="F2808" s="44">
        <v>6.9621557256683371</v>
      </c>
      <c r="G2808" s="45"/>
    </row>
    <row r="2809" spans="2:7" s="40" customFormat="1">
      <c r="B2809" s="43">
        <v>41669</v>
      </c>
      <c r="C2809" s="56" t="s">
        <v>46</v>
      </c>
      <c r="D2809" s="44">
        <v>5.0091456767411975</v>
      </c>
      <c r="E2809" s="44">
        <v>12.865655989529522</v>
      </c>
      <c r="F2809" s="44">
        <v>7.8565103127883242</v>
      </c>
      <c r="G2809" s="45"/>
    </row>
    <row r="2810" spans="2:7" s="40" customFormat="1">
      <c r="B2810" s="43">
        <v>41669</v>
      </c>
      <c r="C2810" s="56" t="s">
        <v>47</v>
      </c>
      <c r="D2810" s="44">
        <v>6.321781886631511</v>
      </c>
      <c r="E2810" s="44">
        <v>12.992333045843457</v>
      </c>
      <c r="F2810" s="44">
        <v>6.6705511592119464</v>
      </c>
      <c r="G2810" s="45"/>
    </row>
    <row r="2811" spans="2:7" s="40" customFormat="1">
      <c r="B2811" s="43">
        <v>41669</v>
      </c>
      <c r="C2811" s="56" t="s">
        <v>48</v>
      </c>
      <c r="D2811" s="44">
        <v>6.2062352099114833</v>
      </c>
      <c r="E2811" s="44">
        <v>12.316235105101796</v>
      </c>
      <c r="F2811" s="44">
        <v>6.1099998951903132</v>
      </c>
      <c r="G2811" s="45"/>
    </row>
    <row r="2812" spans="2:7" s="40" customFormat="1">
      <c r="B2812" s="43">
        <v>41669</v>
      </c>
      <c r="C2812" s="56" t="s">
        <v>49</v>
      </c>
      <c r="D2812" s="44">
        <v>7.2878253082717412</v>
      </c>
      <c r="E2812" s="44">
        <v>14.96741006316946</v>
      </c>
      <c r="F2812" s="44">
        <v>7.6795847548977187</v>
      </c>
      <c r="G2812" s="45"/>
    </row>
    <row r="2813" spans="2:7" s="40" customFormat="1">
      <c r="B2813" s="43">
        <v>41669</v>
      </c>
      <c r="C2813" s="56" t="s">
        <v>50</v>
      </c>
      <c r="D2813" s="44">
        <v>12.023798888002872</v>
      </c>
      <c r="E2813" s="44">
        <v>23.428028063820197</v>
      </c>
      <c r="F2813" s="44">
        <v>11.404229175817324</v>
      </c>
      <c r="G2813" s="45"/>
    </row>
    <row r="2814" spans="2:7" s="40" customFormat="1">
      <c r="B2814" s="43">
        <v>41669</v>
      </c>
      <c r="C2814" s="56" t="s">
        <v>51</v>
      </c>
      <c r="D2814" s="44">
        <v>5.1245268423612247</v>
      </c>
      <c r="E2814" s="44">
        <v>16.129117941000871</v>
      </c>
      <c r="F2814" s="44">
        <v>11.004591098639647</v>
      </c>
      <c r="G2814" s="45"/>
    </row>
    <row r="2815" spans="2:7" s="40" customFormat="1">
      <c r="B2815" s="43">
        <v>41669</v>
      </c>
      <c r="C2815" s="56" t="s">
        <v>52</v>
      </c>
      <c r="D2815" s="44">
        <v>10.816055533702583</v>
      </c>
      <c r="E2815" s="44">
        <v>23.850248309367977</v>
      </c>
      <c r="F2815" s="44">
        <v>13.034192775665394</v>
      </c>
      <c r="G2815" s="45"/>
    </row>
    <row r="2816" spans="2:7" s="40" customFormat="1">
      <c r="B2816" s="43">
        <v>41669</v>
      </c>
      <c r="C2816" s="56" t="s">
        <v>53</v>
      </c>
      <c r="D2816" s="44">
        <v>12.884690171598077</v>
      </c>
      <c r="E2816" s="44">
        <v>28.413100932555675</v>
      </c>
      <c r="F2816" s="44">
        <v>15.528410760957598</v>
      </c>
      <c r="G2816" s="45"/>
    </row>
    <row r="2817" spans="2:7" s="40" customFormat="1">
      <c r="B2817" s="43">
        <v>41669</v>
      </c>
      <c r="C2817" s="56" t="s">
        <v>54</v>
      </c>
      <c r="D2817" s="44">
        <v>13.14714580536314</v>
      </c>
      <c r="E2817" s="44">
        <v>25.159702295459315</v>
      </c>
      <c r="F2817" s="44">
        <v>12.012556490096175</v>
      </c>
      <c r="G2817" s="45"/>
    </row>
    <row r="2818" spans="2:7" s="40" customFormat="1">
      <c r="B2818" s="43">
        <v>41669</v>
      </c>
      <c r="C2818" s="56" t="s">
        <v>55</v>
      </c>
      <c r="D2818" s="44">
        <v>18.429009958129402</v>
      </c>
      <c r="E2818" s="44">
        <v>32.701078755127511</v>
      </c>
      <c r="F2818" s="44">
        <v>14.272068796998109</v>
      </c>
      <c r="G2818" s="45"/>
    </row>
    <row r="2819" spans="2:7" s="40" customFormat="1">
      <c r="B2819" s="43">
        <v>41669</v>
      </c>
      <c r="C2819" s="56" t="s">
        <v>56</v>
      </c>
      <c r="D2819" s="44">
        <v>18.827944387014494</v>
      </c>
      <c r="E2819" s="44">
        <v>35.256958675098218</v>
      </c>
      <c r="F2819" s="44">
        <v>16.429014288083724</v>
      </c>
      <c r="G2819" s="45"/>
    </row>
    <row r="2820" spans="2:7" s="40" customFormat="1">
      <c r="B2820" s="43">
        <v>41669</v>
      </c>
      <c r="C2820" s="56" t="s">
        <v>57</v>
      </c>
      <c r="D2820" s="44">
        <v>19.258376903014597</v>
      </c>
      <c r="E2820" s="44">
        <v>36.312970204331684</v>
      </c>
      <c r="F2820" s="44">
        <v>17.054593301317087</v>
      </c>
      <c r="G2820" s="45"/>
    </row>
    <row r="2821" spans="2:7" s="40" customFormat="1">
      <c r="B2821" s="43">
        <v>41669</v>
      </c>
      <c r="C2821" s="56" t="s">
        <v>58</v>
      </c>
      <c r="D2821" s="44">
        <v>21.515926022045136</v>
      </c>
      <c r="E2821" s="44">
        <v>42.269817418514677</v>
      </c>
      <c r="F2821" s="44">
        <v>20.753891396469541</v>
      </c>
      <c r="G2821" s="45"/>
    </row>
    <row r="2822" spans="2:7" s="40" customFormat="1">
      <c r="B2822" s="43">
        <v>41669</v>
      </c>
      <c r="C2822" s="56" t="s">
        <v>59</v>
      </c>
      <c r="D2822" s="44">
        <v>41.72954794997996</v>
      </c>
      <c r="E2822" s="44">
        <v>71.473796414300949</v>
      </c>
      <c r="F2822" s="44">
        <v>29.744248464320989</v>
      </c>
      <c r="G2822" s="45"/>
    </row>
    <row r="2823" spans="2:7" s="40" customFormat="1">
      <c r="B2823" s="43">
        <v>41669</v>
      </c>
      <c r="C2823" s="56" t="s">
        <v>60</v>
      </c>
      <c r="D2823" s="44">
        <v>35.2189666179084</v>
      </c>
      <c r="E2823" s="44">
        <v>62.675181877804377</v>
      </c>
      <c r="F2823" s="44">
        <v>27.456215259895977</v>
      </c>
      <c r="G2823" s="45"/>
    </row>
    <row r="2824" spans="2:7" s="40" customFormat="1">
      <c r="B2824" s="43">
        <v>41669</v>
      </c>
      <c r="C2824" s="56" t="s">
        <v>61</v>
      </c>
      <c r="D2824" s="44">
        <v>56.177843765763399</v>
      </c>
      <c r="E2824" s="44">
        <v>88.826273640725177</v>
      </c>
      <c r="F2824" s="44">
        <v>32.648429874961778</v>
      </c>
      <c r="G2824" s="45"/>
    </row>
    <row r="2825" spans="2:7" s="40" customFormat="1">
      <c r="B2825" s="43">
        <v>41669</v>
      </c>
      <c r="C2825" s="56" t="s">
        <v>62</v>
      </c>
      <c r="D2825" s="44">
        <v>92.719209614222109</v>
      </c>
      <c r="E2825" s="44">
        <v>136.8824707583309</v>
      </c>
      <c r="F2825" s="44">
        <v>44.163261144108787</v>
      </c>
      <c r="G2825" s="45"/>
    </row>
    <row r="2826" spans="2:7" s="40" customFormat="1">
      <c r="B2826" s="43">
        <v>41669</v>
      </c>
      <c r="C2826" s="56" t="s">
        <v>63</v>
      </c>
      <c r="D2826" s="44">
        <v>46.20185651401102</v>
      </c>
      <c r="E2826" s="44">
        <v>79.488524365017867</v>
      </c>
      <c r="F2826" s="44">
        <v>33.286667851006847</v>
      </c>
      <c r="G2826" s="45"/>
    </row>
    <row r="2827" spans="2:7" s="40" customFormat="1">
      <c r="B2827" s="43">
        <v>41669</v>
      </c>
      <c r="C2827" s="56" t="s">
        <v>64</v>
      </c>
      <c r="D2827" s="44">
        <v>44.553057732600621</v>
      </c>
      <c r="E2827" s="44">
        <v>73.087600127883107</v>
      </c>
      <c r="F2827" s="44">
        <v>28.534542395282486</v>
      </c>
      <c r="G2827" s="45"/>
    </row>
    <row r="2828" spans="2:7" s="40" customFormat="1">
      <c r="B2828" s="43">
        <v>41669</v>
      </c>
      <c r="C2828" s="56" t="s">
        <v>65</v>
      </c>
      <c r="D2828" s="44">
        <v>51.73503882528734</v>
      </c>
      <c r="E2828" s="44">
        <v>85.444382505166871</v>
      </c>
      <c r="F2828" s="44">
        <v>33.709343679879531</v>
      </c>
      <c r="G2828" s="45"/>
    </row>
    <row r="2829" spans="2:7" s="40" customFormat="1">
      <c r="B2829" s="43">
        <v>41669</v>
      </c>
      <c r="C2829" s="56" t="s">
        <v>66</v>
      </c>
      <c r="D2829" s="44">
        <v>65.500606409775614</v>
      </c>
      <c r="E2829" s="44">
        <v>107.3065144898658</v>
      </c>
      <c r="F2829" s="44">
        <v>41.805908080090191</v>
      </c>
      <c r="G2829" s="45"/>
    </row>
    <row r="2830" spans="2:7" s="40" customFormat="1">
      <c r="B2830" s="43">
        <v>41669</v>
      </c>
      <c r="C2830" s="56" t="s">
        <v>67</v>
      </c>
      <c r="D2830" s="44">
        <v>42.084812481730026</v>
      </c>
      <c r="E2830" s="44">
        <v>75.758365802076725</v>
      </c>
      <c r="F2830" s="44">
        <v>33.673553320346699</v>
      </c>
      <c r="G2830" s="45"/>
    </row>
    <row r="2831" spans="2:7" s="40" customFormat="1">
      <c r="B2831" s="43">
        <v>41669</v>
      </c>
      <c r="C2831" s="56" t="s">
        <v>68</v>
      </c>
      <c r="D2831" s="44">
        <v>36.971020791118811</v>
      </c>
      <c r="E2831" s="44">
        <v>66.727795175930297</v>
      </c>
      <c r="F2831" s="44">
        <v>29.756774384811486</v>
      </c>
      <c r="G2831" s="45"/>
    </row>
    <row r="2832" spans="2:7" s="40" customFormat="1">
      <c r="B2832" s="43">
        <v>41669</v>
      </c>
      <c r="C2832" s="56" t="s">
        <v>69</v>
      </c>
      <c r="D2832" s="44">
        <v>46.462911989636069</v>
      </c>
      <c r="E2832" s="44">
        <v>76.739671108467235</v>
      </c>
      <c r="F2832" s="44">
        <v>30.276759118831166</v>
      </c>
      <c r="G2832" s="45"/>
    </row>
    <row r="2833" spans="2:7" s="40" customFormat="1">
      <c r="B2833" s="43">
        <v>41669</v>
      </c>
      <c r="C2833" s="56" t="s">
        <v>70</v>
      </c>
      <c r="D2833" s="44">
        <v>43.858659979110449</v>
      </c>
      <c r="E2833" s="44">
        <v>77.72142048761674</v>
      </c>
      <c r="F2833" s="44">
        <v>33.862760508506291</v>
      </c>
      <c r="G2833" s="45"/>
    </row>
    <row r="2834" spans="2:7" s="40" customFormat="1">
      <c r="B2834" s="43">
        <v>41669</v>
      </c>
      <c r="C2834" s="56" t="s">
        <v>71</v>
      </c>
      <c r="D2834" s="44">
        <v>33.263947712167919</v>
      </c>
      <c r="E2834" s="44">
        <v>58.636598693874369</v>
      </c>
      <c r="F2834" s="44">
        <v>25.37265098170645</v>
      </c>
      <c r="G2834" s="45"/>
    </row>
    <row r="2835" spans="2:7" s="40" customFormat="1">
      <c r="B2835" s="43">
        <v>41669</v>
      </c>
      <c r="C2835" s="56" t="s">
        <v>72</v>
      </c>
      <c r="D2835" s="44">
        <v>39.280233229299348</v>
      </c>
      <c r="E2835" s="44">
        <v>64.613932269427337</v>
      </c>
      <c r="F2835" s="44">
        <v>25.333699040127989</v>
      </c>
      <c r="G2835" s="45"/>
    </row>
    <row r="2836" spans="2:7" s="40" customFormat="1">
      <c r="B2836" s="43">
        <v>41669</v>
      </c>
      <c r="C2836" s="56" t="s">
        <v>73</v>
      </c>
      <c r="D2836" s="44">
        <v>33.610096305893002</v>
      </c>
      <c r="E2836" s="44">
        <v>62.226707727364548</v>
      </c>
      <c r="F2836" s="44">
        <v>28.616611421471546</v>
      </c>
      <c r="G2836" s="45"/>
    </row>
    <row r="2837" spans="2:7" s="40" customFormat="1">
      <c r="B2837" s="43">
        <v>41669</v>
      </c>
      <c r="C2837" s="56" t="s">
        <v>74</v>
      </c>
      <c r="D2837" s="44">
        <v>44.456233984730581</v>
      </c>
      <c r="E2837" s="44">
        <v>74.17100108815049</v>
      </c>
      <c r="F2837" s="44">
        <v>29.714767103419909</v>
      </c>
      <c r="G2837" s="45"/>
    </row>
    <row r="2838" spans="2:7" s="40" customFormat="1">
      <c r="B2838" s="43">
        <v>41669</v>
      </c>
      <c r="C2838" s="56" t="s">
        <v>75</v>
      </c>
      <c r="D2838" s="44">
        <v>28.5803583565568</v>
      </c>
      <c r="E2838" s="44">
        <v>55.899864185078734</v>
      </c>
      <c r="F2838" s="44">
        <v>27.319505828521933</v>
      </c>
      <c r="G2838" s="45"/>
    </row>
    <row r="2839" spans="2:7" s="40" customFormat="1">
      <c r="B2839" s="43">
        <v>41669</v>
      </c>
      <c r="C2839" s="56" t="s">
        <v>76</v>
      </c>
      <c r="D2839" s="44">
        <v>38.113945376109065</v>
      </c>
      <c r="E2839" s="44">
        <v>69.312034915210944</v>
      </c>
      <c r="F2839" s="44">
        <v>31.198089539101879</v>
      </c>
      <c r="G2839" s="45"/>
    </row>
    <row r="2840" spans="2:7" s="40" customFormat="1">
      <c r="B2840" s="43">
        <v>41669</v>
      </c>
      <c r="C2840" s="56" t="s">
        <v>77</v>
      </c>
      <c r="D2840" s="44">
        <v>41.379139034774838</v>
      </c>
      <c r="E2840" s="44">
        <v>72.194761422623486</v>
      </c>
      <c r="F2840" s="44">
        <v>30.815622387848649</v>
      </c>
      <c r="G2840" s="45"/>
    </row>
    <row r="2841" spans="2:7" s="40" customFormat="1">
      <c r="B2841" s="43">
        <v>41669</v>
      </c>
      <c r="C2841" s="56" t="s">
        <v>78</v>
      </c>
      <c r="D2841" s="44">
        <v>38.911517081169258</v>
      </c>
      <c r="E2841" s="44">
        <v>67.800991661725703</v>
      </c>
      <c r="F2841" s="44">
        <v>28.889474580556445</v>
      </c>
      <c r="G2841" s="45"/>
    </row>
    <row r="2842" spans="2:7" s="40" customFormat="1">
      <c r="B2842" s="43">
        <v>41669</v>
      </c>
      <c r="C2842" s="56" t="s">
        <v>79</v>
      </c>
      <c r="D2842" s="44">
        <v>61.663828108029669</v>
      </c>
      <c r="E2842" s="44">
        <v>96.42045615318122</v>
      </c>
      <c r="F2842" s="44">
        <v>34.756628045151551</v>
      </c>
      <c r="G2842" s="45"/>
    </row>
    <row r="2843" spans="2:7" s="40" customFormat="1">
      <c r="B2843" s="43">
        <v>41669</v>
      </c>
      <c r="C2843" s="56" t="s">
        <v>80</v>
      </c>
      <c r="D2843" s="44">
        <v>39.772069067009461</v>
      </c>
      <c r="E2843" s="44">
        <v>70.736071043736203</v>
      </c>
      <c r="F2843" s="44">
        <v>30.964001976726742</v>
      </c>
      <c r="G2843" s="45"/>
    </row>
    <row r="2844" spans="2:7" s="40" customFormat="1">
      <c r="B2844" s="43">
        <v>41669</v>
      </c>
      <c r="C2844" s="56" t="s">
        <v>81</v>
      </c>
      <c r="D2844" s="44">
        <v>53.788607784747789</v>
      </c>
      <c r="E2844" s="44">
        <v>86.703441061926114</v>
      </c>
      <c r="F2844" s="44">
        <v>32.914833277178325</v>
      </c>
      <c r="G2844" s="45"/>
    </row>
    <row r="2845" spans="2:7" s="40" customFormat="1">
      <c r="B2845" s="43">
        <v>41669</v>
      </c>
      <c r="C2845" s="56" t="s">
        <v>82</v>
      </c>
      <c r="D2845" s="44">
        <v>45.966288441930928</v>
      </c>
      <c r="E2845" s="44">
        <v>75.170691752161957</v>
      </c>
      <c r="F2845" s="44">
        <v>29.204403310231029</v>
      </c>
      <c r="G2845" s="45"/>
    </row>
    <row r="2846" spans="2:7" s="40" customFormat="1">
      <c r="B2846" s="43">
        <v>41669</v>
      </c>
      <c r="C2846" s="56" t="s">
        <v>83</v>
      </c>
      <c r="D2846" s="44">
        <v>51.877168950747333</v>
      </c>
      <c r="E2846" s="44">
        <v>80.968000157740022</v>
      </c>
      <c r="F2846" s="44">
        <v>29.090831206992689</v>
      </c>
      <c r="G2846" s="45"/>
    </row>
    <row r="2847" spans="2:7" s="40" customFormat="1">
      <c r="B2847" s="43">
        <v>41669</v>
      </c>
      <c r="C2847" s="56" t="s">
        <v>84</v>
      </c>
      <c r="D2847" s="44">
        <v>35.561030978618447</v>
      </c>
      <c r="E2847" s="44">
        <v>60.72299451946926</v>
      </c>
      <c r="F2847" s="44">
        <v>25.161963540850813</v>
      </c>
      <c r="G2847" s="45"/>
    </row>
    <row r="2848" spans="2:7" s="40" customFormat="1">
      <c r="B2848" s="43">
        <v>41669</v>
      </c>
      <c r="C2848" s="56" t="s">
        <v>85</v>
      </c>
      <c r="D2848" s="44">
        <v>39.718534979184433</v>
      </c>
      <c r="E2848" s="44">
        <v>64.967932872775108</v>
      </c>
      <c r="F2848" s="44">
        <v>25.249397893590675</v>
      </c>
      <c r="G2848" s="45"/>
    </row>
    <row r="2849" spans="2:7" s="40" customFormat="1">
      <c r="B2849" s="43">
        <v>41669</v>
      </c>
      <c r="C2849" s="56" t="s">
        <v>86</v>
      </c>
      <c r="D2849" s="44">
        <v>38.143453438869059</v>
      </c>
      <c r="E2849" s="44">
        <v>64.745773602999222</v>
      </c>
      <c r="F2849" s="44">
        <v>26.602320164130163</v>
      </c>
      <c r="G2849" s="45"/>
    </row>
    <row r="2850" spans="2:7" s="40" customFormat="1">
      <c r="B2850" s="43">
        <v>41669</v>
      </c>
      <c r="C2850" s="56" t="s">
        <v>87</v>
      </c>
      <c r="D2850" s="44">
        <v>36.137924968838583</v>
      </c>
      <c r="E2850" s="44">
        <v>60.552932879379334</v>
      </c>
      <c r="F2850" s="44">
        <v>24.415007910540751</v>
      </c>
      <c r="G2850" s="45"/>
    </row>
    <row r="2851" spans="2:7" s="40" customFormat="1">
      <c r="B2851" s="43">
        <v>41669</v>
      </c>
      <c r="C2851" s="56" t="s">
        <v>88</v>
      </c>
      <c r="D2851" s="44">
        <v>38.29004195107909</v>
      </c>
      <c r="E2851" s="44">
        <v>65.526453992356807</v>
      </c>
      <c r="F2851" s="44">
        <v>27.236412041277717</v>
      </c>
      <c r="G2851" s="45"/>
    </row>
    <row r="2852" spans="2:7" s="40" customFormat="1">
      <c r="B2852" s="43">
        <v>41669</v>
      </c>
      <c r="C2852" s="56" t="s">
        <v>89</v>
      </c>
      <c r="D2852" s="44">
        <v>43.980298453955442</v>
      </c>
      <c r="E2852" s="44">
        <v>73.446211871917782</v>
      </c>
      <c r="F2852" s="44">
        <v>29.465913417962341</v>
      </c>
      <c r="G2852" s="45"/>
    </row>
    <row r="2853" spans="2:7" s="40" customFormat="1">
      <c r="B2853" s="43">
        <v>41669</v>
      </c>
      <c r="C2853" s="56" t="s">
        <v>90</v>
      </c>
      <c r="D2853" s="44">
        <v>40.032466608609504</v>
      </c>
      <c r="E2853" s="44">
        <v>66.961844214370075</v>
      </c>
      <c r="F2853" s="44">
        <v>26.929377605760571</v>
      </c>
      <c r="G2853" s="45"/>
    </row>
    <row r="2854" spans="2:7" s="40" customFormat="1">
      <c r="B2854" s="43">
        <v>41669</v>
      </c>
      <c r="C2854" s="56" t="s">
        <v>91</v>
      </c>
      <c r="D2854" s="44">
        <v>41.029651939669733</v>
      </c>
      <c r="E2854" s="44">
        <v>66.876960592337113</v>
      </c>
      <c r="F2854" s="44">
        <v>25.84730865266738</v>
      </c>
      <c r="G2854" s="45"/>
    </row>
    <row r="2855" spans="2:7" s="40" customFormat="1">
      <c r="B2855" s="43">
        <v>41669</v>
      </c>
      <c r="C2855" s="56" t="s">
        <v>92</v>
      </c>
      <c r="D2855" s="44">
        <v>34.992609022478305</v>
      </c>
      <c r="E2855" s="44">
        <v>61.976712364738589</v>
      </c>
      <c r="F2855" s="44">
        <v>26.984103342260283</v>
      </c>
      <c r="G2855" s="45"/>
    </row>
    <row r="2856" spans="2:7" s="40" customFormat="1">
      <c r="B2856" s="43">
        <v>41669</v>
      </c>
      <c r="C2856" s="56" t="s">
        <v>93</v>
      </c>
      <c r="D2856" s="44">
        <v>52.861346147487545</v>
      </c>
      <c r="E2856" s="44">
        <v>79.083456360956916</v>
      </c>
      <c r="F2856" s="44">
        <v>26.222110213469371</v>
      </c>
      <c r="G2856" s="45"/>
    </row>
    <row r="2857" spans="2:7" s="40" customFormat="1">
      <c r="B2857" s="43">
        <v>41669</v>
      </c>
      <c r="C2857" s="56" t="s">
        <v>94</v>
      </c>
      <c r="D2857" s="44">
        <v>62.467401731014817</v>
      </c>
      <c r="E2857" s="44">
        <v>95.56696120475155</v>
      </c>
      <c r="F2857" s="44">
        <v>33.099559473736733</v>
      </c>
      <c r="G2857" s="45"/>
    </row>
    <row r="2858" spans="2:7" s="40" customFormat="1">
      <c r="B2858" s="43">
        <v>41669</v>
      </c>
      <c r="C2858" s="56" t="s">
        <v>95</v>
      </c>
      <c r="D2858" s="44">
        <v>71.957871671467061</v>
      </c>
      <c r="E2858" s="44">
        <v>101.05749327657877</v>
      </c>
      <c r="F2858" s="44">
        <v>29.099621605111707</v>
      </c>
      <c r="G2858" s="45"/>
    </row>
    <row r="2859" spans="2:7" s="40" customFormat="1">
      <c r="B2859" s="43">
        <v>41669</v>
      </c>
      <c r="C2859" s="56" t="s">
        <v>96</v>
      </c>
      <c r="D2859" s="44">
        <v>64.902427853355391</v>
      </c>
      <c r="E2859" s="44">
        <v>96.621786633251006</v>
      </c>
      <c r="F2859" s="44">
        <v>31.719358779895614</v>
      </c>
      <c r="G2859" s="45"/>
    </row>
    <row r="2860" spans="2:7" s="40" customFormat="1">
      <c r="B2860" s="43">
        <v>41669</v>
      </c>
      <c r="C2860" s="56" t="s">
        <v>97</v>
      </c>
      <c r="D2860" s="44">
        <v>66.109423283820675</v>
      </c>
      <c r="E2860" s="44">
        <v>100.21150123199918</v>
      </c>
      <c r="F2860" s="44">
        <v>34.102077948178504</v>
      </c>
      <c r="G2860" s="45"/>
    </row>
    <row r="2861" spans="2:7" s="40" customFormat="1">
      <c r="B2861" s="43">
        <v>41669</v>
      </c>
      <c r="C2861" s="56" t="s">
        <v>98</v>
      </c>
      <c r="D2861" s="44">
        <v>58.077722800333767</v>
      </c>
      <c r="E2861" s="44">
        <v>91.552000665913567</v>
      </c>
      <c r="F2861" s="44">
        <v>33.474277865579801</v>
      </c>
      <c r="G2861" s="45"/>
    </row>
    <row r="2862" spans="2:7" s="40" customFormat="1">
      <c r="B2862" s="43">
        <v>41669</v>
      </c>
      <c r="C2862" s="56" t="s">
        <v>99</v>
      </c>
      <c r="D2862" s="44">
        <v>97.005668344222983</v>
      </c>
      <c r="E2862" s="44">
        <v>136.2184198598309</v>
      </c>
      <c r="F2862" s="44">
        <v>39.21275151560792</v>
      </c>
      <c r="G2862" s="45"/>
    </row>
    <row r="2863" spans="2:7" s="40" customFormat="1">
      <c r="B2863" s="43">
        <v>41669</v>
      </c>
      <c r="C2863" s="56" t="s">
        <v>100</v>
      </c>
      <c r="D2863" s="44">
        <v>85.519918745920265</v>
      </c>
      <c r="E2863" s="44">
        <v>124.07417051943705</v>
      </c>
      <c r="F2863" s="44">
        <v>38.554251773516782</v>
      </c>
      <c r="G2863" s="45"/>
    </row>
    <row r="2864" spans="2:7" s="40" customFormat="1">
      <c r="B2864" s="43">
        <v>41669</v>
      </c>
      <c r="C2864" s="56" t="s">
        <v>101</v>
      </c>
      <c r="D2864" s="44">
        <v>120.20598550027849</v>
      </c>
      <c r="E2864" s="44">
        <v>163.24894730073714</v>
      </c>
      <c r="F2864" s="44">
        <v>43.042961800458656</v>
      </c>
      <c r="G2864" s="45"/>
    </row>
    <row r="2865" spans="2:7" s="40" customFormat="1">
      <c r="B2865" s="43">
        <v>41669</v>
      </c>
      <c r="C2865" s="56" t="s">
        <v>102</v>
      </c>
      <c r="D2865" s="44">
        <v>126.39934586162994</v>
      </c>
      <c r="E2865" s="44">
        <v>172.22343495551257</v>
      </c>
      <c r="F2865" s="44">
        <v>45.824089093882634</v>
      </c>
      <c r="G2865" s="45"/>
    </row>
    <row r="2866" spans="2:7" s="40" customFormat="1">
      <c r="B2866" s="43">
        <v>41669</v>
      </c>
      <c r="C2866" s="56" t="s">
        <v>103</v>
      </c>
      <c r="D2866" s="44">
        <v>139.31150858348298</v>
      </c>
      <c r="E2866" s="44">
        <v>187.42780935315486</v>
      </c>
      <c r="F2866" s="44">
        <v>48.116300769671881</v>
      </c>
      <c r="G2866" s="45"/>
    </row>
    <row r="2867" spans="2:7" s="40" customFormat="1">
      <c r="B2867" s="43">
        <v>41669</v>
      </c>
      <c r="C2867" s="56" t="s">
        <v>104</v>
      </c>
      <c r="D2867" s="44">
        <v>71.797018346287004</v>
      </c>
      <c r="E2867" s="44">
        <v>110.66093629002381</v>
      </c>
      <c r="F2867" s="44">
        <v>38.863917943736809</v>
      </c>
      <c r="G2867" s="45"/>
    </row>
    <row r="2868" spans="2:7" s="40" customFormat="1">
      <c r="B2868" s="43">
        <v>41669</v>
      </c>
      <c r="C2868" s="56" t="s">
        <v>105</v>
      </c>
      <c r="D2868" s="44">
        <v>70.127442435016604</v>
      </c>
      <c r="E2868" s="44">
        <v>101.68496203701837</v>
      </c>
      <c r="F2868" s="44">
        <v>31.557519602001761</v>
      </c>
      <c r="G2868" s="45"/>
    </row>
    <row r="2869" spans="2:7" s="40" customFormat="1">
      <c r="B2869" s="43">
        <v>41669</v>
      </c>
      <c r="C2869" s="56" t="s">
        <v>106</v>
      </c>
      <c r="D2869" s="44">
        <v>57.203957928693548</v>
      </c>
      <c r="E2869" s="44">
        <v>87.788544731003427</v>
      </c>
      <c r="F2869" s="44">
        <v>30.584586802309879</v>
      </c>
      <c r="G2869" s="45"/>
    </row>
    <row r="2870" spans="2:7" s="40" customFormat="1">
      <c r="B2870" s="43">
        <v>41669</v>
      </c>
      <c r="C2870" s="56" t="s">
        <v>107</v>
      </c>
      <c r="D2870" s="44">
        <v>33.520147574402934</v>
      </c>
      <c r="E2870" s="44">
        <v>60.017691213869519</v>
      </c>
      <c r="F2870" s="44">
        <v>26.497543639466585</v>
      </c>
      <c r="G2870" s="45"/>
    </row>
    <row r="2871" spans="2:7" s="40" customFormat="1">
      <c r="B2871" s="43">
        <v>41669</v>
      </c>
      <c r="C2871" s="56" t="s">
        <v>108</v>
      </c>
      <c r="D2871" s="44">
        <v>34.968690470018281</v>
      </c>
      <c r="E2871" s="44">
        <v>60.35521780925734</v>
      </c>
      <c r="F2871" s="44">
        <v>25.386527339239059</v>
      </c>
      <c r="G2871" s="45"/>
    </row>
    <row r="2872" spans="2:7" s="40" customFormat="1">
      <c r="B2872" s="43">
        <v>41669</v>
      </c>
      <c r="C2872" s="56" t="s">
        <v>109</v>
      </c>
      <c r="D2872" s="44">
        <v>31.147271985142371</v>
      </c>
      <c r="E2872" s="44">
        <v>54.726943835535195</v>
      </c>
      <c r="F2872" s="44">
        <v>23.579671850392824</v>
      </c>
      <c r="G2872" s="45"/>
    </row>
    <row r="2873" spans="2:7" s="40" customFormat="1">
      <c r="B2873" s="43">
        <v>41669</v>
      </c>
      <c r="C2873" s="56" t="s">
        <v>110</v>
      </c>
      <c r="D2873" s="44">
        <v>19.48400236160461</v>
      </c>
      <c r="E2873" s="44">
        <v>43.692597041929794</v>
      </c>
      <c r="F2873" s="44">
        <v>24.208594680325184</v>
      </c>
      <c r="G2873" s="45"/>
    </row>
    <row r="2874" spans="2:7" s="40" customFormat="1">
      <c r="B2874" s="43">
        <v>41669</v>
      </c>
      <c r="C2874" s="56" t="s">
        <v>111</v>
      </c>
      <c r="D2874" s="44">
        <v>33.057544787962819</v>
      </c>
      <c r="E2874" s="44">
        <v>55.296460460010898</v>
      </c>
      <c r="F2874" s="44">
        <v>22.23891567204808</v>
      </c>
      <c r="G2874" s="45"/>
    </row>
    <row r="2875" spans="2:7" s="40" customFormat="1">
      <c r="B2875" s="43">
        <v>41669</v>
      </c>
      <c r="C2875" s="56" t="s">
        <v>112</v>
      </c>
      <c r="D2875" s="44">
        <v>34.967960248198274</v>
      </c>
      <c r="E2875" s="44">
        <v>59.889180029649559</v>
      </c>
      <c r="F2875" s="44">
        <v>24.921219781451285</v>
      </c>
      <c r="G2875" s="45"/>
    </row>
    <row r="2876" spans="2:7" s="40" customFormat="1">
      <c r="B2876" s="43">
        <v>41669</v>
      </c>
      <c r="C2876" s="56" t="s">
        <v>113</v>
      </c>
      <c r="D2876" s="44">
        <v>33.68706052717296</v>
      </c>
      <c r="E2876" s="44">
        <v>56.499484014154277</v>
      </c>
      <c r="F2876" s="44">
        <v>22.812423486981317</v>
      </c>
      <c r="G2876" s="45"/>
    </row>
    <row r="2877" spans="2:7" s="40" customFormat="1">
      <c r="B2877" s="43">
        <v>41669</v>
      </c>
      <c r="C2877" s="56" t="s">
        <v>114</v>
      </c>
      <c r="D2877" s="44">
        <v>31.576861655047463</v>
      </c>
      <c r="E2877" s="44">
        <v>57.322715818574856</v>
      </c>
      <c r="F2877" s="44">
        <v>25.745854163527394</v>
      </c>
      <c r="G2877" s="45"/>
    </row>
    <row r="2878" spans="2:7" s="40" customFormat="1">
      <c r="B2878" s="43">
        <v>41669</v>
      </c>
      <c r="C2878" s="56" t="s">
        <v>115</v>
      </c>
      <c r="D2878" s="44">
        <v>12.933008796403058</v>
      </c>
      <c r="E2878" s="44">
        <v>35.223324531366089</v>
      </c>
      <c r="F2878" s="44">
        <v>22.290315734963031</v>
      </c>
      <c r="G2878" s="45"/>
    </row>
    <row r="2879" spans="2:7" s="40" customFormat="1">
      <c r="B2879" s="43">
        <v>41669</v>
      </c>
      <c r="C2879" s="56" t="s">
        <v>116</v>
      </c>
      <c r="D2879" s="44">
        <v>29.088620355176875</v>
      </c>
      <c r="E2879" s="44">
        <v>53.858841993134611</v>
      </c>
      <c r="F2879" s="44">
        <v>24.770221637957736</v>
      </c>
      <c r="G2879" s="45"/>
    </row>
    <row r="2880" spans="2:7" s="40" customFormat="1">
      <c r="B2880" s="43">
        <v>41669</v>
      </c>
      <c r="C2880" s="56" t="s">
        <v>117</v>
      </c>
      <c r="D2880" s="44">
        <v>27.16743285942642</v>
      </c>
      <c r="E2880" s="44">
        <v>52.200845314293446</v>
      </c>
      <c r="F2880" s="44">
        <v>25.033412454867026</v>
      </c>
      <c r="G2880" s="45"/>
    </row>
    <row r="2881" spans="2:7" s="40" customFormat="1">
      <c r="B2881" s="43">
        <v>41669</v>
      </c>
      <c r="C2881" s="56" t="s">
        <v>118</v>
      </c>
      <c r="D2881" s="44">
        <v>27.587187330486518</v>
      </c>
      <c r="E2881" s="44">
        <v>48.895764456063134</v>
      </c>
      <c r="F2881" s="44">
        <v>21.308577125576615</v>
      </c>
      <c r="G2881" s="45"/>
    </row>
    <row r="2882" spans="2:7" s="40" customFormat="1">
      <c r="B2882" s="43">
        <v>41669</v>
      </c>
      <c r="C2882" s="56" t="s">
        <v>119</v>
      </c>
      <c r="D2882" s="44">
        <v>23.818493628000624</v>
      </c>
      <c r="E2882" s="44">
        <v>46.530411754413329</v>
      </c>
      <c r="F2882" s="44">
        <v>22.711918126412705</v>
      </c>
      <c r="G2882" s="45"/>
    </row>
    <row r="2883" spans="2:7" s="40" customFormat="1">
      <c r="B2883" s="43">
        <v>41669</v>
      </c>
      <c r="C2883" s="56" t="s">
        <v>120</v>
      </c>
      <c r="D2883" s="44">
        <v>28.500164205756729</v>
      </c>
      <c r="E2883" s="44">
        <v>51.988737982189548</v>
      </c>
      <c r="F2883" s="44">
        <v>23.488573776432819</v>
      </c>
      <c r="G2883" s="45"/>
    </row>
    <row r="2884" spans="2:7" s="40" customFormat="1">
      <c r="B2884" s="43">
        <v>41669</v>
      </c>
      <c r="C2884" s="56" t="s">
        <v>121</v>
      </c>
      <c r="D2884" s="44">
        <v>23.944211841850656</v>
      </c>
      <c r="E2884" s="44">
        <v>48.831532443600153</v>
      </c>
      <c r="F2884" s="44">
        <v>24.887320601749497</v>
      </c>
      <c r="G2884" s="45"/>
    </row>
    <row r="2885" spans="2:7" s="40" customFormat="1">
      <c r="B2885" s="43">
        <v>41669</v>
      </c>
      <c r="C2885" s="56" t="s">
        <v>122</v>
      </c>
      <c r="D2885" s="44">
        <v>32.793216686567746</v>
      </c>
      <c r="E2885" s="44">
        <v>59.135949577589905</v>
      </c>
      <c r="F2885" s="44">
        <v>26.342732891022159</v>
      </c>
      <c r="G2885" s="45"/>
    </row>
    <row r="2886" spans="2:7" s="40" customFormat="1">
      <c r="B2886" s="43">
        <v>41669</v>
      </c>
      <c r="C2886" s="56" t="s">
        <v>123</v>
      </c>
      <c r="D2886" s="44">
        <v>15.535757779803669</v>
      </c>
      <c r="E2886" s="44">
        <v>36.161294065756593</v>
      </c>
      <c r="F2886" s="44">
        <v>20.625536285952926</v>
      </c>
      <c r="G2886" s="45"/>
    </row>
    <row r="2887" spans="2:7" s="40" customFormat="1">
      <c r="B2887" s="43">
        <v>41669</v>
      </c>
      <c r="C2887" s="56" t="s">
        <v>124</v>
      </c>
      <c r="D2887" s="44">
        <v>9.1009673456121476</v>
      </c>
      <c r="E2887" s="44">
        <v>28.833839299871325</v>
      </c>
      <c r="F2887" s="44">
        <v>19.732871954259178</v>
      </c>
      <c r="G2887" s="45"/>
    </row>
    <row r="2888" spans="2:7" s="40" customFormat="1">
      <c r="B2888" s="43">
        <v>41669</v>
      </c>
      <c r="C2888" s="56" t="s">
        <v>125</v>
      </c>
      <c r="D2888" s="44">
        <v>11.956110364477819</v>
      </c>
      <c r="E2888" s="44">
        <v>29.657183091725901</v>
      </c>
      <c r="F2888" s="44">
        <v>17.701072727248082</v>
      </c>
      <c r="G2888" s="45"/>
    </row>
    <row r="2889" spans="2:7" s="40" customFormat="1">
      <c r="B2889" s="43">
        <v>41670</v>
      </c>
      <c r="C2889" s="56">
        <v>0</v>
      </c>
      <c r="D2889" s="44">
        <v>15.934399275963759</v>
      </c>
      <c r="E2889" s="44">
        <v>32.011405420527701</v>
      </c>
      <c r="F2889" s="44">
        <v>16.077006144563942</v>
      </c>
      <c r="G2889" s="45"/>
    </row>
    <row r="2890" spans="2:7" s="40" customFormat="1">
      <c r="B2890" s="43">
        <v>41670</v>
      </c>
      <c r="C2890" s="56" t="s">
        <v>31</v>
      </c>
      <c r="D2890" s="44">
        <v>6.3401363066614955</v>
      </c>
      <c r="E2890" s="44">
        <v>22.899841814103336</v>
      </c>
      <c r="F2890" s="44">
        <v>16.559705507441841</v>
      </c>
      <c r="G2890" s="45"/>
    </row>
    <row r="2891" spans="2:7" s="40" customFormat="1">
      <c r="B2891" s="43">
        <v>41670</v>
      </c>
      <c r="C2891" s="56" t="s">
        <v>32</v>
      </c>
      <c r="D2891" s="44">
        <v>7.5052546211517699</v>
      </c>
      <c r="E2891" s="44">
        <v>22.414048642182582</v>
      </c>
      <c r="F2891" s="44">
        <v>14.908794021030811</v>
      </c>
      <c r="G2891" s="45"/>
    </row>
    <row r="2892" spans="2:7" s="40" customFormat="1">
      <c r="B2892" s="43">
        <v>41670</v>
      </c>
      <c r="C2892" s="56" t="s">
        <v>33</v>
      </c>
      <c r="D2892" s="44">
        <v>7.6206802884317968</v>
      </c>
      <c r="E2892" s="44">
        <v>22.920681425279323</v>
      </c>
      <c r="F2892" s="44">
        <v>15.300001136847527</v>
      </c>
      <c r="G2892" s="45"/>
    </row>
    <row r="2893" spans="2:7" s="40" customFormat="1">
      <c r="B2893" s="43">
        <v>41670</v>
      </c>
      <c r="C2893" s="56" t="s">
        <v>34</v>
      </c>
      <c r="D2893" s="44">
        <v>11.367980250002681</v>
      </c>
      <c r="E2893" s="44">
        <v>26.742393616398374</v>
      </c>
      <c r="F2893" s="44">
        <v>15.374413366395693</v>
      </c>
      <c r="G2893" s="45"/>
    </row>
    <row r="2894" spans="2:7" s="40" customFormat="1">
      <c r="B2894" s="43">
        <v>41670</v>
      </c>
      <c r="C2894" s="56" t="s">
        <v>35</v>
      </c>
      <c r="D2894" s="44">
        <v>17.707924793969173</v>
      </c>
      <c r="E2894" s="44">
        <v>35.388852650645966</v>
      </c>
      <c r="F2894" s="44">
        <v>17.680927856676792</v>
      </c>
      <c r="G2894" s="45"/>
    </row>
    <row r="2895" spans="2:7" s="40" customFormat="1">
      <c r="B2895" s="43">
        <v>41670</v>
      </c>
      <c r="C2895" s="56" t="s">
        <v>36</v>
      </c>
      <c r="D2895" s="44">
        <v>15.251618486673594</v>
      </c>
      <c r="E2895" s="44">
        <v>37.299541686630988</v>
      </c>
      <c r="F2895" s="44">
        <v>22.047923199957395</v>
      </c>
      <c r="G2895" s="45"/>
    </row>
    <row r="2896" spans="2:7" s="40" customFormat="1">
      <c r="B2896" s="43">
        <v>41670</v>
      </c>
      <c r="C2896" s="56" t="s">
        <v>37</v>
      </c>
      <c r="D2896" s="44">
        <v>18.442500872849347</v>
      </c>
      <c r="E2896" s="44">
        <v>38.840698487727202</v>
      </c>
      <c r="F2896" s="44">
        <v>20.398197614877855</v>
      </c>
      <c r="G2896" s="45"/>
    </row>
    <row r="2897" spans="2:7" s="40" customFormat="1">
      <c r="B2897" s="43">
        <v>41670</v>
      </c>
      <c r="C2897" s="56" t="s">
        <v>38</v>
      </c>
      <c r="D2897" s="44">
        <v>17.697150895084171</v>
      </c>
      <c r="E2897" s="44">
        <v>40.529639531283337</v>
      </c>
      <c r="F2897" s="44">
        <v>22.832488636199166</v>
      </c>
      <c r="G2897" s="45"/>
    </row>
    <row r="2898" spans="2:7" s="40" customFormat="1">
      <c r="B2898" s="43">
        <v>41670</v>
      </c>
      <c r="C2898" s="56" t="s">
        <v>39</v>
      </c>
      <c r="D2898" s="44">
        <v>13.110098492778089</v>
      </c>
      <c r="E2898" s="44">
        <v>33.783294012782775</v>
      </c>
      <c r="F2898" s="44">
        <v>20.673195520004686</v>
      </c>
      <c r="G2898" s="45"/>
    </row>
    <row r="2899" spans="2:7" s="40" customFormat="1">
      <c r="B2899" s="43">
        <v>41670</v>
      </c>
      <c r="C2899" s="56" t="s">
        <v>40</v>
      </c>
      <c r="D2899" s="44">
        <v>4.2825398373610088</v>
      </c>
      <c r="E2899" s="44">
        <v>23.943765484283791</v>
      </c>
      <c r="F2899" s="44">
        <v>19.66122564692278</v>
      </c>
      <c r="G2899" s="45"/>
    </row>
    <row r="2900" spans="2:7" s="40" customFormat="1">
      <c r="B2900" s="43">
        <v>41670</v>
      </c>
      <c r="C2900" s="56" t="s">
        <v>41</v>
      </c>
      <c r="D2900" s="44">
        <v>7.9772384374018781</v>
      </c>
      <c r="E2900" s="44">
        <v>25.506079872226991</v>
      </c>
      <c r="F2900" s="44">
        <v>17.528841434825111</v>
      </c>
      <c r="G2900" s="45"/>
    </row>
    <row r="2901" spans="2:7" s="40" customFormat="1">
      <c r="B2901" s="43">
        <v>41670</v>
      </c>
      <c r="C2901" s="56" t="s">
        <v>42</v>
      </c>
      <c r="D2901" s="44">
        <v>16.153823490843806</v>
      </c>
      <c r="E2901" s="44">
        <v>36.253042623253513</v>
      </c>
      <c r="F2901" s="44">
        <v>20.099219132409708</v>
      </c>
      <c r="G2901" s="45"/>
    </row>
    <row r="2902" spans="2:7" s="40" customFormat="1">
      <c r="B2902" s="43">
        <v>41670</v>
      </c>
      <c r="C2902" s="56" t="s">
        <v>43</v>
      </c>
      <c r="D2902" s="44">
        <v>9.7615187821522991</v>
      </c>
      <c r="E2902" s="44">
        <v>27.321581090774064</v>
      </c>
      <c r="F2902" s="44">
        <v>17.560062308621767</v>
      </c>
      <c r="G2902" s="45"/>
    </row>
    <row r="2903" spans="2:7" s="40" customFormat="1">
      <c r="B2903" s="43">
        <v>41670</v>
      </c>
      <c r="C2903" s="56" t="s">
        <v>44</v>
      </c>
      <c r="D2903" s="44">
        <v>30.459978058907172</v>
      </c>
      <c r="E2903" s="44">
        <v>52.763694046785076</v>
      </c>
      <c r="F2903" s="44">
        <v>22.303715987877904</v>
      </c>
      <c r="G2903" s="45"/>
    </row>
    <row r="2904" spans="2:7" s="40" customFormat="1">
      <c r="B2904" s="43">
        <v>41670</v>
      </c>
      <c r="C2904" s="56" t="s">
        <v>45</v>
      </c>
      <c r="D2904" s="44">
        <v>44.45118315908546</v>
      </c>
      <c r="E2904" s="44">
        <v>67.426907762284586</v>
      </c>
      <c r="F2904" s="44">
        <v>22.975724603199126</v>
      </c>
      <c r="G2904" s="45"/>
    </row>
    <row r="2905" spans="2:7" s="40" customFormat="1">
      <c r="B2905" s="43">
        <v>41670</v>
      </c>
      <c r="C2905" s="56" t="s">
        <v>46</v>
      </c>
      <c r="D2905" s="44">
        <v>37.8279167933689</v>
      </c>
      <c r="E2905" s="44">
        <v>60.290081715249229</v>
      </c>
      <c r="F2905" s="44">
        <v>22.46216492188033</v>
      </c>
      <c r="G2905" s="45"/>
    </row>
    <row r="2906" spans="2:7" s="40" customFormat="1">
      <c r="B2906" s="43">
        <v>41670</v>
      </c>
      <c r="C2906" s="56" t="s">
        <v>47</v>
      </c>
      <c r="D2906" s="44">
        <v>21.558861096895072</v>
      </c>
      <c r="E2906" s="44">
        <v>42.702138383513208</v>
      </c>
      <c r="F2906" s="44">
        <v>21.143277286618137</v>
      </c>
      <c r="G2906" s="45"/>
    </row>
    <row r="2907" spans="2:7" s="40" customFormat="1">
      <c r="B2907" s="43">
        <v>41670</v>
      </c>
      <c r="C2907" s="56" t="s">
        <v>48</v>
      </c>
      <c r="D2907" s="44">
        <v>8.7956335277420674</v>
      </c>
      <c r="E2907" s="44">
        <v>26.824593416992307</v>
      </c>
      <c r="F2907" s="44">
        <v>18.028959889250238</v>
      </c>
      <c r="G2907" s="45"/>
    </row>
    <row r="2908" spans="2:7" s="40" customFormat="1">
      <c r="B2908" s="43">
        <v>41670</v>
      </c>
      <c r="C2908" s="56" t="s">
        <v>49</v>
      </c>
      <c r="D2908" s="44">
        <v>12.794536140578009</v>
      </c>
      <c r="E2908" s="44">
        <v>28.92520403664523</v>
      </c>
      <c r="F2908" s="44">
        <v>16.130667896067223</v>
      </c>
      <c r="G2908" s="45"/>
    </row>
    <row r="2909" spans="2:7" s="40" customFormat="1">
      <c r="B2909" s="43">
        <v>41670</v>
      </c>
      <c r="C2909" s="56" t="s">
        <v>50</v>
      </c>
      <c r="D2909" s="44">
        <v>21.569019261605067</v>
      </c>
      <c r="E2909" s="44">
        <v>39.038233771876072</v>
      </c>
      <c r="F2909" s="44">
        <v>17.469214510271005</v>
      </c>
      <c r="G2909" s="45"/>
    </row>
    <row r="2910" spans="2:7" s="40" customFormat="1">
      <c r="B2910" s="43">
        <v>41670</v>
      </c>
      <c r="C2910" s="56" t="s">
        <v>51</v>
      </c>
      <c r="D2910" s="44">
        <v>13.119772893753085</v>
      </c>
      <c r="E2910" s="44">
        <v>28.249238675805572</v>
      </c>
      <c r="F2910" s="44">
        <v>15.129465782052486</v>
      </c>
      <c r="G2910" s="45"/>
    </row>
    <row r="2911" spans="2:7" s="40" customFormat="1">
      <c r="B2911" s="43">
        <v>41670</v>
      </c>
      <c r="C2911" s="56" t="s">
        <v>52</v>
      </c>
      <c r="D2911" s="44">
        <v>22.943739032865391</v>
      </c>
      <c r="E2911" s="44">
        <v>42.405272255324341</v>
      </c>
      <c r="F2911" s="44">
        <v>19.46153322245895</v>
      </c>
      <c r="G2911" s="45"/>
    </row>
    <row r="2912" spans="2:7" s="40" customFormat="1">
      <c r="B2912" s="43">
        <v>41670</v>
      </c>
      <c r="C2912" s="56" t="s">
        <v>53</v>
      </c>
      <c r="D2912" s="44">
        <v>21.726117019355105</v>
      </c>
      <c r="E2912" s="44">
        <v>41.898310246967597</v>
      </c>
      <c r="F2912" s="44">
        <v>20.172193227612492</v>
      </c>
      <c r="G2912" s="45"/>
    </row>
    <row r="2913" spans="2:7" s="40" customFormat="1">
      <c r="B2913" s="43">
        <v>41670</v>
      </c>
      <c r="C2913" s="56" t="s">
        <v>54</v>
      </c>
      <c r="D2913" s="44">
        <v>23.804143045205592</v>
      </c>
      <c r="E2913" s="44">
        <v>45.677222705824661</v>
      </c>
      <c r="F2913" s="44">
        <v>21.873079660619069</v>
      </c>
      <c r="G2913" s="45"/>
    </row>
    <row r="2914" spans="2:7" s="40" customFormat="1">
      <c r="B2914" s="43">
        <v>41670</v>
      </c>
      <c r="C2914" s="56" t="s">
        <v>55</v>
      </c>
      <c r="D2914" s="44">
        <v>17.233773713994051</v>
      </c>
      <c r="E2914" s="44">
        <v>33.832821206717711</v>
      </c>
      <c r="F2914" s="44">
        <v>16.59904749272366</v>
      </c>
      <c r="G2914" s="45"/>
    </row>
    <row r="2915" spans="2:7" s="40" customFormat="1">
      <c r="B2915" s="43">
        <v>41670</v>
      </c>
      <c r="C2915" s="56" t="s">
        <v>56</v>
      </c>
      <c r="D2915" s="44">
        <v>23.342090500965487</v>
      </c>
      <c r="E2915" s="44">
        <v>41.65476089883871</v>
      </c>
      <c r="F2915" s="44">
        <v>18.312670397873223</v>
      </c>
      <c r="G2915" s="45"/>
    </row>
    <row r="2916" spans="2:7" s="40" customFormat="1">
      <c r="B2916" s="43">
        <v>41670</v>
      </c>
      <c r="C2916" s="56" t="s">
        <v>57</v>
      </c>
      <c r="D2916" s="44">
        <v>16.834765133943954</v>
      </c>
      <c r="E2916" s="44">
        <v>31.341165863040981</v>
      </c>
      <c r="F2916" s="44">
        <v>14.506400729097027</v>
      </c>
      <c r="G2916" s="45"/>
    </row>
    <row r="2917" spans="2:7" s="40" customFormat="1">
      <c r="B2917" s="43">
        <v>41670</v>
      </c>
      <c r="C2917" s="56" t="s">
        <v>58</v>
      </c>
      <c r="D2917" s="44">
        <v>19.563490243524594</v>
      </c>
      <c r="E2917" s="44">
        <v>37.653508096312756</v>
      </c>
      <c r="F2917" s="44">
        <v>18.090017852788161</v>
      </c>
      <c r="G2917" s="45"/>
    </row>
    <row r="2918" spans="2:7" s="40" customFormat="1">
      <c r="B2918" s="43">
        <v>41670</v>
      </c>
      <c r="C2918" s="56" t="s">
        <v>59</v>
      </c>
      <c r="D2918" s="44">
        <v>34.015526174882986</v>
      </c>
      <c r="E2918" s="44">
        <v>53.487293746985657</v>
      </c>
      <c r="F2918" s="44">
        <v>19.471767572102671</v>
      </c>
      <c r="G2918" s="45"/>
    </row>
    <row r="2919" spans="2:7" s="40" customFormat="1">
      <c r="B2919" s="43">
        <v>41670</v>
      </c>
      <c r="C2919" s="56" t="s">
        <v>60</v>
      </c>
      <c r="D2919" s="44">
        <v>54.470737113312786</v>
      </c>
      <c r="E2919" s="44">
        <v>83.106952481343512</v>
      </c>
      <c r="F2919" s="44">
        <v>28.636215368030726</v>
      </c>
      <c r="G2919" s="45"/>
    </row>
    <row r="2920" spans="2:7" s="40" customFormat="1">
      <c r="B2920" s="43">
        <v>41670</v>
      </c>
      <c r="C2920" s="56" t="s">
        <v>61</v>
      </c>
      <c r="D2920" s="44">
        <v>64.336006724465108</v>
      </c>
      <c r="E2920" s="44">
        <v>99.647517819949044</v>
      </c>
      <c r="F2920" s="44">
        <v>35.311511095483937</v>
      </c>
      <c r="G2920" s="45"/>
    </row>
    <row r="2921" spans="2:7" s="40" customFormat="1">
      <c r="B2921" s="43">
        <v>41670</v>
      </c>
      <c r="C2921" s="56" t="s">
        <v>62</v>
      </c>
      <c r="D2921" s="44">
        <v>85.105702165159954</v>
      </c>
      <c r="E2921" s="44">
        <v>123.29194919417694</v>
      </c>
      <c r="F2921" s="44">
        <v>38.186247029016982</v>
      </c>
      <c r="G2921" s="45"/>
    </row>
    <row r="2922" spans="2:7" s="40" customFormat="1">
      <c r="B2922" s="43">
        <v>41670</v>
      </c>
      <c r="C2922" s="56" t="s">
        <v>63</v>
      </c>
      <c r="D2922" s="44">
        <v>59.245181897488905</v>
      </c>
      <c r="E2922" s="44">
        <v>99.012972623129343</v>
      </c>
      <c r="F2922" s="44">
        <v>39.767790725640438</v>
      </c>
      <c r="G2922" s="45"/>
    </row>
    <row r="2923" spans="2:7" s="40" customFormat="1">
      <c r="B2923" s="43">
        <v>41670</v>
      </c>
      <c r="C2923" s="56" t="s">
        <v>64</v>
      </c>
      <c r="D2923" s="44">
        <v>49.914723422611708</v>
      </c>
      <c r="E2923" s="44">
        <v>85.522204058264236</v>
      </c>
      <c r="F2923" s="44">
        <v>35.607480635652529</v>
      </c>
      <c r="G2923" s="45"/>
    </row>
    <row r="2924" spans="2:7" s="40" customFormat="1">
      <c r="B2924" s="43">
        <v>41670</v>
      </c>
      <c r="C2924" s="56" t="s">
        <v>65</v>
      </c>
      <c r="D2924" s="44">
        <v>85.11486397496995</v>
      </c>
      <c r="E2924" s="44">
        <v>130.15087963994341</v>
      </c>
      <c r="F2924" s="44">
        <v>45.036015664973462</v>
      </c>
      <c r="G2924" s="45"/>
    </row>
    <row r="2925" spans="2:7" s="40" customFormat="1">
      <c r="B2925" s="43">
        <v>41670</v>
      </c>
      <c r="C2925" s="56" t="s">
        <v>66</v>
      </c>
      <c r="D2925" s="44">
        <v>82.637600393779366</v>
      </c>
      <c r="E2925" s="44">
        <v>125.40009247913582</v>
      </c>
      <c r="F2925" s="44">
        <v>42.762492085356456</v>
      </c>
      <c r="G2925" s="45"/>
    </row>
    <row r="2926" spans="2:7" s="40" customFormat="1">
      <c r="B2926" s="43">
        <v>41670</v>
      </c>
      <c r="C2926" s="56" t="s">
        <v>67</v>
      </c>
      <c r="D2926" s="44">
        <v>69.371562885366259</v>
      </c>
      <c r="E2926" s="44">
        <v>104.39389285381657</v>
      </c>
      <c r="F2926" s="44">
        <v>35.022329968450308</v>
      </c>
      <c r="G2926" s="45"/>
    </row>
    <row r="2927" spans="2:7" s="40" customFormat="1">
      <c r="B2927" s="43">
        <v>41670</v>
      </c>
      <c r="C2927" s="56" t="s">
        <v>68</v>
      </c>
      <c r="D2927" s="44">
        <v>37.351301516178751</v>
      </c>
      <c r="E2927" s="44">
        <v>59.954877763649307</v>
      </c>
      <c r="F2927" s="44">
        <v>22.603576247470556</v>
      </c>
      <c r="G2927" s="45"/>
    </row>
    <row r="2928" spans="2:7" s="40" customFormat="1">
      <c r="B2928" s="43">
        <v>41670</v>
      </c>
      <c r="C2928" s="56" t="s">
        <v>69</v>
      </c>
      <c r="D2928" s="44">
        <v>27.580418036106465</v>
      </c>
      <c r="E2928" s="44">
        <v>54.624053562047031</v>
      </c>
      <c r="F2928" s="44">
        <v>27.043635525940566</v>
      </c>
      <c r="G2928" s="45"/>
    </row>
    <row r="2929" spans="2:7" s="40" customFormat="1">
      <c r="B2929" s="43">
        <v>41670</v>
      </c>
      <c r="C2929" s="56" t="s">
        <v>70</v>
      </c>
      <c r="D2929" s="44">
        <v>34.706227605148136</v>
      </c>
      <c r="E2929" s="44">
        <v>61.041352594664744</v>
      </c>
      <c r="F2929" s="44">
        <v>26.335124989516608</v>
      </c>
      <c r="G2929" s="45"/>
    </row>
    <row r="2930" spans="2:7" s="40" customFormat="1">
      <c r="B2930" s="43">
        <v>41670</v>
      </c>
      <c r="C2930" s="56" t="s">
        <v>71</v>
      </c>
      <c r="D2930" s="44">
        <v>47.089818578716034</v>
      </c>
      <c r="E2930" s="44">
        <v>71.976219439508142</v>
      </c>
      <c r="F2930" s="44">
        <v>24.886400860792108</v>
      </c>
      <c r="G2930" s="45"/>
    </row>
    <row r="2931" spans="2:7" s="40" customFormat="1">
      <c r="B2931" s="43">
        <v>41670</v>
      </c>
      <c r="C2931" s="56" t="s">
        <v>72</v>
      </c>
      <c r="D2931" s="44">
        <v>34.453993107038066</v>
      </c>
      <c r="E2931" s="44">
        <v>61.030062312404745</v>
      </c>
      <c r="F2931" s="44">
        <v>26.576069205366679</v>
      </c>
      <c r="G2931" s="45"/>
    </row>
    <row r="2932" spans="2:7" s="40" customFormat="1">
      <c r="B2932" s="43">
        <v>41670</v>
      </c>
      <c r="C2932" s="56" t="s">
        <v>73</v>
      </c>
      <c r="D2932" s="44">
        <v>49.314184630906553</v>
      </c>
      <c r="E2932" s="44">
        <v>76.640715000061746</v>
      </c>
      <c r="F2932" s="44">
        <v>27.326530369155194</v>
      </c>
      <c r="G2932" s="45"/>
    </row>
    <row r="2933" spans="2:7" s="40" customFormat="1">
      <c r="B2933" s="43">
        <v>41670</v>
      </c>
      <c r="C2933" s="56" t="s">
        <v>74</v>
      </c>
      <c r="D2933" s="44">
        <v>35.314186997008271</v>
      </c>
      <c r="E2933" s="44">
        <v>61.831511510440322</v>
      </c>
      <c r="F2933" s="44">
        <v>26.517324513432051</v>
      </c>
      <c r="G2933" s="45"/>
    </row>
    <row r="2934" spans="2:7" s="40" customFormat="1">
      <c r="B2934" s="43">
        <v>41670</v>
      </c>
      <c r="C2934" s="56" t="s">
        <v>75</v>
      </c>
      <c r="D2934" s="44">
        <v>32.868783380347693</v>
      </c>
      <c r="E2934" s="44">
        <v>56.395318660132105</v>
      </c>
      <c r="F2934" s="44">
        <v>23.526535279784412</v>
      </c>
      <c r="G2934" s="45"/>
    </row>
    <row r="2935" spans="2:7" s="40" customFormat="1">
      <c r="B2935" s="43">
        <v>41670</v>
      </c>
      <c r="C2935" s="56" t="s">
        <v>76</v>
      </c>
      <c r="D2935" s="44">
        <v>29.342477139246871</v>
      </c>
      <c r="E2935" s="44">
        <v>50.230901257404263</v>
      </c>
      <c r="F2935" s="44">
        <v>20.888424118157392</v>
      </c>
      <c r="G2935" s="45"/>
    </row>
    <row r="2936" spans="2:7" s="40" customFormat="1">
      <c r="B2936" s="43">
        <v>41670</v>
      </c>
      <c r="C2936" s="56" t="s">
        <v>77</v>
      </c>
      <c r="D2936" s="44">
        <v>30.024459474492026</v>
      </c>
      <c r="E2936" s="44">
        <v>51.09609765510681</v>
      </c>
      <c r="F2936" s="44">
        <v>21.071638180614784</v>
      </c>
      <c r="G2936" s="45"/>
    </row>
    <row r="2937" spans="2:7" s="40" customFormat="1">
      <c r="B2937" s="43">
        <v>41670</v>
      </c>
      <c r="C2937" s="56" t="s">
        <v>78</v>
      </c>
      <c r="D2937" s="44">
        <v>20.296050813724751</v>
      </c>
      <c r="E2937" s="44">
        <v>39.664940865227663</v>
      </c>
      <c r="F2937" s="44">
        <v>19.368890051502913</v>
      </c>
      <c r="G2937" s="45"/>
    </row>
    <row r="2938" spans="2:7" s="40" customFormat="1">
      <c r="B2938" s="43">
        <v>41670</v>
      </c>
      <c r="C2938" s="56" t="s">
        <v>79</v>
      </c>
      <c r="D2938" s="44">
        <v>28.124680517006578</v>
      </c>
      <c r="E2938" s="44">
        <v>52.594254964290037</v>
      </c>
      <c r="F2938" s="44">
        <v>24.46957444728346</v>
      </c>
      <c r="G2938" s="45"/>
    </row>
    <row r="2939" spans="2:7" s="40" customFormat="1">
      <c r="B2939" s="43">
        <v>41670</v>
      </c>
      <c r="C2939" s="56" t="s">
        <v>80</v>
      </c>
      <c r="D2939" s="44">
        <v>22.835442238725339</v>
      </c>
      <c r="E2939" s="44">
        <v>45.860056539966486</v>
      </c>
      <c r="F2939" s="44">
        <v>23.024614301241147</v>
      </c>
      <c r="G2939" s="45"/>
    </row>
    <row r="2940" spans="2:7" s="40" customFormat="1">
      <c r="B2940" s="43">
        <v>41670</v>
      </c>
      <c r="C2940" s="56" t="s">
        <v>81</v>
      </c>
      <c r="D2940" s="44">
        <v>33.256037928892773</v>
      </c>
      <c r="E2940" s="44">
        <v>60.95287266334374</v>
      </c>
      <c r="F2940" s="44">
        <v>27.696834734450967</v>
      </c>
      <c r="G2940" s="45"/>
    </row>
    <row r="2941" spans="2:7" s="40" customFormat="1">
      <c r="B2941" s="43">
        <v>41670</v>
      </c>
      <c r="C2941" s="56" t="s">
        <v>82</v>
      </c>
      <c r="D2941" s="44">
        <v>31.87064049632745</v>
      </c>
      <c r="E2941" s="44">
        <v>60.646423775256899</v>
      </c>
      <c r="F2941" s="44">
        <v>28.775783278929449</v>
      </c>
      <c r="G2941" s="45"/>
    </row>
    <row r="2942" spans="2:7" s="40" customFormat="1">
      <c r="B2942" s="43">
        <v>41670</v>
      </c>
      <c r="C2942" s="56" t="s">
        <v>83</v>
      </c>
      <c r="D2942" s="44">
        <v>32.227272248412532</v>
      </c>
      <c r="E2942" s="44">
        <v>51.833065379454411</v>
      </c>
      <c r="F2942" s="44">
        <v>19.605793131041878</v>
      </c>
      <c r="G2942" s="45"/>
    </row>
    <row r="2943" spans="2:7" s="40" customFormat="1">
      <c r="B2943" s="43">
        <v>41670</v>
      </c>
      <c r="C2943" s="56" t="s">
        <v>84</v>
      </c>
      <c r="D2943" s="44">
        <v>22.929411303755362</v>
      </c>
      <c r="E2943" s="44">
        <v>42.249340513920323</v>
      </c>
      <c r="F2943" s="44">
        <v>19.319929210164961</v>
      </c>
      <c r="G2943" s="45"/>
    </row>
    <row r="2944" spans="2:7" s="40" customFormat="1">
      <c r="B2944" s="43">
        <v>41670</v>
      </c>
      <c r="C2944" s="56" t="s">
        <v>85</v>
      </c>
      <c r="D2944" s="44">
        <v>20.977415935059906</v>
      </c>
      <c r="E2944" s="44">
        <v>39.937682184467512</v>
      </c>
      <c r="F2944" s="44">
        <v>18.960266249407606</v>
      </c>
      <c r="G2944" s="45"/>
    </row>
    <row r="2945" spans="2:7" s="40" customFormat="1">
      <c r="B2945" s="43">
        <v>41670</v>
      </c>
      <c r="C2945" s="56" t="s">
        <v>86</v>
      </c>
      <c r="D2945" s="44">
        <v>25.888451645386052</v>
      </c>
      <c r="E2945" s="44">
        <v>43.262043727777794</v>
      </c>
      <c r="F2945" s="44">
        <v>17.373592082391742</v>
      </c>
      <c r="G2945" s="45"/>
    </row>
    <row r="2946" spans="2:7" s="40" customFormat="1">
      <c r="B2946" s="43">
        <v>41670</v>
      </c>
      <c r="C2946" s="56" t="s">
        <v>87</v>
      </c>
      <c r="D2946" s="44">
        <v>24.702511918595771</v>
      </c>
      <c r="E2946" s="44">
        <v>46.966317461325893</v>
      </c>
      <c r="F2946" s="44">
        <v>22.263805542730122</v>
      </c>
      <c r="G2946" s="45"/>
    </row>
    <row r="2947" spans="2:7" s="40" customFormat="1">
      <c r="B2947" s="43">
        <v>41670</v>
      </c>
      <c r="C2947" s="56" t="s">
        <v>88</v>
      </c>
      <c r="D2947" s="44">
        <v>12.445635568582906</v>
      </c>
      <c r="E2947" s="44">
        <v>30.870932876534152</v>
      </c>
      <c r="F2947" s="44">
        <v>18.425297307951247</v>
      </c>
      <c r="G2947" s="45"/>
    </row>
    <row r="2948" spans="2:7" s="40" customFormat="1">
      <c r="B2948" s="43">
        <v>41670</v>
      </c>
      <c r="C2948" s="56" t="s">
        <v>89</v>
      </c>
      <c r="D2948" s="44">
        <v>19.507854712779555</v>
      </c>
      <c r="E2948" s="44">
        <v>34.110856141710485</v>
      </c>
      <c r="F2948" s="44">
        <v>14.603001428930931</v>
      </c>
      <c r="G2948" s="45"/>
    </row>
    <row r="2949" spans="2:7" s="40" customFormat="1">
      <c r="B2949" s="43">
        <v>41670</v>
      </c>
      <c r="C2949" s="56" t="s">
        <v>90</v>
      </c>
      <c r="D2949" s="44">
        <v>16.905319962123947</v>
      </c>
      <c r="E2949" s="44">
        <v>31.588235650179779</v>
      </c>
      <c r="F2949" s="44">
        <v>14.682915688055832</v>
      </c>
      <c r="G2949" s="45"/>
    </row>
    <row r="2950" spans="2:7" s="40" customFormat="1">
      <c r="B2950" s="43">
        <v>41670</v>
      </c>
      <c r="C2950" s="56" t="s">
        <v>91</v>
      </c>
      <c r="D2950" s="44">
        <v>15.687971041928662</v>
      </c>
      <c r="E2950" s="44">
        <v>34.342632746392361</v>
      </c>
      <c r="F2950" s="44">
        <v>18.654661704463699</v>
      </c>
      <c r="G2950" s="45"/>
    </row>
    <row r="2951" spans="2:7" s="40" customFormat="1">
      <c r="B2951" s="43">
        <v>41670</v>
      </c>
      <c r="C2951" s="56" t="s">
        <v>92</v>
      </c>
      <c r="D2951" s="44">
        <v>11.364537728732653</v>
      </c>
      <c r="E2951" s="44">
        <v>27.735677734809755</v>
      </c>
      <c r="F2951" s="44">
        <v>16.371140006077102</v>
      </c>
      <c r="G2951" s="45"/>
    </row>
    <row r="2952" spans="2:7" s="40" customFormat="1">
      <c r="B2952" s="43">
        <v>41670</v>
      </c>
      <c r="C2952" s="56" t="s">
        <v>93</v>
      </c>
      <c r="D2952" s="44">
        <v>15.845209922553698</v>
      </c>
      <c r="E2952" s="44">
        <v>31.524341888070808</v>
      </c>
      <c r="F2952" s="44">
        <v>15.67913196551711</v>
      </c>
      <c r="G2952" s="45"/>
    </row>
    <row r="2953" spans="2:7" s="40" customFormat="1">
      <c r="B2953" s="43">
        <v>41670</v>
      </c>
      <c r="C2953" s="56" t="s">
        <v>94</v>
      </c>
      <c r="D2953" s="44">
        <v>12.72856904210297</v>
      </c>
      <c r="E2953" s="44">
        <v>24.780284230899269</v>
      </c>
      <c r="F2953" s="44">
        <v>12.051715188796299</v>
      </c>
      <c r="G2953" s="45"/>
    </row>
    <row r="2954" spans="2:7" s="40" customFormat="1">
      <c r="B2954" s="43">
        <v>41670</v>
      </c>
      <c r="C2954" s="56" t="s">
        <v>95</v>
      </c>
      <c r="D2954" s="44">
        <v>14.70126305989843</v>
      </c>
      <c r="E2954" s="44">
        <v>30.531912500975313</v>
      </c>
      <c r="F2954" s="44">
        <v>15.830649441076883</v>
      </c>
      <c r="G2954" s="45"/>
    </row>
    <row r="2955" spans="2:7" s="40" customFormat="1">
      <c r="B2955" s="43">
        <v>41670</v>
      </c>
      <c r="C2955" s="56" t="s">
        <v>96</v>
      </c>
      <c r="D2955" s="44">
        <v>14.995000136613497</v>
      </c>
      <c r="E2955" s="44">
        <v>26.700751273886279</v>
      </c>
      <c r="F2955" s="44">
        <v>11.705751137272783</v>
      </c>
      <c r="G2955" s="45"/>
    </row>
    <row r="2956" spans="2:7" s="40" customFormat="1">
      <c r="B2956" s="43">
        <v>41670</v>
      </c>
      <c r="C2956" s="56" t="s">
        <v>97</v>
      </c>
      <c r="D2956" s="44">
        <v>13.420927227518129</v>
      </c>
      <c r="E2956" s="44">
        <v>28.653005193180274</v>
      </c>
      <c r="F2956" s="44">
        <v>15.232077965662144</v>
      </c>
      <c r="G2956" s="45"/>
    </row>
    <row r="2957" spans="2:7" s="40" customFormat="1">
      <c r="B2957" s="43">
        <v>41670</v>
      </c>
      <c r="C2957" s="56" t="s">
        <v>98</v>
      </c>
      <c r="D2957" s="44">
        <v>9.4439182320022024</v>
      </c>
      <c r="E2957" s="44">
        <v>21.719163743916834</v>
      </c>
      <c r="F2957" s="44">
        <v>12.275245511914632</v>
      </c>
      <c r="G2957" s="45"/>
    </row>
    <row r="2958" spans="2:7" s="40" customFormat="1">
      <c r="B2958" s="43">
        <v>41670</v>
      </c>
      <c r="C2958" s="56" t="s">
        <v>99</v>
      </c>
      <c r="D2958" s="44">
        <v>12.717743462102964</v>
      </c>
      <c r="E2958" s="44">
        <v>24.674003412129316</v>
      </c>
      <c r="F2958" s="44">
        <v>11.956259950026352</v>
      </c>
      <c r="G2958" s="45"/>
    </row>
    <row r="2959" spans="2:7" s="40" customFormat="1">
      <c r="B2959" s="43">
        <v>41670</v>
      </c>
      <c r="C2959" s="56" t="s">
        <v>100</v>
      </c>
      <c r="D2959" s="44">
        <v>9.09754619829212</v>
      </c>
      <c r="E2959" s="44">
        <v>23.312465906006015</v>
      </c>
      <c r="F2959" s="44">
        <v>14.214919707713895</v>
      </c>
      <c r="G2959" s="45"/>
    </row>
    <row r="2960" spans="2:7" s="40" customFormat="1">
      <c r="B2960" s="43">
        <v>41670</v>
      </c>
      <c r="C2960" s="56" t="s">
        <v>101</v>
      </c>
      <c r="D2960" s="44">
        <v>13.798397655478217</v>
      </c>
      <c r="E2960" s="44">
        <v>26.172280335586542</v>
      </c>
      <c r="F2960" s="44">
        <v>12.373882680108325</v>
      </c>
      <c r="G2960" s="45"/>
    </row>
    <row r="2961" spans="2:7" s="40" customFormat="1">
      <c r="B2961" s="43">
        <v>41670</v>
      </c>
      <c r="C2961" s="56" t="s">
        <v>102</v>
      </c>
      <c r="D2961" s="44">
        <v>11.24852093472262</v>
      </c>
      <c r="E2961" s="44">
        <v>24.568024870451367</v>
      </c>
      <c r="F2961" s="44">
        <v>13.319503935728747</v>
      </c>
      <c r="G2961" s="45"/>
    </row>
    <row r="2962" spans="2:7" s="40" customFormat="1">
      <c r="B2962" s="43">
        <v>41670</v>
      </c>
      <c r="C2962" s="56" t="s">
        <v>103</v>
      </c>
      <c r="D2962" s="44">
        <v>9.181347398127139</v>
      </c>
      <c r="E2962" s="44">
        <v>18.953568268866253</v>
      </c>
      <c r="F2962" s="44">
        <v>9.7722208707391136</v>
      </c>
      <c r="G2962" s="45"/>
    </row>
    <row r="2963" spans="2:7" s="40" customFormat="1">
      <c r="B2963" s="43">
        <v>41670</v>
      </c>
      <c r="C2963" s="56" t="s">
        <v>104</v>
      </c>
      <c r="D2963" s="44">
        <v>11.405797137552657</v>
      </c>
      <c r="E2963" s="44">
        <v>19.744940233543844</v>
      </c>
      <c r="F2963" s="44">
        <v>8.3391430959911865</v>
      </c>
      <c r="G2963" s="45"/>
    </row>
    <row r="2964" spans="2:7" s="40" customFormat="1">
      <c r="B2964" s="43">
        <v>41670</v>
      </c>
      <c r="C2964" s="56" t="s">
        <v>105</v>
      </c>
      <c r="D2964" s="44">
        <v>11.447708999897667</v>
      </c>
      <c r="E2964" s="44">
        <v>21.296124757095043</v>
      </c>
      <c r="F2964" s="44">
        <v>9.8484157571973761</v>
      </c>
      <c r="G2964" s="45"/>
    </row>
    <row r="2965" spans="2:7" s="40" customFormat="1">
      <c r="B2965" s="43">
        <v>41670</v>
      </c>
      <c r="C2965" s="56" t="s">
        <v>106</v>
      </c>
      <c r="D2965" s="44">
        <v>12.549393631842921</v>
      </c>
      <c r="E2965" s="44">
        <v>23.311623521528006</v>
      </c>
      <c r="F2965" s="44">
        <v>10.762229889685084</v>
      </c>
      <c r="G2965" s="45"/>
    </row>
    <row r="2966" spans="2:7" s="40" customFormat="1">
      <c r="B2966" s="43">
        <v>41670</v>
      </c>
      <c r="C2966" s="56" t="s">
        <v>107</v>
      </c>
      <c r="D2966" s="44">
        <v>13.210371286868076</v>
      </c>
      <c r="E2966" s="44">
        <v>23.522542274174892</v>
      </c>
      <c r="F2966" s="44">
        <v>10.312170987306816</v>
      </c>
      <c r="G2966" s="45"/>
    </row>
    <row r="2967" spans="2:7" s="40" customFormat="1">
      <c r="B2967" s="43">
        <v>41670</v>
      </c>
      <c r="C2967" s="56" t="s">
        <v>108</v>
      </c>
      <c r="D2967" s="44">
        <v>8.6774582936120197</v>
      </c>
      <c r="E2967" s="44">
        <v>17.876602344514801</v>
      </c>
      <c r="F2967" s="44">
        <v>9.1991440509027811</v>
      </c>
      <c r="G2967" s="45"/>
    </row>
    <row r="2968" spans="2:7" s="40" customFormat="1">
      <c r="B2968" s="43">
        <v>41670</v>
      </c>
      <c r="C2968" s="56" t="s">
        <v>109</v>
      </c>
      <c r="D2968" s="44">
        <v>11.804219578127748</v>
      </c>
      <c r="E2968" s="44">
        <v>21.19008342110109</v>
      </c>
      <c r="F2968" s="44">
        <v>9.3858638429733414</v>
      </c>
      <c r="G2968" s="45"/>
    </row>
    <row r="2969" spans="2:7" s="40" customFormat="1">
      <c r="B2969" s="43">
        <v>41670</v>
      </c>
      <c r="C2969" s="56" t="s">
        <v>110</v>
      </c>
      <c r="D2969" s="44">
        <v>7.6595869186017822</v>
      </c>
      <c r="E2969" s="44">
        <v>14.81608463212037</v>
      </c>
      <c r="F2969" s="44">
        <v>7.1564977135185881</v>
      </c>
      <c r="G2969" s="45"/>
    </row>
    <row r="2970" spans="2:7" s="40" customFormat="1">
      <c r="B2970" s="43">
        <v>41670</v>
      </c>
      <c r="C2970" s="56" t="s">
        <v>111</v>
      </c>
      <c r="D2970" s="44">
        <v>9.8524856840872932</v>
      </c>
      <c r="E2970" s="44">
        <v>17.897384754390785</v>
      </c>
      <c r="F2970" s="44">
        <v>8.0448990703034919</v>
      </c>
      <c r="G2970" s="45"/>
    </row>
    <row r="2971" spans="2:7" s="40" customFormat="1">
      <c r="B2971" s="43">
        <v>41670</v>
      </c>
      <c r="C2971" s="56" t="s">
        <v>112</v>
      </c>
      <c r="D2971" s="44">
        <v>11.489260354952672</v>
      </c>
      <c r="E2971" s="44">
        <v>20.377147295447504</v>
      </c>
      <c r="F2971" s="44">
        <v>8.8878869404948322</v>
      </c>
      <c r="G2971" s="45"/>
    </row>
    <row r="2972" spans="2:7" s="40" customFormat="1">
      <c r="B2972" s="43">
        <v>41670</v>
      </c>
      <c r="C2972" s="56" t="s">
        <v>113</v>
      </c>
      <c r="D2972" s="44">
        <v>8.8765876626320637</v>
      </c>
      <c r="E2972" s="44">
        <v>16.820806400625337</v>
      </c>
      <c r="F2972" s="44">
        <v>7.9442187379932729</v>
      </c>
      <c r="G2972" s="45"/>
    </row>
    <row r="2973" spans="2:7" s="40" customFormat="1">
      <c r="B2973" s="43">
        <v>41670</v>
      </c>
      <c r="C2973" s="56" t="s">
        <v>114</v>
      </c>
      <c r="D2973" s="44">
        <v>6.3478811880014758</v>
      </c>
      <c r="E2973" s="44">
        <v>14.784070158196384</v>
      </c>
      <c r="F2973" s="44">
        <v>8.4361889701949089</v>
      </c>
      <c r="G2973" s="45"/>
    </row>
    <row r="2974" spans="2:7" s="40" customFormat="1">
      <c r="B2974" s="43">
        <v>41670</v>
      </c>
      <c r="C2974" s="56" t="s">
        <v>115</v>
      </c>
      <c r="D2974" s="44">
        <v>9.5270182018622158</v>
      </c>
      <c r="E2974" s="44">
        <v>19.479820940751964</v>
      </c>
      <c r="F2974" s="44">
        <v>9.9528027388897478</v>
      </c>
      <c r="G2974" s="45"/>
    </row>
    <row r="2975" spans="2:7" s="40" customFormat="1">
      <c r="B2975" s="43">
        <v>41670</v>
      </c>
      <c r="C2975" s="56" t="s">
        <v>116</v>
      </c>
      <c r="D2975" s="44">
        <v>13.367134131263107</v>
      </c>
      <c r="E2975" s="44">
        <v>26.169916015186516</v>
      </c>
      <c r="F2975" s="44">
        <v>12.802781883923409</v>
      </c>
      <c r="G2975" s="45"/>
    </row>
    <row r="2976" spans="2:7" s="40" customFormat="1">
      <c r="B2976" s="43">
        <v>41670</v>
      </c>
      <c r="C2976" s="56" t="s">
        <v>117</v>
      </c>
      <c r="D2976" s="44">
        <v>7.8901352911218332</v>
      </c>
      <c r="E2976" s="44">
        <v>17.274151004312099</v>
      </c>
      <c r="F2976" s="44">
        <v>9.3840157131902657</v>
      </c>
      <c r="G2976" s="45"/>
    </row>
    <row r="2977" spans="2:7" s="40" customFormat="1">
      <c r="B2977" s="43">
        <v>41670</v>
      </c>
      <c r="C2977" s="56" t="s">
        <v>118</v>
      </c>
      <c r="D2977" s="44">
        <v>7.1871202703016701</v>
      </c>
      <c r="E2977" s="44">
        <v>15.997223698007755</v>
      </c>
      <c r="F2977" s="44">
        <v>8.8101034277060855</v>
      </c>
      <c r="G2977" s="45"/>
    </row>
    <row r="2978" spans="2:7" s="40" customFormat="1">
      <c r="B2978" s="43">
        <v>41670</v>
      </c>
      <c r="C2978" s="56" t="s">
        <v>119</v>
      </c>
      <c r="D2978" s="44">
        <v>12.107873677552812</v>
      </c>
      <c r="E2978" s="44">
        <v>24.343913447420451</v>
      </c>
      <c r="F2978" s="44">
        <v>12.23603976986764</v>
      </c>
      <c r="G2978" s="45"/>
    </row>
    <row r="2979" spans="2:7" s="40" customFormat="1">
      <c r="B2979" s="43">
        <v>41670</v>
      </c>
      <c r="C2979" s="56" t="s">
        <v>120</v>
      </c>
      <c r="D2979" s="44">
        <v>11.782557292712738</v>
      </c>
      <c r="E2979" s="44">
        <v>25.778856673052708</v>
      </c>
      <c r="F2979" s="44">
        <v>13.99629938033997</v>
      </c>
      <c r="G2979" s="45"/>
    </row>
    <row r="2980" spans="2:7" s="40" customFormat="1">
      <c r="B2980" s="43">
        <v>41670</v>
      </c>
      <c r="C2980" s="56" t="s">
        <v>121</v>
      </c>
      <c r="D2980" s="44">
        <v>9.6421314258372384</v>
      </c>
      <c r="E2980" s="44">
        <v>23.583871320662841</v>
      </c>
      <c r="F2980" s="44">
        <v>13.941739894825602</v>
      </c>
      <c r="G2980" s="45"/>
    </row>
    <row r="2981" spans="2:7" s="40" customFormat="1">
      <c r="B2981" s="43">
        <v>41670</v>
      </c>
      <c r="C2981" s="56" t="s">
        <v>122</v>
      </c>
      <c r="D2981" s="44">
        <v>6.515486766361513</v>
      </c>
      <c r="E2981" s="44">
        <v>15.427030064368045</v>
      </c>
      <c r="F2981" s="44">
        <v>8.9115432980065314</v>
      </c>
      <c r="G2981" s="45"/>
    </row>
    <row r="2982" spans="2:7" s="40" customFormat="1">
      <c r="B2982" s="43">
        <v>41670</v>
      </c>
      <c r="C2982" s="56" t="s">
        <v>123</v>
      </c>
      <c r="D2982" s="44">
        <v>7.6170993297317686</v>
      </c>
      <c r="E2982" s="44">
        <v>14.065736807795744</v>
      </c>
      <c r="F2982" s="44">
        <v>6.4486374780639757</v>
      </c>
      <c r="G2982" s="45"/>
    </row>
    <row r="2983" spans="2:7" s="40" customFormat="1">
      <c r="B2983" s="43">
        <v>41670</v>
      </c>
      <c r="C2983" s="56" t="s">
        <v>124</v>
      </c>
      <c r="D2983" s="44">
        <v>8.0262404257518636</v>
      </c>
      <c r="E2983" s="44">
        <v>18.676822350170365</v>
      </c>
      <c r="F2983" s="44">
        <v>10.650581924418502</v>
      </c>
      <c r="G2983" s="45"/>
    </row>
    <row r="2984" spans="2:7" s="40" customFormat="1">
      <c r="B2984" s="43">
        <v>41670</v>
      </c>
      <c r="C2984" s="56" t="s">
        <v>125</v>
      </c>
      <c r="D2984" s="44">
        <v>6.5048929019015089</v>
      </c>
      <c r="E2984" s="44">
        <v>16.302551821956587</v>
      </c>
      <c r="F2984" s="44">
        <v>9.7976589200550777</v>
      </c>
      <c r="G2984" s="45"/>
    </row>
    <row r="2985" spans="2:7" s="40" customFormat="1">
      <c r="B2985" s="43">
        <v>41671</v>
      </c>
      <c r="C2985" s="56">
        <v>0</v>
      </c>
      <c r="D2985" s="44">
        <v>5.161920306481198</v>
      </c>
      <c r="E2985" s="44">
        <v>15.300037383992105</v>
      </c>
      <c r="F2985" s="44">
        <v>10.138117077510907</v>
      </c>
      <c r="G2985" s="45"/>
    </row>
    <row r="2986" spans="2:7" s="40" customFormat="1">
      <c r="B2986" s="43">
        <v>41671</v>
      </c>
      <c r="C2986" s="56" t="s">
        <v>31</v>
      </c>
      <c r="D2986" s="44">
        <v>7.4385820727167262</v>
      </c>
      <c r="E2986" s="44">
        <v>16.893249867154278</v>
      </c>
      <c r="F2986" s="44">
        <v>9.454667794437551</v>
      </c>
      <c r="G2986" s="45"/>
    </row>
    <row r="2987" spans="2:7" s="40" customFormat="1">
      <c r="B2987" s="43">
        <v>41671</v>
      </c>
      <c r="C2987" s="56" t="s">
        <v>32</v>
      </c>
      <c r="D2987" s="44">
        <v>8.3513122706819374</v>
      </c>
      <c r="E2987" s="44">
        <v>14.89889140206431</v>
      </c>
      <c r="F2987" s="44">
        <v>6.5475791313823724</v>
      </c>
      <c r="G2987" s="45"/>
    </row>
    <row r="2988" spans="2:7" s="40" customFormat="1">
      <c r="B2988" s="43">
        <v>41671</v>
      </c>
      <c r="C2988" s="56" t="s">
        <v>33</v>
      </c>
      <c r="D2988" s="44">
        <v>6.829994834776584</v>
      </c>
      <c r="E2988" s="44">
        <v>11.353477751918138</v>
      </c>
      <c r="F2988" s="44">
        <v>4.5234829171415543</v>
      </c>
      <c r="G2988" s="45"/>
    </row>
    <row r="2989" spans="2:7" s="40" customFormat="1">
      <c r="B2989" s="43">
        <v>41671</v>
      </c>
      <c r="C2989" s="56" t="s">
        <v>34</v>
      </c>
      <c r="D2989" s="44">
        <v>9.368899426962173</v>
      </c>
      <c r="E2989" s="44">
        <v>16.259854861363607</v>
      </c>
      <c r="F2989" s="44">
        <v>6.8909554344014339</v>
      </c>
      <c r="G2989" s="45"/>
    </row>
    <row r="2990" spans="2:7" s="40" customFormat="1">
      <c r="B2990" s="43">
        <v>41671</v>
      </c>
      <c r="C2990" s="56" t="s">
        <v>35</v>
      </c>
      <c r="D2990" s="44">
        <v>7.4069523439917173</v>
      </c>
      <c r="E2990" s="44">
        <v>11.996978337488807</v>
      </c>
      <c r="F2990" s="44">
        <v>4.5900259934970897</v>
      </c>
      <c r="G2990" s="45"/>
    </row>
    <row r="2991" spans="2:7" s="40" customFormat="1">
      <c r="B2991" s="43">
        <v>41671</v>
      </c>
      <c r="C2991" s="56" t="s">
        <v>36</v>
      </c>
      <c r="D2991" s="44">
        <v>5.5184654118612793</v>
      </c>
      <c r="E2991" s="44">
        <v>12.081317021803761</v>
      </c>
      <c r="F2991" s="44">
        <v>6.5628516099424816</v>
      </c>
      <c r="G2991" s="45"/>
    </row>
    <row r="2992" spans="2:7" s="40" customFormat="1">
      <c r="B2992" s="43">
        <v>41671</v>
      </c>
      <c r="C2992" s="56" t="s">
        <v>37</v>
      </c>
      <c r="D2992" s="44">
        <v>5.8646502864963592</v>
      </c>
      <c r="E2992" s="44">
        <v>11.84911553857688</v>
      </c>
      <c r="F2992" s="44">
        <v>5.984465252080521</v>
      </c>
      <c r="G2992" s="45"/>
    </row>
    <row r="2993" spans="2:7" s="40" customFormat="1">
      <c r="B2993" s="43">
        <v>41671</v>
      </c>
      <c r="C2993" s="56" t="s">
        <v>38</v>
      </c>
      <c r="D2993" s="44">
        <v>3.273276084000758</v>
      </c>
      <c r="E2993" s="44">
        <v>9.5066685590590883</v>
      </c>
      <c r="F2993" s="44">
        <v>6.2333924750583307</v>
      </c>
      <c r="G2993" s="45"/>
    </row>
    <row r="2994" spans="2:7" s="40" customFormat="1">
      <c r="B2994" s="43">
        <v>41671</v>
      </c>
      <c r="C2994" s="56" t="s">
        <v>39</v>
      </c>
      <c r="D2994" s="44">
        <v>6.1163781671864177</v>
      </c>
      <c r="E2994" s="44">
        <v>11.184248581414222</v>
      </c>
      <c r="F2994" s="44">
        <v>5.0678704142278042</v>
      </c>
      <c r="G2994" s="45"/>
    </row>
    <row r="2995" spans="2:7" s="40" customFormat="1">
      <c r="B2995" s="43">
        <v>41671</v>
      </c>
      <c r="C2995" s="56" t="s">
        <v>40</v>
      </c>
      <c r="D2995" s="44">
        <v>6.0953638960914116</v>
      </c>
      <c r="E2995" s="44">
        <v>8.9473449687953774</v>
      </c>
      <c r="F2995" s="44">
        <v>2.8519810727039658</v>
      </c>
      <c r="G2995" s="45"/>
    </row>
    <row r="2996" spans="2:7" s="40" customFormat="1">
      <c r="B2996" s="43">
        <v>41671</v>
      </c>
      <c r="C2996" s="56" t="s">
        <v>41</v>
      </c>
      <c r="D2996" s="44">
        <v>5.7281433764113272</v>
      </c>
      <c r="E2996" s="44">
        <v>9.3060267994211916</v>
      </c>
      <c r="F2996" s="44">
        <v>3.5778834230098644</v>
      </c>
      <c r="G2996" s="45"/>
    </row>
    <row r="2997" spans="2:7" s="40" customFormat="1">
      <c r="B2997" s="43">
        <v>41671</v>
      </c>
      <c r="C2997" s="56" t="s">
        <v>42</v>
      </c>
      <c r="D2997" s="44">
        <v>5.3084714416812293</v>
      </c>
      <c r="E2997" s="44">
        <v>9.9917849124868336</v>
      </c>
      <c r="F2997" s="44">
        <v>4.6833134708056043</v>
      </c>
      <c r="G2997" s="45"/>
    </row>
    <row r="2998" spans="2:7" s="40" customFormat="1">
      <c r="B2998" s="43">
        <v>41671</v>
      </c>
      <c r="C2998" s="56" t="s">
        <v>43</v>
      </c>
      <c r="D2998" s="44">
        <v>6.9345480089766047</v>
      </c>
      <c r="E2998" s="44">
        <v>8.7045120351705005</v>
      </c>
      <c r="F2998" s="44">
        <v>1.7699640261938958</v>
      </c>
      <c r="G2998" s="45"/>
    </row>
    <row r="2999" spans="2:7" s="40" customFormat="1">
      <c r="B2999" s="43">
        <v>41671</v>
      </c>
      <c r="C2999" s="56" t="s">
        <v>44</v>
      </c>
      <c r="D2999" s="44">
        <v>5.8014901905113421</v>
      </c>
      <c r="E2999" s="44">
        <v>8.7150104607674947</v>
      </c>
      <c r="F2999" s="44">
        <v>2.9135202702561527</v>
      </c>
      <c r="G2999" s="45"/>
    </row>
    <row r="3000" spans="2:7" s="40" customFormat="1">
      <c r="B3000" s="43">
        <v>41671</v>
      </c>
      <c r="C3000" s="56" t="s">
        <v>45</v>
      </c>
      <c r="D3000" s="44">
        <v>5.728023682291326</v>
      </c>
      <c r="E3000" s="44">
        <v>10.107663109264774</v>
      </c>
      <c r="F3000" s="44">
        <v>4.3796394269734478</v>
      </c>
      <c r="G3000" s="45"/>
    </row>
    <row r="3001" spans="2:7" s="40" customFormat="1">
      <c r="B3001" s="43">
        <v>41671</v>
      </c>
      <c r="C3001" s="56" t="s">
        <v>46</v>
      </c>
      <c r="D3001" s="44">
        <v>6.976402654901614</v>
      </c>
      <c r="E3001" s="44">
        <v>12.544821546505514</v>
      </c>
      <c r="F3001" s="44">
        <v>5.5684188916038995</v>
      </c>
      <c r="G3001" s="45"/>
    </row>
    <row r="3002" spans="2:7" s="40" customFormat="1">
      <c r="B3002" s="43">
        <v>41671</v>
      </c>
      <c r="C3002" s="56" t="s">
        <v>47</v>
      </c>
      <c r="D3002" s="44">
        <v>4.0914027394509462</v>
      </c>
      <c r="E3002" s="44">
        <v>8.1134648078148039</v>
      </c>
      <c r="F3002" s="44">
        <v>4.0220620683638577</v>
      </c>
      <c r="G3002" s="45"/>
    </row>
    <row r="3003" spans="2:7" s="40" customFormat="1">
      <c r="B3003" s="43">
        <v>41671</v>
      </c>
      <c r="C3003" s="56" t="s">
        <v>48</v>
      </c>
      <c r="D3003" s="44">
        <v>6.2629607056514489</v>
      </c>
      <c r="E3003" s="44">
        <v>9.9281201462488653</v>
      </c>
      <c r="F3003" s="44">
        <v>3.6651594405974164</v>
      </c>
      <c r="G3003" s="45"/>
    </row>
    <row r="3004" spans="2:7" s="40" customFormat="1">
      <c r="B3004" s="43">
        <v>41671</v>
      </c>
      <c r="C3004" s="56" t="s">
        <v>49</v>
      </c>
      <c r="D3004" s="44">
        <v>3.9235093252309068</v>
      </c>
      <c r="E3004" s="44">
        <v>8.7569501397054701</v>
      </c>
      <c r="F3004" s="44">
        <v>4.8334408144745638</v>
      </c>
      <c r="G3004" s="45"/>
    </row>
    <row r="3005" spans="2:7" s="40" customFormat="1">
      <c r="B3005" s="43">
        <v>41671</v>
      </c>
      <c r="C3005" s="56" t="s">
        <v>50</v>
      </c>
      <c r="D3005" s="44">
        <v>8.2875833536019154</v>
      </c>
      <c r="E3005" s="44">
        <v>14.981679867592247</v>
      </c>
      <c r="F3005" s="44">
        <v>6.6940965139903312</v>
      </c>
      <c r="G3005" s="45"/>
    </row>
    <row r="3006" spans="2:7" s="40" customFormat="1">
      <c r="B3006" s="43">
        <v>41671</v>
      </c>
      <c r="C3006" s="56" t="s">
        <v>51</v>
      </c>
      <c r="D3006" s="44">
        <v>10.427613692792411</v>
      </c>
      <c r="E3006" s="44">
        <v>18.463226640240446</v>
      </c>
      <c r="F3006" s="44">
        <v>8.0356129474480351</v>
      </c>
      <c r="G3006" s="45"/>
    </row>
    <row r="3007" spans="2:7" s="40" customFormat="1">
      <c r="B3007" s="43">
        <v>41671</v>
      </c>
      <c r="C3007" s="56" t="s">
        <v>52</v>
      </c>
      <c r="D3007" s="44">
        <v>10.889141314742517</v>
      </c>
      <c r="E3007" s="44">
        <v>19.159438625446082</v>
      </c>
      <c r="F3007" s="44">
        <v>8.2702973107035653</v>
      </c>
      <c r="G3007" s="45"/>
    </row>
    <row r="3008" spans="2:7" s="40" customFormat="1">
      <c r="B3008" s="43">
        <v>41671</v>
      </c>
      <c r="C3008" s="56" t="s">
        <v>53</v>
      </c>
      <c r="D3008" s="44">
        <v>10.626823241527456</v>
      </c>
      <c r="E3008" s="44">
        <v>18.325850445323514</v>
      </c>
      <c r="F3008" s="44">
        <v>7.6990272037960583</v>
      </c>
      <c r="G3008" s="45"/>
    </row>
    <row r="3009" spans="2:7" s="40" customFormat="1">
      <c r="B3009" s="43">
        <v>41671</v>
      </c>
      <c r="C3009" s="56" t="s">
        <v>54</v>
      </c>
      <c r="D3009" s="44">
        <v>14.948809483503455</v>
      </c>
      <c r="E3009" s="44">
        <v>26.649867218338201</v>
      </c>
      <c r="F3009" s="44">
        <v>11.701057734834746</v>
      </c>
      <c r="G3009" s="45"/>
    </row>
    <row r="3010" spans="2:7" s="40" customFormat="1">
      <c r="B3010" s="43">
        <v>41671</v>
      </c>
      <c r="C3010" s="56" t="s">
        <v>55</v>
      </c>
      <c r="D3010" s="44">
        <v>14.371762806553321</v>
      </c>
      <c r="E3010" s="44">
        <v>31.439479765083721</v>
      </c>
      <c r="F3010" s="44">
        <v>17.067716958530401</v>
      </c>
      <c r="G3010" s="45"/>
    </row>
    <row r="3011" spans="2:7" s="40" customFormat="1">
      <c r="B3011" s="43">
        <v>41671</v>
      </c>
      <c r="C3011" s="56" t="s">
        <v>56</v>
      </c>
      <c r="D3011" s="44">
        <v>12.126767159562803</v>
      </c>
      <c r="E3011" s="44">
        <v>21.944202671028638</v>
      </c>
      <c r="F3011" s="44">
        <v>9.8174355114658347</v>
      </c>
      <c r="G3011" s="45"/>
    </row>
    <row r="3012" spans="2:7" s="40" customFormat="1">
      <c r="B3012" s="43">
        <v>41671</v>
      </c>
      <c r="C3012" s="56" t="s">
        <v>57</v>
      </c>
      <c r="D3012" s="44">
        <v>17.948780458759146</v>
      </c>
      <c r="E3012" s="44">
        <v>33.475257504395664</v>
      </c>
      <c r="F3012" s="44">
        <v>15.526477045636518</v>
      </c>
      <c r="G3012" s="45"/>
    </row>
    <row r="3013" spans="2:7" s="40" customFormat="1">
      <c r="B3013" s="43">
        <v>41671</v>
      </c>
      <c r="C3013" s="56" t="s">
        <v>58</v>
      </c>
      <c r="D3013" s="44">
        <v>23.477008069205421</v>
      </c>
      <c r="E3013" s="44">
        <v>40.997184679042761</v>
      </c>
      <c r="F3013" s="44">
        <v>17.520176609837339</v>
      </c>
      <c r="G3013" s="45"/>
    </row>
    <row r="3014" spans="2:7" s="40" customFormat="1">
      <c r="B3014" s="43">
        <v>41671</v>
      </c>
      <c r="C3014" s="56" t="s">
        <v>59</v>
      </c>
      <c r="D3014" s="44">
        <v>10.238355748722364</v>
      </c>
      <c r="E3014" s="44">
        <v>28.70629631299213</v>
      </c>
      <c r="F3014" s="44">
        <v>18.467940564269767</v>
      </c>
      <c r="G3014" s="45"/>
    </row>
    <row r="3015" spans="2:7" s="40" customFormat="1">
      <c r="B3015" s="43">
        <v>41671</v>
      </c>
      <c r="C3015" s="56" t="s">
        <v>60</v>
      </c>
      <c r="D3015" s="44">
        <v>14.927360773173447</v>
      </c>
      <c r="E3015" s="44">
        <v>29.412962869464764</v>
      </c>
      <c r="F3015" s="44">
        <v>14.485602096291316</v>
      </c>
      <c r="G3015" s="45"/>
    </row>
    <row r="3016" spans="2:7" s="40" customFormat="1">
      <c r="B3016" s="43">
        <v>41671</v>
      </c>
      <c r="C3016" s="56" t="s">
        <v>61</v>
      </c>
      <c r="D3016" s="44">
        <v>17.581255058864055</v>
      </c>
      <c r="E3016" s="44">
        <v>36.533886938320066</v>
      </c>
      <c r="F3016" s="44">
        <v>18.95263187945601</v>
      </c>
      <c r="G3016" s="45"/>
    </row>
    <row r="3017" spans="2:7" s="40" customFormat="1">
      <c r="B3017" s="43">
        <v>41671</v>
      </c>
      <c r="C3017" s="56" t="s">
        <v>62</v>
      </c>
      <c r="D3017" s="44">
        <v>16.752456825463867</v>
      </c>
      <c r="E3017" s="44">
        <v>32.545874156143135</v>
      </c>
      <c r="F3017" s="44">
        <v>15.793417330679269</v>
      </c>
      <c r="G3017" s="45"/>
    </row>
    <row r="3018" spans="2:7" s="40" customFormat="1">
      <c r="B3018" s="43">
        <v>41671</v>
      </c>
      <c r="C3018" s="56" t="s">
        <v>63</v>
      </c>
      <c r="D3018" s="44">
        <v>16.553061213753818</v>
      </c>
      <c r="E3018" s="44">
        <v>29.813318075198545</v>
      </c>
      <c r="F3018" s="44">
        <v>13.260256861444727</v>
      </c>
      <c r="G3018" s="45"/>
    </row>
    <row r="3019" spans="2:7" s="40" customFormat="1">
      <c r="B3019" s="43">
        <v>41671</v>
      </c>
      <c r="C3019" s="56" t="s">
        <v>64</v>
      </c>
      <c r="D3019" s="44">
        <v>10.825519596242497</v>
      </c>
      <c r="E3019" s="44">
        <v>23.704926442541709</v>
      </c>
      <c r="F3019" s="44">
        <v>12.879406846299212</v>
      </c>
      <c r="G3019" s="45"/>
    </row>
    <row r="3020" spans="2:7" s="40" customFormat="1">
      <c r="B3020" s="43">
        <v>41671</v>
      </c>
      <c r="C3020" s="56" t="s">
        <v>65</v>
      </c>
      <c r="D3020" s="44">
        <v>18.336152509224231</v>
      </c>
      <c r="E3020" s="44">
        <v>31.374288613933732</v>
      </c>
      <c r="F3020" s="44">
        <v>13.038136104709501</v>
      </c>
      <c r="G3020" s="45"/>
    </row>
    <row r="3021" spans="2:7" s="40" customFormat="1">
      <c r="B3021" s="43">
        <v>41671</v>
      </c>
      <c r="C3021" s="56" t="s">
        <v>66</v>
      </c>
      <c r="D3021" s="44">
        <v>16.552801766883817</v>
      </c>
      <c r="E3021" s="44">
        <v>33.652783358902546</v>
      </c>
      <c r="F3021" s="44">
        <v>17.099981592018729</v>
      </c>
      <c r="G3021" s="45"/>
    </row>
    <row r="3022" spans="2:7" s="40" customFormat="1">
      <c r="B3022" s="43">
        <v>41671</v>
      </c>
      <c r="C3022" s="56" t="s">
        <v>67</v>
      </c>
      <c r="D3022" s="44">
        <v>14.664572856693383</v>
      </c>
      <c r="E3022" s="44">
        <v>25.054820988612008</v>
      </c>
      <c r="F3022" s="44">
        <v>10.390248131918625</v>
      </c>
      <c r="G3022" s="45"/>
    </row>
    <row r="3023" spans="2:7" s="40" customFormat="1">
      <c r="B3023" s="43">
        <v>41671</v>
      </c>
      <c r="C3023" s="56" t="s">
        <v>68</v>
      </c>
      <c r="D3023" s="44">
        <v>13.993160216903226</v>
      </c>
      <c r="E3023" s="44">
        <v>27.607609051203681</v>
      </c>
      <c r="F3023" s="44">
        <v>13.614448834300456</v>
      </c>
      <c r="G3023" s="45"/>
    </row>
    <row r="3024" spans="2:7" s="40" customFormat="1">
      <c r="B3024" s="43">
        <v>41671</v>
      </c>
      <c r="C3024" s="56" t="s">
        <v>69</v>
      </c>
      <c r="D3024" s="44">
        <v>18.681925140649305</v>
      </c>
      <c r="E3024" s="44">
        <v>33.842061999958439</v>
      </c>
      <c r="F3024" s="44">
        <v>15.160136859309134</v>
      </c>
      <c r="G3024" s="45"/>
    </row>
    <row r="3025" spans="2:7" s="40" customFormat="1">
      <c r="B3025" s="43">
        <v>41671</v>
      </c>
      <c r="C3025" s="56" t="s">
        <v>70</v>
      </c>
      <c r="D3025" s="44">
        <v>16.0594485979437</v>
      </c>
      <c r="E3025" s="44">
        <v>29.685470298944598</v>
      </c>
      <c r="F3025" s="44">
        <v>13.626021701000898</v>
      </c>
      <c r="G3025" s="45"/>
    </row>
    <row r="3026" spans="2:7" s="40" customFormat="1">
      <c r="B3026" s="43">
        <v>41671</v>
      </c>
      <c r="C3026" s="56" t="s">
        <v>71</v>
      </c>
      <c r="D3026" s="44">
        <v>13.19574185623304</v>
      </c>
      <c r="E3026" s="44">
        <v>25.708264130257657</v>
      </c>
      <c r="F3026" s="44">
        <v>12.512522274024617</v>
      </c>
      <c r="G3026" s="45"/>
    </row>
    <row r="3027" spans="2:7" s="40" customFormat="1">
      <c r="B3027" s="43">
        <v>41671</v>
      </c>
      <c r="C3027" s="56" t="s">
        <v>72</v>
      </c>
      <c r="D3027" s="44">
        <v>12.880990727642967</v>
      </c>
      <c r="E3027" s="44">
        <v>26.404348556564297</v>
      </c>
      <c r="F3027" s="44">
        <v>13.523357828921331</v>
      </c>
      <c r="G3027" s="45"/>
    </row>
    <row r="3028" spans="2:7" s="40" customFormat="1">
      <c r="B3028" s="43">
        <v>41671</v>
      </c>
      <c r="C3028" s="56" t="s">
        <v>73</v>
      </c>
      <c r="D3028" s="44">
        <v>13.531263209253117</v>
      </c>
      <c r="E3028" s="44">
        <v>25.792346489191612</v>
      </c>
      <c r="F3028" s="44">
        <v>12.261083279938495</v>
      </c>
      <c r="G3028" s="45"/>
    </row>
    <row r="3029" spans="2:7" s="40" customFormat="1">
      <c r="B3029" s="43">
        <v>41671</v>
      </c>
      <c r="C3029" s="56" t="s">
        <v>74</v>
      </c>
      <c r="D3029" s="44">
        <v>15.356330105283536</v>
      </c>
      <c r="E3029" s="44">
        <v>25.67615260479467</v>
      </c>
      <c r="F3029" s="44">
        <v>10.319822499511133</v>
      </c>
      <c r="G3029" s="45"/>
    </row>
    <row r="3030" spans="2:7" s="40" customFormat="1">
      <c r="B3030" s="43">
        <v>41671</v>
      </c>
      <c r="C3030" s="56" t="s">
        <v>75</v>
      </c>
      <c r="D3030" s="44">
        <v>15.975115131948678</v>
      </c>
      <c r="E3030" s="44">
        <v>27.100098037480926</v>
      </c>
      <c r="F3030" s="44">
        <v>11.124982905532248</v>
      </c>
      <c r="G3030" s="45"/>
    </row>
    <row r="3031" spans="2:7" s="40" customFormat="1">
      <c r="B3031" s="43">
        <v>41671</v>
      </c>
      <c r="C3031" s="56" t="s">
        <v>76</v>
      </c>
      <c r="D3031" s="44">
        <v>9.2304844808021258</v>
      </c>
      <c r="E3031" s="44">
        <v>20.15880705546753</v>
      </c>
      <c r="F3031" s="44">
        <v>10.928322574665405</v>
      </c>
      <c r="G3031" s="45"/>
    </row>
    <row r="3032" spans="2:7" s="40" customFormat="1">
      <c r="B3032" s="43">
        <v>41671</v>
      </c>
      <c r="C3032" s="56" t="s">
        <v>77</v>
      </c>
      <c r="D3032" s="44">
        <v>8.6535339866269911</v>
      </c>
      <c r="E3032" s="44">
        <v>15.939180501642722</v>
      </c>
      <c r="F3032" s="44">
        <v>7.2856465150157312</v>
      </c>
      <c r="G3032" s="45"/>
    </row>
    <row r="3033" spans="2:7" s="40" customFormat="1">
      <c r="B3033" s="43">
        <v>41671</v>
      </c>
      <c r="C3033" s="56" t="s">
        <v>78</v>
      </c>
      <c r="D3033" s="44">
        <v>14.716175451903386</v>
      </c>
      <c r="E3033" s="44">
        <v>28.154478122081375</v>
      </c>
      <c r="F3033" s="44">
        <v>13.43830267017799</v>
      </c>
      <c r="G3033" s="45"/>
    </row>
    <row r="3034" spans="2:7" s="40" customFormat="1">
      <c r="B3034" s="43">
        <v>41671</v>
      </c>
      <c r="C3034" s="56" t="s">
        <v>79</v>
      </c>
      <c r="D3034" s="44">
        <v>14.695120515498381</v>
      </c>
      <c r="E3034" s="44">
        <v>22.943282488713081</v>
      </c>
      <c r="F3034" s="44">
        <v>8.2481619732146996</v>
      </c>
      <c r="G3034" s="45"/>
    </row>
    <row r="3035" spans="2:7" s="40" customFormat="1">
      <c r="B3035" s="43">
        <v>41671</v>
      </c>
      <c r="C3035" s="56" t="s">
        <v>80</v>
      </c>
      <c r="D3035" s="44">
        <v>8.4645969258319482</v>
      </c>
      <c r="E3035" s="44">
        <v>15.654080951871867</v>
      </c>
      <c r="F3035" s="44">
        <v>7.1894840260399189</v>
      </c>
      <c r="G3035" s="45"/>
    </row>
    <row r="3036" spans="2:7" s="40" customFormat="1">
      <c r="B3036" s="43">
        <v>41671</v>
      </c>
      <c r="C3036" s="56" t="s">
        <v>81</v>
      </c>
      <c r="D3036" s="44">
        <v>12.030783079097766</v>
      </c>
      <c r="E3036" s="44">
        <v>21.708830519742719</v>
      </c>
      <c r="F3036" s="44">
        <v>9.6780474406449528</v>
      </c>
      <c r="G3036" s="45"/>
    </row>
    <row r="3037" spans="2:7" s="40" customFormat="1">
      <c r="B3037" s="43">
        <v>41671</v>
      </c>
      <c r="C3037" s="56" t="s">
        <v>82</v>
      </c>
      <c r="D3037" s="44">
        <v>10.027348324482304</v>
      </c>
      <c r="E3037" s="44">
        <v>17.531515516862889</v>
      </c>
      <c r="F3037" s="44">
        <v>7.504167192380585</v>
      </c>
      <c r="G3037" s="45"/>
    </row>
    <row r="3038" spans="2:7" s="40" customFormat="1">
      <c r="B3038" s="43">
        <v>41671</v>
      </c>
      <c r="C3038" s="56" t="s">
        <v>83</v>
      </c>
      <c r="D3038" s="44">
        <v>17.065282928428925</v>
      </c>
      <c r="E3038" s="44">
        <v>27.18317886520887</v>
      </c>
      <c r="F3038" s="44">
        <v>10.117895936779945</v>
      </c>
      <c r="G3038" s="45"/>
    </row>
    <row r="3039" spans="2:7" s="40" customFormat="1">
      <c r="B3039" s="43">
        <v>41671</v>
      </c>
      <c r="C3039" s="56" t="s">
        <v>84</v>
      </c>
      <c r="D3039" s="44">
        <v>11.652999550172678</v>
      </c>
      <c r="E3039" s="44">
        <v>20.189480349577504</v>
      </c>
      <c r="F3039" s="44">
        <v>8.536480799404826</v>
      </c>
      <c r="G3039" s="45"/>
    </row>
    <row r="3040" spans="2:7" s="40" customFormat="1">
      <c r="B3040" s="43">
        <v>41671</v>
      </c>
      <c r="C3040" s="56" t="s">
        <v>85</v>
      </c>
      <c r="D3040" s="44">
        <v>11.35925523919761</v>
      </c>
      <c r="E3040" s="44">
        <v>19.292757087254969</v>
      </c>
      <c r="F3040" s="44">
        <v>7.9335018480573591</v>
      </c>
      <c r="G3040" s="45"/>
    </row>
    <row r="3041" spans="2:7" s="40" customFormat="1">
      <c r="B3041" s="43">
        <v>41671</v>
      </c>
      <c r="C3041" s="56" t="s">
        <v>86</v>
      </c>
      <c r="D3041" s="44">
        <v>11.831184634082719</v>
      </c>
      <c r="E3041" s="44">
        <v>18.691393970006281</v>
      </c>
      <c r="F3041" s="44">
        <v>6.8602093359235621</v>
      </c>
      <c r="G3041" s="45"/>
    </row>
    <row r="3042" spans="2:7" s="40" customFormat="1">
      <c r="B3042" s="43">
        <v>41671</v>
      </c>
      <c r="C3042" s="56" t="s">
        <v>87</v>
      </c>
      <c r="D3042" s="44">
        <v>12.984867060092983</v>
      </c>
      <c r="E3042" s="44">
        <v>21.644756954880744</v>
      </c>
      <c r="F3042" s="44">
        <v>8.6598898947877618</v>
      </c>
      <c r="G3042" s="45"/>
    </row>
    <row r="3043" spans="2:7" s="40" customFormat="1">
      <c r="B3043" s="43">
        <v>41671</v>
      </c>
      <c r="C3043" s="56" t="s">
        <v>88</v>
      </c>
      <c r="D3043" s="44">
        <v>11.893992169502733</v>
      </c>
      <c r="E3043" s="44">
        <v>19.028706759646102</v>
      </c>
      <c r="F3043" s="44">
        <v>7.1347145901433695</v>
      </c>
      <c r="G3043" s="45"/>
    </row>
    <row r="3044" spans="2:7" s="40" customFormat="1">
      <c r="B3044" s="43">
        <v>41671</v>
      </c>
      <c r="C3044" s="56" t="s">
        <v>89</v>
      </c>
      <c r="D3044" s="44">
        <v>16.624231995328817</v>
      </c>
      <c r="E3044" s="44">
        <v>24.102180130232465</v>
      </c>
      <c r="F3044" s="44">
        <v>7.4779481349036487</v>
      </c>
      <c r="G3044" s="60"/>
    </row>
    <row r="3045" spans="2:7" s="40" customFormat="1">
      <c r="B3045" s="43">
        <v>41671</v>
      </c>
      <c r="C3045" s="56" t="s">
        <v>90</v>
      </c>
      <c r="D3045" s="44">
        <v>11.27505111300259</v>
      </c>
      <c r="E3045" s="44">
        <v>20.230942206989475</v>
      </c>
      <c r="F3045" s="44">
        <v>8.9558910939868852</v>
      </c>
      <c r="G3045" s="45"/>
    </row>
    <row r="3046" spans="2:7" s="40" customFormat="1">
      <c r="B3046" s="43">
        <v>41671</v>
      </c>
      <c r="C3046" s="56" t="s">
        <v>91</v>
      </c>
      <c r="D3046" s="44">
        <v>12.774828369032933</v>
      </c>
      <c r="E3046" s="44">
        <v>22.667378954495209</v>
      </c>
      <c r="F3046" s="44">
        <v>9.8925505854622759</v>
      </c>
      <c r="G3046" s="45"/>
    </row>
    <row r="3047" spans="2:7" s="40" customFormat="1">
      <c r="B3047" s="43">
        <v>41671</v>
      </c>
      <c r="C3047" s="56" t="s">
        <v>92</v>
      </c>
      <c r="D3047" s="44">
        <v>9.5233855072421871</v>
      </c>
      <c r="E3047" s="44">
        <v>15.199393325218091</v>
      </c>
      <c r="F3047" s="44">
        <v>5.6760078179759041</v>
      </c>
      <c r="G3047" s="45"/>
    </row>
    <row r="3048" spans="2:7" s="40" customFormat="1">
      <c r="B3048" s="43">
        <v>41671</v>
      </c>
      <c r="C3048" s="56" t="s">
        <v>93</v>
      </c>
      <c r="D3048" s="44">
        <v>10.656067308602447</v>
      </c>
      <c r="E3048" s="44">
        <v>17.646378771907816</v>
      </c>
      <c r="F3048" s="44">
        <v>6.9903114633053693</v>
      </c>
      <c r="G3048" s="45"/>
    </row>
    <row r="3049" spans="2:7" s="40" customFormat="1">
      <c r="B3049" s="43">
        <v>41671</v>
      </c>
      <c r="C3049" s="56" t="s">
        <v>94</v>
      </c>
      <c r="D3049" s="44">
        <v>8.1283553255018646</v>
      </c>
      <c r="E3049" s="44">
        <v>14.967161143960208</v>
      </c>
      <c r="F3049" s="44">
        <v>6.8388058184583436</v>
      </c>
      <c r="G3049" s="45"/>
    </row>
    <row r="3050" spans="2:7" s="40" customFormat="1">
      <c r="B3050" s="43">
        <v>41671</v>
      </c>
      <c r="C3050" s="56" t="s">
        <v>95</v>
      </c>
      <c r="D3050" s="44">
        <v>9.2715207236621264</v>
      </c>
      <c r="E3050" s="44">
        <v>16.812904231701246</v>
      </c>
      <c r="F3050" s="44">
        <v>7.5413835080391198</v>
      </c>
      <c r="G3050" s="45"/>
    </row>
    <row r="3051" spans="2:7" s="40" customFormat="1">
      <c r="B3051" s="43">
        <v>41671</v>
      </c>
      <c r="C3051" s="56" t="s">
        <v>96</v>
      </c>
      <c r="D3051" s="44">
        <v>8.3275441031419106</v>
      </c>
      <c r="E3051" s="44">
        <v>15.040813655300168</v>
      </c>
      <c r="F3051" s="44">
        <v>6.7132695521582573</v>
      </c>
      <c r="G3051" s="45"/>
    </row>
    <row r="3052" spans="2:7" s="40" customFormat="1">
      <c r="B3052" s="43">
        <v>41671</v>
      </c>
      <c r="C3052" s="56" t="s">
        <v>97</v>
      </c>
      <c r="D3052" s="44">
        <v>7.76114664370178</v>
      </c>
      <c r="E3052" s="44">
        <v>15.916164825900712</v>
      </c>
      <c r="F3052" s="44">
        <v>8.1550181821989316</v>
      </c>
      <c r="G3052" s="45"/>
    </row>
    <row r="3053" spans="2:7" s="40" customFormat="1">
      <c r="B3053" s="43">
        <v>41671</v>
      </c>
      <c r="C3053" s="56" t="s">
        <v>98</v>
      </c>
      <c r="D3053" s="44">
        <v>7.3206108776016787</v>
      </c>
      <c r="E3053" s="44">
        <v>12.825672501497321</v>
      </c>
      <c r="F3053" s="44">
        <v>5.5050616238956422</v>
      </c>
      <c r="G3053" s="45"/>
    </row>
    <row r="3054" spans="2:7" s="40" customFormat="1">
      <c r="B3054" s="43">
        <v>41671</v>
      </c>
      <c r="C3054" s="56" t="s">
        <v>99</v>
      </c>
      <c r="D3054" s="44">
        <v>8.4742445271619431</v>
      </c>
      <c r="E3054" s="44">
        <v>15.209299590246077</v>
      </c>
      <c r="F3054" s="44">
        <v>6.7350550630841344</v>
      </c>
      <c r="G3054" s="45"/>
    </row>
    <row r="3055" spans="2:7" s="40" customFormat="1">
      <c r="B3055" s="43">
        <v>41671</v>
      </c>
      <c r="C3055" s="56" t="s">
        <v>100</v>
      </c>
      <c r="D3055" s="44">
        <v>11.557634492182649</v>
      </c>
      <c r="E3055" s="44">
        <v>18.710911849810255</v>
      </c>
      <c r="F3055" s="44">
        <v>7.1532773576276067</v>
      </c>
      <c r="G3055" s="45"/>
    </row>
    <row r="3056" spans="2:7" s="40" customFormat="1">
      <c r="B3056" s="43">
        <v>41671</v>
      </c>
      <c r="C3056" s="56" t="s">
        <v>101</v>
      </c>
      <c r="D3056" s="44">
        <v>12.952453729477968</v>
      </c>
      <c r="E3056" s="44">
        <v>19.048310695628075</v>
      </c>
      <c r="F3056" s="44">
        <v>6.095856966150107</v>
      </c>
      <c r="G3056" s="45"/>
    </row>
    <row r="3057" spans="2:7" s="40" customFormat="1">
      <c r="B3057" s="43">
        <v>41671</v>
      </c>
      <c r="C3057" s="56" t="s">
        <v>102</v>
      </c>
      <c r="D3057" s="44">
        <v>10.456298694062395</v>
      </c>
      <c r="E3057" s="44">
        <v>17.561044403630849</v>
      </c>
      <c r="F3057" s="44">
        <v>7.1047457095684532</v>
      </c>
      <c r="G3057" s="45"/>
    </row>
    <row r="3058" spans="2:7" s="40" customFormat="1">
      <c r="B3058" s="43">
        <v>41671</v>
      </c>
      <c r="C3058" s="56" t="s">
        <v>103</v>
      </c>
      <c r="D3058" s="44">
        <v>7.8867557956018066</v>
      </c>
      <c r="E3058" s="44">
        <v>16.76990531180126</v>
      </c>
      <c r="F3058" s="44">
        <v>8.8831495161994525</v>
      </c>
      <c r="G3058" s="45"/>
    </row>
    <row r="3059" spans="2:7" s="40" customFormat="1">
      <c r="B3059" s="43">
        <v>41671</v>
      </c>
      <c r="C3059" s="56" t="s">
        <v>104</v>
      </c>
      <c r="D3059" s="44">
        <v>12.144701444462783</v>
      </c>
      <c r="E3059" s="44">
        <v>20.925340656757093</v>
      </c>
      <c r="F3059" s="44">
        <v>8.7806392122943109</v>
      </c>
      <c r="G3059" s="45"/>
    </row>
    <row r="3060" spans="2:7" s="40" customFormat="1">
      <c r="B3060" s="43">
        <v>41671</v>
      </c>
      <c r="C3060" s="56" t="s">
        <v>105</v>
      </c>
      <c r="D3060" s="44">
        <v>11.7880596630627</v>
      </c>
      <c r="E3060" s="44">
        <v>19.743952447429706</v>
      </c>
      <c r="F3060" s="44">
        <v>7.9558927843670055</v>
      </c>
      <c r="G3060" s="45"/>
    </row>
    <row r="3061" spans="2:7" s="40" customFormat="1">
      <c r="B3061" s="43">
        <v>41671</v>
      </c>
      <c r="C3061" s="56" t="s">
        <v>106</v>
      </c>
      <c r="D3061" s="44">
        <v>5.5164474917612631</v>
      </c>
      <c r="E3061" s="44">
        <v>11.696533823085902</v>
      </c>
      <c r="F3061" s="44">
        <v>6.180086331324639</v>
      </c>
      <c r="G3061" s="45"/>
    </row>
    <row r="3062" spans="2:7" s="40" customFormat="1">
      <c r="B3062" s="43">
        <v>41671</v>
      </c>
      <c r="C3062" s="56" t="s">
        <v>107</v>
      </c>
      <c r="D3062" s="44">
        <v>7.4670914239617092</v>
      </c>
      <c r="E3062" s="44">
        <v>16.716766809126284</v>
      </c>
      <c r="F3062" s="44">
        <v>9.2496753851645757</v>
      </c>
      <c r="G3062" s="45"/>
    </row>
    <row r="3063" spans="2:7" s="40" customFormat="1">
      <c r="B3063" s="43">
        <v>41671</v>
      </c>
      <c r="C3063" s="56" t="s">
        <v>108</v>
      </c>
      <c r="D3063" s="44">
        <v>7.7711879641517783</v>
      </c>
      <c r="E3063" s="44">
        <v>14.301450594736542</v>
      </c>
      <c r="F3063" s="44">
        <v>6.5302626305847635</v>
      </c>
      <c r="G3063" s="45"/>
    </row>
    <row r="3064" spans="2:7" s="40" customFormat="1">
      <c r="B3064" s="43">
        <v>41671</v>
      </c>
      <c r="C3064" s="56" t="s">
        <v>109</v>
      </c>
      <c r="D3064" s="44">
        <v>11.93463655661273</v>
      </c>
      <c r="E3064" s="44">
        <v>22.211411099190414</v>
      </c>
      <c r="F3064" s="44">
        <v>10.276774542577684</v>
      </c>
      <c r="G3064" s="45"/>
    </row>
    <row r="3065" spans="2:7" s="40" customFormat="1">
      <c r="B3065" s="43">
        <v>41671</v>
      </c>
      <c r="C3065" s="56" t="s">
        <v>110</v>
      </c>
      <c r="D3065" s="44">
        <v>6.4077546829414658</v>
      </c>
      <c r="E3065" s="44">
        <v>14.775878169352291</v>
      </c>
      <c r="F3065" s="44">
        <v>8.3681234864108252</v>
      </c>
      <c r="G3065" s="45"/>
    </row>
    <row r="3066" spans="2:7" s="40" customFormat="1">
      <c r="B3066" s="43">
        <v>41671</v>
      </c>
      <c r="C3066" s="56" t="s">
        <v>111</v>
      </c>
      <c r="D3066" s="44">
        <v>7.6766807140217557</v>
      </c>
      <c r="E3066" s="44">
        <v>12.803574588835321</v>
      </c>
      <c r="F3066" s="44">
        <v>5.1268938748135655</v>
      </c>
      <c r="G3066" s="45"/>
    </row>
    <row r="3067" spans="2:7" s="40" customFormat="1">
      <c r="B3067" s="43">
        <v>41671</v>
      </c>
      <c r="C3067" s="56" t="s">
        <v>112</v>
      </c>
      <c r="D3067" s="44">
        <v>7.3725113927916857</v>
      </c>
      <c r="E3067" s="44">
        <v>11.442993996904029</v>
      </c>
      <c r="F3067" s="44">
        <v>4.0704826041123434</v>
      </c>
      <c r="G3067" s="45"/>
    </row>
    <row r="3068" spans="2:7" s="40" customFormat="1">
      <c r="B3068" s="43">
        <v>41671</v>
      </c>
      <c r="C3068" s="56" t="s">
        <v>113</v>
      </c>
      <c r="D3068" s="44">
        <v>11.24223458200257</v>
      </c>
      <c r="E3068" s="44">
        <v>18.002832294113606</v>
      </c>
      <c r="F3068" s="44">
        <v>6.7605977121110357</v>
      </c>
      <c r="G3068" s="45"/>
    </row>
    <row r="3069" spans="2:7" s="40" customFormat="1">
      <c r="B3069" s="43">
        <v>41671</v>
      </c>
      <c r="C3069" s="56" t="s">
        <v>114</v>
      </c>
      <c r="D3069" s="44">
        <v>7.2046406678416473</v>
      </c>
      <c r="E3069" s="44">
        <v>13.794705760648799</v>
      </c>
      <c r="F3069" s="44">
        <v>6.5900650928071522</v>
      </c>
      <c r="G3069" s="45"/>
    </row>
    <row r="3070" spans="2:7" s="40" customFormat="1">
      <c r="B3070" s="43">
        <v>41671</v>
      </c>
      <c r="C3070" s="56" t="s">
        <v>115</v>
      </c>
      <c r="D3070" s="44">
        <v>5.2435247575011985</v>
      </c>
      <c r="E3070" s="44">
        <v>10.7256354837694</v>
      </c>
      <c r="F3070" s="44">
        <v>5.4821107262682016</v>
      </c>
      <c r="G3070" s="45"/>
    </row>
    <row r="3071" spans="2:7" s="40" customFormat="1">
      <c r="B3071" s="43">
        <v>41671</v>
      </c>
      <c r="C3071" s="56" t="s">
        <v>116</v>
      </c>
      <c r="D3071" s="44">
        <v>6.5858326778815046</v>
      </c>
      <c r="E3071" s="44">
        <v>11.295070183272104</v>
      </c>
      <c r="F3071" s="44">
        <v>4.7092375053905995</v>
      </c>
      <c r="G3071" s="45"/>
    </row>
    <row r="3072" spans="2:7" s="40" customFormat="1">
      <c r="B3072" s="43">
        <v>41671</v>
      </c>
      <c r="C3072" s="56" t="s">
        <v>117</v>
      </c>
      <c r="D3072" s="44">
        <v>9.6899324722222158</v>
      </c>
      <c r="E3072" s="44">
        <v>13.931557228973727</v>
      </c>
      <c r="F3072" s="44">
        <v>4.2416247567515111</v>
      </c>
      <c r="G3072" s="45"/>
    </row>
    <row r="3073" spans="2:7" s="40" customFormat="1">
      <c r="B3073" s="43">
        <v>41671</v>
      </c>
      <c r="C3073" s="56" t="s">
        <v>118</v>
      </c>
      <c r="D3073" s="44">
        <v>5.9775245070013652</v>
      </c>
      <c r="E3073" s="44">
        <v>10.377418393530581</v>
      </c>
      <c r="F3073" s="44">
        <v>4.3998938865292159</v>
      </c>
      <c r="G3073" s="45"/>
    </row>
    <row r="3074" spans="2:7" s="40" customFormat="1">
      <c r="B3074" s="43">
        <v>41671</v>
      </c>
      <c r="C3074" s="56" t="s">
        <v>119</v>
      </c>
      <c r="D3074" s="44">
        <v>4.1422979665259456</v>
      </c>
      <c r="E3074" s="44">
        <v>9.2805621453551534</v>
      </c>
      <c r="F3074" s="44">
        <v>5.1382641788292078</v>
      </c>
      <c r="G3074" s="45"/>
    </row>
    <row r="3075" spans="2:7" s="40" customFormat="1">
      <c r="B3075" s="43">
        <v>41671</v>
      </c>
      <c r="C3075" s="56" t="s">
        <v>120</v>
      </c>
      <c r="D3075" s="44">
        <v>9.6373466753122017</v>
      </c>
      <c r="E3075" s="44">
        <v>11.948651752063759</v>
      </c>
      <c r="F3075" s="44">
        <v>2.3113050767515571</v>
      </c>
      <c r="G3075" s="45"/>
    </row>
    <row r="3076" spans="2:7" s="40" customFormat="1">
      <c r="B3076" s="43">
        <v>41671</v>
      </c>
      <c r="C3076" s="56" t="s">
        <v>121</v>
      </c>
      <c r="D3076" s="44">
        <v>7.5818990552567316</v>
      </c>
      <c r="E3076" s="44">
        <v>12.813348973088306</v>
      </c>
      <c r="F3076" s="44">
        <v>5.2314499178315748</v>
      </c>
      <c r="G3076" s="45"/>
    </row>
    <row r="3077" spans="2:7" s="40" customFormat="1">
      <c r="B3077" s="43">
        <v>41671</v>
      </c>
      <c r="C3077" s="56" t="s">
        <v>122</v>
      </c>
      <c r="D3077" s="44">
        <v>8.0222993982018309</v>
      </c>
      <c r="E3077" s="44">
        <v>14.110417780480628</v>
      </c>
      <c r="F3077" s="44">
        <v>6.0881183822787968</v>
      </c>
      <c r="G3077" s="45"/>
    </row>
    <row r="3078" spans="2:7" s="40" customFormat="1">
      <c r="B3078" s="43">
        <v>41671</v>
      </c>
      <c r="C3078" s="56" t="s">
        <v>123</v>
      </c>
      <c r="D3078" s="44">
        <v>7.1623553642266353</v>
      </c>
      <c r="E3078" s="44">
        <v>10.577476636351472</v>
      </c>
      <c r="F3078" s="44">
        <v>3.4151212721248365</v>
      </c>
      <c r="G3078" s="45"/>
    </row>
    <row r="3079" spans="2:7" s="40" customFormat="1">
      <c r="B3079" s="43">
        <v>41671</v>
      </c>
      <c r="C3079" s="56" t="s">
        <v>124</v>
      </c>
      <c r="D3079" s="44">
        <v>9.7944435561822356</v>
      </c>
      <c r="E3079" s="44">
        <v>15.323011891577991</v>
      </c>
      <c r="F3079" s="44">
        <v>5.5285683353957555</v>
      </c>
      <c r="G3079" s="45"/>
    </row>
    <row r="3080" spans="2:7" s="40" customFormat="1">
      <c r="B3080" s="43">
        <v>41671</v>
      </c>
      <c r="C3080" s="56" t="s">
        <v>125</v>
      </c>
      <c r="D3080" s="44">
        <v>6.4177388965814641</v>
      </c>
      <c r="E3080" s="44">
        <v>9.9129692846948192</v>
      </c>
      <c r="F3080" s="44">
        <v>3.4952303881133551</v>
      </c>
      <c r="G3080" s="45"/>
    </row>
    <row r="3081" spans="2:7" s="40" customFormat="1">
      <c r="B3081" s="43">
        <v>41672</v>
      </c>
      <c r="C3081" s="56">
        <v>0</v>
      </c>
      <c r="D3081" s="44">
        <v>5.4634387098612471</v>
      </c>
      <c r="E3081" s="44">
        <v>9.5859944392269885</v>
      </c>
      <c r="F3081" s="44">
        <v>4.1225557293657413</v>
      </c>
      <c r="G3081" s="45"/>
    </row>
    <row r="3082" spans="2:7" s="40" customFormat="1">
      <c r="B3082" s="43">
        <v>41672</v>
      </c>
      <c r="C3082" s="56" t="s">
        <v>31</v>
      </c>
      <c r="D3082" s="44">
        <v>9.8886675192672566</v>
      </c>
      <c r="E3082" s="44">
        <v>14.66890858337333</v>
      </c>
      <c r="F3082" s="44">
        <v>4.7802410641060735</v>
      </c>
      <c r="G3082" s="45"/>
    </row>
    <row r="3083" spans="2:7" s="40" customFormat="1">
      <c r="B3083" s="43">
        <v>41672</v>
      </c>
      <c r="C3083" s="56" t="s">
        <v>32</v>
      </c>
      <c r="D3083" s="44">
        <v>5.9457531073513561</v>
      </c>
      <c r="E3083" s="44">
        <v>8.868783441889363</v>
      </c>
      <c r="F3083" s="44">
        <v>2.9230303345380069</v>
      </c>
      <c r="G3083" s="45"/>
    </row>
    <row r="3084" spans="2:7" s="40" customFormat="1">
      <c r="B3084" s="43">
        <v>41672</v>
      </c>
      <c r="C3084" s="56" t="s">
        <v>33</v>
      </c>
      <c r="D3084" s="44">
        <v>0.78647116837517939</v>
      </c>
      <c r="E3084" s="44">
        <v>3.8596375463799815</v>
      </c>
      <c r="F3084" s="44">
        <v>3.0731663780048022</v>
      </c>
      <c r="G3084" s="45"/>
    </row>
    <row r="3085" spans="2:7" s="40" customFormat="1">
      <c r="B3085" s="43">
        <v>41672</v>
      </c>
      <c r="C3085" s="56" t="s">
        <v>34</v>
      </c>
      <c r="D3085" s="44">
        <v>3.0619784124806984</v>
      </c>
      <c r="E3085" s="44">
        <v>8.2359528858156921</v>
      </c>
      <c r="F3085" s="44">
        <v>5.1739744733349937</v>
      </c>
      <c r="G3085" s="45"/>
    </row>
    <row r="3086" spans="2:7" s="40" customFormat="1">
      <c r="B3086" s="43">
        <v>41672</v>
      </c>
      <c r="C3086" s="56" t="s">
        <v>35</v>
      </c>
      <c r="D3086" s="44">
        <v>6.1553833367464028</v>
      </c>
      <c r="E3086" s="44">
        <v>11.547137075978958</v>
      </c>
      <c r="F3086" s="44">
        <v>5.3917537392325547</v>
      </c>
      <c r="G3086" s="45"/>
    </row>
    <row r="3087" spans="2:7" s="40" customFormat="1">
      <c r="B3087" s="43">
        <v>41672</v>
      </c>
      <c r="C3087" s="56" t="s">
        <v>36</v>
      </c>
      <c r="D3087" s="44">
        <v>5.0752810297211566</v>
      </c>
      <c r="E3087" s="44">
        <v>8.2463988768876852</v>
      </c>
      <c r="F3087" s="44">
        <v>3.1711178471665287</v>
      </c>
      <c r="G3087" s="45"/>
    </row>
    <row r="3088" spans="2:7" s="40" customFormat="1">
      <c r="B3088" s="43">
        <v>41672</v>
      </c>
      <c r="C3088" s="56" t="s">
        <v>37</v>
      </c>
      <c r="D3088" s="44">
        <v>7.6023956931267325</v>
      </c>
      <c r="E3088" s="44">
        <v>10.323754274465596</v>
      </c>
      <c r="F3088" s="44">
        <v>2.7213585813388637</v>
      </c>
      <c r="G3088" s="45"/>
    </row>
    <row r="3089" spans="2:7" s="40" customFormat="1">
      <c r="B3089" s="43">
        <v>41672</v>
      </c>
      <c r="C3089" s="56" t="s">
        <v>38</v>
      </c>
      <c r="D3089" s="44">
        <v>9.78344566926223</v>
      </c>
      <c r="E3089" s="44">
        <v>13.793043109528782</v>
      </c>
      <c r="F3089" s="44">
        <v>4.0095974402665515</v>
      </c>
      <c r="G3089" s="45"/>
    </row>
    <row r="3090" spans="2:7" s="40" customFormat="1">
      <c r="B3090" s="43">
        <v>41672</v>
      </c>
      <c r="C3090" s="56" t="s">
        <v>39</v>
      </c>
      <c r="D3090" s="44">
        <v>4.6767352230910655</v>
      </c>
      <c r="E3090" s="44">
        <v>6.7066686126564896</v>
      </c>
      <c r="F3090" s="44">
        <v>2.0299333895654241</v>
      </c>
      <c r="G3090" s="45"/>
    </row>
    <row r="3091" spans="2:7" s="40" customFormat="1">
      <c r="B3091" s="43">
        <v>41672</v>
      </c>
      <c r="C3091" s="56" t="s">
        <v>40</v>
      </c>
      <c r="D3091" s="44">
        <v>5.4736390744212464</v>
      </c>
      <c r="E3091" s="44">
        <v>6.5906330487465494</v>
      </c>
      <c r="F3091" s="44">
        <v>1.116993974325303</v>
      </c>
      <c r="G3091" s="45"/>
    </row>
    <row r="3092" spans="2:7" s="40" customFormat="1">
      <c r="B3092" s="43">
        <v>41672</v>
      </c>
      <c r="C3092" s="56" t="s">
        <v>41</v>
      </c>
      <c r="D3092" s="44">
        <v>1.1639286623552645</v>
      </c>
      <c r="E3092" s="44">
        <v>2.2987989519767962</v>
      </c>
      <c r="F3092" s="44">
        <v>1.1348702896215317</v>
      </c>
      <c r="G3092" s="45"/>
    </row>
    <row r="3093" spans="2:7" s="40" customFormat="1">
      <c r="B3093" s="43">
        <v>41672</v>
      </c>
      <c r="C3093" s="56" t="s">
        <v>42</v>
      </c>
      <c r="D3093" s="44">
        <v>7.8223985940017817</v>
      </c>
      <c r="E3093" s="44">
        <v>11.399021510878031</v>
      </c>
      <c r="F3093" s="44">
        <v>3.5766229168762491</v>
      </c>
      <c r="G3093" s="45"/>
    </row>
    <row r="3094" spans="2:7" s="40" customFormat="1">
      <c r="B3094" s="43">
        <v>41672</v>
      </c>
      <c r="C3094" s="56" t="s">
        <v>43</v>
      </c>
      <c r="D3094" s="44">
        <v>6.1341545040763963</v>
      </c>
      <c r="E3094" s="44">
        <v>8.66784385414946</v>
      </c>
      <c r="F3094" s="44">
        <v>2.5336893500730637</v>
      </c>
      <c r="G3094" s="45"/>
    </row>
    <row r="3095" spans="2:7" s="40" customFormat="1">
      <c r="B3095" s="43">
        <v>41672</v>
      </c>
      <c r="C3095" s="56" t="s">
        <v>44</v>
      </c>
      <c r="D3095" s="44">
        <v>5.97683725230136</v>
      </c>
      <c r="E3095" s="44">
        <v>6.7908245705964436</v>
      </c>
      <c r="F3095" s="44">
        <v>0.81398731829508364</v>
      </c>
      <c r="G3095" s="45"/>
    </row>
    <row r="3096" spans="2:7" s="40" customFormat="1">
      <c r="B3096" s="43">
        <v>41672</v>
      </c>
      <c r="C3096" s="56" t="s">
        <v>45</v>
      </c>
      <c r="D3096" s="44">
        <v>3.7328823522608503</v>
      </c>
      <c r="E3096" s="44">
        <v>3.806634928571007</v>
      </c>
      <c r="F3096" s="44">
        <v>7.3752576310156748E-2</v>
      </c>
      <c r="G3096" s="45"/>
    </row>
    <row r="3097" spans="2:7" s="40" customFormat="1">
      <c r="B3097" s="43">
        <v>41672</v>
      </c>
      <c r="C3097" s="56" t="s">
        <v>46</v>
      </c>
      <c r="D3097" s="44">
        <v>7.5810669509417243</v>
      </c>
      <c r="E3097" s="44">
        <v>12.495388370153453</v>
      </c>
      <c r="F3097" s="44">
        <v>4.9143214192117286</v>
      </c>
      <c r="G3097" s="45"/>
    </row>
    <row r="3098" spans="2:7" s="40" customFormat="1">
      <c r="B3098" s="43">
        <v>41672</v>
      </c>
      <c r="C3098" s="56" t="s">
        <v>47</v>
      </c>
      <c r="D3098" s="44">
        <v>7.0252950332515978</v>
      </c>
      <c r="E3098" s="44">
        <v>10.143874395792686</v>
      </c>
      <c r="F3098" s="44">
        <v>3.1185793625410883</v>
      </c>
      <c r="G3098" s="45"/>
    </row>
    <row r="3099" spans="2:7" s="40" customFormat="1">
      <c r="B3099" s="43">
        <v>41672</v>
      </c>
      <c r="C3099" s="56" t="s">
        <v>48</v>
      </c>
      <c r="D3099" s="44">
        <v>6.9099182520315718</v>
      </c>
      <c r="E3099" s="44">
        <v>10.555048926416468</v>
      </c>
      <c r="F3099" s="44">
        <v>3.6451306743848964</v>
      </c>
      <c r="G3099" s="45"/>
    </row>
    <row r="3100" spans="2:7" s="40" customFormat="1">
      <c r="B3100" s="43">
        <v>41672</v>
      </c>
      <c r="C3100" s="56" t="s">
        <v>49</v>
      </c>
      <c r="D3100" s="44">
        <v>8.2520140222568763</v>
      </c>
      <c r="E3100" s="44">
        <v>11.250918402949102</v>
      </c>
      <c r="F3100" s="44">
        <v>2.9989043806922258</v>
      </c>
      <c r="G3100" s="45"/>
    </row>
    <row r="3101" spans="2:7" s="40" customFormat="1">
      <c r="B3101" s="43">
        <v>41672</v>
      </c>
      <c r="C3101" s="56" t="s">
        <v>50</v>
      </c>
      <c r="D3101" s="44">
        <v>11.680680523842655</v>
      </c>
      <c r="E3101" s="44">
        <v>18.674092212458213</v>
      </c>
      <c r="F3101" s="44">
        <v>6.9934116886155575</v>
      </c>
      <c r="G3101" s="45"/>
    </row>
    <row r="3102" spans="2:7" s="40" customFormat="1">
      <c r="B3102" s="43">
        <v>41672</v>
      </c>
      <c r="C3102" s="56" t="s">
        <v>51</v>
      </c>
      <c r="D3102" s="44">
        <v>7.0880599303816112</v>
      </c>
      <c r="E3102" s="44">
        <v>11.609289439844913</v>
      </c>
      <c r="F3102" s="44">
        <v>4.5212295094633017</v>
      </c>
      <c r="G3102" s="45"/>
    </row>
    <row r="3103" spans="2:7" s="40" customFormat="1">
      <c r="B3103" s="43">
        <v>41672</v>
      </c>
      <c r="C3103" s="56" t="s">
        <v>52</v>
      </c>
      <c r="D3103" s="44">
        <v>7.8429602306017827</v>
      </c>
      <c r="E3103" s="44">
        <v>12.885073737061244</v>
      </c>
      <c r="F3103" s="44">
        <v>5.0421135064594615</v>
      </c>
      <c r="G3103" s="45"/>
    </row>
    <row r="3104" spans="2:7" s="40" customFormat="1">
      <c r="B3104" s="43">
        <v>41672</v>
      </c>
      <c r="C3104" s="56" t="s">
        <v>53</v>
      </c>
      <c r="D3104" s="44">
        <v>9.2164786214570942</v>
      </c>
      <c r="E3104" s="44">
        <v>11.408809941228018</v>
      </c>
      <c r="F3104" s="44">
        <v>2.1923313197709238</v>
      </c>
      <c r="G3104" s="45"/>
    </row>
    <row r="3105" spans="2:7" s="40" customFormat="1">
      <c r="B3105" s="43">
        <v>41672</v>
      </c>
      <c r="C3105" s="56" t="s">
        <v>54</v>
      </c>
      <c r="D3105" s="44">
        <v>8.5978076988019527</v>
      </c>
      <c r="E3105" s="44">
        <v>15.700199266111765</v>
      </c>
      <c r="F3105" s="44">
        <v>7.1023915673098124</v>
      </c>
      <c r="G3105" s="45"/>
    </row>
    <row r="3106" spans="2:7" s="40" customFormat="1">
      <c r="B3106" s="43">
        <v>41672</v>
      </c>
      <c r="C3106" s="56" t="s">
        <v>55</v>
      </c>
      <c r="D3106" s="44">
        <v>11.365822963942582</v>
      </c>
      <c r="E3106" s="44">
        <v>18.937130903298065</v>
      </c>
      <c r="F3106" s="44">
        <v>7.5713079393554832</v>
      </c>
      <c r="G3106" s="45"/>
    </row>
    <row r="3107" spans="2:7" s="40" customFormat="1">
      <c r="B3107" s="43">
        <v>41672</v>
      </c>
      <c r="C3107" s="56" t="s">
        <v>56</v>
      </c>
      <c r="D3107" s="44">
        <v>9.3002142745121112</v>
      </c>
      <c r="E3107" s="44">
        <v>13.781002727554771</v>
      </c>
      <c r="F3107" s="44">
        <v>4.4807884530426598</v>
      </c>
      <c r="G3107" s="45"/>
    </row>
    <row r="3108" spans="2:7" s="40" customFormat="1">
      <c r="B3108" s="43">
        <v>41672</v>
      </c>
      <c r="C3108" s="56" t="s">
        <v>57</v>
      </c>
      <c r="D3108" s="44">
        <v>7.3394768475016665</v>
      </c>
      <c r="E3108" s="44">
        <v>12.29422518888755</v>
      </c>
      <c r="F3108" s="44">
        <v>4.9547483413858835</v>
      </c>
      <c r="G3108" s="45"/>
    </row>
    <row r="3109" spans="2:7" s="40" customFormat="1">
      <c r="B3109" s="43">
        <v>41672</v>
      </c>
      <c r="C3109" s="56" t="s">
        <v>58</v>
      </c>
      <c r="D3109" s="44">
        <v>12.518985071282842</v>
      </c>
      <c r="E3109" s="44">
        <v>21.699282097404613</v>
      </c>
      <c r="F3109" s="44">
        <v>9.1802970261217709</v>
      </c>
      <c r="G3109" s="45"/>
    </row>
    <row r="3110" spans="2:7" s="40" customFormat="1">
      <c r="B3110" s="43">
        <v>41672</v>
      </c>
      <c r="C3110" s="56" t="s">
        <v>59</v>
      </c>
      <c r="D3110" s="44">
        <v>10.956675894177486</v>
      </c>
      <c r="E3110" s="44">
        <v>18.304045992110392</v>
      </c>
      <c r="F3110" s="44">
        <v>7.347370097932906</v>
      </c>
      <c r="G3110" s="45"/>
    </row>
    <row r="3111" spans="2:7" s="40" customFormat="1">
      <c r="B3111" s="43">
        <v>41672</v>
      </c>
      <c r="C3111" s="56" t="s">
        <v>60</v>
      </c>
      <c r="D3111" s="44">
        <v>6.0707006532913779</v>
      </c>
      <c r="E3111" s="44">
        <v>12.315090349977535</v>
      </c>
      <c r="F3111" s="44">
        <v>6.2443896966861567</v>
      </c>
      <c r="G3111" s="45"/>
    </row>
    <row r="3112" spans="2:7" s="40" customFormat="1">
      <c r="B3112" s="43">
        <v>41672</v>
      </c>
      <c r="C3112" s="56" t="s">
        <v>61</v>
      </c>
      <c r="D3112" s="44">
        <v>5.9972756872613608</v>
      </c>
      <c r="E3112" s="44">
        <v>13.074160944433137</v>
      </c>
      <c r="F3112" s="44">
        <v>7.0768852571717762</v>
      </c>
      <c r="G3112" s="45"/>
    </row>
    <row r="3113" spans="2:7" s="40" customFormat="1">
      <c r="B3113" s="43">
        <v>41672</v>
      </c>
      <c r="C3113" s="56" t="s">
        <v>62</v>
      </c>
      <c r="D3113" s="44">
        <v>10.893595923102472</v>
      </c>
      <c r="E3113" s="44">
        <v>20.707659121525129</v>
      </c>
      <c r="F3113" s="44">
        <v>9.814063198422657</v>
      </c>
      <c r="G3113" s="45"/>
    </row>
    <row r="3114" spans="2:7" s="40" customFormat="1">
      <c r="B3114" s="43">
        <v>41672</v>
      </c>
      <c r="C3114" s="56" t="s">
        <v>63</v>
      </c>
      <c r="D3114" s="44">
        <v>8.8804884664670141</v>
      </c>
      <c r="E3114" s="44">
        <v>16.131633132501531</v>
      </c>
      <c r="F3114" s="44">
        <v>7.2511446660345165</v>
      </c>
      <c r="G3114" s="45"/>
    </row>
    <row r="3115" spans="2:7" s="40" customFormat="1">
      <c r="B3115" s="43">
        <v>41672</v>
      </c>
      <c r="C3115" s="56" t="s">
        <v>64</v>
      </c>
      <c r="D3115" s="44">
        <v>8.9433495463720281</v>
      </c>
      <c r="E3115" s="44">
        <v>14.170447213432556</v>
      </c>
      <c r="F3115" s="44">
        <v>5.2270976670605283</v>
      </c>
      <c r="G3115" s="45"/>
    </row>
    <row r="3116" spans="2:7" s="40" customFormat="1">
      <c r="B3116" s="43">
        <v>41672</v>
      </c>
      <c r="C3116" s="56" t="s">
        <v>65</v>
      </c>
      <c r="D3116" s="44">
        <v>10.715188111672429</v>
      </c>
      <c r="E3116" s="44">
        <v>20.359351653232306</v>
      </c>
      <c r="F3116" s="44">
        <v>9.6441635415598768</v>
      </c>
      <c r="G3116" s="45"/>
    </row>
    <row r="3117" spans="2:7" s="40" customFormat="1">
      <c r="B3117" s="43">
        <v>41672</v>
      </c>
      <c r="C3117" s="56" t="s">
        <v>66</v>
      </c>
      <c r="D3117" s="44">
        <v>10.411082364242361</v>
      </c>
      <c r="E3117" s="44">
        <v>18.57740101774224</v>
      </c>
      <c r="F3117" s="44">
        <v>8.1663186534998786</v>
      </c>
      <c r="G3117" s="45"/>
    </row>
    <row r="3118" spans="2:7" s="40" customFormat="1">
      <c r="B3118" s="43">
        <v>41672</v>
      </c>
      <c r="C3118" s="56" t="s">
        <v>67</v>
      </c>
      <c r="D3118" s="44">
        <v>11.85787774762769</v>
      </c>
      <c r="E3118" s="44">
        <v>20.622688617073162</v>
      </c>
      <c r="F3118" s="44">
        <v>8.7648108694454727</v>
      </c>
      <c r="G3118" s="45"/>
    </row>
    <row r="3119" spans="2:7" s="40" customFormat="1">
      <c r="B3119" s="43">
        <v>41672</v>
      </c>
      <c r="C3119" s="56" t="s">
        <v>68</v>
      </c>
      <c r="D3119" s="44">
        <v>7.8527886884317795</v>
      </c>
      <c r="E3119" s="44">
        <v>18.629893209284212</v>
      </c>
      <c r="F3119" s="44">
        <v>10.777104520852433</v>
      </c>
      <c r="G3119" s="45"/>
    </row>
    <row r="3120" spans="2:7" s="40" customFormat="1">
      <c r="B3120" s="43">
        <v>41672</v>
      </c>
      <c r="C3120" s="56" t="s">
        <v>69</v>
      </c>
      <c r="D3120" s="44">
        <v>8.4398689583269135</v>
      </c>
      <c r="E3120" s="44">
        <v>16.236481376491469</v>
      </c>
      <c r="F3120" s="44">
        <v>7.7966124181645551</v>
      </c>
      <c r="G3120" s="45"/>
    </row>
    <row r="3121" spans="2:7" s="40" customFormat="1">
      <c r="B3121" s="43">
        <v>41672</v>
      </c>
      <c r="C3121" s="56" t="s">
        <v>70</v>
      </c>
      <c r="D3121" s="44">
        <v>8.7333839651819787</v>
      </c>
      <c r="E3121" s="44">
        <v>21.339246884020785</v>
      </c>
      <c r="F3121" s="44">
        <v>12.605862918838806</v>
      </c>
      <c r="G3121" s="45"/>
    </row>
    <row r="3122" spans="2:7" s="40" customFormat="1">
      <c r="B3122" s="43">
        <v>41672</v>
      </c>
      <c r="C3122" s="56" t="s">
        <v>71</v>
      </c>
      <c r="D3122" s="44">
        <v>18.211054800739124</v>
      </c>
      <c r="E3122" s="44">
        <v>30.39559184749702</v>
      </c>
      <c r="F3122" s="44">
        <v>12.184537046757896</v>
      </c>
      <c r="G3122" s="45"/>
    </row>
    <row r="3123" spans="2:7" s="40" customFormat="1">
      <c r="B3123" s="43">
        <v>41672</v>
      </c>
      <c r="C3123" s="56" t="s">
        <v>72</v>
      </c>
      <c r="D3123" s="44">
        <v>21.261845755804817</v>
      </c>
      <c r="E3123" s="44">
        <v>36.194047092362972</v>
      </c>
      <c r="F3123" s="44">
        <v>14.932201336558155</v>
      </c>
      <c r="G3123" s="45"/>
    </row>
    <row r="3124" spans="2:7" s="40" customFormat="1">
      <c r="B3124" s="43">
        <v>41672</v>
      </c>
      <c r="C3124" s="56" t="s">
        <v>73</v>
      </c>
      <c r="D3124" s="44">
        <v>15.810007787863581</v>
      </c>
      <c r="E3124" s="44">
        <v>27.548638193646518</v>
      </c>
      <c r="F3124" s="44">
        <v>11.738630405782937</v>
      </c>
      <c r="G3124" s="45"/>
    </row>
    <row r="3125" spans="2:7" s="40" customFormat="1">
      <c r="B3125" s="43">
        <v>41672</v>
      </c>
      <c r="C3125" s="56" t="s">
        <v>74</v>
      </c>
      <c r="D3125" s="44">
        <v>14.09054336256319</v>
      </c>
      <c r="E3125" s="44">
        <v>28.455157386045038</v>
      </c>
      <c r="F3125" s="44">
        <v>14.364614023481847</v>
      </c>
      <c r="G3125" s="45"/>
    </row>
    <row r="3126" spans="2:7" s="40" customFormat="1">
      <c r="B3126" s="43">
        <v>41672</v>
      </c>
      <c r="C3126" s="56" t="s">
        <v>75</v>
      </c>
      <c r="D3126" s="44">
        <v>11.857381871987686</v>
      </c>
      <c r="E3126" s="44">
        <v>23.974300782929394</v>
      </c>
      <c r="F3126" s="44">
        <v>12.116918910941708</v>
      </c>
      <c r="G3126" s="45"/>
    </row>
    <row r="3127" spans="2:7" s="40" customFormat="1">
      <c r="B3127" s="43">
        <v>41672</v>
      </c>
      <c r="C3127" s="56" t="s">
        <v>76</v>
      </c>
      <c r="D3127" s="44">
        <v>12.046030548872727</v>
      </c>
      <c r="E3127" s="44">
        <v>24.248267099787245</v>
      </c>
      <c r="F3127" s="44">
        <v>12.202236550914519</v>
      </c>
      <c r="G3127" s="45"/>
    </row>
    <row r="3128" spans="2:7" s="40" customFormat="1">
      <c r="B3128" s="43">
        <v>41672</v>
      </c>
      <c r="C3128" s="56" t="s">
        <v>77</v>
      </c>
      <c r="D3128" s="44">
        <v>9.0999998761020588</v>
      </c>
      <c r="E3128" s="44">
        <v>21.296175763368794</v>
      </c>
      <c r="F3128" s="44">
        <v>12.196175887266735</v>
      </c>
      <c r="G3128" s="45"/>
    </row>
    <row r="3129" spans="2:7" s="40" customFormat="1">
      <c r="B3129" s="43">
        <v>41672</v>
      </c>
      <c r="C3129" s="56" t="s">
        <v>78</v>
      </c>
      <c r="D3129" s="44">
        <v>13.597509377943076</v>
      </c>
      <c r="E3129" s="44">
        <v>25.860992187522392</v>
      </c>
      <c r="F3129" s="44">
        <v>12.263482809579315</v>
      </c>
      <c r="G3129" s="45"/>
    </row>
    <row r="3130" spans="2:7" s="40" customFormat="1">
      <c r="B3130" s="43">
        <v>41672</v>
      </c>
      <c r="C3130" s="56" t="s">
        <v>79</v>
      </c>
      <c r="D3130" s="44">
        <v>14.918392208948376</v>
      </c>
      <c r="E3130" s="44">
        <v>28.043140852285244</v>
      </c>
      <c r="F3130" s="44">
        <v>13.124748643336869</v>
      </c>
      <c r="G3130" s="45"/>
    </row>
    <row r="3131" spans="2:7" s="40" customFormat="1">
      <c r="B3131" s="43">
        <v>41672</v>
      </c>
      <c r="C3131" s="56" t="s">
        <v>80</v>
      </c>
      <c r="D3131" s="44">
        <v>14.750574918873337</v>
      </c>
      <c r="E3131" s="44">
        <v>24.173885081201277</v>
      </c>
      <c r="F3131" s="44">
        <v>9.4233101623279403</v>
      </c>
      <c r="G3131" s="45"/>
    </row>
    <row r="3132" spans="2:7" s="40" customFormat="1">
      <c r="B3132" s="43">
        <v>41672</v>
      </c>
      <c r="C3132" s="56" t="s">
        <v>81</v>
      </c>
      <c r="D3132" s="44">
        <v>23.682568975700356</v>
      </c>
      <c r="E3132" s="44">
        <v>38.521955327793719</v>
      </c>
      <c r="F3132" s="44">
        <v>14.839386352093364</v>
      </c>
      <c r="G3132" s="45"/>
    </row>
    <row r="3133" spans="2:7" s="40" customFormat="1">
      <c r="B3133" s="43">
        <v>41672</v>
      </c>
      <c r="C3133" s="56" t="s">
        <v>82</v>
      </c>
      <c r="D3133" s="44">
        <v>14.278658841603228</v>
      </c>
      <c r="E3133" s="44">
        <v>30.087848303320158</v>
      </c>
      <c r="F3133" s="44">
        <v>15.80918946171693</v>
      </c>
      <c r="G3133" s="45"/>
    </row>
    <row r="3134" spans="2:7" s="40" customFormat="1">
      <c r="B3134" s="43">
        <v>41672</v>
      </c>
      <c r="C3134" s="56" t="s">
        <v>83</v>
      </c>
      <c r="D3134" s="44">
        <v>18.734089545069232</v>
      </c>
      <c r="E3134" s="44">
        <v>30.857253346312753</v>
      </c>
      <c r="F3134" s="44">
        <v>12.123163801243521</v>
      </c>
      <c r="G3134" s="45"/>
    </row>
    <row r="3135" spans="2:7" s="40" customFormat="1">
      <c r="B3135" s="43">
        <v>41672</v>
      </c>
      <c r="C3135" s="56" t="s">
        <v>84</v>
      </c>
      <c r="D3135" s="44">
        <v>13.618049859813079</v>
      </c>
      <c r="E3135" s="44">
        <v>29.707965730644354</v>
      </c>
      <c r="F3135" s="44">
        <v>16.089915870831277</v>
      </c>
      <c r="G3135" s="45"/>
    </row>
    <row r="3136" spans="2:7" s="40" customFormat="1">
      <c r="B3136" s="43">
        <v>41672</v>
      </c>
      <c r="C3136" s="56" t="s">
        <v>85</v>
      </c>
      <c r="D3136" s="44">
        <v>23.199835868010243</v>
      </c>
      <c r="E3136" s="44">
        <v>39.490904437477198</v>
      </c>
      <c r="F3136" s="44">
        <v>16.291068569466955</v>
      </c>
      <c r="G3136" s="45"/>
    </row>
    <row r="3137" spans="2:7" s="40" customFormat="1">
      <c r="B3137" s="43">
        <v>41672</v>
      </c>
      <c r="C3137" s="56" t="s">
        <v>86</v>
      </c>
      <c r="D3137" s="44">
        <v>18.953946664644281</v>
      </c>
      <c r="E3137" s="44">
        <v>36.602133896812717</v>
      </c>
      <c r="F3137" s="44">
        <v>17.648187232168436</v>
      </c>
      <c r="G3137" s="45"/>
    </row>
    <row r="3138" spans="2:7" s="40" customFormat="1">
      <c r="B3138" s="43">
        <v>41672</v>
      </c>
      <c r="C3138" s="56" t="s">
        <v>87</v>
      </c>
      <c r="D3138" s="44">
        <v>17.601498939228975</v>
      </c>
      <c r="E3138" s="44">
        <v>31.35198442880948</v>
      </c>
      <c r="F3138" s="44">
        <v>13.750485489580505</v>
      </c>
      <c r="G3138" s="45"/>
    </row>
    <row r="3139" spans="2:7" s="40" customFormat="1">
      <c r="B3139" s="43">
        <v>41672</v>
      </c>
      <c r="C3139" s="56" t="s">
        <v>88</v>
      </c>
      <c r="D3139" s="44">
        <v>20.704454240754675</v>
      </c>
      <c r="E3139" s="44">
        <v>39.258267016787308</v>
      </c>
      <c r="F3139" s="44">
        <v>18.553812776032633</v>
      </c>
      <c r="G3139" s="45"/>
    </row>
    <row r="3140" spans="2:7" s="40" customFormat="1">
      <c r="B3140" s="43">
        <v>41672</v>
      </c>
      <c r="C3140" s="56" t="s">
        <v>89</v>
      </c>
      <c r="D3140" s="44">
        <v>19.215729731449336</v>
      </c>
      <c r="E3140" s="44">
        <v>39.142069446084371</v>
      </c>
      <c r="F3140" s="44">
        <v>19.926339714635034</v>
      </c>
      <c r="G3140" s="45"/>
    </row>
    <row r="3141" spans="2:7" s="40" customFormat="1">
      <c r="B3141" s="43">
        <v>41672</v>
      </c>
      <c r="C3141" s="56" t="s">
        <v>90</v>
      </c>
      <c r="D3141" s="44">
        <v>13.785353243403113</v>
      </c>
      <c r="E3141" s="44">
        <v>24.836563325954913</v>
      </c>
      <c r="F3141" s="44">
        <v>11.051210082551799</v>
      </c>
      <c r="G3141" s="45"/>
    </row>
    <row r="3142" spans="2:7" s="40" customFormat="1">
      <c r="B3142" s="43">
        <v>41672</v>
      </c>
      <c r="C3142" s="56" t="s">
        <v>91</v>
      </c>
      <c r="D3142" s="44">
        <v>17.496299833298949</v>
      </c>
      <c r="E3142" s="44">
        <v>35.747147058142154</v>
      </c>
      <c r="F3142" s="44">
        <v>18.250847224843206</v>
      </c>
      <c r="G3142" s="45"/>
    </row>
    <row r="3143" spans="2:7" s="40" customFormat="1">
      <c r="B3143" s="43">
        <v>41672</v>
      </c>
      <c r="C3143" s="56" t="s">
        <v>92</v>
      </c>
      <c r="D3143" s="44">
        <v>17.821182875004023</v>
      </c>
      <c r="E3143" s="44">
        <v>34.914136611149601</v>
      </c>
      <c r="F3143" s="44">
        <v>17.092953736145578</v>
      </c>
      <c r="G3143" s="45"/>
    </row>
    <row r="3144" spans="2:7" s="40" customFormat="1">
      <c r="B3144" s="43">
        <v>41672</v>
      </c>
      <c r="C3144" s="56" t="s">
        <v>93</v>
      </c>
      <c r="D3144" s="44">
        <v>16.353470554203689</v>
      </c>
      <c r="E3144" s="44">
        <v>32.837222172037684</v>
      </c>
      <c r="F3144" s="44">
        <v>16.483751617833995</v>
      </c>
      <c r="G3144" s="45"/>
    </row>
    <row r="3145" spans="2:7" s="40" customFormat="1">
      <c r="B3145" s="43">
        <v>41672</v>
      </c>
      <c r="C3145" s="56" t="s">
        <v>94</v>
      </c>
      <c r="D3145" s="44">
        <v>17.150088433043869</v>
      </c>
      <c r="E3145" s="44">
        <v>31.203079167983546</v>
      </c>
      <c r="F3145" s="44">
        <v>14.052990734939677</v>
      </c>
      <c r="G3145" s="45"/>
    </row>
    <row r="3146" spans="2:7" s="40" customFormat="1">
      <c r="B3146" s="43">
        <v>41672</v>
      </c>
      <c r="C3146" s="56" t="s">
        <v>95</v>
      </c>
      <c r="D3146" s="44">
        <v>21.699570573454896</v>
      </c>
      <c r="E3146" s="44">
        <v>45.317982627633093</v>
      </c>
      <c r="F3146" s="44">
        <v>23.618412054178197</v>
      </c>
      <c r="G3146" s="45"/>
    </row>
    <row r="3147" spans="2:7" s="40" customFormat="1">
      <c r="B3147" s="43">
        <v>41672</v>
      </c>
      <c r="C3147" s="56" t="s">
        <v>96</v>
      </c>
      <c r="D3147" s="44">
        <v>13.491401605113042</v>
      </c>
      <c r="E3147" s="44">
        <v>28.388134776383026</v>
      </c>
      <c r="F3147" s="44">
        <v>14.896733171269984</v>
      </c>
      <c r="G3147" s="45"/>
    </row>
    <row r="3148" spans="2:7" s="40" customFormat="1">
      <c r="B3148" s="43">
        <v>41672</v>
      </c>
      <c r="C3148" s="56" t="s">
        <v>97</v>
      </c>
      <c r="D3148" s="44">
        <v>14.94843675785337</v>
      </c>
      <c r="E3148" s="44">
        <v>26.85946204867783</v>
      </c>
      <c r="F3148" s="44">
        <v>11.91102529082446</v>
      </c>
      <c r="G3148" s="45"/>
    </row>
    <row r="3149" spans="2:7" s="40" customFormat="1">
      <c r="B3149" s="43">
        <v>41672</v>
      </c>
      <c r="C3149" s="56" t="s">
        <v>98</v>
      </c>
      <c r="D3149" s="44">
        <v>11.132648555042509</v>
      </c>
      <c r="E3149" s="44">
        <v>22.790348048651971</v>
      </c>
      <c r="F3149" s="44">
        <v>11.657699493609462</v>
      </c>
      <c r="G3149" s="45"/>
    </row>
    <row r="3150" spans="2:7" s="40" customFormat="1">
      <c r="B3150" s="43">
        <v>41672</v>
      </c>
      <c r="C3150" s="56" t="s">
        <v>99</v>
      </c>
      <c r="D3150" s="44">
        <v>8.6272333896469444</v>
      </c>
      <c r="E3150" s="44">
        <v>22.516137800028119</v>
      </c>
      <c r="F3150" s="44">
        <v>13.888904410381175</v>
      </c>
      <c r="G3150" s="45"/>
    </row>
    <row r="3151" spans="2:7" s="40" customFormat="1">
      <c r="B3151" s="43">
        <v>41672</v>
      </c>
      <c r="C3151" s="56" t="s">
        <v>100</v>
      </c>
      <c r="D3151" s="44">
        <v>17.00279392282383</v>
      </c>
      <c r="E3151" s="44">
        <v>29.304534493224534</v>
      </c>
      <c r="F3151" s="44">
        <v>12.301740570400703</v>
      </c>
      <c r="G3151" s="45"/>
    </row>
    <row r="3152" spans="2:7" s="40" customFormat="1">
      <c r="B3152" s="43">
        <v>41672</v>
      </c>
      <c r="C3152" s="56" t="s">
        <v>101</v>
      </c>
      <c r="D3152" s="44">
        <v>17.201873583708878</v>
      </c>
      <c r="E3152" s="44">
        <v>33.035919913716562</v>
      </c>
      <c r="F3152" s="44">
        <v>15.834046330007684</v>
      </c>
      <c r="G3152" s="45"/>
    </row>
    <row r="3153" spans="2:7" s="40" customFormat="1">
      <c r="B3153" s="43">
        <v>41672</v>
      </c>
      <c r="C3153" s="56" t="s">
        <v>102</v>
      </c>
      <c r="D3153" s="44">
        <v>14.916598496103362</v>
      </c>
      <c r="E3153" s="44">
        <v>31.243738427599506</v>
      </c>
      <c r="F3153" s="44">
        <v>16.327139931496145</v>
      </c>
      <c r="G3153" s="45"/>
    </row>
    <row r="3154" spans="2:7" s="40" customFormat="1">
      <c r="B3154" s="43">
        <v>41672</v>
      </c>
      <c r="C3154" s="56" t="s">
        <v>103</v>
      </c>
      <c r="D3154" s="44">
        <v>12.128189900517732</v>
      </c>
      <c r="E3154" s="44">
        <v>25.583028326035492</v>
      </c>
      <c r="F3154" s="44">
        <v>13.45483842551776</v>
      </c>
      <c r="G3154" s="45"/>
    </row>
    <row r="3155" spans="2:7" s="40" customFormat="1">
      <c r="B3155" s="43">
        <v>41672</v>
      </c>
      <c r="C3155" s="56" t="s">
        <v>104</v>
      </c>
      <c r="D3155" s="44">
        <v>13.742414718993095</v>
      </c>
      <c r="E3155" s="44">
        <v>27.901882023795267</v>
      </c>
      <c r="F3155" s="44">
        <v>14.159467304802172</v>
      </c>
      <c r="G3155" s="45"/>
    </row>
    <row r="3156" spans="2:7" s="40" customFormat="1">
      <c r="B3156" s="43">
        <v>41672</v>
      </c>
      <c r="C3156" s="56" t="s">
        <v>105</v>
      </c>
      <c r="D3156" s="44">
        <v>15.105046586688401</v>
      </c>
      <c r="E3156" s="44">
        <v>24.265109611233186</v>
      </c>
      <c r="F3156" s="44">
        <v>9.1600630245447849</v>
      </c>
      <c r="G3156" s="45"/>
    </row>
    <row r="3157" spans="2:7" s="40" customFormat="1">
      <c r="B3157" s="43">
        <v>41672</v>
      </c>
      <c r="C3157" s="56" t="s">
        <v>106</v>
      </c>
      <c r="D3157" s="44">
        <v>9.3501950801621057</v>
      </c>
      <c r="E3157" s="44">
        <v>25.561483931286499</v>
      </c>
      <c r="F3157" s="44">
        <v>16.211288851124394</v>
      </c>
      <c r="G3157" s="45"/>
    </row>
    <row r="3158" spans="2:7" s="40" customFormat="1">
      <c r="B3158" s="43">
        <v>41672</v>
      </c>
      <c r="C3158" s="56" t="s">
        <v>107</v>
      </c>
      <c r="D3158" s="44">
        <v>6.8134473387515335</v>
      </c>
      <c r="E3158" s="44">
        <v>19.711211025319585</v>
      </c>
      <c r="F3158" s="44">
        <v>12.897763686568052</v>
      </c>
      <c r="G3158" s="45"/>
    </row>
    <row r="3159" spans="2:7" s="40" customFormat="1">
      <c r="B3159" s="43">
        <v>41672</v>
      </c>
      <c r="C3159" s="56" t="s">
        <v>108</v>
      </c>
      <c r="D3159" s="44">
        <v>10.262046260732308</v>
      </c>
      <c r="E3159" s="44">
        <v>20.354074324851243</v>
      </c>
      <c r="F3159" s="44">
        <v>10.092028064118935</v>
      </c>
      <c r="G3159" s="45"/>
    </row>
    <row r="3160" spans="2:7" s="40" customFormat="1">
      <c r="B3160" s="43">
        <v>41672</v>
      </c>
      <c r="C3160" s="56" t="s">
        <v>109</v>
      </c>
      <c r="D3160" s="44">
        <v>9.3290841878520983</v>
      </c>
      <c r="E3160" s="44">
        <v>21.081254889988863</v>
      </c>
      <c r="F3160" s="44">
        <v>11.752170702136764</v>
      </c>
      <c r="G3160" s="45"/>
    </row>
    <row r="3161" spans="2:7" s="40" customFormat="1">
      <c r="B3161" s="43">
        <v>41672</v>
      </c>
      <c r="C3161" s="56" t="s">
        <v>110</v>
      </c>
      <c r="D3161" s="44">
        <v>19.140245686764302</v>
      </c>
      <c r="E3161" s="44">
        <v>34.688995755389662</v>
      </c>
      <c r="F3161" s="44">
        <v>15.54875006862536</v>
      </c>
      <c r="G3161" s="45"/>
    </row>
    <row r="3162" spans="2:7" s="40" customFormat="1">
      <c r="B3162" s="43">
        <v>41672</v>
      </c>
      <c r="C3162" s="56" t="s">
        <v>111</v>
      </c>
      <c r="D3162" s="44">
        <v>10.272367305902309</v>
      </c>
      <c r="E3162" s="44">
        <v>25.276119793724639</v>
      </c>
      <c r="F3162" s="44">
        <v>15.003752487822331</v>
      </c>
      <c r="G3162" s="45"/>
    </row>
    <row r="3163" spans="2:7" s="40" customFormat="1">
      <c r="B3163" s="43">
        <v>41672</v>
      </c>
      <c r="C3163" s="56" t="s">
        <v>112</v>
      </c>
      <c r="D3163" s="44">
        <v>6.0480866790513597</v>
      </c>
      <c r="E3163" s="44">
        <v>14.261210955214461</v>
      </c>
      <c r="F3163" s="44">
        <v>8.2131242761631</v>
      </c>
      <c r="G3163" s="45"/>
    </row>
    <row r="3164" spans="2:7" s="40" customFormat="1">
      <c r="B3164" s="43">
        <v>41672</v>
      </c>
      <c r="C3164" s="56" t="s">
        <v>113</v>
      </c>
      <c r="D3164" s="44">
        <v>6.1528740350163824</v>
      </c>
      <c r="E3164" s="44">
        <v>15.114895193170009</v>
      </c>
      <c r="F3164" s="44">
        <v>8.9620211581536253</v>
      </c>
      <c r="G3164" s="45"/>
    </row>
    <row r="3165" spans="2:7" s="40" customFormat="1">
      <c r="B3165" s="43">
        <v>41672</v>
      </c>
      <c r="C3165" s="56" t="s">
        <v>114</v>
      </c>
      <c r="D3165" s="44">
        <v>10.114978533602274</v>
      </c>
      <c r="E3165" s="44">
        <v>22.408698337148149</v>
      </c>
      <c r="F3165" s="44">
        <v>12.293719803545875</v>
      </c>
      <c r="G3165" s="45"/>
    </row>
    <row r="3166" spans="2:7" s="40" customFormat="1">
      <c r="B3166" s="43">
        <v>41672</v>
      </c>
      <c r="C3166" s="56" t="s">
        <v>115</v>
      </c>
      <c r="D3166" s="44">
        <v>6.1842550586513898</v>
      </c>
      <c r="E3166" s="44">
        <v>17.064658440747976</v>
      </c>
      <c r="F3166" s="44">
        <v>10.880403382096587</v>
      </c>
      <c r="G3166" s="45"/>
    </row>
    <row r="3167" spans="2:7" s="40" customFormat="1">
      <c r="B3167" s="43">
        <v>41672</v>
      </c>
      <c r="C3167" s="56" t="s">
        <v>116</v>
      </c>
      <c r="D3167" s="44">
        <v>12.033029977642705</v>
      </c>
      <c r="E3167" s="44">
        <v>26.824764579555811</v>
      </c>
      <c r="F3167" s="44">
        <v>14.791734601913106</v>
      </c>
      <c r="G3167" s="45"/>
    </row>
    <row r="3168" spans="2:7" s="40" customFormat="1">
      <c r="B3168" s="43">
        <v>41672</v>
      </c>
      <c r="C3168" s="56" t="s">
        <v>117</v>
      </c>
      <c r="D3168" s="44">
        <v>9.3182122976270936</v>
      </c>
      <c r="E3168" s="44">
        <v>21.238339762823763</v>
      </c>
      <c r="F3168" s="44">
        <v>11.92012746519667</v>
      </c>
      <c r="G3168" s="45"/>
    </row>
    <row r="3169" spans="2:7" s="40" customFormat="1">
      <c r="B3169" s="43">
        <v>41672</v>
      </c>
      <c r="C3169" s="56" t="s">
        <v>118</v>
      </c>
      <c r="D3169" s="44">
        <v>13.04962165590293</v>
      </c>
      <c r="E3169" s="44">
        <v>30.292119311551975</v>
      </c>
      <c r="F3169" s="44">
        <v>17.242497655649046</v>
      </c>
      <c r="G3169" s="45"/>
    </row>
    <row r="3170" spans="2:7" s="40" customFormat="1">
      <c r="B3170" s="43">
        <v>41672</v>
      </c>
      <c r="C3170" s="56" t="s">
        <v>119</v>
      </c>
      <c r="D3170" s="44">
        <v>8.3223657979118695</v>
      </c>
      <c r="E3170" s="44">
        <v>17.728266333740621</v>
      </c>
      <c r="F3170" s="44">
        <v>9.4059005358287511</v>
      </c>
      <c r="G3170" s="45"/>
    </row>
    <row r="3171" spans="2:7" s="40" customFormat="1">
      <c r="B3171" s="43">
        <v>41672</v>
      </c>
      <c r="C3171" s="56" t="s">
        <v>120</v>
      </c>
      <c r="D3171" s="44">
        <v>7.2322448049016232</v>
      </c>
      <c r="E3171" s="44">
        <v>14.408082010698376</v>
      </c>
      <c r="F3171" s="44">
        <v>7.1758372057967525</v>
      </c>
      <c r="G3171" s="45"/>
    </row>
    <row r="3172" spans="2:7" s="40" customFormat="1">
      <c r="B3172" s="43">
        <v>41672</v>
      </c>
      <c r="C3172" s="56" t="s">
        <v>121</v>
      </c>
      <c r="D3172" s="44">
        <v>8.2593900111418534</v>
      </c>
      <c r="E3172" s="44">
        <v>16.410569432868314</v>
      </c>
      <c r="F3172" s="44">
        <v>8.1511794217264608</v>
      </c>
      <c r="G3172" s="45"/>
    </row>
    <row r="3173" spans="2:7" s="40" customFormat="1">
      <c r="B3173" s="43">
        <v>41672</v>
      </c>
      <c r="C3173" s="56" t="s">
        <v>122</v>
      </c>
      <c r="D3173" s="44">
        <v>12.284206191202756</v>
      </c>
      <c r="E3173" s="44">
        <v>19.161358588861859</v>
      </c>
      <c r="F3173" s="44">
        <v>6.8771523976591027</v>
      </c>
      <c r="G3173" s="45"/>
    </row>
    <row r="3174" spans="2:7" s="40" customFormat="1">
      <c r="B3174" s="43">
        <v>41672</v>
      </c>
      <c r="C3174" s="56" t="s">
        <v>123</v>
      </c>
      <c r="D3174" s="44">
        <v>8.8986659759569982</v>
      </c>
      <c r="E3174" s="44">
        <v>21.479985324574628</v>
      </c>
      <c r="F3174" s="44">
        <v>12.58131934861763</v>
      </c>
      <c r="G3174" s="45"/>
    </row>
    <row r="3175" spans="2:7" s="40" customFormat="1">
      <c r="B3175" s="43">
        <v>41672</v>
      </c>
      <c r="C3175" s="56" t="s">
        <v>124</v>
      </c>
      <c r="D3175" s="44">
        <v>2.6412863374805924</v>
      </c>
      <c r="E3175" s="44">
        <v>10.718848549524324</v>
      </c>
      <c r="F3175" s="44">
        <v>8.0775622120437323</v>
      </c>
      <c r="G3175" s="45"/>
    </row>
    <row r="3176" spans="2:7" s="40" customFormat="1">
      <c r="B3176" s="43">
        <v>41672</v>
      </c>
      <c r="C3176" s="56" t="s">
        <v>125</v>
      </c>
      <c r="D3176" s="44">
        <v>9.7685158524221922</v>
      </c>
      <c r="E3176" s="44">
        <v>17.58007036903469</v>
      </c>
      <c r="F3176" s="44">
        <v>7.8115545166124978</v>
      </c>
      <c r="G3176" s="45"/>
    </row>
    <row r="3177" spans="2:7" s="40" customFormat="1">
      <c r="B3177" s="43">
        <v>41673</v>
      </c>
      <c r="C3177" s="56">
        <v>0</v>
      </c>
      <c r="D3177" s="44">
        <v>4.129587039720926</v>
      </c>
      <c r="E3177" s="44">
        <v>10.813575197370273</v>
      </c>
      <c r="F3177" s="44">
        <v>6.6839881576493472</v>
      </c>
      <c r="G3177" s="45"/>
    </row>
    <row r="3178" spans="2:7" s="40" customFormat="1">
      <c r="B3178" s="43">
        <v>41673</v>
      </c>
      <c r="C3178" s="56" t="s">
        <v>31</v>
      </c>
      <c r="D3178" s="44">
        <v>5.0309426760011284</v>
      </c>
      <c r="E3178" s="44">
        <v>9.9071144138547531</v>
      </c>
      <c r="F3178" s="44">
        <v>4.8761717378536247</v>
      </c>
      <c r="G3178" s="45"/>
    </row>
    <row r="3179" spans="2:7" s="40" customFormat="1">
      <c r="B3179" s="43">
        <v>41673</v>
      </c>
      <c r="C3179" s="56" t="s">
        <v>32</v>
      </c>
      <c r="D3179" s="44">
        <v>5.6702619915712704</v>
      </c>
      <c r="E3179" s="44">
        <v>10.897760137302226</v>
      </c>
      <c r="F3179" s="44">
        <v>5.2274981457309559</v>
      </c>
      <c r="G3179" s="45"/>
    </row>
    <row r="3180" spans="2:7" s="40" customFormat="1">
      <c r="B3180" s="43">
        <v>41673</v>
      </c>
      <c r="C3180" s="56" t="s">
        <v>33</v>
      </c>
      <c r="D3180" s="44">
        <v>6.833625669181532</v>
      </c>
      <c r="E3180" s="44">
        <v>12.868554048398183</v>
      </c>
      <c r="F3180" s="44">
        <v>6.0349283792166508</v>
      </c>
      <c r="G3180" s="45"/>
    </row>
    <row r="3181" spans="2:7" s="40" customFormat="1">
      <c r="B3181" s="43">
        <v>41673</v>
      </c>
      <c r="C3181" s="56" t="s">
        <v>34</v>
      </c>
      <c r="D3181" s="44">
        <v>7.8816865523217663</v>
      </c>
      <c r="E3181" s="44">
        <v>19.803331073481505</v>
      </c>
      <c r="F3181" s="44">
        <v>11.921644521159738</v>
      </c>
      <c r="G3181" s="45"/>
    </row>
    <row r="3182" spans="2:7" s="40" customFormat="1">
      <c r="B3182" s="43">
        <v>41673</v>
      </c>
      <c r="C3182" s="56" t="s">
        <v>35</v>
      </c>
      <c r="D3182" s="44">
        <v>8.6677136905869432</v>
      </c>
      <c r="E3182" s="44">
        <v>14.480900908426326</v>
      </c>
      <c r="F3182" s="44">
        <v>5.8131872178393831</v>
      </c>
      <c r="G3182" s="45"/>
    </row>
    <row r="3183" spans="2:7" s="40" customFormat="1">
      <c r="B3183" s="43">
        <v>41673</v>
      </c>
      <c r="C3183" s="56" t="s">
        <v>36</v>
      </c>
      <c r="D3183" s="44">
        <v>9.589983743252148</v>
      </c>
      <c r="E3183" s="44">
        <v>19.982258042053409</v>
      </c>
      <c r="F3183" s="44">
        <v>10.392274298801262</v>
      </c>
      <c r="G3183" s="45"/>
    </row>
    <row r="3184" spans="2:7" s="40" customFormat="1">
      <c r="B3184" s="43">
        <v>41673</v>
      </c>
      <c r="C3184" s="56" t="s">
        <v>37</v>
      </c>
      <c r="D3184" s="44">
        <v>10.449359339767341</v>
      </c>
      <c r="E3184" s="44">
        <v>20.287771498214244</v>
      </c>
      <c r="F3184" s="44">
        <v>9.8384121584469035</v>
      </c>
      <c r="G3184" s="45"/>
    </row>
    <row r="3185" spans="2:7" s="40" customFormat="1">
      <c r="B3185" s="43">
        <v>41673</v>
      </c>
      <c r="C3185" s="56" t="s">
        <v>38</v>
      </c>
      <c r="D3185" s="44">
        <v>6.8963314865215448</v>
      </c>
      <c r="E3185" s="44">
        <v>17.684506636550626</v>
      </c>
      <c r="F3185" s="44">
        <v>10.788175150029081</v>
      </c>
      <c r="G3185" s="45"/>
    </row>
    <row r="3186" spans="2:7" s="40" customFormat="1">
      <c r="B3186" s="43">
        <v>41673</v>
      </c>
      <c r="C3186" s="56" t="s">
        <v>39</v>
      </c>
      <c r="D3186" s="44">
        <v>2.7983448000456268</v>
      </c>
      <c r="E3186" s="44">
        <v>9.3164538672870592</v>
      </c>
      <c r="F3186" s="44">
        <v>6.5181090672414328</v>
      </c>
      <c r="G3186" s="45"/>
    </row>
    <row r="3187" spans="2:7" s="40" customFormat="1">
      <c r="B3187" s="43">
        <v>41673</v>
      </c>
      <c r="C3187" s="56" t="s">
        <v>40</v>
      </c>
      <c r="D3187" s="44">
        <v>9.6631476182621618</v>
      </c>
      <c r="E3187" s="44">
        <v>20.835427849650952</v>
      </c>
      <c r="F3187" s="44">
        <v>11.17228023138879</v>
      </c>
      <c r="G3187" s="45"/>
    </row>
    <row r="3188" spans="2:7" s="40" customFormat="1">
      <c r="B3188" s="43">
        <v>41673</v>
      </c>
      <c r="C3188" s="56" t="s">
        <v>41</v>
      </c>
      <c r="D3188" s="44">
        <v>10.543466020152358</v>
      </c>
      <c r="E3188" s="44">
        <v>19.30716925935776</v>
      </c>
      <c r="F3188" s="44">
        <v>8.7637032392054017</v>
      </c>
      <c r="G3188" s="45"/>
    </row>
    <row r="3189" spans="2:7" s="40" customFormat="1">
      <c r="B3189" s="43">
        <v>41673</v>
      </c>
      <c r="C3189" s="56" t="s">
        <v>42</v>
      </c>
      <c r="D3189" s="44">
        <v>15.804635801763538</v>
      </c>
      <c r="E3189" s="44">
        <v>27.263834963389534</v>
      </c>
      <c r="F3189" s="44">
        <v>11.459199161625996</v>
      </c>
      <c r="G3189" s="45"/>
    </row>
    <row r="3190" spans="2:7" s="40" customFormat="1">
      <c r="B3190" s="43">
        <v>41673</v>
      </c>
      <c r="C3190" s="56" t="s">
        <v>43</v>
      </c>
      <c r="D3190" s="44">
        <v>7.8813156320817637</v>
      </c>
      <c r="E3190" s="44">
        <v>19.602020567089603</v>
      </c>
      <c r="F3190" s="44">
        <v>11.72070493500784</v>
      </c>
      <c r="G3190" s="45"/>
    </row>
    <row r="3191" spans="2:7" s="40" customFormat="1">
      <c r="B3191" s="43">
        <v>41673</v>
      </c>
      <c r="C3191" s="56" t="s">
        <v>44</v>
      </c>
      <c r="D3191" s="44">
        <v>6.3406529565514189</v>
      </c>
      <c r="E3191" s="44">
        <v>19.032814863457901</v>
      </c>
      <c r="F3191" s="44">
        <v>12.692161906906481</v>
      </c>
      <c r="G3191" s="45"/>
    </row>
    <row r="3192" spans="2:7" s="40" customFormat="1">
      <c r="B3192" s="43">
        <v>41673</v>
      </c>
      <c r="C3192" s="56" t="s">
        <v>45</v>
      </c>
      <c r="D3192" s="44">
        <v>9.2122393450970605</v>
      </c>
      <c r="E3192" s="44">
        <v>20.328947094898211</v>
      </c>
      <c r="F3192" s="44">
        <v>11.116707749801151</v>
      </c>
      <c r="G3192" s="45"/>
    </row>
    <row r="3193" spans="2:7" s="40" customFormat="1">
      <c r="B3193" s="43">
        <v>41673</v>
      </c>
      <c r="C3193" s="56" t="s">
        <v>46</v>
      </c>
      <c r="D3193" s="44">
        <v>15.909108303003558</v>
      </c>
      <c r="E3193" s="44">
        <v>30.56173718558378</v>
      </c>
      <c r="F3193" s="44">
        <v>14.652628882580222</v>
      </c>
      <c r="G3193" s="45"/>
    </row>
    <row r="3194" spans="2:7" s="40" customFormat="1">
      <c r="B3194" s="43">
        <v>41673</v>
      </c>
      <c r="C3194" s="56" t="s">
        <v>47</v>
      </c>
      <c r="D3194" s="44">
        <v>8.0488348377618006</v>
      </c>
      <c r="E3194" s="44">
        <v>20.065240229317347</v>
      </c>
      <c r="F3194" s="44">
        <v>12.016405391555546</v>
      </c>
      <c r="G3194" s="45"/>
    </row>
    <row r="3195" spans="2:7" s="40" customFormat="1">
      <c r="B3195" s="43">
        <v>41673</v>
      </c>
      <c r="C3195" s="56" t="s">
        <v>48</v>
      </c>
      <c r="D3195" s="44">
        <v>2.7877329047406234</v>
      </c>
      <c r="E3195" s="44">
        <v>12.84631319604318</v>
      </c>
      <c r="F3195" s="44">
        <v>10.058580291302556</v>
      </c>
      <c r="G3195" s="45"/>
    </row>
    <row r="3196" spans="2:7" s="40" customFormat="1">
      <c r="B3196" s="43">
        <v>41673</v>
      </c>
      <c r="C3196" s="56" t="s">
        <v>49</v>
      </c>
      <c r="D3196" s="44">
        <v>13.19450140301795</v>
      </c>
      <c r="E3196" s="44">
        <v>23.437266810019558</v>
      </c>
      <c r="F3196" s="44">
        <v>10.242765407001608</v>
      </c>
      <c r="G3196" s="45"/>
    </row>
    <row r="3197" spans="2:7" s="40" customFormat="1">
      <c r="B3197" s="43">
        <v>41673</v>
      </c>
      <c r="C3197" s="56" t="s">
        <v>50</v>
      </c>
      <c r="D3197" s="44">
        <v>9.096717495042034</v>
      </c>
      <c r="E3197" s="44">
        <v>22.910211667451836</v>
      </c>
      <c r="F3197" s="44">
        <v>13.813494172409802</v>
      </c>
      <c r="G3197" s="45"/>
    </row>
    <row r="3198" spans="2:7" s="40" customFormat="1">
      <c r="B3198" s="43">
        <v>41673</v>
      </c>
      <c r="C3198" s="56" t="s">
        <v>51</v>
      </c>
      <c r="D3198" s="44">
        <v>12.230200232327734</v>
      </c>
      <c r="E3198" s="44">
        <v>27.45204298678042</v>
      </c>
      <c r="F3198" s="44">
        <v>15.221842754452686</v>
      </c>
      <c r="G3198" s="45"/>
    </row>
    <row r="3199" spans="2:7" s="40" customFormat="1">
      <c r="B3199" s="43">
        <v>41673</v>
      </c>
      <c r="C3199" s="56" t="s">
        <v>52</v>
      </c>
      <c r="D3199" s="44">
        <v>9.3586218453120917</v>
      </c>
      <c r="E3199" s="44">
        <v>22.804553834395886</v>
      </c>
      <c r="F3199" s="44">
        <v>13.445931989083794</v>
      </c>
      <c r="G3199" s="45"/>
    </row>
    <row r="3200" spans="2:7" s="40" customFormat="1">
      <c r="B3200" s="43">
        <v>41673</v>
      </c>
      <c r="C3200" s="56" t="s">
        <v>53</v>
      </c>
      <c r="D3200" s="44">
        <v>12.387271190432768</v>
      </c>
      <c r="E3200" s="44">
        <v>21.25531777779371</v>
      </c>
      <c r="F3200" s="44">
        <v>8.8680465873609418</v>
      </c>
      <c r="G3200" s="45"/>
    </row>
    <row r="3201" spans="2:7" s="40" customFormat="1">
      <c r="B3201" s="43">
        <v>41673</v>
      </c>
      <c r="C3201" s="56" t="s">
        <v>54</v>
      </c>
      <c r="D3201" s="44">
        <v>16.222838852883623</v>
      </c>
      <c r="E3201" s="44">
        <v>31.477070543079279</v>
      </c>
      <c r="F3201" s="44">
        <v>15.254231690195656</v>
      </c>
      <c r="G3201" s="45"/>
    </row>
    <row r="3202" spans="2:7" s="40" customFormat="1">
      <c r="B3202" s="43">
        <v>41673</v>
      </c>
      <c r="C3202" s="56" t="s">
        <v>55</v>
      </c>
      <c r="D3202" s="44">
        <v>14.81845877057331</v>
      </c>
      <c r="E3202" s="44">
        <v>32.172385929685909</v>
      </c>
      <c r="F3202" s="44">
        <v>17.353927159112601</v>
      </c>
      <c r="G3202" s="45"/>
    </row>
    <row r="3203" spans="2:7" s="40" customFormat="1">
      <c r="B3203" s="43">
        <v>41673</v>
      </c>
      <c r="C3203" s="56" t="s">
        <v>56</v>
      </c>
      <c r="D3203" s="44">
        <v>14.315352774703197</v>
      </c>
      <c r="E3203" s="44">
        <v>32.498866619478726</v>
      </c>
      <c r="F3203" s="44">
        <v>18.183513844775529</v>
      </c>
      <c r="G3203" s="45"/>
    </row>
    <row r="3204" spans="2:7" s="40" customFormat="1">
      <c r="B3204" s="43">
        <v>41673</v>
      </c>
      <c r="C3204" s="56" t="s">
        <v>57</v>
      </c>
      <c r="D3204" s="44">
        <v>18.926348394874225</v>
      </c>
      <c r="E3204" s="44">
        <v>38.715990862517415</v>
      </c>
      <c r="F3204" s="44">
        <v>19.789642467643191</v>
      </c>
      <c r="G3204" s="45"/>
    </row>
    <row r="3205" spans="2:7" s="40" customFormat="1">
      <c r="B3205" s="43">
        <v>41673</v>
      </c>
      <c r="C3205" s="56" t="s">
        <v>58</v>
      </c>
      <c r="D3205" s="44">
        <v>16.264418103683632</v>
      </c>
      <c r="E3205" s="44">
        <v>35.301520722981238</v>
      </c>
      <c r="F3205" s="44">
        <v>19.037102619297606</v>
      </c>
      <c r="G3205" s="45"/>
    </row>
    <row r="3206" spans="2:7" s="40" customFormat="1">
      <c r="B3206" s="43">
        <v>41673</v>
      </c>
      <c r="C3206" s="56" t="s">
        <v>59</v>
      </c>
      <c r="D3206" s="44">
        <v>24.75280583467552</v>
      </c>
      <c r="E3206" s="44">
        <v>49.200539149560839</v>
      </c>
      <c r="F3206" s="44">
        <v>24.447733314885319</v>
      </c>
      <c r="G3206" s="45"/>
    </row>
    <row r="3207" spans="2:7" s="40" customFormat="1">
      <c r="B3207" s="43">
        <v>41673</v>
      </c>
      <c r="C3207" s="56" t="s">
        <v>60</v>
      </c>
      <c r="D3207" s="44">
        <v>33.964193126437571</v>
      </c>
      <c r="E3207" s="44">
        <v>64.96455223985545</v>
      </c>
      <c r="F3207" s="44">
        <v>31.000359113417879</v>
      </c>
      <c r="G3207" s="45"/>
    </row>
    <row r="3208" spans="2:7" s="40" customFormat="1">
      <c r="B3208" s="43">
        <v>41673</v>
      </c>
      <c r="C3208" s="56" t="s">
        <v>61</v>
      </c>
      <c r="D3208" s="44">
        <v>43.028771261059603</v>
      </c>
      <c r="E3208" s="44">
        <v>71.803047695087812</v>
      </c>
      <c r="F3208" s="44">
        <v>28.774276434028209</v>
      </c>
      <c r="G3208" s="45"/>
    </row>
    <row r="3209" spans="2:7" s="40" customFormat="1">
      <c r="B3209" s="43">
        <v>41673</v>
      </c>
      <c r="C3209" s="56" t="s">
        <v>62</v>
      </c>
      <c r="D3209" s="44">
        <v>36.133080225768055</v>
      </c>
      <c r="E3209" s="44">
        <v>66.259882699740757</v>
      </c>
      <c r="F3209" s="44">
        <v>30.126802473972703</v>
      </c>
      <c r="G3209" s="45"/>
    </row>
    <row r="3210" spans="2:7" s="40" customFormat="1">
      <c r="B3210" s="43">
        <v>41673</v>
      </c>
      <c r="C3210" s="56" t="s">
        <v>63</v>
      </c>
      <c r="D3210" s="44">
        <v>55.320630206397333</v>
      </c>
      <c r="E3210" s="44">
        <v>84.267984411170175</v>
      </c>
      <c r="F3210" s="44">
        <v>28.947354204772843</v>
      </c>
      <c r="G3210" s="45"/>
    </row>
    <row r="3211" spans="2:7" s="40" customFormat="1">
      <c r="B3211" s="43">
        <v>41673</v>
      </c>
      <c r="C3211" s="56" t="s">
        <v>64</v>
      </c>
      <c r="D3211" s="44">
        <v>35.221001275617851</v>
      </c>
      <c r="E3211" s="44">
        <v>65.215882189147308</v>
      </c>
      <c r="F3211" s="44">
        <v>29.994880913529457</v>
      </c>
      <c r="G3211" s="45"/>
    </row>
    <row r="3212" spans="2:7" s="40" customFormat="1">
      <c r="B3212" s="43">
        <v>41673</v>
      </c>
      <c r="C3212" s="56" t="s">
        <v>65</v>
      </c>
      <c r="D3212" s="44">
        <v>34.906439059862784</v>
      </c>
      <c r="E3212" s="44">
        <v>65.015279707735417</v>
      </c>
      <c r="F3212" s="44">
        <v>30.108840647872633</v>
      </c>
      <c r="G3212" s="45"/>
    </row>
    <row r="3213" spans="2:7" s="40" customFormat="1">
      <c r="B3213" s="43">
        <v>41673</v>
      </c>
      <c r="C3213" s="56" t="s">
        <v>66</v>
      </c>
      <c r="D3213" s="44">
        <v>35.765551921207972</v>
      </c>
      <c r="E3213" s="44">
        <v>69.619669710830948</v>
      </c>
      <c r="F3213" s="44">
        <v>33.854117789622975</v>
      </c>
      <c r="G3213" s="45"/>
    </row>
    <row r="3214" spans="2:7" s="40" customFormat="1">
      <c r="B3214" s="43">
        <v>41673</v>
      </c>
      <c r="C3214" s="56" t="s">
        <v>67</v>
      </c>
      <c r="D3214" s="44">
        <v>18.202296742519053</v>
      </c>
      <c r="E3214" s="44">
        <v>42.949608315869149</v>
      </c>
      <c r="F3214" s="44">
        <v>24.747311573350096</v>
      </c>
      <c r="G3214" s="45"/>
    </row>
    <row r="3215" spans="2:7" s="40" customFormat="1">
      <c r="B3215" s="43">
        <v>41673</v>
      </c>
      <c r="C3215" s="56" t="s">
        <v>68</v>
      </c>
      <c r="D3215" s="44">
        <v>17.311477809083858</v>
      </c>
      <c r="E3215" s="44">
        <v>41.189648245268081</v>
      </c>
      <c r="F3215" s="44">
        <v>23.878170436184224</v>
      </c>
      <c r="G3215" s="45"/>
    </row>
    <row r="3216" spans="2:7" s="40" customFormat="1">
      <c r="B3216" s="43">
        <v>41673</v>
      </c>
      <c r="C3216" s="56" t="s">
        <v>69</v>
      </c>
      <c r="D3216" s="44">
        <v>22.739534127455066</v>
      </c>
      <c r="E3216" s="44">
        <v>43.581314294384796</v>
      </c>
      <c r="F3216" s="44">
        <v>20.84178016692973</v>
      </c>
      <c r="G3216" s="45"/>
    </row>
    <row r="3217" spans="2:7" s="40" customFormat="1">
      <c r="B3217" s="43">
        <v>41673</v>
      </c>
      <c r="C3217" s="56" t="s">
        <v>70</v>
      </c>
      <c r="D3217" s="44">
        <v>21.261877162224735</v>
      </c>
      <c r="E3217" s="44">
        <v>44.076290643344528</v>
      </c>
      <c r="F3217" s="44">
        <v>22.814413481119793</v>
      </c>
      <c r="G3217" s="45"/>
    </row>
    <row r="3218" spans="2:7" s="40" customFormat="1">
      <c r="B3218" s="43">
        <v>41673</v>
      </c>
      <c r="C3218" s="56" t="s">
        <v>71</v>
      </c>
      <c r="D3218" s="44">
        <v>15.990859960253561</v>
      </c>
      <c r="E3218" s="44">
        <v>31.990153297986964</v>
      </c>
      <c r="F3218" s="44">
        <v>15.999293337733404</v>
      </c>
      <c r="G3218" s="45"/>
    </row>
    <row r="3219" spans="2:7" s="40" customFormat="1">
      <c r="B3219" s="43">
        <v>41673</v>
      </c>
      <c r="C3219" s="56" t="s">
        <v>72</v>
      </c>
      <c r="D3219" s="44">
        <v>21.450274667794776</v>
      </c>
      <c r="E3219" s="44">
        <v>42.368784757199435</v>
      </c>
      <c r="F3219" s="44">
        <v>20.918510089404659</v>
      </c>
      <c r="G3219" s="45"/>
    </row>
    <row r="3220" spans="2:7" s="40" customFormat="1">
      <c r="B3220" s="43">
        <v>41673</v>
      </c>
      <c r="C3220" s="56" t="s">
        <v>73</v>
      </c>
      <c r="D3220" s="44">
        <v>35.491793027062897</v>
      </c>
      <c r="E3220" s="44">
        <v>62.809948402991544</v>
      </c>
      <c r="F3220" s="44">
        <v>27.318155375928647</v>
      </c>
      <c r="G3220" s="45"/>
    </row>
    <row r="3221" spans="2:7" s="40" customFormat="1">
      <c r="B3221" s="43">
        <v>41673</v>
      </c>
      <c r="C3221" s="56" t="s">
        <v>74</v>
      </c>
      <c r="D3221" s="44">
        <v>18.222587916444056</v>
      </c>
      <c r="E3221" s="44">
        <v>38.301087951159595</v>
      </c>
      <c r="F3221" s="44">
        <v>20.078500034715539</v>
      </c>
      <c r="G3221" s="45"/>
    </row>
    <row r="3222" spans="2:7" s="40" customFormat="1">
      <c r="B3222" s="43">
        <v>41673</v>
      </c>
      <c r="C3222" s="56" t="s">
        <v>75</v>
      </c>
      <c r="D3222" s="44">
        <v>23.807649920165296</v>
      </c>
      <c r="E3222" s="44">
        <v>47.056843744500924</v>
      </c>
      <c r="F3222" s="44">
        <v>23.249193824335627</v>
      </c>
      <c r="G3222" s="45"/>
    </row>
    <row r="3223" spans="2:7" s="40" customFormat="1">
      <c r="B3223" s="43">
        <v>41673</v>
      </c>
      <c r="C3223" s="56" t="s">
        <v>76</v>
      </c>
      <c r="D3223" s="44">
        <v>38.121380905308484</v>
      </c>
      <c r="E3223" s="44">
        <v>62.376810255646767</v>
      </c>
      <c r="F3223" s="44">
        <v>24.255429350338282</v>
      </c>
      <c r="G3223" s="45"/>
    </row>
    <row r="3224" spans="2:7" s="40" customFormat="1">
      <c r="B3224" s="43">
        <v>41673</v>
      </c>
      <c r="C3224" s="56" t="s">
        <v>77</v>
      </c>
      <c r="D3224" s="44">
        <v>25.159141517550594</v>
      </c>
      <c r="E3224" s="44">
        <v>51.502704287708553</v>
      </c>
      <c r="F3224" s="44">
        <v>26.343562770157959</v>
      </c>
      <c r="G3224" s="45"/>
    </row>
    <row r="3225" spans="2:7" s="40" customFormat="1">
      <c r="B3225" s="43">
        <v>41673</v>
      </c>
      <c r="C3225" s="56" t="s">
        <v>78</v>
      </c>
      <c r="D3225" s="44">
        <v>17.499186415803891</v>
      </c>
      <c r="E3225" s="44">
        <v>38.658404704539393</v>
      </c>
      <c r="F3225" s="44">
        <v>21.159218288735502</v>
      </c>
      <c r="G3225" s="45"/>
    </row>
    <row r="3226" spans="2:7" s="40" customFormat="1">
      <c r="B3226" s="43">
        <v>41673</v>
      </c>
      <c r="C3226" s="56" t="s">
        <v>79</v>
      </c>
      <c r="D3226" s="44">
        <v>20.956999870004658</v>
      </c>
      <c r="E3226" s="44">
        <v>44.769302470043129</v>
      </c>
      <c r="F3226" s="44">
        <v>23.812302600038471</v>
      </c>
      <c r="G3226" s="45"/>
    </row>
    <row r="3227" spans="2:7" s="40" customFormat="1">
      <c r="B3227" s="43">
        <v>41673</v>
      </c>
      <c r="C3227" s="56" t="s">
        <v>80</v>
      </c>
      <c r="D3227" s="44">
        <v>24.383341817515422</v>
      </c>
      <c r="E3227" s="44">
        <v>47.002742671060943</v>
      </c>
      <c r="F3227" s="44">
        <v>22.619400853545521</v>
      </c>
      <c r="G3227" s="45"/>
    </row>
    <row r="3228" spans="2:7" s="40" customFormat="1">
      <c r="B3228" s="43">
        <v>41673</v>
      </c>
      <c r="C3228" s="56" t="s">
        <v>81</v>
      </c>
      <c r="D3228" s="44">
        <v>25.99688639633078</v>
      </c>
      <c r="E3228" s="44">
        <v>53.113516373300676</v>
      </c>
      <c r="F3228" s="44">
        <v>27.116629976969897</v>
      </c>
      <c r="G3228" s="45"/>
    </row>
    <row r="3229" spans="2:7" s="40" customFormat="1">
      <c r="B3229" s="43">
        <v>41673</v>
      </c>
      <c r="C3229" s="56" t="s">
        <v>82</v>
      </c>
      <c r="D3229" s="44">
        <v>24.445956768165431</v>
      </c>
      <c r="E3229" s="44">
        <v>49.141032743941793</v>
      </c>
      <c r="F3229" s="44">
        <v>24.695075975776362</v>
      </c>
      <c r="G3229" s="45"/>
    </row>
    <row r="3230" spans="2:7" s="40" customFormat="1">
      <c r="B3230" s="43">
        <v>41673</v>
      </c>
      <c r="C3230" s="56" t="s">
        <v>83</v>
      </c>
      <c r="D3230" s="44">
        <v>37.040722327533231</v>
      </c>
      <c r="E3230" s="44">
        <v>68.148002246903658</v>
      </c>
      <c r="F3230" s="44">
        <v>31.107279919370427</v>
      </c>
      <c r="G3230" s="45"/>
    </row>
    <row r="3231" spans="2:7" s="40" customFormat="1">
      <c r="B3231" s="43">
        <v>41673</v>
      </c>
      <c r="C3231" s="56" t="s">
        <v>84</v>
      </c>
      <c r="D3231" s="44">
        <v>37.375831820978306</v>
      </c>
      <c r="E3231" s="44">
        <v>58.738840556318664</v>
      </c>
      <c r="F3231" s="44">
        <v>21.363008735340358</v>
      </c>
      <c r="G3231" s="45"/>
    </row>
    <row r="3232" spans="2:7" s="40" customFormat="1">
      <c r="B3232" s="43">
        <v>41673</v>
      </c>
      <c r="C3232" s="56" t="s">
        <v>85</v>
      </c>
      <c r="D3232" s="44">
        <v>50.651479121581254</v>
      </c>
      <c r="E3232" s="44">
        <v>75.986002271251465</v>
      </c>
      <c r="F3232" s="44">
        <v>25.334523149670211</v>
      </c>
      <c r="G3232" s="45"/>
    </row>
    <row r="3233" spans="2:7" s="40" customFormat="1">
      <c r="B3233" s="43">
        <v>41673</v>
      </c>
      <c r="C3233" s="56" t="s">
        <v>86</v>
      </c>
      <c r="D3233" s="44">
        <v>32.901285182007307</v>
      </c>
      <c r="E3233" s="44">
        <v>61.445880756255214</v>
      </c>
      <c r="F3233" s="44">
        <v>28.544595574247907</v>
      </c>
      <c r="G3233" s="45"/>
    </row>
    <row r="3234" spans="2:7" s="40" customFormat="1">
      <c r="B3234" s="43">
        <v>41673</v>
      </c>
      <c r="C3234" s="56" t="s">
        <v>87</v>
      </c>
      <c r="D3234" s="44">
        <v>20.641781145154582</v>
      </c>
      <c r="E3234" s="44">
        <v>43.334256345627871</v>
      </c>
      <c r="F3234" s="44">
        <v>22.692475200473289</v>
      </c>
      <c r="G3234" s="45"/>
    </row>
    <row r="3235" spans="2:7" s="40" customFormat="1">
      <c r="B3235" s="43">
        <v>41673</v>
      </c>
      <c r="C3235" s="56" t="s">
        <v>88</v>
      </c>
      <c r="D3235" s="44">
        <v>28.018189889066221</v>
      </c>
      <c r="E3235" s="44">
        <v>55.597736755560327</v>
      </c>
      <c r="F3235" s="44">
        <v>27.579546866494105</v>
      </c>
      <c r="G3235" s="45"/>
    </row>
    <row r="3236" spans="2:7" s="40" customFormat="1">
      <c r="B3236" s="43">
        <v>41673</v>
      </c>
      <c r="C3236" s="56" t="s">
        <v>89</v>
      </c>
      <c r="D3236" s="44">
        <v>15.895053009548528</v>
      </c>
      <c r="E3236" s="44">
        <v>35.105275980497261</v>
      </c>
      <c r="F3236" s="44">
        <v>19.210222970948735</v>
      </c>
      <c r="G3236" s="45"/>
    </row>
    <row r="3237" spans="2:7" s="40" customFormat="1">
      <c r="B3237" s="43">
        <v>41673</v>
      </c>
      <c r="C3237" s="56" t="s">
        <v>90</v>
      </c>
      <c r="D3237" s="44">
        <v>24.748792902965491</v>
      </c>
      <c r="E3237" s="44">
        <v>49.012232502485837</v>
      </c>
      <c r="F3237" s="44">
        <v>24.263439599520346</v>
      </c>
      <c r="G3237" s="45"/>
    </row>
    <row r="3238" spans="2:7" s="40" customFormat="1">
      <c r="B3238" s="43">
        <v>41673</v>
      </c>
      <c r="C3238" s="56" t="s">
        <v>91</v>
      </c>
      <c r="D3238" s="44">
        <v>32.292709891557166</v>
      </c>
      <c r="E3238" s="44">
        <v>58.662610554400679</v>
      </c>
      <c r="F3238" s="44">
        <v>26.369900662843513</v>
      </c>
      <c r="G3238" s="45"/>
    </row>
    <row r="3239" spans="2:7" s="40" customFormat="1">
      <c r="B3239" s="43">
        <v>41673</v>
      </c>
      <c r="C3239" s="56" t="s">
        <v>92</v>
      </c>
      <c r="D3239" s="44">
        <v>21.647108913024802</v>
      </c>
      <c r="E3239" s="44">
        <v>45.039717539525952</v>
      </c>
      <c r="F3239" s="44">
        <v>23.392608626501151</v>
      </c>
      <c r="G3239" s="45"/>
    </row>
    <row r="3240" spans="2:7" s="40" customFormat="1">
      <c r="B3240" s="43">
        <v>41673</v>
      </c>
      <c r="C3240" s="56" t="s">
        <v>93</v>
      </c>
      <c r="D3240" s="44">
        <v>37.133084564768232</v>
      </c>
      <c r="E3240" s="44">
        <v>62.380949422051685</v>
      </c>
      <c r="F3240" s="44">
        <v>25.247864857283453</v>
      </c>
      <c r="G3240" s="45"/>
    </row>
    <row r="3241" spans="2:7" s="40" customFormat="1">
      <c r="B3241" s="43">
        <v>41673</v>
      </c>
      <c r="C3241" s="56" t="s">
        <v>94</v>
      </c>
      <c r="D3241" s="44">
        <v>29.389886397306515</v>
      </c>
      <c r="E3241" s="44">
        <v>53.720409093443308</v>
      </c>
      <c r="F3241" s="44">
        <v>24.330522696136793</v>
      </c>
      <c r="G3241" s="45"/>
    </row>
    <row r="3242" spans="2:7" s="40" customFormat="1">
      <c r="B3242" s="43">
        <v>41673</v>
      </c>
      <c r="C3242" s="56" t="s">
        <v>95</v>
      </c>
      <c r="D3242" s="44">
        <v>24.412861718155408</v>
      </c>
      <c r="E3242" s="44">
        <v>50.675349858482932</v>
      </c>
      <c r="F3242" s="44">
        <v>26.262488140327523</v>
      </c>
      <c r="G3242" s="45"/>
    </row>
    <row r="3243" spans="2:7" s="40" customFormat="1">
      <c r="B3243" s="43">
        <v>41673</v>
      </c>
      <c r="C3243" s="56" t="s">
        <v>96</v>
      </c>
      <c r="D3243" s="44">
        <v>22.013370893254876</v>
      </c>
      <c r="E3243" s="44">
        <v>44.806852966118065</v>
      </c>
      <c r="F3243" s="44">
        <v>22.793482072863188</v>
      </c>
      <c r="G3243" s="45"/>
    </row>
    <row r="3244" spans="2:7" s="40" customFormat="1">
      <c r="B3244" s="43">
        <v>41673</v>
      </c>
      <c r="C3244" s="56" t="s">
        <v>97</v>
      </c>
      <c r="D3244" s="44">
        <v>24.674544162980467</v>
      </c>
      <c r="E3244" s="44">
        <v>51.780943749127331</v>
      </c>
      <c r="F3244" s="44">
        <v>27.106399586146864</v>
      </c>
      <c r="G3244" s="45"/>
    </row>
    <row r="3245" spans="2:7" s="40" customFormat="1">
      <c r="B3245" s="43">
        <v>41673</v>
      </c>
      <c r="C3245" s="56" t="s">
        <v>98</v>
      </c>
      <c r="D3245" s="44">
        <v>29.955054251766633</v>
      </c>
      <c r="E3245" s="44">
        <v>67.741497392963794</v>
      </c>
      <c r="F3245" s="44">
        <v>37.786443141197161</v>
      </c>
      <c r="G3245" s="45"/>
    </row>
    <row r="3246" spans="2:7" s="40" customFormat="1">
      <c r="B3246" s="43">
        <v>41673</v>
      </c>
      <c r="C3246" s="56" t="s">
        <v>99</v>
      </c>
      <c r="D3246" s="44">
        <v>27.471752855376085</v>
      </c>
      <c r="E3246" s="44">
        <v>59.576338525633155</v>
      </c>
      <c r="F3246" s="44">
        <v>32.104585670257066</v>
      </c>
      <c r="G3246" s="45"/>
    </row>
    <row r="3247" spans="2:7" s="40" customFormat="1">
      <c r="B3247" s="43">
        <v>41673</v>
      </c>
      <c r="C3247" s="56" t="s">
        <v>100</v>
      </c>
      <c r="D3247" s="44">
        <v>28.728891040266365</v>
      </c>
      <c r="E3247" s="44">
        <v>60.229155185929805</v>
      </c>
      <c r="F3247" s="44">
        <v>31.50026414566344</v>
      </c>
      <c r="G3247" s="45"/>
    </row>
    <row r="3248" spans="2:7" s="40" customFormat="1">
      <c r="B3248" s="43">
        <v>41673</v>
      </c>
      <c r="C3248" s="56" t="s">
        <v>101</v>
      </c>
      <c r="D3248" s="44">
        <v>28.707786176506357</v>
      </c>
      <c r="E3248" s="44">
        <v>59.143683284374383</v>
      </c>
      <c r="F3248" s="44">
        <v>30.435897107868026</v>
      </c>
      <c r="G3248" s="45"/>
    </row>
    <row r="3249" spans="2:7" s="40" customFormat="1">
      <c r="B3249" s="43">
        <v>41673</v>
      </c>
      <c r="C3249" s="56" t="s">
        <v>102</v>
      </c>
      <c r="D3249" s="44">
        <v>23.668083849785241</v>
      </c>
      <c r="E3249" s="44">
        <v>45.921938031023451</v>
      </c>
      <c r="F3249" s="44">
        <v>22.253854181238211</v>
      </c>
      <c r="G3249" s="45"/>
    </row>
    <row r="3250" spans="2:7" s="40" customFormat="1">
      <c r="B3250" s="43">
        <v>41673</v>
      </c>
      <c r="C3250" s="56" t="s">
        <v>103</v>
      </c>
      <c r="D3250" s="44">
        <v>24.495657629875421</v>
      </c>
      <c r="E3250" s="44">
        <v>48.228805688044211</v>
      </c>
      <c r="F3250" s="44">
        <v>23.733148058168791</v>
      </c>
      <c r="G3250" s="45"/>
    </row>
    <row r="3251" spans="2:7" s="40" customFormat="1">
      <c r="B3251" s="43">
        <v>41673</v>
      </c>
      <c r="C3251" s="56" t="s">
        <v>104</v>
      </c>
      <c r="D3251" s="44">
        <v>18.722630970474142</v>
      </c>
      <c r="E3251" s="44">
        <v>43.561578939306706</v>
      </c>
      <c r="F3251" s="44">
        <v>24.838947968832564</v>
      </c>
      <c r="G3251" s="45"/>
    </row>
    <row r="3252" spans="2:7" s="40" customFormat="1">
      <c r="B3252" s="43">
        <v>41673</v>
      </c>
      <c r="C3252" s="56" t="s">
        <v>105</v>
      </c>
      <c r="D3252" s="44">
        <v>12.823939806122839</v>
      </c>
      <c r="E3252" s="44">
        <v>29.760754067809081</v>
      </c>
      <c r="F3252" s="44">
        <v>16.936814261686244</v>
      </c>
      <c r="G3252" s="45"/>
    </row>
    <row r="3253" spans="2:7" s="40" customFormat="1">
      <c r="B3253" s="43">
        <v>41673</v>
      </c>
      <c r="C3253" s="56" t="s">
        <v>106</v>
      </c>
      <c r="D3253" s="44">
        <v>12.949596967202865</v>
      </c>
      <c r="E3253" s="44">
        <v>30.097685451891898</v>
      </c>
      <c r="F3253" s="44">
        <v>17.148088484689033</v>
      </c>
      <c r="G3253" s="45"/>
    </row>
    <row r="3254" spans="2:7" s="40" customFormat="1">
      <c r="B3254" s="43">
        <v>41673</v>
      </c>
      <c r="C3254" s="56" t="s">
        <v>107</v>
      </c>
      <c r="D3254" s="44">
        <v>15.809740781058498</v>
      </c>
      <c r="E3254" s="44">
        <v>35.902097720476789</v>
      </c>
      <c r="F3254" s="44">
        <v>20.092356939418291</v>
      </c>
      <c r="G3254" s="45"/>
    </row>
    <row r="3255" spans="2:7" s="40" customFormat="1">
      <c r="B3255" s="43">
        <v>41673</v>
      </c>
      <c r="C3255" s="56" t="s">
        <v>108</v>
      </c>
      <c r="D3255" s="44">
        <v>14.133352385913126</v>
      </c>
      <c r="E3255" s="44">
        <v>33.763359443631927</v>
      </c>
      <c r="F3255" s="44">
        <v>19.6300070577188</v>
      </c>
      <c r="G3255" s="45"/>
    </row>
    <row r="3256" spans="2:7" s="40" customFormat="1">
      <c r="B3256" s="43">
        <v>41673</v>
      </c>
      <c r="C3256" s="56" t="s">
        <v>109</v>
      </c>
      <c r="D3256" s="44">
        <v>15.767667956428488</v>
      </c>
      <c r="E3256" s="44">
        <v>37.144738580778125</v>
      </c>
      <c r="F3256" s="44">
        <v>21.377070624349635</v>
      </c>
      <c r="G3256" s="45"/>
    </row>
    <row r="3257" spans="2:7" s="40" customFormat="1">
      <c r="B3257" s="43">
        <v>41673</v>
      </c>
      <c r="C3257" s="56" t="s">
        <v>110</v>
      </c>
      <c r="D3257" s="44">
        <v>14.112250920063119</v>
      </c>
      <c r="E3257" s="44">
        <v>32.235454992942749</v>
      </c>
      <c r="F3257" s="44">
        <v>18.123204072879631</v>
      </c>
      <c r="G3257" s="45"/>
    </row>
    <row r="3258" spans="2:7" s="40" customFormat="1">
      <c r="B3258" s="43">
        <v>41673</v>
      </c>
      <c r="C3258" s="56" t="s">
        <v>111</v>
      </c>
      <c r="D3258" s="44">
        <v>13.420711850177966</v>
      </c>
      <c r="E3258" s="44">
        <v>31.592662178124087</v>
      </c>
      <c r="F3258" s="44">
        <v>18.171950327946121</v>
      </c>
      <c r="G3258" s="45"/>
    </row>
    <row r="3259" spans="2:7" s="40" customFormat="1">
      <c r="B3259" s="43">
        <v>41673</v>
      </c>
      <c r="C3259" s="56" t="s">
        <v>112</v>
      </c>
      <c r="D3259" s="44">
        <v>8.9051876645019679</v>
      </c>
      <c r="E3259" s="44">
        <v>21.81660841043032</v>
      </c>
      <c r="F3259" s="44">
        <v>12.911420745928352</v>
      </c>
      <c r="G3259" s="45"/>
    </row>
    <row r="3260" spans="2:7" s="40" customFormat="1">
      <c r="B3260" s="43">
        <v>41673</v>
      </c>
      <c r="C3260" s="56" t="s">
        <v>113</v>
      </c>
      <c r="D3260" s="44">
        <v>9.0727672652920059</v>
      </c>
      <c r="E3260" s="44">
        <v>23.839056958922239</v>
      </c>
      <c r="F3260" s="44">
        <v>14.766289693630233</v>
      </c>
      <c r="G3260" s="45"/>
    </row>
    <row r="3261" spans="2:7" s="40" customFormat="1">
      <c r="B3261" s="43">
        <v>41673</v>
      </c>
      <c r="C3261" s="56" t="s">
        <v>114</v>
      </c>
      <c r="D3261" s="44">
        <v>9.73274445504215</v>
      </c>
      <c r="E3261" s="44">
        <v>24.281349873326995</v>
      </c>
      <c r="F3261" s="44">
        <v>14.548605418284845</v>
      </c>
      <c r="G3261" s="45"/>
    </row>
    <row r="3262" spans="2:7" s="40" customFormat="1">
      <c r="B3262" s="43">
        <v>41673</v>
      </c>
      <c r="C3262" s="56" t="s">
        <v>115</v>
      </c>
      <c r="D3262" s="44">
        <v>8.8212356961119482</v>
      </c>
      <c r="E3262" s="44">
        <v>21.268438009977608</v>
      </c>
      <c r="F3262" s="44">
        <v>12.44720231386566</v>
      </c>
      <c r="G3262" s="45"/>
    </row>
    <row r="3263" spans="2:7" s="40" customFormat="1">
      <c r="B3263" s="43">
        <v>41673</v>
      </c>
      <c r="C3263" s="56" t="s">
        <v>116</v>
      </c>
      <c r="D3263" s="44">
        <v>8.0564070833517789</v>
      </c>
      <c r="E3263" s="44">
        <v>20.446651364623047</v>
      </c>
      <c r="F3263" s="44">
        <v>12.390244281271269</v>
      </c>
      <c r="G3263" s="45"/>
    </row>
    <row r="3264" spans="2:7" s="40" customFormat="1">
      <c r="B3264" s="43">
        <v>41673</v>
      </c>
      <c r="C3264" s="56" t="s">
        <v>117</v>
      </c>
      <c r="D3264" s="44">
        <v>9.1040066728070101</v>
      </c>
      <c r="E3264" s="44">
        <v>21.921290452865254</v>
      </c>
      <c r="F3264" s="44">
        <v>12.817283780058244</v>
      </c>
      <c r="G3264" s="45"/>
    </row>
    <row r="3265" spans="2:7" s="40" customFormat="1">
      <c r="B3265" s="43">
        <v>41673</v>
      </c>
      <c r="C3265" s="56" t="s">
        <v>118</v>
      </c>
      <c r="D3265" s="44">
        <v>9.7744462498221587</v>
      </c>
      <c r="E3265" s="44">
        <v>23.83833781146723</v>
      </c>
      <c r="F3265" s="44">
        <v>14.063891561645072</v>
      </c>
      <c r="G3265" s="45"/>
    </row>
    <row r="3266" spans="2:7" s="40" customFormat="1">
      <c r="B3266" s="43">
        <v>41673</v>
      </c>
      <c r="C3266" s="56" t="s">
        <v>119</v>
      </c>
      <c r="D3266" s="44">
        <v>7.0086498747165464</v>
      </c>
      <c r="E3266" s="44">
        <v>19.940654532868312</v>
      </c>
      <c r="F3266" s="44">
        <v>12.932004658151765</v>
      </c>
      <c r="G3266" s="45"/>
    </row>
    <row r="3267" spans="2:7" s="40" customFormat="1">
      <c r="B3267" s="43">
        <v>41673</v>
      </c>
      <c r="C3267" s="56" t="s">
        <v>120</v>
      </c>
      <c r="D3267" s="44">
        <v>7.2495670275616</v>
      </c>
      <c r="E3267" s="44">
        <v>21.330999363138567</v>
      </c>
      <c r="F3267" s="44">
        <v>14.081432335576967</v>
      </c>
      <c r="G3267" s="45"/>
    </row>
    <row r="3268" spans="2:7" s="40" customFormat="1">
      <c r="B3268" s="43">
        <v>41673</v>
      </c>
      <c r="C3268" s="56" t="s">
        <v>121</v>
      </c>
      <c r="D3268" s="44">
        <v>10.350483747502283</v>
      </c>
      <c r="E3268" s="44">
        <v>23.785237506549247</v>
      </c>
      <c r="F3268" s="44">
        <v>13.434753759046965</v>
      </c>
      <c r="G3268" s="45"/>
    </row>
    <row r="3269" spans="2:7" s="40" customFormat="1">
      <c r="B3269" s="43">
        <v>41673</v>
      </c>
      <c r="C3269" s="56" t="s">
        <v>122</v>
      </c>
      <c r="D3269" s="44">
        <v>5.9399732624413106</v>
      </c>
      <c r="E3269" s="44">
        <v>19.66641739963346</v>
      </c>
      <c r="F3269" s="44">
        <v>13.72644413719215</v>
      </c>
      <c r="G3269" s="45"/>
    </row>
    <row r="3270" spans="2:7" s="40" customFormat="1">
      <c r="B3270" s="43">
        <v>41673</v>
      </c>
      <c r="C3270" s="56" t="s">
        <v>123</v>
      </c>
      <c r="D3270" s="44">
        <v>6.9561227739615337</v>
      </c>
      <c r="E3270" s="44">
        <v>21.193675984088635</v>
      </c>
      <c r="F3270" s="44">
        <v>14.237553210127102</v>
      </c>
      <c r="G3270" s="45"/>
    </row>
    <row r="3271" spans="2:7" s="40" customFormat="1">
      <c r="B3271" s="43">
        <v>41673</v>
      </c>
      <c r="C3271" s="56" t="s">
        <v>124</v>
      </c>
      <c r="D3271" s="44">
        <v>15.431197654833404</v>
      </c>
      <c r="E3271" s="44">
        <v>30.094416969609863</v>
      </c>
      <c r="F3271" s="44">
        <v>14.663219314776459</v>
      </c>
      <c r="G3271" s="45"/>
    </row>
    <row r="3272" spans="2:7" s="40" customFormat="1">
      <c r="B3272" s="43">
        <v>41673</v>
      </c>
      <c r="C3272" s="56" t="s">
        <v>125</v>
      </c>
      <c r="D3272" s="44">
        <v>7.7836523264167159</v>
      </c>
      <c r="E3272" s="44">
        <v>20.140069324621198</v>
      </c>
      <c r="F3272" s="44">
        <v>12.356416998204482</v>
      </c>
      <c r="G3272" s="45"/>
    </row>
    <row r="3273" spans="2:7" s="40" customFormat="1">
      <c r="B3273" s="43">
        <v>41674</v>
      </c>
      <c r="C3273" s="56">
        <v>0</v>
      </c>
      <c r="D3273" s="44">
        <v>9.1350058152020122</v>
      </c>
      <c r="E3273" s="44">
        <v>21.67783084722037</v>
      </c>
      <c r="F3273" s="44">
        <v>12.542825032018358</v>
      </c>
      <c r="G3273" s="45"/>
    </row>
    <row r="3274" spans="2:7" s="40" customFormat="1">
      <c r="B3274" s="43">
        <v>41674</v>
      </c>
      <c r="C3274" s="56" t="s">
        <v>31</v>
      </c>
      <c r="D3274" s="44">
        <v>8.4225989131818562</v>
      </c>
      <c r="E3274" s="44">
        <v>20.318893775752098</v>
      </c>
      <c r="F3274" s="44">
        <v>11.896294862570242</v>
      </c>
      <c r="G3274" s="45"/>
    </row>
    <row r="3275" spans="2:7" s="40" customFormat="1">
      <c r="B3275" s="43">
        <v>41674</v>
      </c>
      <c r="C3275" s="56" t="s">
        <v>32</v>
      </c>
      <c r="D3275" s="44">
        <v>10.130112611832232</v>
      </c>
      <c r="E3275" s="44">
        <v>24.426765346396891</v>
      </c>
      <c r="F3275" s="44">
        <v>14.29665273456466</v>
      </c>
      <c r="G3275" s="45"/>
    </row>
    <row r="3276" spans="2:7" s="40" customFormat="1">
      <c r="B3276" s="43">
        <v>41674</v>
      </c>
      <c r="C3276" s="56" t="s">
        <v>33</v>
      </c>
      <c r="D3276" s="44">
        <v>11.921414521532625</v>
      </c>
      <c r="E3276" s="44">
        <v>29.893377216037962</v>
      </c>
      <c r="F3276" s="44">
        <v>17.971962694505336</v>
      </c>
      <c r="G3276" s="45"/>
    </row>
    <row r="3277" spans="2:7" s="40" customFormat="1">
      <c r="B3277" s="43">
        <v>41674</v>
      </c>
      <c r="C3277" s="56" t="s">
        <v>34</v>
      </c>
      <c r="D3277" s="44">
        <v>7.2387120720815936</v>
      </c>
      <c r="E3277" s="44">
        <v>21.540376159408439</v>
      </c>
      <c r="F3277" s="44">
        <v>14.301664087326845</v>
      </c>
      <c r="G3277" s="45"/>
    </row>
    <row r="3278" spans="2:7" s="40" customFormat="1">
      <c r="B3278" s="43">
        <v>41674</v>
      </c>
      <c r="C3278" s="56" t="s">
        <v>35</v>
      </c>
      <c r="D3278" s="44">
        <v>5.5206675895262158</v>
      </c>
      <c r="E3278" s="44">
        <v>17.569257035282568</v>
      </c>
      <c r="F3278" s="44">
        <v>12.048589445756352</v>
      </c>
      <c r="G3278" s="45"/>
    </row>
    <row r="3279" spans="2:7" s="40" customFormat="1">
      <c r="B3279" s="43">
        <v>41674</v>
      </c>
      <c r="C3279" s="56" t="s">
        <v>36</v>
      </c>
      <c r="D3279" s="44">
        <v>9.4489869335420806</v>
      </c>
      <c r="E3279" s="44">
        <v>22.098368611864139</v>
      </c>
      <c r="F3279" s="44">
        <v>12.649381678322058</v>
      </c>
      <c r="G3279" s="45"/>
    </row>
    <row r="3280" spans="2:7" s="40" customFormat="1">
      <c r="B3280" s="43">
        <v>41674</v>
      </c>
      <c r="C3280" s="56" t="s">
        <v>37</v>
      </c>
      <c r="D3280" s="44">
        <v>11.984018291962638</v>
      </c>
      <c r="E3280" s="44">
        <v>23.446459346717408</v>
      </c>
      <c r="F3280" s="44">
        <v>11.46244105475477</v>
      </c>
      <c r="G3280" s="45"/>
    </row>
    <row r="3281" spans="2:7" s="40" customFormat="1">
      <c r="B3281" s="43">
        <v>41674</v>
      </c>
      <c r="C3281" s="56" t="s">
        <v>38</v>
      </c>
      <c r="D3281" s="44">
        <v>8.6737021264819081</v>
      </c>
      <c r="E3281" s="44">
        <v>22.540485282707895</v>
      </c>
      <c r="F3281" s="44">
        <v>13.866783156225987</v>
      </c>
      <c r="G3281" s="45"/>
    </row>
    <row r="3282" spans="2:7" s="40" customFormat="1">
      <c r="B3282" s="43">
        <v>41674</v>
      </c>
      <c r="C3282" s="56" t="s">
        <v>39</v>
      </c>
      <c r="D3282" s="44">
        <v>4.0854180334508987</v>
      </c>
      <c r="E3282" s="44">
        <v>16.136362188203336</v>
      </c>
      <c r="F3282" s="44">
        <v>12.050944154752436</v>
      </c>
      <c r="G3282" s="45"/>
    </row>
    <row r="3283" spans="2:7" s="40" customFormat="1">
      <c r="B3283" s="43">
        <v>41674</v>
      </c>
      <c r="C3283" s="56" t="s">
        <v>40</v>
      </c>
      <c r="D3283" s="44">
        <v>12.140960841952671</v>
      </c>
      <c r="E3283" s="44">
        <v>23.983208219705119</v>
      </c>
      <c r="F3283" s="44">
        <v>11.842247377752448</v>
      </c>
      <c r="G3283" s="45"/>
    </row>
    <row r="3284" spans="2:7" s="40" customFormat="1">
      <c r="B3284" s="43">
        <v>41674</v>
      </c>
      <c r="C3284" s="56" t="s">
        <v>41</v>
      </c>
      <c r="D3284" s="44">
        <v>9.2287580168470296</v>
      </c>
      <c r="E3284" s="44">
        <v>21.118156485873655</v>
      </c>
      <c r="F3284" s="44">
        <v>11.889398469026625</v>
      </c>
      <c r="G3284" s="45"/>
    </row>
    <row r="3285" spans="2:7" s="40" customFormat="1">
      <c r="B3285" s="43">
        <v>41674</v>
      </c>
      <c r="C3285" s="56" t="s">
        <v>42</v>
      </c>
      <c r="D3285" s="44">
        <v>12.517943395802753</v>
      </c>
      <c r="E3285" s="44">
        <v>25.404830961826349</v>
      </c>
      <c r="F3285" s="44">
        <v>12.886887566023596</v>
      </c>
      <c r="G3285" s="45"/>
    </row>
    <row r="3286" spans="2:7" s="40" customFormat="1">
      <c r="B3286" s="43">
        <v>41674</v>
      </c>
      <c r="C3286" s="56" t="s">
        <v>43</v>
      </c>
      <c r="D3286" s="44">
        <v>3.5615719559007837</v>
      </c>
      <c r="E3286" s="44">
        <v>14.598210298510155</v>
      </c>
      <c r="F3286" s="44">
        <v>11.036638342609372</v>
      </c>
      <c r="G3286" s="45"/>
    </row>
    <row r="3287" spans="2:7" s="40" customFormat="1">
      <c r="B3287" s="43">
        <v>41674</v>
      </c>
      <c r="C3287" s="56" t="s">
        <v>44</v>
      </c>
      <c r="D3287" s="44">
        <v>5.1956777876811424</v>
      </c>
      <c r="E3287" s="44">
        <v>14.134689757444404</v>
      </c>
      <c r="F3287" s="44">
        <v>8.9390119697632606</v>
      </c>
      <c r="G3287" s="45"/>
    </row>
    <row r="3288" spans="2:7" s="40" customFormat="1">
      <c r="B3288" s="43">
        <v>41674</v>
      </c>
      <c r="C3288" s="56" t="s">
        <v>45</v>
      </c>
      <c r="D3288" s="44">
        <v>7.7411003964767016</v>
      </c>
      <c r="E3288" s="44">
        <v>13.418394997818789</v>
      </c>
      <c r="F3288" s="44">
        <v>5.6772946013420871</v>
      </c>
      <c r="G3288" s="45"/>
    </row>
    <row r="3289" spans="2:7" s="40" customFormat="1">
      <c r="B3289" s="43">
        <v>41674</v>
      </c>
      <c r="C3289" s="56" t="s">
        <v>46</v>
      </c>
      <c r="D3289" s="44">
        <v>5.855551395981287</v>
      </c>
      <c r="E3289" s="44">
        <v>14.724335171608086</v>
      </c>
      <c r="F3289" s="44">
        <v>8.8687837756267989</v>
      </c>
      <c r="G3289" s="45"/>
    </row>
    <row r="3290" spans="2:7" s="40" customFormat="1">
      <c r="B3290" s="43">
        <v>41674</v>
      </c>
      <c r="C3290" s="56" t="s">
        <v>47</v>
      </c>
      <c r="D3290" s="44">
        <v>9.6160430369721137</v>
      </c>
      <c r="E3290" s="44">
        <v>13.639412720317667</v>
      </c>
      <c r="F3290" s="44">
        <v>4.0233696833455532</v>
      </c>
      <c r="G3290" s="45"/>
    </row>
    <row r="3291" spans="2:7" s="40" customFormat="1">
      <c r="B3291" s="43">
        <v>41674</v>
      </c>
      <c r="C3291" s="56" t="s">
        <v>48</v>
      </c>
      <c r="D3291" s="44">
        <v>5.5831417461312265</v>
      </c>
      <c r="E3291" s="44">
        <v>10.58496298538431</v>
      </c>
      <c r="F3291" s="44">
        <v>5.0018212392530836</v>
      </c>
      <c r="G3291" s="45"/>
    </row>
    <row r="3292" spans="2:7" s="40" customFormat="1">
      <c r="B3292" s="43">
        <v>41674</v>
      </c>
      <c r="C3292" s="56" t="s">
        <v>49</v>
      </c>
      <c r="D3292" s="44">
        <v>5.677386480311247</v>
      </c>
      <c r="E3292" s="44">
        <v>14.418633713841245</v>
      </c>
      <c r="F3292" s="44">
        <v>8.7412472335299984</v>
      </c>
      <c r="G3292" s="45"/>
    </row>
    <row r="3293" spans="2:7" s="40" customFormat="1">
      <c r="B3293" s="43">
        <v>41674</v>
      </c>
      <c r="C3293" s="56" t="s">
        <v>50</v>
      </c>
      <c r="D3293" s="44">
        <v>15.974112700003509</v>
      </c>
      <c r="E3293" s="44">
        <v>29.795521275739976</v>
      </c>
      <c r="F3293" s="44">
        <v>13.821408575736466</v>
      </c>
      <c r="G3293" s="45"/>
    </row>
    <row r="3294" spans="2:7" s="40" customFormat="1">
      <c r="B3294" s="43">
        <v>41674</v>
      </c>
      <c r="C3294" s="56" t="s">
        <v>51</v>
      </c>
      <c r="D3294" s="44">
        <v>10.380500236247279</v>
      </c>
      <c r="E3294" s="44">
        <v>22.907341005212679</v>
      </c>
      <c r="F3294" s="44">
        <v>12.5268407689654</v>
      </c>
      <c r="G3294" s="45"/>
    </row>
    <row r="3295" spans="2:7" s="40" customFormat="1">
      <c r="B3295" s="43">
        <v>41674</v>
      </c>
      <c r="C3295" s="56" t="s">
        <v>52</v>
      </c>
      <c r="D3295" s="44">
        <v>10.369971206102278</v>
      </c>
      <c r="E3295" s="44">
        <v>24.824035368236647</v>
      </c>
      <c r="F3295" s="44">
        <v>14.454064162134369</v>
      </c>
      <c r="G3295" s="45"/>
    </row>
    <row r="3296" spans="2:7" s="40" customFormat="1">
      <c r="B3296" s="43">
        <v>41674</v>
      </c>
      <c r="C3296" s="56" t="s">
        <v>53</v>
      </c>
      <c r="D3296" s="44">
        <v>9.259602609142032</v>
      </c>
      <c r="E3296" s="44">
        <v>18.620547169213982</v>
      </c>
      <c r="F3296" s="44">
        <v>9.3609445600719496</v>
      </c>
      <c r="G3296" s="45"/>
    </row>
    <row r="3297" spans="2:7" s="40" customFormat="1">
      <c r="B3297" s="43">
        <v>41674</v>
      </c>
      <c r="C3297" s="56" t="s">
        <v>54</v>
      </c>
      <c r="D3297" s="44">
        <v>16.560356481183632</v>
      </c>
      <c r="E3297" s="44">
        <v>29.994908547311859</v>
      </c>
      <c r="F3297" s="44">
        <v>13.434552066128226</v>
      </c>
      <c r="G3297" s="45"/>
    </row>
    <row r="3298" spans="2:7" s="40" customFormat="1">
      <c r="B3298" s="43">
        <v>41674</v>
      </c>
      <c r="C3298" s="56" t="s">
        <v>55</v>
      </c>
      <c r="D3298" s="44">
        <v>15.481390775053397</v>
      </c>
      <c r="E3298" s="44">
        <v>29.120583440919326</v>
      </c>
      <c r="F3298" s="44">
        <v>13.639192665865929</v>
      </c>
      <c r="G3298" s="45"/>
    </row>
    <row r="3299" spans="2:7" s="40" customFormat="1">
      <c r="B3299" s="43">
        <v>41674</v>
      </c>
      <c r="C3299" s="56" t="s">
        <v>56</v>
      </c>
      <c r="D3299" s="44">
        <v>12.024725047162638</v>
      </c>
      <c r="E3299" s="44">
        <v>28.76232674306652</v>
      </c>
      <c r="F3299" s="44">
        <v>16.737601695903884</v>
      </c>
      <c r="G3299" s="45"/>
    </row>
    <row r="3300" spans="2:7" s="40" customFormat="1">
      <c r="B3300" s="43">
        <v>41674</v>
      </c>
      <c r="C3300" s="56" t="s">
        <v>57</v>
      </c>
      <c r="D3300" s="44">
        <v>14.360463224418149</v>
      </c>
      <c r="E3300" s="44">
        <v>27.635258116145124</v>
      </c>
      <c r="F3300" s="44">
        <v>13.274794891726975</v>
      </c>
      <c r="G3300" s="45"/>
    </row>
    <row r="3301" spans="2:7" s="40" customFormat="1">
      <c r="B3301" s="43">
        <v>41674</v>
      </c>
      <c r="C3301" s="56" t="s">
        <v>58</v>
      </c>
      <c r="D3301" s="44">
        <v>22.572309501804948</v>
      </c>
      <c r="E3301" s="44">
        <v>38.946100527763036</v>
      </c>
      <c r="F3301" s="44">
        <v>16.373791025958088</v>
      </c>
      <c r="G3301" s="45"/>
    </row>
    <row r="3302" spans="2:7" s="40" customFormat="1">
      <c r="B3302" s="43">
        <v>41674</v>
      </c>
      <c r="C3302" s="56" t="s">
        <v>59</v>
      </c>
      <c r="D3302" s="44">
        <v>30.354622119996652</v>
      </c>
      <c r="E3302" s="44">
        <v>51.541661905766247</v>
      </c>
      <c r="F3302" s="44">
        <v>21.187039785769596</v>
      </c>
      <c r="G3302" s="45"/>
    </row>
    <row r="3303" spans="2:7" s="40" customFormat="1">
      <c r="B3303" s="43">
        <v>41674</v>
      </c>
      <c r="C3303" s="56" t="s">
        <v>60</v>
      </c>
      <c r="D3303" s="44">
        <v>41.017280284208987</v>
      </c>
      <c r="E3303" s="44">
        <v>75.321565454647441</v>
      </c>
      <c r="F3303" s="44">
        <v>34.304285170438455</v>
      </c>
      <c r="G3303" s="45"/>
    </row>
    <row r="3304" spans="2:7" s="40" customFormat="1">
      <c r="B3304" s="43">
        <v>41674</v>
      </c>
      <c r="C3304" s="56" t="s">
        <v>61</v>
      </c>
      <c r="D3304" s="44">
        <v>39.257395843468601</v>
      </c>
      <c r="E3304" s="44">
        <v>70.887359820208815</v>
      </c>
      <c r="F3304" s="44">
        <v>31.629963976740214</v>
      </c>
      <c r="G3304" s="45"/>
    </row>
    <row r="3305" spans="2:7" s="40" customFormat="1">
      <c r="B3305" s="43">
        <v>41674</v>
      </c>
      <c r="C3305" s="56" t="s">
        <v>62</v>
      </c>
      <c r="D3305" s="44">
        <v>44.148627983109677</v>
      </c>
      <c r="E3305" s="44">
        <v>82.966461214995306</v>
      </c>
      <c r="F3305" s="44">
        <v>38.817833231885629</v>
      </c>
      <c r="G3305" s="45"/>
    </row>
    <row r="3306" spans="2:7" s="40" customFormat="1">
      <c r="B3306" s="43">
        <v>41674</v>
      </c>
      <c r="C3306" s="56" t="s">
        <v>63</v>
      </c>
      <c r="D3306" s="44">
        <v>55.32427825588212</v>
      </c>
      <c r="E3306" s="44">
        <v>90.990847782670983</v>
      </c>
      <c r="F3306" s="44">
        <v>35.666569526788862</v>
      </c>
      <c r="G3306" s="45"/>
    </row>
    <row r="3307" spans="2:7" s="40" customFormat="1">
      <c r="B3307" s="43">
        <v>41674</v>
      </c>
      <c r="C3307" s="56" t="s">
        <v>64</v>
      </c>
      <c r="D3307" s="44">
        <v>49.238559491740787</v>
      </c>
      <c r="E3307" s="44">
        <v>90.779672958871089</v>
      </c>
      <c r="F3307" s="44">
        <v>41.541113467130302</v>
      </c>
      <c r="G3307" s="45"/>
    </row>
    <row r="3308" spans="2:7" s="40" customFormat="1">
      <c r="B3308" s="43">
        <v>41674</v>
      </c>
      <c r="C3308" s="56" t="s">
        <v>65</v>
      </c>
      <c r="D3308" s="44">
        <v>51.018882860686176</v>
      </c>
      <c r="E3308" s="44">
        <v>88.356944265462388</v>
      </c>
      <c r="F3308" s="44">
        <v>37.338061404776212</v>
      </c>
      <c r="G3308" s="45"/>
    </row>
    <row r="3309" spans="2:7" s="40" customFormat="1">
      <c r="B3309" s="43">
        <v>41674</v>
      </c>
      <c r="C3309" s="56" t="s">
        <v>66</v>
      </c>
      <c r="D3309" s="44">
        <v>78.743164520177231</v>
      </c>
      <c r="E3309" s="44">
        <v>116.47460141905722</v>
      </c>
      <c r="F3309" s="44">
        <v>37.731436898879991</v>
      </c>
      <c r="G3309" s="45"/>
    </row>
    <row r="3310" spans="2:7" s="40" customFormat="1">
      <c r="B3310" s="43">
        <v>41674</v>
      </c>
      <c r="C3310" s="56" t="s">
        <v>67</v>
      </c>
      <c r="D3310" s="44">
        <v>31.61021907867692</v>
      </c>
      <c r="E3310" s="44">
        <v>62.596822111846258</v>
      </c>
      <c r="F3310" s="44">
        <v>30.986603033169338</v>
      </c>
      <c r="G3310" s="45"/>
    </row>
    <row r="3311" spans="2:7" s="40" customFormat="1">
      <c r="B3311" s="43">
        <v>41674</v>
      </c>
      <c r="C3311" s="56" t="s">
        <v>68</v>
      </c>
      <c r="D3311" s="44">
        <v>25.472382552325577</v>
      </c>
      <c r="E3311" s="44">
        <v>45.83104403095129</v>
      </c>
      <c r="F3311" s="44">
        <v>20.358661478625713</v>
      </c>
      <c r="G3311" s="45"/>
    </row>
    <row r="3312" spans="2:7" s="40" customFormat="1">
      <c r="B3312" s="43">
        <v>41674</v>
      </c>
      <c r="C3312" s="56" t="s">
        <v>69</v>
      </c>
      <c r="D3312" s="44">
        <v>23.964023981045244</v>
      </c>
      <c r="E3312" s="44">
        <v>44.145812745928197</v>
      </c>
      <c r="F3312" s="44">
        <v>20.181788764882953</v>
      </c>
      <c r="G3312" s="45"/>
    </row>
    <row r="3313" spans="2:7" s="40" customFormat="1">
      <c r="B3313" s="43">
        <v>41674</v>
      </c>
      <c r="C3313" s="56" t="s">
        <v>70</v>
      </c>
      <c r="D3313" s="44">
        <v>24.257163080405309</v>
      </c>
      <c r="E3313" s="44">
        <v>49.832234055941129</v>
      </c>
      <c r="F3313" s="44">
        <v>25.575070975535819</v>
      </c>
      <c r="G3313" s="45"/>
    </row>
    <row r="3314" spans="2:7" s="40" customFormat="1">
      <c r="B3314" s="43">
        <v>41674</v>
      </c>
      <c r="C3314" s="56" t="s">
        <v>71</v>
      </c>
      <c r="D3314" s="44">
        <v>22.769774004534984</v>
      </c>
      <c r="E3314" s="44">
        <v>45.324733926743555</v>
      </c>
      <c r="F3314" s="44">
        <v>22.554959922208571</v>
      </c>
      <c r="G3314" s="45"/>
    </row>
    <row r="3315" spans="2:7" s="40" customFormat="1">
      <c r="B3315" s="43">
        <v>41674</v>
      </c>
      <c r="C3315" s="56" t="s">
        <v>72</v>
      </c>
      <c r="D3315" s="44">
        <v>24.141699378455279</v>
      </c>
      <c r="E3315" s="44">
        <v>44.218728885866142</v>
      </c>
      <c r="F3315" s="44">
        <v>20.077029507410863</v>
      </c>
      <c r="G3315" s="45"/>
    </row>
    <row r="3316" spans="2:7" s="40" customFormat="1">
      <c r="B3316" s="43">
        <v>41674</v>
      </c>
      <c r="C3316" s="56" t="s">
        <v>73</v>
      </c>
      <c r="D3316" s="44">
        <v>15.511353445288391</v>
      </c>
      <c r="E3316" s="44">
        <v>32.792638890024307</v>
      </c>
      <c r="F3316" s="44">
        <v>17.281285444735914</v>
      </c>
      <c r="G3316" s="45"/>
    </row>
    <row r="3317" spans="2:7" s="40" customFormat="1">
      <c r="B3317" s="43">
        <v>41674</v>
      </c>
      <c r="C3317" s="56" t="s">
        <v>74</v>
      </c>
      <c r="D3317" s="44">
        <v>25.702000116725621</v>
      </c>
      <c r="E3317" s="44">
        <v>48.114535262698041</v>
      </c>
      <c r="F3317" s="44">
        <v>22.41253514597242</v>
      </c>
      <c r="G3317" s="45"/>
    </row>
    <row r="3318" spans="2:7" s="40" customFormat="1">
      <c r="B3318" s="43">
        <v>41674</v>
      </c>
      <c r="C3318" s="56" t="s">
        <v>75</v>
      </c>
      <c r="D3318" s="44">
        <v>22.685509757254959</v>
      </c>
      <c r="E3318" s="44">
        <v>40.279489304153266</v>
      </c>
      <c r="F3318" s="44">
        <v>17.593979546898307</v>
      </c>
      <c r="G3318" s="45"/>
    </row>
    <row r="3319" spans="2:7" s="40" customFormat="1">
      <c r="B3319" s="43">
        <v>41674</v>
      </c>
      <c r="C3319" s="56" t="s">
        <v>76</v>
      </c>
      <c r="D3319" s="44">
        <v>14.924599374753262</v>
      </c>
      <c r="E3319" s="44">
        <v>30.148884148149733</v>
      </c>
      <c r="F3319" s="44">
        <v>15.224284773396471</v>
      </c>
      <c r="G3319" s="45"/>
    </row>
    <row r="3320" spans="2:7" s="40" customFormat="1">
      <c r="B3320" s="43">
        <v>41674</v>
      </c>
      <c r="C3320" s="56" t="s">
        <v>77</v>
      </c>
      <c r="D3320" s="44">
        <v>20.360189027164449</v>
      </c>
      <c r="E3320" s="44">
        <v>35.771966930005689</v>
      </c>
      <c r="F3320" s="44">
        <v>15.411777902841241</v>
      </c>
      <c r="G3320" s="45"/>
    </row>
    <row r="3321" spans="2:7" s="40" customFormat="1">
      <c r="B3321" s="43">
        <v>41674</v>
      </c>
      <c r="C3321" s="56" t="s">
        <v>78</v>
      </c>
      <c r="D3321" s="44">
        <v>21.595931114524717</v>
      </c>
      <c r="E3321" s="44">
        <v>37.309188663003859</v>
      </c>
      <c r="F3321" s="44">
        <v>15.713257548479142</v>
      </c>
      <c r="G3321" s="45"/>
    </row>
    <row r="3322" spans="2:7" s="40" customFormat="1">
      <c r="B3322" s="43">
        <v>41674</v>
      </c>
      <c r="C3322" s="56" t="s">
        <v>79</v>
      </c>
      <c r="D3322" s="44">
        <v>15.311874913613345</v>
      </c>
      <c r="E3322" s="44">
        <v>24.030215823489026</v>
      </c>
      <c r="F3322" s="44">
        <v>8.7183409098756819</v>
      </c>
      <c r="G3322" s="45"/>
    </row>
    <row r="3323" spans="2:7" s="40" customFormat="1">
      <c r="B3323" s="43">
        <v>41674</v>
      </c>
      <c r="C3323" s="56" t="s">
        <v>80</v>
      </c>
      <c r="D3323" s="44">
        <v>11.017789410202406</v>
      </c>
      <c r="E3323" s="44">
        <v>23.387724459521372</v>
      </c>
      <c r="F3323" s="44">
        <v>12.369935049318967</v>
      </c>
      <c r="G3323" s="45"/>
    </row>
    <row r="3324" spans="2:7" s="40" customFormat="1">
      <c r="B3324" s="43">
        <v>41674</v>
      </c>
      <c r="C3324" s="56" t="s">
        <v>81</v>
      </c>
      <c r="D3324" s="44">
        <v>11.708958272312557</v>
      </c>
      <c r="E3324" s="44">
        <v>25.019764934458486</v>
      </c>
      <c r="F3324" s="44">
        <v>13.310806662145929</v>
      </c>
      <c r="G3324" s="45"/>
    </row>
    <row r="3325" spans="2:7" s="40" customFormat="1">
      <c r="B3325" s="43">
        <v>41674</v>
      </c>
      <c r="C3325" s="56" t="s">
        <v>82</v>
      </c>
      <c r="D3325" s="44">
        <v>14.934603866243261</v>
      </c>
      <c r="E3325" s="44">
        <v>25.167035890586405</v>
      </c>
      <c r="F3325" s="44">
        <v>10.232432024343144</v>
      </c>
      <c r="G3325" s="45"/>
    </row>
    <row r="3326" spans="2:7" s="40" customFormat="1">
      <c r="B3326" s="43">
        <v>41674</v>
      </c>
      <c r="C3326" s="56" t="s">
        <v>83</v>
      </c>
      <c r="D3326" s="44">
        <v>18.715285730349084</v>
      </c>
      <c r="E3326" s="44">
        <v>29.694817092043959</v>
      </c>
      <c r="F3326" s="44">
        <v>10.979531361694875</v>
      </c>
      <c r="G3326" s="45"/>
    </row>
    <row r="3327" spans="2:7" s="40" customFormat="1">
      <c r="B3327" s="43">
        <v>41674</v>
      </c>
      <c r="C3327" s="56" t="s">
        <v>84</v>
      </c>
      <c r="D3327" s="44">
        <v>19.79390315070432</v>
      </c>
      <c r="E3327" s="44">
        <v>40.519491663226113</v>
      </c>
      <c r="F3327" s="44">
        <v>20.725588512521792</v>
      </c>
      <c r="G3327" s="45"/>
    </row>
    <row r="3328" spans="2:7" s="40" customFormat="1">
      <c r="B3328" s="43">
        <v>41674</v>
      </c>
      <c r="C3328" s="56" t="s">
        <v>85</v>
      </c>
      <c r="D3328" s="44">
        <v>13.342487117052912</v>
      </c>
      <c r="E3328" s="44">
        <v>30.705333817987409</v>
      </c>
      <c r="F3328" s="44">
        <v>17.362846700934497</v>
      </c>
      <c r="G3328" s="45"/>
    </row>
    <row r="3329" spans="2:7" s="40" customFormat="1">
      <c r="B3329" s="43">
        <v>41674</v>
      </c>
      <c r="C3329" s="56" t="s">
        <v>86</v>
      </c>
      <c r="D3329" s="44">
        <v>22.49569258296491</v>
      </c>
      <c r="E3329" s="44">
        <v>40.445293324370141</v>
      </c>
      <c r="F3329" s="44">
        <v>17.949600741405231</v>
      </c>
      <c r="G3329" s="45"/>
    </row>
    <row r="3330" spans="2:7" s="40" customFormat="1">
      <c r="B3330" s="43">
        <v>41674</v>
      </c>
      <c r="C3330" s="56" t="s">
        <v>87</v>
      </c>
      <c r="D3330" s="44">
        <v>18.065580370878941</v>
      </c>
      <c r="E3330" s="44">
        <v>34.337752004036439</v>
      </c>
      <c r="F3330" s="44">
        <v>16.272171633157498</v>
      </c>
      <c r="G3330" s="45"/>
    </row>
    <row r="3331" spans="2:7" s="40" customFormat="1">
      <c r="B3331" s="43">
        <v>41674</v>
      </c>
      <c r="C3331" s="56" t="s">
        <v>88</v>
      </c>
      <c r="D3331" s="44">
        <v>16.243228130913543</v>
      </c>
      <c r="E3331" s="44">
        <v>37.62282961443367</v>
      </c>
      <c r="F3331" s="44">
        <v>21.379601483520126</v>
      </c>
      <c r="G3331" s="45"/>
    </row>
    <row r="3332" spans="2:7" s="40" customFormat="1">
      <c r="B3332" s="43">
        <v>41674</v>
      </c>
      <c r="C3332" s="56" t="s">
        <v>89</v>
      </c>
      <c r="D3332" s="44">
        <v>13.16417209048787</v>
      </c>
      <c r="E3332" s="44">
        <v>33.916149659642663</v>
      </c>
      <c r="F3332" s="44">
        <v>20.751977569154793</v>
      </c>
      <c r="G3332" s="45"/>
    </row>
    <row r="3333" spans="2:7" s="40" customFormat="1">
      <c r="B3333" s="43">
        <v>41674</v>
      </c>
      <c r="C3333" s="56" t="s">
        <v>90</v>
      </c>
      <c r="D3333" s="44">
        <v>21.961117272604788</v>
      </c>
      <c r="E3333" s="44">
        <v>37.780319917371571</v>
      </c>
      <c r="F3333" s="44">
        <v>15.819202644766783</v>
      </c>
      <c r="G3333" s="45"/>
    </row>
    <row r="3334" spans="2:7" s="40" customFormat="1">
      <c r="B3334" s="43">
        <v>41674</v>
      </c>
      <c r="C3334" s="56" t="s">
        <v>91</v>
      </c>
      <c r="D3334" s="44">
        <v>21.311702324829646</v>
      </c>
      <c r="E3334" s="44">
        <v>45.424558625453436</v>
      </c>
      <c r="F3334" s="44">
        <v>24.11285630062379</v>
      </c>
      <c r="G3334" s="45"/>
    </row>
    <row r="3335" spans="2:7" s="40" customFormat="1">
      <c r="B3335" s="43">
        <v>41674</v>
      </c>
      <c r="C3335" s="56" t="s">
        <v>92</v>
      </c>
      <c r="D3335" s="44">
        <v>24.631381598885369</v>
      </c>
      <c r="E3335" s="44">
        <v>44.1923323590661</v>
      </c>
      <c r="F3335" s="44">
        <v>19.560950760180731</v>
      </c>
      <c r="G3335" s="45"/>
    </row>
    <row r="3336" spans="2:7" s="40" customFormat="1">
      <c r="B3336" s="43">
        <v>41674</v>
      </c>
      <c r="C3336" s="56" t="s">
        <v>93</v>
      </c>
      <c r="D3336" s="44">
        <v>32.684583192592122</v>
      </c>
      <c r="E3336" s="44">
        <v>64.334887033395205</v>
      </c>
      <c r="F3336" s="44">
        <v>31.650303840803083</v>
      </c>
      <c r="G3336" s="45"/>
    </row>
    <row r="3337" spans="2:7" s="40" customFormat="1">
      <c r="B3337" s="43">
        <v>41674</v>
      </c>
      <c r="C3337" s="56" t="s">
        <v>94</v>
      </c>
      <c r="D3337" s="44">
        <v>29.50079750586643</v>
      </c>
      <c r="E3337" s="44">
        <v>57.858931318688704</v>
      </c>
      <c r="F3337" s="44">
        <v>28.358133812822274</v>
      </c>
      <c r="G3337" s="45"/>
    </row>
    <row r="3338" spans="2:7" s="40" customFormat="1">
      <c r="B3338" s="43">
        <v>41674</v>
      </c>
      <c r="C3338" s="56" t="s">
        <v>95</v>
      </c>
      <c r="D3338" s="44">
        <v>26.348462225905738</v>
      </c>
      <c r="E3338" s="44">
        <v>51.28828995040125</v>
      </c>
      <c r="F3338" s="44">
        <v>24.939827724495512</v>
      </c>
      <c r="G3338" s="45"/>
    </row>
    <row r="3339" spans="2:7" s="40" customFormat="1">
      <c r="B3339" s="43">
        <v>41674</v>
      </c>
      <c r="C3339" s="56" t="s">
        <v>96</v>
      </c>
      <c r="D3339" s="44">
        <v>30.715276343016686</v>
      </c>
      <c r="E3339" s="44">
        <v>61.996228368862454</v>
      </c>
      <c r="F3339" s="44">
        <v>31.280952025845767</v>
      </c>
      <c r="G3339" s="45"/>
    </row>
    <row r="3340" spans="2:7" s="40" customFormat="1">
      <c r="B3340" s="43">
        <v>41674</v>
      </c>
      <c r="C3340" s="56" t="s">
        <v>97</v>
      </c>
      <c r="D3340" s="44">
        <v>22.536286659084908</v>
      </c>
      <c r="E3340" s="44">
        <v>47.770922258319153</v>
      </c>
      <c r="F3340" s="44">
        <v>25.234635599234245</v>
      </c>
      <c r="G3340" s="45"/>
    </row>
    <row r="3341" spans="2:7" s="40" customFormat="1">
      <c r="B3341" s="43">
        <v>41674</v>
      </c>
      <c r="C3341" s="56" t="s">
        <v>98</v>
      </c>
      <c r="D3341" s="44">
        <v>18.221623406403964</v>
      </c>
      <c r="E3341" s="44">
        <v>37.725849959103577</v>
      </c>
      <c r="F3341" s="44">
        <v>19.504226552699613</v>
      </c>
      <c r="G3341" s="45"/>
    </row>
    <row r="3342" spans="2:7" s="40" customFormat="1">
      <c r="B3342" s="43">
        <v>41674</v>
      </c>
      <c r="C3342" s="56" t="s">
        <v>99</v>
      </c>
      <c r="D3342" s="44">
        <v>24.44198072337532</v>
      </c>
      <c r="E3342" s="44">
        <v>54.782699549383345</v>
      </c>
      <c r="F3342" s="44">
        <v>30.340718826008025</v>
      </c>
      <c r="G3342" s="45"/>
    </row>
    <row r="3343" spans="2:7" s="40" customFormat="1">
      <c r="B3343" s="43">
        <v>41674</v>
      </c>
      <c r="C3343" s="56" t="s">
        <v>100</v>
      </c>
      <c r="D3343" s="44">
        <v>26.630519148255797</v>
      </c>
      <c r="E3343" s="44">
        <v>57.393559997782923</v>
      </c>
      <c r="F3343" s="44">
        <v>30.763040849527126</v>
      </c>
      <c r="G3343" s="45"/>
    </row>
    <row r="3344" spans="2:7" s="40" customFormat="1">
      <c r="B3344" s="43">
        <v>41674</v>
      </c>
      <c r="C3344" s="56" t="s">
        <v>101</v>
      </c>
      <c r="D3344" s="44">
        <v>33.018319875592184</v>
      </c>
      <c r="E3344" s="44">
        <v>64.542359026375053</v>
      </c>
      <c r="F3344" s="44">
        <v>31.524039150782869</v>
      </c>
      <c r="G3344" s="45"/>
    </row>
    <row r="3345" spans="2:7" s="40" customFormat="1">
      <c r="B3345" s="43">
        <v>41674</v>
      </c>
      <c r="C3345" s="56" t="s">
        <v>102</v>
      </c>
      <c r="D3345" s="44">
        <v>20.45177330742445</v>
      </c>
      <c r="E3345" s="44">
        <v>48.369626023573801</v>
      </c>
      <c r="F3345" s="44">
        <v>27.917852716149351</v>
      </c>
      <c r="G3345" s="45"/>
    </row>
    <row r="3346" spans="2:7" s="40" customFormat="1">
      <c r="B3346" s="43">
        <v>41674</v>
      </c>
      <c r="C3346" s="56" t="s">
        <v>103</v>
      </c>
      <c r="D3346" s="44">
        <v>19.844294719829314</v>
      </c>
      <c r="E3346" s="44">
        <v>47.000589283126544</v>
      </c>
      <c r="F3346" s="44">
        <v>27.15629456329723</v>
      </c>
      <c r="G3346" s="45"/>
    </row>
    <row r="3347" spans="2:7" s="40" customFormat="1">
      <c r="B3347" s="43">
        <v>41674</v>
      </c>
      <c r="C3347" s="56" t="s">
        <v>104</v>
      </c>
      <c r="D3347" s="44">
        <v>15.414590476163351</v>
      </c>
      <c r="E3347" s="44">
        <v>36.882184227838025</v>
      </c>
      <c r="F3347" s="44">
        <v>21.467593751674674</v>
      </c>
      <c r="G3347" s="45"/>
    </row>
    <row r="3348" spans="2:7" s="40" customFormat="1">
      <c r="B3348" s="43">
        <v>41674</v>
      </c>
      <c r="C3348" s="56" t="s">
        <v>105</v>
      </c>
      <c r="D3348" s="44">
        <v>12.524289215102723</v>
      </c>
      <c r="E3348" s="44">
        <v>32.807362919546229</v>
      </c>
      <c r="F3348" s="44">
        <v>20.283073704443506</v>
      </c>
      <c r="G3348" s="45"/>
    </row>
    <row r="3349" spans="2:7" s="40" customFormat="1">
      <c r="B3349" s="43">
        <v>41674</v>
      </c>
      <c r="C3349" s="56" t="s">
        <v>106</v>
      </c>
      <c r="D3349" s="44">
        <v>15.016502291283265</v>
      </c>
      <c r="E3349" s="44">
        <v>33.175666406954029</v>
      </c>
      <c r="F3349" s="44">
        <v>18.159164115670762</v>
      </c>
      <c r="G3349" s="45"/>
    </row>
    <row r="3350" spans="2:7" s="40" customFormat="1">
      <c r="B3350" s="43">
        <v>41674</v>
      </c>
      <c r="C3350" s="56" t="s">
        <v>107</v>
      </c>
      <c r="D3350" s="44">
        <v>18.828123998774092</v>
      </c>
      <c r="E3350" s="44">
        <v>44.125159818441084</v>
      </c>
      <c r="F3350" s="44">
        <v>25.297035819666991</v>
      </c>
      <c r="G3350" s="45"/>
    </row>
    <row r="3351" spans="2:7" s="40" customFormat="1">
      <c r="B3351" s="43">
        <v>41674</v>
      </c>
      <c r="C3351" s="56" t="s">
        <v>108</v>
      </c>
      <c r="D3351" s="44">
        <v>14.17861316574308</v>
      </c>
      <c r="E3351" s="44">
        <v>32.427743218622425</v>
      </c>
      <c r="F3351" s="44">
        <v>18.249130052879345</v>
      </c>
      <c r="G3351" s="45"/>
    </row>
    <row r="3352" spans="2:7" s="40" customFormat="1">
      <c r="B3352" s="43">
        <v>41674</v>
      </c>
      <c r="C3352" s="56" t="s">
        <v>109</v>
      </c>
      <c r="D3352" s="44">
        <v>11.623469900552525</v>
      </c>
      <c r="E3352" s="44">
        <v>28.37410403017962</v>
      </c>
      <c r="F3352" s="44">
        <v>16.750634129627095</v>
      </c>
      <c r="G3352" s="45"/>
    </row>
    <row r="3353" spans="2:7" s="40" customFormat="1">
      <c r="B3353" s="43">
        <v>41674</v>
      </c>
      <c r="C3353" s="56" t="s">
        <v>110</v>
      </c>
      <c r="D3353" s="44">
        <v>11.780482162502558</v>
      </c>
      <c r="E3353" s="44">
        <v>26.02610825355389</v>
      </c>
      <c r="F3353" s="44">
        <v>14.245626091051331</v>
      </c>
      <c r="G3353" s="45"/>
    </row>
    <row r="3354" spans="2:7" s="40" customFormat="1">
      <c r="B3354" s="43">
        <v>41674</v>
      </c>
      <c r="C3354" s="56" t="s">
        <v>111</v>
      </c>
      <c r="D3354" s="44">
        <v>9.57093719403208</v>
      </c>
      <c r="E3354" s="44">
        <v>23.130669359226459</v>
      </c>
      <c r="F3354" s="44">
        <v>13.559732165194379</v>
      </c>
      <c r="G3354" s="45"/>
    </row>
    <row r="3355" spans="2:7" s="40" customFormat="1">
      <c r="B3355" s="43">
        <v>41674</v>
      </c>
      <c r="C3355" s="56" t="s">
        <v>112</v>
      </c>
      <c r="D3355" s="44">
        <v>11.057830175042399</v>
      </c>
      <c r="E3355" s="44">
        <v>23.214755595137412</v>
      </c>
      <c r="F3355" s="44">
        <v>12.156925420095012</v>
      </c>
      <c r="G3355" s="45"/>
    </row>
    <row r="3356" spans="2:7" s="40" customFormat="1">
      <c r="B3356" s="43">
        <v>41674</v>
      </c>
      <c r="C3356" s="56" t="s">
        <v>113</v>
      </c>
      <c r="D3356" s="44">
        <v>10.953058548112377</v>
      </c>
      <c r="E3356" s="44">
        <v>21.309016632540445</v>
      </c>
      <c r="F3356" s="44">
        <v>10.355958084428067</v>
      </c>
      <c r="G3356" s="45"/>
    </row>
    <row r="3357" spans="2:7" s="40" customFormat="1">
      <c r="B3357" s="43">
        <v>41674</v>
      </c>
      <c r="C3357" s="56" t="s">
        <v>114</v>
      </c>
      <c r="D3357" s="44">
        <v>10.722632171522328</v>
      </c>
      <c r="E3357" s="44">
        <v>23.182890988619427</v>
      </c>
      <c r="F3357" s="44">
        <v>12.460258817097099</v>
      </c>
      <c r="G3357" s="45"/>
    </row>
    <row r="3358" spans="2:7" s="40" customFormat="1">
      <c r="B3358" s="43">
        <v>41674</v>
      </c>
      <c r="C3358" s="56" t="s">
        <v>115</v>
      </c>
      <c r="D3358" s="44">
        <v>8.2199435548767834</v>
      </c>
      <c r="E3358" s="44">
        <v>17.623944248156441</v>
      </c>
      <c r="F3358" s="44">
        <v>9.4040006932796576</v>
      </c>
      <c r="G3358" s="45"/>
    </row>
    <row r="3359" spans="2:7" s="40" customFormat="1">
      <c r="B3359" s="43">
        <v>41674</v>
      </c>
      <c r="C3359" s="56" t="s">
        <v>116</v>
      </c>
      <c r="D3359" s="44">
        <v>5.7382235567612447</v>
      </c>
      <c r="E3359" s="44">
        <v>15.728801525379467</v>
      </c>
      <c r="F3359" s="44">
        <v>9.9905779686182221</v>
      </c>
      <c r="G3359" s="45"/>
    </row>
    <row r="3360" spans="2:7" s="40" customFormat="1">
      <c r="B3360" s="43">
        <v>41674</v>
      </c>
      <c r="C3360" s="56" t="s">
        <v>117</v>
      </c>
      <c r="D3360" s="44">
        <v>8.6282325975618726</v>
      </c>
      <c r="E3360" s="44">
        <v>20.634715448188807</v>
      </c>
      <c r="F3360" s="44">
        <v>12.006482850626934</v>
      </c>
      <c r="G3360" s="45"/>
    </row>
    <row r="3361" spans="2:7" s="40" customFormat="1">
      <c r="B3361" s="43">
        <v>41674</v>
      </c>
      <c r="C3361" s="56" t="s">
        <v>118</v>
      </c>
      <c r="D3361" s="44">
        <v>12.324486183022673</v>
      </c>
      <c r="E3361" s="44">
        <v>25.393180201042217</v>
      </c>
      <c r="F3361" s="44">
        <v>13.068694018019544</v>
      </c>
      <c r="G3361" s="45"/>
    </row>
    <row r="3362" spans="2:7" s="40" customFormat="1">
      <c r="B3362" s="43">
        <v>41674</v>
      </c>
      <c r="C3362" s="56" t="s">
        <v>119</v>
      </c>
      <c r="D3362" s="44">
        <v>7.350674611411594</v>
      </c>
      <c r="E3362" s="44">
        <v>16.981323545693783</v>
      </c>
      <c r="F3362" s="44">
        <v>9.6306489342821884</v>
      </c>
      <c r="G3362" s="45"/>
    </row>
    <row r="3363" spans="2:7" s="40" customFormat="1">
      <c r="B3363" s="43">
        <v>41674</v>
      </c>
      <c r="C3363" s="56" t="s">
        <v>120</v>
      </c>
      <c r="D3363" s="44">
        <v>7.9474826623517227</v>
      </c>
      <c r="E3363" s="44">
        <v>19.265737434409544</v>
      </c>
      <c r="F3363" s="44">
        <v>11.318254772057822</v>
      </c>
      <c r="G3363" s="45"/>
    </row>
    <row r="3364" spans="2:7" s="40" customFormat="1">
      <c r="B3364" s="43">
        <v>41674</v>
      </c>
      <c r="C3364" s="56" t="s">
        <v>121</v>
      </c>
      <c r="D3364" s="44">
        <v>10.303401855482234</v>
      </c>
      <c r="E3364" s="44">
        <v>22.739749524707658</v>
      </c>
      <c r="F3364" s="44">
        <v>12.436347669225425</v>
      </c>
      <c r="G3364" s="45"/>
    </row>
    <row r="3365" spans="2:7" s="40" customFormat="1">
      <c r="B3365" s="43">
        <v>41674</v>
      </c>
      <c r="C3365" s="56" t="s">
        <v>122</v>
      </c>
      <c r="D3365" s="44">
        <v>7.9264577042817175</v>
      </c>
      <c r="E3365" s="44">
        <v>15.107103503091798</v>
      </c>
      <c r="F3365" s="44">
        <v>7.1806457988100805</v>
      </c>
      <c r="G3365" s="45"/>
    </row>
    <row r="3366" spans="2:7" s="40" customFormat="1">
      <c r="B3366" s="43">
        <v>41674</v>
      </c>
      <c r="C3366" s="56" t="s">
        <v>123</v>
      </c>
      <c r="D3366" s="44">
        <v>5.6333050524312203</v>
      </c>
      <c r="E3366" s="44">
        <v>14.959626812954877</v>
      </c>
      <c r="F3366" s="44">
        <v>9.3263217605236566</v>
      </c>
      <c r="G3366" s="45"/>
    </row>
    <row r="3367" spans="2:7" s="40" customFormat="1">
      <c r="B3367" s="43">
        <v>41674</v>
      </c>
      <c r="C3367" s="56" t="s">
        <v>124</v>
      </c>
      <c r="D3367" s="44">
        <v>7.0677713902515311</v>
      </c>
      <c r="E3367" s="44">
        <v>14.212086047092281</v>
      </c>
      <c r="F3367" s="44">
        <v>7.1443146568407503</v>
      </c>
      <c r="G3367" s="45"/>
    </row>
    <row r="3368" spans="2:7" s="40" customFormat="1">
      <c r="B3368" s="43">
        <v>41674</v>
      </c>
      <c r="C3368" s="56" t="s">
        <v>125</v>
      </c>
      <c r="D3368" s="44">
        <v>7.7273896072516735</v>
      </c>
      <c r="E3368" s="44">
        <v>12.201265395644374</v>
      </c>
      <c r="F3368" s="44">
        <v>4.4738757883927001</v>
      </c>
      <c r="G3368" s="45"/>
    </row>
    <row r="3369" spans="2:7" s="40" customFormat="1">
      <c r="B3369" s="43">
        <v>41675</v>
      </c>
      <c r="C3369" s="56">
        <v>0</v>
      </c>
      <c r="D3369" s="44">
        <v>4.1149704882608908</v>
      </c>
      <c r="E3369" s="44">
        <v>9.8430666699146521</v>
      </c>
      <c r="F3369" s="44">
        <v>5.7280961816537612</v>
      </c>
      <c r="G3369" s="45"/>
    </row>
    <row r="3370" spans="2:7" s="40" customFormat="1">
      <c r="B3370" s="43">
        <v>41675</v>
      </c>
      <c r="C3370" s="56" t="s">
        <v>31</v>
      </c>
      <c r="D3370" s="44">
        <v>3.423888820905741</v>
      </c>
      <c r="E3370" s="44">
        <v>8.9797702451701227</v>
      </c>
      <c r="F3370" s="44">
        <v>5.5558814242643813</v>
      </c>
      <c r="G3370" s="45"/>
    </row>
    <row r="3371" spans="2:7" s="40" customFormat="1">
      <c r="B3371" s="43">
        <v>41675</v>
      </c>
      <c r="C3371" s="56" t="s">
        <v>32</v>
      </c>
      <c r="D3371" s="44">
        <v>4.1986918372109088</v>
      </c>
      <c r="E3371" s="44">
        <v>9.4744952261948523</v>
      </c>
      <c r="F3371" s="44">
        <v>5.2758033889839435</v>
      </c>
      <c r="G3371" s="45"/>
    </row>
    <row r="3372" spans="2:7" s="40" customFormat="1">
      <c r="B3372" s="43">
        <v>41675</v>
      </c>
      <c r="C3372" s="56" t="s">
        <v>33</v>
      </c>
      <c r="D3372" s="44">
        <v>6.5754729983414224</v>
      </c>
      <c r="E3372" s="44">
        <v>11.800938917674587</v>
      </c>
      <c r="F3372" s="44">
        <v>5.225465919333165</v>
      </c>
      <c r="G3372" s="45"/>
    </row>
    <row r="3373" spans="2:7" s="40" customFormat="1">
      <c r="B3373" s="43">
        <v>41675</v>
      </c>
      <c r="C3373" s="56" t="s">
        <v>34</v>
      </c>
      <c r="D3373" s="44">
        <v>7.8947144744017086</v>
      </c>
      <c r="E3373" s="44">
        <v>13.601000026760607</v>
      </c>
      <c r="F3373" s="44">
        <v>5.7062855523588984</v>
      </c>
      <c r="G3373" s="45"/>
    </row>
    <row r="3374" spans="2:7" s="40" customFormat="1">
      <c r="B3374" s="43">
        <v>41675</v>
      </c>
      <c r="C3374" s="56" t="s">
        <v>35</v>
      </c>
      <c r="D3374" s="44">
        <v>5.9681216131512906</v>
      </c>
      <c r="E3374" s="44">
        <v>10.463864089512311</v>
      </c>
      <c r="F3374" s="44">
        <v>4.4957424763610208</v>
      </c>
      <c r="G3374" s="45"/>
    </row>
    <row r="3375" spans="2:7" s="40" customFormat="1">
      <c r="B3375" s="43">
        <v>41675</v>
      </c>
      <c r="C3375" s="56" t="s">
        <v>36</v>
      </c>
      <c r="D3375" s="44">
        <v>3.696027898470799</v>
      </c>
      <c r="E3375" s="44">
        <v>7.8320602413557427</v>
      </c>
      <c r="F3375" s="44">
        <v>4.1360323428849437</v>
      </c>
      <c r="G3375" s="45"/>
    </row>
    <row r="3376" spans="2:7" s="40" customFormat="1">
      <c r="B3376" s="43">
        <v>41675</v>
      </c>
      <c r="C3376" s="56" t="s">
        <v>37</v>
      </c>
      <c r="D3376" s="44">
        <v>1.4448985275303114</v>
      </c>
      <c r="E3376" s="44">
        <v>6.031913203205721</v>
      </c>
      <c r="F3376" s="44">
        <v>4.5870146756754098</v>
      </c>
      <c r="G3376" s="45"/>
    </row>
    <row r="3377" spans="2:7" s="40" customFormat="1">
      <c r="B3377" s="43">
        <v>41675</v>
      </c>
      <c r="C3377" s="56" t="s">
        <v>38</v>
      </c>
      <c r="D3377" s="44">
        <v>8.4390008502818237</v>
      </c>
      <c r="E3377" s="44">
        <v>14.863891833303915</v>
      </c>
      <c r="F3377" s="44">
        <v>6.4248909830220917</v>
      </c>
      <c r="G3377" s="45"/>
    </row>
    <row r="3378" spans="2:7" s="40" customFormat="1">
      <c r="B3378" s="43">
        <v>41675</v>
      </c>
      <c r="C3378" s="56" t="s">
        <v>39</v>
      </c>
      <c r="D3378" s="44">
        <v>8.3028444729767941</v>
      </c>
      <c r="E3378" s="44">
        <v>14.337463489870201</v>
      </c>
      <c r="F3378" s="44">
        <v>6.0346190168934069</v>
      </c>
      <c r="G3378" s="45"/>
    </row>
    <row r="3379" spans="2:7" s="40" customFormat="1">
      <c r="B3379" s="43">
        <v>41675</v>
      </c>
      <c r="C3379" s="56" t="s">
        <v>40</v>
      </c>
      <c r="D3379" s="44">
        <v>7.5698929787116356</v>
      </c>
      <c r="E3379" s="44">
        <v>13.34786632980874</v>
      </c>
      <c r="F3379" s="44">
        <v>5.7779733510971045</v>
      </c>
      <c r="G3379" s="45"/>
    </row>
    <row r="3380" spans="2:7" s="40" customFormat="1">
      <c r="B3380" s="43">
        <v>41675</v>
      </c>
      <c r="C3380" s="56" t="s">
        <v>41</v>
      </c>
      <c r="D3380" s="44">
        <v>2.8792664903756222</v>
      </c>
      <c r="E3380" s="44">
        <v>6.7265260942913407</v>
      </c>
      <c r="F3380" s="44">
        <v>3.8472596039157185</v>
      </c>
      <c r="G3380" s="45"/>
    </row>
    <row r="3381" spans="2:7" s="40" customFormat="1">
      <c r="B3381" s="43">
        <v>41675</v>
      </c>
      <c r="C3381" s="56" t="s">
        <v>42</v>
      </c>
      <c r="D3381" s="44">
        <v>6.7322133178814543</v>
      </c>
      <c r="E3381" s="44">
        <v>11.87398376053754</v>
      </c>
      <c r="F3381" s="44">
        <v>5.1417704426560853</v>
      </c>
      <c r="G3381" s="45"/>
    </row>
    <row r="3382" spans="2:7" s="40" customFormat="1">
      <c r="B3382" s="43">
        <v>41675</v>
      </c>
      <c r="C3382" s="56" t="s">
        <v>43</v>
      </c>
      <c r="D3382" s="44">
        <v>4.4078490994559525</v>
      </c>
      <c r="E3382" s="44">
        <v>8.4948998573323777</v>
      </c>
      <c r="F3382" s="44">
        <v>4.0870507578764252</v>
      </c>
      <c r="G3382" s="45"/>
    </row>
    <row r="3383" spans="2:7" s="40" customFormat="1">
      <c r="B3383" s="43">
        <v>41675</v>
      </c>
      <c r="C3383" s="56" t="s">
        <v>44</v>
      </c>
      <c r="D3383" s="44">
        <v>4.1984281155509064</v>
      </c>
      <c r="E3383" s="44">
        <v>7.6948380450498117</v>
      </c>
      <c r="F3383" s="44">
        <v>3.4964099294989053</v>
      </c>
      <c r="G3383" s="45"/>
    </row>
    <row r="3384" spans="2:7" s="40" customFormat="1">
      <c r="B3384" s="43">
        <v>41675</v>
      </c>
      <c r="C3384" s="56" t="s">
        <v>45</v>
      </c>
      <c r="D3384" s="44">
        <v>4.9522346723860693</v>
      </c>
      <c r="E3384" s="44">
        <v>10.410600379547335</v>
      </c>
      <c r="F3384" s="44">
        <v>5.4583657071612652</v>
      </c>
      <c r="G3384" s="45"/>
    </row>
    <row r="3385" spans="2:7" s="40" customFormat="1">
      <c r="B3385" s="43">
        <v>41675</v>
      </c>
      <c r="C3385" s="56" t="s">
        <v>46</v>
      </c>
      <c r="D3385" s="44">
        <v>6.459857924981395</v>
      </c>
      <c r="E3385" s="44">
        <v>13.063171955912889</v>
      </c>
      <c r="F3385" s="44">
        <v>6.6033140309314939</v>
      </c>
      <c r="G3385" s="45"/>
    </row>
    <row r="3386" spans="2:7" s="40" customFormat="1">
      <c r="B3386" s="43">
        <v>41675</v>
      </c>
      <c r="C3386" s="56" t="s">
        <v>47</v>
      </c>
      <c r="D3386" s="44">
        <v>8.0512232428167376</v>
      </c>
      <c r="E3386" s="44">
        <v>13.09467187236487</v>
      </c>
      <c r="F3386" s="44">
        <v>5.0434486295481324</v>
      </c>
      <c r="G3386" s="45"/>
    </row>
    <row r="3387" spans="2:7" s="40" customFormat="1">
      <c r="B3387" s="43">
        <v>41675</v>
      </c>
      <c r="C3387" s="56" t="s">
        <v>48</v>
      </c>
      <c r="D3387" s="44">
        <v>6.4493206192813917</v>
      </c>
      <c r="E3387" s="44">
        <v>13.420905007642693</v>
      </c>
      <c r="F3387" s="44">
        <v>6.9715843883613013</v>
      </c>
      <c r="G3387" s="45"/>
    </row>
    <row r="3388" spans="2:7" s="40" customFormat="1">
      <c r="B3388" s="43">
        <v>41675</v>
      </c>
      <c r="C3388" s="56" t="s">
        <v>49</v>
      </c>
      <c r="D3388" s="44">
        <v>6.040971619926303</v>
      </c>
      <c r="E3388" s="44">
        <v>13.810291021080479</v>
      </c>
      <c r="F3388" s="44">
        <v>7.769319401154176</v>
      </c>
      <c r="G3388" s="45"/>
    </row>
    <row r="3389" spans="2:7" s="40" customFormat="1">
      <c r="B3389" s="43">
        <v>41675</v>
      </c>
      <c r="C3389" s="56" t="s">
        <v>50</v>
      </c>
      <c r="D3389" s="44">
        <v>8.5326968768018396</v>
      </c>
      <c r="E3389" s="44">
        <v>15.7891093379914</v>
      </c>
      <c r="F3389" s="44">
        <v>7.2564124611895604</v>
      </c>
      <c r="G3389" s="45"/>
    </row>
    <row r="3390" spans="2:7" s="40" customFormat="1">
      <c r="B3390" s="43">
        <v>41675</v>
      </c>
      <c r="C3390" s="56" t="s">
        <v>51</v>
      </c>
      <c r="D3390" s="44">
        <v>9.768054616697107</v>
      </c>
      <c r="E3390" s="44">
        <v>20.009943745824099</v>
      </c>
      <c r="F3390" s="44">
        <v>10.241889129126992</v>
      </c>
      <c r="G3390" s="45"/>
    </row>
    <row r="3391" spans="2:7" s="40" customFormat="1">
      <c r="B3391" s="43">
        <v>41675</v>
      </c>
      <c r="C3391" s="56" t="s">
        <v>52</v>
      </c>
      <c r="D3391" s="44">
        <v>12.5214707035627</v>
      </c>
      <c r="E3391" s="44">
        <v>25.735937427195978</v>
      </c>
      <c r="F3391" s="44">
        <v>13.214466723633278</v>
      </c>
      <c r="G3391" s="45"/>
    </row>
    <row r="3392" spans="2:7" s="40" customFormat="1">
      <c r="B3392" s="43">
        <v>41675</v>
      </c>
      <c r="C3392" s="56" t="s">
        <v>53</v>
      </c>
      <c r="D3392" s="44">
        <v>9.317768051452008</v>
      </c>
      <c r="E3392" s="44">
        <v>21.904360901889063</v>
      </c>
      <c r="F3392" s="44">
        <v>12.586592850437055</v>
      </c>
      <c r="G3392" s="45"/>
    </row>
    <row r="3393" spans="2:7" s="40" customFormat="1">
      <c r="B3393" s="43">
        <v>41675</v>
      </c>
      <c r="C3393" s="56" t="s">
        <v>54</v>
      </c>
      <c r="D3393" s="44">
        <v>17.305831417503732</v>
      </c>
      <c r="E3393" s="44">
        <v>29.977531555055666</v>
      </c>
      <c r="F3393" s="44">
        <v>12.671700137551934</v>
      </c>
      <c r="G3393" s="45"/>
    </row>
    <row r="3394" spans="2:7" s="40" customFormat="1">
      <c r="B3394" s="43">
        <v>41675</v>
      </c>
      <c r="C3394" s="56" t="s">
        <v>55</v>
      </c>
      <c r="D3394" s="44">
        <v>18.090937776963901</v>
      </c>
      <c r="E3394" s="44">
        <v>34.471847975406213</v>
      </c>
      <c r="F3394" s="44">
        <v>16.380910198442312</v>
      </c>
      <c r="G3394" s="45"/>
    </row>
    <row r="3395" spans="2:7" s="40" customFormat="1">
      <c r="B3395" s="43">
        <v>41675</v>
      </c>
      <c r="C3395" s="56" t="s">
        <v>56</v>
      </c>
      <c r="D3395" s="44">
        <v>20.582521691744436</v>
      </c>
      <c r="E3395" s="44">
        <v>40.344975711128008</v>
      </c>
      <c r="F3395" s="44">
        <v>19.762454019383572</v>
      </c>
      <c r="G3395" s="45"/>
    </row>
    <row r="3396" spans="2:7" s="40" customFormat="1">
      <c r="B3396" s="43">
        <v>41675</v>
      </c>
      <c r="C3396" s="56" t="s">
        <v>57</v>
      </c>
      <c r="D3396" s="44">
        <v>16.028319303138453</v>
      </c>
      <c r="E3396" s="44">
        <v>41.481499920390384</v>
      </c>
      <c r="F3396" s="44">
        <v>25.453180617251931</v>
      </c>
      <c r="G3396" s="45"/>
    </row>
    <row r="3397" spans="2:7" s="40" customFormat="1">
      <c r="B3397" s="43">
        <v>41675</v>
      </c>
      <c r="C3397" s="56" t="s">
        <v>58</v>
      </c>
      <c r="D3397" s="44">
        <v>21.52452774368464</v>
      </c>
      <c r="E3397" s="44">
        <v>46.975594077842381</v>
      </c>
      <c r="F3397" s="44">
        <v>25.451066334157741</v>
      </c>
      <c r="G3397" s="45"/>
    </row>
    <row r="3398" spans="2:7" s="40" customFormat="1">
      <c r="B3398" s="43">
        <v>41675</v>
      </c>
      <c r="C3398" s="56" t="s">
        <v>59</v>
      </c>
      <c r="D3398" s="44">
        <v>30.035771799781468</v>
      </c>
      <c r="E3398" s="44">
        <v>61.058430599045707</v>
      </c>
      <c r="F3398" s="44">
        <v>31.022658799264239</v>
      </c>
      <c r="G3398" s="45"/>
    </row>
    <row r="3399" spans="2:7" s="40" customFormat="1">
      <c r="B3399" s="43">
        <v>41675</v>
      </c>
      <c r="C3399" s="56" t="s">
        <v>60</v>
      </c>
      <c r="D3399" s="44">
        <v>29.930924377536442</v>
      </c>
      <c r="E3399" s="44">
        <v>55.553258185485703</v>
      </c>
      <c r="F3399" s="44">
        <v>25.622333807949261</v>
      </c>
      <c r="G3399" s="45"/>
    </row>
    <row r="3400" spans="2:7" s="40" customFormat="1">
      <c r="B3400" s="43">
        <v>41675</v>
      </c>
      <c r="C3400" s="56" t="s">
        <v>61</v>
      </c>
      <c r="D3400" s="44">
        <v>33.20755337978715</v>
      </c>
      <c r="E3400" s="44">
        <v>65.741484536154147</v>
      </c>
      <c r="F3400" s="44">
        <v>32.533931156366997</v>
      </c>
      <c r="G3400" s="45"/>
    </row>
    <row r="3401" spans="2:7" s="40" customFormat="1">
      <c r="B3401" s="43">
        <v>41675</v>
      </c>
      <c r="C3401" s="56" t="s">
        <v>62</v>
      </c>
      <c r="D3401" s="44">
        <v>78.474942313776893</v>
      </c>
      <c r="E3401" s="44">
        <v>125.5669507813715</v>
      </c>
      <c r="F3401" s="44">
        <v>47.09200846759461</v>
      </c>
      <c r="G3401" s="45"/>
    </row>
    <row r="3402" spans="2:7" s="40" customFormat="1">
      <c r="B3402" s="43">
        <v>41675</v>
      </c>
      <c r="C3402" s="56" t="s">
        <v>63</v>
      </c>
      <c r="D3402" s="44">
        <v>69.220064334074905</v>
      </c>
      <c r="E3402" s="44">
        <v>102.0948925146443</v>
      </c>
      <c r="F3402" s="44">
        <v>32.874828180569395</v>
      </c>
      <c r="G3402" s="45"/>
    </row>
    <row r="3403" spans="2:7" s="40" customFormat="1">
      <c r="B3403" s="43">
        <v>41675</v>
      </c>
      <c r="C3403" s="56" t="s">
        <v>64</v>
      </c>
      <c r="D3403" s="44">
        <v>31.584367940656801</v>
      </c>
      <c r="E3403" s="44">
        <v>64.424645718338851</v>
      </c>
      <c r="F3403" s="44">
        <v>32.840277777682047</v>
      </c>
      <c r="G3403" s="45"/>
    </row>
    <row r="3404" spans="2:7" s="40" customFormat="1">
      <c r="B3404" s="43">
        <v>41675</v>
      </c>
      <c r="C3404" s="56" t="s">
        <v>65</v>
      </c>
      <c r="D3404" s="44">
        <v>35.520450580492643</v>
      </c>
      <c r="E3404" s="44">
        <v>69.57104013953203</v>
      </c>
      <c r="F3404" s="44">
        <v>34.050589559039388</v>
      </c>
      <c r="G3404" s="45"/>
    </row>
    <row r="3405" spans="2:7" s="40" customFormat="1">
      <c r="B3405" s="43">
        <v>41675</v>
      </c>
      <c r="C3405" s="56" t="s">
        <v>66</v>
      </c>
      <c r="D3405" s="44">
        <v>22.790337781684901</v>
      </c>
      <c r="E3405" s="44">
        <v>47.57325302957404</v>
      </c>
      <c r="F3405" s="44">
        <v>24.782915247889139</v>
      </c>
      <c r="G3405" s="45"/>
    </row>
    <row r="3406" spans="2:7" s="40" customFormat="1">
      <c r="B3406" s="43">
        <v>41675</v>
      </c>
      <c r="C3406" s="56" t="s">
        <v>67</v>
      </c>
      <c r="D3406" s="44">
        <v>18.403860391533957</v>
      </c>
      <c r="E3406" s="44">
        <v>36.742748548672942</v>
      </c>
      <c r="F3406" s="44">
        <v>18.338888157138985</v>
      </c>
      <c r="G3406" s="45"/>
    </row>
    <row r="3407" spans="2:7" s="40" customFormat="1">
      <c r="B3407" s="43">
        <v>41675</v>
      </c>
      <c r="C3407" s="56" t="s">
        <v>68</v>
      </c>
      <c r="D3407" s="44">
        <v>20.675445954254446</v>
      </c>
      <c r="E3407" s="44">
        <v>43.562680576350218</v>
      </c>
      <c r="F3407" s="44">
        <v>22.887234622095772</v>
      </c>
      <c r="G3407" s="45"/>
    </row>
    <row r="3408" spans="2:7" s="40" customFormat="1">
      <c r="B3408" s="43">
        <v>41675</v>
      </c>
      <c r="C3408" s="56" t="s">
        <v>69</v>
      </c>
      <c r="D3408" s="44">
        <v>24.548692121630278</v>
      </c>
      <c r="E3408" s="44">
        <v>46.551479261681585</v>
      </c>
      <c r="F3408" s="44">
        <v>22.002787140051307</v>
      </c>
      <c r="G3408" s="45"/>
    </row>
    <row r="3409" spans="2:7" s="40" customFormat="1">
      <c r="B3409" s="43">
        <v>41675</v>
      </c>
      <c r="C3409" s="56" t="s">
        <v>70</v>
      </c>
      <c r="D3409" s="44">
        <v>12.823876509502757</v>
      </c>
      <c r="E3409" s="44">
        <v>30.311429045743449</v>
      </c>
      <c r="F3409" s="44">
        <v>17.487552536240692</v>
      </c>
      <c r="G3409" s="45"/>
    </row>
    <row r="3410" spans="2:7" s="40" customFormat="1">
      <c r="B3410" s="43">
        <v>41675</v>
      </c>
      <c r="C3410" s="56" t="s">
        <v>71</v>
      </c>
      <c r="D3410" s="44">
        <v>20.361068760179375</v>
      </c>
      <c r="E3410" s="44">
        <v>38.573165484653934</v>
      </c>
      <c r="F3410" s="44">
        <v>18.212096724474559</v>
      </c>
      <c r="G3410" s="45"/>
    </row>
    <row r="3411" spans="2:7" s="40" customFormat="1">
      <c r="B3411" s="43">
        <v>41675</v>
      </c>
      <c r="C3411" s="56" t="s">
        <v>72</v>
      </c>
      <c r="D3411" s="44">
        <v>19.554898366684203</v>
      </c>
      <c r="E3411" s="44">
        <v>46.15069828760479</v>
      </c>
      <c r="F3411" s="44">
        <v>26.595799920920587</v>
      </c>
      <c r="G3411" s="45"/>
    </row>
    <row r="3412" spans="2:7" s="40" customFormat="1">
      <c r="B3412" s="43">
        <v>41675</v>
      </c>
      <c r="C3412" s="56" t="s">
        <v>73</v>
      </c>
      <c r="D3412" s="44">
        <v>15.042956016588231</v>
      </c>
      <c r="E3412" s="44">
        <v>29.500484860026887</v>
      </c>
      <c r="F3412" s="44">
        <v>14.457528843438656</v>
      </c>
      <c r="G3412" s="45"/>
    </row>
    <row r="3413" spans="2:7" s="40" customFormat="1">
      <c r="B3413" s="43">
        <v>41675</v>
      </c>
      <c r="C3413" s="56" t="s">
        <v>74</v>
      </c>
      <c r="D3413" s="44">
        <v>16.142043658803466</v>
      </c>
      <c r="E3413" s="44">
        <v>32.015673567990511</v>
      </c>
      <c r="F3413" s="44">
        <v>15.873629909187045</v>
      </c>
      <c r="G3413" s="45"/>
    </row>
    <row r="3414" spans="2:7" s="40" customFormat="1">
      <c r="B3414" s="43">
        <v>41675</v>
      </c>
      <c r="C3414" s="56" t="s">
        <v>75</v>
      </c>
      <c r="D3414" s="44">
        <v>14.885775558093195</v>
      </c>
      <c r="E3414" s="44">
        <v>33.067928624295931</v>
      </c>
      <c r="F3414" s="44">
        <v>18.182153066202737</v>
      </c>
      <c r="G3414" s="45"/>
    </row>
    <row r="3415" spans="2:7" s="40" customFormat="1">
      <c r="B3415" s="43">
        <v>41675</v>
      </c>
      <c r="C3415" s="56" t="s">
        <v>76</v>
      </c>
      <c r="D3415" s="44">
        <v>11.567296677952482</v>
      </c>
      <c r="E3415" s="44">
        <v>23.995678534786887</v>
      </c>
      <c r="F3415" s="44">
        <v>12.428381856834404</v>
      </c>
      <c r="G3415" s="45"/>
    </row>
    <row r="3416" spans="2:7" s="40" customFormat="1">
      <c r="B3416" s="43">
        <v>41675</v>
      </c>
      <c r="C3416" s="56" t="s">
        <v>77</v>
      </c>
      <c r="D3416" s="44">
        <v>11.169448812997398</v>
      </c>
      <c r="E3416" s="44">
        <v>24.121825907062817</v>
      </c>
      <c r="F3416" s="44">
        <v>12.952377094065419</v>
      </c>
      <c r="G3416" s="45"/>
    </row>
    <row r="3417" spans="2:7" s="40" customFormat="1">
      <c r="B3417" s="43">
        <v>41675</v>
      </c>
      <c r="C3417" s="56" t="s">
        <v>78</v>
      </c>
      <c r="D3417" s="44">
        <v>14.236523764803055</v>
      </c>
      <c r="E3417" s="44">
        <v>28.00514446064069</v>
      </c>
      <c r="F3417" s="44">
        <v>13.768620695837635</v>
      </c>
      <c r="G3417" s="45"/>
    </row>
    <row r="3418" spans="2:7" s="40" customFormat="1">
      <c r="B3418" s="43">
        <v>41675</v>
      </c>
      <c r="C3418" s="56" t="s">
        <v>79</v>
      </c>
      <c r="D3418" s="44">
        <v>17.062803121253662</v>
      </c>
      <c r="E3418" s="44">
        <v>29.846715539787681</v>
      </c>
      <c r="F3418" s="44">
        <v>12.783912418534019</v>
      </c>
      <c r="G3418" s="45"/>
    </row>
    <row r="3419" spans="2:7" s="40" customFormat="1">
      <c r="B3419" s="43">
        <v>41675</v>
      </c>
      <c r="C3419" s="56" t="s">
        <v>80</v>
      </c>
      <c r="D3419" s="44">
        <v>4.6791613887910035</v>
      </c>
      <c r="E3419" s="44">
        <v>15.449475955167552</v>
      </c>
      <c r="F3419" s="44">
        <v>10.770314566376548</v>
      </c>
      <c r="G3419" s="45"/>
    </row>
    <row r="3420" spans="2:7" s="40" customFormat="1">
      <c r="B3420" s="43">
        <v>41675</v>
      </c>
      <c r="C3420" s="56" t="s">
        <v>81</v>
      </c>
      <c r="D3420" s="44">
        <v>10.802839533482318</v>
      </c>
      <c r="E3420" s="44">
        <v>27.994112982484694</v>
      </c>
      <c r="F3420" s="44">
        <v>17.191273449002374</v>
      </c>
      <c r="G3420" s="45"/>
    </row>
    <row r="3421" spans="2:7" s="40" customFormat="1">
      <c r="B3421" s="43">
        <v>41675</v>
      </c>
      <c r="C3421" s="56" t="s">
        <v>82</v>
      </c>
      <c r="D3421" s="44">
        <v>13.252251207362843</v>
      </c>
      <c r="E3421" s="44">
        <v>24.626251419106531</v>
      </c>
      <c r="F3421" s="44">
        <v>11.374000211743688</v>
      </c>
      <c r="G3421" s="45"/>
    </row>
    <row r="3422" spans="2:7" s="40" customFormat="1">
      <c r="B3422" s="43">
        <v>41675</v>
      </c>
      <c r="C3422" s="56" t="s">
        <v>83</v>
      </c>
      <c r="D3422" s="44">
        <v>13.262649582387844</v>
      </c>
      <c r="E3422" s="44">
        <v>21.837249185313055</v>
      </c>
      <c r="F3422" s="44">
        <v>8.5745996029252112</v>
      </c>
      <c r="G3422" s="45"/>
    </row>
    <row r="3423" spans="2:7" s="40" customFormat="1">
      <c r="B3423" s="43">
        <v>41675</v>
      </c>
      <c r="C3423" s="56" t="s">
        <v>84</v>
      </c>
      <c r="D3423" s="44">
        <v>6.6469916272514249</v>
      </c>
      <c r="E3423" s="44">
        <v>16.364683088461049</v>
      </c>
      <c r="F3423" s="44">
        <v>9.7176914612096255</v>
      </c>
      <c r="G3423" s="45"/>
    </row>
    <row r="3424" spans="2:7" s="40" customFormat="1">
      <c r="B3424" s="43">
        <v>41675</v>
      </c>
      <c r="C3424" s="56" t="s">
        <v>85</v>
      </c>
      <c r="D3424" s="44">
        <v>15.544458089328332</v>
      </c>
      <c r="E3424" s="44">
        <v>26.372764082867572</v>
      </c>
      <c r="F3424" s="44">
        <v>10.828305993539241</v>
      </c>
      <c r="G3424" s="45"/>
    </row>
    <row r="3425" spans="2:7" s="40" customFormat="1">
      <c r="B3425" s="43">
        <v>41675</v>
      </c>
      <c r="C3425" s="56" t="s">
        <v>86</v>
      </c>
      <c r="D3425" s="44">
        <v>10.854894708382325</v>
      </c>
      <c r="E3425" s="44">
        <v>22.857660672467492</v>
      </c>
      <c r="F3425" s="44">
        <v>12.002765964085167</v>
      </c>
      <c r="G3425" s="45"/>
    </row>
    <row r="3426" spans="2:7" s="40" customFormat="1">
      <c r="B3426" s="43">
        <v>41675</v>
      </c>
      <c r="C3426" s="56" t="s">
        <v>87</v>
      </c>
      <c r="D3426" s="44">
        <v>10.792032641987312</v>
      </c>
      <c r="E3426" s="44">
        <v>21.720960728100113</v>
      </c>
      <c r="F3426" s="44">
        <v>10.928928086112801</v>
      </c>
      <c r="G3426" s="45"/>
    </row>
    <row r="3427" spans="2:7" s="40" customFormat="1">
      <c r="B3427" s="43">
        <v>41675</v>
      </c>
      <c r="C3427" s="56" t="s">
        <v>88</v>
      </c>
      <c r="D3427" s="44">
        <v>12.048074233632581</v>
      </c>
      <c r="E3427" s="44">
        <v>24.467504212936607</v>
      </c>
      <c r="F3427" s="44">
        <v>12.419429979304025</v>
      </c>
      <c r="G3427" s="45"/>
    </row>
    <row r="3428" spans="2:7" s="40" customFormat="1">
      <c r="B3428" s="43">
        <v>41675</v>
      </c>
      <c r="C3428" s="56" t="s">
        <v>89</v>
      </c>
      <c r="D3428" s="44">
        <v>17.491074402078748</v>
      </c>
      <c r="E3428" s="44">
        <v>32.307434098812315</v>
      </c>
      <c r="F3428" s="44">
        <v>14.816359696733567</v>
      </c>
      <c r="G3428" s="45"/>
    </row>
    <row r="3429" spans="2:7" s="40" customFormat="1">
      <c r="B3429" s="43">
        <v>41675</v>
      </c>
      <c r="C3429" s="56" t="s">
        <v>90</v>
      </c>
      <c r="D3429" s="44">
        <v>20.013620082244284</v>
      </c>
      <c r="E3429" s="44">
        <v>37.947851386851227</v>
      </c>
      <c r="F3429" s="44">
        <v>17.934231304606943</v>
      </c>
      <c r="G3429" s="45"/>
    </row>
    <row r="3430" spans="2:7" s="40" customFormat="1">
      <c r="B3430" s="43">
        <v>41675</v>
      </c>
      <c r="C3430" s="56" t="s">
        <v>91</v>
      </c>
      <c r="D3430" s="44">
        <v>30.595975526951548</v>
      </c>
      <c r="E3430" s="44">
        <v>53.322407567655802</v>
      </c>
      <c r="F3430" s="44">
        <v>22.726432040704253</v>
      </c>
      <c r="G3430" s="45"/>
    </row>
    <row r="3431" spans="2:7" s="40" customFormat="1">
      <c r="B3431" s="43">
        <v>41675</v>
      </c>
      <c r="C3431" s="56" t="s">
        <v>92</v>
      </c>
      <c r="D3431" s="44">
        <v>12.958473958582774</v>
      </c>
      <c r="E3431" s="44">
        <v>31.728061546452622</v>
      </c>
      <c r="F3431" s="44">
        <v>18.76958758786985</v>
      </c>
      <c r="G3431" s="45"/>
    </row>
    <row r="3432" spans="2:7" s="40" customFormat="1">
      <c r="B3432" s="43">
        <v>41675</v>
      </c>
      <c r="C3432" s="56" t="s">
        <v>93</v>
      </c>
      <c r="D3432" s="44">
        <v>15.156520232043244</v>
      </c>
      <c r="E3432" s="44">
        <v>32.275083599029323</v>
      </c>
      <c r="F3432" s="44">
        <v>17.118563366986081</v>
      </c>
      <c r="G3432" s="45"/>
    </row>
    <row r="3433" spans="2:7" s="40" customFormat="1">
      <c r="B3433" s="43">
        <v>41675</v>
      </c>
      <c r="C3433" s="56" t="s">
        <v>94</v>
      </c>
      <c r="D3433" s="44">
        <v>11.555739451202472</v>
      </c>
      <c r="E3433" s="44">
        <v>24.782315884306424</v>
      </c>
      <c r="F3433" s="44">
        <v>13.226576433103952</v>
      </c>
      <c r="G3433" s="45"/>
    </row>
    <row r="3434" spans="2:7" s="40" customFormat="1">
      <c r="B3434" s="43">
        <v>41675</v>
      </c>
      <c r="C3434" s="56" t="s">
        <v>95</v>
      </c>
      <c r="D3434" s="44">
        <v>13.670033246472924</v>
      </c>
      <c r="E3434" s="44">
        <v>25.508267892634027</v>
      </c>
      <c r="F3434" s="44">
        <v>11.838234646161103</v>
      </c>
      <c r="G3434" s="45"/>
    </row>
    <row r="3435" spans="2:7" s="40" customFormat="1">
      <c r="B3435" s="43">
        <v>41675</v>
      </c>
      <c r="C3435" s="56" t="s">
        <v>96</v>
      </c>
      <c r="D3435" s="44">
        <v>11.817294584012528</v>
      </c>
      <c r="E3435" s="44">
        <v>23.866502544346922</v>
      </c>
      <c r="F3435" s="44">
        <v>12.049207960334394</v>
      </c>
      <c r="G3435" s="45"/>
    </row>
    <row r="3436" spans="2:7" s="40" customFormat="1">
      <c r="B3436" s="43">
        <v>41675</v>
      </c>
      <c r="C3436" s="56" t="s">
        <v>97</v>
      </c>
      <c r="D3436" s="44">
        <v>14.07810274032801</v>
      </c>
      <c r="E3436" s="44">
        <v>29.296270624975946</v>
      </c>
      <c r="F3436" s="44">
        <v>15.218167884647936</v>
      </c>
      <c r="G3436" s="45"/>
    </row>
    <row r="3437" spans="2:7" s="40" customFormat="1">
      <c r="B3437" s="43">
        <v>41675</v>
      </c>
      <c r="C3437" s="56" t="s">
        <v>98</v>
      </c>
      <c r="D3437" s="44">
        <v>14.643243575923131</v>
      </c>
      <c r="E3437" s="44">
        <v>27.465087827144949</v>
      </c>
      <c r="F3437" s="44">
        <v>12.821844251221817</v>
      </c>
      <c r="G3437" s="45"/>
    </row>
    <row r="3438" spans="2:7" s="40" customFormat="1">
      <c r="B3438" s="43">
        <v>41675</v>
      </c>
      <c r="C3438" s="56" t="s">
        <v>99</v>
      </c>
      <c r="D3438" s="44">
        <v>14.768769479028157</v>
      </c>
      <c r="E3438" s="44">
        <v>29.222256029406982</v>
      </c>
      <c r="F3438" s="44">
        <v>14.453486550378825</v>
      </c>
      <c r="G3438" s="45"/>
    </row>
    <row r="3439" spans="2:7" s="40" customFormat="1">
      <c r="B3439" s="43">
        <v>41675</v>
      </c>
      <c r="C3439" s="56" t="s">
        <v>100</v>
      </c>
      <c r="D3439" s="44">
        <v>17.081860799043653</v>
      </c>
      <c r="E3439" s="44">
        <v>31.979078032620471</v>
      </c>
      <c r="F3439" s="44">
        <v>14.897217233576818</v>
      </c>
      <c r="G3439" s="45"/>
    </row>
    <row r="3440" spans="2:7" s="40" customFormat="1">
      <c r="B3440" s="43">
        <v>41675</v>
      </c>
      <c r="C3440" s="56" t="s">
        <v>101</v>
      </c>
      <c r="D3440" s="44">
        <v>19.373994351919137</v>
      </c>
      <c r="E3440" s="44">
        <v>35.177825654335713</v>
      </c>
      <c r="F3440" s="44">
        <v>15.803831302416576</v>
      </c>
      <c r="G3440" s="45"/>
    </row>
    <row r="3441" spans="2:7" s="40" customFormat="1">
      <c r="B3441" s="43">
        <v>41675</v>
      </c>
      <c r="C3441" s="56" t="s">
        <v>102</v>
      </c>
      <c r="D3441" s="44">
        <v>17.74108507770379</v>
      </c>
      <c r="E3441" s="44">
        <v>32.767899327774032</v>
      </c>
      <c r="F3441" s="44">
        <v>15.026814250070242</v>
      </c>
      <c r="G3441" s="45"/>
    </row>
    <row r="3442" spans="2:7" s="40" customFormat="1">
      <c r="B3442" s="43">
        <v>41675</v>
      </c>
      <c r="C3442" s="56" t="s">
        <v>103</v>
      </c>
      <c r="D3442" s="44">
        <v>16.662925991563558</v>
      </c>
      <c r="E3442" s="44">
        <v>31.631249339208651</v>
      </c>
      <c r="F3442" s="44">
        <v>14.968323347645093</v>
      </c>
      <c r="G3442" s="45"/>
    </row>
    <row r="3443" spans="2:7" s="40" customFormat="1">
      <c r="B3443" s="43">
        <v>41675</v>
      </c>
      <c r="C3443" s="56" t="s">
        <v>104</v>
      </c>
      <c r="D3443" s="44">
        <v>19.666755022754199</v>
      </c>
      <c r="E3443" s="44">
        <v>35.124575037112727</v>
      </c>
      <c r="F3443" s="44">
        <v>15.457820014358528</v>
      </c>
      <c r="G3443" s="45"/>
    </row>
    <row r="3444" spans="2:7" s="40" customFormat="1">
      <c r="B3444" s="43">
        <v>41675</v>
      </c>
      <c r="C3444" s="56" t="s">
        <v>105</v>
      </c>
      <c r="D3444" s="44">
        <v>17.144212904913662</v>
      </c>
      <c r="E3444" s="44">
        <v>32.367447642514243</v>
      </c>
      <c r="F3444" s="44">
        <v>15.223234737600581</v>
      </c>
      <c r="G3444" s="45"/>
    </row>
    <row r="3445" spans="2:7" s="40" customFormat="1">
      <c r="B3445" s="43">
        <v>41675</v>
      </c>
      <c r="C3445" s="56" t="s">
        <v>106</v>
      </c>
      <c r="D3445" s="44">
        <v>14.506565729043096</v>
      </c>
      <c r="E3445" s="44">
        <v>27.232265455585061</v>
      </c>
      <c r="F3445" s="44">
        <v>12.725699726541965</v>
      </c>
      <c r="G3445" s="45"/>
    </row>
    <row r="3446" spans="2:7" s="40" customFormat="1">
      <c r="B3446" s="43">
        <v>41675</v>
      </c>
      <c r="C3446" s="56" t="s">
        <v>107</v>
      </c>
      <c r="D3446" s="44">
        <v>10.612973034692265</v>
      </c>
      <c r="E3446" s="44">
        <v>22.12871265071686</v>
      </c>
      <c r="F3446" s="44">
        <v>11.515739616024595</v>
      </c>
      <c r="G3446" s="45"/>
    </row>
    <row r="3447" spans="2:7" s="40" customFormat="1">
      <c r="B3447" s="43">
        <v>41675</v>
      </c>
      <c r="C3447" s="56" t="s">
        <v>108</v>
      </c>
      <c r="D3447" s="44">
        <v>11.408362952702435</v>
      </c>
      <c r="E3447" s="44">
        <v>20.087235992662976</v>
      </c>
      <c r="F3447" s="44">
        <v>8.6788730399605409</v>
      </c>
      <c r="G3447" s="45"/>
    </row>
    <row r="3448" spans="2:7" s="40" customFormat="1">
      <c r="B3448" s="43">
        <v>41675</v>
      </c>
      <c r="C3448" s="56" t="s">
        <v>109</v>
      </c>
      <c r="D3448" s="44">
        <v>8.8963832412518986</v>
      </c>
      <c r="E3448" s="44">
        <v>16.888328461535732</v>
      </c>
      <c r="F3448" s="44">
        <v>7.9919452202838333</v>
      </c>
      <c r="G3448" s="45"/>
    </row>
    <row r="3449" spans="2:7" s="40" customFormat="1">
      <c r="B3449" s="43">
        <v>41675</v>
      </c>
      <c r="C3449" s="56" t="s">
        <v>110</v>
      </c>
      <c r="D3449" s="44">
        <v>7.9857704344617026</v>
      </c>
      <c r="E3449" s="44">
        <v>15.025786526007751</v>
      </c>
      <c r="F3449" s="44">
        <v>7.0400160915460486</v>
      </c>
      <c r="G3449" s="45"/>
    </row>
    <row r="3450" spans="2:7" s="40" customFormat="1">
      <c r="B3450" s="43">
        <v>41675</v>
      </c>
      <c r="C3450" s="56" t="s">
        <v>111</v>
      </c>
      <c r="D3450" s="44">
        <v>9.4509999243470162</v>
      </c>
      <c r="E3450" s="44">
        <v>16.89864663948072</v>
      </c>
      <c r="F3450" s="44">
        <v>7.447646715133704</v>
      </c>
      <c r="G3450" s="45"/>
    </row>
    <row r="3451" spans="2:7" s="40" customFormat="1">
      <c r="B3451" s="43">
        <v>41675</v>
      </c>
      <c r="C3451" s="56" t="s">
        <v>112</v>
      </c>
      <c r="D3451" s="44">
        <v>6.928603752221477</v>
      </c>
      <c r="E3451" s="44">
        <v>10.364300372624308</v>
      </c>
      <c r="F3451" s="44">
        <v>3.4356966204028314</v>
      </c>
      <c r="G3451" s="45"/>
    </row>
    <row r="3452" spans="2:7" s="40" customFormat="1">
      <c r="B3452" s="43">
        <v>41675</v>
      </c>
      <c r="C3452" s="56" t="s">
        <v>113</v>
      </c>
      <c r="D3452" s="44">
        <v>6.4680584550913789</v>
      </c>
      <c r="E3452" s="44">
        <v>10.301105356173343</v>
      </c>
      <c r="F3452" s="44">
        <v>3.8330469010819641</v>
      </c>
      <c r="G3452" s="45"/>
    </row>
    <row r="3453" spans="2:7" s="40" customFormat="1">
      <c r="B3453" s="43">
        <v>41675</v>
      </c>
      <c r="C3453" s="56" t="s">
        <v>114</v>
      </c>
      <c r="D3453" s="44">
        <v>9.1787339184019565</v>
      </c>
      <c r="E3453" s="44">
        <v>13.278770617920706</v>
      </c>
      <c r="F3453" s="44">
        <v>4.1000366995187498</v>
      </c>
      <c r="G3453" s="45"/>
    </row>
    <row r="3454" spans="2:7" s="40" customFormat="1">
      <c r="B3454" s="43">
        <v>41675</v>
      </c>
      <c r="C3454" s="56" t="s">
        <v>115</v>
      </c>
      <c r="D3454" s="44">
        <v>3.2130633492656853</v>
      </c>
      <c r="E3454" s="44">
        <v>7.2180519972780353</v>
      </c>
      <c r="F3454" s="44">
        <v>4.0049886480123504</v>
      </c>
      <c r="G3454" s="45"/>
    </row>
    <row r="3455" spans="2:7" s="40" customFormat="1">
      <c r="B3455" s="43">
        <v>41675</v>
      </c>
      <c r="C3455" s="56" t="s">
        <v>116</v>
      </c>
      <c r="D3455" s="44">
        <v>7.8075983941416638</v>
      </c>
      <c r="E3455" s="44">
        <v>11.74241599307355</v>
      </c>
      <c r="F3455" s="44">
        <v>3.9348175989318861</v>
      </c>
      <c r="G3455" s="45"/>
    </row>
    <row r="3456" spans="2:7" s="40" customFormat="1">
      <c r="B3456" s="43">
        <v>41675</v>
      </c>
      <c r="C3456" s="56" t="s">
        <v>117</v>
      </c>
      <c r="D3456" s="44">
        <v>3.6944608591057864</v>
      </c>
      <c r="E3456" s="44">
        <v>8.5437134332713072</v>
      </c>
      <c r="F3456" s="44">
        <v>4.8492525741655204</v>
      </c>
      <c r="G3456" s="45"/>
    </row>
    <row r="3457" spans="2:7" s="40" customFormat="1">
      <c r="B3457" s="43">
        <v>41675</v>
      </c>
      <c r="C3457" s="56" t="s">
        <v>118</v>
      </c>
      <c r="D3457" s="44">
        <v>5.1491932701610965</v>
      </c>
      <c r="E3457" s="44">
        <v>9.6063586776027208</v>
      </c>
      <c r="F3457" s="44">
        <v>4.4571654074416243</v>
      </c>
      <c r="G3457" s="45"/>
    </row>
    <row r="3458" spans="2:7" s="40" customFormat="1">
      <c r="B3458" s="43">
        <v>41675</v>
      </c>
      <c r="C3458" s="56" t="s">
        <v>119</v>
      </c>
      <c r="D3458" s="44">
        <v>8.9063831839268968</v>
      </c>
      <c r="E3458" s="44">
        <v>11.994723703253408</v>
      </c>
      <c r="F3458" s="44">
        <v>3.0883405193265112</v>
      </c>
      <c r="G3458" s="45"/>
    </row>
    <row r="3459" spans="2:7" s="40" customFormat="1">
      <c r="B3459" s="43">
        <v>41675</v>
      </c>
      <c r="C3459" s="56" t="s">
        <v>120</v>
      </c>
      <c r="D3459" s="44">
        <v>6.3526983345913521</v>
      </c>
      <c r="E3459" s="44">
        <v>8.2594747630654606</v>
      </c>
      <c r="F3459" s="44">
        <v>1.9067764284741084</v>
      </c>
      <c r="G3459" s="45"/>
    </row>
    <row r="3460" spans="2:7" s="40" customFormat="1">
      <c r="B3460" s="43">
        <v>41675</v>
      </c>
      <c r="C3460" s="56" t="s">
        <v>121</v>
      </c>
      <c r="D3460" s="44">
        <v>7.2108504642865352</v>
      </c>
      <c r="E3460" s="44">
        <v>8.7749813277251771</v>
      </c>
      <c r="F3460" s="44">
        <v>1.5641308634386419</v>
      </c>
      <c r="G3460" s="45"/>
    </row>
    <row r="3461" spans="2:7" s="40" customFormat="1">
      <c r="B3461" s="43">
        <v>41675</v>
      </c>
      <c r="C3461" s="56" t="s">
        <v>122</v>
      </c>
      <c r="D3461" s="44">
        <v>8.3097028834417674</v>
      </c>
      <c r="E3461" s="44">
        <v>11.626253950733609</v>
      </c>
      <c r="F3461" s="44">
        <v>3.3165510672918419</v>
      </c>
      <c r="G3461" s="45"/>
    </row>
    <row r="3462" spans="2:7" s="40" customFormat="1">
      <c r="B3462" s="43">
        <v>41675</v>
      </c>
      <c r="C3462" s="56" t="s">
        <v>123</v>
      </c>
      <c r="D3462" s="44">
        <v>7.1584471132215235</v>
      </c>
      <c r="E3462" s="44">
        <v>9.2588612432749091</v>
      </c>
      <c r="F3462" s="44">
        <v>2.1004141300533856</v>
      </c>
      <c r="G3462" s="45"/>
    </row>
    <row r="3463" spans="2:7" s="40" customFormat="1">
      <c r="B3463" s="43">
        <v>41675</v>
      </c>
      <c r="C3463" s="56" t="s">
        <v>124</v>
      </c>
      <c r="D3463" s="44">
        <v>4.3536526384009253</v>
      </c>
      <c r="E3463" s="44">
        <v>7.6595571226677883</v>
      </c>
      <c r="F3463" s="44">
        <v>3.305904484266863</v>
      </c>
      <c r="G3463" s="45"/>
    </row>
    <row r="3464" spans="2:7" s="40" customFormat="1">
      <c r="B3464" s="43">
        <v>41675</v>
      </c>
      <c r="C3464" s="56" t="s">
        <v>125</v>
      </c>
      <c r="D3464" s="44">
        <v>6.6246338663864091</v>
      </c>
      <c r="E3464" s="44">
        <v>10.216188239601383</v>
      </c>
      <c r="F3464" s="44">
        <v>3.5915543732149739</v>
      </c>
      <c r="G3464" s="45"/>
    </row>
    <row r="3465" spans="2:7" s="40" customFormat="1">
      <c r="B3465" s="43">
        <v>41676</v>
      </c>
      <c r="C3465" s="56">
        <v>0</v>
      </c>
      <c r="D3465" s="44">
        <v>9.6281694168020469</v>
      </c>
      <c r="E3465" s="44">
        <v>12.43610870591316</v>
      </c>
      <c r="F3465" s="44">
        <v>2.807939289111113</v>
      </c>
      <c r="G3465" s="45"/>
    </row>
    <row r="3466" spans="2:7" s="40" customFormat="1">
      <c r="B3466" s="43">
        <v>41676</v>
      </c>
      <c r="C3466" s="56" t="s">
        <v>31</v>
      </c>
      <c r="D3466" s="44">
        <v>5.7768713977212283</v>
      </c>
      <c r="E3466" s="44">
        <v>7.1017958270210935</v>
      </c>
      <c r="F3466" s="44">
        <v>1.3249244292998652</v>
      </c>
      <c r="G3466" s="45"/>
    </row>
    <row r="3467" spans="2:7" s="40" customFormat="1">
      <c r="B3467" s="43">
        <v>41676</v>
      </c>
      <c r="C3467" s="56" t="s">
        <v>32</v>
      </c>
      <c r="D3467" s="44">
        <v>3.3593587095307131</v>
      </c>
      <c r="E3467" s="44">
        <v>5.8392190725267872</v>
      </c>
      <c r="F3467" s="44">
        <v>2.479860362996074</v>
      </c>
      <c r="G3467" s="45"/>
    </row>
    <row r="3468" spans="2:7" s="40" customFormat="1">
      <c r="B3468" s="43">
        <v>41676</v>
      </c>
      <c r="C3468" s="56" t="s">
        <v>33</v>
      </c>
      <c r="D3468" s="44">
        <v>4.7093567062510013</v>
      </c>
      <c r="E3468" s="44">
        <v>6.2915890296185388</v>
      </c>
      <c r="F3468" s="44">
        <v>1.5822323233675375</v>
      </c>
      <c r="G3468" s="45"/>
    </row>
    <row r="3469" spans="2:7" s="40" customFormat="1">
      <c r="B3469" s="43">
        <v>41676</v>
      </c>
      <c r="C3469" s="56" t="s">
        <v>34</v>
      </c>
      <c r="D3469" s="44">
        <v>4.2802595688809095</v>
      </c>
      <c r="E3469" s="44">
        <v>6.3757189291884906</v>
      </c>
      <c r="F3469" s="44">
        <v>2.0954593603075811</v>
      </c>
      <c r="G3469" s="45"/>
    </row>
    <row r="3470" spans="2:7" s="40" customFormat="1">
      <c r="B3470" s="43">
        <v>41676</v>
      </c>
      <c r="C3470" s="56" t="s">
        <v>35</v>
      </c>
      <c r="D3470" s="44">
        <v>5.1802381199261003</v>
      </c>
      <c r="E3470" s="44">
        <v>6.3335967145465135</v>
      </c>
      <c r="F3470" s="44">
        <v>1.1533585946204132</v>
      </c>
      <c r="G3470" s="45"/>
    </row>
    <row r="3471" spans="2:7" s="40" customFormat="1">
      <c r="B3471" s="43">
        <v>41676</v>
      </c>
      <c r="C3471" s="56" t="s">
        <v>36</v>
      </c>
      <c r="D3471" s="44">
        <v>4.6674224286609913</v>
      </c>
      <c r="E3471" s="44">
        <v>6.6912677346443168</v>
      </c>
      <c r="F3471" s="44">
        <v>2.0238453059833255</v>
      </c>
      <c r="G3471" s="45"/>
    </row>
    <row r="3472" spans="2:7" s="40" customFormat="1">
      <c r="B3472" s="43">
        <v>41676</v>
      </c>
      <c r="C3472" s="56" t="s">
        <v>37</v>
      </c>
      <c r="D3472" s="44">
        <v>5.0441386302110711</v>
      </c>
      <c r="E3472" s="44">
        <v>6.1546666316816108</v>
      </c>
      <c r="F3472" s="44">
        <v>1.1105280014705396</v>
      </c>
      <c r="G3472" s="45"/>
    </row>
    <row r="3473" spans="2:7" s="40" customFormat="1">
      <c r="B3473" s="43">
        <v>41676</v>
      </c>
      <c r="C3473" s="56" t="s">
        <v>38</v>
      </c>
      <c r="D3473" s="44">
        <v>5.9127041515012548</v>
      </c>
      <c r="E3473" s="44">
        <v>6.0389013756926753</v>
      </c>
      <c r="F3473" s="44">
        <v>0.12619722419142043</v>
      </c>
      <c r="G3473" s="45"/>
    </row>
    <row r="3474" spans="2:7" s="40" customFormat="1">
      <c r="B3474" s="43">
        <v>41676</v>
      </c>
      <c r="C3474" s="56" t="s">
        <v>39</v>
      </c>
      <c r="D3474" s="44">
        <v>4.6254894663909818</v>
      </c>
      <c r="E3474" s="44">
        <v>6.9015598788281993</v>
      </c>
      <c r="F3474" s="44">
        <v>2.2760704124372175</v>
      </c>
      <c r="G3474" s="45"/>
    </row>
    <row r="3475" spans="2:7" s="40" customFormat="1">
      <c r="B3475" s="43">
        <v>41676</v>
      </c>
      <c r="C3475" s="56" t="s">
        <v>40</v>
      </c>
      <c r="D3475" s="44">
        <v>6.4358848963513662</v>
      </c>
      <c r="E3475" s="44">
        <v>7.2697394300859965</v>
      </c>
      <c r="F3475" s="44">
        <v>0.83385453373463037</v>
      </c>
      <c r="G3475" s="45"/>
    </row>
    <row r="3476" spans="2:7" s="40" customFormat="1">
      <c r="B3476" s="43">
        <v>41676</v>
      </c>
      <c r="C3476" s="56" t="s">
        <v>41</v>
      </c>
      <c r="D3476" s="44">
        <v>7.7334862282166412</v>
      </c>
      <c r="E3476" s="44">
        <v>8.374352572663387</v>
      </c>
      <c r="F3476" s="44">
        <v>0.64086634444674573</v>
      </c>
      <c r="G3476" s="45"/>
    </row>
    <row r="3477" spans="2:7" s="40" customFormat="1">
      <c r="B3477" s="43">
        <v>41676</v>
      </c>
      <c r="C3477" s="56" t="s">
        <v>42</v>
      </c>
      <c r="D3477" s="44">
        <v>3.2859295783206961</v>
      </c>
      <c r="E3477" s="44">
        <v>4.5238063466775085</v>
      </c>
      <c r="F3477" s="44">
        <v>1.2378767683568124</v>
      </c>
      <c r="G3477" s="45"/>
    </row>
    <row r="3478" spans="2:7" s="40" customFormat="1">
      <c r="B3478" s="43">
        <v>41676</v>
      </c>
      <c r="C3478" s="56" t="s">
        <v>43</v>
      </c>
      <c r="D3478" s="44">
        <v>4.1021581174008706</v>
      </c>
      <c r="E3478" s="44">
        <v>5.6810248122568705</v>
      </c>
      <c r="F3478" s="44">
        <v>1.578866694856</v>
      </c>
      <c r="G3478" s="45"/>
    </row>
    <row r="3479" spans="2:7" s="40" customFormat="1">
      <c r="B3479" s="43">
        <v>41676</v>
      </c>
      <c r="C3479" s="56" t="s">
        <v>44</v>
      </c>
      <c r="D3479" s="44">
        <v>5.922982996821256</v>
      </c>
      <c r="E3479" s="44">
        <v>9.0580237280770088</v>
      </c>
      <c r="F3479" s="44">
        <v>3.1350407312557529</v>
      </c>
      <c r="G3479" s="45"/>
    </row>
    <row r="3480" spans="2:7" s="40" customFormat="1">
      <c r="B3480" s="43">
        <v>41676</v>
      </c>
      <c r="C3480" s="56" t="s">
        <v>45</v>
      </c>
      <c r="D3480" s="44">
        <v>7.8902929166116733</v>
      </c>
      <c r="E3480" s="44">
        <v>9.3630573924448406</v>
      </c>
      <c r="F3480" s="44">
        <v>1.4727644758331673</v>
      </c>
      <c r="G3480" s="45"/>
    </row>
    <row r="3481" spans="2:7" s="40" customFormat="1">
      <c r="B3481" s="43">
        <v>41676</v>
      </c>
      <c r="C3481" s="56" t="s">
        <v>46</v>
      </c>
      <c r="D3481" s="44">
        <v>9.4494657679820033</v>
      </c>
      <c r="E3481" s="44">
        <v>16.779759908550751</v>
      </c>
      <c r="F3481" s="44">
        <v>7.3302941405687481</v>
      </c>
      <c r="G3481" s="45"/>
    </row>
    <row r="3482" spans="2:7" s="40" customFormat="1">
      <c r="B3482" s="43">
        <v>41676</v>
      </c>
      <c r="C3482" s="56" t="s">
        <v>47</v>
      </c>
      <c r="D3482" s="44">
        <v>5.1380546988060889</v>
      </c>
      <c r="E3482" s="44">
        <v>8.2372869172484595</v>
      </c>
      <c r="F3482" s="44">
        <v>3.0992322184423706</v>
      </c>
      <c r="G3482" s="45"/>
    </row>
    <row r="3483" spans="2:7" s="40" customFormat="1">
      <c r="B3483" s="43">
        <v>41676</v>
      </c>
      <c r="C3483" s="56" t="s">
        <v>48</v>
      </c>
      <c r="D3483" s="44">
        <v>3.9555488889008377</v>
      </c>
      <c r="E3483" s="44">
        <v>8.2687974477194413</v>
      </c>
      <c r="F3483" s="44">
        <v>4.3132485588186036</v>
      </c>
      <c r="G3483" s="45"/>
    </row>
    <row r="3484" spans="2:7" s="40" customFormat="1">
      <c r="B3484" s="43">
        <v>41676</v>
      </c>
      <c r="C3484" s="56" t="s">
        <v>49</v>
      </c>
      <c r="D3484" s="44">
        <v>4.164815377510882</v>
      </c>
      <c r="E3484" s="44">
        <v>6.6591821404373279</v>
      </c>
      <c r="F3484" s="44">
        <v>2.4943667629264459</v>
      </c>
      <c r="G3484" s="45"/>
    </row>
    <row r="3485" spans="2:7" s="40" customFormat="1">
      <c r="B3485" s="43">
        <v>41676</v>
      </c>
      <c r="C3485" s="56" t="s">
        <v>50</v>
      </c>
      <c r="D3485" s="44">
        <v>9.1876601763219465</v>
      </c>
      <c r="E3485" s="44">
        <v>13.886362274392342</v>
      </c>
      <c r="F3485" s="44">
        <v>4.6987020980703953</v>
      </c>
      <c r="G3485" s="45"/>
    </row>
    <row r="3486" spans="2:7" s="40" customFormat="1">
      <c r="B3486" s="43">
        <v>41676</v>
      </c>
      <c r="C3486" s="56" t="s">
        <v>51</v>
      </c>
      <c r="D3486" s="44">
        <v>6.6761919051314145</v>
      </c>
      <c r="E3486" s="44">
        <v>12.813247777126932</v>
      </c>
      <c r="F3486" s="44">
        <v>6.1370558719955177</v>
      </c>
      <c r="G3486" s="45"/>
    </row>
    <row r="3487" spans="2:7" s="40" customFormat="1">
      <c r="B3487" s="43">
        <v>41676</v>
      </c>
      <c r="C3487" s="56" t="s">
        <v>52</v>
      </c>
      <c r="D3487" s="44">
        <v>4.3007844861309108</v>
      </c>
      <c r="E3487" s="44">
        <v>10.961677766845954</v>
      </c>
      <c r="F3487" s="44">
        <v>6.6608932807150429</v>
      </c>
      <c r="G3487" s="45"/>
    </row>
    <row r="3488" spans="2:7" s="40" customFormat="1">
      <c r="B3488" s="43">
        <v>41676</v>
      </c>
      <c r="C3488" s="56" t="s">
        <v>53</v>
      </c>
      <c r="D3488" s="44">
        <v>5.9645603842512624</v>
      </c>
      <c r="E3488" s="44">
        <v>12.192425888084273</v>
      </c>
      <c r="F3488" s="44">
        <v>6.2278655038330104</v>
      </c>
      <c r="G3488" s="45"/>
    </row>
    <row r="3489" spans="2:7" s="40" customFormat="1">
      <c r="B3489" s="43">
        <v>41676</v>
      </c>
      <c r="C3489" s="56" t="s">
        <v>54</v>
      </c>
      <c r="D3489" s="44">
        <v>17.182029573243639</v>
      </c>
      <c r="E3489" s="44">
        <v>28.645189913800195</v>
      </c>
      <c r="F3489" s="44">
        <v>11.463160340556556</v>
      </c>
      <c r="G3489" s="45"/>
    </row>
    <row r="3490" spans="2:7" s="40" customFormat="1">
      <c r="B3490" s="43">
        <v>41676</v>
      </c>
      <c r="C3490" s="56" t="s">
        <v>55</v>
      </c>
      <c r="D3490" s="44">
        <v>11.384866179522408</v>
      </c>
      <c r="E3490" s="44">
        <v>23.364150723322108</v>
      </c>
      <c r="F3490" s="44">
        <v>11.9792845437997</v>
      </c>
      <c r="G3490" s="45"/>
    </row>
    <row r="3491" spans="2:7" s="40" customFormat="1">
      <c r="B3491" s="43">
        <v>41676</v>
      </c>
      <c r="C3491" s="56" t="s">
        <v>56</v>
      </c>
      <c r="D3491" s="44">
        <v>11.887077428962515</v>
      </c>
      <c r="E3491" s="44">
        <v>26.993268140133104</v>
      </c>
      <c r="F3491" s="44">
        <v>15.106190711170589</v>
      </c>
      <c r="G3491" s="45"/>
    </row>
    <row r="3492" spans="2:7" s="40" customFormat="1">
      <c r="B3492" s="43">
        <v>41676</v>
      </c>
      <c r="C3492" s="56" t="s">
        <v>57</v>
      </c>
      <c r="D3492" s="44">
        <v>12.085829684777556</v>
      </c>
      <c r="E3492" s="44">
        <v>25.499332286889928</v>
      </c>
      <c r="F3492" s="44">
        <v>13.413502602112372</v>
      </c>
      <c r="G3492" s="45"/>
    </row>
    <row r="3493" spans="2:7" s="40" customFormat="1">
      <c r="B3493" s="43">
        <v>41676</v>
      </c>
      <c r="C3493" s="56" t="s">
        <v>58</v>
      </c>
      <c r="D3493" s="44">
        <v>19.316298482004086</v>
      </c>
      <c r="E3493" s="44">
        <v>36.576172725807801</v>
      </c>
      <c r="F3493" s="44">
        <v>17.259874243803715</v>
      </c>
      <c r="G3493" s="45"/>
    </row>
    <row r="3494" spans="2:7" s="40" customFormat="1">
      <c r="B3494" s="43">
        <v>41676</v>
      </c>
      <c r="C3494" s="56" t="s">
        <v>59</v>
      </c>
      <c r="D3494" s="44">
        <v>18.730223829053962</v>
      </c>
      <c r="E3494" s="44">
        <v>36.596990536932793</v>
      </c>
      <c r="F3494" s="44">
        <v>17.866766707878831</v>
      </c>
      <c r="G3494" s="45"/>
    </row>
    <row r="3495" spans="2:7" s="40" customFormat="1">
      <c r="B3495" s="43">
        <v>41676</v>
      </c>
      <c r="C3495" s="56" t="s">
        <v>60</v>
      </c>
      <c r="D3495" s="44">
        <v>21.7436878564246</v>
      </c>
      <c r="E3495" s="44">
        <v>39.07933268272842</v>
      </c>
      <c r="F3495" s="44">
        <v>17.33564482630382</v>
      </c>
      <c r="G3495" s="45"/>
    </row>
    <row r="3496" spans="2:7" s="40" customFormat="1">
      <c r="B3496" s="43">
        <v>41676</v>
      </c>
      <c r="C3496" s="56" t="s">
        <v>61</v>
      </c>
      <c r="D3496" s="44">
        <v>35.273141414042456</v>
      </c>
      <c r="E3496" s="44">
        <v>59.223503009557291</v>
      </c>
      <c r="F3496" s="44">
        <v>23.950361595514835</v>
      </c>
      <c r="G3496" s="45"/>
    </row>
    <row r="3497" spans="2:7" s="40" customFormat="1">
      <c r="B3497" s="43">
        <v>41676</v>
      </c>
      <c r="C3497" s="56" t="s">
        <v>62</v>
      </c>
      <c r="D3497" s="44">
        <v>39.960670871828448</v>
      </c>
      <c r="E3497" s="44">
        <v>73.981595040247143</v>
      </c>
      <c r="F3497" s="44">
        <v>34.020924168418695</v>
      </c>
      <c r="G3497" s="45"/>
    </row>
    <row r="3498" spans="2:7" s="40" customFormat="1">
      <c r="B3498" s="43">
        <v>41676</v>
      </c>
      <c r="C3498" s="56" t="s">
        <v>63</v>
      </c>
      <c r="D3498" s="44">
        <v>40.023243129383459</v>
      </c>
      <c r="E3498" s="44">
        <v>74.023224624582113</v>
      </c>
      <c r="F3498" s="44">
        <v>33.999981495198654</v>
      </c>
      <c r="G3498" s="45"/>
    </row>
    <row r="3499" spans="2:7" s="40" customFormat="1">
      <c r="B3499" s="43">
        <v>41676</v>
      </c>
      <c r="C3499" s="56" t="s">
        <v>64</v>
      </c>
      <c r="D3499" s="44">
        <v>35.115634098527423</v>
      </c>
      <c r="E3499" s="44">
        <v>65.197267893119971</v>
      </c>
      <c r="F3499" s="44">
        <v>30.081633794592548</v>
      </c>
      <c r="G3499" s="45"/>
    </row>
    <row r="3500" spans="2:7" s="40" customFormat="1">
      <c r="B3500" s="43">
        <v>41676</v>
      </c>
      <c r="C3500" s="56" t="s">
        <v>65</v>
      </c>
      <c r="D3500" s="44">
        <v>20.947893696734425</v>
      </c>
      <c r="E3500" s="44">
        <v>42.097110296106734</v>
      </c>
      <c r="F3500" s="44">
        <v>21.149216599372309</v>
      </c>
      <c r="G3500" s="45"/>
    </row>
    <row r="3501" spans="2:7" s="40" customFormat="1">
      <c r="B3501" s="43">
        <v>41676</v>
      </c>
      <c r="C3501" s="56" t="s">
        <v>66</v>
      </c>
      <c r="D3501" s="44">
        <v>34.832753676247357</v>
      </c>
      <c r="E3501" s="44">
        <v>59.347941334103204</v>
      </c>
      <c r="F3501" s="44">
        <v>24.515187657855847</v>
      </c>
      <c r="G3501" s="45"/>
    </row>
    <row r="3502" spans="2:7" s="40" customFormat="1">
      <c r="B3502" s="43">
        <v>41676</v>
      </c>
      <c r="C3502" s="56" t="s">
        <v>67</v>
      </c>
      <c r="D3502" s="44">
        <v>19.723459528179166</v>
      </c>
      <c r="E3502" s="44">
        <v>41.265609200750198</v>
      </c>
      <c r="F3502" s="44">
        <v>21.542149672571032</v>
      </c>
      <c r="G3502" s="45"/>
    </row>
    <row r="3503" spans="2:7" s="40" customFormat="1">
      <c r="B3503" s="43">
        <v>41676</v>
      </c>
      <c r="C3503" s="56" t="s">
        <v>68</v>
      </c>
      <c r="D3503" s="44">
        <v>21.020807770554438</v>
      </c>
      <c r="E3503" s="44">
        <v>39.077443768688397</v>
      </c>
      <c r="F3503" s="44">
        <v>18.056635998133959</v>
      </c>
      <c r="G3503" s="45"/>
    </row>
    <row r="3504" spans="2:7" s="40" customFormat="1">
      <c r="B3504" s="43">
        <v>41676</v>
      </c>
      <c r="C3504" s="56" t="s">
        <v>69</v>
      </c>
      <c r="D3504" s="44">
        <v>22.119340402534672</v>
      </c>
      <c r="E3504" s="44">
        <v>41.612229739149001</v>
      </c>
      <c r="F3504" s="44">
        <v>19.492889336614329</v>
      </c>
      <c r="G3504" s="45"/>
    </row>
    <row r="3505" spans="2:7" s="40" customFormat="1">
      <c r="B3505" s="43">
        <v>41676</v>
      </c>
      <c r="C3505" s="56" t="s">
        <v>70</v>
      </c>
      <c r="D3505" s="44">
        <v>21.355410262944506</v>
      </c>
      <c r="E3505" s="44">
        <v>42.116875921096714</v>
      </c>
      <c r="F3505" s="44">
        <v>20.761465658152208</v>
      </c>
      <c r="G3505" s="45"/>
    </row>
    <row r="3506" spans="2:7" s="40" customFormat="1">
      <c r="B3506" s="43">
        <v>41676</v>
      </c>
      <c r="C3506" s="56" t="s">
        <v>71</v>
      </c>
      <c r="D3506" s="44">
        <v>20.528709197674331</v>
      </c>
      <c r="E3506" s="44">
        <v>43.0422614704922</v>
      </c>
      <c r="F3506" s="44">
        <v>22.513552272817869</v>
      </c>
      <c r="G3506" s="45"/>
    </row>
    <row r="3507" spans="2:7" s="40" customFormat="1">
      <c r="B3507" s="43">
        <v>41676</v>
      </c>
      <c r="C3507" s="56" t="s">
        <v>72</v>
      </c>
      <c r="D3507" s="44">
        <v>24.745230861455219</v>
      </c>
      <c r="E3507" s="44">
        <v>50.036852550634329</v>
      </c>
      <c r="F3507" s="44">
        <v>25.291621689179109</v>
      </c>
      <c r="G3507" s="45"/>
    </row>
    <row r="3508" spans="2:7" s="40" customFormat="1">
      <c r="B3508" s="43">
        <v>41676</v>
      </c>
      <c r="C3508" s="56" t="s">
        <v>73</v>
      </c>
      <c r="D3508" s="44">
        <v>20.622661547179352</v>
      </c>
      <c r="E3508" s="44">
        <v>47.196552615556897</v>
      </c>
      <c r="F3508" s="44">
        <v>26.573891068377545</v>
      </c>
      <c r="G3508" s="45"/>
    </row>
    <row r="3509" spans="2:7" s="40" customFormat="1">
      <c r="B3509" s="43">
        <v>41676</v>
      </c>
      <c r="C3509" s="56" t="s">
        <v>74</v>
      </c>
      <c r="D3509" s="44">
        <v>15.840967041683342</v>
      </c>
      <c r="E3509" s="44">
        <v>34.384800143968974</v>
      </c>
      <c r="F3509" s="44">
        <v>18.543833102285632</v>
      </c>
      <c r="G3509" s="45"/>
    </row>
    <row r="3510" spans="2:7" s="40" customFormat="1">
      <c r="B3510" s="43">
        <v>41676</v>
      </c>
      <c r="C3510" s="56" t="s">
        <v>75</v>
      </c>
      <c r="D3510" s="44">
        <v>22.129108191229665</v>
      </c>
      <c r="E3510" s="44">
        <v>43.062257934506171</v>
      </c>
      <c r="F3510" s="44">
        <v>20.933149743276505</v>
      </c>
      <c r="G3510" s="45"/>
    </row>
    <row r="3511" spans="2:7" s="40" customFormat="1">
      <c r="B3511" s="43">
        <v>41676</v>
      </c>
      <c r="C3511" s="56" t="s">
        <v>76</v>
      </c>
      <c r="D3511" s="44">
        <v>17.378844527113664</v>
      </c>
      <c r="E3511" s="44">
        <v>36.246127060327943</v>
      </c>
      <c r="F3511" s="44">
        <v>18.867282533214279</v>
      </c>
      <c r="G3511" s="45"/>
    </row>
    <row r="3512" spans="2:7" s="40" customFormat="1">
      <c r="B3512" s="43">
        <v>41676</v>
      </c>
      <c r="C3512" s="56" t="s">
        <v>77</v>
      </c>
      <c r="D3512" s="44">
        <v>19.994459922259214</v>
      </c>
      <c r="E3512" s="44">
        <v>42.39908744078754</v>
      </c>
      <c r="F3512" s="44">
        <v>22.404627518528326</v>
      </c>
      <c r="G3512" s="45"/>
    </row>
    <row r="3513" spans="2:7" s="40" customFormat="1">
      <c r="B3513" s="43">
        <v>41676</v>
      </c>
      <c r="C3513" s="56" t="s">
        <v>78</v>
      </c>
      <c r="D3513" s="44">
        <v>18.895764245403981</v>
      </c>
      <c r="E3513" s="44">
        <v>36.477089245611808</v>
      </c>
      <c r="F3513" s="44">
        <v>17.581325000207826</v>
      </c>
      <c r="G3513" s="45"/>
    </row>
    <row r="3514" spans="2:7" s="40" customFormat="1">
      <c r="B3514" s="43">
        <v>41676</v>
      </c>
      <c r="C3514" s="56" t="s">
        <v>79</v>
      </c>
      <c r="D3514" s="44">
        <v>19.063068725094016</v>
      </c>
      <c r="E3514" s="44">
        <v>43.029662740273174</v>
      </c>
      <c r="F3514" s="44">
        <v>23.966594015179158</v>
      </c>
      <c r="G3514" s="45"/>
    </row>
    <row r="3515" spans="2:7" s="40" customFormat="1">
      <c r="B3515" s="43">
        <v>41676</v>
      </c>
      <c r="C3515" s="56" t="s">
        <v>80</v>
      </c>
      <c r="D3515" s="44">
        <v>23.823479757335019</v>
      </c>
      <c r="E3515" s="44">
        <v>51.149348684701685</v>
      </c>
      <c r="F3515" s="44">
        <v>27.325868927366667</v>
      </c>
      <c r="G3515" s="45"/>
    </row>
    <row r="3516" spans="2:7" s="40" customFormat="1">
      <c r="B3516" s="43">
        <v>41676</v>
      </c>
      <c r="C3516" s="56" t="s">
        <v>81</v>
      </c>
      <c r="D3516" s="44">
        <v>15.955474889628361</v>
      </c>
      <c r="E3516" s="44">
        <v>38.506402221111678</v>
      </c>
      <c r="F3516" s="44">
        <v>22.550927331483315</v>
      </c>
      <c r="G3516" s="45"/>
    </row>
    <row r="3517" spans="2:7" s="40" customFormat="1">
      <c r="B3517" s="43">
        <v>41676</v>
      </c>
      <c r="C3517" s="56" t="s">
        <v>82</v>
      </c>
      <c r="D3517" s="44">
        <v>26.616731473925604</v>
      </c>
      <c r="E3517" s="44">
        <v>47.888169874561484</v>
      </c>
      <c r="F3517" s="44">
        <v>21.27143840063588</v>
      </c>
      <c r="G3517" s="45"/>
    </row>
    <row r="3518" spans="2:7" s="40" customFormat="1">
      <c r="B3518" s="43">
        <v>41676</v>
      </c>
      <c r="C3518" s="56" t="s">
        <v>83</v>
      </c>
      <c r="D3518" s="44">
        <v>36.189776690632613</v>
      </c>
      <c r="E3518" s="44">
        <v>60.761758323269355</v>
      </c>
      <c r="F3518" s="44">
        <v>24.571981632636742</v>
      </c>
      <c r="G3518" s="45"/>
    </row>
    <row r="3519" spans="2:7" s="40" customFormat="1">
      <c r="B3519" s="43">
        <v>41676</v>
      </c>
      <c r="C3519" s="56" t="s">
        <v>84</v>
      </c>
      <c r="D3519" s="44">
        <v>19.125344103964029</v>
      </c>
      <c r="E3519" s="44">
        <v>38.253276723012817</v>
      </c>
      <c r="F3519" s="44">
        <v>19.127932619048789</v>
      </c>
      <c r="G3519" s="45"/>
    </row>
    <row r="3520" spans="2:7" s="40" customFormat="1">
      <c r="B3520" s="43">
        <v>41676</v>
      </c>
      <c r="C3520" s="56" t="s">
        <v>85</v>
      </c>
      <c r="D3520" s="44">
        <v>34.232931131087206</v>
      </c>
      <c r="E3520" s="44">
        <v>57.321720741218243</v>
      </c>
      <c r="F3520" s="44">
        <v>23.088789610131037</v>
      </c>
      <c r="G3520" s="45"/>
    </row>
    <row r="3521" spans="2:7" s="40" customFormat="1">
      <c r="B3521" s="43">
        <v>41676</v>
      </c>
      <c r="C3521" s="56" t="s">
        <v>86</v>
      </c>
      <c r="D3521" s="44">
        <v>32.213521644346777</v>
      </c>
      <c r="E3521" s="44">
        <v>62.716945923349257</v>
      </c>
      <c r="F3521" s="44">
        <v>30.503424279002481</v>
      </c>
      <c r="G3521" s="45"/>
    </row>
    <row r="3522" spans="2:7" s="40" customFormat="1">
      <c r="B3522" s="43">
        <v>41676</v>
      </c>
      <c r="C3522" s="56" t="s">
        <v>87</v>
      </c>
      <c r="D3522" s="44">
        <v>28.917735438426085</v>
      </c>
      <c r="E3522" s="44">
        <v>51.231326099352614</v>
      </c>
      <c r="F3522" s="44">
        <v>22.313590660926529</v>
      </c>
      <c r="G3522" s="45"/>
    </row>
    <row r="3523" spans="2:7" s="40" customFormat="1">
      <c r="B3523" s="43">
        <v>41676</v>
      </c>
      <c r="C3523" s="56" t="s">
        <v>88</v>
      </c>
      <c r="D3523" s="44">
        <v>31.564526338456641</v>
      </c>
      <c r="E3523" s="44">
        <v>56.300478627630802</v>
      </c>
      <c r="F3523" s="44">
        <v>24.735952289174161</v>
      </c>
      <c r="G3523" s="45"/>
    </row>
    <row r="3524" spans="2:7" s="40" customFormat="1">
      <c r="B3524" s="43">
        <v>41676</v>
      </c>
      <c r="C3524" s="56" t="s">
        <v>89</v>
      </c>
      <c r="D3524" s="44">
        <v>39.473760033793297</v>
      </c>
      <c r="E3524" s="44">
        <v>73.559343922777231</v>
      </c>
      <c r="F3524" s="44">
        <v>34.085583888983933</v>
      </c>
      <c r="G3524" s="45"/>
    </row>
    <row r="3525" spans="2:7" s="40" customFormat="1">
      <c r="B3525" s="43">
        <v>41676</v>
      </c>
      <c r="C3525" s="56" t="s">
        <v>90</v>
      </c>
      <c r="D3525" s="44">
        <v>31.511885078886625</v>
      </c>
      <c r="E3525" s="44">
        <v>65.029264372583953</v>
      </c>
      <c r="F3525" s="44">
        <v>33.517379293697331</v>
      </c>
      <c r="G3525" s="45"/>
    </row>
    <row r="3526" spans="2:7" s="40" customFormat="1">
      <c r="B3526" s="43">
        <v>41676</v>
      </c>
      <c r="C3526" s="56" t="s">
        <v>91</v>
      </c>
      <c r="D3526" s="44">
        <v>67.082718685234113</v>
      </c>
      <c r="E3526" s="44">
        <v>110.64268593309866</v>
      </c>
      <c r="F3526" s="44">
        <v>43.559967247864549</v>
      </c>
      <c r="G3526" s="45"/>
    </row>
    <row r="3527" spans="2:7" s="40" customFormat="1">
      <c r="B3527" s="43">
        <v>41676</v>
      </c>
      <c r="C3527" s="56" t="s">
        <v>92</v>
      </c>
      <c r="D3527" s="44">
        <v>45.603873823179583</v>
      </c>
      <c r="E3527" s="44">
        <v>86.546878371906018</v>
      </c>
      <c r="F3527" s="44">
        <v>40.943004548726435</v>
      </c>
      <c r="G3527" s="45"/>
    </row>
    <row r="3528" spans="2:7" s="40" customFormat="1">
      <c r="B3528" s="43">
        <v>41676</v>
      </c>
      <c r="C3528" s="56" t="s">
        <v>93</v>
      </c>
      <c r="D3528" s="44">
        <v>54.381209992361434</v>
      </c>
      <c r="E3528" s="44">
        <v>101.38617884110378</v>
      </c>
      <c r="F3528" s="44">
        <v>47.004968848742351</v>
      </c>
      <c r="G3528" s="45"/>
    </row>
    <row r="3529" spans="2:7" s="40" customFormat="1">
      <c r="B3529" s="43">
        <v>41676</v>
      </c>
      <c r="C3529" s="56" t="s">
        <v>94</v>
      </c>
      <c r="D3529" s="44">
        <v>37.945289610547974</v>
      </c>
      <c r="E3529" s="44">
        <v>78.04795502190872</v>
      </c>
      <c r="F3529" s="44">
        <v>40.102665411360746</v>
      </c>
      <c r="G3529" s="45"/>
    </row>
    <row r="3530" spans="2:7" s="40" customFormat="1">
      <c r="B3530" s="43">
        <v>41676</v>
      </c>
      <c r="C3530" s="56" t="s">
        <v>95</v>
      </c>
      <c r="D3530" s="44">
        <v>35.057623209472361</v>
      </c>
      <c r="E3530" s="44">
        <v>71.453254545830362</v>
      </c>
      <c r="F3530" s="44">
        <v>36.395631336358001</v>
      </c>
      <c r="G3530" s="45"/>
    </row>
    <row r="3531" spans="2:7" s="40" customFormat="1">
      <c r="B3531" s="43">
        <v>41676</v>
      </c>
      <c r="C3531" s="56" t="s">
        <v>96</v>
      </c>
      <c r="D3531" s="44">
        <v>27.127406975135699</v>
      </c>
      <c r="E3531" s="44">
        <v>54.541409880397744</v>
      </c>
      <c r="F3531" s="44">
        <v>27.414002905262045</v>
      </c>
      <c r="G3531" s="45"/>
    </row>
    <row r="3532" spans="2:7" s="40" customFormat="1">
      <c r="B3532" s="43">
        <v>41676</v>
      </c>
      <c r="C3532" s="56" t="s">
        <v>97</v>
      </c>
      <c r="D3532" s="44">
        <v>43.290637105499094</v>
      </c>
      <c r="E3532" s="44">
        <v>73.965950166911966</v>
      </c>
      <c r="F3532" s="44">
        <v>30.675313061412872</v>
      </c>
      <c r="G3532" s="45"/>
    </row>
    <row r="3533" spans="2:7" s="40" customFormat="1">
      <c r="B3533" s="43">
        <v>41676</v>
      </c>
      <c r="C3533" s="56" t="s">
        <v>98</v>
      </c>
      <c r="D3533" s="44">
        <v>65.657471044813789</v>
      </c>
      <c r="E3533" s="44">
        <v>114.00342021449674</v>
      </c>
      <c r="F3533" s="44">
        <v>48.345949169682953</v>
      </c>
      <c r="G3533" s="45"/>
    </row>
    <row r="3534" spans="2:7" s="40" customFormat="1">
      <c r="B3534" s="43">
        <v>41676</v>
      </c>
      <c r="C3534" s="56" t="s">
        <v>99</v>
      </c>
      <c r="D3534" s="44">
        <v>47.171444557464902</v>
      </c>
      <c r="E3534" s="44">
        <v>89.49845415072032</v>
      </c>
      <c r="F3534" s="44">
        <v>42.327009593255418</v>
      </c>
      <c r="G3534" s="45"/>
    </row>
    <row r="3535" spans="2:7" s="40" customFormat="1">
      <c r="B3535" s="43">
        <v>41676</v>
      </c>
      <c r="C3535" s="56" t="s">
        <v>100</v>
      </c>
      <c r="D3535" s="44">
        <v>39.576101113778307</v>
      </c>
      <c r="E3535" s="44">
        <v>75.647296148968024</v>
      </c>
      <c r="F3535" s="44">
        <v>36.071195035189717</v>
      </c>
      <c r="G3535" s="45"/>
    </row>
    <row r="3536" spans="2:7" s="40" customFormat="1">
      <c r="B3536" s="43">
        <v>41676</v>
      </c>
      <c r="C3536" s="56" t="s">
        <v>101</v>
      </c>
      <c r="D3536" s="44">
        <v>54.159239263156365</v>
      </c>
      <c r="E3536" s="44">
        <v>92.967893314868405</v>
      </c>
      <c r="F3536" s="44">
        <v>38.80865405171204</v>
      </c>
      <c r="G3536" s="45"/>
    </row>
    <row r="3537" spans="2:7" s="40" customFormat="1">
      <c r="B3537" s="43">
        <v>41676</v>
      </c>
      <c r="C3537" s="56" t="s">
        <v>102</v>
      </c>
      <c r="D3537" s="44">
        <v>48.93868920325027</v>
      </c>
      <c r="E3537" s="44">
        <v>96.122331407786646</v>
      </c>
      <c r="F3537" s="44">
        <v>47.183642204536376</v>
      </c>
      <c r="G3537" s="45"/>
    </row>
    <row r="3538" spans="2:7" s="40" customFormat="1">
      <c r="B3538" s="43">
        <v>41676</v>
      </c>
      <c r="C3538" s="56" t="s">
        <v>103</v>
      </c>
      <c r="D3538" s="44">
        <v>28.674699524281014</v>
      </c>
      <c r="E3538" s="44">
        <v>57.0946371386393</v>
      </c>
      <c r="F3538" s="44">
        <v>28.419937614358286</v>
      </c>
      <c r="G3538" s="45"/>
    </row>
    <row r="3539" spans="2:7" s="40" customFormat="1">
      <c r="B3539" s="43">
        <v>41676</v>
      </c>
      <c r="C3539" s="56" t="s">
        <v>104</v>
      </c>
      <c r="D3539" s="44">
        <v>21.288839048954465</v>
      </c>
      <c r="E3539" s="44">
        <v>47.534757825813607</v>
      </c>
      <c r="F3539" s="44">
        <v>26.245918776859142</v>
      </c>
      <c r="G3539" s="45"/>
    </row>
    <row r="3540" spans="2:7" s="40" customFormat="1">
      <c r="B3540" s="43">
        <v>41676</v>
      </c>
      <c r="C3540" s="56" t="s">
        <v>105</v>
      </c>
      <c r="D3540" s="44">
        <v>30.452818581321385</v>
      </c>
      <c r="E3540" s="44">
        <v>57.830100341682886</v>
      </c>
      <c r="F3540" s="44">
        <v>27.377281760361502</v>
      </c>
      <c r="G3540" s="45"/>
    </row>
    <row r="3541" spans="2:7" s="40" customFormat="1">
      <c r="B3541" s="43">
        <v>41676</v>
      </c>
      <c r="C3541" s="56" t="s">
        <v>106</v>
      </c>
      <c r="D3541" s="44">
        <v>47.473090601689954</v>
      </c>
      <c r="E3541" s="44">
        <v>84.688667672036956</v>
      </c>
      <c r="F3541" s="44">
        <v>37.215577070347003</v>
      </c>
      <c r="G3541" s="45"/>
    </row>
    <row r="3542" spans="2:7" s="40" customFormat="1">
      <c r="B3542" s="43">
        <v>41676</v>
      </c>
      <c r="C3542" s="56" t="s">
        <v>107</v>
      </c>
      <c r="D3542" s="44">
        <v>36.206149361862586</v>
      </c>
      <c r="E3542" s="44">
        <v>70.964320831868562</v>
      </c>
      <c r="F3542" s="44">
        <v>34.758171470005976</v>
      </c>
      <c r="G3542" s="45"/>
    </row>
    <row r="3543" spans="2:7" s="40" customFormat="1">
      <c r="B3543" s="43">
        <v>41676</v>
      </c>
      <c r="C3543" s="56" t="s">
        <v>108</v>
      </c>
      <c r="D3543" s="44">
        <v>39.710437143008321</v>
      </c>
      <c r="E3543" s="44">
        <v>79.313822329743928</v>
      </c>
      <c r="F3543" s="44">
        <v>39.603385186735608</v>
      </c>
      <c r="G3543" s="45"/>
    </row>
    <row r="3544" spans="2:7" s="40" customFormat="1">
      <c r="B3544" s="43">
        <v>41676</v>
      </c>
      <c r="C3544" s="56" t="s">
        <v>109</v>
      </c>
      <c r="D3544" s="44">
        <v>43.382065355924091</v>
      </c>
      <c r="E3544" s="44">
        <v>84.876424186499833</v>
      </c>
      <c r="F3544" s="44">
        <v>41.494358830575742</v>
      </c>
      <c r="G3544" s="45"/>
    </row>
    <row r="3545" spans="2:7" s="40" customFormat="1">
      <c r="B3545" s="43">
        <v>41676</v>
      </c>
      <c r="C3545" s="56" t="s">
        <v>110</v>
      </c>
      <c r="D3545" s="44">
        <v>39.982007509088376</v>
      </c>
      <c r="E3545" s="44">
        <v>78.9763465799561</v>
      </c>
      <c r="F3545" s="44">
        <v>38.994339070867724</v>
      </c>
      <c r="G3545" s="45"/>
    </row>
    <row r="3546" spans="2:7" s="40" customFormat="1">
      <c r="B3546" s="43">
        <v>41676</v>
      </c>
      <c r="C3546" s="56" t="s">
        <v>111</v>
      </c>
      <c r="D3546" s="44">
        <v>29.89743035343626</v>
      </c>
      <c r="E3546" s="44">
        <v>63.769596702316555</v>
      </c>
      <c r="F3546" s="44">
        <v>33.872166348880299</v>
      </c>
      <c r="G3546" s="45"/>
    </row>
    <row r="3547" spans="2:7" s="40" customFormat="1">
      <c r="B3547" s="43">
        <v>41676</v>
      </c>
      <c r="C3547" s="56" t="s">
        <v>112</v>
      </c>
      <c r="D3547" s="44">
        <v>34.834822074907294</v>
      </c>
      <c r="E3547" s="44">
        <v>71.698298580708155</v>
      </c>
      <c r="F3547" s="44">
        <v>36.863476505800861</v>
      </c>
      <c r="G3547" s="45"/>
    </row>
    <row r="3548" spans="2:7" s="40" customFormat="1">
      <c r="B3548" s="43">
        <v>41676</v>
      </c>
      <c r="C3548" s="56" t="s">
        <v>113</v>
      </c>
      <c r="D3548" s="44">
        <v>44.667841135759353</v>
      </c>
      <c r="E3548" s="44">
        <v>79.164202052667989</v>
      </c>
      <c r="F3548" s="44">
        <v>34.496360916908635</v>
      </c>
      <c r="G3548" s="45"/>
    </row>
    <row r="3549" spans="2:7" s="40" customFormat="1">
      <c r="B3549" s="43">
        <v>41676</v>
      </c>
      <c r="C3549" s="56" t="s">
        <v>114</v>
      </c>
      <c r="D3549" s="44">
        <v>44.238714403689258</v>
      </c>
      <c r="E3549" s="44">
        <v>84.610961749464948</v>
      </c>
      <c r="F3549" s="44">
        <v>40.372247345775691</v>
      </c>
      <c r="G3549" s="45"/>
    </row>
    <row r="3550" spans="2:7" s="40" customFormat="1">
      <c r="B3550" s="43">
        <v>41676</v>
      </c>
      <c r="C3550" s="56" t="s">
        <v>115</v>
      </c>
      <c r="D3550" s="44">
        <v>27.417607704420739</v>
      </c>
      <c r="E3550" s="44">
        <v>58.720451760527347</v>
      </c>
      <c r="F3550" s="44">
        <v>31.302844056106608</v>
      </c>
      <c r="G3550" s="45"/>
    </row>
    <row r="3551" spans="2:7" s="40" customFormat="1">
      <c r="B3551" s="43">
        <v>41676</v>
      </c>
      <c r="C3551" s="56" t="s">
        <v>116</v>
      </c>
      <c r="D3551" s="44">
        <v>28.777353540816019</v>
      </c>
      <c r="E3551" s="44">
        <v>54.292954885223807</v>
      </c>
      <c r="F3551" s="44">
        <v>25.515601344407788</v>
      </c>
      <c r="G3551" s="45"/>
    </row>
    <row r="3552" spans="2:7" s="40" customFormat="1">
      <c r="B3552" s="43">
        <v>41676</v>
      </c>
      <c r="C3552" s="56" t="s">
        <v>117</v>
      </c>
      <c r="D3552" s="44">
        <v>28.013576526395862</v>
      </c>
      <c r="E3552" s="44">
        <v>57.016196433590281</v>
      </c>
      <c r="F3552" s="44">
        <v>29.002619907194418</v>
      </c>
      <c r="G3552" s="45"/>
    </row>
    <row r="3553" spans="2:7" s="40" customFormat="1">
      <c r="B3553" s="43">
        <v>41676</v>
      </c>
      <c r="C3553" s="56" t="s">
        <v>118</v>
      </c>
      <c r="D3553" s="44">
        <v>21.695240223804539</v>
      </c>
      <c r="E3553" s="44">
        <v>46.121638899958342</v>
      </c>
      <c r="F3553" s="44">
        <v>24.426398676153802</v>
      </c>
      <c r="G3553" s="45"/>
    </row>
    <row r="3554" spans="2:7" s="40" customFormat="1">
      <c r="B3554" s="43">
        <v>41676</v>
      </c>
      <c r="C3554" s="56" t="s">
        <v>119</v>
      </c>
      <c r="D3554" s="44">
        <v>36.915188825462721</v>
      </c>
      <c r="E3554" s="44">
        <v>65.301788979233663</v>
      </c>
      <c r="F3554" s="44">
        <v>28.386600153770942</v>
      </c>
      <c r="G3554" s="45"/>
    </row>
    <row r="3555" spans="2:7" s="40" customFormat="1">
      <c r="B3555" s="43">
        <v>41676</v>
      </c>
      <c r="C3555" s="56" t="s">
        <v>120</v>
      </c>
      <c r="D3555" s="44">
        <v>28.13866185210588</v>
      </c>
      <c r="E3555" s="44">
        <v>59.013111877127159</v>
      </c>
      <c r="F3555" s="44">
        <v>30.874450025021279</v>
      </c>
      <c r="G3555" s="45"/>
    </row>
    <row r="3556" spans="2:7" s="40" customFormat="1">
      <c r="B3556" s="43">
        <v>41676</v>
      </c>
      <c r="C3556" s="56" t="s">
        <v>121</v>
      </c>
      <c r="D3556" s="44">
        <v>21.098655612849413</v>
      </c>
      <c r="E3556" s="44">
        <v>41.420392500723949</v>
      </c>
      <c r="F3556" s="44">
        <v>20.321736887874536</v>
      </c>
      <c r="G3556" s="45"/>
    </row>
    <row r="3557" spans="2:7" s="40" customFormat="1">
      <c r="B3557" s="43">
        <v>41676</v>
      </c>
      <c r="C3557" s="56" t="s">
        <v>122</v>
      </c>
      <c r="D3557" s="44">
        <v>38.45228144848803</v>
      </c>
      <c r="E3557" s="44">
        <v>67.750692020950297</v>
      </c>
      <c r="F3557" s="44">
        <v>29.298410572462267</v>
      </c>
      <c r="G3557" s="45"/>
    </row>
    <row r="3558" spans="2:7" s="40" customFormat="1">
      <c r="B3558" s="43">
        <v>41676</v>
      </c>
      <c r="C3558" s="56" t="s">
        <v>123</v>
      </c>
      <c r="D3558" s="44">
        <v>21.035672701429394</v>
      </c>
      <c r="E3558" s="44">
        <v>43.175952202429968</v>
      </c>
      <c r="F3558" s="44">
        <v>22.140279501000574</v>
      </c>
      <c r="G3558" s="45"/>
    </row>
    <row r="3559" spans="2:7" s="40" customFormat="1">
      <c r="B3559" s="43">
        <v>41676</v>
      </c>
      <c r="C3559" s="56" t="s">
        <v>124</v>
      </c>
      <c r="D3559" s="44">
        <v>23.755227454774964</v>
      </c>
      <c r="E3559" s="44">
        <v>45.909660969906433</v>
      </c>
      <c r="F3559" s="44">
        <v>22.154433515131469</v>
      </c>
      <c r="G3559" s="45"/>
    </row>
    <row r="3560" spans="2:7" s="40" customFormat="1">
      <c r="B3560" s="43">
        <v>41676</v>
      </c>
      <c r="C3560" s="56" t="s">
        <v>125</v>
      </c>
      <c r="D3560" s="44">
        <v>10.292831943962149</v>
      </c>
      <c r="E3560" s="44">
        <v>25.888433835975583</v>
      </c>
      <c r="F3560" s="44">
        <v>15.595601892013434</v>
      </c>
      <c r="G3560" s="45"/>
    </row>
    <row r="3561" spans="2:7" s="40" customFormat="1">
      <c r="B3561" s="43">
        <v>41677</v>
      </c>
      <c r="C3561" s="56">
        <v>0</v>
      </c>
      <c r="D3561" s="44">
        <v>19.989328036864173</v>
      </c>
      <c r="E3561" s="44">
        <v>37.023811770827386</v>
      </c>
      <c r="F3561" s="44">
        <v>17.034483733963214</v>
      </c>
      <c r="G3561" s="45"/>
    </row>
    <row r="3562" spans="2:7" s="40" customFormat="1">
      <c r="B3562" s="43">
        <v>41677</v>
      </c>
      <c r="C3562" s="56" t="s">
        <v>31</v>
      </c>
      <c r="D3562" s="44">
        <v>11.181831351397333</v>
      </c>
      <c r="E3562" s="44">
        <v>28.033196697630387</v>
      </c>
      <c r="F3562" s="44">
        <v>16.851365346233052</v>
      </c>
      <c r="G3562" s="45"/>
    </row>
    <row r="3563" spans="2:7" s="40" customFormat="1">
      <c r="B3563" s="43">
        <v>41677</v>
      </c>
      <c r="C3563" s="56" t="s">
        <v>32</v>
      </c>
      <c r="D3563" s="44">
        <v>4.3409127197509054</v>
      </c>
      <c r="E3563" s="44">
        <v>17.02380762389652</v>
      </c>
      <c r="F3563" s="44">
        <v>12.682894904145614</v>
      </c>
      <c r="G3563" s="45"/>
    </row>
    <row r="3564" spans="2:7" s="40" customFormat="1">
      <c r="B3564" s="43">
        <v>41677</v>
      </c>
      <c r="C3564" s="56" t="s">
        <v>33</v>
      </c>
      <c r="D3564" s="44">
        <v>15.8154834776433</v>
      </c>
      <c r="E3564" s="44">
        <v>25.645964067048713</v>
      </c>
      <c r="F3564" s="44">
        <v>9.830480589405413</v>
      </c>
      <c r="G3564" s="45"/>
    </row>
    <row r="3565" spans="2:7" s="40" customFormat="1">
      <c r="B3565" s="43">
        <v>41677</v>
      </c>
      <c r="C3565" s="56" t="s">
        <v>34</v>
      </c>
      <c r="D3565" s="44">
        <v>22.980446524884794</v>
      </c>
      <c r="E3565" s="44">
        <v>38.537060341878529</v>
      </c>
      <c r="F3565" s="44">
        <v>15.556613816993735</v>
      </c>
      <c r="G3565" s="45"/>
    </row>
    <row r="3566" spans="2:7" s="40" customFormat="1">
      <c r="B3566" s="43">
        <v>41677</v>
      </c>
      <c r="C3566" s="56" t="s">
        <v>35</v>
      </c>
      <c r="D3566" s="44">
        <v>9.2883612166819365</v>
      </c>
      <c r="E3566" s="44">
        <v>21.218913425442175</v>
      </c>
      <c r="F3566" s="44">
        <v>11.930552208760238</v>
      </c>
      <c r="G3566" s="45"/>
    </row>
    <row r="3567" spans="2:7" s="40" customFormat="1">
      <c r="B3567" s="43">
        <v>41677</v>
      </c>
      <c r="C3567" s="56" t="s">
        <v>36</v>
      </c>
      <c r="D3567" s="44">
        <v>12.938786738912698</v>
      </c>
      <c r="E3567" s="44">
        <v>27.033447306950936</v>
      </c>
      <c r="F3567" s="44">
        <v>14.094660568038238</v>
      </c>
      <c r="G3567" s="45"/>
    </row>
    <row r="3568" spans="2:7" s="40" customFormat="1">
      <c r="B3568" s="43">
        <v>41677</v>
      </c>
      <c r="C3568" s="56" t="s">
        <v>37</v>
      </c>
      <c r="D3568" s="44">
        <v>3.7655123850007848</v>
      </c>
      <c r="E3568" s="44">
        <v>14.394619082732977</v>
      </c>
      <c r="F3568" s="44">
        <v>10.629106697732192</v>
      </c>
      <c r="G3568" s="45"/>
    </row>
    <row r="3569" spans="2:7" s="40" customFormat="1">
      <c r="B3569" s="43">
        <v>41677</v>
      </c>
      <c r="C3569" s="56" t="s">
        <v>38</v>
      </c>
      <c r="D3569" s="44">
        <v>9.3091346198019398</v>
      </c>
      <c r="E3569" s="44">
        <v>20.230153183956723</v>
      </c>
      <c r="F3569" s="44">
        <v>10.921018564154783</v>
      </c>
      <c r="G3569" s="45"/>
    </row>
    <row r="3570" spans="2:7" s="40" customFormat="1">
      <c r="B3570" s="43">
        <v>41677</v>
      </c>
      <c r="C3570" s="56" t="s">
        <v>39</v>
      </c>
      <c r="D3570" s="44">
        <v>5.2402831545160922</v>
      </c>
      <c r="E3570" s="44">
        <v>14.99377550094164</v>
      </c>
      <c r="F3570" s="44">
        <v>9.7534923464255474</v>
      </c>
      <c r="G3570" s="45"/>
    </row>
    <row r="3571" spans="2:7" s="40" customFormat="1">
      <c r="B3571" s="43">
        <v>41677</v>
      </c>
      <c r="C3571" s="56" t="s">
        <v>40</v>
      </c>
      <c r="D3571" s="44">
        <v>5.2402556972110919</v>
      </c>
      <c r="E3571" s="44">
        <v>14.268183987918045</v>
      </c>
      <c r="F3571" s="44">
        <v>9.0279282907069529</v>
      </c>
      <c r="G3571" s="45"/>
    </row>
    <row r="3572" spans="2:7" s="40" customFormat="1">
      <c r="B3572" s="43">
        <v>41677</v>
      </c>
      <c r="C3572" s="56" t="s">
        <v>41</v>
      </c>
      <c r="D3572" s="44">
        <v>14.64335236700305</v>
      </c>
      <c r="E3572" s="44">
        <v>26.138902715031424</v>
      </c>
      <c r="F3572" s="44">
        <v>11.495550348028374</v>
      </c>
      <c r="G3572" s="45"/>
    </row>
    <row r="3573" spans="2:7" s="40" customFormat="1">
      <c r="B3573" s="43">
        <v>41677</v>
      </c>
      <c r="C3573" s="56" t="s">
        <v>42</v>
      </c>
      <c r="D3573" s="44">
        <v>5.8886887038012263</v>
      </c>
      <c r="E3573" s="44">
        <v>13.731778195616341</v>
      </c>
      <c r="F3573" s="44">
        <v>7.8430894918151148</v>
      </c>
      <c r="G3573" s="45"/>
    </row>
    <row r="3574" spans="2:7" s="40" customFormat="1">
      <c r="B3574" s="43">
        <v>41677</v>
      </c>
      <c r="C3574" s="56" t="s">
        <v>43</v>
      </c>
      <c r="D3574" s="44">
        <v>8.4930553695417679</v>
      </c>
      <c r="E3574" s="44">
        <v>14.783126674873754</v>
      </c>
      <c r="F3574" s="44">
        <v>6.2900713053319866</v>
      </c>
      <c r="G3574" s="45"/>
    </row>
    <row r="3575" spans="2:7" s="40" customFormat="1">
      <c r="B3575" s="43">
        <v>41677</v>
      </c>
      <c r="C3575" s="56" t="s">
        <v>44</v>
      </c>
      <c r="D3575" s="44">
        <v>5.1564708840710738</v>
      </c>
      <c r="E3575" s="44">
        <v>11.513105162543576</v>
      </c>
      <c r="F3575" s="44">
        <v>6.3566342784725025</v>
      </c>
      <c r="G3575" s="45"/>
    </row>
    <row r="3576" spans="2:7" s="40" customFormat="1">
      <c r="B3576" s="43">
        <v>41677</v>
      </c>
      <c r="C3576" s="56" t="s">
        <v>45</v>
      </c>
      <c r="D3576" s="44">
        <v>7.9804597751566604</v>
      </c>
      <c r="E3576" s="44">
        <v>14.846033078987716</v>
      </c>
      <c r="F3576" s="44">
        <v>6.8655733038310558</v>
      </c>
      <c r="G3576" s="45"/>
    </row>
    <row r="3577" spans="2:7" s="40" customFormat="1">
      <c r="B3577" s="43">
        <v>41677</v>
      </c>
      <c r="C3577" s="56" t="s">
        <v>46</v>
      </c>
      <c r="D3577" s="44">
        <v>7.0181657279814607</v>
      </c>
      <c r="E3577" s="44">
        <v>16.181237106854972</v>
      </c>
      <c r="F3577" s="44">
        <v>9.1630713788735108</v>
      </c>
      <c r="G3577" s="45"/>
    </row>
    <row r="3578" spans="2:7" s="40" customFormat="1">
      <c r="B3578" s="43">
        <v>41677</v>
      </c>
      <c r="C3578" s="56" t="s">
        <v>47</v>
      </c>
      <c r="D3578" s="44">
        <v>9.5701758461269897</v>
      </c>
      <c r="E3578" s="44">
        <v>15.676464382920251</v>
      </c>
      <c r="F3578" s="44">
        <v>6.1062885367932616</v>
      </c>
      <c r="G3578" s="45"/>
    </row>
    <row r="3579" spans="2:7" s="40" customFormat="1">
      <c r="B3579" s="43">
        <v>41677</v>
      </c>
      <c r="C3579" s="56" t="s">
        <v>48</v>
      </c>
      <c r="D3579" s="44">
        <v>8.7438525517218189</v>
      </c>
      <c r="E3579" s="44">
        <v>14.898333836845683</v>
      </c>
      <c r="F3579" s="44">
        <v>6.1544812851238646</v>
      </c>
      <c r="G3579" s="45"/>
    </row>
    <row r="3580" spans="2:7" s="40" customFormat="1">
      <c r="B3580" s="43">
        <v>41677</v>
      </c>
      <c r="C3580" s="56" t="s">
        <v>49</v>
      </c>
      <c r="D3580" s="44">
        <v>9.6537483446970089</v>
      </c>
      <c r="E3580" s="44">
        <v>23.193737312017056</v>
      </c>
      <c r="F3580" s="44">
        <v>13.539988967320047</v>
      </c>
      <c r="G3580" s="45"/>
    </row>
    <row r="3581" spans="2:7" s="40" customFormat="1">
      <c r="B3581" s="43">
        <v>41677</v>
      </c>
      <c r="C3581" s="56" t="s">
        <v>50</v>
      </c>
      <c r="D3581" s="44">
        <v>12.456721594562591</v>
      </c>
      <c r="E3581" s="44">
        <v>22.804583917199267</v>
      </c>
      <c r="F3581" s="44">
        <v>10.347862322636676</v>
      </c>
      <c r="G3581" s="45"/>
    </row>
    <row r="3582" spans="2:7" s="40" customFormat="1">
      <c r="B3582" s="43">
        <v>41677</v>
      </c>
      <c r="C3582" s="56" t="s">
        <v>51</v>
      </c>
      <c r="D3582" s="44">
        <v>17.843035839633711</v>
      </c>
      <c r="E3582" s="44">
        <v>30.542607565837947</v>
      </c>
      <c r="F3582" s="44">
        <v>12.699571726204237</v>
      </c>
      <c r="G3582" s="45"/>
    </row>
    <row r="3583" spans="2:7" s="40" customFormat="1">
      <c r="B3583" s="43">
        <v>41677</v>
      </c>
      <c r="C3583" s="56" t="s">
        <v>52</v>
      </c>
      <c r="D3583" s="44">
        <v>13.366518354902778</v>
      </c>
      <c r="E3583" s="44">
        <v>27.409327568222693</v>
      </c>
      <c r="F3583" s="44">
        <v>14.042809213319915</v>
      </c>
      <c r="G3583" s="45"/>
    </row>
    <row r="3584" spans="2:7" s="40" customFormat="1">
      <c r="B3584" s="43">
        <v>41677</v>
      </c>
      <c r="C3584" s="56" t="s">
        <v>53</v>
      </c>
      <c r="D3584" s="44">
        <v>16.619159914808456</v>
      </c>
      <c r="E3584" s="44">
        <v>30.973299150024701</v>
      </c>
      <c r="F3584" s="44">
        <v>14.354139235216245</v>
      </c>
      <c r="G3584" s="45"/>
    </row>
    <row r="3585" spans="2:7" s="40" customFormat="1">
      <c r="B3585" s="43">
        <v>41677</v>
      </c>
      <c r="C3585" s="56" t="s">
        <v>54</v>
      </c>
      <c r="D3585" s="44">
        <v>16.242555131823377</v>
      </c>
      <c r="E3585" s="44">
        <v>29.164770007263712</v>
      </c>
      <c r="F3585" s="44">
        <v>12.922214875440336</v>
      </c>
      <c r="G3585" s="45"/>
    </row>
    <row r="3586" spans="2:7" s="40" customFormat="1">
      <c r="B3586" s="43">
        <v>41677</v>
      </c>
      <c r="C3586" s="56" t="s">
        <v>55</v>
      </c>
      <c r="D3586" s="44">
        <v>25.289306186435255</v>
      </c>
      <c r="E3586" s="44">
        <v>44.703623797051023</v>
      </c>
      <c r="F3586" s="44">
        <v>19.414317610615768</v>
      </c>
      <c r="G3586" s="45"/>
    </row>
    <row r="3587" spans="2:7" s="40" customFormat="1">
      <c r="B3587" s="43">
        <v>41677</v>
      </c>
      <c r="C3587" s="56" t="s">
        <v>56</v>
      </c>
      <c r="D3587" s="44">
        <v>25.529724120535302</v>
      </c>
      <c r="E3587" s="44">
        <v>47.49994152188146</v>
      </c>
      <c r="F3587" s="44">
        <v>21.970217401346158</v>
      </c>
      <c r="G3587" s="45"/>
    </row>
    <row r="3588" spans="2:7" s="40" customFormat="1">
      <c r="B3588" s="43">
        <v>41677</v>
      </c>
      <c r="C3588" s="56" t="s">
        <v>57</v>
      </c>
      <c r="D3588" s="44">
        <v>32.442764948556743</v>
      </c>
      <c r="E3588" s="44">
        <v>58.076159970643552</v>
      </c>
      <c r="F3588" s="44">
        <v>25.633395022086809</v>
      </c>
      <c r="G3588" s="45"/>
    </row>
    <row r="3589" spans="2:7" s="40" customFormat="1">
      <c r="B3589" s="43">
        <v>41677</v>
      </c>
      <c r="C3589" s="56" t="s">
        <v>58</v>
      </c>
      <c r="D3589" s="44">
        <v>45.160259498969381</v>
      </c>
      <c r="E3589" s="44">
        <v>75.023347606870075</v>
      </c>
      <c r="F3589" s="44">
        <v>29.863088107900694</v>
      </c>
      <c r="G3589" s="45"/>
    </row>
    <row r="3590" spans="2:7" s="40" customFormat="1">
      <c r="B3590" s="43">
        <v>41677</v>
      </c>
      <c r="C3590" s="56" t="s">
        <v>59</v>
      </c>
      <c r="D3590" s="44">
        <v>60.900141978057647</v>
      </c>
      <c r="E3590" s="44">
        <v>94.199149497547339</v>
      </c>
      <c r="F3590" s="44">
        <v>33.299007519489692</v>
      </c>
      <c r="G3590" s="45"/>
    </row>
    <row r="3591" spans="2:7" s="40" customFormat="1">
      <c r="B3591" s="43">
        <v>41677</v>
      </c>
      <c r="C3591" s="56" t="s">
        <v>60</v>
      </c>
      <c r="D3591" s="44">
        <v>58.03419491440205</v>
      </c>
      <c r="E3591" s="44">
        <v>92.095933151228508</v>
      </c>
      <c r="F3591" s="44">
        <v>34.061738236826457</v>
      </c>
      <c r="G3591" s="45"/>
    </row>
    <row r="3592" spans="2:7" s="40" customFormat="1">
      <c r="B3592" s="43">
        <v>41677</v>
      </c>
      <c r="C3592" s="56" t="s">
        <v>61</v>
      </c>
      <c r="D3592" s="44">
        <v>84.305495359622498</v>
      </c>
      <c r="E3592" s="44">
        <v>122.05791323174175</v>
      </c>
      <c r="F3592" s="44">
        <v>37.752417872119253</v>
      </c>
      <c r="G3592" s="45"/>
    </row>
    <row r="3593" spans="2:7" s="40" customFormat="1">
      <c r="B3593" s="43">
        <v>41677</v>
      </c>
      <c r="C3593" s="56" t="s">
        <v>62</v>
      </c>
      <c r="D3593" s="44">
        <v>111.8001516850232</v>
      </c>
      <c r="E3593" s="44">
        <v>172.41495912950359</v>
      </c>
      <c r="F3593" s="44">
        <v>60.614807444480391</v>
      </c>
      <c r="G3593" s="45"/>
    </row>
    <row r="3594" spans="2:7" s="40" customFormat="1">
      <c r="B3594" s="43">
        <v>41677</v>
      </c>
      <c r="C3594" s="56" t="s">
        <v>63</v>
      </c>
      <c r="D3594" s="44">
        <v>92.242485549919124</v>
      </c>
      <c r="E3594" s="44">
        <v>134.46182901245481</v>
      </c>
      <c r="F3594" s="44">
        <v>42.21934346253569</v>
      </c>
      <c r="G3594" s="45"/>
    </row>
    <row r="3595" spans="2:7" s="40" customFormat="1">
      <c r="B3595" s="43">
        <v>41677</v>
      </c>
      <c r="C3595" s="56" t="s">
        <v>64</v>
      </c>
      <c r="D3595" s="44">
        <v>68.397130860614183</v>
      </c>
      <c r="E3595" s="44">
        <v>113.64531542143644</v>
      </c>
      <c r="F3595" s="44">
        <v>45.248184560822253</v>
      </c>
      <c r="G3595" s="45"/>
    </row>
    <row r="3596" spans="2:7" s="40" customFormat="1">
      <c r="B3596" s="43">
        <v>41677</v>
      </c>
      <c r="C3596" s="56" t="s">
        <v>65</v>
      </c>
      <c r="D3596" s="44">
        <v>64.809602260758439</v>
      </c>
      <c r="E3596" s="44">
        <v>105.75994092552084</v>
      </c>
      <c r="F3596" s="44">
        <v>40.950338664762398</v>
      </c>
      <c r="G3596" s="45"/>
    </row>
    <row r="3597" spans="2:7" s="40" customFormat="1">
      <c r="B3597" s="43">
        <v>41677</v>
      </c>
      <c r="C3597" s="56" t="s">
        <v>66</v>
      </c>
      <c r="D3597" s="44">
        <v>50.847609315370548</v>
      </c>
      <c r="E3597" s="44">
        <v>85.469495182632187</v>
      </c>
      <c r="F3597" s="44">
        <v>34.621885867261639</v>
      </c>
      <c r="G3597" s="45"/>
    </row>
    <row r="3598" spans="2:7" s="40" customFormat="1">
      <c r="B3598" s="43">
        <v>41677</v>
      </c>
      <c r="C3598" s="56" t="s">
        <v>67</v>
      </c>
      <c r="D3598" s="44">
        <v>40.305565478658352</v>
      </c>
      <c r="E3598" s="44">
        <v>71.224148720185156</v>
      </c>
      <c r="F3598" s="44">
        <v>30.918583241526804</v>
      </c>
      <c r="G3598" s="45"/>
    </row>
    <row r="3599" spans="2:7" s="40" customFormat="1">
      <c r="B3599" s="43">
        <v>41677</v>
      </c>
      <c r="C3599" s="56" t="s">
        <v>68</v>
      </c>
      <c r="D3599" s="44">
        <v>28.655078015805937</v>
      </c>
      <c r="E3599" s="44">
        <v>50.492622603337743</v>
      </c>
      <c r="F3599" s="44">
        <v>21.837544587531806</v>
      </c>
      <c r="G3599" s="45"/>
    </row>
    <row r="3600" spans="2:7" s="40" customFormat="1">
      <c r="B3600" s="43">
        <v>41677</v>
      </c>
      <c r="C3600" s="56" t="s">
        <v>69</v>
      </c>
      <c r="D3600" s="44">
        <v>39.154762726568109</v>
      </c>
      <c r="E3600" s="44">
        <v>65.041842052218598</v>
      </c>
      <c r="F3600" s="44">
        <v>25.88707932565049</v>
      </c>
      <c r="G3600" s="45"/>
    </row>
    <row r="3601" spans="2:7" s="40" customFormat="1">
      <c r="B3601" s="43">
        <v>41677</v>
      </c>
      <c r="C3601" s="56" t="s">
        <v>70</v>
      </c>
      <c r="D3601" s="44">
        <v>27.94363721632579</v>
      </c>
      <c r="E3601" s="44">
        <v>51.974288506722907</v>
      </c>
      <c r="F3601" s="44">
        <v>24.030651290397117</v>
      </c>
      <c r="G3601" s="45"/>
    </row>
    <row r="3602" spans="2:7" s="40" customFormat="1">
      <c r="B3602" s="43">
        <v>41677</v>
      </c>
      <c r="C3602" s="56" t="s">
        <v>71</v>
      </c>
      <c r="D3602" s="44">
        <v>24.994364879455176</v>
      </c>
      <c r="E3602" s="44">
        <v>42.165778891737396</v>
      </c>
      <c r="F3602" s="44">
        <v>17.17141401228222</v>
      </c>
      <c r="G3602" s="45"/>
    </row>
    <row r="3603" spans="2:7" s="40" customFormat="1">
      <c r="B3603" s="43">
        <v>41677</v>
      </c>
      <c r="C3603" s="56" t="s">
        <v>72</v>
      </c>
      <c r="D3603" s="44">
        <v>18.290759449053787</v>
      </c>
      <c r="E3603" s="44">
        <v>34.23912030733883</v>
      </c>
      <c r="F3603" s="44">
        <v>15.948360858285042</v>
      </c>
      <c r="G3603" s="45"/>
    </row>
    <row r="3604" spans="2:7" s="40" customFormat="1">
      <c r="B3604" s="43">
        <v>41677</v>
      </c>
      <c r="C3604" s="56" t="s">
        <v>73</v>
      </c>
      <c r="D3604" s="44">
        <v>33.381245394846914</v>
      </c>
      <c r="E3604" s="44">
        <v>52.866900520943396</v>
      </c>
      <c r="F3604" s="44">
        <v>19.485655126096482</v>
      </c>
      <c r="G3604" s="45"/>
    </row>
    <row r="3605" spans="2:7" s="40" customFormat="1">
      <c r="B3605" s="43">
        <v>41677</v>
      </c>
      <c r="C3605" s="56" t="s">
        <v>74</v>
      </c>
      <c r="D3605" s="44">
        <v>23.613551720724885</v>
      </c>
      <c r="E3605" s="44">
        <v>43.710328763615522</v>
      </c>
      <c r="F3605" s="44">
        <v>20.096777042890636</v>
      </c>
      <c r="G3605" s="45"/>
    </row>
    <row r="3606" spans="2:7" s="40" customFormat="1">
      <c r="B3606" s="43">
        <v>41677</v>
      </c>
      <c r="C3606" s="56" t="s">
        <v>75</v>
      </c>
      <c r="D3606" s="44">
        <v>26.144185087505413</v>
      </c>
      <c r="E3606" s="44">
        <v>46.600941774932899</v>
      </c>
      <c r="F3606" s="44">
        <v>20.456756687427486</v>
      </c>
      <c r="G3606" s="45"/>
    </row>
    <row r="3607" spans="2:7" s="40" customFormat="1">
      <c r="B3607" s="43">
        <v>41677</v>
      </c>
      <c r="C3607" s="56" t="s">
        <v>76</v>
      </c>
      <c r="D3607" s="44">
        <v>21.082560367684362</v>
      </c>
      <c r="E3607" s="44">
        <v>40.934574812581069</v>
      </c>
      <c r="F3607" s="44">
        <v>19.852014444896707</v>
      </c>
      <c r="G3607" s="45"/>
    </row>
    <row r="3608" spans="2:7" s="40" customFormat="1">
      <c r="B3608" s="43">
        <v>41677</v>
      </c>
      <c r="C3608" s="56" t="s">
        <v>77</v>
      </c>
      <c r="D3608" s="44">
        <v>24.052398177504976</v>
      </c>
      <c r="E3608" s="44">
        <v>46.67396335593385</v>
      </c>
      <c r="F3608" s="44">
        <v>22.621565178428874</v>
      </c>
      <c r="G3608" s="45"/>
    </row>
    <row r="3609" spans="2:7" s="40" customFormat="1">
      <c r="B3609" s="43">
        <v>41677</v>
      </c>
      <c r="C3609" s="56" t="s">
        <v>78</v>
      </c>
      <c r="D3609" s="44">
        <v>30.274490349906266</v>
      </c>
      <c r="E3609" s="44">
        <v>51.435658092307179</v>
      </c>
      <c r="F3609" s="44">
        <v>21.161167742400913</v>
      </c>
      <c r="G3609" s="45"/>
    </row>
    <row r="3610" spans="2:7" s="40" customFormat="1">
      <c r="B3610" s="43">
        <v>41677</v>
      </c>
      <c r="C3610" s="56" t="s">
        <v>79</v>
      </c>
      <c r="D3610" s="44">
        <v>30.368448782766279</v>
      </c>
      <c r="E3610" s="44">
        <v>53.716456922419901</v>
      </c>
      <c r="F3610" s="44">
        <v>23.348008139653622</v>
      </c>
      <c r="G3610" s="45"/>
    </row>
    <row r="3611" spans="2:7" s="40" customFormat="1">
      <c r="B3611" s="43">
        <v>41677</v>
      </c>
      <c r="C3611" s="56" t="s">
        <v>80</v>
      </c>
      <c r="D3611" s="44">
        <v>25.620630024505299</v>
      </c>
      <c r="E3611" s="44">
        <v>48.43912660067685</v>
      </c>
      <c r="F3611" s="44">
        <v>22.818496576171551</v>
      </c>
      <c r="G3611" s="45"/>
    </row>
    <row r="3612" spans="2:7" s="40" customFormat="1">
      <c r="B3612" s="43">
        <v>41677</v>
      </c>
      <c r="C3612" s="56" t="s">
        <v>81</v>
      </c>
      <c r="D3612" s="44">
        <v>28.454436302810883</v>
      </c>
      <c r="E3612" s="44">
        <v>55.87074680448368</v>
      </c>
      <c r="F3612" s="44">
        <v>27.416310501672797</v>
      </c>
      <c r="G3612" s="45"/>
    </row>
    <row r="3613" spans="2:7" s="40" customFormat="1">
      <c r="B3613" s="43">
        <v>41677</v>
      </c>
      <c r="C3613" s="56" t="s">
        <v>82</v>
      </c>
      <c r="D3613" s="44">
        <v>22.817807652804717</v>
      </c>
      <c r="E3613" s="44">
        <v>42.38372325194424</v>
      </c>
      <c r="F3613" s="44">
        <v>19.565915599139522</v>
      </c>
      <c r="G3613" s="45"/>
    </row>
    <row r="3614" spans="2:7" s="40" customFormat="1">
      <c r="B3614" s="43">
        <v>41677</v>
      </c>
      <c r="C3614" s="56" t="s">
        <v>83</v>
      </c>
      <c r="D3614" s="44">
        <v>41.619797668108596</v>
      </c>
      <c r="E3614" s="44">
        <v>68.820574996110409</v>
      </c>
      <c r="F3614" s="44">
        <v>27.200777328001813</v>
      </c>
      <c r="G3614" s="45"/>
    </row>
    <row r="3615" spans="2:7" s="40" customFormat="1">
      <c r="B3615" s="43">
        <v>41677</v>
      </c>
      <c r="C3615" s="56" t="s">
        <v>84</v>
      </c>
      <c r="D3615" s="44">
        <v>32.249945556366661</v>
      </c>
      <c r="E3615" s="44">
        <v>53.798926713149832</v>
      </c>
      <c r="F3615" s="44">
        <v>21.548981156783171</v>
      </c>
      <c r="G3615" s="45"/>
    </row>
    <row r="3616" spans="2:7" s="40" customFormat="1">
      <c r="B3616" s="43">
        <v>41677</v>
      </c>
      <c r="C3616" s="56" t="s">
        <v>85</v>
      </c>
      <c r="D3616" s="44">
        <v>14.336719725437961</v>
      </c>
      <c r="E3616" s="44">
        <v>30.609911559118832</v>
      </c>
      <c r="F3616" s="44">
        <v>16.273191833680869</v>
      </c>
      <c r="G3616" s="45"/>
    </row>
    <row r="3617" spans="2:7" s="40" customFormat="1">
      <c r="B3617" s="43">
        <v>41677</v>
      </c>
      <c r="C3617" s="56" t="s">
        <v>86</v>
      </c>
      <c r="D3617" s="44">
        <v>24.260405137605009</v>
      </c>
      <c r="E3617" s="44">
        <v>46.829097346653732</v>
      </c>
      <c r="F3617" s="44">
        <v>22.568692209048724</v>
      </c>
      <c r="G3617" s="45"/>
    </row>
    <row r="3618" spans="2:7" s="40" customFormat="1">
      <c r="B3618" s="43">
        <v>41677</v>
      </c>
      <c r="C3618" s="56" t="s">
        <v>87</v>
      </c>
      <c r="D3618" s="44">
        <v>25.055011234505177</v>
      </c>
      <c r="E3618" s="44">
        <v>46.450399540014942</v>
      </c>
      <c r="F3618" s="44">
        <v>21.395388305509766</v>
      </c>
      <c r="G3618" s="45"/>
    </row>
    <row r="3619" spans="2:7" s="40" customFormat="1">
      <c r="B3619" s="43">
        <v>41677</v>
      </c>
      <c r="C3619" s="56" t="s">
        <v>88</v>
      </c>
      <c r="D3619" s="44">
        <v>33.106740330626835</v>
      </c>
      <c r="E3619" s="44">
        <v>55.395366701108927</v>
      </c>
      <c r="F3619" s="44">
        <v>22.288626370482092</v>
      </c>
      <c r="G3619" s="45"/>
    </row>
    <row r="3620" spans="2:7" s="40" customFormat="1">
      <c r="B3620" s="43">
        <v>41677</v>
      </c>
      <c r="C3620" s="56" t="s">
        <v>89</v>
      </c>
      <c r="D3620" s="44">
        <v>40.164978884373291</v>
      </c>
      <c r="E3620" s="44">
        <v>71.635131198334818</v>
      </c>
      <c r="F3620" s="44">
        <v>31.470152313961528</v>
      </c>
      <c r="G3620" s="45"/>
    </row>
    <row r="3621" spans="2:7" s="40" customFormat="1">
      <c r="B3621" s="43">
        <v>41677</v>
      </c>
      <c r="C3621" s="56" t="s">
        <v>90</v>
      </c>
      <c r="D3621" s="44">
        <v>22.304465230684603</v>
      </c>
      <c r="E3621" s="44">
        <v>46.60722687988585</v>
      </c>
      <c r="F3621" s="44">
        <v>24.302761649201248</v>
      </c>
      <c r="G3621" s="45"/>
    </row>
    <row r="3622" spans="2:7" s="40" customFormat="1">
      <c r="B3622" s="43">
        <v>41677</v>
      </c>
      <c r="C3622" s="56" t="s">
        <v>91</v>
      </c>
      <c r="D3622" s="44">
        <v>24.824436445975124</v>
      </c>
      <c r="E3622" s="44">
        <v>47.048418160809604</v>
      </c>
      <c r="F3622" s="44">
        <v>22.22398171483448</v>
      </c>
      <c r="G3622" s="45"/>
    </row>
    <row r="3623" spans="2:7" s="40" customFormat="1">
      <c r="B3623" s="43">
        <v>41677</v>
      </c>
      <c r="C3623" s="56" t="s">
        <v>92</v>
      </c>
      <c r="D3623" s="44">
        <v>20.892571215304311</v>
      </c>
      <c r="E3623" s="44">
        <v>43.01183266694386</v>
      </c>
      <c r="F3623" s="44">
        <v>22.119261451639549</v>
      </c>
      <c r="G3623" s="45"/>
    </row>
    <row r="3624" spans="2:7" s="40" customFormat="1">
      <c r="B3624" s="43">
        <v>41677</v>
      </c>
      <c r="C3624" s="56" t="s">
        <v>93</v>
      </c>
      <c r="D3624" s="44">
        <v>29.215985000736023</v>
      </c>
      <c r="E3624" s="44">
        <v>50.873903065451437</v>
      </c>
      <c r="F3624" s="44">
        <v>21.657918064715414</v>
      </c>
      <c r="G3624" s="45"/>
    </row>
    <row r="3625" spans="2:7" s="40" customFormat="1">
      <c r="B3625" s="43">
        <v>41677</v>
      </c>
      <c r="C3625" s="56" t="s">
        <v>94</v>
      </c>
      <c r="D3625" s="44">
        <v>40.550821765728365</v>
      </c>
      <c r="E3625" s="44">
        <v>70.844634985560234</v>
      </c>
      <c r="F3625" s="44">
        <v>30.293813219831868</v>
      </c>
      <c r="G3625" s="45"/>
    </row>
    <row r="3626" spans="2:7" s="40" customFormat="1">
      <c r="B3626" s="43">
        <v>41677</v>
      </c>
      <c r="C3626" s="56" t="s">
        <v>95</v>
      </c>
      <c r="D3626" s="44">
        <v>47.943409831984887</v>
      </c>
      <c r="E3626" s="44">
        <v>75.794892266270438</v>
      </c>
      <c r="F3626" s="44">
        <v>27.85148243428555</v>
      </c>
      <c r="G3626" s="45"/>
    </row>
    <row r="3627" spans="2:7" s="40" customFormat="1">
      <c r="B3627" s="43">
        <v>41677</v>
      </c>
      <c r="C3627" s="56" t="s">
        <v>96</v>
      </c>
      <c r="D3627" s="44">
        <v>41.941114274438647</v>
      </c>
      <c r="E3627" s="44">
        <v>74.648740807210089</v>
      </c>
      <c r="F3627" s="44">
        <v>32.707626532771442</v>
      </c>
      <c r="G3627" s="45"/>
    </row>
    <row r="3628" spans="2:7" s="40" customFormat="1">
      <c r="B3628" s="43">
        <v>41677</v>
      </c>
      <c r="C3628" s="56" t="s">
        <v>97</v>
      </c>
      <c r="D3628" s="44">
        <v>66.775006723463761</v>
      </c>
      <c r="E3628" s="44">
        <v>114.46351335434572</v>
      </c>
      <c r="F3628" s="44">
        <v>47.68850663088196</v>
      </c>
      <c r="G3628" s="45"/>
    </row>
    <row r="3629" spans="2:7" s="40" customFormat="1">
      <c r="B3629" s="43">
        <v>41677</v>
      </c>
      <c r="C3629" s="56" t="s">
        <v>98</v>
      </c>
      <c r="D3629" s="44">
        <v>71.940125017614818</v>
      </c>
      <c r="E3629" s="44">
        <v>122.55615201185115</v>
      </c>
      <c r="F3629" s="44">
        <v>50.616026994236336</v>
      </c>
      <c r="G3629" s="45"/>
    </row>
    <row r="3630" spans="2:7" s="40" customFormat="1">
      <c r="B3630" s="43">
        <v>41677</v>
      </c>
      <c r="C3630" s="56" t="s">
        <v>99</v>
      </c>
      <c r="D3630" s="44">
        <v>58.566065162727064</v>
      </c>
      <c r="E3630" s="44">
        <v>100.16750139209373</v>
      </c>
      <c r="F3630" s="44">
        <v>41.601436229366662</v>
      </c>
      <c r="G3630" s="45"/>
    </row>
    <row r="3631" spans="2:7" s="40" customFormat="1">
      <c r="B3631" s="43">
        <v>41677</v>
      </c>
      <c r="C3631" s="56" t="s">
        <v>100</v>
      </c>
      <c r="D3631" s="44">
        <v>62.999231057762977</v>
      </c>
      <c r="E3631" s="44">
        <v>110.15205318697811</v>
      </c>
      <c r="F3631" s="44">
        <v>47.152822129215131</v>
      </c>
      <c r="G3631" s="45"/>
    </row>
    <row r="3632" spans="2:7" s="40" customFormat="1">
      <c r="B3632" s="43">
        <v>41677</v>
      </c>
      <c r="C3632" s="56" t="s">
        <v>101</v>
      </c>
      <c r="D3632" s="44">
        <v>37.600671781587742</v>
      </c>
      <c r="E3632" s="44">
        <v>75.413759781632621</v>
      </c>
      <c r="F3632" s="44">
        <v>37.813088000044878</v>
      </c>
      <c r="G3632" s="45"/>
    </row>
    <row r="3633" spans="2:7" s="40" customFormat="1">
      <c r="B3633" s="43">
        <v>41677</v>
      </c>
      <c r="C3633" s="56" t="s">
        <v>102</v>
      </c>
      <c r="D3633" s="44">
        <v>46.195466417409513</v>
      </c>
      <c r="E3633" s="44">
        <v>79.649061448707243</v>
      </c>
      <c r="F3633" s="44">
        <v>33.453595031297731</v>
      </c>
      <c r="G3633" s="45"/>
    </row>
    <row r="3634" spans="2:7" s="40" customFormat="1">
      <c r="B3634" s="43">
        <v>41677</v>
      </c>
      <c r="C3634" s="56" t="s">
        <v>103</v>
      </c>
      <c r="D3634" s="44">
        <v>31.546172856421496</v>
      </c>
      <c r="E3634" s="44">
        <v>59.121570526841765</v>
      </c>
      <c r="F3634" s="44">
        <v>27.575397670420269</v>
      </c>
      <c r="G3634" s="45"/>
    </row>
    <row r="3635" spans="2:7" s="40" customFormat="1">
      <c r="B3635" s="43">
        <v>41677</v>
      </c>
      <c r="C3635" s="56" t="s">
        <v>104</v>
      </c>
      <c r="D3635" s="44">
        <v>28.377813848665841</v>
      </c>
      <c r="E3635" s="44">
        <v>54.570193421009321</v>
      </c>
      <c r="F3635" s="44">
        <v>26.19237957234348</v>
      </c>
      <c r="G3635" s="45"/>
    </row>
    <row r="3636" spans="2:7" s="40" customFormat="1">
      <c r="B3636" s="43">
        <v>41677</v>
      </c>
      <c r="C3636" s="56" t="s">
        <v>105</v>
      </c>
      <c r="D3636" s="44">
        <v>27.436622418245648</v>
      </c>
      <c r="E3636" s="44">
        <v>59.225959253721705</v>
      </c>
      <c r="F3636" s="44">
        <v>31.789336835476057</v>
      </c>
      <c r="G3636" s="45"/>
    </row>
    <row r="3637" spans="2:7" s="40" customFormat="1">
      <c r="B3637" s="43">
        <v>41677</v>
      </c>
      <c r="C3637" s="56" t="s">
        <v>106</v>
      </c>
      <c r="D3637" s="44">
        <v>23.703695506364877</v>
      </c>
      <c r="E3637" s="44">
        <v>47.254357158949432</v>
      </c>
      <c r="F3637" s="44">
        <v>23.550661652584555</v>
      </c>
      <c r="G3637" s="45"/>
    </row>
    <row r="3638" spans="2:7" s="40" customFormat="1">
      <c r="B3638" s="43">
        <v>41677</v>
      </c>
      <c r="C3638" s="56" t="s">
        <v>107</v>
      </c>
      <c r="D3638" s="44">
        <v>14.251419334827931</v>
      </c>
      <c r="E3638" s="44">
        <v>33.065237688035403</v>
      </c>
      <c r="F3638" s="44">
        <v>18.813818353207473</v>
      </c>
      <c r="G3638" s="45"/>
    </row>
    <row r="3639" spans="2:7" s="40" customFormat="1">
      <c r="B3639" s="43">
        <v>41677</v>
      </c>
      <c r="C3639" s="56" t="s">
        <v>108</v>
      </c>
      <c r="D3639" s="44">
        <v>14.847328967403053</v>
      </c>
      <c r="E3639" s="44">
        <v>34.851768956852396</v>
      </c>
      <c r="F3639" s="44">
        <v>20.004439989449345</v>
      </c>
      <c r="G3639" s="45"/>
    </row>
    <row r="3640" spans="2:7" s="40" customFormat="1">
      <c r="B3640" s="43">
        <v>41677</v>
      </c>
      <c r="C3640" s="56" t="s">
        <v>109</v>
      </c>
      <c r="D3640" s="44">
        <v>11.898712536772445</v>
      </c>
      <c r="E3640" s="44">
        <v>30.489858366567848</v>
      </c>
      <c r="F3640" s="44">
        <v>18.591145829795401</v>
      </c>
      <c r="G3640" s="45"/>
    </row>
    <row r="3641" spans="2:7" s="40" customFormat="1">
      <c r="B3641" s="43">
        <v>41677</v>
      </c>
      <c r="C3641" s="56" t="s">
        <v>110</v>
      </c>
      <c r="D3641" s="44">
        <v>11.072645455742276</v>
      </c>
      <c r="E3641" s="44">
        <v>24.404351258002269</v>
      </c>
      <c r="F3641" s="44">
        <v>13.331705802259993</v>
      </c>
      <c r="G3641" s="45"/>
    </row>
    <row r="3642" spans="2:7" s="40" customFormat="1">
      <c r="B3642" s="43">
        <v>41677</v>
      </c>
      <c r="C3642" s="56" t="s">
        <v>111</v>
      </c>
      <c r="D3642" s="44">
        <v>5.1232935169510521</v>
      </c>
      <c r="E3642" s="44">
        <v>15.428669681419318</v>
      </c>
      <c r="F3642" s="44">
        <v>10.305376164468267</v>
      </c>
      <c r="G3642" s="45"/>
    </row>
    <row r="3643" spans="2:7" s="40" customFormat="1">
      <c r="B3643" s="43">
        <v>41677</v>
      </c>
      <c r="C3643" s="56" t="s">
        <v>112</v>
      </c>
      <c r="D3643" s="44">
        <v>9.5041824412519524</v>
      </c>
      <c r="E3643" s="44">
        <v>17.572601980198112</v>
      </c>
      <c r="F3643" s="44">
        <v>8.0684195389461593</v>
      </c>
      <c r="G3643" s="45"/>
    </row>
    <row r="3644" spans="2:7" s="40" customFormat="1">
      <c r="B3644" s="43">
        <v>41677</v>
      </c>
      <c r="C3644" s="56" t="s">
        <v>113</v>
      </c>
      <c r="D3644" s="44">
        <v>9.9955454214220527</v>
      </c>
      <c r="E3644" s="44">
        <v>21.986639372831629</v>
      </c>
      <c r="F3644" s="44">
        <v>11.991093951409576</v>
      </c>
      <c r="G3644" s="45"/>
    </row>
    <row r="3645" spans="2:7" s="40" customFormat="1">
      <c r="B3645" s="43">
        <v>41677</v>
      </c>
      <c r="C3645" s="56" t="s">
        <v>114</v>
      </c>
      <c r="D3645" s="44">
        <v>12.431633064962552</v>
      </c>
      <c r="E3645" s="44">
        <v>21.135212425288103</v>
      </c>
      <c r="F3645" s="44">
        <v>8.7035793603255502</v>
      </c>
      <c r="G3645" s="45"/>
    </row>
    <row r="3646" spans="2:7" s="40" customFormat="1">
      <c r="B3646" s="43">
        <v>41677</v>
      </c>
      <c r="C3646" s="56" t="s">
        <v>115</v>
      </c>
      <c r="D3646" s="44">
        <v>10.089539970777073</v>
      </c>
      <c r="E3646" s="44">
        <v>18.518159665155576</v>
      </c>
      <c r="F3646" s="44">
        <v>8.4286196943785026</v>
      </c>
      <c r="G3646" s="45"/>
    </row>
    <row r="3647" spans="2:7" s="40" customFormat="1">
      <c r="B3647" s="43">
        <v>41677</v>
      </c>
      <c r="C3647" s="56" t="s">
        <v>116</v>
      </c>
      <c r="D3647" s="44">
        <v>12.849719819872638</v>
      </c>
      <c r="E3647" s="44">
        <v>21.923182437983655</v>
      </c>
      <c r="F3647" s="44">
        <v>9.0734626181110176</v>
      </c>
      <c r="G3647" s="45"/>
    </row>
    <row r="3648" spans="2:7" s="40" customFormat="1">
      <c r="B3648" s="43">
        <v>41677</v>
      </c>
      <c r="C3648" s="56" t="s">
        <v>117</v>
      </c>
      <c r="D3648" s="44">
        <v>7.0678316241014505</v>
      </c>
      <c r="E3648" s="44">
        <v>16.132253850505915</v>
      </c>
      <c r="F3648" s="44">
        <v>9.0644222264044636</v>
      </c>
      <c r="G3648" s="45"/>
    </row>
    <row r="3649" spans="2:7" s="40" customFormat="1">
      <c r="B3649" s="43">
        <v>41677</v>
      </c>
      <c r="C3649" s="56" t="s">
        <v>118</v>
      </c>
      <c r="D3649" s="44">
        <v>9.1170367902418707</v>
      </c>
      <c r="E3649" s="44">
        <v>18.402218674061636</v>
      </c>
      <c r="F3649" s="44">
        <v>9.2851818838197655</v>
      </c>
      <c r="G3649" s="45"/>
    </row>
    <row r="3650" spans="2:7" s="40" customFormat="1">
      <c r="B3650" s="43">
        <v>41677</v>
      </c>
      <c r="C3650" s="56" t="s">
        <v>119</v>
      </c>
      <c r="D3650" s="44">
        <v>11.364870462507332</v>
      </c>
      <c r="E3650" s="44">
        <v>21.018969029988163</v>
      </c>
      <c r="F3650" s="44">
        <v>9.6540985674808315</v>
      </c>
      <c r="G3650" s="45"/>
    </row>
    <row r="3651" spans="2:7" s="40" customFormat="1">
      <c r="B3651" s="43">
        <v>41677</v>
      </c>
      <c r="C3651" s="56" t="s">
        <v>120</v>
      </c>
      <c r="D3651" s="44">
        <v>8.6778224823017815</v>
      </c>
      <c r="E3651" s="44">
        <v>17.64531778847206</v>
      </c>
      <c r="F3651" s="44">
        <v>8.967495306170278</v>
      </c>
      <c r="G3651" s="45"/>
    </row>
    <row r="3652" spans="2:7" s="40" customFormat="1">
      <c r="B3652" s="43">
        <v>41677</v>
      </c>
      <c r="C3652" s="56" t="s">
        <v>121</v>
      </c>
      <c r="D3652" s="44">
        <v>4.7675497702809775</v>
      </c>
      <c r="E3652" s="44">
        <v>12.831925386613772</v>
      </c>
      <c r="F3652" s="44">
        <v>8.0643756163327946</v>
      </c>
      <c r="G3652" s="45"/>
    </row>
    <row r="3653" spans="2:7" s="40" customFormat="1">
      <c r="B3653" s="43">
        <v>41677</v>
      </c>
      <c r="C3653" s="56" t="s">
        <v>122</v>
      </c>
      <c r="D3653" s="44">
        <v>4.067033199800834</v>
      </c>
      <c r="E3653" s="44">
        <v>11.486658171485528</v>
      </c>
      <c r="F3653" s="44">
        <v>7.4196249716846943</v>
      </c>
      <c r="G3653" s="45"/>
    </row>
    <row r="3654" spans="2:7" s="40" customFormat="1">
      <c r="B3654" s="43">
        <v>41677</v>
      </c>
      <c r="C3654" s="56" t="s">
        <v>123</v>
      </c>
      <c r="D3654" s="44">
        <v>3.3560689297956872</v>
      </c>
      <c r="E3654" s="44">
        <v>10.740433353307948</v>
      </c>
      <c r="F3654" s="44">
        <v>7.3843644235122605</v>
      </c>
      <c r="G3654" s="45"/>
    </row>
    <row r="3655" spans="2:7" s="40" customFormat="1">
      <c r="B3655" s="43">
        <v>41677</v>
      </c>
      <c r="C3655" s="56" t="s">
        <v>124</v>
      </c>
      <c r="D3655" s="44">
        <v>8.5312706894417492</v>
      </c>
      <c r="E3655" s="44">
        <v>17.518780938900129</v>
      </c>
      <c r="F3655" s="44">
        <v>8.9875102494583796</v>
      </c>
      <c r="G3655" s="45"/>
    </row>
    <row r="3656" spans="2:7" s="40" customFormat="1">
      <c r="B3656" s="43">
        <v>41677</v>
      </c>
      <c r="C3656" s="56" t="s">
        <v>125</v>
      </c>
      <c r="D3656" s="44">
        <v>7.1511747089414657</v>
      </c>
      <c r="E3656" s="44">
        <v>12.821105871052772</v>
      </c>
      <c r="F3656" s="44">
        <v>5.6699311621113067</v>
      </c>
      <c r="G3656" s="45"/>
    </row>
    <row r="3657" spans="2:7" s="40" customFormat="1">
      <c r="B3657" s="43">
        <v>41678</v>
      </c>
      <c r="C3657" s="56">
        <v>0</v>
      </c>
      <c r="D3657" s="44">
        <v>4.6210565091609466</v>
      </c>
      <c r="E3657" s="44">
        <v>9.6998435655625332</v>
      </c>
      <c r="F3657" s="44">
        <v>5.0787870564015867</v>
      </c>
      <c r="G3657" s="45"/>
    </row>
    <row r="3658" spans="2:7" s="40" customFormat="1">
      <c r="B3658" s="43">
        <v>41678</v>
      </c>
      <c r="C3658" s="56" t="s">
        <v>31</v>
      </c>
      <c r="D3658" s="44">
        <v>2.1746034284004456</v>
      </c>
      <c r="E3658" s="44">
        <v>4.9076918195502328</v>
      </c>
      <c r="F3658" s="44">
        <v>2.7330883911497872</v>
      </c>
      <c r="G3658" s="45"/>
    </row>
    <row r="3659" spans="2:7" s="40" customFormat="1">
      <c r="B3659" s="43">
        <v>41678</v>
      </c>
      <c r="C3659" s="56" t="s">
        <v>32</v>
      </c>
      <c r="D3659" s="44">
        <v>4.1609982092608515</v>
      </c>
      <c r="E3659" s="44">
        <v>9.3003875642647547</v>
      </c>
      <c r="F3659" s="44">
        <v>5.1393893550039031</v>
      </c>
      <c r="G3659" s="45"/>
    </row>
    <row r="3660" spans="2:7" s="40" customFormat="1">
      <c r="B3660" s="43">
        <v>41678</v>
      </c>
      <c r="C3660" s="56" t="s">
        <v>33</v>
      </c>
      <c r="D3660" s="44">
        <v>5.9382778729212156</v>
      </c>
      <c r="E3660" s="44">
        <v>11.45464535004354</v>
      </c>
      <c r="F3660" s="44">
        <v>5.5163674771223246</v>
      </c>
      <c r="G3660" s="45"/>
    </row>
    <row r="3661" spans="2:7" s="40" customFormat="1">
      <c r="B3661" s="43">
        <v>41678</v>
      </c>
      <c r="C3661" s="56" t="s">
        <v>34</v>
      </c>
      <c r="D3661" s="44">
        <v>6.6177996280813556</v>
      </c>
      <c r="E3661" s="44">
        <v>12.862753314904745</v>
      </c>
      <c r="F3661" s="44">
        <v>6.2449536868233899</v>
      </c>
      <c r="G3661" s="45"/>
    </row>
    <row r="3662" spans="2:7" s="40" customFormat="1">
      <c r="B3662" s="43">
        <v>41678</v>
      </c>
      <c r="C3662" s="56" t="s">
        <v>35</v>
      </c>
      <c r="D3662" s="44">
        <v>4.087750537405836</v>
      </c>
      <c r="E3662" s="44">
        <v>7.9130675387385363</v>
      </c>
      <c r="F3662" s="44">
        <v>3.8253170013327003</v>
      </c>
      <c r="G3662" s="45"/>
    </row>
    <row r="3663" spans="2:7" s="40" customFormat="1">
      <c r="B3663" s="43">
        <v>41678</v>
      </c>
      <c r="C3663" s="56" t="s">
        <v>36</v>
      </c>
      <c r="D3663" s="44">
        <v>4.2027291603008594</v>
      </c>
      <c r="E3663" s="44">
        <v>6.0740044823685739</v>
      </c>
      <c r="F3663" s="44">
        <v>1.8712753220677145</v>
      </c>
      <c r="G3663" s="45"/>
    </row>
    <row r="3664" spans="2:7" s="40" customFormat="1">
      <c r="B3664" s="43">
        <v>41678</v>
      </c>
      <c r="C3664" s="56" t="s">
        <v>37</v>
      </c>
      <c r="D3664" s="44">
        <v>3.5754374079907314</v>
      </c>
      <c r="E3664" s="44">
        <v>6.2421052618944781</v>
      </c>
      <c r="F3664" s="44">
        <v>2.6666678539037467</v>
      </c>
      <c r="G3664" s="45"/>
    </row>
    <row r="3665" spans="2:7" s="40" customFormat="1">
      <c r="B3665" s="43">
        <v>41678</v>
      </c>
      <c r="C3665" s="56" t="s">
        <v>38</v>
      </c>
      <c r="D3665" s="44">
        <v>6.2726643240012834</v>
      </c>
      <c r="E3665" s="44">
        <v>9.4366609816746756</v>
      </c>
      <c r="F3665" s="44">
        <v>3.1639966576733922</v>
      </c>
      <c r="G3665" s="45"/>
    </row>
    <row r="3666" spans="2:7" s="40" customFormat="1">
      <c r="B3666" s="43">
        <v>41678</v>
      </c>
      <c r="C3666" s="56" t="s">
        <v>39</v>
      </c>
      <c r="D3666" s="44">
        <v>3.5649455356357294</v>
      </c>
      <c r="E3666" s="44">
        <v>5.0966067874521235</v>
      </c>
      <c r="F3666" s="44">
        <v>1.5316612518163941</v>
      </c>
      <c r="G3666" s="45"/>
    </row>
    <row r="3667" spans="2:7" s="40" customFormat="1">
      <c r="B3667" s="43">
        <v>41678</v>
      </c>
      <c r="C3667" s="56" t="s">
        <v>40</v>
      </c>
      <c r="D3667" s="44">
        <v>4.0353717389808246</v>
      </c>
      <c r="E3667" s="44">
        <v>7.6606265495296757</v>
      </c>
      <c r="F3667" s="44">
        <v>3.6252548105488511</v>
      </c>
      <c r="G3667" s="45"/>
    </row>
    <row r="3668" spans="2:7" s="40" customFormat="1">
      <c r="B3668" s="43">
        <v>41678</v>
      </c>
      <c r="C3668" s="56" t="s">
        <v>41</v>
      </c>
      <c r="D3668" s="44">
        <v>2.3835749565004867</v>
      </c>
      <c r="E3668" s="44">
        <v>3.7830025760378643</v>
      </c>
      <c r="F3668" s="44">
        <v>1.3994276195373776</v>
      </c>
      <c r="G3668" s="45"/>
    </row>
    <row r="3669" spans="2:7" s="40" customFormat="1">
      <c r="B3669" s="43">
        <v>41678</v>
      </c>
      <c r="C3669" s="56" t="s">
        <v>42</v>
      </c>
      <c r="D3669" s="44">
        <v>5.3630155371610959</v>
      </c>
      <c r="E3669" s="44">
        <v>9.0055933307189164</v>
      </c>
      <c r="F3669" s="44">
        <v>3.6425777935578205</v>
      </c>
      <c r="G3669" s="45"/>
    </row>
    <row r="3670" spans="2:7" s="40" customFormat="1">
      <c r="B3670" s="43">
        <v>41678</v>
      </c>
      <c r="C3670" s="56" t="s">
        <v>43</v>
      </c>
      <c r="D3670" s="44">
        <v>3.4185124504056983</v>
      </c>
      <c r="E3670" s="44">
        <v>6.7147483466212083</v>
      </c>
      <c r="F3670" s="44">
        <v>3.2962358962155101</v>
      </c>
      <c r="G3670" s="45"/>
    </row>
    <row r="3671" spans="2:7" s="40" customFormat="1">
      <c r="B3671" s="43">
        <v>41678</v>
      </c>
      <c r="C3671" s="56" t="s">
        <v>44</v>
      </c>
      <c r="D3671" s="44">
        <v>5.0179736208010253</v>
      </c>
      <c r="E3671" s="44">
        <v>9.520383735102623</v>
      </c>
      <c r="F3671" s="44">
        <v>4.5024101143015978</v>
      </c>
      <c r="G3671" s="45"/>
    </row>
    <row r="3672" spans="2:7" s="40" customFormat="1">
      <c r="B3672" s="43">
        <v>41678</v>
      </c>
      <c r="C3672" s="56" t="s">
        <v>45</v>
      </c>
      <c r="D3672" s="44">
        <v>7.4223804025515161</v>
      </c>
      <c r="E3672" s="44">
        <v>10.529102433516053</v>
      </c>
      <c r="F3672" s="44">
        <v>3.1067220309645371</v>
      </c>
      <c r="G3672" s="45"/>
    </row>
    <row r="3673" spans="2:7" s="40" customFormat="1">
      <c r="B3673" s="43">
        <v>41678</v>
      </c>
      <c r="C3673" s="56" t="s">
        <v>46</v>
      </c>
      <c r="D3673" s="44">
        <v>6.6801073419013646</v>
      </c>
      <c r="E3673" s="44">
        <v>8.185749686411377</v>
      </c>
      <c r="F3673" s="44">
        <v>1.5056423445100124</v>
      </c>
      <c r="G3673" s="45"/>
    </row>
    <row r="3674" spans="2:7" s="40" customFormat="1">
      <c r="B3674" s="43">
        <v>41678</v>
      </c>
      <c r="C3674" s="56" t="s">
        <v>47</v>
      </c>
      <c r="D3674" s="44">
        <v>5.5510460136461335</v>
      </c>
      <c r="E3674" s="44">
        <v>9.6042746603525746</v>
      </c>
      <c r="F3674" s="44">
        <v>4.0532286467064411</v>
      </c>
      <c r="G3674" s="45"/>
    </row>
    <row r="3675" spans="2:7" s="40" customFormat="1">
      <c r="B3675" s="43">
        <v>41678</v>
      </c>
      <c r="C3675" s="56" t="s">
        <v>48</v>
      </c>
      <c r="D3675" s="44">
        <v>6.251427709021276</v>
      </c>
      <c r="E3675" s="44">
        <v>11.779350956383345</v>
      </c>
      <c r="F3675" s="44">
        <v>5.527923247362069</v>
      </c>
      <c r="G3675" s="45"/>
    </row>
    <row r="3676" spans="2:7" s="40" customFormat="1">
      <c r="B3676" s="43">
        <v>41678</v>
      </c>
      <c r="C3676" s="56" t="s">
        <v>49</v>
      </c>
      <c r="D3676" s="44">
        <v>6.1050412080412464</v>
      </c>
      <c r="E3676" s="44">
        <v>9.5516193179916016</v>
      </c>
      <c r="F3676" s="44">
        <v>3.4465781099503552</v>
      </c>
      <c r="G3676" s="45"/>
    </row>
    <row r="3677" spans="2:7" s="40" customFormat="1">
      <c r="B3677" s="43">
        <v>41678</v>
      </c>
      <c r="C3677" s="56" t="s">
        <v>50</v>
      </c>
      <c r="D3677" s="44">
        <v>11.676875476962383</v>
      </c>
      <c r="E3677" s="44">
        <v>18.472656980797559</v>
      </c>
      <c r="F3677" s="44">
        <v>6.7957815038351761</v>
      </c>
      <c r="G3677" s="45"/>
    </row>
    <row r="3678" spans="2:7" s="40" customFormat="1">
      <c r="B3678" s="43">
        <v>41678</v>
      </c>
      <c r="C3678" s="56" t="s">
        <v>51</v>
      </c>
      <c r="D3678" s="44">
        <v>6.2408756607762736</v>
      </c>
      <c r="E3678" s="44">
        <v>13.481385411069381</v>
      </c>
      <c r="F3678" s="44">
        <v>7.2405097502931071</v>
      </c>
      <c r="G3678" s="45"/>
    </row>
    <row r="3679" spans="2:7" s="40" customFormat="1">
      <c r="B3679" s="43">
        <v>41678</v>
      </c>
      <c r="C3679" s="56" t="s">
        <v>52</v>
      </c>
      <c r="D3679" s="44">
        <v>7.9134306653916138</v>
      </c>
      <c r="E3679" s="44">
        <v>14.721205548153678</v>
      </c>
      <c r="F3679" s="44">
        <v>6.8077748827620645</v>
      </c>
      <c r="G3679" s="45"/>
    </row>
    <row r="3680" spans="2:7" s="40" customFormat="1">
      <c r="B3680" s="43">
        <v>41678</v>
      </c>
      <c r="C3680" s="56" t="s">
        <v>53</v>
      </c>
      <c r="D3680" s="44">
        <v>7.1189141746664522</v>
      </c>
      <c r="E3680" s="44">
        <v>14.742131660406665</v>
      </c>
      <c r="F3680" s="44">
        <v>7.6232174857402129</v>
      </c>
      <c r="G3680" s="45"/>
    </row>
    <row r="3681" spans="2:7" s="40" customFormat="1">
      <c r="B3681" s="43">
        <v>41678</v>
      </c>
      <c r="C3681" s="56" t="s">
        <v>54</v>
      </c>
      <c r="D3681" s="44">
        <v>10.234038823142086</v>
      </c>
      <c r="E3681" s="44">
        <v>19.449408873037001</v>
      </c>
      <c r="F3681" s="44">
        <v>9.2153700498949149</v>
      </c>
      <c r="G3681" s="45"/>
    </row>
    <row r="3682" spans="2:7" s="40" customFormat="1">
      <c r="B3682" s="43">
        <v>41678</v>
      </c>
      <c r="C3682" s="56" t="s">
        <v>55</v>
      </c>
      <c r="D3682" s="44">
        <v>9.1050062127068561</v>
      </c>
      <c r="E3682" s="44">
        <v>18.398546159930593</v>
      </c>
      <c r="F3682" s="44">
        <v>9.2935399472237368</v>
      </c>
      <c r="G3682" s="45"/>
    </row>
    <row r="3683" spans="2:7" s="40" customFormat="1">
      <c r="B3683" s="43">
        <v>41678</v>
      </c>
      <c r="C3683" s="56" t="s">
        <v>56</v>
      </c>
      <c r="D3683" s="44">
        <v>10.557988590502152</v>
      </c>
      <c r="E3683" s="44">
        <v>17.536829126636082</v>
      </c>
      <c r="F3683" s="44">
        <v>6.9788405361339301</v>
      </c>
      <c r="G3683" s="45"/>
    </row>
    <row r="3684" spans="2:7" s="40" customFormat="1">
      <c r="B3684" s="43">
        <v>41678</v>
      </c>
      <c r="C3684" s="56" t="s">
        <v>57</v>
      </c>
      <c r="D3684" s="44">
        <v>9.251258331826886</v>
      </c>
      <c r="E3684" s="44">
        <v>15.2040972159104</v>
      </c>
      <c r="F3684" s="44">
        <v>5.9528388840835138</v>
      </c>
      <c r="G3684" s="45"/>
    </row>
    <row r="3685" spans="2:7" s="40" customFormat="1">
      <c r="B3685" s="43">
        <v>41678</v>
      </c>
      <c r="C3685" s="56" t="s">
        <v>58</v>
      </c>
      <c r="D3685" s="44">
        <v>10.014303973522042</v>
      </c>
      <c r="E3685" s="44">
        <v>15.119947168771446</v>
      </c>
      <c r="F3685" s="44">
        <v>5.1056431952494048</v>
      </c>
      <c r="G3685" s="45"/>
    </row>
    <row r="3686" spans="2:7" s="40" customFormat="1">
      <c r="B3686" s="43">
        <v>41678</v>
      </c>
      <c r="C3686" s="56" t="s">
        <v>59</v>
      </c>
      <c r="D3686" s="44">
        <v>11.937656763172432</v>
      </c>
      <c r="E3686" s="44">
        <v>16.307168910566773</v>
      </c>
      <c r="F3686" s="44">
        <v>4.3695121473943406</v>
      </c>
      <c r="G3686" s="45"/>
    </row>
    <row r="3687" spans="2:7" s="40" customFormat="1">
      <c r="B3687" s="43">
        <v>41678</v>
      </c>
      <c r="C3687" s="56" t="s">
        <v>60</v>
      </c>
      <c r="D3687" s="44">
        <v>11.97940711518244</v>
      </c>
      <c r="E3687" s="44">
        <v>16.832426915402475</v>
      </c>
      <c r="F3687" s="44">
        <v>4.8530198002200358</v>
      </c>
      <c r="G3687" s="45"/>
    </row>
    <row r="3688" spans="2:7" s="40" customFormat="1">
      <c r="B3688" s="43">
        <v>41678</v>
      </c>
      <c r="C3688" s="56" t="s">
        <v>61</v>
      </c>
      <c r="D3688" s="44">
        <v>3.679519368800749</v>
      </c>
      <c r="E3688" s="44">
        <v>11.000901608396775</v>
      </c>
      <c r="F3688" s="44">
        <v>7.3213822395960264</v>
      </c>
      <c r="G3688" s="45"/>
    </row>
    <row r="3689" spans="2:7" s="40" customFormat="1">
      <c r="B3689" s="43">
        <v>41678</v>
      </c>
      <c r="C3689" s="56" t="s">
        <v>62</v>
      </c>
      <c r="D3689" s="44">
        <v>10.442672094782127</v>
      </c>
      <c r="E3689" s="44">
        <v>21.802037018387662</v>
      </c>
      <c r="F3689" s="44">
        <v>11.359364923605535</v>
      </c>
      <c r="G3689" s="45"/>
    </row>
    <row r="3690" spans="2:7" s="40" customFormat="1">
      <c r="B3690" s="43">
        <v>41678</v>
      </c>
      <c r="C3690" s="56" t="s">
        <v>63</v>
      </c>
      <c r="D3690" s="44">
        <v>11.163879203222272</v>
      </c>
      <c r="E3690" s="44">
        <v>19.97369718872369</v>
      </c>
      <c r="F3690" s="44">
        <v>8.809817985501418</v>
      </c>
      <c r="G3690" s="45"/>
    </row>
    <row r="3691" spans="2:7" s="40" customFormat="1">
      <c r="B3691" s="43">
        <v>41678</v>
      </c>
      <c r="C3691" s="56" t="s">
        <v>64</v>
      </c>
      <c r="D3691" s="44">
        <v>10.714341000252182</v>
      </c>
      <c r="E3691" s="44">
        <v>21.213388050869991</v>
      </c>
      <c r="F3691" s="44">
        <v>10.49904705061781</v>
      </c>
      <c r="G3691" s="45"/>
    </row>
    <row r="3692" spans="2:7" s="40" customFormat="1">
      <c r="B3692" s="43">
        <v>41678</v>
      </c>
      <c r="C3692" s="56" t="s">
        <v>65</v>
      </c>
      <c r="D3692" s="44">
        <v>7.5993025052365457</v>
      </c>
      <c r="E3692" s="44">
        <v>13.112505271000575</v>
      </c>
      <c r="F3692" s="44">
        <v>5.5132027657640297</v>
      </c>
      <c r="G3692" s="45"/>
    </row>
    <row r="3693" spans="2:7" s="40" customFormat="1">
      <c r="B3693" s="43">
        <v>41678</v>
      </c>
      <c r="C3693" s="56" t="s">
        <v>66</v>
      </c>
      <c r="D3693" s="44">
        <v>12.094012242002462</v>
      </c>
      <c r="E3693" s="44">
        <v>18.891139312061302</v>
      </c>
      <c r="F3693" s="44">
        <v>6.7971270700588402</v>
      </c>
      <c r="G3693" s="45"/>
    </row>
    <row r="3694" spans="2:7" s="40" customFormat="1">
      <c r="B3694" s="43">
        <v>41678</v>
      </c>
      <c r="C3694" s="56" t="s">
        <v>67</v>
      </c>
      <c r="D3694" s="44">
        <v>9.7316044625469775</v>
      </c>
      <c r="E3694" s="44">
        <v>19.721053389127832</v>
      </c>
      <c r="F3694" s="44">
        <v>9.9894489265808541</v>
      </c>
      <c r="G3694" s="45"/>
    </row>
    <row r="3695" spans="2:7" s="40" customFormat="1">
      <c r="B3695" s="43">
        <v>41678</v>
      </c>
      <c r="C3695" s="56" t="s">
        <v>68</v>
      </c>
      <c r="D3695" s="44">
        <v>8.0486532203016363</v>
      </c>
      <c r="E3695" s="44">
        <v>15.413218068141269</v>
      </c>
      <c r="F3695" s="44">
        <v>7.3645648478396328</v>
      </c>
      <c r="G3695" s="45"/>
    </row>
    <row r="3696" spans="2:7" s="40" customFormat="1">
      <c r="B3696" s="43">
        <v>41678</v>
      </c>
      <c r="C3696" s="56" t="s">
        <v>69</v>
      </c>
      <c r="D3696" s="44">
        <v>9.3133927522368936</v>
      </c>
      <c r="E3696" s="44">
        <v>14.940329589837537</v>
      </c>
      <c r="F3696" s="44">
        <v>5.6269368376006437</v>
      </c>
      <c r="G3696" s="45"/>
    </row>
    <row r="3697" spans="2:7" s="40" customFormat="1">
      <c r="B3697" s="43">
        <v>41678</v>
      </c>
      <c r="C3697" s="56" t="s">
        <v>70</v>
      </c>
      <c r="D3697" s="44">
        <v>12.731372498042589</v>
      </c>
      <c r="E3697" s="44">
        <v>21.118059645348037</v>
      </c>
      <c r="F3697" s="44">
        <v>8.3866871473054481</v>
      </c>
      <c r="G3697" s="45"/>
    </row>
    <row r="3698" spans="2:7" s="40" customFormat="1">
      <c r="B3698" s="43">
        <v>41678</v>
      </c>
      <c r="C3698" s="56" t="s">
        <v>71</v>
      </c>
      <c r="D3698" s="44">
        <v>10.504895134877135</v>
      </c>
      <c r="E3698" s="44">
        <v>19.531460395149931</v>
      </c>
      <c r="F3698" s="44">
        <v>9.0265652602727968</v>
      </c>
      <c r="G3698" s="45"/>
    </row>
    <row r="3699" spans="2:7" s="40" customFormat="1">
      <c r="B3699" s="43">
        <v>41678</v>
      </c>
      <c r="C3699" s="56" t="s">
        <v>72</v>
      </c>
      <c r="D3699" s="44">
        <v>7.6721916427815593</v>
      </c>
      <c r="E3699" s="44">
        <v>14.961071196119521</v>
      </c>
      <c r="F3699" s="44">
        <v>7.2888795533379618</v>
      </c>
      <c r="G3699" s="45"/>
    </row>
    <row r="3700" spans="2:7" s="40" customFormat="1">
      <c r="B3700" s="43">
        <v>41678</v>
      </c>
      <c r="C3700" s="56" t="s">
        <v>73</v>
      </c>
      <c r="D3700" s="44">
        <v>10.38980723081211</v>
      </c>
      <c r="E3700" s="44">
        <v>19.625780850208876</v>
      </c>
      <c r="F3700" s="44">
        <v>9.2359736193967663</v>
      </c>
      <c r="G3700" s="45"/>
    </row>
    <row r="3701" spans="2:7" s="40" customFormat="1">
      <c r="B3701" s="43">
        <v>41678</v>
      </c>
      <c r="C3701" s="56" t="s">
        <v>74</v>
      </c>
      <c r="D3701" s="44">
        <v>9.689437428121968</v>
      </c>
      <c r="E3701" s="44">
        <v>18.228331792369669</v>
      </c>
      <c r="F3701" s="44">
        <v>8.5388943642477013</v>
      </c>
      <c r="G3701" s="45"/>
    </row>
    <row r="3702" spans="2:7" s="40" customFormat="1">
      <c r="B3702" s="43">
        <v>41678</v>
      </c>
      <c r="C3702" s="56" t="s">
        <v>75</v>
      </c>
      <c r="D3702" s="44">
        <v>11.299058188157293</v>
      </c>
      <c r="E3702" s="44">
        <v>23.722953426144549</v>
      </c>
      <c r="F3702" s="44">
        <v>12.423895237987256</v>
      </c>
      <c r="G3702" s="45"/>
    </row>
    <row r="3703" spans="2:7" s="40" customFormat="1">
      <c r="B3703" s="43">
        <v>41678</v>
      </c>
      <c r="C3703" s="56" t="s">
        <v>76</v>
      </c>
      <c r="D3703" s="44">
        <v>8.6231953087517503</v>
      </c>
      <c r="E3703" s="44">
        <v>17.177499650180263</v>
      </c>
      <c r="F3703" s="44">
        <v>8.5543043414285123</v>
      </c>
      <c r="G3703" s="45"/>
    </row>
    <row r="3704" spans="2:7" s="40" customFormat="1">
      <c r="B3704" s="43">
        <v>41678</v>
      </c>
      <c r="C3704" s="56" t="s">
        <v>77</v>
      </c>
      <c r="D3704" s="44">
        <v>12.626382199162563</v>
      </c>
      <c r="E3704" s="44">
        <v>25.949949519375284</v>
      </c>
      <c r="F3704" s="44">
        <v>13.323567320212721</v>
      </c>
      <c r="G3704" s="45"/>
    </row>
    <row r="3705" spans="2:7" s="40" customFormat="1">
      <c r="B3705" s="43">
        <v>41678</v>
      </c>
      <c r="C3705" s="56" t="s">
        <v>78</v>
      </c>
      <c r="D3705" s="44">
        <v>13.242998646782688</v>
      </c>
      <c r="E3705" s="44">
        <v>21.411205337427855</v>
      </c>
      <c r="F3705" s="44">
        <v>8.1682066906451674</v>
      </c>
      <c r="G3705" s="45"/>
    </row>
    <row r="3706" spans="2:7" s="40" customFormat="1">
      <c r="B3706" s="43">
        <v>41678</v>
      </c>
      <c r="C3706" s="56" t="s">
        <v>79</v>
      </c>
      <c r="D3706" s="44">
        <v>11.340629985477301</v>
      </c>
      <c r="E3706" s="44">
        <v>21.631700240044729</v>
      </c>
      <c r="F3706" s="44">
        <v>10.291070254567428</v>
      </c>
      <c r="G3706" s="45"/>
    </row>
    <row r="3707" spans="2:7" s="40" customFormat="1">
      <c r="B3707" s="43">
        <v>41678</v>
      </c>
      <c r="C3707" s="56" t="s">
        <v>80</v>
      </c>
      <c r="D3707" s="44">
        <v>7.0447415040214283</v>
      </c>
      <c r="E3707" s="44">
        <v>12.396916883872969</v>
      </c>
      <c r="F3707" s="44">
        <v>5.3521753798515403</v>
      </c>
      <c r="G3707" s="45"/>
    </row>
    <row r="3708" spans="2:7" s="40" customFormat="1">
      <c r="B3708" s="43">
        <v>41678</v>
      </c>
      <c r="C3708" s="56" t="s">
        <v>81</v>
      </c>
      <c r="D3708" s="44">
        <v>11.674977744227368</v>
      </c>
      <c r="E3708" s="44">
        <v>18.75284980305436</v>
      </c>
      <c r="F3708" s="44">
        <v>7.0778720588269923</v>
      </c>
      <c r="G3708" s="45"/>
    </row>
    <row r="3709" spans="2:7" s="40" customFormat="1">
      <c r="B3709" s="43">
        <v>41678</v>
      </c>
      <c r="C3709" s="56" t="s">
        <v>82</v>
      </c>
      <c r="D3709" s="44">
        <v>10.734233906242176</v>
      </c>
      <c r="E3709" s="44">
        <v>20.149999062524564</v>
      </c>
      <c r="F3709" s="44">
        <v>9.4157651562823883</v>
      </c>
      <c r="G3709" s="45"/>
    </row>
    <row r="3710" spans="2:7" s="40" customFormat="1">
      <c r="B3710" s="43">
        <v>41678</v>
      </c>
      <c r="C3710" s="56" t="s">
        <v>83</v>
      </c>
      <c r="D3710" s="44">
        <v>10.995476979382229</v>
      </c>
      <c r="E3710" s="44">
        <v>19.845212698443738</v>
      </c>
      <c r="F3710" s="44">
        <v>8.8497357190615098</v>
      </c>
      <c r="G3710" s="45"/>
    </row>
    <row r="3711" spans="2:7" s="40" customFormat="1">
      <c r="B3711" s="43">
        <v>41678</v>
      </c>
      <c r="C3711" s="56" t="s">
        <v>84</v>
      </c>
      <c r="D3711" s="44">
        <v>8.5705739982017359</v>
      </c>
      <c r="E3711" s="44">
        <v>14.802401021033598</v>
      </c>
      <c r="F3711" s="44">
        <v>6.2318270228318617</v>
      </c>
      <c r="G3711" s="45"/>
    </row>
    <row r="3712" spans="2:7" s="40" customFormat="1">
      <c r="B3712" s="43">
        <v>41678</v>
      </c>
      <c r="C3712" s="56" t="s">
        <v>85</v>
      </c>
      <c r="D3712" s="44">
        <v>12.051000004867442</v>
      </c>
      <c r="E3712" s="44">
        <v>19.950028019907677</v>
      </c>
      <c r="F3712" s="44">
        <v>7.8990280150402352</v>
      </c>
      <c r="G3712" s="45"/>
    </row>
    <row r="3713" spans="2:7" s="40" customFormat="1">
      <c r="B3713" s="43">
        <v>41678</v>
      </c>
      <c r="C3713" s="56" t="s">
        <v>86</v>
      </c>
      <c r="D3713" s="44">
        <v>10.023285694102031</v>
      </c>
      <c r="E3713" s="44">
        <v>18.573689389621457</v>
      </c>
      <c r="F3713" s="44">
        <v>8.5504036955194263</v>
      </c>
      <c r="G3713" s="45"/>
    </row>
    <row r="3714" spans="2:7" s="40" customFormat="1">
      <c r="B3714" s="43">
        <v>41678</v>
      </c>
      <c r="C3714" s="56" t="s">
        <v>87</v>
      </c>
      <c r="D3714" s="44">
        <v>11.70596570640237</v>
      </c>
      <c r="E3714" s="44">
        <v>18.710147440116376</v>
      </c>
      <c r="F3714" s="44">
        <v>7.004181733714006</v>
      </c>
      <c r="G3714" s="45"/>
    </row>
    <row r="3715" spans="2:7" s="40" customFormat="1">
      <c r="B3715" s="43">
        <v>41678</v>
      </c>
      <c r="C3715" s="56" t="s">
        <v>88</v>
      </c>
      <c r="D3715" s="44">
        <v>11.685000924222367</v>
      </c>
      <c r="E3715" s="44">
        <v>20.086235528708595</v>
      </c>
      <c r="F3715" s="44">
        <v>8.4012346044862287</v>
      </c>
      <c r="G3715" s="45"/>
    </row>
    <row r="3716" spans="2:7" s="40" customFormat="1">
      <c r="B3716" s="43">
        <v>41678</v>
      </c>
      <c r="C3716" s="56" t="s">
        <v>89</v>
      </c>
      <c r="D3716" s="44">
        <v>6.3023422274562755</v>
      </c>
      <c r="E3716" s="44">
        <v>13.04756987321859</v>
      </c>
      <c r="F3716" s="44">
        <v>6.7452276457623146</v>
      </c>
      <c r="G3716" s="45"/>
    </row>
    <row r="3717" spans="2:7" s="40" customFormat="1">
      <c r="B3717" s="43">
        <v>41678</v>
      </c>
      <c r="C3717" s="56" t="s">
        <v>90</v>
      </c>
      <c r="D3717" s="44">
        <v>14.600872179962955</v>
      </c>
      <c r="E3717" s="44">
        <v>22.018954106803495</v>
      </c>
      <c r="F3717" s="44">
        <v>7.4180819268405394</v>
      </c>
      <c r="G3717" s="45"/>
    </row>
    <row r="3718" spans="2:7" s="40" customFormat="1">
      <c r="B3718" s="43">
        <v>41678</v>
      </c>
      <c r="C3718" s="56" t="s">
        <v>91</v>
      </c>
      <c r="D3718" s="44">
        <v>14.663504832627968</v>
      </c>
      <c r="E3718" s="44">
        <v>23.174388781620838</v>
      </c>
      <c r="F3718" s="44">
        <v>8.5108839489928698</v>
      </c>
      <c r="G3718" s="45"/>
    </row>
    <row r="3719" spans="2:7" s="40" customFormat="1">
      <c r="B3719" s="43">
        <v>41678</v>
      </c>
      <c r="C3719" s="56" t="s">
        <v>92</v>
      </c>
      <c r="D3719" s="44">
        <v>9.0718855687618358</v>
      </c>
      <c r="E3719" s="44">
        <v>16.408964766074678</v>
      </c>
      <c r="F3719" s="44">
        <v>7.3370791973128426</v>
      </c>
      <c r="G3719" s="45"/>
    </row>
    <row r="3720" spans="2:7" s="40" customFormat="1">
      <c r="B3720" s="43">
        <v>41678</v>
      </c>
      <c r="C3720" s="56" t="s">
        <v>93</v>
      </c>
      <c r="D3720" s="44">
        <v>7.8699239775465921</v>
      </c>
      <c r="E3720" s="44">
        <v>16.125229530865838</v>
      </c>
      <c r="F3720" s="44">
        <v>8.2553055533192463</v>
      </c>
      <c r="G3720" s="45"/>
    </row>
    <row r="3721" spans="2:7" s="40" customFormat="1">
      <c r="B3721" s="43">
        <v>41678</v>
      </c>
      <c r="C3721" s="56" t="s">
        <v>94</v>
      </c>
      <c r="D3721" s="44">
        <v>11.548765463302335</v>
      </c>
      <c r="E3721" s="44">
        <v>16.009577279222903</v>
      </c>
      <c r="F3721" s="44">
        <v>4.4608118159205681</v>
      </c>
      <c r="G3721" s="45"/>
    </row>
    <row r="3722" spans="2:7" s="40" customFormat="1">
      <c r="B3722" s="43">
        <v>41678</v>
      </c>
      <c r="C3722" s="56" t="s">
        <v>95</v>
      </c>
      <c r="D3722" s="44">
        <v>8.5282743904817249</v>
      </c>
      <c r="E3722" s="44">
        <v>18.446619169705514</v>
      </c>
      <c r="F3722" s="44">
        <v>9.9183447792237889</v>
      </c>
      <c r="G3722" s="45"/>
    </row>
    <row r="3723" spans="2:7" s="40" customFormat="1">
      <c r="B3723" s="43">
        <v>41678</v>
      </c>
      <c r="C3723" s="56" t="s">
        <v>96</v>
      </c>
      <c r="D3723" s="44">
        <v>9.2389154754018676</v>
      </c>
      <c r="E3723" s="44">
        <v>14.349618070555843</v>
      </c>
      <c r="F3723" s="44">
        <v>5.1107025951539757</v>
      </c>
      <c r="G3723" s="45"/>
    </row>
    <row r="3724" spans="2:7" s="40" customFormat="1">
      <c r="B3724" s="43">
        <v>41678</v>
      </c>
      <c r="C3724" s="56" t="s">
        <v>97</v>
      </c>
      <c r="D3724" s="44">
        <v>8.1310390810116431</v>
      </c>
      <c r="E3724" s="44">
        <v>14.265493001317891</v>
      </c>
      <c r="F3724" s="44">
        <v>6.1344539203062478</v>
      </c>
      <c r="G3724" s="45"/>
    </row>
    <row r="3725" spans="2:7" s="40" customFormat="1">
      <c r="B3725" s="43">
        <v>41678</v>
      </c>
      <c r="C3725" s="56" t="s">
        <v>98</v>
      </c>
      <c r="D3725" s="44">
        <v>8.496786771121716</v>
      </c>
      <c r="E3725" s="44">
        <v>14.181368948991937</v>
      </c>
      <c r="F3725" s="44">
        <v>5.6845821778702206</v>
      </c>
      <c r="G3725" s="45"/>
    </row>
    <row r="3726" spans="2:7" s="40" customFormat="1">
      <c r="B3726" s="43">
        <v>41678</v>
      </c>
      <c r="C3726" s="56" t="s">
        <v>99</v>
      </c>
      <c r="D3726" s="44">
        <v>10.545157311917132</v>
      </c>
      <c r="E3726" s="44">
        <v>18.152042428213679</v>
      </c>
      <c r="F3726" s="44">
        <v>7.6068851162965476</v>
      </c>
      <c r="G3726" s="45"/>
    </row>
    <row r="3727" spans="2:7" s="40" customFormat="1">
      <c r="B3727" s="43">
        <v>41678</v>
      </c>
      <c r="C3727" s="56" t="s">
        <v>100</v>
      </c>
      <c r="D3727" s="44">
        <v>10.44059158737211</v>
      </c>
      <c r="E3727" s="44">
        <v>17.206519445378213</v>
      </c>
      <c r="F3727" s="44">
        <v>6.7659278580061031</v>
      </c>
      <c r="G3727" s="45"/>
    </row>
    <row r="3728" spans="2:7" s="40" customFormat="1">
      <c r="B3728" s="43">
        <v>41678</v>
      </c>
      <c r="C3728" s="56" t="s">
        <v>101</v>
      </c>
      <c r="D3728" s="44">
        <v>12.687499219552564</v>
      </c>
      <c r="E3728" s="44">
        <v>17.311460609702152</v>
      </c>
      <c r="F3728" s="44">
        <v>4.6239613901495886</v>
      </c>
      <c r="G3728" s="45"/>
    </row>
    <row r="3729" spans="2:7" s="40" customFormat="1">
      <c r="B3729" s="43">
        <v>41678</v>
      </c>
      <c r="C3729" s="56" t="s">
        <v>102</v>
      </c>
      <c r="D3729" s="44">
        <v>13.178626538222662</v>
      </c>
      <c r="E3729" s="44">
        <v>20.557235092972306</v>
      </c>
      <c r="F3729" s="44">
        <v>7.3786085547496434</v>
      </c>
      <c r="G3729" s="45"/>
    </row>
    <row r="3730" spans="2:7" s="40" customFormat="1">
      <c r="B3730" s="43">
        <v>41678</v>
      </c>
      <c r="C3730" s="56" t="s">
        <v>103</v>
      </c>
      <c r="D3730" s="44">
        <v>8.7996394570317769</v>
      </c>
      <c r="E3730" s="44">
        <v>16.260811130330747</v>
      </c>
      <c r="F3730" s="44">
        <v>7.4611716732989706</v>
      </c>
      <c r="G3730" s="45"/>
    </row>
    <row r="3731" spans="2:7" s="40" customFormat="1">
      <c r="B3731" s="43">
        <v>41678</v>
      </c>
      <c r="C3731" s="56" t="s">
        <v>104</v>
      </c>
      <c r="D3731" s="44">
        <v>10.576233290922135</v>
      </c>
      <c r="E3731" s="44">
        <v>17.122068328730258</v>
      </c>
      <c r="F3731" s="44">
        <v>6.5458350378081231</v>
      </c>
      <c r="G3731" s="45"/>
    </row>
    <row r="3732" spans="2:7" s="40" customFormat="1">
      <c r="B3732" s="43">
        <v>41678</v>
      </c>
      <c r="C3732" s="56" t="s">
        <v>105</v>
      </c>
      <c r="D3732" s="44">
        <v>9.4579455875269094</v>
      </c>
      <c r="E3732" s="44">
        <v>16.502212633201609</v>
      </c>
      <c r="F3732" s="44">
        <v>7.0442670456746992</v>
      </c>
      <c r="G3732" s="45"/>
    </row>
    <row r="3733" spans="2:7" s="40" customFormat="1">
      <c r="B3733" s="43">
        <v>41678</v>
      </c>
      <c r="C3733" s="56" t="s">
        <v>106</v>
      </c>
      <c r="D3733" s="44">
        <v>6.3958368456012904</v>
      </c>
      <c r="E3733" s="44">
        <v>11.491604956689459</v>
      </c>
      <c r="F3733" s="44">
        <v>5.0957681110881685</v>
      </c>
      <c r="G3733" s="45"/>
    </row>
    <row r="3734" spans="2:7" s="40" customFormat="1">
      <c r="B3734" s="43">
        <v>41678</v>
      </c>
      <c r="C3734" s="56" t="s">
        <v>107</v>
      </c>
      <c r="D3734" s="44">
        <v>9.227931892586863</v>
      </c>
      <c r="E3734" s="44">
        <v>15.052440826782432</v>
      </c>
      <c r="F3734" s="44">
        <v>5.8245089341955687</v>
      </c>
      <c r="G3734" s="45"/>
    </row>
    <row r="3735" spans="2:7" s="40" customFormat="1">
      <c r="B3735" s="43">
        <v>41678</v>
      </c>
      <c r="C3735" s="56" t="s">
        <v>108</v>
      </c>
      <c r="D3735" s="44">
        <v>9.290587124911875</v>
      </c>
      <c r="E3735" s="44">
        <v>15.441000789891209</v>
      </c>
      <c r="F3735" s="44">
        <v>6.1504136649793342</v>
      </c>
      <c r="G3735" s="45"/>
    </row>
    <row r="3736" spans="2:7" s="40" customFormat="1">
      <c r="B3736" s="43">
        <v>41678</v>
      </c>
      <c r="C3736" s="56" t="s">
        <v>109</v>
      </c>
      <c r="D3736" s="44">
        <v>11.589659267967338</v>
      </c>
      <c r="E3736" s="44">
        <v>18.014391921284741</v>
      </c>
      <c r="F3736" s="44">
        <v>6.4247326533174025</v>
      </c>
      <c r="G3736" s="45"/>
    </row>
    <row r="3737" spans="2:7" s="40" customFormat="1">
      <c r="B3737" s="43">
        <v>41678</v>
      </c>
      <c r="C3737" s="56" t="s">
        <v>110</v>
      </c>
      <c r="D3737" s="44">
        <v>9.729410453981961</v>
      </c>
      <c r="E3737" s="44">
        <v>15.041663640183435</v>
      </c>
      <c r="F3737" s="44">
        <v>5.3122531862014739</v>
      </c>
      <c r="G3737" s="45"/>
    </row>
    <row r="3738" spans="2:7" s="40" customFormat="1">
      <c r="B3738" s="43">
        <v>41678</v>
      </c>
      <c r="C3738" s="56" t="s">
        <v>111</v>
      </c>
      <c r="D3738" s="44">
        <v>9.6457559123269458</v>
      </c>
      <c r="E3738" s="44">
        <v>14.106726283148966</v>
      </c>
      <c r="F3738" s="44">
        <v>4.4609703708220199</v>
      </c>
      <c r="G3738" s="45"/>
    </row>
    <row r="3739" spans="2:7" s="40" customFormat="1">
      <c r="B3739" s="43">
        <v>41678</v>
      </c>
      <c r="C3739" s="56" t="s">
        <v>112</v>
      </c>
      <c r="D3739" s="44">
        <v>7.210765629301453</v>
      </c>
      <c r="E3739" s="44">
        <v>11.207584414107616</v>
      </c>
      <c r="F3739" s="44">
        <v>3.9968187848061634</v>
      </c>
      <c r="G3739" s="45"/>
    </row>
    <row r="3740" spans="2:7" s="40" customFormat="1">
      <c r="B3740" s="43">
        <v>41678</v>
      </c>
      <c r="C3740" s="56" t="s">
        <v>113</v>
      </c>
      <c r="D3740" s="44">
        <v>10.554833466652127</v>
      </c>
      <c r="E3740" s="44">
        <v>16.123278330965814</v>
      </c>
      <c r="F3740" s="44">
        <v>5.5684448643136868</v>
      </c>
      <c r="G3740" s="45"/>
    </row>
    <row r="3741" spans="2:7" s="40" customFormat="1">
      <c r="B3741" s="43">
        <v>41678</v>
      </c>
      <c r="C3741" s="56" t="s">
        <v>114</v>
      </c>
      <c r="D3741" s="44">
        <v>7.660051838881544</v>
      </c>
      <c r="E3741" s="44">
        <v>11.133922877673657</v>
      </c>
      <c r="F3741" s="44">
        <v>3.4738710387921126</v>
      </c>
      <c r="G3741" s="45"/>
    </row>
    <row r="3742" spans="2:7" s="40" customFormat="1">
      <c r="B3742" s="43">
        <v>41678</v>
      </c>
      <c r="C3742" s="56" t="s">
        <v>115</v>
      </c>
      <c r="D3742" s="44">
        <v>8.7572848250917641</v>
      </c>
      <c r="E3742" s="44">
        <v>12.257744695250016</v>
      </c>
      <c r="F3742" s="44">
        <v>3.5004598701582523</v>
      </c>
      <c r="G3742" s="45"/>
    </row>
    <row r="3743" spans="2:7" s="40" customFormat="1">
      <c r="B3743" s="43">
        <v>41678</v>
      </c>
      <c r="C3743" s="56" t="s">
        <v>116</v>
      </c>
      <c r="D3743" s="44">
        <v>6.186498124001246</v>
      </c>
      <c r="E3743" s="44">
        <v>9.6212735220185177</v>
      </c>
      <c r="F3743" s="44">
        <v>3.4347753980172717</v>
      </c>
      <c r="G3743" s="45"/>
    </row>
    <row r="3744" spans="2:7" s="40" customFormat="1">
      <c r="B3744" s="43">
        <v>41678</v>
      </c>
      <c r="C3744" s="56" t="s">
        <v>117</v>
      </c>
      <c r="D3744" s="44">
        <v>6.5417694515713176</v>
      </c>
      <c r="E3744" s="44">
        <v>7.5835343333496779</v>
      </c>
      <c r="F3744" s="44">
        <v>1.0417648817783602</v>
      </c>
      <c r="G3744" s="45"/>
    </row>
    <row r="3745" spans="2:7" s="40" customFormat="1">
      <c r="B3745" s="43">
        <v>41678</v>
      </c>
      <c r="C3745" s="56" t="s">
        <v>118</v>
      </c>
      <c r="D3745" s="44">
        <v>7.7957418804415699</v>
      </c>
      <c r="E3745" s="44">
        <v>11.396239560993504</v>
      </c>
      <c r="F3745" s="44">
        <v>3.6004976805519338</v>
      </c>
      <c r="G3745" s="45"/>
    </row>
    <row r="3746" spans="2:7" s="40" customFormat="1">
      <c r="B3746" s="43">
        <v>41678</v>
      </c>
      <c r="C3746" s="56" t="s">
        <v>119</v>
      </c>
      <c r="D3746" s="44">
        <v>8.5272010893617161</v>
      </c>
      <c r="E3746" s="44">
        <v>13.139732186785508</v>
      </c>
      <c r="F3746" s="44">
        <v>4.6125310974237923</v>
      </c>
      <c r="G3746" s="45"/>
    </row>
    <row r="3747" spans="2:7" s="40" customFormat="1">
      <c r="B3747" s="43">
        <v>41678</v>
      </c>
      <c r="C3747" s="56" t="s">
        <v>120</v>
      </c>
      <c r="D3747" s="44">
        <v>6.8865147632713857</v>
      </c>
      <c r="E3747" s="44">
        <v>11.427611600761484</v>
      </c>
      <c r="F3747" s="44">
        <v>4.5410968374900982</v>
      </c>
      <c r="G3747" s="45"/>
    </row>
    <row r="3748" spans="2:7" s="40" customFormat="1">
      <c r="B3748" s="43">
        <v>41678</v>
      </c>
      <c r="C3748" s="56" t="s">
        <v>121</v>
      </c>
      <c r="D3748" s="44">
        <v>9.8855975718519886</v>
      </c>
      <c r="E3748" s="44">
        <v>14.620532253159663</v>
      </c>
      <c r="F3748" s="44">
        <v>4.7349346813076743</v>
      </c>
      <c r="G3748" s="45"/>
    </row>
    <row r="3749" spans="2:7" s="40" customFormat="1">
      <c r="B3749" s="43">
        <v>41678</v>
      </c>
      <c r="C3749" s="56" t="s">
        <v>122</v>
      </c>
      <c r="D3749" s="44">
        <v>9.7183483356019558</v>
      </c>
      <c r="E3749" s="44">
        <v>15.145603400415363</v>
      </c>
      <c r="F3749" s="44">
        <v>5.4272550648134068</v>
      </c>
      <c r="G3749" s="45"/>
    </row>
    <row r="3750" spans="2:7" s="40" customFormat="1">
      <c r="B3750" s="43">
        <v>41678</v>
      </c>
      <c r="C3750" s="56" t="s">
        <v>123</v>
      </c>
      <c r="D3750" s="44">
        <v>7.7014894187565481</v>
      </c>
      <c r="E3750" s="44">
        <v>9.5683503504595429</v>
      </c>
      <c r="F3750" s="44">
        <v>1.8668609317029947</v>
      </c>
      <c r="G3750" s="45"/>
    </row>
    <row r="3751" spans="2:7" s="40" customFormat="1">
      <c r="B3751" s="43">
        <v>41678</v>
      </c>
      <c r="C3751" s="56" t="s">
        <v>124</v>
      </c>
      <c r="D3751" s="44">
        <v>6.740074114951355</v>
      </c>
      <c r="E3751" s="44">
        <v>8.4759736632011649</v>
      </c>
      <c r="F3751" s="44">
        <v>1.7358995482498099</v>
      </c>
      <c r="G3751" s="45"/>
    </row>
    <row r="3752" spans="2:7" s="40" customFormat="1">
      <c r="B3752" s="43">
        <v>41678</v>
      </c>
      <c r="C3752" s="56" t="s">
        <v>125</v>
      </c>
      <c r="D3752" s="44">
        <v>11.776780913137367</v>
      </c>
      <c r="E3752" s="44">
        <v>16.16411961782978</v>
      </c>
      <c r="F3752" s="44">
        <v>4.3873387046924126</v>
      </c>
      <c r="G3752" s="45"/>
    </row>
    <row r="3753" spans="2:7" s="40" customFormat="1">
      <c r="B3753" s="43">
        <v>41679</v>
      </c>
      <c r="C3753" s="56">
        <v>0</v>
      </c>
      <c r="D3753" s="44">
        <v>5.0994134376010249</v>
      </c>
      <c r="E3753" s="44">
        <v>8.2132976286033141</v>
      </c>
      <c r="F3753" s="44">
        <v>3.1138841910022892</v>
      </c>
      <c r="G3753" s="45"/>
    </row>
    <row r="3754" spans="2:7" s="40" customFormat="1">
      <c r="B3754" s="43">
        <v>41679</v>
      </c>
      <c r="C3754" s="56" t="s">
        <v>31</v>
      </c>
      <c r="D3754" s="44">
        <v>3.5215026956157072</v>
      </c>
      <c r="E3754" s="44">
        <v>6.0811643858695295</v>
      </c>
      <c r="F3754" s="44">
        <v>2.5596616902538223</v>
      </c>
      <c r="G3754" s="45"/>
    </row>
    <row r="3755" spans="2:7" s="40" customFormat="1">
      <c r="B3755" s="43">
        <v>41679</v>
      </c>
      <c r="C3755" s="56" t="s">
        <v>32</v>
      </c>
      <c r="D3755" s="44">
        <v>4.4096924139808857</v>
      </c>
      <c r="E3755" s="44">
        <v>5.461461735596882</v>
      </c>
      <c r="F3755" s="44">
        <v>1.0517693216159962</v>
      </c>
      <c r="G3755" s="45"/>
    </row>
    <row r="3756" spans="2:7" s="40" customFormat="1">
      <c r="B3756" s="43">
        <v>41679</v>
      </c>
      <c r="C3756" s="56" t="s">
        <v>33</v>
      </c>
      <c r="D3756" s="44">
        <v>6.3010203308562653</v>
      </c>
      <c r="E3756" s="44">
        <v>6.7952776150271212</v>
      </c>
      <c r="F3756" s="44">
        <v>0.4942572841708559</v>
      </c>
      <c r="G3756" s="45"/>
    </row>
    <row r="3757" spans="2:7" s="40" customFormat="1">
      <c r="B3757" s="43">
        <v>41679</v>
      </c>
      <c r="C3757" s="56" t="s">
        <v>34</v>
      </c>
      <c r="D3757" s="44">
        <v>8.7252477308017529</v>
      </c>
      <c r="E3757" s="44">
        <v>10.187603398514183</v>
      </c>
      <c r="F3757" s="44">
        <v>1.4623556677124299</v>
      </c>
      <c r="G3757" s="45"/>
    </row>
    <row r="3758" spans="2:7" s="40" customFormat="1">
      <c r="B3758" s="43">
        <v>41679</v>
      </c>
      <c r="C3758" s="56" t="s">
        <v>35</v>
      </c>
      <c r="D3758" s="44">
        <v>4.4723190929008974</v>
      </c>
      <c r="E3758" s="44">
        <v>6.2700643543194197</v>
      </c>
      <c r="F3758" s="44">
        <v>1.7977452614185223</v>
      </c>
      <c r="G3758" s="45"/>
    </row>
    <row r="3759" spans="2:7" s="40" customFormat="1">
      <c r="B3759" s="43">
        <v>41679</v>
      </c>
      <c r="C3759" s="56" t="s">
        <v>36</v>
      </c>
      <c r="D3759" s="44">
        <v>6.3636169218312775</v>
      </c>
      <c r="E3759" s="44">
        <v>7.7928971470795503</v>
      </c>
      <c r="F3759" s="44">
        <v>1.4292802252482728</v>
      </c>
      <c r="G3759" s="45"/>
    </row>
    <row r="3760" spans="2:7" s="40" customFormat="1">
      <c r="B3760" s="43">
        <v>41679</v>
      </c>
      <c r="C3760" s="56" t="s">
        <v>37</v>
      </c>
      <c r="D3760" s="44">
        <v>6.3008881411962641</v>
      </c>
      <c r="E3760" s="44">
        <v>9.0216416974498479</v>
      </c>
      <c r="F3760" s="44">
        <v>2.7207535562535838</v>
      </c>
      <c r="G3760" s="45"/>
    </row>
    <row r="3761" spans="2:7" s="40" customFormat="1">
      <c r="B3761" s="43">
        <v>41679</v>
      </c>
      <c r="C3761" s="56" t="s">
        <v>38</v>
      </c>
      <c r="D3761" s="44">
        <v>6.87555995308138</v>
      </c>
      <c r="E3761" s="44">
        <v>9.9352984848423258</v>
      </c>
      <c r="F3761" s="44">
        <v>3.0597385317609458</v>
      </c>
      <c r="G3761" s="45"/>
    </row>
    <row r="3762" spans="2:7" s="40" customFormat="1">
      <c r="B3762" s="43">
        <v>41679</v>
      </c>
      <c r="C3762" s="56" t="s">
        <v>39</v>
      </c>
      <c r="D3762" s="44">
        <v>5.6529763301561333</v>
      </c>
      <c r="E3762" s="44">
        <v>6.8370403512770945</v>
      </c>
      <c r="F3762" s="44">
        <v>1.1840640211209612</v>
      </c>
      <c r="G3762" s="45"/>
    </row>
    <row r="3763" spans="2:7" s="40" customFormat="1">
      <c r="B3763" s="43">
        <v>41679</v>
      </c>
      <c r="C3763" s="56" t="s">
        <v>40</v>
      </c>
      <c r="D3763" s="44">
        <v>6.7292008546013493</v>
      </c>
      <c r="E3763" s="44">
        <v>7.6141693661456502</v>
      </c>
      <c r="F3763" s="44">
        <v>0.8849685115443009</v>
      </c>
      <c r="G3763" s="45"/>
    </row>
    <row r="3764" spans="2:7" s="40" customFormat="1">
      <c r="B3764" s="43">
        <v>41679</v>
      </c>
      <c r="C3764" s="56" t="s">
        <v>41</v>
      </c>
      <c r="D3764" s="44">
        <v>8.8398665588717726</v>
      </c>
      <c r="E3764" s="44">
        <v>9.9246158710593289</v>
      </c>
      <c r="F3764" s="44">
        <v>1.0847493121875562</v>
      </c>
      <c r="G3764" s="45"/>
    </row>
    <row r="3765" spans="2:7" s="40" customFormat="1">
      <c r="B3765" s="43">
        <v>41679</v>
      </c>
      <c r="C3765" s="56" t="s">
        <v>42</v>
      </c>
      <c r="D3765" s="44">
        <v>6.3634166643612762</v>
      </c>
      <c r="E3765" s="44">
        <v>10.344642828094088</v>
      </c>
      <c r="F3765" s="44">
        <v>3.9812261637328117</v>
      </c>
      <c r="G3765" s="45"/>
    </row>
    <row r="3766" spans="2:7" s="40" customFormat="1">
      <c r="B3766" s="43">
        <v>41679</v>
      </c>
      <c r="C3766" s="56" t="s">
        <v>43</v>
      </c>
      <c r="D3766" s="44">
        <v>3.8034015055407622</v>
      </c>
      <c r="E3766" s="44">
        <v>5.2615580633999928</v>
      </c>
      <c r="F3766" s="44">
        <v>1.4581565578592306</v>
      </c>
      <c r="G3766" s="45"/>
    </row>
    <row r="3767" spans="2:7" s="40" customFormat="1">
      <c r="B3767" s="43">
        <v>41679</v>
      </c>
      <c r="C3767" s="56" t="s">
        <v>44</v>
      </c>
      <c r="D3767" s="44">
        <v>3.6570976505007331</v>
      </c>
      <c r="E3767" s="44">
        <v>6.1016900890225116</v>
      </c>
      <c r="F3767" s="44">
        <v>2.4445924385217785</v>
      </c>
      <c r="G3767" s="45"/>
    </row>
    <row r="3768" spans="2:7" s="40" customFormat="1">
      <c r="B3768" s="43">
        <v>41679</v>
      </c>
      <c r="C3768" s="56" t="s">
        <v>45</v>
      </c>
      <c r="D3768" s="44">
        <v>5.6214520462511262</v>
      </c>
      <c r="E3768" s="44">
        <v>7.7399627894885752</v>
      </c>
      <c r="F3768" s="44">
        <v>2.118510743237449</v>
      </c>
      <c r="G3768" s="45"/>
    </row>
    <row r="3769" spans="2:7" s="40" customFormat="1">
      <c r="B3769" s="43">
        <v>41679</v>
      </c>
      <c r="C3769" s="56" t="s">
        <v>46</v>
      </c>
      <c r="D3769" s="44">
        <v>6.3214881961012663</v>
      </c>
      <c r="E3769" s="44">
        <v>9.5042387149545675</v>
      </c>
      <c r="F3769" s="44">
        <v>3.1827505188533012</v>
      </c>
      <c r="G3769" s="45"/>
    </row>
    <row r="3770" spans="2:7" s="40" customFormat="1">
      <c r="B3770" s="43">
        <v>41679</v>
      </c>
      <c r="C3770" s="56" t="s">
        <v>47</v>
      </c>
      <c r="D3770" s="44">
        <v>3.5107585010407028</v>
      </c>
      <c r="E3770" s="44">
        <v>4.8938656765472022</v>
      </c>
      <c r="F3770" s="44">
        <v>1.3831071755064994</v>
      </c>
      <c r="G3770" s="45"/>
    </row>
    <row r="3771" spans="2:7" s="40" customFormat="1">
      <c r="B3771" s="43">
        <v>41679</v>
      </c>
      <c r="C3771" s="56" t="s">
        <v>48</v>
      </c>
      <c r="D3771" s="44">
        <v>4.2734901648908554</v>
      </c>
      <c r="E3771" s="44">
        <v>7.4772774120117242</v>
      </c>
      <c r="F3771" s="44">
        <v>3.2037872471208688</v>
      </c>
      <c r="G3771" s="45"/>
    </row>
    <row r="3772" spans="2:7" s="40" customFormat="1">
      <c r="B3772" s="43">
        <v>41679</v>
      </c>
      <c r="C3772" s="56" t="s">
        <v>49</v>
      </c>
      <c r="D3772" s="44">
        <v>3.3644416024106727</v>
      </c>
      <c r="E3772" s="44">
        <v>6.8366265952070897</v>
      </c>
      <c r="F3772" s="44">
        <v>3.472184992796417</v>
      </c>
      <c r="G3772" s="45"/>
    </row>
    <row r="3773" spans="2:7" s="40" customFormat="1">
      <c r="B3773" s="43">
        <v>41679</v>
      </c>
      <c r="C3773" s="56" t="s">
        <v>50</v>
      </c>
      <c r="D3773" s="44">
        <v>6.8751272128013765</v>
      </c>
      <c r="E3773" s="44">
        <v>12.580997070784804</v>
      </c>
      <c r="F3773" s="44">
        <v>5.7058698579834273</v>
      </c>
      <c r="G3773" s="45"/>
    </row>
    <row r="3774" spans="2:7" s="40" customFormat="1">
      <c r="B3774" s="43">
        <v>41679</v>
      </c>
      <c r="C3774" s="56" t="s">
        <v>51</v>
      </c>
      <c r="D3774" s="44">
        <v>2.6434620991355287</v>
      </c>
      <c r="E3774" s="44">
        <v>4.2636509994795615</v>
      </c>
      <c r="F3774" s="44">
        <v>1.6201889003440328</v>
      </c>
      <c r="G3774" s="45"/>
    </row>
    <row r="3775" spans="2:7" s="40" customFormat="1">
      <c r="B3775" s="43">
        <v>41679</v>
      </c>
      <c r="C3775" s="56" t="s">
        <v>52</v>
      </c>
      <c r="D3775" s="44">
        <v>5.5794520026611165</v>
      </c>
      <c r="E3775" s="44">
        <v>7.8026441382655358</v>
      </c>
      <c r="F3775" s="44">
        <v>2.2231921356044193</v>
      </c>
      <c r="G3775" s="45"/>
    </row>
    <row r="3776" spans="2:7" s="40" customFormat="1">
      <c r="B3776" s="43">
        <v>41679</v>
      </c>
      <c r="C3776" s="56" t="s">
        <v>53</v>
      </c>
      <c r="D3776" s="44">
        <v>8.0661317468216129</v>
      </c>
      <c r="E3776" s="44">
        <v>10.97404276797872</v>
      </c>
      <c r="F3776" s="44">
        <v>2.9079110211571066</v>
      </c>
      <c r="G3776" s="45"/>
    </row>
    <row r="3777" spans="2:7" s="40" customFormat="1">
      <c r="B3777" s="43">
        <v>41679</v>
      </c>
      <c r="C3777" s="56" t="s">
        <v>54</v>
      </c>
      <c r="D3777" s="44">
        <v>6.4988440803612999</v>
      </c>
      <c r="E3777" s="44">
        <v>11.194506019209594</v>
      </c>
      <c r="F3777" s="44">
        <v>4.6956619388482945</v>
      </c>
      <c r="G3777" s="45"/>
    </row>
    <row r="3778" spans="2:7" s="40" customFormat="1">
      <c r="B3778" s="43">
        <v>41679</v>
      </c>
      <c r="C3778" s="56" t="s">
        <v>55</v>
      </c>
      <c r="D3778" s="44">
        <v>9.2049061135768397</v>
      </c>
      <c r="E3778" s="44">
        <v>15.163948272227319</v>
      </c>
      <c r="F3778" s="44">
        <v>5.9590421586504796</v>
      </c>
      <c r="G3778" s="45"/>
    </row>
    <row r="3779" spans="2:7" s="40" customFormat="1">
      <c r="B3779" s="43">
        <v>41679</v>
      </c>
      <c r="C3779" s="56" t="s">
        <v>56</v>
      </c>
      <c r="D3779" s="44">
        <v>7.5958361437915185</v>
      </c>
      <c r="E3779" s="44">
        <v>12.780064650646684</v>
      </c>
      <c r="F3779" s="44">
        <v>5.1842285068551659</v>
      </c>
      <c r="G3779" s="45"/>
    </row>
    <row r="3780" spans="2:7" s="40" customFormat="1">
      <c r="B3780" s="43">
        <v>41679</v>
      </c>
      <c r="C3780" s="56" t="s">
        <v>57</v>
      </c>
      <c r="D3780" s="44">
        <v>3.3747485626956752</v>
      </c>
      <c r="E3780" s="44">
        <v>6.0592051545815302</v>
      </c>
      <c r="F3780" s="44">
        <v>2.6844565918858549</v>
      </c>
      <c r="G3780" s="45"/>
    </row>
    <row r="3781" spans="2:7" s="40" customFormat="1">
      <c r="B3781" s="43">
        <v>41679</v>
      </c>
      <c r="C3781" s="56" t="s">
        <v>58</v>
      </c>
      <c r="D3781" s="44">
        <v>8.0554721163616101</v>
      </c>
      <c r="E3781" s="44">
        <v>13.168452819184459</v>
      </c>
      <c r="F3781" s="44">
        <v>5.1129807028228491</v>
      </c>
      <c r="G3781" s="45"/>
    </row>
    <row r="3782" spans="2:7" s="40" customFormat="1">
      <c r="B3782" s="43">
        <v>41679</v>
      </c>
      <c r="C3782" s="56" t="s">
        <v>59</v>
      </c>
      <c r="D3782" s="44">
        <v>4.2627955688408523</v>
      </c>
      <c r="E3782" s="44">
        <v>5.8701120999656382</v>
      </c>
      <c r="F3782" s="44">
        <v>1.6073165311247859</v>
      </c>
      <c r="G3782" s="45"/>
    </row>
    <row r="3783" spans="2:7" s="40" customFormat="1">
      <c r="B3783" s="43">
        <v>41679</v>
      </c>
      <c r="C3783" s="56" t="s">
        <v>60</v>
      </c>
      <c r="D3783" s="44">
        <v>9.0897369885018158</v>
      </c>
      <c r="E3783" s="44">
        <v>12.128691306263054</v>
      </c>
      <c r="F3783" s="44">
        <v>3.0389543177612381</v>
      </c>
      <c r="G3783" s="45"/>
    </row>
    <row r="3784" spans="2:7" s="40" customFormat="1">
      <c r="B3784" s="43">
        <v>41679</v>
      </c>
      <c r="C3784" s="56" t="s">
        <v>61</v>
      </c>
      <c r="D3784" s="44">
        <v>7.3135431215014606</v>
      </c>
      <c r="E3784" s="44">
        <v>11.456555953800438</v>
      </c>
      <c r="F3784" s="44">
        <v>4.143012832298977</v>
      </c>
      <c r="G3784" s="45"/>
    </row>
    <row r="3785" spans="2:7" s="40" customFormat="1">
      <c r="B3785" s="43">
        <v>41679</v>
      </c>
      <c r="C3785" s="56" t="s">
        <v>62</v>
      </c>
      <c r="D3785" s="44">
        <v>4.795569548460958</v>
      </c>
      <c r="E3785" s="44">
        <v>7.7286655795155728</v>
      </c>
      <c r="F3785" s="44">
        <v>2.9330960310546148</v>
      </c>
      <c r="G3785" s="45"/>
    </row>
    <row r="3786" spans="2:7" s="40" customFormat="1">
      <c r="B3786" s="43">
        <v>41679</v>
      </c>
      <c r="C3786" s="56" t="s">
        <v>63</v>
      </c>
      <c r="D3786" s="44">
        <v>7.1567492574764291</v>
      </c>
      <c r="E3786" s="44">
        <v>10.731859259779853</v>
      </c>
      <c r="F3786" s="44">
        <v>3.5751100023034237</v>
      </c>
      <c r="G3786" s="45"/>
    </row>
    <row r="3787" spans="2:7" s="40" customFormat="1">
      <c r="B3787" s="43">
        <v>41679</v>
      </c>
      <c r="C3787" s="56" t="s">
        <v>64</v>
      </c>
      <c r="D3787" s="44">
        <v>8.5671585506017092</v>
      </c>
      <c r="E3787" s="44">
        <v>11.109822283941634</v>
      </c>
      <c r="F3787" s="44">
        <v>2.5426637333399249</v>
      </c>
      <c r="G3787" s="45"/>
    </row>
    <row r="3788" spans="2:7" s="40" customFormat="1">
      <c r="B3788" s="43">
        <v>41679</v>
      </c>
      <c r="C3788" s="56" t="s">
        <v>65</v>
      </c>
      <c r="D3788" s="44">
        <v>6.91637708555138</v>
      </c>
      <c r="E3788" s="44">
        <v>9.5031458523395553</v>
      </c>
      <c r="F3788" s="44">
        <v>2.5867687667881754</v>
      </c>
      <c r="G3788" s="45"/>
    </row>
    <row r="3789" spans="2:7" s="40" customFormat="1">
      <c r="B3789" s="43">
        <v>41679</v>
      </c>
      <c r="C3789" s="56" t="s">
        <v>66</v>
      </c>
      <c r="D3789" s="44">
        <v>9.3924326032818755</v>
      </c>
      <c r="E3789" s="44">
        <v>16.496521294522545</v>
      </c>
      <c r="F3789" s="44">
        <v>7.1040886912406691</v>
      </c>
      <c r="G3789" s="45"/>
    </row>
    <row r="3790" spans="2:7" s="40" customFormat="1">
      <c r="B3790" s="43">
        <v>41679</v>
      </c>
      <c r="C3790" s="56" t="s">
        <v>67</v>
      </c>
      <c r="D3790" s="44">
        <v>8.8804514277517725</v>
      </c>
      <c r="E3790" s="44">
        <v>12.411693284362885</v>
      </c>
      <c r="F3790" s="44">
        <v>3.5312418566111123</v>
      </c>
      <c r="G3790" s="45"/>
    </row>
    <row r="3791" spans="2:7" s="40" customFormat="1">
      <c r="B3791" s="43">
        <v>41679</v>
      </c>
      <c r="C3791" s="56" t="s">
        <v>68</v>
      </c>
      <c r="D3791" s="44">
        <v>5.913304872261179</v>
      </c>
      <c r="E3791" s="44">
        <v>11.970596194913139</v>
      </c>
      <c r="F3791" s="44">
        <v>6.0572913226519596</v>
      </c>
      <c r="G3791" s="45"/>
    </row>
    <row r="3792" spans="2:7" s="40" customFormat="1">
      <c r="B3792" s="43">
        <v>41679</v>
      </c>
      <c r="C3792" s="56" t="s">
        <v>69</v>
      </c>
      <c r="D3792" s="44">
        <v>6.7908621982513546</v>
      </c>
      <c r="E3792" s="44">
        <v>10.23794793546913</v>
      </c>
      <c r="F3792" s="44">
        <v>3.4470857372177752</v>
      </c>
      <c r="G3792" s="45"/>
    </row>
    <row r="3793" spans="2:7" s="40" customFormat="1">
      <c r="B3793" s="43">
        <v>41679</v>
      </c>
      <c r="C3793" s="56" t="s">
        <v>70</v>
      </c>
      <c r="D3793" s="44">
        <v>6.6341151925013229</v>
      </c>
      <c r="E3793" s="44">
        <v>11.424430700025448</v>
      </c>
      <c r="F3793" s="44">
        <v>4.7903155075241255</v>
      </c>
      <c r="G3793" s="45"/>
    </row>
    <row r="3794" spans="2:7" s="40" customFormat="1">
      <c r="B3794" s="43">
        <v>41679</v>
      </c>
      <c r="C3794" s="56" t="s">
        <v>71</v>
      </c>
      <c r="D3794" s="44">
        <v>12.160739488982424</v>
      </c>
      <c r="E3794" s="44">
        <v>21.126668601671884</v>
      </c>
      <c r="F3794" s="44">
        <v>8.9659291126894605</v>
      </c>
      <c r="G3794" s="45"/>
    </row>
    <row r="3795" spans="2:7" s="40" customFormat="1">
      <c r="B3795" s="43">
        <v>41679</v>
      </c>
      <c r="C3795" s="56" t="s">
        <v>72</v>
      </c>
      <c r="D3795" s="44">
        <v>10.812971946152155</v>
      </c>
      <c r="E3795" s="44">
        <v>16.380419249990606</v>
      </c>
      <c r="F3795" s="44">
        <v>5.5674473038384509</v>
      </c>
      <c r="G3795" s="45"/>
    </row>
    <row r="3796" spans="2:7" s="40" customFormat="1">
      <c r="B3796" s="43">
        <v>41679</v>
      </c>
      <c r="C3796" s="56" t="s">
        <v>73</v>
      </c>
      <c r="D3796" s="44">
        <v>6.0280696460462009</v>
      </c>
      <c r="E3796" s="44">
        <v>12.83125074583864</v>
      </c>
      <c r="F3796" s="44">
        <v>6.8031810997924387</v>
      </c>
      <c r="G3796" s="45"/>
    </row>
    <row r="3797" spans="2:7" s="40" customFormat="1">
      <c r="B3797" s="43">
        <v>41679</v>
      </c>
      <c r="C3797" s="56" t="s">
        <v>74</v>
      </c>
      <c r="D3797" s="44">
        <v>11.930709571762376</v>
      </c>
      <c r="E3797" s="44">
        <v>22.26030026830723</v>
      </c>
      <c r="F3797" s="44">
        <v>10.329590696544853</v>
      </c>
      <c r="G3797" s="45"/>
    </row>
    <row r="3798" spans="2:7" s="40" customFormat="1">
      <c r="B3798" s="43">
        <v>41679</v>
      </c>
      <c r="C3798" s="56" t="s">
        <v>75</v>
      </c>
      <c r="D3798" s="44">
        <v>10.206866991077034</v>
      </c>
      <c r="E3798" s="44">
        <v>17.955133515079698</v>
      </c>
      <c r="F3798" s="44">
        <v>7.7482665240026645</v>
      </c>
      <c r="G3798" s="45"/>
    </row>
    <row r="3799" spans="2:7" s="40" customFormat="1">
      <c r="B3799" s="43">
        <v>41679</v>
      </c>
      <c r="C3799" s="56" t="s">
        <v>76</v>
      </c>
      <c r="D3799" s="44">
        <v>13.340942447592656</v>
      </c>
      <c r="E3799" s="44">
        <v>24.496533879811942</v>
      </c>
      <c r="F3799" s="44">
        <v>11.155591432219286</v>
      </c>
      <c r="G3799" s="45"/>
    </row>
    <row r="3800" spans="2:7" s="40" customFormat="1">
      <c r="B3800" s="43">
        <v>41679</v>
      </c>
      <c r="C3800" s="56" t="s">
        <v>77</v>
      </c>
      <c r="D3800" s="44">
        <v>13.696071885017727</v>
      </c>
      <c r="E3800" s="44">
        <v>19.099410805324041</v>
      </c>
      <c r="F3800" s="44">
        <v>5.4033389203063145</v>
      </c>
      <c r="G3800" s="45"/>
    </row>
    <row r="3801" spans="2:7" s="40" customFormat="1">
      <c r="B3801" s="43">
        <v>41679</v>
      </c>
      <c r="C3801" s="56" t="s">
        <v>78</v>
      </c>
      <c r="D3801" s="44">
        <v>13.654212087422719</v>
      </c>
      <c r="E3801" s="44">
        <v>21.629768060467587</v>
      </c>
      <c r="F3801" s="44">
        <v>7.9755559730448677</v>
      </c>
      <c r="G3801" s="45"/>
    </row>
    <row r="3802" spans="2:7" s="40" customFormat="1">
      <c r="B3802" s="43">
        <v>41679</v>
      </c>
      <c r="C3802" s="56" t="s">
        <v>79</v>
      </c>
      <c r="D3802" s="44">
        <v>17.415036069088469</v>
      </c>
      <c r="E3802" s="44">
        <v>23.414607187716559</v>
      </c>
      <c r="F3802" s="44">
        <v>5.99957111862809</v>
      </c>
      <c r="G3802" s="45"/>
    </row>
    <row r="3803" spans="2:7" s="40" customFormat="1">
      <c r="B3803" s="43">
        <v>41679</v>
      </c>
      <c r="C3803" s="56" t="s">
        <v>80</v>
      </c>
      <c r="D3803" s="44">
        <v>10.373749307852064</v>
      </c>
      <c r="E3803" s="44">
        <v>21.230515314455808</v>
      </c>
      <c r="F3803" s="44">
        <v>10.856766006603744</v>
      </c>
      <c r="G3803" s="45"/>
    </row>
    <row r="3804" spans="2:7" s="40" customFormat="1">
      <c r="B3804" s="43">
        <v>41679</v>
      </c>
      <c r="C3804" s="56" t="s">
        <v>81</v>
      </c>
      <c r="D3804" s="44">
        <v>8.0753939045866066</v>
      </c>
      <c r="E3804" s="44">
        <v>16.841513566138328</v>
      </c>
      <c r="F3804" s="44">
        <v>8.7661196615517216</v>
      </c>
      <c r="G3804" s="45"/>
    </row>
    <row r="3805" spans="2:7" s="40" customFormat="1">
      <c r="B3805" s="43">
        <v>41679</v>
      </c>
      <c r="C3805" s="56" t="s">
        <v>82</v>
      </c>
      <c r="D3805" s="44">
        <v>15.23138751072303</v>
      </c>
      <c r="E3805" s="44">
        <v>25.986592120485078</v>
      </c>
      <c r="F3805" s="44">
        <v>10.755204609762048</v>
      </c>
      <c r="G3805" s="45"/>
    </row>
    <row r="3806" spans="2:7" s="40" customFormat="1">
      <c r="B3806" s="43">
        <v>41679</v>
      </c>
      <c r="C3806" s="56" t="s">
        <v>83</v>
      </c>
      <c r="D3806" s="44">
        <v>11.72121202527233</v>
      </c>
      <c r="E3806" s="44">
        <v>18.962222739127107</v>
      </c>
      <c r="F3806" s="44">
        <v>7.2410107138547772</v>
      </c>
      <c r="G3806" s="45"/>
    </row>
    <row r="3807" spans="2:7" s="40" customFormat="1">
      <c r="B3807" s="43">
        <v>41679</v>
      </c>
      <c r="C3807" s="56" t="s">
        <v>84</v>
      </c>
      <c r="D3807" s="44">
        <v>9.0781460018718043</v>
      </c>
      <c r="E3807" s="44">
        <v>16.473725017544535</v>
      </c>
      <c r="F3807" s="44">
        <v>7.3955790156727303</v>
      </c>
      <c r="G3807" s="45"/>
    </row>
    <row r="3808" spans="2:7" s="40" customFormat="1">
      <c r="B3808" s="43">
        <v>41679</v>
      </c>
      <c r="C3808" s="56" t="s">
        <v>85</v>
      </c>
      <c r="D3808" s="44">
        <v>6.6231465714513167</v>
      </c>
      <c r="E3808" s="44">
        <v>13.449785854021274</v>
      </c>
      <c r="F3808" s="44">
        <v>6.8266392825699569</v>
      </c>
      <c r="G3808" s="45"/>
    </row>
    <row r="3809" spans="2:7" s="40" customFormat="1">
      <c r="B3809" s="43">
        <v>41679</v>
      </c>
      <c r="C3809" s="56" t="s">
        <v>86</v>
      </c>
      <c r="D3809" s="44">
        <v>8.1796475694616255</v>
      </c>
      <c r="E3809" s="44">
        <v>13.5756969849282</v>
      </c>
      <c r="F3809" s="44">
        <v>5.3960494154665746</v>
      </c>
      <c r="G3809" s="45"/>
    </row>
    <row r="3810" spans="2:7" s="40" customFormat="1">
      <c r="B3810" s="43">
        <v>41679</v>
      </c>
      <c r="C3810" s="56" t="s">
        <v>87</v>
      </c>
      <c r="D3810" s="44">
        <v>13.758032354357734</v>
      </c>
      <c r="E3810" s="44">
        <v>22.195552745017245</v>
      </c>
      <c r="F3810" s="44">
        <v>8.4375203906595111</v>
      </c>
      <c r="G3810" s="45"/>
    </row>
    <row r="3811" spans="2:7" s="40" customFormat="1">
      <c r="B3811" s="43">
        <v>41679</v>
      </c>
      <c r="C3811" s="56" t="s">
        <v>88</v>
      </c>
      <c r="D3811" s="44">
        <v>7.1975964778914294</v>
      </c>
      <c r="E3811" s="44">
        <v>19.570605426020752</v>
      </c>
      <c r="F3811" s="44">
        <v>12.373008948129321</v>
      </c>
      <c r="G3811" s="45"/>
    </row>
    <row r="3812" spans="2:7" s="40" customFormat="1">
      <c r="B3812" s="43">
        <v>41679</v>
      </c>
      <c r="C3812" s="56" t="s">
        <v>89</v>
      </c>
      <c r="D3812" s="44">
        <v>11.37611239924726</v>
      </c>
      <c r="E3812" s="44">
        <v>21.418344093227688</v>
      </c>
      <c r="F3812" s="44">
        <v>10.042231693980428</v>
      </c>
      <c r="G3812" s="45"/>
    </row>
    <row r="3813" spans="2:7" s="40" customFormat="1">
      <c r="B3813" s="43">
        <v>41679</v>
      </c>
      <c r="C3813" s="56" t="s">
        <v>90</v>
      </c>
      <c r="D3813" s="44">
        <v>7.9601030028015796</v>
      </c>
      <c r="E3813" s="44">
        <v>16.168652074950707</v>
      </c>
      <c r="F3813" s="44">
        <v>8.2085490721491272</v>
      </c>
      <c r="G3813" s="45"/>
    </row>
    <row r="3814" spans="2:7" s="40" customFormat="1">
      <c r="B3814" s="43">
        <v>41679</v>
      </c>
      <c r="C3814" s="56" t="s">
        <v>91</v>
      </c>
      <c r="D3814" s="44">
        <v>12.451959317242473</v>
      </c>
      <c r="E3814" s="44">
        <v>23.297416729559604</v>
      </c>
      <c r="F3814" s="44">
        <v>10.845457412317131</v>
      </c>
      <c r="G3814" s="45"/>
    </row>
    <row r="3815" spans="2:7" s="40" customFormat="1">
      <c r="B3815" s="43">
        <v>41679</v>
      </c>
      <c r="C3815" s="56" t="s">
        <v>92</v>
      </c>
      <c r="D3815" s="44">
        <v>11.678873725222319</v>
      </c>
      <c r="E3815" s="44">
        <v>19.675121521128688</v>
      </c>
      <c r="F3815" s="44">
        <v>7.9962477959063687</v>
      </c>
      <c r="G3815" s="45"/>
    </row>
    <row r="3816" spans="2:7" s="40" customFormat="1">
      <c r="B3816" s="43">
        <v>41679</v>
      </c>
      <c r="C3816" s="56" t="s">
        <v>93</v>
      </c>
      <c r="D3816" s="44">
        <v>15.22006238314802</v>
      </c>
      <c r="E3816" s="44">
        <v>23.990064311091206</v>
      </c>
      <c r="F3816" s="44">
        <v>8.770001927943186</v>
      </c>
      <c r="G3816" s="45"/>
    </row>
    <row r="3817" spans="2:7" s="40" customFormat="1">
      <c r="B3817" s="43">
        <v>41679</v>
      </c>
      <c r="C3817" s="56" t="s">
        <v>94</v>
      </c>
      <c r="D3817" s="44">
        <v>11.919011715382366</v>
      </c>
      <c r="E3817" s="44">
        <v>21.239215013395786</v>
      </c>
      <c r="F3817" s="44">
        <v>9.3202032980134195</v>
      </c>
      <c r="G3817" s="45"/>
    </row>
    <row r="3818" spans="2:7" s="40" customFormat="1">
      <c r="B3818" s="43">
        <v>41679</v>
      </c>
      <c r="C3818" s="56" t="s">
        <v>95</v>
      </c>
      <c r="D3818" s="44">
        <v>8.7642404596267394</v>
      </c>
      <c r="E3818" s="44">
        <v>15.737711601551947</v>
      </c>
      <c r="F3818" s="44">
        <v>6.9734711419252076</v>
      </c>
      <c r="G3818" s="45"/>
    </row>
    <row r="3819" spans="2:7" s="40" customFormat="1">
      <c r="B3819" s="43">
        <v>41679</v>
      </c>
      <c r="C3819" s="56" t="s">
        <v>96</v>
      </c>
      <c r="D3819" s="44">
        <v>12.023346656072384</v>
      </c>
      <c r="E3819" s="44">
        <v>23.77965376021632</v>
      </c>
      <c r="F3819" s="44">
        <v>11.756307104143936</v>
      </c>
      <c r="G3819" s="45"/>
    </row>
    <row r="3820" spans="2:7" s="40" customFormat="1">
      <c r="B3820" s="43">
        <v>41679</v>
      </c>
      <c r="C3820" s="56" t="s">
        <v>97</v>
      </c>
      <c r="D3820" s="44">
        <v>11.553216016092289</v>
      </c>
      <c r="E3820" s="44">
        <v>18.782138206914194</v>
      </c>
      <c r="F3820" s="44">
        <v>7.2289221908219048</v>
      </c>
      <c r="G3820" s="45"/>
    </row>
    <row r="3821" spans="2:7" s="40" customFormat="1">
      <c r="B3821" s="43">
        <v>41679</v>
      </c>
      <c r="C3821" s="56" t="s">
        <v>98</v>
      </c>
      <c r="D3821" s="44">
        <v>10.801051252642141</v>
      </c>
      <c r="E3821" s="44">
        <v>19.075985758945023</v>
      </c>
      <c r="F3821" s="44">
        <v>8.2749345063028823</v>
      </c>
      <c r="G3821" s="45"/>
    </row>
    <row r="3822" spans="2:7" s="40" customFormat="1">
      <c r="B3822" s="43">
        <v>41679</v>
      </c>
      <c r="C3822" s="56" t="s">
        <v>99</v>
      </c>
      <c r="D3822" s="44">
        <v>13.119970210682599</v>
      </c>
      <c r="E3822" s="44">
        <v>24.577111896436858</v>
      </c>
      <c r="F3822" s="44">
        <v>11.457141685754259</v>
      </c>
      <c r="G3822" s="45"/>
    </row>
    <row r="3823" spans="2:7" s="40" customFormat="1">
      <c r="B3823" s="43">
        <v>41679</v>
      </c>
      <c r="C3823" s="56" t="s">
        <v>100</v>
      </c>
      <c r="D3823" s="44">
        <v>11.824624488202344</v>
      </c>
      <c r="E3823" s="44">
        <v>20.136102197360408</v>
      </c>
      <c r="F3823" s="44">
        <v>8.3114777091580638</v>
      </c>
      <c r="G3823" s="45"/>
    </row>
    <row r="3824" spans="2:7" s="40" customFormat="1">
      <c r="B3824" s="43">
        <v>41679</v>
      </c>
      <c r="C3824" s="56" t="s">
        <v>101</v>
      </c>
      <c r="D3824" s="44">
        <v>13.464541516507669</v>
      </c>
      <c r="E3824" s="44">
        <v>24.335350533831992</v>
      </c>
      <c r="F3824" s="44">
        <v>10.870809017324323</v>
      </c>
      <c r="G3824" s="45"/>
    </row>
    <row r="3825" spans="2:7" s="40" customFormat="1">
      <c r="B3825" s="43">
        <v>41679</v>
      </c>
      <c r="C3825" s="56" t="s">
        <v>102</v>
      </c>
      <c r="D3825" s="44">
        <v>11.646923990102307</v>
      </c>
      <c r="E3825" s="44">
        <v>24.965104931105628</v>
      </c>
      <c r="F3825" s="44">
        <v>13.318180941003321</v>
      </c>
      <c r="G3825" s="45"/>
    </row>
    <row r="3826" spans="2:7" s="40" customFormat="1">
      <c r="B3826" s="43">
        <v>41679</v>
      </c>
      <c r="C3826" s="56" t="s">
        <v>103</v>
      </c>
      <c r="D3826" s="44">
        <v>16.065358846033181</v>
      </c>
      <c r="E3826" s="44">
        <v>29.321747663002117</v>
      </c>
      <c r="F3826" s="44">
        <v>13.256388816968936</v>
      </c>
      <c r="G3826" s="45"/>
    </row>
    <row r="3827" spans="2:7" s="40" customFormat="1">
      <c r="B3827" s="43">
        <v>41679</v>
      </c>
      <c r="C3827" s="56" t="s">
        <v>104</v>
      </c>
      <c r="D3827" s="44">
        <v>11.772148520512332</v>
      </c>
      <c r="E3827" s="44">
        <v>25.552703809869286</v>
      </c>
      <c r="F3827" s="44">
        <v>13.780555289356954</v>
      </c>
      <c r="G3827" s="45"/>
    </row>
    <row r="3828" spans="2:7" s="40" customFormat="1">
      <c r="B3828" s="43">
        <v>41679</v>
      </c>
      <c r="C3828" s="56" t="s">
        <v>105</v>
      </c>
      <c r="D3828" s="44">
        <v>12.680845892552512</v>
      </c>
      <c r="E3828" s="44">
        <v>24.534226489338867</v>
      </c>
      <c r="F3828" s="44">
        <v>11.853380596786355</v>
      </c>
      <c r="G3828" s="45"/>
    </row>
    <row r="3829" spans="2:7" s="40" customFormat="1">
      <c r="B3829" s="43">
        <v>41679</v>
      </c>
      <c r="C3829" s="56" t="s">
        <v>106</v>
      </c>
      <c r="D3829" s="44">
        <v>18.895823608683742</v>
      </c>
      <c r="E3829" s="44">
        <v>35.630577913907473</v>
      </c>
      <c r="F3829" s="44">
        <v>16.734754305223731</v>
      </c>
      <c r="G3829" s="45"/>
    </row>
    <row r="3830" spans="2:7" s="40" customFormat="1">
      <c r="B3830" s="43">
        <v>41679</v>
      </c>
      <c r="C3830" s="56" t="s">
        <v>107</v>
      </c>
      <c r="D3830" s="44">
        <v>12.210669928837415</v>
      </c>
      <c r="E3830" s="44">
        <v>27.536370080849139</v>
      </c>
      <c r="F3830" s="44">
        <v>15.325700152011724</v>
      </c>
      <c r="G3830" s="45"/>
    </row>
    <row r="3831" spans="2:7" s="40" customFormat="1">
      <c r="B3831" s="43">
        <v>41679</v>
      </c>
      <c r="C3831" s="56" t="s">
        <v>108</v>
      </c>
      <c r="D3831" s="44">
        <v>11.918136260312359</v>
      </c>
      <c r="E3831" s="44">
        <v>24.134857624688095</v>
      </c>
      <c r="F3831" s="44">
        <v>12.216721364375736</v>
      </c>
      <c r="G3831" s="45"/>
    </row>
    <row r="3832" spans="2:7" s="40" customFormat="1">
      <c r="B3832" s="43">
        <v>41679</v>
      </c>
      <c r="C3832" s="56" t="s">
        <v>109</v>
      </c>
      <c r="D3832" s="44">
        <v>11.865847287282346</v>
      </c>
      <c r="E3832" s="44">
        <v>24.071724004299128</v>
      </c>
      <c r="F3832" s="44">
        <v>12.205876717016782</v>
      </c>
      <c r="G3832" s="45"/>
    </row>
    <row r="3833" spans="2:7" s="40" customFormat="1">
      <c r="B3833" s="43">
        <v>41679</v>
      </c>
      <c r="C3833" s="56" t="s">
        <v>110</v>
      </c>
      <c r="D3833" s="44">
        <v>17.704670443503502</v>
      </c>
      <c r="E3833" s="44">
        <v>36.018135646683248</v>
      </c>
      <c r="F3833" s="44">
        <v>18.313465203179746</v>
      </c>
      <c r="G3833" s="45"/>
    </row>
    <row r="3834" spans="2:7" s="40" customFormat="1">
      <c r="B3834" s="43">
        <v>41679</v>
      </c>
      <c r="C3834" s="56" t="s">
        <v>111</v>
      </c>
      <c r="D3834" s="44">
        <v>9.2126474325918224</v>
      </c>
      <c r="E3834" s="44">
        <v>22.46527065776705</v>
      </c>
      <c r="F3834" s="44">
        <v>13.252623225175228</v>
      </c>
      <c r="G3834" s="45"/>
    </row>
    <row r="3835" spans="2:7" s="40" customFormat="1">
      <c r="B3835" s="43">
        <v>41679</v>
      </c>
      <c r="C3835" s="56" t="s">
        <v>112</v>
      </c>
      <c r="D3835" s="44">
        <v>8.4292148178316673</v>
      </c>
      <c r="E3835" s="44">
        <v>19.042875816569023</v>
      </c>
      <c r="F3835" s="44">
        <v>10.613660998737355</v>
      </c>
      <c r="G3835" s="45"/>
    </row>
    <row r="3836" spans="2:7" s="40" customFormat="1">
      <c r="B3836" s="43">
        <v>41679</v>
      </c>
      <c r="C3836" s="56" t="s">
        <v>113</v>
      </c>
      <c r="D3836" s="44">
        <v>5.5149963712810894</v>
      </c>
      <c r="E3836" s="44">
        <v>13.300538910763333</v>
      </c>
      <c r="F3836" s="44">
        <v>7.7855425394822433</v>
      </c>
      <c r="G3836" s="45"/>
    </row>
    <row r="3837" spans="2:7" s="40" customFormat="1">
      <c r="B3837" s="43">
        <v>41679</v>
      </c>
      <c r="C3837" s="56" t="s">
        <v>114</v>
      </c>
      <c r="D3837" s="44">
        <v>10.006323488641977</v>
      </c>
      <c r="E3837" s="44">
        <v>20.281361955780305</v>
      </c>
      <c r="F3837" s="44">
        <v>10.275038467138328</v>
      </c>
      <c r="G3837" s="45"/>
    </row>
    <row r="3838" spans="2:7" s="40" customFormat="1">
      <c r="B3838" s="43">
        <v>41679</v>
      </c>
      <c r="C3838" s="56" t="s">
        <v>115</v>
      </c>
      <c r="D3838" s="44">
        <v>8.65887123897671</v>
      </c>
      <c r="E3838" s="44">
        <v>17.289441460943028</v>
      </c>
      <c r="F3838" s="44">
        <v>8.6305702219663178</v>
      </c>
      <c r="G3838" s="45"/>
    </row>
    <row r="3839" spans="2:7" s="40" customFormat="1">
      <c r="B3839" s="43">
        <v>41679</v>
      </c>
      <c r="C3839" s="56" t="s">
        <v>116</v>
      </c>
      <c r="D3839" s="44">
        <v>9.2019608380718161</v>
      </c>
      <c r="E3839" s="44">
        <v>16.292076919574605</v>
      </c>
      <c r="F3839" s="44">
        <v>7.0901160815027886</v>
      </c>
      <c r="G3839" s="45"/>
    </row>
    <row r="3840" spans="2:7" s="40" customFormat="1">
      <c r="B3840" s="43">
        <v>41679</v>
      </c>
      <c r="C3840" s="56" t="s">
        <v>117</v>
      </c>
      <c r="D3840" s="44">
        <v>7.499402059471481</v>
      </c>
      <c r="E3840" s="44">
        <v>13.667626107862116</v>
      </c>
      <c r="F3840" s="44">
        <v>6.168224048390635</v>
      </c>
      <c r="G3840" s="45"/>
    </row>
    <row r="3841" spans="2:7" s="40" customFormat="1">
      <c r="B3841" s="43">
        <v>41679</v>
      </c>
      <c r="C3841" s="56" t="s">
        <v>118</v>
      </c>
      <c r="D3841" s="44">
        <v>9.838996758121942</v>
      </c>
      <c r="E3841" s="44">
        <v>20.343854858052264</v>
      </c>
      <c r="F3841" s="44">
        <v>10.504858099930322</v>
      </c>
      <c r="G3841" s="45"/>
    </row>
    <row r="3842" spans="2:7" s="40" customFormat="1">
      <c r="B3842" s="43">
        <v>41679</v>
      </c>
      <c r="C3842" s="56" t="s">
        <v>119</v>
      </c>
      <c r="D3842" s="44">
        <v>5.4730437888210801</v>
      </c>
      <c r="E3842" s="44">
        <v>10.64424351298786</v>
      </c>
      <c r="F3842" s="44">
        <v>5.1711997241667795</v>
      </c>
      <c r="G3842" s="45"/>
    </row>
    <row r="3843" spans="2:7" s="40" customFormat="1">
      <c r="B3843" s="43">
        <v>41679</v>
      </c>
      <c r="C3843" s="56" t="s">
        <v>120</v>
      </c>
      <c r="D3843" s="44">
        <v>4.6269955657509128</v>
      </c>
      <c r="E3843" s="44">
        <v>10.959095606609676</v>
      </c>
      <c r="F3843" s="44">
        <v>6.3321000408587631</v>
      </c>
      <c r="G3843" s="45"/>
    </row>
    <row r="3844" spans="2:7" s="40" customFormat="1">
      <c r="B3844" s="43">
        <v>41679</v>
      </c>
      <c r="C3844" s="56" t="s">
        <v>121</v>
      </c>
      <c r="D3844" s="44">
        <v>7.3843537246164566</v>
      </c>
      <c r="E3844" s="44">
        <v>13.079454453414453</v>
      </c>
      <c r="F3844" s="44">
        <v>5.6951007287979962</v>
      </c>
      <c r="G3844" s="45"/>
    </row>
    <row r="3845" spans="2:7" s="40" customFormat="1">
      <c r="B3845" s="43">
        <v>41679</v>
      </c>
      <c r="C3845" s="56" t="s">
        <v>122</v>
      </c>
      <c r="D3845" s="44">
        <v>9.0450025042417845</v>
      </c>
      <c r="E3845" s="44">
        <v>16.816339621790295</v>
      </c>
      <c r="F3845" s="44">
        <v>7.7713371175485104</v>
      </c>
      <c r="G3845" s="45"/>
    </row>
    <row r="3846" spans="2:7" s="40" customFormat="1">
      <c r="B3846" s="43">
        <v>41679</v>
      </c>
      <c r="C3846" s="56" t="s">
        <v>123</v>
      </c>
      <c r="D3846" s="44">
        <v>6.7471604594113312</v>
      </c>
      <c r="E3846" s="44">
        <v>13.173769315457397</v>
      </c>
      <c r="F3846" s="44">
        <v>6.4266088560460659</v>
      </c>
      <c r="G3846" s="45"/>
    </row>
    <row r="3847" spans="2:7" s="40" customFormat="1">
      <c r="B3847" s="43">
        <v>41679</v>
      </c>
      <c r="C3847" s="56" t="s">
        <v>124</v>
      </c>
      <c r="D3847" s="44">
        <v>7.1649036965814128</v>
      </c>
      <c r="E3847" s="44">
        <v>14.191895038663807</v>
      </c>
      <c r="F3847" s="44">
        <v>7.0269913420823942</v>
      </c>
      <c r="G3847" s="45"/>
    </row>
    <row r="3848" spans="2:7" s="40" customFormat="1">
      <c r="B3848" s="43">
        <v>41679</v>
      </c>
      <c r="C3848" s="56" t="s">
        <v>125</v>
      </c>
      <c r="D3848" s="44">
        <v>7.593086960576497</v>
      </c>
      <c r="E3848" s="44">
        <v>16.207213953566644</v>
      </c>
      <c r="F3848" s="44">
        <v>8.6141269929901476</v>
      </c>
      <c r="G3848" s="45"/>
    </row>
    <row r="3849" spans="2:7" s="40" customFormat="1">
      <c r="B3849" s="43">
        <v>41680</v>
      </c>
      <c r="C3849" s="56">
        <v>0</v>
      </c>
      <c r="D3849" s="44">
        <v>9.2014780060218122</v>
      </c>
      <c r="E3849" s="44">
        <v>16.658479798454383</v>
      </c>
      <c r="F3849" s="44">
        <v>7.4570017924325711</v>
      </c>
      <c r="G3849" s="45"/>
    </row>
    <row r="3850" spans="2:7" s="40" customFormat="1">
      <c r="B3850" s="43">
        <v>41680</v>
      </c>
      <c r="C3850" s="56" t="s">
        <v>31</v>
      </c>
      <c r="D3850" s="44">
        <v>4.5746041073709014</v>
      </c>
      <c r="E3850" s="44">
        <v>13.19444380554738</v>
      </c>
      <c r="F3850" s="44">
        <v>8.6198396981764773</v>
      </c>
      <c r="G3850" s="45"/>
    </row>
    <row r="3851" spans="2:7" s="40" customFormat="1">
      <c r="B3851" s="43">
        <v>41680</v>
      </c>
      <c r="C3851" s="56" t="s">
        <v>32</v>
      </c>
      <c r="D3851" s="44">
        <v>6.8932028946013579</v>
      </c>
      <c r="E3851" s="44">
        <v>15.398672921577106</v>
      </c>
      <c r="F3851" s="44">
        <v>8.5054700269757468</v>
      </c>
      <c r="G3851" s="45"/>
    </row>
    <row r="3852" spans="2:7" s="40" customFormat="1">
      <c r="B3852" s="43">
        <v>41680</v>
      </c>
      <c r="C3852" s="56" t="s">
        <v>33</v>
      </c>
      <c r="D3852" s="44">
        <v>5.9949662108711808</v>
      </c>
      <c r="E3852" s="44">
        <v>13.939545889319946</v>
      </c>
      <c r="F3852" s="44">
        <v>7.9445796784487657</v>
      </c>
      <c r="G3852" s="45"/>
    </row>
    <row r="3853" spans="2:7" s="40" customFormat="1">
      <c r="B3853" s="43">
        <v>41680</v>
      </c>
      <c r="C3853" s="56" t="s">
        <v>34</v>
      </c>
      <c r="D3853" s="44">
        <v>9.7757124192019251</v>
      </c>
      <c r="E3853" s="44">
        <v>21.024654635319855</v>
      </c>
      <c r="F3853" s="44">
        <v>11.24894221611793</v>
      </c>
      <c r="G3853" s="45"/>
    </row>
    <row r="3854" spans="2:7" s="40" customFormat="1">
      <c r="B3854" s="43">
        <v>41680</v>
      </c>
      <c r="C3854" s="56" t="s">
        <v>35</v>
      </c>
      <c r="D3854" s="44">
        <v>9.6816643801669056</v>
      </c>
      <c r="E3854" s="44">
        <v>21.244954227275727</v>
      </c>
      <c r="F3854" s="44">
        <v>11.563289847108821</v>
      </c>
      <c r="G3854" s="45"/>
    </row>
    <row r="3855" spans="2:7" s="40" customFormat="1">
      <c r="B3855" s="43">
        <v>41680</v>
      </c>
      <c r="C3855" s="56" t="s">
        <v>36</v>
      </c>
      <c r="D3855" s="44">
        <v>5.4308943468010682</v>
      </c>
      <c r="E3855" s="44">
        <v>20.247662331558299</v>
      </c>
      <c r="F3855" s="44">
        <v>14.816767984757231</v>
      </c>
      <c r="G3855" s="45"/>
    </row>
    <row r="3856" spans="2:7" s="40" customFormat="1">
      <c r="B3856" s="43">
        <v>41680</v>
      </c>
      <c r="C3856" s="56" t="s">
        <v>37</v>
      </c>
      <c r="D3856" s="44">
        <v>7.3630008134264493</v>
      </c>
      <c r="E3856" s="44">
        <v>15.188278895522222</v>
      </c>
      <c r="F3856" s="44">
        <v>7.8252780820957728</v>
      </c>
      <c r="G3856" s="45"/>
    </row>
    <row r="3857" spans="2:7" s="40" customFormat="1">
      <c r="B3857" s="43">
        <v>41680</v>
      </c>
      <c r="C3857" s="56" t="s">
        <v>38</v>
      </c>
      <c r="D3857" s="44">
        <v>9.671068049481903</v>
      </c>
      <c r="E3857" s="44">
        <v>18.421056019069354</v>
      </c>
      <c r="F3857" s="44">
        <v>8.7499879695874512</v>
      </c>
      <c r="G3857" s="45"/>
    </row>
    <row r="3858" spans="2:7" s="40" customFormat="1">
      <c r="B3858" s="43">
        <v>41680</v>
      </c>
      <c r="C3858" s="56" t="s">
        <v>39</v>
      </c>
      <c r="D3858" s="44">
        <v>4.814620923675947</v>
      </c>
      <c r="E3858" s="44">
        <v>11.000085362625642</v>
      </c>
      <c r="F3858" s="44">
        <v>6.1854644389496949</v>
      </c>
      <c r="G3858" s="45"/>
    </row>
    <row r="3859" spans="2:7" s="40" customFormat="1">
      <c r="B3859" s="43">
        <v>41680</v>
      </c>
      <c r="C3859" s="56" t="s">
        <v>40</v>
      </c>
      <c r="D3859" s="44">
        <v>5.2845670352210394</v>
      </c>
      <c r="E3859" s="44">
        <v>12.847350148840572</v>
      </c>
      <c r="F3859" s="44">
        <v>7.5627831136195329</v>
      </c>
      <c r="G3859" s="45"/>
    </row>
    <row r="3860" spans="2:7" s="40" customFormat="1">
      <c r="B3860" s="43">
        <v>41680</v>
      </c>
      <c r="C3860" s="56" t="s">
        <v>41</v>
      </c>
      <c r="D3860" s="44">
        <v>8.6056529375616932</v>
      </c>
      <c r="E3860" s="44">
        <v>17.455076737324905</v>
      </c>
      <c r="F3860" s="44">
        <v>8.8494237997632119</v>
      </c>
      <c r="G3860" s="45"/>
    </row>
    <row r="3861" spans="2:7" s="40" customFormat="1">
      <c r="B3861" s="43">
        <v>41680</v>
      </c>
      <c r="C3861" s="56" t="s">
        <v>42</v>
      </c>
      <c r="D3861" s="44">
        <v>7.0390529642413835</v>
      </c>
      <c r="E3861" s="44">
        <v>16.583796901030411</v>
      </c>
      <c r="F3861" s="44">
        <v>9.5447439367890272</v>
      </c>
      <c r="G3861" s="45"/>
    </row>
    <row r="3862" spans="2:7" s="40" customFormat="1">
      <c r="B3862" s="43">
        <v>41680</v>
      </c>
      <c r="C3862" s="56" t="s">
        <v>43</v>
      </c>
      <c r="D3862" s="44">
        <v>6.3392918806862459</v>
      </c>
      <c r="E3862" s="44">
        <v>18.472978358549316</v>
      </c>
      <c r="F3862" s="44">
        <v>12.133686477863069</v>
      </c>
      <c r="G3862" s="45"/>
    </row>
    <row r="3863" spans="2:7" s="40" customFormat="1">
      <c r="B3863" s="43">
        <v>41680</v>
      </c>
      <c r="C3863" s="56" t="s">
        <v>44</v>
      </c>
      <c r="D3863" s="44">
        <v>7.1225278003013992</v>
      </c>
      <c r="E3863" s="44">
        <v>14.767797251709458</v>
      </c>
      <c r="F3863" s="44">
        <v>7.6452694514080592</v>
      </c>
      <c r="G3863" s="45"/>
    </row>
    <row r="3864" spans="2:7" s="40" customFormat="1">
      <c r="B3864" s="43">
        <v>41680</v>
      </c>
      <c r="C3864" s="56" t="s">
        <v>45</v>
      </c>
      <c r="D3864" s="44">
        <v>5.9945887140311775</v>
      </c>
      <c r="E3864" s="44">
        <v>14.410847794232664</v>
      </c>
      <c r="F3864" s="44">
        <v>8.4162590802014865</v>
      </c>
      <c r="G3864" s="45"/>
    </row>
    <row r="3865" spans="2:7" s="40" customFormat="1">
      <c r="B3865" s="43">
        <v>41680</v>
      </c>
      <c r="C3865" s="56" t="s">
        <v>46</v>
      </c>
      <c r="D3865" s="44">
        <v>11.7071405643423</v>
      </c>
      <c r="E3865" s="44">
        <v>20.592798369108088</v>
      </c>
      <c r="F3865" s="44">
        <v>8.8856578047657884</v>
      </c>
      <c r="G3865" s="45"/>
    </row>
    <row r="3866" spans="2:7" s="40" customFormat="1">
      <c r="B3866" s="43">
        <v>41680</v>
      </c>
      <c r="C3866" s="56" t="s">
        <v>47</v>
      </c>
      <c r="D3866" s="44">
        <v>6.8299997766913414</v>
      </c>
      <c r="E3866" s="44">
        <v>12.783831055246603</v>
      </c>
      <c r="F3866" s="44">
        <v>5.9538312785552616</v>
      </c>
      <c r="G3866" s="45"/>
    </row>
    <row r="3867" spans="2:7" s="40" customFormat="1">
      <c r="B3867" s="43">
        <v>41680</v>
      </c>
      <c r="C3867" s="56" t="s">
        <v>48</v>
      </c>
      <c r="D3867" s="44">
        <v>3.8431601342407546</v>
      </c>
      <c r="E3867" s="44">
        <v>10.002395091632211</v>
      </c>
      <c r="F3867" s="44">
        <v>6.1592349573914564</v>
      </c>
      <c r="G3867" s="45"/>
    </row>
    <row r="3868" spans="2:7" s="40" customFormat="1">
      <c r="B3868" s="43">
        <v>41680</v>
      </c>
      <c r="C3868" s="56" t="s">
        <v>49</v>
      </c>
      <c r="D3868" s="44">
        <v>8.2606622638766218</v>
      </c>
      <c r="E3868" s="44">
        <v>15.565017938977991</v>
      </c>
      <c r="F3868" s="44">
        <v>7.3043556751013696</v>
      </c>
      <c r="G3868" s="45"/>
    </row>
    <row r="3869" spans="2:7" s="40" customFormat="1">
      <c r="B3869" s="43">
        <v>41680</v>
      </c>
      <c r="C3869" s="56" t="s">
        <v>50</v>
      </c>
      <c r="D3869" s="44">
        <v>9.169182560961799</v>
      </c>
      <c r="E3869" s="44">
        <v>17.999894887369578</v>
      </c>
      <c r="F3869" s="44">
        <v>8.8307123264077791</v>
      </c>
      <c r="G3869" s="45"/>
    </row>
    <row r="3870" spans="2:7" s="40" customFormat="1">
      <c r="B3870" s="43">
        <v>41680</v>
      </c>
      <c r="C3870" s="56" t="s">
        <v>51</v>
      </c>
      <c r="D3870" s="44">
        <v>11.383094011352235</v>
      </c>
      <c r="E3870" s="44">
        <v>21.757175594162405</v>
      </c>
      <c r="F3870" s="44">
        <v>10.37408158281017</v>
      </c>
      <c r="G3870" s="45"/>
    </row>
    <row r="3871" spans="2:7" s="40" customFormat="1">
      <c r="B3871" s="43">
        <v>41680</v>
      </c>
      <c r="C3871" s="56" t="s">
        <v>52</v>
      </c>
      <c r="D3871" s="44">
        <v>16.813472643103299</v>
      </c>
      <c r="E3871" s="44">
        <v>33.448962238146635</v>
      </c>
      <c r="F3871" s="44">
        <v>16.635489595043335</v>
      </c>
      <c r="G3871" s="45"/>
    </row>
    <row r="3872" spans="2:7" s="40" customFormat="1">
      <c r="B3872" s="43">
        <v>41680</v>
      </c>
      <c r="C3872" s="56" t="s">
        <v>53</v>
      </c>
      <c r="D3872" s="44">
        <v>41.793269811818206</v>
      </c>
      <c r="E3872" s="44">
        <v>73.719513023621317</v>
      </c>
      <c r="F3872" s="44">
        <v>31.926243211803111</v>
      </c>
      <c r="G3872" s="45"/>
    </row>
    <row r="3873" spans="2:7" s="40" customFormat="1">
      <c r="B3873" s="43">
        <v>41680</v>
      </c>
      <c r="C3873" s="56" t="s">
        <v>54</v>
      </c>
      <c r="D3873" s="44">
        <v>69.550653726013635</v>
      </c>
      <c r="E3873" s="44">
        <v>97.711348240183398</v>
      </c>
      <c r="F3873" s="44">
        <v>28.160694514169762</v>
      </c>
      <c r="G3873" s="45"/>
    </row>
    <row r="3874" spans="2:7" s="40" customFormat="1">
      <c r="B3874" s="43">
        <v>41680</v>
      </c>
      <c r="C3874" s="56" t="s">
        <v>55</v>
      </c>
      <c r="D3874" s="44">
        <v>76.48443162459499</v>
      </c>
      <c r="E3874" s="44">
        <v>115.3427727394632</v>
      </c>
      <c r="F3874" s="44">
        <v>38.85834111486821</v>
      </c>
      <c r="G3874" s="45"/>
    </row>
    <row r="3875" spans="2:7" s="40" customFormat="1">
      <c r="B3875" s="43">
        <v>41680</v>
      </c>
      <c r="C3875" s="56" t="s">
        <v>56</v>
      </c>
      <c r="D3875" s="44">
        <v>71.074591720953933</v>
      </c>
      <c r="E3875" s="44">
        <v>106.31621584463841</v>
      </c>
      <c r="F3875" s="44">
        <v>35.241624123684474</v>
      </c>
      <c r="G3875" s="45"/>
    </row>
    <row r="3876" spans="2:7" s="40" customFormat="1">
      <c r="B3876" s="43">
        <v>41680</v>
      </c>
      <c r="C3876" s="56" t="s">
        <v>57</v>
      </c>
      <c r="D3876" s="44">
        <v>98.476327139569307</v>
      </c>
      <c r="E3876" s="44">
        <v>135.91181219727125</v>
      </c>
      <c r="F3876" s="44">
        <v>37.435485057701939</v>
      </c>
      <c r="G3876" s="45"/>
    </row>
    <row r="3877" spans="2:7" s="40" customFormat="1">
      <c r="B3877" s="43">
        <v>41680</v>
      </c>
      <c r="C3877" s="56" t="s">
        <v>58</v>
      </c>
      <c r="D3877" s="44">
        <v>129.49099131202539</v>
      </c>
      <c r="E3877" s="44">
        <v>175.6872554521382</v>
      </c>
      <c r="F3877" s="44">
        <v>46.196264140112817</v>
      </c>
      <c r="G3877" s="45"/>
    </row>
    <row r="3878" spans="2:7" s="40" customFormat="1">
      <c r="B3878" s="43">
        <v>41680</v>
      </c>
      <c r="C3878" s="56" t="s">
        <v>59</v>
      </c>
      <c r="D3878" s="44">
        <v>104.84538143302053</v>
      </c>
      <c r="E3878" s="44">
        <v>152.59720576617158</v>
      </c>
      <c r="F3878" s="44">
        <v>47.751824333151049</v>
      </c>
      <c r="G3878" s="45"/>
    </row>
    <row r="3879" spans="2:7" s="40" customFormat="1">
      <c r="B3879" s="43">
        <v>41680</v>
      </c>
      <c r="C3879" s="56" t="s">
        <v>60</v>
      </c>
      <c r="D3879" s="44">
        <v>97.012796988318996</v>
      </c>
      <c r="E3879" s="44">
        <v>147.13891806715472</v>
      </c>
      <c r="F3879" s="44">
        <v>50.126121078835723</v>
      </c>
      <c r="G3879" s="45"/>
    </row>
    <row r="3880" spans="2:7" s="40" customFormat="1">
      <c r="B3880" s="43">
        <v>41680</v>
      </c>
      <c r="C3880" s="56" t="s">
        <v>61</v>
      </c>
      <c r="D3880" s="44">
        <v>106.82838586697092</v>
      </c>
      <c r="E3880" s="44">
        <v>162.25063462120593</v>
      </c>
      <c r="F3880" s="44">
        <v>55.422248754235014</v>
      </c>
      <c r="G3880" s="45"/>
    </row>
    <row r="3881" spans="2:7" s="40" customFormat="1">
      <c r="B3881" s="43">
        <v>41680</v>
      </c>
      <c r="C3881" s="56" t="s">
        <v>62</v>
      </c>
      <c r="D3881" s="44">
        <v>155.2815015542304</v>
      </c>
      <c r="E3881" s="44">
        <v>217.76715909587375</v>
      </c>
      <c r="F3881" s="44">
        <v>62.485657541643349</v>
      </c>
      <c r="G3881" s="45"/>
    </row>
    <row r="3882" spans="2:7" s="40" customFormat="1">
      <c r="B3882" s="43">
        <v>41680</v>
      </c>
      <c r="C3882" s="56" t="s">
        <v>63</v>
      </c>
      <c r="D3882" s="44">
        <v>157.16034521778076</v>
      </c>
      <c r="E3882" s="44">
        <v>218.39552464558338</v>
      </c>
      <c r="F3882" s="44">
        <v>61.23517942780262</v>
      </c>
      <c r="G3882" s="45"/>
    </row>
    <row r="3883" spans="2:7" s="40" customFormat="1">
      <c r="B3883" s="43">
        <v>41680</v>
      </c>
      <c r="C3883" s="56" t="s">
        <v>64</v>
      </c>
      <c r="D3883" s="44">
        <v>267.74552180205245</v>
      </c>
      <c r="E3883" s="44">
        <v>333.83563509834647</v>
      </c>
      <c r="F3883" s="44">
        <v>66.090113296294021</v>
      </c>
      <c r="G3883" s="45"/>
    </row>
    <row r="3884" spans="2:7" s="40" customFormat="1">
      <c r="B3884" s="43">
        <v>41680</v>
      </c>
      <c r="C3884" s="56" t="s">
        <v>65</v>
      </c>
      <c r="D3884" s="44">
        <v>403.07811625707888</v>
      </c>
      <c r="E3884" s="44">
        <v>488.10441235198698</v>
      </c>
      <c r="F3884" s="44">
        <v>85.026296094908105</v>
      </c>
      <c r="G3884" s="45"/>
    </row>
    <row r="3885" spans="2:7" s="40" customFormat="1">
      <c r="B3885" s="43">
        <v>41680</v>
      </c>
      <c r="C3885" s="56" t="s">
        <v>66</v>
      </c>
      <c r="D3885" s="44">
        <v>252.18356007604933</v>
      </c>
      <c r="E3885" s="44">
        <v>327.95464437480979</v>
      </c>
      <c r="F3885" s="44">
        <v>75.771084298760456</v>
      </c>
      <c r="G3885" s="45"/>
    </row>
    <row r="3886" spans="2:7" s="40" customFormat="1">
      <c r="B3886" s="43">
        <v>41680</v>
      </c>
      <c r="C3886" s="56" t="s">
        <v>67</v>
      </c>
      <c r="D3886" s="44">
        <v>123.53274775207416</v>
      </c>
      <c r="E3886" s="44">
        <v>175.67767995451811</v>
      </c>
      <c r="F3886" s="44">
        <v>52.144932202443954</v>
      </c>
      <c r="G3886" s="45"/>
    </row>
    <row r="3887" spans="2:7" s="40" customFormat="1">
      <c r="B3887" s="43">
        <v>41680</v>
      </c>
      <c r="C3887" s="56" t="s">
        <v>68</v>
      </c>
      <c r="D3887" s="44">
        <v>80.301085752715693</v>
      </c>
      <c r="E3887" s="44">
        <v>140.83513661043827</v>
      </c>
      <c r="F3887" s="44">
        <v>60.534050857722576</v>
      </c>
      <c r="G3887" s="45"/>
    </row>
    <row r="3888" spans="2:7" s="40" customFormat="1">
      <c r="B3888" s="43">
        <v>41680</v>
      </c>
      <c r="C3888" s="56" t="s">
        <v>69</v>
      </c>
      <c r="D3888" s="44">
        <v>63.53046054811243</v>
      </c>
      <c r="E3888" s="44">
        <v>105.36335380789887</v>
      </c>
      <c r="F3888" s="44">
        <v>41.832893259786445</v>
      </c>
      <c r="G3888" s="45"/>
    </row>
    <row r="3889" spans="2:7" s="40" customFormat="1">
      <c r="B3889" s="43">
        <v>41680</v>
      </c>
      <c r="C3889" s="56" t="s">
        <v>70</v>
      </c>
      <c r="D3889" s="44">
        <v>60.815164417291889</v>
      </c>
      <c r="E3889" s="44">
        <v>103.15891387330014</v>
      </c>
      <c r="F3889" s="44">
        <v>42.343749456008247</v>
      </c>
      <c r="G3889" s="45"/>
    </row>
    <row r="3890" spans="2:7" s="40" customFormat="1">
      <c r="B3890" s="43">
        <v>41680</v>
      </c>
      <c r="C3890" s="56" t="s">
        <v>71</v>
      </c>
      <c r="D3890" s="44">
        <v>76.384030370739922</v>
      </c>
      <c r="E3890" s="44">
        <v>118.79469305213105</v>
      </c>
      <c r="F3890" s="44">
        <v>42.41066268139113</v>
      </c>
      <c r="G3890" s="45"/>
    </row>
    <row r="3891" spans="2:7" s="40" customFormat="1">
      <c r="B3891" s="43">
        <v>41680</v>
      </c>
      <c r="C3891" s="56" t="s">
        <v>72</v>
      </c>
      <c r="D3891" s="44">
        <v>56.742124750751096</v>
      </c>
      <c r="E3891" s="44">
        <v>93.817855465265552</v>
      </c>
      <c r="F3891" s="44">
        <v>37.075730714514457</v>
      </c>
      <c r="G3891" s="45"/>
    </row>
    <row r="3892" spans="2:7" s="40" customFormat="1">
      <c r="B3892" s="43">
        <v>41680</v>
      </c>
      <c r="C3892" s="56" t="s">
        <v>73</v>
      </c>
      <c r="D3892" s="44">
        <v>76.487648571639937</v>
      </c>
      <c r="E3892" s="44">
        <v>118.37348997281129</v>
      </c>
      <c r="F3892" s="44">
        <v>41.885841401171348</v>
      </c>
      <c r="G3892" s="45"/>
    </row>
    <row r="3893" spans="2:7" s="40" customFormat="1">
      <c r="B3893" s="43">
        <v>41680</v>
      </c>
      <c r="C3893" s="56" t="s">
        <v>74</v>
      </c>
      <c r="D3893" s="44">
        <v>76.654318245014977</v>
      </c>
      <c r="E3893" s="44">
        <v>118.37277304985128</v>
      </c>
      <c r="F3893" s="44">
        <v>41.718454804836298</v>
      </c>
      <c r="G3893" s="45"/>
    </row>
    <row r="3894" spans="2:7" s="40" customFormat="1">
      <c r="B3894" s="43">
        <v>41680</v>
      </c>
      <c r="C3894" s="56" t="s">
        <v>75</v>
      </c>
      <c r="D3894" s="44">
        <v>51.394983539800037</v>
      </c>
      <c r="E3894" s="44">
        <v>81.915981394194432</v>
      </c>
      <c r="F3894" s="44">
        <v>30.520997854394395</v>
      </c>
      <c r="G3894" s="45"/>
    </row>
    <row r="3895" spans="2:7" s="40" customFormat="1">
      <c r="B3895" s="43">
        <v>41680</v>
      </c>
      <c r="C3895" s="56" t="s">
        <v>76</v>
      </c>
      <c r="D3895" s="44">
        <v>43.605104588648516</v>
      </c>
      <c r="E3895" s="44">
        <v>75.933954829755905</v>
      </c>
      <c r="F3895" s="44">
        <v>32.328850241107389</v>
      </c>
      <c r="G3895" s="45"/>
    </row>
    <row r="3896" spans="2:7" s="40" customFormat="1">
      <c r="B3896" s="43">
        <v>41680</v>
      </c>
      <c r="C3896" s="56" t="s">
        <v>77</v>
      </c>
      <c r="D3896" s="44">
        <v>56.103687083215959</v>
      </c>
      <c r="E3896" s="44">
        <v>87.382284728160244</v>
      </c>
      <c r="F3896" s="44">
        <v>31.278597644944284</v>
      </c>
      <c r="G3896" s="45"/>
    </row>
    <row r="3897" spans="2:7" s="40" customFormat="1">
      <c r="B3897" s="43">
        <v>41680</v>
      </c>
      <c r="C3897" s="56" t="s">
        <v>78</v>
      </c>
      <c r="D3897" s="44">
        <v>40.085785269427824</v>
      </c>
      <c r="E3897" s="44">
        <v>72.281197527126011</v>
      </c>
      <c r="F3897" s="44">
        <v>32.195412257698187</v>
      </c>
      <c r="G3897" s="45"/>
    </row>
    <row r="3898" spans="2:7" s="40" customFormat="1">
      <c r="B3898" s="43">
        <v>41680</v>
      </c>
      <c r="C3898" s="56" t="s">
        <v>79</v>
      </c>
      <c r="D3898" s="44">
        <v>49.524845434434667</v>
      </c>
      <c r="E3898" s="44">
        <v>80.864624652527027</v>
      </c>
      <c r="F3898" s="44">
        <v>31.33977921809236</v>
      </c>
      <c r="G3898" s="45"/>
    </row>
    <row r="3899" spans="2:7" s="40" customFormat="1">
      <c r="B3899" s="43">
        <v>41680</v>
      </c>
      <c r="C3899" s="56" t="s">
        <v>80</v>
      </c>
      <c r="D3899" s="44">
        <v>48.208941856899408</v>
      </c>
      <c r="E3899" s="44">
        <v>81.892513446840425</v>
      </c>
      <c r="F3899" s="44">
        <v>33.683571589941018</v>
      </c>
      <c r="G3899" s="45"/>
    </row>
    <row r="3900" spans="2:7" s="40" customFormat="1">
      <c r="B3900" s="43">
        <v>41680</v>
      </c>
      <c r="C3900" s="56" t="s">
        <v>81</v>
      </c>
      <c r="D3900" s="44">
        <v>70.334357354653719</v>
      </c>
      <c r="E3900" s="44">
        <v>110.70743004568567</v>
      </c>
      <c r="F3900" s="44">
        <v>40.37307269103195</v>
      </c>
      <c r="G3900" s="45"/>
    </row>
    <row r="3901" spans="2:7" s="40" customFormat="1">
      <c r="B3901" s="43">
        <v>41680</v>
      </c>
      <c r="C3901" s="56" t="s">
        <v>82</v>
      </c>
      <c r="D3901" s="44">
        <v>51.278238716170002</v>
      </c>
      <c r="E3901" s="44">
        <v>91.398661176626874</v>
      </c>
      <c r="F3901" s="44">
        <v>40.120422460456872</v>
      </c>
      <c r="G3901" s="45"/>
    </row>
    <row r="3902" spans="2:7" s="40" customFormat="1">
      <c r="B3902" s="43">
        <v>41680</v>
      </c>
      <c r="C3902" s="56" t="s">
        <v>83</v>
      </c>
      <c r="D3902" s="44">
        <v>69.707131916393578</v>
      </c>
      <c r="E3902" s="44">
        <v>117.84164733566151</v>
      </c>
      <c r="F3902" s="44">
        <v>48.134515419267927</v>
      </c>
      <c r="G3902" s="45"/>
    </row>
    <row r="3903" spans="2:7" s="40" customFormat="1">
      <c r="B3903" s="43">
        <v>41680</v>
      </c>
      <c r="C3903" s="56" t="s">
        <v>84</v>
      </c>
      <c r="D3903" s="44">
        <v>64.162384257762511</v>
      </c>
      <c r="E3903" s="44">
        <v>108.50180350189693</v>
      </c>
      <c r="F3903" s="44">
        <v>44.339419244134419</v>
      </c>
      <c r="G3903" s="45"/>
    </row>
    <row r="3904" spans="2:7" s="40" customFormat="1">
      <c r="B3904" s="43">
        <v>41680</v>
      </c>
      <c r="C3904" s="56" t="s">
        <v>85</v>
      </c>
      <c r="D3904" s="44">
        <v>102.01191275666987</v>
      </c>
      <c r="E3904" s="44">
        <v>152.57317867789129</v>
      </c>
      <c r="F3904" s="44">
        <v>50.56126592122142</v>
      </c>
      <c r="G3904" s="45"/>
    </row>
    <row r="3905" spans="2:7" s="40" customFormat="1">
      <c r="B3905" s="43">
        <v>41680</v>
      </c>
      <c r="C3905" s="56" t="s">
        <v>86</v>
      </c>
      <c r="D3905" s="44">
        <v>64.976131116832661</v>
      </c>
      <c r="E3905" s="44">
        <v>99.476270510342161</v>
      </c>
      <c r="F3905" s="44">
        <v>34.5001393935095</v>
      </c>
      <c r="G3905" s="45"/>
    </row>
    <row r="3906" spans="2:7" s="40" customFormat="1">
      <c r="B3906" s="43">
        <v>41680</v>
      </c>
      <c r="C3906" s="56" t="s">
        <v>87</v>
      </c>
      <c r="D3906" s="44">
        <v>55.933682690005895</v>
      </c>
      <c r="E3906" s="44">
        <v>94.64878958540497</v>
      </c>
      <c r="F3906" s="44">
        <v>38.715106895399074</v>
      </c>
      <c r="G3906" s="45"/>
    </row>
    <row r="3907" spans="2:7" s="40" customFormat="1">
      <c r="B3907" s="43">
        <v>41680</v>
      </c>
      <c r="C3907" s="56" t="s">
        <v>88</v>
      </c>
      <c r="D3907" s="44">
        <v>62.772360512772231</v>
      </c>
      <c r="E3907" s="44">
        <v>105.03643516359891</v>
      </c>
      <c r="F3907" s="44">
        <v>42.264074650826679</v>
      </c>
      <c r="G3907" s="45"/>
    </row>
    <row r="3908" spans="2:7" s="40" customFormat="1">
      <c r="B3908" s="43">
        <v>41680</v>
      </c>
      <c r="C3908" s="56" t="s">
        <v>89</v>
      </c>
      <c r="D3908" s="44">
        <v>53.636048465735449</v>
      </c>
      <c r="E3908" s="44">
        <v>87.291989164020222</v>
      </c>
      <c r="F3908" s="44">
        <v>33.655940698284773</v>
      </c>
      <c r="G3908" s="45"/>
    </row>
    <row r="3909" spans="2:7" s="40" customFormat="1">
      <c r="B3909" s="43">
        <v>41680</v>
      </c>
      <c r="C3909" s="56" t="s">
        <v>90</v>
      </c>
      <c r="D3909" s="44">
        <v>92.82109558681806</v>
      </c>
      <c r="E3909" s="44">
        <v>135.56986041576113</v>
      </c>
      <c r="F3909" s="44">
        <v>42.748764828943067</v>
      </c>
      <c r="G3909" s="45"/>
    </row>
    <row r="3910" spans="2:7" s="40" customFormat="1">
      <c r="B3910" s="43">
        <v>41680</v>
      </c>
      <c r="C3910" s="56" t="s">
        <v>91</v>
      </c>
      <c r="D3910" s="44">
        <v>78.046574529640196</v>
      </c>
      <c r="E3910" s="44">
        <v>128.85354505452503</v>
      </c>
      <c r="F3910" s="44">
        <v>50.806970524884832</v>
      </c>
      <c r="G3910" s="45"/>
    </row>
    <row r="3911" spans="2:7" s="40" customFormat="1">
      <c r="B3911" s="43">
        <v>41680</v>
      </c>
      <c r="C3911" s="56" t="s">
        <v>92</v>
      </c>
      <c r="D3911" s="44">
        <v>29.725408877975784</v>
      </c>
      <c r="E3911" s="44">
        <v>57.02889050999682</v>
      </c>
      <c r="F3911" s="44">
        <v>27.303481632021036</v>
      </c>
      <c r="G3911" s="45"/>
    </row>
    <row r="3912" spans="2:7" s="40" customFormat="1">
      <c r="B3912" s="43">
        <v>41680</v>
      </c>
      <c r="C3912" s="56" t="s">
        <v>93</v>
      </c>
      <c r="D3912" s="44">
        <v>54.125644806730534</v>
      </c>
      <c r="E3912" s="44">
        <v>96.429131419333885</v>
      </c>
      <c r="F3912" s="44">
        <v>42.303486612603351</v>
      </c>
      <c r="G3912" s="45"/>
    </row>
    <row r="3913" spans="2:7" s="40" customFormat="1">
      <c r="B3913" s="43">
        <v>41680</v>
      </c>
      <c r="C3913" s="56" t="s">
        <v>94</v>
      </c>
      <c r="D3913" s="44">
        <v>55.848100766110868</v>
      </c>
      <c r="E3913" s="44">
        <v>95.169415047624611</v>
      </c>
      <c r="F3913" s="44">
        <v>39.321314281513743</v>
      </c>
      <c r="G3913" s="45"/>
    </row>
    <row r="3914" spans="2:7" s="40" customFormat="1">
      <c r="B3914" s="43">
        <v>41680</v>
      </c>
      <c r="C3914" s="56" t="s">
        <v>95</v>
      </c>
      <c r="D3914" s="44">
        <v>67.614582559233142</v>
      </c>
      <c r="E3914" s="44">
        <v>111.01282384079538</v>
      </c>
      <c r="F3914" s="44">
        <v>43.398241281562235</v>
      </c>
      <c r="G3914" s="45"/>
    </row>
    <row r="3915" spans="2:7" s="40" customFormat="1">
      <c r="B3915" s="43">
        <v>41680</v>
      </c>
      <c r="C3915" s="56" t="s">
        <v>96</v>
      </c>
      <c r="D3915" s="44">
        <v>56.975114305541076</v>
      </c>
      <c r="E3915" s="44">
        <v>99.050539630342342</v>
      </c>
      <c r="F3915" s="44">
        <v>42.075425324801266</v>
      </c>
      <c r="G3915" s="45"/>
    </row>
    <row r="3916" spans="2:7" s="40" customFormat="1">
      <c r="B3916" s="43">
        <v>41680</v>
      </c>
      <c r="C3916" s="56" t="s">
        <v>97</v>
      </c>
      <c r="D3916" s="44">
        <v>59.000308024746467</v>
      </c>
      <c r="E3916" s="44">
        <v>102.19771315816051</v>
      </c>
      <c r="F3916" s="44">
        <v>43.197405133414044</v>
      </c>
      <c r="G3916" s="45"/>
    </row>
    <row r="3917" spans="2:7" s="40" customFormat="1">
      <c r="B3917" s="43">
        <v>41680</v>
      </c>
      <c r="C3917" s="56" t="s">
        <v>98</v>
      </c>
      <c r="D3917" s="44">
        <v>57.486107018091175</v>
      </c>
      <c r="E3917" s="44">
        <v>104.71529766401902</v>
      </c>
      <c r="F3917" s="44">
        <v>47.229190645927844</v>
      </c>
      <c r="G3917" s="45"/>
    </row>
    <row r="3918" spans="2:7" s="40" customFormat="1">
      <c r="B3918" s="43">
        <v>41680</v>
      </c>
      <c r="C3918" s="56" t="s">
        <v>99</v>
      </c>
      <c r="D3918" s="44">
        <v>94.800419865018412</v>
      </c>
      <c r="E3918" s="44">
        <v>155.07842931232969</v>
      </c>
      <c r="F3918" s="44">
        <v>60.278009447311277</v>
      </c>
      <c r="G3918" s="45"/>
    </row>
    <row r="3919" spans="2:7" s="40" customFormat="1">
      <c r="B3919" s="43">
        <v>41680</v>
      </c>
      <c r="C3919" s="56" t="s">
        <v>100</v>
      </c>
      <c r="D3919" s="44">
        <v>58.874092674741441</v>
      </c>
      <c r="E3919" s="44">
        <v>107.02235435633767</v>
      </c>
      <c r="F3919" s="44">
        <v>48.148261681596232</v>
      </c>
      <c r="G3919" s="45"/>
    </row>
    <row r="3920" spans="2:7" s="40" customFormat="1">
      <c r="B3920" s="43">
        <v>41680</v>
      </c>
      <c r="C3920" s="56" t="s">
        <v>101</v>
      </c>
      <c r="D3920" s="44">
        <v>48.130544871659353</v>
      </c>
      <c r="E3920" s="44">
        <v>90.129064233697505</v>
      </c>
      <c r="F3920" s="44">
        <v>41.998519362038152</v>
      </c>
      <c r="G3920" s="45"/>
    </row>
    <row r="3921" spans="2:7" s="40" customFormat="1">
      <c r="B3921" s="43">
        <v>41680</v>
      </c>
      <c r="C3921" s="56" t="s">
        <v>102</v>
      </c>
      <c r="D3921" s="44">
        <v>56.534822640910974</v>
      </c>
      <c r="E3921" s="44">
        <v>90.653131307467191</v>
      </c>
      <c r="F3921" s="44">
        <v>34.118308666556217</v>
      </c>
      <c r="G3921" s="45"/>
    </row>
    <row r="3922" spans="2:7" s="40" customFormat="1">
      <c r="B3922" s="43">
        <v>41680</v>
      </c>
      <c r="C3922" s="56" t="s">
        <v>103</v>
      </c>
      <c r="D3922" s="44">
        <v>55.031114657515687</v>
      </c>
      <c r="E3922" s="44">
        <v>95.374070829934439</v>
      </c>
      <c r="F3922" s="44">
        <v>40.342956172418752</v>
      </c>
      <c r="G3922" s="45"/>
    </row>
    <row r="3923" spans="2:7" s="40" customFormat="1">
      <c r="B3923" s="43">
        <v>41680</v>
      </c>
      <c r="C3923" s="56" t="s">
        <v>104</v>
      </c>
      <c r="D3923" s="44">
        <v>56.46114699681096</v>
      </c>
      <c r="E3923" s="44">
        <v>100.51463848926143</v>
      </c>
      <c r="F3923" s="44">
        <v>44.053491492450469</v>
      </c>
      <c r="G3923" s="45"/>
    </row>
    <row r="3924" spans="2:7" s="40" customFormat="1">
      <c r="B3924" s="43">
        <v>41680</v>
      </c>
      <c r="C3924" s="56" t="s">
        <v>105</v>
      </c>
      <c r="D3924" s="44">
        <v>53.955191560570469</v>
      </c>
      <c r="E3924" s="44">
        <v>93.904025578095272</v>
      </c>
      <c r="F3924" s="44">
        <v>39.948834017524803</v>
      </c>
      <c r="G3924" s="45"/>
    </row>
    <row r="3925" spans="2:7" s="40" customFormat="1">
      <c r="B3925" s="43">
        <v>41680</v>
      </c>
      <c r="C3925" s="56" t="s">
        <v>106</v>
      </c>
      <c r="D3925" s="44">
        <v>39.286439636127625</v>
      </c>
      <c r="E3925" s="44">
        <v>78.291351309034368</v>
      </c>
      <c r="F3925" s="44">
        <v>39.004911672906744</v>
      </c>
      <c r="G3925" s="45"/>
    </row>
    <row r="3926" spans="2:7" s="40" customFormat="1">
      <c r="B3926" s="43">
        <v>41680</v>
      </c>
      <c r="C3926" s="56" t="s">
        <v>107</v>
      </c>
      <c r="D3926" s="44">
        <v>35.005777466561796</v>
      </c>
      <c r="E3926" s="44">
        <v>69.981258362569207</v>
      </c>
      <c r="F3926" s="44">
        <v>34.975480896007412</v>
      </c>
      <c r="G3926" s="45"/>
    </row>
    <row r="3927" spans="2:7" s="40" customFormat="1">
      <c r="B3927" s="43">
        <v>41680</v>
      </c>
      <c r="C3927" s="56" t="s">
        <v>108</v>
      </c>
      <c r="D3927" s="44">
        <v>41.227882356877998</v>
      </c>
      <c r="E3927" s="44">
        <v>79.01434245095993</v>
      </c>
      <c r="F3927" s="44">
        <v>37.786460094081932</v>
      </c>
      <c r="G3927" s="45"/>
    </row>
    <row r="3928" spans="2:7" s="40" customFormat="1">
      <c r="B3928" s="43">
        <v>41680</v>
      </c>
      <c r="C3928" s="56" t="s">
        <v>109</v>
      </c>
      <c r="D3928" s="44">
        <v>51.531972408209995</v>
      </c>
      <c r="E3928" s="44">
        <v>92.432896043836095</v>
      </c>
      <c r="F3928" s="44">
        <v>40.9009236356261</v>
      </c>
      <c r="G3928" s="45"/>
    </row>
    <row r="3929" spans="2:7" s="40" customFormat="1">
      <c r="B3929" s="43">
        <v>41680</v>
      </c>
      <c r="C3929" s="56" t="s">
        <v>110</v>
      </c>
      <c r="D3929" s="44">
        <v>40.026852724687757</v>
      </c>
      <c r="E3929" s="44">
        <v>73.158987476933319</v>
      </c>
      <c r="F3929" s="44">
        <v>33.132134752245562</v>
      </c>
      <c r="G3929" s="45"/>
    </row>
    <row r="3930" spans="2:7" s="40" customFormat="1">
      <c r="B3930" s="43">
        <v>41680</v>
      </c>
      <c r="C3930" s="56" t="s">
        <v>111</v>
      </c>
      <c r="D3930" s="44">
        <v>37.207864954267215</v>
      </c>
      <c r="E3930" s="44">
        <v>72.277242455352848</v>
      </c>
      <c r="F3930" s="44">
        <v>35.069377501085633</v>
      </c>
      <c r="G3930" s="45"/>
    </row>
    <row r="3931" spans="2:7" s="40" customFormat="1">
      <c r="B3931" s="43">
        <v>41680</v>
      </c>
      <c r="C3931" s="56" t="s">
        <v>112</v>
      </c>
      <c r="D3931" s="44">
        <v>30.77671438468596</v>
      </c>
      <c r="E3931" s="44">
        <v>63.432364737870998</v>
      </c>
      <c r="F3931" s="44">
        <v>32.655650353185038</v>
      </c>
      <c r="G3931" s="45"/>
    </row>
    <row r="3932" spans="2:7" s="40" customFormat="1">
      <c r="B3932" s="43">
        <v>41680</v>
      </c>
      <c r="C3932" s="56" t="s">
        <v>113</v>
      </c>
      <c r="D3932" s="44">
        <v>32.018889924541206</v>
      </c>
      <c r="E3932" s="44">
        <v>65.614225251975725</v>
      </c>
      <c r="F3932" s="44">
        <v>33.595335327434519</v>
      </c>
      <c r="G3932" s="45"/>
    </row>
    <row r="3933" spans="2:7" s="40" customFormat="1">
      <c r="B3933" s="43">
        <v>41680</v>
      </c>
      <c r="C3933" s="56" t="s">
        <v>114</v>
      </c>
      <c r="D3933" s="44">
        <v>23.520763058404558</v>
      </c>
      <c r="E3933" s="44">
        <v>51.009662711978237</v>
      </c>
      <c r="F3933" s="44">
        <v>27.488899653573679</v>
      </c>
      <c r="G3933" s="45"/>
    </row>
    <row r="3934" spans="2:7" s="40" customFormat="1">
      <c r="B3934" s="43">
        <v>41680</v>
      </c>
      <c r="C3934" s="56" t="s">
        <v>115</v>
      </c>
      <c r="D3934" s="44">
        <v>15.930979140373084</v>
      </c>
      <c r="E3934" s="44">
        <v>42.521783327306188</v>
      </c>
      <c r="F3934" s="44">
        <v>26.590804186933106</v>
      </c>
      <c r="G3934" s="45"/>
    </row>
    <row r="3935" spans="2:7" s="40" customFormat="1">
      <c r="B3935" s="43">
        <v>41680</v>
      </c>
      <c r="C3935" s="56" t="s">
        <v>116</v>
      </c>
      <c r="D3935" s="44">
        <v>18.666082023723614</v>
      </c>
      <c r="E3935" s="44">
        <v>43.937860784734355</v>
      </c>
      <c r="F3935" s="44">
        <v>25.27177876101074</v>
      </c>
      <c r="G3935" s="45"/>
    </row>
    <row r="3936" spans="2:7" s="40" customFormat="1">
      <c r="B3936" s="43">
        <v>41680</v>
      </c>
      <c r="C3936" s="56" t="s">
        <v>117</v>
      </c>
      <c r="D3936" s="44">
        <v>23.61434892687457</v>
      </c>
      <c r="E3936" s="44">
        <v>44.913286178826787</v>
      </c>
      <c r="F3936" s="44">
        <v>21.298937251952218</v>
      </c>
      <c r="G3936" s="45"/>
    </row>
    <row r="3937" spans="2:7" s="40" customFormat="1">
      <c r="B3937" s="43">
        <v>41680</v>
      </c>
      <c r="C3937" s="56" t="s">
        <v>118</v>
      </c>
      <c r="D3937" s="44">
        <v>32.623542437506316</v>
      </c>
      <c r="E3937" s="44">
        <v>54.460045818264206</v>
      </c>
      <c r="F3937" s="44">
        <v>21.83650338075789</v>
      </c>
      <c r="G3937" s="45"/>
    </row>
    <row r="3938" spans="2:7" s="40" customFormat="1">
      <c r="B3938" s="43">
        <v>41680</v>
      </c>
      <c r="C3938" s="56" t="s">
        <v>119</v>
      </c>
      <c r="D3938" s="44">
        <v>15.774052429028051</v>
      </c>
      <c r="E3938" s="44">
        <v>33.089182032226681</v>
      </c>
      <c r="F3938" s="44">
        <v>17.315129603198628</v>
      </c>
      <c r="G3938" s="45"/>
    </row>
    <row r="3939" spans="2:7" s="40" customFormat="1">
      <c r="B3939" s="43">
        <v>41680</v>
      </c>
      <c r="C3939" s="56" t="s">
        <v>120</v>
      </c>
      <c r="D3939" s="44">
        <v>21.828835521274222</v>
      </c>
      <c r="E3939" s="44">
        <v>45.11180113057366</v>
      </c>
      <c r="F3939" s="44">
        <v>23.282965609299438</v>
      </c>
      <c r="G3939" s="45"/>
    </row>
    <row r="3940" spans="2:7" s="40" customFormat="1">
      <c r="B3940" s="43">
        <v>41680</v>
      </c>
      <c r="C3940" s="56" t="s">
        <v>121</v>
      </c>
      <c r="D3940" s="44">
        <v>28.4264022363005</v>
      </c>
      <c r="E3940" s="44">
        <v>52.728032302579209</v>
      </c>
      <c r="F3940" s="44">
        <v>24.301630066278708</v>
      </c>
      <c r="G3940" s="45"/>
    </row>
    <row r="3941" spans="2:7" s="40" customFormat="1">
      <c r="B3941" s="43">
        <v>41680</v>
      </c>
      <c r="C3941" s="56" t="s">
        <v>122</v>
      </c>
      <c r="D3941" s="44">
        <v>39.825984283407699</v>
      </c>
      <c r="E3941" s="44">
        <v>67.446571032572606</v>
      </c>
      <c r="F3941" s="44">
        <v>27.620586749164907</v>
      </c>
      <c r="G3941" s="45"/>
    </row>
    <row r="3942" spans="2:7" s="40" customFormat="1">
      <c r="B3942" s="43">
        <v>41680</v>
      </c>
      <c r="C3942" s="56" t="s">
        <v>123</v>
      </c>
      <c r="D3942" s="44">
        <v>21.118622079769082</v>
      </c>
      <c r="E3942" s="44">
        <v>45.551600131855395</v>
      </c>
      <c r="F3942" s="44">
        <v>24.432978052086312</v>
      </c>
      <c r="G3942" s="45"/>
    </row>
    <row r="3943" spans="2:7" s="40" customFormat="1">
      <c r="B3943" s="43">
        <v>41680</v>
      </c>
      <c r="C3943" s="56" t="s">
        <v>124</v>
      </c>
      <c r="D3943" s="44">
        <v>13.748432655752657</v>
      </c>
      <c r="E3943" s="44">
        <v>38.228702272193665</v>
      </c>
      <c r="F3943" s="44">
        <v>24.480269616441007</v>
      </c>
      <c r="G3943" s="45"/>
    </row>
    <row r="3944" spans="2:7" s="40" customFormat="1">
      <c r="B3944" s="43">
        <v>41680</v>
      </c>
      <c r="C3944" s="56" t="s">
        <v>125</v>
      </c>
      <c r="D3944" s="44">
        <v>15.209841469867939</v>
      </c>
      <c r="E3944" s="44">
        <v>41.449145888882789</v>
      </c>
      <c r="F3944" s="44">
        <v>26.23930441901485</v>
      </c>
      <c r="G3944" s="45"/>
    </row>
    <row r="3945" spans="2:7" s="40" customFormat="1">
      <c r="B3945" s="43">
        <v>41681</v>
      </c>
      <c r="C3945" s="56">
        <v>0</v>
      </c>
      <c r="D3945" s="44">
        <v>15.199322523842936</v>
      </c>
      <c r="E3945" s="44">
        <v>41.962940799975485</v>
      </c>
      <c r="F3945" s="44">
        <v>26.763618276132547</v>
      </c>
      <c r="G3945" s="45"/>
    </row>
    <row r="3946" spans="2:7" s="40" customFormat="1">
      <c r="B3946" s="43">
        <v>41681</v>
      </c>
      <c r="C3946" s="56" t="s">
        <v>31</v>
      </c>
      <c r="D3946" s="44">
        <v>22.600522325279364</v>
      </c>
      <c r="E3946" s="44">
        <v>50.491602617729498</v>
      </c>
      <c r="F3946" s="44">
        <v>27.891080292450134</v>
      </c>
      <c r="G3946" s="45"/>
    </row>
    <row r="3947" spans="2:7" s="40" customFormat="1">
      <c r="B3947" s="43">
        <v>41681</v>
      </c>
      <c r="C3947" s="56" t="s">
        <v>32</v>
      </c>
      <c r="D3947" s="44">
        <v>11.19059248816216</v>
      </c>
      <c r="E3947" s="44">
        <v>36.423391274570712</v>
      </c>
      <c r="F3947" s="44">
        <v>25.232798786408551</v>
      </c>
      <c r="G3947" s="45"/>
    </row>
    <row r="3948" spans="2:7" s="40" customFormat="1">
      <c r="B3948" s="43">
        <v>41681</v>
      </c>
      <c r="C3948" s="56" t="s">
        <v>33</v>
      </c>
      <c r="D3948" s="44">
        <v>9.8439116736769012</v>
      </c>
      <c r="E3948" s="44">
        <v>32.405292050062059</v>
      </c>
      <c r="F3948" s="44">
        <v>22.561380376385159</v>
      </c>
      <c r="G3948" s="45"/>
    </row>
    <row r="3949" spans="2:7" s="40" customFormat="1">
      <c r="B3949" s="43">
        <v>41681</v>
      </c>
      <c r="C3949" s="56" t="s">
        <v>34</v>
      </c>
      <c r="D3949" s="44">
        <v>9.5620103427218464</v>
      </c>
      <c r="E3949" s="44">
        <v>30.055227984762428</v>
      </c>
      <c r="F3949" s="44">
        <v>20.493217642040584</v>
      </c>
      <c r="G3949" s="45"/>
    </row>
    <row r="3950" spans="2:7" s="40" customFormat="1">
      <c r="B3950" s="43">
        <v>41681</v>
      </c>
      <c r="C3950" s="56" t="s">
        <v>35</v>
      </c>
      <c r="D3950" s="44">
        <v>6.7017231558312931</v>
      </c>
      <c r="E3950" s="44">
        <v>23.739814610131123</v>
      </c>
      <c r="F3950" s="44">
        <v>17.038091454299831</v>
      </c>
      <c r="G3950" s="45"/>
    </row>
    <row r="3951" spans="2:7" s="40" customFormat="1">
      <c r="B3951" s="43">
        <v>41681</v>
      </c>
      <c r="C3951" s="56" t="s">
        <v>36</v>
      </c>
      <c r="D3951" s="44">
        <v>7.5994218736814663</v>
      </c>
      <c r="E3951" s="44">
        <v>24.851648289587466</v>
      </c>
      <c r="F3951" s="44">
        <v>17.252226415906001</v>
      </c>
      <c r="G3951" s="45"/>
    </row>
    <row r="3952" spans="2:7" s="40" customFormat="1">
      <c r="B3952" s="43">
        <v>41681</v>
      </c>
      <c r="C3952" s="56" t="s">
        <v>37</v>
      </c>
      <c r="D3952" s="44">
        <v>8.2048272429315823</v>
      </c>
      <c r="E3952" s="44">
        <v>27.148871298972125</v>
      </c>
      <c r="F3952" s="44">
        <v>18.944044056040543</v>
      </c>
      <c r="G3952" s="45"/>
    </row>
    <row r="3953" spans="2:7" s="40" customFormat="1">
      <c r="B3953" s="43">
        <v>41681</v>
      </c>
      <c r="C3953" s="56" t="s">
        <v>38</v>
      </c>
      <c r="D3953" s="44">
        <v>14.31139833570276</v>
      </c>
      <c r="E3953" s="44">
        <v>33.956863970308142</v>
      </c>
      <c r="F3953" s="44">
        <v>19.64546563460538</v>
      </c>
      <c r="G3953" s="45"/>
    </row>
    <row r="3954" spans="2:7" s="40" customFormat="1">
      <c r="B3954" s="43">
        <v>41681</v>
      </c>
      <c r="C3954" s="56" t="s">
        <v>39</v>
      </c>
      <c r="D3954" s="44">
        <v>6.3049155445812159</v>
      </c>
      <c r="E3954" s="44">
        <v>20.057192013532269</v>
      </c>
      <c r="F3954" s="44">
        <v>13.752276468951052</v>
      </c>
      <c r="G3954" s="45"/>
    </row>
    <row r="3955" spans="2:7" s="40" customFormat="1">
      <c r="B3955" s="43">
        <v>41681</v>
      </c>
      <c r="C3955" s="56" t="s">
        <v>40</v>
      </c>
      <c r="D3955" s="44">
        <v>9.5303934931718359</v>
      </c>
      <c r="E3955" s="44">
        <v>19.364723916968671</v>
      </c>
      <c r="F3955" s="44">
        <v>9.8343304237968354</v>
      </c>
      <c r="G3955" s="45"/>
    </row>
    <row r="3956" spans="2:7" s="40" customFormat="1">
      <c r="B3956" s="43">
        <v>41681</v>
      </c>
      <c r="C3956" s="56" t="s">
        <v>41</v>
      </c>
      <c r="D3956" s="44">
        <v>4.9374068508059512</v>
      </c>
      <c r="E3956" s="44">
        <v>12.325792385767789</v>
      </c>
      <c r="F3956" s="44">
        <v>7.3883855349618379</v>
      </c>
      <c r="G3956" s="45"/>
    </row>
    <row r="3957" spans="2:7" s="40" customFormat="1">
      <c r="B3957" s="43">
        <v>41681</v>
      </c>
      <c r="C3957" s="56" t="s">
        <v>42</v>
      </c>
      <c r="D3957" s="44">
        <v>12.66182466324244</v>
      </c>
      <c r="E3957" s="44">
        <v>20.21417703832017</v>
      </c>
      <c r="F3957" s="44">
        <v>7.5523523750777297</v>
      </c>
      <c r="G3957" s="45"/>
    </row>
    <row r="3958" spans="2:7" s="40" customFormat="1">
      <c r="B3958" s="43">
        <v>41681</v>
      </c>
      <c r="C3958" s="56" t="s">
        <v>43</v>
      </c>
      <c r="D3958" s="44">
        <v>9.0813929272517484</v>
      </c>
      <c r="E3958" s="44">
        <v>22.091748267641069</v>
      </c>
      <c r="F3958" s="44">
        <v>13.010355340389321</v>
      </c>
      <c r="G3958" s="45"/>
    </row>
    <row r="3959" spans="2:7" s="40" customFormat="1">
      <c r="B3959" s="43">
        <v>41681</v>
      </c>
      <c r="C3959" s="56" t="s">
        <v>44</v>
      </c>
      <c r="D3959" s="44">
        <v>4.425851016880852</v>
      </c>
      <c r="E3959" s="44">
        <v>16.14387207366855</v>
      </c>
      <c r="F3959" s="44">
        <v>11.718021056787698</v>
      </c>
      <c r="G3959" s="45"/>
    </row>
    <row r="3960" spans="2:7" s="40" customFormat="1">
      <c r="B3960" s="43">
        <v>41681</v>
      </c>
      <c r="C3960" s="56" t="s">
        <v>45</v>
      </c>
      <c r="D3960" s="44">
        <v>6.1585811083511857</v>
      </c>
      <c r="E3960" s="44">
        <v>12.010800212517969</v>
      </c>
      <c r="F3960" s="44">
        <v>5.8522191041667835</v>
      </c>
      <c r="G3960" s="45"/>
    </row>
    <row r="3961" spans="2:7" s="40" customFormat="1">
      <c r="B3961" s="43">
        <v>41681</v>
      </c>
      <c r="C3961" s="56" t="s">
        <v>46</v>
      </c>
      <c r="D3961" s="44">
        <v>7.6825286393614789</v>
      </c>
      <c r="E3961" s="44">
        <v>14.696095321479396</v>
      </c>
      <c r="F3961" s="44">
        <v>7.0135666821179168</v>
      </c>
      <c r="G3961" s="45"/>
    </row>
    <row r="3962" spans="2:7" s="40" customFormat="1">
      <c r="B3962" s="43">
        <v>41681</v>
      </c>
      <c r="C3962" s="56" t="s">
        <v>47</v>
      </c>
      <c r="D3962" s="44">
        <v>4.7284880451159097</v>
      </c>
      <c r="E3962" s="44">
        <v>13.269413234707232</v>
      </c>
      <c r="F3962" s="44">
        <v>8.5409251895913219</v>
      </c>
      <c r="G3962" s="45"/>
    </row>
    <row r="3963" spans="2:7" s="40" customFormat="1">
      <c r="B3963" s="43">
        <v>41681</v>
      </c>
      <c r="C3963" s="56" t="s">
        <v>48</v>
      </c>
      <c r="D3963" s="44">
        <v>5.8557789526511268</v>
      </c>
      <c r="E3963" s="44">
        <v>11.129456235607481</v>
      </c>
      <c r="F3963" s="44">
        <v>5.2736772829563545</v>
      </c>
      <c r="G3963" s="45"/>
    </row>
    <row r="3964" spans="2:7" s="40" customFormat="1">
      <c r="B3964" s="43">
        <v>41681</v>
      </c>
      <c r="C3964" s="56" t="s">
        <v>49</v>
      </c>
      <c r="D3964" s="44">
        <v>7.2544474222763951</v>
      </c>
      <c r="E3964" s="44">
        <v>13.793728816346922</v>
      </c>
      <c r="F3964" s="44">
        <v>6.5392813940705272</v>
      </c>
      <c r="G3964" s="45"/>
    </row>
    <row r="3965" spans="2:7" s="40" customFormat="1">
      <c r="B3965" s="43">
        <v>41681</v>
      </c>
      <c r="C3965" s="56" t="s">
        <v>50</v>
      </c>
      <c r="D3965" s="44">
        <v>6.4193694096012344</v>
      </c>
      <c r="E3965" s="44">
        <v>18.57684085024912</v>
      </c>
      <c r="F3965" s="44">
        <v>12.157471440647885</v>
      </c>
      <c r="G3965" s="45"/>
    </row>
    <row r="3966" spans="2:7" s="40" customFormat="1">
      <c r="B3966" s="43">
        <v>41681</v>
      </c>
      <c r="C3966" s="56" t="s">
        <v>51</v>
      </c>
      <c r="D3966" s="44">
        <v>12.149767089542337</v>
      </c>
      <c r="E3966" s="44">
        <v>21.912357650754164</v>
      </c>
      <c r="F3966" s="44">
        <v>9.7625905612118267</v>
      </c>
      <c r="G3966" s="45"/>
    </row>
    <row r="3967" spans="2:7" s="40" customFormat="1">
      <c r="B3967" s="43">
        <v>41681</v>
      </c>
      <c r="C3967" s="56" t="s">
        <v>52</v>
      </c>
      <c r="D3967" s="44">
        <v>12.358461085122377</v>
      </c>
      <c r="E3967" s="44">
        <v>25.46811010487308</v>
      </c>
      <c r="F3967" s="44">
        <v>13.109649019750703</v>
      </c>
      <c r="G3967" s="45"/>
    </row>
    <row r="3968" spans="2:7" s="40" customFormat="1">
      <c r="B3968" s="43">
        <v>41681</v>
      </c>
      <c r="C3968" s="56" t="s">
        <v>53</v>
      </c>
      <c r="D3968" s="44">
        <v>10.062072578501935</v>
      </c>
      <c r="E3968" s="44">
        <v>18.440142617851194</v>
      </c>
      <c r="F3968" s="44">
        <v>8.3780700393492591</v>
      </c>
      <c r="G3968" s="45"/>
    </row>
    <row r="3969" spans="2:7" s="40" customFormat="1">
      <c r="B3969" s="43">
        <v>41681</v>
      </c>
      <c r="C3969" s="56" t="s">
        <v>54</v>
      </c>
      <c r="D3969" s="44">
        <v>18.955008153123643</v>
      </c>
      <c r="E3969" s="44">
        <v>33.492046993556372</v>
      </c>
      <c r="F3969" s="44">
        <v>14.537038840432729</v>
      </c>
      <c r="G3969" s="45"/>
    </row>
    <row r="3970" spans="2:7" s="40" customFormat="1">
      <c r="B3970" s="43">
        <v>41681</v>
      </c>
      <c r="C3970" s="56" t="s">
        <v>55</v>
      </c>
      <c r="D3970" s="44">
        <v>16.063658798088088</v>
      </c>
      <c r="E3970" s="44">
        <v>29.46401188645773</v>
      </c>
      <c r="F3970" s="44">
        <v>13.400353088369641</v>
      </c>
      <c r="G3970" s="45"/>
    </row>
    <row r="3971" spans="2:7" s="40" customFormat="1">
      <c r="B3971" s="43">
        <v>41681</v>
      </c>
      <c r="C3971" s="56" t="s">
        <v>56</v>
      </c>
      <c r="D3971" s="44">
        <v>15.197247825762918</v>
      </c>
      <c r="E3971" s="44">
        <v>28.970846467099015</v>
      </c>
      <c r="F3971" s="44">
        <v>13.773598641336097</v>
      </c>
      <c r="G3971" s="45"/>
    </row>
    <row r="3972" spans="2:7" s="40" customFormat="1">
      <c r="B3972" s="43">
        <v>41681</v>
      </c>
      <c r="C3972" s="56" t="s">
        <v>57</v>
      </c>
      <c r="D3972" s="44">
        <v>9.2477272488317759</v>
      </c>
      <c r="E3972" s="44">
        <v>21.649335548291308</v>
      </c>
      <c r="F3972" s="44">
        <v>12.401608299459532</v>
      </c>
      <c r="G3972" s="45"/>
    </row>
    <row r="3973" spans="2:7" s="40" customFormat="1">
      <c r="B3973" s="43">
        <v>41681</v>
      </c>
      <c r="C3973" s="56" t="s">
        <v>58</v>
      </c>
      <c r="D3973" s="44">
        <v>13.307889765002557</v>
      </c>
      <c r="E3973" s="44">
        <v>27.701331750147759</v>
      </c>
      <c r="F3973" s="44">
        <v>14.393441985145202</v>
      </c>
      <c r="G3973" s="45"/>
    </row>
    <row r="3974" spans="2:7" s="40" customFormat="1">
      <c r="B3974" s="43">
        <v>41681</v>
      </c>
      <c r="C3974" s="56" t="s">
        <v>59</v>
      </c>
      <c r="D3974" s="44">
        <v>13.48525748714259</v>
      </c>
      <c r="E3974" s="44">
        <v>25.592896594664992</v>
      </c>
      <c r="F3974" s="44">
        <v>12.107639107522402</v>
      </c>
      <c r="G3974" s="45"/>
    </row>
    <row r="3975" spans="2:7" s="40" customFormat="1">
      <c r="B3975" s="43">
        <v>41681</v>
      </c>
      <c r="C3975" s="56" t="s">
        <v>60</v>
      </c>
      <c r="D3975" s="44">
        <v>27.241747083905231</v>
      </c>
      <c r="E3975" s="44">
        <v>45.143917820933524</v>
      </c>
      <c r="F3975" s="44">
        <v>17.902170737028293</v>
      </c>
      <c r="G3975" s="45"/>
    </row>
    <row r="3976" spans="2:7" s="40" customFormat="1">
      <c r="B3976" s="43">
        <v>41681</v>
      </c>
      <c r="C3976" s="56" t="s">
        <v>61</v>
      </c>
      <c r="D3976" s="44">
        <v>26.677984648865124</v>
      </c>
      <c r="E3976" s="44">
        <v>50.776111040623213</v>
      </c>
      <c r="F3976" s="44">
        <v>24.09812639175809</v>
      </c>
      <c r="G3976" s="45"/>
    </row>
    <row r="3977" spans="2:7" s="40" customFormat="1">
      <c r="B3977" s="43">
        <v>41681</v>
      </c>
      <c r="C3977" s="56" t="s">
        <v>62</v>
      </c>
      <c r="D3977" s="44">
        <v>31.489458943466044</v>
      </c>
      <c r="E3977" s="44">
        <v>54.331473127648124</v>
      </c>
      <c r="F3977" s="44">
        <v>22.84201418418208</v>
      </c>
      <c r="G3977" s="45"/>
    </row>
    <row r="3978" spans="2:7" s="40" customFormat="1">
      <c r="B3978" s="43">
        <v>41681</v>
      </c>
      <c r="C3978" s="56" t="s">
        <v>63</v>
      </c>
      <c r="D3978" s="44">
        <v>23.275149062254464</v>
      </c>
      <c r="E3978" s="44">
        <v>49.758097813306804</v>
      </c>
      <c r="F3978" s="44">
        <v>26.482948751052341</v>
      </c>
      <c r="G3978" s="45"/>
    </row>
    <row r="3979" spans="2:7" s="40" customFormat="1">
      <c r="B3979" s="43">
        <v>41681</v>
      </c>
      <c r="C3979" s="56" t="s">
        <v>64</v>
      </c>
      <c r="D3979" s="44">
        <v>21.385887896734104</v>
      </c>
      <c r="E3979" s="44">
        <v>45.509923722791299</v>
      </c>
      <c r="F3979" s="44">
        <v>24.124035826057195</v>
      </c>
      <c r="G3979" s="45"/>
    </row>
    <row r="3980" spans="2:7" s="40" customFormat="1">
      <c r="B3980" s="43">
        <v>41681</v>
      </c>
      <c r="C3980" s="56" t="s">
        <v>65</v>
      </c>
      <c r="D3980" s="44">
        <v>19.068722315058658</v>
      </c>
      <c r="E3980" s="44">
        <v>41.02056536723093</v>
      </c>
      <c r="F3980" s="44">
        <v>21.951843052172272</v>
      </c>
      <c r="G3980" s="45"/>
    </row>
    <row r="3981" spans="2:7" s="40" customFormat="1">
      <c r="B3981" s="43">
        <v>41681</v>
      </c>
      <c r="C3981" s="56" t="s">
        <v>66</v>
      </c>
      <c r="D3981" s="44">
        <v>25.550075047684899</v>
      </c>
      <c r="E3981" s="44">
        <v>51.582183073833725</v>
      </c>
      <c r="F3981" s="44">
        <v>26.032108026148826</v>
      </c>
      <c r="G3981" s="45"/>
    </row>
    <row r="3982" spans="2:7" s="40" customFormat="1">
      <c r="B3982" s="43">
        <v>41681</v>
      </c>
      <c r="C3982" s="56" t="s">
        <v>67</v>
      </c>
      <c r="D3982" s="44">
        <v>24.621041890449721</v>
      </c>
      <c r="E3982" s="44">
        <v>42.551372228662025</v>
      </c>
      <c r="F3982" s="44">
        <v>17.930330338212304</v>
      </c>
      <c r="G3982" s="45"/>
    </row>
    <row r="3983" spans="2:7" s="40" customFormat="1">
      <c r="B3983" s="43">
        <v>41681</v>
      </c>
      <c r="C3983" s="56" t="s">
        <v>68</v>
      </c>
      <c r="D3983" s="44">
        <v>12.795777386302452</v>
      </c>
      <c r="E3983" s="44">
        <v>26.357148245426529</v>
      </c>
      <c r="F3983" s="44">
        <v>13.561370859124077</v>
      </c>
      <c r="G3983" s="45"/>
    </row>
    <row r="3984" spans="2:7" s="40" customFormat="1">
      <c r="B3984" s="43">
        <v>41681</v>
      </c>
      <c r="C3984" s="56" t="s">
        <v>69</v>
      </c>
      <c r="D3984" s="44">
        <v>14.110766871242705</v>
      </c>
      <c r="E3984" s="44">
        <v>28.926611363549014</v>
      </c>
      <c r="F3984" s="44">
        <v>14.81584449230631</v>
      </c>
      <c r="G3984" s="45"/>
    </row>
    <row r="3985" spans="2:7" s="40" customFormat="1">
      <c r="B3985" s="43">
        <v>41681</v>
      </c>
      <c r="C3985" s="56" t="s">
        <v>70</v>
      </c>
      <c r="D3985" s="44">
        <v>15.415305642382954</v>
      </c>
      <c r="E3985" s="44">
        <v>28.181774376023451</v>
      </c>
      <c r="F3985" s="44">
        <v>12.766468733640497</v>
      </c>
      <c r="G3985" s="45"/>
    </row>
    <row r="3986" spans="2:7" s="40" customFormat="1">
      <c r="B3986" s="43">
        <v>41681</v>
      </c>
      <c r="C3986" s="56" t="s">
        <v>71</v>
      </c>
      <c r="D3986" s="44">
        <v>22.115681198069232</v>
      </c>
      <c r="E3986" s="44">
        <v>54.695594628012877</v>
      </c>
      <c r="F3986" s="44">
        <v>32.579913429943645</v>
      </c>
      <c r="G3986" s="45"/>
    </row>
    <row r="3987" spans="2:7" s="40" customFormat="1">
      <c r="B3987" s="43">
        <v>41681</v>
      </c>
      <c r="C3987" s="56" t="s">
        <v>72</v>
      </c>
      <c r="D3987" s="44">
        <v>39.1588485741675</v>
      </c>
      <c r="E3987" s="44">
        <v>70.479802216278614</v>
      </c>
      <c r="F3987" s="44">
        <v>31.320953642111114</v>
      </c>
      <c r="G3987" s="45"/>
    </row>
    <row r="3988" spans="2:7" s="40" customFormat="1">
      <c r="B3988" s="43">
        <v>41681</v>
      </c>
      <c r="C3988" s="56" t="s">
        <v>73</v>
      </c>
      <c r="D3988" s="44">
        <v>55.022485503810536</v>
      </c>
      <c r="E3988" s="44">
        <v>96.279860645763449</v>
      </c>
      <c r="F3988" s="44">
        <v>41.257375141952913</v>
      </c>
      <c r="G3988" s="45"/>
    </row>
    <row r="3989" spans="2:7" s="40" customFormat="1">
      <c r="B3989" s="43">
        <v>41681</v>
      </c>
      <c r="C3989" s="56" t="s">
        <v>74</v>
      </c>
      <c r="D3989" s="44">
        <v>15.905505989283045</v>
      </c>
      <c r="E3989" s="44">
        <v>33.425060611384367</v>
      </c>
      <c r="F3989" s="44">
        <v>17.519554622101325</v>
      </c>
      <c r="G3989" s="45"/>
    </row>
    <row r="3990" spans="2:7" s="40" customFormat="1">
      <c r="B3990" s="43">
        <v>41681</v>
      </c>
      <c r="C3990" s="56" t="s">
        <v>75</v>
      </c>
      <c r="D3990" s="44">
        <v>17.940565104888432</v>
      </c>
      <c r="E3990" s="44">
        <v>35.595848208169087</v>
      </c>
      <c r="F3990" s="44">
        <v>17.655283103280656</v>
      </c>
      <c r="G3990" s="45"/>
    </row>
    <row r="3991" spans="2:7" s="40" customFormat="1">
      <c r="B3991" s="43">
        <v>41681</v>
      </c>
      <c r="C3991" s="56" t="s">
        <v>76</v>
      </c>
      <c r="D3991" s="44">
        <v>20.758345904793973</v>
      </c>
      <c r="E3991" s="44">
        <v>45.475151002181278</v>
      </c>
      <c r="F3991" s="44">
        <v>24.716805097387304</v>
      </c>
      <c r="G3991" s="45"/>
    </row>
    <row r="3992" spans="2:7" s="40" customFormat="1">
      <c r="B3992" s="43">
        <v>41681</v>
      </c>
      <c r="C3992" s="56" t="s">
        <v>77</v>
      </c>
      <c r="D3992" s="44">
        <v>24.703241194939729</v>
      </c>
      <c r="E3992" s="44">
        <v>47.782179983647922</v>
      </c>
      <c r="F3992" s="44">
        <v>23.078938788708193</v>
      </c>
      <c r="G3992" s="45"/>
    </row>
    <row r="3993" spans="2:7" s="40" customFormat="1">
      <c r="B3993" s="43">
        <v>41681</v>
      </c>
      <c r="C3993" s="56" t="s">
        <v>78</v>
      </c>
      <c r="D3993" s="44">
        <v>19.516188615003731</v>
      </c>
      <c r="E3993" s="44">
        <v>40.17831918156039</v>
      </c>
      <c r="F3993" s="44">
        <v>20.662130566556659</v>
      </c>
      <c r="G3993" s="45"/>
    </row>
    <row r="3994" spans="2:7" s="40" customFormat="1">
      <c r="B3994" s="43">
        <v>41681</v>
      </c>
      <c r="C3994" s="56" t="s">
        <v>79</v>
      </c>
      <c r="D3994" s="44">
        <v>26.936373422800152</v>
      </c>
      <c r="E3994" s="44">
        <v>47.445996983240107</v>
      </c>
      <c r="F3994" s="44">
        <v>20.509623560439955</v>
      </c>
      <c r="G3994" s="45"/>
    </row>
    <row r="3995" spans="2:7" s="40" customFormat="1">
      <c r="B3995" s="43">
        <v>41681</v>
      </c>
      <c r="C3995" s="56" t="s">
        <v>80</v>
      </c>
      <c r="D3995" s="44">
        <v>31.580409897146037</v>
      </c>
      <c r="E3995" s="44">
        <v>54.965288071317687</v>
      </c>
      <c r="F3995" s="44">
        <v>23.38487817417165</v>
      </c>
      <c r="G3995" s="45"/>
    </row>
    <row r="3996" spans="2:7" s="40" customFormat="1">
      <c r="B3996" s="43">
        <v>41681</v>
      </c>
      <c r="C3996" s="56" t="s">
        <v>81</v>
      </c>
      <c r="D3996" s="44">
        <v>29.273821738430591</v>
      </c>
      <c r="E3996" s="44">
        <v>56.286379186997905</v>
      </c>
      <c r="F3996" s="44">
        <v>27.012557448567314</v>
      </c>
      <c r="G3996" s="45"/>
    </row>
    <row r="3997" spans="2:7" s="40" customFormat="1">
      <c r="B3997" s="43">
        <v>41681</v>
      </c>
      <c r="C3997" s="56" t="s">
        <v>82</v>
      </c>
      <c r="D3997" s="44">
        <v>25.297458558724838</v>
      </c>
      <c r="E3997" s="44">
        <v>49.1440980858671</v>
      </c>
      <c r="F3997" s="44">
        <v>23.846639527142262</v>
      </c>
      <c r="G3997" s="45"/>
    </row>
    <row r="3998" spans="2:7" s="40" customFormat="1">
      <c r="B3998" s="43">
        <v>41681</v>
      </c>
      <c r="C3998" s="56" t="s">
        <v>83</v>
      </c>
      <c r="D3998" s="44">
        <v>21.498552378504108</v>
      </c>
      <c r="E3998" s="44">
        <v>42.274575083024139</v>
      </c>
      <c r="F3998" s="44">
        <v>20.776022704520031</v>
      </c>
      <c r="G3998" s="45"/>
    </row>
    <row r="3999" spans="2:7" s="40" customFormat="1">
      <c r="B3999" s="43">
        <v>41681</v>
      </c>
      <c r="C3999" s="56" t="s">
        <v>84</v>
      </c>
      <c r="D3999" s="44">
        <v>18.440651728893524</v>
      </c>
      <c r="E3999" s="44">
        <v>34.440303452627745</v>
      </c>
      <c r="F3999" s="44">
        <v>15.999651723734221</v>
      </c>
      <c r="G3999" s="45"/>
    </row>
    <row r="4000" spans="2:7" s="40" customFormat="1">
      <c r="B4000" s="43">
        <v>41681</v>
      </c>
      <c r="C4000" s="56" t="s">
        <v>85</v>
      </c>
      <c r="D4000" s="44">
        <v>26.486773235375058</v>
      </c>
      <c r="E4000" s="44">
        <v>45.850211378153027</v>
      </c>
      <c r="F4000" s="44">
        <v>19.363438142777969</v>
      </c>
      <c r="G4000" s="45"/>
    </row>
    <row r="4001" spans="2:7" s="40" customFormat="1">
      <c r="B4001" s="43">
        <v>41681</v>
      </c>
      <c r="C4001" s="56" t="s">
        <v>86</v>
      </c>
      <c r="D4001" s="44">
        <v>19.358828341303699</v>
      </c>
      <c r="E4001" s="44">
        <v>38.886448637641124</v>
      </c>
      <c r="F4001" s="44">
        <v>19.527620296337425</v>
      </c>
      <c r="G4001" s="45"/>
    </row>
    <row r="4002" spans="2:7" s="40" customFormat="1">
      <c r="B4002" s="43">
        <v>41681</v>
      </c>
      <c r="C4002" s="56" t="s">
        <v>87</v>
      </c>
      <c r="D4002" s="44">
        <v>24.284505110389635</v>
      </c>
      <c r="E4002" s="44">
        <v>42.609137888387927</v>
      </c>
      <c r="F4002" s="44">
        <v>18.324632777998293</v>
      </c>
      <c r="G4002" s="45"/>
    </row>
    <row r="4003" spans="2:7" s="40" customFormat="1">
      <c r="B4003" s="43">
        <v>41681</v>
      </c>
      <c r="C4003" s="56" t="s">
        <v>88</v>
      </c>
      <c r="D4003" s="44">
        <v>20.694422320353947</v>
      </c>
      <c r="E4003" s="44">
        <v>39.399842694734815</v>
      </c>
      <c r="F4003" s="44">
        <v>18.705420374380868</v>
      </c>
      <c r="G4003" s="45"/>
    </row>
    <row r="4004" spans="2:7" s="40" customFormat="1">
      <c r="B4004" s="43">
        <v>41681</v>
      </c>
      <c r="C4004" s="56" t="s">
        <v>89</v>
      </c>
      <c r="D4004" s="44">
        <v>24.545146589044684</v>
      </c>
      <c r="E4004" s="44">
        <v>45.796664966652052</v>
      </c>
      <c r="F4004" s="44">
        <v>21.251518377607368</v>
      </c>
      <c r="G4004" s="45"/>
    </row>
    <row r="4005" spans="2:7" s="40" customFormat="1">
      <c r="B4005" s="43">
        <v>41681</v>
      </c>
      <c r="C4005" s="56" t="s">
        <v>90</v>
      </c>
      <c r="D4005" s="44">
        <v>23.063133116404401</v>
      </c>
      <c r="E4005" s="44">
        <v>38.193369122737522</v>
      </c>
      <c r="F4005" s="44">
        <v>15.130236006333121</v>
      </c>
      <c r="G4005" s="45"/>
    </row>
    <row r="4006" spans="2:7" s="40" customFormat="1">
      <c r="B4006" s="43">
        <v>41681</v>
      </c>
      <c r="C4006" s="56" t="s">
        <v>91</v>
      </c>
      <c r="D4006" s="44">
        <v>27.039033522690158</v>
      </c>
      <c r="E4006" s="44">
        <v>46.45678192786265</v>
      </c>
      <c r="F4006" s="44">
        <v>19.417748405172492</v>
      </c>
      <c r="G4006" s="45"/>
    </row>
    <row r="4007" spans="2:7" s="40" customFormat="1">
      <c r="B4007" s="43">
        <v>41681</v>
      </c>
      <c r="C4007" s="56" t="s">
        <v>92</v>
      </c>
      <c r="D4007" s="44">
        <v>26.005757497164961</v>
      </c>
      <c r="E4007" s="44">
        <v>47.515666631618025</v>
      </c>
      <c r="F4007" s="44">
        <v>21.509909134453064</v>
      </c>
      <c r="G4007" s="45"/>
    </row>
    <row r="4008" spans="2:7" s="40" customFormat="1">
      <c r="B4008" s="43">
        <v>41681</v>
      </c>
      <c r="C4008" s="56" t="s">
        <v>93</v>
      </c>
      <c r="D4008" s="44">
        <v>20.933898704553993</v>
      </c>
      <c r="E4008" s="44">
        <v>39.125993767655963</v>
      </c>
      <c r="F4008" s="44">
        <v>18.19209506310197</v>
      </c>
      <c r="G4008" s="45"/>
    </row>
    <row r="4009" spans="2:7" s="40" customFormat="1">
      <c r="B4009" s="43">
        <v>41681</v>
      </c>
      <c r="C4009" s="56" t="s">
        <v>94</v>
      </c>
      <c r="D4009" s="44">
        <v>20.40157379710389</v>
      </c>
      <c r="E4009" s="44">
        <v>40.205883394344326</v>
      </c>
      <c r="F4009" s="44">
        <v>19.804309597240437</v>
      </c>
      <c r="G4009" s="45"/>
    </row>
    <row r="4010" spans="2:7" s="40" customFormat="1">
      <c r="B4010" s="43">
        <v>41681</v>
      </c>
      <c r="C4010" s="56" t="s">
        <v>95</v>
      </c>
      <c r="D4010" s="44">
        <v>22.363346822549261</v>
      </c>
      <c r="E4010" s="44">
        <v>41.757657108065409</v>
      </c>
      <c r="F4010" s="44">
        <v>19.394310285516148</v>
      </c>
      <c r="G4010" s="45"/>
    </row>
    <row r="4011" spans="2:7" s="40" customFormat="1">
      <c r="B4011" s="43">
        <v>41681</v>
      </c>
      <c r="C4011" s="56" t="s">
        <v>96</v>
      </c>
      <c r="D4011" s="44">
        <v>20.641375503783934</v>
      </c>
      <c r="E4011" s="44">
        <v>39.712528638682613</v>
      </c>
      <c r="F4011" s="44">
        <v>19.07115313489868</v>
      </c>
      <c r="G4011" s="45"/>
    </row>
    <row r="4012" spans="2:7" s="40" customFormat="1">
      <c r="B4012" s="43">
        <v>41681</v>
      </c>
      <c r="C4012" s="56" t="s">
        <v>97</v>
      </c>
      <c r="D4012" s="44">
        <v>34.760394695861628</v>
      </c>
      <c r="E4012" s="44">
        <v>62.740591178986037</v>
      </c>
      <c r="F4012" s="44">
        <v>27.980196483124409</v>
      </c>
      <c r="G4012" s="45"/>
    </row>
    <row r="4013" spans="2:7" s="40" customFormat="1">
      <c r="B4013" s="43">
        <v>41681</v>
      </c>
      <c r="C4013" s="56" t="s">
        <v>98</v>
      </c>
      <c r="D4013" s="44">
        <v>36.534224768406958</v>
      </c>
      <c r="E4013" s="44">
        <v>75.711904199235391</v>
      </c>
      <c r="F4013" s="44">
        <v>39.177679430828434</v>
      </c>
      <c r="G4013" s="45"/>
    </row>
    <row r="4014" spans="2:7" s="40" customFormat="1">
      <c r="B4014" s="43">
        <v>41681</v>
      </c>
      <c r="C4014" s="56" t="s">
        <v>99</v>
      </c>
      <c r="D4014" s="44">
        <v>36.961880753497041</v>
      </c>
      <c r="E4014" s="44">
        <v>63.274634494040718</v>
      </c>
      <c r="F4014" s="44">
        <v>26.312753740543677</v>
      </c>
      <c r="G4014" s="45"/>
    </row>
    <row r="4015" spans="2:7" s="40" customFormat="1">
      <c r="B4015" s="43">
        <v>41681</v>
      </c>
      <c r="C4015" s="56" t="s">
        <v>100</v>
      </c>
      <c r="D4015" s="44">
        <v>59.981867524931424</v>
      </c>
      <c r="E4015" s="44">
        <v>94.900890200444067</v>
      </c>
      <c r="F4015" s="44">
        <v>34.919022675512643</v>
      </c>
      <c r="G4015" s="45"/>
    </row>
    <row r="4016" spans="2:7" s="40" customFormat="1">
      <c r="B4016" s="43">
        <v>41681</v>
      </c>
      <c r="C4016" s="56" t="s">
        <v>101</v>
      </c>
      <c r="D4016" s="44">
        <v>46.426222529273836</v>
      </c>
      <c r="E4016" s="44">
        <v>90.915550401456414</v>
      </c>
      <c r="F4016" s="44">
        <v>44.489327872182578</v>
      </c>
      <c r="G4016" s="45"/>
    </row>
    <row r="4017" spans="2:7" s="40" customFormat="1">
      <c r="B4017" s="43">
        <v>41681</v>
      </c>
      <c r="C4017" s="56" t="s">
        <v>102</v>
      </c>
      <c r="D4017" s="44">
        <v>29.917572699065694</v>
      </c>
      <c r="E4017" s="44">
        <v>63.734874985450432</v>
      </c>
      <c r="F4017" s="44">
        <v>33.817302286384738</v>
      </c>
      <c r="G4017" s="45"/>
    </row>
    <row r="4018" spans="2:7" s="40" customFormat="1">
      <c r="B4018" s="43">
        <v>41681</v>
      </c>
      <c r="C4018" s="56" t="s">
        <v>103</v>
      </c>
      <c r="D4018" s="44">
        <v>30.574826518755813</v>
      </c>
      <c r="E4018" s="44">
        <v>58.512413107585502</v>
      </c>
      <c r="F4018" s="44">
        <v>27.937586588829689</v>
      </c>
      <c r="G4018" s="45"/>
    </row>
    <row r="4019" spans="2:7" s="40" customFormat="1">
      <c r="B4019" s="43">
        <v>41681</v>
      </c>
      <c r="C4019" s="56" t="s">
        <v>104</v>
      </c>
      <c r="D4019" s="44">
        <v>15.151677455642881</v>
      </c>
      <c r="E4019" s="44">
        <v>29.035822558140879</v>
      </c>
      <c r="F4019" s="44">
        <v>13.884145102497998</v>
      </c>
      <c r="G4019" s="45"/>
    </row>
    <row r="4020" spans="2:7" s="40" customFormat="1">
      <c r="B4020" s="43">
        <v>41681</v>
      </c>
      <c r="C4020" s="56" t="s">
        <v>105</v>
      </c>
      <c r="D4020" s="44">
        <v>21.87172806744416</v>
      </c>
      <c r="E4020" s="44">
        <v>37.864831982652674</v>
      </c>
      <c r="F4020" s="44">
        <v>15.993103915208515</v>
      </c>
      <c r="G4020" s="45"/>
    </row>
    <row r="4021" spans="2:7" s="40" customFormat="1">
      <c r="B4021" s="43">
        <v>41681</v>
      </c>
      <c r="C4021" s="56" t="s">
        <v>106</v>
      </c>
      <c r="D4021" s="44">
        <v>15.579350430282961</v>
      </c>
      <c r="E4021" s="44">
        <v>30.650299929145923</v>
      </c>
      <c r="F4021" s="44">
        <v>15.070949498862962</v>
      </c>
      <c r="G4021" s="45"/>
    </row>
    <row r="4022" spans="2:7" s="40" customFormat="1">
      <c r="B4022" s="43">
        <v>41681</v>
      </c>
      <c r="C4022" s="56" t="s">
        <v>107</v>
      </c>
      <c r="D4022" s="44">
        <v>13.83664445553263</v>
      </c>
      <c r="E4022" s="44">
        <v>29.056266272763864</v>
      </c>
      <c r="F4022" s="44">
        <v>15.219621817231234</v>
      </c>
      <c r="G4022" s="45"/>
    </row>
    <row r="4023" spans="2:7" s="40" customFormat="1">
      <c r="B4023" s="43">
        <v>41681</v>
      </c>
      <c r="C4023" s="56" t="s">
        <v>108</v>
      </c>
      <c r="D4023" s="44">
        <v>16.727017021053179</v>
      </c>
      <c r="E4023" s="44">
        <v>34.63452392144157</v>
      </c>
      <c r="F4023" s="44">
        <v>17.907506900388391</v>
      </c>
      <c r="G4023" s="45"/>
    </row>
    <row r="4024" spans="2:7" s="40" customFormat="1">
      <c r="B4024" s="43">
        <v>41681</v>
      </c>
      <c r="C4024" s="56" t="s">
        <v>109</v>
      </c>
      <c r="D4024" s="44">
        <v>14.066063954662674</v>
      </c>
      <c r="E4024" s="44">
        <v>37.203313970934055</v>
      </c>
      <c r="F4024" s="44">
        <v>23.137250016271381</v>
      </c>
      <c r="G4024" s="45"/>
    </row>
    <row r="4025" spans="2:7" s="40" customFormat="1">
      <c r="B4025" s="43">
        <v>41681</v>
      </c>
      <c r="C4025" s="56" t="s">
        <v>110</v>
      </c>
      <c r="D4025" s="44">
        <v>18.020745447983423</v>
      </c>
      <c r="E4025" s="44">
        <v>39.814015480056504</v>
      </c>
      <c r="F4025" s="44">
        <v>21.793270032073082</v>
      </c>
      <c r="G4025" s="45"/>
    </row>
    <row r="4026" spans="2:7" s="40" customFormat="1">
      <c r="B4026" s="43">
        <v>41681</v>
      </c>
      <c r="C4026" s="56" t="s">
        <v>111</v>
      </c>
      <c r="D4026" s="44">
        <v>15.714591838112984</v>
      </c>
      <c r="E4026" s="44">
        <v>39.320951561226799</v>
      </c>
      <c r="F4026" s="44">
        <v>23.606359723113815</v>
      </c>
      <c r="G4026" s="45"/>
    </row>
    <row r="4027" spans="2:7" s="40" customFormat="1">
      <c r="B4027" s="43">
        <v>41681</v>
      </c>
      <c r="C4027" s="56" t="s">
        <v>112</v>
      </c>
      <c r="D4027" s="44">
        <v>9.8711326689818737</v>
      </c>
      <c r="E4027" s="44">
        <v>25.930699679782698</v>
      </c>
      <c r="F4027" s="44">
        <v>16.059567010800826</v>
      </c>
      <c r="G4027" s="45"/>
    </row>
    <row r="4028" spans="2:7" s="40" customFormat="1">
      <c r="B4028" s="43">
        <v>41681</v>
      </c>
      <c r="C4028" s="56" t="s">
        <v>113</v>
      </c>
      <c r="D4028" s="44">
        <v>12.698842877527412</v>
      </c>
      <c r="E4028" s="44">
        <v>28.017149037151462</v>
      </c>
      <c r="F4028" s="44">
        <v>15.318306159624051</v>
      </c>
      <c r="G4028" s="45"/>
    </row>
    <row r="4029" spans="2:7" s="40" customFormat="1">
      <c r="B4029" s="43">
        <v>41681</v>
      </c>
      <c r="C4029" s="56" t="s">
        <v>114</v>
      </c>
      <c r="D4029" s="44">
        <v>12.813555586562432</v>
      </c>
      <c r="E4029" s="44">
        <v>27.377370031715838</v>
      </c>
      <c r="F4029" s="44">
        <v>14.563814445153406</v>
      </c>
      <c r="G4029" s="45"/>
    </row>
    <row r="4030" spans="2:7" s="40" customFormat="1">
      <c r="B4030" s="43">
        <v>41681</v>
      </c>
      <c r="C4030" s="56" t="s">
        <v>115</v>
      </c>
      <c r="D4030" s="44">
        <v>15.860343806803009</v>
      </c>
      <c r="E4030" s="44">
        <v>29.621065315357512</v>
      </c>
      <c r="F4030" s="44">
        <v>13.760721508554504</v>
      </c>
      <c r="G4030" s="45"/>
    </row>
    <row r="4031" spans="2:7" s="40" customFormat="1">
      <c r="B4031" s="43">
        <v>41681</v>
      </c>
      <c r="C4031" s="56" t="s">
        <v>116</v>
      </c>
      <c r="D4031" s="44">
        <v>13.512524573452563</v>
      </c>
      <c r="E4031" s="44">
        <v>26.370452284454426</v>
      </c>
      <c r="F4031" s="44">
        <v>12.857927711001864</v>
      </c>
      <c r="G4031" s="45"/>
    </row>
    <row r="4032" spans="2:7" s="40" customFormat="1">
      <c r="B4032" s="43">
        <v>41681</v>
      </c>
      <c r="C4032" s="56" t="s">
        <v>117</v>
      </c>
      <c r="D4032" s="44">
        <v>10.152600273166927</v>
      </c>
      <c r="E4032" s="44">
        <v>27.188138486396944</v>
      </c>
      <c r="F4032" s="44">
        <v>17.035538213230019</v>
      </c>
      <c r="G4032" s="45"/>
    </row>
    <row r="4033" spans="2:7" s="40" customFormat="1">
      <c r="B4033" s="43">
        <v>41681</v>
      </c>
      <c r="C4033" s="56" t="s">
        <v>118</v>
      </c>
      <c r="D4033" s="44">
        <v>9.1717253517017383</v>
      </c>
      <c r="E4033" s="44">
        <v>24.168252734105728</v>
      </c>
      <c r="F4033" s="44">
        <v>14.99652738240399</v>
      </c>
      <c r="G4033" s="45"/>
    </row>
    <row r="4034" spans="2:7" s="40" customFormat="1">
      <c r="B4034" s="43">
        <v>41681</v>
      </c>
      <c r="C4034" s="56" t="s">
        <v>119</v>
      </c>
      <c r="D4034" s="44">
        <v>6.4379121944162208</v>
      </c>
      <c r="E4034" s="44">
        <v>20.571724266161851</v>
      </c>
      <c r="F4034" s="44">
        <v>14.133812071745631</v>
      </c>
      <c r="G4034" s="45"/>
    </row>
    <row r="4035" spans="2:7" s="40" customFormat="1">
      <c r="B4035" s="43">
        <v>41681</v>
      </c>
      <c r="C4035" s="56" t="s">
        <v>120</v>
      </c>
      <c r="D4035" s="44">
        <v>14.033948818052659</v>
      </c>
      <c r="E4035" s="44">
        <v>27.722379845063621</v>
      </c>
      <c r="F4035" s="44">
        <v>13.688431027010962</v>
      </c>
      <c r="G4035" s="45"/>
    </row>
    <row r="4036" spans="2:7" s="40" customFormat="1">
      <c r="B4036" s="43">
        <v>41681</v>
      </c>
      <c r="C4036" s="56" t="s">
        <v>121</v>
      </c>
      <c r="D4036" s="44">
        <v>8.6394413287816363</v>
      </c>
      <c r="E4036" s="44">
        <v>19.743163698967333</v>
      </c>
      <c r="F4036" s="44">
        <v>11.103722370185697</v>
      </c>
      <c r="G4036" s="45"/>
    </row>
    <row r="4037" spans="2:7" s="40" customFormat="1">
      <c r="B4037" s="43">
        <v>41681</v>
      </c>
      <c r="C4037" s="56" t="s">
        <v>122</v>
      </c>
      <c r="D4037" s="44">
        <v>5.2900649115610019</v>
      </c>
      <c r="E4037" s="44">
        <v>21.997294931675004</v>
      </c>
      <c r="F4037" s="44">
        <v>16.707230020114004</v>
      </c>
      <c r="G4037" s="45"/>
    </row>
    <row r="4038" spans="2:7" s="40" customFormat="1">
      <c r="B4038" s="43">
        <v>41681</v>
      </c>
      <c r="C4038" s="56" t="s">
        <v>123</v>
      </c>
      <c r="D4038" s="44">
        <v>7.8150647079764797</v>
      </c>
      <c r="E4038" s="44">
        <v>22.500433160240704</v>
      </c>
      <c r="F4038" s="44">
        <v>14.685368452264225</v>
      </c>
      <c r="G4038" s="45"/>
    </row>
    <row r="4039" spans="2:7" s="40" customFormat="1">
      <c r="B4039" s="43">
        <v>41681</v>
      </c>
      <c r="C4039" s="56" t="s">
        <v>124</v>
      </c>
      <c r="D4039" s="44">
        <v>6.9594402944913183</v>
      </c>
      <c r="E4039" s="44">
        <v>20.675948380411779</v>
      </c>
      <c r="F4039" s="44">
        <v>13.716508085920459</v>
      </c>
      <c r="G4039" s="45"/>
    </row>
    <row r="4040" spans="2:7" s="40" customFormat="1">
      <c r="B4040" s="43">
        <v>41681</v>
      </c>
      <c r="C4040" s="56" t="s">
        <v>125</v>
      </c>
      <c r="D4040" s="44">
        <v>5.1439071118459738</v>
      </c>
      <c r="E4040" s="44">
        <v>14.993117117541138</v>
      </c>
      <c r="F4040" s="44">
        <v>9.8492100056951628</v>
      </c>
      <c r="G4040" s="45"/>
    </row>
    <row r="4041" spans="2:7" s="40" customFormat="1">
      <c r="B4041" s="43">
        <v>41682</v>
      </c>
      <c r="C4041" s="56">
        <v>0</v>
      </c>
      <c r="D4041" s="44">
        <v>7.7106032225414598</v>
      </c>
      <c r="E4041" s="44">
        <v>18.725555838196929</v>
      </c>
      <c r="F4041" s="44">
        <v>11.014952615655469</v>
      </c>
      <c r="G4041" s="45"/>
    </row>
    <row r="4042" spans="2:7" s="40" customFormat="1">
      <c r="B4042" s="43">
        <v>41682</v>
      </c>
      <c r="C4042" s="56" t="s">
        <v>31</v>
      </c>
      <c r="D4042" s="44">
        <v>5.7698798174160917</v>
      </c>
      <c r="E4042" s="44">
        <v>13.189589275110201</v>
      </c>
      <c r="F4042" s="44">
        <v>7.4197094576941094</v>
      </c>
      <c r="G4042" s="45"/>
    </row>
    <row r="4043" spans="2:7" s="40" customFormat="1">
      <c r="B4043" s="43">
        <v>41682</v>
      </c>
      <c r="C4043" s="56" t="s">
        <v>32</v>
      </c>
      <c r="D4043" s="44">
        <v>3.025780032500573</v>
      </c>
      <c r="E4043" s="44">
        <v>10.809526319027608</v>
      </c>
      <c r="F4043" s="44">
        <v>7.7837462865270348</v>
      </c>
      <c r="G4043" s="45"/>
    </row>
    <row r="4044" spans="2:7" s="40" customFormat="1">
      <c r="B4044" s="43">
        <v>41682</v>
      </c>
      <c r="C4044" s="56" t="s">
        <v>33</v>
      </c>
      <c r="D4044" s="44">
        <v>5.0290286724909512</v>
      </c>
      <c r="E4044" s="44">
        <v>10.023127562486073</v>
      </c>
      <c r="F4044" s="44">
        <v>4.9940988899951213</v>
      </c>
      <c r="G4044" s="45"/>
    </row>
    <row r="4045" spans="2:7" s="40" customFormat="1">
      <c r="B4045" s="43">
        <v>41682</v>
      </c>
      <c r="C4045" s="56" t="s">
        <v>34</v>
      </c>
      <c r="D4045" s="44">
        <v>11.36220634296215</v>
      </c>
      <c r="E4045" s="44">
        <v>19.532399008488447</v>
      </c>
      <c r="F4045" s="44">
        <v>8.1701926655262973</v>
      </c>
      <c r="G4045" s="45"/>
    </row>
    <row r="4046" spans="2:7" s="40" customFormat="1">
      <c r="B4046" s="43">
        <v>41682</v>
      </c>
      <c r="C4046" s="56" t="s">
        <v>35</v>
      </c>
      <c r="D4046" s="44">
        <v>6.802681012421286</v>
      </c>
      <c r="E4046" s="44">
        <v>11.417420061920247</v>
      </c>
      <c r="F4046" s="44">
        <v>4.6147390494989606</v>
      </c>
      <c r="G4046" s="45"/>
    </row>
    <row r="4047" spans="2:7" s="40" customFormat="1">
      <c r="B4047" s="43">
        <v>41682</v>
      </c>
      <c r="C4047" s="56" t="s">
        <v>36</v>
      </c>
      <c r="D4047" s="44">
        <v>7.1156504304613444</v>
      </c>
      <c r="E4047" s="44">
        <v>12.224638282068769</v>
      </c>
      <c r="F4047" s="44">
        <v>5.1089878516074245</v>
      </c>
      <c r="G4047" s="45"/>
    </row>
    <row r="4048" spans="2:7" s="40" customFormat="1">
      <c r="B4048" s="43">
        <v>41682</v>
      </c>
      <c r="C4048" s="56" t="s">
        <v>37</v>
      </c>
      <c r="D4048" s="44">
        <v>4.4342163456258383</v>
      </c>
      <c r="E4048" s="44">
        <v>8.9430130711317091</v>
      </c>
      <c r="F4048" s="44">
        <v>4.5087967255058707</v>
      </c>
      <c r="G4048" s="45"/>
    </row>
    <row r="4049" spans="2:7" s="40" customFormat="1">
      <c r="B4049" s="43">
        <v>41682</v>
      </c>
      <c r="C4049" s="56" t="s">
        <v>38</v>
      </c>
      <c r="D4049" s="44">
        <v>7.9293805192014979</v>
      </c>
      <c r="E4049" s="44">
        <v>13.901950110663773</v>
      </c>
      <c r="F4049" s="44">
        <v>5.9725695914622747</v>
      </c>
      <c r="G4049" s="45"/>
    </row>
    <row r="4050" spans="2:7" s="40" customFormat="1">
      <c r="B4050" s="43">
        <v>41682</v>
      </c>
      <c r="C4050" s="56" t="s">
        <v>39</v>
      </c>
      <c r="D4050" s="44">
        <v>5.9887375130111309</v>
      </c>
      <c r="E4050" s="44">
        <v>11.427627269343237</v>
      </c>
      <c r="F4050" s="44">
        <v>5.4388897563321059</v>
      </c>
      <c r="G4050" s="45"/>
    </row>
    <row r="4051" spans="2:7" s="40" customFormat="1">
      <c r="B4051" s="43">
        <v>41682</v>
      </c>
      <c r="C4051" s="56" t="s">
        <v>40</v>
      </c>
      <c r="D4051" s="44">
        <v>6.5521034886812375</v>
      </c>
      <c r="E4051" s="44">
        <v>10.504966154309782</v>
      </c>
      <c r="F4051" s="44">
        <v>3.9528626656285448</v>
      </c>
      <c r="G4051" s="45"/>
    </row>
    <row r="4052" spans="2:7" s="40" customFormat="1">
      <c r="B4052" s="43">
        <v>41682</v>
      </c>
      <c r="C4052" s="56" t="s">
        <v>41</v>
      </c>
      <c r="D4052" s="44">
        <v>6.3434044510411978</v>
      </c>
      <c r="E4052" s="44">
        <v>11.228293957664354</v>
      </c>
      <c r="F4052" s="44">
        <v>4.8848895066231561</v>
      </c>
      <c r="G4052" s="45"/>
    </row>
    <row r="4053" spans="2:7" s="40" customFormat="1">
      <c r="B4053" s="43">
        <v>41682</v>
      </c>
      <c r="C4053" s="56" t="s">
        <v>42</v>
      </c>
      <c r="D4053" s="44">
        <v>4.4445330612008389</v>
      </c>
      <c r="E4053" s="44">
        <v>9.1629032924505758</v>
      </c>
      <c r="F4053" s="44">
        <v>4.7183702312497369</v>
      </c>
      <c r="G4053" s="45"/>
    </row>
    <row r="4054" spans="2:7" s="40" customFormat="1">
      <c r="B4054" s="43">
        <v>41682</v>
      </c>
      <c r="C4054" s="56" t="s">
        <v>43</v>
      </c>
      <c r="D4054" s="44">
        <v>5.2791594258709962</v>
      </c>
      <c r="E4054" s="44">
        <v>9.1209125136845994</v>
      </c>
      <c r="F4054" s="44">
        <v>3.8417530878136033</v>
      </c>
      <c r="G4054" s="45"/>
    </row>
    <row r="4055" spans="2:7" s="40" customFormat="1">
      <c r="B4055" s="43">
        <v>41682</v>
      </c>
      <c r="C4055" s="56" t="s">
        <v>44</v>
      </c>
      <c r="D4055" s="44">
        <v>6.2911391537711872</v>
      </c>
      <c r="E4055" s="44">
        <v>10.798256247893606</v>
      </c>
      <c r="F4055" s="44">
        <v>4.5071170941224192</v>
      </c>
      <c r="G4055" s="45"/>
    </row>
    <row r="4056" spans="2:7" s="40" customFormat="1">
      <c r="B4056" s="43">
        <v>41682</v>
      </c>
      <c r="C4056" s="56" t="s">
        <v>45</v>
      </c>
      <c r="D4056" s="44">
        <v>6.0407138235161399</v>
      </c>
      <c r="E4056" s="44">
        <v>9.9804637150900888</v>
      </c>
      <c r="F4056" s="44">
        <v>3.9397498915739488</v>
      </c>
      <c r="G4056" s="45"/>
    </row>
    <row r="4057" spans="2:7" s="40" customFormat="1">
      <c r="B4057" s="43">
        <v>41682</v>
      </c>
      <c r="C4057" s="56" t="s">
        <v>46</v>
      </c>
      <c r="D4057" s="44">
        <v>7.3448017139213855</v>
      </c>
      <c r="E4057" s="44">
        <v>16.585081802902177</v>
      </c>
      <c r="F4057" s="44">
        <v>9.2402800889807928</v>
      </c>
      <c r="G4057" s="45"/>
    </row>
    <row r="4058" spans="2:7" s="40" customFormat="1">
      <c r="B4058" s="43">
        <v>41682</v>
      </c>
      <c r="C4058" s="56" t="s">
        <v>47</v>
      </c>
      <c r="D4058" s="44">
        <v>7.0839405768263362</v>
      </c>
      <c r="E4058" s="44">
        <v>15.106800246210051</v>
      </c>
      <c r="F4058" s="44">
        <v>8.0228596693837151</v>
      </c>
      <c r="G4058" s="45"/>
    </row>
    <row r="4059" spans="2:7" s="40" customFormat="1">
      <c r="B4059" s="43">
        <v>41682</v>
      </c>
      <c r="C4059" s="56" t="s">
        <v>48</v>
      </c>
      <c r="D4059" s="44">
        <v>7.3760230905913904</v>
      </c>
      <c r="E4059" s="44">
        <v>14.561567196069374</v>
      </c>
      <c r="F4059" s="44">
        <v>7.1855441054779838</v>
      </c>
      <c r="G4059" s="45"/>
    </row>
    <row r="4060" spans="2:7" s="40" customFormat="1">
      <c r="B4060" s="43">
        <v>41682</v>
      </c>
      <c r="C4060" s="56" t="s">
        <v>49</v>
      </c>
      <c r="D4060" s="44">
        <v>9.3790805159367689</v>
      </c>
      <c r="E4060" s="44">
        <v>15.096133648791055</v>
      </c>
      <c r="F4060" s="44">
        <v>5.7170531328542857</v>
      </c>
      <c r="G4060" s="45"/>
    </row>
    <row r="4061" spans="2:7" s="40" customFormat="1">
      <c r="B4061" s="43">
        <v>41682</v>
      </c>
      <c r="C4061" s="56" t="s">
        <v>50</v>
      </c>
      <c r="D4061" s="44">
        <v>13.562559088002557</v>
      </c>
      <c r="E4061" s="44">
        <v>26.533390710212277</v>
      </c>
      <c r="F4061" s="44">
        <v>12.970831622209721</v>
      </c>
      <c r="G4061" s="45"/>
    </row>
    <row r="4062" spans="2:7" s="40" customFormat="1">
      <c r="B4062" s="43">
        <v>41682</v>
      </c>
      <c r="C4062" s="56" t="s">
        <v>51</v>
      </c>
      <c r="D4062" s="44">
        <v>10.776961492517032</v>
      </c>
      <c r="E4062" s="44">
        <v>20.463399708499871</v>
      </c>
      <c r="F4062" s="44">
        <v>9.6864382159828395</v>
      </c>
      <c r="G4062" s="45"/>
    </row>
    <row r="4063" spans="2:7" s="40" customFormat="1">
      <c r="B4063" s="43">
        <v>41682</v>
      </c>
      <c r="C4063" s="56" t="s">
        <v>52</v>
      </c>
      <c r="D4063" s="44">
        <v>12.373096985902331</v>
      </c>
      <c r="E4063" s="44">
        <v>24.75091895409933</v>
      </c>
      <c r="F4063" s="44">
        <v>12.377821968196999</v>
      </c>
      <c r="G4063" s="45"/>
    </row>
    <row r="4064" spans="2:7" s="40" customFormat="1">
      <c r="B4064" s="43">
        <v>41682</v>
      </c>
      <c r="C4064" s="56" t="s">
        <v>53</v>
      </c>
      <c r="D4064" s="44">
        <v>13.69796880198758</v>
      </c>
      <c r="E4064" s="44">
        <v>26.281311995903419</v>
      </c>
      <c r="F4064" s="44">
        <v>12.583343193915839</v>
      </c>
      <c r="G4064" s="45"/>
    </row>
    <row r="4065" spans="2:7" s="40" customFormat="1">
      <c r="B4065" s="43">
        <v>41682</v>
      </c>
      <c r="C4065" s="56" t="s">
        <v>54</v>
      </c>
      <c r="D4065" s="44">
        <v>12.143451580562285</v>
      </c>
      <c r="E4065" s="44">
        <v>24.016801252745761</v>
      </c>
      <c r="F4065" s="44">
        <v>11.873349672183476</v>
      </c>
      <c r="G4065" s="45"/>
    </row>
    <row r="4066" spans="2:7" s="40" customFormat="1">
      <c r="B4066" s="43">
        <v>41682</v>
      </c>
      <c r="C4066" s="56" t="s">
        <v>55</v>
      </c>
      <c r="D4066" s="44">
        <v>15.460911255272912</v>
      </c>
      <c r="E4066" s="44">
        <v>25.494764960880882</v>
      </c>
      <c r="F4066" s="44">
        <v>10.033853705607971</v>
      </c>
      <c r="G4066" s="45"/>
    </row>
    <row r="4067" spans="2:7" s="40" customFormat="1">
      <c r="B4067" s="43">
        <v>41682</v>
      </c>
      <c r="C4067" s="56" t="s">
        <v>56</v>
      </c>
      <c r="D4067" s="44">
        <v>9.9838153460118804</v>
      </c>
      <c r="E4067" s="44">
        <v>21.249002985629399</v>
      </c>
      <c r="F4067" s="44">
        <v>11.265187639617519</v>
      </c>
      <c r="G4067" s="45"/>
    </row>
    <row r="4068" spans="2:7" s="40" customFormat="1">
      <c r="B4068" s="43">
        <v>41682</v>
      </c>
      <c r="C4068" s="56" t="s">
        <v>57</v>
      </c>
      <c r="D4068" s="44">
        <v>10.734892394627019</v>
      </c>
      <c r="E4068" s="44">
        <v>21.825434628485056</v>
      </c>
      <c r="F4068" s="44">
        <v>11.090542233858036</v>
      </c>
      <c r="G4068" s="45"/>
    </row>
    <row r="4069" spans="2:7" s="40" customFormat="1">
      <c r="B4069" s="43">
        <v>41682</v>
      </c>
      <c r="C4069" s="56" t="s">
        <v>58</v>
      </c>
      <c r="D4069" s="44">
        <v>8.0850319730015219</v>
      </c>
      <c r="E4069" s="44">
        <v>21.29067674207937</v>
      </c>
      <c r="F4069" s="44">
        <v>13.205644769077848</v>
      </c>
      <c r="G4069" s="45"/>
    </row>
    <row r="4070" spans="2:7" s="40" customFormat="1">
      <c r="B4070" s="43">
        <v>41682</v>
      </c>
      <c r="C4070" s="56" t="s">
        <v>59</v>
      </c>
      <c r="D4070" s="44">
        <v>17.567899763263306</v>
      </c>
      <c r="E4070" s="44">
        <v>36.679284221903238</v>
      </c>
      <c r="F4070" s="44">
        <v>19.111384458639932</v>
      </c>
      <c r="G4070" s="45"/>
    </row>
    <row r="4071" spans="2:7" s="40" customFormat="1">
      <c r="B4071" s="43">
        <v>41682</v>
      </c>
      <c r="C4071" s="56" t="s">
        <v>60</v>
      </c>
      <c r="D4071" s="44">
        <v>25.287627857044757</v>
      </c>
      <c r="E4071" s="44">
        <v>45.935309792848749</v>
      </c>
      <c r="F4071" s="44">
        <v>20.647681935803991</v>
      </c>
      <c r="G4071" s="45"/>
    </row>
    <row r="4072" spans="2:7" s="40" customFormat="1">
      <c r="B4072" s="43">
        <v>41682</v>
      </c>
      <c r="C4072" s="56" t="s">
        <v>61</v>
      </c>
      <c r="D4072" s="44">
        <v>30.399241113175716</v>
      </c>
      <c r="E4072" s="44">
        <v>52.318973333819947</v>
      </c>
      <c r="F4072" s="44">
        <v>21.919732220644232</v>
      </c>
      <c r="G4072" s="45"/>
    </row>
    <row r="4073" spans="2:7" s="40" customFormat="1">
      <c r="B4073" s="43">
        <v>41682</v>
      </c>
      <c r="C4073" s="56" t="s">
        <v>62</v>
      </c>
      <c r="D4073" s="44">
        <v>38.703017171007275</v>
      </c>
      <c r="E4073" s="44">
        <v>68.933576968663075</v>
      </c>
      <c r="F4073" s="44">
        <v>30.2305597976558</v>
      </c>
      <c r="G4073" s="45"/>
    </row>
    <row r="4074" spans="2:7" s="40" customFormat="1">
      <c r="B4074" s="43">
        <v>41682</v>
      </c>
      <c r="C4074" s="56" t="s">
        <v>63</v>
      </c>
      <c r="D4074" s="44">
        <v>30.305033481980693</v>
      </c>
      <c r="E4074" s="44">
        <v>52.507024562091836</v>
      </c>
      <c r="F4074" s="44">
        <v>22.201991080111142</v>
      </c>
      <c r="G4074" s="45"/>
    </row>
    <row r="4075" spans="2:7" s="40" customFormat="1">
      <c r="B4075" s="43">
        <v>41682</v>
      </c>
      <c r="C4075" s="56" t="s">
        <v>64</v>
      </c>
      <c r="D4075" s="44">
        <v>21.729794530674081</v>
      </c>
      <c r="E4075" s="44">
        <v>44.613404194213523</v>
      </c>
      <c r="F4075" s="44">
        <v>22.883609663539442</v>
      </c>
      <c r="G4075" s="45"/>
    </row>
    <row r="4076" spans="2:7" s="40" customFormat="1">
      <c r="B4076" s="43">
        <v>41682</v>
      </c>
      <c r="C4076" s="56" t="s">
        <v>65</v>
      </c>
      <c r="D4076" s="44">
        <v>26.507497755589981</v>
      </c>
      <c r="E4076" s="44">
        <v>48.806097388819026</v>
      </c>
      <c r="F4076" s="44">
        <v>22.298599633229045</v>
      </c>
      <c r="G4076" s="45"/>
    </row>
    <row r="4077" spans="2:7" s="40" customFormat="1">
      <c r="B4077" s="43">
        <v>41682</v>
      </c>
      <c r="C4077" s="56" t="s">
        <v>66</v>
      </c>
      <c r="D4077" s="44">
        <v>23.596869310564429</v>
      </c>
      <c r="E4077" s="44">
        <v>44.74913369081743</v>
      </c>
      <c r="F4077" s="44">
        <v>21.152264380253001</v>
      </c>
      <c r="G4077" s="45"/>
    </row>
    <row r="4078" spans="2:7" s="40" customFormat="1">
      <c r="B4078" s="43">
        <v>41682</v>
      </c>
      <c r="C4078" s="56" t="s">
        <v>67</v>
      </c>
      <c r="D4078" s="44">
        <v>18.954591638278561</v>
      </c>
      <c r="E4078" s="44">
        <v>39.329522510464642</v>
      </c>
      <c r="F4078" s="44">
        <v>20.374930872186081</v>
      </c>
      <c r="G4078" s="45"/>
    </row>
    <row r="4079" spans="2:7" s="40" customFormat="1">
      <c r="B4079" s="43">
        <v>41682</v>
      </c>
      <c r="C4079" s="56" t="s">
        <v>68</v>
      </c>
      <c r="D4079" s="44">
        <v>18.401609240283456</v>
      </c>
      <c r="E4079" s="44">
        <v>34.119621419289736</v>
      </c>
      <c r="F4079" s="44">
        <v>15.71801217900628</v>
      </c>
      <c r="G4079" s="45"/>
    </row>
    <row r="4080" spans="2:7" s="40" customFormat="1">
      <c r="B4080" s="43">
        <v>41682</v>
      </c>
      <c r="C4080" s="56" t="s">
        <v>69</v>
      </c>
      <c r="D4080" s="44">
        <v>24.733552318519646</v>
      </c>
      <c r="E4080" s="44">
        <v>47.264036917516933</v>
      </c>
      <c r="F4080" s="44">
        <v>22.530484598997287</v>
      </c>
      <c r="G4080" s="45"/>
    </row>
    <row r="4081" spans="2:7" s="40" customFormat="1">
      <c r="B4081" s="43">
        <v>41682</v>
      </c>
      <c r="C4081" s="56" t="s">
        <v>70</v>
      </c>
      <c r="D4081" s="44">
        <v>20.226953178743798</v>
      </c>
      <c r="E4081" s="44">
        <v>42.441988272926785</v>
      </c>
      <c r="F4081" s="44">
        <v>22.215035094182987</v>
      </c>
      <c r="G4081" s="45"/>
    </row>
    <row r="4082" spans="2:7" s="40" customFormat="1">
      <c r="B4082" s="43">
        <v>41682</v>
      </c>
      <c r="C4082" s="56" t="s">
        <v>71</v>
      </c>
      <c r="D4082" s="44">
        <v>20.091236282733767</v>
      </c>
      <c r="E4082" s="44">
        <v>42.494141070088752</v>
      </c>
      <c r="F4082" s="44">
        <v>22.402904787354984</v>
      </c>
      <c r="G4082" s="45"/>
    </row>
    <row r="4083" spans="2:7" s="40" customFormat="1">
      <c r="B4083" s="43">
        <v>41682</v>
      </c>
      <c r="C4083" s="56" t="s">
        <v>72</v>
      </c>
      <c r="D4083" s="44">
        <v>15.240468325052859</v>
      </c>
      <c r="E4083" s="44">
        <v>30.502516211921879</v>
      </c>
      <c r="F4083" s="44">
        <v>15.26204788686902</v>
      </c>
      <c r="G4083" s="45"/>
    </row>
    <row r="4084" spans="2:7" s="40" customFormat="1">
      <c r="B4084" s="43">
        <v>41682</v>
      </c>
      <c r="C4084" s="56" t="s">
        <v>73</v>
      </c>
      <c r="D4084" s="44">
        <v>14.176377575957659</v>
      </c>
      <c r="E4084" s="44">
        <v>27.955229372242389</v>
      </c>
      <c r="F4084" s="44">
        <v>13.77885179628473</v>
      </c>
      <c r="G4084" s="45"/>
    </row>
    <row r="4085" spans="2:7" s="40" customFormat="1">
      <c r="B4085" s="43">
        <v>41682</v>
      </c>
      <c r="C4085" s="56" t="s">
        <v>74</v>
      </c>
      <c r="D4085" s="44">
        <v>15.94964491076299</v>
      </c>
      <c r="E4085" s="44">
        <v>31.330211450561379</v>
      </c>
      <c r="F4085" s="44">
        <v>15.380566539798389</v>
      </c>
      <c r="G4085" s="45"/>
    </row>
    <row r="4086" spans="2:7" s="40" customFormat="1">
      <c r="B4086" s="43">
        <v>41682</v>
      </c>
      <c r="C4086" s="56" t="s">
        <v>75</v>
      </c>
      <c r="D4086" s="44">
        <v>11.714425854107196</v>
      </c>
      <c r="E4086" s="44">
        <v>19.464653692179432</v>
      </c>
      <c r="F4086" s="44">
        <v>7.7502278380722363</v>
      </c>
      <c r="G4086" s="45"/>
    </row>
    <row r="4087" spans="2:7" s="40" customFormat="1">
      <c r="B4087" s="43">
        <v>41682</v>
      </c>
      <c r="C4087" s="56" t="s">
        <v>76</v>
      </c>
      <c r="D4087" s="44">
        <v>12.319380452232309</v>
      </c>
      <c r="E4087" s="44">
        <v>20.89004824124558</v>
      </c>
      <c r="F4087" s="44">
        <v>8.570667789013271</v>
      </c>
      <c r="G4087" s="45"/>
    </row>
    <row r="4088" spans="2:7" s="40" customFormat="1">
      <c r="B4088" s="43">
        <v>41682</v>
      </c>
      <c r="C4088" s="56" t="s">
        <v>77</v>
      </c>
      <c r="D4088" s="44">
        <v>11.870771632452223</v>
      </c>
      <c r="E4088" s="44">
        <v>21.057627916928482</v>
      </c>
      <c r="F4088" s="44">
        <v>9.1868562844762582</v>
      </c>
      <c r="G4088" s="45"/>
    </row>
    <row r="4089" spans="2:7" s="40" customFormat="1">
      <c r="B4089" s="43">
        <v>41682</v>
      </c>
      <c r="C4089" s="56" t="s">
        <v>78</v>
      </c>
      <c r="D4089" s="44">
        <v>8.7726419080216438</v>
      </c>
      <c r="E4089" s="44">
        <v>18.552401895828968</v>
      </c>
      <c r="F4089" s="44">
        <v>9.7797599878073243</v>
      </c>
      <c r="G4089" s="45"/>
    </row>
    <row r="4090" spans="2:7" s="40" customFormat="1">
      <c r="B4090" s="43">
        <v>41682</v>
      </c>
      <c r="C4090" s="56" t="s">
        <v>79</v>
      </c>
      <c r="D4090" s="44">
        <v>7.6981875302714418</v>
      </c>
      <c r="E4090" s="44">
        <v>13.290566643572095</v>
      </c>
      <c r="F4090" s="44">
        <v>5.5923791133006535</v>
      </c>
      <c r="G4090" s="45"/>
    </row>
    <row r="4091" spans="2:7" s="40" customFormat="1">
      <c r="B4091" s="43">
        <v>41682</v>
      </c>
      <c r="C4091" s="56" t="s">
        <v>80</v>
      </c>
      <c r="D4091" s="44">
        <v>9.5131573723217802</v>
      </c>
      <c r="E4091" s="44">
        <v>16.665514846010087</v>
      </c>
      <c r="F4091" s="44">
        <v>7.1523574736883067</v>
      </c>
      <c r="G4091" s="45"/>
    </row>
    <row r="4092" spans="2:7" s="40" customFormat="1">
      <c r="B4092" s="43">
        <v>41682</v>
      </c>
      <c r="C4092" s="56" t="s">
        <v>81</v>
      </c>
      <c r="D4092" s="44">
        <v>6.8636235336912854</v>
      </c>
      <c r="E4092" s="44">
        <v>13.531477486402951</v>
      </c>
      <c r="F4092" s="44">
        <v>6.6678539527116651</v>
      </c>
      <c r="G4092" s="45"/>
    </row>
    <row r="4093" spans="2:7" s="40" customFormat="1">
      <c r="B4093" s="43">
        <v>41682</v>
      </c>
      <c r="C4093" s="56" t="s">
        <v>82</v>
      </c>
      <c r="D4093" s="44">
        <v>5.4345426640010173</v>
      </c>
      <c r="E4093" s="44">
        <v>13.091179626228213</v>
      </c>
      <c r="F4093" s="44">
        <v>7.6566369622271955</v>
      </c>
      <c r="G4093" s="45"/>
    </row>
    <row r="4094" spans="2:7" s="40" customFormat="1">
      <c r="B4094" s="43">
        <v>41682</v>
      </c>
      <c r="C4094" s="56" t="s">
        <v>83</v>
      </c>
      <c r="D4094" s="44">
        <v>10.95247565475205</v>
      </c>
      <c r="E4094" s="44">
        <v>19.432265693766439</v>
      </c>
      <c r="F4094" s="44">
        <v>8.4797900390143894</v>
      </c>
      <c r="G4094" s="45"/>
    </row>
    <row r="4095" spans="2:7" s="40" customFormat="1">
      <c r="B4095" s="43">
        <v>41682</v>
      </c>
      <c r="C4095" s="56" t="s">
        <v>84</v>
      </c>
      <c r="D4095" s="44">
        <v>11.338360461932121</v>
      </c>
      <c r="E4095" s="44">
        <v>19.599847085488335</v>
      </c>
      <c r="F4095" s="44">
        <v>8.2614866235562143</v>
      </c>
      <c r="G4095" s="45"/>
    </row>
    <row r="4096" spans="2:7" s="40" customFormat="1">
      <c r="B4096" s="43">
        <v>41682</v>
      </c>
      <c r="C4096" s="56" t="s">
        <v>85</v>
      </c>
      <c r="D4096" s="44">
        <v>8.8036117297416467</v>
      </c>
      <c r="E4096" s="44">
        <v>15.805556244234594</v>
      </c>
      <c r="F4096" s="44">
        <v>7.0019445144929477</v>
      </c>
      <c r="G4096" s="45"/>
    </row>
    <row r="4097" spans="2:7" s="40" customFormat="1">
      <c r="B4097" s="43">
        <v>41682</v>
      </c>
      <c r="C4097" s="56" t="s">
        <v>86</v>
      </c>
      <c r="D4097" s="44">
        <v>6.3106126919011798</v>
      </c>
      <c r="E4097" s="44">
        <v>11.455814467841181</v>
      </c>
      <c r="F4097" s="44">
        <v>5.1452017759400013</v>
      </c>
      <c r="G4097" s="45"/>
    </row>
    <row r="4098" spans="2:7" s="40" customFormat="1">
      <c r="B4098" s="43">
        <v>41682</v>
      </c>
      <c r="C4098" s="56" t="s">
        <v>87</v>
      </c>
      <c r="D4098" s="44">
        <v>12.495990550052337</v>
      </c>
      <c r="E4098" s="44">
        <v>21.643287671622115</v>
      </c>
      <c r="F4098" s="44">
        <v>9.1472971215697783</v>
      </c>
      <c r="G4098" s="60"/>
    </row>
    <row r="4099" spans="2:7" s="40" customFormat="1">
      <c r="B4099" s="43">
        <v>41682</v>
      </c>
      <c r="C4099" s="56" t="s">
        <v>88</v>
      </c>
      <c r="D4099" s="44">
        <v>10.263764687281919</v>
      </c>
      <c r="E4099" s="44">
        <v>17.36692987824366</v>
      </c>
      <c r="F4099" s="44">
        <v>7.1031651909617413</v>
      </c>
      <c r="G4099" s="45"/>
    </row>
    <row r="4100" spans="2:7" s="40" customFormat="1">
      <c r="B4100" s="43">
        <v>41682</v>
      </c>
      <c r="C4100" s="56" t="s">
        <v>89</v>
      </c>
      <c r="D4100" s="44">
        <v>12.255955428877291</v>
      </c>
      <c r="E4100" s="44">
        <v>26.673849436409117</v>
      </c>
      <c r="F4100" s="44">
        <v>14.417894007531826</v>
      </c>
      <c r="G4100" s="45"/>
    </row>
    <row r="4101" spans="2:7" s="40" customFormat="1">
      <c r="B4101" s="43">
        <v>41682</v>
      </c>
      <c r="C4101" s="56" t="s">
        <v>90</v>
      </c>
      <c r="D4101" s="44">
        <v>11.494461207122148</v>
      </c>
      <c r="E4101" s="44">
        <v>24.860505770561193</v>
      </c>
      <c r="F4101" s="44">
        <v>13.366044563439045</v>
      </c>
      <c r="G4101" s="45"/>
    </row>
    <row r="4102" spans="2:7" s="40" customFormat="1">
      <c r="B4102" s="43">
        <v>41682</v>
      </c>
      <c r="C4102" s="56" t="s">
        <v>91</v>
      </c>
      <c r="D4102" s="44">
        <v>16.730507171023124</v>
      </c>
      <c r="E4102" s="44">
        <v>29.566214794553392</v>
      </c>
      <c r="F4102" s="44">
        <v>12.835707623530269</v>
      </c>
      <c r="G4102" s="45"/>
    </row>
    <row r="4103" spans="2:7" s="40" customFormat="1">
      <c r="B4103" s="43">
        <v>41682</v>
      </c>
      <c r="C4103" s="56" t="s">
        <v>92</v>
      </c>
      <c r="D4103" s="44">
        <v>9.5334184583017816</v>
      </c>
      <c r="E4103" s="44">
        <v>20.02860469372207</v>
      </c>
      <c r="F4103" s="44">
        <v>10.495186235420288</v>
      </c>
      <c r="G4103" s="45"/>
    </row>
    <row r="4104" spans="2:7" s="40" customFormat="1">
      <c r="B4104" s="43">
        <v>41682</v>
      </c>
      <c r="C4104" s="56" t="s">
        <v>93</v>
      </c>
      <c r="D4104" s="44">
        <v>9.1891657887467151</v>
      </c>
      <c r="E4104" s="44">
        <v>19.106187828239619</v>
      </c>
      <c r="F4104" s="44">
        <v>9.9170220394929043</v>
      </c>
      <c r="G4104" s="45"/>
    </row>
    <row r="4105" spans="2:7" s="40" customFormat="1">
      <c r="B4105" s="43">
        <v>41682</v>
      </c>
      <c r="C4105" s="56" t="s">
        <v>94</v>
      </c>
      <c r="D4105" s="44">
        <v>11.702826153482183</v>
      </c>
      <c r="E4105" s="44">
        <v>22.417930845106646</v>
      </c>
      <c r="F4105" s="44">
        <v>10.715104691624463</v>
      </c>
      <c r="G4105" s="45"/>
    </row>
    <row r="4106" spans="2:7" s="40" customFormat="1">
      <c r="B4106" s="43">
        <v>41682</v>
      </c>
      <c r="C4106" s="56" t="s">
        <v>95</v>
      </c>
      <c r="D4106" s="44">
        <v>10.545004521886968</v>
      </c>
      <c r="E4106" s="44">
        <v>21.726081730166054</v>
      </c>
      <c r="F4106" s="44">
        <v>11.181077208279087</v>
      </c>
      <c r="G4106" s="45"/>
    </row>
    <row r="4107" spans="2:7" s="40" customFormat="1">
      <c r="B4107" s="43">
        <v>41682</v>
      </c>
      <c r="C4107" s="56" t="s">
        <v>96</v>
      </c>
      <c r="D4107" s="44">
        <v>13.590572399192535</v>
      </c>
      <c r="E4107" s="44">
        <v>26.127734342222428</v>
      </c>
      <c r="F4107" s="44">
        <v>12.537161943029894</v>
      </c>
      <c r="G4107" s="45"/>
    </row>
    <row r="4108" spans="2:7" s="40" customFormat="1">
      <c r="B4108" s="43">
        <v>41682</v>
      </c>
      <c r="C4108" s="56" t="s">
        <v>97</v>
      </c>
      <c r="D4108" s="44">
        <v>20.954195307328909</v>
      </c>
      <c r="E4108" s="44">
        <v>35.371267005353921</v>
      </c>
      <c r="F4108" s="44">
        <v>14.417071698025012</v>
      </c>
      <c r="G4108" s="45"/>
    </row>
    <row r="4109" spans="2:7" s="40" customFormat="1">
      <c r="B4109" s="43">
        <v>41682</v>
      </c>
      <c r="C4109" s="56" t="s">
        <v>98</v>
      </c>
      <c r="D4109" s="44">
        <v>14.351827397122678</v>
      </c>
      <c r="E4109" s="44">
        <v>26.232220565540366</v>
      </c>
      <c r="F4109" s="44">
        <v>11.880393168417688</v>
      </c>
      <c r="G4109" s="45"/>
    </row>
    <row r="4110" spans="2:7" s="40" customFormat="1">
      <c r="B4110" s="43">
        <v>41682</v>
      </c>
      <c r="C4110" s="56" t="s">
        <v>99</v>
      </c>
      <c r="D4110" s="44">
        <v>19.097425788768561</v>
      </c>
      <c r="E4110" s="44">
        <v>36.523665308053232</v>
      </c>
      <c r="F4110" s="44">
        <v>17.426239519284671</v>
      </c>
      <c r="G4110" s="45"/>
    </row>
    <row r="4111" spans="2:7" s="40" customFormat="1">
      <c r="B4111" s="43">
        <v>41682</v>
      </c>
      <c r="C4111" s="56" t="s">
        <v>100</v>
      </c>
      <c r="D4111" s="44">
        <v>15.571986282432903</v>
      </c>
      <c r="E4111" s="44">
        <v>31.147109041317428</v>
      </c>
      <c r="F4111" s="44">
        <v>15.575122758884525</v>
      </c>
      <c r="G4111" s="45"/>
    </row>
    <row r="4112" spans="2:7" s="40" customFormat="1">
      <c r="B4112" s="43">
        <v>41682</v>
      </c>
      <c r="C4112" s="56" t="s">
        <v>101</v>
      </c>
      <c r="D4112" s="44">
        <v>17.157255749728197</v>
      </c>
      <c r="E4112" s="44">
        <v>29.459620639773433</v>
      </c>
      <c r="F4112" s="44">
        <v>12.302364890045236</v>
      </c>
      <c r="G4112" s="45"/>
    </row>
    <row r="4113" spans="2:7" s="40" customFormat="1">
      <c r="B4113" s="43">
        <v>41682</v>
      </c>
      <c r="C4113" s="56" t="s">
        <v>102</v>
      </c>
      <c r="D4113" s="44">
        <v>15.436234092002877</v>
      </c>
      <c r="E4113" s="44">
        <v>29.669043133526309</v>
      </c>
      <c r="F4113" s="44">
        <v>14.232809041523431</v>
      </c>
      <c r="G4113" s="45"/>
    </row>
    <row r="4114" spans="2:7" s="40" customFormat="1">
      <c r="B4114" s="43">
        <v>41682</v>
      </c>
      <c r="C4114" s="56" t="s">
        <v>103</v>
      </c>
      <c r="D4114" s="44">
        <v>16.635583786528098</v>
      </c>
      <c r="E4114" s="44">
        <v>28.495103868156004</v>
      </c>
      <c r="F4114" s="44">
        <v>11.859520081627906</v>
      </c>
      <c r="G4114" s="45"/>
    </row>
    <row r="4115" spans="2:7" s="40" customFormat="1">
      <c r="B4115" s="43">
        <v>41682</v>
      </c>
      <c r="C4115" s="56" t="s">
        <v>104</v>
      </c>
      <c r="D4115" s="44">
        <v>9.5432471353517769</v>
      </c>
      <c r="E4115" s="44">
        <v>19.419311235018419</v>
      </c>
      <c r="F4115" s="44">
        <v>9.8760640996666424</v>
      </c>
      <c r="G4115" s="45"/>
    </row>
    <row r="4116" spans="2:7" s="40" customFormat="1">
      <c r="B4116" s="43">
        <v>41682</v>
      </c>
      <c r="C4116" s="56" t="s">
        <v>105</v>
      </c>
      <c r="D4116" s="44">
        <v>11.952463113812225</v>
      </c>
      <c r="E4116" s="44">
        <v>23.275784502599116</v>
      </c>
      <c r="F4116" s="44">
        <v>11.323321388786891</v>
      </c>
      <c r="G4116" s="45"/>
    </row>
    <row r="4117" spans="2:7" s="40" customFormat="1">
      <c r="B4117" s="43">
        <v>41682</v>
      </c>
      <c r="C4117" s="56" t="s">
        <v>106</v>
      </c>
      <c r="D4117" s="44">
        <v>13.443842928522503</v>
      </c>
      <c r="E4117" s="44">
        <v>23.464279803630003</v>
      </c>
      <c r="F4117" s="44">
        <v>10.020436875107499</v>
      </c>
      <c r="G4117" s="45"/>
    </row>
    <row r="4118" spans="2:7" s="40" customFormat="1">
      <c r="B4118" s="43">
        <v>41682</v>
      </c>
      <c r="C4118" s="56" t="s">
        <v>107</v>
      </c>
      <c r="D4118" s="44">
        <v>11.754174837127188</v>
      </c>
      <c r="E4118" s="44">
        <v>21.996973922047875</v>
      </c>
      <c r="F4118" s="44">
        <v>10.242799084920687</v>
      </c>
      <c r="G4118" s="45"/>
    </row>
    <row r="4119" spans="2:7" s="40" customFormat="1">
      <c r="B4119" s="43">
        <v>41682</v>
      </c>
      <c r="C4119" s="56" t="s">
        <v>108</v>
      </c>
      <c r="D4119" s="44">
        <v>10.481706865351949</v>
      </c>
      <c r="E4119" s="44">
        <v>15.845270538374546</v>
      </c>
      <c r="F4119" s="44">
        <v>5.3635636730225968</v>
      </c>
      <c r="G4119" s="45"/>
    </row>
    <row r="4120" spans="2:7" s="40" customFormat="1">
      <c r="B4120" s="43">
        <v>41682</v>
      </c>
      <c r="C4120" s="56" t="s">
        <v>109</v>
      </c>
      <c r="D4120" s="44">
        <v>10.857113939867022</v>
      </c>
      <c r="E4120" s="44">
        <v>16.400593914615211</v>
      </c>
      <c r="F4120" s="44">
        <v>5.5434799747481893</v>
      </c>
      <c r="G4120" s="45"/>
    </row>
    <row r="4121" spans="2:7" s="40" customFormat="1">
      <c r="B4121" s="43">
        <v>41682</v>
      </c>
      <c r="C4121" s="56" t="s">
        <v>110</v>
      </c>
      <c r="D4121" s="44">
        <v>5.8509211470610882</v>
      </c>
      <c r="E4121" s="44">
        <v>11.632299576473056</v>
      </c>
      <c r="F4121" s="44">
        <v>5.7813784294119674</v>
      </c>
      <c r="G4121" s="45"/>
    </row>
    <row r="4122" spans="2:7" s="40" customFormat="1">
      <c r="B4122" s="43">
        <v>41682</v>
      </c>
      <c r="C4122" s="56" t="s">
        <v>111</v>
      </c>
      <c r="D4122" s="44">
        <v>11.514051699122142</v>
      </c>
      <c r="E4122" s="44">
        <v>19.072663812008614</v>
      </c>
      <c r="F4122" s="44">
        <v>7.5586121128864718</v>
      </c>
      <c r="G4122" s="45"/>
    </row>
    <row r="4123" spans="2:7" s="40" customFormat="1">
      <c r="B4123" s="43">
        <v>41682</v>
      </c>
      <c r="C4123" s="56" t="s">
        <v>112</v>
      </c>
      <c r="D4123" s="44">
        <v>6.9355110002512896</v>
      </c>
      <c r="E4123" s="44">
        <v>11.474967149123149</v>
      </c>
      <c r="F4123" s="44">
        <v>4.5394561488718592</v>
      </c>
      <c r="G4123" s="45"/>
    </row>
    <row r="4124" spans="2:7" s="40" customFormat="1">
      <c r="B4124" s="43">
        <v>41682</v>
      </c>
      <c r="C4124" s="56" t="s">
        <v>113</v>
      </c>
      <c r="D4124" s="44">
        <v>5.1103496720509494</v>
      </c>
      <c r="E4124" s="44">
        <v>10.091622232604973</v>
      </c>
      <c r="F4124" s="44">
        <v>4.9812725605540233</v>
      </c>
      <c r="G4124" s="45"/>
    </row>
    <row r="4125" spans="2:7" s="40" customFormat="1">
      <c r="B4125" s="43">
        <v>41682</v>
      </c>
      <c r="C4125" s="56" t="s">
        <v>114</v>
      </c>
      <c r="D4125" s="44">
        <v>8.7918410923216346</v>
      </c>
      <c r="E4125" s="44">
        <v>13.371580343432015</v>
      </c>
      <c r="F4125" s="44">
        <v>4.5797392511103805</v>
      </c>
      <c r="G4125" s="45"/>
    </row>
    <row r="4126" spans="2:7" s="40" customFormat="1">
      <c r="B4126" s="43">
        <v>41682</v>
      </c>
      <c r="C4126" s="56" t="s">
        <v>115</v>
      </c>
      <c r="D4126" s="44">
        <v>6.507805471441209</v>
      </c>
      <c r="E4126" s="44">
        <v>11.631946835123053</v>
      </c>
      <c r="F4126" s="44">
        <v>5.1241413636818436</v>
      </c>
      <c r="G4126" s="45"/>
    </row>
    <row r="4127" spans="2:7" s="40" customFormat="1">
      <c r="B4127" s="43">
        <v>41682</v>
      </c>
      <c r="C4127" s="56" t="s">
        <v>116</v>
      </c>
      <c r="D4127" s="44">
        <v>7.8844151962814646</v>
      </c>
      <c r="E4127" s="44">
        <v>14.974730823345054</v>
      </c>
      <c r="F4127" s="44">
        <v>7.090315627063589</v>
      </c>
      <c r="G4127" s="45"/>
    </row>
    <row r="4128" spans="2:7" s="40" customFormat="1">
      <c r="B4128" s="43">
        <v>41682</v>
      </c>
      <c r="C4128" s="56" t="s">
        <v>117</v>
      </c>
      <c r="D4128" s="44">
        <v>6.5703114697512204</v>
      </c>
      <c r="E4128" s="44">
        <v>10.426708747648771</v>
      </c>
      <c r="F4128" s="44">
        <v>3.8563972778975506</v>
      </c>
      <c r="G4128" s="45"/>
    </row>
    <row r="4129" spans="2:7" s="40" customFormat="1">
      <c r="B4129" s="43">
        <v>41682</v>
      </c>
      <c r="C4129" s="56" t="s">
        <v>118</v>
      </c>
      <c r="D4129" s="44">
        <v>6.4868448544412045</v>
      </c>
      <c r="E4129" s="44">
        <v>9.4206576000823716</v>
      </c>
      <c r="F4129" s="44">
        <v>2.9338127456411671</v>
      </c>
      <c r="G4129" s="45"/>
    </row>
    <row r="4130" spans="2:7" s="40" customFormat="1">
      <c r="B4130" s="43">
        <v>41682</v>
      </c>
      <c r="C4130" s="56" t="s">
        <v>119</v>
      </c>
      <c r="D4130" s="44">
        <v>9.9805110977568532</v>
      </c>
      <c r="E4130" s="44">
        <v>15.990919138520445</v>
      </c>
      <c r="F4130" s="44">
        <v>6.0104080407635916</v>
      </c>
      <c r="G4130" s="45"/>
    </row>
    <row r="4131" spans="2:7" s="40" customFormat="1">
      <c r="B4131" s="43">
        <v>41682</v>
      </c>
      <c r="C4131" s="56" t="s">
        <v>120</v>
      </c>
      <c r="D4131" s="44">
        <v>4.2654206766907921</v>
      </c>
      <c r="E4131" s="44">
        <v>7.9011008528872786</v>
      </c>
      <c r="F4131" s="44">
        <v>3.6356801761964865</v>
      </c>
      <c r="G4131" s="45"/>
    </row>
    <row r="4132" spans="2:7" s="40" customFormat="1">
      <c r="B4132" s="43">
        <v>41682</v>
      </c>
      <c r="C4132" s="56" t="s">
        <v>121</v>
      </c>
      <c r="D4132" s="44">
        <v>5.5585752404660322</v>
      </c>
      <c r="E4132" s="44">
        <v>7.8381798306633153</v>
      </c>
      <c r="F4132" s="44">
        <v>2.279604590197283</v>
      </c>
      <c r="G4132" s="45"/>
    </row>
    <row r="4133" spans="2:7" s="40" customFormat="1">
      <c r="B4133" s="43">
        <v>41682</v>
      </c>
      <c r="C4133" s="56" t="s">
        <v>122</v>
      </c>
      <c r="D4133" s="44">
        <v>7.665161973001422</v>
      </c>
      <c r="E4133" s="44">
        <v>13.68529514809582</v>
      </c>
      <c r="F4133" s="44">
        <v>6.020133175094398</v>
      </c>
      <c r="G4133" s="45"/>
    </row>
    <row r="4134" spans="2:7" s="40" customFormat="1">
      <c r="B4134" s="43">
        <v>41682</v>
      </c>
      <c r="C4134" s="56" t="s">
        <v>123</v>
      </c>
      <c r="D4134" s="44">
        <v>8.0822711711265001</v>
      </c>
      <c r="E4134" s="44">
        <v>11.641861171890039</v>
      </c>
      <c r="F4134" s="44">
        <v>3.5595900007635386</v>
      </c>
      <c r="G4134" s="45"/>
    </row>
    <row r="4135" spans="2:7" s="40" customFormat="1">
      <c r="B4135" s="43">
        <v>41682</v>
      </c>
      <c r="C4135" s="56" t="s">
        <v>124</v>
      </c>
      <c r="D4135" s="44">
        <v>7.5503659055613994</v>
      </c>
      <c r="E4135" s="44">
        <v>10.394830095033784</v>
      </c>
      <c r="F4135" s="44">
        <v>2.8444641894723848</v>
      </c>
      <c r="G4135" s="45"/>
    </row>
    <row r="4136" spans="2:7" s="40" customFormat="1">
      <c r="B4136" s="43">
        <v>41682</v>
      </c>
      <c r="C4136" s="56" t="s">
        <v>125</v>
      </c>
      <c r="D4136" s="44">
        <v>4.2861658552357946</v>
      </c>
      <c r="E4136" s="44">
        <v>7.1778381319007076</v>
      </c>
      <c r="F4136" s="44">
        <v>2.891672276664913</v>
      </c>
      <c r="G4136" s="45"/>
    </row>
    <row r="4137" spans="2:7" s="40" customFormat="1">
      <c r="B4137" s="43">
        <v>41683</v>
      </c>
      <c r="C4137" s="56">
        <v>0</v>
      </c>
      <c r="D4137" s="44">
        <v>9.3231438865217289</v>
      </c>
      <c r="E4137" s="44">
        <v>15.874976367830506</v>
      </c>
      <c r="F4137" s="44">
        <v>6.5518324813087769</v>
      </c>
      <c r="G4137" s="45"/>
    </row>
    <row r="4138" spans="2:7" s="40" customFormat="1">
      <c r="B4138" s="43">
        <v>41683</v>
      </c>
      <c r="C4138" s="56" t="s">
        <v>31</v>
      </c>
      <c r="D4138" s="44">
        <v>6.2571106650011599</v>
      </c>
      <c r="E4138" s="44">
        <v>9.0848323620275657</v>
      </c>
      <c r="F4138" s="44">
        <v>2.8277216970264059</v>
      </c>
      <c r="G4138" s="45"/>
    </row>
    <row r="4139" spans="2:7" s="40" customFormat="1">
      <c r="B4139" s="43">
        <v>41683</v>
      </c>
      <c r="C4139" s="56" t="s">
        <v>32</v>
      </c>
      <c r="D4139" s="44">
        <v>3.2432519836706004</v>
      </c>
      <c r="E4139" s="44">
        <v>4.5476278316252792</v>
      </c>
      <c r="F4139" s="44">
        <v>1.3043758479546788</v>
      </c>
      <c r="G4139" s="45"/>
    </row>
    <row r="4140" spans="2:7" s="40" customFormat="1">
      <c r="B4140" s="43">
        <v>41683</v>
      </c>
      <c r="C4140" s="56" t="s">
        <v>33</v>
      </c>
      <c r="D4140" s="44">
        <v>4.3903598374658133</v>
      </c>
      <c r="E4140" s="44">
        <v>5.8783496291814838</v>
      </c>
      <c r="F4140" s="44">
        <v>1.4879897917156706</v>
      </c>
      <c r="G4140" s="45"/>
    </row>
    <row r="4141" spans="2:7" s="40" customFormat="1">
      <c r="B4141" s="43">
        <v>41683</v>
      </c>
      <c r="C4141" s="56" t="s">
        <v>34</v>
      </c>
      <c r="D4141" s="44">
        <v>6.1110150689611311</v>
      </c>
      <c r="E4141" s="44">
        <v>8.9274928798506572</v>
      </c>
      <c r="F4141" s="44">
        <v>2.8164778108895261</v>
      </c>
      <c r="G4141" s="45"/>
    </row>
    <row r="4142" spans="2:7" s="40" customFormat="1">
      <c r="B4142" s="43">
        <v>41683</v>
      </c>
      <c r="C4142" s="56" t="s">
        <v>35</v>
      </c>
      <c r="D4142" s="44">
        <v>5.0055833064009265</v>
      </c>
      <c r="E4142" s="44">
        <v>6.3183633260092193</v>
      </c>
      <c r="F4142" s="44">
        <v>1.3127800196082928</v>
      </c>
      <c r="G4142" s="45"/>
    </row>
    <row r="4143" spans="2:7" s="40" customFormat="1">
      <c r="B4143" s="43">
        <v>41683</v>
      </c>
      <c r="C4143" s="56" t="s">
        <v>36</v>
      </c>
      <c r="D4143" s="44">
        <v>2.0230792875003742</v>
      </c>
      <c r="E4143" s="44">
        <v>3.7616561781237485</v>
      </c>
      <c r="F4143" s="44">
        <v>1.7385768906233743</v>
      </c>
      <c r="G4143" s="45"/>
    </row>
    <row r="4144" spans="2:7" s="40" customFormat="1">
      <c r="B4144" s="43">
        <v>41683</v>
      </c>
      <c r="C4144" s="56" t="s">
        <v>37</v>
      </c>
      <c r="D4144" s="44">
        <v>7.0077429710412966</v>
      </c>
      <c r="E4144" s="44">
        <v>7.9214340418872577</v>
      </c>
      <c r="F4144" s="44">
        <v>0.91369107084596113</v>
      </c>
      <c r="G4144" s="45"/>
    </row>
    <row r="4145" spans="2:7" s="40" customFormat="1">
      <c r="B4145" s="43">
        <v>41683</v>
      </c>
      <c r="C4145" s="56" t="s">
        <v>38</v>
      </c>
      <c r="D4145" s="44">
        <v>5.3704890821009936</v>
      </c>
      <c r="E4145" s="44">
        <v>7.9842541355952203</v>
      </c>
      <c r="F4145" s="44">
        <v>2.6137650534942267</v>
      </c>
      <c r="G4145" s="45"/>
    </row>
    <row r="4146" spans="2:7" s="40" customFormat="1">
      <c r="B4146" s="43">
        <v>41683</v>
      </c>
      <c r="C4146" s="56" t="s">
        <v>39</v>
      </c>
      <c r="D4146" s="44">
        <v>1.3035099168752411</v>
      </c>
      <c r="E4146" s="44">
        <v>4.4216992225433538</v>
      </c>
      <c r="F4146" s="44">
        <v>3.1181893056681127</v>
      </c>
      <c r="G4146" s="45"/>
    </row>
    <row r="4147" spans="2:7" s="40" customFormat="1">
      <c r="B4147" s="43">
        <v>41683</v>
      </c>
      <c r="C4147" s="56" t="s">
        <v>40</v>
      </c>
      <c r="D4147" s="44">
        <v>5.8084096632110738</v>
      </c>
      <c r="E4147" s="44">
        <v>7.7745993410073444</v>
      </c>
      <c r="F4147" s="44">
        <v>1.9661896777962706</v>
      </c>
      <c r="G4147" s="45"/>
    </row>
    <row r="4148" spans="2:7" s="40" customFormat="1">
      <c r="B4148" s="43">
        <v>41683</v>
      </c>
      <c r="C4148" s="56" t="s">
        <v>41</v>
      </c>
      <c r="D4148" s="44">
        <v>5.2035568927759615</v>
      </c>
      <c r="E4148" s="44">
        <v>6.0771432148163607</v>
      </c>
      <c r="F4148" s="44">
        <v>0.87358632204039921</v>
      </c>
      <c r="G4148" s="45"/>
    </row>
    <row r="4149" spans="2:7" s="40" customFormat="1">
      <c r="B4149" s="43">
        <v>41683</v>
      </c>
      <c r="C4149" s="56" t="s">
        <v>42</v>
      </c>
      <c r="D4149" s="44">
        <v>7.1639775500413236</v>
      </c>
      <c r="E4149" s="44">
        <v>8.099315879151149</v>
      </c>
      <c r="F4149" s="44">
        <v>0.93533832910982539</v>
      </c>
      <c r="G4149" s="45"/>
    </row>
    <row r="4150" spans="2:7" s="40" customFormat="1">
      <c r="B4150" s="43">
        <v>41683</v>
      </c>
      <c r="C4150" s="56" t="s">
        <v>43</v>
      </c>
      <c r="D4150" s="44">
        <v>1.6058904577102959</v>
      </c>
      <c r="E4150" s="44">
        <v>2.493694031568507</v>
      </c>
      <c r="F4150" s="44">
        <v>0.88780357385821107</v>
      </c>
      <c r="G4150" s="45"/>
    </row>
    <row r="4151" spans="2:7" s="40" customFormat="1">
      <c r="B4151" s="43">
        <v>41683</v>
      </c>
      <c r="C4151" s="56" t="s">
        <v>44</v>
      </c>
      <c r="D4151" s="44">
        <v>5.5267368143010209</v>
      </c>
      <c r="E4151" s="44">
        <v>7.732500133999368</v>
      </c>
      <c r="F4151" s="44">
        <v>2.205763319698347</v>
      </c>
      <c r="G4151" s="45"/>
    </row>
    <row r="4152" spans="2:7" s="40" customFormat="1">
      <c r="B4152" s="43">
        <v>41683</v>
      </c>
      <c r="C4152" s="56" t="s">
        <v>45</v>
      </c>
      <c r="D4152" s="44">
        <v>7.1742923474413258</v>
      </c>
      <c r="E4152" s="44">
        <v>9.335522800785407</v>
      </c>
      <c r="F4152" s="44">
        <v>2.1612304533440811</v>
      </c>
      <c r="G4152" s="45"/>
    </row>
    <row r="4153" spans="2:7" s="40" customFormat="1">
      <c r="B4153" s="43">
        <v>41683</v>
      </c>
      <c r="C4153" s="56" t="s">
        <v>46</v>
      </c>
      <c r="D4153" s="44">
        <v>9.7603231752018029</v>
      </c>
      <c r="E4153" s="44">
        <v>16.543996728166086</v>
      </c>
      <c r="F4153" s="44">
        <v>6.7836735529642826</v>
      </c>
      <c r="G4153" s="45"/>
    </row>
    <row r="4154" spans="2:7" s="40" customFormat="1">
      <c r="B4154" s="43">
        <v>41683</v>
      </c>
      <c r="C4154" s="56" t="s">
        <v>47</v>
      </c>
      <c r="D4154" s="44">
        <v>10.865601812592008</v>
      </c>
      <c r="E4154" s="44">
        <v>14.961801151827034</v>
      </c>
      <c r="F4154" s="44">
        <v>4.0961993392350262</v>
      </c>
      <c r="G4154" s="45"/>
    </row>
    <row r="4155" spans="2:7" s="40" customFormat="1">
      <c r="B4155" s="43">
        <v>41683</v>
      </c>
      <c r="C4155" s="56" t="s">
        <v>48</v>
      </c>
      <c r="D4155" s="44">
        <v>9.0198619678516643</v>
      </c>
      <c r="E4155" s="44">
        <v>15.097916439420951</v>
      </c>
      <c r="F4155" s="44">
        <v>6.0780544715692866</v>
      </c>
      <c r="G4155" s="45"/>
    </row>
    <row r="4156" spans="2:7" s="40" customFormat="1">
      <c r="B4156" s="43">
        <v>41683</v>
      </c>
      <c r="C4156" s="56" t="s">
        <v>49</v>
      </c>
      <c r="D4156" s="44">
        <v>10.604799316846957</v>
      </c>
      <c r="E4156" s="44">
        <v>20.399351138318771</v>
      </c>
      <c r="F4156" s="44">
        <v>9.7945518214718135</v>
      </c>
      <c r="G4156" s="45"/>
    </row>
    <row r="4157" spans="2:7" s="40" customFormat="1">
      <c r="B4157" s="43">
        <v>41683</v>
      </c>
      <c r="C4157" s="56" t="s">
        <v>50</v>
      </c>
      <c r="D4157" s="44">
        <v>9.2074617318417005</v>
      </c>
      <c r="E4157" s="44">
        <v>19.644864592488222</v>
      </c>
      <c r="F4157" s="44">
        <v>10.437402860646522</v>
      </c>
      <c r="G4157" s="45"/>
    </row>
    <row r="4158" spans="2:7" s="40" customFormat="1">
      <c r="B4158" s="43">
        <v>41683</v>
      </c>
      <c r="C4158" s="56" t="s">
        <v>51</v>
      </c>
      <c r="D4158" s="44">
        <v>10.041607073026853</v>
      </c>
      <c r="E4158" s="44">
        <v>19.152317137840519</v>
      </c>
      <c r="F4158" s="44">
        <v>9.1107100648136665</v>
      </c>
      <c r="G4158" s="45"/>
    </row>
    <row r="4159" spans="2:7" s="40" customFormat="1">
      <c r="B4159" s="43">
        <v>41683</v>
      </c>
      <c r="C4159" s="56" t="s">
        <v>52</v>
      </c>
      <c r="D4159" s="44">
        <v>10.990444680982026</v>
      </c>
      <c r="E4159" s="44">
        <v>21.059039344007374</v>
      </c>
      <c r="F4159" s="44">
        <v>10.068594663025348</v>
      </c>
      <c r="G4159" s="45"/>
    </row>
    <row r="4160" spans="2:7" s="40" customFormat="1">
      <c r="B4160" s="43">
        <v>41683</v>
      </c>
      <c r="C4160" s="56" t="s">
        <v>53</v>
      </c>
      <c r="D4160" s="44">
        <v>8.6859509501466032</v>
      </c>
      <c r="E4160" s="44">
        <v>17.800542686044327</v>
      </c>
      <c r="F4160" s="44">
        <v>9.114591735897724</v>
      </c>
      <c r="G4160" s="45"/>
    </row>
    <row r="4161" spans="2:7" s="40" customFormat="1">
      <c r="B4161" s="43">
        <v>41683</v>
      </c>
      <c r="C4161" s="56" t="s">
        <v>54</v>
      </c>
      <c r="D4161" s="44">
        <v>14.660723707562703</v>
      </c>
      <c r="E4161" s="44">
        <v>24.903845372761062</v>
      </c>
      <c r="F4161" s="44">
        <v>10.243121665198359</v>
      </c>
      <c r="G4161" s="45"/>
    </row>
    <row r="4162" spans="2:7" s="40" customFormat="1">
      <c r="B4162" s="43">
        <v>41683</v>
      </c>
      <c r="C4162" s="56" t="s">
        <v>55</v>
      </c>
      <c r="D4162" s="44">
        <v>18.237177093798362</v>
      </c>
      <c r="E4162" s="44">
        <v>30.707920903142583</v>
      </c>
      <c r="F4162" s="44">
        <v>12.470743809344221</v>
      </c>
      <c r="G4162" s="45"/>
    </row>
    <row r="4163" spans="2:7" s="40" customFormat="1">
      <c r="B4163" s="43">
        <v>41683</v>
      </c>
      <c r="C4163" s="56" t="s">
        <v>56</v>
      </c>
      <c r="D4163" s="44">
        <v>13.430166173202474</v>
      </c>
      <c r="E4163" s="44">
        <v>24.390176113857368</v>
      </c>
      <c r="F4163" s="44">
        <v>10.960009940654894</v>
      </c>
      <c r="G4163" s="45"/>
    </row>
    <row r="4164" spans="2:7" s="40" customFormat="1">
      <c r="B4164" s="43">
        <v>41683</v>
      </c>
      <c r="C4164" s="56" t="s">
        <v>57</v>
      </c>
      <c r="D4164" s="44">
        <v>12.376959207017281</v>
      </c>
      <c r="E4164" s="44">
        <v>24.285259990991428</v>
      </c>
      <c r="F4164" s="44">
        <v>11.908300783974147</v>
      </c>
      <c r="G4164" s="45"/>
    </row>
    <row r="4165" spans="2:7" s="40" customFormat="1">
      <c r="B4165" s="43">
        <v>41683</v>
      </c>
      <c r="C4165" s="56" t="s">
        <v>58</v>
      </c>
      <c r="D4165" s="44">
        <v>11.751271871082166</v>
      </c>
      <c r="E4165" s="44">
        <v>24.023193849365583</v>
      </c>
      <c r="F4165" s="44">
        <v>12.271921978283418</v>
      </c>
      <c r="G4165" s="45"/>
    </row>
    <row r="4166" spans="2:7" s="40" customFormat="1">
      <c r="B4166" s="43">
        <v>41683</v>
      </c>
      <c r="C4166" s="56" t="s">
        <v>59</v>
      </c>
      <c r="D4166" s="44">
        <v>18.831131722413467</v>
      </c>
      <c r="E4166" s="44">
        <v>36.856992264331879</v>
      </c>
      <c r="F4166" s="44">
        <v>18.025860541918412</v>
      </c>
      <c r="G4166" s="45"/>
    </row>
    <row r="4167" spans="2:7" s="40" customFormat="1">
      <c r="B4167" s="43">
        <v>41683</v>
      </c>
      <c r="C4167" s="56" t="s">
        <v>60</v>
      </c>
      <c r="D4167" s="44">
        <v>30.446631015605611</v>
      </c>
      <c r="E4167" s="44">
        <v>59.119597956042519</v>
      </c>
      <c r="F4167" s="44">
        <v>28.672966940436908</v>
      </c>
      <c r="G4167" s="45"/>
    </row>
    <row r="4168" spans="2:7" s="40" customFormat="1">
      <c r="B4168" s="43">
        <v>41683</v>
      </c>
      <c r="C4168" s="56" t="s">
        <v>61</v>
      </c>
      <c r="D4168" s="44">
        <v>28.997135551130341</v>
      </c>
      <c r="E4168" s="44">
        <v>60.208801750746858</v>
      </c>
      <c r="F4168" s="44">
        <v>31.211666199616516</v>
      </c>
      <c r="G4168" s="45"/>
    </row>
    <row r="4169" spans="2:7" s="40" customFormat="1">
      <c r="B4169" s="43">
        <v>41683</v>
      </c>
      <c r="C4169" s="56" t="s">
        <v>62</v>
      </c>
      <c r="D4169" s="44">
        <v>40.810568861487511</v>
      </c>
      <c r="E4169" s="44">
        <v>87.227325944779636</v>
      </c>
      <c r="F4169" s="44">
        <v>46.416757083292126</v>
      </c>
      <c r="G4169" s="45"/>
    </row>
    <row r="4170" spans="2:7" s="40" customFormat="1">
      <c r="B4170" s="43">
        <v>41683</v>
      </c>
      <c r="C4170" s="56" t="s">
        <v>63</v>
      </c>
      <c r="D4170" s="44">
        <v>44.887219084583258</v>
      </c>
      <c r="E4170" s="44">
        <v>81.674286285450961</v>
      </c>
      <c r="F4170" s="44">
        <v>36.787067200867703</v>
      </c>
      <c r="G4170" s="45"/>
    </row>
    <row r="4171" spans="2:7" s="40" customFormat="1">
      <c r="B4171" s="43">
        <v>41683</v>
      </c>
      <c r="C4171" s="56" t="s">
        <v>64</v>
      </c>
      <c r="D4171" s="44">
        <v>53.843526360449907</v>
      </c>
      <c r="E4171" s="44">
        <v>91.144430466545273</v>
      </c>
      <c r="F4171" s="44">
        <v>37.300904106095366</v>
      </c>
      <c r="G4171" s="45"/>
    </row>
    <row r="4172" spans="2:7" s="40" customFormat="1">
      <c r="B4172" s="43">
        <v>41683</v>
      </c>
      <c r="C4172" s="56" t="s">
        <v>65</v>
      </c>
      <c r="D4172" s="44">
        <v>39.881953099132339</v>
      </c>
      <c r="E4172" s="44">
        <v>73.575109405458804</v>
      </c>
      <c r="F4172" s="44">
        <v>33.693156306326465</v>
      </c>
      <c r="G4172" s="45"/>
    </row>
    <row r="4173" spans="2:7" s="40" customFormat="1">
      <c r="B4173" s="43">
        <v>41683</v>
      </c>
      <c r="C4173" s="56" t="s">
        <v>66</v>
      </c>
      <c r="D4173" s="44">
        <v>30.091166445605534</v>
      </c>
      <c r="E4173" s="44">
        <v>60.46888154545168</v>
      </c>
      <c r="F4173" s="44">
        <v>30.377715099846146</v>
      </c>
      <c r="G4173" s="45"/>
    </row>
    <row r="4174" spans="2:7" s="40" customFormat="1">
      <c r="B4174" s="43">
        <v>41683</v>
      </c>
      <c r="C4174" s="56" t="s">
        <v>67</v>
      </c>
      <c r="D4174" s="44">
        <v>25.378210031034666</v>
      </c>
      <c r="E4174" s="44">
        <v>50.547571621744638</v>
      </c>
      <c r="F4174" s="44">
        <v>25.169361590709972</v>
      </c>
      <c r="G4174" s="45"/>
    </row>
    <row r="4175" spans="2:7" s="40" customFormat="1">
      <c r="B4175" s="43">
        <v>41683</v>
      </c>
      <c r="C4175" s="56" t="s">
        <v>68</v>
      </c>
      <c r="D4175" s="44">
        <v>23.084248837864244</v>
      </c>
      <c r="E4175" s="44">
        <v>45.728251097822529</v>
      </c>
      <c r="F4175" s="44">
        <v>22.644002259958285</v>
      </c>
      <c r="G4175" s="45"/>
    </row>
    <row r="4176" spans="2:7" s="40" customFormat="1">
      <c r="B4176" s="43">
        <v>41683</v>
      </c>
      <c r="C4176" s="56" t="s">
        <v>69</v>
      </c>
      <c r="D4176" s="44">
        <v>28.266065786540196</v>
      </c>
      <c r="E4176" s="44">
        <v>53.511681446531846</v>
      </c>
      <c r="F4176" s="44">
        <v>25.24561565999165</v>
      </c>
      <c r="G4176" s="45"/>
    </row>
    <row r="4177" spans="2:7" s="40" customFormat="1">
      <c r="B4177" s="43">
        <v>41683</v>
      </c>
      <c r="C4177" s="56" t="s">
        <v>70</v>
      </c>
      <c r="D4177" s="44">
        <v>22.552260761944144</v>
      </c>
      <c r="E4177" s="44">
        <v>50.515223664241645</v>
      </c>
      <c r="F4177" s="44">
        <v>27.962962902297502</v>
      </c>
      <c r="G4177" s="45"/>
    </row>
    <row r="4178" spans="2:7" s="40" customFormat="1">
      <c r="B4178" s="43">
        <v>41683</v>
      </c>
      <c r="C4178" s="56" t="s">
        <v>71</v>
      </c>
      <c r="D4178" s="44">
        <v>23.553069473929327</v>
      </c>
      <c r="E4178" s="44">
        <v>49.792078269477074</v>
      </c>
      <c r="F4178" s="44">
        <v>26.239008795547747</v>
      </c>
      <c r="G4178" s="45"/>
    </row>
    <row r="4179" spans="2:7" s="40" customFormat="1">
      <c r="B4179" s="43">
        <v>41683</v>
      </c>
      <c r="C4179" s="56" t="s">
        <v>72</v>
      </c>
      <c r="D4179" s="44">
        <v>27.629617540505077</v>
      </c>
      <c r="E4179" s="44">
        <v>47.183286330419641</v>
      </c>
      <c r="F4179" s="44">
        <v>19.553668789914564</v>
      </c>
      <c r="G4179" s="45"/>
    </row>
    <row r="4180" spans="2:7" s="40" customFormat="1">
      <c r="B4180" s="43">
        <v>41683</v>
      </c>
      <c r="C4180" s="56" t="s">
        <v>73</v>
      </c>
      <c r="D4180" s="44">
        <v>30.715632232895643</v>
      </c>
      <c r="E4180" s="44">
        <v>53.143729874233053</v>
      </c>
      <c r="F4180" s="44">
        <v>22.428097641337409</v>
      </c>
      <c r="G4180" s="45"/>
    </row>
    <row r="4181" spans="2:7" s="40" customFormat="1">
      <c r="B4181" s="43">
        <v>41683</v>
      </c>
      <c r="C4181" s="56" t="s">
        <v>74</v>
      </c>
      <c r="D4181" s="44">
        <v>17.025921174283123</v>
      </c>
      <c r="E4181" s="44">
        <v>30.903420456581422</v>
      </c>
      <c r="F4181" s="44">
        <v>13.877499282298299</v>
      </c>
      <c r="G4181" s="45"/>
    </row>
    <row r="4182" spans="2:7" s="40" customFormat="1">
      <c r="B4182" s="43">
        <v>41683</v>
      </c>
      <c r="C4182" s="56" t="s">
        <v>75</v>
      </c>
      <c r="D4182" s="44">
        <v>21.967806089989033</v>
      </c>
      <c r="E4182" s="44">
        <v>36.528668929995042</v>
      </c>
      <c r="F4182" s="44">
        <v>14.56086284000601</v>
      </c>
      <c r="G4182" s="45"/>
    </row>
    <row r="4183" spans="2:7" s="40" customFormat="1">
      <c r="B4183" s="43">
        <v>41683</v>
      </c>
      <c r="C4183" s="56" t="s">
        <v>76</v>
      </c>
      <c r="D4183" s="44">
        <v>14.148151953352597</v>
      </c>
      <c r="E4183" s="44">
        <v>31.552533205589025</v>
      </c>
      <c r="F4183" s="44">
        <v>17.404381252236426</v>
      </c>
      <c r="G4183" s="45"/>
    </row>
    <row r="4184" spans="2:7" s="40" customFormat="1">
      <c r="B4184" s="43">
        <v>41683</v>
      </c>
      <c r="C4184" s="56" t="s">
        <v>77</v>
      </c>
      <c r="D4184" s="44">
        <v>20.111747721108689</v>
      </c>
      <c r="E4184" s="44">
        <v>43.714449606294714</v>
      </c>
      <c r="F4184" s="44">
        <v>23.602701885186026</v>
      </c>
      <c r="G4184" s="45"/>
    </row>
    <row r="4185" spans="2:7" s="40" customFormat="1">
      <c r="B4185" s="43">
        <v>41683</v>
      </c>
      <c r="C4185" s="56" t="s">
        <v>78</v>
      </c>
      <c r="D4185" s="44">
        <v>28.202172947705172</v>
      </c>
      <c r="E4185" s="44">
        <v>54.011582717087514</v>
      </c>
      <c r="F4185" s="44">
        <v>25.809409769382341</v>
      </c>
      <c r="G4185" s="45"/>
    </row>
    <row r="4186" spans="2:7" s="40" customFormat="1">
      <c r="B4186" s="43">
        <v>41683</v>
      </c>
      <c r="C4186" s="56" t="s">
        <v>79</v>
      </c>
      <c r="D4186" s="44">
        <v>33.904984963026223</v>
      </c>
      <c r="E4186" s="44">
        <v>69.12728313779543</v>
      </c>
      <c r="F4186" s="44">
        <v>35.222298174769207</v>
      </c>
      <c r="G4186" s="45"/>
    </row>
    <row r="4187" spans="2:7" s="40" customFormat="1">
      <c r="B4187" s="43">
        <v>41683</v>
      </c>
      <c r="C4187" s="56" t="s">
        <v>80</v>
      </c>
      <c r="D4187" s="44">
        <v>34.697169994246366</v>
      </c>
      <c r="E4187" s="44">
        <v>62.998781397646098</v>
      </c>
      <c r="F4187" s="44">
        <v>28.301611403399733</v>
      </c>
      <c r="G4187" s="45"/>
    </row>
    <row r="4188" spans="2:7" s="40" customFormat="1">
      <c r="B4188" s="43">
        <v>41683</v>
      </c>
      <c r="C4188" s="56" t="s">
        <v>81</v>
      </c>
      <c r="D4188" s="44">
        <v>29.89070416418048</v>
      </c>
      <c r="E4188" s="44">
        <v>55.257159228441751</v>
      </c>
      <c r="F4188" s="44">
        <v>25.36645506426127</v>
      </c>
      <c r="G4188" s="60"/>
    </row>
    <row r="4189" spans="2:7" s="40" customFormat="1">
      <c r="B4189" s="43">
        <v>41683</v>
      </c>
      <c r="C4189" s="56" t="s">
        <v>82</v>
      </c>
      <c r="D4189" s="44">
        <v>37.230255833126826</v>
      </c>
      <c r="E4189" s="44">
        <v>60.452536702095621</v>
      </c>
      <c r="F4189" s="44">
        <v>23.222280868968795</v>
      </c>
      <c r="G4189" s="45"/>
    </row>
    <row r="4190" spans="2:7" s="40" customFormat="1">
      <c r="B4190" s="43">
        <v>41683</v>
      </c>
      <c r="C4190" s="56" t="s">
        <v>83</v>
      </c>
      <c r="D4190" s="44">
        <v>26.262257477889811</v>
      </c>
      <c r="E4190" s="44">
        <v>46.740180585541871</v>
      </c>
      <c r="F4190" s="44">
        <v>20.47792310765206</v>
      </c>
      <c r="G4190" s="45"/>
    </row>
    <row r="4191" spans="2:7" s="40" customFormat="1">
      <c r="B4191" s="43">
        <v>41683</v>
      </c>
      <c r="C4191" s="56" t="s">
        <v>84</v>
      </c>
      <c r="D4191" s="44">
        <v>19.443768450153559</v>
      </c>
      <c r="E4191" s="44">
        <v>38.736920458220688</v>
      </c>
      <c r="F4191" s="44">
        <v>19.293152008067128</v>
      </c>
      <c r="G4191" s="45"/>
    </row>
    <row r="4192" spans="2:7" s="40" customFormat="1">
      <c r="B4192" s="43">
        <v>41683</v>
      </c>
      <c r="C4192" s="56" t="s">
        <v>85</v>
      </c>
      <c r="D4192" s="44">
        <v>16.847702220883086</v>
      </c>
      <c r="E4192" s="44">
        <v>31.896486510925797</v>
      </c>
      <c r="F4192" s="44">
        <v>15.048784290042711</v>
      </c>
      <c r="G4192" s="45"/>
    </row>
    <row r="4193" spans="2:7" s="40" customFormat="1">
      <c r="B4193" s="43">
        <v>41683</v>
      </c>
      <c r="C4193" s="56" t="s">
        <v>86</v>
      </c>
      <c r="D4193" s="44">
        <v>22.341854000504092</v>
      </c>
      <c r="E4193" s="44">
        <v>41.920842202102754</v>
      </c>
      <c r="F4193" s="44">
        <v>19.578988201598662</v>
      </c>
      <c r="G4193" s="45"/>
    </row>
    <row r="4194" spans="2:7" s="40" customFormat="1">
      <c r="B4194" s="43">
        <v>41683</v>
      </c>
      <c r="C4194" s="56" t="s">
        <v>87</v>
      </c>
      <c r="D4194" s="44">
        <v>17.754539127588252</v>
      </c>
      <c r="E4194" s="44">
        <v>39.469459022352233</v>
      </c>
      <c r="F4194" s="44">
        <v>21.71491989476398</v>
      </c>
      <c r="G4194" s="45"/>
    </row>
    <row r="4195" spans="2:7" s="40" customFormat="1">
      <c r="B4195" s="43">
        <v>41683</v>
      </c>
      <c r="C4195" s="56" t="s">
        <v>88</v>
      </c>
      <c r="D4195" s="44">
        <v>16.878712707913088</v>
      </c>
      <c r="E4195" s="44">
        <v>33.341434658829918</v>
      </c>
      <c r="F4195" s="44">
        <v>16.46272195091683</v>
      </c>
      <c r="G4195" s="45"/>
    </row>
    <row r="4196" spans="2:7" s="40" customFormat="1">
      <c r="B4196" s="43">
        <v>41683</v>
      </c>
      <c r="C4196" s="56" t="s">
        <v>89</v>
      </c>
      <c r="D4196" s="44">
        <v>19.339004002678539</v>
      </c>
      <c r="E4196" s="44">
        <v>40.348861777811692</v>
      </c>
      <c r="F4196" s="44">
        <v>21.009857775133153</v>
      </c>
      <c r="G4196" s="45"/>
    </row>
    <row r="4197" spans="2:7" s="40" customFormat="1">
      <c r="B4197" s="43">
        <v>41683</v>
      </c>
      <c r="C4197" s="56" t="s">
        <v>90</v>
      </c>
      <c r="D4197" s="44">
        <v>21.006947824203841</v>
      </c>
      <c r="E4197" s="44">
        <v>37.939431623969149</v>
      </c>
      <c r="F4197" s="44">
        <v>16.932483799765308</v>
      </c>
      <c r="G4197" s="45"/>
    </row>
    <row r="4198" spans="2:7" s="40" customFormat="1">
      <c r="B4198" s="43">
        <v>41683</v>
      </c>
      <c r="C4198" s="56" t="s">
        <v>91</v>
      </c>
      <c r="D4198" s="44">
        <v>29.774455380605449</v>
      </c>
      <c r="E4198" s="44">
        <v>56.667885059355861</v>
      </c>
      <c r="F4198" s="44">
        <v>26.893429678750412</v>
      </c>
      <c r="G4198" s="45"/>
    </row>
    <row r="4199" spans="2:7" s="40" customFormat="1">
      <c r="B4199" s="43">
        <v>41683</v>
      </c>
      <c r="C4199" s="56" t="s">
        <v>92</v>
      </c>
      <c r="D4199" s="44">
        <v>20.693971719953787</v>
      </c>
      <c r="E4199" s="44">
        <v>41.657451278368896</v>
      </c>
      <c r="F4199" s="44">
        <v>20.963479558415109</v>
      </c>
      <c r="G4199" s="45"/>
    </row>
    <row r="4200" spans="2:7" s="40" customFormat="1">
      <c r="B4200" s="43">
        <v>41683</v>
      </c>
      <c r="C4200" s="56" t="s">
        <v>93</v>
      </c>
      <c r="D4200" s="44">
        <v>18.932017674843461</v>
      </c>
      <c r="E4200" s="44">
        <v>35.718141042628481</v>
      </c>
      <c r="F4200" s="44">
        <v>16.78612336778502</v>
      </c>
      <c r="G4200" s="45"/>
    </row>
    <row r="4201" spans="2:7" s="40" customFormat="1">
      <c r="B4201" s="43">
        <v>41683</v>
      </c>
      <c r="C4201" s="56" t="s">
        <v>94</v>
      </c>
      <c r="D4201" s="44">
        <v>24.530178086184485</v>
      </c>
      <c r="E4201" s="44">
        <v>42.348260410118478</v>
      </c>
      <c r="F4201" s="44">
        <v>17.818082323933993</v>
      </c>
      <c r="G4201" s="45"/>
    </row>
    <row r="4202" spans="2:7" s="40" customFormat="1">
      <c r="B4202" s="43">
        <v>41683</v>
      </c>
      <c r="C4202" s="56" t="s">
        <v>95</v>
      </c>
      <c r="D4202" s="44">
        <v>24.269423873644438</v>
      </c>
      <c r="E4202" s="44">
        <v>43.594457174235728</v>
      </c>
      <c r="F4202" s="44">
        <v>19.32503330059129</v>
      </c>
      <c r="G4202" s="45"/>
    </row>
    <row r="4203" spans="2:7" s="40" customFormat="1">
      <c r="B4203" s="43">
        <v>41683</v>
      </c>
      <c r="C4203" s="56" t="s">
        <v>96</v>
      </c>
      <c r="D4203" s="44">
        <v>20.787361167303796</v>
      </c>
      <c r="E4203" s="44">
        <v>45.552893761378535</v>
      </c>
      <c r="F4203" s="44">
        <v>24.765532594074738</v>
      </c>
      <c r="G4203" s="45"/>
    </row>
    <row r="4204" spans="2:7" s="40" customFormat="1">
      <c r="B4204" s="43">
        <v>41683</v>
      </c>
      <c r="C4204" s="56" t="s">
        <v>97</v>
      </c>
      <c r="D4204" s="44">
        <v>28.804000482140264</v>
      </c>
      <c r="E4204" s="44">
        <v>61.243079709602078</v>
      </c>
      <c r="F4204" s="44">
        <v>32.439079227461818</v>
      </c>
      <c r="G4204" s="45"/>
    </row>
    <row r="4205" spans="2:7" s="40" customFormat="1">
      <c r="B4205" s="43">
        <v>41683</v>
      </c>
      <c r="C4205" s="56" t="s">
        <v>98</v>
      </c>
      <c r="D4205" s="44">
        <v>23.528877060884298</v>
      </c>
      <c r="E4205" s="44">
        <v>47.511018283651353</v>
      </c>
      <c r="F4205" s="44">
        <v>23.982141222767055</v>
      </c>
      <c r="G4205" s="45"/>
    </row>
    <row r="4206" spans="2:7" s="40" customFormat="1">
      <c r="B4206" s="43">
        <v>41683</v>
      </c>
      <c r="C4206" s="56" t="s">
        <v>99</v>
      </c>
      <c r="D4206" s="44"/>
      <c r="E4206" s="44"/>
      <c r="F4206" s="44"/>
      <c r="G4206" s="45" t="s">
        <v>127</v>
      </c>
    </row>
    <row r="4207" spans="2:7" s="40" customFormat="1">
      <c r="B4207" s="43">
        <v>41683</v>
      </c>
      <c r="C4207" s="56" t="s">
        <v>100</v>
      </c>
      <c r="D4207" s="44">
        <v>40.677320769467428</v>
      </c>
      <c r="E4207" s="44">
        <v>86.243601612191995</v>
      </c>
      <c r="F4207" s="44">
        <v>45.566280842724566</v>
      </c>
      <c r="G4207" s="45"/>
    </row>
    <row r="4208" spans="2:7" s="40" customFormat="1">
      <c r="B4208" s="43">
        <v>41683</v>
      </c>
      <c r="C4208" s="56" t="s">
        <v>101</v>
      </c>
      <c r="D4208" s="44">
        <v>32.410334550330909</v>
      </c>
      <c r="E4208" s="44">
        <v>65.043662392850777</v>
      </c>
      <c r="F4208" s="44">
        <v>32.633327842519869</v>
      </c>
      <c r="G4208" s="45"/>
    </row>
    <row r="4209" spans="2:7" s="40" customFormat="1">
      <c r="B4209" s="43">
        <v>41683</v>
      </c>
      <c r="C4209" s="56" t="s">
        <v>102</v>
      </c>
      <c r="D4209" s="44">
        <v>28.928338870505279</v>
      </c>
      <c r="E4209" s="44">
        <v>62.917054605026046</v>
      </c>
      <c r="F4209" s="44">
        <v>33.988715734520767</v>
      </c>
      <c r="G4209" s="45"/>
    </row>
    <row r="4210" spans="2:7" s="40" customFormat="1">
      <c r="B4210" s="43">
        <v>41683</v>
      </c>
      <c r="C4210" s="56" t="s">
        <v>103</v>
      </c>
      <c r="D4210" s="44">
        <v>25.415106084974635</v>
      </c>
      <c r="E4210" s="44">
        <v>52.191406800853514</v>
      </c>
      <c r="F4210" s="44">
        <v>26.776300715878879</v>
      </c>
      <c r="G4210" s="45"/>
    </row>
    <row r="4211" spans="2:7" s="40" customFormat="1">
      <c r="B4211" s="43">
        <v>41683</v>
      </c>
      <c r="C4211" s="56" t="s">
        <v>104</v>
      </c>
      <c r="D4211" s="44">
        <v>24.403794320414452</v>
      </c>
      <c r="E4211" s="44">
        <v>45.686842263728437</v>
      </c>
      <c r="F4211" s="44">
        <v>21.283047943313985</v>
      </c>
      <c r="G4211" s="45"/>
    </row>
    <row r="4212" spans="2:7" s="40" customFormat="1">
      <c r="B4212" s="43">
        <v>41683</v>
      </c>
      <c r="C4212" s="56" t="s">
        <v>105</v>
      </c>
      <c r="D4212" s="44">
        <v>29.000853854315288</v>
      </c>
      <c r="E4212" s="44">
        <v>50.00175640626383</v>
      </c>
      <c r="F4212" s="44">
        <v>21.000902551948542</v>
      </c>
      <c r="G4212" s="45"/>
    </row>
    <row r="4213" spans="2:7" s="40" customFormat="1">
      <c r="B4213" s="43">
        <v>41683</v>
      </c>
      <c r="C4213" s="56" t="s">
        <v>106</v>
      </c>
      <c r="D4213" s="44">
        <v>39.508504046007204</v>
      </c>
      <c r="E4213" s="44">
        <v>64.360898322941168</v>
      </c>
      <c r="F4213" s="44">
        <v>24.852394276933964</v>
      </c>
      <c r="G4213" s="45"/>
    </row>
    <row r="4214" spans="2:7" s="40" customFormat="1">
      <c r="B4214" s="43">
        <v>41683</v>
      </c>
      <c r="C4214" s="56" t="s">
        <v>107</v>
      </c>
      <c r="D4214" s="44">
        <v>19.295476653348516</v>
      </c>
      <c r="E4214" s="44">
        <v>39.108565662354401</v>
      </c>
      <c r="F4214" s="44">
        <v>19.813089009005886</v>
      </c>
      <c r="G4214" s="45"/>
    </row>
    <row r="4215" spans="2:7" s="40" customFormat="1">
      <c r="B4215" s="43">
        <v>41683</v>
      </c>
      <c r="C4215" s="56" t="s">
        <v>108</v>
      </c>
      <c r="D4215" s="44">
        <v>20.014651756803648</v>
      </c>
      <c r="E4215" s="44">
        <v>34.950319140948906</v>
      </c>
      <c r="F4215" s="44">
        <v>14.935667384145258</v>
      </c>
      <c r="G4215" s="45"/>
    </row>
    <row r="4216" spans="2:7" s="40" customFormat="1">
      <c r="B4216" s="43">
        <v>41683</v>
      </c>
      <c r="C4216" s="56" t="s">
        <v>109</v>
      </c>
      <c r="D4216" s="44">
        <v>13.019879488267373</v>
      </c>
      <c r="E4216" s="44">
        <v>26.843609341422798</v>
      </c>
      <c r="F4216" s="44">
        <v>13.823729853155426</v>
      </c>
      <c r="G4216" s="45"/>
    </row>
    <row r="4217" spans="2:7" s="40" customFormat="1">
      <c r="B4217" s="43">
        <v>41683</v>
      </c>
      <c r="C4217" s="56" t="s">
        <v>110</v>
      </c>
      <c r="D4217" s="44">
        <v>16.240885184442959</v>
      </c>
      <c r="E4217" s="44">
        <v>28.613459105454723</v>
      </c>
      <c r="F4217" s="44">
        <v>12.372573921011764</v>
      </c>
      <c r="G4217" s="45"/>
    </row>
    <row r="4218" spans="2:7" s="40" customFormat="1">
      <c r="B4218" s="43">
        <v>41683</v>
      </c>
      <c r="C4218" s="56" t="s">
        <v>111</v>
      </c>
      <c r="D4218" s="44">
        <v>15.730017262877864</v>
      </c>
      <c r="E4218" s="44">
        <v>33.315834946138878</v>
      </c>
      <c r="F4218" s="44">
        <v>17.585817683261013</v>
      </c>
      <c r="G4218" s="45"/>
    </row>
    <row r="4219" spans="2:7" s="40" customFormat="1">
      <c r="B4219" s="43">
        <v>41683</v>
      </c>
      <c r="C4219" s="56" t="s">
        <v>112</v>
      </c>
      <c r="D4219" s="44">
        <v>6.7131065990812218</v>
      </c>
      <c r="E4219" s="44">
        <v>19.23948990912238</v>
      </c>
      <c r="F4219" s="44">
        <v>12.526383310041158</v>
      </c>
      <c r="G4219" s="45"/>
    </row>
    <row r="4220" spans="2:7" s="40" customFormat="1">
      <c r="B4220" s="43">
        <v>41683</v>
      </c>
      <c r="C4220" s="56" t="s">
        <v>113</v>
      </c>
      <c r="D4220" s="44">
        <v>8.2975229169415101</v>
      </c>
      <c r="E4220" s="44">
        <v>21.616802499586942</v>
      </c>
      <c r="F4220" s="44">
        <v>13.319279582645432</v>
      </c>
      <c r="G4220" s="45"/>
    </row>
    <row r="4221" spans="2:7" s="40" customFormat="1">
      <c r="B4221" s="43">
        <v>41683</v>
      </c>
      <c r="C4221" s="56" t="s">
        <v>114</v>
      </c>
      <c r="D4221" s="44">
        <v>11.841628738562154</v>
      </c>
      <c r="E4221" s="44">
        <v>24.978566421164913</v>
      </c>
      <c r="F4221" s="44">
        <v>13.13693768260276</v>
      </c>
      <c r="G4221" s="45"/>
    </row>
    <row r="4222" spans="2:7" s="40" customFormat="1">
      <c r="B4222" s="43">
        <v>41683</v>
      </c>
      <c r="C4222" s="56" t="s">
        <v>115</v>
      </c>
      <c r="D4222" s="44">
        <v>8.9749900874566322</v>
      </c>
      <c r="E4222" s="44">
        <v>17.249244963406579</v>
      </c>
      <c r="F4222" s="44">
        <v>8.2742548759499464</v>
      </c>
      <c r="G4222" s="45"/>
    </row>
    <row r="4223" spans="2:7" s="40" customFormat="1">
      <c r="B4223" s="43">
        <v>41683</v>
      </c>
      <c r="C4223" s="56" t="s">
        <v>116</v>
      </c>
      <c r="D4223" s="44">
        <v>5.6914272051010348</v>
      </c>
      <c r="E4223" s="44">
        <v>12.913290814474198</v>
      </c>
      <c r="F4223" s="44">
        <v>7.2218636093731634</v>
      </c>
      <c r="G4223" s="45"/>
    </row>
    <row r="4224" spans="2:7" s="40" customFormat="1">
      <c r="B4224" s="43">
        <v>41683</v>
      </c>
      <c r="C4224" s="56" t="s">
        <v>117</v>
      </c>
      <c r="D4224" s="44">
        <v>12.029070444932186</v>
      </c>
      <c r="E4224" s="44">
        <v>20.338571431761711</v>
      </c>
      <c r="F4224" s="44">
        <v>8.3095009868295246</v>
      </c>
      <c r="G4224" s="45"/>
    </row>
    <row r="4225" spans="2:7" s="40" customFormat="1">
      <c r="B4225" s="43">
        <v>41683</v>
      </c>
      <c r="C4225" s="56" t="s">
        <v>118</v>
      </c>
      <c r="D4225" s="44">
        <v>6.7962848304812349</v>
      </c>
      <c r="E4225" s="44">
        <v>13.98137388539155</v>
      </c>
      <c r="F4225" s="44">
        <v>7.185089054910315</v>
      </c>
      <c r="G4225" s="45"/>
    </row>
    <row r="4226" spans="2:7" s="40" customFormat="1">
      <c r="B4226" s="43">
        <v>41683</v>
      </c>
      <c r="C4226" s="56" t="s">
        <v>119</v>
      </c>
      <c r="D4226" s="44">
        <v>5.1701526877609396</v>
      </c>
      <c r="E4226" s="44">
        <v>12.232318797736607</v>
      </c>
      <c r="F4226" s="44">
        <v>7.0621661099756672</v>
      </c>
      <c r="G4226" s="45"/>
    </row>
    <row r="4227" spans="2:7" s="40" customFormat="1">
      <c r="B4227" s="43">
        <v>41683</v>
      </c>
      <c r="C4227" s="56" t="s">
        <v>120</v>
      </c>
      <c r="D4227" s="44">
        <v>9.6731380406417582</v>
      </c>
      <c r="E4227" s="44">
        <v>16.211913171038201</v>
      </c>
      <c r="F4227" s="44">
        <v>6.5387751303964432</v>
      </c>
      <c r="G4227" s="45"/>
    </row>
    <row r="4228" spans="2:7" s="40" customFormat="1">
      <c r="B4228" s="43">
        <v>41683</v>
      </c>
      <c r="C4228" s="56" t="s">
        <v>121</v>
      </c>
      <c r="D4228" s="44">
        <v>8.5577635518265538</v>
      </c>
      <c r="E4228" s="44">
        <v>14.096319573865479</v>
      </c>
      <c r="F4228" s="44">
        <v>5.5385560220389252</v>
      </c>
      <c r="G4228" s="45"/>
    </row>
    <row r="4229" spans="2:7" s="40" customFormat="1">
      <c r="B4229" s="43">
        <v>41683</v>
      </c>
      <c r="C4229" s="56" t="s">
        <v>122</v>
      </c>
      <c r="D4229" s="44">
        <v>11.882824792802159</v>
      </c>
      <c r="E4229" s="44">
        <v>18.955559871708541</v>
      </c>
      <c r="F4229" s="44">
        <v>7.0727350789063816</v>
      </c>
      <c r="G4229" s="45"/>
    </row>
    <row r="4230" spans="2:7" s="40" customFormat="1">
      <c r="B4230" s="43">
        <v>41683</v>
      </c>
      <c r="C4230" s="56" t="s">
        <v>123</v>
      </c>
      <c r="D4230" s="44">
        <v>9.2039290563466718</v>
      </c>
      <c r="E4230" s="44">
        <v>15.782240532675456</v>
      </c>
      <c r="F4230" s="44">
        <v>6.5783114763287838</v>
      </c>
      <c r="G4230" s="45"/>
    </row>
    <row r="4231" spans="2:7" s="40" customFormat="1">
      <c r="B4231" s="43">
        <v>41683</v>
      </c>
      <c r="C4231" s="56" t="s">
        <v>124</v>
      </c>
      <c r="D4231" s="44">
        <v>3.4293054793906217</v>
      </c>
      <c r="E4231" s="44">
        <v>7.8648909813932431</v>
      </c>
      <c r="F4231" s="44">
        <v>4.4355855020026214</v>
      </c>
      <c r="G4231" s="45"/>
    </row>
    <row r="4232" spans="2:7" s="40" customFormat="1">
      <c r="B4232" s="43">
        <v>41683</v>
      </c>
      <c r="C4232" s="56" t="s">
        <v>125</v>
      </c>
      <c r="D4232" s="44">
        <v>8.7973209926215965</v>
      </c>
      <c r="E4232" s="44">
        <v>18.023162760850099</v>
      </c>
      <c r="F4232" s="44">
        <v>9.2258417682285021</v>
      </c>
      <c r="G4232" s="45"/>
    </row>
    <row r="4233" spans="2:7" s="40" customFormat="1">
      <c r="B4233" s="43">
        <v>41684</v>
      </c>
      <c r="C4233" s="56">
        <v>0</v>
      </c>
      <c r="D4233" s="44">
        <v>9.5477531508017321</v>
      </c>
      <c r="E4233" s="44">
        <v>21.929270061682736</v>
      </c>
      <c r="F4233" s="44">
        <v>12.381516910881004</v>
      </c>
      <c r="G4233" s="45"/>
    </row>
    <row r="4234" spans="2:7" s="40" customFormat="1">
      <c r="B4234" s="43">
        <v>41684</v>
      </c>
      <c r="C4234" s="56" t="s">
        <v>31</v>
      </c>
      <c r="D4234" s="44">
        <v>5.4930561728659963</v>
      </c>
      <c r="E4234" s="44">
        <v>19.342462268257297</v>
      </c>
      <c r="F4234" s="44">
        <v>13.8494060953913</v>
      </c>
      <c r="G4234" s="45"/>
    </row>
    <row r="4235" spans="2:7" s="40" customFormat="1">
      <c r="B4235" s="43">
        <v>41684</v>
      </c>
      <c r="C4235" s="56" t="s">
        <v>32</v>
      </c>
      <c r="D4235" s="44">
        <v>7.879940477641429</v>
      </c>
      <c r="E4235" s="44">
        <v>17.98094540137912</v>
      </c>
      <c r="F4235" s="44">
        <v>10.10100492373769</v>
      </c>
      <c r="G4235" s="45"/>
    </row>
    <row r="4236" spans="2:7" s="40" customFormat="1">
      <c r="B4236" s="43">
        <v>41684</v>
      </c>
      <c r="C4236" s="56" t="s">
        <v>33</v>
      </c>
      <c r="D4236" s="44">
        <v>5.1281882674209296</v>
      </c>
      <c r="E4236" s="44">
        <v>12.954161019773162</v>
      </c>
      <c r="F4236" s="44">
        <v>7.8259727523522322</v>
      </c>
      <c r="G4236" s="45"/>
    </row>
    <row r="4237" spans="2:7" s="40" customFormat="1">
      <c r="B4237" s="43">
        <v>41684</v>
      </c>
      <c r="C4237" s="56" t="s">
        <v>34</v>
      </c>
      <c r="D4237" s="44">
        <v>9.8915143839217947</v>
      </c>
      <c r="E4237" s="44">
        <v>20.075162457839852</v>
      </c>
      <c r="F4237" s="44">
        <v>10.183648073918057</v>
      </c>
      <c r="G4237" s="45"/>
    </row>
    <row r="4238" spans="2:7" s="40" customFormat="1">
      <c r="B4238" s="43">
        <v>41684</v>
      </c>
      <c r="C4238" s="56" t="s">
        <v>35</v>
      </c>
      <c r="D4238" s="44">
        <v>8.7970434601015945</v>
      </c>
      <c r="E4238" s="44">
        <v>15.896667532472378</v>
      </c>
      <c r="F4238" s="44">
        <v>7.0996240723707835</v>
      </c>
      <c r="G4238" s="45"/>
    </row>
    <row r="4239" spans="2:7" s="40" customFormat="1">
      <c r="B4239" s="43">
        <v>41684</v>
      </c>
      <c r="C4239" s="56" t="s">
        <v>36</v>
      </c>
      <c r="D4239" s="44">
        <v>9.2243394859516723</v>
      </c>
      <c r="E4239" s="44">
        <v>18.556471611212764</v>
      </c>
      <c r="F4239" s="44">
        <v>9.3321321252610918</v>
      </c>
      <c r="G4239" s="45"/>
    </row>
    <row r="4240" spans="2:7" s="40" customFormat="1">
      <c r="B4240" s="43">
        <v>41684</v>
      </c>
      <c r="C4240" s="56" t="s">
        <v>37</v>
      </c>
      <c r="D4240" s="44">
        <v>5.0446969898609142</v>
      </c>
      <c r="E4240" s="44">
        <v>15.550899039215585</v>
      </c>
      <c r="F4240" s="44">
        <v>10.50620204935467</v>
      </c>
      <c r="G4240" s="45"/>
    </row>
    <row r="4241" spans="2:7" s="40" customFormat="1">
      <c r="B4241" s="43">
        <v>41684</v>
      </c>
      <c r="C4241" s="56" t="s">
        <v>38</v>
      </c>
      <c r="D4241" s="44">
        <v>6.3475295717411502</v>
      </c>
      <c r="E4241" s="44">
        <v>17.948874870181132</v>
      </c>
      <c r="F4241" s="44">
        <v>11.601345298439982</v>
      </c>
      <c r="G4241" s="45"/>
    </row>
    <row r="4242" spans="2:7" s="40" customFormat="1">
      <c r="B4242" s="43">
        <v>41684</v>
      </c>
      <c r="C4242" s="56" t="s">
        <v>39</v>
      </c>
      <c r="D4242" s="44">
        <v>6.6810263732562092</v>
      </c>
      <c r="E4242" s="44">
        <v>12.000750151558734</v>
      </c>
      <c r="F4242" s="44">
        <v>5.3197237783025244</v>
      </c>
      <c r="G4242" s="45"/>
    </row>
    <row r="4243" spans="2:7" s="40" customFormat="1">
      <c r="B4243" s="43">
        <v>41684</v>
      </c>
      <c r="C4243" s="56" t="s">
        <v>40</v>
      </c>
      <c r="D4243" s="44">
        <v>7.3272025647513264</v>
      </c>
      <c r="E4243" s="44">
        <v>13.937959429825559</v>
      </c>
      <c r="F4243" s="44">
        <v>6.610756865074233</v>
      </c>
      <c r="G4243" s="45"/>
    </row>
    <row r="4244" spans="2:7" s="40" customFormat="1">
      <c r="B4244" s="43">
        <v>41684</v>
      </c>
      <c r="C4244" s="56" t="s">
        <v>41</v>
      </c>
      <c r="D4244" s="44">
        <v>6.7330696554712191</v>
      </c>
      <c r="E4244" s="44">
        <v>13.644666349062735</v>
      </c>
      <c r="F4244" s="44">
        <v>6.9115966935915161</v>
      </c>
      <c r="G4244" s="45"/>
    </row>
    <row r="4245" spans="2:7" s="40" customFormat="1">
      <c r="B4245" s="43">
        <v>41684</v>
      </c>
      <c r="C4245" s="56" t="s">
        <v>42</v>
      </c>
      <c r="D4245" s="44">
        <v>5.9617578820810788</v>
      </c>
      <c r="E4245" s="44">
        <v>14.60797699949115</v>
      </c>
      <c r="F4245" s="44">
        <v>8.6462191174100713</v>
      </c>
      <c r="G4245" s="45"/>
    </row>
    <row r="4246" spans="2:7" s="40" customFormat="1">
      <c r="B4246" s="43">
        <v>41684</v>
      </c>
      <c r="C4246" s="56" t="s">
        <v>43</v>
      </c>
      <c r="D4246" s="44">
        <v>4.1065039409907422</v>
      </c>
      <c r="E4246" s="44">
        <v>9.4977453204952464</v>
      </c>
      <c r="F4246" s="44">
        <v>5.3912413795045042</v>
      </c>
      <c r="G4246" s="45"/>
    </row>
    <row r="4247" spans="2:7" s="40" customFormat="1">
      <c r="B4247" s="43">
        <v>41684</v>
      </c>
      <c r="C4247" s="56" t="s">
        <v>44</v>
      </c>
      <c r="D4247" s="44">
        <v>4.1273274358807468</v>
      </c>
      <c r="E4247" s="44">
        <v>8.7960944282346709</v>
      </c>
      <c r="F4247" s="44">
        <v>4.6687669923539241</v>
      </c>
      <c r="G4247" s="45"/>
    </row>
    <row r="4248" spans="2:7" s="40" customFormat="1">
      <c r="B4248" s="43">
        <v>41684</v>
      </c>
      <c r="C4248" s="56" t="s">
        <v>45</v>
      </c>
      <c r="D4248" s="44">
        <v>6.9413778238512549</v>
      </c>
      <c r="E4248" s="44">
        <v>12.105027907916664</v>
      </c>
      <c r="F4248" s="44">
        <v>5.1636500840654094</v>
      </c>
      <c r="G4248" s="45"/>
    </row>
    <row r="4249" spans="2:7" s="40" customFormat="1">
      <c r="B4249" s="43">
        <v>41684</v>
      </c>
      <c r="C4249" s="56" t="s">
        <v>46</v>
      </c>
      <c r="D4249" s="44">
        <v>10.67257284608193</v>
      </c>
      <c r="E4249" s="44">
        <v>18.544873967300759</v>
      </c>
      <c r="F4249" s="44">
        <v>7.872301121218829</v>
      </c>
      <c r="G4249" s="45"/>
    </row>
    <row r="4250" spans="2:7" s="40" customFormat="1">
      <c r="B4250" s="43">
        <v>41684</v>
      </c>
      <c r="C4250" s="56" t="s">
        <v>47</v>
      </c>
      <c r="D4250" s="44">
        <v>7.7750951927914054</v>
      </c>
      <c r="E4250" s="44">
        <v>15.455713064930631</v>
      </c>
      <c r="F4250" s="44">
        <v>7.6806178721392255</v>
      </c>
      <c r="G4250" s="45"/>
    </row>
    <row r="4251" spans="2:7" s="40" customFormat="1">
      <c r="B4251" s="43">
        <v>41684</v>
      </c>
      <c r="C4251" s="56" t="s">
        <v>48</v>
      </c>
      <c r="D4251" s="44">
        <v>5.3362303027209634</v>
      </c>
      <c r="E4251" s="44">
        <v>14.062938115985474</v>
      </c>
      <c r="F4251" s="44">
        <v>8.7267078132645111</v>
      </c>
      <c r="G4251" s="45"/>
    </row>
    <row r="4252" spans="2:7" s="40" customFormat="1">
      <c r="B4252" s="43">
        <v>41684</v>
      </c>
      <c r="C4252" s="56" t="s">
        <v>49</v>
      </c>
      <c r="D4252" s="44">
        <v>9.3383539244816873</v>
      </c>
      <c r="E4252" s="44">
        <v>23.172816943798953</v>
      </c>
      <c r="F4252" s="44">
        <v>13.834463019317266</v>
      </c>
      <c r="G4252" s="45"/>
    </row>
    <row r="4253" spans="2:7" s="40" customFormat="1">
      <c r="B4253" s="43">
        <v>41684</v>
      </c>
      <c r="C4253" s="56" t="s">
        <v>50</v>
      </c>
      <c r="D4253" s="44">
        <v>14.89334552080269</v>
      </c>
      <c r="E4253" s="44">
        <v>30.115055136125736</v>
      </c>
      <c r="F4253" s="44">
        <v>15.221709615323046</v>
      </c>
      <c r="G4253" s="45"/>
    </row>
    <row r="4254" spans="2:7" s="40" customFormat="1">
      <c r="B4254" s="43">
        <v>41684</v>
      </c>
      <c r="C4254" s="56" t="s">
        <v>51</v>
      </c>
      <c r="D4254" s="44">
        <v>13.892739806537509</v>
      </c>
      <c r="E4254" s="44">
        <v>33.580805150988638</v>
      </c>
      <c r="F4254" s="44">
        <v>19.688065344451129</v>
      </c>
      <c r="G4254" s="45"/>
    </row>
    <row r="4255" spans="2:7" s="40" customFormat="1">
      <c r="B4255" s="43">
        <v>41684</v>
      </c>
      <c r="C4255" s="56" t="s">
        <v>52</v>
      </c>
      <c r="D4255" s="44">
        <v>12.912988826012333</v>
      </c>
      <c r="E4255" s="44">
        <v>30.355523304451591</v>
      </c>
      <c r="F4255" s="44">
        <v>17.442534478439256</v>
      </c>
      <c r="G4255" s="45"/>
    </row>
    <row r="4256" spans="2:7" s="40" customFormat="1">
      <c r="B4256" s="43">
        <v>41684</v>
      </c>
      <c r="C4256" s="56" t="s">
        <v>53</v>
      </c>
      <c r="D4256" s="44">
        <v>14.861844419412684</v>
      </c>
      <c r="E4256" s="44">
        <v>29.287300217463233</v>
      </c>
      <c r="F4256" s="44">
        <v>14.42545579805055</v>
      </c>
      <c r="G4256" s="45"/>
    </row>
    <row r="4257" spans="2:7" s="40" customFormat="1">
      <c r="B4257" s="43">
        <v>41684</v>
      </c>
      <c r="C4257" s="56" t="s">
        <v>54</v>
      </c>
      <c r="D4257" s="44">
        <v>13.923786629282512</v>
      </c>
      <c r="E4257" s="44">
        <v>26.795046959527745</v>
      </c>
      <c r="F4257" s="44">
        <v>12.871260330245233</v>
      </c>
      <c r="G4257" s="45"/>
    </row>
    <row r="4258" spans="2:7" s="40" customFormat="1">
      <c r="B4258" s="43">
        <v>41684</v>
      </c>
      <c r="C4258" s="56" t="s">
        <v>55</v>
      </c>
      <c r="D4258" s="44">
        <v>6.7638398225762204</v>
      </c>
      <c r="E4258" s="44">
        <v>19.475765857728184</v>
      </c>
      <c r="F4258" s="44">
        <v>12.711926035151965</v>
      </c>
      <c r="G4258" s="45"/>
    </row>
    <row r="4259" spans="2:7" s="40" customFormat="1">
      <c r="B4259" s="43">
        <v>41684</v>
      </c>
      <c r="C4259" s="56" t="s">
        <v>56</v>
      </c>
      <c r="D4259" s="44">
        <v>10.984668233981981</v>
      </c>
      <c r="E4259" s="44">
        <v>24.826215354026935</v>
      </c>
      <c r="F4259" s="44">
        <v>13.841547120044954</v>
      </c>
      <c r="G4259" s="45"/>
    </row>
    <row r="4260" spans="2:7" s="40" customFormat="1">
      <c r="B4260" s="43">
        <v>41684</v>
      </c>
      <c r="C4260" s="56" t="s">
        <v>57</v>
      </c>
      <c r="D4260" s="44">
        <v>12.798009161822309</v>
      </c>
      <c r="E4260" s="44">
        <v>25.066891099514784</v>
      </c>
      <c r="F4260" s="44">
        <v>12.268881937692475</v>
      </c>
      <c r="G4260" s="45"/>
    </row>
    <row r="4261" spans="2:7" s="40" customFormat="1">
      <c r="B4261" s="43">
        <v>41684</v>
      </c>
      <c r="C4261" s="56" t="s">
        <v>58</v>
      </c>
      <c r="D4261" s="44">
        <v>20.270355798203656</v>
      </c>
      <c r="E4261" s="44">
        <v>36.144687900954061</v>
      </c>
      <c r="F4261" s="44">
        <v>15.874332102750405</v>
      </c>
      <c r="G4261" s="45"/>
    </row>
    <row r="4262" spans="2:7" s="40" customFormat="1">
      <c r="B4262" s="43">
        <v>41684</v>
      </c>
      <c r="C4262" s="56" t="s">
        <v>59</v>
      </c>
      <c r="D4262" s="44">
        <v>17.31048016725812</v>
      </c>
      <c r="E4262" s="44">
        <v>34.804233285422868</v>
      </c>
      <c r="F4262" s="44">
        <v>17.493753118164747</v>
      </c>
      <c r="G4262" s="45"/>
    </row>
    <row r="4263" spans="2:7" s="40" customFormat="1">
      <c r="B4263" s="43">
        <v>41684</v>
      </c>
      <c r="C4263" s="56" t="s">
        <v>60</v>
      </c>
      <c r="D4263" s="44">
        <v>38.706071795106979</v>
      </c>
      <c r="E4263" s="44">
        <v>70.686508023531076</v>
      </c>
      <c r="F4263" s="44">
        <v>31.980436228424097</v>
      </c>
      <c r="G4263" s="45"/>
    </row>
    <row r="4264" spans="2:7" s="40" customFormat="1">
      <c r="B4264" s="43">
        <v>41684</v>
      </c>
      <c r="C4264" s="56" t="s">
        <v>61</v>
      </c>
      <c r="D4264" s="44">
        <v>55.453399287754998</v>
      </c>
      <c r="E4264" s="44">
        <v>90.04596044614533</v>
      </c>
      <c r="F4264" s="44">
        <v>34.592561158390332</v>
      </c>
      <c r="G4264" s="45"/>
    </row>
    <row r="4265" spans="2:7" s="40" customFormat="1">
      <c r="B4265" s="43">
        <v>41684</v>
      </c>
      <c r="C4265" s="56" t="s">
        <v>62</v>
      </c>
      <c r="D4265" s="44">
        <v>116.30458214642096</v>
      </c>
      <c r="E4265" s="44">
        <v>168.88750296469746</v>
      </c>
      <c r="F4265" s="44">
        <v>52.582920818276506</v>
      </c>
      <c r="G4265" s="45"/>
    </row>
    <row r="4266" spans="2:7" s="40" customFormat="1">
      <c r="B4266" s="43">
        <v>41684</v>
      </c>
      <c r="C4266" s="56" t="s">
        <v>63</v>
      </c>
      <c r="D4266" s="44">
        <v>79.693231414559349</v>
      </c>
      <c r="E4266" s="44">
        <v>127.10984751234281</v>
      </c>
      <c r="F4266" s="44">
        <v>47.416616097783461</v>
      </c>
      <c r="G4266" s="45"/>
    </row>
    <row r="4267" spans="2:7" s="40" customFormat="1">
      <c r="B4267" s="43">
        <v>41684</v>
      </c>
      <c r="C4267" s="56" t="s">
        <v>64</v>
      </c>
      <c r="D4267" s="44">
        <v>59.329303065500689</v>
      </c>
      <c r="E4267" s="44">
        <v>106.16853623837552</v>
      </c>
      <c r="F4267" s="44">
        <v>46.839233172874835</v>
      </c>
      <c r="G4267" s="45"/>
    </row>
    <row r="4268" spans="2:7" s="40" customFormat="1">
      <c r="B4268" s="43">
        <v>41684</v>
      </c>
      <c r="C4268" s="56" t="s">
        <v>65</v>
      </c>
      <c r="D4268" s="44">
        <v>43.144567537507768</v>
      </c>
      <c r="E4268" s="44">
        <v>81.877013179930273</v>
      </c>
      <c r="F4268" s="44">
        <v>38.732445642422505</v>
      </c>
      <c r="G4268" s="45"/>
    </row>
    <row r="4269" spans="2:7" s="40" customFormat="1">
      <c r="B4269" s="43">
        <v>41684</v>
      </c>
      <c r="C4269" s="56" t="s">
        <v>66</v>
      </c>
      <c r="D4269" s="44">
        <v>60.03733006153081</v>
      </c>
      <c r="E4269" s="44">
        <v>102.39799591889779</v>
      </c>
      <c r="F4269" s="44">
        <v>42.360665857366982</v>
      </c>
      <c r="G4269" s="45"/>
    </row>
    <row r="4270" spans="2:7" s="40" customFormat="1">
      <c r="B4270" s="43">
        <v>41684</v>
      </c>
      <c r="C4270" s="56" t="s">
        <v>67</v>
      </c>
      <c r="D4270" s="44">
        <v>41.476708389707461</v>
      </c>
      <c r="E4270" s="44">
        <v>78.640764683377213</v>
      </c>
      <c r="F4270" s="44">
        <v>37.164056293669752</v>
      </c>
      <c r="G4270" s="45"/>
    </row>
    <row r="4271" spans="2:7" s="40" customFormat="1">
      <c r="B4271" s="43">
        <v>41684</v>
      </c>
      <c r="C4271" s="56" t="s">
        <v>68</v>
      </c>
      <c r="D4271" s="44">
        <v>28.220687346685075</v>
      </c>
      <c r="E4271" s="44">
        <v>59.563918850765802</v>
      </c>
      <c r="F4271" s="44">
        <v>31.343231504080727</v>
      </c>
      <c r="G4271" s="45"/>
    </row>
    <row r="4272" spans="2:7" s="40" customFormat="1">
      <c r="B4272" s="43">
        <v>41684</v>
      </c>
      <c r="C4272" s="56" t="s">
        <v>69</v>
      </c>
      <c r="D4272" s="44">
        <v>43.852299792247891</v>
      </c>
      <c r="E4272" s="44">
        <v>82.32523305559296</v>
      </c>
      <c r="F4272" s="44">
        <v>38.47293326334507</v>
      </c>
      <c r="G4272" s="45"/>
    </row>
    <row r="4273" spans="2:7" s="40" customFormat="1">
      <c r="B4273" s="43">
        <v>41684</v>
      </c>
      <c r="C4273" s="56" t="s">
        <v>70</v>
      </c>
      <c r="D4273" s="44">
        <v>35.546437250106393</v>
      </c>
      <c r="E4273" s="44">
        <v>62.777451469945845</v>
      </c>
      <c r="F4273" s="44">
        <v>27.231014219839452</v>
      </c>
      <c r="G4273" s="45"/>
    </row>
    <row r="4274" spans="2:7" s="40" customFormat="1">
      <c r="B4274" s="43">
        <v>41684</v>
      </c>
      <c r="C4274" s="56" t="s">
        <v>71</v>
      </c>
      <c r="D4274" s="44">
        <v>27.730452088999986</v>
      </c>
      <c r="E4274" s="44">
        <v>62.693311782597895</v>
      </c>
      <c r="F4274" s="44">
        <v>34.962859693597906</v>
      </c>
      <c r="G4274" s="45"/>
    </row>
    <row r="4275" spans="2:7" s="40" customFormat="1">
      <c r="B4275" s="43">
        <v>41684</v>
      </c>
      <c r="C4275" s="56" t="s">
        <v>72</v>
      </c>
      <c r="D4275" s="44">
        <v>23.436850343014214</v>
      </c>
      <c r="E4275" s="44">
        <v>53.165448338387677</v>
      </c>
      <c r="F4275" s="44">
        <v>29.728597995373462</v>
      </c>
      <c r="G4275" s="45"/>
    </row>
    <row r="4276" spans="2:7" s="40" customFormat="1">
      <c r="B4276" s="43">
        <v>41684</v>
      </c>
      <c r="C4276" s="56" t="s">
        <v>73</v>
      </c>
      <c r="D4276" s="44">
        <v>34.555885735466205</v>
      </c>
      <c r="E4276" s="44">
        <v>67.142172202988178</v>
      </c>
      <c r="F4276" s="44">
        <v>32.586286467521973</v>
      </c>
      <c r="G4276" s="45"/>
    </row>
    <row r="4277" spans="2:7" s="40" customFormat="1">
      <c r="B4277" s="43">
        <v>41684</v>
      </c>
      <c r="C4277" s="56" t="s">
        <v>74</v>
      </c>
      <c r="D4277" s="44">
        <v>35.483164091406373</v>
      </c>
      <c r="E4277" s="44">
        <v>65.581789104824125</v>
      </c>
      <c r="F4277" s="44">
        <v>30.098625013417752</v>
      </c>
      <c r="G4277" s="45"/>
    </row>
    <row r="4278" spans="2:7" s="40" customFormat="1">
      <c r="B4278" s="43">
        <v>41684</v>
      </c>
      <c r="C4278" s="56" t="s">
        <v>75</v>
      </c>
      <c r="D4278" s="44">
        <v>20.101810149678609</v>
      </c>
      <c r="E4278" s="44">
        <v>37.669515446939094</v>
      </c>
      <c r="F4278" s="44">
        <v>17.567705297260485</v>
      </c>
      <c r="G4278" s="45"/>
    </row>
    <row r="4279" spans="2:7" s="40" customFormat="1">
      <c r="B4279" s="43">
        <v>41684</v>
      </c>
      <c r="C4279" s="56" t="s">
        <v>76</v>
      </c>
      <c r="D4279" s="44">
        <v>13.963858961802508</v>
      </c>
      <c r="E4279" s="44">
        <v>30.759412041937292</v>
      </c>
      <c r="F4279" s="44">
        <v>16.795553080134784</v>
      </c>
      <c r="G4279" s="45"/>
    </row>
    <row r="4280" spans="2:7" s="40" customFormat="1">
      <c r="B4280" s="43">
        <v>41684</v>
      </c>
      <c r="C4280" s="56" t="s">
        <v>77</v>
      </c>
      <c r="D4280" s="44">
        <v>20.132860918383617</v>
      </c>
      <c r="E4280" s="44">
        <v>36.988544256442495</v>
      </c>
      <c r="F4280" s="44">
        <v>16.855683338058878</v>
      </c>
      <c r="G4280" s="45"/>
    </row>
    <row r="4281" spans="2:7" s="40" customFormat="1">
      <c r="B4281" s="43">
        <v>41684</v>
      </c>
      <c r="C4281" s="56" t="s">
        <v>78</v>
      </c>
      <c r="D4281" s="44">
        <v>13.057112866982344</v>
      </c>
      <c r="E4281" s="44">
        <v>28.89548893246242</v>
      </c>
      <c r="F4281" s="44">
        <v>15.838376065480077</v>
      </c>
      <c r="G4281" s="45"/>
    </row>
    <row r="4282" spans="2:7" s="40" customFormat="1">
      <c r="B4282" s="43">
        <v>41684</v>
      </c>
      <c r="C4282" s="56" t="s">
        <v>79</v>
      </c>
      <c r="D4282" s="44">
        <v>18.215253994543271</v>
      </c>
      <c r="E4282" s="44">
        <v>37.857048431432965</v>
      </c>
      <c r="F4282" s="44">
        <v>19.641794436889693</v>
      </c>
      <c r="G4282" s="45"/>
    </row>
    <row r="4283" spans="2:7" s="40" customFormat="1">
      <c r="B4283" s="43">
        <v>41684</v>
      </c>
      <c r="C4283" s="56" t="s">
        <v>80</v>
      </c>
      <c r="D4283" s="44">
        <v>10.149636202701821</v>
      </c>
      <c r="E4283" s="44">
        <v>25.429815376670525</v>
      </c>
      <c r="F4283" s="44">
        <v>15.280179173968705</v>
      </c>
      <c r="G4283" s="45"/>
    </row>
    <row r="4284" spans="2:7" s="40" customFormat="1">
      <c r="B4284" s="43">
        <v>41684</v>
      </c>
      <c r="C4284" s="56" t="s">
        <v>81</v>
      </c>
      <c r="D4284" s="44">
        <v>13.348681309847393</v>
      </c>
      <c r="E4284" s="44">
        <v>31.302876237210949</v>
      </c>
      <c r="F4284" s="44">
        <v>17.954194927363556</v>
      </c>
      <c r="G4284" s="45"/>
    </row>
    <row r="4285" spans="2:7" s="40" customFormat="1">
      <c r="B4285" s="43">
        <v>41684</v>
      </c>
      <c r="C4285" s="56" t="s">
        <v>82</v>
      </c>
      <c r="D4285" s="44">
        <v>13.702906793602459</v>
      </c>
      <c r="E4285" s="44">
        <v>31.543476095640798</v>
      </c>
      <c r="F4285" s="44">
        <v>17.84056930203834</v>
      </c>
      <c r="G4285" s="45"/>
    </row>
    <row r="4286" spans="2:7" s="40" customFormat="1">
      <c r="B4286" s="43">
        <v>41684</v>
      </c>
      <c r="C4286" s="56" t="s">
        <v>83</v>
      </c>
      <c r="D4286" s="44">
        <v>16.234993537332912</v>
      </c>
      <c r="E4286" s="44">
        <v>33.134582062374825</v>
      </c>
      <c r="F4286" s="44">
        <v>16.899588525041914</v>
      </c>
      <c r="G4286" s="45"/>
    </row>
    <row r="4287" spans="2:7" s="40" customFormat="1">
      <c r="B4287" s="43">
        <v>41684</v>
      </c>
      <c r="C4287" s="56" t="s">
        <v>84</v>
      </c>
      <c r="D4287" s="44">
        <v>21.02826999294377</v>
      </c>
      <c r="E4287" s="44">
        <v>39.667036097009849</v>
      </c>
      <c r="F4287" s="44">
        <v>18.638766104066079</v>
      </c>
      <c r="G4287" s="45"/>
    </row>
    <row r="4288" spans="2:7" s="40" customFormat="1">
      <c r="B4288" s="43">
        <v>41684</v>
      </c>
      <c r="C4288" s="56" t="s">
        <v>85</v>
      </c>
      <c r="D4288" s="44">
        <v>14.327908409377569</v>
      </c>
      <c r="E4288" s="44">
        <v>29.648024341949949</v>
      </c>
      <c r="F4288" s="44">
        <v>15.32011593257238</v>
      </c>
      <c r="G4288" s="45"/>
    </row>
    <row r="4289" spans="2:7" s="40" customFormat="1">
      <c r="B4289" s="43">
        <v>41684</v>
      </c>
      <c r="C4289" s="56" t="s">
        <v>86</v>
      </c>
      <c r="D4289" s="44">
        <v>10.99335554210197</v>
      </c>
      <c r="E4289" s="44">
        <v>27.941418279030984</v>
      </c>
      <c r="F4289" s="44">
        <v>16.948062736929014</v>
      </c>
      <c r="G4289" s="45"/>
    </row>
    <row r="4290" spans="2:7" s="40" customFormat="1">
      <c r="B4290" s="43">
        <v>41684</v>
      </c>
      <c r="C4290" s="56" t="s">
        <v>87</v>
      </c>
      <c r="D4290" s="44">
        <v>13.629605138822441</v>
      </c>
      <c r="E4290" s="44">
        <v>35.332227118103482</v>
      </c>
      <c r="F4290" s="44">
        <v>21.702621979281041</v>
      </c>
      <c r="G4290" s="45"/>
    </row>
    <row r="4291" spans="2:7" s="40" customFormat="1">
      <c r="B4291" s="43">
        <v>41684</v>
      </c>
      <c r="C4291" s="56" t="s">
        <v>88</v>
      </c>
      <c r="D4291" s="44">
        <v>12.264496081972197</v>
      </c>
      <c r="E4291" s="44">
        <v>27.312954343085362</v>
      </c>
      <c r="F4291" s="44">
        <v>15.048458261113165</v>
      </c>
      <c r="G4291" s="45"/>
    </row>
    <row r="4292" spans="2:7" s="40" customFormat="1">
      <c r="B4292" s="43">
        <v>41684</v>
      </c>
      <c r="C4292" s="56" t="s">
        <v>89</v>
      </c>
      <c r="D4292" s="44">
        <v>17.151448067033073</v>
      </c>
      <c r="E4292" s="44">
        <v>37.080067822159414</v>
      </c>
      <c r="F4292" s="44">
        <v>19.928619755126341</v>
      </c>
      <c r="G4292" s="45"/>
    </row>
    <row r="4293" spans="2:7" s="40" customFormat="1">
      <c r="B4293" s="43">
        <v>41684</v>
      </c>
      <c r="C4293" s="56" t="s">
        <v>90</v>
      </c>
      <c r="D4293" s="44">
        <v>11.878826220002127</v>
      </c>
      <c r="E4293" s="44">
        <v>35.635173507034288</v>
      </c>
      <c r="F4293" s="44">
        <v>23.756347287032163</v>
      </c>
      <c r="G4293" s="45"/>
    </row>
    <row r="4294" spans="2:7" s="40" customFormat="1">
      <c r="B4294" s="43">
        <v>41684</v>
      </c>
      <c r="C4294" s="56" t="s">
        <v>91</v>
      </c>
      <c r="D4294" s="44">
        <v>17.401346885653115</v>
      </c>
      <c r="E4294" s="44">
        <v>41.371724645238785</v>
      </c>
      <c r="F4294" s="44">
        <v>23.97037775958567</v>
      </c>
      <c r="G4294" s="45"/>
    </row>
    <row r="4295" spans="2:7" s="40" customFormat="1">
      <c r="B4295" s="43">
        <v>41684</v>
      </c>
      <c r="C4295" s="56" t="s">
        <v>92</v>
      </c>
      <c r="D4295" s="44">
        <v>14.014783509552508</v>
      </c>
      <c r="E4295" s="44">
        <v>34.975225925228685</v>
      </c>
      <c r="F4295" s="44">
        <v>20.960442415676177</v>
      </c>
      <c r="G4295" s="45"/>
    </row>
    <row r="4296" spans="2:7" s="40" customFormat="1">
      <c r="B4296" s="43">
        <v>41684</v>
      </c>
      <c r="C4296" s="56" t="s">
        <v>93</v>
      </c>
      <c r="D4296" s="44">
        <v>17.307385109688095</v>
      </c>
      <c r="E4296" s="44">
        <v>42.826333601036893</v>
      </c>
      <c r="F4296" s="44">
        <v>25.518948491348798</v>
      </c>
      <c r="G4296" s="45"/>
    </row>
    <row r="4297" spans="2:7" s="40" customFormat="1">
      <c r="B4297" s="43">
        <v>41684</v>
      </c>
      <c r="C4297" s="56" t="s">
        <v>94</v>
      </c>
      <c r="D4297" s="44">
        <v>19.391254834583467</v>
      </c>
      <c r="E4297" s="44">
        <v>42.020009627878387</v>
      </c>
      <c r="F4297" s="44">
        <v>22.62875479329492</v>
      </c>
      <c r="G4297" s="45"/>
    </row>
    <row r="4298" spans="2:7" s="40" customFormat="1">
      <c r="B4298" s="43">
        <v>41684</v>
      </c>
      <c r="C4298" s="56" t="s">
        <v>95</v>
      </c>
      <c r="D4298" s="44">
        <v>19.026461628353399</v>
      </c>
      <c r="E4298" s="44">
        <v>44.343717016616964</v>
      </c>
      <c r="F4298" s="44">
        <v>25.317255388263565</v>
      </c>
      <c r="G4298" s="45"/>
    </row>
    <row r="4299" spans="2:7" s="40" customFormat="1">
      <c r="B4299" s="43">
        <v>41684</v>
      </c>
      <c r="C4299" s="56" t="s">
        <v>96</v>
      </c>
      <c r="D4299" s="44">
        <v>18.557475316773317</v>
      </c>
      <c r="E4299" s="44">
        <v>38.847623877618318</v>
      </c>
      <c r="F4299" s="44">
        <v>20.290148560845001</v>
      </c>
      <c r="G4299" s="45"/>
    </row>
    <row r="4300" spans="2:7" s="40" customFormat="1">
      <c r="B4300" s="43">
        <v>41684</v>
      </c>
      <c r="C4300" s="56" t="s">
        <v>97</v>
      </c>
      <c r="D4300" s="44">
        <v>21.652010600473872</v>
      </c>
      <c r="E4300" s="44">
        <v>45.944808948856988</v>
      </c>
      <c r="F4300" s="44">
        <v>24.292798348383116</v>
      </c>
      <c r="G4300" s="45"/>
    </row>
    <row r="4301" spans="2:7" s="40" customFormat="1">
      <c r="B4301" s="43">
        <v>41684</v>
      </c>
      <c r="C4301" s="56" t="s">
        <v>98</v>
      </c>
      <c r="D4301" s="44">
        <v>17.06727950928305</v>
      </c>
      <c r="E4301" s="44">
        <v>37.999235336016824</v>
      </c>
      <c r="F4301" s="44">
        <v>20.931955826733773</v>
      </c>
      <c r="G4301" s="45"/>
    </row>
    <row r="4302" spans="2:7" s="40" customFormat="1">
      <c r="B4302" s="43">
        <v>41684</v>
      </c>
      <c r="C4302" s="56" t="s">
        <v>99</v>
      </c>
      <c r="D4302" s="44">
        <v>16.150271120252885</v>
      </c>
      <c r="E4302" s="44">
        <v>32.021750728689469</v>
      </c>
      <c r="F4302" s="44">
        <v>15.871479608436584</v>
      </c>
      <c r="G4302" s="45"/>
    </row>
    <row r="4303" spans="2:7" s="40" customFormat="1">
      <c r="B4303" s="43">
        <v>41684</v>
      </c>
      <c r="C4303" s="56" t="s">
        <v>100</v>
      </c>
      <c r="D4303" s="44">
        <v>14.743557054252632</v>
      </c>
      <c r="E4303" s="44">
        <v>32.628699251878096</v>
      </c>
      <c r="F4303" s="44">
        <v>17.885142197625463</v>
      </c>
      <c r="G4303" s="45"/>
    </row>
    <row r="4304" spans="2:7" s="40" customFormat="1">
      <c r="B4304" s="43">
        <v>41684</v>
      </c>
      <c r="C4304" s="56" t="s">
        <v>101</v>
      </c>
      <c r="D4304" s="44">
        <v>12.461626493422225</v>
      </c>
      <c r="E4304" s="44">
        <v>26.065116410114097</v>
      </c>
      <c r="F4304" s="44">
        <v>13.603489916691872</v>
      </c>
      <c r="G4304" s="45"/>
    </row>
    <row r="4305" spans="2:7" s="40" customFormat="1">
      <c r="B4305" s="43">
        <v>41684</v>
      </c>
      <c r="C4305" s="56" t="s">
        <v>102</v>
      </c>
      <c r="D4305" s="44">
        <v>19.963503991443563</v>
      </c>
      <c r="E4305" s="44">
        <v>36.972462729737444</v>
      </c>
      <c r="F4305" s="44">
        <v>17.008958738293881</v>
      </c>
      <c r="G4305" s="45"/>
    </row>
    <row r="4306" spans="2:7" s="40" customFormat="1">
      <c r="B4306" s="43">
        <v>41684</v>
      </c>
      <c r="C4306" s="56" t="s">
        <v>103</v>
      </c>
      <c r="D4306" s="44">
        <v>35.93620203522142</v>
      </c>
      <c r="E4306" s="44">
        <v>57.363495354004996</v>
      </c>
      <c r="F4306" s="44">
        <v>21.427293318783576</v>
      </c>
      <c r="G4306" s="45"/>
    </row>
    <row r="4307" spans="2:7" s="40" customFormat="1">
      <c r="B4307" s="43">
        <v>41684</v>
      </c>
      <c r="C4307" s="56" t="s">
        <v>104</v>
      </c>
      <c r="D4307" s="44">
        <v>9.6899078289017293</v>
      </c>
      <c r="E4307" s="44">
        <v>17.460169580077345</v>
      </c>
      <c r="F4307" s="44">
        <v>7.7702617511756156</v>
      </c>
      <c r="G4307" s="45"/>
    </row>
    <row r="4308" spans="2:7" s="40" customFormat="1">
      <c r="B4308" s="43">
        <v>41684</v>
      </c>
      <c r="C4308" s="56" t="s">
        <v>105</v>
      </c>
      <c r="D4308" s="44">
        <v>9.4814728417516907</v>
      </c>
      <c r="E4308" s="44">
        <v>18.894133536233468</v>
      </c>
      <c r="F4308" s="44">
        <v>9.4126606944817777</v>
      </c>
      <c r="G4308" s="45"/>
    </row>
    <row r="4309" spans="2:7" s="40" customFormat="1">
      <c r="B4309" s="43">
        <v>41684</v>
      </c>
      <c r="C4309" s="56" t="s">
        <v>106</v>
      </c>
      <c r="D4309" s="44">
        <v>8.0748382430014409</v>
      </c>
      <c r="E4309" s="44">
        <v>14.141728210643368</v>
      </c>
      <c r="F4309" s="44">
        <v>6.0668899676419272</v>
      </c>
      <c r="G4309" s="45"/>
    </row>
    <row r="4310" spans="2:7" s="40" customFormat="1">
      <c r="B4310" s="43">
        <v>41684</v>
      </c>
      <c r="C4310" s="56" t="s">
        <v>107</v>
      </c>
      <c r="D4310" s="44">
        <v>7.9706048559764211</v>
      </c>
      <c r="E4310" s="44">
        <v>14.225382640296315</v>
      </c>
      <c r="F4310" s="44">
        <v>6.2547777843198942</v>
      </c>
      <c r="G4310" s="45"/>
    </row>
    <row r="4311" spans="2:7" s="40" customFormat="1">
      <c r="B4311" s="43">
        <v>41684</v>
      </c>
      <c r="C4311" s="56" t="s">
        <v>108</v>
      </c>
      <c r="D4311" s="44">
        <v>5.5325083868109859</v>
      </c>
      <c r="E4311" s="44">
        <v>13.199483879209941</v>
      </c>
      <c r="F4311" s="44">
        <v>7.6669754923989553</v>
      </c>
      <c r="G4311" s="45"/>
    </row>
    <row r="4312" spans="2:7" s="40" customFormat="1">
      <c r="B4312" s="43">
        <v>41684</v>
      </c>
      <c r="C4312" s="56" t="s">
        <v>109</v>
      </c>
      <c r="D4312" s="44">
        <v>4.011307956425715</v>
      </c>
      <c r="E4312" s="44">
        <v>10.990780270043288</v>
      </c>
      <c r="F4312" s="44">
        <v>6.9794723136175731</v>
      </c>
      <c r="G4312" s="45"/>
    </row>
    <row r="4313" spans="2:7" s="40" customFormat="1">
      <c r="B4313" s="43">
        <v>41684</v>
      </c>
      <c r="C4313" s="56" t="s">
        <v>110</v>
      </c>
      <c r="D4313" s="44">
        <v>6.7931403388012104</v>
      </c>
      <c r="E4313" s="44">
        <v>12.225860389624534</v>
      </c>
      <c r="F4313" s="44">
        <v>5.432720050823324</v>
      </c>
      <c r="G4313" s="45"/>
    </row>
    <row r="4314" spans="2:7" s="40" customFormat="1">
      <c r="B4314" s="43">
        <v>41684</v>
      </c>
      <c r="C4314" s="56" t="s">
        <v>111</v>
      </c>
      <c r="D4314" s="44">
        <v>7.6057766293513547</v>
      </c>
      <c r="E4314" s="44">
        <v>11.440739955024013</v>
      </c>
      <c r="F4314" s="44">
        <v>3.8349633256726579</v>
      </c>
      <c r="G4314" s="45"/>
    </row>
    <row r="4315" spans="2:7" s="40" customFormat="1">
      <c r="B4315" s="43">
        <v>41684</v>
      </c>
      <c r="C4315" s="56" t="s">
        <v>112</v>
      </c>
      <c r="D4315" s="44">
        <v>10.04373986756179</v>
      </c>
      <c r="E4315" s="44">
        <v>13.680655376761644</v>
      </c>
      <c r="F4315" s="44">
        <v>3.636915509199854</v>
      </c>
      <c r="G4315" s="45"/>
    </row>
    <row r="4316" spans="2:7" s="40" customFormat="1">
      <c r="B4316" s="43">
        <v>41684</v>
      </c>
      <c r="C4316" s="56" t="s">
        <v>113</v>
      </c>
      <c r="D4316" s="44">
        <v>8.4808726627915103</v>
      </c>
      <c r="E4316" s="44">
        <v>14.350470263154234</v>
      </c>
      <c r="F4316" s="44">
        <v>5.8695976003627237</v>
      </c>
      <c r="G4316" s="45"/>
    </row>
    <row r="4317" spans="2:7" s="40" customFormat="1">
      <c r="B4317" s="43">
        <v>41684</v>
      </c>
      <c r="C4317" s="56" t="s">
        <v>114</v>
      </c>
      <c r="D4317" s="44">
        <v>6.1053627004810869</v>
      </c>
      <c r="E4317" s="44">
        <v>14.37131731049922</v>
      </c>
      <c r="F4317" s="44">
        <v>8.2659546100181345</v>
      </c>
      <c r="G4317" s="45"/>
    </row>
    <row r="4318" spans="2:7" s="40" customFormat="1">
      <c r="B4318" s="43">
        <v>41684</v>
      </c>
      <c r="C4318" s="56" t="s">
        <v>115</v>
      </c>
      <c r="D4318" s="44">
        <v>4.9488601156258811</v>
      </c>
      <c r="E4318" s="44">
        <v>7.7246669879772796</v>
      </c>
      <c r="F4318" s="44">
        <v>2.7758068723513984</v>
      </c>
      <c r="G4318" s="45"/>
    </row>
    <row r="4319" spans="2:7" s="40" customFormat="1">
      <c r="B4319" s="43">
        <v>41684</v>
      </c>
      <c r="C4319" s="56" t="s">
        <v>116</v>
      </c>
      <c r="D4319" s="44">
        <v>8.1056692984614411</v>
      </c>
      <c r="E4319" s="44">
        <v>11.524128335074957</v>
      </c>
      <c r="F4319" s="44">
        <v>3.4184590366135161</v>
      </c>
      <c r="G4319" s="45"/>
    </row>
    <row r="4320" spans="2:7" s="40" customFormat="1">
      <c r="B4320" s="43">
        <v>41684</v>
      </c>
      <c r="C4320" s="56" t="s">
        <v>117</v>
      </c>
      <c r="D4320" s="44">
        <v>5.667687536161008</v>
      </c>
      <c r="E4320" s="44">
        <v>10.676239351493473</v>
      </c>
      <c r="F4320" s="44">
        <v>5.0085518153324653</v>
      </c>
      <c r="G4320" s="45"/>
    </row>
    <row r="4321" spans="2:7" s="40" customFormat="1">
      <c r="B4321" s="43">
        <v>41684</v>
      </c>
      <c r="C4321" s="56" t="s">
        <v>118</v>
      </c>
      <c r="D4321" s="44">
        <v>8.105584021881441</v>
      </c>
      <c r="E4321" s="44">
        <v>13.125414561063977</v>
      </c>
      <c r="F4321" s="44">
        <v>5.0198305391825357</v>
      </c>
      <c r="G4321" s="45"/>
    </row>
    <row r="4322" spans="2:7" s="40" customFormat="1">
      <c r="B4322" s="43">
        <v>41684</v>
      </c>
      <c r="C4322" s="56" t="s">
        <v>119</v>
      </c>
      <c r="D4322" s="44">
        <v>6.8761662123012224</v>
      </c>
      <c r="E4322" s="44">
        <v>9.5875651772701396</v>
      </c>
      <c r="F4322" s="44">
        <v>2.7113989649689172</v>
      </c>
      <c r="G4322" s="45"/>
    </row>
    <row r="4323" spans="2:7" s="40" customFormat="1">
      <c r="B4323" s="43">
        <v>41684</v>
      </c>
      <c r="C4323" s="56" t="s">
        <v>120</v>
      </c>
      <c r="D4323" s="44">
        <v>9.5015615112016896</v>
      </c>
      <c r="E4323" s="44">
        <v>14.035858987005419</v>
      </c>
      <c r="F4323" s="44">
        <v>4.5342974758037293</v>
      </c>
      <c r="G4323" s="45"/>
    </row>
    <row r="4324" spans="2:7" s="40" customFormat="1">
      <c r="B4324" s="43">
        <v>41684</v>
      </c>
      <c r="C4324" s="56" t="s">
        <v>121</v>
      </c>
      <c r="D4324" s="44">
        <v>4.7611740885658458</v>
      </c>
      <c r="E4324" s="44">
        <v>7.6406523808053279</v>
      </c>
      <c r="F4324" s="44">
        <v>2.8794782922394822</v>
      </c>
      <c r="G4324" s="45"/>
    </row>
    <row r="4325" spans="2:7" s="40" customFormat="1">
      <c r="B4325" s="43">
        <v>41684</v>
      </c>
      <c r="C4325" s="56" t="s">
        <v>122</v>
      </c>
      <c r="D4325" s="44">
        <v>3.7505769264006661</v>
      </c>
      <c r="E4325" s="44">
        <v>6.6462805478959348</v>
      </c>
      <c r="F4325" s="44">
        <v>2.8957036214952687</v>
      </c>
      <c r="G4325" s="45"/>
    </row>
    <row r="4326" spans="2:7" s="40" customFormat="1">
      <c r="B4326" s="43">
        <v>41684</v>
      </c>
      <c r="C4326" s="56" t="s">
        <v>123</v>
      </c>
      <c r="D4326" s="44">
        <v>8.4074990490464945</v>
      </c>
      <c r="E4326" s="44">
        <v>11.209642901786145</v>
      </c>
      <c r="F4326" s="44">
        <v>2.8021438527396505</v>
      </c>
      <c r="G4326" s="45"/>
    </row>
    <row r="4327" spans="2:7" s="40" customFormat="1">
      <c r="B4327" s="43">
        <v>41684</v>
      </c>
      <c r="C4327" s="56" t="s">
        <v>124</v>
      </c>
      <c r="D4327" s="44">
        <v>4.9902984627708866</v>
      </c>
      <c r="E4327" s="44">
        <v>8.1429030994230196</v>
      </c>
      <c r="F4327" s="44">
        <v>3.152604636652133</v>
      </c>
      <c r="G4327" s="45"/>
    </row>
    <row r="4328" spans="2:7" s="40" customFormat="1">
      <c r="B4328" s="43">
        <v>41684</v>
      </c>
      <c r="C4328" s="56" t="s">
        <v>125</v>
      </c>
      <c r="D4328" s="44">
        <v>3.6984272128756559</v>
      </c>
      <c r="E4328" s="44">
        <v>5.2017972558898187</v>
      </c>
      <c r="F4328" s="44">
        <v>1.5033700430141628</v>
      </c>
      <c r="G4328" s="45"/>
    </row>
    <row r="4329" spans="2:7" s="40" customFormat="1">
      <c r="B4329" s="43">
        <v>41685</v>
      </c>
      <c r="C4329" s="56">
        <v>0</v>
      </c>
      <c r="D4329" s="44">
        <v>7.1572003637412704</v>
      </c>
      <c r="E4329" s="44">
        <v>9.3150330876743013</v>
      </c>
      <c r="F4329" s="44">
        <v>2.1578327239330308</v>
      </c>
      <c r="G4329" s="45"/>
    </row>
    <row r="4330" spans="2:7" s="40" customFormat="1">
      <c r="B4330" s="43">
        <v>41685</v>
      </c>
      <c r="C4330" s="56" t="s">
        <v>31</v>
      </c>
      <c r="D4330" s="44">
        <v>6.4591570333011461</v>
      </c>
      <c r="E4330" s="44">
        <v>8.2369511491799603</v>
      </c>
      <c r="F4330" s="44">
        <v>1.7777941158788142</v>
      </c>
      <c r="G4330" s="45"/>
    </row>
    <row r="4331" spans="2:7" s="40" customFormat="1">
      <c r="B4331" s="43">
        <v>41685</v>
      </c>
      <c r="C4331" s="56" t="s">
        <v>32</v>
      </c>
      <c r="D4331" s="44">
        <v>5.0006113968008874</v>
      </c>
      <c r="E4331" s="44">
        <v>6.8658286418837982</v>
      </c>
      <c r="F4331" s="44">
        <v>1.8652172450829108</v>
      </c>
      <c r="G4331" s="45"/>
    </row>
    <row r="4332" spans="2:7" s="40" customFormat="1">
      <c r="B4332" s="43">
        <v>41685</v>
      </c>
      <c r="C4332" s="56" t="s">
        <v>33</v>
      </c>
      <c r="D4332" s="44">
        <v>3.489991677675619</v>
      </c>
      <c r="E4332" s="44">
        <v>4.01899723814154</v>
      </c>
      <c r="F4332" s="44">
        <v>0.52900556046592095</v>
      </c>
      <c r="G4332" s="45"/>
    </row>
    <row r="4333" spans="2:7" s="40" customFormat="1">
      <c r="B4333" s="43">
        <v>41685</v>
      </c>
      <c r="C4333" s="56" t="s">
        <v>34</v>
      </c>
      <c r="D4333" s="44">
        <v>5.2714223848009345</v>
      </c>
      <c r="E4333" s="44">
        <v>7.7553616372392531</v>
      </c>
      <c r="F4333" s="44">
        <v>2.4839392524383186</v>
      </c>
      <c r="G4333" s="45"/>
    </row>
    <row r="4334" spans="2:7" s="40" customFormat="1">
      <c r="B4334" s="43">
        <v>41685</v>
      </c>
      <c r="C4334" s="56" t="s">
        <v>35</v>
      </c>
      <c r="D4334" s="44">
        <v>6.7819721727462028</v>
      </c>
      <c r="E4334" s="44">
        <v>7.3262080688955145</v>
      </c>
      <c r="F4334" s="44">
        <v>0.54423589614931167</v>
      </c>
      <c r="G4334" s="45"/>
    </row>
    <row r="4335" spans="2:7" s="40" customFormat="1">
      <c r="B4335" s="43">
        <v>41685</v>
      </c>
      <c r="C4335" s="56" t="s">
        <v>36</v>
      </c>
      <c r="D4335" s="44">
        <v>2.9794682603405276</v>
      </c>
      <c r="E4335" s="44">
        <v>4.5003576270972454</v>
      </c>
      <c r="F4335" s="44">
        <v>1.5208893667567178</v>
      </c>
      <c r="G4335" s="45"/>
    </row>
    <row r="4336" spans="2:7" s="40" customFormat="1">
      <c r="B4336" s="43">
        <v>41685</v>
      </c>
      <c r="C4336" s="56" t="s">
        <v>37</v>
      </c>
      <c r="D4336" s="44">
        <v>4.4900142119357955</v>
      </c>
      <c r="E4336" s="44">
        <v>5.8190317336244366</v>
      </c>
      <c r="F4336" s="44">
        <v>1.3290175216886411</v>
      </c>
      <c r="G4336" s="45"/>
    </row>
    <row r="4337" spans="2:7" s="40" customFormat="1">
      <c r="B4337" s="43">
        <v>41685</v>
      </c>
      <c r="C4337" s="56" t="s">
        <v>38</v>
      </c>
      <c r="D4337" s="44">
        <v>4.6983428225808321</v>
      </c>
      <c r="E4337" s="44">
        <v>6.3318216178761224</v>
      </c>
      <c r="F4337" s="44">
        <v>1.6334787952952903</v>
      </c>
      <c r="G4337" s="45"/>
    </row>
    <row r="4338" spans="2:7" s="40" customFormat="1">
      <c r="B4338" s="43">
        <v>41685</v>
      </c>
      <c r="C4338" s="56" t="s">
        <v>39</v>
      </c>
      <c r="D4338" s="44">
        <v>2.958586124100524</v>
      </c>
      <c r="E4338" s="44">
        <v>3.9769877736175649</v>
      </c>
      <c r="F4338" s="44">
        <v>1.0184016495170409</v>
      </c>
      <c r="G4338" s="45"/>
    </row>
    <row r="4339" spans="2:7" s="40" customFormat="1">
      <c r="B4339" s="43">
        <v>41685</v>
      </c>
      <c r="C4339" s="56" t="s">
        <v>40</v>
      </c>
      <c r="D4339" s="44">
        <v>7.6256114420413503</v>
      </c>
      <c r="E4339" s="44">
        <v>10.538953598187545</v>
      </c>
      <c r="F4339" s="44">
        <v>2.9133421561461947</v>
      </c>
      <c r="G4339" s="45"/>
    </row>
    <row r="4340" spans="2:7" s="40" customFormat="1">
      <c r="B4340" s="43">
        <v>41685</v>
      </c>
      <c r="C4340" s="56" t="s">
        <v>41</v>
      </c>
      <c r="D4340" s="44">
        <v>9.031926692056599</v>
      </c>
      <c r="E4340" s="44">
        <v>11.899421520337711</v>
      </c>
      <c r="F4340" s="44">
        <v>2.8674948282811119</v>
      </c>
      <c r="G4340" s="45"/>
    </row>
    <row r="4341" spans="2:7" s="40" customFormat="1">
      <c r="B4341" s="43">
        <v>41685</v>
      </c>
      <c r="C4341" s="56" t="s">
        <v>42</v>
      </c>
      <c r="D4341" s="44">
        <v>7.3963485756013094</v>
      </c>
      <c r="E4341" s="44">
        <v>9.9213571633379214</v>
      </c>
      <c r="F4341" s="44">
        <v>2.525008587736612</v>
      </c>
      <c r="G4341" s="45"/>
    </row>
    <row r="4342" spans="2:7" s="40" customFormat="1">
      <c r="B4342" s="43">
        <v>41685</v>
      </c>
      <c r="C4342" s="56" t="s">
        <v>43</v>
      </c>
      <c r="D4342" s="44">
        <v>7.1879629129512717</v>
      </c>
      <c r="E4342" s="44">
        <v>9.1363841809774016</v>
      </c>
      <c r="F4342" s="44">
        <v>1.9484212680261299</v>
      </c>
      <c r="G4342" s="45"/>
    </row>
    <row r="4343" spans="2:7" s="40" customFormat="1">
      <c r="B4343" s="43">
        <v>41685</v>
      </c>
      <c r="C4343" s="56" t="s">
        <v>44</v>
      </c>
      <c r="D4343" s="44">
        <v>4.4169278860007815</v>
      </c>
      <c r="E4343" s="44">
        <v>6.5513651357599851</v>
      </c>
      <c r="F4343" s="44">
        <v>2.1344372497592037</v>
      </c>
      <c r="G4343" s="45"/>
    </row>
    <row r="4344" spans="2:7" s="40" customFormat="1">
      <c r="B4344" s="43">
        <v>41685</v>
      </c>
      <c r="C4344" s="56" t="s">
        <v>45</v>
      </c>
      <c r="D4344" s="44">
        <v>6.1774161713860929</v>
      </c>
      <c r="E4344" s="44">
        <v>8.6234697885627156</v>
      </c>
      <c r="F4344" s="44">
        <v>2.4460536171766227</v>
      </c>
      <c r="G4344" s="45"/>
    </row>
    <row r="4345" spans="2:7" s="40" customFormat="1">
      <c r="B4345" s="43">
        <v>41685</v>
      </c>
      <c r="C4345" s="56" t="s">
        <v>46</v>
      </c>
      <c r="D4345" s="44">
        <v>4.6668935667208249</v>
      </c>
      <c r="E4345" s="44">
        <v>7.6710739891952979</v>
      </c>
      <c r="F4345" s="44">
        <v>3.004180422474473</v>
      </c>
      <c r="G4345" s="45"/>
    </row>
    <row r="4346" spans="2:7" s="40" customFormat="1">
      <c r="B4346" s="43">
        <v>41685</v>
      </c>
      <c r="C4346" s="56" t="s">
        <v>47</v>
      </c>
      <c r="D4346" s="44">
        <v>5.3856501791959523</v>
      </c>
      <c r="E4346" s="44">
        <v>8.2570813371219369</v>
      </c>
      <c r="F4346" s="44">
        <v>2.8714311579259846</v>
      </c>
      <c r="G4346" s="45"/>
    </row>
    <row r="4347" spans="2:7" s="40" customFormat="1">
      <c r="B4347" s="43">
        <v>41685</v>
      </c>
      <c r="C4347" s="56" t="s">
        <v>48</v>
      </c>
      <c r="D4347" s="44">
        <v>5.4272900991309596</v>
      </c>
      <c r="E4347" s="44">
        <v>9.9209956511219168</v>
      </c>
      <c r="F4347" s="44">
        <v>4.4937055519909572</v>
      </c>
      <c r="G4347" s="45"/>
    </row>
    <row r="4348" spans="2:7" s="40" customFormat="1">
      <c r="B4348" s="43">
        <v>41685</v>
      </c>
      <c r="C4348" s="56" t="s">
        <v>49</v>
      </c>
      <c r="D4348" s="44">
        <v>6.3439583135261213</v>
      </c>
      <c r="E4348" s="44">
        <v>11.218610493481121</v>
      </c>
      <c r="F4348" s="44">
        <v>4.8746521799549996</v>
      </c>
      <c r="G4348" s="45"/>
    </row>
    <row r="4349" spans="2:7" s="40" customFormat="1">
      <c r="B4349" s="43">
        <v>41685</v>
      </c>
      <c r="C4349" s="56" t="s">
        <v>50</v>
      </c>
      <c r="D4349" s="44">
        <v>8.2293935968014544</v>
      </c>
      <c r="E4349" s="44">
        <v>12.024351839620627</v>
      </c>
      <c r="F4349" s="44">
        <v>3.7949582428191722</v>
      </c>
      <c r="G4349" s="45"/>
    </row>
    <row r="4350" spans="2:7" s="40" customFormat="1">
      <c r="B4350" s="43">
        <v>41685</v>
      </c>
      <c r="C4350" s="56" t="s">
        <v>51</v>
      </c>
      <c r="D4350" s="44">
        <v>7.0730744990862497</v>
      </c>
      <c r="E4350" s="44">
        <v>11.825443914942747</v>
      </c>
      <c r="F4350" s="44">
        <v>4.7523694158564975</v>
      </c>
      <c r="G4350" s="45"/>
    </row>
    <row r="4351" spans="2:7" s="40" customFormat="1">
      <c r="B4351" s="43">
        <v>41685</v>
      </c>
      <c r="C4351" s="56" t="s">
        <v>52</v>
      </c>
      <c r="D4351" s="44">
        <v>7.4897110588913227</v>
      </c>
      <c r="E4351" s="44">
        <v>11.898626612938703</v>
      </c>
      <c r="F4351" s="44">
        <v>4.4089155540473799</v>
      </c>
      <c r="G4351" s="45"/>
    </row>
    <row r="4352" spans="2:7" s="40" customFormat="1">
      <c r="B4352" s="43">
        <v>41685</v>
      </c>
      <c r="C4352" s="56" t="s">
        <v>53</v>
      </c>
      <c r="D4352" s="44">
        <v>5.8021517542860241</v>
      </c>
      <c r="E4352" s="44">
        <v>9.2509428708783243</v>
      </c>
      <c r="F4352" s="44">
        <v>3.4487911165923002</v>
      </c>
      <c r="G4352" s="45"/>
    </row>
    <row r="4353" spans="2:7" s="40" customFormat="1">
      <c r="B4353" s="43">
        <v>41685</v>
      </c>
      <c r="C4353" s="56" t="s">
        <v>54</v>
      </c>
      <c r="D4353" s="44">
        <v>6.0833730648010738</v>
      </c>
      <c r="E4353" s="44">
        <v>11.113621788521183</v>
      </c>
      <c r="F4353" s="44">
        <v>5.030248723720109</v>
      </c>
      <c r="G4353" s="45"/>
    </row>
    <row r="4354" spans="2:7" s="40" customFormat="1">
      <c r="B4354" s="43">
        <v>41685</v>
      </c>
      <c r="C4354" s="56" t="s">
        <v>55</v>
      </c>
      <c r="D4354" s="44">
        <v>7.0208422492312392</v>
      </c>
      <c r="E4354" s="44">
        <v>11.427496502596988</v>
      </c>
      <c r="F4354" s="44">
        <v>4.4066542533657485</v>
      </c>
      <c r="G4354" s="45"/>
    </row>
    <row r="4355" spans="2:7" s="40" customFormat="1">
      <c r="B4355" s="43">
        <v>41685</v>
      </c>
      <c r="C4355" s="56" t="s">
        <v>56</v>
      </c>
      <c r="D4355" s="44">
        <v>2.3124907699804069</v>
      </c>
      <c r="E4355" s="44">
        <v>5.1172269698668602</v>
      </c>
      <c r="F4355" s="44">
        <v>2.8047361998864533</v>
      </c>
      <c r="G4355" s="45"/>
    </row>
    <row r="4356" spans="2:7" s="40" customFormat="1">
      <c r="B4356" s="43">
        <v>41685</v>
      </c>
      <c r="C4356" s="56" t="s">
        <v>57</v>
      </c>
      <c r="D4356" s="44">
        <v>8.1665911034414407</v>
      </c>
      <c r="E4356" s="44">
        <v>12.588929767411273</v>
      </c>
      <c r="F4356" s="44">
        <v>4.4223386639698319</v>
      </c>
      <c r="G4356" s="45"/>
    </row>
    <row r="4357" spans="2:7" s="40" customFormat="1">
      <c r="B4357" s="43">
        <v>41685</v>
      </c>
      <c r="C4357" s="56" t="s">
        <v>58</v>
      </c>
      <c r="D4357" s="44">
        <v>10.281100778761813</v>
      </c>
      <c r="E4357" s="44">
        <v>19.181519629416222</v>
      </c>
      <c r="F4357" s="44">
        <v>8.9004188506544093</v>
      </c>
      <c r="G4357" s="45"/>
    </row>
    <row r="4358" spans="2:7" s="40" customFormat="1">
      <c r="B4358" s="43">
        <v>41685</v>
      </c>
      <c r="C4358" s="56" t="s">
        <v>59</v>
      </c>
      <c r="D4358" s="44">
        <v>5.9373825847510462</v>
      </c>
      <c r="E4358" s="44">
        <v>9.4703599738891864</v>
      </c>
      <c r="F4358" s="44">
        <v>3.5329773891381402</v>
      </c>
      <c r="G4358" s="45"/>
    </row>
    <row r="4359" spans="2:7" s="40" customFormat="1">
      <c r="B4359" s="43">
        <v>41685</v>
      </c>
      <c r="C4359" s="56" t="s">
        <v>60</v>
      </c>
      <c r="D4359" s="44">
        <v>8.1560457962114388</v>
      </c>
      <c r="E4359" s="44">
        <v>15.34084353452258</v>
      </c>
      <c r="F4359" s="44">
        <v>7.1847977383111417</v>
      </c>
      <c r="G4359" s="45"/>
    </row>
    <row r="4360" spans="2:7" s="40" customFormat="1">
      <c r="B4360" s="43">
        <v>41685</v>
      </c>
      <c r="C4360" s="56" t="s">
        <v>61</v>
      </c>
      <c r="D4360" s="44">
        <v>9.2497197457216291</v>
      </c>
      <c r="E4360" s="44">
        <v>14.618709585856024</v>
      </c>
      <c r="F4360" s="44">
        <v>5.368989840134395</v>
      </c>
      <c r="G4360" s="45"/>
    </row>
    <row r="4361" spans="2:7" s="40" customFormat="1">
      <c r="B4361" s="43">
        <v>41685</v>
      </c>
      <c r="C4361" s="56" t="s">
        <v>62</v>
      </c>
      <c r="D4361" s="44">
        <v>9.2184221901016237</v>
      </c>
      <c r="E4361" s="44">
        <v>15.529014504182463</v>
      </c>
      <c r="F4361" s="44">
        <v>6.3105923140808393</v>
      </c>
      <c r="G4361" s="45"/>
    </row>
    <row r="4362" spans="2:7" s="40" customFormat="1">
      <c r="B4362" s="43">
        <v>41685</v>
      </c>
      <c r="C4362" s="56" t="s">
        <v>63</v>
      </c>
      <c r="D4362" s="44">
        <v>8.1975820250864437</v>
      </c>
      <c r="E4362" s="44">
        <v>12.368722142434404</v>
      </c>
      <c r="F4362" s="44">
        <v>4.1711401173479601</v>
      </c>
      <c r="G4362" s="45"/>
    </row>
    <row r="4363" spans="2:7" s="40" customFormat="1">
      <c r="B4363" s="43">
        <v>41685</v>
      </c>
      <c r="C4363" s="56" t="s">
        <v>64</v>
      </c>
      <c r="D4363" s="44">
        <v>4.8851915388508598</v>
      </c>
      <c r="E4363" s="44">
        <v>10.443240037245586</v>
      </c>
      <c r="F4363" s="44">
        <v>5.5580484983947258</v>
      </c>
      <c r="G4363" s="45"/>
    </row>
    <row r="4364" spans="2:7" s="40" customFormat="1">
      <c r="B4364" s="43">
        <v>41685</v>
      </c>
      <c r="C4364" s="56" t="s">
        <v>65</v>
      </c>
      <c r="D4364" s="44">
        <v>12.270203313412161</v>
      </c>
      <c r="E4364" s="44">
        <v>18.228470591202804</v>
      </c>
      <c r="F4364" s="44">
        <v>5.9582672777906431</v>
      </c>
      <c r="G4364" s="45"/>
    </row>
    <row r="4365" spans="2:7" s="40" customFormat="1">
      <c r="B4365" s="43">
        <v>41685</v>
      </c>
      <c r="C4365" s="56" t="s">
        <v>66</v>
      </c>
      <c r="D4365" s="44">
        <v>8.0724597060014212</v>
      </c>
      <c r="E4365" s="44">
        <v>15.580957436130427</v>
      </c>
      <c r="F4365" s="44">
        <v>7.5084977301290063</v>
      </c>
      <c r="G4365" s="45"/>
    </row>
    <row r="4366" spans="2:7" s="40" customFormat="1">
      <c r="B4366" s="43">
        <v>41685</v>
      </c>
      <c r="C4366" s="56" t="s">
        <v>67</v>
      </c>
      <c r="D4366" s="44">
        <v>6.4787658301711408</v>
      </c>
      <c r="E4366" s="44">
        <v>14.618176851082017</v>
      </c>
      <c r="F4366" s="44">
        <v>8.1394110209108774</v>
      </c>
      <c r="G4366" s="45"/>
    </row>
    <row r="4367" spans="2:7" s="40" customFormat="1">
      <c r="B4367" s="43">
        <v>41685</v>
      </c>
      <c r="C4367" s="56" t="s">
        <v>68</v>
      </c>
      <c r="D4367" s="44">
        <v>7.7911436376413707</v>
      </c>
      <c r="E4367" s="44">
        <v>14.775046774142918</v>
      </c>
      <c r="F4367" s="44">
        <v>6.9839031365015476</v>
      </c>
      <c r="G4367" s="45"/>
    </row>
    <row r="4368" spans="2:7" s="40" customFormat="1">
      <c r="B4368" s="43">
        <v>41685</v>
      </c>
      <c r="C4368" s="56" t="s">
        <v>69</v>
      </c>
      <c r="D4368" s="44">
        <v>11.301265198126988</v>
      </c>
      <c r="E4368" s="44">
        <v>20.205695487346578</v>
      </c>
      <c r="F4368" s="44">
        <v>8.9044302892195901</v>
      </c>
      <c r="G4368" s="45"/>
    </row>
    <row r="4369" spans="2:7" s="40" customFormat="1">
      <c r="B4369" s="43">
        <v>41685</v>
      </c>
      <c r="C4369" s="56" t="s">
        <v>70</v>
      </c>
      <c r="D4369" s="44">
        <v>14.384299649422529</v>
      </c>
      <c r="E4369" s="44">
        <v>25.437466274776366</v>
      </c>
      <c r="F4369" s="44">
        <v>11.053166625353837</v>
      </c>
      <c r="G4369" s="45"/>
    </row>
    <row r="4370" spans="2:7" s="40" customFormat="1">
      <c r="B4370" s="43">
        <v>41685</v>
      </c>
      <c r="C4370" s="56" t="s">
        <v>71</v>
      </c>
      <c r="D4370" s="44">
        <v>13.280148844127336</v>
      </c>
      <c r="E4370" s="44">
        <v>22.727207387686025</v>
      </c>
      <c r="F4370" s="44">
        <v>9.4470585435586898</v>
      </c>
      <c r="G4370" s="45"/>
    </row>
    <row r="4371" spans="2:7" s="40" customFormat="1">
      <c r="B4371" s="43">
        <v>41685</v>
      </c>
      <c r="C4371" s="56" t="s">
        <v>72</v>
      </c>
      <c r="D4371" s="44">
        <v>11.373997045322</v>
      </c>
      <c r="E4371" s="44">
        <v>20.090227042547646</v>
      </c>
      <c r="F4371" s="44">
        <v>8.7162299972256463</v>
      </c>
      <c r="G4371" s="45"/>
    </row>
    <row r="4372" spans="2:7" s="40" customFormat="1">
      <c r="B4372" s="43">
        <v>41685</v>
      </c>
      <c r="C4372" s="56" t="s">
        <v>73</v>
      </c>
      <c r="D4372" s="44">
        <v>12.103035736612128</v>
      </c>
      <c r="E4372" s="44">
        <v>22.695540506995041</v>
      </c>
      <c r="F4372" s="44">
        <v>10.592504770382913</v>
      </c>
      <c r="G4372" s="45"/>
    </row>
    <row r="4373" spans="2:7" s="40" customFormat="1">
      <c r="B4373" s="43">
        <v>41685</v>
      </c>
      <c r="C4373" s="56" t="s">
        <v>74</v>
      </c>
      <c r="D4373" s="44">
        <v>9.9469348630017489</v>
      </c>
      <c r="E4373" s="44">
        <v>17.850786963613022</v>
      </c>
      <c r="F4373" s="44">
        <v>7.9038521006112727</v>
      </c>
      <c r="G4373" s="45"/>
    </row>
    <row r="4374" spans="2:7" s="40" customFormat="1">
      <c r="B4374" s="43">
        <v>41685</v>
      </c>
      <c r="C4374" s="56" t="s">
        <v>75</v>
      </c>
      <c r="D4374" s="44">
        <v>14.550570561617556</v>
      </c>
      <c r="E4374" s="44">
        <v>24.578689261187883</v>
      </c>
      <c r="F4374" s="44">
        <v>10.028118699570326</v>
      </c>
      <c r="G4374" s="45"/>
    </row>
    <row r="4375" spans="2:7" s="40" customFormat="1">
      <c r="B4375" s="43">
        <v>41685</v>
      </c>
      <c r="C4375" s="56" t="s">
        <v>76</v>
      </c>
      <c r="D4375" s="44">
        <v>13.529772158012378</v>
      </c>
      <c r="E4375" s="44">
        <v>25.185417495814509</v>
      </c>
      <c r="F4375" s="44">
        <v>11.655645337802131</v>
      </c>
      <c r="G4375" s="45"/>
    </row>
    <row r="4376" spans="2:7" s="40" customFormat="1">
      <c r="B4376" s="43">
        <v>41685</v>
      </c>
      <c r="C4376" s="56" t="s">
        <v>77</v>
      </c>
      <c r="D4376" s="44">
        <v>10.842508626586906</v>
      </c>
      <c r="E4376" s="44">
        <v>21.062707713716041</v>
      </c>
      <c r="F4376" s="44">
        <v>10.220199087129135</v>
      </c>
      <c r="G4376" s="45"/>
    </row>
    <row r="4377" spans="2:7" s="40" customFormat="1">
      <c r="B4377" s="43">
        <v>41685</v>
      </c>
      <c r="C4377" s="56" t="s">
        <v>78</v>
      </c>
      <c r="D4377" s="44">
        <v>13.967077388582453</v>
      </c>
      <c r="E4377" s="44">
        <v>26.806919711695503</v>
      </c>
      <c r="F4377" s="44">
        <v>12.83984232311305</v>
      </c>
      <c r="G4377" s="45"/>
    </row>
    <row r="4378" spans="2:7" s="40" customFormat="1">
      <c r="B4378" s="43">
        <v>41685</v>
      </c>
      <c r="C4378" s="56" t="s">
        <v>79</v>
      </c>
      <c r="D4378" s="44">
        <v>15.373078112702698</v>
      </c>
      <c r="E4378" s="44">
        <v>25.812751451857118</v>
      </c>
      <c r="F4378" s="44">
        <v>10.439673339154419</v>
      </c>
      <c r="G4378" s="45"/>
    </row>
    <row r="4379" spans="2:7" s="40" customFormat="1">
      <c r="B4379" s="43">
        <v>41685</v>
      </c>
      <c r="C4379" s="56" t="s">
        <v>80</v>
      </c>
      <c r="D4379" s="44">
        <v>7.6760833004913467</v>
      </c>
      <c r="E4379" s="44">
        <v>16.374832038019921</v>
      </c>
      <c r="F4379" s="44">
        <v>8.6987487375285752</v>
      </c>
      <c r="G4379" s="45"/>
    </row>
    <row r="4380" spans="2:7" s="40" customFormat="1">
      <c r="B4380" s="43">
        <v>41685</v>
      </c>
      <c r="C4380" s="56" t="s">
        <v>81</v>
      </c>
      <c r="D4380" s="44">
        <v>11.519271991292021</v>
      </c>
      <c r="E4380" s="44">
        <v>20.528578469597367</v>
      </c>
      <c r="F4380" s="44">
        <v>9.009306478305346</v>
      </c>
      <c r="G4380" s="45"/>
    </row>
    <row r="4381" spans="2:7" s="40" customFormat="1">
      <c r="B4381" s="43">
        <v>41685</v>
      </c>
      <c r="C4381" s="56" t="s">
        <v>82</v>
      </c>
      <c r="D4381" s="44">
        <v>13.008584999842283</v>
      </c>
      <c r="E4381" s="44">
        <v>21.250402450774917</v>
      </c>
      <c r="F4381" s="44">
        <v>8.2418174509326345</v>
      </c>
      <c r="G4381" s="45"/>
    </row>
    <row r="4382" spans="2:7" s="40" customFormat="1">
      <c r="B4382" s="43">
        <v>41685</v>
      </c>
      <c r="C4382" s="56" t="s">
        <v>83</v>
      </c>
      <c r="D4382" s="44">
        <v>13.414707217242352</v>
      </c>
      <c r="E4382" s="44">
        <v>21.689717719729646</v>
      </c>
      <c r="F4382" s="44">
        <v>8.2750105024872944</v>
      </c>
      <c r="G4382" s="45"/>
    </row>
    <row r="4383" spans="2:7" s="40" customFormat="1">
      <c r="B4383" s="43">
        <v>41685</v>
      </c>
      <c r="C4383" s="56" t="s">
        <v>84</v>
      </c>
      <c r="D4383" s="44">
        <v>15.633050915552742</v>
      </c>
      <c r="E4383" s="44">
        <v>21.543105404792737</v>
      </c>
      <c r="F4383" s="44">
        <v>5.9100544892399949</v>
      </c>
      <c r="G4383" s="45"/>
    </row>
    <row r="4384" spans="2:7" s="40" customFormat="1">
      <c r="B4384" s="43">
        <v>41685</v>
      </c>
      <c r="C4384" s="56" t="s">
        <v>85</v>
      </c>
      <c r="D4384" s="44">
        <v>12.956304466782271</v>
      </c>
      <c r="E4384" s="44">
        <v>26.230324028222849</v>
      </c>
      <c r="F4384" s="44">
        <v>13.274019561440578</v>
      </c>
      <c r="G4384" s="45"/>
    </row>
    <row r="4385" spans="2:7" s="40" customFormat="1">
      <c r="B4385" s="43">
        <v>41685</v>
      </c>
      <c r="C4385" s="56" t="s">
        <v>86</v>
      </c>
      <c r="D4385" s="44">
        <v>13.664454993282394</v>
      </c>
      <c r="E4385" s="44">
        <v>22.160147114146351</v>
      </c>
      <c r="F4385" s="44">
        <v>8.4956921208639571</v>
      </c>
      <c r="G4385" s="45"/>
    </row>
    <row r="4386" spans="2:7" s="40" customFormat="1">
      <c r="B4386" s="43">
        <v>41685</v>
      </c>
      <c r="C4386" s="56" t="s">
        <v>87</v>
      </c>
      <c r="D4386" s="44">
        <v>17.549150537478077</v>
      </c>
      <c r="E4386" s="44">
        <v>31.325343449602705</v>
      </c>
      <c r="F4386" s="44">
        <v>13.776192912124628</v>
      </c>
      <c r="G4386" s="45"/>
    </row>
    <row r="4387" spans="2:7" s="40" customFormat="1">
      <c r="B4387" s="43">
        <v>41685</v>
      </c>
      <c r="C4387" s="56" t="s">
        <v>88</v>
      </c>
      <c r="D4387" s="44">
        <v>8.9776190864615728</v>
      </c>
      <c r="E4387" s="44">
        <v>19.816245853351795</v>
      </c>
      <c r="F4387" s="44">
        <v>10.838626766890222</v>
      </c>
      <c r="G4387" s="45"/>
    </row>
    <row r="4388" spans="2:7" s="40" customFormat="1">
      <c r="B4388" s="43">
        <v>41685</v>
      </c>
      <c r="C4388" s="56" t="s">
        <v>89</v>
      </c>
      <c r="D4388" s="44">
        <v>16.965736119227969</v>
      </c>
      <c r="E4388" s="44">
        <v>27.223631726281226</v>
      </c>
      <c r="F4388" s="44">
        <v>10.257895607053257</v>
      </c>
      <c r="G4388" s="45"/>
    </row>
    <row r="4389" spans="2:7" s="40" customFormat="1">
      <c r="B4389" s="43">
        <v>41685</v>
      </c>
      <c r="C4389" s="56" t="s">
        <v>90</v>
      </c>
      <c r="D4389" s="44">
        <v>15.434676869042704</v>
      </c>
      <c r="E4389" s="44">
        <v>26.940978421883401</v>
      </c>
      <c r="F4389" s="44">
        <v>11.506301552840696</v>
      </c>
      <c r="G4389" s="45"/>
    </row>
    <row r="4390" spans="2:7" s="40" customFormat="1">
      <c r="B4390" s="43">
        <v>41685</v>
      </c>
      <c r="C4390" s="56" t="s">
        <v>91</v>
      </c>
      <c r="D4390" s="44">
        <v>13.362068971947339</v>
      </c>
      <c r="E4390" s="44">
        <v>20.726118075622228</v>
      </c>
      <c r="F4390" s="44">
        <v>7.3640491036748887</v>
      </c>
      <c r="G4390" s="45"/>
    </row>
    <row r="4391" spans="2:7" s="40" customFormat="1">
      <c r="B4391" s="43">
        <v>41685</v>
      </c>
      <c r="C4391" s="56" t="s">
        <v>92</v>
      </c>
      <c r="D4391" s="44">
        <v>11.914362013842085</v>
      </c>
      <c r="E4391" s="44">
        <v>20.809691279429174</v>
      </c>
      <c r="F4391" s="44">
        <v>8.8953292655870886</v>
      </c>
      <c r="G4391" s="45"/>
    </row>
    <row r="4392" spans="2:7" s="40" customFormat="1">
      <c r="B4392" s="43">
        <v>41685</v>
      </c>
      <c r="C4392" s="56" t="s">
        <v>93</v>
      </c>
      <c r="D4392" s="44">
        <v>10.362524318476813</v>
      </c>
      <c r="E4392" s="44">
        <v>18.612476568147528</v>
      </c>
      <c r="F4392" s="44">
        <v>8.2499522496707147</v>
      </c>
      <c r="G4392" s="45"/>
    </row>
    <row r="4393" spans="2:7" s="40" customFormat="1">
      <c r="B4393" s="43">
        <v>41685</v>
      </c>
      <c r="C4393" s="56" t="s">
        <v>94</v>
      </c>
      <c r="D4393" s="44">
        <v>14.476214075002531</v>
      </c>
      <c r="E4393" s="44">
        <v>24.879258236976664</v>
      </c>
      <c r="F4393" s="44">
        <v>10.403044161974133</v>
      </c>
      <c r="G4393" s="45"/>
    </row>
    <row r="4394" spans="2:7" s="40" customFormat="1">
      <c r="B4394" s="43">
        <v>41685</v>
      </c>
      <c r="C4394" s="56" t="s">
        <v>95</v>
      </c>
      <c r="D4394" s="44">
        <v>18.850222727953298</v>
      </c>
      <c r="E4394" s="44">
        <v>30.392685500816263</v>
      </c>
      <c r="F4394" s="44">
        <v>11.542462772862965</v>
      </c>
      <c r="G4394" s="45"/>
    </row>
    <row r="4395" spans="2:7" s="40" customFormat="1">
      <c r="B4395" s="43">
        <v>41685</v>
      </c>
      <c r="C4395" s="56" t="s">
        <v>96</v>
      </c>
      <c r="D4395" s="44">
        <v>16.579777160882898</v>
      </c>
      <c r="E4395" s="44">
        <v>30.15187177308141</v>
      </c>
      <c r="F4395" s="44">
        <v>13.572094612198512</v>
      </c>
      <c r="G4395" s="45"/>
    </row>
    <row r="4396" spans="2:7" s="40" customFormat="1">
      <c r="B4396" s="43">
        <v>41685</v>
      </c>
      <c r="C4396" s="56" t="s">
        <v>97</v>
      </c>
      <c r="D4396" s="44">
        <v>13.070044496677284</v>
      </c>
      <c r="E4396" s="44">
        <v>23.623356302179431</v>
      </c>
      <c r="F4396" s="44">
        <v>10.553311805502148</v>
      </c>
      <c r="G4396" s="45"/>
    </row>
    <row r="4397" spans="2:7" s="40" customFormat="1">
      <c r="B4397" s="43">
        <v>41685</v>
      </c>
      <c r="C4397" s="56" t="s">
        <v>98</v>
      </c>
      <c r="D4397" s="44">
        <v>9.237504749361614</v>
      </c>
      <c r="E4397" s="44">
        <v>20.369528477879435</v>
      </c>
      <c r="F4397" s="44">
        <v>11.132023728517821</v>
      </c>
      <c r="G4397" s="45"/>
    </row>
    <row r="4398" spans="2:7" s="40" customFormat="1">
      <c r="B4398" s="43">
        <v>41685</v>
      </c>
      <c r="C4398" s="56" t="s">
        <v>99</v>
      </c>
      <c r="D4398" s="44">
        <v>14.017605367352449</v>
      </c>
      <c r="E4398" s="44">
        <v>26.500103845490653</v>
      </c>
      <c r="F4398" s="44">
        <v>12.482498478138204</v>
      </c>
      <c r="G4398" s="45"/>
    </row>
    <row r="4399" spans="2:7" s="40" customFormat="1">
      <c r="B4399" s="43">
        <v>41685</v>
      </c>
      <c r="C4399" s="56" t="s">
        <v>100</v>
      </c>
      <c r="D4399" s="44">
        <v>15.871261633082772</v>
      </c>
      <c r="E4399" s="44">
        <v>29.920977720901544</v>
      </c>
      <c r="F4399" s="44">
        <v>14.049716087818771</v>
      </c>
      <c r="G4399" s="45"/>
    </row>
    <row r="4400" spans="2:7" s="40" customFormat="1">
      <c r="B4400" s="43">
        <v>41685</v>
      </c>
      <c r="C4400" s="56" t="s">
        <v>101</v>
      </c>
      <c r="D4400" s="44">
        <v>13.642548113152383</v>
      </c>
      <c r="E4400" s="44">
        <v>27.399498107518095</v>
      </c>
      <c r="F4400" s="44">
        <v>13.756949994365712</v>
      </c>
      <c r="G4400" s="45"/>
    </row>
    <row r="4401" spans="2:7" s="40" customFormat="1">
      <c r="B4401" s="43">
        <v>41685</v>
      </c>
      <c r="C4401" s="56" t="s">
        <v>102</v>
      </c>
      <c r="D4401" s="44">
        <v>12.122017125842115</v>
      </c>
      <c r="E4401" s="44">
        <v>24.501426013120884</v>
      </c>
      <c r="F4401" s="44">
        <v>12.379408887278769</v>
      </c>
      <c r="G4401" s="45"/>
    </row>
    <row r="4402" spans="2:7" s="40" customFormat="1">
      <c r="B4402" s="43">
        <v>41685</v>
      </c>
      <c r="C4402" s="56" t="s">
        <v>103</v>
      </c>
      <c r="D4402" s="44">
        <v>12.590585549297199</v>
      </c>
      <c r="E4402" s="44">
        <v>24.292043369607008</v>
      </c>
      <c r="F4402" s="44">
        <v>11.701457820309809</v>
      </c>
      <c r="G4402" s="45"/>
    </row>
    <row r="4403" spans="2:7" s="40" customFormat="1">
      <c r="B4403" s="43">
        <v>41685</v>
      </c>
      <c r="C4403" s="56" t="s">
        <v>104</v>
      </c>
      <c r="D4403" s="44">
        <v>12.986251079152266</v>
      </c>
      <c r="E4403" s="44">
        <v>23.622351720237418</v>
      </c>
      <c r="F4403" s="44">
        <v>10.636100641085152</v>
      </c>
      <c r="G4403" s="45"/>
    </row>
    <row r="4404" spans="2:7" s="40" customFormat="1">
      <c r="B4404" s="43">
        <v>41685</v>
      </c>
      <c r="C4404" s="56" t="s">
        <v>105</v>
      </c>
      <c r="D4404" s="44">
        <v>10.65346025683686</v>
      </c>
      <c r="E4404" s="44">
        <v>25.976059779354966</v>
      </c>
      <c r="F4404" s="44">
        <v>15.322599522518106</v>
      </c>
      <c r="G4404" s="45"/>
    </row>
    <row r="4405" spans="2:7" s="40" customFormat="1">
      <c r="B4405" s="43">
        <v>41685</v>
      </c>
      <c r="C4405" s="56" t="s">
        <v>106</v>
      </c>
      <c r="D4405" s="44">
        <v>19.067823142043327</v>
      </c>
      <c r="E4405" s="44">
        <v>34.156794169678911</v>
      </c>
      <c r="F4405" s="44">
        <v>15.088971027635584</v>
      </c>
      <c r="G4405" s="45"/>
    </row>
    <row r="4406" spans="2:7" s="40" customFormat="1">
      <c r="B4406" s="43">
        <v>41685</v>
      </c>
      <c r="C4406" s="56" t="s">
        <v>107</v>
      </c>
      <c r="D4406" s="44">
        <v>14.548120558897537</v>
      </c>
      <c r="E4406" s="44">
        <v>25.316673723644371</v>
      </c>
      <c r="F4406" s="44">
        <v>10.768553164746834</v>
      </c>
      <c r="G4406" s="45"/>
    </row>
    <row r="4407" spans="2:7" s="40" customFormat="1">
      <c r="B4407" s="43">
        <v>41685</v>
      </c>
      <c r="C4407" s="56" t="s">
        <v>108</v>
      </c>
      <c r="D4407" s="44">
        <v>15.66231794592273</v>
      </c>
      <c r="E4407" s="44">
        <v>26.446348077231672</v>
      </c>
      <c r="F4407" s="44">
        <v>10.784030131308942</v>
      </c>
      <c r="G4407" s="45"/>
    </row>
    <row r="4408" spans="2:7" s="40" customFormat="1">
      <c r="B4408" s="43">
        <v>41685</v>
      </c>
      <c r="C4408" s="56" t="s">
        <v>109</v>
      </c>
      <c r="D4408" s="44">
        <v>11.538402230902012</v>
      </c>
      <c r="E4408" s="44">
        <v>22.439506322791143</v>
      </c>
      <c r="F4408" s="44">
        <v>10.901104091889131</v>
      </c>
      <c r="G4408" s="45"/>
    </row>
    <row r="4409" spans="2:7" s="40" customFormat="1">
      <c r="B4409" s="43">
        <v>41685</v>
      </c>
      <c r="C4409" s="56" t="s">
        <v>110</v>
      </c>
      <c r="D4409" s="44">
        <v>10.882280572901896</v>
      </c>
      <c r="E4409" s="44">
        <v>23.903944258305238</v>
      </c>
      <c r="F4409" s="44">
        <v>13.021663685403341</v>
      </c>
      <c r="G4409" s="45"/>
    </row>
    <row r="4410" spans="2:7" s="40" customFormat="1">
      <c r="B4410" s="43">
        <v>41685</v>
      </c>
      <c r="C4410" s="56" t="s">
        <v>111</v>
      </c>
      <c r="D4410" s="44">
        <v>12.465092145557172</v>
      </c>
      <c r="E4410" s="44">
        <v>22.606612562381034</v>
      </c>
      <c r="F4410" s="44">
        <v>10.141520416823862</v>
      </c>
      <c r="G4410" s="45"/>
    </row>
    <row r="4411" spans="2:7" s="40" customFormat="1">
      <c r="B4411" s="43">
        <v>41685</v>
      </c>
      <c r="C4411" s="56" t="s">
        <v>112</v>
      </c>
      <c r="D4411" s="44">
        <v>9.5179901931416584</v>
      </c>
      <c r="E4411" s="44">
        <v>16.873782750083574</v>
      </c>
      <c r="F4411" s="44">
        <v>7.3557925569419158</v>
      </c>
      <c r="G4411" s="45"/>
    </row>
    <row r="4412" spans="2:7" s="40" customFormat="1">
      <c r="B4412" s="43">
        <v>41685</v>
      </c>
      <c r="C4412" s="56" t="s">
        <v>113</v>
      </c>
      <c r="D4412" s="44">
        <v>8.518243985691484</v>
      </c>
      <c r="E4412" s="44">
        <v>15.858957986786203</v>
      </c>
      <c r="F4412" s="44">
        <v>7.3407140010947192</v>
      </c>
      <c r="G4412" s="45"/>
    </row>
    <row r="4413" spans="2:7" s="40" customFormat="1">
      <c r="B4413" s="43">
        <v>41685</v>
      </c>
      <c r="C4413" s="56" t="s">
        <v>114</v>
      </c>
      <c r="D4413" s="44">
        <v>11.007012844801917</v>
      </c>
      <c r="E4413" s="44">
        <v>17.710456957121057</v>
      </c>
      <c r="F4413" s="44">
        <v>6.7034441123191399</v>
      </c>
      <c r="G4413" s="45"/>
    </row>
    <row r="4414" spans="2:7" s="40" customFormat="1">
      <c r="B4414" s="43">
        <v>41685</v>
      </c>
      <c r="C4414" s="56" t="s">
        <v>115</v>
      </c>
      <c r="D4414" s="44">
        <v>7.768390129871352</v>
      </c>
      <c r="E4414" s="44">
        <v>16.12028845613704</v>
      </c>
      <c r="F4414" s="44">
        <v>8.3518983262656867</v>
      </c>
      <c r="G4414" s="45"/>
    </row>
    <row r="4415" spans="2:7" s="40" customFormat="1">
      <c r="B4415" s="43">
        <v>41685</v>
      </c>
      <c r="C4415" s="56" t="s">
        <v>116</v>
      </c>
      <c r="D4415" s="44">
        <v>7.0081756596712195</v>
      </c>
      <c r="E4415" s="44">
        <v>16.63277282188972</v>
      </c>
      <c r="F4415" s="44">
        <v>9.6245971622184996</v>
      </c>
      <c r="G4415" s="45"/>
    </row>
    <row r="4416" spans="2:7" s="40" customFormat="1">
      <c r="B4416" s="43">
        <v>41685</v>
      </c>
      <c r="C4416" s="56" t="s">
        <v>117</v>
      </c>
      <c r="D4416" s="44">
        <v>4.6130839193558026</v>
      </c>
      <c r="E4416" s="44">
        <v>12.312361426973389</v>
      </c>
      <c r="F4416" s="44">
        <v>7.6992775076175866</v>
      </c>
      <c r="G4416" s="45"/>
    </row>
    <row r="4417" spans="2:7" s="40" customFormat="1">
      <c r="B4417" s="43">
        <v>41685</v>
      </c>
      <c r="C4417" s="56" t="s">
        <v>118</v>
      </c>
      <c r="D4417" s="44">
        <v>11.246285354401955</v>
      </c>
      <c r="E4417" s="44">
        <v>22.406897146018149</v>
      </c>
      <c r="F4417" s="44">
        <v>11.160611791616194</v>
      </c>
      <c r="G4417" s="45"/>
    </row>
    <row r="4418" spans="2:7" s="40" customFormat="1">
      <c r="B4418" s="43">
        <v>41685</v>
      </c>
      <c r="C4418" s="56" t="s">
        <v>119</v>
      </c>
      <c r="D4418" s="44">
        <v>10.475651409251821</v>
      </c>
      <c r="E4418" s="44">
        <v>19.561458021917904</v>
      </c>
      <c r="F4418" s="44">
        <v>9.085806612666083</v>
      </c>
      <c r="G4418" s="45"/>
    </row>
    <row r="4419" spans="2:7" s="40" customFormat="1">
      <c r="B4419" s="43">
        <v>41685</v>
      </c>
      <c r="C4419" s="56" t="s">
        <v>120</v>
      </c>
      <c r="D4419" s="44">
        <v>9.9861797496317362</v>
      </c>
      <c r="E4419" s="44">
        <v>20.345884858977421</v>
      </c>
      <c r="F4419" s="44">
        <v>10.359705109345684</v>
      </c>
      <c r="G4419" s="45"/>
    </row>
    <row r="4420" spans="2:7" s="40" customFormat="1">
      <c r="B4420" s="43">
        <v>41685</v>
      </c>
      <c r="C4420" s="56" t="s">
        <v>121</v>
      </c>
      <c r="D4420" s="44">
        <v>6.0708155919960554</v>
      </c>
      <c r="E4420" s="44">
        <v>17.040228823114461</v>
      </c>
      <c r="F4420" s="44">
        <v>10.969413231118406</v>
      </c>
      <c r="G4420" s="45"/>
    </row>
    <row r="4421" spans="2:7" s="40" customFormat="1">
      <c r="B4421" s="43">
        <v>41685</v>
      </c>
      <c r="C4421" s="56" t="s">
        <v>122</v>
      </c>
      <c r="D4421" s="44">
        <v>12.599739631602189</v>
      </c>
      <c r="E4421" s="44">
        <v>22.479575964118098</v>
      </c>
      <c r="F4421" s="44">
        <v>9.8798363325159091</v>
      </c>
      <c r="G4421" s="45"/>
    </row>
    <row r="4422" spans="2:7" s="40" customFormat="1">
      <c r="B4422" s="43">
        <v>41685</v>
      </c>
      <c r="C4422" s="56" t="s">
        <v>123</v>
      </c>
      <c r="D4422" s="44">
        <v>11.516726189431999</v>
      </c>
      <c r="E4422" s="44">
        <v>19.090263782563191</v>
      </c>
      <c r="F4422" s="44">
        <v>7.5735375931311921</v>
      </c>
      <c r="G4422" s="45"/>
    </row>
    <row r="4423" spans="2:7" s="40" customFormat="1">
      <c r="B4423" s="43">
        <v>41685</v>
      </c>
      <c r="C4423" s="56" t="s">
        <v>124</v>
      </c>
      <c r="D4423" s="44">
        <v>12.380936138152149</v>
      </c>
      <c r="E4423" s="44">
        <v>20.240786835977481</v>
      </c>
      <c r="F4423" s="44">
        <v>7.8598506978253315</v>
      </c>
      <c r="G4423" s="45"/>
    </row>
    <row r="4424" spans="2:7" s="40" customFormat="1">
      <c r="B4424" s="43">
        <v>41685</v>
      </c>
      <c r="C4424" s="56" t="s">
        <v>125</v>
      </c>
      <c r="D4424" s="44">
        <v>11.433302212411986</v>
      </c>
      <c r="E4424" s="44">
        <v>17.280401387833308</v>
      </c>
      <c r="F4424" s="44">
        <v>5.847099175421322</v>
      </c>
      <c r="G4424" s="45"/>
    </row>
    <row r="4425" spans="2:7" s="40" customFormat="1">
      <c r="B4425" s="43">
        <v>41686</v>
      </c>
      <c r="C4425" s="56">
        <v>0</v>
      </c>
      <c r="D4425" s="44">
        <v>10.798061923381875</v>
      </c>
      <c r="E4425" s="44">
        <v>16.569000898549749</v>
      </c>
      <c r="F4425" s="44">
        <v>5.7709389751678746</v>
      </c>
      <c r="G4425" s="45"/>
    </row>
    <row r="4426" spans="2:7" s="40" customFormat="1">
      <c r="B4426" s="43">
        <v>41686</v>
      </c>
      <c r="C4426" s="56" t="s">
        <v>31</v>
      </c>
      <c r="D4426" s="44">
        <v>7.0806590758012291</v>
      </c>
      <c r="E4426" s="44">
        <v>12.42667516819631</v>
      </c>
      <c r="F4426" s="44">
        <v>5.3460160923950806</v>
      </c>
      <c r="G4426" s="45"/>
    </row>
    <row r="4427" spans="2:7" s="40" customFormat="1">
      <c r="B4427" s="43">
        <v>41686</v>
      </c>
      <c r="C4427" s="56" t="s">
        <v>32</v>
      </c>
      <c r="D4427" s="44">
        <v>3.4674221502906017</v>
      </c>
      <c r="E4427" s="44">
        <v>8.8806255163685037</v>
      </c>
      <c r="F4427" s="44">
        <v>5.4132033660779015</v>
      </c>
      <c r="G4427" s="45"/>
    </row>
    <row r="4428" spans="2:7" s="40" customFormat="1">
      <c r="B4428" s="43">
        <v>41686</v>
      </c>
      <c r="C4428" s="56" t="s">
        <v>33</v>
      </c>
      <c r="D4428" s="44"/>
      <c r="E4428" s="44"/>
      <c r="F4428" s="44"/>
      <c r="G4428" s="45" t="s">
        <v>127</v>
      </c>
    </row>
    <row r="4429" spans="2:7" s="40" customFormat="1">
      <c r="B4429" s="43">
        <v>41686</v>
      </c>
      <c r="C4429" s="56" t="s">
        <v>34</v>
      </c>
      <c r="D4429" s="44">
        <v>37.662263953846534</v>
      </c>
      <c r="E4429" s="44">
        <v>63.596639560920629</v>
      </c>
      <c r="F4429" s="44">
        <v>25.934375607074095</v>
      </c>
      <c r="G4429" s="45"/>
    </row>
    <row r="4430" spans="2:7" s="40" customFormat="1">
      <c r="B4430" s="43">
        <v>41686</v>
      </c>
      <c r="C4430" s="56" t="s">
        <v>35</v>
      </c>
      <c r="D4430" s="44">
        <v>20.35646626782853</v>
      </c>
      <c r="E4430" s="44">
        <v>31.651687826410406</v>
      </c>
      <c r="F4430" s="44">
        <v>11.295221558581876</v>
      </c>
      <c r="G4430" s="45"/>
    </row>
    <row r="4431" spans="2:7" s="40" customFormat="1">
      <c r="B4431" s="43">
        <v>41686</v>
      </c>
      <c r="C4431" s="56" t="s">
        <v>36</v>
      </c>
      <c r="D4431" s="44">
        <v>5.3103545541009201</v>
      </c>
      <c r="E4431" s="44">
        <v>11.798706849736694</v>
      </c>
      <c r="F4431" s="44">
        <v>6.4883522956357744</v>
      </c>
      <c r="G4431" s="45"/>
    </row>
    <row r="4432" spans="2:7" s="40" customFormat="1">
      <c r="B4432" s="43">
        <v>41686</v>
      </c>
      <c r="C4432" s="56" t="s">
        <v>37</v>
      </c>
      <c r="D4432" s="44">
        <v>2.8009369732454852</v>
      </c>
      <c r="E4432" s="44">
        <v>5.9097773616613409</v>
      </c>
      <c r="F4432" s="44">
        <v>3.1088403884158557</v>
      </c>
      <c r="G4432" s="45"/>
    </row>
    <row r="4433" spans="2:7" s="40" customFormat="1">
      <c r="B4433" s="43">
        <v>41686</v>
      </c>
      <c r="C4433" s="56" t="s">
        <v>38</v>
      </c>
      <c r="D4433" s="44">
        <v>6.3411213327010989</v>
      </c>
      <c r="E4433" s="44">
        <v>10.888567878737257</v>
      </c>
      <c r="F4433" s="44">
        <v>4.5474465460361584</v>
      </c>
      <c r="G4433" s="45"/>
    </row>
    <row r="4434" spans="2:7" s="40" customFormat="1">
      <c r="B4434" s="43">
        <v>41686</v>
      </c>
      <c r="C4434" s="56" t="s">
        <v>39</v>
      </c>
      <c r="D4434" s="44">
        <v>5.4456305438859429</v>
      </c>
      <c r="E4434" s="44">
        <v>7.3845170138574261</v>
      </c>
      <c r="F4434" s="44">
        <v>1.9388864699714832</v>
      </c>
      <c r="G4434" s="45"/>
    </row>
    <row r="4435" spans="2:7" s="40" customFormat="1">
      <c r="B4435" s="43">
        <v>41686</v>
      </c>
      <c r="C4435" s="56" t="s">
        <v>40</v>
      </c>
      <c r="D4435" s="44">
        <v>4.7688062360208265</v>
      </c>
      <c r="E4435" s="44">
        <v>9.0580069058143895</v>
      </c>
      <c r="F4435" s="44">
        <v>4.289200669793563</v>
      </c>
      <c r="G4435" s="45"/>
    </row>
    <row r="4436" spans="2:7" s="40" customFormat="1">
      <c r="B4436" s="43">
        <v>41686</v>
      </c>
      <c r="C4436" s="56" t="s">
        <v>41</v>
      </c>
      <c r="D4436" s="44">
        <v>4.2273474693107316</v>
      </c>
      <c r="E4436" s="44">
        <v>6.7673150773068071</v>
      </c>
      <c r="F4436" s="44">
        <v>2.5399676079960756</v>
      </c>
      <c r="G4436" s="45"/>
    </row>
    <row r="4437" spans="2:7" s="40" customFormat="1">
      <c r="B4437" s="43">
        <v>41686</v>
      </c>
      <c r="C4437" s="56" t="s">
        <v>42</v>
      </c>
      <c r="D4437" s="44">
        <v>16.836415956362917</v>
      </c>
      <c r="E4437" s="44">
        <v>20.218146146535471</v>
      </c>
      <c r="F4437" s="44">
        <v>3.3817301901725543</v>
      </c>
      <c r="G4437" s="45"/>
    </row>
    <row r="4438" spans="2:7" s="40" customFormat="1">
      <c r="B4438" s="43">
        <v>41686</v>
      </c>
      <c r="C4438" s="56" t="s">
        <v>43</v>
      </c>
      <c r="D4438" s="44">
        <v>8.3713093251014481</v>
      </c>
      <c r="E4438" s="44">
        <v>9.0996793911243596</v>
      </c>
      <c r="F4438" s="44">
        <v>0.72837006602291154</v>
      </c>
      <c r="G4438" s="45"/>
    </row>
    <row r="4439" spans="2:7" s="40" customFormat="1">
      <c r="B4439" s="43">
        <v>41686</v>
      </c>
      <c r="C4439" s="56" t="s">
        <v>44</v>
      </c>
      <c r="D4439" s="44">
        <v>7.9235483386713712</v>
      </c>
      <c r="E4439" s="44">
        <v>9.2878921812902426</v>
      </c>
      <c r="F4439" s="44">
        <v>1.3643438426188714</v>
      </c>
      <c r="G4439" s="45"/>
    </row>
    <row r="4440" spans="2:7" s="40" customFormat="1">
      <c r="B4440" s="43">
        <v>41686</v>
      </c>
      <c r="C4440" s="56" t="s">
        <v>45</v>
      </c>
      <c r="D4440" s="44">
        <v>4.0710789660157038</v>
      </c>
      <c r="E4440" s="44">
        <v>7.5306776291953321</v>
      </c>
      <c r="F4440" s="44">
        <v>3.4595986631796283</v>
      </c>
      <c r="G4440" s="45"/>
    </row>
    <row r="4441" spans="2:7" s="40" customFormat="1">
      <c r="B4441" s="43">
        <v>41686</v>
      </c>
      <c r="C4441" s="56" t="s">
        <v>46</v>
      </c>
      <c r="D4441" s="44">
        <v>7.1321596241012335</v>
      </c>
      <c r="E4441" s="44">
        <v>11.473754388008889</v>
      </c>
      <c r="F4441" s="44">
        <v>4.3415947639076551</v>
      </c>
      <c r="G4441" s="45"/>
    </row>
    <row r="4442" spans="2:7" s="40" customFormat="1">
      <c r="B4442" s="43">
        <v>41686</v>
      </c>
      <c r="C4442" s="56" t="s">
        <v>47</v>
      </c>
      <c r="D4442" s="44">
        <v>9.8600286310867045</v>
      </c>
      <c r="E4442" s="44">
        <v>11.505062108092867</v>
      </c>
      <c r="F4442" s="44">
        <v>1.6450334770061623</v>
      </c>
      <c r="G4442" s="45"/>
    </row>
    <row r="4443" spans="2:7" s="40" customFormat="1">
      <c r="B4443" s="43">
        <v>41686</v>
      </c>
      <c r="C4443" s="56" t="s">
        <v>48</v>
      </c>
      <c r="D4443" s="44">
        <v>9.6205052790016641</v>
      </c>
      <c r="E4443" s="44">
        <v>13.575890790563584</v>
      </c>
      <c r="F4443" s="44">
        <v>3.9553855115619196</v>
      </c>
      <c r="G4443" s="45"/>
    </row>
    <row r="4444" spans="2:7" s="40" customFormat="1">
      <c r="B4444" s="43">
        <v>41686</v>
      </c>
      <c r="C4444" s="56" t="s">
        <v>49</v>
      </c>
      <c r="D4444" s="44">
        <v>10.672041131126845</v>
      </c>
      <c r="E4444" s="44">
        <v>15.196956433411575</v>
      </c>
      <c r="F4444" s="44">
        <v>4.5249153022847306</v>
      </c>
      <c r="G4444" s="45"/>
    </row>
    <row r="4445" spans="2:7" s="40" customFormat="1">
      <c r="B4445" s="43">
        <v>41686</v>
      </c>
      <c r="C4445" s="56" t="s">
        <v>50</v>
      </c>
      <c r="D4445" s="44">
        <v>9.3601116833616178</v>
      </c>
      <c r="E4445" s="44">
        <v>19.213103457888085</v>
      </c>
      <c r="F4445" s="44">
        <v>9.8529917745264672</v>
      </c>
      <c r="G4445" s="45"/>
    </row>
    <row r="4446" spans="2:7" s="40" customFormat="1">
      <c r="B4446" s="43">
        <v>41686</v>
      </c>
      <c r="C4446" s="56" t="s">
        <v>51</v>
      </c>
      <c r="D4446" s="44">
        <v>4.7997650419358289</v>
      </c>
      <c r="E4446" s="44">
        <v>9.1306137138333376</v>
      </c>
      <c r="F4446" s="44">
        <v>4.3308486718975088</v>
      </c>
      <c r="G4446" s="45"/>
    </row>
    <row r="4447" spans="2:7" s="40" customFormat="1">
      <c r="B4447" s="43">
        <v>41686</v>
      </c>
      <c r="C4447" s="56" t="s">
        <v>52</v>
      </c>
      <c r="D4447" s="44">
        <v>7.6837482761413272</v>
      </c>
      <c r="E4447" s="44">
        <v>12.989866345803941</v>
      </c>
      <c r="F4447" s="44">
        <v>5.306118069662614</v>
      </c>
      <c r="G4447" s="45"/>
    </row>
    <row r="4448" spans="2:7" s="40" customFormat="1">
      <c r="B4448" s="43">
        <v>41686</v>
      </c>
      <c r="C4448" s="56" t="s">
        <v>53</v>
      </c>
      <c r="D4448" s="44">
        <v>5.9762172011510311</v>
      </c>
      <c r="E4448" s="44">
        <v>11.13858582087809</v>
      </c>
      <c r="F4448" s="44">
        <v>5.1623686197270588</v>
      </c>
      <c r="G4448" s="45"/>
    </row>
    <row r="4449" spans="2:7" s="40" customFormat="1">
      <c r="B4449" s="43">
        <v>41686</v>
      </c>
      <c r="C4449" s="56" t="s">
        <v>54</v>
      </c>
      <c r="D4449" s="44">
        <v>12.69158609898219</v>
      </c>
      <c r="E4449" s="44">
        <v>23.458869644681442</v>
      </c>
      <c r="F4449" s="44">
        <v>10.767283545699252</v>
      </c>
      <c r="G4449" s="45"/>
    </row>
    <row r="4450" spans="2:7" s="40" customFormat="1">
      <c r="B4450" s="43">
        <v>41686</v>
      </c>
      <c r="C4450" s="56" t="s">
        <v>55</v>
      </c>
      <c r="D4450" s="44">
        <v>8.0063809149363809</v>
      </c>
      <c r="E4450" s="44">
        <v>15.771627483810214</v>
      </c>
      <c r="F4450" s="44">
        <v>7.7652465688738328</v>
      </c>
      <c r="G4450" s="45"/>
    </row>
    <row r="4451" spans="2:7" s="40" customFormat="1">
      <c r="B4451" s="43">
        <v>41686</v>
      </c>
      <c r="C4451" s="56" t="s">
        <v>56</v>
      </c>
      <c r="D4451" s="44">
        <v>17.813843478913075</v>
      </c>
      <c r="E4451" s="44">
        <v>30.905090182870822</v>
      </c>
      <c r="F4451" s="44">
        <v>13.091246703957747</v>
      </c>
      <c r="G4451" s="45"/>
    </row>
    <row r="4452" spans="2:7" s="40" customFormat="1">
      <c r="B4452" s="43">
        <v>41686</v>
      </c>
      <c r="C4452" s="56" t="s">
        <v>57</v>
      </c>
      <c r="D4452" s="44">
        <v>8.4643942210664598</v>
      </c>
      <c r="E4452" s="44">
        <v>17.695801967281017</v>
      </c>
      <c r="F4452" s="44">
        <v>9.2314077462145576</v>
      </c>
      <c r="G4452" s="45"/>
    </row>
    <row r="4453" spans="2:7" s="40" customFormat="1">
      <c r="B4453" s="43">
        <v>41686</v>
      </c>
      <c r="C4453" s="56" t="s">
        <v>58</v>
      </c>
      <c r="D4453" s="44">
        <v>11.337855823801956</v>
      </c>
      <c r="E4453" s="44">
        <v>22.778500275417862</v>
      </c>
      <c r="F4453" s="44">
        <v>11.440644451615906</v>
      </c>
      <c r="G4453" s="45"/>
    </row>
    <row r="4454" spans="2:7" s="40" customFormat="1">
      <c r="B4454" s="43">
        <v>41686</v>
      </c>
      <c r="C4454" s="56" t="s">
        <v>59</v>
      </c>
      <c r="D4454" s="44">
        <v>8.4330715099514535</v>
      </c>
      <c r="E4454" s="44">
        <v>17.413210503844187</v>
      </c>
      <c r="F4454" s="44">
        <v>8.9801389938927336</v>
      </c>
      <c r="G4454" s="45"/>
    </row>
    <row r="4455" spans="2:7" s="40" customFormat="1">
      <c r="B4455" s="43">
        <v>41686</v>
      </c>
      <c r="C4455" s="56" t="s">
        <v>60</v>
      </c>
      <c r="D4455" s="44">
        <v>12.774474411932202</v>
      </c>
      <c r="E4455" s="44">
        <v>25.14180399650439</v>
      </c>
      <c r="F4455" s="44">
        <v>12.367329584572188</v>
      </c>
      <c r="G4455" s="45"/>
    </row>
    <row r="4456" spans="2:7" s="40" customFormat="1">
      <c r="B4456" s="43">
        <v>41686</v>
      </c>
      <c r="C4456" s="56" t="s">
        <v>61</v>
      </c>
      <c r="D4456" s="44">
        <v>13.034684410822246</v>
      </c>
      <c r="E4456" s="44">
        <v>27.191469689783116</v>
      </c>
      <c r="F4456" s="44">
        <v>14.15678527896087</v>
      </c>
      <c r="G4456" s="45"/>
    </row>
    <row r="4457" spans="2:7" s="40" customFormat="1">
      <c r="B4457" s="43">
        <v>41686</v>
      </c>
      <c r="C4457" s="56" t="s">
        <v>62</v>
      </c>
      <c r="D4457" s="44">
        <v>11.525015722861987</v>
      </c>
      <c r="E4457" s="44">
        <v>30.015016825901359</v>
      </c>
      <c r="F4457" s="44">
        <v>18.490001103039372</v>
      </c>
      <c r="G4457" s="45"/>
    </row>
    <row r="4458" spans="2:7" s="40" customFormat="1">
      <c r="B4458" s="43">
        <v>41686</v>
      </c>
      <c r="C4458" s="56" t="s">
        <v>63</v>
      </c>
      <c r="D4458" s="44">
        <v>18.437845889928177</v>
      </c>
      <c r="E4458" s="44">
        <v>36.509333432346317</v>
      </c>
      <c r="F4458" s="44">
        <v>18.07148754241814</v>
      </c>
      <c r="G4458" s="45"/>
    </row>
    <row r="4459" spans="2:7" s="40" customFormat="1">
      <c r="B4459" s="43">
        <v>41686</v>
      </c>
      <c r="C4459" s="56" t="s">
        <v>64</v>
      </c>
      <c r="D4459" s="44">
        <v>13.87776351821239</v>
      </c>
      <c r="E4459" s="44">
        <v>27.588380487458863</v>
      </c>
      <c r="F4459" s="44">
        <v>13.710616969246473</v>
      </c>
      <c r="G4459" s="45"/>
    </row>
    <row r="4460" spans="2:7" s="40" customFormat="1">
      <c r="B4460" s="43">
        <v>41686</v>
      </c>
      <c r="C4460" s="56" t="s">
        <v>65</v>
      </c>
      <c r="D4460" s="44">
        <v>14.137962227272435</v>
      </c>
      <c r="E4460" s="44">
        <v>26.814320576563343</v>
      </c>
      <c r="F4460" s="44">
        <v>12.676358349290908</v>
      </c>
      <c r="G4460" s="45"/>
    </row>
    <row r="4461" spans="2:7" s="40" customFormat="1">
      <c r="B4461" s="43">
        <v>41686</v>
      </c>
      <c r="C4461" s="56" t="s">
        <v>66</v>
      </c>
      <c r="D4461" s="44">
        <v>17.802494949603066</v>
      </c>
      <c r="E4461" s="44">
        <v>29.11490436977391</v>
      </c>
      <c r="F4461" s="44">
        <v>11.312409420170844</v>
      </c>
      <c r="G4461" s="45"/>
    </row>
    <row r="4462" spans="2:7" s="40" customFormat="1">
      <c r="B4462" s="43">
        <v>41686</v>
      </c>
      <c r="C4462" s="56" t="s">
        <v>67</v>
      </c>
      <c r="D4462" s="44">
        <v>14.293974791217462</v>
      </c>
      <c r="E4462" s="44">
        <v>28.518628481919279</v>
      </c>
      <c r="F4462" s="44">
        <v>14.224653690701818</v>
      </c>
      <c r="G4462" s="45"/>
    </row>
    <row r="4463" spans="2:7" s="40" customFormat="1">
      <c r="B4463" s="43">
        <v>41686</v>
      </c>
      <c r="C4463" s="56" t="s">
        <v>68</v>
      </c>
      <c r="D4463" s="44">
        <v>16.10536241405277</v>
      </c>
      <c r="E4463" s="44">
        <v>29.606067680075604</v>
      </c>
      <c r="F4463" s="44">
        <v>13.500705266022834</v>
      </c>
      <c r="G4463" s="45"/>
    </row>
    <row r="4464" spans="2:7" s="40" customFormat="1">
      <c r="B4464" s="43">
        <v>41686</v>
      </c>
      <c r="C4464" s="56" t="s">
        <v>69</v>
      </c>
      <c r="D4464" s="44">
        <v>23.798748974674094</v>
      </c>
      <c r="E4464" s="44">
        <v>45.020609948657011</v>
      </c>
      <c r="F4464" s="44">
        <v>21.221860973982917</v>
      </c>
      <c r="G4464" s="45"/>
    </row>
    <row r="4465" spans="2:7" s="40" customFormat="1">
      <c r="B4465" s="43">
        <v>41686</v>
      </c>
      <c r="C4465" s="56" t="s">
        <v>70</v>
      </c>
      <c r="D4465" s="44">
        <v>20.737908307683568</v>
      </c>
      <c r="E4465" s="44">
        <v>36.309084264297425</v>
      </c>
      <c r="F4465" s="44">
        <v>15.571175956613857</v>
      </c>
      <c r="G4465" s="45"/>
    </row>
    <row r="4466" spans="2:7" s="40" customFormat="1">
      <c r="B4466" s="43">
        <v>41686</v>
      </c>
      <c r="C4466" s="56" t="s">
        <v>71</v>
      </c>
      <c r="D4466" s="44">
        <v>22.549233398013879</v>
      </c>
      <c r="E4466" s="44">
        <v>38.724574277084926</v>
      </c>
      <c r="F4466" s="44">
        <v>16.175340879071047</v>
      </c>
      <c r="G4466" s="45"/>
    </row>
    <row r="4467" spans="2:7" s="40" customFormat="1">
      <c r="B4467" s="43">
        <v>41686</v>
      </c>
      <c r="C4467" s="56" t="s">
        <v>72</v>
      </c>
      <c r="D4467" s="44">
        <v>19.977724418673432</v>
      </c>
      <c r="E4467" s="44">
        <v>32.794903286635609</v>
      </c>
      <c r="F4467" s="44">
        <v>12.817178867962177</v>
      </c>
      <c r="G4467" s="45"/>
    </row>
    <row r="4468" spans="2:7" s="40" customFormat="1">
      <c r="B4468" s="43">
        <v>41686</v>
      </c>
      <c r="C4468" s="56" t="s">
        <v>73</v>
      </c>
      <c r="D4468" s="44">
        <v>21.081125053128623</v>
      </c>
      <c r="E4468" s="44">
        <v>37.762014044155521</v>
      </c>
      <c r="F4468" s="44">
        <v>16.680888991026897</v>
      </c>
      <c r="G4468" s="45"/>
    </row>
    <row r="4469" spans="2:7" s="40" customFormat="1">
      <c r="B4469" s="43">
        <v>41686</v>
      </c>
      <c r="C4469" s="56" t="s">
        <v>74</v>
      </c>
      <c r="D4469" s="44">
        <v>17.062608427482932</v>
      </c>
      <c r="E4469" s="44">
        <v>32.574898599159738</v>
      </c>
      <c r="F4469" s="44">
        <v>15.512290171676806</v>
      </c>
      <c r="G4469" s="45"/>
    </row>
    <row r="4470" spans="2:7" s="40" customFormat="1">
      <c r="B4470" s="43">
        <v>41686</v>
      </c>
      <c r="C4470" s="56" t="s">
        <v>75</v>
      </c>
      <c r="D4470" s="44">
        <v>22.049063086773788</v>
      </c>
      <c r="E4470" s="44">
        <v>39.236043891775594</v>
      </c>
      <c r="F4470" s="44">
        <v>17.186980805001806</v>
      </c>
      <c r="G4470" s="45"/>
    </row>
    <row r="4471" spans="2:7" s="40" customFormat="1">
      <c r="B4471" s="43">
        <v>41686</v>
      </c>
      <c r="C4471" s="56" t="s">
        <v>76</v>
      </c>
      <c r="D4471" s="44">
        <v>21.622126033673712</v>
      </c>
      <c r="E4471" s="44">
        <v>40.626626886904731</v>
      </c>
      <c r="F4471" s="44">
        <v>19.004500853231018</v>
      </c>
      <c r="G4471" s="45"/>
    </row>
    <row r="4472" spans="2:7" s="40" customFormat="1">
      <c r="B4472" s="43">
        <v>41686</v>
      </c>
      <c r="C4472" s="56" t="s">
        <v>77</v>
      </c>
      <c r="D4472" s="44">
        <v>16.000497234987748</v>
      </c>
      <c r="E4472" s="44">
        <v>30.681544099354912</v>
      </c>
      <c r="F4472" s="44">
        <v>14.681046864367165</v>
      </c>
      <c r="G4472" s="45"/>
    </row>
    <row r="4473" spans="2:7" s="40" customFormat="1">
      <c r="B4473" s="43">
        <v>41686</v>
      </c>
      <c r="C4473" s="56" t="s">
        <v>78</v>
      </c>
      <c r="D4473" s="44">
        <v>22.548402444603873</v>
      </c>
      <c r="E4473" s="44">
        <v>42.246995500133714</v>
      </c>
      <c r="F4473" s="44">
        <v>19.698593055529841</v>
      </c>
      <c r="G4473" s="45"/>
    </row>
    <row r="4474" spans="2:7" s="40" customFormat="1">
      <c r="B4474" s="43">
        <v>41686</v>
      </c>
      <c r="C4474" s="56" t="s">
        <v>79</v>
      </c>
      <c r="D4474" s="44">
        <v>24.609484189384226</v>
      </c>
      <c r="E4474" s="44">
        <v>47.464838389803468</v>
      </c>
      <c r="F4474" s="44">
        <v>22.855354200419242</v>
      </c>
      <c r="G4474" s="45"/>
    </row>
    <row r="4475" spans="2:7" s="40" customFormat="1">
      <c r="B4475" s="43">
        <v>41686</v>
      </c>
      <c r="C4475" s="56" t="s">
        <v>80</v>
      </c>
      <c r="D4475" s="44">
        <v>27.607448595484737</v>
      </c>
      <c r="E4475" s="44">
        <v>45.990105855991381</v>
      </c>
      <c r="F4475" s="44">
        <v>18.382657260506644</v>
      </c>
      <c r="G4475" s="45"/>
    </row>
    <row r="4476" spans="2:7" s="40" customFormat="1">
      <c r="B4476" s="43">
        <v>41686</v>
      </c>
      <c r="C4476" s="56" t="s">
        <v>81</v>
      </c>
      <c r="D4476" s="44">
        <v>21.069827218443617</v>
      </c>
      <c r="E4476" s="44">
        <v>41.587435044015109</v>
      </c>
      <c r="F4476" s="44">
        <v>20.517607825571492</v>
      </c>
      <c r="G4476" s="45"/>
    </row>
    <row r="4477" spans="2:7" s="40" customFormat="1">
      <c r="B4477" s="43">
        <v>41686</v>
      </c>
      <c r="C4477" s="56" t="s">
        <v>82</v>
      </c>
      <c r="D4477" s="44">
        <v>15.927206486402733</v>
      </c>
      <c r="E4477" s="44">
        <v>29.791773273705456</v>
      </c>
      <c r="F4477" s="44">
        <v>13.864566787302723</v>
      </c>
      <c r="G4477" s="45"/>
    </row>
    <row r="4478" spans="2:7" s="40" customFormat="1">
      <c r="B4478" s="43">
        <v>41686</v>
      </c>
      <c r="C4478" s="56" t="s">
        <v>83</v>
      </c>
      <c r="D4478" s="44">
        <v>19.039677973178264</v>
      </c>
      <c r="E4478" s="44">
        <v>33.430579242822184</v>
      </c>
      <c r="F4478" s="44">
        <v>14.390901269643919</v>
      </c>
      <c r="G4478" s="45"/>
    </row>
    <row r="4479" spans="2:7" s="40" customFormat="1">
      <c r="B4479" s="43">
        <v>41686</v>
      </c>
      <c r="C4479" s="56" t="s">
        <v>84</v>
      </c>
      <c r="D4479" s="44">
        <v>16.686956319812861</v>
      </c>
      <c r="E4479" s="44">
        <v>30.439732463163047</v>
      </c>
      <c r="F4479" s="44">
        <v>13.752776143350186</v>
      </c>
      <c r="G4479" s="45"/>
    </row>
    <row r="4480" spans="2:7" s="40" customFormat="1">
      <c r="B4480" s="43">
        <v>41686</v>
      </c>
      <c r="C4480" s="56" t="s">
        <v>85</v>
      </c>
      <c r="D4480" s="44">
        <v>23.224206831418982</v>
      </c>
      <c r="E4480" s="44">
        <v>42.883058772678304</v>
      </c>
      <c r="F4480" s="44">
        <v>19.658851941259321</v>
      </c>
      <c r="G4480" s="45"/>
    </row>
    <row r="4481" spans="2:7" s="40" customFormat="1">
      <c r="B4481" s="43">
        <v>41686</v>
      </c>
      <c r="C4481" s="56" t="s">
        <v>86</v>
      </c>
      <c r="D4481" s="44">
        <v>19.008148099163254</v>
      </c>
      <c r="E4481" s="44">
        <v>33.01170292171544</v>
      </c>
      <c r="F4481" s="44">
        <v>14.003554822552186</v>
      </c>
      <c r="G4481" s="45"/>
    </row>
    <row r="4482" spans="2:7" s="40" customFormat="1">
      <c r="B4482" s="43">
        <v>41686</v>
      </c>
      <c r="C4482" s="56" t="s">
        <v>87</v>
      </c>
      <c r="D4482" s="44">
        <v>18.789445063278219</v>
      </c>
      <c r="E4482" s="44">
        <v>34.851864768281288</v>
      </c>
      <c r="F4482" s="44">
        <v>16.062419705003069</v>
      </c>
      <c r="G4482" s="45"/>
    </row>
    <row r="4483" spans="2:7" s="40" customFormat="1">
      <c r="B4483" s="43">
        <v>41686</v>
      </c>
      <c r="C4483" s="56" t="s">
        <v>88</v>
      </c>
      <c r="D4483" s="44">
        <v>20.392426087953492</v>
      </c>
      <c r="E4483" s="44">
        <v>40.498185361156779</v>
      </c>
      <c r="F4483" s="44">
        <v>20.105759273203287</v>
      </c>
      <c r="G4483" s="45"/>
    </row>
    <row r="4484" spans="2:7" s="40" customFormat="1">
      <c r="B4484" s="43">
        <v>41686</v>
      </c>
      <c r="C4484" s="56" t="s">
        <v>89</v>
      </c>
      <c r="D4484" s="44">
        <v>16.873889052147891</v>
      </c>
      <c r="E4484" s="44">
        <v>33.492098960310138</v>
      </c>
      <c r="F4484" s="44">
        <v>16.618209908162246</v>
      </c>
      <c r="G4484" s="45"/>
    </row>
    <row r="4485" spans="2:7" s="40" customFormat="1">
      <c r="B4485" s="43">
        <v>41686</v>
      </c>
      <c r="C4485" s="56" t="s">
        <v>90</v>
      </c>
      <c r="D4485" s="44">
        <v>18.580958285403181</v>
      </c>
      <c r="E4485" s="44">
        <v>33.293223513259257</v>
      </c>
      <c r="F4485" s="44">
        <v>14.712265227856076</v>
      </c>
      <c r="G4485" s="45"/>
    </row>
    <row r="4486" spans="2:7" s="40" customFormat="1">
      <c r="B4486" s="43">
        <v>41686</v>
      </c>
      <c r="C4486" s="56" t="s">
        <v>91</v>
      </c>
      <c r="D4486" s="44">
        <v>16.665522461637849</v>
      </c>
      <c r="E4486" s="44">
        <v>32.477425780457757</v>
      </c>
      <c r="F4486" s="44">
        <v>15.811903318819908</v>
      </c>
      <c r="G4486" s="45"/>
    </row>
    <row r="4487" spans="2:7" s="40" customFormat="1">
      <c r="B4487" s="43">
        <v>41686</v>
      </c>
      <c r="C4487" s="56" t="s">
        <v>92</v>
      </c>
      <c r="D4487" s="44">
        <v>11.231732705571922</v>
      </c>
      <c r="E4487" s="44">
        <v>24.582731456390679</v>
      </c>
      <c r="F4487" s="44">
        <v>13.350998750818757</v>
      </c>
      <c r="G4487" s="45"/>
    </row>
    <row r="4488" spans="2:7" s="40" customFormat="1">
      <c r="B4488" s="43">
        <v>41686</v>
      </c>
      <c r="C4488" s="56" t="s">
        <v>93</v>
      </c>
      <c r="D4488" s="44">
        <v>20.797853377953558</v>
      </c>
      <c r="E4488" s="44">
        <v>36.973207176440958</v>
      </c>
      <c r="F4488" s="44">
        <v>16.1753537984874</v>
      </c>
      <c r="G4488" s="45"/>
    </row>
    <row r="4489" spans="2:7" s="40" customFormat="1">
      <c r="B4489" s="43">
        <v>41686</v>
      </c>
      <c r="C4489" s="56" t="s">
        <v>94</v>
      </c>
      <c r="D4489" s="44">
        <v>20.995520220743593</v>
      </c>
      <c r="E4489" s="44">
        <v>36.261963545833396</v>
      </c>
      <c r="F4489" s="44">
        <v>15.266443325089803</v>
      </c>
      <c r="G4489" s="45"/>
    </row>
    <row r="4490" spans="2:7" s="40" customFormat="1">
      <c r="B4490" s="43">
        <v>41686</v>
      </c>
      <c r="C4490" s="56" t="s">
        <v>95</v>
      </c>
      <c r="D4490" s="44">
        <v>23.15011954696396</v>
      </c>
      <c r="E4490" s="44">
        <v>44.804374080947071</v>
      </c>
      <c r="F4490" s="44">
        <v>21.65425453398311</v>
      </c>
      <c r="G4490" s="45"/>
    </row>
    <row r="4491" spans="2:7" s="40" customFormat="1">
      <c r="B4491" s="43">
        <v>41686</v>
      </c>
      <c r="C4491" s="56" t="s">
        <v>96</v>
      </c>
      <c r="D4491" s="44">
        <v>25.63778967543438</v>
      </c>
      <c r="E4491" s="44">
        <v>50.952249189062229</v>
      </c>
      <c r="F4491" s="44">
        <v>25.314459513627849</v>
      </c>
      <c r="G4491" s="45"/>
    </row>
    <row r="4492" spans="2:7" s="40" customFormat="1">
      <c r="B4492" s="43">
        <v>41686</v>
      </c>
      <c r="C4492" s="56" t="s">
        <v>97</v>
      </c>
      <c r="D4492" s="44">
        <v>23.077011956688946</v>
      </c>
      <c r="E4492" s="44">
        <v>46.121281557102236</v>
      </c>
      <c r="F4492" s="44">
        <v>23.044269600413291</v>
      </c>
      <c r="G4492" s="45"/>
    </row>
    <row r="4493" spans="2:7" s="40" customFormat="1">
      <c r="B4493" s="43">
        <v>41686</v>
      </c>
      <c r="C4493" s="56" t="s">
        <v>98</v>
      </c>
      <c r="D4493" s="44">
        <v>40.480842118006919</v>
      </c>
      <c r="E4493" s="44">
        <v>71.675235383175291</v>
      </c>
      <c r="F4493" s="44">
        <v>31.194393265168372</v>
      </c>
      <c r="G4493" s="45"/>
    </row>
    <row r="4494" spans="2:7" s="40" customFormat="1">
      <c r="B4494" s="43">
        <v>41686</v>
      </c>
      <c r="C4494" s="56" t="s">
        <v>99</v>
      </c>
      <c r="D4494" s="44">
        <v>33.121460894495655</v>
      </c>
      <c r="E4494" s="44">
        <v>61.658102674040542</v>
      </c>
      <c r="F4494" s="44">
        <v>28.536641779544887</v>
      </c>
      <c r="G4494" s="45"/>
    </row>
    <row r="4495" spans="2:7" s="40" customFormat="1">
      <c r="B4495" s="43">
        <v>41686</v>
      </c>
      <c r="C4495" s="56" t="s">
        <v>100</v>
      </c>
      <c r="D4495" s="44">
        <v>41.073726130947016</v>
      </c>
      <c r="E4495" s="44">
        <v>75.553457970052861</v>
      </c>
      <c r="F4495" s="44">
        <v>34.479731839105845</v>
      </c>
      <c r="G4495" s="45"/>
    </row>
    <row r="4496" spans="2:7" s="40" customFormat="1">
      <c r="B4496" s="43">
        <v>41686</v>
      </c>
      <c r="C4496" s="56" t="s">
        <v>101</v>
      </c>
      <c r="D4496" s="44">
        <v>23.128570433873946</v>
      </c>
      <c r="E4496" s="44">
        <v>48.59816468183368</v>
      </c>
      <c r="F4496" s="44">
        <v>25.469594247959733</v>
      </c>
      <c r="G4496" s="45"/>
    </row>
    <row r="4497" spans="2:7" s="40" customFormat="1">
      <c r="B4497" s="43">
        <v>41686</v>
      </c>
      <c r="C4497" s="56" t="s">
        <v>102</v>
      </c>
      <c r="D4497" s="44">
        <v>26.303145705064491</v>
      </c>
      <c r="E4497" s="44">
        <v>54.442578589318032</v>
      </c>
      <c r="F4497" s="44">
        <v>28.139432884253541</v>
      </c>
      <c r="G4497" s="45"/>
    </row>
    <row r="4498" spans="2:7" s="40" customFormat="1">
      <c r="B4498" s="43">
        <v>41686</v>
      </c>
      <c r="C4498" s="56" t="s">
        <v>103</v>
      </c>
      <c r="D4498" s="44">
        <v>38.481289143581563</v>
      </c>
      <c r="E4498" s="44">
        <v>72.770893725794579</v>
      </c>
      <c r="F4498" s="44">
        <v>34.289604582213016</v>
      </c>
      <c r="G4498" s="45"/>
    </row>
    <row r="4499" spans="2:7" s="40" customFormat="1">
      <c r="B4499" s="43">
        <v>41686</v>
      </c>
      <c r="C4499" s="56" t="s">
        <v>104</v>
      </c>
      <c r="D4499" s="44">
        <v>56.561056045789655</v>
      </c>
      <c r="E4499" s="44">
        <v>104.9734672048145</v>
      </c>
      <c r="F4499" s="44">
        <v>48.412411159024842</v>
      </c>
      <c r="G4499" s="45"/>
    </row>
    <row r="4500" spans="2:7" s="40" customFormat="1">
      <c r="B4500" s="43">
        <v>41686</v>
      </c>
      <c r="C4500" s="56" t="s">
        <v>105</v>
      </c>
      <c r="D4500" s="44">
        <v>49.108144526078377</v>
      </c>
      <c r="E4500" s="44">
        <v>83.382301993322955</v>
      </c>
      <c r="F4500" s="44">
        <v>34.274157467244578</v>
      </c>
      <c r="G4500" s="45"/>
    </row>
    <row r="4501" spans="2:7" s="40" customFormat="1">
      <c r="B4501" s="43">
        <v>41686</v>
      </c>
      <c r="C4501" s="56" t="s">
        <v>106</v>
      </c>
      <c r="D4501" s="44">
        <v>42.977206679247331</v>
      </c>
      <c r="E4501" s="44">
        <v>77.390852354167706</v>
      </c>
      <c r="F4501" s="44">
        <v>34.413645674920375</v>
      </c>
      <c r="G4501" s="45"/>
    </row>
    <row r="4502" spans="2:7" s="40" customFormat="1">
      <c r="B4502" s="43">
        <v>41686</v>
      </c>
      <c r="C4502" s="56" t="s">
        <v>107</v>
      </c>
      <c r="D4502" s="44">
        <v>77.928954268698291</v>
      </c>
      <c r="E4502" s="44">
        <v>119.08625370181566</v>
      </c>
      <c r="F4502" s="44">
        <v>41.157299433117373</v>
      </c>
      <c r="G4502" s="45"/>
    </row>
    <row r="4503" spans="2:7" s="40" customFormat="1">
      <c r="B4503" s="43">
        <v>41686</v>
      </c>
      <c r="C4503" s="56" t="s">
        <v>108</v>
      </c>
      <c r="D4503" s="44">
        <v>42.071213385907171</v>
      </c>
      <c r="E4503" s="44">
        <v>79.731892024594202</v>
      </c>
      <c r="F4503" s="44">
        <v>37.660678638687031</v>
      </c>
      <c r="G4503" s="45"/>
    </row>
    <row r="4504" spans="2:7" s="40" customFormat="1">
      <c r="B4504" s="43">
        <v>41686</v>
      </c>
      <c r="C4504" s="56" t="s">
        <v>109</v>
      </c>
      <c r="D4504" s="44">
        <v>34.545675902260882</v>
      </c>
      <c r="E4504" s="44">
        <v>74.556079954600449</v>
      </c>
      <c r="F4504" s="44">
        <v>40.010404052339567</v>
      </c>
      <c r="G4504" s="45"/>
    </row>
    <row r="4505" spans="2:7" s="40" customFormat="1">
      <c r="B4505" s="43">
        <v>41686</v>
      </c>
      <c r="C4505" s="56" t="s">
        <v>110</v>
      </c>
      <c r="D4505" s="44">
        <v>56.330284288089601</v>
      </c>
      <c r="E4505" s="44">
        <v>95.769112444740188</v>
      </c>
      <c r="F4505" s="44">
        <v>39.438828156650587</v>
      </c>
      <c r="G4505" s="45"/>
    </row>
    <row r="4506" spans="2:7" s="40" customFormat="1">
      <c r="B4506" s="43">
        <v>41686</v>
      </c>
      <c r="C4506" s="56" t="s">
        <v>111</v>
      </c>
      <c r="D4506" s="44">
        <v>58.963300115785046</v>
      </c>
      <c r="E4506" s="44">
        <v>99.218706571208031</v>
      </c>
      <c r="F4506" s="44">
        <v>40.255406455422985</v>
      </c>
      <c r="G4506" s="45"/>
    </row>
    <row r="4507" spans="2:7" s="40" customFormat="1">
      <c r="B4507" s="43">
        <v>41686</v>
      </c>
      <c r="C4507" s="56" t="s">
        <v>112</v>
      </c>
      <c r="D4507" s="44">
        <v>52.603521565428956</v>
      </c>
      <c r="E4507" s="44">
        <v>91.899592099082597</v>
      </c>
      <c r="F4507" s="44">
        <v>39.296070533653641</v>
      </c>
      <c r="G4507" s="45"/>
    </row>
    <row r="4508" spans="2:7" s="40" customFormat="1">
      <c r="B4508" s="43">
        <v>41686</v>
      </c>
      <c r="C4508" s="56" t="s">
        <v>113</v>
      </c>
      <c r="D4508" s="44">
        <v>46.587281904307929</v>
      </c>
      <c r="E4508" s="44">
        <v>84.810575564155016</v>
      </c>
      <c r="F4508" s="44">
        <v>38.223293659847087</v>
      </c>
      <c r="G4508" s="45"/>
    </row>
    <row r="4509" spans="2:7" s="40" customFormat="1">
      <c r="B4509" s="43">
        <v>41686</v>
      </c>
      <c r="C4509" s="56" t="s">
        <v>114</v>
      </c>
      <c r="D4509" s="44">
        <v>84.379156767854354</v>
      </c>
      <c r="E4509" s="44">
        <v>128.07239088691998</v>
      </c>
      <c r="F4509" s="44">
        <v>43.693234119065622</v>
      </c>
      <c r="G4509" s="45"/>
    </row>
    <row r="4510" spans="2:7" s="40" customFormat="1">
      <c r="B4510" s="43">
        <v>41686</v>
      </c>
      <c r="C4510" s="56" t="s">
        <v>115</v>
      </c>
      <c r="D4510" s="44">
        <v>71.524671524692167</v>
      </c>
      <c r="E4510" s="44">
        <v>109.88021595238133</v>
      </c>
      <c r="F4510" s="44">
        <v>38.355544427689168</v>
      </c>
      <c r="G4510" s="45"/>
    </row>
    <row r="4511" spans="2:7" s="40" customFormat="1">
      <c r="B4511" s="43">
        <v>41686</v>
      </c>
      <c r="C4511" s="56" t="s">
        <v>116</v>
      </c>
      <c r="D4511" s="44">
        <v>49.261421388838379</v>
      </c>
      <c r="E4511" s="44">
        <v>86.094964559376194</v>
      </c>
      <c r="F4511" s="44">
        <v>36.833543170537816</v>
      </c>
      <c r="G4511" s="45"/>
    </row>
    <row r="4512" spans="2:7" s="40" customFormat="1">
      <c r="B4512" s="43">
        <v>41686</v>
      </c>
      <c r="C4512" s="56" t="s">
        <v>117</v>
      </c>
      <c r="D4512" s="44">
        <v>27.27942226780964</v>
      </c>
      <c r="E4512" s="44">
        <v>59.434960295947853</v>
      </c>
      <c r="F4512" s="44">
        <v>32.15553802813821</v>
      </c>
      <c r="G4512" s="45"/>
    </row>
    <row r="4513" spans="2:7" s="40" customFormat="1">
      <c r="B4513" s="43">
        <v>41686</v>
      </c>
      <c r="C4513" s="56" t="s">
        <v>118</v>
      </c>
      <c r="D4513" s="44">
        <v>62.791258274710678</v>
      </c>
      <c r="E4513" s="44">
        <v>99.319030827937922</v>
      </c>
      <c r="F4513" s="44">
        <v>36.527772553227244</v>
      </c>
      <c r="G4513" s="45"/>
    </row>
    <row r="4514" spans="2:7" s="40" customFormat="1">
      <c r="B4514" s="43">
        <v>41686</v>
      </c>
      <c r="C4514" s="56" t="s">
        <v>119</v>
      </c>
      <c r="D4514" s="44">
        <v>38.2074416297515</v>
      </c>
      <c r="E4514" s="44">
        <v>69.146534359894773</v>
      </c>
      <c r="F4514" s="44">
        <v>30.939092730143273</v>
      </c>
      <c r="G4514" s="45"/>
    </row>
    <row r="4515" spans="2:7" s="40" customFormat="1">
      <c r="B4515" s="43">
        <v>41686</v>
      </c>
      <c r="C4515" s="56" t="s">
        <v>120</v>
      </c>
      <c r="D4515" s="44">
        <v>29.57912757618503</v>
      </c>
      <c r="E4515" s="44">
        <v>60.207509901852362</v>
      </c>
      <c r="F4515" s="44">
        <v>30.628382325667332</v>
      </c>
      <c r="G4515" s="45"/>
    </row>
    <row r="4516" spans="2:7" s="40" customFormat="1">
      <c r="B4516" s="43">
        <v>41686</v>
      </c>
      <c r="C4516" s="56" t="s">
        <v>121</v>
      </c>
      <c r="D4516" s="44">
        <v>48.073635059223172</v>
      </c>
      <c r="E4516" s="44">
        <v>77.666065612588426</v>
      </c>
      <c r="F4516" s="44">
        <v>29.592430553365254</v>
      </c>
      <c r="G4516" s="45"/>
    </row>
    <row r="4517" spans="2:7" s="40" customFormat="1">
      <c r="B4517" s="43">
        <v>41686</v>
      </c>
      <c r="C4517" s="56" t="s">
        <v>122</v>
      </c>
      <c r="D4517" s="44">
        <v>74.894145109292722</v>
      </c>
      <c r="E4517" s="44">
        <v>104.54380595993462</v>
      </c>
      <c r="F4517" s="44">
        <v>29.649660850641894</v>
      </c>
      <c r="G4517" s="45"/>
    </row>
    <row r="4518" spans="2:7" s="40" customFormat="1">
      <c r="B4518" s="43">
        <v>41686</v>
      </c>
      <c r="C4518" s="56" t="s">
        <v>123</v>
      </c>
      <c r="D4518" s="44">
        <v>11.084191846876884</v>
      </c>
      <c r="E4518" s="44">
        <v>24.285378481581812</v>
      </c>
      <c r="F4518" s="44">
        <v>13.201186634704928</v>
      </c>
      <c r="G4518" s="45"/>
    </row>
    <row r="4519" spans="2:7" s="40" customFormat="1">
      <c r="B4519" s="43">
        <v>41686</v>
      </c>
      <c r="C4519" s="56" t="s">
        <v>124</v>
      </c>
      <c r="D4519" s="44">
        <v>8.1699950999513877</v>
      </c>
      <c r="E4519" s="44">
        <v>19.037195590710091</v>
      </c>
      <c r="F4519" s="44">
        <v>10.867200490758703</v>
      </c>
      <c r="G4519" s="45"/>
    </row>
    <row r="4520" spans="2:7" s="40" customFormat="1">
      <c r="B4520" s="43">
        <v>41686</v>
      </c>
      <c r="C4520" s="56" t="s">
        <v>125</v>
      </c>
      <c r="D4520" s="44">
        <v>17.640851939177995</v>
      </c>
      <c r="E4520" s="44">
        <v>35.000627868878105</v>
      </c>
      <c r="F4520" s="44">
        <v>17.35977592970011</v>
      </c>
      <c r="G4520" s="45"/>
    </row>
    <row r="4521" spans="2:7" s="40" customFormat="1">
      <c r="B4521" s="43">
        <v>41687</v>
      </c>
      <c r="C4521" s="56">
        <v>0</v>
      </c>
      <c r="D4521" s="44">
        <v>16.766526738062844</v>
      </c>
      <c r="E4521" s="44">
        <v>29.961526170669256</v>
      </c>
      <c r="F4521" s="44">
        <v>13.194999432606412</v>
      </c>
      <c r="G4521" s="45"/>
    </row>
    <row r="4522" spans="2:7" s="40" customFormat="1">
      <c r="B4522" s="43">
        <v>41687</v>
      </c>
      <c r="C4522" s="56" t="s">
        <v>31</v>
      </c>
      <c r="D4522" s="44">
        <v>10.865401451821842</v>
      </c>
      <c r="E4522" s="44">
        <v>22.528505357690904</v>
      </c>
      <c r="F4522" s="44">
        <v>11.663103905869061</v>
      </c>
      <c r="G4522" s="45"/>
    </row>
    <row r="4523" spans="2:7" s="40" customFormat="1">
      <c r="B4523" s="43">
        <v>41687</v>
      </c>
      <c r="C4523" s="56" t="s">
        <v>32</v>
      </c>
      <c r="D4523" s="44">
        <v>7.6182298662012915</v>
      </c>
      <c r="E4523" s="44">
        <v>17.688166737756934</v>
      </c>
      <c r="F4523" s="44">
        <v>10.069936871555642</v>
      </c>
      <c r="G4523" s="45"/>
    </row>
    <row r="4524" spans="2:7" s="40" customFormat="1">
      <c r="B4524" s="43">
        <v>41687</v>
      </c>
      <c r="C4524" s="56" t="s">
        <v>33</v>
      </c>
      <c r="D4524" s="44">
        <v>1.5298823676152582</v>
      </c>
      <c r="E4524" s="44">
        <v>13.945550219789272</v>
      </c>
      <c r="F4524" s="44">
        <v>12.415667852174014</v>
      </c>
      <c r="G4524" s="45"/>
    </row>
    <row r="4525" spans="2:7" s="40" customFormat="1">
      <c r="B4525" s="43">
        <v>41687</v>
      </c>
      <c r="C4525" s="56" t="s">
        <v>34</v>
      </c>
      <c r="D4525" s="44">
        <v>13.061171841202214</v>
      </c>
      <c r="E4525" s="44">
        <v>30.493945032360916</v>
      </c>
      <c r="F4525" s="44">
        <v>17.432773191158702</v>
      </c>
      <c r="G4525" s="45"/>
    </row>
    <row r="4526" spans="2:7" s="40" customFormat="1">
      <c r="B4526" s="43">
        <v>41687</v>
      </c>
      <c r="C4526" s="56" t="s">
        <v>35</v>
      </c>
      <c r="D4526" s="44">
        <v>4.7353003129258022</v>
      </c>
      <c r="E4526" s="44">
        <v>14.447163461696956</v>
      </c>
      <c r="F4526" s="44">
        <v>9.7118631487711546</v>
      </c>
      <c r="G4526" s="45"/>
    </row>
    <row r="4527" spans="2:7" s="40" customFormat="1">
      <c r="B4527" s="43">
        <v>41687</v>
      </c>
      <c r="C4527" s="56" t="s">
        <v>36</v>
      </c>
      <c r="D4527" s="44">
        <v>4.9121977533608323</v>
      </c>
      <c r="E4527" s="44">
        <v>14.352991920689014</v>
      </c>
      <c r="F4527" s="44">
        <v>9.4407941673281819</v>
      </c>
      <c r="G4527" s="45"/>
    </row>
    <row r="4528" spans="2:7" s="40" customFormat="1">
      <c r="B4528" s="43">
        <v>41687</v>
      </c>
      <c r="C4528" s="56" t="s">
        <v>37</v>
      </c>
      <c r="D4528" s="44">
        <v>25.174880912679264</v>
      </c>
      <c r="E4528" s="44">
        <v>33.138170256709252</v>
      </c>
      <c r="F4528" s="44">
        <v>7.9632893440299881</v>
      </c>
      <c r="G4528" s="45"/>
    </row>
    <row r="4529" spans="2:7" s="40" customFormat="1">
      <c r="B4529" s="43">
        <v>41687</v>
      </c>
      <c r="C4529" s="56" t="s">
        <v>38</v>
      </c>
      <c r="D4529" s="44">
        <v>6.9727496434011806</v>
      </c>
      <c r="E4529" s="44">
        <v>19.109213543124035</v>
      </c>
      <c r="F4529" s="44">
        <v>12.136463899722855</v>
      </c>
      <c r="G4529" s="45"/>
    </row>
    <row r="4530" spans="2:7" s="40" customFormat="1">
      <c r="B4530" s="43">
        <v>41687</v>
      </c>
      <c r="C4530" s="56" t="s">
        <v>39</v>
      </c>
      <c r="D4530" s="44">
        <v>3.4447283251655838</v>
      </c>
      <c r="E4530" s="44">
        <v>9.2409420498142119</v>
      </c>
      <c r="F4530" s="44">
        <v>5.7962137246486281</v>
      </c>
      <c r="G4530" s="45"/>
    </row>
    <row r="4531" spans="2:7" s="40" customFormat="1">
      <c r="B4531" s="43">
        <v>41687</v>
      </c>
      <c r="C4531" s="56" t="s">
        <v>40</v>
      </c>
      <c r="D4531" s="44">
        <v>4.4854081257107588</v>
      </c>
      <c r="E4531" s="44">
        <v>12.05287489008645</v>
      </c>
      <c r="F4531" s="44">
        <v>7.5674667643756912</v>
      </c>
      <c r="G4531" s="45"/>
    </row>
    <row r="4532" spans="2:7" s="40" customFormat="1">
      <c r="B4532" s="43">
        <v>41687</v>
      </c>
      <c r="C4532" s="56" t="s">
        <v>41</v>
      </c>
      <c r="D4532" s="44">
        <v>8.3567604578164136</v>
      </c>
      <c r="E4532" s="44">
        <v>14.582531001185863</v>
      </c>
      <c r="F4532" s="44">
        <v>6.2257705433694497</v>
      </c>
      <c r="G4532" s="45"/>
    </row>
    <row r="4533" spans="2:7" s="40" customFormat="1">
      <c r="B4533" s="43">
        <v>41687</v>
      </c>
      <c r="C4533" s="56" t="s">
        <v>42</v>
      </c>
      <c r="D4533" s="44">
        <v>7.9300347876013415</v>
      </c>
      <c r="E4533" s="44">
        <v>17.300316897009161</v>
      </c>
      <c r="F4533" s="44">
        <v>9.3702821094078192</v>
      </c>
      <c r="G4533" s="45"/>
    </row>
    <row r="4534" spans="2:7" s="40" customFormat="1">
      <c r="B4534" s="43">
        <v>41687</v>
      </c>
      <c r="C4534" s="56" t="s">
        <v>43</v>
      </c>
      <c r="D4534" s="44">
        <v>2.2999061138953882</v>
      </c>
      <c r="E4534" s="44">
        <v>9.9306351206437782</v>
      </c>
      <c r="F4534" s="44">
        <v>7.6307290067483899</v>
      </c>
      <c r="G4534" s="45"/>
    </row>
    <row r="4535" spans="2:7" s="40" customFormat="1">
      <c r="B4535" s="43">
        <v>41687</v>
      </c>
      <c r="C4535" s="56" t="s">
        <v>44</v>
      </c>
      <c r="D4535" s="44">
        <v>7.9195445045913386</v>
      </c>
      <c r="E4535" s="44">
        <v>15.178099499630488</v>
      </c>
      <c r="F4535" s="44">
        <v>7.258554995039149</v>
      </c>
      <c r="G4535" s="45"/>
    </row>
    <row r="4536" spans="2:7" s="40" customFormat="1">
      <c r="B4536" s="43">
        <v>41687</v>
      </c>
      <c r="C4536" s="56" t="s">
        <v>45</v>
      </c>
      <c r="D4536" s="44">
        <v>6.7643585002511442</v>
      </c>
      <c r="E4536" s="44">
        <v>18.303505945751528</v>
      </c>
      <c r="F4536" s="44">
        <v>11.539147445500383</v>
      </c>
      <c r="G4536" s="45"/>
    </row>
    <row r="4537" spans="2:7" s="40" customFormat="1">
      <c r="B4537" s="43">
        <v>41687</v>
      </c>
      <c r="C4537" s="56" t="s">
        <v>46</v>
      </c>
      <c r="D4537" s="44">
        <v>10.916576458421845</v>
      </c>
      <c r="E4537" s="44">
        <v>22.965481474817604</v>
      </c>
      <c r="F4537" s="44">
        <v>12.048905016395759</v>
      </c>
      <c r="G4537" s="45"/>
    </row>
    <row r="4538" spans="2:7" s="40" customFormat="1">
      <c r="B4538" s="43">
        <v>41687</v>
      </c>
      <c r="C4538" s="56" t="s">
        <v>47</v>
      </c>
      <c r="D4538" s="44">
        <v>4.2146712888757119</v>
      </c>
      <c r="E4538" s="44">
        <v>10.442592853094453</v>
      </c>
      <c r="F4538" s="44">
        <v>6.2279215642187413</v>
      </c>
      <c r="G4538" s="45"/>
    </row>
    <row r="4539" spans="2:7" s="40" customFormat="1">
      <c r="B4539" s="43">
        <v>41687</v>
      </c>
      <c r="C4539" s="56" t="s">
        <v>48</v>
      </c>
      <c r="D4539" s="44">
        <v>4.3915602893407417</v>
      </c>
      <c r="E4539" s="44">
        <v>10.306640589205537</v>
      </c>
      <c r="F4539" s="44">
        <v>5.9150802998647958</v>
      </c>
      <c r="G4539" s="45"/>
    </row>
    <row r="4540" spans="2:7" s="40" customFormat="1">
      <c r="B4540" s="43">
        <v>41687</v>
      </c>
      <c r="C4540" s="56" t="s">
        <v>49</v>
      </c>
      <c r="D4540" s="44">
        <v>15.370380065707597</v>
      </c>
      <c r="E4540" s="44">
        <v>33.417981355624043</v>
      </c>
      <c r="F4540" s="44">
        <v>18.047601289916447</v>
      </c>
      <c r="G4540" s="45"/>
    </row>
    <row r="4541" spans="2:7" s="40" customFormat="1">
      <c r="B4541" s="43">
        <v>41687</v>
      </c>
      <c r="C4541" s="56" t="s">
        <v>50</v>
      </c>
      <c r="D4541" s="44">
        <v>14.548191041282458</v>
      </c>
      <c r="E4541" s="44">
        <v>27.930029169198484</v>
      </c>
      <c r="F4541" s="44">
        <v>13.381838127916026</v>
      </c>
      <c r="G4541" s="45"/>
    </row>
    <row r="4542" spans="2:7" s="40" customFormat="1">
      <c r="B4542" s="43">
        <v>41687</v>
      </c>
      <c r="C4542" s="56" t="s">
        <v>51</v>
      </c>
      <c r="D4542" s="44">
        <v>11.936113908587014</v>
      </c>
      <c r="E4542" s="44">
        <v>23.936892926574988</v>
      </c>
      <c r="F4542" s="44">
        <v>12.000779017987973</v>
      </c>
      <c r="G4542" s="45"/>
    </row>
    <row r="4543" spans="2:7" s="40" customFormat="1">
      <c r="B4543" s="43">
        <v>41687</v>
      </c>
      <c r="C4543" s="56" t="s">
        <v>52</v>
      </c>
      <c r="D4543" s="44">
        <v>10.052506810501697</v>
      </c>
      <c r="E4543" s="44">
        <v>21.177227158950714</v>
      </c>
      <c r="F4543" s="44">
        <v>11.124720348449017</v>
      </c>
      <c r="G4543" s="45"/>
    </row>
    <row r="4544" spans="2:7" s="40" customFormat="1">
      <c r="B4544" s="43">
        <v>41687</v>
      </c>
      <c r="C4544" s="56" t="s">
        <v>53</v>
      </c>
      <c r="D4544" s="44">
        <v>12.258582461212068</v>
      </c>
      <c r="E4544" s="44">
        <v>25.25363756969616</v>
      </c>
      <c r="F4544" s="44">
        <v>12.995055108484092</v>
      </c>
      <c r="G4544" s="45"/>
    </row>
    <row r="4545" spans="2:7" s="40" customFormat="1">
      <c r="B4545" s="43">
        <v>41687</v>
      </c>
      <c r="C4545" s="56" t="s">
        <v>54</v>
      </c>
      <c r="D4545" s="44">
        <v>17.565686092322963</v>
      </c>
      <c r="E4545" s="44">
        <v>37.09628094897672</v>
      </c>
      <c r="F4545" s="44">
        <v>19.530594856653757</v>
      </c>
      <c r="G4545" s="45"/>
    </row>
    <row r="4546" spans="2:7" s="40" customFormat="1">
      <c r="B4546" s="43">
        <v>41687</v>
      </c>
      <c r="C4546" s="56" t="s">
        <v>55</v>
      </c>
      <c r="D4546" s="44">
        <v>13.590441479512291</v>
      </c>
      <c r="E4546" s="44">
        <v>30.270548434909006</v>
      </c>
      <c r="F4546" s="44">
        <v>16.680106955396717</v>
      </c>
      <c r="G4546" s="45"/>
    </row>
    <row r="4547" spans="2:7" s="40" customFormat="1">
      <c r="B4547" s="43">
        <v>41687</v>
      </c>
      <c r="C4547" s="56" t="s">
        <v>56</v>
      </c>
      <c r="D4547" s="44">
        <v>19.657127679173318</v>
      </c>
      <c r="E4547" s="44">
        <v>39.49989881516921</v>
      </c>
      <c r="F4547" s="44">
        <v>19.842771135995893</v>
      </c>
      <c r="G4547" s="45"/>
    </row>
    <row r="4548" spans="2:7" s="40" customFormat="1">
      <c r="B4548" s="43">
        <v>41687</v>
      </c>
      <c r="C4548" s="56" t="s">
        <v>57</v>
      </c>
      <c r="D4548" s="44">
        <v>15.910846971527683</v>
      </c>
      <c r="E4548" s="44">
        <v>37.827272980627257</v>
      </c>
      <c r="F4548" s="44">
        <v>21.916426009099574</v>
      </c>
      <c r="G4548" s="45"/>
    </row>
    <row r="4549" spans="2:7" s="40" customFormat="1">
      <c r="B4549" s="43">
        <v>41687</v>
      </c>
      <c r="C4549" s="56" t="s">
        <v>58</v>
      </c>
      <c r="D4549" s="44">
        <v>37.981874158006406</v>
      </c>
      <c r="E4549" s="44">
        <v>72.131645073526713</v>
      </c>
      <c r="F4549" s="44">
        <v>34.149770915520307</v>
      </c>
      <c r="G4549" s="45"/>
    </row>
    <row r="4550" spans="2:7" s="40" customFormat="1">
      <c r="B4550" s="43">
        <v>41687</v>
      </c>
      <c r="C4550" s="56" t="s">
        <v>59</v>
      </c>
      <c r="D4550" s="44">
        <v>36.701743731611188</v>
      </c>
      <c r="E4550" s="44">
        <v>70.657434533355641</v>
      </c>
      <c r="F4550" s="44">
        <v>33.955690801744453</v>
      </c>
      <c r="G4550" s="45"/>
    </row>
    <row r="4551" spans="2:7" s="40" customFormat="1">
      <c r="B4551" s="43">
        <v>41687</v>
      </c>
      <c r="C4551" s="56" t="s">
        <v>60</v>
      </c>
      <c r="D4551" s="44">
        <v>73.205389085862322</v>
      </c>
      <c r="E4551" s="44">
        <v>115.28798282766762</v>
      </c>
      <c r="F4551" s="44">
        <v>42.082593741805297</v>
      </c>
      <c r="G4551" s="45"/>
    </row>
    <row r="4552" spans="2:7" s="40" customFormat="1">
      <c r="B4552" s="43">
        <v>41687</v>
      </c>
      <c r="C4552" s="56" t="s">
        <v>61</v>
      </c>
      <c r="D4552" s="44">
        <v>53.975032455444094</v>
      </c>
      <c r="E4552" s="44">
        <v>96.99600861721909</v>
      </c>
      <c r="F4552" s="44">
        <v>43.020976161774996</v>
      </c>
      <c r="G4552" s="45"/>
    </row>
    <row r="4553" spans="2:7" s="40" customFormat="1">
      <c r="B4553" s="43">
        <v>41687</v>
      </c>
      <c r="C4553" s="56" t="s">
        <v>62</v>
      </c>
      <c r="D4553" s="44">
        <v>47.60641467750802</v>
      </c>
      <c r="E4553" s="44">
        <v>85.717610953290176</v>
      </c>
      <c r="F4553" s="44">
        <v>38.111196275782156</v>
      </c>
      <c r="G4553" s="45"/>
    </row>
    <row r="4554" spans="2:7" s="40" customFormat="1">
      <c r="B4554" s="43">
        <v>41687</v>
      </c>
      <c r="C4554" s="56" t="s">
        <v>63</v>
      </c>
      <c r="D4554" s="44">
        <v>59.843289365155073</v>
      </c>
      <c r="E4554" s="44">
        <v>100.86207972448665</v>
      </c>
      <c r="F4554" s="44">
        <v>41.018790359331575</v>
      </c>
      <c r="G4554" s="45"/>
    </row>
    <row r="4555" spans="2:7" s="40" customFormat="1">
      <c r="B4555" s="43">
        <v>41687</v>
      </c>
      <c r="C4555" s="56" t="s">
        <v>64</v>
      </c>
      <c r="D4555" s="44">
        <v>50.092866929268432</v>
      </c>
      <c r="E4555" s="44">
        <v>88.110068574844661</v>
      </c>
      <c r="F4555" s="44">
        <v>38.017201645576229</v>
      </c>
      <c r="G4555" s="45"/>
    </row>
    <row r="4556" spans="2:7" s="40" customFormat="1">
      <c r="B4556" s="43">
        <v>41687</v>
      </c>
      <c r="C4556" s="56" t="s">
        <v>65</v>
      </c>
      <c r="D4556" s="44">
        <v>36.149086656096088</v>
      </c>
      <c r="E4556" s="44">
        <v>67.676064627632485</v>
      </c>
      <c r="F4556" s="44">
        <v>31.526977971536397</v>
      </c>
      <c r="G4556" s="45"/>
    </row>
    <row r="4557" spans="2:7" s="40" customFormat="1">
      <c r="B4557" s="43">
        <v>41687</v>
      </c>
      <c r="C4557" s="56" t="s">
        <v>66</v>
      </c>
      <c r="D4557" s="44">
        <v>62.506165761370518</v>
      </c>
      <c r="E4557" s="44">
        <v>101.38283166513631</v>
      </c>
      <c r="F4557" s="44">
        <v>38.87666590376579</v>
      </c>
      <c r="G4557" s="45"/>
    </row>
    <row r="4558" spans="2:7" s="40" customFormat="1">
      <c r="B4558" s="43">
        <v>41687</v>
      </c>
      <c r="C4558" s="56" t="s">
        <v>67</v>
      </c>
      <c r="D4558" s="44">
        <v>38.000884813106396</v>
      </c>
      <c r="E4558" s="44">
        <v>64.330673641604577</v>
      </c>
      <c r="F4558" s="44">
        <v>26.329788828498181</v>
      </c>
      <c r="G4558" s="45"/>
    </row>
    <row r="4559" spans="2:7" s="40" customFormat="1">
      <c r="B4559" s="43">
        <v>41687</v>
      </c>
      <c r="C4559" s="56" t="s">
        <v>68</v>
      </c>
      <c r="D4559" s="44">
        <v>46.658014797087851</v>
      </c>
      <c r="E4559" s="44">
        <v>87.794374096744832</v>
      </c>
      <c r="F4559" s="44">
        <v>41.136359299656981</v>
      </c>
      <c r="G4559" s="45"/>
    </row>
    <row r="4560" spans="2:7" s="40" customFormat="1">
      <c r="B4560" s="43">
        <v>41687</v>
      </c>
      <c r="C4560" s="56" t="s">
        <v>69</v>
      </c>
      <c r="D4560" s="44">
        <v>37.875619836606369</v>
      </c>
      <c r="E4560" s="44">
        <v>70.97713915715039</v>
      </c>
      <c r="F4560" s="44">
        <v>33.101519320544021</v>
      </c>
      <c r="G4560" s="45"/>
    </row>
    <row r="4561" spans="2:7" s="40" customFormat="1">
      <c r="B4561" s="43">
        <v>41687</v>
      </c>
      <c r="C4561" s="56" t="s">
        <v>70</v>
      </c>
      <c r="D4561" s="44">
        <v>36.52272676260614</v>
      </c>
      <c r="E4561" s="44">
        <v>65.562786983982789</v>
      </c>
      <c r="F4561" s="44">
        <v>29.040060221376649</v>
      </c>
      <c r="G4561" s="45"/>
    </row>
    <row r="4562" spans="2:7" s="40" customFormat="1">
      <c r="B4562" s="43">
        <v>41687</v>
      </c>
      <c r="C4562" s="56" t="s">
        <v>71</v>
      </c>
      <c r="D4562" s="44">
        <v>30.976519914540209</v>
      </c>
      <c r="E4562" s="44">
        <v>60.56656147710693</v>
      </c>
      <c r="F4562" s="44">
        <v>29.590041562566721</v>
      </c>
      <c r="G4562" s="45"/>
    </row>
    <row r="4563" spans="2:7" s="40" customFormat="1">
      <c r="B4563" s="43">
        <v>41687</v>
      </c>
      <c r="C4563" s="56" t="s">
        <v>72</v>
      </c>
      <c r="D4563" s="44">
        <v>22.777038947853828</v>
      </c>
      <c r="E4563" s="44">
        <v>45.51609512174138</v>
      </c>
      <c r="F4563" s="44">
        <v>22.739056173887551</v>
      </c>
      <c r="G4563" s="45"/>
    </row>
    <row r="4564" spans="2:7" s="40" customFormat="1">
      <c r="B4564" s="43">
        <v>41687</v>
      </c>
      <c r="C4564" s="56" t="s">
        <v>73</v>
      </c>
      <c r="D4564" s="44">
        <v>27.157495905454564</v>
      </c>
      <c r="E4564" s="44">
        <v>50.114431434483492</v>
      </c>
      <c r="F4564" s="44">
        <v>22.956935529028929</v>
      </c>
      <c r="G4564" s="45"/>
    </row>
    <row r="4565" spans="2:7" s="40" customFormat="1">
      <c r="B4565" s="43">
        <v>41687</v>
      </c>
      <c r="C4565" s="56" t="s">
        <v>74</v>
      </c>
      <c r="D4565" s="44">
        <v>26.033600332084372</v>
      </c>
      <c r="E4565" s="44">
        <v>51.054746366067896</v>
      </c>
      <c r="F4565" s="44">
        <v>25.021146033983523</v>
      </c>
      <c r="G4565" s="45"/>
    </row>
    <row r="4566" spans="2:7" s="40" customFormat="1">
      <c r="B4566" s="43">
        <v>41687</v>
      </c>
      <c r="C4566" s="56" t="s">
        <v>75</v>
      </c>
      <c r="D4566" s="44">
        <v>23.473818146163943</v>
      </c>
      <c r="E4566" s="44">
        <v>40.81219491318933</v>
      </c>
      <c r="F4566" s="44">
        <v>17.338376767025387</v>
      </c>
      <c r="G4566" s="45"/>
    </row>
    <row r="4567" spans="2:7" s="40" customFormat="1">
      <c r="B4567" s="43">
        <v>41687</v>
      </c>
      <c r="C4567" s="56" t="s">
        <v>76</v>
      </c>
      <c r="D4567" s="44">
        <v>13.318408230402234</v>
      </c>
      <c r="E4567" s="44">
        <v>26.222067689697507</v>
      </c>
      <c r="F4567" s="44">
        <v>12.903659459295273</v>
      </c>
      <c r="G4567" s="45"/>
    </row>
    <row r="4568" spans="2:7" s="40" customFormat="1">
      <c r="B4568" s="43">
        <v>41687</v>
      </c>
      <c r="C4568" s="56" t="s">
        <v>77</v>
      </c>
      <c r="D4568" s="44">
        <v>15.846741324877659</v>
      </c>
      <c r="E4568" s="44">
        <v>30.977176556176513</v>
      </c>
      <c r="F4568" s="44">
        <v>15.130435231298854</v>
      </c>
      <c r="G4568" s="45"/>
    </row>
    <row r="4569" spans="2:7" s="40" customFormat="1">
      <c r="B4569" s="43">
        <v>41687</v>
      </c>
      <c r="C4569" s="56" t="s">
        <v>78</v>
      </c>
      <c r="D4569" s="44">
        <v>12.75640350132214</v>
      </c>
      <c r="E4569" s="44">
        <v>27.15189449191892</v>
      </c>
      <c r="F4569" s="44">
        <v>14.39549099059678</v>
      </c>
      <c r="G4569" s="45"/>
    </row>
    <row r="4570" spans="2:7" s="40" customFormat="1">
      <c r="B4570" s="43">
        <v>41687</v>
      </c>
      <c r="C4570" s="56" t="s">
        <v>79</v>
      </c>
      <c r="D4570" s="44">
        <v>15.326332288097571</v>
      </c>
      <c r="E4570" s="44">
        <v>28.447654868132101</v>
      </c>
      <c r="F4570" s="44">
        <v>13.12132258003453</v>
      </c>
      <c r="G4570" s="45"/>
    </row>
    <row r="4571" spans="2:7" s="40" customFormat="1">
      <c r="B4571" s="43">
        <v>41687</v>
      </c>
      <c r="C4571" s="56" t="s">
        <v>80</v>
      </c>
      <c r="D4571" s="44">
        <v>15.378275496382578</v>
      </c>
      <c r="E4571" s="44">
        <v>36.317046100027149</v>
      </c>
      <c r="F4571" s="44">
        <v>20.938770603644571</v>
      </c>
      <c r="G4571" s="45"/>
    </row>
    <row r="4572" spans="2:7" s="40" customFormat="1">
      <c r="B4572" s="43">
        <v>41687</v>
      </c>
      <c r="C4572" s="56" t="s">
        <v>81</v>
      </c>
      <c r="D4572" s="44">
        <v>20.039514612033358</v>
      </c>
      <c r="E4572" s="44">
        <v>39.608854002165074</v>
      </c>
      <c r="F4572" s="44">
        <v>19.569339390131717</v>
      </c>
      <c r="G4572" s="45"/>
    </row>
    <row r="4573" spans="2:7" s="40" customFormat="1">
      <c r="B4573" s="43">
        <v>41687</v>
      </c>
      <c r="C4573" s="56" t="s">
        <v>82</v>
      </c>
      <c r="D4573" s="44">
        <v>15.815109952002651</v>
      </c>
      <c r="E4573" s="44">
        <v>32.846931672751325</v>
      </c>
      <c r="F4573" s="44">
        <v>17.031821720748674</v>
      </c>
      <c r="G4573" s="45"/>
    </row>
    <row r="4574" spans="2:7" s="40" customFormat="1">
      <c r="B4574" s="43">
        <v>41687</v>
      </c>
      <c r="C4574" s="56" t="s">
        <v>83</v>
      </c>
      <c r="D4574" s="44">
        <v>36.926006299461186</v>
      </c>
      <c r="E4574" s="44">
        <v>67.020710072768807</v>
      </c>
      <c r="F4574" s="44">
        <v>30.094703773307621</v>
      </c>
      <c r="G4574" s="45"/>
    </row>
    <row r="4575" spans="2:7" s="40" customFormat="1">
      <c r="B4575" s="43">
        <v>41687</v>
      </c>
      <c r="C4575" s="56" t="s">
        <v>84</v>
      </c>
      <c r="D4575" s="44">
        <v>23.337446001573909</v>
      </c>
      <c r="E4575" s="44">
        <v>41.60421396846381</v>
      </c>
      <c r="F4575" s="44">
        <v>18.266767966889901</v>
      </c>
      <c r="G4575" s="45"/>
    </row>
    <row r="4576" spans="2:7" s="40" customFormat="1">
      <c r="B4576" s="43">
        <v>41687</v>
      </c>
      <c r="C4576" s="56" t="s">
        <v>85</v>
      </c>
      <c r="D4576" s="44">
        <v>20.663363185413459</v>
      </c>
      <c r="E4576" s="44">
        <v>37.977592083698092</v>
      </c>
      <c r="F4576" s="44">
        <v>17.314228898284632</v>
      </c>
      <c r="G4576" s="45"/>
    </row>
    <row r="4577" spans="2:7" s="40" customFormat="1">
      <c r="B4577" s="43">
        <v>41687</v>
      </c>
      <c r="C4577" s="56" t="s">
        <v>86</v>
      </c>
      <c r="D4577" s="44">
        <v>20.299098299383395</v>
      </c>
      <c r="E4577" s="44">
        <v>38.719351387055617</v>
      </c>
      <c r="F4577" s="44">
        <v>18.420253087672222</v>
      </c>
      <c r="G4577" s="45"/>
    </row>
    <row r="4578" spans="2:7" s="40" customFormat="1">
      <c r="B4578" s="43">
        <v>41687</v>
      </c>
      <c r="C4578" s="56" t="s">
        <v>87</v>
      </c>
      <c r="D4578" s="44">
        <v>26.437589484079425</v>
      </c>
      <c r="E4578" s="44">
        <v>47.926009596703814</v>
      </c>
      <c r="F4578" s="44">
        <v>21.488420112624389</v>
      </c>
      <c r="G4578" s="45"/>
    </row>
    <row r="4579" spans="2:7" s="40" customFormat="1">
      <c r="B4579" s="43">
        <v>41687</v>
      </c>
      <c r="C4579" s="56" t="s">
        <v>88</v>
      </c>
      <c r="D4579" s="44">
        <v>12.568453314162104</v>
      </c>
      <c r="E4579" s="44">
        <v>27.42195472267073</v>
      </c>
      <c r="F4579" s="44">
        <v>14.853501408508626</v>
      </c>
      <c r="G4579" s="45"/>
    </row>
    <row r="4580" spans="2:7" s="40" customFormat="1">
      <c r="B4580" s="43">
        <v>41687</v>
      </c>
      <c r="C4580" s="56" t="s">
        <v>89</v>
      </c>
      <c r="D4580" s="44">
        <v>15.315120716482561</v>
      </c>
      <c r="E4580" s="44">
        <v>31.528785915565141</v>
      </c>
      <c r="F4580" s="44">
        <v>16.21366519908258</v>
      </c>
      <c r="G4580" s="45"/>
    </row>
    <row r="4581" spans="2:7" s="40" customFormat="1">
      <c r="B4581" s="43">
        <v>41687</v>
      </c>
      <c r="C4581" s="56" t="s">
        <v>90</v>
      </c>
      <c r="D4581" s="44">
        <v>18.342673639083067</v>
      </c>
      <c r="E4581" s="44">
        <v>35.907275289305382</v>
      </c>
      <c r="F4581" s="44">
        <v>17.564601650222315</v>
      </c>
      <c r="G4581" s="45"/>
    </row>
    <row r="4582" spans="2:7" s="40" customFormat="1">
      <c r="B4582" s="43">
        <v>41687</v>
      </c>
      <c r="C4582" s="56" t="s">
        <v>91</v>
      </c>
      <c r="D4582" s="44">
        <v>15.325363554917564</v>
      </c>
      <c r="E4582" s="44">
        <v>33.712504535344763</v>
      </c>
      <c r="F4582" s="44">
        <v>18.387140980427198</v>
      </c>
      <c r="G4582" s="45"/>
    </row>
    <row r="4583" spans="2:7" s="40" customFormat="1">
      <c r="B4583" s="43">
        <v>41687</v>
      </c>
      <c r="C4583" s="56" t="s">
        <v>92</v>
      </c>
      <c r="D4583" s="44">
        <v>19.049961206053183</v>
      </c>
      <c r="E4583" s="44">
        <v>39.668905425839007</v>
      </c>
      <c r="F4583" s="44">
        <v>20.618944219785824</v>
      </c>
      <c r="G4583" s="45"/>
    </row>
    <row r="4584" spans="2:7" s="40" customFormat="1">
      <c r="B4584" s="43">
        <v>41687</v>
      </c>
      <c r="C4584" s="56" t="s">
        <v>93</v>
      </c>
      <c r="D4584" s="44">
        <v>25.157052733414204</v>
      </c>
      <c r="E4584" s="44">
        <v>51.435501847361586</v>
      </c>
      <c r="F4584" s="44">
        <v>26.278449113947381</v>
      </c>
      <c r="G4584" s="45"/>
    </row>
    <row r="4585" spans="2:7" s="40" customFormat="1">
      <c r="B4585" s="43">
        <v>41687</v>
      </c>
      <c r="C4585" s="56" t="s">
        <v>94</v>
      </c>
      <c r="D4585" s="44">
        <v>26.332574468144404</v>
      </c>
      <c r="E4585" s="44">
        <v>53.83870252540607</v>
      </c>
      <c r="F4585" s="44">
        <v>27.506128057261666</v>
      </c>
      <c r="G4585" s="45"/>
    </row>
    <row r="4586" spans="2:7" s="40" customFormat="1">
      <c r="B4586" s="43">
        <v>41687</v>
      </c>
      <c r="C4586" s="56" t="s">
        <v>95</v>
      </c>
      <c r="D4586" s="44">
        <v>22.482968656738755</v>
      </c>
      <c r="E4586" s="44">
        <v>52.469425713389924</v>
      </c>
      <c r="F4586" s="44">
        <v>29.986457056651169</v>
      </c>
      <c r="G4586" s="45"/>
    </row>
    <row r="4587" spans="2:7" s="40" customFormat="1">
      <c r="B4587" s="43">
        <v>41687</v>
      </c>
      <c r="C4587" s="56" t="s">
        <v>96</v>
      </c>
      <c r="D4587" s="44">
        <v>20.589338543073438</v>
      </c>
      <c r="E4587" s="44">
        <v>43.858362950354348</v>
      </c>
      <c r="F4587" s="44">
        <v>23.269024407280909</v>
      </c>
      <c r="G4587" s="45"/>
    </row>
    <row r="4588" spans="2:7" s="40" customFormat="1">
      <c r="B4588" s="43">
        <v>41687</v>
      </c>
      <c r="C4588" s="56" t="s">
        <v>97</v>
      </c>
      <c r="D4588" s="44">
        <v>22.004154435378673</v>
      </c>
      <c r="E4588" s="44">
        <v>41.799472195973649</v>
      </c>
      <c r="F4588" s="44">
        <v>19.795317760594976</v>
      </c>
      <c r="G4588" s="45"/>
    </row>
    <row r="4589" spans="2:7" s="40" customFormat="1">
      <c r="B4589" s="43">
        <v>41687</v>
      </c>
      <c r="C4589" s="56" t="s">
        <v>98</v>
      </c>
      <c r="D4589" s="44">
        <v>18.414727274403074</v>
      </c>
      <c r="E4589" s="44">
        <v>41.820117576957628</v>
      </c>
      <c r="F4589" s="44">
        <v>23.405390302554554</v>
      </c>
      <c r="G4589" s="45"/>
    </row>
    <row r="4590" spans="2:7" s="40" customFormat="1">
      <c r="B4590" s="43">
        <v>41687</v>
      </c>
      <c r="C4590" s="56" t="s">
        <v>99</v>
      </c>
      <c r="D4590" s="44">
        <v>21.005163002388503</v>
      </c>
      <c r="E4590" s="44">
        <v>41.015233169849132</v>
      </c>
      <c r="F4590" s="44">
        <v>20.010070167460629</v>
      </c>
      <c r="G4590" s="45"/>
    </row>
    <row r="4591" spans="2:7" s="40" customFormat="1">
      <c r="B4591" s="43">
        <v>41687</v>
      </c>
      <c r="C4591" s="56" t="s">
        <v>100</v>
      </c>
      <c r="D4591" s="44">
        <v>12.442814567562076</v>
      </c>
      <c r="E4591" s="44">
        <v>30.826548265080557</v>
      </c>
      <c r="F4591" s="44">
        <v>18.38373369751848</v>
      </c>
      <c r="G4591" s="45"/>
    </row>
    <row r="4592" spans="2:7" s="40" customFormat="1">
      <c r="B4592" s="43">
        <v>41687</v>
      </c>
      <c r="C4592" s="56" t="s">
        <v>101</v>
      </c>
      <c r="D4592" s="44">
        <v>24.313298044789054</v>
      </c>
      <c r="E4592" s="44">
        <v>46.845618759513449</v>
      </c>
      <c r="F4592" s="44">
        <v>22.532320714724396</v>
      </c>
      <c r="G4592" s="45"/>
    </row>
    <row r="4593" spans="2:7" s="40" customFormat="1">
      <c r="B4593" s="43">
        <v>41687</v>
      </c>
      <c r="C4593" s="56" t="s">
        <v>102</v>
      </c>
      <c r="D4593" s="44">
        <v>28.287338098504716</v>
      </c>
      <c r="E4593" s="44">
        <v>55.393065949429051</v>
      </c>
      <c r="F4593" s="44">
        <v>27.105727850924335</v>
      </c>
      <c r="G4593" s="45"/>
    </row>
    <row r="4594" spans="2:7" s="40" customFormat="1">
      <c r="B4594" s="43">
        <v>41687</v>
      </c>
      <c r="C4594" s="56" t="s">
        <v>103</v>
      </c>
      <c r="D4594" s="44">
        <v>17.613170694637937</v>
      </c>
      <c r="E4594" s="44">
        <v>42.456264490514208</v>
      </c>
      <c r="F4594" s="44">
        <v>24.843093795876271</v>
      </c>
      <c r="G4594" s="45"/>
    </row>
    <row r="4595" spans="2:7" s="40" customFormat="1">
      <c r="B4595" s="43">
        <v>41687</v>
      </c>
      <c r="C4595" s="56" t="s">
        <v>104</v>
      </c>
      <c r="D4595" s="44">
        <v>12.733849593362123</v>
      </c>
      <c r="E4595" s="44">
        <v>30.230181172930926</v>
      </c>
      <c r="F4595" s="44">
        <v>17.496331579568803</v>
      </c>
      <c r="G4595" s="45"/>
    </row>
    <row r="4596" spans="2:7" s="40" customFormat="1">
      <c r="B4596" s="43">
        <v>41687</v>
      </c>
      <c r="C4596" s="56" t="s">
        <v>105</v>
      </c>
      <c r="D4596" s="44">
        <v>15.157778692847526</v>
      </c>
      <c r="E4596" s="44">
        <v>30.898756316481503</v>
      </c>
      <c r="F4596" s="44">
        <v>15.740977623633977</v>
      </c>
      <c r="G4596" s="45"/>
    </row>
    <row r="4597" spans="2:7" s="40" customFormat="1">
      <c r="B4597" s="43">
        <v>41687</v>
      </c>
      <c r="C4597" s="56" t="s">
        <v>106</v>
      </c>
      <c r="D4597" s="44">
        <v>17.019900690082835</v>
      </c>
      <c r="E4597" s="44">
        <v>33.500443091394857</v>
      </c>
      <c r="F4597" s="44">
        <v>16.480542401312022</v>
      </c>
      <c r="G4597" s="45"/>
    </row>
    <row r="4598" spans="2:7" s="40" customFormat="1">
      <c r="B4598" s="43">
        <v>41687</v>
      </c>
      <c r="C4598" s="56" t="s">
        <v>107</v>
      </c>
      <c r="D4598" s="44">
        <v>12.598405352227099</v>
      </c>
      <c r="E4598" s="44">
        <v>28.160681530887224</v>
      </c>
      <c r="F4598" s="44">
        <v>15.562276178660126</v>
      </c>
      <c r="G4598" s="45"/>
    </row>
    <row r="4599" spans="2:7" s="40" customFormat="1">
      <c r="B4599" s="43">
        <v>41687</v>
      </c>
      <c r="C4599" s="56" t="s">
        <v>108</v>
      </c>
      <c r="D4599" s="44">
        <v>8.6763127267814451</v>
      </c>
      <c r="E4599" s="44">
        <v>24.03308852058483</v>
      </c>
      <c r="F4599" s="44">
        <v>15.356775793803385</v>
      </c>
      <c r="G4599" s="45"/>
    </row>
    <row r="4600" spans="2:7" s="40" customFormat="1">
      <c r="B4600" s="43">
        <v>41687</v>
      </c>
      <c r="C4600" s="56" t="s">
        <v>109</v>
      </c>
      <c r="D4600" s="44">
        <v>10.746503394546789</v>
      </c>
      <c r="E4600" s="44">
        <v>25.892883094453655</v>
      </c>
      <c r="F4600" s="44">
        <v>15.146379699906866</v>
      </c>
      <c r="G4600" s="45"/>
    </row>
    <row r="4601" spans="2:7" s="40" customFormat="1">
      <c r="B4601" s="43">
        <v>41687</v>
      </c>
      <c r="C4601" s="56" t="s">
        <v>110</v>
      </c>
      <c r="D4601" s="44">
        <v>12.723043962382118</v>
      </c>
      <c r="E4601" s="44">
        <v>29.048336226221657</v>
      </c>
      <c r="F4601" s="44">
        <v>16.32529226383954</v>
      </c>
      <c r="G4601" s="45"/>
    </row>
    <row r="4602" spans="2:7" s="40" customFormat="1">
      <c r="B4602" s="64">
        <v>41687</v>
      </c>
      <c r="C4602" s="56" t="s">
        <v>111</v>
      </c>
      <c r="D4602" s="44">
        <v>12.514915170767082</v>
      </c>
      <c r="E4602" s="44">
        <v>25.046200867631182</v>
      </c>
      <c r="F4602" s="44">
        <v>12.531285696864099</v>
      </c>
      <c r="G4602" s="45"/>
    </row>
    <row r="4603" spans="2:7" s="40" customFormat="1">
      <c r="B4603" s="64">
        <v>41687</v>
      </c>
      <c r="C4603" s="65" t="s">
        <v>112</v>
      </c>
      <c r="D4603" s="59">
        <v>7.729453853351286</v>
      </c>
      <c r="E4603" s="59">
        <v>13.48954886994548</v>
      </c>
      <c r="F4603" s="59">
        <v>5.7600950165941942</v>
      </c>
      <c r="G4603" s="45"/>
    </row>
    <row r="4604" spans="2:7" s="40" customFormat="1">
      <c r="B4604" s="64">
        <v>41687</v>
      </c>
      <c r="C4604" s="65" t="s">
        <v>113</v>
      </c>
      <c r="D4604" s="59">
        <v>8.6760841899314425</v>
      </c>
      <c r="E4604" s="59">
        <v>15.944946835051928</v>
      </c>
      <c r="F4604" s="59">
        <v>7.2688626451204854</v>
      </c>
      <c r="G4604" s="45"/>
    </row>
    <row r="4605" spans="2:7" s="40" customFormat="1">
      <c r="B4605" s="64">
        <v>41687</v>
      </c>
      <c r="C4605" s="65" t="s">
        <v>114</v>
      </c>
      <c r="D4605" s="59">
        <v>8.8112764924814648</v>
      </c>
      <c r="E4605" s="59">
        <v>17.439026471008987</v>
      </c>
      <c r="F4605" s="59">
        <v>8.6277499785275218</v>
      </c>
      <c r="G4605" s="45"/>
    </row>
    <row r="4606" spans="2:7" s="40" customFormat="1">
      <c r="B4606" s="64">
        <v>41687</v>
      </c>
      <c r="C4606" s="65" t="s">
        <v>115</v>
      </c>
      <c r="D4606" s="59">
        <v>9.6850710715866093</v>
      </c>
      <c r="E4606" s="59">
        <v>18.42110045253736</v>
      </c>
      <c r="F4606" s="59">
        <v>8.7360293809507503</v>
      </c>
      <c r="G4606" s="45"/>
    </row>
    <row r="4607" spans="2:7" s="40" customFormat="1">
      <c r="B4607" s="64">
        <v>41687</v>
      </c>
      <c r="C4607" s="65" t="s">
        <v>116</v>
      </c>
      <c r="D4607" s="59">
        <v>4.8269058027208018</v>
      </c>
      <c r="E4607" s="59">
        <v>11.31589928467085</v>
      </c>
      <c r="F4607" s="59">
        <v>6.4889934819500485</v>
      </c>
      <c r="G4607" s="45"/>
    </row>
    <row r="4608" spans="2:7" s="40" customFormat="1">
      <c r="B4608" s="64">
        <v>41687</v>
      </c>
      <c r="C4608" s="65" t="s">
        <v>117</v>
      </c>
      <c r="D4608" s="59">
        <v>4.9205052080258174</v>
      </c>
      <c r="E4608" s="59">
        <v>11.138204304986962</v>
      </c>
      <c r="F4608" s="59">
        <v>6.2176990969611445</v>
      </c>
      <c r="G4608" s="45"/>
    </row>
    <row r="4609" spans="2:7" s="40" customFormat="1">
      <c r="B4609" s="64">
        <v>41687</v>
      </c>
      <c r="C4609" s="65" t="s">
        <v>118</v>
      </c>
      <c r="D4609" s="59">
        <v>5.2741712423408753</v>
      </c>
      <c r="E4609" s="59">
        <v>13.56219629088743</v>
      </c>
      <c r="F4609" s="59">
        <v>8.2880250485465545</v>
      </c>
      <c r="G4609" s="45"/>
    </row>
    <row r="4610" spans="2:7" s="40" customFormat="1">
      <c r="B4610" s="64">
        <v>41687</v>
      </c>
      <c r="C4610" s="65" t="s">
        <v>119</v>
      </c>
      <c r="D4610" s="59">
        <v>10.225804768146698</v>
      </c>
      <c r="E4610" s="59">
        <v>20.113304355362288</v>
      </c>
      <c r="F4610" s="59">
        <v>9.88749958721559</v>
      </c>
      <c r="G4610" s="45"/>
    </row>
    <row r="4611" spans="2:7" s="40" customFormat="1">
      <c r="B4611" s="64">
        <v>41687</v>
      </c>
      <c r="C4611" s="65" t="s">
        <v>120</v>
      </c>
      <c r="D4611" s="59">
        <v>7.6146995473212638</v>
      </c>
      <c r="E4611" s="59">
        <v>13.854586671579241</v>
      </c>
      <c r="F4611" s="59">
        <v>6.2398871242579776</v>
      </c>
      <c r="G4611" s="45"/>
    </row>
    <row r="4612" spans="2:7" s="40" customFormat="1">
      <c r="B4612" s="64">
        <v>41687</v>
      </c>
      <c r="C4612" s="65" t="s">
        <v>121</v>
      </c>
      <c r="D4612" s="59">
        <v>7.968345797031323</v>
      </c>
      <c r="E4612" s="59">
        <v>15.714307392214064</v>
      </c>
      <c r="F4612" s="59">
        <v>7.7459615951827407</v>
      </c>
      <c r="G4612" s="45"/>
    </row>
    <row r="4613" spans="2:7" s="40" customFormat="1">
      <c r="B4613" s="64">
        <v>41687</v>
      </c>
      <c r="C4613" s="65" t="s">
        <v>122</v>
      </c>
      <c r="D4613" s="59">
        <v>8.5300380280014156</v>
      </c>
      <c r="E4613" s="59">
        <v>19.308419821139793</v>
      </c>
      <c r="F4613" s="59">
        <v>10.778381793138378</v>
      </c>
      <c r="G4613" s="45"/>
    </row>
    <row r="4614" spans="2:7" s="40" customFormat="1">
      <c r="B4614" s="64">
        <v>41687</v>
      </c>
      <c r="C4614" s="65" t="s">
        <v>123</v>
      </c>
      <c r="D4614" s="59">
        <v>6.002202453315995</v>
      </c>
      <c r="E4614" s="59">
        <v>13.906574919668207</v>
      </c>
      <c r="F4614" s="59">
        <v>7.9043724663522124</v>
      </c>
      <c r="G4614" s="45"/>
    </row>
    <row r="4615" spans="2:7" s="40" customFormat="1">
      <c r="B4615" s="64">
        <v>41687</v>
      </c>
      <c r="C4615" s="65" t="s">
        <v>124</v>
      </c>
      <c r="D4615" s="59">
        <v>6.7199347603411148</v>
      </c>
      <c r="E4615" s="59">
        <v>15.3378871506703</v>
      </c>
      <c r="F4615" s="59">
        <v>8.6179523903291848</v>
      </c>
      <c r="G4615" s="45"/>
    </row>
    <row r="4616" spans="2:7" s="40" customFormat="1">
      <c r="B4616" s="64">
        <v>41687</v>
      </c>
      <c r="C4616" s="65" t="s">
        <v>125</v>
      </c>
      <c r="D4616" s="59">
        <v>4.8994931839358129</v>
      </c>
      <c r="E4616" s="59">
        <v>10.677946398959246</v>
      </c>
      <c r="F4616" s="59">
        <v>5.7784532150234336</v>
      </c>
      <c r="G4616" s="45"/>
    </row>
    <row r="4617" spans="2:7" s="40" customFormat="1">
      <c r="B4617" s="64">
        <v>41688</v>
      </c>
      <c r="C4617" s="65">
        <v>0</v>
      </c>
      <c r="D4617" s="59">
        <v>9.4868667561615716</v>
      </c>
      <c r="E4617" s="59">
        <v>14.574994729910779</v>
      </c>
      <c r="F4617" s="59">
        <v>5.0881279737492076</v>
      </c>
      <c r="G4617" s="45"/>
    </row>
    <row r="4618" spans="2:7" s="40" customFormat="1">
      <c r="B4618" s="64">
        <v>41688</v>
      </c>
      <c r="C4618" s="65" t="s">
        <v>31</v>
      </c>
      <c r="D4618" s="59">
        <v>6.8758617188761395</v>
      </c>
      <c r="E4618" s="59">
        <v>12.255458650639246</v>
      </c>
      <c r="F4618" s="59">
        <v>5.3795969317631069</v>
      </c>
      <c r="G4618" s="45"/>
    </row>
    <row r="4619" spans="2:7" s="40" customFormat="1">
      <c r="B4619" s="64">
        <v>41688</v>
      </c>
      <c r="C4619" s="65" t="s">
        <v>32</v>
      </c>
      <c r="D4619" s="59">
        <v>5.9500335580409853</v>
      </c>
      <c r="E4619" s="59">
        <v>12.474789951700107</v>
      </c>
      <c r="F4619" s="59">
        <v>6.5247563936591213</v>
      </c>
      <c r="G4619" s="45"/>
    </row>
    <row r="4620" spans="2:7" s="40" customFormat="1">
      <c r="B4620" s="64">
        <v>41688</v>
      </c>
      <c r="C4620" s="65" t="s">
        <v>33</v>
      </c>
      <c r="D4620" s="59">
        <v>8.3528877172963831</v>
      </c>
      <c r="E4620" s="59">
        <v>14.491146070065829</v>
      </c>
      <c r="F4620" s="59">
        <v>6.1382583527694461</v>
      </c>
      <c r="G4620" s="45"/>
    </row>
    <row r="4621" spans="2:7" s="40" customFormat="1">
      <c r="B4621" s="64">
        <v>41688</v>
      </c>
      <c r="C4621" s="65" t="s">
        <v>34</v>
      </c>
      <c r="D4621" s="59">
        <v>7.219020590241195</v>
      </c>
      <c r="E4621" s="59">
        <v>13.958221612439166</v>
      </c>
      <c r="F4621" s="59">
        <v>6.739201022197971</v>
      </c>
      <c r="G4621" s="45"/>
    </row>
    <row r="4622" spans="2:7" s="40" customFormat="1">
      <c r="B4622" s="64">
        <v>41688</v>
      </c>
      <c r="C4622" s="65" t="s">
        <v>35</v>
      </c>
      <c r="D4622" s="59">
        <v>5.9499395126609853</v>
      </c>
      <c r="E4622" s="59">
        <v>11.889490692310474</v>
      </c>
      <c r="F4622" s="59">
        <v>5.9395511796494889</v>
      </c>
      <c r="G4622" s="45"/>
    </row>
    <row r="4623" spans="2:7" s="40" customFormat="1">
      <c r="B4623" s="64">
        <v>41688</v>
      </c>
      <c r="C4623" s="65" t="s">
        <v>36</v>
      </c>
      <c r="D4623" s="59">
        <v>7.8846685113013057</v>
      </c>
      <c r="E4623" s="59">
        <v>20.069923267221295</v>
      </c>
      <c r="F4623" s="59">
        <v>12.185254755919988</v>
      </c>
      <c r="G4623" s="45"/>
    </row>
    <row r="4624" spans="2:7" s="40" customFormat="1">
      <c r="B4624" s="64">
        <v>41688</v>
      </c>
      <c r="C4624" s="65" t="s">
        <v>37</v>
      </c>
      <c r="D4624" s="59">
        <v>7.8326175563862961</v>
      </c>
      <c r="E4624" s="59">
        <v>16.966869915117261</v>
      </c>
      <c r="F4624" s="59">
        <v>9.134252358730965</v>
      </c>
      <c r="G4624" s="45"/>
    </row>
    <row r="4625" spans="2:7" s="40" customFormat="1">
      <c r="B4625" s="64">
        <v>41688</v>
      </c>
      <c r="C4625" s="65" t="s">
        <v>38</v>
      </c>
      <c r="D4625" s="59">
        <v>6.7299825477811135</v>
      </c>
      <c r="E4625" s="59">
        <v>14.156384776191038</v>
      </c>
      <c r="F4625" s="59">
        <v>7.4264022284099243</v>
      </c>
      <c r="G4625" s="45"/>
    </row>
    <row r="4626" spans="2:7" s="40" customFormat="1">
      <c r="B4626" s="64">
        <v>41688</v>
      </c>
      <c r="C4626" s="65" t="s">
        <v>39</v>
      </c>
      <c r="D4626" s="59">
        <v>4.4831641349857412</v>
      </c>
      <c r="E4626" s="59">
        <v>13.821980164200248</v>
      </c>
      <c r="F4626" s="59">
        <v>9.3388160292145059</v>
      </c>
      <c r="G4626" s="45"/>
    </row>
    <row r="4627" spans="2:7" s="40" customFormat="1">
      <c r="B4627" s="64">
        <v>41688</v>
      </c>
      <c r="C4627" s="65" t="s">
        <v>40</v>
      </c>
      <c r="D4627" s="59">
        <v>4.4519353596407356</v>
      </c>
      <c r="E4627" s="59">
        <v>13.696527406377326</v>
      </c>
      <c r="F4627" s="59">
        <v>9.2445920467365905</v>
      </c>
      <c r="G4627" s="45"/>
    </row>
    <row r="4628" spans="2:7" s="40" customFormat="1">
      <c r="B4628" s="64">
        <v>41688</v>
      </c>
      <c r="C4628" s="65" t="s">
        <v>41</v>
      </c>
      <c r="D4628" s="59">
        <v>5.2632416424508701</v>
      </c>
      <c r="E4628" s="59">
        <v>13.456155590463478</v>
      </c>
      <c r="F4628" s="59">
        <v>8.1929139480126079</v>
      </c>
      <c r="G4628" s="45"/>
    </row>
    <row r="4629" spans="2:7" s="40" customFormat="1">
      <c r="B4629" s="64">
        <v>41688</v>
      </c>
      <c r="C4629" s="65" t="s">
        <v>42</v>
      </c>
      <c r="D4629" s="59">
        <v>10.027150613281657</v>
      </c>
      <c r="E4629" s="59">
        <v>19.609511171911578</v>
      </c>
      <c r="F4629" s="59">
        <v>9.5823605586299205</v>
      </c>
      <c r="G4629" s="45"/>
    </row>
    <row r="4630" spans="2:7" s="40" customFormat="1">
      <c r="B4630" s="64">
        <v>41688</v>
      </c>
      <c r="C4630" s="65" t="s">
        <v>43</v>
      </c>
      <c r="D4630" s="59">
        <v>4.8887302460508071</v>
      </c>
      <c r="E4630" s="59">
        <v>14.949941275295529</v>
      </c>
      <c r="F4630" s="59">
        <v>10.061211029244722</v>
      </c>
      <c r="G4630" s="45"/>
    </row>
    <row r="4631" spans="2:7" s="40" customFormat="1">
      <c r="B4631" s="64">
        <v>41688</v>
      </c>
      <c r="C4631" s="65" t="s">
        <v>44</v>
      </c>
      <c r="D4631" s="59">
        <v>7.0002087664311565</v>
      </c>
      <c r="E4631" s="59">
        <v>11.721685579948574</v>
      </c>
      <c r="F4631" s="59">
        <v>4.721476813517417</v>
      </c>
      <c r="G4631" s="45"/>
    </row>
    <row r="4632" spans="2:7" s="40" customFormat="1">
      <c r="B4632" s="64">
        <v>41688</v>
      </c>
      <c r="C4632" s="65" t="s">
        <v>45</v>
      </c>
      <c r="D4632" s="59">
        <v>5.4815610433359048</v>
      </c>
      <c r="E4632" s="59">
        <v>12.630509493060996</v>
      </c>
      <c r="F4632" s="59">
        <v>7.1489484497250917</v>
      </c>
      <c r="G4632" s="45"/>
    </row>
    <row r="4633" spans="2:7" s="40" customFormat="1">
      <c r="B4633" s="64">
        <v>41688</v>
      </c>
      <c r="C4633" s="65" t="s">
        <v>46</v>
      </c>
      <c r="D4633" s="59">
        <v>7.8530489215012969</v>
      </c>
      <c r="E4633" s="59">
        <v>17.436056325284952</v>
      </c>
      <c r="F4633" s="59">
        <v>9.5830074037836539</v>
      </c>
      <c r="G4633" s="45"/>
    </row>
    <row r="4634" spans="2:7" s="40" customFormat="1">
      <c r="B4634" s="64">
        <v>41688</v>
      </c>
      <c r="C4634" s="65" t="s">
        <v>47</v>
      </c>
      <c r="D4634" s="59">
        <v>4.8366205401757982</v>
      </c>
      <c r="E4634" s="59">
        <v>12.933317200617802</v>
      </c>
      <c r="F4634" s="59">
        <v>8.096696660442003</v>
      </c>
      <c r="G4634" s="45"/>
    </row>
    <row r="4635" spans="2:7" s="40" customFormat="1">
      <c r="B4635" s="64">
        <v>41688</v>
      </c>
      <c r="C4635" s="65" t="s">
        <v>48</v>
      </c>
      <c r="D4635" s="59">
        <v>6.0743473389610028</v>
      </c>
      <c r="E4635" s="59">
        <v>14.698761384080683</v>
      </c>
      <c r="F4635" s="59">
        <v>8.6244140451196802</v>
      </c>
      <c r="G4635" s="45"/>
    </row>
    <row r="4636" spans="2:7" s="40" customFormat="1">
      <c r="B4636" s="64">
        <v>41688</v>
      </c>
      <c r="C4636" s="65" t="s">
        <v>49</v>
      </c>
      <c r="D4636" s="59">
        <v>8.0609492858763296</v>
      </c>
      <c r="E4636" s="59">
        <v>17.279035835691044</v>
      </c>
      <c r="F4636" s="59">
        <v>9.2180865498147142</v>
      </c>
      <c r="G4636" s="45"/>
    </row>
    <row r="4637" spans="2:7" s="40" customFormat="1">
      <c r="B4637" s="64">
        <v>41688</v>
      </c>
      <c r="C4637" s="65" t="s">
        <v>50</v>
      </c>
      <c r="D4637" s="59">
        <v>13.271893022082189</v>
      </c>
      <c r="E4637" s="59">
        <v>26.649668831539103</v>
      </c>
      <c r="F4637" s="59">
        <v>13.377775809456914</v>
      </c>
      <c r="G4637" s="45"/>
    </row>
    <row r="4638" spans="2:7" s="40" customFormat="1">
      <c r="B4638" s="64">
        <v>41688</v>
      </c>
      <c r="C4638" s="65" t="s">
        <v>51</v>
      </c>
      <c r="D4638" s="59">
        <v>14.187121235102341</v>
      </c>
      <c r="E4638" s="59">
        <v>30.462548620264684</v>
      </c>
      <c r="F4638" s="59">
        <v>16.275427385162345</v>
      </c>
      <c r="G4638" s="45"/>
    </row>
    <row r="4639" spans="2:7" s="40" customFormat="1">
      <c r="B4639" s="64">
        <v>41688</v>
      </c>
      <c r="C4639" s="65" t="s">
        <v>52</v>
      </c>
      <c r="D4639" s="59">
        <v>15.83041403534261</v>
      </c>
      <c r="E4639" s="59">
        <v>33.847070320058535</v>
      </c>
      <c r="F4639" s="59">
        <v>18.016656284715925</v>
      </c>
      <c r="G4639" s="45"/>
    </row>
    <row r="4640" spans="2:7" s="40" customFormat="1">
      <c r="B4640" s="64">
        <v>41688</v>
      </c>
      <c r="C4640" s="65" t="s">
        <v>53</v>
      </c>
      <c r="D4640" s="59">
        <v>13.947748596767299</v>
      </c>
      <c r="E4640" s="59">
        <v>31.569513642849977</v>
      </c>
      <c r="F4640" s="59">
        <v>17.621765046082679</v>
      </c>
      <c r="G4640" s="45"/>
    </row>
    <row r="4641" spans="2:7" s="40" customFormat="1">
      <c r="B4641" s="64">
        <v>41688</v>
      </c>
      <c r="C4641" s="65" t="s">
        <v>54</v>
      </c>
      <c r="D4641" s="59">
        <v>13.718854184342261</v>
      </c>
      <c r="E4641" s="59">
        <v>26.805717788830997</v>
      </c>
      <c r="F4641" s="59">
        <v>13.086863604488736</v>
      </c>
      <c r="G4641" s="45"/>
    </row>
    <row r="4642" spans="2:7" s="40" customFormat="1">
      <c r="B4642" s="64">
        <v>41688</v>
      </c>
      <c r="C4642" s="65" t="s">
        <v>55</v>
      </c>
      <c r="D4642" s="59">
        <v>10.255283510231688</v>
      </c>
      <c r="E4642" s="59">
        <v>21.06001491752264</v>
      </c>
      <c r="F4642" s="59">
        <v>10.804731407290951</v>
      </c>
      <c r="G4642" s="45"/>
    </row>
    <row r="4643" spans="2:7" s="40" customFormat="1">
      <c r="B4643" s="64">
        <v>41688</v>
      </c>
      <c r="C4643" s="65" t="s">
        <v>56</v>
      </c>
      <c r="D4643" s="59">
        <v>18.097463775002979</v>
      </c>
      <c r="E4643" s="59">
        <v>35.047579448947758</v>
      </c>
      <c r="F4643" s="59">
        <v>16.950115673944779</v>
      </c>
      <c r="G4643" s="45"/>
    </row>
    <row r="4644" spans="2:7" s="40" customFormat="1">
      <c r="B4644" s="64">
        <v>41688</v>
      </c>
      <c r="C4644" s="65" t="s">
        <v>57</v>
      </c>
      <c r="D4644" s="59">
        <v>15.507572589497554</v>
      </c>
      <c r="E4644" s="59">
        <v>29.249664799581439</v>
      </c>
      <c r="F4644" s="59">
        <v>13.742092210083884</v>
      </c>
      <c r="G4644" s="45"/>
    </row>
    <row r="4645" spans="2:7" s="40" customFormat="1">
      <c r="B4645" s="64">
        <v>41688</v>
      </c>
      <c r="C4645" s="65" t="s">
        <v>58</v>
      </c>
      <c r="D4645" s="59">
        <v>32.169462962525294</v>
      </c>
      <c r="E4645" s="59">
        <v>56.117229751564388</v>
      </c>
      <c r="F4645" s="59">
        <v>23.947766789039093</v>
      </c>
      <c r="G4645" s="45"/>
    </row>
    <row r="4646" spans="2:7" s="40" customFormat="1">
      <c r="B4646" s="64">
        <v>41688</v>
      </c>
      <c r="C4646" s="65" t="s">
        <v>59</v>
      </c>
      <c r="D4646" s="59">
        <v>52.606623431438656</v>
      </c>
      <c r="E4646" s="59">
        <v>85.272181568054876</v>
      </c>
      <c r="F4646" s="59">
        <v>32.66555813661622</v>
      </c>
      <c r="G4646" s="45"/>
    </row>
    <row r="4647" spans="2:7" s="40" customFormat="1">
      <c r="B4647" s="64">
        <v>41688</v>
      </c>
      <c r="C4647" s="65" t="s">
        <v>60</v>
      </c>
      <c r="D4647" s="59">
        <v>40.41681720858665</v>
      </c>
      <c r="E4647" s="59">
        <v>71.785724174146438</v>
      </c>
      <c r="F4647" s="59">
        <v>31.368906965559788</v>
      </c>
      <c r="G4647" s="45"/>
    </row>
    <row r="4648" spans="2:7" s="40" customFormat="1">
      <c r="B4648" s="64">
        <v>41688</v>
      </c>
      <c r="C4648" s="65" t="s">
        <v>61</v>
      </c>
      <c r="D4648" s="59">
        <v>63.225048160785398</v>
      </c>
      <c r="E4648" s="59">
        <v>91.507438549981899</v>
      </c>
      <c r="F4648" s="59">
        <v>28.2823903891965</v>
      </c>
      <c r="G4648" s="45"/>
    </row>
    <row r="4649" spans="2:7" s="40" customFormat="1">
      <c r="B4649" s="64">
        <v>41688</v>
      </c>
      <c r="C4649" s="65" t="s">
        <v>62</v>
      </c>
      <c r="D4649" s="59">
        <v>40.7492076615667</v>
      </c>
      <c r="E4649" s="59">
        <v>69.392718691251957</v>
      </c>
      <c r="F4649" s="59">
        <v>28.643511029685257</v>
      </c>
      <c r="G4649" s="45"/>
    </row>
    <row r="4650" spans="2:7" s="40" customFormat="1">
      <c r="B4650" s="64">
        <v>41688</v>
      </c>
      <c r="C4650" s="65" t="s">
        <v>63</v>
      </c>
      <c r="D4650" s="59">
        <v>41.383420850091802</v>
      </c>
      <c r="E4650" s="59">
        <v>69.172932004286082</v>
      </c>
      <c r="F4650" s="59">
        <v>27.78951115419428</v>
      </c>
      <c r="G4650" s="45"/>
    </row>
    <row r="4651" spans="2:7" s="40" customFormat="1">
      <c r="B4651" s="64">
        <v>41688</v>
      </c>
      <c r="C4651" s="65" t="s">
        <v>64</v>
      </c>
      <c r="D4651" s="59">
        <v>42.974464410927062</v>
      </c>
      <c r="E4651" s="59">
        <v>74.8028318031905</v>
      </c>
      <c r="F4651" s="59">
        <v>31.828367392263438</v>
      </c>
      <c r="G4651" s="45"/>
    </row>
    <row r="4652" spans="2:7" s="40" customFormat="1">
      <c r="B4652" s="64">
        <v>41688</v>
      </c>
      <c r="C4652" s="65" t="s">
        <v>65</v>
      </c>
      <c r="D4652" s="59">
        <v>29.276979634079812</v>
      </c>
      <c r="E4652" s="59">
        <v>54.09880027674464</v>
      </c>
      <c r="F4652" s="59">
        <v>24.821820642664829</v>
      </c>
      <c r="G4652" s="45"/>
    </row>
    <row r="4653" spans="2:7" s="40" customFormat="1">
      <c r="B4653" s="64">
        <v>41688</v>
      </c>
      <c r="C4653" s="65" t="s">
        <v>66</v>
      </c>
      <c r="D4653" s="59">
        <v>31.024074615605095</v>
      </c>
      <c r="E4653" s="59">
        <v>60.021203905585878</v>
      </c>
      <c r="F4653" s="59">
        <v>28.997129289980784</v>
      </c>
      <c r="G4653" s="45"/>
    </row>
    <row r="4654" spans="2:7" s="40" customFormat="1">
      <c r="B4654" s="64">
        <v>41688</v>
      </c>
      <c r="C4654" s="65" t="s">
        <v>67</v>
      </c>
      <c r="D4654" s="59">
        <v>27.841438183419573</v>
      </c>
      <c r="E4654" s="59">
        <v>53.742989061580865</v>
      </c>
      <c r="F4654" s="59">
        <v>25.901550878161292</v>
      </c>
      <c r="G4654" s="45"/>
    </row>
    <row r="4655" spans="2:7" s="40" customFormat="1">
      <c r="B4655" s="64">
        <v>41688</v>
      </c>
      <c r="C4655" s="65" t="s">
        <v>68</v>
      </c>
      <c r="D4655" s="59">
        <v>25.99005879141427</v>
      </c>
      <c r="E4655" s="59">
        <v>45.803998666020902</v>
      </c>
      <c r="F4655" s="59">
        <v>19.813939874606632</v>
      </c>
      <c r="G4655" s="45"/>
    </row>
    <row r="4656" spans="2:7" s="40" customFormat="1">
      <c r="B4656" s="64">
        <v>41688</v>
      </c>
      <c r="C4656" s="65" t="s">
        <v>69</v>
      </c>
      <c r="D4656" s="59">
        <v>26.988334197079432</v>
      </c>
      <c r="E4656" s="59">
        <v>50.734017762228767</v>
      </c>
      <c r="F4656" s="59">
        <v>23.745683565149335</v>
      </c>
      <c r="G4656" s="45"/>
    </row>
    <row r="4657" spans="2:7" s="40" customFormat="1">
      <c r="B4657" s="64">
        <v>41688</v>
      </c>
      <c r="C4657" s="65" t="s">
        <v>70</v>
      </c>
      <c r="D4657" s="59">
        <v>26.540988796964356</v>
      </c>
      <c r="E4657" s="59">
        <v>46.022796406066753</v>
      </c>
      <c r="F4657" s="59">
        <v>19.481807609102397</v>
      </c>
      <c r="G4657" s="45"/>
    </row>
    <row r="4658" spans="2:7" s="40" customFormat="1">
      <c r="B4658" s="64">
        <v>41688</v>
      </c>
      <c r="C4658" s="65" t="s">
        <v>71</v>
      </c>
      <c r="D4658" s="59">
        <v>29.681654725454869</v>
      </c>
      <c r="E4658" s="59">
        <v>53.835689830051784</v>
      </c>
      <c r="F4658" s="59">
        <v>24.154035104596915</v>
      </c>
      <c r="G4658" s="45"/>
    </row>
    <row r="4659" spans="2:7" s="40" customFormat="1">
      <c r="B4659" s="64">
        <v>41688</v>
      </c>
      <c r="C4659" s="65" t="s">
        <v>72</v>
      </c>
      <c r="D4659" s="59">
        <v>22.671922326603717</v>
      </c>
      <c r="E4659" s="59">
        <v>45.207498612627269</v>
      </c>
      <c r="F4659" s="59">
        <v>22.535576286023552</v>
      </c>
      <c r="G4659" s="45"/>
    </row>
    <row r="4660" spans="2:7" s="40" customFormat="1">
      <c r="B4660" s="64">
        <v>41688</v>
      </c>
      <c r="C4660" s="65" t="s">
        <v>73</v>
      </c>
      <c r="D4660" s="59">
        <v>35.44289179752581</v>
      </c>
      <c r="E4660" s="59">
        <v>62.431509955225316</v>
      </c>
      <c r="F4660" s="59">
        <v>26.988618157699506</v>
      </c>
      <c r="G4660" s="45"/>
    </row>
    <row r="4661" spans="2:7" s="40" customFormat="1">
      <c r="B4661" s="64">
        <v>41688</v>
      </c>
      <c r="C4661" s="65" t="s">
        <v>74</v>
      </c>
      <c r="D4661" s="59">
        <v>23.410073064763836</v>
      </c>
      <c r="E4661" s="59">
        <v>47.06619911629808</v>
      </c>
      <c r="F4661" s="59">
        <v>23.656126051534244</v>
      </c>
      <c r="G4661" s="45"/>
    </row>
    <row r="4662" spans="2:7" s="40" customFormat="1">
      <c r="B4662" s="64">
        <v>41688</v>
      </c>
      <c r="C4662" s="65" t="s">
        <v>75</v>
      </c>
      <c r="D4662" s="59">
        <v>30.762608266895043</v>
      </c>
      <c r="E4662" s="59">
        <v>55.954747999631422</v>
      </c>
      <c r="F4662" s="59">
        <v>25.192139732736379</v>
      </c>
      <c r="G4662" s="45"/>
    </row>
    <row r="4663" spans="2:7" s="40" customFormat="1">
      <c r="B4663" s="64">
        <v>41688</v>
      </c>
      <c r="C4663" s="65" t="s">
        <v>76</v>
      </c>
      <c r="D4663" s="59">
        <v>23.54502301960386</v>
      </c>
      <c r="E4663" s="59">
        <v>42.469781780056991</v>
      </c>
      <c r="F4663" s="59">
        <v>18.92475876045313</v>
      </c>
      <c r="G4663" s="45"/>
    </row>
    <row r="4664" spans="2:7" s="40" customFormat="1">
      <c r="B4664" s="64">
        <v>41688</v>
      </c>
      <c r="C4664" s="65" t="s">
        <v>77</v>
      </c>
      <c r="D4664" s="59">
        <v>26.425613166649331</v>
      </c>
      <c r="E4664" s="59">
        <v>48.475420044566171</v>
      </c>
      <c r="F4664" s="59">
        <v>22.04980687791684</v>
      </c>
      <c r="G4664" s="45"/>
    </row>
    <row r="4665" spans="2:7" s="40" customFormat="1">
      <c r="B4665" s="64">
        <v>41688</v>
      </c>
      <c r="C4665" s="65" t="s">
        <v>78</v>
      </c>
      <c r="D4665" s="59">
        <v>17.242595725322822</v>
      </c>
      <c r="E4665" s="59">
        <v>35.993380955337109</v>
      </c>
      <c r="F4665" s="59">
        <v>18.750785230014287</v>
      </c>
      <c r="G4665" s="45"/>
    </row>
    <row r="4666" spans="2:7" s="40" customFormat="1">
      <c r="B4666" s="64">
        <v>41688</v>
      </c>
      <c r="C4666" s="65" t="s">
        <v>79</v>
      </c>
      <c r="D4666" s="59">
        <v>19.728004654298228</v>
      </c>
      <c r="E4666" s="59">
        <v>37.747906919217989</v>
      </c>
      <c r="F4666" s="59">
        <v>18.019902264919761</v>
      </c>
      <c r="G4666" s="45"/>
    </row>
    <row r="4667" spans="2:7" s="40" customFormat="1">
      <c r="B4667" s="64">
        <v>41688</v>
      </c>
      <c r="C4667" s="65" t="s">
        <v>80</v>
      </c>
      <c r="D4667" s="59">
        <v>31.479364990115158</v>
      </c>
      <c r="E4667" s="59">
        <v>55.096568167614947</v>
      </c>
      <c r="F4667" s="59">
        <v>23.617203177499789</v>
      </c>
      <c r="G4667" s="45"/>
    </row>
    <row r="4668" spans="2:7" s="40" customFormat="1">
      <c r="B4668" s="64">
        <v>41688</v>
      </c>
      <c r="C4668" s="65" t="s">
        <v>81</v>
      </c>
      <c r="D4668" s="59">
        <v>27.371408001004482</v>
      </c>
      <c r="E4668" s="59">
        <v>51.189883879556426</v>
      </c>
      <c r="F4668" s="59">
        <v>23.818475878551943</v>
      </c>
      <c r="G4668" s="45"/>
    </row>
    <row r="4669" spans="2:7" s="40" customFormat="1">
      <c r="B4669" s="64">
        <v>41688</v>
      </c>
      <c r="C4669" s="65" t="s">
        <v>82</v>
      </c>
      <c r="D4669" s="59">
        <v>33.579715297285496</v>
      </c>
      <c r="E4669" s="59">
        <v>59.336453933654248</v>
      </c>
      <c r="F4669" s="59">
        <v>25.756738636368752</v>
      </c>
      <c r="G4669" s="45"/>
    </row>
    <row r="4670" spans="2:7" s="40" customFormat="1">
      <c r="B4670" s="64">
        <v>41688</v>
      </c>
      <c r="C4670" s="65" t="s">
        <v>83</v>
      </c>
      <c r="D4670" s="59">
        <v>30.730113276830025</v>
      </c>
      <c r="E4670" s="59">
        <v>53.487085296340965</v>
      </c>
      <c r="F4670" s="59">
        <v>22.75697201951094</v>
      </c>
      <c r="G4670" s="45"/>
    </row>
    <row r="4671" spans="2:7" s="40" customFormat="1">
      <c r="B4671" s="64">
        <v>41688</v>
      </c>
      <c r="C4671" s="65" t="s">
        <v>84</v>
      </c>
      <c r="D4671" s="59">
        <v>29.492433829564824</v>
      </c>
      <c r="E4671" s="59">
        <v>56.453024181254065</v>
      </c>
      <c r="F4671" s="59">
        <v>26.960590351689241</v>
      </c>
      <c r="G4671" s="45"/>
    </row>
    <row r="4672" spans="2:7" s="40" customFormat="1">
      <c r="B4672" s="64">
        <v>41688</v>
      </c>
      <c r="C4672" s="65" t="s">
        <v>85</v>
      </c>
      <c r="D4672" s="59">
        <v>31.280949730245116</v>
      </c>
      <c r="E4672" s="59">
        <v>60.714048594154356</v>
      </c>
      <c r="F4672" s="59">
        <v>29.43309886390924</v>
      </c>
      <c r="G4672" s="45"/>
    </row>
    <row r="4673" spans="2:7" s="40" customFormat="1">
      <c r="B4673" s="64">
        <v>41688</v>
      </c>
      <c r="C4673" s="65" t="s">
        <v>86</v>
      </c>
      <c r="D4673" s="59">
        <v>23.897354935803907</v>
      </c>
      <c r="E4673" s="59">
        <v>44.514312830419669</v>
      </c>
      <c r="F4673" s="59">
        <v>20.616957894615762</v>
      </c>
      <c r="G4673" s="45"/>
    </row>
    <row r="4674" spans="2:7" s="40" customFormat="1">
      <c r="B4674" s="64">
        <v>41688</v>
      </c>
      <c r="C4674" s="65" t="s">
        <v>87</v>
      </c>
      <c r="D4674" s="59">
        <v>25.831469460784223</v>
      </c>
      <c r="E4674" s="59">
        <v>50.780683238681668</v>
      </c>
      <c r="F4674" s="59">
        <v>24.949213777897445</v>
      </c>
      <c r="G4674" s="45"/>
    </row>
    <row r="4675" spans="2:7" s="40" customFormat="1">
      <c r="B4675" s="64">
        <v>41688</v>
      </c>
      <c r="C4675" s="65" t="s">
        <v>88</v>
      </c>
      <c r="D4675" s="59">
        <v>40.702028435866652</v>
      </c>
      <c r="E4675" s="59">
        <v>74.530800178192536</v>
      </c>
      <c r="F4675" s="59">
        <v>33.828771742325884</v>
      </c>
      <c r="G4675" s="45"/>
    </row>
    <row r="4676" spans="2:7" s="40" customFormat="1">
      <c r="B4676" s="64">
        <v>41688</v>
      </c>
      <c r="C4676" s="65" t="s">
        <v>89</v>
      </c>
      <c r="D4676" s="59"/>
      <c r="E4676" s="59"/>
      <c r="F4676" s="59"/>
      <c r="G4676" s="45" t="s">
        <v>21</v>
      </c>
    </row>
    <row r="4677" spans="2:7" s="40" customFormat="1">
      <c r="B4677" s="64">
        <v>41688</v>
      </c>
      <c r="C4677" s="65" t="s">
        <v>90</v>
      </c>
      <c r="D4677" s="59"/>
      <c r="E4677" s="59"/>
      <c r="F4677" s="59"/>
      <c r="G4677" s="45"/>
    </row>
    <row r="4678" spans="2:7" s="40" customFormat="1">
      <c r="B4678" s="64">
        <v>41688</v>
      </c>
      <c r="C4678" s="65" t="s">
        <v>91</v>
      </c>
      <c r="D4678" s="59"/>
      <c r="E4678" s="59"/>
      <c r="F4678" s="59"/>
      <c r="G4678" s="45"/>
    </row>
    <row r="4679" spans="2:7" s="40" customFormat="1">
      <c r="B4679" s="64">
        <v>41688</v>
      </c>
      <c r="C4679" s="65" t="s">
        <v>92</v>
      </c>
      <c r="D4679" s="59">
        <v>26.652861236874358</v>
      </c>
      <c r="E4679" s="59">
        <v>53.266126808966085</v>
      </c>
      <c r="F4679" s="59">
        <v>26.613265572091727</v>
      </c>
      <c r="G4679" s="45"/>
    </row>
    <row r="4680" spans="2:7" s="40" customFormat="1">
      <c r="B4680" s="64">
        <v>41688</v>
      </c>
      <c r="C4680" s="65" t="s">
        <v>93</v>
      </c>
      <c r="D4680" s="59">
        <v>32.986660606541392</v>
      </c>
      <c r="E4680" s="59">
        <v>59.868038508361877</v>
      </c>
      <c r="F4680" s="59">
        <v>26.881377901820485</v>
      </c>
      <c r="G4680" s="45"/>
    </row>
    <row r="4681" spans="2:7" s="40" customFormat="1">
      <c r="B4681" s="64">
        <v>41688</v>
      </c>
      <c r="C4681" s="65" t="s">
        <v>94</v>
      </c>
      <c r="D4681" s="59">
        <v>30.085937454302922</v>
      </c>
      <c r="E4681" s="59">
        <v>60.976268412741177</v>
      </c>
      <c r="F4681" s="59">
        <v>30.890330958438255</v>
      </c>
      <c r="G4681" s="45"/>
    </row>
    <row r="4682" spans="2:7" s="40" customFormat="1">
      <c r="B4682" s="64">
        <v>41688</v>
      </c>
      <c r="C4682" s="65" t="s">
        <v>95</v>
      </c>
      <c r="D4682" s="59">
        <v>34.173748169329592</v>
      </c>
      <c r="E4682" s="59">
        <v>63.724389320879425</v>
      </c>
      <c r="F4682" s="59">
        <v>29.550641151549833</v>
      </c>
      <c r="G4682" s="45"/>
    </row>
    <row r="4683" spans="2:7" s="40" customFormat="1">
      <c r="B4683" s="64">
        <v>41688</v>
      </c>
      <c r="C4683" s="65" t="s">
        <v>96</v>
      </c>
      <c r="D4683" s="59">
        <v>38.542547061498311</v>
      </c>
      <c r="E4683" s="59">
        <v>66.148812156947884</v>
      </c>
      <c r="F4683" s="59">
        <v>27.606265095449572</v>
      </c>
      <c r="G4683" s="45"/>
    </row>
    <row r="4684" spans="2:7" s="40" customFormat="1">
      <c r="B4684" s="64">
        <v>41688</v>
      </c>
      <c r="C4684" s="65" t="s">
        <v>97</v>
      </c>
      <c r="D4684" s="59">
        <v>43.025948969017051</v>
      </c>
      <c r="E4684" s="59">
        <v>74.986730736012248</v>
      </c>
      <c r="F4684" s="59">
        <v>31.960781766995197</v>
      </c>
      <c r="G4684" s="45"/>
    </row>
    <row r="4685" spans="2:7" s="40" customFormat="1">
      <c r="B4685" s="64">
        <v>41688</v>
      </c>
      <c r="C4685" s="65" t="s">
        <v>98</v>
      </c>
      <c r="D4685" s="59">
        <v>43.328548731155095</v>
      </c>
      <c r="E4685" s="59">
        <v>77.568128910450625</v>
      </c>
      <c r="F4685" s="59">
        <v>34.23958017929553</v>
      </c>
      <c r="G4685" s="45"/>
    </row>
    <row r="4686" spans="2:7" s="40" customFormat="1">
      <c r="B4686" s="64">
        <v>41688</v>
      </c>
      <c r="C4686" s="65" t="s">
        <v>99</v>
      </c>
      <c r="D4686" s="59">
        <v>60.532387267329931</v>
      </c>
      <c r="E4686" s="59">
        <v>96.935811660738281</v>
      </c>
      <c r="F4686" s="59">
        <v>36.403424393408351</v>
      </c>
      <c r="G4686" s="45"/>
    </row>
    <row r="4687" spans="2:7" s="40" customFormat="1">
      <c r="B4687" s="64">
        <v>41688</v>
      </c>
      <c r="C4687" s="65" t="s">
        <v>100</v>
      </c>
      <c r="D4687" s="59">
        <v>65.74466963556479</v>
      </c>
      <c r="E4687" s="59">
        <v>108.95031427203064</v>
      </c>
      <c r="F4687" s="59">
        <v>43.205644636465848</v>
      </c>
      <c r="G4687" s="45"/>
    </row>
    <row r="4688" spans="2:7" s="40" customFormat="1">
      <c r="B4688" s="64">
        <v>41688</v>
      </c>
      <c r="C4688" s="65" t="s">
        <v>101</v>
      </c>
      <c r="D4688" s="59">
        <v>59.422226544395755</v>
      </c>
      <c r="E4688" s="59">
        <v>103.93819332093383</v>
      </c>
      <c r="F4688" s="59">
        <v>44.515966776538079</v>
      </c>
      <c r="G4688" s="45"/>
    </row>
    <row r="4689" spans="2:7" s="40" customFormat="1">
      <c r="B4689" s="64">
        <v>41688</v>
      </c>
      <c r="C4689" s="65" t="s">
        <v>102</v>
      </c>
      <c r="D4689" s="59">
        <v>82.57725421384356</v>
      </c>
      <c r="E4689" s="59">
        <v>132.87616885671542</v>
      </c>
      <c r="F4689" s="59">
        <v>50.298914642871864</v>
      </c>
      <c r="G4689" s="45"/>
    </row>
    <row r="4690" spans="2:7" s="40" customFormat="1">
      <c r="B4690" s="64">
        <v>41688</v>
      </c>
      <c r="C4690" s="65" t="s">
        <v>103</v>
      </c>
      <c r="D4690" s="59">
        <v>71.210079399239703</v>
      </c>
      <c r="E4690" s="59">
        <v>121.90983576592241</v>
      </c>
      <c r="F4690" s="59">
        <v>50.699756366682706</v>
      </c>
      <c r="G4690" s="45"/>
    </row>
    <row r="4691" spans="2:7" s="40" customFormat="1">
      <c r="B4691" s="64">
        <v>41688</v>
      </c>
      <c r="C4691" s="65" t="s">
        <v>104</v>
      </c>
      <c r="D4691" s="59">
        <v>46.080612212387571</v>
      </c>
      <c r="E4691" s="59">
        <v>82.873035745977248</v>
      </c>
      <c r="F4691" s="59">
        <v>36.792423533589677</v>
      </c>
      <c r="G4691" s="45"/>
    </row>
    <row r="4692" spans="2:7" s="40" customFormat="1">
      <c r="B4692" s="64">
        <v>41688</v>
      </c>
      <c r="C4692" s="65" t="s">
        <v>105</v>
      </c>
      <c r="D4692" s="59">
        <v>56.546261971713292</v>
      </c>
      <c r="E4692" s="59">
        <v>93.081077278140754</v>
      </c>
      <c r="F4692" s="59">
        <v>36.534815306427461</v>
      </c>
      <c r="G4692" s="45"/>
    </row>
    <row r="4693" spans="2:7" s="40" customFormat="1">
      <c r="B4693" s="64">
        <v>41688</v>
      </c>
      <c r="C4693" s="65" t="s">
        <v>106</v>
      </c>
      <c r="D4693" s="59">
        <v>65.410417978666757</v>
      </c>
      <c r="E4693" s="59">
        <v>103.32083128563426</v>
      </c>
      <c r="F4693" s="59">
        <v>37.910413306967499</v>
      </c>
      <c r="G4693" s="45"/>
    </row>
    <row r="4694" spans="2:7" s="40" customFormat="1">
      <c r="B4694" s="64">
        <v>41688</v>
      </c>
      <c r="C4694" s="65" t="s">
        <v>107</v>
      </c>
      <c r="D4694" s="59">
        <v>54.27066788157893</v>
      </c>
      <c r="E4694" s="59">
        <v>89.01006084474335</v>
      </c>
      <c r="F4694" s="59">
        <v>34.73939296316442</v>
      </c>
      <c r="G4694" s="45"/>
    </row>
    <row r="4695" spans="2:7" s="40" customFormat="1">
      <c r="B4695" s="64">
        <v>41688</v>
      </c>
      <c r="C4695" s="65" t="s">
        <v>108</v>
      </c>
      <c r="D4695" s="59">
        <v>27.078738959578459</v>
      </c>
      <c r="E4695" s="59">
        <v>56.311380086464162</v>
      </c>
      <c r="F4695" s="59">
        <v>29.232641126885703</v>
      </c>
      <c r="G4695" s="45"/>
    </row>
    <row r="4696" spans="2:7" s="40" customFormat="1">
      <c r="B4696" s="64">
        <v>41688</v>
      </c>
      <c r="C4696" s="65" t="s">
        <v>109</v>
      </c>
      <c r="D4696" s="59">
        <v>28.24450964079465</v>
      </c>
      <c r="E4696" s="59">
        <v>53.167686070906164</v>
      </c>
      <c r="F4696" s="59">
        <v>24.923176430111514</v>
      </c>
      <c r="G4696" s="45"/>
    </row>
    <row r="4697" spans="2:7" s="40" customFormat="1">
      <c r="B4697" s="64">
        <v>41688</v>
      </c>
      <c r="C4697" s="65" t="s">
        <v>110</v>
      </c>
      <c r="D4697" s="59">
        <v>18.330742087751023</v>
      </c>
      <c r="E4697" s="59">
        <v>40.359699081884315</v>
      </c>
      <c r="F4697" s="59">
        <v>22.028956994133292</v>
      </c>
      <c r="G4697" s="45"/>
    </row>
    <row r="4698" spans="2:7" s="40" customFormat="1">
      <c r="B4698" s="64">
        <v>41688</v>
      </c>
      <c r="C4698" s="65" t="s">
        <v>111</v>
      </c>
      <c r="D4698" s="59">
        <v>17.623716020990905</v>
      </c>
      <c r="E4698" s="59">
        <v>43.097796554972575</v>
      </c>
      <c r="F4698" s="59">
        <v>25.47408053398167</v>
      </c>
      <c r="G4698" s="45"/>
    </row>
    <row r="4699" spans="2:7" s="40" customFormat="1">
      <c r="B4699" s="64">
        <v>41688</v>
      </c>
      <c r="C4699" s="65" t="s">
        <v>112</v>
      </c>
      <c r="D4699" s="59">
        <v>22.607562681853729</v>
      </c>
      <c r="E4699" s="59">
        <v>46.786774457590234</v>
      </c>
      <c r="F4699" s="59">
        <v>24.179211775736505</v>
      </c>
      <c r="G4699" s="45"/>
    </row>
    <row r="4700" spans="2:7" s="40" customFormat="1">
      <c r="B4700" s="64">
        <v>41688</v>
      </c>
      <c r="C4700" s="65" t="s">
        <v>113</v>
      </c>
      <c r="D4700" s="59">
        <v>12.620156922076081</v>
      </c>
      <c r="E4700" s="59">
        <v>36.067638266777045</v>
      </c>
      <c r="F4700" s="59">
        <v>23.447481344700964</v>
      </c>
      <c r="G4700" s="45"/>
    </row>
    <row r="4701" spans="2:7" s="40" customFormat="1">
      <c r="B4701" s="64">
        <v>41688</v>
      </c>
      <c r="C4701" s="65" t="s">
        <v>114</v>
      </c>
      <c r="D4701" s="59">
        <v>15.034248968972481</v>
      </c>
      <c r="E4701" s="59">
        <v>39.955144342214574</v>
      </c>
      <c r="F4701" s="59">
        <v>24.920895373242093</v>
      </c>
      <c r="G4701" s="45"/>
    </row>
    <row r="4702" spans="2:7" s="40" customFormat="1">
      <c r="B4702" s="64">
        <v>41688</v>
      </c>
      <c r="C4702" s="65" t="s">
        <v>115</v>
      </c>
      <c r="D4702" s="59">
        <v>27.270358558878506</v>
      </c>
      <c r="E4702" s="59">
        <v>55.691630269564563</v>
      </c>
      <c r="F4702" s="59">
        <v>28.421271710686057</v>
      </c>
      <c r="G4702" s="45"/>
    </row>
    <row r="4703" spans="2:7" s="40" customFormat="1">
      <c r="B4703" s="64">
        <v>41688</v>
      </c>
      <c r="C4703" s="65" t="s">
        <v>116</v>
      </c>
      <c r="D4703" s="59">
        <v>28.488344157800707</v>
      </c>
      <c r="E4703" s="59">
        <v>56.194190814904253</v>
      </c>
      <c r="F4703" s="59">
        <v>27.705846657103546</v>
      </c>
      <c r="G4703" s="45"/>
    </row>
    <row r="4704" spans="2:7" s="40" customFormat="1">
      <c r="B4704" s="64">
        <v>41688</v>
      </c>
      <c r="C4704" s="65" t="s">
        <v>117</v>
      </c>
      <c r="D4704" s="59">
        <v>19.332561886023193</v>
      </c>
      <c r="E4704" s="59">
        <v>48.755460192408982</v>
      </c>
      <c r="F4704" s="59">
        <v>29.42289830638579</v>
      </c>
      <c r="G4704" s="45"/>
    </row>
    <row r="4705" spans="2:7" s="40" customFormat="1">
      <c r="B4705" s="64">
        <v>41688</v>
      </c>
      <c r="C4705" s="65" t="s">
        <v>118</v>
      </c>
      <c r="D4705" s="59">
        <v>13.329159501380206</v>
      </c>
      <c r="E4705" s="59">
        <v>36.342600883076884</v>
      </c>
      <c r="F4705" s="59">
        <v>23.01344138169668</v>
      </c>
      <c r="G4705" s="45"/>
    </row>
    <row r="4706" spans="2:7" s="40" customFormat="1">
      <c r="B4706" s="64">
        <v>41688</v>
      </c>
      <c r="C4706" s="65" t="s">
        <v>119</v>
      </c>
      <c r="D4706" s="59">
        <v>8.7302269054554458</v>
      </c>
      <c r="E4706" s="59">
        <v>26.510309347703135</v>
      </c>
      <c r="F4706" s="59">
        <v>17.780082442247689</v>
      </c>
      <c r="G4706" s="45"/>
    </row>
    <row r="4707" spans="2:7" s="40" customFormat="1">
      <c r="B4707" s="64">
        <v>41688</v>
      </c>
      <c r="C4707" s="65" t="s">
        <v>120</v>
      </c>
      <c r="D4707" s="59">
        <v>17.252738198774853</v>
      </c>
      <c r="E4707" s="59">
        <v>38.496553592255516</v>
      </c>
      <c r="F4707" s="59">
        <v>21.243815393480663</v>
      </c>
      <c r="G4707" s="45"/>
    </row>
    <row r="4708" spans="2:7" s="40" customFormat="1">
      <c r="B4708" s="64">
        <v>41688</v>
      </c>
      <c r="C4708" s="65" t="s">
        <v>121</v>
      </c>
      <c r="D4708" s="59">
        <v>7.513125416805245</v>
      </c>
      <c r="E4708" s="59">
        <v>23.888361169064805</v>
      </c>
      <c r="F4708" s="59">
        <v>16.37523575225956</v>
      </c>
      <c r="G4708" s="45"/>
    </row>
    <row r="4709" spans="2:7" s="40" customFormat="1">
      <c r="B4709" s="64">
        <v>41688</v>
      </c>
      <c r="C4709" s="65" t="s">
        <v>122</v>
      </c>
      <c r="D4709" s="59">
        <v>10.832884316131794</v>
      </c>
      <c r="E4709" s="59">
        <v>25.006950242754094</v>
      </c>
      <c r="F4709" s="59">
        <v>14.174065926622299</v>
      </c>
      <c r="G4709" s="45"/>
    </row>
    <row r="4710" spans="2:7" s="40" customFormat="1">
      <c r="B4710" s="64">
        <v>41688</v>
      </c>
      <c r="C4710" s="65" t="s">
        <v>123</v>
      </c>
      <c r="D4710" s="59">
        <v>14.038323953324328</v>
      </c>
      <c r="E4710" s="59">
        <v>28.706787303981741</v>
      </c>
      <c r="F4710" s="59">
        <v>14.668463350657413</v>
      </c>
      <c r="G4710" s="45"/>
    </row>
    <row r="4711" spans="2:7" s="40" customFormat="1">
      <c r="B4711" s="64">
        <v>41688</v>
      </c>
      <c r="C4711" s="65" t="s">
        <v>124</v>
      </c>
      <c r="D4711" s="59">
        <v>12.394385685968055</v>
      </c>
      <c r="E4711" s="59">
        <v>25.404976149393846</v>
      </c>
      <c r="F4711" s="59">
        <v>13.010590463425791</v>
      </c>
      <c r="G4711" s="45"/>
    </row>
    <row r="4712" spans="2:7" s="40" customFormat="1">
      <c r="B4712" s="64">
        <v>41688</v>
      </c>
      <c r="C4712" s="65" t="s">
        <v>125</v>
      </c>
      <c r="D4712" s="59">
        <v>8.1278225407953482</v>
      </c>
      <c r="E4712" s="59">
        <v>19.364984443647685</v>
      </c>
      <c r="F4712" s="59">
        <v>11.237161902852337</v>
      </c>
      <c r="G4712" s="45"/>
    </row>
    <row r="4713" spans="2:7" s="40" customFormat="1">
      <c r="B4713" s="64">
        <v>41689</v>
      </c>
      <c r="C4713" s="65">
        <v>0</v>
      </c>
      <c r="D4713" s="59">
        <v>8.6171459690174288</v>
      </c>
      <c r="E4713" s="59">
        <v>18.675583763698125</v>
      </c>
      <c r="F4713" s="59">
        <v>10.058437794680696</v>
      </c>
      <c r="G4713" s="45"/>
    </row>
    <row r="4714" spans="2:7" s="40" customFormat="1">
      <c r="B4714" s="64">
        <v>41689</v>
      </c>
      <c r="C4714" s="65" t="s">
        <v>31</v>
      </c>
      <c r="D4714" s="59">
        <v>4.6313015306507692</v>
      </c>
      <c r="E4714" s="59">
        <v>13.86846696787118</v>
      </c>
      <c r="F4714" s="59">
        <v>9.2371654372204119</v>
      </c>
      <c r="G4714" s="45"/>
    </row>
    <row r="4715" spans="2:7" s="40" customFormat="1">
      <c r="B4715" s="64">
        <v>41689</v>
      </c>
      <c r="C4715" s="65" t="s">
        <v>32</v>
      </c>
      <c r="D4715" s="59">
        <v>6.8690537638811406</v>
      </c>
      <c r="E4715" s="59">
        <v>14.307668910940901</v>
      </c>
      <c r="F4715" s="59">
        <v>7.4386151470597603</v>
      </c>
      <c r="G4715" s="45"/>
    </row>
    <row r="4716" spans="2:7" s="40" customFormat="1">
      <c r="B4716" s="64">
        <v>41689</v>
      </c>
      <c r="C4716" s="65" t="s">
        <v>33</v>
      </c>
      <c r="D4716" s="59">
        <v>4.6939607649667803</v>
      </c>
      <c r="E4716" s="59">
        <v>12.604355427951985</v>
      </c>
      <c r="F4716" s="59">
        <v>7.9103946629852047</v>
      </c>
      <c r="G4716" s="45"/>
    </row>
    <row r="4717" spans="2:7" s="40" customFormat="1">
      <c r="B4717" s="64">
        <v>41689</v>
      </c>
      <c r="C4717" s="65" t="s">
        <v>34</v>
      </c>
      <c r="D4717" s="59">
        <v>7.5042641193952475</v>
      </c>
      <c r="E4717" s="59">
        <v>18.624684856128159</v>
      </c>
      <c r="F4717" s="59">
        <v>11.12042073673291</v>
      </c>
      <c r="G4717" s="45"/>
    </row>
    <row r="4718" spans="2:7" s="40" customFormat="1">
      <c r="B4718" s="64">
        <v>41689</v>
      </c>
      <c r="C4718" s="65" t="s">
        <v>35</v>
      </c>
      <c r="D4718" s="59">
        <v>1.9775905587803293</v>
      </c>
      <c r="E4718" s="59">
        <v>8.6958583961544704</v>
      </c>
      <c r="F4718" s="59">
        <v>6.7182678373741407</v>
      </c>
      <c r="G4718" s="45"/>
    </row>
    <row r="4719" spans="2:7" s="40" customFormat="1">
      <c r="B4719" s="64">
        <v>41689</v>
      </c>
      <c r="C4719" s="65" t="s">
        <v>36</v>
      </c>
      <c r="D4719" s="59">
        <v>5.2875735802808803</v>
      </c>
      <c r="E4719" s="59">
        <v>11.716628091782551</v>
      </c>
      <c r="F4719" s="59">
        <v>6.4290545115016711</v>
      </c>
      <c r="G4719" s="45"/>
    </row>
    <row r="4720" spans="2:7" s="40" customFormat="1">
      <c r="B4720" s="64">
        <v>41689</v>
      </c>
      <c r="C4720" s="65" t="s">
        <v>37</v>
      </c>
      <c r="D4720" s="59">
        <v>4.5382574916887561</v>
      </c>
      <c r="E4720" s="59">
        <v>9.981787110493654</v>
      </c>
      <c r="F4720" s="59">
        <v>5.4435296188048978</v>
      </c>
      <c r="G4720" s="45"/>
    </row>
    <row r="4721" spans="2:7" s="40" customFormat="1">
      <c r="B4721" s="64">
        <v>41689</v>
      </c>
      <c r="C4721" s="65" t="s">
        <v>38</v>
      </c>
      <c r="D4721" s="59">
        <v>9.2953133568595483</v>
      </c>
      <c r="E4721" s="59">
        <v>20.089365209607227</v>
      </c>
      <c r="F4721" s="59">
        <v>10.794051852747678</v>
      </c>
      <c r="G4721" s="45"/>
    </row>
    <row r="4722" spans="2:7" s="40" customFormat="1">
      <c r="B4722" s="64">
        <v>41689</v>
      </c>
      <c r="C4722" s="65" t="s">
        <v>39</v>
      </c>
      <c r="D4722" s="59">
        <v>8.2129562841073689</v>
      </c>
      <c r="E4722" s="59">
        <v>13.839127635671202</v>
      </c>
      <c r="F4722" s="59">
        <v>5.6261713515638334</v>
      </c>
      <c r="G4722" s="45"/>
    </row>
    <row r="4723" spans="2:7" s="40" customFormat="1">
      <c r="B4723" s="64">
        <v>41689</v>
      </c>
      <c r="C4723" s="65" t="s">
        <v>40</v>
      </c>
      <c r="D4723" s="59">
        <v>1.6447107331162742</v>
      </c>
      <c r="E4723" s="59">
        <v>4.7455273572169832</v>
      </c>
      <c r="F4723" s="59">
        <v>3.1008166241007089</v>
      </c>
      <c r="G4723" s="45"/>
    </row>
    <row r="4724" spans="2:7" s="40" customFormat="1">
      <c r="B4724" s="64">
        <v>41689</v>
      </c>
      <c r="C4724" s="65" t="s">
        <v>41</v>
      </c>
      <c r="D4724" s="59">
        <v>9.1606236920015292</v>
      </c>
      <c r="E4724" s="59">
        <v>13.045211137911707</v>
      </c>
      <c r="F4724" s="59">
        <v>3.8845874459101779</v>
      </c>
      <c r="G4724" s="45"/>
    </row>
    <row r="4725" spans="2:7" s="40" customFormat="1">
      <c r="B4725" s="64">
        <v>41689</v>
      </c>
      <c r="C4725" s="65" t="s">
        <v>42</v>
      </c>
      <c r="D4725" s="59">
        <v>11.378171203915899</v>
      </c>
      <c r="E4725" s="59">
        <v>18.794644402688053</v>
      </c>
      <c r="F4725" s="59">
        <v>7.4164731987721542</v>
      </c>
      <c r="G4725" s="45"/>
    </row>
    <row r="4726" spans="2:7" s="40" customFormat="1">
      <c r="B4726" s="64">
        <v>41689</v>
      </c>
      <c r="C4726" s="65" t="s">
        <v>43</v>
      </c>
      <c r="D4726" s="59">
        <v>2.4151839730724034</v>
      </c>
      <c r="E4726" s="59">
        <v>7.9131282363149706</v>
      </c>
      <c r="F4726" s="59">
        <v>5.4979442632425677</v>
      </c>
      <c r="G4726" s="45"/>
    </row>
    <row r="4727" spans="2:7" s="40" customFormat="1">
      <c r="B4727" s="64">
        <v>41689</v>
      </c>
      <c r="C4727" s="65" t="s">
        <v>44</v>
      </c>
      <c r="D4727" s="59">
        <v>2.8524807795564766</v>
      </c>
      <c r="E4727" s="59">
        <v>6.4602406716558933</v>
      </c>
      <c r="F4727" s="59">
        <v>3.6077598920994167</v>
      </c>
      <c r="G4727" s="45"/>
    </row>
    <row r="4728" spans="2:7" s="40" customFormat="1">
      <c r="B4728" s="64">
        <v>41689</v>
      </c>
      <c r="C4728" s="65" t="s">
        <v>45</v>
      </c>
      <c r="D4728" s="59">
        <v>4.580730810480766</v>
      </c>
      <c r="E4728" s="59">
        <v>7.4743625956952497</v>
      </c>
      <c r="F4728" s="59">
        <v>2.8936317852144837</v>
      </c>
      <c r="G4728" s="45"/>
    </row>
    <row r="4729" spans="2:7" s="40" customFormat="1">
      <c r="B4729" s="64">
        <v>41689</v>
      </c>
      <c r="C4729" s="65" t="s">
        <v>46</v>
      </c>
      <c r="D4729" s="59">
        <v>8.5786556693614351</v>
      </c>
      <c r="E4729" s="59">
        <v>17.928342614338604</v>
      </c>
      <c r="F4729" s="59">
        <v>9.3496869449771687</v>
      </c>
      <c r="G4729" s="45"/>
    </row>
    <row r="4730" spans="2:7" s="40" customFormat="1">
      <c r="B4730" s="64">
        <v>41689</v>
      </c>
      <c r="C4730" s="65" t="s">
        <v>47</v>
      </c>
      <c r="D4730" s="59">
        <v>4.4560055574647457</v>
      </c>
      <c r="E4730" s="59">
        <v>10.71538505499319</v>
      </c>
      <c r="F4730" s="59">
        <v>6.2593794975284442</v>
      </c>
      <c r="G4730" s="45"/>
    </row>
    <row r="4731" spans="2:7" s="40" customFormat="1">
      <c r="B4731" s="64">
        <v>41689</v>
      </c>
      <c r="C4731" s="65" t="s">
        <v>48</v>
      </c>
      <c r="D4731" s="59">
        <v>9.0683868738075191</v>
      </c>
      <c r="E4731" s="59">
        <v>12.304622012862179</v>
      </c>
      <c r="F4731" s="59">
        <v>3.23623513905466</v>
      </c>
      <c r="G4731" s="45"/>
    </row>
    <row r="4732" spans="2:7" s="40" customFormat="1">
      <c r="B4732" s="64">
        <v>41689</v>
      </c>
      <c r="C4732" s="65" t="s">
        <v>49</v>
      </c>
      <c r="D4732" s="59">
        <v>8.506362195779424</v>
      </c>
      <c r="E4732" s="59">
        <v>16.768880729669341</v>
      </c>
      <c r="F4732" s="59">
        <v>8.2625185338899172</v>
      </c>
      <c r="G4732" s="45"/>
    </row>
    <row r="4733" spans="2:7" s="40" customFormat="1">
      <c r="B4733" s="64">
        <v>41689</v>
      </c>
      <c r="C4733" s="65" t="s">
        <v>50</v>
      </c>
      <c r="D4733" s="59">
        <v>12.42144690382808</v>
      </c>
      <c r="E4733" s="59">
        <v>24.22331869599461</v>
      </c>
      <c r="F4733" s="59">
        <v>11.80187179216653</v>
      </c>
      <c r="G4733" s="45"/>
    </row>
    <row r="4734" spans="2:7" s="40" customFormat="1">
      <c r="B4734" s="64">
        <v>41689</v>
      </c>
      <c r="C4734" s="65" t="s">
        <v>51</v>
      </c>
      <c r="D4734" s="59">
        <v>8.4546902655614176</v>
      </c>
      <c r="E4734" s="59">
        <v>17.689512530868761</v>
      </c>
      <c r="F4734" s="59">
        <v>9.2348222653073435</v>
      </c>
      <c r="G4734" s="45"/>
    </row>
    <row r="4735" spans="2:7" s="40" customFormat="1">
      <c r="B4735" s="64">
        <v>41689</v>
      </c>
      <c r="C4735" s="65" t="s">
        <v>52</v>
      </c>
      <c r="D4735" s="59">
        <v>10.058395959949687</v>
      </c>
      <c r="E4735" s="59">
        <v>20.136300628487202</v>
      </c>
      <c r="F4735" s="59">
        <v>10.077904668537515</v>
      </c>
      <c r="G4735" s="45"/>
    </row>
    <row r="4736" spans="2:7" s="40" customFormat="1">
      <c r="B4736" s="64">
        <v>41689</v>
      </c>
      <c r="C4736" s="65" t="s">
        <v>53</v>
      </c>
      <c r="D4736" s="59">
        <v>18.118021833243038</v>
      </c>
      <c r="E4736" s="59">
        <v>33.320642278798829</v>
      </c>
      <c r="F4736" s="59">
        <v>15.202620445555791</v>
      </c>
      <c r="G4736" s="45"/>
    </row>
    <row r="4737" spans="2:7" s="40" customFormat="1">
      <c r="B4737" s="64">
        <v>41689</v>
      </c>
      <c r="C4737" s="65" t="s">
        <v>54</v>
      </c>
      <c r="D4737" s="59">
        <v>36.143156025060065</v>
      </c>
      <c r="E4737" s="59">
        <v>57.577694889753417</v>
      </c>
      <c r="F4737" s="59">
        <v>21.434538864693351</v>
      </c>
      <c r="G4737" s="45"/>
    </row>
    <row r="4738" spans="2:7" s="40" customFormat="1">
      <c r="B4738" s="64">
        <v>41689</v>
      </c>
      <c r="C4738" s="65" t="s">
        <v>55</v>
      </c>
      <c r="D4738" s="59">
        <v>15.96333184962868</v>
      </c>
      <c r="E4738" s="59">
        <v>29.139632007941486</v>
      </c>
      <c r="F4738" s="59">
        <v>13.176300158312806</v>
      </c>
      <c r="G4738" s="45"/>
    </row>
    <row r="4739" spans="2:7" s="40" customFormat="1">
      <c r="B4739" s="64">
        <v>41689</v>
      </c>
      <c r="C4739" s="65" t="s">
        <v>56</v>
      </c>
      <c r="D4739" s="59">
        <v>23.336362999173918</v>
      </c>
      <c r="E4739" s="59">
        <v>40.453278140084301</v>
      </c>
      <c r="F4739" s="59">
        <v>17.116915140910383</v>
      </c>
      <c r="G4739" s="45"/>
    </row>
    <row r="4740" spans="2:7" s="40" customFormat="1">
      <c r="B4740" s="64">
        <v>41689</v>
      </c>
      <c r="C4740" s="65" t="s">
        <v>57</v>
      </c>
      <c r="D4740" s="59">
        <v>20.244054764595401</v>
      </c>
      <c r="E4740" s="59">
        <v>36.78398038537663</v>
      </c>
      <c r="F4740" s="59">
        <v>16.539925620781229</v>
      </c>
      <c r="G4740" s="45"/>
    </row>
    <row r="4741" spans="2:7" s="40" customFormat="1">
      <c r="B4741" s="64">
        <v>41689</v>
      </c>
      <c r="C4741" s="65" t="s">
        <v>58</v>
      </c>
      <c r="D4741" s="59">
        <v>39.968342736514714</v>
      </c>
      <c r="E4741" s="59">
        <v>70.526565890405195</v>
      </c>
      <c r="F4741" s="59">
        <v>30.558223153890481</v>
      </c>
      <c r="G4741" s="45"/>
    </row>
    <row r="4742" spans="2:7" s="40" customFormat="1">
      <c r="B4742" s="64">
        <v>41689</v>
      </c>
      <c r="C4742" s="65" t="s">
        <v>59</v>
      </c>
      <c r="D4742" s="59">
        <v>41.146047914820926</v>
      </c>
      <c r="E4742" s="59">
        <v>69.586779785555791</v>
      </c>
      <c r="F4742" s="59">
        <v>28.440731870734865</v>
      </c>
      <c r="G4742" s="45"/>
    </row>
    <row r="4743" spans="2:7" s="40" customFormat="1">
      <c r="B4743" s="64">
        <v>41689</v>
      </c>
      <c r="C4743" s="65" t="s">
        <v>60</v>
      </c>
      <c r="D4743" s="59">
        <v>54.123234354723103</v>
      </c>
      <c r="E4743" s="59">
        <v>87.625517179344342</v>
      </c>
      <c r="F4743" s="59">
        <v>33.50228282462124</v>
      </c>
      <c r="G4743" s="45"/>
    </row>
    <row r="4744" spans="2:7" s="40" customFormat="1">
      <c r="B4744" s="64">
        <v>41689</v>
      </c>
      <c r="C4744" s="65" t="s">
        <v>61</v>
      </c>
      <c r="D4744" s="59">
        <v>68.579881616861542</v>
      </c>
      <c r="E4744" s="59">
        <v>107.91310003673146</v>
      </c>
      <c r="F4744" s="59">
        <v>39.333218419869922</v>
      </c>
      <c r="G4744" s="45"/>
    </row>
    <row r="4745" spans="2:7" s="40" customFormat="1">
      <c r="B4745" s="64">
        <v>41689</v>
      </c>
      <c r="C4745" s="65" t="s">
        <v>62</v>
      </c>
      <c r="D4745" s="59">
        <v>51.980260102086753</v>
      </c>
      <c r="E4745" s="59">
        <v>88.151547715444011</v>
      </c>
      <c r="F4745" s="59">
        <v>36.171287613357258</v>
      </c>
      <c r="G4745" s="45"/>
    </row>
    <row r="4746" spans="2:7" s="40" customFormat="1">
      <c r="B4746" s="64">
        <v>41689</v>
      </c>
      <c r="C4746" s="65" t="s">
        <v>63</v>
      </c>
      <c r="D4746" s="59">
        <v>51.804392575652727</v>
      </c>
      <c r="E4746" s="59">
        <v>85.643452112345614</v>
      </c>
      <c r="F4746" s="59">
        <v>33.839059536692886</v>
      </c>
      <c r="G4746" s="45"/>
    </row>
    <row r="4747" spans="2:7" s="40" customFormat="1">
      <c r="B4747" s="64">
        <v>41689</v>
      </c>
      <c r="C4747" s="65" t="s">
        <v>64</v>
      </c>
      <c r="D4747" s="59">
        <v>68.313787111497518</v>
      </c>
      <c r="E4747" s="59">
        <v>110.42872969912986</v>
      </c>
      <c r="F4747" s="59">
        <v>42.114942587632342</v>
      </c>
      <c r="G4747" s="45"/>
    </row>
    <row r="4748" spans="2:7" s="40" customFormat="1">
      <c r="B4748" s="64">
        <v>41689</v>
      </c>
      <c r="C4748" s="65" t="s">
        <v>65</v>
      </c>
      <c r="D4748" s="59">
        <v>61.15989117335431</v>
      </c>
      <c r="E4748" s="59">
        <v>98.613811777337361</v>
      </c>
      <c r="F4748" s="59">
        <v>37.45392060398305</v>
      </c>
      <c r="G4748" s="45"/>
    </row>
    <row r="4749" spans="2:7" s="40" customFormat="1">
      <c r="B4749" s="64">
        <v>41689</v>
      </c>
      <c r="C4749" s="65" t="s">
        <v>66</v>
      </c>
      <c r="D4749" s="59">
        <v>43.641996061507363</v>
      </c>
      <c r="E4749" s="59">
        <v>73.433592248333369</v>
      </c>
      <c r="F4749" s="59">
        <v>29.791596186826006</v>
      </c>
      <c r="G4749" s="45"/>
    </row>
    <row r="4750" spans="2:7" s="40" customFormat="1">
      <c r="B4750" s="64">
        <v>41689</v>
      </c>
      <c r="C4750" s="65" t="s">
        <v>67</v>
      </c>
      <c r="D4750" s="59">
        <v>50.757113899962562</v>
      </c>
      <c r="E4750" s="59">
        <v>81.863943339148008</v>
      </c>
      <c r="F4750" s="59">
        <v>31.106829439185447</v>
      </c>
      <c r="G4750" s="45"/>
    </row>
    <row r="4751" spans="2:7" s="40" customFormat="1">
      <c r="B4751" s="64">
        <v>41689</v>
      </c>
      <c r="C4751" s="65" t="s">
        <v>68</v>
      </c>
      <c r="D4751" s="59">
        <v>28.634207874558832</v>
      </c>
      <c r="E4751" s="59">
        <v>54.915097203975122</v>
      </c>
      <c r="F4751" s="59">
        <v>26.28088932941629</v>
      </c>
      <c r="G4751" s="45"/>
    </row>
    <row r="4752" spans="2:7" s="40" customFormat="1">
      <c r="B4752" s="64">
        <v>41689</v>
      </c>
      <c r="C4752" s="65" t="s">
        <v>69</v>
      </c>
      <c r="D4752" s="59">
        <v>41.009622681384933</v>
      </c>
      <c r="E4752" s="59">
        <v>69.547140522955843</v>
      </c>
      <c r="F4752" s="59">
        <v>28.53751784157091</v>
      </c>
      <c r="G4752" s="45"/>
    </row>
    <row r="4753" spans="2:7" s="40" customFormat="1">
      <c r="B4753" s="64">
        <v>41689</v>
      </c>
      <c r="C4753" s="65" t="s">
        <v>70</v>
      </c>
      <c r="D4753" s="59">
        <v>30.541773319149161</v>
      </c>
      <c r="E4753" s="59">
        <v>55.053053026685042</v>
      </c>
      <c r="F4753" s="59">
        <v>24.511279707535881</v>
      </c>
      <c r="G4753" s="45"/>
    </row>
    <row r="4754" spans="2:7" s="40" customFormat="1">
      <c r="B4754" s="64">
        <v>41689</v>
      </c>
      <c r="C4754" s="65" t="s">
        <v>71</v>
      </c>
      <c r="D4754" s="59">
        <v>36.438459932826163</v>
      </c>
      <c r="E4754" s="59">
        <v>63.58826878715962</v>
      </c>
      <c r="F4754" s="59">
        <v>27.149808854333457</v>
      </c>
      <c r="G4754" s="45"/>
    </row>
    <row r="4755" spans="2:7" s="40" customFormat="1">
      <c r="B4755" s="64">
        <v>41689</v>
      </c>
      <c r="C4755" s="65" t="s">
        <v>72</v>
      </c>
      <c r="D4755" s="59">
        <v>32.657856597635522</v>
      </c>
      <c r="E4755" s="59">
        <v>63.850894329709455</v>
      </c>
      <c r="F4755" s="59">
        <v>31.193037732073932</v>
      </c>
      <c r="G4755" s="45"/>
    </row>
    <row r="4756" spans="2:7" s="40" customFormat="1">
      <c r="B4756" s="64">
        <v>41689</v>
      </c>
      <c r="C4756" s="65" t="s">
        <v>73</v>
      </c>
      <c r="D4756" s="59">
        <v>41.648833909635051</v>
      </c>
      <c r="E4756" s="59">
        <v>74.499293598332684</v>
      </c>
      <c r="F4756" s="59">
        <v>32.850459688697633</v>
      </c>
      <c r="G4756" s="45"/>
    </row>
    <row r="4757" spans="2:7" s="40" customFormat="1">
      <c r="B4757" s="64">
        <v>41689</v>
      </c>
      <c r="C4757" s="65" t="s">
        <v>74</v>
      </c>
      <c r="D4757" s="59">
        <v>34.024061994249756</v>
      </c>
      <c r="E4757" s="59">
        <v>66.635354040027693</v>
      </c>
      <c r="F4757" s="59">
        <v>32.611292045777937</v>
      </c>
      <c r="G4757" s="45"/>
    </row>
    <row r="4758" spans="2:7" s="40" customFormat="1">
      <c r="B4758" s="64">
        <v>41689</v>
      </c>
      <c r="C4758" s="65" t="s">
        <v>75</v>
      </c>
      <c r="D4758" s="59">
        <v>27.909536102482726</v>
      </c>
      <c r="E4758" s="59">
        <v>56.595582242044067</v>
      </c>
      <c r="F4758" s="59">
        <v>28.686046139561341</v>
      </c>
      <c r="G4758" s="45"/>
    </row>
    <row r="4759" spans="2:7" s="40" customFormat="1">
      <c r="B4759" s="64">
        <v>41689</v>
      </c>
      <c r="C4759" s="65" t="s">
        <v>76</v>
      </c>
      <c r="D4759" s="59">
        <v>36.005061876486103</v>
      </c>
      <c r="E4759" s="59">
        <v>71.658359168844498</v>
      </c>
      <c r="F4759" s="59">
        <v>35.653297292358396</v>
      </c>
      <c r="G4759" s="45"/>
    </row>
    <row r="4760" spans="2:7" s="40" customFormat="1">
      <c r="B4760" s="64">
        <v>41689</v>
      </c>
      <c r="C4760" s="65" t="s">
        <v>77</v>
      </c>
      <c r="D4760" s="59">
        <v>47.247305129238008</v>
      </c>
      <c r="E4760" s="59">
        <v>74.787123124952529</v>
      </c>
      <c r="F4760" s="59">
        <v>27.539817995714522</v>
      </c>
      <c r="G4760" s="45"/>
    </row>
    <row r="4761" spans="2:7" s="40" customFormat="1">
      <c r="B4761" s="64">
        <v>41689</v>
      </c>
      <c r="C4761" s="65" t="s">
        <v>78</v>
      </c>
      <c r="D4761" s="59">
        <v>32.787357569627559</v>
      </c>
      <c r="E4761" s="59">
        <v>59.579747666522181</v>
      </c>
      <c r="F4761" s="59">
        <v>26.792390096894621</v>
      </c>
      <c r="G4761" s="45"/>
    </row>
    <row r="4762" spans="2:7" s="40" customFormat="1">
      <c r="B4762" s="64">
        <v>41689</v>
      </c>
      <c r="C4762" s="65" t="s">
        <v>79</v>
      </c>
      <c r="D4762" s="59">
        <v>43.102763725945316</v>
      </c>
      <c r="E4762" s="59">
        <v>75.940454647151796</v>
      </c>
      <c r="F4762" s="59">
        <v>32.83769092120648</v>
      </c>
      <c r="G4762" s="45"/>
    </row>
    <row r="4763" spans="2:7" s="40" customFormat="1">
      <c r="B4763" s="64">
        <v>41689</v>
      </c>
      <c r="C4763" s="65" t="s">
        <v>80</v>
      </c>
      <c r="D4763" s="59">
        <v>24.015987518214079</v>
      </c>
      <c r="E4763" s="59">
        <v>46.004433836310795</v>
      </c>
      <c r="F4763" s="59">
        <v>21.988446318096717</v>
      </c>
      <c r="G4763" s="45"/>
    </row>
    <row r="4764" spans="2:7" s="40" customFormat="1">
      <c r="B4764" s="64">
        <v>41689</v>
      </c>
      <c r="C4764" s="65" t="s">
        <v>81</v>
      </c>
      <c r="D4764" s="59">
        <v>54.326342665989223</v>
      </c>
      <c r="E4764" s="59">
        <v>89.751072325143028</v>
      </c>
      <c r="F4764" s="59">
        <v>35.424729659153805</v>
      </c>
      <c r="G4764" s="45"/>
    </row>
    <row r="4765" spans="2:7" s="40" customFormat="1">
      <c r="B4765" s="64">
        <v>41689</v>
      </c>
      <c r="C4765" s="65" t="s">
        <v>82</v>
      </c>
      <c r="D4765" s="59">
        <v>26.944981172152577</v>
      </c>
      <c r="E4765" s="59">
        <v>48.066861589719494</v>
      </c>
      <c r="F4765" s="59">
        <v>21.121880417566917</v>
      </c>
      <c r="G4765" s="45"/>
    </row>
    <row r="4766" spans="2:7" s="40" customFormat="1">
      <c r="B4766" s="64">
        <v>41689</v>
      </c>
      <c r="C4766" s="65" t="s">
        <v>83</v>
      </c>
      <c r="D4766" s="59">
        <v>20.089369900051416</v>
      </c>
      <c r="E4766" s="59">
        <v>35.661133647417373</v>
      </c>
      <c r="F4766" s="59">
        <v>15.571763747365956</v>
      </c>
      <c r="G4766" s="45"/>
    </row>
    <row r="4767" spans="2:7" s="40" customFormat="1">
      <c r="B4767" s="64">
        <v>41689</v>
      </c>
      <c r="C4767" s="65" t="s">
        <v>84</v>
      </c>
      <c r="D4767" s="59">
        <v>25.935468892150411</v>
      </c>
      <c r="E4767" s="59">
        <v>48.560278909309183</v>
      </c>
      <c r="F4767" s="59">
        <v>22.624810017158772</v>
      </c>
      <c r="G4767" s="45"/>
    </row>
    <row r="4768" spans="2:7" s="40" customFormat="1">
      <c r="B4768" s="64">
        <v>41689</v>
      </c>
      <c r="C4768" s="65" t="s">
        <v>85</v>
      </c>
      <c r="D4768" s="59">
        <v>22.132661470491769</v>
      </c>
      <c r="E4768" s="59">
        <v>38.026674211275868</v>
      </c>
      <c r="F4768" s="59">
        <v>15.894012740784099</v>
      </c>
      <c r="G4768" s="45"/>
    </row>
    <row r="4769" spans="2:7" s="40" customFormat="1">
      <c r="B4769" s="64">
        <v>41689</v>
      </c>
      <c r="C4769" s="65" t="s">
        <v>86</v>
      </c>
      <c r="D4769" s="59">
        <v>24.123484840154106</v>
      </c>
      <c r="E4769" s="59">
        <v>43.645163100252304</v>
      </c>
      <c r="F4769" s="59">
        <v>19.521678260098199</v>
      </c>
      <c r="G4769" s="45"/>
    </row>
    <row r="4770" spans="2:7" s="40" customFormat="1">
      <c r="B4770" s="64">
        <v>41689</v>
      </c>
      <c r="C4770" s="65" t="s">
        <v>87</v>
      </c>
      <c r="D4770" s="59">
        <v>27.281523128248644</v>
      </c>
      <c r="E4770" s="59">
        <v>54.243596140965579</v>
      </c>
      <c r="F4770" s="59">
        <v>26.962073012716935</v>
      </c>
      <c r="G4770" s="45"/>
    </row>
    <row r="4771" spans="2:7" s="40" customFormat="1">
      <c r="B4771" s="64">
        <v>41689</v>
      </c>
      <c r="C4771" s="65" t="s">
        <v>88</v>
      </c>
      <c r="D4771" s="59">
        <v>28.167930309922799</v>
      </c>
      <c r="E4771" s="59">
        <v>54.63166952358533</v>
      </c>
      <c r="F4771" s="59">
        <v>26.463739213662532</v>
      </c>
      <c r="G4771" s="45"/>
    </row>
    <row r="4772" spans="2:7" s="40" customFormat="1">
      <c r="B4772" s="64">
        <v>41689</v>
      </c>
      <c r="C4772" s="65" t="s">
        <v>89</v>
      </c>
      <c r="D4772" s="59">
        <v>28.262364787252817</v>
      </c>
      <c r="E4772" s="59">
        <v>56.013648762244458</v>
      </c>
      <c r="F4772" s="59">
        <v>27.75128397499164</v>
      </c>
      <c r="G4772" s="45"/>
    </row>
    <row r="4773" spans="2:7" s="40" customFormat="1">
      <c r="B4773" s="64">
        <v>41689</v>
      </c>
      <c r="C4773" s="65" t="s">
        <v>90</v>
      </c>
      <c r="D4773" s="59">
        <v>28.221324517420811</v>
      </c>
      <c r="E4773" s="59">
        <v>50.71032668367782</v>
      </c>
      <c r="F4773" s="59">
        <v>22.489002166257009</v>
      </c>
      <c r="G4773" s="45"/>
    </row>
    <row r="4774" spans="2:7" s="40" customFormat="1">
      <c r="B4774" s="64">
        <v>41689</v>
      </c>
      <c r="C4774" s="65" t="s">
        <v>91</v>
      </c>
      <c r="D4774" s="59">
        <v>19.676173470403359</v>
      </c>
      <c r="E4774" s="59">
        <v>44.046699958372052</v>
      </c>
      <c r="F4774" s="59">
        <v>24.370526487968693</v>
      </c>
      <c r="G4774" s="45"/>
    </row>
    <row r="4775" spans="2:7" s="40" customFormat="1">
      <c r="B4775" s="64">
        <v>41689</v>
      </c>
      <c r="C4775" s="65" t="s">
        <v>92</v>
      </c>
      <c r="D4775" s="59">
        <v>20.062234688653422</v>
      </c>
      <c r="E4775" s="59">
        <v>40.887798398174056</v>
      </c>
      <c r="F4775" s="59">
        <v>20.825563709520633</v>
      </c>
      <c r="G4775" s="45"/>
    </row>
    <row r="4776" spans="2:7" s="40" customFormat="1">
      <c r="B4776" s="64">
        <v>41689</v>
      </c>
      <c r="C4776" s="65" t="s">
        <v>93</v>
      </c>
      <c r="D4776" s="59">
        <v>24.262830723892144</v>
      </c>
      <c r="E4776" s="59">
        <v>49.049509170848886</v>
      </c>
      <c r="F4776" s="59">
        <v>24.786678446956742</v>
      </c>
      <c r="G4776" s="45"/>
    </row>
    <row r="4777" spans="2:7" s="40" customFormat="1">
      <c r="B4777" s="64">
        <v>41689</v>
      </c>
      <c r="C4777" s="65" t="s">
        <v>94</v>
      </c>
      <c r="D4777" s="59">
        <v>32.559628190061559</v>
      </c>
      <c r="E4777" s="59">
        <v>61.375778324381059</v>
      </c>
      <c r="F4777" s="59">
        <v>28.8161501343195</v>
      </c>
      <c r="G4777" s="45"/>
    </row>
    <row r="4778" spans="2:7" s="40" customFormat="1">
      <c r="B4778" s="64">
        <v>41689</v>
      </c>
      <c r="C4778" s="65" t="s">
        <v>95</v>
      </c>
      <c r="D4778" s="59">
        <v>28.6831444739889</v>
      </c>
      <c r="E4778" s="59">
        <v>56.814955976363954</v>
      </c>
      <c r="F4778" s="59">
        <v>28.131811502375054</v>
      </c>
      <c r="G4778" s="45"/>
    </row>
    <row r="4779" spans="2:7" s="40" customFormat="1">
      <c r="B4779" s="64">
        <v>41689</v>
      </c>
      <c r="C4779" s="65" t="s">
        <v>96</v>
      </c>
      <c r="D4779" s="59">
        <v>28.82972007414493</v>
      </c>
      <c r="E4779" s="59">
        <v>52.892232177416446</v>
      </c>
      <c r="F4779" s="59">
        <v>24.062512103271516</v>
      </c>
      <c r="G4779" s="45"/>
    </row>
    <row r="4780" spans="2:7" s="40" customFormat="1">
      <c r="B4780" s="64">
        <v>41689</v>
      </c>
      <c r="C4780" s="65" t="s">
        <v>97</v>
      </c>
      <c r="D4780" s="59">
        <v>33.16640073552167</v>
      </c>
      <c r="E4780" s="59">
        <v>62.289451834060486</v>
      </c>
      <c r="F4780" s="59">
        <v>29.123051098538816</v>
      </c>
      <c r="G4780" s="45"/>
    </row>
    <row r="4781" spans="2:7" s="40" customFormat="1">
      <c r="B4781" s="64">
        <v>41689</v>
      </c>
      <c r="C4781" s="65" t="s">
        <v>98</v>
      </c>
      <c r="D4781" s="59">
        <v>38.712390185610623</v>
      </c>
      <c r="E4781" s="59">
        <v>69.092007935386178</v>
      </c>
      <c r="F4781" s="59">
        <v>30.379617749775555</v>
      </c>
      <c r="G4781" s="45"/>
    </row>
    <row r="4782" spans="2:7" s="40" customFormat="1">
      <c r="B4782" s="64">
        <v>41689</v>
      </c>
      <c r="C4782" s="65" t="s">
        <v>99</v>
      </c>
      <c r="D4782" s="59">
        <v>28.383480319786859</v>
      </c>
      <c r="E4782" s="59">
        <v>53.690373109485947</v>
      </c>
      <c r="F4782" s="59">
        <v>25.306892789699088</v>
      </c>
      <c r="G4782" s="45"/>
    </row>
    <row r="4783" spans="2:7" s="40" customFormat="1">
      <c r="B4783" s="64">
        <v>41689</v>
      </c>
      <c r="C4783" s="65" t="s">
        <v>100</v>
      </c>
      <c r="D4783" s="59">
        <v>36.639813354236274</v>
      </c>
      <c r="E4783" s="59">
        <v>69.764221569965756</v>
      </c>
      <c r="F4783" s="59">
        <v>33.124408215729481</v>
      </c>
      <c r="G4783" s="45"/>
    </row>
    <row r="4784" spans="2:7" s="40" customFormat="1">
      <c r="B4784" s="64">
        <v>41689</v>
      </c>
      <c r="C4784" s="65" t="s">
        <v>101</v>
      </c>
      <c r="D4784" s="59">
        <v>32.887980382155632</v>
      </c>
      <c r="E4784" s="59">
        <v>62.147478531420582</v>
      </c>
      <c r="F4784" s="59">
        <v>29.25949814926495</v>
      </c>
      <c r="G4784" s="45"/>
    </row>
    <row r="4785" spans="2:7" s="40" customFormat="1">
      <c r="B4785" s="64">
        <v>41689</v>
      </c>
      <c r="C4785" s="65" t="s">
        <v>102</v>
      </c>
      <c r="D4785" s="59">
        <v>34.796382089369956</v>
      </c>
      <c r="E4785" s="59">
        <v>60.851010803711404</v>
      </c>
      <c r="F4785" s="59">
        <v>26.054628714341447</v>
      </c>
      <c r="G4785" s="45"/>
    </row>
    <row r="4786" spans="2:7" s="40" customFormat="1">
      <c r="B4786" s="64">
        <v>41689</v>
      </c>
      <c r="C4786" s="65" t="s">
        <v>103</v>
      </c>
      <c r="D4786" s="59">
        <v>21.328646948799658</v>
      </c>
      <c r="E4786" s="59">
        <v>44.495820890691782</v>
      </c>
      <c r="F4786" s="59">
        <v>23.167173941892123</v>
      </c>
      <c r="G4786" s="45"/>
    </row>
    <row r="4787" spans="2:7" s="40" customFormat="1">
      <c r="B4787" s="64">
        <v>41689</v>
      </c>
      <c r="C4787" s="65" t="s">
        <v>104</v>
      </c>
      <c r="D4787" s="59">
        <v>17.628331175737024</v>
      </c>
      <c r="E4787" s="59">
        <v>38.835134314145371</v>
      </c>
      <c r="F4787" s="59">
        <v>21.206803138408347</v>
      </c>
      <c r="G4787" s="45"/>
    </row>
    <row r="4788" spans="2:7" s="40" customFormat="1">
      <c r="B4788" s="64">
        <v>41689</v>
      </c>
      <c r="C4788" s="65" t="s">
        <v>105</v>
      </c>
      <c r="D4788" s="59">
        <v>24.321606006430173</v>
      </c>
      <c r="E4788" s="59">
        <v>51.749724568067187</v>
      </c>
      <c r="F4788" s="59">
        <v>27.428118561637014</v>
      </c>
      <c r="G4788" s="45"/>
    </row>
    <row r="4789" spans="2:7" s="40" customFormat="1">
      <c r="B4789" s="64">
        <v>41689</v>
      </c>
      <c r="C4789" s="65" t="s">
        <v>106</v>
      </c>
      <c r="D4789" s="59">
        <v>21.246705905263649</v>
      </c>
      <c r="E4789" s="59">
        <v>44.697085696961658</v>
      </c>
      <c r="F4789" s="59">
        <v>23.450379791698008</v>
      </c>
      <c r="G4789" s="45"/>
    </row>
    <row r="4790" spans="2:7" s="40" customFormat="1">
      <c r="B4790" s="64">
        <v>41689</v>
      </c>
      <c r="C4790" s="65" t="s">
        <v>107</v>
      </c>
      <c r="D4790" s="59">
        <v>13.240398738862273</v>
      </c>
      <c r="E4790" s="59">
        <v>33.54173776397873</v>
      </c>
      <c r="F4790" s="59">
        <v>20.301339025116455</v>
      </c>
      <c r="G4790" s="45"/>
    </row>
    <row r="4791" spans="2:7" s="40" customFormat="1">
      <c r="B4791" s="64">
        <v>41689</v>
      </c>
      <c r="C4791" s="65" t="s">
        <v>108</v>
      </c>
      <c r="D4791" s="59">
        <v>9.1121045088855652</v>
      </c>
      <c r="E4791" s="59">
        <v>29.659597998921193</v>
      </c>
      <c r="F4791" s="59">
        <v>20.547493490035627</v>
      </c>
      <c r="G4791" s="45"/>
    </row>
    <row r="4792" spans="2:7" s="40" customFormat="1">
      <c r="B4792" s="64">
        <v>41689</v>
      </c>
      <c r="C4792" s="65" t="s">
        <v>109</v>
      </c>
      <c r="D4792" s="59">
        <v>14.033378386246413</v>
      </c>
      <c r="E4792" s="59">
        <v>33.092926065219018</v>
      </c>
      <c r="F4792" s="59">
        <v>19.059547678972606</v>
      </c>
      <c r="G4792" s="45"/>
    </row>
    <row r="4793" spans="2:7" s="40" customFormat="1">
      <c r="B4793" s="64">
        <v>41689</v>
      </c>
      <c r="C4793" s="65" t="s">
        <v>110</v>
      </c>
      <c r="D4793" s="59">
        <v>19.507466903905357</v>
      </c>
      <c r="E4793" s="59">
        <v>36.264728565427006</v>
      </c>
      <c r="F4793" s="59">
        <v>16.75726166152165</v>
      </c>
      <c r="G4793" s="45"/>
    </row>
    <row r="4794" spans="2:7" s="40" customFormat="1">
      <c r="B4794" s="64">
        <v>41689</v>
      </c>
      <c r="C4794" s="65" t="s">
        <v>111</v>
      </c>
      <c r="D4794" s="59">
        <v>12.230241110732106</v>
      </c>
      <c r="E4794" s="59">
        <v>25.621260635503756</v>
      </c>
      <c r="F4794" s="59">
        <v>13.39101952477165</v>
      </c>
      <c r="G4794" s="45"/>
    </row>
    <row r="4795" spans="2:7" s="40" customFormat="1">
      <c r="B4795" s="64">
        <v>41689</v>
      </c>
      <c r="C4795" s="65" t="s">
        <v>112</v>
      </c>
      <c r="D4795" s="59">
        <v>10.885475904553873</v>
      </c>
      <c r="E4795" s="59">
        <v>26.050848070133487</v>
      </c>
      <c r="F4795" s="59">
        <v>15.165372165579614</v>
      </c>
      <c r="G4795" s="45"/>
    </row>
    <row r="4796" spans="2:7" s="40" customFormat="1">
      <c r="B4796" s="64">
        <v>41689</v>
      </c>
      <c r="C4796" s="65" t="s">
        <v>113</v>
      </c>
      <c r="D4796" s="59">
        <v>8.1642933199994054</v>
      </c>
      <c r="E4796" s="59">
        <v>20.912229757066743</v>
      </c>
      <c r="F4796" s="59">
        <v>12.747936437067338</v>
      </c>
      <c r="G4796" s="45"/>
    </row>
    <row r="4797" spans="2:7" s="40" customFormat="1">
      <c r="B4797" s="64">
        <v>41689</v>
      </c>
      <c r="C4797" s="65" t="s">
        <v>114</v>
      </c>
      <c r="D4797" s="59">
        <v>14.170533752288442</v>
      </c>
      <c r="E4797" s="59">
        <v>29.223226223421477</v>
      </c>
      <c r="F4797" s="59">
        <v>15.052692471133035</v>
      </c>
      <c r="G4797" s="45"/>
    </row>
    <row r="4798" spans="2:7" s="40" customFormat="1">
      <c r="B4798" s="64">
        <v>41689</v>
      </c>
      <c r="C4798" s="65" t="s">
        <v>115</v>
      </c>
      <c r="D4798" s="59">
        <v>9.9581815179117168</v>
      </c>
      <c r="E4798" s="59">
        <v>19.238275567827809</v>
      </c>
      <c r="F4798" s="59">
        <v>9.2800940499160927</v>
      </c>
      <c r="G4798" s="45"/>
    </row>
    <row r="4799" spans="2:7" s="40" customFormat="1">
      <c r="B4799" s="64">
        <v>41689</v>
      </c>
      <c r="C4799" s="65" t="s">
        <v>116</v>
      </c>
      <c r="D4799" s="59">
        <v>4.4004696715007583</v>
      </c>
      <c r="E4799" s="59">
        <v>15.564654711720134</v>
      </c>
      <c r="F4799" s="59">
        <v>11.164185040219376</v>
      </c>
      <c r="G4799" s="45"/>
    </row>
    <row r="4800" spans="2:7" s="40" customFormat="1">
      <c r="B4800" s="64">
        <v>41689</v>
      </c>
      <c r="C4800" s="65" t="s">
        <v>117</v>
      </c>
      <c r="D4800" s="59">
        <v>5.0053878230408637</v>
      </c>
      <c r="E4800" s="59">
        <v>12.22585533919225</v>
      </c>
      <c r="F4800" s="59">
        <v>7.2204675161513867</v>
      </c>
      <c r="G4800" s="45"/>
    </row>
    <row r="4801" spans="2:7" s="40" customFormat="1">
      <c r="B4801" s="64">
        <v>41689</v>
      </c>
      <c r="C4801" s="65" t="s">
        <v>118</v>
      </c>
      <c r="D4801" s="59">
        <v>14.828799930014558</v>
      </c>
      <c r="E4801" s="59">
        <v>27.801765018542376</v>
      </c>
      <c r="F4801" s="59">
        <v>12.972965088527818</v>
      </c>
      <c r="G4801" s="45"/>
    </row>
    <row r="4802" spans="2:7" s="40" customFormat="1">
      <c r="B4802" s="64">
        <v>41689</v>
      </c>
      <c r="C4802" s="65" t="s">
        <v>119</v>
      </c>
      <c r="D4802" s="59">
        <v>7.5501379932573043</v>
      </c>
      <c r="E4802" s="59">
        <v>15.293342017310307</v>
      </c>
      <c r="F4802" s="59">
        <v>7.7432040240530027</v>
      </c>
      <c r="G4802" s="45"/>
    </row>
    <row r="4803" spans="2:7" s="40" customFormat="1">
      <c r="B4803" s="64">
        <v>41689</v>
      </c>
      <c r="C4803" s="65" t="s">
        <v>120</v>
      </c>
      <c r="D4803" s="59">
        <v>6.7994507481851745</v>
      </c>
      <c r="E4803" s="59">
        <v>12.519623027072067</v>
      </c>
      <c r="F4803" s="59">
        <v>5.7201722788868921</v>
      </c>
      <c r="G4803" s="45"/>
    </row>
    <row r="4804" spans="2:7" s="40" customFormat="1">
      <c r="B4804" s="64">
        <v>41689</v>
      </c>
      <c r="C4804" s="65" t="s">
        <v>121</v>
      </c>
      <c r="D4804" s="59">
        <v>4.1089643350607101</v>
      </c>
      <c r="E4804" s="59">
        <v>9.2433343662141425</v>
      </c>
      <c r="F4804" s="59">
        <v>5.1343700311534324</v>
      </c>
      <c r="G4804" s="45"/>
    </row>
    <row r="4805" spans="2:7" s="40" customFormat="1">
      <c r="B4805" s="64">
        <v>41689</v>
      </c>
      <c r="C4805" s="65" t="s">
        <v>122</v>
      </c>
      <c r="D4805" s="59">
        <v>8.4579851273194624</v>
      </c>
      <c r="E4805" s="59">
        <v>16.990038646339233</v>
      </c>
      <c r="F4805" s="59">
        <v>8.5320535190197706</v>
      </c>
      <c r="G4805" s="45"/>
    </row>
    <row r="4806" spans="2:7" s="40" customFormat="1">
      <c r="B4806" s="64">
        <v>41689</v>
      </c>
      <c r="C4806" s="65" t="s">
        <v>123</v>
      </c>
      <c r="D4806" s="59">
        <v>6.4244608649771111</v>
      </c>
      <c r="E4806" s="59">
        <v>13.368252229111528</v>
      </c>
      <c r="F4806" s="59">
        <v>6.9437913641344169</v>
      </c>
      <c r="G4806" s="45"/>
    </row>
    <row r="4807" spans="2:7" s="40" customFormat="1">
      <c r="B4807" s="64">
        <v>41689</v>
      </c>
      <c r="C4807" s="65" t="s">
        <v>124</v>
      </c>
      <c r="D4807" s="59">
        <v>4.4117028791827639</v>
      </c>
      <c r="E4807" s="59">
        <v>9.798677619113791</v>
      </c>
      <c r="F4807" s="59">
        <v>5.386974739931027</v>
      </c>
      <c r="G4807" s="45"/>
    </row>
    <row r="4808" spans="2:7" s="40" customFormat="1">
      <c r="B4808" s="64">
        <v>41689</v>
      </c>
      <c r="C4808" s="65" t="s">
        <v>125</v>
      </c>
      <c r="D4808" s="59">
        <v>3.9946117462066915</v>
      </c>
      <c r="E4808" s="59">
        <v>7.3805482598953231</v>
      </c>
      <c r="F4808" s="59">
        <v>3.3859365136886317</v>
      </c>
      <c r="G4808" s="45"/>
    </row>
    <row r="4809" spans="2:7" s="40" customFormat="1">
      <c r="B4809" s="64">
        <v>41690</v>
      </c>
      <c r="C4809" s="65">
        <v>0</v>
      </c>
      <c r="D4809" s="59">
        <v>0.2086006746000354</v>
      </c>
      <c r="E4809" s="59">
        <v>2.8475823860781952</v>
      </c>
      <c r="F4809" s="59">
        <v>2.6389817114781597</v>
      </c>
      <c r="G4809" s="45"/>
    </row>
    <row r="4810" spans="2:7" s="40" customFormat="1">
      <c r="B4810" s="64">
        <v>41690</v>
      </c>
      <c r="C4810" s="65" t="s">
        <v>31</v>
      </c>
      <c r="D4810" s="59">
        <v>3.1603723487345476</v>
      </c>
      <c r="E4810" s="59">
        <v>4.9624211819968558</v>
      </c>
      <c r="F4810" s="59">
        <v>1.8020488332623081</v>
      </c>
      <c r="G4810" s="45"/>
    </row>
    <row r="4811" spans="2:7" s="40" customFormat="1">
      <c r="B4811" s="64">
        <v>41690</v>
      </c>
      <c r="C4811" s="65" t="s">
        <v>32</v>
      </c>
      <c r="D4811" s="59">
        <v>5.809793973083007</v>
      </c>
      <c r="E4811" s="59">
        <v>8.1242800933548516</v>
      </c>
      <c r="F4811" s="59">
        <v>2.3144861202718445</v>
      </c>
      <c r="G4811" s="45"/>
    </row>
    <row r="4812" spans="2:7" s="40" customFormat="1">
      <c r="B4812" s="64">
        <v>41690</v>
      </c>
      <c r="C4812" s="65" t="s">
        <v>33</v>
      </c>
      <c r="D4812" s="59">
        <v>2.513810237634436</v>
      </c>
      <c r="E4812" s="59">
        <v>3.706246619877652</v>
      </c>
      <c r="F4812" s="59">
        <v>1.192436382243216</v>
      </c>
      <c r="G4812" s="45"/>
    </row>
    <row r="4813" spans="2:7" s="40" customFormat="1">
      <c r="B4813" s="64">
        <v>41690</v>
      </c>
      <c r="C4813" s="65" t="s">
        <v>34</v>
      </c>
      <c r="D4813" s="59">
        <v>5.0798901440148816</v>
      </c>
      <c r="E4813" s="59">
        <v>9.4123621836640368</v>
      </c>
      <c r="F4813" s="59">
        <v>4.3324720396491552</v>
      </c>
      <c r="G4813" s="45"/>
    </row>
    <row r="4814" spans="2:7" s="40" customFormat="1">
      <c r="B4814" s="64">
        <v>41690</v>
      </c>
      <c r="C4814" s="65" t="s">
        <v>35</v>
      </c>
      <c r="D4814" s="59">
        <v>5.9353664389310303</v>
      </c>
      <c r="E4814" s="59">
        <v>7.6221625043151704</v>
      </c>
      <c r="F4814" s="59">
        <v>1.6867960653841401</v>
      </c>
      <c r="G4814" s="45"/>
    </row>
    <row r="4815" spans="2:7" s="40" customFormat="1">
      <c r="B4815" s="64">
        <v>41690</v>
      </c>
      <c r="C4815" s="65" t="s">
        <v>36</v>
      </c>
      <c r="D4815" s="59">
        <v>1.8880946252583284</v>
      </c>
      <c r="E4815" s="59">
        <v>5.8423680008962995</v>
      </c>
      <c r="F4815" s="59">
        <v>3.9542733756379711</v>
      </c>
      <c r="G4815" s="45"/>
    </row>
    <row r="4816" spans="2:7" s="40" customFormat="1">
      <c r="B4816" s="64">
        <v>41690</v>
      </c>
      <c r="C4816" s="65" t="s">
        <v>37</v>
      </c>
      <c r="D4816" s="59">
        <v>2.8374224179524927</v>
      </c>
      <c r="E4816" s="59">
        <v>5.5597737234564777</v>
      </c>
      <c r="F4816" s="59">
        <v>2.722351305503985</v>
      </c>
      <c r="G4816" s="45"/>
    </row>
    <row r="4817" spans="2:7" s="40" customFormat="1">
      <c r="B4817" s="64">
        <v>41690</v>
      </c>
      <c r="C4817" s="65" t="s">
        <v>38</v>
      </c>
      <c r="D4817" s="59">
        <v>3.6511783399006346</v>
      </c>
      <c r="E4817" s="59">
        <v>9.1931637700541753</v>
      </c>
      <c r="F4817" s="59">
        <v>5.5419854301535407</v>
      </c>
      <c r="G4817" s="45"/>
    </row>
    <row r="4818" spans="2:7" s="40" customFormat="1">
      <c r="B4818" s="64">
        <v>41690</v>
      </c>
      <c r="C4818" s="65" t="s">
        <v>39</v>
      </c>
      <c r="D4818" s="59">
        <v>3.3278641956785791</v>
      </c>
      <c r="E4818" s="59">
        <v>5.8845693005562731</v>
      </c>
      <c r="F4818" s="59">
        <v>2.5567051048776941</v>
      </c>
      <c r="G4818" s="45"/>
    </row>
    <row r="4819" spans="2:7" s="40" customFormat="1">
      <c r="B4819" s="64">
        <v>41690</v>
      </c>
      <c r="C4819" s="65" t="s">
        <v>40</v>
      </c>
      <c r="D4819" s="59">
        <v>4.0477767134807037</v>
      </c>
      <c r="E4819" s="59">
        <v>4.5758068936271021</v>
      </c>
      <c r="F4819" s="59">
        <v>0.52803018014639846</v>
      </c>
      <c r="G4819" s="45"/>
    </row>
    <row r="4820" spans="2:7" s="40" customFormat="1">
      <c r="B4820" s="64">
        <v>41690</v>
      </c>
      <c r="C4820" s="65" t="s">
        <v>41</v>
      </c>
      <c r="D4820" s="59">
        <v>6.1135342231890641</v>
      </c>
      <c r="E4820" s="59">
        <v>7.8952426513949998</v>
      </c>
      <c r="F4820" s="59">
        <v>1.7817084282059357</v>
      </c>
      <c r="G4820" s="45"/>
    </row>
    <row r="4821" spans="2:7" s="40" customFormat="1">
      <c r="B4821" s="64">
        <v>41690</v>
      </c>
      <c r="C4821" s="65" t="s">
        <v>42</v>
      </c>
      <c r="D4821" s="59">
        <v>7.0526338468572281</v>
      </c>
      <c r="E4821" s="59">
        <v>10.670289559983242</v>
      </c>
      <c r="F4821" s="59">
        <v>3.6176557131260143</v>
      </c>
      <c r="G4821" s="45"/>
    </row>
    <row r="4822" spans="2:7" s="40" customFormat="1">
      <c r="B4822" s="64">
        <v>41690</v>
      </c>
      <c r="C4822" s="65" t="s">
        <v>43</v>
      </c>
      <c r="D4822" s="59">
        <v>5.6025899260989762</v>
      </c>
      <c r="E4822" s="59">
        <v>7.5604405590352126</v>
      </c>
      <c r="F4822" s="59">
        <v>1.9578506329362364</v>
      </c>
      <c r="G4822" s="45"/>
    </row>
    <row r="4823" spans="2:7" s="40" customFormat="1">
      <c r="B4823" s="64">
        <v>41690</v>
      </c>
      <c r="C4823" s="65" t="s">
        <v>44</v>
      </c>
      <c r="D4823" s="59">
        <v>3.2552103174245675</v>
      </c>
      <c r="E4823" s="59">
        <v>3.6441566216376926</v>
      </c>
      <c r="F4823" s="59">
        <v>0.38894630421312515</v>
      </c>
      <c r="G4823" s="45"/>
    </row>
    <row r="4824" spans="2:7" s="40" customFormat="1">
      <c r="B4824" s="64">
        <v>41690</v>
      </c>
      <c r="C4824" s="65" t="s">
        <v>45</v>
      </c>
      <c r="D4824" s="59">
        <v>4.2673442200507434</v>
      </c>
      <c r="E4824" s="59">
        <v>5.4872779789565254</v>
      </c>
      <c r="F4824" s="59">
        <v>1.2199337589057819</v>
      </c>
      <c r="G4824" s="45"/>
    </row>
    <row r="4825" spans="2:7" s="40" customFormat="1">
      <c r="B4825" s="64">
        <v>41690</v>
      </c>
      <c r="C4825" s="65" t="s">
        <v>46</v>
      </c>
      <c r="D4825" s="59">
        <v>3.495337236830609</v>
      </c>
      <c r="E4825" s="59">
        <v>6.6916684813457632</v>
      </c>
      <c r="F4825" s="59">
        <v>3.1963312445151542</v>
      </c>
      <c r="G4825" s="45"/>
    </row>
    <row r="4826" spans="2:7" s="40" customFormat="1">
      <c r="B4826" s="64">
        <v>41690</v>
      </c>
      <c r="C4826" s="65" t="s">
        <v>47</v>
      </c>
      <c r="D4826" s="59">
        <v>3.1719604859845534</v>
      </c>
      <c r="E4826" s="59">
        <v>3.968995924037487</v>
      </c>
      <c r="F4826" s="59">
        <v>0.79703543805293364</v>
      </c>
      <c r="G4826" s="45"/>
    </row>
    <row r="4827" spans="2:7" s="40" customFormat="1">
      <c r="B4827" s="64">
        <v>41690</v>
      </c>
      <c r="C4827" s="65" t="s">
        <v>48</v>
      </c>
      <c r="D4827" s="59">
        <v>0.37563546938406495</v>
      </c>
      <c r="E4827" s="59">
        <v>1.5080363812790447</v>
      </c>
      <c r="F4827" s="59">
        <v>1.1324009118949798</v>
      </c>
      <c r="G4827" s="45"/>
    </row>
    <row r="4828" spans="2:7" s="40" customFormat="1">
      <c r="B4828" s="64">
        <v>41690</v>
      </c>
      <c r="C4828" s="65" t="s">
        <v>49</v>
      </c>
      <c r="D4828" s="59">
        <v>7.3772315458952882</v>
      </c>
      <c r="E4828" s="59">
        <v>12.012146732052395</v>
      </c>
      <c r="F4828" s="59">
        <v>4.634915186157107</v>
      </c>
      <c r="G4828" s="45"/>
    </row>
    <row r="4829" spans="2:7" s="40" customFormat="1">
      <c r="B4829" s="64">
        <v>41690</v>
      </c>
      <c r="C4829" s="65" t="s">
        <v>50</v>
      </c>
      <c r="D4829" s="59">
        <v>8.3582705466914593</v>
      </c>
      <c r="E4829" s="59">
        <v>15.143748460130412</v>
      </c>
      <c r="F4829" s="59">
        <v>6.7854779134389531</v>
      </c>
      <c r="G4829" s="45"/>
    </row>
    <row r="4830" spans="2:7" s="40" customFormat="1">
      <c r="B4830" s="64">
        <v>41690</v>
      </c>
      <c r="C4830" s="65" t="s">
        <v>51</v>
      </c>
      <c r="D4830" s="59">
        <v>4.4870640773407837</v>
      </c>
      <c r="E4830" s="59">
        <v>12.441977697592122</v>
      </c>
      <c r="F4830" s="59">
        <v>7.9549136202513386</v>
      </c>
      <c r="G4830" s="45"/>
    </row>
    <row r="4831" spans="2:7" s="40" customFormat="1">
      <c r="B4831" s="64">
        <v>41690</v>
      </c>
      <c r="C4831" s="65" t="s">
        <v>52</v>
      </c>
      <c r="D4831" s="59">
        <v>8.1708170254394279</v>
      </c>
      <c r="E4831" s="59">
        <v>13.259115902451606</v>
      </c>
      <c r="F4831" s="59">
        <v>5.0882988770121784</v>
      </c>
      <c r="G4831" s="45"/>
    </row>
    <row r="4832" spans="2:7" s="40" customFormat="1">
      <c r="B4832" s="64">
        <v>41690</v>
      </c>
      <c r="C4832" s="65" t="s">
        <v>53</v>
      </c>
      <c r="D4832" s="59">
        <v>7.0022264276152244</v>
      </c>
      <c r="E4832" s="59">
        <v>14.872264096390584</v>
      </c>
      <c r="F4832" s="59">
        <v>7.8700376687753595</v>
      </c>
      <c r="G4832" s="45"/>
    </row>
    <row r="4833" spans="2:7" s="40" customFormat="1">
      <c r="B4833" s="64">
        <v>41690</v>
      </c>
      <c r="C4833" s="65" t="s">
        <v>54</v>
      </c>
      <c r="D4833" s="59">
        <v>8.5573124432414964</v>
      </c>
      <c r="E4833" s="59">
        <v>12.442655249632121</v>
      </c>
      <c r="F4833" s="59">
        <v>3.885342806390625</v>
      </c>
      <c r="G4833" s="45"/>
    </row>
    <row r="4834" spans="2:7" s="40" customFormat="1">
      <c r="B4834" s="64">
        <v>41690</v>
      </c>
      <c r="C4834" s="65" t="s">
        <v>55</v>
      </c>
      <c r="D4834" s="59">
        <v>3.6317227556406362</v>
      </c>
      <c r="E4834" s="59">
        <v>8.7665753206744519</v>
      </c>
      <c r="F4834" s="59">
        <v>5.1348525650338157</v>
      </c>
      <c r="G4834" s="45"/>
    </row>
    <row r="4835" spans="2:7" s="40" customFormat="1">
      <c r="B4835" s="64">
        <v>41690</v>
      </c>
      <c r="C4835" s="65" t="s">
        <v>56</v>
      </c>
      <c r="D4835" s="59">
        <v>2.6194919674784587</v>
      </c>
      <c r="E4835" s="59">
        <v>9.8036600219937942</v>
      </c>
      <c r="F4835" s="59">
        <v>7.1841680545153359</v>
      </c>
      <c r="G4835" s="45"/>
    </row>
    <row r="4836" spans="2:7" s="40" customFormat="1">
      <c r="B4836" s="64">
        <v>41690</v>
      </c>
      <c r="C4836" s="65" t="s">
        <v>57</v>
      </c>
      <c r="D4836" s="59">
        <v>6.0531473950810604</v>
      </c>
      <c r="E4836" s="59">
        <v>11.029317710573018</v>
      </c>
      <c r="F4836" s="59">
        <v>4.9761703154919577</v>
      </c>
      <c r="G4836" s="45"/>
    </row>
    <row r="4837" spans="2:7" s="40" customFormat="1">
      <c r="B4837" s="64">
        <v>41690</v>
      </c>
      <c r="C4837" s="65" t="s">
        <v>58</v>
      </c>
      <c r="D4837" s="59">
        <v>7.2221957592092663</v>
      </c>
      <c r="E4837" s="59">
        <v>11.940788605792443</v>
      </c>
      <c r="F4837" s="59">
        <v>4.718592846583177</v>
      </c>
      <c r="G4837" s="45"/>
    </row>
    <row r="4838" spans="2:7" s="40" customFormat="1">
      <c r="B4838" s="64">
        <v>41690</v>
      </c>
      <c r="C4838" s="65" t="s">
        <v>59</v>
      </c>
      <c r="D4838" s="59">
        <v>6.8048830035451928</v>
      </c>
      <c r="E4838" s="59">
        <v>14.863409267510594</v>
      </c>
      <c r="F4838" s="59">
        <v>8.0585262639654012</v>
      </c>
      <c r="G4838" s="45"/>
    </row>
    <row r="4839" spans="2:7" s="40" customFormat="1">
      <c r="B4839" s="64">
        <v>41690</v>
      </c>
      <c r="C4839" s="65" t="s">
        <v>60</v>
      </c>
      <c r="D4839" s="59">
        <v>15.833194732892778</v>
      </c>
      <c r="E4839" s="59">
        <v>25.160364368364075</v>
      </c>
      <c r="F4839" s="59">
        <v>9.3271696354712965</v>
      </c>
      <c r="G4839" s="45"/>
    </row>
    <row r="4840" spans="2:7" s="40" customFormat="1">
      <c r="B4840" s="64">
        <v>41690</v>
      </c>
      <c r="C4840" s="65" t="s">
        <v>61</v>
      </c>
      <c r="D4840" s="59">
        <v>14.445379893714536</v>
      </c>
      <c r="E4840" s="59">
        <v>26.480664246383242</v>
      </c>
      <c r="F4840" s="59">
        <v>12.035284352668706</v>
      </c>
      <c r="G4840" s="45"/>
    </row>
    <row r="4841" spans="2:7" s="40" customFormat="1">
      <c r="B4841" s="64">
        <v>41690</v>
      </c>
      <c r="C4841" s="65" t="s">
        <v>62</v>
      </c>
      <c r="D4841" s="59">
        <v>16.919432702188971</v>
      </c>
      <c r="E4841" s="59">
        <v>28.796149991071776</v>
      </c>
      <c r="F4841" s="59">
        <v>11.876717288882805</v>
      </c>
      <c r="G4841" s="45"/>
    </row>
    <row r="4842" spans="2:7" s="40" customFormat="1">
      <c r="B4842" s="64">
        <v>41690</v>
      </c>
      <c r="C4842" s="65" t="s">
        <v>63</v>
      </c>
      <c r="D4842" s="59">
        <v>16.96157013525298</v>
      </c>
      <c r="E4842" s="59">
        <v>28.293856930502095</v>
      </c>
      <c r="F4842" s="59">
        <v>11.332286795249114</v>
      </c>
      <c r="G4842" s="45"/>
    </row>
    <row r="4843" spans="2:7" s="40" customFormat="1">
      <c r="B4843" s="64">
        <v>41690</v>
      </c>
      <c r="C4843" s="65" t="s">
        <v>64</v>
      </c>
      <c r="D4843" s="59">
        <v>16.941080708528979</v>
      </c>
      <c r="E4843" s="59">
        <v>38.539425681745612</v>
      </c>
      <c r="F4843" s="59">
        <v>21.598344973216633</v>
      </c>
      <c r="G4843" s="45"/>
    </row>
    <row r="4844" spans="2:7" s="40" customFormat="1">
      <c r="B4844" s="64">
        <v>41690</v>
      </c>
      <c r="C4844" s="65" t="s">
        <v>65</v>
      </c>
      <c r="D4844" s="59">
        <v>20.020784856383521</v>
      </c>
      <c r="E4844" s="59">
        <v>39.388657342375076</v>
      </c>
      <c r="F4844" s="59">
        <v>19.367872485991555</v>
      </c>
      <c r="G4844" s="45"/>
    </row>
    <row r="4845" spans="2:7" s="40" customFormat="1">
      <c r="B4845" s="64">
        <v>41690</v>
      </c>
      <c r="C4845" s="65" t="s">
        <v>66</v>
      </c>
      <c r="D4845" s="59">
        <v>13.914658409516447</v>
      </c>
      <c r="E4845" s="59">
        <v>27.205904119432784</v>
      </c>
      <c r="F4845" s="59">
        <v>13.291245709916337</v>
      </c>
      <c r="G4845" s="45"/>
    </row>
    <row r="4846" spans="2:7" s="40" customFormat="1">
      <c r="B4846" s="64">
        <v>41690</v>
      </c>
      <c r="C4846" s="65" t="s">
        <v>67</v>
      </c>
      <c r="D4846" s="59">
        <v>11.263509984975981</v>
      </c>
      <c r="E4846" s="59">
        <v>21.297884789666522</v>
      </c>
      <c r="F4846" s="59">
        <v>10.034374804690541</v>
      </c>
      <c r="G4846" s="45"/>
    </row>
    <row r="4847" spans="2:7" s="40" customFormat="1">
      <c r="B4847" s="64">
        <v>41690</v>
      </c>
      <c r="C4847" s="65" t="s">
        <v>68</v>
      </c>
      <c r="D4847" s="59">
        <v>12.4955782261402</v>
      </c>
      <c r="E4847" s="59">
        <v>25.541163496643843</v>
      </c>
      <c r="F4847" s="59">
        <v>13.045585270503643</v>
      </c>
      <c r="G4847" s="45"/>
    </row>
    <row r="4848" spans="2:7" s="40" customFormat="1">
      <c r="B4848" s="64">
        <v>41690</v>
      </c>
      <c r="C4848" s="65" t="s">
        <v>69</v>
      </c>
      <c r="D4848" s="59">
        <v>18.341881026717232</v>
      </c>
      <c r="E4848" s="59">
        <v>32.676101134399325</v>
      </c>
      <c r="F4848" s="59">
        <v>14.334220107682093</v>
      </c>
      <c r="G4848" s="45"/>
    </row>
    <row r="4849" spans="2:7" s="40" customFormat="1">
      <c r="B4849" s="64">
        <v>41690</v>
      </c>
      <c r="C4849" s="65" t="s">
        <v>70</v>
      </c>
      <c r="D4849" s="59">
        <v>14.490103242202553</v>
      </c>
      <c r="E4849" s="59">
        <v>30.350876169110798</v>
      </c>
      <c r="F4849" s="59">
        <v>15.860772926908245</v>
      </c>
      <c r="G4849" s="45"/>
    </row>
    <row r="4850" spans="2:7" s="40" customFormat="1">
      <c r="B4850" s="64">
        <v>41690</v>
      </c>
      <c r="C4850" s="65" t="s">
        <v>71</v>
      </c>
      <c r="D4850" s="59">
        <v>19.386696897189417</v>
      </c>
      <c r="E4850" s="59">
        <v>37.92618758797601</v>
      </c>
      <c r="F4850" s="59">
        <v>18.539490690786593</v>
      </c>
      <c r="G4850" s="45"/>
    </row>
    <row r="4851" spans="2:7" s="40" customFormat="1">
      <c r="B4851" s="64">
        <v>41690</v>
      </c>
      <c r="C4851" s="65" t="s">
        <v>72</v>
      </c>
      <c r="D4851" s="59">
        <v>17.664533714235116</v>
      </c>
      <c r="E4851" s="59">
        <v>32.258798493269595</v>
      </c>
      <c r="F4851" s="59">
        <v>14.594264779034479</v>
      </c>
      <c r="G4851" s="45"/>
    </row>
    <row r="4852" spans="2:7" s="40" customFormat="1">
      <c r="B4852" s="64">
        <v>41690</v>
      </c>
      <c r="C4852" s="65" t="s">
        <v>73</v>
      </c>
      <c r="D4852" s="59">
        <v>15.93185170564681</v>
      </c>
      <c r="E4852" s="59">
        <v>29.902007627461085</v>
      </c>
      <c r="F4852" s="59">
        <v>13.970155921814275</v>
      </c>
      <c r="G4852" s="45"/>
    </row>
    <row r="4853" spans="2:7" s="40" customFormat="1">
      <c r="B4853" s="64">
        <v>41690</v>
      </c>
      <c r="C4853" s="65" t="s">
        <v>74</v>
      </c>
      <c r="D4853" s="59">
        <v>12.570371441770218</v>
      </c>
      <c r="E4853" s="59">
        <v>24.234267209474673</v>
      </c>
      <c r="F4853" s="59">
        <v>11.663895767704455</v>
      </c>
      <c r="G4853" s="45"/>
    </row>
    <row r="4854" spans="2:7" s="40" customFormat="1">
      <c r="B4854" s="64">
        <v>41690</v>
      </c>
      <c r="C4854" s="65" t="s">
        <v>75</v>
      </c>
      <c r="D4854" s="59">
        <v>16.70519342400295</v>
      </c>
      <c r="E4854" s="59">
        <v>33.266404891978958</v>
      </c>
      <c r="F4854" s="59">
        <v>16.561211467976008</v>
      </c>
      <c r="G4854" s="45"/>
    </row>
    <row r="4855" spans="2:7" s="40" customFormat="1">
      <c r="B4855" s="64">
        <v>41690</v>
      </c>
      <c r="C4855" s="65" t="s">
        <v>76</v>
      </c>
      <c r="D4855" s="59">
        <v>12.894615163432277</v>
      </c>
      <c r="E4855" s="59">
        <v>25.398182230783938</v>
      </c>
      <c r="F4855" s="59">
        <v>12.503567067351661</v>
      </c>
      <c r="G4855" s="45"/>
    </row>
    <row r="4856" spans="2:7" s="40" customFormat="1">
      <c r="B4856" s="64">
        <v>41690</v>
      </c>
      <c r="C4856" s="65" t="s">
        <v>77</v>
      </c>
      <c r="D4856" s="59">
        <v>14.189620678976507</v>
      </c>
      <c r="E4856" s="59">
        <v>27.787624335102425</v>
      </c>
      <c r="F4856" s="59">
        <v>13.598003656125918</v>
      </c>
      <c r="G4856" s="45"/>
    </row>
    <row r="4857" spans="2:7" s="40" customFormat="1">
      <c r="B4857" s="64">
        <v>41690</v>
      </c>
      <c r="C4857" s="65" t="s">
        <v>78</v>
      </c>
      <c r="D4857" s="59">
        <v>17.176201755933036</v>
      </c>
      <c r="E4857" s="59">
        <v>34.693247920848059</v>
      </c>
      <c r="F4857" s="59">
        <v>17.517046164915023</v>
      </c>
      <c r="G4857" s="45"/>
    </row>
    <row r="4858" spans="2:7" s="40" customFormat="1">
      <c r="B4858" s="64">
        <v>41690</v>
      </c>
      <c r="C4858" s="65" t="s">
        <v>79</v>
      </c>
      <c r="D4858" s="59">
        <v>14.02320052412848</v>
      </c>
      <c r="E4858" s="59">
        <v>24.309814409584625</v>
      </c>
      <c r="F4858" s="59">
        <v>10.286613885456145</v>
      </c>
      <c r="G4858" s="45"/>
    </row>
    <row r="4859" spans="2:7" s="40" customFormat="1">
      <c r="B4859" s="64">
        <v>41690</v>
      </c>
      <c r="C4859" s="65" t="s">
        <v>80</v>
      </c>
      <c r="D4859" s="59">
        <v>7.6121714387713473</v>
      </c>
      <c r="E4859" s="59">
        <v>18.882362218768058</v>
      </c>
      <c r="F4859" s="59">
        <v>11.27019077999671</v>
      </c>
      <c r="G4859" s="45"/>
    </row>
    <row r="4860" spans="2:7" s="40" customFormat="1">
      <c r="B4860" s="64">
        <v>41690</v>
      </c>
      <c r="C4860" s="65" t="s">
        <v>81</v>
      </c>
      <c r="D4860" s="59">
        <v>18.712376126979315</v>
      </c>
      <c r="E4860" s="59">
        <v>35.648702396977448</v>
      </c>
      <c r="F4860" s="59">
        <v>16.936326269998133</v>
      </c>
      <c r="G4860" s="45"/>
    </row>
    <row r="4861" spans="2:7" s="40" customFormat="1">
      <c r="B4861" s="64">
        <v>41690</v>
      </c>
      <c r="C4861" s="65" t="s">
        <v>82</v>
      </c>
      <c r="D4861" s="59">
        <v>14.076371680650492</v>
      </c>
      <c r="E4861" s="59">
        <v>23.546175056655109</v>
      </c>
      <c r="F4861" s="59">
        <v>9.4698033760046165</v>
      </c>
      <c r="G4861" s="45"/>
    </row>
    <row r="4862" spans="2:7" s="40" customFormat="1">
      <c r="B4862" s="64">
        <v>41690</v>
      </c>
      <c r="C4862" s="65" t="s">
        <v>83</v>
      </c>
      <c r="D4862" s="59">
        <v>26.795840603088749</v>
      </c>
      <c r="E4862" s="59">
        <v>44.379110129171941</v>
      </c>
      <c r="F4862" s="59">
        <v>17.583269526083193</v>
      </c>
      <c r="G4862" s="45"/>
    </row>
    <row r="4863" spans="2:7" s="40" customFormat="1">
      <c r="B4863" s="64">
        <v>41690</v>
      </c>
      <c r="C4863" s="65" t="s">
        <v>84</v>
      </c>
      <c r="D4863" s="59">
        <v>14.828901417242628</v>
      </c>
      <c r="E4863" s="59">
        <v>26.491718002223251</v>
      </c>
      <c r="F4863" s="59">
        <v>11.662816584980623</v>
      </c>
      <c r="G4863" s="45"/>
    </row>
    <row r="4864" spans="2:7" s="40" customFormat="1">
      <c r="B4864" s="64">
        <v>41690</v>
      </c>
      <c r="C4864" s="65" t="s">
        <v>85</v>
      </c>
      <c r="D4864" s="59">
        <v>15.957097093362831</v>
      </c>
      <c r="E4864" s="59">
        <v>29.311186505161466</v>
      </c>
      <c r="F4864" s="59">
        <v>13.354089411798634</v>
      </c>
      <c r="G4864" s="45"/>
    </row>
    <row r="4865" spans="2:7" s="40" customFormat="1">
      <c r="B4865" s="64">
        <v>41690</v>
      </c>
      <c r="C4865" s="65" t="s">
        <v>86</v>
      </c>
      <c r="D4865" s="59">
        <v>11.968095623030123</v>
      </c>
      <c r="E4865" s="59">
        <v>26.021092741133547</v>
      </c>
      <c r="F4865" s="59">
        <v>14.052997118103423</v>
      </c>
      <c r="G4865" s="45"/>
    </row>
    <row r="4866" spans="2:7" s="40" customFormat="1">
      <c r="B4866" s="64">
        <v>41690</v>
      </c>
      <c r="C4866" s="65" t="s">
        <v>87</v>
      </c>
      <c r="D4866" s="59">
        <v>9.3574678095376616</v>
      </c>
      <c r="E4866" s="59">
        <v>21.546652112946379</v>
      </c>
      <c r="F4866" s="59">
        <v>12.189184303408718</v>
      </c>
      <c r="G4866" s="45"/>
    </row>
    <row r="4867" spans="2:7" s="40" customFormat="1">
      <c r="B4867" s="64">
        <v>41690</v>
      </c>
      <c r="C4867" s="65" t="s">
        <v>88</v>
      </c>
      <c r="D4867" s="59">
        <v>11.122690147411975</v>
      </c>
      <c r="E4867" s="59">
        <v>24.596746046674447</v>
      </c>
      <c r="F4867" s="59">
        <v>13.474055899262472</v>
      </c>
      <c r="G4867" s="45"/>
    </row>
    <row r="4868" spans="2:7" s="40" customFormat="1">
      <c r="B4868" s="64">
        <v>41690</v>
      </c>
      <c r="C4868" s="65" t="s">
        <v>89</v>
      </c>
      <c r="D4868" s="59">
        <v>17.942926969519185</v>
      </c>
      <c r="E4868" s="59">
        <v>35.328988079957668</v>
      </c>
      <c r="F4868" s="59">
        <v>17.386061110438483</v>
      </c>
      <c r="G4868" s="45"/>
    </row>
    <row r="4869" spans="2:7" s="40" customFormat="1">
      <c r="B4869" s="64">
        <v>41690</v>
      </c>
      <c r="C4869" s="65" t="s">
        <v>90</v>
      </c>
      <c r="D4869" s="59">
        <v>21.243739984743776</v>
      </c>
      <c r="E4869" s="59">
        <v>37.163709351516509</v>
      </c>
      <c r="F4869" s="59">
        <v>15.919969366772733</v>
      </c>
      <c r="G4869" s="45"/>
    </row>
    <row r="4870" spans="2:7" s="40" customFormat="1">
      <c r="B4870" s="64">
        <v>41690</v>
      </c>
      <c r="C4870" s="65" t="s">
        <v>91</v>
      </c>
      <c r="D4870" s="59">
        <v>10.308775447447832</v>
      </c>
      <c r="E4870" s="59">
        <v>22.847816127985556</v>
      </c>
      <c r="F4870" s="59">
        <v>12.539040680537724</v>
      </c>
      <c r="G4870" s="45"/>
    </row>
    <row r="4871" spans="2:7" s="40" customFormat="1">
      <c r="B4871" s="64">
        <v>41690</v>
      </c>
      <c r="C4871" s="65" t="s">
        <v>92</v>
      </c>
      <c r="D4871" s="59">
        <v>14.518261861342582</v>
      </c>
      <c r="E4871" s="59">
        <v>32.836470811409242</v>
      </c>
      <c r="F4871" s="59">
        <v>18.318208950066662</v>
      </c>
      <c r="G4871" s="45"/>
    </row>
    <row r="4872" spans="2:7" s="40" customFormat="1">
      <c r="B4872" s="64">
        <v>41690</v>
      </c>
      <c r="C4872" s="65" t="s">
        <v>93</v>
      </c>
      <c r="D4872" s="59">
        <v>16.931394852237013</v>
      </c>
      <c r="E4872" s="59">
        <v>31.778482414219912</v>
      </c>
      <c r="F4872" s="59">
        <v>14.847087561982899</v>
      </c>
      <c r="G4872" s="45"/>
    </row>
    <row r="4873" spans="2:7" s="40" customFormat="1">
      <c r="B4873" s="64">
        <v>41690</v>
      </c>
      <c r="C4873" s="65" t="s">
        <v>94</v>
      </c>
      <c r="D4873" s="59">
        <v>18.613469005167314</v>
      </c>
      <c r="E4873" s="59">
        <v>35.887697040297311</v>
      </c>
      <c r="F4873" s="59">
        <v>17.274228035129997</v>
      </c>
      <c r="G4873" s="45"/>
    </row>
    <row r="4874" spans="2:7" s="40" customFormat="1">
      <c r="B4874" s="64">
        <v>41690</v>
      </c>
      <c r="C4874" s="65" t="s">
        <v>95</v>
      </c>
      <c r="D4874" s="59">
        <v>19.679334905403504</v>
      </c>
      <c r="E4874" s="59">
        <v>41.999010030253451</v>
      </c>
      <c r="F4874" s="59">
        <v>22.319675124849947</v>
      </c>
      <c r="G4874" s="45"/>
    </row>
    <row r="4875" spans="2:7" s="40" customFormat="1">
      <c r="B4875" s="64">
        <v>41690</v>
      </c>
      <c r="C4875" s="65" t="s">
        <v>96</v>
      </c>
      <c r="D4875" s="59">
        <v>20.755695112329693</v>
      </c>
      <c r="E4875" s="59">
        <v>41.727250197123631</v>
      </c>
      <c r="F4875" s="59">
        <v>20.971555084793938</v>
      </c>
      <c r="G4875" s="45"/>
    </row>
    <row r="4876" spans="2:7" s="40" customFormat="1">
      <c r="B4876" s="64">
        <v>41690</v>
      </c>
      <c r="C4876" s="65" t="s">
        <v>97</v>
      </c>
      <c r="D4876" s="59">
        <v>40.885577250651288</v>
      </c>
      <c r="E4876" s="59">
        <v>75.531780613512268</v>
      </c>
      <c r="F4876" s="59">
        <v>34.64620336286098</v>
      </c>
      <c r="G4876" s="45"/>
    </row>
    <row r="4877" spans="2:7" s="40" customFormat="1">
      <c r="B4877" s="64">
        <v>41690</v>
      </c>
      <c r="C4877" s="65" t="s">
        <v>98</v>
      </c>
      <c r="D4877" s="59">
        <v>42.91307584335965</v>
      </c>
      <c r="E4877" s="59">
        <v>76.969181856861368</v>
      </c>
      <c r="F4877" s="59">
        <v>34.056106013501719</v>
      </c>
      <c r="G4877" s="45"/>
    </row>
    <row r="4878" spans="2:7" s="40" customFormat="1">
      <c r="B4878" s="64">
        <v>41690</v>
      </c>
      <c r="C4878" s="65" t="s">
        <v>99</v>
      </c>
      <c r="D4878" s="59">
        <v>44.125842993415873</v>
      </c>
      <c r="E4878" s="59">
        <v>82.809146791947668</v>
      </c>
      <c r="F4878" s="59">
        <v>38.683303798531796</v>
      </c>
      <c r="G4878" s="45"/>
    </row>
    <row r="4879" spans="2:7" s="40" customFormat="1">
      <c r="B4879" s="64">
        <v>41690</v>
      </c>
      <c r="C4879" s="65" t="s">
        <v>100</v>
      </c>
      <c r="D4879" s="59">
        <v>22.836479838744076</v>
      </c>
      <c r="E4879" s="59">
        <v>45.745021614731094</v>
      </c>
      <c r="F4879" s="59">
        <v>22.908541775987018</v>
      </c>
      <c r="G4879" s="45"/>
    </row>
    <row r="4880" spans="2:7" s="40" customFormat="1">
      <c r="B4880" s="64">
        <v>41690</v>
      </c>
      <c r="C4880" s="65" t="s">
        <v>101</v>
      </c>
      <c r="D4880" s="59">
        <v>23.651861152436222</v>
      </c>
      <c r="E4880" s="59">
        <v>44.079125693472143</v>
      </c>
      <c r="F4880" s="59">
        <v>20.427264541035921</v>
      </c>
      <c r="G4880" s="45"/>
    </row>
    <row r="4881" spans="2:7" s="40" customFormat="1">
      <c r="B4881" s="64">
        <v>41690</v>
      </c>
      <c r="C4881" s="65" t="s">
        <v>102</v>
      </c>
      <c r="D4881" s="59">
        <v>29.649077501873293</v>
      </c>
      <c r="E4881" s="59">
        <v>57.434936897953705</v>
      </c>
      <c r="F4881" s="59">
        <v>27.785859396080411</v>
      </c>
      <c r="G4881" s="45"/>
    </row>
    <row r="4882" spans="2:7" s="40" customFormat="1">
      <c r="B4882" s="64">
        <v>41690</v>
      </c>
      <c r="C4882" s="65" t="s">
        <v>103</v>
      </c>
      <c r="D4882" s="59">
        <v>15.974091776788853</v>
      </c>
      <c r="E4882" s="59">
        <v>35.463755302337589</v>
      </c>
      <c r="F4882" s="59">
        <v>19.489663525548735</v>
      </c>
      <c r="G4882" s="45"/>
    </row>
    <row r="4883" spans="2:7" s="40" customFormat="1">
      <c r="B4883" s="64">
        <v>41690</v>
      </c>
      <c r="C4883" s="65" t="s">
        <v>104</v>
      </c>
      <c r="D4883" s="59">
        <v>26.693743915514773</v>
      </c>
      <c r="E4883" s="59">
        <v>52.174493366277041</v>
      </c>
      <c r="F4883" s="59">
        <v>25.480749450762268</v>
      </c>
      <c r="G4883" s="45"/>
    </row>
    <row r="4884" spans="2:7" s="40" customFormat="1">
      <c r="B4884" s="64">
        <v>41690</v>
      </c>
      <c r="C4884" s="65" t="s">
        <v>105</v>
      </c>
      <c r="D4884" s="59">
        <v>48.770738056448721</v>
      </c>
      <c r="E4884" s="59">
        <v>89.317810912743568</v>
      </c>
      <c r="F4884" s="59">
        <v>40.547072856294847</v>
      </c>
      <c r="G4884" s="45"/>
    </row>
    <row r="4885" spans="2:7" s="40" customFormat="1">
      <c r="B4885" s="64">
        <v>41690</v>
      </c>
      <c r="C4885" s="65" t="s">
        <v>106</v>
      </c>
      <c r="D4885" s="59">
        <v>41.646227756715447</v>
      </c>
      <c r="E4885" s="59">
        <v>78.699643883700276</v>
      </c>
      <c r="F4885" s="59">
        <v>37.053416126984828</v>
      </c>
      <c r="G4885" s="45"/>
    </row>
    <row r="4886" spans="2:7" s="40" customFormat="1">
      <c r="B4886" s="64">
        <v>41690</v>
      </c>
      <c r="C4886" s="65" t="s">
        <v>107</v>
      </c>
      <c r="D4886" s="59">
        <v>28.743447784931146</v>
      </c>
      <c r="E4886" s="59">
        <v>57.691753554043551</v>
      </c>
      <c r="F4886" s="59">
        <v>28.948305769112405</v>
      </c>
      <c r="G4886" s="45"/>
    </row>
    <row r="4887" spans="2:7" s="40" customFormat="1">
      <c r="B4887" s="64">
        <v>41690</v>
      </c>
      <c r="C4887" s="65" t="s">
        <v>108</v>
      </c>
      <c r="D4887" s="59">
        <v>16.028154661118869</v>
      </c>
      <c r="E4887" s="59">
        <v>34.670196021268097</v>
      </c>
      <c r="F4887" s="59">
        <v>18.642041360149229</v>
      </c>
      <c r="G4887" s="45"/>
    </row>
    <row r="4888" spans="2:7" s="40" customFormat="1">
      <c r="B4888" s="64">
        <v>41690</v>
      </c>
      <c r="C4888" s="65" t="s">
        <v>109</v>
      </c>
      <c r="D4888" s="59">
        <v>24.011433221560303</v>
      </c>
      <c r="E4888" s="59">
        <v>46.769443318350454</v>
      </c>
      <c r="F4888" s="59">
        <v>22.758010096790152</v>
      </c>
      <c r="G4888" s="45"/>
    </row>
    <row r="4889" spans="2:7" s="40" customFormat="1">
      <c r="B4889" s="64">
        <v>41690</v>
      </c>
      <c r="C4889" s="65" t="s">
        <v>110</v>
      </c>
      <c r="D4889" s="59">
        <v>17.533552162463142</v>
      </c>
      <c r="E4889" s="59">
        <v>34.346441296418305</v>
      </c>
      <c r="F4889" s="59">
        <v>16.812889133955164</v>
      </c>
      <c r="G4889" s="45"/>
    </row>
    <row r="4890" spans="2:7" s="40" customFormat="1">
      <c r="B4890" s="64">
        <v>41690</v>
      </c>
      <c r="C4890" s="65" t="s">
        <v>111</v>
      </c>
      <c r="D4890" s="59">
        <v>10.564258089799893</v>
      </c>
      <c r="E4890" s="59">
        <v>27.374903649782709</v>
      </c>
      <c r="F4890" s="59">
        <v>16.810645559982817</v>
      </c>
      <c r="G4890" s="45"/>
    </row>
    <row r="4891" spans="2:7" s="40" customFormat="1">
      <c r="B4891" s="64">
        <v>41690</v>
      </c>
      <c r="C4891" s="65" t="s">
        <v>112</v>
      </c>
      <c r="D4891" s="59">
        <v>14.72342111539664</v>
      </c>
      <c r="E4891" s="59">
        <v>35.207427533757759</v>
      </c>
      <c r="F4891" s="59">
        <v>20.484006418361119</v>
      </c>
      <c r="G4891" s="45"/>
    </row>
    <row r="4892" spans="2:7" s="40" customFormat="1">
      <c r="B4892" s="64">
        <v>41690</v>
      </c>
      <c r="C4892" s="65" t="s">
        <v>113</v>
      </c>
      <c r="D4892" s="59">
        <v>12.612898598800264</v>
      </c>
      <c r="E4892" s="59">
        <v>30.290679705760869</v>
      </c>
      <c r="F4892" s="59">
        <v>17.677781106960605</v>
      </c>
      <c r="G4892" s="45"/>
    </row>
    <row r="4893" spans="2:7" s="40" customFormat="1">
      <c r="B4893" s="64">
        <v>41690</v>
      </c>
      <c r="C4893" s="65" t="s">
        <v>114</v>
      </c>
      <c r="D4893" s="59">
        <v>14.807692172756658</v>
      </c>
      <c r="E4893" s="59">
        <v>33.8875915241386</v>
      </c>
      <c r="F4893" s="59">
        <v>19.07989935138194</v>
      </c>
      <c r="G4893" s="45"/>
    </row>
    <row r="4894" spans="2:7" s="40" customFormat="1">
      <c r="B4894" s="64">
        <v>41690</v>
      </c>
      <c r="C4894" s="65" t="s">
        <v>115</v>
      </c>
      <c r="D4894" s="59">
        <v>9.3216388865216739</v>
      </c>
      <c r="E4894" s="59">
        <v>25.500036167663897</v>
      </c>
      <c r="F4894" s="59">
        <v>16.178397281142225</v>
      </c>
      <c r="G4894" s="45"/>
    </row>
    <row r="4895" spans="2:7" s="40" customFormat="1">
      <c r="B4895" s="64">
        <v>41690</v>
      </c>
      <c r="C4895" s="65" t="s">
        <v>116</v>
      </c>
      <c r="D4895" s="59">
        <v>11.6941160551041</v>
      </c>
      <c r="E4895" s="59">
        <v>26.601465761933198</v>
      </c>
      <c r="F4895" s="59">
        <v>14.907349706829098</v>
      </c>
      <c r="G4895" s="45"/>
    </row>
    <row r="4896" spans="2:7" s="40" customFormat="1">
      <c r="B4896" s="64">
        <v>41690</v>
      </c>
      <c r="C4896" s="65" t="s">
        <v>117</v>
      </c>
      <c r="D4896" s="59">
        <v>14.129405760914539</v>
      </c>
      <c r="E4896" s="59">
        <v>26.822145512663059</v>
      </c>
      <c r="F4896" s="59">
        <v>12.692739751748521</v>
      </c>
      <c r="G4896" s="45"/>
    </row>
    <row r="4897" spans="2:7" s="40" customFormat="1">
      <c r="B4897" s="64">
        <v>41690</v>
      </c>
      <c r="C4897" s="65" t="s">
        <v>118</v>
      </c>
      <c r="D4897" s="59">
        <v>15.404747400198771</v>
      </c>
      <c r="E4897" s="59">
        <v>25.815996687323693</v>
      </c>
      <c r="F4897" s="59">
        <v>10.411249287124923</v>
      </c>
      <c r="G4897" s="45"/>
    </row>
    <row r="4898" spans="2:7" s="40" customFormat="1">
      <c r="B4898" s="64">
        <v>41690</v>
      </c>
      <c r="C4898" s="65" t="s">
        <v>119</v>
      </c>
      <c r="D4898" s="59">
        <v>12.395146922374229</v>
      </c>
      <c r="E4898" s="59">
        <v>22.10443040942604</v>
      </c>
      <c r="F4898" s="59">
        <v>9.7092834870518114</v>
      </c>
      <c r="G4898" s="45"/>
    </row>
    <row r="4899" spans="2:7" s="40" customFormat="1">
      <c r="B4899" s="64">
        <v>41690</v>
      </c>
      <c r="C4899" s="65" t="s">
        <v>120</v>
      </c>
      <c r="D4899" s="59">
        <v>11.371186358402047</v>
      </c>
      <c r="E4899" s="59">
        <v>19.713986045187553</v>
      </c>
      <c r="F4899" s="59">
        <v>8.3427996867855061</v>
      </c>
      <c r="G4899" s="45"/>
    </row>
    <row r="4900" spans="2:7" s="40" customFormat="1">
      <c r="B4900" s="64">
        <v>41690</v>
      </c>
      <c r="C4900" s="65" t="s">
        <v>121</v>
      </c>
      <c r="D4900" s="59">
        <v>11.580479276586084</v>
      </c>
      <c r="E4900" s="59">
        <v>22.807817557485599</v>
      </c>
      <c r="F4900" s="59">
        <v>11.227338280899515</v>
      </c>
      <c r="G4900" s="45"/>
    </row>
    <row r="4901" spans="2:7" s="40" customFormat="1">
      <c r="B4901" s="64">
        <v>41690</v>
      </c>
      <c r="C4901" s="65" t="s">
        <v>122</v>
      </c>
      <c r="D4901" s="59">
        <v>11.21492533866002</v>
      </c>
      <c r="E4901" s="59">
        <v>26.971388621702967</v>
      </c>
      <c r="F4901" s="59">
        <v>15.756463283042947</v>
      </c>
      <c r="G4901" s="45"/>
    </row>
    <row r="4902" spans="2:7" s="40" customFormat="1">
      <c r="B4902" s="64">
        <v>41690</v>
      </c>
      <c r="C4902" s="65" t="s">
        <v>123</v>
      </c>
      <c r="D4902" s="59">
        <v>13.65053688536646</v>
      </c>
      <c r="E4902" s="59">
        <v>34.868387623977988</v>
      </c>
      <c r="F4902" s="59">
        <v>21.217850738611528</v>
      </c>
      <c r="G4902" s="45"/>
    </row>
    <row r="4903" spans="2:7" s="40" customFormat="1">
      <c r="B4903" s="64">
        <v>41690</v>
      </c>
      <c r="C4903" s="65" t="s">
        <v>124</v>
      </c>
      <c r="D4903" s="59">
        <v>11.173626548700014</v>
      </c>
      <c r="E4903" s="59">
        <v>31.030805837550407</v>
      </c>
      <c r="F4903" s="59">
        <v>19.857179288850393</v>
      </c>
      <c r="G4903" s="45"/>
    </row>
    <row r="4904" spans="2:7" s="40" customFormat="1">
      <c r="B4904" s="64">
        <v>41690</v>
      </c>
      <c r="C4904" s="65" t="s">
        <v>125</v>
      </c>
      <c r="D4904" s="59">
        <v>6.7524107953412171</v>
      </c>
      <c r="E4904" s="59">
        <v>22.861907081185567</v>
      </c>
      <c r="F4904" s="59">
        <v>16.109496285844351</v>
      </c>
      <c r="G4904" s="45"/>
    </row>
    <row r="4905" spans="2:7" s="40" customFormat="1">
      <c r="B4905" s="64">
        <v>41691</v>
      </c>
      <c r="C4905" s="65">
        <v>0</v>
      </c>
      <c r="D4905" s="59">
        <v>11.247305699690029</v>
      </c>
      <c r="E4905" s="59">
        <v>26.721649190583133</v>
      </c>
      <c r="F4905" s="59">
        <v>15.474343490893103</v>
      </c>
      <c r="G4905" s="45"/>
    </row>
    <row r="4906" spans="2:7" s="40" customFormat="1">
      <c r="B4906" s="64">
        <v>41691</v>
      </c>
      <c r="C4906" s="65" t="s">
        <v>31</v>
      </c>
      <c r="D4906" s="59">
        <v>5.3206403124749597</v>
      </c>
      <c r="E4906" s="59">
        <v>19.800387841267504</v>
      </c>
      <c r="F4906" s="59">
        <v>14.479747528792544</v>
      </c>
      <c r="G4906" s="45"/>
    </row>
    <row r="4907" spans="2:7" s="40" customFormat="1">
      <c r="B4907" s="64">
        <v>41691</v>
      </c>
      <c r="C4907" s="65" t="s">
        <v>32</v>
      </c>
      <c r="D4907" s="59">
        <v>6.899219206441245</v>
      </c>
      <c r="E4907" s="59">
        <v>19.674894564907579</v>
      </c>
      <c r="F4907" s="59">
        <v>12.775675358466334</v>
      </c>
      <c r="G4907" s="45"/>
    </row>
    <row r="4908" spans="2:7" s="40" customFormat="1">
      <c r="B4908" s="64">
        <v>41691</v>
      </c>
      <c r="C4908" s="65" t="s">
        <v>33</v>
      </c>
      <c r="D4908" s="59">
        <v>5.4358722506409816</v>
      </c>
      <c r="E4908" s="59">
        <v>22.234292413585965</v>
      </c>
      <c r="F4908" s="59">
        <v>16.798420162944986</v>
      </c>
      <c r="G4908" s="45"/>
    </row>
    <row r="4909" spans="2:7" s="40" customFormat="1">
      <c r="B4909" s="64">
        <v>41691</v>
      </c>
      <c r="C4909" s="65" t="s">
        <v>34</v>
      </c>
      <c r="D4909" s="59">
        <v>9.4607238696517104</v>
      </c>
      <c r="E4909" s="59">
        <v>24.667926269264427</v>
      </c>
      <c r="F4909" s="59">
        <v>15.207202399612717</v>
      </c>
      <c r="G4909" s="45"/>
    </row>
    <row r="4910" spans="2:7" s="40" customFormat="1">
      <c r="B4910" s="64">
        <v>41691</v>
      </c>
      <c r="C4910" s="65" t="s">
        <v>35</v>
      </c>
      <c r="D4910" s="59">
        <v>7.1924046856653003</v>
      </c>
      <c r="E4910" s="59">
        <v>19.833288313987481</v>
      </c>
      <c r="F4910" s="59">
        <v>12.640883628322181</v>
      </c>
      <c r="G4910" s="45"/>
    </row>
    <row r="4911" spans="2:7" s="40" customFormat="1">
      <c r="B4911" s="64">
        <v>41691</v>
      </c>
      <c r="C4911" s="65" t="s">
        <v>36</v>
      </c>
      <c r="D4911" s="59">
        <v>1.6204187670302939</v>
      </c>
      <c r="E4911" s="59">
        <v>11.663149850312641</v>
      </c>
      <c r="F4911" s="59">
        <v>10.042731083282346</v>
      </c>
      <c r="G4911" s="45"/>
    </row>
    <row r="4912" spans="2:7" s="40" customFormat="1">
      <c r="B4912" s="64">
        <v>41691</v>
      </c>
      <c r="C4912" s="65" t="s">
        <v>37</v>
      </c>
      <c r="D4912" s="59">
        <v>3.1677294602225734</v>
      </c>
      <c r="E4912" s="59">
        <v>15.670019524670112</v>
      </c>
      <c r="F4912" s="59">
        <v>12.502290064447539</v>
      </c>
      <c r="G4912" s="45"/>
    </row>
    <row r="4913" spans="2:7" s="40" customFormat="1">
      <c r="B4913" s="64">
        <v>41691</v>
      </c>
      <c r="C4913" s="65" t="s">
        <v>38</v>
      </c>
      <c r="D4913" s="59">
        <v>6.973345411575262</v>
      </c>
      <c r="E4913" s="59">
        <v>22.288751701235935</v>
      </c>
      <c r="F4913" s="59">
        <v>15.315406289660672</v>
      </c>
      <c r="G4913" s="45"/>
    </row>
    <row r="4914" spans="2:7" s="40" customFormat="1">
      <c r="B4914" s="64">
        <v>41691</v>
      </c>
      <c r="C4914" s="65" t="s">
        <v>39</v>
      </c>
      <c r="D4914" s="59">
        <v>4.7988582054308688</v>
      </c>
      <c r="E4914" s="59">
        <v>15.198581923550408</v>
      </c>
      <c r="F4914" s="59">
        <v>10.399723718119539</v>
      </c>
      <c r="G4914" s="45"/>
    </row>
    <row r="4915" spans="2:7" s="40" customFormat="1">
      <c r="B4915" s="64">
        <v>41691</v>
      </c>
      <c r="C4915" s="65" t="s">
        <v>40</v>
      </c>
      <c r="D4915" s="59">
        <v>4.4539436644688069</v>
      </c>
      <c r="E4915" s="59">
        <v>14.27580739254099</v>
      </c>
      <c r="F4915" s="59">
        <v>9.8218637280721843</v>
      </c>
      <c r="G4915" s="45"/>
    </row>
    <row r="4916" spans="2:7" s="40" customFormat="1">
      <c r="B4916" s="64">
        <v>41691</v>
      </c>
      <c r="C4916" s="65" t="s">
        <v>41</v>
      </c>
      <c r="D4916" s="59">
        <v>9.1276557480196541</v>
      </c>
      <c r="E4916" s="59">
        <v>18.178120945768526</v>
      </c>
      <c r="F4916" s="59">
        <v>9.0504651977488724</v>
      </c>
      <c r="G4916" s="45"/>
    </row>
    <row r="4917" spans="2:7" s="40" customFormat="1">
      <c r="B4917" s="64">
        <v>41691</v>
      </c>
      <c r="C4917" s="65" t="s">
        <v>42</v>
      </c>
      <c r="D4917" s="59">
        <v>8.21821393040549</v>
      </c>
      <c r="E4917" s="59">
        <v>17.937189956688684</v>
      </c>
      <c r="F4917" s="59">
        <v>9.7189760262831939</v>
      </c>
      <c r="G4917" s="45"/>
    </row>
    <row r="4918" spans="2:7" s="40" customFormat="1">
      <c r="B4918" s="64">
        <v>41691</v>
      </c>
      <c r="C4918" s="65" t="s">
        <v>43</v>
      </c>
      <c r="D4918" s="59">
        <v>4.1092005180667446</v>
      </c>
      <c r="E4918" s="59">
        <v>13.657686893751382</v>
      </c>
      <c r="F4918" s="59">
        <v>9.5484863756846377</v>
      </c>
      <c r="G4918" s="45"/>
    </row>
    <row r="4919" spans="2:7" s="40" customFormat="1">
      <c r="B4919" s="64">
        <v>41691</v>
      </c>
      <c r="C4919" s="65" t="s">
        <v>44</v>
      </c>
      <c r="D4919" s="59">
        <v>8.4068000840415245</v>
      </c>
      <c r="E4919" s="59">
        <v>13.962143401681191</v>
      </c>
      <c r="F4919" s="59">
        <v>5.5553433176396663</v>
      </c>
      <c r="G4919" s="45"/>
    </row>
    <row r="4920" spans="2:7" s="40" customFormat="1">
      <c r="B4920" s="64">
        <v>41691</v>
      </c>
      <c r="C4920" s="65" t="s">
        <v>45</v>
      </c>
      <c r="D4920" s="59">
        <v>4.8936219031448882</v>
      </c>
      <c r="E4920" s="59">
        <v>11.811914642592548</v>
      </c>
      <c r="F4920" s="59">
        <v>6.9182927394476597</v>
      </c>
      <c r="G4920" s="45"/>
    </row>
    <row r="4921" spans="2:7" s="40" customFormat="1">
      <c r="B4921" s="64">
        <v>41691</v>
      </c>
      <c r="C4921" s="65" t="s">
        <v>46</v>
      </c>
      <c r="D4921" s="59">
        <v>7.3928834399433425</v>
      </c>
      <c r="E4921" s="59">
        <v>18.57840136689828</v>
      </c>
      <c r="F4921" s="59">
        <v>11.185517926954937</v>
      </c>
      <c r="G4921" s="45"/>
    </row>
    <row r="4922" spans="2:7" s="40" customFormat="1">
      <c r="B4922" s="64">
        <v>41691</v>
      </c>
      <c r="C4922" s="65" t="s">
        <v>47</v>
      </c>
      <c r="D4922" s="59">
        <v>5.1657249780769385</v>
      </c>
      <c r="E4922" s="59">
        <v>13.155131291271699</v>
      </c>
      <c r="F4922" s="59">
        <v>7.9894063131947606</v>
      </c>
      <c r="G4922" s="45"/>
    </row>
    <row r="4923" spans="2:7" s="40" customFormat="1">
      <c r="B4923" s="64">
        <v>41691</v>
      </c>
      <c r="C4923" s="65" t="s">
        <v>48</v>
      </c>
      <c r="D4923" s="59">
        <v>2.7084073413184919</v>
      </c>
      <c r="E4923" s="59">
        <v>10.669067762303269</v>
      </c>
      <c r="F4923" s="59">
        <v>7.9606604209847776</v>
      </c>
      <c r="G4923" s="45"/>
    </row>
    <row r="4924" spans="2:7" s="40" customFormat="1">
      <c r="B4924" s="64">
        <v>41691</v>
      </c>
      <c r="C4924" s="65" t="s">
        <v>49</v>
      </c>
      <c r="D4924" s="59">
        <v>5.3960231730009811</v>
      </c>
      <c r="E4924" s="59">
        <v>16.733010286289442</v>
      </c>
      <c r="F4924" s="59">
        <v>11.336987113288462</v>
      </c>
      <c r="G4924" s="45"/>
    </row>
    <row r="4925" spans="2:7" s="40" customFormat="1">
      <c r="B4925" s="64">
        <v>41691</v>
      </c>
      <c r="C4925" s="65" t="s">
        <v>50</v>
      </c>
      <c r="D4925" s="59">
        <v>18.332255713397334</v>
      </c>
      <c r="E4925" s="59">
        <v>35.974001273827305</v>
      </c>
      <c r="F4925" s="59">
        <v>17.641745560429971</v>
      </c>
      <c r="G4925" s="45"/>
    </row>
    <row r="4926" spans="2:7" s="40" customFormat="1">
      <c r="B4926" s="64">
        <v>41691</v>
      </c>
      <c r="C4926" s="65" t="s">
        <v>51</v>
      </c>
      <c r="D4926" s="59">
        <v>13.156019765270393</v>
      </c>
      <c r="E4926" s="59">
        <v>27.843898947022435</v>
      </c>
      <c r="F4926" s="59">
        <v>14.687879181752042</v>
      </c>
      <c r="G4926" s="45"/>
    </row>
    <row r="4927" spans="2:7" s="40" customFormat="1">
      <c r="B4927" s="64">
        <v>41691</v>
      </c>
      <c r="C4927" s="65" t="s">
        <v>52</v>
      </c>
      <c r="D4927" s="59">
        <v>11.817679435222152</v>
      </c>
      <c r="E4927" s="59">
        <v>27.057542058712933</v>
      </c>
      <c r="F4927" s="59">
        <v>15.239862623490781</v>
      </c>
      <c r="G4927" s="45"/>
    </row>
    <row r="4928" spans="2:7" s="40" customFormat="1">
      <c r="B4928" s="64">
        <v>41691</v>
      </c>
      <c r="C4928" s="65" t="s">
        <v>53</v>
      </c>
      <c r="D4928" s="59">
        <v>9.203358068961677</v>
      </c>
      <c r="E4928" s="59">
        <v>19.357142183087788</v>
      </c>
      <c r="F4928" s="59">
        <v>10.153784114126111</v>
      </c>
      <c r="G4928" s="45"/>
    </row>
    <row r="4929" spans="2:7" s="40" customFormat="1">
      <c r="B4929" s="64">
        <v>41691</v>
      </c>
      <c r="C4929" s="65" t="s">
        <v>54</v>
      </c>
      <c r="D4929" s="59">
        <v>14.32828130130261</v>
      </c>
      <c r="E4929" s="59">
        <v>25.400807803873981</v>
      </c>
      <c r="F4929" s="59">
        <v>11.072526502571371</v>
      </c>
      <c r="G4929" s="45"/>
    </row>
    <row r="4930" spans="2:7" s="40" customFormat="1">
      <c r="B4930" s="64">
        <v>41691</v>
      </c>
      <c r="C4930" s="65" t="s">
        <v>55</v>
      </c>
      <c r="D4930" s="59">
        <v>2.7506742724945012</v>
      </c>
      <c r="E4930" s="59">
        <v>16.420067952989644</v>
      </c>
      <c r="F4930" s="59">
        <v>13.669393680495142</v>
      </c>
      <c r="G4930" s="45"/>
    </row>
    <row r="4931" spans="2:7" s="40" customFormat="1">
      <c r="B4931" s="64">
        <v>41691</v>
      </c>
      <c r="C4931" s="65" t="s">
        <v>56</v>
      </c>
      <c r="D4931" s="59">
        <v>10.082548864905839</v>
      </c>
      <c r="E4931" s="59">
        <v>30.668835964110659</v>
      </c>
      <c r="F4931" s="59">
        <v>20.586287099204821</v>
      </c>
      <c r="G4931" s="45"/>
    </row>
    <row r="4932" spans="2:7" s="40" customFormat="1">
      <c r="B4932" s="64">
        <v>41691</v>
      </c>
      <c r="C4932" s="65" t="s">
        <v>57</v>
      </c>
      <c r="D4932" s="59">
        <v>15.615755255564848</v>
      </c>
      <c r="E4932" s="59">
        <v>31.76060504331997</v>
      </c>
      <c r="F4932" s="59">
        <v>16.14484978775512</v>
      </c>
      <c r="G4932" s="45"/>
    </row>
    <row r="4933" spans="2:7" s="40" customFormat="1">
      <c r="B4933" s="64">
        <v>41691</v>
      </c>
      <c r="C4933" s="65" t="s">
        <v>58</v>
      </c>
      <c r="D4933" s="59">
        <v>20.2810707114017</v>
      </c>
      <c r="E4933" s="59">
        <v>35.811334346867412</v>
      </c>
      <c r="F4933" s="59">
        <v>15.530263635465712</v>
      </c>
      <c r="G4933" s="45"/>
    </row>
    <row r="4934" spans="2:7" s="40" customFormat="1">
      <c r="B4934" s="64">
        <v>41691</v>
      </c>
      <c r="C4934" s="65" t="s">
        <v>59</v>
      </c>
      <c r="D4934" s="59">
        <v>21.860960535703988</v>
      </c>
      <c r="E4934" s="59">
        <v>39.012292267495397</v>
      </c>
      <c r="F4934" s="59">
        <v>17.151331731791409</v>
      </c>
      <c r="G4934" s="45"/>
    </row>
    <row r="4935" spans="2:7" s="40" customFormat="1">
      <c r="B4935" s="64">
        <v>41691</v>
      </c>
      <c r="C4935" s="65" t="s">
        <v>60</v>
      </c>
      <c r="D4935" s="59">
        <v>26.442950222788831</v>
      </c>
      <c r="E4935" s="59">
        <v>54.962369356465345</v>
      </c>
      <c r="F4935" s="59">
        <v>28.519419133676514</v>
      </c>
      <c r="G4935" s="45"/>
    </row>
    <row r="4936" spans="2:7" s="40" customFormat="1">
      <c r="B4936" s="64">
        <v>41691</v>
      </c>
      <c r="C4936" s="65" t="s">
        <v>61</v>
      </c>
      <c r="D4936" s="59">
        <v>23.755263690850342</v>
      </c>
      <c r="E4936" s="59">
        <v>48.531035477469395</v>
      </c>
      <c r="F4936" s="59">
        <v>24.775771786619053</v>
      </c>
      <c r="G4936" s="45"/>
    </row>
    <row r="4937" spans="2:7" s="40" customFormat="1">
      <c r="B4937" s="64">
        <v>41691</v>
      </c>
      <c r="C4937" s="65" t="s">
        <v>62</v>
      </c>
      <c r="D4937" s="59">
        <v>33.693282978160155</v>
      </c>
      <c r="E4937" s="59">
        <v>59.717865246232343</v>
      </c>
      <c r="F4937" s="59">
        <v>26.024582268072187</v>
      </c>
      <c r="G4937" s="45"/>
    </row>
    <row r="4938" spans="2:7" s="40" customFormat="1">
      <c r="B4938" s="64">
        <v>41691</v>
      </c>
      <c r="C4938" s="65" t="s">
        <v>63</v>
      </c>
      <c r="D4938" s="59">
        <v>32.302771055141903</v>
      </c>
      <c r="E4938" s="59">
        <v>62.499745088440598</v>
      </c>
      <c r="F4938" s="59">
        <v>30.196974033298694</v>
      </c>
      <c r="G4938" s="45"/>
    </row>
    <row r="4939" spans="2:7" s="40" customFormat="1">
      <c r="B4939" s="64">
        <v>41691</v>
      </c>
      <c r="C4939" s="65" t="s">
        <v>64</v>
      </c>
      <c r="D4939" s="59">
        <v>44.134874493438069</v>
      </c>
      <c r="E4939" s="59">
        <v>75.450186096052434</v>
      </c>
      <c r="F4939" s="59">
        <v>31.315311602614365</v>
      </c>
      <c r="G4939" s="45"/>
    </row>
    <row r="4940" spans="2:7" s="40" customFormat="1">
      <c r="B4940" s="64">
        <v>41691</v>
      </c>
      <c r="C4940" s="65" t="s">
        <v>65</v>
      </c>
      <c r="D4940" s="59">
        <v>31.435960144095752</v>
      </c>
      <c r="E4940" s="59">
        <v>62.701394867460472</v>
      </c>
      <c r="F4940" s="59">
        <v>31.26543472336472</v>
      </c>
      <c r="G4940" s="45"/>
    </row>
    <row r="4941" spans="2:7" s="40" customFormat="1">
      <c r="B4941" s="64">
        <v>41691</v>
      </c>
      <c r="C4941" s="65" t="s">
        <v>66</v>
      </c>
      <c r="D4941" s="59">
        <v>22.910588784544192</v>
      </c>
      <c r="E4941" s="59">
        <v>44.673585524341838</v>
      </c>
      <c r="F4941" s="59">
        <v>21.762996739797646</v>
      </c>
      <c r="G4941" s="45"/>
    </row>
    <row r="4942" spans="2:7" s="40" customFormat="1">
      <c r="B4942" s="64">
        <v>41691</v>
      </c>
      <c r="C4942" s="65" t="s">
        <v>67</v>
      </c>
      <c r="D4942" s="59">
        <v>22.199714909912064</v>
      </c>
      <c r="E4942" s="59">
        <v>43.582983720532525</v>
      </c>
      <c r="F4942" s="59">
        <v>21.383268810620461</v>
      </c>
      <c r="G4942" s="45"/>
    </row>
    <row r="4943" spans="2:7" s="40" customFormat="1">
      <c r="B4943" s="64">
        <v>41691</v>
      </c>
      <c r="C4943" s="65" t="s">
        <v>68</v>
      </c>
      <c r="D4943" s="59">
        <v>19.961366565099656</v>
      </c>
      <c r="E4943" s="59">
        <v>38.000684548206046</v>
      </c>
      <c r="F4943" s="59">
        <v>18.03931798310639</v>
      </c>
      <c r="G4943" s="45"/>
    </row>
    <row r="4944" spans="2:7" s="40" customFormat="1">
      <c r="B4944" s="64">
        <v>41691</v>
      </c>
      <c r="C4944" s="65" t="s">
        <v>69</v>
      </c>
      <c r="D4944" s="59">
        <v>41.576664414547615</v>
      </c>
      <c r="E4944" s="59">
        <v>64.091241238139602</v>
      </c>
      <c r="F4944" s="59">
        <v>22.514576823591987</v>
      </c>
      <c r="G4944" s="45"/>
    </row>
    <row r="4945" spans="2:7" s="40" customFormat="1">
      <c r="B4945" s="64">
        <v>41691</v>
      </c>
      <c r="C4945" s="65" t="s">
        <v>70</v>
      </c>
      <c r="D4945" s="59">
        <v>24.555272181530501</v>
      </c>
      <c r="E4945" s="59">
        <v>46.597390853970623</v>
      </c>
      <c r="F4945" s="59">
        <v>22.042118672440122</v>
      </c>
      <c r="G4945" s="45"/>
    </row>
    <row r="4946" spans="2:7" s="40" customFormat="1">
      <c r="B4946" s="64">
        <v>41691</v>
      </c>
      <c r="C4946" s="65" t="s">
        <v>71</v>
      </c>
      <c r="D4946" s="59">
        <v>18.100378109383321</v>
      </c>
      <c r="E4946" s="59">
        <v>33.96213699853859</v>
      </c>
      <c r="F4946" s="59">
        <v>15.861758889155269</v>
      </c>
      <c r="G4946" s="45"/>
    </row>
    <row r="4947" spans="2:7" s="40" customFormat="1">
      <c r="B4947" s="64">
        <v>41691</v>
      </c>
      <c r="C4947" s="65" t="s">
        <v>72</v>
      </c>
      <c r="D4947" s="59">
        <v>9.416595918601729</v>
      </c>
      <c r="E4947" s="59">
        <v>22.103076675406072</v>
      </c>
      <c r="F4947" s="59">
        <v>12.686480756804343</v>
      </c>
      <c r="G4947" s="45"/>
    </row>
    <row r="4948" spans="2:7" s="40" customFormat="1">
      <c r="B4948" s="64">
        <v>41691</v>
      </c>
      <c r="C4948" s="65" t="s">
        <v>73</v>
      </c>
      <c r="D4948" s="59">
        <v>19.440481422919568</v>
      </c>
      <c r="E4948" s="59">
        <v>33.763953305038719</v>
      </c>
      <c r="F4948" s="59">
        <v>14.323471882119151</v>
      </c>
      <c r="G4948" s="45"/>
    </row>
    <row r="4949" spans="2:7" s="40" customFormat="1">
      <c r="B4949" s="64">
        <v>41691</v>
      </c>
      <c r="C4949" s="65" t="s">
        <v>74</v>
      </c>
      <c r="D4949" s="59">
        <v>14.816118397202722</v>
      </c>
      <c r="E4949" s="59">
        <v>30.017611309381081</v>
      </c>
      <c r="F4949" s="59">
        <v>15.20149291217836</v>
      </c>
      <c r="G4949" s="45"/>
    </row>
    <row r="4950" spans="2:7" s="40" customFormat="1">
      <c r="B4950" s="64">
        <v>41691</v>
      </c>
      <c r="C4950" s="65" t="s">
        <v>75</v>
      </c>
      <c r="D4950" s="59">
        <v>20.717925026043808</v>
      </c>
      <c r="E4950" s="59">
        <v>34.39492797677832</v>
      </c>
      <c r="F4950" s="59">
        <v>13.677002950734511</v>
      </c>
      <c r="G4950" s="45"/>
    </row>
    <row r="4951" spans="2:7" s="40" customFormat="1">
      <c r="B4951" s="64">
        <v>41691</v>
      </c>
      <c r="C4951" s="65" t="s">
        <v>76</v>
      </c>
      <c r="D4951" s="59">
        <v>7.9839072845994679</v>
      </c>
      <c r="E4951" s="59">
        <v>17.140047216819198</v>
      </c>
      <c r="F4951" s="59">
        <v>9.1561399322197303</v>
      </c>
      <c r="G4951" s="45"/>
    </row>
    <row r="4952" spans="2:7" s="40" customFormat="1">
      <c r="B4952" s="64">
        <v>41691</v>
      </c>
      <c r="C4952" s="65" t="s">
        <v>77</v>
      </c>
      <c r="D4952" s="59">
        <v>14.021859955962579</v>
      </c>
      <c r="E4952" s="59">
        <v>24.235814973564725</v>
      </c>
      <c r="F4952" s="59">
        <v>10.213955017602146</v>
      </c>
      <c r="G4952" s="45"/>
    </row>
    <row r="4953" spans="2:7" s="40" customFormat="1">
      <c r="B4953" s="64">
        <v>41691</v>
      </c>
      <c r="C4953" s="65" t="s">
        <v>78</v>
      </c>
      <c r="D4953" s="59">
        <v>12.347888917562273</v>
      </c>
      <c r="E4953" s="59">
        <v>29.526454017471394</v>
      </c>
      <c r="F4953" s="59">
        <v>17.178565099909122</v>
      </c>
      <c r="G4953" s="45"/>
    </row>
    <row r="4954" spans="2:7" s="40" customFormat="1">
      <c r="B4954" s="64">
        <v>41691</v>
      </c>
      <c r="C4954" s="65" t="s">
        <v>79</v>
      </c>
      <c r="D4954" s="59">
        <v>12.055162394882219</v>
      </c>
      <c r="E4954" s="59">
        <v>23.858814623304966</v>
      </c>
      <c r="F4954" s="59">
        <v>11.803652228422747</v>
      </c>
      <c r="G4954" s="45"/>
    </row>
    <row r="4955" spans="2:7" s="40" customFormat="1">
      <c r="B4955" s="64">
        <v>41691</v>
      </c>
      <c r="C4955" s="65" t="s">
        <v>80</v>
      </c>
      <c r="D4955" s="59">
        <v>10.307816906931897</v>
      </c>
      <c r="E4955" s="59">
        <v>22.01180836813613</v>
      </c>
      <c r="F4955" s="59">
        <v>11.703991461204232</v>
      </c>
      <c r="G4955" s="45"/>
    </row>
    <row r="4956" spans="2:7" s="40" customFormat="1">
      <c r="B4956" s="64">
        <v>41691</v>
      </c>
      <c r="C4956" s="65" t="s">
        <v>81</v>
      </c>
      <c r="D4956" s="59">
        <v>15.47777461649685</v>
      </c>
      <c r="E4956" s="59">
        <v>33.243996022999056</v>
      </c>
      <c r="F4956" s="59">
        <v>17.766221406502204</v>
      </c>
      <c r="G4956" s="45"/>
    </row>
    <row r="4957" spans="2:7" s="40" customFormat="1">
      <c r="B4957" s="64">
        <v>41691</v>
      </c>
      <c r="C4957" s="65" t="s">
        <v>82</v>
      </c>
      <c r="D4957" s="59">
        <v>30.788809141633674</v>
      </c>
      <c r="E4957" s="59">
        <v>51.037333744507841</v>
      </c>
      <c r="F4957" s="59">
        <v>20.248524602874166</v>
      </c>
      <c r="G4957" s="45"/>
    </row>
    <row r="4958" spans="2:7" s="40" customFormat="1">
      <c r="B4958" s="64">
        <v>41691</v>
      </c>
      <c r="C4958" s="65" t="s">
        <v>83</v>
      </c>
      <c r="D4958" s="59">
        <v>40.794530234043521</v>
      </c>
      <c r="E4958" s="59">
        <v>59.26820341484266</v>
      </c>
      <c r="F4958" s="59">
        <v>18.473673180799139</v>
      </c>
      <c r="G4958" s="45"/>
    </row>
    <row r="4959" spans="2:7" s="40" customFormat="1">
      <c r="B4959" s="64">
        <v>41691</v>
      </c>
      <c r="C4959" s="65" t="s">
        <v>84</v>
      </c>
      <c r="D4959" s="59">
        <v>39.089542373557208</v>
      </c>
      <c r="E4959" s="59">
        <v>60.644458365991795</v>
      </c>
      <c r="F4959" s="59">
        <v>21.554915992434587</v>
      </c>
      <c r="G4959" s="45"/>
    </row>
    <row r="4960" spans="2:7" s="40" customFormat="1">
      <c r="B4960" s="64">
        <v>41691</v>
      </c>
      <c r="C4960" s="65" t="s">
        <v>85</v>
      </c>
      <c r="D4960" s="59">
        <v>39.257887146485245</v>
      </c>
      <c r="E4960" s="59">
        <v>67.185660799957674</v>
      </c>
      <c r="F4960" s="59">
        <v>27.927773653472428</v>
      </c>
      <c r="G4960" s="45"/>
    </row>
    <row r="4961" spans="2:7" s="40" customFormat="1">
      <c r="B4961" s="64">
        <v>41691</v>
      </c>
      <c r="C4961" s="65" t="s">
        <v>86</v>
      </c>
      <c r="D4961" s="59">
        <v>36.935279884760817</v>
      </c>
      <c r="E4961" s="59">
        <v>61.696449857931135</v>
      </c>
      <c r="F4961" s="59">
        <v>24.761169973170318</v>
      </c>
      <c r="G4961" s="45"/>
    </row>
    <row r="4962" spans="2:7" s="40" customFormat="1">
      <c r="B4962" s="64">
        <v>41691</v>
      </c>
      <c r="C4962" s="65" t="s">
        <v>87</v>
      </c>
      <c r="D4962" s="59">
        <v>25.182290908048653</v>
      </c>
      <c r="E4962" s="59">
        <v>45.97135383385104</v>
      </c>
      <c r="F4962" s="59">
        <v>20.789062925802387</v>
      </c>
      <c r="G4962" s="45"/>
    </row>
    <row r="4963" spans="2:7" s="40" customFormat="1">
      <c r="B4963" s="64">
        <v>41691</v>
      </c>
      <c r="C4963" s="65" t="s">
        <v>88</v>
      </c>
      <c r="D4963" s="59">
        <v>17.37471058252321</v>
      </c>
      <c r="E4963" s="59">
        <v>31.442497840830193</v>
      </c>
      <c r="F4963" s="59">
        <v>14.067787258306982</v>
      </c>
      <c r="G4963" s="45"/>
    </row>
    <row r="4964" spans="2:7" s="40" customFormat="1">
      <c r="B4964" s="64">
        <v>41691</v>
      </c>
      <c r="C4964" s="65" t="s">
        <v>89</v>
      </c>
      <c r="D4964" s="59">
        <v>18.840476106003482</v>
      </c>
      <c r="E4964" s="59">
        <v>30.088758148021046</v>
      </c>
      <c r="F4964" s="59">
        <v>11.248282042017564</v>
      </c>
      <c r="G4964" s="45"/>
    </row>
    <row r="4965" spans="2:7" s="40" customFormat="1">
      <c r="B4965" s="64">
        <v>41691</v>
      </c>
      <c r="C4965" s="65" t="s">
        <v>90</v>
      </c>
      <c r="D4965" s="59">
        <v>16.621864718187073</v>
      </c>
      <c r="E4965" s="59">
        <v>36.231048382527185</v>
      </c>
      <c r="F4965" s="59">
        <v>19.609183664340112</v>
      </c>
      <c r="G4965" s="45"/>
    </row>
    <row r="4966" spans="2:7" s="40" customFormat="1">
      <c r="B4966" s="64">
        <v>41691</v>
      </c>
      <c r="C4966" s="65" t="s">
        <v>91</v>
      </c>
      <c r="D4966" s="59">
        <v>13.157530933364434</v>
      </c>
      <c r="E4966" s="59">
        <v>29.753883053421259</v>
      </c>
      <c r="F4966" s="59">
        <v>16.596352120056824</v>
      </c>
      <c r="G4966" s="45"/>
    </row>
    <row r="4967" spans="2:7" s="40" customFormat="1">
      <c r="B4967" s="64">
        <v>41691</v>
      </c>
      <c r="C4967" s="65" t="s">
        <v>92</v>
      </c>
      <c r="D4967" s="59">
        <v>15.387438611582846</v>
      </c>
      <c r="E4967" s="59">
        <v>34.18503791909847</v>
      </c>
      <c r="F4967" s="59">
        <v>18.797599307515625</v>
      </c>
      <c r="G4967" s="45"/>
    </row>
    <row r="4968" spans="2:7" s="40" customFormat="1">
      <c r="B4968" s="64">
        <v>41691</v>
      </c>
      <c r="C4968" s="65" t="s">
        <v>93</v>
      </c>
      <c r="D4968" s="59">
        <v>22.453609811494154</v>
      </c>
      <c r="E4968" s="59">
        <v>42.648076903533145</v>
      </c>
      <c r="F4968" s="59">
        <v>20.194467092038991</v>
      </c>
      <c r="G4968" s="45"/>
    </row>
    <row r="4969" spans="2:7" s="40" customFormat="1">
      <c r="B4969" s="64">
        <v>41691</v>
      </c>
      <c r="C4969" s="65" t="s">
        <v>94</v>
      </c>
      <c r="D4969" s="59">
        <v>18.340148710323394</v>
      </c>
      <c r="E4969" s="59">
        <v>39.278519103065257</v>
      </c>
      <c r="F4969" s="59">
        <v>20.938370392741863</v>
      </c>
      <c r="G4969" s="45"/>
    </row>
    <row r="4970" spans="2:7" s="40" customFormat="1">
      <c r="B4970" s="64">
        <v>41691</v>
      </c>
      <c r="C4970" s="65" t="s">
        <v>95</v>
      </c>
      <c r="D4970" s="59">
        <v>37.665157329890981</v>
      </c>
      <c r="E4970" s="59">
        <v>65.549381125758714</v>
      </c>
      <c r="F4970" s="59">
        <v>27.884223795867733</v>
      </c>
      <c r="G4970" s="45"/>
    </row>
    <row r="4971" spans="2:7" s="40" customFormat="1">
      <c r="B4971" s="64">
        <v>41691</v>
      </c>
      <c r="C4971" s="65" t="s">
        <v>96</v>
      </c>
      <c r="D4971" s="59">
        <v>29.584256551961484</v>
      </c>
      <c r="E4971" s="59">
        <v>54.137230260725914</v>
      </c>
      <c r="F4971" s="59">
        <v>24.55297370876443</v>
      </c>
      <c r="G4971" s="45"/>
    </row>
    <row r="4972" spans="2:7" s="40" customFormat="1">
      <c r="B4972" s="64">
        <v>41691</v>
      </c>
      <c r="C4972" s="65" t="s">
        <v>97</v>
      </c>
      <c r="D4972" s="59">
        <v>36.640924439006795</v>
      </c>
      <c r="E4972" s="59">
        <v>64.029248920319674</v>
      </c>
      <c r="F4972" s="59">
        <v>27.388324481312878</v>
      </c>
      <c r="G4972" s="45"/>
    </row>
    <row r="4973" spans="2:7" s="40" customFormat="1">
      <c r="B4973" s="64">
        <v>41691</v>
      </c>
      <c r="C4973" s="65" t="s">
        <v>98</v>
      </c>
      <c r="D4973" s="59">
        <v>25.418910705660714</v>
      </c>
      <c r="E4973" s="59">
        <v>47.104035951950337</v>
      </c>
      <c r="F4973" s="59">
        <v>21.685125246289623</v>
      </c>
      <c r="G4973" s="45"/>
    </row>
    <row r="4974" spans="2:7" s="40" customFormat="1">
      <c r="B4974" s="64">
        <v>41691</v>
      </c>
      <c r="C4974" s="65" t="s">
        <v>99</v>
      </c>
      <c r="D4974" s="59">
        <v>18.719129230203471</v>
      </c>
      <c r="E4974" s="59">
        <v>40.111608372774747</v>
      </c>
      <c r="F4974" s="59">
        <v>21.392479142571275</v>
      </c>
      <c r="G4974" s="45"/>
    </row>
    <row r="4975" spans="2:7" s="40" customFormat="1">
      <c r="B4975" s="64">
        <v>41691</v>
      </c>
      <c r="C4975" s="65" t="s">
        <v>100</v>
      </c>
      <c r="D4975" s="59">
        <v>31.324892696421816</v>
      </c>
      <c r="E4975" s="59">
        <v>53.080589363216575</v>
      </c>
      <c r="F4975" s="59">
        <v>21.755696666794758</v>
      </c>
      <c r="G4975" s="45"/>
    </row>
    <row r="4976" spans="2:7" s="40" customFormat="1">
      <c r="B4976" s="64">
        <v>41691</v>
      </c>
      <c r="C4976" s="65" t="s">
        <v>101</v>
      </c>
      <c r="D4976" s="59">
        <v>19.034074122231534</v>
      </c>
      <c r="E4976" s="59">
        <v>42.559747506753205</v>
      </c>
      <c r="F4976" s="59">
        <v>23.525673384521671</v>
      </c>
      <c r="G4976" s="45"/>
    </row>
    <row r="4977" spans="2:7" s="40" customFormat="1">
      <c r="B4977" s="64">
        <v>41691</v>
      </c>
      <c r="C4977" s="65" t="s">
        <v>102</v>
      </c>
      <c r="D4977" s="59">
        <v>19.662708441135653</v>
      </c>
      <c r="E4977" s="59">
        <v>39.714749361314993</v>
      </c>
      <c r="F4977" s="59">
        <v>20.052040920179341</v>
      </c>
      <c r="G4977" s="45"/>
    </row>
    <row r="4978" spans="2:7" s="40" customFormat="1">
      <c r="B4978" s="64">
        <v>41691</v>
      </c>
      <c r="C4978" s="65" t="s">
        <v>103</v>
      </c>
      <c r="D4978" s="59">
        <v>20.511246866481812</v>
      </c>
      <c r="E4978" s="59">
        <v>38.623345483415683</v>
      </c>
      <c r="F4978" s="59">
        <v>18.112098616933871</v>
      </c>
      <c r="G4978" s="45"/>
    </row>
    <row r="4979" spans="2:7" s="40" customFormat="1">
      <c r="B4979" s="64">
        <v>41691</v>
      </c>
      <c r="C4979" s="65" t="s">
        <v>104</v>
      </c>
      <c r="D4979" s="59">
        <v>16.470099472973061</v>
      </c>
      <c r="E4979" s="59">
        <v>39.91571341356488</v>
      </c>
      <c r="F4979" s="59">
        <v>23.445613940591819</v>
      </c>
      <c r="G4979" s="45"/>
    </row>
    <row r="4980" spans="2:7" s="40" customFormat="1">
      <c r="B4980" s="64">
        <v>41691</v>
      </c>
      <c r="C4980" s="65" t="s">
        <v>105</v>
      </c>
      <c r="D4980" s="59">
        <v>19.287102965799587</v>
      </c>
      <c r="E4980" s="59">
        <v>38.330700204975869</v>
      </c>
      <c r="F4980" s="59">
        <v>19.043597239176282</v>
      </c>
      <c r="G4980" s="45"/>
    </row>
    <row r="4981" spans="2:7" s="40" customFormat="1">
      <c r="B4981" s="64">
        <v>41691</v>
      </c>
      <c r="C4981" s="65" t="s">
        <v>106</v>
      </c>
      <c r="D4981" s="59">
        <v>17.193345853015199</v>
      </c>
      <c r="E4981" s="59">
        <v>35.842478927507436</v>
      </c>
      <c r="F4981" s="59">
        <v>18.649133074492237</v>
      </c>
      <c r="G4981" s="45"/>
    </row>
    <row r="4982" spans="2:7" s="40" customFormat="1">
      <c r="B4982" s="64">
        <v>41691</v>
      </c>
      <c r="C4982" s="65" t="s">
        <v>107</v>
      </c>
      <c r="D4982" s="59">
        <v>14.366508398650675</v>
      </c>
      <c r="E4982" s="59">
        <v>29.27941407294157</v>
      </c>
      <c r="F4982" s="59">
        <v>14.912905674290895</v>
      </c>
      <c r="G4982" s="45"/>
    </row>
    <row r="4983" spans="2:7" s="40" customFormat="1">
      <c r="B4983" s="64">
        <v>41691</v>
      </c>
      <c r="C4983" s="65" t="s">
        <v>108</v>
      </c>
      <c r="D4983" s="59">
        <v>19.005689158833537</v>
      </c>
      <c r="E4983" s="59">
        <v>31.23334065720034</v>
      </c>
      <c r="F4983" s="59">
        <v>12.227651498366804</v>
      </c>
      <c r="G4983" s="45"/>
    </row>
    <row r="4984" spans="2:7" s="40" customFormat="1">
      <c r="B4984" s="64">
        <v>41691</v>
      </c>
      <c r="C4984" s="65" t="s">
        <v>109</v>
      </c>
      <c r="D4984" s="59">
        <v>8.0317878637114966</v>
      </c>
      <c r="E4984" s="59">
        <v>20.227472441627267</v>
      </c>
      <c r="F4984" s="59">
        <v>12.19568457791577</v>
      </c>
      <c r="G4984" s="45"/>
    </row>
    <row r="4985" spans="2:7" s="40" customFormat="1">
      <c r="B4985" s="64">
        <v>41691</v>
      </c>
      <c r="C4985" s="65" t="s">
        <v>110</v>
      </c>
      <c r="D4985" s="59">
        <v>9.0058599530816785</v>
      </c>
      <c r="E4985" s="59">
        <v>18.221858753738534</v>
      </c>
      <c r="F4985" s="59">
        <v>9.2159988006568554</v>
      </c>
      <c r="G4985" s="45"/>
    </row>
    <row r="4986" spans="2:7" s="40" customFormat="1">
      <c r="B4986" s="64">
        <v>41691</v>
      </c>
      <c r="C4986" s="65" t="s">
        <v>111</v>
      </c>
      <c r="D4986" s="59">
        <v>16.744996993377121</v>
      </c>
      <c r="E4986" s="59">
        <v>28.378301776702138</v>
      </c>
      <c r="F4986" s="59">
        <v>11.633304783325016</v>
      </c>
      <c r="G4986" s="45"/>
    </row>
    <row r="4987" spans="2:7" s="40" customFormat="1">
      <c r="B4987" s="64">
        <v>41691</v>
      </c>
      <c r="C4987" s="65" t="s">
        <v>112</v>
      </c>
      <c r="D4987" s="59">
        <v>10.252485742247911</v>
      </c>
      <c r="E4987" s="59">
        <v>18.779171736348179</v>
      </c>
      <c r="F4987" s="59">
        <v>8.5266859941002675</v>
      </c>
      <c r="G4987" s="45"/>
    </row>
    <row r="4988" spans="2:7" s="40" customFormat="1">
      <c r="B4988" s="64">
        <v>41691</v>
      </c>
      <c r="C4988" s="65" t="s">
        <v>113</v>
      </c>
      <c r="D4988" s="59">
        <v>9.1216732044637023</v>
      </c>
      <c r="E4988" s="59">
        <v>17.645178734388896</v>
      </c>
      <c r="F4988" s="59">
        <v>8.5235055299251936</v>
      </c>
      <c r="G4988" s="45"/>
    </row>
    <row r="4989" spans="2:7" s="40" customFormat="1">
      <c r="B4989" s="64">
        <v>41691</v>
      </c>
      <c r="C4989" s="65" t="s">
        <v>114</v>
      </c>
      <c r="D4989" s="59">
        <v>5.1631310084109634</v>
      </c>
      <c r="E4989" s="59">
        <v>14.39998685798094</v>
      </c>
      <c r="F4989" s="59">
        <v>9.2368558495699773</v>
      </c>
      <c r="G4989" s="45"/>
    </row>
    <row r="4990" spans="2:7" s="40" customFormat="1">
      <c r="B4990" s="64">
        <v>41691</v>
      </c>
      <c r="C4990" s="65" t="s">
        <v>115</v>
      </c>
      <c r="D4990" s="59">
        <v>6.5247540204152186</v>
      </c>
      <c r="E4990" s="59">
        <v>14.379240573190952</v>
      </c>
      <c r="F4990" s="59">
        <v>7.8544865527757333</v>
      </c>
      <c r="G4990" s="45"/>
    </row>
    <row r="4991" spans="2:7" s="40" customFormat="1">
      <c r="B4991" s="64">
        <v>41691</v>
      </c>
      <c r="C4991" s="65" t="s">
        <v>116</v>
      </c>
      <c r="D4991" s="59">
        <v>3.1420075398005869</v>
      </c>
      <c r="E4991" s="59">
        <v>9.379762048624098</v>
      </c>
      <c r="F4991" s="59">
        <v>6.2377545088235111</v>
      </c>
      <c r="G4991" s="45"/>
    </row>
    <row r="4992" spans="2:7" s="40" customFormat="1">
      <c r="B4992" s="64">
        <v>41691</v>
      </c>
      <c r="C4992" s="65" t="s">
        <v>117</v>
      </c>
      <c r="D4992" s="59">
        <v>8.5255075623975944</v>
      </c>
      <c r="E4992" s="59">
        <v>13.612980553911436</v>
      </c>
      <c r="F4992" s="59">
        <v>5.0874729915138417</v>
      </c>
      <c r="G4992" s="45"/>
    </row>
    <row r="4993" spans="2:7" s="40" customFormat="1">
      <c r="B4993" s="64">
        <v>41691</v>
      </c>
      <c r="C4993" s="65" t="s">
        <v>118</v>
      </c>
      <c r="D4993" s="59">
        <v>8.3790676496015664</v>
      </c>
      <c r="E4993" s="59">
        <v>15.11530367406049</v>
      </c>
      <c r="F4993" s="59">
        <v>6.7362360244589237</v>
      </c>
      <c r="G4993" s="45"/>
    </row>
    <row r="4994" spans="2:7" s="40" customFormat="1">
      <c r="B4994" s="64">
        <v>41691</v>
      </c>
      <c r="C4994" s="65" t="s">
        <v>119</v>
      </c>
      <c r="D4994" s="59">
        <v>5.3731992489310043</v>
      </c>
      <c r="E4994" s="59">
        <v>10.787837267473211</v>
      </c>
      <c r="F4994" s="59">
        <v>5.4146380185422069</v>
      </c>
      <c r="G4994" s="45"/>
    </row>
    <row r="4995" spans="2:7" s="40" customFormat="1">
      <c r="B4995" s="64">
        <v>41691</v>
      </c>
      <c r="C4995" s="65" t="s">
        <v>120</v>
      </c>
      <c r="D4995" s="59">
        <v>9.3745080389117525</v>
      </c>
      <c r="E4995" s="59">
        <v>17.731449734788843</v>
      </c>
      <c r="F4995" s="59">
        <v>8.3569416958770901</v>
      </c>
      <c r="G4995" s="45"/>
    </row>
    <row r="4996" spans="2:7" s="40" customFormat="1">
      <c r="B4996" s="64">
        <v>41691</v>
      </c>
      <c r="C4996" s="65" t="s">
        <v>121</v>
      </c>
      <c r="D4996" s="59">
        <v>7.1750658636113425</v>
      </c>
      <c r="E4996" s="59">
        <v>12.542496531232109</v>
      </c>
      <c r="F4996" s="59">
        <v>5.3674306676207664</v>
      </c>
      <c r="G4996" s="45"/>
    </row>
    <row r="4997" spans="2:7" s="40" customFormat="1">
      <c r="B4997" s="64">
        <v>41691</v>
      </c>
      <c r="C4997" s="65" t="s">
        <v>122</v>
      </c>
      <c r="D4997" s="59">
        <v>9.3225602110617452</v>
      </c>
      <c r="E4997" s="59">
        <v>13.635222053851422</v>
      </c>
      <c r="F4997" s="59">
        <v>4.3126618427896766</v>
      </c>
      <c r="G4997" s="45"/>
    </row>
    <row r="4998" spans="2:7" s="40" customFormat="1">
      <c r="B4998" s="64">
        <v>41691</v>
      </c>
      <c r="C4998" s="65" t="s">
        <v>123</v>
      </c>
      <c r="D4998" s="59">
        <v>4.179534895998783</v>
      </c>
      <c r="E4998" s="59">
        <v>9.1288308179142561</v>
      </c>
      <c r="F4998" s="59">
        <v>4.9492959219154731</v>
      </c>
      <c r="G4998" s="45"/>
    </row>
    <row r="4999" spans="2:7" s="40" customFormat="1">
      <c r="B4999" s="64">
        <v>41691</v>
      </c>
      <c r="C4999" s="65" t="s">
        <v>124</v>
      </c>
      <c r="D4999" s="59">
        <v>5.2271561621509797</v>
      </c>
      <c r="E4999" s="59">
        <v>10.095472012183649</v>
      </c>
      <c r="F4999" s="59">
        <v>4.8683158500326691</v>
      </c>
      <c r="G4999" s="45"/>
    </row>
    <row r="5000" spans="2:7" s="40" customFormat="1">
      <c r="B5000" s="64">
        <v>41691</v>
      </c>
      <c r="C5000" s="65" t="s">
        <v>125</v>
      </c>
      <c r="D5000" s="59">
        <v>3.7711803232807064</v>
      </c>
      <c r="E5000" s="59">
        <v>9.5493757850939929</v>
      </c>
      <c r="F5000" s="59">
        <v>5.7781954618132865</v>
      </c>
      <c r="G5000" s="45"/>
    </row>
    <row r="5001" spans="2:7" s="40" customFormat="1">
      <c r="B5001" s="64">
        <v>41692</v>
      </c>
      <c r="C5001" s="65">
        <v>0</v>
      </c>
      <c r="D5001" s="59">
        <v>5.0388304330269449</v>
      </c>
      <c r="E5001" s="59">
        <v>10.820720630293195</v>
      </c>
      <c r="F5001" s="59">
        <v>5.7818901972662502</v>
      </c>
      <c r="G5001" s="45"/>
    </row>
    <row r="5002" spans="2:7" s="40" customFormat="1">
      <c r="B5002" s="64">
        <v>41692</v>
      </c>
      <c r="C5002" s="65" t="s">
        <v>31</v>
      </c>
      <c r="D5002" s="59">
        <v>8.2655458482675517</v>
      </c>
      <c r="E5002" s="59">
        <v>17.471052471549012</v>
      </c>
      <c r="F5002" s="59">
        <v>9.20550662328146</v>
      </c>
      <c r="G5002" s="45"/>
    </row>
    <row r="5003" spans="2:7" s="40" customFormat="1">
      <c r="B5003" s="64">
        <v>41692</v>
      </c>
      <c r="C5003" s="65" t="s">
        <v>32</v>
      </c>
      <c r="D5003" s="59">
        <v>0.3561913114280667</v>
      </c>
      <c r="E5003" s="59">
        <v>5.7992756949563518</v>
      </c>
      <c r="F5003" s="59">
        <v>5.4430843835282854</v>
      </c>
      <c r="G5003" s="45"/>
    </row>
    <row r="5004" spans="2:7" s="40" customFormat="1">
      <c r="B5004" s="64">
        <v>41692</v>
      </c>
      <c r="C5004" s="65" t="s">
        <v>33</v>
      </c>
      <c r="D5004" s="59">
        <v>1.1943156522602247</v>
      </c>
      <c r="E5004" s="59">
        <v>4.360041601097258</v>
      </c>
      <c r="F5004" s="59">
        <v>3.1657259488370331</v>
      </c>
      <c r="G5004" s="45"/>
    </row>
    <row r="5005" spans="2:7" s="40" customFormat="1">
      <c r="B5005" s="64">
        <v>41692</v>
      </c>
      <c r="C5005" s="65" t="s">
        <v>34</v>
      </c>
      <c r="D5005" s="59">
        <v>6.6946056371832583</v>
      </c>
      <c r="E5005" s="59">
        <v>11.17871857479297</v>
      </c>
      <c r="F5005" s="59">
        <v>4.4841129376097122</v>
      </c>
      <c r="G5005" s="45"/>
    </row>
    <row r="5006" spans="2:7" s="40" customFormat="1">
      <c r="B5006" s="64">
        <v>41692</v>
      </c>
      <c r="C5006" s="65" t="s">
        <v>35</v>
      </c>
      <c r="D5006" s="59">
        <v>0.72290811383413534</v>
      </c>
      <c r="E5006" s="59">
        <v>3.3830944683178723</v>
      </c>
      <c r="F5006" s="59">
        <v>2.660186354483737</v>
      </c>
      <c r="G5006" s="45"/>
    </row>
    <row r="5007" spans="2:7" s="40" customFormat="1">
      <c r="B5007" s="64">
        <v>41692</v>
      </c>
      <c r="C5007" s="65" t="s">
        <v>36</v>
      </c>
      <c r="D5007" s="59">
        <v>2.1163877812683975</v>
      </c>
      <c r="E5007" s="59">
        <v>6.3355368860060155</v>
      </c>
      <c r="F5007" s="59">
        <v>4.2191491047376175</v>
      </c>
      <c r="G5007" s="45"/>
    </row>
    <row r="5008" spans="2:7" s="40" customFormat="1">
      <c r="B5008" s="64">
        <v>41692</v>
      </c>
      <c r="C5008" s="65" t="s">
        <v>37</v>
      </c>
      <c r="D5008" s="59">
        <v>2.671738346910502</v>
      </c>
      <c r="E5008" s="59">
        <v>4.5915086488571131</v>
      </c>
      <c r="F5008" s="59">
        <v>1.919770301946611</v>
      </c>
      <c r="G5008" s="45"/>
    </row>
    <row r="5009" spans="2:7" s="40" customFormat="1">
      <c r="B5009" s="64">
        <v>41692</v>
      </c>
      <c r="C5009" s="65" t="s">
        <v>38</v>
      </c>
      <c r="D5009" s="59">
        <v>6.3808847879712003</v>
      </c>
      <c r="E5009" s="59">
        <v>10.517581964883385</v>
      </c>
      <c r="F5009" s="59">
        <v>4.1366971769121852</v>
      </c>
      <c r="G5009" s="45"/>
    </row>
    <row r="5010" spans="2:7" s="40" customFormat="1">
      <c r="B5010" s="64">
        <v>41692</v>
      </c>
      <c r="C5010" s="65" t="s">
        <v>39</v>
      </c>
      <c r="D5010" s="59">
        <v>1.561204325322294</v>
      </c>
      <c r="E5010" s="59">
        <v>3.5934846299977403</v>
      </c>
      <c r="F5010" s="59">
        <v>2.0322803046754463</v>
      </c>
      <c r="G5010" s="45"/>
    </row>
    <row r="5011" spans="2:7" s="40" customFormat="1">
      <c r="B5011" s="64">
        <v>41692</v>
      </c>
      <c r="C5011" s="65" t="s">
        <v>40</v>
      </c>
      <c r="D5011" s="59">
        <v>4.0131197401587553</v>
      </c>
      <c r="E5011" s="59">
        <v>5.9156972269262802</v>
      </c>
      <c r="F5011" s="59">
        <v>1.9025774867675249</v>
      </c>
      <c r="G5011" s="45"/>
    </row>
    <row r="5012" spans="2:7" s="40" customFormat="1">
      <c r="B5012" s="64">
        <v>41692</v>
      </c>
      <c r="C5012" s="65" t="s">
        <v>41</v>
      </c>
      <c r="D5012" s="59">
        <v>4.4952153563468471</v>
      </c>
      <c r="E5012" s="59">
        <v>5.91580425885628</v>
      </c>
      <c r="F5012" s="59">
        <v>1.4205889025094329</v>
      </c>
      <c r="G5012" s="45"/>
    </row>
    <row r="5013" spans="2:7" s="40" customFormat="1">
      <c r="B5013" s="64">
        <v>41692</v>
      </c>
      <c r="C5013" s="65" t="s">
        <v>42</v>
      </c>
      <c r="D5013" s="59">
        <v>7.0416161907853274</v>
      </c>
      <c r="E5013" s="59">
        <v>13.281903857111651</v>
      </c>
      <c r="F5013" s="59">
        <v>6.2402876663263234</v>
      </c>
      <c r="G5013" s="45"/>
    </row>
    <row r="5014" spans="2:7" s="40" customFormat="1">
      <c r="B5014" s="64">
        <v>41692</v>
      </c>
      <c r="C5014" s="65" t="s">
        <v>43</v>
      </c>
      <c r="D5014" s="59">
        <v>4.9984036128909421</v>
      </c>
      <c r="E5014" s="59">
        <v>6.1682109332761224</v>
      </c>
      <c r="F5014" s="59">
        <v>1.1698073203851802</v>
      </c>
      <c r="G5014" s="45"/>
    </row>
    <row r="5015" spans="2:7" s="40" customFormat="1">
      <c r="B5015" s="64">
        <v>41692</v>
      </c>
      <c r="C5015" s="65" t="s">
        <v>44</v>
      </c>
      <c r="D5015" s="59">
        <v>11.464104350094161</v>
      </c>
      <c r="E5015" s="59">
        <v>15.016240020940559</v>
      </c>
      <c r="F5015" s="59">
        <v>3.5521356708463987</v>
      </c>
      <c r="G5015" s="45"/>
    </row>
    <row r="5016" spans="2:7" s="40" customFormat="1">
      <c r="B5016" s="64">
        <v>41692</v>
      </c>
      <c r="C5016" s="65" t="s">
        <v>45</v>
      </c>
      <c r="D5016" s="59">
        <v>7.7442098431754616</v>
      </c>
      <c r="E5016" s="59">
        <v>11.538229414672747</v>
      </c>
      <c r="F5016" s="59">
        <v>3.7940195714972855</v>
      </c>
      <c r="G5016" s="45"/>
    </row>
    <row r="5017" spans="2:7" s="40" customFormat="1">
      <c r="B5017" s="64">
        <v>41692</v>
      </c>
      <c r="C5017" s="65" t="s">
        <v>46</v>
      </c>
      <c r="D5017" s="59">
        <v>6.2038922466891711</v>
      </c>
      <c r="E5017" s="59">
        <v>11.4543693892928</v>
      </c>
      <c r="F5017" s="59">
        <v>5.2504771426036294</v>
      </c>
      <c r="G5017" s="45"/>
    </row>
    <row r="5018" spans="2:7" s="40" customFormat="1">
      <c r="B5018" s="64">
        <v>41692</v>
      </c>
      <c r="C5018" s="65" t="s">
        <v>47</v>
      </c>
      <c r="D5018" s="59">
        <v>7.9122382503114936</v>
      </c>
      <c r="E5018" s="59">
        <v>10.11996080243364</v>
      </c>
      <c r="F5018" s="59">
        <v>2.2077225521221466</v>
      </c>
      <c r="G5018" s="45"/>
    </row>
    <row r="5019" spans="2:7" s="40" customFormat="1">
      <c r="B5019" s="64">
        <v>41692</v>
      </c>
      <c r="C5019" s="65" t="s">
        <v>48</v>
      </c>
      <c r="D5019" s="59">
        <v>1.7920840715103394</v>
      </c>
      <c r="E5019" s="59">
        <v>2.9109863492281698</v>
      </c>
      <c r="F5019" s="59">
        <v>1.1189022777178304</v>
      </c>
      <c r="G5019" s="45"/>
    </row>
    <row r="5020" spans="2:7" s="40" customFormat="1">
      <c r="B5020" s="64">
        <v>41692</v>
      </c>
      <c r="C5020" s="65" t="s">
        <v>49</v>
      </c>
      <c r="D5020" s="59">
        <v>4.6846770505268847</v>
      </c>
      <c r="E5020" s="59">
        <v>7.6611820868951845</v>
      </c>
      <c r="F5020" s="59">
        <v>2.9765050363682999</v>
      </c>
      <c r="G5020" s="45"/>
    </row>
    <row r="5021" spans="2:7" s="40" customFormat="1">
      <c r="B5021" s="64">
        <v>41692</v>
      </c>
      <c r="C5021" s="65" t="s">
        <v>50</v>
      </c>
      <c r="D5021" s="59">
        <v>4.4751734598628454</v>
      </c>
      <c r="E5021" s="59">
        <v>11.39214213163284</v>
      </c>
      <c r="F5021" s="59">
        <v>6.9169686717699941</v>
      </c>
      <c r="G5021" s="45"/>
    </row>
    <row r="5022" spans="2:7" s="40" customFormat="1">
      <c r="B5022" s="64">
        <v>41692</v>
      </c>
      <c r="C5022" s="65" t="s">
        <v>51</v>
      </c>
      <c r="D5022" s="59">
        <v>3.7730656634407129</v>
      </c>
      <c r="E5022" s="59">
        <v>8.1554079443148737</v>
      </c>
      <c r="F5022" s="59">
        <v>4.3823422808741608</v>
      </c>
      <c r="G5022" s="45"/>
    </row>
    <row r="5023" spans="2:7" s="40" customFormat="1">
      <c r="B5023" s="64">
        <v>41692</v>
      </c>
      <c r="C5023" s="65" t="s">
        <v>52</v>
      </c>
      <c r="D5023" s="59">
        <v>7.9026559055094951</v>
      </c>
      <c r="E5023" s="59">
        <v>14.125085761911123</v>
      </c>
      <c r="F5023" s="59">
        <v>6.2224298564016278</v>
      </c>
      <c r="G5023" s="45"/>
    </row>
    <row r="5024" spans="2:7" s="40" customFormat="1">
      <c r="B5024" s="64">
        <v>41692</v>
      </c>
      <c r="C5024" s="65" t="s">
        <v>53</v>
      </c>
      <c r="D5024" s="59">
        <v>10.355439481401961</v>
      </c>
      <c r="E5024" s="59">
        <v>20.536396459147092</v>
      </c>
      <c r="F5024" s="59">
        <v>10.180956977745131</v>
      </c>
      <c r="G5024" s="45"/>
    </row>
    <row r="5025" spans="2:7" s="40" customFormat="1">
      <c r="B5025" s="64">
        <v>41692</v>
      </c>
      <c r="C5025" s="65" t="s">
        <v>54</v>
      </c>
      <c r="D5025" s="59">
        <v>6.7290922469172738</v>
      </c>
      <c r="E5025" s="59">
        <v>14.850794826440666</v>
      </c>
      <c r="F5025" s="59">
        <v>8.1217025795233919</v>
      </c>
      <c r="G5025" s="45"/>
    </row>
    <row r="5026" spans="2:7" s="40" customFormat="1">
      <c r="B5026" s="64">
        <v>41692</v>
      </c>
      <c r="C5026" s="65" t="s">
        <v>55</v>
      </c>
      <c r="D5026" s="59">
        <v>21.623726771202097</v>
      </c>
      <c r="E5026" s="59">
        <v>37.132913783056665</v>
      </c>
      <c r="F5026" s="59">
        <v>15.509187011854568</v>
      </c>
      <c r="G5026" s="45"/>
    </row>
    <row r="5027" spans="2:7" s="40" customFormat="1">
      <c r="B5027" s="64">
        <v>41692</v>
      </c>
      <c r="C5027" s="65" t="s">
        <v>56</v>
      </c>
      <c r="D5027" s="59">
        <v>13.437831944710545</v>
      </c>
      <c r="E5027" s="59">
        <v>23.469939510695252</v>
      </c>
      <c r="F5027" s="59">
        <v>10.032107565984706</v>
      </c>
      <c r="G5027" s="45"/>
    </row>
    <row r="5028" spans="2:7" s="40" customFormat="1">
      <c r="B5028" s="64">
        <v>41692</v>
      </c>
      <c r="C5028" s="65" t="s">
        <v>57</v>
      </c>
      <c r="D5028" s="59">
        <v>11.834365687220242</v>
      </c>
      <c r="E5028" s="59">
        <v>21.441801439186527</v>
      </c>
      <c r="F5028" s="59">
        <v>9.6074357519662854</v>
      </c>
      <c r="G5028" s="45"/>
    </row>
    <row r="5029" spans="2:7" s="40" customFormat="1">
      <c r="B5029" s="64">
        <v>41692</v>
      </c>
      <c r="C5029" s="65" t="s">
        <v>58</v>
      </c>
      <c r="D5029" s="59">
        <v>9.8220128197318619</v>
      </c>
      <c r="E5029" s="59">
        <v>18.373013153308456</v>
      </c>
      <c r="F5029" s="59">
        <v>8.5510003335765941</v>
      </c>
      <c r="G5029" s="45"/>
    </row>
    <row r="5030" spans="2:7" s="40" customFormat="1">
      <c r="B5030" s="64">
        <v>41692</v>
      </c>
      <c r="C5030" s="65" t="s">
        <v>59</v>
      </c>
      <c r="D5030" s="59">
        <v>7.6628115490794544</v>
      </c>
      <c r="E5030" s="59">
        <v>13.99023044319121</v>
      </c>
      <c r="F5030" s="59">
        <v>6.327418894111756</v>
      </c>
      <c r="G5030" s="45"/>
    </row>
    <row r="5031" spans="2:7" s="40" customFormat="1">
      <c r="B5031" s="64">
        <v>41692</v>
      </c>
      <c r="C5031" s="65" t="s">
        <v>60</v>
      </c>
      <c r="D5031" s="59">
        <v>9.3926608258577833</v>
      </c>
      <c r="E5031" s="59">
        <v>20.370816666767205</v>
      </c>
      <c r="F5031" s="59">
        <v>10.978155840909421</v>
      </c>
      <c r="G5031" s="45"/>
    </row>
    <row r="5032" spans="2:7" s="40" customFormat="1">
      <c r="B5032" s="64">
        <v>41692</v>
      </c>
      <c r="C5032" s="65" t="s">
        <v>61</v>
      </c>
      <c r="D5032" s="59">
        <v>22.978995607332365</v>
      </c>
      <c r="E5032" s="59">
        <v>39.291790455935306</v>
      </c>
      <c r="F5032" s="59">
        <v>16.312794848602941</v>
      </c>
      <c r="G5032" s="45"/>
    </row>
    <row r="5033" spans="2:7" s="40" customFormat="1">
      <c r="B5033" s="64">
        <v>41692</v>
      </c>
      <c r="C5033" s="65" t="s">
        <v>62</v>
      </c>
      <c r="D5033" s="59">
        <v>17.94750629718741</v>
      </c>
      <c r="E5033" s="59">
        <v>35.855195614807471</v>
      </c>
      <c r="F5033" s="59">
        <v>17.907689317620061</v>
      </c>
      <c r="G5033" s="45"/>
    </row>
    <row r="5034" spans="2:7" s="40" customFormat="1">
      <c r="B5034" s="64">
        <v>41692</v>
      </c>
      <c r="C5034" s="65" t="s">
        <v>63</v>
      </c>
      <c r="D5034" s="59">
        <v>16.574562951933146</v>
      </c>
      <c r="E5034" s="59">
        <v>36.84395587817685</v>
      </c>
      <c r="F5034" s="59">
        <v>20.269392926243704</v>
      </c>
      <c r="G5034" s="45"/>
    </row>
    <row r="5035" spans="2:7" s="40" customFormat="1">
      <c r="B5035" s="64">
        <v>41692</v>
      </c>
      <c r="C5035" s="65" t="s">
        <v>64</v>
      </c>
      <c r="D5035" s="59">
        <v>14.970912921386846</v>
      </c>
      <c r="E5035" s="59">
        <v>31.798853693730024</v>
      </c>
      <c r="F5035" s="59">
        <v>16.827940772343176</v>
      </c>
      <c r="G5035" s="45"/>
    </row>
    <row r="5036" spans="2:7" s="40" customFormat="1">
      <c r="B5036" s="64">
        <v>41692</v>
      </c>
      <c r="C5036" s="65" t="s">
        <v>65</v>
      </c>
      <c r="D5036" s="59">
        <v>15.390615678970926</v>
      </c>
      <c r="E5036" s="59">
        <v>28.919083822841834</v>
      </c>
      <c r="F5036" s="59">
        <v>13.528468143870908</v>
      </c>
      <c r="G5036" s="45"/>
    </row>
    <row r="5037" spans="2:7" s="40" customFormat="1">
      <c r="B5037" s="64">
        <v>41692</v>
      </c>
      <c r="C5037" s="65" t="s">
        <v>66</v>
      </c>
      <c r="D5037" s="59">
        <v>16.250678444703091</v>
      </c>
      <c r="E5037" s="59">
        <v>29.739573857111317</v>
      </c>
      <c r="F5037" s="59">
        <v>13.488895412408226</v>
      </c>
      <c r="G5037" s="45"/>
    </row>
    <row r="5038" spans="2:7" s="40" customFormat="1">
      <c r="B5038" s="64">
        <v>41692</v>
      </c>
      <c r="C5038" s="65" t="s">
        <v>67</v>
      </c>
      <c r="D5038" s="59">
        <v>26.064583150896958</v>
      </c>
      <c r="E5038" s="59">
        <v>44.005693702852362</v>
      </c>
      <c r="F5038" s="59">
        <v>17.941110551955404</v>
      </c>
      <c r="G5038" s="45"/>
    </row>
    <row r="5039" spans="2:7" s="40" customFormat="1">
      <c r="B5039" s="64">
        <v>41692</v>
      </c>
      <c r="C5039" s="65" t="s">
        <v>68</v>
      </c>
      <c r="D5039" s="59">
        <v>16.219962039193085</v>
      </c>
      <c r="E5039" s="59">
        <v>31.72756457740007</v>
      </c>
      <c r="F5039" s="59">
        <v>15.507602538206985</v>
      </c>
      <c r="G5039" s="45"/>
    </row>
    <row r="5040" spans="2:7" s="40" customFormat="1">
      <c r="B5040" s="64">
        <v>41692</v>
      </c>
      <c r="C5040" s="65" t="s">
        <v>69</v>
      </c>
      <c r="D5040" s="59">
        <v>14.322541169390728</v>
      </c>
      <c r="E5040" s="59">
        <v>29.814778098781275</v>
      </c>
      <c r="F5040" s="59">
        <v>15.492236929390547</v>
      </c>
      <c r="G5040" s="45"/>
    </row>
    <row r="5041" spans="2:7" s="40" customFormat="1">
      <c r="B5041" s="64">
        <v>41692</v>
      </c>
      <c r="C5041" s="65" t="s">
        <v>70</v>
      </c>
      <c r="D5041" s="59">
        <v>21.117315384128023</v>
      </c>
      <c r="E5041" s="59">
        <v>34.987791188458026</v>
      </c>
      <c r="F5041" s="59">
        <v>13.870475804330002</v>
      </c>
      <c r="G5041" s="45"/>
    </row>
    <row r="5042" spans="2:7" s="40" customFormat="1">
      <c r="B5042" s="64">
        <v>41692</v>
      </c>
      <c r="C5042" s="65" t="s">
        <v>71</v>
      </c>
      <c r="D5042" s="59">
        <v>16.934080746113224</v>
      </c>
      <c r="E5042" s="59">
        <v>32.759593988299429</v>
      </c>
      <c r="F5042" s="59">
        <v>15.825513242186204</v>
      </c>
      <c r="G5042" s="45"/>
    </row>
    <row r="5043" spans="2:7" s="40" customFormat="1">
      <c r="B5043" s="64">
        <v>41692</v>
      </c>
      <c r="C5043" s="65" t="s">
        <v>72</v>
      </c>
      <c r="D5043" s="59">
        <v>20.069700545271829</v>
      </c>
      <c r="E5043" s="59">
        <v>35.272922103627849</v>
      </c>
      <c r="F5043" s="59">
        <v>15.20322155835602</v>
      </c>
      <c r="G5043" s="45"/>
    </row>
    <row r="5044" spans="2:7" s="40" customFormat="1">
      <c r="B5044" s="64">
        <v>41692</v>
      </c>
      <c r="C5044" s="65" t="s">
        <v>73</v>
      </c>
      <c r="D5044" s="59">
        <v>15.875766165143029</v>
      </c>
      <c r="E5044" s="59">
        <v>26.421000323603412</v>
      </c>
      <c r="F5044" s="59">
        <v>10.545234158460383</v>
      </c>
      <c r="G5044" s="45"/>
    </row>
    <row r="5045" spans="2:7" s="40" customFormat="1">
      <c r="B5045" s="64">
        <v>41692</v>
      </c>
      <c r="C5045" s="65" t="s">
        <v>74</v>
      </c>
      <c r="D5045" s="59">
        <v>18.696917882417566</v>
      </c>
      <c r="E5045" s="59">
        <v>28.944818594031826</v>
      </c>
      <c r="F5045" s="59">
        <v>10.24790071161426</v>
      </c>
      <c r="G5045" s="45"/>
    </row>
    <row r="5046" spans="2:7" s="40" customFormat="1">
      <c r="B5046" s="64">
        <v>41692</v>
      </c>
      <c r="C5046" s="65" t="s">
        <v>75</v>
      </c>
      <c r="D5046" s="59">
        <v>17.334103678221311</v>
      </c>
      <c r="E5046" s="59">
        <v>31.090220194700478</v>
      </c>
      <c r="F5046" s="59">
        <v>13.756116516479167</v>
      </c>
      <c r="G5046" s="45"/>
    </row>
    <row r="5047" spans="2:7" s="40" customFormat="1">
      <c r="B5047" s="64">
        <v>41692</v>
      </c>
      <c r="C5047" s="65" t="s">
        <v>76</v>
      </c>
      <c r="D5047" s="59">
        <v>10.276955370921963</v>
      </c>
      <c r="E5047" s="59">
        <v>22.469057112575889</v>
      </c>
      <c r="F5047" s="59">
        <v>12.192101741653927</v>
      </c>
      <c r="G5047" s="45"/>
    </row>
    <row r="5048" spans="2:7" s="40" customFormat="1">
      <c r="B5048" s="64">
        <v>41692</v>
      </c>
      <c r="C5048" s="65" t="s">
        <v>77</v>
      </c>
      <c r="D5048" s="59">
        <v>17.198560611283284</v>
      </c>
      <c r="E5048" s="59">
        <v>33.667394354338853</v>
      </c>
      <c r="F5048" s="59">
        <v>16.468833743055569</v>
      </c>
      <c r="G5048" s="45"/>
    </row>
    <row r="5049" spans="2:7" s="40" customFormat="1">
      <c r="B5049" s="64">
        <v>41692</v>
      </c>
      <c r="C5049" s="65" t="s">
        <v>78</v>
      </c>
      <c r="D5049" s="59">
        <v>15.940491180003045</v>
      </c>
      <c r="E5049" s="59">
        <v>26.886034944513121</v>
      </c>
      <c r="F5049" s="59">
        <v>10.945543764510075</v>
      </c>
      <c r="G5049" s="45"/>
    </row>
    <row r="5050" spans="2:7" s="40" customFormat="1">
      <c r="B5050" s="64">
        <v>41692</v>
      </c>
      <c r="C5050" s="65" t="s">
        <v>79</v>
      </c>
      <c r="D5050" s="59">
        <v>12.794632023562444</v>
      </c>
      <c r="E5050" s="59">
        <v>19.610231430987685</v>
      </c>
      <c r="F5050" s="59">
        <v>6.8155994074252408</v>
      </c>
      <c r="G5050" s="45"/>
    </row>
    <row r="5051" spans="2:7" s="40" customFormat="1">
      <c r="B5051" s="64">
        <v>41692</v>
      </c>
      <c r="C5051" s="65" t="s">
        <v>80</v>
      </c>
      <c r="D5051" s="59">
        <v>10.51910427004001</v>
      </c>
      <c r="E5051" s="59">
        <v>22.449652053835909</v>
      </c>
      <c r="F5051" s="59">
        <v>11.930547783795898</v>
      </c>
      <c r="G5051" s="45"/>
    </row>
    <row r="5052" spans="2:7" s="40" customFormat="1">
      <c r="B5052" s="64">
        <v>41692</v>
      </c>
      <c r="C5052" s="65" t="s">
        <v>81</v>
      </c>
      <c r="D5052" s="59">
        <v>12.040085544314303</v>
      </c>
      <c r="E5052" s="59">
        <v>22.860152673865652</v>
      </c>
      <c r="F5052" s="59">
        <v>10.820067129551349</v>
      </c>
      <c r="G5052" s="45"/>
    </row>
    <row r="5053" spans="2:7" s="40" customFormat="1">
      <c r="B5053" s="64">
        <v>41692</v>
      </c>
      <c r="C5053" s="65" t="s">
        <v>82</v>
      </c>
      <c r="D5053" s="59">
        <v>14.735805006012821</v>
      </c>
      <c r="E5053" s="59">
        <v>27.497874893932735</v>
      </c>
      <c r="F5053" s="59">
        <v>12.762069887919914</v>
      </c>
      <c r="G5053" s="45"/>
    </row>
    <row r="5054" spans="2:7" s="40" customFormat="1">
      <c r="B5054" s="64">
        <v>41692</v>
      </c>
      <c r="C5054" s="65" t="s">
        <v>83</v>
      </c>
      <c r="D5054" s="59">
        <v>15.134696972072897</v>
      </c>
      <c r="E5054" s="59">
        <v>29.780263706861305</v>
      </c>
      <c r="F5054" s="59">
        <v>14.645566734788408</v>
      </c>
      <c r="G5054" s="45"/>
    </row>
    <row r="5055" spans="2:7" s="40" customFormat="1">
      <c r="B5055" s="64">
        <v>41692</v>
      </c>
      <c r="C5055" s="65" t="s">
        <v>84</v>
      </c>
      <c r="D5055" s="59">
        <v>12.638755213292422</v>
      </c>
      <c r="E5055" s="59">
        <v>21.957032055586222</v>
      </c>
      <c r="F5055" s="59">
        <v>9.3182768422938</v>
      </c>
      <c r="G5055" s="45"/>
    </row>
    <row r="5056" spans="2:7" s="40" customFormat="1">
      <c r="B5056" s="64">
        <v>41692</v>
      </c>
      <c r="C5056" s="65" t="s">
        <v>85</v>
      </c>
      <c r="D5056" s="59">
        <v>10.216121964765957</v>
      </c>
      <c r="E5056" s="59">
        <v>19.780614922847587</v>
      </c>
      <c r="F5056" s="59">
        <v>9.5644929580816296</v>
      </c>
      <c r="G5056" s="45"/>
    </row>
    <row r="5057" spans="2:7" s="40" customFormat="1">
      <c r="B5057" s="64">
        <v>41692</v>
      </c>
      <c r="C5057" s="65" t="s">
        <v>86</v>
      </c>
      <c r="D5057" s="59">
        <v>15.104260272962895</v>
      </c>
      <c r="E5057" s="59">
        <v>28.604064462382045</v>
      </c>
      <c r="F5057" s="59">
        <v>13.49980418941915</v>
      </c>
      <c r="G5057" s="45"/>
    </row>
    <row r="5058" spans="2:7" s="40" customFormat="1">
      <c r="B5058" s="64">
        <v>41692</v>
      </c>
      <c r="C5058" s="65" t="s">
        <v>87</v>
      </c>
      <c r="D5058" s="59">
        <v>12.178086218804335</v>
      </c>
      <c r="E5058" s="59">
        <v>21.053813340546785</v>
      </c>
      <c r="F5058" s="59">
        <v>8.8757271217424503</v>
      </c>
      <c r="G5058" s="45"/>
    </row>
    <row r="5059" spans="2:7" s="40" customFormat="1">
      <c r="B5059" s="64">
        <v>41692</v>
      </c>
      <c r="C5059" s="65" t="s">
        <v>88</v>
      </c>
      <c r="D5059" s="59">
        <v>11.234303476832157</v>
      </c>
      <c r="E5059" s="59">
        <v>18.09903485117864</v>
      </c>
      <c r="F5059" s="59">
        <v>6.8647313743464835</v>
      </c>
      <c r="G5059" s="45"/>
    </row>
    <row r="5060" spans="2:7" s="40" customFormat="1">
      <c r="B5060" s="64">
        <v>41692</v>
      </c>
      <c r="C5060" s="65" t="s">
        <v>89</v>
      </c>
      <c r="D5060" s="59">
        <v>11.601700858470227</v>
      </c>
      <c r="E5060" s="59">
        <v>18.856569506488164</v>
      </c>
      <c r="F5060" s="59">
        <v>7.2548686480179363</v>
      </c>
      <c r="G5060" s="45"/>
    </row>
    <row r="5061" spans="2:7" s="40" customFormat="1">
      <c r="B5061" s="64">
        <v>41692</v>
      </c>
      <c r="C5061" s="65" t="s">
        <v>90</v>
      </c>
      <c r="D5061" s="59">
        <v>9.6298400362698491</v>
      </c>
      <c r="E5061" s="59">
        <v>19.866538592277532</v>
      </c>
      <c r="F5061" s="59">
        <v>10.236698556007683</v>
      </c>
      <c r="G5061" s="45"/>
    </row>
    <row r="5062" spans="2:7" s="40" customFormat="1">
      <c r="B5062" s="64">
        <v>41692</v>
      </c>
      <c r="C5062" s="65" t="s">
        <v>91</v>
      </c>
      <c r="D5062" s="59">
        <v>10.448298834506007</v>
      </c>
      <c r="E5062" s="59">
        <v>17.679330360308903</v>
      </c>
      <c r="F5062" s="59">
        <v>7.2310315258028961</v>
      </c>
      <c r="G5062" s="45"/>
    </row>
    <row r="5063" spans="2:7" s="40" customFormat="1">
      <c r="B5063" s="64">
        <v>41692</v>
      </c>
      <c r="C5063" s="65" t="s">
        <v>92</v>
      </c>
      <c r="D5063" s="59">
        <v>13.889419248730668</v>
      </c>
      <c r="E5063" s="59">
        <v>25.167996606174206</v>
      </c>
      <c r="F5063" s="59">
        <v>11.278577357443538</v>
      </c>
      <c r="G5063" s="45"/>
    </row>
    <row r="5064" spans="2:7" s="40" customFormat="1">
      <c r="B5064" s="64">
        <v>41692</v>
      </c>
      <c r="C5064" s="65" t="s">
        <v>93</v>
      </c>
      <c r="D5064" s="59">
        <v>13.165873642352532</v>
      </c>
      <c r="E5064" s="59">
        <v>24.674127585224518</v>
      </c>
      <c r="F5064" s="59">
        <v>11.508253942871987</v>
      </c>
      <c r="G5064" s="45"/>
    </row>
    <row r="5065" spans="2:7" s="40" customFormat="1">
      <c r="B5065" s="64">
        <v>41692</v>
      </c>
      <c r="C5065" s="65" t="s">
        <v>94</v>
      </c>
      <c r="D5065" s="59">
        <v>8.749472331013683</v>
      </c>
      <c r="E5065" s="59">
        <v>19.605032037187698</v>
      </c>
      <c r="F5065" s="59">
        <v>10.855559706174015</v>
      </c>
      <c r="G5065" s="45"/>
    </row>
    <row r="5066" spans="2:7" s="40" customFormat="1">
      <c r="B5066" s="64">
        <v>41692</v>
      </c>
      <c r="C5066" s="65" t="s">
        <v>95</v>
      </c>
      <c r="D5066" s="59">
        <v>14.330995682158758</v>
      </c>
      <c r="E5066" s="59">
        <v>27.325533193662856</v>
      </c>
      <c r="F5066" s="59">
        <v>12.994537511504099</v>
      </c>
      <c r="G5066" s="45"/>
    </row>
    <row r="5067" spans="2:7" s="40" customFormat="1">
      <c r="B5067" s="64">
        <v>41692</v>
      </c>
      <c r="C5067" s="65" t="s">
        <v>96</v>
      </c>
      <c r="D5067" s="59">
        <v>19.346234010219721</v>
      </c>
      <c r="E5067" s="59">
        <v>37.30770520466659</v>
      </c>
      <c r="F5067" s="59">
        <v>17.961471194446869</v>
      </c>
      <c r="G5067" s="45"/>
    </row>
    <row r="5068" spans="2:7" s="40" customFormat="1">
      <c r="B5068" s="64">
        <v>41692</v>
      </c>
      <c r="C5068" s="65" t="s">
        <v>97</v>
      </c>
      <c r="D5068" s="59">
        <v>11.205122957018157</v>
      </c>
      <c r="E5068" s="59">
        <v>26.400911363783436</v>
      </c>
      <c r="F5068" s="59">
        <v>15.19578840676528</v>
      </c>
      <c r="G5068" s="45"/>
    </row>
    <row r="5069" spans="2:7" s="40" customFormat="1">
      <c r="B5069" s="64">
        <v>41692</v>
      </c>
      <c r="C5069" s="65" t="s">
        <v>98</v>
      </c>
      <c r="D5069" s="59">
        <v>14.352955055282763</v>
      </c>
      <c r="E5069" s="59">
        <v>28.473529393412136</v>
      </c>
      <c r="F5069" s="59">
        <v>14.120574338129373</v>
      </c>
      <c r="G5069" s="45"/>
    </row>
    <row r="5070" spans="2:7" s="40" customFormat="1">
      <c r="B5070" s="64">
        <v>41692</v>
      </c>
      <c r="C5070" s="65" t="s">
        <v>99</v>
      </c>
      <c r="D5070" s="59">
        <v>16.986813933705275</v>
      </c>
      <c r="E5070" s="59">
        <v>33.701823806378854</v>
      </c>
      <c r="F5070" s="59">
        <v>16.71500987267358</v>
      </c>
      <c r="G5070" s="45"/>
    </row>
    <row r="5071" spans="2:7" s="40" customFormat="1">
      <c r="B5071" s="64">
        <v>41692</v>
      </c>
      <c r="C5071" s="65" t="s">
        <v>100</v>
      </c>
      <c r="D5071" s="59">
        <v>13.682092607026636</v>
      </c>
      <c r="E5071" s="59">
        <v>26.528569232603356</v>
      </c>
      <c r="F5071" s="59">
        <v>12.84647662557672</v>
      </c>
      <c r="G5071" s="45"/>
    </row>
    <row r="5072" spans="2:7" s="40" customFormat="1">
      <c r="B5072" s="64">
        <v>41692</v>
      </c>
      <c r="C5072" s="65" t="s">
        <v>101</v>
      </c>
      <c r="D5072" s="59">
        <v>15.738960531003034</v>
      </c>
      <c r="E5072" s="59">
        <v>31.167950542640448</v>
      </c>
      <c r="F5072" s="59">
        <v>15.428990011637413</v>
      </c>
      <c r="G5072" s="45"/>
    </row>
    <row r="5073" spans="2:7" s="40" customFormat="1">
      <c r="B5073" s="64">
        <v>41692</v>
      </c>
      <c r="C5073" s="65" t="s">
        <v>102</v>
      </c>
      <c r="D5073" s="59">
        <v>20.639491816737983</v>
      </c>
      <c r="E5073" s="59">
        <v>36.638519642167019</v>
      </c>
      <c r="F5073" s="59">
        <v>15.999027825429035</v>
      </c>
      <c r="G5073" s="45"/>
    </row>
    <row r="5074" spans="2:7" s="40" customFormat="1">
      <c r="B5074" s="64">
        <v>41692</v>
      </c>
      <c r="C5074" s="65" t="s">
        <v>103</v>
      </c>
      <c r="D5074" s="59">
        <v>15.529812346002997</v>
      </c>
      <c r="E5074" s="59">
        <v>30.537911212100845</v>
      </c>
      <c r="F5074" s="59">
        <v>15.008098866097848</v>
      </c>
      <c r="G5074" s="45"/>
    </row>
    <row r="5075" spans="2:7" s="40" customFormat="1">
      <c r="B5075" s="64">
        <v>41692</v>
      </c>
      <c r="C5075" s="65" t="s">
        <v>104</v>
      </c>
      <c r="D5075" s="59">
        <v>5.0997702860289849</v>
      </c>
      <c r="E5075" s="59">
        <v>17.536210124039002</v>
      </c>
      <c r="F5075" s="59">
        <v>12.436439838010017</v>
      </c>
      <c r="G5075" s="45"/>
    </row>
    <row r="5076" spans="2:7" s="40" customFormat="1">
      <c r="B5076" s="64">
        <v>41692</v>
      </c>
      <c r="C5076" s="65" t="s">
        <v>105</v>
      </c>
      <c r="D5076" s="59">
        <v>22.498262418628343</v>
      </c>
      <c r="E5076" s="59">
        <v>36.777263660936931</v>
      </c>
      <c r="F5076" s="59">
        <v>14.279001242308588</v>
      </c>
      <c r="G5076" s="45"/>
    </row>
    <row r="5077" spans="2:7" s="40" customFormat="1">
      <c r="B5077" s="64">
        <v>41692</v>
      </c>
      <c r="C5077" s="65" t="s">
        <v>106</v>
      </c>
      <c r="D5077" s="59">
        <v>17.283338988321336</v>
      </c>
      <c r="E5077" s="59">
        <v>31.34960706258034</v>
      </c>
      <c r="F5077" s="59">
        <v>14.066268074259003</v>
      </c>
      <c r="G5077" s="45"/>
    </row>
    <row r="5078" spans="2:7" s="40" customFormat="1">
      <c r="B5078" s="64">
        <v>41692</v>
      </c>
      <c r="C5078" s="65" t="s">
        <v>107</v>
      </c>
      <c r="D5078" s="59">
        <v>11.480511094350218</v>
      </c>
      <c r="E5078" s="59">
        <v>22.692055179345768</v>
      </c>
      <c r="F5078" s="59">
        <v>11.21154408499555</v>
      </c>
      <c r="G5078" s="45"/>
    </row>
    <row r="5079" spans="2:7" s="40" customFormat="1">
      <c r="B5079" s="64">
        <v>41692</v>
      </c>
      <c r="C5079" s="65" t="s">
        <v>108</v>
      </c>
      <c r="D5079" s="59">
        <v>7.2200830027213954</v>
      </c>
      <c r="E5079" s="59">
        <v>18.884086749038158</v>
      </c>
      <c r="F5079" s="59">
        <v>11.664003746316762</v>
      </c>
      <c r="G5079" s="45"/>
    </row>
    <row r="5080" spans="2:7" s="40" customFormat="1">
      <c r="B5080" s="64">
        <v>41692</v>
      </c>
      <c r="C5080" s="65" t="s">
        <v>109</v>
      </c>
      <c r="D5080" s="59">
        <v>9.1197593773237635</v>
      </c>
      <c r="E5080" s="59">
        <v>20.188979011287337</v>
      </c>
      <c r="F5080" s="59">
        <v>11.069219633963574</v>
      </c>
      <c r="G5080" s="45"/>
    </row>
    <row r="5081" spans="2:7" s="40" customFormat="1">
      <c r="B5081" s="64">
        <v>41692</v>
      </c>
      <c r="C5081" s="65" t="s">
        <v>110</v>
      </c>
      <c r="D5081" s="59">
        <v>13.066004568572527</v>
      </c>
      <c r="E5081" s="59">
        <v>25.123581590264248</v>
      </c>
      <c r="F5081" s="59">
        <v>12.057577021691721</v>
      </c>
      <c r="G5081" s="45"/>
    </row>
    <row r="5082" spans="2:7" s="40" customFormat="1">
      <c r="B5082" s="64">
        <v>41692</v>
      </c>
      <c r="C5082" s="65" t="s">
        <v>111</v>
      </c>
      <c r="D5082" s="59">
        <v>5.4784008753490596</v>
      </c>
      <c r="E5082" s="59">
        <v>13.603592125551469</v>
      </c>
      <c r="F5082" s="59">
        <v>8.1251912502024091</v>
      </c>
      <c r="G5082" s="45"/>
    </row>
    <row r="5083" spans="2:7" s="40" customFormat="1">
      <c r="B5083" s="64">
        <v>41692</v>
      </c>
      <c r="C5083" s="65" t="s">
        <v>112</v>
      </c>
      <c r="D5083" s="59">
        <v>4.8802953801309457</v>
      </c>
      <c r="E5083" s="59">
        <v>10.678960175443304</v>
      </c>
      <c r="F5083" s="59">
        <v>5.7986647953123587</v>
      </c>
      <c r="G5083" s="45"/>
    </row>
    <row r="5084" spans="2:7" s="40" customFormat="1">
      <c r="B5084" s="64">
        <v>41692</v>
      </c>
      <c r="C5084" s="65" t="s">
        <v>113</v>
      </c>
      <c r="D5084" s="59">
        <v>3.0646851035605933</v>
      </c>
      <c r="E5084" s="59">
        <v>8.9641758352743786</v>
      </c>
      <c r="F5084" s="59">
        <v>5.8994907317137848</v>
      </c>
      <c r="G5084" s="45"/>
    </row>
    <row r="5085" spans="2:7" s="40" customFormat="1">
      <c r="B5085" s="64">
        <v>41692</v>
      </c>
      <c r="C5085" s="65" t="s">
        <v>114</v>
      </c>
      <c r="D5085" s="59">
        <v>5.3423291038030349</v>
      </c>
      <c r="E5085" s="59">
        <v>7.5754967399952502</v>
      </c>
      <c r="F5085" s="59">
        <v>2.2331676361922153</v>
      </c>
      <c r="G5085" s="45"/>
    </row>
    <row r="5086" spans="2:7" s="40" customFormat="1">
      <c r="B5086" s="64">
        <v>41692</v>
      </c>
      <c r="C5086" s="65" t="s">
        <v>115</v>
      </c>
      <c r="D5086" s="59">
        <v>7.9454515806835406</v>
      </c>
      <c r="E5086" s="59">
        <v>10.427017939753462</v>
      </c>
      <c r="F5086" s="59">
        <v>2.4815663590699213</v>
      </c>
      <c r="G5086" s="45"/>
    </row>
    <row r="5087" spans="2:7" s="40" customFormat="1">
      <c r="B5087" s="64">
        <v>41692</v>
      </c>
      <c r="C5087" s="65" t="s">
        <v>116</v>
      </c>
      <c r="D5087" s="59">
        <v>6.7595599316573098</v>
      </c>
      <c r="E5087" s="59">
        <v>11.363655747592876</v>
      </c>
      <c r="F5087" s="59">
        <v>4.6040958159355663</v>
      </c>
      <c r="G5087" s="45"/>
    </row>
    <row r="5088" spans="2:7" s="40" customFormat="1">
      <c r="B5088" s="64">
        <v>41692</v>
      </c>
      <c r="C5088" s="65" t="s">
        <v>117</v>
      </c>
      <c r="D5088" s="59">
        <v>4.7024092066569123</v>
      </c>
      <c r="E5088" s="59">
        <v>6.3658666158960093</v>
      </c>
      <c r="F5088" s="59">
        <v>1.663457409239097</v>
      </c>
      <c r="G5088" s="45"/>
    </row>
    <row r="5089" spans="2:7" s="40" customFormat="1">
      <c r="B5089" s="64">
        <v>41692</v>
      </c>
      <c r="C5089" s="65" t="s">
        <v>118</v>
      </c>
      <c r="D5089" s="59">
        <v>8.4603298590216429</v>
      </c>
      <c r="E5089" s="59">
        <v>13.857847619721312</v>
      </c>
      <c r="F5089" s="59">
        <v>5.3975177606996692</v>
      </c>
      <c r="G5089" s="45"/>
    </row>
    <row r="5090" spans="2:7" s="40" customFormat="1">
      <c r="B5090" s="64">
        <v>41692</v>
      </c>
      <c r="C5090" s="65" t="s">
        <v>119</v>
      </c>
      <c r="D5090" s="59">
        <v>4.7761009741909266</v>
      </c>
      <c r="E5090" s="59">
        <v>10.080529900393682</v>
      </c>
      <c r="F5090" s="59">
        <v>5.3044289262027551</v>
      </c>
      <c r="G5090" s="45"/>
    </row>
    <row r="5091" spans="2:7" s="40" customFormat="1">
      <c r="B5091" s="64">
        <v>41692</v>
      </c>
      <c r="C5091" s="65" t="s">
        <v>120</v>
      </c>
      <c r="D5091" s="59">
        <v>4.7972036125629316</v>
      </c>
      <c r="E5091" s="59">
        <v>8.0814058828749342</v>
      </c>
      <c r="F5091" s="59">
        <v>3.2842022703120026</v>
      </c>
      <c r="G5091" s="45"/>
    </row>
    <row r="5092" spans="2:7" s="40" customFormat="1">
      <c r="B5092" s="64">
        <v>41692</v>
      </c>
      <c r="C5092" s="65" t="s">
        <v>121</v>
      </c>
      <c r="D5092" s="59">
        <v>2.9287749666065692</v>
      </c>
      <c r="E5092" s="59">
        <v>5.9980267913962404</v>
      </c>
      <c r="F5092" s="59">
        <v>3.0692518247896712</v>
      </c>
      <c r="G5092" s="45"/>
    </row>
    <row r="5093" spans="2:7" s="40" customFormat="1">
      <c r="B5093" s="64">
        <v>41692</v>
      </c>
      <c r="C5093" s="65" t="s">
        <v>122</v>
      </c>
      <c r="D5093" s="59">
        <v>1.4276789532322769</v>
      </c>
      <c r="E5093" s="59">
        <v>4.1145102548274215</v>
      </c>
      <c r="F5093" s="59">
        <v>2.6868313015951446</v>
      </c>
      <c r="G5093" s="45"/>
    </row>
    <row r="5094" spans="2:7" s="40" customFormat="1">
      <c r="B5094" s="64">
        <v>41692</v>
      </c>
      <c r="C5094" s="65" t="s">
        <v>123</v>
      </c>
      <c r="D5094" s="59">
        <v>9.6265535849718713</v>
      </c>
      <c r="E5094" s="59">
        <v>11.554511195512758</v>
      </c>
      <c r="F5094" s="59">
        <v>1.9279576105408864</v>
      </c>
      <c r="G5094" s="45"/>
    </row>
    <row r="5095" spans="2:7" s="40" customFormat="1">
      <c r="B5095" s="64">
        <v>41692</v>
      </c>
      <c r="C5095" s="65" t="s">
        <v>124</v>
      </c>
      <c r="D5095" s="59">
        <v>5.8264540791911328</v>
      </c>
      <c r="E5095" s="59">
        <v>9.5026521880440438</v>
      </c>
      <c r="F5095" s="59">
        <v>3.676198108852911</v>
      </c>
      <c r="G5095" s="45"/>
    </row>
    <row r="5096" spans="2:7" s="40" customFormat="1">
      <c r="B5096" s="64">
        <v>41692</v>
      </c>
      <c r="C5096" s="65" t="s">
        <v>125</v>
      </c>
      <c r="D5096" s="59">
        <v>3.9368825647507659</v>
      </c>
      <c r="E5096" s="59">
        <v>7.2823412063154356</v>
      </c>
      <c r="F5096" s="59">
        <v>3.3454586415646697</v>
      </c>
      <c r="G5096" s="45"/>
    </row>
    <row r="5097" spans="2:7" s="40" customFormat="1">
      <c r="B5097" s="64">
        <v>41693</v>
      </c>
      <c r="C5097" s="65">
        <v>0</v>
      </c>
      <c r="D5097" s="59">
        <v>2.2257014094484333</v>
      </c>
      <c r="E5097" s="59">
        <v>8.5558531154046378</v>
      </c>
      <c r="F5097" s="59">
        <v>6.3301517059562045</v>
      </c>
      <c r="G5097" s="45"/>
    </row>
    <row r="5098" spans="2:7" s="40" customFormat="1">
      <c r="B5098" s="64">
        <v>41693</v>
      </c>
      <c r="C5098" s="65" t="s">
        <v>31</v>
      </c>
      <c r="D5098" s="59">
        <v>3.1286512213966096</v>
      </c>
      <c r="E5098" s="59">
        <v>5.9881529729162475</v>
      </c>
      <c r="F5098" s="59">
        <v>2.8595017515196379</v>
      </c>
      <c r="G5098" s="45"/>
    </row>
    <row r="5099" spans="2:7" s="40" customFormat="1">
      <c r="B5099" s="64">
        <v>41693</v>
      </c>
      <c r="C5099" s="65" t="s">
        <v>32</v>
      </c>
      <c r="D5099" s="59">
        <v>4.2626214659008301</v>
      </c>
      <c r="E5099" s="59">
        <v>4.6937864163370584</v>
      </c>
      <c r="F5099" s="59">
        <v>0.43116495043622827</v>
      </c>
      <c r="G5099" s="45"/>
    </row>
    <row r="5100" spans="2:7" s="40" customFormat="1">
      <c r="B5100" s="64">
        <v>41693</v>
      </c>
      <c r="C5100" s="65" t="s">
        <v>33</v>
      </c>
      <c r="D5100" s="59">
        <v>3.4332729632466688</v>
      </c>
      <c r="E5100" s="59">
        <v>4.199225585097369</v>
      </c>
      <c r="F5100" s="59">
        <v>0.76595262185070023</v>
      </c>
      <c r="G5100" s="45"/>
    </row>
    <row r="5101" spans="2:7" s="40" customFormat="1">
      <c r="B5101" s="64">
        <v>41693</v>
      </c>
      <c r="C5101" s="65" t="s">
        <v>34</v>
      </c>
      <c r="D5101" s="59">
        <v>6.3837225975692444</v>
      </c>
      <c r="E5101" s="59">
        <v>8.6511924382145793</v>
      </c>
      <c r="F5101" s="59">
        <v>2.2674698406453349</v>
      </c>
      <c r="G5101" s="45"/>
    </row>
    <row r="5102" spans="2:7" s="40" customFormat="1">
      <c r="B5102" s="64">
        <v>41693</v>
      </c>
      <c r="C5102" s="65" t="s">
        <v>35</v>
      </c>
      <c r="D5102" s="59">
        <v>5.3233893695590382</v>
      </c>
      <c r="E5102" s="59">
        <v>6.7147937665557924</v>
      </c>
      <c r="F5102" s="59">
        <v>1.3914043969967542</v>
      </c>
      <c r="G5102" s="45"/>
    </row>
    <row r="5103" spans="2:7" s="40" customFormat="1">
      <c r="B5103" s="64">
        <v>41693</v>
      </c>
      <c r="C5103" s="65" t="s">
        <v>36</v>
      </c>
      <c r="D5103" s="59">
        <v>3.2760061907046394</v>
      </c>
      <c r="E5103" s="59">
        <v>4.7257004082670395</v>
      </c>
      <c r="F5103" s="59">
        <v>1.4496942175624001</v>
      </c>
      <c r="G5103" s="45"/>
    </row>
    <row r="5104" spans="2:7" s="40" customFormat="1">
      <c r="B5104" s="64">
        <v>41693</v>
      </c>
      <c r="C5104" s="65" t="s">
        <v>37</v>
      </c>
      <c r="D5104" s="59">
        <v>0.1470036104600293</v>
      </c>
      <c r="E5104" s="59">
        <v>0.66308352641958535</v>
      </c>
      <c r="F5104" s="59">
        <v>0.51607991595955605</v>
      </c>
      <c r="G5104" s="45"/>
    </row>
    <row r="5105" spans="2:7" s="40" customFormat="1">
      <c r="B5105" s="64">
        <v>41693</v>
      </c>
      <c r="C5105" s="65" t="s">
        <v>38</v>
      </c>
      <c r="D5105" s="59">
        <v>2.8666353910745603</v>
      </c>
      <c r="E5105" s="59">
        <v>4.4522126653472114</v>
      </c>
      <c r="F5105" s="59">
        <v>1.585577274272651</v>
      </c>
      <c r="G5105" s="45"/>
    </row>
    <row r="5106" spans="2:7" s="40" customFormat="1">
      <c r="B5106" s="64">
        <v>41693</v>
      </c>
      <c r="C5106" s="65" t="s">
        <v>39</v>
      </c>
      <c r="D5106" s="59">
        <v>6.6364638791532968</v>
      </c>
      <c r="E5106" s="59">
        <v>7.1152485185555419</v>
      </c>
      <c r="F5106" s="59">
        <v>0.47878463940224503</v>
      </c>
      <c r="G5106" s="45"/>
    </row>
    <row r="5107" spans="2:7" s="40" customFormat="1">
      <c r="B5107" s="64">
        <v>41693</v>
      </c>
      <c r="C5107" s="65" t="s">
        <v>40</v>
      </c>
      <c r="D5107" s="59">
        <v>4.3894063102128573</v>
      </c>
      <c r="E5107" s="59">
        <v>5.1681214839667629</v>
      </c>
      <c r="F5107" s="59">
        <v>0.77871517375390553</v>
      </c>
      <c r="G5107" s="45"/>
    </row>
    <row r="5108" spans="2:7" s="40" customFormat="1">
      <c r="B5108" s="64">
        <v>41693</v>
      </c>
      <c r="C5108" s="65" t="s">
        <v>41</v>
      </c>
      <c r="D5108" s="59">
        <v>5.2506050410010268</v>
      </c>
      <c r="E5108" s="59">
        <v>6.9997206936956156</v>
      </c>
      <c r="F5108" s="59">
        <v>1.7491156526945888</v>
      </c>
      <c r="G5108" s="45"/>
    </row>
    <row r="5109" spans="2:7" s="40" customFormat="1">
      <c r="B5109" s="64">
        <v>41693</v>
      </c>
      <c r="C5109" s="65" t="s">
        <v>42</v>
      </c>
      <c r="D5109" s="59">
        <v>11.121033569672175</v>
      </c>
      <c r="E5109" s="59">
        <v>14.631259387090836</v>
      </c>
      <c r="F5109" s="59">
        <v>3.5102258174186609</v>
      </c>
      <c r="G5109" s="45"/>
    </row>
    <row r="5110" spans="2:7" s="40" customFormat="1">
      <c r="B5110" s="64">
        <v>41693</v>
      </c>
      <c r="C5110" s="65" t="s">
        <v>43</v>
      </c>
      <c r="D5110" s="59">
        <v>5.3768633231370515</v>
      </c>
      <c r="E5110" s="59">
        <v>8.4315470759947182</v>
      </c>
      <c r="F5110" s="59">
        <v>3.0546837528576667</v>
      </c>
      <c r="G5110" s="45"/>
    </row>
    <row r="5111" spans="2:7" s="40" customFormat="1">
      <c r="B5111" s="64">
        <v>41693</v>
      </c>
      <c r="C5111" s="65" t="s">
        <v>44</v>
      </c>
      <c r="D5111" s="59">
        <v>0.10501924226002018</v>
      </c>
      <c r="E5111" s="59">
        <v>0.82106435657948507</v>
      </c>
      <c r="F5111" s="59">
        <v>0.71604511431946483</v>
      </c>
      <c r="G5111" s="45"/>
    </row>
    <row r="5112" spans="2:7" s="40" customFormat="1">
      <c r="B5112" s="64">
        <v>41693</v>
      </c>
      <c r="C5112" s="65" t="s">
        <v>45</v>
      </c>
      <c r="D5112" s="59">
        <v>2.8985967876245673</v>
      </c>
      <c r="E5112" s="59">
        <v>2.9474637415981535</v>
      </c>
      <c r="F5112" s="59">
        <v>4.8866953973586202E-2</v>
      </c>
      <c r="G5112" s="45"/>
    </row>
    <row r="5113" spans="2:7" s="40" customFormat="1">
      <c r="B5113" s="64">
        <v>41693</v>
      </c>
      <c r="C5113" s="65" t="s">
        <v>46</v>
      </c>
      <c r="D5113" s="59">
        <v>7.9188098427895506</v>
      </c>
      <c r="E5113" s="59">
        <v>10.726856410263281</v>
      </c>
      <c r="F5113" s="59">
        <v>2.8080465674737303</v>
      </c>
      <c r="G5113" s="45"/>
    </row>
    <row r="5114" spans="2:7" s="40" customFormat="1">
      <c r="B5114" s="64">
        <v>41693</v>
      </c>
      <c r="C5114" s="65" t="s">
        <v>47</v>
      </c>
      <c r="D5114" s="59">
        <v>6.5746516196212879</v>
      </c>
      <c r="E5114" s="59">
        <v>6.7899385037957476</v>
      </c>
      <c r="F5114" s="59">
        <v>0.21528688417445974</v>
      </c>
      <c r="G5114" s="45"/>
    </row>
    <row r="5115" spans="2:7" s="40" customFormat="1">
      <c r="B5115" s="64">
        <v>41693</v>
      </c>
      <c r="C5115" s="65" t="s">
        <v>48</v>
      </c>
      <c r="D5115" s="59">
        <v>2.8987938913685678</v>
      </c>
      <c r="E5115" s="59">
        <v>4.2319450730973491</v>
      </c>
      <c r="F5115" s="59">
        <v>1.3331511817287813</v>
      </c>
      <c r="G5115" s="45"/>
    </row>
    <row r="5116" spans="2:7" s="40" customFormat="1">
      <c r="B5116" s="64">
        <v>41693</v>
      </c>
      <c r="C5116" s="65" t="s">
        <v>49</v>
      </c>
      <c r="D5116" s="59">
        <v>8.0558887954235789</v>
      </c>
      <c r="E5116" s="59">
        <v>10.064210326953697</v>
      </c>
      <c r="F5116" s="59">
        <v>2.0083215315301182</v>
      </c>
      <c r="G5116" s="45"/>
    </row>
    <row r="5117" spans="2:7" s="40" customFormat="1">
      <c r="B5117" s="64">
        <v>41693</v>
      </c>
      <c r="C5117" s="65" t="s">
        <v>50</v>
      </c>
      <c r="D5117" s="59">
        <v>7.1737897670634068</v>
      </c>
      <c r="E5117" s="59">
        <v>10.917128220483162</v>
      </c>
      <c r="F5117" s="59">
        <v>3.7433384534197556</v>
      </c>
      <c r="G5117" s="45"/>
    </row>
    <row r="5118" spans="2:7" s="40" customFormat="1">
      <c r="B5118" s="64">
        <v>41693</v>
      </c>
      <c r="C5118" s="65" t="s">
        <v>51</v>
      </c>
      <c r="D5118" s="59">
        <v>2.3107899236404537</v>
      </c>
      <c r="E5118" s="59">
        <v>4.0953129863174356</v>
      </c>
      <c r="F5118" s="59">
        <v>1.7845230626769819</v>
      </c>
      <c r="G5118" s="45"/>
    </row>
    <row r="5119" spans="2:7" s="40" customFormat="1">
      <c r="B5119" s="64">
        <v>41693</v>
      </c>
      <c r="C5119" s="65" t="s">
        <v>52</v>
      </c>
      <c r="D5119" s="59">
        <v>3.1301409257806148</v>
      </c>
      <c r="E5119" s="59">
        <v>3.5268756416477913</v>
      </c>
      <c r="F5119" s="59">
        <v>0.39673471586717657</v>
      </c>
      <c r="G5119" s="45"/>
    </row>
    <row r="5120" spans="2:7" s="40" customFormat="1">
      <c r="B5120" s="64">
        <v>41693</v>
      </c>
      <c r="C5120" s="65" t="s">
        <v>53</v>
      </c>
      <c r="D5120" s="59">
        <v>4.8318706626809487</v>
      </c>
      <c r="E5120" s="59">
        <v>6.1484554263961497</v>
      </c>
      <c r="F5120" s="59">
        <v>1.3165847637152011</v>
      </c>
      <c r="G5120" s="45"/>
    </row>
    <row r="5121" spans="2:7" s="40" customFormat="1">
      <c r="B5121" s="64">
        <v>41693</v>
      </c>
      <c r="C5121" s="65" t="s">
        <v>54</v>
      </c>
      <c r="D5121" s="59">
        <v>6.302582823601238</v>
      </c>
      <c r="E5121" s="59">
        <v>7.1908748044254978</v>
      </c>
      <c r="F5121" s="59">
        <v>0.88829198082425975</v>
      </c>
      <c r="G5121" s="45"/>
    </row>
    <row r="5122" spans="2:7" s="40" customFormat="1">
      <c r="B5122" s="64">
        <v>41693</v>
      </c>
      <c r="C5122" s="65" t="s">
        <v>55</v>
      </c>
      <c r="D5122" s="59">
        <v>7.321666299539439</v>
      </c>
      <c r="E5122" s="59">
        <v>10.475914533393441</v>
      </c>
      <c r="F5122" s="59">
        <v>3.1542482338540019</v>
      </c>
      <c r="G5122" s="45"/>
    </row>
    <row r="5123" spans="2:7" s="40" customFormat="1">
      <c r="B5123" s="64">
        <v>41693</v>
      </c>
      <c r="C5123" s="65" t="s">
        <v>56</v>
      </c>
      <c r="D5123" s="59">
        <v>2.7732621317285449</v>
      </c>
      <c r="E5123" s="59">
        <v>6.6857546180458138</v>
      </c>
      <c r="F5123" s="59">
        <v>3.912492486317269</v>
      </c>
      <c r="G5123" s="45"/>
    </row>
    <row r="5124" spans="2:7" s="40" customFormat="1">
      <c r="B5124" s="64">
        <v>41693</v>
      </c>
      <c r="C5124" s="65" t="s">
        <v>57</v>
      </c>
      <c r="D5124" s="59">
        <v>2.4581744109004831</v>
      </c>
      <c r="E5124" s="59">
        <v>2.9586314487381471</v>
      </c>
      <c r="F5124" s="59">
        <v>0.50045703783766404</v>
      </c>
      <c r="G5124" s="45"/>
    </row>
    <row r="5125" spans="2:7" s="40" customFormat="1">
      <c r="B5125" s="64">
        <v>41693</v>
      </c>
      <c r="C5125" s="65" t="s">
        <v>58</v>
      </c>
      <c r="D5125" s="59">
        <v>2.8679351331545648</v>
      </c>
      <c r="E5125" s="59">
        <v>8.1074282904949246</v>
      </c>
      <c r="F5125" s="59">
        <v>5.2394931573403598</v>
      </c>
      <c r="G5125" s="45"/>
    </row>
    <row r="5126" spans="2:7" s="40" customFormat="1">
      <c r="B5126" s="64">
        <v>41693</v>
      </c>
      <c r="C5126" s="65" t="s">
        <v>59</v>
      </c>
      <c r="D5126" s="59">
        <v>2.9625495747725834</v>
      </c>
      <c r="E5126" s="59">
        <v>4.4117841414372387</v>
      </c>
      <c r="F5126" s="59">
        <v>1.4492345666646553</v>
      </c>
      <c r="G5126" s="45"/>
    </row>
    <row r="5127" spans="2:7" s="40" customFormat="1">
      <c r="B5127" s="64">
        <v>41693</v>
      </c>
      <c r="C5127" s="65" t="s">
        <v>60</v>
      </c>
      <c r="D5127" s="59">
        <v>5.778153146701138</v>
      </c>
      <c r="E5127" s="59">
        <v>11.203396373672987</v>
      </c>
      <c r="F5127" s="59">
        <v>5.4252432269718494</v>
      </c>
      <c r="G5127" s="45"/>
    </row>
    <row r="5128" spans="2:7" s="40" customFormat="1">
      <c r="B5128" s="64">
        <v>41693</v>
      </c>
      <c r="C5128" s="65" t="s">
        <v>61</v>
      </c>
      <c r="D5128" s="59">
        <v>6.7448334089653281</v>
      </c>
      <c r="E5128" s="59">
        <v>10.898237409293177</v>
      </c>
      <c r="F5128" s="59">
        <v>4.153404000327849</v>
      </c>
      <c r="G5128" s="45"/>
    </row>
    <row r="5129" spans="2:7" s="40" customFormat="1">
      <c r="B5129" s="64">
        <v>41693</v>
      </c>
      <c r="C5129" s="65" t="s">
        <v>62</v>
      </c>
      <c r="D5129" s="59">
        <v>6.0830950631111982</v>
      </c>
      <c r="E5129" s="59">
        <v>9.834915476053844</v>
      </c>
      <c r="F5129" s="59">
        <v>3.7518204129426458</v>
      </c>
      <c r="G5129" s="45"/>
    </row>
    <row r="5130" spans="2:7" s="40" customFormat="1">
      <c r="B5130" s="64">
        <v>41693</v>
      </c>
      <c r="C5130" s="65" t="s">
        <v>63</v>
      </c>
      <c r="D5130" s="59">
        <v>8.5732608646096899</v>
      </c>
      <c r="E5130" s="59">
        <v>10.793330154993244</v>
      </c>
      <c r="F5130" s="59">
        <v>2.2200692903835542</v>
      </c>
      <c r="G5130" s="45"/>
    </row>
    <row r="5131" spans="2:7" s="40" customFormat="1">
      <c r="B5131" s="64">
        <v>41693</v>
      </c>
      <c r="C5131" s="65" t="s">
        <v>64</v>
      </c>
      <c r="D5131" s="59">
        <v>5.2428359078150342</v>
      </c>
      <c r="E5131" s="59">
        <v>9.034970209974345</v>
      </c>
      <c r="F5131" s="59">
        <v>3.7921343021593108</v>
      </c>
      <c r="G5131" s="45"/>
    </row>
    <row r="5132" spans="2:7" s="40" customFormat="1">
      <c r="B5132" s="64">
        <v>41693</v>
      </c>
      <c r="C5132" s="65" t="s">
        <v>65</v>
      </c>
      <c r="D5132" s="59">
        <v>1.2713377113142517</v>
      </c>
      <c r="E5132" s="59">
        <v>5.6548561715364611</v>
      </c>
      <c r="F5132" s="59">
        <v>4.3835184602222093</v>
      </c>
      <c r="G5132" s="45"/>
    </row>
    <row r="5133" spans="2:7" s="40" customFormat="1">
      <c r="B5133" s="64">
        <v>41693</v>
      </c>
      <c r="C5133" s="65" t="s">
        <v>66</v>
      </c>
      <c r="D5133" s="59">
        <v>5.97857476945918</v>
      </c>
      <c r="E5133" s="59">
        <v>9.5091756225840474</v>
      </c>
      <c r="F5133" s="59">
        <v>3.5306008531248674</v>
      </c>
      <c r="G5133" s="45"/>
    </row>
    <row r="5134" spans="2:7" s="40" customFormat="1">
      <c r="B5134" s="64">
        <v>41693</v>
      </c>
      <c r="C5134" s="65" t="s">
        <v>67</v>
      </c>
      <c r="D5134" s="59">
        <v>17.694460471723492</v>
      </c>
      <c r="E5134" s="59">
        <v>34.046201323098693</v>
      </c>
      <c r="F5134" s="59">
        <v>16.351740851375201</v>
      </c>
      <c r="G5134" s="45"/>
    </row>
    <row r="5135" spans="2:7" s="40" customFormat="1">
      <c r="B5135" s="64">
        <v>41693</v>
      </c>
      <c r="C5135" s="65" t="s">
        <v>68</v>
      </c>
      <c r="D5135" s="59">
        <v>13.386730019574644</v>
      </c>
      <c r="E5135" s="59">
        <v>25.011193281234348</v>
      </c>
      <c r="F5135" s="59">
        <v>11.624463261659704</v>
      </c>
      <c r="G5135" s="45"/>
    </row>
    <row r="5136" spans="2:7" s="40" customFormat="1">
      <c r="B5136" s="64">
        <v>41693</v>
      </c>
      <c r="C5136" s="65" t="s">
        <v>69</v>
      </c>
      <c r="D5136" s="59">
        <v>11.747804726270321</v>
      </c>
      <c r="E5136" s="59">
        <v>16.302326795269799</v>
      </c>
      <c r="F5136" s="59">
        <v>4.5545220689994785</v>
      </c>
      <c r="G5136" s="45"/>
    </row>
    <row r="5137" spans="2:7" s="40" customFormat="1">
      <c r="B5137" s="64">
        <v>41693</v>
      </c>
      <c r="C5137" s="65" t="s">
        <v>70</v>
      </c>
      <c r="D5137" s="59">
        <v>6.2733437439792397</v>
      </c>
      <c r="E5137" s="59">
        <v>10.773631376303259</v>
      </c>
      <c r="F5137" s="59">
        <v>4.5002876323240191</v>
      </c>
      <c r="G5137" s="45"/>
    </row>
    <row r="5138" spans="2:7" s="40" customFormat="1">
      <c r="B5138" s="64">
        <v>41693</v>
      </c>
      <c r="C5138" s="65" t="s">
        <v>71</v>
      </c>
      <c r="D5138" s="59">
        <v>7.6395715564955093</v>
      </c>
      <c r="E5138" s="59">
        <v>9.3415283839541559</v>
      </c>
      <c r="F5138" s="59">
        <v>1.7019568274586465</v>
      </c>
      <c r="G5138" s="45"/>
    </row>
    <row r="5139" spans="2:7" s="40" customFormat="1">
      <c r="B5139" s="64">
        <v>41693</v>
      </c>
      <c r="C5139" s="65" t="s">
        <v>72</v>
      </c>
      <c r="D5139" s="59">
        <v>6.3787138689912615</v>
      </c>
      <c r="E5139" s="59">
        <v>8.6360671357945957</v>
      </c>
      <c r="F5139" s="59">
        <v>2.2573532668033343</v>
      </c>
      <c r="G5139" s="45"/>
    </row>
    <row r="5140" spans="2:7" s="40" customFormat="1">
      <c r="B5140" s="64">
        <v>41693</v>
      </c>
      <c r="C5140" s="65" t="s">
        <v>73</v>
      </c>
      <c r="D5140" s="59">
        <v>6.6731055374313195</v>
      </c>
      <c r="E5140" s="59">
        <v>10.163360024493642</v>
      </c>
      <c r="F5140" s="59">
        <v>3.4902544870623222</v>
      </c>
      <c r="G5140" s="45"/>
    </row>
    <row r="5141" spans="2:7" s="40" customFormat="1">
      <c r="B5141" s="64">
        <v>41693</v>
      </c>
      <c r="C5141" s="65" t="s">
        <v>74</v>
      </c>
      <c r="D5141" s="59">
        <v>4.5504254333789005</v>
      </c>
      <c r="E5141" s="59">
        <v>8.8575544738044591</v>
      </c>
      <c r="F5141" s="59">
        <v>4.3071290404255587</v>
      </c>
      <c r="G5141" s="45"/>
    </row>
    <row r="5142" spans="2:7" s="40" customFormat="1">
      <c r="B5142" s="64">
        <v>41693</v>
      </c>
      <c r="C5142" s="65" t="s">
        <v>75</v>
      </c>
      <c r="D5142" s="59">
        <v>8.8698523346177556</v>
      </c>
      <c r="E5142" s="59">
        <v>12.702025581112053</v>
      </c>
      <c r="F5142" s="59">
        <v>3.8321732464942979</v>
      </c>
      <c r="G5142" s="45"/>
    </row>
    <row r="5143" spans="2:7" s="40" customFormat="1">
      <c r="B5143" s="64">
        <v>41693</v>
      </c>
      <c r="C5143" s="65" t="s">
        <v>76</v>
      </c>
      <c r="D5143" s="59">
        <v>8.092347156741603</v>
      </c>
      <c r="E5143" s="59">
        <v>11.922846181152542</v>
      </c>
      <c r="F5143" s="59">
        <v>3.8304990244109387</v>
      </c>
      <c r="G5143" s="45"/>
    </row>
    <row r="5144" spans="2:7" s="40" customFormat="1">
      <c r="B5144" s="64">
        <v>41693</v>
      </c>
      <c r="C5144" s="65" t="s">
        <v>77</v>
      </c>
      <c r="D5144" s="59">
        <v>10.268054874372034</v>
      </c>
      <c r="E5144" s="59">
        <v>14.493049882230933</v>
      </c>
      <c r="F5144" s="59">
        <v>4.2249950078588991</v>
      </c>
      <c r="G5144" s="45"/>
    </row>
    <row r="5145" spans="2:7" s="40" customFormat="1">
      <c r="B5145" s="64">
        <v>41693</v>
      </c>
      <c r="C5145" s="65" t="s">
        <v>78</v>
      </c>
      <c r="D5145" s="59">
        <v>10.835828411600149</v>
      </c>
      <c r="E5145" s="59">
        <v>14.756634719840768</v>
      </c>
      <c r="F5145" s="59">
        <v>3.9208063082406195</v>
      </c>
      <c r="G5145" s="45"/>
    </row>
    <row r="5146" spans="2:7" s="40" customFormat="1">
      <c r="B5146" s="64">
        <v>41693</v>
      </c>
      <c r="C5146" s="65" t="s">
        <v>79</v>
      </c>
      <c r="D5146" s="59">
        <v>4.5614510632049043</v>
      </c>
      <c r="E5146" s="59">
        <v>8.1210354891549201</v>
      </c>
      <c r="F5146" s="59">
        <v>3.5595844259500158</v>
      </c>
      <c r="G5146" s="45"/>
    </row>
    <row r="5147" spans="2:7" s="40" customFormat="1">
      <c r="B5147" s="64">
        <v>41693</v>
      </c>
      <c r="C5147" s="65" t="s">
        <v>80</v>
      </c>
      <c r="D5147" s="59">
        <v>10.657640869358115</v>
      </c>
      <c r="E5147" s="59">
        <v>14.957300299390644</v>
      </c>
      <c r="F5147" s="59">
        <v>4.2996594300325288</v>
      </c>
      <c r="G5147" s="45"/>
    </row>
    <row r="5148" spans="2:7" s="40" customFormat="1">
      <c r="B5148" s="64">
        <v>41693</v>
      </c>
      <c r="C5148" s="65" t="s">
        <v>81</v>
      </c>
      <c r="D5148" s="59">
        <v>10.489710537998082</v>
      </c>
      <c r="E5148" s="59">
        <v>16.316391778809795</v>
      </c>
      <c r="F5148" s="59">
        <v>5.8266812408117126</v>
      </c>
      <c r="G5148" s="45"/>
    </row>
    <row r="5149" spans="2:7" s="40" customFormat="1">
      <c r="B5149" s="64">
        <v>41693</v>
      </c>
      <c r="C5149" s="65" t="s">
        <v>82</v>
      </c>
      <c r="D5149" s="59">
        <v>8.3877540999016649</v>
      </c>
      <c r="E5149" s="59">
        <v>12.714164180022047</v>
      </c>
      <c r="F5149" s="59">
        <v>4.3264100801203824</v>
      </c>
      <c r="G5149" s="45"/>
    </row>
    <row r="5150" spans="2:7" s="40" customFormat="1">
      <c r="B5150" s="64">
        <v>41693</v>
      </c>
      <c r="C5150" s="65" t="s">
        <v>83</v>
      </c>
      <c r="D5150" s="59">
        <v>6.1805903616252271</v>
      </c>
      <c r="E5150" s="59">
        <v>11.039506659193096</v>
      </c>
      <c r="F5150" s="59">
        <v>4.8589162975678688</v>
      </c>
      <c r="G5150" s="45"/>
    </row>
    <row r="5151" spans="2:7" s="40" customFormat="1">
      <c r="B5151" s="64">
        <v>41693</v>
      </c>
      <c r="C5151" s="65" t="s">
        <v>84</v>
      </c>
      <c r="D5151" s="59">
        <v>6.2753333491632466</v>
      </c>
      <c r="E5151" s="59">
        <v>12.514475765872172</v>
      </c>
      <c r="F5151" s="59">
        <v>6.2391424167089253</v>
      </c>
      <c r="G5151" s="45"/>
    </row>
    <row r="5152" spans="2:7" s="40" customFormat="1">
      <c r="B5152" s="64">
        <v>41693</v>
      </c>
      <c r="C5152" s="65" t="s">
        <v>85</v>
      </c>
      <c r="D5152" s="59">
        <v>6.3805923057592686</v>
      </c>
      <c r="E5152" s="59">
        <v>9.2174780424942355</v>
      </c>
      <c r="F5152" s="59">
        <v>2.8368857367349669</v>
      </c>
      <c r="G5152" s="45"/>
    </row>
    <row r="5153" spans="2:7" s="40" customFormat="1">
      <c r="B5153" s="64">
        <v>41693</v>
      </c>
      <c r="C5153" s="65" t="s">
        <v>86</v>
      </c>
      <c r="D5153" s="59">
        <v>10.122981119048013</v>
      </c>
      <c r="E5153" s="59">
        <v>15.06426454389058</v>
      </c>
      <c r="F5153" s="59">
        <v>4.9412834248425668</v>
      </c>
      <c r="G5153" s="45"/>
    </row>
    <row r="5154" spans="2:7" s="40" customFormat="1">
      <c r="B5154" s="64">
        <v>41693</v>
      </c>
      <c r="C5154" s="65" t="s">
        <v>87</v>
      </c>
      <c r="D5154" s="59">
        <v>16.398970052403261</v>
      </c>
      <c r="E5154" s="59">
        <v>27.200442648862989</v>
      </c>
      <c r="F5154" s="59">
        <v>10.801472596459728</v>
      </c>
      <c r="G5154" s="45"/>
    </row>
    <row r="5155" spans="2:7" s="40" customFormat="1">
      <c r="B5155" s="64">
        <v>41693</v>
      </c>
      <c r="C5155" s="65" t="s">
        <v>88</v>
      </c>
      <c r="D5155" s="59">
        <v>16.409853805621264</v>
      </c>
      <c r="E5155" s="59">
        <v>28.865436802981947</v>
      </c>
      <c r="F5155" s="59">
        <v>12.455582997360683</v>
      </c>
      <c r="G5155" s="45"/>
    </row>
    <row r="5156" spans="2:7" s="40" customFormat="1">
      <c r="B5156" s="64">
        <v>41693</v>
      </c>
      <c r="C5156" s="65" t="s">
        <v>89</v>
      </c>
      <c r="D5156" s="59">
        <v>16.830730853989348</v>
      </c>
      <c r="E5156" s="59">
        <v>29.498058967981557</v>
      </c>
      <c r="F5156" s="59">
        <v>12.667328113992209</v>
      </c>
      <c r="G5156" s="45"/>
    </row>
    <row r="5157" spans="2:7" s="40" customFormat="1">
      <c r="B5157" s="64">
        <v>41693</v>
      </c>
      <c r="C5157" s="65" t="s">
        <v>90</v>
      </c>
      <c r="D5157" s="59">
        <v>13.235708912408635</v>
      </c>
      <c r="E5157" s="59">
        <v>24.54704202608465</v>
      </c>
      <c r="F5157" s="59">
        <v>11.311333113676016</v>
      </c>
      <c r="G5157" s="45"/>
    </row>
    <row r="5158" spans="2:7" s="40" customFormat="1">
      <c r="B5158" s="64">
        <v>41693</v>
      </c>
      <c r="C5158" s="65" t="s">
        <v>91</v>
      </c>
      <c r="D5158" s="59">
        <v>12.384446503798467</v>
      </c>
      <c r="E5158" s="59">
        <v>25.179609059184255</v>
      </c>
      <c r="F5158" s="59">
        <v>12.795162555385788</v>
      </c>
      <c r="G5158" s="45"/>
    </row>
    <row r="5159" spans="2:7" s="40" customFormat="1">
      <c r="B5159" s="64">
        <v>41693</v>
      </c>
      <c r="C5159" s="65" t="s">
        <v>92</v>
      </c>
      <c r="D5159" s="59">
        <v>14.960497804192981</v>
      </c>
      <c r="E5159" s="59">
        <v>23.989541595015002</v>
      </c>
      <c r="F5159" s="59">
        <v>9.0290437908220209</v>
      </c>
      <c r="G5159" s="45"/>
    </row>
    <row r="5160" spans="2:7" s="40" customFormat="1">
      <c r="B5160" s="64">
        <v>41693</v>
      </c>
      <c r="C5160" s="65" t="s">
        <v>93</v>
      </c>
      <c r="D5160" s="59">
        <v>11.049781595480201</v>
      </c>
      <c r="E5160" s="59">
        <v>20.428880328487228</v>
      </c>
      <c r="F5160" s="59">
        <v>9.3790987330070266</v>
      </c>
      <c r="G5160" s="45"/>
    </row>
    <row r="5161" spans="2:7" s="40" customFormat="1">
      <c r="B5161" s="64">
        <v>41693</v>
      </c>
      <c r="C5161" s="65" t="s">
        <v>94</v>
      </c>
      <c r="D5161" s="59">
        <v>2.2184174180864424</v>
      </c>
      <c r="E5161" s="59">
        <v>8.2812736854548223</v>
      </c>
      <c r="F5161" s="59">
        <v>6.0628562673683799</v>
      </c>
      <c r="G5161" s="45"/>
    </row>
    <row r="5162" spans="2:7" s="40" customFormat="1">
      <c r="B5162" s="64">
        <v>41693</v>
      </c>
      <c r="C5162" s="65" t="s">
        <v>95</v>
      </c>
      <c r="D5162" s="59">
        <v>5.6460527299391261</v>
      </c>
      <c r="E5162" s="59">
        <v>9.7986303995938755</v>
      </c>
      <c r="F5162" s="59">
        <v>4.1525776696547494</v>
      </c>
      <c r="G5162" s="45"/>
    </row>
    <row r="5163" spans="2:7" s="40" customFormat="1">
      <c r="B5163" s="64">
        <v>41693</v>
      </c>
      <c r="C5163" s="65" t="s">
        <v>96</v>
      </c>
      <c r="D5163" s="59">
        <v>5.4884660208850953</v>
      </c>
      <c r="E5163" s="59">
        <v>8.639808500594599</v>
      </c>
      <c r="F5163" s="59">
        <v>3.1513424797095038</v>
      </c>
      <c r="G5163" s="45"/>
    </row>
    <row r="5164" spans="2:7" s="40" customFormat="1">
      <c r="B5164" s="64">
        <v>41693</v>
      </c>
      <c r="C5164" s="65" t="s">
        <v>97</v>
      </c>
      <c r="D5164" s="59">
        <v>4.9313196211309851</v>
      </c>
      <c r="E5164" s="59">
        <v>7.5757736548552641</v>
      </c>
      <c r="F5164" s="59">
        <v>2.644454033724279</v>
      </c>
      <c r="G5164" s="45"/>
    </row>
    <row r="5165" spans="2:7" s="40" customFormat="1">
      <c r="B5165" s="64">
        <v>41693</v>
      </c>
      <c r="C5165" s="65" t="s">
        <v>98</v>
      </c>
      <c r="D5165" s="59">
        <v>3.974586393204794</v>
      </c>
      <c r="E5165" s="59">
        <v>7.1965879901455017</v>
      </c>
      <c r="F5165" s="59">
        <v>3.2220015969407076</v>
      </c>
      <c r="G5165" s="45"/>
    </row>
    <row r="5166" spans="2:7" s="40" customFormat="1">
      <c r="B5166" s="64">
        <v>41693</v>
      </c>
      <c r="C5166" s="65" t="s">
        <v>99</v>
      </c>
      <c r="D5166" s="59">
        <v>6.4877654063232955</v>
      </c>
      <c r="E5166" s="59">
        <v>13.171152699991767</v>
      </c>
      <c r="F5166" s="59">
        <v>6.6833872936684715</v>
      </c>
      <c r="G5166" s="45"/>
    </row>
    <row r="5167" spans="2:7" s="40" customFormat="1">
      <c r="B5167" s="64">
        <v>41693</v>
      </c>
      <c r="C5167" s="65" t="s">
        <v>100</v>
      </c>
      <c r="D5167" s="59">
        <v>8.5594174999977106</v>
      </c>
      <c r="E5167" s="59">
        <v>16.19554155897988</v>
      </c>
      <c r="F5167" s="59">
        <v>7.6361240589821691</v>
      </c>
      <c r="G5167" s="45"/>
    </row>
    <row r="5168" spans="2:7" s="40" customFormat="1">
      <c r="B5168" s="64">
        <v>41693</v>
      </c>
      <c r="C5168" s="65" t="s">
        <v>101</v>
      </c>
      <c r="D5168" s="59">
        <v>11.083329581950215</v>
      </c>
      <c r="E5168" s="59">
        <v>17.808041022188867</v>
      </c>
      <c r="F5168" s="59">
        <v>6.7247114402386519</v>
      </c>
      <c r="G5168" s="45"/>
    </row>
    <row r="5169" spans="2:7" s="40" customFormat="1">
      <c r="B5169" s="64">
        <v>41693</v>
      </c>
      <c r="C5169" s="65" t="s">
        <v>102</v>
      </c>
      <c r="D5169" s="59">
        <v>9.7585983772819507</v>
      </c>
      <c r="E5169" s="59">
        <v>17.207725236159245</v>
      </c>
      <c r="F5169" s="59">
        <v>7.4491268588772943</v>
      </c>
      <c r="G5169" s="45"/>
    </row>
    <row r="5170" spans="2:7" s="40" customFormat="1">
      <c r="B5170" s="64">
        <v>41693</v>
      </c>
      <c r="C5170" s="65" t="s">
        <v>103</v>
      </c>
      <c r="D5170" s="59">
        <v>5.2895324361750582</v>
      </c>
      <c r="E5170" s="59">
        <v>10.232089804593606</v>
      </c>
      <c r="F5170" s="59">
        <v>4.942557368418548</v>
      </c>
      <c r="G5170" s="45"/>
    </row>
    <row r="5171" spans="2:7" s="40" customFormat="1">
      <c r="B5171" s="64">
        <v>41693</v>
      </c>
      <c r="C5171" s="65" t="s">
        <v>104</v>
      </c>
      <c r="D5171" s="59">
        <v>5.5210087306511051</v>
      </c>
      <c r="E5171" s="59">
        <v>13.003734924131873</v>
      </c>
      <c r="F5171" s="59">
        <v>7.4827261934807678</v>
      </c>
      <c r="G5171" s="45"/>
    </row>
    <row r="5172" spans="2:7" s="40" customFormat="1">
      <c r="B5172" s="64">
        <v>41693</v>
      </c>
      <c r="C5172" s="65" t="s">
        <v>105</v>
      </c>
      <c r="D5172" s="59">
        <v>5.1846074609230373</v>
      </c>
      <c r="E5172" s="59">
        <v>9.0100437110943705</v>
      </c>
      <c r="F5172" s="59">
        <v>3.8254362501713333</v>
      </c>
      <c r="G5172" s="45"/>
    </row>
    <row r="5173" spans="2:7" s="40" customFormat="1">
      <c r="B5173" s="64">
        <v>41693</v>
      </c>
      <c r="C5173" s="65" t="s">
        <v>106</v>
      </c>
      <c r="D5173" s="59">
        <v>9.223131168155847</v>
      </c>
      <c r="E5173" s="59">
        <v>12.635365263062104</v>
      </c>
      <c r="F5173" s="59">
        <v>3.4122340949062568</v>
      </c>
      <c r="G5173" s="45"/>
    </row>
    <row r="5174" spans="2:7" s="40" customFormat="1">
      <c r="B5174" s="64">
        <v>41693</v>
      </c>
      <c r="C5174" s="65" t="s">
        <v>107</v>
      </c>
      <c r="D5174" s="59">
        <v>10.401235116252085</v>
      </c>
      <c r="E5174" s="59">
        <v>14.406051635670998</v>
      </c>
      <c r="F5174" s="59">
        <v>4.0048165194189131</v>
      </c>
      <c r="G5174" s="45"/>
    </row>
    <row r="5175" spans="2:7" s="40" customFormat="1">
      <c r="B5175" s="64">
        <v>41693</v>
      </c>
      <c r="C5175" s="65" t="s">
        <v>108</v>
      </c>
      <c r="D5175" s="59">
        <v>8.6556221022557356</v>
      </c>
      <c r="E5175" s="59">
        <v>12.930902875041919</v>
      </c>
      <c r="F5175" s="59">
        <v>4.2752807727861839</v>
      </c>
      <c r="G5175" s="45"/>
    </row>
    <row r="5176" spans="2:7" s="40" customFormat="1">
      <c r="B5176" s="64">
        <v>41693</v>
      </c>
      <c r="C5176" s="65" t="s">
        <v>109</v>
      </c>
      <c r="D5176" s="59">
        <v>4.8274853818149674</v>
      </c>
      <c r="E5176" s="59">
        <v>8.5575244871146534</v>
      </c>
      <c r="F5176" s="59">
        <v>3.730039105299686</v>
      </c>
      <c r="G5176" s="45"/>
    </row>
    <row r="5177" spans="2:7" s="40" customFormat="1">
      <c r="B5177" s="64">
        <v>41693</v>
      </c>
      <c r="C5177" s="65" t="s">
        <v>110</v>
      </c>
      <c r="D5177" s="59">
        <v>4.775006468876958</v>
      </c>
      <c r="E5177" s="59">
        <v>8.9265443243844231</v>
      </c>
      <c r="F5177" s="59">
        <v>4.1515378555074651</v>
      </c>
      <c r="G5177" s="45"/>
    </row>
    <row r="5178" spans="2:7" s="40" customFormat="1">
      <c r="B5178" s="64">
        <v>41693</v>
      </c>
      <c r="C5178" s="65" t="s">
        <v>111</v>
      </c>
      <c r="D5178" s="59">
        <v>4.6068285675969243</v>
      </c>
      <c r="E5178" s="59">
        <v>9.6749887946339541</v>
      </c>
      <c r="F5178" s="59">
        <v>5.0681602270370298</v>
      </c>
      <c r="G5178" s="45"/>
    </row>
    <row r="5179" spans="2:7" s="40" customFormat="1">
      <c r="B5179" s="64">
        <v>41693</v>
      </c>
      <c r="C5179" s="65" t="s">
        <v>112</v>
      </c>
      <c r="D5179" s="59">
        <v>3.1554334470006333</v>
      </c>
      <c r="E5179" s="59">
        <v>5.491024060386569</v>
      </c>
      <c r="F5179" s="59">
        <v>2.3355906133859357</v>
      </c>
      <c r="G5179" s="45"/>
    </row>
    <row r="5180" spans="2:7" s="40" customFormat="1">
      <c r="B5180" s="64">
        <v>41693</v>
      </c>
      <c r="C5180" s="65" t="s">
        <v>113</v>
      </c>
      <c r="D5180" s="59">
        <v>1.3147936922502641</v>
      </c>
      <c r="E5180" s="59">
        <v>3.773170964597643</v>
      </c>
      <c r="F5180" s="59">
        <v>2.4583772723473789</v>
      </c>
      <c r="G5180" s="45"/>
    </row>
    <row r="5181" spans="2:7" s="40" customFormat="1">
      <c r="B5181" s="64">
        <v>41693</v>
      </c>
      <c r="C5181" s="65" t="s">
        <v>114</v>
      </c>
      <c r="D5181" s="59">
        <v>2.3772007944364772</v>
      </c>
      <c r="E5181" s="59">
        <v>4.3845459049572613</v>
      </c>
      <c r="F5181" s="59">
        <v>2.007345110520784</v>
      </c>
      <c r="G5181" s="45"/>
    </row>
    <row r="5182" spans="2:7" s="40" customFormat="1">
      <c r="B5182" s="64">
        <v>41693</v>
      </c>
      <c r="C5182" s="65" t="s">
        <v>115</v>
      </c>
      <c r="D5182" s="59">
        <v>5.8905423550411831</v>
      </c>
      <c r="E5182" s="59">
        <v>10.98264240463314</v>
      </c>
      <c r="F5182" s="59">
        <v>5.0921000495919566</v>
      </c>
      <c r="G5182" s="45"/>
    </row>
    <row r="5183" spans="2:7" s="40" customFormat="1">
      <c r="B5183" s="64">
        <v>41693</v>
      </c>
      <c r="C5183" s="65" t="s">
        <v>116</v>
      </c>
      <c r="D5183" s="59">
        <v>0.34712910150606985</v>
      </c>
      <c r="E5183" s="59">
        <v>2.0764103439087038</v>
      </c>
      <c r="F5183" s="59">
        <v>1.729281242402634</v>
      </c>
      <c r="G5183" s="45"/>
    </row>
    <row r="5184" spans="2:7" s="40" customFormat="1">
      <c r="B5184" s="64">
        <v>41693</v>
      </c>
      <c r="C5184" s="65" t="s">
        <v>117</v>
      </c>
      <c r="D5184" s="59">
        <v>6.6902759002813443</v>
      </c>
      <c r="E5184" s="59">
        <v>7.0725709179355825</v>
      </c>
      <c r="F5184" s="59">
        <v>0.38229501765423812</v>
      </c>
      <c r="G5184" s="45"/>
    </row>
    <row r="5185" spans="2:7" s="40" customFormat="1">
      <c r="B5185" s="64">
        <v>41693</v>
      </c>
      <c r="C5185" s="65" t="s">
        <v>118</v>
      </c>
      <c r="D5185" s="59">
        <v>9.2992731637538704</v>
      </c>
      <c r="E5185" s="59">
        <v>12.553776291742158</v>
      </c>
      <c r="F5185" s="59">
        <v>3.2545031279882881</v>
      </c>
      <c r="G5185" s="45"/>
    </row>
    <row r="5186" spans="2:7" s="40" customFormat="1">
      <c r="B5186" s="64">
        <v>41693</v>
      </c>
      <c r="C5186" s="65" t="s">
        <v>119</v>
      </c>
      <c r="D5186" s="59">
        <v>6.4801831408173038</v>
      </c>
      <c r="E5186" s="59">
        <v>7.6841880584352005</v>
      </c>
      <c r="F5186" s="59">
        <v>1.2040049176178966</v>
      </c>
      <c r="G5186" s="45"/>
    </row>
    <row r="5187" spans="2:7" s="40" customFormat="1">
      <c r="B5187" s="64">
        <v>41693</v>
      </c>
      <c r="C5187" s="65" t="s">
        <v>120</v>
      </c>
      <c r="D5187" s="59">
        <v>0.1157201746140227</v>
      </c>
      <c r="E5187" s="59">
        <v>0.81165041418949258</v>
      </c>
      <c r="F5187" s="59">
        <v>0.69593023957546984</v>
      </c>
      <c r="G5187" s="45"/>
    </row>
    <row r="5188" spans="2:7" s="40" customFormat="1">
      <c r="B5188" s="64">
        <v>41693</v>
      </c>
      <c r="C5188" s="65" t="s">
        <v>121</v>
      </c>
      <c r="D5188" s="59">
        <v>2.7247457657985485</v>
      </c>
      <c r="E5188" s="59">
        <v>3.8580442762775906</v>
      </c>
      <c r="F5188" s="59">
        <v>1.1332985104790421</v>
      </c>
      <c r="G5188" s="45"/>
    </row>
    <row r="5189" spans="2:7" s="40" customFormat="1">
      <c r="B5189" s="64">
        <v>41693</v>
      </c>
      <c r="C5189" s="65" t="s">
        <v>122</v>
      </c>
      <c r="D5189" s="59">
        <v>6.7857173206513668</v>
      </c>
      <c r="E5189" s="59">
        <v>11.690295811202699</v>
      </c>
      <c r="F5189" s="59">
        <v>4.9045784905513319</v>
      </c>
      <c r="G5189" s="45"/>
    </row>
    <row r="5190" spans="2:7" s="40" customFormat="1">
      <c r="B5190" s="64">
        <v>41693</v>
      </c>
      <c r="C5190" s="65" t="s">
        <v>123</v>
      </c>
      <c r="D5190" s="59">
        <v>4.7764114281729624</v>
      </c>
      <c r="E5190" s="59">
        <v>6.1246026687961752</v>
      </c>
      <c r="F5190" s="59">
        <v>1.3481912406232128</v>
      </c>
      <c r="G5190" s="45"/>
    </row>
    <row r="5191" spans="2:7" s="40" customFormat="1">
      <c r="B5191" s="64">
        <v>41693</v>
      </c>
      <c r="C5191" s="65" t="s">
        <v>124</v>
      </c>
      <c r="D5191" s="59">
        <v>5.491945330453107</v>
      </c>
      <c r="E5191" s="59">
        <v>8.9920486982243837</v>
      </c>
      <c r="F5191" s="59">
        <v>3.5001033677712767</v>
      </c>
      <c r="G5191" s="45"/>
    </row>
    <row r="5192" spans="2:7" s="40" customFormat="1">
      <c r="B5192" s="64">
        <v>41693</v>
      </c>
      <c r="C5192" s="65" t="s">
        <v>125</v>
      </c>
      <c r="D5192" s="59">
        <v>6.2495964317172605</v>
      </c>
      <c r="E5192" s="59">
        <v>8.1277779304149238</v>
      </c>
      <c r="F5192" s="59">
        <v>1.8781814986976633</v>
      </c>
      <c r="G5192" s="45"/>
    </row>
    <row r="5193" spans="2:7" s="40" customFormat="1">
      <c r="B5193" s="64">
        <v>41694</v>
      </c>
      <c r="C5193" s="65">
        <v>0</v>
      </c>
      <c r="D5193" s="59">
        <v>8.585498436193733</v>
      </c>
      <c r="E5193" s="59">
        <v>10.447176633823476</v>
      </c>
      <c r="F5193" s="59">
        <v>1.8616781976297432</v>
      </c>
      <c r="G5193" s="45"/>
    </row>
    <row r="5194" spans="2:7" s="40" customFormat="1">
      <c r="B5194" s="64">
        <v>41694</v>
      </c>
      <c r="C5194" s="65" t="s">
        <v>31</v>
      </c>
      <c r="D5194" s="59">
        <v>6.7970067076613718</v>
      </c>
      <c r="E5194" s="59">
        <v>8.66572558727459</v>
      </c>
      <c r="F5194" s="59">
        <v>1.8687188796132181</v>
      </c>
      <c r="G5194" s="45"/>
    </row>
    <row r="5195" spans="2:7" s="40" customFormat="1">
      <c r="B5195" s="64">
        <v>41694</v>
      </c>
      <c r="C5195" s="65" t="s">
        <v>32</v>
      </c>
      <c r="D5195" s="59">
        <v>3.8405008941707757</v>
      </c>
      <c r="E5195" s="59">
        <v>5.4082693345466231</v>
      </c>
      <c r="F5195" s="59">
        <v>1.5677684403758474</v>
      </c>
      <c r="G5195" s="45"/>
    </row>
    <row r="5196" spans="2:7" s="40" customFormat="1">
      <c r="B5196" s="64">
        <v>41694</v>
      </c>
      <c r="C5196" s="65" t="s">
        <v>33</v>
      </c>
      <c r="D5196" s="59">
        <v>1.9045106533863851</v>
      </c>
      <c r="E5196" s="59">
        <v>3.384182772657887</v>
      </c>
      <c r="F5196" s="59">
        <v>1.4796721192715019</v>
      </c>
      <c r="G5196" s="45"/>
    </row>
    <row r="5197" spans="2:7" s="40" customFormat="1">
      <c r="B5197" s="64">
        <v>41694</v>
      </c>
      <c r="C5197" s="65" t="s">
        <v>34</v>
      </c>
      <c r="D5197" s="59">
        <v>1.5573146603923151</v>
      </c>
      <c r="E5197" s="59">
        <v>3.921927392037551</v>
      </c>
      <c r="F5197" s="59">
        <v>2.3646127316452361</v>
      </c>
      <c r="G5197" s="45"/>
    </row>
    <row r="5198" spans="2:7" s="40" customFormat="1">
      <c r="B5198" s="64">
        <v>41694</v>
      </c>
      <c r="C5198" s="65" t="s">
        <v>35</v>
      </c>
      <c r="D5198" s="59">
        <v>5.4612472546391038</v>
      </c>
      <c r="E5198" s="59">
        <v>8.1286573792749248</v>
      </c>
      <c r="F5198" s="59">
        <v>2.6674101246358211</v>
      </c>
      <c r="G5198" s="45"/>
    </row>
    <row r="5199" spans="2:7" s="40" customFormat="1">
      <c r="B5199" s="64">
        <v>41694</v>
      </c>
      <c r="C5199" s="65" t="s">
        <v>36</v>
      </c>
      <c r="D5199" s="59">
        <v>1.9046399134503855</v>
      </c>
      <c r="E5199" s="59">
        <v>2.7623172969782757</v>
      </c>
      <c r="F5199" s="59">
        <v>0.85767738352789014</v>
      </c>
      <c r="G5199" s="45"/>
    </row>
    <row r="5200" spans="2:7" s="40" customFormat="1">
      <c r="B5200" s="64">
        <v>41694</v>
      </c>
      <c r="C5200" s="65" t="s">
        <v>37</v>
      </c>
      <c r="D5200" s="59">
        <v>5.9560805418692047</v>
      </c>
      <c r="E5200" s="59">
        <v>6.178424137396143</v>
      </c>
      <c r="F5200" s="59">
        <v>0.22234359552693839</v>
      </c>
      <c r="G5200" s="45"/>
    </row>
    <row r="5201" spans="2:7" s="40" customFormat="1">
      <c r="B5201" s="64">
        <v>41694</v>
      </c>
      <c r="C5201" s="65" t="s">
        <v>38</v>
      </c>
      <c r="D5201" s="59">
        <v>5.1880108331790495</v>
      </c>
      <c r="E5201" s="59">
        <v>5.335049461056669</v>
      </c>
      <c r="F5201" s="59">
        <v>0.14703862787761945</v>
      </c>
      <c r="G5201" s="45"/>
    </row>
    <row r="5202" spans="2:7" s="40" customFormat="1">
      <c r="B5202" s="64">
        <v>41694</v>
      </c>
      <c r="C5202" s="65" t="s">
        <v>39</v>
      </c>
      <c r="D5202" s="59">
        <v>4.2620525705708623</v>
      </c>
      <c r="E5202" s="59">
        <v>4.6708883911570842</v>
      </c>
      <c r="F5202" s="59">
        <v>0.40883582058622192</v>
      </c>
      <c r="G5202" s="45"/>
    </row>
    <row r="5203" spans="2:7" s="40" customFormat="1">
      <c r="B5203" s="64">
        <v>41694</v>
      </c>
      <c r="C5203" s="65" t="s">
        <v>40</v>
      </c>
      <c r="D5203" s="59">
        <v>5.5986747095451337</v>
      </c>
      <c r="E5203" s="59">
        <v>6.5794286875158932</v>
      </c>
      <c r="F5203" s="59">
        <v>0.98075397797075947</v>
      </c>
      <c r="G5203" s="45"/>
    </row>
    <row r="5204" spans="2:7" s="40" customFormat="1">
      <c r="B5204" s="64">
        <v>41694</v>
      </c>
      <c r="C5204" s="65" t="s">
        <v>41</v>
      </c>
      <c r="D5204" s="59">
        <v>1.8206628453703693</v>
      </c>
      <c r="E5204" s="59">
        <v>3.4373917068378543</v>
      </c>
      <c r="F5204" s="59">
        <v>1.6167288614674851</v>
      </c>
      <c r="G5204" s="45"/>
    </row>
    <row r="5205" spans="2:7" s="40" customFormat="1">
      <c r="B5205" s="64">
        <v>41694</v>
      </c>
      <c r="C5205" s="65" t="s">
        <v>42</v>
      </c>
      <c r="D5205" s="59">
        <v>3.0941444169726275</v>
      </c>
      <c r="E5205" s="59">
        <v>4.1650128977474008</v>
      </c>
      <c r="F5205" s="59">
        <v>1.0708684807747733</v>
      </c>
      <c r="G5205" s="45"/>
    </row>
    <row r="5206" spans="2:7" s="40" customFormat="1">
      <c r="B5206" s="64">
        <v>41694</v>
      </c>
      <c r="C5206" s="65" t="s">
        <v>43</v>
      </c>
      <c r="D5206" s="59">
        <v>0.1894416981480381</v>
      </c>
      <c r="E5206" s="59">
        <v>1.4129665590391181</v>
      </c>
      <c r="F5206" s="59">
        <v>1.22352486089108</v>
      </c>
      <c r="G5206" s="45"/>
    </row>
    <row r="5207" spans="2:7" s="40" customFormat="1">
      <c r="B5207" s="64">
        <v>41694</v>
      </c>
      <c r="C5207" s="65" t="s">
        <v>44</v>
      </c>
      <c r="D5207" s="59">
        <v>5.23081408649906</v>
      </c>
      <c r="E5207" s="59">
        <v>5.2512689016567231</v>
      </c>
      <c r="F5207" s="59">
        <v>2.045481515766312E-2</v>
      </c>
      <c r="G5207" s="45"/>
    </row>
    <row r="5208" spans="2:7" s="40" customFormat="1">
      <c r="B5208" s="64">
        <v>41694</v>
      </c>
      <c r="C5208" s="65" t="s">
        <v>45</v>
      </c>
      <c r="D5208" s="59">
        <v>3.4943049408247093</v>
      </c>
      <c r="E5208" s="59">
        <v>5.4517168052565976</v>
      </c>
      <c r="F5208" s="59">
        <v>1.9574118644318883</v>
      </c>
      <c r="G5208" s="45"/>
    </row>
    <row r="5209" spans="2:7" s="40" customFormat="1">
      <c r="B5209" s="64">
        <v>41694</v>
      </c>
      <c r="C5209" s="65" t="s">
        <v>46</v>
      </c>
      <c r="D5209" s="59">
        <v>4.9047678653809959</v>
      </c>
      <c r="E5209" s="59">
        <v>7.5186540825653081</v>
      </c>
      <c r="F5209" s="59">
        <v>2.6138862171843122</v>
      </c>
      <c r="G5209" s="45"/>
    </row>
    <row r="5210" spans="2:7" s="40" customFormat="1">
      <c r="B5210" s="64">
        <v>41694</v>
      </c>
      <c r="C5210" s="65" t="s">
        <v>47</v>
      </c>
      <c r="D5210" s="59">
        <v>5.6311376732311427</v>
      </c>
      <c r="E5210" s="59">
        <v>6.5591685139959077</v>
      </c>
      <c r="F5210" s="59">
        <v>0.92803084076476505</v>
      </c>
      <c r="G5210" s="45"/>
    </row>
    <row r="5211" spans="2:7" s="40" customFormat="1">
      <c r="B5211" s="64">
        <v>41694</v>
      </c>
      <c r="C5211" s="65" t="s">
        <v>48</v>
      </c>
      <c r="D5211" s="59">
        <v>1.1894073799382423</v>
      </c>
      <c r="E5211" s="59">
        <v>3.0792793161180785</v>
      </c>
      <c r="F5211" s="59">
        <v>1.8898719361798362</v>
      </c>
      <c r="G5211" s="45"/>
    </row>
    <row r="5212" spans="2:7" s="40" customFormat="1">
      <c r="B5212" s="64">
        <v>41694</v>
      </c>
      <c r="C5212" s="65" t="s">
        <v>49</v>
      </c>
      <c r="D5212" s="59">
        <v>4.6630034137829472</v>
      </c>
      <c r="E5212" s="59">
        <v>7.0550513701755975</v>
      </c>
      <c r="F5212" s="59">
        <v>2.3920479563926502</v>
      </c>
      <c r="G5212" s="45"/>
    </row>
    <row r="5213" spans="2:7" s="40" customFormat="1">
      <c r="B5213" s="64">
        <v>41694</v>
      </c>
      <c r="C5213" s="65" t="s">
        <v>50</v>
      </c>
      <c r="D5213" s="59">
        <v>7.4841318417435199</v>
      </c>
      <c r="E5213" s="59">
        <v>11.526622061682808</v>
      </c>
      <c r="F5213" s="59">
        <v>4.042490219939288</v>
      </c>
      <c r="G5213" s="45"/>
    </row>
    <row r="5214" spans="2:7" s="40" customFormat="1">
      <c r="B5214" s="64">
        <v>41694</v>
      </c>
      <c r="C5214" s="65" t="s">
        <v>51</v>
      </c>
      <c r="D5214" s="59">
        <v>11.705404805042381</v>
      </c>
      <c r="E5214" s="59">
        <v>16.167090725509912</v>
      </c>
      <c r="F5214" s="59">
        <v>4.4616859204675308</v>
      </c>
      <c r="G5214" s="45"/>
    </row>
    <row r="5215" spans="2:7" s="40" customFormat="1">
      <c r="B5215" s="64">
        <v>41694</v>
      </c>
      <c r="C5215" s="65" t="s">
        <v>52</v>
      </c>
      <c r="D5215" s="59">
        <v>9.4740130962019258</v>
      </c>
      <c r="E5215" s="59">
        <v>13.119519512191815</v>
      </c>
      <c r="F5215" s="59">
        <v>3.6455064159898889</v>
      </c>
      <c r="G5215" s="45"/>
    </row>
    <row r="5216" spans="2:7" s="40" customFormat="1">
      <c r="B5216" s="64">
        <v>41694</v>
      </c>
      <c r="C5216" s="65" t="s">
        <v>53</v>
      </c>
      <c r="D5216" s="59">
        <v>6.7793360073053783</v>
      </c>
      <c r="E5216" s="59">
        <v>11.031563332353119</v>
      </c>
      <c r="F5216" s="59">
        <v>4.2522273250477411</v>
      </c>
      <c r="G5216" s="45"/>
    </row>
    <row r="5217" spans="2:7" s="40" customFormat="1">
      <c r="B5217" s="64">
        <v>41694</v>
      </c>
      <c r="C5217" s="65" t="s">
        <v>54</v>
      </c>
      <c r="D5217" s="59">
        <v>9.7376205154519813</v>
      </c>
      <c r="E5217" s="59">
        <v>15.577354446280282</v>
      </c>
      <c r="F5217" s="59">
        <v>5.8397339308283005</v>
      </c>
      <c r="G5217" s="45"/>
    </row>
    <row r="5218" spans="2:7" s="40" customFormat="1">
      <c r="B5218" s="64">
        <v>41694</v>
      </c>
      <c r="C5218" s="65" t="s">
        <v>55</v>
      </c>
      <c r="D5218" s="59">
        <v>6.5059303337173242</v>
      </c>
      <c r="E5218" s="59">
        <v>12.381952451112276</v>
      </c>
      <c r="F5218" s="59">
        <v>5.8760221173949523</v>
      </c>
      <c r="G5218" s="45"/>
    </row>
    <row r="5219" spans="2:7" s="40" customFormat="1">
      <c r="B5219" s="64">
        <v>41694</v>
      </c>
      <c r="C5219" s="65" t="s">
        <v>56</v>
      </c>
      <c r="D5219" s="59">
        <v>6.6324090483013505</v>
      </c>
      <c r="E5219" s="59">
        <v>10.283323040243586</v>
      </c>
      <c r="F5219" s="59">
        <v>3.6509139919422351</v>
      </c>
      <c r="G5219" s="45"/>
    </row>
    <row r="5220" spans="2:7" s="40" customFormat="1">
      <c r="B5220" s="64">
        <v>41694</v>
      </c>
      <c r="C5220" s="65" t="s">
        <v>57</v>
      </c>
      <c r="D5220" s="59">
        <v>5.5692440012831348</v>
      </c>
      <c r="E5220" s="59">
        <v>13.183985124991777</v>
      </c>
      <c r="F5220" s="59">
        <v>7.614741123708642</v>
      </c>
      <c r="G5220" s="45"/>
    </row>
    <row r="5221" spans="2:7" s="40" customFormat="1">
      <c r="B5221" s="64">
        <v>41694</v>
      </c>
      <c r="C5221" s="65" t="s">
        <v>58</v>
      </c>
      <c r="D5221" s="59">
        <v>7.2538674496354787</v>
      </c>
      <c r="E5221" s="59">
        <v>13.711591672991448</v>
      </c>
      <c r="F5221" s="59">
        <v>6.4577242233559691</v>
      </c>
      <c r="G5221" s="45"/>
    </row>
    <row r="5222" spans="2:7" s="40" customFormat="1">
      <c r="B5222" s="64">
        <v>41694</v>
      </c>
      <c r="C5222" s="65" t="s">
        <v>59</v>
      </c>
      <c r="D5222" s="59">
        <v>11.749635870266395</v>
      </c>
      <c r="E5222" s="59">
        <v>21.327183143026698</v>
      </c>
      <c r="F5222" s="59">
        <v>9.5775472727603024</v>
      </c>
      <c r="G5222" s="45"/>
    </row>
    <row r="5223" spans="2:7" s="40" customFormat="1">
      <c r="B5223" s="64">
        <v>41694</v>
      </c>
      <c r="C5223" s="65" t="s">
        <v>60</v>
      </c>
      <c r="D5223" s="59">
        <v>12.644831308004578</v>
      </c>
      <c r="E5223" s="59">
        <v>24.534086108164697</v>
      </c>
      <c r="F5223" s="59">
        <v>11.889254800160119</v>
      </c>
      <c r="G5223" s="45"/>
    </row>
    <row r="5224" spans="2:7" s="40" customFormat="1">
      <c r="B5224" s="64">
        <v>41694</v>
      </c>
      <c r="C5224" s="65" t="s">
        <v>61</v>
      </c>
      <c r="D5224" s="59">
        <v>17.004050194753468</v>
      </c>
      <c r="E5224" s="59">
        <v>37.128778860776848</v>
      </c>
      <c r="F5224" s="59">
        <v>20.12472866602338</v>
      </c>
      <c r="G5224" s="45"/>
    </row>
    <row r="5225" spans="2:7" s="40" customFormat="1">
      <c r="B5225" s="64">
        <v>41694</v>
      </c>
      <c r="C5225" s="65" t="s">
        <v>62</v>
      </c>
      <c r="D5225" s="59">
        <v>21.037065272608295</v>
      </c>
      <c r="E5225" s="59">
        <v>43.395042406072939</v>
      </c>
      <c r="F5225" s="59">
        <v>22.357977133464644</v>
      </c>
      <c r="G5225" s="45"/>
    </row>
    <row r="5226" spans="2:7" s="40" customFormat="1">
      <c r="B5226" s="64">
        <v>41694</v>
      </c>
      <c r="C5226" s="65" t="s">
        <v>63</v>
      </c>
      <c r="D5226" s="59">
        <v>31.229903046642377</v>
      </c>
      <c r="E5226" s="59">
        <v>54.250054812646169</v>
      </c>
      <c r="F5226" s="59">
        <v>23.020151766003792</v>
      </c>
      <c r="G5226" s="45"/>
    </row>
    <row r="5227" spans="2:7" s="40" customFormat="1">
      <c r="B5227" s="64">
        <v>41694</v>
      </c>
      <c r="C5227" s="65" t="s">
        <v>64</v>
      </c>
      <c r="D5227" s="59">
        <v>29.17734922717996</v>
      </c>
      <c r="E5227" s="59">
        <v>49.145549415299357</v>
      </c>
      <c r="F5227" s="59">
        <v>19.968200188119397</v>
      </c>
      <c r="G5227" s="45"/>
    </row>
    <row r="5228" spans="2:7" s="40" customFormat="1">
      <c r="B5228" s="64">
        <v>41694</v>
      </c>
      <c r="C5228" s="65" t="s">
        <v>65</v>
      </c>
      <c r="D5228" s="59">
        <v>12.256659080090506</v>
      </c>
      <c r="E5228" s="59">
        <v>30.591256041980923</v>
      </c>
      <c r="F5228" s="59">
        <v>18.334596961890419</v>
      </c>
      <c r="G5228" s="45"/>
    </row>
    <row r="5229" spans="2:7" s="40" customFormat="1">
      <c r="B5229" s="64">
        <v>41694</v>
      </c>
      <c r="C5229" s="65" t="s">
        <v>66</v>
      </c>
      <c r="D5229" s="59">
        <v>23.597761127494824</v>
      </c>
      <c r="E5229" s="59">
        <v>40.929728469174478</v>
      </c>
      <c r="F5229" s="59">
        <v>17.331967341679654</v>
      </c>
      <c r="G5229" s="45"/>
    </row>
    <row r="5230" spans="2:7" s="40" customFormat="1">
      <c r="B5230" s="64">
        <v>41694</v>
      </c>
      <c r="C5230" s="65" t="s">
        <v>67</v>
      </c>
      <c r="D5230" s="59">
        <v>25.104120620197133</v>
      </c>
      <c r="E5230" s="59">
        <v>46.679719709970897</v>
      </c>
      <c r="F5230" s="59">
        <v>21.575599089773764</v>
      </c>
      <c r="G5230" s="45"/>
    </row>
    <row r="5231" spans="2:7" s="40" customFormat="1">
      <c r="B5231" s="64">
        <v>41694</v>
      </c>
      <c r="C5231" s="65" t="s">
        <v>68</v>
      </c>
      <c r="D5231" s="59">
        <v>15.616716649241194</v>
      </c>
      <c r="E5231" s="59">
        <v>33.399018295439177</v>
      </c>
      <c r="F5231" s="59">
        <v>17.782301646197983</v>
      </c>
      <c r="G5231" s="45"/>
    </row>
    <row r="5232" spans="2:7" s="40" customFormat="1">
      <c r="B5232" s="64">
        <v>41694</v>
      </c>
      <c r="C5232" s="65" t="s">
        <v>69</v>
      </c>
      <c r="D5232" s="59">
        <v>19.281763030257949</v>
      </c>
      <c r="E5232" s="59">
        <v>43.295022499653008</v>
      </c>
      <c r="F5232" s="59">
        <v>24.013259469395059</v>
      </c>
      <c r="G5232" s="45"/>
    </row>
    <row r="5233" spans="2:7" s="40" customFormat="1">
      <c r="B5233" s="64">
        <v>41694</v>
      </c>
      <c r="C5233" s="65" t="s">
        <v>70</v>
      </c>
      <c r="D5233" s="59">
        <v>27.296264084549588</v>
      </c>
      <c r="E5233" s="59">
        <v>49.119214771649375</v>
      </c>
      <c r="F5233" s="59">
        <v>21.822950687099787</v>
      </c>
      <c r="G5233" s="45"/>
    </row>
    <row r="5234" spans="2:7" s="40" customFormat="1">
      <c r="B5234" s="64">
        <v>41694</v>
      </c>
      <c r="C5234" s="65" t="s">
        <v>71</v>
      </c>
      <c r="D5234" s="59">
        <v>26.454384774565415</v>
      </c>
      <c r="E5234" s="59">
        <v>49.573743458329098</v>
      </c>
      <c r="F5234" s="59">
        <v>23.119358683763682</v>
      </c>
      <c r="G5234" s="45"/>
    </row>
    <row r="5235" spans="2:7" s="40" customFormat="1">
      <c r="B5235" s="64">
        <v>41694</v>
      </c>
      <c r="C5235" s="65" t="s">
        <v>72</v>
      </c>
      <c r="D5235" s="59">
        <v>27.181652261423569</v>
      </c>
      <c r="E5235" s="59">
        <v>56.653713457464683</v>
      </c>
      <c r="F5235" s="59">
        <v>29.472061196041114</v>
      </c>
      <c r="G5235" s="45"/>
    </row>
    <row r="5236" spans="2:7" s="40" customFormat="1">
      <c r="B5236" s="64">
        <v>41694</v>
      </c>
      <c r="C5236" s="65" t="s">
        <v>73</v>
      </c>
      <c r="D5236" s="59">
        <v>20.800068446354263</v>
      </c>
      <c r="E5236" s="59">
        <v>43.783453918972704</v>
      </c>
      <c r="F5236" s="59">
        <v>22.983385472618441</v>
      </c>
      <c r="G5236" s="45"/>
    </row>
    <row r="5237" spans="2:7" s="40" customFormat="1">
      <c r="B5237" s="64">
        <v>41694</v>
      </c>
      <c r="C5237" s="65" t="s">
        <v>74</v>
      </c>
      <c r="D5237" s="59">
        <v>23.559901178942827</v>
      </c>
      <c r="E5237" s="59">
        <v>48.616335221729692</v>
      </c>
      <c r="F5237" s="59">
        <v>25.056434042786865</v>
      </c>
      <c r="G5237" s="45"/>
    </row>
    <row r="5238" spans="2:7" s="40" customFormat="1">
      <c r="B5238" s="64">
        <v>41694</v>
      </c>
      <c r="C5238" s="65" t="s">
        <v>75</v>
      </c>
      <c r="D5238" s="59">
        <v>31.006668211974361</v>
      </c>
      <c r="E5238" s="59">
        <v>62.617870824760971</v>
      </c>
      <c r="F5238" s="59">
        <v>31.611202612786609</v>
      </c>
      <c r="G5238" s="45"/>
    </row>
    <row r="5239" spans="2:7" s="40" customFormat="1">
      <c r="B5239" s="64">
        <v>41694</v>
      </c>
      <c r="C5239" s="65" t="s">
        <v>76</v>
      </c>
      <c r="D5239" s="59">
        <v>17.620695781013616</v>
      </c>
      <c r="E5239" s="59">
        <v>40.515072729574747</v>
      </c>
      <c r="F5239" s="59">
        <v>22.894376948561131</v>
      </c>
      <c r="G5239" s="45"/>
    </row>
    <row r="5240" spans="2:7" s="40" customFormat="1">
      <c r="B5240" s="64">
        <v>41694</v>
      </c>
      <c r="C5240" s="65" t="s">
        <v>77</v>
      </c>
      <c r="D5240" s="59">
        <v>18.600628850191818</v>
      </c>
      <c r="E5240" s="59">
        <v>40.821781470674551</v>
      </c>
      <c r="F5240" s="59">
        <v>22.221152620482734</v>
      </c>
      <c r="G5240" s="45"/>
    </row>
    <row r="5241" spans="2:7" s="40" customFormat="1">
      <c r="B5241" s="64">
        <v>41694</v>
      </c>
      <c r="C5241" s="65" t="s">
        <v>78</v>
      </c>
      <c r="D5241" s="59">
        <v>26.669228019917476</v>
      </c>
      <c r="E5241" s="59">
        <v>46.910548102830759</v>
      </c>
      <c r="F5241" s="59">
        <v>20.241320082913283</v>
      </c>
      <c r="G5241" s="45"/>
    </row>
    <row r="5242" spans="2:7" s="40" customFormat="1">
      <c r="B5242" s="64">
        <v>41694</v>
      </c>
      <c r="C5242" s="65" t="s">
        <v>79</v>
      </c>
      <c r="D5242" s="59">
        <v>25.384791518745214</v>
      </c>
      <c r="E5242" s="59">
        <v>47.618335156730325</v>
      </c>
      <c r="F5242" s="59">
        <v>22.233543637985111</v>
      </c>
      <c r="G5242" s="45"/>
    </row>
    <row r="5243" spans="2:7" s="40" customFormat="1">
      <c r="B5243" s="64">
        <v>41694</v>
      </c>
      <c r="C5243" s="65" t="s">
        <v>80</v>
      </c>
      <c r="D5243" s="59">
        <v>16.316153824541352</v>
      </c>
      <c r="E5243" s="59">
        <v>35.010078170318181</v>
      </c>
      <c r="F5243" s="59">
        <v>18.693924345776828</v>
      </c>
      <c r="G5243" s="45"/>
    </row>
    <row r="5244" spans="2:7" s="40" customFormat="1">
      <c r="B5244" s="64">
        <v>41694</v>
      </c>
      <c r="C5244" s="65" t="s">
        <v>81</v>
      </c>
      <c r="D5244" s="59">
        <v>22.973748034414722</v>
      </c>
      <c r="E5244" s="59">
        <v>45.594114947511585</v>
      </c>
      <c r="F5244" s="59">
        <v>22.620366913096863</v>
      </c>
      <c r="G5244" s="45"/>
    </row>
    <row r="5245" spans="2:7" s="40" customFormat="1">
      <c r="B5245" s="64">
        <v>41694</v>
      </c>
      <c r="C5245" s="65" t="s">
        <v>82</v>
      </c>
      <c r="D5245" s="59">
        <v>24.817686182253105</v>
      </c>
      <c r="E5245" s="59">
        <v>46.259708686371177</v>
      </c>
      <c r="F5245" s="59">
        <v>21.442022504118071</v>
      </c>
      <c r="G5245" s="45"/>
    </row>
    <row r="5246" spans="2:7" s="40" customFormat="1">
      <c r="B5246" s="64">
        <v>41694</v>
      </c>
      <c r="C5246" s="65" t="s">
        <v>83</v>
      </c>
      <c r="D5246" s="59">
        <v>25.998061822413344</v>
      </c>
      <c r="E5246" s="59">
        <v>50.027652881328819</v>
      </c>
      <c r="F5246" s="59">
        <v>24.029591058915475</v>
      </c>
      <c r="G5246" s="45"/>
    </row>
    <row r="5247" spans="2:7" s="40" customFormat="1">
      <c r="B5247" s="64">
        <v>41694</v>
      </c>
      <c r="C5247" s="65" t="s">
        <v>84</v>
      </c>
      <c r="D5247" s="59">
        <v>22.459124943532622</v>
      </c>
      <c r="E5247" s="59">
        <v>40.520912908774747</v>
      </c>
      <c r="F5247" s="59">
        <v>18.061787965242125</v>
      </c>
      <c r="G5247" s="45"/>
    </row>
    <row r="5248" spans="2:7" s="40" customFormat="1">
      <c r="B5248" s="64">
        <v>41694</v>
      </c>
      <c r="C5248" s="65" t="s">
        <v>85</v>
      </c>
      <c r="D5248" s="59">
        <v>19.899740018982097</v>
      </c>
      <c r="E5248" s="59">
        <v>41.038715978994432</v>
      </c>
      <c r="F5248" s="59">
        <v>21.138975960012335</v>
      </c>
      <c r="G5248" s="45"/>
    </row>
    <row r="5249" spans="2:7" s="40" customFormat="1">
      <c r="B5249" s="64">
        <v>41694</v>
      </c>
      <c r="C5249" s="65" t="s">
        <v>86</v>
      </c>
      <c r="D5249" s="59">
        <v>19.099546803053936</v>
      </c>
      <c r="E5249" s="59">
        <v>37.219377449806807</v>
      </c>
      <c r="F5249" s="59">
        <v>18.11983064675287</v>
      </c>
      <c r="G5249" s="45"/>
    </row>
    <row r="5250" spans="2:7" s="40" customFormat="1">
      <c r="B5250" s="64">
        <v>41694</v>
      </c>
      <c r="C5250" s="65" t="s">
        <v>87</v>
      </c>
      <c r="D5250" s="59">
        <v>16.339805004801363</v>
      </c>
      <c r="E5250" s="59">
        <v>28.883263761782004</v>
      </c>
      <c r="F5250" s="59">
        <v>12.543458756980641</v>
      </c>
      <c r="G5250" s="45"/>
    </row>
    <row r="5251" spans="2:7" s="40" customFormat="1">
      <c r="B5251" s="64">
        <v>41694</v>
      </c>
      <c r="C5251" s="65" t="s">
        <v>88</v>
      </c>
      <c r="D5251" s="59">
        <v>15.528959894407199</v>
      </c>
      <c r="E5251" s="59">
        <v>32.577362621349707</v>
      </c>
      <c r="F5251" s="59">
        <v>17.048402726942506</v>
      </c>
      <c r="G5251" s="45"/>
    </row>
    <row r="5252" spans="2:7" s="40" customFormat="1">
      <c r="B5252" s="64">
        <v>41694</v>
      </c>
      <c r="C5252" s="65" t="s">
        <v>89</v>
      </c>
      <c r="D5252" s="59">
        <v>13.727742159184828</v>
      </c>
      <c r="E5252" s="59">
        <v>30.07682411698126</v>
      </c>
      <c r="F5252" s="59">
        <v>16.349081957796432</v>
      </c>
      <c r="G5252" s="45"/>
    </row>
    <row r="5253" spans="2:7" s="40" customFormat="1">
      <c r="B5253" s="64">
        <v>41694</v>
      </c>
      <c r="C5253" s="65" t="s">
        <v>90</v>
      </c>
      <c r="D5253" s="59">
        <v>23.389314033244823</v>
      </c>
      <c r="E5253" s="59">
        <v>45.823130831631453</v>
      </c>
      <c r="F5253" s="59">
        <v>22.43381679838663</v>
      </c>
      <c r="G5253" s="45"/>
    </row>
    <row r="5254" spans="2:7" s="40" customFormat="1">
      <c r="B5254" s="64">
        <v>41694</v>
      </c>
      <c r="C5254" s="65" t="s">
        <v>91</v>
      </c>
      <c r="D5254" s="59">
        <v>17.890068722823688</v>
      </c>
      <c r="E5254" s="59">
        <v>37.45491038013666</v>
      </c>
      <c r="F5254" s="59">
        <v>19.564841657312972</v>
      </c>
      <c r="G5254" s="45"/>
    </row>
    <row r="5255" spans="2:7" s="40" customFormat="1">
      <c r="B5255" s="64">
        <v>41694</v>
      </c>
      <c r="C5255" s="65" t="s">
        <v>92</v>
      </c>
      <c r="D5255" s="59">
        <v>16.057173582315311</v>
      </c>
      <c r="E5255" s="59">
        <v>34.764355383278343</v>
      </c>
      <c r="F5255" s="59">
        <v>18.707181800963031</v>
      </c>
      <c r="G5255" s="45"/>
    </row>
    <row r="5256" spans="2:7" s="40" customFormat="1">
      <c r="B5256" s="64">
        <v>41694</v>
      </c>
      <c r="C5256" s="65" t="s">
        <v>93</v>
      </c>
      <c r="D5256" s="59">
        <v>14.592971042613012</v>
      </c>
      <c r="E5256" s="59">
        <v>32.918025995119493</v>
      </c>
      <c r="F5256" s="59">
        <v>18.325054952506481</v>
      </c>
      <c r="G5256" s="45"/>
    </row>
    <row r="5257" spans="2:7" s="40" customFormat="1">
      <c r="B5257" s="64">
        <v>41694</v>
      </c>
      <c r="C5257" s="65" t="s">
        <v>94</v>
      </c>
      <c r="D5257" s="59">
        <v>18.017721490143721</v>
      </c>
      <c r="E5257" s="59">
        <v>39.071730473315661</v>
      </c>
      <c r="F5257" s="59">
        <v>21.05400898317194</v>
      </c>
      <c r="G5257" s="45"/>
    </row>
    <row r="5258" spans="2:7" s="40" customFormat="1">
      <c r="B5258" s="64">
        <v>41694</v>
      </c>
      <c r="C5258" s="65" t="s">
        <v>95</v>
      </c>
      <c r="D5258" s="59">
        <v>28.207327563919826</v>
      </c>
      <c r="E5258" s="59">
        <v>54.228570294606222</v>
      </c>
      <c r="F5258" s="59">
        <v>26.021242730686396</v>
      </c>
      <c r="G5258" s="45"/>
    </row>
    <row r="5259" spans="2:7" s="40" customFormat="1">
      <c r="B5259" s="64">
        <v>41694</v>
      </c>
      <c r="C5259" s="65" t="s">
        <v>96</v>
      </c>
      <c r="D5259" s="59">
        <v>20.3156354762442</v>
      </c>
      <c r="E5259" s="59">
        <v>39.938615443735131</v>
      </c>
      <c r="F5259" s="59">
        <v>19.622979967490931</v>
      </c>
      <c r="G5259" s="45"/>
    </row>
    <row r="5260" spans="2:7" s="40" customFormat="1">
      <c r="B5260" s="64">
        <v>41694</v>
      </c>
      <c r="C5260" s="65" t="s">
        <v>97</v>
      </c>
      <c r="D5260" s="59">
        <v>26.195959937713415</v>
      </c>
      <c r="E5260" s="59">
        <v>49.797511014968983</v>
      </c>
      <c r="F5260" s="59">
        <v>23.601551077255568</v>
      </c>
      <c r="G5260" s="45"/>
    </row>
    <row r="5261" spans="2:7" s="40" customFormat="1">
      <c r="B5261" s="64">
        <v>41694</v>
      </c>
      <c r="C5261" s="65" t="s">
        <v>98</v>
      </c>
      <c r="D5261" s="59">
        <v>52.983210809938953</v>
      </c>
      <c r="E5261" s="59">
        <v>95.839242098740314</v>
      </c>
      <c r="F5261" s="59">
        <v>42.856031288801361</v>
      </c>
      <c r="G5261" s="45"/>
    </row>
    <row r="5262" spans="2:7" s="40" customFormat="1">
      <c r="B5262" s="64">
        <v>41694</v>
      </c>
      <c r="C5262" s="65" t="s">
        <v>99</v>
      </c>
      <c r="D5262" s="59">
        <v>45.72381564769546</v>
      </c>
      <c r="E5262" s="59">
        <v>80.398750608189928</v>
      </c>
      <c r="F5262" s="59">
        <v>34.674934960494468</v>
      </c>
      <c r="G5262" s="45"/>
    </row>
    <row r="5263" spans="2:7" s="40" customFormat="1">
      <c r="B5263" s="64">
        <v>41694</v>
      </c>
      <c r="C5263" s="65" t="s">
        <v>100</v>
      </c>
      <c r="D5263" s="59">
        <v>34.480687811991132</v>
      </c>
      <c r="E5263" s="59">
        <v>60.323898573412428</v>
      </c>
      <c r="F5263" s="59">
        <v>25.843210761421297</v>
      </c>
      <c r="G5263" s="45"/>
    </row>
    <row r="5264" spans="2:7" s="40" customFormat="1">
      <c r="B5264" s="64">
        <v>41694</v>
      </c>
      <c r="C5264" s="65" t="s">
        <v>101</v>
      </c>
      <c r="D5264" s="59">
        <v>40.045713166008291</v>
      </c>
      <c r="E5264" s="59">
        <v>70.933315756755832</v>
      </c>
      <c r="F5264" s="59">
        <v>30.887602590747541</v>
      </c>
      <c r="G5264" s="45"/>
    </row>
    <row r="5265" spans="2:7" s="40" customFormat="1">
      <c r="B5265" s="64">
        <v>41694</v>
      </c>
      <c r="C5265" s="65" t="s">
        <v>102</v>
      </c>
      <c r="D5265" s="59">
        <v>30.034963311306218</v>
      </c>
      <c r="E5265" s="59">
        <v>61.476647523161716</v>
      </c>
      <c r="F5265" s="59">
        <v>31.441684211855499</v>
      </c>
      <c r="G5265" s="45"/>
    </row>
    <row r="5266" spans="2:7" s="40" customFormat="1">
      <c r="B5266" s="64">
        <v>41694</v>
      </c>
      <c r="C5266" s="65" t="s">
        <v>103</v>
      </c>
      <c r="D5266" s="59">
        <v>33.039205922916842</v>
      </c>
      <c r="E5266" s="59">
        <v>69.510819858556715</v>
      </c>
      <c r="F5266" s="59">
        <v>36.471613935639873</v>
      </c>
      <c r="G5266" s="45"/>
    </row>
    <row r="5267" spans="2:7" s="40" customFormat="1">
      <c r="B5267" s="64">
        <v>41694</v>
      </c>
      <c r="C5267" s="65" t="s">
        <v>104</v>
      </c>
      <c r="D5267" s="59">
        <v>15.302714704731169</v>
      </c>
      <c r="E5267" s="59">
        <v>40.282166398294912</v>
      </c>
      <c r="F5267" s="59">
        <v>24.979451693563743</v>
      </c>
      <c r="G5267" s="45"/>
    </row>
    <row r="5268" spans="2:7" s="40" customFormat="1">
      <c r="B5268" s="64">
        <v>41694</v>
      </c>
      <c r="C5268" s="65" t="s">
        <v>105</v>
      </c>
      <c r="D5268" s="59">
        <v>25.399707606425267</v>
      </c>
      <c r="E5268" s="59">
        <v>56.00124248086513</v>
      </c>
      <c r="F5268" s="59">
        <v>30.601534874439864</v>
      </c>
      <c r="G5268" s="45"/>
    </row>
    <row r="5269" spans="2:7" s="40" customFormat="1">
      <c r="B5269" s="64">
        <v>41694</v>
      </c>
      <c r="C5269" s="65" t="s">
        <v>106</v>
      </c>
      <c r="D5269" s="59">
        <v>22.828634564464732</v>
      </c>
      <c r="E5269" s="59">
        <v>50.945685842708279</v>
      </c>
      <c r="F5269" s="59">
        <v>28.117051278243547</v>
      </c>
      <c r="G5269" s="45"/>
    </row>
    <row r="5270" spans="2:7" s="40" customFormat="1">
      <c r="B5270" s="64">
        <v>41694</v>
      </c>
      <c r="C5270" s="65" t="s">
        <v>107</v>
      </c>
      <c r="D5270" s="59">
        <v>24.536593541429092</v>
      </c>
      <c r="E5270" s="59">
        <v>46.987843213570741</v>
      </c>
      <c r="F5270" s="59">
        <v>22.45124967214165</v>
      </c>
      <c r="G5270" s="45"/>
    </row>
    <row r="5271" spans="2:7" s="40" customFormat="1">
      <c r="B5271" s="64">
        <v>41694</v>
      </c>
      <c r="C5271" s="65" t="s">
        <v>108</v>
      </c>
      <c r="D5271" s="59">
        <v>18.845541287931908</v>
      </c>
      <c r="E5271" s="59">
        <v>36.737955310777124</v>
      </c>
      <c r="F5271" s="59">
        <v>17.892414022845216</v>
      </c>
      <c r="G5271" s="45"/>
    </row>
    <row r="5272" spans="2:7" s="40" customFormat="1">
      <c r="B5272" s="64">
        <v>41694</v>
      </c>
      <c r="C5272" s="65" t="s">
        <v>109</v>
      </c>
      <c r="D5272" s="59">
        <v>7.1673699687214878</v>
      </c>
      <c r="E5272" s="59">
        <v>16.490149306829736</v>
      </c>
      <c r="F5272" s="59">
        <v>9.3227793381082478</v>
      </c>
      <c r="G5272" s="45"/>
    </row>
    <row r="5273" spans="2:7" s="40" customFormat="1">
      <c r="B5273" s="64">
        <v>41694</v>
      </c>
      <c r="C5273" s="65" t="s">
        <v>110</v>
      </c>
      <c r="D5273" s="59">
        <v>12.195344618316533</v>
      </c>
      <c r="E5273" s="59">
        <v>20.935054373176964</v>
      </c>
      <c r="F5273" s="59">
        <v>8.7397097548604314</v>
      </c>
      <c r="G5273" s="45"/>
    </row>
    <row r="5274" spans="2:7" s="40" customFormat="1">
      <c r="B5274" s="64">
        <v>41694</v>
      </c>
      <c r="C5274" s="65" t="s">
        <v>111</v>
      </c>
      <c r="D5274" s="59">
        <v>9.8661195828020478</v>
      </c>
      <c r="E5274" s="59">
        <v>20.397001205267305</v>
      </c>
      <c r="F5274" s="59">
        <v>10.530881622465257</v>
      </c>
      <c r="G5274" s="45"/>
    </row>
    <row r="5275" spans="2:7" s="40" customFormat="1">
      <c r="B5275" s="64">
        <v>41694</v>
      </c>
      <c r="C5275" s="65" t="s">
        <v>112</v>
      </c>
      <c r="D5275" s="59">
        <v>9.9190472162200614</v>
      </c>
      <c r="E5275" s="59">
        <v>20.798558975487051</v>
      </c>
      <c r="F5275" s="59">
        <v>10.87951175926699</v>
      </c>
      <c r="G5275" s="45"/>
    </row>
    <row r="5276" spans="2:7" s="40" customFormat="1">
      <c r="B5276" s="64">
        <v>41694</v>
      </c>
      <c r="C5276" s="65" t="s">
        <v>113</v>
      </c>
      <c r="D5276" s="59">
        <v>7.3261354914715229</v>
      </c>
      <c r="E5276" s="59">
        <v>19.194142684668051</v>
      </c>
      <c r="F5276" s="59">
        <v>11.868007193196529</v>
      </c>
      <c r="G5276" s="45"/>
    </row>
    <row r="5277" spans="2:7" s="40" customFormat="1">
      <c r="B5277" s="64">
        <v>41694</v>
      </c>
      <c r="C5277" s="65" t="s">
        <v>114</v>
      </c>
      <c r="D5277" s="59">
        <v>9.308091691303936</v>
      </c>
      <c r="E5277" s="59">
        <v>19.015001890358164</v>
      </c>
      <c r="F5277" s="59">
        <v>9.7069101990542279</v>
      </c>
      <c r="G5277" s="45"/>
    </row>
    <row r="5278" spans="2:7" s="40" customFormat="1">
      <c r="B5278" s="64">
        <v>41694</v>
      </c>
      <c r="C5278" s="65" t="s">
        <v>115</v>
      </c>
      <c r="D5278" s="59">
        <v>4.3326297574629011</v>
      </c>
      <c r="E5278" s="59">
        <v>15.045455633990636</v>
      </c>
      <c r="F5278" s="59">
        <v>10.712825876527734</v>
      </c>
      <c r="G5278" s="45"/>
    </row>
    <row r="5279" spans="2:7" s="40" customFormat="1">
      <c r="B5279" s="64">
        <v>41694</v>
      </c>
      <c r="C5279" s="65" t="s">
        <v>116</v>
      </c>
      <c r="D5279" s="59">
        <v>9.7301887356720247</v>
      </c>
      <c r="E5279" s="59">
        <v>18.477208032488502</v>
      </c>
      <c r="F5279" s="59">
        <v>8.7470192968164771</v>
      </c>
      <c r="G5279" s="45"/>
    </row>
    <row r="5280" spans="2:7" s="40" customFormat="1">
      <c r="B5280" s="64">
        <v>41694</v>
      </c>
      <c r="C5280" s="65" t="s">
        <v>117</v>
      </c>
      <c r="D5280" s="59">
        <v>7.2424600302075079</v>
      </c>
      <c r="E5280" s="59">
        <v>13.715614515291465</v>
      </c>
      <c r="F5280" s="59">
        <v>6.4731544850839571</v>
      </c>
      <c r="G5280" s="45"/>
    </row>
    <row r="5281" spans="2:7" s="40" customFormat="1">
      <c r="B5281" s="64">
        <v>41694</v>
      </c>
      <c r="C5281" s="65" t="s">
        <v>118</v>
      </c>
      <c r="D5281" s="59">
        <v>8.0333029981336725</v>
      </c>
      <c r="E5281" s="59">
        <v>17.612053063069038</v>
      </c>
      <c r="F5281" s="59">
        <v>9.578750064935365</v>
      </c>
      <c r="G5281" s="45"/>
    </row>
    <row r="5282" spans="2:7" s="40" customFormat="1">
      <c r="B5282" s="64">
        <v>41694</v>
      </c>
      <c r="C5282" s="65" t="s">
        <v>119</v>
      </c>
      <c r="D5282" s="59">
        <v>6.8316245212334232</v>
      </c>
      <c r="E5282" s="59">
        <v>18.28814456142862</v>
      </c>
      <c r="F5282" s="59">
        <v>11.456520040195198</v>
      </c>
      <c r="G5282" s="45"/>
    </row>
    <row r="5283" spans="2:7" s="40" customFormat="1">
      <c r="B5283" s="64">
        <v>41694</v>
      </c>
      <c r="C5283" s="65" t="s">
        <v>120</v>
      </c>
      <c r="D5283" s="59">
        <v>7.9704085723936613</v>
      </c>
      <c r="E5283" s="59">
        <v>14.624443566540899</v>
      </c>
      <c r="F5283" s="59">
        <v>6.6540349941472376</v>
      </c>
      <c r="G5283" s="45"/>
    </row>
    <row r="5284" spans="2:7" s="40" customFormat="1">
      <c r="B5284" s="64">
        <v>41694</v>
      </c>
      <c r="C5284" s="65" t="s">
        <v>121</v>
      </c>
      <c r="D5284" s="59">
        <v>4.7127686189109816</v>
      </c>
      <c r="E5284" s="59">
        <v>10.886695149333226</v>
      </c>
      <c r="F5284" s="59">
        <v>6.1739265304222446</v>
      </c>
      <c r="G5284" s="45"/>
    </row>
    <row r="5285" spans="2:7" s="40" customFormat="1">
      <c r="B5285" s="64">
        <v>41694</v>
      </c>
      <c r="C5285" s="65" t="s">
        <v>122</v>
      </c>
      <c r="D5285" s="59">
        <v>6.6528504287193879</v>
      </c>
      <c r="E5285" s="59">
        <v>11.383189779492916</v>
      </c>
      <c r="F5285" s="59">
        <v>4.7303393507735283</v>
      </c>
      <c r="G5285" s="45"/>
    </row>
    <row r="5286" spans="2:7" s="40" customFormat="1">
      <c r="B5286" s="64">
        <v>41694</v>
      </c>
      <c r="C5286" s="65" t="s">
        <v>123</v>
      </c>
      <c r="D5286" s="59">
        <v>2.7940493958905832</v>
      </c>
      <c r="E5286" s="59">
        <v>7.1172616326355715</v>
      </c>
      <c r="F5286" s="59">
        <v>4.3232122367449879</v>
      </c>
      <c r="G5286" s="45"/>
    </row>
    <row r="5287" spans="2:7" s="40" customFormat="1">
      <c r="B5287" s="64">
        <v>41694</v>
      </c>
      <c r="C5287" s="65" t="s">
        <v>124</v>
      </c>
      <c r="D5287" s="59">
        <v>2.4250787550205057</v>
      </c>
      <c r="E5287" s="59">
        <v>6.0297174433662484</v>
      </c>
      <c r="F5287" s="59">
        <v>3.6046386883457426</v>
      </c>
      <c r="G5287" s="45"/>
    </row>
    <row r="5288" spans="2:7" s="40" customFormat="1">
      <c r="B5288" s="64">
        <v>41694</v>
      </c>
      <c r="C5288" s="65" t="s">
        <v>125</v>
      </c>
      <c r="D5288" s="59">
        <v>3.6587883765347633</v>
      </c>
      <c r="E5288" s="59">
        <v>9.2823415948142234</v>
      </c>
      <c r="F5288" s="59">
        <v>5.6235532182794596</v>
      </c>
      <c r="G5288" s="45"/>
    </row>
    <row r="5289" spans="2:7" s="40" customFormat="1">
      <c r="B5289" s="64">
        <v>41695</v>
      </c>
      <c r="C5289" s="65">
        <v>0</v>
      </c>
      <c r="D5289" s="59">
        <v>4.2704401918508914</v>
      </c>
      <c r="E5289" s="59">
        <v>7.6667819309352296</v>
      </c>
      <c r="F5289" s="59">
        <v>3.3963417390843382</v>
      </c>
      <c r="G5289" s="45"/>
    </row>
    <row r="5290" spans="2:7" s="40" customFormat="1">
      <c r="B5290" s="64">
        <v>41695</v>
      </c>
      <c r="C5290" s="65" t="s">
        <v>31</v>
      </c>
      <c r="D5290" s="59">
        <v>3.1949940498546678</v>
      </c>
      <c r="E5290" s="59">
        <v>7.6774804465952231</v>
      </c>
      <c r="F5290" s="59">
        <v>4.4824863967405548</v>
      </c>
      <c r="G5290" s="45"/>
    </row>
    <row r="5291" spans="2:7" s="40" customFormat="1">
      <c r="B5291" s="64">
        <v>41695</v>
      </c>
      <c r="C5291" s="65" t="s">
        <v>32</v>
      </c>
      <c r="D5291" s="59">
        <v>2.0351411631384249</v>
      </c>
      <c r="E5291" s="59">
        <v>4.2981991653673264</v>
      </c>
      <c r="F5291" s="59">
        <v>2.2630580022289015</v>
      </c>
      <c r="G5291" s="45"/>
    </row>
    <row r="5292" spans="2:7" s="40" customFormat="1">
      <c r="B5292" s="64">
        <v>41695</v>
      </c>
      <c r="C5292" s="65" t="s">
        <v>33</v>
      </c>
      <c r="D5292" s="59">
        <v>0.7697857967221613</v>
      </c>
      <c r="E5292" s="59">
        <v>1.499644394839067</v>
      </c>
      <c r="F5292" s="59">
        <v>0.72985859811690568</v>
      </c>
      <c r="G5292" s="45"/>
    </row>
    <row r="5293" spans="2:7" s="40" customFormat="1">
      <c r="B5293" s="64">
        <v>41695</v>
      </c>
      <c r="C5293" s="65" t="s">
        <v>34</v>
      </c>
      <c r="D5293" s="59">
        <v>4.6820905391289793</v>
      </c>
      <c r="E5293" s="59">
        <v>7.6673340103752308</v>
      </c>
      <c r="F5293" s="59">
        <v>2.9852434712462514</v>
      </c>
      <c r="G5293" s="45"/>
    </row>
    <row r="5294" spans="2:7" s="40" customFormat="1">
      <c r="B5294" s="64">
        <v>41695</v>
      </c>
      <c r="C5294" s="65" t="s">
        <v>35</v>
      </c>
      <c r="D5294" s="59">
        <v>3.1636461030006617</v>
      </c>
      <c r="E5294" s="59">
        <v>5.6819558571164652</v>
      </c>
      <c r="F5294" s="59">
        <v>2.5183097541158035</v>
      </c>
      <c r="G5294" s="45"/>
    </row>
    <row r="5295" spans="2:7" s="40" customFormat="1">
      <c r="B5295" s="64">
        <v>41695</v>
      </c>
      <c r="C5295" s="65" t="s">
        <v>36</v>
      </c>
      <c r="D5295" s="59">
        <v>0.23200595127604923</v>
      </c>
      <c r="E5295" s="59">
        <v>0.64424822734959863</v>
      </c>
      <c r="F5295" s="59">
        <v>0.41224227607354941</v>
      </c>
      <c r="G5295" s="45"/>
    </row>
    <row r="5296" spans="2:7" s="40" customFormat="1">
      <c r="B5296" s="64">
        <v>41695</v>
      </c>
      <c r="C5296" s="65" t="s">
        <v>37</v>
      </c>
      <c r="D5296" s="59">
        <v>4.8405970656550128</v>
      </c>
      <c r="E5296" s="59">
        <v>5.7560918706964204</v>
      </c>
      <c r="F5296" s="59">
        <v>0.91549480504140757</v>
      </c>
      <c r="G5296" s="45"/>
    </row>
    <row r="5297" spans="2:7" s="40" customFormat="1">
      <c r="B5297" s="64">
        <v>41695</v>
      </c>
      <c r="C5297" s="65" t="s">
        <v>38</v>
      </c>
      <c r="D5297" s="59">
        <v>7.2241477904915126</v>
      </c>
      <c r="E5297" s="59">
        <v>8.5339558685546919</v>
      </c>
      <c r="F5297" s="59">
        <v>1.3098080780631793</v>
      </c>
      <c r="G5297" s="45"/>
    </row>
    <row r="5298" spans="2:7" s="40" customFormat="1">
      <c r="B5298" s="64">
        <v>41695</v>
      </c>
      <c r="C5298" s="65" t="s">
        <v>39</v>
      </c>
      <c r="D5298" s="59">
        <v>5.2310338441930959</v>
      </c>
      <c r="E5298" s="59">
        <v>5.460562623556604</v>
      </c>
      <c r="F5298" s="59">
        <v>0.22952877936350813</v>
      </c>
      <c r="G5298" s="45"/>
    </row>
    <row r="5299" spans="2:7" s="40" customFormat="1">
      <c r="B5299" s="64">
        <v>41695</v>
      </c>
      <c r="C5299" s="65" t="s">
        <v>40</v>
      </c>
      <c r="D5299" s="59">
        <v>2.415189090250506</v>
      </c>
      <c r="E5299" s="59">
        <v>2.6405516974983581</v>
      </c>
      <c r="F5299" s="59">
        <v>0.22536260724785206</v>
      </c>
      <c r="G5299" s="45"/>
    </row>
    <row r="5300" spans="2:7" s="40" customFormat="1">
      <c r="B5300" s="64">
        <v>41695</v>
      </c>
      <c r="C5300" s="65" t="s">
        <v>41</v>
      </c>
      <c r="D5300" s="59">
        <v>0.37968895072807901</v>
      </c>
      <c r="E5300" s="59">
        <v>1.2041132465992519</v>
      </c>
      <c r="F5300" s="59">
        <v>0.82442429587117294</v>
      </c>
      <c r="G5300" s="45"/>
    </row>
    <row r="5301" spans="2:7" s="40" customFormat="1">
      <c r="B5301" s="64">
        <v>41695</v>
      </c>
      <c r="C5301" s="65" t="s">
        <v>42</v>
      </c>
      <c r="D5301" s="59">
        <v>3.1746931571466654</v>
      </c>
      <c r="E5301" s="59">
        <v>4.4890994792472085</v>
      </c>
      <c r="F5301" s="59">
        <v>1.3144063221005431</v>
      </c>
      <c r="G5301" s="45"/>
    </row>
    <row r="5302" spans="2:7" s="40" customFormat="1">
      <c r="B5302" s="64">
        <v>41695</v>
      </c>
      <c r="C5302" s="65" t="s">
        <v>43</v>
      </c>
      <c r="D5302" s="59">
        <v>2.8688904591686013</v>
      </c>
      <c r="E5302" s="59">
        <v>2.9998287020781347</v>
      </c>
      <c r="F5302" s="59">
        <v>0.13093824290953338</v>
      </c>
      <c r="G5302" s="45"/>
    </row>
    <row r="5303" spans="2:7" s="40" customFormat="1">
      <c r="B5303" s="64">
        <v>41695</v>
      </c>
      <c r="C5303" s="65" t="s">
        <v>44</v>
      </c>
      <c r="D5303" s="59">
        <v>1.5083110102063162</v>
      </c>
      <c r="E5303" s="59">
        <v>1.6900747567989487</v>
      </c>
      <c r="F5303" s="59">
        <v>0.1817637465926325</v>
      </c>
      <c r="G5303" s="45"/>
    </row>
    <row r="5304" spans="2:7" s="40" customFormat="1">
      <c r="B5304" s="64">
        <v>41695</v>
      </c>
      <c r="C5304" s="65" t="s">
        <v>45</v>
      </c>
      <c r="D5304" s="59">
        <v>5.0629763952010629</v>
      </c>
      <c r="E5304" s="59">
        <v>5.2393260406367421</v>
      </c>
      <c r="F5304" s="59">
        <v>0.17634964543567921</v>
      </c>
      <c r="G5304" s="45"/>
    </row>
    <row r="5305" spans="2:7" s="40" customFormat="1">
      <c r="B5305" s="64">
        <v>41695</v>
      </c>
      <c r="C5305" s="65" t="s">
        <v>46</v>
      </c>
      <c r="D5305" s="59">
        <v>3.5652596718447485</v>
      </c>
      <c r="E5305" s="59">
        <v>5.271110377546723</v>
      </c>
      <c r="F5305" s="59">
        <v>1.7058507057019745</v>
      </c>
      <c r="G5305" s="45"/>
    </row>
    <row r="5306" spans="2:7" s="40" customFormat="1">
      <c r="B5306" s="64">
        <v>41695</v>
      </c>
      <c r="C5306" s="65" t="s">
        <v>47</v>
      </c>
      <c r="D5306" s="59">
        <v>7.2150670128255152</v>
      </c>
      <c r="E5306" s="59">
        <v>13.489637464111613</v>
      </c>
      <c r="F5306" s="59">
        <v>6.274570451286098</v>
      </c>
      <c r="G5306" s="45"/>
    </row>
    <row r="5307" spans="2:7" s="40" customFormat="1">
      <c r="B5307" s="64">
        <v>41695</v>
      </c>
      <c r="C5307" s="65" t="s">
        <v>48</v>
      </c>
      <c r="D5307" s="59">
        <v>0.6223663164061306</v>
      </c>
      <c r="E5307" s="59">
        <v>2.6198044621583718</v>
      </c>
      <c r="F5307" s="59">
        <v>1.9974381457522412</v>
      </c>
      <c r="G5307" s="45"/>
    </row>
    <row r="5308" spans="2:7" s="40" customFormat="1">
      <c r="B5308" s="64">
        <v>41695</v>
      </c>
      <c r="C5308" s="65" t="s">
        <v>49</v>
      </c>
      <c r="D5308" s="59">
        <v>2.6055584614545473</v>
      </c>
      <c r="E5308" s="59">
        <v>5.2291393010967493</v>
      </c>
      <c r="F5308" s="59">
        <v>2.623580839642202</v>
      </c>
      <c r="G5308" s="45"/>
    </row>
    <row r="5309" spans="2:7" s="40" customFormat="1">
      <c r="B5309" s="64">
        <v>41695</v>
      </c>
      <c r="C5309" s="65" t="s">
        <v>50</v>
      </c>
      <c r="D5309" s="59">
        <v>3.1225210880806564</v>
      </c>
      <c r="E5309" s="59">
        <v>9.7506715824639389</v>
      </c>
      <c r="F5309" s="59">
        <v>6.6281504943832825</v>
      </c>
      <c r="G5309" s="45"/>
    </row>
    <row r="5310" spans="2:7" s="40" customFormat="1">
      <c r="B5310" s="64">
        <v>41695</v>
      </c>
      <c r="C5310" s="65" t="s">
        <v>51</v>
      </c>
      <c r="D5310" s="59">
        <v>5.9920000019052599</v>
      </c>
      <c r="E5310" s="59">
        <v>14.610424133990918</v>
      </c>
      <c r="F5310" s="59">
        <v>8.6184241320856572</v>
      </c>
      <c r="G5310" s="45"/>
    </row>
    <row r="5311" spans="2:7" s="40" customFormat="1">
      <c r="B5311" s="64">
        <v>41695</v>
      </c>
      <c r="C5311" s="65" t="s">
        <v>52</v>
      </c>
      <c r="D5311" s="59">
        <v>5.8022436043012213</v>
      </c>
      <c r="E5311" s="59">
        <v>13.004884863401916</v>
      </c>
      <c r="F5311" s="59">
        <v>7.2026412591006945</v>
      </c>
      <c r="G5311" s="45"/>
    </row>
    <row r="5312" spans="2:7" s="40" customFormat="1">
      <c r="B5312" s="64">
        <v>41695</v>
      </c>
      <c r="C5312" s="65" t="s">
        <v>53</v>
      </c>
      <c r="D5312" s="59">
        <v>9.6002924053420209</v>
      </c>
      <c r="E5312" s="59">
        <v>17.146472751049341</v>
      </c>
      <c r="F5312" s="59">
        <v>7.5461803457073202</v>
      </c>
      <c r="G5312" s="45"/>
    </row>
    <row r="5313" spans="2:7" s="40" customFormat="1">
      <c r="B5313" s="64">
        <v>41695</v>
      </c>
      <c r="C5313" s="65" t="s">
        <v>54</v>
      </c>
      <c r="D5313" s="59">
        <v>9.0413585031559034</v>
      </c>
      <c r="E5313" s="59">
        <v>16.8932244596595</v>
      </c>
      <c r="F5313" s="59">
        <v>7.8518659565035964</v>
      </c>
      <c r="G5313" s="45"/>
    </row>
    <row r="5314" spans="2:7" s="40" customFormat="1">
      <c r="B5314" s="64">
        <v>41695</v>
      </c>
      <c r="C5314" s="65" t="s">
        <v>55</v>
      </c>
      <c r="D5314" s="59">
        <v>5.2434732410911042</v>
      </c>
      <c r="E5314" s="59">
        <v>15.953238244390084</v>
      </c>
      <c r="F5314" s="59">
        <v>10.70976500329898</v>
      </c>
      <c r="G5314" s="45"/>
    </row>
    <row r="5315" spans="2:7" s="40" customFormat="1">
      <c r="B5315" s="64">
        <v>41695</v>
      </c>
      <c r="C5315" s="65" t="s">
        <v>56</v>
      </c>
      <c r="D5315" s="59">
        <v>8.8518577691038658</v>
      </c>
      <c r="E5315" s="59">
        <v>21.10936660288688</v>
      </c>
      <c r="F5315" s="59">
        <v>12.257508833783014</v>
      </c>
      <c r="G5315" s="45"/>
    </row>
    <row r="5316" spans="2:7" s="40" customFormat="1">
      <c r="B5316" s="64">
        <v>41695</v>
      </c>
      <c r="C5316" s="65" t="s">
        <v>57</v>
      </c>
      <c r="D5316" s="59">
        <v>9.9704342423721002</v>
      </c>
      <c r="E5316" s="59">
        <v>24.49068681386478</v>
      </c>
      <c r="F5316" s="59">
        <v>14.52025257149268</v>
      </c>
      <c r="G5316" s="45"/>
    </row>
    <row r="5317" spans="2:7" s="40" customFormat="1">
      <c r="B5317" s="64">
        <v>41695</v>
      </c>
      <c r="C5317" s="65" t="s">
        <v>58</v>
      </c>
      <c r="D5317" s="59">
        <v>31.695090190462683</v>
      </c>
      <c r="E5317" s="59">
        <v>71.032722220665846</v>
      </c>
      <c r="F5317" s="59">
        <v>39.337632030203167</v>
      </c>
      <c r="G5317" s="45"/>
    </row>
    <row r="5318" spans="2:7" s="40" customFormat="1">
      <c r="B5318" s="64">
        <v>41695</v>
      </c>
      <c r="C5318" s="65" t="s">
        <v>59</v>
      </c>
      <c r="D5318" s="59">
        <v>39.704166209614371</v>
      </c>
      <c r="E5318" s="59">
        <v>75.598434086353009</v>
      </c>
      <c r="F5318" s="59">
        <v>35.894267876738638</v>
      </c>
      <c r="G5318" s="45"/>
    </row>
    <row r="5319" spans="2:7" s="40" customFormat="1">
      <c r="B5319" s="64">
        <v>41695</v>
      </c>
      <c r="C5319" s="65" t="s">
        <v>60</v>
      </c>
      <c r="D5319" s="59">
        <v>60.734078336772818</v>
      </c>
      <c r="E5319" s="59">
        <v>106.71669079893368</v>
      </c>
      <c r="F5319" s="59">
        <v>45.982612462160866</v>
      </c>
      <c r="G5319" s="45"/>
    </row>
    <row r="5320" spans="2:7" s="40" customFormat="1">
      <c r="B5320" s="64">
        <v>41695</v>
      </c>
      <c r="C5320" s="65" t="s">
        <v>61</v>
      </c>
      <c r="D5320" s="59">
        <v>83.083898855509531</v>
      </c>
      <c r="E5320" s="59">
        <v>140.63611002091261</v>
      </c>
      <c r="F5320" s="59">
        <v>57.552211165403079</v>
      </c>
      <c r="G5320" s="45"/>
    </row>
    <row r="5321" spans="2:7" s="40" customFormat="1">
      <c r="B5321" s="64">
        <v>41695</v>
      </c>
      <c r="C5321" s="65" t="s">
        <v>62</v>
      </c>
      <c r="D5321" s="59">
        <v>103.30324105576182</v>
      </c>
      <c r="E5321" s="59">
        <v>158.81282982620132</v>
      </c>
      <c r="F5321" s="59">
        <v>55.509588770439507</v>
      </c>
      <c r="G5321" s="45"/>
    </row>
    <row r="5322" spans="2:7" s="40" customFormat="1">
      <c r="B5322" s="64">
        <v>41695</v>
      </c>
      <c r="C5322" s="65" t="s">
        <v>63</v>
      </c>
      <c r="D5322" s="59">
        <v>71.934022597233195</v>
      </c>
      <c r="E5322" s="59">
        <v>132.50490467271769</v>
      </c>
      <c r="F5322" s="59">
        <v>60.570882075484491</v>
      </c>
      <c r="G5322" s="45"/>
    </row>
    <row r="5323" spans="2:7" s="40" customFormat="1">
      <c r="B5323" s="64">
        <v>41695</v>
      </c>
      <c r="C5323" s="65" t="s">
        <v>64</v>
      </c>
      <c r="D5323" s="59">
        <v>64.000247788143525</v>
      </c>
      <c r="E5323" s="59">
        <v>113.59277137242943</v>
      </c>
      <c r="F5323" s="59">
        <v>49.5925235842859</v>
      </c>
      <c r="G5323" s="45"/>
    </row>
    <row r="5324" spans="2:7" s="40" customFormat="1">
      <c r="B5324" s="64">
        <v>41695</v>
      </c>
      <c r="C5324" s="65" t="s">
        <v>65</v>
      </c>
      <c r="D5324" s="59">
        <v>31.837280033656732</v>
      </c>
      <c r="E5324" s="59">
        <v>63.591962511680492</v>
      </c>
      <c r="F5324" s="59">
        <v>31.75468247802376</v>
      </c>
      <c r="G5324" s="45"/>
    </row>
    <row r="5325" spans="2:7" s="40" customFormat="1">
      <c r="B5325" s="64">
        <v>41695</v>
      </c>
      <c r="C5325" s="65" t="s">
        <v>66</v>
      </c>
      <c r="D5325" s="59">
        <v>29.579684793900256</v>
      </c>
      <c r="E5325" s="59">
        <v>51.324645850018115</v>
      </c>
      <c r="F5325" s="59">
        <v>21.744961056117859</v>
      </c>
      <c r="G5325" s="45"/>
    </row>
    <row r="5326" spans="2:7" s="40" customFormat="1">
      <c r="B5326" s="64">
        <v>41695</v>
      </c>
      <c r="C5326" s="65" t="s">
        <v>67</v>
      </c>
      <c r="D5326" s="59">
        <v>15.74523198263533</v>
      </c>
      <c r="E5326" s="59">
        <v>29.620253347261599</v>
      </c>
      <c r="F5326" s="59">
        <v>13.875021364626269</v>
      </c>
      <c r="G5326" s="45"/>
    </row>
    <row r="5327" spans="2:7" s="40" customFormat="1">
      <c r="B5327" s="64">
        <v>41695</v>
      </c>
      <c r="C5327" s="65" t="s">
        <v>68</v>
      </c>
      <c r="D5327" s="59">
        <v>13.086144816562769</v>
      </c>
      <c r="E5327" s="59">
        <v>24.51666929838477</v>
      </c>
      <c r="F5327" s="59">
        <v>11.430524481822001</v>
      </c>
      <c r="G5327" s="45"/>
    </row>
    <row r="5328" spans="2:7" s="40" customFormat="1">
      <c r="B5328" s="64">
        <v>41695</v>
      </c>
      <c r="C5328" s="65" t="s">
        <v>69</v>
      </c>
      <c r="D5328" s="59">
        <v>9.3504724488139779</v>
      </c>
      <c r="E5328" s="59">
        <v>25.373095671964236</v>
      </c>
      <c r="F5328" s="59">
        <v>16.022623223150259</v>
      </c>
      <c r="G5328" s="45"/>
    </row>
    <row r="5329" spans="2:7" s="40" customFormat="1">
      <c r="B5329" s="64">
        <v>41695</v>
      </c>
      <c r="C5329" s="65" t="s">
        <v>70</v>
      </c>
      <c r="D5329" s="59">
        <v>15.165837457533213</v>
      </c>
      <c r="E5329" s="59">
        <v>32.380076515739887</v>
      </c>
      <c r="F5329" s="59">
        <v>17.214239058206672</v>
      </c>
      <c r="G5329" s="45"/>
    </row>
    <row r="5330" spans="2:7" s="40" customFormat="1">
      <c r="B5330" s="64">
        <v>41695</v>
      </c>
      <c r="C5330" s="65" t="s">
        <v>71</v>
      </c>
      <c r="D5330" s="59">
        <v>19.989383461776232</v>
      </c>
      <c r="E5330" s="59">
        <v>41.099341677774468</v>
      </c>
      <c r="F5330" s="59">
        <v>21.109958215998237</v>
      </c>
      <c r="G5330" s="45"/>
    </row>
    <row r="5331" spans="2:7" s="40" customFormat="1">
      <c r="B5331" s="64">
        <v>41695</v>
      </c>
      <c r="C5331" s="65" t="s">
        <v>72</v>
      </c>
      <c r="D5331" s="59">
        <v>16.781328709743555</v>
      </c>
      <c r="E5331" s="59">
        <v>34.75910682956841</v>
      </c>
      <c r="F5331" s="59">
        <v>17.977778119824855</v>
      </c>
      <c r="G5331" s="45"/>
    </row>
    <row r="5332" spans="2:7" s="40" customFormat="1">
      <c r="B5332" s="64">
        <v>41695</v>
      </c>
      <c r="C5332" s="65" t="s">
        <v>73</v>
      </c>
      <c r="D5332" s="59">
        <v>18.037696613309823</v>
      </c>
      <c r="E5332" s="59">
        <v>34.696321218838449</v>
      </c>
      <c r="F5332" s="59">
        <v>16.658624605528626</v>
      </c>
      <c r="G5332" s="45"/>
    </row>
    <row r="5333" spans="2:7" s="40" customFormat="1">
      <c r="B5333" s="64">
        <v>41695</v>
      </c>
      <c r="C5333" s="65" t="s">
        <v>74</v>
      </c>
      <c r="D5333" s="59">
        <v>12.21186991047659</v>
      </c>
      <c r="E5333" s="59">
        <v>27.996408233952611</v>
      </c>
      <c r="F5333" s="59">
        <v>15.784538323476021</v>
      </c>
      <c r="G5333" s="45"/>
    </row>
    <row r="5334" spans="2:7" s="40" customFormat="1">
      <c r="B5334" s="64">
        <v>41695</v>
      </c>
      <c r="C5334" s="65" t="s">
        <v>75</v>
      </c>
      <c r="D5334" s="59">
        <v>13.72151160900291</v>
      </c>
      <c r="E5334" s="59">
        <v>29.730204980301533</v>
      </c>
      <c r="F5334" s="59">
        <v>16.008693371298623</v>
      </c>
      <c r="G5334" s="45"/>
    </row>
    <row r="5335" spans="2:7" s="40" customFormat="1">
      <c r="B5335" s="64">
        <v>41695</v>
      </c>
      <c r="C5335" s="65" t="s">
        <v>76</v>
      </c>
      <c r="D5335" s="59">
        <v>16.993947634583606</v>
      </c>
      <c r="E5335" s="59">
        <v>35.374612860228027</v>
      </c>
      <c r="F5335" s="59">
        <v>18.380665225644421</v>
      </c>
      <c r="G5335" s="45"/>
    </row>
    <row r="5336" spans="2:7" s="40" customFormat="1">
      <c r="B5336" s="64">
        <v>41695</v>
      </c>
      <c r="C5336" s="65" t="s">
        <v>77</v>
      </c>
      <c r="D5336" s="59">
        <v>16.255446940043452</v>
      </c>
      <c r="E5336" s="59">
        <v>29.731274539161536</v>
      </c>
      <c r="F5336" s="59">
        <v>13.475827599118084</v>
      </c>
      <c r="G5336" s="45"/>
    </row>
    <row r="5337" spans="2:7" s="40" customFormat="1">
      <c r="B5337" s="64">
        <v>41695</v>
      </c>
      <c r="C5337" s="65" t="s">
        <v>78</v>
      </c>
      <c r="D5337" s="59">
        <v>15.443022857265278</v>
      </c>
      <c r="E5337" s="59">
        <v>27.480520521982935</v>
      </c>
      <c r="F5337" s="59">
        <v>12.037497664717657</v>
      </c>
      <c r="G5337" s="45"/>
    </row>
    <row r="5338" spans="2:7" s="40" customFormat="1">
      <c r="B5338" s="64">
        <v>41695</v>
      </c>
      <c r="C5338" s="65" t="s">
        <v>79</v>
      </c>
      <c r="D5338" s="59">
        <v>10.197058443854166</v>
      </c>
      <c r="E5338" s="59">
        <v>21.149811781066866</v>
      </c>
      <c r="F5338" s="59">
        <v>10.9527533372127</v>
      </c>
      <c r="G5338" s="45"/>
    </row>
    <row r="5339" spans="2:7" s="40" customFormat="1">
      <c r="B5339" s="64">
        <v>41695</v>
      </c>
      <c r="C5339" s="65" t="s">
        <v>80</v>
      </c>
      <c r="D5339" s="59">
        <v>10.01783301233213</v>
      </c>
      <c r="E5339" s="59">
        <v>20.685120498817156</v>
      </c>
      <c r="F5339" s="59">
        <v>10.667287486485026</v>
      </c>
      <c r="G5339" s="45"/>
    </row>
    <row r="5340" spans="2:7" s="40" customFormat="1">
      <c r="B5340" s="64">
        <v>41695</v>
      </c>
      <c r="C5340" s="65" t="s">
        <v>81</v>
      </c>
      <c r="D5340" s="59">
        <v>11.115928390556363</v>
      </c>
      <c r="E5340" s="59">
        <v>18.465792271088532</v>
      </c>
      <c r="F5340" s="59">
        <v>7.349863880532169</v>
      </c>
      <c r="G5340" s="45"/>
    </row>
    <row r="5341" spans="2:7" s="40" customFormat="1">
      <c r="B5341" s="64">
        <v>41695</v>
      </c>
      <c r="C5341" s="65" t="s">
        <v>82</v>
      </c>
      <c r="D5341" s="59">
        <v>11.886816349518528</v>
      </c>
      <c r="E5341" s="59">
        <v>22.937315359685758</v>
      </c>
      <c r="F5341" s="59">
        <v>11.050499010167231</v>
      </c>
      <c r="G5341" s="45"/>
    </row>
    <row r="5342" spans="2:7" s="40" customFormat="1">
      <c r="B5342" s="64">
        <v>41695</v>
      </c>
      <c r="C5342" s="65" t="s">
        <v>83</v>
      </c>
      <c r="D5342" s="59">
        <v>10.936962193306325</v>
      </c>
      <c r="E5342" s="59">
        <v>23.117424384225643</v>
      </c>
      <c r="F5342" s="59">
        <v>12.180462190919318</v>
      </c>
      <c r="G5342" s="45"/>
    </row>
    <row r="5343" spans="2:7" s="40" customFormat="1">
      <c r="B5343" s="64">
        <v>41695</v>
      </c>
      <c r="C5343" s="65" t="s">
        <v>84</v>
      </c>
      <c r="D5343" s="59">
        <v>15.181183658559229</v>
      </c>
      <c r="E5343" s="59">
        <v>29.692735708651565</v>
      </c>
      <c r="F5343" s="59">
        <v>14.511552050092336</v>
      </c>
      <c r="G5343" s="45"/>
    </row>
    <row r="5344" spans="2:7" s="40" customFormat="1">
      <c r="B5344" s="64">
        <v>41695</v>
      </c>
      <c r="C5344" s="65" t="s">
        <v>85</v>
      </c>
      <c r="D5344" s="59">
        <v>13.671819285952909</v>
      </c>
      <c r="E5344" s="59">
        <v>29.830689630261478</v>
      </c>
      <c r="F5344" s="59">
        <v>16.158870344308568</v>
      </c>
      <c r="G5344" s="45"/>
    </row>
    <row r="5345" spans="2:7" s="40" customFormat="1">
      <c r="B5345" s="64">
        <v>41695</v>
      </c>
      <c r="C5345" s="65" t="s">
        <v>86</v>
      </c>
      <c r="D5345" s="59">
        <v>5.9756171412292725</v>
      </c>
      <c r="E5345" s="59">
        <v>15.349022086190471</v>
      </c>
      <c r="F5345" s="59">
        <v>9.373404944961198</v>
      </c>
      <c r="G5345" s="45"/>
    </row>
    <row r="5346" spans="2:7" s="40" customFormat="1">
      <c r="B5346" s="64">
        <v>41695</v>
      </c>
      <c r="C5346" s="65" t="s">
        <v>87</v>
      </c>
      <c r="D5346" s="59">
        <v>12.416049835058644</v>
      </c>
      <c r="E5346" s="59">
        <v>21.269137623506793</v>
      </c>
      <c r="F5346" s="59">
        <v>8.8530877884481498</v>
      </c>
      <c r="G5346" s="45"/>
    </row>
    <row r="5347" spans="2:7" s="40" customFormat="1">
      <c r="B5347" s="64">
        <v>41695</v>
      </c>
      <c r="C5347" s="65" t="s">
        <v>88</v>
      </c>
      <c r="D5347" s="59">
        <v>13.683302205986916</v>
      </c>
      <c r="E5347" s="59">
        <v>27.686318691312813</v>
      </c>
      <c r="F5347" s="59">
        <v>14.003016485325897</v>
      </c>
      <c r="G5347" s="45"/>
    </row>
    <row r="5348" spans="2:7" s="40" customFormat="1">
      <c r="B5348" s="64">
        <v>41695</v>
      </c>
      <c r="C5348" s="65" t="s">
        <v>89</v>
      </c>
      <c r="D5348" s="59">
        <v>19.881357236570235</v>
      </c>
      <c r="E5348" s="59">
        <v>30.689128888520951</v>
      </c>
      <c r="F5348" s="59">
        <v>10.807771651950716</v>
      </c>
      <c r="G5348" s="45"/>
    </row>
    <row r="5349" spans="2:7" s="40" customFormat="1">
      <c r="B5349" s="64">
        <v>41695</v>
      </c>
      <c r="C5349" s="65" t="s">
        <v>90</v>
      </c>
      <c r="D5349" s="59">
        <v>15.658373620953338</v>
      </c>
      <c r="E5349" s="59">
        <v>34.305206381028711</v>
      </c>
      <c r="F5349" s="59">
        <v>18.646832760075373</v>
      </c>
      <c r="G5349" s="45"/>
    </row>
    <row r="5350" spans="2:7" s="40" customFormat="1">
      <c r="B5350" s="64">
        <v>41695</v>
      </c>
      <c r="C5350" s="65" t="s">
        <v>91</v>
      </c>
      <c r="D5350" s="59">
        <v>32.500040874450931</v>
      </c>
      <c r="E5350" s="59">
        <v>55.84078847676534</v>
      </c>
      <c r="F5350" s="59">
        <v>23.340747602314408</v>
      </c>
      <c r="G5350" s="45"/>
    </row>
    <row r="5351" spans="2:7" s="40" customFormat="1">
      <c r="B5351" s="64">
        <v>41695</v>
      </c>
      <c r="C5351" s="65" t="s">
        <v>92</v>
      </c>
      <c r="D5351" s="59">
        <v>24.222473881329165</v>
      </c>
      <c r="E5351" s="59">
        <v>41.759765414474082</v>
      </c>
      <c r="F5351" s="59">
        <v>17.537291533144916</v>
      </c>
      <c r="G5351" s="45"/>
    </row>
    <row r="5352" spans="2:7" s="40" customFormat="1">
      <c r="B5352" s="64">
        <v>41695</v>
      </c>
      <c r="C5352" s="65" t="s">
        <v>93</v>
      </c>
      <c r="D5352" s="59">
        <v>16.419701849673505</v>
      </c>
      <c r="E5352" s="59">
        <v>37.193290257136915</v>
      </c>
      <c r="F5352" s="59">
        <v>20.773588407463411</v>
      </c>
      <c r="G5352" s="45"/>
    </row>
    <row r="5353" spans="2:7" s="40" customFormat="1">
      <c r="B5353" s="64">
        <v>41695</v>
      </c>
      <c r="C5353" s="65" t="s">
        <v>94</v>
      </c>
      <c r="D5353" s="59">
        <v>12.629200083034696</v>
      </c>
      <c r="E5353" s="59">
        <v>25.173057570114381</v>
      </c>
      <c r="F5353" s="59">
        <v>12.543857487079684</v>
      </c>
      <c r="G5353" s="45"/>
    </row>
    <row r="5354" spans="2:7" s="40" customFormat="1">
      <c r="B5354" s="64">
        <v>41695</v>
      </c>
      <c r="C5354" s="65" t="s">
        <v>95</v>
      </c>
      <c r="D5354" s="59">
        <v>12.281012382072621</v>
      </c>
      <c r="E5354" s="59">
        <v>22.90038771142579</v>
      </c>
      <c r="F5354" s="59">
        <v>10.619375329353169</v>
      </c>
      <c r="G5354" s="60"/>
    </row>
    <row r="5355" spans="2:7" s="40" customFormat="1">
      <c r="B5355" s="64">
        <v>41695</v>
      </c>
      <c r="C5355" s="65" t="s">
        <v>96</v>
      </c>
      <c r="D5355" s="59">
        <v>19.187534423350101</v>
      </c>
      <c r="E5355" s="59">
        <v>40.071112680475132</v>
      </c>
      <c r="F5355" s="59">
        <v>20.883578257125031</v>
      </c>
      <c r="G5355" s="45"/>
    </row>
    <row r="5356" spans="2:7" s="40" customFormat="1">
      <c r="B5356" s="64">
        <v>41695</v>
      </c>
      <c r="C5356" s="65" t="s">
        <v>97</v>
      </c>
      <c r="D5356" s="59">
        <v>17.804574732399804</v>
      </c>
      <c r="E5356" s="59">
        <v>34.626716021478515</v>
      </c>
      <c r="F5356" s="59">
        <v>16.822141289078711</v>
      </c>
      <c r="G5356" s="45"/>
    </row>
    <row r="5357" spans="2:7" s="40" customFormat="1">
      <c r="B5357" s="64">
        <v>41695</v>
      </c>
      <c r="C5357" s="65" t="s">
        <v>98</v>
      </c>
      <c r="D5357" s="59">
        <v>18.016185762007851</v>
      </c>
      <c r="E5357" s="59">
        <v>35.071414424868237</v>
      </c>
      <c r="F5357" s="59">
        <v>17.055228662860387</v>
      </c>
      <c r="G5357" s="45"/>
    </row>
    <row r="5358" spans="2:7" s="40" customFormat="1">
      <c r="B5358" s="64">
        <v>41695</v>
      </c>
      <c r="C5358" s="65" t="s">
        <v>99</v>
      </c>
      <c r="D5358" s="59">
        <v>20.24490423119833</v>
      </c>
      <c r="E5358" s="59">
        <v>40.50678458565487</v>
      </c>
      <c r="F5358" s="59">
        <v>20.26188035445654</v>
      </c>
      <c r="G5358" s="45"/>
    </row>
    <row r="5359" spans="2:7" s="40" customFormat="1">
      <c r="B5359" s="64">
        <v>41695</v>
      </c>
      <c r="C5359" s="65" t="s">
        <v>100</v>
      </c>
      <c r="D5359" s="59">
        <v>18.935801513094052</v>
      </c>
      <c r="E5359" s="59">
        <v>38.466805512796128</v>
      </c>
      <c r="F5359" s="59">
        <v>19.531003999702076</v>
      </c>
      <c r="G5359" s="45"/>
    </row>
    <row r="5360" spans="2:7" s="40" customFormat="1">
      <c r="B5360" s="64">
        <v>41695</v>
      </c>
      <c r="C5360" s="65" t="s">
        <v>101</v>
      </c>
      <c r="D5360" s="59">
        <v>18.577147595105977</v>
      </c>
      <c r="E5360" s="59">
        <v>38.06569259997638</v>
      </c>
      <c r="F5360" s="59">
        <v>19.488545004870403</v>
      </c>
      <c r="G5360" s="45"/>
    </row>
    <row r="5361" spans="2:7" s="40" customFormat="1">
      <c r="B5361" s="64">
        <v>41695</v>
      </c>
      <c r="C5361" s="65" t="s">
        <v>102</v>
      </c>
      <c r="D5361" s="59">
        <v>15.916084392585407</v>
      </c>
      <c r="E5361" s="59">
        <v>35.095084791568226</v>
      </c>
      <c r="F5361" s="59">
        <v>19.179000398982819</v>
      </c>
      <c r="G5361" s="45"/>
    </row>
    <row r="5362" spans="2:7" s="40" customFormat="1">
      <c r="B5362" s="64">
        <v>41695</v>
      </c>
      <c r="C5362" s="65" t="s">
        <v>103</v>
      </c>
      <c r="D5362" s="59">
        <v>23.837698836423105</v>
      </c>
      <c r="E5362" s="59">
        <v>44.432719991412434</v>
      </c>
      <c r="F5362" s="59">
        <v>20.595021154989329</v>
      </c>
      <c r="G5362" s="45"/>
    </row>
    <row r="5363" spans="2:7" s="40" customFormat="1">
      <c r="B5363" s="64">
        <v>41695</v>
      </c>
      <c r="C5363" s="65" t="s">
        <v>104</v>
      </c>
      <c r="D5363" s="59">
        <v>14.923982110989195</v>
      </c>
      <c r="E5363" s="59">
        <v>33.013195097239517</v>
      </c>
      <c r="F5363" s="59">
        <v>18.089212986250324</v>
      </c>
      <c r="G5363" s="45"/>
    </row>
    <row r="5364" spans="2:7" s="40" customFormat="1">
      <c r="B5364" s="64">
        <v>41695</v>
      </c>
      <c r="C5364" s="65" t="s">
        <v>105</v>
      </c>
      <c r="D5364" s="59">
        <v>18.610508951943988</v>
      </c>
      <c r="E5364" s="59">
        <v>38.533710997336094</v>
      </c>
      <c r="F5364" s="59">
        <v>19.923202045392106</v>
      </c>
      <c r="G5364" s="45"/>
    </row>
    <row r="5365" spans="2:7" s="40" customFormat="1">
      <c r="B5365" s="64">
        <v>41695</v>
      </c>
      <c r="C5365" s="65" t="s">
        <v>106</v>
      </c>
      <c r="D5365" s="59">
        <v>19.920664556352271</v>
      </c>
      <c r="E5365" s="59">
        <v>44.963854220572109</v>
      </c>
      <c r="F5365" s="59">
        <v>25.043189664219838</v>
      </c>
      <c r="G5365" s="45"/>
    </row>
    <row r="5366" spans="2:7" s="40" customFormat="1">
      <c r="B5366" s="64">
        <v>41695</v>
      </c>
      <c r="C5366" s="65" t="s">
        <v>107</v>
      </c>
      <c r="D5366" s="59">
        <v>29.427477334282308</v>
      </c>
      <c r="E5366" s="59">
        <v>56.290427763645077</v>
      </c>
      <c r="F5366" s="59">
        <v>26.862950429362769</v>
      </c>
      <c r="G5366" s="45"/>
    </row>
    <row r="5367" spans="2:7" s="40" customFormat="1">
      <c r="B5367" s="64">
        <v>41695</v>
      </c>
      <c r="C5367" s="65" t="s">
        <v>108</v>
      </c>
      <c r="D5367" s="59">
        <v>19.604676537988208</v>
      </c>
      <c r="E5367" s="59">
        <v>36.441912694397395</v>
      </c>
      <c r="F5367" s="59">
        <v>16.837236156409187</v>
      </c>
      <c r="G5367" s="45"/>
    </row>
    <row r="5368" spans="2:7" s="40" customFormat="1">
      <c r="B5368" s="64">
        <v>41695</v>
      </c>
      <c r="C5368" s="65" t="s">
        <v>109</v>
      </c>
      <c r="D5368" s="59">
        <v>7.2040359472855462</v>
      </c>
      <c r="E5368" s="59">
        <v>19.913335807527648</v>
      </c>
      <c r="F5368" s="59">
        <v>12.709299860242101</v>
      </c>
      <c r="G5368" s="45"/>
    </row>
    <row r="5369" spans="2:7" s="40" customFormat="1">
      <c r="B5369" s="64">
        <v>41695</v>
      </c>
      <c r="C5369" s="65" t="s">
        <v>110</v>
      </c>
      <c r="D5369" s="59">
        <v>11.281647771482421</v>
      </c>
      <c r="E5369" s="59">
        <v>30.26712247036123</v>
      </c>
      <c r="F5369" s="59">
        <v>18.985474698878811</v>
      </c>
      <c r="G5369" s="45"/>
    </row>
    <row r="5370" spans="2:7" s="40" customFormat="1">
      <c r="B5370" s="64">
        <v>41695</v>
      </c>
      <c r="C5370" s="65" t="s">
        <v>111</v>
      </c>
      <c r="D5370" s="59">
        <v>17.884138667997838</v>
      </c>
      <c r="E5370" s="59">
        <v>37.786992535776569</v>
      </c>
      <c r="F5370" s="59">
        <v>19.902853867778731</v>
      </c>
      <c r="G5370" s="45"/>
    </row>
    <row r="5371" spans="2:7" s="40" customFormat="1">
      <c r="B5371" s="64">
        <v>41695</v>
      </c>
      <c r="C5371" s="65" t="s">
        <v>112</v>
      </c>
      <c r="D5371" s="59">
        <v>8.4933086316258244</v>
      </c>
      <c r="E5371" s="59">
        <v>22.368017311636127</v>
      </c>
      <c r="F5371" s="59">
        <v>13.874708680010302</v>
      </c>
      <c r="G5371" s="45"/>
    </row>
    <row r="5372" spans="2:7" s="40" customFormat="1">
      <c r="B5372" s="64">
        <v>41695</v>
      </c>
      <c r="C5372" s="65" t="s">
        <v>113</v>
      </c>
      <c r="D5372" s="59">
        <v>12.455020554968675</v>
      </c>
      <c r="E5372" s="59">
        <v>26.725766340123425</v>
      </c>
      <c r="F5372" s="59">
        <v>14.27074578515475</v>
      </c>
      <c r="G5372" s="45"/>
    </row>
    <row r="5373" spans="2:7" s="40" customFormat="1">
      <c r="B5373" s="64">
        <v>41695</v>
      </c>
      <c r="C5373" s="65" t="s">
        <v>114</v>
      </c>
      <c r="D5373" s="59">
        <v>11.969343744668572</v>
      </c>
      <c r="E5373" s="59">
        <v>23.595669368815368</v>
      </c>
      <c r="F5373" s="59">
        <v>11.626325624146796</v>
      </c>
      <c r="G5373" s="45"/>
    </row>
    <row r="5374" spans="2:7" s="40" customFormat="1">
      <c r="B5374" s="64">
        <v>41695</v>
      </c>
      <c r="C5374" s="65" t="s">
        <v>115</v>
      </c>
      <c r="D5374" s="59">
        <v>7.0254130152515106</v>
      </c>
      <c r="E5374" s="59">
        <v>17.345402665589241</v>
      </c>
      <c r="F5374" s="59">
        <v>10.31998965033773</v>
      </c>
      <c r="G5374" s="45"/>
    </row>
    <row r="5375" spans="2:7" s="40" customFormat="1">
      <c r="B5375" s="64">
        <v>41695</v>
      </c>
      <c r="C5375" s="65" t="s">
        <v>116</v>
      </c>
      <c r="D5375" s="59">
        <v>11.779717321272534</v>
      </c>
      <c r="E5375" s="59">
        <v>19.989878233487602</v>
      </c>
      <c r="F5375" s="59">
        <v>8.2101609122150681</v>
      </c>
      <c r="G5375" s="45"/>
    </row>
    <row r="5376" spans="2:7" s="40" customFormat="1">
      <c r="B5376" s="64">
        <v>41695</v>
      </c>
      <c r="C5376" s="65" t="s">
        <v>117</v>
      </c>
      <c r="D5376" s="59">
        <v>9.4556812166720334</v>
      </c>
      <c r="E5376" s="59">
        <v>21.534456949346648</v>
      </c>
      <c r="F5376" s="59">
        <v>12.078775732674615</v>
      </c>
      <c r="G5376" s="45"/>
    </row>
    <row r="5377" spans="2:7" s="40" customFormat="1">
      <c r="B5377" s="64">
        <v>41695</v>
      </c>
      <c r="C5377" s="65" t="s">
        <v>118</v>
      </c>
      <c r="D5377" s="59">
        <v>7.9556294804837115</v>
      </c>
      <c r="E5377" s="59">
        <v>15.897284161100144</v>
      </c>
      <c r="F5377" s="59">
        <v>7.9416546806164323</v>
      </c>
      <c r="G5377" s="45"/>
    </row>
    <row r="5378" spans="2:7" s="40" customFormat="1">
      <c r="B5378" s="64">
        <v>41695</v>
      </c>
      <c r="C5378" s="65" t="s">
        <v>119</v>
      </c>
      <c r="D5378" s="59">
        <v>4.511461258934971</v>
      </c>
      <c r="E5378" s="59">
        <v>11.899378664992621</v>
      </c>
      <c r="F5378" s="59">
        <v>7.3879174060576505</v>
      </c>
      <c r="G5378" s="45"/>
    </row>
    <row r="5379" spans="2:7" s="40" customFormat="1">
      <c r="B5379" s="64">
        <v>41695</v>
      </c>
      <c r="C5379" s="65" t="s">
        <v>120</v>
      </c>
      <c r="D5379" s="59">
        <v>8.515971198541834</v>
      </c>
      <c r="E5379" s="59">
        <v>18.912419074908271</v>
      </c>
      <c r="F5379" s="59">
        <v>10.396447876366437</v>
      </c>
      <c r="G5379" s="45"/>
    </row>
    <row r="5380" spans="2:7" s="40" customFormat="1">
      <c r="B5380" s="64">
        <v>41695</v>
      </c>
      <c r="C5380" s="65" t="s">
        <v>121</v>
      </c>
      <c r="D5380" s="59">
        <v>7.5018309879816156</v>
      </c>
      <c r="E5380" s="59">
        <v>16.236624749489934</v>
      </c>
      <c r="F5380" s="59">
        <v>8.7347937615083175</v>
      </c>
      <c r="G5380" s="45"/>
    </row>
    <row r="5381" spans="2:7" s="40" customFormat="1">
      <c r="B5381" s="64">
        <v>41695</v>
      </c>
      <c r="C5381" s="65" t="s">
        <v>122</v>
      </c>
      <c r="D5381" s="59">
        <v>10.016754932330159</v>
      </c>
      <c r="E5381" s="59">
        <v>23.440395514945468</v>
      </c>
      <c r="F5381" s="59">
        <v>13.42364058261531</v>
      </c>
      <c r="G5381" s="45"/>
    </row>
    <row r="5382" spans="2:7" s="40" customFormat="1">
      <c r="B5382" s="64">
        <v>41695</v>
      </c>
      <c r="C5382" s="65" t="s">
        <v>123</v>
      </c>
      <c r="D5382" s="59">
        <v>5.7904065082332492</v>
      </c>
      <c r="E5382" s="59">
        <v>20.108751233907533</v>
      </c>
      <c r="F5382" s="59">
        <v>14.318344725674283</v>
      </c>
      <c r="G5382" s="45"/>
    </row>
    <row r="5383" spans="2:7" s="40" customFormat="1">
      <c r="B5383" s="64">
        <v>41695</v>
      </c>
      <c r="C5383" s="65" t="s">
        <v>124</v>
      </c>
      <c r="D5383" s="59">
        <v>8.897138903445919</v>
      </c>
      <c r="E5383" s="59">
        <v>22.468045887706072</v>
      </c>
      <c r="F5383" s="59">
        <v>13.570906984260153</v>
      </c>
      <c r="G5383" s="45"/>
    </row>
    <row r="5384" spans="2:7" s="40" customFormat="1">
      <c r="B5384" s="64">
        <v>41695</v>
      </c>
      <c r="C5384" s="65" t="s">
        <v>125</v>
      </c>
      <c r="D5384" s="59">
        <v>5.8012343201712522</v>
      </c>
      <c r="E5384" s="59">
        <v>20.151787496687508</v>
      </c>
      <c r="F5384" s="59">
        <v>14.350553176516256</v>
      </c>
      <c r="G5384" s="45"/>
    </row>
    <row r="5385" spans="2:7" s="40" customFormat="1">
      <c r="B5385" s="64">
        <v>41696</v>
      </c>
      <c r="C5385" s="65">
        <v>0</v>
      </c>
      <c r="D5385" s="59">
        <v>6.3719910749353748</v>
      </c>
      <c r="E5385" s="59">
        <v>18.798094456238346</v>
      </c>
      <c r="F5385" s="59">
        <v>12.426103381302971</v>
      </c>
      <c r="G5385" s="45"/>
    </row>
    <row r="5386" spans="2:7" s="40" customFormat="1">
      <c r="B5386" s="64">
        <v>41696</v>
      </c>
      <c r="C5386" s="65" t="s">
        <v>31</v>
      </c>
      <c r="D5386" s="59">
        <v>3.0222728038366529</v>
      </c>
      <c r="E5386" s="59">
        <v>10.737427555393344</v>
      </c>
      <c r="F5386" s="59">
        <v>7.7151547515566907</v>
      </c>
      <c r="G5386" s="45"/>
    </row>
    <row r="5387" spans="2:7" s="40" customFormat="1">
      <c r="B5387" s="64">
        <v>41696</v>
      </c>
      <c r="C5387" s="65" t="s">
        <v>32</v>
      </c>
      <c r="D5387" s="59">
        <v>2.3460128552285062</v>
      </c>
      <c r="E5387" s="59">
        <v>10.779936262923318</v>
      </c>
      <c r="F5387" s="59">
        <v>8.4339234076948113</v>
      </c>
      <c r="G5387" s="45"/>
    </row>
    <row r="5388" spans="2:7" s="40" customFormat="1">
      <c r="B5388" s="64">
        <v>41696</v>
      </c>
      <c r="C5388" s="65" t="s">
        <v>33</v>
      </c>
      <c r="D5388" s="59">
        <v>10.789788655964331</v>
      </c>
      <c r="E5388" s="59">
        <v>17.868144793608927</v>
      </c>
      <c r="F5388" s="59">
        <v>7.0783561376445956</v>
      </c>
      <c r="G5388" s="45"/>
    </row>
    <row r="5389" spans="2:7" s="40" customFormat="1">
      <c r="B5389" s="64">
        <v>41696</v>
      </c>
      <c r="C5389" s="65" t="s">
        <v>34</v>
      </c>
      <c r="D5389" s="59">
        <v>7.693577942961662</v>
      </c>
      <c r="E5389" s="59">
        <v>20.322867361477407</v>
      </c>
      <c r="F5389" s="59">
        <v>12.629289418515745</v>
      </c>
      <c r="G5389" s="45"/>
    </row>
    <row r="5390" spans="2:7" s="40" customFormat="1">
      <c r="B5390" s="64">
        <v>41696</v>
      </c>
      <c r="C5390" s="65" t="s">
        <v>35</v>
      </c>
      <c r="D5390" s="59">
        <v>6.5523705631614169</v>
      </c>
      <c r="E5390" s="59">
        <v>21.190752120386868</v>
      </c>
      <c r="F5390" s="59">
        <v>14.638381557225451</v>
      </c>
      <c r="G5390" s="45"/>
    </row>
    <row r="5391" spans="2:7" s="40" customFormat="1">
      <c r="B5391" s="64">
        <v>41696</v>
      </c>
      <c r="C5391" s="65" t="s">
        <v>36</v>
      </c>
      <c r="D5391" s="59">
        <v>1.3210722082502857</v>
      </c>
      <c r="E5391" s="59">
        <v>12.695636291992132</v>
      </c>
      <c r="F5391" s="59">
        <v>11.374564083741847</v>
      </c>
      <c r="G5391" s="45"/>
    </row>
    <row r="5392" spans="2:7" s="40" customFormat="1">
      <c r="B5392" s="64">
        <v>41696</v>
      </c>
      <c r="C5392" s="65" t="s">
        <v>37</v>
      </c>
      <c r="D5392" s="59">
        <v>3.7836360256128185</v>
      </c>
      <c r="E5392" s="59">
        <v>6.6864885966358569</v>
      </c>
      <c r="F5392" s="59">
        <v>2.9028525710230384</v>
      </c>
      <c r="G5392" s="45"/>
    </row>
    <row r="5393" spans="2:7" s="40" customFormat="1">
      <c r="B5393" s="64">
        <v>41696</v>
      </c>
      <c r="C5393" s="65" t="s">
        <v>38</v>
      </c>
      <c r="D5393" s="59">
        <v>3.0438874834566585</v>
      </c>
      <c r="E5393" s="59">
        <v>10.209774430443673</v>
      </c>
      <c r="F5393" s="59">
        <v>7.1658869469870146</v>
      </c>
      <c r="G5393" s="45"/>
    </row>
    <row r="5394" spans="2:7" s="40" customFormat="1">
      <c r="B5394" s="64">
        <v>41696</v>
      </c>
      <c r="C5394" s="65" t="s">
        <v>39</v>
      </c>
      <c r="D5394" s="59">
        <v>0.13740079353003057</v>
      </c>
      <c r="E5394" s="59">
        <v>3.5232289909178167</v>
      </c>
      <c r="F5394" s="59">
        <v>3.3858281973877862</v>
      </c>
      <c r="G5394" s="45"/>
    </row>
    <row r="5395" spans="2:7" s="40" customFormat="1">
      <c r="B5395" s="64">
        <v>41696</v>
      </c>
      <c r="C5395" s="65" t="s">
        <v>40</v>
      </c>
      <c r="D5395" s="59">
        <v>5.3270430484331532</v>
      </c>
      <c r="E5395" s="59">
        <v>12.685968362642139</v>
      </c>
      <c r="F5395" s="59">
        <v>7.3589253142089861</v>
      </c>
      <c r="G5395" s="45"/>
    </row>
    <row r="5396" spans="2:7" s="40" customFormat="1">
      <c r="B5396" s="64">
        <v>41696</v>
      </c>
      <c r="C5396" s="65" t="s">
        <v>41</v>
      </c>
      <c r="D5396" s="59">
        <v>5.7182444371472387</v>
      </c>
      <c r="E5396" s="59">
        <v>13.902970762431385</v>
      </c>
      <c r="F5396" s="59">
        <v>8.1847263252841458</v>
      </c>
      <c r="G5396" s="45"/>
    </row>
    <row r="5397" spans="2:7" s="40" customFormat="1">
      <c r="B5397" s="64">
        <v>41696</v>
      </c>
      <c r="C5397" s="65" t="s">
        <v>42</v>
      </c>
      <c r="D5397" s="59">
        <v>8.8788050013619237</v>
      </c>
      <c r="E5397" s="59">
        <v>15.987645568260094</v>
      </c>
      <c r="F5397" s="59">
        <v>7.10884056689817</v>
      </c>
      <c r="G5397" s="45"/>
    </row>
    <row r="5398" spans="2:7" s="40" customFormat="1">
      <c r="B5398" s="64">
        <v>41696</v>
      </c>
      <c r="C5398" s="65" t="s">
        <v>43</v>
      </c>
      <c r="D5398" s="59">
        <v>5.3062624890051495</v>
      </c>
      <c r="E5398" s="59">
        <v>9.0361976387144001</v>
      </c>
      <c r="F5398" s="59">
        <v>3.7299351497092506</v>
      </c>
      <c r="G5398" s="45"/>
    </row>
    <row r="5399" spans="2:7" s="40" customFormat="1">
      <c r="B5399" s="64">
        <v>41696</v>
      </c>
      <c r="C5399" s="65" t="s">
        <v>44</v>
      </c>
      <c r="D5399" s="59">
        <v>6.5748398351014261</v>
      </c>
      <c r="E5399" s="59">
        <v>10.422499523143543</v>
      </c>
      <c r="F5399" s="59">
        <v>3.8476596880421168</v>
      </c>
      <c r="G5399" s="45"/>
    </row>
    <row r="5400" spans="2:7" s="40" customFormat="1">
      <c r="B5400" s="64">
        <v>41696</v>
      </c>
      <c r="C5400" s="65" t="s">
        <v>45</v>
      </c>
      <c r="D5400" s="59">
        <v>6.4269978195853943</v>
      </c>
      <c r="E5400" s="59">
        <v>11.956990926992594</v>
      </c>
      <c r="F5400" s="59">
        <v>5.5299931074071997</v>
      </c>
      <c r="G5400" s="45"/>
    </row>
    <row r="5401" spans="2:7" s="40" customFormat="1">
      <c r="B5401" s="64">
        <v>41696</v>
      </c>
      <c r="C5401" s="65" t="s">
        <v>46</v>
      </c>
      <c r="D5401" s="59">
        <v>4.7780730819930364</v>
      </c>
      <c r="E5401" s="59">
        <v>17.681850274699048</v>
      </c>
      <c r="F5401" s="59">
        <v>12.903777192706013</v>
      </c>
      <c r="G5401" s="45"/>
    </row>
    <row r="5402" spans="2:7" s="40" customFormat="1">
      <c r="B5402" s="64">
        <v>41696</v>
      </c>
      <c r="C5402" s="65" t="s">
        <v>47</v>
      </c>
      <c r="D5402" s="59">
        <v>4.281334458570929</v>
      </c>
      <c r="E5402" s="59">
        <v>9.2273192406342854</v>
      </c>
      <c r="F5402" s="59">
        <v>4.9459847820633565</v>
      </c>
      <c r="G5402" s="45"/>
    </row>
    <row r="5403" spans="2:7" s="40" customFormat="1">
      <c r="B5403" s="64">
        <v>41696</v>
      </c>
      <c r="C5403" s="65" t="s">
        <v>48</v>
      </c>
      <c r="D5403" s="59">
        <v>7.336575363949593</v>
      </c>
      <c r="E5403" s="59">
        <v>14.285670610491151</v>
      </c>
      <c r="F5403" s="59">
        <v>6.9490952465415576</v>
      </c>
      <c r="G5403" s="45"/>
    </row>
    <row r="5404" spans="2:7" s="40" customFormat="1">
      <c r="B5404" s="64">
        <v>41696</v>
      </c>
      <c r="C5404" s="65" t="s">
        <v>49</v>
      </c>
      <c r="D5404" s="59">
        <v>9.6942234899321065</v>
      </c>
      <c r="E5404" s="59">
        <v>23.174948664585642</v>
      </c>
      <c r="F5404" s="59">
        <v>13.480725174653536</v>
      </c>
      <c r="G5404" s="45"/>
    </row>
    <row r="5405" spans="2:7" s="40" customFormat="1">
      <c r="B5405" s="64">
        <v>41696</v>
      </c>
      <c r="C5405" s="65" t="s">
        <v>50</v>
      </c>
      <c r="D5405" s="59">
        <v>15.392701452131343</v>
      </c>
      <c r="E5405" s="59">
        <v>30.297292242331231</v>
      </c>
      <c r="F5405" s="59">
        <v>14.904590790199888</v>
      </c>
      <c r="G5405" s="45"/>
    </row>
    <row r="5406" spans="2:7" s="40" customFormat="1">
      <c r="B5406" s="64">
        <v>41696</v>
      </c>
      <c r="C5406" s="65" t="s">
        <v>51</v>
      </c>
      <c r="D5406" s="59">
        <v>9.6840879215781044</v>
      </c>
      <c r="E5406" s="59">
        <v>22.667819015505962</v>
      </c>
      <c r="F5406" s="59">
        <v>12.983731093927858</v>
      </c>
      <c r="G5406" s="45"/>
    </row>
    <row r="5407" spans="2:7" s="40" customFormat="1">
      <c r="B5407" s="64">
        <v>41696</v>
      </c>
      <c r="C5407" s="65" t="s">
        <v>52</v>
      </c>
      <c r="D5407" s="59">
        <v>7.4429600495376187</v>
      </c>
      <c r="E5407" s="59">
        <v>15.736532402280254</v>
      </c>
      <c r="F5407" s="59">
        <v>8.2935723527426362</v>
      </c>
      <c r="G5407" s="45"/>
    </row>
    <row r="5408" spans="2:7" s="40" customFormat="1">
      <c r="B5408" s="64">
        <v>41696</v>
      </c>
      <c r="C5408" s="65" t="s">
        <v>53</v>
      </c>
      <c r="D5408" s="59">
        <v>11.481870187454497</v>
      </c>
      <c r="E5408" s="59">
        <v>21.737335714106536</v>
      </c>
      <c r="F5408" s="59">
        <v>10.255465526652038</v>
      </c>
      <c r="G5408" s="45"/>
    </row>
    <row r="5409" spans="2:7" s="40" customFormat="1">
      <c r="B5409" s="64">
        <v>41696</v>
      </c>
      <c r="C5409" s="65" t="s">
        <v>54</v>
      </c>
      <c r="D5409" s="59">
        <v>17.159755886193736</v>
      </c>
      <c r="E5409" s="59">
        <v>34.956041693648352</v>
      </c>
      <c r="F5409" s="59">
        <v>17.796285807454616</v>
      </c>
      <c r="G5409" s="45"/>
    </row>
    <row r="5410" spans="2:7" s="40" customFormat="1">
      <c r="B5410" s="64">
        <v>41696</v>
      </c>
      <c r="C5410" s="65" t="s">
        <v>55</v>
      </c>
      <c r="D5410" s="59">
        <v>18.587510816128045</v>
      </c>
      <c r="E5410" s="59">
        <v>37.316747533976894</v>
      </c>
      <c r="F5410" s="59">
        <v>18.729236717848849</v>
      </c>
      <c r="G5410" s="45"/>
    </row>
    <row r="5411" spans="2:7" s="40" customFormat="1">
      <c r="B5411" s="64">
        <v>41696</v>
      </c>
      <c r="C5411" s="65" t="s">
        <v>56</v>
      </c>
      <c r="D5411" s="59">
        <v>17.82664892343988</v>
      </c>
      <c r="E5411" s="59">
        <v>32.078585802390137</v>
      </c>
      <c r="F5411" s="59">
        <v>14.251936878950257</v>
      </c>
      <c r="G5411" s="45"/>
    </row>
    <row r="5412" spans="2:7" s="40" customFormat="1">
      <c r="B5412" s="64">
        <v>41696</v>
      </c>
      <c r="C5412" s="65" t="s">
        <v>57</v>
      </c>
      <c r="D5412" s="59">
        <v>15.892085741025463</v>
      </c>
      <c r="E5412" s="59">
        <v>31.348887469620589</v>
      </c>
      <c r="F5412" s="59">
        <v>15.456801728595126</v>
      </c>
      <c r="G5412" s="45"/>
    </row>
    <row r="5413" spans="2:7" s="40" customFormat="1">
      <c r="B5413" s="64">
        <v>41696</v>
      </c>
      <c r="C5413" s="65" t="s">
        <v>58</v>
      </c>
      <c r="D5413" s="59">
        <v>27.713968386368037</v>
      </c>
      <c r="E5413" s="59">
        <v>52.506625356097487</v>
      </c>
      <c r="F5413" s="59">
        <v>24.79265696972945</v>
      </c>
      <c r="G5413" s="45"/>
    </row>
    <row r="5414" spans="2:7" s="40" customFormat="1">
      <c r="B5414" s="64">
        <v>41696</v>
      </c>
      <c r="C5414" s="65" t="s">
        <v>59</v>
      </c>
      <c r="D5414" s="59">
        <v>37.040906853318077</v>
      </c>
      <c r="E5414" s="59">
        <v>67.833301040918002</v>
      </c>
      <c r="F5414" s="59">
        <v>30.792394187599925</v>
      </c>
      <c r="G5414" s="45"/>
    </row>
    <row r="5415" spans="2:7" s="40" customFormat="1">
      <c r="B5415" s="64">
        <v>41696</v>
      </c>
      <c r="C5415" s="65" t="s">
        <v>60</v>
      </c>
      <c r="D5415" s="59">
        <v>32.367904193905055</v>
      </c>
      <c r="E5415" s="59">
        <v>60.04450442711282</v>
      </c>
      <c r="F5415" s="59">
        <v>27.676600233207765</v>
      </c>
      <c r="G5415" s="45"/>
    </row>
    <row r="5416" spans="2:7" s="40" customFormat="1">
      <c r="B5416" s="64">
        <v>41696</v>
      </c>
      <c r="C5416" s="65" t="s">
        <v>61</v>
      </c>
      <c r="D5416" s="59">
        <v>49.689711141344837</v>
      </c>
      <c r="E5416" s="59">
        <v>81.838964771069328</v>
      </c>
      <c r="F5416" s="59">
        <v>32.149253629724491</v>
      </c>
      <c r="G5416" s="45"/>
    </row>
    <row r="5417" spans="2:7" s="40" customFormat="1">
      <c r="B5417" s="64">
        <v>41696</v>
      </c>
      <c r="C5417" s="65" t="s">
        <v>62</v>
      </c>
      <c r="D5417" s="59">
        <v>51.425091502793222</v>
      </c>
      <c r="E5417" s="59">
        <v>86.899892511646186</v>
      </c>
      <c r="F5417" s="59">
        <v>35.474801008852964</v>
      </c>
      <c r="G5417" s="45"/>
    </row>
    <row r="5418" spans="2:7" s="40" customFormat="1">
      <c r="B5418" s="64">
        <v>41696</v>
      </c>
      <c r="C5418" s="65" t="s">
        <v>63</v>
      </c>
      <c r="D5418" s="59">
        <v>57.020426755116446</v>
      </c>
      <c r="E5418" s="59">
        <v>92.299716553542865</v>
      </c>
      <c r="F5418" s="59">
        <v>35.279289798426419</v>
      </c>
      <c r="G5418" s="45"/>
    </row>
    <row r="5419" spans="2:7" s="40" customFormat="1">
      <c r="B5419" s="64">
        <v>41696</v>
      </c>
      <c r="C5419" s="65" t="s">
        <v>64</v>
      </c>
      <c r="D5419" s="59">
        <v>52.580108245731481</v>
      </c>
      <c r="E5419" s="59">
        <v>86.056212518646717</v>
      </c>
      <c r="F5419" s="59">
        <v>33.476104272915236</v>
      </c>
      <c r="G5419" s="45"/>
    </row>
    <row r="5420" spans="2:7" s="40" customFormat="1">
      <c r="B5420" s="64">
        <v>41696</v>
      </c>
      <c r="C5420" s="65" t="s">
        <v>65</v>
      </c>
      <c r="D5420" s="59">
        <v>67.968616759780858</v>
      </c>
      <c r="E5420" s="59">
        <v>111.03885394893126</v>
      </c>
      <c r="F5420" s="59">
        <v>43.070237189150404</v>
      </c>
      <c r="G5420" s="45"/>
    </row>
    <row r="5421" spans="2:7" s="40" customFormat="1">
      <c r="B5421" s="64">
        <v>41696</v>
      </c>
      <c r="C5421" s="65" t="s">
        <v>66</v>
      </c>
      <c r="D5421" s="59">
        <v>54.179408980049836</v>
      </c>
      <c r="E5421" s="59">
        <v>99.608615976038337</v>
      </c>
      <c r="F5421" s="59">
        <v>45.429206995988501</v>
      </c>
      <c r="G5421" s="45"/>
    </row>
    <row r="5422" spans="2:7" s="40" customFormat="1">
      <c r="B5422" s="64">
        <v>41696</v>
      </c>
      <c r="C5422" s="65" t="s">
        <v>67</v>
      </c>
      <c r="D5422" s="59">
        <v>68.860057029709054</v>
      </c>
      <c r="E5422" s="59">
        <v>105.6441913935346</v>
      </c>
      <c r="F5422" s="59">
        <v>36.784134363825544</v>
      </c>
      <c r="G5422" s="45"/>
    </row>
    <row r="5423" spans="2:7" s="40" customFormat="1">
      <c r="B5423" s="64">
        <v>41696</v>
      </c>
      <c r="C5423" s="65" t="s">
        <v>68</v>
      </c>
      <c r="D5423" s="59">
        <v>40.982756407758956</v>
      </c>
      <c r="E5423" s="59">
        <v>73.105399649534746</v>
      </c>
      <c r="F5423" s="59">
        <v>32.122643241775791</v>
      </c>
      <c r="G5423" s="45"/>
    </row>
    <row r="5424" spans="2:7" s="40" customFormat="1">
      <c r="B5424" s="64">
        <v>41696</v>
      </c>
      <c r="C5424" s="65" t="s">
        <v>69</v>
      </c>
      <c r="D5424" s="59">
        <v>39.376060989758614</v>
      </c>
      <c r="E5424" s="59">
        <v>66.7339582841187</v>
      </c>
      <c r="F5424" s="59">
        <v>27.357897294360086</v>
      </c>
      <c r="G5424" s="45"/>
    </row>
    <row r="5425" spans="2:7" s="40" customFormat="1">
      <c r="B5425" s="64">
        <v>41696</v>
      </c>
      <c r="C5425" s="65" t="s">
        <v>70</v>
      </c>
      <c r="D5425" s="59">
        <v>27.15031522197194</v>
      </c>
      <c r="E5425" s="59">
        <v>48.653994347369888</v>
      </c>
      <c r="F5425" s="59">
        <v>21.503679125397948</v>
      </c>
      <c r="G5425" s="45"/>
    </row>
    <row r="5426" spans="2:7" s="40" customFormat="1">
      <c r="B5426" s="64">
        <v>41696</v>
      </c>
      <c r="C5426" s="65" t="s">
        <v>71</v>
      </c>
      <c r="D5426" s="59">
        <v>27.986502129522126</v>
      </c>
      <c r="E5426" s="59">
        <v>52.656508680207416</v>
      </c>
      <c r="F5426" s="59">
        <v>24.67000655068529</v>
      </c>
      <c r="G5426" s="45"/>
    </row>
    <row r="5427" spans="2:7" s="40" customFormat="1">
      <c r="B5427" s="64">
        <v>41696</v>
      </c>
      <c r="C5427" s="65" t="s">
        <v>72</v>
      </c>
      <c r="D5427" s="59">
        <v>31.392973465398871</v>
      </c>
      <c r="E5427" s="59">
        <v>53.006810136057197</v>
      </c>
      <c r="F5427" s="59">
        <v>21.613836670658326</v>
      </c>
      <c r="G5427" s="45"/>
    </row>
    <row r="5428" spans="2:7" s="40" customFormat="1">
      <c r="B5428" s="64">
        <v>41696</v>
      </c>
      <c r="C5428" s="65" t="s">
        <v>73</v>
      </c>
      <c r="D5428" s="59">
        <v>25.597272769645603</v>
      </c>
      <c r="E5428" s="59">
        <v>42.315163727033813</v>
      </c>
      <c r="F5428" s="59">
        <v>16.71789095738821</v>
      </c>
      <c r="G5428" s="45"/>
    </row>
    <row r="5429" spans="2:7" s="40" customFormat="1">
      <c r="B5429" s="64">
        <v>41696</v>
      </c>
      <c r="C5429" s="65" t="s">
        <v>74</v>
      </c>
      <c r="D5429" s="59">
        <v>12.87296778733282</v>
      </c>
      <c r="E5429" s="59">
        <v>21.618492865766623</v>
      </c>
      <c r="F5429" s="59">
        <v>8.7455250784338023</v>
      </c>
      <c r="G5429" s="45"/>
    </row>
    <row r="5430" spans="2:7" s="40" customFormat="1">
      <c r="B5430" s="64">
        <v>41696</v>
      </c>
      <c r="C5430" s="65" t="s">
        <v>75</v>
      </c>
      <c r="D5430" s="59">
        <v>19.188240829936206</v>
      </c>
      <c r="E5430" s="59">
        <v>37.73246431677665</v>
      </c>
      <c r="F5430" s="59">
        <v>18.544223486840444</v>
      </c>
      <c r="G5430" s="45"/>
    </row>
    <row r="5431" spans="2:7" s="40" customFormat="1">
      <c r="B5431" s="64">
        <v>41696</v>
      </c>
      <c r="C5431" s="65" t="s">
        <v>76</v>
      </c>
      <c r="D5431" s="59">
        <v>14.111184847727094</v>
      </c>
      <c r="E5431" s="59">
        <v>24.266094602504985</v>
      </c>
      <c r="F5431" s="59">
        <v>10.154909754777892</v>
      </c>
      <c r="G5431" s="45"/>
    </row>
    <row r="5432" spans="2:7" s="40" customFormat="1">
      <c r="B5432" s="64">
        <v>41696</v>
      </c>
      <c r="C5432" s="65" t="s">
        <v>77</v>
      </c>
      <c r="D5432" s="59">
        <v>18.628452573478082</v>
      </c>
      <c r="E5432" s="59">
        <v>34.112897355218891</v>
      </c>
      <c r="F5432" s="59">
        <v>15.484444781740809</v>
      </c>
      <c r="G5432" s="45"/>
    </row>
    <row r="5433" spans="2:7" s="40" customFormat="1">
      <c r="B5433" s="64">
        <v>41696</v>
      </c>
      <c r="C5433" s="65" t="s">
        <v>78</v>
      </c>
      <c r="D5433" s="59">
        <v>20.860951244908573</v>
      </c>
      <c r="E5433" s="59">
        <v>35.204041087228219</v>
      </c>
      <c r="F5433" s="59">
        <v>14.343089842319646</v>
      </c>
      <c r="G5433" s="45"/>
    </row>
    <row r="5434" spans="2:7" s="40" customFormat="1">
      <c r="B5434" s="64">
        <v>41696</v>
      </c>
      <c r="C5434" s="65" t="s">
        <v>79</v>
      </c>
      <c r="D5434" s="59">
        <v>18.026298595923954</v>
      </c>
      <c r="E5434" s="59">
        <v>31.848317893100294</v>
      </c>
      <c r="F5434" s="59">
        <v>13.82201929717634</v>
      </c>
      <c r="G5434" s="45"/>
    </row>
    <row r="5435" spans="2:7" s="40" customFormat="1">
      <c r="B5435" s="64">
        <v>41696</v>
      </c>
      <c r="C5435" s="65" t="s">
        <v>80</v>
      </c>
      <c r="D5435" s="59">
        <v>11.975486612698628</v>
      </c>
      <c r="E5435" s="59">
        <v>22.669040206735975</v>
      </c>
      <c r="F5435" s="59">
        <v>10.693553594037347</v>
      </c>
      <c r="G5435" s="45"/>
    </row>
    <row r="5436" spans="2:7" s="40" customFormat="1">
      <c r="B5436" s="64">
        <v>41696</v>
      </c>
      <c r="C5436" s="65" t="s">
        <v>81</v>
      </c>
      <c r="D5436" s="59">
        <v>11.764170286514585</v>
      </c>
      <c r="E5436" s="59">
        <v>24.437685292864881</v>
      </c>
      <c r="F5436" s="59">
        <v>12.673515006350296</v>
      </c>
      <c r="G5436" s="45"/>
    </row>
    <row r="5437" spans="2:7" s="40" customFormat="1">
      <c r="B5437" s="64">
        <v>41696</v>
      </c>
      <c r="C5437" s="65" t="s">
        <v>82</v>
      </c>
      <c r="D5437" s="59">
        <v>15.700019365019449</v>
      </c>
      <c r="E5437" s="59">
        <v>26.92640792969334</v>
      </c>
      <c r="F5437" s="59">
        <v>11.226388564673892</v>
      </c>
      <c r="G5437" s="45"/>
    </row>
    <row r="5438" spans="2:7" s="40" customFormat="1">
      <c r="B5438" s="64">
        <v>41696</v>
      </c>
      <c r="C5438" s="65" t="s">
        <v>83</v>
      </c>
      <c r="D5438" s="59">
        <v>22.43968352056693</v>
      </c>
      <c r="E5438" s="59">
        <v>37.483757563176809</v>
      </c>
      <c r="F5438" s="59">
        <v>15.044074042609878</v>
      </c>
      <c r="G5438" s="45"/>
    </row>
    <row r="5439" spans="2:7" s="40" customFormat="1">
      <c r="B5439" s="64">
        <v>41696</v>
      </c>
      <c r="C5439" s="65" t="s">
        <v>84</v>
      </c>
      <c r="D5439" s="59">
        <v>23.603988857075191</v>
      </c>
      <c r="E5439" s="59">
        <v>46.919071123860981</v>
      </c>
      <c r="F5439" s="59">
        <v>23.31508226678579</v>
      </c>
      <c r="G5439" s="45"/>
    </row>
    <row r="5440" spans="2:7" s="40" customFormat="1">
      <c r="B5440" s="64">
        <v>41696</v>
      </c>
      <c r="C5440" s="65" t="s">
        <v>85</v>
      </c>
      <c r="D5440" s="59">
        <v>20.049558624114407</v>
      </c>
      <c r="E5440" s="59">
        <v>41.159490810074544</v>
      </c>
      <c r="F5440" s="59">
        <v>21.109932185960137</v>
      </c>
      <c r="G5440" s="45"/>
    </row>
    <row r="5441" spans="2:7" s="40" customFormat="1">
      <c r="B5441" s="64">
        <v>41696</v>
      </c>
      <c r="C5441" s="65" t="s">
        <v>86</v>
      </c>
      <c r="D5441" s="59">
        <v>17.870430831477929</v>
      </c>
      <c r="E5441" s="59">
        <v>33.74778808064913</v>
      </c>
      <c r="F5441" s="59">
        <v>15.877357249171201</v>
      </c>
      <c r="G5441" s="45"/>
    </row>
    <row r="5442" spans="2:7" s="40" customFormat="1">
      <c r="B5442" s="64">
        <v>41696</v>
      </c>
      <c r="C5442" s="65" t="s">
        <v>87</v>
      </c>
      <c r="D5442" s="59">
        <v>20.812272530242581</v>
      </c>
      <c r="E5442" s="59">
        <v>35.82391489513784</v>
      </c>
      <c r="F5442" s="59">
        <v>15.011642364895259</v>
      </c>
      <c r="G5442" s="45"/>
    </row>
    <row r="5443" spans="2:7" s="40" customFormat="1">
      <c r="B5443" s="64">
        <v>41696</v>
      </c>
      <c r="C5443" s="65" t="s">
        <v>88</v>
      </c>
      <c r="D5443" s="59">
        <v>17.998206431565958</v>
      </c>
      <c r="E5443" s="59">
        <v>35.157414331578259</v>
      </c>
      <c r="F5443" s="59">
        <v>17.159207900012301</v>
      </c>
      <c r="G5443" s="45"/>
    </row>
    <row r="5444" spans="2:7" s="40" customFormat="1">
      <c r="B5444" s="64">
        <v>41696</v>
      </c>
      <c r="C5444" s="65" t="s">
        <v>89</v>
      </c>
      <c r="D5444" s="59">
        <v>11.480595717852527</v>
      </c>
      <c r="E5444" s="59">
        <v>23.297500027985592</v>
      </c>
      <c r="F5444" s="59">
        <v>11.816904310133065</v>
      </c>
      <c r="G5444" s="45"/>
    </row>
    <row r="5445" spans="2:7" s="40" customFormat="1">
      <c r="B5445" s="64">
        <v>41696</v>
      </c>
      <c r="C5445" s="65" t="s">
        <v>90</v>
      </c>
      <c r="D5445" s="59">
        <v>17.173664554737783</v>
      </c>
      <c r="E5445" s="59">
        <v>29.810745422731561</v>
      </c>
      <c r="F5445" s="59">
        <v>12.637080867993777</v>
      </c>
      <c r="G5445" s="45"/>
    </row>
    <row r="5446" spans="2:7" s="40" customFormat="1">
      <c r="B5446" s="64">
        <v>41696</v>
      </c>
      <c r="C5446" s="65" t="s">
        <v>91</v>
      </c>
      <c r="D5446" s="59">
        <v>15.724362074719464</v>
      </c>
      <c r="E5446" s="59">
        <v>26.740136223983463</v>
      </c>
      <c r="F5446" s="59">
        <v>11.015774149263999</v>
      </c>
      <c r="G5446" s="45"/>
    </row>
    <row r="5447" spans="2:7" s="40" customFormat="1">
      <c r="B5447" s="64">
        <v>41696</v>
      </c>
      <c r="C5447" s="65" t="s">
        <v>92</v>
      </c>
      <c r="D5447" s="59">
        <v>17.915170843325946</v>
      </c>
      <c r="E5447" s="59">
        <v>32.671208370929797</v>
      </c>
      <c r="F5447" s="59">
        <v>14.756037527603851</v>
      </c>
      <c r="G5447" s="45"/>
    </row>
    <row r="5448" spans="2:7" s="40" customFormat="1">
      <c r="B5448" s="64">
        <v>41696</v>
      </c>
      <c r="C5448" s="65" t="s">
        <v>93</v>
      </c>
      <c r="D5448" s="59">
        <v>20.624603337502549</v>
      </c>
      <c r="E5448" s="59">
        <v>42.044416724574006</v>
      </c>
      <c r="F5448" s="59">
        <v>21.419813387071457</v>
      </c>
      <c r="G5448" s="45"/>
    </row>
    <row r="5449" spans="2:7" s="40" customFormat="1">
      <c r="B5449" s="64">
        <v>41696</v>
      </c>
      <c r="C5449" s="65" t="s">
        <v>94</v>
      </c>
      <c r="D5449" s="59">
        <v>28.170307405906211</v>
      </c>
      <c r="E5449" s="59">
        <v>55.421254976535728</v>
      </c>
      <c r="F5449" s="59">
        <v>27.250947570629517</v>
      </c>
      <c r="G5449" s="45"/>
    </row>
    <row r="5450" spans="2:7" s="40" customFormat="1">
      <c r="B5450" s="64">
        <v>41696</v>
      </c>
      <c r="C5450" s="65" t="s">
        <v>95</v>
      </c>
      <c r="D5450" s="59">
        <v>23.334682608095147</v>
      </c>
      <c r="E5450" s="59">
        <v>44.026427003772774</v>
      </c>
      <c r="F5450" s="59">
        <v>20.691744395677627</v>
      </c>
      <c r="G5450" s="45"/>
    </row>
    <row r="5451" spans="2:7" s="40" customFormat="1">
      <c r="B5451" s="64">
        <v>41696</v>
      </c>
      <c r="C5451" s="65" t="s">
        <v>96</v>
      </c>
      <c r="D5451" s="59">
        <v>24.700396514369451</v>
      </c>
      <c r="E5451" s="59">
        <v>44.810958950782293</v>
      </c>
      <c r="F5451" s="59">
        <v>20.110562436412842</v>
      </c>
      <c r="G5451" s="45"/>
    </row>
    <row r="5452" spans="2:7" s="40" customFormat="1">
      <c r="B5452" s="64">
        <v>41696</v>
      </c>
      <c r="C5452" s="65" t="s">
        <v>97</v>
      </c>
      <c r="D5452" s="59">
        <v>42.69221972820543</v>
      </c>
      <c r="E5452" s="59">
        <v>74.287333450634065</v>
      </c>
      <c r="F5452" s="59">
        <v>31.595113722428636</v>
      </c>
      <c r="G5452" s="45"/>
    </row>
    <row r="5453" spans="2:7" s="40" customFormat="1">
      <c r="B5453" s="64">
        <v>41696</v>
      </c>
      <c r="C5453" s="65" t="s">
        <v>98</v>
      </c>
      <c r="D5453" s="59">
        <v>33.739677214703448</v>
      </c>
      <c r="E5453" s="59">
        <v>60.477372098262613</v>
      </c>
      <c r="F5453" s="59">
        <v>26.737694883559165</v>
      </c>
      <c r="G5453" s="45"/>
    </row>
    <row r="5454" spans="2:7" s="40" customFormat="1">
      <c r="B5454" s="64">
        <v>41696</v>
      </c>
      <c r="C5454" s="65" t="s">
        <v>99</v>
      </c>
      <c r="D5454" s="59">
        <v>29.411754063516494</v>
      </c>
      <c r="E5454" s="59">
        <v>57.904680883244204</v>
      </c>
      <c r="F5454" s="59">
        <v>28.49292681972771</v>
      </c>
      <c r="G5454" s="45"/>
    </row>
    <row r="5455" spans="2:7" s="40" customFormat="1">
      <c r="B5455" s="64">
        <v>41696</v>
      </c>
      <c r="C5455" s="65" t="s">
        <v>100</v>
      </c>
      <c r="D5455" s="59">
        <v>58.539068253890939</v>
      </c>
      <c r="E5455" s="59">
        <v>98.186578816439308</v>
      </c>
      <c r="F5455" s="59">
        <v>39.647510562548369</v>
      </c>
      <c r="G5455" s="45"/>
    </row>
    <row r="5456" spans="2:7" s="40" customFormat="1">
      <c r="B5456" s="64">
        <v>41696</v>
      </c>
      <c r="C5456" s="65" t="s">
        <v>101</v>
      </c>
      <c r="D5456" s="59">
        <v>63.377296106582008</v>
      </c>
      <c r="E5456" s="59">
        <v>102.21332167893681</v>
      </c>
      <c r="F5456" s="59">
        <v>38.836025572354799</v>
      </c>
      <c r="G5456" s="45"/>
    </row>
    <row r="5457" spans="2:7" s="40" customFormat="1">
      <c r="B5457" s="64">
        <v>41696</v>
      </c>
      <c r="C5457" s="65" t="s">
        <v>102</v>
      </c>
      <c r="D5457" s="59">
        <v>39.796926015848797</v>
      </c>
      <c r="E5457" s="59">
        <v>69.421568290137074</v>
      </c>
      <c r="F5457" s="59">
        <v>29.624642274288277</v>
      </c>
      <c r="G5457" s="45"/>
    </row>
    <row r="5458" spans="2:7" s="40" customFormat="1">
      <c r="B5458" s="64">
        <v>41696</v>
      </c>
      <c r="C5458" s="65" t="s">
        <v>103</v>
      </c>
      <c r="D5458" s="59">
        <v>44.052800882893749</v>
      </c>
      <c r="E5458" s="59">
        <v>82.599802515388944</v>
      </c>
      <c r="F5458" s="59">
        <v>38.547001632495196</v>
      </c>
      <c r="G5458" s="45"/>
    </row>
    <row r="5459" spans="2:7" s="40" customFormat="1">
      <c r="B5459" s="64">
        <v>41696</v>
      </c>
      <c r="C5459" s="65" t="s">
        <v>104</v>
      </c>
      <c r="D5459" s="59">
        <v>31.860142439307051</v>
      </c>
      <c r="E5459" s="59">
        <v>67.125460759388503</v>
      </c>
      <c r="F5459" s="59">
        <v>35.265318320081448</v>
      </c>
      <c r="G5459" s="45"/>
    </row>
    <row r="5460" spans="2:7" s="40" customFormat="1">
      <c r="B5460" s="64">
        <v>41696</v>
      </c>
      <c r="C5460" s="65" t="s">
        <v>105</v>
      </c>
      <c r="D5460" s="59">
        <v>32.633564181181221</v>
      </c>
      <c r="E5460" s="59">
        <v>64.160677426460339</v>
      </c>
      <c r="F5460" s="59">
        <v>31.527113245279118</v>
      </c>
      <c r="G5460" s="45"/>
    </row>
    <row r="5461" spans="2:7" s="40" customFormat="1">
      <c r="B5461" s="64">
        <v>41696</v>
      </c>
      <c r="C5461" s="65" t="s">
        <v>106</v>
      </c>
      <c r="D5461" s="59">
        <v>35.058318278119764</v>
      </c>
      <c r="E5461" s="59">
        <v>67.12787021352851</v>
      </c>
      <c r="F5461" s="59">
        <v>32.069551935408747</v>
      </c>
      <c r="G5461" s="45"/>
    </row>
    <row r="5462" spans="2:7" s="40" customFormat="1">
      <c r="B5462" s="64">
        <v>41696</v>
      </c>
      <c r="C5462" s="65" t="s">
        <v>107</v>
      </c>
      <c r="D5462" s="59">
        <v>25.585102921863669</v>
      </c>
      <c r="E5462" s="59">
        <v>47.796494576610456</v>
      </c>
      <c r="F5462" s="59">
        <v>22.211391654746787</v>
      </c>
      <c r="G5462" s="45"/>
    </row>
    <row r="5463" spans="2:7" s="40" customFormat="1">
      <c r="B5463" s="64">
        <v>41696</v>
      </c>
      <c r="C5463" s="65" t="s">
        <v>108</v>
      </c>
      <c r="D5463" s="59">
        <v>19.244833727800263</v>
      </c>
      <c r="E5463" s="59">
        <v>39.026029713695884</v>
      </c>
      <c r="F5463" s="59">
        <v>19.781195985895621</v>
      </c>
      <c r="G5463" s="45"/>
    </row>
    <row r="5464" spans="2:7" s="40" customFormat="1">
      <c r="B5464" s="64">
        <v>41696</v>
      </c>
      <c r="C5464" s="65" t="s">
        <v>109</v>
      </c>
      <c r="D5464" s="59">
        <v>20.346205836744506</v>
      </c>
      <c r="E5464" s="59">
        <v>40.827637818734765</v>
      </c>
      <c r="F5464" s="59">
        <v>20.481431981990259</v>
      </c>
      <c r="G5464" s="45"/>
    </row>
    <row r="5465" spans="2:7" s="40" customFormat="1">
      <c r="B5465" s="64">
        <v>41696</v>
      </c>
      <c r="C5465" s="65" t="s">
        <v>110</v>
      </c>
      <c r="D5465" s="59">
        <v>7.029232296753559</v>
      </c>
      <c r="E5465" s="59">
        <v>25.82759919188404</v>
      </c>
      <c r="F5465" s="59">
        <v>18.798366895130481</v>
      </c>
      <c r="G5465" s="45"/>
    </row>
    <row r="5466" spans="2:7" s="40" customFormat="1">
      <c r="B5466" s="64">
        <v>41696</v>
      </c>
      <c r="C5466" s="65" t="s">
        <v>111</v>
      </c>
      <c r="D5466" s="59">
        <v>11.803870861592618</v>
      </c>
      <c r="E5466" s="59">
        <v>31.940774807380262</v>
      </c>
      <c r="F5466" s="59">
        <v>20.136903945787644</v>
      </c>
      <c r="G5466" s="45"/>
    </row>
    <row r="5467" spans="2:7" s="40" customFormat="1">
      <c r="B5467" s="64">
        <v>41696</v>
      </c>
      <c r="C5467" s="65" t="s">
        <v>112</v>
      </c>
      <c r="D5467" s="59">
        <v>8.5857888136559044</v>
      </c>
      <c r="E5467" s="59">
        <v>25.320007195284351</v>
      </c>
      <c r="F5467" s="59">
        <v>16.734218381628445</v>
      </c>
      <c r="G5467" s="45"/>
    </row>
    <row r="5468" spans="2:7" s="40" customFormat="1">
      <c r="B5468" s="64">
        <v>41696</v>
      </c>
      <c r="C5468" s="65" t="s">
        <v>113</v>
      </c>
      <c r="D5468" s="59">
        <v>7.6543340227276992</v>
      </c>
      <c r="E5468" s="59">
        <v>22.534151353246074</v>
      </c>
      <c r="F5468" s="59">
        <v>14.879817330518375</v>
      </c>
      <c r="G5468" s="45"/>
    </row>
    <row r="5469" spans="2:7" s="40" customFormat="1">
      <c r="B5469" s="64">
        <v>41696</v>
      </c>
      <c r="C5469" s="65" t="s">
        <v>114</v>
      </c>
      <c r="D5469" s="59">
        <v>9.094357907192018</v>
      </c>
      <c r="E5469" s="59">
        <v>22.439204987806136</v>
      </c>
      <c r="F5469" s="59">
        <v>13.344847080614118</v>
      </c>
      <c r="G5469" s="45"/>
    </row>
    <row r="5470" spans="2:7" s="40" customFormat="1">
      <c r="B5470" s="64">
        <v>41696</v>
      </c>
      <c r="C5470" s="65" t="s">
        <v>115</v>
      </c>
      <c r="D5470" s="59">
        <v>6.9559109319075443</v>
      </c>
      <c r="E5470" s="59">
        <v>15.701368519190298</v>
      </c>
      <c r="F5470" s="59">
        <v>8.745457587282754</v>
      </c>
      <c r="G5470" s="45"/>
    </row>
    <row r="5471" spans="2:7" s="40" customFormat="1">
      <c r="B5471" s="64">
        <v>41696</v>
      </c>
      <c r="C5471" s="65" t="s">
        <v>116</v>
      </c>
      <c r="D5471" s="59">
        <v>8.7347877424519407</v>
      </c>
      <c r="E5471" s="59">
        <v>18.435135935388608</v>
      </c>
      <c r="F5471" s="59">
        <v>9.7003481929366675</v>
      </c>
      <c r="G5471" s="45"/>
    </row>
    <row r="5472" spans="2:7" s="40" customFormat="1">
      <c r="B5472" s="64">
        <v>41696</v>
      </c>
      <c r="C5472" s="65" t="s">
        <v>117</v>
      </c>
      <c r="D5472" s="59">
        <v>5.8127348951472912</v>
      </c>
      <c r="E5472" s="59">
        <v>16.316447562789921</v>
      </c>
      <c r="F5472" s="59">
        <v>10.503712667642631</v>
      </c>
      <c r="G5472" s="45"/>
    </row>
    <row r="5473" spans="2:7" s="40" customFormat="1">
      <c r="B5473" s="64">
        <v>41696</v>
      </c>
      <c r="C5473" s="65" t="s">
        <v>118</v>
      </c>
      <c r="D5473" s="59">
        <v>4.224650943198939</v>
      </c>
      <c r="E5473" s="59">
        <v>20.999856713247027</v>
      </c>
      <c r="F5473" s="59">
        <v>16.775205770048089</v>
      </c>
      <c r="G5473" s="45"/>
    </row>
    <row r="5474" spans="2:7" s="40" customFormat="1">
      <c r="B5474" s="64">
        <v>41696</v>
      </c>
      <c r="C5474" s="65" t="s">
        <v>119</v>
      </c>
      <c r="D5474" s="59">
        <v>11.700110893252601</v>
      </c>
      <c r="E5474" s="59">
        <v>28.681953640262282</v>
      </c>
      <c r="F5474" s="59">
        <v>16.981842747009679</v>
      </c>
      <c r="G5474" s="45"/>
    </row>
    <row r="5475" spans="2:7" s="40" customFormat="1">
      <c r="B5475" s="64">
        <v>41696</v>
      </c>
      <c r="C5475" s="65" t="s">
        <v>120</v>
      </c>
      <c r="D5475" s="59">
        <v>10.20738504487427</v>
      </c>
      <c r="E5475" s="59">
        <v>23.564761517585445</v>
      </c>
      <c r="F5475" s="59">
        <v>13.357376472711175</v>
      </c>
      <c r="G5475" s="45"/>
    </row>
    <row r="5476" spans="2:7" s="40" customFormat="1">
      <c r="B5476" s="64">
        <v>41696</v>
      </c>
      <c r="C5476" s="65" t="s">
        <v>121</v>
      </c>
      <c r="D5476" s="59">
        <v>10.355857887590304</v>
      </c>
      <c r="E5476" s="59">
        <v>23.204925209385664</v>
      </c>
      <c r="F5476" s="59">
        <v>12.84906732179536</v>
      </c>
      <c r="G5476" s="45"/>
    </row>
    <row r="5477" spans="2:7" s="40" customFormat="1">
      <c r="B5477" s="64">
        <v>41696</v>
      </c>
      <c r="C5477" s="65" t="s">
        <v>122</v>
      </c>
      <c r="D5477" s="59">
        <v>8.7465551298459463</v>
      </c>
      <c r="E5477" s="59">
        <v>17.388112093159261</v>
      </c>
      <c r="F5477" s="59">
        <v>8.6415569633133149</v>
      </c>
      <c r="G5477" s="45"/>
    </row>
    <row r="5478" spans="2:7" s="40" customFormat="1">
      <c r="B5478" s="64">
        <v>41696</v>
      </c>
      <c r="C5478" s="65" t="s">
        <v>123</v>
      </c>
      <c r="D5478" s="59">
        <v>8.1537516383418147</v>
      </c>
      <c r="E5478" s="59">
        <v>15.343350423030524</v>
      </c>
      <c r="F5478" s="59">
        <v>7.1895987846887088</v>
      </c>
      <c r="G5478" s="45"/>
    </row>
    <row r="5479" spans="2:7" s="40" customFormat="1">
      <c r="B5479" s="64">
        <v>41696</v>
      </c>
      <c r="C5479" s="65" t="s">
        <v>124</v>
      </c>
      <c r="D5479" s="59">
        <v>5.9619030760713274</v>
      </c>
      <c r="E5479" s="59">
        <v>10.893126534513272</v>
      </c>
      <c r="F5479" s="59">
        <v>4.9312234584419441</v>
      </c>
      <c r="G5479" s="45"/>
    </row>
    <row r="5480" spans="2:7" s="40" customFormat="1">
      <c r="B5480" s="64">
        <v>41696</v>
      </c>
      <c r="C5480" s="65" t="s">
        <v>125</v>
      </c>
      <c r="D5480" s="59">
        <v>4.7548040081630596</v>
      </c>
      <c r="E5480" s="59">
        <v>9.1130903619943719</v>
      </c>
      <c r="F5480" s="59">
        <v>4.3582863538313124</v>
      </c>
      <c r="G5480" s="45"/>
    </row>
    <row r="5481" spans="2:7" s="40" customFormat="1">
      <c r="B5481" s="64">
        <v>41697</v>
      </c>
      <c r="C5481" s="65">
        <v>0</v>
      </c>
      <c r="D5481" s="59">
        <v>5.9092211081893167</v>
      </c>
      <c r="E5481" s="59">
        <v>9.2722059587442729</v>
      </c>
      <c r="F5481" s="59">
        <v>3.3629848505549562</v>
      </c>
      <c r="G5481" s="45"/>
    </row>
    <row r="5482" spans="2:7" s="40" customFormat="1">
      <c r="B5482" s="64">
        <v>41697</v>
      </c>
      <c r="C5482" s="65" t="s">
        <v>31</v>
      </c>
      <c r="D5482" s="59">
        <v>3.1876622502347103</v>
      </c>
      <c r="E5482" s="59">
        <v>5.7223783367964662</v>
      </c>
      <c r="F5482" s="59">
        <v>2.534716086561756</v>
      </c>
      <c r="G5482" s="45"/>
    </row>
    <row r="5483" spans="2:7" s="40" customFormat="1">
      <c r="B5483" s="64">
        <v>41697</v>
      </c>
      <c r="C5483" s="65" t="s">
        <v>32</v>
      </c>
      <c r="D5483" s="59">
        <v>2.9229719506326517</v>
      </c>
      <c r="E5483" s="59">
        <v>5.2562047668767535</v>
      </c>
      <c r="F5483" s="59">
        <v>2.3332328162441018</v>
      </c>
      <c r="G5483" s="45"/>
    </row>
    <row r="5484" spans="2:7" s="40" customFormat="1">
      <c r="B5484" s="64">
        <v>41697</v>
      </c>
      <c r="C5484" s="65" t="s">
        <v>33</v>
      </c>
      <c r="D5484" s="59">
        <v>7.3075941297016307</v>
      </c>
      <c r="E5484" s="59">
        <v>7.8208643293151701</v>
      </c>
      <c r="F5484" s="59">
        <v>0.51327019961353937</v>
      </c>
      <c r="G5484" s="45"/>
    </row>
    <row r="5485" spans="2:7" s="40" customFormat="1">
      <c r="B5485" s="64">
        <v>41697</v>
      </c>
      <c r="C5485" s="65" t="s">
        <v>34</v>
      </c>
      <c r="D5485" s="59">
        <v>4.1622449919549283</v>
      </c>
      <c r="E5485" s="59">
        <v>6.8672235779957598</v>
      </c>
      <c r="F5485" s="59">
        <v>2.7049785860408315</v>
      </c>
      <c r="G5485" s="45"/>
    </row>
    <row r="5486" spans="2:7" s="40" customFormat="1">
      <c r="B5486" s="64">
        <v>41697</v>
      </c>
      <c r="C5486" s="65" t="s">
        <v>35</v>
      </c>
      <c r="D5486" s="59">
        <v>4.6071686183110279</v>
      </c>
      <c r="E5486" s="59">
        <v>6.051319452556263</v>
      </c>
      <c r="F5486" s="59">
        <v>1.4441508342452352</v>
      </c>
      <c r="G5486" s="45"/>
    </row>
    <row r="5487" spans="2:7" s="40" customFormat="1">
      <c r="B5487" s="64">
        <v>41697</v>
      </c>
      <c r="C5487" s="65" t="s">
        <v>36</v>
      </c>
      <c r="D5487" s="59">
        <v>4.4589921453549959</v>
      </c>
      <c r="E5487" s="59">
        <v>5.5639224217465646</v>
      </c>
      <c r="F5487" s="59">
        <v>1.1049302763915687</v>
      </c>
      <c r="G5487" s="45"/>
    </row>
    <row r="5488" spans="2:7" s="40" customFormat="1">
      <c r="B5488" s="64">
        <v>41697</v>
      </c>
      <c r="C5488" s="65" t="s">
        <v>37</v>
      </c>
      <c r="D5488" s="59">
        <v>5.2534674877131735</v>
      </c>
      <c r="E5488" s="59">
        <v>7.524677681795354</v>
      </c>
      <c r="F5488" s="59">
        <v>2.2712101940821805</v>
      </c>
      <c r="G5488" s="45"/>
    </row>
    <row r="5489" spans="2:7" s="40" customFormat="1">
      <c r="B5489" s="64">
        <v>41697</v>
      </c>
      <c r="C5489" s="65" t="s">
        <v>38</v>
      </c>
      <c r="D5489" s="59">
        <v>9.6915943285521653</v>
      </c>
      <c r="E5489" s="59">
        <v>13.131328007901892</v>
      </c>
      <c r="F5489" s="59">
        <v>3.4397336793497271</v>
      </c>
      <c r="G5489" s="45"/>
    </row>
    <row r="5490" spans="2:7" s="40" customFormat="1">
      <c r="B5490" s="64">
        <v>41697</v>
      </c>
      <c r="C5490" s="65" t="s">
        <v>39</v>
      </c>
      <c r="D5490" s="59">
        <v>3.1564590365647058</v>
      </c>
      <c r="E5490" s="59">
        <v>3.5717004985977949</v>
      </c>
      <c r="F5490" s="59">
        <v>0.41524146203308909</v>
      </c>
      <c r="G5490" s="45"/>
    </row>
    <row r="5491" spans="2:7" s="40" customFormat="1">
      <c r="B5491" s="64">
        <v>41697</v>
      </c>
      <c r="C5491" s="65" t="s">
        <v>40</v>
      </c>
      <c r="D5491" s="59">
        <v>1.6947811945603786</v>
      </c>
      <c r="E5491" s="59">
        <v>2.8510524277882401</v>
      </c>
      <c r="F5491" s="59">
        <v>1.1562712332278615</v>
      </c>
      <c r="G5491" s="45"/>
    </row>
    <row r="5492" spans="2:7" s="40" customFormat="1">
      <c r="B5492" s="64">
        <v>41697</v>
      </c>
      <c r="C5492" s="65" t="s">
        <v>41</v>
      </c>
      <c r="D5492" s="59">
        <v>6.0166084519533456</v>
      </c>
      <c r="E5492" s="59">
        <v>6.8256903248757856</v>
      </c>
      <c r="F5492" s="59">
        <v>0.80908187292244005</v>
      </c>
      <c r="G5492" s="45"/>
    </row>
    <row r="5493" spans="2:7" s="40" customFormat="1">
      <c r="B5493" s="64">
        <v>41697</v>
      </c>
      <c r="C5493" s="65" t="s">
        <v>42</v>
      </c>
      <c r="D5493" s="59">
        <v>1.4512216229943238</v>
      </c>
      <c r="E5493" s="59">
        <v>3.667284492977736</v>
      </c>
      <c r="F5493" s="59">
        <v>2.2160628699834124</v>
      </c>
      <c r="G5493" s="45"/>
    </row>
    <row r="5494" spans="2:7" s="40" customFormat="1">
      <c r="B5494" s="64">
        <v>41697</v>
      </c>
      <c r="C5494" s="65" t="s">
        <v>43</v>
      </c>
      <c r="D5494" s="59">
        <v>4.5868108321310261</v>
      </c>
      <c r="E5494" s="59">
        <v>8.6596103220746539</v>
      </c>
      <c r="F5494" s="59">
        <v>4.0727994899436277</v>
      </c>
      <c r="G5494" s="45"/>
    </row>
    <row r="5495" spans="2:7" s="40" customFormat="1">
      <c r="B5495" s="64">
        <v>41697</v>
      </c>
      <c r="C5495" s="65" t="s">
        <v>44</v>
      </c>
      <c r="D5495" s="59">
        <v>6.1441341016413755</v>
      </c>
      <c r="E5495" s="59">
        <v>6.5504714402959561</v>
      </c>
      <c r="F5495" s="59">
        <v>0.40633733865458055</v>
      </c>
      <c r="G5495" s="45"/>
    </row>
    <row r="5496" spans="2:7" s="40" customFormat="1">
      <c r="B5496" s="64">
        <v>41697</v>
      </c>
      <c r="C5496" s="65" t="s">
        <v>45</v>
      </c>
      <c r="D5496" s="59">
        <v>3.3793496932147571</v>
      </c>
      <c r="E5496" s="59">
        <v>5.5012227407366048</v>
      </c>
      <c r="F5496" s="59">
        <v>2.1218730475218477</v>
      </c>
      <c r="G5496" s="45"/>
    </row>
    <row r="5497" spans="2:7" s="40" customFormat="1">
      <c r="B5497" s="64">
        <v>41697</v>
      </c>
      <c r="C5497" s="65" t="s">
        <v>46</v>
      </c>
      <c r="D5497" s="59">
        <v>6.5363812352194639</v>
      </c>
      <c r="E5497" s="59">
        <v>7.5788917275453223</v>
      </c>
      <c r="F5497" s="59">
        <v>1.0425104923258584</v>
      </c>
      <c r="G5497" s="45"/>
    </row>
    <row r="5498" spans="2:7" s="40" customFormat="1">
      <c r="B5498" s="64">
        <v>41697</v>
      </c>
      <c r="C5498" s="65" t="s">
        <v>47</v>
      </c>
      <c r="D5498" s="59">
        <v>2.2883145412325128</v>
      </c>
      <c r="E5498" s="59">
        <v>3.996214582357533</v>
      </c>
      <c r="F5498" s="59">
        <v>1.7079000411250203</v>
      </c>
      <c r="G5498" s="45"/>
    </row>
    <row r="5499" spans="2:7" s="40" customFormat="1">
      <c r="B5499" s="64">
        <v>41697</v>
      </c>
      <c r="C5499" s="65" t="s">
        <v>48</v>
      </c>
      <c r="D5499" s="59">
        <v>2.5426288440005704</v>
      </c>
      <c r="E5499" s="59">
        <v>4.7489024979170695</v>
      </c>
      <c r="F5499" s="59">
        <v>2.2062736539164991</v>
      </c>
      <c r="G5499" s="45"/>
    </row>
    <row r="5500" spans="2:7" s="40" customFormat="1">
      <c r="B5500" s="64">
        <v>41697</v>
      </c>
      <c r="C5500" s="65" t="s">
        <v>49</v>
      </c>
      <c r="D5500" s="59">
        <v>2.9664669714406648</v>
      </c>
      <c r="E5500" s="59">
        <v>3.8797533173976055</v>
      </c>
      <c r="F5500" s="59">
        <v>0.91328634595694069</v>
      </c>
      <c r="G5500" s="45"/>
    </row>
    <row r="5501" spans="2:7" s="40" customFormat="1">
      <c r="B5501" s="64">
        <v>41697</v>
      </c>
      <c r="C5501" s="65" t="s">
        <v>50</v>
      </c>
      <c r="D5501" s="59">
        <v>2.5639326329325751</v>
      </c>
      <c r="E5501" s="59">
        <v>7.8868531034351319</v>
      </c>
      <c r="F5501" s="59">
        <v>5.3229204705025568</v>
      </c>
      <c r="G5501" s="45"/>
    </row>
    <row r="5502" spans="2:7" s="40" customFormat="1">
      <c r="B5502" s="64">
        <v>41697</v>
      </c>
      <c r="C5502" s="65" t="s">
        <v>51</v>
      </c>
      <c r="D5502" s="59">
        <v>3.8036053568468531</v>
      </c>
      <c r="E5502" s="59">
        <v>6.4452858649560225</v>
      </c>
      <c r="F5502" s="59">
        <v>2.6416805081091694</v>
      </c>
      <c r="G5502" s="45"/>
    </row>
    <row r="5503" spans="2:7" s="40" customFormat="1">
      <c r="B5503" s="64">
        <v>41697</v>
      </c>
      <c r="C5503" s="65" t="s">
        <v>52</v>
      </c>
      <c r="D5503" s="59">
        <v>5.3082147600431915</v>
      </c>
      <c r="E5503" s="59">
        <v>8.5443973193747276</v>
      </c>
      <c r="F5503" s="59">
        <v>3.2361825593315361</v>
      </c>
      <c r="G5503" s="45"/>
    </row>
    <row r="5504" spans="2:7" s="40" customFormat="1">
      <c r="B5504" s="64">
        <v>41697</v>
      </c>
      <c r="C5504" s="65" t="s">
        <v>53</v>
      </c>
      <c r="D5504" s="59">
        <v>2.7442285663106158</v>
      </c>
      <c r="E5504" s="59">
        <v>7.4208255379954213</v>
      </c>
      <c r="F5504" s="59">
        <v>4.6765969716848055</v>
      </c>
      <c r="G5504" s="45"/>
    </row>
    <row r="5505" spans="2:7" s="40" customFormat="1">
      <c r="B5505" s="64">
        <v>41697</v>
      </c>
      <c r="C5505" s="65" t="s">
        <v>54</v>
      </c>
      <c r="D5505" s="59">
        <v>9.461973618236124</v>
      </c>
      <c r="E5505" s="59">
        <v>16.177689780690017</v>
      </c>
      <c r="F5505" s="59">
        <v>6.7157161624538926</v>
      </c>
      <c r="G5505" s="45"/>
    </row>
    <row r="5506" spans="2:7" s="40" customFormat="1">
      <c r="B5506" s="64">
        <v>41697</v>
      </c>
      <c r="C5506" s="65" t="s">
        <v>55</v>
      </c>
      <c r="D5506" s="59">
        <v>7.1204805409935998</v>
      </c>
      <c r="E5506" s="59">
        <v>13.410972843391725</v>
      </c>
      <c r="F5506" s="59">
        <v>6.2904923023981256</v>
      </c>
      <c r="G5506" s="45"/>
    </row>
    <row r="5507" spans="2:7" s="40" customFormat="1">
      <c r="B5507" s="64">
        <v>41697</v>
      </c>
      <c r="C5507" s="65" t="s">
        <v>56</v>
      </c>
      <c r="D5507" s="59">
        <v>13.520740014587037</v>
      </c>
      <c r="E5507" s="59">
        <v>26.928444161783386</v>
      </c>
      <c r="F5507" s="59">
        <v>13.407704147196348</v>
      </c>
      <c r="G5507" s="45"/>
    </row>
    <row r="5508" spans="2:7" s="40" customFormat="1">
      <c r="B5508" s="64">
        <v>41697</v>
      </c>
      <c r="C5508" s="65" t="s">
        <v>57</v>
      </c>
      <c r="D5508" s="59">
        <v>7.2903433460176386</v>
      </c>
      <c r="E5508" s="59">
        <v>21.076656282626999</v>
      </c>
      <c r="F5508" s="59">
        <v>13.78631293660936</v>
      </c>
      <c r="G5508" s="45"/>
    </row>
    <row r="5509" spans="2:7" s="40" customFormat="1">
      <c r="B5509" s="64">
        <v>41697</v>
      </c>
      <c r="C5509" s="65" t="s">
        <v>58</v>
      </c>
      <c r="D5509" s="59">
        <v>17.442114425183924</v>
      </c>
      <c r="E5509" s="59">
        <v>34.902211597858468</v>
      </c>
      <c r="F5509" s="59">
        <v>17.460097172674544</v>
      </c>
      <c r="G5509" s="45"/>
    </row>
    <row r="5510" spans="2:7" s="40" customFormat="1">
      <c r="B5510" s="64">
        <v>41697</v>
      </c>
      <c r="C5510" s="65" t="s">
        <v>59</v>
      </c>
      <c r="D5510" s="59">
        <v>23.069463007911189</v>
      </c>
      <c r="E5510" s="59">
        <v>45.070462319972194</v>
      </c>
      <c r="F5510" s="59">
        <v>22.000999312061005</v>
      </c>
      <c r="G5510" s="45"/>
    </row>
    <row r="5511" spans="2:7" s="40" customFormat="1">
      <c r="B5511" s="64">
        <v>41697</v>
      </c>
      <c r="C5511" s="65" t="s">
        <v>60</v>
      </c>
      <c r="D5511" s="59">
        <v>29.407073007156615</v>
      </c>
      <c r="E5511" s="59">
        <v>55.546550466255731</v>
      </c>
      <c r="F5511" s="59">
        <v>26.139477459099115</v>
      </c>
      <c r="G5511" s="45"/>
    </row>
    <row r="5512" spans="2:7" s="40" customFormat="1">
      <c r="B5512" s="64">
        <v>41697</v>
      </c>
      <c r="C5512" s="65" t="s">
        <v>61</v>
      </c>
      <c r="D5512" s="59">
        <v>53.633347639926072</v>
      </c>
      <c r="E5512" s="59">
        <v>89.168708850144995</v>
      </c>
      <c r="F5512" s="59">
        <v>35.535361210218923</v>
      </c>
      <c r="G5512" s="45"/>
    </row>
    <row r="5513" spans="2:7" s="40" customFormat="1">
      <c r="B5513" s="64">
        <v>41697</v>
      </c>
      <c r="C5513" s="65" t="s">
        <v>62</v>
      </c>
      <c r="D5513" s="59">
        <v>41.807609014299416</v>
      </c>
      <c r="E5513" s="59">
        <v>79.903381526830714</v>
      </c>
      <c r="F5513" s="59">
        <v>38.095772512531298</v>
      </c>
      <c r="G5513" s="45"/>
    </row>
    <row r="5514" spans="2:7" s="40" customFormat="1">
      <c r="B5514" s="64">
        <v>41697</v>
      </c>
      <c r="C5514" s="65" t="s">
        <v>63</v>
      </c>
      <c r="D5514" s="59">
        <v>32.789771321587388</v>
      </c>
      <c r="E5514" s="59">
        <v>66.332871232599089</v>
      </c>
      <c r="F5514" s="59">
        <v>33.543099911011701</v>
      </c>
      <c r="G5514" s="45"/>
    </row>
    <row r="5515" spans="2:7" s="40" customFormat="1">
      <c r="B5515" s="64">
        <v>41697</v>
      </c>
      <c r="C5515" s="65" t="s">
        <v>64</v>
      </c>
      <c r="D5515" s="59">
        <v>39.817045236834971</v>
      </c>
      <c r="E5515" s="59">
        <v>81.199845871849917</v>
      </c>
      <c r="F5515" s="59">
        <v>41.382800635014945</v>
      </c>
      <c r="G5515" s="45"/>
    </row>
    <row r="5516" spans="2:7" s="40" customFormat="1">
      <c r="B5516" s="64">
        <v>41697</v>
      </c>
      <c r="C5516" s="65" t="s">
        <v>65</v>
      </c>
      <c r="D5516" s="59">
        <v>27.152930852298116</v>
      </c>
      <c r="E5516" s="59">
        <v>56.52704877842514</v>
      </c>
      <c r="F5516" s="59">
        <v>29.374117926127024</v>
      </c>
      <c r="G5516" s="45"/>
    </row>
    <row r="5517" spans="2:7" s="40" customFormat="1">
      <c r="B5517" s="64">
        <v>41697</v>
      </c>
      <c r="C5517" s="65" t="s">
        <v>66</v>
      </c>
      <c r="D5517" s="59">
        <v>40.359361086921098</v>
      </c>
      <c r="E5517" s="59">
        <v>74.925396340773787</v>
      </c>
      <c r="F5517" s="59">
        <v>34.566035253852689</v>
      </c>
      <c r="G5517" s="45"/>
    </row>
    <row r="5518" spans="2:7" s="40" customFormat="1">
      <c r="B5518" s="64">
        <v>41697</v>
      </c>
      <c r="C5518" s="65" t="s">
        <v>67</v>
      </c>
      <c r="D5518" s="59">
        <v>27.132952990726121</v>
      </c>
      <c r="E5518" s="59">
        <v>48.915517979409834</v>
      </c>
      <c r="F5518" s="59">
        <v>21.782564988683713</v>
      </c>
      <c r="G5518" s="45"/>
    </row>
    <row r="5519" spans="2:7" s="40" customFormat="1">
      <c r="B5519" s="64">
        <v>41697</v>
      </c>
      <c r="C5519" s="65" t="s">
        <v>68</v>
      </c>
      <c r="D5519" s="59">
        <v>20.890723233514713</v>
      </c>
      <c r="E5519" s="59">
        <v>37.400417301706931</v>
      </c>
      <c r="F5519" s="59">
        <v>16.509694068192218</v>
      </c>
      <c r="G5519" s="45"/>
    </row>
    <row r="5520" spans="2:7" s="40" customFormat="1">
      <c r="B5520" s="64">
        <v>41697</v>
      </c>
      <c r="C5520" s="65" t="s">
        <v>69</v>
      </c>
      <c r="D5520" s="59">
        <v>24.484350331985528</v>
      </c>
      <c r="E5520" s="59">
        <v>44.590749725472499</v>
      </c>
      <c r="F5520" s="59">
        <v>20.106399393486971</v>
      </c>
      <c r="G5520" s="45"/>
    </row>
    <row r="5521" spans="2:7" s="40" customFormat="1">
      <c r="B5521" s="64">
        <v>41697</v>
      </c>
      <c r="C5521" s="65" t="s">
        <v>70</v>
      </c>
      <c r="D5521" s="59">
        <v>12.072857728936725</v>
      </c>
      <c r="E5521" s="59">
        <v>28.038063239222712</v>
      </c>
      <c r="F5521" s="59">
        <v>15.965205510285987</v>
      </c>
      <c r="G5521" s="45"/>
    </row>
    <row r="5522" spans="2:7" s="40" customFormat="1">
      <c r="B5522" s="64">
        <v>41697</v>
      </c>
      <c r="C5522" s="65" t="s">
        <v>71</v>
      </c>
      <c r="D5522" s="59">
        <v>13.440498157675036</v>
      </c>
      <c r="E5522" s="59">
        <v>29.173258231302011</v>
      </c>
      <c r="F5522" s="59">
        <v>15.732760073626975</v>
      </c>
      <c r="G5522" s="45"/>
    </row>
    <row r="5523" spans="2:7" s="40" customFormat="1">
      <c r="B5523" s="64">
        <v>41697</v>
      </c>
      <c r="C5523" s="65" t="s">
        <v>72</v>
      </c>
      <c r="D5523" s="59">
        <v>17.680800003339993</v>
      </c>
      <c r="E5523" s="59">
        <v>32.440056984349994</v>
      </c>
      <c r="F5523" s="59">
        <v>14.759256981010001</v>
      </c>
      <c r="G5523" s="45"/>
    </row>
    <row r="5524" spans="2:7" s="40" customFormat="1">
      <c r="B5524" s="64">
        <v>41697</v>
      </c>
      <c r="C5524" s="65" t="s">
        <v>73</v>
      </c>
      <c r="D5524" s="59">
        <v>16.356167311153694</v>
      </c>
      <c r="E5524" s="59">
        <v>31.984624324620277</v>
      </c>
      <c r="F5524" s="59">
        <v>15.628457013466583</v>
      </c>
      <c r="G5524" s="45"/>
    </row>
    <row r="5525" spans="2:7" s="40" customFormat="1">
      <c r="B5525" s="64">
        <v>41697</v>
      </c>
      <c r="C5525" s="65" t="s">
        <v>74</v>
      </c>
      <c r="D5525" s="59">
        <v>20.73453124769269</v>
      </c>
      <c r="E5525" s="59">
        <v>40.692043621024915</v>
      </c>
      <c r="F5525" s="59">
        <v>19.957512373332225</v>
      </c>
      <c r="G5525" s="45"/>
    </row>
    <row r="5526" spans="2:7" s="40" customFormat="1">
      <c r="B5526" s="64">
        <v>41697</v>
      </c>
      <c r="C5526" s="65" t="s">
        <v>75</v>
      </c>
      <c r="D5526" s="59">
        <v>17.904606192598049</v>
      </c>
      <c r="E5526" s="59">
        <v>32.113035409260199</v>
      </c>
      <c r="F5526" s="59">
        <v>14.20842921666215</v>
      </c>
      <c r="G5526" s="45"/>
    </row>
    <row r="5527" spans="2:7" s="40" customFormat="1">
      <c r="B5527" s="64">
        <v>41697</v>
      </c>
      <c r="C5527" s="65" t="s">
        <v>76</v>
      </c>
      <c r="D5527" s="59">
        <v>16.558687327031745</v>
      </c>
      <c r="E5527" s="59">
        <v>28.900128845732183</v>
      </c>
      <c r="F5527" s="59">
        <v>12.341441518700439</v>
      </c>
      <c r="G5527" s="45"/>
    </row>
    <row r="5528" spans="2:7" s="40" customFormat="1">
      <c r="B5528" s="64">
        <v>41697</v>
      </c>
      <c r="C5528" s="65" t="s">
        <v>77</v>
      </c>
      <c r="D5528" s="59">
        <v>17.491963899303958</v>
      </c>
      <c r="E5528" s="59">
        <v>27.840072697482835</v>
      </c>
      <c r="F5528" s="59">
        <v>10.348108798178878</v>
      </c>
      <c r="G5528" s="45"/>
    </row>
    <row r="5529" spans="2:7" s="40" customFormat="1">
      <c r="B5529" s="64">
        <v>41697</v>
      </c>
      <c r="C5529" s="65" t="s">
        <v>78</v>
      </c>
      <c r="D5529" s="59">
        <v>18.91294806936428</v>
      </c>
      <c r="E5529" s="59">
        <v>33.132931849139574</v>
      </c>
      <c r="F5529" s="59">
        <v>14.219983779775294</v>
      </c>
      <c r="G5529" s="45"/>
    </row>
    <row r="5530" spans="2:7" s="40" customFormat="1">
      <c r="B5530" s="64">
        <v>41697</v>
      </c>
      <c r="C5530" s="65" t="s">
        <v>79</v>
      </c>
      <c r="D5530" s="59">
        <v>17.778994448830023</v>
      </c>
      <c r="E5530" s="59">
        <v>30.333509491981303</v>
      </c>
      <c r="F5530" s="59">
        <v>12.55451504315128</v>
      </c>
      <c r="G5530" s="45"/>
    </row>
    <row r="5531" spans="2:7" s="40" customFormat="1">
      <c r="B5531" s="64">
        <v>41697</v>
      </c>
      <c r="C5531" s="65" t="s">
        <v>80</v>
      </c>
      <c r="D5531" s="59">
        <v>19.147039321120339</v>
      </c>
      <c r="E5531" s="59">
        <v>38.988804051535972</v>
      </c>
      <c r="F5531" s="59">
        <v>19.841764730415633</v>
      </c>
      <c r="G5531" s="45"/>
    </row>
    <row r="5532" spans="2:7" s="40" customFormat="1">
      <c r="B5532" s="64">
        <v>41697</v>
      </c>
      <c r="C5532" s="65" t="s">
        <v>81</v>
      </c>
      <c r="D5532" s="59">
        <v>22.370520535745069</v>
      </c>
      <c r="E5532" s="59">
        <v>41.492637467014426</v>
      </c>
      <c r="F5532" s="59">
        <v>19.122116931269357</v>
      </c>
      <c r="G5532" s="45"/>
    </row>
    <row r="5533" spans="2:7" s="40" customFormat="1">
      <c r="B5533" s="64">
        <v>41697</v>
      </c>
      <c r="C5533" s="65" t="s">
        <v>82</v>
      </c>
      <c r="D5533" s="59">
        <v>12.892494666114922</v>
      </c>
      <c r="E5533" s="59">
        <v>28.277442284962572</v>
      </c>
      <c r="F5533" s="59">
        <v>15.384947618847649</v>
      </c>
      <c r="G5533" s="45"/>
    </row>
    <row r="5534" spans="2:7" s="40" customFormat="1">
      <c r="B5534" s="64">
        <v>41697</v>
      </c>
      <c r="C5534" s="65" t="s">
        <v>83</v>
      </c>
      <c r="D5534" s="59">
        <v>24.08914930016546</v>
      </c>
      <c r="E5534" s="59">
        <v>41.632014361974342</v>
      </c>
      <c r="F5534" s="59">
        <v>17.542865061808882</v>
      </c>
      <c r="G5534" s="45"/>
    </row>
    <row r="5535" spans="2:7" s="40" customFormat="1">
      <c r="B5535" s="64">
        <v>41697</v>
      </c>
      <c r="C5535" s="65" t="s">
        <v>84</v>
      </c>
      <c r="D5535" s="59">
        <v>15.999710576205628</v>
      </c>
      <c r="E5535" s="59">
        <v>31.831825322730381</v>
      </c>
      <c r="F5535" s="59">
        <v>15.832114746524754</v>
      </c>
      <c r="G5535" s="45"/>
    </row>
    <row r="5536" spans="2:7" s="40" customFormat="1">
      <c r="B5536" s="64">
        <v>41697</v>
      </c>
      <c r="C5536" s="65" t="s">
        <v>85</v>
      </c>
      <c r="D5536" s="59">
        <v>20.167085978656573</v>
      </c>
      <c r="E5536" s="59">
        <v>39.925737405015397</v>
      </c>
      <c r="F5536" s="59">
        <v>19.758651426358824</v>
      </c>
      <c r="G5536" s="45"/>
    </row>
    <row r="5537" spans="2:7" s="40" customFormat="1">
      <c r="B5537" s="64">
        <v>41697</v>
      </c>
      <c r="C5537" s="65" t="s">
        <v>86</v>
      </c>
      <c r="D5537" s="59">
        <v>30.633028095192952</v>
      </c>
      <c r="E5537" s="59">
        <v>46.333354572931448</v>
      </c>
      <c r="F5537" s="59">
        <v>15.700326477738496</v>
      </c>
      <c r="G5537" s="45"/>
    </row>
    <row r="5538" spans="2:7" s="40" customFormat="1">
      <c r="B5538" s="64">
        <v>41697</v>
      </c>
      <c r="C5538" s="65" t="s">
        <v>87</v>
      </c>
      <c r="D5538" s="59">
        <v>22.405344935591089</v>
      </c>
      <c r="E5538" s="59">
        <v>35.153729167098334</v>
      </c>
      <c r="F5538" s="59">
        <v>12.748384231507245</v>
      </c>
      <c r="G5538" s="45"/>
    </row>
    <row r="5539" spans="2:7" s="40" customFormat="1">
      <c r="B5539" s="64">
        <v>41697</v>
      </c>
      <c r="C5539" s="65" t="s">
        <v>88</v>
      </c>
      <c r="D5539" s="59">
        <v>31.100971122417061</v>
      </c>
      <c r="E5539" s="59">
        <v>54.312105932766535</v>
      </c>
      <c r="F5539" s="59">
        <v>23.211134810349474</v>
      </c>
      <c r="G5539" s="45"/>
    </row>
    <row r="5540" spans="2:7" s="40" customFormat="1">
      <c r="B5540" s="64">
        <v>41697</v>
      </c>
      <c r="C5540" s="65" t="s">
        <v>89</v>
      </c>
      <c r="D5540" s="59">
        <v>22.130645709171024</v>
      </c>
      <c r="E5540" s="59">
        <v>45.603892166671898</v>
      </c>
      <c r="F5540" s="59">
        <v>23.473246457500874</v>
      </c>
      <c r="G5540" s="45"/>
    </row>
    <row r="5541" spans="2:7" s="40" customFormat="1">
      <c r="B5541" s="64">
        <v>41697</v>
      </c>
      <c r="C5541" s="65" t="s">
        <v>90</v>
      </c>
      <c r="D5541" s="59">
        <v>27.772622064060311</v>
      </c>
      <c r="E5541" s="59">
        <v>52.733428861077506</v>
      </c>
      <c r="F5541" s="59">
        <v>24.960806797017195</v>
      </c>
      <c r="G5541" s="45"/>
    </row>
    <row r="5542" spans="2:7" s="40" customFormat="1">
      <c r="B5542" s="64">
        <v>41697</v>
      </c>
      <c r="C5542" s="65" t="s">
        <v>91</v>
      </c>
      <c r="D5542" s="59">
        <v>34.051123076861735</v>
      </c>
      <c r="E5542" s="59">
        <v>65.878185859159416</v>
      </c>
      <c r="F5542" s="59">
        <v>31.827062782297681</v>
      </c>
      <c r="G5542" s="45"/>
    </row>
    <row r="5543" spans="2:7" s="40" customFormat="1">
      <c r="B5543" s="64">
        <v>41697</v>
      </c>
      <c r="C5543" s="65" t="s">
        <v>92</v>
      </c>
      <c r="D5543" s="59">
        <v>25.61049772323582</v>
      </c>
      <c r="E5543" s="59">
        <v>48.863182259749898</v>
      </c>
      <c r="F5543" s="59">
        <v>23.252684536514078</v>
      </c>
      <c r="G5543" s="45"/>
    </row>
    <row r="5544" spans="2:7" s="40" customFormat="1">
      <c r="B5544" s="64">
        <v>41697</v>
      </c>
      <c r="C5544" s="65" t="s">
        <v>93</v>
      </c>
      <c r="D5544" s="59">
        <v>27.891147396306344</v>
      </c>
      <c r="E5544" s="59">
        <v>58.051264625244229</v>
      </c>
      <c r="F5544" s="59">
        <v>30.160117228937885</v>
      </c>
      <c r="G5544" s="45"/>
    </row>
    <row r="5545" spans="2:7" s="40" customFormat="1">
      <c r="B5545" s="64">
        <v>41697</v>
      </c>
      <c r="C5545" s="65" t="s">
        <v>94</v>
      </c>
      <c r="D5545" s="59">
        <v>34.827598498479929</v>
      </c>
      <c r="E5545" s="59">
        <v>60.174099677162928</v>
      </c>
      <c r="F5545" s="59">
        <v>25.346501178682999</v>
      </c>
      <c r="G5545" s="45"/>
    </row>
    <row r="5546" spans="2:7" s="40" customFormat="1">
      <c r="B5546" s="64">
        <v>41697</v>
      </c>
      <c r="C5546" s="65" t="s">
        <v>95</v>
      </c>
      <c r="D5546" s="59">
        <v>30.957381834421046</v>
      </c>
      <c r="E5546" s="59">
        <v>59.570455635363295</v>
      </c>
      <c r="F5546" s="59">
        <v>28.613073800942249</v>
      </c>
      <c r="G5546" s="45"/>
    </row>
    <row r="5547" spans="2:7" s="40" customFormat="1">
      <c r="B5547" s="64">
        <v>41697</v>
      </c>
      <c r="C5547" s="65" t="s">
        <v>96</v>
      </c>
      <c r="D5547" s="59">
        <v>31.774716609391234</v>
      </c>
      <c r="E5547" s="59">
        <v>57.874026451814345</v>
      </c>
      <c r="F5547" s="59">
        <v>26.099309842423111</v>
      </c>
      <c r="G5547" s="45"/>
    </row>
    <row r="5548" spans="2:7" s="40" customFormat="1">
      <c r="B5548" s="64">
        <v>41697</v>
      </c>
      <c r="C5548" s="65" t="s">
        <v>97</v>
      </c>
      <c r="D5548" s="59">
        <v>48.766163626807099</v>
      </c>
      <c r="E5548" s="59">
        <v>79.985353572970723</v>
      </c>
      <c r="F5548" s="59">
        <v>31.219189946163624</v>
      </c>
      <c r="G5548" s="45"/>
    </row>
    <row r="5549" spans="2:7" s="40" customFormat="1">
      <c r="B5549" s="64">
        <v>41697</v>
      </c>
      <c r="C5549" s="65" t="s">
        <v>98</v>
      </c>
      <c r="D5549" s="59">
        <v>47.717245435760873</v>
      </c>
      <c r="E5549" s="59">
        <v>91.243714893943789</v>
      </c>
      <c r="F5549" s="59">
        <v>43.526469458182916</v>
      </c>
      <c r="G5549" s="45"/>
    </row>
    <row r="5550" spans="2:7" s="40" customFormat="1">
      <c r="B5550" s="64">
        <v>41697</v>
      </c>
      <c r="C5550" s="65" t="s">
        <v>99</v>
      </c>
      <c r="D5550" s="59">
        <v>83.355912135000992</v>
      </c>
      <c r="E5550" s="59">
        <v>141.00589527591316</v>
      </c>
      <c r="F5550" s="59">
        <v>57.64998314091217</v>
      </c>
      <c r="G5550" s="45"/>
    </row>
    <row r="5551" spans="2:7" s="40" customFormat="1">
      <c r="B5551" s="64">
        <v>41697</v>
      </c>
      <c r="C5551" s="65" t="s">
        <v>100</v>
      </c>
      <c r="D5551" s="59">
        <v>91.111255322160773</v>
      </c>
      <c r="E5551" s="59">
        <v>155.96868329690392</v>
      </c>
      <c r="F5551" s="59">
        <v>64.857427974743146</v>
      </c>
      <c r="G5551" s="45"/>
    </row>
    <row r="5552" spans="2:7" s="40" customFormat="1">
      <c r="B5552" s="64">
        <v>41697</v>
      </c>
      <c r="C5552" s="65" t="s">
        <v>101</v>
      </c>
      <c r="D5552" s="59">
        <v>117.20628250372673</v>
      </c>
      <c r="E5552" s="59">
        <v>177.40429324629071</v>
      </c>
      <c r="F5552" s="59">
        <v>60.19801074256398</v>
      </c>
      <c r="G5552" s="45"/>
    </row>
    <row r="5553" spans="2:7" s="40" customFormat="1">
      <c r="B5553" s="64">
        <v>41697</v>
      </c>
      <c r="C5553" s="65" t="s">
        <v>102</v>
      </c>
      <c r="D5553" s="59">
        <v>123.36105497048813</v>
      </c>
      <c r="E5553" s="59">
        <v>191.94384966558178</v>
      </c>
      <c r="F5553" s="59">
        <v>68.582794695093654</v>
      </c>
      <c r="G5553" s="45"/>
    </row>
    <row r="5554" spans="2:7" s="40" customFormat="1">
      <c r="B5554" s="64">
        <v>41697</v>
      </c>
      <c r="C5554" s="65" t="s">
        <v>103</v>
      </c>
      <c r="D5554" s="59">
        <v>132.48616983013022</v>
      </c>
      <c r="E5554" s="59">
        <v>184.41370251908643</v>
      </c>
      <c r="F5554" s="59">
        <v>51.927532688956205</v>
      </c>
      <c r="G5554" s="45"/>
    </row>
    <row r="5555" spans="2:7" s="40" customFormat="1">
      <c r="B5555" s="64">
        <v>41697</v>
      </c>
      <c r="C5555" s="65" t="s">
        <v>104</v>
      </c>
      <c r="D5555" s="59">
        <v>115.62303116422639</v>
      </c>
      <c r="E5555" s="59">
        <v>166.37851921589754</v>
      </c>
      <c r="F5555" s="59">
        <v>50.755488051671151</v>
      </c>
      <c r="G5555" s="45"/>
    </row>
    <row r="5556" spans="2:7" s="40" customFormat="1">
      <c r="B5556" s="64">
        <v>41697</v>
      </c>
      <c r="C5556" s="65" t="s">
        <v>105</v>
      </c>
      <c r="D5556" s="59">
        <v>87.514808584519983</v>
      </c>
      <c r="E5556" s="59">
        <v>145.58381262311033</v>
      </c>
      <c r="F5556" s="59">
        <v>58.06900403859035</v>
      </c>
      <c r="G5556" s="45"/>
    </row>
    <row r="5557" spans="2:7" s="40" customFormat="1">
      <c r="B5557" s="64">
        <v>41697</v>
      </c>
      <c r="C5557" s="65" t="s">
        <v>106</v>
      </c>
      <c r="D5557" s="59">
        <v>78.308947206205872</v>
      </c>
      <c r="E5557" s="59">
        <v>130.83677624601941</v>
      </c>
      <c r="F5557" s="59">
        <v>52.52782903981354</v>
      </c>
      <c r="G5557" s="45"/>
    </row>
    <row r="5558" spans="2:7" s="40" customFormat="1">
      <c r="B5558" s="64">
        <v>41697</v>
      </c>
      <c r="C5558" s="65" t="s">
        <v>107</v>
      </c>
      <c r="D5558" s="59">
        <v>94.095902019361503</v>
      </c>
      <c r="E5558" s="59">
        <v>148.4541194671086</v>
      </c>
      <c r="F5558" s="59">
        <v>54.358217447747094</v>
      </c>
      <c r="G5558" s="45"/>
    </row>
    <row r="5559" spans="2:7" s="40" customFormat="1">
      <c r="B5559" s="64">
        <v>41697</v>
      </c>
      <c r="C5559" s="65" t="s">
        <v>108</v>
      </c>
      <c r="D5559" s="59">
        <v>62.908818498914371</v>
      </c>
      <c r="E5559" s="59">
        <v>105.3735394226351</v>
      </c>
      <c r="F5559" s="59">
        <v>42.464720923720733</v>
      </c>
      <c r="G5559" s="45"/>
    </row>
    <row r="5560" spans="2:7" s="40" customFormat="1">
      <c r="B5560" s="64">
        <v>41697</v>
      </c>
      <c r="C5560" s="65" t="s">
        <v>109</v>
      </c>
      <c r="D5560" s="59">
        <v>78.239957362767882</v>
      </c>
      <c r="E5560" s="59">
        <v>125.5378956649227</v>
      </c>
      <c r="F5560" s="59">
        <v>47.297938302154819</v>
      </c>
      <c r="G5560" s="45"/>
    </row>
    <row r="5561" spans="2:7" s="40" customFormat="1">
      <c r="B5561" s="64">
        <v>41697</v>
      </c>
      <c r="C5561" s="65" t="s">
        <v>110</v>
      </c>
      <c r="D5561" s="59">
        <v>74.719509752535089</v>
      </c>
      <c r="E5561" s="59">
        <v>125.2217841979229</v>
      </c>
      <c r="F5561" s="59">
        <v>50.502274445387812</v>
      </c>
      <c r="G5561" s="45"/>
    </row>
    <row r="5562" spans="2:7" s="40" customFormat="1">
      <c r="B5562" s="64">
        <v>41697</v>
      </c>
      <c r="C5562" s="65" t="s">
        <v>111</v>
      </c>
      <c r="D5562" s="59">
        <v>32.665985048053471</v>
      </c>
      <c r="E5562" s="59">
        <v>69.096071442877459</v>
      </c>
      <c r="F5562" s="59">
        <v>36.430086394823988</v>
      </c>
      <c r="G5562" s="45"/>
    </row>
    <row r="5563" spans="2:7" s="40" customFormat="1">
      <c r="B5563" s="64">
        <v>41697</v>
      </c>
      <c r="C5563" s="65" t="s">
        <v>112</v>
      </c>
      <c r="D5563" s="59">
        <v>17.495101649382004</v>
      </c>
      <c r="E5563" s="59">
        <v>46.800665610271189</v>
      </c>
      <c r="F5563" s="59">
        <v>29.305563960889184</v>
      </c>
      <c r="G5563" s="45"/>
    </row>
    <row r="5564" spans="2:7" s="40" customFormat="1">
      <c r="B5564" s="64">
        <v>41697</v>
      </c>
      <c r="C5564" s="65" t="s">
        <v>113</v>
      </c>
      <c r="D5564" s="59">
        <v>33.197938946137597</v>
      </c>
      <c r="E5564" s="59">
        <v>69.257735844397345</v>
      </c>
      <c r="F5564" s="59">
        <v>36.059796898259748</v>
      </c>
      <c r="G5564" s="45"/>
    </row>
    <row r="5565" spans="2:7" s="40" customFormat="1">
      <c r="B5565" s="64">
        <v>41697</v>
      </c>
      <c r="C5565" s="65" t="s">
        <v>114</v>
      </c>
      <c r="D5565" s="59">
        <v>29.983854398874865</v>
      </c>
      <c r="E5565" s="59">
        <v>64.610580592360222</v>
      </c>
      <c r="F5565" s="59">
        <v>34.626726193485354</v>
      </c>
      <c r="G5565" s="45"/>
    </row>
    <row r="5566" spans="2:7" s="40" customFormat="1">
      <c r="B5566" s="64">
        <v>41697</v>
      </c>
      <c r="C5566" s="65" t="s">
        <v>115</v>
      </c>
      <c r="D5566" s="59">
        <v>18.38753910238221</v>
      </c>
      <c r="E5566" s="59">
        <v>47.652218058370664</v>
      </c>
      <c r="F5566" s="59">
        <v>29.264678955988455</v>
      </c>
      <c r="G5566" s="45"/>
    </row>
    <row r="5567" spans="2:7" s="40" customFormat="1">
      <c r="B5567" s="64">
        <v>41697</v>
      </c>
      <c r="C5567" s="65" t="s">
        <v>116</v>
      </c>
      <c r="D5567" s="59">
        <v>16.573560566071798</v>
      </c>
      <c r="E5567" s="59">
        <v>45.742703523671842</v>
      </c>
      <c r="F5567" s="59">
        <v>29.169142957600044</v>
      </c>
      <c r="G5567" s="45"/>
    </row>
    <row r="5568" spans="2:7" s="40" customFormat="1">
      <c r="B5568" s="64">
        <v>41697</v>
      </c>
      <c r="C5568" s="65" t="s">
        <v>117</v>
      </c>
      <c r="D5568" s="59">
        <v>23.004023967221272</v>
      </c>
      <c r="E5568" s="59">
        <v>51.835583719888099</v>
      </c>
      <c r="F5568" s="59">
        <v>28.831559752666827</v>
      </c>
      <c r="G5568" s="45"/>
    </row>
    <row r="5569" spans="2:7" s="40" customFormat="1">
      <c r="B5569" s="64">
        <v>41697</v>
      </c>
      <c r="C5569" s="65" t="s">
        <v>118</v>
      </c>
      <c r="D5569" s="59">
        <v>35.886233610228224</v>
      </c>
      <c r="E5569" s="59">
        <v>71.015172654546291</v>
      </c>
      <c r="F5569" s="59">
        <v>35.128939044318066</v>
      </c>
      <c r="G5569" s="45"/>
    </row>
    <row r="5570" spans="2:7" s="40" customFormat="1">
      <c r="B5570" s="64">
        <v>41697</v>
      </c>
      <c r="C5570" s="65" t="s">
        <v>119</v>
      </c>
      <c r="D5570" s="59">
        <v>21.699879987614974</v>
      </c>
      <c r="E5570" s="59">
        <v>46.933899025171108</v>
      </c>
      <c r="F5570" s="59">
        <v>25.234019037556134</v>
      </c>
      <c r="G5570" s="45"/>
    </row>
    <row r="5571" spans="2:7" s="40" customFormat="1">
      <c r="B5571" s="64">
        <v>41697</v>
      </c>
      <c r="C5571" s="65" t="s">
        <v>120</v>
      </c>
      <c r="D5571" s="59">
        <v>9.9853521539482912</v>
      </c>
      <c r="E5571" s="59">
        <v>32.308762465220113</v>
      </c>
      <c r="F5571" s="59">
        <v>22.323410311271822</v>
      </c>
      <c r="G5571" s="45"/>
    </row>
    <row r="5572" spans="2:7" s="40" customFormat="1">
      <c r="B5572" s="64">
        <v>41697</v>
      </c>
      <c r="C5572" s="65" t="s">
        <v>121</v>
      </c>
      <c r="D5572" s="59">
        <v>5.18910386910719</v>
      </c>
      <c r="E5572" s="59">
        <v>25.197889590664495</v>
      </c>
      <c r="F5572" s="59">
        <v>20.008785721557306</v>
      </c>
      <c r="G5572" s="45"/>
    </row>
    <row r="5573" spans="2:7" s="40" customFormat="1">
      <c r="B5573" s="64">
        <v>41697</v>
      </c>
      <c r="C5573" s="65" t="s">
        <v>122</v>
      </c>
      <c r="D5573" s="59">
        <v>18.94224578757435</v>
      </c>
      <c r="E5573" s="59">
        <v>42.648245064713755</v>
      </c>
      <c r="F5573" s="59">
        <v>23.705999277139405</v>
      </c>
      <c r="G5573" s="45"/>
    </row>
    <row r="5574" spans="2:7" s="40" customFormat="1">
      <c r="B5574" s="64">
        <v>41697</v>
      </c>
      <c r="C5574" s="65" t="s">
        <v>123</v>
      </c>
      <c r="D5574" s="59">
        <v>14.315777467053287</v>
      </c>
      <c r="E5574" s="59">
        <v>34.751830568938608</v>
      </c>
      <c r="F5574" s="59">
        <v>20.436053101885321</v>
      </c>
      <c r="G5574" s="45"/>
    </row>
    <row r="5575" spans="2:7" s="40" customFormat="1">
      <c r="B5575" s="64">
        <v>41697</v>
      </c>
      <c r="C5575" s="65" t="s">
        <v>124</v>
      </c>
      <c r="D5575" s="59">
        <v>6.9086584021995865</v>
      </c>
      <c r="E5575" s="59">
        <v>26.579151583583641</v>
      </c>
      <c r="F5575" s="59">
        <v>19.670493181384053</v>
      </c>
      <c r="G5575" s="45"/>
    </row>
    <row r="5576" spans="2:7" s="40" customFormat="1">
      <c r="B5576" s="64">
        <v>41697</v>
      </c>
      <c r="C5576" s="65" t="s">
        <v>125</v>
      </c>
      <c r="D5576" s="59">
        <v>10.655067012186446</v>
      </c>
      <c r="E5576" s="59">
        <v>27.110370982023316</v>
      </c>
      <c r="F5576" s="59">
        <v>16.455303969836869</v>
      </c>
      <c r="G5576" s="45"/>
    </row>
    <row r="5577" spans="2:7" s="40" customFormat="1">
      <c r="B5577" s="64">
        <v>41698</v>
      </c>
      <c r="C5577" s="65">
        <v>0</v>
      </c>
      <c r="D5577" s="59">
        <v>6.9726454682596026</v>
      </c>
      <c r="E5577" s="59">
        <v>23.82018873826534</v>
      </c>
      <c r="F5577" s="59">
        <v>16.847543270005737</v>
      </c>
      <c r="G5577" s="45"/>
    </row>
    <row r="5578" spans="2:7" s="40" customFormat="1">
      <c r="B5578" s="64">
        <v>41698</v>
      </c>
      <c r="C5578" s="65" t="s">
        <v>31</v>
      </c>
      <c r="D5578" s="59">
        <v>6.314790121991452</v>
      </c>
      <c r="E5578" s="59">
        <v>21.697565849106645</v>
      </c>
      <c r="F5578" s="59">
        <v>15.382775727115193</v>
      </c>
      <c r="G5578" s="45"/>
    </row>
    <row r="5579" spans="2:7" s="40" customFormat="1">
      <c r="B5579" s="64">
        <v>41698</v>
      </c>
      <c r="C5579" s="65" t="s">
        <v>32</v>
      </c>
      <c r="D5579" s="59">
        <v>1.8785595321304316</v>
      </c>
      <c r="E5579" s="59">
        <v>17.069623644709495</v>
      </c>
      <c r="F5579" s="59">
        <v>15.191064112579063</v>
      </c>
      <c r="G5579" s="45"/>
    </row>
    <row r="5580" spans="2:7" s="40" customFormat="1">
      <c r="B5580" s="64">
        <v>41698</v>
      </c>
      <c r="C5580" s="65" t="s">
        <v>33</v>
      </c>
      <c r="D5580" s="59">
        <v>3.8102711769428761</v>
      </c>
      <c r="E5580" s="59">
        <v>19.755683149687844</v>
      </c>
      <c r="F5580" s="59">
        <v>15.945411972744967</v>
      </c>
      <c r="G5580" s="45"/>
    </row>
    <row r="5581" spans="2:7" s="40" customFormat="1">
      <c r="B5581" s="64">
        <v>41698</v>
      </c>
      <c r="C5581" s="65" t="s">
        <v>34</v>
      </c>
      <c r="D5581" s="59">
        <v>27.733877131824379</v>
      </c>
      <c r="E5581" s="59">
        <v>48.142733768320383</v>
      </c>
      <c r="F5581" s="59">
        <v>20.408856636496004</v>
      </c>
      <c r="G5581" s="45"/>
    </row>
    <row r="5582" spans="2:7" s="40" customFormat="1">
      <c r="B5582" s="64">
        <v>41698</v>
      </c>
      <c r="C5582" s="65" t="s">
        <v>35</v>
      </c>
      <c r="D5582" s="59">
        <v>7.5359718321417342</v>
      </c>
      <c r="E5582" s="59">
        <v>24.724682445664786</v>
      </c>
      <c r="F5582" s="59">
        <v>17.188710613523053</v>
      </c>
      <c r="G5582" s="45"/>
    </row>
    <row r="5583" spans="2:7" s="40" customFormat="1">
      <c r="B5583" s="64">
        <v>41698</v>
      </c>
      <c r="C5583" s="65" t="s">
        <v>36</v>
      </c>
      <c r="D5583" s="59">
        <v>1.1781853999022707</v>
      </c>
      <c r="E5583" s="59">
        <v>17.77151550220907</v>
      </c>
      <c r="F5583" s="59">
        <v>16.593330102306798</v>
      </c>
      <c r="G5583" s="45"/>
    </row>
    <row r="5584" spans="2:7" s="40" customFormat="1">
      <c r="B5584" s="64">
        <v>41698</v>
      </c>
      <c r="C5584" s="65" t="s">
        <v>37</v>
      </c>
      <c r="D5584" s="59">
        <v>10.98602916255253</v>
      </c>
      <c r="E5584" s="59">
        <v>33.048816279799667</v>
      </c>
      <c r="F5584" s="59">
        <v>22.062787117247137</v>
      </c>
      <c r="G5584" s="45"/>
    </row>
    <row r="5585" spans="2:7" s="40" customFormat="1">
      <c r="B5585" s="64">
        <v>41698</v>
      </c>
      <c r="C5585" s="65" t="s">
        <v>38</v>
      </c>
      <c r="D5585" s="59">
        <v>28.755382071408626</v>
      </c>
      <c r="E5585" s="59">
        <v>54.877092974216239</v>
      </c>
      <c r="F5585" s="59">
        <v>26.121710902807614</v>
      </c>
      <c r="G5585" s="45"/>
    </row>
    <row r="5586" spans="2:7" s="40" customFormat="1">
      <c r="B5586" s="64">
        <v>41698</v>
      </c>
      <c r="C5586" s="65" t="s">
        <v>39</v>
      </c>
      <c r="D5586" s="59">
        <v>12.960911368748988</v>
      </c>
      <c r="E5586" s="59">
        <v>34.769916378978614</v>
      </c>
      <c r="F5586" s="59">
        <v>21.809005010229626</v>
      </c>
      <c r="G5586" s="45"/>
    </row>
    <row r="5587" spans="2:7" s="40" customFormat="1">
      <c r="B5587" s="64">
        <v>41698</v>
      </c>
      <c r="C5587" s="65" t="s">
        <v>40</v>
      </c>
      <c r="D5587" s="59">
        <v>7.0060551488416145</v>
      </c>
      <c r="E5587" s="59">
        <v>27.975685568432795</v>
      </c>
      <c r="F5587" s="59">
        <v>20.96963041959118</v>
      </c>
      <c r="G5587" s="45"/>
    </row>
    <row r="5588" spans="2:7" s="40" customFormat="1">
      <c r="B5588" s="64">
        <v>41698</v>
      </c>
      <c r="C5588" s="65" t="s">
        <v>41</v>
      </c>
      <c r="D5588" s="59">
        <v>3.7366465389448611</v>
      </c>
      <c r="E5588" s="59">
        <v>20.098262261927637</v>
      </c>
      <c r="F5588" s="59">
        <v>16.361615722982776</v>
      </c>
      <c r="G5588" s="45"/>
    </row>
    <row r="5589" spans="2:7" s="40" customFormat="1">
      <c r="B5589" s="64">
        <v>41698</v>
      </c>
      <c r="C5589" s="65" t="s">
        <v>42</v>
      </c>
      <c r="D5589" s="59">
        <v>12.600849158792908</v>
      </c>
      <c r="E5589" s="59">
        <v>32.796959213389826</v>
      </c>
      <c r="F5589" s="59">
        <v>20.196110054596918</v>
      </c>
      <c r="G5589" s="45"/>
    </row>
    <row r="5590" spans="2:7" s="40" customFormat="1">
      <c r="B5590" s="64">
        <v>41698</v>
      </c>
      <c r="C5590" s="65" t="s">
        <v>43</v>
      </c>
      <c r="D5590" s="59">
        <v>8.3441360853499251</v>
      </c>
      <c r="E5590" s="59">
        <v>18.984141494388322</v>
      </c>
      <c r="F5590" s="59">
        <v>10.640005409038396</v>
      </c>
      <c r="G5590" s="45"/>
    </row>
    <row r="5591" spans="2:7" s="40" customFormat="1">
      <c r="B5591" s="64">
        <v>41698</v>
      </c>
      <c r="C5591" s="65" t="s">
        <v>44</v>
      </c>
      <c r="D5591" s="59">
        <v>9.5439523521362037</v>
      </c>
      <c r="E5591" s="59">
        <v>21.53273394946676</v>
      </c>
      <c r="F5591" s="59">
        <v>11.988781597330556</v>
      </c>
      <c r="G5591" s="45"/>
    </row>
    <row r="5592" spans="2:7" s="40" customFormat="1">
      <c r="B5592" s="64">
        <v>41698</v>
      </c>
      <c r="C5592" s="65" t="s">
        <v>45</v>
      </c>
      <c r="D5592" s="59">
        <v>6.5609508440535143</v>
      </c>
      <c r="E5592" s="59">
        <v>14.854454718970866</v>
      </c>
      <c r="F5592" s="59">
        <v>8.2935038749173522</v>
      </c>
      <c r="G5592" s="45"/>
    </row>
    <row r="5593" spans="2:7" s="40" customFormat="1">
      <c r="B5593" s="64">
        <v>41698</v>
      </c>
      <c r="C5593" s="65" t="s">
        <v>46</v>
      </c>
      <c r="D5593" s="59">
        <v>14.85271204344143</v>
      </c>
      <c r="E5593" s="59">
        <v>25.302930226774439</v>
      </c>
      <c r="F5593" s="59">
        <v>10.450218183333009</v>
      </c>
      <c r="G5593" s="45"/>
    </row>
    <row r="5594" spans="2:7" s="40" customFormat="1">
      <c r="B5594" s="64">
        <v>41698</v>
      </c>
      <c r="C5594" s="65" t="s">
        <v>47</v>
      </c>
      <c r="D5594" s="59">
        <v>3.7477661977308663</v>
      </c>
      <c r="E5594" s="59">
        <v>11.956193684232648</v>
      </c>
      <c r="F5594" s="59">
        <v>8.2084274865017814</v>
      </c>
      <c r="G5594" s="45"/>
    </row>
    <row r="5595" spans="2:7" s="40" customFormat="1">
      <c r="B5595" s="64">
        <v>41698</v>
      </c>
      <c r="C5595" s="65" t="s">
        <v>48</v>
      </c>
      <c r="D5595" s="59">
        <v>5.2979525895432245</v>
      </c>
      <c r="E5595" s="59">
        <v>12.455476277542342</v>
      </c>
      <c r="F5595" s="59">
        <v>7.1575236879991175</v>
      </c>
      <c r="G5595" s="45"/>
    </row>
    <row r="5596" spans="2:7" s="40" customFormat="1">
      <c r="B5596" s="64">
        <v>41698</v>
      </c>
      <c r="C5596" s="65" t="s">
        <v>49</v>
      </c>
      <c r="D5596" s="59">
        <v>8.8124233299820371</v>
      </c>
      <c r="E5596" s="59">
        <v>17.382761906009311</v>
      </c>
      <c r="F5596" s="59">
        <v>8.5703385760272734</v>
      </c>
      <c r="G5596" s="45"/>
    </row>
    <row r="5597" spans="2:7" s="40" customFormat="1">
      <c r="B5597" s="64">
        <v>41698</v>
      </c>
      <c r="C5597" s="65" t="s">
        <v>50</v>
      </c>
      <c r="D5597" s="59">
        <v>7.3049195011536892</v>
      </c>
      <c r="E5597" s="59">
        <v>19.124566085558239</v>
      </c>
      <c r="F5597" s="59">
        <v>11.81964658440455</v>
      </c>
      <c r="G5597" s="45"/>
    </row>
    <row r="5598" spans="2:7" s="40" customFormat="1">
      <c r="B5598" s="64">
        <v>41698</v>
      </c>
      <c r="C5598" s="65" t="s">
        <v>51</v>
      </c>
      <c r="D5598" s="59">
        <v>6.1371193819574197</v>
      </c>
      <c r="E5598" s="59">
        <v>16.682527047269744</v>
      </c>
      <c r="F5598" s="59">
        <v>10.545407665312325</v>
      </c>
      <c r="G5598" s="45"/>
    </row>
    <row r="5599" spans="2:7" s="40" customFormat="1">
      <c r="B5599" s="64">
        <v>41698</v>
      </c>
      <c r="C5599" s="65" t="s">
        <v>52</v>
      </c>
      <c r="D5599" s="59">
        <v>13.219524104253058</v>
      </c>
      <c r="E5599" s="59">
        <v>27.248969301123246</v>
      </c>
      <c r="F5599" s="59">
        <v>14.029445196870189</v>
      </c>
      <c r="G5599" s="45"/>
    </row>
    <row r="5600" spans="2:7" s="40" customFormat="1">
      <c r="B5600" s="64">
        <v>41698</v>
      </c>
      <c r="C5600" s="65" t="s">
        <v>53</v>
      </c>
      <c r="D5600" s="59">
        <v>20.450902998352731</v>
      </c>
      <c r="E5600" s="59">
        <v>37.752073294476787</v>
      </c>
      <c r="F5600" s="59">
        <v>17.301170296124056</v>
      </c>
      <c r="G5600" s="45"/>
    </row>
    <row r="5601" spans="2:7" s="40" customFormat="1">
      <c r="B5601" s="64">
        <v>41698</v>
      </c>
      <c r="C5601" s="65" t="s">
        <v>54</v>
      </c>
      <c r="D5601" s="59">
        <v>37.568492685356695</v>
      </c>
      <c r="E5601" s="59">
        <v>54.584846851366443</v>
      </c>
      <c r="F5601" s="59">
        <v>17.016354166009748</v>
      </c>
      <c r="G5601" s="45"/>
    </row>
    <row r="5602" spans="2:7" s="40" customFormat="1">
      <c r="B5602" s="64">
        <v>41698</v>
      </c>
      <c r="C5602" s="65" t="s">
        <v>55</v>
      </c>
      <c r="D5602" s="59">
        <v>19.952736086930621</v>
      </c>
      <c r="E5602" s="59">
        <v>35.257769598378331</v>
      </c>
      <c r="F5602" s="59">
        <v>15.305033511447711</v>
      </c>
      <c r="G5602" s="45"/>
    </row>
    <row r="5603" spans="2:7" s="40" customFormat="1">
      <c r="B5603" s="64">
        <v>41698</v>
      </c>
      <c r="C5603" s="65" t="s">
        <v>56</v>
      </c>
      <c r="D5603" s="59">
        <v>42.55050867490386</v>
      </c>
      <c r="E5603" s="59">
        <v>67.405141459768558</v>
      </c>
      <c r="F5603" s="59">
        <v>24.854632784864698</v>
      </c>
      <c r="G5603" s="45"/>
    </row>
    <row r="5604" spans="2:7" s="40" customFormat="1">
      <c r="B5604" s="64">
        <v>41698</v>
      </c>
      <c r="C5604" s="65" t="s">
        <v>57</v>
      </c>
      <c r="D5604" s="59">
        <v>34.45956973305799</v>
      </c>
      <c r="E5604" s="59">
        <v>56.287008801965399</v>
      </c>
      <c r="F5604" s="59">
        <v>21.82743906890741</v>
      </c>
      <c r="G5604" s="45"/>
    </row>
    <row r="5605" spans="2:7" s="40" customFormat="1">
      <c r="B5605" s="64">
        <v>41698</v>
      </c>
      <c r="C5605" s="65" t="s">
        <v>58</v>
      </c>
      <c r="D5605" s="59">
        <v>27.037297762154267</v>
      </c>
      <c r="E5605" s="59">
        <v>48.811268548169998</v>
      </c>
      <c r="F5605" s="59">
        <v>21.773970786015731</v>
      </c>
      <c r="G5605" s="45"/>
    </row>
    <row r="5606" spans="2:7" s="40" customFormat="1">
      <c r="B5606" s="64">
        <v>41698</v>
      </c>
      <c r="C5606" s="65" t="s">
        <v>59</v>
      </c>
      <c r="D5606" s="59">
        <v>55.424516928946851</v>
      </c>
      <c r="E5606" s="59">
        <v>86.132827241547048</v>
      </c>
      <c r="F5606" s="59">
        <v>30.708310312600197</v>
      </c>
      <c r="G5606" s="45"/>
    </row>
    <row r="5607" spans="2:7" s="40" customFormat="1">
      <c r="B5607" s="64">
        <v>41698</v>
      </c>
      <c r="C5607" s="65" t="s">
        <v>60</v>
      </c>
      <c r="D5607" s="59">
        <v>63.581916255572743</v>
      </c>
      <c r="E5607" s="59">
        <v>99.62273508453876</v>
      </c>
      <c r="F5607" s="59">
        <v>36.040818828966017</v>
      </c>
      <c r="G5607" s="45"/>
    </row>
    <row r="5608" spans="2:7" s="40" customFormat="1">
      <c r="B5608" s="64">
        <v>41698</v>
      </c>
      <c r="C5608" s="65" t="s">
        <v>61</v>
      </c>
      <c r="D5608" s="59">
        <v>62.797444126880578</v>
      </c>
      <c r="E5608" s="59">
        <v>100.79282290213806</v>
      </c>
      <c r="F5608" s="59">
        <v>37.995378775257478</v>
      </c>
      <c r="G5608" s="45"/>
    </row>
    <row r="5609" spans="2:7" s="40" customFormat="1">
      <c r="B5609" s="64">
        <v>41698</v>
      </c>
      <c r="C5609" s="65" t="s">
        <v>62</v>
      </c>
      <c r="D5609" s="59">
        <v>78.740180371838278</v>
      </c>
      <c r="E5609" s="59">
        <v>113.53999611403023</v>
      </c>
      <c r="F5609" s="59">
        <v>34.799815742191953</v>
      </c>
      <c r="G5609" s="45"/>
    </row>
    <row r="5610" spans="2:7" s="40" customFormat="1">
      <c r="B5610" s="64">
        <v>41698</v>
      </c>
      <c r="C5610" s="65" t="s">
        <v>63</v>
      </c>
      <c r="D5610" s="59">
        <v>85.390509831139838</v>
      </c>
      <c r="E5610" s="59">
        <v>126.71247882992212</v>
      </c>
      <c r="F5610" s="59">
        <v>41.321968998782282</v>
      </c>
      <c r="G5610" s="45"/>
    </row>
    <row r="5611" spans="2:7" s="40" customFormat="1">
      <c r="B5611" s="64">
        <v>41698</v>
      </c>
      <c r="C5611" s="65" t="s">
        <v>64</v>
      </c>
      <c r="D5611" s="59">
        <v>59.466689117387816</v>
      </c>
      <c r="E5611" s="59">
        <v>92.619664079143078</v>
      </c>
      <c r="F5611" s="59">
        <v>33.152974961755262</v>
      </c>
      <c r="G5611" s="45"/>
    </row>
    <row r="5612" spans="2:7" s="40" customFormat="1">
      <c r="B5612" s="64">
        <v>41698</v>
      </c>
      <c r="C5612" s="65" t="s">
        <v>65</v>
      </c>
      <c r="D5612" s="59">
        <v>62.930528673464622</v>
      </c>
      <c r="E5612" s="59">
        <v>95.91405231654106</v>
      </c>
      <c r="F5612" s="59">
        <v>32.983523643076438</v>
      </c>
      <c r="G5612" s="45"/>
    </row>
    <row r="5613" spans="2:7" s="40" customFormat="1">
      <c r="B5613" s="64">
        <v>41698</v>
      </c>
      <c r="C5613" s="65" t="s">
        <v>66</v>
      </c>
      <c r="D5613" s="59">
        <v>74.689855832321356</v>
      </c>
      <c r="E5613" s="59">
        <v>109.29936468563284</v>
      </c>
      <c r="F5613" s="59">
        <v>34.609508853311482</v>
      </c>
      <c r="G5613" s="45"/>
    </row>
    <row r="5614" spans="2:7" s="40" customFormat="1">
      <c r="B5614" s="64">
        <v>41698</v>
      </c>
      <c r="C5614" s="65" t="s">
        <v>67</v>
      </c>
      <c r="D5614" s="59">
        <v>71.60062603618664</v>
      </c>
      <c r="E5614" s="59">
        <v>104.94626342713551</v>
      </c>
      <c r="F5614" s="59">
        <v>33.345637390948866</v>
      </c>
      <c r="G5614" s="45"/>
    </row>
    <row r="5615" spans="2:7" s="40" customFormat="1">
      <c r="B5615" s="64">
        <v>41698</v>
      </c>
      <c r="C5615" s="65" t="s">
        <v>68</v>
      </c>
      <c r="D5615" s="59">
        <v>58.441696099849594</v>
      </c>
      <c r="E5615" s="59">
        <v>96.768984920440531</v>
      </c>
      <c r="F5615" s="59">
        <v>38.327288820590937</v>
      </c>
      <c r="G5615" s="45"/>
    </row>
    <row r="5616" spans="2:7" s="40" customFormat="1">
      <c r="B5616" s="64">
        <v>41698</v>
      </c>
      <c r="C5616" s="65" t="s">
        <v>69</v>
      </c>
      <c r="D5616" s="59">
        <v>53.641799253312477</v>
      </c>
      <c r="E5616" s="59">
        <v>86.466919312346874</v>
      </c>
      <c r="F5616" s="59">
        <v>32.825120059034397</v>
      </c>
      <c r="G5616" s="45"/>
    </row>
    <row r="5617" spans="2:7" s="40" customFormat="1">
      <c r="B5617" s="64">
        <v>41698</v>
      </c>
      <c r="C5617" s="65" t="s">
        <v>70</v>
      </c>
      <c r="D5617" s="59">
        <v>51.178610044463909</v>
      </c>
      <c r="E5617" s="59">
        <v>81.35896649638002</v>
      </c>
      <c r="F5617" s="59">
        <v>30.180356451916111</v>
      </c>
      <c r="G5617" s="45"/>
    </row>
    <row r="5618" spans="2:7" s="40" customFormat="1">
      <c r="B5618" s="64">
        <v>41698</v>
      </c>
      <c r="C5618" s="65" t="s">
        <v>71</v>
      </c>
      <c r="D5618" s="59">
        <v>48.035463049375181</v>
      </c>
      <c r="E5618" s="59">
        <v>76.60138490663293</v>
      </c>
      <c r="F5618" s="59">
        <v>28.565921857257749</v>
      </c>
      <c r="G5618" s="45"/>
    </row>
    <row r="5619" spans="2:7" s="40" customFormat="1">
      <c r="B5619" s="64">
        <v>41698</v>
      </c>
      <c r="C5619" s="65" t="s">
        <v>72</v>
      </c>
      <c r="D5619" s="59">
        <v>56.959735694833256</v>
      </c>
      <c r="E5619" s="59">
        <v>84.984335919947796</v>
      </c>
      <c r="F5619" s="59">
        <v>28.02460022511454</v>
      </c>
      <c r="G5619" s="45"/>
    </row>
    <row r="5620" spans="2:7" s="40" customFormat="1">
      <c r="B5620" s="64">
        <v>41698</v>
      </c>
      <c r="C5620" s="65" t="s">
        <v>73</v>
      </c>
      <c r="D5620" s="59">
        <v>52.8180067515883</v>
      </c>
      <c r="E5620" s="59">
        <v>83.976649750448402</v>
      </c>
      <c r="F5620" s="59">
        <v>31.158642998860103</v>
      </c>
      <c r="G5620" s="45"/>
    </row>
    <row r="5621" spans="2:7" s="40" customFormat="1">
      <c r="B5621" s="64">
        <v>41698</v>
      </c>
      <c r="C5621" s="65" t="s">
        <v>74</v>
      </c>
      <c r="D5621" s="59">
        <v>35.651891137344307</v>
      </c>
      <c r="E5621" s="59">
        <v>63.570558504600953</v>
      </c>
      <c r="F5621" s="59">
        <v>27.918667367256646</v>
      </c>
      <c r="G5621" s="45"/>
    </row>
    <row r="5622" spans="2:7" s="40" customFormat="1">
      <c r="B5622" s="64">
        <v>41698</v>
      </c>
      <c r="C5622" s="65" t="s">
        <v>75</v>
      </c>
      <c r="D5622" s="59">
        <v>39.243455589285141</v>
      </c>
      <c r="E5622" s="59">
        <v>66.386953387639224</v>
      </c>
      <c r="F5622" s="59">
        <v>27.143497798354083</v>
      </c>
      <c r="G5622" s="45"/>
    </row>
    <row r="5623" spans="2:7" s="40" customFormat="1">
      <c r="B5623" s="64">
        <v>41698</v>
      </c>
      <c r="C5623" s="65" t="s">
        <v>76</v>
      </c>
      <c r="D5623" s="59">
        <v>36.035945888392405</v>
      </c>
      <c r="E5623" s="59">
        <v>61.224973404052392</v>
      </c>
      <c r="F5623" s="59">
        <v>25.189027515659987</v>
      </c>
      <c r="G5623" s="45"/>
    </row>
    <row r="5624" spans="2:7" s="40" customFormat="1">
      <c r="B5624" s="64">
        <v>41698</v>
      </c>
      <c r="C5624" s="65" t="s">
        <v>77</v>
      </c>
      <c r="D5624" s="59">
        <v>38.660891931159014</v>
      </c>
      <c r="E5624" s="59">
        <v>66.963024979578876</v>
      </c>
      <c r="F5624" s="59">
        <v>28.302133048419861</v>
      </c>
      <c r="G5624" s="45"/>
    </row>
    <row r="5625" spans="2:7" s="40" customFormat="1">
      <c r="B5625" s="64">
        <v>41698</v>
      </c>
      <c r="C5625" s="65" t="s">
        <v>78</v>
      </c>
      <c r="D5625" s="59">
        <v>45.631286456920648</v>
      </c>
      <c r="E5625" s="59">
        <v>74.305533454054356</v>
      </c>
      <c r="F5625" s="59">
        <v>28.674246997133707</v>
      </c>
      <c r="G5625" s="45"/>
    </row>
    <row r="5626" spans="2:7" s="40" customFormat="1">
      <c r="B5626" s="64">
        <v>41698</v>
      </c>
      <c r="C5626" s="65" t="s">
        <v>79</v>
      </c>
      <c r="D5626" s="59">
        <v>35.932123075380382</v>
      </c>
      <c r="E5626" s="59">
        <v>66.476700359279164</v>
      </c>
      <c r="F5626" s="59">
        <v>30.544577283898782</v>
      </c>
      <c r="G5626" s="45"/>
    </row>
    <row r="5627" spans="2:7" s="40" customFormat="1">
      <c r="B5627" s="64">
        <v>41698</v>
      </c>
      <c r="C5627" s="65" t="s">
        <v>80</v>
      </c>
      <c r="D5627" s="59">
        <v>28.187480305088581</v>
      </c>
      <c r="E5627" s="59">
        <v>51.242266721978524</v>
      </c>
      <c r="F5627" s="59">
        <v>23.054786416889943</v>
      </c>
      <c r="G5627" s="45"/>
    </row>
    <row r="5628" spans="2:7" s="40" customFormat="1">
      <c r="B5628" s="64">
        <v>41698</v>
      </c>
      <c r="C5628" s="65" t="s">
        <v>81</v>
      </c>
      <c r="D5628" s="59">
        <v>53.443725061272474</v>
      </c>
      <c r="E5628" s="59">
        <v>85.529261488947469</v>
      </c>
      <c r="F5628" s="59">
        <v>32.085536427674995</v>
      </c>
      <c r="G5628" s="45"/>
    </row>
    <row r="5629" spans="2:7" s="40" customFormat="1">
      <c r="B5629" s="64">
        <v>41698</v>
      </c>
      <c r="C5629" s="65" t="s">
        <v>82</v>
      </c>
      <c r="D5629" s="59">
        <v>35.010143031558179</v>
      </c>
      <c r="E5629" s="59">
        <v>63.154661726921212</v>
      </c>
      <c r="F5629" s="59">
        <v>28.144518695363033</v>
      </c>
      <c r="G5629" s="45"/>
    </row>
    <row r="5630" spans="2:7" s="40" customFormat="1">
      <c r="B5630" s="64">
        <v>41698</v>
      </c>
      <c r="C5630" s="65" t="s">
        <v>83</v>
      </c>
      <c r="D5630" s="59">
        <v>27.041824046216316</v>
      </c>
      <c r="E5630" s="59">
        <v>57.396969546364758</v>
      </c>
      <c r="F5630" s="59">
        <v>30.355145500148442</v>
      </c>
      <c r="G5630" s="45"/>
    </row>
    <row r="5631" spans="2:7" s="40" customFormat="1">
      <c r="B5631" s="64">
        <v>41698</v>
      </c>
      <c r="C5631" s="65" t="s">
        <v>84</v>
      </c>
      <c r="D5631" s="59">
        <v>37.561881972518783</v>
      </c>
      <c r="E5631" s="59">
        <v>65.898255168579539</v>
      </c>
      <c r="F5631" s="59">
        <v>28.336373196060755</v>
      </c>
      <c r="G5631" s="45"/>
    </row>
    <row r="5632" spans="2:7" s="40" customFormat="1">
      <c r="B5632" s="64">
        <v>41698</v>
      </c>
      <c r="C5632" s="65" t="s">
        <v>85</v>
      </c>
      <c r="D5632" s="59">
        <v>44.16143670451433</v>
      </c>
      <c r="E5632" s="59">
        <v>73.401046705314926</v>
      </c>
      <c r="F5632" s="59">
        <v>29.239610000800596</v>
      </c>
      <c r="G5632" s="45"/>
    </row>
    <row r="5633" spans="2:7" s="40" customFormat="1">
      <c r="B5633" s="64">
        <v>41698</v>
      </c>
      <c r="C5633" s="65" t="s">
        <v>86</v>
      </c>
      <c r="D5633" s="59">
        <v>37.946107642030874</v>
      </c>
      <c r="E5633" s="59">
        <v>73.699879684034741</v>
      </c>
      <c r="F5633" s="59">
        <v>35.753772042003867</v>
      </c>
      <c r="G5633" s="45"/>
    </row>
    <row r="5634" spans="2:7" s="40" customFormat="1">
      <c r="B5634" s="64">
        <v>41698</v>
      </c>
      <c r="C5634" s="65" t="s">
        <v>87</v>
      </c>
      <c r="D5634" s="59">
        <v>59.12541940813383</v>
      </c>
      <c r="E5634" s="59">
        <v>97.758221487939977</v>
      </c>
      <c r="F5634" s="59">
        <v>38.632802079806147</v>
      </c>
      <c r="G5634" s="45"/>
    </row>
    <row r="5635" spans="2:7" s="40" customFormat="1">
      <c r="B5635" s="64">
        <v>41698</v>
      </c>
      <c r="C5635" s="65" t="s">
        <v>88</v>
      </c>
      <c r="D5635" s="59">
        <v>41.677765924525751</v>
      </c>
      <c r="E5635" s="59">
        <v>74.998899107453951</v>
      </c>
      <c r="F5635" s="59">
        <v>33.3211331829282</v>
      </c>
      <c r="G5635" s="45"/>
    </row>
    <row r="5636" spans="2:7" s="40" customFormat="1">
      <c r="B5636" s="64">
        <v>41698</v>
      </c>
      <c r="C5636" s="65" t="s">
        <v>89</v>
      </c>
      <c r="D5636" s="59">
        <v>41.498042258539712</v>
      </c>
      <c r="E5636" s="59">
        <v>80.377135476990645</v>
      </c>
      <c r="F5636" s="59">
        <v>38.879093218450933</v>
      </c>
      <c r="G5636" s="45"/>
    </row>
    <row r="5637" spans="2:7" s="40" customFormat="1">
      <c r="B5637" s="64">
        <v>41698</v>
      </c>
      <c r="C5637" s="65" t="s">
        <v>90</v>
      </c>
      <c r="D5637" s="59">
        <v>44.559587428492435</v>
      </c>
      <c r="E5637" s="59">
        <v>77.105622566272658</v>
      </c>
      <c r="F5637" s="59">
        <v>32.546035137780223</v>
      </c>
      <c r="G5637" s="45"/>
    </row>
    <row r="5638" spans="2:7" s="40" customFormat="1">
      <c r="B5638" s="64">
        <v>41698</v>
      </c>
      <c r="C5638" s="65" t="s">
        <v>91</v>
      </c>
      <c r="D5638" s="59">
        <v>39.353171557975216</v>
      </c>
      <c r="E5638" s="59">
        <v>69.062624865877609</v>
      </c>
      <c r="F5638" s="59">
        <v>29.709453307902393</v>
      </c>
      <c r="G5638" s="45"/>
    </row>
    <row r="5639" spans="2:7" s="40" customFormat="1">
      <c r="B5639" s="64">
        <v>41698</v>
      </c>
      <c r="C5639" s="65" t="s">
        <v>92</v>
      </c>
      <c r="D5639" s="59">
        <v>51.894637062322154</v>
      </c>
      <c r="E5639" s="59">
        <v>94.260107965242142</v>
      </c>
      <c r="F5639" s="59">
        <v>42.365470902919988</v>
      </c>
      <c r="G5639" s="45"/>
    </row>
    <row r="5640" spans="2:7" s="40" customFormat="1">
      <c r="B5640" s="64">
        <v>41698</v>
      </c>
      <c r="C5640" s="65" t="s">
        <v>93</v>
      </c>
      <c r="D5640" s="59">
        <v>67.773809768001883</v>
      </c>
      <c r="E5640" s="59">
        <v>116.4722959279285</v>
      </c>
      <c r="F5640" s="59">
        <v>48.698486159926617</v>
      </c>
      <c r="G5640" s="45"/>
    </row>
    <row r="5641" spans="2:7" s="40" customFormat="1">
      <c r="B5641" s="64">
        <v>41698</v>
      </c>
      <c r="C5641" s="65" t="s">
        <v>94</v>
      </c>
      <c r="D5641" s="59">
        <v>45.116240632180578</v>
      </c>
      <c r="E5641" s="59">
        <v>86.293062209147038</v>
      </c>
      <c r="F5641" s="59">
        <v>41.176821576966461</v>
      </c>
      <c r="G5641" s="45"/>
    </row>
    <row r="5642" spans="2:7" s="40" customFormat="1">
      <c r="B5642" s="64">
        <v>41698</v>
      </c>
      <c r="C5642" s="65" t="s">
        <v>95</v>
      </c>
      <c r="D5642" s="59">
        <v>64.216356048003064</v>
      </c>
      <c r="E5642" s="59">
        <v>104.57375887673581</v>
      </c>
      <c r="F5642" s="59">
        <v>40.357402828732745</v>
      </c>
      <c r="G5642" s="45"/>
    </row>
    <row r="5643" spans="2:7" s="40" customFormat="1">
      <c r="B5643" s="64">
        <v>41698</v>
      </c>
      <c r="C5643" s="65" t="s">
        <v>96</v>
      </c>
      <c r="D5643" s="59">
        <v>60.37025352817416</v>
      </c>
      <c r="E5643" s="59">
        <v>105.00073374433555</v>
      </c>
      <c r="F5643" s="59">
        <v>44.630480216161388</v>
      </c>
      <c r="G5643" s="45"/>
    </row>
    <row r="5644" spans="2:7" s="40" customFormat="1">
      <c r="B5644" s="64">
        <v>41698</v>
      </c>
      <c r="C5644" s="65" t="s">
        <v>97</v>
      </c>
      <c r="D5644" s="59">
        <v>74.699233176697533</v>
      </c>
      <c r="E5644" s="59">
        <v>122.96358514172454</v>
      </c>
      <c r="F5644" s="59">
        <v>48.264351965027004</v>
      </c>
      <c r="G5644" s="45"/>
    </row>
    <row r="5645" spans="2:7" s="40" customFormat="1">
      <c r="B5645" s="64">
        <v>41698</v>
      </c>
      <c r="C5645" s="65" t="s">
        <v>98</v>
      </c>
      <c r="D5645" s="59">
        <v>54.526984731552794</v>
      </c>
      <c r="E5645" s="59">
        <v>98.096300165439786</v>
      </c>
      <c r="F5645" s="59">
        <v>43.569315433886992</v>
      </c>
      <c r="G5645" s="45"/>
    </row>
    <row r="5646" spans="2:7" s="40" customFormat="1">
      <c r="B5646" s="64">
        <v>41698</v>
      </c>
      <c r="C5646" s="65" t="s">
        <v>99</v>
      </c>
      <c r="D5646" s="59">
        <v>78.890515462350521</v>
      </c>
      <c r="E5646" s="59">
        <v>129.66373451192041</v>
      </c>
      <c r="F5646" s="59">
        <v>50.773219049569889</v>
      </c>
      <c r="G5646" s="45"/>
    </row>
    <row r="5647" spans="2:7" s="40" customFormat="1">
      <c r="B5647" s="64">
        <v>41698</v>
      </c>
      <c r="C5647" s="65" t="s">
        <v>100</v>
      </c>
      <c r="D5647" s="59">
        <v>94.815300149702267</v>
      </c>
      <c r="E5647" s="59">
        <v>148.05312542500914</v>
      </c>
      <c r="F5647" s="59">
        <v>53.237825275306875</v>
      </c>
      <c r="G5647" s="45"/>
    </row>
    <row r="5648" spans="2:7" s="40" customFormat="1">
      <c r="B5648" s="64">
        <v>41698</v>
      </c>
      <c r="C5648" s="65" t="s">
        <v>101</v>
      </c>
      <c r="D5648" s="59">
        <v>97.26226741832285</v>
      </c>
      <c r="E5648" s="59">
        <v>149.75634248610811</v>
      </c>
      <c r="F5648" s="59">
        <v>52.494075067785261</v>
      </c>
      <c r="G5648" s="45"/>
    </row>
    <row r="5649" spans="2:7" s="40" customFormat="1">
      <c r="B5649" s="64">
        <v>41698</v>
      </c>
      <c r="C5649" s="65" t="s">
        <v>102</v>
      </c>
      <c r="D5649" s="59">
        <v>67.341012306765833</v>
      </c>
      <c r="E5649" s="59">
        <v>114.89673658482948</v>
      </c>
      <c r="F5649" s="59">
        <v>47.55572427806365</v>
      </c>
      <c r="G5649" s="45"/>
    </row>
    <row r="5650" spans="2:7" s="40" customFormat="1">
      <c r="B5650" s="64">
        <v>41698</v>
      </c>
      <c r="C5650" s="65" t="s">
        <v>103</v>
      </c>
      <c r="D5650" s="59">
        <v>58.296192825445708</v>
      </c>
      <c r="E5650" s="59">
        <v>98.211363095939745</v>
      </c>
      <c r="F5650" s="59">
        <v>39.915170270494038</v>
      </c>
      <c r="G5650" s="45"/>
    </row>
    <row r="5651" spans="2:7" s="40" customFormat="1">
      <c r="B5651" s="64">
        <v>41698</v>
      </c>
      <c r="C5651" s="65" t="s">
        <v>104</v>
      </c>
      <c r="D5651" s="59">
        <v>76.496863170634001</v>
      </c>
      <c r="E5651" s="59">
        <v>124.78593348732343</v>
      </c>
      <c r="F5651" s="59">
        <v>48.289070316689433</v>
      </c>
      <c r="G5651" s="45"/>
    </row>
    <row r="5652" spans="2:7" s="40" customFormat="1">
      <c r="B5652" s="64">
        <v>41698</v>
      </c>
      <c r="C5652" s="65" t="s">
        <v>105</v>
      </c>
      <c r="D5652" s="59">
        <v>63.018838174046827</v>
      </c>
      <c r="E5652" s="59">
        <v>104.59246570073583</v>
      </c>
      <c r="F5652" s="59">
        <v>41.573627526689002</v>
      </c>
      <c r="G5652" s="45"/>
    </row>
    <row r="5653" spans="2:7" s="40" customFormat="1">
      <c r="B5653" s="64">
        <v>41698</v>
      </c>
      <c r="C5653" s="65" t="s">
        <v>106</v>
      </c>
      <c r="D5653" s="59">
        <v>66.113854679013556</v>
      </c>
      <c r="E5653" s="59">
        <v>108.84613867513322</v>
      </c>
      <c r="F5653" s="59">
        <v>42.732283996119662</v>
      </c>
      <c r="G5653" s="45"/>
    </row>
    <row r="5654" spans="2:7" s="40" customFormat="1">
      <c r="B5654" s="64">
        <v>41698</v>
      </c>
      <c r="C5654" s="65" t="s">
        <v>107</v>
      </c>
      <c r="D5654" s="59">
        <v>59.566525576884018</v>
      </c>
      <c r="E5654" s="59">
        <v>104.48991010713588</v>
      </c>
      <c r="F5654" s="59">
        <v>44.923384530251866</v>
      </c>
      <c r="G5654" s="45"/>
    </row>
    <row r="5655" spans="2:7" s="40" customFormat="1">
      <c r="B5655" s="64">
        <v>41698</v>
      </c>
      <c r="C5655" s="65" t="s">
        <v>108</v>
      </c>
      <c r="D5655" s="59">
        <v>45.141019247158631</v>
      </c>
      <c r="E5655" s="59">
        <v>87.165064789946527</v>
      </c>
      <c r="F5655" s="59">
        <v>42.024045542787896</v>
      </c>
      <c r="G5655" s="45"/>
    </row>
    <row r="5656" spans="2:7" s="40" customFormat="1">
      <c r="B5656" s="64">
        <v>41698</v>
      </c>
      <c r="C5656" s="65" t="s">
        <v>109</v>
      </c>
      <c r="D5656" s="59">
        <v>70.094536924914522</v>
      </c>
      <c r="E5656" s="59">
        <v>114.69852068732963</v>
      </c>
      <c r="F5656" s="59">
        <v>44.603983762415112</v>
      </c>
      <c r="G5656" s="45"/>
    </row>
    <row r="5657" spans="2:7" s="40" customFormat="1">
      <c r="B5657" s="64">
        <v>41698</v>
      </c>
      <c r="C5657" s="65" t="s">
        <v>110</v>
      </c>
      <c r="D5657" s="59">
        <v>69.171131211620292</v>
      </c>
      <c r="E5657" s="59">
        <v>110.12955752113243</v>
      </c>
      <c r="F5657" s="59">
        <v>40.958426309512134</v>
      </c>
      <c r="G5657" s="45"/>
    </row>
    <row r="5658" spans="2:7" s="40" customFormat="1">
      <c r="B5658" s="64">
        <v>41698</v>
      </c>
      <c r="C5658" s="65" t="s">
        <v>111</v>
      </c>
      <c r="D5658" s="59">
        <v>76.817186082468098</v>
      </c>
      <c r="E5658" s="59">
        <v>120.76198334072592</v>
      </c>
      <c r="F5658" s="59">
        <v>43.944797258257822</v>
      </c>
      <c r="G5658" s="45"/>
    </row>
    <row r="5659" spans="2:7" s="40" customFormat="1">
      <c r="B5659" s="64">
        <v>41698</v>
      </c>
      <c r="C5659" s="65" t="s">
        <v>112</v>
      </c>
      <c r="D5659" s="59">
        <v>79.221822623048681</v>
      </c>
      <c r="E5659" s="59">
        <v>117.14972321772814</v>
      </c>
      <c r="F5659" s="59">
        <v>37.927900594679457</v>
      </c>
      <c r="G5659" s="45"/>
    </row>
    <row r="5660" spans="2:7" s="40" customFormat="1">
      <c r="B5660" s="64">
        <v>41698</v>
      </c>
      <c r="C5660" s="65" t="s">
        <v>113</v>
      </c>
      <c r="D5660" s="59">
        <v>64.529325735897217</v>
      </c>
      <c r="E5660" s="59">
        <v>98.441545989939613</v>
      </c>
      <c r="F5660" s="59">
        <v>33.912220254042396</v>
      </c>
      <c r="G5660" s="45"/>
    </row>
    <row r="5661" spans="2:7" s="40" customFormat="1">
      <c r="B5661" s="64">
        <v>41698</v>
      </c>
      <c r="C5661" s="65" t="s">
        <v>114</v>
      </c>
      <c r="D5661" s="59">
        <v>90.379230321021311</v>
      </c>
      <c r="E5661" s="59">
        <v>126.19028586062259</v>
      </c>
      <c r="F5661" s="59">
        <v>35.811055539601284</v>
      </c>
      <c r="G5661" s="45"/>
    </row>
    <row r="5662" spans="2:7" s="40" customFormat="1">
      <c r="B5662" s="64">
        <v>41698</v>
      </c>
      <c r="C5662" s="65" t="s">
        <v>115</v>
      </c>
      <c r="D5662" s="59">
        <v>69.753061701456446</v>
      </c>
      <c r="E5662" s="59">
        <v>104.39854819033597</v>
      </c>
      <c r="F5662" s="59">
        <v>34.645486488879527</v>
      </c>
      <c r="G5662" s="45"/>
    </row>
    <row r="5663" spans="2:7" s="40" customFormat="1">
      <c r="B5663" s="64">
        <v>41698</v>
      </c>
      <c r="C5663" s="65" t="s">
        <v>116</v>
      </c>
      <c r="D5663" s="59">
        <v>38.226809565599027</v>
      </c>
      <c r="E5663" s="59">
        <v>68.870253444697767</v>
      </c>
      <c r="F5663" s="59">
        <v>30.64344387909874</v>
      </c>
      <c r="G5663" s="45"/>
    </row>
    <row r="5664" spans="2:7" s="40" customFormat="1">
      <c r="B5664" s="64">
        <v>41698</v>
      </c>
      <c r="C5664" s="65" t="s">
        <v>117</v>
      </c>
      <c r="D5664" s="59">
        <v>14.259610356573367</v>
      </c>
      <c r="E5664" s="59">
        <v>39.507014229015766</v>
      </c>
      <c r="F5664" s="59">
        <v>25.247403872442398</v>
      </c>
      <c r="G5664" s="45"/>
    </row>
    <row r="5665" spans="2:7" s="40" customFormat="1">
      <c r="B5665" s="64">
        <v>41698</v>
      </c>
      <c r="C5665" s="65" t="s">
        <v>118</v>
      </c>
      <c r="D5665" s="59">
        <v>27.839295777530573</v>
      </c>
      <c r="E5665" s="59">
        <v>53.998846426916884</v>
      </c>
      <c r="F5665" s="59">
        <v>26.159550649386311</v>
      </c>
      <c r="G5665" s="45"/>
    </row>
    <row r="5666" spans="2:7" s="40" customFormat="1">
      <c r="B5666" s="64">
        <v>41698</v>
      </c>
      <c r="C5666" s="65" t="s">
        <v>119</v>
      </c>
      <c r="D5666" s="59">
        <v>17.450461061110122</v>
      </c>
      <c r="E5666" s="59">
        <v>41.113855677694787</v>
      </c>
      <c r="F5666" s="59">
        <v>23.663394616584664</v>
      </c>
      <c r="G5666" s="45"/>
    </row>
    <row r="5667" spans="2:7" s="40" customFormat="1">
      <c r="B5667" s="64">
        <v>41698</v>
      </c>
      <c r="C5667" s="65" t="s">
        <v>120</v>
      </c>
      <c r="D5667" s="59">
        <v>23.193362311439483</v>
      </c>
      <c r="E5667" s="59">
        <v>46.707110817081357</v>
      </c>
      <c r="F5667" s="59">
        <v>23.513748505641875</v>
      </c>
      <c r="G5667" s="45"/>
    </row>
    <row r="5668" spans="2:7" s="40" customFormat="1">
      <c r="B5668" s="64">
        <v>41698</v>
      </c>
      <c r="C5668" s="65" t="s">
        <v>121</v>
      </c>
      <c r="D5668" s="59">
        <v>26.777713710322328</v>
      </c>
      <c r="E5668" s="59">
        <v>54.703478720066457</v>
      </c>
      <c r="F5668" s="59">
        <v>27.925765009744129</v>
      </c>
      <c r="G5668" s="45"/>
    </row>
    <row r="5669" spans="2:7" s="40" customFormat="1">
      <c r="B5669" s="64">
        <v>41698</v>
      </c>
      <c r="C5669" s="65" t="s">
        <v>122</v>
      </c>
      <c r="D5669" s="59">
        <v>30.617459673797239</v>
      </c>
      <c r="E5669" s="59">
        <v>55.884669607405733</v>
      </c>
      <c r="F5669" s="59">
        <v>25.267209933608495</v>
      </c>
      <c r="G5669" s="45"/>
    </row>
    <row r="5670" spans="2:7" s="40" customFormat="1">
      <c r="B5670" s="64">
        <v>41698</v>
      </c>
      <c r="C5670" s="65" t="s">
        <v>123</v>
      </c>
      <c r="D5670" s="59">
        <v>30.788304902917282</v>
      </c>
      <c r="E5670" s="59">
        <v>58.256769310364277</v>
      </c>
      <c r="F5670" s="59">
        <v>27.468464407446994</v>
      </c>
      <c r="G5670" s="45"/>
    </row>
    <row r="5671" spans="2:7" s="40" customFormat="1">
      <c r="B5671" s="64">
        <v>41698</v>
      </c>
      <c r="C5671" s="65" t="s">
        <v>124</v>
      </c>
      <c r="D5671" s="59">
        <v>14.665983695177468</v>
      </c>
      <c r="E5671" s="59">
        <v>36.194485924817805</v>
      </c>
      <c r="F5671" s="59">
        <v>21.528502229640338</v>
      </c>
      <c r="G5671" s="45"/>
    </row>
    <row r="5672" spans="2:7" s="40" customFormat="1">
      <c r="B5672" s="58">
        <v>41698</v>
      </c>
      <c r="C5672" s="65" t="s">
        <v>125</v>
      </c>
      <c r="D5672" s="59">
        <v>9.6144641152182739</v>
      </c>
      <c r="E5672" s="59">
        <v>28.996512295122223</v>
      </c>
      <c r="F5672" s="59">
        <v>19.382048179903947</v>
      </c>
      <c r="G5672" s="45"/>
    </row>
    <row r="5673" spans="2:7" s="40" customFormat="1">
      <c r="B5673" s="58">
        <v>41699</v>
      </c>
      <c r="C5673" s="75">
        <v>0</v>
      </c>
      <c r="D5673" s="59">
        <v>31.322157709897414</v>
      </c>
      <c r="E5673" s="59">
        <v>58.440660383244172</v>
      </c>
      <c r="F5673" s="59">
        <v>27.118502673346757</v>
      </c>
      <c r="G5673" s="45"/>
    </row>
    <row r="5674" spans="2:7" s="40" customFormat="1">
      <c r="B5674" s="58">
        <v>41699</v>
      </c>
      <c r="C5674" s="63" t="s">
        <v>31</v>
      </c>
      <c r="D5674" s="59">
        <v>26.706858522756324</v>
      </c>
      <c r="E5674" s="59">
        <v>47.76567319565072</v>
      </c>
      <c r="F5674" s="59">
        <v>21.058814672894396</v>
      </c>
      <c r="G5674" s="45"/>
    </row>
    <row r="5675" spans="2:7" s="40" customFormat="1">
      <c r="B5675" s="58">
        <v>41699</v>
      </c>
      <c r="C5675" s="63" t="s">
        <v>32</v>
      </c>
      <c r="D5675" s="59">
        <v>9.7533800842683096</v>
      </c>
      <c r="E5675" s="59">
        <v>24.914731335434727</v>
      </c>
      <c r="F5675" s="59">
        <v>15.161351251166417</v>
      </c>
      <c r="G5675" s="45"/>
    </row>
    <row r="5676" spans="2:7" s="40" customFormat="1">
      <c r="B5676" s="58">
        <v>41699</v>
      </c>
      <c r="C5676" s="63" t="s">
        <v>33</v>
      </c>
      <c r="D5676" s="59">
        <v>27.101601589614422</v>
      </c>
      <c r="E5676" s="59">
        <v>47.639774604770793</v>
      </c>
      <c r="F5676" s="59">
        <v>20.538173015156371</v>
      </c>
      <c r="G5676" s="45"/>
    </row>
    <row r="5677" spans="2:7" s="40" customFormat="1">
      <c r="B5677" s="58">
        <v>41699</v>
      </c>
      <c r="C5677" s="63" t="s">
        <v>34</v>
      </c>
      <c r="D5677" s="59">
        <v>27.049024838948412</v>
      </c>
      <c r="E5677" s="59">
        <v>46.896241511671256</v>
      </c>
      <c r="F5677" s="59">
        <v>19.847216672722844</v>
      </c>
      <c r="G5677" s="45"/>
    </row>
    <row r="5678" spans="2:7" s="40" customFormat="1">
      <c r="B5678" s="58">
        <v>41699</v>
      </c>
      <c r="C5678" s="63" t="s">
        <v>35</v>
      </c>
      <c r="D5678" s="59">
        <v>12.391985519932938</v>
      </c>
      <c r="E5678" s="59">
        <v>28.478544209422544</v>
      </c>
      <c r="F5678" s="59">
        <v>16.086558689489607</v>
      </c>
      <c r="G5678" s="45"/>
    </row>
    <row r="5679" spans="2:7" s="40" customFormat="1">
      <c r="B5679" s="58">
        <v>41699</v>
      </c>
      <c r="C5679" s="63" t="s">
        <v>36</v>
      </c>
      <c r="D5679" s="59">
        <v>10.903063877252587</v>
      </c>
      <c r="E5679" s="59">
        <v>26.692465960883641</v>
      </c>
      <c r="F5679" s="59">
        <v>15.789402083631055</v>
      </c>
      <c r="G5679" s="45"/>
    </row>
    <row r="5680" spans="2:7" s="40" customFormat="1">
      <c r="B5680" s="58">
        <v>41699</v>
      </c>
      <c r="C5680" s="63" t="s">
        <v>37</v>
      </c>
      <c r="D5680" s="59">
        <v>9.3183392192902108</v>
      </c>
      <c r="E5680" s="59">
        <v>24.682996422684873</v>
      </c>
      <c r="F5680" s="59">
        <v>15.364657203394662</v>
      </c>
      <c r="G5680" s="45"/>
    </row>
    <row r="5681" spans="2:7" s="40" customFormat="1">
      <c r="B5681" s="58">
        <v>41699</v>
      </c>
      <c r="C5681" s="63" t="s">
        <v>38</v>
      </c>
      <c r="D5681" s="59">
        <v>12.477918390380962</v>
      </c>
      <c r="E5681" s="59">
        <v>28.820386075082336</v>
      </c>
      <c r="F5681" s="59">
        <v>16.342467684701376</v>
      </c>
      <c r="G5681" s="45"/>
    </row>
    <row r="5682" spans="2:7" s="40" customFormat="1">
      <c r="B5682" s="58">
        <v>41699</v>
      </c>
      <c r="C5682" s="63" t="s">
        <v>39</v>
      </c>
      <c r="D5682" s="59">
        <v>13.446241937379192</v>
      </c>
      <c r="E5682" s="59">
        <v>29.59725765434186</v>
      </c>
      <c r="F5682" s="59">
        <v>16.151015716962668</v>
      </c>
      <c r="G5682" s="45"/>
    </row>
    <row r="5683" spans="2:7" s="40" customFormat="1">
      <c r="B5683" s="58">
        <v>41699</v>
      </c>
      <c r="C5683" s="63" t="s">
        <v>40</v>
      </c>
      <c r="D5683" s="59">
        <v>29.55260758060302</v>
      </c>
      <c r="E5683" s="59">
        <v>51.463776496138458</v>
      </c>
      <c r="F5683" s="59">
        <v>21.911168915535438</v>
      </c>
      <c r="G5683" s="45"/>
    </row>
    <row r="5684" spans="2:7" s="40" customFormat="1">
      <c r="B5684" s="58">
        <v>41699</v>
      </c>
      <c r="C5684" s="63" t="s">
        <v>41</v>
      </c>
      <c r="D5684" s="59">
        <v>21.234098157085043</v>
      </c>
      <c r="E5684" s="59">
        <v>40.127360955195414</v>
      </c>
      <c r="F5684" s="59">
        <v>18.893262798110371</v>
      </c>
      <c r="G5684" s="45"/>
    </row>
    <row r="5685" spans="2:7" s="40" customFormat="1">
      <c r="B5685" s="58">
        <v>41699</v>
      </c>
      <c r="C5685" s="63" t="s">
        <v>42</v>
      </c>
      <c r="D5685" s="59">
        <v>31.288016071105435</v>
      </c>
      <c r="E5685" s="59">
        <v>50.072354188969314</v>
      </c>
      <c r="F5685" s="59">
        <v>18.784338117863879</v>
      </c>
      <c r="G5685" s="45"/>
    </row>
    <row r="5686" spans="2:7" s="40" customFormat="1">
      <c r="B5686" s="58">
        <v>41699</v>
      </c>
      <c r="C5686" s="63" t="s">
        <v>43</v>
      </c>
      <c r="D5686" s="59">
        <v>28.522627695512778</v>
      </c>
      <c r="E5686" s="59">
        <v>46.329454892131615</v>
      </c>
      <c r="F5686" s="59">
        <v>17.806827196618837</v>
      </c>
      <c r="G5686" s="45"/>
    </row>
    <row r="5687" spans="2:7" s="40" customFormat="1">
      <c r="B5687" s="58">
        <v>41699</v>
      </c>
      <c r="C5687" s="63" t="s">
        <v>44</v>
      </c>
      <c r="D5687" s="59">
        <v>35.108831584208346</v>
      </c>
      <c r="E5687" s="59">
        <v>54.583795320006551</v>
      </c>
      <c r="F5687" s="59">
        <v>19.474963735798205</v>
      </c>
      <c r="G5687" s="45"/>
    </row>
    <row r="5688" spans="2:7" s="40" customFormat="1">
      <c r="B5688" s="58">
        <v>41699</v>
      </c>
      <c r="C5688" s="63" t="s">
        <v>45</v>
      </c>
      <c r="D5688" s="59">
        <v>20.523167111542879</v>
      </c>
      <c r="E5688" s="59">
        <v>37.598824115276962</v>
      </c>
      <c r="F5688" s="59">
        <v>17.075657003734083</v>
      </c>
      <c r="G5688" s="45"/>
    </row>
    <row r="5689" spans="2:7" s="40" customFormat="1">
      <c r="B5689" s="58">
        <v>41699</v>
      </c>
      <c r="C5689" s="63" t="s">
        <v>46</v>
      </c>
      <c r="D5689" s="59">
        <v>31.950466457917603</v>
      </c>
      <c r="E5689" s="59">
        <v>47.353028819850991</v>
      </c>
      <c r="F5689" s="59">
        <v>15.402562361933388</v>
      </c>
      <c r="G5689" s="45"/>
    </row>
    <row r="5690" spans="2:7" s="40" customFormat="1">
      <c r="B5690" s="58">
        <v>41699</v>
      </c>
      <c r="C5690" s="63" t="s">
        <v>47</v>
      </c>
      <c r="D5690" s="59">
        <v>25.567328905260084</v>
      </c>
      <c r="E5690" s="59">
        <v>41.386776361774636</v>
      </c>
      <c r="F5690" s="59">
        <v>15.819447456514553</v>
      </c>
      <c r="G5690" s="45"/>
    </row>
    <row r="5691" spans="2:7" s="40" customFormat="1">
      <c r="B5691" s="58">
        <v>41699</v>
      </c>
      <c r="C5691" s="63" t="s">
        <v>48</v>
      </c>
      <c r="D5691" s="59">
        <v>20.333024838130839</v>
      </c>
      <c r="E5691" s="59">
        <v>38.707060142466283</v>
      </c>
      <c r="F5691" s="59">
        <v>18.374035304335443</v>
      </c>
      <c r="G5691" s="45"/>
    </row>
    <row r="5692" spans="2:7" s="40" customFormat="1">
      <c r="B5692" s="58">
        <v>41699</v>
      </c>
      <c r="C5692" s="63" t="s">
        <v>49</v>
      </c>
      <c r="D5692" s="59">
        <v>29.813924779435098</v>
      </c>
      <c r="E5692" s="59">
        <v>51.81243741738826</v>
      </c>
      <c r="F5692" s="59">
        <v>21.998512637953162</v>
      </c>
      <c r="G5692" s="45"/>
    </row>
    <row r="5693" spans="2:7" s="40" customFormat="1">
      <c r="B5693" s="58">
        <v>41699</v>
      </c>
      <c r="C5693" s="63" t="s">
        <v>50</v>
      </c>
      <c r="D5693" s="59">
        <v>43.955773977232475</v>
      </c>
      <c r="E5693" s="59">
        <v>66.896785607529011</v>
      </c>
      <c r="F5693" s="59">
        <v>22.941011630296536</v>
      </c>
      <c r="G5693" s="45"/>
    </row>
    <row r="5694" spans="2:7" s="40" customFormat="1">
      <c r="B5694" s="58">
        <v>41699</v>
      </c>
      <c r="C5694" s="63" t="s">
        <v>51</v>
      </c>
      <c r="D5694" s="59">
        <v>23.069051063285496</v>
      </c>
      <c r="E5694" s="59">
        <v>43.815039688533155</v>
      </c>
      <c r="F5694" s="59">
        <v>20.745988625247659</v>
      </c>
      <c r="G5694" s="45"/>
    </row>
    <row r="5695" spans="2:7" s="40" customFormat="1">
      <c r="B5695" s="58">
        <v>41699</v>
      </c>
      <c r="C5695" s="63" t="s">
        <v>52</v>
      </c>
      <c r="D5695" s="59">
        <v>23.750587583861659</v>
      </c>
      <c r="E5695" s="59">
        <v>40.496925762425192</v>
      </c>
      <c r="F5695" s="59">
        <v>16.746338178563533</v>
      </c>
      <c r="G5695" s="45"/>
    </row>
    <row r="5696" spans="2:7" s="40" customFormat="1">
      <c r="B5696" s="58">
        <v>41699</v>
      </c>
      <c r="C5696" s="63" t="s">
        <v>53</v>
      </c>
      <c r="D5696" s="59">
        <v>26.698726405760365</v>
      </c>
      <c r="E5696" s="59">
        <v>45.42289556417218</v>
      </c>
      <c r="F5696" s="59">
        <v>18.724169158411815</v>
      </c>
      <c r="G5696" s="45"/>
    </row>
    <row r="5697" spans="2:7" s="40" customFormat="1">
      <c r="B5697" s="58">
        <v>41699</v>
      </c>
      <c r="C5697" s="63" t="s">
        <v>54</v>
      </c>
      <c r="D5697" s="59">
        <v>57.463669911613707</v>
      </c>
      <c r="E5697" s="59">
        <v>79.28404935816144</v>
      </c>
      <c r="F5697" s="59">
        <v>21.820379446547733</v>
      </c>
      <c r="G5697" s="45"/>
    </row>
    <row r="5698" spans="2:7" s="40" customFormat="1">
      <c r="B5698" s="58">
        <v>41699</v>
      </c>
      <c r="C5698" s="63" t="s">
        <v>55</v>
      </c>
      <c r="D5698" s="59">
        <v>53.431766836454749</v>
      </c>
      <c r="E5698" s="59">
        <v>75.466402463873777</v>
      </c>
      <c r="F5698" s="59">
        <v>22.034635627419028</v>
      </c>
      <c r="G5698" s="45"/>
    </row>
    <row r="5699" spans="2:7" s="40" customFormat="1">
      <c r="B5699" s="58">
        <v>41699</v>
      </c>
      <c r="C5699" s="63" t="s">
        <v>56</v>
      </c>
      <c r="D5699" s="59">
        <v>54.752557235263069</v>
      </c>
      <c r="E5699" s="59">
        <v>82.403890619289527</v>
      </c>
      <c r="F5699" s="59">
        <v>27.651333384026458</v>
      </c>
      <c r="G5699" s="45"/>
    </row>
    <row r="5700" spans="2:7" s="40" customFormat="1">
      <c r="B5700" s="58">
        <v>41699</v>
      </c>
      <c r="C5700" s="63" t="s">
        <v>57</v>
      </c>
      <c r="D5700" s="59">
        <v>56.264965090939427</v>
      </c>
      <c r="E5700" s="59">
        <v>79.479791963851312</v>
      </c>
      <c r="F5700" s="59">
        <v>23.214826872911885</v>
      </c>
      <c r="G5700" s="45"/>
    </row>
    <row r="5701" spans="2:7" s="40" customFormat="1">
      <c r="B5701" s="58">
        <v>41699</v>
      </c>
      <c r="C5701" s="63" t="s">
        <v>58</v>
      </c>
      <c r="D5701" s="59">
        <v>66.972450431993991</v>
      </c>
      <c r="E5701" s="59">
        <v>92.556089786943318</v>
      </c>
      <c r="F5701" s="59">
        <v>25.583639354949327</v>
      </c>
      <c r="G5701" s="45"/>
    </row>
    <row r="5702" spans="2:7" s="40" customFormat="1">
      <c r="B5702" s="58">
        <v>41699</v>
      </c>
      <c r="C5702" s="63" t="s">
        <v>59</v>
      </c>
      <c r="D5702" s="59">
        <v>68.240419128744307</v>
      </c>
      <c r="E5702" s="59">
        <v>95.855778291141291</v>
      </c>
      <c r="F5702" s="59">
        <v>27.615359162396985</v>
      </c>
      <c r="G5702" s="45"/>
    </row>
    <row r="5703" spans="2:7" s="40" customFormat="1">
      <c r="B5703" s="58">
        <v>41699</v>
      </c>
      <c r="C5703" s="63" t="s">
        <v>60</v>
      </c>
      <c r="D5703" s="59">
        <v>99.08492085704367</v>
      </c>
      <c r="E5703" s="59">
        <v>130.00871723052038</v>
      </c>
      <c r="F5703" s="59">
        <v>30.923796373476705</v>
      </c>
      <c r="G5703" s="45"/>
    </row>
    <row r="5704" spans="2:7" s="40" customFormat="1">
      <c r="B5704" s="58">
        <v>41699</v>
      </c>
      <c r="C5704" s="63" t="s">
        <v>61</v>
      </c>
      <c r="D5704" s="59">
        <v>150.17395319593589</v>
      </c>
      <c r="E5704" s="59">
        <v>187.88829566428493</v>
      </c>
      <c r="F5704" s="59">
        <v>37.714342468349031</v>
      </c>
      <c r="G5704" s="45"/>
    </row>
    <row r="5705" spans="2:7" s="40" customFormat="1">
      <c r="B5705" s="58">
        <v>41699</v>
      </c>
      <c r="C5705" s="63" t="s">
        <v>62</v>
      </c>
      <c r="D5705" s="59">
        <v>145.17494942635471</v>
      </c>
      <c r="E5705" s="59">
        <v>183.42310859788768</v>
      </c>
      <c r="F5705" s="59">
        <v>38.248159171532961</v>
      </c>
      <c r="G5705" s="45"/>
    </row>
    <row r="5706" spans="2:7" s="40" customFormat="1">
      <c r="B5706" s="58">
        <v>41699</v>
      </c>
      <c r="C5706" s="63" t="s">
        <v>63</v>
      </c>
      <c r="D5706" s="59">
        <v>100.47523269986404</v>
      </c>
      <c r="E5706" s="59">
        <v>127.88777035112169</v>
      </c>
      <c r="F5706" s="59">
        <v>27.412537651257651</v>
      </c>
      <c r="G5706" s="45"/>
    </row>
    <row r="5707" spans="2:7" s="40" customFormat="1">
      <c r="B5707" s="58">
        <v>41699</v>
      </c>
      <c r="C5707" s="63" t="s">
        <v>64</v>
      </c>
      <c r="D5707" s="59">
        <v>91.217373147401815</v>
      </c>
      <c r="E5707" s="59">
        <v>123.84694223872417</v>
      </c>
      <c r="F5707" s="59">
        <v>32.629569091322352</v>
      </c>
      <c r="G5707" s="45"/>
    </row>
    <row r="5708" spans="2:7" s="40" customFormat="1">
      <c r="B5708" s="58">
        <v>41699</v>
      </c>
      <c r="C5708" s="63" t="s">
        <v>65</v>
      </c>
      <c r="D5708" s="59">
        <v>50.144067173113996</v>
      </c>
      <c r="E5708" s="59">
        <v>77.043963248932826</v>
      </c>
      <c r="F5708" s="59">
        <v>26.89989607581883</v>
      </c>
      <c r="G5708" s="45"/>
    </row>
    <row r="5709" spans="2:7" s="40" customFormat="1">
      <c r="B5709" s="58">
        <v>41699</v>
      </c>
      <c r="C5709" s="63" t="s">
        <v>66</v>
      </c>
      <c r="D5709" s="59">
        <v>39.532844518029464</v>
      </c>
      <c r="E5709" s="59">
        <v>65.447574275349922</v>
      </c>
      <c r="F5709" s="59">
        <v>25.914729757320458</v>
      </c>
      <c r="G5709" s="45"/>
    </row>
    <row r="5710" spans="2:7" s="40" customFormat="1">
      <c r="B5710" s="58">
        <v>41699</v>
      </c>
      <c r="C5710" s="63" t="s">
        <v>67</v>
      </c>
      <c r="D5710" s="59">
        <v>27.473493158224581</v>
      </c>
      <c r="E5710" s="59">
        <v>43.721165277973235</v>
      </c>
      <c r="F5710" s="59">
        <v>16.247672119748653</v>
      </c>
      <c r="G5710" s="45"/>
    </row>
    <row r="5711" spans="2:7" s="40" customFormat="1">
      <c r="B5711" s="58">
        <v>41699</v>
      </c>
      <c r="C5711" s="63" t="s">
        <v>68</v>
      </c>
      <c r="D5711" s="59">
        <v>43.377368580960386</v>
      </c>
      <c r="E5711" s="59">
        <v>65.162618641600105</v>
      </c>
      <c r="F5711" s="59">
        <v>21.785250060639719</v>
      </c>
      <c r="G5711" s="45"/>
    </row>
    <row r="5712" spans="2:7" s="40" customFormat="1">
      <c r="B5712" s="58">
        <v>41699</v>
      </c>
      <c r="C5712" s="63" t="s">
        <v>69</v>
      </c>
      <c r="D5712" s="59">
        <v>41.270630393907879</v>
      </c>
      <c r="E5712" s="59">
        <v>62.67385387576163</v>
      </c>
      <c r="F5712" s="59">
        <v>21.40322348185375</v>
      </c>
      <c r="G5712" s="45"/>
    </row>
    <row r="5713" spans="2:7" s="40" customFormat="1">
      <c r="B5713" s="58">
        <v>41699</v>
      </c>
      <c r="C5713" s="63" t="s">
        <v>70</v>
      </c>
      <c r="D5713" s="59">
        <v>41.729298158250003</v>
      </c>
      <c r="E5713" s="59">
        <v>71.017448890376542</v>
      </c>
      <c r="F5713" s="59">
        <v>29.288150732126539</v>
      </c>
      <c r="G5713" s="45"/>
    </row>
    <row r="5714" spans="2:7" s="40" customFormat="1">
      <c r="B5714" s="58">
        <v>41699</v>
      </c>
      <c r="C5714" s="63" t="s">
        <v>71</v>
      </c>
      <c r="D5714" s="59">
        <v>32.479320335677784</v>
      </c>
      <c r="E5714" s="59">
        <v>50.023822570409379</v>
      </c>
      <c r="F5714" s="59">
        <v>17.544502234731596</v>
      </c>
      <c r="G5714" s="45"/>
    </row>
    <row r="5715" spans="2:7" s="40" customFormat="1">
      <c r="B5715" s="58">
        <v>41699</v>
      </c>
      <c r="C5715" s="63" t="s">
        <v>72</v>
      </c>
      <c r="D5715" s="59">
        <v>33.597845668016056</v>
      </c>
      <c r="E5715" s="59">
        <v>53.664038329617149</v>
      </c>
      <c r="F5715" s="59">
        <v>20.066192661601093</v>
      </c>
      <c r="G5715" s="45"/>
    </row>
    <row r="5716" spans="2:7" s="40" customFormat="1">
      <c r="B5716" s="58">
        <v>41699</v>
      </c>
      <c r="C5716" s="63" t="s">
        <v>73</v>
      </c>
      <c r="D5716" s="59">
        <v>37.186279828146915</v>
      </c>
      <c r="E5716" s="59">
        <v>59.571019930643537</v>
      </c>
      <c r="F5716" s="59">
        <v>22.384740102496622</v>
      </c>
      <c r="G5716" s="45"/>
    </row>
    <row r="5717" spans="2:7" s="40" customFormat="1">
      <c r="B5717" s="58">
        <v>41699</v>
      </c>
      <c r="C5717" s="63" t="s">
        <v>74</v>
      </c>
      <c r="D5717" s="59">
        <v>29.873184767091164</v>
      </c>
      <c r="E5717" s="59">
        <v>49.473136707699723</v>
      </c>
      <c r="F5717" s="59">
        <v>19.599951940608559</v>
      </c>
      <c r="G5717" s="45"/>
    </row>
    <row r="5718" spans="2:7" s="40" customFormat="1">
      <c r="B5718" s="58">
        <v>41699</v>
      </c>
      <c r="C5718" s="63" t="s">
        <v>75</v>
      </c>
      <c r="D5718" s="59">
        <v>31.225947988753493</v>
      </c>
      <c r="E5718" s="59">
        <v>54.284142550846774</v>
      </c>
      <c r="F5718" s="59">
        <v>23.058194562093281</v>
      </c>
      <c r="G5718" s="45"/>
    </row>
    <row r="5719" spans="2:7" s="40" customFormat="1">
      <c r="B5719" s="58">
        <v>41699</v>
      </c>
      <c r="C5719" s="63" t="s">
        <v>76</v>
      </c>
      <c r="D5719" s="59">
        <v>17.077238485644099</v>
      </c>
      <c r="E5719" s="59">
        <v>29.21243545753212</v>
      </c>
      <c r="F5719" s="59">
        <v>12.135196971888021</v>
      </c>
      <c r="G5719" s="45"/>
    </row>
    <row r="5720" spans="2:7" s="40" customFormat="1">
      <c r="B5720" s="58">
        <v>41699</v>
      </c>
      <c r="C5720" s="63" t="s">
        <v>77</v>
      </c>
      <c r="D5720" s="59">
        <v>31.972627060381679</v>
      </c>
      <c r="E5720" s="59">
        <v>49.497072658069705</v>
      </c>
      <c r="F5720" s="59">
        <v>17.524445597688025</v>
      </c>
      <c r="G5720" s="45"/>
    </row>
    <row r="5721" spans="2:7" s="40" customFormat="1">
      <c r="B5721" s="58">
        <v>41699</v>
      </c>
      <c r="C5721" s="63" t="s">
        <v>78</v>
      </c>
      <c r="D5721" s="59">
        <v>29.939739418879192</v>
      </c>
      <c r="E5721" s="59">
        <v>48.518853004360309</v>
      </c>
      <c r="F5721" s="59">
        <v>18.579113585481117</v>
      </c>
      <c r="G5721" s="45"/>
    </row>
    <row r="5722" spans="2:7" s="40" customFormat="1">
      <c r="B5722" s="58">
        <v>41699</v>
      </c>
      <c r="C5722" s="63" t="s">
        <v>79</v>
      </c>
      <c r="D5722" s="59">
        <v>29.663577149451125</v>
      </c>
      <c r="E5722" s="59">
        <v>52.010500164808171</v>
      </c>
      <c r="F5722" s="59">
        <v>22.346923015357046</v>
      </c>
      <c r="G5722" s="45"/>
    </row>
    <row r="5723" spans="2:7" s="40" customFormat="1">
      <c r="B5723" s="58">
        <v>41699</v>
      </c>
      <c r="C5723" s="63" t="s">
        <v>80</v>
      </c>
      <c r="D5723" s="59">
        <v>20.826724381517007</v>
      </c>
      <c r="E5723" s="59">
        <v>39.218767489526002</v>
      </c>
      <c r="F5723" s="59">
        <v>18.392043108008995</v>
      </c>
      <c r="G5723" s="45"/>
    </row>
    <row r="5724" spans="2:7" s="40" customFormat="1">
      <c r="B5724" s="58">
        <v>41699</v>
      </c>
      <c r="C5724" s="63" t="s">
        <v>81</v>
      </c>
      <c r="D5724" s="59">
        <v>32.124556360057724</v>
      </c>
      <c r="E5724" s="59">
        <v>58.33430240270431</v>
      </c>
      <c r="F5724" s="59">
        <v>26.209746042646586</v>
      </c>
      <c r="G5724" s="45"/>
    </row>
    <row r="5725" spans="2:7" s="40" customFormat="1">
      <c r="B5725" s="58">
        <v>41699</v>
      </c>
      <c r="C5725" s="63" t="s">
        <v>82</v>
      </c>
      <c r="D5725" s="59">
        <v>37.406725057082994</v>
      </c>
      <c r="E5725" s="59">
        <v>59.208086274913775</v>
      </c>
      <c r="F5725" s="59">
        <v>21.801361217830781</v>
      </c>
      <c r="G5725" s="45"/>
    </row>
    <row r="5726" spans="2:7" s="40" customFormat="1">
      <c r="B5726" s="58">
        <v>41699</v>
      </c>
      <c r="C5726" s="63" t="s">
        <v>83</v>
      </c>
      <c r="D5726" s="59">
        <v>23.011027615111534</v>
      </c>
      <c r="E5726" s="59">
        <v>39.593387587175776</v>
      </c>
      <c r="F5726" s="59">
        <v>16.582359972064243</v>
      </c>
      <c r="G5726" s="45"/>
    </row>
    <row r="5727" spans="2:7" s="40" customFormat="1">
      <c r="B5727" s="58">
        <v>41699</v>
      </c>
      <c r="C5727" s="63" t="s">
        <v>84</v>
      </c>
      <c r="D5727" s="59">
        <v>33.681400954430103</v>
      </c>
      <c r="E5727" s="59">
        <v>57.219853125084988</v>
      </c>
      <c r="F5727" s="59">
        <v>23.538452170654885</v>
      </c>
      <c r="G5727" s="45"/>
    </row>
    <row r="5728" spans="2:7" s="40" customFormat="1">
      <c r="B5728" s="58">
        <v>41699</v>
      </c>
      <c r="C5728" s="63" t="s">
        <v>85</v>
      </c>
      <c r="D5728" s="59">
        <v>46.056059316661084</v>
      </c>
      <c r="E5728" s="59">
        <v>77.805914693752385</v>
      </c>
      <c r="F5728" s="59">
        <v>31.749855377091301</v>
      </c>
      <c r="G5728" s="45"/>
    </row>
    <row r="5729" spans="2:7" s="40" customFormat="1">
      <c r="B5729" s="58">
        <v>41699</v>
      </c>
      <c r="C5729" s="63" t="s">
        <v>86</v>
      </c>
      <c r="D5729" s="59">
        <v>36.856320137298873</v>
      </c>
      <c r="E5729" s="59">
        <v>62.607737957341698</v>
      </c>
      <c r="F5729" s="59">
        <v>25.751417820042825</v>
      </c>
      <c r="G5729" s="45"/>
    </row>
    <row r="5730" spans="2:7" s="40" customFormat="1">
      <c r="B5730" s="58">
        <v>41699</v>
      </c>
      <c r="C5730" s="63" t="s">
        <v>87</v>
      </c>
      <c r="D5730" s="59">
        <v>38.848558621833362</v>
      </c>
      <c r="E5730" s="59">
        <v>65.227315657560098</v>
      </c>
      <c r="F5730" s="59">
        <v>26.378757035726736</v>
      </c>
      <c r="G5730" s="45"/>
    </row>
    <row r="5731" spans="2:7" s="40" customFormat="1">
      <c r="B5731" s="58">
        <v>41699</v>
      </c>
      <c r="C5731" s="63" t="s">
        <v>88</v>
      </c>
      <c r="D5731" s="59">
        <v>14.930618608375596</v>
      </c>
      <c r="E5731" s="59">
        <v>31.964935932910446</v>
      </c>
      <c r="F5731" s="59">
        <v>17.03431732453485</v>
      </c>
      <c r="G5731" s="45"/>
    </row>
    <row r="5732" spans="2:7" s="40" customFormat="1">
      <c r="B5732" s="58">
        <v>41699</v>
      </c>
      <c r="C5732" s="63" t="s">
        <v>89</v>
      </c>
      <c r="D5732" s="59">
        <v>29.648909662663144</v>
      </c>
      <c r="E5732" s="59">
        <v>54.968324104846374</v>
      </c>
      <c r="F5732" s="59">
        <v>25.319414442183231</v>
      </c>
      <c r="G5732" s="45"/>
    </row>
    <row r="5733" spans="2:7" s="40" customFormat="1">
      <c r="B5733" s="58">
        <v>41699</v>
      </c>
      <c r="C5733" s="63" t="s">
        <v>90</v>
      </c>
      <c r="D5733" s="59">
        <v>37.06196548536893</v>
      </c>
      <c r="E5733" s="59">
        <v>64.166339186800755</v>
      </c>
      <c r="F5733" s="59">
        <v>27.104373701431825</v>
      </c>
      <c r="G5733" s="45"/>
    </row>
    <row r="5734" spans="2:7" s="40" customFormat="1">
      <c r="B5734" s="58">
        <v>41699</v>
      </c>
      <c r="C5734" s="63" t="s">
        <v>91</v>
      </c>
      <c r="D5734" s="59">
        <v>17.796531205234292</v>
      </c>
      <c r="E5734" s="59">
        <v>31.924069015340471</v>
      </c>
      <c r="F5734" s="59">
        <v>14.12753781010618</v>
      </c>
      <c r="G5734" s="45"/>
    </row>
    <row r="5735" spans="2:7" s="40" customFormat="1">
      <c r="B5735" s="58">
        <v>41699</v>
      </c>
      <c r="C5735" s="63" t="s">
        <v>92</v>
      </c>
      <c r="D5735" s="59">
        <v>19.128237255692614</v>
      </c>
      <c r="E5735" s="59">
        <v>38.247825436726608</v>
      </c>
      <c r="F5735" s="59">
        <v>19.119588181033993</v>
      </c>
      <c r="G5735" s="45"/>
    </row>
    <row r="5736" spans="2:7" s="40" customFormat="1">
      <c r="B5736" s="58">
        <v>41699</v>
      </c>
      <c r="C5736" s="63" t="s">
        <v>93</v>
      </c>
      <c r="D5736" s="59">
        <v>35.722461974012617</v>
      </c>
      <c r="E5736" s="59">
        <v>65.34075847064004</v>
      </c>
      <c r="F5736" s="59">
        <v>29.618296496627423</v>
      </c>
      <c r="G5736" s="45"/>
    </row>
    <row r="5737" spans="2:7" s="40" customFormat="1">
      <c r="B5737" s="58">
        <v>41699</v>
      </c>
      <c r="C5737" s="63" t="s">
        <v>94</v>
      </c>
      <c r="D5737" s="59">
        <v>30.632109980031395</v>
      </c>
      <c r="E5737" s="59">
        <v>59.987251455913317</v>
      </c>
      <c r="F5737" s="59">
        <v>29.355141475881922</v>
      </c>
      <c r="G5737" s="45"/>
    </row>
    <row r="5738" spans="2:7" s="40" customFormat="1">
      <c r="B5738" s="58">
        <v>41699</v>
      </c>
      <c r="C5738" s="63" t="s">
        <v>95</v>
      </c>
      <c r="D5738" s="59">
        <v>34.211591194272266</v>
      </c>
      <c r="E5738" s="59">
        <v>63.001045943401472</v>
      </c>
      <c r="F5738" s="59">
        <v>28.789454749129206</v>
      </c>
      <c r="G5738" s="45"/>
    </row>
    <row r="5739" spans="2:7" s="40" customFormat="1">
      <c r="B5739" s="58">
        <v>41699</v>
      </c>
      <c r="C5739" s="63" t="s">
        <v>96</v>
      </c>
      <c r="D5739" s="59">
        <v>24.445005159155901</v>
      </c>
      <c r="E5739" s="59">
        <v>47.448576581800985</v>
      </c>
      <c r="F5739" s="59">
        <v>23.003571422645084</v>
      </c>
      <c r="G5739" s="45"/>
    </row>
    <row r="5740" spans="2:7" s="40" customFormat="1">
      <c r="B5740" s="58">
        <v>41699</v>
      </c>
      <c r="C5740" s="63" t="s">
        <v>97</v>
      </c>
      <c r="D5740" s="59">
        <v>29.206841898163056</v>
      </c>
      <c r="E5740" s="59">
        <v>57.382184166964905</v>
      </c>
      <c r="F5740" s="59">
        <v>28.175342268801849</v>
      </c>
      <c r="G5740" s="45"/>
    </row>
    <row r="5741" spans="2:7" s="40" customFormat="1">
      <c r="B5741" s="58">
        <v>41699</v>
      </c>
      <c r="C5741" s="63" t="s">
        <v>98</v>
      </c>
      <c r="D5741" s="59">
        <v>34.426922914120318</v>
      </c>
      <c r="E5741" s="59">
        <v>59.90636665203337</v>
      </c>
      <c r="F5741" s="59">
        <v>25.479443737913051</v>
      </c>
      <c r="G5741" s="45"/>
    </row>
    <row r="5742" spans="2:7" s="40" customFormat="1">
      <c r="B5742" s="58">
        <v>41699</v>
      </c>
      <c r="C5742" s="63" t="s">
        <v>99</v>
      </c>
      <c r="D5742" s="59">
        <v>23.860776831365765</v>
      </c>
      <c r="E5742" s="59">
        <v>51.134781772528733</v>
      </c>
      <c r="F5742" s="59">
        <v>27.274004941162968</v>
      </c>
      <c r="G5742" s="45"/>
    </row>
    <row r="5743" spans="2:7" s="40" customFormat="1">
      <c r="B5743" s="58">
        <v>41699</v>
      </c>
      <c r="C5743" s="63" t="s">
        <v>100</v>
      </c>
      <c r="D5743" s="59">
        <v>24.212838287431854</v>
      </c>
      <c r="E5743" s="59">
        <v>51.518973033538501</v>
      </c>
      <c r="F5743" s="59">
        <v>27.306134746106647</v>
      </c>
      <c r="G5743" s="45"/>
    </row>
    <row r="5744" spans="2:7" s="40" customFormat="1">
      <c r="B5744" s="58">
        <v>41699</v>
      </c>
      <c r="C5744" s="63" t="s">
        <v>101</v>
      </c>
      <c r="D5744" s="59">
        <v>61.36967820222484</v>
      </c>
      <c r="E5744" s="59">
        <v>96.885932233940764</v>
      </c>
      <c r="F5744" s="59">
        <v>35.516254031715924</v>
      </c>
      <c r="G5744" s="45"/>
    </row>
    <row r="5745" spans="2:7" s="40" customFormat="1">
      <c r="B5745" s="58">
        <v>41699</v>
      </c>
      <c r="C5745" s="63" t="s">
        <v>102</v>
      </c>
      <c r="D5745" s="59">
        <v>86.714171796140988</v>
      </c>
      <c r="E5745" s="59">
        <v>132.98097816641871</v>
      </c>
      <c r="F5745" s="59">
        <v>46.26680637027772</v>
      </c>
      <c r="G5745" s="45"/>
    </row>
    <row r="5746" spans="2:7" s="40" customFormat="1">
      <c r="B5746" s="58">
        <v>41699</v>
      </c>
      <c r="C5746" s="63" t="s">
        <v>103</v>
      </c>
      <c r="D5746" s="59">
        <v>130.81988018971165</v>
      </c>
      <c r="E5746" s="59">
        <v>183.98337338868754</v>
      </c>
      <c r="F5746" s="59">
        <v>53.163493198975885</v>
      </c>
      <c r="G5746" s="45"/>
    </row>
    <row r="5747" spans="2:7" s="40" customFormat="1">
      <c r="B5747" s="58">
        <v>41699</v>
      </c>
      <c r="C5747" s="63" t="s">
        <v>104</v>
      </c>
      <c r="D5747" s="59">
        <v>153.72744734025721</v>
      </c>
      <c r="E5747" s="59">
        <v>206.23967447577391</v>
      </c>
      <c r="F5747" s="59">
        <v>52.512227135516696</v>
      </c>
      <c r="G5747" s="45"/>
    </row>
    <row r="5748" spans="2:7" s="40" customFormat="1">
      <c r="B5748" s="58">
        <v>41699</v>
      </c>
      <c r="C5748" s="63" t="s">
        <v>105</v>
      </c>
      <c r="D5748" s="59">
        <v>150.64134974031649</v>
      </c>
      <c r="E5748" s="59">
        <v>207.84049183347292</v>
      </c>
      <c r="F5748" s="59">
        <v>57.199142093156439</v>
      </c>
      <c r="G5748" s="45"/>
    </row>
    <row r="5749" spans="2:7" s="40" customFormat="1">
      <c r="B5749" s="58">
        <v>41699</v>
      </c>
      <c r="C5749" s="63" t="s">
        <v>106</v>
      </c>
      <c r="D5749" s="59">
        <v>141.69552470503433</v>
      </c>
      <c r="E5749" s="59">
        <v>192.40495616018237</v>
      </c>
      <c r="F5749" s="59">
        <v>50.709431455148035</v>
      </c>
      <c r="G5749" s="45"/>
    </row>
    <row r="5750" spans="2:7" s="40" customFormat="1">
      <c r="B5750" s="58">
        <v>41699</v>
      </c>
      <c r="C5750" s="63" t="s">
        <v>107</v>
      </c>
      <c r="D5750" s="59">
        <v>149.15651657203614</v>
      </c>
      <c r="E5750" s="59">
        <v>200.0749128558777</v>
      </c>
      <c r="F5750" s="59">
        <v>50.91839628384156</v>
      </c>
      <c r="G5750" s="45"/>
    </row>
    <row r="5751" spans="2:7" s="40" customFormat="1">
      <c r="B5751" s="58">
        <v>41699</v>
      </c>
      <c r="C5751" s="63" t="s">
        <v>108</v>
      </c>
      <c r="D5751" s="59">
        <v>57.895330056578032</v>
      </c>
      <c r="E5751" s="59">
        <v>99.134150908039402</v>
      </c>
      <c r="F5751" s="59">
        <v>41.238820851461369</v>
      </c>
      <c r="G5751" s="45"/>
    </row>
    <row r="5752" spans="2:7" s="40" customFormat="1">
      <c r="B5752" s="58">
        <v>41699</v>
      </c>
      <c r="C5752" s="63" t="s">
        <v>109</v>
      </c>
      <c r="D5752" s="59">
        <v>56.479573381207693</v>
      </c>
      <c r="E5752" s="59">
        <v>96.580322443340961</v>
      </c>
      <c r="F5752" s="59">
        <v>40.100749062133268</v>
      </c>
      <c r="G5752" s="45"/>
    </row>
    <row r="5753" spans="2:7" s="40" customFormat="1">
      <c r="B5753" s="58">
        <v>41699</v>
      </c>
      <c r="C5753" s="63" t="s">
        <v>110</v>
      </c>
      <c r="D5753" s="59">
        <v>41.628112321104098</v>
      </c>
      <c r="E5753" s="59">
        <v>73.400225819845147</v>
      </c>
      <c r="F5753" s="59">
        <v>31.772113498741049</v>
      </c>
      <c r="G5753" s="45"/>
    </row>
    <row r="5754" spans="2:7" s="40" customFormat="1">
      <c r="B5754" s="58">
        <v>41699</v>
      </c>
      <c r="C5754" s="63" t="s">
        <v>111</v>
      </c>
      <c r="D5754" s="59">
        <v>21.778797699965281</v>
      </c>
      <c r="E5754" s="59">
        <v>51.017954470408817</v>
      </c>
      <c r="F5754" s="59">
        <v>29.239156770443536</v>
      </c>
      <c r="G5754" s="45"/>
    </row>
    <row r="5755" spans="2:7" s="40" customFormat="1">
      <c r="B5755" s="58">
        <v>41699</v>
      </c>
      <c r="C5755" s="63" t="s">
        <v>112</v>
      </c>
      <c r="D5755" s="59">
        <v>26.957724659146542</v>
      </c>
      <c r="E5755" s="59">
        <v>55.001552746716385</v>
      </c>
      <c r="F5755" s="59">
        <v>28.043828087569842</v>
      </c>
      <c r="G5755" s="45"/>
    </row>
    <row r="5756" spans="2:7" s="40" customFormat="1">
      <c r="B5756" s="58">
        <v>41699</v>
      </c>
      <c r="C5756" s="63" t="s">
        <v>113</v>
      </c>
      <c r="D5756" s="59">
        <v>16.281550804211953</v>
      </c>
      <c r="E5756" s="59">
        <v>42.042595712854308</v>
      </c>
      <c r="F5756" s="59">
        <v>25.761044908642354</v>
      </c>
      <c r="G5756" s="45"/>
    </row>
    <row r="5757" spans="2:7" s="40" customFormat="1">
      <c r="B5757" s="58">
        <v>41699</v>
      </c>
      <c r="C5757" s="63" t="s">
        <v>114</v>
      </c>
      <c r="D5757" s="59">
        <v>10.570457608130566</v>
      </c>
      <c r="E5757" s="59">
        <v>29.338758603332071</v>
      </c>
      <c r="F5757" s="59">
        <v>18.768300995201507</v>
      </c>
      <c r="G5757" s="45"/>
    </row>
    <row r="5758" spans="2:7" s="40" customFormat="1">
      <c r="B5758" s="58">
        <v>41699</v>
      </c>
      <c r="C5758" s="63" t="s">
        <v>115</v>
      </c>
      <c r="D5758" s="59">
        <v>20.363503789906943</v>
      </c>
      <c r="E5758" s="59">
        <v>40.979150093414958</v>
      </c>
      <c r="F5758" s="59">
        <v>20.615646303508015</v>
      </c>
      <c r="G5758" s="45"/>
    </row>
    <row r="5759" spans="2:7" s="40" customFormat="1">
      <c r="B5759" s="58">
        <v>41699</v>
      </c>
      <c r="C5759" s="63" t="s">
        <v>116</v>
      </c>
      <c r="D5759" s="59">
        <v>19.58605760854476</v>
      </c>
      <c r="E5759" s="59">
        <v>38.849950158696267</v>
      </c>
      <c r="F5759" s="59">
        <v>19.263892550151507</v>
      </c>
      <c r="G5759" s="45"/>
    </row>
    <row r="5760" spans="2:7" s="40" customFormat="1">
      <c r="B5760" s="58">
        <v>41699</v>
      </c>
      <c r="C5760" s="63" t="s">
        <v>117</v>
      </c>
      <c r="D5760" s="59">
        <v>10.03834517007844</v>
      </c>
      <c r="E5760" s="59">
        <v>22.822623192486052</v>
      </c>
      <c r="F5760" s="59">
        <v>12.784278022407612</v>
      </c>
      <c r="G5760" s="45"/>
    </row>
    <row r="5761" spans="2:7" s="40" customFormat="1">
      <c r="B5761" s="58">
        <v>41699</v>
      </c>
      <c r="C5761" s="63" t="s">
        <v>118</v>
      </c>
      <c r="D5761" s="59">
        <v>11.285398096136744</v>
      </c>
      <c r="E5761" s="59">
        <v>23.3981326291557</v>
      </c>
      <c r="F5761" s="59">
        <v>12.112734533018957</v>
      </c>
      <c r="G5761" s="45"/>
    </row>
    <row r="5762" spans="2:7" s="40" customFormat="1">
      <c r="B5762" s="58">
        <v>41699</v>
      </c>
      <c r="C5762" s="63" t="s">
        <v>119</v>
      </c>
      <c r="D5762" s="59">
        <v>13.917902877047384</v>
      </c>
      <c r="E5762" s="59">
        <v>30.289247635661493</v>
      </c>
      <c r="F5762" s="59">
        <v>16.371344758614107</v>
      </c>
      <c r="G5762" s="45"/>
    </row>
    <row r="5763" spans="2:7" s="40" customFormat="1">
      <c r="B5763" s="58">
        <v>41699</v>
      </c>
      <c r="C5763" s="63" t="s">
        <v>120</v>
      </c>
      <c r="D5763" s="59">
        <v>11.829415989422877</v>
      </c>
      <c r="E5763" s="59">
        <v>24.219050145405205</v>
      </c>
      <c r="F5763" s="59">
        <v>12.389634155982328</v>
      </c>
      <c r="G5763" s="45"/>
    </row>
    <row r="5764" spans="2:7" s="40" customFormat="1">
      <c r="B5764" s="58">
        <v>41699</v>
      </c>
      <c r="C5764" s="63" t="s">
        <v>121</v>
      </c>
      <c r="D5764" s="59">
        <v>15.208066376393699</v>
      </c>
      <c r="E5764" s="59">
        <v>32.45240239316017</v>
      </c>
      <c r="F5764" s="59">
        <v>17.244336016766471</v>
      </c>
      <c r="G5764" s="45"/>
    </row>
    <row r="5765" spans="2:7" s="40" customFormat="1">
      <c r="B5765" s="58">
        <v>41699</v>
      </c>
      <c r="C5765" s="63" t="s">
        <v>122</v>
      </c>
      <c r="D5765" s="59">
        <v>17.307954771636215</v>
      </c>
      <c r="E5765" s="59">
        <v>30.205663269781546</v>
      </c>
      <c r="F5765" s="59">
        <v>12.897708498145331</v>
      </c>
      <c r="G5765" s="45"/>
    </row>
    <row r="5766" spans="2:7" s="40" customFormat="1">
      <c r="B5766" s="58">
        <v>41699</v>
      </c>
      <c r="C5766" s="63" t="s">
        <v>123</v>
      </c>
      <c r="D5766" s="59">
        <v>12.714809879541095</v>
      </c>
      <c r="E5766" s="59">
        <v>28.129259730542817</v>
      </c>
      <c r="F5766" s="59">
        <v>15.414449851001722</v>
      </c>
      <c r="G5766" s="45"/>
    </row>
    <row r="5767" spans="2:7" s="40" customFormat="1">
      <c r="B5767" s="58">
        <v>41699</v>
      </c>
      <c r="C5767" s="63" t="s">
        <v>124</v>
      </c>
      <c r="D5767" s="59">
        <v>11.063090895134694</v>
      </c>
      <c r="E5767" s="59">
        <v>27.810226462953011</v>
      </c>
      <c r="F5767" s="59">
        <v>16.747135567818319</v>
      </c>
      <c r="G5767" s="45"/>
    </row>
    <row r="5768" spans="2:7" s="40" customFormat="1">
      <c r="B5768" s="58">
        <v>41699</v>
      </c>
      <c r="C5768" s="63" t="s">
        <v>125</v>
      </c>
      <c r="D5768" s="59">
        <v>7.7592582427378893</v>
      </c>
      <c r="E5768" s="59">
        <v>20.344113605787573</v>
      </c>
      <c r="F5768" s="59">
        <v>12.584855363049684</v>
      </c>
      <c r="G5768" s="45"/>
    </row>
    <row r="5769" spans="2:7" s="40" customFormat="1">
      <c r="B5769" s="58">
        <v>41700</v>
      </c>
      <c r="C5769" s="75">
        <v>0</v>
      </c>
      <c r="D5769" s="59">
        <v>5.1480843882312541</v>
      </c>
      <c r="E5769" s="59">
        <v>14.720453833171009</v>
      </c>
      <c r="F5769" s="59">
        <v>9.5723694449397545</v>
      </c>
      <c r="G5769" s="45"/>
    </row>
    <row r="5770" spans="2:7" s="40" customFormat="1">
      <c r="B5770" s="58">
        <v>41700</v>
      </c>
      <c r="C5770" s="63" t="s">
        <v>31</v>
      </c>
      <c r="D5770" s="59">
        <v>9.6248944657763449</v>
      </c>
      <c r="E5770" s="59">
        <v>24.243379813585189</v>
      </c>
      <c r="F5770" s="59">
        <v>14.618485347808845</v>
      </c>
      <c r="G5770" s="45"/>
    </row>
    <row r="5771" spans="2:7" s="40" customFormat="1">
      <c r="B5771" s="58">
        <v>41700</v>
      </c>
      <c r="C5771" s="63" t="s">
        <v>32</v>
      </c>
      <c r="D5771" s="59">
        <v>6.2035588972935125</v>
      </c>
      <c r="E5771" s="59">
        <v>17.266792648899454</v>
      </c>
      <c r="F5771" s="59">
        <v>11.063233751605942</v>
      </c>
      <c r="G5771" s="45"/>
    </row>
    <row r="5772" spans="2:7" s="40" customFormat="1">
      <c r="B5772" s="58">
        <v>41700</v>
      </c>
      <c r="C5772" s="63" t="s">
        <v>33</v>
      </c>
      <c r="D5772" s="59">
        <v>4.9352438407032038</v>
      </c>
      <c r="E5772" s="59">
        <v>14.412330293451197</v>
      </c>
      <c r="F5772" s="59">
        <v>9.4770864527479937</v>
      </c>
      <c r="G5772" s="45"/>
    </row>
    <row r="5773" spans="2:7" s="40" customFormat="1">
      <c r="B5773" s="58">
        <v>41700</v>
      </c>
      <c r="C5773" s="63" t="s">
        <v>34</v>
      </c>
      <c r="D5773" s="59">
        <v>2.6115804404906373</v>
      </c>
      <c r="E5773" s="59">
        <v>13.773448376481587</v>
      </c>
      <c r="F5773" s="59">
        <v>11.16186793599095</v>
      </c>
      <c r="G5773" s="45"/>
    </row>
    <row r="5774" spans="2:7" s="40" customFormat="1">
      <c r="B5774" s="58">
        <v>41700</v>
      </c>
      <c r="C5774" s="63" t="s">
        <v>35</v>
      </c>
      <c r="D5774" s="59">
        <v>7.4085262847518081</v>
      </c>
      <c r="E5774" s="59">
        <v>17.587292425029258</v>
      </c>
      <c r="F5774" s="59">
        <v>10.17876614027745</v>
      </c>
      <c r="G5774" s="45"/>
    </row>
    <row r="5775" spans="2:7" s="40" customFormat="1">
      <c r="B5775" s="58">
        <v>41700</v>
      </c>
      <c r="C5775" s="63" t="s">
        <v>36</v>
      </c>
      <c r="D5775" s="59">
        <v>1.4817383456223623</v>
      </c>
      <c r="E5775" s="59">
        <v>12.069508136942629</v>
      </c>
      <c r="F5775" s="59">
        <v>10.587769791320266</v>
      </c>
      <c r="G5775" s="45"/>
    </row>
    <row r="5776" spans="2:7" s="40" customFormat="1">
      <c r="B5776" s="58">
        <v>41700</v>
      </c>
      <c r="C5776" s="63" t="s">
        <v>37</v>
      </c>
      <c r="D5776" s="59">
        <v>6.3215141045795429</v>
      </c>
      <c r="E5776" s="59">
        <v>14.850127628430931</v>
      </c>
      <c r="F5776" s="59">
        <v>8.5286135238513872</v>
      </c>
      <c r="G5776" s="45"/>
    </row>
    <row r="5777" spans="2:7" s="40" customFormat="1">
      <c r="B5777" s="58">
        <v>41700</v>
      </c>
      <c r="C5777" s="63" t="s">
        <v>38</v>
      </c>
      <c r="D5777" s="59">
        <v>6.9186412619076902</v>
      </c>
      <c r="E5777" s="59">
        <v>13.572023117371712</v>
      </c>
      <c r="F5777" s="59">
        <v>6.6533818554640218</v>
      </c>
      <c r="G5777" s="45"/>
    </row>
    <row r="5778" spans="2:7" s="40" customFormat="1">
      <c r="B5778" s="58">
        <v>41700</v>
      </c>
      <c r="C5778" s="63" t="s">
        <v>39</v>
      </c>
      <c r="D5778" s="59">
        <v>8.2833656420360224</v>
      </c>
      <c r="E5778" s="59">
        <v>14.168848408391348</v>
      </c>
      <c r="F5778" s="59">
        <v>5.8854827663553255</v>
      </c>
      <c r="G5778" s="45"/>
    </row>
    <row r="5779" spans="2:7" s="40" customFormat="1">
      <c r="B5779" s="58">
        <v>41700</v>
      </c>
      <c r="C5779" s="63" t="s">
        <v>40</v>
      </c>
      <c r="D5779" s="59">
        <v>3.5927368777308781</v>
      </c>
      <c r="E5779" s="59">
        <v>11.122211811953209</v>
      </c>
      <c r="F5779" s="59">
        <v>7.5294749342223302</v>
      </c>
      <c r="G5779" s="45"/>
    </row>
    <row r="5780" spans="2:7" s="40" customFormat="1">
      <c r="B5780" s="58">
        <v>41700</v>
      </c>
      <c r="C5780" s="63" t="s">
        <v>41</v>
      </c>
      <c r="D5780" s="59">
        <v>5.2133162072832739</v>
      </c>
      <c r="E5780" s="59">
        <v>11.31417598139309</v>
      </c>
      <c r="F5780" s="59">
        <v>6.1008597741098161</v>
      </c>
      <c r="G5780" s="45"/>
    </row>
    <row r="5781" spans="2:7" s="40" customFormat="1">
      <c r="B5781" s="58">
        <v>41700</v>
      </c>
      <c r="C5781" s="63" t="s">
        <v>42</v>
      </c>
      <c r="D5781" s="59">
        <v>3.9234012300489591</v>
      </c>
      <c r="E5781" s="59">
        <v>11.442223955933013</v>
      </c>
      <c r="F5781" s="59">
        <v>7.5188227258840534</v>
      </c>
      <c r="G5781" s="45"/>
    </row>
    <row r="5782" spans="2:7" s="40" customFormat="1">
      <c r="B5782" s="58">
        <v>41700</v>
      </c>
      <c r="C5782" s="63" t="s">
        <v>43</v>
      </c>
      <c r="D5782" s="59">
        <v>0.24521805198206043</v>
      </c>
      <c r="E5782" s="59">
        <v>4.3574982372773396</v>
      </c>
      <c r="F5782" s="59">
        <v>4.1122801852952788</v>
      </c>
      <c r="G5782" s="45"/>
    </row>
    <row r="5783" spans="2:7" s="40" customFormat="1">
      <c r="B5783" s="58">
        <v>41700</v>
      </c>
      <c r="C5783" s="63" t="s">
        <v>44</v>
      </c>
      <c r="D5783" s="59">
        <v>3.3798199167948266</v>
      </c>
      <c r="E5783" s="59">
        <v>6.541691098416007</v>
      </c>
      <c r="F5783" s="59">
        <v>3.1618711816211804</v>
      </c>
      <c r="G5783" s="45"/>
    </row>
    <row r="5784" spans="2:7" s="40" customFormat="1">
      <c r="B5784" s="58">
        <v>41700</v>
      </c>
      <c r="C5784" s="63" t="s">
        <v>45</v>
      </c>
      <c r="D5784" s="59">
        <v>2.9534101568107225</v>
      </c>
      <c r="E5784" s="59">
        <v>7.5007047385554211</v>
      </c>
      <c r="F5784" s="59">
        <v>4.5472945817446986</v>
      </c>
      <c r="G5784" s="45"/>
    </row>
    <row r="5785" spans="2:7" s="40" customFormat="1">
      <c r="B5785" s="58">
        <v>41700</v>
      </c>
      <c r="C5785" s="63" t="s">
        <v>46</v>
      </c>
      <c r="D5785" s="59">
        <v>4.7767411229451699</v>
      </c>
      <c r="E5785" s="59">
        <v>12.604392095742305</v>
      </c>
      <c r="F5785" s="59">
        <v>7.8276509727971355</v>
      </c>
      <c r="G5785" s="45"/>
    </row>
    <row r="5786" spans="2:7" s="40" customFormat="1">
      <c r="B5786" s="58">
        <v>41700</v>
      </c>
      <c r="C5786" s="63" t="s">
        <v>47</v>
      </c>
      <c r="D5786" s="59">
        <v>2.9642046420287262</v>
      </c>
      <c r="E5786" s="59">
        <v>8.6836541433946994</v>
      </c>
      <c r="F5786" s="59">
        <v>5.7194495013659736</v>
      </c>
      <c r="G5786" s="45"/>
    </row>
    <row r="5787" spans="2:7" s="40" customFormat="1">
      <c r="B5787" s="58">
        <v>41700</v>
      </c>
      <c r="C5787" s="63" t="s">
        <v>48</v>
      </c>
      <c r="D5787" s="59">
        <v>3.3268075382888149</v>
      </c>
      <c r="E5787" s="59">
        <v>7.7674807626252589</v>
      </c>
      <c r="F5787" s="59">
        <v>4.440673224336444</v>
      </c>
      <c r="G5787" s="45"/>
    </row>
    <row r="5788" spans="2:7" s="40" customFormat="1">
      <c r="B5788" s="58">
        <v>41700</v>
      </c>
      <c r="C5788" s="63" t="s">
        <v>49</v>
      </c>
      <c r="D5788" s="59">
        <v>0.60779571515414921</v>
      </c>
      <c r="E5788" s="59">
        <v>3.5268614619778469</v>
      </c>
      <c r="F5788" s="59">
        <v>2.9190657468236978</v>
      </c>
      <c r="G5788" s="45"/>
    </row>
    <row r="5789" spans="2:7" s="40" customFormat="1">
      <c r="B5789" s="58">
        <v>41700</v>
      </c>
      <c r="C5789" s="63" t="s">
        <v>50</v>
      </c>
      <c r="D5789" s="59">
        <v>6.2913592543015424</v>
      </c>
      <c r="E5789" s="59">
        <v>10.495530279643594</v>
      </c>
      <c r="F5789" s="59">
        <v>4.2041710253420517</v>
      </c>
      <c r="G5789" s="45"/>
    </row>
    <row r="5790" spans="2:7" s="40" customFormat="1">
      <c r="B5790" s="58">
        <v>41700</v>
      </c>
      <c r="C5790" s="63" t="s">
        <v>51</v>
      </c>
      <c r="D5790" s="59">
        <v>4.0414887920229905</v>
      </c>
      <c r="E5790" s="59">
        <v>10.165395463193795</v>
      </c>
      <c r="F5790" s="59">
        <v>6.1239066711708041</v>
      </c>
      <c r="G5790" s="45"/>
    </row>
    <row r="5791" spans="2:7" s="40" customFormat="1">
      <c r="B5791" s="58">
        <v>41700</v>
      </c>
      <c r="C5791" s="63" t="s">
        <v>52</v>
      </c>
      <c r="D5791" s="59">
        <v>6.8354937911076767</v>
      </c>
      <c r="E5791" s="59">
        <v>9.9524620099339263</v>
      </c>
      <c r="F5791" s="59">
        <v>3.1169682188262495</v>
      </c>
      <c r="G5791" s="45"/>
    </row>
    <row r="5792" spans="2:7" s="40" customFormat="1">
      <c r="B5792" s="58">
        <v>41700</v>
      </c>
      <c r="C5792" s="63" t="s">
        <v>53</v>
      </c>
      <c r="D5792" s="59">
        <v>5.7052586789913988</v>
      </c>
      <c r="E5792" s="59">
        <v>9.1854125392343953</v>
      </c>
      <c r="F5792" s="59">
        <v>3.4801538602429964</v>
      </c>
      <c r="G5792" s="45"/>
    </row>
    <row r="5793" spans="2:7" s="40" customFormat="1">
      <c r="B5793" s="58">
        <v>41700</v>
      </c>
      <c r="C5793" s="63" t="s">
        <v>54</v>
      </c>
      <c r="D5793" s="59">
        <v>7.4543268004398291</v>
      </c>
      <c r="E5793" s="59">
        <v>11.956167907852704</v>
      </c>
      <c r="F5793" s="59">
        <v>4.5018411074128748</v>
      </c>
      <c r="G5793" s="45"/>
    </row>
    <row r="5794" spans="2:7" s="40" customFormat="1">
      <c r="B5794" s="58">
        <v>41700</v>
      </c>
      <c r="C5794" s="63" t="s">
        <v>55</v>
      </c>
      <c r="D5794" s="59">
        <v>4.9696621306612201</v>
      </c>
      <c r="E5794" s="59">
        <v>8.663581038114712</v>
      </c>
      <c r="F5794" s="59">
        <v>3.6939189074534919</v>
      </c>
      <c r="G5794" s="45"/>
    </row>
    <row r="5795" spans="2:7" s="40" customFormat="1">
      <c r="B5795" s="58">
        <v>41700</v>
      </c>
      <c r="C5795" s="63" t="s">
        <v>56</v>
      </c>
      <c r="D5795" s="59">
        <v>6.9854106329917149</v>
      </c>
      <c r="E5795" s="59">
        <v>9.4736297001442189</v>
      </c>
      <c r="F5795" s="59">
        <v>2.488219067152504</v>
      </c>
      <c r="G5795" s="45"/>
    </row>
    <row r="5796" spans="2:7" s="40" customFormat="1">
      <c r="B5796" s="58">
        <v>41700</v>
      </c>
      <c r="C5796" s="63" t="s">
        <v>57</v>
      </c>
      <c r="D5796" s="59">
        <v>4.6712643524291471</v>
      </c>
      <c r="E5796" s="59">
        <v>11.956807818112704</v>
      </c>
      <c r="F5796" s="59">
        <v>7.2855434656835572</v>
      </c>
      <c r="G5796" s="45"/>
    </row>
    <row r="5797" spans="2:7" s="40" customFormat="1">
      <c r="B5797" s="58">
        <v>41700</v>
      </c>
      <c r="C5797" s="63" t="s">
        <v>58</v>
      </c>
      <c r="D5797" s="59">
        <v>5.5672475303893671</v>
      </c>
      <c r="E5797" s="59">
        <v>10.923303609243334</v>
      </c>
      <c r="F5797" s="59">
        <v>5.3560560788539666</v>
      </c>
      <c r="G5797" s="45"/>
    </row>
    <row r="5798" spans="2:7" s="40" customFormat="1">
      <c r="B5798" s="58">
        <v>41700</v>
      </c>
      <c r="C5798" s="63" t="s">
        <v>59</v>
      </c>
      <c r="D5798" s="59">
        <v>7.9671010118959584</v>
      </c>
      <c r="E5798" s="59">
        <v>13.673022965431658</v>
      </c>
      <c r="F5798" s="59">
        <v>5.7059219535356993</v>
      </c>
      <c r="G5798" s="45"/>
    </row>
    <row r="5799" spans="2:7" s="40" customFormat="1">
      <c r="B5799" s="58">
        <v>41700</v>
      </c>
      <c r="C5799" s="63" t="s">
        <v>60</v>
      </c>
      <c r="D5799" s="59">
        <v>9.4711427100023275</v>
      </c>
      <c r="E5799" s="59">
        <v>14.653734961241058</v>
      </c>
      <c r="F5799" s="59">
        <v>5.1825922512387308</v>
      </c>
      <c r="G5799" s="45"/>
    </row>
    <row r="5800" spans="2:7" s="40" customFormat="1">
      <c r="B5800" s="58">
        <v>41700</v>
      </c>
      <c r="C5800" s="63" t="s">
        <v>61</v>
      </c>
      <c r="D5800" s="59">
        <v>8.0207863520979714</v>
      </c>
      <c r="E5800" s="59">
        <v>12.181467521692568</v>
      </c>
      <c r="F5800" s="59">
        <v>4.1606811695945964</v>
      </c>
      <c r="G5800" s="45"/>
    </row>
    <row r="5801" spans="2:7" s="40" customFormat="1">
      <c r="B5801" s="58">
        <v>41700</v>
      </c>
      <c r="C5801" s="63" t="s">
        <v>62</v>
      </c>
      <c r="D5801" s="59">
        <v>7.2743329499737897</v>
      </c>
      <c r="E5801" s="59">
        <v>10.956055986273315</v>
      </c>
      <c r="F5801" s="59">
        <v>3.681723036299525</v>
      </c>
      <c r="G5801" s="45"/>
    </row>
    <row r="5802" spans="2:7" s="40" customFormat="1">
      <c r="B5802" s="58">
        <v>41700</v>
      </c>
      <c r="C5802" s="63" t="s">
        <v>63</v>
      </c>
      <c r="D5802" s="59">
        <v>8.9277896847801976</v>
      </c>
      <c r="E5802" s="59">
        <v>13.098475675472008</v>
      </c>
      <c r="F5802" s="59">
        <v>4.1706859906918101</v>
      </c>
      <c r="G5802" s="45"/>
    </row>
    <row r="5803" spans="2:7" s="40" customFormat="1">
      <c r="B5803" s="58">
        <v>41700</v>
      </c>
      <c r="C5803" s="63" t="s">
        <v>64</v>
      </c>
      <c r="D5803" s="59">
        <v>6.0586591550574909</v>
      </c>
      <c r="E5803" s="59">
        <v>10.178411229643791</v>
      </c>
      <c r="F5803" s="59">
        <v>4.1197520745862999</v>
      </c>
      <c r="G5803" s="45"/>
    </row>
    <row r="5804" spans="2:7" s="40" customFormat="1">
      <c r="B5804" s="58">
        <v>41700</v>
      </c>
      <c r="C5804" s="63" t="s">
        <v>65</v>
      </c>
      <c r="D5804" s="59">
        <v>6.858811228071688</v>
      </c>
      <c r="E5804" s="59">
        <v>15.326509344910649</v>
      </c>
      <c r="F5804" s="59">
        <v>8.4676981168389602</v>
      </c>
      <c r="G5804" s="45"/>
    </row>
    <row r="5805" spans="2:7" s="40" customFormat="1">
      <c r="B5805" s="58">
        <v>41700</v>
      </c>
      <c r="C5805" s="63" t="s">
        <v>66</v>
      </c>
      <c r="D5805" s="59">
        <v>12.256531839165017</v>
      </c>
      <c r="E5805" s="59">
        <v>21.593923363686827</v>
      </c>
      <c r="F5805" s="59">
        <v>9.3373915245218093</v>
      </c>
      <c r="G5805" s="45"/>
    </row>
    <row r="5806" spans="2:7" s="40" customFormat="1">
      <c r="B5806" s="58">
        <v>41700</v>
      </c>
      <c r="C5806" s="63" t="s">
        <v>67</v>
      </c>
      <c r="D5806" s="59">
        <v>6.1230689943655081</v>
      </c>
      <c r="E5806" s="59">
        <v>13.131386033911991</v>
      </c>
      <c r="F5806" s="59">
        <v>7.0083170395464824</v>
      </c>
      <c r="G5806" s="45"/>
    </row>
    <row r="5807" spans="2:7" s="40" customFormat="1">
      <c r="B5807" s="58">
        <v>41700</v>
      </c>
      <c r="C5807" s="63" t="s">
        <v>68</v>
      </c>
      <c r="D5807" s="59">
        <v>9.878202817086434</v>
      </c>
      <c r="E5807" s="59">
        <v>16.883511749269701</v>
      </c>
      <c r="F5807" s="59">
        <v>7.0053089321832669</v>
      </c>
      <c r="G5807" s="45"/>
    </row>
    <row r="5808" spans="2:7" s="40" customFormat="1">
      <c r="B5808" s="58">
        <v>41700</v>
      </c>
      <c r="C5808" s="63" t="s">
        <v>69</v>
      </c>
      <c r="D5808" s="59">
        <v>11.169232335056753</v>
      </c>
      <c r="E5808" s="59">
        <v>21.019494322147178</v>
      </c>
      <c r="F5808" s="59">
        <v>9.8502619870904251</v>
      </c>
      <c r="G5808" s="45"/>
    </row>
    <row r="5809" spans="2:7" s="40" customFormat="1">
      <c r="B5809" s="58">
        <v>41700</v>
      </c>
      <c r="C5809" s="63" t="s">
        <v>70</v>
      </c>
      <c r="D5809" s="59">
        <v>12.108272763552984</v>
      </c>
      <c r="E5809" s="59">
        <v>19.325062319558217</v>
      </c>
      <c r="F5809" s="59">
        <v>7.2167895560052333</v>
      </c>
      <c r="G5809" s="45"/>
    </row>
    <row r="5810" spans="2:7" s="40" customFormat="1">
      <c r="B5810" s="58">
        <v>41700</v>
      </c>
      <c r="C5810" s="63" t="s">
        <v>71</v>
      </c>
      <c r="D5810" s="59">
        <v>11.319087284460791</v>
      </c>
      <c r="E5810" s="59">
        <v>18.824417397988519</v>
      </c>
      <c r="F5810" s="59">
        <v>7.5053301135277284</v>
      </c>
      <c r="G5810" s="45"/>
    </row>
    <row r="5811" spans="2:7" s="40" customFormat="1">
      <c r="B5811" s="58">
        <v>41700</v>
      </c>
      <c r="C5811" s="63" t="s">
        <v>72</v>
      </c>
      <c r="D5811" s="59">
        <v>10.689894941654636</v>
      </c>
      <c r="E5811" s="59">
        <v>19.325751658418216</v>
      </c>
      <c r="F5811" s="59">
        <v>8.6358567167635805</v>
      </c>
      <c r="G5811" s="45"/>
    </row>
    <row r="5812" spans="2:7" s="40" customFormat="1">
      <c r="B5812" s="58">
        <v>41700</v>
      </c>
      <c r="C5812" s="63" t="s">
        <v>73</v>
      </c>
      <c r="D5812" s="59">
        <v>12.04507054174897</v>
      </c>
      <c r="E5812" s="59">
        <v>27.576729840123178</v>
      </c>
      <c r="F5812" s="59">
        <v>15.531659298374208</v>
      </c>
      <c r="G5812" s="45"/>
    </row>
    <row r="5813" spans="2:7" s="40" customFormat="1">
      <c r="B5813" s="58">
        <v>41700</v>
      </c>
      <c r="C5813" s="63" t="s">
        <v>74</v>
      </c>
      <c r="D5813" s="59">
        <v>13.581680182709352</v>
      </c>
      <c r="E5813" s="59">
        <v>26.457929705043867</v>
      </c>
      <c r="F5813" s="59">
        <v>12.876249522334515</v>
      </c>
      <c r="G5813" s="45"/>
    </row>
    <row r="5814" spans="2:7" s="40" customFormat="1">
      <c r="B5814" s="58">
        <v>41700</v>
      </c>
      <c r="C5814" s="63" t="s">
        <v>75</v>
      </c>
      <c r="D5814" s="59">
        <v>14.360840071623546</v>
      </c>
      <c r="E5814" s="59">
        <v>24.688822727024945</v>
      </c>
      <c r="F5814" s="59">
        <v>10.327982655401399</v>
      </c>
      <c r="G5814" s="45"/>
    </row>
    <row r="5815" spans="2:7" s="40" customFormat="1">
      <c r="B5815" s="58">
        <v>41700</v>
      </c>
      <c r="C5815" s="63" t="s">
        <v>76</v>
      </c>
      <c r="D5815" s="59">
        <v>10.232060107264527</v>
      </c>
      <c r="E5815" s="59">
        <v>20.510424030187494</v>
      </c>
      <c r="F5815" s="59">
        <v>10.278363922922967</v>
      </c>
      <c r="G5815" s="45"/>
    </row>
    <row r="5816" spans="2:7" s="40" customFormat="1">
      <c r="B5816" s="58">
        <v>41700</v>
      </c>
      <c r="C5816" s="63" t="s">
        <v>77</v>
      </c>
      <c r="D5816" s="59">
        <v>13.529240547691341</v>
      </c>
      <c r="E5816" s="59">
        <v>25.542542809344425</v>
      </c>
      <c r="F5816" s="59">
        <v>12.013302261653084</v>
      </c>
      <c r="G5816" s="45"/>
    </row>
    <row r="5817" spans="2:7" s="40" customFormat="1">
      <c r="B5817" s="58">
        <v>41700</v>
      </c>
      <c r="C5817" s="63" t="s">
        <v>78</v>
      </c>
      <c r="D5817" s="59">
        <v>9.3895877803223211</v>
      </c>
      <c r="E5817" s="59">
        <v>15.244777791090705</v>
      </c>
      <c r="F5817" s="59">
        <v>5.8551900107683839</v>
      </c>
      <c r="G5817" s="45"/>
    </row>
    <row r="5818" spans="2:7" s="40" customFormat="1">
      <c r="B5818" s="58">
        <v>41700</v>
      </c>
      <c r="C5818" s="63" t="s">
        <v>79</v>
      </c>
      <c r="D5818" s="59">
        <v>18.960988335878685</v>
      </c>
      <c r="E5818" s="59">
        <v>30.255560071421552</v>
      </c>
      <c r="F5818" s="59">
        <v>11.294571735542867</v>
      </c>
      <c r="G5818" s="45"/>
    </row>
    <row r="5819" spans="2:7" s="40" customFormat="1">
      <c r="B5819" s="58">
        <v>41700</v>
      </c>
      <c r="C5819" s="63" t="s">
        <v>80</v>
      </c>
      <c r="D5819" s="59">
        <v>18.278501765734518</v>
      </c>
      <c r="E5819" s="59">
        <v>32.111124737860422</v>
      </c>
      <c r="F5819" s="59">
        <v>13.832622972125904</v>
      </c>
      <c r="G5819" s="45"/>
    </row>
    <row r="5820" spans="2:7" s="40" customFormat="1">
      <c r="B5820" s="58">
        <v>41700</v>
      </c>
      <c r="C5820" s="63" t="s">
        <v>81</v>
      </c>
      <c r="D5820" s="59">
        <v>9.3475334260103118</v>
      </c>
      <c r="E5820" s="59">
        <v>18.497275863488724</v>
      </c>
      <c r="F5820" s="59">
        <v>9.1497424374784124</v>
      </c>
      <c r="G5820" s="45"/>
    </row>
    <row r="5821" spans="2:7" s="40" customFormat="1">
      <c r="B5821" s="58">
        <v>41700</v>
      </c>
      <c r="C5821" s="63" t="s">
        <v>82</v>
      </c>
      <c r="D5821" s="59">
        <v>11.599309938624868</v>
      </c>
      <c r="E5821" s="59">
        <v>24.137509691425286</v>
      </c>
      <c r="F5821" s="59">
        <v>12.538199752800418</v>
      </c>
      <c r="G5821" s="45"/>
    </row>
    <row r="5822" spans="2:7" s="40" customFormat="1">
      <c r="B5822" s="58">
        <v>41700</v>
      </c>
      <c r="C5822" s="63" t="s">
        <v>83</v>
      </c>
      <c r="D5822" s="59">
        <v>10.244329299842535</v>
      </c>
      <c r="E5822" s="59">
        <v>15.544662838550524</v>
      </c>
      <c r="F5822" s="59">
        <v>5.3003335387079886</v>
      </c>
      <c r="G5822" s="45"/>
    </row>
    <row r="5823" spans="2:7" s="40" customFormat="1">
      <c r="B5823" s="58">
        <v>41700</v>
      </c>
      <c r="C5823" s="63" t="s">
        <v>84</v>
      </c>
      <c r="D5823" s="59">
        <v>9.5295730609883584</v>
      </c>
      <c r="E5823" s="59">
        <v>14.009637301011461</v>
      </c>
      <c r="F5823" s="59">
        <v>4.4800642400231023</v>
      </c>
      <c r="G5823" s="45"/>
    </row>
    <row r="5824" spans="2:7" s="40" customFormat="1">
      <c r="B5824" s="58">
        <v>41700</v>
      </c>
      <c r="C5824" s="63" t="s">
        <v>85</v>
      </c>
      <c r="D5824" s="59">
        <v>8.4519487404020932</v>
      </c>
      <c r="E5824" s="59">
        <v>15.822429577350356</v>
      </c>
      <c r="F5824" s="59">
        <v>7.3704808369482624</v>
      </c>
      <c r="G5824" s="45"/>
    </row>
    <row r="5825" spans="2:7" s="40" customFormat="1">
      <c r="B5825" s="58">
        <v>41700</v>
      </c>
      <c r="C5825" s="63" t="s">
        <v>86</v>
      </c>
      <c r="D5825" s="59">
        <v>6.3391029558135701</v>
      </c>
      <c r="E5825" s="59">
        <v>11.088692835993241</v>
      </c>
      <c r="F5825" s="59">
        <v>4.7495898801796708</v>
      </c>
      <c r="G5825" s="45"/>
    </row>
    <row r="5826" spans="2:7" s="40" customFormat="1">
      <c r="B5826" s="58">
        <v>41700</v>
      </c>
      <c r="C5826" s="63" t="s">
        <v>87</v>
      </c>
      <c r="D5826" s="59">
        <v>7.0756212259997531</v>
      </c>
      <c r="E5826" s="59">
        <v>14.799403926870978</v>
      </c>
      <c r="F5826" s="59">
        <v>7.723782700871225</v>
      </c>
      <c r="G5826" s="45"/>
    </row>
    <row r="5827" spans="2:7" s="40" customFormat="1">
      <c r="B5827" s="58">
        <v>41700</v>
      </c>
      <c r="C5827" s="63" t="s">
        <v>88</v>
      </c>
      <c r="D5827" s="59">
        <v>6.7022462210336604</v>
      </c>
      <c r="E5827" s="59">
        <v>12.421911373542429</v>
      </c>
      <c r="F5827" s="59">
        <v>5.7196651525087683</v>
      </c>
      <c r="G5827" s="45"/>
    </row>
    <row r="5828" spans="2:7" s="40" customFormat="1">
      <c r="B5828" s="58">
        <v>41700</v>
      </c>
      <c r="C5828" s="63" t="s">
        <v>89</v>
      </c>
      <c r="D5828" s="59">
        <v>3.6500307875649045</v>
      </c>
      <c r="E5828" s="59">
        <v>8.1356973097350416</v>
      </c>
      <c r="F5828" s="59">
        <v>4.4856665221701366</v>
      </c>
      <c r="G5828" s="45"/>
    </row>
    <row r="5829" spans="2:7" s="40" customFormat="1">
      <c r="B5829" s="58">
        <v>41700</v>
      </c>
      <c r="C5829" s="63" t="s">
        <v>90</v>
      </c>
      <c r="D5829" s="59">
        <v>6.1475573894415243</v>
      </c>
      <c r="E5829" s="59">
        <v>11.17478741431319</v>
      </c>
      <c r="F5829" s="59">
        <v>5.0272300248716659</v>
      </c>
      <c r="G5829" s="45"/>
    </row>
    <row r="5830" spans="2:7" s="40" customFormat="1">
      <c r="B5830" s="58">
        <v>41700</v>
      </c>
      <c r="C5830" s="63" t="s">
        <v>91</v>
      </c>
      <c r="D5830" s="59">
        <v>9.9579843285564706</v>
      </c>
      <c r="E5830" s="59">
        <v>18.969753100788438</v>
      </c>
      <c r="F5830" s="59">
        <v>9.0117687722319673</v>
      </c>
      <c r="G5830" s="45"/>
    </row>
    <row r="5831" spans="2:7" s="40" customFormat="1">
      <c r="B5831" s="58">
        <v>41700</v>
      </c>
      <c r="C5831" s="63" t="s">
        <v>92</v>
      </c>
      <c r="D5831" s="59">
        <v>7.3752632811278298</v>
      </c>
      <c r="E5831" s="59">
        <v>13.393161709351839</v>
      </c>
      <c r="F5831" s="59">
        <v>6.0178984282240089</v>
      </c>
      <c r="G5831" s="45"/>
    </row>
    <row r="5832" spans="2:7" s="40" customFormat="1">
      <c r="B5832" s="58">
        <v>41700</v>
      </c>
      <c r="C5832" s="63" t="s">
        <v>93</v>
      </c>
      <c r="D5832" s="59">
        <v>8.0371882960039933</v>
      </c>
      <c r="E5832" s="59">
        <v>12.945531999872111</v>
      </c>
      <c r="F5832" s="59">
        <v>4.9083437038681179</v>
      </c>
      <c r="G5832" s="45"/>
    </row>
    <row r="5833" spans="2:7" s="40" customFormat="1">
      <c r="B5833" s="58">
        <v>41700</v>
      </c>
      <c r="C5833" s="63" t="s">
        <v>94</v>
      </c>
      <c r="D5833" s="59">
        <v>7.7278274945699188</v>
      </c>
      <c r="E5833" s="59">
        <v>17.477846143659349</v>
      </c>
      <c r="F5833" s="59">
        <v>9.7500186490894301</v>
      </c>
      <c r="G5833" s="45"/>
    </row>
    <row r="5834" spans="2:7" s="40" customFormat="1">
      <c r="B5834" s="58">
        <v>41700</v>
      </c>
      <c r="C5834" s="63" t="s">
        <v>95</v>
      </c>
      <c r="D5834" s="59">
        <v>5.4224087284413462</v>
      </c>
      <c r="E5834" s="59">
        <v>11.666323710152891</v>
      </c>
      <c r="F5834" s="59">
        <v>6.2439149817115451</v>
      </c>
      <c r="G5834" s="45"/>
    </row>
    <row r="5835" spans="2:7" s="40" customFormat="1">
      <c r="B5835" s="58">
        <v>41700</v>
      </c>
      <c r="C5835" s="63" t="s">
        <v>96</v>
      </c>
      <c r="D5835" s="59">
        <v>6.7888363420096853</v>
      </c>
      <c r="E5835" s="59">
        <v>13.276811658741909</v>
      </c>
      <c r="F5835" s="59">
        <v>6.4879753167322241</v>
      </c>
      <c r="G5835" s="45"/>
    </row>
    <row r="5836" spans="2:7" s="40" customFormat="1">
      <c r="B5836" s="58">
        <v>41700</v>
      </c>
      <c r="C5836" s="63" t="s">
        <v>97</v>
      </c>
      <c r="D5836" s="59">
        <v>6.4260544336535963</v>
      </c>
      <c r="E5836" s="59">
        <v>11.304153611593112</v>
      </c>
      <c r="F5836" s="59">
        <v>4.8780991779395153</v>
      </c>
      <c r="G5836" s="45"/>
    </row>
    <row r="5837" spans="2:7" s="40" customFormat="1">
      <c r="B5837" s="58">
        <v>41700</v>
      </c>
      <c r="C5837" s="63" t="s">
        <v>98</v>
      </c>
      <c r="D5837" s="59">
        <v>7.9740360642799821</v>
      </c>
      <c r="E5837" s="59">
        <v>14.663668208741067</v>
      </c>
      <c r="F5837" s="59">
        <v>6.6896321444610845</v>
      </c>
      <c r="G5837" s="45"/>
    </row>
    <row r="5838" spans="2:7" s="40" customFormat="1">
      <c r="B5838" s="58">
        <v>41700</v>
      </c>
      <c r="C5838" s="63" t="s">
        <v>99</v>
      </c>
      <c r="D5838" s="59">
        <v>10.8564598690767</v>
      </c>
      <c r="E5838" s="59">
        <v>17.38342201038941</v>
      </c>
      <c r="F5838" s="59">
        <v>6.5269621413127101</v>
      </c>
      <c r="G5838" s="45"/>
    </row>
    <row r="5839" spans="2:7" s="40" customFormat="1">
      <c r="B5839" s="58">
        <v>41700</v>
      </c>
      <c r="C5839" s="63" t="s">
        <v>100</v>
      </c>
      <c r="D5839" s="59">
        <v>7.8356138067819483</v>
      </c>
      <c r="E5839" s="59">
        <v>12.733850230852241</v>
      </c>
      <c r="F5839" s="59">
        <v>4.8982364240702925</v>
      </c>
      <c r="G5839" s="45"/>
    </row>
    <row r="5840" spans="2:7" s="40" customFormat="1">
      <c r="B5840" s="58">
        <v>41700</v>
      </c>
      <c r="C5840" s="63" t="s">
        <v>101</v>
      </c>
      <c r="D5840" s="59">
        <v>9.2663003372263049</v>
      </c>
      <c r="E5840" s="59">
        <v>18.098600541088974</v>
      </c>
      <c r="F5840" s="59">
        <v>8.832300203862669</v>
      </c>
      <c r="G5840" s="45"/>
    </row>
    <row r="5841" spans="2:7" s="40" customFormat="1">
      <c r="B5841" s="58">
        <v>41700</v>
      </c>
      <c r="C5841" s="63" t="s">
        <v>102</v>
      </c>
      <c r="D5841" s="59">
        <v>14.924627573871714</v>
      </c>
      <c r="E5841" s="59">
        <v>26.983073417283563</v>
      </c>
      <c r="F5841" s="59">
        <v>12.05844584341185</v>
      </c>
      <c r="G5841" s="45"/>
    </row>
    <row r="5842" spans="2:7" s="40" customFormat="1">
      <c r="B5842" s="58">
        <v>41700</v>
      </c>
      <c r="C5842" s="63" t="s">
        <v>103</v>
      </c>
      <c r="D5842" s="59">
        <v>14.177644752995528</v>
      </c>
      <c r="E5842" s="59">
        <v>28.850005786582425</v>
      </c>
      <c r="F5842" s="59">
        <v>14.672361033586897</v>
      </c>
      <c r="G5842" s="45"/>
    </row>
    <row r="5843" spans="2:7" s="40" customFormat="1">
      <c r="B5843" s="58">
        <v>41700</v>
      </c>
      <c r="C5843" s="63" t="s">
        <v>104</v>
      </c>
      <c r="D5843" s="59">
        <v>11.209984130102791</v>
      </c>
      <c r="E5843" s="59">
        <v>21.55523141921687</v>
      </c>
      <c r="F5843" s="59">
        <v>10.345247289114079</v>
      </c>
      <c r="G5843" s="45"/>
    </row>
    <row r="5844" spans="2:7" s="40" customFormat="1">
      <c r="B5844" s="58">
        <v>41700</v>
      </c>
      <c r="C5844" s="63" t="s">
        <v>105</v>
      </c>
      <c r="D5844" s="59">
        <v>9.0322457448622497</v>
      </c>
      <c r="E5844" s="59">
        <v>23.262146309925832</v>
      </c>
      <c r="F5844" s="59">
        <v>14.229900565063582</v>
      </c>
      <c r="G5844" s="45"/>
    </row>
    <row r="5845" spans="2:7" s="40" customFormat="1">
      <c r="B5845" s="58">
        <v>41700</v>
      </c>
      <c r="C5845" s="63" t="s">
        <v>106</v>
      </c>
      <c r="D5845" s="59">
        <v>8.5199678634861229</v>
      </c>
      <c r="E5845" s="59">
        <v>18.48418987103874</v>
      </c>
      <c r="F5845" s="59">
        <v>9.9642220075526176</v>
      </c>
      <c r="G5845" s="45"/>
    </row>
    <row r="5846" spans="2:7" s="40" customFormat="1">
      <c r="B5846" s="58">
        <v>41700</v>
      </c>
      <c r="C5846" s="63" t="s">
        <v>107</v>
      </c>
      <c r="D5846" s="59">
        <v>7.249607974575806</v>
      </c>
      <c r="E5846" s="59">
        <v>14.975340531830879</v>
      </c>
      <c r="F5846" s="59">
        <v>7.725732557255073</v>
      </c>
      <c r="G5846" s="45"/>
    </row>
    <row r="5847" spans="2:7" s="40" customFormat="1">
      <c r="B5847" s="58">
        <v>41700</v>
      </c>
      <c r="C5847" s="63" t="s">
        <v>108</v>
      </c>
      <c r="D5847" s="59">
        <v>5.4560121800953603</v>
      </c>
      <c r="E5847" s="59">
        <v>16.212908346390126</v>
      </c>
      <c r="F5847" s="59">
        <v>10.756896166294766</v>
      </c>
      <c r="G5847" s="45"/>
    </row>
    <row r="5848" spans="2:7" s="40" customFormat="1">
      <c r="B5848" s="58">
        <v>41700</v>
      </c>
      <c r="C5848" s="63" t="s">
        <v>109</v>
      </c>
      <c r="D5848" s="59">
        <v>5.6483264034594081</v>
      </c>
      <c r="E5848" s="59">
        <v>15.551869528430529</v>
      </c>
      <c r="F5848" s="59">
        <v>9.9035431249711223</v>
      </c>
      <c r="G5848" s="45"/>
    </row>
    <row r="5849" spans="2:7" s="40" customFormat="1">
      <c r="B5849" s="58">
        <v>41700</v>
      </c>
      <c r="C5849" s="63" t="s">
        <v>110</v>
      </c>
      <c r="D5849" s="59">
        <v>10.528117198902624</v>
      </c>
      <c r="E5849" s="59">
        <v>17.429497751849386</v>
      </c>
      <c r="F5849" s="59">
        <v>6.9013805529467618</v>
      </c>
      <c r="G5849" s="45"/>
    </row>
    <row r="5850" spans="2:7" s="40" customFormat="1">
      <c r="B5850" s="58">
        <v>41700</v>
      </c>
      <c r="C5850" s="63" t="s">
        <v>111</v>
      </c>
      <c r="D5850" s="59">
        <v>3.9721571116569905</v>
      </c>
      <c r="E5850" s="59">
        <v>12.779014965192218</v>
      </c>
      <c r="F5850" s="59">
        <v>8.8068578535352273</v>
      </c>
      <c r="G5850" s="45"/>
    </row>
    <row r="5851" spans="2:7" s="40" customFormat="1">
      <c r="B5851" s="58">
        <v>41700</v>
      </c>
      <c r="C5851" s="63" t="s">
        <v>112</v>
      </c>
      <c r="D5851" s="59">
        <v>4.1110607022110255</v>
      </c>
      <c r="E5851" s="59">
        <v>8.4590479754248484</v>
      </c>
      <c r="F5851" s="59">
        <v>4.3479872732138229</v>
      </c>
      <c r="G5851" s="45"/>
    </row>
    <row r="5852" spans="2:7" s="40" customFormat="1">
      <c r="B5852" s="58">
        <v>41700</v>
      </c>
      <c r="C5852" s="63" t="s">
        <v>113</v>
      </c>
      <c r="D5852" s="59">
        <v>8.0087383455019996</v>
      </c>
      <c r="E5852" s="59">
        <v>14.347569098891263</v>
      </c>
      <c r="F5852" s="59">
        <v>6.3388307533892636</v>
      </c>
      <c r="G5852" s="45"/>
    </row>
    <row r="5853" spans="2:7" s="40" customFormat="1">
      <c r="B5853" s="58">
        <v>41700</v>
      </c>
      <c r="C5853" s="63" t="s">
        <v>114</v>
      </c>
      <c r="D5853" s="59">
        <v>9.8456284863264596</v>
      </c>
      <c r="E5853" s="59">
        <v>20.56699346342748</v>
      </c>
      <c r="F5853" s="59">
        <v>10.72136497710102</v>
      </c>
      <c r="G5853" s="45"/>
    </row>
    <row r="5854" spans="2:7" s="40" customFormat="1">
      <c r="B5854" s="58">
        <v>41700</v>
      </c>
      <c r="C5854" s="63" t="s">
        <v>115</v>
      </c>
      <c r="D5854" s="59">
        <v>5.3180393572213287</v>
      </c>
      <c r="E5854" s="59">
        <v>19.415246468788176</v>
      </c>
      <c r="F5854" s="59">
        <v>14.097207111566847</v>
      </c>
      <c r="G5854" s="45"/>
    </row>
    <row r="5855" spans="2:7" s="40" customFormat="1">
      <c r="B5855" s="58">
        <v>41700</v>
      </c>
      <c r="C5855" s="63" t="s">
        <v>116</v>
      </c>
      <c r="D5855" s="59">
        <v>9.1732884347442916</v>
      </c>
      <c r="E5855" s="59">
        <v>22.413274602936351</v>
      </c>
      <c r="F5855" s="59">
        <v>13.239986168192059</v>
      </c>
      <c r="G5855" s="45"/>
    </row>
    <row r="5856" spans="2:7" s="40" customFormat="1">
      <c r="B5856" s="58">
        <v>41700</v>
      </c>
      <c r="C5856" s="63" t="s">
        <v>117</v>
      </c>
      <c r="D5856" s="59">
        <v>9.515229557528377</v>
      </c>
      <c r="E5856" s="59">
        <v>23.459147633925721</v>
      </c>
      <c r="F5856" s="59">
        <v>13.943918076397344</v>
      </c>
      <c r="G5856" s="45"/>
    </row>
    <row r="5857" spans="2:7" s="40" customFormat="1">
      <c r="B5857" s="58">
        <v>41700</v>
      </c>
      <c r="C5857" s="63" t="s">
        <v>118</v>
      </c>
      <c r="D5857" s="59">
        <v>12.238716206967061</v>
      </c>
      <c r="E5857" s="59">
        <v>24.483721350135092</v>
      </c>
      <c r="F5857" s="59">
        <v>12.245005143168031</v>
      </c>
      <c r="G5857" s="45"/>
    </row>
    <row r="5858" spans="2:7" s="40" customFormat="1">
      <c r="B5858" s="58">
        <v>41700</v>
      </c>
      <c r="C5858" s="63" t="s">
        <v>119</v>
      </c>
      <c r="D5858" s="59">
        <v>3.4388782384048597</v>
      </c>
      <c r="E5858" s="59">
        <v>10.231070670513772</v>
      </c>
      <c r="F5858" s="59">
        <v>6.7921924321089122</v>
      </c>
      <c r="G5858" s="45"/>
    </row>
    <row r="5859" spans="2:7" s="40" customFormat="1">
      <c r="B5859" s="58">
        <v>41700</v>
      </c>
      <c r="C5859" s="63" t="s">
        <v>120</v>
      </c>
      <c r="D5859" s="59">
        <v>6.4079904780016026</v>
      </c>
      <c r="E5859" s="59">
        <v>13.677232875971674</v>
      </c>
      <c r="F5859" s="59">
        <v>7.2692423979700713</v>
      </c>
      <c r="G5859" s="45"/>
    </row>
    <row r="5860" spans="2:7" s="40" customFormat="1">
      <c r="B5860" s="58">
        <v>41700</v>
      </c>
      <c r="C5860" s="63" t="s">
        <v>121</v>
      </c>
      <c r="D5860" s="59">
        <v>7.9460853004339871</v>
      </c>
      <c r="E5860" s="59">
        <v>15.2778053719907</v>
      </c>
      <c r="F5860" s="59">
        <v>7.3317200715567132</v>
      </c>
      <c r="G5860" s="45"/>
    </row>
    <row r="5861" spans="2:7" s="40" customFormat="1">
      <c r="B5861" s="58">
        <v>41700</v>
      </c>
      <c r="C5861" s="63" t="s">
        <v>122</v>
      </c>
      <c r="D5861" s="59">
        <v>10.050313072668516</v>
      </c>
      <c r="E5861" s="59">
        <v>24.549480851595053</v>
      </c>
      <c r="F5861" s="59">
        <v>14.499167778926537</v>
      </c>
      <c r="G5861" s="45"/>
    </row>
    <row r="5862" spans="2:7" s="40" customFormat="1">
      <c r="B5862" s="58">
        <v>41700</v>
      </c>
      <c r="C5862" s="63" t="s">
        <v>123</v>
      </c>
      <c r="D5862" s="59">
        <v>4.8063142233012028</v>
      </c>
      <c r="E5862" s="59">
        <v>13.934025768311519</v>
      </c>
      <c r="F5862" s="59">
        <v>9.1277115450103175</v>
      </c>
      <c r="G5862" s="45"/>
    </row>
    <row r="5863" spans="2:7" s="40" customFormat="1">
      <c r="B5863" s="58">
        <v>41700</v>
      </c>
      <c r="C5863" s="63" t="s">
        <v>124</v>
      </c>
      <c r="D5863" s="59">
        <v>6.6542233286076664</v>
      </c>
      <c r="E5863" s="59">
        <v>12.952686599612116</v>
      </c>
      <c r="F5863" s="59">
        <v>6.2984632710044499</v>
      </c>
      <c r="G5863" s="45"/>
    </row>
    <row r="5864" spans="2:7" s="40" customFormat="1">
      <c r="B5864" s="58">
        <v>41700</v>
      </c>
      <c r="C5864" s="63" t="s">
        <v>125</v>
      </c>
      <c r="D5864" s="59">
        <v>5.5114859749213805</v>
      </c>
      <c r="E5864" s="59">
        <v>8.236945821674988</v>
      </c>
      <c r="F5864" s="59">
        <v>2.7254598467536075</v>
      </c>
      <c r="G5864" s="45"/>
    </row>
    <row r="5865" spans="2:7" s="40" customFormat="1">
      <c r="B5865" s="58">
        <v>41701</v>
      </c>
      <c r="C5865" s="75">
        <v>0</v>
      </c>
      <c r="D5865" s="59">
        <v>8.2460503866980659</v>
      </c>
      <c r="E5865" s="59">
        <v>12.483676588492401</v>
      </c>
      <c r="F5865" s="59">
        <v>4.2376262017943347</v>
      </c>
      <c r="G5865" s="45"/>
    </row>
    <row r="5866" spans="2:7" s="40" customFormat="1">
      <c r="B5866" s="58">
        <v>41701</v>
      </c>
      <c r="C5866" s="63" t="s">
        <v>31</v>
      </c>
      <c r="D5866" s="59">
        <v>6.2594471730775689</v>
      </c>
      <c r="E5866" s="59">
        <v>10.1898491977938</v>
      </c>
      <c r="F5866" s="59">
        <v>3.9304020247162308</v>
      </c>
      <c r="G5866" s="45"/>
    </row>
    <row r="5867" spans="2:7" s="40" customFormat="1">
      <c r="B5867" s="58">
        <v>41701</v>
      </c>
      <c r="C5867" s="63" t="s">
        <v>32</v>
      </c>
      <c r="D5867" s="59">
        <v>5.0311694900952615</v>
      </c>
      <c r="E5867" s="59">
        <v>9.3044050434343379</v>
      </c>
      <c r="F5867" s="59">
        <v>4.2732355533390765</v>
      </c>
      <c r="G5867" s="45"/>
    </row>
    <row r="5868" spans="2:7" s="40" customFormat="1">
      <c r="B5868" s="58">
        <v>41701</v>
      </c>
      <c r="C5868" s="63" t="s">
        <v>33</v>
      </c>
      <c r="D5868" s="59">
        <v>2.8414456654927127</v>
      </c>
      <c r="E5868" s="59">
        <v>5.0364190673569347</v>
      </c>
      <c r="F5868" s="59">
        <v>2.194973401864222</v>
      </c>
      <c r="G5868" s="45"/>
    </row>
    <row r="5869" spans="2:7" s="40" customFormat="1">
      <c r="B5869" s="58">
        <v>41701</v>
      </c>
      <c r="C5869" s="63" t="s">
        <v>34</v>
      </c>
      <c r="D5869" s="59">
        <v>5.0848055543612753</v>
      </c>
      <c r="E5869" s="59">
        <v>6.2849654296061752</v>
      </c>
      <c r="F5869" s="59">
        <v>1.2001598752448999</v>
      </c>
      <c r="G5869" s="45"/>
    </row>
    <row r="5870" spans="2:7" s="40" customFormat="1">
      <c r="B5870" s="58">
        <v>41701</v>
      </c>
      <c r="C5870" s="63" t="s">
        <v>35</v>
      </c>
      <c r="D5870" s="59">
        <v>3.9739281887769966</v>
      </c>
      <c r="E5870" s="59">
        <v>9.5076468035942145</v>
      </c>
      <c r="F5870" s="59">
        <v>5.5337186148172179</v>
      </c>
      <c r="G5870" s="45"/>
    </row>
    <row r="5871" spans="2:7" s="40" customFormat="1">
      <c r="B5871" s="58">
        <v>41701</v>
      </c>
      <c r="C5871" s="63" t="s">
        <v>36</v>
      </c>
      <c r="D5871" s="59">
        <v>7.4566228127898713</v>
      </c>
      <c r="E5871" s="59">
        <v>12.218237417942564</v>
      </c>
      <c r="F5871" s="59">
        <v>4.7616146051526931</v>
      </c>
      <c r="G5871" s="45"/>
    </row>
    <row r="5872" spans="2:7" s="40" customFormat="1">
      <c r="B5872" s="58">
        <v>41701</v>
      </c>
      <c r="C5872" s="63" t="s">
        <v>37</v>
      </c>
      <c r="D5872" s="59">
        <v>5.9397917872254906</v>
      </c>
      <c r="E5872" s="59">
        <v>9.7000660963740977</v>
      </c>
      <c r="F5872" s="59">
        <v>3.7602743091486071</v>
      </c>
      <c r="G5872" s="45"/>
    </row>
    <row r="5873" spans="2:7" s="40" customFormat="1">
      <c r="B5873" s="58">
        <v>41701</v>
      </c>
      <c r="C5873" s="63" t="s">
        <v>38</v>
      </c>
      <c r="D5873" s="59">
        <v>10.394867248348611</v>
      </c>
      <c r="E5873" s="59">
        <v>18.504086098608742</v>
      </c>
      <c r="F5873" s="59">
        <v>8.109218850260131</v>
      </c>
      <c r="G5873" s="45"/>
    </row>
    <row r="5874" spans="2:7" s="40" customFormat="1">
      <c r="B5874" s="58">
        <v>41701</v>
      </c>
      <c r="C5874" s="63" t="s">
        <v>39</v>
      </c>
      <c r="D5874" s="59">
        <v>5.4379294186513656</v>
      </c>
      <c r="E5874" s="59">
        <v>9.0921350740744682</v>
      </c>
      <c r="F5874" s="59">
        <v>3.6542056554231026</v>
      </c>
      <c r="G5874" s="45"/>
    </row>
    <row r="5875" spans="2:7" s="40" customFormat="1">
      <c r="B5875" s="58">
        <v>41701</v>
      </c>
      <c r="C5875" s="63" t="s">
        <v>40</v>
      </c>
      <c r="D5875" s="59">
        <v>4.2094144018130581</v>
      </c>
      <c r="E5875" s="59">
        <v>8.4093075981948839</v>
      </c>
      <c r="F5875" s="59">
        <v>4.1998931963818258</v>
      </c>
      <c r="G5875" s="45"/>
    </row>
    <row r="5876" spans="2:7" s="40" customFormat="1">
      <c r="B5876" s="58">
        <v>41701</v>
      </c>
      <c r="C5876" s="63" t="s">
        <v>41</v>
      </c>
      <c r="D5876" s="59">
        <v>8.3335441378820949</v>
      </c>
      <c r="E5876" s="59">
        <v>13.521297629411775</v>
      </c>
      <c r="F5876" s="59">
        <v>5.1877534915296799</v>
      </c>
      <c r="G5876" s="45"/>
    </row>
    <row r="5877" spans="2:7" s="40" customFormat="1">
      <c r="B5877" s="58">
        <v>41701</v>
      </c>
      <c r="C5877" s="63" t="s">
        <v>42</v>
      </c>
      <c r="D5877" s="59">
        <v>5.2566603450493217</v>
      </c>
      <c r="E5877" s="59">
        <v>11.856692401062787</v>
      </c>
      <c r="F5877" s="59">
        <v>6.6000320560134655</v>
      </c>
      <c r="G5877" s="45"/>
    </row>
    <row r="5878" spans="2:7" s="40" customFormat="1">
      <c r="B5878" s="58">
        <v>41701</v>
      </c>
      <c r="C5878" s="63" t="s">
        <v>43</v>
      </c>
      <c r="D5878" s="59">
        <v>3.7609464787849451</v>
      </c>
      <c r="E5878" s="59">
        <v>8.2710173719949687</v>
      </c>
      <c r="F5878" s="59">
        <v>4.510070893210024</v>
      </c>
      <c r="G5878" s="45"/>
    </row>
    <row r="5879" spans="2:7" s="40" customFormat="1">
      <c r="B5879" s="58">
        <v>41701</v>
      </c>
      <c r="C5879" s="63" t="s">
        <v>44</v>
      </c>
      <c r="D5879" s="59">
        <v>7.8960266215119868</v>
      </c>
      <c r="E5879" s="59">
        <v>14.429180237671222</v>
      </c>
      <c r="F5879" s="59">
        <v>6.5331536161592352</v>
      </c>
      <c r="G5879" s="45"/>
    </row>
    <row r="5880" spans="2:7" s="40" customFormat="1">
      <c r="B5880" s="58">
        <v>41701</v>
      </c>
      <c r="C5880" s="63" t="s">
        <v>45</v>
      </c>
      <c r="D5880" s="59">
        <v>6.3361950008355938</v>
      </c>
      <c r="E5880" s="59">
        <v>11.451764931093035</v>
      </c>
      <c r="F5880" s="59">
        <v>5.1155699302574407</v>
      </c>
      <c r="G5880" s="45"/>
    </row>
    <row r="5881" spans="2:7" s="40" customFormat="1">
      <c r="B5881" s="58">
        <v>41701</v>
      </c>
      <c r="C5881" s="63" t="s">
        <v>46</v>
      </c>
      <c r="D5881" s="59">
        <v>9.9906818089125142</v>
      </c>
      <c r="E5881" s="59">
        <v>18.77354457477858</v>
      </c>
      <c r="F5881" s="59">
        <v>8.7828627658660654</v>
      </c>
      <c r="G5881" s="45"/>
    </row>
    <row r="5882" spans="2:7" s="40" customFormat="1">
      <c r="B5882" s="58">
        <v>41701</v>
      </c>
      <c r="C5882" s="63" t="s">
        <v>47</v>
      </c>
      <c r="D5882" s="59">
        <v>6.0907117633815337</v>
      </c>
      <c r="E5882" s="59">
        <v>15.209083310990749</v>
      </c>
      <c r="F5882" s="59">
        <v>9.1183715476092146</v>
      </c>
      <c r="G5882" s="45"/>
    </row>
    <row r="5883" spans="2:7" s="40" customFormat="1">
      <c r="B5883" s="58">
        <v>41701</v>
      </c>
      <c r="C5883" s="63" t="s">
        <v>48</v>
      </c>
      <c r="D5883" s="59">
        <v>6.6251323148416681</v>
      </c>
      <c r="E5883" s="59">
        <v>12.583739384362346</v>
      </c>
      <c r="F5883" s="59">
        <v>5.9586070695206779</v>
      </c>
      <c r="G5883" s="45"/>
    </row>
    <row r="5884" spans="2:7" s="40" customFormat="1">
      <c r="B5884" s="58">
        <v>41701</v>
      </c>
      <c r="C5884" s="63" t="s">
        <v>49</v>
      </c>
      <c r="D5884" s="59">
        <v>7.2557500890718281</v>
      </c>
      <c r="E5884" s="59">
        <v>13.864774060851568</v>
      </c>
      <c r="F5884" s="59">
        <v>6.6090239717797399</v>
      </c>
      <c r="G5884" s="45"/>
    </row>
    <row r="5885" spans="2:7" s="40" customFormat="1">
      <c r="B5885" s="58">
        <v>41701</v>
      </c>
      <c r="C5885" s="63" t="s">
        <v>50</v>
      </c>
      <c r="D5885" s="59">
        <v>18.722175758260718</v>
      </c>
      <c r="E5885" s="59">
        <v>34.966750454978737</v>
      </c>
      <c r="F5885" s="59">
        <v>16.244574696718018</v>
      </c>
      <c r="G5885" s="45"/>
    </row>
    <row r="5886" spans="2:7" s="40" customFormat="1">
      <c r="B5886" s="58">
        <v>41701</v>
      </c>
      <c r="C5886" s="63" t="s">
        <v>51</v>
      </c>
      <c r="D5886" s="59">
        <v>10.579547311742667</v>
      </c>
      <c r="E5886" s="59">
        <v>24.720523949744965</v>
      </c>
      <c r="F5886" s="59">
        <v>14.140976638002298</v>
      </c>
      <c r="G5886" s="45"/>
    </row>
    <row r="5887" spans="2:7" s="40" customFormat="1">
      <c r="B5887" s="58">
        <v>41701</v>
      </c>
      <c r="C5887" s="63" t="s">
        <v>52</v>
      </c>
      <c r="D5887" s="59">
        <v>15.089549057291805</v>
      </c>
      <c r="E5887" s="59">
        <v>34.423622490729066</v>
      </c>
      <c r="F5887" s="59">
        <v>19.334073433437261</v>
      </c>
      <c r="G5887" s="45"/>
    </row>
    <row r="5888" spans="2:7" s="40" customFormat="1">
      <c r="B5888" s="58">
        <v>41701</v>
      </c>
      <c r="C5888" s="63" t="s">
        <v>53</v>
      </c>
      <c r="D5888" s="59">
        <v>21.45927014418141</v>
      </c>
      <c r="E5888" s="59">
        <v>40.732676909255225</v>
      </c>
      <c r="F5888" s="59">
        <v>19.273406765073815</v>
      </c>
      <c r="G5888" s="45"/>
    </row>
    <row r="5889" spans="2:7" s="40" customFormat="1">
      <c r="B5889" s="58">
        <v>41701</v>
      </c>
      <c r="C5889" s="63" t="s">
        <v>54</v>
      </c>
      <c r="D5889" s="59">
        <v>17.986432334314536</v>
      </c>
      <c r="E5889" s="59">
        <v>38.70527174791647</v>
      </c>
      <c r="F5889" s="59">
        <v>20.718839413601934</v>
      </c>
      <c r="G5889" s="45"/>
    </row>
    <row r="5890" spans="2:7" s="40" customFormat="1">
      <c r="B5890" s="58">
        <v>41701</v>
      </c>
      <c r="C5890" s="63" t="s">
        <v>55</v>
      </c>
      <c r="D5890" s="59">
        <v>24.399251139900155</v>
      </c>
      <c r="E5890" s="59">
        <v>53.436856370767508</v>
      </c>
      <c r="F5890" s="59">
        <v>29.037605230867353</v>
      </c>
      <c r="G5890" s="45"/>
    </row>
    <row r="5891" spans="2:7" s="40" customFormat="1">
      <c r="B5891" s="58">
        <v>41701</v>
      </c>
      <c r="C5891" s="63" t="s">
        <v>56</v>
      </c>
      <c r="D5891" s="59">
        <v>25.383053956756406</v>
      </c>
      <c r="E5891" s="59">
        <v>47.940310827780849</v>
      </c>
      <c r="F5891" s="59">
        <v>22.557256871024443</v>
      </c>
      <c r="G5891" s="45"/>
    </row>
    <row r="5892" spans="2:7" s="40" customFormat="1">
      <c r="B5892" s="58">
        <v>41701</v>
      </c>
      <c r="C5892" s="63" t="s">
        <v>57</v>
      </c>
      <c r="D5892" s="59">
        <v>19.815254829761002</v>
      </c>
      <c r="E5892" s="59">
        <v>42.646393369874076</v>
      </c>
      <c r="F5892" s="59">
        <v>22.831138540113074</v>
      </c>
      <c r="G5892" s="45"/>
    </row>
    <row r="5893" spans="2:7" s="40" customFormat="1">
      <c r="B5893" s="58">
        <v>41701</v>
      </c>
      <c r="C5893" s="63" t="s">
        <v>58</v>
      </c>
      <c r="D5893" s="59">
        <v>106.66701606478694</v>
      </c>
      <c r="E5893" s="59">
        <v>154.68266456360595</v>
      </c>
      <c r="F5893" s="59">
        <v>48.015648498819019</v>
      </c>
      <c r="G5893" s="45"/>
    </row>
    <row r="5894" spans="2:7" s="40" customFormat="1">
      <c r="B5894" s="58">
        <v>41701</v>
      </c>
      <c r="C5894" s="63" t="s">
        <v>59</v>
      </c>
      <c r="D5894" s="59">
        <v>139.69628763673526</v>
      </c>
      <c r="E5894" s="59">
        <v>197.60021466227985</v>
      </c>
      <c r="F5894" s="59">
        <v>57.90392702554459</v>
      </c>
      <c r="G5894" s="45"/>
    </row>
    <row r="5895" spans="2:7" s="40" customFormat="1">
      <c r="B5895" s="58">
        <v>41701</v>
      </c>
      <c r="C5895" s="63" t="s">
        <v>60</v>
      </c>
      <c r="D5895" s="59">
        <v>191.75265621256847</v>
      </c>
      <c r="E5895" s="59">
        <v>262.19058331584063</v>
      </c>
      <c r="F5895" s="59">
        <v>70.437927103272159</v>
      </c>
      <c r="G5895" s="45"/>
    </row>
    <row r="5896" spans="2:7" s="40" customFormat="1">
      <c r="B5896" s="58">
        <v>41701</v>
      </c>
      <c r="C5896" s="63" t="s">
        <v>61</v>
      </c>
      <c r="D5896" s="59">
        <v>259.41697955868557</v>
      </c>
      <c r="E5896" s="59">
        <v>346.21303077758955</v>
      </c>
      <c r="F5896" s="59">
        <v>86.796051218903983</v>
      </c>
      <c r="G5896" s="45"/>
    </row>
    <row r="5897" spans="2:7" s="40" customFormat="1">
      <c r="B5897" s="58">
        <v>41701</v>
      </c>
      <c r="C5897" s="63" t="s">
        <v>62</v>
      </c>
      <c r="D5897" s="59">
        <v>252.7955584121639</v>
      </c>
      <c r="E5897" s="59">
        <v>333.62164281229718</v>
      </c>
      <c r="F5897" s="59">
        <v>80.826084400133283</v>
      </c>
      <c r="G5897" s="45"/>
    </row>
    <row r="5898" spans="2:7" s="40" customFormat="1">
      <c r="B5898" s="58">
        <v>41701</v>
      </c>
      <c r="C5898" s="63" t="s">
        <v>63</v>
      </c>
      <c r="D5898" s="59">
        <v>235.16389604405947</v>
      </c>
      <c r="E5898" s="59">
        <v>315.79852567420807</v>
      </c>
      <c r="F5898" s="59">
        <v>80.634629630148595</v>
      </c>
      <c r="G5898" s="45"/>
    </row>
    <row r="5899" spans="2:7" s="40" customFormat="1">
      <c r="B5899" s="58">
        <v>41701</v>
      </c>
      <c r="C5899" s="63" t="s">
        <v>64</v>
      </c>
      <c r="D5899" s="59">
        <v>170.3907264370431</v>
      </c>
      <c r="E5899" s="59">
        <v>231.46159408705932</v>
      </c>
      <c r="F5899" s="59">
        <v>61.070867650016226</v>
      </c>
      <c r="G5899" s="45"/>
    </row>
    <row r="5900" spans="2:7" s="40" customFormat="1">
      <c r="B5900" s="58">
        <v>41701</v>
      </c>
      <c r="C5900" s="63" t="s">
        <v>65</v>
      </c>
      <c r="D5900" s="59">
        <v>180.87047013820575</v>
      </c>
      <c r="E5900" s="59">
        <v>241.39482616885329</v>
      </c>
      <c r="F5900" s="59">
        <v>60.524356030647539</v>
      </c>
      <c r="G5900" s="45"/>
    </row>
    <row r="5901" spans="2:7" s="40" customFormat="1">
      <c r="B5901" s="58">
        <v>41701</v>
      </c>
      <c r="C5901" s="63" t="s">
        <v>66</v>
      </c>
      <c r="D5901" s="59">
        <v>190.28168219884816</v>
      </c>
      <c r="E5901" s="59">
        <v>275.35088112773263</v>
      </c>
      <c r="F5901" s="59">
        <v>85.069198928884475</v>
      </c>
      <c r="G5901" s="45"/>
    </row>
    <row r="5902" spans="2:7" s="40" customFormat="1">
      <c r="B5902" s="58">
        <v>41701</v>
      </c>
      <c r="C5902" s="63" t="s">
        <v>67</v>
      </c>
      <c r="D5902" s="59">
        <v>156.50482364019962</v>
      </c>
      <c r="E5902" s="59">
        <v>224.21370551986374</v>
      </c>
      <c r="F5902" s="59">
        <v>67.708881879664119</v>
      </c>
      <c r="G5902" s="45"/>
    </row>
    <row r="5903" spans="2:7" s="40" customFormat="1">
      <c r="B5903" s="58">
        <v>41701</v>
      </c>
      <c r="C5903" s="63" t="s">
        <v>68</v>
      </c>
      <c r="D5903" s="59">
        <v>104.87339535404655</v>
      </c>
      <c r="E5903" s="59">
        <v>157.8065511393041</v>
      </c>
      <c r="F5903" s="59">
        <v>52.933155785257554</v>
      </c>
      <c r="G5903" s="45"/>
    </row>
    <row r="5904" spans="2:7" s="40" customFormat="1">
      <c r="B5904" s="58">
        <v>41701</v>
      </c>
      <c r="C5904" s="63" t="s">
        <v>69</v>
      </c>
      <c r="D5904" s="59">
        <v>119.30817059643022</v>
      </c>
      <c r="E5904" s="59">
        <v>178.09608531109177</v>
      </c>
      <c r="F5904" s="59">
        <v>58.787914714661554</v>
      </c>
      <c r="G5904" s="45"/>
    </row>
    <row r="5905" spans="2:7" s="40" customFormat="1">
      <c r="B5905" s="58">
        <v>41701</v>
      </c>
      <c r="C5905" s="63" t="s">
        <v>70</v>
      </c>
      <c r="D5905" s="59">
        <v>130.42939892363304</v>
      </c>
      <c r="E5905" s="59">
        <v>177.24506326989228</v>
      </c>
      <c r="F5905" s="59">
        <v>46.81566434625924</v>
      </c>
      <c r="G5905" s="45"/>
    </row>
    <row r="5906" spans="2:7" s="40" customFormat="1">
      <c r="B5906" s="58">
        <v>41701</v>
      </c>
      <c r="C5906" s="63" t="s">
        <v>71</v>
      </c>
      <c r="D5906" s="59">
        <v>75.650735803355161</v>
      </c>
      <c r="E5906" s="59">
        <v>120.87047229912655</v>
      </c>
      <c r="F5906" s="59">
        <v>45.219736495771386</v>
      </c>
      <c r="G5906" s="45"/>
    </row>
    <row r="5907" spans="2:7" s="40" customFormat="1">
      <c r="B5907" s="58">
        <v>41701</v>
      </c>
      <c r="C5907" s="63" t="s">
        <v>72</v>
      </c>
      <c r="D5907" s="59">
        <v>42.380750960386742</v>
      </c>
      <c r="E5907" s="59">
        <v>78.129416283342522</v>
      </c>
      <c r="F5907" s="59">
        <v>35.74866532295578</v>
      </c>
      <c r="G5907" s="45"/>
    </row>
    <row r="5908" spans="2:7" s="40" customFormat="1">
      <c r="B5908" s="58">
        <v>41701</v>
      </c>
      <c r="C5908" s="63" t="s">
        <v>73</v>
      </c>
      <c r="D5908" s="59">
        <v>27.220937035178903</v>
      </c>
      <c r="E5908" s="59">
        <v>55.04500638586655</v>
      </c>
      <c r="F5908" s="59">
        <v>27.824069350687648</v>
      </c>
      <c r="G5908" s="45"/>
    </row>
    <row r="5909" spans="2:7" s="40" customFormat="1">
      <c r="B5909" s="58">
        <v>41701</v>
      </c>
      <c r="C5909" s="63" t="s">
        <v>74</v>
      </c>
      <c r="D5909" s="59">
        <v>42.553708389410794</v>
      </c>
      <c r="E5909" s="59">
        <v>76.594541312923454</v>
      </c>
      <c r="F5909" s="59">
        <v>34.04083292351266</v>
      </c>
      <c r="G5909" s="45"/>
    </row>
    <row r="5910" spans="2:7" s="40" customFormat="1">
      <c r="B5910" s="58">
        <v>41701</v>
      </c>
      <c r="C5910" s="63" t="s">
        <v>75</v>
      </c>
      <c r="D5910" s="59">
        <v>42.244584207688725</v>
      </c>
      <c r="E5910" s="59">
        <v>71.726570987956421</v>
      </c>
      <c r="F5910" s="59">
        <v>29.481986780267697</v>
      </c>
      <c r="G5910" s="45"/>
    </row>
    <row r="5911" spans="2:7" s="40" customFormat="1">
      <c r="B5911" s="58">
        <v>41701</v>
      </c>
      <c r="C5911" s="63" t="s">
        <v>76</v>
      </c>
      <c r="D5911" s="59">
        <v>27.1906781579249</v>
      </c>
      <c r="E5911" s="59">
        <v>50.530918048489298</v>
      </c>
      <c r="F5911" s="59">
        <v>23.340239890564398</v>
      </c>
      <c r="G5911" s="45"/>
    </row>
    <row r="5912" spans="2:7" s="40" customFormat="1">
      <c r="B5912" s="58">
        <v>41701</v>
      </c>
      <c r="C5912" s="63" t="s">
        <v>77</v>
      </c>
      <c r="D5912" s="59">
        <v>27.907687759147088</v>
      </c>
      <c r="E5912" s="59">
        <v>53.265576169327645</v>
      </c>
      <c r="F5912" s="59">
        <v>25.357888410180557</v>
      </c>
      <c r="G5912" s="45"/>
    </row>
    <row r="5913" spans="2:7" s="40" customFormat="1">
      <c r="B5913" s="58">
        <v>41701</v>
      </c>
      <c r="C5913" s="63" t="s">
        <v>78</v>
      </c>
      <c r="D5913" s="59">
        <v>28.827893194519323</v>
      </c>
      <c r="E5913" s="59">
        <v>50.276422825609458</v>
      </c>
      <c r="F5913" s="59">
        <v>21.448529631090135</v>
      </c>
      <c r="G5913" s="45"/>
    </row>
    <row r="5914" spans="2:7" s="40" customFormat="1">
      <c r="B5914" s="58">
        <v>41701</v>
      </c>
      <c r="C5914" s="63" t="s">
        <v>79</v>
      </c>
      <c r="D5914" s="59">
        <v>23.952491964806082</v>
      </c>
      <c r="E5914" s="59">
        <v>45.012509514572656</v>
      </c>
      <c r="F5914" s="59">
        <v>21.060017549766574</v>
      </c>
      <c r="G5914" s="45"/>
    </row>
    <row r="5915" spans="2:7" s="40" customFormat="1">
      <c r="B5915" s="58">
        <v>41701</v>
      </c>
      <c r="C5915" s="63" t="s">
        <v>80</v>
      </c>
      <c r="D5915" s="59">
        <v>17.879222375700543</v>
      </c>
      <c r="E5915" s="59">
        <v>35.797062371578249</v>
      </c>
      <c r="F5915" s="59">
        <v>17.917839995877706</v>
      </c>
      <c r="G5915" s="45"/>
    </row>
    <row r="5916" spans="2:7" s="40" customFormat="1">
      <c r="B5916" s="58">
        <v>41701</v>
      </c>
      <c r="C5916" s="63" t="s">
        <v>81</v>
      </c>
      <c r="D5916" s="59">
        <v>29.225479982785426</v>
      </c>
      <c r="E5916" s="59">
        <v>57.968351294444787</v>
      </c>
      <c r="F5916" s="59">
        <v>28.742871311659361</v>
      </c>
      <c r="G5916" s="45"/>
    </row>
    <row r="5917" spans="2:7" s="40" customFormat="1">
      <c r="B5917" s="58">
        <v>41701</v>
      </c>
      <c r="C5917" s="63" t="s">
        <v>82</v>
      </c>
      <c r="D5917" s="59">
        <v>25.83619884823057</v>
      </c>
      <c r="E5917" s="59">
        <v>45.484820025402378</v>
      </c>
      <c r="F5917" s="59">
        <v>19.648621177171808</v>
      </c>
      <c r="G5917" s="45"/>
    </row>
    <row r="5918" spans="2:7" s="40" customFormat="1">
      <c r="B5918" s="58">
        <v>41701</v>
      </c>
      <c r="C5918" s="63" t="s">
        <v>83</v>
      </c>
      <c r="D5918" s="59">
        <v>22.960080181419837</v>
      </c>
      <c r="E5918" s="59">
        <v>41.213675751894968</v>
      </c>
      <c r="F5918" s="59">
        <v>18.253595570475131</v>
      </c>
      <c r="G5918" s="45"/>
    </row>
    <row r="5919" spans="2:7" s="40" customFormat="1">
      <c r="B5919" s="58">
        <v>41701</v>
      </c>
      <c r="C5919" s="63" t="s">
        <v>84</v>
      </c>
      <c r="D5919" s="59">
        <v>20.094527711795109</v>
      </c>
      <c r="E5919" s="59">
        <v>40.958087586625126</v>
      </c>
      <c r="F5919" s="59">
        <v>20.863559874830017</v>
      </c>
      <c r="G5919" s="45"/>
    </row>
    <row r="5920" spans="2:7" s="40" customFormat="1">
      <c r="B5920" s="58">
        <v>41701</v>
      </c>
      <c r="C5920" s="63" t="s">
        <v>85</v>
      </c>
      <c r="D5920" s="59">
        <v>23.035963894937861</v>
      </c>
      <c r="E5920" s="59">
        <v>42.560856423474149</v>
      </c>
      <c r="F5920" s="59">
        <v>19.524892528536288</v>
      </c>
      <c r="G5920" s="45"/>
    </row>
    <row r="5921" spans="2:7" s="40" customFormat="1">
      <c r="B5921" s="58">
        <v>41701</v>
      </c>
      <c r="C5921" s="63" t="s">
        <v>86</v>
      </c>
      <c r="D5921" s="59">
        <v>28.544269349921265</v>
      </c>
      <c r="E5921" s="59">
        <v>50.230180852599496</v>
      </c>
      <c r="F5921" s="59">
        <v>21.685911502678231</v>
      </c>
      <c r="G5921" s="45"/>
    </row>
    <row r="5922" spans="2:7" s="40" customFormat="1">
      <c r="B5922" s="58">
        <v>41701</v>
      </c>
      <c r="C5922" s="63" t="s">
        <v>87</v>
      </c>
      <c r="D5922" s="59">
        <v>60.308998727421354</v>
      </c>
      <c r="E5922" s="59">
        <v>94.31009817554272</v>
      </c>
      <c r="F5922" s="59">
        <v>34.001099448121366</v>
      </c>
      <c r="G5922" s="45"/>
    </row>
    <row r="5923" spans="2:7" s="40" customFormat="1">
      <c r="B5923" s="58">
        <v>41701</v>
      </c>
      <c r="C5923" s="63" t="s">
        <v>88</v>
      </c>
      <c r="D5923" s="59">
        <v>47.411906722478072</v>
      </c>
      <c r="E5923" s="59">
        <v>75.865974059243925</v>
      </c>
      <c r="F5923" s="59">
        <v>28.454067336765853</v>
      </c>
      <c r="G5923" s="45"/>
    </row>
    <row r="5924" spans="2:7" s="40" customFormat="1">
      <c r="B5924" s="58">
        <v>41701</v>
      </c>
      <c r="C5924" s="63" t="s">
        <v>89</v>
      </c>
      <c r="D5924" s="59">
        <v>34.278940486258726</v>
      </c>
      <c r="E5924" s="59">
        <v>59.24764867034402</v>
      </c>
      <c r="F5924" s="59">
        <v>24.968708184085294</v>
      </c>
      <c r="G5924" s="45"/>
    </row>
    <row r="5925" spans="2:7" s="40" customFormat="1">
      <c r="B5925" s="58">
        <v>41701</v>
      </c>
      <c r="C5925" s="63" t="s">
        <v>90</v>
      </c>
      <c r="D5925" s="59">
        <v>30.386470341625742</v>
      </c>
      <c r="E5925" s="59">
        <v>59.141891054014081</v>
      </c>
      <c r="F5925" s="59">
        <v>28.755420712388339</v>
      </c>
      <c r="G5925" s="45"/>
    </row>
    <row r="5926" spans="2:7" s="40" customFormat="1">
      <c r="B5926" s="58">
        <v>41701</v>
      </c>
      <c r="C5926" s="63" t="s">
        <v>91</v>
      </c>
      <c r="D5926" s="59">
        <v>22.803729893677811</v>
      </c>
      <c r="E5926" s="59">
        <v>44.43464796157302</v>
      </c>
      <c r="F5926" s="59">
        <v>21.630918067895209</v>
      </c>
      <c r="G5926" s="45"/>
    </row>
    <row r="5927" spans="2:7" s="40" customFormat="1">
      <c r="B5927" s="58">
        <v>41701</v>
      </c>
      <c r="C5927" s="63" t="s">
        <v>92</v>
      </c>
      <c r="D5927" s="59">
        <v>21.370950445217449</v>
      </c>
      <c r="E5927" s="59">
        <v>41.295049633394925</v>
      </c>
      <c r="F5927" s="59">
        <v>19.924099188177475</v>
      </c>
      <c r="G5927" s="45"/>
    </row>
    <row r="5928" spans="2:7" s="40" customFormat="1">
      <c r="B5928" s="58">
        <v>41701</v>
      </c>
      <c r="C5928" s="63" t="s">
        <v>93</v>
      </c>
      <c r="D5928" s="59">
        <v>25.29700833033645</v>
      </c>
      <c r="E5928" s="59">
        <v>48.879852644450317</v>
      </c>
      <c r="F5928" s="59">
        <v>23.582844314113867</v>
      </c>
      <c r="G5928" s="45"/>
    </row>
    <row r="5929" spans="2:7" s="40" customFormat="1">
      <c r="B5929" s="58">
        <v>41701</v>
      </c>
      <c r="C5929" s="63" t="s">
        <v>94</v>
      </c>
      <c r="D5929" s="59">
        <v>28.068003013767157</v>
      </c>
      <c r="E5929" s="59">
        <v>51.070527686258998</v>
      </c>
      <c r="F5929" s="59">
        <v>23.002524672491841</v>
      </c>
      <c r="G5929" s="45"/>
    </row>
    <row r="5930" spans="2:7" s="40" customFormat="1">
      <c r="B5930" s="58">
        <v>41701</v>
      </c>
      <c r="C5930" s="63" t="s">
        <v>95</v>
      </c>
      <c r="D5930" s="59">
        <v>36.091291805221204</v>
      </c>
      <c r="E5930" s="59">
        <v>66.143973110359852</v>
      </c>
      <c r="F5930" s="59">
        <v>30.052681305138648</v>
      </c>
      <c r="G5930" s="45"/>
    </row>
    <row r="5931" spans="2:7" s="40" customFormat="1">
      <c r="B5931" s="58">
        <v>41701</v>
      </c>
      <c r="C5931" s="63" t="s">
        <v>96</v>
      </c>
      <c r="D5931" s="59">
        <v>34.188006980864728</v>
      </c>
      <c r="E5931" s="59">
        <v>60.24848958836342</v>
      </c>
      <c r="F5931" s="59">
        <v>26.060482607498692</v>
      </c>
      <c r="G5931" s="45"/>
    </row>
    <row r="5932" spans="2:7" s="40" customFormat="1">
      <c r="B5932" s="58">
        <v>41701</v>
      </c>
      <c r="C5932" s="63" t="s">
        <v>97</v>
      </c>
      <c r="D5932" s="59">
        <v>55.497912157206173</v>
      </c>
      <c r="E5932" s="59">
        <v>94.861012209542409</v>
      </c>
      <c r="F5932" s="59">
        <v>39.363100052336236</v>
      </c>
      <c r="G5932" s="45"/>
    </row>
    <row r="5933" spans="2:7" s="40" customFormat="1">
      <c r="B5933" s="58">
        <v>41701</v>
      </c>
      <c r="C5933" s="63" t="s">
        <v>98</v>
      </c>
      <c r="D5933" s="59">
        <v>64.132110093606386</v>
      </c>
      <c r="E5933" s="59">
        <v>119.86030386652725</v>
      </c>
      <c r="F5933" s="59">
        <v>55.728193772920861</v>
      </c>
      <c r="G5933" s="45"/>
    </row>
    <row r="5934" spans="2:7" s="40" customFormat="1">
      <c r="B5934" s="58">
        <v>41701</v>
      </c>
      <c r="C5934" s="63" t="s">
        <v>99</v>
      </c>
      <c r="D5934" s="59">
        <v>150.19764172923837</v>
      </c>
      <c r="E5934" s="59">
        <v>223.48682530866432</v>
      </c>
      <c r="F5934" s="59">
        <v>73.289183579425952</v>
      </c>
      <c r="G5934" s="45"/>
    </row>
    <row r="5935" spans="2:7" s="40" customFormat="1">
      <c r="B5935" s="58">
        <v>41701</v>
      </c>
      <c r="C5935" s="63" t="s">
        <v>100</v>
      </c>
      <c r="D5935" s="59">
        <v>115.64619916020955</v>
      </c>
      <c r="E5935" s="59">
        <v>182.25397175488936</v>
      </c>
      <c r="F5935" s="59">
        <v>66.607772594679815</v>
      </c>
      <c r="G5935" s="45"/>
    </row>
    <row r="5936" spans="2:7" s="40" customFormat="1">
      <c r="B5936" s="58">
        <v>41701</v>
      </c>
      <c r="C5936" s="63" t="s">
        <v>101</v>
      </c>
      <c r="D5936" s="59">
        <v>108.05296964262762</v>
      </c>
      <c r="E5936" s="59">
        <v>169.97141214249683</v>
      </c>
      <c r="F5936" s="59">
        <v>61.918442499869215</v>
      </c>
      <c r="G5936" s="45"/>
    </row>
    <row r="5937" spans="2:7" s="40" customFormat="1">
      <c r="B5937" s="58">
        <v>41701</v>
      </c>
      <c r="C5937" s="63" t="s">
        <v>102</v>
      </c>
      <c r="D5937" s="59">
        <v>132.12711564393379</v>
      </c>
      <c r="E5937" s="59">
        <v>187.92271170218595</v>
      </c>
      <c r="F5937" s="59">
        <v>55.795596058252158</v>
      </c>
      <c r="G5937" s="45"/>
    </row>
    <row r="5938" spans="2:7" s="40" customFormat="1">
      <c r="B5938" s="58">
        <v>41701</v>
      </c>
      <c r="C5938" s="63" t="s">
        <v>103</v>
      </c>
      <c r="D5938" s="59">
        <v>178.7767795966657</v>
      </c>
      <c r="E5938" s="59">
        <v>243.80173916545201</v>
      </c>
      <c r="F5938" s="59">
        <v>65.024959568786301</v>
      </c>
      <c r="G5938" s="45"/>
    </row>
    <row r="5939" spans="2:7" s="40" customFormat="1">
      <c r="B5939" s="58">
        <v>41701</v>
      </c>
      <c r="C5939" s="63" t="s">
        <v>104</v>
      </c>
      <c r="D5939" s="59">
        <v>216.9762872316555</v>
      </c>
      <c r="E5939" s="59">
        <v>289.31939430502445</v>
      </c>
      <c r="F5939" s="59">
        <v>72.343107073368941</v>
      </c>
      <c r="G5939" s="45"/>
    </row>
    <row r="5940" spans="2:7" s="40" customFormat="1">
      <c r="B5940" s="58">
        <v>41701</v>
      </c>
      <c r="C5940" s="63" t="s">
        <v>105</v>
      </c>
      <c r="D5940" s="59">
        <v>182.74346358748676</v>
      </c>
      <c r="E5940" s="59">
        <v>249.15244943584878</v>
      </c>
      <c r="F5940" s="59">
        <v>66.408985848362022</v>
      </c>
      <c r="G5940" s="45"/>
    </row>
    <row r="5941" spans="2:7" s="40" customFormat="1">
      <c r="B5941" s="58">
        <v>41701</v>
      </c>
      <c r="C5941" s="63" t="s">
        <v>106</v>
      </c>
      <c r="D5941" s="59">
        <v>198.36880538369078</v>
      </c>
      <c r="E5941" s="59">
        <v>260.58903822974185</v>
      </c>
      <c r="F5941" s="59">
        <v>62.220232846051061</v>
      </c>
      <c r="G5941" s="45"/>
    </row>
    <row r="5942" spans="2:7" s="40" customFormat="1">
      <c r="B5942" s="58">
        <v>41701</v>
      </c>
      <c r="C5942" s="63" t="s">
        <v>107</v>
      </c>
      <c r="D5942" s="59">
        <v>182.85859272830683</v>
      </c>
      <c r="E5942" s="59">
        <v>245.31491505905112</v>
      </c>
      <c r="F5942" s="59">
        <v>62.456322330744285</v>
      </c>
      <c r="G5942" s="45"/>
    </row>
    <row r="5943" spans="2:7" s="40" customFormat="1">
      <c r="B5943" s="58">
        <v>41701</v>
      </c>
      <c r="C5943" s="63" t="s">
        <v>108</v>
      </c>
      <c r="D5943" s="59">
        <v>121.97977384683124</v>
      </c>
      <c r="E5943" s="59">
        <v>175.86913538969327</v>
      </c>
      <c r="F5943" s="59">
        <v>53.889361542862034</v>
      </c>
      <c r="G5943" s="45"/>
    </row>
    <row r="5944" spans="2:7" s="40" customFormat="1">
      <c r="B5944" s="58">
        <v>41701</v>
      </c>
      <c r="C5944" s="63" t="s">
        <v>109</v>
      </c>
      <c r="D5944" s="59">
        <v>79.641724137050403</v>
      </c>
      <c r="E5944" s="59">
        <v>126.82890527372304</v>
      </c>
      <c r="F5944" s="59">
        <v>47.187181136672635</v>
      </c>
      <c r="G5944" s="45"/>
    </row>
    <row r="5945" spans="2:7" s="40" customFormat="1">
      <c r="B5945" s="58">
        <v>41701</v>
      </c>
      <c r="C5945" s="63" t="s">
        <v>110</v>
      </c>
      <c r="D5945" s="59">
        <v>44.150082520519319</v>
      </c>
      <c r="E5945" s="59">
        <v>86.441794406447556</v>
      </c>
      <c r="F5945" s="59">
        <v>42.291711885928237</v>
      </c>
      <c r="G5945" s="45"/>
    </row>
    <row r="5946" spans="2:7" s="40" customFormat="1">
      <c r="B5946" s="58">
        <v>41701</v>
      </c>
      <c r="C5946" s="63" t="s">
        <v>111</v>
      </c>
      <c r="D5946" s="59">
        <v>59.335349926785213</v>
      </c>
      <c r="E5946" s="59">
        <v>99.158729868739826</v>
      </c>
      <c r="F5946" s="59">
        <v>39.823379941954613</v>
      </c>
      <c r="G5946" s="45"/>
    </row>
    <row r="5947" spans="2:7" s="40" customFormat="1">
      <c r="B5947" s="58">
        <v>41701</v>
      </c>
      <c r="C5947" s="63" t="s">
        <v>112</v>
      </c>
      <c r="D5947" s="59">
        <v>27.854526917469144</v>
      </c>
      <c r="E5947" s="59">
        <v>63.001107020681779</v>
      </c>
      <c r="F5947" s="59">
        <v>35.146580103212635</v>
      </c>
      <c r="G5947" s="45"/>
    </row>
    <row r="5948" spans="2:7" s="40" customFormat="1">
      <c r="B5948" s="58">
        <v>41701</v>
      </c>
      <c r="C5948" s="63" t="s">
        <v>113</v>
      </c>
      <c r="D5948" s="59">
        <v>26.303476848122745</v>
      </c>
      <c r="E5948" s="59">
        <v>59.882036160683668</v>
      </c>
      <c r="F5948" s="59">
        <v>33.578559312560927</v>
      </c>
      <c r="G5948" s="45"/>
    </row>
    <row r="5949" spans="2:7" s="40" customFormat="1">
      <c r="B5949" s="58">
        <v>41701</v>
      </c>
      <c r="C5949" s="63" t="s">
        <v>114</v>
      </c>
      <c r="D5949" s="59">
        <v>50.564154926262972</v>
      </c>
      <c r="E5949" s="59">
        <v>86.875377497647293</v>
      </c>
      <c r="F5949" s="59">
        <v>36.31122257138432</v>
      </c>
      <c r="G5949" s="45"/>
    </row>
    <row r="5950" spans="2:7" s="40" customFormat="1">
      <c r="B5950" s="58">
        <v>41701</v>
      </c>
      <c r="C5950" s="63" t="s">
        <v>115</v>
      </c>
      <c r="D5950" s="59">
        <v>47.1514544702001</v>
      </c>
      <c r="E5950" s="59">
        <v>82.217840869550116</v>
      </c>
      <c r="F5950" s="59">
        <v>35.066386399350016</v>
      </c>
      <c r="G5950" s="45"/>
    </row>
    <row r="5951" spans="2:7" s="40" customFormat="1">
      <c r="B5951" s="58">
        <v>41701</v>
      </c>
      <c r="C5951" s="63" t="s">
        <v>116</v>
      </c>
      <c r="D5951" s="59">
        <v>20.2586674455832</v>
      </c>
      <c r="E5951" s="59">
        <v>46.901549700361549</v>
      </c>
      <c r="F5951" s="59">
        <v>26.64288225477835</v>
      </c>
      <c r="G5951" s="45"/>
    </row>
    <row r="5952" spans="2:7" s="40" customFormat="1">
      <c r="B5952" s="58">
        <v>41701</v>
      </c>
      <c r="C5952" s="63" t="s">
        <v>117</v>
      </c>
      <c r="D5952" s="59">
        <v>17.679906525292537</v>
      </c>
      <c r="E5952" s="59">
        <v>41.79430945279465</v>
      </c>
      <c r="F5952" s="59">
        <v>24.114402927502113</v>
      </c>
      <c r="G5952" s="45"/>
    </row>
    <row r="5953" spans="2:7" s="40" customFormat="1">
      <c r="B5953" s="58">
        <v>41701</v>
      </c>
      <c r="C5953" s="63" t="s">
        <v>118</v>
      </c>
      <c r="D5953" s="59">
        <v>25.118440426780449</v>
      </c>
      <c r="E5953" s="59">
        <v>53.176216720447741</v>
      </c>
      <c r="F5953" s="59">
        <v>28.057776293667292</v>
      </c>
      <c r="G5953" s="45"/>
    </row>
    <row r="5954" spans="2:7" s="40" customFormat="1">
      <c r="B5954" s="58">
        <v>41701</v>
      </c>
      <c r="C5954" s="63" t="s">
        <v>119</v>
      </c>
      <c r="D5954" s="59">
        <v>38.550760481389901</v>
      </c>
      <c r="E5954" s="59">
        <v>70.788891836117074</v>
      </c>
      <c r="F5954" s="59">
        <v>32.238131354727173</v>
      </c>
      <c r="G5954" s="45"/>
    </row>
    <row r="5955" spans="2:7" s="40" customFormat="1">
      <c r="B5955" s="58">
        <v>41701</v>
      </c>
      <c r="C5955" s="63" t="s">
        <v>120</v>
      </c>
      <c r="D5955" s="59">
        <v>33.917289622730713</v>
      </c>
      <c r="E5955" s="59">
        <v>65.831420731960065</v>
      </c>
      <c r="F5955" s="59">
        <v>31.914131109229352</v>
      </c>
      <c r="G5955" s="45"/>
    </row>
    <row r="5956" spans="2:7" s="40" customFormat="1">
      <c r="B5956" s="58">
        <v>41701</v>
      </c>
      <c r="C5956" s="63" t="s">
        <v>121</v>
      </c>
      <c r="D5956" s="59">
        <v>25.302068794110504</v>
      </c>
      <c r="E5956" s="59">
        <v>50.582087180949323</v>
      </c>
      <c r="F5956" s="59">
        <v>25.280018386838819</v>
      </c>
      <c r="G5956" s="45"/>
    </row>
    <row r="5957" spans="2:7" s="40" customFormat="1">
      <c r="B5957" s="58">
        <v>41701</v>
      </c>
      <c r="C5957" s="63" t="s">
        <v>122</v>
      </c>
      <c r="D5957" s="59">
        <v>21.106932908653427</v>
      </c>
      <c r="E5957" s="59">
        <v>39.91706239992579</v>
      </c>
      <c r="F5957" s="59">
        <v>18.810129491272363</v>
      </c>
      <c r="G5957" s="45"/>
    </row>
    <row r="5958" spans="2:7" s="40" customFormat="1">
      <c r="B5958" s="58">
        <v>41701</v>
      </c>
      <c r="C5958" s="63" t="s">
        <v>123</v>
      </c>
      <c r="D5958" s="59">
        <v>13.957430350131588</v>
      </c>
      <c r="E5958" s="59">
        <v>32.041092861420566</v>
      </c>
      <c r="F5958" s="59">
        <v>18.083662511288978</v>
      </c>
      <c r="G5958" s="45"/>
    </row>
    <row r="5959" spans="2:7" s="40" customFormat="1">
      <c r="B5959" s="58">
        <v>41701</v>
      </c>
      <c r="C5959" s="63" t="s">
        <v>124</v>
      </c>
      <c r="D5959" s="59">
        <v>10.596751040702726</v>
      </c>
      <c r="E5959" s="59">
        <v>25.564929100864497</v>
      </c>
      <c r="F5959" s="59">
        <v>14.968178060161771</v>
      </c>
      <c r="G5959" s="45"/>
    </row>
    <row r="5960" spans="2:7" s="40" customFormat="1">
      <c r="B5960" s="58">
        <v>41701</v>
      </c>
      <c r="C5960" s="63" t="s">
        <v>125</v>
      </c>
      <c r="D5960" s="59">
        <v>10.971627652452822</v>
      </c>
      <c r="E5960" s="59">
        <v>27.083061312983578</v>
      </c>
      <c r="F5960" s="59">
        <v>16.111433660530757</v>
      </c>
      <c r="G5960" s="45"/>
    </row>
    <row r="5961" spans="2:7" s="40" customFormat="1">
      <c r="B5961" s="58">
        <v>41702</v>
      </c>
      <c r="C5961" s="75">
        <v>0</v>
      </c>
      <c r="D5961" s="59">
        <v>15.253577662053926</v>
      </c>
      <c r="E5961" s="59">
        <v>29.263907212162252</v>
      </c>
      <c r="F5961" s="59">
        <v>14.010329550108326</v>
      </c>
      <c r="G5961" s="45"/>
    </row>
    <row r="5962" spans="2:7" s="40" customFormat="1">
      <c r="B5962" s="58">
        <v>41702</v>
      </c>
      <c r="C5962" s="63" t="s">
        <v>31</v>
      </c>
      <c r="D5962" s="59">
        <v>8.6171249745722189</v>
      </c>
      <c r="E5962" s="59">
        <v>23.236254891265911</v>
      </c>
      <c r="F5962" s="59">
        <v>14.619129916693693</v>
      </c>
      <c r="G5962" s="45"/>
    </row>
    <row r="5963" spans="2:7" s="40" customFormat="1">
      <c r="B5963" s="58">
        <v>41702</v>
      </c>
      <c r="C5963" s="63" t="s">
        <v>32</v>
      </c>
      <c r="D5963" s="59">
        <v>11.657463081861003</v>
      </c>
      <c r="E5963" s="59">
        <v>26.913491491923679</v>
      </c>
      <c r="F5963" s="59">
        <v>15.256028410062676</v>
      </c>
      <c r="G5963" s="45"/>
    </row>
    <row r="5964" spans="2:7" s="40" customFormat="1">
      <c r="B5964" s="58">
        <v>41702</v>
      </c>
      <c r="C5964" s="63" t="s">
        <v>33</v>
      </c>
      <c r="D5964" s="59">
        <v>11.625607378622995</v>
      </c>
      <c r="E5964" s="59">
        <v>26.657443070343835</v>
      </c>
      <c r="F5964" s="59">
        <v>15.03183569172084</v>
      </c>
      <c r="G5964" s="45"/>
    </row>
    <row r="5965" spans="2:7" s="40" customFormat="1">
      <c r="B5965" s="58">
        <v>41702</v>
      </c>
      <c r="C5965" s="63" t="s">
        <v>34</v>
      </c>
      <c r="D5965" s="59">
        <v>17.417388413690489</v>
      </c>
      <c r="E5965" s="59">
        <v>33.178097435179886</v>
      </c>
      <c r="F5965" s="59">
        <v>15.760709021489397</v>
      </c>
      <c r="G5965" s="45"/>
    </row>
    <row r="5966" spans="2:7" s="40" customFormat="1">
      <c r="B5966" s="58">
        <v>41702</v>
      </c>
      <c r="C5966" s="63" t="s">
        <v>35</v>
      </c>
      <c r="D5966" s="59">
        <v>11.080146200312855</v>
      </c>
      <c r="E5966" s="59">
        <v>27.994517609023028</v>
      </c>
      <c r="F5966" s="59">
        <v>16.914371408710174</v>
      </c>
      <c r="G5966" s="45"/>
    </row>
    <row r="5967" spans="2:7" s="40" customFormat="1">
      <c r="B5967" s="58">
        <v>41702</v>
      </c>
      <c r="C5967" s="63" t="s">
        <v>36</v>
      </c>
      <c r="D5967" s="59">
        <v>12.729069350349283</v>
      </c>
      <c r="E5967" s="59">
        <v>29.972517557061828</v>
      </c>
      <c r="F5967" s="59">
        <v>17.243448206712543</v>
      </c>
      <c r="G5967" s="45"/>
    </row>
    <row r="5968" spans="2:7" s="40" customFormat="1">
      <c r="B5968" s="58">
        <v>41702</v>
      </c>
      <c r="C5968" s="63" t="s">
        <v>37</v>
      </c>
      <c r="D5968" s="59">
        <v>13.318178614331433</v>
      </c>
      <c r="E5968" s="59">
        <v>28.444467801162755</v>
      </c>
      <c r="F5968" s="59">
        <v>15.126289186831322</v>
      </c>
      <c r="G5968" s="45"/>
    </row>
    <row r="5969" spans="2:7" s="40" customFormat="1">
      <c r="B5969" s="58">
        <v>41702</v>
      </c>
      <c r="C5969" s="63" t="s">
        <v>38</v>
      </c>
      <c r="D5969" s="59">
        <v>19.827825747325114</v>
      </c>
      <c r="E5969" s="59">
        <v>41.325918174314943</v>
      </c>
      <c r="F5969" s="59">
        <v>21.498092426989828</v>
      </c>
      <c r="G5969" s="45"/>
    </row>
    <row r="5970" spans="2:7" s="40" customFormat="1">
      <c r="B5970" s="58">
        <v>41702</v>
      </c>
      <c r="C5970" s="63" t="s">
        <v>39</v>
      </c>
      <c r="D5970" s="59">
        <v>21.166567544471462</v>
      </c>
      <c r="E5970" s="59">
        <v>43.411158406573684</v>
      </c>
      <c r="F5970" s="59">
        <v>22.244590862102221</v>
      </c>
      <c r="G5970" s="45"/>
    </row>
    <row r="5971" spans="2:7" s="40" customFormat="1">
      <c r="B5971" s="58">
        <v>41702</v>
      </c>
      <c r="C5971" s="63" t="s">
        <v>40</v>
      </c>
      <c r="D5971" s="59">
        <v>23.415433721628041</v>
      </c>
      <c r="E5971" s="59">
        <v>47.816194255801015</v>
      </c>
      <c r="F5971" s="59">
        <v>24.400760534172974</v>
      </c>
      <c r="G5971" s="45"/>
    </row>
    <row r="5972" spans="2:7" s="40" customFormat="1">
      <c r="B5972" s="58">
        <v>41702</v>
      </c>
      <c r="C5972" s="63" t="s">
        <v>41</v>
      </c>
      <c r="D5972" s="59">
        <v>22.677179367377853</v>
      </c>
      <c r="E5972" s="59">
        <v>47.250466624371363</v>
      </c>
      <c r="F5972" s="59">
        <v>24.57328725699351</v>
      </c>
      <c r="G5972" s="45"/>
    </row>
    <row r="5973" spans="2:7" s="40" customFormat="1">
      <c r="B5973" s="58">
        <v>41702</v>
      </c>
      <c r="C5973" s="63" t="s">
        <v>42</v>
      </c>
      <c r="D5973" s="59">
        <v>32.5282354268844</v>
      </c>
      <c r="E5973" s="59">
        <v>53.558608059267542</v>
      </c>
      <c r="F5973" s="59">
        <v>21.030372632383141</v>
      </c>
      <c r="G5973" s="45"/>
    </row>
    <row r="5974" spans="2:7" s="40" customFormat="1">
      <c r="B5974" s="58">
        <v>41702</v>
      </c>
      <c r="C5974" s="63" t="s">
        <v>43</v>
      </c>
      <c r="D5974" s="59">
        <v>7.0240279304018145</v>
      </c>
      <c r="E5974" s="59">
        <v>24.256814929745296</v>
      </c>
      <c r="F5974" s="59">
        <v>17.232786999343482</v>
      </c>
      <c r="G5974" s="45"/>
    </row>
    <row r="5975" spans="2:7" s="40" customFormat="1">
      <c r="B5975" s="58">
        <v>41702</v>
      </c>
      <c r="C5975" s="63" t="s">
        <v>44</v>
      </c>
      <c r="D5975" s="59">
        <v>9.2299492156783867</v>
      </c>
      <c r="E5975" s="59">
        <v>27.218576047883506</v>
      </c>
      <c r="F5975" s="59">
        <v>17.988626832205121</v>
      </c>
      <c r="G5975" s="45"/>
    </row>
    <row r="5976" spans="2:7" s="40" customFormat="1">
      <c r="B5976" s="58">
        <v>41702</v>
      </c>
      <c r="C5976" s="63" t="s">
        <v>45</v>
      </c>
      <c r="D5976" s="59">
        <v>6.5317798050616878</v>
      </c>
      <c r="E5976" s="59">
        <v>16.827494323229804</v>
      </c>
      <c r="F5976" s="59">
        <v>10.295714518168115</v>
      </c>
      <c r="G5976" s="45"/>
    </row>
    <row r="5977" spans="2:7" s="40" customFormat="1">
      <c r="B5977" s="58">
        <v>41702</v>
      </c>
      <c r="C5977" s="63" t="s">
        <v>46</v>
      </c>
      <c r="D5977" s="59">
        <v>9.8942601856585579</v>
      </c>
      <c r="E5977" s="59">
        <v>24.878192887974922</v>
      </c>
      <c r="F5977" s="59">
        <v>14.983932702316364</v>
      </c>
      <c r="G5977" s="45"/>
    </row>
    <row r="5978" spans="2:7" s="40" customFormat="1">
      <c r="B5978" s="58">
        <v>41702</v>
      </c>
      <c r="C5978" s="63" t="s">
        <v>47</v>
      </c>
      <c r="D5978" s="59">
        <v>5.6861135881034697</v>
      </c>
      <c r="E5978" s="59">
        <v>20.922857426347321</v>
      </c>
      <c r="F5978" s="59">
        <v>15.23674383824385</v>
      </c>
      <c r="G5978" s="45"/>
    </row>
    <row r="5979" spans="2:7" s="40" customFormat="1">
      <c r="B5979" s="58">
        <v>41702</v>
      </c>
      <c r="C5979" s="63" t="s">
        <v>48</v>
      </c>
      <c r="D5979" s="59">
        <v>6.7570949805917486</v>
      </c>
      <c r="E5979" s="59">
        <v>21.233282437727134</v>
      </c>
      <c r="F5979" s="59">
        <v>14.476187457135385</v>
      </c>
      <c r="G5979" s="45"/>
    </row>
    <row r="5980" spans="2:7" s="40" customFormat="1">
      <c r="B5980" s="58">
        <v>41702</v>
      </c>
      <c r="C5980" s="63" t="s">
        <v>49</v>
      </c>
      <c r="D5980" s="59">
        <v>6.02904760909556</v>
      </c>
      <c r="E5980" s="59">
        <v>23.371994336185836</v>
      </c>
      <c r="F5980" s="59">
        <v>17.342946727090276</v>
      </c>
      <c r="G5980" s="45"/>
    </row>
    <row r="5981" spans="2:7" s="40" customFormat="1">
      <c r="B5981" s="58">
        <v>41702</v>
      </c>
      <c r="C5981" s="63" t="s">
        <v>50</v>
      </c>
      <c r="D5981" s="59">
        <v>26.194277561762778</v>
      </c>
      <c r="E5981" s="59">
        <v>57.254919992515305</v>
      </c>
      <c r="F5981" s="59">
        <v>31.060642430752527</v>
      </c>
      <c r="G5981" s="45"/>
    </row>
    <row r="5982" spans="2:7" s="40" customFormat="1">
      <c r="B5982" s="58">
        <v>41702</v>
      </c>
      <c r="C5982" s="63" t="s">
        <v>51</v>
      </c>
      <c r="D5982" s="59">
        <v>24.599179486104365</v>
      </c>
      <c r="E5982" s="59">
        <v>54.454620428527008</v>
      </c>
      <c r="F5982" s="59">
        <v>29.855440942422643</v>
      </c>
      <c r="G5982" s="45"/>
    </row>
    <row r="5983" spans="2:7" s="40" customFormat="1">
      <c r="B5983" s="58">
        <v>41702</v>
      </c>
      <c r="C5983" s="63" t="s">
        <v>52</v>
      </c>
      <c r="D5983" s="59">
        <v>21.686741716055614</v>
      </c>
      <c r="E5983" s="59">
        <v>48.874238319100385</v>
      </c>
      <c r="F5983" s="59">
        <v>27.187496603044771</v>
      </c>
      <c r="G5983" s="45"/>
    </row>
    <row r="5984" spans="2:7" s="40" customFormat="1">
      <c r="B5984" s="58">
        <v>41702</v>
      </c>
      <c r="C5984" s="63" t="s">
        <v>53</v>
      </c>
      <c r="D5984" s="59">
        <v>18.377914063084759</v>
      </c>
      <c r="E5984" s="59">
        <v>41.540098863874832</v>
      </c>
      <c r="F5984" s="59">
        <v>23.162184800790072</v>
      </c>
      <c r="G5984" s="45"/>
    </row>
    <row r="5985" spans="2:7" s="40" customFormat="1">
      <c r="B5985" s="58">
        <v>41702</v>
      </c>
      <c r="C5985" s="63" t="s">
        <v>54</v>
      </c>
      <c r="D5985" s="59">
        <v>27.653163655603166</v>
      </c>
      <c r="E5985" s="59">
        <v>55.901029122966136</v>
      </c>
      <c r="F5985" s="59">
        <v>28.247865467362971</v>
      </c>
      <c r="G5985" s="45"/>
    </row>
    <row r="5986" spans="2:7" s="40" customFormat="1">
      <c r="B5986" s="58">
        <v>41702</v>
      </c>
      <c r="C5986" s="63" t="s">
        <v>55</v>
      </c>
      <c r="D5986" s="59">
        <v>36.221951276341386</v>
      </c>
      <c r="E5986" s="59">
        <v>65.001606336400613</v>
      </c>
      <c r="F5986" s="59">
        <v>28.779655060059227</v>
      </c>
      <c r="G5986" s="45"/>
    </row>
    <row r="5987" spans="2:7" s="40" customFormat="1">
      <c r="B5987" s="58">
        <v>41702</v>
      </c>
      <c r="C5987" s="63" t="s">
        <v>56</v>
      </c>
      <c r="D5987" s="59">
        <v>33.491590514806681</v>
      </c>
      <c r="E5987" s="59">
        <v>58.661811550384463</v>
      </c>
      <c r="F5987" s="59">
        <v>25.170221035577782</v>
      </c>
      <c r="G5987" s="45"/>
    </row>
    <row r="5988" spans="2:7" s="40" customFormat="1">
      <c r="B5988" s="58">
        <v>41702</v>
      </c>
      <c r="C5988" s="63" t="s">
        <v>57</v>
      </c>
      <c r="D5988" s="59">
        <v>21.828390952241662</v>
      </c>
      <c r="E5988" s="59">
        <v>49.456015682470039</v>
      </c>
      <c r="F5988" s="59">
        <v>27.627624730228376</v>
      </c>
      <c r="G5988" s="45"/>
    </row>
    <row r="5989" spans="2:7" s="40" customFormat="1">
      <c r="B5989" s="58">
        <v>41702</v>
      </c>
      <c r="C5989" s="63" t="s">
        <v>58</v>
      </c>
      <c r="D5989" s="59">
        <v>44.353962662181502</v>
      </c>
      <c r="E5989" s="59">
        <v>77.505637737073044</v>
      </c>
      <c r="F5989" s="59">
        <v>33.151675074891543</v>
      </c>
      <c r="G5989" s="45"/>
    </row>
    <row r="5990" spans="2:7" s="40" customFormat="1">
      <c r="B5990" s="58">
        <v>41702</v>
      </c>
      <c r="C5990" s="63" t="s">
        <v>59</v>
      </c>
      <c r="D5990" s="59">
        <v>72.439632010952792</v>
      </c>
      <c r="E5990" s="59">
        <v>108.53976391993426</v>
      </c>
      <c r="F5990" s="59">
        <v>36.100131908981467</v>
      </c>
      <c r="G5990" s="45"/>
    </row>
    <row r="5991" spans="2:7" s="40" customFormat="1">
      <c r="B5991" s="58">
        <v>41702</v>
      </c>
      <c r="C5991" s="63" t="s">
        <v>60</v>
      </c>
      <c r="D5991" s="59">
        <v>116.86144454409032</v>
      </c>
      <c r="E5991" s="59">
        <v>165.00476170120007</v>
      </c>
      <c r="F5991" s="59">
        <v>48.143317157109749</v>
      </c>
      <c r="G5991" s="45"/>
    </row>
    <row r="5992" spans="2:7" s="40" customFormat="1">
      <c r="B5992" s="58">
        <v>41702</v>
      </c>
      <c r="C5992" s="63" t="s">
        <v>61</v>
      </c>
      <c r="D5992" s="59">
        <v>189.91745723326932</v>
      </c>
      <c r="E5992" s="59">
        <v>258.57978402344338</v>
      </c>
      <c r="F5992" s="59">
        <v>68.662326790174063</v>
      </c>
      <c r="G5992" s="45"/>
    </row>
    <row r="5993" spans="2:7" s="40" customFormat="1">
      <c r="B5993" s="58">
        <v>41702</v>
      </c>
      <c r="C5993" s="63" t="s">
        <v>62</v>
      </c>
      <c r="D5993" s="59">
        <v>239.19633760952212</v>
      </c>
      <c r="E5993" s="59">
        <v>316.97440237300799</v>
      </c>
      <c r="F5993" s="59">
        <v>77.778064763485872</v>
      </c>
      <c r="G5993" s="45"/>
    </row>
    <row r="5994" spans="2:7" s="40" customFormat="1">
      <c r="B5994" s="58">
        <v>41702</v>
      </c>
      <c r="C5994" s="63" t="s">
        <v>63</v>
      </c>
      <c r="D5994" s="59">
        <v>94.480903780224537</v>
      </c>
      <c r="E5994" s="59">
        <v>138.59855879031605</v>
      </c>
      <c r="F5994" s="59">
        <v>44.117655010091511</v>
      </c>
      <c r="G5994" s="45"/>
    </row>
    <row r="5995" spans="2:7" s="40" customFormat="1">
      <c r="B5995" s="58">
        <v>41702</v>
      </c>
      <c r="C5995" s="63" t="s">
        <v>64</v>
      </c>
      <c r="D5995" s="59">
        <v>83.534972815105704</v>
      </c>
      <c r="E5995" s="59">
        <v>124.37730656042467</v>
      </c>
      <c r="F5995" s="59">
        <v>40.842333745318967</v>
      </c>
      <c r="G5995" s="45"/>
    </row>
    <row r="5996" spans="2:7" s="40" customFormat="1">
      <c r="B5996" s="58">
        <v>41702</v>
      </c>
      <c r="C5996" s="63" t="s">
        <v>65</v>
      </c>
      <c r="D5996" s="59">
        <v>92.985339408104167</v>
      </c>
      <c r="E5996" s="59">
        <v>133.79086538451898</v>
      </c>
      <c r="F5996" s="59">
        <v>40.805525976414813</v>
      </c>
      <c r="G5996" s="45"/>
    </row>
    <row r="5997" spans="2:7" s="40" customFormat="1">
      <c r="B5997" s="58">
        <v>41702</v>
      </c>
      <c r="C5997" s="63" t="s">
        <v>66</v>
      </c>
      <c r="D5997" s="59">
        <v>95.022844268004704</v>
      </c>
      <c r="E5997" s="59">
        <v>140.8518800168147</v>
      </c>
      <c r="F5997" s="59">
        <v>45.82903574881</v>
      </c>
      <c r="G5997" s="45"/>
    </row>
    <row r="5998" spans="2:7" s="40" customFormat="1">
      <c r="B5998" s="58">
        <v>41702</v>
      </c>
      <c r="C5998" s="63" t="s">
        <v>67</v>
      </c>
      <c r="D5998" s="59">
        <v>74.809387376385445</v>
      </c>
      <c r="E5998" s="59">
        <v>112.72628738713175</v>
      </c>
      <c r="F5998" s="59">
        <v>37.916900010746303</v>
      </c>
      <c r="G5998" s="45"/>
    </row>
    <row r="5999" spans="2:7" s="40" customFormat="1">
      <c r="B5999" s="58">
        <v>41702</v>
      </c>
      <c r="C5999" s="63" t="s">
        <v>68</v>
      </c>
      <c r="D5999" s="59">
        <v>43.763874822261386</v>
      </c>
      <c r="E5999" s="59">
        <v>69.369610661897994</v>
      </c>
      <c r="F5999" s="59">
        <v>25.605735839636608</v>
      </c>
      <c r="G5999" s="45"/>
    </row>
    <row r="6000" spans="2:7" s="40" customFormat="1">
      <c r="B6000" s="58">
        <v>41702</v>
      </c>
      <c r="C6000" s="63" t="s">
        <v>69</v>
      </c>
      <c r="D6000" s="59">
        <v>57.263918859824898</v>
      </c>
      <c r="E6000" s="59">
        <v>88.451569152946448</v>
      </c>
      <c r="F6000" s="59">
        <v>31.18765029312155</v>
      </c>
      <c r="G6000" s="45"/>
    </row>
    <row r="6001" spans="2:7" s="40" customFormat="1">
      <c r="B6001" s="58">
        <v>41702</v>
      </c>
      <c r="C6001" s="63" t="s">
        <v>70</v>
      </c>
      <c r="D6001" s="59">
        <v>35.216217691511169</v>
      </c>
      <c r="E6001" s="59">
        <v>59.735283495813832</v>
      </c>
      <c r="F6001" s="59">
        <v>24.519065804302663</v>
      </c>
      <c r="G6001" s="45"/>
    </row>
    <row r="6002" spans="2:7" s="40" customFormat="1">
      <c r="B6002" s="58">
        <v>41702</v>
      </c>
      <c r="C6002" s="63" t="s">
        <v>71</v>
      </c>
      <c r="D6002" s="59">
        <v>30.181408408105856</v>
      </c>
      <c r="E6002" s="59">
        <v>54.580943574326952</v>
      </c>
      <c r="F6002" s="59">
        <v>24.399535166221096</v>
      </c>
      <c r="G6002" s="45"/>
    </row>
    <row r="6003" spans="2:7" s="40" customFormat="1">
      <c r="B6003" s="58">
        <v>41702</v>
      </c>
      <c r="C6003" s="63" t="s">
        <v>72</v>
      </c>
      <c r="D6003" s="59">
        <v>41.121341555206705</v>
      </c>
      <c r="E6003" s="59">
        <v>72.44430756974613</v>
      </c>
      <c r="F6003" s="59">
        <v>31.322966014539425</v>
      </c>
      <c r="G6003" s="45"/>
    </row>
    <row r="6004" spans="2:7" s="40" customFormat="1">
      <c r="B6004" s="58">
        <v>41702</v>
      </c>
      <c r="C6004" s="63" t="s">
        <v>73</v>
      </c>
      <c r="D6004" s="59">
        <v>28.061278354717309</v>
      </c>
      <c r="E6004" s="59">
        <v>51.288443660268953</v>
      </c>
      <c r="F6004" s="59">
        <v>23.227165305551644</v>
      </c>
      <c r="G6004" s="45"/>
    </row>
    <row r="6005" spans="2:7" s="40" customFormat="1">
      <c r="B6005" s="58">
        <v>41702</v>
      </c>
      <c r="C6005" s="63" t="s">
        <v>74</v>
      </c>
      <c r="D6005" s="59">
        <v>28.501206107087427</v>
      </c>
      <c r="E6005" s="59">
        <v>48.101820751620878</v>
      </c>
      <c r="F6005" s="59">
        <v>19.600614644533451</v>
      </c>
      <c r="G6005" s="45"/>
    </row>
    <row r="6006" spans="2:7" s="40" customFormat="1">
      <c r="B6006" s="58">
        <v>41702</v>
      </c>
      <c r="C6006" s="63" t="s">
        <v>75</v>
      </c>
      <c r="D6006" s="59">
        <v>24.665877482178427</v>
      </c>
      <c r="E6006" s="59">
        <v>42.861334541894053</v>
      </c>
      <c r="F6006" s="59">
        <v>18.195457059715626</v>
      </c>
      <c r="G6006" s="45"/>
    </row>
    <row r="6007" spans="2:7" s="40" customFormat="1">
      <c r="B6007" s="58">
        <v>41702</v>
      </c>
      <c r="C6007" s="63" t="s">
        <v>76</v>
      </c>
      <c r="D6007" s="59">
        <v>33.849364924214825</v>
      </c>
      <c r="E6007" s="59">
        <v>55.152724878486616</v>
      </c>
      <c r="F6007" s="59">
        <v>21.303359954271791</v>
      </c>
      <c r="G6007" s="45"/>
    </row>
    <row r="6008" spans="2:7" s="40" customFormat="1">
      <c r="B6008" s="58">
        <v>41702</v>
      </c>
      <c r="C6008" s="63" t="s">
        <v>77</v>
      </c>
      <c r="D6008" s="59">
        <v>19.834304024987169</v>
      </c>
      <c r="E6008" s="59">
        <v>35.642386606938423</v>
      </c>
      <c r="F6008" s="59">
        <v>15.808082581951254</v>
      </c>
      <c r="G6008" s="45"/>
    </row>
    <row r="6009" spans="2:7" s="40" customFormat="1">
      <c r="B6009" s="58">
        <v>41702</v>
      </c>
      <c r="C6009" s="63" t="s">
        <v>78</v>
      </c>
      <c r="D6009" s="59">
        <v>27.239287360867106</v>
      </c>
      <c r="E6009" s="59">
        <v>48.447550366780675</v>
      </c>
      <c r="F6009" s="59">
        <v>21.208263005913569</v>
      </c>
      <c r="G6009" s="45"/>
    </row>
    <row r="6010" spans="2:7" s="40" customFormat="1">
      <c r="B6010" s="58">
        <v>41702</v>
      </c>
      <c r="C6010" s="63" t="s">
        <v>79</v>
      </c>
      <c r="D6010" s="59">
        <v>17.006179922890436</v>
      </c>
      <c r="E6010" s="59">
        <v>32.733967499980189</v>
      </c>
      <c r="F6010" s="59">
        <v>15.727787577089753</v>
      </c>
      <c r="G6010" s="45"/>
    </row>
    <row r="6011" spans="2:7" s="40" customFormat="1">
      <c r="B6011" s="58">
        <v>41702</v>
      </c>
      <c r="C6011" s="63" t="s">
        <v>80</v>
      </c>
      <c r="D6011" s="59">
        <v>33.16653818347865</v>
      </c>
      <c r="E6011" s="59">
        <v>55.520362920866397</v>
      </c>
      <c r="F6011" s="59">
        <v>22.353824737387747</v>
      </c>
      <c r="G6011" s="45"/>
    </row>
    <row r="6012" spans="2:7" s="40" customFormat="1">
      <c r="B6012" s="58">
        <v>41702</v>
      </c>
      <c r="C6012" s="63" t="s">
        <v>81</v>
      </c>
      <c r="D6012" s="59">
        <v>18.46436663170682</v>
      </c>
      <c r="E6012" s="59">
        <v>37.741680416137157</v>
      </c>
      <c r="F6012" s="59">
        <v>19.277313784430337</v>
      </c>
      <c r="G6012" s="45"/>
    </row>
    <row r="6013" spans="2:7" s="40" customFormat="1">
      <c r="B6013" s="58">
        <v>41702</v>
      </c>
      <c r="C6013" s="63" t="s">
        <v>82</v>
      </c>
      <c r="D6013" s="59">
        <v>22.494234752683873</v>
      </c>
      <c r="E6013" s="59">
        <v>40.951734723215218</v>
      </c>
      <c r="F6013" s="59">
        <v>18.457499970531345</v>
      </c>
      <c r="G6013" s="45"/>
    </row>
    <row r="6014" spans="2:7" s="40" customFormat="1">
      <c r="B6014" s="58">
        <v>41702</v>
      </c>
      <c r="C6014" s="63" t="s">
        <v>83</v>
      </c>
      <c r="D6014" s="59">
        <v>13.89979539629363</v>
      </c>
      <c r="E6014" s="59">
        <v>27.13047147582358</v>
      </c>
      <c r="F6014" s="59">
        <v>13.23067607952995</v>
      </c>
      <c r="G6014" s="45"/>
    </row>
    <row r="6015" spans="2:7" s="40" customFormat="1">
      <c r="B6015" s="58">
        <v>41702</v>
      </c>
      <c r="C6015" s="63" t="s">
        <v>84</v>
      </c>
      <c r="D6015" s="59">
        <v>25.989015073656788</v>
      </c>
      <c r="E6015" s="59">
        <v>45.136235495422682</v>
      </c>
      <c r="F6015" s="59">
        <v>19.147220421765894</v>
      </c>
      <c r="G6015" s="45"/>
    </row>
    <row r="6016" spans="2:7" s="40" customFormat="1">
      <c r="B6016" s="58">
        <v>41702</v>
      </c>
      <c r="C6016" s="63" t="s">
        <v>85</v>
      </c>
      <c r="D6016" s="59">
        <v>20.202219200415279</v>
      </c>
      <c r="E6016" s="59">
        <v>41.692115526994769</v>
      </c>
      <c r="F6016" s="59">
        <v>21.48989632657949</v>
      </c>
      <c r="G6016" s="45"/>
    </row>
    <row r="6017" spans="2:7" s="40" customFormat="1">
      <c r="B6017" s="58">
        <v>41702</v>
      </c>
      <c r="C6017" s="63" t="s">
        <v>86</v>
      </c>
      <c r="D6017" s="59">
        <v>31.13461554917814</v>
      </c>
      <c r="E6017" s="59">
        <v>56.40357681940587</v>
      </c>
      <c r="F6017" s="59">
        <v>25.268961270227731</v>
      </c>
      <c r="G6017" s="45"/>
    </row>
    <row r="6018" spans="2:7" s="40" customFormat="1">
      <c r="B6018" s="58">
        <v>41702</v>
      </c>
      <c r="C6018" s="63" t="s">
        <v>87</v>
      </c>
      <c r="D6018" s="59">
        <v>22.271658557441825</v>
      </c>
      <c r="E6018" s="59">
        <v>40.976771220375205</v>
      </c>
      <c r="F6018" s="59">
        <v>18.705112662933381</v>
      </c>
      <c r="G6018" s="45"/>
    </row>
    <row r="6019" spans="2:7" s="40" customFormat="1">
      <c r="B6019" s="58">
        <v>41702</v>
      </c>
      <c r="C6019" s="63" t="s">
        <v>88</v>
      </c>
      <c r="D6019" s="59">
        <v>32.968788887568621</v>
      </c>
      <c r="E6019" s="59">
        <v>58.898468374914358</v>
      </c>
      <c r="F6019" s="59">
        <v>25.929679487345737</v>
      </c>
      <c r="G6019" s="45"/>
    </row>
    <row r="6020" spans="2:7" s="40" customFormat="1">
      <c r="B6020" s="58">
        <v>41702</v>
      </c>
      <c r="C6020" s="63" t="s">
        <v>89</v>
      </c>
      <c r="D6020" s="59">
        <v>29.218112672915645</v>
      </c>
      <c r="E6020" s="59">
        <v>51.752398495668686</v>
      </c>
      <c r="F6020" s="59">
        <v>22.534285822753041</v>
      </c>
      <c r="G6020" s="45"/>
    </row>
    <row r="6021" spans="2:7" s="40" customFormat="1">
      <c r="B6021" s="58">
        <v>41702</v>
      </c>
      <c r="C6021" s="63" t="s">
        <v>90</v>
      </c>
      <c r="D6021" s="59">
        <v>31.458938104118232</v>
      </c>
      <c r="E6021" s="59">
        <v>56.963958102005542</v>
      </c>
      <c r="F6021" s="59">
        <v>25.50501999788731</v>
      </c>
      <c r="G6021" s="45"/>
    </row>
    <row r="6022" spans="2:7" s="40" customFormat="1">
      <c r="B6022" s="58">
        <v>41702</v>
      </c>
      <c r="C6022" s="63" t="s">
        <v>91</v>
      </c>
      <c r="D6022" s="59">
        <v>25.114115490228571</v>
      </c>
      <c r="E6022" s="59">
        <v>48.544340723810627</v>
      </c>
      <c r="F6022" s="59">
        <v>23.430225233582057</v>
      </c>
      <c r="G6022" s="45"/>
    </row>
    <row r="6023" spans="2:7" s="40" customFormat="1">
      <c r="B6023" s="58">
        <v>41702</v>
      </c>
      <c r="C6023" s="63" t="s">
        <v>92</v>
      </c>
      <c r="D6023" s="59">
        <v>25.457682004756663</v>
      </c>
      <c r="E6023" s="59">
        <v>46.897426902661628</v>
      </c>
      <c r="F6023" s="59">
        <v>21.439744897904966</v>
      </c>
      <c r="G6023" s="45"/>
    </row>
    <row r="6024" spans="2:7" s="40" customFormat="1">
      <c r="B6024" s="58">
        <v>41702</v>
      </c>
      <c r="C6024" s="63" t="s">
        <v>93</v>
      </c>
      <c r="D6024" s="59">
        <v>29.177831300107638</v>
      </c>
      <c r="E6024" s="59">
        <v>58.539899910304591</v>
      </c>
      <c r="F6024" s="59">
        <v>29.362068610196953</v>
      </c>
      <c r="G6024" s="45"/>
    </row>
    <row r="6025" spans="2:7" s="40" customFormat="1">
      <c r="B6025" s="58">
        <v>41702</v>
      </c>
      <c r="C6025" s="63" t="s">
        <v>94</v>
      </c>
      <c r="D6025" s="59">
        <v>29.961002773917848</v>
      </c>
      <c r="E6025" s="59">
        <v>58.134331389414832</v>
      </c>
      <c r="F6025" s="59">
        <v>28.173328615496985</v>
      </c>
      <c r="G6025" s="45"/>
    </row>
    <row r="6026" spans="2:7" s="40" customFormat="1">
      <c r="B6026" s="58">
        <v>41702</v>
      </c>
      <c r="C6026" s="63" t="s">
        <v>95</v>
      </c>
      <c r="D6026" s="59">
        <v>40.831482598124701</v>
      </c>
      <c r="E6026" s="59">
        <v>72.152910212636357</v>
      </c>
      <c r="F6026" s="59">
        <v>31.321427614511656</v>
      </c>
      <c r="G6026" s="45"/>
    </row>
    <row r="6027" spans="2:7" s="40" customFormat="1">
      <c r="B6027" s="58">
        <v>41702</v>
      </c>
      <c r="C6027" s="63" t="s">
        <v>96</v>
      </c>
      <c r="D6027" s="59">
        <v>48.808051611294793</v>
      </c>
      <c r="E6027" s="59">
        <v>85.369441608808359</v>
      </c>
      <c r="F6027" s="59">
        <v>36.561389997513565</v>
      </c>
      <c r="G6027" s="45"/>
    </row>
    <row r="6028" spans="2:7" s="40" customFormat="1">
      <c r="B6028" s="58">
        <v>41702</v>
      </c>
      <c r="C6028" s="63" t="s">
        <v>97</v>
      </c>
      <c r="D6028" s="59">
        <v>66.454608086175426</v>
      </c>
      <c r="E6028" s="59">
        <v>114.28451174633088</v>
      </c>
      <c r="F6028" s="59">
        <v>47.829903660155452</v>
      </c>
      <c r="G6028" s="45"/>
    </row>
    <row r="6029" spans="2:7" s="40" customFormat="1">
      <c r="B6029" s="58">
        <v>41702</v>
      </c>
      <c r="C6029" s="63" t="s">
        <v>98</v>
      </c>
      <c r="D6029" s="59">
        <v>50.246759883243172</v>
      </c>
      <c r="E6029" s="59">
        <v>94.810745617342647</v>
      </c>
      <c r="F6029" s="59">
        <v>44.563985734099475</v>
      </c>
      <c r="G6029" s="45"/>
    </row>
    <row r="6030" spans="2:7" s="40" customFormat="1">
      <c r="B6030" s="58">
        <v>41702</v>
      </c>
      <c r="C6030" s="63" t="s">
        <v>99</v>
      </c>
      <c r="D6030" s="59">
        <v>99.488006336666089</v>
      </c>
      <c r="E6030" s="59">
        <v>164.15605824790072</v>
      </c>
      <c r="F6030" s="59">
        <v>64.668051911234627</v>
      </c>
      <c r="G6030" s="45"/>
    </row>
    <row r="6031" spans="2:7" s="40" customFormat="1">
      <c r="B6031" s="58">
        <v>41702</v>
      </c>
      <c r="C6031" s="63" t="s">
        <v>100</v>
      </c>
      <c r="D6031" s="59">
        <v>89.090914887683368</v>
      </c>
      <c r="E6031" s="59">
        <v>147.9999098972105</v>
      </c>
      <c r="F6031" s="59">
        <v>58.908995009527132</v>
      </c>
      <c r="G6031" s="45"/>
    </row>
    <row r="6032" spans="2:7" s="40" customFormat="1">
      <c r="B6032" s="58">
        <v>41702</v>
      </c>
      <c r="C6032" s="63" t="s">
        <v>101</v>
      </c>
      <c r="D6032" s="59">
        <v>97.026556227725465</v>
      </c>
      <c r="E6032" s="59">
        <v>151.10599077030861</v>
      </c>
      <c r="F6032" s="59">
        <v>54.079434542583144</v>
      </c>
      <c r="G6032" s="45"/>
    </row>
    <row r="6033" spans="2:7" s="40" customFormat="1">
      <c r="B6033" s="58">
        <v>41702</v>
      </c>
      <c r="C6033" s="63" t="s">
        <v>102</v>
      </c>
      <c r="D6033" s="59">
        <v>121.47351278109188</v>
      </c>
      <c r="E6033" s="59">
        <v>182.99988276288934</v>
      </c>
      <c r="F6033" s="59">
        <v>61.526369981797458</v>
      </c>
      <c r="G6033" s="45"/>
    </row>
    <row r="6034" spans="2:7" s="40" customFormat="1">
      <c r="B6034" s="58">
        <v>41702</v>
      </c>
      <c r="C6034" s="63" t="s">
        <v>103</v>
      </c>
      <c r="D6034" s="59">
        <v>167.57927274394402</v>
      </c>
      <c r="E6034" s="59">
        <v>237.04791872585665</v>
      </c>
      <c r="F6034" s="59">
        <v>69.46864598191263</v>
      </c>
      <c r="G6034" s="45"/>
    </row>
    <row r="6035" spans="2:7" s="40" customFormat="1">
      <c r="B6035" s="58">
        <v>41702</v>
      </c>
      <c r="C6035" s="63" t="s">
        <v>104</v>
      </c>
      <c r="D6035" s="59">
        <v>159.64880180646193</v>
      </c>
      <c r="E6035" s="59">
        <v>234.05553389235845</v>
      </c>
      <c r="F6035" s="59">
        <v>74.406732085896522</v>
      </c>
      <c r="G6035" s="45"/>
    </row>
    <row r="6036" spans="2:7" s="40" customFormat="1">
      <c r="B6036" s="58">
        <v>41702</v>
      </c>
      <c r="C6036" s="63" t="s">
        <v>105</v>
      </c>
      <c r="D6036" s="59">
        <v>217.55178692159717</v>
      </c>
      <c r="E6036" s="59">
        <v>292.49434711362318</v>
      </c>
      <c r="F6036" s="59">
        <v>74.942560192026008</v>
      </c>
      <c r="G6036" s="45"/>
    </row>
    <row r="6037" spans="2:7" s="40" customFormat="1">
      <c r="B6037" s="58">
        <v>41702</v>
      </c>
      <c r="C6037" s="63" t="s">
        <v>106</v>
      </c>
      <c r="D6037" s="59">
        <v>201.15141120429286</v>
      </c>
      <c r="E6037" s="59">
        <v>267.24162401073841</v>
      </c>
      <c r="F6037" s="59">
        <v>66.09021280644555</v>
      </c>
      <c r="G6037" s="45"/>
    </row>
    <row r="6038" spans="2:7" s="40" customFormat="1">
      <c r="B6038" s="58">
        <v>41702</v>
      </c>
      <c r="C6038" s="63" t="s">
        <v>107</v>
      </c>
      <c r="D6038" s="59">
        <v>195.1512239404513</v>
      </c>
      <c r="E6038" s="59">
        <v>253.76097147664657</v>
      </c>
      <c r="F6038" s="59">
        <v>58.609747536195272</v>
      </c>
      <c r="G6038" s="45"/>
    </row>
    <row r="6039" spans="2:7" s="40" customFormat="1">
      <c r="B6039" s="58">
        <v>41702</v>
      </c>
      <c r="C6039" s="63" t="s">
        <v>108</v>
      </c>
      <c r="D6039" s="59">
        <v>150.5485720908396</v>
      </c>
      <c r="E6039" s="59">
        <v>203.67596225557688</v>
      </c>
      <c r="F6039" s="59">
        <v>53.127390164737278</v>
      </c>
      <c r="G6039" s="45"/>
    </row>
    <row r="6040" spans="2:7" s="40" customFormat="1">
      <c r="B6040" s="58">
        <v>41702</v>
      </c>
      <c r="C6040" s="63" t="s">
        <v>109</v>
      </c>
      <c r="D6040" s="59">
        <v>134.89623089047547</v>
      </c>
      <c r="E6040" s="59">
        <v>189.87260904188523</v>
      </c>
      <c r="F6040" s="59">
        <v>54.976378151409762</v>
      </c>
      <c r="G6040" s="45"/>
    </row>
    <row r="6041" spans="2:7" s="40" customFormat="1">
      <c r="B6041" s="58">
        <v>41702</v>
      </c>
      <c r="C6041" s="63" t="s">
        <v>110</v>
      </c>
      <c r="D6041" s="59">
        <v>150.34079030135953</v>
      </c>
      <c r="E6041" s="59">
        <v>196.61904069158112</v>
      </c>
      <c r="F6041" s="59">
        <v>46.278250390221586</v>
      </c>
      <c r="G6041" s="45"/>
    </row>
    <row r="6042" spans="2:7" s="40" customFormat="1">
      <c r="B6042" s="58">
        <v>41702</v>
      </c>
      <c r="C6042" s="63" t="s">
        <v>111</v>
      </c>
      <c r="D6042" s="59">
        <v>133.18645267191505</v>
      </c>
      <c r="E6042" s="59">
        <v>180.78141440269073</v>
      </c>
      <c r="F6042" s="59">
        <v>47.59496173077568</v>
      </c>
      <c r="G6042" s="45"/>
    </row>
    <row r="6043" spans="2:7" s="40" customFormat="1">
      <c r="B6043" s="58">
        <v>41702</v>
      </c>
      <c r="C6043" s="63" t="s">
        <v>112</v>
      </c>
      <c r="D6043" s="59">
        <v>118.28334813089113</v>
      </c>
      <c r="E6043" s="59">
        <v>165.90655376489971</v>
      </c>
      <c r="F6043" s="59">
        <v>47.623205634008585</v>
      </c>
      <c r="G6043" s="45"/>
    </row>
    <row r="6044" spans="2:7" s="40" customFormat="1">
      <c r="B6044" s="58">
        <v>41702</v>
      </c>
      <c r="C6044" s="63" t="s">
        <v>113</v>
      </c>
      <c r="D6044" s="59">
        <v>115.06876689733029</v>
      </c>
      <c r="E6044" s="59">
        <v>161.52092658650238</v>
      </c>
      <c r="F6044" s="59">
        <v>46.452159689172092</v>
      </c>
      <c r="G6044" s="45"/>
    </row>
    <row r="6045" spans="2:7" s="40" customFormat="1">
      <c r="B6045" s="58">
        <v>41702</v>
      </c>
      <c r="C6045" s="63" t="s">
        <v>114</v>
      </c>
      <c r="D6045" s="59">
        <v>117.10893075339084</v>
      </c>
      <c r="E6045" s="59">
        <v>160.45339246140301</v>
      </c>
      <c r="F6045" s="59">
        <v>43.344461708012176</v>
      </c>
      <c r="G6045" s="45"/>
    </row>
    <row r="6046" spans="2:7" s="40" customFormat="1">
      <c r="B6046" s="58">
        <v>41702</v>
      </c>
      <c r="C6046" s="63" t="s">
        <v>115</v>
      </c>
      <c r="D6046" s="59">
        <v>115.07387540741031</v>
      </c>
      <c r="E6046" s="59">
        <v>156.70976557430529</v>
      </c>
      <c r="F6046" s="59">
        <v>41.635890166894981</v>
      </c>
      <c r="G6046" s="45"/>
    </row>
    <row r="6047" spans="2:7" s="40" customFormat="1">
      <c r="B6047" s="58">
        <v>41702</v>
      </c>
      <c r="C6047" s="63" t="s">
        <v>116</v>
      </c>
      <c r="D6047" s="59">
        <v>80.896692352643328</v>
      </c>
      <c r="E6047" s="59">
        <v>120.85277840022697</v>
      </c>
      <c r="F6047" s="59">
        <v>39.956086047583639</v>
      </c>
      <c r="G6047" s="45"/>
    </row>
    <row r="6048" spans="2:7" s="40" customFormat="1">
      <c r="B6048" s="58">
        <v>41702</v>
      </c>
      <c r="C6048" s="63" t="s">
        <v>117</v>
      </c>
      <c r="D6048" s="59">
        <v>60.628284816921983</v>
      </c>
      <c r="E6048" s="59">
        <v>95.913208652742028</v>
      </c>
      <c r="F6048" s="59">
        <v>35.284923835820045</v>
      </c>
      <c r="G6048" s="45"/>
    </row>
    <row r="6049" spans="2:7" s="40" customFormat="1">
      <c r="B6049" s="58">
        <v>41702</v>
      </c>
      <c r="C6049" s="63" t="s">
        <v>118</v>
      </c>
      <c r="D6049" s="59">
        <v>59.449857044765672</v>
      </c>
      <c r="E6049" s="59">
        <v>92.489379465544104</v>
      </c>
      <c r="F6049" s="59">
        <v>33.039522420778432</v>
      </c>
      <c r="G6049" s="45"/>
    </row>
    <row r="6050" spans="2:7" s="40" customFormat="1">
      <c r="B6050" s="58">
        <v>41702</v>
      </c>
      <c r="C6050" s="63" t="s">
        <v>119</v>
      </c>
      <c r="D6050" s="59">
        <v>78.038383644268563</v>
      </c>
      <c r="E6050" s="59">
        <v>110.26128781993336</v>
      </c>
      <c r="F6050" s="59">
        <v>32.222904175664794</v>
      </c>
      <c r="G6050" s="45"/>
    </row>
    <row r="6051" spans="2:7" s="40" customFormat="1">
      <c r="B6051" s="58">
        <v>41702</v>
      </c>
      <c r="C6051" s="63" t="s">
        <v>120</v>
      </c>
      <c r="D6051" s="59">
        <v>90.524818080263884</v>
      </c>
      <c r="E6051" s="59">
        <v>128.14087903462257</v>
      </c>
      <c r="F6051" s="59">
        <v>37.616060954358687</v>
      </c>
      <c r="G6051" s="45"/>
    </row>
    <row r="6052" spans="2:7" s="40" customFormat="1">
      <c r="B6052" s="58">
        <v>41702</v>
      </c>
      <c r="C6052" s="63" t="s">
        <v>121</v>
      </c>
      <c r="D6052" s="59">
        <v>47.129724969248436</v>
      </c>
      <c r="E6052" s="59">
        <v>81.210858077270927</v>
      </c>
      <c r="F6052" s="59">
        <v>34.081133108022492</v>
      </c>
      <c r="G6052" s="45"/>
    </row>
    <row r="6053" spans="2:7" s="40" customFormat="1">
      <c r="B6053" s="58">
        <v>41702</v>
      </c>
      <c r="C6053" s="63" t="s">
        <v>122</v>
      </c>
      <c r="D6053" s="59">
        <v>88.061818278843234</v>
      </c>
      <c r="E6053" s="59">
        <v>126.96781979772327</v>
      </c>
      <c r="F6053" s="59">
        <v>38.906001518880032</v>
      </c>
      <c r="G6053" s="45"/>
    </row>
    <row r="6054" spans="2:7" s="40" customFormat="1">
      <c r="B6054" s="58">
        <v>41702</v>
      </c>
      <c r="C6054" s="63" t="s">
        <v>123</v>
      </c>
      <c r="D6054" s="59">
        <v>70.611914174688636</v>
      </c>
      <c r="E6054" s="59">
        <v>104.48802083833685</v>
      </c>
      <c r="F6054" s="59">
        <v>33.876106663648216</v>
      </c>
      <c r="G6054" s="45"/>
    </row>
    <row r="6055" spans="2:7" s="40" customFormat="1">
      <c r="B6055" s="58">
        <v>41702</v>
      </c>
      <c r="C6055" s="63" t="s">
        <v>124</v>
      </c>
      <c r="D6055" s="59">
        <v>58.588916080571465</v>
      </c>
      <c r="E6055" s="59">
        <v>89.929811579945664</v>
      </c>
      <c r="F6055" s="59">
        <v>31.340895499374199</v>
      </c>
      <c r="G6055" s="45"/>
    </row>
    <row r="6056" spans="2:7" s="40" customFormat="1">
      <c r="B6056" s="58">
        <v>41702</v>
      </c>
      <c r="C6056" s="63" t="s">
        <v>125</v>
      </c>
      <c r="D6056" s="59">
        <v>28.962574882207651</v>
      </c>
      <c r="E6056" s="59">
        <v>55.018750988306756</v>
      </c>
      <c r="F6056" s="59">
        <v>26.056176106099105</v>
      </c>
      <c r="G6056" s="45"/>
    </row>
    <row r="6057" spans="2:7" s="40" customFormat="1">
      <c r="B6057" s="58">
        <v>41703</v>
      </c>
      <c r="C6057" s="75">
        <v>0</v>
      </c>
      <c r="D6057" s="59">
        <v>42.189753654533142</v>
      </c>
      <c r="E6057" s="59">
        <v>70.340457816857509</v>
      </c>
      <c r="F6057" s="59">
        <v>28.150704162324367</v>
      </c>
      <c r="G6057" s="45"/>
    </row>
    <row r="6058" spans="2:7" s="40" customFormat="1">
      <c r="B6058" s="58">
        <v>41703</v>
      </c>
      <c r="C6058" s="63" t="s">
        <v>31</v>
      </c>
      <c r="D6058" s="59">
        <v>51.276760159973549</v>
      </c>
      <c r="E6058" s="59">
        <v>74.720665454074847</v>
      </c>
      <c r="F6058" s="59">
        <v>23.443905294101299</v>
      </c>
      <c r="G6058" s="45"/>
    </row>
    <row r="6059" spans="2:7" s="40" customFormat="1">
      <c r="B6059" s="58">
        <v>41703</v>
      </c>
      <c r="C6059" s="63" t="s">
        <v>32</v>
      </c>
      <c r="D6059" s="59">
        <v>31.742949847078389</v>
      </c>
      <c r="E6059" s="59">
        <v>56.167297785906065</v>
      </c>
      <c r="F6059" s="59">
        <v>24.424347938827676</v>
      </c>
      <c r="G6059" s="45"/>
    </row>
    <row r="6060" spans="2:7" s="40" customFormat="1">
      <c r="B6060" s="58">
        <v>41703</v>
      </c>
      <c r="C6060" s="63" t="s">
        <v>33</v>
      </c>
      <c r="D6060" s="59">
        <v>25.639517949426779</v>
      </c>
      <c r="E6060" s="59">
        <v>47.3458255709714</v>
      </c>
      <c r="F6060" s="59">
        <v>21.706307621544621</v>
      </c>
      <c r="G6060" s="45"/>
    </row>
    <row r="6061" spans="2:7" s="40" customFormat="1">
      <c r="B6061" s="58">
        <v>41703</v>
      </c>
      <c r="C6061" s="63" t="s">
        <v>34</v>
      </c>
      <c r="D6061" s="59">
        <v>50.818866765775439</v>
      </c>
      <c r="E6061" s="59">
        <v>75.731110424484243</v>
      </c>
      <c r="F6061" s="59">
        <v>24.912243658708803</v>
      </c>
      <c r="G6061" s="45"/>
    </row>
    <row r="6062" spans="2:7" s="40" customFormat="1">
      <c r="B6062" s="58">
        <v>41703</v>
      </c>
      <c r="C6062" s="63" t="s">
        <v>35</v>
      </c>
      <c r="D6062" s="59">
        <v>40.992864386564847</v>
      </c>
      <c r="E6062" s="59">
        <v>64.86458544172082</v>
      </c>
      <c r="F6062" s="59">
        <v>23.871721055155973</v>
      </c>
      <c r="G6062" s="45"/>
    </row>
    <row r="6063" spans="2:7" s="40" customFormat="1">
      <c r="B6063" s="58">
        <v>41703</v>
      </c>
      <c r="C6063" s="63" t="s">
        <v>36</v>
      </c>
      <c r="D6063" s="59">
        <v>37.163683073817836</v>
      </c>
      <c r="E6063" s="59">
        <v>62.820614019572055</v>
      </c>
      <c r="F6063" s="59">
        <v>25.656930945754219</v>
      </c>
      <c r="G6063" s="45"/>
    </row>
    <row r="6064" spans="2:7" s="40" customFormat="1">
      <c r="B6064" s="58">
        <v>41703</v>
      </c>
      <c r="C6064" s="63" t="s">
        <v>37</v>
      </c>
      <c r="D6064" s="59">
        <v>22.10129497820585</v>
      </c>
      <c r="E6064" s="59">
        <v>47.574048696391266</v>
      </c>
      <c r="F6064" s="59">
        <v>25.472753718185416</v>
      </c>
      <c r="G6064" s="45"/>
    </row>
    <row r="6065" spans="2:7" s="40" customFormat="1">
      <c r="B6065" s="58">
        <v>41703</v>
      </c>
      <c r="C6065" s="63" t="s">
        <v>38</v>
      </c>
      <c r="D6065" s="59">
        <v>21.404398925915665</v>
      </c>
      <c r="E6065" s="59">
        <v>44.105556094923358</v>
      </c>
      <c r="F6065" s="59">
        <v>22.701157169007693</v>
      </c>
      <c r="G6065" s="45"/>
    </row>
    <row r="6066" spans="2:7" s="40" customFormat="1">
      <c r="B6066" s="58">
        <v>41703</v>
      </c>
      <c r="C6066" s="63" t="s">
        <v>39</v>
      </c>
      <c r="D6066" s="59">
        <v>20.503615986131429</v>
      </c>
      <c r="E6066" s="59">
        <v>45.219973358652688</v>
      </c>
      <c r="F6066" s="59">
        <v>24.716357372521259</v>
      </c>
      <c r="G6066" s="45"/>
    </row>
    <row r="6067" spans="2:7" s="40" customFormat="1">
      <c r="B6067" s="58">
        <v>41703</v>
      </c>
      <c r="C6067" s="63" t="s">
        <v>40</v>
      </c>
      <c r="D6067" s="59">
        <v>10.665121125318825</v>
      </c>
      <c r="E6067" s="59">
        <v>31.482141133780985</v>
      </c>
      <c r="F6067" s="59">
        <v>20.817020008462158</v>
      </c>
      <c r="G6067" s="45"/>
    </row>
    <row r="6068" spans="2:7" s="40" customFormat="1">
      <c r="B6068" s="58">
        <v>41703</v>
      </c>
      <c r="C6068" s="63" t="s">
        <v>41</v>
      </c>
      <c r="D6068" s="59">
        <v>19.89293084435327</v>
      </c>
      <c r="E6068" s="59">
        <v>39.128498642496368</v>
      </c>
      <c r="F6068" s="59">
        <v>19.235567798143098</v>
      </c>
      <c r="G6068" s="45"/>
    </row>
    <row r="6069" spans="2:7" s="40" customFormat="1">
      <c r="B6069" s="58">
        <v>41703</v>
      </c>
      <c r="C6069" s="63" t="s">
        <v>42</v>
      </c>
      <c r="D6069" s="59">
        <v>39.014186227570342</v>
      </c>
      <c r="E6069" s="59">
        <v>61.895658812162615</v>
      </c>
      <c r="F6069" s="59">
        <v>22.881472584592274</v>
      </c>
      <c r="G6069" s="45"/>
    </row>
    <row r="6070" spans="2:7" s="40" customFormat="1">
      <c r="B6070" s="58">
        <v>41703</v>
      </c>
      <c r="C6070" s="63" t="s">
        <v>43</v>
      </c>
      <c r="D6070" s="59">
        <v>29.776339015957895</v>
      </c>
      <c r="E6070" s="59">
        <v>54.679038849566986</v>
      </c>
      <c r="F6070" s="59">
        <v>24.902699833609091</v>
      </c>
      <c r="G6070" s="45"/>
    </row>
    <row r="6071" spans="2:7" s="40" customFormat="1">
      <c r="B6071" s="58">
        <v>41703</v>
      </c>
      <c r="C6071" s="63" t="s">
        <v>44</v>
      </c>
      <c r="D6071" s="59">
        <v>26.418368653379002</v>
      </c>
      <c r="E6071" s="59">
        <v>45.738018173382379</v>
      </c>
      <c r="F6071" s="59">
        <v>19.319649520003377</v>
      </c>
      <c r="G6071" s="45"/>
    </row>
    <row r="6072" spans="2:7" s="40" customFormat="1">
      <c r="B6072" s="58">
        <v>41703</v>
      </c>
      <c r="C6072" s="63" t="s">
        <v>45</v>
      </c>
      <c r="D6072" s="59">
        <v>20.377577184251408</v>
      </c>
      <c r="E6072" s="59">
        <v>40.887579828735312</v>
      </c>
      <c r="F6072" s="59">
        <v>20.510002644483905</v>
      </c>
      <c r="G6072" s="45"/>
    </row>
    <row r="6073" spans="2:7" s="40" customFormat="1">
      <c r="B6073" s="58">
        <v>41703</v>
      </c>
      <c r="C6073" s="63" t="s">
        <v>46</v>
      </c>
      <c r="D6073" s="59">
        <v>42.247657244685215</v>
      </c>
      <c r="E6073" s="59">
        <v>65.476977699980466</v>
      </c>
      <c r="F6073" s="59">
        <v>23.229320455295252</v>
      </c>
      <c r="G6073" s="45"/>
    </row>
    <row r="6074" spans="2:7" s="40" customFormat="1">
      <c r="B6074" s="58">
        <v>41703</v>
      </c>
      <c r="C6074" s="63" t="s">
        <v>47</v>
      </c>
      <c r="D6074" s="59">
        <v>31.431580674058342</v>
      </c>
      <c r="E6074" s="59">
        <v>55.700328150006364</v>
      </c>
      <c r="F6074" s="59">
        <v>24.268747475948022</v>
      </c>
      <c r="G6074" s="45"/>
    </row>
    <row r="6075" spans="2:7" s="40" customFormat="1">
      <c r="B6075" s="58">
        <v>41703</v>
      </c>
      <c r="C6075" s="63" t="s">
        <v>48</v>
      </c>
      <c r="D6075" s="59">
        <v>26.882163257497137</v>
      </c>
      <c r="E6075" s="59">
        <v>45.901911994872286</v>
      </c>
      <c r="F6075" s="59">
        <v>19.019748737375149</v>
      </c>
      <c r="G6075" s="45"/>
    </row>
    <row r="6076" spans="2:7" s="40" customFormat="1">
      <c r="B6076" s="58">
        <v>41703</v>
      </c>
      <c r="C6076" s="63" t="s">
        <v>49</v>
      </c>
      <c r="D6076" s="59">
        <v>34.673930604135208</v>
      </c>
      <c r="E6076" s="59">
        <v>54.117237179747328</v>
      </c>
      <c r="F6076" s="59">
        <v>19.44330657561212</v>
      </c>
      <c r="G6076" s="45"/>
    </row>
    <row r="6077" spans="2:7" s="40" customFormat="1">
      <c r="B6077" s="58">
        <v>41703</v>
      </c>
      <c r="C6077" s="63" t="s">
        <v>50</v>
      </c>
      <c r="D6077" s="59">
        <v>48.797851966930963</v>
      </c>
      <c r="E6077" s="59">
        <v>66.927492200089603</v>
      </c>
      <c r="F6077" s="59">
        <v>18.129640233158639</v>
      </c>
      <c r="G6077" s="45"/>
    </row>
    <row r="6078" spans="2:7" s="40" customFormat="1">
      <c r="B6078" s="58">
        <v>41703</v>
      </c>
      <c r="C6078" s="63" t="s">
        <v>51</v>
      </c>
      <c r="D6078" s="59">
        <v>27.173719337551219</v>
      </c>
      <c r="E6078" s="59">
        <v>45.411682515172586</v>
      </c>
      <c r="F6078" s="59">
        <v>18.237963177621367</v>
      </c>
      <c r="G6078" s="45"/>
    </row>
    <row r="6079" spans="2:7" s="40" customFormat="1">
      <c r="B6079" s="58">
        <v>41703</v>
      </c>
      <c r="C6079" s="63" t="s">
        <v>52</v>
      </c>
      <c r="D6079" s="59">
        <v>71.380891043208962</v>
      </c>
      <c r="E6079" s="59">
        <v>98.64363675384044</v>
      </c>
      <c r="F6079" s="59">
        <v>27.262745710631478</v>
      </c>
      <c r="G6079" s="45"/>
    </row>
    <row r="6080" spans="2:7" s="40" customFormat="1">
      <c r="B6080" s="58">
        <v>41703</v>
      </c>
      <c r="C6080" s="63" t="s">
        <v>53</v>
      </c>
      <c r="D6080" s="59">
        <v>64.642406060991178</v>
      </c>
      <c r="E6080" s="59">
        <v>94.254007759943107</v>
      </c>
      <c r="F6080" s="59">
        <v>29.61160169895193</v>
      </c>
      <c r="G6080" s="45"/>
    </row>
    <row r="6081" spans="2:7" s="40" customFormat="1">
      <c r="B6081" s="58">
        <v>41703</v>
      </c>
      <c r="C6081" s="63" t="s">
        <v>54</v>
      </c>
      <c r="D6081" s="59">
        <v>114.19731956307037</v>
      </c>
      <c r="E6081" s="59">
        <v>149.30956697130989</v>
      </c>
      <c r="F6081" s="59">
        <v>35.112247408239526</v>
      </c>
      <c r="G6081" s="45"/>
    </row>
    <row r="6082" spans="2:7" s="40" customFormat="1">
      <c r="B6082" s="58">
        <v>41703</v>
      </c>
      <c r="C6082" s="63" t="s">
        <v>55</v>
      </c>
      <c r="D6082" s="59">
        <v>105.93538939160818</v>
      </c>
      <c r="E6082" s="59">
        <v>147.06289389151124</v>
      </c>
      <c r="F6082" s="59">
        <v>41.127504499903054</v>
      </c>
      <c r="G6082" s="45"/>
    </row>
    <row r="6083" spans="2:7" s="40" customFormat="1">
      <c r="B6083" s="58">
        <v>41703</v>
      </c>
      <c r="C6083" s="63" t="s">
        <v>56</v>
      </c>
      <c r="D6083" s="59">
        <v>129.01434872167434</v>
      </c>
      <c r="E6083" s="59">
        <v>171.38004847989657</v>
      </c>
      <c r="F6083" s="59">
        <v>42.365699758222235</v>
      </c>
      <c r="G6083" s="45"/>
    </row>
    <row r="6084" spans="2:7" s="40" customFormat="1">
      <c r="B6084" s="58">
        <v>41703</v>
      </c>
      <c r="C6084" s="63" t="s">
        <v>57</v>
      </c>
      <c r="D6084" s="59">
        <v>103.47137312522754</v>
      </c>
      <c r="E6084" s="59">
        <v>140.53413399671516</v>
      </c>
      <c r="F6084" s="59">
        <v>37.062760871487612</v>
      </c>
      <c r="G6084" s="45"/>
    </row>
    <row r="6085" spans="2:7" s="40" customFormat="1">
      <c r="B6085" s="58">
        <v>41703</v>
      </c>
      <c r="C6085" s="63" t="s">
        <v>58</v>
      </c>
      <c r="D6085" s="59">
        <v>149.62893471335983</v>
      </c>
      <c r="E6085" s="59">
        <v>196.34423747238151</v>
      </c>
      <c r="F6085" s="59">
        <v>46.715302759021682</v>
      </c>
      <c r="G6085" s="45"/>
    </row>
    <row r="6086" spans="2:7" s="40" customFormat="1">
      <c r="B6086" s="58">
        <v>41703</v>
      </c>
      <c r="C6086" s="63" t="s">
        <v>59</v>
      </c>
      <c r="D6086" s="59">
        <v>143.94322195869833</v>
      </c>
      <c r="E6086" s="59">
        <v>200.09686036467926</v>
      </c>
      <c r="F6086" s="59">
        <v>56.153638405980928</v>
      </c>
      <c r="G6086" s="45"/>
    </row>
    <row r="6087" spans="2:7" s="40" customFormat="1">
      <c r="B6087" s="58">
        <v>41703</v>
      </c>
      <c r="C6087" s="63" t="s">
        <v>60</v>
      </c>
      <c r="D6087" s="59">
        <v>168.42052487110485</v>
      </c>
      <c r="E6087" s="59">
        <v>231.16525068246051</v>
      </c>
      <c r="F6087" s="59">
        <v>62.744725811355664</v>
      </c>
      <c r="G6087" s="45"/>
    </row>
    <row r="6088" spans="2:7" s="40" customFormat="1">
      <c r="B6088" s="58">
        <v>41703</v>
      </c>
      <c r="C6088" s="63" t="s">
        <v>61</v>
      </c>
      <c r="D6088" s="59">
        <v>158.76321243442229</v>
      </c>
      <c r="E6088" s="59">
        <v>228.49130236126211</v>
      </c>
      <c r="F6088" s="59">
        <v>69.728089926839829</v>
      </c>
      <c r="G6088" s="45"/>
    </row>
    <row r="6089" spans="2:7" s="40" customFormat="1">
      <c r="B6089" s="58">
        <v>41703</v>
      </c>
      <c r="C6089" s="63" t="s">
        <v>62</v>
      </c>
      <c r="D6089" s="59">
        <v>303.47096325598085</v>
      </c>
      <c r="E6089" s="59">
        <v>393.89471598106229</v>
      </c>
      <c r="F6089" s="59">
        <v>90.423752725081442</v>
      </c>
      <c r="G6089" s="45"/>
    </row>
    <row r="6090" spans="2:7" s="40" customFormat="1">
      <c r="B6090" s="58">
        <v>41703</v>
      </c>
      <c r="C6090" s="63" t="s">
        <v>63</v>
      </c>
      <c r="D6090" s="59">
        <v>217.38320766455794</v>
      </c>
      <c r="E6090" s="59">
        <v>284.74047740382821</v>
      </c>
      <c r="F6090" s="59">
        <v>67.357269739270265</v>
      </c>
      <c r="G6090" s="45"/>
    </row>
    <row r="6091" spans="2:7" s="40" customFormat="1">
      <c r="B6091" s="58">
        <v>41703</v>
      </c>
      <c r="C6091" s="63" t="s">
        <v>64</v>
      </c>
      <c r="D6091" s="59">
        <v>127.74901406543405</v>
      </c>
      <c r="E6091" s="59">
        <v>177.08215273219315</v>
      </c>
      <c r="F6091" s="59">
        <v>49.333138666759098</v>
      </c>
      <c r="G6091" s="45"/>
    </row>
    <row r="6092" spans="2:7" s="40" customFormat="1">
      <c r="B6092" s="58">
        <v>41703</v>
      </c>
      <c r="C6092" s="63" t="s">
        <v>65</v>
      </c>
      <c r="D6092" s="59">
        <v>196.24401345997234</v>
      </c>
      <c r="E6092" s="59">
        <v>260.11076640544309</v>
      </c>
      <c r="F6092" s="59">
        <v>63.866752945470751</v>
      </c>
      <c r="G6092" s="45"/>
    </row>
    <row r="6093" spans="2:7" s="40" customFormat="1">
      <c r="B6093" s="58">
        <v>41703</v>
      </c>
      <c r="C6093" s="63" t="s">
        <v>66</v>
      </c>
      <c r="D6093" s="59">
        <v>107.78630111450876</v>
      </c>
      <c r="E6093" s="59">
        <v>154.16228793060699</v>
      </c>
      <c r="F6093" s="59">
        <v>46.375986816098234</v>
      </c>
      <c r="G6093" s="45"/>
    </row>
    <row r="6094" spans="2:7" s="40" customFormat="1">
      <c r="B6094" s="58">
        <v>41703</v>
      </c>
      <c r="C6094" s="63" t="s">
        <v>67</v>
      </c>
      <c r="D6094" s="59">
        <v>77.72809996842075</v>
      </c>
      <c r="E6094" s="59">
        <v>114.41851648313097</v>
      </c>
      <c r="F6094" s="59">
        <v>36.690416514710222</v>
      </c>
      <c r="G6094" s="45"/>
    </row>
    <row r="6095" spans="2:7" s="40" customFormat="1">
      <c r="B6095" s="58">
        <v>41703</v>
      </c>
      <c r="C6095" s="63" t="s">
        <v>68</v>
      </c>
      <c r="D6095" s="59">
        <v>72.211435418527259</v>
      </c>
      <c r="E6095" s="59">
        <v>108.20669693493471</v>
      </c>
      <c r="F6095" s="59">
        <v>35.995261516407453</v>
      </c>
      <c r="G6095" s="45"/>
    </row>
    <row r="6096" spans="2:7" s="40" customFormat="1">
      <c r="B6096" s="58">
        <v>41703</v>
      </c>
      <c r="C6096" s="63" t="s">
        <v>69</v>
      </c>
      <c r="D6096" s="59">
        <v>62.453647560418673</v>
      </c>
      <c r="E6096" s="59">
        <v>101.67324512533867</v>
      </c>
      <c r="F6096" s="59">
        <v>39.219597564919994</v>
      </c>
      <c r="G6096" s="45"/>
    </row>
    <row r="6097" spans="2:7" s="40" customFormat="1">
      <c r="B6097" s="58">
        <v>41703</v>
      </c>
      <c r="C6097" s="63" t="s">
        <v>70</v>
      </c>
      <c r="D6097" s="59">
        <v>68.381657319444258</v>
      </c>
      <c r="E6097" s="59">
        <v>100.81793610363917</v>
      </c>
      <c r="F6097" s="59">
        <v>32.436278784194911</v>
      </c>
      <c r="G6097" s="45"/>
    </row>
    <row r="6098" spans="2:7" s="40" customFormat="1">
      <c r="B6098" s="58">
        <v>41703</v>
      </c>
      <c r="C6098" s="63" t="s">
        <v>71</v>
      </c>
      <c r="D6098" s="59">
        <v>52.922069700272132</v>
      </c>
      <c r="E6098" s="59">
        <v>86.998530001547522</v>
      </c>
      <c r="F6098" s="59">
        <v>34.076460301275389</v>
      </c>
      <c r="G6098" s="45"/>
    </row>
    <row r="6099" spans="2:7" s="40" customFormat="1">
      <c r="B6099" s="58">
        <v>41703</v>
      </c>
      <c r="C6099" s="63" t="s">
        <v>72</v>
      </c>
      <c r="D6099" s="59">
        <v>48.17743792156287</v>
      </c>
      <c r="E6099" s="59">
        <v>76.189350251644044</v>
      </c>
      <c r="F6099" s="59">
        <v>28.011912330081174</v>
      </c>
      <c r="G6099" s="45"/>
    </row>
    <row r="6100" spans="2:7" s="40" customFormat="1">
      <c r="B6100" s="58">
        <v>41703</v>
      </c>
      <c r="C6100" s="63" t="s">
        <v>73</v>
      </c>
      <c r="D6100" s="59">
        <v>46.771912708500501</v>
      </c>
      <c r="E6100" s="59">
        <v>75.269256422454603</v>
      </c>
      <c r="F6100" s="59">
        <v>28.497343713954102</v>
      </c>
      <c r="G6100" s="45"/>
    </row>
    <row r="6101" spans="2:7" s="40" customFormat="1">
      <c r="B6101" s="58">
        <v>41703</v>
      </c>
      <c r="C6101" s="63" t="s">
        <v>74</v>
      </c>
      <c r="D6101" s="59">
        <v>53.065178408746185</v>
      </c>
      <c r="E6101" s="59">
        <v>90.860444084745197</v>
      </c>
      <c r="F6101" s="59">
        <v>37.795265675999012</v>
      </c>
      <c r="G6101" s="45"/>
    </row>
    <row r="6102" spans="2:7" s="40" customFormat="1">
      <c r="B6102" s="58">
        <v>41703</v>
      </c>
      <c r="C6102" s="63" t="s">
        <v>75</v>
      </c>
      <c r="D6102" s="59">
        <v>36.240175554759688</v>
      </c>
      <c r="E6102" s="59">
        <v>66.539312395159868</v>
      </c>
      <c r="F6102" s="59">
        <v>30.29913684040018</v>
      </c>
      <c r="G6102" s="45"/>
    </row>
    <row r="6103" spans="2:7" s="40" customFormat="1">
      <c r="B6103" s="58">
        <v>41703</v>
      </c>
      <c r="C6103" s="63" t="s">
        <v>76</v>
      </c>
      <c r="D6103" s="59">
        <v>27.607572421789385</v>
      </c>
      <c r="E6103" s="59">
        <v>47.971302264681071</v>
      </c>
      <c r="F6103" s="59">
        <v>20.363729842891686</v>
      </c>
      <c r="G6103" s="45"/>
    </row>
    <row r="6104" spans="2:7" s="40" customFormat="1">
      <c r="B6104" s="58">
        <v>41703</v>
      </c>
      <c r="C6104" s="63" t="s">
        <v>77</v>
      </c>
      <c r="D6104" s="59">
        <v>35.898156590279605</v>
      </c>
      <c r="E6104" s="59">
        <v>67.559621868659249</v>
      </c>
      <c r="F6104" s="59">
        <v>31.661465278379644</v>
      </c>
      <c r="G6104" s="45"/>
    </row>
    <row r="6105" spans="2:7" s="40" customFormat="1">
      <c r="B6105" s="58">
        <v>41703</v>
      </c>
      <c r="C6105" s="63" t="s">
        <v>78</v>
      </c>
      <c r="D6105" s="59">
        <v>35.694920049921549</v>
      </c>
      <c r="E6105" s="59">
        <v>68.621648621758609</v>
      </c>
      <c r="F6105" s="59">
        <v>32.92672857183706</v>
      </c>
      <c r="G6105" s="45"/>
    </row>
    <row r="6106" spans="2:7" s="40" customFormat="1">
      <c r="B6106" s="58">
        <v>41703</v>
      </c>
      <c r="C6106" s="63" t="s">
        <v>79</v>
      </c>
      <c r="D6106" s="59">
        <v>40.957714494614962</v>
      </c>
      <c r="E6106" s="59">
        <v>74.087835121795322</v>
      </c>
      <c r="F6106" s="59">
        <v>33.130120627180361</v>
      </c>
      <c r="G6106" s="45"/>
    </row>
    <row r="6107" spans="2:7" s="40" customFormat="1">
      <c r="B6107" s="58">
        <v>41703</v>
      </c>
      <c r="C6107" s="63" t="s">
        <v>80</v>
      </c>
      <c r="D6107" s="59">
        <v>29.231612532555825</v>
      </c>
      <c r="E6107" s="59">
        <v>54.447059419237171</v>
      </c>
      <c r="F6107" s="59">
        <v>25.215446886681345</v>
      </c>
      <c r="G6107" s="45"/>
    </row>
    <row r="6108" spans="2:7" s="40" customFormat="1">
      <c r="B6108" s="58">
        <v>41703</v>
      </c>
      <c r="C6108" s="63" t="s">
        <v>81</v>
      </c>
      <c r="D6108" s="59">
        <v>33.162828957224882</v>
      </c>
      <c r="E6108" s="59">
        <v>57.127026813145555</v>
      </c>
      <c r="F6108" s="59">
        <v>23.964197855920673</v>
      </c>
      <c r="G6108" s="45"/>
    </row>
    <row r="6109" spans="2:7" s="40" customFormat="1">
      <c r="B6109" s="58">
        <v>41703</v>
      </c>
      <c r="C6109" s="63" t="s">
        <v>82</v>
      </c>
      <c r="D6109" s="59">
        <v>65.919027245957665</v>
      </c>
      <c r="E6109" s="59">
        <v>108.44790240673461</v>
      </c>
      <c r="F6109" s="59">
        <v>42.528875160776948</v>
      </c>
      <c r="G6109" s="45"/>
    </row>
    <row r="6110" spans="2:7" s="40" customFormat="1">
      <c r="B6110" s="58">
        <v>41703</v>
      </c>
      <c r="C6110" s="63" t="s">
        <v>83</v>
      </c>
      <c r="D6110" s="59">
        <v>84.672064259374693</v>
      </c>
      <c r="E6110" s="59">
        <v>123.34560285992562</v>
      </c>
      <c r="F6110" s="59">
        <v>38.673538600550927</v>
      </c>
      <c r="G6110" s="45"/>
    </row>
    <row r="6111" spans="2:7" s="40" customFormat="1">
      <c r="B6111" s="58">
        <v>41703</v>
      </c>
      <c r="C6111" s="63" t="s">
        <v>84</v>
      </c>
      <c r="D6111" s="59">
        <v>59.907565076644055</v>
      </c>
      <c r="E6111" s="59">
        <v>96.12768770664205</v>
      </c>
      <c r="F6111" s="59">
        <v>36.220122629997995</v>
      </c>
      <c r="G6111" s="45"/>
    </row>
    <row r="6112" spans="2:7" s="40" customFormat="1">
      <c r="B6112" s="58">
        <v>41703</v>
      </c>
      <c r="C6112" s="63" t="s">
        <v>85</v>
      </c>
      <c r="D6112" s="59">
        <v>42.627894577517424</v>
      </c>
      <c r="E6112" s="59">
        <v>71.352229492716972</v>
      </c>
      <c r="F6112" s="59">
        <v>28.724334915199549</v>
      </c>
      <c r="G6112" s="60"/>
    </row>
    <row r="6113" spans="2:7" s="40" customFormat="1">
      <c r="B6113" s="58">
        <v>41703</v>
      </c>
      <c r="C6113" s="63" t="s">
        <v>86</v>
      </c>
      <c r="D6113" s="59">
        <v>42.585877596741419</v>
      </c>
      <c r="E6113" s="59">
        <v>74.300658235845205</v>
      </c>
      <c r="F6113" s="59">
        <v>31.714780639103786</v>
      </c>
      <c r="G6113" s="45"/>
    </row>
    <row r="6114" spans="2:7" s="40" customFormat="1">
      <c r="B6114" s="58">
        <v>41703</v>
      </c>
      <c r="C6114" s="63" t="s">
        <v>87</v>
      </c>
      <c r="D6114" s="59">
        <v>33.983531674689118</v>
      </c>
      <c r="E6114" s="59">
        <v>61.05558326864319</v>
      </c>
      <c r="F6114" s="59">
        <v>27.072051593954072</v>
      </c>
      <c r="G6114" s="45"/>
    </row>
    <row r="6115" spans="2:7" s="40" customFormat="1">
      <c r="B6115" s="58">
        <v>41703</v>
      </c>
      <c r="C6115" s="63" t="s">
        <v>88</v>
      </c>
      <c r="D6115" s="59">
        <v>21.707408248783825</v>
      </c>
      <c r="E6115" s="59">
        <v>45.044965519622849</v>
      </c>
      <c r="F6115" s="59">
        <v>23.337557270839024</v>
      </c>
      <c r="G6115" s="45"/>
    </row>
    <row r="6116" spans="2:7" s="40" customFormat="1">
      <c r="B6116" s="58">
        <v>41703</v>
      </c>
      <c r="C6116" s="63" t="s">
        <v>89</v>
      </c>
      <c r="D6116" s="59"/>
      <c r="E6116" s="59"/>
      <c r="F6116" s="59"/>
      <c r="G6116" s="45" t="s">
        <v>127</v>
      </c>
    </row>
    <row r="6117" spans="2:7" s="40" customFormat="1">
      <c r="B6117" s="58">
        <v>41703</v>
      </c>
      <c r="C6117" s="63" t="s">
        <v>90</v>
      </c>
      <c r="D6117" s="59"/>
      <c r="E6117" s="59"/>
      <c r="F6117" s="59"/>
      <c r="G6117" s="45"/>
    </row>
    <row r="6118" spans="2:7" s="40" customFormat="1">
      <c r="B6118" s="58">
        <v>41703</v>
      </c>
      <c r="C6118" s="63" t="s">
        <v>91</v>
      </c>
      <c r="D6118" s="59"/>
      <c r="E6118" s="59"/>
      <c r="F6118" s="59"/>
      <c r="G6118" s="45"/>
    </row>
    <row r="6119" spans="2:7" s="40" customFormat="1">
      <c r="B6119" s="58">
        <v>41703</v>
      </c>
      <c r="C6119" s="63" t="s">
        <v>92</v>
      </c>
      <c r="D6119" s="59"/>
      <c r="E6119" s="59"/>
      <c r="F6119" s="59"/>
      <c r="G6119" s="45"/>
    </row>
    <row r="6120" spans="2:7" s="40" customFormat="1">
      <c r="B6120" s="58">
        <v>41703</v>
      </c>
      <c r="C6120" s="63" t="s">
        <v>93</v>
      </c>
      <c r="D6120" s="59"/>
      <c r="E6120" s="59"/>
      <c r="F6120" s="59"/>
      <c r="G6120" s="45"/>
    </row>
    <row r="6121" spans="2:7" s="40" customFormat="1">
      <c r="B6121" s="58">
        <v>41703</v>
      </c>
      <c r="C6121" s="63" t="s">
        <v>94</v>
      </c>
      <c r="D6121" s="59"/>
      <c r="E6121" s="59"/>
      <c r="F6121" s="59"/>
      <c r="G6121" s="45"/>
    </row>
    <row r="6122" spans="2:7" s="40" customFormat="1">
      <c r="B6122" s="58">
        <v>41703</v>
      </c>
      <c r="C6122" s="63" t="s">
        <v>95</v>
      </c>
      <c r="D6122" s="59">
        <v>6.5529803599417606</v>
      </c>
      <c r="E6122" s="59">
        <v>41.320462518575091</v>
      </c>
      <c r="F6122" s="59">
        <v>34.767482158633328</v>
      </c>
      <c r="G6122" s="45"/>
    </row>
    <row r="6123" spans="2:7" s="40" customFormat="1">
      <c r="B6123" s="58">
        <v>41703</v>
      </c>
      <c r="C6123" s="63" t="s">
        <v>96</v>
      </c>
      <c r="D6123" s="59">
        <v>24.740734731012655</v>
      </c>
      <c r="E6123" s="59">
        <v>59.650441597914046</v>
      </c>
      <c r="F6123" s="59">
        <v>34.909706866901388</v>
      </c>
      <c r="G6123" s="45"/>
    </row>
    <row r="6124" spans="2:7" s="40" customFormat="1">
      <c r="B6124" s="58">
        <v>41703</v>
      </c>
      <c r="C6124" s="63" t="s">
        <v>97</v>
      </c>
      <c r="D6124" s="59">
        <v>49.493308977963309</v>
      </c>
      <c r="E6124" s="59">
        <v>81.496918446570888</v>
      </c>
      <c r="F6124" s="59">
        <v>32.003609468607578</v>
      </c>
      <c r="G6124" s="45"/>
    </row>
    <row r="6125" spans="2:7" s="40" customFormat="1">
      <c r="B6125" s="58">
        <v>41703</v>
      </c>
      <c r="C6125" s="63" t="s">
        <v>98</v>
      </c>
      <c r="D6125" s="59">
        <v>61.032715125554418</v>
      </c>
      <c r="E6125" s="59">
        <v>104.19098995793722</v>
      </c>
      <c r="F6125" s="59">
        <v>43.158274832382801</v>
      </c>
      <c r="G6125" s="45"/>
    </row>
    <row r="6126" spans="2:7" s="40" customFormat="1">
      <c r="B6126" s="58">
        <v>41703</v>
      </c>
      <c r="C6126" s="63" t="s">
        <v>99</v>
      </c>
      <c r="D6126" s="59">
        <v>69.349569716448656</v>
      </c>
      <c r="E6126" s="59">
        <v>117.05615113912947</v>
      </c>
      <c r="F6126" s="59">
        <v>47.706581422680813</v>
      </c>
      <c r="G6126" s="45"/>
    </row>
    <row r="6127" spans="2:7" s="40" customFormat="1">
      <c r="B6127" s="58">
        <v>41703</v>
      </c>
      <c r="C6127" s="63" t="s">
        <v>100</v>
      </c>
      <c r="D6127" s="59">
        <v>49.561061725335342</v>
      </c>
      <c r="E6127" s="59">
        <v>82.894804988660042</v>
      </c>
      <c r="F6127" s="59">
        <v>33.333743263324699</v>
      </c>
      <c r="G6127" s="45"/>
    </row>
    <row r="6128" spans="2:7" s="40" customFormat="1">
      <c r="B6128" s="58">
        <v>41703</v>
      </c>
      <c r="C6128" s="63" t="s">
        <v>101</v>
      </c>
      <c r="D6128" s="59">
        <v>47.5422842608628</v>
      </c>
      <c r="E6128" s="59">
        <v>84.418487842449139</v>
      </c>
      <c r="F6128" s="59">
        <v>36.876203581586338</v>
      </c>
      <c r="G6128" s="45"/>
    </row>
    <row r="6129" spans="2:7" s="40" customFormat="1">
      <c r="B6129" s="58">
        <v>41703</v>
      </c>
      <c r="C6129" s="63" t="s">
        <v>102</v>
      </c>
      <c r="D6129" s="59">
        <v>42.977028360011573</v>
      </c>
      <c r="E6129" s="59">
        <v>81.707825441930765</v>
      </c>
      <c r="F6129" s="59">
        <v>38.730797081919192</v>
      </c>
      <c r="G6129" s="45"/>
    </row>
    <row r="6130" spans="2:7" s="40" customFormat="1">
      <c r="B6130" s="58">
        <v>41703</v>
      </c>
      <c r="C6130" s="63" t="s">
        <v>103</v>
      </c>
      <c r="D6130" s="59">
        <v>41.677896640313229</v>
      </c>
      <c r="E6130" s="59">
        <v>78.450337247552739</v>
      </c>
      <c r="F6130" s="59">
        <v>36.77244060723951</v>
      </c>
      <c r="G6130" s="45"/>
    </row>
    <row r="6131" spans="2:7" s="40" customFormat="1">
      <c r="B6131" s="58">
        <v>41703</v>
      </c>
      <c r="C6131" s="63" t="s">
        <v>104</v>
      </c>
      <c r="D6131" s="59">
        <v>31.525047167732495</v>
      </c>
      <c r="E6131" s="59">
        <v>60.98823220555326</v>
      </c>
      <c r="F6131" s="59">
        <v>29.463185037820764</v>
      </c>
      <c r="G6131" s="45"/>
    </row>
    <row r="6132" spans="2:7" s="40" customFormat="1">
      <c r="B6132" s="58">
        <v>41703</v>
      </c>
      <c r="C6132" s="63" t="s">
        <v>105</v>
      </c>
      <c r="D6132" s="59">
        <v>40.497796580956908</v>
      </c>
      <c r="E6132" s="59">
        <v>71.935014098156657</v>
      </c>
      <c r="F6132" s="59">
        <v>31.437217517199748</v>
      </c>
      <c r="G6132" s="45"/>
    </row>
    <row r="6133" spans="2:7" s="40" customFormat="1">
      <c r="B6133" s="58">
        <v>41703</v>
      </c>
      <c r="C6133" s="63" t="s">
        <v>106</v>
      </c>
      <c r="D6133" s="59">
        <v>29.398892595559925</v>
      </c>
      <c r="E6133" s="59">
        <v>54.729472295617029</v>
      </c>
      <c r="F6133" s="59">
        <v>25.330579700057104</v>
      </c>
      <c r="G6133" s="45"/>
    </row>
    <row r="6134" spans="2:7" s="40" customFormat="1">
      <c r="B6134" s="58">
        <v>41703</v>
      </c>
      <c r="C6134" s="63" t="s">
        <v>107</v>
      </c>
      <c r="D6134" s="59">
        <v>10.261902200152768</v>
      </c>
      <c r="E6134" s="59">
        <v>35.357688614698702</v>
      </c>
      <c r="F6134" s="59">
        <v>25.095786414545934</v>
      </c>
      <c r="G6134" s="45"/>
    </row>
    <row r="6135" spans="2:7" s="40" customFormat="1">
      <c r="B6135" s="58">
        <v>41703</v>
      </c>
      <c r="C6135" s="63" t="s">
        <v>108</v>
      </c>
      <c r="D6135" s="59">
        <v>36.932920644195967</v>
      </c>
      <c r="E6135" s="59">
        <v>68.475913196208751</v>
      </c>
      <c r="F6135" s="59">
        <v>31.542992552012784</v>
      </c>
      <c r="G6135" s="45"/>
    </row>
    <row r="6136" spans="2:7" s="40" customFormat="1">
      <c r="B6136" s="58">
        <v>41703</v>
      </c>
      <c r="C6136" s="63" t="s">
        <v>109</v>
      </c>
      <c r="D6136" s="59">
        <v>21.620797933117831</v>
      </c>
      <c r="E6136" s="59">
        <v>53.821070877167585</v>
      </c>
      <c r="F6136" s="59">
        <v>32.200272944049757</v>
      </c>
      <c r="G6136" s="45"/>
    </row>
    <row r="6137" spans="2:7" s="40" customFormat="1">
      <c r="B6137" s="58">
        <v>41703</v>
      </c>
      <c r="C6137" s="63" t="s">
        <v>110</v>
      </c>
      <c r="D6137" s="59">
        <v>24.092894024714504</v>
      </c>
      <c r="E6137" s="59">
        <v>54.004291051857471</v>
      </c>
      <c r="F6137" s="59">
        <v>29.911397027142968</v>
      </c>
      <c r="G6137" s="45"/>
    </row>
    <row r="6138" spans="2:7" s="40" customFormat="1">
      <c r="B6138" s="58">
        <v>41703</v>
      </c>
      <c r="C6138" s="63" t="s">
        <v>111</v>
      </c>
      <c r="D6138" s="59">
        <v>28.187805946213608</v>
      </c>
      <c r="E6138" s="59">
        <v>58.969399939964482</v>
      </c>
      <c r="F6138" s="59">
        <v>30.781593993750874</v>
      </c>
      <c r="G6138" s="45"/>
    </row>
    <row r="6139" spans="2:7" s="40" customFormat="1">
      <c r="B6139" s="58">
        <v>41703</v>
      </c>
      <c r="C6139" s="63" t="s">
        <v>112</v>
      </c>
      <c r="D6139" s="59">
        <v>31.691834193938554</v>
      </c>
      <c r="E6139" s="59">
        <v>65.778851530610382</v>
      </c>
      <c r="F6139" s="59">
        <v>34.087017336671828</v>
      </c>
      <c r="G6139" s="45"/>
    </row>
    <row r="6140" spans="2:7" s="40" customFormat="1">
      <c r="B6140" s="58">
        <v>41703</v>
      </c>
      <c r="C6140" s="63" t="s">
        <v>113</v>
      </c>
      <c r="D6140" s="59">
        <v>39.817174164700752</v>
      </c>
      <c r="E6140" s="59">
        <v>70.326183718657646</v>
      </c>
      <c r="F6140" s="59">
        <v>30.509009553956894</v>
      </c>
      <c r="G6140" s="45"/>
    </row>
    <row r="6141" spans="2:7" s="40" customFormat="1">
      <c r="B6141" s="58">
        <v>41703</v>
      </c>
      <c r="C6141" s="63" t="s">
        <v>114</v>
      </c>
      <c r="D6141" s="59">
        <v>21.32227351334976</v>
      </c>
      <c r="E6141" s="59">
        <v>48.35748013907088</v>
      </c>
      <c r="F6141" s="59">
        <v>27.03520662572112</v>
      </c>
      <c r="G6141" s="45"/>
    </row>
    <row r="6142" spans="2:7" s="40" customFormat="1">
      <c r="B6142" s="58">
        <v>41703</v>
      </c>
      <c r="C6142" s="63" t="s">
        <v>115</v>
      </c>
      <c r="D6142" s="59">
        <v>9.9842897423086967</v>
      </c>
      <c r="E6142" s="59">
        <v>33.561329597579793</v>
      </c>
      <c r="F6142" s="59">
        <v>23.577039855271096</v>
      </c>
      <c r="G6142" s="45"/>
    </row>
    <row r="6143" spans="2:7" s="40" customFormat="1">
      <c r="B6143" s="58">
        <v>41703</v>
      </c>
      <c r="C6143" s="63" t="s">
        <v>116</v>
      </c>
      <c r="D6143" s="59">
        <v>18.055950800164879</v>
      </c>
      <c r="E6143" s="59">
        <v>45.635639385252517</v>
      </c>
      <c r="F6143" s="59">
        <v>27.579688585087638</v>
      </c>
      <c r="G6143" s="45"/>
    </row>
    <row r="6144" spans="2:7" s="40" customFormat="1">
      <c r="B6144" s="58">
        <v>41703</v>
      </c>
      <c r="C6144" s="63" t="s">
        <v>117</v>
      </c>
      <c r="D6144" s="59">
        <v>21.345186030665769</v>
      </c>
      <c r="E6144" s="59">
        <v>46.933913311951741</v>
      </c>
      <c r="F6144" s="59">
        <v>25.588727281285973</v>
      </c>
      <c r="G6144" s="45"/>
    </row>
    <row r="6145" spans="2:7" s="40" customFormat="1">
      <c r="B6145" s="58">
        <v>41703</v>
      </c>
      <c r="C6145" s="63" t="s">
        <v>118</v>
      </c>
      <c r="D6145" s="59">
        <v>12.553740922147394</v>
      </c>
      <c r="E6145" s="59">
        <v>37.841607630627216</v>
      </c>
      <c r="F6145" s="59">
        <v>25.287866708479822</v>
      </c>
      <c r="G6145" s="45"/>
    </row>
    <row r="6146" spans="2:7" s="40" customFormat="1">
      <c r="B6146" s="58">
        <v>41703</v>
      </c>
      <c r="C6146" s="63" t="s">
        <v>119</v>
      </c>
      <c r="D6146" s="59">
        <v>6.6746967256278058</v>
      </c>
      <c r="E6146" s="59">
        <v>28.920551202102583</v>
      </c>
      <c r="F6146" s="59">
        <v>22.245854476474776</v>
      </c>
      <c r="G6146" s="45"/>
    </row>
    <row r="6147" spans="2:7" s="40" customFormat="1">
      <c r="B6147" s="58">
        <v>41703</v>
      </c>
      <c r="C6147" s="63" t="s">
        <v>120</v>
      </c>
      <c r="D6147" s="59"/>
      <c r="E6147" s="59"/>
      <c r="F6147" s="59"/>
      <c r="G6147" s="45" t="s">
        <v>128</v>
      </c>
    </row>
    <row r="6148" spans="2:7" s="40" customFormat="1">
      <c r="B6148" s="58">
        <v>41703</v>
      </c>
      <c r="C6148" s="63" t="s">
        <v>121</v>
      </c>
      <c r="D6148" s="59">
        <v>15.209523702834117</v>
      </c>
      <c r="E6148" s="59">
        <v>33.211020727440001</v>
      </c>
      <c r="F6148" s="59">
        <v>18.001497024605882</v>
      </c>
      <c r="G6148" s="45"/>
    </row>
    <row r="6149" spans="2:7" s="40" customFormat="1">
      <c r="B6149" s="58">
        <v>41703</v>
      </c>
      <c r="C6149" s="63" t="s">
        <v>122</v>
      </c>
      <c r="D6149" s="59">
        <v>2.9452309457007977</v>
      </c>
      <c r="E6149" s="59">
        <v>18.541450701398837</v>
      </c>
      <c r="F6149" s="59">
        <v>15.596219755698039</v>
      </c>
      <c r="G6149" s="45"/>
    </row>
    <row r="6150" spans="2:7" s="40" customFormat="1">
      <c r="B6150" s="58">
        <v>41703</v>
      </c>
      <c r="C6150" s="63" t="s">
        <v>123</v>
      </c>
      <c r="D6150" s="59">
        <v>12.049916085861264</v>
      </c>
      <c r="E6150" s="59">
        <v>25.340789315184747</v>
      </c>
      <c r="F6150" s="59">
        <v>13.290873229323482</v>
      </c>
      <c r="G6150" s="45"/>
    </row>
    <row r="6151" spans="2:7" s="40" customFormat="1">
      <c r="B6151" s="58">
        <v>41703</v>
      </c>
      <c r="C6151" s="63" t="s">
        <v>124</v>
      </c>
      <c r="D6151" s="59">
        <v>19.682323781331334</v>
      </c>
      <c r="E6151" s="59">
        <v>41.041438811745287</v>
      </c>
      <c r="F6151" s="59">
        <v>21.359115030413953</v>
      </c>
      <c r="G6151" s="45"/>
    </row>
    <row r="6152" spans="2:7" s="40" customFormat="1">
      <c r="B6152" s="58">
        <v>41703</v>
      </c>
      <c r="C6152" s="63" t="s">
        <v>125</v>
      </c>
      <c r="D6152" s="59"/>
      <c r="E6152" s="59"/>
      <c r="F6152" s="59"/>
      <c r="G6152" s="45" t="s">
        <v>128</v>
      </c>
    </row>
    <row r="6153" spans="2:7" s="40" customFormat="1">
      <c r="B6153" s="58">
        <v>41704</v>
      </c>
      <c r="C6153" s="75">
        <v>0</v>
      </c>
      <c r="D6153" s="59"/>
      <c r="E6153" s="59"/>
      <c r="F6153" s="59"/>
      <c r="G6153" s="45"/>
    </row>
    <row r="6154" spans="2:7" s="40" customFormat="1">
      <c r="B6154" s="58">
        <v>41704</v>
      </c>
      <c r="C6154" s="63" t="s">
        <v>31</v>
      </c>
      <c r="D6154" s="59">
        <v>3.2788135284508884</v>
      </c>
      <c r="E6154" s="59">
        <v>11.411134893753133</v>
      </c>
      <c r="F6154" s="59">
        <v>8.1323213653022446</v>
      </c>
      <c r="G6154" s="45"/>
    </row>
    <row r="6155" spans="2:7" s="40" customFormat="1">
      <c r="B6155" s="58">
        <v>41704</v>
      </c>
      <c r="C6155" s="63" t="s">
        <v>32</v>
      </c>
      <c r="D6155" s="59">
        <v>3.9991660377370839</v>
      </c>
      <c r="E6155" s="59">
        <v>14.457220400591298</v>
      </c>
      <c r="F6155" s="59">
        <v>10.458054362854215</v>
      </c>
      <c r="G6155" s="45"/>
    </row>
    <row r="6156" spans="2:7" s="40" customFormat="1">
      <c r="B6156" s="58">
        <v>41704</v>
      </c>
      <c r="C6156" s="63" t="s">
        <v>33</v>
      </c>
      <c r="D6156" s="59">
        <v>5.0850737145793792</v>
      </c>
      <c r="E6156" s="59">
        <v>16.098421721050311</v>
      </c>
      <c r="F6156" s="59">
        <v>11.013348006470931</v>
      </c>
      <c r="G6156" s="45"/>
    </row>
    <row r="6157" spans="2:7" s="40" customFormat="1">
      <c r="B6157" s="58">
        <v>41704</v>
      </c>
      <c r="C6157" s="63" t="s">
        <v>34</v>
      </c>
      <c r="D6157" s="59">
        <v>7.5794003159720562</v>
      </c>
      <c r="E6157" s="59">
        <v>24.711139975665127</v>
      </c>
      <c r="F6157" s="59">
        <v>17.131739659693071</v>
      </c>
      <c r="G6157" s="45"/>
    </row>
    <row r="6158" spans="2:7" s="40" customFormat="1">
      <c r="B6158" s="58">
        <v>41704</v>
      </c>
      <c r="C6158" s="63" t="s">
        <v>35</v>
      </c>
      <c r="D6158" s="59">
        <v>4.977787303167351</v>
      </c>
      <c r="E6158" s="59">
        <v>17.793623213509292</v>
      </c>
      <c r="F6158" s="59">
        <v>12.815835910341942</v>
      </c>
      <c r="G6158" s="45"/>
    </row>
    <row r="6159" spans="2:7" s="40" customFormat="1">
      <c r="B6159" s="58">
        <v>41704</v>
      </c>
      <c r="C6159" s="63" t="s">
        <v>36</v>
      </c>
      <c r="D6159" s="59">
        <v>2.9243804001607936</v>
      </c>
      <c r="E6159" s="59">
        <v>19.628033543688186</v>
      </c>
      <c r="F6159" s="59">
        <v>16.703653143527394</v>
      </c>
      <c r="G6159" s="45"/>
    </row>
    <row r="6160" spans="2:7" s="40" customFormat="1">
      <c r="B6160" s="58">
        <v>41704</v>
      </c>
      <c r="C6160" s="63" t="s">
        <v>37</v>
      </c>
      <c r="D6160" s="59">
        <v>6.0961779397276548</v>
      </c>
      <c r="E6160" s="59">
        <v>20.250483151987815</v>
      </c>
      <c r="F6160" s="59">
        <v>14.15430521226016</v>
      </c>
      <c r="G6160" s="45"/>
    </row>
    <row r="6161" spans="2:7" s="40" customFormat="1">
      <c r="B6161" s="58">
        <v>41704</v>
      </c>
      <c r="C6161" s="63" t="s">
        <v>38</v>
      </c>
      <c r="D6161" s="59">
        <v>7.5155603635760411</v>
      </c>
      <c r="E6161" s="59">
        <v>14.169153806801473</v>
      </c>
      <c r="F6161" s="59">
        <v>6.6535934432254322</v>
      </c>
      <c r="G6161" s="45"/>
    </row>
    <row r="6162" spans="2:7" s="40" customFormat="1">
      <c r="B6162" s="58">
        <v>41704</v>
      </c>
      <c r="C6162" s="63" t="s">
        <v>39</v>
      </c>
      <c r="D6162" s="59">
        <v>5.0642450694553753</v>
      </c>
      <c r="E6162" s="59">
        <v>12.024150598112765</v>
      </c>
      <c r="F6162" s="59">
        <v>6.9599055286573899</v>
      </c>
      <c r="G6162" s="45"/>
    </row>
    <row r="6163" spans="2:7" s="40" customFormat="1">
      <c r="B6163" s="58">
        <v>41704</v>
      </c>
      <c r="C6163" s="63" t="s">
        <v>40</v>
      </c>
      <c r="D6163" s="59">
        <v>3.2902193209328936</v>
      </c>
      <c r="E6163" s="59">
        <v>13.440256672981912</v>
      </c>
      <c r="F6163" s="59">
        <v>10.150037352049019</v>
      </c>
      <c r="G6163" s="45"/>
    </row>
    <row r="6164" spans="2:7" s="40" customFormat="1">
      <c r="B6164" s="58">
        <v>41704</v>
      </c>
      <c r="C6164" s="63" t="s">
        <v>41</v>
      </c>
      <c r="D6164" s="59">
        <v>9.3117418748225305</v>
      </c>
      <c r="E6164" s="59">
        <v>18.932540674088607</v>
      </c>
      <c r="F6164" s="59">
        <v>9.6207987992660762</v>
      </c>
      <c r="G6164" s="45"/>
    </row>
    <row r="6165" spans="2:7" s="40" customFormat="1">
      <c r="B6165" s="58">
        <v>41704</v>
      </c>
      <c r="C6165" s="63" t="s">
        <v>42</v>
      </c>
      <c r="D6165" s="59">
        <v>12.1399414775253</v>
      </c>
      <c r="E6165" s="59">
        <v>23.920857771485608</v>
      </c>
      <c r="F6165" s="59">
        <v>11.780916293960308</v>
      </c>
      <c r="G6165" s="45"/>
    </row>
    <row r="6166" spans="2:7" s="40" customFormat="1">
      <c r="B6166" s="58">
        <v>41704</v>
      </c>
      <c r="C6166" s="63" t="s">
        <v>43</v>
      </c>
      <c r="D6166" s="59">
        <v>5.4518038870634831</v>
      </c>
      <c r="E6166" s="59">
        <v>12.464811369912502</v>
      </c>
      <c r="F6166" s="59">
        <v>7.0130074828490185</v>
      </c>
      <c r="G6166" s="45"/>
    </row>
    <row r="6167" spans="2:7" s="40" customFormat="1">
      <c r="B6167" s="58">
        <v>41704</v>
      </c>
      <c r="C6167" s="63" t="s">
        <v>44</v>
      </c>
      <c r="D6167" s="59">
        <v>1.6237487400144415</v>
      </c>
      <c r="E6167" s="59">
        <v>5.1705211341368891</v>
      </c>
      <c r="F6167" s="59">
        <v>3.5467723941224474</v>
      </c>
      <c r="G6167" s="45"/>
    </row>
    <row r="6168" spans="2:7" s="40" customFormat="1">
      <c r="B6168" s="58">
        <v>41704</v>
      </c>
      <c r="C6168" s="63" t="s">
        <v>45</v>
      </c>
      <c r="D6168" s="59">
        <v>3.935795992093071</v>
      </c>
      <c r="E6168" s="59">
        <v>9.1612101725144868</v>
      </c>
      <c r="F6168" s="59">
        <v>5.2254141804214154</v>
      </c>
      <c r="G6168" s="45"/>
    </row>
    <row r="6169" spans="2:7" s="40" customFormat="1">
      <c r="B6169" s="58">
        <v>41704</v>
      </c>
      <c r="C6169" s="63" t="s">
        <v>46</v>
      </c>
      <c r="D6169" s="59">
        <v>6.1511615937216737</v>
      </c>
      <c r="E6169" s="59">
        <v>14.525173771451261</v>
      </c>
      <c r="F6169" s="59">
        <v>8.3740121777295862</v>
      </c>
      <c r="G6169" s="45"/>
    </row>
    <row r="6170" spans="2:7" s="40" customFormat="1">
      <c r="B6170" s="58">
        <v>41704</v>
      </c>
      <c r="C6170" s="63" t="s">
        <v>47</v>
      </c>
      <c r="D6170" s="59">
        <v>2.408899820992656</v>
      </c>
      <c r="E6170" s="59">
        <v>6.8443316787958821</v>
      </c>
      <c r="F6170" s="59">
        <v>4.4354318578032261</v>
      </c>
      <c r="G6170" s="45"/>
    </row>
    <row r="6171" spans="2:7" s="40" customFormat="1">
      <c r="B6171" s="58">
        <v>41704</v>
      </c>
      <c r="C6171" s="63" t="s">
        <v>48</v>
      </c>
      <c r="D6171" s="59">
        <v>3.0542084501048312</v>
      </c>
      <c r="E6171" s="59">
        <v>7.9601631708152114</v>
      </c>
      <c r="F6171" s="59">
        <v>4.9059547207103797</v>
      </c>
      <c r="G6171" s="45"/>
    </row>
    <row r="6172" spans="2:7" s="40" customFormat="1">
      <c r="B6172" s="58">
        <v>41704</v>
      </c>
      <c r="C6172" s="63" t="s">
        <v>49</v>
      </c>
      <c r="D6172" s="59">
        <v>6.5387318376337804</v>
      </c>
      <c r="E6172" s="59">
        <v>15.577306934630629</v>
      </c>
      <c r="F6172" s="59">
        <v>9.0385750969968477</v>
      </c>
      <c r="G6172" s="45"/>
    </row>
    <row r="6173" spans="2:7" s="40" customFormat="1">
      <c r="B6173" s="58">
        <v>41704</v>
      </c>
      <c r="C6173" s="63" t="s">
        <v>50</v>
      </c>
      <c r="D6173" s="59">
        <v>5.7322717306675619</v>
      </c>
      <c r="E6173" s="59">
        <v>14.697857214091158</v>
      </c>
      <c r="F6173" s="59">
        <v>8.9655854834235953</v>
      </c>
      <c r="G6173" s="45"/>
    </row>
    <row r="6174" spans="2:7" s="40" customFormat="1">
      <c r="B6174" s="58">
        <v>41704</v>
      </c>
      <c r="C6174" s="63" t="s">
        <v>51</v>
      </c>
      <c r="D6174" s="59">
        <v>6.8401604430018628</v>
      </c>
      <c r="E6174" s="59">
        <v>17.240784735269632</v>
      </c>
      <c r="F6174" s="59">
        <v>10.400624292267768</v>
      </c>
      <c r="G6174" s="45"/>
    </row>
    <row r="6175" spans="2:7" s="40" customFormat="1">
      <c r="B6175" s="58">
        <v>41704</v>
      </c>
      <c r="C6175" s="63" t="s">
        <v>52</v>
      </c>
      <c r="D6175" s="59">
        <v>12.379243600001374</v>
      </c>
      <c r="E6175" s="59">
        <v>24.000198426535562</v>
      </c>
      <c r="F6175" s="59">
        <v>11.620954826534188</v>
      </c>
      <c r="G6175" s="45"/>
    </row>
    <row r="6176" spans="2:7" s="40" customFormat="1">
      <c r="B6176" s="58">
        <v>41704</v>
      </c>
      <c r="C6176" s="63" t="s">
        <v>53</v>
      </c>
      <c r="D6176" s="59">
        <v>8.7656879569923891</v>
      </c>
      <c r="E6176" s="59">
        <v>17.166293215989676</v>
      </c>
      <c r="F6176" s="59">
        <v>8.4006052589972864</v>
      </c>
      <c r="G6176" s="45"/>
    </row>
    <row r="6177" spans="2:7" s="40" customFormat="1">
      <c r="B6177" s="58">
        <v>41704</v>
      </c>
      <c r="C6177" s="63" t="s">
        <v>54</v>
      </c>
      <c r="D6177" s="59">
        <v>11.981831300919268</v>
      </c>
      <c r="E6177" s="59">
        <v>25.417293263514711</v>
      </c>
      <c r="F6177" s="59">
        <v>13.435461962595443</v>
      </c>
      <c r="G6177" s="45"/>
    </row>
    <row r="6178" spans="2:7" s="40" customFormat="1">
      <c r="B6178" s="58">
        <v>41704</v>
      </c>
      <c r="C6178" s="63" t="s">
        <v>55</v>
      </c>
      <c r="D6178" s="59">
        <v>9.7341089050126559</v>
      </c>
      <c r="E6178" s="59">
        <v>20.943619912947405</v>
      </c>
      <c r="F6178" s="59">
        <v>11.209511007934749</v>
      </c>
      <c r="G6178" s="45"/>
    </row>
    <row r="6179" spans="2:7" s="40" customFormat="1">
      <c r="B6179" s="58">
        <v>41704</v>
      </c>
      <c r="C6179" s="63" t="s">
        <v>56</v>
      </c>
      <c r="D6179" s="59">
        <v>12.014630150333277</v>
      </c>
      <c r="E6179" s="59">
        <v>24.999743364684967</v>
      </c>
      <c r="F6179" s="59">
        <v>12.98511321435169</v>
      </c>
      <c r="G6179" s="45"/>
    </row>
    <row r="6180" spans="2:7" s="40" customFormat="1">
      <c r="B6180" s="58">
        <v>41704</v>
      </c>
      <c r="C6180" s="63" t="s">
        <v>57</v>
      </c>
      <c r="D6180" s="59">
        <v>13.639112078187722</v>
      </c>
      <c r="E6180" s="59">
        <v>27.768447295583304</v>
      </c>
      <c r="F6180" s="59">
        <v>14.129335217395582</v>
      </c>
      <c r="G6180" s="45"/>
    </row>
    <row r="6181" spans="2:7" s="40" customFormat="1">
      <c r="B6181" s="58">
        <v>41704</v>
      </c>
      <c r="C6181" s="63" t="s">
        <v>58</v>
      </c>
      <c r="D6181" s="59">
        <v>17.522559369598781</v>
      </c>
      <c r="E6181" s="59">
        <v>34.528766100559238</v>
      </c>
      <c r="F6181" s="59">
        <v>17.006206730960457</v>
      </c>
      <c r="G6181" s="45"/>
    </row>
    <row r="6182" spans="2:7" s="40" customFormat="1">
      <c r="B6182" s="58">
        <v>41704</v>
      </c>
      <c r="C6182" s="63" t="s">
        <v>59</v>
      </c>
      <c r="D6182" s="59">
        <v>14.984324972166091</v>
      </c>
      <c r="E6182" s="59">
        <v>33.810462921899671</v>
      </c>
      <c r="F6182" s="59">
        <v>18.826137949733578</v>
      </c>
      <c r="G6182" s="45"/>
    </row>
    <row r="6183" spans="2:7" s="40" customFormat="1">
      <c r="B6183" s="58">
        <v>41704</v>
      </c>
      <c r="C6183" s="63" t="s">
        <v>60</v>
      </c>
      <c r="D6183" s="59">
        <v>23.342932349946373</v>
      </c>
      <c r="E6183" s="59">
        <v>49.101688201250475</v>
      </c>
      <c r="F6183" s="59">
        <v>25.758755851304102</v>
      </c>
      <c r="G6183" s="45"/>
    </row>
    <row r="6184" spans="2:7" s="40" customFormat="1">
      <c r="B6184" s="58">
        <v>41704</v>
      </c>
      <c r="C6184" s="63" t="s">
        <v>61</v>
      </c>
      <c r="D6184" s="59">
        <v>28.367131238017752</v>
      </c>
      <c r="E6184" s="59">
        <v>53.96345387002755</v>
      </c>
      <c r="F6184" s="59">
        <v>25.596322632009798</v>
      </c>
      <c r="G6184" s="45"/>
    </row>
    <row r="6185" spans="2:7" s="40" customFormat="1">
      <c r="B6185" s="58">
        <v>41704</v>
      </c>
      <c r="C6185" s="63" t="s">
        <v>62</v>
      </c>
      <c r="D6185" s="59">
        <v>74.80826540823243</v>
      </c>
      <c r="E6185" s="59">
        <v>114.17405481993136</v>
      </c>
      <c r="F6185" s="59">
        <v>39.365789411698927</v>
      </c>
      <c r="G6185" s="45"/>
    </row>
    <row r="6186" spans="2:7" s="40" customFormat="1">
      <c r="B6186" s="58">
        <v>41704</v>
      </c>
      <c r="C6186" s="63" t="s">
        <v>63</v>
      </c>
      <c r="D6186" s="59">
        <v>47.657168409193019</v>
      </c>
      <c r="E6186" s="59">
        <v>77.240545723233552</v>
      </c>
      <c r="F6186" s="59">
        <v>29.583377314040533</v>
      </c>
      <c r="G6186" s="45"/>
    </row>
    <row r="6187" spans="2:7" s="40" customFormat="1">
      <c r="B6187" s="58">
        <v>41704</v>
      </c>
      <c r="C6187" s="63" t="s">
        <v>64</v>
      </c>
      <c r="D6187" s="59">
        <v>54.629448352186934</v>
      </c>
      <c r="E6187" s="59">
        <v>84.73216921506905</v>
      </c>
      <c r="F6187" s="59">
        <v>30.102720862882116</v>
      </c>
      <c r="G6187" s="45"/>
    </row>
    <row r="6188" spans="2:7" s="40" customFormat="1">
      <c r="B6188" s="58">
        <v>41704</v>
      </c>
      <c r="C6188" s="63" t="s">
        <v>65</v>
      </c>
      <c r="D6188" s="59">
        <v>54.361699611880866</v>
      </c>
      <c r="E6188" s="59">
        <v>81.299681658031133</v>
      </c>
      <c r="F6188" s="59">
        <v>26.937982046150267</v>
      </c>
      <c r="G6188" s="45"/>
    </row>
    <row r="6189" spans="2:7" s="40" customFormat="1">
      <c r="B6189" s="58">
        <v>41704</v>
      </c>
      <c r="C6189" s="63" t="s">
        <v>66</v>
      </c>
      <c r="D6189" s="59">
        <v>40.570454226881097</v>
      </c>
      <c r="E6189" s="59">
        <v>70.677031288297513</v>
      </c>
      <c r="F6189" s="59">
        <v>30.106577061416417</v>
      </c>
      <c r="G6189" s="45"/>
    </row>
    <row r="6190" spans="2:7" s="40" customFormat="1">
      <c r="B6190" s="58">
        <v>41704</v>
      </c>
      <c r="C6190" s="63" t="s">
        <v>67</v>
      </c>
      <c r="D6190" s="59">
        <v>54.622315997400946</v>
      </c>
      <c r="E6190" s="59">
        <v>89.394184683946264</v>
      </c>
      <c r="F6190" s="59">
        <v>34.771868686545318</v>
      </c>
      <c r="G6190" s="45"/>
    </row>
    <row r="6191" spans="2:7" s="40" customFormat="1">
      <c r="B6191" s="58">
        <v>41704</v>
      </c>
      <c r="C6191" s="63" t="s">
        <v>68</v>
      </c>
      <c r="D6191" s="59">
        <v>30.598641691712373</v>
      </c>
      <c r="E6191" s="59">
        <v>48.572058502630803</v>
      </c>
      <c r="F6191" s="59">
        <v>17.97341681091843</v>
      </c>
      <c r="G6191" s="45"/>
    </row>
    <row r="6192" spans="2:7" s="40" customFormat="1">
      <c r="B6192" s="58">
        <v>41704</v>
      </c>
      <c r="C6192" s="63" t="s">
        <v>69</v>
      </c>
      <c r="D6192" s="59">
        <v>30.007559723954216</v>
      </c>
      <c r="E6192" s="59">
        <v>52.082274772028697</v>
      </c>
      <c r="F6192" s="59">
        <v>22.074715048074481</v>
      </c>
      <c r="G6192" s="45"/>
    </row>
    <row r="6193" spans="2:7" s="40" customFormat="1">
      <c r="B6193" s="58">
        <v>41704</v>
      </c>
      <c r="C6193" s="63" t="s">
        <v>70</v>
      </c>
      <c r="D6193" s="59">
        <v>31.589868987640649</v>
      </c>
      <c r="E6193" s="59">
        <v>51.063641688509307</v>
      </c>
      <c r="F6193" s="59">
        <v>19.473772700868658</v>
      </c>
      <c r="G6193" s="45"/>
    </row>
    <row r="6194" spans="2:7" s="40" customFormat="1">
      <c r="B6194" s="58">
        <v>41704</v>
      </c>
      <c r="C6194" s="63" t="s">
        <v>71</v>
      </c>
      <c r="D6194" s="59">
        <v>29.470901045198072</v>
      </c>
      <c r="E6194" s="59">
        <v>46.986251240691765</v>
      </c>
      <c r="F6194" s="59">
        <v>17.515350195493692</v>
      </c>
      <c r="G6194" s="45"/>
    </row>
    <row r="6195" spans="2:7" s="40" customFormat="1">
      <c r="B6195" s="58">
        <v>41704</v>
      </c>
      <c r="C6195" s="63" t="s">
        <v>72</v>
      </c>
      <c r="D6195" s="59">
        <v>18.022946832154936</v>
      </c>
      <c r="E6195" s="59">
        <v>36.190142920178246</v>
      </c>
      <c r="F6195" s="59">
        <v>18.16719608802331</v>
      </c>
      <c r="G6195" s="45"/>
    </row>
    <row r="6196" spans="2:7" s="40" customFormat="1">
      <c r="B6196" s="58">
        <v>41704</v>
      </c>
      <c r="C6196" s="63" t="s">
        <v>73</v>
      </c>
      <c r="D6196" s="59">
        <v>33.647165118871222</v>
      </c>
      <c r="E6196" s="59">
        <v>56.72250690606591</v>
      </c>
      <c r="F6196" s="59">
        <v>23.075341787194688</v>
      </c>
      <c r="G6196" s="45"/>
    </row>
    <row r="6197" spans="2:7" s="40" customFormat="1">
      <c r="B6197" s="58">
        <v>41704</v>
      </c>
      <c r="C6197" s="63" t="s">
        <v>74</v>
      </c>
      <c r="D6197" s="59">
        <v>32.840876168416997</v>
      </c>
      <c r="E6197" s="59">
        <v>55.317498387746753</v>
      </c>
      <c r="F6197" s="59">
        <v>22.476622219329755</v>
      </c>
      <c r="G6197" s="45"/>
    </row>
    <row r="6198" spans="2:7" s="40" customFormat="1">
      <c r="B6198" s="58">
        <v>41704</v>
      </c>
      <c r="C6198" s="63" t="s">
        <v>75</v>
      </c>
      <c r="D6198" s="59">
        <v>28.752543378151881</v>
      </c>
      <c r="E6198" s="59">
        <v>52.796196029888272</v>
      </c>
      <c r="F6198" s="59">
        <v>24.043652651736391</v>
      </c>
      <c r="G6198" s="45"/>
    </row>
    <row r="6199" spans="2:7" s="40" customFormat="1">
      <c r="B6199" s="58">
        <v>41704</v>
      </c>
      <c r="C6199" s="63" t="s">
        <v>76</v>
      </c>
      <c r="D6199" s="59">
        <v>17.378886526754766</v>
      </c>
      <c r="E6199" s="59">
        <v>34.872510511689036</v>
      </c>
      <c r="F6199" s="59">
        <v>17.493623984934271</v>
      </c>
      <c r="G6199" s="45"/>
    </row>
    <row r="6200" spans="2:7" s="40" customFormat="1">
      <c r="B6200" s="58">
        <v>41704</v>
      </c>
      <c r="C6200" s="63" t="s">
        <v>77</v>
      </c>
      <c r="D6200" s="59">
        <v>23.373236257662409</v>
      </c>
      <c r="E6200" s="59">
        <v>42.622712218874391</v>
      </c>
      <c r="F6200" s="59">
        <v>19.249475961211981</v>
      </c>
      <c r="G6200" s="45"/>
    </row>
    <row r="6201" spans="2:7" s="40" customFormat="1">
      <c r="B6201" s="58">
        <v>41704</v>
      </c>
      <c r="C6201" s="63" t="s">
        <v>78</v>
      </c>
      <c r="D6201" s="59">
        <v>17.411939611432778</v>
      </c>
      <c r="E6201" s="59">
        <v>32.898747620630232</v>
      </c>
      <c r="F6201" s="59">
        <v>15.486808009197453</v>
      </c>
      <c r="G6201" s="45"/>
    </row>
    <row r="6202" spans="2:7" s="40" customFormat="1">
      <c r="B6202" s="58">
        <v>41704</v>
      </c>
      <c r="C6202" s="63" t="s">
        <v>79</v>
      </c>
      <c r="D6202" s="59">
        <v>26.63504562015731</v>
      </c>
      <c r="E6202" s="59">
        <v>42.420278426214509</v>
      </c>
      <c r="F6202" s="59">
        <v>15.785232806057198</v>
      </c>
      <c r="G6202" s="45"/>
    </row>
    <row r="6203" spans="2:7" s="40" customFormat="1">
      <c r="B6203" s="58">
        <v>41704</v>
      </c>
      <c r="C6203" s="63" t="s">
        <v>80</v>
      </c>
      <c r="D6203" s="59">
        <v>30.800479501412457</v>
      </c>
      <c r="E6203" s="59">
        <v>50.289100287519787</v>
      </c>
      <c r="F6203" s="59">
        <v>19.48862078610733</v>
      </c>
      <c r="G6203" s="45"/>
    </row>
    <row r="6204" spans="2:7" s="40" customFormat="1">
      <c r="B6204" s="58">
        <v>41704</v>
      </c>
      <c r="C6204" s="63" t="s">
        <v>81</v>
      </c>
      <c r="D6204" s="59">
        <v>33.685406459709249</v>
      </c>
      <c r="E6204" s="59">
        <v>55.914741275026408</v>
      </c>
      <c r="F6204" s="59">
        <v>22.229334815317159</v>
      </c>
      <c r="G6204" s="45"/>
    </row>
    <row r="6205" spans="2:7" s="40" customFormat="1">
      <c r="B6205" s="58">
        <v>41704</v>
      </c>
      <c r="C6205" s="63" t="s">
        <v>82</v>
      </c>
      <c r="D6205" s="59">
        <v>33.449379877713184</v>
      </c>
      <c r="E6205" s="59">
        <v>56.860362845615839</v>
      </c>
      <c r="F6205" s="59">
        <v>23.410982967902655</v>
      </c>
      <c r="G6205" s="45"/>
    </row>
    <row r="6206" spans="2:7" s="40" customFormat="1">
      <c r="B6206" s="58">
        <v>41704</v>
      </c>
      <c r="C6206" s="63" t="s">
        <v>83</v>
      </c>
      <c r="D6206" s="59">
        <v>41.758836729691467</v>
      </c>
      <c r="E6206" s="59">
        <v>68.057595790359116</v>
      </c>
      <c r="F6206" s="59">
        <v>26.298759060667649</v>
      </c>
      <c r="G6206" s="45"/>
    </row>
    <row r="6207" spans="2:7" s="40" customFormat="1">
      <c r="B6207" s="58">
        <v>41704</v>
      </c>
      <c r="C6207" s="63" t="s">
        <v>84</v>
      </c>
      <c r="D6207" s="59">
        <v>27.176132705857469</v>
      </c>
      <c r="E6207" s="59">
        <v>50.711321189049535</v>
      </c>
      <c r="F6207" s="59">
        <v>23.535188483192066</v>
      </c>
      <c r="G6207" s="45"/>
    </row>
    <row r="6208" spans="2:7" s="40" customFormat="1">
      <c r="B6208" s="58">
        <v>41704</v>
      </c>
      <c r="C6208" s="63" t="s">
        <v>85</v>
      </c>
      <c r="D6208" s="59">
        <v>18.200339333467003</v>
      </c>
      <c r="E6208" s="59">
        <v>32.054760105060744</v>
      </c>
      <c r="F6208" s="59">
        <v>13.854420771593741</v>
      </c>
      <c r="G6208" s="45"/>
    </row>
    <row r="6209" spans="2:7" s="40" customFormat="1">
      <c r="B6209" s="58">
        <v>41704</v>
      </c>
      <c r="C6209" s="63" t="s">
        <v>86</v>
      </c>
      <c r="D6209" s="59">
        <v>10.752537629072956</v>
      </c>
      <c r="E6209" s="59">
        <v>23.724807226885751</v>
      </c>
      <c r="F6209" s="59">
        <v>12.972269597812796</v>
      </c>
      <c r="G6209" s="45"/>
    </row>
    <row r="6210" spans="2:7" s="40" customFormat="1">
      <c r="B6210" s="58">
        <v>41704</v>
      </c>
      <c r="C6210" s="63" t="s">
        <v>87</v>
      </c>
      <c r="D6210" s="59">
        <v>12.055163655363314</v>
      </c>
      <c r="E6210" s="59">
        <v>21.782120512986914</v>
      </c>
      <c r="F6210" s="59">
        <v>9.7269568576236001</v>
      </c>
      <c r="G6210" s="45"/>
    </row>
    <row r="6211" spans="2:7" s="40" customFormat="1">
      <c r="B6211" s="58">
        <v>41704</v>
      </c>
      <c r="C6211" s="63" t="s">
        <v>88</v>
      </c>
      <c r="D6211" s="59">
        <v>18.664389363089136</v>
      </c>
      <c r="E6211" s="59">
        <v>32.314117201080592</v>
      </c>
      <c r="F6211" s="59">
        <v>13.649727837991456</v>
      </c>
      <c r="G6211" s="45"/>
    </row>
    <row r="6212" spans="2:7" s="40" customFormat="1">
      <c r="B6212" s="58">
        <v>41704</v>
      </c>
      <c r="C6212" s="63" t="s">
        <v>89</v>
      </c>
      <c r="D6212" s="59">
        <v>11.571316204553185</v>
      </c>
      <c r="E6212" s="59">
        <v>23.275165012946019</v>
      </c>
      <c r="F6212" s="59">
        <v>11.703848808392834</v>
      </c>
      <c r="G6212" s="45"/>
    </row>
    <row r="6213" spans="2:7" s="40" customFormat="1">
      <c r="B6213" s="58">
        <v>41704</v>
      </c>
      <c r="C6213" s="63" t="s">
        <v>90</v>
      </c>
      <c r="D6213" s="59">
        <v>8.3638246757963017</v>
      </c>
      <c r="E6213" s="59">
        <v>17.510362715219483</v>
      </c>
      <c r="F6213" s="59">
        <v>9.1465380394231808</v>
      </c>
      <c r="G6213" s="45"/>
    </row>
    <row r="6214" spans="2:7" s="40" customFormat="1">
      <c r="B6214" s="58">
        <v>41704</v>
      </c>
      <c r="C6214" s="63" t="s">
        <v>91</v>
      </c>
      <c r="D6214" s="59">
        <v>13.100385753893606</v>
      </c>
      <c r="E6214" s="59">
        <v>26.142543366384302</v>
      </c>
      <c r="F6214" s="59">
        <v>13.042157612490696</v>
      </c>
      <c r="G6214" s="45"/>
    </row>
    <row r="6215" spans="2:7" s="40" customFormat="1">
      <c r="B6215" s="58">
        <v>41704</v>
      </c>
      <c r="C6215" s="63" t="s">
        <v>92</v>
      </c>
      <c r="D6215" s="59">
        <v>13.219087479707639</v>
      </c>
      <c r="E6215" s="59">
        <v>26.583196533784033</v>
      </c>
      <c r="F6215" s="59">
        <v>13.364109054076394</v>
      </c>
      <c r="G6215" s="45"/>
    </row>
    <row r="6216" spans="2:7" s="40" customFormat="1">
      <c r="B6216" s="58">
        <v>41704</v>
      </c>
      <c r="C6216" s="63" t="s">
        <v>93</v>
      </c>
      <c r="D6216" s="59">
        <v>20.216608525553568</v>
      </c>
      <c r="E6216" s="59">
        <v>39.027314394076562</v>
      </c>
      <c r="F6216" s="59">
        <v>18.810705868522994</v>
      </c>
      <c r="G6216" s="45"/>
    </row>
    <row r="6217" spans="2:7" s="40" customFormat="1">
      <c r="B6217" s="58">
        <v>41704</v>
      </c>
      <c r="C6217" s="63" t="s">
        <v>94</v>
      </c>
      <c r="D6217" s="59">
        <v>16.427703309168525</v>
      </c>
      <c r="E6217" s="59">
        <v>33.219435720360053</v>
      </c>
      <c r="F6217" s="59">
        <v>16.791732411191528</v>
      </c>
      <c r="G6217" s="45"/>
    </row>
    <row r="6218" spans="2:7" s="40" customFormat="1">
      <c r="B6218" s="58">
        <v>41704</v>
      </c>
      <c r="C6218" s="63" t="s">
        <v>95</v>
      </c>
      <c r="D6218" s="59">
        <v>15.53453477137028</v>
      </c>
      <c r="E6218" s="59">
        <v>31.137061851981304</v>
      </c>
      <c r="F6218" s="59">
        <v>15.602527080611024</v>
      </c>
      <c r="G6218" s="45"/>
    </row>
    <row r="6219" spans="2:7" s="40" customFormat="1">
      <c r="B6219" s="58">
        <v>41704</v>
      </c>
      <c r="C6219" s="63" t="s">
        <v>96</v>
      </c>
      <c r="D6219" s="59">
        <v>20.508623086055653</v>
      </c>
      <c r="E6219" s="59">
        <v>37.612089288947416</v>
      </c>
      <c r="F6219" s="59">
        <v>17.103466202891763</v>
      </c>
      <c r="G6219" s="45"/>
    </row>
    <row r="6220" spans="2:7" s="40" customFormat="1">
      <c r="B6220" s="58">
        <v>41704</v>
      </c>
      <c r="C6220" s="63" t="s">
        <v>97</v>
      </c>
      <c r="D6220" s="59">
        <v>17.214705213346747</v>
      </c>
      <c r="E6220" s="59">
        <v>37.183263320277668</v>
      </c>
      <c r="F6220" s="59">
        <v>19.968558106930921</v>
      </c>
      <c r="G6220" s="45"/>
    </row>
    <row r="6221" spans="2:7" s="40" customFormat="1">
      <c r="B6221" s="58">
        <v>41704</v>
      </c>
      <c r="C6221" s="63" t="s">
        <v>98</v>
      </c>
      <c r="D6221" s="59">
        <v>20.294206898815599</v>
      </c>
      <c r="E6221" s="59">
        <v>39.331419313206382</v>
      </c>
      <c r="F6221" s="59">
        <v>19.037212414390783</v>
      </c>
      <c r="G6221" s="45"/>
    </row>
    <row r="6222" spans="2:7" s="40" customFormat="1">
      <c r="B6222" s="58">
        <v>41704</v>
      </c>
      <c r="C6222" s="63" t="s">
        <v>99</v>
      </c>
      <c r="D6222" s="59">
        <v>13.425695255841704</v>
      </c>
      <c r="E6222" s="59">
        <v>28.862879324142671</v>
      </c>
      <c r="F6222" s="59">
        <v>15.437184068300967</v>
      </c>
      <c r="G6222" s="45"/>
    </row>
    <row r="6223" spans="2:7" s="40" customFormat="1">
      <c r="B6223" s="58">
        <v>41704</v>
      </c>
      <c r="C6223" s="63" t="s">
        <v>100</v>
      </c>
      <c r="D6223" s="59">
        <v>15.686985158118329</v>
      </c>
      <c r="E6223" s="59">
        <v>32.610906421890419</v>
      </c>
      <c r="F6223" s="59">
        <v>16.92392126377209</v>
      </c>
      <c r="G6223" s="45"/>
    </row>
    <row r="6224" spans="2:7" s="40" customFormat="1">
      <c r="B6224" s="58">
        <v>41704</v>
      </c>
      <c r="C6224" s="63" t="s">
        <v>101</v>
      </c>
      <c r="D6224" s="59">
        <v>20.80159602780574</v>
      </c>
      <c r="E6224" s="59">
        <v>41.760309662034928</v>
      </c>
      <c r="F6224" s="59">
        <v>20.958713634229188</v>
      </c>
      <c r="G6224" s="45"/>
    </row>
    <row r="6225" spans="2:7" s="40" customFormat="1">
      <c r="B6225" s="58">
        <v>41704</v>
      </c>
      <c r="C6225" s="63" t="s">
        <v>102</v>
      </c>
      <c r="D6225" s="59">
        <v>14.34179011773996</v>
      </c>
      <c r="E6225" s="59">
        <v>33.771792004229724</v>
      </c>
      <c r="F6225" s="59">
        <v>19.430001886489762</v>
      </c>
      <c r="G6225" s="45"/>
    </row>
    <row r="6226" spans="2:7" s="40" customFormat="1">
      <c r="B6226" s="58">
        <v>41704</v>
      </c>
      <c r="C6226" s="63" t="s">
        <v>103</v>
      </c>
      <c r="D6226" s="59">
        <v>15.149658278626184</v>
      </c>
      <c r="E6226" s="59">
        <v>29.799167558982113</v>
      </c>
      <c r="F6226" s="59">
        <v>14.649509280355929</v>
      </c>
      <c r="G6226" s="45"/>
    </row>
    <row r="6227" spans="2:7" s="40" customFormat="1">
      <c r="B6227" s="58">
        <v>41704</v>
      </c>
      <c r="C6227" s="63" t="s">
        <v>104</v>
      </c>
      <c r="D6227" s="59">
        <v>8.3879493335283168</v>
      </c>
      <c r="E6227" s="59">
        <v>17.793908037579317</v>
      </c>
      <c r="F6227" s="59">
        <v>9.4059587040510007</v>
      </c>
      <c r="G6227" s="45"/>
    </row>
    <row r="6228" spans="2:7" s="40" customFormat="1">
      <c r="B6228" s="58">
        <v>41704</v>
      </c>
      <c r="C6228" s="63" t="s">
        <v>105</v>
      </c>
      <c r="D6228" s="59">
        <v>7.4728697463500637</v>
      </c>
      <c r="E6228" s="59">
        <v>17.676096041069393</v>
      </c>
      <c r="F6228" s="59">
        <v>10.203226294719329</v>
      </c>
      <c r="G6228" s="45"/>
    </row>
    <row r="6229" spans="2:7" s="40" customFormat="1">
      <c r="B6229" s="58">
        <v>41704</v>
      </c>
      <c r="C6229" s="63" t="s">
        <v>106</v>
      </c>
      <c r="D6229" s="59">
        <v>6.8915596096019049</v>
      </c>
      <c r="E6229" s="59">
        <v>15.356782998690782</v>
      </c>
      <c r="F6229" s="59">
        <v>8.4652233890888766</v>
      </c>
      <c r="G6229" s="45"/>
    </row>
    <row r="6230" spans="2:7" s="40" customFormat="1">
      <c r="B6230" s="58">
        <v>41704</v>
      </c>
      <c r="C6230" s="63" t="s">
        <v>107</v>
      </c>
      <c r="D6230" s="59">
        <v>5.2333937698694468</v>
      </c>
      <c r="E6230" s="59">
        <v>12.983691832792207</v>
      </c>
      <c r="F6230" s="59">
        <v>7.7502980629227602</v>
      </c>
      <c r="G6230" s="45"/>
    </row>
    <row r="6231" spans="2:7" s="40" customFormat="1">
      <c r="B6231" s="58">
        <v>41704</v>
      </c>
      <c r="C6231" s="63" t="s">
        <v>108</v>
      </c>
      <c r="D6231" s="59">
        <v>7.9471810336701969</v>
      </c>
      <c r="E6231" s="59">
        <v>15.099581369850936</v>
      </c>
      <c r="F6231" s="59">
        <v>7.1524003361807393</v>
      </c>
      <c r="G6231" s="45"/>
    </row>
    <row r="6232" spans="2:7" s="40" customFormat="1">
      <c r="B6232" s="58">
        <v>41704</v>
      </c>
      <c r="C6232" s="63" t="s">
        <v>109</v>
      </c>
      <c r="D6232" s="59">
        <v>8.2381136660122785</v>
      </c>
      <c r="E6232" s="59">
        <v>17.140368754309716</v>
      </c>
      <c r="F6232" s="59">
        <v>8.9022550882974372</v>
      </c>
      <c r="G6232" s="45"/>
    </row>
    <row r="6233" spans="2:7" s="40" customFormat="1">
      <c r="B6233" s="58">
        <v>41704</v>
      </c>
      <c r="C6233" s="63" t="s">
        <v>110</v>
      </c>
      <c r="D6233" s="59">
        <v>6.3321802802177514</v>
      </c>
      <c r="E6233" s="59">
        <v>15.798200978620519</v>
      </c>
      <c r="F6233" s="59">
        <v>9.4660206984027688</v>
      </c>
      <c r="G6233" s="45"/>
    </row>
    <row r="6234" spans="2:7" s="40" customFormat="1">
      <c r="B6234" s="58">
        <v>41704</v>
      </c>
      <c r="C6234" s="63" t="s">
        <v>111</v>
      </c>
      <c r="D6234" s="59">
        <v>7.667707516562122</v>
      </c>
      <c r="E6234" s="59">
        <v>14.316366200111409</v>
      </c>
      <c r="F6234" s="59">
        <v>6.6486586835492867</v>
      </c>
      <c r="G6234" s="45"/>
    </row>
    <row r="6235" spans="2:7" s="40" customFormat="1">
      <c r="B6235" s="58">
        <v>41704</v>
      </c>
      <c r="C6235" s="63" t="s">
        <v>112</v>
      </c>
      <c r="D6235" s="59">
        <v>7.1294024978379733</v>
      </c>
      <c r="E6235" s="59">
        <v>13.167423593492098</v>
      </c>
      <c r="F6235" s="59">
        <v>6.0380210956541243</v>
      </c>
      <c r="G6235" s="45"/>
    </row>
    <row r="6236" spans="2:7" s="40" customFormat="1">
      <c r="B6236" s="58">
        <v>41704</v>
      </c>
      <c r="C6236" s="63" t="s">
        <v>113</v>
      </c>
      <c r="D6236" s="59">
        <v>7.5065005735240788</v>
      </c>
      <c r="E6236" s="59">
        <v>16.153471149430306</v>
      </c>
      <c r="F6236" s="59">
        <v>8.6469705759062272</v>
      </c>
      <c r="G6236" s="45"/>
    </row>
    <row r="6237" spans="2:7" s="40" customFormat="1">
      <c r="B6237" s="58">
        <v>41704</v>
      </c>
      <c r="C6237" s="63" t="s">
        <v>114</v>
      </c>
      <c r="D6237" s="59">
        <v>13.343988213489695</v>
      </c>
      <c r="E6237" s="59">
        <v>23.478798514405913</v>
      </c>
      <c r="F6237" s="59">
        <v>10.134810300916218</v>
      </c>
      <c r="G6237" s="45"/>
    </row>
    <row r="6238" spans="2:7" s="40" customFormat="1">
      <c r="B6238" s="58">
        <v>41704</v>
      </c>
      <c r="C6238" s="63" t="s">
        <v>115</v>
      </c>
      <c r="D6238" s="59">
        <v>10.404017375054881</v>
      </c>
      <c r="E6238" s="59">
        <v>20.622182553587624</v>
      </c>
      <c r="F6238" s="59">
        <v>10.218165178532743</v>
      </c>
      <c r="G6238" s="45"/>
    </row>
    <row r="6239" spans="2:7" s="40" customFormat="1">
      <c r="B6239" s="58">
        <v>41704</v>
      </c>
      <c r="C6239" s="63" t="s">
        <v>116</v>
      </c>
      <c r="D6239" s="59">
        <v>8.5517312417823685</v>
      </c>
      <c r="E6239" s="59">
        <v>17.22841994474966</v>
      </c>
      <c r="F6239" s="59">
        <v>8.6766887029672919</v>
      </c>
      <c r="G6239" s="45"/>
    </row>
    <row r="6240" spans="2:7" s="40" customFormat="1">
      <c r="B6240" s="58">
        <v>41704</v>
      </c>
      <c r="C6240" s="63" t="s">
        <v>117</v>
      </c>
      <c r="D6240" s="59">
        <v>9.122766314048528</v>
      </c>
      <c r="E6240" s="59">
        <v>17.217983780889671</v>
      </c>
      <c r="F6240" s="59">
        <v>8.0952174668411434</v>
      </c>
      <c r="G6240" s="45"/>
    </row>
    <row r="6241" spans="2:7" s="40" customFormat="1">
      <c r="B6241" s="58">
        <v>41704</v>
      </c>
      <c r="C6241" s="63" t="s">
        <v>118</v>
      </c>
      <c r="D6241" s="59">
        <v>9.9415577441207557</v>
      </c>
      <c r="E6241" s="59">
        <v>21.772595661056936</v>
      </c>
      <c r="F6241" s="59">
        <v>11.831037916936181</v>
      </c>
      <c r="G6241" s="45"/>
    </row>
    <row r="6242" spans="2:7" s="40" customFormat="1">
      <c r="B6242" s="58">
        <v>41704</v>
      </c>
      <c r="C6242" s="63" t="s">
        <v>119</v>
      </c>
      <c r="D6242" s="59">
        <v>4.1684375709191555</v>
      </c>
      <c r="E6242" s="59">
        <v>12.159355948632706</v>
      </c>
      <c r="F6242" s="59">
        <v>7.9909183777135508</v>
      </c>
      <c r="G6242" s="45"/>
    </row>
    <row r="6243" spans="2:7" s="40" customFormat="1">
      <c r="B6243" s="58">
        <v>41704</v>
      </c>
      <c r="C6243" s="63" t="s">
        <v>120</v>
      </c>
      <c r="D6243" s="59">
        <v>6.0104381655976669</v>
      </c>
      <c r="E6243" s="59">
        <v>11.579520939133053</v>
      </c>
      <c r="F6243" s="59">
        <v>5.5690827735353858</v>
      </c>
      <c r="G6243" s="45"/>
    </row>
    <row r="6244" spans="2:7" s="40" customFormat="1">
      <c r="B6244" s="58">
        <v>41704</v>
      </c>
      <c r="C6244" s="63" t="s">
        <v>121</v>
      </c>
      <c r="D6244" s="59">
        <v>5.3104148767314729</v>
      </c>
      <c r="E6244" s="59">
        <v>11.300437498473221</v>
      </c>
      <c r="F6244" s="59">
        <v>5.9900226217417476</v>
      </c>
      <c r="G6244" s="45"/>
    </row>
    <row r="6245" spans="2:7" s="40" customFormat="1">
      <c r="B6245" s="58">
        <v>41704</v>
      </c>
      <c r="C6245" s="63" t="s">
        <v>122</v>
      </c>
      <c r="D6245" s="59">
        <v>12.743122988417536</v>
      </c>
      <c r="E6245" s="59">
        <v>19.1745607672385</v>
      </c>
      <c r="F6245" s="59">
        <v>6.431437778820964</v>
      </c>
      <c r="G6245" s="45"/>
    </row>
    <row r="6246" spans="2:7" s="40" customFormat="1">
      <c r="B6246" s="58">
        <v>41704</v>
      </c>
      <c r="C6246" s="63" t="s">
        <v>123</v>
      </c>
      <c r="D6246" s="59">
        <v>24.269560914624737</v>
      </c>
      <c r="E6246" s="59">
        <v>36.921082179497859</v>
      </c>
      <c r="F6246" s="59">
        <v>12.651521264873121</v>
      </c>
      <c r="G6246" s="45"/>
    </row>
    <row r="6247" spans="2:7" s="40" customFormat="1">
      <c r="B6247" s="58">
        <v>41704</v>
      </c>
      <c r="C6247" s="63" t="s">
        <v>124</v>
      </c>
      <c r="D6247" s="59">
        <v>1.6697137468704644</v>
      </c>
      <c r="E6247" s="59">
        <v>7.6700957839754</v>
      </c>
      <c r="F6247" s="59">
        <v>6.0003820371049361</v>
      </c>
      <c r="G6247" s="45"/>
    </row>
    <row r="6248" spans="2:7" s="40" customFormat="1">
      <c r="B6248" s="58">
        <v>41704</v>
      </c>
      <c r="C6248" s="63" t="s">
        <v>125</v>
      </c>
      <c r="D6248" s="59">
        <v>7.8101239814521684</v>
      </c>
      <c r="E6248" s="59">
        <v>11.634258737933022</v>
      </c>
      <c r="F6248" s="59">
        <v>3.8241347564808539</v>
      </c>
      <c r="G6248" s="45"/>
    </row>
    <row r="6249" spans="2:7" s="40" customFormat="1">
      <c r="B6249" s="58">
        <v>41705</v>
      </c>
      <c r="C6249" s="75">
        <v>0</v>
      </c>
      <c r="D6249" s="59">
        <v>8.9522157883524862</v>
      </c>
      <c r="E6249" s="59">
        <v>15.6737616721006</v>
      </c>
      <c r="F6249" s="59">
        <v>6.7215458837481137</v>
      </c>
      <c r="G6249" s="45"/>
    </row>
    <row r="6250" spans="2:7" s="40" customFormat="1">
      <c r="B6250" s="58">
        <v>41705</v>
      </c>
      <c r="C6250" s="63" t="s">
        <v>31</v>
      </c>
      <c r="D6250" s="59">
        <v>5.1172039265514213</v>
      </c>
      <c r="E6250" s="59">
        <v>9.9157902921940533</v>
      </c>
      <c r="F6250" s="59">
        <v>4.798586365642632</v>
      </c>
      <c r="G6250" s="45"/>
    </row>
    <row r="6251" spans="2:7" s="40" customFormat="1">
      <c r="B6251" s="58">
        <v>41705</v>
      </c>
      <c r="C6251" s="63" t="s">
        <v>32</v>
      </c>
      <c r="D6251" s="59">
        <v>2.1115665934165877</v>
      </c>
      <c r="E6251" s="59">
        <v>6.3814557569361732</v>
      </c>
      <c r="F6251" s="59">
        <v>4.2698891635195855</v>
      </c>
      <c r="G6251" s="45"/>
    </row>
    <row r="6252" spans="2:7" s="40" customFormat="1">
      <c r="B6252" s="58">
        <v>41705</v>
      </c>
      <c r="C6252" s="63" t="s">
        <v>33</v>
      </c>
      <c r="D6252" s="59">
        <v>6.119369012593701</v>
      </c>
      <c r="E6252" s="59">
        <v>10.614461040553635</v>
      </c>
      <c r="F6252" s="59">
        <v>4.4950920279599345</v>
      </c>
      <c r="G6252" s="45"/>
    </row>
    <row r="6253" spans="2:7" s="40" customFormat="1">
      <c r="B6253" s="58">
        <v>41705</v>
      </c>
      <c r="C6253" s="63" t="s">
        <v>34</v>
      </c>
      <c r="D6253" s="59">
        <v>5.0636742697414077</v>
      </c>
      <c r="E6253" s="59">
        <v>13.59061823844185</v>
      </c>
      <c r="F6253" s="59">
        <v>8.5269439687004436</v>
      </c>
      <c r="G6253" s="45"/>
    </row>
    <row r="6254" spans="2:7" s="40" customFormat="1">
      <c r="B6254" s="58">
        <v>41705</v>
      </c>
      <c r="C6254" s="63" t="s">
        <v>35</v>
      </c>
      <c r="D6254" s="59">
        <v>3.3399440579009285</v>
      </c>
      <c r="E6254" s="59">
        <v>8.6702158048748004</v>
      </c>
      <c r="F6254" s="59">
        <v>5.3302717469738718</v>
      </c>
      <c r="G6254" s="45"/>
    </row>
    <row r="6255" spans="2:7" s="40" customFormat="1">
      <c r="B6255" s="58">
        <v>41705</v>
      </c>
      <c r="C6255" s="63" t="s">
        <v>36</v>
      </c>
      <c r="D6255" s="59">
        <v>6.9062949794599211</v>
      </c>
      <c r="E6255" s="59">
        <v>11.485284634543113</v>
      </c>
      <c r="F6255" s="59">
        <v>4.5789896550831921</v>
      </c>
      <c r="G6255" s="45"/>
    </row>
    <row r="6256" spans="2:7" s="40" customFormat="1">
      <c r="B6256" s="58">
        <v>41705</v>
      </c>
      <c r="C6256" s="63" t="s">
        <v>37</v>
      </c>
      <c r="D6256" s="59">
        <v>7.6606618112481311</v>
      </c>
      <c r="E6256" s="59">
        <v>12.828505619632308</v>
      </c>
      <c r="F6256" s="59">
        <v>5.1678438083841769</v>
      </c>
      <c r="G6256" s="45"/>
    </row>
    <row r="6257" spans="2:7" s="40" customFormat="1">
      <c r="B6257" s="58">
        <v>41705</v>
      </c>
      <c r="C6257" s="63" t="s">
        <v>38</v>
      </c>
      <c r="D6257" s="59">
        <v>4.072846894453134</v>
      </c>
      <c r="E6257" s="59">
        <v>9.3260803235544074</v>
      </c>
      <c r="F6257" s="59">
        <v>5.2532334291012734</v>
      </c>
      <c r="G6257" s="45"/>
    </row>
    <row r="6258" spans="2:7" s="40" customFormat="1">
      <c r="B6258" s="58">
        <v>41705</v>
      </c>
      <c r="C6258" s="63" t="s">
        <v>39</v>
      </c>
      <c r="D6258" s="59">
        <v>4.6440100365432926</v>
      </c>
      <c r="E6258" s="59">
        <v>6.52192502395609</v>
      </c>
      <c r="F6258" s="59">
        <v>1.8779149874127974</v>
      </c>
      <c r="G6258" s="45"/>
    </row>
    <row r="6259" spans="2:7" s="40" customFormat="1">
      <c r="B6259" s="58">
        <v>41705</v>
      </c>
      <c r="C6259" s="63" t="s">
        <v>40</v>
      </c>
      <c r="D6259" s="59">
        <v>1.5193036695304232</v>
      </c>
      <c r="E6259" s="59">
        <v>1.6976645576189822</v>
      </c>
      <c r="F6259" s="59">
        <v>0.17836088808855899</v>
      </c>
      <c r="G6259" s="45"/>
    </row>
    <row r="6260" spans="2:7" s="40" customFormat="1">
      <c r="B6260" s="58">
        <v>41705</v>
      </c>
      <c r="C6260" s="63" t="s">
        <v>41</v>
      </c>
      <c r="D6260" s="59">
        <v>3.5666710961189931</v>
      </c>
      <c r="E6260" s="59">
        <v>3.9433792174976356</v>
      </c>
      <c r="F6260" s="59">
        <v>0.37670812137864251</v>
      </c>
      <c r="G6260" s="45"/>
    </row>
    <row r="6261" spans="2:7" s="40" customFormat="1">
      <c r="B6261" s="58">
        <v>41705</v>
      </c>
      <c r="C6261" s="63" t="s">
        <v>42</v>
      </c>
      <c r="D6261" s="59">
        <v>5.7542128134856032</v>
      </c>
      <c r="E6261" s="59">
        <v>10.454975109523733</v>
      </c>
      <c r="F6261" s="59">
        <v>4.7007622960381301</v>
      </c>
      <c r="G6261" s="45"/>
    </row>
    <row r="6262" spans="2:7" s="40" customFormat="1">
      <c r="B6262" s="58">
        <v>41705</v>
      </c>
      <c r="C6262" s="63" t="s">
        <v>43</v>
      </c>
      <c r="D6262" s="59">
        <v>4.1379523100171527</v>
      </c>
      <c r="E6262" s="59">
        <v>5.7164904070365736</v>
      </c>
      <c r="F6262" s="59">
        <v>1.5785380970194209</v>
      </c>
      <c r="G6262" s="45"/>
    </row>
    <row r="6263" spans="2:7" s="40" customFormat="1">
      <c r="B6263" s="58">
        <v>41705</v>
      </c>
      <c r="C6263" s="63" t="s">
        <v>44</v>
      </c>
      <c r="D6263" s="59">
        <v>1.7780656611304959</v>
      </c>
      <c r="E6263" s="59">
        <v>3.0409688108881774</v>
      </c>
      <c r="F6263" s="59">
        <v>1.2629031497576815</v>
      </c>
      <c r="G6263" s="45"/>
    </row>
    <row r="6264" spans="2:7" s="40" customFormat="1">
      <c r="B6264" s="58">
        <v>41705</v>
      </c>
      <c r="C6264" s="63" t="s">
        <v>45</v>
      </c>
      <c r="D6264" s="59">
        <v>2.8341915089107901</v>
      </c>
      <c r="E6264" s="59">
        <v>2.8476006790982935</v>
      </c>
      <c r="F6264" s="59">
        <v>1.3409170187503427E-2</v>
      </c>
      <c r="G6264" s="45"/>
    </row>
    <row r="6265" spans="2:7" s="40" customFormat="1">
      <c r="B6265" s="58">
        <v>41705</v>
      </c>
      <c r="C6265" s="63" t="s">
        <v>46</v>
      </c>
      <c r="D6265" s="59">
        <v>4.9464739126633797</v>
      </c>
      <c r="E6265" s="59">
        <v>10.015135042593997</v>
      </c>
      <c r="F6265" s="59">
        <v>5.068661129930617</v>
      </c>
      <c r="G6265" s="45"/>
    </row>
    <row r="6266" spans="2:7" s="40" customFormat="1">
      <c r="B6266" s="58">
        <v>41705</v>
      </c>
      <c r="C6266" s="63" t="s">
        <v>47</v>
      </c>
      <c r="D6266" s="59">
        <v>3.0821847244768601</v>
      </c>
      <c r="E6266" s="59">
        <v>5.9640539537964248</v>
      </c>
      <c r="F6266" s="59">
        <v>2.8818692293195647</v>
      </c>
      <c r="G6266" s="45"/>
    </row>
    <row r="6267" spans="2:7" s="40" customFormat="1">
      <c r="B6267" s="58">
        <v>41705</v>
      </c>
      <c r="C6267" s="63" t="s">
        <v>48</v>
      </c>
      <c r="D6267" s="59">
        <v>6.2614995818357464</v>
      </c>
      <c r="E6267" s="59">
        <v>8.5002705165649051</v>
      </c>
      <c r="F6267" s="59">
        <v>2.2387709347291587</v>
      </c>
      <c r="G6267" s="45"/>
    </row>
    <row r="6268" spans="2:7" s="40" customFormat="1">
      <c r="B6268" s="58">
        <v>41705</v>
      </c>
      <c r="C6268" s="63" t="s">
        <v>49</v>
      </c>
      <c r="D6268" s="59">
        <v>5.4533369555735218</v>
      </c>
      <c r="E6268" s="59">
        <v>10.187609364233895</v>
      </c>
      <c r="F6268" s="59">
        <v>4.7342724086603729</v>
      </c>
      <c r="G6268" s="45"/>
    </row>
    <row r="6269" spans="2:7" s="40" customFormat="1">
      <c r="B6269" s="58">
        <v>41705</v>
      </c>
      <c r="C6269" s="63" t="s">
        <v>50</v>
      </c>
      <c r="D6269" s="59">
        <v>6.897653638401926</v>
      </c>
      <c r="E6269" s="59">
        <v>11.789034998522935</v>
      </c>
      <c r="F6269" s="59">
        <v>4.8913813601210085</v>
      </c>
      <c r="G6269" s="45"/>
    </row>
    <row r="6270" spans="2:7" s="40" customFormat="1">
      <c r="B6270" s="58">
        <v>41705</v>
      </c>
      <c r="C6270" s="63" t="s">
        <v>51</v>
      </c>
      <c r="D6270" s="59">
        <v>4.4512404273552431</v>
      </c>
      <c r="E6270" s="59">
        <v>7.6409773595954205</v>
      </c>
      <c r="F6270" s="59">
        <v>3.1897369322401774</v>
      </c>
      <c r="G6270" s="45"/>
    </row>
    <row r="6271" spans="2:7" s="40" customFormat="1">
      <c r="B6271" s="58">
        <v>41705</v>
      </c>
      <c r="C6271" s="63" t="s">
        <v>52</v>
      </c>
      <c r="D6271" s="59">
        <v>4.0848847043751411</v>
      </c>
      <c r="E6271" s="59">
        <v>7.8345584145853051</v>
      </c>
      <c r="F6271" s="59">
        <v>3.749673710210164</v>
      </c>
      <c r="G6271" s="45"/>
    </row>
    <row r="6272" spans="2:7" s="40" customFormat="1">
      <c r="B6272" s="58">
        <v>41705</v>
      </c>
      <c r="C6272" s="63" t="s">
        <v>53</v>
      </c>
      <c r="D6272" s="59">
        <v>7.3723558005380596</v>
      </c>
      <c r="E6272" s="59">
        <v>11.38126766537318</v>
      </c>
      <c r="F6272" s="59">
        <v>4.0089118648351203</v>
      </c>
      <c r="G6272" s="45"/>
    </row>
    <row r="6273" spans="2:7" s="40" customFormat="1">
      <c r="B6273" s="58">
        <v>41705</v>
      </c>
      <c r="C6273" s="63" t="s">
        <v>54</v>
      </c>
      <c r="D6273" s="59">
        <v>11.867168138205315</v>
      </c>
      <c r="E6273" s="59">
        <v>19.184062465038505</v>
      </c>
      <c r="F6273" s="59">
        <v>7.3168943268331894</v>
      </c>
      <c r="G6273" s="45"/>
    </row>
    <row r="6274" spans="2:7" s="40" customFormat="1">
      <c r="B6274" s="58">
        <v>41705</v>
      </c>
      <c r="C6274" s="63" t="s">
        <v>55</v>
      </c>
      <c r="D6274" s="59">
        <v>7.8253899603021866</v>
      </c>
      <c r="E6274" s="59">
        <v>17.314325668429625</v>
      </c>
      <c r="F6274" s="59">
        <v>9.488935708127439</v>
      </c>
      <c r="G6274" s="45"/>
    </row>
    <row r="6275" spans="2:7" s="40" customFormat="1">
      <c r="B6275" s="58">
        <v>41705</v>
      </c>
      <c r="C6275" s="63" t="s">
        <v>56</v>
      </c>
      <c r="D6275" s="59">
        <v>8.2351652428743023</v>
      </c>
      <c r="E6275" s="59">
        <v>16.766496473989953</v>
      </c>
      <c r="F6275" s="59">
        <v>8.5313312311156508</v>
      </c>
      <c r="G6275" s="45"/>
    </row>
    <row r="6276" spans="2:7" s="40" customFormat="1">
      <c r="B6276" s="58">
        <v>41705</v>
      </c>
      <c r="C6276" s="63" t="s">
        <v>57</v>
      </c>
      <c r="D6276" s="59">
        <v>9.0437908724965297</v>
      </c>
      <c r="E6276" s="59">
        <v>16.551834160390083</v>
      </c>
      <c r="F6276" s="59">
        <v>7.5080432878935532</v>
      </c>
      <c r="G6276" s="45"/>
    </row>
    <row r="6277" spans="2:7" s="40" customFormat="1">
      <c r="B6277" s="58">
        <v>41705</v>
      </c>
      <c r="C6277" s="63" t="s">
        <v>58</v>
      </c>
      <c r="D6277" s="59">
        <v>9.1841239412905686</v>
      </c>
      <c r="E6277" s="59">
        <v>15.692276180190598</v>
      </c>
      <c r="F6277" s="59">
        <v>6.5081522389000295</v>
      </c>
      <c r="G6277" s="45"/>
    </row>
    <row r="6278" spans="2:7" s="40" customFormat="1">
      <c r="B6278" s="58">
        <v>41705</v>
      </c>
      <c r="C6278" s="63" t="s">
        <v>59</v>
      </c>
      <c r="D6278" s="59">
        <v>11.911597497413334</v>
      </c>
      <c r="E6278" s="59">
        <v>27.289995854703651</v>
      </c>
      <c r="F6278" s="59">
        <v>15.378398357290317</v>
      </c>
      <c r="G6278" s="45"/>
    </row>
    <row r="6279" spans="2:7" s="40" customFormat="1">
      <c r="B6279" s="58">
        <v>41705</v>
      </c>
      <c r="C6279" s="63" t="s">
        <v>60</v>
      </c>
      <c r="D6279" s="59">
        <v>19.85669422218556</v>
      </c>
      <c r="E6279" s="59">
        <v>32.610993266040467</v>
      </c>
      <c r="F6279" s="59">
        <v>12.754299043854907</v>
      </c>
      <c r="G6279" s="45"/>
    </row>
    <row r="6280" spans="2:7" s="40" customFormat="1">
      <c r="B6280" s="58">
        <v>41705</v>
      </c>
      <c r="C6280" s="63" t="s">
        <v>61</v>
      </c>
      <c r="D6280" s="59">
        <v>19.264221578011394</v>
      </c>
      <c r="E6280" s="59">
        <v>35.567463852278699</v>
      </c>
      <c r="F6280" s="59">
        <v>16.303242274267305</v>
      </c>
      <c r="G6280" s="45"/>
    </row>
    <row r="6281" spans="2:7" s="40" customFormat="1">
      <c r="B6281" s="58">
        <v>41705</v>
      </c>
      <c r="C6281" s="63" t="s">
        <v>62</v>
      </c>
      <c r="D6281" s="59">
        <v>24.999841255140996</v>
      </c>
      <c r="E6281" s="59">
        <v>50.691787923929631</v>
      </c>
      <c r="F6281" s="59">
        <v>25.691946668788635</v>
      </c>
      <c r="G6281" s="45"/>
    </row>
    <row r="6282" spans="2:7" s="40" customFormat="1">
      <c r="B6282" s="58">
        <v>41705</v>
      </c>
      <c r="C6282" s="63" t="s">
        <v>63</v>
      </c>
      <c r="D6282" s="59">
        <v>30.390732505454512</v>
      </c>
      <c r="E6282" s="59">
        <v>59.582177711524309</v>
      </c>
      <c r="F6282" s="59">
        <v>29.191445206069798</v>
      </c>
      <c r="G6282" s="45"/>
    </row>
    <row r="6283" spans="2:7" s="40" customFormat="1">
      <c r="B6283" s="58">
        <v>41705</v>
      </c>
      <c r="C6283" s="63" t="s">
        <v>64</v>
      </c>
      <c r="D6283" s="59">
        <v>36.159193880638128</v>
      </c>
      <c r="E6283" s="59">
        <v>68.182651515249162</v>
      </c>
      <c r="F6283" s="59">
        <v>32.023457634611034</v>
      </c>
      <c r="G6283" s="45"/>
    </row>
    <row r="6284" spans="2:7" s="40" customFormat="1">
      <c r="B6284" s="58">
        <v>41705</v>
      </c>
      <c r="C6284" s="63" t="s">
        <v>65</v>
      </c>
      <c r="D6284" s="59">
        <v>25.36805660909711</v>
      </c>
      <c r="E6284" s="59">
        <v>51.543685346269129</v>
      </c>
      <c r="F6284" s="59">
        <v>26.175628737172019</v>
      </c>
      <c r="G6284" s="45"/>
    </row>
    <row r="6285" spans="2:7" s="40" customFormat="1">
      <c r="B6285" s="58">
        <v>41705</v>
      </c>
      <c r="C6285" s="63" t="s">
        <v>66</v>
      </c>
      <c r="D6285" s="59">
        <v>23.395621894266558</v>
      </c>
      <c r="E6285" s="59">
        <v>42.977121689474266</v>
      </c>
      <c r="F6285" s="59">
        <v>19.581499795207709</v>
      </c>
      <c r="G6285" s="45"/>
    </row>
    <row r="6286" spans="2:7" s="40" customFormat="1">
      <c r="B6286" s="58">
        <v>41705</v>
      </c>
      <c r="C6286" s="63" t="s">
        <v>67</v>
      </c>
      <c r="D6286" s="59">
        <v>30.188565752808465</v>
      </c>
      <c r="E6286" s="59">
        <v>52.373246593888631</v>
      </c>
      <c r="F6286" s="59">
        <v>22.184680841080166</v>
      </c>
      <c r="G6286" s="45"/>
    </row>
    <row r="6287" spans="2:7" s="40" customFormat="1">
      <c r="B6287" s="58">
        <v>41705</v>
      </c>
      <c r="C6287" s="63" t="s">
        <v>68</v>
      </c>
      <c r="D6287" s="59">
        <v>22.588014872036332</v>
      </c>
      <c r="E6287" s="59">
        <v>38.818378082146751</v>
      </c>
      <c r="F6287" s="59">
        <v>16.230363210110418</v>
      </c>
      <c r="G6287" s="45"/>
    </row>
    <row r="6288" spans="2:7" s="40" customFormat="1">
      <c r="B6288" s="58">
        <v>41705</v>
      </c>
      <c r="C6288" s="63" t="s">
        <v>69</v>
      </c>
      <c r="D6288" s="59">
        <v>26.222083547911357</v>
      </c>
      <c r="E6288" s="59">
        <v>45.376702173152829</v>
      </c>
      <c r="F6288" s="59">
        <v>19.154618625241472</v>
      </c>
      <c r="G6288" s="45"/>
    </row>
    <row r="6289" spans="2:7" s="40" customFormat="1">
      <c r="B6289" s="58">
        <v>41705</v>
      </c>
      <c r="C6289" s="63" t="s">
        <v>70</v>
      </c>
      <c r="D6289" s="59">
        <v>30.169000666468463</v>
      </c>
      <c r="E6289" s="59">
        <v>50.21519168795993</v>
      </c>
      <c r="F6289" s="59">
        <v>20.046191021491467</v>
      </c>
      <c r="G6289" s="45"/>
    </row>
    <row r="6290" spans="2:7" s="40" customFormat="1">
      <c r="B6290" s="58">
        <v>41705</v>
      </c>
      <c r="C6290" s="63" t="s">
        <v>71</v>
      </c>
      <c r="D6290" s="59">
        <v>27.150543535731618</v>
      </c>
      <c r="E6290" s="59">
        <v>45.27080102377289</v>
      </c>
      <c r="F6290" s="59">
        <v>18.120257488041272</v>
      </c>
      <c r="G6290" s="45"/>
    </row>
    <row r="6291" spans="2:7" s="40" customFormat="1">
      <c r="B6291" s="58">
        <v>41705</v>
      </c>
      <c r="C6291" s="63" t="s">
        <v>72</v>
      </c>
      <c r="D6291" s="59">
        <v>23.355589995762557</v>
      </c>
      <c r="E6291" s="59">
        <v>41.702337334865028</v>
      </c>
      <c r="F6291" s="59">
        <v>18.346747339102471</v>
      </c>
      <c r="G6291" s="45"/>
    </row>
    <row r="6292" spans="2:7" s="40" customFormat="1">
      <c r="B6292" s="58">
        <v>41705</v>
      </c>
      <c r="C6292" s="63" t="s">
        <v>73</v>
      </c>
      <c r="D6292" s="59">
        <v>21.80334512411412</v>
      </c>
      <c r="E6292" s="59">
        <v>38.413273049437002</v>
      </c>
      <c r="F6292" s="59">
        <v>16.609927925322882</v>
      </c>
      <c r="G6292" s="45"/>
    </row>
    <row r="6293" spans="2:7" s="40" customFormat="1">
      <c r="B6293" s="58">
        <v>41705</v>
      </c>
      <c r="C6293" s="63" t="s">
        <v>74</v>
      </c>
      <c r="D6293" s="59">
        <v>13.403638123769763</v>
      </c>
      <c r="E6293" s="59">
        <v>29.318457306492444</v>
      </c>
      <c r="F6293" s="59">
        <v>15.914819182722681</v>
      </c>
      <c r="G6293" s="45"/>
    </row>
    <row r="6294" spans="2:7" s="40" customFormat="1">
      <c r="B6294" s="58">
        <v>41705</v>
      </c>
      <c r="C6294" s="63" t="s">
        <v>75</v>
      </c>
      <c r="D6294" s="59">
        <v>20.337747028865714</v>
      </c>
      <c r="E6294" s="59">
        <v>34.146339178219556</v>
      </c>
      <c r="F6294" s="59">
        <v>13.808592149353842</v>
      </c>
      <c r="G6294" s="45"/>
    </row>
    <row r="6295" spans="2:7" s="40" customFormat="1">
      <c r="B6295" s="58">
        <v>41705</v>
      </c>
      <c r="C6295" s="63" t="s">
        <v>76</v>
      </c>
      <c r="D6295" s="59">
        <v>14.806120408638161</v>
      </c>
      <c r="E6295" s="59">
        <v>26.513337959084126</v>
      </c>
      <c r="F6295" s="59">
        <v>11.707217550445964</v>
      </c>
      <c r="G6295" s="45"/>
    </row>
    <row r="6296" spans="2:7" s="40" customFormat="1">
      <c r="B6296" s="58">
        <v>41705</v>
      </c>
      <c r="C6296" s="63" t="s">
        <v>77</v>
      </c>
      <c r="D6296" s="59">
        <v>23.120919811270497</v>
      </c>
      <c r="E6296" s="59">
        <v>39.534171733396327</v>
      </c>
      <c r="F6296" s="59">
        <v>16.413251922125831</v>
      </c>
      <c r="G6296" s="45"/>
    </row>
    <row r="6297" spans="2:7" s="40" customFormat="1">
      <c r="B6297" s="58">
        <v>41705</v>
      </c>
      <c r="C6297" s="63" t="s">
        <v>78</v>
      </c>
      <c r="D6297" s="59">
        <v>20.996933102843901</v>
      </c>
      <c r="E6297" s="59">
        <v>33.739576956639802</v>
      </c>
      <c r="F6297" s="59">
        <v>12.742643853795901</v>
      </c>
      <c r="G6297" s="45"/>
    </row>
    <row r="6298" spans="2:7" s="40" customFormat="1">
      <c r="B6298" s="58">
        <v>41705</v>
      </c>
      <c r="C6298" s="63" t="s">
        <v>79</v>
      </c>
      <c r="D6298" s="59">
        <v>20.598370555825795</v>
      </c>
      <c r="E6298" s="59">
        <v>37.879742293617326</v>
      </c>
      <c r="F6298" s="59">
        <v>17.281371737791531</v>
      </c>
      <c r="G6298" s="45"/>
    </row>
    <row r="6299" spans="2:7" s="40" customFormat="1">
      <c r="B6299" s="58">
        <v>41705</v>
      </c>
      <c r="C6299" s="63" t="s">
        <v>80</v>
      </c>
      <c r="D6299" s="59">
        <v>16.06924062250452</v>
      </c>
      <c r="E6299" s="59">
        <v>26.504460887334133</v>
      </c>
      <c r="F6299" s="59">
        <v>10.435220264829614</v>
      </c>
      <c r="G6299" s="45"/>
    </row>
    <row r="6300" spans="2:7" s="40" customFormat="1">
      <c r="B6300" s="58">
        <v>41705</v>
      </c>
      <c r="C6300" s="63" t="s">
        <v>81</v>
      </c>
      <c r="D6300" s="59">
        <v>20.448290413013755</v>
      </c>
      <c r="E6300" s="59">
        <v>29.30058130248246</v>
      </c>
      <c r="F6300" s="59">
        <v>8.8522908894687049</v>
      </c>
      <c r="G6300" s="45"/>
    </row>
    <row r="6301" spans="2:7" s="40" customFormat="1">
      <c r="B6301" s="58">
        <v>41705</v>
      </c>
      <c r="C6301" s="63" t="s">
        <v>82</v>
      </c>
      <c r="D6301" s="59">
        <v>20.491882557405766</v>
      </c>
      <c r="E6301" s="59">
        <v>36.860245350257941</v>
      </c>
      <c r="F6301" s="59">
        <v>16.368362792852174</v>
      </c>
      <c r="G6301" s="45"/>
    </row>
    <row r="6302" spans="2:7" s="40" customFormat="1">
      <c r="B6302" s="58">
        <v>41705</v>
      </c>
      <c r="C6302" s="63" t="s">
        <v>83</v>
      </c>
      <c r="D6302" s="59">
        <v>14.420132469782059</v>
      </c>
      <c r="E6302" s="59">
        <v>28.161811367263144</v>
      </c>
      <c r="F6302" s="59">
        <v>13.741678897481085</v>
      </c>
      <c r="G6302" s="45"/>
    </row>
    <row r="6303" spans="2:7" s="40" customFormat="1">
      <c r="B6303" s="58">
        <v>41705</v>
      </c>
      <c r="C6303" s="63" t="s">
        <v>84</v>
      </c>
      <c r="D6303" s="59">
        <v>24.742344051954962</v>
      </c>
      <c r="E6303" s="59">
        <v>42.711222757534436</v>
      </c>
      <c r="F6303" s="59">
        <v>17.968878705579474</v>
      </c>
      <c r="G6303" s="45"/>
    </row>
    <row r="6304" spans="2:7" s="40" customFormat="1">
      <c r="B6304" s="58">
        <v>41705</v>
      </c>
      <c r="C6304" s="63" t="s">
        <v>85</v>
      </c>
      <c r="D6304" s="59">
        <v>23.815301401926703</v>
      </c>
      <c r="E6304" s="59">
        <v>37.916020640817315</v>
      </c>
      <c r="F6304" s="59">
        <v>14.100719238890612</v>
      </c>
      <c r="G6304" s="45"/>
    </row>
    <row r="6305" spans="2:7" s="40" customFormat="1">
      <c r="B6305" s="58">
        <v>41705</v>
      </c>
      <c r="C6305" s="63" t="s">
        <v>86</v>
      </c>
      <c r="D6305" s="59">
        <v>9.8046135660447611</v>
      </c>
      <c r="E6305" s="59">
        <v>22.173629261886727</v>
      </c>
      <c r="F6305" s="59">
        <v>12.369015695841966</v>
      </c>
      <c r="G6305" s="45"/>
    </row>
    <row r="6306" spans="2:7" s="40" customFormat="1">
      <c r="B6306" s="58">
        <v>41705</v>
      </c>
      <c r="C6306" s="63" t="s">
        <v>87</v>
      </c>
      <c r="D6306" s="59">
        <v>11.692448479227295</v>
      </c>
      <c r="E6306" s="59">
        <v>25.055998814785006</v>
      </c>
      <c r="F6306" s="59">
        <v>13.363550335557711</v>
      </c>
      <c r="G6306" s="45"/>
    </row>
    <row r="6307" spans="2:7" s="40" customFormat="1">
      <c r="B6307" s="58">
        <v>41705</v>
      </c>
      <c r="C6307" s="63" t="s">
        <v>88</v>
      </c>
      <c r="D6307" s="59">
        <v>19.372786822669461</v>
      </c>
      <c r="E6307" s="59">
        <v>34.025142387859638</v>
      </c>
      <c r="F6307" s="59">
        <v>14.652355565190177</v>
      </c>
      <c r="G6307" s="45"/>
    </row>
    <row r="6308" spans="2:7" s="40" customFormat="1">
      <c r="B6308" s="58">
        <v>41705</v>
      </c>
      <c r="C6308" s="63" t="s">
        <v>89</v>
      </c>
      <c r="D6308" s="59">
        <v>23.299634193126568</v>
      </c>
      <c r="E6308" s="59">
        <v>43.102143342214205</v>
      </c>
      <c r="F6308" s="59">
        <v>19.802509149087637</v>
      </c>
      <c r="G6308" s="45"/>
    </row>
    <row r="6309" spans="2:7" s="40" customFormat="1">
      <c r="B6309" s="58">
        <v>41705</v>
      </c>
      <c r="C6309" s="63" t="s">
        <v>90</v>
      </c>
      <c r="D6309" s="59">
        <v>16.666078352854697</v>
      </c>
      <c r="E6309" s="59">
        <v>33.886540571369721</v>
      </c>
      <c r="F6309" s="59">
        <v>17.220462218515024</v>
      </c>
      <c r="G6309" s="45"/>
    </row>
    <row r="6310" spans="2:7" s="40" customFormat="1">
      <c r="B6310" s="58">
        <v>41705</v>
      </c>
      <c r="C6310" s="63" t="s">
        <v>91</v>
      </c>
      <c r="D6310" s="59">
        <v>39.891597291055255</v>
      </c>
      <c r="E6310" s="59">
        <v>60.902212503963561</v>
      </c>
      <c r="F6310" s="59">
        <v>21.010615212908306</v>
      </c>
      <c r="G6310" s="45"/>
    </row>
    <row r="6311" spans="2:7" s="40" customFormat="1">
      <c r="B6311" s="58">
        <v>41705</v>
      </c>
      <c r="C6311" s="63" t="s">
        <v>92</v>
      </c>
      <c r="D6311" s="59">
        <v>23.376689816948595</v>
      </c>
      <c r="E6311" s="59">
        <v>41.824632049764972</v>
      </c>
      <c r="F6311" s="59">
        <v>18.447942232816377</v>
      </c>
      <c r="G6311" s="45"/>
    </row>
    <row r="6312" spans="2:7" s="40" customFormat="1">
      <c r="B6312" s="58">
        <v>41705</v>
      </c>
      <c r="C6312" s="63" t="s">
        <v>93</v>
      </c>
      <c r="D6312" s="59">
        <v>37.110100366570471</v>
      </c>
      <c r="E6312" s="59">
        <v>69.604989359798353</v>
      </c>
      <c r="F6312" s="59">
        <v>32.494888993227882</v>
      </c>
      <c r="G6312" s="45"/>
    </row>
    <row r="6313" spans="2:7" s="40" customFormat="1">
      <c r="B6313" s="58">
        <v>41705</v>
      </c>
      <c r="C6313" s="63" t="s">
        <v>94</v>
      </c>
      <c r="D6313" s="59">
        <v>18.695704378831273</v>
      </c>
      <c r="E6313" s="59">
        <v>36.470131517008177</v>
      </c>
      <c r="F6313" s="59">
        <v>17.774427138176904</v>
      </c>
      <c r="G6313" s="45"/>
    </row>
    <row r="6314" spans="2:7" s="40" customFormat="1">
      <c r="B6314" s="58">
        <v>41705</v>
      </c>
      <c r="C6314" s="63" t="s">
        <v>95</v>
      </c>
      <c r="D6314" s="59">
        <v>25.449590193237185</v>
      </c>
      <c r="E6314" s="59">
        <v>49.387733476450457</v>
      </c>
      <c r="F6314" s="59">
        <v>23.938143283213272</v>
      </c>
      <c r="G6314" s="45"/>
    </row>
    <row r="6315" spans="2:7" s="40" customFormat="1">
      <c r="B6315" s="58">
        <v>41705</v>
      </c>
      <c r="C6315" s="63" t="s">
        <v>96</v>
      </c>
      <c r="D6315" s="59">
        <v>25.914058711243317</v>
      </c>
      <c r="E6315" s="59">
        <v>48.743284948570839</v>
      </c>
      <c r="F6315" s="59">
        <v>22.829226237327521</v>
      </c>
      <c r="G6315" s="45"/>
    </row>
    <row r="6316" spans="2:7" s="40" customFormat="1">
      <c r="B6316" s="58">
        <v>41705</v>
      </c>
      <c r="C6316" s="63" t="s">
        <v>97</v>
      </c>
      <c r="D6316" s="59">
        <v>34.556436927407759</v>
      </c>
      <c r="E6316" s="59">
        <v>58.972673302744717</v>
      </c>
      <c r="F6316" s="59">
        <v>24.416236375336958</v>
      </c>
      <c r="G6316" s="45"/>
    </row>
    <row r="6317" spans="2:7" s="40" customFormat="1">
      <c r="B6317" s="58">
        <v>41705</v>
      </c>
      <c r="C6317" s="63" t="s">
        <v>98</v>
      </c>
      <c r="D6317" s="59">
        <v>27.954325205381899</v>
      </c>
      <c r="E6317" s="59">
        <v>53.509800380717991</v>
      </c>
      <c r="F6317" s="59">
        <v>25.555475175336092</v>
      </c>
      <c r="G6317" s="45"/>
    </row>
    <row r="6318" spans="2:7" s="40" customFormat="1">
      <c r="B6318" s="58">
        <v>41705</v>
      </c>
      <c r="C6318" s="63" t="s">
        <v>99</v>
      </c>
      <c r="D6318" s="59">
        <v>26.681810704633541</v>
      </c>
      <c r="E6318" s="59">
        <v>53.263359813728144</v>
      </c>
      <c r="F6318" s="59">
        <v>26.581549109094603</v>
      </c>
      <c r="G6318" s="45"/>
    </row>
    <row r="6319" spans="2:7" s="40" customFormat="1">
      <c r="B6319" s="58">
        <v>41705</v>
      </c>
      <c r="C6319" s="63" t="s">
        <v>100</v>
      </c>
      <c r="D6319" s="59">
        <v>30.620561863988655</v>
      </c>
      <c r="E6319" s="59">
        <v>59.71797263244428</v>
      </c>
      <c r="F6319" s="59">
        <v>29.097410768455624</v>
      </c>
      <c r="G6319" s="45"/>
    </row>
    <row r="6320" spans="2:7" s="40" customFormat="1">
      <c r="B6320" s="58">
        <v>41705</v>
      </c>
      <c r="C6320" s="63" t="s">
        <v>101</v>
      </c>
      <c r="D6320" s="59">
        <v>36.102417367278207</v>
      </c>
      <c r="E6320" s="59">
        <v>65.903905855660582</v>
      </c>
      <c r="F6320" s="59">
        <v>29.801488488382375</v>
      </c>
      <c r="G6320" s="45"/>
    </row>
    <row r="6321" spans="2:7" s="40" customFormat="1">
      <c r="B6321" s="58">
        <v>41705</v>
      </c>
      <c r="C6321" s="63" t="s">
        <v>102</v>
      </c>
      <c r="D6321" s="59">
        <v>40.883167177445564</v>
      </c>
      <c r="E6321" s="59">
        <v>74.219844548955606</v>
      </c>
      <c r="F6321" s="59">
        <v>33.336677371510042</v>
      </c>
      <c r="G6321" s="45"/>
    </row>
    <row r="6322" spans="2:7" s="40" customFormat="1">
      <c r="B6322" s="58">
        <v>41705</v>
      </c>
      <c r="C6322" s="63" t="s">
        <v>103</v>
      </c>
      <c r="D6322" s="59">
        <v>51.685059695674617</v>
      </c>
      <c r="E6322" s="59">
        <v>95.411834268342943</v>
      </c>
      <c r="F6322" s="59">
        <v>43.726774572668326</v>
      </c>
      <c r="G6322" s="45"/>
    </row>
    <row r="6323" spans="2:7" s="40" customFormat="1">
      <c r="B6323" s="58">
        <v>41705</v>
      </c>
      <c r="C6323" s="63" t="s">
        <v>104</v>
      </c>
      <c r="D6323" s="59">
        <v>45.006918574754735</v>
      </c>
      <c r="E6323" s="59">
        <v>82.429967072040697</v>
      </c>
      <c r="F6323" s="59">
        <v>37.423048497285961</v>
      </c>
      <c r="G6323" s="45"/>
    </row>
    <row r="6324" spans="2:7" s="40" customFormat="1">
      <c r="B6324" s="58">
        <v>41705</v>
      </c>
      <c r="C6324" s="63" t="s">
        <v>105</v>
      </c>
      <c r="D6324" s="59">
        <v>55.442495600115691</v>
      </c>
      <c r="E6324" s="59">
        <v>102.40730202073875</v>
      </c>
      <c r="F6324" s="59">
        <v>46.964806420623063</v>
      </c>
      <c r="G6324" s="45"/>
    </row>
    <row r="6325" spans="2:7" s="40" customFormat="1">
      <c r="B6325" s="58">
        <v>41705</v>
      </c>
      <c r="C6325" s="63" t="s">
        <v>106</v>
      </c>
      <c r="D6325" s="59">
        <v>47.458441962217428</v>
      </c>
      <c r="E6325" s="59">
        <v>89.930690673946216</v>
      </c>
      <c r="F6325" s="59">
        <v>42.472248711728788</v>
      </c>
      <c r="G6325" s="45"/>
    </row>
    <row r="6326" spans="2:7" s="40" customFormat="1">
      <c r="B6326" s="58">
        <v>41705</v>
      </c>
      <c r="C6326" s="63" t="s">
        <v>107</v>
      </c>
      <c r="D6326" s="59">
        <v>58.434091036606546</v>
      </c>
      <c r="E6326" s="59">
        <v>100.04428276794017</v>
      </c>
      <c r="F6326" s="59">
        <v>41.610191731333629</v>
      </c>
      <c r="G6326" s="45"/>
    </row>
    <row r="6327" spans="2:7" s="40" customFormat="1">
      <c r="B6327" s="58">
        <v>41705</v>
      </c>
      <c r="C6327" s="63" t="s">
        <v>108</v>
      </c>
      <c r="D6327" s="59">
        <v>66.410217715494809</v>
      </c>
      <c r="E6327" s="59">
        <v>110.91126705963367</v>
      </c>
      <c r="F6327" s="59">
        <v>44.501049344138863</v>
      </c>
      <c r="G6327" s="45"/>
    </row>
    <row r="6328" spans="2:7" s="40" customFormat="1">
      <c r="B6328" s="58">
        <v>41705</v>
      </c>
      <c r="C6328" s="63" t="s">
        <v>109</v>
      </c>
      <c r="D6328" s="59">
        <v>114.49917989165243</v>
      </c>
      <c r="E6328" s="59">
        <v>163.84175059530205</v>
      </c>
      <c r="F6328" s="59">
        <v>49.342570703649614</v>
      </c>
      <c r="G6328" s="45"/>
    </row>
    <row r="6329" spans="2:7" s="40" customFormat="1">
      <c r="B6329" s="58">
        <v>41705</v>
      </c>
      <c r="C6329" s="63" t="s">
        <v>110</v>
      </c>
      <c r="D6329" s="59">
        <v>108.88993490213086</v>
      </c>
      <c r="E6329" s="59">
        <v>154.16242788960784</v>
      </c>
      <c r="F6329" s="59">
        <v>45.27249298747698</v>
      </c>
      <c r="G6329" s="45"/>
    </row>
    <row r="6330" spans="2:7" s="40" customFormat="1">
      <c r="B6330" s="58">
        <v>41705</v>
      </c>
      <c r="C6330" s="63" t="s">
        <v>111</v>
      </c>
      <c r="D6330" s="59">
        <v>116.87849431257312</v>
      </c>
      <c r="E6330" s="59">
        <v>164.49303395790164</v>
      </c>
      <c r="F6330" s="59">
        <v>47.61453964532852</v>
      </c>
      <c r="G6330" s="45"/>
    </row>
    <row r="6331" spans="2:7" s="40" customFormat="1">
      <c r="B6331" s="58">
        <v>41705</v>
      </c>
      <c r="C6331" s="63" t="s">
        <v>112</v>
      </c>
      <c r="D6331" s="59">
        <v>102.09556275558894</v>
      </c>
      <c r="E6331" s="59">
        <v>149.54176430891059</v>
      </c>
      <c r="F6331" s="59">
        <v>47.446201553321643</v>
      </c>
      <c r="G6331" s="45"/>
    </row>
    <row r="6332" spans="2:7" s="40" customFormat="1">
      <c r="B6332" s="58">
        <v>41705</v>
      </c>
      <c r="C6332" s="63" t="s">
        <v>113</v>
      </c>
      <c r="D6332" s="59">
        <v>82.919398547645514</v>
      </c>
      <c r="E6332" s="59">
        <v>130.60928769872191</v>
      </c>
      <c r="F6332" s="59">
        <v>47.6898891510764</v>
      </c>
      <c r="G6332" s="45"/>
    </row>
    <row r="6333" spans="2:7" s="40" customFormat="1">
      <c r="B6333" s="58">
        <v>41705</v>
      </c>
      <c r="C6333" s="63" t="s">
        <v>114</v>
      </c>
      <c r="D6333" s="59">
        <v>92.710314196406301</v>
      </c>
      <c r="E6333" s="59">
        <v>141.58555177471536</v>
      </c>
      <c r="F6333" s="59">
        <v>48.875237578309054</v>
      </c>
      <c r="G6333" s="45"/>
    </row>
    <row r="6334" spans="2:7" s="40" customFormat="1">
      <c r="B6334" s="58">
        <v>41705</v>
      </c>
      <c r="C6334" s="63" t="s">
        <v>115</v>
      </c>
      <c r="D6334" s="59">
        <v>100.4833600183285</v>
      </c>
      <c r="E6334" s="59">
        <v>144.81574481431343</v>
      </c>
      <c r="F6334" s="59">
        <v>44.332384795984936</v>
      </c>
      <c r="G6334" s="45"/>
    </row>
    <row r="6335" spans="2:7" s="40" customFormat="1">
      <c r="B6335" s="58">
        <v>41705</v>
      </c>
      <c r="C6335" s="63" t="s">
        <v>116</v>
      </c>
      <c r="D6335" s="59">
        <v>76.610807753865728</v>
      </c>
      <c r="E6335" s="59">
        <v>114.69265359493143</v>
      </c>
      <c r="F6335" s="59">
        <v>38.0818458410657</v>
      </c>
      <c r="G6335" s="45"/>
    </row>
    <row r="6336" spans="2:7" s="40" customFormat="1">
      <c r="B6336" s="58">
        <v>41705</v>
      </c>
      <c r="C6336" s="63" t="s">
        <v>117</v>
      </c>
      <c r="D6336" s="59">
        <v>66.024041520060749</v>
      </c>
      <c r="E6336" s="59">
        <v>107.70110210853561</v>
      </c>
      <c r="F6336" s="59">
        <v>41.677060588474859</v>
      </c>
      <c r="G6336" s="45"/>
    </row>
    <row r="6337" spans="2:7" s="40" customFormat="1">
      <c r="B6337" s="58">
        <v>41705</v>
      </c>
      <c r="C6337" s="63" t="s">
        <v>118</v>
      </c>
      <c r="D6337" s="59">
        <v>59.117484172314789</v>
      </c>
      <c r="E6337" s="59">
        <v>95.867510042642692</v>
      </c>
      <c r="F6337" s="59">
        <v>36.750025870327903</v>
      </c>
      <c r="G6337" s="45"/>
    </row>
    <row r="6338" spans="2:7" s="40" customFormat="1">
      <c r="B6338" s="58">
        <v>41705</v>
      </c>
      <c r="C6338" s="63" t="s">
        <v>119</v>
      </c>
      <c r="D6338" s="59">
        <v>75.655209936119491</v>
      </c>
      <c r="E6338" s="59">
        <v>112.00880054273304</v>
      </c>
      <c r="F6338" s="59">
        <v>36.353590606613551</v>
      </c>
      <c r="G6338" s="45"/>
    </row>
    <row r="6339" spans="2:7" s="40" customFormat="1">
      <c r="B6339" s="58">
        <v>41705</v>
      </c>
      <c r="C6339" s="63" t="s">
        <v>120</v>
      </c>
      <c r="D6339" s="59">
        <v>67.345308093649138</v>
      </c>
      <c r="E6339" s="59">
        <v>105.33962845003704</v>
      </c>
      <c r="F6339" s="59">
        <v>37.994320356387902</v>
      </c>
      <c r="G6339" s="45"/>
    </row>
    <row r="6340" spans="2:7" s="40" customFormat="1">
      <c r="B6340" s="58">
        <v>41705</v>
      </c>
      <c r="C6340" s="63" t="s">
        <v>121</v>
      </c>
      <c r="D6340" s="59">
        <v>65.144718290648512</v>
      </c>
      <c r="E6340" s="59">
        <v>107.49351188693576</v>
      </c>
      <c r="F6340" s="59">
        <v>42.348793596287251</v>
      </c>
      <c r="G6340" s="45"/>
    </row>
    <row r="6341" spans="2:7" s="40" customFormat="1">
      <c r="B6341" s="58">
        <v>41705</v>
      </c>
      <c r="C6341" s="63" t="s">
        <v>122</v>
      </c>
      <c r="D6341" s="59">
        <v>92.942567320286415</v>
      </c>
      <c r="E6341" s="59">
        <v>138.48507914661721</v>
      </c>
      <c r="F6341" s="59">
        <v>45.542511826330795</v>
      </c>
      <c r="G6341" s="45"/>
    </row>
    <row r="6342" spans="2:7" s="40" customFormat="1">
      <c r="B6342" s="58">
        <v>41705</v>
      </c>
      <c r="C6342" s="63" t="s">
        <v>123</v>
      </c>
      <c r="D6342" s="59">
        <v>56.328108136468011</v>
      </c>
      <c r="E6342" s="59">
        <v>94.046695884743798</v>
      </c>
      <c r="F6342" s="59">
        <v>37.718587748275787</v>
      </c>
      <c r="G6342" s="45"/>
    </row>
    <row r="6343" spans="2:7" s="40" customFormat="1">
      <c r="B6343" s="58">
        <v>41705</v>
      </c>
      <c r="C6343" s="63" t="s">
        <v>124</v>
      </c>
      <c r="D6343" s="59">
        <v>67.146140031659101</v>
      </c>
      <c r="E6343" s="59">
        <v>104.5938254435375</v>
      </c>
      <c r="F6343" s="59">
        <v>37.447685411878396</v>
      </c>
      <c r="G6343" s="45"/>
    </row>
    <row r="6344" spans="2:7" s="40" customFormat="1">
      <c r="B6344" s="58">
        <v>41705</v>
      </c>
      <c r="C6344" s="63" t="s">
        <v>125</v>
      </c>
      <c r="D6344" s="59">
        <v>53.707301114765272</v>
      </c>
      <c r="E6344" s="59">
        <v>91.682627224745218</v>
      </c>
      <c r="F6344" s="59">
        <v>37.975326109979946</v>
      </c>
      <c r="G6344" s="45"/>
    </row>
    <row r="6345" spans="2:7" s="40" customFormat="1">
      <c r="B6345" s="58">
        <v>41706</v>
      </c>
      <c r="C6345" s="75">
        <v>0</v>
      </c>
      <c r="D6345" s="59">
        <v>34.600139842899843</v>
      </c>
      <c r="E6345" s="59">
        <v>73.067609961456341</v>
      </c>
      <c r="F6345" s="59">
        <v>38.467470118556498</v>
      </c>
      <c r="G6345" s="45"/>
    </row>
    <row r="6346" spans="2:7" s="40" customFormat="1">
      <c r="B6346" s="58">
        <v>41706</v>
      </c>
      <c r="C6346" s="63" t="s">
        <v>31</v>
      </c>
      <c r="D6346" s="59">
        <v>28.544395309872122</v>
      </c>
      <c r="E6346" s="59">
        <v>61.349897423923338</v>
      </c>
      <c r="F6346" s="59">
        <v>32.805502114051215</v>
      </c>
      <c r="G6346" s="45"/>
    </row>
    <row r="6347" spans="2:7" s="40" customFormat="1">
      <c r="B6347" s="58">
        <v>41706</v>
      </c>
      <c r="C6347" s="63" t="s">
        <v>32</v>
      </c>
      <c r="D6347" s="59">
        <v>21.419564683142095</v>
      </c>
      <c r="E6347" s="59">
        <v>54.054723517577699</v>
      </c>
      <c r="F6347" s="59">
        <v>32.6351588344356</v>
      </c>
      <c r="G6347" s="45"/>
    </row>
    <row r="6348" spans="2:7" s="40" customFormat="1">
      <c r="B6348" s="58">
        <v>41706</v>
      </c>
      <c r="C6348" s="63" t="s">
        <v>33</v>
      </c>
      <c r="D6348" s="59">
        <v>13.840971469767942</v>
      </c>
      <c r="E6348" s="59">
        <v>38.74187584797685</v>
      </c>
      <c r="F6348" s="59">
        <v>24.900904378208907</v>
      </c>
      <c r="G6348" s="45"/>
    </row>
    <row r="6349" spans="2:7" s="40" customFormat="1">
      <c r="B6349" s="58">
        <v>41706</v>
      </c>
      <c r="C6349" s="63" t="s">
        <v>34</v>
      </c>
      <c r="D6349" s="59">
        <v>11.401238798403247</v>
      </c>
      <c r="E6349" s="59">
        <v>30.864906327701558</v>
      </c>
      <c r="F6349" s="59">
        <v>19.463667529298313</v>
      </c>
      <c r="G6349" s="45"/>
    </row>
    <row r="6350" spans="2:7" s="40" customFormat="1">
      <c r="B6350" s="58">
        <v>41706</v>
      </c>
      <c r="C6350" s="63" t="s">
        <v>35</v>
      </c>
      <c r="D6350" s="59">
        <v>7.8709150938442418</v>
      </c>
      <c r="E6350" s="59">
        <v>20.609253745987687</v>
      </c>
      <c r="F6350" s="59">
        <v>12.738338652143444</v>
      </c>
      <c r="G6350" s="45"/>
    </row>
    <row r="6351" spans="2:7" s="40" customFormat="1">
      <c r="B6351" s="58">
        <v>41706</v>
      </c>
      <c r="C6351" s="63" t="s">
        <v>36</v>
      </c>
      <c r="D6351" s="59">
        <v>5.5928997404295933</v>
      </c>
      <c r="E6351" s="59">
        <v>20.921721679427499</v>
      </c>
      <c r="F6351" s="59">
        <v>15.328821938997905</v>
      </c>
      <c r="G6351" s="45"/>
    </row>
    <row r="6352" spans="2:7" s="40" customFormat="1">
      <c r="B6352" s="58">
        <v>41706</v>
      </c>
      <c r="C6352" s="63" t="s">
        <v>37</v>
      </c>
      <c r="D6352" s="59">
        <v>9.9983385012468489</v>
      </c>
      <c r="E6352" s="59">
        <v>26.787595231163998</v>
      </c>
      <c r="F6352" s="59">
        <v>16.789256729917149</v>
      </c>
      <c r="G6352" s="45"/>
    </row>
    <row r="6353" spans="2:7" s="40" customFormat="1">
      <c r="B6353" s="58">
        <v>41706</v>
      </c>
      <c r="C6353" s="63" t="s">
        <v>38</v>
      </c>
      <c r="D6353" s="59">
        <v>8.3465292178683796</v>
      </c>
      <c r="E6353" s="59">
        <v>25.453508156434793</v>
      </c>
      <c r="F6353" s="59">
        <v>17.106978938566414</v>
      </c>
      <c r="G6353" s="45"/>
    </row>
    <row r="6354" spans="2:7" s="40" customFormat="1">
      <c r="B6354" s="58">
        <v>41706</v>
      </c>
      <c r="C6354" s="63" t="s">
        <v>39</v>
      </c>
      <c r="D6354" s="59">
        <v>6.4031060087718252</v>
      </c>
      <c r="E6354" s="59">
        <v>21.116560312067381</v>
      </c>
      <c r="F6354" s="59">
        <v>14.713454303295556</v>
      </c>
      <c r="G6354" s="45"/>
    </row>
    <row r="6355" spans="2:7" s="40" customFormat="1">
      <c r="B6355" s="58">
        <v>41706</v>
      </c>
      <c r="C6355" s="63" t="s">
        <v>40</v>
      </c>
      <c r="D6355" s="59">
        <v>3.4445798442229827</v>
      </c>
      <c r="E6355" s="59">
        <v>14.659155537891245</v>
      </c>
      <c r="F6355" s="59">
        <v>11.214575693668262</v>
      </c>
      <c r="G6355" s="45"/>
    </row>
    <row r="6356" spans="2:7" s="40" customFormat="1">
      <c r="B6356" s="58">
        <v>41706</v>
      </c>
      <c r="C6356" s="63" t="s">
        <v>41</v>
      </c>
      <c r="D6356" s="59">
        <v>6.8893115630699651</v>
      </c>
      <c r="E6356" s="59">
        <v>17.866834079589328</v>
      </c>
      <c r="F6356" s="59">
        <v>10.977522516519363</v>
      </c>
      <c r="G6356" s="45"/>
    </row>
    <row r="6357" spans="2:7" s="40" customFormat="1">
      <c r="B6357" s="58">
        <v>41706</v>
      </c>
      <c r="C6357" s="63" t="s">
        <v>42</v>
      </c>
      <c r="D6357" s="59">
        <v>1.5657871449304459</v>
      </c>
      <c r="E6357" s="59">
        <v>10.526549620253713</v>
      </c>
      <c r="F6357" s="59">
        <v>8.960762475323266</v>
      </c>
      <c r="G6357" s="45"/>
    </row>
    <row r="6358" spans="2:7" s="40" customFormat="1">
      <c r="B6358" s="58">
        <v>41706</v>
      </c>
      <c r="C6358" s="63" t="s">
        <v>43</v>
      </c>
      <c r="D6358" s="59"/>
      <c r="E6358" s="59"/>
      <c r="F6358" s="59"/>
      <c r="G6358" s="45" t="s">
        <v>127</v>
      </c>
    </row>
    <row r="6359" spans="2:7" s="40" customFormat="1">
      <c r="B6359" s="58">
        <v>41706</v>
      </c>
      <c r="C6359" s="63" t="s">
        <v>44</v>
      </c>
      <c r="D6359" s="59">
        <v>4.8487546503713848</v>
      </c>
      <c r="E6359" s="59">
        <v>15.252196043620891</v>
      </c>
      <c r="F6359" s="59">
        <v>10.403441393249507</v>
      </c>
      <c r="G6359" s="45"/>
    </row>
    <row r="6360" spans="2:7" s="40" customFormat="1">
      <c r="B6360" s="58">
        <v>41706</v>
      </c>
      <c r="C6360" s="63" t="s">
        <v>45</v>
      </c>
      <c r="D6360" s="59">
        <v>7.0303092618800074</v>
      </c>
      <c r="E6360" s="59">
        <v>14.348296695491431</v>
      </c>
      <c r="F6360" s="59">
        <v>7.3179874336114237</v>
      </c>
      <c r="G6360" s="45"/>
    </row>
    <row r="6361" spans="2:7" s="40" customFormat="1">
      <c r="B6361" s="58">
        <v>41706</v>
      </c>
      <c r="C6361" s="63" t="s">
        <v>46</v>
      </c>
      <c r="D6361" s="59">
        <v>4.5033849222432858</v>
      </c>
      <c r="E6361" s="59">
        <v>10.032144564514009</v>
      </c>
      <c r="F6361" s="59">
        <v>5.5287596422707237</v>
      </c>
      <c r="G6361" s="45"/>
    </row>
    <row r="6362" spans="2:7" s="40" customFormat="1">
      <c r="B6362" s="58">
        <v>41706</v>
      </c>
      <c r="C6362" s="63" t="s">
        <v>47</v>
      </c>
      <c r="D6362" s="59">
        <v>1.4147636178944047</v>
      </c>
      <c r="E6362" s="59">
        <v>6.4693405257161363</v>
      </c>
      <c r="F6362" s="59">
        <v>5.0545769078217315</v>
      </c>
      <c r="G6362" s="45"/>
    </row>
    <row r="6363" spans="2:7" s="40" customFormat="1">
      <c r="B6363" s="58">
        <v>41706</v>
      </c>
      <c r="C6363" s="63" t="s">
        <v>48</v>
      </c>
      <c r="D6363" s="59">
        <v>3.2507880569229286</v>
      </c>
      <c r="E6363" s="59">
        <v>8.5147067095249156</v>
      </c>
      <c r="F6363" s="59">
        <v>5.263918652601987</v>
      </c>
      <c r="G6363" s="45"/>
    </row>
    <row r="6364" spans="2:7" s="40" customFormat="1">
      <c r="B6364" s="58">
        <v>41706</v>
      </c>
      <c r="C6364" s="63" t="s">
        <v>49</v>
      </c>
      <c r="D6364" s="59">
        <v>6.0481110872017281</v>
      </c>
      <c r="E6364" s="59">
        <v>11.604318507313071</v>
      </c>
      <c r="F6364" s="59">
        <v>5.5562074201113427</v>
      </c>
      <c r="G6364" s="45"/>
    </row>
    <row r="6365" spans="2:7" s="40" customFormat="1">
      <c r="B6365" s="58">
        <v>41706</v>
      </c>
      <c r="C6365" s="63" t="s">
        <v>50</v>
      </c>
      <c r="D6365" s="59">
        <v>3.5209422722690062</v>
      </c>
      <c r="E6365" s="59">
        <v>10.474212720643747</v>
      </c>
      <c r="F6365" s="59">
        <v>6.9532704483747407</v>
      </c>
      <c r="G6365" s="45"/>
    </row>
    <row r="6366" spans="2:7" s="40" customFormat="1">
      <c r="B6366" s="58">
        <v>41706</v>
      </c>
      <c r="C6366" s="63" t="s">
        <v>51</v>
      </c>
      <c r="D6366" s="59">
        <v>8.921357108918551</v>
      </c>
      <c r="E6366" s="59">
        <v>15.964575319270468</v>
      </c>
      <c r="F6366" s="59">
        <v>7.0432182103519168</v>
      </c>
      <c r="G6366" s="45"/>
    </row>
    <row r="6367" spans="2:7" s="40" customFormat="1">
      <c r="B6367" s="58">
        <v>41706</v>
      </c>
      <c r="C6367" s="63" t="s">
        <v>52</v>
      </c>
      <c r="D6367" s="59">
        <v>7.8630643101942486</v>
      </c>
      <c r="E6367" s="59">
        <v>15.954092008130475</v>
      </c>
      <c r="F6367" s="59">
        <v>8.0910276979362266</v>
      </c>
      <c r="G6367" s="45"/>
    </row>
    <row r="6368" spans="2:7" s="40" customFormat="1">
      <c r="B6368" s="58">
        <v>41706</v>
      </c>
      <c r="C6368" s="63" t="s">
        <v>53</v>
      </c>
      <c r="D6368" s="59">
        <v>7.5824076945261689</v>
      </c>
      <c r="E6368" s="59">
        <v>17.407707392449609</v>
      </c>
      <c r="F6368" s="59">
        <v>9.825299697923441</v>
      </c>
      <c r="G6368" s="45"/>
    </row>
    <row r="6369" spans="2:7" s="40" customFormat="1">
      <c r="B6369" s="58">
        <v>41706</v>
      </c>
      <c r="C6369" s="63" t="s">
        <v>54</v>
      </c>
      <c r="D6369" s="59">
        <v>10.336928899772959</v>
      </c>
      <c r="E6369" s="59">
        <v>21.552780228967134</v>
      </c>
      <c r="F6369" s="59">
        <v>11.215851329194175</v>
      </c>
      <c r="G6369" s="45"/>
    </row>
    <row r="6370" spans="2:7" s="40" customFormat="1">
      <c r="B6370" s="58">
        <v>41706</v>
      </c>
      <c r="C6370" s="63" t="s">
        <v>55</v>
      </c>
      <c r="D6370" s="59">
        <v>8.4144671665844086</v>
      </c>
      <c r="E6370" s="59">
        <v>21.822306194186972</v>
      </c>
      <c r="F6370" s="59">
        <v>13.407839027602563</v>
      </c>
      <c r="G6370" s="45"/>
    </row>
    <row r="6371" spans="2:7" s="40" customFormat="1">
      <c r="B6371" s="58">
        <v>41706</v>
      </c>
      <c r="C6371" s="63" t="s">
        <v>56</v>
      </c>
      <c r="D6371" s="59">
        <v>12.238512711901503</v>
      </c>
      <c r="E6371" s="59">
        <v>27.58250406700353</v>
      </c>
      <c r="F6371" s="59">
        <v>15.343991355102027</v>
      </c>
      <c r="G6371" s="45"/>
    </row>
    <row r="6372" spans="2:7" s="40" customFormat="1">
      <c r="B6372" s="58">
        <v>41706</v>
      </c>
      <c r="C6372" s="63" t="s">
        <v>57</v>
      </c>
      <c r="D6372" s="59">
        <v>12.746481249723651</v>
      </c>
      <c r="E6372" s="59">
        <v>27.679886882203476</v>
      </c>
      <c r="F6372" s="59">
        <v>14.933405632479825</v>
      </c>
      <c r="G6372" s="45"/>
    </row>
    <row r="6373" spans="2:7" s="40" customFormat="1">
      <c r="B6373" s="58">
        <v>41706</v>
      </c>
      <c r="C6373" s="63" t="s">
        <v>58</v>
      </c>
      <c r="D6373" s="59">
        <v>10.078583968268887</v>
      </c>
      <c r="E6373" s="59">
        <v>24.644255104755288</v>
      </c>
      <c r="F6373" s="59">
        <v>14.565671136486401</v>
      </c>
      <c r="G6373" s="45"/>
    </row>
    <row r="6374" spans="2:7" s="40" customFormat="1">
      <c r="B6374" s="58">
        <v>41706</v>
      </c>
      <c r="C6374" s="63" t="s">
        <v>59</v>
      </c>
      <c r="D6374" s="59">
        <v>8.091131558652318</v>
      </c>
      <c r="E6374" s="59">
        <v>23.395767561906034</v>
      </c>
      <c r="F6374" s="59">
        <v>15.304636003253716</v>
      </c>
      <c r="G6374" s="45"/>
    </row>
    <row r="6375" spans="2:7" s="40" customFormat="1">
      <c r="B6375" s="58">
        <v>41706</v>
      </c>
      <c r="C6375" s="63" t="s">
        <v>60</v>
      </c>
      <c r="D6375" s="59">
        <v>8.6314507015044732</v>
      </c>
      <c r="E6375" s="59">
        <v>19.64934639873827</v>
      </c>
      <c r="F6375" s="59">
        <v>11.017895697233797</v>
      </c>
      <c r="G6375" s="45"/>
    </row>
    <row r="6376" spans="2:7" s="40" customFormat="1">
      <c r="B6376" s="58">
        <v>41706</v>
      </c>
      <c r="C6376" s="63" t="s">
        <v>61</v>
      </c>
      <c r="D6376" s="59">
        <v>9.9388105503228488</v>
      </c>
      <c r="E6376" s="59">
        <v>21.99688959616687</v>
      </c>
      <c r="F6376" s="59">
        <v>12.058079045844021</v>
      </c>
      <c r="G6376" s="45"/>
    </row>
    <row r="6377" spans="2:7" s="40" customFormat="1">
      <c r="B6377" s="58">
        <v>41706</v>
      </c>
      <c r="C6377" s="63" t="s">
        <v>62</v>
      </c>
      <c r="D6377" s="59">
        <v>20.580273153575902</v>
      </c>
      <c r="E6377" s="59">
        <v>37.038980072777889</v>
      </c>
      <c r="F6377" s="59">
        <v>16.458706919201987</v>
      </c>
      <c r="G6377" s="45"/>
    </row>
    <row r="6378" spans="2:7" s="40" customFormat="1">
      <c r="B6378" s="58">
        <v>41706</v>
      </c>
      <c r="C6378" s="63" t="s">
        <v>63</v>
      </c>
      <c r="D6378" s="59">
        <v>8.0918447504603215</v>
      </c>
      <c r="E6378" s="59">
        <v>19.391971199468426</v>
      </c>
      <c r="F6378" s="59">
        <v>11.300126449008104</v>
      </c>
      <c r="G6378" s="45"/>
    </row>
    <row r="6379" spans="2:7" s="40" customFormat="1">
      <c r="B6379" s="58">
        <v>41706</v>
      </c>
      <c r="C6379" s="63" t="s">
        <v>64</v>
      </c>
      <c r="D6379" s="59">
        <v>8.4377436592924209</v>
      </c>
      <c r="E6379" s="59">
        <v>17.152668264859763</v>
      </c>
      <c r="F6379" s="59">
        <v>8.7149246055673419</v>
      </c>
      <c r="G6379" s="45"/>
    </row>
    <row r="6380" spans="2:7" s="40" customFormat="1">
      <c r="B6380" s="58">
        <v>41706</v>
      </c>
      <c r="C6380" s="63" t="s">
        <v>65</v>
      </c>
      <c r="D6380" s="59">
        <v>9.8316464955828202</v>
      </c>
      <c r="E6380" s="59">
        <v>20.889368457987533</v>
      </c>
      <c r="F6380" s="59">
        <v>11.057721962404713</v>
      </c>
      <c r="G6380" s="45"/>
    </row>
    <row r="6381" spans="2:7" s="40" customFormat="1">
      <c r="B6381" s="58">
        <v>41706</v>
      </c>
      <c r="C6381" s="63" t="s">
        <v>66</v>
      </c>
      <c r="D6381" s="59">
        <v>11.971103666091436</v>
      </c>
      <c r="E6381" s="59">
        <v>20.469788944797784</v>
      </c>
      <c r="F6381" s="59">
        <v>8.4986852787063487</v>
      </c>
      <c r="G6381" s="45"/>
    </row>
    <row r="6382" spans="2:7" s="40" customFormat="1">
      <c r="B6382" s="58">
        <v>41706</v>
      </c>
      <c r="C6382" s="63" t="s">
        <v>67</v>
      </c>
      <c r="D6382" s="59">
        <v>12.976184364037724</v>
      </c>
      <c r="E6382" s="59">
        <v>23.248319091266126</v>
      </c>
      <c r="F6382" s="59">
        <v>10.272134727228401</v>
      </c>
      <c r="G6382" s="45"/>
    </row>
    <row r="6383" spans="2:7" s="40" customFormat="1">
      <c r="B6383" s="58">
        <v>41706</v>
      </c>
      <c r="C6383" s="63" t="s">
        <v>68</v>
      </c>
      <c r="D6383" s="59">
        <v>12.684742785071643</v>
      </c>
      <c r="E6383" s="59">
        <v>24.260948425575524</v>
      </c>
      <c r="F6383" s="59">
        <v>11.576205640503881</v>
      </c>
      <c r="G6383" s="45"/>
    </row>
    <row r="6384" spans="2:7" s="40" customFormat="1">
      <c r="B6384" s="58">
        <v>41706</v>
      </c>
      <c r="C6384" s="63" t="s">
        <v>69</v>
      </c>
      <c r="D6384" s="59">
        <v>15.170162899324357</v>
      </c>
      <c r="E6384" s="59">
        <v>28.267249867483134</v>
      </c>
      <c r="F6384" s="59">
        <v>13.097086968158777</v>
      </c>
      <c r="G6384" s="45"/>
    </row>
    <row r="6385" spans="2:7" s="40" customFormat="1">
      <c r="B6385" s="58">
        <v>41706</v>
      </c>
      <c r="C6385" s="63" t="s">
        <v>70</v>
      </c>
      <c r="D6385" s="59">
        <v>14.338496920610119</v>
      </c>
      <c r="E6385" s="59">
        <v>25.252522356234934</v>
      </c>
      <c r="F6385" s="59">
        <v>10.914025435624815</v>
      </c>
      <c r="G6385" s="45"/>
    </row>
    <row r="6386" spans="2:7" s="40" customFormat="1">
      <c r="B6386" s="58">
        <v>41706</v>
      </c>
      <c r="C6386" s="63" t="s">
        <v>71</v>
      </c>
      <c r="D6386" s="59">
        <v>10.178720171294925</v>
      </c>
      <c r="E6386" s="59">
        <v>17.284014457789688</v>
      </c>
      <c r="F6386" s="59">
        <v>7.1052942864947628</v>
      </c>
      <c r="G6386" s="45"/>
    </row>
    <row r="6387" spans="2:7" s="40" customFormat="1">
      <c r="B6387" s="58">
        <v>41706</v>
      </c>
      <c r="C6387" s="63" t="s">
        <v>72</v>
      </c>
      <c r="D6387" s="59">
        <v>9.4765756367007228</v>
      </c>
      <c r="E6387" s="59">
        <v>17.822771907839368</v>
      </c>
      <c r="F6387" s="59">
        <v>8.3461962711386448</v>
      </c>
      <c r="G6387" s="45"/>
    </row>
    <row r="6388" spans="2:7" s="40" customFormat="1">
      <c r="B6388" s="58">
        <v>41706</v>
      </c>
      <c r="C6388" s="63" t="s">
        <v>73</v>
      </c>
      <c r="D6388" s="59">
        <v>15.063440661672329</v>
      </c>
      <c r="E6388" s="59">
        <v>27.870784269023375</v>
      </c>
      <c r="F6388" s="59">
        <v>12.807343607351045</v>
      </c>
      <c r="G6388" s="45"/>
    </row>
    <row r="6389" spans="2:7" s="40" customFormat="1">
      <c r="B6389" s="58">
        <v>41706</v>
      </c>
      <c r="C6389" s="63" t="s">
        <v>74</v>
      </c>
      <c r="D6389" s="59">
        <v>13.702197654763939</v>
      </c>
      <c r="E6389" s="59">
        <v>23.865049545025762</v>
      </c>
      <c r="F6389" s="59">
        <v>10.162851890261823</v>
      </c>
      <c r="G6389" s="45"/>
    </row>
    <row r="6390" spans="2:7" s="40" customFormat="1">
      <c r="B6390" s="58">
        <v>41706</v>
      </c>
      <c r="C6390" s="63" t="s">
        <v>75</v>
      </c>
      <c r="D6390" s="59">
        <v>11.389932549375276</v>
      </c>
      <c r="E6390" s="59">
        <v>20.871517358387553</v>
      </c>
      <c r="F6390" s="59">
        <v>9.4815848090122774</v>
      </c>
      <c r="G6390" s="45"/>
    </row>
    <row r="6391" spans="2:7" s="40" customFormat="1">
      <c r="B6391" s="58">
        <v>41706</v>
      </c>
      <c r="C6391" s="63" t="s">
        <v>76</v>
      </c>
      <c r="D6391" s="59">
        <v>7.8131903565202485</v>
      </c>
      <c r="E6391" s="59">
        <v>13.526877478951931</v>
      </c>
      <c r="F6391" s="59">
        <v>5.7136871224316828</v>
      </c>
      <c r="G6391" s="45"/>
    </row>
    <row r="6392" spans="2:7" s="40" customFormat="1">
      <c r="B6392" s="58">
        <v>41706</v>
      </c>
      <c r="C6392" s="63" t="s">
        <v>77</v>
      </c>
      <c r="D6392" s="59">
        <v>12.557575635671615</v>
      </c>
      <c r="E6392" s="59">
        <v>20.592234302227713</v>
      </c>
      <c r="F6392" s="59">
        <v>8.0346586665560977</v>
      </c>
      <c r="G6392" s="45"/>
    </row>
    <row r="6393" spans="2:7" s="40" customFormat="1">
      <c r="B6393" s="58">
        <v>41706</v>
      </c>
      <c r="C6393" s="63" t="s">
        <v>78</v>
      </c>
      <c r="D6393" s="59">
        <v>9.6291276699447721</v>
      </c>
      <c r="E6393" s="59">
        <v>17.792349138749387</v>
      </c>
      <c r="F6393" s="59">
        <v>8.1632214688046147</v>
      </c>
      <c r="G6393" s="45"/>
    </row>
    <row r="6394" spans="2:7" s="40" customFormat="1">
      <c r="B6394" s="58">
        <v>41706</v>
      </c>
      <c r="C6394" s="63" t="s">
        <v>79</v>
      </c>
      <c r="D6394" s="59">
        <v>14.611523423124206</v>
      </c>
      <c r="E6394" s="59">
        <v>22.176206737146774</v>
      </c>
      <c r="F6394" s="59">
        <v>7.5646833140225684</v>
      </c>
      <c r="G6394" s="45"/>
    </row>
    <row r="6395" spans="2:7" s="40" customFormat="1">
      <c r="B6395" s="58">
        <v>41706</v>
      </c>
      <c r="C6395" s="63" t="s">
        <v>80</v>
      </c>
      <c r="D6395" s="59">
        <v>14.374078551144141</v>
      </c>
      <c r="E6395" s="59">
        <v>21.26109994888732</v>
      </c>
      <c r="F6395" s="59">
        <v>6.8870213977431796</v>
      </c>
      <c r="G6395" s="45"/>
    </row>
    <row r="6396" spans="2:7" s="40" customFormat="1">
      <c r="B6396" s="58">
        <v>41706</v>
      </c>
      <c r="C6396" s="63" t="s">
        <v>81</v>
      </c>
      <c r="D6396" s="59">
        <v>14.115007573240065</v>
      </c>
      <c r="E6396" s="59">
        <v>30.71820027590168</v>
      </c>
      <c r="F6396" s="59">
        <v>16.603192702661616</v>
      </c>
      <c r="G6396" s="45"/>
    </row>
    <row r="6397" spans="2:7" s="40" customFormat="1">
      <c r="B6397" s="58">
        <v>41706</v>
      </c>
      <c r="C6397" s="63" t="s">
        <v>82</v>
      </c>
      <c r="D6397" s="59">
        <v>15.801374880752554</v>
      </c>
      <c r="E6397" s="59">
        <v>27.088933138533843</v>
      </c>
      <c r="F6397" s="59">
        <v>11.287558257781289</v>
      </c>
      <c r="G6397" s="45"/>
    </row>
    <row r="6398" spans="2:7" s="40" customFormat="1">
      <c r="B6398" s="58">
        <v>41706</v>
      </c>
      <c r="C6398" s="63" t="s">
        <v>83</v>
      </c>
      <c r="D6398" s="59">
        <v>14.710085414726239</v>
      </c>
      <c r="E6398" s="59">
        <v>26.960157613023924</v>
      </c>
      <c r="F6398" s="59">
        <v>12.250072198297685</v>
      </c>
      <c r="G6398" s="45"/>
    </row>
    <row r="6399" spans="2:7" s="40" customFormat="1">
      <c r="B6399" s="58">
        <v>41706</v>
      </c>
      <c r="C6399" s="63" t="s">
        <v>84</v>
      </c>
      <c r="D6399" s="59">
        <v>9.9438476460028653</v>
      </c>
      <c r="E6399" s="59">
        <v>19.183734793978559</v>
      </c>
      <c r="F6399" s="59">
        <v>9.2398871479756934</v>
      </c>
      <c r="G6399" s="45"/>
    </row>
    <row r="6400" spans="2:7" s="40" customFormat="1">
      <c r="B6400" s="58">
        <v>41706</v>
      </c>
      <c r="C6400" s="63" t="s">
        <v>85</v>
      </c>
      <c r="D6400" s="59">
        <v>15.013378888126329</v>
      </c>
      <c r="E6400" s="59">
        <v>26.379447337084272</v>
      </c>
      <c r="F6400" s="59">
        <v>11.366068448957943</v>
      </c>
      <c r="G6400" s="45"/>
    </row>
    <row r="6401" spans="2:7" s="40" customFormat="1">
      <c r="B6401" s="58">
        <v>41706</v>
      </c>
      <c r="C6401" s="63" t="s">
        <v>86</v>
      </c>
      <c r="D6401" s="59">
        <v>11.781816699143398</v>
      </c>
      <c r="E6401" s="59">
        <v>20.369299846897853</v>
      </c>
      <c r="F6401" s="59">
        <v>8.5874831477544546</v>
      </c>
      <c r="G6401" s="45"/>
    </row>
    <row r="6402" spans="2:7" s="40" customFormat="1">
      <c r="B6402" s="58">
        <v>41706</v>
      </c>
      <c r="C6402" s="63" t="s">
        <v>87</v>
      </c>
      <c r="D6402" s="59">
        <v>6.8962977957739895</v>
      </c>
      <c r="E6402" s="59">
        <v>19.518679393428357</v>
      </c>
      <c r="F6402" s="59">
        <v>12.622381597654368</v>
      </c>
      <c r="G6402" s="45"/>
    </row>
    <row r="6403" spans="2:7" s="40" customFormat="1">
      <c r="B6403" s="58">
        <v>41706</v>
      </c>
      <c r="C6403" s="63" t="s">
        <v>88</v>
      </c>
      <c r="D6403" s="59">
        <v>15.457559606064461</v>
      </c>
      <c r="E6403" s="59">
        <v>23.741682458905842</v>
      </c>
      <c r="F6403" s="59">
        <v>8.2841228528413815</v>
      </c>
      <c r="G6403" s="45"/>
    </row>
    <row r="6404" spans="2:7" s="40" customFormat="1">
      <c r="B6404" s="58">
        <v>41706</v>
      </c>
      <c r="C6404" s="63" t="s">
        <v>89</v>
      </c>
      <c r="D6404" s="59">
        <v>12.777089382783688</v>
      </c>
      <c r="E6404" s="59">
        <v>25.422576882384845</v>
      </c>
      <c r="F6404" s="59">
        <v>12.645487499601158</v>
      </c>
      <c r="G6404" s="45"/>
    </row>
    <row r="6405" spans="2:7" s="40" customFormat="1">
      <c r="B6405" s="58">
        <v>41706</v>
      </c>
      <c r="C6405" s="63" t="s">
        <v>90</v>
      </c>
      <c r="D6405" s="59">
        <v>8.3236679202624035</v>
      </c>
      <c r="E6405" s="59">
        <v>20.069108722338036</v>
      </c>
      <c r="F6405" s="59">
        <v>11.745440802075633</v>
      </c>
      <c r="G6405" s="45"/>
    </row>
    <row r="6406" spans="2:7" s="40" customFormat="1">
      <c r="B6406" s="58">
        <v>41706</v>
      </c>
      <c r="C6406" s="63" t="s">
        <v>91</v>
      </c>
      <c r="D6406" s="59">
        <v>7.0374378472880315</v>
      </c>
      <c r="E6406" s="59">
        <v>18.367382844789052</v>
      </c>
      <c r="F6406" s="59">
        <v>11.32994499750102</v>
      </c>
      <c r="G6406" s="45"/>
    </row>
    <row r="6407" spans="2:7" s="40" customFormat="1">
      <c r="B6407" s="58">
        <v>41706</v>
      </c>
      <c r="C6407" s="63" t="s">
        <v>92</v>
      </c>
      <c r="D6407" s="59">
        <v>4.2809320358652361</v>
      </c>
      <c r="E6407" s="59">
        <v>13.82156484360176</v>
      </c>
      <c r="F6407" s="59">
        <v>9.5406328077365234</v>
      </c>
      <c r="G6407" s="45"/>
    </row>
    <row r="6408" spans="2:7" s="40" customFormat="1">
      <c r="B6408" s="58">
        <v>41706</v>
      </c>
      <c r="C6408" s="63" t="s">
        <v>93</v>
      </c>
      <c r="D6408" s="59">
        <v>10.367434910240995</v>
      </c>
      <c r="E6408" s="59">
        <v>19.08982471814862</v>
      </c>
      <c r="F6408" s="59">
        <v>8.722389807907625</v>
      </c>
      <c r="G6408" s="45"/>
    </row>
    <row r="6409" spans="2:7" s="40" customFormat="1">
      <c r="B6409" s="58">
        <v>41706</v>
      </c>
      <c r="C6409" s="63" t="s">
        <v>94</v>
      </c>
      <c r="D6409" s="59">
        <v>9.3946812505727149</v>
      </c>
      <c r="E6409" s="59">
        <v>19.381038773098449</v>
      </c>
      <c r="F6409" s="59">
        <v>9.9863575225257346</v>
      </c>
      <c r="G6409" s="45"/>
    </row>
    <row r="6410" spans="2:7" s="40" customFormat="1">
      <c r="B6410" s="58">
        <v>41706</v>
      </c>
      <c r="C6410" s="63" t="s">
        <v>95</v>
      </c>
      <c r="D6410" s="59">
        <v>11.621984721353359</v>
      </c>
      <c r="E6410" s="59">
        <v>25.629963800984722</v>
      </c>
      <c r="F6410" s="59">
        <v>14.007979079631363</v>
      </c>
      <c r="G6410" s="45"/>
    </row>
    <row r="6411" spans="2:7" s="40" customFormat="1">
      <c r="B6411" s="58">
        <v>41706</v>
      </c>
      <c r="C6411" s="63" t="s">
        <v>96</v>
      </c>
      <c r="D6411" s="59">
        <v>8.9518281263305877</v>
      </c>
      <c r="E6411" s="59">
        <v>16.311244192530278</v>
      </c>
      <c r="F6411" s="59">
        <v>7.3594160661996906</v>
      </c>
      <c r="G6411" s="45"/>
    </row>
    <row r="6412" spans="2:7" s="40" customFormat="1">
      <c r="B6412" s="58">
        <v>41706</v>
      </c>
      <c r="C6412" s="63" t="s">
        <v>97</v>
      </c>
      <c r="D6412" s="59">
        <v>7.8384278886522667</v>
      </c>
      <c r="E6412" s="59">
        <v>17.895280504409332</v>
      </c>
      <c r="F6412" s="59">
        <v>10.056852615757066</v>
      </c>
      <c r="G6412" s="45"/>
    </row>
    <row r="6413" spans="2:7" s="40" customFormat="1">
      <c r="B6413" s="58">
        <v>41706</v>
      </c>
      <c r="C6413" s="63" t="s">
        <v>98</v>
      </c>
      <c r="D6413" s="59">
        <v>4.8004670485693888</v>
      </c>
      <c r="E6413" s="59">
        <v>13.15504097192216</v>
      </c>
      <c r="F6413" s="59">
        <v>8.3545739233527705</v>
      </c>
      <c r="G6413" s="45"/>
    </row>
    <row r="6414" spans="2:7" s="40" customFormat="1">
      <c r="B6414" s="58">
        <v>41706</v>
      </c>
      <c r="C6414" s="63" t="s">
        <v>99</v>
      </c>
      <c r="D6414" s="59">
        <v>10.109314219952925</v>
      </c>
      <c r="E6414" s="59">
        <v>23.897129997905758</v>
      </c>
      <c r="F6414" s="59">
        <v>13.787815777952833</v>
      </c>
      <c r="G6414" s="45"/>
    </row>
    <row r="6415" spans="2:7" s="40" customFormat="1">
      <c r="B6415" s="58">
        <v>41706</v>
      </c>
      <c r="C6415" s="63" t="s">
        <v>100</v>
      </c>
      <c r="D6415" s="59">
        <v>9.5581075151147665</v>
      </c>
      <c r="E6415" s="59">
        <v>21.785775230087015</v>
      </c>
      <c r="F6415" s="59">
        <v>12.227667714972249</v>
      </c>
      <c r="G6415" s="45"/>
    </row>
    <row r="6416" spans="2:7" s="40" customFormat="1">
      <c r="B6416" s="58">
        <v>41706</v>
      </c>
      <c r="C6416" s="63" t="s">
        <v>101</v>
      </c>
      <c r="D6416" s="59">
        <v>7.125488154696062</v>
      </c>
      <c r="E6416" s="59">
        <v>16.4419780411502</v>
      </c>
      <c r="F6416" s="59">
        <v>9.3164898864541392</v>
      </c>
      <c r="G6416" s="45"/>
    </row>
    <row r="6417" spans="2:7" s="40" customFormat="1">
      <c r="B6417" s="58">
        <v>41706</v>
      </c>
      <c r="C6417" s="63" t="s">
        <v>102</v>
      </c>
      <c r="D6417" s="59">
        <v>7.882542072308282</v>
      </c>
      <c r="E6417" s="59">
        <v>17.90763411772933</v>
      </c>
      <c r="F6417" s="59">
        <v>10.025092045421047</v>
      </c>
      <c r="G6417" s="45"/>
    </row>
    <row r="6418" spans="2:7" s="40" customFormat="1">
      <c r="B6418" s="58">
        <v>41706</v>
      </c>
      <c r="C6418" s="63" t="s">
        <v>103</v>
      </c>
      <c r="D6418" s="59">
        <v>10.326465578712991</v>
      </c>
      <c r="E6418" s="59">
        <v>19.448766483388411</v>
      </c>
      <c r="F6418" s="59">
        <v>9.12230090467542</v>
      </c>
      <c r="G6418" s="45"/>
    </row>
    <row r="6419" spans="2:7" s="40" customFormat="1">
      <c r="B6419" s="58">
        <v>41706</v>
      </c>
      <c r="C6419" s="63" t="s">
        <v>104</v>
      </c>
      <c r="D6419" s="59">
        <v>6.639360680141924</v>
      </c>
      <c r="E6419" s="59">
        <v>15.473086665630779</v>
      </c>
      <c r="F6419" s="59">
        <v>8.8337259854888543</v>
      </c>
      <c r="G6419" s="45"/>
    </row>
    <row r="6420" spans="2:7" s="40" customFormat="1">
      <c r="B6420" s="58">
        <v>41706</v>
      </c>
      <c r="C6420" s="63" t="s">
        <v>105</v>
      </c>
      <c r="D6420" s="59">
        <v>10.056582023942914</v>
      </c>
      <c r="E6420" s="59">
        <v>26.615040646984141</v>
      </c>
      <c r="F6420" s="59">
        <v>16.558458623041226</v>
      </c>
      <c r="G6420" s="45"/>
    </row>
    <row r="6421" spans="2:7" s="40" customFormat="1">
      <c r="B6421" s="58">
        <v>41706</v>
      </c>
      <c r="C6421" s="63" t="s">
        <v>106</v>
      </c>
      <c r="D6421" s="59">
        <v>8.4996209453184619</v>
      </c>
      <c r="E6421" s="59">
        <v>19.600653071978318</v>
      </c>
      <c r="F6421" s="59">
        <v>11.101032126659856</v>
      </c>
      <c r="G6421" s="45"/>
    </row>
    <row r="6422" spans="2:7" s="40" customFormat="1">
      <c r="B6422" s="58">
        <v>41706</v>
      </c>
      <c r="C6422" s="63" t="s">
        <v>107</v>
      </c>
      <c r="D6422" s="59">
        <v>8.3375979737364165</v>
      </c>
      <c r="E6422" s="59">
        <v>20.926410021427532</v>
      </c>
      <c r="F6422" s="59">
        <v>12.588812047691116</v>
      </c>
      <c r="G6422" s="45"/>
    </row>
    <row r="6423" spans="2:7" s="40" customFormat="1">
      <c r="B6423" s="58">
        <v>41706</v>
      </c>
      <c r="C6423" s="63" t="s">
        <v>108</v>
      </c>
      <c r="D6423" s="59">
        <v>6.7913447308579684</v>
      </c>
      <c r="E6423" s="59">
        <v>16.368577563160247</v>
      </c>
      <c r="F6423" s="59">
        <v>9.5772328323022791</v>
      </c>
      <c r="G6423" s="45"/>
    </row>
    <row r="6424" spans="2:7" s="40" customFormat="1">
      <c r="B6424" s="58">
        <v>41706</v>
      </c>
      <c r="C6424" s="63" t="s">
        <v>109</v>
      </c>
      <c r="D6424" s="59">
        <v>7.7107251312522358</v>
      </c>
      <c r="E6424" s="59">
        <v>23.136244919366217</v>
      </c>
      <c r="F6424" s="59">
        <v>15.425519788113981</v>
      </c>
      <c r="G6424" s="45"/>
    </row>
    <row r="6425" spans="2:7" s="40" customFormat="1">
      <c r="B6425" s="58">
        <v>41706</v>
      </c>
      <c r="C6425" s="63" t="s">
        <v>110</v>
      </c>
      <c r="D6425" s="59">
        <v>18.006507631175221</v>
      </c>
      <c r="E6425" s="59">
        <v>36.897950705578012</v>
      </c>
      <c r="F6425" s="59">
        <v>18.89144307440279</v>
      </c>
      <c r="G6425" s="45"/>
    </row>
    <row r="6426" spans="2:7" s="40" customFormat="1">
      <c r="B6426" s="58">
        <v>41706</v>
      </c>
      <c r="C6426" s="63" t="s">
        <v>111</v>
      </c>
      <c r="D6426" s="59">
        <v>8.3707769858064296</v>
      </c>
      <c r="E6426" s="59">
        <v>19.613158583188316</v>
      </c>
      <c r="F6426" s="59">
        <v>11.242381597381886</v>
      </c>
      <c r="G6426" s="45"/>
    </row>
    <row r="6427" spans="2:7" s="40" customFormat="1">
      <c r="B6427" s="58">
        <v>41706</v>
      </c>
      <c r="C6427" s="63" t="s">
        <v>112</v>
      </c>
      <c r="D6427" s="59">
        <v>9.6038935098747853</v>
      </c>
      <c r="E6427" s="59">
        <v>19.430301518598426</v>
      </c>
      <c r="F6427" s="59">
        <v>9.8264080087236412</v>
      </c>
      <c r="G6427" s="45"/>
    </row>
    <row r="6428" spans="2:7" s="40" customFormat="1">
      <c r="B6428" s="58">
        <v>41706</v>
      </c>
      <c r="C6428" s="63" t="s">
        <v>113</v>
      </c>
      <c r="D6428" s="59">
        <v>7.5599879759601949</v>
      </c>
      <c r="E6428" s="59">
        <v>15.615642580010698</v>
      </c>
      <c r="F6428" s="59">
        <v>8.0556546040505026</v>
      </c>
      <c r="G6428" s="45"/>
    </row>
    <row r="6429" spans="2:7" s="40" customFormat="1">
      <c r="B6429" s="58">
        <v>41706</v>
      </c>
      <c r="C6429" s="63" t="s">
        <v>114</v>
      </c>
      <c r="D6429" s="59">
        <v>6.0243290199317494</v>
      </c>
      <c r="E6429" s="59">
        <v>17.437236303609613</v>
      </c>
      <c r="F6429" s="59">
        <v>11.412907283677864</v>
      </c>
      <c r="G6429" s="45"/>
    </row>
    <row r="6430" spans="2:7" s="40" customFormat="1">
      <c r="B6430" s="58">
        <v>41706</v>
      </c>
      <c r="C6430" s="63" t="s">
        <v>115</v>
      </c>
      <c r="D6430" s="59">
        <v>2.3362364602086787</v>
      </c>
      <c r="E6430" s="59">
        <v>11.251418932793298</v>
      </c>
      <c r="F6430" s="59">
        <v>8.9151824725846183</v>
      </c>
      <c r="G6430" s="45"/>
    </row>
    <row r="6431" spans="2:7" s="40" customFormat="1">
      <c r="B6431" s="58">
        <v>41706</v>
      </c>
      <c r="C6431" s="63" t="s">
        <v>116</v>
      </c>
      <c r="D6431" s="59">
        <v>10.545743896353063</v>
      </c>
      <c r="E6431" s="59">
        <v>28.376923979213096</v>
      </c>
      <c r="F6431" s="59">
        <v>17.831180082860033</v>
      </c>
      <c r="G6431" s="45"/>
    </row>
    <row r="6432" spans="2:7" s="40" customFormat="1">
      <c r="B6432" s="58">
        <v>41706</v>
      </c>
      <c r="C6432" s="63" t="s">
        <v>117</v>
      </c>
      <c r="D6432" s="59">
        <v>9.3345408021447103</v>
      </c>
      <c r="E6432" s="59">
        <v>21.091765978927437</v>
      </c>
      <c r="F6432" s="59">
        <v>11.757225176782727</v>
      </c>
      <c r="G6432" s="45"/>
    </row>
    <row r="6433" spans="2:7" s="40" customFormat="1">
      <c r="B6433" s="58">
        <v>41706</v>
      </c>
      <c r="C6433" s="63" t="s">
        <v>118</v>
      </c>
      <c r="D6433" s="59">
        <v>9.0102475271086195</v>
      </c>
      <c r="E6433" s="59">
        <v>19.744914082948242</v>
      </c>
      <c r="F6433" s="59">
        <v>10.734666555839622</v>
      </c>
      <c r="G6433" s="45"/>
    </row>
    <row r="6434" spans="2:7" s="40" customFormat="1">
      <c r="B6434" s="58">
        <v>41706</v>
      </c>
      <c r="C6434" s="63" t="s">
        <v>119</v>
      </c>
      <c r="D6434" s="59">
        <v>9.648640663162805</v>
      </c>
      <c r="E6434" s="59">
        <v>17.751335761069427</v>
      </c>
      <c r="F6434" s="59">
        <v>8.1026950979066221</v>
      </c>
      <c r="G6434" s="45"/>
    </row>
    <row r="6435" spans="2:7" s="40" customFormat="1">
      <c r="B6435" s="58">
        <v>41706</v>
      </c>
      <c r="C6435" s="63" t="s">
        <v>120</v>
      </c>
      <c r="D6435" s="59">
        <v>6.6200650641379246</v>
      </c>
      <c r="E6435" s="59">
        <v>13.6020527484919</v>
      </c>
      <c r="F6435" s="59">
        <v>6.9819876843539754</v>
      </c>
      <c r="G6435" s="45"/>
    </row>
    <row r="6436" spans="2:7" s="40" customFormat="1">
      <c r="B6436" s="58">
        <v>41706</v>
      </c>
      <c r="C6436" s="63" t="s">
        <v>121</v>
      </c>
      <c r="D6436" s="59">
        <v>8.7079569499325338</v>
      </c>
      <c r="E6436" s="59">
        <v>21.050140712567465</v>
      </c>
      <c r="F6436" s="59">
        <v>12.342183762634932</v>
      </c>
      <c r="G6436" s="45"/>
    </row>
    <row r="6437" spans="2:7" s="40" customFormat="1">
      <c r="B6437" s="58">
        <v>41706</v>
      </c>
      <c r="C6437" s="63" t="s">
        <v>122</v>
      </c>
      <c r="D6437" s="59">
        <v>11.217826181341263</v>
      </c>
      <c r="E6437" s="59">
        <v>22.020581674696889</v>
      </c>
      <c r="F6437" s="59">
        <v>10.802755493355626</v>
      </c>
      <c r="G6437" s="45"/>
    </row>
    <row r="6438" spans="2:7" s="40" customFormat="1">
      <c r="B6438" s="58">
        <v>41706</v>
      </c>
      <c r="C6438" s="63" t="s">
        <v>123</v>
      </c>
      <c r="D6438" s="59">
        <v>1.1358704618103312</v>
      </c>
      <c r="E6438" s="59">
        <v>14.788434133751196</v>
      </c>
      <c r="F6438" s="59">
        <v>13.652563671940865</v>
      </c>
      <c r="G6438" s="45"/>
    </row>
    <row r="6439" spans="2:7" s="40" customFormat="1">
      <c r="B6439" s="58">
        <v>41706</v>
      </c>
      <c r="C6439" s="63" t="s">
        <v>124</v>
      </c>
      <c r="D6439" s="59">
        <v>7.5401822230921951</v>
      </c>
      <c r="E6439" s="59">
        <v>20.059592805578056</v>
      </c>
      <c r="F6439" s="59">
        <v>12.519410582485861</v>
      </c>
      <c r="G6439" s="45"/>
    </row>
    <row r="6440" spans="2:7" s="40" customFormat="1">
      <c r="B6440" s="58">
        <v>41706</v>
      </c>
      <c r="C6440" s="63" t="s">
        <v>125</v>
      </c>
      <c r="D6440" s="59">
        <v>8.6005405643125048</v>
      </c>
      <c r="E6440" s="59">
        <v>20.372541146987867</v>
      </c>
      <c r="F6440" s="59">
        <v>11.772000582675362</v>
      </c>
      <c r="G6440" s="45"/>
    </row>
    <row r="6441" spans="2:7" s="40" customFormat="1">
      <c r="B6441" s="58">
        <v>41707</v>
      </c>
      <c r="C6441" s="75">
        <v>0</v>
      </c>
      <c r="D6441" s="59">
        <v>3.353743700460976</v>
      </c>
      <c r="E6441" s="59">
        <v>12.7627058934324</v>
      </c>
      <c r="F6441" s="59">
        <v>9.4089621929714244</v>
      </c>
      <c r="G6441" s="45"/>
    </row>
    <row r="6442" spans="2:7" s="40" customFormat="1">
      <c r="B6442" s="58">
        <v>41707</v>
      </c>
      <c r="C6442" s="63" t="s">
        <v>31</v>
      </c>
      <c r="D6442" s="59">
        <v>3.916393333269141</v>
      </c>
      <c r="E6442" s="59">
        <v>12.353309887912646</v>
      </c>
      <c r="F6442" s="59">
        <v>8.4369165546435045</v>
      </c>
      <c r="G6442" s="45"/>
    </row>
    <row r="6443" spans="2:7" s="40" customFormat="1">
      <c r="B6443" s="58">
        <v>41707</v>
      </c>
      <c r="C6443" s="63" t="s">
        <v>32</v>
      </c>
      <c r="D6443" s="59">
        <v>2.0339727824565932</v>
      </c>
      <c r="E6443" s="59">
        <v>8.8824667271147124</v>
      </c>
      <c r="F6443" s="59">
        <v>6.8484939446581192</v>
      </c>
      <c r="G6443" s="45"/>
    </row>
    <row r="6444" spans="2:7" s="40" customFormat="1">
      <c r="B6444" s="58">
        <v>41707</v>
      </c>
      <c r="C6444" s="63" t="s">
        <v>33</v>
      </c>
      <c r="D6444" s="59">
        <v>6.1994257863318065</v>
      </c>
      <c r="E6444" s="59">
        <v>15.717069034910644</v>
      </c>
      <c r="F6444" s="59">
        <v>9.5176432485788371</v>
      </c>
      <c r="G6444" s="45"/>
    </row>
    <row r="6445" spans="2:7" s="40" customFormat="1">
      <c r="B6445" s="58">
        <v>41707</v>
      </c>
      <c r="C6445" s="63" t="s">
        <v>34</v>
      </c>
      <c r="D6445" s="59">
        <v>6.8270920427999906</v>
      </c>
      <c r="E6445" s="59">
        <v>16.353370513440264</v>
      </c>
      <c r="F6445" s="59">
        <v>9.5262784706402748</v>
      </c>
      <c r="G6445" s="45"/>
    </row>
    <row r="6446" spans="2:7" s="40" customFormat="1">
      <c r="B6446" s="58">
        <v>41707</v>
      </c>
      <c r="C6446" s="63" t="s">
        <v>35</v>
      </c>
      <c r="D6446" s="59">
        <v>2.4452563371567129</v>
      </c>
      <c r="E6446" s="59">
        <v>10.672460330393648</v>
      </c>
      <c r="F6446" s="59">
        <v>8.2272039932369339</v>
      </c>
      <c r="G6446" s="45"/>
    </row>
    <row r="6447" spans="2:7" s="40" customFormat="1">
      <c r="B6447" s="58">
        <v>41707</v>
      </c>
      <c r="C6447" s="63" t="s">
        <v>36</v>
      </c>
      <c r="D6447" s="59">
        <v>5.8103165620996942</v>
      </c>
      <c r="E6447" s="59">
        <v>13.788199476521791</v>
      </c>
      <c r="F6447" s="59">
        <v>7.9778829144220973</v>
      </c>
      <c r="G6447" s="45"/>
    </row>
    <row r="6448" spans="2:7" s="40" customFormat="1">
      <c r="B6448" s="58">
        <v>41707</v>
      </c>
      <c r="C6448" s="63" t="s">
        <v>37</v>
      </c>
      <c r="D6448" s="59">
        <v>2.9106322941388494</v>
      </c>
      <c r="E6448" s="59">
        <v>9.2821337779744741</v>
      </c>
      <c r="F6448" s="59">
        <v>6.3715014838356243</v>
      </c>
      <c r="G6448" s="45"/>
    </row>
    <row r="6449" spans="2:7" s="40" customFormat="1">
      <c r="B6449" s="58">
        <v>41707</v>
      </c>
      <c r="C6449" s="63" t="s">
        <v>38</v>
      </c>
      <c r="D6449" s="59">
        <v>5.4859592521516012</v>
      </c>
      <c r="E6449" s="59">
        <v>21.324488247607309</v>
      </c>
      <c r="F6449" s="59">
        <v>15.838528995455707</v>
      </c>
      <c r="G6449" s="45"/>
    </row>
    <row r="6450" spans="2:7" s="40" customFormat="1">
      <c r="B6450" s="58">
        <v>41707</v>
      </c>
      <c r="C6450" s="63" t="s">
        <v>39</v>
      </c>
      <c r="D6450" s="59">
        <v>6.8062017432439861</v>
      </c>
      <c r="E6450" s="59">
        <v>19.847864079388188</v>
      </c>
      <c r="F6450" s="59">
        <v>13.041662336144203</v>
      </c>
      <c r="G6450" s="45"/>
    </row>
    <row r="6451" spans="2:7" s="40" customFormat="1">
      <c r="B6451" s="58">
        <v>41707</v>
      </c>
      <c r="C6451" s="63" t="s">
        <v>40</v>
      </c>
      <c r="D6451" s="59">
        <v>8.8947868248145969</v>
      </c>
      <c r="E6451" s="59">
        <v>18.220250831889153</v>
      </c>
      <c r="F6451" s="59">
        <v>9.3254640070745562</v>
      </c>
      <c r="G6451" s="45"/>
    </row>
    <row r="6452" spans="2:7" s="40" customFormat="1">
      <c r="B6452" s="58">
        <v>41707</v>
      </c>
      <c r="C6452" s="63" t="s">
        <v>41</v>
      </c>
      <c r="D6452" s="59">
        <v>10.204341238144979</v>
      </c>
      <c r="E6452" s="59">
        <v>19.977940907848112</v>
      </c>
      <c r="F6452" s="59">
        <v>9.7735996697031329</v>
      </c>
      <c r="G6452" s="45"/>
    </row>
    <row r="6453" spans="2:7" s="40" customFormat="1">
      <c r="B6453" s="58">
        <v>41707</v>
      </c>
      <c r="C6453" s="63" t="s">
        <v>42</v>
      </c>
      <c r="D6453" s="59">
        <v>10.431814794891046</v>
      </c>
      <c r="E6453" s="59">
        <v>20.571280836827757</v>
      </c>
      <c r="F6453" s="59">
        <v>10.139466041936711</v>
      </c>
      <c r="G6453" s="45"/>
    </row>
    <row r="6454" spans="2:7" s="40" customFormat="1">
      <c r="B6454" s="58">
        <v>41707</v>
      </c>
      <c r="C6454" s="63" t="s">
        <v>43</v>
      </c>
      <c r="D6454" s="59">
        <v>9.111806304982661</v>
      </c>
      <c r="E6454" s="59">
        <v>17.078345602549838</v>
      </c>
      <c r="F6454" s="59">
        <v>7.9665392975671772</v>
      </c>
      <c r="G6454" s="45"/>
    </row>
    <row r="6455" spans="2:7" s="40" customFormat="1">
      <c r="B6455" s="58">
        <v>41707</v>
      </c>
      <c r="C6455" s="63" t="s">
        <v>44</v>
      </c>
      <c r="D6455" s="59">
        <v>4.8265498891494101</v>
      </c>
      <c r="E6455" s="59">
        <v>9.1431139095945593</v>
      </c>
      <c r="F6455" s="59">
        <v>4.3165640204451492</v>
      </c>
      <c r="G6455" s="45"/>
    </row>
    <row r="6456" spans="2:7" s="40" customFormat="1">
      <c r="B6456" s="58">
        <v>41707</v>
      </c>
      <c r="C6456" s="63" t="s">
        <v>45</v>
      </c>
      <c r="D6456" s="59">
        <v>2.7163467952867935</v>
      </c>
      <c r="E6456" s="59">
        <v>7.1485747717757464</v>
      </c>
      <c r="F6456" s="59">
        <v>4.4322279764889529</v>
      </c>
      <c r="G6456" s="45"/>
    </row>
    <row r="6457" spans="2:7" s="40" customFormat="1">
      <c r="B6457" s="58">
        <v>41707</v>
      </c>
      <c r="C6457" s="63" t="s">
        <v>46</v>
      </c>
      <c r="D6457" s="59">
        <v>8.2574430043444131</v>
      </c>
      <c r="E6457" s="59">
        <v>13.542636837511942</v>
      </c>
      <c r="F6457" s="59">
        <v>5.2851938331675292</v>
      </c>
      <c r="G6457" s="45"/>
    </row>
    <row r="6458" spans="2:7" s="40" customFormat="1">
      <c r="B6458" s="58">
        <v>41707</v>
      </c>
      <c r="C6458" s="63" t="s">
        <v>47</v>
      </c>
      <c r="D6458" s="59">
        <v>7.1428994221220883</v>
      </c>
      <c r="E6458" s="59">
        <v>11.806885986592974</v>
      </c>
      <c r="F6458" s="59">
        <v>4.6639865644708856</v>
      </c>
      <c r="G6458" s="45"/>
    </row>
    <row r="6459" spans="2:7" s="40" customFormat="1">
      <c r="B6459" s="58">
        <v>41707</v>
      </c>
      <c r="C6459" s="63" t="s">
        <v>48</v>
      </c>
      <c r="D6459" s="59">
        <v>4.8810886314314272</v>
      </c>
      <c r="E6459" s="59">
        <v>10.232814936103912</v>
      </c>
      <c r="F6459" s="59">
        <v>5.3517263046724848</v>
      </c>
      <c r="G6459" s="45"/>
    </row>
    <row r="6460" spans="2:7" s="40" customFormat="1">
      <c r="B6460" s="58">
        <v>41707</v>
      </c>
      <c r="C6460" s="63" t="s">
        <v>49</v>
      </c>
      <c r="D6460" s="59">
        <v>7.1215675435260835</v>
      </c>
      <c r="E6460" s="59">
        <v>14.621645621991302</v>
      </c>
      <c r="F6460" s="59">
        <v>7.5000780784652186</v>
      </c>
      <c r="G6460" s="45"/>
    </row>
    <row r="6461" spans="2:7" s="40" customFormat="1">
      <c r="B6461" s="58">
        <v>41707</v>
      </c>
      <c r="C6461" s="63" t="s">
        <v>50</v>
      </c>
      <c r="D6461" s="59">
        <v>5.1302389983255008</v>
      </c>
      <c r="E6461" s="59">
        <v>12.756424583622412</v>
      </c>
      <c r="F6461" s="59">
        <v>7.6261855852969109</v>
      </c>
      <c r="G6461" s="45"/>
    </row>
    <row r="6462" spans="2:7" s="40" customFormat="1">
      <c r="B6462" s="58">
        <v>41707</v>
      </c>
      <c r="C6462" s="63" t="s">
        <v>51</v>
      </c>
      <c r="D6462" s="59">
        <v>6.4508221361058879</v>
      </c>
      <c r="E6462" s="59">
        <v>15.883807852550552</v>
      </c>
      <c r="F6462" s="59">
        <v>9.432985716444664</v>
      </c>
      <c r="G6462" s="45"/>
    </row>
    <row r="6463" spans="2:7" s="40" customFormat="1">
      <c r="B6463" s="58">
        <v>41707</v>
      </c>
      <c r="C6463" s="63" t="s">
        <v>52</v>
      </c>
      <c r="D6463" s="59">
        <v>6.8189720268619958</v>
      </c>
      <c r="E6463" s="59">
        <v>13.004894764972263</v>
      </c>
      <c r="F6463" s="59">
        <v>6.1859227381102677</v>
      </c>
      <c r="G6463" s="45"/>
    </row>
    <row r="6464" spans="2:7" s="40" customFormat="1">
      <c r="B6464" s="58">
        <v>41707</v>
      </c>
      <c r="C6464" s="63" t="s">
        <v>53</v>
      </c>
      <c r="D6464" s="59">
        <v>12.599139689883689</v>
      </c>
      <c r="E6464" s="59">
        <v>27.951311364463375</v>
      </c>
      <c r="F6464" s="59">
        <v>15.352171674579687</v>
      </c>
      <c r="G6464" s="45"/>
    </row>
    <row r="6465" spans="2:7" s="40" customFormat="1">
      <c r="B6465" s="58">
        <v>41707</v>
      </c>
      <c r="C6465" s="63" t="s">
        <v>54</v>
      </c>
      <c r="D6465" s="59">
        <v>17.697634391435184</v>
      </c>
      <c r="E6465" s="59">
        <v>36.880852670978065</v>
      </c>
      <c r="F6465" s="59">
        <v>19.183218279542881</v>
      </c>
      <c r="G6465" s="45"/>
    </row>
    <row r="6466" spans="2:7" s="40" customFormat="1">
      <c r="B6466" s="58">
        <v>41707</v>
      </c>
      <c r="C6466" s="63" t="s">
        <v>55</v>
      </c>
      <c r="D6466" s="59">
        <v>24.322604910709124</v>
      </c>
      <c r="E6466" s="59">
        <v>45.983253842212648</v>
      </c>
      <c r="F6466" s="59">
        <v>21.660648931503523</v>
      </c>
      <c r="G6466" s="45"/>
    </row>
    <row r="6467" spans="2:7" s="40" customFormat="1">
      <c r="B6467" s="58">
        <v>41707</v>
      </c>
      <c r="C6467" s="63" t="s">
        <v>56</v>
      </c>
      <c r="D6467" s="59">
        <v>12.545847366929676</v>
      </c>
      <c r="E6467" s="59">
        <v>34.272363248039618</v>
      </c>
      <c r="F6467" s="59">
        <v>21.72651588110994</v>
      </c>
      <c r="G6467" s="45"/>
    </row>
    <row r="6468" spans="2:7" s="40" customFormat="1">
      <c r="B6468" s="58">
        <v>41707</v>
      </c>
      <c r="C6468" s="63" t="s">
        <v>57</v>
      </c>
      <c r="D6468" s="59">
        <v>12.481173532389658</v>
      </c>
      <c r="E6468" s="59">
        <v>31.868036097881046</v>
      </c>
      <c r="F6468" s="59">
        <v>19.386862565491388</v>
      </c>
      <c r="G6468" s="45"/>
    </row>
    <row r="6469" spans="2:7" s="40" customFormat="1">
      <c r="B6469" s="58">
        <v>41707</v>
      </c>
      <c r="C6469" s="63" t="s">
        <v>58</v>
      </c>
      <c r="D6469" s="59">
        <v>11.961838718053507</v>
      </c>
      <c r="E6469" s="59">
        <v>27.047865808903911</v>
      </c>
      <c r="F6469" s="59">
        <v>15.086027090850404</v>
      </c>
      <c r="G6469" s="45"/>
    </row>
    <row r="6470" spans="2:7" s="40" customFormat="1">
      <c r="B6470" s="58">
        <v>41707</v>
      </c>
      <c r="C6470" s="63" t="s">
        <v>59</v>
      </c>
      <c r="D6470" s="59">
        <v>10.013524098652937</v>
      </c>
      <c r="E6470" s="59">
        <v>19.52053433598839</v>
      </c>
      <c r="F6470" s="59">
        <v>9.5070102373354537</v>
      </c>
      <c r="G6470" s="45"/>
    </row>
    <row r="6471" spans="2:7" s="40" customFormat="1">
      <c r="B6471" s="58">
        <v>41707</v>
      </c>
      <c r="C6471" s="63" t="s">
        <v>60</v>
      </c>
      <c r="D6471" s="59">
        <v>8.1950318160444038</v>
      </c>
      <c r="E6471" s="59">
        <v>20.707230163187685</v>
      </c>
      <c r="F6471" s="59">
        <v>12.512198347143281</v>
      </c>
      <c r="G6471" s="45"/>
    </row>
    <row r="6472" spans="2:7" s="40" customFormat="1">
      <c r="B6472" s="58">
        <v>41707</v>
      </c>
      <c r="C6472" s="63" t="s">
        <v>61</v>
      </c>
      <c r="D6472" s="59">
        <v>13.727250778476026</v>
      </c>
      <c r="E6472" s="59">
        <v>27.491489635163653</v>
      </c>
      <c r="F6472" s="59">
        <v>13.764238856687626</v>
      </c>
      <c r="G6472" s="45"/>
    </row>
    <row r="6473" spans="2:7" s="40" customFormat="1">
      <c r="B6473" s="58">
        <v>41707</v>
      </c>
      <c r="C6473" s="63" t="s">
        <v>62</v>
      </c>
      <c r="D6473" s="59">
        <v>13.684248040932015</v>
      </c>
      <c r="E6473" s="59">
        <v>25.733954688964698</v>
      </c>
      <c r="F6473" s="59">
        <v>12.049706648032682</v>
      </c>
      <c r="G6473" s="45"/>
    </row>
    <row r="6474" spans="2:7" s="40" customFormat="1">
      <c r="B6474" s="58">
        <v>41707</v>
      </c>
      <c r="C6474" s="63" t="s">
        <v>63</v>
      </c>
      <c r="D6474" s="59">
        <v>11.021258555703234</v>
      </c>
      <c r="E6474" s="59">
        <v>22.951727093106353</v>
      </c>
      <c r="F6474" s="59">
        <v>11.930468537403119</v>
      </c>
      <c r="G6474" s="45"/>
    </row>
    <row r="6475" spans="2:7" s="40" customFormat="1">
      <c r="B6475" s="58">
        <v>41707</v>
      </c>
      <c r="C6475" s="63" t="s">
        <v>64</v>
      </c>
      <c r="D6475" s="59">
        <v>9.7872660149948718</v>
      </c>
      <c r="E6475" s="59">
        <v>25.001429115685134</v>
      </c>
      <c r="F6475" s="59">
        <v>15.214163100690262</v>
      </c>
      <c r="G6475" s="45"/>
    </row>
    <row r="6476" spans="2:7" s="40" customFormat="1">
      <c r="B6476" s="58">
        <v>41707</v>
      </c>
      <c r="C6476" s="63" t="s">
        <v>65</v>
      </c>
      <c r="D6476" s="59">
        <v>5.651620787413659</v>
      </c>
      <c r="E6476" s="59">
        <v>13.428527993692015</v>
      </c>
      <c r="F6476" s="59">
        <v>7.7769072062783557</v>
      </c>
      <c r="G6476" s="45"/>
    </row>
    <row r="6477" spans="2:7" s="40" customFormat="1">
      <c r="B6477" s="58">
        <v>41707</v>
      </c>
      <c r="C6477" s="63" t="s">
        <v>66</v>
      </c>
      <c r="D6477" s="59">
        <v>19.575392811557748</v>
      </c>
      <c r="E6477" s="59">
        <v>35.098152827959133</v>
      </c>
      <c r="F6477" s="59">
        <v>15.522760016401385</v>
      </c>
      <c r="G6477" s="45"/>
    </row>
    <row r="6478" spans="2:7" s="40" customFormat="1">
      <c r="B6478" s="58">
        <v>41707</v>
      </c>
      <c r="C6478" s="63" t="s">
        <v>67</v>
      </c>
      <c r="D6478" s="59">
        <v>8.5535953151825126</v>
      </c>
      <c r="E6478" s="59">
        <v>18.789815568148832</v>
      </c>
      <c r="F6478" s="59">
        <v>10.236220252966319</v>
      </c>
      <c r="G6478" s="45"/>
    </row>
    <row r="6479" spans="2:7" s="40" customFormat="1">
      <c r="B6479" s="58">
        <v>41707</v>
      </c>
      <c r="C6479" s="63" t="s">
        <v>68</v>
      </c>
      <c r="D6479" s="59">
        <v>6.7672336812519882</v>
      </c>
      <c r="E6479" s="59">
        <v>20.321834935547919</v>
      </c>
      <c r="F6479" s="59">
        <v>13.554601254295932</v>
      </c>
      <c r="G6479" s="45"/>
    </row>
    <row r="6480" spans="2:7" s="40" customFormat="1">
      <c r="B6480" s="58">
        <v>41707</v>
      </c>
      <c r="C6480" s="63" t="s">
        <v>69</v>
      </c>
      <c r="D6480" s="59">
        <v>13.123308068859858</v>
      </c>
      <c r="E6480" s="59">
        <v>23.892599640485795</v>
      </c>
      <c r="F6480" s="59">
        <v>10.769291571625937</v>
      </c>
      <c r="G6480" s="45"/>
    </row>
    <row r="6481" spans="2:7" s="40" customFormat="1">
      <c r="B6481" s="58">
        <v>41707</v>
      </c>
      <c r="C6481" s="63" t="s">
        <v>70</v>
      </c>
      <c r="D6481" s="59">
        <v>15.180926080376462</v>
      </c>
      <c r="E6481" s="59">
        <v>28.153852874083263</v>
      </c>
      <c r="F6481" s="59">
        <v>12.972926793706801</v>
      </c>
      <c r="G6481" s="45"/>
    </row>
    <row r="6482" spans="2:7" s="40" customFormat="1">
      <c r="B6482" s="58">
        <v>41707</v>
      </c>
      <c r="C6482" s="63" t="s">
        <v>71</v>
      </c>
      <c r="D6482" s="59">
        <v>13.849380395490071</v>
      </c>
      <c r="E6482" s="59">
        <v>25.587017614224788</v>
      </c>
      <c r="F6482" s="59">
        <v>11.737637218734717</v>
      </c>
      <c r="G6482" s="45"/>
    </row>
    <row r="6483" spans="2:7" s="40" customFormat="1">
      <c r="B6483" s="58">
        <v>41707</v>
      </c>
      <c r="C6483" s="63" t="s">
        <v>72</v>
      </c>
      <c r="D6483" s="59">
        <v>23.443758967536894</v>
      </c>
      <c r="E6483" s="59">
        <v>39.815913337706327</v>
      </c>
      <c r="F6483" s="59">
        <v>16.372154370169433</v>
      </c>
      <c r="G6483" s="45"/>
    </row>
    <row r="6484" spans="2:7" s="40" customFormat="1">
      <c r="B6484" s="58">
        <v>41707</v>
      </c>
      <c r="C6484" s="63" t="s">
        <v>73</v>
      </c>
      <c r="D6484" s="59">
        <v>18.441385313395426</v>
      </c>
      <c r="E6484" s="59">
        <v>35.124058127819126</v>
      </c>
      <c r="F6484" s="59">
        <v>16.6826728144237</v>
      </c>
      <c r="G6484" s="45"/>
    </row>
    <row r="6485" spans="2:7" s="40" customFormat="1">
      <c r="B6485" s="58">
        <v>41707</v>
      </c>
      <c r="C6485" s="63" t="s">
        <v>74</v>
      </c>
      <c r="D6485" s="59">
        <v>14.012728818336123</v>
      </c>
      <c r="E6485" s="59">
        <v>27.605666082733592</v>
      </c>
      <c r="F6485" s="59">
        <v>13.592937264397468</v>
      </c>
      <c r="G6485" s="45"/>
    </row>
    <row r="6486" spans="2:7" s="40" customFormat="1">
      <c r="B6486" s="58">
        <v>41707</v>
      </c>
      <c r="C6486" s="63" t="s">
        <v>75</v>
      </c>
      <c r="D6486" s="59">
        <v>11.771384125665463</v>
      </c>
      <c r="E6486" s="59">
        <v>24.067732080145699</v>
      </c>
      <c r="F6486" s="59">
        <v>12.296347954480236</v>
      </c>
      <c r="G6486" s="45"/>
    </row>
    <row r="6487" spans="2:7" s="40" customFormat="1">
      <c r="B6487" s="58">
        <v>41707</v>
      </c>
      <c r="C6487" s="63" t="s">
        <v>76</v>
      </c>
      <c r="D6487" s="59">
        <v>11.078556274305262</v>
      </c>
      <c r="E6487" s="59">
        <v>23.032502698436314</v>
      </c>
      <c r="F6487" s="59">
        <v>11.953946424131052</v>
      </c>
      <c r="G6487" s="45"/>
    </row>
    <row r="6488" spans="2:7" s="40" customFormat="1">
      <c r="B6488" s="58">
        <v>41707</v>
      </c>
      <c r="C6488" s="63" t="s">
        <v>77</v>
      </c>
      <c r="D6488" s="59">
        <v>23.868694773695026</v>
      </c>
      <c r="E6488" s="59">
        <v>37.974631481577433</v>
      </c>
      <c r="F6488" s="59">
        <v>14.105936707882407</v>
      </c>
      <c r="G6488" s="45"/>
    </row>
    <row r="6489" spans="2:7" s="40" customFormat="1">
      <c r="B6489" s="58">
        <v>41707</v>
      </c>
      <c r="C6489" s="63" t="s">
        <v>78</v>
      </c>
      <c r="D6489" s="59">
        <v>17.176307630825058</v>
      </c>
      <c r="E6489" s="59">
        <v>29.387704267542535</v>
      </c>
      <c r="F6489" s="59">
        <v>12.211396636717478</v>
      </c>
      <c r="G6489" s="45"/>
    </row>
    <row r="6490" spans="2:7" s="40" customFormat="1">
      <c r="B6490" s="58">
        <v>41707</v>
      </c>
      <c r="C6490" s="63" t="s">
        <v>79</v>
      </c>
      <c r="D6490" s="59">
        <v>11.209249152633301</v>
      </c>
      <c r="E6490" s="59">
        <v>19.807920640788229</v>
      </c>
      <c r="F6490" s="59">
        <v>8.5986714881549275</v>
      </c>
      <c r="G6490" s="45"/>
    </row>
    <row r="6491" spans="2:7" s="40" customFormat="1">
      <c r="B6491" s="58">
        <v>41707</v>
      </c>
      <c r="C6491" s="63" t="s">
        <v>80</v>
      </c>
      <c r="D6491" s="59">
        <v>14.848520168890376</v>
      </c>
      <c r="E6491" s="59">
        <v>28.374591103283141</v>
      </c>
      <c r="F6491" s="59">
        <v>13.526070934392765</v>
      </c>
      <c r="G6491" s="45"/>
    </row>
    <row r="6492" spans="2:7" s="40" customFormat="1">
      <c r="B6492" s="58">
        <v>41707</v>
      </c>
      <c r="C6492" s="63" t="s">
        <v>81</v>
      </c>
      <c r="D6492" s="59">
        <v>15.227919930688486</v>
      </c>
      <c r="E6492" s="59">
        <v>31.396013338181344</v>
      </c>
      <c r="F6492" s="59">
        <v>16.168093407492858</v>
      </c>
      <c r="G6492" s="45"/>
    </row>
    <row r="6493" spans="2:7" s="40" customFormat="1">
      <c r="B6493" s="58">
        <v>41707</v>
      </c>
      <c r="C6493" s="63" t="s">
        <v>82</v>
      </c>
      <c r="D6493" s="59">
        <v>13.473647763131972</v>
      </c>
      <c r="E6493" s="59">
        <v>26.72484376799412</v>
      </c>
      <c r="F6493" s="59">
        <v>13.251196004862148</v>
      </c>
      <c r="G6493" s="45"/>
    </row>
    <row r="6494" spans="2:7" s="40" customFormat="1">
      <c r="B6494" s="58">
        <v>41707</v>
      </c>
      <c r="C6494" s="63" t="s">
        <v>83</v>
      </c>
      <c r="D6494" s="59">
        <v>16.355028361104821</v>
      </c>
      <c r="E6494" s="59">
        <v>33.436314155740128</v>
      </c>
      <c r="F6494" s="59">
        <v>17.081285794635306</v>
      </c>
      <c r="G6494" s="45"/>
    </row>
    <row r="6495" spans="2:7" s="40" customFormat="1">
      <c r="B6495" s="58">
        <v>41707</v>
      </c>
      <c r="C6495" s="63" t="s">
        <v>84</v>
      </c>
      <c r="D6495" s="59">
        <v>16.452870257506856</v>
      </c>
      <c r="E6495" s="59">
        <v>32.832686919030493</v>
      </c>
      <c r="F6495" s="59">
        <v>16.379816661523638</v>
      </c>
      <c r="G6495" s="45"/>
    </row>
    <row r="6496" spans="2:7" s="40" customFormat="1">
      <c r="B6496" s="58">
        <v>41707</v>
      </c>
      <c r="C6496" s="63" t="s">
        <v>85</v>
      </c>
      <c r="D6496" s="59">
        <v>13.084597812851861</v>
      </c>
      <c r="E6496" s="59">
        <v>24.773308384145281</v>
      </c>
      <c r="F6496" s="59">
        <v>11.68871057129342</v>
      </c>
      <c r="G6496" s="45"/>
    </row>
    <row r="6497" spans="2:7" s="40" customFormat="1">
      <c r="B6497" s="58">
        <v>41707</v>
      </c>
      <c r="C6497" s="63" t="s">
        <v>86</v>
      </c>
      <c r="D6497" s="59">
        <v>15.359575713176532</v>
      </c>
      <c r="E6497" s="59">
        <v>37.538265865007695</v>
      </c>
      <c r="F6497" s="59">
        <v>22.178690151831162</v>
      </c>
      <c r="G6497" s="45"/>
    </row>
    <row r="6498" spans="2:7" s="40" customFormat="1">
      <c r="B6498" s="58">
        <v>41707</v>
      </c>
      <c r="C6498" s="63" t="s">
        <v>87</v>
      </c>
      <c r="D6498" s="59">
        <v>15.500730523666574</v>
      </c>
      <c r="E6498" s="59">
        <v>28.583103853303019</v>
      </c>
      <c r="F6498" s="59">
        <v>13.082373329636445</v>
      </c>
      <c r="G6498" s="45"/>
    </row>
    <row r="6499" spans="2:7" s="40" customFormat="1">
      <c r="B6499" s="58">
        <v>41707</v>
      </c>
      <c r="C6499" s="63" t="s">
        <v>88</v>
      </c>
      <c r="D6499" s="59">
        <v>16.714292673554933</v>
      </c>
      <c r="E6499" s="59">
        <v>35.597327668188846</v>
      </c>
      <c r="F6499" s="59">
        <v>18.883034994633913</v>
      </c>
      <c r="G6499" s="45"/>
    </row>
    <row r="6500" spans="2:7" s="40" customFormat="1">
      <c r="B6500" s="58">
        <v>41707</v>
      </c>
      <c r="C6500" s="63" t="s">
        <v>89</v>
      </c>
      <c r="D6500" s="59">
        <v>11.48252727188339</v>
      </c>
      <c r="E6500" s="59">
        <v>30.418500969081933</v>
      </c>
      <c r="F6500" s="59">
        <v>18.935973697198541</v>
      </c>
      <c r="G6500" s="45"/>
    </row>
    <row r="6501" spans="2:7" s="40" customFormat="1">
      <c r="B6501" s="58">
        <v>41707</v>
      </c>
      <c r="C6501" s="63" t="s">
        <v>90</v>
      </c>
      <c r="D6501" s="59">
        <v>8.0054472890963648</v>
      </c>
      <c r="E6501" s="59">
        <v>21.603019458007168</v>
      </c>
      <c r="F6501" s="59">
        <v>13.597572168910803</v>
      </c>
      <c r="G6501" s="45"/>
    </row>
    <row r="6502" spans="2:7" s="40" customFormat="1">
      <c r="B6502" s="58">
        <v>41707</v>
      </c>
      <c r="C6502" s="63" t="s">
        <v>91</v>
      </c>
      <c r="D6502" s="59">
        <v>7.691464785742272</v>
      </c>
      <c r="E6502" s="59">
        <v>21.247300057267378</v>
      </c>
      <c r="F6502" s="59">
        <v>13.555835271525105</v>
      </c>
      <c r="G6502" s="45"/>
    </row>
    <row r="6503" spans="2:7" s="40" customFormat="1">
      <c r="B6503" s="58">
        <v>41707</v>
      </c>
      <c r="C6503" s="63" t="s">
        <v>92</v>
      </c>
      <c r="D6503" s="59">
        <v>7.1933025958901267</v>
      </c>
      <c r="E6503" s="59">
        <v>20.01748907163811</v>
      </c>
      <c r="F6503" s="59">
        <v>12.824186475747982</v>
      </c>
      <c r="G6503" s="45"/>
    </row>
    <row r="6504" spans="2:7" s="40" customFormat="1">
      <c r="B6504" s="58">
        <v>41707</v>
      </c>
      <c r="C6504" s="63" t="s">
        <v>93</v>
      </c>
      <c r="D6504" s="59">
        <v>13.563573412684008</v>
      </c>
      <c r="E6504" s="59">
        <v>25.413486395684906</v>
      </c>
      <c r="F6504" s="59">
        <v>11.849912983000898</v>
      </c>
      <c r="G6504" s="45"/>
    </row>
    <row r="6505" spans="2:7" s="40" customFormat="1">
      <c r="B6505" s="58">
        <v>41707</v>
      </c>
      <c r="C6505" s="63" t="s">
        <v>94</v>
      </c>
      <c r="D6505" s="59">
        <v>7.2477875393241424</v>
      </c>
      <c r="E6505" s="59">
        <v>19.338331174388518</v>
      </c>
      <c r="F6505" s="59">
        <v>12.090543635064375</v>
      </c>
      <c r="G6505" s="45"/>
    </row>
    <row r="6506" spans="2:7" s="40" customFormat="1">
      <c r="B6506" s="58">
        <v>41707</v>
      </c>
      <c r="C6506" s="63" t="s">
        <v>95</v>
      </c>
      <c r="D6506" s="59">
        <v>16.305171784934821</v>
      </c>
      <c r="E6506" s="59">
        <v>28.004382508183369</v>
      </c>
      <c r="F6506" s="59">
        <v>11.699210723248548</v>
      </c>
      <c r="G6506" s="45"/>
    </row>
    <row r="6507" spans="2:7" s="40" customFormat="1">
      <c r="B6507" s="58">
        <v>41707</v>
      </c>
      <c r="C6507" s="63" t="s">
        <v>96</v>
      </c>
      <c r="D6507" s="59">
        <v>16.684728420364934</v>
      </c>
      <c r="E6507" s="59">
        <v>29.537319916772461</v>
      </c>
      <c r="F6507" s="59">
        <v>12.852591496407527</v>
      </c>
      <c r="G6507" s="45"/>
    </row>
    <row r="6508" spans="2:7" s="40" customFormat="1">
      <c r="B6508" s="58">
        <v>41707</v>
      </c>
      <c r="C6508" s="63" t="s">
        <v>97</v>
      </c>
      <c r="D6508" s="59">
        <v>12.112945601279582</v>
      </c>
      <c r="E6508" s="59">
        <v>27.336262092723764</v>
      </c>
      <c r="F6508" s="59">
        <v>15.223316491444182</v>
      </c>
      <c r="G6508" s="45"/>
    </row>
    <row r="6509" spans="2:7" s="40" customFormat="1">
      <c r="B6509" s="58">
        <v>41707</v>
      </c>
      <c r="C6509" s="63" t="s">
        <v>98</v>
      </c>
      <c r="D6509" s="59">
        <v>8.581094541362539</v>
      </c>
      <c r="E6509" s="59">
        <v>27.930316835303415</v>
      </c>
      <c r="F6509" s="59">
        <v>19.349222293940876</v>
      </c>
      <c r="G6509" s="45"/>
    </row>
    <row r="6510" spans="2:7" s="40" customFormat="1">
      <c r="B6510" s="58">
        <v>41707</v>
      </c>
      <c r="C6510" s="63" t="s">
        <v>99</v>
      </c>
      <c r="D6510" s="59">
        <v>10.954137865161242</v>
      </c>
      <c r="E6510" s="59">
        <v>25.426965079984903</v>
      </c>
      <c r="F6510" s="59">
        <v>14.472827214823662</v>
      </c>
      <c r="G6510" s="45"/>
    </row>
    <row r="6511" spans="2:7" s="40" customFormat="1">
      <c r="B6511" s="58">
        <v>41707</v>
      </c>
      <c r="C6511" s="63" t="s">
        <v>100</v>
      </c>
      <c r="D6511" s="59">
        <v>12.612162819867734</v>
      </c>
      <c r="E6511" s="59">
        <v>30.618663252051821</v>
      </c>
      <c r="F6511" s="59">
        <v>18.006500432184087</v>
      </c>
      <c r="G6511" s="45"/>
    </row>
    <row r="6512" spans="2:7" s="40" customFormat="1">
      <c r="B6512" s="58">
        <v>41707</v>
      </c>
      <c r="C6512" s="63" t="s">
        <v>101</v>
      </c>
      <c r="D6512" s="59">
        <v>13.760995431984075</v>
      </c>
      <c r="E6512" s="59">
        <v>41.778968361595197</v>
      </c>
      <c r="F6512" s="59">
        <v>28.017972929611123</v>
      </c>
      <c r="G6512" s="45"/>
    </row>
    <row r="6513" spans="2:7" s="40" customFormat="1">
      <c r="B6513" s="58">
        <v>41707</v>
      </c>
      <c r="C6513" s="63" t="s">
        <v>102</v>
      </c>
      <c r="D6513" s="59">
        <v>48.847189189190466</v>
      </c>
      <c r="E6513" s="59">
        <v>98.540093012841496</v>
      </c>
      <c r="F6513" s="59">
        <v>49.692903823651029</v>
      </c>
      <c r="G6513" s="45"/>
    </row>
    <row r="6514" spans="2:7" s="40" customFormat="1">
      <c r="B6514" s="58">
        <v>41707</v>
      </c>
      <c r="C6514" s="63" t="s">
        <v>103</v>
      </c>
      <c r="D6514" s="59">
        <v>53.258475876565775</v>
      </c>
      <c r="E6514" s="59">
        <v>102.96703679753887</v>
      </c>
      <c r="F6514" s="59">
        <v>49.708560920973092</v>
      </c>
      <c r="G6514" s="45"/>
    </row>
    <row r="6515" spans="2:7" s="40" customFormat="1">
      <c r="B6515" s="58">
        <v>41707</v>
      </c>
      <c r="C6515" s="63" t="s">
        <v>104</v>
      </c>
      <c r="D6515" s="59">
        <v>78.150267773039161</v>
      </c>
      <c r="E6515" s="59">
        <v>127.14602287892451</v>
      </c>
      <c r="F6515" s="59">
        <v>48.995755105885351</v>
      </c>
      <c r="G6515" s="45"/>
    </row>
    <row r="6516" spans="2:7" s="40" customFormat="1">
      <c r="B6516" s="58">
        <v>41707</v>
      </c>
      <c r="C6516" s="63" t="s">
        <v>105</v>
      </c>
      <c r="D6516" s="59">
        <v>75.843835280356487</v>
      </c>
      <c r="E6516" s="59">
        <v>120.45624856552848</v>
      </c>
      <c r="F6516" s="59">
        <v>44.612413285171996</v>
      </c>
      <c r="G6516" s="45"/>
    </row>
    <row r="6517" spans="2:7" s="40" customFormat="1">
      <c r="B6517" s="58">
        <v>41707</v>
      </c>
      <c r="C6517" s="63" t="s">
        <v>106</v>
      </c>
      <c r="D6517" s="59">
        <v>105.33194362011123</v>
      </c>
      <c r="E6517" s="59">
        <v>154.02696618780854</v>
      </c>
      <c r="F6517" s="59">
        <v>48.695022567697308</v>
      </c>
      <c r="G6517" s="45"/>
    </row>
    <row r="6518" spans="2:7" s="40" customFormat="1">
      <c r="B6518" s="58">
        <v>41707</v>
      </c>
      <c r="C6518" s="63" t="s">
        <v>107</v>
      </c>
      <c r="D6518" s="59">
        <v>49.101802519636564</v>
      </c>
      <c r="E6518" s="59">
        <v>95.634404796743226</v>
      </c>
      <c r="F6518" s="59">
        <v>46.532602277106662</v>
      </c>
      <c r="G6518" s="45"/>
    </row>
    <row r="6519" spans="2:7" s="40" customFormat="1">
      <c r="B6519" s="58">
        <v>41707</v>
      </c>
      <c r="C6519" s="63" t="s">
        <v>108</v>
      </c>
      <c r="D6519" s="59">
        <v>33.280721232519873</v>
      </c>
      <c r="E6519" s="59">
        <v>75.127221290355394</v>
      </c>
      <c r="F6519" s="59">
        <v>41.84650005783552</v>
      </c>
      <c r="G6519" s="45"/>
    </row>
    <row r="6520" spans="2:7" s="40" customFormat="1">
      <c r="B6520" s="58">
        <v>41707</v>
      </c>
      <c r="C6520" s="63" t="s">
        <v>109</v>
      </c>
      <c r="D6520" s="59">
        <v>24.069718498625143</v>
      </c>
      <c r="E6520" s="59">
        <v>51.704845968969309</v>
      </c>
      <c r="F6520" s="59">
        <v>27.635127470344166</v>
      </c>
      <c r="G6520" s="45"/>
    </row>
    <row r="6521" spans="2:7" s="40" customFormat="1">
      <c r="B6521" s="58">
        <v>41707</v>
      </c>
      <c r="C6521" s="63" t="s">
        <v>110</v>
      </c>
      <c r="D6521" s="59">
        <v>12.604096126681739</v>
      </c>
      <c r="E6521" s="59">
        <v>39.0869613013868</v>
      </c>
      <c r="F6521" s="59">
        <v>26.482865174705061</v>
      </c>
      <c r="G6521" s="45"/>
    </row>
    <row r="6522" spans="2:7" s="40" customFormat="1">
      <c r="B6522" s="58">
        <v>41707</v>
      </c>
      <c r="C6522" s="63" t="s">
        <v>111</v>
      </c>
      <c r="D6522" s="59">
        <v>10.458486605613105</v>
      </c>
      <c r="E6522" s="59">
        <v>36.971886270978054</v>
      </c>
      <c r="F6522" s="59">
        <v>26.51339966536495</v>
      </c>
      <c r="G6522" s="45"/>
    </row>
    <row r="6523" spans="2:7" s="40" customFormat="1">
      <c r="B6523" s="58">
        <v>41707</v>
      </c>
      <c r="C6523" s="63" t="s">
        <v>112</v>
      </c>
      <c r="D6523" s="59">
        <v>5.1589108489535311</v>
      </c>
      <c r="E6523" s="59">
        <v>28.099128422273324</v>
      </c>
      <c r="F6523" s="59">
        <v>22.940217573319792</v>
      </c>
      <c r="G6523" s="45"/>
    </row>
    <row r="6524" spans="2:7" s="40" customFormat="1">
      <c r="B6524" s="58">
        <v>41707</v>
      </c>
      <c r="C6524" s="63" t="s">
        <v>113</v>
      </c>
      <c r="D6524" s="59">
        <v>8.0420082491023877</v>
      </c>
      <c r="E6524" s="59">
        <v>27.808155807023493</v>
      </c>
      <c r="F6524" s="59">
        <v>19.766147557921105</v>
      </c>
      <c r="G6524" s="45"/>
    </row>
    <row r="6525" spans="2:7" s="40" customFormat="1">
      <c r="B6525" s="58">
        <v>41707</v>
      </c>
      <c r="C6525" s="63" t="s">
        <v>114</v>
      </c>
      <c r="D6525" s="59">
        <v>10.708461808827181</v>
      </c>
      <c r="E6525" s="59">
        <v>30.712576294231773</v>
      </c>
      <c r="F6525" s="59">
        <v>20.004114485404592</v>
      </c>
      <c r="G6525" s="45"/>
    </row>
    <row r="6526" spans="2:7" s="40" customFormat="1">
      <c r="B6526" s="58">
        <v>41707</v>
      </c>
      <c r="C6526" s="63" t="s">
        <v>115</v>
      </c>
      <c r="D6526" s="59">
        <v>6.6658387197919806</v>
      </c>
      <c r="E6526" s="59">
        <v>23.696060513185937</v>
      </c>
      <c r="F6526" s="59">
        <v>17.030221793393956</v>
      </c>
      <c r="G6526" s="45"/>
    </row>
    <row r="6527" spans="2:7" s="40" customFormat="1">
      <c r="B6527" s="58">
        <v>41707</v>
      </c>
      <c r="C6527" s="63" t="s">
        <v>116</v>
      </c>
      <c r="D6527" s="59">
        <v>3.6202260647970759</v>
      </c>
      <c r="E6527" s="59">
        <v>17.00316744523991</v>
      </c>
      <c r="F6527" s="59">
        <v>13.382941380442833</v>
      </c>
      <c r="G6527" s="45"/>
    </row>
    <row r="6528" spans="2:7" s="40" customFormat="1">
      <c r="B6528" s="58">
        <v>41707</v>
      </c>
      <c r="C6528" s="63" t="s">
        <v>117</v>
      </c>
      <c r="D6528" s="59">
        <v>4.1405890084452315</v>
      </c>
      <c r="E6528" s="59">
        <v>15.891494114550568</v>
      </c>
      <c r="F6528" s="59">
        <v>11.750905106105336</v>
      </c>
      <c r="G6528" s="45"/>
    </row>
    <row r="6529" spans="2:7" s="40" customFormat="1">
      <c r="B6529" s="58">
        <v>41707</v>
      </c>
      <c r="C6529" s="63" t="s">
        <v>118</v>
      </c>
      <c r="D6529" s="59">
        <v>8.1838045989524328</v>
      </c>
      <c r="E6529" s="59">
        <v>21.50571584326724</v>
      </c>
      <c r="F6529" s="59">
        <v>13.321911244314807</v>
      </c>
      <c r="G6529" s="45"/>
    </row>
    <row r="6530" spans="2:7" s="40" customFormat="1">
      <c r="B6530" s="58">
        <v>41707</v>
      </c>
      <c r="C6530" s="63" t="s">
        <v>119</v>
      </c>
      <c r="D6530" s="59">
        <v>5.3981777403256057</v>
      </c>
      <c r="E6530" s="59">
        <v>18.159262560389227</v>
      </c>
      <c r="F6530" s="59">
        <v>12.761084820063621</v>
      </c>
      <c r="G6530" s="45"/>
    </row>
    <row r="6531" spans="2:7" s="40" customFormat="1">
      <c r="B6531" s="58">
        <v>41707</v>
      </c>
      <c r="C6531" s="63" t="s">
        <v>120</v>
      </c>
      <c r="D6531" s="59">
        <v>6.6882506221639897</v>
      </c>
      <c r="E6531" s="59">
        <v>15.687201616420694</v>
      </c>
      <c r="F6531" s="59">
        <v>8.9989509942567043</v>
      </c>
      <c r="G6531" s="45"/>
    </row>
    <row r="6532" spans="2:7" s="40" customFormat="1">
      <c r="B6532" s="58">
        <v>41707</v>
      </c>
      <c r="C6532" s="63" t="s">
        <v>121</v>
      </c>
      <c r="D6532" s="59">
        <v>5.7344607395877061</v>
      </c>
      <c r="E6532" s="59">
        <v>13.592935036771935</v>
      </c>
      <c r="F6532" s="59">
        <v>7.8584742971842294</v>
      </c>
      <c r="G6532" s="45"/>
    </row>
    <row r="6533" spans="2:7" s="40" customFormat="1">
      <c r="B6533" s="58">
        <v>41707</v>
      </c>
      <c r="C6533" s="63" t="s">
        <v>122</v>
      </c>
      <c r="D6533" s="59">
        <v>6.6018209455399646</v>
      </c>
      <c r="E6533" s="59">
        <v>16.313968622820319</v>
      </c>
      <c r="F6533" s="59">
        <v>9.7121476772803543</v>
      </c>
      <c r="G6533" s="45"/>
    </row>
    <row r="6534" spans="2:7" s="40" customFormat="1">
      <c r="B6534" s="58">
        <v>41707</v>
      </c>
      <c r="C6534" s="63" t="s">
        <v>123</v>
      </c>
      <c r="D6534" s="59">
        <v>7.5234225718222385</v>
      </c>
      <c r="E6534" s="59">
        <v>15.936361136630545</v>
      </c>
      <c r="F6534" s="59">
        <v>8.4129385648083073</v>
      </c>
      <c r="G6534" s="45"/>
    </row>
    <row r="6535" spans="2:7" s="40" customFormat="1">
      <c r="B6535" s="58">
        <v>41707</v>
      </c>
      <c r="C6535" s="63" t="s">
        <v>124</v>
      </c>
      <c r="D6535" s="59">
        <v>7.7512467732723085</v>
      </c>
      <c r="E6535" s="59">
        <v>16.109396662990441</v>
      </c>
      <c r="F6535" s="59">
        <v>8.358149889718133</v>
      </c>
      <c r="G6535" s="45"/>
    </row>
    <row r="6536" spans="2:7" s="40" customFormat="1">
      <c r="B6536" s="58">
        <v>41707</v>
      </c>
      <c r="C6536" s="63" t="s">
        <v>125</v>
      </c>
      <c r="D6536" s="59">
        <v>5.0086078932134921</v>
      </c>
      <c r="E6536" s="59">
        <v>12.395384043272648</v>
      </c>
      <c r="F6536" s="59">
        <v>7.3867761500591556</v>
      </c>
      <c r="G6536" s="45"/>
    </row>
    <row r="6537" spans="2:7" s="40" customFormat="1">
      <c r="B6537" s="58">
        <v>41708</v>
      </c>
      <c r="C6537" s="75">
        <v>0</v>
      </c>
      <c r="D6537" s="59">
        <v>2.2983727028886847</v>
      </c>
      <c r="E6537" s="59">
        <v>11.207870362853352</v>
      </c>
      <c r="F6537" s="59">
        <v>8.9094976599646678</v>
      </c>
      <c r="G6537" s="45"/>
    </row>
    <row r="6538" spans="2:7" s="40" customFormat="1">
      <c r="B6538" s="58">
        <v>41708</v>
      </c>
      <c r="C6538" s="63" t="s">
        <v>31</v>
      </c>
      <c r="D6538" s="59">
        <v>0.95406244753628511</v>
      </c>
      <c r="E6538" s="59">
        <v>6.8025844403959645</v>
      </c>
      <c r="F6538" s="59">
        <v>5.8485219928596797</v>
      </c>
      <c r="G6538" s="45"/>
    </row>
    <row r="6539" spans="2:7" s="40" customFormat="1">
      <c r="B6539" s="58">
        <v>41708</v>
      </c>
      <c r="C6539" s="63" t="s">
        <v>32</v>
      </c>
      <c r="D6539" s="59">
        <v>4.1307474293712305</v>
      </c>
      <c r="E6539" s="59">
        <v>11.208265031213353</v>
      </c>
      <c r="F6539" s="59">
        <v>7.0775176018421222</v>
      </c>
      <c r="G6539" s="45"/>
    </row>
    <row r="6540" spans="2:7" s="40" customFormat="1">
      <c r="B6540" s="58">
        <v>41708</v>
      </c>
      <c r="C6540" s="63" t="s">
        <v>33</v>
      </c>
      <c r="D6540" s="59">
        <v>10.516831973463134</v>
      </c>
      <c r="E6540" s="59">
        <v>18.7131650088889</v>
      </c>
      <c r="F6540" s="59">
        <v>8.1963330354257664</v>
      </c>
      <c r="G6540" s="45"/>
    </row>
    <row r="6541" spans="2:7" s="40" customFormat="1">
      <c r="B6541" s="58">
        <v>41708</v>
      </c>
      <c r="C6541" s="63" t="s">
        <v>34</v>
      </c>
      <c r="D6541" s="59">
        <v>9.3677755962267941</v>
      </c>
      <c r="E6541" s="59">
        <v>24.458202523635492</v>
      </c>
      <c r="F6541" s="59">
        <v>15.090426927408698</v>
      </c>
      <c r="G6541" s="45"/>
    </row>
    <row r="6542" spans="2:7" s="40" customFormat="1">
      <c r="B6542" s="58">
        <v>41708</v>
      </c>
      <c r="C6542" s="63" t="s">
        <v>35</v>
      </c>
      <c r="D6542" s="59">
        <v>3.0250772850069021</v>
      </c>
      <c r="E6542" s="59">
        <v>10.172199735833967</v>
      </c>
      <c r="F6542" s="59">
        <v>7.147122450827065</v>
      </c>
      <c r="G6542" s="45"/>
    </row>
    <row r="6543" spans="2:7" s="40" customFormat="1">
      <c r="B6543" s="58">
        <v>41708</v>
      </c>
      <c r="C6543" s="63" t="s">
        <v>36</v>
      </c>
      <c r="D6543" s="59">
        <v>3.935939653207174</v>
      </c>
      <c r="E6543" s="59">
        <v>12.926048245102335</v>
      </c>
      <c r="F6543" s="59">
        <v>8.9901085918951615</v>
      </c>
      <c r="G6543" s="45"/>
    </row>
    <row r="6544" spans="2:7" s="40" customFormat="1">
      <c r="B6544" s="58">
        <v>41708</v>
      </c>
      <c r="C6544" s="63" t="s">
        <v>37</v>
      </c>
      <c r="D6544" s="59">
        <v>3.6215777013410801</v>
      </c>
      <c r="E6544" s="59">
        <v>14.17894748061159</v>
      </c>
      <c r="F6544" s="59">
        <v>10.557369779270511</v>
      </c>
      <c r="G6544" s="45"/>
    </row>
    <row r="6545" spans="2:7" s="40" customFormat="1">
      <c r="B6545" s="58">
        <v>41708</v>
      </c>
      <c r="C6545" s="63" t="s">
        <v>38</v>
      </c>
      <c r="D6545" s="59">
        <v>8.6095683360545685</v>
      </c>
      <c r="E6545" s="59">
        <v>23.649993631485973</v>
      </c>
      <c r="F6545" s="59">
        <v>15.040425295431405</v>
      </c>
      <c r="G6545" s="45"/>
    </row>
    <row r="6546" spans="2:7" s="40" customFormat="1">
      <c r="B6546" s="58">
        <v>41708</v>
      </c>
      <c r="C6546" s="63" t="s">
        <v>39</v>
      </c>
      <c r="D6546" s="59">
        <v>7.8398672056403402</v>
      </c>
      <c r="E6546" s="59">
        <v>22.008920330466953</v>
      </c>
      <c r="F6546" s="59">
        <v>14.169053124826613</v>
      </c>
      <c r="G6546" s="45"/>
    </row>
    <row r="6547" spans="2:7" s="40" customFormat="1">
      <c r="B6547" s="58">
        <v>41708</v>
      </c>
      <c r="C6547" s="63" t="s">
        <v>40</v>
      </c>
      <c r="D6547" s="59">
        <v>7.3954451070302083</v>
      </c>
      <c r="E6547" s="59">
        <v>16.933559661749957</v>
      </c>
      <c r="F6547" s="59">
        <v>9.5381145547197477</v>
      </c>
      <c r="G6547" s="45"/>
    </row>
    <row r="6548" spans="2:7" s="40" customFormat="1">
      <c r="B6548" s="58">
        <v>41708</v>
      </c>
      <c r="C6548" s="63" t="s">
        <v>41</v>
      </c>
      <c r="D6548" s="59">
        <v>6.5606195172119586</v>
      </c>
      <c r="E6548" s="59">
        <v>16.879859483329991</v>
      </c>
      <c r="F6548" s="59">
        <v>10.319239966118033</v>
      </c>
      <c r="G6548" s="45"/>
    </row>
    <row r="6549" spans="2:7" s="40" customFormat="1">
      <c r="B6549" s="58">
        <v>41708</v>
      </c>
      <c r="C6549" s="63" t="s">
        <v>42</v>
      </c>
      <c r="D6549" s="59">
        <v>13.848090968254136</v>
      </c>
      <c r="E6549" s="59">
        <v>33.997909824899843</v>
      </c>
      <c r="F6549" s="59">
        <v>20.149818856645709</v>
      </c>
      <c r="G6549" s="45"/>
    </row>
    <row r="6550" spans="2:7" s="40" customFormat="1">
      <c r="B6550" s="58">
        <v>41708</v>
      </c>
      <c r="C6550" s="63" t="s">
        <v>43</v>
      </c>
      <c r="D6550" s="59">
        <v>5.1619702418495423</v>
      </c>
      <c r="E6550" s="59">
        <v>16.124451359190438</v>
      </c>
      <c r="F6550" s="59">
        <v>10.962481117340896</v>
      </c>
      <c r="G6550" s="45"/>
    </row>
    <row r="6551" spans="2:7" s="40" customFormat="1">
      <c r="B6551" s="58">
        <v>41708</v>
      </c>
      <c r="C6551" s="63" t="s">
        <v>44</v>
      </c>
      <c r="D6551" s="59">
        <v>6.6694987077919938</v>
      </c>
      <c r="E6551" s="59">
        <v>14.828708252221208</v>
      </c>
      <c r="F6551" s="59">
        <v>8.1592095444292134</v>
      </c>
      <c r="G6551" s="45"/>
    </row>
    <row r="6552" spans="2:7" s="40" customFormat="1">
      <c r="B6552" s="58">
        <v>41708</v>
      </c>
      <c r="C6552" s="63" t="s">
        <v>45</v>
      </c>
      <c r="D6552" s="59">
        <v>8.2421630594424631</v>
      </c>
      <c r="E6552" s="59">
        <v>15.682202028230702</v>
      </c>
      <c r="F6552" s="59">
        <v>7.4400389687882384</v>
      </c>
      <c r="G6552" s="45"/>
    </row>
    <row r="6553" spans="2:7" s="40" customFormat="1">
      <c r="B6553" s="58">
        <v>41708</v>
      </c>
      <c r="C6553" s="63" t="s">
        <v>46</v>
      </c>
      <c r="D6553" s="59">
        <v>6.5396492335279541</v>
      </c>
      <c r="E6553" s="59">
        <v>19.333082466688538</v>
      </c>
      <c r="F6553" s="59">
        <v>12.793433233160584</v>
      </c>
      <c r="G6553" s="45"/>
    </row>
    <row r="6554" spans="2:7" s="40" customFormat="1">
      <c r="B6554" s="58">
        <v>41708</v>
      </c>
      <c r="C6554" s="63" t="s">
        <v>47</v>
      </c>
      <c r="D6554" s="59">
        <v>2.4944483227007459</v>
      </c>
      <c r="E6554" s="59">
        <v>14.073435676511656</v>
      </c>
      <c r="F6554" s="59">
        <v>11.578987353810909</v>
      </c>
      <c r="G6554" s="45"/>
    </row>
    <row r="6555" spans="2:7" s="40" customFormat="1">
      <c r="B6555" s="58">
        <v>41708</v>
      </c>
      <c r="C6555" s="63" t="s">
        <v>48</v>
      </c>
      <c r="D6555" s="59">
        <v>5.6939744074517034</v>
      </c>
      <c r="E6555" s="59">
        <v>17.540799558789605</v>
      </c>
      <c r="F6555" s="59">
        <v>11.846825151337901</v>
      </c>
      <c r="G6555" s="45"/>
    </row>
    <row r="6556" spans="2:7" s="40" customFormat="1">
      <c r="B6556" s="58">
        <v>41708</v>
      </c>
      <c r="C6556" s="63" t="s">
        <v>49</v>
      </c>
      <c r="D6556" s="59">
        <v>4.9565779388034832</v>
      </c>
      <c r="E6556" s="59">
        <v>15.737312062410671</v>
      </c>
      <c r="F6556" s="59">
        <v>10.780734123607189</v>
      </c>
      <c r="G6556" s="45"/>
    </row>
    <row r="6557" spans="2:7" s="40" customFormat="1">
      <c r="B6557" s="58">
        <v>41708</v>
      </c>
      <c r="C6557" s="63" t="s">
        <v>50</v>
      </c>
      <c r="D6557" s="59">
        <v>22.223744208072652</v>
      </c>
      <c r="E6557" s="59">
        <v>41.077591741485655</v>
      </c>
      <c r="F6557" s="59">
        <v>18.853847533413003</v>
      </c>
      <c r="G6557" s="45"/>
    </row>
    <row r="6558" spans="2:7" s="40" customFormat="1">
      <c r="B6558" s="58">
        <v>41708</v>
      </c>
      <c r="C6558" s="63" t="s">
        <v>51</v>
      </c>
      <c r="D6558" s="59">
        <v>15.553708463992656</v>
      </c>
      <c r="E6558" s="59">
        <v>34.791809556859377</v>
      </c>
      <c r="F6558" s="59">
        <v>19.238101092866721</v>
      </c>
      <c r="G6558" s="45"/>
    </row>
    <row r="6559" spans="2:7" s="40" customFormat="1">
      <c r="B6559" s="58">
        <v>41708</v>
      </c>
      <c r="C6559" s="63" t="s">
        <v>52</v>
      </c>
      <c r="D6559" s="59">
        <v>24.437429745697319</v>
      </c>
      <c r="E6559" s="59">
        <v>43.509430430894213</v>
      </c>
      <c r="F6559" s="59">
        <v>19.072000685196894</v>
      </c>
      <c r="G6559" s="45"/>
    </row>
    <row r="6560" spans="2:7" s="40" customFormat="1">
      <c r="B6560" s="58">
        <v>41708</v>
      </c>
      <c r="C6560" s="63" t="s">
        <v>53</v>
      </c>
      <c r="D6560" s="59">
        <v>16.454680215230926</v>
      </c>
      <c r="E6560" s="59">
        <v>38.919373606476931</v>
      </c>
      <c r="F6560" s="59">
        <v>22.464693391246005</v>
      </c>
      <c r="G6560" s="45"/>
    </row>
    <row r="6561" spans="2:7" s="40" customFormat="1">
      <c r="B6561" s="58">
        <v>41708</v>
      </c>
      <c r="C6561" s="63" t="s">
        <v>54</v>
      </c>
      <c r="D6561" s="59">
        <v>36.402846880066903</v>
      </c>
      <c r="E6561" s="59">
        <v>61.096822450123796</v>
      </c>
      <c r="F6561" s="59">
        <v>24.693975570056892</v>
      </c>
      <c r="G6561" s="45"/>
    </row>
    <row r="6562" spans="2:7" s="40" customFormat="1">
      <c r="B6562" s="58">
        <v>41708</v>
      </c>
      <c r="C6562" s="63" t="s">
        <v>55</v>
      </c>
      <c r="D6562" s="59">
        <v>22.703465612288802</v>
      </c>
      <c r="E6562" s="59">
        <v>42.831181829774614</v>
      </c>
      <c r="F6562" s="59">
        <v>20.127716217485812</v>
      </c>
      <c r="G6562" s="45"/>
    </row>
    <row r="6563" spans="2:7" s="40" customFormat="1">
      <c r="B6563" s="58">
        <v>41708</v>
      </c>
      <c r="C6563" s="63" t="s">
        <v>56</v>
      </c>
      <c r="D6563" s="59">
        <v>36.013932141050795</v>
      </c>
      <c r="E6563" s="59">
        <v>58.916866796785087</v>
      </c>
      <c r="F6563" s="59">
        <v>22.902934655734292</v>
      </c>
      <c r="G6563" s="45"/>
    </row>
    <row r="6564" spans="2:7" s="40" customFormat="1">
      <c r="B6564" s="58">
        <v>41708</v>
      </c>
      <c r="C6564" s="63" t="s">
        <v>57</v>
      </c>
      <c r="D6564" s="59">
        <v>42.111190539552624</v>
      </c>
      <c r="E6564" s="59">
        <v>68.510697651439401</v>
      </c>
      <c r="F6564" s="59">
        <v>26.399507111886777</v>
      </c>
      <c r="G6564" s="45"/>
    </row>
    <row r="6565" spans="2:7" s="40" customFormat="1">
      <c r="B6565" s="58">
        <v>41708</v>
      </c>
      <c r="C6565" s="63" t="s">
        <v>58</v>
      </c>
      <c r="D6565" s="59">
        <v>45.637729597739686</v>
      </c>
      <c r="E6565" s="59">
        <v>77.910414192553844</v>
      </c>
      <c r="F6565" s="59">
        <v>32.272684594814159</v>
      </c>
      <c r="G6565" s="45"/>
    </row>
    <row r="6566" spans="2:7" s="40" customFormat="1">
      <c r="B6566" s="58">
        <v>41708</v>
      </c>
      <c r="C6566" s="63" t="s">
        <v>59</v>
      </c>
      <c r="D6566" s="59">
        <v>94.380071374228308</v>
      </c>
      <c r="E6566" s="59">
        <v>142.81666683511537</v>
      </c>
      <c r="F6566" s="59">
        <v>48.436595460887062</v>
      </c>
      <c r="G6566" s="45"/>
    </row>
    <row r="6567" spans="2:7" s="40" customFormat="1">
      <c r="B6567" s="58">
        <v>41708</v>
      </c>
      <c r="C6567" s="63" t="s">
        <v>60</v>
      </c>
      <c r="D6567" s="59">
        <v>117.3810092735152</v>
      </c>
      <c r="E6567" s="59">
        <v>166.91046387140111</v>
      </c>
      <c r="F6567" s="59">
        <v>49.529454597885902</v>
      </c>
      <c r="G6567" s="45"/>
    </row>
    <row r="6568" spans="2:7" s="40" customFormat="1">
      <c r="B6568" s="58">
        <v>41708</v>
      </c>
      <c r="C6568" s="63" t="s">
        <v>61</v>
      </c>
      <c r="D6568" s="59">
        <v>160.67013799926821</v>
      </c>
      <c r="E6568" s="59">
        <v>224.17171988486717</v>
      </c>
      <c r="F6568" s="59">
        <v>63.501581885598966</v>
      </c>
      <c r="G6568" s="45"/>
    </row>
    <row r="6569" spans="2:7" s="40" customFormat="1">
      <c r="B6569" s="58">
        <v>41708</v>
      </c>
      <c r="C6569" s="63" t="s">
        <v>62</v>
      </c>
      <c r="D6569" s="59">
        <v>153.94728459994622</v>
      </c>
      <c r="E6569" s="59">
        <v>208.07823139727671</v>
      </c>
      <c r="F6569" s="59">
        <v>54.130946797330495</v>
      </c>
      <c r="G6569" s="45"/>
    </row>
    <row r="6570" spans="2:7" s="40" customFormat="1">
      <c r="B6570" s="58">
        <v>41708</v>
      </c>
      <c r="C6570" s="63" t="s">
        <v>63</v>
      </c>
      <c r="D6570" s="59">
        <v>137.78530047664137</v>
      </c>
      <c r="E6570" s="59">
        <v>190.68771598988704</v>
      </c>
      <c r="F6570" s="59">
        <v>52.902415513245671</v>
      </c>
      <c r="G6570" s="45"/>
    </row>
    <row r="6571" spans="2:7" s="40" customFormat="1">
      <c r="B6571" s="58">
        <v>41708</v>
      </c>
      <c r="C6571" s="63" t="s">
        <v>64</v>
      </c>
      <c r="D6571" s="59">
        <v>64.86900687559347</v>
      </c>
      <c r="E6571" s="59">
        <v>105.01513962113779</v>
      </c>
      <c r="F6571" s="59">
        <v>40.146132745544321</v>
      </c>
      <c r="G6571" s="45"/>
    </row>
    <row r="6572" spans="2:7" s="40" customFormat="1">
      <c r="B6572" s="58">
        <v>41708</v>
      </c>
      <c r="C6572" s="63" t="s">
        <v>65</v>
      </c>
      <c r="D6572" s="59">
        <v>75.752691655650736</v>
      </c>
      <c r="E6572" s="59">
        <v>109.44671638653516</v>
      </c>
      <c r="F6572" s="59">
        <v>33.694024730884422</v>
      </c>
      <c r="G6572" s="45"/>
    </row>
    <row r="6573" spans="2:7" s="40" customFormat="1">
      <c r="B6573" s="58">
        <v>41708</v>
      </c>
      <c r="C6573" s="63" t="s">
        <v>66</v>
      </c>
      <c r="D6573" s="59">
        <v>49.432374031526848</v>
      </c>
      <c r="E6573" s="59">
        <v>79.174693982993105</v>
      </c>
      <c r="F6573" s="59">
        <v>29.742319951466257</v>
      </c>
      <c r="G6573" s="45"/>
    </row>
    <row r="6574" spans="2:7" s="40" customFormat="1">
      <c r="B6574" s="58">
        <v>41708</v>
      </c>
      <c r="C6574" s="63" t="s">
        <v>67</v>
      </c>
      <c r="D6574" s="59">
        <v>39.592337654061886</v>
      </c>
      <c r="E6574" s="59">
        <v>64.276547790921924</v>
      </c>
      <c r="F6574" s="59">
        <v>24.684210136860038</v>
      </c>
      <c r="G6574" s="45"/>
    </row>
    <row r="6575" spans="2:7" s="40" customFormat="1">
      <c r="B6575" s="58">
        <v>41708</v>
      </c>
      <c r="C6575" s="63" t="s">
        <v>68</v>
      </c>
      <c r="D6575" s="59">
        <v>38.302005537951509</v>
      </c>
      <c r="E6575" s="59">
        <v>69.431562225858869</v>
      </c>
      <c r="F6575" s="59">
        <v>31.12955668790736</v>
      </c>
      <c r="G6575" s="45"/>
    </row>
    <row r="6576" spans="2:7" s="40" customFormat="1">
      <c r="B6576" s="58">
        <v>41708</v>
      </c>
      <c r="C6576" s="63" t="s">
        <v>69</v>
      </c>
      <c r="D6576" s="59">
        <v>26.32371218860391</v>
      </c>
      <c r="E6576" s="59">
        <v>50.027044713770366</v>
      </c>
      <c r="F6576" s="59">
        <v>23.703332525166456</v>
      </c>
      <c r="G6576" s="45"/>
    </row>
    <row r="6577" spans="2:7" s="40" customFormat="1">
      <c r="B6577" s="58">
        <v>41708</v>
      </c>
      <c r="C6577" s="63" t="s">
        <v>70</v>
      </c>
      <c r="D6577" s="59">
        <v>33.138656522085959</v>
      </c>
      <c r="E6577" s="59">
        <v>52.286204903399032</v>
      </c>
      <c r="F6577" s="59">
        <v>19.147548381313072</v>
      </c>
      <c r="G6577" s="45"/>
    </row>
    <row r="6578" spans="2:7" s="40" customFormat="1">
      <c r="B6578" s="58">
        <v>41708</v>
      </c>
      <c r="C6578" s="63" t="s">
        <v>71</v>
      </c>
      <c r="D6578" s="59">
        <v>32.954914129763914</v>
      </c>
      <c r="E6578" s="59">
        <v>55.528732089687111</v>
      </c>
      <c r="F6578" s="59">
        <v>22.573817959923197</v>
      </c>
      <c r="G6578" s="45"/>
    </row>
    <row r="6579" spans="2:7" s="40" customFormat="1">
      <c r="B6579" s="58">
        <v>41708</v>
      </c>
      <c r="C6579" s="63" t="s">
        <v>72</v>
      </c>
      <c r="D6579" s="59">
        <v>33.953963921020211</v>
      </c>
      <c r="E6579" s="59">
        <v>56.210458563146716</v>
      </c>
      <c r="F6579" s="59">
        <v>22.256494642126505</v>
      </c>
      <c r="G6579" s="45"/>
    </row>
    <row r="6580" spans="2:7" s="40" customFormat="1">
      <c r="B6580" s="58">
        <v>41708</v>
      </c>
      <c r="C6580" s="63" t="s">
        <v>73</v>
      </c>
      <c r="D6580" s="59">
        <v>24.090589158367248</v>
      </c>
      <c r="E6580" s="59">
        <v>43.136504898374454</v>
      </c>
      <c r="F6580" s="59">
        <v>19.045915740007207</v>
      </c>
      <c r="G6580" s="45"/>
    </row>
    <row r="6581" spans="2:7" s="40" customFormat="1">
      <c r="B6581" s="58">
        <v>41708</v>
      </c>
      <c r="C6581" s="63" t="s">
        <v>74</v>
      </c>
      <c r="D6581" s="59">
        <v>22.843154324536876</v>
      </c>
      <c r="E6581" s="59">
        <v>37.961224396507511</v>
      </c>
      <c r="F6581" s="59">
        <v>15.118070071970635</v>
      </c>
      <c r="G6581" s="45"/>
    </row>
    <row r="6582" spans="2:7" s="40" customFormat="1">
      <c r="B6582" s="58">
        <v>41708</v>
      </c>
      <c r="C6582" s="63" t="s">
        <v>75</v>
      </c>
      <c r="D6582" s="59">
        <v>16.657962500195012</v>
      </c>
      <c r="E6582" s="59">
        <v>30.765017718221781</v>
      </c>
      <c r="F6582" s="59">
        <v>14.107055218026769</v>
      </c>
      <c r="G6582" s="45"/>
    </row>
    <row r="6583" spans="2:7" s="40" customFormat="1">
      <c r="B6583" s="58">
        <v>41708</v>
      </c>
      <c r="C6583" s="63" t="s">
        <v>76</v>
      </c>
      <c r="D6583" s="59">
        <v>13.011944727521918</v>
      </c>
      <c r="E6583" s="59">
        <v>25.297567098215019</v>
      </c>
      <c r="F6583" s="59">
        <v>12.285622370693101</v>
      </c>
      <c r="G6583" s="45"/>
    </row>
    <row r="6584" spans="2:7" s="40" customFormat="1">
      <c r="B6584" s="58">
        <v>41708</v>
      </c>
      <c r="C6584" s="63" t="s">
        <v>77</v>
      </c>
      <c r="D6584" s="59">
        <v>14.24942300509429</v>
      </c>
      <c r="E6584" s="59">
        <v>25.125108175485124</v>
      </c>
      <c r="F6584" s="59">
        <v>10.875685170390835</v>
      </c>
      <c r="G6584" s="45"/>
    </row>
    <row r="6585" spans="2:7" s="40" customFormat="1">
      <c r="B6585" s="58">
        <v>41708</v>
      </c>
      <c r="C6585" s="63" t="s">
        <v>78</v>
      </c>
      <c r="D6585" s="59">
        <v>19.68699185809793</v>
      </c>
      <c r="E6585" s="59">
        <v>33.619607145730093</v>
      </c>
      <c r="F6585" s="59">
        <v>13.932615287632164</v>
      </c>
      <c r="G6585" s="45"/>
    </row>
    <row r="6586" spans="2:7" s="40" customFormat="1">
      <c r="B6586" s="58">
        <v>41708</v>
      </c>
      <c r="C6586" s="63" t="s">
        <v>79</v>
      </c>
      <c r="D6586" s="59">
        <v>13.848485453180171</v>
      </c>
      <c r="E6586" s="59">
        <v>24.196600648025672</v>
      </c>
      <c r="F6586" s="59">
        <v>10.348115194845501</v>
      </c>
      <c r="G6586" s="45"/>
    </row>
    <row r="6587" spans="2:7" s="40" customFormat="1">
      <c r="B6587" s="58">
        <v>41708</v>
      </c>
      <c r="C6587" s="63" t="s">
        <v>80</v>
      </c>
      <c r="D6587" s="59">
        <v>16.160538497190871</v>
      </c>
      <c r="E6587" s="59">
        <v>32.010536808121046</v>
      </c>
      <c r="F6587" s="59">
        <v>15.849998310930175</v>
      </c>
      <c r="G6587" s="45"/>
    </row>
    <row r="6588" spans="2:7" s="40" customFormat="1">
      <c r="B6588" s="58">
        <v>41708</v>
      </c>
      <c r="C6588" s="63" t="s">
        <v>81</v>
      </c>
      <c r="D6588" s="59">
        <v>21.858991539714587</v>
      </c>
      <c r="E6588" s="59">
        <v>37.901055840037564</v>
      </c>
      <c r="F6588" s="59">
        <v>16.042064300322977</v>
      </c>
      <c r="G6588" s="45"/>
    </row>
    <row r="6589" spans="2:7" s="40" customFormat="1">
      <c r="B6589" s="58">
        <v>41708</v>
      </c>
      <c r="C6589" s="63" t="s">
        <v>82</v>
      </c>
      <c r="D6589" s="59">
        <v>30.726992210279263</v>
      </c>
      <c r="E6589" s="59">
        <v>51.886561160659276</v>
      </c>
      <c r="F6589" s="59">
        <v>21.159568950380013</v>
      </c>
      <c r="G6589" s="45"/>
    </row>
    <row r="6590" spans="2:7" s="40" customFormat="1">
      <c r="B6590" s="58">
        <v>41708</v>
      </c>
      <c r="C6590" s="63" t="s">
        <v>83</v>
      </c>
      <c r="D6590" s="59">
        <v>22.044468349764649</v>
      </c>
      <c r="E6590" s="59">
        <v>39.372228148376692</v>
      </c>
      <c r="F6590" s="59">
        <v>17.327759798612043</v>
      </c>
      <c r="G6590" s="45"/>
    </row>
    <row r="6591" spans="2:7" s="40" customFormat="1">
      <c r="B6591" s="58">
        <v>41708</v>
      </c>
      <c r="C6591" s="63" t="s">
        <v>84</v>
      </c>
      <c r="D6591" s="59">
        <v>22.598517823818817</v>
      </c>
      <c r="E6591" s="59">
        <v>36.703386978338273</v>
      </c>
      <c r="F6591" s="59">
        <v>14.104869154519456</v>
      </c>
      <c r="G6591" s="45"/>
    </row>
    <row r="6592" spans="2:7" s="40" customFormat="1">
      <c r="B6592" s="58">
        <v>41708</v>
      </c>
      <c r="C6592" s="63" t="s">
        <v>85</v>
      </c>
      <c r="D6592" s="59">
        <v>27.103619865066175</v>
      </c>
      <c r="E6592" s="59">
        <v>48.819821913311102</v>
      </c>
      <c r="F6592" s="59">
        <v>21.716202048244927</v>
      </c>
      <c r="G6592" s="45"/>
    </row>
    <row r="6593" spans="2:7" s="40" customFormat="1">
      <c r="B6593" s="58">
        <v>41708</v>
      </c>
      <c r="C6593" s="63" t="s">
        <v>86</v>
      </c>
      <c r="D6593" s="59">
        <v>23.478740676013086</v>
      </c>
      <c r="E6593" s="59">
        <v>39.493196160996625</v>
      </c>
      <c r="F6593" s="59">
        <v>16.014455484983539</v>
      </c>
      <c r="G6593" s="45"/>
    </row>
    <row r="6594" spans="2:7" s="40" customFormat="1">
      <c r="B6594" s="58">
        <v>41708</v>
      </c>
      <c r="C6594" s="63" t="s">
        <v>87</v>
      </c>
      <c r="D6594" s="59">
        <v>28.396547656568572</v>
      </c>
      <c r="E6594" s="59">
        <v>48.075759819491537</v>
      </c>
      <c r="F6594" s="59">
        <v>19.679212162922965</v>
      </c>
      <c r="G6594" s="45"/>
    </row>
    <row r="6595" spans="2:7" s="40" customFormat="1">
      <c r="B6595" s="58">
        <v>41708</v>
      </c>
      <c r="C6595" s="63" t="s">
        <v>88</v>
      </c>
      <c r="D6595" s="59">
        <v>20.885380669198309</v>
      </c>
      <c r="E6595" s="59">
        <v>40.737573260125885</v>
      </c>
      <c r="F6595" s="59">
        <v>19.852192590927576</v>
      </c>
      <c r="G6595" s="45"/>
    </row>
    <row r="6596" spans="2:7" s="40" customFormat="1">
      <c r="B6596" s="58">
        <v>41708</v>
      </c>
      <c r="C6596" s="63" t="s">
        <v>89</v>
      </c>
      <c r="D6596" s="59">
        <v>26.38953940509397</v>
      </c>
      <c r="E6596" s="59">
        <v>44.294378227053791</v>
      </c>
      <c r="F6596" s="59">
        <v>17.904838821959821</v>
      </c>
      <c r="G6596" s="45"/>
    </row>
    <row r="6597" spans="2:7" s="40" customFormat="1">
      <c r="B6597" s="58">
        <v>41708</v>
      </c>
      <c r="C6597" s="63" t="s">
        <v>90</v>
      </c>
      <c r="D6597" s="59">
        <v>29.114889651836794</v>
      </c>
      <c r="E6597" s="59">
        <v>50.521123770150105</v>
      </c>
      <c r="F6597" s="59">
        <v>21.406234118313311</v>
      </c>
      <c r="G6597" s="45"/>
    </row>
    <row r="6598" spans="2:7" s="40" customFormat="1">
      <c r="B6598" s="58">
        <v>41708</v>
      </c>
      <c r="C6598" s="63" t="s">
        <v>91</v>
      </c>
      <c r="D6598" s="59">
        <v>25.793622206359789</v>
      </c>
      <c r="E6598" s="59">
        <v>46.15511183357269</v>
      </c>
      <c r="F6598" s="59">
        <v>20.361489627212901</v>
      </c>
      <c r="G6598" s="45"/>
    </row>
    <row r="6599" spans="2:7" s="40" customFormat="1">
      <c r="B6599" s="58">
        <v>41708</v>
      </c>
      <c r="C6599" s="63" t="s">
        <v>92</v>
      </c>
      <c r="D6599" s="59">
        <v>20.984917943456338</v>
      </c>
      <c r="E6599" s="59">
        <v>40.718820658905905</v>
      </c>
      <c r="F6599" s="59">
        <v>19.733902715449567</v>
      </c>
      <c r="G6599" s="45"/>
    </row>
    <row r="6600" spans="2:7" s="40" customFormat="1">
      <c r="B6600" s="58">
        <v>41708</v>
      </c>
      <c r="C6600" s="63" t="s">
        <v>93</v>
      </c>
      <c r="D6600" s="59">
        <v>27.043236845726174</v>
      </c>
      <c r="E6600" s="59">
        <v>51.734457961369387</v>
      </c>
      <c r="F6600" s="59">
        <v>24.691221115643213</v>
      </c>
      <c r="G6600" s="45"/>
    </row>
    <row r="6601" spans="2:7" s="40" customFormat="1">
      <c r="B6601" s="58">
        <v>41708</v>
      </c>
      <c r="C6601" s="63" t="s">
        <v>94</v>
      </c>
      <c r="D6601" s="59">
        <v>30.441950551793202</v>
      </c>
      <c r="E6601" s="59">
        <v>53.291968949268458</v>
      </c>
      <c r="F6601" s="59">
        <v>22.850018397475257</v>
      </c>
      <c r="G6601" s="45"/>
    </row>
    <row r="6602" spans="2:7" s="40" customFormat="1">
      <c r="B6602" s="58">
        <v>41708</v>
      </c>
      <c r="C6602" s="63" t="s">
        <v>95</v>
      </c>
      <c r="D6602" s="59">
        <v>26.089019666989891</v>
      </c>
      <c r="E6602" s="59">
        <v>48.904078622851067</v>
      </c>
      <c r="F6602" s="59">
        <v>22.815058955861176</v>
      </c>
      <c r="G6602" s="45"/>
    </row>
    <row r="6603" spans="2:7" s="40" customFormat="1">
      <c r="B6603" s="58">
        <v>41708</v>
      </c>
      <c r="C6603" s="63" t="s">
        <v>96</v>
      </c>
      <c r="D6603" s="59">
        <v>20.313618836388144</v>
      </c>
      <c r="E6603" s="59">
        <v>40.235230276036191</v>
      </c>
      <c r="F6603" s="59">
        <v>19.921611439648046</v>
      </c>
      <c r="G6603" s="45"/>
    </row>
    <row r="6604" spans="2:7" s="40" customFormat="1">
      <c r="B6604" s="58">
        <v>41708</v>
      </c>
      <c r="C6604" s="63" t="s">
        <v>97</v>
      </c>
      <c r="D6604" s="59">
        <v>27.555903260828337</v>
      </c>
      <c r="E6604" s="59">
        <v>51.608373823129469</v>
      </c>
      <c r="F6604" s="59">
        <v>24.052470562301131</v>
      </c>
      <c r="G6604" s="45"/>
    </row>
    <row r="6605" spans="2:7" s="40" customFormat="1">
      <c r="B6605" s="58">
        <v>41708</v>
      </c>
      <c r="C6605" s="63" t="s">
        <v>98</v>
      </c>
      <c r="D6605" s="59">
        <v>37.447751818173323</v>
      </c>
      <c r="E6605" s="59">
        <v>70.181704001358483</v>
      </c>
      <c r="F6605" s="59">
        <v>32.73395218318516</v>
      </c>
      <c r="G6605" s="45"/>
    </row>
    <row r="6606" spans="2:7" s="40" customFormat="1">
      <c r="B6606" s="58">
        <v>41708</v>
      </c>
      <c r="C6606" s="63" t="s">
        <v>99</v>
      </c>
      <c r="D6606" s="59">
        <v>28.534314131216636</v>
      </c>
      <c r="E6606" s="59">
        <v>56.204728231406747</v>
      </c>
      <c r="F6606" s="59">
        <v>27.670414100190111</v>
      </c>
      <c r="G6606" s="45"/>
    </row>
    <row r="6607" spans="2:7" s="40" customFormat="1">
      <c r="B6607" s="58">
        <v>41708</v>
      </c>
      <c r="C6607" s="63" t="s">
        <v>100</v>
      </c>
      <c r="D6607" s="59">
        <v>32.107236208547718</v>
      </c>
      <c r="E6607" s="59">
        <v>61.578719336283569</v>
      </c>
      <c r="F6607" s="59">
        <v>29.471483127735851</v>
      </c>
      <c r="G6607" s="45"/>
    </row>
    <row r="6608" spans="2:7" s="40" customFormat="1">
      <c r="B6608" s="58">
        <v>41708</v>
      </c>
      <c r="C6608" s="63" t="s">
        <v>101</v>
      </c>
      <c r="D6608" s="59">
        <v>36.842151104237153</v>
      </c>
      <c r="E6608" s="59">
        <v>70.33676143463839</v>
      </c>
      <c r="F6608" s="59">
        <v>33.494610330401237</v>
      </c>
      <c r="G6608" s="45"/>
    </row>
    <row r="6609" spans="2:7" s="40" customFormat="1">
      <c r="B6609" s="58">
        <v>41708</v>
      </c>
      <c r="C6609" s="63" t="s">
        <v>102</v>
      </c>
      <c r="D6609" s="59">
        <v>43.824987244693268</v>
      </c>
      <c r="E6609" s="59">
        <v>82.760125562901038</v>
      </c>
      <c r="F6609" s="59">
        <v>38.93513831820777</v>
      </c>
      <c r="G6609" s="45"/>
    </row>
    <row r="6610" spans="2:7" s="40" customFormat="1">
      <c r="B6610" s="58">
        <v>41708</v>
      </c>
      <c r="C6610" s="63" t="s">
        <v>103</v>
      </c>
      <c r="D6610" s="59">
        <v>56.291802394769057</v>
      </c>
      <c r="E6610" s="59">
        <v>94.816337569943911</v>
      </c>
      <c r="F6610" s="59">
        <v>38.524535175174854</v>
      </c>
      <c r="G6610" s="45"/>
    </row>
    <row r="6611" spans="2:7" s="40" customFormat="1">
      <c r="B6611" s="58">
        <v>41708</v>
      </c>
      <c r="C6611" s="63" t="s">
        <v>104</v>
      </c>
      <c r="D6611" s="59">
        <v>28.982660927202783</v>
      </c>
      <c r="E6611" s="59">
        <v>61.258701869223763</v>
      </c>
      <c r="F6611" s="59">
        <v>32.276040942020984</v>
      </c>
      <c r="G6611" s="45"/>
    </row>
    <row r="6612" spans="2:7" s="40" customFormat="1">
      <c r="B6612" s="58">
        <v>41708</v>
      </c>
      <c r="C6612" s="63" t="s">
        <v>105</v>
      </c>
      <c r="D6612" s="59">
        <v>14.312470773136337</v>
      </c>
      <c r="E6612" s="59">
        <v>36.252036550638557</v>
      </c>
      <c r="F6612" s="59">
        <v>21.939565777502221</v>
      </c>
      <c r="G6612" s="45"/>
    </row>
    <row r="6613" spans="2:7" s="40" customFormat="1">
      <c r="B6613" s="58">
        <v>41708</v>
      </c>
      <c r="C6613" s="63" t="s">
        <v>106</v>
      </c>
      <c r="D6613" s="59">
        <v>17.592345161645333</v>
      </c>
      <c r="E6613" s="59">
        <v>32.057613593431036</v>
      </c>
      <c r="F6613" s="59">
        <v>14.465268431785702</v>
      </c>
      <c r="G6613" s="45"/>
    </row>
    <row r="6614" spans="2:7" s="40" customFormat="1">
      <c r="B6614" s="58">
        <v>41708</v>
      </c>
      <c r="C6614" s="63" t="s">
        <v>107</v>
      </c>
      <c r="D6614" s="59">
        <v>21.893176105926639</v>
      </c>
      <c r="E6614" s="59">
        <v>40.740375025895901</v>
      </c>
      <c r="F6614" s="59">
        <v>18.847198919969262</v>
      </c>
      <c r="G6614" s="45"/>
    </row>
    <row r="6615" spans="2:7" s="40" customFormat="1">
      <c r="B6615" s="58">
        <v>41708</v>
      </c>
      <c r="C6615" s="63" t="s">
        <v>108</v>
      </c>
      <c r="D6615" s="59">
        <v>17.147858552027198</v>
      </c>
      <c r="E6615" s="59">
        <v>32.577735740130734</v>
      </c>
      <c r="F6615" s="59">
        <v>15.429877188103536</v>
      </c>
      <c r="G6615" s="45"/>
    </row>
    <row r="6616" spans="2:7" s="40" customFormat="1">
      <c r="B6616" s="58">
        <v>41708</v>
      </c>
      <c r="C6616" s="63" t="s">
        <v>109</v>
      </c>
      <c r="D6616" s="59">
        <v>5.7776191999137527</v>
      </c>
      <c r="E6616" s="59">
        <v>17.386631309269717</v>
      </c>
      <c r="F6616" s="59">
        <v>11.609012109355964</v>
      </c>
      <c r="G6616" s="45"/>
    </row>
    <row r="6617" spans="2:7" s="40" customFormat="1">
      <c r="B6617" s="58">
        <v>41708</v>
      </c>
      <c r="C6617" s="63" t="s">
        <v>110</v>
      </c>
      <c r="D6617" s="59">
        <v>12.543790313673806</v>
      </c>
      <c r="E6617" s="59">
        <v>26.707546271884205</v>
      </c>
      <c r="F6617" s="59">
        <v>14.163755958210398</v>
      </c>
      <c r="G6617" s="45"/>
    </row>
    <row r="6618" spans="2:7" s="40" customFormat="1">
      <c r="B6618" s="58">
        <v>41708</v>
      </c>
      <c r="C6618" s="63" t="s">
        <v>111</v>
      </c>
      <c r="D6618" s="59">
        <v>15.280952224738638</v>
      </c>
      <c r="E6618" s="59">
        <v>32.655144877580689</v>
      </c>
      <c r="F6618" s="59">
        <v>17.374192652842051</v>
      </c>
      <c r="G6618" s="45"/>
    </row>
    <row r="6619" spans="2:7" s="40" customFormat="1">
      <c r="B6619" s="58">
        <v>41708</v>
      </c>
      <c r="C6619" s="63" t="s">
        <v>112</v>
      </c>
      <c r="D6619" s="59">
        <v>4.7679353677914467</v>
      </c>
      <c r="E6619" s="59">
        <v>15.170852241961031</v>
      </c>
      <c r="F6619" s="59">
        <v>10.402916874169584</v>
      </c>
      <c r="G6619" s="45"/>
    </row>
    <row r="6620" spans="2:7" s="40" customFormat="1">
      <c r="B6620" s="58">
        <v>41708</v>
      </c>
      <c r="C6620" s="63" t="s">
        <v>113</v>
      </c>
      <c r="D6620" s="59">
        <v>7.4833245353642726</v>
      </c>
      <c r="E6620" s="59">
        <v>20.923816963487628</v>
      </c>
      <c r="F6620" s="59">
        <v>13.440492428123356</v>
      </c>
      <c r="G6620" s="45"/>
    </row>
    <row r="6621" spans="2:7" s="40" customFormat="1">
      <c r="B6621" s="58">
        <v>41708</v>
      </c>
      <c r="C6621" s="63" t="s">
        <v>114</v>
      </c>
      <c r="D6621" s="59">
        <v>6.7123308043100378</v>
      </c>
      <c r="E6621" s="59">
        <v>20.686287117717772</v>
      </c>
      <c r="F6621" s="59">
        <v>13.973956313407733</v>
      </c>
      <c r="G6621" s="45"/>
    </row>
    <row r="6622" spans="2:7" s="40" customFormat="1">
      <c r="B6622" s="58">
        <v>41708</v>
      </c>
      <c r="C6622" s="63" t="s">
        <v>115</v>
      </c>
      <c r="D6622" s="59">
        <v>11.089708663837369</v>
      </c>
      <c r="E6622" s="59">
        <v>26.807217631264148</v>
      </c>
      <c r="F6622" s="59">
        <v>15.717508967426779</v>
      </c>
      <c r="G6622" s="45"/>
    </row>
    <row r="6623" spans="2:7" s="40" customFormat="1">
      <c r="B6623" s="58">
        <v>41708</v>
      </c>
      <c r="C6623" s="63" t="s">
        <v>116</v>
      </c>
      <c r="D6623" s="59">
        <v>6.560559092409993</v>
      </c>
      <c r="E6623" s="59">
        <v>18.98923022706877</v>
      </c>
      <c r="F6623" s="59">
        <v>12.428671134658778</v>
      </c>
      <c r="G6623" s="45"/>
    </row>
    <row r="6624" spans="2:7" s="40" customFormat="1">
      <c r="B6624" s="58">
        <v>41708</v>
      </c>
      <c r="C6624" s="63" t="s">
        <v>117</v>
      </c>
      <c r="D6624" s="59">
        <v>8.7657073159526639</v>
      </c>
      <c r="E6624" s="59">
        <v>19.692480725328359</v>
      </c>
      <c r="F6624" s="59">
        <v>10.926773409375695</v>
      </c>
      <c r="G6624" s="45"/>
    </row>
    <row r="6625" spans="2:7" s="40" customFormat="1">
      <c r="B6625" s="58">
        <v>41708</v>
      </c>
      <c r="C6625" s="63" t="s">
        <v>118</v>
      </c>
      <c r="D6625" s="59">
        <v>15.337608403980663</v>
      </c>
      <c r="E6625" s="59">
        <v>33.837921701829991</v>
      </c>
      <c r="F6625" s="59">
        <v>18.500313297849328</v>
      </c>
      <c r="G6625" s="45"/>
    </row>
    <row r="6626" spans="2:7" s="40" customFormat="1">
      <c r="B6626" s="58">
        <v>41708</v>
      </c>
      <c r="C6626" s="63" t="s">
        <v>119</v>
      </c>
      <c r="D6626" s="59">
        <v>13.436995312206086</v>
      </c>
      <c r="E6626" s="59">
        <v>29.804714486542377</v>
      </c>
      <c r="F6626" s="59">
        <v>16.36771917433629</v>
      </c>
      <c r="G6626" s="45"/>
    </row>
    <row r="6627" spans="2:7" s="40" customFormat="1">
      <c r="B6627" s="58">
        <v>41708</v>
      </c>
      <c r="C6627" s="63" t="s">
        <v>120</v>
      </c>
      <c r="D6627" s="59">
        <v>13.339524532636055</v>
      </c>
      <c r="E6627" s="59">
        <v>34.217624960659769</v>
      </c>
      <c r="F6627" s="59">
        <v>20.878100428023714</v>
      </c>
      <c r="G6627" s="45"/>
    </row>
    <row r="6628" spans="2:7" s="40" customFormat="1">
      <c r="B6628" s="58">
        <v>41708</v>
      </c>
      <c r="C6628" s="63" t="s">
        <v>121</v>
      </c>
      <c r="D6628" s="59">
        <v>11.351879978893452</v>
      </c>
      <c r="E6628" s="59">
        <v>32.033624146741062</v>
      </c>
      <c r="F6628" s="59">
        <v>20.681744167847611</v>
      </c>
      <c r="G6628" s="45"/>
    </row>
    <row r="6629" spans="2:7" s="40" customFormat="1">
      <c r="B6629" s="58">
        <v>41708</v>
      </c>
      <c r="C6629" s="63" t="s">
        <v>122</v>
      </c>
      <c r="D6629" s="59">
        <v>21.98728092616669</v>
      </c>
      <c r="E6629" s="59">
        <v>42.805980130194698</v>
      </c>
      <c r="F6629" s="59">
        <v>20.818699204028007</v>
      </c>
      <c r="G6629" s="45"/>
    </row>
    <row r="6630" spans="2:7" s="40" customFormat="1">
      <c r="B6630" s="58">
        <v>41708</v>
      </c>
      <c r="C6630" s="63" t="s">
        <v>123</v>
      </c>
      <c r="D6630" s="59">
        <v>8.973266807990731</v>
      </c>
      <c r="E6630" s="59">
        <v>18.223684791989228</v>
      </c>
      <c r="F6630" s="59">
        <v>9.2504179839984975</v>
      </c>
      <c r="G6630" s="45"/>
    </row>
    <row r="6631" spans="2:7" s="40" customFormat="1">
      <c r="B6631" s="58">
        <v>41708</v>
      </c>
      <c r="C6631" s="63" t="s">
        <v>124</v>
      </c>
      <c r="D6631" s="59">
        <v>7.5829025158303089</v>
      </c>
      <c r="E6631" s="59">
        <v>14.83877450131123</v>
      </c>
      <c r="F6631" s="59">
        <v>7.2558719854809208</v>
      </c>
      <c r="G6631" s="45"/>
    </row>
    <row r="6632" spans="2:7" s="40" customFormat="1">
      <c r="B6632" s="58">
        <v>41708</v>
      </c>
      <c r="C6632" s="63" t="s">
        <v>125</v>
      </c>
      <c r="D6632" s="59">
        <v>4.6063339792174025</v>
      </c>
      <c r="E6632" s="59">
        <v>11.442929578353237</v>
      </c>
      <c r="F6632" s="59">
        <v>6.8365955991358343</v>
      </c>
      <c r="G6632" s="45"/>
    </row>
    <row r="6633" spans="2:7" s="40" customFormat="1">
      <c r="B6633" s="58">
        <v>41709</v>
      </c>
      <c r="C6633" s="75">
        <v>0</v>
      </c>
      <c r="D6633" s="59">
        <v>12.25485514209973</v>
      </c>
      <c r="E6633" s="59">
        <v>25.352266914305012</v>
      </c>
      <c r="F6633" s="59">
        <v>13.097411772205282</v>
      </c>
      <c r="G6633" s="45"/>
    </row>
    <row r="6634" spans="2:7" s="40" customFormat="1">
      <c r="B6634" s="58">
        <v>41709</v>
      </c>
      <c r="C6634" s="63" t="s">
        <v>31</v>
      </c>
      <c r="D6634" s="59">
        <v>4.4218398313113472</v>
      </c>
      <c r="E6634" s="59">
        <v>14.698948946751313</v>
      </c>
      <c r="F6634" s="59">
        <v>10.277109115439966</v>
      </c>
      <c r="G6634" s="45"/>
    </row>
    <row r="6635" spans="2:7" s="40" customFormat="1">
      <c r="B6635" s="58">
        <v>41709</v>
      </c>
      <c r="C6635" s="63" t="s">
        <v>32</v>
      </c>
      <c r="D6635" s="59">
        <v>3.7591894447891452</v>
      </c>
      <c r="E6635" s="59">
        <v>10.751296587493645</v>
      </c>
      <c r="F6635" s="59">
        <v>6.9921071427044996</v>
      </c>
      <c r="G6635" s="45"/>
    </row>
    <row r="6636" spans="2:7" s="40" customFormat="1">
      <c r="B6636" s="58">
        <v>41709</v>
      </c>
      <c r="C6636" s="63" t="s">
        <v>33</v>
      </c>
      <c r="D6636" s="59">
        <v>8.1161157272244733</v>
      </c>
      <c r="E6636" s="59">
        <v>19.328877957808579</v>
      </c>
      <c r="F6636" s="59">
        <v>11.212762230584106</v>
      </c>
      <c r="G6636" s="45"/>
    </row>
    <row r="6637" spans="2:7" s="40" customFormat="1">
      <c r="B6637" s="58">
        <v>41709</v>
      </c>
      <c r="C6637" s="63" t="s">
        <v>34</v>
      </c>
      <c r="D6637" s="59">
        <v>13.331582576602063</v>
      </c>
      <c r="E6637" s="59">
        <v>25.072818462445184</v>
      </c>
      <c r="F6637" s="59">
        <v>11.741235885843121</v>
      </c>
      <c r="G6637" s="45"/>
    </row>
    <row r="6638" spans="2:7" s="40" customFormat="1">
      <c r="B6638" s="58">
        <v>41709</v>
      </c>
      <c r="C6638" s="63" t="s">
        <v>35</v>
      </c>
      <c r="D6638" s="59">
        <v>4.682997537983427</v>
      </c>
      <c r="E6638" s="59">
        <v>12.623163681352541</v>
      </c>
      <c r="F6638" s="59">
        <v>7.9401661433691135</v>
      </c>
      <c r="G6638" s="45"/>
    </row>
    <row r="6639" spans="2:7" s="40" customFormat="1">
      <c r="B6639" s="58">
        <v>41709</v>
      </c>
      <c r="C6639" s="63" t="s">
        <v>36</v>
      </c>
      <c r="D6639" s="59">
        <v>3.3140267788510105</v>
      </c>
      <c r="E6639" s="59">
        <v>7.2257253989157304</v>
      </c>
      <c r="F6639" s="59">
        <v>3.9116986200647199</v>
      </c>
      <c r="G6639" s="45"/>
    </row>
    <row r="6640" spans="2:7" s="40" customFormat="1">
      <c r="B6640" s="58">
        <v>41709</v>
      </c>
      <c r="C6640" s="63" t="s">
        <v>37</v>
      </c>
      <c r="D6640" s="59">
        <v>11.191876606543413</v>
      </c>
      <c r="E6640" s="59">
        <v>22.196780103586885</v>
      </c>
      <c r="F6640" s="59">
        <v>11.004903497043472</v>
      </c>
      <c r="G6640" s="45"/>
    </row>
    <row r="6641" spans="2:7" s="40" customFormat="1">
      <c r="B6641" s="58">
        <v>41709</v>
      </c>
      <c r="C6641" s="63" t="s">
        <v>38</v>
      </c>
      <c r="D6641" s="59">
        <v>9.3340122550968481</v>
      </c>
      <c r="E6641" s="59">
        <v>18.302929821709188</v>
      </c>
      <c r="F6641" s="59">
        <v>8.9689175666123404</v>
      </c>
      <c r="G6641" s="45"/>
    </row>
    <row r="6642" spans="2:7" s="40" customFormat="1">
      <c r="B6642" s="58">
        <v>41709</v>
      </c>
      <c r="C6642" s="63" t="s">
        <v>39</v>
      </c>
      <c r="D6642" s="59">
        <v>7.2696053526682176</v>
      </c>
      <c r="E6642" s="59">
        <v>14.441395234191468</v>
      </c>
      <c r="F6642" s="59">
        <v>7.1717898815232504</v>
      </c>
      <c r="G6642" s="45"/>
    </row>
    <row r="6643" spans="2:7" s="40" customFormat="1">
      <c r="B6643" s="58">
        <v>41709</v>
      </c>
      <c r="C6643" s="63" t="s">
        <v>40</v>
      </c>
      <c r="D6643" s="59">
        <v>3.4121167212690411</v>
      </c>
      <c r="E6643" s="59">
        <v>8.3080048358350922</v>
      </c>
      <c r="F6643" s="59">
        <v>4.8958881145660511</v>
      </c>
      <c r="G6643" s="45"/>
    </row>
    <row r="6644" spans="2:7" s="40" customFormat="1">
      <c r="B6644" s="58">
        <v>41709</v>
      </c>
      <c r="C6644" s="63" t="s">
        <v>41</v>
      </c>
      <c r="D6644" s="59">
        <v>4.9118170181214991</v>
      </c>
      <c r="E6644" s="59">
        <v>9.260126457434529</v>
      </c>
      <c r="F6644" s="59">
        <v>4.3483094393130299</v>
      </c>
      <c r="G6644" s="45"/>
    </row>
    <row r="6645" spans="2:7" s="40" customFormat="1">
      <c r="B6645" s="58">
        <v>41709</v>
      </c>
      <c r="C6645" s="63" t="s">
        <v>42</v>
      </c>
      <c r="D6645" s="59">
        <v>2.3038230498967036</v>
      </c>
      <c r="E6645" s="59">
        <v>5.2251398125469137</v>
      </c>
      <c r="F6645" s="59">
        <v>2.9213167626502101</v>
      </c>
      <c r="G6645" s="45"/>
    </row>
    <row r="6646" spans="2:7" s="40" customFormat="1">
      <c r="B6646" s="58">
        <v>41709</v>
      </c>
      <c r="C6646" s="63" t="s">
        <v>43</v>
      </c>
      <c r="D6646" s="59">
        <v>1.521425906840465</v>
      </c>
      <c r="E6646" s="59">
        <v>4.2624042742374826</v>
      </c>
      <c r="F6646" s="59">
        <v>2.7409783673970178</v>
      </c>
      <c r="G6646" s="45"/>
    </row>
    <row r="6647" spans="2:7" s="40" customFormat="1">
      <c r="B6647" s="58">
        <v>41709</v>
      </c>
      <c r="C6647" s="63" t="s">
        <v>44</v>
      </c>
      <c r="D6647" s="59">
        <v>2.4886726034667603</v>
      </c>
      <c r="E6647" s="59">
        <v>6.8156392940959734</v>
      </c>
      <c r="F6647" s="59">
        <v>4.326966690629213</v>
      </c>
      <c r="G6647" s="45"/>
    </row>
    <row r="6648" spans="2:7" s="40" customFormat="1">
      <c r="B6648" s="58">
        <v>41709</v>
      </c>
      <c r="C6648" s="63" t="s">
        <v>45</v>
      </c>
      <c r="D6648" s="59">
        <v>4.9122474089055004</v>
      </c>
      <c r="E6648" s="59">
        <v>9.8882599745141597</v>
      </c>
      <c r="F6648" s="59">
        <v>4.9760125656086593</v>
      </c>
      <c r="G6648" s="45"/>
    </row>
    <row r="6649" spans="2:7" s="40" customFormat="1">
      <c r="B6649" s="58">
        <v>41709</v>
      </c>
      <c r="C6649" s="63" t="s">
        <v>46</v>
      </c>
      <c r="D6649" s="59">
        <v>4.9558271748015139</v>
      </c>
      <c r="E6649" s="59">
        <v>12.712154965742492</v>
      </c>
      <c r="F6649" s="59">
        <v>7.7563277909409782</v>
      </c>
      <c r="G6649" s="45"/>
    </row>
    <row r="6650" spans="2:7" s="40" customFormat="1">
      <c r="B6650" s="58">
        <v>41709</v>
      </c>
      <c r="C6650" s="63" t="s">
        <v>47</v>
      </c>
      <c r="D6650" s="59">
        <v>5.5536911300796978</v>
      </c>
      <c r="E6650" s="59">
        <v>8.1900173677951624</v>
      </c>
      <c r="F6650" s="59">
        <v>2.6363262377154646</v>
      </c>
      <c r="G6650" s="45"/>
    </row>
    <row r="6651" spans="2:7" s="40" customFormat="1">
      <c r="B6651" s="58">
        <v>41709</v>
      </c>
      <c r="C6651" s="63" t="s">
        <v>48</v>
      </c>
      <c r="D6651" s="59">
        <v>8.5752608171966234</v>
      </c>
      <c r="E6651" s="59">
        <v>14.757437235631285</v>
      </c>
      <c r="F6651" s="59">
        <v>6.1821764184346613</v>
      </c>
      <c r="G6651" s="45"/>
    </row>
    <row r="6652" spans="2:7" s="40" customFormat="1">
      <c r="B6652" s="58">
        <v>41709</v>
      </c>
      <c r="C6652" s="63" t="s">
        <v>49</v>
      </c>
      <c r="D6652" s="59">
        <v>9.3906053516188717</v>
      </c>
      <c r="E6652" s="59">
        <v>15.731444851470709</v>
      </c>
      <c r="F6652" s="59">
        <v>6.3408394998518371</v>
      </c>
      <c r="G6652" s="45"/>
    </row>
    <row r="6653" spans="2:7" s="40" customFormat="1">
      <c r="B6653" s="58">
        <v>41709</v>
      </c>
      <c r="C6653" s="63" t="s">
        <v>50</v>
      </c>
      <c r="D6653" s="59">
        <v>5.6953529828097427</v>
      </c>
      <c r="E6653" s="59">
        <v>17.181549779229851</v>
      </c>
      <c r="F6653" s="59">
        <v>11.486196796420108</v>
      </c>
      <c r="G6653" s="45"/>
    </row>
    <row r="6654" spans="2:7" s="40" customFormat="1">
      <c r="B6654" s="58">
        <v>41709</v>
      </c>
      <c r="C6654" s="63" t="s">
        <v>51</v>
      </c>
      <c r="D6654" s="59">
        <v>8.0975780560524786</v>
      </c>
      <c r="E6654" s="59">
        <v>20.059920027348152</v>
      </c>
      <c r="F6654" s="59">
        <v>11.962341971295674</v>
      </c>
      <c r="G6654" s="45"/>
    </row>
    <row r="6655" spans="2:7" s="40" customFormat="1">
      <c r="B6655" s="58">
        <v>41709</v>
      </c>
      <c r="C6655" s="63" t="s">
        <v>52</v>
      </c>
      <c r="D6655" s="59">
        <v>8.2934058678965386</v>
      </c>
      <c r="E6655" s="59">
        <v>19.995352515588191</v>
      </c>
      <c r="F6655" s="59">
        <v>11.701946647691653</v>
      </c>
      <c r="G6655" s="45"/>
    </row>
    <row r="6656" spans="2:7" s="40" customFormat="1">
      <c r="B6656" s="58">
        <v>41709</v>
      </c>
      <c r="C6656" s="63" t="s">
        <v>53</v>
      </c>
      <c r="D6656" s="59">
        <v>7.5218382031143021</v>
      </c>
      <c r="E6656" s="59">
        <v>18.210373138969246</v>
      </c>
      <c r="F6656" s="59">
        <v>10.688534935854943</v>
      </c>
      <c r="G6656" s="45"/>
    </row>
    <row r="6657" spans="2:7" s="40" customFormat="1">
      <c r="B6657" s="58">
        <v>41709</v>
      </c>
      <c r="C6657" s="63" t="s">
        <v>54</v>
      </c>
      <c r="D6657" s="59">
        <v>14.848346828848547</v>
      </c>
      <c r="E6657" s="59">
        <v>30.545921927891964</v>
      </c>
      <c r="F6657" s="59">
        <v>15.697575099043418</v>
      </c>
      <c r="G6657" s="45"/>
    </row>
    <row r="6658" spans="2:7" s="40" customFormat="1">
      <c r="B6658" s="58">
        <v>41709</v>
      </c>
      <c r="C6658" s="63" t="s">
        <v>55</v>
      </c>
      <c r="D6658" s="59">
        <v>15.826988605796846</v>
      </c>
      <c r="E6658" s="59">
        <v>31.531130139901382</v>
      </c>
      <c r="F6658" s="59">
        <v>15.704141534104537</v>
      </c>
      <c r="G6658" s="45"/>
    </row>
    <row r="6659" spans="2:7" s="40" customFormat="1">
      <c r="B6659" s="58">
        <v>41709</v>
      </c>
      <c r="C6659" s="63" t="s">
        <v>56</v>
      </c>
      <c r="D6659" s="59">
        <v>19.327611258345922</v>
      </c>
      <c r="E6659" s="59">
        <v>35.751779112538891</v>
      </c>
      <c r="F6659" s="59">
        <v>16.424167854192969</v>
      </c>
      <c r="G6659" s="45"/>
    </row>
    <row r="6660" spans="2:7" s="40" customFormat="1">
      <c r="B6660" s="58">
        <v>41709</v>
      </c>
      <c r="C6660" s="63" t="s">
        <v>57</v>
      </c>
      <c r="D6660" s="59">
        <v>10.609764724131251</v>
      </c>
      <c r="E6660" s="59">
        <v>22.594136291986661</v>
      </c>
      <c r="F6660" s="59">
        <v>11.98437156785541</v>
      </c>
      <c r="G6660" s="45"/>
    </row>
    <row r="6661" spans="2:7" s="40" customFormat="1">
      <c r="B6661" s="58">
        <v>41709</v>
      </c>
      <c r="C6661" s="63" t="s">
        <v>58</v>
      </c>
      <c r="D6661" s="59">
        <v>17.371696004353325</v>
      </c>
      <c r="E6661" s="59">
        <v>33.394027578440287</v>
      </c>
      <c r="F6661" s="59">
        <v>16.022331574086962</v>
      </c>
      <c r="G6661" s="45"/>
    </row>
    <row r="6662" spans="2:7" s="40" customFormat="1">
      <c r="B6662" s="58">
        <v>41709</v>
      </c>
      <c r="C6662" s="63" t="s">
        <v>59</v>
      </c>
      <c r="D6662" s="59">
        <v>24.362217286441467</v>
      </c>
      <c r="E6662" s="59">
        <v>49.204572595810951</v>
      </c>
      <c r="F6662" s="59">
        <v>24.842355309369484</v>
      </c>
      <c r="G6662" s="45"/>
    </row>
    <row r="6663" spans="2:7" s="40" customFormat="1">
      <c r="B6663" s="58">
        <v>41709</v>
      </c>
      <c r="C6663" s="63" t="s">
        <v>60</v>
      </c>
      <c r="D6663" s="59">
        <v>57.118202789405508</v>
      </c>
      <c r="E6663" s="59">
        <v>85.089586834239768</v>
      </c>
      <c r="F6663" s="59">
        <v>27.971384044834259</v>
      </c>
      <c r="G6663" s="45"/>
    </row>
    <row r="6664" spans="2:7" s="40" customFormat="1">
      <c r="B6664" s="58">
        <v>41709</v>
      </c>
      <c r="C6664" s="63" t="s">
        <v>61</v>
      </c>
      <c r="D6664" s="59">
        <v>85.994457010726364</v>
      </c>
      <c r="E6664" s="59">
        <v>125.09893222632614</v>
      </c>
      <c r="F6664" s="59">
        <v>39.104475215599777</v>
      </c>
      <c r="G6664" s="45"/>
    </row>
    <row r="6665" spans="2:7" s="40" customFormat="1">
      <c r="B6665" s="58">
        <v>41709</v>
      </c>
      <c r="C6665" s="63" t="s">
        <v>62</v>
      </c>
      <c r="D6665" s="59">
        <v>39.736614739802185</v>
      </c>
      <c r="E6665" s="59">
        <v>74.00013202785631</v>
      </c>
      <c r="F6665" s="59">
        <v>34.263517288054125</v>
      </c>
      <c r="G6665" s="45"/>
    </row>
    <row r="6666" spans="2:7" s="40" customFormat="1">
      <c r="B6666" s="58">
        <v>41709</v>
      </c>
      <c r="C6666" s="63" t="s">
        <v>63</v>
      </c>
      <c r="D6666" s="59">
        <v>60.688000050030617</v>
      </c>
      <c r="E6666" s="59">
        <v>89.498660813147168</v>
      </c>
      <c r="F6666" s="59">
        <v>28.810660763116552</v>
      </c>
      <c r="G6666" s="45"/>
    </row>
    <row r="6667" spans="2:7" s="40" customFormat="1">
      <c r="B6667" s="58">
        <v>41709</v>
      </c>
      <c r="C6667" s="63" t="s">
        <v>64</v>
      </c>
      <c r="D6667" s="59">
        <v>26.115329247436012</v>
      </c>
      <c r="E6667" s="59">
        <v>48.884226428561149</v>
      </c>
      <c r="F6667" s="59">
        <v>22.768897181125137</v>
      </c>
      <c r="G6667" s="45"/>
    </row>
    <row r="6668" spans="2:7" s="40" customFormat="1">
      <c r="B6668" s="58">
        <v>41709</v>
      </c>
      <c r="C6668" s="63" t="s">
        <v>65</v>
      </c>
      <c r="D6668" s="59">
        <v>40.576412438196456</v>
      </c>
      <c r="E6668" s="59">
        <v>76.276750094194966</v>
      </c>
      <c r="F6668" s="59">
        <v>35.70033765599851</v>
      </c>
      <c r="G6668" s="45"/>
    </row>
    <row r="6669" spans="2:7" s="40" customFormat="1">
      <c r="B6669" s="58">
        <v>41709</v>
      </c>
      <c r="C6669" s="63" t="s">
        <v>66</v>
      </c>
      <c r="D6669" s="59">
        <v>18.277181859815609</v>
      </c>
      <c r="E6669" s="59">
        <v>37.208296450598034</v>
      </c>
      <c r="F6669" s="59">
        <v>18.931114590782425</v>
      </c>
      <c r="G6669" s="45"/>
    </row>
    <row r="6670" spans="2:7" s="40" customFormat="1">
      <c r="B6670" s="58">
        <v>41709</v>
      </c>
      <c r="C6670" s="63" t="s">
        <v>67</v>
      </c>
      <c r="D6670" s="59">
        <v>19.38663220641995</v>
      </c>
      <c r="E6670" s="59">
        <v>40.282638767176223</v>
      </c>
      <c r="F6670" s="59">
        <v>20.896006560756273</v>
      </c>
      <c r="G6670" s="45"/>
    </row>
    <row r="6671" spans="2:7" s="40" customFormat="1">
      <c r="B6671" s="58">
        <v>41709</v>
      </c>
      <c r="C6671" s="63" t="s">
        <v>68</v>
      </c>
      <c r="D6671" s="59">
        <v>15.157351073768655</v>
      </c>
      <c r="E6671" s="59">
        <v>28.605288667513118</v>
      </c>
      <c r="F6671" s="59">
        <v>13.447937593744463</v>
      </c>
      <c r="G6671" s="45"/>
    </row>
    <row r="6672" spans="2:7" s="40" customFormat="1">
      <c r="B6672" s="58">
        <v>41709</v>
      </c>
      <c r="C6672" s="63" t="s">
        <v>69</v>
      </c>
      <c r="D6672" s="59">
        <v>18.147900130031577</v>
      </c>
      <c r="E6672" s="59">
        <v>33.216486179560398</v>
      </c>
      <c r="F6672" s="59">
        <v>15.068586049528822</v>
      </c>
      <c r="G6672" s="45"/>
    </row>
    <row r="6673" spans="2:7" s="40" customFormat="1">
      <c r="B6673" s="58">
        <v>41709</v>
      </c>
      <c r="C6673" s="63" t="s">
        <v>70</v>
      </c>
      <c r="D6673" s="59">
        <v>17.01742689113523</v>
      </c>
      <c r="E6673" s="59">
        <v>31.496146176281414</v>
      </c>
      <c r="F6673" s="59">
        <v>14.478719285146184</v>
      </c>
      <c r="G6673" s="45"/>
    </row>
    <row r="6674" spans="2:7" s="40" customFormat="1">
      <c r="B6674" s="58">
        <v>41709</v>
      </c>
      <c r="C6674" s="63" t="s">
        <v>71</v>
      </c>
      <c r="D6674" s="59">
        <v>26.369433631258104</v>
      </c>
      <c r="E6674" s="59">
        <v>46.74716312473241</v>
      </c>
      <c r="F6674" s="59">
        <v>20.377729493474305</v>
      </c>
      <c r="G6674" s="45"/>
    </row>
    <row r="6675" spans="2:7" s="40" customFormat="1">
      <c r="B6675" s="58">
        <v>41709</v>
      </c>
      <c r="C6675" s="63" t="s">
        <v>72</v>
      </c>
      <c r="D6675" s="59">
        <v>15.495779599654764</v>
      </c>
      <c r="E6675" s="59">
        <v>31.540547809081389</v>
      </c>
      <c r="F6675" s="59">
        <v>16.044768209426625</v>
      </c>
      <c r="G6675" s="45"/>
    </row>
    <row r="6676" spans="2:7" s="40" customFormat="1">
      <c r="B6676" s="58">
        <v>41709</v>
      </c>
      <c r="C6676" s="63" t="s">
        <v>73</v>
      </c>
      <c r="D6676" s="59">
        <v>14.01719098699831</v>
      </c>
      <c r="E6676" s="59">
        <v>27.406338274303828</v>
      </c>
      <c r="F6676" s="59">
        <v>13.389147287305518</v>
      </c>
      <c r="G6676" s="45"/>
    </row>
    <row r="6677" spans="2:7" s="40" customFormat="1">
      <c r="B6677" s="58">
        <v>41709</v>
      </c>
      <c r="C6677" s="63" t="s">
        <v>74</v>
      </c>
      <c r="D6677" s="59">
        <v>18.845867913807794</v>
      </c>
      <c r="E6677" s="59">
        <v>40.547372173996074</v>
      </c>
      <c r="F6677" s="59">
        <v>21.70150426018828</v>
      </c>
      <c r="G6677" s="45"/>
    </row>
    <row r="6678" spans="2:7" s="40" customFormat="1">
      <c r="B6678" s="58">
        <v>41709</v>
      </c>
      <c r="C6678" s="63" t="s">
        <v>75</v>
      </c>
      <c r="D6678" s="59">
        <v>19.912025104308128</v>
      </c>
      <c r="E6678" s="59">
        <v>38.881131580137058</v>
      </c>
      <c r="F6678" s="59">
        <v>18.96910647582893</v>
      </c>
      <c r="G6678" s="45"/>
    </row>
    <row r="6679" spans="2:7" s="40" customFormat="1">
      <c r="B6679" s="58">
        <v>41709</v>
      </c>
      <c r="C6679" s="63" t="s">
        <v>76</v>
      </c>
      <c r="D6679" s="59">
        <v>13.365600509214111</v>
      </c>
      <c r="E6679" s="59">
        <v>24.961432108525276</v>
      </c>
      <c r="F6679" s="59">
        <v>11.595831599311165</v>
      </c>
      <c r="G6679" s="45"/>
    </row>
    <row r="6680" spans="2:7" s="40" customFormat="1">
      <c r="B6680" s="58">
        <v>41709</v>
      </c>
      <c r="C6680" s="63" t="s">
        <v>77</v>
      </c>
      <c r="D6680" s="59">
        <v>27.949833352668602</v>
      </c>
      <c r="E6680" s="59">
        <v>47.791265510471803</v>
      </c>
      <c r="F6680" s="59">
        <v>19.841432157803201</v>
      </c>
      <c r="G6680" s="45"/>
    </row>
    <row r="6681" spans="2:7" s="40" customFormat="1">
      <c r="B6681" s="58">
        <v>41709</v>
      </c>
      <c r="C6681" s="63" t="s">
        <v>78</v>
      </c>
      <c r="D6681" s="59">
        <v>19.347798403499954</v>
      </c>
      <c r="E6681" s="59">
        <v>36.393444279198533</v>
      </c>
      <c r="F6681" s="59">
        <v>17.045645875698579</v>
      </c>
      <c r="G6681" s="45"/>
    </row>
    <row r="6682" spans="2:7" s="40" customFormat="1">
      <c r="B6682" s="58">
        <v>41709</v>
      </c>
      <c r="C6682" s="63" t="s">
        <v>79</v>
      </c>
      <c r="D6682" s="59">
        <v>19.380849583793967</v>
      </c>
      <c r="E6682" s="59">
        <v>33.644500683340148</v>
      </c>
      <c r="F6682" s="59">
        <v>14.26365109954618</v>
      </c>
      <c r="G6682" s="45"/>
    </row>
    <row r="6683" spans="2:7" s="40" customFormat="1">
      <c r="B6683" s="58">
        <v>41709</v>
      </c>
      <c r="C6683" s="63" t="s">
        <v>80</v>
      </c>
      <c r="D6683" s="59">
        <v>20.729914609898387</v>
      </c>
      <c r="E6683" s="59">
        <v>38.094297666547526</v>
      </c>
      <c r="F6683" s="59">
        <v>17.364383056649139</v>
      </c>
      <c r="G6683" s="45"/>
    </row>
    <row r="6684" spans="2:7" s="40" customFormat="1">
      <c r="B6684" s="58">
        <v>41709</v>
      </c>
      <c r="C6684" s="63" t="s">
        <v>81</v>
      </c>
      <c r="D6684" s="59">
        <v>31.552360190739719</v>
      </c>
      <c r="E6684" s="59">
        <v>52.492893819829035</v>
      </c>
      <c r="F6684" s="59">
        <v>20.940533629089316</v>
      </c>
      <c r="G6684" s="45"/>
    </row>
    <row r="6685" spans="2:7" s="40" customFormat="1">
      <c r="B6685" s="58">
        <v>41709</v>
      </c>
      <c r="C6685" s="63" t="s">
        <v>82</v>
      </c>
      <c r="D6685" s="59">
        <v>19.490888306182008</v>
      </c>
      <c r="E6685" s="59">
        <v>33.429759283980282</v>
      </c>
      <c r="F6685" s="59">
        <v>13.938870977798274</v>
      </c>
      <c r="G6685" s="45"/>
    </row>
    <row r="6686" spans="2:7" s="40" customFormat="1">
      <c r="B6686" s="58">
        <v>41709</v>
      </c>
      <c r="C6686" s="63" t="s">
        <v>83</v>
      </c>
      <c r="D6686" s="59">
        <v>19.447807488893993</v>
      </c>
      <c r="E6686" s="59">
        <v>37.901438649337649</v>
      </c>
      <c r="F6686" s="59">
        <v>18.453631160443656</v>
      </c>
      <c r="G6686" s="45"/>
    </row>
    <row r="6687" spans="2:7" s="40" customFormat="1">
      <c r="B6687" s="58">
        <v>41709</v>
      </c>
      <c r="C6687" s="63" t="s">
        <v>84</v>
      </c>
      <c r="D6687" s="59">
        <v>10.017797931957089</v>
      </c>
      <c r="E6687" s="59">
        <v>23.092027509496379</v>
      </c>
      <c r="F6687" s="59">
        <v>13.07422957753929</v>
      </c>
      <c r="G6687" s="45"/>
    </row>
    <row r="6688" spans="2:7" s="40" customFormat="1">
      <c r="B6688" s="58">
        <v>41709</v>
      </c>
      <c r="C6688" s="63" t="s">
        <v>85</v>
      </c>
      <c r="D6688" s="59">
        <v>19.241989556023935</v>
      </c>
      <c r="E6688" s="59">
        <v>37.881117260397652</v>
      </c>
      <c r="F6688" s="59">
        <v>18.639127704373717</v>
      </c>
      <c r="G6688" s="45"/>
    </row>
    <row r="6689" spans="2:7" s="40" customFormat="1">
      <c r="B6689" s="58">
        <v>41709</v>
      </c>
      <c r="C6689" s="63" t="s">
        <v>86</v>
      </c>
      <c r="D6689" s="59">
        <v>13.81450624190426</v>
      </c>
      <c r="E6689" s="59">
        <v>23.406805849766194</v>
      </c>
      <c r="F6689" s="59">
        <v>9.5922996078619338</v>
      </c>
      <c r="G6689" s="45"/>
    </row>
    <row r="6690" spans="2:7" s="40" customFormat="1">
      <c r="B6690" s="58">
        <v>41709</v>
      </c>
      <c r="C6690" s="63" t="s">
        <v>87</v>
      </c>
      <c r="D6690" s="59">
        <v>28.673886119456842</v>
      </c>
      <c r="E6690" s="59">
        <v>48.817363948171213</v>
      </c>
      <c r="F6690" s="59">
        <v>20.143477828714371</v>
      </c>
      <c r="G6690" s="45"/>
    </row>
    <row r="6691" spans="2:7" s="40" customFormat="1">
      <c r="B6691" s="58">
        <v>41709</v>
      </c>
      <c r="C6691" s="63" t="s">
        <v>88</v>
      </c>
      <c r="D6691" s="59">
        <v>25.476369834579863</v>
      </c>
      <c r="E6691" s="59">
        <v>42.527827166454919</v>
      </c>
      <c r="F6691" s="59">
        <v>17.051457331875056</v>
      </c>
      <c r="G6691" s="45"/>
    </row>
    <row r="6692" spans="2:7" s="40" customFormat="1">
      <c r="B6692" s="58">
        <v>41709</v>
      </c>
      <c r="C6692" s="63" t="s">
        <v>89</v>
      </c>
      <c r="D6692" s="59">
        <v>22.528913974100952</v>
      </c>
      <c r="E6692" s="59">
        <v>45.744201834473024</v>
      </c>
      <c r="F6692" s="59">
        <v>23.215287860372072</v>
      </c>
      <c r="G6692" s="45"/>
    </row>
    <row r="6693" spans="2:7" s="40" customFormat="1">
      <c r="B6693" s="58">
        <v>41709</v>
      </c>
      <c r="C6693" s="63" t="s">
        <v>90</v>
      </c>
      <c r="D6693" s="59">
        <v>9.9429637720710691</v>
      </c>
      <c r="E6693" s="59">
        <v>25.725475028864828</v>
      </c>
      <c r="F6693" s="59">
        <v>15.782511256793759</v>
      </c>
      <c r="G6693" s="45"/>
    </row>
    <row r="6694" spans="2:7" s="40" customFormat="1">
      <c r="B6694" s="58">
        <v>41709</v>
      </c>
      <c r="C6694" s="63" t="s">
        <v>91</v>
      </c>
      <c r="D6694" s="59">
        <v>12.271234748883789</v>
      </c>
      <c r="E6694" s="59">
        <v>28.302850367343311</v>
      </c>
      <c r="F6694" s="59">
        <v>16.031615618459522</v>
      </c>
      <c r="G6694" s="45"/>
    </row>
    <row r="6695" spans="2:7" s="40" customFormat="1">
      <c r="B6695" s="58">
        <v>41709</v>
      </c>
      <c r="C6695" s="63" t="s">
        <v>92</v>
      </c>
      <c r="D6695" s="59">
        <v>10.94426621155138</v>
      </c>
      <c r="E6695" s="59">
        <v>22.337339522036832</v>
      </c>
      <c r="F6695" s="59">
        <v>11.393073310485452</v>
      </c>
      <c r="G6695" s="45"/>
    </row>
    <row r="6696" spans="2:7" s="40" customFormat="1">
      <c r="B6696" s="58">
        <v>41709</v>
      </c>
      <c r="C6696" s="63" t="s">
        <v>93</v>
      </c>
      <c r="D6696" s="59">
        <v>16.38412084084106</v>
      </c>
      <c r="E6696" s="59">
        <v>36.381375945578554</v>
      </c>
      <c r="F6696" s="59">
        <v>19.997255104737494</v>
      </c>
      <c r="G6696" s="45"/>
    </row>
    <row r="6697" spans="2:7" s="40" customFormat="1">
      <c r="B6697" s="58">
        <v>41709</v>
      </c>
      <c r="C6697" s="63" t="s">
        <v>94</v>
      </c>
      <c r="D6697" s="59">
        <v>24.119781340825455</v>
      </c>
      <c r="E6697" s="59">
        <v>45.401722529983232</v>
      </c>
      <c r="F6697" s="59">
        <v>21.281941189157777</v>
      </c>
      <c r="G6697" s="45"/>
    </row>
    <row r="6698" spans="2:7" s="40" customFormat="1">
      <c r="B6698" s="58">
        <v>41709</v>
      </c>
      <c r="C6698" s="63" t="s">
        <v>95</v>
      </c>
      <c r="D6698" s="59">
        <v>8.725524534406695</v>
      </c>
      <c r="E6698" s="59">
        <v>21.028307460547605</v>
      </c>
      <c r="F6698" s="59">
        <v>12.30278292614091</v>
      </c>
      <c r="G6698" s="45"/>
    </row>
    <row r="6699" spans="2:7" s="40" customFormat="1">
      <c r="B6699" s="58">
        <v>41709</v>
      </c>
      <c r="C6699" s="63" t="s">
        <v>96</v>
      </c>
      <c r="D6699" s="59">
        <v>13.066813284454039</v>
      </c>
      <c r="E6699" s="59">
        <v>21.949087321317059</v>
      </c>
      <c r="F6699" s="59">
        <v>8.88227403686302</v>
      </c>
      <c r="G6699" s="45"/>
    </row>
    <row r="6700" spans="2:7" s="40" customFormat="1">
      <c r="B6700" s="58">
        <v>41709</v>
      </c>
      <c r="C6700" s="63" t="s">
        <v>97</v>
      </c>
      <c r="D6700" s="59">
        <v>16.548757579463118</v>
      </c>
      <c r="E6700" s="59">
        <v>32.366538640080918</v>
      </c>
      <c r="F6700" s="59">
        <v>15.817781060617801</v>
      </c>
      <c r="G6700" s="45"/>
    </row>
    <row r="6701" spans="2:7" s="40" customFormat="1">
      <c r="B6701" s="58">
        <v>41709</v>
      </c>
      <c r="C6701" s="63" t="s">
        <v>98</v>
      </c>
      <c r="D6701" s="59">
        <v>14.046622924890343</v>
      </c>
      <c r="E6701" s="59">
        <v>31.154287885751636</v>
      </c>
      <c r="F6701" s="59">
        <v>17.107664960861293</v>
      </c>
      <c r="G6701" s="45"/>
    </row>
    <row r="6702" spans="2:7" s="40" customFormat="1">
      <c r="B6702" s="58">
        <v>41709</v>
      </c>
      <c r="C6702" s="63" t="s">
        <v>99</v>
      </c>
      <c r="D6702" s="59">
        <v>19.966008519996176</v>
      </c>
      <c r="E6702" s="59">
        <v>43.023343339734645</v>
      </c>
      <c r="F6702" s="59">
        <v>23.057334819738468</v>
      </c>
      <c r="G6702" s="45"/>
    </row>
    <row r="6703" spans="2:7" s="40" customFormat="1">
      <c r="B6703" s="58">
        <v>41709</v>
      </c>
      <c r="C6703" s="63" t="s">
        <v>100</v>
      </c>
      <c r="D6703" s="59">
        <v>18.225501875355636</v>
      </c>
      <c r="E6703" s="59">
        <v>37.836949577597693</v>
      </c>
      <c r="F6703" s="59">
        <v>19.611447702242057</v>
      </c>
      <c r="G6703" s="45"/>
    </row>
    <row r="6704" spans="2:7" s="40" customFormat="1">
      <c r="B6704" s="58">
        <v>41709</v>
      </c>
      <c r="C6704" s="63" t="s">
        <v>101</v>
      </c>
      <c r="D6704" s="59">
        <v>16.212890688105016</v>
      </c>
      <c r="E6704" s="59">
        <v>37.155367207518104</v>
      </c>
      <c r="F6704" s="59">
        <v>20.942476519413088</v>
      </c>
      <c r="G6704" s="45"/>
    </row>
    <row r="6705" spans="2:7" s="40" customFormat="1">
      <c r="B6705" s="58">
        <v>41709</v>
      </c>
      <c r="C6705" s="63" t="s">
        <v>102</v>
      </c>
      <c r="D6705" s="59">
        <v>9.9129305643210675</v>
      </c>
      <c r="E6705" s="59">
        <v>28.654860836683113</v>
      </c>
      <c r="F6705" s="59">
        <v>18.741930272362048</v>
      </c>
      <c r="G6705" s="45"/>
    </row>
    <row r="6706" spans="2:7" s="40" customFormat="1">
      <c r="B6706" s="58">
        <v>41709</v>
      </c>
      <c r="C6706" s="63" t="s">
        <v>103</v>
      </c>
      <c r="D6706" s="59">
        <v>21.121206535632538</v>
      </c>
      <c r="E6706" s="59">
        <v>44.260949405693921</v>
      </c>
      <c r="F6706" s="59">
        <v>23.139742870061383</v>
      </c>
      <c r="G6706" s="45"/>
    </row>
    <row r="6707" spans="2:7" s="40" customFormat="1">
      <c r="B6707" s="58">
        <v>41709</v>
      </c>
      <c r="C6707" s="63" t="s">
        <v>104</v>
      </c>
      <c r="D6707" s="59">
        <v>14.516386344560495</v>
      </c>
      <c r="E6707" s="59">
        <v>37.298112471458019</v>
      </c>
      <c r="F6707" s="59">
        <v>22.781726126897524</v>
      </c>
      <c r="G6707" s="45"/>
    </row>
    <row r="6708" spans="2:7" s="40" customFormat="1">
      <c r="B6708" s="58">
        <v>41709</v>
      </c>
      <c r="C6708" s="63" t="s">
        <v>105</v>
      </c>
      <c r="D6708" s="59">
        <v>16.986937622807261</v>
      </c>
      <c r="E6708" s="59">
        <v>37.764460296837747</v>
      </c>
      <c r="F6708" s="59">
        <v>20.777522674030486</v>
      </c>
      <c r="G6708" s="45"/>
    </row>
    <row r="6709" spans="2:7" s="40" customFormat="1">
      <c r="B6709" s="58">
        <v>41709</v>
      </c>
      <c r="C6709" s="63" t="s">
        <v>106</v>
      </c>
      <c r="D6709" s="59">
        <v>18.314952857195671</v>
      </c>
      <c r="E6709" s="59">
        <v>46.754240579102451</v>
      </c>
      <c r="F6709" s="59">
        <v>28.43928772190678</v>
      </c>
      <c r="G6709" s="45"/>
    </row>
    <row r="6710" spans="2:7" s="40" customFormat="1">
      <c r="B6710" s="58">
        <v>41709</v>
      </c>
      <c r="C6710" s="63" t="s">
        <v>107</v>
      </c>
      <c r="D6710" s="59">
        <v>12.32994385407782</v>
      </c>
      <c r="E6710" s="59">
        <v>32.00398565998114</v>
      </c>
      <c r="F6710" s="59">
        <v>19.674041805903322</v>
      </c>
      <c r="G6710" s="45"/>
    </row>
    <row r="6711" spans="2:7" s="40" customFormat="1">
      <c r="B6711" s="58">
        <v>41709</v>
      </c>
      <c r="C6711" s="63" t="s">
        <v>108</v>
      </c>
      <c r="D6711" s="59">
        <v>31.549240174383776</v>
      </c>
      <c r="E6711" s="59">
        <v>58.593773815065475</v>
      </c>
      <c r="F6711" s="59">
        <v>27.044533640681699</v>
      </c>
      <c r="G6711" s="45"/>
    </row>
    <row r="6712" spans="2:7" s="40" customFormat="1">
      <c r="B6712" s="58">
        <v>41709</v>
      </c>
      <c r="C6712" s="63" t="s">
        <v>109</v>
      </c>
      <c r="D6712" s="59">
        <v>16.80341233026121</v>
      </c>
      <c r="E6712" s="59">
        <v>38.676901857597208</v>
      </c>
      <c r="F6712" s="59">
        <v>21.873489527335998</v>
      </c>
      <c r="G6712" s="45"/>
    </row>
    <row r="6713" spans="2:7" s="40" customFormat="1">
      <c r="B6713" s="58">
        <v>41709</v>
      </c>
      <c r="C6713" s="63" t="s">
        <v>110</v>
      </c>
      <c r="D6713" s="59">
        <v>21.646838195664714</v>
      </c>
      <c r="E6713" s="59">
        <v>47.006636912172304</v>
      </c>
      <c r="F6713" s="59">
        <v>25.359798716507591</v>
      </c>
      <c r="G6713" s="45"/>
    </row>
    <row r="6714" spans="2:7" s="40" customFormat="1">
      <c r="B6714" s="58">
        <v>41709</v>
      </c>
      <c r="C6714" s="63" t="s">
        <v>111</v>
      </c>
      <c r="D6714" s="59">
        <v>19.579443790836073</v>
      </c>
      <c r="E6714" s="59">
        <v>43.498149159014368</v>
      </c>
      <c r="F6714" s="59">
        <v>23.918705368178294</v>
      </c>
      <c r="G6714" s="45"/>
    </row>
    <row r="6715" spans="2:7" s="40" customFormat="1">
      <c r="B6715" s="58">
        <v>41709</v>
      </c>
      <c r="C6715" s="63" t="s">
        <v>112</v>
      </c>
      <c r="D6715" s="59">
        <v>17.620796459947467</v>
      </c>
      <c r="E6715" s="59">
        <v>43.63972087392429</v>
      </c>
      <c r="F6715" s="59">
        <v>26.018924413976823</v>
      </c>
      <c r="G6715" s="45"/>
    </row>
    <row r="6716" spans="2:7" s="40" customFormat="1">
      <c r="B6716" s="58">
        <v>41709</v>
      </c>
      <c r="C6716" s="63" t="s">
        <v>113</v>
      </c>
      <c r="D6716" s="59">
        <v>13.289353335790123</v>
      </c>
      <c r="E6716" s="59">
        <v>32.169830200181046</v>
      </c>
      <c r="F6716" s="59">
        <v>18.880476864390921</v>
      </c>
      <c r="G6716" s="45"/>
    </row>
    <row r="6717" spans="2:7" s="40" customFormat="1">
      <c r="B6717" s="58">
        <v>41709</v>
      </c>
      <c r="C6717" s="63" t="s">
        <v>114</v>
      </c>
      <c r="D6717" s="59">
        <v>25.871813079386026</v>
      </c>
      <c r="E6717" s="59">
        <v>50.042836397370522</v>
      </c>
      <c r="F6717" s="59">
        <v>24.171023317984496</v>
      </c>
      <c r="G6717" s="45"/>
    </row>
    <row r="6718" spans="2:7" s="40" customFormat="1">
      <c r="B6718" s="58">
        <v>41709</v>
      </c>
      <c r="C6718" s="63" t="s">
        <v>115</v>
      </c>
      <c r="D6718" s="59">
        <v>10.329359526541205</v>
      </c>
      <c r="E6718" s="59">
        <v>26.570829474624347</v>
      </c>
      <c r="F6718" s="59">
        <v>16.241469948083143</v>
      </c>
      <c r="G6718" s="45"/>
    </row>
    <row r="6719" spans="2:7" s="40" customFormat="1">
      <c r="B6719" s="58">
        <v>41709</v>
      </c>
      <c r="C6719" s="63" t="s">
        <v>116</v>
      </c>
      <c r="D6719" s="59">
        <v>10.895590115413382</v>
      </c>
      <c r="E6719" s="59">
        <v>28.10946295903344</v>
      </c>
      <c r="F6719" s="59">
        <v>17.213872843620059</v>
      </c>
      <c r="G6719" s="45"/>
    </row>
    <row r="6720" spans="2:7" s="40" customFormat="1">
      <c r="B6720" s="58">
        <v>41709</v>
      </c>
      <c r="C6720" s="63" t="s">
        <v>117</v>
      </c>
      <c r="D6720" s="59">
        <v>12.789808563153972</v>
      </c>
      <c r="E6720" s="59">
        <v>35.324303459079189</v>
      </c>
      <c r="F6720" s="59">
        <v>22.534494895925217</v>
      </c>
      <c r="G6720" s="45"/>
    </row>
    <row r="6721" spans="2:7" s="40" customFormat="1">
      <c r="B6721" s="58">
        <v>41709</v>
      </c>
      <c r="C6721" s="63" t="s">
        <v>118</v>
      </c>
      <c r="D6721" s="59">
        <v>18.504808560205745</v>
      </c>
      <c r="E6721" s="59">
        <v>44.532585136283771</v>
      </c>
      <c r="F6721" s="59">
        <v>26.027776576078026</v>
      </c>
      <c r="G6721" s="45"/>
    </row>
    <row r="6722" spans="2:7" s="40" customFormat="1">
      <c r="B6722" s="58">
        <v>41709</v>
      </c>
      <c r="C6722" s="63" t="s">
        <v>119</v>
      </c>
      <c r="D6722" s="59">
        <v>15.010993564970661</v>
      </c>
      <c r="E6722" s="59">
        <v>33.505644158740267</v>
      </c>
      <c r="F6722" s="59">
        <v>18.494650593769606</v>
      </c>
      <c r="G6722" s="45"/>
    </row>
    <row r="6723" spans="2:7" s="40" customFormat="1">
      <c r="B6723" s="58">
        <v>41709</v>
      </c>
      <c r="C6723" s="63" t="s">
        <v>120</v>
      </c>
      <c r="D6723" s="59">
        <v>9.7753205265990371</v>
      </c>
      <c r="E6723" s="59">
        <v>22.510814887526742</v>
      </c>
      <c r="F6723" s="59">
        <v>12.735494360927705</v>
      </c>
      <c r="G6723" s="45"/>
    </row>
    <row r="6724" spans="2:7" s="40" customFormat="1">
      <c r="B6724" s="58">
        <v>41709</v>
      </c>
      <c r="C6724" s="63" t="s">
        <v>121</v>
      </c>
      <c r="D6724" s="59">
        <v>8.7631459982527247</v>
      </c>
      <c r="E6724" s="59">
        <v>20.366253455188005</v>
      </c>
      <c r="F6724" s="59">
        <v>11.60310745693528</v>
      </c>
      <c r="G6724" s="45"/>
    </row>
    <row r="6725" spans="2:7" s="40" customFormat="1">
      <c r="B6725" s="58">
        <v>41709</v>
      </c>
      <c r="C6725" s="63" t="s">
        <v>122</v>
      </c>
      <c r="D6725" s="59">
        <v>8.4476397496506266</v>
      </c>
      <c r="E6725" s="59">
        <v>23.150769900036362</v>
      </c>
      <c r="F6725" s="59">
        <v>14.703130150385736</v>
      </c>
      <c r="G6725" s="45"/>
    </row>
    <row r="6726" spans="2:7" s="40" customFormat="1">
      <c r="B6726" s="58">
        <v>41709</v>
      </c>
      <c r="C6726" s="63" t="s">
        <v>123</v>
      </c>
      <c r="D6726" s="59">
        <v>8.2083242964865519</v>
      </c>
      <c r="E6726" s="59">
        <v>17.181921103349879</v>
      </c>
      <c r="F6726" s="59">
        <v>8.9735968068633269</v>
      </c>
      <c r="G6726" s="45"/>
    </row>
    <row r="6727" spans="2:7" s="40" customFormat="1">
      <c r="B6727" s="58">
        <v>41709</v>
      </c>
      <c r="C6727" s="63" t="s">
        <v>124</v>
      </c>
      <c r="D6727" s="59">
        <v>10.843063354827374</v>
      </c>
      <c r="E6727" s="59">
        <v>19.619801488558444</v>
      </c>
      <c r="F6727" s="59">
        <v>8.7767381337310706</v>
      </c>
      <c r="G6727" s="45"/>
    </row>
    <row r="6728" spans="2:7" s="40" customFormat="1">
      <c r="B6728" s="58">
        <v>41709</v>
      </c>
      <c r="C6728" s="63" t="s">
        <v>125</v>
      </c>
      <c r="D6728" s="59">
        <v>4.6595708763774493</v>
      </c>
      <c r="E6728" s="59">
        <v>11.581411284613178</v>
      </c>
      <c r="F6728" s="59">
        <v>6.9218404082357292</v>
      </c>
      <c r="G6728" s="45"/>
    </row>
    <row r="6729" spans="2:7" s="40" customFormat="1">
      <c r="B6729" s="58">
        <v>41710</v>
      </c>
      <c r="C6729" s="75">
        <v>0</v>
      </c>
      <c r="D6729" s="59">
        <v>7.8931372702524563</v>
      </c>
      <c r="E6729" s="59">
        <v>16.446109288610316</v>
      </c>
      <c r="F6729" s="59">
        <v>8.5529720183578597</v>
      </c>
      <c r="G6729" s="45"/>
    </row>
    <row r="6730" spans="2:7" s="40" customFormat="1">
      <c r="B6730" s="58">
        <v>41710</v>
      </c>
      <c r="C6730" s="63" t="s">
        <v>31</v>
      </c>
      <c r="D6730" s="59">
        <v>5.5525352083817276</v>
      </c>
      <c r="E6730" s="59">
        <v>10.975099504593539</v>
      </c>
      <c r="F6730" s="59">
        <v>5.422564296211811</v>
      </c>
      <c r="G6730" s="45"/>
    </row>
    <row r="6731" spans="2:7" s="40" customFormat="1">
      <c r="B6731" s="58">
        <v>41710</v>
      </c>
      <c r="C6731" s="63" t="s">
        <v>32</v>
      </c>
      <c r="D6731" s="59">
        <v>5.3566804971136674</v>
      </c>
      <c r="E6731" s="59">
        <v>10.346894316043908</v>
      </c>
      <c r="F6731" s="59">
        <v>4.9902138189302407</v>
      </c>
      <c r="G6731" s="45"/>
    </row>
    <row r="6732" spans="2:7" s="40" customFormat="1">
      <c r="B6732" s="58">
        <v>41710</v>
      </c>
      <c r="C6732" s="63" t="s">
        <v>33</v>
      </c>
      <c r="D6732" s="59">
        <v>3.4514326107790745</v>
      </c>
      <c r="E6732" s="59">
        <v>9.5453129240143806</v>
      </c>
      <c r="F6732" s="59">
        <v>6.0938803132353065</v>
      </c>
      <c r="G6732" s="45"/>
    </row>
    <row r="6733" spans="2:7" s="40" customFormat="1">
      <c r="B6733" s="58">
        <v>41710</v>
      </c>
      <c r="C6733" s="63" t="s">
        <v>34</v>
      </c>
      <c r="D6733" s="59">
        <v>4.1265664330792848</v>
      </c>
      <c r="E6733" s="59">
        <v>13.001789435992345</v>
      </c>
      <c r="F6733" s="59">
        <v>8.8752230029130601</v>
      </c>
      <c r="G6733" s="45"/>
    </row>
    <row r="6734" spans="2:7" s="40" customFormat="1">
      <c r="B6734" s="58">
        <v>41710</v>
      </c>
      <c r="C6734" s="63" t="s">
        <v>35</v>
      </c>
      <c r="D6734" s="59">
        <v>4.0613269964912657</v>
      </c>
      <c r="E6734" s="59">
        <v>9.4914728246344122</v>
      </c>
      <c r="F6734" s="59">
        <v>5.4301458281431465</v>
      </c>
      <c r="G6734" s="45"/>
    </row>
    <row r="6735" spans="2:7" s="40" customFormat="1">
      <c r="B6735" s="58">
        <v>41710</v>
      </c>
      <c r="C6735" s="63" t="s">
        <v>36</v>
      </c>
      <c r="D6735" s="59">
        <v>6.3697807941319837</v>
      </c>
      <c r="E6735" s="59">
        <v>10.575159835993773</v>
      </c>
      <c r="F6735" s="59">
        <v>4.2053790418617893</v>
      </c>
      <c r="G6735" s="45"/>
    </row>
    <row r="6736" spans="2:7" s="40" customFormat="1">
      <c r="B6736" s="58">
        <v>41710</v>
      </c>
      <c r="C6736" s="63" t="s">
        <v>37</v>
      </c>
      <c r="D6736" s="59">
        <v>7.9052341160784634</v>
      </c>
      <c r="E6736" s="59">
        <v>13.284194098352179</v>
      </c>
      <c r="F6736" s="59">
        <v>5.3789599822737157</v>
      </c>
      <c r="G6736" s="45"/>
    </row>
    <row r="6737" spans="2:7" s="40" customFormat="1">
      <c r="B6737" s="58">
        <v>41710</v>
      </c>
      <c r="C6737" s="63" t="s">
        <v>38</v>
      </c>
      <c r="D6737" s="59">
        <v>10.573209556057297</v>
      </c>
      <c r="E6737" s="59">
        <v>17.477798556599708</v>
      </c>
      <c r="F6737" s="59">
        <v>6.904589000542412</v>
      </c>
      <c r="G6737" s="45"/>
    </row>
    <row r="6738" spans="2:7" s="40" customFormat="1">
      <c r="B6738" s="58">
        <v>41710</v>
      </c>
      <c r="C6738" s="63" t="s">
        <v>39</v>
      </c>
      <c r="D6738" s="59">
        <v>1.0453659189123268</v>
      </c>
      <c r="E6738" s="59">
        <v>4.8327556856771547</v>
      </c>
      <c r="F6738" s="59">
        <v>3.7873897667648277</v>
      </c>
      <c r="G6738" s="45"/>
    </row>
    <row r="6739" spans="2:7" s="40" customFormat="1">
      <c r="B6739" s="58">
        <v>41710</v>
      </c>
      <c r="C6739" s="63" t="s">
        <v>40</v>
      </c>
      <c r="D6739" s="59">
        <v>4.0291025569012566</v>
      </c>
      <c r="E6739" s="59">
        <v>5.9706168196864855</v>
      </c>
      <c r="F6739" s="59">
        <v>1.9415142627852289</v>
      </c>
      <c r="G6739" s="45"/>
    </row>
    <row r="6740" spans="2:7" s="40" customFormat="1">
      <c r="B6740" s="58">
        <v>41710</v>
      </c>
      <c r="C6740" s="63" t="s">
        <v>41</v>
      </c>
      <c r="D6740" s="59">
        <v>2.3303967454527266</v>
      </c>
      <c r="E6740" s="59">
        <v>5.428913805296804</v>
      </c>
      <c r="F6740" s="59">
        <v>3.0985170598440774</v>
      </c>
      <c r="G6740" s="45"/>
    </row>
    <row r="6741" spans="2:7" s="40" customFormat="1">
      <c r="B6741" s="58">
        <v>41710</v>
      </c>
      <c r="C6741" s="63" t="s">
        <v>42</v>
      </c>
      <c r="D6741" s="59">
        <v>8.3743657563566121</v>
      </c>
      <c r="E6741" s="59">
        <v>18.757713904698956</v>
      </c>
      <c r="F6741" s="59">
        <v>10.383348148342344</v>
      </c>
      <c r="G6741" s="45"/>
    </row>
    <row r="6742" spans="2:7" s="40" customFormat="1">
      <c r="B6742" s="58">
        <v>41710</v>
      </c>
      <c r="C6742" s="63" t="s">
        <v>43</v>
      </c>
      <c r="D6742" s="59">
        <v>5.8371367555058216</v>
      </c>
      <c r="E6742" s="59">
        <v>11.421708438073276</v>
      </c>
      <c r="F6742" s="59">
        <v>5.5845716825674545</v>
      </c>
      <c r="G6742" s="45"/>
    </row>
    <row r="6743" spans="2:7" s="40" customFormat="1">
      <c r="B6743" s="58">
        <v>41710</v>
      </c>
      <c r="C6743" s="63" t="s">
        <v>44</v>
      </c>
      <c r="D6743" s="59">
        <v>7.2094570880462499</v>
      </c>
      <c r="E6743" s="59">
        <v>9.8830937745541831</v>
      </c>
      <c r="F6743" s="59">
        <v>2.6736366865079333</v>
      </c>
      <c r="G6743" s="45"/>
    </row>
    <row r="6744" spans="2:7" s="40" customFormat="1">
      <c r="B6744" s="58">
        <v>41710</v>
      </c>
      <c r="C6744" s="63" t="s">
        <v>45</v>
      </c>
      <c r="D6744" s="59">
        <v>6.3601434602419848</v>
      </c>
      <c r="E6744" s="59">
        <v>8.0843391420352422</v>
      </c>
      <c r="F6744" s="59">
        <v>1.7241956817932573</v>
      </c>
      <c r="G6744" s="45"/>
    </row>
    <row r="6745" spans="2:7" s="40" customFormat="1">
      <c r="B6745" s="58">
        <v>41710</v>
      </c>
      <c r="C6745" s="63" t="s">
        <v>46</v>
      </c>
      <c r="D6745" s="59">
        <v>9.4859692471209627</v>
      </c>
      <c r="E6745" s="59">
        <v>16.429052468590331</v>
      </c>
      <c r="F6745" s="59">
        <v>6.9430832214693687</v>
      </c>
      <c r="G6745" s="45"/>
    </row>
    <row r="6746" spans="2:7" s="40" customFormat="1">
      <c r="B6746" s="58">
        <v>41710</v>
      </c>
      <c r="C6746" s="63" t="s">
        <v>47</v>
      </c>
      <c r="D6746" s="59">
        <v>1.0782221378943371</v>
      </c>
      <c r="E6746" s="59">
        <v>5.7220922668766327</v>
      </c>
      <c r="F6746" s="59">
        <v>4.6438701289822957</v>
      </c>
      <c r="G6746" s="45"/>
    </row>
    <row r="6747" spans="2:7" s="40" customFormat="1">
      <c r="B6747" s="58">
        <v>41710</v>
      </c>
      <c r="C6747" s="63" t="s">
        <v>48</v>
      </c>
      <c r="D6747" s="59">
        <v>5.2932061864456541</v>
      </c>
      <c r="E6747" s="59">
        <v>11.747834899873087</v>
      </c>
      <c r="F6747" s="59">
        <v>6.4546287134274332</v>
      </c>
      <c r="G6747" s="45"/>
    </row>
    <row r="6748" spans="2:7" s="40" customFormat="1">
      <c r="B6748" s="58">
        <v>41710</v>
      </c>
      <c r="C6748" s="63" t="s">
        <v>49</v>
      </c>
      <c r="D6748" s="59">
        <v>9.4103500049309403</v>
      </c>
      <c r="E6748" s="59">
        <v>17.665412173389605</v>
      </c>
      <c r="F6748" s="59">
        <v>8.2550621684586645</v>
      </c>
      <c r="G6748" s="45"/>
    </row>
    <row r="6749" spans="2:7" s="40" customFormat="1">
      <c r="B6749" s="58">
        <v>41710</v>
      </c>
      <c r="C6749" s="63" t="s">
        <v>50</v>
      </c>
      <c r="D6749" s="59">
        <v>14.616858472704568</v>
      </c>
      <c r="E6749" s="59">
        <v>29.294752581852762</v>
      </c>
      <c r="F6749" s="59">
        <v>14.677894109148195</v>
      </c>
      <c r="G6749" s="45"/>
    </row>
    <row r="6750" spans="2:7" s="40" customFormat="1">
      <c r="B6750" s="58">
        <v>41710</v>
      </c>
      <c r="C6750" s="63" t="s">
        <v>51</v>
      </c>
      <c r="D6750" s="59">
        <v>10.892084898003404</v>
      </c>
      <c r="E6750" s="59">
        <v>26.000497303584705</v>
      </c>
      <c r="F6750" s="59">
        <v>15.108412405581301</v>
      </c>
      <c r="G6750" s="45"/>
    </row>
    <row r="6751" spans="2:7" s="40" customFormat="1">
      <c r="B6751" s="58">
        <v>41710</v>
      </c>
      <c r="C6751" s="63" t="s">
        <v>52</v>
      </c>
      <c r="D6751" s="59">
        <v>13.909496402046349</v>
      </c>
      <c r="E6751" s="59">
        <v>29.284942070002771</v>
      </c>
      <c r="F6751" s="59">
        <v>15.375445667956422</v>
      </c>
      <c r="G6751" s="45"/>
    </row>
    <row r="6752" spans="2:7" s="40" customFormat="1">
      <c r="B6752" s="58">
        <v>41710</v>
      </c>
      <c r="C6752" s="63" t="s">
        <v>53</v>
      </c>
      <c r="D6752" s="59">
        <v>14.955486244766677</v>
      </c>
      <c r="E6752" s="59">
        <v>31.323081831781568</v>
      </c>
      <c r="F6752" s="59">
        <v>16.36759558701489</v>
      </c>
      <c r="G6752" s="45"/>
    </row>
    <row r="6753" spans="2:7" s="40" customFormat="1">
      <c r="B6753" s="58">
        <v>41710</v>
      </c>
      <c r="C6753" s="63" t="s">
        <v>54</v>
      </c>
      <c r="D6753" s="59">
        <v>40.804425211344764</v>
      </c>
      <c r="E6753" s="59">
        <v>63.004937181452938</v>
      </c>
      <c r="F6753" s="59">
        <v>22.200511970108174</v>
      </c>
      <c r="G6753" s="45"/>
    </row>
    <row r="6754" spans="2:7" s="40" customFormat="1">
      <c r="B6754" s="58">
        <v>41710</v>
      </c>
      <c r="C6754" s="63" t="s">
        <v>55</v>
      </c>
      <c r="D6754" s="59">
        <v>24.073611968907532</v>
      </c>
      <c r="E6754" s="59">
        <v>45.685612980573119</v>
      </c>
      <c r="F6754" s="59">
        <v>21.612001011665587</v>
      </c>
      <c r="G6754" s="45"/>
    </row>
    <row r="6755" spans="2:7" s="40" customFormat="1">
      <c r="B6755" s="58">
        <v>41710</v>
      </c>
      <c r="C6755" s="63" t="s">
        <v>56</v>
      </c>
      <c r="D6755" s="59">
        <v>37.560012675835758</v>
      </c>
      <c r="E6755" s="59">
        <v>68.979440229759419</v>
      </c>
      <c r="F6755" s="59">
        <v>31.419427553923661</v>
      </c>
      <c r="G6755" s="45"/>
    </row>
    <row r="6756" spans="2:7" s="40" customFormat="1">
      <c r="B6756" s="58">
        <v>41710</v>
      </c>
      <c r="C6756" s="63" t="s">
        <v>57</v>
      </c>
      <c r="D6756" s="59">
        <v>23.835006850975464</v>
      </c>
      <c r="E6756" s="59">
        <v>46.695260934452527</v>
      </c>
      <c r="F6756" s="59">
        <v>22.860254083477063</v>
      </c>
      <c r="G6756" s="45"/>
    </row>
    <row r="6757" spans="2:7" s="40" customFormat="1">
      <c r="B6757" s="58">
        <v>41710</v>
      </c>
      <c r="C6757" s="63" t="s">
        <v>58</v>
      </c>
      <c r="D6757" s="59">
        <v>29.271509565767165</v>
      </c>
      <c r="E6757" s="59">
        <v>52.38675819257918</v>
      </c>
      <c r="F6757" s="59">
        <v>23.115248626812015</v>
      </c>
      <c r="G6757" s="45"/>
    </row>
    <row r="6758" spans="2:7" s="40" customFormat="1">
      <c r="B6758" s="58">
        <v>41710</v>
      </c>
      <c r="C6758" s="63" t="s">
        <v>59</v>
      </c>
      <c r="D6758" s="59">
        <v>41.015869646742843</v>
      </c>
      <c r="E6758" s="59">
        <v>71.096787379478187</v>
      </c>
      <c r="F6758" s="59">
        <v>30.080917732735344</v>
      </c>
      <c r="G6758" s="45"/>
    </row>
    <row r="6759" spans="2:7" s="40" customFormat="1">
      <c r="B6759" s="58">
        <v>41710</v>
      </c>
      <c r="C6759" s="63" t="s">
        <v>60</v>
      </c>
      <c r="D6759" s="59">
        <v>42.966832589533453</v>
      </c>
      <c r="E6759" s="59">
        <v>74.707676851836055</v>
      </c>
      <c r="F6759" s="59">
        <v>31.740844262302602</v>
      </c>
      <c r="G6759" s="45"/>
    </row>
    <row r="6760" spans="2:7" s="40" customFormat="1">
      <c r="B6760" s="58">
        <v>41710</v>
      </c>
      <c r="C6760" s="63" t="s">
        <v>61</v>
      </c>
      <c r="D6760" s="59">
        <v>55.27851732798932</v>
      </c>
      <c r="E6760" s="59">
        <v>86.828059574948924</v>
      </c>
      <c r="F6760" s="59">
        <v>31.549542246959604</v>
      </c>
      <c r="G6760" s="45"/>
    </row>
    <row r="6761" spans="2:7" s="40" customFormat="1">
      <c r="B6761" s="58">
        <v>41710</v>
      </c>
      <c r="C6761" s="63" t="s">
        <v>62</v>
      </c>
      <c r="D6761" s="59">
        <v>79.335230348156855</v>
      </c>
      <c r="E6761" s="59">
        <v>126.72132556082548</v>
      </c>
      <c r="F6761" s="59">
        <v>47.386095212668621</v>
      </c>
      <c r="G6761" s="45"/>
    </row>
    <row r="6762" spans="2:7" s="40" customFormat="1">
      <c r="B6762" s="58">
        <v>41710</v>
      </c>
      <c r="C6762" s="63" t="s">
        <v>63</v>
      </c>
      <c r="D6762" s="59">
        <v>54.213228774640989</v>
      </c>
      <c r="E6762" s="59">
        <v>94.527744918344411</v>
      </c>
      <c r="F6762" s="59">
        <v>40.314516143703422</v>
      </c>
      <c r="G6762" s="45"/>
    </row>
    <row r="6763" spans="2:7" s="40" customFormat="1">
      <c r="B6763" s="58">
        <v>41710</v>
      </c>
      <c r="C6763" s="63" t="s">
        <v>64</v>
      </c>
      <c r="D6763" s="59">
        <v>54.802752995677174</v>
      </c>
      <c r="E6763" s="59">
        <v>89.217544040847528</v>
      </c>
      <c r="F6763" s="59">
        <v>34.414791045170354</v>
      </c>
      <c r="G6763" s="45"/>
    </row>
    <row r="6764" spans="2:7" s="40" customFormat="1">
      <c r="B6764" s="58">
        <v>41710</v>
      </c>
      <c r="C6764" s="63" t="s">
        <v>65</v>
      </c>
      <c r="D6764" s="59">
        <v>51.404580095276117</v>
      </c>
      <c r="E6764" s="59">
        <v>79.711799012773128</v>
      </c>
      <c r="F6764" s="59">
        <v>28.307218917497011</v>
      </c>
      <c r="G6764" s="45"/>
    </row>
    <row r="6765" spans="2:7" s="40" customFormat="1">
      <c r="B6765" s="58">
        <v>41710</v>
      </c>
      <c r="C6765" s="63" t="s">
        <v>66</v>
      </c>
      <c r="D6765" s="59">
        <v>49.531650439443531</v>
      </c>
      <c r="E6765" s="59">
        <v>84.06040101965057</v>
      </c>
      <c r="F6765" s="59">
        <v>34.528750580207038</v>
      </c>
      <c r="G6765" s="45"/>
    </row>
    <row r="6766" spans="2:7" s="40" customFormat="1">
      <c r="B6766" s="58">
        <v>41710</v>
      </c>
      <c r="C6766" s="63" t="s">
        <v>67</v>
      </c>
      <c r="D6766" s="59">
        <v>38.5823594713181</v>
      </c>
      <c r="E6766" s="59">
        <v>71.106762831398186</v>
      </c>
      <c r="F6766" s="59">
        <v>32.524403360080086</v>
      </c>
      <c r="G6766" s="45"/>
    </row>
    <row r="6767" spans="2:7" s="40" customFormat="1">
      <c r="B6767" s="58">
        <v>41710</v>
      </c>
      <c r="C6767" s="63" t="s">
        <v>68</v>
      </c>
      <c r="D6767" s="59">
        <v>38.517825609002088</v>
      </c>
      <c r="E6767" s="59">
        <v>66.077652005611142</v>
      </c>
      <c r="F6767" s="59">
        <v>27.559826396609054</v>
      </c>
      <c r="G6767" s="45"/>
    </row>
    <row r="6768" spans="2:7" s="40" customFormat="1">
      <c r="B6768" s="58">
        <v>41710</v>
      </c>
      <c r="C6768" s="63" t="s">
        <v>69</v>
      </c>
      <c r="D6768" s="59">
        <v>54.743361684305178</v>
      </c>
      <c r="E6768" s="59">
        <v>93.128299284145243</v>
      </c>
      <c r="F6768" s="59">
        <v>38.384937599840065</v>
      </c>
      <c r="G6768" s="45"/>
    </row>
    <row r="6769" spans="2:7" s="40" customFormat="1">
      <c r="B6769" s="58">
        <v>41710</v>
      </c>
      <c r="C6769" s="63" t="s">
        <v>70</v>
      </c>
      <c r="D6769" s="59">
        <v>31.818094805209988</v>
      </c>
      <c r="E6769" s="59">
        <v>62.133602116153469</v>
      </c>
      <c r="F6769" s="59">
        <v>30.315507310943481</v>
      </c>
      <c r="G6769" s="45"/>
    </row>
    <row r="6770" spans="2:7" s="40" customFormat="1">
      <c r="B6770" s="58">
        <v>41710</v>
      </c>
      <c r="C6770" s="63" t="s">
        <v>71</v>
      </c>
      <c r="D6770" s="59">
        <v>32.788609186732295</v>
      </c>
      <c r="E6770" s="59">
        <v>54.632125485367879</v>
      </c>
      <c r="F6770" s="59">
        <v>21.843516298635585</v>
      </c>
      <c r="G6770" s="45"/>
    </row>
    <row r="6771" spans="2:7" s="40" customFormat="1">
      <c r="B6771" s="58">
        <v>41710</v>
      </c>
      <c r="C6771" s="63" t="s">
        <v>72</v>
      </c>
      <c r="D6771" s="59">
        <v>48.688170892023287</v>
      </c>
      <c r="E6771" s="59">
        <v>77.477280081614452</v>
      </c>
      <c r="F6771" s="59">
        <v>28.789109189591166</v>
      </c>
      <c r="G6771" s="45"/>
    </row>
    <row r="6772" spans="2:7" s="40" customFormat="1">
      <c r="B6772" s="58">
        <v>41710</v>
      </c>
      <c r="C6772" s="63" t="s">
        <v>73</v>
      </c>
      <c r="D6772" s="59">
        <v>40.668805532340777</v>
      </c>
      <c r="E6772" s="59">
        <v>66.690610981780793</v>
      </c>
      <c r="F6772" s="59">
        <v>26.021805449440016</v>
      </c>
      <c r="G6772" s="45"/>
    </row>
    <row r="6773" spans="2:7" s="40" customFormat="1">
      <c r="B6773" s="58">
        <v>41710</v>
      </c>
      <c r="C6773" s="63" t="s">
        <v>74</v>
      </c>
      <c r="D6773" s="59">
        <v>36.899138166783594</v>
      </c>
      <c r="E6773" s="59">
        <v>63.504106242972668</v>
      </c>
      <c r="F6773" s="59">
        <v>26.604968076189074</v>
      </c>
      <c r="G6773" s="45"/>
    </row>
    <row r="6774" spans="2:7" s="40" customFormat="1">
      <c r="B6774" s="58">
        <v>41710</v>
      </c>
      <c r="C6774" s="63" t="s">
        <v>75</v>
      </c>
      <c r="D6774" s="59">
        <v>31.145906826909783</v>
      </c>
      <c r="E6774" s="59">
        <v>52.185525439489325</v>
      </c>
      <c r="F6774" s="59">
        <v>21.039618612579542</v>
      </c>
      <c r="G6774" s="45"/>
    </row>
    <row r="6775" spans="2:7" s="40" customFormat="1">
      <c r="B6775" s="58">
        <v>41710</v>
      </c>
      <c r="C6775" s="63" t="s">
        <v>76</v>
      </c>
      <c r="D6775" s="59">
        <v>21.741582015516833</v>
      </c>
      <c r="E6775" s="59">
        <v>42.959209852274753</v>
      </c>
      <c r="F6775" s="59">
        <v>21.21762783675792</v>
      </c>
      <c r="G6775" s="45"/>
    </row>
    <row r="6776" spans="2:7" s="40" customFormat="1">
      <c r="B6776" s="58">
        <v>41710</v>
      </c>
      <c r="C6776" s="63" t="s">
        <v>77</v>
      </c>
      <c r="D6776" s="59">
        <v>25.42567358262599</v>
      </c>
      <c r="E6776" s="59">
        <v>40.184155257536382</v>
      </c>
      <c r="F6776" s="59">
        <v>14.758481674910392</v>
      </c>
      <c r="G6776" s="45"/>
    </row>
    <row r="6777" spans="2:7" s="40" customFormat="1">
      <c r="B6777" s="58">
        <v>41710</v>
      </c>
      <c r="C6777" s="63" t="s">
        <v>78</v>
      </c>
      <c r="D6777" s="59">
        <v>21.88421248555888</v>
      </c>
      <c r="E6777" s="59">
        <v>40.314978077636304</v>
      </c>
      <c r="F6777" s="59">
        <v>18.430765592077424</v>
      </c>
      <c r="G6777" s="45"/>
    </row>
    <row r="6778" spans="2:7" s="40" customFormat="1">
      <c r="B6778" s="58">
        <v>41710</v>
      </c>
      <c r="C6778" s="63" t="s">
        <v>79</v>
      </c>
      <c r="D6778" s="59">
        <v>23.813769278777492</v>
      </c>
      <c r="E6778" s="59">
        <v>42.462674043655042</v>
      </c>
      <c r="F6778" s="59">
        <v>18.64890476487755</v>
      </c>
      <c r="G6778" s="45"/>
    </row>
    <row r="6779" spans="2:7" s="40" customFormat="1">
      <c r="B6779" s="58">
        <v>41710</v>
      </c>
      <c r="C6779" s="63" t="s">
        <v>80</v>
      </c>
      <c r="D6779" s="59">
        <v>28.141187764788853</v>
      </c>
      <c r="E6779" s="59">
        <v>46.649036376152587</v>
      </c>
      <c r="F6779" s="59">
        <v>18.507848611363734</v>
      </c>
      <c r="G6779" s="45"/>
    </row>
    <row r="6780" spans="2:7" s="40" customFormat="1">
      <c r="B6780" s="58">
        <v>41710</v>
      </c>
      <c r="C6780" s="63" t="s">
        <v>81</v>
      </c>
      <c r="D6780" s="59">
        <v>20.163568725306344</v>
      </c>
      <c r="E6780" s="59">
        <v>39.35200395127687</v>
      </c>
      <c r="F6780" s="59">
        <v>19.188435225970526</v>
      </c>
      <c r="G6780" s="45"/>
    </row>
    <row r="6781" spans="2:7" s="40" customFormat="1">
      <c r="B6781" s="58">
        <v>41710</v>
      </c>
      <c r="C6781" s="63" t="s">
        <v>82</v>
      </c>
      <c r="D6781" s="59">
        <v>27.379454537640612</v>
      </c>
      <c r="E6781" s="59">
        <v>46.466324935822691</v>
      </c>
      <c r="F6781" s="59">
        <v>19.086870398182079</v>
      </c>
      <c r="G6781" s="45"/>
    </row>
    <row r="6782" spans="2:7" s="40" customFormat="1">
      <c r="B6782" s="58">
        <v>41710</v>
      </c>
      <c r="C6782" s="63" t="s">
        <v>83</v>
      </c>
      <c r="D6782" s="59">
        <v>29.930582883773422</v>
      </c>
      <c r="E6782" s="59">
        <v>51.715703278449602</v>
      </c>
      <c r="F6782" s="59">
        <v>21.785120394676181</v>
      </c>
      <c r="G6782" s="45"/>
    </row>
    <row r="6783" spans="2:7" s="40" customFormat="1">
      <c r="B6783" s="58">
        <v>41710</v>
      </c>
      <c r="C6783" s="63" t="s">
        <v>84</v>
      </c>
      <c r="D6783" s="59">
        <v>38.923687461234259</v>
      </c>
      <c r="E6783" s="59">
        <v>61.563261580273824</v>
      </c>
      <c r="F6783" s="59">
        <v>22.639574119039565</v>
      </c>
      <c r="G6783" s="45"/>
    </row>
    <row r="6784" spans="2:7" s="40" customFormat="1">
      <c r="B6784" s="58">
        <v>41710</v>
      </c>
      <c r="C6784" s="63" t="s">
        <v>85</v>
      </c>
      <c r="D6784" s="59">
        <v>32.471631840880228</v>
      </c>
      <c r="E6784" s="59">
        <v>77.310584078014557</v>
      </c>
      <c r="F6784" s="59">
        <v>44.838952237134329</v>
      </c>
      <c r="G6784" s="45"/>
    </row>
    <row r="6785" spans="2:7" s="40" customFormat="1">
      <c r="B6785" s="58">
        <v>41710</v>
      </c>
      <c r="C6785" s="63" t="s">
        <v>86</v>
      </c>
      <c r="D6785" s="59">
        <v>25.790385623556123</v>
      </c>
      <c r="E6785" s="59">
        <v>43.454753971724465</v>
      </c>
      <c r="F6785" s="59">
        <v>17.664368348168342</v>
      </c>
      <c r="G6785" s="45"/>
    </row>
    <row r="6786" spans="2:7" s="40" customFormat="1">
      <c r="B6786" s="58">
        <v>41710</v>
      </c>
      <c r="C6786" s="63" t="s">
        <v>87</v>
      </c>
      <c r="D6786" s="59">
        <v>27.872973878690782</v>
      </c>
      <c r="E6786" s="59">
        <v>49.159933331851114</v>
      </c>
      <c r="F6786" s="59">
        <v>21.286959453160332</v>
      </c>
      <c r="G6786" s="45"/>
    </row>
    <row r="6787" spans="2:7" s="40" customFormat="1">
      <c r="B6787" s="58">
        <v>41710</v>
      </c>
      <c r="C6787" s="63" t="s">
        <v>88</v>
      </c>
      <c r="D6787" s="59">
        <v>29.454212005157281</v>
      </c>
      <c r="E6787" s="59">
        <v>51.96967353220947</v>
      </c>
      <c r="F6787" s="59">
        <v>22.515461527052189</v>
      </c>
      <c r="G6787" s="45"/>
    </row>
    <row r="6788" spans="2:7" s="40" customFormat="1">
      <c r="B6788" s="58">
        <v>41710</v>
      </c>
      <c r="C6788" s="63" t="s">
        <v>89</v>
      </c>
      <c r="D6788" s="59">
        <v>35.777511029615276</v>
      </c>
      <c r="E6788" s="59">
        <v>56.916032483806553</v>
      </c>
      <c r="F6788" s="59">
        <v>21.138521454191277</v>
      </c>
      <c r="G6788" s="45"/>
    </row>
    <row r="6789" spans="2:7" s="40" customFormat="1">
      <c r="B6789" s="58">
        <v>41710</v>
      </c>
      <c r="C6789" s="63" t="s">
        <v>90</v>
      </c>
      <c r="D6789" s="59">
        <v>23.754082549837488</v>
      </c>
      <c r="E6789" s="59">
        <v>38.620721127067313</v>
      </c>
      <c r="F6789" s="59">
        <v>14.866638577229825</v>
      </c>
      <c r="G6789" s="45"/>
    </row>
    <row r="6790" spans="2:7" s="40" customFormat="1">
      <c r="B6790" s="58">
        <v>41710</v>
      </c>
      <c r="C6790" s="63" t="s">
        <v>91</v>
      </c>
      <c r="D6790" s="59">
        <v>32.192444933564154</v>
      </c>
      <c r="E6790" s="59">
        <v>56.961410521566542</v>
      </c>
      <c r="F6790" s="59">
        <v>24.768965588002388</v>
      </c>
      <c r="G6790" s="45"/>
    </row>
    <row r="6791" spans="2:7" s="40" customFormat="1">
      <c r="B6791" s="58">
        <v>41710</v>
      </c>
      <c r="C6791" s="63" t="s">
        <v>92</v>
      </c>
      <c r="D6791" s="59">
        <v>31.364607679491893</v>
      </c>
      <c r="E6791" s="59">
        <v>52.287847237079284</v>
      </c>
      <c r="F6791" s="59">
        <v>20.92323955758739</v>
      </c>
      <c r="G6791" s="45"/>
    </row>
    <row r="6792" spans="2:7" s="40" customFormat="1">
      <c r="B6792" s="58">
        <v>41710</v>
      </c>
      <c r="C6792" s="63" t="s">
        <v>93</v>
      </c>
      <c r="D6792" s="59">
        <v>20.64854503912251</v>
      </c>
      <c r="E6792" s="59">
        <v>36.87653946797834</v>
      </c>
      <c r="F6792" s="59">
        <v>16.22799442885583</v>
      </c>
      <c r="G6792" s="45"/>
    </row>
    <row r="6793" spans="2:7" s="40" customFormat="1">
      <c r="B6793" s="58">
        <v>41710</v>
      </c>
      <c r="C6793" s="63" t="s">
        <v>94</v>
      </c>
      <c r="D6793" s="59">
        <v>35.072766534765066</v>
      </c>
      <c r="E6793" s="59">
        <v>61.075127492994127</v>
      </c>
      <c r="F6793" s="59">
        <v>26.002360958229062</v>
      </c>
      <c r="G6793" s="45"/>
    </row>
    <row r="6794" spans="2:7" s="40" customFormat="1">
      <c r="B6794" s="58">
        <v>41710</v>
      </c>
      <c r="C6794" s="63" t="s">
        <v>95</v>
      </c>
      <c r="D6794" s="59">
        <v>44.9839584752742</v>
      </c>
      <c r="E6794" s="59">
        <v>71.065751964438263</v>
      </c>
      <c r="F6794" s="59">
        <v>26.081793489164063</v>
      </c>
      <c r="G6794" s="45"/>
    </row>
    <row r="6795" spans="2:7" s="40" customFormat="1">
      <c r="B6795" s="58">
        <v>41710</v>
      </c>
      <c r="C6795" s="63" t="s">
        <v>96</v>
      </c>
      <c r="D6795" s="59">
        <v>34.834436600320998</v>
      </c>
      <c r="E6795" s="59">
        <v>64.320405305462216</v>
      </c>
      <c r="F6795" s="59">
        <v>29.485968705141218</v>
      </c>
      <c r="G6795" s="45"/>
    </row>
    <row r="6796" spans="2:7" s="40" customFormat="1">
      <c r="B6796" s="58">
        <v>41710</v>
      </c>
      <c r="C6796" s="63" t="s">
        <v>97</v>
      </c>
      <c r="D6796" s="59">
        <v>35.11867607643709</v>
      </c>
      <c r="E6796" s="59">
        <v>61.870155527803661</v>
      </c>
      <c r="F6796" s="59">
        <v>26.751479451366571</v>
      </c>
      <c r="G6796" s="45"/>
    </row>
    <row r="6797" spans="2:7" s="40" customFormat="1">
      <c r="B6797" s="58">
        <v>41710</v>
      </c>
      <c r="C6797" s="63" t="s">
        <v>98</v>
      </c>
      <c r="D6797" s="59">
        <v>41.683213267755171</v>
      </c>
      <c r="E6797" s="59">
        <v>72.924324325067161</v>
      </c>
      <c r="F6797" s="59">
        <v>31.24111105731199</v>
      </c>
      <c r="G6797" s="45"/>
    </row>
    <row r="6798" spans="2:7" s="40" customFormat="1">
      <c r="B6798" s="58">
        <v>41710</v>
      </c>
      <c r="C6798" s="63" t="s">
        <v>99</v>
      </c>
      <c r="D6798" s="59">
        <v>58.148425240284368</v>
      </c>
      <c r="E6798" s="59">
        <v>99.251712371941707</v>
      </c>
      <c r="F6798" s="59">
        <v>41.103287131657339</v>
      </c>
      <c r="G6798" s="45"/>
    </row>
    <row r="6799" spans="2:7" s="40" customFormat="1">
      <c r="B6799" s="58">
        <v>41710</v>
      </c>
      <c r="C6799" s="63" t="s">
        <v>100</v>
      </c>
      <c r="D6799" s="59">
        <v>67.3960741142713</v>
      </c>
      <c r="E6799" s="59">
        <v>100.55513649324095</v>
      </c>
      <c r="F6799" s="59">
        <v>33.159062378969651</v>
      </c>
      <c r="G6799" s="45"/>
    </row>
    <row r="6800" spans="2:7" s="40" customFormat="1">
      <c r="B6800" s="58">
        <v>41710</v>
      </c>
      <c r="C6800" s="63" t="s">
        <v>101</v>
      </c>
      <c r="D6800" s="59">
        <v>51.008852580060122</v>
      </c>
      <c r="E6800" s="59">
        <v>84.274708401050503</v>
      </c>
      <c r="F6800" s="59">
        <v>33.265855820990382</v>
      </c>
      <c r="G6800" s="45"/>
    </row>
    <row r="6801" spans="2:7" s="40" customFormat="1">
      <c r="B6801" s="58">
        <v>41710</v>
      </c>
      <c r="C6801" s="63" t="s">
        <v>102</v>
      </c>
      <c r="D6801" s="59">
        <v>57.552501376206195</v>
      </c>
      <c r="E6801" s="59">
        <v>101.64343633364031</v>
      </c>
      <c r="F6801" s="59">
        <v>44.090934957434115</v>
      </c>
      <c r="G6801" s="45"/>
    </row>
    <row r="6802" spans="2:7" s="40" customFormat="1">
      <c r="B6802" s="58">
        <v>41710</v>
      </c>
      <c r="C6802" s="63" t="s">
        <v>103</v>
      </c>
      <c r="D6802" s="59">
        <v>91.052269339928785</v>
      </c>
      <c r="E6802" s="59">
        <v>132.99577039112191</v>
      </c>
      <c r="F6802" s="59">
        <v>41.943501051193124</v>
      </c>
      <c r="G6802" s="45"/>
    </row>
    <row r="6803" spans="2:7" s="40" customFormat="1">
      <c r="B6803" s="58">
        <v>41710</v>
      </c>
      <c r="C6803" s="63" t="s">
        <v>104</v>
      </c>
      <c r="D6803" s="59">
        <v>125.40406658303965</v>
      </c>
      <c r="E6803" s="59">
        <v>165.65097915200272</v>
      </c>
      <c r="F6803" s="59">
        <v>40.246912568963069</v>
      </c>
      <c r="G6803" s="45"/>
    </row>
    <row r="6804" spans="2:7" s="40" customFormat="1">
      <c r="B6804" s="58">
        <v>41710</v>
      </c>
      <c r="C6804" s="63" t="s">
        <v>105</v>
      </c>
      <c r="D6804" s="59">
        <v>183.96632919635817</v>
      </c>
      <c r="E6804" s="59">
        <v>231.82864840566387</v>
      </c>
      <c r="F6804" s="59">
        <v>47.862319209305696</v>
      </c>
      <c r="G6804" s="45"/>
    </row>
    <row r="6805" spans="2:7" s="40" customFormat="1">
      <c r="B6805" s="58">
        <v>41710</v>
      </c>
      <c r="C6805" s="63" t="s">
        <v>106</v>
      </c>
      <c r="D6805" s="59">
        <v>200.11000782236331</v>
      </c>
      <c r="E6805" s="59">
        <v>249.19033097635366</v>
      </c>
      <c r="F6805" s="59">
        <v>49.080323153990349</v>
      </c>
      <c r="G6805" s="45"/>
    </row>
    <row r="6806" spans="2:7" s="40" customFormat="1">
      <c r="B6806" s="58">
        <v>41710</v>
      </c>
      <c r="C6806" s="63" t="s">
        <v>107</v>
      </c>
      <c r="D6806" s="59">
        <v>196.62464301564222</v>
      </c>
      <c r="E6806" s="59">
        <v>250.27956805905305</v>
      </c>
      <c r="F6806" s="59">
        <v>53.654925043410827</v>
      </c>
      <c r="G6806" s="45"/>
    </row>
    <row r="6807" spans="2:7" s="40" customFormat="1">
      <c r="B6807" s="58">
        <v>41710</v>
      </c>
      <c r="C6807" s="63" t="s">
        <v>108</v>
      </c>
      <c r="D6807" s="59">
        <v>190.19459937702021</v>
      </c>
      <c r="E6807" s="59">
        <v>237.04830483936084</v>
      </c>
      <c r="F6807" s="59">
        <v>46.853705462340628</v>
      </c>
      <c r="G6807" s="45"/>
    </row>
    <row r="6808" spans="2:7" s="40" customFormat="1">
      <c r="B6808" s="58">
        <v>41710</v>
      </c>
      <c r="C6808" s="63" t="s">
        <v>109</v>
      </c>
      <c r="D6808" s="59">
        <v>197.28758052744246</v>
      </c>
      <c r="E6808" s="59">
        <v>244.86379834445623</v>
      </c>
      <c r="F6808" s="59">
        <v>47.57621781701377</v>
      </c>
      <c r="G6808" s="45"/>
    </row>
    <row r="6809" spans="2:7" s="40" customFormat="1">
      <c r="B6809" s="58">
        <v>41710</v>
      </c>
      <c r="C6809" s="63" t="s">
        <v>110</v>
      </c>
      <c r="D6809" s="59">
        <v>191.51163805886063</v>
      </c>
      <c r="E6809" s="59">
        <v>236.73113445966101</v>
      </c>
      <c r="F6809" s="59">
        <v>45.219496400800381</v>
      </c>
      <c r="G6809" s="45"/>
    </row>
    <row r="6810" spans="2:7" s="40" customFormat="1">
      <c r="B6810" s="58">
        <v>41710</v>
      </c>
      <c r="C6810" s="63" t="s">
        <v>111</v>
      </c>
      <c r="D6810" s="59">
        <v>179.51881362593684</v>
      </c>
      <c r="E6810" s="59">
        <v>222.73947538986926</v>
      </c>
      <c r="F6810" s="59">
        <v>43.220661763932412</v>
      </c>
      <c r="G6810" s="45"/>
    </row>
    <row r="6811" spans="2:7" s="40" customFormat="1">
      <c r="B6811" s="58">
        <v>41710</v>
      </c>
      <c r="C6811" s="63" t="s">
        <v>112</v>
      </c>
      <c r="D6811" s="59">
        <v>148.54797135016705</v>
      </c>
      <c r="E6811" s="59">
        <v>187.80749533398975</v>
      </c>
      <c r="F6811" s="59">
        <v>39.259523983822703</v>
      </c>
      <c r="G6811" s="45"/>
    </row>
    <row r="6812" spans="2:7" s="40" customFormat="1">
      <c r="B6812" s="58">
        <v>41710</v>
      </c>
      <c r="C6812" s="63" t="s">
        <v>113</v>
      </c>
      <c r="D6812" s="59">
        <v>152.25954048108824</v>
      </c>
      <c r="E6812" s="59">
        <v>191.06573910408784</v>
      </c>
      <c r="F6812" s="59">
        <v>38.806198622999602</v>
      </c>
      <c r="G6812" s="45"/>
    </row>
    <row r="6813" spans="2:7" s="40" customFormat="1">
      <c r="B6813" s="58">
        <v>41710</v>
      </c>
      <c r="C6813" s="63" t="s">
        <v>114</v>
      </c>
      <c r="D6813" s="59">
        <v>160.77038753033096</v>
      </c>
      <c r="E6813" s="59">
        <v>198.12160860568369</v>
      </c>
      <c r="F6813" s="59">
        <v>37.351221075352726</v>
      </c>
      <c r="G6813" s="45"/>
    </row>
    <row r="6814" spans="2:7" s="40" customFormat="1">
      <c r="B6814" s="58">
        <v>41710</v>
      </c>
      <c r="C6814" s="63" t="s">
        <v>115</v>
      </c>
      <c r="D6814" s="59">
        <v>180.84336510265734</v>
      </c>
      <c r="E6814" s="59">
        <v>221.34455817587008</v>
      </c>
      <c r="F6814" s="59">
        <v>40.501193073212733</v>
      </c>
      <c r="G6814" s="45"/>
    </row>
    <row r="6815" spans="2:7" s="40" customFormat="1">
      <c r="B6815" s="58">
        <v>41710</v>
      </c>
      <c r="C6815" s="63" t="s">
        <v>116</v>
      </c>
      <c r="D6815" s="59">
        <v>153.68749247366873</v>
      </c>
      <c r="E6815" s="59">
        <v>192.3778322413871</v>
      </c>
      <c r="F6815" s="59">
        <v>38.69033976771837</v>
      </c>
      <c r="G6815" s="45"/>
    </row>
    <row r="6816" spans="2:7" s="40" customFormat="1">
      <c r="B6816" s="58">
        <v>41710</v>
      </c>
      <c r="C6816" s="63" t="s">
        <v>117</v>
      </c>
      <c r="D6816" s="59">
        <v>109.40519454201468</v>
      </c>
      <c r="E6816" s="59">
        <v>136.17507593292007</v>
      </c>
      <c r="F6816" s="59">
        <v>26.769881390905383</v>
      </c>
      <c r="G6816" s="45"/>
    </row>
    <row r="6817" spans="2:7" s="40" customFormat="1">
      <c r="B6817" s="58">
        <v>41710</v>
      </c>
      <c r="C6817" s="63" t="s">
        <v>118</v>
      </c>
      <c r="D6817" s="59">
        <v>103.4081634007528</v>
      </c>
      <c r="E6817" s="59">
        <v>131.72863636772269</v>
      </c>
      <c r="F6817" s="59">
        <v>28.320472966969888</v>
      </c>
      <c r="G6817" s="45"/>
    </row>
    <row r="6818" spans="2:7" s="40" customFormat="1">
      <c r="B6818" s="58">
        <v>41710</v>
      </c>
      <c r="C6818" s="63" t="s">
        <v>119</v>
      </c>
      <c r="D6818" s="59">
        <v>111.5916242172954</v>
      </c>
      <c r="E6818" s="59">
        <v>143.23298721591595</v>
      </c>
      <c r="F6818" s="59">
        <v>31.641362998620551</v>
      </c>
      <c r="G6818" s="45"/>
    </row>
    <row r="6819" spans="2:7" s="40" customFormat="1">
      <c r="B6819" s="58">
        <v>41710</v>
      </c>
      <c r="C6819" s="63" t="s">
        <v>120</v>
      </c>
      <c r="D6819" s="59">
        <v>91.849655968229143</v>
      </c>
      <c r="E6819" s="59">
        <v>125.11403610462658</v>
      </c>
      <c r="F6819" s="59">
        <v>33.264380136397435</v>
      </c>
      <c r="G6819" s="45"/>
    </row>
    <row r="6820" spans="2:7" s="40" customFormat="1">
      <c r="B6820" s="58">
        <v>41710</v>
      </c>
      <c r="C6820" s="63" t="s">
        <v>121</v>
      </c>
      <c r="D6820" s="59">
        <v>65.256132079376712</v>
      </c>
      <c r="E6820" s="59">
        <v>94.515381310944534</v>
      </c>
      <c r="F6820" s="59">
        <v>29.259249231567821</v>
      </c>
      <c r="G6820" s="45"/>
    </row>
    <row r="6821" spans="2:7" s="40" customFormat="1">
      <c r="B6821" s="58">
        <v>41710</v>
      </c>
      <c r="C6821" s="63" t="s">
        <v>122</v>
      </c>
      <c r="D6821" s="59">
        <v>77.922889183782743</v>
      </c>
      <c r="E6821" s="59">
        <v>103.30679607913939</v>
      </c>
      <c r="F6821" s="59">
        <v>25.383906895356645</v>
      </c>
      <c r="G6821" s="45"/>
    </row>
    <row r="6822" spans="2:7" s="40" customFormat="1">
      <c r="B6822" s="58">
        <v>41710</v>
      </c>
      <c r="C6822" s="63" t="s">
        <v>123</v>
      </c>
      <c r="D6822" s="59">
        <v>50.96789618190418</v>
      </c>
      <c r="E6822" s="59">
        <v>70.623152034518554</v>
      </c>
      <c r="F6822" s="59">
        <v>19.655255852614374</v>
      </c>
      <c r="G6822" s="45"/>
    </row>
    <row r="6823" spans="2:7" s="40" customFormat="1">
      <c r="B6823" s="58">
        <v>41710</v>
      </c>
      <c r="C6823" s="63" t="s">
        <v>124</v>
      </c>
      <c r="D6823" s="59">
        <v>47.412523599107061</v>
      </c>
      <c r="E6823" s="59">
        <v>66.674285137880872</v>
      </c>
      <c r="F6823" s="59">
        <v>19.261761538773811</v>
      </c>
      <c r="G6823" s="45"/>
    </row>
    <row r="6824" spans="2:7" s="40" customFormat="1">
      <c r="B6824" s="58">
        <v>41710</v>
      </c>
      <c r="C6824" s="63" t="s">
        <v>125</v>
      </c>
      <c r="D6824" s="59">
        <v>48.711812509265471</v>
      </c>
      <c r="E6824" s="59">
        <v>66.176255444881164</v>
      </c>
      <c r="F6824" s="59">
        <v>17.464442935615693</v>
      </c>
      <c r="G6824" s="45"/>
    </row>
    <row r="6825" spans="2:7" s="40" customFormat="1">
      <c r="B6825" s="58">
        <v>41711</v>
      </c>
      <c r="C6825" s="75">
        <v>0</v>
      </c>
      <c r="D6825" s="59">
        <v>73.674814677017409</v>
      </c>
      <c r="E6825" s="59">
        <v>90.074211594947158</v>
      </c>
      <c r="F6825" s="59">
        <v>16.399396917929749</v>
      </c>
      <c r="G6825" s="45"/>
    </row>
    <row r="6826" spans="2:7" s="40" customFormat="1">
      <c r="B6826" s="58">
        <v>41711</v>
      </c>
      <c r="C6826" s="63" t="s">
        <v>31</v>
      </c>
      <c r="D6826" s="59">
        <v>85.153927941557058</v>
      </c>
      <c r="E6826" s="59">
        <v>100.27714398234117</v>
      </c>
      <c r="F6826" s="59">
        <v>15.123216040784115</v>
      </c>
      <c r="G6826" s="45"/>
    </row>
    <row r="6827" spans="2:7" s="40" customFormat="1">
      <c r="B6827" s="58">
        <v>41711</v>
      </c>
      <c r="C6827" s="63" t="s">
        <v>32</v>
      </c>
      <c r="D6827" s="59">
        <v>57.159662057984171</v>
      </c>
      <c r="E6827" s="59">
        <v>74.644835315816209</v>
      </c>
      <c r="F6827" s="59">
        <v>17.485173257832038</v>
      </c>
      <c r="G6827" s="45"/>
    </row>
    <row r="6828" spans="2:7" s="40" customFormat="1">
      <c r="B6828" s="58">
        <v>41711</v>
      </c>
      <c r="C6828" s="63" t="s">
        <v>33</v>
      </c>
      <c r="D6828" s="59">
        <v>46.730325265700856</v>
      </c>
      <c r="E6828" s="59">
        <v>61.763768421143766</v>
      </c>
      <c r="F6828" s="59">
        <v>15.03344315544291</v>
      </c>
      <c r="G6828" s="45"/>
    </row>
    <row r="6829" spans="2:7" s="40" customFormat="1">
      <c r="B6829" s="58">
        <v>41711</v>
      </c>
      <c r="C6829" s="63" t="s">
        <v>34</v>
      </c>
      <c r="D6829" s="59">
        <v>60.980968066429391</v>
      </c>
      <c r="E6829" s="59">
        <v>75.645933377255631</v>
      </c>
      <c r="F6829" s="59">
        <v>14.66496531082624</v>
      </c>
      <c r="G6829" s="45"/>
    </row>
    <row r="6830" spans="2:7" s="40" customFormat="1">
      <c r="B6830" s="58">
        <v>41711</v>
      </c>
      <c r="C6830" s="63" t="s">
        <v>35</v>
      </c>
      <c r="D6830" s="59">
        <v>55.734045593721724</v>
      </c>
      <c r="E6830" s="59">
        <v>67.485603013560407</v>
      </c>
      <c r="F6830" s="59">
        <v>11.751557419838683</v>
      </c>
      <c r="G6830" s="45"/>
    </row>
    <row r="6831" spans="2:7" s="40" customFormat="1">
      <c r="B6831" s="58">
        <v>41711</v>
      </c>
      <c r="C6831" s="63" t="s">
        <v>36</v>
      </c>
      <c r="D6831" s="59">
        <v>48.806543633793524</v>
      </c>
      <c r="E6831" s="59">
        <v>58.554391397415657</v>
      </c>
      <c r="F6831" s="59">
        <v>9.7478477636221328</v>
      </c>
      <c r="G6831" s="45"/>
    </row>
    <row r="6832" spans="2:7" s="40" customFormat="1">
      <c r="B6832" s="58">
        <v>41711</v>
      </c>
      <c r="C6832" s="63" t="s">
        <v>37</v>
      </c>
      <c r="D6832" s="59">
        <v>72.551260541289096</v>
      </c>
      <c r="E6832" s="59">
        <v>85.960871726349581</v>
      </c>
      <c r="F6832" s="59">
        <v>13.409611185060484</v>
      </c>
      <c r="G6832" s="45"/>
    </row>
    <row r="6833" spans="2:7" s="40" customFormat="1">
      <c r="B6833" s="58">
        <v>41711</v>
      </c>
      <c r="C6833" s="63" t="s">
        <v>38</v>
      </c>
      <c r="D6833" s="59">
        <v>78.434326635840961</v>
      </c>
      <c r="E6833" s="59">
        <v>93.017370492045444</v>
      </c>
      <c r="F6833" s="59">
        <v>14.583043856204483</v>
      </c>
      <c r="G6833" s="45"/>
    </row>
    <row r="6834" spans="2:7" s="40" customFormat="1">
      <c r="B6834" s="58">
        <v>41711</v>
      </c>
      <c r="C6834" s="63" t="s">
        <v>39</v>
      </c>
      <c r="D6834" s="59">
        <v>69.062560205991986</v>
      </c>
      <c r="E6834" s="59">
        <v>84.162114812510652</v>
      </c>
      <c r="F6834" s="59">
        <v>15.099554606518666</v>
      </c>
      <c r="G6834" s="45"/>
    </row>
    <row r="6835" spans="2:7" s="40" customFormat="1">
      <c r="B6835" s="58">
        <v>41711</v>
      </c>
      <c r="C6835" s="63" t="s">
        <v>40</v>
      </c>
      <c r="D6835" s="59">
        <v>64.677314582626593</v>
      </c>
      <c r="E6835" s="59">
        <v>75.936093386955477</v>
      </c>
      <c r="F6835" s="59">
        <v>11.258778804328884</v>
      </c>
      <c r="G6835" s="45"/>
    </row>
    <row r="6836" spans="2:7" s="40" customFormat="1">
      <c r="B6836" s="58">
        <v>41711</v>
      </c>
      <c r="C6836" s="63" t="s">
        <v>41</v>
      </c>
      <c r="D6836" s="59">
        <v>52.718562992622793</v>
      </c>
      <c r="E6836" s="59">
        <v>66.602634356920944</v>
      </c>
      <c r="F6836" s="59">
        <v>13.884071364298151</v>
      </c>
      <c r="G6836" s="45"/>
    </row>
    <row r="6837" spans="2:7" s="40" customFormat="1">
      <c r="B6837" s="58">
        <v>41711</v>
      </c>
      <c r="C6837" s="63" t="s">
        <v>42</v>
      </c>
      <c r="D6837" s="59">
        <v>49.598653611345803</v>
      </c>
      <c r="E6837" s="59">
        <v>62.381363039553413</v>
      </c>
      <c r="F6837" s="59">
        <v>12.78270942820761</v>
      </c>
      <c r="G6837" s="45"/>
    </row>
    <row r="6838" spans="2:7" s="40" customFormat="1">
      <c r="B6838" s="58">
        <v>41711</v>
      </c>
      <c r="C6838" s="63" t="s">
        <v>43</v>
      </c>
      <c r="D6838" s="59">
        <v>40.138135822728792</v>
      </c>
      <c r="E6838" s="59">
        <v>50.724415351810251</v>
      </c>
      <c r="F6838" s="59">
        <v>10.586279529081459</v>
      </c>
      <c r="G6838" s="45"/>
    </row>
    <row r="6839" spans="2:7" s="40" customFormat="1">
      <c r="B6839" s="58">
        <v>41711</v>
      </c>
      <c r="C6839" s="63" t="s">
        <v>44</v>
      </c>
      <c r="D6839" s="59">
        <v>38.905811721062399</v>
      </c>
      <c r="E6839" s="59">
        <v>48.793117974021392</v>
      </c>
      <c r="F6839" s="59">
        <v>9.887306252958993</v>
      </c>
      <c r="G6839" s="45"/>
    </row>
    <row r="6840" spans="2:7" s="40" customFormat="1">
      <c r="B6840" s="58">
        <v>41711</v>
      </c>
      <c r="C6840" s="63" t="s">
        <v>45</v>
      </c>
      <c r="D6840" s="59">
        <v>38.011752606306118</v>
      </c>
      <c r="E6840" s="59">
        <v>47.665035223272049</v>
      </c>
      <c r="F6840" s="59">
        <v>9.6532826169659316</v>
      </c>
      <c r="G6840" s="45"/>
    </row>
    <row r="6841" spans="2:7" s="40" customFormat="1">
      <c r="B6841" s="58">
        <v>41711</v>
      </c>
      <c r="C6841" s="63" t="s">
        <v>46</v>
      </c>
      <c r="D6841" s="59">
        <v>53.499189097949063</v>
      </c>
      <c r="E6841" s="59">
        <v>64.839043836891975</v>
      </c>
      <c r="F6841" s="59">
        <v>11.339854738942911</v>
      </c>
      <c r="G6841" s="45"/>
    </row>
    <row r="6842" spans="2:7" s="40" customFormat="1">
      <c r="B6842" s="58">
        <v>41711</v>
      </c>
      <c r="C6842" s="63" t="s">
        <v>47</v>
      </c>
      <c r="D6842" s="59">
        <v>47.617717924997187</v>
      </c>
      <c r="E6842" s="59">
        <v>59.358128371325193</v>
      </c>
      <c r="F6842" s="59">
        <v>11.740410446328006</v>
      </c>
      <c r="G6842" s="45"/>
    </row>
    <row r="6843" spans="2:7" s="40" customFormat="1">
      <c r="B6843" s="58">
        <v>41711</v>
      </c>
      <c r="C6843" s="63" t="s">
        <v>48</v>
      </c>
      <c r="D6843" s="59">
        <v>42.958383152845698</v>
      </c>
      <c r="E6843" s="59">
        <v>55.52709286241744</v>
      </c>
      <c r="F6843" s="59">
        <v>12.568709709571742</v>
      </c>
      <c r="G6843" s="45"/>
    </row>
    <row r="6844" spans="2:7" s="40" customFormat="1">
      <c r="B6844" s="58">
        <v>41711</v>
      </c>
      <c r="C6844" s="63" t="s">
        <v>49</v>
      </c>
      <c r="D6844" s="59">
        <v>39.575837072672634</v>
      </c>
      <c r="E6844" s="59">
        <v>54.247065919748195</v>
      </c>
      <c r="F6844" s="59">
        <v>14.671228847075561</v>
      </c>
      <c r="G6844" s="45"/>
    </row>
    <row r="6845" spans="2:7" s="40" customFormat="1">
      <c r="B6845" s="58">
        <v>41711</v>
      </c>
      <c r="C6845" s="63" t="s">
        <v>50</v>
      </c>
      <c r="D6845" s="59">
        <v>53.285562753973004</v>
      </c>
      <c r="E6845" s="59">
        <v>67.839874195610236</v>
      </c>
      <c r="F6845" s="59">
        <v>14.554311441637232</v>
      </c>
      <c r="G6845" s="45"/>
    </row>
    <row r="6846" spans="2:7" s="40" customFormat="1">
      <c r="B6846" s="58">
        <v>41711</v>
      </c>
      <c r="C6846" s="63" t="s">
        <v>51</v>
      </c>
      <c r="D6846" s="59">
        <v>54.607432342535432</v>
      </c>
      <c r="E6846" s="59">
        <v>66.66858104132092</v>
      </c>
      <c r="F6846" s="59">
        <v>12.061148698785487</v>
      </c>
      <c r="G6846" s="45"/>
    </row>
    <row r="6847" spans="2:7" s="40" customFormat="1">
      <c r="B6847" s="58">
        <v>41711</v>
      </c>
      <c r="C6847" s="63" t="s">
        <v>52</v>
      </c>
      <c r="D6847" s="59">
        <v>37.318985219137907</v>
      </c>
      <c r="E6847" s="59">
        <v>54.239059361688206</v>
      </c>
      <c r="F6847" s="59">
        <v>16.920074142550298</v>
      </c>
      <c r="G6847" s="45"/>
    </row>
    <row r="6848" spans="2:7" s="40" customFormat="1">
      <c r="B6848" s="58">
        <v>41711</v>
      </c>
      <c r="C6848" s="63" t="s">
        <v>53</v>
      </c>
      <c r="D6848" s="59">
        <v>35.704317892153398</v>
      </c>
      <c r="E6848" s="59">
        <v>54.131442279448265</v>
      </c>
      <c r="F6848" s="59">
        <v>18.427124387294867</v>
      </c>
      <c r="G6848" s="45"/>
    </row>
    <row r="6849" spans="2:7" s="40" customFormat="1">
      <c r="B6849" s="58">
        <v>41711</v>
      </c>
      <c r="C6849" s="63" t="s">
        <v>54</v>
      </c>
      <c r="D6849" s="59">
        <v>56.401172075568013</v>
      </c>
      <c r="E6849" s="59">
        <v>76.540984894455136</v>
      </c>
      <c r="F6849" s="59">
        <v>20.139812818887123</v>
      </c>
      <c r="G6849" s="45"/>
    </row>
    <row r="6850" spans="2:7" s="40" customFormat="1">
      <c r="B6850" s="58">
        <v>41711</v>
      </c>
      <c r="C6850" s="63" t="s">
        <v>55</v>
      </c>
      <c r="D6850" s="59">
        <v>62.253318947713886</v>
      </c>
      <c r="E6850" s="59">
        <v>83.91427393455082</v>
      </c>
      <c r="F6850" s="59">
        <v>21.660954986836934</v>
      </c>
      <c r="G6850" s="45"/>
    </row>
    <row r="6851" spans="2:7" s="40" customFormat="1">
      <c r="B6851" s="58">
        <v>41711</v>
      </c>
      <c r="C6851" s="63" t="s">
        <v>56</v>
      </c>
      <c r="D6851" s="59">
        <v>67.265179170873495</v>
      </c>
      <c r="E6851" s="59">
        <v>93.372414585945279</v>
      </c>
      <c r="F6851" s="59">
        <v>26.107235415071784</v>
      </c>
      <c r="G6851" s="45"/>
    </row>
    <row r="6852" spans="2:7" s="40" customFormat="1">
      <c r="B6852" s="58">
        <v>41711</v>
      </c>
      <c r="C6852" s="63" t="s">
        <v>57</v>
      </c>
      <c r="D6852" s="59">
        <v>59.035706213970862</v>
      </c>
      <c r="E6852" s="59">
        <v>79.823954902193222</v>
      </c>
      <c r="F6852" s="59">
        <v>20.78824868822236</v>
      </c>
      <c r="G6852" s="45"/>
    </row>
    <row r="6853" spans="2:7" s="40" customFormat="1">
      <c r="B6853" s="58">
        <v>41711</v>
      </c>
      <c r="C6853" s="63" t="s">
        <v>58</v>
      </c>
      <c r="D6853" s="59">
        <v>77.125806143754659</v>
      </c>
      <c r="E6853" s="59">
        <v>105.1019332263384</v>
      </c>
      <c r="F6853" s="59">
        <v>27.976127082583744</v>
      </c>
      <c r="G6853" s="45"/>
    </row>
    <row r="6854" spans="2:7" s="40" customFormat="1">
      <c r="B6854" s="58">
        <v>41711</v>
      </c>
      <c r="C6854" s="63" t="s">
        <v>59</v>
      </c>
      <c r="D6854" s="59">
        <v>101.08995590143232</v>
      </c>
      <c r="E6854" s="59">
        <v>136.04858283512027</v>
      </c>
      <c r="F6854" s="59">
        <v>34.958626933687952</v>
      </c>
      <c r="G6854" s="45"/>
    </row>
    <row r="6855" spans="2:7" s="40" customFormat="1">
      <c r="B6855" s="58">
        <v>41711</v>
      </c>
      <c r="C6855" s="63" t="s">
        <v>60</v>
      </c>
      <c r="D6855" s="59">
        <v>100.21879383087204</v>
      </c>
      <c r="E6855" s="59">
        <v>132.5763991694223</v>
      </c>
      <c r="F6855" s="59">
        <v>32.357605338550258</v>
      </c>
      <c r="G6855" s="45"/>
    </row>
    <row r="6856" spans="2:7" s="40" customFormat="1">
      <c r="B6856" s="58">
        <v>41711</v>
      </c>
      <c r="C6856" s="63" t="s">
        <v>61</v>
      </c>
      <c r="D6856" s="59">
        <v>114.52266567317663</v>
      </c>
      <c r="E6856" s="59">
        <v>154.51230069370948</v>
      </c>
      <c r="F6856" s="59">
        <v>39.989635020532845</v>
      </c>
      <c r="G6856" s="45"/>
    </row>
    <row r="6857" spans="2:7" s="40" customFormat="1">
      <c r="B6857" s="58">
        <v>41711</v>
      </c>
      <c r="C6857" s="63" t="s">
        <v>62</v>
      </c>
      <c r="D6857" s="59">
        <v>123.25920762389944</v>
      </c>
      <c r="E6857" s="59">
        <v>170.25968330550023</v>
      </c>
      <c r="F6857" s="59">
        <v>47.00047568160079</v>
      </c>
      <c r="G6857" s="45"/>
    </row>
    <row r="6858" spans="2:7" s="40" customFormat="1">
      <c r="B6858" s="58">
        <v>41711</v>
      </c>
      <c r="C6858" s="63" t="s">
        <v>63</v>
      </c>
      <c r="D6858" s="59">
        <v>135.81735838012347</v>
      </c>
      <c r="E6858" s="59">
        <v>177.53791837789598</v>
      </c>
      <c r="F6858" s="59">
        <v>41.720559997772511</v>
      </c>
      <c r="G6858" s="45"/>
    </row>
    <row r="6859" spans="2:7" s="40" customFormat="1">
      <c r="B6859" s="58">
        <v>41711</v>
      </c>
      <c r="C6859" s="63" t="s">
        <v>64</v>
      </c>
      <c r="D6859" s="59">
        <v>139.85999158534474</v>
      </c>
      <c r="E6859" s="59">
        <v>178.30114116369552</v>
      </c>
      <c r="F6859" s="59">
        <v>38.441149578350775</v>
      </c>
      <c r="G6859" s="45"/>
    </row>
    <row r="6860" spans="2:7" s="40" customFormat="1">
      <c r="B6860" s="58">
        <v>41711</v>
      </c>
      <c r="C6860" s="63" t="s">
        <v>65</v>
      </c>
      <c r="D6860" s="59">
        <v>112.34900013165597</v>
      </c>
      <c r="E6860" s="59">
        <v>139.86351427991806</v>
      </c>
      <c r="F6860" s="59">
        <v>27.514514148262094</v>
      </c>
      <c r="G6860" s="45"/>
    </row>
    <row r="6861" spans="2:7" s="40" customFormat="1">
      <c r="B6861" s="58">
        <v>41711</v>
      </c>
      <c r="C6861" s="63" t="s">
        <v>66</v>
      </c>
      <c r="D6861" s="59">
        <v>97.829833704991316</v>
      </c>
      <c r="E6861" s="59">
        <v>127.59511366742524</v>
      </c>
      <c r="F6861" s="59">
        <v>29.765279962433922</v>
      </c>
      <c r="G6861" s="45"/>
    </row>
    <row r="6862" spans="2:7" s="40" customFormat="1">
      <c r="B6862" s="58">
        <v>41711</v>
      </c>
      <c r="C6862" s="63" t="s">
        <v>67</v>
      </c>
      <c r="D6862" s="59">
        <v>92.045031089849473</v>
      </c>
      <c r="E6862" s="59">
        <v>119.45283591993001</v>
      </c>
      <c r="F6862" s="59">
        <v>27.407804830080536</v>
      </c>
      <c r="G6862" s="45"/>
    </row>
    <row r="6863" spans="2:7" s="40" customFormat="1">
      <c r="B6863" s="58">
        <v>41711</v>
      </c>
      <c r="C6863" s="63" t="s">
        <v>68</v>
      </c>
      <c r="D6863" s="59">
        <v>70.023446457008419</v>
      </c>
      <c r="E6863" s="59">
        <v>93.609224714545164</v>
      </c>
      <c r="F6863" s="59">
        <v>23.585778257536745</v>
      </c>
      <c r="G6863" s="45"/>
    </row>
    <row r="6864" spans="2:7" s="40" customFormat="1">
      <c r="B6864" s="58">
        <v>41711</v>
      </c>
      <c r="C6864" s="63" t="s">
        <v>69</v>
      </c>
      <c r="D6864" s="59">
        <v>92.485813473929639</v>
      </c>
      <c r="E6864" s="59">
        <v>123.80090991592748</v>
      </c>
      <c r="F6864" s="59">
        <v>31.315096441997838</v>
      </c>
      <c r="G6864" s="45"/>
    </row>
    <row r="6865" spans="2:7" s="40" customFormat="1">
      <c r="B6865" s="58">
        <v>41711</v>
      </c>
      <c r="C6865" s="63" t="s">
        <v>70</v>
      </c>
      <c r="D6865" s="59">
        <v>76.043122350976375</v>
      </c>
      <c r="E6865" s="59">
        <v>102.84343340343976</v>
      </c>
      <c r="F6865" s="59">
        <v>26.800311052463385</v>
      </c>
      <c r="G6865" s="45"/>
    </row>
    <row r="6866" spans="2:7" s="40" customFormat="1">
      <c r="B6866" s="58">
        <v>41711</v>
      </c>
      <c r="C6866" s="63" t="s">
        <v>71</v>
      </c>
      <c r="D6866" s="59">
        <v>78.785624432215258</v>
      </c>
      <c r="E6866" s="59">
        <v>106.10326649313785</v>
      </c>
      <c r="F6866" s="59">
        <v>27.317642060922594</v>
      </c>
      <c r="G6866" s="45"/>
    </row>
    <row r="6867" spans="2:7" s="40" customFormat="1">
      <c r="B6867" s="58">
        <v>41711</v>
      </c>
      <c r="C6867" s="63" t="s">
        <v>72</v>
      </c>
      <c r="D6867" s="59">
        <v>80.862129886195916</v>
      </c>
      <c r="E6867" s="59">
        <v>108.16858072913664</v>
      </c>
      <c r="F6867" s="59">
        <v>27.30645084294072</v>
      </c>
      <c r="G6867" s="45"/>
    </row>
    <row r="6868" spans="2:7" s="40" customFormat="1">
      <c r="B6868" s="58">
        <v>41711</v>
      </c>
      <c r="C6868" s="63" t="s">
        <v>73</v>
      </c>
      <c r="D6868" s="59"/>
      <c r="E6868" s="59"/>
      <c r="F6868" s="59"/>
      <c r="G6868" s="45" t="s">
        <v>127</v>
      </c>
    </row>
    <row r="6869" spans="2:7" s="40" customFormat="1">
      <c r="B6869" s="58">
        <v>41711</v>
      </c>
      <c r="C6869" s="63" t="s">
        <v>74</v>
      </c>
      <c r="D6869" s="59"/>
      <c r="E6869" s="59"/>
      <c r="F6869" s="59"/>
      <c r="G6869" s="45"/>
    </row>
    <row r="6870" spans="2:7" s="40" customFormat="1">
      <c r="B6870" s="58">
        <v>41711</v>
      </c>
      <c r="C6870" s="63" t="s">
        <v>75</v>
      </c>
      <c r="D6870" s="59"/>
      <c r="E6870" s="59"/>
      <c r="F6870" s="59"/>
      <c r="G6870" s="45"/>
    </row>
    <row r="6871" spans="2:7" s="40" customFormat="1">
      <c r="B6871" s="58">
        <v>41711</v>
      </c>
      <c r="C6871" s="63" t="s">
        <v>76</v>
      </c>
      <c r="D6871" s="59"/>
      <c r="E6871" s="59"/>
      <c r="F6871" s="59"/>
      <c r="G6871" s="45"/>
    </row>
    <row r="6872" spans="2:7" s="40" customFormat="1">
      <c r="B6872" s="58">
        <v>41711</v>
      </c>
      <c r="C6872" s="63" t="s">
        <v>77</v>
      </c>
      <c r="D6872" s="59"/>
      <c r="E6872" s="59"/>
      <c r="F6872" s="59"/>
      <c r="G6872" s="45"/>
    </row>
    <row r="6873" spans="2:7" s="40" customFormat="1">
      <c r="B6873" s="58">
        <v>41711</v>
      </c>
      <c r="C6873" s="63" t="s">
        <v>78</v>
      </c>
      <c r="D6873" s="59"/>
      <c r="E6873" s="59"/>
      <c r="F6873" s="59"/>
      <c r="G6873" s="45"/>
    </row>
    <row r="6874" spans="2:7" s="40" customFormat="1">
      <c r="B6874" s="58">
        <v>41711</v>
      </c>
      <c r="C6874" s="63" t="s">
        <v>79</v>
      </c>
      <c r="D6874" s="59"/>
      <c r="E6874" s="59"/>
      <c r="F6874" s="59"/>
      <c r="G6874" s="45"/>
    </row>
    <row r="6875" spans="2:7" s="40" customFormat="1">
      <c r="B6875" s="58">
        <v>41711</v>
      </c>
      <c r="C6875" s="63" t="s">
        <v>80</v>
      </c>
      <c r="D6875" s="59"/>
      <c r="E6875" s="59"/>
      <c r="F6875" s="59"/>
      <c r="G6875" s="45"/>
    </row>
    <row r="6876" spans="2:7" s="40" customFormat="1">
      <c r="B6876" s="58">
        <v>41711</v>
      </c>
      <c r="C6876" s="63" t="s">
        <v>81</v>
      </c>
      <c r="D6876" s="59">
        <v>16.732624945277376</v>
      </c>
      <c r="E6876" s="59">
        <v>41.080122803295943</v>
      </c>
      <c r="F6876" s="59">
        <v>24.347497858018567</v>
      </c>
      <c r="G6876" s="45"/>
    </row>
    <row r="6877" spans="2:7" s="40" customFormat="1">
      <c r="B6877" s="58">
        <v>41711</v>
      </c>
      <c r="C6877" s="63" t="s">
        <v>82</v>
      </c>
      <c r="D6877" s="59">
        <v>17.574008043351647</v>
      </c>
      <c r="E6877" s="59">
        <v>46.425044381352819</v>
      </c>
      <c r="F6877" s="59">
        <v>28.851036338001173</v>
      </c>
      <c r="G6877" s="45"/>
    </row>
    <row r="6878" spans="2:7" s="40" customFormat="1">
      <c r="B6878" s="58">
        <v>41711</v>
      </c>
      <c r="C6878" s="63" t="s">
        <v>83</v>
      </c>
      <c r="D6878" s="59">
        <v>23.297809904593485</v>
      </c>
      <c r="E6878" s="59">
        <v>48.435399150291644</v>
      </c>
      <c r="F6878" s="59">
        <v>25.137589245698159</v>
      </c>
      <c r="G6878" s="45"/>
    </row>
    <row r="6879" spans="2:7" s="40" customFormat="1">
      <c r="B6879" s="58">
        <v>41711</v>
      </c>
      <c r="C6879" s="63" t="s">
        <v>84</v>
      </c>
      <c r="D6879" s="59">
        <v>32.812070442370548</v>
      </c>
      <c r="E6879" s="59">
        <v>63.25280677553296</v>
      </c>
      <c r="F6879" s="59">
        <v>30.440736333162413</v>
      </c>
      <c r="G6879" s="45"/>
    </row>
    <row r="6880" spans="2:7" s="40" customFormat="1">
      <c r="B6880" s="58">
        <v>41711</v>
      </c>
      <c r="C6880" s="63" t="s">
        <v>85</v>
      </c>
      <c r="D6880" s="59">
        <v>24.128975783849757</v>
      </c>
      <c r="E6880" s="59">
        <v>48.089485888871849</v>
      </c>
      <c r="F6880" s="59">
        <v>23.960510105022092</v>
      </c>
      <c r="G6880" s="45"/>
    </row>
    <row r="6881" spans="2:7" s="40" customFormat="1">
      <c r="B6881" s="58">
        <v>41711</v>
      </c>
      <c r="C6881" s="63" t="s">
        <v>86</v>
      </c>
      <c r="D6881" s="59">
        <v>34.757842549863177</v>
      </c>
      <c r="E6881" s="59">
        <v>63.178980070923011</v>
      </c>
      <c r="F6881" s="59">
        <v>28.421137521059833</v>
      </c>
      <c r="G6881" s="45"/>
    </row>
    <row r="6882" spans="2:7" s="40" customFormat="1">
      <c r="B6882" s="58">
        <v>41711</v>
      </c>
      <c r="C6882" s="63" t="s">
        <v>87</v>
      </c>
      <c r="D6882" s="59">
        <v>46.555987831322973</v>
      </c>
      <c r="E6882" s="59">
        <v>74.423446952876418</v>
      </c>
      <c r="F6882" s="59">
        <v>27.867459121553445</v>
      </c>
      <c r="G6882" s="45"/>
    </row>
    <row r="6883" spans="2:7" s="40" customFormat="1">
      <c r="B6883" s="58">
        <v>41711</v>
      </c>
      <c r="C6883" s="63" t="s">
        <v>88</v>
      </c>
      <c r="D6883" s="59">
        <v>32.148582364936338</v>
      </c>
      <c r="E6883" s="59">
        <v>58.097147828405987</v>
      </c>
      <c r="F6883" s="59">
        <v>25.948565463469649</v>
      </c>
      <c r="G6883" s="45"/>
    </row>
    <row r="6884" spans="2:7" s="40" customFormat="1">
      <c r="B6884" s="58">
        <v>41711</v>
      </c>
      <c r="C6884" s="63" t="s">
        <v>89</v>
      </c>
      <c r="D6884" s="59">
        <v>34.913050722691231</v>
      </c>
      <c r="E6884" s="59">
        <v>61.498449783504</v>
      </c>
      <c r="F6884" s="59">
        <v>26.585399060812769</v>
      </c>
      <c r="G6884" s="45"/>
    </row>
    <row r="6885" spans="2:7" s="40" customFormat="1">
      <c r="B6885" s="58">
        <v>41711</v>
      </c>
      <c r="C6885" s="63" t="s">
        <v>90</v>
      </c>
      <c r="D6885" s="59">
        <v>39.829711144200822</v>
      </c>
      <c r="E6885" s="59">
        <v>72.645703998707475</v>
      </c>
      <c r="F6885" s="59">
        <v>32.815992854506653</v>
      </c>
      <c r="G6885" s="45"/>
    </row>
    <row r="6886" spans="2:7" s="40" customFormat="1">
      <c r="B6886" s="58">
        <v>41711</v>
      </c>
      <c r="C6886" s="63" t="s">
        <v>91</v>
      </c>
      <c r="D6886" s="59">
        <v>29.780076395285587</v>
      </c>
      <c r="E6886" s="59">
        <v>59.490778607325176</v>
      </c>
      <c r="F6886" s="59">
        <v>29.710702212039589</v>
      </c>
      <c r="G6886" s="45"/>
    </row>
    <row r="6887" spans="2:7" s="40" customFormat="1">
      <c r="B6887" s="58">
        <v>41711</v>
      </c>
      <c r="C6887" s="63" t="s">
        <v>92</v>
      </c>
      <c r="D6887" s="59">
        <v>31.484978120078136</v>
      </c>
      <c r="E6887" s="59">
        <v>62.077475799543663</v>
      </c>
      <c r="F6887" s="59">
        <v>30.592497679465527</v>
      </c>
      <c r="G6887" s="45"/>
    </row>
    <row r="6888" spans="2:7" s="40" customFormat="1">
      <c r="B6888" s="58">
        <v>41711</v>
      </c>
      <c r="C6888" s="63" t="s">
        <v>93</v>
      </c>
      <c r="D6888" s="59">
        <v>40.717234690507105</v>
      </c>
      <c r="E6888" s="59">
        <v>71.324074222658254</v>
      </c>
      <c r="F6888" s="59">
        <v>30.606839532151149</v>
      </c>
      <c r="G6888" s="45"/>
    </row>
    <row r="6889" spans="2:7" s="40" customFormat="1">
      <c r="B6889" s="58">
        <v>41711</v>
      </c>
      <c r="C6889" s="63" t="s">
        <v>94</v>
      </c>
      <c r="D6889" s="59">
        <v>38.052379544322257</v>
      </c>
      <c r="E6889" s="59">
        <v>67.881281599080268</v>
      </c>
      <c r="F6889" s="59">
        <v>29.828902054758011</v>
      </c>
      <c r="G6889" s="45"/>
    </row>
    <row r="6890" spans="2:7" s="40" customFormat="1">
      <c r="B6890" s="58">
        <v>41711</v>
      </c>
      <c r="C6890" s="63" t="s">
        <v>95</v>
      </c>
      <c r="D6890" s="59">
        <v>60.472153305649485</v>
      </c>
      <c r="E6890" s="59">
        <v>99.085806815942007</v>
      </c>
      <c r="F6890" s="59">
        <v>38.613653510292522</v>
      </c>
      <c r="G6890" s="45"/>
    </row>
    <row r="6891" spans="2:7" s="40" customFormat="1">
      <c r="B6891" s="58">
        <v>41711</v>
      </c>
      <c r="C6891" s="63" t="s">
        <v>96</v>
      </c>
      <c r="D6891" s="59">
        <v>40.577862859537078</v>
      </c>
      <c r="E6891" s="59">
        <v>77.097060113314896</v>
      </c>
      <c r="F6891" s="59">
        <v>36.519197253777818</v>
      </c>
      <c r="G6891" s="45"/>
    </row>
    <row r="6892" spans="2:7" s="40" customFormat="1">
      <c r="B6892" s="58">
        <v>41711</v>
      </c>
      <c r="C6892" s="63" t="s">
        <v>97</v>
      </c>
      <c r="D6892" s="59">
        <v>59.414977388751154</v>
      </c>
      <c r="E6892" s="59">
        <v>96.481661937543535</v>
      </c>
      <c r="F6892" s="59">
        <v>37.066684548792381</v>
      </c>
      <c r="G6892" s="45"/>
    </row>
    <row r="6893" spans="2:7" s="40" customFormat="1">
      <c r="B6893" s="58">
        <v>41711</v>
      </c>
      <c r="C6893" s="63" t="s">
        <v>98</v>
      </c>
      <c r="D6893" s="59">
        <v>59.787760169683274</v>
      </c>
      <c r="E6893" s="59">
        <v>102.89384297103979</v>
      </c>
      <c r="F6893" s="59">
        <v>43.106082801356514</v>
      </c>
      <c r="G6893" s="45"/>
    </row>
    <row r="6894" spans="2:7" s="40" customFormat="1">
      <c r="B6894" s="58">
        <v>41711</v>
      </c>
      <c r="C6894" s="63" t="s">
        <v>99</v>
      </c>
      <c r="D6894" s="59">
        <v>82.985733136976762</v>
      </c>
      <c r="E6894" s="59">
        <v>127.45152017512542</v>
      </c>
      <c r="F6894" s="59">
        <v>44.465787038148662</v>
      </c>
      <c r="G6894" s="45"/>
    </row>
    <row r="6895" spans="2:7" s="40" customFormat="1">
      <c r="B6895" s="58">
        <v>41711</v>
      </c>
      <c r="C6895" s="63" t="s">
        <v>100</v>
      </c>
      <c r="D6895" s="59">
        <v>63.549116406148492</v>
      </c>
      <c r="E6895" s="59">
        <v>106.70041147693757</v>
      </c>
      <c r="F6895" s="59">
        <v>43.151295070789082</v>
      </c>
      <c r="G6895" s="45"/>
    </row>
    <row r="6896" spans="2:7" s="40" customFormat="1">
      <c r="B6896" s="58">
        <v>41711</v>
      </c>
      <c r="C6896" s="63" t="s">
        <v>101</v>
      </c>
      <c r="D6896" s="59">
        <v>109.26839906003525</v>
      </c>
      <c r="E6896" s="59">
        <v>156.90233192230821</v>
      </c>
      <c r="F6896" s="59">
        <v>47.633932862272957</v>
      </c>
      <c r="G6896" s="45"/>
    </row>
    <row r="6897" spans="2:7" s="40" customFormat="1">
      <c r="B6897" s="58">
        <v>41711</v>
      </c>
      <c r="C6897" s="63" t="s">
        <v>102</v>
      </c>
      <c r="D6897" s="59">
        <v>177.78355831163736</v>
      </c>
      <c r="E6897" s="59">
        <v>240.13865679685949</v>
      </c>
      <c r="F6897" s="59">
        <v>62.355098485222129</v>
      </c>
      <c r="G6897" s="45"/>
    </row>
    <row r="6898" spans="2:7" s="40" customFormat="1">
      <c r="B6898" s="58">
        <v>41711</v>
      </c>
      <c r="C6898" s="63" t="s">
        <v>103</v>
      </c>
      <c r="D6898" s="59">
        <v>245.64606372503928</v>
      </c>
      <c r="E6898" s="59">
        <v>303.16677577182264</v>
      </c>
      <c r="F6898" s="59">
        <v>57.520712046783359</v>
      </c>
      <c r="G6898" s="45"/>
    </row>
    <row r="6899" spans="2:7" s="40" customFormat="1">
      <c r="B6899" s="58">
        <v>41711</v>
      </c>
      <c r="C6899" s="63" t="s">
        <v>104</v>
      </c>
      <c r="D6899" s="59">
        <v>270.67551381858738</v>
      </c>
      <c r="E6899" s="59">
        <v>343.48635999169909</v>
      </c>
      <c r="F6899" s="59">
        <v>72.810846173111713</v>
      </c>
      <c r="G6899" s="45"/>
    </row>
    <row r="6900" spans="2:7" s="40" customFormat="1">
      <c r="B6900" s="58">
        <v>41711</v>
      </c>
      <c r="C6900" s="63" t="s">
        <v>105</v>
      </c>
      <c r="D6900" s="59">
        <v>235.384641790996</v>
      </c>
      <c r="E6900" s="59">
        <v>302.63405526482296</v>
      </c>
      <c r="F6900" s="59">
        <v>67.249413473826962</v>
      </c>
      <c r="G6900" s="45"/>
    </row>
    <row r="6901" spans="2:7" s="40" customFormat="1">
      <c r="B6901" s="58">
        <v>41711</v>
      </c>
      <c r="C6901" s="63" t="s">
        <v>106</v>
      </c>
      <c r="D6901" s="59">
        <v>229.37935276461408</v>
      </c>
      <c r="E6901" s="59">
        <v>299.27065329522492</v>
      </c>
      <c r="F6901" s="59">
        <v>69.891300530610835</v>
      </c>
      <c r="G6901" s="45"/>
    </row>
    <row r="6902" spans="2:7" s="40" customFormat="1">
      <c r="B6902" s="58">
        <v>41711</v>
      </c>
      <c r="C6902" s="63" t="s">
        <v>107</v>
      </c>
      <c r="D6902" s="59">
        <v>197.91093699340391</v>
      </c>
      <c r="E6902" s="59">
        <v>258.95949284944851</v>
      </c>
      <c r="F6902" s="59">
        <v>61.048555856044601</v>
      </c>
      <c r="G6902" s="45"/>
    </row>
    <row r="6903" spans="2:7" s="40" customFormat="1">
      <c r="B6903" s="58">
        <v>41711</v>
      </c>
      <c r="C6903" s="63" t="s">
        <v>108</v>
      </c>
      <c r="D6903" s="59">
        <v>215.7287132171497</v>
      </c>
      <c r="E6903" s="59">
        <v>266.46235199944414</v>
      </c>
      <c r="F6903" s="59">
        <v>50.733638782294435</v>
      </c>
      <c r="G6903" s="45"/>
    </row>
    <row r="6904" spans="2:7" s="40" customFormat="1">
      <c r="B6904" s="58">
        <v>41711</v>
      </c>
      <c r="C6904" s="63" t="s">
        <v>109</v>
      </c>
      <c r="D6904" s="59">
        <v>190.05086320316141</v>
      </c>
      <c r="E6904" s="59">
        <v>240.92878014765907</v>
      </c>
      <c r="F6904" s="59">
        <v>50.877916944497656</v>
      </c>
      <c r="G6904" s="45"/>
    </row>
    <row r="6905" spans="2:7" s="40" customFormat="1">
      <c r="B6905" s="58">
        <v>41711</v>
      </c>
      <c r="C6905" s="63" t="s">
        <v>110</v>
      </c>
      <c r="D6905" s="59">
        <v>138.25162657574469</v>
      </c>
      <c r="E6905" s="59">
        <v>179.31413692489511</v>
      </c>
      <c r="F6905" s="59">
        <v>41.062510349150415</v>
      </c>
      <c r="G6905" s="45"/>
    </row>
    <row r="6906" spans="2:7" s="40" customFormat="1">
      <c r="B6906" s="58">
        <v>41711</v>
      </c>
      <c r="C6906" s="63" t="s">
        <v>111</v>
      </c>
      <c r="D6906" s="59">
        <v>178.25558449571761</v>
      </c>
      <c r="E6906" s="59">
        <v>219.74516818307146</v>
      </c>
      <c r="F6906" s="59">
        <v>41.489583687353843</v>
      </c>
      <c r="G6906" s="45"/>
    </row>
    <row r="6907" spans="2:7" s="40" customFormat="1">
      <c r="B6907" s="58">
        <v>41711</v>
      </c>
      <c r="C6907" s="63" t="s">
        <v>112</v>
      </c>
      <c r="D6907" s="59">
        <v>177.05722663085726</v>
      </c>
      <c r="E6907" s="59">
        <v>216.81467821637318</v>
      </c>
      <c r="F6907" s="59">
        <v>39.757451585515923</v>
      </c>
      <c r="G6907" s="45"/>
    </row>
    <row r="6908" spans="2:7" s="40" customFormat="1">
      <c r="B6908" s="58">
        <v>41711</v>
      </c>
      <c r="C6908" s="63" t="s">
        <v>113</v>
      </c>
      <c r="D6908" s="59">
        <v>147.00441768294755</v>
      </c>
      <c r="E6908" s="59">
        <v>187.69197958049023</v>
      </c>
      <c r="F6908" s="59">
        <v>40.687561897542679</v>
      </c>
      <c r="G6908" s="45"/>
    </row>
    <row r="6909" spans="2:7" s="40" customFormat="1">
      <c r="B6909" s="58">
        <v>41711</v>
      </c>
      <c r="C6909" s="63" t="s">
        <v>114</v>
      </c>
      <c r="D6909" s="59">
        <v>137.82647442334456</v>
      </c>
      <c r="E6909" s="59">
        <v>171.71888546189959</v>
      </c>
      <c r="F6909" s="59">
        <v>33.892411038555025</v>
      </c>
      <c r="G6909" s="45"/>
    </row>
    <row r="6910" spans="2:7" s="40" customFormat="1">
      <c r="B6910" s="58">
        <v>41711</v>
      </c>
      <c r="C6910" s="63" t="s">
        <v>115</v>
      </c>
      <c r="D6910" s="59">
        <v>145.9178039163472</v>
      </c>
      <c r="E6910" s="59">
        <v>182.69904793989315</v>
      </c>
      <c r="F6910" s="59">
        <v>36.781244023545952</v>
      </c>
      <c r="G6910" s="45"/>
    </row>
    <row r="6911" spans="2:7" s="40" customFormat="1">
      <c r="B6911" s="58">
        <v>41711</v>
      </c>
      <c r="C6911" s="63" t="s">
        <v>116</v>
      </c>
      <c r="D6911" s="59">
        <v>138.59760673772485</v>
      </c>
      <c r="E6911" s="59">
        <v>171.50751965569972</v>
      </c>
      <c r="F6911" s="59">
        <v>32.909912917974879</v>
      </c>
      <c r="G6911" s="45"/>
    </row>
    <row r="6912" spans="2:7" s="40" customFormat="1">
      <c r="B6912" s="58">
        <v>41711</v>
      </c>
      <c r="C6912" s="63" t="s">
        <v>117</v>
      </c>
      <c r="D6912" s="59">
        <v>117.06724729857788</v>
      </c>
      <c r="E6912" s="59">
        <v>148.5772371873131</v>
      </c>
      <c r="F6912" s="59">
        <v>31.50998988873522</v>
      </c>
      <c r="G6912" s="45"/>
    </row>
    <row r="6913" spans="2:7" s="40" customFormat="1">
      <c r="B6913" s="58">
        <v>41711</v>
      </c>
      <c r="C6913" s="63" t="s">
        <v>118</v>
      </c>
      <c r="D6913" s="59">
        <v>89.305344518768919</v>
      </c>
      <c r="E6913" s="59">
        <v>120.53770161962953</v>
      </c>
      <c r="F6913" s="59">
        <v>31.232357100860611</v>
      </c>
      <c r="G6913" s="45"/>
    </row>
    <row r="6914" spans="2:7" s="40" customFormat="1">
      <c r="B6914" s="58">
        <v>41711</v>
      </c>
      <c r="C6914" s="63" t="s">
        <v>119</v>
      </c>
      <c r="D6914" s="59">
        <v>99.145301663932102</v>
      </c>
      <c r="E6914" s="59">
        <v>129.99604390232398</v>
      </c>
      <c r="F6914" s="59">
        <v>30.850742238391874</v>
      </c>
      <c r="G6914" s="45"/>
    </row>
    <row r="6915" spans="2:7" s="40" customFormat="1">
      <c r="B6915" s="58">
        <v>41711</v>
      </c>
      <c r="C6915" s="63" t="s">
        <v>120</v>
      </c>
      <c r="D6915" s="59">
        <v>94.119033863010472</v>
      </c>
      <c r="E6915" s="59">
        <v>129.99831761792399</v>
      </c>
      <c r="F6915" s="59">
        <v>35.879283754913516</v>
      </c>
      <c r="G6915" s="45"/>
    </row>
    <row r="6916" spans="2:7" s="40" customFormat="1">
      <c r="B6916" s="58">
        <v>41711</v>
      </c>
      <c r="C6916" s="63" t="s">
        <v>121</v>
      </c>
      <c r="D6916" s="59">
        <v>112.26754089385638</v>
      </c>
      <c r="E6916" s="59">
        <v>147.50067093611375</v>
      </c>
      <c r="F6916" s="59">
        <v>35.233130042257372</v>
      </c>
      <c r="G6916" s="45"/>
    </row>
    <row r="6917" spans="2:7" s="40" customFormat="1">
      <c r="B6917" s="58">
        <v>41711</v>
      </c>
      <c r="C6917" s="63" t="s">
        <v>122</v>
      </c>
      <c r="D6917" s="59">
        <v>98.823823782592029</v>
      </c>
      <c r="E6917" s="59">
        <v>132.61161819392248</v>
      </c>
      <c r="F6917" s="59">
        <v>33.787794411330452</v>
      </c>
      <c r="G6917" s="45"/>
    </row>
    <row r="6918" spans="2:7" s="40" customFormat="1">
      <c r="B6918" s="58">
        <v>41711</v>
      </c>
      <c r="C6918" s="63" t="s">
        <v>123</v>
      </c>
      <c r="D6918" s="59">
        <v>93.469258025130287</v>
      </c>
      <c r="E6918" s="59">
        <v>119.78734357752997</v>
      </c>
      <c r="F6918" s="59">
        <v>26.31808555239968</v>
      </c>
      <c r="G6918" s="45"/>
    </row>
    <row r="6919" spans="2:7" s="40" customFormat="1">
      <c r="B6919" s="58">
        <v>41711</v>
      </c>
      <c r="C6919" s="63" t="s">
        <v>124</v>
      </c>
      <c r="D6919" s="59">
        <v>72.645233241473548</v>
      </c>
      <c r="E6919" s="59">
        <v>100.22310560774142</v>
      </c>
      <c r="F6919" s="59">
        <v>27.577872366267869</v>
      </c>
      <c r="G6919" s="45"/>
    </row>
    <row r="6920" spans="2:7" s="40" customFormat="1">
      <c r="B6920" s="58">
        <v>41711</v>
      </c>
      <c r="C6920" s="63" t="s">
        <v>125</v>
      </c>
      <c r="D6920" s="59">
        <v>72.996656768289682</v>
      </c>
      <c r="E6920" s="59">
        <v>97.072449642943255</v>
      </c>
      <c r="F6920" s="59">
        <v>24.075792874653573</v>
      </c>
      <c r="G6920" s="45"/>
    </row>
    <row r="6921" spans="2:7" s="40" customFormat="1">
      <c r="B6921" s="58">
        <v>41712</v>
      </c>
      <c r="C6921" s="75">
        <v>0</v>
      </c>
      <c r="D6921" s="59">
        <v>95.005954711170816</v>
      </c>
      <c r="E6921" s="59">
        <v>117.94563252843105</v>
      </c>
      <c r="F6921" s="59">
        <v>22.939677817260232</v>
      </c>
      <c r="G6921" s="45"/>
    </row>
    <row r="6922" spans="2:7" s="40" customFormat="1">
      <c r="B6922" s="58">
        <v>41712</v>
      </c>
      <c r="C6922" s="63" t="s">
        <v>31</v>
      </c>
      <c r="D6922" s="59">
        <v>79.504988007913781</v>
      </c>
      <c r="E6922" s="59">
        <v>101.0980244759409</v>
      </c>
      <c r="F6922" s="59">
        <v>21.593036468027123</v>
      </c>
      <c r="G6922" s="45"/>
    </row>
    <row r="6923" spans="2:7" s="40" customFormat="1">
      <c r="B6923" s="58">
        <v>41712</v>
      </c>
      <c r="C6923" s="63" t="s">
        <v>32</v>
      </c>
      <c r="D6923" s="59">
        <v>87.455204348826371</v>
      </c>
      <c r="E6923" s="59">
        <v>108.81816375423639</v>
      </c>
      <c r="F6923" s="59">
        <v>21.362959405410024</v>
      </c>
      <c r="G6923" s="45"/>
    </row>
    <row r="6924" spans="2:7" s="40" customFormat="1">
      <c r="B6924" s="58">
        <v>41712</v>
      </c>
      <c r="C6924" s="63" t="s">
        <v>33</v>
      </c>
      <c r="D6924" s="59">
        <v>69.821364526522657</v>
      </c>
      <c r="E6924" s="59">
        <v>90.665270403547012</v>
      </c>
      <c r="F6924" s="59">
        <v>20.843905877024355</v>
      </c>
      <c r="G6924" s="45"/>
    </row>
    <row r="6925" spans="2:7" s="40" customFormat="1">
      <c r="B6925" s="58">
        <v>41712</v>
      </c>
      <c r="C6925" s="63" t="s">
        <v>34</v>
      </c>
      <c r="D6925" s="59">
        <v>94.576879527730696</v>
      </c>
      <c r="E6925" s="59">
        <v>114.25763258143321</v>
      </c>
      <c r="F6925" s="59">
        <v>19.680753053702517</v>
      </c>
      <c r="G6925" s="45"/>
    </row>
    <row r="6926" spans="2:7" s="40" customFormat="1">
      <c r="B6926" s="58">
        <v>41712</v>
      </c>
      <c r="C6926" s="63" t="s">
        <v>35</v>
      </c>
      <c r="D6926" s="59">
        <v>75.105517865698374</v>
      </c>
      <c r="E6926" s="59">
        <v>96.756490263943448</v>
      </c>
      <c r="F6926" s="59">
        <v>21.650972398245074</v>
      </c>
      <c r="G6926" s="45"/>
    </row>
    <row r="6927" spans="2:7" s="40" customFormat="1">
      <c r="B6927" s="58">
        <v>41712</v>
      </c>
      <c r="C6927" s="63" t="s">
        <v>36</v>
      </c>
      <c r="D6927" s="59">
        <v>74.40736297619415</v>
      </c>
      <c r="E6927" s="59">
        <v>99.584825769141801</v>
      </c>
      <c r="F6927" s="59">
        <v>25.177462792947651</v>
      </c>
      <c r="G6927" s="45"/>
    </row>
    <row r="6928" spans="2:7" s="40" customFormat="1">
      <c r="B6928" s="58">
        <v>41712</v>
      </c>
      <c r="C6928" s="63" t="s">
        <v>37</v>
      </c>
      <c r="D6928" s="59">
        <v>56.629555092136393</v>
      </c>
      <c r="E6928" s="59">
        <v>75.309623453415995</v>
      </c>
      <c r="F6928" s="59">
        <v>18.680068361279602</v>
      </c>
      <c r="G6928" s="45"/>
    </row>
    <row r="6929" spans="2:7" s="40" customFormat="1">
      <c r="B6929" s="58">
        <v>41712</v>
      </c>
      <c r="C6929" s="63" t="s">
        <v>38</v>
      </c>
      <c r="D6929" s="59">
        <v>79.867015858985937</v>
      </c>
      <c r="E6929" s="59">
        <v>103.39353871583957</v>
      </c>
      <c r="F6929" s="59">
        <v>23.526522856853632</v>
      </c>
      <c r="G6929" s="45"/>
    </row>
    <row r="6930" spans="2:7" s="40" customFormat="1">
      <c r="B6930" s="58">
        <v>41712</v>
      </c>
      <c r="C6930" s="63" t="s">
        <v>39</v>
      </c>
      <c r="D6930" s="59">
        <v>73.963890451056031</v>
      </c>
      <c r="E6930" s="59">
        <v>93.392852557945432</v>
      </c>
      <c r="F6930" s="59">
        <v>19.428962106889401</v>
      </c>
      <c r="G6930" s="45"/>
    </row>
    <row r="6931" spans="2:7" s="40" customFormat="1">
      <c r="B6931" s="58">
        <v>41712</v>
      </c>
      <c r="C6931" s="63" t="s">
        <v>40</v>
      </c>
      <c r="D6931" s="59">
        <v>71.494151829291226</v>
      </c>
      <c r="E6931" s="59">
        <v>92.307238971846076</v>
      </c>
      <c r="F6931" s="59">
        <v>20.813087142554849</v>
      </c>
      <c r="G6931" s="45"/>
    </row>
    <row r="6932" spans="2:7" s="40" customFormat="1">
      <c r="B6932" s="58">
        <v>41712</v>
      </c>
      <c r="C6932" s="63" t="s">
        <v>41</v>
      </c>
      <c r="D6932" s="59">
        <v>84.519781061213479</v>
      </c>
      <c r="E6932" s="59">
        <v>105.46476727393838</v>
      </c>
      <c r="F6932" s="59">
        <v>20.944986212724899</v>
      </c>
      <c r="G6932" s="45"/>
    </row>
    <row r="6933" spans="2:7" s="40" customFormat="1">
      <c r="B6933" s="58">
        <v>41712</v>
      </c>
      <c r="C6933" s="63" t="s">
        <v>42</v>
      </c>
      <c r="D6933" s="59">
        <v>107.16934728363483</v>
      </c>
      <c r="E6933" s="59">
        <v>129.16941677632454</v>
      </c>
      <c r="F6933" s="59">
        <v>22.000069492689704</v>
      </c>
      <c r="G6933" s="45"/>
    </row>
    <row r="6934" spans="2:7" s="40" customFormat="1">
      <c r="B6934" s="58">
        <v>41712</v>
      </c>
      <c r="C6934" s="63" t="s">
        <v>43</v>
      </c>
      <c r="D6934" s="59">
        <v>108.37462758433523</v>
      </c>
      <c r="E6934" s="59">
        <v>129.17167528312453</v>
      </c>
      <c r="F6934" s="59">
        <v>20.797047698789299</v>
      </c>
      <c r="G6934" s="45"/>
    </row>
    <row r="6935" spans="2:7" s="40" customFormat="1">
      <c r="B6935" s="58">
        <v>41712</v>
      </c>
      <c r="C6935" s="63" t="s">
        <v>44</v>
      </c>
      <c r="D6935" s="59">
        <v>104.65870455549404</v>
      </c>
      <c r="E6935" s="59">
        <v>126.23816256742624</v>
      </c>
      <c r="F6935" s="59">
        <v>21.579458011932203</v>
      </c>
      <c r="G6935" s="45"/>
    </row>
    <row r="6936" spans="2:7" s="40" customFormat="1">
      <c r="B6936" s="58">
        <v>41712</v>
      </c>
      <c r="C6936" s="63" t="s">
        <v>45</v>
      </c>
      <c r="D6936" s="59">
        <v>81.399341070944487</v>
      </c>
      <c r="E6936" s="59">
        <v>99.709232606141754</v>
      </c>
      <c r="F6936" s="59">
        <v>18.309891535197266</v>
      </c>
      <c r="G6936" s="45"/>
    </row>
    <row r="6937" spans="2:7" s="40" customFormat="1">
      <c r="B6937" s="58">
        <v>41712</v>
      </c>
      <c r="C6937" s="63" t="s">
        <v>46</v>
      </c>
      <c r="D6937" s="59">
        <v>92.633000932810148</v>
      </c>
      <c r="E6937" s="59">
        <v>110.5845828848354</v>
      </c>
      <c r="F6937" s="59">
        <v>17.951581952025251</v>
      </c>
      <c r="G6937" s="45"/>
    </row>
    <row r="6938" spans="2:7" s="40" customFormat="1">
      <c r="B6938" s="58">
        <v>41712</v>
      </c>
      <c r="C6938" s="63" t="s">
        <v>47</v>
      </c>
      <c r="D6938" s="59">
        <v>72.194067123145487</v>
      </c>
      <c r="E6938" s="59">
        <v>87.207852581549062</v>
      </c>
      <c r="F6938" s="59">
        <v>15.013785458403575</v>
      </c>
      <c r="G6938" s="45"/>
    </row>
    <row r="6939" spans="2:7" s="40" customFormat="1">
      <c r="B6939" s="58">
        <v>41712</v>
      </c>
      <c r="C6939" s="63" t="s">
        <v>48</v>
      </c>
      <c r="D6939" s="59">
        <v>80.857802646236323</v>
      </c>
      <c r="E6939" s="59">
        <v>98.627063813242387</v>
      </c>
      <c r="F6939" s="59">
        <v>17.769261167006064</v>
      </c>
      <c r="G6939" s="45"/>
    </row>
    <row r="6940" spans="2:7" s="40" customFormat="1">
      <c r="B6940" s="58">
        <v>41712</v>
      </c>
      <c r="C6940" s="63" t="s">
        <v>49</v>
      </c>
      <c r="D6940" s="59">
        <v>86.546965824462177</v>
      </c>
      <c r="E6940" s="59">
        <v>107.11064640493744</v>
      </c>
      <c r="F6940" s="59">
        <v>20.563680580475264</v>
      </c>
      <c r="G6940" s="45"/>
    </row>
    <row r="6941" spans="2:7" s="40" customFormat="1">
      <c r="B6941" s="58">
        <v>41712</v>
      </c>
      <c r="C6941" s="63" t="s">
        <v>50</v>
      </c>
      <c r="D6941" s="59">
        <v>105.54737743693437</v>
      </c>
      <c r="E6941" s="59">
        <v>125.49019991132671</v>
      </c>
      <c r="F6941" s="59">
        <v>19.942822474392344</v>
      </c>
      <c r="G6941" s="45"/>
    </row>
    <row r="6942" spans="2:7" s="40" customFormat="1">
      <c r="B6942" s="58">
        <v>41712</v>
      </c>
      <c r="C6942" s="63" t="s">
        <v>51</v>
      </c>
      <c r="D6942" s="59">
        <v>110.2529243491559</v>
      </c>
      <c r="E6942" s="59">
        <v>128.64601546152485</v>
      </c>
      <c r="F6942" s="59">
        <v>18.39309111236895</v>
      </c>
      <c r="G6942" s="45"/>
    </row>
    <row r="6943" spans="2:7" s="40" customFormat="1">
      <c r="B6943" s="58">
        <v>41712</v>
      </c>
      <c r="C6943" s="63" t="s">
        <v>52</v>
      </c>
      <c r="D6943" s="59">
        <v>121.30273231661953</v>
      </c>
      <c r="E6943" s="59">
        <v>143.98165862111591</v>
      </c>
      <c r="F6943" s="59">
        <v>22.678926304496386</v>
      </c>
      <c r="G6943" s="45"/>
    </row>
    <row r="6944" spans="2:7" s="40" customFormat="1">
      <c r="B6944" s="58">
        <v>41712</v>
      </c>
      <c r="C6944" s="63" t="s">
        <v>53</v>
      </c>
      <c r="D6944" s="59">
        <v>108.28883547903528</v>
      </c>
      <c r="E6944" s="59">
        <v>129.52050848332436</v>
      </c>
      <c r="F6944" s="59">
        <v>21.231673004289078</v>
      </c>
      <c r="G6944" s="45"/>
    </row>
    <row r="6945" spans="2:7" s="40" customFormat="1">
      <c r="B6945" s="58">
        <v>41712</v>
      </c>
      <c r="C6945" s="63" t="s">
        <v>54</v>
      </c>
      <c r="D6945" s="59">
        <v>145.26333654628735</v>
      </c>
      <c r="E6945" s="59">
        <v>167.36821761140226</v>
      </c>
      <c r="F6945" s="59">
        <v>22.10488106511491</v>
      </c>
      <c r="G6945" s="45"/>
    </row>
    <row r="6946" spans="2:7" s="40" customFormat="1">
      <c r="B6946" s="58">
        <v>41712</v>
      </c>
      <c r="C6946" s="63" t="s">
        <v>55</v>
      </c>
      <c r="D6946" s="59">
        <v>141.54732543968615</v>
      </c>
      <c r="E6946" s="59">
        <v>169.00244109830132</v>
      </c>
      <c r="F6946" s="59">
        <v>27.455115658615171</v>
      </c>
      <c r="G6946" s="45"/>
    </row>
    <row r="6947" spans="2:7" s="40" customFormat="1">
      <c r="B6947" s="58">
        <v>41712</v>
      </c>
      <c r="C6947" s="63" t="s">
        <v>56</v>
      </c>
      <c r="D6947" s="59">
        <v>148.77013281444852</v>
      </c>
      <c r="E6947" s="59">
        <v>178.24957726719592</v>
      </c>
      <c r="F6947" s="59">
        <v>29.479444452747401</v>
      </c>
      <c r="G6947" s="45"/>
    </row>
    <row r="6948" spans="2:7" s="40" customFormat="1">
      <c r="B6948" s="58">
        <v>41712</v>
      </c>
      <c r="C6948" s="63" t="s">
        <v>57</v>
      </c>
      <c r="D6948" s="59">
        <v>155.7744700445308</v>
      </c>
      <c r="E6948" s="59">
        <v>188.47584945928995</v>
      </c>
      <c r="F6948" s="59">
        <v>32.701379414759145</v>
      </c>
      <c r="G6948" s="45"/>
    </row>
    <row r="6949" spans="2:7" s="40" customFormat="1">
      <c r="B6949" s="58">
        <v>41712</v>
      </c>
      <c r="C6949" s="63" t="s">
        <v>58</v>
      </c>
      <c r="D6949" s="59">
        <v>227.65008872457426</v>
      </c>
      <c r="E6949" s="59">
        <v>275.15997373683933</v>
      </c>
      <c r="F6949" s="59">
        <v>47.509885012265073</v>
      </c>
      <c r="G6949" s="45"/>
    </row>
    <row r="6950" spans="2:7" s="40" customFormat="1">
      <c r="B6950" s="58">
        <v>41712</v>
      </c>
      <c r="C6950" s="63" t="s">
        <v>59</v>
      </c>
      <c r="D6950" s="59">
        <v>236.84438588177727</v>
      </c>
      <c r="E6950" s="59">
        <v>288.65112073583146</v>
      </c>
      <c r="F6950" s="59">
        <v>51.806734854054184</v>
      </c>
      <c r="G6950" s="45"/>
    </row>
    <row r="6951" spans="2:7" s="40" customFormat="1">
      <c r="B6951" s="58">
        <v>41712</v>
      </c>
      <c r="C6951" s="63" t="s">
        <v>60</v>
      </c>
      <c r="D6951" s="59">
        <v>235.6461470409169</v>
      </c>
      <c r="E6951" s="59">
        <v>284.95823496183363</v>
      </c>
      <c r="F6951" s="59">
        <v>49.312087920916724</v>
      </c>
      <c r="G6951" s="45"/>
    </row>
    <row r="6952" spans="2:7" s="40" customFormat="1">
      <c r="B6952" s="58">
        <v>41712</v>
      </c>
      <c r="C6952" s="63" t="s">
        <v>61</v>
      </c>
      <c r="D6952" s="59">
        <v>277.11452114611046</v>
      </c>
      <c r="E6952" s="59">
        <v>331.18816497880664</v>
      </c>
      <c r="F6952" s="59">
        <v>54.073643832696177</v>
      </c>
      <c r="G6952" s="45"/>
    </row>
    <row r="6953" spans="2:7" s="40" customFormat="1">
      <c r="B6953" s="58">
        <v>41712</v>
      </c>
      <c r="C6953" s="63" t="s">
        <v>62</v>
      </c>
      <c r="D6953" s="59">
        <v>251.95761102534226</v>
      </c>
      <c r="E6953" s="59">
        <v>304.32863146522232</v>
      </c>
      <c r="F6953" s="59">
        <v>52.371020439880056</v>
      </c>
      <c r="G6953" s="45"/>
    </row>
    <row r="6954" spans="2:7" s="40" customFormat="1">
      <c r="B6954" s="58">
        <v>41712</v>
      </c>
      <c r="C6954" s="63" t="s">
        <v>63</v>
      </c>
      <c r="D6954" s="59">
        <v>205.68415777206715</v>
      </c>
      <c r="E6954" s="59">
        <v>257.88984889624942</v>
      </c>
      <c r="F6954" s="59">
        <v>52.205691124182266</v>
      </c>
      <c r="G6954" s="45"/>
    </row>
    <row r="6955" spans="2:7" s="40" customFormat="1">
      <c r="B6955" s="58">
        <v>41712</v>
      </c>
      <c r="C6955" s="63" t="s">
        <v>64</v>
      </c>
      <c r="D6955" s="59">
        <v>144.85731393116731</v>
      </c>
      <c r="E6955" s="59">
        <v>180.0148291223949</v>
      </c>
      <c r="F6955" s="59">
        <v>35.157515191227589</v>
      </c>
      <c r="G6955" s="45"/>
    </row>
    <row r="6956" spans="2:7" s="40" customFormat="1">
      <c r="B6956" s="58">
        <v>41712</v>
      </c>
      <c r="C6956" s="63" t="s">
        <v>65</v>
      </c>
      <c r="D6956" s="59">
        <v>150.76867199112925</v>
      </c>
      <c r="E6956" s="59">
        <v>189.15483945328958</v>
      </c>
      <c r="F6956" s="59">
        <v>38.38616746216033</v>
      </c>
      <c r="G6956" s="45"/>
    </row>
    <row r="6957" spans="2:7" s="40" customFormat="1">
      <c r="B6957" s="58">
        <v>41712</v>
      </c>
      <c r="C6957" s="63" t="s">
        <v>66</v>
      </c>
      <c r="D6957" s="59">
        <v>114.55604793201744</v>
      </c>
      <c r="E6957" s="59">
        <v>150.32579472931224</v>
      </c>
      <c r="F6957" s="59">
        <v>35.7697467972948</v>
      </c>
      <c r="G6957" s="45"/>
    </row>
    <row r="6958" spans="2:7" s="40" customFormat="1">
      <c r="B6958" s="58">
        <v>41712</v>
      </c>
      <c r="C6958" s="63" t="s">
        <v>67</v>
      </c>
      <c r="D6958" s="59">
        <v>160.6226715878125</v>
      </c>
      <c r="E6958" s="59">
        <v>198.95129083108387</v>
      </c>
      <c r="F6958" s="59">
        <v>38.328619243271362</v>
      </c>
      <c r="G6958" s="45"/>
    </row>
    <row r="6959" spans="2:7" s="40" customFormat="1">
      <c r="B6959" s="58">
        <v>41712</v>
      </c>
      <c r="C6959" s="63" t="s">
        <v>68</v>
      </c>
      <c r="D6959" s="59">
        <v>90.926664888329711</v>
      </c>
      <c r="E6959" s="59">
        <v>124.11557693982755</v>
      </c>
      <c r="F6959" s="59">
        <v>33.188912051497837</v>
      </c>
      <c r="G6959" s="45"/>
    </row>
    <row r="6960" spans="2:7" s="40" customFormat="1">
      <c r="B6960" s="58">
        <v>41712</v>
      </c>
      <c r="C6960" s="63" t="s">
        <v>69</v>
      </c>
      <c r="D6960" s="59">
        <v>81.616937260928694</v>
      </c>
      <c r="E6960" s="59">
        <v>117.48217859993143</v>
      </c>
      <c r="F6960" s="59">
        <v>35.865241339002736</v>
      </c>
      <c r="G6960" s="45"/>
    </row>
    <row r="6961" spans="2:7" s="40" customFormat="1">
      <c r="B6961" s="58">
        <v>41712</v>
      </c>
      <c r="C6961" s="63" t="s">
        <v>70</v>
      </c>
      <c r="D6961" s="59">
        <v>86.08317657557015</v>
      </c>
      <c r="E6961" s="59">
        <v>121.40037284752914</v>
      </c>
      <c r="F6961" s="59">
        <v>35.317196271958991</v>
      </c>
      <c r="G6961" s="45"/>
    </row>
    <row r="6962" spans="2:7" s="40" customFormat="1">
      <c r="B6962" s="58">
        <v>41712</v>
      </c>
      <c r="C6962" s="63" t="s">
        <v>71</v>
      </c>
      <c r="D6962" s="59">
        <v>88.087536145728819</v>
      </c>
      <c r="E6962" s="59">
        <v>116.39844900393207</v>
      </c>
      <c r="F6962" s="59">
        <v>28.310912858203253</v>
      </c>
      <c r="G6962" s="45"/>
    </row>
    <row r="6963" spans="2:7" s="40" customFormat="1">
      <c r="B6963" s="58">
        <v>41712</v>
      </c>
      <c r="C6963" s="63" t="s">
        <v>72</v>
      </c>
      <c r="D6963" s="59">
        <v>56.016137515536322</v>
      </c>
      <c r="E6963" s="59">
        <v>84.37403248143076</v>
      </c>
      <c r="F6963" s="59">
        <v>28.357894965894438</v>
      </c>
      <c r="G6963" s="45"/>
    </row>
    <row r="6964" spans="2:7" s="40" customFormat="1">
      <c r="B6964" s="58">
        <v>41712</v>
      </c>
      <c r="C6964" s="63" t="s">
        <v>73</v>
      </c>
      <c r="D6964" s="59">
        <v>70.94364514313321</v>
      </c>
      <c r="E6964" s="59">
        <v>104.54469082333898</v>
      </c>
      <c r="F6964" s="59">
        <v>33.601045680205772</v>
      </c>
      <c r="G6964" s="45"/>
    </row>
    <row r="6965" spans="2:7" s="40" customFormat="1">
      <c r="B6965" s="58">
        <v>41712</v>
      </c>
      <c r="C6965" s="63" t="s">
        <v>74</v>
      </c>
      <c r="D6965" s="59">
        <v>66.502222729807769</v>
      </c>
      <c r="E6965" s="59">
        <v>101.60920666694071</v>
      </c>
      <c r="F6965" s="59">
        <v>35.106983937132938</v>
      </c>
      <c r="G6965" s="45"/>
    </row>
    <row r="6966" spans="2:7" s="40" customFormat="1">
      <c r="B6966" s="58">
        <v>41712</v>
      </c>
      <c r="C6966" s="63" t="s">
        <v>75</v>
      </c>
      <c r="D6966" s="59">
        <v>86.486506311226307</v>
      </c>
      <c r="E6966" s="59">
        <v>117.92966253433119</v>
      </c>
      <c r="F6966" s="59">
        <v>31.443156223104879</v>
      </c>
      <c r="G6966" s="45"/>
    </row>
    <row r="6967" spans="2:7" s="40" customFormat="1">
      <c r="B6967" s="58">
        <v>41712</v>
      </c>
      <c r="C6967" s="63" t="s">
        <v>76</v>
      </c>
      <c r="D6967" s="59">
        <v>98.384234412892226</v>
      </c>
      <c r="E6967" s="59">
        <v>130.7693094453237</v>
      </c>
      <c r="F6967" s="59">
        <v>32.385075032431473</v>
      </c>
      <c r="G6967" s="45"/>
    </row>
    <row r="6968" spans="2:7" s="40" customFormat="1">
      <c r="B6968" s="58">
        <v>41712</v>
      </c>
      <c r="C6968" s="63" t="s">
        <v>77</v>
      </c>
      <c r="D6968" s="59">
        <v>118.30441690325874</v>
      </c>
      <c r="E6968" s="59">
        <v>158.84070554790731</v>
      </c>
      <c r="F6968" s="59">
        <v>40.536288644648565</v>
      </c>
      <c r="G6968" s="45"/>
    </row>
    <row r="6969" spans="2:7" s="40" customFormat="1">
      <c r="B6969" s="58">
        <v>41712</v>
      </c>
      <c r="C6969" s="63" t="s">
        <v>78</v>
      </c>
      <c r="D6969" s="59">
        <v>102.54731713173359</v>
      </c>
      <c r="E6969" s="59">
        <v>141.87116398951721</v>
      </c>
      <c r="F6969" s="59">
        <v>39.323846857783622</v>
      </c>
      <c r="G6969" s="45"/>
    </row>
    <row r="6970" spans="2:7" s="40" customFormat="1">
      <c r="B6970" s="58">
        <v>41712</v>
      </c>
      <c r="C6970" s="63" t="s">
        <v>79</v>
      </c>
      <c r="D6970" s="59">
        <v>65.765232847143551</v>
      </c>
      <c r="E6970" s="59">
        <v>97.81012659394294</v>
      </c>
      <c r="F6970" s="59">
        <v>32.044893746799389</v>
      </c>
      <c r="G6970" s="45"/>
    </row>
    <row r="6971" spans="2:7" s="40" customFormat="1">
      <c r="B6971" s="58">
        <v>41712</v>
      </c>
      <c r="C6971" s="63" t="s">
        <v>80</v>
      </c>
      <c r="D6971" s="59">
        <v>45.978657418721063</v>
      </c>
      <c r="E6971" s="59">
        <v>77.966586707814514</v>
      </c>
      <c r="F6971" s="59">
        <v>31.987929289093451</v>
      </c>
      <c r="G6971" s="45"/>
    </row>
    <row r="6972" spans="2:7" s="40" customFormat="1">
      <c r="B6972" s="58">
        <v>41712</v>
      </c>
      <c r="C6972" s="63" t="s">
        <v>81</v>
      </c>
      <c r="D6972" s="59">
        <v>47.336828971065515</v>
      </c>
      <c r="E6972" s="59">
        <v>75.258764091896097</v>
      </c>
      <c r="F6972" s="59">
        <v>27.921935120830582</v>
      </c>
      <c r="G6972" s="45"/>
    </row>
    <row r="6973" spans="2:7" s="40" customFormat="1">
      <c r="B6973" s="58">
        <v>41712</v>
      </c>
      <c r="C6973" s="63" t="s">
        <v>82</v>
      </c>
      <c r="D6973" s="59">
        <v>41.52597347000161</v>
      </c>
      <c r="E6973" s="59">
        <v>73.116630249557346</v>
      </c>
      <c r="F6973" s="59">
        <v>31.590656779555736</v>
      </c>
      <c r="G6973" s="45"/>
    </row>
    <row r="6974" spans="2:7" s="40" customFormat="1">
      <c r="B6974" s="58">
        <v>41712</v>
      </c>
      <c r="C6974" s="63" t="s">
        <v>83</v>
      </c>
      <c r="D6974" s="59">
        <v>44.36173720546455</v>
      </c>
      <c r="E6974" s="59">
        <v>70.713286118918759</v>
      </c>
      <c r="F6974" s="59">
        <v>26.351548913454209</v>
      </c>
      <c r="G6974" s="45"/>
    </row>
    <row r="6975" spans="2:7" s="40" customFormat="1">
      <c r="B6975" s="58">
        <v>41712</v>
      </c>
      <c r="C6975" s="63" t="s">
        <v>84</v>
      </c>
      <c r="D6975" s="59">
        <v>41.451160258339598</v>
      </c>
      <c r="E6975" s="59">
        <v>66.63420996256113</v>
      </c>
      <c r="F6975" s="59">
        <v>25.183049704221531</v>
      </c>
      <c r="G6975" s="45"/>
    </row>
    <row r="6976" spans="2:7" s="40" customFormat="1">
      <c r="B6976" s="58">
        <v>41712</v>
      </c>
      <c r="C6976" s="63" t="s">
        <v>85</v>
      </c>
      <c r="D6976" s="59">
        <v>33.560079565247008</v>
      </c>
      <c r="E6976" s="59">
        <v>62.293846713463665</v>
      </c>
      <c r="F6976" s="59">
        <v>28.733767148216657</v>
      </c>
      <c r="G6976" s="45"/>
    </row>
    <row r="6977" spans="2:7" s="40" customFormat="1">
      <c r="B6977" s="58">
        <v>41712</v>
      </c>
      <c r="C6977" s="63" t="s">
        <v>86</v>
      </c>
      <c r="D6977" s="59">
        <v>30.846171215502121</v>
      </c>
      <c r="E6977" s="59">
        <v>58.551798381935846</v>
      </c>
      <c r="F6977" s="59">
        <v>27.705627166433725</v>
      </c>
      <c r="G6977" s="45"/>
    </row>
    <row r="6978" spans="2:7" s="40" customFormat="1">
      <c r="B6978" s="58">
        <v>41712</v>
      </c>
      <c r="C6978" s="63" t="s">
        <v>87</v>
      </c>
      <c r="D6978" s="59">
        <v>24.158616171301929</v>
      </c>
      <c r="E6978" s="59">
        <v>46.898840378772647</v>
      </c>
      <c r="F6978" s="59">
        <v>22.740224207470717</v>
      </c>
      <c r="G6978" s="45"/>
    </row>
    <row r="6979" spans="2:7" s="40" customFormat="1">
      <c r="B6979" s="58">
        <v>41712</v>
      </c>
      <c r="C6979" s="63" t="s">
        <v>88</v>
      </c>
      <c r="D6979" s="59">
        <v>31.635667902110384</v>
      </c>
      <c r="E6979" s="59">
        <v>60.033740801994988</v>
      </c>
      <c r="F6979" s="59">
        <v>28.398072899884603</v>
      </c>
      <c r="G6979" s="45"/>
    </row>
    <row r="6980" spans="2:7" s="40" customFormat="1">
      <c r="B6980" s="58">
        <v>41712</v>
      </c>
      <c r="C6980" s="63" t="s">
        <v>89</v>
      </c>
      <c r="D6980" s="59">
        <v>44.827293166124718</v>
      </c>
      <c r="E6980" s="59">
        <v>75.095175511656194</v>
      </c>
      <c r="F6980" s="59">
        <v>30.267882345531476</v>
      </c>
      <c r="G6980" s="45"/>
    </row>
    <row r="6981" spans="2:7" s="40" customFormat="1">
      <c r="B6981" s="58">
        <v>41712</v>
      </c>
      <c r="C6981" s="63" t="s">
        <v>90</v>
      </c>
      <c r="D6981" s="59">
        <v>37.033951294650159</v>
      </c>
      <c r="E6981" s="59">
        <v>66.608549448971161</v>
      </c>
      <c r="F6981" s="59">
        <v>29.574598154321002</v>
      </c>
      <c r="G6981" s="45"/>
    </row>
    <row r="6982" spans="2:7" s="40" customFormat="1">
      <c r="B6982" s="58">
        <v>41712</v>
      </c>
      <c r="C6982" s="63" t="s">
        <v>91</v>
      </c>
      <c r="D6982" s="59">
        <v>31.878572643018472</v>
      </c>
      <c r="E6982" s="59">
        <v>57.294582508766588</v>
      </c>
      <c r="F6982" s="59">
        <v>25.416009865748116</v>
      </c>
      <c r="G6982" s="45"/>
    </row>
    <row r="6983" spans="2:7" s="40" customFormat="1">
      <c r="B6983" s="58">
        <v>41712</v>
      </c>
      <c r="C6983" s="63" t="s">
        <v>92</v>
      </c>
      <c r="D6983" s="59">
        <v>40.418354902757279</v>
      </c>
      <c r="E6983" s="59">
        <v>70.169405889399073</v>
      </c>
      <c r="F6983" s="59">
        <v>29.751050986641793</v>
      </c>
      <c r="G6983" s="45"/>
    </row>
    <row r="6984" spans="2:7" s="40" customFormat="1">
      <c r="B6984" s="58">
        <v>41712</v>
      </c>
      <c r="C6984" s="63" t="s">
        <v>93</v>
      </c>
      <c r="D6984" s="59">
        <v>54.180603455387804</v>
      </c>
      <c r="E6984" s="59">
        <v>89.998623497747516</v>
      </c>
      <c r="F6984" s="59">
        <v>35.818020042359713</v>
      </c>
      <c r="G6984" s="45"/>
    </row>
    <row r="6985" spans="2:7" s="40" customFormat="1">
      <c r="B6985" s="58">
        <v>41712</v>
      </c>
      <c r="C6985" s="63" t="s">
        <v>94</v>
      </c>
      <c r="D6985" s="59">
        <v>53.273095382165508</v>
      </c>
      <c r="E6985" s="59">
        <v>86.604783245449497</v>
      </c>
      <c r="F6985" s="59">
        <v>33.331687863283989</v>
      </c>
      <c r="G6985" s="45"/>
    </row>
    <row r="6986" spans="2:7" s="40" customFormat="1">
      <c r="B6986" s="58">
        <v>41712</v>
      </c>
      <c r="C6986" s="63" t="s">
        <v>95</v>
      </c>
      <c r="D6986" s="59">
        <v>41.034094319061495</v>
      </c>
      <c r="E6986" s="59">
        <v>74.319476796396657</v>
      </c>
      <c r="F6986" s="59">
        <v>33.285382477335162</v>
      </c>
      <c r="G6986" s="45"/>
    </row>
    <row r="6987" spans="2:7" s="40" customFormat="1">
      <c r="B6987" s="58">
        <v>41712</v>
      </c>
      <c r="C6987" s="63" t="s">
        <v>96</v>
      </c>
      <c r="D6987" s="59">
        <v>30.458733326278015</v>
      </c>
      <c r="E6987" s="59">
        <v>58.823222900315699</v>
      </c>
      <c r="F6987" s="59">
        <v>28.364489574037684</v>
      </c>
      <c r="G6987" s="45"/>
    </row>
    <row r="6988" spans="2:7" s="40" customFormat="1">
      <c r="B6988" s="58">
        <v>41712</v>
      </c>
      <c r="C6988" s="63" t="s">
        <v>97</v>
      </c>
      <c r="D6988" s="59">
        <v>30.295164470983966</v>
      </c>
      <c r="E6988" s="59">
        <v>54.764778582528066</v>
      </c>
      <c r="F6988" s="59">
        <v>24.4696141115441</v>
      </c>
      <c r="G6988" s="45"/>
    </row>
    <row r="6989" spans="2:7" s="40" customFormat="1">
      <c r="B6989" s="58">
        <v>41712</v>
      </c>
      <c r="C6989" s="63" t="s">
        <v>98</v>
      </c>
      <c r="D6989" s="59">
        <v>38.518505905672669</v>
      </c>
      <c r="E6989" s="59">
        <v>65.899548237911574</v>
      </c>
      <c r="F6989" s="59">
        <v>27.381042332238906</v>
      </c>
      <c r="G6989" s="45"/>
    </row>
    <row r="6990" spans="2:7" s="40" customFormat="1">
      <c r="B6990" s="58">
        <v>41712</v>
      </c>
      <c r="C6990" s="63" t="s">
        <v>99</v>
      </c>
      <c r="D6990" s="59">
        <v>37.599609179424377</v>
      </c>
      <c r="E6990" s="59">
        <v>68.077435913960301</v>
      </c>
      <c r="F6990" s="59">
        <v>30.477826734535924</v>
      </c>
      <c r="G6990" s="45"/>
    </row>
    <row r="6991" spans="2:7" s="40" customFormat="1">
      <c r="B6991" s="58">
        <v>41712</v>
      </c>
      <c r="C6991" s="63" t="s">
        <v>100</v>
      </c>
      <c r="D6991" s="59">
        <v>35.125849926939559</v>
      </c>
      <c r="E6991" s="59">
        <v>66.13041180112144</v>
      </c>
      <c r="F6991" s="59">
        <v>31.004561874181881</v>
      </c>
      <c r="G6991" s="45"/>
    </row>
    <row r="6992" spans="2:7" s="40" customFormat="1">
      <c r="B6992" s="58">
        <v>41712</v>
      </c>
      <c r="C6992" s="63" t="s">
        <v>101</v>
      </c>
      <c r="D6992" s="59">
        <v>44.29150621914458</v>
      </c>
      <c r="E6992" s="59">
        <v>74.076932914076821</v>
      </c>
      <c r="F6992" s="59">
        <v>29.785426694932241</v>
      </c>
      <c r="G6992" s="45"/>
    </row>
    <row r="6993" spans="2:7" s="40" customFormat="1">
      <c r="B6993" s="58">
        <v>41712</v>
      </c>
      <c r="C6993" s="63" t="s">
        <v>102</v>
      </c>
      <c r="D6993" s="59">
        <v>42.233882177647907</v>
      </c>
      <c r="E6993" s="59">
        <v>71.455121798408356</v>
      </c>
      <c r="F6993" s="59">
        <v>29.22123962076045</v>
      </c>
      <c r="G6993" s="45"/>
    </row>
    <row r="6994" spans="2:7" s="40" customFormat="1">
      <c r="B6994" s="58">
        <v>41712</v>
      </c>
      <c r="C6994" s="63" t="s">
        <v>103</v>
      </c>
      <c r="D6994" s="59">
        <v>36.288858773551951</v>
      </c>
      <c r="E6994" s="59">
        <v>65.001895029242107</v>
      </c>
      <c r="F6994" s="59">
        <v>28.713036255690156</v>
      </c>
      <c r="G6994" s="45"/>
    </row>
    <row r="6995" spans="2:7" s="40" customFormat="1">
      <c r="B6995" s="58">
        <v>41712</v>
      </c>
      <c r="C6995" s="63" t="s">
        <v>104</v>
      </c>
      <c r="D6995" s="59">
        <v>21.331392169791027</v>
      </c>
      <c r="E6995" s="59">
        <v>41.426914530075855</v>
      </c>
      <c r="F6995" s="59">
        <v>20.095522360284829</v>
      </c>
      <c r="G6995" s="45"/>
    </row>
    <row r="6996" spans="2:7" s="40" customFormat="1">
      <c r="B6996" s="58">
        <v>41712</v>
      </c>
      <c r="C6996" s="63" t="s">
        <v>105</v>
      </c>
      <c r="D6996" s="59">
        <v>22.120302306127286</v>
      </c>
      <c r="E6996" s="59">
        <v>38.17307587419775</v>
      </c>
      <c r="F6996" s="59">
        <v>16.052773568070464</v>
      </c>
      <c r="G6996" s="45"/>
    </row>
    <row r="6997" spans="2:7" s="40" customFormat="1">
      <c r="B6997" s="58">
        <v>41712</v>
      </c>
      <c r="C6997" s="63" t="s">
        <v>106</v>
      </c>
      <c r="D6997" s="59">
        <v>19.613031012420461</v>
      </c>
      <c r="E6997" s="59">
        <v>41.308626498125925</v>
      </c>
      <c r="F6997" s="59">
        <v>21.695595485705464</v>
      </c>
      <c r="G6997" s="45"/>
    </row>
    <row r="6998" spans="2:7" s="40" customFormat="1">
      <c r="B6998" s="58">
        <v>41712</v>
      </c>
      <c r="C6998" s="63" t="s">
        <v>107</v>
      </c>
      <c r="D6998" s="59">
        <v>24.081514643605939</v>
      </c>
      <c r="E6998" s="59">
        <v>40.514728096936388</v>
      </c>
      <c r="F6998" s="59">
        <v>16.433213453330449</v>
      </c>
      <c r="G6998" s="45"/>
    </row>
    <row r="6999" spans="2:7" s="40" customFormat="1">
      <c r="B6999" s="58">
        <v>41712</v>
      </c>
      <c r="C6999" s="63" t="s">
        <v>108</v>
      </c>
      <c r="D6999" s="59">
        <v>16.591308657755469</v>
      </c>
      <c r="E6999" s="59">
        <v>30.903632969791989</v>
      </c>
      <c r="F6999" s="59">
        <v>14.31232431203652</v>
      </c>
      <c r="G6999" s="45"/>
    </row>
    <row r="7000" spans="2:7" s="40" customFormat="1">
      <c r="B7000" s="58">
        <v>41712</v>
      </c>
      <c r="C7000" s="63" t="s">
        <v>109</v>
      </c>
      <c r="D7000" s="59">
        <v>7.7099242161945414</v>
      </c>
      <c r="E7000" s="59">
        <v>18.99534390548893</v>
      </c>
      <c r="F7000" s="59">
        <v>11.28541968929439</v>
      </c>
      <c r="G7000" s="45"/>
    </row>
    <row r="7001" spans="2:7" s="40" customFormat="1">
      <c r="B7001" s="58">
        <v>41712</v>
      </c>
      <c r="C7001" s="63" t="s">
        <v>110</v>
      </c>
      <c r="D7001" s="59">
        <v>12.846502391662236</v>
      </c>
      <c r="E7001" s="59">
        <v>26.670146324484456</v>
      </c>
      <c r="F7001" s="59">
        <v>13.82364393282222</v>
      </c>
      <c r="G7001" s="45"/>
    </row>
    <row r="7002" spans="2:7" s="40" customFormat="1">
      <c r="B7002" s="58">
        <v>41712</v>
      </c>
      <c r="C7002" s="63" t="s">
        <v>111</v>
      </c>
      <c r="D7002" s="59">
        <v>8.4769044973587953</v>
      </c>
      <c r="E7002" s="59">
        <v>18.342849542189313</v>
      </c>
      <c r="F7002" s="59">
        <v>9.8659450448305179</v>
      </c>
      <c r="G7002" s="45"/>
    </row>
    <row r="7003" spans="2:7" s="40" customFormat="1">
      <c r="B7003" s="58">
        <v>41712</v>
      </c>
      <c r="C7003" s="63" t="s">
        <v>112</v>
      </c>
      <c r="D7003" s="59">
        <v>8.7180395894348752</v>
      </c>
      <c r="E7003" s="59">
        <v>15.338591310061062</v>
      </c>
      <c r="F7003" s="59">
        <v>6.620551720626187</v>
      </c>
      <c r="G7003" s="45"/>
    </row>
    <row r="7004" spans="2:7" s="40" customFormat="1">
      <c r="B7004" s="58">
        <v>41712</v>
      </c>
      <c r="C7004" s="63" t="s">
        <v>113</v>
      </c>
      <c r="D7004" s="59">
        <v>9.3315718246830777</v>
      </c>
      <c r="E7004" s="59">
        <v>16.122675967530604</v>
      </c>
      <c r="F7004" s="59">
        <v>6.7911041428475265</v>
      </c>
      <c r="G7004" s="45"/>
    </row>
    <row r="7005" spans="2:7" s="40" customFormat="1">
      <c r="B7005" s="58">
        <v>41712</v>
      </c>
      <c r="C7005" s="63" t="s">
        <v>114</v>
      </c>
      <c r="D7005" s="59">
        <v>2.7491495716389069</v>
      </c>
      <c r="E7005" s="59">
        <v>7.9580566829453634</v>
      </c>
      <c r="F7005" s="59">
        <v>5.2089071113064564</v>
      </c>
      <c r="G7005" s="45"/>
    </row>
    <row r="7006" spans="2:7" s="40" customFormat="1">
      <c r="B7006" s="58">
        <v>41712</v>
      </c>
      <c r="C7006" s="63" t="s">
        <v>115</v>
      </c>
      <c r="D7006" s="59">
        <v>12.38787148537009</v>
      </c>
      <c r="E7006" s="59">
        <v>21.327093413027573</v>
      </c>
      <c r="F7006" s="59">
        <v>8.9392219276574831</v>
      </c>
      <c r="G7006" s="45"/>
    </row>
    <row r="7007" spans="2:7" s="40" customFormat="1">
      <c r="B7007" s="58">
        <v>41712</v>
      </c>
      <c r="C7007" s="63" t="s">
        <v>116</v>
      </c>
      <c r="D7007" s="59">
        <v>13.242495249910371</v>
      </c>
      <c r="E7007" s="59">
        <v>17.908974632139564</v>
      </c>
      <c r="F7007" s="59">
        <v>4.666479382229193</v>
      </c>
      <c r="G7007" s="45"/>
    </row>
    <row r="7008" spans="2:7" s="40" customFormat="1">
      <c r="B7008" s="58">
        <v>41712</v>
      </c>
      <c r="C7008" s="63" t="s">
        <v>117</v>
      </c>
      <c r="D7008" s="59">
        <v>8.9051965422689392</v>
      </c>
      <c r="E7008" s="59">
        <v>16.581060579930341</v>
      </c>
      <c r="F7008" s="59">
        <v>7.6758640376614018</v>
      </c>
      <c r="G7008" s="45"/>
    </row>
    <row r="7009" spans="2:7" s="40" customFormat="1">
      <c r="B7009" s="58">
        <v>41712</v>
      </c>
      <c r="C7009" s="63" t="s">
        <v>118</v>
      </c>
      <c r="D7009" s="59">
        <v>8.5110554594128107</v>
      </c>
      <c r="E7009" s="59">
        <v>12.683698546842612</v>
      </c>
      <c r="F7009" s="59">
        <v>4.1726430874298011</v>
      </c>
      <c r="G7009" s="45"/>
    </row>
    <row r="7010" spans="2:7" s="40" customFormat="1">
      <c r="B7010" s="58">
        <v>41712</v>
      </c>
      <c r="C7010" s="63" t="s">
        <v>119</v>
      </c>
      <c r="D7010" s="59">
        <v>6.5285705172901567</v>
      </c>
      <c r="E7010" s="59">
        <v>16.320340014990492</v>
      </c>
      <c r="F7010" s="59">
        <v>9.7917694977003364</v>
      </c>
      <c r="G7010" s="45"/>
    </row>
    <row r="7011" spans="2:7" s="40" customFormat="1">
      <c r="B7011" s="58">
        <v>41712</v>
      </c>
      <c r="C7011" s="63" t="s">
        <v>120</v>
      </c>
      <c r="D7011" s="59">
        <v>7.8432182450185914</v>
      </c>
      <c r="E7011" s="59">
        <v>12.32484822451282</v>
      </c>
      <c r="F7011" s="59">
        <v>4.4816299794942287</v>
      </c>
      <c r="G7011" s="45"/>
    </row>
    <row r="7012" spans="2:7" s="40" customFormat="1">
      <c r="B7012" s="58">
        <v>41712</v>
      </c>
      <c r="C7012" s="63" t="s">
        <v>121</v>
      </c>
      <c r="D7012" s="59">
        <v>8.6540182444628613</v>
      </c>
      <c r="E7012" s="59">
        <v>15.852731760310764</v>
      </c>
      <c r="F7012" s="59">
        <v>7.1987135158479028</v>
      </c>
      <c r="G7012" s="45"/>
    </row>
    <row r="7013" spans="2:7" s="40" customFormat="1">
      <c r="B7013" s="58">
        <v>41712</v>
      </c>
      <c r="C7013" s="63" t="s">
        <v>122</v>
      </c>
      <c r="D7013" s="59">
        <v>9.3772159428351003</v>
      </c>
      <c r="E7013" s="59">
        <v>16.691388820880277</v>
      </c>
      <c r="F7013" s="59">
        <v>7.3141728780451771</v>
      </c>
      <c r="G7013" s="45"/>
    </row>
    <row r="7014" spans="2:7" s="40" customFormat="1">
      <c r="B7014" s="58">
        <v>41712</v>
      </c>
      <c r="C7014" s="63" t="s">
        <v>123</v>
      </c>
      <c r="D7014" s="59">
        <v>3.7137211242312276</v>
      </c>
      <c r="E7014" s="59">
        <v>10.104291768314114</v>
      </c>
      <c r="F7014" s="59">
        <v>6.3905706440828869</v>
      </c>
      <c r="G7014" s="45"/>
    </row>
    <row r="7015" spans="2:7" s="40" customFormat="1">
      <c r="B7015" s="58">
        <v>41712</v>
      </c>
      <c r="C7015" s="63" t="s">
        <v>124</v>
      </c>
      <c r="D7015" s="59">
        <v>4.217739532931394</v>
      </c>
      <c r="E7015" s="59">
        <v>7.7199008049455031</v>
      </c>
      <c r="F7015" s="59">
        <v>3.5021612720141091</v>
      </c>
      <c r="G7015" s="45"/>
    </row>
    <row r="7016" spans="2:7" s="40" customFormat="1">
      <c r="B7016" s="58">
        <v>41712</v>
      </c>
      <c r="C7016" s="63" t="s">
        <v>125</v>
      </c>
      <c r="D7016" s="59">
        <v>6.2993582579520835</v>
      </c>
      <c r="E7016" s="59">
        <v>11.923045097693056</v>
      </c>
      <c r="F7016" s="59">
        <v>5.6236868397409721</v>
      </c>
      <c r="G7016" s="45"/>
    </row>
    <row r="7017" spans="2:7" s="40" customFormat="1">
      <c r="B7017" s="58">
        <v>41713</v>
      </c>
      <c r="C7017" s="75">
        <v>0</v>
      </c>
      <c r="D7017" s="59">
        <v>5.3025315575777539</v>
      </c>
      <c r="E7017" s="59">
        <v>13.175467081692327</v>
      </c>
      <c r="F7017" s="59">
        <v>7.8729355241145731</v>
      </c>
      <c r="G7017" s="45"/>
    </row>
    <row r="7018" spans="2:7" s="40" customFormat="1">
      <c r="B7018" s="58">
        <v>41713</v>
      </c>
      <c r="C7018" s="63" t="s">
        <v>31</v>
      </c>
      <c r="D7018" s="59">
        <v>3.0676468933610148</v>
      </c>
      <c r="E7018" s="59">
        <v>7.273855927835764</v>
      </c>
      <c r="F7018" s="59">
        <v>4.2062090344747496</v>
      </c>
      <c r="G7018" s="45"/>
    </row>
    <row r="7019" spans="2:7" s="40" customFormat="1">
      <c r="B7019" s="58">
        <v>41713</v>
      </c>
      <c r="C7019" s="63" t="s">
        <v>32</v>
      </c>
      <c r="D7019" s="59">
        <v>0.62449882917020705</v>
      </c>
      <c r="E7019" s="59">
        <v>1.2087007548892954</v>
      </c>
      <c r="F7019" s="59">
        <v>0.58420192571908836</v>
      </c>
      <c r="G7019" s="45"/>
    </row>
    <row r="7020" spans="2:7" s="40" customFormat="1">
      <c r="B7020" s="58">
        <v>41713</v>
      </c>
      <c r="C7020" s="63" t="s">
        <v>33</v>
      </c>
      <c r="D7020" s="59">
        <v>6.7272037248142276</v>
      </c>
      <c r="E7020" s="59">
        <v>10.061792756394141</v>
      </c>
      <c r="F7020" s="59">
        <v>3.3345890315799132</v>
      </c>
      <c r="G7020" s="45"/>
    </row>
    <row r="7021" spans="2:7" s="40" customFormat="1">
      <c r="B7021" s="58">
        <v>41713</v>
      </c>
      <c r="C7021" s="63" t="s">
        <v>34</v>
      </c>
      <c r="D7021" s="59">
        <v>3.8567217589132765</v>
      </c>
      <c r="E7021" s="59">
        <v>6.6426414880961318</v>
      </c>
      <c r="F7021" s="59">
        <v>2.7859197291828552</v>
      </c>
      <c r="G7021" s="45"/>
    </row>
    <row r="7022" spans="2:7" s="40" customFormat="1">
      <c r="B7022" s="58">
        <v>41713</v>
      </c>
      <c r="C7022" s="63" t="s">
        <v>35</v>
      </c>
      <c r="D7022" s="59">
        <v>2.9473883336269764</v>
      </c>
      <c r="E7022" s="59">
        <v>3.2560401296781043</v>
      </c>
      <c r="F7022" s="59">
        <v>0.30865179605112791</v>
      </c>
      <c r="G7022" s="45"/>
    </row>
    <row r="7023" spans="2:7" s="40" customFormat="1">
      <c r="B7023" s="58">
        <v>41713</v>
      </c>
      <c r="C7023" s="63" t="s">
        <v>36</v>
      </c>
      <c r="D7023" s="59">
        <v>5.7195915850458947</v>
      </c>
      <c r="E7023" s="59">
        <v>8.646625405414964</v>
      </c>
      <c r="F7023" s="59">
        <v>2.9270338203690693</v>
      </c>
      <c r="G7023" s="45"/>
    </row>
    <row r="7024" spans="2:7" s="40" customFormat="1">
      <c r="B7024" s="58">
        <v>41713</v>
      </c>
      <c r="C7024" s="63" t="s">
        <v>37</v>
      </c>
      <c r="D7024" s="59">
        <v>1.2162614155504023</v>
      </c>
      <c r="E7024" s="59">
        <v>5.0965885807170324</v>
      </c>
      <c r="F7024" s="59">
        <v>3.88032716516663</v>
      </c>
      <c r="G7024" s="45"/>
    </row>
    <row r="7025" spans="2:7" s="40" customFormat="1">
      <c r="B7025" s="58">
        <v>41713</v>
      </c>
      <c r="C7025" s="63" t="s">
        <v>38</v>
      </c>
      <c r="D7025" s="59">
        <v>1.599802022308531</v>
      </c>
      <c r="E7025" s="59">
        <v>5.4669489982968162</v>
      </c>
      <c r="F7025" s="59">
        <v>3.8671469759882853</v>
      </c>
      <c r="G7025" s="45"/>
    </row>
    <row r="7026" spans="2:7" s="40" customFormat="1">
      <c r="B7026" s="58">
        <v>41713</v>
      </c>
      <c r="C7026" s="63" t="s">
        <v>39</v>
      </c>
      <c r="D7026" s="59">
        <v>8.4484531185687999</v>
      </c>
      <c r="E7026" s="59">
        <v>13.732954244352005</v>
      </c>
      <c r="F7026" s="59">
        <v>5.2845011257832049</v>
      </c>
      <c r="G7026" s="45"/>
    </row>
    <row r="7027" spans="2:7" s="40" customFormat="1">
      <c r="B7027" s="58">
        <v>41713</v>
      </c>
      <c r="C7027" s="63" t="s">
        <v>40</v>
      </c>
      <c r="D7027" s="59">
        <v>2.4874714920388241</v>
      </c>
      <c r="E7027" s="59">
        <v>4.0513466756376415</v>
      </c>
      <c r="F7027" s="59">
        <v>1.5638751835988174</v>
      </c>
      <c r="G7027" s="45"/>
    </row>
    <row r="7028" spans="2:7" s="40" customFormat="1">
      <c r="B7028" s="58">
        <v>41713</v>
      </c>
      <c r="C7028" s="63" t="s">
        <v>41</v>
      </c>
      <c r="D7028" s="59">
        <v>5.1284667292577</v>
      </c>
      <c r="E7028" s="59">
        <v>7.3731440254557068</v>
      </c>
      <c r="F7028" s="59">
        <v>2.2446772961980068</v>
      </c>
      <c r="G7028" s="45"/>
    </row>
    <row r="7029" spans="2:7" s="40" customFormat="1">
      <c r="B7029" s="58">
        <v>41713</v>
      </c>
      <c r="C7029" s="63" t="s">
        <v>42</v>
      </c>
      <c r="D7029" s="59">
        <v>5.0628271339816795</v>
      </c>
      <c r="E7029" s="59">
        <v>11.228721099783463</v>
      </c>
      <c r="F7029" s="59">
        <v>6.1658939658017839</v>
      </c>
      <c r="G7029" s="45"/>
    </row>
    <row r="7030" spans="2:7" s="40" customFormat="1">
      <c r="B7030" s="58">
        <v>41713</v>
      </c>
      <c r="C7030" s="63" t="s">
        <v>43</v>
      </c>
      <c r="D7030" s="59">
        <v>10.235461607695395</v>
      </c>
      <c r="E7030" s="59">
        <v>10.444744424793919</v>
      </c>
      <c r="F7030" s="59">
        <v>0.20928281709852392</v>
      </c>
      <c r="G7030" s="45"/>
    </row>
    <row r="7031" spans="2:7" s="40" customFormat="1">
      <c r="B7031" s="58">
        <v>41713</v>
      </c>
      <c r="C7031" s="63" t="s">
        <v>44</v>
      </c>
      <c r="D7031" s="59">
        <v>6.1589447289340438</v>
      </c>
      <c r="E7031" s="59">
        <v>7.5695767304455943</v>
      </c>
      <c r="F7031" s="59">
        <v>1.4106320015115505</v>
      </c>
      <c r="G7031" s="45"/>
    </row>
    <row r="7032" spans="2:7" s="40" customFormat="1">
      <c r="B7032" s="58">
        <v>41713</v>
      </c>
      <c r="C7032" s="63" t="s">
        <v>45</v>
      </c>
      <c r="D7032" s="59">
        <v>1.5342900207605095</v>
      </c>
      <c r="E7032" s="59">
        <v>4.4873669770373885</v>
      </c>
      <c r="F7032" s="59">
        <v>2.9530769562768793</v>
      </c>
      <c r="G7032" s="45"/>
    </row>
    <row r="7033" spans="2:7" s="40" customFormat="1">
      <c r="B7033" s="58">
        <v>41713</v>
      </c>
      <c r="C7033" s="63" t="s">
        <v>46</v>
      </c>
      <c r="D7033" s="59">
        <v>6.3893607970081208</v>
      </c>
      <c r="E7033" s="59">
        <v>12.76525702515257</v>
      </c>
      <c r="F7033" s="59">
        <v>6.3758962281444491</v>
      </c>
      <c r="G7033" s="45"/>
    </row>
    <row r="7034" spans="2:7" s="40" customFormat="1">
      <c r="B7034" s="58">
        <v>41713</v>
      </c>
      <c r="C7034" s="63" t="s">
        <v>47</v>
      </c>
      <c r="D7034" s="59">
        <v>2.6851241798508916</v>
      </c>
      <c r="E7034" s="59">
        <v>4.9776657714771035</v>
      </c>
      <c r="F7034" s="59">
        <v>2.292541591626212</v>
      </c>
      <c r="G7034" s="45"/>
    </row>
    <row r="7035" spans="2:7" s="40" customFormat="1">
      <c r="B7035" s="58">
        <v>41713</v>
      </c>
      <c r="C7035" s="63" t="s">
        <v>48</v>
      </c>
      <c r="D7035" s="59">
        <v>2.5536633586748478</v>
      </c>
      <c r="E7035" s="59">
        <v>4.6074165682473192</v>
      </c>
      <c r="F7035" s="59">
        <v>2.0537532095724713</v>
      </c>
      <c r="G7035" s="45"/>
    </row>
    <row r="7036" spans="2:7" s="40" customFormat="1">
      <c r="B7036" s="58">
        <v>41713</v>
      </c>
      <c r="C7036" s="63" t="s">
        <v>49</v>
      </c>
      <c r="D7036" s="59">
        <v>7.3104311395444279</v>
      </c>
      <c r="E7036" s="59">
        <v>10.674579302793788</v>
      </c>
      <c r="F7036" s="59">
        <v>3.3641481632493599</v>
      </c>
      <c r="G7036" s="45"/>
    </row>
    <row r="7037" spans="2:7" s="40" customFormat="1">
      <c r="B7037" s="58">
        <v>41713</v>
      </c>
      <c r="C7037" s="63" t="s">
        <v>50</v>
      </c>
      <c r="D7037" s="59">
        <v>7.6722832718025487</v>
      </c>
      <c r="E7037" s="59">
        <v>12.766148260832571</v>
      </c>
      <c r="F7037" s="59">
        <v>5.0938649890300223</v>
      </c>
      <c r="G7037" s="45"/>
    </row>
    <row r="7038" spans="2:7" s="40" customFormat="1">
      <c r="B7038" s="58">
        <v>41713</v>
      </c>
      <c r="C7038" s="63" t="s">
        <v>51</v>
      </c>
      <c r="D7038" s="59">
        <v>1.9181124763506374</v>
      </c>
      <c r="E7038" s="59">
        <v>6.5465776560761899</v>
      </c>
      <c r="F7038" s="59">
        <v>4.628465179725552</v>
      </c>
      <c r="G7038" s="45"/>
    </row>
    <row r="7039" spans="2:7" s="40" customFormat="1">
      <c r="B7039" s="58">
        <v>41713</v>
      </c>
      <c r="C7039" s="63" t="s">
        <v>52</v>
      </c>
      <c r="D7039" s="59">
        <v>7.7822253467025861</v>
      </c>
      <c r="E7039" s="59">
        <v>13.071597827992393</v>
      </c>
      <c r="F7039" s="59">
        <v>5.2893724812898073</v>
      </c>
      <c r="G7039" s="45"/>
    </row>
    <row r="7040" spans="2:7" s="40" customFormat="1">
      <c r="B7040" s="58">
        <v>41713</v>
      </c>
      <c r="C7040" s="63" t="s">
        <v>53</v>
      </c>
      <c r="D7040" s="59">
        <v>9.7225123915692322</v>
      </c>
      <c r="E7040" s="59">
        <v>16.372462014890473</v>
      </c>
      <c r="F7040" s="59">
        <v>6.6499496233212412</v>
      </c>
      <c r="G7040" s="45"/>
    </row>
    <row r="7041" spans="2:7" s="40" customFormat="1">
      <c r="B7041" s="58">
        <v>41713</v>
      </c>
      <c r="C7041" s="63" t="s">
        <v>54</v>
      </c>
      <c r="D7041" s="59">
        <v>13.493430302050486</v>
      </c>
      <c r="E7041" s="59">
        <v>27.42952683636404</v>
      </c>
      <c r="F7041" s="59">
        <v>13.936096534313554</v>
      </c>
      <c r="G7041" s="45"/>
    </row>
    <row r="7042" spans="2:7" s="40" customFormat="1">
      <c r="B7042" s="58">
        <v>41713</v>
      </c>
      <c r="C7042" s="63" t="s">
        <v>55</v>
      </c>
      <c r="D7042" s="59">
        <v>8.1115802363626983</v>
      </c>
      <c r="E7042" s="59">
        <v>15.065805263151233</v>
      </c>
      <c r="F7042" s="59">
        <v>6.954225026788535</v>
      </c>
      <c r="G7042" s="45"/>
    </row>
    <row r="7043" spans="2:7" s="40" customFormat="1">
      <c r="B7043" s="58">
        <v>41713</v>
      </c>
      <c r="C7043" s="63" t="s">
        <v>56</v>
      </c>
      <c r="D7043" s="59">
        <v>10.720672636839565</v>
      </c>
      <c r="E7043" s="59">
        <v>17.593420187439762</v>
      </c>
      <c r="F7043" s="59">
        <v>6.8727475506001969</v>
      </c>
      <c r="G7043" s="45"/>
    </row>
    <row r="7044" spans="2:7" s="40" customFormat="1">
      <c r="B7044" s="58">
        <v>41713</v>
      </c>
      <c r="C7044" s="63" t="s">
        <v>57</v>
      </c>
      <c r="D7044" s="59">
        <v>7.2788151506424219</v>
      </c>
      <c r="E7044" s="59">
        <v>13.671905668692046</v>
      </c>
      <c r="F7044" s="59">
        <v>6.3930905180496245</v>
      </c>
      <c r="G7044" s="45"/>
    </row>
    <row r="7045" spans="2:7" s="40" customFormat="1">
      <c r="B7045" s="58">
        <v>41713</v>
      </c>
      <c r="C7045" s="63" t="s">
        <v>58</v>
      </c>
      <c r="D7045" s="59">
        <v>10.622477477205534</v>
      </c>
      <c r="E7045" s="59">
        <v>22.300302225937024</v>
      </c>
      <c r="F7045" s="59">
        <v>11.67782474873149</v>
      </c>
      <c r="G7045" s="45"/>
    </row>
    <row r="7046" spans="2:7" s="40" customFormat="1">
      <c r="B7046" s="58">
        <v>41713</v>
      </c>
      <c r="C7046" s="63" t="s">
        <v>59</v>
      </c>
      <c r="D7046" s="59">
        <v>7.5531949560365144</v>
      </c>
      <c r="E7046" s="59">
        <v>13.737748818552006</v>
      </c>
      <c r="F7046" s="59">
        <v>6.1845538625154921</v>
      </c>
      <c r="G7046" s="45"/>
    </row>
    <row r="7047" spans="2:7" s="40" customFormat="1">
      <c r="B7047" s="58">
        <v>41713</v>
      </c>
      <c r="C7047" s="63" t="s">
        <v>60</v>
      </c>
      <c r="D7047" s="59">
        <v>9.7568787870632487</v>
      </c>
      <c r="E7047" s="59">
        <v>18.106690694329469</v>
      </c>
      <c r="F7047" s="59">
        <v>8.3498119072662202</v>
      </c>
      <c r="G7047" s="45"/>
    </row>
    <row r="7048" spans="2:7" s="40" customFormat="1">
      <c r="B7048" s="58">
        <v>41713</v>
      </c>
      <c r="C7048" s="63" t="s">
        <v>61</v>
      </c>
      <c r="D7048" s="59">
        <v>12.399179241466129</v>
      </c>
      <c r="E7048" s="59">
        <v>25.569882445445124</v>
      </c>
      <c r="F7048" s="59">
        <v>13.170703203978995</v>
      </c>
      <c r="G7048" s="45"/>
    </row>
    <row r="7049" spans="2:7" s="40" customFormat="1">
      <c r="B7049" s="58">
        <v>41713</v>
      </c>
      <c r="C7049" s="63" t="s">
        <v>62</v>
      </c>
      <c r="D7049" s="59">
        <v>8.2991887662527635</v>
      </c>
      <c r="E7049" s="59">
        <v>22.748549717506769</v>
      </c>
      <c r="F7049" s="59">
        <v>14.449360951254006</v>
      </c>
      <c r="G7049" s="45"/>
    </row>
    <row r="7050" spans="2:7" s="40" customFormat="1">
      <c r="B7050" s="58">
        <v>41713</v>
      </c>
      <c r="C7050" s="63" t="s">
        <v>63</v>
      </c>
      <c r="D7050" s="59">
        <v>8.5844199503368586</v>
      </c>
      <c r="E7050" s="59">
        <v>16.135627401390614</v>
      </c>
      <c r="F7050" s="59">
        <v>7.5512074510537559</v>
      </c>
      <c r="G7050" s="45"/>
    </row>
    <row r="7051" spans="2:7" s="40" customFormat="1">
      <c r="B7051" s="58">
        <v>41713</v>
      </c>
      <c r="C7051" s="63" t="s">
        <v>64</v>
      </c>
      <c r="D7051" s="59">
        <v>12.531551786482174</v>
      </c>
      <c r="E7051" s="59">
        <v>21.681606224887389</v>
      </c>
      <c r="F7051" s="59">
        <v>9.1500544384052152</v>
      </c>
      <c r="G7051" s="45"/>
    </row>
    <row r="7052" spans="2:7" s="40" customFormat="1">
      <c r="B7052" s="58">
        <v>41713</v>
      </c>
      <c r="C7052" s="63" t="s">
        <v>65</v>
      </c>
      <c r="D7052" s="59">
        <v>10.525416378243508</v>
      </c>
      <c r="E7052" s="59">
        <v>20.527064764068061</v>
      </c>
      <c r="F7052" s="59">
        <v>10.001648385824554</v>
      </c>
      <c r="G7052" s="45"/>
    </row>
    <row r="7053" spans="2:7" s="40" customFormat="1">
      <c r="B7053" s="58">
        <v>41713</v>
      </c>
      <c r="C7053" s="63" t="s">
        <v>66</v>
      </c>
      <c r="D7053" s="59">
        <v>14.933258708008978</v>
      </c>
      <c r="E7053" s="59">
        <v>28.208863040953595</v>
      </c>
      <c r="F7053" s="59">
        <v>13.275604332944617</v>
      </c>
      <c r="G7053" s="45"/>
    </row>
    <row r="7054" spans="2:7" s="40" customFormat="1">
      <c r="B7054" s="58">
        <v>41713</v>
      </c>
      <c r="C7054" s="63" t="s">
        <v>67</v>
      </c>
      <c r="D7054" s="59">
        <v>17.356726708675787</v>
      </c>
      <c r="E7054" s="59">
        <v>33.766238654140359</v>
      </c>
      <c r="F7054" s="59">
        <v>16.409511945464573</v>
      </c>
      <c r="G7054" s="45"/>
    </row>
    <row r="7055" spans="2:7" s="40" customFormat="1">
      <c r="B7055" s="58">
        <v>41713</v>
      </c>
      <c r="C7055" s="63" t="s">
        <v>68</v>
      </c>
      <c r="D7055" s="59">
        <v>17.729902982951913</v>
      </c>
      <c r="E7055" s="59">
        <v>35.847971435479153</v>
      </c>
      <c r="F7055" s="59">
        <v>18.11806845252724</v>
      </c>
      <c r="G7055" s="45"/>
    </row>
    <row r="7056" spans="2:7" s="40" customFormat="1">
      <c r="B7056" s="58">
        <v>41713</v>
      </c>
      <c r="C7056" s="63" t="s">
        <v>69</v>
      </c>
      <c r="D7056" s="59">
        <v>14.418879775594808</v>
      </c>
      <c r="E7056" s="59">
        <v>26.041989843384854</v>
      </c>
      <c r="F7056" s="59">
        <v>11.623110067790046</v>
      </c>
      <c r="G7056" s="45"/>
    </row>
    <row r="7057" spans="2:7" s="40" customFormat="1">
      <c r="B7057" s="58">
        <v>41713</v>
      </c>
      <c r="C7057" s="63" t="s">
        <v>70</v>
      </c>
      <c r="D7057" s="59">
        <v>19.605716153598539</v>
      </c>
      <c r="E7057" s="59">
        <v>36.067150762679027</v>
      </c>
      <c r="F7057" s="59">
        <v>16.461434609080488</v>
      </c>
      <c r="G7057" s="45"/>
    </row>
    <row r="7058" spans="2:7" s="40" customFormat="1">
      <c r="B7058" s="58">
        <v>41713</v>
      </c>
      <c r="C7058" s="63" t="s">
        <v>71</v>
      </c>
      <c r="D7058" s="59">
        <v>22.665489410701564</v>
      </c>
      <c r="E7058" s="59">
        <v>38.563103780897578</v>
      </c>
      <c r="F7058" s="59">
        <v>15.897614370196013</v>
      </c>
      <c r="G7058" s="45"/>
    </row>
    <row r="7059" spans="2:7" s="40" customFormat="1">
      <c r="B7059" s="58">
        <v>41713</v>
      </c>
      <c r="C7059" s="63" t="s">
        <v>72</v>
      </c>
      <c r="D7059" s="59">
        <v>13.707052162504574</v>
      </c>
      <c r="E7059" s="59">
        <v>27.438143382004046</v>
      </c>
      <c r="F7059" s="59">
        <v>13.731091219499472</v>
      </c>
      <c r="G7059" s="45"/>
    </row>
    <row r="7060" spans="2:7" s="40" customFormat="1">
      <c r="B7060" s="58">
        <v>41713</v>
      </c>
      <c r="C7060" s="63" t="s">
        <v>73</v>
      </c>
      <c r="D7060" s="59">
        <v>23.697266200265908</v>
      </c>
      <c r="E7060" s="59">
        <v>37.006179737978485</v>
      </c>
      <c r="F7060" s="59">
        <v>13.308913537712577</v>
      </c>
      <c r="G7060" s="45"/>
    </row>
    <row r="7061" spans="2:7" s="40" customFormat="1">
      <c r="B7061" s="58">
        <v>41713</v>
      </c>
      <c r="C7061" s="63" t="s">
        <v>74</v>
      </c>
      <c r="D7061" s="59">
        <v>13.532189397288517</v>
      </c>
      <c r="E7061" s="59">
        <v>24.72570280407562</v>
      </c>
      <c r="F7061" s="59">
        <v>11.193513406787103</v>
      </c>
      <c r="G7061" s="45"/>
    </row>
    <row r="7062" spans="2:7" s="40" customFormat="1">
      <c r="B7062" s="58">
        <v>41713</v>
      </c>
      <c r="C7062" s="63" t="s">
        <v>75</v>
      </c>
      <c r="D7062" s="59">
        <v>14.541387888928854</v>
      </c>
      <c r="E7062" s="59">
        <v>29.477387797582864</v>
      </c>
      <c r="F7062" s="59">
        <v>14.93599990865401</v>
      </c>
      <c r="G7062" s="45"/>
    </row>
    <row r="7063" spans="2:7" s="40" customFormat="1">
      <c r="B7063" s="58">
        <v>41713</v>
      </c>
      <c r="C7063" s="63" t="s">
        <v>76</v>
      </c>
      <c r="D7063" s="59">
        <v>15.166799394131065</v>
      </c>
      <c r="E7063" s="59">
        <v>23.963736265156069</v>
      </c>
      <c r="F7063" s="59">
        <v>8.7969368710250038</v>
      </c>
      <c r="G7063" s="45"/>
    </row>
    <row r="7064" spans="2:7" s="40" customFormat="1">
      <c r="B7064" s="58">
        <v>41713</v>
      </c>
      <c r="C7064" s="63" t="s">
        <v>77</v>
      </c>
      <c r="D7064" s="59">
        <v>16.801186578045613</v>
      </c>
      <c r="E7064" s="59">
        <v>28.573902964663386</v>
      </c>
      <c r="F7064" s="59">
        <v>11.772716386617773</v>
      </c>
      <c r="G7064" s="45"/>
    </row>
    <row r="7065" spans="2:7" s="40" customFormat="1">
      <c r="B7065" s="58">
        <v>41713</v>
      </c>
      <c r="C7065" s="63" t="s">
        <v>78</v>
      </c>
      <c r="D7065" s="59">
        <v>16.110625856447385</v>
      </c>
      <c r="E7065" s="59">
        <v>30.546928763132243</v>
      </c>
      <c r="F7065" s="59">
        <v>14.436302906684858</v>
      </c>
      <c r="G7065" s="45"/>
    </row>
    <row r="7066" spans="2:7" s="40" customFormat="1">
      <c r="B7066" s="58">
        <v>41713</v>
      </c>
      <c r="C7066" s="63" t="s">
        <v>79</v>
      </c>
      <c r="D7066" s="59">
        <v>11.25245807571976</v>
      </c>
      <c r="E7066" s="59">
        <v>21.883447369267277</v>
      </c>
      <c r="F7066" s="59">
        <v>10.630989293547517</v>
      </c>
      <c r="G7066" s="45"/>
    </row>
    <row r="7067" spans="2:7" s="40" customFormat="1">
      <c r="B7067" s="58">
        <v>41713</v>
      </c>
      <c r="C7067" s="63" t="s">
        <v>80</v>
      </c>
      <c r="D7067" s="59">
        <v>9.2127387357630788</v>
      </c>
      <c r="E7067" s="59">
        <v>15.541006131010965</v>
      </c>
      <c r="F7067" s="59">
        <v>6.3282673952478863</v>
      </c>
      <c r="G7067" s="45"/>
    </row>
    <row r="7068" spans="2:7" s="40" customFormat="1">
      <c r="B7068" s="58">
        <v>41713</v>
      </c>
      <c r="C7068" s="63" t="s">
        <v>81</v>
      </c>
      <c r="D7068" s="59">
        <v>9.673585630887235</v>
      </c>
      <c r="E7068" s="59">
        <v>17.862660151809617</v>
      </c>
      <c r="F7068" s="59">
        <v>8.1890745209223823</v>
      </c>
      <c r="G7068" s="45"/>
    </row>
    <row r="7069" spans="2:7" s="40" customFormat="1">
      <c r="B7069" s="58">
        <v>41713</v>
      </c>
      <c r="C7069" s="63" t="s">
        <v>82</v>
      </c>
      <c r="D7069" s="59">
        <v>10.540269343813524</v>
      </c>
      <c r="E7069" s="59">
        <v>19.486878264108672</v>
      </c>
      <c r="F7069" s="59">
        <v>8.946608920295148</v>
      </c>
      <c r="G7069" s="45"/>
    </row>
    <row r="7070" spans="2:7" s="40" customFormat="1">
      <c r="B7070" s="58">
        <v>41713</v>
      </c>
      <c r="C7070" s="63" t="s">
        <v>83</v>
      </c>
      <c r="D7070" s="59">
        <v>11.77991151709594</v>
      </c>
      <c r="E7070" s="59">
        <v>23.127447975186556</v>
      </c>
      <c r="F7070" s="59">
        <v>11.347536458090616</v>
      </c>
      <c r="G7070" s="45"/>
    </row>
    <row r="7071" spans="2:7" s="40" customFormat="1">
      <c r="B7071" s="58">
        <v>41713</v>
      </c>
      <c r="C7071" s="63" t="s">
        <v>84</v>
      </c>
      <c r="D7071" s="59">
        <v>15.026842679225025</v>
      </c>
      <c r="E7071" s="59">
        <v>23.19324587886652</v>
      </c>
      <c r="F7071" s="59">
        <v>8.1664031996414952</v>
      </c>
      <c r="G7071" s="45"/>
    </row>
    <row r="7072" spans="2:7" s="40" customFormat="1">
      <c r="B7072" s="58">
        <v>41713</v>
      </c>
      <c r="C7072" s="63" t="s">
        <v>85</v>
      </c>
      <c r="D7072" s="59">
        <v>15.443980786437168</v>
      </c>
      <c r="E7072" s="59">
        <v>26.19095018344478</v>
      </c>
      <c r="F7072" s="59">
        <v>10.746969397007613</v>
      </c>
      <c r="G7072" s="45"/>
    </row>
    <row r="7073" spans="2:7" s="40" customFormat="1">
      <c r="B7073" s="58">
        <v>41713</v>
      </c>
      <c r="C7073" s="63" t="s">
        <v>86</v>
      </c>
      <c r="D7073" s="59">
        <v>9.1481246512710612</v>
      </c>
      <c r="E7073" s="59">
        <v>25.145058672495388</v>
      </c>
      <c r="F7073" s="59">
        <v>15.996934021224327</v>
      </c>
      <c r="G7073" s="45"/>
    </row>
    <row r="7074" spans="2:7" s="40" customFormat="1">
      <c r="B7074" s="58">
        <v>41713</v>
      </c>
      <c r="C7074" s="63" t="s">
        <v>87</v>
      </c>
      <c r="D7074" s="59">
        <v>13.568915800654542</v>
      </c>
      <c r="E7074" s="59">
        <v>23.957435183906078</v>
      </c>
      <c r="F7074" s="59">
        <v>10.388519383251536</v>
      </c>
      <c r="G7074" s="45"/>
    </row>
    <row r="7075" spans="2:7" s="40" customFormat="1">
      <c r="B7075" s="58">
        <v>41713</v>
      </c>
      <c r="C7075" s="63" t="s">
        <v>88</v>
      </c>
      <c r="D7075" s="59">
        <v>7.492134690136508</v>
      </c>
      <c r="E7075" s="59">
        <v>14.791085797541404</v>
      </c>
      <c r="F7075" s="59">
        <v>7.2989511074048963</v>
      </c>
      <c r="G7075" s="45"/>
    </row>
    <row r="7076" spans="2:7" s="40" customFormat="1">
      <c r="B7076" s="58">
        <v>41713</v>
      </c>
      <c r="C7076" s="63" t="s">
        <v>89</v>
      </c>
      <c r="D7076" s="59">
        <v>13.317201894848459</v>
      </c>
      <c r="E7076" s="59">
        <v>22.5412667136669</v>
      </c>
      <c r="F7076" s="59">
        <v>9.2240648188184409</v>
      </c>
      <c r="G7076" s="45"/>
    </row>
    <row r="7077" spans="2:7" s="40" customFormat="1">
      <c r="B7077" s="58">
        <v>41713</v>
      </c>
      <c r="C7077" s="63" t="s">
        <v>90</v>
      </c>
      <c r="D7077" s="59">
        <v>10.048452760107365</v>
      </c>
      <c r="E7077" s="59">
        <v>21.440737401777543</v>
      </c>
      <c r="F7077" s="59">
        <v>11.392284641670178</v>
      </c>
      <c r="G7077" s="45"/>
    </row>
    <row r="7078" spans="2:7" s="40" customFormat="1">
      <c r="B7078" s="58">
        <v>41713</v>
      </c>
      <c r="C7078" s="63" t="s">
        <v>91</v>
      </c>
      <c r="D7078" s="59">
        <v>15.599574120929224</v>
      </c>
      <c r="E7078" s="59">
        <v>28.896993484463213</v>
      </c>
      <c r="F7078" s="59">
        <v>13.297419363533988</v>
      </c>
      <c r="G7078" s="45"/>
    </row>
    <row r="7079" spans="2:7" s="40" customFormat="1">
      <c r="B7079" s="58">
        <v>41713</v>
      </c>
      <c r="C7079" s="63" t="s">
        <v>92</v>
      </c>
      <c r="D7079" s="59">
        <v>12.188117388594083</v>
      </c>
      <c r="E7079" s="59">
        <v>23.109277490786571</v>
      </c>
      <c r="F7079" s="59">
        <v>10.921160102192488</v>
      </c>
      <c r="G7079" s="45"/>
    </row>
    <row r="7080" spans="2:7" s="40" customFormat="1">
      <c r="B7080" s="58">
        <v>41713</v>
      </c>
      <c r="C7080" s="63" t="s">
        <v>93</v>
      </c>
      <c r="D7080" s="59">
        <v>9.0617492495910366</v>
      </c>
      <c r="E7080" s="59">
        <v>23.927239976486099</v>
      </c>
      <c r="F7080" s="59">
        <v>14.865490726895063</v>
      </c>
      <c r="G7080" s="45"/>
    </row>
    <row r="7081" spans="2:7" s="40" customFormat="1">
      <c r="B7081" s="58">
        <v>41713</v>
      </c>
      <c r="C7081" s="63" t="s">
        <v>94</v>
      </c>
      <c r="D7081" s="59">
        <v>7.0103915442563505</v>
      </c>
      <c r="E7081" s="59">
        <v>19.698075937658555</v>
      </c>
      <c r="F7081" s="59">
        <v>12.687684393402204</v>
      </c>
      <c r="G7081" s="45"/>
    </row>
    <row r="7082" spans="2:7" s="40" customFormat="1">
      <c r="B7082" s="58">
        <v>41713</v>
      </c>
      <c r="C7082" s="63" t="s">
        <v>95</v>
      </c>
      <c r="D7082" s="59">
        <v>13.867491678180649</v>
      </c>
      <c r="E7082" s="59">
        <v>25.00729067846547</v>
      </c>
      <c r="F7082" s="59">
        <v>11.139799000284821</v>
      </c>
      <c r="G7082" s="45"/>
    </row>
    <row r="7083" spans="2:7" s="40" customFormat="1">
      <c r="B7083" s="58">
        <v>41713</v>
      </c>
      <c r="C7083" s="63" t="s">
        <v>96</v>
      </c>
      <c r="D7083" s="59">
        <v>9.2378808106470967</v>
      </c>
      <c r="E7083" s="59">
        <v>19.938592981858417</v>
      </c>
      <c r="F7083" s="59">
        <v>10.70071217121132</v>
      </c>
      <c r="G7083" s="45"/>
    </row>
    <row r="7084" spans="2:7" s="40" customFormat="1">
      <c r="B7084" s="58">
        <v>41713</v>
      </c>
      <c r="C7084" s="63" t="s">
        <v>97</v>
      </c>
      <c r="D7084" s="59">
        <v>5.441910093281825</v>
      </c>
      <c r="E7084" s="59">
        <v>13.561532106152121</v>
      </c>
      <c r="F7084" s="59">
        <v>8.1196220128702965</v>
      </c>
      <c r="G7084" s="45"/>
    </row>
    <row r="7085" spans="2:7" s="40" customFormat="1">
      <c r="B7085" s="58">
        <v>41713</v>
      </c>
      <c r="C7085" s="63" t="s">
        <v>98</v>
      </c>
      <c r="D7085" s="59">
        <v>14.208521116514765</v>
      </c>
      <c r="E7085" s="59">
        <v>26.218692516234771</v>
      </c>
      <c r="F7085" s="59">
        <v>12.010171399720006</v>
      </c>
      <c r="G7085" s="45"/>
    </row>
    <row r="7086" spans="2:7" s="40" customFormat="1">
      <c r="B7086" s="58">
        <v>41713</v>
      </c>
      <c r="C7086" s="63" t="s">
        <v>99</v>
      </c>
      <c r="D7086" s="59">
        <v>14.406326631142832</v>
      </c>
      <c r="E7086" s="59">
        <v>25.401504728785245</v>
      </c>
      <c r="F7086" s="59">
        <v>10.995178097642412</v>
      </c>
      <c r="G7086" s="45"/>
    </row>
    <row r="7087" spans="2:7" s="40" customFormat="1">
      <c r="B7087" s="58">
        <v>41713</v>
      </c>
      <c r="C7087" s="63" t="s">
        <v>100</v>
      </c>
      <c r="D7087" s="59">
        <v>11.663562419665915</v>
      </c>
      <c r="E7087" s="59">
        <v>21.357259877717595</v>
      </c>
      <c r="F7087" s="59">
        <v>9.6936974580516804</v>
      </c>
      <c r="G7087" s="45"/>
    </row>
    <row r="7088" spans="2:7" s="40" customFormat="1">
      <c r="B7088" s="58">
        <v>41713</v>
      </c>
      <c r="C7088" s="63" t="s">
        <v>101</v>
      </c>
      <c r="D7088" s="59">
        <v>13.199971781770429</v>
      </c>
      <c r="E7088" s="59">
        <v>28.564061579583409</v>
      </c>
      <c r="F7088" s="59">
        <v>15.36408979781298</v>
      </c>
      <c r="G7088" s="45"/>
    </row>
    <row r="7089" spans="2:7" s="40" customFormat="1">
      <c r="B7089" s="58">
        <v>41713</v>
      </c>
      <c r="C7089" s="63" t="s">
        <v>102</v>
      </c>
      <c r="D7089" s="59">
        <v>9.129355597443066</v>
      </c>
      <c r="E7089" s="59">
        <v>20.016996774828375</v>
      </c>
      <c r="F7089" s="59">
        <v>10.887641177385309</v>
      </c>
      <c r="G7089" s="45"/>
    </row>
    <row r="7090" spans="2:7" s="40" customFormat="1">
      <c r="B7090" s="58">
        <v>41713</v>
      </c>
      <c r="C7090" s="63" t="s">
        <v>103</v>
      </c>
      <c r="D7090" s="59">
        <v>12.926218994808339</v>
      </c>
      <c r="E7090" s="59">
        <v>23.571623995586307</v>
      </c>
      <c r="F7090" s="59">
        <v>10.645405000777968</v>
      </c>
      <c r="G7090" s="45"/>
    </row>
    <row r="7091" spans="2:7" s="40" customFormat="1">
      <c r="B7091" s="58">
        <v>41713</v>
      </c>
      <c r="C7091" s="63" t="s">
        <v>104</v>
      </c>
      <c r="D7091" s="59">
        <v>10.819633636279633</v>
      </c>
      <c r="E7091" s="59">
        <v>21.304235160127625</v>
      </c>
      <c r="F7091" s="59">
        <v>10.484601523847992</v>
      </c>
      <c r="G7091" s="45"/>
    </row>
    <row r="7092" spans="2:7" s="40" customFormat="1">
      <c r="B7092" s="58">
        <v>41713</v>
      </c>
      <c r="C7092" s="63" t="s">
        <v>105</v>
      </c>
      <c r="D7092" s="59">
        <v>16.010332581131379</v>
      </c>
      <c r="E7092" s="59">
        <v>27.497552678424029</v>
      </c>
      <c r="F7092" s="59">
        <v>11.487220097292649</v>
      </c>
      <c r="G7092" s="45"/>
    </row>
    <row r="7093" spans="2:7" s="40" customFormat="1">
      <c r="B7093" s="58">
        <v>41713</v>
      </c>
      <c r="C7093" s="63" t="s">
        <v>106</v>
      </c>
      <c r="D7093" s="59">
        <v>9.064305409015045</v>
      </c>
      <c r="E7093" s="59">
        <v>21.653882562167425</v>
      </c>
      <c r="F7093" s="59">
        <v>12.58957715315238</v>
      </c>
      <c r="G7093" s="45"/>
    </row>
    <row r="7094" spans="2:7" s="40" customFormat="1">
      <c r="B7094" s="58">
        <v>41713</v>
      </c>
      <c r="C7094" s="63" t="s">
        <v>107</v>
      </c>
      <c r="D7094" s="59">
        <v>14.5844106618949</v>
      </c>
      <c r="E7094" s="59">
        <v>26.190097084464792</v>
      </c>
      <c r="F7094" s="59">
        <v>11.605686422569892</v>
      </c>
      <c r="G7094" s="45"/>
    </row>
    <row r="7095" spans="2:7" s="40" customFormat="1">
      <c r="B7095" s="58">
        <v>41713</v>
      </c>
      <c r="C7095" s="63" t="s">
        <v>108</v>
      </c>
      <c r="D7095" s="59">
        <v>9.4926929111731919</v>
      </c>
      <c r="E7095" s="59">
        <v>18.623424549789185</v>
      </c>
      <c r="F7095" s="59">
        <v>9.1307316386159929</v>
      </c>
      <c r="G7095" s="45"/>
    </row>
    <row r="7096" spans="2:7" s="40" customFormat="1">
      <c r="B7096" s="58">
        <v>41713</v>
      </c>
      <c r="C7096" s="63" t="s">
        <v>109</v>
      </c>
      <c r="D7096" s="59">
        <v>10.326956985149472</v>
      </c>
      <c r="E7096" s="59">
        <v>18.231211217109411</v>
      </c>
      <c r="F7096" s="59">
        <v>7.9042542319599391</v>
      </c>
      <c r="G7096" s="45"/>
    </row>
    <row r="7097" spans="2:7" s="40" customFormat="1">
      <c r="B7097" s="58">
        <v>41713</v>
      </c>
      <c r="C7097" s="63" t="s">
        <v>110</v>
      </c>
      <c r="D7097" s="59">
        <v>5.3995462765698159</v>
      </c>
      <c r="E7097" s="59">
        <v>12.757708746892591</v>
      </c>
      <c r="F7097" s="59">
        <v>7.3581624703227755</v>
      </c>
      <c r="G7097" s="45"/>
    </row>
    <row r="7098" spans="2:7" s="40" customFormat="1">
      <c r="B7098" s="58">
        <v>41713</v>
      </c>
      <c r="C7098" s="63" t="s">
        <v>111</v>
      </c>
      <c r="D7098" s="59">
        <v>4.8948168184936458</v>
      </c>
      <c r="E7098" s="59">
        <v>11.754743425033174</v>
      </c>
      <c r="F7098" s="59">
        <v>6.8599266065395286</v>
      </c>
      <c r="G7098" s="45"/>
    </row>
    <row r="7099" spans="2:7" s="40" customFormat="1">
      <c r="B7099" s="58">
        <v>41713</v>
      </c>
      <c r="C7099" s="63" t="s">
        <v>112</v>
      </c>
      <c r="D7099" s="59">
        <v>3.4132758951511484</v>
      </c>
      <c r="E7099" s="59">
        <v>8.9416119277948081</v>
      </c>
      <c r="F7099" s="59">
        <v>5.5283360326436597</v>
      </c>
      <c r="G7099" s="45"/>
    </row>
    <row r="7100" spans="2:7" s="40" customFormat="1">
      <c r="B7100" s="58">
        <v>41713</v>
      </c>
      <c r="C7100" s="63" t="s">
        <v>113</v>
      </c>
      <c r="D7100" s="59">
        <v>5.7840366948479458</v>
      </c>
      <c r="E7100" s="59">
        <v>12.071386554292992</v>
      </c>
      <c r="F7100" s="59">
        <v>6.2873498594450465</v>
      </c>
      <c r="G7100" s="45"/>
    </row>
    <row r="7101" spans="2:7" s="40" customFormat="1">
      <c r="B7101" s="58">
        <v>41713</v>
      </c>
      <c r="C7101" s="63" t="s">
        <v>114</v>
      </c>
      <c r="D7101" s="59">
        <v>4.2036700227194146</v>
      </c>
      <c r="E7101" s="59">
        <v>12.049787436043005</v>
      </c>
      <c r="F7101" s="59">
        <v>7.84611741332359</v>
      </c>
      <c r="G7101" s="45"/>
    </row>
    <row r="7102" spans="2:7" s="40" customFormat="1">
      <c r="B7102" s="58">
        <v>41713</v>
      </c>
      <c r="C7102" s="63" t="s">
        <v>115</v>
      </c>
      <c r="D7102" s="59">
        <v>7.5514039222745417</v>
      </c>
      <c r="E7102" s="59">
        <v>15.812213923990821</v>
      </c>
      <c r="F7102" s="59">
        <v>8.2608100017162798</v>
      </c>
      <c r="G7102" s="45"/>
    </row>
    <row r="7103" spans="2:7" s="40" customFormat="1">
      <c r="B7103" s="58">
        <v>41713</v>
      </c>
      <c r="C7103" s="63" t="s">
        <v>116</v>
      </c>
      <c r="D7103" s="59">
        <v>5.356344530897803</v>
      </c>
      <c r="E7103" s="59">
        <v>9.7165022199243598</v>
      </c>
      <c r="F7103" s="59">
        <v>4.3601576890265568</v>
      </c>
      <c r="G7103" s="45"/>
    </row>
    <row r="7104" spans="2:7" s="40" customFormat="1">
      <c r="B7104" s="58">
        <v>41713</v>
      </c>
      <c r="C7104" s="63" t="s">
        <v>117</v>
      </c>
      <c r="D7104" s="59">
        <v>8.1444545863827429</v>
      </c>
      <c r="E7104" s="59">
        <v>11.167083868153519</v>
      </c>
      <c r="F7104" s="59">
        <v>3.0226292817707758</v>
      </c>
      <c r="G7104" s="45"/>
    </row>
    <row r="7105" spans="2:7" s="40" customFormat="1">
      <c r="B7105" s="58">
        <v>41713</v>
      </c>
      <c r="C7105" s="63" t="s">
        <v>118</v>
      </c>
      <c r="D7105" s="59">
        <v>9.7472136409472814</v>
      </c>
      <c r="E7105" s="59">
        <v>13.926381539641916</v>
      </c>
      <c r="F7105" s="59">
        <v>4.1791678986946348</v>
      </c>
      <c r="G7105" s="45"/>
    </row>
    <row r="7106" spans="2:7" s="40" customFormat="1">
      <c r="B7106" s="58">
        <v>41713</v>
      </c>
      <c r="C7106" s="63" t="s">
        <v>119</v>
      </c>
      <c r="D7106" s="59">
        <v>5.4115771830998227</v>
      </c>
      <c r="E7106" s="59">
        <v>11.014792915593606</v>
      </c>
      <c r="F7106" s="59">
        <v>5.6032157324937835</v>
      </c>
      <c r="G7106" s="45"/>
    </row>
    <row r="7107" spans="2:7" s="40" customFormat="1">
      <c r="B7107" s="58">
        <v>41713</v>
      </c>
      <c r="C7107" s="63" t="s">
        <v>120</v>
      </c>
      <c r="D7107" s="59">
        <v>7.3546355827824783</v>
      </c>
      <c r="E7107" s="59">
        <v>14.483069289751594</v>
      </c>
      <c r="F7107" s="59">
        <v>7.1284337069691155</v>
      </c>
      <c r="G7107" s="45"/>
    </row>
    <row r="7108" spans="2:7" s="40" customFormat="1">
      <c r="B7108" s="58">
        <v>41713</v>
      </c>
      <c r="C7108" s="63" t="s">
        <v>121</v>
      </c>
      <c r="D7108" s="59">
        <v>7.1023170350563944</v>
      </c>
      <c r="E7108" s="59">
        <v>12.040351821113012</v>
      </c>
      <c r="F7108" s="59">
        <v>4.9380347860566172</v>
      </c>
      <c r="G7108" s="45"/>
    </row>
    <row r="7109" spans="2:7" s="40" customFormat="1">
      <c r="B7109" s="58">
        <v>41713</v>
      </c>
      <c r="C7109" s="63" t="s">
        <v>122</v>
      </c>
      <c r="D7109" s="59">
        <v>8.4527089801028499</v>
      </c>
      <c r="E7109" s="59">
        <v>14.047321986311847</v>
      </c>
      <c r="F7109" s="59">
        <v>5.5946130062089967</v>
      </c>
      <c r="G7109" s="45"/>
    </row>
    <row r="7110" spans="2:7" s="40" customFormat="1">
      <c r="B7110" s="58">
        <v>41713</v>
      </c>
      <c r="C7110" s="63" t="s">
        <v>123</v>
      </c>
      <c r="D7110" s="59">
        <v>7.3221807127284686</v>
      </c>
      <c r="E7110" s="59">
        <v>9.7285944319943543</v>
      </c>
      <c r="F7110" s="59">
        <v>2.4064137192658857</v>
      </c>
      <c r="G7110" s="45"/>
    </row>
    <row r="7111" spans="2:7" s="40" customFormat="1">
      <c r="B7111" s="58">
        <v>41713</v>
      </c>
      <c r="C7111" s="63" t="s">
        <v>124</v>
      </c>
      <c r="D7111" s="59">
        <v>5.4890101130018509</v>
      </c>
      <c r="E7111" s="59">
        <v>8.5181218519050574</v>
      </c>
      <c r="F7111" s="59">
        <v>3.0291117389032065</v>
      </c>
      <c r="G7111" s="45"/>
    </row>
    <row r="7112" spans="2:7" s="40" customFormat="1">
      <c r="B7112" s="58">
        <v>41713</v>
      </c>
      <c r="C7112" s="63" t="s">
        <v>125</v>
      </c>
      <c r="D7112" s="59">
        <v>9.4193455990951769</v>
      </c>
      <c r="E7112" s="59">
        <v>12.346583881032835</v>
      </c>
      <c r="F7112" s="59">
        <v>2.9272382819376581</v>
      </c>
      <c r="G7112" s="45"/>
    </row>
    <row r="7113" spans="2:7" s="40" customFormat="1">
      <c r="B7113" s="58">
        <v>41714</v>
      </c>
      <c r="C7113" s="75">
        <v>0</v>
      </c>
      <c r="D7113" s="59">
        <v>12.054388961560067</v>
      </c>
      <c r="E7113" s="59">
        <v>18.378406766039337</v>
      </c>
      <c r="F7113" s="59">
        <v>6.3240178044792703</v>
      </c>
      <c r="G7113" s="45"/>
    </row>
    <row r="7114" spans="2:7" s="40" customFormat="1">
      <c r="B7114" s="58">
        <v>41714</v>
      </c>
      <c r="C7114" s="63" t="s">
        <v>31</v>
      </c>
      <c r="D7114" s="59">
        <v>0.45012810917015206</v>
      </c>
      <c r="E7114" s="59">
        <v>0.78532246367954506</v>
      </c>
      <c r="F7114" s="59">
        <v>0.335194354509393</v>
      </c>
      <c r="G7114" s="45"/>
    </row>
    <row r="7115" spans="2:7" s="40" customFormat="1">
      <c r="B7115" s="58">
        <v>41714</v>
      </c>
      <c r="C7115" s="63" t="s">
        <v>32</v>
      </c>
      <c r="D7115" s="59">
        <v>5.0283693674456966</v>
      </c>
      <c r="E7115" s="59">
        <v>9.2822370140446147</v>
      </c>
      <c r="F7115" s="59">
        <v>4.253867646598918</v>
      </c>
      <c r="G7115" s="45"/>
    </row>
    <row r="7116" spans="2:7" s="40" customFormat="1">
      <c r="B7116" s="58">
        <v>41714</v>
      </c>
      <c r="C7116" s="63" t="s">
        <v>33</v>
      </c>
      <c r="D7116" s="59">
        <v>5.8958360202439906</v>
      </c>
      <c r="E7116" s="59">
        <v>7.9734823984553742</v>
      </c>
      <c r="F7116" s="59">
        <v>2.0776463782113836</v>
      </c>
      <c r="G7116" s="45"/>
    </row>
    <row r="7117" spans="2:7" s="40" customFormat="1">
      <c r="B7117" s="58">
        <v>41714</v>
      </c>
      <c r="C7117" s="63" t="s">
        <v>34</v>
      </c>
      <c r="D7117" s="59">
        <v>10.869654028863669</v>
      </c>
      <c r="E7117" s="59">
        <v>15.674547068480907</v>
      </c>
      <c r="F7117" s="59">
        <v>4.8048930396172373</v>
      </c>
      <c r="G7117" s="45"/>
    </row>
    <row r="7118" spans="2:7" s="40" customFormat="1">
      <c r="B7118" s="58">
        <v>41714</v>
      </c>
      <c r="C7118" s="63" t="s">
        <v>35</v>
      </c>
      <c r="D7118" s="59">
        <v>2.1080998199047118</v>
      </c>
      <c r="E7118" s="59">
        <v>5.0831358660770514</v>
      </c>
      <c r="F7118" s="59">
        <v>2.9750360461723395</v>
      </c>
      <c r="G7118" s="45"/>
    </row>
    <row r="7119" spans="2:7" s="40" customFormat="1">
      <c r="B7119" s="58">
        <v>41714</v>
      </c>
      <c r="C7119" s="63" t="s">
        <v>36</v>
      </c>
      <c r="D7119" s="59">
        <v>5.1386047174817353</v>
      </c>
      <c r="E7119" s="59">
        <v>7.8866336537654256</v>
      </c>
      <c r="F7119" s="59">
        <v>2.7480289362836903</v>
      </c>
      <c r="G7119" s="45"/>
    </row>
    <row r="7120" spans="2:7" s="40" customFormat="1">
      <c r="B7120" s="58">
        <v>41714</v>
      </c>
      <c r="C7120" s="63" t="s">
        <v>37</v>
      </c>
      <c r="D7120" s="59">
        <v>3.5026718879031837</v>
      </c>
      <c r="E7120" s="59">
        <v>3.7306718081978358</v>
      </c>
      <c r="F7120" s="59">
        <v>0.2279999202946521</v>
      </c>
      <c r="G7120" s="45"/>
    </row>
    <row r="7121" spans="2:7" s="40" customFormat="1">
      <c r="B7121" s="58">
        <v>41714</v>
      </c>
      <c r="C7121" s="63" t="s">
        <v>38</v>
      </c>
      <c r="D7121" s="59">
        <v>3.854120647807302</v>
      </c>
      <c r="E7121" s="59">
        <v>6.1197174248064501</v>
      </c>
      <c r="F7121" s="59">
        <v>2.2655967769991481</v>
      </c>
      <c r="G7121" s="45"/>
    </row>
    <row r="7122" spans="2:7" s="40" customFormat="1">
      <c r="B7122" s="58">
        <v>41714</v>
      </c>
      <c r="C7122" s="63" t="s">
        <v>39</v>
      </c>
      <c r="D7122" s="59">
        <v>3.8102816476392873</v>
      </c>
      <c r="E7122" s="59">
        <v>3.8398896166377723</v>
      </c>
      <c r="F7122" s="59">
        <v>2.9607968998484946E-2</v>
      </c>
      <c r="G7122" s="45"/>
    </row>
    <row r="7123" spans="2:7" s="40" customFormat="1">
      <c r="B7123" s="58">
        <v>41714</v>
      </c>
      <c r="C7123" s="63" t="s">
        <v>40</v>
      </c>
      <c r="D7123" s="59">
        <v>5.4245531401898344</v>
      </c>
      <c r="E7123" s="59">
        <v>5.7272079007466781</v>
      </c>
      <c r="F7123" s="59">
        <v>0.3026547605568437</v>
      </c>
      <c r="G7123" s="45"/>
    </row>
    <row r="7124" spans="2:7" s="40" customFormat="1">
      <c r="B7124" s="58">
        <v>41714</v>
      </c>
      <c r="C7124" s="63" t="s">
        <v>41</v>
      </c>
      <c r="D7124" s="59">
        <v>3.810446852951288</v>
      </c>
      <c r="E7124" s="59">
        <v>3.8509326116177665</v>
      </c>
      <c r="F7124" s="59">
        <v>4.0485758666478411E-2</v>
      </c>
      <c r="G7124" s="45"/>
    </row>
    <row r="7125" spans="2:7" s="40" customFormat="1">
      <c r="B7125" s="58">
        <v>41714</v>
      </c>
      <c r="C7125" s="63" t="s">
        <v>42</v>
      </c>
      <c r="D7125" s="59">
        <v>7.8187232633786437</v>
      </c>
      <c r="E7125" s="59">
        <v>10.27660548629404</v>
      </c>
      <c r="F7125" s="59">
        <v>2.457882222915396</v>
      </c>
      <c r="G7125" s="45"/>
    </row>
    <row r="7126" spans="2:7" s="40" customFormat="1">
      <c r="B7126" s="58">
        <v>41714</v>
      </c>
      <c r="C7126" s="63" t="s">
        <v>43</v>
      </c>
      <c r="D7126" s="59">
        <v>3.5580354665052036</v>
      </c>
      <c r="E7126" s="59">
        <v>4.2656292641575257</v>
      </c>
      <c r="F7126" s="59">
        <v>0.70759379765232211</v>
      </c>
      <c r="G7126" s="45"/>
    </row>
    <row r="7127" spans="2:7" s="40" customFormat="1">
      <c r="B7127" s="58">
        <v>41714</v>
      </c>
      <c r="C7127" s="63" t="s">
        <v>44</v>
      </c>
      <c r="D7127" s="59">
        <v>2.2402931147767577</v>
      </c>
      <c r="E7127" s="59">
        <v>3.6983977479278547</v>
      </c>
      <c r="F7127" s="59">
        <v>1.458104633151097</v>
      </c>
      <c r="G7127" s="45"/>
    </row>
    <row r="7128" spans="2:7" s="40" customFormat="1">
      <c r="B7128" s="58">
        <v>41714</v>
      </c>
      <c r="C7128" s="63" t="s">
        <v>45</v>
      </c>
      <c r="D7128" s="59">
        <v>3.9205979339953267</v>
      </c>
      <c r="E7128" s="59">
        <v>5.6840672675767037</v>
      </c>
      <c r="F7128" s="59">
        <v>1.7634693335813769</v>
      </c>
      <c r="G7128" s="45"/>
    </row>
    <row r="7129" spans="2:7" s="40" customFormat="1">
      <c r="B7129" s="58">
        <v>41714</v>
      </c>
      <c r="C7129" s="63" t="s">
        <v>46</v>
      </c>
      <c r="D7129" s="59">
        <v>7.0726044779623933</v>
      </c>
      <c r="E7129" s="59">
        <v>9.960928686164225</v>
      </c>
      <c r="F7129" s="59">
        <v>2.8883242082018317</v>
      </c>
      <c r="G7129" s="45"/>
    </row>
    <row r="7130" spans="2:7" s="40" customFormat="1">
      <c r="B7130" s="58">
        <v>41714</v>
      </c>
      <c r="C7130" s="63" t="s">
        <v>47</v>
      </c>
      <c r="D7130" s="59">
        <v>5.8646780356939852</v>
      </c>
      <c r="E7130" s="59">
        <v>7.2989894957957668</v>
      </c>
      <c r="F7130" s="59">
        <v>1.4343114601017817</v>
      </c>
      <c r="G7130" s="45"/>
    </row>
    <row r="7131" spans="2:7" s="40" customFormat="1">
      <c r="B7131" s="58">
        <v>41714</v>
      </c>
      <c r="C7131" s="63" t="s">
        <v>48</v>
      </c>
      <c r="D7131" s="59">
        <v>5.8867707156979936</v>
      </c>
      <c r="E7131" s="59">
        <v>6.2298888250063875</v>
      </c>
      <c r="F7131" s="59">
        <v>0.34311810930839393</v>
      </c>
      <c r="G7131" s="45"/>
    </row>
    <row r="7132" spans="2:7" s="40" customFormat="1">
      <c r="B7132" s="58">
        <v>41714</v>
      </c>
      <c r="C7132" s="63" t="s">
        <v>49</v>
      </c>
      <c r="D7132" s="59">
        <v>2.7896868854369448</v>
      </c>
      <c r="E7132" s="59">
        <v>4.9752693595171147</v>
      </c>
      <c r="F7132" s="59">
        <v>2.1855824740801699</v>
      </c>
      <c r="G7132" s="45"/>
    </row>
    <row r="7133" spans="2:7" s="40" customFormat="1">
      <c r="B7133" s="58">
        <v>41714</v>
      </c>
      <c r="C7133" s="63" t="s">
        <v>50</v>
      </c>
      <c r="D7133" s="59">
        <v>9.4126514906771881</v>
      </c>
      <c r="E7133" s="59">
        <v>16.868202747370219</v>
      </c>
      <c r="F7133" s="59">
        <v>7.4555512566930311</v>
      </c>
      <c r="G7133" s="45"/>
    </row>
    <row r="7134" spans="2:7" s="40" customFormat="1">
      <c r="B7134" s="58">
        <v>41714</v>
      </c>
      <c r="C7134" s="63" t="s">
        <v>51</v>
      </c>
      <c r="D7134" s="59">
        <v>7.9740176095827007</v>
      </c>
      <c r="E7134" s="59">
        <v>9.1980224335146659</v>
      </c>
      <c r="F7134" s="59">
        <v>1.2240048239319652</v>
      </c>
      <c r="G7134" s="45"/>
    </row>
    <row r="7135" spans="2:7" s="40" customFormat="1">
      <c r="B7135" s="58">
        <v>41714</v>
      </c>
      <c r="C7135" s="63" t="s">
        <v>52</v>
      </c>
      <c r="D7135" s="59">
        <v>7.5897597642005721</v>
      </c>
      <c r="E7135" s="59">
        <v>10.311130068744021</v>
      </c>
      <c r="F7135" s="59">
        <v>2.7213703045434485</v>
      </c>
      <c r="G7135" s="45"/>
    </row>
    <row r="7136" spans="2:7" s="40" customFormat="1">
      <c r="B7136" s="58">
        <v>41714</v>
      </c>
      <c r="C7136" s="63" t="s">
        <v>53</v>
      </c>
      <c r="D7136" s="59">
        <v>3.4379830563391649</v>
      </c>
      <c r="E7136" s="59">
        <v>7.2342839641758054</v>
      </c>
      <c r="F7136" s="59">
        <v>3.7963009078366405</v>
      </c>
      <c r="G7136" s="45"/>
    </row>
    <row r="7137" spans="2:7" s="40" customFormat="1">
      <c r="B7137" s="58">
        <v>41714</v>
      </c>
      <c r="C7137" s="63" t="s">
        <v>54</v>
      </c>
      <c r="D7137" s="59">
        <v>5.0527363580417122</v>
      </c>
      <c r="E7137" s="59">
        <v>9.71134978329437</v>
      </c>
      <c r="F7137" s="59">
        <v>4.6586134252526579</v>
      </c>
      <c r="G7137" s="45"/>
    </row>
    <row r="7138" spans="2:7" s="40" customFormat="1">
      <c r="B7138" s="58">
        <v>41714</v>
      </c>
      <c r="C7138" s="63" t="s">
        <v>55</v>
      </c>
      <c r="D7138" s="59">
        <v>8.9193713878670255</v>
      </c>
      <c r="E7138" s="59">
        <v>16.880584116750214</v>
      </c>
      <c r="F7138" s="59">
        <v>7.9612127288831882</v>
      </c>
      <c r="G7138" s="45"/>
    </row>
    <row r="7139" spans="2:7" s="40" customFormat="1">
      <c r="B7139" s="58">
        <v>41714</v>
      </c>
      <c r="C7139" s="63" t="s">
        <v>56</v>
      </c>
      <c r="D7139" s="59">
        <v>4.8442463363716426</v>
      </c>
      <c r="E7139" s="59">
        <v>9.5589200504344589</v>
      </c>
      <c r="F7139" s="59">
        <v>4.7146737140628163</v>
      </c>
      <c r="G7139" s="45"/>
    </row>
    <row r="7140" spans="2:7" s="40" customFormat="1">
      <c r="B7140" s="58">
        <v>41714</v>
      </c>
      <c r="C7140" s="63" t="s">
        <v>57</v>
      </c>
      <c r="D7140" s="59">
        <v>7.107245580848411</v>
      </c>
      <c r="E7140" s="59">
        <v>10.868550502793701</v>
      </c>
      <c r="F7140" s="59">
        <v>3.7613049219452899</v>
      </c>
      <c r="G7140" s="45"/>
    </row>
    <row r="7141" spans="2:7" s="40" customFormat="1">
      <c r="B7141" s="58">
        <v>41714</v>
      </c>
      <c r="C7141" s="63" t="s">
        <v>58</v>
      </c>
      <c r="D7141" s="59">
        <v>5.6463730963259149</v>
      </c>
      <c r="E7141" s="59">
        <v>13.487713310752181</v>
      </c>
      <c r="F7141" s="59">
        <v>7.8413402144262658</v>
      </c>
      <c r="G7141" s="45"/>
    </row>
    <row r="7142" spans="2:7" s="40" customFormat="1">
      <c r="B7142" s="58">
        <v>41714</v>
      </c>
      <c r="C7142" s="63" t="s">
        <v>59</v>
      </c>
      <c r="D7142" s="59">
        <v>4.2074080904634279</v>
      </c>
      <c r="E7142" s="59">
        <v>10.214174430714079</v>
      </c>
      <c r="F7142" s="59">
        <v>6.0067663402506515</v>
      </c>
      <c r="G7142" s="45"/>
    </row>
    <row r="7143" spans="2:7" s="40" customFormat="1">
      <c r="B7143" s="58">
        <v>41714</v>
      </c>
      <c r="C7143" s="63" t="s">
        <v>60</v>
      </c>
      <c r="D7143" s="59">
        <v>4.701852962137596</v>
      </c>
      <c r="E7143" s="59">
        <v>11.043722865553598</v>
      </c>
      <c r="F7143" s="59">
        <v>6.3418699034160015</v>
      </c>
      <c r="G7143" s="45"/>
    </row>
    <row r="7144" spans="2:7" s="40" customFormat="1">
      <c r="B7144" s="58">
        <v>41714</v>
      </c>
      <c r="C7144" s="63" t="s">
        <v>61</v>
      </c>
      <c r="D7144" s="59">
        <v>20.203025614596857</v>
      </c>
      <c r="E7144" s="59">
        <v>36.940368719878592</v>
      </c>
      <c r="F7144" s="59">
        <v>16.737343105281735</v>
      </c>
      <c r="G7144" s="45"/>
    </row>
    <row r="7145" spans="2:7" s="40" customFormat="1">
      <c r="B7145" s="58">
        <v>41714</v>
      </c>
      <c r="C7145" s="63" t="s">
        <v>62</v>
      </c>
      <c r="D7145" s="59">
        <v>7.8221130668986554</v>
      </c>
      <c r="E7145" s="59">
        <v>18.115828750989504</v>
      </c>
      <c r="F7145" s="59">
        <v>10.293715684090849</v>
      </c>
      <c r="G7145" s="45"/>
    </row>
    <row r="7146" spans="2:7" s="40" customFormat="1">
      <c r="B7146" s="58">
        <v>41714</v>
      </c>
      <c r="C7146" s="63" t="s">
        <v>63</v>
      </c>
      <c r="D7146" s="59">
        <v>15.886264856081395</v>
      </c>
      <c r="E7146" s="59">
        <v>25.078855228065468</v>
      </c>
      <c r="F7146" s="59">
        <v>9.1925903719840729</v>
      </c>
      <c r="G7146" s="45"/>
    </row>
    <row r="7147" spans="2:7" s="40" customFormat="1">
      <c r="B7147" s="58">
        <v>41714</v>
      </c>
      <c r="C7147" s="63" t="s">
        <v>64</v>
      </c>
      <c r="D7147" s="59">
        <v>28.839798629259796</v>
      </c>
      <c r="E7147" s="59">
        <v>47.452028744332495</v>
      </c>
      <c r="F7147" s="59">
        <v>18.612230115072698</v>
      </c>
      <c r="G7147" s="45"/>
    </row>
    <row r="7148" spans="2:7" s="40" customFormat="1">
      <c r="B7148" s="58">
        <v>41714</v>
      </c>
      <c r="C7148" s="63" t="s">
        <v>65</v>
      </c>
      <c r="D7148" s="59">
        <v>30.422526737548335</v>
      </c>
      <c r="E7148" s="59">
        <v>52.724182189549452</v>
      </c>
      <c r="F7148" s="59">
        <v>22.301655452001118</v>
      </c>
      <c r="G7148" s="45"/>
    </row>
    <row r="7149" spans="2:7" s="40" customFormat="1">
      <c r="B7149" s="58">
        <v>41714</v>
      </c>
      <c r="C7149" s="63" t="s">
        <v>66</v>
      </c>
      <c r="D7149" s="59">
        <v>20.556800579556985</v>
      </c>
      <c r="E7149" s="59">
        <v>40.545176727326506</v>
      </c>
      <c r="F7149" s="59">
        <v>19.988376147769522</v>
      </c>
      <c r="G7149" s="45"/>
    </row>
    <row r="7150" spans="2:7" s="40" customFormat="1">
      <c r="B7150" s="58">
        <v>41714</v>
      </c>
      <c r="C7150" s="63" t="s">
        <v>67</v>
      </c>
      <c r="D7150" s="59">
        <v>32.939937685815195</v>
      </c>
      <c r="E7150" s="59">
        <v>54.133937983968636</v>
      </c>
      <c r="F7150" s="59">
        <v>21.194000298153441</v>
      </c>
      <c r="G7150" s="45"/>
    </row>
    <row r="7151" spans="2:7" s="40" customFormat="1">
      <c r="B7151" s="58">
        <v>41714</v>
      </c>
      <c r="C7151" s="63" t="s">
        <v>68</v>
      </c>
      <c r="D7151" s="59">
        <v>39.038737244751267</v>
      </c>
      <c r="E7151" s="59">
        <v>59.85396915680532</v>
      </c>
      <c r="F7151" s="59">
        <v>20.815231912054053</v>
      </c>
      <c r="G7151" s="45"/>
    </row>
    <row r="7152" spans="2:7" s="40" customFormat="1">
      <c r="B7152" s="58">
        <v>41714</v>
      </c>
      <c r="C7152" s="63" t="s">
        <v>69</v>
      </c>
      <c r="D7152" s="59">
        <v>35.248798862363984</v>
      </c>
      <c r="E7152" s="59">
        <v>57.999550014646395</v>
      </c>
      <c r="F7152" s="59">
        <v>22.750751152282412</v>
      </c>
      <c r="G7152" s="45"/>
    </row>
    <row r="7153" spans="2:7" s="40" customFormat="1">
      <c r="B7153" s="58">
        <v>41714</v>
      </c>
      <c r="C7153" s="63" t="s">
        <v>70</v>
      </c>
      <c r="D7153" s="59">
        <v>19.52570841604064</v>
      </c>
      <c r="E7153" s="59">
        <v>35.712802628539308</v>
      </c>
      <c r="F7153" s="59">
        <v>16.187094212498668</v>
      </c>
      <c r="G7153" s="45"/>
    </row>
    <row r="7154" spans="2:7" s="40" customFormat="1">
      <c r="B7154" s="58">
        <v>41714</v>
      </c>
      <c r="C7154" s="63" t="s">
        <v>71</v>
      </c>
      <c r="D7154" s="59">
        <v>29.942998390260183</v>
      </c>
      <c r="E7154" s="59">
        <v>49.520723631051304</v>
      </c>
      <c r="F7154" s="59">
        <v>19.577725240791121</v>
      </c>
      <c r="G7154" s="45"/>
    </row>
    <row r="7155" spans="2:7" s="40" customFormat="1">
      <c r="B7155" s="58">
        <v>41714</v>
      </c>
      <c r="C7155" s="63" t="s">
        <v>72</v>
      </c>
      <c r="D7155" s="59">
        <v>30.602956731340413</v>
      </c>
      <c r="E7155" s="59">
        <v>61.298926135164486</v>
      </c>
      <c r="F7155" s="59">
        <v>30.695969403824073</v>
      </c>
      <c r="G7155" s="45"/>
    </row>
    <row r="7156" spans="2:7" s="40" customFormat="1">
      <c r="B7156" s="58">
        <v>41714</v>
      </c>
      <c r="C7156" s="63" t="s">
        <v>73</v>
      </c>
      <c r="D7156" s="59">
        <v>38.064968985116955</v>
      </c>
      <c r="E7156" s="59">
        <v>68.253002348140456</v>
      </c>
      <c r="F7156" s="59">
        <v>30.1880333630235</v>
      </c>
      <c r="G7156" s="45"/>
    </row>
    <row r="7157" spans="2:7" s="40" customFormat="1">
      <c r="B7157" s="58">
        <v>41714</v>
      </c>
      <c r="C7157" s="63" t="s">
        <v>74</v>
      </c>
      <c r="D7157" s="59">
        <v>31.318565736910656</v>
      </c>
      <c r="E7157" s="59">
        <v>52.808856000429408</v>
      </c>
      <c r="F7157" s="59">
        <v>21.490290263518752</v>
      </c>
      <c r="G7157" s="45"/>
    </row>
    <row r="7158" spans="2:7" s="40" customFormat="1">
      <c r="B7158" s="58">
        <v>41714</v>
      </c>
      <c r="C7158" s="63" t="s">
        <v>75</v>
      </c>
      <c r="D7158" s="59">
        <v>33.890718958499534</v>
      </c>
      <c r="E7158" s="59">
        <v>54.403456459488488</v>
      </c>
      <c r="F7158" s="59">
        <v>20.512737500988955</v>
      </c>
      <c r="G7158" s="45"/>
    </row>
    <row r="7159" spans="2:7" s="40" customFormat="1">
      <c r="B7159" s="58">
        <v>41714</v>
      </c>
      <c r="C7159" s="63" t="s">
        <v>76</v>
      </c>
      <c r="D7159" s="59">
        <v>32.539751175341081</v>
      </c>
      <c r="E7159" s="59">
        <v>57.657315761946606</v>
      </c>
      <c r="F7159" s="59">
        <v>25.117564586605525</v>
      </c>
      <c r="G7159" s="45"/>
    </row>
    <row r="7160" spans="2:7" s="40" customFormat="1">
      <c r="B7160" s="58">
        <v>41714</v>
      </c>
      <c r="C7160" s="63" t="s">
        <v>77</v>
      </c>
      <c r="D7160" s="59">
        <v>31.111797040328593</v>
      </c>
      <c r="E7160" s="59">
        <v>57.843891948466499</v>
      </c>
      <c r="F7160" s="59">
        <v>26.732094908137906</v>
      </c>
      <c r="G7160" s="45"/>
    </row>
    <row r="7161" spans="2:7" s="40" customFormat="1">
      <c r="B7161" s="58">
        <v>41714</v>
      </c>
      <c r="C7161" s="63" t="s">
        <v>78</v>
      </c>
      <c r="D7161" s="59">
        <v>27.793514321163464</v>
      </c>
      <c r="E7161" s="59">
        <v>49.439431801661364</v>
      </c>
      <c r="F7161" s="59">
        <v>21.6459174804979</v>
      </c>
      <c r="G7161" s="45"/>
    </row>
    <row r="7162" spans="2:7" s="40" customFormat="1">
      <c r="B7162" s="58">
        <v>41714</v>
      </c>
      <c r="C7162" s="63" t="s">
        <v>79</v>
      </c>
      <c r="D7162" s="59">
        <v>29.244817553523962</v>
      </c>
      <c r="E7162" s="59">
        <v>48.304989110972024</v>
      </c>
      <c r="F7162" s="59">
        <v>19.060171557448061</v>
      </c>
      <c r="G7162" s="45"/>
    </row>
    <row r="7163" spans="2:7" s="40" customFormat="1">
      <c r="B7163" s="58">
        <v>41714</v>
      </c>
      <c r="C7163" s="63" t="s">
        <v>80</v>
      </c>
      <c r="D7163" s="59">
        <v>35.301160695076035</v>
      </c>
      <c r="E7163" s="59">
        <v>59.24423532137569</v>
      </c>
      <c r="F7163" s="59">
        <v>23.943074626299655</v>
      </c>
      <c r="G7163" s="45"/>
    </row>
    <row r="7164" spans="2:7" s="40" customFormat="1">
      <c r="B7164" s="58">
        <v>41714</v>
      </c>
      <c r="C7164" s="63" t="s">
        <v>81</v>
      </c>
      <c r="D7164" s="59">
        <v>47.985120137836347</v>
      </c>
      <c r="E7164" s="59">
        <v>83.371310935731728</v>
      </c>
      <c r="F7164" s="59">
        <v>35.386190797895381</v>
      </c>
      <c r="G7164" s="45"/>
    </row>
    <row r="7165" spans="2:7" s="40" customFormat="1">
      <c r="B7165" s="58">
        <v>41714</v>
      </c>
      <c r="C7165" s="63" t="s">
        <v>82</v>
      </c>
      <c r="D7165" s="59">
        <v>33.467213820821407</v>
      </c>
      <c r="E7165" s="59">
        <v>59.541056480665517</v>
      </c>
      <c r="F7165" s="59">
        <v>26.073842659844111</v>
      </c>
      <c r="G7165" s="45"/>
    </row>
    <row r="7166" spans="2:7" s="40" customFormat="1">
      <c r="B7166" s="58">
        <v>41714</v>
      </c>
      <c r="C7166" s="63" t="s">
        <v>83</v>
      </c>
      <c r="D7166" s="59">
        <v>30.961964943532557</v>
      </c>
      <c r="E7166" s="59">
        <v>56.943813506527022</v>
      </c>
      <c r="F7166" s="59">
        <v>25.981848562994465</v>
      </c>
      <c r="G7166" s="45"/>
    </row>
    <row r="7167" spans="2:7" s="40" customFormat="1">
      <c r="B7167" s="58">
        <v>41714</v>
      </c>
      <c r="C7167" s="63" t="s">
        <v>84</v>
      </c>
      <c r="D7167" s="59">
        <v>33.050992198409268</v>
      </c>
      <c r="E7167" s="59">
        <v>53.484010790699031</v>
      </c>
      <c r="F7167" s="59">
        <v>20.433018592289763</v>
      </c>
      <c r="G7167" s="45"/>
    </row>
    <row r="7168" spans="2:7" s="40" customFormat="1">
      <c r="B7168" s="58">
        <v>41714</v>
      </c>
      <c r="C7168" s="63" t="s">
        <v>85</v>
      </c>
      <c r="D7168" s="59">
        <v>23.785798513776115</v>
      </c>
      <c r="E7168" s="59">
        <v>42.763935162435239</v>
      </c>
      <c r="F7168" s="59">
        <v>18.978136648659124</v>
      </c>
      <c r="G7168" s="45"/>
    </row>
    <row r="7169" spans="2:7" s="40" customFormat="1">
      <c r="B7169" s="58">
        <v>41714</v>
      </c>
      <c r="C7169" s="63" t="s">
        <v>86</v>
      </c>
      <c r="D7169" s="59">
        <v>45.583106610485551</v>
      </c>
      <c r="E7169" s="59">
        <v>67.842665412820722</v>
      </c>
      <c r="F7169" s="59">
        <v>22.259558802335171</v>
      </c>
      <c r="G7169" s="45"/>
    </row>
    <row r="7170" spans="2:7" s="40" customFormat="1">
      <c r="B7170" s="58">
        <v>41714</v>
      </c>
      <c r="C7170" s="63" t="s">
        <v>87</v>
      </c>
      <c r="D7170" s="59">
        <v>33.163060279997318</v>
      </c>
      <c r="E7170" s="59">
        <v>63.946155528162976</v>
      </c>
      <c r="F7170" s="59">
        <v>30.783095248165658</v>
      </c>
      <c r="G7170" s="45"/>
    </row>
    <row r="7171" spans="2:7" s="40" customFormat="1">
      <c r="B7171" s="58">
        <v>41714</v>
      </c>
      <c r="C7171" s="63" t="s">
        <v>88</v>
      </c>
      <c r="D7171" s="59">
        <v>49.795133070196989</v>
      </c>
      <c r="E7171" s="59">
        <v>72.048493793248298</v>
      </c>
      <c r="F7171" s="59">
        <v>22.253360723051308</v>
      </c>
      <c r="G7171" s="45"/>
    </row>
    <row r="7172" spans="2:7" s="40" customFormat="1">
      <c r="B7172" s="58">
        <v>41714</v>
      </c>
      <c r="C7172" s="63" t="s">
        <v>89</v>
      </c>
      <c r="D7172" s="59">
        <v>17.961812245642133</v>
      </c>
      <c r="E7172" s="59">
        <v>29.413853917062973</v>
      </c>
      <c r="F7172" s="59">
        <v>11.45204167142084</v>
      </c>
      <c r="G7172" s="45"/>
    </row>
    <row r="7173" spans="2:7" s="40" customFormat="1">
      <c r="B7173" s="58">
        <v>41714</v>
      </c>
      <c r="C7173" s="63" t="s">
        <v>90</v>
      </c>
      <c r="D7173" s="59">
        <v>27.503933563413391</v>
      </c>
      <c r="E7173" s="59">
        <v>50.738143705680628</v>
      </c>
      <c r="F7173" s="59">
        <v>23.234210142267237</v>
      </c>
      <c r="G7173" s="45"/>
    </row>
    <row r="7174" spans="2:7" s="40" customFormat="1">
      <c r="B7174" s="58">
        <v>41714</v>
      </c>
      <c r="C7174" s="63" t="s">
        <v>91</v>
      </c>
      <c r="D7174" s="59">
        <v>31.396057266010718</v>
      </c>
      <c r="E7174" s="59">
        <v>54.495047232608449</v>
      </c>
      <c r="F7174" s="59">
        <v>23.098989966597731</v>
      </c>
      <c r="G7174" s="45"/>
    </row>
    <row r="7175" spans="2:7" s="40" customFormat="1">
      <c r="B7175" s="58">
        <v>41714</v>
      </c>
      <c r="C7175" s="63" t="s">
        <v>92</v>
      </c>
      <c r="D7175" s="59">
        <v>24.690851399316433</v>
      </c>
      <c r="E7175" s="59">
        <v>40.661809130576458</v>
      </c>
      <c r="F7175" s="59">
        <v>15.970957731260025</v>
      </c>
      <c r="G7175" s="45"/>
    </row>
    <row r="7176" spans="2:7" s="40" customFormat="1">
      <c r="B7176" s="58">
        <v>41714</v>
      </c>
      <c r="C7176" s="63" t="s">
        <v>93</v>
      </c>
      <c r="D7176" s="59">
        <v>32.749616677745188</v>
      </c>
      <c r="E7176" s="59">
        <v>49.354075535171432</v>
      </c>
      <c r="F7176" s="59">
        <v>16.604458857426245</v>
      </c>
      <c r="G7176" s="45"/>
    </row>
    <row r="7177" spans="2:7" s="40" customFormat="1">
      <c r="B7177" s="58">
        <v>41714</v>
      </c>
      <c r="C7177" s="63" t="s">
        <v>94</v>
      </c>
      <c r="D7177" s="59">
        <v>26.846692064157175</v>
      </c>
      <c r="E7177" s="59">
        <v>50.512373569590757</v>
      </c>
      <c r="F7177" s="59">
        <v>23.665681505433582</v>
      </c>
      <c r="G7177" s="45"/>
    </row>
    <row r="7178" spans="2:7" s="40" customFormat="1">
      <c r="B7178" s="58">
        <v>41714</v>
      </c>
      <c r="C7178" s="63" t="s">
        <v>95</v>
      </c>
      <c r="D7178" s="59">
        <v>23.274233308721957</v>
      </c>
      <c r="E7178" s="59">
        <v>47.870752536292294</v>
      </c>
      <c r="F7178" s="59">
        <v>24.596519227570337</v>
      </c>
      <c r="G7178" s="45"/>
    </row>
    <row r="7179" spans="2:7" s="40" customFormat="1">
      <c r="B7179" s="58">
        <v>41714</v>
      </c>
      <c r="C7179" s="63" t="s">
        <v>96</v>
      </c>
      <c r="D7179" s="59">
        <v>19.173897862566555</v>
      </c>
      <c r="E7179" s="59">
        <v>34.735290829769895</v>
      </c>
      <c r="F7179" s="59">
        <v>15.561392967203339</v>
      </c>
      <c r="G7179" s="45"/>
    </row>
    <row r="7180" spans="2:7" s="40" customFormat="1">
      <c r="B7180" s="58">
        <v>41714</v>
      </c>
      <c r="C7180" s="63" t="s">
        <v>97</v>
      </c>
      <c r="D7180" s="59">
        <v>19.053374117360512</v>
      </c>
      <c r="E7180" s="59">
        <v>33.94966970328035</v>
      </c>
      <c r="F7180" s="59">
        <v>14.896295585919837</v>
      </c>
      <c r="G7180" s="45"/>
    </row>
    <row r="7181" spans="2:7" s="40" customFormat="1">
      <c r="B7181" s="58">
        <v>41714</v>
      </c>
      <c r="C7181" s="63" t="s">
        <v>98</v>
      </c>
      <c r="D7181" s="59">
        <v>17.558509686848002</v>
      </c>
      <c r="E7181" s="59">
        <v>40.622376973176493</v>
      </c>
      <c r="F7181" s="59">
        <v>23.063867286328492</v>
      </c>
      <c r="G7181" s="45"/>
    </row>
    <row r="7182" spans="2:7" s="40" customFormat="1">
      <c r="B7182" s="58">
        <v>41714</v>
      </c>
      <c r="C7182" s="63" t="s">
        <v>99</v>
      </c>
      <c r="D7182" s="59">
        <v>32.588947723187147</v>
      </c>
      <c r="E7182" s="59">
        <v>60.672541859484888</v>
      </c>
      <c r="F7182" s="59">
        <v>28.083594136297741</v>
      </c>
      <c r="G7182" s="45"/>
    </row>
    <row r="7183" spans="2:7" s="40" customFormat="1">
      <c r="B7183" s="58">
        <v>41714</v>
      </c>
      <c r="C7183" s="63" t="s">
        <v>100</v>
      </c>
      <c r="D7183" s="59">
        <v>26.762218665997153</v>
      </c>
      <c r="E7183" s="59">
        <v>45.02470212566395</v>
      </c>
      <c r="F7183" s="59">
        <v>18.262483459666797</v>
      </c>
      <c r="G7183" s="45"/>
    </row>
    <row r="7184" spans="2:7" s="40" customFormat="1">
      <c r="B7184" s="58">
        <v>41714</v>
      </c>
      <c r="C7184" s="63" t="s">
        <v>101</v>
      </c>
      <c r="D7184" s="59">
        <v>22.573551539697725</v>
      </c>
      <c r="E7184" s="59">
        <v>41.487223167835985</v>
      </c>
      <c r="F7184" s="59">
        <v>18.91367162813826</v>
      </c>
      <c r="G7184" s="45"/>
    </row>
    <row r="7185" spans="2:7" s="40" customFormat="1">
      <c r="B7185" s="58">
        <v>41714</v>
      </c>
      <c r="C7185" s="63" t="s">
        <v>102</v>
      </c>
      <c r="D7185" s="59">
        <v>24.20139434738628</v>
      </c>
      <c r="E7185" s="59">
        <v>42.230556684725563</v>
      </c>
      <c r="F7185" s="59">
        <v>18.029162337339283</v>
      </c>
      <c r="G7185" s="45"/>
    </row>
    <row r="7186" spans="2:7" s="40" customFormat="1">
      <c r="B7186" s="58">
        <v>41714</v>
      </c>
      <c r="C7186" s="63" t="s">
        <v>103</v>
      </c>
      <c r="D7186" s="59">
        <v>14.998371898669134</v>
      </c>
      <c r="E7186" s="59">
        <v>29.137079552463138</v>
      </c>
      <c r="F7186" s="59">
        <v>14.138707653794004</v>
      </c>
      <c r="G7186" s="45"/>
    </row>
    <row r="7187" spans="2:7" s="40" customFormat="1">
      <c r="B7187" s="58">
        <v>41714</v>
      </c>
      <c r="C7187" s="63" t="s">
        <v>104</v>
      </c>
      <c r="D7187" s="59">
        <v>20.089896393804878</v>
      </c>
      <c r="E7187" s="59">
        <v>36.192639633559061</v>
      </c>
      <c r="F7187" s="59">
        <v>16.102743239754183</v>
      </c>
      <c r="G7187" s="45"/>
    </row>
    <row r="7188" spans="2:7" s="40" customFormat="1">
      <c r="B7188" s="58">
        <v>41714</v>
      </c>
      <c r="C7188" s="63" t="s">
        <v>105</v>
      </c>
      <c r="D7188" s="59">
        <v>18.46287151904432</v>
      </c>
      <c r="E7188" s="59">
        <v>42.6805364586153</v>
      </c>
      <c r="F7188" s="59">
        <v>24.21766493957098</v>
      </c>
      <c r="G7188" s="45"/>
    </row>
    <row r="7189" spans="2:7" s="40" customFormat="1">
      <c r="B7189" s="58">
        <v>41714</v>
      </c>
      <c r="C7189" s="63" t="s">
        <v>106</v>
      </c>
      <c r="D7189" s="59">
        <v>11.414458312863911</v>
      </c>
      <c r="E7189" s="59">
        <v>25.458050742375274</v>
      </c>
      <c r="F7189" s="59">
        <v>14.043592429511364</v>
      </c>
      <c r="G7189" s="45"/>
    </row>
    <row r="7190" spans="2:7" s="40" customFormat="1">
      <c r="B7190" s="58">
        <v>41714</v>
      </c>
      <c r="C7190" s="63" t="s">
        <v>107</v>
      </c>
      <c r="D7190" s="59">
        <v>8.4345655558088897</v>
      </c>
      <c r="E7190" s="59">
        <v>19.713677163988596</v>
      </c>
      <c r="F7190" s="59">
        <v>11.279111608179706</v>
      </c>
      <c r="G7190" s="45"/>
    </row>
    <row r="7191" spans="2:7" s="40" customFormat="1">
      <c r="B7191" s="58">
        <v>41714</v>
      </c>
      <c r="C7191" s="63" t="s">
        <v>108</v>
      </c>
      <c r="D7191" s="59">
        <v>19.816709446938788</v>
      </c>
      <c r="E7191" s="59">
        <v>39.362509255617226</v>
      </c>
      <c r="F7191" s="59">
        <v>19.545799808678439</v>
      </c>
      <c r="G7191" s="45"/>
    </row>
    <row r="7192" spans="2:7" s="40" customFormat="1">
      <c r="B7192" s="58">
        <v>41714</v>
      </c>
      <c r="C7192" s="63" t="s">
        <v>109</v>
      </c>
      <c r="D7192" s="59">
        <v>18.783392010718433</v>
      </c>
      <c r="E7192" s="59">
        <v>39.079220201537396</v>
      </c>
      <c r="F7192" s="59">
        <v>20.295828190818963</v>
      </c>
      <c r="G7192" s="45"/>
    </row>
    <row r="7193" spans="2:7" s="40" customFormat="1">
      <c r="B7193" s="58">
        <v>41714</v>
      </c>
      <c r="C7193" s="63" t="s">
        <v>110</v>
      </c>
      <c r="D7193" s="59">
        <v>18.255916668926258</v>
      </c>
      <c r="E7193" s="59">
        <v>35.530160997869444</v>
      </c>
      <c r="F7193" s="59">
        <v>17.274244328943187</v>
      </c>
      <c r="G7193" s="45"/>
    </row>
    <row r="7194" spans="2:7" s="40" customFormat="1">
      <c r="B7194" s="58">
        <v>41714</v>
      </c>
      <c r="C7194" s="63" t="s">
        <v>111</v>
      </c>
      <c r="D7194" s="59">
        <v>19.367087427816639</v>
      </c>
      <c r="E7194" s="59">
        <v>34.143626340220251</v>
      </c>
      <c r="F7194" s="59">
        <v>14.776538912403613</v>
      </c>
      <c r="G7194" s="45"/>
    </row>
    <row r="7195" spans="2:7" s="40" customFormat="1">
      <c r="B7195" s="58">
        <v>41714</v>
      </c>
      <c r="C7195" s="63" t="s">
        <v>112</v>
      </c>
      <c r="D7195" s="59">
        <v>12.207798046384186</v>
      </c>
      <c r="E7195" s="59">
        <v>20.731199854288008</v>
      </c>
      <c r="F7195" s="59">
        <v>8.5234018079038218</v>
      </c>
      <c r="G7195" s="45"/>
    </row>
    <row r="7196" spans="2:7" s="40" customFormat="1">
      <c r="B7196" s="58">
        <v>41714</v>
      </c>
      <c r="C7196" s="63" t="s">
        <v>113</v>
      </c>
      <c r="D7196" s="59">
        <v>8.8865894792510485</v>
      </c>
      <c r="E7196" s="59">
        <v>13.959396497871925</v>
      </c>
      <c r="F7196" s="59">
        <v>5.0728070186208765</v>
      </c>
      <c r="G7196" s="45"/>
    </row>
    <row r="7197" spans="2:7" s="40" customFormat="1">
      <c r="B7197" s="58">
        <v>41714</v>
      </c>
      <c r="C7197" s="63" t="s">
        <v>114</v>
      </c>
      <c r="D7197" s="59">
        <v>6.8190652594823389</v>
      </c>
      <c r="E7197" s="59">
        <v>14.003331600731901</v>
      </c>
      <c r="F7197" s="59">
        <v>7.184266341249562</v>
      </c>
      <c r="G7197" s="45"/>
    </row>
    <row r="7198" spans="2:7" s="40" customFormat="1">
      <c r="B7198" s="58">
        <v>41714</v>
      </c>
      <c r="C7198" s="63" t="s">
        <v>115</v>
      </c>
      <c r="D7198" s="59">
        <v>7.2481633349204868</v>
      </c>
      <c r="E7198" s="59">
        <v>13.140640493032398</v>
      </c>
      <c r="F7198" s="59">
        <v>5.8924771581119115</v>
      </c>
      <c r="G7198" s="45"/>
    </row>
    <row r="7199" spans="2:7" s="40" customFormat="1">
      <c r="B7199" s="58">
        <v>41714</v>
      </c>
      <c r="C7199" s="63" t="s">
        <v>116</v>
      </c>
      <c r="D7199" s="59">
        <v>10.328031374553545</v>
      </c>
      <c r="E7199" s="59">
        <v>16.199425616560632</v>
      </c>
      <c r="F7199" s="59">
        <v>5.8713942420070868</v>
      </c>
      <c r="G7199" s="45"/>
    </row>
    <row r="7200" spans="2:7" s="40" customFormat="1">
      <c r="B7200" s="58">
        <v>41714</v>
      </c>
      <c r="C7200" s="63" t="s">
        <v>117</v>
      </c>
      <c r="D7200" s="59">
        <v>6.5995238988022651</v>
      </c>
      <c r="E7200" s="59">
        <v>11.830265189693158</v>
      </c>
      <c r="F7200" s="59">
        <v>5.2307412908908928</v>
      </c>
      <c r="G7200" s="45"/>
    </row>
    <row r="7201" spans="2:7" s="40" customFormat="1">
      <c r="B7201" s="58">
        <v>41714</v>
      </c>
      <c r="C7201" s="63" t="s">
        <v>118</v>
      </c>
      <c r="D7201" s="59">
        <v>9.1735367513671484</v>
      </c>
      <c r="E7201" s="59">
        <v>13.490888072342198</v>
      </c>
      <c r="F7201" s="59">
        <v>4.3173513209750496</v>
      </c>
      <c r="G7201" s="45"/>
    </row>
    <row r="7202" spans="2:7" s="40" customFormat="1">
      <c r="B7202" s="58">
        <v>41714</v>
      </c>
      <c r="C7202" s="63" t="s">
        <v>119</v>
      </c>
      <c r="D7202" s="59">
        <v>5.7528339966639761</v>
      </c>
      <c r="E7202" s="59">
        <v>9.1761483407946933</v>
      </c>
      <c r="F7202" s="59">
        <v>3.4233143441307172</v>
      </c>
      <c r="G7202" s="45"/>
    </row>
    <row r="7203" spans="2:7" s="40" customFormat="1">
      <c r="B7203" s="58">
        <v>41714</v>
      </c>
      <c r="C7203" s="63" t="s">
        <v>120</v>
      </c>
      <c r="D7203" s="59">
        <v>0.64899531787822273</v>
      </c>
      <c r="E7203" s="59">
        <v>3.2007836353881487</v>
      </c>
      <c r="F7203" s="59">
        <v>2.5517883175099261</v>
      </c>
      <c r="G7203" s="45"/>
    </row>
    <row r="7204" spans="2:7" s="40" customFormat="1">
      <c r="B7204" s="58">
        <v>41714</v>
      </c>
      <c r="C7204" s="63" t="s">
        <v>121</v>
      </c>
      <c r="D7204" s="59">
        <v>8.6571248890329731</v>
      </c>
      <c r="E7204" s="59">
        <v>11.60167705307329</v>
      </c>
      <c r="F7204" s="59">
        <v>2.9445521640403172</v>
      </c>
      <c r="G7204" s="45"/>
    </row>
    <row r="7205" spans="2:7" s="40" customFormat="1">
      <c r="B7205" s="58">
        <v>41714</v>
      </c>
      <c r="C7205" s="63" t="s">
        <v>122</v>
      </c>
      <c r="D7205" s="59">
        <v>9.7353511131333441</v>
      </c>
      <c r="E7205" s="59">
        <v>15.84060685249084</v>
      </c>
      <c r="F7205" s="59">
        <v>6.1052557393574958</v>
      </c>
      <c r="G7205" s="45"/>
    </row>
    <row r="7206" spans="2:7" s="40" customFormat="1">
      <c r="B7206" s="58">
        <v>41714</v>
      </c>
      <c r="C7206" s="63" t="s">
        <v>123</v>
      </c>
      <c r="D7206" s="59">
        <v>3.8612228098873267</v>
      </c>
      <c r="E7206" s="59">
        <v>8.3246568787151869</v>
      </c>
      <c r="F7206" s="59">
        <v>4.4634340688278602</v>
      </c>
      <c r="G7206" s="45"/>
    </row>
    <row r="7207" spans="2:7" s="40" customFormat="1">
      <c r="B7207" s="58">
        <v>41714</v>
      </c>
      <c r="C7207" s="63" t="s">
        <v>124</v>
      </c>
      <c r="D7207" s="59">
        <v>8.6356851746929681</v>
      </c>
      <c r="E7207" s="59">
        <v>12.115754767022995</v>
      </c>
      <c r="F7207" s="59">
        <v>3.4800695923300271</v>
      </c>
      <c r="G7207" s="45"/>
    </row>
    <row r="7208" spans="2:7" s="40" customFormat="1">
      <c r="B7208" s="58">
        <v>41714</v>
      </c>
      <c r="C7208" s="63" t="s">
        <v>125</v>
      </c>
      <c r="D7208" s="59">
        <v>9.6919786870453315</v>
      </c>
      <c r="E7208" s="59">
        <v>16.245663521850609</v>
      </c>
      <c r="F7208" s="59">
        <v>6.5536848348052779</v>
      </c>
      <c r="G7208" s="45"/>
    </row>
    <row r="7209" spans="2:7" s="40" customFormat="1">
      <c r="B7209" s="58">
        <v>41715</v>
      </c>
      <c r="C7209" s="75">
        <v>0</v>
      </c>
      <c r="D7209" s="59">
        <v>6.5017972176322356</v>
      </c>
      <c r="E7209" s="59">
        <v>11.045495375783613</v>
      </c>
      <c r="F7209" s="59">
        <v>4.5436981581513773</v>
      </c>
      <c r="G7209" s="45"/>
    </row>
    <row r="7210" spans="2:7" s="40" customFormat="1">
      <c r="B7210" s="58">
        <v>41715</v>
      </c>
      <c r="C7210" s="63" t="s">
        <v>31</v>
      </c>
      <c r="D7210" s="59">
        <v>4.5766601828495741</v>
      </c>
      <c r="E7210" s="59">
        <v>7.7680354769955082</v>
      </c>
      <c r="F7210" s="59">
        <v>3.1913752941459341</v>
      </c>
      <c r="G7210" s="45"/>
    </row>
    <row r="7211" spans="2:7" s="40" customFormat="1">
      <c r="B7211" s="58">
        <v>41715</v>
      </c>
      <c r="C7211" s="63" t="s">
        <v>32</v>
      </c>
      <c r="D7211" s="59">
        <v>6.7111132658623083</v>
      </c>
      <c r="E7211" s="59">
        <v>8.8388889619848907</v>
      </c>
      <c r="F7211" s="59">
        <v>2.1277756961225824</v>
      </c>
      <c r="G7211" s="45"/>
    </row>
    <row r="7212" spans="2:7" s="40" customFormat="1">
      <c r="B7212" s="58">
        <v>41715</v>
      </c>
      <c r="C7212" s="63" t="s">
        <v>33</v>
      </c>
      <c r="D7212" s="59">
        <v>2.6735013269829193</v>
      </c>
      <c r="E7212" s="59">
        <v>4.545169083517373</v>
      </c>
      <c r="F7212" s="59">
        <v>1.8716677565344537</v>
      </c>
      <c r="G7212" s="45"/>
    </row>
    <row r="7213" spans="2:7" s="40" customFormat="1">
      <c r="B7213" s="58">
        <v>41715</v>
      </c>
      <c r="C7213" s="63" t="s">
        <v>34</v>
      </c>
      <c r="D7213" s="59">
        <v>9.3189490503372081</v>
      </c>
      <c r="E7213" s="59">
        <v>11.417750809843399</v>
      </c>
      <c r="F7213" s="59">
        <v>2.0988017595061912</v>
      </c>
      <c r="G7213" s="45"/>
    </row>
    <row r="7214" spans="2:7" s="40" customFormat="1">
      <c r="B7214" s="58">
        <v>41715</v>
      </c>
      <c r="C7214" s="63" t="s">
        <v>35</v>
      </c>
      <c r="D7214" s="59">
        <v>4.0269293362213858</v>
      </c>
      <c r="E7214" s="59">
        <v>5.4740599874368359</v>
      </c>
      <c r="F7214" s="59">
        <v>1.44713065121545</v>
      </c>
      <c r="G7214" s="45"/>
    </row>
    <row r="7215" spans="2:7" s="40" customFormat="1">
      <c r="B7215" s="58">
        <v>41715</v>
      </c>
      <c r="C7215" s="63" t="s">
        <v>36</v>
      </c>
      <c r="D7215" s="59">
        <v>2.4646220968328487</v>
      </c>
      <c r="E7215" s="59">
        <v>3.3325695527480734</v>
      </c>
      <c r="F7215" s="59">
        <v>0.86794745591522471</v>
      </c>
      <c r="G7215" s="45"/>
    </row>
    <row r="7216" spans="2:7" s="40" customFormat="1">
      <c r="B7216" s="58">
        <v>41715</v>
      </c>
      <c r="C7216" s="63" t="s">
        <v>37</v>
      </c>
      <c r="D7216" s="59">
        <v>3.6750070988452652</v>
      </c>
      <c r="E7216" s="59">
        <v>4.2395392920775494</v>
      </c>
      <c r="F7216" s="59">
        <v>0.56453219323228421</v>
      </c>
      <c r="G7216" s="45"/>
    </row>
    <row r="7217" spans="2:7" s="40" customFormat="1">
      <c r="B7217" s="58">
        <v>41715</v>
      </c>
      <c r="C7217" s="63" t="s">
        <v>38</v>
      </c>
      <c r="D7217" s="59">
        <v>9.110693743995137</v>
      </c>
      <c r="E7217" s="59">
        <v>10.205666477174102</v>
      </c>
      <c r="F7217" s="59">
        <v>1.0949727331789649</v>
      </c>
      <c r="G7217" s="45"/>
    </row>
    <row r="7218" spans="2:7" s="40" customFormat="1">
      <c r="B7218" s="58">
        <v>41715</v>
      </c>
      <c r="C7218" s="63" t="s">
        <v>39</v>
      </c>
      <c r="D7218" s="59">
        <v>4.5994593893175839</v>
      </c>
      <c r="E7218" s="59">
        <v>6.9386627037959894</v>
      </c>
      <c r="F7218" s="59">
        <v>2.3392033144784055</v>
      </c>
      <c r="G7218" s="45"/>
    </row>
    <row r="7219" spans="2:7" s="40" customFormat="1">
      <c r="B7219" s="58">
        <v>41715</v>
      </c>
      <c r="C7219" s="63" t="s">
        <v>40</v>
      </c>
      <c r="D7219" s="59">
        <v>3.598219517071239</v>
      </c>
      <c r="E7219" s="59">
        <v>3.8135990785077962</v>
      </c>
      <c r="F7219" s="59">
        <v>0.21537956143655723</v>
      </c>
      <c r="G7219" s="45"/>
    </row>
    <row r="7220" spans="2:7" s="40" customFormat="1">
      <c r="B7220" s="58">
        <v>41715</v>
      </c>
      <c r="C7220" s="63" t="s">
        <v>41</v>
      </c>
      <c r="D7220" s="59">
        <v>3.5432775214772207</v>
      </c>
      <c r="E7220" s="59">
        <v>5.8461633334966212</v>
      </c>
      <c r="F7220" s="59">
        <v>2.3028858120194005</v>
      </c>
      <c r="G7220" s="45"/>
    </row>
    <row r="7221" spans="2:7" s="40" customFormat="1">
      <c r="B7221" s="58">
        <v>41715</v>
      </c>
      <c r="C7221" s="63" t="s">
        <v>42</v>
      </c>
      <c r="D7221" s="59">
        <v>12.335714372230253</v>
      </c>
      <c r="E7221" s="59">
        <v>17.560650323459853</v>
      </c>
      <c r="F7221" s="59">
        <v>5.2249359512296003</v>
      </c>
      <c r="G7221" s="45"/>
    </row>
    <row r="7222" spans="2:7" s="40" customFormat="1">
      <c r="B7222" s="58">
        <v>41715</v>
      </c>
      <c r="C7222" s="63" t="s">
        <v>43</v>
      </c>
      <c r="D7222" s="59">
        <v>3.3123375097551415</v>
      </c>
      <c r="E7222" s="59">
        <v>3.704520240477859</v>
      </c>
      <c r="F7222" s="59">
        <v>0.39218273072271748</v>
      </c>
      <c r="G7222" s="45"/>
    </row>
    <row r="7223" spans="2:7" s="40" customFormat="1">
      <c r="B7223" s="58">
        <v>41715</v>
      </c>
      <c r="C7223" s="63" t="s">
        <v>44</v>
      </c>
      <c r="D7223" s="59">
        <v>3.433460659825184</v>
      </c>
      <c r="E7223" s="59">
        <v>3.431385227018017</v>
      </c>
      <c r="F7223" s="59">
        <v>-2.0754328071670436E-3</v>
      </c>
      <c r="G7223" s="45"/>
    </row>
    <row r="7224" spans="2:7" s="40" customFormat="1">
      <c r="B7224" s="58">
        <v>41715</v>
      </c>
      <c r="C7224" s="63" t="s">
        <v>45</v>
      </c>
      <c r="D7224" s="59">
        <v>7.5933945585026192</v>
      </c>
      <c r="E7224" s="59">
        <v>7.6169334723755995</v>
      </c>
      <c r="F7224" s="59">
        <v>2.3538913872980238E-2</v>
      </c>
      <c r="G7224" s="45"/>
    </row>
    <row r="7225" spans="2:7" s="40" customFormat="1">
      <c r="B7225" s="58">
        <v>41715</v>
      </c>
      <c r="C7225" s="63" t="s">
        <v>46</v>
      </c>
      <c r="D7225" s="59">
        <v>5.6126304259819353</v>
      </c>
      <c r="E7225" s="59">
        <v>10.85186013944373</v>
      </c>
      <c r="F7225" s="59">
        <v>5.2392297134617944</v>
      </c>
      <c r="G7225" s="45"/>
    </row>
    <row r="7226" spans="2:7" s="40" customFormat="1">
      <c r="B7226" s="58">
        <v>41715</v>
      </c>
      <c r="C7226" s="63" t="s">
        <v>47</v>
      </c>
      <c r="D7226" s="59">
        <v>4.4021582984015186</v>
      </c>
      <c r="E7226" s="59">
        <v>6.2511298907163884</v>
      </c>
      <c r="F7226" s="59">
        <v>1.8489715923148697</v>
      </c>
      <c r="G7226" s="45"/>
    </row>
    <row r="7227" spans="2:7" s="40" customFormat="1">
      <c r="B7227" s="58">
        <v>41715</v>
      </c>
      <c r="C7227" s="63" t="s">
        <v>48</v>
      </c>
      <c r="D7227" s="59">
        <v>4.8204676017736627</v>
      </c>
      <c r="E7227" s="59">
        <v>7.4315424315957062</v>
      </c>
      <c r="F7227" s="59">
        <v>2.6110748298220434</v>
      </c>
      <c r="G7227" s="45"/>
    </row>
    <row r="7228" spans="2:7" s="40" customFormat="1">
      <c r="B7228" s="58">
        <v>41715</v>
      </c>
      <c r="C7228" s="63" t="s">
        <v>49</v>
      </c>
      <c r="D7228" s="59">
        <v>3.9511079912793634</v>
      </c>
      <c r="E7228" s="59">
        <v>7.5409609961956434</v>
      </c>
      <c r="F7228" s="59">
        <v>3.58985300491628</v>
      </c>
      <c r="G7228" s="45"/>
    </row>
    <row r="7229" spans="2:7" s="40" customFormat="1">
      <c r="B7229" s="58">
        <v>41715</v>
      </c>
      <c r="C7229" s="63" t="s">
        <v>50</v>
      </c>
      <c r="D7229" s="59">
        <v>8.6397962636529826</v>
      </c>
      <c r="E7229" s="59">
        <v>13.519320314322192</v>
      </c>
      <c r="F7229" s="59">
        <v>4.8795240506692092</v>
      </c>
      <c r="G7229" s="45"/>
    </row>
    <row r="7230" spans="2:7" s="40" customFormat="1">
      <c r="B7230" s="58">
        <v>41715</v>
      </c>
      <c r="C7230" s="63" t="s">
        <v>51</v>
      </c>
      <c r="D7230" s="59">
        <v>10.136846450901501</v>
      </c>
      <c r="E7230" s="59">
        <v>16.809277549590288</v>
      </c>
      <c r="F7230" s="59">
        <v>6.6724310986887865</v>
      </c>
      <c r="G7230" s="45"/>
    </row>
    <row r="7231" spans="2:7" s="40" customFormat="1">
      <c r="B7231" s="58">
        <v>41715</v>
      </c>
      <c r="C7231" s="63" t="s">
        <v>52</v>
      </c>
      <c r="D7231" s="59">
        <v>9.0254005085231164</v>
      </c>
      <c r="E7231" s="59">
        <v>14.667388074011527</v>
      </c>
      <c r="F7231" s="59">
        <v>5.6419875654884102</v>
      </c>
      <c r="G7231" s="45"/>
    </row>
    <row r="7232" spans="2:7" s="40" customFormat="1">
      <c r="B7232" s="58">
        <v>41715</v>
      </c>
      <c r="C7232" s="63" t="s">
        <v>53</v>
      </c>
      <c r="D7232" s="59">
        <v>10.170305407419512</v>
      </c>
      <c r="E7232" s="59">
        <v>15.26877611973118</v>
      </c>
      <c r="F7232" s="59">
        <v>5.0984707123116682</v>
      </c>
      <c r="G7232" s="45"/>
    </row>
    <row r="7233" spans="2:7" s="40" customFormat="1">
      <c r="B7233" s="58">
        <v>41715</v>
      </c>
      <c r="C7233" s="63" t="s">
        <v>54</v>
      </c>
      <c r="D7233" s="59">
        <v>10.907998523265768</v>
      </c>
      <c r="E7233" s="59">
        <v>23.564820266666391</v>
      </c>
      <c r="F7233" s="59">
        <v>12.656821743400624</v>
      </c>
      <c r="G7233" s="45"/>
    </row>
    <row r="7234" spans="2:7" s="40" customFormat="1">
      <c r="B7234" s="58">
        <v>41715</v>
      </c>
      <c r="C7234" s="63" t="s">
        <v>55</v>
      </c>
      <c r="D7234" s="59">
        <v>21.53027905428744</v>
      </c>
      <c r="E7234" s="59">
        <v>38.987558405857484</v>
      </c>
      <c r="F7234" s="59">
        <v>17.457279351570044</v>
      </c>
      <c r="G7234" s="45"/>
    </row>
    <row r="7235" spans="2:7" s="40" customFormat="1">
      <c r="B7235" s="58">
        <v>41715</v>
      </c>
      <c r="C7235" s="63" t="s">
        <v>56</v>
      </c>
      <c r="D7235" s="59">
        <v>32.064958712525083</v>
      </c>
      <c r="E7235" s="59">
        <v>57.187119011966971</v>
      </c>
      <c r="F7235" s="59">
        <v>25.122160299441887</v>
      </c>
      <c r="G7235" s="45"/>
    </row>
    <row r="7236" spans="2:7" s="40" customFormat="1">
      <c r="B7236" s="58">
        <v>41715</v>
      </c>
      <c r="C7236" s="63" t="s">
        <v>57</v>
      </c>
      <c r="D7236" s="59">
        <v>18.735235136658474</v>
      </c>
      <c r="E7236" s="59">
        <v>33.184845774940833</v>
      </c>
      <c r="F7236" s="59">
        <v>14.449610638282358</v>
      </c>
      <c r="G7236" s="45"/>
    </row>
    <row r="7237" spans="2:7" s="40" customFormat="1">
      <c r="B7237" s="58">
        <v>41715</v>
      </c>
      <c r="C7237" s="63" t="s">
        <v>58</v>
      </c>
      <c r="D7237" s="59">
        <v>39.749939543427743</v>
      </c>
      <c r="E7237" s="59">
        <v>67.912066133570789</v>
      </c>
      <c r="F7237" s="59">
        <v>28.162126590143046</v>
      </c>
      <c r="G7237" s="45"/>
    </row>
    <row r="7238" spans="2:7" s="40" customFormat="1">
      <c r="B7238" s="58">
        <v>41715</v>
      </c>
      <c r="C7238" s="63" t="s">
        <v>59</v>
      </c>
      <c r="D7238" s="59">
        <v>34.565912291091948</v>
      </c>
      <c r="E7238" s="59">
        <v>66.142452814041803</v>
      </c>
      <c r="F7238" s="59">
        <v>31.576540522949855</v>
      </c>
      <c r="G7238" s="45"/>
    </row>
    <row r="7239" spans="2:7" s="40" customFormat="1">
      <c r="B7239" s="58">
        <v>41715</v>
      </c>
      <c r="C7239" s="63" t="s">
        <v>60</v>
      </c>
      <c r="D7239" s="59">
        <v>66.083967691132855</v>
      </c>
      <c r="E7239" s="59">
        <v>107.12399786193814</v>
      </c>
      <c r="F7239" s="59">
        <v>41.040030170805281</v>
      </c>
      <c r="G7239" s="45"/>
    </row>
    <row r="7240" spans="2:7" s="40" customFormat="1">
      <c r="B7240" s="58">
        <v>41715</v>
      </c>
      <c r="C7240" s="63" t="s">
        <v>61</v>
      </c>
      <c r="D7240" s="59">
        <v>73.108965423963284</v>
      </c>
      <c r="E7240" s="59">
        <v>116.5267017979327</v>
      </c>
      <c r="F7240" s="59">
        <v>43.417736373969419</v>
      </c>
      <c r="G7240" s="45"/>
    </row>
    <row r="7241" spans="2:7" s="40" customFormat="1">
      <c r="B7241" s="58">
        <v>41715</v>
      </c>
      <c r="C7241" s="63" t="s">
        <v>62</v>
      </c>
      <c r="D7241" s="59">
        <v>66.097834661886864</v>
      </c>
      <c r="E7241" s="59">
        <v>110.40714414093625</v>
      </c>
      <c r="F7241" s="59">
        <v>44.309309479049389</v>
      </c>
      <c r="G7241" s="45"/>
    </row>
    <row r="7242" spans="2:7" s="40" customFormat="1">
      <c r="B7242" s="58">
        <v>41715</v>
      </c>
      <c r="C7242" s="63" t="s">
        <v>63</v>
      </c>
      <c r="D7242" s="59">
        <v>95.009434955852882</v>
      </c>
      <c r="E7242" s="59">
        <v>132.92814072312325</v>
      </c>
      <c r="F7242" s="59">
        <v>37.918705767270367</v>
      </c>
      <c r="G7242" s="45"/>
    </row>
    <row r="7243" spans="2:7" s="40" customFormat="1">
      <c r="B7243" s="58">
        <v>41715</v>
      </c>
      <c r="C7243" s="63" t="s">
        <v>64</v>
      </c>
      <c r="D7243" s="59">
        <v>51.887502794723964</v>
      </c>
      <c r="E7243" s="59">
        <v>77.943595891854997</v>
      </c>
      <c r="F7243" s="59">
        <v>26.056093097131033</v>
      </c>
      <c r="G7243" s="45"/>
    </row>
    <row r="7244" spans="2:7" s="40" customFormat="1">
      <c r="B7244" s="58">
        <v>41715</v>
      </c>
      <c r="C7244" s="63" t="s">
        <v>65</v>
      </c>
      <c r="D7244" s="59">
        <v>36.959497807782796</v>
      </c>
      <c r="E7244" s="59">
        <v>62.727648106083784</v>
      </c>
      <c r="F7244" s="59">
        <v>25.768150298300988</v>
      </c>
      <c r="G7244" s="45"/>
    </row>
    <row r="7245" spans="2:7" s="40" customFormat="1">
      <c r="B7245" s="58">
        <v>41715</v>
      </c>
      <c r="C7245" s="63" t="s">
        <v>66</v>
      </c>
      <c r="D7245" s="59">
        <v>37.59887221708302</v>
      </c>
      <c r="E7245" s="59">
        <v>65.964658568861921</v>
      </c>
      <c r="F7245" s="59">
        <v>28.365786351778901</v>
      </c>
      <c r="G7245" s="45"/>
    </row>
    <row r="7246" spans="2:7" s="40" customFormat="1">
      <c r="B7246" s="58">
        <v>41715</v>
      </c>
      <c r="C7246" s="63" t="s">
        <v>67</v>
      </c>
      <c r="D7246" s="59">
        <v>29.650352009268268</v>
      </c>
      <c r="E7246" s="59">
        <v>52.322231694529791</v>
      </c>
      <c r="F7246" s="59">
        <v>22.671879685261523</v>
      </c>
      <c r="G7246" s="45"/>
    </row>
    <row r="7247" spans="2:7" s="40" customFormat="1">
      <c r="B7247" s="58">
        <v>41715</v>
      </c>
      <c r="C7247" s="63" t="s">
        <v>68</v>
      </c>
      <c r="D7247" s="59">
        <v>23.969629379466301</v>
      </c>
      <c r="E7247" s="59">
        <v>43.074211815775129</v>
      </c>
      <c r="F7247" s="59">
        <v>19.104582436308828</v>
      </c>
      <c r="G7247" s="45"/>
    </row>
    <row r="7248" spans="2:7" s="40" customFormat="1">
      <c r="B7248" s="58">
        <v>41715</v>
      </c>
      <c r="C7248" s="63" t="s">
        <v>69</v>
      </c>
      <c r="D7248" s="59">
        <v>43.602105895935111</v>
      </c>
      <c r="E7248" s="59">
        <v>72.647998691058064</v>
      </c>
      <c r="F7248" s="59">
        <v>29.045892795122953</v>
      </c>
      <c r="G7248" s="45"/>
    </row>
    <row r="7249" spans="2:7" s="40" customFormat="1">
      <c r="B7249" s="58">
        <v>41715</v>
      </c>
      <c r="C7249" s="63" t="s">
        <v>70</v>
      </c>
      <c r="D7249" s="59">
        <v>31.997590690111085</v>
      </c>
      <c r="E7249" s="59">
        <v>58.644189799526146</v>
      </c>
      <c r="F7249" s="59">
        <v>26.64659910941506</v>
      </c>
      <c r="G7249" s="45"/>
    </row>
    <row r="7250" spans="2:7" s="40" customFormat="1">
      <c r="B7250" s="58">
        <v>41715</v>
      </c>
      <c r="C7250" s="63" t="s">
        <v>71</v>
      </c>
      <c r="D7250" s="59">
        <v>23.783995219688244</v>
      </c>
      <c r="E7250" s="59">
        <v>40.594642628176565</v>
      </c>
      <c r="F7250" s="59">
        <v>16.810647408488322</v>
      </c>
      <c r="G7250" s="45"/>
    </row>
    <row r="7251" spans="2:7" s="40" customFormat="1">
      <c r="B7251" s="58">
        <v>41715</v>
      </c>
      <c r="C7251" s="63" t="s">
        <v>72</v>
      </c>
      <c r="D7251" s="59">
        <v>16.770281398763814</v>
      </c>
      <c r="E7251" s="59">
        <v>31.34577542915191</v>
      </c>
      <c r="F7251" s="59">
        <v>14.575494030388096</v>
      </c>
      <c r="G7251" s="45"/>
    </row>
    <row r="7252" spans="2:7" s="40" customFormat="1">
      <c r="B7252" s="58">
        <v>41715</v>
      </c>
      <c r="C7252" s="63" t="s">
        <v>73</v>
      </c>
      <c r="D7252" s="59">
        <v>19.952992009134917</v>
      </c>
      <c r="E7252" s="59">
        <v>34.932505725879835</v>
      </c>
      <c r="F7252" s="59">
        <v>14.979513716744918</v>
      </c>
      <c r="G7252" s="45"/>
    </row>
    <row r="7253" spans="2:7" s="40" customFormat="1">
      <c r="B7253" s="58">
        <v>41715</v>
      </c>
      <c r="C7253" s="63" t="s">
        <v>74</v>
      </c>
      <c r="D7253" s="59">
        <v>24.192975223282389</v>
      </c>
      <c r="E7253" s="59">
        <v>37.469727288688368</v>
      </c>
      <c r="F7253" s="59">
        <v>13.276752065405979</v>
      </c>
      <c r="G7253" s="45"/>
    </row>
    <row r="7254" spans="2:7" s="40" customFormat="1">
      <c r="B7254" s="58">
        <v>41715</v>
      </c>
      <c r="C7254" s="63" t="s">
        <v>75</v>
      </c>
      <c r="D7254" s="59">
        <v>15.152596059845255</v>
      </c>
      <c r="E7254" s="59">
        <v>30.58203953646235</v>
      </c>
      <c r="F7254" s="59">
        <v>15.429443476617095</v>
      </c>
      <c r="G7254" s="45"/>
    </row>
    <row r="7255" spans="2:7" s="40" customFormat="1">
      <c r="B7255" s="58">
        <v>41715</v>
      </c>
      <c r="C7255" s="63" t="s">
        <v>76</v>
      </c>
      <c r="D7255" s="59">
        <v>20.394778003583074</v>
      </c>
      <c r="E7255" s="59">
        <v>36.672843780278832</v>
      </c>
      <c r="F7255" s="59">
        <v>16.278065776695758</v>
      </c>
      <c r="G7255" s="45"/>
    </row>
    <row r="7256" spans="2:7" s="40" customFormat="1">
      <c r="B7256" s="58">
        <v>41715</v>
      </c>
      <c r="C7256" s="63" t="s">
        <v>77</v>
      </c>
      <c r="D7256" s="59">
        <v>23.941255842372311</v>
      </c>
      <c r="E7256" s="59">
        <v>41.51735507179604</v>
      </c>
      <c r="F7256" s="59">
        <v>17.576099229423729</v>
      </c>
      <c r="G7256" s="45"/>
    </row>
    <row r="7257" spans="2:7" s="40" customFormat="1">
      <c r="B7257" s="58">
        <v>41715</v>
      </c>
      <c r="C7257" s="63" t="s">
        <v>78</v>
      </c>
      <c r="D7257" s="59">
        <v>27.972449094369708</v>
      </c>
      <c r="E7257" s="59">
        <v>47.936594473252342</v>
      </c>
      <c r="F7257" s="59">
        <v>19.964145378882634</v>
      </c>
      <c r="G7257" s="45"/>
    </row>
    <row r="7258" spans="2:7" s="40" customFormat="1">
      <c r="B7258" s="58">
        <v>41715</v>
      </c>
      <c r="C7258" s="63" t="s">
        <v>79</v>
      </c>
      <c r="D7258" s="59">
        <v>23.347588157848104</v>
      </c>
      <c r="E7258" s="59">
        <v>39.156918194657408</v>
      </c>
      <c r="F7258" s="59">
        <v>15.809330036809303</v>
      </c>
      <c r="G7258" s="45"/>
    </row>
    <row r="7259" spans="2:7" s="40" customFormat="1">
      <c r="B7259" s="58">
        <v>41715</v>
      </c>
      <c r="C7259" s="63" t="s">
        <v>80</v>
      </c>
      <c r="D7259" s="59">
        <v>35.484695785272322</v>
      </c>
      <c r="E7259" s="59">
        <v>56.882946072747181</v>
      </c>
      <c r="F7259" s="59">
        <v>21.398250287474859</v>
      </c>
      <c r="G7259" s="45"/>
    </row>
    <row r="7260" spans="2:7" s="40" customFormat="1">
      <c r="B7260" s="58">
        <v>41715</v>
      </c>
      <c r="C7260" s="63" t="s">
        <v>81</v>
      </c>
      <c r="D7260" s="59">
        <v>38.315929546075303</v>
      </c>
      <c r="E7260" s="59">
        <v>61.465705262464532</v>
      </c>
      <c r="F7260" s="59">
        <v>23.149775716389229</v>
      </c>
      <c r="G7260" s="45"/>
    </row>
    <row r="7261" spans="2:7" s="40" customFormat="1">
      <c r="B7261" s="58">
        <v>41715</v>
      </c>
      <c r="C7261" s="63" t="s">
        <v>82</v>
      </c>
      <c r="D7261" s="59">
        <v>25.408669171790827</v>
      </c>
      <c r="E7261" s="59">
        <v>53.516881573309121</v>
      </c>
      <c r="F7261" s="59">
        <v>28.108212401518294</v>
      </c>
      <c r="G7261" s="45"/>
    </row>
    <row r="7262" spans="2:7" s="40" customFormat="1">
      <c r="B7262" s="58">
        <v>41715</v>
      </c>
      <c r="C7262" s="63" t="s">
        <v>83</v>
      </c>
      <c r="D7262" s="59">
        <v>30.123195571400466</v>
      </c>
      <c r="E7262" s="59">
        <v>45.95052020941349</v>
      </c>
      <c r="F7262" s="59">
        <v>15.827324638013025</v>
      </c>
      <c r="G7262" s="45"/>
    </row>
    <row r="7263" spans="2:7" s="40" customFormat="1">
      <c r="B7263" s="58">
        <v>41715</v>
      </c>
      <c r="C7263" s="63" t="s">
        <v>84</v>
      </c>
      <c r="D7263" s="59">
        <v>27.370295752179512</v>
      </c>
      <c r="E7263" s="59">
        <v>50.806717828150688</v>
      </c>
      <c r="F7263" s="59">
        <v>23.436422075971176</v>
      </c>
      <c r="G7263" s="45"/>
    </row>
    <row r="7264" spans="2:7" s="40" customFormat="1">
      <c r="B7264" s="58">
        <v>41715</v>
      </c>
      <c r="C7264" s="63" t="s">
        <v>85</v>
      </c>
      <c r="D7264" s="59">
        <v>23.152356180148047</v>
      </c>
      <c r="E7264" s="59">
        <v>43.863385262314694</v>
      </c>
      <c r="F7264" s="59">
        <v>20.711029082166647</v>
      </c>
      <c r="G7264" s="45"/>
    </row>
    <row r="7265" spans="2:7" s="40" customFormat="1">
      <c r="B7265" s="58">
        <v>41715</v>
      </c>
      <c r="C7265" s="63" t="s">
        <v>86</v>
      </c>
      <c r="D7265" s="59">
        <v>18.669881952516487</v>
      </c>
      <c r="E7265" s="59">
        <v>36.383949067329006</v>
      </c>
      <c r="F7265" s="59">
        <v>17.714067114812519</v>
      </c>
      <c r="G7265" s="45"/>
    </row>
    <row r="7266" spans="2:7" s="40" customFormat="1">
      <c r="B7266" s="58">
        <v>41715</v>
      </c>
      <c r="C7266" s="63" t="s">
        <v>87</v>
      </c>
      <c r="D7266" s="59">
        <v>20.201358999451024</v>
      </c>
      <c r="E7266" s="59">
        <v>41.207425106856228</v>
      </c>
      <c r="F7266" s="59">
        <v>21.006066107405204</v>
      </c>
      <c r="G7266" s="45"/>
    </row>
    <row r="7267" spans="2:7" s="40" customFormat="1">
      <c r="B7267" s="58">
        <v>41715</v>
      </c>
      <c r="C7267" s="63" t="s">
        <v>88</v>
      </c>
      <c r="D7267" s="59">
        <v>20.201795579483026</v>
      </c>
      <c r="E7267" s="59">
        <v>36.778922416988777</v>
      </c>
      <c r="F7267" s="59">
        <v>16.577126837505752</v>
      </c>
      <c r="G7267" s="45"/>
    </row>
    <row r="7268" spans="2:7" s="40" customFormat="1">
      <c r="B7268" s="58">
        <v>41715</v>
      </c>
      <c r="C7268" s="63" t="s">
        <v>89</v>
      </c>
      <c r="D7268" s="59">
        <v>23.40771174425814</v>
      </c>
      <c r="E7268" s="59">
        <v>43.002449250135193</v>
      </c>
      <c r="F7268" s="59">
        <v>19.594737505877053</v>
      </c>
      <c r="G7268" s="45"/>
    </row>
    <row r="7269" spans="2:7" s="40" customFormat="1">
      <c r="B7269" s="58">
        <v>41715</v>
      </c>
      <c r="C7269" s="63" t="s">
        <v>90</v>
      </c>
      <c r="D7269" s="59">
        <v>22.615092105937869</v>
      </c>
      <c r="E7269" s="59">
        <v>44.982743714344046</v>
      </c>
      <c r="F7269" s="59">
        <v>22.367651608406177</v>
      </c>
      <c r="G7269" s="45"/>
    </row>
    <row r="7270" spans="2:7" s="40" customFormat="1">
      <c r="B7270" s="58">
        <v>41715</v>
      </c>
      <c r="C7270" s="63" t="s">
        <v>91</v>
      </c>
      <c r="D7270" s="59">
        <v>34.457640915835988</v>
      </c>
      <c r="E7270" s="59">
        <v>57.353174918366918</v>
      </c>
      <c r="F7270" s="59">
        <v>22.89553400253093</v>
      </c>
      <c r="G7270" s="45"/>
    </row>
    <row r="7271" spans="2:7" s="40" customFormat="1">
      <c r="B7271" s="58">
        <v>41715</v>
      </c>
      <c r="C7271" s="63" t="s">
        <v>92</v>
      </c>
      <c r="D7271" s="59">
        <v>25.832773039578989</v>
      </c>
      <c r="E7271" s="59">
        <v>48.352935501882115</v>
      </c>
      <c r="F7271" s="59">
        <v>22.520162462303126</v>
      </c>
      <c r="G7271" s="45"/>
    </row>
    <row r="7272" spans="2:7" s="40" customFormat="1">
      <c r="B7272" s="58">
        <v>41715</v>
      </c>
      <c r="C7272" s="63" t="s">
        <v>93</v>
      </c>
      <c r="D7272" s="59">
        <v>45.111936681645702</v>
      </c>
      <c r="E7272" s="59">
        <v>70.98303689175907</v>
      </c>
      <c r="F7272" s="59">
        <v>25.871100210113369</v>
      </c>
      <c r="G7272" s="45"/>
    </row>
    <row r="7273" spans="2:7" s="40" customFormat="1">
      <c r="B7273" s="58">
        <v>41715</v>
      </c>
      <c r="C7273" s="63" t="s">
        <v>94</v>
      </c>
      <c r="D7273" s="59">
        <v>24.566982324468555</v>
      </c>
      <c r="E7273" s="59">
        <v>46.199932120293354</v>
      </c>
      <c r="F7273" s="59">
        <v>21.6329497958248</v>
      </c>
      <c r="G7273" s="45"/>
    </row>
    <row r="7274" spans="2:7" s="40" customFormat="1">
      <c r="B7274" s="58">
        <v>41715</v>
      </c>
      <c r="C7274" s="63" t="s">
        <v>95</v>
      </c>
      <c r="D7274" s="59">
        <v>18.254874136856358</v>
      </c>
      <c r="E7274" s="59">
        <v>37.275593128298503</v>
      </c>
      <c r="F7274" s="59">
        <v>19.020718991442145</v>
      </c>
      <c r="G7274" s="45"/>
    </row>
    <row r="7275" spans="2:7" s="40" customFormat="1">
      <c r="B7275" s="58">
        <v>41715</v>
      </c>
      <c r="C7275" s="63" t="s">
        <v>96</v>
      </c>
      <c r="D7275" s="59">
        <v>19.246803991212701</v>
      </c>
      <c r="E7275" s="59">
        <v>40.131023566326853</v>
      </c>
      <c r="F7275" s="59">
        <v>20.884219575114152</v>
      </c>
      <c r="G7275" s="45"/>
    </row>
    <row r="7276" spans="2:7" s="40" customFormat="1">
      <c r="B7276" s="58">
        <v>41715</v>
      </c>
      <c r="C7276" s="63" t="s">
        <v>97</v>
      </c>
      <c r="D7276" s="59">
        <v>29.735687696064357</v>
      </c>
      <c r="E7276" s="59">
        <v>49.440005255171492</v>
      </c>
      <c r="F7276" s="59">
        <v>19.704317559107135</v>
      </c>
      <c r="G7276" s="45"/>
    </row>
    <row r="7277" spans="2:7" s="40" customFormat="1">
      <c r="B7277" s="58">
        <v>41715</v>
      </c>
      <c r="C7277" s="63" t="s">
        <v>98</v>
      </c>
      <c r="D7277" s="59">
        <v>21.737598910769574</v>
      </c>
      <c r="E7277" s="59">
        <v>45.284331691773886</v>
      </c>
      <c r="F7277" s="59">
        <v>23.546732781004312</v>
      </c>
      <c r="G7277" s="45"/>
    </row>
    <row r="7278" spans="2:7" s="40" customFormat="1">
      <c r="B7278" s="58">
        <v>41715</v>
      </c>
      <c r="C7278" s="63" t="s">
        <v>99</v>
      </c>
      <c r="D7278" s="59">
        <v>44.511807937695508</v>
      </c>
      <c r="E7278" s="59">
        <v>76.787810049555731</v>
      </c>
      <c r="F7278" s="59">
        <v>32.276002111860222</v>
      </c>
      <c r="G7278" s="45"/>
    </row>
    <row r="7279" spans="2:7" s="40" customFormat="1">
      <c r="B7279" s="58">
        <v>41715</v>
      </c>
      <c r="C7279" s="63" t="s">
        <v>100</v>
      </c>
      <c r="D7279" s="59">
        <v>34.982189020762192</v>
      </c>
      <c r="E7279" s="59">
        <v>58.105973822046494</v>
      </c>
      <c r="F7279" s="59">
        <v>23.123784801284302</v>
      </c>
      <c r="G7279" s="45"/>
    </row>
    <row r="7280" spans="2:7" s="40" customFormat="1">
      <c r="B7280" s="58">
        <v>41715</v>
      </c>
      <c r="C7280" s="63" t="s">
        <v>101</v>
      </c>
      <c r="D7280" s="59">
        <v>43.84161809491728</v>
      </c>
      <c r="E7280" s="59">
        <v>77.654645555255243</v>
      </c>
      <c r="F7280" s="59">
        <v>33.813027460337963</v>
      </c>
      <c r="G7280" s="45"/>
    </row>
    <row r="7281" spans="2:7" s="40" customFormat="1">
      <c r="B7281" s="58">
        <v>41715</v>
      </c>
      <c r="C7281" s="63" t="s">
        <v>102</v>
      </c>
      <c r="D7281" s="59">
        <v>30.003343875088461</v>
      </c>
      <c r="E7281" s="59">
        <v>59.070625973965946</v>
      </c>
      <c r="F7281" s="59">
        <v>29.067282098877484</v>
      </c>
      <c r="G7281" s="45"/>
    </row>
    <row r="7282" spans="2:7" s="40" customFormat="1">
      <c r="B7282" s="58">
        <v>41715</v>
      </c>
      <c r="C7282" s="63" t="s">
        <v>103</v>
      </c>
      <c r="D7282" s="59">
        <v>20.252419185699065</v>
      </c>
      <c r="E7282" s="59">
        <v>39.851487093537024</v>
      </c>
      <c r="F7282" s="59">
        <v>19.599067907837959</v>
      </c>
      <c r="G7282" s="45"/>
    </row>
    <row r="7283" spans="2:7" s="40" customFormat="1">
      <c r="B7283" s="58">
        <v>41715</v>
      </c>
      <c r="C7283" s="63" t="s">
        <v>104</v>
      </c>
      <c r="D7283" s="59">
        <v>18.611031010104494</v>
      </c>
      <c r="E7283" s="59">
        <v>36.296879529519074</v>
      </c>
      <c r="F7283" s="59">
        <v>17.685848519414581</v>
      </c>
      <c r="G7283" s="45"/>
    </row>
    <row r="7284" spans="2:7" s="40" customFormat="1">
      <c r="B7284" s="58">
        <v>41715</v>
      </c>
      <c r="C7284" s="63" t="s">
        <v>105</v>
      </c>
      <c r="D7284" s="59">
        <v>22.236750705547756</v>
      </c>
      <c r="E7284" s="59">
        <v>44.031789938474617</v>
      </c>
      <c r="F7284" s="59">
        <v>21.795039232926861</v>
      </c>
      <c r="G7284" s="45"/>
    </row>
    <row r="7285" spans="2:7" s="40" customFormat="1">
      <c r="B7285" s="58">
        <v>41715</v>
      </c>
      <c r="C7285" s="63" t="s">
        <v>106</v>
      </c>
      <c r="D7285" s="59">
        <v>20.782664930115253</v>
      </c>
      <c r="E7285" s="59">
        <v>39.952022692976968</v>
      </c>
      <c r="F7285" s="59">
        <v>19.169357762861715</v>
      </c>
      <c r="G7285" s="45"/>
    </row>
    <row r="7286" spans="2:7" s="40" customFormat="1">
      <c r="B7286" s="58">
        <v>41715</v>
      </c>
      <c r="C7286" s="63" t="s">
        <v>107</v>
      </c>
      <c r="D7286" s="59">
        <v>21.940180144373656</v>
      </c>
      <c r="E7286" s="59">
        <v>41.243631707176228</v>
      </c>
      <c r="F7286" s="59">
        <v>19.303451562802572</v>
      </c>
      <c r="G7286" s="45"/>
    </row>
    <row r="7287" spans="2:7" s="40" customFormat="1">
      <c r="B7287" s="58">
        <v>41715</v>
      </c>
      <c r="C7287" s="63" t="s">
        <v>108</v>
      </c>
      <c r="D7287" s="59">
        <v>18.568559595696485</v>
      </c>
      <c r="E7287" s="59">
        <v>36.518205578838945</v>
      </c>
      <c r="F7287" s="59">
        <v>17.94964598314246</v>
      </c>
      <c r="G7287" s="45"/>
    </row>
    <row r="7288" spans="2:7" s="40" customFormat="1">
      <c r="B7288" s="58">
        <v>41715</v>
      </c>
      <c r="C7288" s="63" t="s">
        <v>109</v>
      </c>
      <c r="D7288" s="59">
        <v>21.621543564571546</v>
      </c>
      <c r="E7288" s="59">
        <v>37.700396408658271</v>
      </c>
      <c r="F7288" s="59">
        <v>16.078852844086725</v>
      </c>
      <c r="G7288" s="45"/>
    </row>
    <row r="7289" spans="2:7" s="40" customFormat="1">
      <c r="B7289" s="58">
        <v>41715</v>
      </c>
      <c r="C7289" s="63" t="s">
        <v>110</v>
      </c>
      <c r="D7289" s="59">
        <v>10.722842165213745</v>
      </c>
      <c r="E7289" s="59">
        <v>21.454370878077633</v>
      </c>
      <c r="F7289" s="59">
        <v>10.731528712863888</v>
      </c>
      <c r="G7289" s="45"/>
    </row>
    <row r="7290" spans="2:7" s="40" customFormat="1">
      <c r="B7290" s="58">
        <v>41715</v>
      </c>
      <c r="C7290" s="63" t="s">
        <v>111</v>
      </c>
      <c r="D7290" s="59">
        <v>25.667049175130963</v>
      </c>
      <c r="E7290" s="59">
        <v>45.84159920197358</v>
      </c>
      <c r="F7290" s="59">
        <v>20.174550026842617</v>
      </c>
      <c r="G7290" s="45"/>
    </row>
    <row r="7291" spans="2:7" s="40" customFormat="1">
      <c r="B7291" s="58">
        <v>41715</v>
      </c>
      <c r="C7291" s="63" t="s">
        <v>112</v>
      </c>
      <c r="D7291" s="59">
        <v>10.381658471775626</v>
      </c>
      <c r="E7291" s="59">
        <v>23.949643036976198</v>
      </c>
      <c r="F7291" s="59">
        <v>13.567984565200572</v>
      </c>
      <c r="G7291" s="45"/>
    </row>
    <row r="7292" spans="2:7" s="40" customFormat="1">
      <c r="B7292" s="58">
        <v>41715</v>
      </c>
      <c r="C7292" s="63" t="s">
        <v>113</v>
      </c>
      <c r="D7292" s="59">
        <v>12.696315164932436</v>
      </c>
      <c r="E7292" s="59">
        <v>25.481812630565315</v>
      </c>
      <c r="F7292" s="59">
        <v>12.785497465632879</v>
      </c>
      <c r="G7292" s="45"/>
    </row>
    <row r="7293" spans="2:7" s="40" customFormat="1">
      <c r="B7293" s="58">
        <v>41715</v>
      </c>
      <c r="C7293" s="63" t="s">
        <v>114</v>
      </c>
      <c r="D7293" s="59">
        <v>20.742171218491251</v>
      </c>
      <c r="E7293" s="59">
        <v>39.388630067977303</v>
      </c>
      <c r="F7293" s="59">
        <v>18.646458849486052</v>
      </c>
      <c r="G7293" s="45"/>
    </row>
    <row r="7294" spans="2:7" s="40" customFormat="1">
      <c r="B7294" s="58">
        <v>41715</v>
      </c>
      <c r="C7294" s="63" t="s">
        <v>115</v>
      </c>
      <c r="D7294" s="59">
        <v>6.6019282229923082</v>
      </c>
      <c r="E7294" s="59">
        <v>17.123410315590132</v>
      </c>
      <c r="F7294" s="59">
        <v>10.521482092597823</v>
      </c>
      <c r="G7294" s="45"/>
    </row>
    <row r="7295" spans="2:7" s="40" customFormat="1">
      <c r="B7295" s="58">
        <v>41715</v>
      </c>
      <c r="C7295" s="63" t="s">
        <v>116</v>
      </c>
      <c r="D7295" s="59">
        <v>7.6050565300226589</v>
      </c>
      <c r="E7295" s="59">
        <v>18.502357797839338</v>
      </c>
      <c r="F7295" s="59">
        <v>10.89730126781668</v>
      </c>
      <c r="G7295" s="45"/>
    </row>
    <row r="7296" spans="2:7" s="40" customFormat="1">
      <c r="B7296" s="58">
        <v>41715</v>
      </c>
      <c r="C7296" s="63" t="s">
        <v>117</v>
      </c>
      <c r="D7296" s="59">
        <v>6.0951986856201312</v>
      </c>
      <c r="E7296" s="59">
        <v>13.655436862072133</v>
      </c>
      <c r="F7296" s="59">
        <v>7.5602381764520015</v>
      </c>
      <c r="G7296" s="45"/>
    </row>
    <row r="7297" spans="2:7" s="40" customFormat="1">
      <c r="B7297" s="58">
        <v>41715</v>
      </c>
      <c r="C7297" s="63" t="s">
        <v>118</v>
      </c>
      <c r="D7297" s="59">
        <v>16.279932896463695</v>
      </c>
      <c r="E7297" s="59">
        <v>33.001212455100983</v>
      </c>
      <c r="F7297" s="59">
        <v>16.721279558637288</v>
      </c>
      <c r="G7297" s="45"/>
    </row>
    <row r="7298" spans="2:7" s="40" customFormat="1">
      <c r="B7298" s="58">
        <v>41715</v>
      </c>
      <c r="C7298" s="63" t="s">
        <v>119</v>
      </c>
      <c r="D7298" s="59">
        <v>10.559588723519694</v>
      </c>
      <c r="E7298" s="59">
        <v>23.908787145786228</v>
      </c>
      <c r="F7298" s="59">
        <v>13.349198422266534</v>
      </c>
      <c r="G7298" s="45"/>
    </row>
    <row r="7299" spans="2:7" s="40" customFormat="1">
      <c r="B7299" s="58">
        <v>41715</v>
      </c>
      <c r="C7299" s="63" t="s">
        <v>120</v>
      </c>
      <c r="D7299" s="59">
        <v>10.681067279253737</v>
      </c>
      <c r="E7299" s="59">
        <v>23.263599355526594</v>
      </c>
      <c r="F7299" s="59">
        <v>12.582532076272857</v>
      </c>
      <c r="G7299" s="45"/>
    </row>
    <row r="7300" spans="2:7" s="40" customFormat="1">
      <c r="B7300" s="58">
        <v>41715</v>
      </c>
      <c r="C7300" s="63" t="s">
        <v>121</v>
      </c>
      <c r="D7300" s="59">
        <v>5.5004826377039251</v>
      </c>
      <c r="E7300" s="59">
        <v>14.083147950291888</v>
      </c>
      <c r="F7300" s="59">
        <v>8.5826653125879631</v>
      </c>
      <c r="G7300" s="45"/>
    </row>
    <row r="7301" spans="2:7" s="40" customFormat="1">
      <c r="B7301" s="58">
        <v>41715</v>
      </c>
      <c r="C7301" s="63" t="s">
        <v>122</v>
      </c>
      <c r="D7301" s="59">
        <v>8.0139022745448045</v>
      </c>
      <c r="E7301" s="59">
        <v>19.259340337588906</v>
      </c>
      <c r="F7301" s="59">
        <v>11.245438063044102</v>
      </c>
      <c r="G7301" s="45"/>
    </row>
    <row r="7302" spans="2:7" s="40" customFormat="1">
      <c r="B7302" s="58">
        <v>41715</v>
      </c>
      <c r="C7302" s="63" t="s">
        <v>123</v>
      </c>
      <c r="D7302" s="59">
        <v>5.6881194953059913</v>
      </c>
      <c r="E7302" s="59">
        <v>13.438000463352259</v>
      </c>
      <c r="F7302" s="59">
        <v>7.7498809680462672</v>
      </c>
      <c r="G7302" s="45"/>
    </row>
    <row r="7303" spans="2:7" s="40" customFormat="1">
      <c r="B7303" s="58">
        <v>41715</v>
      </c>
      <c r="C7303" s="63" t="s">
        <v>124</v>
      </c>
      <c r="D7303" s="59">
        <v>7.1874689881865166</v>
      </c>
      <c r="E7303" s="59">
        <v>12.332972008202894</v>
      </c>
      <c r="F7303" s="59">
        <v>5.1455030200163776</v>
      </c>
      <c r="G7303" s="45"/>
    </row>
    <row r="7304" spans="2:7" s="40" customFormat="1">
      <c r="B7304" s="58">
        <v>41715</v>
      </c>
      <c r="C7304" s="63" t="s">
        <v>125</v>
      </c>
      <c r="D7304" s="59">
        <v>3.9796508198913942</v>
      </c>
      <c r="E7304" s="59">
        <v>8.371683665095178</v>
      </c>
      <c r="F7304" s="59">
        <v>4.3920328452037838</v>
      </c>
      <c r="G7304" s="45"/>
    </row>
    <row r="7305" spans="2:7" s="40" customFormat="1">
      <c r="B7305" s="58">
        <v>41716</v>
      </c>
      <c r="C7305" s="75">
        <v>0</v>
      </c>
      <c r="D7305" s="59">
        <v>9.2382808888472354</v>
      </c>
      <c r="E7305" s="59">
        <v>14.609662545741584</v>
      </c>
      <c r="F7305" s="59">
        <v>5.3713816568943482</v>
      </c>
      <c r="G7305" s="45"/>
    </row>
    <row r="7306" spans="2:7" s="40" customFormat="1">
      <c r="B7306" s="58">
        <v>41716</v>
      </c>
      <c r="C7306" s="63" t="s">
        <v>31</v>
      </c>
      <c r="D7306" s="59">
        <v>4.5861668677776066</v>
      </c>
      <c r="E7306" s="59">
        <v>9.0504875021147857</v>
      </c>
      <c r="F7306" s="59">
        <v>4.4643206343371791</v>
      </c>
      <c r="G7306" s="45"/>
    </row>
    <row r="7307" spans="2:7" s="40" customFormat="1">
      <c r="B7307" s="58">
        <v>41716</v>
      </c>
      <c r="C7307" s="63" t="s">
        <v>32</v>
      </c>
      <c r="D7307" s="59">
        <v>15.26917852309535</v>
      </c>
      <c r="E7307" s="59">
        <v>21.822231653967428</v>
      </c>
      <c r="F7307" s="59">
        <v>6.5530531308720779</v>
      </c>
      <c r="G7307" s="45"/>
    </row>
    <row r="7308" spans="2:7" s="40" customFormat="1">
      <c r="B7308" s="58">
        <v>41716</v>
      </c>
      <c r="C7308" s="63" t="s">
        <v>33</v>
      </c>
      <c r="D7308" s="59">
        <v>12.976325757718547</v>
      </c>
      <c r="E7308" s="59">
        <v>21.078409364267859</v>
      </c>
      <c r="F7308" s="59">
        <v>8.1020836065493125</v>
      </c>
      <c r="G7308" s="45"/>
    </row>
    <row r="7309" spans="2:7" s="40" customFormat="1">
      <c r="B7309" s="58">
        <v>41716</v>
      </c>
      <c r="C7309" s="63" t="s">
        <v>34</v>
      </c>
      <c r="D7309" s="59">
        <v>6.1189603201521452</v>
      </c>
      <c r="E7309" s="59">
        <v>14.610677733141586</v>
      </c>
      <c r="F7309" s="59">
        <v>8.4917174129894413</v>
      </c>
      <c r="G7309" s="45"/>
    </row>
    <row r="7310" spans="2:7" s="40" customFormat="1">
      <c r="B7310" s="58">
        <v>41716</v>
      </c>
      <c r="C7310" s="63" t="s">
        <v>35</v>
      </c>
      <c r="D7310" s="59">
        <v>8.4564754937289646</v>
      </c>
      <c r="E7310" s="59">
        <v>14.523375385991635</v>
      </c>
      <c r="F7310" s="59">
        <v>6.0668998922626702</v>
      </c>
      <c r="G7310" s="45"/>
    </row>
    <row r="7311" spans="2:7" s="40" customFormat="1">
      <c r="B7311" s="58">
        <v>41716</v>
      </c>
      <c r="C7311" s="63" t="s">
        <v>36</v>
      </c>
      <c r="D7311" s="59">
        <v>7.8722996957667615</v>
      </c>
      <c r="E7311" s="59">
        <v>12.334686039962897</v>
      </c>
      <c r="F7311" s="59">
        <v>4.4623863441961351</v>
      </c>
      <c r="G7311" s="45"/>
    </row>
    <row r="7312" spans="2:7" s="40" customFormat="1">
      <c r="B7312" s="58">
        <v>41716</v>
      </c>
      <c r="C7312" s="63" t="s">
        <v>37</v>
      </c>
      <c r="D7312" s="59">
        <v>7.2880986647165553</v>
      </c>
      <c r="E7312" s="59">
        <v>11.13096148973359</v>
      </c>
      <c r="F7312" s="59">
        <v>3.8428628250170345</v>
      </c>
      <c r="G7312" s="45"/>
    </row>
    <row r="7313" spans="2:7" s="40" customFormat="1">
      <c r="B7313" s="58">
        <v>41716</v>
      </c>
      <c r="C7313" s="63" t="s">
        <v>38</v>
      </c>
      <c r="D7313" s="59">
        <v>9.8463125883494538</v>
      </c>
      <c r="E7313" s="59">
        <v>21.102130300227849</v>
      </c>
      <c r="F7313" s="59">
        <v>11.255817711878395</v>
      </c>
      <c r="G7313" s="45"/>
    </row>
    <row r="7314" spans="2:7" s="40" customFormat="1">
      <c r="B7314" s="58">
        <v>41716</v>
      </c>
      <c r="C7314" s="63" t="s">
        <v>39</v>
      </c>
      <c r="D7314" s="59">
        <v>4.8626176907717067</v>
      </c>
      <c r="E7314" s="59">
        <v>8.7343321951149715</v>
      </c>
      <c r="F7314" s="59">
        <v>3.8717145043432648</v>
      </c>
      <c r="G7314" s="45"/>
    </row>
    <row r="7315" spans="2:7" s="40" customFormat="1">
      <c r="B7315" s="58">
        <v>41716</v>
      </c>
      <c r="C7315" s="63" t="s">
        <v>40</v>
      </c>
      <c r="D7315" s="59">
        <v>5.050174564245772</v>
      </c>
      <c r="E7315" s="59">
        <v>11.175323389543566</v>
      </c>
      <c r="F7315" s="59">
        <v>6.1251488252977939</v>
      </c>
      <c r="G7315" s="60"/>
    </row>
    <row r="7316" spans="2:7" s="40" customFormat="1">
      <c r="B7316" s="58">
        <v>41716</v>
      </c>
      <c r="C7316" s="63" t="s">
        <v>41</v>
      </c>
      <c r="D7316" s="59">
        <v>7.6305594856746781</v>
      </c>
      <c r="E7316" s="59">
        <v>14.163682306031845</v>
      </c>
      <c r="F7316" s="59">
        <v>6.5331228203571667</v>
      </c>
      <c r="G7316" s="45"/>
    </row>
    <row r="7317" spans="2:7" s="40" customFormat="1">
      <c r="B7317" s="58">
        <v>41716</v>
      </c>
      <c r="C7317" s="63" t="s">
        <v>42</v>
      </c>
      <c r="D7317" s="59">
        <v>7.4763454012946244</v>
      </c>
      <c r="E7317" s="59">
        <v>15.313242429221184</v>
      </c>
      <c r="F7317" s="59">
        <v>7.8368970279265593</v>
      </c>
      <c r="G7317" s="45"/>
    </row>
    <row r="7318" spans="2:7" s="40" customFormat="1">
      <c r="B7318" s="58">
        <v>41716</v>
      </c>
      <c r="C7318" s="63" t="s">
        <v>43</v>
      </c>
      <c r="D7318" s="59">
        <v>5.3923478232198931</v>
      </c>
      <c r="E7318" s="59">
        <v>8.6145325985550407</v>
      </c>
      <c r="F7318" s="59">
        <v>3.2221847753351476</v>
      </c>
      <c r="G7318" s="45"/>
    </row>
    <row r="7319" spans="2:7" s="40" customFormat="1">
      <c r="B7319" s="58">
        <v>41716</v>
      </c>
      <c r="C7319" s="63" t="s">
        <v>44</v>
      </c>
      <c r="D7319" s="59">
        <v>3.8375819050813482</v>
      </c>
      <c r="E7319" s="59">
        <v>4.4003840539774659</v>
      </c>
      <c r="F7319" s="59">
        <v>0.56280214889611768</v>
      </c>
      <c r="G7319" s="45"/>
    </row>
    <row r="7320" spans="2:7" s="40" customFormat="1">
      <c r="B7320" s="58">
        <v>41716</v>
      </c>
      <c r="C7320" s="63" t="s">
        <v>45</v>
      </c>
      <c r="D7320" s="59">
        <v>4.5875532593296118</v>
      </c>
      <c r="E7320" s="59">
        <v>5.6045665791967734</v>
      </c>
      <c r="F7320" s="59">
        <v>1.0170133198671616</v>
      </c>
      <c r="G7320" s="60"/>
    </row>
    <row r="7321" spans="2:7" s="40" customFormat="1">
      <c r="B7321" s="58">
        <v>41716</v>
      </c>
      <c r="C7321" s="63" t="s">
        <v>46</v>
      </c>
      <c r="D7321" s="59">
        <v>5.6353132663679801</v>
      </c>
      <c r="E7321" s="59">
        <v>12.347775188872891</v>
      </c>
      <c r="F7321" s="59">
        <v>6.7124619225049109</v>
      </c>
      <c r="G7321" s="45"/>
    </row>
    <row r="7322" spans="2:7" s="40" customFormat="1">
      <c r="B7322" s="58">
        <v>41716</v>
      </c>
      <c r="C7322" s="63" t="s">
        <v>47</v>
      </c>
      <c r="D7322" s="59">
        <v>5.1832767263818216</v>
      </c>
      <c r="E7322" s="59">
        <v>7.2577279491558224</v>
      </c>
      <c r="F7322" s="59">
        <v>2.0744512227740008</v>
      </c>
      <c r="G7322" s="45"/>
    </row>
    <row r="7323" spans="2:7" s="40" customFormat="1">
      <c r="B7323" s="58">
        <v>41716</v>
      </c>
      <c r="C7323" s="63" t="s">
        <v>48</v>
      </c>
      <c r="D7323" s="59">
        <v>3.4078022982191976</v>
      </c>
      <c r="E7323" s="59">
        <v>6.1412610702264656</v>
      </c>
      <c r="F7323" s="59">
        <v>2.7334587720072681</v>
      </c>
      <c r="G7323" s="45"/>
    </row>
    <row r="7324" spans="2:7" s="40" customFormat="1">
      <c r="B7324" s="58">
        <v>41716</v>
      </c>
      <c r="C7324" s="63" t="s">
        <v>49</v>
      </c>
      <c r="D7324" s="59">
        <v>8.459031653152973</v>
      </c>
      <c r="E7324" s="59">
        <v>14.986688790251373</v>
      </c>
      <c r="F7324" s="59">
        <v>6.5276571370983998</v>
      </c>
      <c r="G7324" s="45"/>
    </row>
    <row r="7325" spans="2:7" s="40" customFormat="1">
      <c r="B7325" s="58">
        <v>41716</v>
      </c>
      <c r="C7325" s="63" t="s">
        <v>50</v>
      </c>
      <c r="D7325" s="59">
        <v>8.6577355609330446</v>
      </c>
      <c r="E7325" s="59">
        <v>16.760422934140351</v>
      </c>
      <c r="F7325" s="59">
        <v>8.1026873732073064</v>
      </c>
      <c r="G7325" s="45"/>
    </row>
    <row r="7326" spans="2:7" s="40" customFormat="1">
      <c r="B7326" s="58">
        <v>41716</v>
      </c>
      <c r="C7326" s="63" t="s">
        <v>51</v>
      </c>
      <c r="D7326" s="59">
        <v>8.6138056264290306</v>
      </c>
      <c r="E7326" s="59">
        <v>15.698800695830965</v>
      </c>
      <c r="F7326" s="59">
        <v>7.0849950694019341</v>
      </c>
      <c r="G7326" s="45"/>
    </row>
    <row r="7327" spans="2:7" s="40" customFormat="1">
      <c r="B7327" s="58">
        <v>41716</v>
      </c>
      <c r="C7327" s="63" t="s">
        <v>52</v>
      </c>
      <c r="D7327" s="59">
        <v>9.8934064188214812</v>
      </c>
      <c r="E7327" s="59">
        <v>15.381588567341149</v>
      </c>
      <c r="F7327" s="59">
        <v>5.4881821485196678</v>
      </c>
      <c r="G7327" s="45"/>
    </row>
    <row r="7328" spans="2:7" s="40" customFormat="1">
      <c r="B7328" s="58">
        <v>41716</v>
      </c>
      <c r="C7328" s="63" t="s">
        <v>53</v>
      </c>
      <c r="D7328" s="59">
        <v>9.3641954690612952</v>
      </c>
      <c r="E7328" s="59">
        <v>17.680923067689822</v>
      </c>
      <c r="F7328" s="59">
        <v>8.3167275986285265</v>
      </c>
      <c r="G7328" s="45"/>
    </row>
    <row r="7329" spans="2:7" s="40" customFormat="1">
      <c r="B7329" s="58">
        <v>41716</v>
      </c>
      <c r="C7329" s="63" t="s">
        <v>54</v>
      </c>
      <c r="D7329" s="59">
        <v>11.68067965671411</v>
      </c>
      <c r="E7329" s="59">
        <v>23.735546035106339</v>
      </c>
      <c r="F7329" s="59">
        <v>12.054866378392228</v>
      </c>
      <c r="G7329" s="45"/>
    </row>
    <row r="7330" spans="2:7" s="40" customFormat="1">
      <c r="B7330" s="58">
        <v>41716</v>
      </c>
      <c r="C7330" s="63" t="s">
        <v>55</v>
      </c>
      <c r="D7330" s="59">
        <v>11.857414193354174</v>
      </c>
      <c r="E7330" s="59">
        <v>21.469655912187644</v>
      </c>
      <c r="F7330" s="59">
        <v>9.6122417188334701</v>
      </c>
      <c r="G7330" s="45"/>
    </row>
    <row r="7331" spans="2:7" s="40" customFormat="1">
      <c r="B7331" s="58">
        <v>41716</v>
      </c>
      <c r="C7331" s="63" t="s">
        <v>56</v>
      </c>
      <c r="D7331" s="59">
        <v>13.037921909056591</v>
      </c>
      <c r="E7331" s="59">
        <v>24.590354156245851</v>
      </c>
      <c r="F7331" s="59">
        <v>11.552432247189261</v>
      </c>
      <c r="G7331" s="45"/>
    </row>
    <row r="7332" spans="2:7" s="40" customFormat="1">
      <c r="B7332" s="58">
        <v>41716</v>
      </c>
      <c r="C7332" s="63" t="s">
        <v>57</v>
      </c>
      <c r="D7332" s="59">
        <v>15.806891119127565</v>
      </c>
      <c r="E7332" s="59">
        <v>33.393536280980783</v>
      </c>
      <c r="F7332" s="59">
        <v>17.58664516185322</v>
      </c>
      <c r="G7332" s="45"/>
    </row>
    <row r="7333" spans="2:7" s="40" customFormat="1">
      <c r="B7333" s="58">
        <v>41716</v>
      </c>
      <c r="C7333" s="63" t="s">
        <v>58</v>
      </c>
      <c r="D7333" s="59">
        <v>17.814850014436271</v>
      </c>
      <c r="E7333" s="59">
        <v>30.919666856702207</v>
      </c>
      <c r="F7333" s="59">
        <v>13.104816842265937</v>
      </c>
      <c r="G7333" s="45"/>
    </row>
    <row r="7334" spans="2:7" s="40" customFormat="1">
      <c r="B7334" s="58">
        <v>41716</v>
      </c>
      <c r="C7334" s="63" t="s">
        <v>59</v>
      </c>
      <c r="D7334" s="59">
        <v>23.838217753738395</v>
      </c>
      <c r="E7334" s="59">
        <v>47.015352268132943</v>
      </c>
      <c r="F7334" s="59">
        <v>23.177134514394549</v>
      </c>
      <c r="G7334" s="45"/>
    </row>
    <row r="7335" spans="2:7" s="40" customFormat="1">
      <c r="B7335" s="58">
        <v>41716</v>
      </c>
      <c r="C7335" s="63" t="s">
        <v>60</v>
      </c>
      <c r="D7335" s="59">
        <v>21.500087464129578</v>
      </c>
      <c r="E7335" s="59">
        <v>43.129177484225188</v>
      </c>
      <c r="F7335" s="59">
        <v>21.62909002009561</v>
      </c>
      <c r="G7335" s="45"/>
    </row>
    <row r="7336" spans="2:7" s="40" customFormat="1">
      <c r="B7336" s="58">
        <v>41716</v>
      </c>
      <c r="C7336" s="63" t="s">
        <v>61</v>
      </c>
      <c r="D7336" s="59">
        <v>52.333820387362437</v>
      </c>
      <c r="E7336" s="59">
        <v>90.552041312147907</v>
      </c>
      <c r="F7336" s="59">
        <v>38.21822092478547</v>
      </c>
      <c r="G7336" s="45"/>
    </row>
    <row r="7337" spans="2:7" s="40" customFormat="1">
      <c r="B7337" s="58">
        <v>41716</v>
      </c>
      <c r="C7337" s="63" t="s">
        <v>62</v>
      </c>
      <c r="D7337" s="59">
        <v>42.924808016949122</v>
      </c>
      <c r="E7337" s="59">
        <v>74.140086717827359</v>
      </c>
      <c r="F7337" s="59">
        <v>31.215278700878237</v>
      </c>
      <c r="G7337" s="45"/>
    </row>
    <row r="7338" spans="2:7" s="40" customFormat="1">
      <c r="B7338" s="58">
        <v>41716</v>
      </c>
      <c r="C7338" s="63" t="s">
        <v>63</v>
      </c>
      <c r="D7338" s="59">
        <v>45.231434200215944</v>
      </c>
      <c r="E7338" s="59">
        <v>74.656016483397053</v>
      </c>
      <c r="F7338" s="59">
        <v>29.42458228318111</v>
      </c>
      <c r="G7338" s="45"/>
    </row>
    <row r="7339" spans="2:7" s="40" customFormat="1">
      <c r="B7339" s="58">
        <v>41716</v>
      </c>
      <c r="C7339" s="63" t="s">
        <v>64</v>
      </c>
      <c r="D7339" s="59">
        <v>40.984976556564447</v>
      </c>
      <c r="E7339" s="59">
        <v>76.431217706156033</v>
      </c>
      <c r="F7339" s="59">
        <v>35.446241149591586</v>
      </c>
      <c r="G7339" s="45"/>
    </row>
    <row r="7340" spans="2:7" s="40" customFormat="1">
      <c r="B7340" s="58">
        <v>41716</v>
      </c>
      <c r="C7340" s="63" t="s">
        <v>65</v>
      </c>
      <c r="D7340" s="59">
        <v>38.095337201767435</v>
      </c>
      <c r="E7340" s="59">
        <v>65.219518062762489</v>
      </c>
      <c r="F7340" s="59">
        <v>27.124180860995054</v>
      </c>
      <c r="G7340" s="45"/>
    </row>
    <row r="7341" spans="2:7" s="40" customFormat="1">
      <c r="B7341" s="58">
        <v>41716</v>
      </c>
      <c r="C7341" s="63" t="s">
        <v>66</v>
      </c>
      <c r="D7341" s="59">
        <v>27.526764308679709</v>
      </c>
      <c r="E7341" s="59">
        <v>52.890487110269575</v>
      </c>
      <c r="F7341" s="59">
        <v>25.363722801589866</v>
      </c>
      <c r="G7341" s="45"/>
    </row>
    <row r="7342" spans="2:7" s="40" customFormat="1">
      <c r="B7342" s="58">
        <v>41716</v>
      </c>
      <c r="C7342" s="63" t="s">
        <v>67</v>
      </c>
      <c r="D7342" s="59">
        <v>24.890469012392781</v>
      </c>
      <c r="E7342" s="59">
        <v>48.828732177651915</v>
      </c>
      <c r="F7342" s="59">
        <v>23.938263165259134</v>
      </c>
      <c r="G7342" s="45"/>
    </row>
    <row r="7343" spans="2:7" s="40" customFormat="1">
      <c r="B7343" s="58">
        <v>41716</v>
      </c>
      <c r="C7343" s="63" t="s">
        <v>68</v>
      </c>
      <c r="D7343" s="59">
        <v>20.532873340689243</v>
      </c>
      <c r="E7343" s="59">
        <v>40.298913198376816</v>
      </c>
      <c r="F7343" s="59">
        <v>19.766039857687574</v>
      </c>
      <c r="G7343" s="45"/>
    </row>
    <row r="7344" spans="2:7" s="40" customFormat="1">
      <c r="B7344" s="58">
        <v>41716</v>
      </c>
      <c r="C7344" s="63" t="s">
        <v>69</v>
      </c>
      <c r="D7344" s="59">
        <v>16.384725833855782</v>
      </c>
      <c r="E7344" s="59">
        <v>35.229308257559737</v>
      </c>
      <c r="F7344" s="59">
        <v>18.844582423703955</v>
      </c>
      <c r="G7344" s="45"/>
    </row>
    <row r="7345" spans="2:7" s="40" customFormat="1">
      <c r="B7345" s="58">
        <v>41716</v>
      </c>
      <c r="C7345" s="63" t="s">
        <v>70</v>
      </c>
      <c r="D7345" s="59">
        <v>15.248605818961382</v>
      </c>
      <c r="E7345" s="59">
        <v>29.710529229032911</v>
      </c>
      <c r="F7345" s="59">
        <v>14.461923410071529</v>
      </c>
      <c r="G7345" s="45"/>
    </row>
    <row r="7346" spans="2:7" s="40" customFormat="1">
      <c r="B7346" s="58">
        <v>41716</v>
      </c>
      <c r="C7346" s="63" t="s">
        <v>71</v>
      </c>
      <c r="D7346" s="59">
        <v>18.029493100810363</v>
      </c>
      <c r="E7346" s="59">
        <v>31.671338788301789</v>
      </c>
      <c r="F7346" s="59">
        <v>13.641845687491426</v>
      </c>
      <c r="G7346" s="45"/>
    </row>
    <row r="7347" spans="2:7" s="40" customFormat="1">
      <c r="B7347" s="58">
        <v>41716</v>
      </c>
      <c r="C7347" s="63" t="s">
        <v>72</v>
      </c>
      <c r="D7347" s="59">
        <v>18.294702860538457</v>
      </c>
      <c r="E7347" s="59">
        <v>31.047650118432145</v>
      </c>
      <c r="F7347" s="59">
        <v>12.752947257893688</v>
      </c>
      <c r="G7347" s="45"/>
    </row>
    <row r="7348" spans="2:7" s="40" customFormat="1">
      <c r="B7348" s="58">
        <v>41716</v>
      </c>
      <c r="C7348" s="63" t="s">
        <v>73</v>
      </c>
      <c r="D7348" s="59">
        <v>17.677169038410241</v>
      </c>
      <c r="E7348" s="59">
        <v>31.267223923882021</v>
      </c>
      <c r="F7348" s="59">
        <v>13.59005488547178</v>
      </c>
      <c r="G7348" s="45"/>
    </row>
    <row r="7349" spans="2:7" s="40" customFormat="1">
      <c r="B7349" s="58">
        <v>41716</v>
      </c>
      <c r="C7349" s="63" t="s">
        <v>74</v>
      </c>
      <c r="D7349" s="59">
        <v>21.837623111357711</v>
      </c>
      <c r="E7349" s="59">
        <v>38.430330405587902</v>
      </c>
      <c r="F7349" s="59">
        <v>16.592707294230191</v>
      </c>
      <c r="G7349" s="45"/>
    </row>
    <row r="7350" spans="2:7" s="40" customFormat="1">
      <c r="B7350" s="58">
        <v>41716</v>
      </c>
      <c r="C7350" s="63" t="s">
        <v>75</v>
      </c>
      <c r="D7350" s="59">
        <v>11.410100763736031</v>
      </c>
      <c r="E7350" s="59">
        <v>25.036551806385603</v>
      </c>
      <c r="F7350" s="59">
        <v>13.626451042649572</v>
      </c>
      <c r="G7350" s="45"/>
    </row>
    <row r="7351" spans="2:7" s="40" customFormat="1">
      <c r="B7351" s="58">
        <v>41716</v>
      </c>
      <c r="C7351" s="63" t="s">
        <v>76</v>
      </c>
      <c r="D7351" s="59">
        <v>13.495990585362769</v>
      </c>
      <c r="E7351" s="59">
        <v>24.500323084855911</v>
      </c>
      <c r="F7351" s="59">
        <v>11.004332499493142</v>
      </c>
      <c r="G7351" s="45"/>
    </row>
    <row r="7352" spans="2:7" s="40" customFormat="1">
      <c r="B7352" s="58">
        <v>41716</v>
      </c>
      <c r="C7352" s="63" t="s">
        <v>77</v>
      </c>
      <c r="D7352" s="59">
        <v>15.05227167902132</v>
      </c>
      <c r="E7352" s="59">
        <v>27.140301492344395</v>
      </c>
      <c r="F7352" s="59">
        <v>12.088029813323075</v>
      </c>
      <c r="G7352" s="45"/>
    </row>
    <row r="7353" spans="2:7" s="40" customFormat="1">
      <c r="B7353" s="58">
        <v>41716</v>
      </c>
      <c r="C7353" s="63" t="s">
        <v>78</v>
      </c>
      <c r="D7353" s="59">
        <v>20.327626484971187</v>
      </c>
      <c r="E7353" s="59">
        <v>38.224897627678018</v>
      </c>
      <c r="F7353" s="59">
        <v>17.897271142706831</v>
      </c>
      <c r="G7353" s="45"/>
    </row>
    <row r="7354" spans="2:7" s="40" customFormat="1">
      <c r="B7354" s="58">
        <v>41716</v>
      </c>
      <c r="C7354" s="63" t="s">
        <v>79</v>
      </c>
      <c r="D7354" s="59">
        <v>18.176071120836426</v>
      </c>
      <c r="E7354" s="59">
        <v>33.636303201620663</v>
      </c>
      <c r="F7354" s="59">
        <v>15.460232080784237</v>
      </c>
      <c r="G7354" s="45"/>
    </row>
    <row r="7355" spans="2:7" s="40" customFormat="1">
      <c r="B7355" s="58">
        <v>41716</v>
      </c>
      <c r="C7355" s="63" t="s">
        <v>80</v>
      </c>
      <c r="D7355" s="59">
        <v>15.759556423469574</v>
      </c>
      <c r="E7355" s="59">
        <v>30.94243108373221</v>
      </c>
      <c r="F7355" s="59">
        <v>15.182874660262636</v>
      </c>
      <c r="G7355" s="45"/>
    </row>
    <row r="7356" spans="2:7" s="40" customFormat="1">
      <c r="B7356" s="58">
        <v>41716</v>
      </c>
      <c r="C7356" s="63" t="s">
        <v>81</v>
      </c>
      <c r="D7356" s="59">
        <v>8.3434745414189511</v>
      </c>
      <c r="E7356" s="59">
        <v>23.023758952106764</v>
      </c>
      <c r="F7356" s="59">
        <v>14.680284410687813</v>
      </c>
      <c r="G7356" s="45"/>
    </row>
    <row r="7357" spans="2:7" s="40" customFormat="1">
      <c r="B7357" s="58">
        <v>41716</v>
      </c>
      <c r="C7357" s="63" t="s">
        <v>82</v>
      </c>
      <c r="D7357" s="59">
        <v>12.062981977166267</v>
      </c>
      <c r="E7357" s="59">
        <v>24.42620056908596</v>
      </c>
      <c r="F7357" s="59">
        <v>12.363218591919694</v>
      </c>
      <c r="G7357" s="45"/>
    </row>
    <row r="7358" spans="2:7" s="40" customFormat="1">
      <c r="B7358" s="58">
        <v>41716</v>
      </c>
      <c r="C7358" s="63" t="s">
        <v>83</v>
      </c>
      <c r="D7358" s="59">
        <v>14.491342141671126</v>
      </c>
      <c r="E7358" s="59">
        <v>29.257181200863183</v>
      </c>
      <c r="F7358" s="59">
        <v>14.765839059192057</v>
      </c>
      <c r="G7358" s="45"/>
    </row>
    <row r="7359" spans="2:7" s="40" customFormat="1">
      <c r="B7359" s="58">
        <v>41716</v>
      </c>
      <c r="C7359" s="63" t="s">
        <v>84</v>
      </c>
      <c r="D7359" s="59">
        <v>18.840254813916669</v>
      </c>
      <c r="E7359" s="59">
        <v>32.160454833021511</v>
      </c>
      <c r="F7359" s="59">
        <v>13.320200019104842</v>
      </c>
      <c r="G7359" s="45"/>
    </row>
    <row r="7360" spans="2:7" s="40" customFormat="1">
      <c r="B7360" s="58">
        <v>41716</v>
      </c>
      <c r="C7360" s="63" t="s">
        <v>85</v>
      </c>
      <c r="D7360" s="59">
        <v>17.792118214942299</v>
      </c>
      <c r="E7360" s="59">
        <v>22.105219422987293</v>
      </c>
      <c r="F7360" s="59">
        <v>4.3131012080449942</v>
      </c>
      <c r="G7360" s="45"/>
    </row>
    <row r="7361" spans="2:7" s="40" customFormat="1">
      <c r="B7361" s="58">
        <v>41716</v>
      </c>
      <c r="C7361" s="63" t="s">
        <v>86</v>
      </c>
      <c r="D7361" s="59">
        <v>16.423847952293812</v>
      </c>
      <c r="E7361" s="59">
        <v>25.99434889651506</v>
      </c>
      <c r="F7361" s="59">
        <v>9.5705009442212479</v>
      </c>
      <c r="G7361" s="45"/>
    </row>
    <row r="7362" spans="2:7" s="40" customFormat="1">
      <c r="B7362" s="58">
        <v>41716</v>
      </c>
      <c r="C7362" s="63" t="s">
        <v>87</v>
      </c>
      <c r="D7362" s="59">
        <v>18.709020614436625</v>
      </c>
      <c r="E7362" s="59">
        <v>31.975904458661624</v>
      </c>
      <c r="F7362" s="59">
        <v>13.266883844224999</v>
      </c>
      <c r="G7362" s="45"/>
    </row>
    <row r="7363" spans="2:7" s="40" customFormat="1">
      <c r="B7363" s="58">
        <v>41716</v>
      </c>
      <c r="C7363" s="63" t="s">
        <v>88</v>
      </c>
      <c r="D7363" s="59">
        <v>12.318417287356363</v>
      </c>
      <c r="E7363" s="59">
        <v>24.242516145776069</v>
      </c>
      <c r="F7363" s="59">
        <v>11.924098858419706</v>
      </c>
      <c r="G7363" s="45"/>
    </row>
    <row r="7364" spans="2:7" s="40" customFormat="1">
      <c r="B7364" s="58">
        <v>41716</v>
      </c>
      <c r="C7364" s="63" t="s">
        <v>89</v>
      </c>
      <c r="D7364" s="59">
        <v>24.526983434148686</v>
      </c>
      <c r="E7364" s="59">
        <v>42.657928662335479</v>
      </c>
      <c r="F7364" s="59">
        <v>18.130945228186793</v>
      </c>
      <c r="G7364" s="45"/>
    </row>
    <row r="7365" spans="2:7" s="40" customFormat="1">
      <c r="B7365" s="58">
        <v>41716</v>
      </c>
      <c r="C7365" s="63" t="s">
        <v>90</v>
      </c>
      <c r="D7365" s="59">
        <v>18.235576258542462</v>
      </c>
      <c r="E7365" s="59">
        <v>30.038538845082741</v>
      </c>
      <c r="F7365" s="59">
        <v>11.802962586540279</v>
      </c>
      <c r="G7365" s="45"/>
    </row>
    <row r="7366" spans="2:7" s="40" customFormat="1">
      <c r="B7366" s="58">
        <v>41716</v>
      </c>
      <c r="C7366" s="63" t="s">
        <v>91</v>
      </c>
      <c r="D7366" s="59">
        <v>19.163222200982791</v>
      </c>
      <c r="E7366" s="59">
        <v>33.216057733100911</v>
      </c>
      <c r="F7366" s="59">
        <v>14.05283553211812</v>
      </c>
      <c r="G7366" s="45"/>
    </row>
    <row r="7367" spans="2:7" s="40" customFormat="1">
      <c r="B7367" s="58">
        <v>41716</v>
      </c>
      <c r="C7367" s="63" t="s">
        <v>92</v>
      </c>
      <c r="D7367" s="59">
        <v>16.116882350445714</v>
      </c>
      <c r="E7367" s="59">
        <v>27.85946590859399</v>
      </c>
      <c r="F7367" s="59">
        <v>11.742583558148276</v>
      </c>
      <c r="G7367" s="45"/>
    </row>
    <row r="7368" spans="2:7" s="40" customFormat="1">
      <c r="B7368" s="58">
        <v>41716</v>
      </c>
      <c r="C7368" s="63" t="s">
        <v>93</v>
      </c>
      <c r="D7368" s="59">
        <v>17.971815258942371</v>
      </c>
      <c r="E7368" s="59">
        <v>37.117384359418665</v>
      </c>
      <c r="F7368" s="59">
        <v>19.145569100476294</v>
      </c>
      <c r="G7368" s="45"/>
    </row>
    <row r="7369" spans="2:7" s="40" customFormat="1">
      <c r="B7369" s="58">
        <v>41716</v>
      </c>
      <c r="C7369" s="63" t="s">
        <v>94</v>
      </c>
      <c r="D7369" s="59">
        <v>16.172774633655735</v>
      </c>
      <c r="E7369" s="59">
        <v>29.733863405842914</v>
      </c>
      <c r="F7369" s="59">
        <v>13.56108877218718</v>
      </c>
      <c r="G7369" s="45"/>
    </row>
    <row r="7370" spans="2:7" s="40" customFormat="1">
      <c r="B7370" s="58">
        <v>41716</v>
      </c>
      <c r="C7370" s="63" t="s">
        <v>95</v>
      </c>
      <c r="D7370" s="59">
        <v>14.793164041725246</v>
      </c>
      <c r="E7370" s="59">
        <v>29.570040495383008</v>
      </c>
      <c r="F7370" s="59">
        <v>14.776876453657762</v>
      </c>
      <c r="G7370" s="45"/>
    </row>
    <row r="7371" spans="2:7" s="40" customFormat="1">
      <c r="B7371" s="58">
        <v>41716</v>
      </c>
      <c r="C7371" s="63" t="s">
        <v>96</v>
      </c>
      <c r="D7371" s="59">
        <v>14.826602764163258</v>
      </c>
      <c r="E7371" s="59">
        <v>31.96994272376163</v>
      </c>
      <c r="F7371" s="59">
        <v>17.143339959598372</v>
      </c>
      <c r="G7371" s="45"/>
    </row>
    <row r="7372" spans="2:7" s="40" customFormat="1">
      <c r="B7372" s="58">
        <v>41716</v>
      </c>
      <c r="C7372" s="63" t="s">
        <v>97</v>
      </c>
      <c r="D7372" s="59">
        <v>21.715976533125705</v>
      </c>
      <c r="E7372" s="59">
        <v>40.658847186996638</v>
      </c>
      <c r="F7372" s="59">
        <v>18.942870653870933</v>
      </c>
      <c r="G7372" s="45"/>
    </row>
    <row r="7373" spans="2:7" s="40" customFormat="1">
      <c r="B7373" s="58">
        <v>41716</v>
      </c>
      <c r="C7373" s="63" t="s">
        <v>98</v>
      </c>
      <c r="D7373" s="59">
        <v>16.593704369411888</v>
      </c>
      <c r="E7373" s="59">
        <v>28.760799191233478</v>
      </c>
      <c r="F7373" s="59">
        <v>12.167094821821589</v>
      </c>
      <c r="G7373" s="45"/>
    </row>
    <row r="7374" spans="2:7" s="40" customFormat="1">
      <c r="B7374" s="58">
        <v>41716</v>
      </c>
      <c r="C7374" s="63" t="s">
        <v>99</v>
      </c>
      <c r="D7374" s="59">
        <v>30.549414493960843</v>
      </c>
      <c r="E7374" s="59">
        <v>56.810411932367366</v>
      </c>
      <c r="F7374" s="59">
        <v>26.260997438406523</v>
      </c>
      <c r="G7374" s="45"/>
    </row>
    <row r="7375" spans="2:7" s="40" customFormat="1">
      <c r="B7375" s="58">
        <v>41716</v>
      </c>
      <c r="C7375" s="63" t="s">
        <v>100</v>
      </c>
      <c r="D7375" s="59">
        <v>23.914513369076488</v>
      </c>
      <c r="E7375" s="59">
        <v>45.744953751223719</v>
      </c>
      <c r="F7375" s="59">
        <v>21.830440382147231</v>
      </c>
      <c r="G7375" s="45"/>
    </row>
    <row r="7376" spans="2:7" s="40" customFormat="1">
      <c r="B7376" s="58">
        <v>41716</v>
      </c>
      <c r="C7376" s="63" t="s">
        <v>101</v>
      </c>
      <c r="D7376" s="59">
        <v>22.700507656984062</v>
      </c>
      <c r="E7376" s="59">
        <v>45.417035502673912</v>
      </c>
      <c r="F7376" s="59">
        <v>22.71652784568985</v>
      </c>
      <c r="G7376" s="45"/>
    </row>
    <row r="7377" spans="2:7" s="40" customFormat="1">
      <c r="B7377" s="58">
        <v>41716</v>
      </c>
      <c r="C7377" s="63" t="s">
        <v>102</v>
      </c>
      <c r="D7377" s="59">
        <v>35.133547042920476</v>
      </c>
      <c r="E7377" s="59">
        <v>62.598799928774042</v>
      </c>
      <c r="F7377" s="59">
        <v>27.465252885853566</v>
      </c>
      <c r="G7377" s="45"/>
    </row>
    <row r="7378" spans="2:7" s="40" customFormat="1">
      <c r="B7378" s="58">
        <v>41716</v>
      </c>
      <c r="C7378" s="63" t="s">
        <v>103</v>
      </c>
      <c r="D7378" s="59">
        <v>23.595854412762378</v>
      </c>
      <c r="E7378" s="59">
        <v>46.426696498733328</v>
      </c>
      <c r="F7378" s="59">
        <v>22.83084208597095</v>
      </c>
      <c r="G7378" s="45"/>
    </row>
    <row r="7379" spans="2:7" s="40" customFormat="1">
      <c r="B7379" s="58">
        <v>41716</v>
      </c>
      <c r="C7379" s="63" t="s">
        <v>104</v>
      </c>
      <c r="D7379" s="59">
        <v>15.635212999445555</v>
      </c>
      <c r="E7379" s="59">
        <v>28.82953923727344</v>
      </c>
      <c r="F7379" s="59">
        <v>13.194326237827886</v>
      </c>
      <c r="G7379" s="45"/>
    </row>
    <row r="7380" spans="2:7" s="40" customFormat="1">
      <c r="B7380" s="58">
        <v>41716</v>
      </c>
      <c r="C7380" s="63" t="s">
        <v>105</v>
      </c>
      <c r="D7380" s="59">
        <v>18.252517143120485</v>
      </c>
      <c r="E7380" s="59">
        <v>32.259838860781471</v>
      </c>
      <c r="F7380" s="59">
        <v>14.007321717660986</v>
      </c>
      <c r="G7380" s="45"/>
    </row>
    <row r="7381" spans="2:7" s="40" customFormat="1">
      <c r="B7381" s="58">
        <v>41716</v>
      </c>
      <c r="C7381" s="63" t="s">
        <v>106</v>
      </c>
      <c r="D7381" s="59">
        <v>15.415041287661479</v>
      </c>
      <c r="E7381" s="59">
        <v>26.8142646870546</v>
      </c>
      <c r="F7381" s="59">
        <v>11.39922339939312</v>
      </c>
      <c r="G7381" s="45"/>
    </row>
    <row r="7382" spans="2:7" s="40" customFormat="1">
      <c r="B7382" s="58">
        <v>41716</v>
      </c>
      <c r="C7382" s="63" t="s">
        <v>107</v>
      </c>
      <c r="D7382" s="59">
        <v>16.939242912962023</v>
      </c>
      <c r="E7382" s="59">
        <v>32.830784936301143</v>
      </c>
      <c r="F7382" s="59">
        <v>15.89154202333912</v>
      </c>
      <c r="G7382" s="45"/>
    </row>
    <row r="7383" spans="2:7" s="40" customFormat="1">
      <c r="B7383" s="58">
        <v>41716</v>
      </c>
      <c r="C7383" s="63" t="s">
        <v>108</v>
      </c>
      <c r="D7383" s="59">
        <v>15.647604072599563</v>
      </c>
      <c r="E7383" s="59">
        <v>28.99591589536335</v>
      </c>
      <c r="F7383" s="59">
        <v>13.348311822763787</v>
      </c>
      <c r="G7383" s="45"/>
    </row>
    <row r="7384" spans="2:7" s="40" customFormat="1">
      <c r="B7384" s="58">
        <v>41716</v>
      </c>
      <c r="C7384" s="63" t="s">
        <v>109</v>
      </c>
      <c r="D7384" s="59">
        <v>7.1669117571725485</v>
      </c>
      <c r="E7384" s="59">
        <v>20.525431840208213</v>
      </c>
      <c r="F7384" s="59">
        <v>13.358520083035664</v>
      </c>
      <c r="G7384" s="45"/>
    </row>
    <row r="7385" spans="2:7" s="40" customFormat="1">
      <c r="B7385" s="58">
        <v>41716</v>
      </c>
      <c r="C7385" s="63" t="s">
        <v>110</v>
      </c>
      <c r="D7385" s="59">
        <v>12.545126749412461</v>
      </c>
      <c r="E7385" s="59">
        <v>23.692874252486391</v>
      </c>
      <c r="F7385" s="59">
        <v>11.14774750307393</v>
      </c>
      <c r="G7385" s="45"/>
    </row>
    <row r="7386" spans="2:7" s="40" customFormat="1">
      <c r="B7386" s="58">
        <v>41716</v>
      </c>
      <c r="C7386" s="63" t="s">
        <v>111</v>
      </c>
      <c r="D7386" s="59">
        <v>10.325657003313673</v>
      </c>
      <c r="E7386" s="59">
        <v>16.646669900830442</v>
      </c>
      <c r="F7386" s="59">
        <v>6.3210128975167699</v>
      </c>
      <c r="G7386" s="45"/>
    </row>
    <row r="7387" spans="2:7" s="40" customFormat="1">
      <c r="B7387" s="58">
        <v>41716</v>
      </c>
      <c r="C7387" s="63" t="s">
        <v>112</v>
      </c>
      <c r="D7387" s="59">
        <v>10.800759601575843</v>
      </c>
      <c r="E7387" s="59">
        <v>20.088133809498462</v>
      </c>
      <c r="F7387" s="59">
        <v>9.2873742079226194</v>
      </c>
      <c r="G7387" s="45"/>
    </row>
    <row r="7388" spans="2:7" s="40" customFormat="1">
      <c r="B7388" s="58">
        <v>41716</v>
      </c>
      <c r="C7388" s="63" t="s">
        <v>113</v>
      </c>
      <c r="D7388" s="59">
        <v>5.8201666680960704</v>
      </c>
      <c r="E7388" s="59">
        <v>11.047021352633656</v>
      </c>
      <c r="F7388" s="59">
        <v>5.2268546845375861</v>
      </c>
      <c r="G7388" s="45"/>
    </row>
    <row r="7389" spans="2:7" s="40" customFormat="1">
      <c r="B7389" s="58">
        <v>41716</v>
      </c>
      <c r="C7389" s="63" t="s">
        <v>114</v>
      </c>
      <c r="D7389" s="59">
        <v>9.7188938616034601</v>
      </c>
      <c r="E7389" s="59">
        <v>18.806564960029203</v>
      </c>
      <c r="F7389" s="59">
        <v>9.0876710984257425</v>
      </c>
      <c r="G7389" s="45"/>
    </row>
    <row r="7390" spans="2:7" s="40" customFormat="1">
      <c r="B7390" s="58">
        <v>41716</v>
      </c>
      <c r="C7390" s="63" t="s">
        <v>115</v>
      </c>
      <c r="D7390" s="59">
        <v>6.218017252936213</v>
      </c>
      <c r="E7390" s="59">
        <v>11.430995052393436</v>
      </c>
      <c r="F7390" s="59">
        <v>5.2129777994572235</v>
      </c>
      <c r="G7390" s="45"/>
    </row>
    <row r="7391" spans="2:7" s="40" customFormat="1">
      <c r="B7391" s="58">
        <v>41716</v>
      </c>
      <c r="C7391" s="63" t="s">
        <v>116</v>
      </c>
      <c r="D7391" s="59">
        <v>13.043759599550645</v>
      </c>
      <c r="E7391" s="59">
        <v>22.588388751497032</v>
      </c>
      <c r="F7391" s="59">
        <v>9.5446291519463866</v>
      </c>
      <c r="G7391" s="45"/>
    </row>
    <row r="7392" spans="2:7" s="40" customFormat="1">
      <c r="B7392" s="58">
        <v>41716</v>
      </c>
      <c r="C7392" s="63" t="s">
        <v>117</v>
      </c>
      <c r="D7392" s="59">
        <v>8.8469742829171505</v>
      </c>
      <c r="E7392" s="59">
        <v>14.116617841751895</v>
      </c>
      <c r="F7392" s="59">
        <v>5.2696435588347441</v>
      </c>
      <c r="G7392" s="45"/>
    </row>
    <row r="7393" spans="2:7" s="40" customFormat="1">
      <c r="B7393" s="58">
        <v>41716</v>
      </c>
      <c r="C7393" s="63" t="s">
        <v>118</v>
      </c>
      <c r="D7393" s="59">
        <v>7.974598128166841</v>
      </c>
      <c r="E7393" s="59">
        <v>14.610076074281613</v>
      </c>
      <c r="F7393" s="59">
        <v>6.6354779461147722</v>
      </c>
      <c r="G7393" s="45"/>
    </row>
    <row r="7394" spans="2:7" s="40" customFormat="1">
      <c r="B7394" s="58">
        <v>41716</v>
      </c>
      <c r="C7394" s="63" t="s">
        <v>119</v>
      </c>
      <c r="D7394" s="59">
        <v>9.6647143337534427</v>
      </c>
      <c r="E7394" s="59">
        <v>16.232481602430681</v>
      </c>
      <c r="F7394" s="59">
        <v>6.5677672686772386</v>
      </c>
      <c r="G7394" s="45"/>
    </row>
    <row r="7395" spans="2:7" s="40" customFormat="1">
      <c r="B7395" s="58">
        <v>41716</v>
      </c>
      <c r="C7395" s="63" t="s">
        <v>120</v>
      </c>
      <c r="D7395" s="59">
        <v>8.8254550605451456</v>
      </c>
      <c r="E7395" s="59">
        <v>16.210841800640694</v>
      </c>
      <c r="F7395" s="59">
        <v>7.385386740095548</v>
      </c>
      <c r="G7395" s="45"/>
    </row>
    <row r="7396" spans="2:7" s="40" customFormat="1">
      <c r="B7396" s="58">
        <v>41716</v>
      </c>
      <c r="C7396" s="63" t="s">
        <v>121</v>
      </c>
      <c r="D7396" s="59">
        <v>4.8049507991117117</v>
      </c>
      <c r="E7396" s="59">
        <v>7.3328203307357906</v>
      </c>
      <c r="F7396" s="59">
        <v>2.5278695316240789</v>
      </c>
      <c r="G7396" s="45"/>
    </row>
    <row r="7397" spans="2:7" s="40" customFormat="1">
      <c r="B7397" s="58">
        <v>41716</v>
      </c>
      <c r="C7397" s="63" t="s">
        <v>122</v>
      </c>
      <c r="D7397" s="59">
        <v>13.884950156182949</v>
      </c>
      <c r="E7397" s="59">
        <v>19.29146132318893</v>
      </c>
      <c r="F7397" s="59">
        <v>5.4065111670059807</v>
      </c>
      <c r="G7397" s="45"/>
    </row>
    <row r="7398" spans="2:7" s="40" customFormat="1">
      <c r="B7398" s="58">
        <v>41716</v>
      </c>
      <c r="C7398" s="63" t="s">
        <v>123</v>
      </c>
      <c r="D7398" s="59">
        <v>9.4114816817073557</v>
      </c>
      <c r="E7398" s="59">
        <v>12.364287383032902</v>
      </c>
      <c r="F7398" s="59">
        <v>2.9528057013255467</v>
      </c>
      <c r="G7398" s="45"/>
    </row>
    <row r="7399" spans="2:7" s="40" customFormat="1">
      <c r="B7399" s="58">
        <v>41716</v>
      </c>
      <c r="C7399" s="63" t="s">
        <v>124</v>
      </c>
      <c r="D7399" s="59">
        <v>6.0866645055521698</v>
      </c>
      <c r="E7399" s="59">
        <v>9.591258066244496</v>
      </c>
      <c r="F7399" s="59">
        <v>3.5045935606923262</v>
      </c>
      <c r="G7399" s="45"/>
    </row>
    <row r="7400" spans="2:7" s="40" customFormat="1">
      <c r="B7400" s="58">
        <v>41716</v>
      </c>
      <c r="C7400" s="63" t="s">
        <v>125</v>
      </c>
      <c r="D7400" s="59">
        <v>5.1367694855718327</v>
      </c>
      <c r="E7400" s="59">
        <v>8.495261622495125</v>
      </c>
      <c r="F7400" s="59">
        <v>3.3584921369232923</v>
      </c>
      <c r="G7400" s="45"/>
    </row>
    <row r="7401" spans="2:7" s="40" customFormat="1">
      <c r="B7401" s="58">
        <v>41717</v>
      </c>
      <c r="C7401" s="75">
        <v>0</v>
      </c>
      <c r="D7401" s="59">
        <v>1.3919288223964963</v>
      </c>
      <c r="E7401" s="59">
        <v>2.3348672361286598</v>
      </c>
      <c r="F7401" s="59">
        <v>0.94293841373216347</v>
      </c>
      <c r="G7401" s="45"/>
    </row>
    <row r="7402" spans="2:7" s="40" customFormat="1">
      <c r="B7402" s="58">
        <v>41717</v>
      </c>
      <c r="C7402" s="63" t="s">
        <v>31</v>
      </c>
      <c r="D7402" s="59">
        <v>5.9434432003741202</v>
      </c>
      <c r="E7402" s="59">
        <v>7.9145698626354584</v>
      </c>
      <c r="F7402" s="59">
        <v>1.9711266622613381</v>
      </c>
      <c r="G7402" s="45"/>
    </row>
    <row r="7403" spans="2:7" s="40" customFormat="1">
      <c r="B7403" s="58">
        <v>41717</v>
      </c>
      <c r="C7403" s="63" t="s">
        <v>32</v>
      </c>
      <c r="D7403" s="59">
        <v>5.9546188004401248</v>
      </c>
      <c r="E7403" s="59">
        <v>11.543194736183375</v>
      </c>
      <c r="F7403" s="59">
        <v>5.5885759357432505</v>
      </c>
      <c r="G7403" s="45"/>
    </row>
    <row r="7404" spans="2:7" s="40" customFormat="1">
      <c r="B7404" s="58">
        <v>41717</v>
      </c>
      <c r="C7404" s="63" t="s">
        <v>33</v>
      </c>
      <c r="D7404" s="59">
        <v>2.9387063651410492</v>
      </c>
      <c r="E7404" s="59">
        <v>8.3643023034152009</v>
      </c>
      <c r="F7404" s="59">
        <v>5.4255959382741512</v>
      </c>
      <c r="G7404" s="45"/>
    </row>
    <row r="7405" spans="2:7" s="40" customFormat="1">
      <c r="B7405" s="58">
        <v>41717</v>
      </c>
      <c r="C7405" s="63" t="s">
        <v>34</v>
      </c>
      <c r="D7405" s="59">
        <v>5.3803790866079204</v>
      </c>
      <c r="E7405" s="59">
        <v>9.3072291040446604</v>
      </c>
      <c r="F7405" s="59">
        <v>3.92685001743674</v>
      </c>
      <c r="G7405" s="45"/>
    </row>
    <row r="7406" spans="2:7" s="40" customFormat="1">
      <c r="B7406" s="58">
        <v>41717</v>
      </c>
      <c r="C7406" s="63" t="s">
        <v>35</v>
      </c>
      <c r="D7406" s="59">
        <v>7.126117628972545</v>
      </c>
      <c r="E7406" s="59">
        <v>11.609571905033338</v>
      </c>
      <c r="F7406" s="59">
        <v>4.4834542760607929</v>
      </c>
      <c r="G7406" s="45"/>
    </row>
    <row r="7407" spans="2:7" s="40" customFormat="1">
      <c r="B7407" s="58">
        <v>41717</v>
      </c>
      <c r="C7407" s="63" t="s">
        <v>36</v>
      </c>
      <c r="D7407" s="59">
        <v>2.8505084679730182</v>
      </c>
      <c r="E7407" s="59">
        <v>4.856590690807213</v>
      </c>
      <c r="F7407" s="59">
        <v>2.0060822228341948</v>
      </c>
      <c r="G7407" s="45"/>
    </row>
    <row r="7408" spans="2:7" s="40" customFormat="1">
      <c r="B7408" s="58">
        <v>41717</v>
      </c>
      <c r="C7408" s="63" t="s">
        <v>37</v>
      </c>
      <c r="D7408" s="59">
        <v>6.5076963639003242</v>
      </c>
      <c r="E7408" s="59">
        <v>10.99603822633369</v>
      </c>
      <c r="F7408" s="59">
        <v>4.4883418624333657</v>
      </c>
      <c r="G7408" s="45"/>
    </row>
    <row r="7409" spans="2:7" s="40" customFormat="1">
      <c r="B7409" s="58">
        <v>41717</v>
      </c>
      <c r="C7409" s="63" t="s">
        <v>38</v>
      </c>
      <c r="D7409" s="59">
        <v>8.2646209804429525</v>
      </c>
      <c r="E7409" s="59">
        <v>12.114489473443051</v>
      </c>
      <c r="F7409" s="59">
        <v>3.8498684930000984</v>
      </c>
      <c r="G7409" s="45"/>
    </row>
    <row r="7410" spans="2:7" s="40" customFormat="1">
      <c r="B7410" s="58">
        <v>41717</v>
      </c>
      <c r="C7410" s="63" t="s">
        <v>39</v>
      </c>
      <c r="D7410" s="59">
        <v>8.2206022540349366</v>
      </c>
      <c r="E7410" s="59">
        <v>14.307405344991793</v>
      </c>
      <c r="F7410" s="59">
        <v>6.086803090956856</v>
      </c>
      <c r="G7410" s="45"/>
    </row>
    <row r="7411" spans="2:7" s="40" customFormat="1">
      <c r="B7411" s="58">
        <v>41717</v>
      </c>
      <c r="C7411" s="63" t="s">
        <v>40</v>
      </c>
      <c r="D7411" s="59">
        <v>7.6351593265687292</v>
      </c>
      <c r="E7411" s="59">
        <v>13.331882437752352</v>
      </c>
      <c r="F7411" s="59">
        <v>5.6967231111836227</v>
      </c>
      <c r="G7411" s="45"/>
    </row>
    <row r="7412" spans="2:7" s="40" customFormat="1">
      <c r="B7412" s="58">
        <v>41717</v>
      </c>
      <c r="C7412" s="63" t="s">
        <v>41</v>
      </c>
      <c r="D7412" s="59">
        <v>4.077329216707458</v>
      </c>
      <c r="E7412" s="59">
        <v>9.9004100256543204</v>
      </c>
      <c r="F7412" s="59">
        <v>5.8230808089468624</v>
      </c>
      <c r="G7412" s="45"/>
    </row>
    <row r="7413" spans="2:7" s="40" customFormat="1">
      <c r="B7413" s="58">
        <v>41717</v>
      </c>
      <c r="C7413" s="63" t="s">
        <v>42</v>
      </c>
      <c r="D7413" s="59">
        <v>1.7458858940766242</v>
      </c>
      <c r="E7413" s="59">
        <v>7.3240183524357985</v>
      </c>
      <c r="F7413" s="59">
        <v>5.5781324583591747</v>
      </c>
      <c r="G7413" s="45"/>
    </row>
    <row r="7414" spans="2:7" s="40" customFormat="1">
      <c r="B7414" s="58">
        <v>41717</v>
      </c>
      <c r="C7414" s="63" t="s">
        <v>43</v>
      </c>
      <c r="D7414" s="59">
        <v>3.0940416556011061</v>
      </c>
      <c r="E7414" s="59">
        <v>4.2760728815975479</v>
      </c>
      <c r="F7414" s="59">
        <v>1.1820312259964418</v>
      </c>
      <c r="G7414" s="45"/>
    </row>
    <row r="7415" spans="2:7" s="40" customFormat="1">
      <c r="B7415" s="58">
        <v>41717</v>
      </c>
      <c r="C7415" s="63" t="s">
        <v>44</v>
      </c>
      <c r="D7415" s="59">
        <v>1.5691549281565611</v>
      </c>
      <c r="E7415" s="59">
        <v>2.7740133261484092</v>
      </c>
      <c r="F7415" s="59">
        <v>1.2048583979918481</v>
      </c>
      <c r="G7415" s="45"/>
    </row>
    <row r="7416" spans="2:7" s="40" customFormat="1">
      <c r="B7416" s="58">
        <v>41717</v>
      </c>
      <c r="C7416" s="63" t="s">
        <v>45</v>
      </c>
      <c r="D7416" s="59">
        <v>1.7570493536946283</v>
      </c>
      <c r="E7416" s="59">
        <v>2.927566799218321</v>
      </c>
      <c r="F7416" s="59">
        <v>1.1705174455236926</v>
      </c>
      <c r="G7416" s="45"/>
    </row>
    <row r="7417" spans="2:7" s="40" customFormat="1">
      <c r="B7417" s="58">
        <v>41717</v>
      </c>
      <c r="C7417" s="63" t="s">
        <v>46</v>
      </c>
      <c r="D7417" s="59">
        <v>5.2270581583238709</v>
      </c>
      <c r="E7417" s="59">
        <v>8.0372422114053901</v>
      </c>
      <c r="F7417" s="59">
        <v>2.8101840530815192</v>
      </c>
      <c r="G7417" s="45"/>
    </row>
    <row r="7418" spans="2:7" s="40" customFormat="1">
      <c r="B7418" s="58">
        <v>41717</v>
      </c>
      <c r="C7418" s="63" t="s">
        <v>47</v>
      </c>
      <c r="D7418" s="59">
        <v>4.5420024953836258</v>
      </c>
      <c r="E7418" s="59">
        <v>5.8443715860366483</v>
      </c>
      <c r="F7418" s="59">
        <v>1.3023690906530225</v>
      </c>
      <c r="G7418" s="45"/>
    </row>
    <row r="7419" spans="2:7" s="40" customFormat="1">
      <c r="B7419" s="58">
        <v>41717</v>
      </c>
      <c r="C7419" s="63" t="s">
        <v>48</v>
      </c>
      <c r="D7419" s="59">
        <v>7.4817565097726773</v>
      </c>
      <c r="E7419" s="59">
        <v>8.4213043123151703</v>
      </c>
      <c r="F7419" s="59">
        <v>0.93954780254249304</v>
      </c>
      <c r="G7419" s="45"/>
    </row>
    <row r="7420" spans="2:7" s="40" customFormat="1">
      <c r="B7420" s="58">
        <v>41717</v>
      </c>
      <c r="C7420" s="63" t="s">
        <v>49</v>
      </c>
      <c r="D7420" s="59">
        <v>6.2551926148302393</v>
      </c>
      <c r="E7420" s="59">
        <v>7.1165641348959188</v>
      </c>
      <c r="F7420" s="59">
        <v>0.86137152006567952</v>
      </c>
      <c r="G7420" s="45"/>
    </row>
    <row r="7421" spans="2:7" s="40" customFormat="1">
      <c r="B7421" s="58">
        <v>41717</v>
      </c>
      <c r="C7421" s="63" t="s">
        <v>50</v>
      </c>
      <c r="D7421" s="59">
        <v>9.8361154443435215</v>
      </c>
      <c r="E7421" s="59">
        <v>13.312262934932367</v>
      </c>
      <c r="F7421" s="59">
        <v>3.4761474905888452</v>
      </c>
      <c r="G7421" s="45"/>
    </row>
    <row r="7422" spans="2:7" s="40" customFormat="1">
      <c r="B7422" s="58">
        <v>41717</v>
      </c>
      <c r="C7422" s="63" t="s">
        <v>51</v>
      </c>
      <c r="D7422" s="59">
        <v>6.7085962644804029</v>
      </c>
      <c r="E7422" s="59">
        <v>10.538143717513956</v>
      </c>
      <c r="F7422" s="59">
        <v>3.8295474530335527</v>
      </c>
      <c r="G7422" s="45"/>
    </row>
    <row r="7423" spans="2:7" s="40" customFormat="1">
      <c r="B7423" s="58">
        <v>41717</v>
      </c>
      <c r="C7423" s="63" t="s">
        <v>52</v>
      </c>
      <c r="D7423" s="59">
        <v>3.2825304869951757</v>
      </c>
      <c r="E7423" s="59">
        <v>10.187414399464158</v>
      </c>
      <c r="F7423" s="59">
        <v>6.904883912468982</v>
      </c>
      <c r="G7423" s="45"/>
    </row>
    <row r="7424" spans="2:7" s="40" customFormat="1">
      <c r="B7424" s="58">
        <v>41717</v>
      </c>
      <c r="C7424" s="63" t="s">
        <v>53</v>
      </c>
      <c r="D7424" s="59">
        <v>8.5436051102530612</v>
      </c>
      <c r="E7424" s="59">
        <v>14.014791510111964</v>
      </c>
      <c r="F7424" s="59">
        <v>5.4711863998589028</v>
      </c>
      <c r="G7424" s="45"/>
    </row>
    <row r="7425" spans="2:7" s="40" customFormat="1">
      <c r="B7425" s="58">
        <v>41717</v>
      </c>
      <c r="C7425" s="63" t="s">
        <v>54</v>
      </c>
      <c r="D7425" s="59">
        <v>20.049719878579186</v>
      </c>
      <c r="E7425" s="59">
        <v>32.405654820731421</v>
      </c>
      <c r="F7425" s="59">
        <v>12.355934942152235</v>
      </c>
      <c r="G7425" s="45"/>
    </row>
    <row r="7426" spans="2:7" s="40" customFormat="1">
      <c r="B7426" s="58">
        <v>41717</v>
      </c>
      <c r="C7426" s="63" t="s">
        <v>55</v>
      </c>
      <c r="D7426" s="59">
        <v>13.020440297592666</v>
      </c>
      <c r="E7426" s="59">
        <v>22.953032600666841</v>
      </c>
      <c r="F7426" s="59">
        <v>9.9325923030741752</v>
      </c>
      <c r="G7426" s="45"/>
    </row>
    <row r="7427" spans="2:7" s="40" customFormat="1">
      <c r="B7427" s="58">
        <v>41717</v>
      </c>
      <c r="C7427" s="63" t="s">
        <v>56</v>
      </c>
      <c r="D7427" s="59">
        <v>12.335419627708422</v>
      </c>
      <c r="E7427" s="59">
        <v>22.832796131326909</v>
      </c>
      <c r="F7427" s="59">
        <v>10.497376503618487</v>
      </c>
      <c r="G7427" s="45"/>
    </row>
    <row r="7428" spans="2:7" s="40" customFormat="1">
      <c r="B7428" s="58">
        <v>41717</v>
      </c>
      <c r="C7428" s="63" t="s">
        <v>57</v>
      </c>
      <c r="D7428" s="59">
        <v>12.799931509840588</v>
      </c>
      <c r="E7428" s="59">
        <v>21.15524844040787</v>
      </c>
      <c r="F7428" s="59">
        <v>8.3553169305672821</v>
      </c>
      <c r="G7428" s="45"/>
    </row>
    <row r="7429" spans="2:7" s="40" customFormat="1">
      <c r="B7429" s="58">
        <v>41717</v>
      </c>
      <c r="C7429" s="63" t="s">
        <v>58</v>
      </c>
      <c r="D7429" s="59">
        <v>14.977789908955371</v>
      </c>
      <c r="E7429" s="59">
        <v>29.008088183033369</v>
      </c>
      <c r="F7429" s="59">
        <v>14.030298274077998</v>
      </c>
      <c r="G7429" s="45"/>
    </row>
    <row r="7430" spans="2:7" s="40" customFormat="1">
      <c r="B7430" s="58">
        <v>41717</v>
      </c>
      <c r="C7430" s="63" t="s">
        <v>59</v>
      </c>
      <c r="D7430" s="59">
        <v>12.402540357640449</v>
      </c>
      <c r="E7430" s="59">
        <v>21.989499055987395</v>
      </c>
      <c r="F7430" s="59">
        <v>9.5869586983469457</v>
      </c>
      <c r="G7430" s="45"/>
    </row>
    <row r="7431" spans="2:7" s="40" customFormat="1">
      <c r="B7431" s="58">
        <v>41717</v>
      </c>
      <c r="C7431" s="63" t="s">
        <v>60</v>
      </c>
      <c r="D7431" s="59">
        <v>16.526022401075927</v>
      </c>
      <c r="E7431" s="59">
        <v>33.911575890500565</v>
      </c>
      <c r="F7431" s="59">
        <v>17.385553489424638</v>
      </c>
      <c r="G7431" s="45"/>
    </row>
    <row r="7432" spans="2:7" s="40" customFormat="1">
      <c r="B7432" s="58">
        <v>41717</v>
      </c>
      <c r="C7432" s="63" t="s">
        <v>61</v>
      </c>
      <c r="D7432" s="59">
        <v>26.608021757047545</v>
      </c>
      <c r="E7432" s="59">
        <v>44.397295828134553</v>
      </c>
      <c r="F7432" s="59">
        <v>17.789274071087007</v>
      </c>
      <c r="G7432" s="45"/>
    </row>
    <row r="7433" spans="2:7" s="40" customFormat="1">
      <c r="B7433" s="58">
        <v>41717</v>
      </c>
      <c r="C7433" s="63" t="s">
        <v>62</v>
      </c>
      <c r="D7433" s="59">
        <v>31.229447501661205</v>
      </c>
      <c r="E7433" s="59">
        <v>52.689798950089795</v>
      </c>
      <c r="F7433" s="59">
        <v>21.46035144842859</v>
      </c>
      <c r="G7433" s="45"/>
    </row>
    <row r="7434" spans="2:7" s="40" customFormat="1">
      <c r="B7434" s="58">
        <v>41717</v>
      </c>
      <c r="C7434" s="63" t="s">
        <v>63</v>
      </c>
      <c r="D7434" s="59">
        <v>26.918705192559663</v>
      </c>
      <c r="E7434" s="59">
        <v>50.124178794771275</v>
      </c>
      <c r="F7434" s="59">
        <v>23.205473602211612</v>
      </c>
      <c r="G7434" s="45"/>
    </row>
    <row r="7435" spans="2:7" s="40" customFormat="1">
      <c r="B7435" s="58">
        <v>41717</v>
      </c>
      <c r="C7435" s="63" t="s">
        <v>64</v>
      </c>
      <c r="D7435" s="59">
        <v>32.480024171775661</v>
      </c>
      <c r="E7435" s="59">
        <v>54.062660745719015</v>
      </c>
      <c r="F7435" s="59">
        <v>21.582636573943354</v>
      </c>
      <c r="G7435" s="45"/>
    </row>
    <row r="7436" spans="2:7" s="40" customFormat="1">
      <c r="B7436" s="58">
        <v>41717</v>
      </c>
      <c r="C7436" s="63" t="s">
        <v>65</v>
      </c>
      <c r="D7436" s="59">
        <v>25.073615053377001</v>
      </c>
      <c r="E7436" s="59">
        <v>50.125916400171278</v>
      </c>
      <c r="F7436" s="59">
        <v>25.052301346794277</v>
      </c>
      <c r="G7436" s="45"/>
    </row>
    <row r="7437" spans="2:7" s="40" customFormat="1">
      <c r="B7437" s="58">
        <v>41717</v>
      </c>
      <c r="C7437" s="63" t="s">
        <v>66</v>
      </c>
      <c r="D7437" s="59">
        <v>24.543485000288815</v>
      </c>
      <c r="E7437" s="59">
        <v>46.583907386563304</v>
      </c>
      <c r="F7437" s="59">
        <v>22.040422386274489</v>
      </c>
      <c r="G7437" s="45"/>
    </row>
    <row r="7438" spans="2:7" s="40" customFormat="1">
      <c r="B7438" s="58">
        <v>41717</v>
      </c>
      <c r="C7438" s="63" t="s">
        <v>67</v>
      </c>
      <c r="D7438" s="59">
        <v>28.900023064118383</v>
      </c>
      <c r="E7438" s="59">
        <v>57.498722603327053</v>
      </c>
      <c r="F7438" s="59">
        <v>28.59869953920867</v>
      </c>
      <c r="G7438" s="45"/>
    </row>
    <row r="7439" spans="2:7" s="40" customFormat="1">
      <c r="B7439" s="58">
        <v>41717</v>
      </c>
      <c r="C7439" s="63" t="s">
        <v>68</v>
      </c>
      <c r="D7439" s="59">
        <v>19.900979946007148</v>
      </c>
      <c r="E7439" s="59">
        <v>36.241715395739227</v>
      </c>
      <c r="F7439" s="59">
        <v>16.34073544973208</v>
      </c>
      <c r="G7439" s="45"/>
    </row>
    <row r="7440" spans="2:7" s="40" customFormat="1">
      <c r="B7440" s="58">
        <v>41717</v>
      </c>
      <c r="C7440" s="63" t="s">
        <v>69</v>
      </c>
      <c r="D7440" s="59">
        <v>26.391478848975481</v>
      </c>
      <c r="E7440" s="59">
        <v>45.478437115773943</v>
      </c>
      <c r="F7440" s="59">
        <v>19.086958266798462</v>
      </c>
      <c r="G7440" s="45"/>
    </row>
    <row r="7441" spans="2:7" s="40" customFormat="1">
      <c r="B7441" s="58">
        <v>41717</v>
      </c>
      <c r="C7441" s="63" t="s">
        <v>70</v>
      </c>
      <c r="D7441" s="59">
        <v>21.527153600509735</v>
      </c>
      <c r="E7441" s="59">
        <v>42.265184545705786</v>
      </c>
      <c r="F7441" s="59">
        <v>20.738030945196051</v>
      </c>
      <c r="G7441" s="45"/>
    </row>
    <row r="7442" spans="2:7" s="40" customFormat="1">
      <c r="B7442" s="58">
        <v>41717</v>
      </c>
      <c r="C7442" s="63" t="s">
        <v>71</v>
      </c>
      <c r="D7442" s="59">
        <v>26.425785732469496</v>
      </c>
      <c r="E7442" s="59">
        <v>48.288234313012332</v>
      </c>
      <c r="F7442" s="59">
        <v>21.862448580542836</v>
      </c>
      <c r="G7442" s="45"/>
    </row>
    <row r="7443" spans="2:7" s="40" customFormat="1">
      <c r="B7443" s="58">
        <v>41717</v>
      </c>
      <c r="C7443" s="63" t="s">
        <v>72</v>
      </c>
      <c r="D7443" s="59">
        <v>21.749221602661819</v>
      </c>
      <c r="E7443" s="59">
        <v>35.27888525805978</v>
      </c>
      <c r="F7443" s="59">
        <v>13.529663655397961</v>
      </c>
      <c r="G7443" s="45"/>
    </row>
    <row r="7444" spans="2:7" s="40" customFormat="1">
      <c r="B7444" s="58">
        <v>41717</v>
      </c>
      <c r="C7444" s="63" t="s">
        <v>73</v>
      </c>
      <c r="D7444" s="59">
        <v>16.961883182146099</v>
      </c>
      <c r="E7444" s="59">
        <v>26.942302169424565</v>
      </c>
      <c r="F7444" s="59">
        <v>9.9804189872784654</v>
      </c>
      <c r="G7444" s="45"/>
    </row>
    <row r="7445" spans="2:7" s="40" customFormat="1">
      <c r="B7445" s="58">
        <v>41717</v>
      </c>
      <c r="C7445" s="63" t="s">
        <v>74</v>
      </c>
      <c r="D7445" s="59">
        <v>16.464659576167922</v>
      </c>
      <c r="E7445" s="59">
        <v>25.143659092185597</v>
      </c>
      <c r="F7445" s="59">
        <v>8.6789995160176758</v>
      </c>
      <c r="G7445" s="45"/>
    </row>
    <row r="7446" spans="2:7" s="40" customFormat="1">
      <c r="B7446" s="58">
        <v>41717</v>
      </c>
      <c r="C7446" s="63" t="s">
        <v>75</v>
      </c>
      <c r="D7446" s="59">
        <v>8.7245776154371395</v>
      </c>
      <c r="E7446" s="59">
        <v>19.362708274388904</v>
      </c>
      <c r="F7446" s="59">
        <v>10.638130658951765</v>
      </c>
      <c r="G7446" s="45"/>
    </row>
    <row r="7447" spans="2:7" s="40" customFormat="1">
      <c r="B7447" s="58">
        <v>41717</v>
      </c>
      <c r="C7447" s="63" t="s">
        <v>76</v>
      </c>
      <c r="D7447" s="59">
        <v>16.741818591962023</v>
      </c>
      <c r="E7447" s="59">
        <v>28.720934117243544</v>
      </c>
      <c r="F7447" s="59">
        <v>11.979115525281522</v>
      </c>
      <c r="G7447" s="45"/>
    </row>
    <row r="7448" spans="2:7" s="40" customFormat="1">
      <c r="B7448" s="58">
        <v>41717</v>
      </c>
      <c r="C7448" s="63" t="s">
        <v>77</v>
      </c>
      <c r="D7448" s="59">
        <v>16.874877905458071</v>
      </c>
      <c r="E7448" s="59">
        <v>31.409266354322007</v>
      </c>
      <c r="F7448" s="59">
        <v>14.534388448863936</v>
      </c>
      <c r="G7448" s="45"/>
    </row>
    <row r="7449" spans="2:7" s="40" customFormat="1">
      <c r="B7449" s="58">
        <v>41717</v>
      </c>
      <c r="C7449" s="63" t="s">
        <v>78</v>
      </c>
      <c r="D7449" s="59">
        <v>12.728310997954582</v>
      </c>
      <c r="E7449" s="59">
        <v>23.379080150976609</v>
      </c>
      <c r="F7449" s="59">
        <v>10.650769153022027</v>
      </c>
      <c r="G7449" s="45"/>
    </row>
    <row r="7450" spans="2:7" s="40" customFormat="1">
      <c r="B7450" s="58">
        <v>41717</v>
      </c>
      <c r="C7450" s="63" t="s">
        <v>79</v>
      </c>
      <c r="D7450" s="59">
        <v>10.174021018163662</v>
      </c>
      <c r="E7450" s="59">
        <v>23.884157411786319</v>
      </c>
      <c r="F7450" s="59">
        <v>13.710136393622657</v>
      </c>
      <c r="G7450" s="45"/>
    </row>
    <row r="7451" spans="2:7" s="40" customFormat="1">
      <c r="B7451" s="58">
        <v>41717</v>
      </c>
      <c r="C7451" s="63" t="s">
        <v>80</v>
      </c>
      <c r="D7451" s="59">
        <v>12.938979158824658</v>
      </c>
      <c r="E7451" s="59">
        <v>24.103997751456191</v>
      </c>
      <c r="F7451" s="59">
        <v>11.165018592631533</v>
      </c>
      <c r="G7451" s="45"/>
    </row>
    <row r="7452" spans="2:7" s="40" customFormat="1">
      <c r="B7452" s="58">
        <v>41717</v>
      </c>
      <c r="C7452" s="63" t="s">
        <v>81</v>
      </c>
      <c r="D7452" s="59">
        <v>13.481158210090854</v>
      </c>
      <c r="E7452" s="59">
        <v>24.707848672225847</v>
      </c>
      <c r="F7452" s="59">
        <v>11.226690462134993</v>
      </c>
      <c r="G7452" s="45"/>
    </row>
    <row r="7453" spans="2:7" s="40" customFormat="1">
      <c r="B7453" s="58">
        <v>41717</v>
      </c>
      <c r="C7453" s="63" t="s">
        <v>82</v>
      </c>
      <c r="D7453" s="59">
        <v>14.443619030457203</v>
      </c>
      <c r="E7453" s="59">
        <v>26.441805989284855</v>
      </c>
      <c r="F7453" s="59">
        <v>11.998186958827652</v>
      </c>
      <c r="G7453" s="45"/>
    </row>
    <row r="7454" spans="2:7" s="40" customFormat="1">
      <c r="B7454" s="58">
        <v>41717</v>
      </c>
      <c r="C7454" s="63" t="s">
        <v>83</v>
      </c>
      <c r="D7454" s="59">
        <v>18.447530710926646</v>
      </c>
      <c r="E7454" s="59">
        <v>35.52699225389965</v>
      </c>
      <c r="F7454" s="59">
        <v>17.079461542973004</v>
      </c>
      <c r="G7454" s="45"/>
    </row>
    <row r="7455" spans="2:7" s="40" customFormat="1">
      <c r="B7455" s="58">
        <v>41717</v>
      </c>
      <c r="C7455" s="63" t="s">
        <v>84</v>
      </c>
      <c r="D7455" s="59">
        <v>17.640554437116357</v>
      </c>
      <c r="E7455" s="59">
        <v>35.220389479479827</v>
      </c>
      <c r="F7455" s="59">
        <v>17.57983504236347</v>
      </c>
      <c r="G7455" s="45"/>
    </row>
    <row r="7456" spans="2:7" s="40" customFormat="1">
      <c r="B7456" s="58">
        <v>41717</v>
      </c>
      <c r="C7456" s="63" t="s">
        <v>85</v>
      </c>
      <c r="D7456" s="59"/>
      <c r="E7456" s="59"/>
      <c r="F7456" s="59"/>
      <c r="G7456" s="45" t="s">
        <v>21</v>
      </c>
    </row>
    <row r="7457" spans="2:7" s="40" customFormat="1">
      <c r="B7457" s="58">
        <v>41717</v>
      </c>
      <c r="C7457" s="63" t="s">
        <v>86</v>
      </c>
      <c r="D7457" s="59"/>
      <c r="E7457" s="59"/>
      <c r="F7457" s="59"/>
      <c r="G7457" s="45"/>
    </row>
    <row r="7458" spans="2:7" s="40" customFormat="1">
      <c r="B7458" s="58">
        <v>41717</v>
      </c>
      <c r="C7458" s="63" t="s">
        <v>87</v>
      </c>
      <c r="D7458" s="59"/>
      <c r="E7458" s="59"/>
      <c r="F7458" s="59"/>
      <c r="G7458" s="45"/>
    </row>
    <row r="7459" spans="2:7" s="40" customFormat="1">
      <c r="B7459" s="58">
        <v>41717</v>
      </c>
      <c r="C7459" s="63" t="s">
        <v>88</v>
      </c>
      <c r="D7459" s="59">
        <v>9.9760376816795944</v>
      </c>
      <c r="E7459" s="59">
        <v>18.98170523348913</v>
      </c>
      <c r="F7459" s="59">
        <v>9.0056675518095357</v>
      </c>
      <c r="G7459" s="45"/>
    </row>
    <row r="7460" spans="2:7" s="40" customFormat="1">
      <c r="B7460" s="58">
        <v>41717</v>
      </c>
      <c r="C7460" s="63" t="s">
        <v>89</v>
      </c>
      <c r="D7460" s="59">
        <v>12.575363807764532</v>
      </c>
      <c r="E7460" s="59">
        <v>22.28486493305024</v>
      </c>
      <c r="F7460" s="59">
        <v>9.7095011252857084</v>
      </c>
      <c r="G7460" s="45"/>
    </row>
    <row r="7461" spans="2:7" s="40" customFormat="1">
      <c r="B7461" s="58">
        <v>41717</v>
      </c>
      <c r="C7461" s="63" t="s">
        <v>90</v>
      </c>
      <c r="D7461" s="59">
        <v>11.347913171776087</v>
      </c>
      <c r="E7461" s="59">
        <v>23.382691143262612</v>
      </c>
      <c r="F7461" s="59">
        <v>12.034777971486525</v>
      </c>
      <c r="G7461" s="45"/>
    </row>
    <row r="7462" spans="2:7" s="40" customFormat="1">
      <c r="B7462" s="58">
        <v>41717</v>
      </c>
      <c r="C7462" s="63" t="s">
        <v>91</v>
      </c>
      <c r="D7462" s="59">
        <v>13.350098290552808</v>
      </c>
      <c r="E7462" s="59">
        <v>23.207714630671706</v>
      </c>
      <c r="F7462" s="59">
        <v>9.8576163401188985</v>
      </c>
      <c r="G7462" s="45"/>
    </row>
    <row r="7463" spans="2:7" s="40" customFormat="1">
      <c r="B7463" s="58">
        <v>41717</v>
      </c>
      <c r="C7463" s="63" t="s">
        <v>92</v>
      </c>
      <c r="D7463" s="59">
        <v>11.381542317478097</v>
      </c>
      <c r="E7463" s="59">
        <v>18.928755582439159</v>
      </c>
      <c r="F7463" s="59">
        <v>7.5472132649610622</v>
      </c>
      <c r="G7463" s="45"/>
    </row>
    <row r="7464" spans="2:7" s="40" customFormat="1">
      <c r="B7464" s="58">
        <v>41717</v>
      </c>
      <c r="C7464" s="63" t="s">
        <v>93</v>
      </c>
      <c r="D7464" s="59">
        <v>17.575924944878327</v>
      </c>
      <c r="E7464" s="59">
        <v>24.8000389568858</v>
      </c>
      <c r="F7464" s="59">
        <v>7.2241140120074725</v>
      </c>
      <c r="G7464" s="45"/>
    </row>
    <row r="7465" spans="2:7" s="40" customFormat="1">
      <c r="B7465" s="58">
        <v>41717</v>
      </c>
      <c r="C7465" s="63" t="s">
        <v>94</v>
      </c>
      <c r="D7465" s="59">
        <v>16.514394278675944</v>
      </c>
      <c r="E7465" s="59">
        <v>27.214888810224416</v>
      </c>
      <c r="F7465" s="59">
        <v>10.700494531548472</v>
      </c>
      <c r="G7465" s="45"/>
    </row>
    <row r="7466" spans="2:7" s="40" customFormat="1">
      <c r="B7466" s="58">
        <v>41717</v>
      </c>
      <c r="C7466" s="63" t="s">
        <v>95</v>
      </c>
      <c r="D7466" s="59">
        <v>13.472825311180848</v>
      </c>
      <c r="E7466" s="59">
        <v>26.3705758536179</v>
      </c>
      <c r="F7466" s="59">
        <v>12.897750542437052</v>
      </c>
      <c r="G7466" s="45"/>
    </row>
    <row r="7467" spans="2:7" s="40" customFormat="1">
      <c r="B7467" s="58">
        <v>41717</v>
      </c>
      <c r="C7467" s="63" t="s">
        <v>96</v>
      </c>
      <c r="D7467" s="59">
        <v>11.327130290180076</v>
      </c>
      <c r="E7467" s="59">
        <v>18.392925683773466</v>
      </c>
      <c r="F7467" s="59">
        <v>7.0657953935933904</v>
      </c>
      <c r="G7467" s="45"/>
    </row>
    <row r="7468" spans="2:7" s="40" customFormat="1">
      <c r="B7468" s="58">
        <v>41717</v>
      </c>
      <c r="C7468" s="63" t="s">
        <v>97</v>
      </c>
      <c r="D7468" s="59">
        <v>15.884843045381714</v>
      </c>
      <c r="E7468" s="59">
        <v>34.569915209530201</v>
      </c>
      <c r="F7468" s="59">
        <v>18.685072164148487</v>
      </c>
      <c r="G7468" s="45"/>
    </row>
    <row r="7469" spans="2:7" s="40" customFormat="1">
      <c r="B7469" s="58">
        <v>41717</v>
      </c>
      <c r="C7469" s="63" t="s">
        <v>98</v>
      </c>
      <c r="D7469" s="59">
        <v>13.197068786498747</v>
      </c>
      <c r="E7469" s="59">
        <v>28.380970323463746</v>
      </c>
      <c r="F7469" s="59">
        <v>15.183901536964999</v>
      </c>
      <c r="G7469" s="45"/>
    </row>
    <row r="7470" spans="2:7" s="40" customFormat="1">
      <c r="B7470" s="58">
        <v>41717</v>
      </c>
      <c r="C7470" s="63" t="s">
        <v>99</v>
      </c>
      <c r="D7470" s="59">
        <v>22.699847602808163</v>
      </c>
      <c r="E7470" s="59">
        <v>43.362739036928176</v>
      </c>
      <c r="F7470" s="59">
        <v>20.662891434120013</v>
      </c>
      <c r="G7470" s="45"/>
    </row>
    <row r="7471" spans="2:7" s="40" customFormat="1">
      <c r="B7471" s="58">
        <v>41717</v>
      </c>
      <c r="C7471" s="63" t="s">
        <v>100</v>
      </c>
      <c r="D7471" s="59">
        <v>30.62105990506701</v>
      </c>
      <c r="E7471" s="59">
        <v>52.901461865289711</v>
      </c>
      <c r="F7471" s="59">
        <v>22.280401960222701</v>
      </c>
      <c r="G7471" s="45"/>
    </row>
    <row r="7472" spans="2:7" s="40" customFormat="1">
      <c r="B7472" s="58">
        <v>41717</v>
      </c>
      <c r="C7472" s="63" t="s">
        <v>101</v>
      </c>
      <c r="D7472" s="59">
        <v>17.61188109933433</v>
      </c>
      <c r="E7472" s="59">
        <v>35.330726631810769</v>
      </c>
      <c r="F7472" s="59">
        <v>17.71884553247644</v>
      </c>
      <c r="G7472" s="45"/>
    </row>
    <row r="7473" spans="2:7" s="40" customFormat="1">
      <c r="B7473" s="58">
        <v>41717</v>
      </c>
      <c r="C7473" s="63" t="s">
        <v>102</v>
      </c>
      <c r="D7473" s="59">
        <v>18.707460500072724</v>
      </c>
      <c r="E7473" s="59">
        <v>42.411112809383717</v>
      </c>
      <c r="F7473" s="59">
        <v>23.703652309310993</v>
      </c>
      <c r="G7473" s="45"/>
    </row>
    <row r="7474" spans="2:7" s="40" customFormat="1">
      <c r="B7474" s="58">
        <v>41717</v>
      </c>
      <c r="C7474" s="63" t="s">
        <v>103</v>
      </c>
      <c r="D7474" s="59">
        <v>25.434239021541142</v>
      </c>
      <c r="E7474" s="59">
        <v>52.62008398919987</v>
      </c>
      <c r="F7474" s="59">
        <v>27.185844967658728</v>
      </c>
      <c r="G7474" s="45"/>
    </row>
    <row r="7475" spans="2:7" s="40" customFormat="1">
      <c r="B7475" s="58">
        <v>41717</v>
      </c>
      <c r="C7475" s="63" t="s">
        <v>104</v>
      </c>
      <c r="D7475" s="59">
        <v>17.347399612486232</v>
      </c>
      <c r="E7475" s="59">
        <v>37.188431864562702</v>
      </c>
      <c r="F7475" s="59">
        <v>19.84103225207647</v>
      </c>
      <c r="G7475" s="45"/>
    </row>
    <row r="7476" spans="2:7" s="40" customFormat="1">
      <c r="B7476" s="58">
        <v>41717</v>
      </c>
      <c r="C7476" s="63" t="s">
        <v>105</v>
      </c>
      <c r="D7476" s="59">
        <v>14.426947899013181</v>
      </c>
      <c r="E7476" s="59">
        <v>33.786564670978656</v>
      </c>
      <c r="F7476" s="59">
        <v>19.359616771965477</v>
      </c>
      <c r="G7476" s="45"/>
    </row>
    <row r="7477" spans="2:7" s="40" customFormat="1">
      <c r="B7477" s="58">
        <v>41717</v>
      </c>
      <c r="C7477" s="63" t="s">
        <v>106</v>
      </c>
      <c r="D7477" s="59">
        <v>13.553189415154868</v>
      </c>
      <c r="E7477" s="59">
        <v>31.471255572969984</v>
      </c>
      <c r="F7477" s="59">
        <v>17.918066157815115</v>
      </c>
      <c r="G7477" s="45"/>
    </row>
    <row r="7478" spans="2:7" s="40" customFormat="1">
      <c r="B7478" s="58">
        <v>41717</v>
      </c>
      <c r="C7478" s="63" t="s">
        <v>107</v>
      </c>
      <c r="D7478" s="59">
        <v>19.207183571302895</v>
      </c>
      <c r="E7478" s="59">
        <v>35.325097777145771</v>
      </c>
      <c r="F7478" s="59">
        <v>16.117914205842876</v>
      </c>
      <c r="G7478" s="45"/>
    </row>
    <row r="7479" spans="2:7" s="40" customFormat="1">
      <c r="B7479" s="58">
        <v>41717</v>
      </c>
      <c r="C7479" s="63" t="s">
        <v>108</v>
      </c>
      <c r="D7479" s="59">
        <v>12.97838117699866</v>
      </c>
      <c r="E7479" s="59">
        <v>30.583656034242487</v>
      </c>
      <c r="F7479" s="59">
        <v>17.605274857243828</v>
      </c>
      <c r="G7479" s="45"/>
    </row>
    <row r="7480" spans="2:7" s="40" customFormat="1">
      <c r="B7480" s="58">
        <v>41717</v>
      </c>
      <c r="C7480" s="63" t="s">
        <v>109</v>
      </c>
      <c r="D7480" s="59">
        <v>7.7672658866427877</v>
      </c>
      <c r="E7480" s="59">
        <v>24.908853586562735</v>
      </c>
      <c r="F7480" s="59">
        <v>17.141587699919945</v>
      </c>
      <c r="G7480" s="45"/>
    </row>
    <row r="7481" spans="2:7" s="40" customFormat="1">
      <c r="B7481" s="58">
        <v>41717</v>
      </c>
      <c r="C7481" s="63" t="s">
        <v>110</v>
      </c>
      <c r="D7481" s="59">
        <v>12.137974871018356</v>
      </c>
      <c r="E7481" s="59">
        <v>25.326652622577498</v>
      </c>
      <c r="F7481" s="59">
        <v>13.188677751559142</v>
      </c>
      <c r="G7481" s="45"/>
    </row>
    <row r="7482" spans="2:7" s="40" customFormat="1">
      <c r="B7482" s="58">
        <v>41717</v>
      </c>
      <c r="C7482" s="63" t="s">
        <v>111</v>
      </c>
      <c r="D7482" s="59">
        <v>4.5808755568576434</v>
      </c>
      <c r="E7482" s="59">
        <v>15.150265387011327</v>
      </c>
      <c r="F7482" s="59">
        <v>10.569389830153684</v>
      </c>
      <c r="G7482" s="45"/>
    </row>
    <row r="7483" spans="2:7" s="40" customFormat="1">
      <c r="B7483" s="58">
        <v>41717</v>
      </c>
      <c r="C7483" s="63" t="s">
        <v>112</v>
      </c>
      <c r="D7483" s="59">
        <v>7.9115712003928387</v>
      </c>
      <c r="E7483" s="59">
        <v>18.02707482747368</v>
      </c>
      <c r="F7483" s="59">
        <v>10.115503627080841</v>
      </c>
      <c r="G7483" s="45"/>
    </row>
    <row r="7484" spans="2:7" s="40" customFormat="1">
      <c r="B7484" s="58">
        <v>41717</v>
      </c>
      <c r="C7484" s="63" t="s">
        <v>113</v>
      </c>
      <c r="D7484" s="59">
        <v>12.149756812228359</v>
      </c>
      <c r="E7484" s="59">
        <v>26.195910761635002</v>
      </c>
      <c r="F7484" s="59">
        <v>14.046153949406643</v>
      </c>
      <c r="G7484" s="45"/>
    </row>
    <row r="7485" spans="2:7" s="40" customFormat="1">
      <c r="B7485" s="58">
        <v>41717</v>
      </c>
      <c r="C7485" s="63" t="s">
        <v>114</v>
      </c>
      <c r="D7485" s="59">
        <v>5.9975389562621508</v>
      </c>
      <c r="E7485" s="59">
        <v>19.773690390336679</v>
      </c>
      <c r="F7485" s="59">
        <v>13.776151434074528</v>
      </c>
      <c r="G7485" s="45"/>
    </row>
    <row r="7486" spans="2:7" s="40" customFormat="1">
      <c r="B7486" s="58">
        <v>41717</v>
      </c>
      <c r="C7486" s="63" t="s">
        <v>115</v>
      </c>
      <c r="D7486" s="59">
        <v>8.8415644298311697</v>
      </c>
      <c r="E7486" s="59">
        <v>15.349426097649213</v>
      </c>
      <c r="F7486" s="59">
        <v>6.5078616678180428</v>
      </c>
      <c r="G7486" s="45"/>
    </row>
    <row r="7487" spans="2:7" s="40" customFormat="1">
      <c r="B7487" s="58">
        <v>41717</v>
      </c>
      <c r="C7487" s="63" t="s">
        <v>116</v>
      </c>
      <c r="D7487" s="59">
        <v>3.3087356486871862</v>
      </c>
      <c r="E7487" s="59">
        <v>14.229869781015854</v>
      </c>
      <c r="F7487" s="59">
        <v>10.921134132328667</v>
      </c>
      <c r="G7487" s="45"/>
    </row>
    <row r="7488" spans="2:7" s="40" customFormat="1">
      <c r="B7488" s="58">
        <v>41717</v>
      </c>
      <c r="C7488" s="63" t="s">
        <v>117</v>
      </c>
      <c r="D7488" s="59">
        <v>8.0672767536268921</v>
      </c>
      <c r="E7488" s="59">
        <v>16.481152190207563</v>
      </c>
      <c r="F7488" s="59">
        <v>8.4138754365806712</v>
      </c>
      <c r="G7488" s="45"/>
    </row>
    <row r="7489" spans="2:7" s="40" customFormat="1">
      <c r="B7489" s="58">
        <v>41717</v>
      </c>
      <c r="C7489" s="63" t="s">
        <v>118</v>
      </c>
      <c r="D7489" s="59">
        <v>6.3300042508582681</v>
      </c>
      <c r="E7489" s="59">
        <v>12.80313665223267</v>
      </c>
      <c r="F7489" s="59">
        <v>6.4731324013744018</v>
      </c>
      <c r="G7489" s="45"/>
    </row>
    <row r="7490" spans="2:7" s="40" customFormat="1">
      <c r="B7490" s="58">
        <v>41717</v>
      </c>
      <c r="C7490" s="63" t="s">
        <v>119</v>
      </c>
      <c r="D7490" s="59">
        <v>6.4739953629023193</v>
      </c>
      <c r="E7490" s="59">
        <v>15.230187296872282</v>
      </c>
      <c r="F7490" s="59">
        <v>8.7561919339699621</v>
      </c>
      <c r="G7490" s="45"/>
    </row>
    <row r="7491" spans="2:7" s="40" customFormat="1">
      <c r="B7491" s="58">
        <v>41717</v>
      </c>
      <c r="C7491" s="63" t="s">
        <v>120</v>
      </c>
      <c r="D7491" s="59">
        <v>7.5808103901727151</v>
      </c>
      <c r="E7491" s="59">
        <v>12.628087308892772</v>
      </c>
      <c r="F7491" s="59">
        <v>5.0472769187200566</v>
      </c>
      <c r="G7491" s="45"/>
    </row>
    <row r="7492" spans="2:7" s="40" customFormat="1">
      <c r="B7492" s="58">
        <v>41717</v>
      </c>
      <c r="C7492" s="63" t="s">
        <v>121</v>
      </c>
      <c r="D7492" s="59">
        <v>4.2718983704655304</v>
      </c>
      <c r="E7492" s="59">
        <v>11.167903189946607</v>
      </c>
      <c r="F7492" s="59">
        <v>6.8960048194810764</v>
      </c>
      <c r="G7492" s="45"/>
    </row>
    <row r="7493" spans="2:7" s="40" customFormat="1">
      <c r="B7493" s="58">
        <v>41717</v>
      </c>
      <c r="C7493" s="63" t="s">
        <v>122</v>
      </c>
      <c r="D7493" s="59">
        <v>8.6214360215170878</v>
      </c>
      <c r="E7493" s="59">
        <v>17.866899413153771</v>
      </c>
      <c r="F7493" s="59">
        <v>9.2454633916366831</v>
      </c>
      <c r="G7493" s="45"/>
    </row>
    <row r="7494" spans="2:7" s="40" customFormat="1">
      <c r="B7494" s="58">
        <v>41717</v>
      </c>
      <c r="C7494" s="63" t="s">
        <v>123</v>
      </c>
      <c r="D7494" s="59">
        <v>8.5662679939950674</v>
      </c>
      <c r="E7494" s="59">
        <v>16.307937738665665</v>
      </c>
      <c r="F7494" s="59">
        <v>7.7416697446705971</v>
      </c>
      <c r="G7494" s="45"/>
    </row>
    <row r="7495" spans="2:7" s="40" customFormat="1">
      <c r="B7495" s="58">
        <v>41717</v>
      </c>
      <c r="C7495" s="63" t="s">
        <v>124</v>
      </c>
      <c r="D7495" s="59">
        <v>9.1087561513532602</v>
      </c>
      <c r="E7495" s="59">
        <v>12.124186708505059</v>
      </c>
      <c r="F7495" s="59">
        <v>3.0154305571517988</v>
      </c>
      <c r="G7495" s="45"/>
    </row>
    <row r="7496" spans="2:7" s="40" customFormat="1">
      <c r="B7496" s="58">
        <v>41717</v>
      </c>
      <c r="C7496" s="63" t="s">
        <v>125</v>
      </c>
      <c r="D7496" s="59">
        <v>5.9102934125301152</v>
      </c>
      <c r="E7496" s="59">
        <v>10.048832042409249</v>
      </c>
      <c r="F7496" s="59">
        <v>4.1385386298791333</v>
      </c>
      <c r="G7496" s="45"/>
    </row>
    <row r="7497" spans="2:7" s="40" customFormat="1">
      <c r="B7497" s="58">
        <v>41718</v>
      </c>
      <c r="C7497" s="75">
        <v>0</v>
      </c>
      <c r="D7497" s="59">
        <v>2.6452957212269461</v>
      </c>
      <c r="E7497" s="59">
        <v>10.62018099220192</v>
      </c>
      <c r="F7497" s="59">
        <v>7.9748852709749745</v>
      </c>
      <c r="G7497" s="45"/>
    </row>
    <row r="7498" spans="2:7" s="40" customFormat="1">
      <c r="B7498" s="58">
        <v>41718</v>
      </c>
      <c r="C7498" s="63" t="s">
        <v>31</v>
      </c>
      <c r="D7498" s="59">
        <v>3.2209045967171526</v>
      </c>
      <c r="E7498" s="59">
        <v>8.3689575676092094</v>
      </c>
      <c r="F7498" s="59">
        <v>5.1480529708920564</v>
      </c>
      <c r="G7498" s="45"/>
    </row>
    <row r="7499" spans="2:7" s="40" customFormat="1">
      <c r="B7499" s="58">
        <v>41718</v>
      </c>
      <c r="C7499" s="63" t="s">
        <v>32</v>
      </c>
      <c r="D7499" s="59">
        <v>4.9366038144297661</v>
      </c>
      <c r="E7499" s="59">
        <v>8.3472022611952212</v>
      </c>
      <c r="F7499" s="59">
        <v>3.4105984467654551</v>
      </c>
      <c r="G7499" s="45"/>
    </row>
    <row r="7500" spans="2:7" s="40" customFormat="1">
      <c r="B7500" s="58">
        <v>41718</v>
      </c>
      <c r="C7500" s="63" t="s">
        <v>33</v>
      </c>
      <c r="D7500" s="59">
        <v>4.6046358425616472</v>
      </c>
      <c r="E7500" s="59">
        <v>10.269514336449122</v>
      </c>
      <c r="F7500" s="59">
        <v>5.6648784938874748</v>
      </c>
      <c r="G7500" s="45"/>
    </row>
    <row r="7501" spans="2:7" s="40" customFormat="1">
      <c r="B7501" s="58">
        <v>41718</v>
      </c>
      <c r="C7501" s="63" t="s">
        <v>34</v>
      </c>
      <c r="D7501" s="59">
        <v>10.382772560079713</v>
      </c>
      <c r="E7501" s="59">
        <v>15.640809755575047</v>
      </c>
      <c r="F7501" s="59">
        <v>5.2580371954953335</v>
      </c>
      <c r="G7501" s="45"/>
    </row>
    <row r="7502" spans="2:7" s="40" customFormat="1">
      <c r="B7502" s="58">
        <v>41718</v>
      </c>
      <c r="C7502" s="63" t="s">
        <v>35</v>
      </c>
      <c r="D7502" s="59">
        <v>5.1361420428178359</v>
      </c>
      <c r="E7502" s="59">
        <v>8.5345615034981144</v>
      </c>
      <c r="F7502" s="59">
        <v>3.3984194606802784</v>
      </c>
      <c r="G7502" s="45"/>
    </row>
    <row r="7503" spans="2:7" s="40" customFormat="1">
      <c r="B7503" s="58">
        <v>41718</v>
      </c>
      <c r="C7503" s="63" t="s">
        <v>36</v>
      </c>
      <c r="D7503" s="59">
        <v>0.38743212851013809</v>
      </c>
      <c r="E7503" s="59">
        <v>2.2847278608946926</v>
      </c>
      <c r="F7503" s="59">
        <v>1.8972957323845545</v>
      </c>
      <c r="G7503" s="45"/>
    </row>
    <row r="7504" spans="2:7" s="40" customFormat="1">
      <c r="B7504" s="58">
        <v>41718</v>
      </c>
      <c r="C7504" s="63" t="s">
        <v>37</v>
      </c>
      <c r="D7504" s="59">
        <v>3.4648183310652381</v>
      </c>
      <c r="E7504" s="59">
        <v>6.5138354726012713</v>
      </c>
      <c r="F7504" s="59">
        <v>3.0490171415360332</v>
      </c>
      <c r="G7504" s="45"/>
    </row>
    <row r="7505" spans="2:7" s="40" customFormat="1">
      <c r="B7505" s="58">
        <v>41718</v>
      </c>
      <c r="C7505" s="63" t="s">
        <v>38</v>
      </c>
      <c r="D7505" s="59">
        <v>13.848476012374949</v>
      </c>
      <c r="E7505" s="59">
        <v>18.926849008973168</v>
      </c>
      <c r="F7505" s="59">
        <v>5.0783729965982189</v>
      </c>
      <c r="G7505" s="45"/>
    </row>
    <row r="7506" spans="2:7" s="40" customFormat="1">
      <c r="B7506" s="58">
        <v>41718</v>
      </c>
      <c r="C7506" s="63" t="s">
        <v>39</v>
      </c>
      <c r="D7506" s="59">
        <v>1.0184531203043639</v>
      </c>
      <c r="E7506" s="59">
        <v>6.3933278106383415</v>
      </c>
      <c r="F7506" s="59">
        <v>5.3748746903339777</v>
      </c>
      <c r="G7506" s="45"/>
    </row>
    <row r="7507" spans="2:7" s="40" customFormat="1">
      <c r="B7507" s="58">
        <v>41718</v>
      </c>
      <c r="C7507" s="63" t="s">
        <v>40</v>
      </c>
      <c r="D7507" s="59">
        <v>5.1366472042578346</v>
      </c>
      <c r="E7507" s="59">
        <v>8.008339289161416</v>
      </c>
      <c r="F7507" s="59">
        <v>2.8716920849035814</v>
      </c>
      <c r="G7507" s="45"/>
    </row>
    <row r="7508" spans="2:7" s="40" customFormat="1">
      <c r="B7508" s="58">
        <v>41718</v>
      </c>
      <c r="C7508" s="63" t="s">
        <v>41</v>
      </c>
      <c r="D7508" s="59">
        <v>6.7641232166584153</v>
      </c>
      <c r="E7508" s="59">
        <v>10.458341824498014</v>
      </c>
      <c r="F7508" s="59">
        <v>3.6942186078395984</v>
      </c>
      <c r="G7508" s="45"/>
    </row>
    <row r="7509" spans="2:7" s="40" customFormat="1">
      <c r="B7509" s="58">
        <v>41718</v>
      </c>
      <c r="C7509" s="63" t="s">
        <v>42</v>
      </c>
      <c r="D7509" s="59">
        <v>4.2733271934695258</v>
      </c>
      <c r="E7509" s="59">
        <v>11.139733121393625</v>
      </c>
      <c r="F7509" s="59">
        <v>6.8664059279240997</v>
      </c>
      <c r="G7509" s="45"/>
    </row>
    <row r="7510" spans="2:7" s="40" customFormat="1">
      <c r="B7510" s="58">
        <v>41718</v>
      </c>
      <c r="C7510" s="63" t="s">
        <v>43</v>
      </c>
      <c r="D7510" s="59">
        <v>2.9006055579610357</v>
      </c>
      <c r="E7510" s="59">
        <v>3.4606552122430196</v>
      </c>
      <c r="F7510" s="59">
        <v>0.56004965428198394</v>
      </c>
      <c r="G7510" s="45"/>
    </row>
    <row r="7511" spans="2:7" s="40" customFormat="1">
      <c r="B7511" s="58">
        <v>41718</v>
      </c>
      <c r="C7511" s="63" t="s">
        <v>44</v>
      </c>
      <c r="D7511" s="59">
        <v>2.3692435029088452</v>
      </c>
      <c r="E7511" s="59">
        <v>3.1311479246082077</v>
      </c>
      <c r="F7511" s="59">
        <v>0.76190442169936246</v>
      </c>
      <c r="G7511" s="45"/>
    </row>
    <row r="7512" spans="2:7" s="40" customFormat="1">
      <c r="B7512" s="58">
        <v>41718</v>
      </c>
      <c r="C7512" s="63" t="s">
        <v>45</v>
      </c>
      <c r="D7512" s="59">
        <v>3.8196499270813633</v>
      </c>
      <c r="E7512" s="59">
        <v>5.8119964996976741</v>
      </c>
      <c r="F7512" s="59">
        <v>1.9923465726163108</v>
      </c>
      <c r="G7512" s="45"/>
    </row>
    <row r="7513" spans="2:7" s="40" customFormat="1">
      <c r="B7513" s="58">
        <v>41718</v>
      </c>
      <c r="C7513" s="63" t="s">
        <v>46</v>
      </c>
      <c r="D7513" s="59">
        <v>8.5141117738170369</v>
      </c>
      <c r="E7513" s="59">
        <v>12.239560100280997</v>
      </c>
      <c r="F7513" s="59">
        <v>3.72544832646396</v>
      </c>
      <c r="G7513" s="45"/>
    </row>
    <row r="7514" spans="2:7" s="40" customFormat="1">
      <c r="B7514" s="58">
        <v>41718</v>
      </c>
      <c r="C7514" s="63" t="s">
        <v>47</v>
      </c>
      <c r="D7514" s="59">
        <v>0.85253511019630368</v>
      </c>
      <c r="E7514" s="59">
        <v>1.0877441567843777</v>
      </c>
      <c r="F7514" s="59">
        <v>0.23520904658807407</v>
      </c>
      <c r="G7514" s="45"/>
    </row>
    <row r="7515" spans="2:7" s="40" customFormat="1">
      <c r="B7515" s="58">
        <v>41718</v>
      </c>
      <c r="C7515" s="63" t="s">
        <v>48</v>
      </c>
      <c r="D7515" s="59">
        <v>7.6397505801027252</v>
      </c>
      <c r="E7515" s="59">
        <v>7.7352645131475732</v>
      </c>
      <c r="F7515" s="59">
        <v>9.551393304484801E-2</v>
      </c>
      <c r="G7515" s="45"/>
    </row>
    <row r="7516" spans="2:7" s="40" customFormat="1">
      <c r="B7516" s="58">
        <v>41718</v>
      </c>
      <c r="C7516" s="63" t="s">
        <v>49</v>
      </c>
      <c r="D7516" s="59">
        <v>1.0961596831683911</v>
      </c>
      <c r="E7516" s="59">
        <v>4.065511367567674</v>
      </c>
      <c r="F7516" s="59">
        <v>2.9693516843992827</v>
      </c>
      <c r="G7516" s="45"/>
    </row>
    <row r="7517" spans="2:7" s="40" customFormat="1">
      <c r="B7517" s="58">
        <v>41718</v>
      </c>
      <c r="C7517" s="63" t="s">
        <v>50</v>
      </c>
      <c r="D7517" s="59">
        <v>1.7826785816146349</v>
      </c>
      <c r="E7517" s="59">
        <v>8.1092513671873601</v>
      </c>
      <c r="F7517" s="59">
        <v>6.3265727855727256</v>
      </c>
      <c r="G7517" s="45"/>
    </row>
    <row r="7518" spans="2:7" s="40" customFormat="1">
      <c r="B7518" s="58">
        <v>41718</v>
      </c>
      <c r="C7518" s="63" t="s">
        <v>51</v>
      </c>
      <c r="D7518" s="59">
        <v>2.0152415039127187</v>
      </c>
      <c r="E7518" s="59">
        <v>6.0765975910675234</v>
      </c>
      <c r="F7518" s="59">
        <v>4.0613560871548042</v>
      </c>
      <c r="G7518" s="45"/>
    </row>
    <row r="7519" spans="2:7" s="40" customFormat="1">
      <c r="B7519" s="58">
        <v>41718</v>
      </c>
      <c r="C7519" s="63" t="s">
        <v>52</v>
      </c>
      <c r="D7519" s="59">
        <v>9.6999245740114564</v>
      </c>
      <c r="E7519" s="59">
        <v>16.527003792310541</v>
      </c>
      <c r="F7519" s="59">
        <v>6.8270792182990849</v>
      </c>
      <c r="G7519" s="45"/>
    </row>
    <row r="7520" spans="2:7" s="40" customFormat="1">
      <c r="B7520" s="58">
        <v>41718</v>
      </c>
      <c r="C7520" s="63" t="s">
        <v>53</v>
      </c>
      <c r="D7520" s="59">
        <v>4.8168380850017156</v>
      </c>
      <c r="E7520" s="59">
        <v>9.1538172187437628</v>
      </c>
      <c r="F7520" s="59">
        <v>4.3369791337420471</v>
      </c>
      <c r="G7520" s="45"/>
    </row>
    <row r="7521" spans="2:7" s="40" customFormat="1">
      <c r="B7521" s="58">
        <v>41718</v>
      </c>
      <c r="C7521" s="63" t="s">
        <v>54</v>
      </c>
      <c r="D7521" s="59">
        <v>8.5375981400850414</v>
      </c>
      <c r="E7521" s="59">
        <v>16.428933498110599</v>
      </c>
      <c r="F7521" s="59">
        <v>7.8913353580255574</v>
      </c>
      <c r="G7521" s="45"/>
    </row>
    <row r="7522" spans="2:7" s="40" customFormat="1">
      <c r="B7522" s="58">
        <v>41718</v>
      </c>
      <c r="C7522" s="63" t="s">
        <v>55</v>
      </c>
      <c r="D7522" s="59">
        <v>7.906569309578817</v>
      </c>
      <c r="E7522" s="59">
        <v>14.528158790869687</v>
      </c>
      <c r="F7522" s="59">
        <v>6.6215894812908704</v>
      </c>
      <c r="G7522" s="45"/>
    </row>
    <row r="7523" spans="2:7" s="40" customFormat="1">
      <c r="B7523" s="58">
        <v>41718</v>
      </c>
      <c r="C7523" s="63" t="s">
        <v>56</v>
      </c>
      <c r="D7523" s="59">
        <v>9.8557213611435106</v>
      </c>
      <c r="E7523" s="59">
        <v>17.374884901772056</v>
      </c>
      <c r="F7523" s="59">
        <v>7.5191635406285453</v>
      </c>
      <c r="G7523" s="45"/>
    </row>
    <row r="7524" spans="2:7" s="40" customFormat="1">
      <c r="B7524" s="58">
        <v>41718</v>
      </c>
      <c r="C7524" s="63" t="s">
        <v>57</v>
      </c>
      <c r="D7524" s="59">
        <v>7.5082140143066729</v>
      </c>
      <c r="E7524" s="59">
        <v>14.528890975281687</v>
      </c>
      <c r="F7524" s="59">
        <v>7.0206769609750141</v>
      </c>
      <c r="G7524" s="45"/>
    </row>
    <row r="7525" spans="2:7" s="40" customFormat="1">
      <c r="B7525" s="58">
        <v>41718</v>
      </c>
      <c r="C7525" s="63" t="s">
        <v>58</v>
      </c>
      <c r="D7525" s="59">
        <v>10.564862843343761</v>
      </c>
      <c r="E7525" s="59">
        <v>20.793762762244103</v>
      </c>
      <c r="F7525" s="59">
        <v>10.228899918900343</v>
      </c>
      <c r="G7525" s="45"/>
    </row>
    <row r="7526" spans="2:7" s="40" customFormat="1">
      <c r="B7526" s="58">
        <v>41718</v>
      </c>
      <c r="C7526" s="63" t="s">
        <v>59</v>
      </c>
      <c r="D7526" s="59">
        <v>12.226245187012351</v>
      </c>
      <c r="E7526" s="59">
        <v>26.377530698384909</v>
      </c>
      <c r="F7526" s="59">
        <v>14.151285511372558</v>
      </c>
      <c r="G7526" s="45"/>
    </row>
    <row r="7527" spans="2:7" s="40" customFormat="1">
      <c r="B7527" s="58">
        <v>41718</v>
      </c>
      <c r="C7527" s="63" t="s">
        <v>60</v>
      </c>
      <c r="D7527" s="59">
        <v>12.337232726120391</v>
      </c>
      <c r="E7527" s="59">
        <v>27.224495746562422</v>
      </c>
      <c r="F7527" s="59">
        <v>14.887263020442031</v>
      </c>
      <c r="G7527" s="45"/>
    </row>
    <row r="7528" spans="2:7" s="40" customFormat="1">
      <c r="B7528" s="58">
        <v>41718</v>
      </c>
      <c r="C7528" s="63" t="s">
        <v>61</v>
      </c>
      <c r="D7528" s="59">
        <v>20.101003278847152</v>
      </c>
      <c r="E7528" s="59">
        <v>40.568488332143787</v>
      </c>
      <c r="F7528" s="59">
        <v>20.467485053296635</v>
      </c>
      <c r="G7528" s="45"/>
    </row>
    <row r="7529" spans="2:7" s="40" customFormat="1">
      <c r="B7529" s="58">
        <v>41718</v>
      </c>
      <c r="C7529" s="63" t="s">
        <v>62</v>
      </c>
      <c r="D7529" s="59">
        <v>22.715134040586079</v>
      </c>
      <c r="E7529" s="59">
        <v>46.219125294773555</v>
      </c>
      <c r="F7529" s="59">
        <v>23.503991254187476</v>
      </c>
      <c r="G7529" s="45"/>
    </row>
    <row r="7530" spans="2:7" s="40" customFormat="1">
      <c r="B7530" s="58">
        <v>41718</v>
      </c>
      <c r="C7530" s="63" t="s">
        <v>63</v>
      </c>
      <c r="D7530" s="59">
        <v>23.601610103028396</v>
      </c>
      <c r="E7530" s="59">
        <v>40.625491305144756</v>
      </c>
      <c r="F7530" s="59">
        <v>17.02388120211636</v>
      </c>
      <c r="G7530" s="45"/>
    </row>
    <row r="7531" spans="2:7" s="40" customFormat="1">
      <c r="B7531" s="58">
        <v>41718</v>
      </c>
      <c r="C7531" s="63" t="s">
        <v>64</v>
      </c>
      <c r="D7531" s="59">
        <v>22.35053287492395</v>
      </c>
      <c r="E7531" s="59">
        <v>39.318464146239499</v>
      </c>
      <c r="F7531" s="59">
        <v>16.96793127131555</v>
      </c>
      <c r="G7531" s="45"/>
    </row>
    <row r="7532" spans="2:7" s="40" customFormat="1">
      <c r="B7532" s="58">
        <v>41718</v>
      </c>
      <c r="C7532" s="63" t="s">
        <v>65</v>
      </c>
      <c r="D7532" s="59">
        <v>24.366768588808664</v>
      </c>
      <c r="E7532" s="59">
        <v>42.847982784417489</v>
      </c>
      <c r="F7532" s="59">
        <v>18.481214195608825</v>
      </c>
      <c r="G7532" s="45"/>
    </row>
    <row r="7533" spans="2:7" s="40" customFormat="1">
      <c r="B7533" s="58">
        <v>41718</v>
      </c>
      <c r="C7533" s="63" t="s">
        <v>66</v>
      </c>
      <c r="D7533" s="59">
        <v>16.580804404067894</v>
      </c>
      <c r="E7533" s="59">
        <v>31.570678995725938</v>
      </c>
      <c r="F7533" s="59">
        <v>14.989874591658044</v>
      </c>
      <c r="G7533" s="45"/>
    </row>
    <row r="7534" spans="2:7" s="40" customFormat="1">
      <c r="B7534" s="58">
        <v>41718</v>
      </c>
      <c r="C7534" s="63" t="s">
        <v>67</v>
      </c>
      <c r="D7534" s="59">
        <v>13.302563504992728</v>
      </c>
      <c r="E7534" s="59">
        <v>25.745262135835272</v>
      </c>
      <c r="F7534" s="59">
        <v>12.442698630842544</v>
      </c>
      <c r="G7534" s="45"/>
    </row>
    <row r="7535" spans="2:7" s="40" customFormat="1">
      <c r="B7535" s="58">
        <v>41718</v>
      </c>
      <c r="C7535" s="63" t="s">
        <v>68</v>
      </c>
      <c r="D7535" s="59">
        <v>9.2156123321632748</v>
      </c>
      <c r="E7535" s="59">
        <v>16.830482180028369</v>
      </c>
      <c r="F7535" s="59">
        <v>7.6148698478650942</v>
      </c>
      <c r="G7535" s="45"/>
    </row>
    <row r="7536" spans="2:7" s="40" customFormat="1">
      <c r="B7536" s="58">
        <v>41718</v>
      </c>
      <c r="C7536" s="63" t="s">
        <v>69</v>
      </c>
      <c r="D7536" s="59">
        <v>15.474114796189498</v>
      </c>
      <c r="E7536" s="59">
        <v>31.770946290671823</v>
      </c>
      <c r="F7536" s="59">
        <v>16.296831494482326</v>
      </c>
      <c r="G7536" s="45"/>
    </row>
    <row r="7537" spans="2:7" s="40" customFormat="1">
      <c r="B7537" s="58">
        <v>41718</v>
      </c>
      <c r="C7537" s="63" t="s">
        <v>70</v>
      </c>
      <c r="D7537" s="59">
        <v>19.406715859734895</v>
      </c>
      <c r="E7537" s="59">
        <v>34.124394962156479</v>
      </c>
      <c r="F7537" s="59">
        <v>14.717679102421585</v>
      </c>
      <c r="G7537" s="45"/>
    </row>
    <row r="7538" spans="2:7" s="40" customFormat="1">
      <c r="B7538" s="58">
        <v>41718</v>
      </c>
      <c r="C7538" s="63" t="s">
        <v>71</v>
      </c>
      <c r="D7538" s="59">
        <v>19.119092474462789</v>
      </c>
      <c r="E7538" s="59">
        <v>32.663057735838315</v>
      </c>
      <c r="F7538" s="59">
        <v>13.543965261375526</v>
      </c>
      <c r="G7538" s="45"/>
    </row>
    <row r="7539" spans="2:7" s="40" customFormat="1">
      <c r="B7539" s="58">
        <v>41718</v>
      </c>
      <c r="C7539" s="63" t="s">
        <v>72</v>
      </c>
      <c r="D7539" s="59">
        <v>12.36229815737239</v>
      </c>
      <c r="E7539" s="59">
        <v>22.307308475897237</v>
      </c>
      <c r="F7539" s="59">
        <v>9.9450103185248473</v>
      </c>
      <c r="G7539" s="60"/>
    </row>
    <row r="7540" spans="2:7" s="40" customFormat="1">
      <c r="B7540" s="58">
        <v>41718</v>
      </c>
      <c r="C7540" s="63" t="s">
        <v>73</v>
      </c>
      <c r="D7540" s="59">
        <v>15.143005163285377</v>
      </c>
      <c r="E7540" s="59">
        <v>29.685189725083017</v>
      </c>
      <c r="F7540" s="59">
        <v>14.54218456179764</v>
      </c>
      <c r="G7540" s="45"/>
    </row>
    <row r="7541" spans="2:7" s="40" customFormat="1">
      <c r="B7541" s="58">
        <v>41718</v>
      </c>
      <c r="C7541" s="63" t="s">
        <v>74</v>
      </c>
      <c r="D7541" s="59">
        <v>9.5490322076873912</v>
      </c>
      <c r="E7541" s="59">
        <v>19.713661403336722</v>
      </c>
      <c r="F7541" s="59">
        <v>10.164629195649331</v>
      </c>
      <c r="G7541" s="45"/>
    </row>
    <row r="7542" spans="2:7" s="40" customFormat="1">
      <c r="B7542" s="58">
        <v>41718</v>
      </c>
      <c r="C7542" s="63" t="s">
        <v>75</v>
      </c>
      <c r="D7542" s="59">
        <v>6.1039677095261657</v>
      </c>
      <c r="E7542" s="59">
        <v>13.380998436295345</v>
      </c>
      <c r="F7542" s="59">
        <v>7.2770307267691789</v>
      </c>
      <c r="G7542" s="45"/>
    </row>
    <row r="7543" spans="2:7" s="40" customFormat="1">
      <c r="B7543" s="58">
        <v>41718</v>
      </c>
      <c r="C7543" s="63" t="s">
        <v>76</v>
      </c>
      <c r="D7543" s="59">
        <v>19.652725143090976</v>
      </c>
      <c r="E7543" s="59">
        <v>28.598893598665644</v>
      </c>
      <c r="F7543" s="59">
        <v>8.9461684555746679</v>
      </c>
      <c r="G7543" s="60"/>
    </row>
    <row r="7544" spans="2:7" s="40" customFormat="1">
      <c r="B7544" s="58">
        <v>41718</v>
      </c>
      <c r="C7544" s="63" t="s">
        <v>77</v>
      </c>
      <c r="D7544" s="59">
        <v>11.011946307155906</v>
      </c>
      <c r="E7544" s="59">
        <v>22.343104726947221</v>
      </c>
      <c r="F7544" s="59">
        <v>11.331158419791315</v>
      </c>
      <c r="G7544" s="45"/>
    </row>
    <row r="7545" spans="2:7" s="40" customFormat="1">
      <c r="B7545" s="58">
        <v>41718</v>
      </c>
      <c r="C7545" s="63" t="s">
        <v>78</v>
      </c>
      <c r="D7545" s="59">
        <v>12.784744270704534</v>
      </c>
      <c r="E7545" s="59">
        <v>21.87084376337949</v>
      </c>
      <c r="F7545" s="59">
        <v>9.0860994926749559</v>
      </c>
      <c r="G7545" s="45"/>
    </row>
    <row r="7546" spans="2:7" s="40" customFormat="1">
      <c r="B7546" s="58">
        <v>41718</v>
      </c>
      <c r="C7546" s="63" t="s">
        <v>79</v>
      </c>
      <c r="D7546" s="59">
        <v>13.283543898112711</v>
      </c>
      <c r="E7546" s="59">
        <v>26.20388800611801</v>
      </c>
      <c r="F7546" s="59">
        <v>12.920344108005299</v>
      </c>
      <c r="G7546" s="45"/>
    </row>
    <row r="7547" spans="2:7" s="40" customFormat="1">
      <c r="B7547" s="58">
        <v>41718</v>
      </c>
      <c r="C7547" s="63" t="s">
        <v>80</v>
      </c>
      <c r="D7547" s="59">
        <v>15.14508873648337</v>
      </c>
      <c r="E7547" s="59">
        <v>28.062948500031947</v>
      </c>
      <c r="F7547" s="59">
        <v>12.917859763548577</v>
      </c>
      <c r="G7547" s="45"/>
    </row>
    <row r="7548" spans="2:7" s="40" customFormat="1">
      <c r="B7548" s="58">
        <v>41718</v>
      </c>
      <c r="C7548" s="63" t="s">
        <v>81</v>
      </c>
      <c r="D7548" s="59">
        <v>20.208620903431168</v>
      </c>
      <c r="E7548" s="59">
        <v>31.560615378371946</v>
      </c>
      <c r="F7548" s="59">
        <v>11.351994474940778</v>
      </c>
      <c r="G7548" s="45"/>
    </row>
    <row r="7549" spans="2:7" s="40" customFormat="1">
      <c r="B7549" s="58">
        <v>41718</v>
      </c>
      <c r="C7549" s="63" t="s">
        <v>82</v>
      </c>
      <c r="D7549" s="59">
        <v>6.4039541894062699</v>
      </c>
      <c r="E7549" s="59">
        <v>13.790246803072112</v>
      </c>
      <c r="F7549" s="59">
        <v>7.3862926136658418</v>
      </c>
      <c r="G7549" s="45"/>
    </row>
    <row r="7550" spans="2:7" s="40" customFormat="1">
      <c r="B7550" s="58">
        <v>41718</v>
      </c>
      <c r="C7550" s="63" t="s">
        <v>83</v>
      </c>
      <c r="D7550" s="59">
        <v>9.838794254883485</v>
      </c>
      <c r="E7550" s="59">
        <v>17.22174665472815</v>
      </c>
      <c r="F7550" s="59">
        <v>7.3829523998446653</v>
      </c>
      <c r="G7550" s="45"/>
    </row>
    <row r="7551" spans="2:7" s="40" customFormat="1">
      <c r="B7551" s="58">
        <v>41718</v>
      </c>
      <c r="C7551" s="63" t="s">
        <v>84</v>
      </c>
      <c r="D7551" s="59">
        <v>12.043895869178266</v>
      </c>
      <c r="E7551" s="59">
        <v>22.248065631905273</v>
      </c>
      <c r="F7551" s="59">
        <v>10.204169762727007</v>
      </c>
      <c r="G7551" s="45"/>
    </row>
    <row r="7552" spans="2:7" s="40" customFormat="1">
      <c r="B7552" s="58">
        <v>41718</v>
      </c>
      <c r="C7552" s="63" t="s">
        <v>85</v>
      </c>
      <c r="D7552" s="59">
        <v>11.456884141300058</v>
      </c>
      <c r="E7552" s="59">
        <v>19.367192346417923</v>
      </c>
      <c r="F7552" s="59">
        <v>7.9103082051178646</v>
      </c>
      <c r="G7552" s="45"/>
    </row>
    <row r="7553" spans="2:7" s="40" customFormat="1">
      <c r="B7553" s="58">
        <v>41718</v>
      </c>
      <c r="C7553" s="63" t="s">
        <v>86</v>
      </c>
      <c r="D7553" s="59">
        <v>12.376780534866384</v>
      </c>
      <c r="E7553" s="59">
        <v>24.690767528425877</v>
      </c>
      <c r="F7553" s="59">
        <v>12.313986993559492</v>
      </c>
      <c r="G7553" s="45"/>
    </row>
    <row r="7554" spans="2:7" s="40" customFormat="1">
      <c r="B7554" s="58">
        <v>41718</v>
      </c>
      <c r="C7554" s="63" t="s">
        <v>87</v>
      </c>
      <c r="D7554" s="59">
        <v>13.817501002320894</v>
      </c>
      <c r="E7554" s="59">
        <v>25.725238034250285</v>
      </c>
      <c r="F7554" s="59">
        <v>11.907737031929392</v>
      </c>
      <c r="G7554" s="45"/>
    </row>
    <row r="7555" spans="2:7" s="40" customFormat="1">
      <c r="B7555" s="58">
        <v>41718</v>
      </c>
      <c r="C7555" s="63" t="s">
        <v>88</v>
      </c>
      <c r="D7555" s="59">
        <v>5.5071635490919499</v>
      </c>
      <c r="E7555" s="59">
        <v>15.750093375046992</v>
      </c>
      <c r="F7555" s="59">
        <v>10.242929825955041</v>
      </c>
      <c r="G7555" s="45"/>
    </row>
    <row r="7556" spans="2:7" s="40" customFormat="1">
      <c r="B7556" s="58">
        <v>41718</v>
      </c>
      <c r="C7556" s="63" t="s">
        <v>89</v>
      </c>
      <c r="D7556" s="59">
        <v>12.931561673908577</v>
      </c>
      <c r="E7556" s="59">
        <v>25.968510280626148</v>
      </c>
      <c r="F7556" s="59">
        <v>13.036948606717571</v>
      </c>
      <c r="G7556" s="45"/>
    </row>
    <row r="7557" spans="2:7" s="40" customFormat="1">
      <c r="B7557" s="58">
        <v>41718</v>
      </c>
      <c r="C7557" s="63" t="s">
        <v>90</v>
      </c>
      <c r="D7557" s="59">
        <v>9.939878966241519</v>
      </c>
      <c r="E7557" s="59">
        <v>19.853596439208644</v>
      </c>
      <c r="F7557" s="59">
        <v>9.9137174729671251</v>
      </c>
      <c r="G7557" s="45"/>
    </row>
    <row r="7558" spans="2:7" s="40" customFormat="1">
      <c r="B7558" s="58">
        <v>41718</v>
      </c>
      <c r="C7558" s="63" t="s">
        <v>91</v>
      </c>
      <c r="D7558" s="59">
        <v>9.7627708376794544</v>
      </c>
      <c r="E7558" s="59">
        <v>23.538928559766536</v>
      </c>
      <c r="F7558" s="59">
        <v>13.776157722087081</v>
      </c>
      <c r="G7558" s="45"/>
    </row>
    <row r="7559" spans="2:7" s="40" customFormat="1">
      <c r="B7559" s="58">
        <v>41718</v>
      </c>
      <c r="C7559" s="63" t="s">
        <v>92</v>
      </c>
      <c r="D7559" s="59">
        <v>11.635767084904117</v>
      </c>
      <c r="E7559" s="59">
        <v>23.033531467486824</v>
      </c>
      <c r="F7559" s="59">
        <v>11.397764382582707</v>
      </c>
      <c r="G7559" s="45"/>
    </row>
    <row r="7560" spans="2:7" s="40" customFormat="1">
      <c r="B7560" s="58">
        <v>41718</v>
      </c>
      <c r="C7560" s="63" t="s">
        <v>93</v>
      </c>
      <c r="D7560" s="59">
        <v>11.968452734404234</v>
      </c>
      <c r="E7560" s="59">
        <v>26.4001276151849</v>
      </c>
      <c r="F7560" s="59">
        <v>14.431674880780665</v>
      </c>
      <c r="G7560" s="45"/>
    </row>
    <row r="7561" spans="2:7" s="40" customFormat="1">
      <c r="B7561" s="58">
        <v>41718</v>
      </c>
      <c r="C7561" s="63" t="s">
        <v>94</v>
      </c>
      <c r="D7561" s="59">
        <v>13.087981856386628</v>
      </c>
      <c r="E7561" s="59">
        <v>27.874836463248059</v>
      </c>
      <c r="F7561" s="59">
        <v>14.78685460686143</v>
      </c>
      <c r="G7561" s="45"/>
    </row>
    <row r="7562" spans="2:7" s="40" customFormat="1">
      <c r="B7562" s="58">
        <v>41718</v>
      </c>
      <c r="C7562" s="63" t="s">
        <v>95</v>
      </c>
      <c r="D7562" s="59">
        <v>18.684818772510607</v>
      </c>
      <c r="E7562" s="59">
        <v>40.449232008839864</v>
      </c>
      <c r="F7562" s="59">
        <v>21.764413236329258</v>
      </c>
      <c r="G7562" s="45"/>
    </row>
    <row r="7563" spans="2:7" s="40" customFormat="1">
      <c r="B7563" s="58">
        <v>41718</v>
      </c>
      <c r="C7563" s="63" t="s">
        <v>96</v>
      </c>
      <c r="D7563" s="59">
        <v>15.227429066849384</v>
      </c>
      <c r="E7563" s="59">
        <v>38.250073466312124</v>
      </c>
      <c r="F7563" s="59">
        <v>23.022644399462742</v>
      </c>
      <c r="G7563" s="45"/>
    </row>
    <row r="7564" spans="2:7" s="40" customFormat="1">
      <c r="B7564" s="58">
        <v>41718</v>
      </c>
      <c r="C7564" s="63" t="s">
        <v>97</v>
      </c>
      <c r="D7564" s="59">
        <v>17.16721328275807</v>
      </c>
      <c r="E7564" s="59">
        <v>36.732876128213995</v>
      </c>
      <c r="F7564" s="59">
        <v>19.565662845455925</v>
      </c>
      <c r="G7564" s="45"/>
    </row>
    <row r="7565" spans="2:7" s="40" customFormat="1">
      <c r="B7565" s="58">
        <v>41718</v>
      </c>
      <c r="C7565" s="63" t="s">
        <v>98</v>
      </c>
      <c r="D7565" s="59">
        <v>23.163447825108186</v>
      </c>
      <c r="E7565" s="59">
        <v>50.067543373159367</v>
      </c>
      <c r="F7565" s="59">
        <v>26.904095548051181</v>
      </c>
      <c r="G7565" s="45"/>
    </row>
    <row r="7566" spans="2:7" s="40" customFormat="1">
      <c r="B7566" s="58">
        <v>41718</v>
      </c>
      <c r="C7566" s="63" t="s">
        <v>99</v>
      </c>
      <c r="D7566" s="59">
        <v>22.18858067827184</v>
      </c>
      <c r="E7566" s="59">
        <v>43.181730240650303</v>
      </c>
      <c r="F7566" s="59">
        <v>20.993149562378463</v>
      </c>
      <c r="G7566" s="45"/>
    </row>
    <row r="7567" spans="2:7" s="40" customFormat="1">
      <c r="B7567" s="58">
        <v>41718</v>
      </c>
      <c r="C7567" s="63" t="s">
        <v>100</v>
      </c>
      <c r="D7567" s="59">
        <v>21.025256985985425</v>
      </c>
      <c r="E7567" s="59">
        <v>42.610713598457636</v>
      </c>
      <c r="F7567" s="59">
        <v>21.58545661247221</v>
      </c>
      <c r="G7567" s="45"/>
    </row>
    <row r="7568" spans="2:7" s="40" customFormat="1">
      <c r="B7568" s="58">
        <v>41718</v>
      </c>
      <c r="C7568" s="63" t="s">
        <v>101</v>
      </c>
      <c r="D7568" s="59">
        <v>23.951751693184459</v>
      </c>
      <c r="E7568" s="59">
        <v>45.472375946054996</v>
      </c>
      <c r="F7568" s="59">
        <v>21.520624252870537</v>
      </c>
      <c r="G7568" s="45"/>
    </row>
    <row r="7569" spans="2:7" s="40" customFormat="1">
      <c r="B7569" s="58">
        <v>41718</v>
      </c>
      <c r="C7569" s="63" t="s">
        <v>102</v>
      </c>
      <c r="D7569" s="59">
        <v>21.136921702713465</v>
      </c>
      <c r="E7569" s="59">
        <v>37.705723359938432</v>
      </c>
      <c r="F7569" s="59">
        <v>16.568801657224967</v>
      </c>
      <c r="G7569" s="45"/>
    </row>
    <row r="7570" spans="2:7" s="40" customFormat="1">
      <c r="B7570" s="58">
        <v>41718</v>
      </c>
      <c r="C7570" s="63" t="s">
        <v>103</v>
      </c>
      <c r="D7570" s="59">
        <v>21.248177717707502</v>
      </c>
      <c r="E7570" s="59">
        <v>40.424369508598879</v>
      </c>
      <c r="F7570" s="59">
        <v>19.176191790891377</v>
      </c>
      <c r="G7570" s="45"/>
    </row>
    <row r="7571" spans="2:7" s="40" customFormat="1">
      <c r="B7571" s="58">
        <v>41718</v>
      </c>
      <c r="C7571" s="63" t="s">
        <v>104</v>
      </c>
      <c r="D7571" s="59">
        <v>13.478503743876757</v>
      </c>
      <c r="E7571" s="59">
        <v>29.851408471420928</v>
      </c>
      <c r="F7571" s="59">
        <v>16.372904727544171</v>
      </c>
      <c r="G7571" s="45"/>
    </row>
    <row r="7572" spans="2:7" s="40" customFormat="1">
      <c r="B7572" s="58">
        <v>41718</v>
      </c>
      <c r="C7572" s="63" t="s">
        <v>105</v>
      </c>
      <c r="D7572" s="59">
        <v>15.185783610085359</v>
      </c>
      <c r="E7572" s="59">
        <v>30.886477130925339</v>
      </c>
      <c r="F7572" s="59">
        <v>15.70069352083998</v>
      </c>
      <c r="G7572" s="45"/>
    </row>
    <row r="7573" spans="2:7" s="40" customFormat="1">
      <c r="B7573" s="58">
        <v>41718</v>
      </c>
      <c r="C7573" s="63" t="s">
        <v>106</v>
      </c>
      <c r="D7573" s="59">
        <v>16.837706884199942</v>
      </c>
      <c r="E7573" s="59">
        <v>32.46077685738144</v>
      </c>
      <c r="F7573" s="59">
        <v>15.623069973181497</v>
      </c>
      <c r="G7573" s="45"/>
    </row>
    <row r="7574" spans="2:7" s="40" customFormat="1">
      <c r="B7574" s="58">
        <v>41718</v>
      </c>
      <c r="C7574" s="63" t="s">
        <v>107</v>
      </c>
      <c r="D7574" s="59">
        <v>16.305960079033753</v>
      </c>
      <c r="E7574" s="59">
        <v>30.436870642752595</v>
      </c>
      <c r="F7574" s="59">
        <v>14.130910563718842</v>
      </c>
      <c r="G7574" s="45"/>
    </row>
    <row r="7575" spans="2:7" s="40" customFormat="1">
      <c r="B7575" s="58">
        <v>41718</v>
      </c>
      <c r="C7575" s="63" t="s">
        <v>108</v>
      </c>
      <c r="D7575" s="59">
        <v>11.672680650934117</v>
      </c>
      <c r="E7575" s="59">
        <v>27.169387127426461</v>
      </c>
      <c r="F7575" s="59">
        <v>15.496706476492344</v>
      </c>
      <c r="G7575" s="45"/>
    </row>
    <row r="7576" spans="2:7" s="40" customFormat="1">
      <c r="B7576" s="58">
        <v>41718</v>
      </c>
      <c r="C7576" s="63" t="s">
        <v>109</v>
      </c>
      <c r="D7576" s="59">
        <v>15.563879911013489</v>
      </c>
      <c r="E7576" s="59">
        <v>32.606285917164357</v>
      </c>
      <c r="F7576" s="59">
        <v>17.04240600615087</v>
      </c>
      <c r="G7576" s="45"/>
    </row>
    <row r="7577" spans="2:7" s="40" customFormat="1">
      <c r="B7577" s="58">
        <v>41718</v>
      </c>
      <c r="C7577" s="63" t="s">
        <v>110</v>
      </c>
      <c r="D7577" s="59">
        <v>9.7109876095474235</v>
      </c>
      <c r="E7577" s="59">
        <v>20.776988511220122</v>
      </c>
      <c r="F7577" s="59">
        <v>11.066000901672698</v>
      </c>
      <c r="G7577" s="45"/>
    </row>
    <row r="7578" spans="2:7" s="40" customFormat="1">
      <c r="B7578" s="58">
        <v>41718</v>
      </c>
      <c r="C7578" s="63" t="s">
        <v>111</v>
      </c>
      <c r="D7578" s="59">
        <v>8.0704769862108439</v>
      </c>
      <c r="E7578" s="59">
        <v>15.770219148761983</v>
      </c>
      <c r="F7578" s="59">
        <v>7.6997421625511393</v>
      </c>
      <c r="G7578" s="45"/>
    </row>
    <row r="7579" spans="2:7" s="40" customFormat="1">
      <c r="B7579" s="58">
        <v>41718</v>
      </c>
      <c r="C7579" s="63" t="s">
        <v>112</v>
      </c>
      <c r="D7579" s="59">
        <v>7.0950641779225014</v>
      </c>
      <c r="E7579" s="59">
        <v>13.635584925682204</v>
      </c>
      <c r="F7579" s="59">
        <v>6.5405207477597029</v>
      </c>
      <c r="G7579" s="45"/>
    </row>
    <row r="7580" spans="2:7" s="40" customFormat="1">
      <c r="B7580" s="58">
        <v>41718</v>
      </c>
      <c r="C7580" s="63" t="s">
        <v>113</v>
      </c>
      <c r="D7580" s="59">
        <v>7.6162575422426846</v>
      </c>
      <c r="E7580" s="59">
        <v>13.074642859996523</v>
      </c>
      <c r="F7580" s="59">
        <v>5.4583853177538382</v>
      </c>
      <c r="G7580" s="45"/>
    </row>
    <row r="7581" spans="2:7" s="40" customFormat="1">
      <c r="B7581" s="58">
        <v>41718</v>
      </c>
      <c r="C7581" s="63" t="s">
        <v>114</v>
      </c>
      <c r="D7581" s="59">
        <v>6.5742786443683165</v>
      </c>
      <c r="E7581" s="59">
        <v>13.273077478528412</v>
      </c>
      <c r="F7581" s="59">
        <v>6.6987988341600957</v>
      </c>
      <c r="G7581" s="45"/>
    </row>
    <row r="7582" spans="2:7" s="40" customFormat="1">
      <c r="B7582" s="58">
        <v>41718</v>
      </c>
      <c r="C7582" s="63" t="s">
        <v>115</v>
      </c>
      <c r="D7582" s="59">
        <v>7.8937239948507809</v>
      </c>
      <c r="E7582" s="59">
        <v>16.641291964238487</v>
      </c>
      <c r="F7582" s="59">
        <v>8.7475679693877062</v>
      </c>
      <c r="G7582" s="45"/>
    </row>
    <row r="7583" spans="2:7" s="40" customFormat="1">
      <c r="B7583" s="58">
        <v>41718</v>
      </c>
      <c r="C7583" s="63" t="s">
        <v>116</v>
      </c>
      <c r="D7583" s="59">
        <v>7.9493135708848</v>
      </c>
      <c r="E7583" s="59">
        <v>17.390147395150059</v>
      </c>
      <c r="F7583" s="59">
        <v>9.4408338242652583</v>
      </c>
      <c r="G7583" s="45"/>
    </row>
    <row r="7584" spans="2:7" s="40" customFormat="1">
      <c r="B7584" s="58">
        <v>41718</v>
      </c>
      <c r="C7584" s="63" t="s">
        <v>117</v>
      </c>
      <c r="D7584" s="59">
        <v>7.5503331383306591</v>
      </c>
      <c r="E7584" s="59">
        <v>14.572869906291668</v>
      </c>
      <c r="F7584" s="59">
        <v>7.0225367679610091</v>
      </c>
      <c r="G7584" s="45"/>
    </row>
    <row r="7585" spans="2:7" s="40" customFormat="1">
      <c r="B7585" s="58">
        <v>41718</v>
      </c>
      <c r="C7585" s="63" t="s">
        <v>118</v>
      </c>
      <c r="D7585" s="59">
        <v>5.6101961803819753</v>
      </c>
      <c r="E7585" s="59">
        <v>11.546318084145399</v>
      </c>
      <c r="F7585" s="59">
        <v>5.9361219037634241</v>
      </c>
      <c r="G7585" s="45"/>
    </row>
    <row r="7586" spans="2:7" s="40" customFormat="1">
      <c r="B7586" s="58">
        <v>41718</v>
      </c>
      <c r="C7586" s="63" t="s">
        <v>119</v>
      </c>
      <c r="D7586" s="59">
        <v>5.8431451592460562</v>
      </c>
      <c r="E7586" s="59">
        <v>10.754086348060852</v>
      </c>
      <c r="F7586" s="59">
        <v>4.910941188814796</v>
      </c>
      <c r="G7586" s="45"/>
    </row>
    <row r="7587" spans="2:7" s="40" customFormat="1">
      <c r="B7587" s="58">
        <v>41718</v>
      </c>
      <c r="C7587" s="63" t="s">
        <v>120</v>
      </c>
      <c r="D7587" s="59">
        <v>9.1252427046252116</v>
      </c>
      <c r="E7587" s="59">
        <v>16.390212309956631</v>
      </c>
      <c r="F7587" s="59">
        <v>7.2649696053314194</v>
      </c>
      <c r="G7587" s="45"/>
    </row>
    <row r="7588" spans="2:7" s="40" customFormat="1">
      <c r="B7588" s="58">
        <v>41718</v>
      </c>
      <c r="C7588" s="63" t="s">
        <v>121</v>
      </c>
      <c r="D7588" s="59">
        <v>8.2383821098108996</v>
      </c>
      <c r="E7588" s="59">
        <v>11.723314473098299</v>
      </c>
      <c r="F7588" s="59">
        <v>3.484932363287399</v>
      </c>
      <c r="G7588" s="45"/>
    </row>
    <row r="7589" spans="2:7" s="40" customFormat="1">
      <c r="B7589" s="58">
        <v>41718</v>
      </c>
      <c r="C7589" s="63" t="s">
        <v>122</v>
      </c>
      <c r="D7589" s="59">
        <v>3.9474046104893885</v>
      </c>
      <c r="E7589" s="59">
        <v>8.5092488856151363</v>
      </c>
      <c r="F7589" s="59">
        <v>4.5618442751257477</v>
      </c>
      <c r="G7589" s="45"/>
    </row>
    <row r="7590" spans="2:7" s="40" customFormat="1">
      <c r="B7590" s="58">
        <v>41718</v>
      </c>
      <c r="C7590" s="63" t="s">
        <v>123</v>
      </c>
      <c r="D7590" s="59">
        <v>4.8456451947817047</v>
      </c>
      <c r="E7590" s="59">
        <v>7.2214847261238724</v>
      </c>
      <c r="F7590" s="59">
        <v>2.3758395313421676</v>
      </c>
      <c r="G7590" s="45"/>
    </row>
    <row r="7591" spans="2:7" s="40" customFormat="1">
      <c r="B7591" s="58">
        <v>41718</v>
      </c>
      <c r="C7591" s="63" t="s">
        <v>124</v>
      </c>
      <c r="D7591" s="59">
        <v>4.2247759098434852</v>
      </c>
      <c r="E7591" s="59">
        <v>7.2657009387558462</v>
      </c>
      <c r="F7591" s="59">
        <v>3.0409250289123611</v>
      </c>
      <c r="G7591" s="45"/>
    </row>
    <row r="7592" spans="2:7" s="40" customFormat="1">
      <c r="B7592" s="58">
        <v>41718</v>
      </c>
      <c r="C7592" s="63" t="s">
        <v>125</v>
      </c>
      <c r="D7592" s="59">
        <v>4.3135698169375161</v>
      </c>
      <c r="E7592" s="59">
        <v>7.7062402962955945</v>
      </c>
      <c r="F7592" s="59">
        <v>3.3926704793580784</v>
      </c>
      <c r="G7592" s="45"/>
    </row>
    <row r="7593" spans="2:7" s="40" customFormat="1">
      <c r="B7593" s="58">
        <v>41719</v>
      </c>
      <c r="C7593" s="75">
        <v>0</v>
      </c>
      <c r="D7593" s="59">
        <v>3.3267258498011696</v>
      </c>
      <c r="E7593" s="59">
        <v>5.856889948220652</v>
      </c>
      <c r="F7593" s="59">
        <v>2.5301640984194824</v>
      </c>
      <c r="G7593" s="45"/>
    </row>
    <row r="7594" spans="2:7" s="40" customFormat="1">
      <c r="B7594" s="58">
        <v>41719</v>
      </c>
      <c r="C7594" s="63" t="s">
        <v>31</v>
      </c>
      <c r="D7594" s="59">
        <v>5.3672230914738863</v>
      </c>
      <c r="E7594" s="59">
        <v>8.0369120451454048</v>
      </c>
      <c r="F7594" s="59">
        <v>2.6696889536715185</v>
      </c>
      <c r="G7594" s="45"/>
    </row>
    <row r="7595" spans="2:7" s="40" customFormat="1">
      <c r="B7595" s="58">
        <v>41719</v>
      </c>
      <c r="C7595" s="63" t="s">
        <v>32</v>
      </c>
      <c r="D7595" s="59">
        <v>5.2786123054018548</v>
      </c>
      <c r="E7595" s="59">
        <v>9.7766539844584095</v>
      </c>
      <c r="F7595" s="59">
        <v>4.4980416790565547</v>
      </c>
      <c r="G7595" s="45"/>
    </row>
    <row r="7596" spans="2:7" s="40" customFormat="1">
      <c r="B7596" s="58">
        <v>41719</v>
      </c>
      <c r="C7596" s="63" t="s">
        <v>33</v>
      </c>
      <c r="D7596" s="59">
        <v>6.5873051988503146</v>
      </c>
      <c r="E7596" s="59">
        <v>7.6189355014876448</v>
      </c>
      <c r="F7596" s="59">
        <v>1.0316303026373301</v>
      </c>
      <c r="G7596" s="45"/>
    </row>
    <row r="7597" spans="2:7" s="40" customFormat="1">
      <c r="B7597" s="58">
        <v>41719</v>
      </c>
      <c r="C7597" s="63" t="s">
        <v>34</v>
      </c>
      <c r="D7597" s="59">
        <v>6.5319847519282943</v>
      </c>
      <c r="E7597" s="59">
        <v>9.0614763436468202</v>
      </c>
      <c r="F7597" s="59">
        <v>2.5294915917185259</v>
      </c>
      <c r="G7597" s="45"/>
    </row>
    <row r="7598" spans="2:7" s="40" customFormat="1">
      <c r="B7598" s="58">
        <v>41719</v>
      </c>
      <c r="C7598" s="63" t="s">
        <v>35</v>
      </c>
      <c r="D7598" s="59">
        <v>4.4582503001535656</v>
      </c>
      <c r="E7598" s="59">
        <v>7.5972976104256578</v>
      </c>
      <c r="F7598" s="59">
        <v>3.1390473102720922</v>
      </c>
      <c r="G7598" s="45"/>
    </row>
    <row r="7599" spans="2:7" s="40" customFormat="1">
      <c r="B7599" s="58">
        <v>41719</v>
      </c>
      <c r="C7599" s="63" t="s">
        <v>36</v>
      </c>
      <c r="D7599" s="59">
        <v>2.4398863759608571</v>
      </c>
      <c r="E7599" s="59">
        <v>4.3933304148274894</v>
      </c>
      <c r="F7599" s="59">
        <v>1.9534440388666323</v>
      </c>
      <c r="G7599" s="45"/>
    </row>
    <row r="7600" spans="2:7" s="40" customFormat="1">
      <c r="B7600" s="58">
        <v>41719</v>
      </c>
      <c r="C7600" s="63" t="s">
        <v>37</v>
      </c>
      <c r="D7600" s="59">
        <v>7.142353071842507</v>
      </c>
      <c r="E7600" s="59">
        <v>10.295406636949116</v>
      </c>
      <c r="F7600" s="59">
        <v>3.1530535651066085</v>
      </c>
      <c r="G7600" s="45"/>
    </row>
    <row r="7601" spans="2:7" s="40" customFormat="1">
      <c r="B7601" s="58">
        <v>41719</v>
      </c>
      <c r="C7601" s="63" t="s">
        <v>38</v>
      </c>
      <c r="D7601" s="59">
        <v>6.4659527834682704</v>
      </c>
      <c r="E7601" s="59">
        <v>12.50895837016885</v>
      </c>
      <c r="F7601" s="59">
        <v>6.0430055867005796</v>
      </c>
      <c r="G7601" s="45"/>
    </row>
    <row r="7602" spans="2:7" s="40" customFormat="1">
      <c r="B7602" s="58">
        <v>41719</v>
      </c>
      <c r="C7602" s="63" t="s">
        <v>39</v>
      </c>
      <c r="D7602" s="59">
        <v>5.9780737099180978</v>
      </c>
      <c r="E7602" s="59">
        <v>6.9814076173220094</v>
      </c>
      <c r="F7602" s="59">
        <v>1.0033339074039116</v>
      </c>
      <c r="G7602" s="45"/>
    </row>
    <row r="7603" spans="2:7" s="40" customFormat="1">
      <c r="B7603" s="58">
        <v>41719</v>
      </c>
      <c r="C7603" s="63" t="s">
        <v>40</v>
      </c>
      <c r="D7603" s="59">
        <v>6.2000163445761753</v>
      </c>
      <c r="E7603" s="59">
        <v>7.0366429908139789</v>
      </c>
      <c r="F7603" s="59">
        <v>0.83662664623780358</v>
      </c>
      <c r="G7603" s="45"/>
    </row>
    <row r="7604" spans="2:7" s="40" customFormat="1">
      <c r="B7604" s="58">
        <v>41719</v>
      </c>
      <c r="C7604" s="63" t="s">
        <v>41</v>
      </c>
      <c r="D7604" s="59">
        <v>5.0244410415857628</v>
      </c>
      <c r="E7604" s="59">
        <v>5.3078986123669667</v>
      </c>
      <c r="F7604" s="59">
        <v>0.28345757078120393</v>
      </c>
      <c r="G7604" s="45"/>
    </row>
    <row r="7605" spans="2:7" s="40" customFormat="1">
      <c r="B7605" s="58">
        <v>41719</v>
      </c>
      <c r="C7605" s="63" t="s">
        <v>42</v>
      </c>
      <c r="D7605" s="59">
        <v>4.7361555028916609</v>
      </c>
      <c r="E7605" s="59">
        <v>9.5038001929985665</v>
      </c>
      <c r="F7605" s="59">
        <v>4.7676446901069056</v>
      </c>
      <c r="G7605" s="45"/>
    </row>
    <row r="7606" spans="2:7" s="40" customFormat="1">
      <c r="B7606" s="58">
        <v>41719</v>
      </c>
      <c r="C7606" s="63" t="s">
        <v>43</v>
      </c>
      <c r="D7606" s="59">
        <v>3.0059094560530544</v>
      </c>
      <c r="E7606" s="59">
        <v>6.3543807710833677</v>
      </c>
      <c r="F7606" s="59">
        <v>3.3484713150303134</v>
      </c>
      <c r="G7606" s="45"/>
    </row>
    <row r="7607" spans="2:7" s="40" customFormat="1">
      <c r="B7607" s="58">
        <v>41719</v>
      </c>
      <c r="C7607" s="63" t="s">
        <v>44</v>
      </c>
      <c r="D7607" s="59">
        <v>6.3668852339982331</v>
      </c>
      <c r="E7607" s="59">
        <v>8.9205855287349021</v>
      </c>
      <c r="F7607" s="59">
        <v>2.5537002947366689</v>
      </c>
      <c r="G7607" s="45"/>
    </row>
    <row r="7608" spans="2:7" s="40" customFormat="1">
      <c r="B7608" s="58">
        <v>41719</v>
      </c>
      <c r="C7608" s="63" t="s">
        <v>45</v>
      </c>
      <c r="D7608" s="59">
        <v>6.5777649115303056</v>
      </c>
      <c r="E7608" s="59">
        <v>12.434067043525893</v>
      </c>
      <c r="F7608" s="59">
        <v>5.8563021319955872</v>
      </c>
      <c r="G7608" s="45"/>
    </row>
    <row r="7609" spans="2:7" s="40" customFormat="1">
      <c r="B7609" s="58">
        <v>41719</v>
      </c>
      <c r="C7609" s="63" t="s">
        <v>46</v>
      </c>
      <c r="D7609" s="59">
        <v>5.0249342272157618</v>
      </c>
      <c r="E7609" s="59">
        <v>10.066450873594247</v>
      </c>
      <c r="F7609" s="59">
        <v>5.0415166463784855</v>
      </c>
      <c r="G7609" s="45"/>
    </row>
    <row r="7610" spans="2:7" s="40" customFormat="1">
      <c r="B7610" s="58">
        <v>41719</v>
      </c>
      <c r="C7610" s="63" t="s">
        <v>47</v>
      </c>
      <c r="D7610" s="59">
        <v>1.6528253792205796</v>
      </c>
      <c r="E7610" s="59">
        <v>6.233867016814437</v>
      </c>
      <c r="F7610" s="59">
        <v>4.5810416375938576</v>
      </c>
      <c r="G7610" s="45"/>
    </row>
    <row r="7611" spans="2:7" s="40" customFormat="1">
      <c r="B7611" s="58">
        <v>41719</v>
      </c>
      <c r="C7611" s="63" t="s">
        <v>48</v>
      </c>
      <c r="D7611" s="59">
        <v>5.2580846174298426</v>
      </c>
      <c r="E7611" s="59">
        <v>10.485495786186007</v>
      </c>
      <c r="F7611" s="59">
        <v>5.2274111687561646</v>
      </c>
      <c r="G7611" s="45"/>
    </row>
    <row r="7612" spans="2:7" s="40" customFormat="1">
      <c r="B7612" s="58">
        <v>41719</v>
      </c>
      <c r="C7612" s="63" t="s">
        <v>49</v>
      </c>
      <c r="D7612" s="59">
        <v>5.7684760972820213</v>
      </c>
      <c r="E7612" s="59">
        <v>12.765751222863704</v>
      </c>
      <c r="F7612" s="59">
        <v>6.997275125581683</v>
      </c>
      <c r="G7612" s="45"/>
    </row>
    <row r="7613" spans="2:7" s="40" customFormat="1">
      <c r="B7613" s="58">
        <v>41719</v>
      </c>
      <c r="C7613" s="63" t="s">
        <v>50</v>
      </c>
      <c r="D7613" s="59">
        <v>12.546681777790395</v>
      </c>
      <c r="E7613" s="59">
        <v>25.278805561125552</v>
      </c>
      <c r="F7613" s="59">
        <v>12.732123783335156</v>
      </c>
      <c r="G7613" s="45"/>
    </row>
    <row r="7614" spans="2:7" s="40" customFormat="1">
      <c r="B7614" s="58">
        <v>41719</v>
      </c>
      <c r="C7614" s="63" t="s">
        <v>51</v>
      </c>
      <c r="D7614" s="59">
        <v>9.9177309207154725</v>
      </c>
      <c r="E7614" s="59">
        <v>20.87343829341307</v>
      </c>
      <c r="F7614" s="59">
        <v>10.955707372697598</v>
      </c>
      <c r="G7614" s="45"/>
    </row>
    <row r="7615" spans="2:7" s="40" customFormat="1">
      <c r="B7615" s="58">
        <v>41719</v>
      </c>
      <c r="C7615" s="63" t="s">
        <v>52</v>
      </c>
      <c r="D7615" s="59">
        <v>10.805435701263784</v>
      </c>
      <c r="E7615" s="59">
        <v>18.142172645875632</v>
      </c>
      <c r="F7615" s="59">
        <v>7.3367369446118484</v>
      </c>
      <c r="G7615" s="45"/>
    </row>
    <row r="7616" spans="2:7" s="40" customFormat="1">
      <c r="B7616" s="58">
        <v>41719</v>
      </c>
      <c r="C7616" s="63" t="s">
        <v>53</v>
      </c>
      <c r="D7616" s="59">
        <v>21.389413679303487</v>
      </c>
      <c r="E7616" s="59">
        <v>31.416379575554046</v>
      </c>
      <c r="F7616" s="59">
        <v>10.026965896250559</v>
      </c>
      <c r="G7616" s="45"/>
    </row>
    <row r="7617" spans="2:7" s="40" customFormat="1">
      <c r="B7617" s="58">
        <v>41719</v>
      </c>
      <c r="C7617" s="63" t="s">
        <v>54</v>
      </c>
      <c r="D7617" s="59">
        <v>19.415045954506795</v>
      </c>
      <c r="E7617" s="59">
        <v>34.204176319300451</v>
      </c>
      <c r="F7617" s="59">
        <v>14.789130364793657</v>
      </c>
      <c r="G7617" s="45"/>
    </row>
    <row r="7618" spans="2:7" s="40" customFormat="1">
      <c r="B7618" s="58">
        <v>41719</v>
      </c>
      <c r="C7618" s="63" t="s">
        <v>55</v>
      </c>
      <c r="D7618" s="59">
        <v>10.029454863267508</v>
      </c>
      <c r="E7618" s="59">
        <v>24.499839108354003</v>
      </c>
      <c r="F7618" s="59">
        <v>14.470384245086494</v>
      </c>
      <c r="G7618" s="45"/>
    </row>
    <row r="7619" spans="2:7" s="40" customFormat="1">
      <c r="B7619" s="58">
        <v>41719</v>
      </c>
      <c r="C7619" s="63" t="s">
        <v>56</v>
      </c>
      <c r="D7619" s="59">
        <v>15.599214925953456</v>
      </c>
      <c r="E7619" s="59">
        <v>35.538879398359697</v>
      </c>
      <c r="F7619" s="59">
        <v>19.939664472406243</v>
      </c>
      <c r="G7619" s="45"/>
    </row>
    <row r="7620" spans="2:7" s="40" customFormat="1">
      <c r="B7620" s="58">
        <v>41719</v>
      </c>
      <c r="C7620" s="63" t="s">
        <v>57</v>
      </c>
      <c r="D7620" s="59">
        <v>20.004222255606997</v>
      </c>
      <c r="E7620" s="59">
        <v>45.355624432675086</v>
      </c>
      <c r="F7620" s="59">
        <v>25.351402177068088</v>
      </c>
      <c r="G7620" s="45"/>
    </row>
    <row r="7621" spans="2:7" s="40" customFormat="1">
      <c r="B7621" s="58">
        <v>41719</v>
      </c>
      <c r="C7621" s="63" t="s">
        <v>58</v>
      </c>
      <c r="D7621" s="59">
        <v>37.346385782785056</v>
      </c>
      <c r="E7621" s="59">
        <v>65.991503401202294</v>
      </c>
      <c r="F7621" s="59">
        <v>28.645117618417238</v>
      </c>
      <c r="G7621" s="45"/>
    </row>
    <row r="7622" spans="2:7" s="40" customFormat="1">
      <c r="B7622" s="58">
        <v>41719</v>
      </c>
      <c r="C7622" s="63" t="s">
        <v>59</v>
      </c>
      <c r="D7622" s="59">
        <v>27.904932720269755</v>
      </c>
      <c r="E7622" s="59">
        <v>53.246235854336575</v>
      </c>
      <c r="F7622" s="59">
        <v>25.34130313406682</v>
      </c>
      <c r="G7622" s="45"/>
    </row>
    <row r="7623" spans="2:7" s="40" customFormat="1">
      <c r="B7623" s="58">
        <v>41719</v>
      </c>
      <c r="C7623" s="63" t="s">
        <v>60</v>
      </c>
      <c r="D7623" s="59">
        <v>35.87213437127054</v>
      </c>
      <c r="E7623" s="59">
        <v>63.020096121803995</v>
      </c>
      <c r="F7623" s="59">
        <v>27.147961750533455</v>
      </c>
      <c r="G7623" s="45"/>
    </row>
    <row r="7624" spans="2:7" s="40" customFormat="1">
      <c r="B7624" s="58">
        <v>41719</v>
      </c>
      <c r="C7624" s="63" t="s">
        <v>61</v>
      </c>
      <c r="D7624" s="59">
        <v>31.95600816385117</v>
      </c>
      <c r="E7624" s="59">
        <v>59.440902841741035</v>
      </c>
      <c r="F7624" s="59">
        <v>27.484894677889866</v>
      </c>
      <c r="G7624" s="45"/>
    </row>
    <row r="7625" spans="2:7" s="40" customFormat="1">
      <c r="B7625" s="58">
        <v>41719</v>
      </c>
      <c r="C7625" s="63" t="s">
        <v>62</v>
      </c>
      <c r="D7625" s="59">
        <v>63.125450694012059</v>
      </c>
      <c r="E7625" s="59">
        <v>100.37446436042264</v>
      </c>
      <c r="F7625" s="59">
        <v>37.249013666410576</v>
      </c>
      <c r="G7625" s="45"/>
    </row>
    <row r="7626" spans="2:7" s="40" customFormat="1">
      <c r="B7626" s="58">
        <v>41719</v>
      </c>
      <c r="C7626" s="63" t="s">
        <v>63</v>
      </c>
      <c r="D7626" s="59">
        <v>40.068636935386003</v>
      </c>
      <c r="E7626" s="59">
        <v>71.828493863187958</v>
      </c>
      <c r="F7626" s="59">
        <v>31.759856927801955</v>
      </c>
      <c r="G7626" s="45"/>
    </row>
    <row r="7627" spans="2:7" s="40" customFormat="1">
      <c r="B7627" s="58">
        <v>41719</v>
      </c>
      <c r="C7627" s="63" t="s">
        <v>64</v>
      </c>
      <c r="D7627" s="59">
        <v>25.000390604690736</v>
      </c>
      <c r="E7627" s="59">
        <v>46.465465778011456</v>
      </c>
      <c r="F7627" s="59">
        <v>21.46507517332072</v>
      </c>
      <c r="G7627" s="45"/>
    </row>
    <row r="7628" spans="2:7" s="40" customFormat="1">
      <c r="B7628" s="58">
        <v>41719</v>
      </c>
      <c r="C7628" s="63" t="s">
        <v>65</v>
      </c>
      <c r="D7628" s="59">
        <v>39.348923504269749</v>
      </c>
      <c r="E7628" s="59">
        <v>63.347563753776811</v>
      </c>
      <c r="F7628" s="59">
        <v>23.998640249507062</v>
      </c>
      <c r="G7628" s="45"/>
    </row>
    <row r="7629" spans="2:7" s="40" customFormat="1">
      <c r="B7629" s="58">
        <v>41719</v>
      </c>
      <c r="C7629" s="63" t="s">
        <v>66</v>
      </c>
      <c r="D7629" s="59">
        <v>27.52037369744961</v>
      </c>
      <c r="E7629" s="59">
        <v>47.867234775812648</v>
      </c>
      <c r="F7629" s="59">
        <v>20.346861078363037</v>
      </c>
      <c r="G7629" s="45"/>
    </row>
    <row r="7630" spans="2:7" s="40" customFormat="1">
      <c r="B7630" s="58">
        <v>41719</v>
      </c>
      <c r="C7630" s="63" t="s">
        <v>67</v>
      </c>
      <c r="D7630" s="59">
        <v>23.525942354408215</v>
      </c>
      <c r="E7630" s="59">
        <v>39.185120756325617</v>
      </c>
      <c r="F7630" s="59">
        <v>15.659178401917401</v>
      </c>
      <c r="G7630" s="45"/>
    </row>
    <row r="7631" spans="2:7" s="40" customFormat="1">
      <c r="B7631" s="58">
        <v>41719</v>
      </c>
      <c r="C7631" s="63" t="s">
        <v>68</v>
      </c>
      <c r="D7631" s="59">
        <v>16.867987750245888</v>
      </c>
      <c r="E7631" s="59">
        <v>33.092203262099098</v>
      </c>
      <c r="F7631" s="59">
        <v>16.22421551185321</v>
      </c>
      <c r="G7631" s="45"/>
    </row>
    <row r="7632" spans="2:7" s="40" customFormat="1">
      <c r="B7632" s="58">
        <v>41719</v>
      </c>
      <c r="C7632" s="63" t="s">
        <v>69</v>
      </c>
      <c r="D7632" s="59">
        <v>17.745027388302194</v>
      </c>
      <c r="E7632" s="59">
        <v>33.335474677705953</v>
      </c>
      <c r="F7632" s="59">
        <v>15.590447289403759</v>
      </c>
      <c r="G7632" s="45"/>
    </row>
    <row r="7633" spans="2:7" s="40" customFormat="1">
      <c r="B7633" s="58">
        <v>41719</v>
      </c>
      <c r="C7633" s="63" t="s">
        <v>70</v>
      </c>
      <c r="D7633" s="59">
        <v>16.224977526857664</v>
      </c>
      <c r="E7633" s="59">
        <v>31.385724836078069</v>
      </c>
      <c r="F7633" s="59">
        <v>15.160747309220405</v>
      </c>
      <c r="G7633" s="45"/>
    </row>
    <row r="7634" spans="2:7" s="40" customFormat="1">
      <c r="B7634" s="58">
        <v>41719</v>
      </c>
      <c r="C7634" s="63" t="s">
        <v>71</v>
      </c>
      <c r="D7634" s="59">
        <v>15.53721902320542</v>
      </c>
      <c r="E7634" s="59">
        <v>28.168514234083908</v>
      </c>
      <c r="F7634" s="59">
        <v>12.631295210878488</v>
      </c>
      <c r="G7634" s="45"/>
    </row>
    <row r="7635" spans="2:7" s="40" customFormat="1">
      <c r="B7635" s="58">
        <v>41719</v>
      </c>
      <c r="C7635" s="63" t="s">
        <v>72</v>
      </c>
      <c r="D7635" s="59">
        <v>12.030482761724196</v>
      </c>
      <c r="E7635" s="59">
        <v>25.623412075335359</v>
      </c>
      <c r="F7635" s="59">
        <v>13.592929313611164</v>
      </c>
      <c r="G7635" s="45"/>
    </row>
    <row r="7636" spans="2:7" s="40" customFormat="1">
      <c r="B7636" s="58">
        <v>41719</v>
      </c>
      <c r="C7636" s="63" t="s">
        <v>73</v>
      </c>
      <c r="D7636" s="59">
        <v>15.682108538741469</v>
      </c>
      <c r="E7636" s="59">
        <v>28.335246354274812</v>
      </c>
      <c r="F7636" s="59">
        <v>12.653137815533343</v>
      </c>
      <c r="G7636" s="45"/>
    </row>
    <row r="7637" spans="2:7" s="40" customFormat="1">
      <c r="B7637" s="58">
        <v>41719</v>
      </c>
      <c r="C7637" s="63" t="s">
        <v>74</v>
      </c>
      <c r="D7637" s="59">
        <v>15.760106875885494</v>
      </c>
      <c r="E7637" s="59">
        <v>34.441800762480327</v>
      </c>
      <c r="F7637" s="59">
        <v>18.681693886594832</v>
      </c>
      <c r="G7637" s="45"/>
    </row>
    <row r="7638" spans="2:7" s="40" customFormat="1">
      <c r="B7638" s="58">
        <v>41719</v>
      </c>
      <c r="C7638" s="63" t="s">
        <v>75</v>
      </c>
      <c r="D7638" s="59">
        <v>16.393052489217716</v>
      </c>
      <c r="E7638" s="59">
        <v>32.249357166623575</v>
      </c>
      <c r="F7638" s="59">
        <v>15.856304677405859</v>
      </c>
      <c r="G7638" s="45"/>
    </row>
    <row r="7639" spans="2:7" s="40" customFormat="1">
      <c r="B7639" s="58">
        <v>41719</v>
      </c>
      <c r="C7639" s="63" t="s">
        <v>76</v>
      </c>
      <c r="D7639" s="59">
        <v>15.183571943669293</v>
      </c>
      <c r="E7639" s="59">
        <v>23.664083903216479</v>
      </c>
      <c r="F7639" s="59">
        <v>8.4805119595471865</v>
      </c>
      <c r="G7639" s="45"/>
    </row>
    <row r="7640" spans="2:7" s="40" customFormat="1">
      <c r="B7640" s="58">
        <v>41719</v>
      </c>
      <c r="C7640" s="63" t="s">
        <v>77</v>
      </c>
      <c r="D7640" s="59">
        <v>14.273725571444974</v>
      </c>
      <c r="E7640" s="59">
        <v>23.157656934299769</v>
      </c>
      <c r="F7640" s="59">
        <v>8.8839313628547956</v>
      </c>
      <c r="G7640" s="45"/>
    </row>
    <row r="7641" spans="2:7" s="40" customFormat="1">
      <c r="B7641" s="58">
        <v>41719</v>
      </c>
      <c r="C7641" s="63" t="s">
        <v>78</v>
      </c>
      <c r="D7641" s="59">
        <v>15.106470921307263</v>
      </c>
      <c r="E7641" s="59">
        <v>25.935904701393184</v>
      </c>
      <c r="F7641" s="59">
        <v>10.829433780085921</v>
      </c>
      <c r="G7641" s="45"/>
    </row>
    <row r="7642" spans="2:7" s="40" customFormat="1">
      <c r="B7642" s="58">
        <v>41719</v>
      </c>
      <c r="C7642" s="63" t="s">
        <v>79</v>
      </c>
      <c r="D7642" s="59">
        <v>14.196587315200945</v>
      </c>
      <c r="E7642" s="59">
        <v>26.432580539866901</v>
      </c>
      <c r="F7642" s="59">
        <v>12.235993224665956</v>
      </c>
      <c r="G7642" s="45"/>
    </row>
    <row r="7643" spans="2:7" s="40" customFormat="1">
      <c r="B7643" s="58">
        <v>41719</v>
      </c>
      <c r="C7643" s="63" t="s">
        <v>80</v>
      </c>
      <c r="D7643" s="59">
        <v>10.089875698797515</v>
      </c>
      <c r="E7643" s="59">
        <v>19.951698385408605</v>
      </c>
      <c r="F7643" s="59">
        <v>9.8618226866110898</v>
      </c>
      <c r="G7643" s="45"/>
    </row>
    <row r="7644" spans="2:7" s="40" customFormat="1">
      <c r="B7644" s="58">
        <v>41719</v>
      </c>
      <c r="C7644" s="63" t="s">
        <v>81</v>
      </c>
      <c r="D7644" s="59">
        <v>14.863155759717177</v>
      </c>
      <c r="E7644" s="59">
        <v>28.407081994768774</v>
      </c>
      <c r="F7644" s="59">
        <v>13.543926235051597</v>
      </c>
      <c r="G7644" s="45"/>
    </row>
    <row r="7645" spans="2:7" s="40" customFormat="1">
      <c r="B7645" s="58">
        <v>41719</v>
      </c>
      <c r="C7645" s="63" t="s">
        <v>82</v>
      </c>
      <c r="D7645" s="59">
        <v>15.729279198755476</v>
      </c>
      <c r="E7645" s="59">
        <v>24.681821655077901</v>
      </c>
      <c r="F7645" s="59">
        <v>8.9525424563224245</v>
      </c>
      <c r="G7645" s="45"/>
    </row>
    <row r="7646" spans="2:7" s="40" customFormat="1">
      <c r="B7646" s="58">
        <v>41719</v>
      </c>
      <c r="C7646" s="63" t="s">
        <v>83</v>
      </c>
      <c r="D7646" s="59">
        <v>26.497195436413222</v>
      </c>
      <c r="E7646" s="59">
        <v>45.99157959474573</v>
      </c>
      <c r="F7646" s="59">
        <v>19.494384158332508</v>
      </c>
      <c r="G7646" s="45"/>
    </row>
    <row r="7647" spans="2:7" s="40" customFormat="1">
      <c r="B7647" s="58">
        <v>41719</v>
      </c>
      <c r="C7647" s="63" t="s">
        <v>84</v>
      </c>
      <c r="D7647" s="59">
        <v>25.887168753697011</v>
      </c>
      <c r="E7647" s="59">
        <v>44.063509459552826</v>
      </c>
      <c r="F7647" s="59">
        <v>18.176340705855814</v>
      </c>
      <c r="G7647" s="45"/>
    </row>
    <row r="7648" spans="2:7" s="40" customFormat="1">
      <c r="B7648" s="58">
        <v>41719</v>
      </c>
      <c r="C7648" s="63" t="s">
        <v>85</v>
      </c>
      <c r="D7648" s="59">
        <v>8.8919506427790935</v>
      </c>
      <c r="E7648" s="59">
        <v>19.535276487472839</v>
      </c>
      <c r="F7648" s="59">
        <v>10.643325844693745</v>
      </c>
      <c r="G7648" s="45"/>
    </row>
    <row r="7649" spans="2:7" s="40" customFormat="1">
      <c r="B7649" s="58">
        <v>41719</v>
      </c>
      <c r="C7649" s="63" t="s">
        <v>86</v>
      </c>
      <c r="D7649" s="59">
        <v>13.776688130042794</v>
      </c>
      <c r="E7649" s="59">
        <v>25.334759037345528</v>
      </c>
      <c r="F7649" s="59">
        <v>11.558070907302733</v>
      </c>
      <c r="G7649" s="45"/>
    </row>
    <row r="7650" spans="2:7" s="40" customFormat="1">
      <c r="B7650" s="58">
        <v>41719</v>
      </c>
      <c r="C7650" s="63" t="s">
        <v>87</v>
      </c>
      <c r="D7650" s="59">
        <v>18.117643854726303</v>
      </c>
      <c r="E7650" s="59">
        <v>34.728675165430161</v>
      </c>
      <c r="F7650" s="59">
        <v>16.611031310703858</v>
      </c>
      <c r="G7650" s="45"/>
    </row>
    <row r="7651" spans="2:7" s="40" customFormat="1">
      <c r="B7651" s="58">
        <v>41719</v>
      </c>
      <c r="C7651" s="63" t="s">
        <v>88</v>
      </c>
      <c r="D7651" s="59">
        <v>12.345107304628295</v>
      </c>
      <c r="E7651" s="59">
        <v>33.604971649948808</v>
      </c>
      <c r="F7651" s="59">
        <v>21.259864345320516</v>
      </c>
      <c r="G7651" s="45"/>
    </row>
    <row r="7652" spans="2:7" s="40" customFormat="1">
      <c r="B7652" s="58">
        <v>41719</v>
      </c>
      <c r="C7652" s="63" t="s">
        <v>89</v>
      </c>
      <c r="D7652" s="59">
        <v>22.115050424455692</v>
      </c>
      <c r="E7652" s="59">
        <v>42.867260986007508</v>
      </c>
      <c r="F7652" s="59">
        <v>20.752210561551816</v>
      </c>
      <c r="G7652" s="45"/>
    </row>
    <row r="7653" spans="2:7" s="40" customFormat="1">
      <c r="B7653" s="58">
        <v>41719</v>
      </c>
      <c r="C7653" s="63" t="s">
        <v>90</v>
      </c>
      <c r="D7653" s="59">
        <v>17.230537864677991</v>
      </c>
      <c r="E7653" s="59">
        <v>38.292627752654134</v>
      </c>
      <c r="F7653" s="59">
        <v>21.062089887976143</v>
      </c>
      <c r="G7653" s="45"/>
    </row>
    <row r="7654" spans="2:7" s="40" customFormat="1">
      <c r="B7654" s="58">
        <v>41719</v>
      </c>
      <c r="C7654" s="63" t="s">
        <v>91</v>
      </c>
      <c r="D7654" s="59">
        <v>24.580643699600547</v>
      </c>
      <c r="E7654" s="59">
        <v>45.162839797734208</v>
      </c>
      <c r="F7654" s="59">
        <v>20.582196098133661</v>
      </c>
      <c r="G7654" s="45"/>
    </row>
    <row r="7655" spans="2:7" s="40" customFormat="1">
      <c r="B7655" s="58">
        <v>41719</v>
      </c>
      <c r="C7655" s="63" t="s">
        <v>92</v>
      </c>
      <c r="D7655" s="59">
        <v>17.464368045416069</v>
      </c>
      <c r="E7655" s="59">
        <v>30.421729607204625</v>
      </c>
      <c r="F7655" s="59">
        <v>12.957361561788556</v>
      </c>
      <c r="G7655" s="45"/>
    </row>
    <row r="7656" spans="2:7" s="40" customFormat="1">
      <c r="B7656" s="58">
        <v>41719</v>
      </c>
      <c r="C7656" s="63" t="s">
        <v>93</v>
      </c>
      <c r="D7656" s="59">
        <v>18.85256104258255</v>
      </c>
      <c r="E7656" s="59">
        <v>38.890951453564782</v>
      </c>
      <c r="F7656" s="59">
        <v>20.038390410982231</v>
      </c>
      <c r="G7656" s="45"/>
    </row>
    <row r="7657" spans="2:7" s="40" customFormat="1">
      <c r="B7657" s="58">
        <v>41719</v>
      </c>
      <c r="C7657" s="63" t="s">
        <v>94</v>
      </c>
      <c r="D7657" s="59">
        <v>15.377684990795341</v>
      </c>
      <c r="E7657" s="59">
        <v>28.879489609759506</v>
      </c>
      <c r="F7657" s="59">
        <v>13.501804618964165</v>
      </c>
      <c r="G7657" s="45"/>
    </row>
    <row r="7658" spans="2:7" s="40" customFormat="1">
      <c r="B7658" s="58">
        <v>41719</v>
      </c>
      <c r="C7658" s="63" t="s">
        <v>95</v>
      </c>
      <c r="D7658" s="59">
        <v>22.91708611335196</v>
      </c>
      <c r="E7658" s="59">
        <v>41.682784350036194</v>
      </c>
      <c r="F7658" s="59">
        <v>18.765698236684234</v>
      </c>
      <c r="G7658" s="45"/>
    </row>
    <row r="7659" spans="2:7" s="40" customFormat="1">
      <c r="B7659" s="58">
        <v>41719</v>
      </c>
      <c r="C7659" s="63" t="s">
        <v>96</v>
      </c>
      <c r="D7659" s="59">
        <v>26.703814416899274</v>
      </c>
      <c r="E7659" s="59">
        <v>49.513333789471723</v>
      </c>
      <c r="F7659" s="59">
        <v>22.809519372572449</v>
      </c>
      <c r="G7659" s="45"/>
    </row>
    <row r="7660" spans="2:7" s="40" customFormat="1">
      <c r="B7660" s="58">
        <v>41719</v>
      </c>
      <c r="C7660" s="63" t="s">
        <v>97</v>
      </c>
      <c r="D7660" s="59">
        <v>29.535775180810258</v>
      </c>
      <c r="E7660" s="59">
        <v>52.447957469558048</v>
      </c>
      <c r="F7660" s="59">
        <v>22.91218228874779</v>
      </c>
      <c r="G7660" s="45"/>
    </row>
    <row r="7661" spans="2:7" s="40" customFormat="1">
      <c r="B7661" s="58">
        <v>41719</v>
      </c>
      <c r="C7661" s="63" t="s">
        <v>98</v>
      </c>
      <c r="D7661" s="59">
        <v>36.187586055110565</v>
      </c>
      <c r="E7661" s="59">
        <v>71.836537887502971</v>
      </c>
      <c r="F7661" s="59">
        <v>35.648951832392406</v>
      </c>
      <c r="G7661" s="45"/>
    </row>
    <row r="7662" spans="2:7" s="40" customFormat="1">
      <c r="B7662" s="58">
        <v>41719</v>
      </c>
      <c r="C7662" s="63" t="s">
        <v>99</v>
      </c>
      <c r="D7662" s="59">
        <v>30.602928163194619</v>
      </c>
      <c r="E7662" s="59">
        <v>59.442533329376047</v>
      </c>
      <c r="F7662" s="59">
        <v>28.839605166181428</v>
      </c>
      <c r="G7662" s="45"/>
    </row>
    <row r="7663" spans="2:7" s="40" customFormat="1">
      <c r="B7663" s="58">
        <v>41719</v>
      </c>
      <c r="C7663" s="63" t="s">
        <v>100</v>
      </c>
      <c r="D7663" s="59">
        <v>20.02110357512495</v>
      </c>
      <c r="E7663" s="59">
        <v>36.471501632273174</v>
      </c>
      <c r="F7663" s="59">
        <v>16.450398057148224</v>
      </c>
      <c r="G7663" s="45"/>
    </row>
    <row r="7664" spans="2:7" s="40" customFormat="1">
      <c r="B7664" s="58">
        <v>41719</v>
      </c>
      <c r="C7664" s="63" t="s">
        <v>101</v>
      </c>
      <c r="D7664" s="59">
        <v>20.121437076582978</v>
      </c>
      <c r="E7664" s="59">
        <v>42.053017118120977</v>
      </c>
      <c r="F7664" s="59">
        <v>21.931580041537998</v>
      </c>
      <c r="G7664" s="45"/>
    </row>
    <row r="7665" spans="2:7" s="40" customFormat="1">
      <c r="B7665" s="58">
        <v>41719</v>
      </c>
      <c r="C7665" s="63" t="s">
        <v>102</v>
      </c>
      <c r="D7665" s="59">
        <v>11.404592206933955</v>
      </c>
      <c r="E7665" s="59">
        <v>30.418340782686627</v>
      </c>
      <c r="F7665" s="59">
        <v>19.013748575752672</v>
      </c>
      <c r="G7665" s="45"/>
    </row>
    <row r="7666" spans="2:7" s="40" customFormat="1">
      <c r="B7666" s="58">
        <v>41719</v>
      </c>
      <c r="C7666" s="63" t="s">
        <v>103</v>
      </c>
      <c r="D7666" s="59">
        <v>20.122226173590978</v>
      </c>
      <c r="E7666" s="59">
        <v>44.481598475337599</v>
      </c>
      <c r="F7666" s="59">
        <v>24.359372301746621</v>
      </c>
      <c r="G7666" s="45"/>
    </row>
    <row r="7667" spans="2:7" s="40" customFormat="1">
      <c r="B7667" s="58">
        <v>41719</v>
      </c>
      <c r="C7667" s="63" t="s">
        <v>104</v>
      </c>
      <c r="D7667" s="59">
        <v>14.925387555461175</v>
      </c>
      <c r="E7667" s="59">
        <v>32.879487807235222</v>
      </c>
      <c r="F7667" s="59">
        <v>17.954100251774047</v>
      </c>
      <c r="G7667" s="45"/>
    </row>
    <row r="7668" spans="2:7" s="40" customFormat="1">
      <c r="B7668" s="58">
        <v>41719</v>
      </c>
      <c r="C7668" s="63" t="s">
        <v>105</v>
      </c>
      <c r="D7668" s="59">
        <v>14.703571864389097</v>
      </c>
      <c r="E7668" s="59">
        <v>31.43538844243205</v>
      </c>
      <c r="F7668" s="59">
        <v>16.731816578042952</v>
      </c>
      <c r="G7668" s="45"/>
    </row>
    <row r="7669" spans="2:7" s="40" customFormat="1">
      <c r="B7669" s="58">
        <v>41719</v>
      </c>
      <c r="C7669" s="63" t="s">
        <v>106</v>
      </c>
      <c r="D7669" s="59">
        <v>14.526170001869035</v>
      </c>
      <c r="E7669" s="59">
        <v>27.487352547744305</v>
      </c>
      <c r="F7669" s="59">
        <v>12.961182545875269</v>
      </c>
      <c r="G7669" s="45"/>
    </row>
    <row r="7670" spans="2:7" s="40" customFormat="1">
      <c r="B7670" s="58">
        <v>41719</v>
      </c>
      <c r="C7670" s="63" t="s">
        <v>107</v>
      </c>
      <c r="D7670" s="59">
        <v>17.413976406406036</v>
      </c>
      <c r="E7670" s="59">
        <v>33.014330506060148</v>
      </c>
      <c r="F7670" s="59">
        <v>15.600354099654112</v>
      </c>
      <c r="G7670" s="45"/>
    </row>
    <row r="7671" spans="2:7" s="40" customFormat="1">
      <c r="B7671" s="58">
        <v>41719</v>
      </c>
      <c r="C7671" s="63" t="s">
        <v>108</v>
      </c>
      <c r="D7671" s="59">
        <v>9.529008096039302</v>
      </c>
      <c r="E7671" s="59">
        <v>26.970285525554598</v>
      </c>
      <c r="F7671" s="59">
        <v>17.441277429515296</v>
      </c>
      <c r="G7671" s="45"/>
    </row>
    <row r="7672" spans="2:7" s="40" customFormat="1">
      <c r="B7672" s="58">
        <v>41719</v>
      </c>
      <c r="C7672" s="63" t="s">
        <v>109</v>
      </c>
      <c r="D7672" s="59">
        <v>7.4523191030665821</v>
      </c>
      <c r="E7672" s="59">
        <v>20.98109238018602</v>
      </c>
      <c r="F7672" s="59">
        <v>13.528773277119438</v>
      </c>
      <c r="G7672" s="45"/>
    </row>
    <row r="7673" spans="2:7" s="40" customFormat="1">
      <c r="B7673" s="58">
        <v>41719</v>
      </c>
      <c r="C7673" s="63" t="s">
        <v>110</v>
      </c>
      <c r="D7673" s="59">
        <v>3.6873598346332774</v>
      </c>
      <c r="E7673" s="59">
        <v>10.038524379514268</v>
      </c>
      <c r="F7673" s="59">
        <v>6.3511645448809908</v>
      </c>
      <c r="G7673" s="45"/>
    </row>
    <row r="7674" spans="2:7" s="40" customFormat="1">
      <c r="B7674" s="58">
        <v>41719</v>
      </c>
      <c r="C7674" s="63" t="s">
        <v>111</v>
      </c>
      <c r="D7674" s="59">
        <v>6.9861289355744196</v>
      </c>
      <c r="E7674" s="59">
        <v>13.392389587522354</v>
      </c>
      <c r="F7674" s="59">
        <v>6.4062606519479344</v>
      </c>
      <c r="G7674" s="45"/>
    </row>
    <row r="7675" spans="2:7" s="40" customFormat="1">
      <c r="B7675" s="58">
        <v>41719</v>
      </c>
      <c r="C7675" s="63" t="s">
        <v>112</v>
      </c>
      <c r="D7675" s="59">
        <v>8.0192114092227769</v>
      </c>
      <c r="E7675" s="59">
        <v>15.731488427459016</v>
      </c>
      <c r="F7675" s="59">
        <v>7.7122770182362395</v>
      </c>
      <c r="G7675" s="45"/>
    </row>
    <row r="7676" spans="2:7" s="40" customFormat="1">
      <c r="B7676" s="58">
        <v>41719</v>
      </c>
      <c r="C7676" s="63" t="s">
        <v>113</v>
      </c>
      <c r="D7676" s="59">
        <v>3.7208981819212879</v>
      </c>
      <c r="E7676" s="59">
        <v>10.061344731786255</v>
      </c>
      <c r="F7676" s="59">
        <v>6.3404465498649669</v>
      </c>
      <c r="G7676" s="45"/>
    </row>
    <row r="7677" spans="2:7" s="40" customFormat="1">
      <c r="B7677" s="58">
        <v>41719</v>
      </c>
      <c r="C7677" s="63" t="s">
        <v>114</v>
      </c>
      <c r="D7677" s="59">
        <v>6.3312046015821917</v>
      </c>
      <c r="E7677" s="59">
        <v>12.234990558869013</v>
      </c>
      <c r="F7677" s="59">
        <v>5.9037859572868214</v>
      </c>
      <c r="G7677" s="45"/>
    </row>
    <row r="7678" spans="2:7" s="40" customFormat="1">
      <c r="B7678" s="58">
        <v>41719</v>
      </c>
      <c r="C7678" s="63" t="s">
        <v>115</v>
      </c>
      <c r="D7678" s="59"/>
      <c r="E7678" s="59"/>
      <c r="F7678" s="59"/>
      <c r="G7678" s="45" t="s">
        <v>128</v>
      </c>
    </row>
    <row r="7679" spans="2:7" s="40" customFormat="1">
      <c r="B7679" s="58">
        <v>41719</v>
      </c>
      <c r="C7679" s="63" t="s">
        <v>116</v>
      </c>
      <c r="D7679" s="59">
        <v>7.6977137007566627</v>
      </c>
      <c r="E7679" s="59">
        <v>12.897585194682636</v>
      </c>
      <c r="F7679" s="59">
        <v>5.1998714939259729</v>
      </c>
      <c r="G7679" s="45"/>
    </row>
    <row r="7680" spans="2:7" s="40" customFormat="1">
      <c r="B7680" s="58">
        <v>41719</v>
      </c>
      <c r="C7680" s="63" t="s">
        <v>117</v>
      </c>
      <c r="D7680" s="59">
        <v>8.564290914122962</v>
      </c>
      <c r="E7680" s="59">
        <v>12.611043535411799</v>
      </c>
      <c r="F7680" s="59">
        <v>4.0467526212888369</v>
      </c>
      <c r="G7680" s="45"/>
    </row>
    <row r="7681" spans="2:7" s="40" customFormat="1">
      <c r="B7681" s="58">
        <v>41719</v>
      </c>
      <c r="C7681" s="63" t="s">
        <v>118</v>
      </c>
      <c r="D7681" s="59">
        <v>4.2655670254094753</v>
      </c>
      <c r="E7681" s="59">
        <v>9.7536677966984318</v>
      </c>
      <c r="F7681" s="59">
        <v>5.4881007712889565</v>
      </c>
      <c r="G7681" s="45"/>
    </row>
    <row r="7682" spans="2:7" s="40" customFormat="1">
      <c r="B7682" s="58">
        <v>41719</v>
      </c>
      <c r="C7682" s="63" t="s">
        <v>119</v>
      </c>
      <c r="D7682" s="59">
        <v>6.5873198659742771</v>
      </c>
      <c r="E7682" s="59">
        <v>12.10412004355609</v>
      </c>
      <c r="F7682" s="59">
        <v>5.5168001775818132</v>
      </c>
      <c r="G7682" s="45"/>
    </row>
    <row r="7683" spans="2:7" s="40" customFormat="1">
      <c r="B7683" s="58">
        <v>41719</v>
      </c>
      <c r="C7683" s="63" t="s">
        <v>120</v>
      </c>
      <c r="D7683" s="59">
        <v>5.1211028381077712</v>
      </c>
      <c r="E7683" s="59">
        <v>9.1362469732507829</v>
      </c>
      <c r="F7683" s="59">
        <v>4.0151441351430117</v>
      </c>
      <c r="G7683" s="45"/>
    </row>
    <row r="7684" spans="2:7" s="40" customFormat="1">
      <c r="B7684" s="58">
        <v>41719</v>
      </c>
      <c r="C7684" s="63" t="s">
        <v>121</v>
      </c>
      <c r="D7684" s="59">
        <v>4.5879759841455856</v>
      </c>
      <c r="E7684" s="59">
        <v>8.9599259994948852</v>
      </c>
      <c r="F7684" s="59">
        <v>4.3719500153492996</v>
      </c>
      <c r="G7684" s="45"/>
    </row>
    <row r="7685" spans="2:7" s="40" customFormat="1">
      <c r="B7685" s="58">
        <v>41719</v>
      </c>
      <c r="C7685" s="63" t="s">
        <v>122</v>
      </c>
      <c r="D7685" s="59">
        <v>1.0109297771303496</v>
      </c>
      <c r="E7685" s="59">
        <v>6.2235530610684462</v>
      </c>
      <c r="F7685" s="59">
        <v>5.2126232839380968</v>
      </c>
      <c r="G7685" s="45"/>
    </row>
    <row r="7686" spans="2:7" s="40" customFormat="1">
      <c r="B7686" s="58">
        <v>41719</v>
      </c>
      <c r="C7686" s="63" t="s">
        <v>123</v>
      </c>
      <c r="D7686" s="59">
        <v>3.4216755409771822</v>
      </c>
      <c r="E7686" s="59">
        <v>8.1658596485353385</v>
      </c>
      <c r="F7686" s="59">
        <v>4.7441841075581568</v>
      </c>
      <c r="G7686" s="45"/>
    </row>
    <row r="7687" spans="2:7" s="40" customFormat="1">
      <c r="B7687" s="58">
        <v>41719</v>
      </c>
      <c r="C7687" s="63" t="s">
        <v>124</v>
      </c>
      <c r="D7687" s="59">
        <v>4.9104228299896961</v>
      </c>
      <c r="E7687" s="59">
        <v>5.8817735359986418</v>
      </c>
      <c r="F7687" s="59">
        <v>0.97135070600894569</v>
      </c>
      <c r="G7687" s="45"/>
    </row>
    <row r="7688" spans="2:7" s="40" customFormat="1">
      <c r="B7688" s="58">
        <v>41719</v>
      </c>
      <c r="C7688" s="63" t="s">
        <v>125</v>
      </c>
      <c r="D7688" s="59">
        <v>5.9770571509300643</v>
      </c>
      <c r="E7688" s="59">
        <v>10.572008345679965</v>
      </c>
      <c r="F7688" s="59">
        <v>4.5949511947499007</v>
      </c>
      <c r="G7688" s="45"/>
    </row>
    <row r="7689" spans="2:7" s="40" customFormat="1">
      <c r="B7689" s="58">
        <v>41720</v>
      </c>
      <c r="C7689" s="75">
        <v>0</v>
      </c>
      <c r="D7689" s="59">
        <v>7.4325829072645666</v>
      </c>
      <c r="E7689" s="59">
        <v>11.477207289593448</v>
      </c>
      <c r="F7689" s="59">
        <v>4.0446243823288812</v>
      </c>
      <c r="G7689" s="45"/>
    </row>
    <row r="7690" spans="2:7" s="40" customFormat="1">
      <c r="B7690" s="58">
        <v>41720</v>
      </c>
      <c r="C7690" s="63" t="s">
        <v>31</v>
      </c>
      <c r="D7690" s="59">
        <v>1.6887514852805825</v>
      </c>
      <c r="E7690" s="59">
        <v>4.6792865411093292</v>
      </c>
      <c r="F7690" s="59">
        <v>2.9905350558287465</v>
      </c>
      <c r="G7690" s="45"/>
    </row>
    <row r="7691" spans="2:7" s="40" customFormat="1">
      <c r="B7691" s="58">
        <v>41720</v>
      </c>
      <c r="C7691" s="63" t="s">
        <v>32</v>
      </c>
      <c r="D7691" s="59">
        <v>3.9886425326393766</v>
      </c>
      <c r="E7691" s="59">
        <v>5.5512740332548312</v>
      </c>
      <c r="F7691" s="59">
        <v>1.5626315006154545</v>
      </c>
      <c r="G7691" s="45"/>
    </row>
    <row r="7692" spans="2:7" s="40" customFormat="1">
      <c r="B7692" s="58">
        <v>41720</v>
      </c>
      <c r="C7692" s="63" t="s">
        <v>33</v>
      </c>
      <c r="D7692" s="59">
        <v>2.7332180855049435</v>
      </c>
      <c r="E7692" s="59">
        <v>7.1075749137919422</v>
      </c>
      <c r="F7692" s="59">
        <v>4.3743568282869987</v>
      </c>
      <c r="G7692" s="45"/>
    </row>
    <row r="7693" spans="2:7" s="40" customFormat="1">
      <c r="B7693" s="58">
        <v>41720</v>
      </c>
      <c r="C7693" s="63" t="s">
        <v>34</v>
      </c>
      <c r="D7693" s="59">
        <v>7.422054724490561</v>
      </c>
      <c r="E7693" s="59">
        <v>11.147252771313637</v>
      </c>
      <c r="F7693" s="59">
        <v>3.7251980468230759</v>
      </c>
      <c r="G7693" s="45"/>
    </row>
    <row r="7694" spans="2:7" s="40" customFormat="1">
      <c r="B7694" s="58">
        <v>41720</v>
      </c>
      <c r="C7694" s="63" t="s">
        <v>35</v>
      </c>
      <c r="D7694" s="59">
        <v>1.4111069197164863</v>
      </c>
      <c r="E7694" s="59">
        <v>5.2205770844120201</v>
      </c>
      <c r="F7694" s="59">
        <v>3.8094701646955338</v>
      </c>
      <c r="G7694" s="45"/>
    </row>
    <row r="7695" spans="2:7" s="40" customFormat="1">
      <c r="B7695" s="58">
        <v>41720</v>
      </c>
      <c r="C7695" s="63" t="s">
        <v>36</v>
      </c>
      <c r="D7695" s="59">
        <v>6.6667775100023544E-2</v>
      </c>
      <c r="E7695" s="59">
        <v>0.13244925333592353</v>
      </c>
      <c r="F7695" s="59">
        <v>6.5781478235899984E-2</v>
      </c>
      <c r="G7695" s="45"/>
    </row>
    <row r="7696" spans="2:7" s="40" customFormat="1">
      <c r="B7696" s="58">
        <v>41720</v>
      </c>
      <c r="C7696" s="63" t="s">
        <v>37</v>
      </c>
      <c r="D7696" s="59">
        <v>1.1555974135683975</v>
      </c>
      <c r="E7696" s="59">
        <v>1.7549966374579979</v>
      </c>
      <c r="F7696" s="59">
        <v>0.59939922388960043</v>
      </c>
      <c r="G7696" s="45"/>
    </row>
    <row r="7697" spans="2:7" s="40" customFormat="1">
      <c r="B7697" s="58">
        <v>41720</v>
      </c>
      <c r="C7697" s="63" t="s">
        <v>38</v>
      </c>
      <c r="D7697" s="59">
        <v>3.5668657582152297</v>
      </c>
      <c r="E7697" s="59">
        <v>7.0312006644839862</v>
      </c>
      <c r="F7697" s="59">
        <v>3.4643349062687565</v>
      </c>
      <c r="G7697" s="45"/>
    </row>
    <row r="7698" spans="2:7" s="40" customFormat="1">
      <c r="B7698" s="58">
        <v>41720</v>
      </c>
      <c r="C7698" s="63" t="s">
        <v>39</v>
      </c>
      <c r="D7698" s="59">
        <v>1.4001055835764824</v>
      </c>
      <c r="E7698" s="59">
        <v>4.0841593623876689</v>
      </c>
      <c r="F7698" s="59">
        <v>2.6840537788111867</v>
      </c>
      <c r="G7698" s="45"/>
    </row>
    <row r="7699" spans="2:7" s="40" customFormat="1">
      <c r="B7699" s="58">
        <v>41720</v>
      </c>
      <c r="C7699" s="63" t="s">
        <v>40</v>
      </c>
      <c r="D7699" s="59">
        <v>3.6781272167592673</v>
      </c>
      <c r="E7699" s="59">
        <v>6.4244334635363334</v>
      </c>
      <c r="F7699" s="59">
        <v>2.746306246777066</v>
      </c>
      <c r="G7699" s="45"/>
    </row>
    <row r="7700" spans="2:7" s="40" customFormat="1">
      <c r="B7700" s="58">
        <v>41720</v>
      </c>
      <c r="C7700" s="63" t="s">
        <v>41</v>
      </c>
      <c r="D7700" s="59">
        <v>4.6449767460816007</v>
      </c>
      <c r="E7700" s="59">
        <v>7.5726321615936767</v>
      </c>
      <c r="F7700" s="59">
        <v>2.927655415512076</v>
      </c>
      <c r="G7700" s="45"/>
    </row>
    <row r="7701" spans="2:7" s="40" customFormat="1">
      <c r="B7701" s="58">
        <v>41720</v>
      </c>
      <c r="C7701" s="63" t="s">
        <v>42</v>
      </c>
      <c r="D7701" s="59">
        <v>4.7006307737476201</v>
      </c>
      <c r="E7701" s="59">
        <v>11.039099315993699</v>
      </c>
      <c r="F7701" s="59">
        <v>6.3384685422460789</v>
      </c>
      <c r="G7701" s="45"/>
    </row>
    <row r="7702" spans="2:7" s="40" customFormat="1">
      <c r="B7702" s="58">
        <v>41720</v>
      </c>
      <c r="C7702" s="63" t="s">
        <v>43</v>
      </c>
      <c r="D7702" s="59">
        <v>7.3566868691305345</v>
      </c>
      <c r="E7702" s="59">
        <v>9.2730760407547077</v>
      </c>
      <c r="F7702" s="59">
        <v>1.9163891716241732</v>
      </c>
      <c r="G7702" s="45"/>
    </row>
    <row r="7703" spans="2:7" s="40" customFormat="1">
      <c r="B7703" s="58">
        <v>41720</v>
      </c>
      <c r="C7703" s="63" t="s">
        <v>44</v>
      </c>
      <c r="D7703" s="59">
        <v>10.568498934489639</v>
      </c>
      <c r="E7703" s="59">
        <v>10.719503220295881</v>
      </c>
      <c r="F7703" s="59">
        <v>0.15100428580624126</v>
      </c>
      <c r="G7703" s="45"/>
    </row>
    <row r="7704" spans="2:7" s="40" customFormat="1">
      <c r="B7704" s="58">
        <v>41720</v>
      </c>
      <c r="C7704" s="63" t="s">
        <v>45</v>
      </c>
      <c r="D7704" s="59">
        <v>5.7900061300899939</v>
      </c>
      <c r="E7704" s="59">
        <v>6.9330760933760418</v>
      </c>
      <c r="F7704" s="59">
        <v>1.1430699632860479</v>
      </c>
      <c r="G7704" s="45"/>
    </row>
    <row r="7705" spans="2:7" s="40" customFormat="1">
      <c r="B7705" s="58">
        <v>41720</v>
      </c>
      <c r="C7705" s="63" t="s">
        <v>46</v>
      </c>
      <c r="D7705" s="59">
        <v>5.278899803251818</v>
      </c>
      <c r="E7705" s="59">
        <v>8.4015975330832049</v>
      </c>
      <c r="F7705" s="59">
        <v>3.1226977298313869</v>
      </c>
      <c r="G7705" s="45"/>
    </row>
    <row r="7706" spans="2:7" s="40" customFormat="1">
      <c r="B7706" s="58">
        <v>41720</v>
      </c>
      <c r="C7706" s="63" t="s">
        <v>47</v>
      </c>
      <c r="D7706" s="59">
        <v>6.2681217307701571</v>
      </c>
      <c r="E7706" s="59">
        <v>8.7219823054850227</v>
      </c>
      <c r="F7706" s="59">
        <v>2.4538605747148656</v>
      </c>
      <c r="G7706" s="45"/>
    </row>
    <row r="7707" spans="2:7" s="40" customFormat="1">
      <c r="B7707" s="58">
        <v>41720</v>
      </c>
      <c r="C7707" s="63" t="s">
        <v>48</v>
      </c>
      <c r="D7707" s="59">
        <v>4.7789807642216449</v>
      </c>
      <c r="E7707" s="59">
        <v>4.9241793408811896</v>
      </c>
      <c r="F7707" s="59">
        <v>0.14519857665954472</v>
      </c>
      <c r="G7707" s="45"/>
    </row>
    <row r="7708" spans="2:7" s="40" customFormat="1">
      <c r="B7708" s="58">
        <v>41720</v>
      </c>
      <c r="C7708" s="63" t="s">
        <v>49</v>
      </c>
      <c r="D7708" s="59">
        <v>8.4245078839708984</v>
      </c>
      <c r="E7708" s="59">
        <v>12.244510894686011</v>
      </c>
      <c r="F7708" s="59">
        <v>3.8200030107151122</v>
      </c>
      <c r="G7708" s="45"/>
    </row>
    <row r="7709" spans="2:7" s="40" customFormat="1">
      <c r="B7709" s="58">
        <v>41720</v>
      </c>
      <c r="C7709" s="63" t="s">
        <v>50</v>
      </c>
      <c r="D7709" s="59">
        <v>11.792319236522056</v>
      </c>
      <c r="E7709" s="59">
        <v>20.702465062488184</v>
      </c>
      <c r="F7709" s="59">
        <v>8.9101458259661275</v>
      </c>
      <c r="G7709" s="45"/>
    </row>
    <row r="7710" spans="2:7" s="40" customFormat="1">
      <c r="B7710" s="58">
        <v>41720</v>
      </c>
      <c r="C7710" s="63" t="s">
        <v>51</v>
      </c>
      <c r="D7710" s="59">
        <v>5.9240615353420374</v>
      </c>
      <c r="E7710" s="59">
        <v>14.232611602038878</v>
      </c>
      <c r="F7710" s="59">
        <v>8.3085500666968404</v>
      </c>
      <c r="G7710" s="45"/>
    </row>
    <row r="7711" spans="2:7" s="40" customFormat="1">
      <c r="B7711" s="58">
        <v>41720</v>
      </c>
      <c r="C7711" s="63" t="s">
        <v>52</v>
      </c>
      <c r="D7711" s="59">
        <v>7.7247719067926566</v>
      </c>
      <c r="E7711" s="59">
        <v>13.471079626112312</v>
      </c>
      <c r="F7711" s="59">
        <v>5.7463077193196552</v>
      </c>
      <c r="G7711" s="45"/>
    </row>
    <row r="7712" spans="2:7" s="40" customFormat="1">
      <c r="B7712" s="58">
        <v>41720</v>
      </c>
      <c r="C7712" s="63" t="s">
        <v>53</v>
      </c>
      <c r="D7712" s="59">
        <v>14.493956693060984</v>
      </c>
      <c r="E7712" s="59">
        <v>23.906244940371355</v>
      </c>
      <c r="F7712" s="59">
        <v>9.4122882473103715</v>
      </c>
      <c r="G7712" s="45"/>
    </row>
    <row r="7713" spans="2:7" s="40" customFormat="1">
      <c r="B7713" s="58">
        <v>41720</v>
      </c>
      <c r="C7713" s="63" t="s">
        <v>54</v>
      </c>
      <c r="D7713" s="59">
        <v>14.383088476568943</v>
      </c>
      <c r="E7713" s="59">
        <v>29.085740580511402</v>
      </c>
      <c r="F7713" s="59">
        <v>14.702652103942459</v>
      </c>
      <c r="G7713" s="45"/>
    </row>
    <row r="7714" spans="2:7" s="40" customFormat="1">
      <c r="B7714" s="58">
        <v>41720</v>
      </c>
      <c r="C7714" s="63" t="s">
        <v>55</v>
      </c>
      <c r="D7714" s="59">
        <v>10.137274848579484</v>
      </c>
      <c r="E7714" s="59">
        <v>22.913601078611922</v>
      </c>
      <c r="F7714" s="59">
        <v>12.776326230032439</v>
      </c>
      <c r="G7714" s="45"/>
    </row>
    <row r="7715" spans="2:7" s="40" customFormat="1">
      <c r="B7715" s="58">
        <v>41720</v>
      </c>
      <c r="C7715" s="63" t="s">
        <v>56</v>
      </c>
      <c r="D7715" s="59">
        <v>12.48287572487429</v>
      </c>
      <c r="E7715" s="59">
        <v>24.504364272108013</v>
      </c>
      <c r="F7715" s="59">
        <v>12.021488547233723</v>
      </c>
      <c r="G7715" s="45"/>
    </row>
    <row r="7716" spans="2:7" s="40" customFormat="1">
      <c r="B7716" s="58">
        <v>41720</v>
      </c>
      <c r="C7716" s="63" t="s">
        <v>57</v>
      </c>
      <c r="D7716" s="59">
        <v>12.227455275204202</v>
      </c>
      <c r="E7716" s="59">
        <v>24.703757321142898</v>
      </c>
      <c r="F7716" s="59">
        <v>12.476302045938697</v>
      </c>
      <c r="G7716" s="45"/>
    </row>
    <row r="7717" spans="2:7" s="40" customFormat="1">
      <c r="B7717" s="58">
        <v>41720</v>
      </c>
      <c r="C7717" s="63" t="s">
        <v>58</v>
      </c>
      <c r="D7717" s="59">
        <v>12.939124306540446</v>
      </c>
      <c r="E7717" s="59">
        <v>32.600500807949395</v>
      </c>
      <c r="F7717" s="59">
        <v>19.661376501408949</v>
      </c>
      <c r="G7717" s="45"/>
    </row>
    <row r="7718" spans="2:7" s="40" customFormat="1">
      <c r="B7718" s="58">
        <v>41720</v>
      </c>
      <c r="C7718" s="63" t="s">
        <v>59</v>
      </c>
      <c r="D7718" s="59">
        <v>11.082955004255806</v>
      </c>
      <c r="E7718" s="59">
        <v>21.756299803777583</v>
      </c>
      <c r="F7718" s="59">
        <v>10.673344799521777</v>
      </c>
      <c r="G7718" s="45"/>
    </row>
    <row r="7719" spans="2:7" s="40" customFormat="1">
      <c r="B7719" s="58">
        <v>41720</v>
      </c>
      <c r="C7719" s="63" t="s">
        <v>60</v>
      </c>
      <c r="D7719" s="59">
        <v>11.527832959349958</v>
      </c>
      <c r="E7719" s="59">
        <v>21.524919579557718</v>
      </c>
      <c r="F7719" s="59">
        <v>9.9970866202077602</v>
      </c>
      <c r="G7719" s="45"/>
    </row>
    <row r="7720" spans="2:7" s="40" customFormat="1">
      <c r="B7720" s="58">
        <v>41720</v>
      </c>
      <c r="C7720" s="63" t="s">
        <v>61</v>
      </c>
      <c r="D7720" s="59">
        <v>14.107142298604844</v>
      </c>
      <c r="E7720" s="59">
        <v>23.756420194789442</v>
      </c>
      <c r="F7720" s="59">
        <v>9.6492778961845982</v>
      </c>
      <c r="G7720" s="45"/>
    </row>
    <row r="7721" spans="2:7" s="40" customFormat="1">
      <c r="B7721" s="58">
        <v>41720</v>
      </c>
      <c r="C7721" s="63" t="s">
        <v>62</v>
      </c>
      <c r="D7721" s="59">
        <v>16.030652198769502</v>
      </c>
      <c r="E7721" s="59">
        <v>30.118727215134811</v>
      </c>
      <c r="F7721" s="59">
        <v>14.088075016365309</v>
      </c>
      <c r="G7721" s="45"/>
    </row>
    <row r="7722" spans="2:7" s="40" customFormat="1">
      <c r="B7722" s="58">
        <v>41720</v>
      </c>
      <c r="C7722" s="63" t="s">
        <v>63</v>
      </c>
      <c r="D7722" s="59">
        <v>12.640227843112338</v>
      </c>
      <c r="E7722" s="59">
        <v>25.09404619611368</v>
      </c>
      <c r="F7722" s="59">
        <v>12.453818353001342</v>
      </c>
      <c r="G7722" s="45"/>
    </row>
    <row r="7723" spans="2:7" s="40" customFormat="1">
      <c r="B7723" s="58">
        <v>41720</v>
      </c>
      <c r="C7723" s="63" t="s">
        <v>64</v>
      </c>
      <c r="D7723" s="59">
        <v>12.796118912530391</v>
      </c>
      <c r="E7723" s="59">
        <v>25.238262856255599</v>
      </c>
      <c r="F7723" s="59">
        <v>12.442143943725208</v>
      </c>
      <c r="G7723" s="45"/>
    </row>
    <row r="7724" spans="2:7" s="40" customFormat="1">
      <c r="B7724" s="58">
        <v>41720</v>
      </c>
      <c r="C7724" s="63" t="s">
        <v>65</v>
      </c>
      <c r="D7724" s="59">
        <v>11.362197796099899</v>
      </c>
      <c r="E7724" s="59">
        <v>22.76471067123201</v>
      </c>
      <c r="F7724" s="59">
        <v>11.402512875132111</v>
      </c>
      <c r="G7724" s="45"/>
    </row>
    <row r="7725" spans="2:7" s="40" customFormat="1">
      <c r="B7725" s="58">
        <v>41720</v>
      </c>
      <c r="C7725" s="63" t="s">
        <v>66</v>
      </c>
      <c r="D7725" s="59">
        <v>17.466107960815993</v>
      </c>
      <c r="E7725" s="59">
        <v>29.702009563435052</v>
      </c>
      <c r="F7725" s="59">
        <v>12.235901602619059</v>
      </c>
      <c r="G7725" s="45"/>
    </row>
    <row r="7726" spans="2:7" s="40" customFormat="1">
      <c r="B7726" s="58">
        <v>41720</v>
      </c>
      <c r="C7726" s="63" t="s">
        <v>67</v>
      </c>
      <c r="D7726" s="59">
        <v>16.943901878453811</v>
      </c>
      <c r="E7726" s="59">
        <v>31.768360396497876</v>
      </c>
      <c r="F7726" s="59">
        <v>14.824458518044064</v>
      </c>
      <c r="G7726" s="45"/>
    </row>
    <row r="7727" spans="2:7" s="40" customFormat="1">
      <c r="B7727" s="58">
        <v>41720</v>
      </c>
      <c r="C7727" s="63" t="s">
        <v>68</v>
      </c>
      <c r="D7727" s="59">
        <v>8.1608054779987977</v>
      </c>
      <c r="E7727" s="59">
        <v>17.640940004447934</v>
      </c>
      <c r="F7727" s="59">
        <v>9.4801345264491363</v>
      </c>
      <c r="G7727" s="45"/>
    </row>
    <row r="7728" spans="2:7" s="40" customFormat="1">
      <c r="B7728" s="58">
        <v>41720</v>
      </c>
      <c r="C7728" s="63" t="s">
        <v>69</v>
      </c>
      <c r="D7728" s="59">
        <v>13.386651528548589</v>
      </c>
      <c r="E7728" s="59">
        <v>24.335607450097115</v>
      </c>
      <c r="F7728" s="59">
        <v>10.948955921548526</v>
      </c>
      <c r="G7728" s="45"/>
    </row>
    <row r="7729" spans="2:7" s="40" customFormat="1">
      <c r="B7729" s="58">
        <v>41720</v>
      </c>
      <c r="C7729" s="63" t="s">
        <v>70</v>
      </c>
      <c r="D7729" s="59">
        <v>17.734325029416077</v>
      </c>
      <c r="E7729" s="59">
        <v>31.704468569181909</v>
      </c>
      <c r="F7729" s="59">
        <v>13.970143539765832</v>
      </c>
      <c r="G7729" s="45"/>
    </row>
    <row r="7730" spans="2:7" s="40" customFormat="1">
      <c r="B7730" s="58">
        <v>41720</v>
      </c>
      <c r="C7730" s="63" t="s">
        <v>71</v>
      </c>
      <c r="D7730" s="59">
        <v>14.454591866004954</v>
      </c>
      <c r="E7730" s="59">
        <v>25.176409459142633</v>
      </c>
      <c r="F7730" s="59">
        <v>10.721817593137679</v>
      </c>
      <c r="G7730" s="45"/>
    </row>
    <row r="7731" spans="2:7" s="40" customFormat="1">
      <c r="B7731" s="58">
        <v>41720</v>
      </c>
      <c r="C7731" s="63" t="s">
        <v>72</v>
      </c>
      <c r="D7731" s="59">
        <v>9.2622390901491727</v>
      </c>
      <c r="E7731" s="59">
        <v>19.50972077258487</v>
      </c>
      <c r="F7731" s="59">
        <v>10.247481682435698</v>
      </c>
      <c r="G7731" s="45"/>
    </row>
    <row r="7732" spans="2:7" s="40" customFormat="1">
      <c r="B7732" s="58">
        <v>41720</v>
      </c>
      <c r="C7732" s="63" t="s">
        <v>73</v>
      </c>
      <c r="D7732" s="59">
        <v>18.12454425552621</v>
      </c>
      <c r="E7732" s="59">
        <v>34.767061324543164</v>
      </c>
      <c r="F7732" s="59">
        <v>16.642517069016954</v>
      </c>
      <c r="G7732" s="45"/>
    </row>
    <row r="7733" spans="2:7" s="40" customFormat="1">
      <c r="B7733" s="58">
        <v>41720</v>
      </c>
      <c r="C7733" s="63" t="s">
        <v>74</v>
      </c>
      <c r="D7733" s="59">
        <v>11.631070268119984</v>
      </c>
      <c r="E7733" s="59">
        <v>21.665051230759637</v>
      </c>
      <c r="F7733" s="59">
        <v>10.033980962639653</v>
      </c>
      <c r="G7733" s="45"/>
    </row>
    <row r="7734" spans="2:7" s="40" customFormat="1">
      <c r="B7734" s="58">
        <v>41720</v>
      </c>
      <c r="C7734" s="63" t="s">
        <v>75</v>
      </c>
      <c r="D7734" s="59">
        <v>7.7282525126626469</v>
      </c>
      <c r="E7734" s="59">
        <v>16.583404900265538</v>
      </c>
      <c r="F7734" s="59">
        <v>8.8551523876028924</v>
      </c>
      <c r="G7734" s="45"/>
    </row>
    <row r="7735" spans="2:7" s="40" customFormat="1">
      <c r="B7735" s="58">
        <v>41720</v>
      </c>
      <c r="C7735" s="63" t="s">
        <v>76</v>
      </c>
      <c r="D7735" s="59">
        <v>15.968327941085466</v>
      </c>
      <c r="E7735" s="59">
        <v>26.538532304580858</v>
      </c>
      <c r="F7735" s="59">
        <v>10.570204363495392</v>
      </c>
      <c r="G7735" s="45"/>
    </row>
    <row r="7736" spans="2:7" s="40" customFormat="1">
      <c r="B7736" s="58">
        <v>41720</v>
      </c>
      <c r="C7736" s="63" t="s">
        <v>77</v>
      </c>
      <c r="D7736" s="59">
        <v>12.310087162108214</v>
      </c>
      <c r="E7736" s="59">
        <v>21.136338370960946</v>
      </c>
      <c r="F7736" s="59">
        <v>8.8262512088527316</v>
      </c>
      <c r="G7736" s="45"/>
    </row>
    <row r="7737" spans="2:7" s="40" customFormat="1">
      <c r="B7737" s="58">
        <v>41720</v>
      </c>
      <c r="C7737" s="63" t="s">
        <v>78</v>
      </c>
      <c r="D7737" s="59">
        <v>12.755145843062365</v>
      </c>
      <c r="E7737" s="59">
        <v>23.103602325490819</v>
      </c>
      <c r="F7737" s="59">
        <v>10.348456482428453</v>
      </c>
      <c r="G7737" s="45"/>
    </row>
    <row r="7738" spans="2:7" s="40" customFormat="1">
      <c r="B7738" s="58">
        <v>41720</v>
      </c>
      <c r="C7738" s="63" t="s">
        <v>79</v>
      </c>
      <c r="D7738" s="59">
        <v>14.757114169217049</v>
      </c>
      <c r="E7738" s="59">
        <v>23.513007153762587</v>
      </c>
      <c r="F7738" s="59">
        <v>8.7558929845455378</v>
      </c>
      <c r="G7738" s="45"/>
    </row>
    <row r="7739" spans="2:7" s="40" customFormat="1">
      <c r="B7739" s="58">
        <v>41720</v>
      </c>
      <c r="C7739" s="63" t="s">
        <v>80</v>
      </c>
      <c r="D7739" s="59">
        <v>8.1849651025307999</v>
      </c>
      <c r="E7739" s="59">
        <v>20.662793869288212</v>
      </c>
      <c r="F7739" s="59">
        <v>12.477828766757412</v>
      </c>
      <c r="G7739" s="45"/>
    </row>
    <row r="7740" spans="2:7" s="40" customFormat="1">
      <c r="B7740" s="58">
        <v>41720</v>
      </c>
      <c r="C7740" s="63" t="s">
        <v>81</v>
      </c>
      <c r="D7740" s="59">
        <v>16.425856192485618</v>
      </c>
      <c r="E7740" s="59">
        <v>27.956245261874052</v>
      </c>
      <c r="F7740" s="59">
        <v>11.530389069388434</v>
      </c>
      <c r="G7740" s="45"/>
    </row>
    <row r="7741" spans="2:7" s="40" customFormat="1">
      <c r="B7741" s="58">
        <v>41720</v>
      </c>
      <c r="C7741" s="63" t="s">
        <v>82</v>
      </c>
      <c r="D7741" s="59">
        <v>6.5949380053282551</v>
      </c>
      <c r="E7741" s="59">
        <v>17.094622637082246</v>
      </c>
      <c r="F7741" s="59">
        <v>10.49968463175399</v>
      </c>
      <c r="G7741" s="45"/>
    </row>
    <row r="7742" spans="2:7" s="40" customFormat="1">
      <c r="B7742" s="58">
        <v>41720</v>
      </c>
      <c r="C7742" s="63" t="s">
        <v>83</v>
      </c>
      <c r="D7742" s="59">
        <v>10.254050405531506</v>
      </c>
      <c r="E7742" s="59">
        <v>18.807871276607269</v>
      </c>
      <c r="F7742" s="59">
        <v>8.5538208710757626</v>
      </c>
      <c r="G7742" s="45"/>
    </row>
    <row r="7743" spans="2:7" s="40" customFormat="1">
      <c r="B7743" s="58">
        <v>41720</v>
      </c>
      <c r="C7743" s="63" t="s">
        <v>84</v>
      </c>
      <c r="D7743" s="59">
        <v>11.666713091837988</v>
      </c>
      <c r="E7743" s="59">
        <v>22.388779146119226</v>
      </c>
      <c r="F7743" s="59">
        <v>10.722066054281239</v>
      </c>
      <c r="G7743" s="45"/>
    </row>
    <row r="7744" spans="2:7" s="40" customFormat="1">
      <c r="B7744" s="58">
        <v>41720</v>
      </c>
      <c r="C7744" s="63" t="s">
        <v>85</v>
      </c>
      <c r="D7744" s="59">
        <v>12.779138023996367</v>
      </c>
      <c r="E7744" s="59">
        <v>21.85889185587753</v>
      </c>
      <c r="F7744" s="59">
        <v>9.0797538318811633</v>
      </c>
      <c r="G7744" s="45"/>
    </row>
    <row r="7745" spans="2:7" s="40" customFormat="1">
      <c r="B7745" s="58">
        <v>41720</v>
      </c>
      <c r="C7745" s="63" t="s">
        <v>86</v>
      </c>
      <c r="D7745" s="59">
        <v>10.310263594653522</v>
      </c>
      <c r="E7745" s="59">
        <v>19.671285391828778</v>
      </c>
      <c r="F7745" s="59">
        <v>9.3610217971752565</v>
      </c>
      <c r="G7745" s="45"/>
    </row>
    <row r="7746" spans="2:7" s="40" customFormat="1">
      <c r="B7746" s="58">
        <v>41720</v>
      </c>
      <c r="C7746" s="63" t="s">
        <v>87</v>
      </c>
      <c r="D7746" s="59">
        <v>14.192183282996849</v>
      </c>
      <c r="E7746" s="59">
        <v>25.087043131755689</v>
      </c>
      <c r="F7746" s="59">
        <v>10.89485984875884</v>
      </c>
      <c r="G7746" s="45"/>
    </row>
    <row r="7747" spans="2:7" s="40" customFormat="1">
      <c r="B7747" s="58">
        <v>41720</v>
      </c>
      <c r="C7747" s="63" t="s">
        <v>88</v>
      </c>
      <c r="D7747" s="59">
        <v>14.014499226844787</v>
      </c>
      <c r="E7747" s="59">
        <v>27.03279519518858</v>
      </c>
      <c r="F7747" s="59">
        <v>13.018295968343793</v>
      </c>
      <c r="G7747" s="45"/>
    </row>
    <row r="7748" spans="2:7" s="40" customFormat="1">
      <c r="B7748" s="58">
        <v>41720</v>
      </c>
      <c r="C7748" s="63" t="s">
        <v>89</v>
      </c>
      <c r="D7748" s="59">
        <v>14.537546882036965</v>
      </c>
      <c r="E7748" s="59">
        <v>27.928693839303069</v>
      </c>
      <c r="F7748" s="59">
        <v>13.391146957266104</v>
      </c>
      <c r="G7748" s="45"/>
    </row>
    <row r="7749" spans="2:7" s="40" customFormat="1">
      <c r="B7749" s="58">
        <v>41720</v>
      </c>
      <c r="C7749" s="63" t="s">
        <v>90</v>
      </c>
      <c r="D7749" s="59">
        <v>9.8105335556793509</v>
      </c>
      <c r="E7749" s="59">
        <v>20.424819713748349</v>
      </c>
      <c r="F7749" s="59">
        <v>10.614286158068998</v>
      </c>
      <c r="G7749" s="45"/>
    </row>
    <row r="7750" spans="2:7" s="40" customFormat="1">
      <c r="B7750" s="58">
        <v>41720</v>
      </c>
      <c r="C7750" s="63" t="s">
        <v>91</v>
      </c>
      <c r="D7750" s="59">
        <v>16.78501693494573</v>
      </c>
      <c r="E7750" s="59">
        <v>28.969044251186478</v>
      </c>
      <c r="F7750" s="59">
        <v>12.184027316240748</v>
      </c>
      <c r="G7750" s="45"/>
    </row>
    <row r="7751" spans="2:7" s="40" customFormat="1">
      <c r="B7751" s="58">
        <v>41720</v>
      </c>
      <c r="C7751" s="63" t="s">
        <v>92</v>
      </c>
      <c r="D7751" s="59">
        <v>13.281446345992533</v>
      </c>
      <c r="E7751" s="59">
        <v>21.685879004279627</v>
      </c>
      <c r="F7751" s="59">
        <v>8.4044326582870941</v>
      </c>
      <c r="G7751" s="45"/>
    </row>
    <row r="7752" spans="2:7" s="40" customFormat="1">
      <c r="B7752" s="58">
        <v>41720</v>
      </c>
      <c r="C7752" s="63" t="s">
        <v>93</v>
      </c>
      <c r="D7752" s="59">
        <v>14.583180065788977</v>
      </c>
      <c r="E7752" s="59">
        <v>27.168820632146502</v>
      </c>
      <c r="F7752" s="59">
        <v>12.585640566357526</v>
      </c>
      <c r="G7752" s="45"/>
    </row>
    <row r="7753" spans="2:7" s="40" customFormat="1">
      <c r="B7753" s="58">
        <v>41720</v>
      </c>
      <c r="C7753" s="63" t="s">
        <v>94</v>
      </c>
      <c r="D7753" s="59">
        <v>14.483350201576942</v>
      </c>
      <c r="E7753" s="59">
        <v>25.655171903137369</v>
      </c>
      <c r="F7753" s="59">
        <v>11.171821701560427</v>
      </c>
      <c r="G7753" s="45"/>
    </row>
    <row r="7754" spans="2:7" s="40" customFormat="1">
      <c r="B7754" s="58">
        <v>41720</v>
      </c>
      <c r="C7754" s="63" t="s">
        <v>95</v>
      </c>
      <c r="D7754" s="59">
        <v>11.646977331519974</v>
      </c>
      <c r="E7754" s="59">
        <v>22.306520442217277</v>
      </c>
      <c r="F7754" s="59">
        <v>10.659543110697303</v>
      </c>
      <c r="G7754" s="45"/>
    </row>
    <row r="7755" spans="2:7" s="40" customFormat="1">
      <c r="B7755" s="58">
        <v>41720</v>
      </c>
      <c r="C7755" s="63" t="s">
        <v>96</v>
      </c>
      <c r="D7755" s="59">
        <v>12.603900299214299</v>
      </c>
      <c r="E7755" s="59">
        <v>20.84794425597611</v>
      </c>
      <c r="F7755" s="59">
        <v>8.2440439567618107</v>
      </c>
      <c r="G7755" s="45"/>
    </row>
    <row r="7756" spans="2:7" s="40" customFormat="1">
      <c r="B7756" s="58">
        <v>41720</v>
      </c>
      <c r="C7756" s="63" t="s">
        <v>97</v>
      </c>
      <c r="D7756" s="59">
        <v>10.112241503811449</v>
      </c>
      <c r="E7756" s="59">
        <v>18.217535973477609</v>
      </c>
      <c r="F7756" s="59">
        <v>8.1052944696661609</v>
      </c>
      <c r="G7756" s="45"/>
    </row>
    <row r="7757" spans="2:7" s="40" customFormat="1">
      <c r="B7757" s="58">
        <v>41720</v>
      </c>
      <c r="C7757" s="63" t="s">
        <v>98</v>
      </c>
      <c r="D7757" s="59">
        <v>13.627874921154646</v>
      </c>
      <c r="E7757" s="59">
        <v>22.407688397095221</v>
      </c>
      <c r="F7757" s="59">
        <v>8.7798134759405748</v>
      </c>
      <c r="G7757" s="45"/>
    </row>
    <row r="7758" spans="2:7" s="40" customFormat="1">
      <c r="B7758" s="58">
        <v>41720</v>
      </c>
      <c r="C7758" s="63" t="s">
        <v>99</v>
      </c>
      <c r="D7758" s="59">
        <v>14.362392552440896</v>
      </c>
      <c r="E7758" s="59">
        <v>24.575006969706983</v>
      </c>
      <c r="F7758" s="59">
        <v>10.212614417266087</v>
      </c>
      <c r="G7758" s="45"/>
    </row>
    <row r="7759" spans="2:7" s="40" customFormat="1">
      <c r="B7759" s="58">
        <v>41720</v>
      </c>
      <c r="C7759" s="63" t="s">
        <v>100</v>
      </c>
      <c r="D7759" s="59">
        <v>6.7307649594922934</v>
      </c>
      <c r="E7759" s="59">
        <v>15.554611315941129</v>
      </c>
      <c r="F7759" s="59">
        <v>8.8238463564488363</v>
      </c>
      <c r="G7759" s="45"/>
    </row>
    <row r="7760" spans="2:7" s="40" customFormat="1">
      <c r="B7760" s="58">
        <v>41720</v>
      </c>
      <c r="C7760" s="63" t="s">
        <v>101</v>
      </c>
      <c r="D7760" s="59">
        <v>17.199944277685862</v>
      </c>
      <c r="E7760" s="59">
        <v>31.110001893204259</v>
      </c>
      <c r="F7760" s="59">
        <v>13.910057615518397</v>
      </c>
      <c r="G7760" s="45"/>
    </row>
    <row r="7761" spans="2:7" s="40" customFormat="1">
      <c r="B7761" s="58">
        <v>41720</v>
      </c>
      <c r="C7761" s="63" t="s">
        <v>102</v>
      </c>
      <c r="D7761" s="59">
        <v>33.799775805247513</v>
      </c>
      <c r="E7761" s="59">
        <v>56.936930684367525</v>
      </c>
      <c r="F7761" s="59">
        <v>23.137154879120011</v>
      </c>
      <c r="G7761" s="45"/>
    </row>
    <row r="7762" spans="2:7" s="40" customFormat="1">
      <c r="B7762" s="58">
        <v>41720</v>
      </c>
      <c r="C7762" s="63" t="s">
        <v>103</v>
      </c>
      <c r="D7762" s="59">
        <v>12.305228327788193</v>
      </c>
      <c r="E7762" s="59">
        <v>26.003692287873168</v>
      </c>
      <c r="F7762" s="59">
        <v>13.698463960084975</v>
      </c>
      <c r="G7762" s="45"/>
    </row>
    <row r="7763" spans="2:7" s="40" customFormat="1">
      <c r="B7763" s="58">
        <v>41720</v>
      </c>
      <c r="C7763" s="63" t="s">
        <v>104</v>
      </c>
      <c r="D7763" s="59">
        <v>13.573844813324621</v>
      </c>
      <c r="E7763" s="59">
        <v>28.237709856251897</v>
      </c>
      <c r="F7763" s="59">
        <v>14.663865042927275</v>
      </c>
      <c r="G7763" s="45"/>
    </row>
    <row r="7764" spans="2:7" s="40" customFormat="1">
      <c r="B7764" s="58">
        <v>41720</v>
      </c>
      <c r="C7764" s="63" t="s">
        <v>105</v>
      </c>
      <c r="D7764" s="59">
        <v>15.354321666245228</v>
      </c>
      <c r="E7764" s="59">
        <v>30.029577482922875</v>
      </c>
      <c r="F7764" s="59">
        <v>14.675255816677646</v>
      </c>
      <c r="G7764" s="45"/>
    </row>
    <row r="7765" spans="2:7" s="40" customFormat="1">
      <c r="B7765" s="58">
        <v>41720</v>
      </c>
      <c r="C7765" s="63" t="s">
        <v>106</v>
      </c>
      <c r="D7765" s="59">
        <v>18.002738144226129</v>
      </c>
      <c r="E7765" s="59">
        <v>39.693992372897362</v>
      </c>
      <c r="F7765" s="59">
        <v>21.691254228671234</v>
      </c>
      <c r="G7765" s="45"/>
    </row>
    <row r="7766" spans="2:7" s="40" customFormat="1">
      <c r="B7766" s="58">
        <v>41720</v>
      </c>
      <c r="C7766" s="63" t="s">
        <v>107</v>
      </c>
      <c r="D7766" s="59">
        <v>12.28393810733218</v>
      </c>
      <c r="E7766" s="59">
        <v>21.483943961260749</v>
      </c>
      <c r="F7766" s="59">
        <v>9.2000058539285696</v>
      </c>
      <c r="G7766" s="45"/>
    </row>
    <row r="7767" spans="2:7" s="40" customFormat="1">
      <c r="B7767" s="58">
        <v>41720</v>
      </c>
      <c r="C7767" s="63" t="s">
        <v>108</v>
      </c>
      <c r="D7767" s="59">
        <v>13.675050153750652</v>
      </c>
      <c r="E7767" s="59">
        <v>24.779580140379871</v>
      </c>
      <c r="F7767" s="59">
        <v>11.104529986629219</v>
      </c>
      <c r="G7767" s="45"/>
    </row>
    <row r="7768" spans="2:7" s="40" customFormat="1">
      <c r="B7768" s="58">
        <v>41720</v>
      </c>
      <c r="C7768" s="63" t="s">
        <v>109</v>
      </c>
      <c r="D7768" s="59">
        <v>9.313458880395169</v>
      </c>
      <c r="E7768" s="59">
        <v>22.236940498714318</v>
      </c>
      <c r="F7768" s="59">
        <v>12.923481618319149</v>
      </c>
      <c r="G7768" s="45"/>
    </row>
    <row r="7769" spans="2:7" s="40" customFormat="1">
      <c r="B7769" s="58">
        <v>41720</v>
      </c>
      <c r="C7769" s="63" t="s">
        <v>110</v>
      </c>
      <c r="D7769" s="59">
        <v>8.6348691962109374</v>
      </c>
      <c r="E7769" s="59">
        <v>24.968806120625761</v>
      </c>
      <c r="F7769" s="59">
        <v>16.333936924414822</v>
      </c>
      <c r="G7769" s="45"/>
    </row>
    <row r="7770" spans="2:7" s="40" customFormat="1">
      <c r="B7770" s="58">
        <v>41720</v>
      </c>
      <c r="C7770" s="63" t="s">
        <v>111</v>
      </c>
      <c r="D7770" s="59">
        <v>14.065319896004784</v>
      </c>
      <c r="E7770" s="59">
        <v>31.327900439481134</v>
      </c>
      <c r="F7770" s="59">
        <v>17.26258054347635</v>
      </c>
      <c r="G7770" s="45"/>
    </row>
    <row r="7771" spans="2:7" s="40" customFormat="1">
      <c r="B7771" s="58">
        <v>41720</v>
      </c>
      <c r="C7771" s="63" t="s">
        <v>112</v>
      </c>
      <c r="D7771" s="59">
        <v>13.976572367956752</v>
      </c>
      <c r="E7771" s="59">
        <v>27.801028589948146</v>
      </c>
      <c r="F7771" s="59">
        <v>13.824456221991394</v>
      </c>
      <c r="G7771" s="45"/>
    </row>
    <row r="7772" spans="2:7" s="40" customFormat="1">
      <c r="B7772" s="58">
        <v>41720</v>
      </c>
      <c r="C7772" s="63" t="s">
        <v>113</v>
      </c>
      <c r="D7772" s="59">
        <v>12.263124306372168</v>
      </c>
      <c r="E7772" s="59">
        <v>22.615165936192103</v>
      </c>
      <c r="F7772" s="59">
        <v>10.352041629819935</v>
      </c>
      <c r="G7772" s="45"/>
    </row>
    <row r="7773" spans="2:7" s="40" customFormat="1">
      <c r="B7773" s="58">
        <v>41720</v>
      </c>
      <c r="C7773" s="63" t="s">
        <v>114</v>
      </c>
      <c r="D7773" s="59">
        <v>10.193504229019466</v>
      </c>
      <c r="E7773" s="59">
        <v>21.487710390983747</v>
      </c>
      <c r="F7773" s="59">
        <v>11.294206161964281</v>
      </c>
      <c r="G7773" s="45"/>
    </row>
    <row r="7774" spans="2:7" s="40" customFormat="1">
      <c r="B7774" s="58">
        <v>41720</v>
      </c>
      <c r="C7774" s="63" t="s">
        <v>115</v>
      </c>
      <c r="D7774" s="59">
        <v>8.6023285427669229</v>
      </c>
      <c r="E7774" s="59">
        <v>18.822953610879267</v>
      </c>
      <c r="F7774" s="59">
        <v>10.220625068112344</v>
      </c>
      <c r="G7774" s="45"/>
    </row>
    <row r="7775" spans="2:7" s="40" customFormat="1">
      <c r="B7775" s="58">
        <v>41720</v>
      </c>
      <c r="C7775" s="63" t="s">
        <v>116</v>
      </c>
      <c r="D7775" s="59">
        <v>10.73921017765365</v>
      </c>
      <c r="E7775" s="59">
        <v>22.318255885111274</v>
      </c>
      <c r="F7775" s="59">
        <v>11.579045707457624</v>
      </c>
      <c r="G7775" s="45"/>
    </row>
    <row r="7776" spans="2:7" s="40" customFormat="1">
      <c r="B7776" s="58">
        <v>41720</v>
      </c>
      <c r="C7776" s="63" t="s">
        <v>117</v>
      </c>
      <c r="D7776" s="59">
        <v>9.1479828865471084</v>
      </c>
      <c r="E7776" s="59">
        <v>18.635878491574374</v>
      </c>
      <c r="F7776" s="59">
        <v>9.4878956050272656</v>
      </c>
      <c r="G7776" s="45"/>
    </row>
    <row r="7777" spans="2:7" s="40" customFormat="1">
      <c r="B7777" s="58">
        <v>41720</v>
      </c>
      <c r="C7777" s="63" t="s">
        <v>118</v>
      </c>
      <c r="D7777" s="59">
        <v>12.353357270344196</v>
      </c>
      <c r="E7777" s="59">
        <v>26.555409259048854</v>
      </c>
      <c r="F7777" s="59">
        <v>14.202051988704659</v>
      </c>
      <c r="G7777" s="45"/>
    </row>
    <row r="7778" spans="2:7" s="40" customFormat="1">
      <c r="B7778" s="58">
        <v>41720</v>
      </c>
      <c r="C7778" s="63" t="s">
        <v>119</v>
      </c>
      <c r="D7778" s="59">
        <v>5.3977436914618329</v>
      </c>
      <c r="E7778" s="59">
        <v>15.849585280561962</v>
      </c>
      <c r="F7778" s="59">
        <v>10.45184158910013</v>
      </c>
      <c r="G7778" s="45"/>
    </row>
    <row r="7779" spans="2:7" s="40" customFormat="1">
      <c r="B7779" s="58">
        <v>41720</v>
      </c>
      <c r="C7779" s="63" t="s">
        <v>120</v>
      </c>
      <c r="D7779" s="59">
        <v>10.539718110569579</v>
      </c>
      <c r="E7779" s="59">
        <v>23.537168131666579</v>
      </c>
      <c r="F7779" s="59">
        <v>12.997450021097</v>
      </c>
      <c r="G7779" s="45"/>
    </row>
    <row r="7780" spans="2:7" s="40" customFormat="1">
      <c r="B7780" s="58">
        <v>41720</v>
      </c>
      <c r="C7780" s="63" t="s">
        <v>121</v>
      </c>
      <c r="D7780" s="59">
        <v>5.9321854893620136</v>
      </c>
      <c r="E7780" s="59">
        <v>15.529610631123145</v>
      </c>
      <c r="F7780" s="59">
        <v>9.597425141761132</v>
      </c>
      <c r="G7780" s="45"/>
    </row>
    <row r="7781" spans="2:7" s="40" customFormat="1">
      <c r="B7781" s="58">
        <v>41720</v>
      </c>
      <c r="C7781" s="63" t="s">
        <v>122</v>
      </c>
      <c r="D7781" s="59">
        <v>16.394521908131566</v>
      </c>
      <c r="E7781" s="59">
        <v>30.584364976322561</v>
      </c>
      <c r="F7781" s="59">
        <v>14.189843068190996</v>
      </c>
      <c r="G7781" s="45"/>
    </row>
    <row r="7782" spans="2:7" s="40" customFormat="1">
      <c r="B7782" s="58">
        <v>41720</v>
      </c>
      <c r="C7782" s="63" t="s">
        <v>123</v>
      </c>
      <c r="D7782" s="59">
        <v>10.406773842743531</v>
      </c>
      <c r="E7782" s="59">
        <v>19.523600589423868</v>
      </c>
      <c r="F7782" s="59">
        <v>9.1168267466803368</v>
      </c>
      <c r="G7782" s="45"/>
    </row>
    <row r="7783" spans="2:7" s="40" customFormat="1">
      <c r="B7783" s="58">
        <v>41720</v>
      </c>
      <c r="C7783" s="63" t="s">
        <v>124</v>
      </c>
      <c r="D7783" s="59">
        <v>7.2904494306324734</v>
      </c>
      <c r="E7783" s="59">
        <v>16.41572159095864</v>
      </c>
      <c r="F7783" s="59">
        <v>9.1252721603261655</v>
      </c>
      <c r="G7783" s="45"/>
    </row>
    <row r="7784" spans="2:7" s="40" customFormat="1">
      <c r="B7784" s="58">
        <v>41720</v>
      </c>
      <c r="C7784" s="63" t="s">
        <v>125</v>
      </c>
      <c r="D7784" s="59">
        <v>8.6707957377549416</v>
      </c>
      <c r="E7784" s="59">
        <v>14.745757872016593</v>
      </c>
      <c r="F7784" s="59">
        <v>6.0749621342616518</v>
      </c>
      <c r="G7784" s="45"/>
    </row>
    <row r="7785" spans="2:7" s="40" customFormat="1">
      <c r="B7785" s="58">
        <v>41721</v>
      </c>
      <c r="C7785" s="75">
        <v>0</v>
      </c>
      <c r="D7785" s="59">
        <v>6.5783575443322313</v>
      </c>
      <c r="E7785" s="59">
        <v>11.305732786649555</v>
      </c>
      <c r="F7785" s="59">
        <v>4.7273752423173239</v>
      </c>
      <c r="G7785" s="45"/>
    </row>
    <row r="7786" spans="2:7" s="40" customFormat="1">
      <c r="B7786" s="58">
        <v>41721</v>
      </c>
      <c r="C7786" s="63" t="s">
        <v>31</v>
      </c>
      <c r="D7786" s="59">
        <v>7.6804661566826047</v>
      </c>
      <c r="E7786" s="59">
        <v>17.136025907269232</v>
      </c>
      <c r="F7786" s="59">
        <v>9.4555597505866267</v>
      </c>
      <c r="G7786" s="45"/>
    </row>
    <row r="7787" spans="2:7" s="40" customFormat="1">
      <c r="B7787" s="58">
        <v>41721</v>
      </c>
      <c r="C7787" s="63" t="s">
        <v>32</v>
      </c>
      <c r="D7787" s="59">
        <v>7.3021512427864756</v>
      </c>
      <c r="E7787" s="59">
        <v>12.335149883802968</v>
      </c>
      <c r="F7787" s="59">
        <v>5.0329986410164924</v>
      </c>
      <c r="G7787" s="45"/>
    </row>
    <row r="7788" spans="2:7" s="40" customFormat="1">
      <c r="B7788" s="58">
        <v>41721</v>
      </c>
      <c r="C7788" s="63" t="s">
        <v>33</v>
      </c>
      <c r="D7788" s="59">
        <v>6.3449811379221508</v>
      </c>
      <c r="E7788" s="59">
        <v>9.658166281635495</v>
      </c>
      <c r="F7788" s="59">
        <v>3.3131851437133442</v>
      </c>
      <c r="G7788" s="45"/>
    </row>
    <row r="7789" spans="2:7" s="40" customFormat="1">
      <c r="B7789" s="58">
        <v>41721</v>
      </c>
      <c r="C7789" s="63" t="s">
        <v>34</v>
      </c>
      <c r="D7789" s="59">
        <v>5.8553076525499836</v>
      </c>
      <c r="E7789" s="59">
        <v>9.8022331264344107</v>
      </c>
      <c r="F7789" s="59">
        <v>3.946925473884427</v>
      </c>
      <c r="G7789" s="45"/>
    </row>
    <row r="7790" spans="2:7" s="40" customFormat="1">
      <c r="B7790" s="58">
        <v>41721</v>
      </c>
      <c r="C7790" s="63" t="s">
        <v>35</v>
      </c>
      <c r="D7790" s="59">
        <v>5.0650515097017159</v>
      </c>
      <c r="E7790" s="59">
        <v>10.388856989751078</v>
      </c>
      <c r="F7790" s="59">
        <v>5.3238054800493622</v>
      </c>
      <c r="G7790" s="45"/>
    </row>
    <row r="7791" spans="2:7" s="40" customFormat="1">
      <c r="B7791" s="58">
        <v>41721</v>
      </c>
      <c r="C7791" s="63" t="s">
        <v>36</v>
      </c>
      <c r="D7791" s="59">
        <v>7.4585733849425271</v>
      </c>
      <c r="E7791" s="59">
        <v>12.878522057296658</v>
      </c>
      <c r="F7791" s="59">
        <v>5.4199486723541312</v>
      </c>
      <c r="G7791" s="45"/>
    </row>
    <row r="7792" spans="2:7" s="40" customFormat="1">
      <c r="B7792" s="58">
        <v>41721</v>
      </c>
      <c r="C7792" s="63" t="s">
        <v>37</v>
      </c>
      <c r="D7792" s="59">
        <v>7.2360709356024504</v>
      </c>
      <c r="E7792" s="59">
        <v>9.8029691877684115</v>
      </c>
      <c r="F7792" s="59">
        <v>2.5668982521659611</v>
      </c>
      <c r="G7792" s="45"/>
    </row>
    <row r="7793" spans="2:7" s="40" customFormat="1">
      <c r="B7793" s="58">
        <v>41721</v>
      </c>
      <c r="C7793" s="63" t="s">
        <v>38</v>
      </c>
      <c r="D7793" s="59">
        <v>6.8131723543943075</v>
      </c>
      <c r="E7793" s="59">
        <v>13.598364189120247</v>
      </c>
      <c r="F7793" s="59">
        <v>6.7851918347259392</v>
      </c>
      <c r="G7793" s="45"/>
    </row>
    <row r="7794" spans="2:7" s="40" customFormat="1">
      <c r="B7794" s="58">
        <v>41721</v>
      </c>
      <c r="C7794" s="63" t="s">
        <v>39</v>
      </c>
      <c r="D7794" s="59">
        <v>8.605694834086913</v>
      </c>
      <c r="E7794" s="59">
        <v>14.085558066306971</v>
      </c>
      <c r="F7794" s="59">
        <v>5.4798632322200582</v>
      </c>
      <c r="G7794" s="45"/>
    </row>
    <row r="7795" spans="2:7" s="40" customFormat="1">
      <c r="B7795" s="58">
        <v>41721</v>
      </c>
      <c r="C7795" s="63" t="s">
        <v>40</v>
      </c>
      <c r="D7795" s="59">
        <v>0.70138341315023822</v>
      </c>
      <c r="E7795" s="59">
        <v>5.2780670472029909</v>
      </c>
      <c r="F7795" s="59">
        <v>4.5766836340527526</v>
      </c>
      <c r="G7795" s="45"/>
    </row>
    <row r="7796" spans="2:7" s="40" customFormat="1">
      <c r="B7796" s="58">
        <v>41721</v>
      </c>
      <c r="C7796" s="63" t="s">
        <v>41</v>
      </c>
      <c r="D7796" s="59">
        <v>4.0747833318733795</v>
      </c>
      <c r="E7796" s="59">
        <v>5.7872078615197013</v>
      </c>
      <c r="F7796" s="59">
        <v>1.7124245296463219</v>
      </c>
      <c r="G7796" s="45"/>
    </row>
    <row r="7797" spans="2:7" s="40" customFormat="1">
      <c r="B7797" s="58">
        <v>41721</v>
      </c>
      <c r="C7797" s="63" t="s">
        <v>42</v>
      </c>
      <c r="D7797" s="59">
        <v>9.0292729880770537</v>
      </c>
      <c r="E7797" s="59">
        <v>18.346903945981541</v>
      </c>
      <c r="F7797" s="59">
        <v>9.3176309579044876</v>
      </c>
      <c r="G7797" s="45"/>
    </row>
    <row r="7798" spans="2:7" s="40" customFormat="1">
      <c r="B7798" s="58">
        <v>41721</v>
      </c>
      <c r="C7798" s="63" t="s">
        <v>43</v>
      </c>
      <c r="D7798" s="59">
        <v>5.5000592983458612</v>
      </c>
      <c r="E7798" s="59">
        <v>8.7089111865840358</v>
      </c>
      <c r="F7798" s="59">
        <v>3.2088518882381747</v>
      </c>
      <c r="G7798" s="45"/>
    </row>
    <row r="7799" spans="2:7" s="40" customFormat="1">
      <c r="B7799" s="58">
        <v>41721</v>
      </c>
      <c r="C7799" s="63" t="s">
        <v>44</v>
      </c>
      <c r="D7799" s="59">
        <v>6.3686142622981539</v>
      </c>
      <c r="E7799" s="59">
        <v>11.531019756333427</v>
      </c>
      <c r="F7799" s="59">
        <v>5.1624054940352728</v>
      </c>
      <c r="G7799" s="45"/>
    </row>
    <row r="7800" spans="2:7" s="40" customFormat="1">
      <c r="B7800" s="58">
        <v>41721</v>
      </c>
      <c r="C7800" s="63" t="s">
        <v>45</v>
      </c>
      <c r="D7800" s="59">
        <v>6.680495256002259</v>
      </c>
      <c r="E7800" s="59">
        <v>9.528269150667569</v>
      </c>
      <c r="F7800" s="59">
        <v>2.8477738946653099</v>
      </c>
      <c r="G7800" s="45"/>
    </row>
    <row r="7801" spans="2:7" s="40" customFormat="1">
      <c r="B7801" s="58">
        <v>41721</v>
      </c>
      <c r="C7801" s="63" t="s">
        <v>46</v>
      </c>
      <c r="D7801" s="59">
        <v>5.2665600854477814</v>
      </c>
      <c r="E7801" s="59">
        <v>14.276161184631864</v>
      </c>
      <c r="F7801" s="59">
        <v>9.0096010991840814</v>
      </c>
      <c r="G7801" s="45"/>
    </row>
    <row r="7802" spans="2:7" s="40" customFormat="1">
      <c r="B7802" s="58">
        <v>41721</v>
      </c>
      <c r="C7802" s="63" t="s">
        <v>47</v>
      </c>
      <c r="D7802" s="59">
        <v>5.1887209177057541</v>
      </c>
      <c r="E7802" s="59">
        <v>7.9240210739194836</v>
      </c>
      <c r="F7802" s="59">
        <v>2.7353001562137296</v>
      </c>
      <c r="G7802" s="45"/>
    </row>
    <row r="7803" spans="2:7" s="40" customFormat="1">
      <c r="B7803" s="58">
        <v>41721</v>
      </c>
      <c r="C7803" s="63" t="s">
        <v>48</v>
      </c>
      <c r="D7803" s="59">
        <v>6.1686858402460851</v>
      </c>
      <c r="E7803" s="59">
        <v>7.957421387173464</v>
      </c>
      <c r="F7803" s="59">
        <v>1.7887355469273789</v>
      </c>
      <c r="G7803" s="45"/>
    </row>
    <row r="7804" spans="2:7" s="40" customFormat="1">
      <c r="B7804" s="58">
        <v>41721</v>
      </c>
      <c r="C7804" s="63" t="s">
        <v>49</v>
      </c>
      <c r="D7804" s="59">
        <v>0.32291586211210815</v>
      </c>
      <c r="E7804" s="59">
        <v>2.8111760857883978</v>
      </c>
      <c r="F7804" s="59">
        <v>2.4882602236762899</v>
      </c>
      <c r="G7804" s="45"/>
    </row>
    <row r="7805" spans="2:7" s="40" customFormat="1">
      <c r="B7805" s="58">
        <v>41721</v>
      </c>
      <c r="C7805" s="63" t="s">
        <v>50</v>
      </c>
      <c r="D7805" s="59">
        <v>8.2066773853927728</v>
      </c>
      <c r="E7805" s="59">
        <v>13.879145732224089</v>
      </c>
      <c r="F7805" s="59">
        <v>5.672468346831316</v>
      </c>
      <c r="G7805" s="45"/>
    </row>
    <row r="7806" spans="2:7" s="40" customFormat="1">
      <c r="B7806" s="58">
        <v>41721</v>
      </c>
      <c r="C7806" s="63" t="s">
        <v>51</v>
      </c>
      <c r="D7806" s="59">
        <v>8.7858820522709689</v>
      </c>
      <c r="E7806" s="59">
        <v>13.503175001812302</v>
      </c>
      <c r="F7806" s="59">
        <v>4.7172929495413332</v>
      </c>
      <c r="G7806" s="45"/>
    </row>
    <row r="7807" spans="2:7" s="40" customFormat="1">
      <c r="B7807" s="58">
        <v>41721</v>
      </c>
      <c r="C7807" s="63" t="s">
        <v>52</v>
      </c>
      <c r="D7807" s="59">
        <v>7.1045657246543987</v>
      </c>
      <c r="E7807" s="59">
        <v>14.566084350655698</v>
      </c>
      <c r="F7807" s="59">
        <v>7.4615186260012996</v>
      </c>
      <c r="G7807" s="45"/>
    </row>
    <row r="7808" spans="2:7" s="40" customFormat="1">
      <c r="B7808" s="58">
        <v>41721</v>
      </c>
      <c r="C7808" s="63" t="s">
        <v>53</v>
      </c>
      <c r="D7808" s="59">
        <v>5.1559220222497411</v>
      </c>
      <c r="E7808" s="59">
        <v>12.695833398311764</v>
      </c>
      <c r="F7808" s="59">
        <v>7.5399113760620233</v>
      </c>
      <c r="G7808" s="45"/>
    </row>
    <row r="7809" spans="2:7" s="40" customFormat="1">
      <c r="B7809" s="58">
        <v>41721</v>
      </c>
      <c r="C7809" s="63" t="s">
        <v>54</v>
      </c>
      <c r="D7809" s="59">
        <v>6.4700848124801835</v>
      </c>
      <c r="E7809" s="59">
        <v>13.980155840992031</v>
      </c>
      <c r="F7809" s="59">
        <v>7.5100710285118479</v>
      </c>
      <c r="G7809" s="45"/>
    </row>
    <row r="7810" spans="2:7" s="40" customFormat="1">
      <c r="B7810" s="58">
        <v>41721</v>
      </c>
      <c r="C7810" s="63" t="s">
        <v>55</v>
      </c>
      <c r="D7810" s="59">
        <v>2.6059026661208793</v>
      </c>
      <c r="E7810" s="59">
        <v>6.1655911451074861</v>
      </c>
      <c r="F7810" s="59">
        <v>3.5596884789866068</v>
      </c>
      <c r="G7810" s="45"/>
    </row>
    <row r="7811" spans="2:7" s="40" customFormat="1">
      <c r="B7811" s="58">
        <v>41721</v>
      </c>
      <c r="C7811" s="63" t="s">
        <v>56</v>
      </c>
      <c r="D7811" s="59">
        <v>9.187656985653101</v>
      </c>
      <c r="E7811" s="59">
        <v>13.172777406732493</v>
      </c>
      <c r="F7811" s="59">
        <v>3.985120421079392</v>
      </c>
      <c r="G7811" s="45"/>
    </row>
    <row r="7812" spans="2:7" s="40" customFormat="1">
      <c r="B7812" s="58">
        <v>41721</v>
      </c>
      <c r="C7812" s="63" t="s">
        <v>57</v>
      </c>
      <c r="D7812" s="59">
        <v>1.9043879545446434</v>
      </c>
      <c r="E7812" s="59">
        <v>5.5902680733418135</v>
      </c>
      <c r="F7812" s="59">
        <v>3.6858801187971704</v>
      </c>
      <c r="G7812" s="45"/>
    </row>
    <row r="7813" spans="2:7" s="40" customFormat="1">
      <c r="B7813" s="58">
        <v>41721</v>
      </c>
      <c r="C7813" s="63" t="s">
        <v>58</v>
      </c>
      <c r="D7813" s="59">
        <v>8.2302351710367763</v>
      </c>
      <c r="E7813" s="59">
        <v>16.162367450310789</v>
      </c>
      <c r="F7813" s="59">
        <v>7.932132279274013</v>
      </c>
      <c r="G7813" s="45"/>
    </row>
    <row r="7814" spans="2:7" s="40" customFormat="1">
      <c r="B7814" s="58">
        <v>41721</v>
      </c>
      <c r="C7814" s="63" t="s">
        <v>59</v>
      </c>
      <c r="D7814" s="59">
        <v>4.2989619591294499</v>
      </c>
      <c r="E7814" s="59">
        <v>11.269658664063577</v>
      </c>
      <c r="F7814" s="59">
        <v>6.9706967049341273</v>
      </c>
      <c r="G7814" s="45"/>
    </row>
    <row r="7815" spans="2:7" s="40" customFormat="1">
      <c r="B7815" s="58">
        <v>41721</v>
      </c>
      <c r="C7815" s="63" t="s">
        <v>60</v>
      </c>
      <c r="D7815" s="59">
        <v>5.9585223161520089</v>
      </c>
      <c r="E7815" s="59">
        <v>13.129812886060517</v>
      </c>
      <c r="F7815" s="59">
        <v>7.1712905699085079</v>
      </c>
      <c r="G7815" s="45"/>
    </row>
    <row r="7816" spans="2:7" s="40" customFormat="1">
      <c r="B7816" s="58">
        <v>41721</v>
      </c>
      <c r="C7816" s="63" t="s">
        <v>61</v>
      </c>
      <c r="D7816" s="59">
        <v>6.3150433723461292</v>
      </c>
      <c r="E7816" s="59">
        <v>11.66877651588735</v>
      </c>
      <c r="F7816" s="59">
        <v>5.3537331435412208</v>
      </c>
      <c r="G7816" s="45"/>
    </row>
    <row r="7817" spans="2:7" s="40" customFormat="1">
      <c r="B7817" s="58">
        <v>41721</v>
      </c>
      <c r="C7817" s="63" t="s">
        <v>62</v>
      </c>
      <c r="D7817" s="59">
        <v>20.382284484426872</v>
      </c>
      <c r="E7817" s="59">
        <v>30.589787446974565</v>
      </c>
      <c r="F7817" s="59">
        <v>10.207502962547693</v>
      </c>
      <c r="G7817" s="45"/>
    </row>
    <row r="7818" spans="2:7" s="40" customFormat="1">
      <c r="B7818" s="58">
        <v>41721</v>
      </c>
      <c r="C7818" s="63" t="s">
        <v>63</v>
      </c>
      <c r="D7818" s="59">
        <v>15.114372003417094</v>
      </c>
      <c r="E7818" s="59">
        <v>24.523370964991024</v>
      </c>
      <c r="F7818" s="59">
        <v>9.4089989615739302</v>
      </c>
      <c r="G7818" s="45"/>
    </row>
    <row r="7819" spans="2:7" s="40" customFormat="1">
      <c r="B7819" s="58">
        <v>41721</v>
      </c>
      <c r="C7819" s="63" t="s">
        <v>64</v>
      </c>
      <c r="D7819" s="59">
        <v>5.9367116923159999</v>
      </c>
      <c r="E7819" s="59">
        <v>13.551854105512277</v>
      </c>
      <c r="F7819" s="59">
        <v>7.6151424131962768</v>
      </c>
      <c r="G7819" s="45"/>
    </row>
    <row r="7820" spans="2:7" s="40" customFormat="1">
      <c r="B7820" s="58">
        <v>41721</v>
      </c>
      <c r="C7820" s="63" t="s">
        <v>65</v>
      </c>
      <c r="D7820" s="59">
        <v>23.168108288007804</v>
      </c>
      <c r="E7820" s="59">
        <v>38.287159803052177</v>
      </c>
      <c r="F7820" s="59">
        <v>15.119051515044372</v>
      </c>
      <c r="G7820" s="45"/>
    </row>
    <row r="7821" spans="2:7" s="40" customFormat="1">
      <c r="B7821" s="58">
        <v>41721</v>
      </c>
      <c r="C7821" s="63" t="s">
        <v>66</v>
      </c>
      <c r="D7821" s="59">
        <v>14.49148947594688</v>
      </c>
      <c r="E7821" s="59">
        <v>26.462868881624917</v>
      </c>
      <c r="F7821" s="59">
        <v>11.971379405678038</v>
      </c>
      <c r="G7821" s="45"/>
    </row>
    <row r="7822" spans="2:7" s="40" customFormat="1">
      <c r="B7822" s="58">
        <v>41721</v>
      </c>
      <c r="C7822" s="63" t="s">
        <v>67</v>
      </c>
      <c r="D7822" s="59">
        <v>8.9000203181189974</v>
      </c>
      <c r="E7822" s="59">
        <v>17.58329991440198</v>
      </c>
      <c r="F7822" s="59">
        <v>8.6832795962829827</v>
      </c>
      <c r="G7822" s="45"/>
    </row>
    <row r="7823" spans="2:7" s="40" customFormat="1">
      <c r="B7823" s="58">
        <v>41721</v>
      </c>
      <c r="C7823" s="63" t="s">
        <v>68</v>
      </c>
      <c r="D7823" s="59">
        <v>9.1229776304970702</v>
      </c>
      <c r="E7823" s="59">
        <v>17.993436373239746</v>
      </c>
      <c r="F7823" s="59">
        <v>8.8704587427426755</v>
      </c>
      <c r="G7823" s="45"/>
    </row>
    <row r="7824" spans="2:7" s="40" customFormat="1">
      <c r="B7824" s="58">
        <v>41721</v>
      </c>
      <c r="C7824" s="63" t="s">
        <v>69</v>
      </c>
      <c r="D7824" s="59">
        <v>14.637151322356928</v>
      </c>
      <c r="E7824" s="59">
        <v>26.398415454464956</v>
      </c>
      <c r="F7824" s="59">
        <v>11.761264132108028</v>
      </c>
      <c r="G7824" s="45"/>
    </row>
    <row r="7825" spans="2:7" s="40" customFormat="1">
      <c r="B7825" s="58">
        <v>41721</v>
      </c>
      <c r="C7825" s="63" t="s">
        <v>70</v>
      </c>
      <c r="D7825" s="59">
        <v>15.116440334675088</v>
      </c>
      <c r="E7825" s="59">
        <v>25.291731862097588</v>
      </c>
      <c r="F7825" s="59">
        <v>10.1752915274225</v>
      </c>
      <c r="G7825" s="45"/>
    </row>
    <row r="7826" spans="2:7" s="40" customFormat="1">
      <c r="B7826" s="58">
        <v>41721</v>
      </c>
      <c r="C7826" s="63" t="s">
        <v>71</v>
      </c>
      <c r="D7826" s="59">
        <v>17.099623779825752</v>
      </c>
      <c r="E7826" s="59">
        <v>32.833564058796291</v>
      </c>
      <c r="F7826" s="59">
        <v>15.73394027897054</v>
      </c>
      <c r="G7826" s="45"/>
    </row>
    <row r="7827" spans="2:7" s="40" customFormat="1">
      <c r="B7827" s="58">
        <v>41721</v>
      </c>
      <c r="C7827" s="63" t="s">
        <v>72</v>
      </c>
      <c r="D7827" s="59">
        <v>15.974814196601374</v>
      </c>
      <c r="E7827" s="59">
        <v>24.185597684962218</v>
      </c>
      <c r="F7827" s="59">
        <v>8.2107834883608444</v>
      </c>
      <c r="G7827" s="45"/>
    </row>
    <row r="7828" spans="2:7" s="40" customFormat="1">
      <c r="B7828" s="58">
        <v>41721</v>
      </c>
      <c r="C7828" s="63" t="s">
        <v>73</v>
      </c>
      <c r="D7828" s="59">
        <v>9.1684303061310839</v>
      </c>
      <c r="E7828" s="59">
        <v>16.932556593063349</v>
      </c>
      <c r="F7828" s="59">
        <v>7.7641262869322656</v>
      </c>
      <c r="G7828" s="45"/>
    </row>
    <row r="7829" spans="2:7" s="40" customFormat="1">
      <c r="B7829" s="58">
        <v>41721</v>
      </c>
      <c r="C7829" s="63" t="s">
        <v>74</v>
      </c>
      <c r="D7829" s="59">
        <v>10.360640148543485</v>
      </c>
      <c r="E7829" s="59">
        <v>19.845585464308694</v>
      </c>
      <c r="F7829" s="59">
        <v>9.4849453157652093</v>
      </c>
      <c r="G7829" s="45"/>
    </row>
    <row r="7830" spans="2:7" s="40" customFormat="1">
      <c r="B7830" s="58">
        <v>41721</v>
      </c>
      <c r="C7830" s="63" t="s">
        <v>75</v>
      </c>
      <c r="D7830" s="59">
        <v>14.014989303164713</v>
      </c>
      <c r="E7830" s="59">
        <v>26.767845699695751</v>
      </c>
      <c r="F7830" s="59">
        <v>12.752856396531039</v>
      </c>
      <c r="G7830" s="45"/>
    </row>
    <row r="7831" spans="2:7" s="40" customFormat="1">
      <c r="B7831" s="58">
        <v>41721</v>
      </c>
      <c r="C7831" s="63" t="s">
        <v>76</v>
      </c>
      <c r="D7831" s="59">
        <v>16.243444975001459</v>
      </c>
      <c r="E7831" s="59">
        <v>27.333345087192427</v>
      </c>
      <c r="F7831" s="59">
        <v>11.089900112190968</v>
      </c>
      <c r="G7831" s="45"/>
    </row>
    <row r="7832" spans="2:7" s="40" customFormat="1">
      <c r="B7832" s="58">
        <v>41721</v>
      </c>
      <c r="C7832" s="63" t="s">
        <v>77</v>
      </c>
      <c r="D7832" s="59">
        <v>12.890283365132333</v>
      </c>
      <c r="E7832" s="59">
        <v>25.307234683250581</v>
      </c>
      <c r="F7832" s="59">
        <v>12.416951318118247</v>
      </c>
      <c r="G7832" s="45"/>
    </row>
    <row r="7833" spans="2:7" s="40" customFormat="1">
      <c r="B7833" s="58">
        <v>41721</v>
      </c>
      <c r="C7833" s="63" t="s">
        <v>78</v>
      </c>
      <c r="D7833" s="59">
        <v>18.060119022772071</v>
      </c>
      <c r="E7833" s="59">
        <v>29.583069568975144</v>
      </c>
      <c r="F7833" s="59">
        <v>11.522950546203074</v>
      </c>
      <c r="G7833" s="45"/>
    </row>
    <row r="7834" spans="2:7" s="40" customFormat="1">
      <c r="B7834" s="58">
        <v>41721</v>
      </c>
      <c r="C7834" s="63" t="s">
        <v>79</v>
      </c>
      <c r="D7834" s="59">
        <v>14.963117749889026</v>
      </c>
      <c r="E7834" s="59">
        <v>26.537928459684881</v>
      </c>
      <c r="F7834" s="59">
        <v>11.574810709795855</v>
      </c>
      <c r="G7834" s="45"/>
    </row>
    <row r="7835" spans="2:7" s="40" customFormat="1">
      <c r="B7835" s="58">
        <v>41721</v>
      </c>
      <c r="C7835" s="63" t="s">
        <v>80</v>
      </c>
      <c r="D7835" s="59">
        <v>11.164063289463749</v>
      </c>
      <c r="E7835" s="59">
        <v>21.997347098015467</v>
      </c>
      <c r="F7835" s="59">
        <v>10.833283808551718</v>
      </c>
      <c r="G7835" s="45"/>
    </row>
    <row r="7836" spans="2:7" s="40" customFormat="1">
      <c r="B7836" s="58">
        <v>41721</v>
      </c>
      <c r="C7836" s="63" t="s">
        <v>81</v>
      </c>
      <c r="D7836" s="59">
        <v>25.582026195720591</v>
      </c>
      <c r="E7836" s="59">
        <v>40.31840147241703</v>
      </c>
      <c r="F7836" s="59">
        <v>14.736375276696439</v>
      </c>
      <c r="G7836" s="45"/>
    </row>
    <row r="7837" spans="2:7" s="40" customFormat="1">
      <c r="B7837" s="58">
        <v>41721</v>
      </c>
      <c r="C7837" s="63" t="s">
        <v>82</v>
      </c>
      <c r="D7837" s="59">
        <v>13.58236034587056</v>
      </c>
      <c r="E7837" s="59">
        <v>28.799578194383592</v>
      </c>
      <c r="F7837" s="59">
        <v>15.217217848513032</v>
      </c>
      <c r="G7837" s="45"/>
    </row>
    <row r="7838" spans="2:7" s="40" customFormat="1">
      <c r="B7838" s="58">
        <v>41721</v>
      </c>
      <c r="C7838" s="63" t="s">
        <v>83</v>
      </c>
      <c r="D7838" s="59">
        <v>25.761304994280646</v>
      </c>
      <c r="E7838" s="59">
        <v>39.21271369515766</v>
      </c>
      <c r="F7838" s="59">
        <v>13.451408700877014</v>
      </c>
      <c r="G7838" s="45"/>
    </row>
    <row r="7839" spans="2:7" s="40" customFormat="1">
      <c r="B7839" s="58">
        <v>41721</v>
      </c>
      <c r="C7839" s="63" t="s">
        <v>84</v>
      </c>
      <c r="D7839" s="59">
        <v>11.220649252889766</v>
      </c>
      <c r="E7839" s="59">
        <v>20.614882638078257</v>
      </c>
      <c r="F7839" s="59">
        <v>9.3942333851884907</v>
      </c>
      <c r="G7839" s="45"/>
    </row>
    <row r="7840" spans="2:7" s="40" customFormat="1">
      <c r="B7840" s="58">
        <v>41721</v>
      </c>
      <c r="C7840" s="63" t="s">
        <v>85</v>
      </c>
      <c r="D7840" s="59">
        <v>12.75858436380428</v>
      </c>
      <c r="E7840" s="59">
        <v>25.722167725371346</v>
      </c>
      <c r="F7840" s="59">
        <v>12.963583361567066</v>
      </c>
      <c r="G7840" s="45"/>
    </row>
    <row r="7841" spans="2:7" s="40" customFormat="1">
      <c r="B7841" s="58">
        <v>41721</v>
      </c>
      <c r="C7841" s="63" t="s">
        <v>86</v>
      </c>
      <c r="D7841" s="59">
        <v>19.054677371226393</v>
      </c>
      <c r="E7841" s="59">
        <v>28.28179837239189</v>
      </c>
      <c r="F7841" s="59">
        <v>9.2271210011654965</v>
      </c>
      <c r="G7841" s="45"/>
    </row>
    <row r="7842" spans="2:7" s="40" customFormat="1">
      <c r="B7842" s="58">
        <v>41721</v>
      </c>
      <c r="C7842" s="63" t="s">
        <v>87</v>
      </c>
      <c r="D7842" s="59">
        <v>17.049255003725719</v>
      </c>
      <c r="E7842" s="59">
        <v>28.736709320629625</v>
      </c>
      <c r="F7842" s="59">
        <v>11.687454316903906</v>
      </c>
      <c r="G7842" s="45"/>
    </row>
    <row r="7843" spans="2:7" s="40" customFormat="1">
      <c r="B7843" s="58">
        <v>41721</v>
      </c>
      <c r="C7843" s="63" t="s">
        <v>88</v>
      </c>
      <c r="D7843" s="59">
        <v>6.9869880845843424</v>
      </c>
      <c r="E7843" s="59">
        <v>15.000183905219453</v>
      </c>
      <c r="F7843" s="59">
        <v>8.0131958206351115</v>
      </c>
      <c r="G7843" s="45"/>
    </row>
    <row r="7844" spans="2:7" s="40" customFormat="1">
      <c r="B7844" s="58">
        <v>41721</v>
      </c>
      <c r="C7844" s="63" t="s">
        <v>89</v>
      </c>
      <c r="D7844" s="59">
        <v>12.525563094596201</v>
      </c>
      <c r="E7844" s="59">
        <v>28.461178514528783</v>
      </c>
      <c r="F7844" s="59">
        <v>15.935615419932581</v>
      </c>
      <c r="G7844" s="45"/>
    </row>
    <row r="7845" spans="2:7" s="40" customFormat="1">
      <c r="B7845" s="58">
        <v>41721</v>
      </c>
      <c r="C7845" s="63" t="s">
        <v>90</v>
      </c>
      <c r="D7845" s="59">
        <v>18.498968869006202</v>
      </c>
      <c r="E7845" s="59">
        <v>34.98740692800407</v>
      </c>
      <c r="F7845" s="59">
        <v>16.488438058997868</v>
      </c>
      <c r="G7845" s="45"/>
    </row>
    <row r="7846" spans="2:7" s="40" customFormat="1">
      <c r="B7846" s="58">
        <v>41721</v>
      </c>
      <c r="C7846" s="63" t="s">
        <v>91</v>
      </c>
      <c r="D7846" s="59">
        <v>10.419803524023493</v>
      </c>
      <c r="E7846" s="59">
        <v>18.225371433384616</v>
      </c>
      <c r="F7846" s="59">
        <v>7.8055679093611232</v>
      </c>
      <c r="G7846" s="45"/>
    </row>
    <row r="7847" spans="2:7" s="40" customFormat="1">
      <c r="B7847" s="58">
        <v>41721</v>
      </c>
      <c r="C7847" s="63" t="s">
        <v>92</v>
      </c>
      <c r="D7847" s="59">
        <v>12.414853394280161</v>
      </c>
      <c r="E7847" s="59">
        <v>20.895993719552095</v>
      </c>
      <c r="F7847" s="59">
        <v>8.4811403252719337</v>
      </c>
      <c r="G7847" s="45"/>
    </row>
    <row r="7848" spans="2:7" s="40" customFormat="1">
      <c r="B7848" s="58">
        <v>41721</v>
      </c>
      <c r="C7848" s="63" t="s">
        <v>93</v>
      </c>
      <c r="D7848" s="59">
        <v>19.469634326878523</v>
      </c>
      <c r="E7848" s="59">
        <v>33.660453656866828</v>
      </c>
      <c r="F7848" s="59">
        <v>14.190819329988305</v>
      </c>
      <c r="G7848" s="45"/>
    </row>
    <row r="7849" spans="2:7" s="40" customFormat="1">
      <c r="B7849" s="58">
        <v>41721</v>
      </c>
      <c r="C7849" s="63" t="s">
        <v>94</v>
      </c>
      <c r="D7849" s="59">
        <v>17.664552567035916</v>
      </c>
      <c r="E7849" s="59">
        <v>29.151700793503394</v>
      </c>
      <c r="F7849" s="59">
        <v>11.487148226467479</v>
      </c>
      <c r="G7849" s="45"/>
    </row>
    <row r="7850" spans="2:7" s="40" customFormat="1">
      <c r="B7850" s="58">
        <v>41721</v>
      </c>
      <c r="C7850" s="63" t="s">
        <v>95</v>
      </c>
      <c r="D7850" s="59">
        <v>13.151154114804406</v>
      </c>
      <c r="E7850" s="59">
        <v>25.429428134670513</v>
      </c>
      <c r="F7850" s="59">
        <v>12.278274019866107</v>
      </c>
      <c r="G7850" s="45"/>
    </row>
    <row r="7851" spans="2:7" s="40" customFormat="1">
      <c r="B7851" s="58">
        <v>41721</v>
      </c>
      <c r="C7851" s="63" t="s">
        <v>96</v>
      </c>
      <c r="D7851" s="59">
        <v>11.245570974421765</v>
      </c>
      <c r="E7851" s="59">
        <v>22.80395252241501</v>
      </c>
      <c r="F7851" s="59">
        <v>11.558381547993244</v>
      </c>
      <c r="G7851" s="45"/>
    </row>
    <row r="7852" spans="2:7" s="40" customFormat="1">
      <c r="B7852" s="58">
        <v>41721</v>
      </c>
      <c r="C7852" s="63" t="s">
        <v>97</v>
      </c>
      <c r="D7852" s="59">
        <v>13.541759832964534</v>
      </c>
      <c r="E7852" s="59">
        <v>26.062311348513155</v>
      </c>
      <c r="F7852" s="59">
        <v>12.520551515548622</v>
      </c>
      <c r="G7852" s="45"/>
    </row>
    <row r="7853" spans="2:7" s="40" customFormat="1">
      <c r="B7853" s="58">
        <v>41721</v>
      </c>
      <c r="C7853" s="63" t="s">
        <v>98</v>
      </c>
      <c r="D7853" s="59">
        <v>14.166183538310742</v>
      </c>
      <c r="E7853" s="59">
        <v>25.165386150837666</v>
      </c>
      <c r="F7853" s="59">
        <v>10.999202612526924</v>
      </c>
      <c r="G7853" s="45"/>
    </row>
    <row r="7854" spans="2:7" s="40" customFormat="1">
      <c r="B7854" s="58">
        <v>41721</v>
      </c>
      <c r="C7854" s="63" t="s">
        <v>99</v>
      </c>
      <c r="D7854" s="59">
        <v>18.792015772014288</v>
      </c>
      <c r="E7854" s="59">
        <v>35.793143368029611</v>
      </c>
      <c r="F7854" s="59">
        <v>17.001127596015323</v>
      </c>
      <c r="G7854" s="45"/>
    </row>
    <row r="7855" spans="2:7" s="40" customFormat="1">
      <c r="B7855" s="58">
        <v>41721</v>
      </c>
      <c r="C7855" s="63" t="s">
        <v>100</v>
      </c>
      <c r="D7855" s="59">
        <v>12.784616351794279</v>
      </c>
      <c r="E7855" s="59">
        <v>28.21412393605193</v>
      </c>
      <c r="F7855" s="59">
        <v>15.429507584257651</v>
      </c>
      <c r="G7855" s="45"/>
    </row>
    <row r="7856" spans="2:7" s="40" customFormat="1">
      <c r="B7856" s="58">
        <v>41721</v>
      </c>
      <c r="C7856" s="63" t="s">
        <v>101</v>
      </c>
      <c r="D7856" s="59">
        <v>14.657453290284904</v>
      </c>
      <c r="E7856" s="59">
        <v>35.307323305845891</v>
      </c>
      <c r="F7856" s="59">
        <v>20.649870015560985</v>
      </c>
      <c r="G7856" s="45"/>
    </row>
    <row r="7857" spans="2:7" s="40" customFormat="1">
      <c r="B7857" s="58">
        <v>41721</v>
      </c>
      <c r="C7857" s="63" t="s">
        <v>102</v>
      </c>
      <c r="D7857" s="59">
        <v>24.009711896324031</v>
      </c>
      <c r="E7857" s="59">
        <v>53.549670236897498</v>
      </c>
      <c r="F7857" s="59">
        <v>29.539958340573467</v>
      </c>
      <c r="G7857" s="45"/>
    </row>
    <row r="7858" spans="2:7" s="40" customFormat="1">
      <c r="B7858" s="58">
        <v>41721</v>
      </c>
      <c r="C7858" s="63" t="s">
        <v>103</v>
      </c>
      <c r="D7858" s="59">
        <v>27.499125492741197</v>
      </c>
      <c r="E7858" s="59">
        <v>55.512624321011387</v>
      </c>
      <c r="F7858" s="59">
        <v>28.01349882827019</v>
      </c>
      <c r="G7858" s="45"/>
    </row>
    <row r="7859" spans="2:7" s="40" customFormat="1">
      <c r="B7859" s="58">
        <v>41721</v>
      </c>
      <c r="C7859" s="63" t="s">
        <v>104</v>
      </c>
      <c r="D7859" s="59">
        <v>26.975753401969019</v>
      </c>
      <c r="E7859" s="59">
        <v>54.926620211368721</v>
      </c>
      <c r="F7859" s="59">
        <v>27.950866809399702</v>
      </c>
      <c r="G7859" s="45"/>
    </row>
    <row r="7860" spans="2:7" s="40" customFormat="1">
      <c r="B7860" s="58">
        <v>41721</v>
      </c>
      <c r="C7860" s="63" t="s">
        <v>105</v>
      </c>
      <c r="D7860" s="59">
        <v>37.566142453612564</v>
      </c>
      <c r="E7860" s="59">
        <v>69.347144866721507</v>
      </c>
      <c r="F7860" s="59">
        <v>31.781002413108943</v>
      </c>
      <c r="G7860" s="45"/>
    </row>
    <row r="7861" spans="2:7" s="40" customFormat="1">
      <c r="B7861" s="58">
        <v>41721</v>
      </c>
      <c r="C7861" s="63" t="s">
        <v>106</v>
      </c>
      <c r="D7861" s="59">
        <v>19.775560373034612</v>
      </c>
      <c r="E7861" s="59">
        <v>44.987548996738383</v>
      </c>
      <c r="F7861" s="59">
        <v>25.211988623703771</v>
      </c>
      <c r="G7861" s="45"/>
    </row>
    <row r="7862" spans="2:7" s="40" customFormat="1">
      <c r="B7862" s="58">
        <v>41721</v>
      </c>
      <c r="C7862" s="63" t="s">
        <v>107</v>
      </c>
      <c r="D7862" s="59">
        <v>29.552443383373877</v>
      </c>
      <c r="E7862" s="59">
        <v>58.909780029451447</v>
      </c>
      <c r="F7862" s="59">
        <v>29.35733664607757</v>
      </c>
      <c r="G7862" s="45"/>
    </row>
    <row r="7863" spans="2:7" s="40" customFormat="1">
      <c r="B7863" s="58">
        <v>41721</v>
      </c>
      <c r="C7863" s="63" t="s">
        <v>108</v>
      </c>
      <c r="D7863" s="59">
        <v>35.294177018007794</v>
      </c>
      <c r="E7863" s="59">
        <v>67.002543289851843</v>
      </c>
      <c r="F7863" s="59">
        <v>31.708366271844049</v>
      </c>
      <c r="G7863" s="45"/>
    </row>
    <row r="7864" spans="2:7" s="40" customFormat="1">
      <c r="B7864" s="58">
        <v>41721</v>
      </c>
      <c r="C7864" s="63" t="s">
        <v>109</v>
      </c>
      <c r="D7864" s="59">
        <v>25.150100623496403</v>
      </c>
      <c r="E7864" s="59">
        <v>57.482857049257262</v>
      </c>
      <c r="F7864" s="59">
        <v>32.332756425760863</v>
      </c>
      <c r="G7864" s="45"/>
    </row>
    <row r="7865" spans="2:7" s="40" customFormat="1">
      <c r="B7865" s="58">
        <v>41721</v>
      </c>
      <c r="C7865" s="63" t="s">
        <v>110</v>
      </c>
      <c r="D7865" s="59">
        <v>17.725816064105921</v>
      </c>
      <c r="E7865" s="59">
        <v>44.859030942310454</v>
      </c>
      <c r="F7865" s="59">
        <v>27.133214878204534</v>
      </c>
      <c r="G7865" s="45"/>
    </row>
    <row r="7866" spans="2:7" s="40" customFormat="1">
      <c r="B7866" s="58">
        <v>41721</v>
      </c>
      <c r="C7866" s="63" t="s">
        <v>111</v>
      </c>
      <c r="D7866" s="59">
        <v>24.103121280592045</v>
      </c>
      <c r="E7866" s="59">
        <v>54.781040141530802</v>
      </c>
      <c r="F7866" s="59">
        <v>30.677918860938757</v>
      </c>
      <c r="G7866" s="45"/>
    </row>
    <row r="7867" spans="2:7" s="40" customFormat="1">
      <c r="B7867" s="58">
        <v>41721</v>
      </c>
      <c r="C7867" s="63" t="s">
        <v>112</v>
      </c>
      <c r="D7867" s="59">
        <v>14.025124322296682</v>
      </c>
      <c r="E7867" s="59">
        <v>38.343252059084165</v>
      </c>
      <c r="F7867" s="59">
        <v>24.318127736787481</v>
      </c>
      <c r="G7867" s="45"/>
    </row>
    <row r="7868" spans="2:7" s="40" customFormat="1">
      <c r="B7868" s="58">
        <v>41721</v>
      </c>
      <c r="C7868" s="63" t="s">
        <v>113</v>
      </c>
      <c r="D7868" s="59">
        <v>12.241563807172087</v>
      </c>
      <c r="E7868" s="59">
        <v>34.519765753078339</v>
      </c>
      <c r="F7868" s="59">
        <v>22.278201945906254</v>
      </c>
      <c r="G7868" s="45"/>
    </row>
    <row r="7869" spans="2:7" s="40" customFormat="1">
      <c r="B7869" s="58">
        <v>41721</v>
      </c>
      <c r="C7869" s="63" t="s">
        <v>114</v>
      </c>
      <c r="D7869" s="59">
        <v>18.764074918320258</v>
      </c>
      <c r="E7869" s="59">
        <v>42.513361827275794</v>
      </c>
      <c r="F7869" s="59">
        <v>23.749286908955536</v>
      </c>
      <c r="G7869" s="45"/>
    </row>
    <row r="7870" spans="2:7" s="40" customFormat="1">
      <c r="B7870" s="58">
        <v>41721</v>
      </c>
      <c r="C7870" s="63" t="s">
        <v>115</v>
      </c>
      <c r="D7870" s="59">
        <v>23.190753456007737</v>
      </c>
      <c r="E7870" s="59">
        <v>48.711441537354261</v>
      </c>
      <c r="F7870" s="59">
        <v>25.520688081346524</v>
      </c>
      <c r="G7870" s="45"/>
    </row>
    <row r="7871" spans="2:7" s="40" customFormat="1">
      <c r="B7871" s="58">
        <v>41721</v>
      </c>
      <c r="C7871" s="63" t="s">
        <v>116</v>
      </c>
      <c r="D7871" s="59">
        <v>28.977858330767667</v>
      </c>
      <c r="E7871" s="59">
        <v>58.911940464930453</v>
      </c>
      <c r="F7871" s="59">
        <v>29.934082134162786</v>
      </c>
      <c r="G7871" s="45"/>
    </row>
    <row r="7872" spans="2:7" s="40" customFormat="1">
      <c r="B7872" s="58">
        <v>41721</v>
      </c>
      <c r="C7872" s="63" t="s">
        <v>117</v>
      </c>
      <c r="D7872" s="59">
        <v>24.70803698375224</v>
      </c>
      <c r="E7872" s="59">
        <v>48.935604199658137</v>
      </c>
      <c r="F7872" s="59">
        <v>24.227567215905896</v>
      </c>
      <c r="G7872" s="45"/>
    </row>
    <row r="7873" spans="2:7" s="40" customFormat="1">
      <c r="B7873" s="58">
        <v>41721</v>
      </c>
      <c r="C7873" s="63" t="s">
        <v>118</v>
      </c>
      <c r="D7873" s="59">
        <v>31.209000938884405</v>
      </c>
      <c r="E7873" s="59">
        <v>58.282939988470808</v>
      </c>
      <c r="F7873" s="59">
        <v>27.073939049586404</v>
      </c>
      <c r="G7873" s="45"/>
    </row>
    <row r="7874" spans="2:7" s="40" customFormat="1">
      <c r="B7874" s="58">
        <v>41721</v>
      </c>
      <c r="C7874" s="63" t="s">
        <v>119</v>
      </c>
      <c r="D7874" s="59">
        <v>18.721306130578242</v>
      </c>
      <c r="E7874" s="59">
        <v>47.474563952562967</v>
      </c>
      <c r="F7874" s="59">
        <v>28.753257821984725</v>
      </c>
      <c r="G7874" s="45"/>
    </row>
    <row r="7875" spans="2:7" s="40" customFormat="1">
      <c r="B7875" s="58">
        <v>41721</v>
      </c>
      <c r="C7875" s="63" t="s">
        <v>120</v>
      </c>
      <c r="D7875" s="59">
        <v>10.47030955599349</v>
      </c>
      <c r="E7875" s="59">
        <v>30.833736575940442</v>
      </c>
      <c r="F7875" s="59">
        <v>20.363427019946954</v>
      </c>
      <c r="G7875" s="45"/>
    </row>
    <row r="7876" spans="2:7" s="40" customFormat="1">
      <c r="B7876" s="58">
        <v>41721</v>
      </c>
      <c r="C7876" s="63" t="s">
        <v>121</v>
      </c>
      <c r="D7876" s="59">
        <v>12.098517259924032</v>
      </c>
      <c r="E7876" s="59">
        <v>28.639169652286689</v>
      </c>
      <c r="F7876" s="59">
        <v>16.540652392362659</v>
      </c>
      <c r="G7876" s="45"/>
    </row>
    <row r="7877" spans="2:7" s="40" customFormat="1">
      <c r="B7877" s="58">
        <v>41721</v>
      </c>
      <c r="C7877" s="63" t="s">
        <v>122</v>
      </c>
      <c r="D7877" s="59">
        <v>15.544389302241179</v>
      </c>
      <c r="E7877" s="59">
        <v>37.64320920875857</v>
      </c>
      <c r="F7877" s="59">
        <v>22.098819906517392</v>
      </c>
      <c r="G7877" s="45"/>
    </row>
    <row r="7878" spans="2:7" s="40" customFormat="1">
      <c r="B7878" s="58">
        <v>41721</v>
      </c>
      <c r="C7878" s="63" t="s">
        <v>123</v>
      </c>
      <c r="D7878" s="59">
        <v>10.437469507299477</v>
      </c>
      <c r="E7878" s="59">
        <v>24.759760096056901</v>
      </c>
      <c r="F7878" s="59">
        <v>14.322290588757424</v>
      </c>
      <c r="G7878" s="45"/>
    </row>
    <row r="7879" spans="2:7" s="40" customFormat="1">
      <c r="B7879" s="58">
        <v>41721</v>
      </c>
      <c r="C7879" s="63" t="s">
        <v>124</v>
      </c>
      <c r="D7879" s="59">
        <v>10.772214125151589</v>
      </c>
      <c r="E7879" s="59">
        <v>25.015411472145757</v>
      </c>
      <c r="F7879" s="59">
        <v>14.243197346994169</v>
      </c>
      <c r="G7879" s="45"/>
    </row>
    <row r="7880" spans="2:7" s="40" customFormat="1">
      <c r="B7880" s="58">
        <v>41721</v>
      </c>
      <c r="C7880" s="63" t="s">
        <v>125</v>
      </c>
      <c r="D7880" s="59">
        <v>11.497277041723828</v>
      </c>
      <c r="E7880" s="59">
        <v>33.698463671767811</v>
      </c>
      <c r="F7880" s="59">
        <v>22.201186630043985</v>
      </c>
      <c r="G7880" s="45"/>
    </row>
    <row r="7881" spans="2:7" s="40" customFormat="1">
      <c r="B7881" s="58">
        <v>41722</v>
      </c>
      <c r="C7881" s="75">
        <v>0</v>
      </c>
      <c r="D7881" s="59">
        <v>21.110349566773028</v>
      </c>
      <c r="E7881" s="59">
        <v>45.96367891509383</v>
      </c>
      <c r="F7881" s="59">
        <v>24.853329348320802</v>
      </c>
      <c r="G7881" s="45"/>
    </row>
    <row r="7882" spans="2:7" s="40" customFormat="1">
      <c r="B7882" s="58">
        <v>41722</v>
      </c>
      <c r="C7882" s="63" t="s">
        <v>31</v>
      </c>
      <c r="D7882" s="59">
        <v>28.995235370409652</v>
      </c>
      <c r="E7882" s="59">
        <v>55.146702890735597</v>
      </c>
      <c r="F7882" s="59">
        <v>26.151467520325944</v>
      </c>
      <c r="G7882" s="45"/>
    </row>
    <row r="7883" spans="2:7" s="40" customFormat="1">
      <c r="B7883" s="58">
        <v>41722</v>
      </c>
      <c r="C7883" s="63" t="s">
        <v>32</v>
      </c>
      <c r="D7883" s="59">
        <v>8.6764359871908869</v>
      </c>
      <c r="E7883" s="59">
        <v>22.334251594215285</v>
      </c>
      <c r="F7883" s="59">
        <v>13.657815607024398</v>
      </c>
      <c r="G7883" s="45"/>
    </row>
    <row r="7884" spans="2:7" s="40" customFormat="1">
      <c r="B7884" s="58">
        <v>41722</v>
      </c>
      <c r="C7884" s="63" t="s">
        <v>33</v>
      </c>
      <c r="D7884" s="59">
        <v>4.7509433114895803</v>
      </c>
      <c r="E7884" s="59">
        <v>15.337160519166268</v>
      </c>
      <c r="F7884" s="59">
        <v>10.586217207676688</v>
      </c>
      <c r="G7884" s="45"/>
    </row>
    <row r="7885" spans="2:7" s="40" customFormat="1">
      <c r="B7885" s="58">
        <v>41722</v>
      </c>
      <c r="C7885" s="63" t="s">
        <v>34</v>
      </c>
      <c r="D7885" s="59">
        <v>6.6358367638522076</v>
      </c>
      <c r="E7885" s="59">
        <v>20.804939705636151</v>
      </c>
      <c r="F7885" s="59">
        <v>14.169102941783944</v>
      </c>
      <c r="G7885" s="45"/>
    </row>
    <row r="7886" spans="2:7" s="40" customFormat="1">
      <c r="B7886" s="58">
        <v>41722</v>
      </c>
      <c r="C7886" s="63" t="s">
        <v>35</v>
      </c>
      <c r="D7886" s="59">
        <v>13.65113071613254</v>
      </c>
      <c r="E7886" s="59">
        <v>26.461527549390933</v>
      </c>
      <c r="F7886" s="59">
        <v>12.810396833258393</v>
      </c>
      <c r="G7886" s="45"/>
    </row>
    <row r="7887" spans="2:7" s="40" customFormat="1">
      <c r="B7887" s="58">
        <v>41722</v>
      </c>
      <c r="C7887" s="63" t="s">
        <v>36</v>
      </c>
      <c r="D7887" s="59">
        <v>7.7402530059185732</v>
      </c>
      <c r="E7887" s="59">
        <v>18.41040761002952</v>
      </c>
      <c r="F7887" s="59">
        <v>10.670154604110946</v>
      </c>
      <c r="G7887" s="45"/>
    </row>
    <row r="7888" spans="2:7" s="40" customFormat="1">
      <c r="B7888" s="58">
        <v>41722</v>
      </c>
      <c r="C7888" s="63" t="s">
        <v>37</v>
      </c>
      <c r="D7888" s="59">
        <v>8.8668894445229487</v>
      </c>
      <c r="E7888" s="59">
        <v>18.189049623869643</v>
      </c>
      <c r="F7888" s="59">
        <v>9.3221601793466942</v>
      </c>
      <c r="G7888" s="45"/>
    </row>
    <row r="7889" spans="2:7" s="40" customFormat="1">
      <c r="B7889" s="58">
        <v>41722</v>
      </c>
      <c r="C7889" s="63" t="s">
        <v>38</v>
      </c>
      <c r="D7889" s="59">
        <v>26.924640244380949</v>
      </c>
      <c r="E7889" s="59">
        <v>42.157502352816003</v>
      </c>
      <c r="F7889" s="59">
        <v>15.232862108435054</v>
      </c>
      <c r="G7889" s="45"/>
    </row>
    <row r="7890" spans="2:7" s="40" customFormat="1">
      <c r="B7890" s="58">
        <v>41722</v>
      </c>
      <c r="C7890" s="63" t="s">
        <v>39</v>
      </c>
      <c r="D7890" s="59">
        <v>7.9637814555626472</v>
      </c>
      <c r="E7890" s="59">
        <v>20.230782479700483</v>
      </c>
      <c r="F7890" s="59">
        <v>12.267001024137837</v>
      </c>
      <c r="G7890" s="45"/>
    </row>
    <row r="7891" spans="2:7" s="40" customFormat="1">
      <c r="B7891" s="58">
        <v>41722</v>
      </c>
      <c r="C7891" s="63" t="s">
        <v>40</v>
      </c>
      <c r="D7891" s="59">
        <v>16.507880457365488</v>
      </c>
      <c r="E7891" s="59">
        <v>29.293218485709325</v>
      </c>
      <c r="F7891" s="59">
        <v>12.785338028343837</v>
      </c>
      <c r="G7891" s="45"/>
    </row>
    <row r="7892" spans="2:7" s="40" customFormat="1">
      <c r="B7892" s="58">
        <v>41722</v>
      </c>
      <c r="C7892" s="63" t="s">
        <v>41</v>
      </c>
      <c r="D7892" s="59">
        <v>8.8229650999869307</v>
      </c>
      <c r="E7892" s="59">
        <v>18.690005861154361</v>
      </c>
      <c r="F7892" s="59">
        <v>9.8670407611674307</v>
      </c>
      <c r="G7892" s="45"/>
    </row>
    <row r="7893" spans="2:7" s="40" customFormat="1">
      <c r="B7893" s="58">
        <v>41722</v>
      </c>
      <c r="C7893" s="63" t="s">
        <v>42</v>
      </c>
      <c r="D7893" s="59">
        <v>30.607697653914169</v>
      </c>
      <c r="E7893" s="59">
        <v>44.801672600722497</v>
      </c>
      <c r="F7893" s="59">
        <v>14.193974946808328</v>
      </c>
      <c r="G7893" s="45"/>
    </row>
    <row r="7894" spans="2:7" s="40" customFormat="1">
      <c r="B7894" s="58">
        <v>41722</v>
      </c>
      <c r="C7894" s="63" t="s">
        <v>43</v>
      </c>
      <c r="D7894" s="59">
        <v>10.942688604351634</v>
      </c>
      <c r="E7894" s="59">
        <v>23.726954728231494</v>
      </c>
      <c r="F7894" s="59">
        <v>12.78426612387986</v>
      </c>
      <c r="G7894" s="45"/>
    </row>
    <row r="7895" spans="2:7" s="40" customFormat="1">
      <c r="B7895" s="58">
        <v>41722</v>
      </c>
      <c r="C7895" s="63" t="s">
        <v>44</v>
      </c>
      <c r="D7895" s="59">
        <v>4.5288667655015029</v>
      </c>
      <c r="E7895" s="59">
        <v>17.42682395582808</v>
      </c>
      <c r="F7895" s="59">
        <v>12.897957190326578</v>
      </c>
      <c r="G7895" s="45"/>
    </row>
    <row r="7896" spans="2:7" s="40" customFormat="1">
      <c r="B7896" s="58">
        <v>41722</v>
      </c>
      <c r="C7896" s="63" t="s">
        <v>45</v>
      </c>
      <c r="D7896" s="59">
        <v>16.420251252229448</v>
      </c>
      <c r="E7896" s="59">
        <v>30.683512666548534</v>
      </c>
      <c r="F7896" s="59">
        <v>14.263261414319086</v>
      </c>
      <c r="G7896" s="45"/>
    </row>
    <row r="7897" spans="2:7" s="40" customFormat="1">
      <c r="B7897" s="58">
        <v>41722</v>
      </c>
      <c r="C7897" s="63" t="s">
        <v>46</v>
      </c>
      <c r="D7897" s="59">
        <v>32.294534829940716</v>
      </c>
      <c r="E7897" s="59">
        <v>47.690424386948855</v>
      </c>
      <c r="F7897" s="59">
        <v>15.39588955700814</v>
      </c>
      <c r="G7897" s="45"/>
    </row>
    <row r="7898" spans="2:7" s="40" customFormat="1">
      <c r="B7898" s="58">
        <v>41722</v>
      </c>
      <c r="C7898" s="63" t="s">
        <v>47</v>
      </c>
      <c r="D7898" s="59">
        <v>16.465514274581462</v>
      </c>
      <c r="E7898" s="59">
        <v>31.994095675929788</v>
      </c>
      <c r="F7898" s="59">
        <v>15.528581401348326</v>
      </c>
      <c r="G7898" s="45"/>
    </row>
    <row r="7899" spans="2:7" s="40" customFormat="1">
      <c r="B7899" s="58">
        <v>41722</v>
      </c>
      <c r="C7899" s="63" t="s">
        <v>48</v>
      </c>
      <c r="D7899" s="59">
        <v>14.156602611646695</v>
      </c>
      <c r="E7899" s="59">
        <v>29.387820755413269</v>
      </c>
      <c r="F7899" s="59">
        <v>15.231218143766574</v>
      </c>
      <c r="G7899" s="45"/>
    </row>
    <row r="7900" spans="2:7" s="40" customFormat="1">
      <c r="B7900" s="58">
        <v>41722</v>
      </c>
      <c r="C7900" s="63" t="s">
        <v>49</v>
      </c>
      <c r="D7900" s="59">
        <v>13.643706010084527</v>
      </c>
      <c r="E7900" s="59">
        <v>31.862562483877863</v>
      </c>
      <c r="F7900" s="59">
        <v>18.218856473793338</v>
      </c>
      <c r="G7900" s="45"/>
    </row>
    <row r="7901" spans="2:7" s="40" customFormat="1">
      <c r="B7901" s="58">
        <v>41722</v>
      </c>
      <c r="C7901" s="63" t="s">
        <v>50</v>
      </c>
      <c r="D7901" s="59">
        <v>39.291962772457026</v>
      </c>
      <c r="E7901" s="59">
        <v>62.02925957432069</v>
      </c>
      <c r="F7901" s="59">
        <v>22.737296801863664</v>
      </c>
      <c r="G7901" s="45"/>
    </row>
    <row r="7902" spans="2:7" s="40" customFormat="1">
      <c r="B7902" s="58">
        <v>41722</v>
      </c>
      <c r="C7902" s="63" t="s">
        <v>51</v>
      </c>
      <c r="D7902" s="59">
        <v>25.615021947432496</v>
      </c>
      <c r="E7902" s="59">
        <v>44.146053378355873</v>
      </c>
      <c r="F7902" s="59">
        <v>18.531031430923377</v>
      </c>
      <c r="G7902" s="45"/>
    </row>
    <row r="7903" spans="2:7" s="40" customFormat="1">
      <c r="B7903" s="58">
        <v>41722</v>
      </c>
      <c r="C7903" s="63" t="s">
        <v>52</v>
      </c>
      <c r="D7903" s="59">
        <v>52.52520776370541</v>
      </c>
      <c r="E7903" s="59">
        <v>73.526815248732163</v>
      </c>
      <c r="F7903" s="59">
        <v>21.001607485026753</v>
      </c>
      <c r="G7903" s="45"/>
    </row>
    <row r="7904" spans="2:7" s="40" customFormat="1">
      <c r="B7904" s="58">
        <v>41722</v>
      </c>
      <c r="C7904" s="63" t="s">
        <v>53</v>
      </c>
      <c r="D7904" s="59">
        <v>58.707102269155456</v>
      </c>
      <c r="E7904" s="59">
        <v>84.280010347212027</v>
      </c>
      <c r="F7904" s="59">
        <v>25.572908078056571</v>
      </c>
      <c r="G7904" s="45"/>
    </row>
    <row r="7905" spans="2:7" s="40" customFormat="1">
      <c r="B7905" s="58">
        <v>41722</v>
      </c>
      <c r="C7905" s="63" t="s">
        <v>54</v>
      </c>
      <c r="D7905" s="59">
        <v>88.843363558239432</v>
      </c>
      <c r="E7905" s="59">
        <v>110.62304833169703</v>
      </c>
      <c r="F7905" s="59">
        <v>21.779684773457603</v>
      </c>
      <c r="G7905" s="45"/>
    </row>
    <row r="7906" spans="2:7" s="40" customFormat="1">
      <c r="B7906" s="58">
        <v>41722</v>
      </c>
      <c r="C7906" s="63" t="s">
        <v>55</v>
      </c>
      <c r="D7906" s="59">
        <v>85.062793277116171</v>
      </c>
      <c r="E7906" s="59">
        <v>117.61620642853306</v>
      </c>
      <c r="F7906" s="59">
        <v>32.553413151416891</v>
      </c>
      <c r="G7906" s="45"/>
    </row>
    <row r="7907" spans="2:7" s="40" customFormat="1">
      <c r="B7907" s="58">
        <v>41722</v>
      </c>
      <c r="C7907" s="63" t="s">
        <v>56</v>
      </c>
      <c r="D7907" s="59">
        <v>72.646203529718065</v>
      </c>
      <c r="E7907" s="59">
        <v>104.52569017662051</v>
      </c>
      <c r="F7907" s="59">
        <v>31.87948664690245</v>
      </c>
      <c r="G7907" s="45"/>
    </row>
    <row r="7908" spans="2:7" s="40" customFormat="1">
      <c r="B7908" s="58">
        <v>41722</v>
      </c>
      <c r="C7908" s="63" t="s">
        <v>57</v>
      </c>
      <c r="D7908" s="59">
        <v>63.654535281701079</v>
      </c>
      <c r="E7908" s="59">
        <v>88.21655789709979</v>
      </c>
      <c r="F7908" s="59">
        <v>24.56202261539871</v>
      </c>
      <c r="G7908" s="45"/>
    </row>
    <row r="7909" spans="2:7" s="40" customFormat="1">
      <c r="B7909" s="58">
        <v>41722</v>
      </c>
      <c r="C7909" s="63" t="s">
        <v>58</v>
      </c>
      <c r="D7909" s="59">
        <v>113.2526102757375</v>
      </c>
      <c r="E7909" s="59">
        <v>152.57961537491315</v>
      </c>
      <c r="F7909" s="59">
        <v>39.327005099175651</v>
      </c>
      <c r="G7909" s="45"/>
    </row>
    <row r="7910" spans="2:7" s="40" customFormat="1">
      <c r="B7910" s="58">
        <v>41722</v>
      </c>
      <c r="C7910" s="63" t="s">
        <v>59</v>
      </c>
      <c r="D7910" s="59">
        <v>160.56520836825317</v>
      </c>
      <c r="E7910" s="59">
        <v>203.51854392970418</v>
      </c>
      <c r="F7910" s="59">
        <v>42.953335561451013</v>
      </c>
      <c r="G7910" s="45"/>
    </row>
    <row r="7911" spans="2:7" s="40" customFormat="1">
      <c r="B7911" s="58">
        <v>41722</v>
      </c>
      <c r="C7911" s="63" t="s">
        <v>60</v>
      </c>
      <c r="D7911" s="59">
        <v>179.20274963937931</v>
      </c>
      <c r="E7911" s="59">
        <v>229.8241126535292</v>
      </c>
      <c r="F7911" s="59">
        <v>50.621363014149892</v>
      </c>
      <c r="G7911" s="45"/>
    </row>
    <row r="7912" spans="2:7" s="40" customFormat="1">
      <c r="B7912" s="58">
        <v>41722</v>
      </c>
      <c r="C7912" s="63" t="s">
        <v>61</v>
      </c>
      <c r="D7912" s="59">
        <v>183.33490854558067</v>
      </c>
      <c r="E7912" s="59">
        <v>247.03101933579939</v>
      </c>
      <c r="F7912" s="59">
        <v>63.696110790218711</v>
      </c>
      <c r="G7912" s="45"/>
    </row>
    <row r="7913" spans="2:7" s="40" customFormat="1">
      <c r="B7913" s="58">
        <v>41722</v>
      </c>
      <c r="C7913" s="63" t="s">
        <v>62</v>
      </c>
      <c r="D7913" s="59">
        <v>226.96925174611511</v>
      </c>
      <c r="E7913" s="59">
        <v>294.20286335775256</v>
      </c>
      <c r="F7913" s="59">
        <v>67.233611611637457</v>
      </c>
      <c r="G7913" s="45"/>
    </row>
    <row r="7914" spans="2:7" s="40" customFormat="1">
      <c r="B7914" s="58">
        <v>41722</v>
      </c>
      <c r="C7914" s="63" t="s">
        <v>63</v>
      </c>
      <c r="D7914" s="59">
        <v>228.64752782059566</v>
      </c>
      <c r="E7914" s="59">
        <v>300.31415073972909</v>
      </c>
      <c r="F7914" s="59">
        <v>71.666622919133431</v>
      </c>
      <c r="G7914" s="45"/>
    </row>
    <row r="7915" spans="2:7" s="40" customFormat="1">
      <c r="B7915" s="58">
        <v>41722</v>
      </c>
      <c r="C7915" s="63" t="s">
        <v>64</v>
      </c>
      <c r="D7915" s="59">
        <v>184.46156095776101</v>
      </c>
      <c r="E7915" s="59">
        <v>251.04492215541711</v>
      </c>
      <c r="F7915" s="59">
        <v>66.583361197656103</v>
      </c>
      <c r="G7915" s="45"/>
    </row>
    <row r="7916" spans="2:7" s="40" customFormat="1">
      <c r="B7916" s="58">
        <v>41722</v>
      </c>
      <c r="C7916" s="63" t="s">
        <v>65</v>
      </c>
      <c r="D7916" s="59">
        <v>146.52314300420846</v>
      </c>
      <c r="E7916" s="59">
        <v>186.23514162947401</v>
      </c>
      <c r="F7916" s="59">
        <v>39.711998625265551</v>
      </c>
      <c r="G7916" s="45"/>
    </row>
    <row r="7917" spans="2:7" s="40" customFormat="1">
      <c r="B7917" s="58">
        <v>41722</v>
      </c>
      <c r="C7917" s="63" t="s">
        <v>66</v>
      </c>
      <c r="D7917" s="59">
        <v>75.427970085690944</v>
      </c>
      <c r="E7917" s="59">
        <v>117.98146309085286</v>
      </c>
      <c r="F7917" s="59">
        <v>42.553493005161911</v>
      </c>
      <c r="G7917" s="45"/>
    </row>
    <row r="7918" spans="2:7" s="40" customFormat="1">
      <c r="B7918" s="58">
        <v>41722</v>
      </c>
      <c r="C7918" s="63" t="s">
        <v>67</v>
      </c>
      <c r="D7918" s="59">
        <v>73.030073555928141</v>
      </c>
      <c r="E7918" s="59">
        <v>106.1082717628596</v>
      </c>
      <c r="F7918" s="59">
        <v>33.078198206931461</v>
      </c>
      <c r="G7918" s="45"/>
    </row>
    <row r="7919" spans="2:7" s="40" customFormat="1">
      <c r="B7919" s="58">
        <v>41722</v>
      </c>
      <c r="C7919" s="63" t="s">
        <v>68</v>
      </c>
      <c r="D7919" s="59">
        <v>57.206519117326906</v>
      </c>
      <c r="E7919" s="59">
        <v>86.609152939540706</v>
      </c>
      <c r="F7919" s="59">
        <v>29.402633822213801</v>
      </c>
      <c r="G7919" s="45"/>
    </row>
    <row r="7920" spans="2:7" s="40" customFormat="1">
      <c r="B7920" s="58">
        <v>41722</v>
      </c>
      <c r="C7920" s="63" t="s">
        <v>69</v>
      </c>
      <c r="D7920" s="59">
        <v>21.896484663607232</v>
      </c>
      <c r="E7920" s="59">
        <v>41.035758939717645</v>
      </c>
      <c r="F7920" s="59">
        <v>19.139274276110413</v>
      </c>
      <c r="G7920" s="45"/>
    </row>
    <row r="7921" spans="2:7" s="40" customFormat="1">
      <c r="B7921" s="58">
        <v>41722</v>
      </c>
      <c r="C7921" s="63" t="s">
        <v>70</v>
      </c>
      <c r="D7921" s="59">
        <v>25.546397185646441</v>
      </c>
      <c r="E7921" s="59">
        <v>49.328499438915927</v>
      </c>
      <c r="F7921" s="59">
        <v>23.782102253269485</v>
      </c>
      <c r="G7921" s="45"/>
    </row>
    <row r="7922" spans="2:7" s="40" customFormat="1">
      <c r="B7922" s="58">
        <v>41722</v>
      </c>
      <c r="C7922" s="63" t="s">
        <v>71</v>
      </c>
      <c r="D7922" s="59">
        <v>44.06253552524656</v>
      </c>
      <c r="E7922" s="59">
        <v>66.279887114291284</v>
      </c>
      <c r="F7922" s="59">
        <v>22.217351589044725</v>
      </c>
      <c r="G7922" s="45"/>
    </row>
    <row r="7923" spans="2:7" s="40" customFormat="1">
      <c r="B7923" s="58">
        <v>41722</v>
      </c>
      <c r="C7923" s="63" t="s">
        <v>72</v>
      </c>
      <c r="D7923" s="59">
        <v>15.067270385104976</v>
      </c>
      <c r="E7923" s="59">
        <v>31.181518607580255</v>
      </c>
      <c r="F7923" s="59">
        <v>16.114248222475279</v>
      </c>
      <c r="G7923" s="45"/>
    </row>
    <row r="7924" spans="2:7" s="40" customFormat="1">
      <c r="B7924" s="58">
        <v>41722</v>
      </c>
      <c r="C7924" s="63" t="s">
        <v>73</v>
      </c>
      <c r="D7924" s="59">
        <v>9.341889888819086</v>
      </c>
      <c r="E7924" s="59">
        <v>20.625385143398262</v>
      </c>
      <c r="F7924" s="59">
        <v>11.283495254579176</v>
      </c>
      <c r="G7924" s="45"/>
    </row>
    <row r="7925" spans="2:7" s="40" customFormat="1">
      <c r="B7925" s="58">
        <v>41722</v>
      </c>
      <c r="C7925" s="63" t="s">
        <v>74</v>
      </c>
      <c r="D7925" s="59">
        <v>13.003003634154293</v>
      </c>
      <c r="E7925" s="59">
        <v>26.120959049989139</v>
      </c>
      <c r="F7925" s="59">
        <v>13.117955415834846</v>
      </c>
      <c r="G7925" s="45"/>
    </row>
    <row r="7926" spans="2:7" s="40" customFormat="1">
      <c r="B7926" s="58">
        <v>41722</v>
      </c>
      <c r="C7926" s="63" t="s">
        <v>75</v>
      </c>
      <c r="D7926" s="59">
        <v>12.434015996732104</v>
      </c>
      <c r="E7926" s="59">
        <v>24.012343321519339</v>
      </c>
      <c r="F7926" s="59">
        <v>11.578327324787235</v>
      </c>
      <c r="G7926" s="45"/>
    </row>
    <row r="7927" spans="2:7" s="40" customFormat="1">
      <c r="B7927" s="58">
        <v>41722</v>
      </c>
      <c r="C7927" s="63" t="s">
        <v>76</v>
      </c>
      <c r="D7927" s="59">
        <v>14.588488276162813</v>
      </c>
      <c r="E7927" s="59">
        <v>26.521922870530908</v>
      </c>
      <c r="F7927" s="59">
        <v>11.933434594368094</v>
      </c>
      <c r="G7927" s="45"/>
    </row>
    <row r="7928" spans="2:7" s="40" customFormat="1">
      <c r="B7928" s="58">
        <v>41722</v>
      </c>
      <c r="C7928" s="63" t="s">
        <v>77</v>
      </c>
      <c r="D7928" s="59">
        <v>15.727299898029189</v>
      </c>
      <c r="E7928" s="59">
        <v>33.261474667633074</v>
      </c>
      <c r="F7928" s="59">
        <v>17.534174769603887</v>
      </c>
      <c r="G7928" s="45"/>
    </row>
    <row r="7929" spans="2:7" s="40" customFormat="1">
      <c r="B7929" s="58">
        <v>41722</v>
      </c>
      <c r="C7929" s="63" t="s">
        <v>78</v>
      </c>
      <c r="D7929" s="59">
        <v>14.209541039498687</v>
      </c>
      <c r="E7929" s="59">
        <v>23.647766428786547</v>
      </c>
      <c r="F7929" s="59">
        <v>9.4382253892878598</v>
      </c>
      <c r="G7929" s="45"/>
    </row>
    <row r="7930" spans="2:7" s="40" customFormat="1">
      <c r="B7930" s="58">
        <v>41722</v>
      </c>
      <c r="C7930" s="63" t="s">
        <v>79</v>
      </c>
      <c r="D7930" s="59">
        <v>16.286036755985371</v>
      </c>
      <c r="E7930" s="59">
        <v>26.890290562210698</v>
      </c>
      <c r="F7930" s="59">
        <v>10.604253806225326</v>
      </c>
      <c r="G7930" s="45"/>
    </row>
    <row r="7931" spans="2:7" s="40" customFormat="1">
      <c r="B7931" s="58">
        <v>41722</v>
      </c>
      <c r="C7931" s="63" t="s">
        <v>80</v>
      </c>
      <c r="D7931" s="59">
        <v>12.390578087824085</v>
      </c>
      <c r="E7931" s="59">
        <v>25.969429566419226</v>
      </c>
      <c r="F7931" s="59">
        <v>13.578851478595141</v>
      </c>
      <c r="G7931" s="45"/>
    </row>
    <row r="7932" spans="2:7" s="40" customFormat="1">
      <c r="B7932" s="58">
        <v>41722</v>
      </c>
      <c r="C7932" s="63" t="s">
        <v>81</v>
      </c>
      <c r="D7932" s="59">
        <v>15.706201290533178</v>
      </c>
      <c r="E7932" s="59">
        <v>26.602952195468866</v>
      </c>
      <c r="F7932" s="59">
        <v>10.896750904935688</v>
      </c>
      <c r="G7932" s="45"/>
    </row>
    <row r="7933" spans="2:7" s="40" customFormat="1">
      <c r="B7933" s="58">
        <v>41722</v>
      </c>
      <c r="C7933" s="63" t="s">
        <v>82</v>
      </c>
      <c r="D7933" s="59">
        <v>17.794010802929865</v>
      </c>
      <c r="E7933" s="59">
        <v>34.309337446660479</v>
      </c>
      <c r="F7933" s="59">
        <v>16.515326643730614</v>
      </c>
      <c r="G7933" s="45"/>
    </row>
    <row r="7934" spans="2:7" s="40" customFormat="1">
      <c r="B7934" s="58">
        <v>41722</v>
      </c>
      <c r="C7934" s="63" t="s">
        <v>83</v>
      </c>
      <c r="D7934" s="59">
        <v>13.418330097980421</v>
      </c>
      <c r="E7934" s="59">
        <v>29.213630468608375</v>
      </c>
      <c r="F7934" s="59">
        <v>15.795300370627954</v>
      </c>
      <c r="G7934" s="45"/>
    </row>
    <row r="7935" spans="2:7" s="40" customFormat="1">
      <c r="B7935" s="58">
        <v>41722</v>
      </c>
      <c r="C7935" s="63" t="s">
        <v>84</v>
      </c>
      <c r="D7935" s="59">
        <v>11.453806332183774</v>
      </c>
      <c r="E7935" s="59">
        <v>26.060851652391172</v>
      </c>
      <c r="F7935" s="59">
        <v>14.607045320207398</v>
      </c>
      <c r="G7935" s="45"/>
    </row>
    <row r="7936" spans="2:7" s="40" customFormat="1">
      <c r="B7936" s="58">
        <v>41722</v>
      </c>
      <c r="C7936" s="63" t="s">
        <v>85</v>
      </c>
      <c r="D7936" s="59">
        <v>11.733124027275865</v>
      </c>
      <c r="E7936" s="59">
        <v>24.873354735025845</v>
      </c>
      <c r="F7936" s="59">
        <v>13.14023070774998</v>
      </c>
      <c r="G7936" s="45"/>
    </row>
    <row r="7937" spans="2:7" s="40" customFormat="1">
      <c r="B7937" s="58">
        <v>41722</v>
      </c>
      <c r="C7937" s="63" t="s">
        <v>86</v>
      </c>
      <c r="D7937" s="59">
        <v>13.564247138014467</v>
      </c>
      <c r="E7937" s="59">
        <v>22.630875507459127</v>
      </c>
      <c r="F7937" s="59">
        <v>9.0666283694446594</v>
      </c>
      <c r="G7937" s="45"/>
    </row>
    <row r="7938" spans="2:7" s="40" customFormat="1">
      <c r="B7938" s="58">
        <v>41722</v>
      </c>
      <c r="C7938" s="63" t="s">
        <v>87</v>
      </c>
      <c r="D7938" s="59">
        <v>14.412991438400747</v>
      </c>
      <c r="E7938" s="59">
        <v>28.827879253915601</v>
      </c>
      <c r="F7938" s="59">
        <v>14.414887815514854</v>
      </c>
      <c r="G7938" s="45"/>
    </row>
    <row r="7939" spans="2:7" s="40" customFormat="1">
      <c r="B7939" s="58">
        <v>41722</v>
      </c>
      <c r="C7939" s="63" t="s">
        <v>88</v>
      </c>
      <c r="D7939" s="59">
        <v>11.800797117189886</v>
      </c>
      <c r="E7939" s="59">
        <v>24.408805364006113</v>
      </c>
      <c r="F7939" s="59">
        <v>12.608008246816228</v>
      </c>
      <c r="G7939" s="45"/>
    </row>
    <row r="7940" spans="2:7" s="40" customFormat="1">
      <c r="B7940" s="58">
        <v>41722</v>
      </c>
      <c r="C7940" s="63" t="s">
        <v>89</v>
      </c>
      <c r="D7940" s="59">
        <v>11.912673696883921</v>
      </c>
      <c r="E7940" s="59">
        <v>23.909676264675397</v>
      </c>
      <c r="F7940" s="59">
        <v>11.997002567791476</v>
      </c>
      <c r="G7940" s="45"/>
    </row>
    <row r="7941" spans="2:7" s="40" customFormat="1">
      <c r="B7941" s="58">
        <v>41722</v>
      </c>
      <c r="C7941" s="63" t="s">
        <v>90</v>
      </c>
      <c r="D7941" s="59">
        <v>15.463331629075087</v>
      </c>
      <c r="E7941" s="59">
        <v>29.229836120335371</v>
      </c>
      <c r="F7941" s="59">
        <v>13.766504491260283</v>
      </c>
      <c r="G7941" s="45"/>
    </row>
    <row r="7942" spans="2:7" s="40" customFormat="1">
      <c r="B7942" s="58">
        <v>41722</v>
      </c>
      <c r="C7942" s="63" t="s">
        <v>91</v>
      </c>
      <c r="D7942" s="59">
        <v>14.19081429560867</v>
      </c>
      <c r="E7942" s="59">
        <v>26.143142084671126</v>
      </c>
      <c r="F7942" s="59">
        <v>11.952327789062457</v>
      </c>
      <c r="G7942" s="45"/>
    </row>
    <row r="7943" spans="2:7" s="40" customFormat="1">
      <c r="B7943" s="58">
        <v>41722</v>
      </c>
      <c r="C7943" s="63" t="s">
        <v>92</v>
      </c>
      <c r="D7943" s="59">
        <v>8.2958148284407294</v>
      </c>
      <c r="E7943" s="59">
        <v>19.346851776032995</v>
      </c>
      <c r="F7943" s="59">
        <v>11.051036947592266</v>
      </c>
      <c r="G7943" s="45"/>
    </row>
    <row r="7944" spans="2:7" s="40" customFormat="1">
      <c r="B7944" s="58">
        <v>41722</v>
      </c>
      <c r="C7944" s="63" t="s">
        <v>93</v>
      </c>
      <c r="D7944" s="59">
        <v>14.894795153076899</v>
      </c>
      <c r="E7944" s="59">
        <v>25.93342439766025</v>
      </c>
      <c r="F7944" s="59">
        <v>11.038629244583351</v>
      </c>
      <c r="G7944" s="45"/>
    </row>
    <row r="7945" spans="2:7" s="40" customFormat="1">
      <c r="B7945" s="58">
        <v>41722</v>
      </c>
      <c r="C7945" s="63" t="s">
        <v>94</v>
      </c>
      <c r="D7945" s="59">
        <v>15.107234516554966</v>
      </c>
      <c r="E7945" s="59">
        <v>28.399751426079845</v>
      </c>
      <c r="F7945" s="59">
        <v>13.292516909524879</v>
      </c>
      <c r="G7945" s="45"/>
    </row>
    <row r="7946" spans="2:7" s="40" customFormat="1">
      <c r="B7946" s="58">
        <v>41722</v>
      </c>
      <c r="C7946" s="63" t="s">
        <v>95</v>
      </c>
      <c r="D7946" s="59">
        <v>10.853302517427569</v>
      </c>
      <c r="E7946" s="59">
        <v>25.323835628265595</v>
      </c>
      <c r="F7946" s="59">
        <v>14.470533110838026</v>
      </c>
      <c r="G7946" s="45"/>
    </row>
    <row r="7947" spans="2:7" s="40" customFormat="1">
      <c r="B7947" s="58">
        <v>41722</v>
      </c>
      <c r="C7947" s="63" t="s">
        <v>96</v>
      </c>
      <c r="D7947" s="59">
        <v>7.9726431194786214</v>
      </c>
      <c r="E7947" s="59">
        <v>26.290795359243045</v>
      </c>
      <c r="F7947" s="59">
        <v>18.318152239764423</v>
      </c>
      <c r="G7947" s="45"/>
    </row>
    <row r="7948" spans="2:7" s="40" customFormat="1">
      <c r="B7948" s="58">
        <v>41722</v>
      </c>
      <c r="C7948" s="63" t="s">
        <v>97</v>
      </c>
      <c r="D7948" s="59">
        <v>25.67151814023244</v>
      </c>
      <c r="E7948" s="59">
        <v>44.441104687271725</v>
      </c>
      <c r="F7948" s="59">
        <v>18.769586547039285</v>
      </c>
      <c r="G7948" s="45"/>
    </row>
    <row r="7949" spans="2:7" s="40" customFormat="1">
      <c r="B7949" s="58">
        <v>41722</v>
      </c>
      <c r="C7949" s="63" t="s">
        <v>98</v>
      </c>
      <c r="D7949" s="59">
        <v>16.292072781967352</v>
      </c>
      <c r="E7949" s="59">
        <v>31.390575597702146</v>
      </c>
      <c r="F7949" s="59">
        <v>15.098502815734793</v>
      </c>
      <c r="G7949" s="45"/>
    </row>
    <row r="7950" spans="2:7" s="40" customFormat="1">
      <c r="B7950" s="58">
        <v>41722</v>
      </c>
      <c r="C7950" s="63" t="s">
        <v>99</v>
      </c>
      <c r="D7950" s="59">
        <v>18.436419919066054</v>
      </c>
      <c r="E7950" s="59">
        <v>45.298640717128237</v>
      </c>
      <c r="F7950" s="59">
        <v>26.862220798062182</v>
      </c>
      <c r="G7950" s="45"/>
    </row>
    <row r="7951" spans="2:7" s="40" customFormat="1">
      <c r="B7951" s="58">
        <v>41722</v>
      </c>
      <c r="C7951" s="63" t="s">
        <v>100</v>
      </c>
      <c r="D7951" s="59">
        <v>15.410512166765063</v>
      </c>
      <c r="E7951" s="59">
        <v>38.479255348602109</v>
      </c>
      <c r="F7951" s="59">
        <v>23.068743181837046</v>
      </c>
      <c r="G7951" s="45"/>
    </row>
    <row r="7952" spans="2:7" s="40" customFormat="1">
      <c r="B7952" s="58">
        <v>41722</v>
      </c>
      <c r="C7952" s="63" t="s">
        <v>101</v>
      </c>
      <c r="D7952" s="59">
        <v>28.320160059593299</v>
      </c>
      <c r="E7952" s="59">
        <v>53.399073796092623</v>
      </c>
      <c r="F7952" s="59">
        <v>25.078913736499324</v>
      </c>
      <c r="G7952" s="45"/>
    </row>
    <row r="7953" spans="2:7" s="40" customFormat="1">
      <c r="B7953" s="58">
        <v>41722</v>
      </c>
      <c r="C7953" s="63" t="s">
        <v>102</v>
      </c>
      <c r="D7953" s="59">
        <v>32.843538934136781</v>
      </c>
      <c r="E7953" s="59">
        <v>67.808627398809435</v>
      </c>
      <c r="F7953" s="59">
        <v>34.965088464672654</v>
      </c>
      <c r="G7953" s="45"/>
    </row>
    <row r="7954" spans="2:7" s="40" customFormat="1">
      <c r="B7954" s="58">
        <v>41722</v>
      </c>
      <c r="C7954" s="63" t="s">
        <v>103</v>
      </c>
      <c r="D7954" s="59">
        <v>33.78226535971109</v>
      </c>
      <c r="E7954" s="59">
        <v>66.38834514992223</v>
      </c>
      <c r="F7954" s="59">
        <v>32.60607979021114</v>
      </c>
      <c r="G7954" s="45"/>
    </row>
    <row r="7955" spans="2:7" s="40" customFormat="1">
      <c r="B7955" s="58">
        <v>41722</v>
      </c>
      <c r="C7955" s="63" t="s">
        <v>104</v>
      </c>
      <c r="D7955" s="59">
        <v>18.147851751255956</v>
      </c>
      <c r="E7955" s="59">
        <v>49.592530151683789</v>
      </c>
      <c r="F7955" s="59">
        <v>31.444678400427833</v>
      </c>
      <c r="G7955" s="45"/>
    </row>
    <row r="7956" spans="2:7" s="40" customFormat="1">
      <c r="B7956" s="58">
        <v>41722</v>
      </c>
      <c r="C7956" s="63" t="s">
        <v>105</v>
      </c>
      <c r="D7956" s="59">
        <v>28.813766400969456</v>
      </c>
      <c r="E7956" s="59">
        <v>59.925800989279914</v>
      </c>
      <c r="F7956" s="59">
        <v>31.112034588310458</v>
      </c>
      <c r="G7956" s="45"/>
    </row>
    <row r="7957" spans="2:7" s="40" customFormat="1">
      <c r="B7957" s="58">
        <v>41722</v>
      </c>
      <c r="C7957" s="63" t="s">
        <v>106</v>
      </c>
      <c r="D7957" s="59">
        <v>22.113321622927256</v>
      </c>
      <c r="E7957" s="59">
        <v>46.984154493289275</v>
      </c>
      <c r="F7957" s="59">
        <v>24.870832870362019</v>
      </c>
      <c r="G7957" s="45"/>
    </row>
    <row r="7958" spans="2:7" s="40" customFormat="1">
      <c r="B7958" s="58">
        <v>41722</v>
      </c>
      <c r="C7958" s="63" t="s">
        <v>107</v>
      </c>
      <c r="D7958" s="59">
        <v>22.672180851887436</v>
      </c>
      <c r="E7958" s="59">
        <v>52.85154738290894</v>
      </c>
      <c r="F7958" s="59">
        <v>30.179366531021504</v>
      </c>
      <c r="G7958" s="45"/>
    </row>
    <row r="7959" spans="2:7" s="40" customFormat="1">
      <c r="B7959" s="58">
        <v>41722</v>
      </c>
      <c r="C7959" s="63" t="s">
        <v>108</v>
      </c>
      <c r="D7959" s="59">
        <v>16.507456452769414</v>
      </c>
      <c r="E7959" s="59">
        <v>44.719945436224563</v>
      </c>
      <c r="F7959" s="59">
        <v>28.212488983455149</v>
      </c>
      <c r="G7959" s="45"/>
    </row>
    <row r="7960" spans="2:7" s="40" customFormat="1">
      <c r="B7960" s="58">
        <v>41722</v>
      </c>
      <c r="C7960" s="63" t="s">
        <v>109</v>
      </c>
      <c r="D7960" s="59">
        <v>15.256850557685002</v>
      </c>
      <c r="E7960" s="59">
        <v>38.921210772596865</v>
      </c>
      <c r="F7960" s="59">
        <v>23.664360214911863</v>
      </c>
      <c r="G7960" s="45"/>
    </row>
    <row r="7961" spans="2:7" s="40" customFormat="1">
      <c r="B7961" s="58">
        <v>41722</v>
      </c>
      <c r="C7961" s="63" t="s">
        <v>110</v>
      </c>
      <c r="D7961" s="59">
        <v>17.78139063342983</v>
      </c>
      <c r="E7961" s="59">
        <v>39.111069521897761</v>
      </c>
      <c r="F7961" s="59">
        <v>21.329678888467932</v>
      </c>
      <c r="G7961" s="45"/>
    </row>
    <row r="7962" spans="2:7" s="40" customFormat="1">
      <c r="B7962" s="58">
        <v>41722</v>
      </c>
      <c r="C7962" s="63" t="s">
        <v>111</v>
      </c>
      <c r="D7962" s="59">
        <v>20.942686807506863</v>
      </c>
      <c r="E7962" s="59">
        <v>47.867808751424775</v>
      </c>
      <c r="F7962" s="59">
        <v>26.925121943917912</v>
      </c>
      <c r="G7962" s="45"/>
    </row>
    <row r="7963" spans="2:7" s="40" customFormat="1">
      <c r="B7963" s="58">
        <v>41722</v>
      </c>
      <c r="C7963" s="63" t="s">
        <v>112</v>
      </c>
      <c r="D7963" s="59">
        <v>13.638143512030469</v>
      </c>
      <c r="E7963" s="59">
        <v>37.746285723352528</v>
      </c>
      <c r="F7963" s="59">
        <v>24.108142211322061</v>
      </c>
      <c r="G7963" s="45"/>
    </row>
    <row r="7964" spans="2:7" s="40" customFormat="1">
      <c r="B7964" s="58">
        <v>41722</v>
      </c>
      <c r="C7964" s="63" t="s">
        <v>113</v>
      </c>
      <c r="D7964" s="59">
        <v>8.3885712044507486</v>
      </c>
      <c r="E7964" s="59">
        <v>24.957394925975805</v>
      </c>
      <c r="F7964" s="59">
        <v>16.568823721525057</v>
      </c>
      <c r="G7964" s="45"/>
    </row>
    <row r="7965" spans="2:7" s="40" customFormat="1">
      <c r="B7965" s="58">
        <v>41722</v>
      </c>
      <c r="C7965" s="63" t="s">
        <v>114</v>
      </c>
      <c r="D7965" s="59">
        <v>15.258337735544998</v>
      </c>
      <c r="E7965" s="59">
        <v>34.54785152567235</v>
      </c>
      <c r="F7965" s="59">
        <v>19.289513790127351</v>
      </c>
      <c r="G7965" s="45"/>
    </row>
    <row r="7966" spans="2:7" s="40" customFormat="1">
      <c r="B7966" s="58">
        <v>41722</v>
      </c>
      <c r="C7966" s="63" t="s">
        <v>115</v>
      </c>
      <c r="D7966" s="59">
        <v>15.057569700340931</v>
      </c>
      <c r="E7966" s="59">
        <v>33.837513508975753</v>
      </c>
      <c r="F7966" s="59">
        <v>18.779943808634822</v>
      </c>
      <c r="G7966" s="45"/>
    </row>
    <row r="7967" spans="2:7" s="40" customFormat="1">
      <c r="B7967" s="58">
        <v>41722</v>
      </c>
      <c r="C7967" s="63" t="s">
        <v>116</v>
      </c>
      <c r="D7967" s="59">
        <v>7.450737956560439</v>
      </c>
      <c r="E7967" s="59">
        <v>21.058681780418024</v>
      </c>
      <c r="F7967" s="59">
        <v>13.607943823857585</v>
      </c>
      <c r="G7967" s="45"/>
    </row>
    <row r="7968" spans="2:7" s="40" customFormat="1">
      <c r="B7968" s="58">
        <v>41722</v>
      </c>
      <c r="C7968" s="63" t="s">
        <v>117</v>
      </c>
      <c r="D7968" s="59">
        <v>7.1045902685783249</v>
      </c>
      <c r="E7968" s="59">
        <v>22.715049175295078</v>
      </c>
      <c r="F7968" s="59">
        <v>15.610458906716755</v>
      </c>
      <c r="G7968" s="45"/>
    </row>
    <row r="7969" spans="2:7" s="40" customFormat="1">
      <c r="B7969" s="58">
        <v>41722</v>
      </c>
      <c r="C7969" s="63" t="s">
        <v>118</v>
      </c>
      <c r="D7969" s="59">
        <v>10.433673985575414</v>
      </c>
      <c r="E7969" s="59">
        <v>28.294499175263908</v>
      </c>
      <c r="F7969" s="59">
        <v>17.860825189688494</v>
      </c>
      <c r="G7969" s="45"/>
    </row>
    <row r="7970" spans="2:7" s="40" customFormat="1">
      <c r="B7970" s="58">
        <v>41722</v>
      </c>
      <c r="C7970" s="63" t="s">
        <v>119</v>
      </c>
      <c r="D7970" s="59">
        <v>8.6688317224028371</v>
      </c>
      <c r="E7970" s="59">
        <v>24.727741316660939</v>
      </c>
      <c r="F7970" s="59">
        <v>16.058909594258104</v>
      </c>
      <c r="G7970" s="45"/>
    </row>
    <row r="7971" spans="2:7" s="40" customFormat="1">
      <c r="B7971" s="58">
        <v>41722</v>
      </c>
      <c r="C7971" s="63" t="s">
        <v>120</v>
      </c>
      <c r="D7971" s="59">
        <v>12.500788366402089</v>
      </c>
      <c r="E7971" s="59">
        <v>29.151677143681422</v>
      </c>
      <c r="F7971" s="59">
        <v>16.650888777279334</v>
      </c>
      <c r="G7971" s="45"/>
    </row>
    <row r="7972" spans="2:7" s="40" customFormat="1">
      <c r="B7972" s="58">
        <v>41722</v>
      </c>
      <c r="C7972" s="63" t="s">
        <v>121</v>
      </c>
      <c r="D7972" s="59">
        <v>6.4348475811861041</v>
      </c>
      <c r="E7972" s="59">
        <v>20.972392462251072</v>
      </c>
      <c r="F7972" s="59">
        <v>14.537544881064967</v>
      </c>
      <c r="G7972" s="45"/>
    </row>
    <row r="7973" spans="2:7" s="40" customFormat="1">
      <c r="B7973" s="58">
        <v>41722</v>
      </c>
      <c r="C7973" s="63" t="s">
        <v>122</v>
      </c>
      <c r="D7973" s="59">
        <v>6.870674297492247</v>
      </c>
      <c r="E7973" s="59">
        <v>22.273302433475333</v>
      </c>
      <c r="F7973" s="59">
        <v>15.402628135983086</v>
      </c>
      <c r="G7973" s="45"/>
    </row>
    <row r="7974" spans="2:7" s="40" customFormat="1">
      <c r="B7974" s="58">
        <v>41722</v>
      </c>
      <c r="C7974" s="63" t="s">
        <v>123</v>
      </c>
      <c r="D7974" s="59">
        <v>7.2953459518063841</v>
      </c>
      <c r="E7974" s="59">
        <v>21.340222646387865</v>
      </c>
      <c r="F7974" s="59">
        <v>14.044876694581481</v>
      </c>
      <c r="G7974" s="45"/>
    </row>
    <row r="7975" spans="2:7" s="40" customFormat="1">
      <c r="B7975" s="58">
        <v>41722</v>
      </c>
      <c r="C7975" s="63" t="s">
        <v>124</v>
      </c>
      <c r="D7975" s="59">
        <v>7.1837655012323482</v>
      </c>
      <c r="E7975" s="59">
        <v>24.252878107662209</v>
      </c>
      <c r="F7975" s="59">
        <v>17.069112606429862</v>
      </c>
      <c r="G7975" s="45"/>
    </row>
    <row r="7976" spans="2:7" s="40" customFormat="1">
      <c r="B7976" s="58">
        <v>41722</v>
      </c>
      <c r="C7976" s="63" t="s">
        <v>125</v>
      </c>
      <c r="D7976" s="59">
        <v>4.8935468321775994</v>
      </c>
      <c r="E7976" s="59">
        <v>19.740689578404773</v>
      </c>
      <c r="F7976" s="59">
        <v>14.847142746227174</v>
      </c>
      <c r="G7976" s="45"/>
    </row>
    <row r="7977" spans="2:7" s="40" customFormat="1">
      <c r="B7977" s="58">
        <v>41723</v>
      </c>
      <c r="C7977" s="75">
        <v>0</v>
      </c>
      <c r="D7977" s="59">
        <v>10.502337148363432</v>
      </c>
      <c r="E7977" s="59">
        <v>26.343806251665018</v>
      </c>
      <c r="F7977" s="59">
        <v>15.841469103301586</v>
      </c>
      <c r="G7977" s="45"/>
    </row>
    <row r="7978" spans="2:7" s="40" customFormat="1">
      <c r="B7978" s="58">
        <v>41723</v>
      </c>
      <c r="C7978" s="63" t="s">
        <v>31</v>
      </c>
      <c r="D7978" s="59">
        <v>10.122662653419308</v>
      </c>
      <c r="E7978" s="59">
        <v>23.798942759153469</v>
      </c>
      <c r="F7978" s="59">
        <v>13.676280105734161</v>
      </c>
      <c r="G7978" s="45"/>
    </row>
    <row r="7979" spans="2:7" s="40" customFormat="1">
      <c r="B7979" s="58">
        <v>41723</v>
      </c>
      <c r="C7979" s="63" t="s">
        <v>32</v>
      </c>
      <c r="D7979" s="59">
        <v>2.3240119922247593</v>
      </c>
      <c r="E7979" s="59">
        <v>14.43979299908179</v>
      </c>
      <c r="F7979" s="59">
        <v>12.115781006857031</v>
      </c>
      <c r="G7979" s="45"/>
    </row>
    <row r="7980" spans="2:7" s="40" customFormat="1">
      <c r="B7980" s="58">
        <v>41723</v>
      </c>
      <c r="C7980" s="63" t="s">
        <v>33</v>
      </c>
      <c r="D7980" s="59">
        <v>2.815684784640919</v>
      </c>
      <c r="E7980" s="59">
        <v>16.807937579486445</v>
      </c>
      <c r="F7980" s="59">
        <v>13.992252794845527</v>
      </c>
      <c r="G7980" s="45"/>
    </row>
    <row r="7981" spans="2:7" s="40" customFormat="1">
      <c r="B7981" s="58">
        <v>41723</v>
      </c>
      <c r="C7981" s="63" t="s">
        <v>34</v>
      </c>
      <c r="D7981" s="59">
        <v>11.039487221259606</v>
      </c>
      <c r="E7981" s="59">
        <v>25.723899767369375</v>
      </c>
      <c r="F7981" s="59">
        <v>14.684412546109769</v>
      </c>
      <c r="G7981" s="45"/>
    </row>
    <row r="7982" spans="2:7" s="40" customFormat="1">
      <c r="B7982" s="58">
        <v>41723</v>
      </c>
      <c r="C7982" s="63" t="s">
        <v>35</v>
      </c>
      <c r="D7982" s="59">
        <v>4.5924267874454996</v>
      </c>
      <c r="E7982" s="59">
        <v>18.631949001993405</v>
      </c>
      <c r="F7982" s="59">
        <v>14.039522214547905</v>
      </c>
      <c r="G7982" s="45"/>
    </row>
    <row r="7983" spans="2:7" s="40" customFormat="1">
      <c r="B7983" s="58">
        <v>41723</v>
      </c>
      <c r="C7983" s="63" t="s">
        <v>36</v>
      </c>
      <c r="D7983" s="59">
        <v>3.787987880095236</v>
      </c>
      <c r="E7983" s="59">
        <v>18.054319161637736</v>
      </c>
      <c r="F7983" s="59">
        <v>14.266331281542499</v>
      </c>
      <c r="G7983" s="45"/>
    </row>
    <row r="7984" spans="2:7" s="40" customFormat="1">
      <c r="B7984" s="58">
        <v>41723</v>
      </c>
      <c r="C7984" s="63" t="s">
        <v>37</v>
      </c>
      <c r="D7984" s="59">
        <v>8.380667466002734</v>
      </c>
      <c r="E7984" s="59">
        <v>19.822446380063727</v>
      </c>
      <c r="F7984" s="59">
        <v>11.441778914060993</v>
      </c>
      <c r="G7984" s="45"/>
    </row>
    <row r="7985" spans="2:7" s="40" customFormat="1">
      <c r="B7985" s="58">
        <v>41723</v>
      </c>
      <c r="C7985" s="63" t="s">
        <v>38</v>
      </c>
      <c r="D7985" s="59">
        <v>11.152092147943639</v>
      </c>
      <c r="E7985" s="59">
        <v>27.560890965576331</v>
      </c>
      <c r="F7985" s="59">
        <v>16.408798817632693</v>
      </c>
      <c r="G7985" s="45"/>
    </row>
    <row r="7986" spans="2:7" s="40" customFormat="1">
      <c r="B7986" s="58">
        <v>41723</v>
      </c>
      <c r="C7986" s="63" t="s">
        <v>39</v>
      </c>
      <c r="D7986" s="59">
        <v>5.5314560921418048</v>
      </c>
      <c r="E7986" s="59">
        <v>17.466413144831069</v>
      </c>
      <c r="F7986" s="59">
        <v>11.934957052689263</v>
      </c>
      <c r="G7986" s="45"/>
    </row>
    <row r="7987" spans="2:7" s="40" customFormat="1">
      <c r="B7987" s="58">
        <v>41723</v>
      </c>
      <c r="C7987" s="63" t="s">
        <v>40</v>
      </c>
      <c r="D7987" s="59">
        <v>1.2627610460824126</v>
      </c>
      <c r="E7987" s="59">
        <v>12.196774325511067</v>
      </c>
      <c r="F7987" s="59">
        <v>10.934013279428655</v>
      </c>
      <c r="G7987" s="45"/>
    </row>
    <row r="7988" spans="2:7" s="40" customFormat="1">
      <c r="B7988" s="58">
        <v>41723</v>
      </c>
      <c r="C7988" s="63" t="s">
        <v>41</v>
      </c>
      <c r="D7988" s="59">
        <v>4.7158897760335377</v>
      </c>
      <c r="E7988" s="59">
        <v>12.775244073325737</v>
      </c>
      <c r="F7988" s="59">
        <v>8.0593542972921988</v>
      </c>
      <c r="G7988" s="45"/>
    </row>
    <row r="7989" spans="2:7" s="40" customFormat="1">
      <c r="B7989" s="58">
        <v>41723</v>
      </c>
      <c r="C7989" s="63" t="s">
        <v>42</v>
      </c>
      <c r="D7989" s="59">
        <v>12.304018509802011</v>
      </c>
      <c r="E7989" s="59">
        <v>24.150149020066269</v>
      </c>
      <c r="F7989" s="59">
        <v>11.846130510264258</v>
      </c>
      <c r="G7989" s="45"/>
    </row>
    <row r="7990" spans="2:7" s="40" customFormat="1">
      <c r="B7990" s="58">
        <v>41723</v>
      </c>
      <c r="C7990" s="63" t="s">
        <v>43</v>
      </c>
      <c r="D7990" s="59">
        <v>6.7388444332221953</v>
      </c>
      <c r="E7990" s="59">
        <v>15.166493405923378</v>
      </c>
      <c r="F7990" s="59">
        <v>8.4276489727011814</v>
      </c>
      <c r="G7990" s="45"/>
    </row>
    <row r="7991" spans="2:7" s="40" customFormat="1">
      <c r="B7991" s="58">
        <v>41723</v>
      </c>
      <c r="C7991" s="63" t="s">
        <v>44</v>
      </c>
      <c r="D7991" s="59">
        <v>4.8390986597075774</v>
      </c>
      <c r="E7991" s="59">
        <v>11.51970563748945</v>
      </c>
      <c r="F7991" s="59">
        <v>6.6806069777818724</v>
      </c>
      <c r="G7991" s="45"/>
    </row>
    <row r="7992" spans="2:7" s="40" customFormat="1">
      <c r="B7992" s="58">
        <v>41723</v>
      </c>
      <c r="C7992" s="63" t="s">
        <v>45</v>
      </c>
      <c r="D7992" s="59">
        <v>3.4980771151131393</v>
      </c>
      <c r="E7992" s="59">
        <v>11.375436638900533</v>
      </c>
      <c r="F7992" s="59">
        <v>7.8773595237873941</v>
      </c>
      <c r="G7992" s="45"/>
    </row>
    <row r="7993" spans="2:7" s="40" customFormat="1">
      <c r="B7993" s="58">
        <v>41723</v>
      </c>
      <c r="C7993" s="63" t="s">
        <v>46</v>
      </c>
      <c r="D7993" s="59">
        <v>6.3816004735880787</v>
      </c>
      <c r="E7993" s="59">
        <v>16.702181169654505</v>
      </c>
      <c r="F7993" s="59">
        <v>10.320580696066425</v>
      </c>
      <c r="G7993" s="45"/>
    </row>
    <row r="7994" spans="2:7" s="40" customFormat="1">
      <c r="B7994" s="58">
        <v>41723</v>
      </c>
      <c r="C7994" s="63" t="s">
        <v>47</v>
      </c>
      <c r="D7994" s="59">
        <v>4.8505579072735792</v>
      </c>
      <c r="E7994" s="59">
        <v>14.456309081491781</v>
      </c>
      <c r="F7994" s="59">
        <v>9.6057511742182022</v>
      </c>
      <c r="G7994" s="45"/>
    </row>
    <row r="7995" spans="2:7" s="40" customFormat="1">
      <c r="B7995" s="58">
        <v>41723</v>
      </c>
      <c r="C7995" s="63" t="s">
        <v>48</v>
      </c>
      <c r="D7995" s="59">
        <v>2.4365028221007932</v>
      </c>
      <c r="E7995" s="59">
        <v>11.320683942197563</v>
      </c>
      <c r="F7995" s="59">
        <v>8.8841811200967697</v>
      </c>
      <c r="G7995" s="45"/>
    </row>
    <row r="7996" spans="2:7" s="40" customFormat="1">
      <c r="B7996" s="58">
        <v>41723</v>
      </c>
      <c r="C7996" s="63" t="s">
        <v>49</v>
      </c>
      <c r="D7996" s="59">
        <v>6.6613943704341683</v>
      </c>
      <c r="E7996" s="59">
        <v>16.56997948548058</v>
      </c>
      <c r="F7996" s="59">
        <v>9.9085851150464119</v>
      </c>
      <c r="G7996" s="45"/>
    </row>
    <row r="7997" spans="2:7" s="40" customFormat="1">
      <c r="B7997" s="58">
        <v>41723</v>
      </c>
      <c r="C7997" s="63" t="s">
        <v>50</v>
      </c>
      <c r="D7997" s="59">
        <v>13.222454803926304</v>
      </c>
      <c r="E7997" s="59">
        <v>29.993521809210947</v>
      </c>
      <c r="F7997" s="59">
        <v>16.771067005284642</v>
      </c>
      <c r="G7997" s="45"/>
    </row>
    <row r="7998" spans="2:7" s="40" customFormat="1">
      <c r="B7998" s="58">
        <v>41723</v>
      </c>
      <c r="C7998" s="63" t="s">
        <v>51</v>
      </c>
      <c r="D7998" s="59">
        <v>9.3218445777870329</v>
      </c>
      <c r="E7998" s="59">
        <v>22.62081663918514</v>
      </c>
      <c r="F7998" s="59">
        <v>13.298972061398107</v>
      </c>
      <c r="G7998" s="45"/>
    </row>
    <row r="7999" spans="2:7" s="40" customFormat="1">
      <c r="B7999" s="58">
        <v>41723</v>
      </c>
      <c r="C7999" s="63" t="s">
        <v>52</v>
      </c>
      <c r="D7999" s="59">
        <v>14.519558753986724</v>
      </c>
      <c r="E7999" s="59">
        <v>32.931123837551283</v>
      </c>
      <c r="F7999" s="59">
        <v>18.411565083564561</v>
      </c>
      <c r="G7999" s="45"/>
    </row>
    <row r="8000" spans="2:7" s="40" customFormat="1">
      <c r="B8000" s="58">
        <v>41723</v>
      </c>
      <c r="C8000" s="63" t="s">
        <v>53</v>
      </c>
      <c r="D8000" s="59">
        <v>23.428474207367621</v>
      </c>
      <c r="E8000" s="59">
        <v>40.239031642051124</v>
      </c>
      <c r="F8000" s="59">
        <v>16.810557434683503</v>
      </c>
      <c r="G8000" s="45"/>
    </row>
    <row r="8001" spans="2:7" s="40" customFormat="1">
      <c r="B8001" s="58">
        <v>41723</v>
      </c>
      <c r="C8001" s="63" t="s">
        <v>54</v>
      </c>
      <c r="D8001" s="59">
        <v>19.784927076546435</v>
      </c>
      <c r="E8001" s="59">
        <v>39.239037690025697</v>
      </c>
      <c r="F8001" s="59">
        <v>19.454110613479262</v>
      </c>
      <c r="G8001" s="45"/>
    </row>
    <row r="8002" spans="2:7" s="40" customFormat="1">
      <c r="B8002" s="58">
        <v>41723</v>
      </c>
      <c r="C8002" s="63" t="s">
        <v>55</v>
      </c>
      <c r="D8002" s="59">
        <v>11.155786358715629</v>
      </c>
      <c r="E8002" s="59">
        <v>26.693887533584828</v>
      </c>
      <c r="F8002" s="59">
        <v>15.538101174869199</v>
      </c>
      <c r="G8002" s="45"/>
    </row>
    <row r="8003" spans="2:7" s="40" customFormat="1">
      <c r="B8003" s="58">
        <v>41723</v>
      </c>
      <c r="C8003" s="63" t="s">
        <v>56</v>
      </c>
      <c r="D8003" s="59">
        <v>25.989687897458449</v>
      </c>
      <c r="E8003" s="59">
        <v>46.815570830931392</v>
      </c>
      <c r="F8003" s="59">
        <v>20.825882933472943</v>
      </c>
      <c r="G8003" s="45"/>
    </row>
    <row r="8004" spans="2:7" s="40" customFormat="1">
      <c r="B8004" s="58">
        <v>41723</v>
      </c>
      <c r="C8004" s="63" t="s">
        <v>57</v>
      </c>
      <c r="D8004" s="59">
        <v>22.558370662311333</v>
      </c>
      <c r="E8004" s="59">
        <v>43.891385562785054</v>
      </c>
      <c r="F8004" s="59">
        <v>21.333014900473721</v>
      </c>
      <c r="G8004" s="45"/>
    </row>
    <row r="8005" spans="2:7" s="40" customFormat="1">
      <c r="B8005" s="58">
        <v>41723</v>
      </c>
      <c r="C8005" s="63" t="s">
        <v>58</v>
      </c>
      <c r="D8005" s="59">
        <v>27.790486532829032</v>
      </c>
      <c r="E8005" s="59">
        <v>51.712146888262609</v>
      </c>
      <c r="F8005" s="59">
        <v>23.921660355433577</v>
      </c>
      <c r="G8005" s="45"/>
    </row>
    <row r="8006" spans="2:7" s="40" customFormat="1">
      <c r="B8006" s="58">
        <v>41723</v>
      </c>
      <c r="C8006" s="63" t="s">
        <v>59</v>
      </c>
      <c r="D8006" s="59">
        <v>30.205694779633813</v>
      </c>
      <c r="E8006" s="59">
        <v>60.901495549690381</v>
      </c>
      <c r="F8006" s="59">
        <v>30.695800770056568</v>
      </c>
      <c r="G8006" s="45"/>
    </row>
    <row r="8007" spans="2:7" s="40" customFormat="1">
      <c r="B8007" s="58">
        <v>41723</v>
      </c>
      <c r="C8007" s="63" t="s">
        <v>60</v>
      </c>
      <c r="D8007" s="59">
        <v>37.11504809529206</v>
      </c>
      <c r="E8007" s="59">
        <v>64.907593294553109</v>
      </c>
      <c r="F8007" s="59">
        <v>27.792545199261049</v>
      </c>
      <c r="G8007" s="45"/>
    </row>
    <row r="8008" spans="2:7" s="40" customFormat="1">
      <c r="B8008" s="58">
        <v>41723</v>
      </c>
      <c r="C8008" s="63" t="s">
        <v>61</v>
      </c>
      <c r="D8008" s="59">
        <v>64.762548613149036</v>
      </c>
      <c r="E8008" s="59">
        <v>97.558485717234547</v>
      </c>
      <c r="F8008" s="59">
        <v>32.79593710408551</v>
      </c>
      <c r="G8008" s="45"/>
    </row>
    <row r="8009" spans="2:7" s="40" customFormat="1">
      <c r="B8009" s="58">
        <v>41723</v>
      </c>
      <c r="C8009" s="63" t="s">
        <v>62</v>
      </c>
      <c r="D8009" s="59">
        <v>44.293840012170385</v>
      </c>
      <c r="E8009" s="59">
        <v>74.70028959395755</v>
      </c>
      <c r="F8009" s="59">
        <v>30.406449581787165</v>
      </c>
      <c r="G8009" s="45"/>
    </row>
    <row r="8010" spans="2:7" s="40" customFormat="1">
      <c r="B8010" s="58">
        <v>41723</v>
      </c>
      <c r="C8010" s="63" t="s">
        <v>63</v>
      </c>
      <c r="D8010" s="59">
        <v>73.261783652763782</v>
      </c>
      <c r="E8010" s="59">
        <v>106.35183107981955</v>
      </c>
      <c r="F8010" s="59">
        <v>33.090047427055765</v>
      </c>
      <c r="G8010" s="45"/>
    </row>
    <row r="8011" spans="2:7" s="40" customFormat="1">
      <c r="B8011" s="58">
        <v>41723</v>
      </c>
      <c r="C8011" s="63" t="s">
        <v>64</v>
      </c>
      <c r="D8011" s="59">
        <v>52.099276820536915</v>
      </c>
      <c r="E8011" s="59">
        <v>82.291221464015223</v>
      </c>
      <c r="F8011" s="59">
        <v>30.191944643478308</v>
      </c>
      <c r="G8011" s="45"/>
    </row>
    <row r="8012" spans="2:7" s="40" customFormat="1">
      <c r="B8012" s="58">
        <v>41723</v>
      </c>
      <c r="C8012" s="63" t="s">
        <v>65</v>
      </c>
      <c r="D8012" s="59">
        <v>52.100291498256908</v>
      </c>
      <c r="E8012" s="59">
        <v>78.343815922453473</v>
      </c>
      <c r="F8012" s="59">
        <v>26.243524424196565</v>
      </c>
      <c r="G8012" s="45"/>
    </row>
    <row r="8013" spans="2:7" s="40" customFormat="1">
      <c r="B8013" s="58">
        <v>41723</v>
      </c>
      <c r="C8013" s="63" t="s">
        <v>66</v>
      </c>
      <c r="D8013" s="59">
        <v>29.673147337133628</v>
      </c>
      <c r="E8013" s="59">
        <v>53.736161580329458</v>
      </c>
      <c r="F8013" s="59">
        <v>24.06301424319583</v>
      </c>
      <c r="G8013" s="45"/>
    </row>
    <row r="8014" spans="2:7" s="40" customFormat="1">
      <c r="B8014" s="58">
        <v>41723</v>
      </c>
      <c r="C8014" s="63" t="s">
        <v>67</v>
      </c>
      <c r="D8014" s="59">
        <v>39.009656106984657</v>
      </c>
      <c r="E8014" s="59">
        <v>67.210814114776795</v>
      </c>
      <c r="F8014" s="59">
        <v>28.201158007792138</v>
      </c>
      <c r="G8014" s="45"/>
    </row>
    <row r="8015" spans="2:7" s="40" customFormat="1">
      <c r="B8015" s="58">
        <v>41723</v>
      </c>
      <c r="C8015" s="63" t="s">
        <v>68</v>
      </c>
      <c r="D8015" s="59">
        <v>25.939858032808413</v>
      </c>
      <c r="E8015" s="59">
        <v>47.719641908854882</v>
      </c>
      <c r="F8015" s="59">
        <v>21.779783876046469</v>
      </c>
      <c r="G8015" s="45"/>
    </row>
    <row r="8016" spans="2:7" s="40" customFormat="1">
      <c r="B8016" s="58">
        <v>41723</v>
      </c>
      <c r="C8016" s="63" t="s">
        <v>69</v>
      </c>
      <c r="D8016" s="59">
        <v>32.090018261850403</v>
      </c>
      <c r="E8016" s="59">
        <v>58.324222179728856</v>
      </c>
      <c r="F8016" s="59">
        <v>26.234203917878453</v>
      </c>
      <c r="G8016" s="45"/>
    </row>
    <row r="8017" spans="2:7" s="40" customFormat="1">
      <c r="B8017" s="58">
        <v>41723</v>
      </c>
      <c r="C8017" s="63" t="s">
        <v>70</v>
      </c>
      <c r="D8017" s="59">
        <v>29.675458886205618</v>
      </c>
      <c r="E8017" s="59">
        <v>48.756791803860288</v>
      </c>
      <c r="F8017" s="59">
        <v>19.08133291765467</v>
      </c>
      <c r="G8017" s="45"/>
    </row>
    <row r="8018" spans="2:7" s="40" customFormat="1">
      <c r="B8018" s="58">
        <v>41723</v>
      </c>
      <c r="C8018" s="63" t="s">
        <v>71</v>
      </c>
      <c r="D8018" s="59">
        <v>27.428529843756891</v>
      </c>
      <c r="E8018" s="59">
        <v>51.328315462961832</v>
      </c>
      <c r="F8018" s="59">
        <v>23.899785619204941</v>
      </c>
      <c r="G8018" s="45"/>
    </row>
    <row r="8019" spans="2:7" s="40" customFormat="1">
      <c r="B8019" s="58">
        <v>41723</v>
      </c>
      <c r="C8019" s="63" t="s">
        <v>72</v>
      </c>
      <c r="D8019" s="59">
        <v>32.773985520208619</v>
      </c>
      <c r="E8019" s="59">
        <v>54.61210535360896</v>
      </c>
      <c r="F8019" s="59">
        <v>21.838119833400341</v>
      </c>
      <c r="G8019" s="45"/>
    </row>
    <row r="8020" spans="2:7" s="40" customFormat="1">
      <c r="B8020" s="58">
        <v>41723</v>
      </c>
      <c r="C8020" s="63" t="s">
        <v>73</v>
      </c>
      <c r="D8020" s="59">
        <v>29.654828424009608</v>
      </c>
      <c r="E8020" s="59">
        <v>53.178025021556778</v>
      </c>
      <c r="F8020" s="59">
        <v>23.52319659754717</v>
      </c>
      <c r="G8020" s="45"/>
    </row>
    <row r="8021" spans="2:7" s="40" customFormat="1">
      <c r="B8021" s="58">
        <v>41723</v>
      </c>
      <c r="C8021" s="63" t="s">
        <v>74</v>
      </c>
      <c r="D8021" s="59">
        <v>23.829438130209724</v>
      </c>
      <c r="E8021" s="59">
        <v>44.243793551750862</v>
      </c>
      <c r="F8021" s="59">
        <v>20.414355421541138</v>
      </c>
      <c r="G8021" s="45"/>
    </row>
    <row r="8022" spans="2:7" s="40" customFormat="1">
      <c r="B8022" s="58">
        <v>41723</v>
      </c>
      <c r="C8022" s="63" t="s">
        <v>75</v>
      </c>
      <c r="D8022" s="59">
        <v>18.417573356153962</v>
      </c>
      <c r="E8022" s="59">
        <v>34.007142326524672</v>
      </c>
      <c r="F8022" s="59">
        <v>15.58956897037071</v>
      </c>
      <c r="G8022" s="45"/>
    </row>
    <row r="8023" spans="2:7" s="40" customFormat="1">
      <c r="B8023" s="58">
        <v>41723</v>
      </c>
      <c r="C8023" s="63" t="s">
        <v>76</v>
      </c>
      <c r="D8023" s="59">
        <v>16.941813567395485</v>
      </c>
      <c r="E8023" s="59">
        <v>33.7854232327728</v>
      </c>
      <c r="F8023" s="59">
        <v>16.843609665377315</v>
      </c>
      <c r="G8023" s="45"/>
    </row>
    <row r="8024" spans="2:7" s="40" customFormat="1">
      <c r="B8024" s="58">
        <v>41723</v>
      </c>
      <c r="C8024" s="63" t="s">
        <v>77</v>
      </c>
      <c r="D8024" s="59">
        <v>18.463022330173974</v>
      </c>
      <c r="E8024" s="59">
        <v>32.784694880951371</v>
      </c>
      <c r="F8024" s="59">
        <v>14.321672550777397</v>
      </c>
      <c r="G8024" s="45"/>
    </row>
    <row r="8025" spans="2:7" s="40" customFormat="1">
      <c r="B8025" s="58">
        <v>41723</v>
      </c>
      <c r="C8025" s="63" t="s">
        <v>78</v>
      </c>
      <c r="D8025" s="59">
        <v>22.478132927107279</v>
      </c>
      <c r="E8025" s="59">
        <v>41.911145037864181</v>
      </c>
      <c r="F8025" s="59">
        <v>19.433012110756902</v>
      </c>
      <c r="G8025" s="45"/>
    </row>
    <row r="8026" spans="2:7" s="40" customFormat="1">
      <c r="B8026" s="58">
        <v>41723</v>
      </c>
      <c r="C8026" s="63" t="s">
        <v>79</v>
      </c>
      <c r="D8026" s="59">
        <v>26.661150389576626</v>
      </c>
      <c r="E8026" s="59">
        <v>49.379813554138934</v>
      </c>
      <c r="F8026" s="59">
        <v>22.718663164562308</v>
      </c>
      <c r="G8026" s="45"/>
    </row>
    <row r="8027" spans="2:7" s="40" customFormat="1">
      <c r="B8027" s="58">
        <v>41723</v>
      </c>
      <c r="C8027" s="63" t="s">
        <v>80</v>
      </c>
      <c r="D8027" s="59">
        <v>17.591781083167692</v>
      </c>
      <c r="E8027" s="59">
        <v>35.135440707578034</v>
      </c>
      <c r="F8027" s="59">
        <v>17.543659624410342</v>
      </c>
      <c r="G8027" s="45"/>
    </row>
    <row r="8028" spans="2:7" s="40" customFormat="1">
      <c r="B8028" s="58">
        <v>41723</v>
      </c>
      <c r="C8028" s="63" t="s">
        <v>81</v>
      </c>
      <c r="D8028" s="59">
        <v>45.518082019534731</v>
      </c>
      <c r="E8028" s="59">
        <v>73.53361827611721</v>
      </c>
      <c r="F8028" s="59">
        <v>28.015536256582479</v>
      </c>
      <c r="G8028" s="45"/>
    </row>
    <row r="8029" spans="2:7" s="40" customFormat="1">
      <c r="B8029" s="58">
        <v>41723</v>
      </c>
      <c r="C8029" s="63" t="s">
        <v>82</v>
      </c>
      <c r="D8029" s="59">
        <v>23.486445523807596</v>
      </c>
      <c r="E8029" s="59">
        <v>42.883620521155635</v>
      </c>
      <c r="F8029" s="59">
        <v>19.397174997348039</v>
      </c>
      <c r="G8029" s="45"/>
    </row>
    <row r="8030" spans="2:7" s="40" customFormat="1">
      <c r="B8030" s="58">
        <v>41723</v>
      </c>
      <c r="C8030" s="63" t="s">
        <v>83</v>
      </c>
      <c r="D8030" s="59">
        <v>18.442810803585967</v>
      </c>
      <c r="E8030" s="59">
        <v>33.824699021317784</v>
      </c>
      <c r="F8030" s="59">
        <v>15.381888217731817</v>
      </c>
      <c r="G8030" s="45"/>
    </row>
    <row r="8031" spans="2:7" s="40" customFormat="1">
      <c r="B8031" s="58">
        <v>41723</v>
      </c>
      <c r="C8031" s="63" t="s">
        <v>84</v>
      </c>
      <c r="D8031" s="59">
        <v>18.622121174736019</v>
      </c>
      <c r="E8031" s="59">
        <v>39.034607058319821</v>
      </c>
      <c r="F8031" s="59">
        <v>20.412485883583802</v>
      </c>
      <c r="G8031" s="45"/>
    </row>
    <row r="8032" spans="2:7" s="40" customFormat="1">
      <c r="B8032" s="58">
        <v>41723</v>
      </c>
      <c r="C8032" s="63" t="s">
        <v>85</v>
      </c>
      <c r="D8032" s="59">
        <v>19.942275353838443</v>
      </c>
      <c r="E8032" s="59">
        <v>36.842818343969064</v>
      </c>
      <c r="F8032" s="59">
        <v>16.900542990130621</v>
      </c>
      <c r="G8032" s="45"/>
    </row>
    <row r="8033" spans="2:7" s="40" customFormat="1">
      <c r="B8033" s="58">
        <v>41723</v>
      </c>
      <c r="C8033" s="63" t="s">
        <v>86</v>
      </c>
      <c r="D8033" s="59">
        <v>23.94685515509374</v>
      </c>
      <c r="E8033" s="59">
        <v>44.602068272238661</v>
      </c>
      <c r="F8033" s="59">
        <v>20.655213117144921</v>
      </c>
      <c r="G8033" s="45"/>
    </row>
    <row r="8034" spans="2:7" s="40" customFormat="1">
      <c r="B8034" s="58">
        <v>41723</v>
      </c>
      <c r="C8034" s="63" t="s">
        <v>87</v>
      </c>
      <c r="D8034" s="59">
        <v>22.057037685143126</v>
      </c>
      <c r="E8034" s="59">
        <v>42.599541261200791</v>
      </c>
      <c r="F8034" s="59">
        <v>20.542503576057666</v>
      </c>
      <c r="G8034" s="45"/>
    </row>
    <row r="8035" spans="2:7" s="40" customFormat="1">
      <c r="B8035" s="58">
        <v>41723</v>
      </c>
      <c r="C8035" s="63" t="s">
        <v>88</v>
      </c>
      <c r="D8035" s="59">
        <v>17.79585705483575</v>
      </c>
      <c r="E8035" s="59">
        <v>35.877119720333617</v>
      </c>
      <c r="F8035" s="59">
        <v>18.081262665497867</v>
      </c>
      <c r="G8035" s="45"/>
    </row>
    <row r="8036" spans="2:7" s="40" customFormat="1">
      <c r="B8036" s="58">
        <v>41723</v>
      </c>
      <c r="C8036" s="63" t="s">
        <v>89</v>
      </c>
      <c r="D8036" s="59">
        <v>28.500770881865204</v>
      </c>
      <c r="E8036" s="59">
        <v>56.683474508899799</v>
      </c>
      <c r="F8036" s="59">
        <v>28.182703627034595</v>
      </c>
      <c r="G8036" s="45"/>
    </row>
    <row r="8037" spans="2:7" s="40" customFormat="1">
      <c r="B8037" s="58">
        <v>41723</v>
      </c>
      <c r="C8037" s="63" t="s">
        <v>90</v>
      </c>
      <c r="D8037" s="59">
        <v>46.599891215939046</v>
      </c>
      <c r="E8037" s="59">
        <v>78.826721888919209</v>
      </c>
      <c r="F8037" s="59">
        <v>32.226830672980164</v>
      </c>
      <c r="G8037" s="45"/>
    </row>
    <row r="8038" spans="2:7" s="40" customFormat="1">
      <c r="B8038" s="58">
        <v>41723</v>
      </c>
      <c r="C8038" s="63" t="s">
        <v>91</v>
      </c>
      <c r="D8038" s="59">
        <v>46.052685242666868</v>
      </c>
      <c r="E8038" s="59">
        <v>80.030984396317535</v>
      </c>
      <c r="F8038" s="59">
        <v>33.978299153650667</v>
      </c>
      <c r="G8038" s="45"/>
    </row>
    <row r="8039" spans="2:7" s="40" customFormat="1">
      <c r="B8039" s="58">
        <v>41723</v>
      </c>
      <c r="C8039" s="63" t="s">
        <v>92</v>
      </c>
      <c r="D8039" s="59">
        <v>56.109974675586109</v>
      </c>
      <c r="E8039" s="59">
        <v>91.39946117084807</v>
      </c>
      <c r="F8039" s="59">
        <v>35.289486495261961</v>
      </c>
      <c r="G8039" s="45"/>
    </row>
    <row r="8040" spans="2:7" s="40" customFormat="1">
      <c r="B8040" s="58">
        <v>41723</v>
      </c>
      <c r="C8040" s="63" t="s">
        <v>93</v>
      </c>
      <c r="D8040" s="59">
        <v>55.596491694817942</v>
      </c>
      <c r="E8040" s="59">
        <v>96.411574004525221</v>
      </c>
      <c r="F8040" s="59">
        <v>40.815082309707279</v>
      </c>
      <c r="G8040" s="45"/>
    </row>
    <row r="8041" spans="2:7" s="40" customFormat="1">
      <c r="B8041" s="58">
        <v>41723</v>
      </c>
      <c r="C8041" s="63" t="s">
        <v>94</v>
      </c>
      <c r="D8041" s="59">
        <v>54.904002528473711</v>
      </c>
      <c r="E8041" s="59">
        <v>89.288690150669282</v>
      </c>
      <c r="F8041" s="59">
        <v>34.384687622195571</v>
      </c>
      <c r="G8041" s="45"/>
    </row>
    <row r="8042" spans="2:7" s="40" customFormat="1">
      <c r="B8042" s="58">
        <v>41723</v>
      </c>
      <c r="C8042" s="63" t="s">
        <v>95</v>
      </c>
      <c r="D8042" s="59">
        <v>48.215333516455559</v>
      </c>
      <c r="E8042" s="59">
        <v>88.956905171359466</v>
      </c>
      <c r="F8042" s="59">
        <v>40.741571654903908</v>
      </c>
      <c r="G8042" s="45"/>
    </row>
    <row r="8043" spans="2:7" s="40" customFormat="1">
      <c r="B8043" s="58">
        <v>41723</v>
      </c>
      <c r="C8043" s="63" t="s">
        <v>96</v>
      </c>
      <c r="D8043" s="59">
        <v>69.695446511202476</v>
      </c>
      <c r="E8043" s="59">
        <v>108.33194193479845</v>
      </c>
      <c r="F8043" s="59">
        <v>38.636495423595974</v>
      </c>
      <c r="G8043" s="45"/>
    </row>
    <row r="8044" spans="2:7" s="40" customFormat="1">
      <c r="B8044" s="58">
        <v>41723</v>
      </c>
      <c r="C8044" s="63" t="s">
        <v>97</v>
      </c>
      <c r="D8044" s="59">
        <v>76.722419787288743</v>
      </c>
      <c r="E8044" s="59">
        <v>121.36151456443105</v>
      </c>
      <c r="F8044" s="59">
        <v>44.639094777142304</v>
      </c>
      <c r="G8044" s="45"/>
    </row>
    <row r="8045" spans="2:7" s="40" customFormat="1">
      <c r="B8045" s="58">
        <v>41723</v>
      </c>
      <c r="C8045" s="63" t="s">
        <v>98</v>
      </c>
      <c r="D8045" s="59">
        <v>94.758172008530551</v>
      </c>
      <c r="E8045" s="59">
        <v>145.97147045499707</v>
      </c>
      <c r="F8045" s="59">
        <v>51.213298446466524</v>
      </c>
      <c r="G8045" s="45"/>
    </row>
    <row r="8046" spans="2:7" s="40" customFormat="1">
      <c r="B8046" s="58">
        <v>41723</v>
      </c>
      <c r="C8046" s="63" t="s">
        <v>99</v>
      </c>
      <c r="D8046" s="59">
        <v>81.010304357398113</v>
      </c>
      <c r="E8046" s="59">
        <v>134.39507765449366</v>
      </c>
      <c r="F8046" s="59">
        <v>53.384773297095549</v>
      </c>
      <c r="G8046" s="45"/>
    </row>
    <row r="8047" spans="2:7" s="40" customFormat="1">
      <c r="B8047" s="58">
        <v>41723</v>
      </c>
      <c r="C8047" s="63" t="s">
        <v>100</v>
      </c>
      <c r="D8047" s="59">
        <v>136.49288061484398</v>
      </c>
      <c r="E8047" s="59">
        <v>200.31711498514622</v>
      </c>
      <c r="F8047" s="59">
        <v>63.824234370302236</v>
      </c>
      <c r="G8047" s="45"/>
    </row>
    <row r="8048" spans="2:7" s="40" customFormat="1">
      <c r="B8048" s="58">
        <v>41723</v>
      </c>
      <c r="C8048" s="63" t="s">
        <v>101</v>
      </c>
      <c r="D8048" s="59">
        <v>102.25977121267296</v>
      </c>
      <c r="E8048" s="59">
        <v>149.65697506359498</v>
      </c>
      <c r="F8048" s="59">
        <v>47.397203850922025</v>
      </c>
      <c r="G8048" s="45"/>
    </row>
    <row r="8049" spans="2:7" s="40" customFormat="1">
      <c r="B8049" s="58">
        <v>41723</v>
      </c>
      <c r="C8049" s="63" t="s">
        <v>102</v>
      </c>
      <c r="D8049" s="59">
        <v>84.058272779761069</v>
      </c>
      <c r="E8049" s="59">
        <v>129.95091762832618</v>
      </c>
      <c r="F8049" s="59">
        <v>45.892644848565112</v>
      </c>
      <c r="G8049" s="45"/>
    </row>
    <row r="8050" spans="2:7" s="40" customFormat="1">
      <c r="B8050" s="58">
        <v>41723</v>
      </c>
      <c r="C8050" s="63" t="s">
        <v>103</v>
      </c>
      <c r="D8050" s="59">
        <v>55.081449541997735</v>
      </c>
      <c r="E8050" s="59">
        <v>102.89428789326156</v>
      </c>
      <c r="F8050" s="59">
        <v>47.812838351263828</v>
      </c>
      <c r="G8050" s="45"/>
    </row>
    <row r="8051" spans="2:7" s="40" customFormat="1">
      <c r="B8051" s="58">
        <v>41723</v>
      </c>
      <c r="C8051" s="63" t="s">
        <v>104</v>
      </c>
      <c r="D8051" s="59">
        <v>56.302101994082129</v>
      </c>
      <c r="E8051" s="59">
        <v>95.881152571205533</v>
      </c>
      <c r="F8051" s="59">
        <v>39.579050577123404</v>
      </c>
      <c r="G8051" s="45"/>
    </row>
    <row r="8052" spans="2:7" s="40" customFormat="1">
      <c r="B8052" s="58">
        <v>41723</v>
      </c>
      <c r="C8052" s="63" t="s">
        <v>105</v>
      </c>
      <c r="D8052" s="59">
        <v>67.604117713269773</v>
      </c>
      <c r="E8052" s="59">
        <v>111.02890391126694</v>
      </c>
      <c r="F8052" s="59">
        <v>43.424786197997165</v>
      </c>
      <c r="G8052" s="45"/>
    </row>
    <row r="8053" spans="2:7" s="40" customFormat="1">
      <c r="B8053" s="58">
        <v>41723</v>
      </c>
      <c r="C8053" s="63" t="s">
        <v>106</v>
      </c>
      <c r="D8053" s="59">
        <v>46.323484592054911</v>
      </c>
      <c r="E8053" s="59">
        <v>82.299298206633253</v>
      </c>
      <c r="F8053" s="59">
        <v>35.975813614578342</v>
      </c>
      <c r="G8053" s="45"/>
    </row>
    <row r="8054" spans="2:7" s="40" customFormat="1">
      <c r="B8054" s="58">
        <v>41723</v>
      </c>
      <c r="C8054" s="63" t="s">
        <v>107</v>
      </c>
      <c r="D8054" s="59">
        <v>39.756169955096794</v>
      </c>
      <c r="E8054" s="59">
        <v>71.142217826339589</v>
      </c>
      <c r="F8054" s="59">
        <v>31.386047871242795</v>
      </c>
      <c r="G8054" s="45"/>
    </row>
    <row r="8055" spans="2:7" s="40" customFormat="1">
      <c r="B8055" s="58">
        <v>41723</v>
      </c>
      <c r="C8055" s="63" t="s">
        <v>108</v>
      </c>
      <c r="D8055" s="59">
        <v>73.404320283223612</v>
      </c>
      <c r="E8055" s="59">
        <v>116.27163780545396</v>
      </c>
      <c r="F8055" s="59">
        <v>42.867317522230351</v>
      </c>
      <c r="G8055" s="45"/>
    </row>
    <row r="8056" spans="2:7" s="40" customFormat="1">
      <c r="B8056" s="58">
        <v>41723</v>
      </c>
      <c r="C8056" s="63" t="s">
        <v>109</v>
      </c>
      <c r="D8056" s="59">
        <v>78.295735281889193</v>
      </c>
      <c r="E8056" s="59">
        <v>119.28162876644224</v>
      </c>
      <c r="F8056" s="59">
        <v>40.985893484553046</v>
      </c>
      <c r="G8056" s="45"/>
    </row>
    <row r="8057" spans="2:7" s="40" customFormat="1">
      <c r="B8057" s="58">
        <v>41723</v>
      </c>
      <c r="C8057" s="63" t="s">
        <v>110</v>
      </c>
      <c r="D8057" s="59">
        <v>76.260657264034535</v>
      </c>
      <c r="E8057" s="59">
        <v>117.39118834809332</v>
      </c>
      <c r="F8057" s="59">
        <v>41.130531084058788</v>
      </c>
      <c r="G8057" s="45"/>
    </row>
    <row r="8058" spans="2:7" s="40" customFormat="1">
      <c r="B8058" s="58">
        <v>41723</v>
      </c>
      <c r="C8058" s="63" t="s">
        <v>111</v>
      </c>
      <c r="D8058" s="59">
        <v>52.393154069688848</v>
      </c>
      <c r="E8058" s="59">
        <v>98.01405527754433</v>
      </c>
      <c r="F8058" s="59">
        <v>45.620901207855482</v>
      </c>
      <c r="G8058" s="45"/>
    </row>
    <row r="8059" spans="2:7" s="40" customFormat="1">
      <c r="B8059" s="58">
        <v>41723</v>
      </c>
      <c r="C8059" s="63" t="s">
        <v>112</v>
      </c>
      <c r="D8059" s="59">
        <v>29.05067802305734</v>
      </c>
      <c r="E8059" s="59">
        <v>69.068212287710764</v>
      </c>
      <c r="F8059" s="59">
        <v>40.01753426465342</v>
      </c>
      <c r="G8059" s="45"/>
    </row>
    <row r="8060" spans="2:7" s="40" customFormat="1">
      <c r="B8060" s="58">
        <v>41723</v>
      </c>
      <c r="C8060" s="63" t="s">
        <v>113</v>
      </c>
      <c r="D8060" s="59">
        <v>28.122409231849044</v>
      </c>
      <c r="E8060" s="59">
        <v>59.869516367340992</v>
      </c>
      <c r="F8060" s="59">
        <v>31.747107135491948</v>
      </c>
      <c r="G8060" s="45"/>
    </row>
    <row r="8061" spans="2:7" s="40" customFormat="1">
      <c r="B8061" s="58">
        <v>41723</v>
      </c>
      <c r="C8061" s="63" t="s">
        <v>114</v>
      </c>
      <c r="D8061" s="59">
        <v>27.865563660788954</v>
      </c>
      <c r="E8061" s="59">
        <v>64.092606843347596</v>
      </c>
      <c r="F8061" s="59">
        <v>36.227043182558646</v>
      </c>
      <c r="G8061" s="45"/>
    </row>
    <row r="8062" spans="2:7" s="40" customFormat="1">
      <c r="B8062" s="58">
        <v>41723</v>
      </c>
      <c r="C8062" s="63" t="s">
        <v>115</v>
      </c>
      <c r="D8062" s="59">
        <v>10.139233690587259</v>
      </c>
      <c r="E8062" s="59">
        <v>37.661190662717615</v>
      </c>
      <c r="F8062" s="59">
        <v>27.521956972130354</v>
      </c>
      <c r="G8062" s="45"/>
    </row>
    <row r="8063" spans="2:7" s="40" customFormat="1">
      <c r="B8063" s="58">
        <v>41723</v>
      </c>
      <c r="C8063" s="63" t="s">
        <v>116</v>
      </c>
      <c r="D8063" s="59">
        <v>12.769415817750103</v>
      </c>
      <c r="E8063" s="59">
        <v>37.495036757750704</v>
      </c>
      <c r="F8063" s="59">
        <v>24.725620940000603</v>
      </c>
      <c r="G8063" s="45"/>
    </row>
    <row r="8064" spans="2:7" s="40" customFormat="1">
      <c r="B8064" s="58">
        <v>41723</v>
      </c>
      <c r="C8064" s="63" t="s">
        <v>117</v>
      </c>
      <c r="D8064" s="59">
        <v>15.231825643932892</v>
      </c>
      <c r="E8064" s="59">
        <v>35.579953833789794</v>
      </c>
      <c r="F8064" s="59">
        <v>20.348128189856901</v>
      </c>
      <c r="G8064" s="45"/>
    </row>
    <row r="8065" spans="2:7" s="40" customFormat="1">
      <c r="B8065" s="58">
        <v>41723</v>
      </c>
      <c r="C8065" s="63" t="s">
        <v>118</v>
      </c>
      <c r="D8065" s="59">
        <v>9.4459301691630326</v>
      </c>
      <c r="E8065" s="59">
        <v>24.719436520057958</v>
      </c>
      <c r="F8065" s="59">
        <v>15.273506350894925</v>
      </c>
      <c r="G8065" s="45"/>
    </row>
    <row r="8066" spans="2:7" s="40" customFormat="1">
      <c r="B8066" s="58">
        <v>41723</v>
      </c>
      <c r="C8066" s="63" t="s">
        <v>119</v>
      </c>
      <c r="D8066" s="59">
        <v>13.575990774120358</v>
      </c>
      <c r="E8066" s="59">
        <v>32.796678765165375</v>
      </c>
      <c r="F8066" s="59">
        <v>19.220687991045018</v>
      </c>
      <c r="G8066" s="45"/>
    </row>
    <row r="8067" spans="2:7" s="40" customFormat="1">
      <c r="B8067" s="58">
        <v>41723</v>
      </c>
      <c r="C8067" s="63" t="s">
        <v>120</v>
      </c>
      <c r="D8067" s="59">
        <v>12.333910053151959</v>
      </c>
      <c r="E8067" s="59">
        <v>31.315813759656216</v>
      </c>
      <c r="F8067" s="59">
        <v>18.981903706504255</v>
      </c>
      <c r="G8067" s="45"/>
    </row>
    <row r="8068" spans="2:7" s="40" customFormat="1">
      <c r="B8068" s="58">
        <v>41723</v>
      </c>
      <c r="C8068" s="63" t="s">
        <v>121</v>
      </c>
      <c r="D8068" s="59">
        <v>23.023000508119388</v>
      </c>
      <c r="E8068" s="59">
        <v>47.537495153192005</v>
      </c>
      <c r="F8068" s="59">
        <v>24.514494645072617</v>
      </c>
      <c r="G8068" s="45"/>
    </row>
    <row r="8069" spans="2:7" s="40" customFormat="1">
      <c r="B8069" s="58">
        <v>41723</v>
      </c>
      <c r="C8069" s="63" t="s">
        <v>122</v>
      </c>
      <c r="D8069" s="59">
        <v>47.949661137687393</v>
      </c>
      <c r="E8069" s="59">
        <v>84.638230027011929</v>
      </c>
      <c r="F8069" s="59">
        <v>36.688568889324536</v>
      </c>
      <c r="G8069" s="45"/>
    </row>
    <row r="8070" spans="2:7" s="40" customFormat="1">
      <c r="B8070" s="58">
        <v>41723</v>
      </c>
      <c r="C8070" s="63" t="s">
        <v>123</v>
      </c>
      <c r="D8070" s="59">
        <v>17.774403170805702</v>
      </c>
      <c r="E8070" s="59">
        <v>42.091770585510098</v>
      </c>
      <c r="F8070" s="59">
        <v>24.317367414704396</v>
      </c>
      <c r="G8070" s="45"/>
    </row>
    <row r="8071" spans="2:7" s="40" customFormat="1">
      <c r="B8071" s="58">
        <v>41723</v>
      </c>
      <c r="C8071" s="63" t="s">
        <v>124</v>
      </c>
      <c r="D8071" s="59">
        <v>7.1412404451982905</v>
      </c>
      <c r="E8071" s="59">
        <v>31.062671582870358</v>
      </c>
      <c r="F8071" s="59">
        <v>23.921431137672066</v>
      </c>
      <c r="G8071" s="45"/>
    </row>
    <row r="8072" spans="2:7" s="40" customFormat="1">
      <c r="B8072" s="58">
        <v>41723</v>
      </c>
      <c r="C8072" s="63" t="s">
        <v>125</v>
      </c>
      <c r="D8072" s="59">
        <v>13.017906271196173</v>
      </c>
      <c r="E8072" s="59">
        <v>37.458858512116734</v>
      </c>
      <c r="F8072" s="59">
        <v>24.440952240920559</v>
      </c>
      <c r="G8072" s="45"/>
    </row>
    <row r="8073" spans="2:7" s="40" customFormat="1">
      <c r="B8073" s="58">
        <v>41724</v>
      </c>
      <c r="C8073" s="75">
        <v>0</v>
      </c>
      <c r="D8073" s="59">
        <v>20.036548163546424</v>
      </c>
      <c r="E8073" s="59">
        <v>47.443124273349056</v>
      </c>
      <c r="F8073" s="59">
        <v>27.406576109802632</v>
      </c>
      <c r="G8073" s="45"/>
    </row>
    <row r="8074" spans="2:7" s="40" customFormat="1">
      <c r="B8074" s="58">
        <v>41724</v>
      </c>
      <c r="C8074" s="63" t="s">
        <v>31</v>
      </c>
      <c r="D8074" s="59">
        <v>16.499690780237291</v>
      </c>
      <c r="E8074" s="59">
        <v>42.107097837481085</v>
      </c>
      <c r="F8074" s="59">
        <v>25.607407057243794</v>
      </c>
      <c r="G8074" s="45"/>
    </row>
    <row r="8075" spans="2:7" s="40" customFormat="1">
      <c r="B8075" s="58">
        <v>41724</v>
      </c>
      <c r="C8075" s="63" t="s">
        <v>32</v>
      </c>
      <c r="D8075" s="59">
        <v>10.365679012063321</v>
      </c>
      <c r="E8075" s="59">
        <v>32.157741342929739</v>
      </c>
      <c r="F8075" s="59">
        <v>21.792062330866418</v>
      </c>
      <c r="G8075" s="45"/>
    </row>
    <row r="8076" spans="2:7" s="40" customFormat="1">
      <c r="B8076" s="58">
        <v>41724</v>
      </c>
      <c r="C8076" s="63" t="s">
        <v>33</v>
      </c>
      <c r="D8076" s="59">
        <v>19.455616149382234</v>
      </c>
      <c r="E8076" s="59">
        <v>38.766307189216988</v>
      </c>
      <c r="F8076" s="59">
        <v>19.310691039834754</v>
      </c>
      <c r="G8076" s="45"/>
    </row>
    <row r="8077" spans="2:7" s="40" customFormat="1">
      <c r="B8077" s="58">
        <v>41724</v>
      </c>
      <c r="C8077" s="63" t="s">
        <v>34</v>
      </c>
      <c r="D8077" s="59">
        <v>26.418956973848466</v>
      </c>
      <c r="E8077" s="59">
        <v>48.183293501908643</v>
      </c>
      <c r="F8077" s="59">
        <v>21.764336528060177</v>
      </c>
      <c r="G8077" s="45"/>
    </row>
    <row r="8078" spans="2:7" s="40" customFormat="1">
      <c r="B8078" s="58">
        <v>41724</v>
      </c>
      <c r="C8078" s="63" t="s">
        <v>35</v>
      </c>
      <c r="D8078" s="59">
        <v>27.774028460324899</v>
      </c>
      <c r="E8078" s="59">
        <v>49.844872310722693</v>
      </c>
      <c r="F8078" s="59">
        <v>22.070843850397793</v>
      </c>
      <c r="G8078" s="45"/>
    </row>
    <row r="8079" spans="2:7" s="40" customFormat="1">
      <c r="B8079" s="58">
        <v>41724</v>
      </c>
      <c r="C8079" s="63" t="s">
        <v>36</v>
      </c>
      <c r="D8079" s="59">
        <v>8.3178172220566626</v>
      </c>
      <c r="E8079" s="59">
        <v>27.993165839504101</v>
      </c>
      <c r="F8079" s="59">
        <v>19.67534861744744</v>
      </c>
      <c r="G8079" s="45"/>
    </row>
    <row r="8080" spans="2:7" s="40" customFormat="1">
      <c r="B8080" s="58">
        <v>41724</v>
      </c>
      <c r="C8080" s="63" t="s">
        <v>37</v>
      </c>
      <c r="D8080" s="59">
        <v>11.08317525480355</v>
      </c>
      <c r="E8080" s="59">
        <v>22.678148125642124</v>
      </c>
      <c r="F8080" s="59">
        <v>11.594972870838575</v>
      </c>
      <c r="G8080" s="45"/>
    </row>
    <row r="8081" spans="2:7" s="40" customFormat="1">
      <c r="B8081" s="58">
        <v>41724</v>
      </c>
      <c r="C8081" s="63" t="s">
        <v>38</v>
      </c>
      <c r="D8081" s="59">
        <v>6.6948158686781438</v>
      </c>
      <c r="E8081" s="59">
        <v>18.956505425245233</v>
      </c>
      <c r="F8081" s="59">
        <v>12.261689556567088</v>
      </c>
      <c r="G8081" s="45"/>
    </row>
    <row r="8082" spans="2:7" s="40" customFormat="1">
      <c r="B8082" s="58">
        <v>41724</v>
      </c>
      <c r="C8082" s="63" t="s">
        <v>39</v>
      </c>
      <c r="D8082" s="59">
        <v>6.650163830378129</v>
      </c>
      <c r="E8082" s="59">
        <v>19.291314680638045</v>
      </c>
      <c r="F8082" s="59">
        <v>12.641150850259915</v>
      </c>
      <c r="G8082" s="45"/>
    </row>
    <row r="8083" spans="2:7" s="40" customFormat="1">
      <c r="B8083" s="58">
        <v>41724</v>
      </c>
      <c r="C8083" s="63" t="s">
        <v>40</v>
      </c>
      <c r="D8083" s="59">
        <v>9.1133647132469164</v>
      </c>
      <c r="E8083" s="59">
        <v>20.261398933824495</v>
      </c>
      <c r="F8083" s="59">
        <v>11.148034220577578</v>
      </c>
      <c r="G8083" s="45"/>
    </row>
    <row r="8084" spans="2:7" s="40" customFormat="1">
      <c r="B8084" s="58">
        <v>41724</v>
      </c>
      <c r="C8084" s="63" t="s">
        <v>41</v>
      </c>
      <c r="D8084" s="59">
        <v>4.7918869248655334</v>
      </c>
      <c r="E8084" s="59">
        <v>12.25967690749304</v>
      </c>
      <c r="F8084" s="59">
        <v>7.4677899826275063</v>
      </c>
      <c r="G8084" s="45"/>
    </row>
    <row r="8085" spans="2:7" s="40" customFormat="1">
      <c r="B8085" s="58">
        <v>41724</v>
      </c>
      <c r="C8085" s="63" t="s">
        <v>42</v>
      </c>
      <c r="D8085" s="59">
        <v>9.886258048093163</v>
      </c>
      <c r="E8085" s="59">
        <v>17.765827770301915</v>
      </c>
      <c r="F8085" s="59">
        <v>7.8795697222087515</v>
      </c>
      <c r="G8085" s="45"/>
    </row>
    <row r="8086" spans="2:7" s="40" customFormat="1">
      <c r="B8086" s="58">
        <v>41724</v>
      </c>
      <c r="C8086" s="63" t="s">
        <v>43</v>
      </c>
      <c r="D8086" s="59">
        <v>6.5835025875381055</v>
      </c>
      <c r="E8086" s="59">
        <v>14.756926224395622</v>
      </c>
      <c r="F8086" s="59">
        <v>8.1734236368575175</v>
      </c>
      <c r="G8086" s="45"/>
    </row>
    <row r="8087" spans="2:7" s="40" customFormat="1">
      <c r="B8087" s="58">
        <v>41724</v>
      </c>
      <c r="C8087" s="63" t="s">
        <v>44</v>
      </c>
      <c r="D8087" s="59">
        <v>4.7137899505955074</v>
      </c>
      <c r="E8087" s="59">
        <v>15.526366290433185</v>
      </c>
      <c r="F8087" s="59">
        <v>10.812576339837676</v>
      </c>
      <c r="G8087" s="45"/>
    </row>
    <row r="8088" spans="2:7" s="40" customFormat="1">
      <c r="B8088" s="58">
        <v>41724</v>
      </c>
      <c r="C8088" s="63" t="s">
        <v>45</v>
      </c>
      <c r="D8088" s="59">
        <v>12.831611250580103</v>
      </c>
      <c r="E8088" s="59">
        <v>25.547247440949498</v>
      </c>
      <c r="F8088" s="59">
        <v>12.715636190369395</v>
      </c>
      <c r="G8088" s="45"/>
    </row>
    <row r="8089" spans="2:7" s="40" customFormat="1">
      <c r="B8089" s="58">
        <v>41724</v>
      </c>
      <c r="C8089" s="63" t="s">
        <v>46</v>
      </c>
      <c r="D8089" s="59">
        <v>16.874008900391392</v>
      </c>
      <c r="E8089" s="59">
        <v>35.401428317419899</v>
      </c>
      <c r="F8089" s="59">
        <v>18.527419417028508</v>
      </c>
      <c r="G8089" s="45"/>
    </row>
    <row r="8090" spans="2:7" s="40" customFormat="1">
      <c r="B8090" s="58">
        <v>41724</v>
      </c>
      <c r="C8090" s="63" t="s">
        <v>47</v>
      </c>
      <c r="D8090" s="59">
        <v>8.9690404559428654</v>
      </c>
      <c r="E8090" s="59">
        <v>24.255485461874226</v>
      </c>
      <c r="F8090" s="59">
        <v>15.286445005931361</v>
      </c>
      <c r="G8090" s="45"/>
    </row>
    <row r="8091" spans="2:7" s="40" customFormat="1">
      <c r="B8091" s="58">
        <v>41724</v>
      </c>
      <c r="C8091" s="63" t="s">
        <v>48</v>
      </c>
      <c r="D8091" s="59">
        <v>9.6186711248410734</v>
      </c>
      <c r="E8091" s="59">
        <v>21.368989331249871</v>
      </c>
      <c r="F8091" s="59">
        <v>11.750318206408798</v>
      </c>
      <c r="G8091" s="45"/>
    </row>
    <row r="8092" spans="2:7" s="40" customFormat="1">
      <c r="B8092" s="58">
        <v>41724</v>
      </c>
      <c r="C8092" s="63" t="s">
        <v>49</v>
      </c>
      <c r="D8092" s="59">
        <v>7.3009261044503315</v>
      </c>
      <c r="E8092" s="59">
        <v>18.794476288363327</v>
      </c>
      <c r="F8092" s="59">
        <v>11.493550183912996</v>
      </c>
      <c r="G8092" s="45"/>
    </row>
    <row r="8093" spans="2:7" s="40" customFormat="1">
      <c r="B8093" s="58">
        <v>41724</v>
      </c>
      <c r="C8093" s="63" t="s">
        <v>50</v>
      </c>
      <c r="D8093" s="59">
        <v>33.582673540844723</v>
      </c>
      <c r="E8093" s="59">
        <v>54.679238612428954</v>
      </c>
      <c r="F8093" s="59">
        <v>21.09656507158423</v>
      </c>
      <c r="G8093" s="45"/>
    </row>
    <row r="8094" spans="2:7" s="40" customFormat="1">
      <c r="B8094" s="58">
        <v>41724</v>
      </c>
      <c r="C8094" s="63" t="s">
        <v>51</v>
      </c>
      <c r="D8094" s="59">
        <v>11.870065402483789</v>
      </c>
      <c r="E8094" s="59">
        <v>27.056026243469638</v>
      </c>
      <c r="F8094" s="59">
        <v>15.18596084098585</v>
      </c>
      <c r="G8094" s="45"/>
    </row>
    <row r="8095" spans="2:7" s="40" customFormat="1">
      <c r="B8095" s="58">
        <v>41724</v>
      </c>
      <c r="C8095" s="63" t="s">
        <v>52</v>
      </c>
      <c r="D8095" s="59">
        <v>14.647497586204675</v>
      </c>
      <c r="E8095" s="59">
        <v>29.709971596353132</v>
      </c>
      <c r="F8095" s="59">
        <v>15.062474010148456</v>
      </c>
      <c r="G8095" s="45"/>
    </row>
    <row r="8096" spans="2:7" s="40" customFormat="1">
      <c r="B8096" s="58">
        <v>41724</v>
      </c>
      <c r="C8096" s="63" t="s">
        <v>53</v>
      </c>
      <c r="D8096" s="59">
        <v>20.6838333940306</v>
      </c>
      <c r="E8096" s="59">
        <v>40.970678336151742</v>
      </c>
      <c r="F8096" s="59">
        <v>20.286844942121142</v>
      </c>
      <c r="G8096" s="45"/>
    </row>
    <row r="8097" spans="2:7" s="40" customFormat="1">
      <c r="B8097" s="58">
        <v>41724</v>
      </c>
      <c r="C8097" s="63" t="s">
        <v>54</v>
      </c>
      <c r="D8097" s="59">
        <v>43.137885972181763</v>
      </c>
      <c r="E8097" s="59">
        <v>69.055424543816798</v>
      </c>
      <c r="F8097" s="59">
        <v>25.917538571635035</v>
      </c>
      <c r="G8097" s="45"/>
    </row>
    <row r="8098" spans="2:7" s="40" customFormat="1">
      <c r="B8098" s="58">
        <v>41724</v>
      </c>
      <c r="C8098" s="63" t="s">
        <v>55</v>
      </c>
      <c r="D8098" s="59">
        <v>34.806634582619104</v>
      </c>
      <c r="E8098" s="59">
        <v>63.371130553912032</v>
      </c>
      <c r="F8098" s="59">
        <v>28.564495971292928</v>
      </c>
      <c r="G8098" s="45"/>
    </row>
    <row r="8099" spans="2:7" s="40" customFormat="1">
      <c r="B8099" s="58">
        <v>41724</v>
      </c>
      <c r="C8099" s="63" t="s">
        <v>56</v>
      </c>
      <c r="D8099" s="59">
        <v>42.176426785401446</v>
      </c>
      <c r="E8099" s="59">
        <v>69.872755036850336</v>
      </c>
      <c r="F8099" s="59">
        <v>27.69632825144889</v>
      </c>
      <c r="G8099" s="45"/>
    </row>
    <row r="8100" spans="2:7" s="40" customFormat="1">
      <c r="B8100" s="58">
        <v>41724</v>
      </c>
      <c r="C8100" s="63" t="s">
        <v>57</v>
      </c>
      <c r="D8100" s="59">
        <v>35.782342945211411</v>
      </c>
      <c r="E8100" s="59">
        <v>65.135914086269025</v>
      </c>
      <c r="F8100" s="59">
        <v>29.353571141057614</v>
      </c>
      <c r="G8100" s="45"/>
    </row>
    <row r="8101" spans="2:7" s="40" customFormat="1">
      <c r="B8101" s="58">
        <v>41724</v>
      </c>
      <c r="C8101" s="63" t="s">
        <v>58</v>
      </c>
      <c r="D8101" s="59">
        <v>45.862767822704626</v>
      </c>
      <c r="E8101" s="59">
        <v>76.309700123460672</v>
      </c>
      <c r="F8101" s="59">
        <v>30.446932300756046</v>
      </c>
      <c r="G8101" s="45"/>
    </row>
    <row r="8102" spans="2:7" s="40" customFormat="1">
      <c r="B8102" s="58">
        <v>41724</v>
      </c>
      <c r="C8102" s="63" t="s">
        <v>59</v>
      </c>
      <c r="D8102" s="59">
        <v>71.970665639566931</v>
      </c>
      <c r="E8102" s="59">
        <v>111.27845148115682</v>
      </c>
      <c r="F8102" s="59">
        <v>39.30778584158989</v>
      </c>
      <c r="G8102" s="45"/>
    </row>
    <row r="8103" spans="2:7" s="40" customFormat="1">
      <c r="B8103" s="58">
        <v>41724</v>
      </c>
      <c r="C8103" s="63" t="s">
        <v>60</v>
      </c>
      <c r="D8103" s="59">
        <v>102.25722877021259</v>
      </c>
      <c r="E8103" s="59">
        <v>141.16434710283986</v>
      </c>
      <c r="F8103" s="59">
        <v>38.907118332627263</v>
      </c>
      <c r="G8103" s="45"/>
    </row>
    <row r="8104" spans="2:7" s="40" customFormat="1">
      <c r="B8104" s="58">
        <v>41724</v>
      </c>
      <c r="C8104" s="63" t="s">
        <v>61</v>
      </c>
      <c r="D8104" s="59">
        <v>87.922765774828022</v>
      </c>
      <c r="E8104" s="59">
        <v>130.46318163442595</v>
      </c>
      <c r="F8104" s="59">
        <v>42.540415859597928</v>
      </c>
      <c r="G8104" s="45"/>
    </row>
    <row r="8105" spans="2:7" s="40" customFormat="1">
      <c r="B8105" s="58">
        <v>41724</v>
      </c>
      <c r="C8105" s="63" t="s">
        <v>62</v>
      </c>
      <c r="D8105" s="59">
        <v>120.18211685113829</v>
      </c>
      <c r="E8105" s="59">
        <v>177.41203146917928</v>
      </c>
      <c r="F8105" s="59">
        <v>57.229914618040993</v>
      </c>
      <c r="G8105" s="45"/>
    </row>
    <row r="8106" spans="2:7" s="40" customFormat="1">
      <c r="B8106" s="58">
        <v>41724</v>
      </c>
      <c r="C8106" s="63" t="s">
        <v>63</v>
      </c>
      <c r="D8106" s="59">
        <v>118.84035868535784</v>
      </c>
      <c r="E8106" s="59">
        <v>166.15367165180569</v>
      </c>
      <c r="F8106" s="59">
        <v>47.313312966447853</v>
      </c>
      <c r="G8106" s="45"/>
    </row>
    <row r="8107" spans="2:7" s="40" customFormat="1">
      <c r="B8107" s="58">
        <v>41724</v>
      </c>
      <c r="C8107" s="63" t="s">
        <v>64</v>
      </c>
      <c r="D8107" s="59">
        <v>72.313691856647026</v>
      </c>
      <c r="E8107" s="59">
        <v>105.93953551293987</v>
      </c>
      <c r="F8107" s="59">
        <v>33.625843656292844</v>
      </c>
      <c r="G8107" s="45"/>
    </row>
    <row r="8108" spans="2:7" s="40" customFormat="1">
      <c r="B8108" s="58">
        <v>41724</v>
      </c>
      <c r="C8108" s="63" t="s">
        <v>65</v>
      </c>
      <c r="D8108" s="59">
        <v>53.620255917969068</v>
      </c>
      <c r="E8108" s="59">
        <v>91.667853350887967</v>
      </c>
      <c r="F8108" s="59">
        <v>38.047597432918899</v>
      </c>
      <c r="G8108" s="45"/>
    </row>
    <row r="8109" spans="2:7" s="40" customFormat="1">
      <c r="B8109" s="58">
        <v>41724</v>
      </c>
      <c r="C8109" s="63" t="s">
        <v>66</v>
      </c>
      <c r="D8109" s="59">
        <v>52.713981524844783</v>
      </c>
      <c r="E8109" s="59">
        <v>81.287539547053868</v>
      </c>
      <c r="F8109" s="59">
        <v>28.573558022209085</v>
      </c>
      <c r="G8109" s="45"/>
    </row>
    <row r="8110" spans="2:7" s="40" customFormat="1">
      <c r="B8110" s="58">
        <v>41724</v>
      </c>
      <c r="C8110" s="63" t="s">
        <v>67</v>
      </c>
      <c r="D8110" s="59">
        <v>51.26999223607632</v>
      </c>
      <c r="E8110" s="59">
        <v>86.051616110219157</v>
      </c>
      <c r="F8110" s="59">
        <v>34.781623874142838</v>
      </c>
      <c r="G8110" s="45"/>
    </row>
    <row r="8111" spans="2:7" s="40" customFormat="1">
      <c r="B8111" s="58">
        <v>41724</v>
      </c>
      <c r="C8111" s="63" t="s">
        <v>68</v>
      </c>
      <c r="D8111" s="59">
        <v>43.676116559291891</v>
      </c>
      <c r="E8111" s="59">
        <v>73.54049329708225</v>
      </c>
      <c r="F8111" s="59">
        <v>29.864376737790359</v>
      </c>
      <c r="G8111" s="45"/>
    </row>
    <row r="8112" spans="2:7" s="40" customFormat="1">
      <c r="B8112" s="58">
        <v>41724</v>
      </c>
      <c r="C8112" s="63" t="s">
        <v>69</v>
      </c>
      <c r="D8112" s="59">
        <v>43.833794855045937</v>
      </c>
      <c r="E8112" s="59">
        <v>76.508994629296566</v>
      </c>
      <c r="F8112" s="59">
        <v>32.675199774250629</v>
      </c>
      <c r="G8112" s="45"/>
    </row>
    <row r="8113" spans="2:7" s="40" customFormat="1">
      <c r="B8113" s="58">
        <v>41724</v>
      </c>
      <c r="C8113" s="63" t="s">
        <v>70</v>
      </c>
      <c r="D8113" s="59">
        <v>35.444115186995276</v>
      </c>
      <c r="E8113" s="59">
        <v>62.970919728396261</v>
      </c>
      <c r="F8113" s="59">
        <v>27.526804541400985</v>
      </c>
      <c r="G8113" s="45"/>
    </row>
    <row r="8114" spans="2:7" s="40" customFormat="1">
      <c r="B8114" s="58">
        <v>41724</v>
      </c>
      <c r="C8114" s="63" t="s">
        <v>71</v>
      </c>
      <c r="D8114" s="59">
        <v>36.02733566957945</v>
      </c>
      <c r="E8114" s="59">
        <v>59.927586331060986</v>
      </c>
      <c r="F8114" s="59">
        <v>23.900250661481536</v>
      </c>
      <c r="G8114" s="45"/>
    </row>
    <row r="8115" spans="2:7" s="40" customFormat="1">
      <c r="B8115" s="58">
        <v>41724</v>
      </c>
      <c r="C8115" s="63" t="s">
        <v>72</v>
      </c>
      <c r="D8115" s="59">
        <v>19.515186127586208</v>
      </c>
      <c r="E8115" s="59">
        <v>34.465073403400439</v>
      </c>
      <c r="F8115" s="59">
        <v>14.94988727581423</v>
      </c>
      <c r="G8115" s="45"/>
    </row>
    <row r="8116" spans="2:7" s="40" customFormat="1">
      <c r="B8116" s="58">
        <v>41724</v>
      </c>
      <c r="C8116" s="63" t="s">
        <v>73</v>
      </c>
      <c r="D8116" s="59">
        <v>21.80097034147893</v>
      </c>
      <c r="E8116" s="59">
        <v>46.121882462708825</v>
      </c>
      <c r="F8116" s="59">
        <v>24.320912121229895</v>
      </c>
      <c r="G8116" s="45"/>
    </row>
    <row r="8117" spans="2:7" s="40" customFormat="1">
      <c r="B8117" s="58">
        <v>41724</v>
      </c>
      <c r="C8117" s="63" t="s">
        <v>74</v>
      </c>
      <c r="D8117" s="59">
        <v>33.822409398516747</v>
      </c>
      <c r="E8117" s="59">
        <v>57.277326823307497</v>
      </c>
      <c r="F8117" s="59">
        <v>23.45491742479075</v>
      </c>
      <c r="G8117" s="45"/>
    </row>
    <row r="8118" spans="2:7" s="40" customFormat="1">
      <c r="B8118" s="58">
        <v>41724</v>
      </c>
      <c r="C8118" s="63" t="s">
        <v>75</v>
      </c>
      <c r="D8118" s="59">
        <v>27.829247378552843</v>
      </c>
      <c r="E8118" s="59">
        <v>57.669158990157271</v>
      </c>
      <c r="F8118" s="59">
        <v>29.839911611604428</v>
      </c>
      <c r="G8118" s="45"/>
    </row>
    <row r="8119" spans="2:7" s="40" customFormat="1">
      <c r="B8119" s="58">
        <v>41724</v>
      </c>
      <c r="C8119" s="63" t="s">
        <v>76</v>
      </c>
      <c r="D8119" s="59">
        <v>20.412992830482484</v>
      </c>
      <c r="E8119" s="59">
        <v>48.133191255922682</v>
      </c>
      <c r="F8119" s="59">
        <v>27.720198425440199</v>
      </c>
      <c r="G8119" s="45"/>
    </row>
    <row r="8120" spans="2:7" s="40" customFormat="1">
      <c r="B8120" s="58">
        <v>41724</v>
      </c>
      <c r="C8120" s="63" t="s">
        <v>77</v>
      </c>
      <c r="D8120" s="59">
        <v>26.620314811208452</v>
      </c>
      <c r="E8120" s="59">
        <v>52.875316451189988</v>
      </c>
      <c r="F8120" s="59">
        <v>26.255001639981536</v>
      </c>
      <c r="G8120" s="45"/>
    </row>
    <row r="8121" spans="2:7" s="40" customFormat="1">
      <c r="B8121" s="58">
        <v>41724</v>
      </c>
      <c r="C8121" s="63" t="s">
        <v>78</v>
      </c>
      <c r="D8121" s="59">
        <v>30.206129427641592</v>
      </c>
      <c r="E8121" s="59">
        <v>54.21527790332923</v>
      </c>
      <c r="F8121" s="59">
        <v>24.009148475687638</v>
      </c>
      <c r="G8121" s="45"/>
    </row>
    <row r="8122" spans="2:7" s="40" customFormat="1">
      <c r="B8122" s="58">
        <v>41724</v>
      </c>
      <c r="C8122" s="63" t="s">
        <v>79</v>
      </c>
      <c r="D8122" s="59">
        <v>33.063805739494498</v>
      </c>
      <c r="E8122" s="59">
        <v>65.718133848971704</v>
      </c>
      <c r="F8122" s="59">
        <v>32.654328109477206</v>
      </c>
      <c r="G8122" s="45"/>
    </row>
    <row r="8123" spans="2:7" s="40" customFormat="1">
      <c r="B8123" s="58">
        <v>41724</v>
      </c>
      <c r="C8123" s="63" t="s">
        <v>80</v>
      </c>
      <c r="D8123" s="59">
        <v>25.837552616364203</v>
      </c>
      <c r="E8123" s="59">
        <v>49.532466049651887</v>
      </c>
      <c r="F8123" s="59">
        <v>23.694913433287685</v>
      </c>
      <c r="G8123" s="45"/>
    </row>
    <row r="8124" spans="2:7" s="40" customFormat="1">
      <c r="B8124" s="58">
        <v>41724</v>
      </c>
      <c r="C8124" s="63" t="s">
        <v>81</v>
      </c>
      <c r="D8124" s="59">
        <v>26.96973015338456</v>
      </c>
      <c r="E8124" s="59">
        <v>47.994134778962767</v>
      </c>
      <c r="F8124" s="59">
        <v>21.024404625578207</v>
      </c>
      <c r="G8124" s="45"/>
    </row>
    <row r="8125" spans="2:7" s="40" customFormat="1">
      <c r="B8125" s="58">
        <v>41724</v>
      </c>
      <c r="C8125" s="63" t="s">
        <v>82</v>
      </c>
      <c r="D8125" s="59">
        <v>19.664643217056241</v>
      </c>
      <c r="E8125" s="59">
        <v>36.113637980295508</v>
      </c>
      <c r="F8125" s="59">
        <v>16.448994763239266</v>
      </c>
      <c r="G8125" s="45"/>
    </row>
    <row r="8126" spans="2:7" s="40" customFormat="1">
      <c r="B8126" s="58">
        <v>41724</v>
      </c>
      <c r="C8126" s="63" t="s">
        <v>83</v>
      </c>
      <c r="D8126" s="59">
        <v>20.214077344214413</v>
      </c>
      <c r="E8126" s="59">
        <v>36.884352999825069</v>
      </c>
      <c r="F8126" s="59">
        <v>16.670275655610656</v>
      </c>
      <c r="G8126" s="45"/>
    </row>
    <row r="8127" spans="2:7" s="40" customFormat="1">
      <c r="B8127" s="58">
        <v>41724</v>
      </c>
      <c r="C8127" s="63" t="s">
        <v>84</v>
      </c>
      <c r="D8127" s="59">
        <v>19.497327085566184</v>
      </c>
      <c r="E8127" s="59">
        <v>39.998090622667306</v>
      </c>
      <c r="F8127" s="59">
        <v>20.500763537101122</v>
      </c>
      <c r="G8127" s="45"/>
    </row>
    <row r="8128" spans="2:7" s="40" customFormat="1">
      <c r="B8128" s="58">
        <v>41724</v>
      </c>
      <c r="C8128" s="63" t="s">
        <v>85</v>
      </c>
      <c r="D8128" s="59">
        <v>62.549537155171834</v>
      </c>
      <c r="E8128" s="59">
        <v>91.267085674608211</v>
      </c>
      <c r="F8128" s="59">
        <v>28.717548519436377</v>
      </c>
      <c r="G8128" s="60"/>
    </row>
    <row r="8129" spans="2:7" s="40" customFormat="1">
      <c r="B8129" s="58">
        <v>41724</v>
      </c>
      <c r="C8129" s="63" t="s">
        <v>86</v>
      </c>
      <c r="D8129" s="59">
        <v>20.775545557818585</v>
      </c>
      <c r="E8129" s="59">
        <v>40.379435320817088</v>
      </c>
      <c r="F8129" s="59">
        <v>19.603889762998502</v>
      </c>
      <c r="G8129" s="45"/>
    </row>
    <row r="8130" spans="2:7" s="40" customFormat="1">
      <c r="B8130" s="58">
        <v>41724</v>
      </c>
      <c r="C8130" s="63" t="s">
        <v>87</v>
      </c>
      <c r="D8130" s="59">
        <v>22.299967103807067</v>
      </c>
      <c r="E8130" s="59">
        <v>40.637069188662942</v>
      </c>
      <c r="F8130" s="59">
        <v>18.337102084855875</v>
      </c>
      <c r="G8130" s="45"/>
    </row>
    <row r="8131" spans="2:7" s="40" customFormat="1">
      <c r="B8131" s="58">
        <v>41724</v>
      </c>
      <c r="C8131" s="63" t="s">
        <v>88</v>
      </c>
      <c r="D8131" s="59">
        <v>34.246243042282849</v>
      </c>
      <c r="E8131" s="59">
        <v>63.088328268688201</v>
      </c>
      <c r="F8131" s="59">
        <v>28.842085226405352</v>
      </c>
      <c r="G8131" s="45"/>
    </row>
    <row r="8132" spans="2:7" s="40" customFormat="1">
      <c r="B8132" s="58">
        <v>41724</v>
      </c>
      <c r="C8132" s="63" t="s">
        <v>89</v>
      </c>
      <c r="D8132" s="59">
        <v>52.053956088096498</v>
      </c>
      <c r="E8132" s="59">
        <v>80.709091482011203</v>
      </c>
      <c r="F8132" s="59">
        <v>28.655135393914705</v>
      </c>
      <c r="G8132" s="45"/>
    </row>
    <row r="8133" spans="2:7" s="40" customFormat="1">
      <c r="B8133" s="58">
        <v>41724</v>
      </c>
      <c r="C8133" s="63" t="s">
        <v>90</v>
      </c>
      <c r="D8133" s="59">
        <v>28.509760456233028</v>
      </c>
      <c r="E8133" s="59">
        <v>55.124126456848721</v>
      </c>
      <c r="F8133" s="59">
        <v>26.614366000615693</v>
      </c>
      <c r="G8133" s="45"/>
    </row>
    <row r="8134" spans="2:7" s="40" customFormat="1">
      <c r="B8134" s="58">
        <v>41724</v>
      </c>
      <c r="C8134" s="63" t="s">
        <v>91</v>
      </c>
      <c r="D8134" s="59">
        <v>23.063768482111303</v>
      </c>
      <c r="E8134" s="59">
        <v>49.635263024771831</v>
      </c>
      <c r="F8134" s="59">
        <v>26.571494542660528</v>
      </c>
      <c r="G8134" s="45"/>
    </row>
    <row r="8135" spans="2:7" s="40" customFormat="1">
      <c r="B8135" s="58">
        <v>41724</v>
      </c>
      <c r="C8135" s="63" t="s">
        <v>92</v>
      </c>
      <c r="D8135" s="59">
        <v>25.361672572798035</v>
      </c>
      <c r="E8135" s="59">
        <v>48.520566388476468</v>
      </c>
      <c r="F8135" s="59">
        <v>23.158893815678432</v>
      </c>
      <c r="G8135" s="45"/>
    </row>
    <row r="8136" spans="2:7" s="40" customFormat="1">
      <c r="B8136" s="58">
        <v>41724</v>
      </c>
      <c r="C8136" s="63" t="s">
        <v>93</v>
      </c>
      <c r="D8136" s="59">
        <v>34.182326219610822</v>
      </c>
      <c r="E8136" s="59">
        <v>57.516376471401365</v>
      </c>
      <c r="F8136" s="59">
        <v>23.334050251790543</v>
      </c>
      <c r="G8136" s="45"/>
    </row>
    <row r="8137" spans="2:7" s="40" customFormat="1">
      <c r="B8137" s="58">
        <v>41724</v>
      </c>
      <c r="C8137" s="63" t="s">
        <v>94</v>
      </c>
      <c r="D8137" s="59">
        <v>38.934986365848317</v>
      </c>
      <c r="E8137" s="59">
        <v>70.050301519048261</v>
      </c>
      <c r="F8137" s="59">
        <v>31.115315153199944</v>
      </c>
      <c r="G8137" s="45"/>
    </row>
    <row r="8138" spans="2:7" s="40" customFormat="1">
      <c r="B8138" s="58">
        <v>41724</v>
      </c>
      <c r="C8138" s="63" t="s">
        <v>95</v>
      </c>
      <c r="D8138" s="59">
        <v>50.356445713123939</v>
      </c>
      <c r="E8138" s="59">
        <v>93.41015976273701</v>
      </c>
      <c r="F8138" s="59">
        <v>43.05371404961307</v>
      </c>
      <c r="G8138" s="45"/>
    </row>
    <row r="8139" spans="2:7" s="40" customFormat="1">
      <c r="B8139" s="58">
        <v>41724</v>
      </c>
      <c r="C8139" s="63" t="s">
        <v>96</v>
      </c>
      <c r="D8139" s="59">
        <v>58.113341550148391</v>
      </c>
      <c r="E8139" s="59">
        <v>101.55956346894237</v>
      </c>
      <c r="F8139" s="59">
        <v>43.446221918793981</v>
      </c>
      <c r="G8139" s="45"/>
    </row>
    <row r="8140" spans="2:7" s="40" customFormat="1">
      <c r="B8140" s="58">
        <v>41724</v>
      </c>
      <c r="C8140" s="63" t="s">
        <v>97</v>
      </c>
      <c r="D8140" s="59">
        <v>44.810347777934183</v>
      </c>
      <c r="E8140" s="59">
        <v>84.084476576894303</v>
      </c>
      <c r="F8140" s="59">
        <v>39.27412879896012</v>
      </c>
      <c r="G8140" s="45"/>
    </row>
    <row r="8141" spans="2:7" s="40" customFormat="1">
      <c r="B8141" s="58">
        <v>41724</v>
      </c>
      <c r="C8141" s="63" t="s">
        <v>98</v>
      </c>
      <c r="D8141" s="59">
        <v>46.234686225764619</v>
      </c>
      <c r="E8141" s="59">
        <v>78.61769965113939</v>
      </c>
      <c r="F8141" s="59">
        <v>32.38301342537477</v>
      </c>
      <c r="G8141" s="45"/>
    </row>
    <row r="8142" spans="2:7" s="40" customFormat="1">
      <c r="B8142" s="58">
        <v>41724</v>
      </c>
      <c r="C8142" s="63" t="s">
        <v>99</v>
      </c>
      <c r="D8142" s="59">
        <v>54.160083363985123</v>
      </c>
      <c r="E8142" s="59">
        <v>100.56261345453294</v>
      </c>
      <c r="F8142" s="59">
        <v>46.402530090547813</v>
      </c>
      <c r="G8142" s="45"/>
    </row>
    <row r="8143" spans="2:7" s="40" customFormat="1">
      <c r="B8143" s="58">
        <v>41724</v>
      </c>
      <c r="C8143" s="63" t="s">
        <v>100</v>
      </c>
      <c r="D8143" s="59">
        <v>72.140121695998801</v>
      </c>
      <c r="E8143" s="59">
        <v>124.56233198704932</v>
      </c>
      <c r="F8143" s="59">
        <v>52.422210291050519</v>
      </c>
      <c r="G8143" s="45"/>
    </row>
    <row r="8144" spans="2:7" s="40" customFormat="1">
      <c r="B8144" s="58">
        <v>41724</v>
      </c>
      <c r="C8144" s="63" t="s">
        <v>101</v>
      </c>
      <c r="D8144" s="59">
        <v>73.30726553234318</v>
      </c>
      <c r="E8144" s="59">
        <v>122.55630273083047</v>
      </c>
      <c r="F8144" s="59">
        <v>49.249037198487287</v>
      </c>
      <c r="G8144" s="45"/>
    </row>
    <row r="8145" spans="2:7" s="40" customFormat="1">
      <c r="B8145" s="58">
        <v>41724</v>
      </c>
      <c r="C8145" s="63" t="s">
        <v>102</v>
      </c>
      <c r="D8145" s="59">
        <v>31.811935930510053</v>
      </c>
      <c r="E8145" s="59">
        <v>61.413616310221158</v>
      </c>
      <c r="F8145" s="59">
        <v>29.601680379711105</v>
      </c>
      <c r="G8145" s="45"/>
    </row>
    <row r="8146" spans="2:7" s="40" customFormat="1">
      <c r="B8146" s="58">
        <v>41724</v>
      </c>
      <c r="C8146" s="63" t="s">
        <v>103</v>
      </c>
      <c r="D8146" s="59">
        <v>39.905811071532611</v>
      </c>
      <c r="E8146" s="59">
        <v>77.087051332162275</v>
      </c>
      <c r="F8146" s="59">
        <v>37.181240260629664</v>
      </c>
      <c r="G8146" s="45"/>
    </row>
    <row r="8147" spans="2:7" s="40" customFormat="1">
      <c r="B8147" s="58">
        <v>41724</v>
      </c>
      <c r="C8147" s="63" t="s">
        <v>104</v>
      </c>
      <c r="D8147" s="59">
        <v>55.207847527467443</v>
      </c>
      <c r="E8147" s="59">
        <v>101.80297560282224</v>
      </c>
      <c r="F8147" s="59">
        <v>46.595128075354801</v>
      </c>
      <c r="G8147" s="45"/>
    </row>
    <row r="8148" spans="2:7" s="40" customFormat="1">
      <c r="B8148" s="58">
        <v>41724</v>
      </c>
      <c r="C8148" s="63" t="s">
        <v>105</v>
      </c>
      <c r="D8148" s="59">
        <v>49.088296501919501</v>
      </c>
      <c r="E8148" s="59">
        <v>92.093792150197757</v>
      </c>
      <c r="F8148" s="59">
        <v>43.005495648278256</v>
      </c>
      <c r="G8148" s="45"/>
    </row>
    <row r="8149" spans="2:7" s="40" customFormat="1">
      <c r="B8149" s="58">
        <v>41724</v>
      </c>
      <c r="C8149" s="63" t="s">
        <v>106</v>
      </c>
      <c r="D8149" s="59">
        <v>46.421234123252653</v>
      </c>
      <c r="E8149" s="59">
        <v>83.824174597332444</v>
      </c>
      <c r="F8149" s="59">
        <v>37.402940474079791</v>
      </c>
      <c r="G8149" s="45"/>
    </row>
    <row r="8150" spans="2:7" s="40" customFormat="1">
      <c r="B8150" s="58">
        <v>41724</v>
      </c>
      <c r="C8150" s="63" t="s">
        <v>107</v>
      </c>
      <c r="D8150" s="59">
        <v>18.250479852885764</v>
      </c>
      <c r="E8150" s="59">
        <v>45.412864738498236</v>
      </c>
      <c r="F8150" s="59">
        <v>27.162384885612472</v>
      </c>
      <c r="G8150" s="45"/>
    </row>
    <row r="8151" spans="2:7" s="40" customFormat="1">
      <c r="B8151" s="58">
        <v>41724</v>
      </c>
      <c r="C8151" s="63" t="s">
        <v>108</v>
      </c>
      <c r="D8151" s="59">
        <v>19.596104681102187</v>
      </c>
      <c r="E8151" s="59">
        <v>39.195802192303766</v>
      </c>
      <c r="F8151" s="59">
        <v>19.59969751120158</v>
      </c>
      <c r="G8151" s="45"/>
    </row>
    <row r="8152" spans="2:7" s="40" customFormat="1">
      <c r="B8152" s="58">
        <v>41724</v>
      </c>
      <c r="C8152" s="63" t="s">
        <v>109</v>
      </c>
      <c r="D8152" s="59">
        <v>34.988919109235042</v>
      </c>
      <c r="E8152" s="59">
        <v>67.754264953602558</v>
      </c>
      <c r="F8152" s="59">
        <v>32.765345844367516</v>
      </c>
      <c r="G8152" s="45"/>
    </row>
    <row r="8153" spans="2:7" s="40" customFormat="1">
      <c r="B8153" s="58">
        <v>41724</v>
      </c>
      <c r="C8153" s="63" t="s">
        <v>110</v>
      </c>
      <c r="D8153" s="59">
        <v>25.673239660948099</v>
      </c>
      <c r="E8153" s="59">
        <v>54.883544004960861</v>
      </c>
      <c r="F8153" s="59">
        <v>29.210304344012762</v>
      </c>
      <c r="G8153" s="45"/>
    </row>
    <row r="8154" spans="2:7" s="40" customFormat="1">
      <c r="B8154" s="58">
        <v>41724</v>
      </c>
      <c r="C8154" s="63" t="s">
        <v>111</v>
      </c>
      <c r="D8154" s="59">
        <v>21.727382011470858</v>
      </c>
      <c r="E8154" s="59">
        <v>49.001189914187201</v>
      </c>
      <c r="F8154" s="59">
        <v>27.273807902716342</v>
      </c>
      <c r="G8154" s="45"/>
    </row>
    <row r="8155" spans="2:7" s="40" customFormat="1">
      <c r="B8155" s="58">
        <v>41724</v>
      </c>
      <c r="C8155" s="63" t="s">
        <v>112</v>
      </c>
      <c r="D8155" s="59">
        <v>24.519456830797729</v>
      </c>
      <c r="E8155" s="59">
        <v>48.455329033692514</v>
      </c>
      <c r="F8155" s="59">
        <v>23.935872202894785</v>
      </c>
      <c r="G8155" s="45"/>
    </row>
    <row r="8156" spans="2:7" s="40" customFormat="1">
      <c r="B8156" s="58">
        <v>41724</v>
      </c>
      <c r="C8156" s="63" t="s">
        <v>113</v>
      </c>
      <c r="D8156" s="59">
        <v>32.715667393226319</v>
      </c>
      <c r="E8156" s="59">
        <v>63.618735703101912</v>
      </c>
      <c r="F8156" s="59">
        <v>30.903068309875593</v>
      </c>
      <c r="G8156" s="45"/>
    </row>
    <row r="8157" spans="2:7" s="40" customFormat="1">
      <c r="B8157" s="58">
        <v>41724</v>
      </c>
      <c r="C8157" s="63" t="s">
        <v>114</v>
      </c>
      <c r="D8157" s="59">
        <v>47.998112451789133</v>
      </c>
      <c r="E8157" s="59">
        <v>87.503053310698377</v>
      </c>
      <c r="F8157" s="59">
        <v>39.504940858909244</v>
      </c>
      <c r="G8157" s="45"/>
    </row>
    <row r="8158" spans="2:7" s="40" customFormat="1">
      <c r="B8158" s="58">
        <v>41724</v>
      </c>
      <c r="C8158" s="63" t="s">
        <v>115</v>
      </c>
      <c r="D8158" s="59">
        <v>23.792098260319499</v>
      </c>
      <c r="E8158" s="59">
        <v>51.942618346774537</v>
      </c>
      <c r="F8158" s="59">
        <v>28.150520086455039</v>
      </c>
      <c r="G8158" s="45"/>
    </row>
    <row r="8159" spans="2:7" s="40" customFormat="1">
      <c r="B8159" s="58">
        <v>41724</v>
      </c>
      <c r="C8159" s="63" t="s">
        <v>116</v>
      </c>
      <c r="D8159" s="59">
        <v>15.854231987136997</v>
      </c>
      <c r="E8159" s="59">
        <v>38.064655540428411</v>
      </c>
      <c r="F8159" s="59">
        <v>22.210423553291413</v>
      </c>
      <c r="G8159" s="45"/>
    </row>
    <row r="8160" spans="2:7" s="40" customFormat="1">
      <c r="B8160" s="58">
        <v>41724</v>
      </c>
      <c r="C8160" s="63" t="s">
        <v>117</v>
      </c>
      <c r="D8160" s="59">
        <v>10.214629296683217</v>
      </c>
      <c r="E8160" s="59">
        <v>30.20458986194787</v>
      </c>
      <c r="F8160" s="59">
        <v>19.989960565264653</v>
      </c>
      <c r="G8160" s="45"/>
    </row>
    <row r="8161" spans="2:7" s="40" customFormat="1">
      <c r="B8161" s="58">
        <v>41724</v>
      </c>
      <c r="C8161" s="63" t="s">
        <v>118</v>
      </c>
      <c r="D8161" s="59">
        <v>35.892056354033315</v>
      </c>
      <c r="E8161" s="59">
        <v>64.988936274683141</v>
      </c>
      <c r="F8161" s="59">
        <v>29.096879920649826</v>
      </c>
      <c r="G8161" s="45"/>
    </row>
    <row r="8162" spans="2:7" s="40" customFormat="1">
      <c r="B8162" s="58">
        <v>41724</v>
      </c>
      <c r="C8162" s="63" t="s">
        <v>119</v>
      </c>
      <c r="D8162" s="59">
        <v>14.139569500008452</v>
      </c>
      <c r="E8162" s="59">
        <v>32.171437919520748</v>
      </c>
      <c r="F8162" s="59">
        <v>18.031868419512296</v>
      </c>
      <c r="G8162" s="45"/>
    </row>
    <row r="8163" spans="2:7" s="40" customFormat="1">
      <c r="B8163" s="58">
        <v>41724</v>
      </c>
      <c r="C8163" s="63" t="s">
        <v>120</v>
      </c>
      <c r="D8163" s="59">
        <v>10.13673199182719</v>
      </c>
      <c r="E8163" s="59">
        <v>23.752289277220527</v>
      </c>
      <c r="F8163" s="59">
        <v>13.615557285393336</v>
      </c>
      <c r="G8163" s="45"/>
    </row>
    <row r="8164" spans="2:7" s="40" customFormat="1">
      <c r="B8164" s="58">
        <v>41724</v>
      </c>
      <c r="C8164" s="63" t="s">
        <v>121</v>
      </c>
      <c r="D8164" s="59">
        <v>5.0460375816015883</v>
      </c>
      <c r="E8164" s="59">
        <v>19.017936874484214</v>
      </c>
      <c r="F8164" s="59">
        <v>13.971899292882625</v>
      </c>
      <c r="G8164" s="45"/>
    </row>
    <row r="8165" spans="2:7" s="40" customFormat="1">
      <c r="B8165" s="58">
        <v>41724</v>
      </c>
      <c r="C8165" s="63" t="s">
        <v>122</v>
      </c>
      <c r="D8165" s="59">
        <v>24.042032560967563</v>
      </c>
      <c r="E8165" s="59">
        <v>44.223662688454922</v>
      </c>
      <c r="F8165" s="59">
        <v>20.18163012748736</v>
      </c>
      <c r="G8165" s="45"/>
    </row>
    <row r="8166" spans="2:7" s="40" customFormat="1">
      <c r="B8166" s="58">
        <v>41724</v>
      </c>
      <c r="C8166" s="63" t="s">
        <v>123</v>
      </c>
      <c r="D8166" s="59">
        <v>11.516626344967623</v>
      </c>
      <c r="E8166" s="59">
        <v>30.477113166501713</v>
      </c>
      <c r="F8166" s="59">
        <v>18.96048682153409</v>
      </c>
      <c r="G8166" s="45"/>
    </row>
    <row r="8167" spans="2:7" s="40" customFormat="1">
      <c r="B8167" s="58">
        <v>41724</v>
      </c>
      <c r="C8167" s="63" t="s">
        <v>124</v>
      </c>
      <c r="D8167" s="59">
        <v>16.069762416047055</v>
      </c>
      <c r="E8167" s="59">
        <v>31.717533032542011</v>
      </c>
      <c r="F8167" s="59">
        <v>15.647770616494956</v>
      </c>
      <c r="G8167" s="45"/>
    </row>
    <row r="8168" spans="2:7" s="40" customFormat="1">
      <c r="B8168" s="58">
        <v>41724</v>
      </c>
      <c r="C8168" s="63" t="s">
        <v>125</v>
      </c>
      <c r="D8168" s="59">
        <v>13.569288257364269</v>
      </c>
      <c r="E8168" s="59">
        <v>29.093740239968501</v>
      </c>
      <c r="F8168" s="59">
        <v>15.524451982604232</v>
      </c>
      <c r="G8168" s="45"/>
    </row>
    <row r="8169" spans="2:7" s="40" customFormat="1">
      <c r="B8169" s="58">
        <v>41725</v>
      </c>
      <c r="C8169" s="75">
        <v>0</v>
      </c>
      <c r="D8169" s="59">
        <v>11.046287974633474</v>
      </c>
      <c r="E8169" s="59">
        <v>23.476605886546686</v>
      </c>
      <c r="F8169" s="59">
        <v>12.430317911913212</v>
      </c>
      <c r="G8169" s="45"/>
    </row>
    <row r="8170" spans="2:7" s="40" customFormat="1">
      <c r="B8170" s="58">
        <v>41725</v>
      </c>
      <c r="C8170" s="63" t="s">
        <v>31</v>
      </c>
      <c r="D8170" s="59">
        <v>7.2334965285022745</v>
      </c>
      <c r="E8170" s="59">
        <v>18.31712097290961</v>
      </c>
      <c r="F8170" s="59">
        <v>11.083624444407334</v>
      </c>
      <c r="G8170" s="45"/>
    </row>
    <row r="8171" spans="2:7" s="40" customFormat="1">
      <c r="B8171" s="58">
        <v>41725</v>
      </c>
      <c r="C8171" s="63" t="s">
        <v>32</v>
      </c>
      <c r="D8171" s="59">
        <v>13.323349957900188</v>
      </c>
      <c r="E8171" s="59">
        <v>24.751064927201963</v>
      </c>
      <c r="F8171" s="59">
        <v>11.427714969301775</v>
      </c>
      <c r="G8171" s="45"/>
    </row>
    <row r="8172" spans="2:7" s="40" customFormat="1">
      <c r="B8172" s="58">
        <v>41725</v>
      </c>
      <c r="C8172" s="63" t="s">
        <v>33</v>
      </c>
      <c r="D8172" s="59">
        <v>7.4020047974423262</v>
      </c>
      <c r="E8172" s="59">
        <v>19.591355705934888</v>
      </c>
      <c r="F8172" s="59">
        <v>12.18935090849256</v>
      </c>
      <c r="G8172" s="45"/>
    </row>
    <row r="8173" spans="2:7" s="40" customFormat="1">
      <c r="B8173" s="58">
        <v>41725</v>
      </c>
      <c r="C8173" s="63" t="s">
        <v>34</v>
      </c>
      <c r="D8173" s="59">
        <v>28.543133258678967</v>
      </c>
      <c r="E8173" s="59">
        <v>45.974925496725923</v>
      </c>
      <c r="F8173" s="59">
        <v>17.431792238046956</v>
      </c>
      <c r="G8173" s="45"/>
    </row>
    <row r="8174" spans="2:7" s="40" customFormat="1">
      <c r="B8174" s="58">
        <v>41725</v>
      </c>
      <c r="C8174" s="63" t="s">
        <v>35</v>
      </c>
      <c r="D8174" s="59">
        <v>9.9370165214511221</v>
      </c>
      <c r="E8174" s="59">
        <v>25.255559686580678</v>
      </c>
      <c r="F8174" s="59">
        <v>15.318543165129556</v>
      </c>
      <c r="G8174" s="45"/>
    </row>
    <row r="8175" spans="2:7" s="40" customFormat="1">
      <c r="B8175" s="58">
        <v>41725</v>
      </c>
      <c r="C8175" s="63" t="s">
        <v>36</v>
      </c>
      <c r="D8175" s="59">
        <v>9.3764188403629447</v>
      </c>
      <c r="E8175" s="59">
        <v>25.468422665025557</v>
      </c>
      <c r="F8175" s="59">
        <v>16.092003824662612</v>
      </c>
      <c r="G8175" s="45"/>
    </row>
    <row r="8176" spans="2:7" s="40" customFormat="1">
      <c r="B8176" s="58">
        <v>41725</v>
      </c>
      <c r="C8176" s="63" t="s">
        <v>37</v>
      </c>
      <c r="D8176" s="59">
        <v>7.9073009751624834</v>
      </c>
      <c r="E8176" s="59">
        <v>17.169270207907264</v>
      </c>
      <c r="F8176" s="59">
        <v>9.2619692327447805</v>
      </c>
      <c r="G8176" s="45"/>
    </row>
    <row r="8177" spans="2:7" s="40" customFormat="1">
      <c r="B8177" s="58">
        <v>41725</v>
      </c>
      <c r="C8177" s="63" t="s">
        <v>38</v>
      </c>
      <c r="D8177" s="59">
        <v>18.013293475369654</v>
      </c>
      <c r="E8177" s="59">
        <v>39.109372238641825</v>
      </c>
      <c r="F8177" s="59">
        <v>21.096078763272171</v>
      </c>
      <c r="G8177" s="45"/>
    </row>
    <row r="8178" spans="2:7" s="40" customFormat="1">
      <c r="B8178" s="58">
        <v>41725</v>
      </c>
      <c r="C8178" s="63" t="s">
        <v>39</v>
      </c>
      <c r="D8178" s="59">
        <v>8.5357300445986795</v>
      </c>
      <c r="E8178" s="59">
        <v>29.581315322359227</v>
      </c>
      <c r="F8178" s="59">
        <v>21.045585277760548</v>
      </c>
      <c r="G8178" s="45"/>
    </row>
    <row r="8179" spans="2:7" s="40" customFormat="1">
      <c r="B8179" s="58">
        <v>41725</v>
      </c>
      <c r="C8179" s="63" t="s">
        <v>40</v>
      </c>
      <c r="D8179" s="59">
        <v>6.0009253932318831</v>
      </c>
      <c r="E8179" s="59">
        <v>17.271090316450206</v>
      </c>
      <c r="F8179" s="59">
        <v>11.270164923218323</v>
      </c>
      <c r="G8179" s="45"/>
    </row>
    <row r="8180" spans="2:7" s="40" customFormat="1">
      <c r="B8180" s="58">
        <v>41725</v>
      </c>
      <c r="C8180" s="63" t="s">
        <v>41</v>
      </c>
      <c r="D8180" s="59">
        <v>8.4575431428826544</v>
      </c>
      <c r="E8180" s="59">
        <v>19.628756725769868</v>
      </c>
      <c r="F8180" s="59">
        <v>11.171213582887214</v>
      </c>
      <c r="G8180" s="45"/>
    </row>
    <row r="8181" spans="2:7" s="40" customFormat="1">
      <c r="B8181" s="58">
        <v>41725</v>
      </c>
      <c r="C8181" s="63" t="s">
        <v>42</v>
      </c>
      <c r="D8181" s="59">
        <v>6.4498431156520235</v>
      </c>
      <c r="E8181" s="59">
        <v>15.104574225303434</v>
      </c>
      <c r="F8181" s="59">
        <v>8.6547311096514115</v>
      </c>
      <c r="G8181" s="45"/>
    </row>
    <row r="8182" spans="2:7" s="40" customFormat="1">
      <c r="B8182" s="58">
        <v>41725</v>
      </c>
      <c r="C8182" s="63" t="s">
        <v>43</v>
      </c>
      <c r="D8182" s="59">
        <v>3.8811983265852175</v>
      </c>
      <c r="E8182" s="59">
        <v>13.987718697300068</v>
      </c>
      <c r="F8182" s="59">
        <v>10.106520370714851</v>
      </c>
      <c r="G8182" s="45"/>
    </row>
    <row r="8183" spans="2:7" s="40" customFormat="1">
      <c r="B8183" s="58">
        <v>41725</v>
      </c>
      <c r="C8183" s="63" t="s">
        <v>44</v>
      </c>
      <c r="D8183" s="59">
        <v>4.4870215784014071</v>
      </c>
      <c r="E8183" s="59">
        <v>11.563616369063443</v>
      </c>
      <c r="F8183" s="59">
        <v>7.0765947906620355</v>
      </c>
      <c r="G8183" s="45"/>
    </row>
    <row r="8184" spans="2:7" s="40" customFormat="1">
      <c r="B8184" s="58">
        <v>41725</v>
      </c>
      <c r="C8184" s="63" t="s">
        <v>45</v>
      </c>
      <c r="D8184" s="59">
        <v>4.0608333510572736</v>
      </c>
      <c r="E8184" s="59">
        <v>11.273408803118608</v>
      </c>
      <c r="F8184" s="59">
        <v>7.2125754520613343</v>
      </c>
      <c r="G8184" s="45"/>
    </row>
    <row r="8185" spans="2:7" s="40" customFormat="1">
      <c r="B8185" s="58">
        <v>41725</v>
      </c>
      <c r="C8185" s="63" t="s">
        <v>46</v>
      </c>
      <c r="D8185" s="59">
        <v>5.6202127044317614</v>
      </c>
      <c r="E8185" s="59">
        <v>14.72618540325565</v>
      </c>
      <c r="F8185" s="59">
        <v>9.1059726988238889</v>
      </c>
      <c r="G8185" s="45"/>
    </row>
    <row r="8186" spans="2:7" s="40" customFormat="1">
      <c r="B8186" s="58">
        <v>41725</v>
      </c>
      <c r="C8186" s="63" t="s">
        <v>47</v>
      </c>
      <c r="D8186" s="59">
        <v>4.3751007970813713</v>
      </c>
      <c r="E8186" s="59">
        <v>10.056066273894299</v>
      </c>
      <c r="F8186" s="59">
        <v>5.6809654768129274</v>
      </c>
      <c r="G8186" s="45"/>
    </row>
    <row r="8187" spans="2:7" s="40" customFormat="1">
      <c r="B8187" s="58">
        <v>41725</v>
      </c>
      <c r="C8187" s="63" t="s">
        <v>48</v>
      </c>
      <c r="D8187" s="59">
        <v>9.8609954994090891</v>
      </c>
      <c r="E8187" s="59">
        <v>16.302404801336756</v>
      </c>
      <c r="F8187" s="59">
        <v>6.441409301927667</v>
      </c>
      <c r="G8187" s="45"/>
    </row>
    <row r="8188" spans="2:7" s="40" customFormat="1">
      <c r="B8188" s="58">
        <v>41725</v>
      </c>
      <c r="C8188" s="63" t="s">
        <v>49</v>
      </c>
      <c r="D8188" s="59">
        <v>5.2951993336336587</v>
      </c>
      <c r="E8188" s="59">
        <v>11.542701523954456</v>
      </c>
      <c r="F8188" s="59">
        <v>6.2475021903207972</v>
      </c>
      <c r="G8188" s="45"/>
    </row>
    <row r="8189" spans="2:7" s="40" customFormat="1">
      <c r="B8189" s="58">
        <v>41725</v>
      </c>
      <c r="C8189" s="63" t="s">
        <v>50</v>
      </c>
      <c r="D8189" s="59">
        <v>9.9735668938251241</v>
      </c>
      <c r="E8189" s="59">
        <v>24.750936594085964</v>
      </c>
      <c r="F8189" s="59">
        <v>14.77736970026084</v>
      </c>
      <c r="G8189" s="45"/>
    </row>
    <row r="8190" spans="2:7" s="40" customFormat="1">
      <c r="B8190" s="58">
        <v>41725</v>
      </c>
      <c r="C8190" s="63" t="s">
        <v>51</v>
      </c>
      <c r="D8190" s="59">
        <v>9.2333013092228917</v>
      </c>
      <c r="E8190" s="59">
        <v>20.114126393388595</v>
      </c>
      <c r="F8190" s="59">
        <v>10.880825084165703</v>
      </c>
      <c r="G8190" s="45"/>
    </row>
    <row r="8191" spans="2:7" s="40" customFormat="1">
      <c r="B8191" s="58">
        <v>41725</v>
      </c>
      <c r="C8191" s="63" t="s">
        <v>52</v>
      </c>
      <c r="D8191" s="59">
        <v>10.635892496139331</v>
      </c>
      <c r="E8191" s="59">
        <v>23.48941191375868</v>
      </c>
      <c r="F8191" s="59">
        <v>12.853519417619349</v>
      </c>
      <c r="G8191" s="45"/>
    </row>
    <row r="8192" spans="2:7" s="40" customFormat="1">
      <c r="B8192" s="58">
        <v>41725</v>
      </c>
      <c r="C8192" s="63" t="s">
        <v>53</v>
      </c>
      <c r="D8192" s="59">
        <v>12.936099208476049</v>
      </c>
      <c r="E8192" s="59">
        <v>28.842851821712649</v>
      </c>
      <c r="F8192" s="59">
        <v>15.9067526132366</v>
      </c>
      <c r="G8192" s="45"/>
    </row>
    <row r="8193" spans="2:7" s="40" customFormat="1">
      <c r="B8193" s="58">
        <v>41725</v>
      </c>
      <c r="C8193" s="63" t="s">
        <v>54</v>
      </c>
      <c r="D8193" s="59">
        <v>36.452907208145405</v>
      </c>
      <c r="E8193" s="59">
        <v>54.457458290105123</v>
      </c>
      <c r="F8193" s="59">
        <v>18.004551081959718</v>
      </c>
      <c r="G8193" s="45"/>
    </row>
    <row r="8194" spans="2:7" s="40" customFormat="1">
      <c r="B8194" s="58">
        <v>41725</v>
      </c>
      <c r="C8194" s="63" t="s">
        <v>55</v>
      </c>
      <c r="D8194" s="59">
        <v>14.529834094864546</v>
      </c>
      <c r="E8194" s="59">
        <v>36.96895875031904</v>
      </c>
      <c r="F8194" s="59">
        <v>22.439124655454492</v>
      </c>
      <c r="G8194" s="45"/>
    </row>
    <row r="8195" spans="2:7" s="40" customFormat="1">
      <c r="B8195" s="58">
        <v>41725</v>
      </c>
      <c r="C8195" s="63" t="s">
        <v>56</v>
      </c>
      <c r="D8195" s="59">
        <v>34.479572730060788</v>
      </c>
      <c r="E8195" s="59">
        <v>59.947523727158014</v>
      </c>
      <c r="F8195" s="59">
        <v>25.467950997097226</v>
      </c>
      <c r="G8195" s="45"/>
    </row>
    <row r="8196" spans="2:7" s="40" customFormat="1">
      <c r="B8196" s="58">
        <v>41725</v>
      </c>
      <c r="C8196" s="63" t="s">
        <v>57</v>
      </c>
      <c r="D8196" s="59">
        <v>30.485784936473536</v>
      </c>
      <c r="E8196" s="59">
        <v>51.712167281997687</v>
      </c>
      <c r="F8196" s="59">
        <v>21.226382345524151</v>
      </c>
      <c r="G8196" s="45"/>
    </row>
    <row r="8197" spans="2:7" s="40" customFormat="1">
      <c r="B8197" s="58">
        <v>41725</v>
      </c>
      <c r="C8197" s="63" t="s">
        <v>58</v>
      </c>
      <c r="D8197" s="59">
        <v>29.611169559435261</v>
      </c>
      <c r="E8197" s="59">
        <v>52.361682885910319</v>
      </c>
      <c r="F8197" s="59">
        <v>22.750513326475058</v>
      </c>
      <c r="G8197" s="45"/>
    </row>
    <row r="8198" spans="2:7" s="40" customFormat="1">
      <c r="B8198" s="58">
        <v>41725</v>
      </c>
      <c r="C8198" s="63" t="s">
        <v>59</v>
      </c>
      <c r="D8198" s="59">
        <v>24.05743824295152</v>
      </c>
      <c r="E8198" s="59">
        <v>43.779251594074182</v>
      </c>
      <c r="F8198" s="59">
        <v>19.721813351122663</v>
      </c>
      <c r="G8198" s="45"/>
    </row>
    <row r="8199" spans="2:7" s="40" customFormat="1">
      <c r="B8199" s="58">
        <v>41725</v>
      </c>
      <c r="C8199" s="63" t="s">
        <v>60</v>
      </c>
      <c r="D8199" s="59">
        <v>54.276159925682961</v>
      </c>
      <c r="E8199" s="59">
        <v>82.620435522193162</v>
      </c>
      <c r="F8199" s="59">
        <v>28.344275596510201</v>
      </c>
      <c r="G8199" s="45"/>
    </row>
    <row r="8200" spans="2:7" s="40" customFormat="1">
      <c r="B8200" s="58">
        <v>41725</v>
      </c>
      <c r="C8200" s="63" t="s">
        <v>61</v>
      </c>
      <c r="D8200" s="59">
        <v>46.153024118294418</v>
      </c>
      <c r="E8200" s="59">
        <v>74.440710727337787</v>
      </c>
      <c r="F8200" s="59">
        <v>28.287686609043369</v>
      </c>
      <c r="G8200" s="45"/>
    </row>
    <row r="8201" spans="2:7" s="40" customFormat="1">
      <c r="B8201" s="58">
        <v>41725</v>
      </c>
      <c r="C8201" s="63" t="s">
        <v>62</v>
      </c>
      <c r="D8201" s="59">
        <v>53.661085330180768</v>
      </c>
      <c r="E8201" s="59">
        <v>85.139480735423732</v>
      </c>
      <c r="F8201" s="59">
        <v>31.478395405242964</v>
      </c>
      <c r="G8201" s="45"/>
    </row>
    <row r="8202" spans="2:7" s="40" customFormat="1">
      <c r="B8202" s="58">
        <v>41725</v>
      </c>
      <c r="C8202" s="63" t="s">
        <v>63</v>
      </c>
      <c r="D8202" s="59">
        <v>42.440435528421261</v>
      </c>
      <c r="E8202" s="59">
        <v>78.244864172955644</v>
      </c>
      <c r="F8202" s="59">
        <v>35.804428644534383</v>
      </c>
      <c r="G8202" s="45"/>
    </row>
    <row r="8203" spans="2:7" s="40" customFormat="1">
      <c r="B8203" s="58">
        <v>41725</v>
      </c>
      <c r="C8203" s="63" t="s">
        <v>64</v>
      </c>
      <c r="D8203" s="59">
        <v>45.504840127244208</v>
      </c>
      <c r="E8203" s="59">
        <v>74.457421763539784</v>
      </c>
      <c r="F8203" s="59">
        <v>28.952581636295577</v>
      </c>
      <c r="G8203" s="45"/>
    </row>
    <row r="8204" spans="2:7" s="40" customFormat="1">
      <c r="B8204" s="58">
        <v>41725</v>
      </c>
      <c r="C8204" s="63" t="s">
        <v>65</v>
      </c>
      <c r="D8204" s="59">
        <v>35.226255171403004</v>
      </c>
      <c r="E8204" s="59">
        <v>58.462987989516854</v>
      </c>
      <c r="F8204" s="59">
        <v>23.23673281811385</v>
      </c>
      <c r="G8204" s="45"/>
    </row>
    <row r="8205" spans="2:7" s="40" customFormat="1">
      <c r="B8205" s="58">
        <v>41725</v>
      </c>
      <c r="C8205" s="63" t="s">
        <v>66</v>
      </c>
      <c r="D8205" s="59">
        <v>29.62698887280925</v>
      </c>
      <c r="E8205" s="59">
        <v>53.32224878312978</v>
      </c>
      <c r="F8205" s="59">
        <v>23.69525991032053</v>
      </c>
      <c r="G8205" s="45"/>
    </row>
    <row r="8206" spans="2:7" s="40" customFormat="1">
      <c r="B8206" s="58">
        <v>41725</v>
      </c>
      <c r="C8206" s="63" t="s">
        <v>67</v>
      </c>
      <c r="D8206" s="59">
        <v>23.645938159291383</v>
      </c>
      <c r="E8206" s="59">
        <v>38.120203919688393</v>
      </c>
      <c r="F8206" s="59">
        <v>14.47426576039701</v>
      </c>
      <c r="G8206" s="45"/>
    </row>
    <row r="8207" spans="2:7" s="40" customFormat="1">
      <c r="B8207" s="58">
        <v>41725</v>
      </c>
      <c r="C8207" s="63" t="s">
        <v>68</v>
      </c>
      <c r="D8207" s="59">
        <v>16.104688946995026</v>
      </c>
      <c r="E8207" s="59">
        <v>29.535505459251258</v>
      </c>
      <c r="F8207" s="59">
        <v>13.430816512256232</v>
      </c>
      <c r="G8207" s="45"/>
    </row>
    <row r="8208" spans="2:7" s="40" customFormat="1">
      <c r="B8208" s="58">
        <v>41725</v>
      </c>
      <c r="C8208" s="63" t="s">
        <v>69</v>
      </c>
      <c r="D8208" s="59">
        <v>19.864705567926197</v>
      </c>
      <c r="E8208" s="59">
        <v>32.487624898943587</v>
      </c>
      <c r="F8208" s="59">
        <v>12.622919331017389</v>
      </c>
      <c r="G8208" s="45"/>
    </row>
    <row r="8209" spans="2:7" s="40" customFormat="1">
      <c r="B8209" s="58">
        <v>41725</v>
      </c>
      <c r="C8209" s="63" t="s">
        <v>70</v>
      </c>
      <c r="D8209" s="59">
        <v>17.496992556047459</v>
      </c>
      <c r="E8209" s="59">
        <v>33.818823004980828</v>
      </c>
      <c r="F8209" s="59">
        <v>16.321830448933369</v>
      </c>
      <c r="G8209" s="45"/>
    </row>
    <row r="8210" spans="2:7" s="40" customFormat="1">
      <c r="B8210" s="58">
        <v>41725</v>
      </c>
      <c r="C8210" s="63" t="s">
        <v>71</v>
      </c>
      <c r="D8210" s="59">
        <v>20.190955931026298</v>
      </c>
      <c r="E8210" s="59">
        <v>37.878019980702526</v>
      </c>
      <c r="F8210" s="59">
        <v>17.687064049676227</v>
      </c>
      <c r="G8210" s="45"/>
    </row>
    <row r="8211" spans="2:7" s="40" customFormat="1">
      <c r="B8211" s="58">
        <v>41725</v>
      </c>
      <c r="C8211" s="63" t="s">
        <v>72</v>
      </c>
      <c r="D8211" s="59">
        <v>17.621131633545495</v>
      </c>
      <c r="E8211" s="59">
        <v>32.065186571909827</v>
      </c>
      <c r="F8211" s="59">
        <v>14.444054938364332</v>
      </c>
      <c r="G8211" s="45"/>
    </row>
    <row r="8212" spans="2:7" s="40" customFormat="1">
      <c r="B8212" s="58">
        <v>41725</v>
      </c>
      <c r="C8212" s="63" t="s">
        <v>73</v>
      </c>
      <c r="D8212" s="59">
        <v>12.559508811219915</v>
      </c>
      <c r="E8212" s="59">
        <v>25.592409352026493</v>
      </c>
      <c r="F8212" s="59">
        <v>13.032900540806578</v>
      </c>
      <c r="G8212" s="45"/>
    </row>
    <row r="8213" spans="2:7" s="40" customFormat="1">
      <c r="B8213" s="58">
        <v>41725</v>
      </c>
      <c r="C8213" s="63" t="s">
        <v>74</v>
      </c>
      <c r="D8213" s="59">
        <v>14.681104757452577</v>
      </c>
      <c r="E8213" s="59">
        <v>30.83687777411852</v>
      </c>
      <c r="F8213" s="59">
        <v>16.155773016665943</v>
      </c>
      <c r="G8213" s="45"/>
    </row>
    <row r="8214" spans="2:7" s="40" customFormat="1">
      <c r="B8214" s="58">
        <v>41725</v>
      </c>
      <c r="C8214" s="63" t="s">
        <v>75</v>
      </c>
      <c r="D8214" s="59">
        <v>21.415971932790672</v>
      </c>
      <c r="E8214" s="59">
        <v>38.07185257505342</v>
      </c>
      <c r="F8214" s="59">
        <v>16.655880642262748</v>
      </c>
      <c r="G8214" s="45"/>
    </row>
    <row r="8215" spans="2:7" s="40" customFormat="1">
      <c r="B8215" s="58">
        <v>41725</v>
      </c>
      <c r="C8215" s="63" t="s">
        <v>76</v>
      </c>
      <c r="D8215" s="59">
        <v>23.010269464507168</v>
      </c>
      <c r="E8215" s="59">
        <v>38.956129079169926</v>
      </c>
      <c r="F8215" s="59">
        <v>15.945859614662758</v>
      </c>
      <c r="G8215" s="45"/>
    </row>
    <row r="8216" spans="2:7" s="40" customFormat="1">
      <c r="B8216" s="58">
        <v>41725</v>
      </c>
      <c r="C8216" s="63" t="s">
        <v>77</v>
      </c>
      <c r="D8216" s="59">
        <v>19.587170308846101</v>
      </c>
      <c r="E8216" s="59">
        <v>36.128120069670523</v>
      </c>
      <c r="F8216" s="59">
        <v>16.540949760824422</v>
      </c>
      <c r="G8216" s="45"/>
    </row>
    <row r="8217" spans="2:7" s="40" customFormat="1">
      <c r="B8217" s="58">
        <v>41725</v>
      </c>
      <c r="C8217" s="63" t="s">
        <v>78</v>
      </c>
      <c r="D8217" s="59">
        <v>17.151734561877344</v>
      </c>
      <c r="E8217" s="59">
        <v>34.160984289100639</v>
      </c>
      <c r="F8217" s="59">
        <v>17.009249727223295</v>
      </c>
      <c r="G8217" s="45"/>
    </row>
    <row r="8218" spans="2:7" s="40" customFormat="1">
      <c r="B8218" s="58">
        <v>41725</v>
      </c>
      <c r="C8218" s="63" t="s">
        <v>79</v>
      </c>
      <c r="D8218" s="59">
        <v>29.567110728753207</v>
      </c>
      <c r="E8218" s="59">
        <v>49.515084948967939</v>
      </c>
      <c r="F8218" s="59">
        <v>19.947974220214732</v>
      </c>
      <c r="G8218" s="45"/>
    </row>
    <row r="8219" spans="2:7" s="40" customFormat="1">
      <c r="B8219" s="58">
        <v>41725</v>
      </c>
      <c r="C8219" s="63" t="s">
        <v>80</v>
      </c>
      <c r="D8219" s="59">
        <v>22.024220395002853</v>
      </c>
      <c r="E8219" s="59">
        <v>39.899322094217389</v>
      </c>
      <c r="F8219" s="59">
        <v>17.875101699214536</v>
      </c>
      <c r="G8219" s="45"/>
    </row>
    <row r="8220" spans="2:7" s="40" customFormat="1">
      <c r="B8220" s="58">
        <v>41725</v>
      </c>
      <c r="C8220" s="63" t="s">
        <v>81</v>
      </c>
      <c r="D8220" s="59">
        <v>19.061086459205931</v>
      </c>
      <c r="E8220" s="59">
        <v>36.903313764879087</v>
      </c>
      <c r="F8220" s="59">
        <v>17.842227305673156</v>
      </c>
      <c r="G8220" s="45"/>
    </row>
    <row r="8221" spans="2:7" s="40" customFormat="1">
      <c r="B8221" s="58">
        <v>41725</v>
      </c>
      <c r="C8221" s="63" t="s">
        <v>82</v>
      </c>
      <c r="D8221" s="59">
        <v>17.871518402069562</v>
      </c>
      <c r="E8221" s="59">
        <v>32.542818893141558</v>
      </c>
      <c r="F8221" s="59">
        <v>14.671300491071996</v>
      </c>
      <c r="G8221" s="45"/>
    </row>
    <row r="8222" spans="2:7" s="40" customFormat="1">
      <c r="B8222" s="58">
        <v>41725</v>
      </c>
      <c r="C8222" s="63" t="s">
        <v>83</v>
      </c>
      <c r="D8222" s="59">
        <v>17.063589743685309</v>
      </c>
      <c r="E8222" s="59">
        <v>32.353507343688662</v>
      </c>
      <c r="F8222" s="59">
        <v>15.289917600003353</v>
      </c>
      <c r="G8222" s="45"/>
    </row>
    <row r="8223" spans="2:7" s="40" customFormat="1">
      <c r="B8223" s="58">
        <v>41725</v>
      </c>
      <c r="C8223" s="63" t="s">
        <v>84</v>
      </c>
      <c r="D8223" s="59">
        <v>13.336801187692148</v>
      </c>
      <c r="E8223" s="59">
        <v>20.823962113152195</v>
      </c>
      <c r="F8223" s="59">
        <v>7.4871609254600475</v>
      </c>
      <c r="G8223" s="45"/>
    </row>
    <row r="8224" spans="2:7" s="40" customFormat="1">
      <c r="B8224" s="58">
        <v>41725</v>
      </c>
      <c r="C8224" s="63" t="s">
        <v>85</v>
      </c>
      <c r="D8224" s="59">
        <v>18.939074067821892</v>
      </c>
      <c r="E8224" s="59">
        <v>37.074728099153987</v>
      </c>
      <c r="F8224" s="59">
        <v>18.135654031332095</v>
      </c>
      <c r="G8224" s="45"/>
    </row>
    <row r="8225" spans="2:7" s="40" customFormat="1">
      <c r="B8225" s="58">
        <v>41725</v>
      </c>
      <c r="C8225" s="63" t="s">
        <v>86</v>
      </c>
      <c r="D8225" s="59">
        <v>18.613867124385784</v>
      </c>
      <c r="E8225" s="59">
        <v>40.08419777328929</v>
      </c>
      <c r="F8225" s="59">
        <v>21.470330648903506</v>
      </c>
      <c r="G8225" s="45"/>
    </row>
    <row r="8226" spans="2:7" s="40" customFormat="1">
      <c r="B8226" s="58">
        <v>41725</v>
      </c>
      <c r="C8226" s="63" t="s">
        <v>87</v>
      </c>
      <c r="D8226" s="59">
        <v>10.74415942736734</v>
      </c>
      <c r="E8226" s="59">
        <v>29.404008149422335</v>
      </c>
      <c r="F8226" s="59">
        <v>18.659848722054996</v>
      </c>
      <c r="G8226" s="45"/>
    </row>
    <row r="8227" spans="2:7" s="40" customFormat="1">
      <c r="B8227" s="58">
        <v>41725</v>
      </c>
      <c r="C8227" s="63" t="s">
        <v>88</v>
      </c>
      <c r="D8227" s="59">
        <v>27.966792273662694</v>
      </c>
      <c r="E8227" s="59">
        <v>49.66033801413186</v>
      </c>
      <c r="F8227" s="59">
        <v>21.693545740469165</v>
      </c>
      <c r="G8227" s="45"/>
    </row>
    <row r="8228" spans="2:7" s="40" customFormat="1">
      <c r="B8228" s="58">
        <v>41725</v>
      </c>
      <c r="C8228" s="63" t="s">
        <v>89</v>
      </c>
      <c r="D8228" s="59">
        <v>20.299053023494306</v>
      </c>
      <c r="E8228" s="59">
        <v>38.196903871833349</v>
      </c>
      <c r="F8228" s="59">
        <v>17.897850848339043</v>
      </c>
      <c r="G8228" s="45"/>
    </row>
    <row r="8229" spans="2:7" s="40" customFormat="1">
      <c r="B8229" s="58">
        <v>41725</v>
      </c>
      <c r="C8229" s="63" t="s">
        <v>90</v>
      </c>
      <c r="D8229" s="59">
        <v>31.178962106615685</v>
      </c>
      <c r="E8229" s="59">
        <v>57.738594274887276</v>
      </c>
      <c r="F8229" s="59">
        <v>26.559632168271591</v>
      </c>
      <c r="G8229" s="45"/>
    </row>
    <row r="8230" spans="2:7" s="40" customFormat="1">
      <c r="B8230" s="58">
        <v>41725</v>
      </c>
      <c r="C8230" s="63" t="s">
        <v>91</v>
      </c>
      <c r="D8230" s="59">
        <v>18.918822476705877</v>
      </c>
      <c r="E8230" s="59">
        <v>39.429210330052655</v>
      </c>
      <c r="F8230" s="59">
        <v>20.510387853346778</v>
      </c>
      <c r="G8230" s="45"/>
    </row>
    <row r="8231" spans="2:7" s="40" customFormat="1">
      <c r="B8231" s="58">
        <v>41725</v>
      </c>
      <c r="C8231" s="63" t="s">
        <v>92</v>
      </c>
      <c r="D8231" s="59">
        <v>18.728313277421815</v>
      </c>
      <c r="E8231" s="59">
        <v>36.723206305177186</v>
      </c>
      <c r="F8231" s="59">
        <v>17.994893027755371</v>
      </c>
      <c r="G8231" s="45"/>
    </row>
    <row r="8232" spans="2:7" s="40" customFormat="1">
      <c r="B8232" s="58">
        <v>41725</v>
      </c>
      <c r="C8232" s="63" t="s">
        <v>93</v>
      </c>
      <c r="D8232" s="59">
        <v>25.521751569999925</v>
      </c>
      <c r="E8232" s="59">
        <v>52.854537151995046</v>
      </c>
      <c r="F8232" s="59">
        <v>27.332785581995122</v>
      </c>
      <c r="G8232" s="45"/>
    </row>
    <row r="8233" spans="2:7" s="40" customFormat="1">
      <c r="B8233" s="58">
        <v>41725</v>
      </c>
      <c r="C8233" s="63" t="s">
        <v>94</v>
      </c>
      <c r="D8233" s="59">
        <v>16.337381721935071</v>
      </c>
      <c r="E8233" s="59">
        <v>31.970795081997881</v>
      </c>
      <c r="F8233" s="59">
        <v>15.633413360062811</v>
      </c>
      <c r="G8233" s="45"/>
    </row>
    <row r="8234" spans="2:7" s="40" customFormat="1">
      <c r="B8234" s="58">
        <v>41725</v>
      </c>
      <c r="C8234" s="63" t="s">
        <v>95</v>
      </c>
      <c r="D8234" s="59">
        <v>16.427527806849099</v>
      </c>
      <c r="E8234" s="59">
        <v>34.522153962630441</v>
      </c>
      <c r="F8234" s="59">
        <v>18.094626155781341</v>
      </c>
      <c r="G8234" s="45"/>
    </row>
    <row r="8235" spans="2:7" s="40" customFormat="1">
      <c r="B8235" s="58">
        <v>41725</v>
      </c>
      <c r="C8235" s="63" t="s">
        <v>96</v>
      </c>
      <c r="D8235" s="59">
        <v>20.077231235646227</v>
      </c>
      <c r="E8235" s="59">
        <v>43.673955076967253</v>
      </c>
      <c r="F8235" s="59">
        <v>23.596723841321026</v>
      </c>
      <c r="G8235" s="45"/>
    </row>
    <row r="8236" spans="2:7" s="40" customFormat="1">
      <c r="B8236" s="58">
        <v>41725</v>
      </c>
      <c r="C8236" s="63" t="s">
        <v>97</v>
      </c>
      <c r="D8236" s="59">
        <v>20.796282591750451</v>
      </c>
      <c r="E8236" s="59">
        <v>41.314525775829587</v>
      </c>
      <c r="F8236" s="59">
        <v>20.518243184079136</v>
      </c>
      <c r="G8236" s="45"/>
    </row>
    <row r="8237" spans="2:7" s="40" customFormat="1">
      <c r="B8237" s="58">
        <v>41725</v>
      </c>
      <c r="C8237" s="63" t="s">
        <v>98</v>
      </c>
      <c r="D8237" s="59">
        <v>26.1193797445721</v>
      </c>
      <c r="E8237" s="59">
        <v>57.190653584895593</v>
      </c>
      <c r="F8237" s="59">
        <v>31.071273840323492</v>
      </c>
      <c r="G8237" s="45"/>
    </row>
    <row r="8238" spans="2:7" s="40" customFormat="1">
      <c r="B8238" s="58">
        <v>41725</v>
      </c>
      <c r="C8238" s="63" t="s">
        <v>99</v>
      </c>
      <c r="D8238" s="59">
        <v>61.650118360459118</v>
      </c>
      <c r="E8238" s="59">
        <v>111.206801251917</v>
      </c>
      <c r="F8238" s="59">
        <v>49.556682891457882</v>
      </c>
      <c r="G8238" s="45"/>
    </row>
    <row r="8239" spans="2:7" s="40" customFormat="1">
      <c r="B8239" s="58">
        <v>41725</v>
      </c>
      <c r="C8239" s="63" t="s">
        <v>100</v>
      </c>
      <c r="D8239" s="59">
        <v>85.166405024858406</v>
      </c>
      <c r="E8239" s="59">
        <v>145.4450905699176</v>
      </c>
      <c r="F8239" s="59">
        <v>60.27868554505919</v>
      </c>
      <c r="G8239" s="45"/>
    </row>
    <row r="8240" spans="2:7" s="40" customFormat="1">
      <c r="B8240" s="58">
        <v>41725</v>
      </c>
      <c r="C8240" s="63" t="s">
        <v>101</v>
      </c>
      <c r="D8240" s="59">
        <v>104.88787534163252</v>
      </c>
      <c r="E8240" s="59">
        <v>172.86017456075206</v>
      </c>
      <c r="F8240" s="59">
        <v>67.972299219119535</v>
      </c>
      <c r="G8240" s="45"/>
    </row>
    <row r="8241" spans="2:7" s="40" customFormat="1">
      <c r="B8241" s="58">
        <v>41725</v>
      </c>
      <c r="C8241" s="63" t="s">
        <v>102</v>
      </c>
      <c r="D8241" s="59">
        <v>120.38756156707731</v>
      </c>
      <c r="E8241" s="59">
        <v>178.57065826645882</v>
      </c>
      <c r="F8241" s="59">
        <v>58.183096699381508</v>
      </c>
      <c r="G8241" s="45"/>
    </row>
    <row r="8242" spans="2:7" s="40" customFormat="1">
      <c r="B8242" s="58">
        <v>41725</v>
      </c>
      <c r="C8242" s="63" t="s">
        <v>103</v>
      </c>
      <c r="D8242" s="59">
        <v>80.106448364316819</v>
      </c>
      <c r="E8242" s="59">
        <v>138.85443091811132</v>
      </c>
      <c r="F8242" s="59">
        <v>58.7479825537945</v>
      </c>
      <c r="G8242" s="45"/>
    </row>
    <row r="8243" spans="2:7" s="40" customFormat="1">
      <c r="B8243" s="58">
        <v>41725</v>
      </c>
      <c r="C8243" s="63" t="s">
        <v>104</v>
      </c>
      <c r="D8243" s="59">
        <v>65.946191632372432</v>
      </c>
      <c r="E8243" s="59">
        <v>130.46597384604607</v>
      </c>
      <c r="F8243" s="59">
        <v>64.519782213673636</v>
      </c>
      <c r="G8243" s="45"/>
    </row>
    <row r="8244" spans="2:7" s="40" customFormat="1">
      <c r="B8244" s="58">
        <v>41725</v>
      </c>
      <c r="C8244" s="63" t="s">
        <v>105</v>
      </c>
      <c r="D8244" s="59">
        <v>79.986015473400769</v>
      </c>
      <c r="E8244" s="59">
        <v>136.95909450112242</v>
      </c>
      <c r="F8244" s="59">
        <v>56.973079027721653</v>
      </c>
      <c r="G8244" s="45"/>
    </row>
    <row r="8245" spans="2:7" s="40" customFormat="1">
      <c r="B8245" s="58">
        <v>41725</v>
      </c>
      <c r="C8245" s="63" t="s">
        <v>106</v>
      </c>
      <c r="D8245" s="59">
        <v>51.31468549756589</v>
      </c>
      <c r="E8245" s="59">
        <v>97.798375040664595</v>
      </c>
      <c r="F8245" s="59">
        <v>46.483689543098706</v>
      </c>
      <c r="G8245" s="45"/>
    </row>
    <row r="8246" spans="2:7" s="40" customFormat="1">
      <c r="B8246" s="58">
        <v>41725</v>
      </c>
      <c r="C8246" s="63" t="s">
        <v>107</v>
      </c>
      <c r="D8246" s="59">
        <v>38.680499707259976</v>
      </c>
      <c r="E8246" s="59">
        <v>76.192862187915836</v>
      </c>
      <c r="F8246" s="59">
        <v>37.51236248065586</v>
      </c>
      <c r="G8246" s="45"/>
    </row>
    <row r="8247" spans="2:7" s="40" customFormat="1">
      <c r="B8247" s="58">
        <v>41725</v>
      </c>
      <c r="C8247" s="63" t="s">
        <v>108</v>
      </c>
      <c r="D8247" s="59">
        <v>58.650837824366157</v>
      </c>
      <c r="E8247" s="59">
        <v>105.52452215376022</v>
      </c>
      <c r="F8247" s="59">
        <v>46.873684329394059</v>
      </c>
      <c r="G8247" s="45"/>
    </row>
    <row r="8248" spans="2:7" s="40" customFormat="1">
      <c r="B8248" s="58">
        <v>41725</v>
      </c>
      <c r="C8248" s="63" t="s">
        <v>109</v>
      </c>
      <c r="D8248" s="59">
        <v>52.946267627680385</v>
      </c>
      <c r="E8248" s="59">
        <v>94.448463102626505</v>
      </c>
      <c r="F8248" s="59">
        <v>41.50219547494612</v>
      </c>
      <c r="G8248" s="45"/>
    </row>
    <row r="8249" spans="2:7" s="40" customFormat="1">
      <c r="B8249" s="58">
        <v>41725</v>
      </c>
      <c r="C8249" s="63" t="s">
        <v>110</v>
      </c>
      <c r="D8249" s="59">
        <v>46.477705310698376</v>
      </c>
      <c r="E8249" s="59">
        <v>82.331106403793356</v>
      </c>
      <c r="F8249" s="59">
        <v>35.85340109309498</v>
      </c>
      <c r="G8249" s="45"/>
    </row>
    <row r="8250" spans="2:7" s="40" customFormat="1">
      <c r="B8250" s="58">
        <v>41725</v>
      </c>
      <c r="C8250" s="63" t="s">
        <v>111</v>
      </c>
      <c r="D8250" s="59">
        <v>31.169195881509641</v>
      </c>
      <c r="E8250" s="59">
        <v>67.997306141229473</v>
      </c>
      <c r="F8250" s="59">
        <v>36.828110259719836</v>
      </c>
      <c r="G8250" s="45"/>
    </row>
    <row r="8251" spans="2:7" s="40" customFormat="1">
      <c r="B8251" s="58">
        <v>41725</v>
      </c>
      <c r="C8251" s="63" t="s">
        <v>112</v>
      </c>
      <c r="D8251" s="59">
        <v>60.80076685604481</v>
      </c>
      <c r="E8251" s="59">
        <v>101.17031897258269</v>
      </c>
      <c r="F8251" s="59">
        <v>40.369552116537882</v>
      </c>
      <c r="G8251" s="45"/>
    </row>
    <row r="8252" spans="2:7" s="40" customFormat="1">
      <c r="B8252" s="58">
        <v>41725</v>
      </c>
      <c r="C8252" s="63" t="s">
        <v>113</v>
      </c>
      <c r="D8252" s="59">
        <v>48.53597016023901</v>
      </c>
      <c r="E8252" s="59">
        <v>89.981138467509027</v>
      </c>
      <c r="F8252" s="59">
        <v>41.445168307270016</v>
      </c>
      <c r="G8252" s="45"/>
    </row>
    <row r="8253" spans="2:7" s="40" customFormat="1">
      <c r="B8253" s="58">
        <v>41725</v>
      </c>
      <c r="C8253" s="63" t="s">
        <v>114</v>
      </c>
      <c r="D8253" s="59">
        <v>68.98059953594732</v>
      </c>
      <c r="E8253" s="59">
        <v>108.5620198763385</v>
      </c>
      <c r="F8253" s="59">
        <v>39.581420340391176</v>
      </c>
      <c r="G8253" s="45"/>
    </row>
    <row r="8254" spans="2:7" s="40" customFormat="1">
      <c r="B8254" s="58">
        <v>41725</v>
      </c>
      <c r="C8254" s="63" t="s">
        <v>115</v>
      </c>
      <c r="D8254" s="59">
        <v>40.214188788252429</v>
      </c>
      <c r="E8254" s="59">
        <v>78.513547710980532</v>
      </c>
      <c r="F8254" s="59">
        <v>38.299358922728103</v>
      </c>
      <c r="G8254" s="45"/>
    </row>
    <row r="8255" spans="2:7" s="40" customFormat="1">
      <c r="B8255" s="58">
        <v>41725</v>
      </c>
      <c r="C8255" s="63" t="s">
        <v>116</v>
      </c>
      <c r="D8255" s="59">
        <v>70.657025317321839</v>
      </c>
      <c r="E8255" s="59">
        <v>106.66466469067957</v>
      </c>
      <c r="F8255" s="59">
        <v>36.007639373357733</v>
      </c>
      <c r="G8255" s="45"/>
    </row>
    <row r="8256" spans="2:7" s="40" customFormat="1">
      <c r="B8256" s="58">
        <v>41725</v>
      </c>
      <c r="C8256" s="63" t="s">
        <v>117</v>
      </c>
      <c r="D8256" s="59">
        <v>64.345196513555877</v>
      </c>
      <c r="E8256" s="59">
        <v>99.39198923922369</v>
      </c>
      <c r="F8256" s="59">
        <v>35.046792725667814</v>
      </c>
      <c r="G8256" s="45"/>
    </row>
    <row r="8257" spans="2:7" s="40" customFormat="1">
      <c r="B8257" s="58">
        <v>41725</v>
      </c>
      <c r="C8257" s="63" t="s">
        <v>118</v>
      </c>
      <c r="D8257" s="59">
        <v>65.952858099854367</v>
      </c>
      <c r="E8257" s="59">
        <v>98.946725575303958</v>
      </c>
      <c r="F8257" s="59">
        <v>32.993867475449591</v>
      </c>
      <c r="G8257" s="45"/>
    </row>
    <row r="8258" spans="2:7" s="40" customFormat="1">
      <c r="B8258" s="58">
        <v>41725</v>
      </c>
      <c r="C8258" s="63" t="s">
        <v>119</v>
      </c>
      <c r="D8258" s="59">
        <v>57.955610630781905</v>
      </c>
      <c r="E8258" s="59">
        <v>88.617715745508804</v>
      </c>
      <c r="F8258" s="59">
        <v>30.662105114726899</v>
      </c>
      <c r="G8258" s="45"/>
    </row>
    <row r="8259" spans="2:7" s="40" customFormat="1">
      <c r="B8259" s="58">
        <v>41725</v>
      </c>
      <c r="C8259" s="63" t="s">
        <v>120</v>
      </c>
      <c r="D8259" s="59">
        <v>51.530827424421908</v>
      </c>
      <c r="E8259" s="59">
        <v>80.336627605904511</v>
      </c>
      <c r="F8259" s="59">
        <v>28.805800181482603</v>
      </c>
      <c r="G8259" s="45"/>
    </row>
    <row r="8260" spans="2:7" s="40" customFormat="1">
      <c r="B8260" s="58">
        <v>41725</v>
      </c>
      <c r="C8260" s="63" t="s">
        <v>121</v>
      </c>
      <c r="D8260" s="59">
        <v>38.241625552331804</v>
      </c>
      <c r="E8260" s="59">
        <v>66.391016588125396</v>
      </c>
      <c r="F8260" s="59">
        <v>28.149391035793592</v>
      </c>
      <c r="G8260" s="45"/>
    </row>
    <row r="8261" spans="2:7" s="40" customFormat="1">
      <c r="B8261" s="58">
        <v>41725</v>
      </c>
      <c r="C8261" s="63" t="s">
        <v>122</v>
      </c>
      <c r="D8261" s="59">
        <v>58.453300287884041</v>
      </c>
      <c r="E8261" s="59">
        <v>95.934089999665659</v>
      </c>
      <c r="F8261" s="59">
        <v>37.480789711781618</v>
      </c>
      <c r="G8261" s="45"/>
    </row>
    <row r="8262" spans="2:7" s="40" customFormat="1">
      <c r="B8262" s="58">
        <v>41725</v>
      </c>
      <c r="C8262" s="63" t="s">
        <v>123</v>
      </c>
      <c r="D8262" s="59">
        <v>19.604648459186048</v>
      </c>
      <c r="E8262" s="59">
        <v>48.03539833360179</v>
      </c>
      <c r="F8262" s="59">
        <v>28.430749874415742</v>
      </c>
      <c r="G8262" s="45"/>
    </row>
    <row r="8263" spans="2:7" s="40" customFormat="1">
      <c r="B8263" s="58">
        <v>41725</v>
      </c>
      <c r="C8263" s="63" t="s">
        <v>124</v>
      </c>
      <c r="D8263" s="59">
        <v>22.559826398454959</v>
      </c>
      <c r="E8263" s="59">
        <v>50.622569249895328</v>
      </c>
      <c r="F8263" s="59">
        <v>28.062742851440369</v>
      </c>
      <c r="G8263" s="45"/>
    </row>
    <row r="8264" spans="2:7" s="40" customFormat="1">
      <c r="B8264" s="58">
        <v>41725</v>
      </c>
      <c r="C8264" s="63" t="s">
        <v>125</v>
      </c>
      <c r="D8264" s="59">
        <v>28.391327778304756</v>
      </c>
      <c r="E8264" s="59">
        <v>58.740201545321725</v>
      </c>
      <c r="F8264" s="59">
        <v>30.348873767016968</v>
      </c>
      <c r="G8264" s="45"/>
    </row>
    <row r="8265" spans="2:7" s="40" customFormat="1">
      <c r="B8265" s="58">
        <v>41726</v>
      </c>
      <c r="C8265" s="75">
        <v>0</v>
      </c>
      <c r="D8265" s="59">
        <v>43.436090382153388</v>
      </c>
      <c r="E8265" s="59">
        <v>69.164463860024824</v>
      </c>
      <c r="F8265" s="59">
        <v>25.728373477871436</v>
      </c>
      <c r="G8265" s="45"/>
    </row>
    <row r="8266" spans="2:7" s="40" customFormat="1">
      <c r="B8266" s="58">
        <v>41726</v>
      </c>
      <c r="C8266" s="63" t="s">
        <v>31</v>
      </c>
      <c r="D8266" s="59">
        <v>19.785938322858101</v>
      </c>
      <c r="E8266" s="59">
        <v>46.293643953458783</v>
      </c>
      <c r="F8266" s="59">
        <v>26.507705630600682</v>
      </c>
      <c r="G8266" s="45"/>
    </row>
    <row r="8267" spans="2:7" s="40" customFormat="1">
      <c r="B8267" s="58">
        <v>41726</v>
      </c>
      <c r="C8267" s="63" t="s">
        <v>32</v>
      </c>
      <c r="D8267" s="59">
        <v>21.999783088498781</v>
      </c>
      <c r="E8267" s="59">
        <v>46.932951780901419</v>
      </c>
      <c r="F8267" s="59">
        <v>24.933168692402639</v>
      </c>
      <c r="G8267" s="45"/>
    </row>
    <row r="8268" spans="2:7" s="40" customFormat="1">
      <c r="B8268" s="58">
        <v>41726</v>
      </c>
      <c r="C8268" s="63" t="s">
        <v>33</v>
      </c>
      <c r="D8268" s="59">
        <v>7.9663679693464555</v>
      </c>
      <c r="E8268" s="59">
        <v>27.934306069199177</v>
      </c>
      <c r="F8268" s="59">
        <v>19.967938099852724</v>
      </c>
      <c r="G8268" s="45"/>
    </row>
    <row r="8269" spans="2:7" s="40" customFormat="1">
      <c r="B8269" s="58">
        <v>41726</v>
      </c>
      <c r="C8269" s="63" t="s">
        <v>34</v>
      </c>
      <c r="D8269" s="59">
        <v>46.787868912326417</v>
      </c>
      <c r="E8269" s="59">
        <v>71.298621581399615</v>
      </c>
      <c r="F8269" s="59">
        <v>24.510752669073199</v>
      </c>
      <c r="G8269" s="45"/>
    </row>
    <row r="8270" spans="2:7" s="40" customFormat="1">
      <c r="B8270" s="58">
        <v>41726</v>
      </c>
      <c r="C8270" s="63" t="s">
        <v>35</v>
      </c>
      <c r="D8270" s="59">
        <v>14.674865735004522</v>
      </c>
      <c r="E8270" s="59">
        <v>34.239412282154603</v>
      </c>
      <c r="F8270" s="59">
        <v>19.56454654715008</v>
      </c>
      <c r="G8270" s="45"/>
    </row>
    <row r="8271" spans="2:7" s="40" customFormat="1">
      <c r="B8271" s="58">
        <v>41726</v>
      </c>
      <c r="C8271" s="63" t="s">
        <v>36</v>
      </c>
      <c r="D8271" s="59">
        <v>16.956203300183223</v>
      </c>
      <c r="E8271" s="59">
        <v>36.905132124075102</v>
      </c>
      <c r="F8271" s="59">
        <v>19.94892882389188</v>
      </c>
      <c r="G8271" s="45"/>
    </row>
    <row r="8272" spans="2:7" s="40" customFormat="1">
      <c r="B8272" s="58">
        <v>41726</v>
      </c>
      <c r="C8272" s="63" t="s">
        <v>37</v>
      </c>
      <c r="D8272" s="59">
        <v>11.652699504411588</v>
      </c>
      <c r="E8272" s="59">
        <v>27.142066973960631</v>
      </c>
      <c r="F8272" s="59">
        <v>15.489367469549043</v>
      </c>
      <c r="G8272" s="45"/>
    </row>
    <row r="8273" spans="2:7" s="40" customFormat="1">
      <c r="B8273" s="58">
        <v>41726</v>
      </c>
      <c r="C8273" s="63" t="s">
        <v>38</v>
      </c>
      <c r="D8273" s="59">
        <v>21.777598106994709</v>
      </c>
      <c r="E8273" s="59">
        <v>41.565117297640462</v>
      </c>
      <c r="F8273" s="59">
        <v>19.787519190645753</v>
      </c>
      <c r="G8273" s="45"/>
    </row>
    <row r="8274" spans="2:7" s="40" customFormat="1">
      <c r="B8274" s="58">
        <v>41726</v>
      </c>
      <c r="C8274" s="63" t="s">
        <v>39</v>
      </c>
      <c r="D8274" s="59">
        <v>10.237242674351151</v>
      </c>
      <c r="E8274" s="59">
        <v>26.997838406129709</v>
      </c>
      <c r="F8274" s="59">
        <v>16.760595731778558</v>
      </c>
      <c r="G8274" s="45"/>
    </row>
    <row r="8275" spans="2:7" s="40" customFormat="1">
      <c r="B8275" s="58">
        <v>41726</v>
      </c>
      <c r="C8275" s="63" t="s">
        <v>40</v>
      </c>
      <c r="D8275" s="59">
        <v>9.7205120716529922</v>
      </c>
      <c r="E8275" s="59">
        <v>23.851853141326494</v>
      </c>
      <c r="F8275" s="59">
        <v>14.131341069673502</v>
      </c>
      <c r="G8275" s="45"/>
    </row>
    <row r="8276" spans="2:7" s="40" customFormat="1">
      <c r="B8276" s="58">
        <v>41726</v>
      </c>
      <c r="C8276" s="63" t="s">
        <v>41</v>
      </c>
      <c r="D8276" s="59">
        <v>10.709627166259295</v>
      </c>
      <c r="E8276" s="59">
        <v>20.380960674608456</v>
      </c>
      <c r="F8276" s="59">
        <v>9.6713335083491607</v>
      </c>
      <c r="G8276" s="45"/>
    </row>
    <row r="8277" spans="2:7" s="40" customFormat="1">
      <c r="B8277" s="58">
        <v>41726</v>
      </c>
      <c r="C8277" s="63" t="s">
        <v>42</v>
      </c>
      <c r="D8277" s="59">
        <v>4.2929242871093214</v>
      </c>
      <c r="E8277" s="59">
        <v>9.6308019890345449</v>
      </c>
      <c r="F8277" s="59">
        <v>5.3378777019252235</v>
      </c>
      <c r="G8277" s="45"/>
    </row>
    <row r="8278" spans="2:7" s="40" customFormat="1">
      <c r="B8278" s="58">
        <v>41726</v>
      </c>
      <c r="C8278" s="63" t="s">
        <v>43</v>
      </c>
      <c r="D8278" s="59">
        <v>5.4730226053336839</v>
      </c>
      <c r="E8278" s="59">
        <v>8.7351294318550536</v>
      </c>
      <c r="F8278" s="59">
        <v>3.2621068265213697</v>
      </c>
      <c r="G8278" s="45"/>
    </row>
    <row r="8279" spans="2:7" s="40" customFormat="1">
      <c r="B8279" s="58">
        <v>41726</v>
      </c>
      <c r="C8279" s="63" t="s">
        <v>44</v>
      </c>
      <c r="D8279" s="59">
        <v>4.6077674429814168</v>
      </c>
      <c r="E8279" s="59">
        <v>7.4362427778357896</v>
      </c>
      <c r="F8279" s="59">
        <v>2.8284753348543727</v>
      </c>
      <c r="G8279" s="45"/>
    </row>
    <row r="8280" spans="2:7" s="40" customFormat="1">
      <c r="B8280" s="58">
        <v>41726</v>
      </c>
      <c r="C8280" s="63" t="s">
        <v>45</v>
      </c>
      <c r="D8280" s="59">
        <v>6.8443530262821044</v>
      </c>
      <c r="E8280" s="59">
        <v>12.106592189366145</v>
      </c>
      <c r="F8280" s="59">
        <v>5.2622391630840406</v>
      </c>
      <c r="G8280" s="45"/>
    </row>
    <row r="8281" spans="2:7" s="40" customFormat="1">
      <c r="B8281" s="58">
        <v>41726</v>
      </c>
      <c r="C8281" s="63" t="s">
        <v>46</v>
      </c>
      <c r="D8281" s="59">
        <v>10.204914537099137</v>
      </c>
      <c r="E8281" s="59">
        <v>24.224982800914283</v>
      </c>
      <c r="F8281" s="59">
        <v>14.020068263815146</v>
      </c>
      <c r="G8281" s="45"/>
    </row>
    <row r="8282" spans="2:7" s="40" customFormat="1">
      <c r="B8282" s="58">
        <v>41726</v>
      </c>
      <c r="C8282" s="63" t="s">
        <v>47</v>
      </c>
      <c r="D8282" s="59">
        <v>4.1135144078652646</v>
      </c>
      <c r="E8282" s="59">
        <v>11.121591637940702</v>
      </c>
      <c r="F8282" s="59">
        <v>7.008077230075437</v>
      </c>
      <c r="G8282" s="45"/>
    </row>
    <row r="8283" spans="2:7" s="40" customFormat="1">
      <c r="B8283" s="58">
        <v>41726</v>
      </c>
      <c r="C8283" s="63" t="s">
        <v>48</v>
      </c>
      <c r="D8283" s="59">
        <v>8.1147949214144948</v>
      </c>
      <c r="E8283" s="59">
        <v>15.086761672185457</v>
      </c>
      <c r="F8283" s="59">
        <v>6.971966750770962</v>
      </c>
      <c r="G8283" s="45"/>
    </row>
    <row r="8284" spans="2:7" s="40" customFormat="1">
      <c r="B8284" s="58">
        <v>41726</v>
      </c>
      <c r="C8284" s="63" t="s">
        <v>49</v>
      </c>
      <c r="D8284" s="59">
        <v>5.8558034076497991</v>
      </c>
      <c r="E8284" s="59">
        <v>12.085388513568155</v>
      </c>
      <c r="F8284" s="59">
        <v>6.229585105918356</v>
      </c>
      <c r="G8284" s="45"/>
    </row>
    <row r="8285" spans="2:7" s="40" customFormat="1">
      <c r="B8285" s="58">
        <v>41726</v>
      </c>
      <c r="C8285" s="63" t="s">
        <v>50</v>
      </c>
      <c r="D8285" s="59">
        <v>10.700254975763286</v>
      </c>
      <c r="E8285" s="59">
        <v>20.867132034312188</v>
      </c>
      <c r="F8285" s="59">
        <v>10.166877058548902</v>
      </c>
      <c r="G8285" s="45"/>
    </row>
    <row r="8286" spans="2:7" s="40" customFormat="1">
      <c r="B8286" s="58">
        <v>41726</v>
      </c>
      <c r="C8286" s="63" t="s">
        <v>51</v>
      </c>
      <c r="D8286" s="59">
        <v>8.6098257309546433</v>
      </c>
      <c r="E8286" s="59">
        <v>20.97965893457112</v>
      </c>
      <c r="F8286" s="59">
        <v>12.369833203616476</v>
      </c>
      <c r="G8286" s="45"/>
    </row>
    <row r="8287" spans="2:7" s="40" customFormat="1">
      <c r="B8287" s="58">
        <v>41726</v>
      </c>
      <c r="C8287" s="63" t="s">
        <v>52</v>
      </c>
      <c r="D8287" s="59">
        <v>16.961460463031209</v>
      </c>
      <c r="E8287" s="59">
        <v>33.816954729666854</v>
      </c>
      <c r="F8287" s="59">
        <v>16.855494266635645</v>
      </c>
      <c r="G8287" s="45"/>
    </row>
    <row r="8288" spans="2:7" s="40" customFormat="1">
      <c r="B8288" s="58">
        <v>41726</v>
      </c>
      <c r="C8288" s="63" t="s">
        <v>53</v>
      </c>
      <c r="D8288" s="59">
        <v>15.253245673596682</v>
      </c>
      <c r="E8288" s="59">
        <v>28.384988998461928</v>
      </c>
      <c r="F8288" s="59">
        <v>13.131743324865246</v>
      </c>
      <c r="G8288" s="45"/>
    </row>
    <row r="8289" spans="2:7" s="40" customFormat="1">
      <c r="B8289" s="58">
        <v>41726</v>
      </c>
      <c r="C8289" s="63" t="s">
        <v>54</v>
      </c>
      <c r="D8289" s="59">
        <v>24.358455173873477</v>
      </c>
      <c r="E8289" s="59">
        <v>44.42685453861484</v>
      </c>
      <c r="F8289" s="59">
        <v>20.068399364741364</v>
      </c>
      <c r="G8289" s="45"/>
    </row>
    <row r="8290" spans="2:7" s="40" customFormat="1">
      <c r="B8290" s="58">
        <v>41726</v>
      </c>
      <c r="C8290" s="63" t="s">
        <v>55</v>
      </c>
      <c r="D8290" s="59">
        <v>16.051937141524927</v>
      </c>
      <c r="E8290" s="59">
        <v>34.962087931503206</v>
      </c>
      <c r="F8290" s="59">
        <v>18.910150789978278</v>
      </c>
      <c r="G8290" s="45"/>
    </row>
    <row r="8291" spans="2:7" s="40" customFormat="1">
      <c r="B8291" s="58">
        <v>41726</v>
      </c>
      <c r="C8291" s="63" t="s">
        <v>56</v>
      </c>
      <c r="D8291" s="59">
        <v>20.200202937360196</v>
      </c>
      <c r="E8291" s="59">
        <v>38.614961955020135</v>
      </c>
      <c r="F8291" s="59">
        <v>18.414759017659939</v>
      </c>
      <c r="G8291" s="45"/>
    </row>
    <row r="8292" spans="2:7" s="40" customFormat="1">
      <c r="B8292" s="58">
        <v>41726</v>
      </c>
      <c r="C8292" s="63" t="s">
        <v>57</v>
      </c>
      <c r="D8292" s="59">
        <v>32.093876737529847</v>
      </c>
      <c r="E8292" s="59">
        <v>52.440123346899313</v>
      </c>
      <c r="F8292" s="59">
        <v>20.346246609369466</v>
      </c>
      <c r="G8292" s="45"/>
    </row>
    <row r="8293" spans="2:7" s="40" customFormat="1">
      <c r="B8293" s="58">
        <v>41726</v>
      </c>
      <c r="C8293" s="63" t="s">
        <v>58</v>
      </c>
      <c r="D8293" s="59">
        <v>21.493758642198589</v>
      </c>
      <c r="E8293" s="59">
        <v>37.675815892694665</v>
      </c>
      <c r="F8293" s="59">
        <v>16.182057250496076</v>
      </c>
      <c r="G8293" s="45"/>
    </row>
    <row r="8294" spans="2:7" s="40" customFormat="1">
      <c r="B8294" s="58">
        <v>41726</v>
      </c>
      <c r="C8294" s="63" t="s">
        <v>59</v>
      </c>
      <c r="D8294" s="59">
        <v>24.27088062197944</v>
      </c>
      <c r="E8294" s="59">
        <v>45.014918283764516</v>
      </c>
      <c r="F8294" s="59">
        <v>20.744037661785075</v>
      </c>
      <c r="G8294" s="45"/>
    </row>
    <row r="8295" spans="2:7" s="40" customFormat="1">
      <c r="B8295" s="58">
        <v>41726</v>
      </c>
      <c r="C8295" s="63" t="s">
        <v>60</v>
      </c>
      <c r="D8295" s="59">
        <v>34.928710842360708</v>
      </c>
      <c r="E8295" s="59">
        <v>59.110149165494533</v>
      </c>
      <c r="F8295" s="59">
        <v>24.181438323133825</v>
      </c>
      <c r="G8295" s="45"/>
    </row>
    <row r="8296" spans="2:7" s="40" customFormat="1">
      <c r="B8296" s="58">
        <v>41726</v>
      </c>
      <c r="C8296" s="63" t="s">
        <v>61</v>
      </c>
      <c r="D8296" s="59">
        <v>47.45315226104654</v>
      </c>
      <c r="E8296" s="59">
        <v>70.012974262709363</v>
      </c>
      <c r="F8296" s="59">
        <v>22.559822001662823</v>
      </c>
      <c r="G8296" s="45"/>
    </row>
    <row r="8297" spans="2:7" s="40" customFormat="1">
      <c r="B8297" s="58">
        <v>41726</v>
      </c>
      <c r="C8297" s="63" t="s">
        <v>62</v>
      </c>
      <c r="D8297" s="59">
        <v>45.767714869928021</v>
      </c>
      <c r="E8297" s="59">
        <v>78.014464587267824</v>
      </c>
      <c r="F8297" s="59">
        <v>32.246749717339803</v>
      </c>
      <c r="G8297" s="45"/>
    </row>
    <row r="8298" spans="2:7" s="40" customFormat="1">
      <c r="B8298" s="58">
        <v>41726</v>
      </c>
      <c r="C8298" s="63" t="s">
        <v>63</v>
      </c>
      <c r="D8298" s="59">
        <v>55.684569449045057</v>
      </c>
      <c r="E8298" s="59">
        <v>91.988307468817908</v>
      </c>
      <c r="F8298" s="59">
        <v>36.303738019772851</v>
      </c>
      <c r="G8298" s="45"/>
    </row>
    <row r="8299" spans="2:7" s="40" customFormat="1">
      <c r="B8299" s="58">
        <v>41726</v>
      </c>
      <c r="C8299" s="63" t="s">
        <v>64</v>
      </c>
      <c r="D8299" s="59">
        <v>47.174839227542449</v>
      </c>
      <c r="E8299" s="59">
        <v>83.250915576052861</v>
      </c>
      <c r="F8299" s="59">
        <v>36.076076348510412</v>
      </c>
      <c r="G8299" s="45"/>
    </row>
    <row r="8300" spans="2:7" s="40" customFormat="1">
      <c r="B8300" s="58">
        <v>41726</v>
      </c>
      <c r="C8300" s="63" t="s">
        <v>65</v>
      </c>
      <c r="D8300" s="59">
        <v>52.493705949456071</v>
      </c>
      <c r="E8300" s="59">
        <v>83.185743256784903</v>
      </c>
      <c r="F8300" s="59">
        <v>30.692037307328832</v>
      </c>
      <c r="G8300" s="45"/>
    </row>
    <row r="8301" spans="2:7" s="40" customFormat="1">
      <c r="B8301" s="58">
        <v>41726</v>
      </c>
      <c r="C8301" s="63" t="s">
        <v>66</v>
      </c>
      <c r="D8301" s="59">
        <v>39.609960949558129</v>
      </c>
      <c r="E8301" s="59">
        <v>72.654861204102872</v>
      </c>
      <c r="F8301" s="59">
        <v>33.044900254544743</v>
      </c>
      <c r="G8301" s="45"/>
    </row>
    <row r="8302" spans="2:7" s="40" customFormat="1">
      <c r="B8302" s="58">
        <v>41726</v>
      </c>
      <c r="C8302" s="63" t="s">
        <v>67</v>
      </c>
      <c r="D8302" s="59">
        <v>21.238905845922499</v>
      </c>
      <c r="E8302" s="59">
        <v>43.690361622036264</v>
      </c>
      <c r="F8302" s="59">
        <v>22.451455776113765</v>
      </c>
      <c r="G8302" s="45"/>
    </row>
    <row r="8303" spans="2:7" s="40" customFormat="1">
      <c r="B8303" s="58">
        <v>41726</v>
      </c>
      <c r="C8303" s="63" t="s">
        <v>68</v>
      </c>
      <c r="D8303" s="59">
        <v>18.484614828989656</v>
      </c>
      <c r="E8303" s="59">
        <v>33.875154446106826</v>
      </c>
      <c r="F8303" s="59">
        <v>15.39053961711717</v>
      </c>
      <c r="G8303" s="45"/>
    </row>
    <row r="8304" spans="2:7" s="40" customFormat="1">
      <c r="B8304" s="58">
        <v>41726</v>
      </c>
      <c r="C8304" s="63" t="s">
        <v>69</v>
      </c>
      <c r="D8304" s="59">
        <v>22.397850250182852</v>
      </c>
      <c r="E8304" s="59">
        <v>39.871246462807427</v>
      </c>
      <c r="F8304" s="59">
        <v>17.473396212624575</v>
      </c>
      <c r="G8304" s="45"/>
    </row>
    <row r="8305" spans="2:7" s="40" customFormat="1">
      <c r="B8305" s="58">
        <v>41726</v>
      </c>
      <c r="C8305" s="63" t="s">
        <v>70</v>
      </c>
      <c r="D8305" s="59">
        <v>26.693537247788168</v>
      </c>
      <c r="E8305" s="59">
        <v>44.287537913190924</v>
      </c>
      <c r="F8305" s="59">
        <v>17.594000665402756</v>
      </c>
      <c r="G8305" s="45"/>
    </row>
    <row r="8306" spans="2:7" s="40" customFormat="1">
      <c r="B8306" s="58">
        <v>41726</v>
      </c>
      <c r="C8306" s="63" t="s">
        <v>71</v>
      </c>
      <c r="D8306" s="59">
        <v>17.080146706033226</v>
      </c>
      <c r="E8306" s="59">
        <v>30.739807296115597</v>
      </c>
      <c r="F8306" s="59">
        <v>13.659660590082371</v>
      </c>
      <c r="G8306" s="45"/>
    </row>
    <row r="8307" spans="2:7" s="40" customFormat="1">
      <c r="B8307" s="58">
        <v>41726</v>
      </c>
      <c r="C8307" s="63" t="s">
        <v>72</v>
      </c>
      <c r="D8307" s="59">
        <v>17.327857643119298</v>
      </c>
      <c r="E8307" s="59">
        <v>35.290574245426022</v>
      </c>
      <c r="F8307" s="59">
        <v>17.962716602306724</v>
      </c>
      <c r="G8307" s="45"/>
    </row>
    <row r="8308" spans="2:7" s="40" customFormat="1">
      <c r="B8308" s="58">
        <v>41726</v>
      </c>
      <c r="C8308" s="63" t="s">
        <v>73</v>
      </c>
      <c r="D8308" s="59">
        <v>23.65899964839123</v>
      </c>
      <c r="E8308" s="59">
        <v>41.903689306379277</v>
      </c>
      <c r="F8308" s="59">
        <v>18.244689657988047</v>
      </c>
      <c r="G8308" s="45"/>
    </row>
    <row r="8309" spans="2:7" s="40" customFormat="1">
      <c r="B8309" s="58">
        <v>41726</v>
      </c>
      <c r="C8309" s="63" t="s">
        <v>74</v>
      </c>
      <c r="D8309" s="59">
        <v>14.416076459520406</v>
      </c>
      <c r="E8309" s="59">
        <v>28.780779107983708</v>
      </c>
      <c r="F8309" s="59">
        <v>14.364702648463302</v>
      </c>
      <c r="G8309" s="45"/>
    </row>
    <row r="8310" spans="2:7" s="40" customFormat="1">
      <c r="B8310" s="58">
        <v>41726</v>
      </c>
      <c r="C8310" s="63" t="s">
        <v>75</v>
      </c>
      <c r="D8310" s="59">
        <v>16.879055977185157</v>
      </c>
      <c r="E8310" s="59">
        <v>31.000623840000451</v>
      </c>
      <c r="F8310" s="59">
        <v>14.121567862815294</v>
      </c>
      <c r="G8310" s="45"/>
    </row>
    <row r="8311" spans="2:7" s="40" customFormat="1">
      <c r="B8311" s="58">
        <v>41726</v>
      </c>
      <c r="C8311" s="63" t="s">
        <v>76</v>
      </c>
      <c r="D8311" s="59">
        <v>22.074769121892746</v>
      </c>
      <c r="E8311" s="59">
        <v>40.517000780767063</v>
      </c>
      <c r="F8311" s="59">
        <v>18.442231658874316</v>
      </c>
      <c r="G8311" s="45"/>
    </row>
    <row r="8312" spans="2:7" s="40" customFormat="1">
      <c r="B8312" s="58">
        <v>41726</v>
      </c>
      <c r="C8312" s="63" t="s">
        <v>77</v>
      </c>
      <c r="D8312" s="59">
        <v>17.250815846581268</v>
      </c>
      <c r="E8312" s="59">
        <v>31.48411264660318</v>
      </c>
      <c r="F8312" s="59">
        <v>14.233296800021911</v>
      </c>
      <c r="G8312" s="45"/>
    </row>
    <row r="8313" spans="2:7" s="40" customFormat="1">
      <c r="B8313" s="58">
        <v>41726</v>
      </c>
      <c r="C8313" s="63" t="s">
        <v>78</v>
      </c>
      <c r="D8313" s="59">
        <v>24.088632989659356</v>
      </c>
      <c r="E8313" s="59">
        <v>44.430796025062854</v>
      </c>
      <c r="F8313" s="59">
        <v>20.342163035403498</v>
      </c>
      <c r="G8313" s="45"/>
    </row>
    <row r="8314" spans="2:7" s="40" customFormat="1">
      <c r="B8314" s="58">
        <v>41726</v>
      </c>
      <c r="C8314" s="63" t="s">
        <v>79</v>
      </c>
      <c r="D8314" s="59">
        <v>17.285222113481279</v>
      </c>
      <c r="E8314" s="59">
        <v>33.144578661036242</v>
      </c>
      <c r="F8314" s="59">
        <v>15.859356547554963</v>
      </c>
      <c r="G8314" s="45"/>
    </row>
    <row r="8315" spans="2:7" s="40" customFormat="1">
      <c r="B8315" s="58">
        <v>41726</v>
      </c>
      <c r="C8315" s="63" t="s">
        <v>80</v>
      </c>
      <c r="D8315" s="59">
        <v>14.631430952894465</v>
      </c>
      <c r="E8315" s="59">
        <v>28.448772036427901</v>
      </c>
      <c r="F8315" s="59">
        <v>13.817341083533435</v>
      </c>
      <c r="G8315" s="45"/>
    </row>
    <row r="8316" spans="2:7" s="40" customFormat="1">
      <c r="B8316" s="58">
        <v>41726</v>
      </c>
      <c r="C8316" s="63" t="s">
        <v>81</v>
      </c>
      <c r="D8316" s="59">
        <v>14.811658453348519</v>
      </c>
      <c r="E8316" s="59">
        <v>31.476014746470181</v>
      </c>
      <c r="F8316" s="59">
        <v>16.664356293121664</v>
      </c>
      <c r="G8316" s="45"/>
    </row>
    <row r="8317" spans="2:7" s="40" customFormat="1">
      <c r="B8317" s="58">
        <v>41726</v>
      </c>
      <c r="C8317" s="63" t="s">
        <v>82</v>
      </c>
      <c r="D8317" s="59">
        <v>15.700436998108792</v>
      </c>
      <c r="E8317" s="59">
        <v>30.389453009506799</v>
      </c>
      <c r="F8317" s="59">
        <v>14.689016011398007</v>
      </c>
      <c r="G8317" s="45"/>
    </row>
    <row r="8318" spans="2:7" s="40" customFormat="1">
      <c r="B8318" s="58">
        <v>41726</v>
      </c>
      <c r="C8318" s="63" t="s">
        <v>83</v>
      </c>
      <c r="D8318" s="59">
        <v>13.406363346276089</v>
      </c>
      <c r="E8318" s="59">
        <v>24.66191377538604</v>
      </c>
      <c r="F8318" s="59">
        <v>11.255550429109951</v>
      </c>
      <c r="G8318" s="45"/>
    </row>
    <row r="8319" spans="2:7" s="40" customFormat="1">
      <c r="B8319" s="58">
        <v>41726</v>
      </c>
      <c r="C8319" s="63" t="s">
        <v>84</v>
      </c>
      <c r="D8319" s="59">
        <v>18.107938641385523</v>
      </c>
      <c r="E8319" s="59">
        <v>35.144095283530113</v>
      </c>
      <c r="F8319" s="59">
        <v>17.03615664214459</v>
      </c>
      <c r="G8319" s="45"/>
    </row>
    <row r="8320" spans="2:7" s="40" customFormat="1">
      <c r="B8320" s="58">
        <v>41726</v>
      </c>
      <c r="C8320" s="63" t="s">
        <v>85</v>
      </c>
      <c r="D8320" s="59">
        <v>7.0858522980021608</v>
      </c>
      <c r="E8320" s="59">
        <v>19.629611157391889</v>
      </c>
      <c r="F8320" s="59">
        <v>12.543758859389728</v>
      </c>
      <c r="G8320" s="45"/>
    </row>
    <row r="8321" spans="2:7" s="40" customFormat="1">
      <c r="B8321" s="58">
        <v>41726</v>
      </c>
      <c r="C8321" s="63" t="s">
        <v>86</v>
      </c>
      <c r="D8321" s="59">
        <v>14.576892635236444</v>
      </c>
      <c r="E8321" s="59">
        <v>28.004557356832152</v>
      </c>
      <c r="F8321" s="59">
        <v>13.427664721595708</v>
      </c>
      <c r="G8321" s="45"/>
    </row>
    <row r="8322" spans="2:7" s="40" customFormat="1">
      <c r="B8322" s="58">
        <v>41726</v>
      </c>
      <c r="C8322" s="63" t="s">
        <v>87</v>
      </c>
      <c r="D8322" s="59">
        <v>14.228492406264337</v>
      </c>
      <c r="E8322" s="59">
        <v>27.310162863548541</v>
      </c>
      <c r="F8322" s="59">
        <v>13.081670457284204</v>
      </c>
      <c r="G8322" s="45"/>
    </row>
    <row r="8323" spans="2:7" s="40" customFormat="1">
      <c r="B8323" s="58">
        <v>41726</v>
      </c>
      <c r="C8323" s="63" t="s">
        <v>88</v>
      </c>
      <c r="D8323" s="59">
        <v>18.525518299427645</v>
      </c>
      <c r="E8323" s="59">
        <v>33.94795393779679</v>
      </c>
      <c r="F8323" s="59">
        <v>15.422435638369144</v>
      </c>
      <c r="G8323" s="45"/>
    </row>
    <row r="8324" spans="2:7" s="40" customFormat="1">
      <c r="B8324" s="58">
        <v>41726</v>
      </c>
      <c r="C8324" s="63" t="s">
        <v>89</v>
      </c>
      <c r="D8324" s="59">
        <v>9.4372864215548766</v>
      </c>
      <c r="E8324" s="59">
        <v>19.373683412149038</v>
      </c>
      <c r="F8324" s="59">
        <v>9.9363969905941616</v>
      </c>
      <c r="G8324" s="45"/>
    </row>
    <row r="8325" spans="2:7" s="40" customFormat="1">
      <c r="B8325" s="58">
        <v>41726</v>
      </c>
      <c r="C8325" s="63" t="s">
        <v>90</v>
      </c>
      <c r="D8325" s="59">
        <v>19.032416840525798</v>
      </c>
      <c r="E8325" s="59">
        <v>36.057468045867587</v>
      </c>
      <c r="F8325" s="59">
        <v>17.025051205341789</v>
      </c>
      <c r="G8325" s="45"/>
    </row>
    <row r="8326" spans="2:7" s="40" customFormat="1">
      <c r="B8326" s="58">
        <v>41726</v>
      </c>
      <c r="C8326" s="63" t="s">
        <v>91</v>
      </c>
      <c r="D8326" s="59">
        <v>11.046214613067365</v>
      </c>
      <c r="E8326" s="59">
        <v>30.194390482345913</v>
      </c>
      <c r="F8326" s="59">
        <v>19.148175869278546</v>
      </c>
      <c r="G8326" s="45"/>
    </row>
    <row r="8327" spans="2:7" s="40" customFormat="1">
      <c r="B8327" s="58">
        <v>41726</v>
      </c>
      <c r="C8327" s="63" t="s">
        <v>92</v>
      </c>
      <c r="D8327" s="59">
        <v>24.781346073189546</v>
      </c>
      <c r="E8327" s="59">
        <v>50.893324684417202</v>
      </c>
      <c r="F8327" s="59">
        <v>26.111978611227656</v>
      </c>
      <c r="G8327" s="45"/>
    </row>
    <row r="8328" spans="2:7" s="40" customFormat="1">
      <c r="B8328" s="58">
        <v>41726</v>
      </c>
      <c r="C8328" s="63" t="s">
        <v>93</v>
      </c>
      <c r="D8328" s="59">
        <v>13.566446602420131</v>
      </c>
      <c r="E8328" s="59">
        <v>31.720813274655047</v>
      </c>
      <c r="F8328" s="59">
        <v>18.154366672234914</v>
      </c>
      <c r="G8328" s="45"/>
    </row>
    <row r="8329" spans="2:7" s="40" customFormat="1">
      <c r="B8329" s="58">
        <v>41726</v>
      </c>
      <c r="C8329" s="63" t="s">
        <v>94</v>
      </c>
      <c r="D8329" s="59">
        <v>16.907764449839146</v>
      </c>
      <c r="E8329" s="59">
        <v>36.408633599099396</v>
      </c>
      <c r="F8329" s="59">
        <v>19.50086914926025</v>
      </c>
      <c r="G8329" s="45"/>
    </row>
    <row r="8330" spans="2:7" s="40" customFormat="1">
      <c r="B8330" s="58">
        <v>41726</v>
      </c>
      <c r="C8330" s="63" t="s">
        <v>95</v>
      </c>
      <c r="D8330" s="59">
        <v>20.879187109126356</v>
      </c>
      <c r="E8330" s="59">
        <v>42.061027845109201</v>
      </c>
      <c r="F8330" s="59">
        <v>21.181840735982846</v>
      </c>
      <c r="G8330" s="45"/>
    </row>
    <row r="8331" spans="2:7" s="40" customFormat="1">
      <c r="B8331" s="58">
        <v>41726</v>
      </c>
      <c r="C8331" s="63" t="s">
        <v>96</v>
      </c>
      <c r="D8331" s="59">
        <v>12.251010160821728</v>
      </c>
      <c r="E8331" s="59">
        <v>31.072776993408418</v>
      </c>
      <c r="F8331" s="59">
        <v>18.82176683258669</v>
      </c>
      <c r="G8331" s="45"/>
    </row>
    <row r="8332" spans="2:7" s="40" customFormat="1">
      <c r="B8332" s="58">
        <v>41726</v>
      </c>
      <c r="C8332" s="63" t="s">
        <v>97</v>
      </c>
      <c r="D8332" s="59">
        <v>18.438745909061609</v>
      </c>
      <c r="E8332" s="59">
        <v>33.518160971962033</v>
      </c>
      <c r="F8332" s="59">
        <v>15.079415062900424</v>
      </c>
      <c r="G8332" s="45"/>
    </row>
    <row r="8333" spans="2:7" s="40" customFormat="1">
      <c r="B8333" s="58">
        <v>41726</v>
      </c>
      <c r="C8333" s="63" t="s">
        <v>98</v>
      </c>
      <c r="D8333" s="59">
        <v>18.506604079675625</v>
      </c>
      <c r="E8333" s="59">
        <v>35.974879803595641</v>
      </c>
      <c r="F8333" s="59">
        <v>17.468275723920016</v>
      </c>
      <c r="G8333" s="45"/>
    </row>
    <row r="8334" spans="2:7" s="40" customFormat="1">
      <c r="B8334" s="58">
        <v>41726</v>
      </c>
      <c r="C8334" s="63" t="s">
        <v>99</v>
      </c>
      <c r="D8334" s="59">
        <v>23.603408408831175</v>
      </c>
      <c r="E8334" s="59">
        <v>42.928690949075708</v>
      </c>
      <c r="F8334" s="59">
        <v>19.325282540244533</v>
      </c>
      <c r="G8334" s="45"/>
    </row>
    <row r="8335" spans="2:7" s="40" customFormat="1">
      <c r="B8335" s="58">
        <v>41726</v>
      </c>
      <c r="C8335" s="63" t="s">
        <v>100</v>
      </c>
      <c r="D8335" s="59">
        <v>15.165877184044611</v>
      </c>
      <c r="E8335" s="59">
        <v>34.529964305322459</v>
      </c>
      <c r="F8335" s="59">
        <v>19.364087121277848</v>
      </c>
      <c r="G8335" s="45"/>
    </row>
    <row r="8336" spans="2:7" s="40" customFormat="1">
      <c r="B8336" s="58">
        <v>41726</v>
      </c>
      <c r="C8336" s="63" t="s">
        <v>101</v>
      </c>
      <c r="D8336" s="59">
        <v>21.207887069726446</v>
      </c>
      <c r="E8336" s="59">
        <v>40.844831223258886</v>
      </c>
      <c r="F8336" s="59">
        <v>19.63694415353244</v>
      </c>
      <c r="G8336" s="45"/>
    </row>
    <row r="8337" spans="2:7" s="40" customFormat="1">
      <c r="B8337" s="58">
        <v>41726</v>
      </c>
      <c r="C8337" s="63" t="s">
        <v>102</v>
      </c>
      <c r="D8337" s="59">
        <v>17.382928200635281</v>
      </c>
      <c r="E8337" s="59">
        <v>36.539194396731325</v>
      </c>
      <c r="F8337" s="59">
        <v>19.156266196096045</v>
      </c>
      <c r="G8337" s="45"/>
    </row>
    <row r="8338" spans="2:7" s="40" customFormat="1">
      <c r="B8338" s="58">
        <v>41726</v>
      </c>
      <c r="C8338" s="63" t="s">
        <v>103</v>
      </c>
      <c r="D8338" s="59">
        <v>23.886518298595256</v>
      </c>
      <c r="E8338" s="59">
        <v>45.333048037188348</v>
      </c>
      <c r="F8338" s="59">
        <v>21.446529738593092</v>
      </c>
      <c r="G8338" s="45"/>
    </row>
    <row r="8339" spans="2:7" s="40" customFormat="1">
      <c r="B8339" s="58">
        <v>41726</v>
      </c>
      <c r="C8339" s="63" t="s">
        <v>104</v>
      </c>
      <c r="D8339" s="59">
        <v>18.114949933785503</v>
      </c>
      <c r="E8339" s="59">
        <v>35.67738406036981</v>
      </c>
      <c r="F8339" s="59">
        <v>17.562434126584307</v>
      </c>
      <c r="G8339" s="45"/>
    </row>
    <row r="8340" spans="2:7" s="40" customFormat="1">
      <c r="B8340" s="58">
        <v>41726</v>
      </c>
      <c r="C8340" s="63" t="s">
        <v>105</v>
      </c>
      <c r="D8340" s="59">
        <v>23.347359338007088</v>
      </c>
      <c r="E8340" s="59">
        <v>47.466336774189145</v>
      </c>
      <c r="F8340" s="59">
        <v>24.118977436182057</v>
      </c>
      <c r="G8340" s="45"/>
    </row>
    <row r="8341" spans="2:7" s="40" customFormat="1">
      <c r="B8341" s="58">
        <v>41726</v>
      </c>
      <c r="C8341" s="63" t="s">
        <v>106</v>
      </c>
      <c r="D8341" s="59">
        <v>16.056542898718874</v>
      </c>
      <c r="E8341" s="59">
        <v>33.884533038736826</v>
      </c>
      <c r="F8341" s="59">
        <v>17.827990140017953</v>
      </c>
      <c r="G8341" s="45"/>
    </row>
    <row r="8342" spans="2:7" s="40" customFormat="1">
      <c r="B8342" s="58">
        <v>41726</v>
      </c>
      <c r="C8342" s="63" t="s">
        <v>107</v>
      </c>
      <c r="D8342" s="59">
        <v>15.865566642844815</v>
      </c>
      <c r="E8342" s="59">
        <v>35.141629602527111</v>
      </c>
      <c r="F8342" s="59">
        <v>19.276062959682296</v>
      </c>
      <c r="G8342" s="45"/>
    </row>
    <row r="8343" spans="2:7" s="40" customFormat="1">
      <c r="B8343" s="58">
        <v>41726</v>
      </c>
      <c r="C8343" s="63" t="s">
        <v>108</v>
      </c>
      <c r="D8343" s="59">
        <v>19.545406060847931</v>
      </c>
      <c r="E8343" s="59">
        <v>40.481733930115098</v>
      </c>
      <c r="F8343" s="59">
        <v>20.936327869267167</v>
      </c>
      <c r="G8343" s="45"/>
    </row>
    <row r="8344" spans="2:7" s="40" customFormat="1">
      <c r="B8344" s="58">
        <v>41726</v>
      </c>
      <c r="C8344" s="63" t="s">
        <v>109</v>
      </c>
      <c r="D8344" s="59">
        <v>15.269792323660633</v>
      </c>
      <c r="E8344" s="59">
        <v>32.249337314356751</v>
      </c>
      <c r="F8344" s="59">
        <v>16.97954499069612</v>
      </c>
      <c r="G8344" s="45"/>
    </row>
    <row r="8345" spans="2:7" s="40" customFormat="1">
      <c r="B8345" s="58">
        <v>41726</v>
      </c>
      <c r="C8345" s="63" t="s">
        <v>110</v>
      </c>
      <c r="D8345" s="59">
        <v>15.663936784804751</v>
      </c>
      <c r="E8345" s="59">
        <v>32.429612471629653</v>
      </c>
      <c r="F8345" s="59">
        <v>16.765675686824903</v>
      </c>
      <c r="G8345" s="45"/>
    </row>
    <row r="8346" spans="2:7" s="40" customFormat="1">
      <c r="B8346" s="58">
        <v>41726</v>
      </c>
      <c r="C8346" s="63" t="s">
        <v>111</v>
      </c>
      <c r="D8346" s="59">
        <v>21.437052424266501</v>
      </c>
      <c r="E8346" s="59">
        <v>40.742739612408947</v>
      </c>
      <c r="F8346" s="59">
        <v>19.305687188142446</v>
      </c>
      <c r="G8346" s="45"/>
    </row>
    <row r="8347" spans="2:7" s="40" customFormat="1">
      <c r="B8347" s="58">
        <v>41726</v>
      </c>
      <c r="C8347" s="63" t="s">
        <v>112</v>
      </c>
      <c r="D8347" s="59">
        <v>11.287023424905421</v>
      </c>
      <c r="E8347" s="59">
        <v>27.327027474248538</v>
      </c>
      <c r="F8347" s="59">
        <v>16.040004049343118</v>
      </c>
      <c r="G8347" s="45"/>
    </row>
    <row r="8348" spans="2:7" s="40" customFormat="1">
      <c r="B8348" s="58">
        <v>41726</v>
      </c>
      <c r="C8348" s="63" t="s">
        <v>113</v>
      </c>
      <c r="D8348" s="59">
        <v>17.712979685829371</v>
      </c>
      <c r="E8348" s="59">
        <v>39.634142599878572</v>
      </c>
      <c r="F8348" s="59">
        <v>21.921162914049201</v>
      </c>
      <c r="G8348" s="45"/>
    </row>
    <row r="8349" spans="2:7" s="40" customFormat="1">
      <c r="B8349" s="58">
        <v>41726</v>
      </c>
      <c r="C8349" s="63" t="s">
        <v>114</v>
      </c>
      <c r="D8349" s="59">
        <v>28.696932750908697</v>
      </c>
      <c r="E8349" s="59">
        <v>43.954260955535133</v>
      </c>
      <c r="F8349" s="59">
        <v>15.257328204626436</v>
      </c>
      <c r="G8349" s="45"/>
    </row>
    <row r="8350" spans="2:7" s="40" customFormat="1">
      <c r="B8350" s="58">
        <v>41726</v>
      </c>
      <c r="C8350" s="63" t="s">
        <v>115</v>
      </c>
      <c r="D8350" s="59">
        <v>14.033634324424254</v>
      </c>
      <c r="E8350" s="59">
        <v>33.11796355651726</v>
      </c>
      <c r="F8350" s="59">
        <v>19.084329232093005</v>
      </c>
      <c r="G8350" s="45"/>
    </row>
    <row r="8351" spans="2:7" s="40" customFormat="1">
      <c r="B8351" s="58">
        <v>41726</v>
      </c>
      <c r="C8351" s="63" t="s">
        <v>116</v>
      </c>
      <c r="D8351" s="59">
        <v>15.28311478952063</v>
      </c>
      <c r="E8351" s="59">
        <v>33.08512373541528</v>
      </c>
      <c r="F8351" s="59">
        <v>17.802008945894649</v>
      </c>
      <c r="G8351" s="45"/>
    </row>
    <row r="8352" spans="2:7" s="40" customFormat="1">
      <c r="B8352" s="58">
        <v>41726</v>
      </c>
      <c r="C8352" s="63" t="s">
        <v>117</v>
      </c>
      <c r="D8352" s="59">
        <v>11.693272085419542</v>
      </c>
      <c r="E8352" s="59">
        <v>26.612360320292943</v>
      </c>
      <c r="F8352" s="59">
        <v>14.919088234873401</v>
      </c>
      <c r="G8352" s="45"/>
    </row>
    <row r="8353" spans="2:7" s="40" customFormat="1">
      <c r="B8353" s="58">
        <v>41726</v>
      </c>
      <c r="C8353" s="63" t="s">
        <v>118</v>
      </c>
      <c r="D8353" s="59">
        <v>13.606775233978119</v>
      </c>
      <c r="E8353" s="59">
        <v>29.148658784959512</v>
      </c>
      <c r="F8353" s="59">
        <v>15.541883550981392</v>
      </c>
      <c r="G8353" s="45"/>
    </row>
    <row r="8354" spans="2:7" s="40" customFormat="1">
      <c r="B8354" s="58">
        <v>41726</v>
      </c>
      <c r="C8354" s="63" t="s">
        <v>119</v>
      </c>
      <c r="D8354" s="59">
        <v>16.420735441056973</v>
      </c>
      <c r="E8354" s="59">
        <v>31.213845357352341</v>
      </c>
      <c r="F8354" s="59">
        <v>14.793109916295368</v>
      </c>
      <c r="G8354" s="45"/>
    </row>
    <row r="8355" spans="2:7" s="40" customFormat="1">
      <c r="B8355" s="58">
        <v>41726</v>
      </c>
      <c r="C8355" s="63" t="s">
        <v>120</v>
      </c>
      <c r="D8355" s="59">
        <v>15.183002513934596</v>
      </c>
      <c r="E8355" s="59">
        <v>29.711108024767192</v>
      </c>
      <c r="F8355" s="59">
        <v>14.528105510832596</v>
      </c>
      <c r="G8355" s="45"/>
    </row>
    <row r="8356" spans="2:7" s="40" customFormat="1">
      <c r="B8356" s="58">
        <v>41726</v>
      </c>
      <c r="C8356" s="63" t="s">
        <v>121</v>
      </c>
      <c r="D8356" s="59">
        <v>8.4414174840025549</v>
      </c>
      <c r="E8356" s="59">
        <v>20.746674695957264</v>
      </c>
      <c r="F8356" s="59">
        <v>12.305257211954709</v>
      </c>
      <c r="G8356" s="45"/>
    </row>
    <row r="8357" spans="2:7" s="40" customFormat="1">
      <c r="B8357" s="58">
        <v>41726</v>
      </c>
      <c r="C8357" s="63" t="s">
        <v>122</v>
      </c>
      <c r="D8357" s="59">
        <v>15.532508654524701</v>
      </c>
      <c r="E8357" s="59">
        <v>30.610235473294686</v>
      </c>
      <c r="F8357" s="59">
        <v>15.077726818769985</v>
      </c>
      <c r="G8357" s="45"/>
    </row>
    <row r="8358" spans="2:7" s="40" customFormat="1">
      <c r="B8358" s="58">
        <v>41726</v>
      </c>
      <c r="C8358" s="63" t="s">
        <v>123</v>
      </c>
      <c r="D8358" s="59">
        <v>11.660862512659527</v>
      </c>
      <c r="E8358" s="59">
        <v>22.711380359435154</v>
      </c>
      <c r="F8358" s="59">
        <v>11.050517846775627</v>
      </c>
      <c r="G8358" s="45"/>
    </row>
    <row r="8359" spans="2:7" s="40" customFormat="1">
      <c r="B8359" s="58">
        <v>41726</v>
      </c>
      <c r="C8359" s="63" t="s">
        <v>124</v>
      </c>
      <c r="D8359" s="59">
        <v>8.3180927615845164</v>
      </c>
      <c r="E8359" s="59">
        <v>16.439225962240702</v>
      </c>
      <c r="F8359" s="59">
        <v>8.1211332006561854</v>
      </c>
      <c r="G8359" s="45"/>
    </row>
    <row r="8360" spans="2:7" s="40" customFormat="1">
      <c r="B8360" s="58">
        <v>41726</v>
      </c>
      <c r="C8360" s="63" t="s">
        <v>125</v>
      </c>
      <c r="D8360" s="59">
        <v>7.3277173762822159</v>
      </c>
      <c r="E8360" s="59">
        <v>16.316194147132769</v>
      </c>
      <c r="F8360" s="59">
        <v>8.9884767708505535</v>
      </c>
      <c r="G8360" s="45"/>
    </row>
    <row r="8361" spans="2:7" s="40" customFormat="1">
      <c r="B8361" s="58">
        <v>41727</v>
      </c>
      <c r="C8361" s="75">
        <v>0</v>
      </c>
      <c r="D8361" s="59">
        <v>11.627770318729516</v>
      </c>
      <c r="E8361" s="59">
        <v>21.164443983444027</v>
      </c>
      <c r="F8361" s="59">
        <v>9.5366736647145114</v>
      </c>
      <c r="G8361" s="45"/>
    </row>
    <row r="8362" spans="2:7" s="40" customFormat="1">
      <c r="B8362" s="58">
        <v>41727</v>
      </c>
      <c r="C8362" s="63" t="s">
        <v>31</v>
      </c>
      <c r="D8362" s="59">
        <v>4.5814076139493851</v>
      </c>
      <c r="E8362" s="59">
        <v>12.87180079558572</v>
      </c>
      <c r="F8362" s="59">
        <v>8.2903931816363361</v>
      </c>
      <c r="G8362" s="45"/>
    </row>
    <row r="8363" spans="2:7" s="40" customFormat="1">
      <c r="B8363" s="58">
        <v>41727</v>
      </c>
      <c r="C8363" s="63" t="s">
        <v>32</v>
      </c>
      <c r="D8363" s="59">
        <v>6.2812651083498983</v>
      </c>
      <c r="E8363" s="59">
        <v>13.062899606080611</v>
      </c>
      <c r="F8363" s="59">
        <v>6.781634497730713</v>
      </c>
      <c r="G8363" s="45"/>
    </row>
    <row r="8364" spans="2:7" s="40" customFormat="1">
      <c r="B8364" s="58">
        <v>41727</v>
      </c>
      <c r="C8364" s="63" t="s">
        <v>33</v>
      </c>
      <c r="D8364" s="59">
        <v>4.7842102304014453</v>
      </c>
      <c r="E8364" s="59">
        <v>10.886018287043841</v>
      </c>
      <c r="F8364" s="59">
        <v>6.1018080566423958</v>
      </c>
      <c r="G8364" s="45"/>
    </row>
    <row r="8365" spans="2:7" s="40" customFormat="1">
      <c r="B8365" s="58">
        <v>41727</v>
      </c>
      <c r="C8365" s="63" t="s">
        <v>34</v>
      </c>
      <c r="D8365" s="59">
        <v>11.741241858573547</v>
      </c>
      <c r="E8365" s="59">
        <v>23.287675590086828</v>
      </c>
      <c r="F8365" s="59">
        <v>11.546433731513281</v>
      </c>
      <c r="G8365" s="45"/>
    </row>
    <row r="8366" spans="2:7" s="40" customFormat="1">
      <c r="B8366" s="58">
        <v>41727</v>
      </c>
      <c r="C8366" s="63" t="s">
        <v>35</v>
      </c>
      <c r="D8366" s="59">
        <v>4.9307415206174889</v>
      </c>
      <c r="E8366" s="59">
        <v>12.805731799643757</v>
      </c>
      <c r="F8366" s="59">
        <v>7.8749902790262682</v>
      </c>
      <c r="G8366" s="45"/>
    </row>
    <row r="8367" spans="2:7" s="40" customFormat="1">
      <c r="B8367" s="58">
        <v>41727</v>
      </c>
      <c r="C8367" s="63" t="s">
        <v>36</v>
      </c>
      <c r="D8367" s="59">
        <v>4.3454407309653122</v>
      </c>
      <c r="E8367" s="59">
        <v>11.290871214197614</v>
      </c>
      <c r="F8367" s="59">
        <v>6.9454304832323013</v>
      </c>
      <c r="G8367" s="45"/>
    </row>
    <row r="8368" spans="2:7" s="40" customFormat="1">
      <c r="B8368" s="58">
        <v>41727</v>
      </c>
      <c r="C8368" s="63" t="s">
        <v>37</v>
      </c>
      <c r="D8368" s="59">
        <v>2.2403094069846765</v>
      </c>
      <c r="E8368" s="59">
        <v>8.9565979516809353</v>
      </c>
      <c r="F8368" s="59">
        <v>6.7162885446962584</v>
      </c>
      <c r="G8368" s="45"/>
    </row>
    <row r="8369" spans="2:7" s="40" customFormat="1">
      <c r="B8369" s="58">
        <v>41727</v>
      </c>
      <c r="C8369" s="63" t="s">
        <v>38</v>
      </c>
      <c r="D8369" s="59">
        <v>13.340793940234025</v>
      </c>
      <c r="E8369" s="59">
        <v>25.220516478345733</v>
      </c>
      <c r="F8369" s="59">
        <v>11.879722538111707</v>
      </c>
      <c r="G8369" s="45"/>
    </row>
    <row r="8370" spans="2:7" s="40" customFormat="1">
      <c r="B8370" s="58">
        <v>41727</v>
      </c>
      <c r="C8370" s="63" t="s">
        <v>39</v>
      </c>
      <c r="D8370" s="59">
        <v>6.49602277090196</v>
      </c>
      <c r="E8370" s="59">
        <v>11.201912081387665</v>
      </c>
      <c r="F8370" s="59">
        <v>4.7058893104857047</v>
      </c>
      <c r="G8370" s="45"/>
    </row>
    <row r="8371" spans="2:7" s="40" customFormat="1">
      <c r="B8371" s="58">
        <v>41727</v>
      </c>
      <c r="C8371" s="63" t="s">
        <v>40</v>
      </c>
      <c r="D8371" s="59">
        <v>3.0848261071089307</v>
      </c>
      <c r="E8371" s="59">
        <v>11.101166711007721</v>
      </c>
      <c r="F8371" s="59">
        <v>8.0163406038987901</v>
      </c>
      <c r="G8371" s="45"/>
    </row>
    <row r="8372" spans="2:7" s="40" customFormat="1">
      <c r="B8372" s="58">
        <v>41727</v>
      </c>
      <c r="C8372" s="63" t="s">
        <v>41</v>
      </c>
      <c r="D8372" s="59">
        <v>6.0121496362578135</v>
      </c>
      <c r="E8372" s="59">
        <v>16.478174704722679</v>
      </c>
      <c r="F8372" s="59">
        <v>10.466025068464866</v>
      </c>
      <c r="G8372" s="45"/>
    </row>
    <row r="8373" spans="2:7" s="40" customFormat="1">
      <c r="B8373" s="58">
        <v>41727</v>
      </c>
      <c r="C8373" s="63" t="s">
        <v>42</v>
      </c>
      <c r="D8373" s="59">
        <v>11.844389022155571</v>
      </c>
      <c r="E8373" s="59">
        <v>21.058459389060086</v>
      </c>
      <c r="F8373" s="59">
        <v>9.2140703669045152</v>
      </c>
      <c r="G8373" s="45"/>
    </row>
    <row r="8374" spans="2:7" s="40" customFormat="1">
      <c r="B8374" s="58">
        <v>41727</v>
      </c>
      <c r="C8374" s="63" t="s">
        <v>43</v>
      </c>
      <c r="D8374" s="59">
        <v>5.0778733432695304</v>
      </c>
      <c r="E8374" s="59">
        <v>12.797034084292763</v>
      </c>
      <c r="F8374" s="59">
        <v>7.7191607410232326</v>
      </c>
      <c r="G8374" s="45"/>
    </row>
    <row r="8375" spans="2:7" s="40" customFormat="1">
      <c r="B8375" s="58">
        <v>41727</v>
      </c>
      <c r="C8375" s="63" t="s">
        <v>44</v>
      </c>
      <c r="D8375" s="59">
        <v>4.1772227121112593</v>
      </c>
      <c r="E8375" s="59">
        <v>10.57465218375002</v>
      </c>
      <c r="F8375" s="59">
        <v>6.3974294716387607</v>
      </c>
      <c r="G8375" s="45"/>
    </row>
    <row r="8376" spans="2:7" s="40" customFormat="1">
      <c r="B8376" s="58">
        <v>41727</v>
      </c>
      <c r="C8376" s="63" t="s">
        <v>45</v>
      </c>
      <c r="D8376" s="59">
        <v>2.1618390051846514</v>
      </c>
      <c r="E8376" s="59">
        <v>7.6000171248527009</v>
      </c>
      <c r="F8376" s="59">
        <v>5.4381781196680494</v>
      </c>
      <c r="G8376" s="45"/>
    </row>
    <row r="8377" spans="2:7" s="40" customFormat="1">
      <c r="B8377" s="58">
        <v>41727</v>
      </c>
      <c r="C8377" s="63" t="s">
        <v>46</v>
      </c>
      <c r="D8377" s="59">
        <v>4.3575410109793129</v>
      </c>
      <c r="E8377" s="59">
        <v>12.887791555064712</v>
      </c>
      <c r="F8377" s="59">
        <v>8.5302505440853995</v>
      </c>
      <c r="G8377" s="45"/>
    </row>
    <row r="8378" spans="2:7" s="40" customFormat="1">
      <c r="B8378" s="58">
        <v>41727</v>
      </c>
      <c r="C8378" s="63" t="s">
        <v>47</v>
      </c>
      <c r="D8378" s="59">
        <v>1.9254623317565811</v>
      </c>
      <c r="E8378" s="59">
        <v>9.6211757922535597</v>
      </c>
      <c r="F8378" s="59">
        <v>7.6957134604969788</v>
      </c>
      <c r="G8378" s="45"/>
    </row>
    <row r="8379" spans="2:7" s="40" customFormat="1">
      <c r="B8379" s="58">
        <v>41727</v>
      </c>
      <c r="C8379" s="63" t="s">
        <v>48</v>
      </c>
      <c r="D8379" s="59">
        <v>7.2403287760561801</v>
      </c>
      <c r="E8379" s="59">
        <v>13.315047788452469</v>
      </c>
      <c r="F8379" s="59">
        <v>6.0747190123962893</v>
      </c>
      <c r="G8379" s="45"/>
    </row>
    <row r="8380" spans="2:7" s="40" customFormat="1">
      <c r="B8380" s="58">
        <v>41727</v>
      </c>
      <c r="C8380" s="63" t="s">
        <v>49</v>
      </c>
      <c r="D8380" s="59">
        <v>4.6618259356814038</v>
      </c>
      <c r="E8380" s="59">
        <v>12.215117475897094</v>
      </c>
      <c r="F8380" s="59">
        <v>7.5532915402156897</v>
      </c>
      <c r="G8380" s="45"/>
    </row>
    <row r="8381" spans="2:7" s="40" customFormat="1">
      <c r="B8381" s="58">
        <v>41727</v>
      </c>
      <c r="C8381" s="63" t="s">
        <v>50</v>
      </c>
      <c r="D8381" s="59">
        <v>11.181842193969366</v>
      </c>
      <c r="E8381" s="59">
        <v>22.174128738087461</v>
      </c>
      <c r="F8381" s="59">
        <v>10.992286544118095</v>
      </c>
      <c r="G8381" s="45"/>
    </row>
    <row r="8382" spans="2:7" s="40" customFormat="1">
      <c r="B8382" s="58">
        <v>41727</v>
      </c>
      <c r="C8382" s="63" t="s">
        <v>51</v>
      </c>
      <c r="D8382" s="59">
        <v>11.2946672578154</v>
      </c>
      <c r="E8382" s="59">
        <v>20.333335504857502</v>
      </c>
      <c r="F8382" s="59">
        <v>9.0386682470421018</v>
      </c>
      <c r="G8382" s="45"/>
    </row>
    <row r="8383" spans="2:7" s="40" customFormat="1">
      <c r="B8383" s="58">
        <v>41727</v>
      </c>
      <c r="C8383" s="63" t="s">
        <v>52</v>
      </c>
      <c r="D8383" s="59">
        <v>12.99531210728791</v>
      </c>
      <c r="E8383" s="59">
        <v>18.649642892111451</v>
      </c>
      <c r="F8383" s="59">
        <v>5.6543307848235411</v>
      </c>
      <c r="G8383" s="45"/>
    </row>
    <row r="8384" spans="2:7" s="40" customFormat="1">
      <c r="B8384" s="58">
        <v>41727</v>
      </c>
      <c r="C8384" s="63" t="s">
        <v>53</v>
      </c>
      <c r="D8384" s="59">
        <v>11.193752167475367</v>
      </c>
      <c r="E8384" s="59">
        <v>17.078149579715344</v>
      </c>
      <c r="F8384" s="59">
        <v>5.8843974122399771</v>
      </c>
      <c r="G8384" s="45"/>
    </row>
    <row r="8385" spans="2:7" s="40" customFormat="1">
      <c r="B8385" s="58">
        <v>41727</v>
      </c>
      <c r="C8385" s="63" t="s">
        <v>54</v>
      </c>
      <c r="D8385" s="59">
        <v>16.41932215614494</v>
      </c>
      <c r="E8385" s="59">
        <v>25.028359150377845</v>
      </c>
      <c r="F8385" s="59">
        <v>8.6090369942329055</v>
      </c>
      <c r="G8385" s="45"/>
    </row>
    <row r="8386" spans="2:7" s="40" customFormat="1">
      <c r="B8386" s="58">
        <v>41727</v>
      </c>
      <c r="C8386" s="63" t="s">
        <v>55</v>
      </c>
      <c r="D8386" s="59">
        <v>18.131426470925454</v>
      </c>
      <c r="E8386" s="59">
        <v>29.475577873858331</v>
      </c>
      <c r="F8386" s="59">
        <v>11.344151402932876</v>
      </c>
      <c r="G8386" s="45"/>
    </row>
    <row r="8387" spans="2:7" s="40" customFormat="1">
      <c r="B8387" s="58">
        <v>41727</v>
      </c>
      <c r="C8387" s="63" t="s">
        <v>56</v>
      </c>
      <c r="D8387" s="59">
        <v>13.931060989422189</v>
      </c>
      <c r="E8387" s="59">
        <v>28.645353728177799</v>
      </c>
      <c r="F8387" s="59">
        <v>14.71429273875561</v>
      </c>
      <c r="G8387" s="45"/>
    </row>
    <row r="8388" spans="2:7" s="40" customFormat="1">
      <c r="B8388" s="58">
        <v>41727</v>
      </c>
      <c r="C8388" s="63" t="s">
        <v>57</v>
      </c>
      <c r="D8388" s="59">
        <v>25.981874766199812</v>
      </c>
      <c r="E8388" s="59">
        <v>39.179186159890847</v>
      </c>
      <c r="F8388" s="59">
        <v>13.197311393691034</v>
      </c>
      <c r="G8388" s="45"/>
    </row>
    <row r="8389" spans="2:7" s="40" customFormat="1">
      <c r="B8389" s="58">
        <v>41727</v>
      </c>
      <c r="C8389" s="63" t="s">
        <v>58</v>
      </c>
      <c r="D8389" s="59">
        <v>26.500447901701968</v>
      </c>
      <c r="E8389" s="59">
        <v>39.371055924017739</v>
      </c>
      <c r="F8389" s="59">
        <v>12.870608022315771</v>
      </c>
      <c r="G8389" s="45"/>
    </row>
    <row r="8390" spans="2:7" s="40" customFormat="1">
      <c r="B8390" s="58">
        <v>41727</v>
      </c>
      <c r="C8390" s="63" t="s">
        <v>59</v>
      </c>
      <c r="D8390" s="59">
        <v>26.286970344367898</v>
      </c>
      <c r="E8390" s="59">
        <v>45.919058086381035</v>
      </c>
      <c r="F8390" s="59">
        <v>19.632087742013137</v>
      </c>
      <c r="G8390" s="45"/>
    </row>
    <row r="8391" spans="2:7" s="40" customFormat="1">
      <c r="B8391" s="58">
        <v>41727</v>
      </c>
      <c r="C8391" s="63" t="s">
        <v>60</v>
      </c>
      <c r="D8391" s="59">
        <v>20.689844946040214</v>
      </c>
      <c r="E8391" s="59">
        <v>35.038149700300188</v>
      </c>
      <c r="F8391" s="59">
        <v>14.348304754259974</v>
      </c>
      <c r="G8391" s="45"/>
    </row>
    <row r="8392" spans="2:7" s="40" customFormat="1">
      <c r="B8392" s="58">
        <v>41727</v>
      </c>
      <c r="C8392" s="63" t="s">
        <v>61</v>
      </c>
      <c r="D8392" s="59">
        <v>34.442443669402344</v>
      </c>
      <c r="E8392" s="59">
        <v>50.34612128761853</v>
      </c>
      <c r="F8392" s="59">
        <v>15.903677618216186</v>
      </c>
      <c r="G8392" s="45"/>
    </row>
    <row r="8393" spans="2:7" s="40" customFormat="1">
      <c r="B8393" s="58">
        <v>41727</v>
      </c>
      <c r="C8393" s="63" t="s">
        <v>62</v>
      </c>
      <c r="D8393" s="59">
        <v>41.876874170000576</v>
      </c>
      <c r="E8393" s="59">
        <v>59.230870188734514</v>
      </c>
      <c r="F8393" s="59">
        <v>17.353996018733937</v>
      </c>
      <c r="G8393" s="45"/>
    </row>
    <row r="8394" spans="2:7" s="40" customFormat="1">
      <c r="B8394" s="58">
        <v>41727</v>
      </c>
      <c r="C8394" s="63" t="s">
        <v>63</v>
      </c>
      <c r="D8394" s="59">
        <v>35.88550306049877</v>
      </c>
      <c r="E8394" s="59">
        <v>54.964548037738922</v>
      </c>
      <c r="F8394" s="59">
        <v>19.079044977240152</v>
      </c>
      <c r="G8394" s="45"/>
    </row>
    <row r="8395" spans="2:7" s="40" customFormat="1">
      <c r="B8395" s="58">
        <v>41727</v>
      </c>
      <c r="C8395" s="63" t="s">
        <v>64</v>
      </c>
      <c r="D8395" s="59">
        <v>20.984301510756303</v>
      </c>
      <c r="E8395" s="59">
        <v>35.614401177117863</v>
      </c>
      <c r="F8395" s="59">
        <v>14.630099666361559</v>
      </c>
      <c r="G8395" s="45"/>
    </row>
    <row r="8396" spans="2:7" s="40" customFormat="1">
      <c r="B8396" s="58">
        <v>41727</v>
      </c>
      <c r="C8396" s="63" t="s">
        <v>65</v>
      </c>
      <c r="D8396" s="59">
        <v>13.674414652292105</v>
      </c>
      <c r="E8396" s="59">
        <v>28.483238191319895</v>
      </c>
      <c r="F8396" s="59">
        <v>14.80882353902779</v>
      </c>
      <c r="G8396" s="45"/>
    </row>
    <row r="8397" spans="2:7" s="40" customFormat="1">
      <c r="B8397" s="58">
        <v>41727</v>
      </c>
      <c r="C8397" s="63" t="s">
        <v>66</v>
      </c>
      <c r="D8397" s="59">
        <v>28.870018331250666</v>
      </c>
      <c r="E8397" s="59">
        <v>49.307767608332121</v>
      </c>
      <c r="F8397" s="59">
        <v>20.437749277081455</v>
      </c>
      <c r="G8397" s="45"/>
    </row>
    <row r="8398" spans="2:7" s="40" customFormat="1">
      <c r="B8398" s="58">
        <v>41727</v>
      </c>
      <c r="C8398" s="63" t="s">
        <v>67</v>
      </c>
      <c r="D8398" s="59">
        <v>16.513564185820954</v>
      </c>
      <c r="E8398" s="59">
        <v>26.586415369433972</v>
      </c>
      <c r="F8398" s="59">
        <v>10.072851183613018</v>
      </c>
      <c r="G8398" s="45"/>
    </row>
    <row r="8399" spans="2:7" s="40" customFormat="1">
      <c r="B8399" s="58">
        <v>41727</v>
      </c>
      <c r="C8399" s="63" t="s">
        <v>68</v>
      </c>
      <c r="D8399" s="59">
        <v>25.322789818071595</v>
      </c>
      <c r="E8399" s="59">
        <v>36.033512156539622</v>
      </c>
      <c r="F8399" s="59">
        <v>10.710722338468027</v>
      </c>
      <c r="G8399" s="45"/>
    </row>
    <row r="8400" spans="2:7" s="40" customFormat="1">
      <c r="B8400" s="58">
        <v>41727</v>
      </c>
      <c r="C8400" s="63" t="s">
        <v>69</v>
      </c>
      <c r="D8400" s="59">
        <v>22.281782232886684</v>
      </c>
      <c r="E8400" s="59">
        <v>35.360440415944005</v>
      </c>
      <c r="F8400" s="59">
        <v>13.078658183057321</v>
      </c>
      <c r="G8400" s="45"/>
    </row>
    <row r="8401" spans="2:7" s="40" customFormat="1">
      <c r="B8401" s="58">
        <v>41727</v>
      </c>
      <c r="C8401" s="63" t="s">
        <v>70</v>
      </c>
      <c r="D8401" s="59">
        <v>28.140024211604437</v>
      </c>
      <c r="E8401" s="59">
        <v>42.898618543679746</v>
      </c>
      <c r="F8401" s="59">
        <v>14.758594332075308</v>
      </c>
      <c r="G8401" s="45"/>
    </row>
    <row r="8402" spans="2:7" s="40" customFormat="1">
      <c r="B8402" s="58">
        <v>41727</v>
      </c>
      <c r="C8402" s="63" t="s">
        <v>71</v>
      </c>
      <c r="D8402" s="59">
        <v>26.721147961176008</v>
      </c>
      <c r="E8402" s="59">
        <v>39.889172525766455</v>
      </c>
      <c r="F8402" s="59">
        <v>13.168024564590446</v>
      </c>
      <c r="G8402" s="45"/>
    </row>
    <row r="8403" spans="2:7" s="40" customFormat="1">
      <c r="B8403" s="58">
        <v>41727</v>
      </c>
      <c r="C8403" s="63" t="s">
        <v>72</v>
      </c>
      <c r="D8403" s="59">
        <v>22.114092456124631</v>
      </c>
      <c r="E8403" s="59">
        <v>36.081999629523608</v>
      </c>
      <c r="F8403" s="59">
        <v>13.967907173398977</v>
      </c>
      <c r="G8403" s="45"/>
    </row>
    <row r="8404" spans="2:7" s="40" customFormat="1">
      <c r="B8404" s="58">
        <v>41727</v>
      </c>
      <c r="C8404" s="63" t="s">
        <v>73</v>
      </c>
      <c r="D8404" s="59">
        <v>22.520084181078751</v>
      </c>
      <c r="E8404" s="59">
        <v>35.768343373019782</v>
      </c>
      <c r="F8404" s="59">
        <v>13.248259191941031</v>
      </c>
      <c r="G8404" s="45"/>
    </row>
    <row r="8405" spans="2:7" s="40" customFormat="1">
      <c r="B8405" s="58">
        <v>41727</v>
      </c>
      <c r="C8405" s="63" t="s">
        <v>74</v>
      </c>
      <c r="D8405" s="59">
        <v>19.996959489255989</v>
      </c>
      <c r="E8405" s="59">
        <v>34.522245200864482</v>
      </c>
      <c r="F8405" s="59">
        <v>14.525285711608493</v>
      </c>
      <c r="G8405" s="45"/>
    </row>
    <row r="8406" spans="2:7" s="40" customFormat="1">
      <c r="B8406" s="58">
        <v>41727</v>
      </c>
      <c r="C8406" s="63" t="s">
        <v>75</v>
      </c>
      <c r="D8406" s="59">
        <v>15.952812343396777</v>
      </c>
      <c r="E8406" s="59">
        <v>32.051543578424884</v>
      </c>
      <c r="F8406" s="59">
        <v>16.098731235028104</v>
      </c>
      <c r="G8406" s="45"/>
    </row>
    <row r="8407" spans="2:7" s="40" customFormat="1">
      <c r="B8407" s="58">
        <v>41727</v>
      </c>
      <c r="C8407" s="63" t="s">
        <v>76</v>
      </c>
      <c r="D8407" s="59">
        <v>10.331222917221094</v>
      </c>
      <c r="E8407" s="59">
        <v>22.60402919143522</v>
      </c>
      <c r="F8407" s="59">
        <v>12.272806274214126</v>
      </c>
      <c r="G8407" s="45"/>
    </row>
    <row r="8408" spans="2:7" s="40" customFormat="1">
      <c r="B8408" s="58">
        <v>41727</v>
      </c>
      <c r="C8408" s="63" t="s">
        <v>77</v>
      </c>
      <c r="D8408" s="59">
        <v>13.643787080060084</v>
      </c>
      <c r="E8408" s="59">
        <v>23.582021257809672</v>
      </c>
      <c r="F8408" s="59">
        <v>9.9382341777495871</v>
      </c>
      <c r="G8408" s="45"/>
    </row>
    <row r="8409" spans="2:7" s="40" customFormat="1">
      <c r="B8409" s="58">
        <v>41727</v>
      </c>
      <c r="C8409" s="63" t="s">
        <v>78</v>
      </c>
      <c r="D8409" s="59">
        <v>8.6303409467105823</v>
      </c>
      <c r="E8409" s="59">
        <v>20.099702671188638</v>
      </c>
      <c r="F8409" s="59">
        <v>11.469361724478055</v>
      </c>
      <c r="G8409" s="45"/>
    </row>
    <row r="8410" spans="2:7" s="40" customFormat="1">
      <c r="B8410" s="58">
        <v>41727</v>
      </c>
      <c r="C8410" s="63" t="s">
        <v>79</v>
      </c>
      <c r="D8410" s="59">
        <v>8.2136294260224574</v>
      </c>
      <c r="E8410" s="59">
        <v>18.819358186014362</v>
      </c>
      <c r="F8410" s="59">
        <v>10.605728759991905</v>
      </c>
      <c r="G8410" s="45"/>
    </row>
    <row r="8411" spans="2:7" s="40" customFormat="1">
      <c r="B8411" s="58">
        <v>41727</v>
      </c>
      <c r="C8411" s="63" t="s">
        <v>80</v>
      </c>
      <c r="D8411" s="59">
        <v>6.5687770881279652</v>
      </c>
      <c r="E8411" s="59">
        <v>15.235629059967389</v>
      </c>
      <c r="F8411" s="59">
        <v>8.6668519718394244</v>
      </c>
      <c r="G8411" s="45"/>
    </row>
    <row r="8412" spans="2:7" s="40" customFormat="1">
      <c r="B8412" s="58">
        <v>41727</v>
      </c>
      <c r="C8412" s="63" t="s">
        <v>81</v>
      </c>
      <c r="D8412" s="59">
        <v>10.523767350979147</v>
      </c>
      <c r="E8412" s="59">
        <v>21.280968031673968</v>
      </c>
      <c r="F8412" s="59">
        <v>10.757200680694821</v>
      </c>
      <c r="G8412" s="45"/>
    </row>
    <row r="8413" spans="2:7" s="40" customFormat="1">
      <c r="B8413" s="58">
        <v>41727</v>
      </c>
      <c r="C8413" s="63" t="s">
        <v>82</v>
      </c>
      <c r="D8413" s="59">
        <v>8.6197404735925787</v>
      </c>
      <c r="E8413" s="59">
        <v>21.461272819707869</v>
      </c>
      <c r="F8413" s="59">
        <v>12.84153234611529</v>
      </c>
      <c r="G8413" s="45"/>
    </row>
    <row r="8414" spans="2:7" s="40" customFormat="1">
      <c r="B8414" s="58">
        <v>41727</v>
      </c>
      <c r="C8414" s="63" t="s">
        <v>83</v>
      </c>
      <c r="D8414" s="59">
        <v>9.1494961065787361</v>
      </c>
      <c r="E8414" s="59">
        <v>19.9898142932737</v>
      </c>
      <c r="F8414" s="59">
        <v>10.840318186694963</v>
      </c>
      <c r="G8414" s="45"/>
    </row>
    <row r="8415" spans="2:7" s="40" customFormat="1">
      <c r="B8415" s="58">
        <v>41727</v>
      </c>
      <c r="C8415" s="63" t="s">
        <v>84</v>
      </c>
      <c r="D8415" s="59">
        <v>10.727202725683206</v>
      </c>
      <c r="E8415" s="59">
        <v>23.61980055446265</v>
      </c>
      <c r="F8415" s="59">
        <v>12.892597828779444</v>
      </c>
      <c r="G8415" s="45"/>
    </row>
    <row r="8416" spans="2:7" s="40" customFormat="1">
      <c r="B8416" s="58">
        <v>41727</v>
      </c>
      <c r="C8416" s="63" t="s">
        <v>85</v>
      </c>
      <c r="D8416" s="59">
        <v>15.550237208164647</v>
      </c>
      <c r="E8416" s="59">
        <v>25.19357654314776</v>
      </c>
      <c r="F8416" s="59">
        <v>9.6433393349831125</v>
      </c>
      <c r="G8416" s="45"/>
    </row>
    <row r="8417" spans="2:7" s="40" customFormat="1">
      <c r="B8417" s="58">
        <v>41727</v>
      </c>
      <c r="C8417" s="63" t="s">
        <v>86</v>
      </c>
      <c r="D8417" s="59">
        <v>11.065672473671306</v>
      </c>
      <c r="E8417" s="59">
        <v>21.047605592620105</v>
      </c>
      <c r="F8417" s="59">
        <v>9.981933118948799</v>
      </c>
      <c r="G8417" s="45"/>
    </row>
    <row r="8418" spans="2:7" s="40" customFormat="1">
      <c r="B8418" s="58">
        <v>41727</v>
      </c>
      <c r="C8418" s="63" t="s">
        <v>87</v>
      </c>
      <c r="D8418" s="59">
        <v>10.524987577147144</v>
      </c>
      <c r="E8418" s="59">
        <v>24.430657854604192</v>
      </c>
      <c r="F8418" s="59">
        <v>13.905670277457048</v>
      </c>
      <c r="G8418" s="45"/>
    </row>
    <row r="8419" spans="2:7" s="40" customFormat="1">
      <c r="B8419" s="58">
        <v>41727</v>
      </c>
      <c r="C8419" s="63" t="s">
        <v>88</v>
      </c>
      <c r="D8419" s="59">
        <v>9.2968763728527772</v>
      </c>
      <c r="E8419" s="59">
        <v>19.003339680719257</v>
      </c>
      <c r="F8419" s="59">
        <v>9.7064633078664802</v>
      </c>
      <c r="G8419" s="45"/>
    </row>
    <row r="8420" spans="2:7" s="40" customFormat="1">
      <c r="B8420" s="58">
        <v>41727</v>
      </c>
      <c r="C8420" s="63" t="s">
        <v>89</v>
      </c>
      <c r="D8420" s="59">
        <v>10.457779366403122</v>
      </c>
      <c r="E8420" s="59">
        <v>22.6449870102822</v>
      </c>
      <c r="F8420" s="59">
        <v>12.187207643879079</v>
      </c>
      <c r="G8420" s="45"/>
    </row>
    <row r="8421" spans="2:7" s="40" customFormat="1">
      <c r="B8421" s="58">
        <v>41727</v>
      </c>
      <c r="C8421" s="63" t="s">
        <v>90</v>
      </c>
      <c r="D8421" s="59">
        <v>9.7254719557489029</v>
      </c>
      <c r="E8421" s="59">
        <v>20.723764267332285</v>
      </c>
      <c r="F8421" s="59">
        <v>10.998292311583382</v>
      </c>
      <c r="G8421" s="45"/>
    </row>
    <row r="8422" spans="2:7" s="40" customFormat="1">
      <c r="B8422" s="58">
        <v>41727</v>
      </c>
      <c r="C8422" s="63" t="s">
        <v>91</v>
      </c>
      <c r="D8422" s="59">
        <v>6.0743113190778129</v>
      </c>
      <c r="E8422" s="59">
        <v>13.879869586757154</v>
      </c>
      <c r="F8422" s="59">
        <v>7.8055582676793414</v>
      </c>
      <c r="G8422" s="45"/>
    </row>
    <row r="8423" spans="2:7" s="40" customFormat="1">
      <c r="B8423" s="58">
        <v>41727</v>
      </c>
      <c r="C8423" s="63" t="s">
        <v>92</v>
      </c>
      <c r="D8423" s="59">
        <v>3.6852285325030993</v>
      </c>
      <c r="E8423" s="59">
        <v>14.251099831487945</v>
      </c>
      <c r="F8423" s="59">
        <v>10.565871298984845</v>
      </c>
      <c r="G8423" s="45"/>
    </row>
    <row r="8424" spans="2:7" s="40" customFormat="1">
      <c r="B8424" s="58">
        <v>41727</v>
      </c>
      <c r="C8424" s="63" t="s">
        <v>93</v>
      </c>
      <c r="D8424" s="59">
        <v>7.9228309269063626</v>
      </c>
      <c r="E8424" s="59">
        <v>15.296707231836354</v>
      </c>
      <c r="F8424" s="59">
        <v>7.3738763049299916</v>
      </c>
      <c r="G8424" s="45"/>
    </row>
    <row r="8425" spans="2:7" s="40" customFormat="1">
      <c r="B8425" s="58">
        <v>41727</v>
      </c>
      <c r="C8425" s="63" t="s">
        <v>94</v>
      </c>
      <c r="D8425" s="59">
        <v>9.4895484034228303</v>
      </c>
      <c r="E8425" s="59">
        <v>18.702680369141429</v>
      </c>
      <c r="F8425" s="59">
        <v>9.213131965718599</v>
      </c>
      <c r="G8425" s="45"/>
    </row>
    <row r="8426" spans="2:7" s="40" customFormat="1">
      <c r="B8426" s="58">
        <v>41727</v>
      </c>
      <c r="C8426" s="63" t="s">
        <v>95</v>
      </c>
      <c r="D8426" s="59">
        <v>8.3626852169864936</v>
      </c>
      <c r="E8426" s="59">
        <v>18.410904588247593</v>
      </c>
      <c r="F8426" s="59">
        <v>10.0482193712611</v>
      </c>
      <c r="G8426" s="45"/>
    </row>
    <row r="8427" spans="2:7" s="40" customFormat="1">
      <c r="B8427" s="58">
        <v>41727</v>
      </c>
      <c r="C8427" s="63" t="s">
        <v>96</v>
      </c>
      <c r="D8427" s="59">
        <v>15.519730482742627</v>
      </c>
      <c r="E8427" s="59">
        <v>26.40310157747108</v>
      </c>
      <c r="F8427" s="59">
        <v>10.883371094728453</v>
      </c>
      <c r="G8427" s="45"/>
    </row>
    <row r="8428" spans="2:7" s="40" customFormat="1">
      <c r="B8428" s="58">
        <v>41727</v>
      </c>
      <c r="C8428" s="63" t="s">
        <v>97</v>
      </c>
      <c r="D8428" s="59">
        <v>17.255749026821142</v>
      </c>
      <c r="E8428" s="59">
        <v>32.833273646358442</v>
      </c>
      <c r="F8428" s="59">
        <v>15.5775246195373</v>
      </c>
      <c r="G8428" s="45"/>
    </row>
    <row r="8429" spans="2:7" s="40" customFormat="1">
      <c r="B8429" s="58">
        <v>41727</v>
      </c>
      <c r="C8429" s="63" t="s">
        <v>98</v>
      </c>
      <c r="D8429" s="59">
        <v>13.604240002950055</v>
      </c>
      <c r="E8429" s="59">
        <v>32.811601139921457</v>
      </c>
      <c r="F8429" s="59">
        <v>19.2073611369714</v>
      </c>
      <c r="G8429" s="45"/>
    </row>
    <row r="8430" spans="2:7" s="40" customFormat="1">
      <c r="B8430" s="58">
        <v>41727</v>
      </c>
      <c r="C8430" s="63" t="s">
        <v>99</v>
      </c>
      <c r="D8430" s="59">
        <v>13.052207342763889</v>
      </c>
      <c r="E8430" s="59">
        <v>30.800274741402593</v>
      </c>
      <c r="F8430" s="59">
        <v>17.748067398638703</v>
      </c>
      <c r="G8430" s="45"/>
    </row>
    <row r="8431" spans="2:7" s="40" customFormat="1">
      <c r="B8431" s="58">
        <v>41727</v>
      </c>
      <c r="C8431" s="63" t="s">
        <v>100</v>
      </c>
      <c r="D8431" s="59">
        <v>9.6709932993988819</v>
      </c>
      <c r="E8431" s="59">
        <v>27.507346350366454</v>
      </c>
      <c r="F8431" s="59">
        <v>17.836353050967574</v>
      </c>
      <c r="G8431" s="45"/>
    </row>
    <row r="8432" spans="2:7" s="40" customFormat="1">
      <c r="B8432" s="58">
        <v>41727</v>
      </c>
      <c r="C8432" s="63" t="s">
        <v>101</v>
      </c>
      <c r="D8432" s="59">
        <v>16.794939838965004</v>
      </c>
      <c r="E8432" s="59">
        <v>36.433798823968409</v>
      </c>
      <c r="F8432" s="59">
        <v>19.638858985003406</v>
      </c>
      <c r="G8432" s="45"/>
    </row>
    <row r="8433" spans="2:7" s="40" customFormat="1">
      <c r="B8433" s="58">
        <v>41727</v>
      </c>
      <c r="C8433" s="63" t="s">
        <v>102</v>
      </c>
      <c r="D8433" s="59">
        <v>14.529594395898327</v>
      </c>
      <c r="E8433" s="59">
        <v>34.725941674708373</v>
      </c>
      <c r="F8433" s="59">
        <v>20.196347278810045</v>
      </c>
      <c r="G8433" s="45"/>
    </row>
    <row r="8434" spans="2:7" s="40" customFormat="1">
      <c r="B8434" s="58">
        <v>41727</v>
      </c>
      <c r="C8434" s="63" t="s">
        <v>103</v>
      </c>
      <c r="D8434" s="59">
        <v>9.0177657504026847</v>
      </c>
      <c r="E8434" s="59">
        <v>31.118088165982414</v>
      </c>
      <c r="F8434" s="59">
        <v>22.100322415579729</v>
      </c>
      <c r="G8434" s="45"/>
    </row>
    <row r="8435" spans="2:7" s="40" customFormat="1">
      <c r="B8435" s="58">
        <v>41727</v>
      </c>
      <c r="C8435" s="63" t="s">
        <v>104</v>
      </c>
      <c r="D8435" s="59">
        <v>20.12127850005599</v>
      </c>
      <c r="E8435" s="59">
        <v>43.744025864993276</v>
      </c>
      <c r="F8435" s="59">
        <v>23.622747364937286</v>
      </c>
      <c r="G8435" s="45"/>
    </row>
    <row r="8436" spans="2:7" s="40" customFormat="1">
      <c r="B8436" s="58">
        <v>41727</v>
      </c>
      <c r="C8436" s="63" t="s">
        <v>105</v>
      </c>
      <c r="D8436" s="59">
        <v>12.602814507299749</v>
      </c>
      <c r="E8436" s="59">
        <v>34.571110992055466</v>
      </c>
      <c r="F8436" s="59">
        <v>21.968296484755719</v>
      </c>
      <c r="G8436" s="45"/>
    </row>
    <row r="8437" spans="2:7" s="40" customFormat="1">
      <c r="B8437" s="58">
        <v>41727</v>
      </c>
      <c r="C8437" s="63" t="s">
        <v>106</v>
      </c>
      <c r="D8437" s="59">
        <v>10.247030116329048</v>
      </c>
      <c r="E8437" s="59">
        <v>33.189084029069242</v>
      </c>
      <c r="F8437" s="59">
        <v>22.942053912740192</v>
      </c>
      <c r="G8437" s="45"/>
    </row>
    <row r="8438" spans="2:7" s="40" customFormat="1">
      <c r="B8438" s="58">
        <v>41727</v>
      </c>
      <c r="C8438" s="63" t="s">
        <v>107</v>
      </c>
      <c r="D8438" s="59">
        <v>12.546935987631731</v>
      </c>
      <c r="E8438" s="59">
        <v>31.705800218922082</v>
      </c>
      <c r="F8438" s="59">
        <v>19.158864231290352</v>
      </c>
      <c r="G8438" s="45"/>
    </row>
    <row r="8439" spans="2:7" s="40" customFormat="1">
      <c r="B8439" s="58">
        <v>41727</v>
      </c>
      <c r="C8439" s="63" t="s">
        <v>108</v>
      </c>
      <c r="D8439" s="59">
        <v>11.183109530819326</v>
      </c>
      <c r="E8439" s="59">
        <v>29.491617849253334</v>
      </c>
      <c r="F8439" s="59">
        <v>18.308508318434008</v>
      </c>
      <c r="G8439" s="45"/>
    </row>
    <row r="8440" spans="2:7" s="40" customFormat="1">
      <c r="B8440" s="58">
        <v>41727</v>
      </c>
      <c r="C8440" s="63" t="s">
        <v>109</v>
      </c>
      <c r="D8440" s="59">
        <v>12.006292026603571</v>
      </c>
      <c r="E8440" s="59">
        <v>29.942094034802079</v>
      </c>
      <c r="F8440" s="59">
        <v>17.935802008198507</v>
      </c>
      <c r="G8440" s="45"/>
    </row>
    <row r="8441" spans="2:7" s="40" customFormat="1">
      <c r="B8441" s="58">
        <v>41727</v>
      </c>
      <c r="C8441" s="63" t="s">
        <v>110</v>
      </c>
      <c r="D8441" s="59">
        <v>7.7225059966722949</v>
      </c>
      <c r="E8441" s="59">
        <v>27.39043841048052</v>
      </c>
      <c r="F8441" s="59">
        <v>19.667932413808224</v>
      </c>
      <c r="G8441" s="45"/>
    </row>
    <row r="8442" spans="2:7" s="40" customFormat="1">
      <c r="B8442" s="58">
        <v>41727</v>
      </c>
      <c r="C8442" s="63" t="s">
        <v>111</v>
      </c>
      <c r="D8442" s="59">
        <v>16.471239670168895</v>
      </c>
      <c r="E8442" s="59">
        <v>38.039464393175507</v>
      </c>
      <c r="F8442" s="59">
        <v>21.568224723006612</v>
      </c>
      <c r="G8442" s="45"/>
    </row>
    <row r="8443" spans="2:7" s="40" customFormat="1">
      <c r="B8443" s="58">
        <v>41727</v>
      </c>
      <c r="C8443" s="63" t="s">
        <v>112</v>
      </c>
      <c r="D8443" s="59">
        <v>13.337339402481962</v>
      </c>
      <c r="E8443" s="59">
        <v>37.376971228946871</v>
      </c>
      <c r="F8443" s="59">
        <v>24.039631826464909</v>
      </c>
      <c r="G8443" s="45"/>
    </row>
    <row r="8444" spans="2:7" s="40" customFormat="1">
      <c r="B8444" s="58">
        <v>41727</v>
      </c>
      <c r="C8444" s="63" t="s">
        <v>113</v>
      </c>
      <c r="D8444" s="59">
        <v>10.293513147107058</v>
      </c>
      <c r="E8444" s="59">
        <v>26.965157745774764</v>
      </c>
      <c r="F8444" s="59">
        <v>16.671644598667704</v>
      </c>
      <c r="G8444" s="45"/>
    </row>
    <row r="8445" spans="2:7" s="40" customFormat="1">
      <c r="B8445" s="58">
        <v>41727</v>
      </c>
      <c r="C8445" s="63" t="s">
        <v>114</v>
      </c>
      <c r="D8445" s="59">
        <v>9.5721373951528435</v>
      </c>
      <c r="E8445" s="59">
        <v>27.314420837996565</v>
      </c>
      <c r="F8445" s="59">
        <v>17.742283442843721</v>
      </c>
      <c r="G8445" s="45"/>
    </row>
    <row r="8446" spans="2:7" s="40" customFormat="1">
      <c r="B8446" s="58">
        <v>41727</v>
      </c>
      <c r="C8446" s="63" t="s">
        <v>115</v>
      </c>
      <c r="D8446" s="59">
        <v>12.977317925895854</v>
      </c>
      <c r="E8446" s="59">
        <v>29.721610571476205</v>
      </c>
      <c r="F8446" s="59">
        <v>16.744292645580352</v>
      </c>
      <c r="G8446" s="45"/>
    </row>
    <row r="8447" spans="2:7" s="40" customFormat="1">
      <c r="B8447" s="58">
        <v>41727</v>
      </c>
      <c r="C8447" s="63" t="s">
        <v>116</v>
      </c>
      <c r="D8447" s="59">
        <v>3.483986690707034</v>
      </c>
      <c r="E8447" s="59">
        <v>17.55451252730408</v>
      </c>
      <c r="F8447" s="59">
        <v>14.070525836597046</v>
      </c>
      <c r="G8447" s="45"/>
    </row>
    <row r="8448" spans="2:7" s="40" customFormat="1">
      <c r="B8448" s="58">
        <v>41727</v>
      </c>
      <c r="C8448" s="63" t="s">
        <v>117</v>
      </c>
      <c r="D8448" s="59">
        <v>8.5353684710345341</v>
      </c>
      <c r="E8448" s="59">
        <v>24.055110144769408</v>
      </c>
      <c r="F8448" s="59">
        <v>15.519741673734874</v>
      </c>
      <c r="G8448" s="45"/>
    </row>
    <row r="8449" spans="2:7" s="40" customFormat="1">
      <c r="B8449" s="58">
        <v>41727</v>
      </c>
      <c r="C8449" s="63" t="s">
        <v>118</v>
      </c>
      <c r="D8449" s="59">
        <v>20.735595431808154</v>
      </c>
      <c r="E8449" s="59">
        <v>42.083421548216222</v>
      </c>
      <c r="F8449" s="59">
        <v>21.347826116408068</v>
      </c>
      <c r="G8449" s="45"/>
    </row>
    <row r="8450" spans="2:7" s="40" customFormat="1">
      <c r="B8450" s="58">
        <v>41727</v>
      </c>
      <c r="C8450" s="63" t="s">
        <v>119</v>
      </c>
      <c r="D8450" s="59">
        <v>14.072062442884176</v>
      </c>
      <c r="E8450" s="59">
        <v>34.920427966495268</v>
      </c>
      <c r="F8450" s="59">
        <v>20.848365523611093</v>
      </c>
      <c r="G8450" s="45"/>
    </row>
    <row r="8451" spans="2:7" s="40" customFormat="1">
      <c r="B8451" s="58">
        <v>41727</v>
      </c>
      <c r="C8451" s="63" t="s">
        <v>120</v>
      </c>
      <c r="D8451" s="59">
        <v>14.545922354584315</v>
      </c>
      <c r="E8451" s="59">
        <v>32.604448749815575</v>
      </c>
      <c r="F8451" s="59">
        <v>18.058526395231262</v>
      </c>
      <c r="G8451" s="45"/>
    </row>
    <row r="8452" spans="2:7" s="40" customFormat="1">
      <c r="B8452" s="58">
        <v>41727</v>
      </c>
      <c r="C8452" s="63" t="s">
        <v>121</v>
      </c>
      <c r="D8452" s="59">
        <v>13.610284738612037</v>
      </c>
      <c r="E8452" s="59">
        <v>31.716733138962081</v>
      </c>
      <c r="F8452" s="59">
        <v>18.106448400350043</v>
      </c>
      <c r="G8452" s="45"/>
    </row>
    <row r="8453" spans="2:7" s="40" customFormat="1">
      <c r="B8453" s="58">
        <v>41727</v>
      </c>
      <c r="C8453" s="63" t="s">
        <v>122</v>
      </c>
      <c r="D8453" s="59">
        <v>21.77462081627246</v>
      </c>
      <c r="E8453" s="59">
        <v>46.091621498349966</v>
      </c>
      <c r="F8453" s="59">
        <v>24.317000682077506</v>
      </c>
      <c r="G8453" s="45"/>
    </row>
    <row r="8454" spans="2:7" s="40" customFormat="1">
      <c r="B8454" s="58">
        <v>41727</v>
      </c>
      <c r="C8454" s="63" t="s">
        <v>123</v>
      </c>
      <c r="D8454" s="59">
        <v>15.133146241580485</v>
      </c>
      <c r="E8454" s="59">
        <v>36.588515455734331</v>
      </c>
      <c r="F8454" s="59">
        <v>21.455369214153848</v>
      </c>
      <c r="G8454" s="45"/>
    </row>
    <row r="8455" spans="2:7" s="40" customFormat="1">
      <c r="B8455" s="58">
        <v>41727</v>
      </c>
      <c r="C8455" s="63" t="s">
        <v>124</v>
      </c>
      <c r="D8455" s="59">
        <v>8.7507811015225929</v>
      </c>
      <c r="E8455" s="59">
        <v>29.694454041103221</v>
      </c>
      <c r="F8455" s="59">
        <v>20.94367293958063</v>
      </c>
      <c r="G8455" s="45"/>
    </row>
    <row r="8456" spans="2:7" s="40" customFormat="1">
      <c r="B8456" s="58">
        <v>41727</v>
      </c>
      <c r="C8456" s="63" t="s">
        <v>125</v>
      </c>
      <c r="D8456" s="59">
        <v>12.415974260715679</v>
      </c>
      <c r="E8456" s="59">
        <v>35.881682017369727</v>
      </c>
      <c r="F8456" s="59">
        <v>23.465707756654048</v>
      </c>
      <c r="G8456" s="45"/>
    </row>
    <row r="8457" spans="2:7" s="40" customFormat="1">
      <c r="B8457" s="58">
        <v>41728</v>
      </c>
      <c r="C8457" s="75">
        <v>0</v>
      </c>
      <c r="D8457" s="59">
        <v>30.640193845127079</v>
      </c>
      <c r="E8457" s="59">
        <v>55.691091317872534</v>
      </c>
      <c r="F8457" s="59">
        <v>25.050897472745454</v>
      </c>
      <c r="G8457" s="45"/>
    </row>
    <row r="8458" spans="2:7" s="40" customFormat="1">
      <c r="B8458" s="58">
        <v>41728</v>
      </c>
      <c r="C8458" s="63" t="s">
        <v>31</v>
      </c>
      <c r="D8458" s="59">
        <v>15.326031441568539</v>
      </c>
      <c r="E8458" s="59">
        <v>35.231022444544095</v>
      </c>
      <c r="F8458" s="59">
        <v>19.904991002975557</v>
      </c>
      <c r="G8458" s="45"/>
    </row>
    <row r="8459" spans="2:7" s="40" customFormat="1">
      <c r="B8459" s="58">
        <v>41728</v>
      </c>
      <c r="C8459" s="63" t="s">
        <v>32</v>
      </c>
      <c r="D8459" s="59">
        <v>10.307772774535053</v>
      </c>
      <c r="E8459" s="59">
        <v>25.512747762585587</v>
      </c>
      <c r="F8459" s="59">
        <v>15.204974988050534</v>
      </c>
      <c r="G8459" s="45"/>
    </row>
    <row r="8460" spans="2:7" s="40" customFormat="1">
      <c r="B8460" s="58">
        <v>41728</v>
      </c>
      <c r="C8460" s="63" t="s">
        <v>33</v>
      </c>
      <c r="D8460" s="59">
        <v>21.473061585926356</v>
      </c>
      <c r="E8460" s="59">
        <v>44.322178459594959</v>
      </c>
      <c r="F8460" s="59">
        <v>22.849116873668603</v>
      </c>
      <c r="G8460" s="45"/>
    </row>
    <row r="8461" spans="2:7" s="40" customFormat="1">
      <c r="B8461" s="58">
        <v>41728</v>
      </c>
      <c r="C8461" s="63" t="s">
        <v>34</v>
      </c>
      <c r="D8461" s="59">
        <v>11.864546705547511</v>
      </c>
      <c r="E8461" s="59">
        <v>27.583923071776418</v>
      </c>
      <c r="F8461" s="59">
        <v>15.719376366228907</v>
      </c>
      <c r="G8461" s="45"/>
    </row>
    <row r="8462" spans="2:7" s="40" customFormat="1">
      <c r="B8462" s="58">
        <v>41728</v>
      </c>
      <c r="C8462" s="63" t="s">
        <v>35</v>
      </c>
      <c r="D8462" s="59">
        <v>9.067756387058683</v>
      </c>
      <c r="E8462" s="59">
        <v>29.103330179036558</v>
      </c>
      <c r="F8462" s="59">
        <v>20.035573791977875</v>
      </c>
      <c r="G8462" s="45"/>
    </row>
    <row r="8463" spans="2:7" s="40" customFormat="1">
      <c r="B8463" s="58">
        <v>41728</v>
      </c>
      <c r="C8463" s="63" t="s">
        <v>36</v>
      </c>
      <c r="D8463" s="59">
        <v>8.3461060624424697</v>
      </c>
      <c r="E8463" s="59">
        <v>23.568990174976687</v>
      </c>
      <c r="F8463" s="59">
        <v>15.222884112534217</v>
      </c>
      <c r="G8463" s="45"/>
    </row>
    <row r="8464" spans="2:7" s="40" customFormat="1">
      <c r="B8464" s="58">
        <v>41728</v>
      </c>
      <c r="C8464" s="63" t="s">
        <v>37</v>
      </c>
      <c r="D8464" s="59">
        <v>3.947558806801168</v>
      </c>
      <c r="E8464" s="59">
        <v>18.405640600329601</v>
      </c>
      <c r="F8464" s="59">
        <v>14.458081793528432</v>
      </c>
      <c r="G8464" s="45"/>
    </row>
    <row r="8465" spans="2:7" s="40" customFormat="1">
      <c r="B8465" s="58">
        <v>41728</v>
      </c>
      <c r="C8465" s="63" t="s">
        <v>38</v>
      </c>
      <c r="D8465" s="59">
        <v>31.490848474489315</v>
      </c>
      <c r="E8465" s="59">
        <v>49.289178645900158</v>
      </c>
      <c r="F8465" s="59">
        <v>17.798330171410843</v>
      </c>
      <c r="G8465" s="45"/>
    </row>
    <row r="8466" spans="2:7" s="40" customFormat="1">
      <c r="B8466" s="58">
        <v>41728</v>
      </c>
      <c r="C8466" s="63" t="s">
        <v>39</v>
      </c>
      <c r="D8466" s="59">
        <v>6.4629672360379118</v>
      </c>
      <c r="E8466" s="59">
        <v>20.938009409859173</v>
      </c>
      <c r="F8466" s="59">
        <v>14.475042173821262</v>
      </c>
      <c r="G8466" s="45"/>
    </row>
    <row r="8467" spans="2:7" s="40" customFormat="1">
      <c r="B8467" s="58">
        <v>41728</v>
      </c>
      <c r="C8467" s="63" t="s">
        <v>40</v>
      </c>
      <c r="D8467" s="59">
        <v>12.700596150927755</v>
      </c>
      <c r="E8467" s="59">
        <v>26.384116373215097</v>
      </c>
      <c r="F8467" s="59">
        <v>13.683520222287342</v>
      </c>
      <c r="G8467" s="45"/>
    </row>
    <row r="8468" spans="2:7" s="40" customFormat="1">
      <c r="B8468" s="58">
        <v>41728</v>
      </c>
      <c r="C8468" s="63" t="s">
        <v>41</v>
      </c>
      <c r="D8468" s="59">
        <v>11.008899766019253</v>
      </c>
      <c r="E8468" s="59">
        <v>27.352394693751553</v>
      </c>
      <c r="F8468" s="59">
        <v>16.343494927732301</v>
      </c>
      <c r="G8468" s="45"/>
    </row>
    <row r="8469" spans="2:7" s="40" customFormat="1">
      <c r="B8469" s="58">
        <v>41728</v>
      </c>
      <c r="C8469" s="63" t="s">
        <v>42</v>
      </c>
      <c r="D8469" s="59">
        <v>27.30846397052607</v>
      </c>
      <c r="E8469" s="59">
        <v>47.088683313273407</v>
      </c>
      <c r="F8469" s="59">
        <v>19.780219342747337</v>
      </c>
      <c r="G8469" s="45"/>
    </row>
    <row r="8470" spans="2:7" s="40" customFormat="1">
      <c r="B8470" s="58">
        <v>41728</v>
      </c>
      <c r="C8470" s="63" t="s">
        <v>43</v>
      </c>
      <c r="D8470" s="59">
        <v>6.9485082744020534</v>
      </c>
      <c r="E8470" s="59">
        <v>21.018835196392128</v>
      </c>
      <c r="F8470" s="59">
        <v>14.070326921990075</v>
      </c>
      <c r="G8470" s="45"/>
    </row>
    <row r="8471" spans="2:7" s="40" customFormat="1">
      <c r="B8471" s="58">
        <v>41728</v>
      </c>
      <c r="C8471" s="63" t="s">
        <v>44</v>
      </c>
      <c r="D8471" s="59">
        <v>15.735967780594647</v>
      </c>
      <c r="E8471" s="59">
        <v>31.292729802288324</v>
      </c>
      <c r="F8471" s="59">
        <v>15.556762021693677</v>
      </c>
      <c r="G8471" s="45"/>
    </row>
    <row r="8472" spans="2:7" s="40" customFormat="1">
      <c r="B8472" s="58">
        <v>41728</v>
      </c>
      <c r="C8472" s="63" t="s">
        <v>45</v>
      </c>
      <c r="D8472" s="59">
        <v>11.607615344139427</v>
      </c>
      <c r="E8472" s="59">
        <v>28.041496516892163</v>
      </c>
      <c r="F8472" s="59">
        <v>16.433881172752734</v>
      </c>
      <c r="G8472" s="45"/>
    </row>
    <row r="8473" spans="2:7" s="40" customFormat="1">
      <c r="B8473" s="58">
        <v>41728</v>
      </c>
      <c r="C8473" s="63" t="s">
        <v>46</v>
      </c>
      <c r="D8473" s="59">
        <v>32.567378376771615</v>
      </c>
      <c r="E8473" s="59">
        <v>54.396440637217282</v>
      </c>
      <c r="F8473" s="59">
        <v>21.829062260445667</v>
      </c>
      <c r="G8473" s="45"/>
    </row>
    <row r="8474" spans="2:7" s="40" customFormat="1">
      <c r="B8474" s="58">
        <v>41728</v>
      </c>
      <c r="C8474" s="63" t="s">
        <v>47</v>
      </c>
      <c r="D8474" s="59">
        <v>17.180836389969073</v>
      </c>
      <c r="E8474" s="59">
        <v>32.060255104936893</v>
      </c>
      <c r="F8474" s="59">
        <v>14.879418714967819</v>
      </c>
      <c r="G8474" s="45"/>
    </row>
    <row r="8475" spans="2:7" s="40" customFormat="1">
      <c r="B8475" s="58">
        <v>41728</v>
      </c>
      <c r="C8475" s="63" t="s">
        <v>48</v>
      </c>
      <c r="D8475" s="59">
        <v>22.370489931636602</v>
      </c>
      <c r="E8475" s="59">
        <v>37.417680412328863</v>
      </c>
      <c r="F8475" s="59">
        <v>15.047190480692262</v>
      </c>
      <c r="G8475" s="45"/>
    </row>
    <row r="8476" spans="2:7" s="40" customFormat="1">
      <c r="B8476" s="58">
        <v>41728</v>
      </c>
      <c r="C8476" s="63" t="s">
        <v>49</v>
      </c>
      <c r="D8476" s="59">
        <v>16.752808242724942</v>
      </c>
      <c r="E8476" s="59">
        <v>34.560157662491484</v>
      </c>
      <c r="F8476" s="59">
        <v>17.807349419766542</v>
      </c>
      <c r="G8476" s="45"/>
    </row>
    <row r="8477" spans="2:7" s="40" customFormat="1">
      <c r="B8477" s="58">
        <v>41728</v>
      </c>
      <c r="C8477" s="63" t="s">
        <v>50</v>
      </c>
      <c r="D8477" s="59">
        <v>24.571259664739252</v>
      </c>
      <c r="E8477" s="59">
        <v>42.382532230000059</v>
      </c>
      <c r="F8477" s="59">
        <v>17.811272565260808</v>
      </c>
      <c r="G8477" s="45"/>
    </row>
    <row r="8478" spans="2:7" s="40" customFormat="1">
      <c r="B8478" s="58">
        <v>41728</v>
      </c>
      <c r="C8478" s="63" t="s">
        <v>51</v>
      </c>
      <c r="D8478" s="59">
        <v>8.7659491485745846</v>
      </c>
      <c r="E8478" s="59">
        <v>23.791523581504563</v>
      </c>
      <c r="F8478" s="59">
        <v>15.025574432929979</v>
      </c>
      <c r="G8478" s="45"/>
    </row>
    <row r="8479" spans="2:7" s="40" customFormat="1">
      <c r="B8479" s="58">
        <v>41728</v>
      </c>
      <c r="C8479" s="63" t="s">
        <v>52</v>
      </c>
      <c r="D8479" s="59">
        <v>21.593758676298368</v>
      </c>
      <c r="E8479" s="59">
        <v>39.030763481857953</v>
      </c>
      <c r="F8479" s="59">
        <v>17.437004805559585</v>
      </c>
      <c r="G8479" s="45"/>
    </row>
    <row r="8480" spans="2:7" s="40" customFormat="1">
      <c r="B8480" s="58">
        <v>41728</v>
      </c>
      <c r="C8480" s="63" t="s">
        <v>53</v>
      </c>
      <c r="D8480" s="59">
        <v>18.570539584725477</v>
      </c>
      <c r="E8480" s="59">
        <v>34.068347201971761</v>
      </c>
      <c r="F8480" s="59">
        <v>15.497807617246284</v>
      </c>
      <c r="G8480" s="45"/>
    </row>
    <row r="8481" spans="2:7" s="40" customFormat="1">
      <c r="B8481" s="58">
        <v>41728</v>
      </c>
      <c r="C8481" s="63" t="s">
        <v>54</v>
      </c>
      <c r="D8481" s="59">
        <v>17.995493493895303</v>
      </c>
      <c r="E8481" s="59">
        <v>33.14626730890128</v>
      </c>
      <c r="F8481" s="59">
        <v>15.150773815005977</v>
      </c>
      <c r="G8481" s="45"/>
    </row>
    <row r="8482" spans="2:7" s="40" customFormat="1">
      <c r="B8482" s="58">
        <v>41728</v>
      </c>
      <c r="C8482" s="63" t="s">
        <v>55</v>
      </c>
      <c r="D8482" s="59">
        <v>33.881824388421983</v>
      </c>
      <c r="E8482" s="59">
        <v>49.917593353836807</v>
      </c>
      <c r="F8482" s="59">
        <v>16.035768965414825</v>
      </c>
      <c r="G8482" s="45"/>
    </row>
    <row r="8483" spans="2:7" s="40" customFormat="1">
      <c r="B8483" s="58">
        <v>41728</v>
      </c>
      <c r="C8483" s="63" t="s">
        <v>56</v>
      </c>
      <c r="D8483" s="59">
        <v>25.036703055581373</v>
      </c>
      <c r="E8483" s="59">
        <v>39.811245021751525</v>
      </c>
      <c r="F8483" s="59">
        <v>14.774541966170151</v>
      </c>
      <c r="G8483" s="45"/>
    </row>
    <row r="8484" spans="2:7" s="40" customFormat="1">
      <c r="B8484" s="58">
        <v>41728</v>
      </c>
      <c r="C8484" s="63" t="s">
        <v>57</v>
      </c>
      <c r="D8484" s="59">
        <v>32.495311549449575</v>
      </c>
      <c r="E8484" s="59">
        <v>49.627395480196981</v>
      </c>
      <c r="F8484" s="59">
        <v>17.132083930747406</v>
      </c>
      <c r="G8484" s="45"/>
    </row>
    <row r="8485" spans="2:7" s="40" customFormat="1">
      <c r="B8485" s="58">
        <v>41728</v>
      </c>
      <c r="C8485" s="63" t="s">
        <v>58</v>
      </c>
      <c r="D8485" s="59">
        <v>27.960047210348236</v>
      </c>
      <c r="E8485" s="59">
        <v>46.150448486773939</v>
      </c>
      <c r="F8485" s="59">
        <v>18.190401276425703</v>
      </c>
      <c r="G8485" s="45"/>
    </row>
    <row r="8486" spans="2:7" s="40" customFormat="1">
      <c r="B8486" s="58">
        <v>41728</v>
      </c>
      <c r="C8486" s="63" t="s">
        <v>59</v>
      </c>
      <c r="D8486" s="59">
        <v>34.019842262590018</v>
      </c>
      <c r="E8486" s="59">
        <v>49.337168806565138</v>
      </c>
      <c r="F8486" s="59">
        <v>15.317326543975121</v>
      </c>
      <c r="G8486" s="45"/>
    </row>
    <row r="8487" spans="2:7" s="40" customFormat="1">
      <c r="B8487" s="58">
        <v>41728</v>
      </c>
      <c r="C8487" s="63" t="s">
        <v>60</v>
      </c>
      <c r="D8487" s="59">
        <v>22.285401340156561</v>
      </c>
      <c r="E8487" s="59">
        <v>38.993419390393981</v>
      </c>
      <c r="F8487" s="59">
        <v>16.70801805023742</v>
      </c>
      <c r="G8487" s="45"/>
    </row>
    <row r="8488" spans="2:7" s="40" customFormat="1">
      <c r="B8488" s="58">
        <v>41728</v>
      </c>
      <c r="C8488" s="63" t="s">
        <v>61</v>
      </c>
      <c r="D8488" s="59">
        <v>22.003732249206475</v>
      </c>
      <c r="E8488" s="59">
        <v>36.68668591968229</v>
      </c>
      <c r="F8488" s="59">
        <v>14.682953670475815</v>
      </c>
      <c r="G8488" s="45"/>
    </row>
    <row r="8489" spans="2:7" s="40" customFormat="1">
      <c r="B8489" s="58">
        <v>41728</v>
      </c>
      <c r="C8489" s="63" t="s">
        <v>62</v>
      </c>
      <c r="D8489" s="59">
        <v>24.035309785747074</v>
      </c>
      <c r="E8489" s="59">
        <v>39.423115869257735</v>
      </c>
      <c r="F8489" s="59">
        <v>15.387806083510661</v>
      </c>
      <c r="G8489" s="45"/>
    </row>
    <row r="8490" spans="2:7" s="40" customFormat="1">
      <c r="B8490" s="58">
        <v>41728</v>
      </c>
      <c r="C8490" s="63" t="s">
        <v>63</v>
      </c>
      <c r="D8490" s="59">
        <v>29.125038309948572</v>
      </c>
      <c r="E8490" s="59">
        <v>46.550141112978714</v>
      </c>
      <c r="F8490" s="59">
        <v>17.425102803030143</v>
      </c>
      <c r="G8490" s="45"/>
    </row>
    <row r="8491" spans="2:7" s="40" customFormat="1">
      <c r="B8491" s="58">
        <v>41728</v>
      </c>
      <c r="C8491" s="63" t="s">
        <v>64</v>
      </c>
      <c r="D8491" s="59">
        <v>23.742837286134982</v>
      </c>
      <c r="E8491" s="59">
        <v>36.621846184937318</v>
      </c>
      <c r="F8491" s="59">
        <v>12.879008898802336</v>
      </c>
      <c r="G8491" s="45"/>
    </row>
    <row r="8492" spans="2:7" s="40" customFormat="1">
      <c r="B8492" s="58">
        <v>41728</v>
      </c>
      <c r="C8492" s="63" t="s">
        <v>65</v>
      </c>
      <c r="D8492" s="59">
        <v>33.52724842151386</v>
      </c>
      <c r="E8492" s="59">
        <v>49.119288419439265</v>
      </c>
      <c r="F8492" s="59">
        <v>15.592039997925404</v>
      </c>
      <c r="G8492" s="45"/>
    </row>
    <row r="8493" spans="2:7" s="40" customFormat="1">
      <c r="B8493" s="58">
        <v>41728</v>
      </c>
      <c r="C8493" s="63" t="s">
        <v>66</v>
      </c>
      <c r="D8493" s="59">
        <v>41.134021706082095</v>
      </c>
      <c r="E8493" s="59">
        <v>59.320627267274503</v>
      </c>
      <c r="F8493" s="59">
        <v>18.186605561192408</v>
      </c>
      <c r="G8493" s="45"/>
    </row>
    <row r="8494" spans="2:7" s="40" customFormat="1">
      <c r="B8494" s="58">
        <v>41728</v>
      </c>
      <c r="C8494" s="63" t="s">
        <v>67</v>
      </c>
      <c r="D8494" s="59">
        <v>36.045157835362595</v>
      </c>
      <c r="E8494" s="59">
        <v>50.146246481741684</v>
      </c>
      <c r="F8494" s="59">
        <v>14.10108864637909</v>
      </c>
      <c r="G8494" s="45"/>
    </row>
    <row r="8495" spans="2:7" s="40" customFormat="1">
      <c r="B8495" s="58">
        <v>41728</v>
      </c>
      <c r="C8495" s="63" t="s">
        <v>68</v>
      </c>
      <c r="D8495" s="59">
        <v>32.953629194009686</v>
      </c>
      <c r="E8495" s="59">
        <v>47.906943637362943</v>
      </c>
      <c r="F8495" s="59">
        <v>14.953314443353257</v>
      </c>
      <c r="G8495" s="45"/>
    </row>
    <row r="8496" spans="2:7" s="40" customFormat="1">
      <c r="B8496" s="58">
        <v>41728</v>
      </c>
      <c r="C8496" s="63" t="s">
        <v>69</v>
      </c>
      <c r="D8496" s="59">
        <v>33.676550260937894</v>
      </c>
      <c r="E8496" s="59">
        <v>50.216268830431645</v>
      </c>
      <c r="F8496" s="59">
        <v>16.539718569493751</v>
      </c>
      <c r="G8496" s="45"/>
    </row>
    <row r="8497" spans="2:7" s="40" customFormat="1">
      <c r="B8497" s="58">
        <v>41728</v>
      </c>
      <c r="C8497" s="63" t="s">
        <v>70</v>
      </c>
      <c r="D8497" s="59">
        <v>23.926160860087027</v>
      </c>
      <c r="E8497" s="59">
        <v>43.067702341775686</v>
      </c>
      <c r="F8497" s="59">
        <v>19.141541481688659</v>
      </c>
      <c r="G8497" s="45"/>
    </row>
    <row r="8498" spans="2:7" s="40" customFormat="1">
      <c r="B8498" s="58">
        <v>41728</v>
      </c>
      <c r="C8498" s="63" t="s">
        <v>71</v>
      </c>
      <c r="D8498" s="59">
        <v>26.657869000719828</v>
      </c>
      <c r="E8498" s="59">
        <v>44.487497247571888</v>
      </c>
      <c r="F8498" s="59">
        <v>17.82962824685206</v>
      </c>
      <c r="G8498" s="45"/>
    </row>
    <row r="8499" spans="2:7" s="40" customFormat="1">
      <c r="B8499" s="58">
        <v>41728</v>
      </c>
      <c r="C8499" s="63" t="s">
        <v>72</v>
      </c>
      <c r="D8499" s="59">
        <v>31.40994104330322</v>
      </c>
      <c r="E8499" s="59">
        <v>51.087000518161155</v>
      </c>
      <c r="F8499" s="59">
        <v>19.677059474857934</v>
      </c>
      <c r="G8499" s="45"/>
    </row>
    <row r="8500" spans="2:7" s="40" customFormat="1">
      <c r="B8500" s="58">
        <v>41728</v>
      </c>
      <c r="C8500" s="63" t="s">
        <v>73</v>
      </c>
      <c r="D8500" s="59">
        <v>30.485047610168952</v>
      </c>
      <c r="E8500" s="59">
        <v>48.610977543353556</v>
      </c>
      <c r="F8500" s="59">
        <v>18.125929933184604</v>
      </c>
      <c r="G8500" s="45"/>
    </row>
    <row r="8501" spans="2:7" s="40" customFormat="1">
      <c r="B8501" s="58">
        <v>41728</v>
      </c>
      <c r="C8501" s="63" t="s">
        <v>74</v>
      </c>
      <c r="D8501" s="59">
        <v>24.277897985209123</v>
      </c>
      <c r="E8501" s="59">
        <v>45.391630633170372</v>
      </c>
      <c r="F8501" s="59">
        <v>21.11373264796125</v>
      </c>
      <c r="G8501" s="45"/>
    </row>
    <row r="8502" spans="2:7" s="40" customFormat="1">
      <c r="B8502" s="58">
        <v>41728</v>
      </c>
      <c r="C8502" s="63" t="s">
        <v>75</v>
      </c>
      <c r="D8502" s="59">
        <v>15.587365842368575</v>
      </c>
      <c r="E8502" s="59">
        <v>27.544197206978449</v>
      </c>
      <c r="F8502" s="59">
        <v>11.956831364609874</v>
      </c>
      <c r="G8502" s="45"/>
    </row>
    <row r="8503" spans="2:7" s="40" customFormat="1">
      <c r="B8503" s="58">
        <v>41728</v>
      </c>
      <c r="C8503" s="63" t="s">
        <v>76</v>
      </c>
      <c r="D8503" s="59">
        <v>31.615535112195278</v>
      </c>
      <c r="E8503" s="59">
        <v>48.14159392752282</v>
      </c>
      <c r="F8503" s="59">
        <v>16.526058815327541</v>
      </c>
      <c r="G8503" s="45"/>
    </row>
    <row r="8504" spans="2:7" s="40" customFormat="1">
      <c r="B8504" s="58">
        <v>41728</v>
      </c>
      <c r="C8504" s="63" t="s">
        <v>77</v>
      </c>
      <c r="D8504" s="59">
        <v>21.502590588846306</v>
      </c>
      <c r="E8504" s="59">
        <v>34.448832095595549</v>
      </c>
      <c r="F8504" s="59">
        <v>12.946241506749242</v>
      </c>
      <c r="G8504" s="45"/>
    </row>
    <row r="8505" spans="2:7" s="40" customFormat="1">
      <c r="B8505" s="58">
        <v>41728</v>
      </c>
      <c r="C8505" s="63" t="s">
        <v>78</v>
      </c>
      <c r="D8505" s="59">
        <v>14.064432920024124</v>
      </c>
      <c r="E8505" s="59">
        <v>24.933504333297925</v>
      </c>
      <c r="F8505" s="59">
        <v>10.869071413273801</v>
      </c>
      <c r="G8505" s="45"/>
    </row>
    <row r="8506" spans="2:7" s="40" customFormat="1">
      <c r="B8506" s="58">
        <v>41728</v>
      </c>
      <c r="C8506" s="63" t="s">
        <v>79</v>
      </c>
      <c r="D8506" s="59">
        <v>22.214556916422513</v>
      </c>
      <c r="E8506" s="59">
        <v>35.982161347524688</v>
      </c>
      <c r="F8506" s="59">
        <v>13.767604431102175</v>
      </c>
      <c r="G8506" s="45"/>
    </row>
    <row r="8507" spans="2:7" s="40" customFormat="1">
      <c r="B8507" s="58">
        <v>41728</v>
      </c>
      <c r="C8507" s="63" t="s">
        <v>80</v>
      </c>
      <c r="D8507" s="59">
        <v>20.905565559614129</v>
      </c>
      <c r="E8507" s="59">
        <v>37.233161333702981</v>
      </c>
      <c r="F8507" s="59">
        <v>16.327595774088852</v>
      </c>
      <c r="G8507" s="45"/>
    </row>
    <row r="8508" spans="2:7" s="40" customFormat="1">
      <c r="B8508" s="58">
        <v>41728</v>
      </c>
      <c r="C8508" s="63" t="s">
        <v>81</v>
      </c>
      <c r="D8508" s="59">
        <v>27.272581351943991</v>
      </c>
      <c r="E8508" s="59">
        <v>45.669746397709211</v>
      </c>
      <c r="F8508" s="59">
        <v>18.39716504576522</v>
      </c>
      <c r="G8508" s="45"/>
    </row>
    <row r="8509" spans="2:7" s="40" customFormat="1">
      <c r="B8509" s="58">
        <v>41728</v>
      </c>
      <c r="C8509" s="63" t="s">
        <v>82</v>
      </c>
      <c r="D8509" s="59">
        <v>14.64123357589029</v>
      </c>
      <c r="E8509" s="59">
        <v>28.168395603084097</v>
      </c>
      <c r="F8509" s="59">
        <v>13.527162027193807</v>
      </c>
      <c r="G8509" s="45"/>
    </row>
    <row r="8510" spans="2:7" s="40" customFormat="1">
      <c r="B8510" s="58">
        <v>41728</v>
      </c>
      <c r="C8510" s="63" t="s">
        <v>83</v>
      </c>
      <c r="D8510" s="59">
        <v>17.655613727125171</v>
      </c>
      <c r="E8510" s="59">
        <v>34.206125879831689</v>
      </c>
      <c r="F8510" s="59">
        <v>16.550512152706517</v>
      </c>
      <c r="G8510" s="45"/>
    </row>
    <row r="8511" spans="2:7" s="40" customFormat="1">
      <c r="B8511" s="58">
        <v>41728</v>
      </c>
      <c r="C8511" s="63" t="s">
        <v>84</v>
      </c>
      <c r="D8511" s="59">
        <v>17.599509409003154</v>
      </c>
      <c r="E8511" s="59">
        <v>32.945465317031399</v>
      </c>
      <c r="F8511" s="59">
        <v>15.345955908028245</v>
      </c>
      <c r="G8511" s="45"/>
    </row>
    <row r="8512" spans="2:7" s="40" customFormat="1">
      <c r="B8512" s="58">
        <v>41728</v>
      </c>
      <c r="C8512" s="63" t="s">
        <v>85</v>
      </c>
      <c r="D8512" s="59">
        <v>21.404306257350267</v>
      </c>
      <c r="E8512" s="59">
        <v>39.535530380167685</v>
      </c>
      <c r="F8512" s="59">
        <v>18.131224122817418</v>
      </c>
      <c r="G8512" s="45"/>
    </row>
    <row r="8513" spans="2:7" s="40" customFormat="1">
      <c r="B8513" s="58">
        <v>41728</v>
      </c>
      <c r="C8513" s="63" t="s">
        <v>86</v>
      </c>
      <c r="D8513" s="59">
        <v>17.487294240499118</v>
      </c>
      <c r="E8513" s="59">
        <v>30.288790569670901</v>
      </c>
      <c r="F8513" s="59">
        <v>12.801496329171783</v>
      </c>
      <c r="G8513" s="45"/>
    </row>
    <row r="8514" spans="2:7" s="40" customFormat="1">
      <c r="B8514" s="58">
        <v>41728</v>
      </c>
      <c r="C8514" s="63" t="s">
        <v>87</v>
      </c>
      <c r="D8514" s="59">
        <v>11.323495427647313</v>
      </c>
      <c r="E8514" s="59">
        <v>23.407085971756789</v>
      </c>
      <c r="F8514" s="59">
        <v>12.083590544109477</v>
      </c>
      <c r="G8514" s="45"/>
    </row>
    <row r="8515" spans="2:7" s="40" customFormat="1">
      <c r="B8515" s="58">
        <v>41728</v>
      </c>
      <c r="C8515" s="63" t="s">
        <v>88</v>
      </c>
      <c r="D8515" s="59">
        <v>15.399347611564506</v>
      </c>
      <c r="E8515" s="59">
        <v>30.966150739844519</v>
      </c>
      <c r="F8515" s="59">
        <v>15.566803128280013</v>
      </c>
      <c r="G8515" s="45"/>
    </row>
    <row r="8516" spans="2:7" s="40" customFormat="1">
      <c r="B8516" s="58">
        <v>41728</v>
      </c>
      <c r="C8516" s="63" t="s">
        <v>89</v>
      </c>
      <c r="D8516" s="59">
        <v>14.959332192404377</v>
      </c>
      <c r="E8516" s="59">
        <v>30.4712611724878</v>
      </c>
      <c r="F8516" s="59">
        <v>15.511928980083423</v>
      </c>
      <c r="G8516" s="45"/>
    </row>
    <row r="8517" spans="2:7" s="40" customFormat="1">
      <c r="B8517" s="58">
        <v>41728</v>
      </c>
      <c r="C8517" s="63" t="s">
        <v>90</v>
      </c>
      <c r="D8517" s="59">
        <v>16.461227910496813</v>
      </c>
      <c r="E8517" s="59">
        <v>31.947734220605966</v>
      </c>
      <c r="F8517" s="59">
        <v>15.486506310109153</v>
      </c>
      <c r="G8517" s="45"/>
    </row>
    <row r="8518" spans="2:7" s="40" customFormat="1">
      <c r="B8518" s="58">
        <v>41728</v>
      </c>
      <c r="C8518" s="63" t="s">
        <v>91</v>
      </c>
      <c r="D8518" s="59">
        <v>16.48412637336482</v>
      </c>
      <c r="E8518" s="59">
        <v>38.640134745988185</v>
      </c>
      <c r="F8518" s="59">
        <v>22.156008372623365</v>
      </c>
      <c r="G8518" s="45"/>
    </row>
    <row r="8519" spans="2:7" s="40" customFormat="1">
      <c r="B8519" s="58">
        <v>41728</v>
      </c>
      <c r="C8519" s="63" t="s">
        <v>92</v>
      </c>
      <c r="D8519" s="59">
        <v>13.537567594345958</v>
      </c>
      <c r="E8519" s="59">
        <v>28.40063389391397</v>
      </c>
      <c r="F8519" s="59">
        <v>14.863066299568011</v>
      </c>
      <c r="G8519" s="45"/>
    </row>
    <row r="8520" spans="2:7" s="40" customFormat="1">
      <c r="B8520" s="58">
        <v>41728</v>
      </c>
      <c r="C8520" s="63" t="s">
        <v>93</v>
      </c>
      <c r="D8520" s="59">
        <v>15.01694089000439</v>
      </c>
      <c r="E8520" s="59">
        <v>32.175408266549837</v>
      </c>
      <c r="F8520" s="59">
        <v>17.158467376545445</v>
      </c>
      <c r="G8520" s="45"/>
    </row>
    <row r="8521" spans="2:7" s="40" customFormat="1">
      <c r="B8521" s="58">
        <v>41728</v>
      </c>
      <c r="C8521" s="63" t="s">
        <v>94</v>
      </c>
      <c r="D8521" s="59">
        <v>26.782609560031826</v>
      </c>
      <c r="E8521" s="59">
        <v>51.43009424341097</v>
      </c>
      <c r="F8521" s="59">
        <v>24.647484683379144</v>
      </c>
      <c r="G8521" s="45"/>
    </row>
    <row r="8522" spans="2:7" s="40" customFormat="1">
      <c r="B8522" s="58">
        <v>41728</v>
      </c>
      <c r="C8522" s="63" t="s">
        <v>95</v>
      </c>
      <c r="D8522" s="59">
        <v>23.734456553374933</v>
      </c>
      <c r="E8522" s="59">
        <v>48.693610293850512</v>
      </c>
      <c r="F8522" s="59">
        <v>24.959153740475578</v>
      </c>
      <c r="G8522" s="45"/>
    </row>
    <row r="8523" spans="2:7" s="40" customFormat="1">
      <c r="B8523" s="58">
        <v>41728</v>
      </c>
      <c r="C8523" s="63" t="s">
        <v>96</v>
      </c>
      <c r="D8523" s="59">
        <v>19.048905963267565</v>
      </c>
      <c r="E8523" s="59">
        <v>41.055964200144821</v>
      </c>
      <c r="F8523" s="59">
        <v>22.007058236877256</v>
      </c>
      <c r="G8523" s="45"/>
    </row>
    <row r="8524" spans="2:7" s="40" customFormat="1">
      <c r="B8524" s="58">
        <v>41728</v>
      </c>
      <c r="C8524" s="63" t="s">
        <v>97</v>
      </c>
      <c r="D8524" s="59">
        <v>19.433194628933677</v>
      </c>
      <c r="E8524" s="59">
        <v>43.344175717390534</v>
      </c>
      <c r="F8524" s="59">
        <v>23.910981088456857</v>
      </c>
      <c r="G8524" s="45"/>
    </row>
    <row r="8525" spans="2:7" s="40" customFormat="1">
      <c r="B8525" s="58">
        <v>41728</v>
      </c>
      <c r="C8525" s="63" t="s">
        <v>98</v>
      </c>
      <c r="D8525" s="59">
        <v>21.60163753123631</v>
      </c>
      <c r="E8525" s="59">
        <v>50.916855799463256</v>
      </c>
      <c r="F8525" s="59">
        <v>29.315218268226946</v>
      </c>
      <c r="G8525" s="45"/>
    </row>
    <row r="8526" spans="2:7" s="40" customFormat="1">
      <c r="B8526" s="58">
        <v>41728</v>
      </c>
      <c r="C8526" s="63" t="s">
        <v>99</v>
      </c>
      <c r="D8526" s="59">
        <v>26.491593754399734</v>
      </c>
      <c r="E8526" s="59">
        <v>51.188528673484107</v>
      </c>
      <c r="F8526" s="59">
        <v>24.696934919084374</v>
      </c>
      <c r="G8526" s="45"/>
    </row>
    <row r="8527" spans="2:7" s="40" customFormat="1">
      <c r="B8527" s="58">
        <v>41728</v>
      </c>
      <c r="C8527" s="63" t="s">
        <v>100</v>
      </c>
      <c r="D8527" s="59">
        <v>16.791883847482904</v>
      </c>
      <c r="E8527" s="59">
        <v>38.209237688152427</v>
      </c>
      <c r="F8527" s="59">
        <v>21.417353840669524</v>
      </c>
      <c r="G8527" s="45"/>
    </row>
    <row r="8528" spans="2:7" s="40" customFormat="1">
      <c r="B8528" s="58">
        <v>41728</v>
      </c>
      <c r="C8528" s="63" t="s">
        <v>101</v>
      </c>
      <c r="D8528" s="59">
        <v>20.643009783014026</v>
      </c>
      <c r="E8528" s="59">
        <v>42.030067595986274</v>
      </c>
      <c r="F8528" s="59">
        <v>21.387057812972248</v>
      </c>
      <c r="G8528" s="45"/>
    </row>
    <row r="8529" spans="2:7" s="40" customFormat="1">
      <c r="B8529" s="58">
        <v>41728</v>
      </c>
      <c r="C8529" s="63" t="s">
        <v>102</v>
      </c>
      <c r="D8529" s="59">
        <v>26.549590685985745</v>
      </c>
      <c r="E8529" s="59">
        <v>54.471404801009264</v>
      </c>
      <c r="F8529" s="59">
        <v>27.921814115023519</v>
      </c>
      <c r="G8529" s="45"/>
    </row>
    <row r="8530" spans="2:7" s="40" customFormat="1">
      <c r="B8530" s="58">
        <v>41728</v>
      </c>
      <c r="C8530" s="63" t="s">
        <v>103</v>
      </c>
      <c r="D8530" s="59">
        <v>57.030207621016636</v>
      </c>
      <c r="E8530" s="59">
        <v>93.304575039187341</v>
      </c>
      <c r="F8530" s="59">
        <v>36.274367418170705</v>
      </c>
      <c r="G8530" s="45"/>
    </row>
    <row r="8531" spans="2:7" s="40" customFormat="1">
      <c r="B8531" s="58">
        <v>41728</v>
      </c>
      <c r="C8531" s="63" t="s">
        <v>104</v>
      </c>
      <c r="D8531" s="59">
        <v>45.082966022717152</v>
      </c>
      <c r="E8531" s="59">
        <v>85.598909303927684</v>
      </c>
      <c r="F8531" s="59">
        <v>40.515943281210532</v>
      </c>
      <c r="G8531" s="45"/>
    </row>
    <row r="8532" spans="2:7" s="40" customFormat="1">
      <c r="B8532" s="58">
        <v>41728</v>
      </c>
      <c r="C8532" s="63" t="s">
        <v>105</v>
      </c>
      <c r="D8532" s="59">
        <v>56.049868321568347</v>
      </c>
      <c r="E8532" s="59">
        <v>90.49185530181893</v>
      </c>
      <c r="F8532" s="59">
        <v>34.441986980250583</v>
      </c>
      <c r="G8532" s="45"/>
    </row>
    <row r="8533" spans="2:7" s="40" customFormat="1">
      <c r="B8533" s="58">
        <v>41728</v>
      </c>
      <c r="C8533" s="63" t="s">
        <v>106</v>
      </c>
      <c r="D8533" s="59">
        <v>39.18935985163143</v>
      </c>
      <c r="E8533" s="59">
        <v>73.341901131974609</v>
      </c>
      <c r="F8533" s="59">
        <v>34.152541280343179</v>
      </c>
      <c r="G8533" s="45"/>
    </row>
    <row r="8534" spans="2:7" s="40" customFormat="1">
      <c r="B8534" s="58">
        <v>41728</v>
      </c>
      <c r="C8534" s="63" t="s">
        <v>107</v>
      </c>
      <c r="D8534" s="59">
        <v>61.371494862409889</v>
      </c>
      <c r="E8534" s="59">
        <v>97.145470628445182</v>
      </c>
      <c r="F8534" s="59">
        <v>35.773975766035292</v>
      </c>
      <c r="G8534" s="45"/>
    </row>
    <row r="8535" spans="2:7" s="40" customFormat="1">
      <c r="B8535" s="58">
        <v>41728</v>
      </c>
      <c r="C8535" s="63" t="s">
        <v>108</v>
      </c>
      <c r="D8535" s="59">
        <v>62.8183355610783</v>
      </c>
      <c r="E8535" s="59">
        <v>99.965370979203584</v>
      </c>
      <c r="F8535" s="59">
        <v>37.147035418125284</v>
      </c>
      <c r="G8535" s="45"/>
    </row>
    <row r="8536" spans="2:7" s="40" customFormat="1">
      <c r="B8536" s="58">
        <v>41728</v>
      </c>
      <c r="C8536" s="63" t="s">
        <v>109</v>
      </c>
      <c r="D8536" s="59">
        <v>79.614344530751197</v>
      </c>
      <c r="E8536" s="59">
        <v>115.18277281455499</v>
      </c>
      <c r="F8536" s="59">
        <v>35.568428283803797</v>
      </c>
      <c r="G8536" s="45"/>
    </row>
    <row r="8537" spans="2:7" s="40" customFormat="1">
      <c r="B8537" s="58">
        <v>41728</v>
      </c>
      <c r="C8537" s="63" t="s">
        <v>110</v>
      </c>
      <c r="D8537" s="59">
        <v>76.2839621829782</v>
      </c>
      <c r="E8537" s="59">
        <v>111.35359660665715</v>
      </c>
      <c r="F8537" s="59">
        <v>35.069634423678949</v>
      </c>
      <c r="G8537" s="45"/>
    </row>
    <row r="8538" spans="2:7" s="40" customFormat="1">
      <c r="B8538" s="58">
        <v>41728</v>
      </c>
      <c r="C8538" s="63" t="s">
        <v>111</v>
      </c>
      <c r="D8538" s="59">
        <v>34.471889390522037</v>
      </c>
      <c r="E8538" s="59">
        <v>68.662224517725249</v>
      </c>
      <c r="F8538" s="59">
        <v>34.190335127203213</v>
      </c>
      <c r="G8538" s="45"/>
    </row>
    <row r="8539" spans="2:7" s="40" customFormat="1">
      <c r="B8539" s="58">
        <v>41728</v>
      </c>
      <c r="C8539" s="63" t="s">
        <v>112</v>
      </c>
      <c r="D8539" s="59">
        <v>39.408499571933476</v>
      </c>
      <c r="E8539" s="59">
        <v>67.818574473391735</v>
      </c>
      <c r="F8539" s="59">
        <v>28.410074901458259</v>
      </c>
      <c r="G8539" s="45"/>
    </row>
    <row r="8540" spans="2:7" s="40" customFormat="1">
      <c r="B8540" s="58">
        <v>41728</v>
      </c>
      <c r="C8540" s="63" t="s">
        <v>113</v>
      </c>
      <c r="D8540" s="59">
        <v>33.874568232169857</v>
      </c>
      <c r="E8540" s="59">
        <v>63.345479947024259</v>
      </c>
      <c r="F8540" s="59">
        <v>29.470911714854402</v>
      </c>
      <c r="G8540" s="45"/>
    </row>
    <row r="8541" spans="2:7" s="40" customFormat="1">
      <c r="B8541" s="58">
        <v>41728</v>
      </c>
      <c r="C8541" s="63" t="s">
        <v>114</v>
      </c>
      <c r="D8541" s="59">
        <v>70.495250337282513</v>
      </c>
      <c r="E8541" s="59">
        <v>103.58705750478155</v>
      </c>
      <c r="F8541" s="59">
        <v>33.091807167499041</v>
      </c>
      <c r="G8541" s="45"/>
    </row>
    <row r="8542" spans="2:7" s="40" customFormat="1">
      <c r="B8542" s="58">
        <v>41728</v>
      </c>
      <c r="C8542" s="63" t="s">
        <v>115</v>
      </c>
      <c r="D8542" s="59">
        <v>38.981541191135349</v>
      </c>
      <c r="E8542" s="59">
        <v>65.332463075927137</v>
      </c>
      <c r="F8542" s="59">
        <v>26.350921884791788</v>
      </c>
      <c r="G8542" s="45"/>
    </row>
    <row r="8543" spans="2:7" s="40" customFormat="1">
      <c r="B8543" s="58">
        <v>41728</v>
      </c>
      <c r="C8543" s="63" t="s">
        <v>116</v>
      </c>
      <c r="D8543" s="59">
        <v>21.812462198452348</v>
      </c>
      <c r="E8543" s="59">
        <v>49.54161997836205</v>
      </c>
      <c r="F8543" s="59">
        <v>27.729157779909702</v>
      </c>
      <c r="G8543" s="45"/>
    </row>
    <row r="8544" spans="2:7" s="40" customFormat="1">
      <c r="B8544" s="58">
        <v>41728</v>
      </c>
      <c r="C8544" s="63" t="s">
        <v>117</v>
      </c>
      <c r="D8544" s="59">
        <v>33.719034041889806</v>
      </c>
      <c r="E8544" s="59">
        <v>61.694641001530186</v>
      </c>
      <c r="F8544" s="59">
        <v>27.97560695964038</v>
      </c>
      <c r="G8544" s="45"/>
    </row>
    <row r="8545" spans="2:7" s="40" customFormat="1">
      <c r="B8545" s="58">
        <v>41728</v>
      </c>
      <c r="C8545" s="63" t="s">
        <v>118</v>
      </c>
      <c r="D8545" s="59">
        <v>35.865995546260429</v>
      </c>
      <c r="E8545" s="59">
        <v>63.037622458140433</v>
      </c>
      <c r="F8545" s="59">
        <v>27.171626911880004</v>
      </c>
      <c r="G8545" s="45"/>
    </row>
    <row r="8546" spans="2:7" s="40" customFormat="1">
      <c r="B8546" s="58">
        <v>41728</v>
      </c>
      <c r="C8546" s="63" t="s">
        <v>119</v>
      </c>
      <c r="D8546" s="59">
        <v>26.264581728907633</v>
      </c>
      <c r="E8546" s="59">
        <v>48.677242565790536</v>
      </c>
      <c r="F8546" s="59">
        <v>22.412660836882903</v>
      </c>
      <c r="G8546" s="45"/>
    </row>
    <row r="8547" spans="2:7" s="40" customFormat="1">
      <c r="B8547" s="58">
        <v>41728</v>
      </c>
      <c r="C8547" s="63" t="s">
        <v>120</v>
      </c>
      <c r="D8547" s="59">
        <v>12.505570921641635</v>
      </c>
      <c r="E8547" s="59">
        <v>34.135783054852737</v>
      </c>
      <c r="F8547" s="59">
        <v>21.630212133211103</v>
      </c>
      <c r="G8547" s="45"/>
    </row>
    <row r="8548" spans="2:7" s="40" customFormat="1">
      <c r="B8548" s="58">
        <v>41728</v>
      </c>
      <c r="C8548" s="63" t="s">
        <v>121</v>
      </c>
      <c r="D8548" s="59">
        <v>11.534267401299353</v>
      </c>
      <c r="E8548" s="59">
        <v>32.479394572438672</v>
      </c>
      <c r="F8548" s="59">
        <v>20.945127171139319</v>
      </c>
      <c r="G8548" s="45"/>
    </row>
    <row r="8549" spans="2:7" s="40" customFormat="1">
      <c r="B8549" s="58">
        <v>41728</v>
      </c>
      <c r="C8549" s="63" t="s">
        <v>122</v>
      </c>
      <c r="D8549" s="59">
        <v>14.697719020922269</v>
      </c>
      <c r="E8549" s="59">
        <v>34.904087341900308</v>
      </c>
      <c r="F8549" s="59">
        <v>20.206368320978036</v>
      </c>
      <c r="G8549" s="45"/>
    </row>
    <row r="8550" spans="2:7" s="40" customFormat="1">
      <c r="B8550" s="58">
        <v>41728</v>
      </c>
      <c r="C8550" s="63" t="s">
        <v>123</v>
      </c>
      <c r="D8550" s="59">
        <v>8.2923395008424077</v>
      </c>
      <c r="E8550" s="59">
        <v>29.188921775410531</v>
      </c>
      <c r="F8550" s="59">
        <v>20.896582274568125</v>
      </c>
      <c r="G8550" s="45"/>
    </row>
    <row r="8551" spans="2:7" s="40" customFormat="1">
      <c r="B8551" s="58">
        <v>41728</v>
      </c>
      <c r="C8551" s="63" t="s">
        <v>124</v>
      </c>
      <c r="D8551" s="59">
        <v>7.1514333402680768</v>
      </c>
      <c r="E8551" s="59">
        <v>26.833271601064862</v>
      </c>
      <c r="F8551" s="59">
        <v>19.681838260796784</v>
      </c>
      <c r="G8551" s="45"/>
    </row>
    <row r="8552" spans="2:7" s="40" customFormat="1">
      <c r="B8552" s="58">
        <v>41728</v>
      </c>
      <c r="C8552" s="63" t="s">
        <v>125</v>
      </c>
      <c r="D8552" s="59">
        <v>12.032264292363493</v>
      </c>
      <c r="E8552" s="59">
        <v>31.907573032852</v>
      </c>
      <c r="F8552" s="59">
        <v>19.875308740488506</v>
      </c>
      <c r="G8552" s="45"/>
    </row>
    <row r="8553" spans="2:7" s="40" customFormat="1">
      <c r="B8553" s="58">
        <v>41729</v>
      </c>
      <c r="C8553" s="75">
        <v>0</v>
      </c>
      <c r="D8553" s="59">
        <v>19.477956269869654</v>
      </c>
      <c r="E8553" s="59">
        <v>39.338606577145804</v>
      </c>
      <c r="F8553" s="59">
        <v>19.860650307276149</v>
      </c>
      <c r="G8553" s="45"/>
    </row>
    <row r="8554" spans="2:7" s="40" customFormat="1">
      <c r="B8554" s="58">
        <v>41729</v>
      </c>
      <c r="C8554" s="63" t="s">
        <v>31</v>
      </c>
      <c r="D8554" s="59">
        <v>4.6775111983933568</v>
      </c>
      <c r="E8554" s="59">
        <v>21.38927186258293</v>
      </c>
      <c r="F8554" s="59">
        <v>16.711760664189573</v>
      </c>
      <c r="G8554" s="45"/>
    </row>
    <row r="8555" spans="2:7" s="40" customFormat="1">
      <c r="B8555" s="58">
        <v>41729</v>
      </c>
      <c r="C8555" s="63" t="s">
        <v>32</v>
      </c>
      <c r="D8555" s="59">
        <v>7.9428834409123033</v>
      </c>
      <c r="E8555" s="59">
        <v>24.862679385375973</v>
      </c>
      <c r="F8555" s="59">
        <v>16.919795944463669</v>
      </c>
      <c r="G8555" s="45"/>
    </row>
    <row r="8556" spans="2:7" s="40" customFormat="1">
      <c r="B8556" s="58">
        <v>41729</v>
      </c>
      <c r="C8556" s="63" t="s">
        <v>33</v>
      </c>
      <c r="D8556" s="59">
        <v>12.055789416707496</v>
      </c>
      <c r="E8556" s="59">
        <v>28.685809415647814</v>
      </c>
      <c r="F8556" s="59">
        <v>16.63001999894032</v>
      </c>
      <c r="G8556" s="45"/>
    </row>
    <row r="8557" spans="2:7" s="40" customFormat="1">
      <c r="B8557" s="58">
        <v>41729</v>
      </c>
      <c r="C8557" s="63" t="s">
        <v>34</v>
      </c>
      <c r="D8557" s="59">
        <v>18.903209356547482</v>
      </c>
      <c r="E8557" s="59">
        <v>35.474753440963987</v>
      </c>
      <c r="F8557" s="59">
        <v>16.571544084416505</v>
      </c>
      <c r="G8557" s="45"/>
    </row>
    <row r="8558" spans="2:7" s="40" customFormat="1">
      <c r="B8558" s="58">
        <v>41729</v>
      </c>
      <c r="C8558" s="63" t="s">
        <v>35</v>
      </c>
      <c r="D8558" s="59">
        <v>7.8755474156142844</v>
      </c>
      <c r="E8558" s="59">
        <v>25.360673813408695</v>
      </c>
      <c r="F8558" s="59">
        <v>17.48512639779441</v>
      </c>
      <c r="G8558" s="45"/>
    </row>
    <row r="8559" spans="2:7" s="40" customFormat="1">
      <c r="B8559" s="58">
        <v>41729</v>
      </c>
      <c r="C8559" s="63" t="s">
        <v>36</v>
      </c>
      <c r="D8559" s="59">
        <v>4.3163803263172511</v>
      </c>
      <c r="E8559" s="59">
        <v>16.768451784740542</v>
      </c>
      <c r="F8559" s="59">
        <v>12.452071458423291</v>
      </c>
      <c r="G8559" s="45"/>
    </row>
    <row r="8560" spans="2:7" s="40" customFormat="1">
      <c r="B8560" s="58">
        <v>41729</v>
      </c>
      <c r="C8560" s="63" t="s">
        <v>37</v>
      </c>
      <c r="D8560" s="59">
        <v>6.6554895385219286</v>
      </c>
      <c r="E8560" s="59">
        <v>20.839851967692244</v>
      </c>
      <c r="F8560" s="59">
        <v>14.184362429170315</v>
      </c>
      <c r="G8560" s="45"/>
    </row>
    <row r="8561" spans="2:7" s="40" customFormat="1">
      <c r="B8561" s="58">
        <v>41729</v>
      </c>
      <c r="C8561" s="63" t="s">
        <v>38</v>
      </c>
      <c r="D8561" s="59">
        <v>15.153112825906391</v>
      </c>
      <c r="E8561" s="59">
        <v>29.918552463671123</v>
      </c>
      <c r="F8561" s="59">
        <v>14.765439637764732</v>
      </c>
      <c r="G8561" s="45"/>
    </row>
    <row r="8562" spans="2:7" s="40" customFormat="1">
      <c r="B8562" s="58">
        <v>41729</v>
      </c>
      <c r="C8562" s="63" t="s">
        <v>39</v>
      </c>
      <c r="D8562" s="59">
        <v>5.9664412705937284</v>
      </c>
      <c r="E8562" s="59">
        <v>19.837175303409808</v>
      </c>
      <c r="F8562" s="59">
        <v>13.870734032816079</v>
      </c>
      <c r="G8562" s="45"/>
    </row>
    <row r="8563" spans="2:7" s="40" customFormat="1">
      <c r="B8563" s="58">
        <v>41729</v>
      </c>
      <c r="C8563" s="63" t="s">
        <v>40</v>
      </c>
      <c r="D8563" s="59">
        <v>4.3506139238112596</v>
      </c>
      <c r="E8563" s="59">
        <v>17.988102072479851</v>
      </c>
      <c r="F8563" s="59">
        <v>13.637488148668591</v>
      </c>
      <c r="G8563" s="45"/>
    </row>
    <row r="8564" spans="2:7" s="40" customFormat="1">
      <c r="B8564" s="58">
        <v>41729</v>
      </c>
      <c r="C8564" s="63" t="s">
        <v>41</v>
      </c>
      <c r="D8564" s="59">
        <v>10.622482829123076</v>
      </c>
      <c r="E8564" s="59">
        <v>24.755394083661034</v>
      </c>
      <c r="F8564" s="59">
        <v>14.132911254537959</v>
      </c>
      <c r="G8564" s="45"/>
    </row>
    <row r="8565" spans="2:7" s="40" customFormat="1">
      <c r="B8565" s="58">
        <v>41729</v>
      </c>
      <c r="C8565" s="63" t="s">
        <v>42</v>
      </c>
      <c r="D8565" s="59">
        <v>18.578402405165381</v>
      </c>
      <c r="E8565" s="59">
        <v>37.99679749475056</v>
      </c>
      <c r="F8565" s="59">
        <v>19.418395089585179</v>
      </c>
      <c r="G8565" s="45"/>
    </row>
    <row r="8566" spans="2:7" s="40" customFormat="1">
      <c r="B8566" s="58">
        <v>41729</v>
      </c>
      <c r="C8566" s="63" t="s">
        <v>43</v>
      </c>
      <c r="D8566" s="59">
        <v>6.6223561913539166</v>
      </c>
      <c r="E8566" s="59">
        <v>20.459448807742458</v>
      </c>
      <c r="F8566" s="59">
        <v>13.837092616388542</v>
      </c>
      <c r="G8566" s="45"/>
    </row>
    <row r="8567" spans="2:7" s="40" customFormat="1">
      <c r="B8567" s="58">
        <v>41729</v>
      </c>
      <c r="C8567" s="63" t="s">
        <v>44</v>
      </c>
      <c r="D8567" s="59">
        <v>7.7412993086922395</v>
      </c>
      <c r="E8567" s="59">
        <v>21.689352841169764</v>
      </c>
      <c r="F8567" s="59">
        <v>13.948053532477525</v>
      </c>
      <c r="G8567" s="45"/>
    </row>
    <row r="8568" spans="2:7" s="40" customFormat="1">
      <c r="B8568" s="58">
        <v>41729</v>
      </c>
      <c r="C8568" s="63" t="s">
        <v>45</v>
      </c>
      <c r="D8568" s="59">
        <v>13.4825518468919</v>
      </c>
      <c r="E8568" s="59">
        <v>26.415866626479101</v>
      </c>
      <c r="F8568" s="59">
        <v>12.933314779587201</v>
      </c>
      <c r="G8568" s="45"/>
    </row>
    <row r="8569" spans="2:7" s="40" customFormat="1">
      <c r="B8569" s="58">
        <v>41729</v>
      </c>
      <c r="C8569" s="63" t="s">
        <v>46</v>
      </c>
      <c r="D8569" s="59">
        <v>18.760659914285426</v>
      </c>
      <c r="E8569" s="59">
        <v>33.398506169261161</v>
      </c>
      <c r="F8569" s="59">
        <v>14.637846254975734</v>
      </c>
      <c r="G8569" s="45"/>
    </row>
    <row r="8570" spans="2:7" s="40" customFormat="1">
      <c r="B8570" s="58">
        <v>41729</v>
      </c>
      <c r="C8570" s="63" t="s">
        <v>47</v>
      </c>
      <c r="D8570" s="59">
        <v>18.229835821305269</v>
      </c>
      <c r="E8570" s="59">
        <v>34.234027298085692</v>
      </c>
      <c r="F8570" s="59">
        <v>16.004191476780424</v>
      </c>
      <c r="G8570" s="45"/>
    </row>
    <row r="8571" spans="2:7" s="40" customFormat="1">
      <c r="B8571" s="58">
        <v>41729</v>
      </c>
      <c r="C8571" s="63" t="s">
        <v>48</v>
      </c>
      <c r="D8571" s="59">
        <v>22.366732889324464</v>
      </c>
      <c r="E8571" s="59">
        <v>41.081841311268832</v>
      </c>
      <c r="F8571" s="59">
        <v>18.715108421944368</v>
      </c>
      <c r="G8571" s="45"/>
    </row>
    <row r="8572" spans="2:7" s="40" customFormat="1">
      <c r="B8572" s="58">
        <v>41729</v>
      </c>
      <c r="C8572" s="63" t="s">
        <v>49</v>
      </c>
      <c r="D8572" s="59">
        <v>22.016793877638364</v>
      </c>
      <c r="E8572" s="59">
        <v>41.161811959577776</v>
      </c>
      <c r="F8572" s="59">
        <v>19.145018081939412</v>
      </c>
      <c r="G8572" s="45"/>
    </row>
    <row r="8573" spans="2:7" s="40" customFormat="1">
      <c r="B8573" s="58">
        <v>41729</v>
      </c>
      <c r="C8573" s="63" t="s">
        <v>50</v>
      </c>
      <c r="D8573" s="59">
        <v>27.329380502275896</v>
      </c>
      <c r="E8573" s="59">
        <v>47.660434326673119</v>
      </c>
      <c r="F8573" s="59">
        <v>20.331053824397223</v>
      </c>
      <c r="G8573" s="45"/>
    </row>
    <row r="8574" spans="2:7" s="40" customFormat="1">
      <c r="B8574" s="58">
        <v>41729</v>
      </c>
      <c r="C8574" s="63" t="s">
        <v>51</v>
      </c>
      <c r="D8574" s="59">
        <v>23.475689348242781</v>
      </c>
      <c r="E8574" s="59">
        <v>44.920357024264661</v>
      </c>
      <c r="F8574" s="59">
        <v>21.444667676021879</v>
      </c>
      <c r="G8574" s="45"/>
    </row>
    <row r="8575" spans="2:7" s="40" customFormat="1">
      <c r="B8575" s="58">
        <v>41729</v>
      </c>
      <c r="C8575" s="63" t="s">
        <v>52</v>
      </c>
      <c r="D8575" s="59">
        <v>38.870703397601226</v>
      </c>
      <c r="E8575" s="59">
        <v>58.605470443476946</v>
      </c>
      <c r="F8575" s="59">
        <v>19.734767045875721</v>
      </c>
      <c r="G8575" s="45"/>
    </row>
    <row r="8576" spans="2:7" s="40" customFormat="1">
      <c r="B8576" s="58">
        <v>41729</v>
      </c>
      <c r="C8576" s="63" t="s">
        <v>53</v>
      </c>
      <c r="D8576" s="59">
        <v>34.9831766784501</v>
      </c>
      <c r="E8576" s="59">
        <v>56.598818622965076</v>
      </c>
      <c r="F8576" s="59">
        <v>21.615641944514977</v>
      </c>
      <c r="G8576" s="45"/>
    </row>
    <row r="8577" spans="2:7" s="40" customFormat="1">
      <c r="B8577" s="58">
        <v>41729</v>
      </c>
      <c r="C8577" s="63" t="s">
        <v>54</v>
      </c>
      <c r="D8577" s="59">
        <v>84.345555121852357</v>
      </c>
      <c r="E8577" s="59">
        <v>110.22205135121783</v>
      </c>
      <c r="F8577" s="59">
        <v>25.876496229365472</v>
      </c>
      <c r="G8577" s="45"/>
    </row>
    <row r="8578" spans="2:7" s="40" customFormat="1">
      <c r="B8578" s="58">
        <v>41729</v>
      </c>
      <c r="C8578" s="63" t="s">
        <v>55</v>
      </c>
      <c r="D8578" s="59">
        <v>65.718909677322969</v>
      </c>
      <c r="E8578" s="59">
        <v>93.188996100567437</v>
      </c>
      <c r="F8578" s="59">
        <v>27.470086423244467</v>
      </c>
      <c r="G8578" s="45"/>
    </row>
    <row r="8579" spans="2:7" s="40" customFormat="1">
      <c r="B8579" s="58">
        <v>41729</v>
      </c>
      <c r="C8579" s="63" t="s">
        <v>56</v>
      </c>
      <c r="D8579" s="59">
        <v>69.755625010058139</v>
      </c>
      <c r="E8579" s="59">
        <v>99.622158979243807</v>
      </c>
      <c r="F8579" s="59">
        <v>29.866533969185667</v>
      </c>
      <c r="G8579" s="45"/>
    </row>
    <row r="8580" spans="2:7" s="40" customFormat="1">
      <c r="B8580" s="58">
        <v>41729</v>
      </c>
      <c r="C8580" s="63" t="s">
        <v>57</v>
      </c>
      <c r="D8580" s="59">
        <v>71.814296244580717</v>
      </c>
      <c r="E8580" s="59">
        <v>98.722003038694325</v>
      </c>
      <c r="F8580" s="59">
        <v>26.907706794113608</v>
      </c>
      <c r="G8580" s="45"/>
    </row>
    <row r="8581" spans="2:7" s="40" customFormat="1">
      <c r="B8581" s="58">
        <v>41729</v>
      </c>
      <c r="C8581" s="63" t="s">
        <v>58</v>
      </c>
      <c r="D8581" s="59">
        <v>80.802530692799294</v>
      </c>
      <c r="E8581" s="59">
        <v>109.2174222620184</v>
      </c>
      <c r="F8581" s="59">
        <v>28.414891569219108</v>
      </c>
      <c r="G8581" s="45"/>
    </row>
    <row r="8582" spans="2:7" s="40" customFormat="1">
      <c r="B8582" s="58">
        <v>41729</v>
      </c>
      <c r="C8582" s="63" t="s">
        <v>59</v>
      </c>
      <c r="D8582" s="59">
        <v>38.175070254519007</v>
      </c>
      <c r="E8582" s="59">
        <v>61.041400471355573</v>
      </c>
      <c r="F8582" s="59">
        <v>22.866330216836566</v>
      </c>
      <c r="G8582" s="45"/>
    </row>
    <row r="8583" spans="2:7" s="40" customFormat="1">
      <c r="B8583" s="58">
        <v>41729</v>
      </c>
      <c r="C8583" s="63" t="s">
        <v>60</v>
      </c>
      <c r="D8583" s="59">
        <v>52.024002733107004</v>
      </c>
      <c r="E8583" s="59">
        <v>78.498233961669726</v>
      </c>
      <c r="F8583" s="59">
        <v>26.474231228562722</v>
      </c>
      <c r="G8583" s="45"/>
    </row>
    <row r="8584" spans="2:7" s="40" customFormat="1">
      <c r="B8584" s="58">
        <v>41729</v>
      </c>
      <c r="C8584" s="63" t="s">
        <v>61</v>
      </c>
      <c r="D8584" s="59">
        <v>74.894753733021588</v>
      </c>
      <c r="E8584" s="59">
        <v>101.77827337144261</v>
      </c>
      <c r="F8584" s="59">
        <v>26.883519638421021</v>
      </c>
      <c r="G8584" s="45"/>
    </row>
    <row r="8585" spans="2:7" s="40" customFormat="1">
      <c r="B8585" s="58">
        <v>41729</v>
      </c>
      <c r="C8585" s="63" t="s">
        <v>62</v>
      </c>
      <c r="D8585" s="59">
        <v>60.18827908853735</v>
      </c>
      <c r="E8585" s="59">
        <v>88.849422678701885</v>
      </c>
      <c r="F8585" s="59">
        <v>28.661143590164535</v>
      </c>
      <c r="G8585" s="45"/>
    </row>
    <row r="8586" spans="2:7" s="40" customFormat="1">
      <c r="B8586" s="58">
        <v>41729</v>
      </c>
      <c r="C8586" s="63" t="s">
        <v>63</v>
      </c>
      <c r="D8586" s="59">
        <v>87.197809536061115</v>
      </c>
      <c r="E8586" s="59">
        <v>114.30870461216553</v>
      </c>
      <c r="F8586" s="59">
        <v>27.110895076104413</v>
      </c>
      <c r="G8586" s="45"/>
    </row>
    <row r="8587" spans="2:7" s="40" customFormat="1">
      <c r="B8587" s="58">
        <v>41729</v>
      </c>
      <c r="C8587" s="63" t="s">
        <v>64</v>
      </c>
      <c r="D8587" s="59">
        <v>62.960450425284137</v>
      </c>
      <c r="E8587" s="59">
        <v>93.32242708732737</v>
      </c>
      <c r="F8587" s="59">
        <v>30.361976662043233</v>
      </c>
      <c r="G8587" s="45"/>
    </row>
    <row r="8588" spans="2:7" s="40" customFormat="1">
      <c r="B8588" s="58">
        <v>41729</v>
      </c>
      <c r="C8588" s="63" t="s">
        <v>65</v>
      </c>
      <c r="D8588" s="59">
        <v>71.067878220436469</v>
      </c>
      <c r="E8588" s="59">
        <v>97.50006734682502</v>
      </c>
      <c r="F8588" s="59">
        <v>26.43218912638855</v>
      </c>
      <c r="G8588" s="45"/>
    </row>
    <row r="8589" spans="2:7" s="40" customFormat="1">
      <c r="B8589" s="58">
        <v>41729</v>
      </c>
      <c r="C8589" s="63" t="s">
        <v>66</v>
      </c>
      <c r="D8589" s="59">
        <v>37.626225554954836</v>
      </c>
      <c r="E8589" s="59">
        <v>58.512760983867004</v>
      </c>
      <c r="F8589" s="59">
        <v>20.886535428912168</v>
      </c>
      <c r="G8589" s="45"/>
    </row>
    <row r="8590" spans="2:7" s="40" customFormat="1">
      <c r="B8590" s="58">
        <v>41729</v>
      </c>
      <c r="C8590" s="63" t="s">
        <v>67</v>
      </c>
      <c r="D8590" s="59">
        <v>87.600243435145231</v>
      </c>
      <c r="E8590" s="59">
        <v>113.41710282308604</v>
      </c>
      <c r="F8590" s="59">
        <v>25.816859387940809</v>
      </c>
      <c r="G8590" s="45"/>
    </row>
    <row r="8591" spans="2:7" s="40" customFormat="1">
      <c r="B8591" s="58">
        <v>41729</v>
      </c>
      <c r="C8591" s="63" t="s">
        <v>68</v>
      </c>
      <c r="D8591" s="59">
        <v>59.607302219521159</v>
      </c>
      <c r="E8591" s="59">
        <v>86.131399918703423</v>
      </c>
      <c r="F8591" s="59">
        <v>26.524097699182263</v>
      </c>
      <c r="G8591" s="45"/>
    </row>
    <row r="8592" spans="2:7" s="40" customFormat="1">
      <c r="B8592" s="58">
        <v>41729</v>
      </c>
      <c r="C8592" s="63" t="s">
        <v>69</v>
      </c>
      <c r="D8592" s="59">
        <v>59.732822870009187</v>
      </c>
      <c r="E8592" s="59">
        <v>85.62565069813472</v>
      </c>
      <c r="F8592" s="59">
        <v>25.892827828125533</v>
      </c>
      <c r="G8592" s="45"/>
    </row>
    <row r="8593" spans="2:7" s="40" customFormat="1">
      <c r="B8593" s="58">
        <v>41729</v>
      </c>
      <c r="C8593" s="63" t="s">
        <v>70</v>
      </c>
      <c r="D8593" s="59">
        <v>32.303608070271295</v>
      </c>
      <c r="E8593" s="59">
        <v>52.457860809506414</v>
      </c>
      <c r="F8593" s="59">
        <v>20.154252739235119</v>
      </c>
      <c r="G8593" s="45"/>
    </row>
    <row r="8594" spans="2:7" s="40" customFormat="1">
      <c r="B8594" s="58">
        <v>41729</v>
      </c>
      <c r="C8594" s="63" t="s">
        <v>71</v>
      </c>
      <c r="D8594" s="59">
        <v>45.737000697873157</v>
      </c>
      <c r="E8594" s="59">
        <v>61.928430462250077</v>
      </c>
      <c r="F8594" s="59">
        <v>16.19142976437692</v>
      </c>
      <c r="G8594" s="45"/>
    </row>
    <row r="8595" spans="2:7" s="40" customFormat="1">
      <c r="B8595" s="58">
        <v>41729</v>
      </c>
      <c r="C8595" s="63" t="s">
        <v>72</v>
      </c>
      <c r="D8595" s="59">
        <v>26.786907586857701</v>
      </c>
      <c r="E8595" s="59">
        <v>39.514626341455724</v>
      </c>
      <c r="F8595" s="59">
        <v>12.727718754598023</v>
      </c>
      <c r="G8595" s="45"/>
    </row>
    <row r="8596" spans="2:7" s="40" customFormat="1">
      <c r="B8596" s="58">
        <v>41729</v>
      </c>
      <c r="C8596" s="63" t="s">
        <v>73</v>
      </c>
      <c r="D8596" s="59">
        <v>39.067348209371232</v>
      </c>
      <c r="E8596" s="59">
        <v>57.67629099907748</v>
      </c>
      <c r="F8596" s="59">
        <v>18.608942789706248</v>
      </c>
      <c r="G8596" s="45"/>
    </row>
    <row r="8597" spans="2:7" s="40" customFormat="1">
      <c r="B8597" s="58">
        <v>41729</v>
      </c>
      <c r="C8597" s="63" t="s">
        <v>74</v>
      </c>
      <c r="D8597" s="59">
        <v>35.551406077306218</v>
      </c>
      <c r="E8597" s="59">
        <v>52.767764364670242</v>
      </c>
      <c r="F8597" s="59">
        <v>17.216358287364024</v>
      </c>
      <c r="G8597" s="45"/>
    </row>
    <row r="8598" spans="2:7" s="40" customFormat="1">
      <c r="B8598" s="58">
        <v>41729</v>
      </c>
      <c r="C8598" s="63" t="s">
        <v>75</v>
      </c>
      <c r="D8598" s="59">
        <v>26.336138404211567</v>
      </c>
      <c r="E8598" s="59">
        <v>46.380334405896853</v>
      </c>
      <c r="F8598" s="59">
        <v>20.044196001685286</v>
      </c>
      <c r="G8598" s="45"/>
    </row>
    <row r="8599" spans="2:7" s="40" customFormat="1">
      <c r="B8599" s="58">
        <v>41729</v>
      </c>
      <c r="C8599" s="63" t="s">
        <v>76</v>
      </c>
      <c r="D8599" s="59">
        <v>40.618819547867673</v>
      </c>
      <c r="E8599" s="59">
        <v>59.136659354596652</v>
      </c>
      <c r="F8599" s="59">
        <v>18.517839806728979</v>
      </c>
      <c r="G8599" s="45"/>
    </row>
    <row r="8600" spans="2:7" s="40" customFormat="1">
      <c r="B8600" s="58">
        <v>41729</v>
      </c>
      <c r="C8600" s="63" t="s">
        <v>77</v>
      </c>
      <c r="D8600" s="59">
        <v>33.65365662336967</v>
      </c>
      <c r="E8600" s="59">
        <v>52.331414139118493</v>
      </c>
      <c r="F8600" s="59">
        <v>18.677757515748823</v>
      </c>
      <c r="G8600" s="45"/>
    </row>
    <row r="8601" spans="2:7" s="40" customFormat="1">
      <c r="B8601" s="58">
        <v>41729</v>
      </c>
      <c r="C8601" s="63" t="s">
        <v>78</v>
      </c>
      <c r="D8601" s="59">
        <v>28.735076629190253</v>
      </c>
      <c r="E8601" s="59">
        <v>48.178592508260834</v>
      </c>
      <c r="F8601" s="59">
        <v>19.443515879070581</v>
      </c>
      <c r="G8601" s="45"/>
    </row>
    <row r="8602" spans="2:7" s="40" customFormat="1">
      <c r="B8602" s="58">
        <v>41729</v>
      </c>
      <c r="C8602" s="63" t="s">
        <v>79</v>
      </c>
      <c r="D8602" s="59">
        <v>32.558000202885346</v>
      </c>
      <c r="E8602" s="59">
        <v>48.969976901354393</v>
      </c>
      <c r="F8602" s="59">
        <v>16.411976698469047</v>
      </c>
      <c r="G8602" s="45"/>
    </row>
    <row r="8603" spans="2:7" s="40" customFormat="1">
      <c r="B8603" s="58">
        <v>41729</v>
      </c>
      <c r="C8603" s="63" t="s">
        <v>80</v>
      </c>
      <c r="D8603" s="59">
        <v>24.280434993148969</v>
      </c>
      <c r="E8603" s="59">
        <v>40.741581857935032</v>
      </c>
      <c r="F8603" s="59">
        <v>16.461146864786063</v>
      </c>
      <c r="G8603" s="45"/>
    </row>
    <row r="8604" spans="2:7" s="40" customFormat="1">
      <c r="B8604" s="58">
        <v>41729</v>
      </c>
      <c r="C8604" s="63" t="s">
        <v>81</v>
      </c>
      <c r="D8604" s="59">
        <v>29.415289876136445</v>
      </c>
      <c r="E8604" s="59">
        <v>51.252789963871102</v>
      </c>
      <c r="F8604" s="59">
        <v>21.837500087734657</v>
      </c>
      <c r="G8604" s="45"/>
    </row>
    <row r="8605" spans="2:7" s="40" customFormat="1">
      <c r="B8605" s="58">
        <v>41729</v>
      </c>
      <c r="C8605" s="63" t="s">
        <v>82</v>
      </c>
      <c r="D8605" s="59">
        <v>25.355766878947279</v>
      </c>
      <c r="E8605" s="59">
        <v>42.719232287047916</v>
      </c>
      <c r="F8605" s="59">
        <v>17.363465408100637</v>
      </c>
      <c r="G8605" s="45"/>
    </row>
    <row r="8606" spans="2:7" s="40" customFormat="1">
      <c r="B8606" s="58">
        <v>41729</v>
      </c>
      <c r="C8606" s="63" t="s">
        <v>83</v>
      </c>
      <c r="D8606" s="59">
        <v>22.619317624006491</v>
      </c>
      <c r="E8606" s="59">
        <v>38.814038901356113</v>
      </c>
      <c r="F8606" s="59">
        <v>16.194721277349622</v>
      </c>
      <c r="G8606" s="45"/>
    </row>
    <row r="8607" spans="2:7" s="40" customFormat="1">
      <c r="B8607" s="58">
        <v>41729</v>
      </c>
      <c r="C8607" s="63" t="s">
        <v>84</v>
      </c>
      <c r="D8607" s="59">
        <v>32.572444475529345</v>
      </c>
      <c r="E8607" s="59">
        <v>52.803290498028232</v>
      </c>
      <c r="F8607" s="59">
        <v>20.230846022498888</v>
      </c>
      <c r="G8607" s="45"/>
    </row>
    <row r="8608" spans="2:7" s="40" customFormat="1">
      <c r="B8608" s="58">
        <v>41729</v>
      </c>
      <c r="C8608" s="63" t="s">
        <v>85</v>
      </c>
      <c r="D8608" s="59">
        <v>29.247903849464386</v>
      </c>
      <c r="E8608" s="59">
        <v>48.751379283658515</v>
      </c>
      <c r="F8608" s="59">
        <v>19.503475434194129</v>
      </c>
      <c r="G8608" s="45"/>
    </row>
    <row r="8609" spans="2:7" s="40" customFormat="1">
      <c r="B8609" s="58">
        <v>41729</v>
      </c>
      <c r="C8609" s="63" t="s">
        <v>86</v>
      </c>
      <c r="D8609" s="59">
        <v>30.65094562298879</v>
      </c>
      <c r="E8609" s="59">
        <v>50.683258300571424</v>
      </c>
      <c r="F8609" s="59">
        <v>20.032312677582635</v>
      </c>
      <c r="G8609" s="45"/>
    </row>
    <row r="8610" spans="2:7" s="40" customFormat="1">
      <c r="B8610" s="58">
        <v>41729</v>
      </c>
      <c r="C8610" s="63" t="s">
        <v>87</v>
      </c>
      <c r="D8610" s="59">
        <v>30.018146036128606</v>
      </c>
      <c r="E8610" s="59">
        <v>47.037565797591476</v>
      </c>
      <c r="F8610" s="59">
        <v>17.019419761462871</v>
      </c>
      <c r="G8610" s="45"/>
    </row>
    <row r="8611" spans="2:7" s="40" customFormat="1">
      <c r="B8611" s="58">
        <v>41729</v>
      </c>
      <c r="C8611" s="63" t="s">
        <v>88</v>
      </c>
      <c r="D8611" s="59">
        <v>24.137135211954917</v>
      </c>
      <c r="E8611" s="59">
        <v>40.501172995379171</v>
      </c>
      <c r="F8611" s="59">
        <v>16.364037783424255</v>
      </c>
      <c r="G8611" s="45"/>
    </row>
    <row r="8612" spans="2:7" s="40" customFormat="1">
      <c r="B8612" s="58">
        <v>41729</v>
      </c>
      <c r="C8612" s="63" t="s">
        <v>89</v>
      </c>
      <c r="D8612" s="59">
        <v>29.10311362428034</v>
      </c>
      <c r="E8612" s="59">
        <v>47.773812571012073</v>
      </c>
      <c r="F8612" s="59">
        <v>18.670698946731733</v>
      </c>
      <c r="G8612" s="45"/>
    </row>
    <row r="8613" spans="2:7" s="40" customFormat="1">
      <c r="B8613" s="58">
        <v>41729</v>
      </c>
      <c r="C8613" s="63" t="s">
        <v>90</v>
      </c>
      <c r="D8613" s="59">
        <v>29.861523135848554</v>
      </c>
      <c r="E8613" s="59">
        <v>50.180106340819705</v>
      </c>
      <c r="F8613" s="59">
        <v>20.318583204971151</v>
      </c>
      <c r="G8613" s="45"/>
    </row>
    <row r="8614" spans="2:7" s="40" customFormat="1">
      <c r="B8614" s="58">
        <v>41729</v>
      </c>
      <c r="C8614" s="63" t="s">
        <v>91</v>
      </c>
      <c r="D8614" s="59">
        <v>32.531588551257322</v>
      </c>
      <c r="E8614" s="59">
        <v>57.340420616137678</v>
      </c>
      <c r="F8614" s="59">
        <v>24.808832064880356</v>
      </c>
      <c r="G8614" s="45"/>
    </row>
    <row r="8615" spans="2:7" s="40" customFormat="1">
      <c r="B8615" s="58">
        <v>41729</v>
      </c>
      <c r="C8615" s="63" t="s">
        <v>92</v>
      </c>
      <c r="D8615" s="59">
        <v>25.666062353817345</v>
      </c>
      <c r="E8615" s="59">
        <v>50.961729911165271</v>
      </c>
      <c r="F8615" s="59">
        <v>25.295667557347926</v>
      </c>
      <c r="G8615" s="45"/>
    </row>
    <row r="8616" spans="2:7" s="40" customFormat="1">
      <c r="B8616" s="58">
        <v>41729</v>
      </c>
      <c r="C8616" s="63" t="s">
        <v>93</v>
      </c>
      <c r="D8616" s="59">
        <v>66.423102354323021</v>
      </c>
      <c r="E8616" s="59">
        <v>97.567060558985006</v>
      </c>
      <c r="F8616" s="59">
        <v>31.143958204661985</v>
      </c>
      <c r="G8616" s="45"/>
    </row>
    <row r="8617" spans="2:7" s="40" customFormat="1">
      <c r="B8617" s="58">
        <v>41729</v>
      </c>
      <c r="C8617" s="63" t="s">
        <v>94</v>
      </c>
      <c r="D8617" s="59">
        <v>42.476762672382158</v>
      </c>
      <c r="E8617" s="59">
        <v>74.182145590054176</v>
      </c>
      <c r="F8617" s="59">
        <v>31.705382917672019</v>
      </c>
      <c r="G8617" s="45"/>
    </row>
    <row r="8618" spans="2:7" s="40" customFormat="1">
      <c r="B8618" s="58">
        <v>41729</v>
      </c>
      <c r="C8618" s="63" t="s">
        <v>95</v>
      </c>
      <c r="D8618" s="59">
        <v>50.102051430178335</v>
      </c>
      <c r="E8618" s="59">
        <v>82.777966392263338</v>
      </c>
      <c r="F8618" s="59">
        <v>32.675914962085002</v>
      </c>
      <c r="G8618" s="45"/>
    </row>
    <row r="8619" spans="2:7" s="40" customFormat="1">
      <c r="B8619" s="58">
        <v>41729</v>
      </c>
      <c r="C8619" s="63" t="s">
        <v>96</v>
      </c>
      <c r="D8619" s="59">
        <v>44.695645848570791</v>
      </c>
      <c r="E8619" s="59">
        <v>77.743177912876178</v>
      </c>
      <c r="F8619" s="59">
        <v>33.047532064305386</v>
      </c>
      <c r="G8619" s="45"/>
    </row>
    <row r="8620" spans="2:7" s="40" customFormat="1">
      <c r="B8620" s="58">
        <v>41729</v>
      </c>
      <c r="C8620" s="63" t="s">
        <v>97</v>
      </c>
      <c r="D8620" s="59">
        <v>84.392795712024139</v>
      </c>
      <c r="E8620" s="59">
        <v>127.27877680223826</v>
      </c>
      <c r="F8620" s="59">
        <v>42.885981090214116</v>
      </c>
      <c r="G8620" s="45"/>
    </row>
    <row r="8621" spans="2:7" s="40" customFormat="1">
      <c r="B8621" s="58">
        <v>41729</v>
      </c>
      <c r="C8621" s="63" t="s">
        <v>98</v>
      </c>
      <c r="D8621" s="59">
        <v>84.767746590430249</v>
      </c>
      <c r="E8621" s="59">
        <v>134.96172828812394</v>
      </c>
      <c r="F8621" s="59">
        <v>50.193981697693687</v>
      </c>
      <c r="G8621" s="45"/>
    </row>
    <row r="8622" spans="2:7" s="40" customFormat="1">
      <c r="B8622" s="58">
        <v>41729</v>
      </c>
      <c r="C8622" s="63" t="s">
        <v>99</v>
      </c>
      <c r="D8622" s="59">
        <v>86.387157535048701</v>
      </c>
      <c r="E8622" s="59">
        <v>134.73915460999405</v>
      </c>
      <c r="F8622" s="59">
        <v>48.351997074945345</v>
      </c>
      <c r="G8622" s="45"/>
    </row>
    <row r="8623" spans="2:7" s="40" customFormat="1">
      <c r="B8623" s="58">
        <v>41729</v>
      </c>
      <c r="C8623" s="63" t="s">
        <v>100</v>
      </c>
      <c r="D8623" s="59">
        <v>55.367585924859824</v>
      </c>
      <c r="E8623" s="59">
        <v>94.986091727966453</v>
      </c>
      <c r="F8623" s="59">
        <v>39.618505803106629</v>
      </c>
      <c r="G8623" s="45"/>
    </row>
    <row r="8624" spans="2:7" s="40" customFormat="1">
      <c r="B8624" s="58">
        <v>41729</v>
      </c>
      <c r="C8624" s="63" t="s">
        <v>101</v>
      </c>
      <c r="D8624" s="59">
        <v>71.388678240100404</v>
      </c>
      <c r="E8624" s="59">
        <v>116.33540222343443</v>
      </c>
      <c r="F8624" s="59">
        <v>44.946723983334024</v>
      </c>
      <c r="G8624" s="45"/>
    </row>
    <row r="8625" spans="2:7" s="40" customFormat="1">
      <c r="B8625" s="58">
        <v>41729</v>
      </c>
      <c r="C8625" s="63" t="s">
        <v>102</v>
      </c>
      <c r="D8625" s="59">
        <v>30.24177646743864</v>
      </c>
      <c r="E8625" s="59">
        <v>64.629853633259572</v>
      </c>
      <c r="F8625" s="59">
        <v>34.388077165820931</v>
      </c>
      <c r="G8625" s="45"/>
    </row>
    <row r="8626" spans="2:7" s="40" customFormat="1">
      <c r="B8626" s="58">
        <v>41729</v>
      </c>
      <c r="C8626" s="63" t="s">
        <v>103</v>
      </c>
      <c r="D8626" s="59">
        <v>46.602422232601313</v>
      </c>
      <c r="E8626" s="59">
        <v>82.884567181711276</v>
      </c>
      <c r="F8626" s="59">
        <v>36.282144949109963</v>
      </c>
      <c r="G8626" s="45"/>
    </row>
    <row r="8627" spans="2:7" s="40" customFormat="1">
      <c r="B8627" s="58">
        <v>41729</v>
      </c>
      <c r="C8627" s="63" t="s">
        <v>104</v>
      </c>
      <c r="D8627" s="59">
        <v>35.119374246986027</v>
      </c>
      <c r="E8627" s="59">
        <v>67.648929253807864</v>
      </c>
      <c r="F8627" s="59">
        <v>32.529555006821838</v>
      </c>
      <c r="G8627" s="45"/>
    </row>
    <row r="8628" spans="2:7" s="40" customFormat="1">
      <c r="B8628" s="58">
        <v>41729</v>
      </c>
      <c r="C8628" s="63" t="s">
        <v>105</v>
      </c>
      <c r="D8628" s="59">
        <v>61.788206731713643</v>
      </c>
      <c r="E8628" s="59">
        <v>100.30676560050345</v>
      </c>
      <c r="F8628" s="59">
        <v>38.51855886878981</v>
      </c>
      <c r="G8628" s="45"/>
    </row>
    <row r="8629" spans="2:7" s="40" customFormat="1">
      <c r="B8629" s="58">
        <v>41729</v>
      </c>
      <c r="C8629" s="63" t="s">
        <v>106</v>
      </c>
      <c r="D8629" s="59">
        <v>85.493622930192402</v>
      </c>
      <c r="E8629" s="59">
        <v>127.08094342492838</v>
      </c>
      <c r="F8629" s="59">
        <v>41.587320494735977</v>
      </c>
      <c r="G8629" s="45"/>
    </row>
    <row r="8630" spans="2:7" s="40" customFormat="1">
      <c r="B8630" s="58">
        <v>41729</v>
      </c>
      <c r="C8630" s="63" t="s">
        <v>107</v>
      </c>
      <c r="D8630" s="59">
        <v>37.373063899870665</v>
      </c>
      <c r="E8630" s="59">
        <v>75.877655379368235</v>
      </c>
      <c r="F8630" s="59">
        <v>38.50459147949757</v>
      </c>
      <c r="G8630" s="45"/>
    </row>
    <row r="8631" spans="2:7" s="40" customFormat="1">
      <c r="B8631" s="58">
        <v>41729</v>
      </c>
      <c r="C8631" s="63" t="s">
        <v>108</v>
      </c>
      <c r="D8631" s="59">
        <v>55.274275038385774</v>
      </c>
      <c r="E8631" s="59">
        <v>91.389799041488502</v>
      </c>
      <c r="F8631" s="59">
        <v>36.115524003102728</v>
      </c>
      <c r="G8631" s="45"/>
    </row>
    <row r="8632" spans="2:7" s="40" customFormat="1">
      <c r="B8632" s="58">
        <v>41729</v>
      </c>
      <c r="C8632" s="63" t="s">
        <v>109</v>
      </c>
      <c r="D8632" s="59">
        <v>73.108283191964858</v>
      </c>
      <c r="E8632" s="59">
        <v>110.03194848639799</v>
      </c>
      <c r="F8632" s="59">
        <v>36.923665294433135</v>
      </c>
      <c r="G8632" s="45"/>
    </row>
    <row r="8633" spans="2:7" s="40" customFormat="1">
      <c r="B8633" s="58">
        <v>41729</v>
      </c>
      <c r="C8633" s="63" t="s">
        <v>110</v>
      </c>
      <c r="D8633" s="59">
        <v>65.08697369021057</v>
      </c>
      <c r="E8633" s="59">
        <v>103.03038695418194</v>
      </c>
      <c r="F8633" s="59">
        <v>37.943413263971365</v>
      </c>
      <c r="G8633" s="45"/>
    </row>
    <row r="8634" spans="2:7" s="40" customFormat="1">
      <c r="B8634" s="58">
        <v>41729</v>
      </c>
      <c r="C8634" s="63" t="s">
        <v>111</v>
      </c>
      <c r="D8634" s="59">
        <v>85.049218999432242</v>
      </c>
      <c r="E8634" s="59">
        <v>118.62341898743314</v>
      </c>
      <c r="F8634" s="59">
        <v>33.574199988000899</v>
      </c>
      <c r="G8634" s="45"/>
    </row>
    <row r="8635" spans="2:7" s="40" customFormat="1">
      <c r="B8635" s="58">
        <v>41729</v>
      </c>
      <c r="C8635" s="63" t="s">
        <v>112</v>
      </c>
      <c r="D8635" s="59">
        <v>75.602017817751559</v>
      </c>
      <c r="E8635" s="59">
        <v>111.28279217023729</v>
      </c>
      <c r="F8635" s="59">
        <v>35.680774352485727</v>
      </c>
      <c r="G8635" s="45"/>
    </row>
    <row r="8636" spans="2:7" s="40" customFormat="1">
      <c r="B8636" s="58">
        <v>41729</v>
      </c>
      <c r="C8636" s="63" t="s">
        <v>113</v>
      </c>
      <c r="D8636" s="59">
        <v>66.041291096210827</v>
      </c>
      <c r="E8636" s="59">
        <v>103.26392401388181</v>
      </c>
      <c r="F8636" s="59">
        <v>37.222632917670978</v>
      </c>
      <c r="G8636" s="45"/>
    </row>
    <row r="8637" spans="2:7" s="40" customFormat="1">
      <c r="B8637" s="58">
        <v>41729</v>
      </c>
      <c r="C8637" s="63" t="s">
        <v>114</v>
      </c>
      <c r="D8637" s="59">
        <v>81.28576451098516</v>
      </c>
      <c r="E8637" s="59">
        <v>116.25949922069448</v>
      </c>
      <c r="F8637" s="59">
        <v>34.973734709709319</v>
      </c>
      <c r="G8637" s="45"/>
    </row>
    <row r="8638" spans="2:7" s="40" customFormat="1">
      <c r="B8638" s="58">
        <v>41729</v>
      </c>
      <c r="C8638" s="63" t="s">
        <v>115</v>
      </c>
      <c r="D8638" s="59">
        <v>54.693256145163581</v>
      </c>
      <c r="E8638" s="59">
        <v>92.874296092687658</v>
      </c>
      <c r="F8638" s="59">
        <v>38.181039947524077</v>
      </c>
      <c r="G8638" s="45"/>
    </row>
    <row r="8639" spans="2:7" s="40" customFormat="1">
      <c r="B8639" s="58">
        <v>41729</v>
      </c>
      <c r="C8639" s="63" t="s">
        <v>116</v>
      </c>
      <c r="D8639" s="59">
        <v>38.160398972866865</v>
      </c>
      <c r="E8639" s="59">
        <v>73.239165729338723</v>
      </c>
      <c r="F8639" s="59">
        <v>35.078766756471857</v>
      </c>
      <c r="G8639" s="45"/>
    </row>
    <row r="8640" spans="2:7" s="40" customFormat="1">
      <c r="B8640" s="58">
        <v>41729</v>
      </c>
      <c r="C8640" s="63" t="s">
        <v>117</v>
      </c>
      <c r="D8640" s="59">
        <v>49.613999983374136</v>
      </c>
      <c r="E8640" s="59">
        <v>79.79445615176104</v>
      </c>
      <c r="F8640" s="59">
        <v>30.180456168386904</v>
      </c>
      <c r="G8640" s="45"/>
    </row>
    <row r="8641" spans="2:7" s="40" customFormat="1">
      <c r="B8641" s="58">
        <v>41729</v>
      </c>
      <c r="C8641" s="63" t="s">
        <v>118</v>
      </c>
      <c r="D8641" s="59">
        <v>67.847092293109327</v>
      </c>
      <c r="E8641" s="59">
        <v>99.095798828664158</v>
      </c>
      <c r="F8641" s="59">
        <v>31.248706535554831</v>
      </c>
      <c r="G8641" s="45"/>
    </row>
    <row r="8642" spans="2:7" s="40" customFormat="1">
      <c r="B8642" s="58">
        <v>41729</v>
      </c>
      <c r="C8642" s="63" t="s">
        <v>119</v>
      </c>
      <c r="D8642" s="59">
        <v>44.658845229716711</v>
      </c>
      <c r="E8642" s="59">
        <v>74.035528644126288</v>
      </c>
      <c r="F8642" s="59">
        <v>29.376683414409577</v>
      </c>
      <c r="G8642" s="45"/>
    </row>
    <row r="8643" spans="2:7" s="40" customFormat="1">
      <c r="B8643" s="58">
        <v>41729</v>
      </c>
      <c r="C8643" s="63" t="s">
        <v>120</v>
      </c>
      <c r="D8643" s="59">
        <v>27.762355547505901</v>
      </c>
      <c r="E8643" s="59">
        <v>62.081984536273012</v>
      </c>
      <c r="F8643" s="59">
        <v>34.319628988767107</v>
      </c>
      <c r="G8643" s="45"/>
    </row>
    <row r="8644" spans="2:7" s="40" customFormat="1">
      <c r="B8644" s="58">
        <v>41729</v>
      </c>
      <c r="C8644" s="63" t="s">
        <v>121</v>
      </c>
      <c r="D8644" s="59">
        <v>33.048364383369403</v>
      </c>
      <c r="E8644" s="59">
        <v>65.936887008637839</v>
      </c>
      <c r="F8644" s="59">
        <v>32.888522625268436</v>
      </c>
      <c r="G8644" s="45"/>
    </row>
    <row r="8645" spans="2:7" s="40" customFormat="1">
      <c r="B8645" s="58">
        <v>41729</v>
      </c>
      <c r="C8645" s="63" t="s">
        <v>122</v>
      </c>
      <c r="D8645" s="59">
        <v>32.641546763009288</v>
      </c>
      <c r="E8645" s="59">
        <v>63.972213309071947</v>
      </c>
      <c r="F8645" s="59">
        <v>31.330666546062659</v>
      </c>
      <c r="G8645" s="45"/>
    </row>
    <row r="8646" spans="2:7" s="40" customFormat="1">
      <c r="B8646" s="58">
        <v>41729</v>
      </c>
      <c r="C8646" s="63" t="s">
        <v>123</v>
      </c>
      <c r="D8646" s="59">
        <v>20.667340866397875</v>
      </c>
      <c r="E8646" s="59">
        <v>51.91583638526474</v>
      </c>
      <c r="F8646" s="59">
        <v>31.248495518866864</v>
      </c>
      <c r="G8646" s="45"/>
    </row>
    <row r="8647" spans="2:7" s="40" customFormat="1">
      <c r="B8647" s="58">
        <v>41729</v>
      </c>
      <c r="C8647" s="63" t="s">
        <v>124</v>
      </c>
      <c r="D8647" s="59">
        <v>16.649640350218736</v>
      </c>
      <c r="E8647" s="59">
        <v>44.853940773280719</v>
      </c>
      <c r="F8647" s="59">
        <v>28.204300423061984</v>
      </c>
      <c r="G8647" s="45"/>
    </row>
    <row r="8648" spans="2:7" s="40" customFormat="1">
      <c r="B8648" s="58">
        <v>41729</v>
      </c>
      <c r="C8648" s="63" t="s">
        <v>125</v>
      </c>
      <c r="D8648" s="59">
        <v>10.164285970450891</v>
      </c>
      <c r="E8648" s="59">
        <v>32.26534110841682</v>
      </c>
      <c r="F8648" s="59">
        <v>22.101055137965929</v>
      </c>
      <c r="G8648" s="45"/>
    </row>
    <row r="8649" spans="2:7" s="40" customFormat="1">
      <c r="B8649" s="58">
        <v>41730</v>
      </c>
      <c r="C8649" s="75">
        <v>0</v>
      </c>
      <c r="D8649" s="59">
        <v>30.980162442174805</v>
      </c>
      <c r="E8649" s="59">
        <v>56.406396999088209</v>
      </c>
      <c r="F8649" s="59">
        <v>25.426234556913403</v>
      </c>
      <c r="G8649" s="45"/>
    </row>
    <row r="8650" spans="2:7" s="40" customFormat="1">
      <c r="B8650" s="58">
        <v>41730</v>
      </c>
      <c r="C8650" s="63" t="s">
        <v>31</v>
      </c>
      <c r="D8650" s="59">
        <v>4.6635266575213254</v>
      </c>
      <c r="E8650" s="59">
        <v>18.263869176677709</v>
      </c>
      <c r="F8650" s="59">
        <v>13.600342519156383</v>
      </c>
      <c r="G8650" s="45"/>
    </row>
    <row r="8651" spans="2:7" s="40" customFormat="1">
      <c r="B8651" s="58">
        <v>41730</v>
      </c>
      <c r="C8651" s="63" t="s">
        <v>32</v>
      </c>
      <c r="D8651" s="59">
        <v>7.9236200414022511</v>
      </c>
      <c r="E8651" s="59">
        <v>16.862846839662499</v>
      </c>
      <c r="F8651" s="59">
        <v>8.9392267982602469</v>
      </c>
      <c r="G8651" s="45"/>
    </row>
    <row r="8652" spans="2:7" s="40" customFormat="1">
      <c r="B8652" s="58">
        <v>41730</v>
      </c>
      <c r="C8652" s="63" t="s">
        <v>33</v>
      </c>
      <c r="D8652" s="59">
        <v>3.8600091559050966</v>
      </c>
      <c r="E8652" s="59">
        <v>12.184044429935135</v>
      </c>
      <c r="F8652" s="59">
        <v>8.3240352740300381</v>
      </c>
      <c r="G8652" s="45"/>
    </row>
    <row r="8653" spans="2:7" s="40" customFormat="1">
      <c r="B8653" s="58">
        <v>41730</v>
      </c>
      <c r="C8653" s="63" t="s">
        <v>34</v>
      </c>
      <c r="D8653" s="59">
        <v>8.557838870618431</v>
      </c>
      <c r="E8653" s="59">
        <v>21.045683282332138</v>
      </c>
      <c r="F8653" s="59">
        <v>12.487844411713708</v>
      </c>
      <c r="G8653" s="45"/>
    </row>
    <row r="8654" spans="2:7" s="40" customFormat="1">
      <c r="B8654" s="58">
        <v>41730</v>
      </c>
      <c r="C8654" s="63" t="s">
        <v>35</v>
      </c>
      <c r="D8654" s="59">
        <v>3.4865940118249901</v>
      </c>
      <c r="E8654" s="59">
        <v>15.010393209671541</v>
      </c>
      <c r="F8654" s="59">
        <v>11.52379919784655</v>
      </c>
      <c r="G8654" s="45"/>
    </row>
    <row r="8655" spans="2:7" s="40" customFormat="1">
      <c r="B8655" s="58">
        <v>41730</v>
      </c>
      <c r="C8655" s="63" t="s">
        <v>36</v>
      </c>
      <c r="D8655" s="59">
        <v>2.7508397453107807</v>
      </c>
      <c r="E8655" s="59">
        <v>13.337874952432486</v>
      </c>
      <c r="F8655" s="59">
        <v>10.587035207121705</v>
      </c>
      <c r="G8655" s="45"/>
    </row>
    <row r="8656" spans="2:7" s="40" customFormat="1">
      <c r="B8656" s="58">
        <v>41730</v>
      </c>
      <c r="C8656" s="63" t="s">
        <v>37</v>
      </c>
      <c r="D8656" s="59">
        <v>10.550748789986994</v>
      </c>
      <c r="E8656" s="59">
        <v>20.92289100561921</v>
      </c>
      <c r="F8656" s="59">
        <v>10.372142215632216</v>
      </c>
      <c r="G8656" s="45"/>
    </row>
    <row r="8657" spans="2:7" s="40" customFormat="1">
      <c r="B8657" s="58">
        <v>41730</v>
      </c>
      <c r="C8657" s="63" t="s">
        <v>38</v>
      </c>
      <c r="D8657" s="59">
        <v>16.279258134456619</v>
      </c>
      <c r="E8657" s="59">
        <v>28.293505773096062</v>
      </c>
      <c r="F8657" s="59">
        <v>12.014247638639443</v>
      </c>
      <c r="G8657" s="45"/>
    </row>
    <row r="8658" spans="2:7" s="40" customFormat="1">
      <c r="B8658" s="58">
        <v>41730</v>
      </c>
      <c r="C8658" s="63" t="s">
        <v>39</v>
      </c>
      <c r="D8658" s="59">
        <v>11.604005930903291</v>
      </c>
      <c r="E8658" s="59">
        <v>21.104782008597113</v>
      </c>
      <c r="F8658" s="59">
        <v>9.5007760776938213</v>
      </c>
      <c r="G8658" s="45"/>
    </row>
    <row r="8659" spans="2:7" s="40" customFormat="1">
      <c r="B8659" s="58">
        <v>41730</v>
      </c>
      <c r="C8659" s="63" t="s">
        <v>40</v>
      </c>
      <c r="D8659" s="59">
        <v>10.415503206962953</v>
      </c>
      <c r="E8659" s="59">
        <v>26.520102576285058</v>
      </c>
      <c r="F8659" s="59">
        <v>16.104599369322106</v>
      </c>
      <c r="G8659" s="45"/>
    </row>
    <row r="8660" spans="2:7" s="40" customFormat="1">
      <c r="B8660" s="58">
        <v>41730</v>
      </c>
      <c r="C8660" s="63" t="s">
        <v>41</v>
      </c>
      <c r="D8660" s="59">
        <v>7.336278138242081</v>
      </c>
      <c r="E8660" s="59">
        <v>16.866565361706495</v>
      </c>
      <c r="F8660" s="59">
        <v>9.5302872234644145</v>
      </c>
      <c r="G8660" s="45"/>
    </row>
    <row r="8661" spans="2:7" s="40" customFormat="1">
      <c r="B8661" s="58">
        <v>41730</v>
      </c>
      <c r="C8661" s="63" t="s">
        <v>42</v>
      </c>
      <c r="D8661" s="59">
        <v>22.08850914752826</v>
      </c>
      <c r="E8661" s="59">
        <v>40.381264954489247</v>
      </c>
      <c r="F8661" s="59">
        <v>18.292755806960987</v>
      </c>
      <c r="G8661" s="45"/>
    </row>
    <row r="8662" spans="2:7" s="40" customFormat="1">
      <c r="B8662" s="58">
        <v>41730</v>
      </c>
      <c r="C8662" s="63" t="s">
        <v>43</v>
      </c>
      <c r="D8662" s="59">
        <v>4.9136839259773923</v>
      </c>
      <c r="E8662" s="59">
        <v>20.405926285783504</v>
      </c>
      <c r="F8662" s="59">
        <v>15.492242359806113</v>
      </c>
      <c r="G8662" s="45"/>
    </row>
    <row r="8663" spans="2:7" s="40" customFormat="1">
      <c r="B8663" s="58">
        <v>41730</v>
      </c>
      <c r="C8663" s="63" t="s">
        <v>44</v>
      </c>
      <c r="D8663" s="59">
        <v>17.03971550953483</v>
      </c>
      <c r="E8663" s="59">
        <v>39.263998867443881</v>
      </c>
      <c r="F8663" s="59">
        <v>22.224283357909052</v>
      </c>
      <c r="G8663" s="45"/>
    </row>
    <row r="8664" spans="2:7" s="40" customFormat="1">
      <c r="B8664" s="58">
        <v>41730</v>
      </c>
      <c r="C8664" s="63" t="s">
        <v>45</v>
      </c>
      <c r="D8664" s="59">
        <v>12.06955884597142</v>
      </c>
      <c r="E8664" s="59">
        <v>33.476403224546139</v>
      </c>
      <c r="F8664" s="59">
        <v>21.406844378574718</v>
      </c>
      <c r="G8664" s="45"/>
    </row>
    <row r="8665" spans="2:7" s="40" customFormat="1">
      <c r="B8665" s="58">
        <v>41730</v>
      </c>
      <c r="C8665" s="63" t="s">
        <v>46</v>
      </c>
      <c r="D8665" s="59">
        <v>40.319442406001421</v>
      </c>
      <c r="E8665" s="59">
        <v>65.936901609178847</v>
      </c>
      <c r="F8665" s="59">
        <v>25.617459203177425</v>
      </c>
      <c r="G8665" s="45"/>
    </row>
    <row r="8666" spans="2:7" s="40" customFormat="1">
      <c r="B8666" s="58">
        <v>41730</v>
      </c>
      <c r="C8666" s="63" t="s">
        <v>47</v>
      </c>
      <c r="D8666" s="59">
        <v>42.403598878352007</v>
      </c>
      <c r="E8666" s="59">
        <v>66.289012854455663</v>
      </c>
      <c r="F8666" s="59">
        <v>23.885413976103656</v>
      </c>
      <c r="G8666" s="45"/>
    </row>
    <row r="8667" spans="2:7" s="40" customFormat="1">
      <c r="B8667" s="58">
        <v>41730</v>
      </c>
      <c r="C8667" s="63" t="s">
        <v>48</v>
      </c>
      <c r="D8667" s="59">
        <v>54.429377742733408</v>
      </c>
      <c r="E8667" s="59">
        <v>79.734192098523096</v>
      </c>
      <c r="F8667" s="59">
        <v>25.304814355789688</v>
      </c>
      <c r="G8667" s="45"/>
    </row>
    <row r="8668" spans="2:7" s="40" customFormat="1">
      <c r="B8668" s="58">
        <v>41730</v>
      </c>
      <c r="C8668" s="63" t="s">
        <v>49</v>
      </c>
      <c r="D8668" s="59">
        <v>75.604731414453411</v>
      </c>
      <c r="E8668" s="59">
        <v>103.68412496863159</v>
      </c>
      <c r="F8668" s="59">
        <v>28.079393554178182</v>
      </c>
      <c r="G8668" s="45"/>
    </row>
    <row r="8669" spans="2:7" s="40" customFormat="1">
      <c r="B8669" s="58">
        <v>41730</v>
      </c>
      <c r="C8669" s="63" t="s">
        <v>50</v>
      </c>
      <c r="D8669" s="59">
        <v>70.974924265564084</v>
      </c>
      <c r="E8669" s="59">
        <v>97.467725923545089</v>
      </c>
      <c r="F8669" s="59">
        <v>26.492801657981005</v>
      </c>
      <c r="G8669" s="45"/>
    </row>
    <row r="8670" spans="2:7" s="40" customFormat="1">
      <c r="B8670" s="58">
        <v>41730</v>
      </c>
      <c r="C8670" s="63" t="s">
        <v>51</v>
      </c>
      <c r="D8670" s="59">
        <v>70.444080140319926</v>
      </c>
      <c r="E8670" s="59">
        <v>96.678592360595545</v>
      </c>
      <c r="F8670" s="59">
        <v>26.234512220275619</v>
      </c>
      <c r="G8670" s="45"/>
    </row>
    <row r="8671" spans="2:7" s="40" customFormat="1">
      <c r="B8671" s="58">
        <v>41730</v>
      </c>
      <c r="C8671" s="63" t="s">
        <v>52</v>
      </c>
      <c r="D8671" s="59">
        <v>76.277197914933581</v>
      </c>
      <c r="E8671" s="59">
        <v>104.0309745591414</v>
      </c>
      <c r="F8671" s="59">
        <v>27.753776644207818</v>
      </c>
      <c r="G8671" s="45"/>
    </row>
    <row r="8672" spans="2:7" s="40" customFormat="1">
      <c r="B8672" s="58">
        <v>41730</v>
      </c>
      <c r="C8672" s="63" t="s">
        <v>53</v>
      </c>
      <c r="D8672" s="59">
        <v>121.28035898667429</v>
      </c>
      <c r="E8672" s="59">
        <v>157.52032227748128</v>
      </c>
      <c r="F8672" s="59">
        <v>36.239963290806998</v>
      </c>
      <c r="G8672" s="45"/>
    </row>
    <row r="8673" spans="2:7" s="40" customFormat="1">
      <c r="B8673" s="58">
        <v>41730</v>
      </c>
      <c r="C8673" s="63" t="s">
        <v>54</v>
      </c>
      <c r="D8673" s="59">
        <v>78.103335186844077</v>
      </c>
      <c r="E8673" s="59">
        <v>116.24899989209452</v>
      </c>
      <c r="F8673" s="59">
        <v>38.145664705250439</v>
      </c>
      <c r="G8673" s="45"/>
    </row>
    <row r="8674" spans="2:7" s="40" customFormat="1">
      <c r="B8674" s="58">
        <v>41730</v>
      </c>
      <c r="C8674" s="63" t="s">
        <v>55</v>
      </c>
      <c r="D8674" s="59">
        <v>54.482002404363399</v>
      </c>
      <c r="E8674" s="59">
        <v>91.259961337598597</v>
      </c>
      <c r="F8674" s="59">
        <v>36.777958933235197</v>
      </c>
      <c r="G8674" s="45"/>
    </row>
    <row r="8675" spans="2:7" s="40" customFormat="1">
      <c r="B8675" s="58">
        <v>41730</v>
      </c>
      <c r="C8675" s="63" t="s">
        <v>56</v>
      </c>
      <c r="D8675" s="59">
        <v>101.80890025992878</v>
      </c>
      <c r="E8675" s="59">
        <v>147.80630769617673</v>
      </c>
      <c r="F8675" s="59">
        <v>45.997407436247954</v>
      </c>
      <c r="G8675" s="45"/>
    </row>
    <row r="8676" spans="2:7" s="40" customFormat="1">
      <c r="B8676" s="58">
        <v>41730</v>
      </c>
      <c r="C8676" s="63" t="s">
        <v>57</v>
      </c>
      <c r="D8676" s="59">
        <v>86.986562676136586</v>
      </c>
      <c r="E8676" s="59">
        <v>133.10809806649502</v>
      </c>
      <c r="F8676" s="59">
        <v>46.121535390358432</v>
      </c>
      <c r="G8676" s="45"/>
    </row>
    <row r="8677" spans="2:7" s="40" customFormat="1">
      <c r="B8677" s="58">
        <v>41730</v>
      </c>
      <c r="C8677" s="63" t="s">
        <v>58</v>
      </c>
      <c r="D8677" s="59">
        <v>139.8652134009395</v>
      </c>
      <c r="E8677" s="59">
        <v>206.39611499288375</v>
      </c>
      <c r="F8677" s="59">
        <v>66.530901591944257</v>
      </c>
      <c r="G8677" s="45"/>
    </row>
    <row r="8678" spans="2:7" s="40" customFormat="1">
      <c r="B8678" s="58">
        <v>41730</v>
      </c>
      <c r="C8678" s="63" t="s">
        <v>59</v>
      </c>
      <c r="D8678" s="59">
        <v>105.21237363246972</v>
      </c>
      <c r="E8678" s="59">
        <v>159.35301199574025</v>
      </c>
      <c r="F8678" s="59">
        <v>54.140638363270526</v>
      </c>
      <c r="G8678" s="45"/>
    </row>
    <row r="8679" spans="2:7" s="40" customFormat="1">
      <c r="B8679" s="58">
        <v>41730</v>
      </c>
      <c r="C8679" s="63" t="s">
        <v>60</v>
      </c>
      <c r="D8679" s="59">
        <v>113.93507301871216</v>
      </c>
      <c r="E8679" s="59">
        <v>171.91093615190317</v>
      </c>
      <c r="F8679" s="59">
        <v>57.975863133191012</v>
      </c>
      <c r="G8679" s="45"/>
    </row>
    <row r="8680" spans="2:7" s="40" customFormat="1">
      <c r="B8680" s="58">
        <v>41730</v>
      </c>
      <c r="C8680" s="63" t="s">
        <v>61</v>
      </c>
      <c r="D8680" s="59">
        <v>70.978611369260037</v>
      </c>
      <c r="E8680" s="59">
        <v>110.50072173534777</v>
      </c>
      <c r="F8680" s="59">
        <v>39.52211036608773</v>
      </c>
      <c r="G8680" s="45"/>
    </row>
    <row r="8681" spans="2:7" s="40" customFormat="1">
      <c r="B8681" s="58">
        <v>41730</v>
      </c>
      <c r="C8681" s="63" t="s">
        <v>62</v>
      </c>
      <c r="D8681" s="59">
        <v>84.854313049327956</v>
      </c>
      <c r="E8681" s="59">
        <v>125.65947564008921</v>
      </c>
      <c r="F8681" s="59">
        <v>40.805162590761256</v>
      </c>
      <c r="G8681" s="45"/>
    </row>
    <row r="8682" spans="2:7" s="40" customFormat="1">
      <c r="B8682" s="58">
        <v>41730</v>
      </c>
      <c r="C8682" s="63" t="s">
        <v>63</v>
      </c>
      <c r="D8682" s="59">
        <v>66.86992733243487</v>
      </c>
      <c r="E8682" s="59">
        <v>103.4934611277917</v>
      </c>
      <c r="F8682" s="59">
        <v>36.623533795356835</v>
      </c>
      <c r="G8682" s="45"/>
    </row>
    <row r="8683" spans="2:7" s="40" customFormat="1">
      <c r="B8683" s="58">
        <v>41730</v>
      </c>
      <c r="C8683" s="63" t="s">
        <v>64</v>
      </c>
      <c r="D8683" s="59">
        <v>70.903420161980009</v>
      </c>
      <c r="E8683" s="59">
        <v>111.866162872717</v>
      </c>
      <c r="F8683" s="59">
        <v>40.96274271073699</v>
      </c>
      <c r="G8683" s="45"/>
    </row>
    <row r="8684" spans="2:7" s="40" customFormat="1">
      <c r="B8684" s="58">
        <v>41730</v>
      </c>
      <c r="C8684" s="63" t="s">
        <v>65</v>
      </c>
      <c r="D8684" s="59">
        <v>67.359544065554999</v>
      </c>
      <c r="E8684" s="59">
        <v>103.04607623369195</v>
      </c>
      <c r="F8684" s="59">
        <v>35.686532168136949</v>
      </c>
      <c r="G8684" s="45"/>
    </row>
    <row r="8685" spans="2:7" s="40" customFormat="1">
      <c r="B8685" s="58">
        <v>41730</v>
      </c>
      <c r="C8685" s="63" t="s">
        <v>66</v>
      </c>
      <c r="D8685" s="59">
        <v>42.634302658532022</v>
      </c>
      <c r="E8685" s="59">
        <v>72.971077076106894</v>
      </c>
      <c r="F8685" s="59">
        <v>30.336774417574873</v>
      </c>
      <c r="G8685" s="45"/>
    </row>
    <row r="8686" spans="2:7" s="40" customFormat="1">
      <c r="B8686" s="58">
        <v>41730</v>
      </c>
      <c r="C8686" s="63" t="s">
        <v>67</v>
      </c>
      <c r="D8686" s="59">
        <v>37.685189078254616</v>
      </c>
      <c r="E8686" s="59">
        <v>70.834920365362109</v>
      </c>
      <c r="F8686" s="59">
        <v>33.149731287107493</v>
      </c>
      <c r="G8686" s="45"/>
    </row>
    <row r="8687" spans="2:7" s="40" customFormat="1">
      <c r="B8687" s="58">
        <v>41730</v>
      </c>
      <c r="C8687" s="63" t="s">
        <v>68</v>
      </c>
      <c r="D8687" s="59">
        <v>35.556381874056022</v>
      </c>
      <c r="E8687" s="59">
        <v>69.988243552638579</v>
      </c>
      <c r="F8687" s="59">
        <v>34.431861678582557</v>
      </c>
      <c r="G8687" s="45"/>
    </row>
    <row r="8688" spans="2:7" s="40" customFormat="1">
      <c r="B8688" s="58">
        <v>41730</v>
      </c>
      <c r="C8688" s="63" t="s">
        <v>69</v>
      </c>
      <c r="D8688" s="59">
        <v>68.576767673443328</v>
      </c>
      <c r="E8688" s="59">
        <v>108.59925424313883</v>
      </c>
      <c r="F8688" s="59">
        <v>40.022486569695502</v>
      </c>
      <c r="G8688" s="45"/>
    </row>
    <row r="8689" spans="2:7" s="40" customFormat="1">
      <c r="B8689" s="58">
        <v>41730</v>
      </c>
      <c r="C8689" s="63" t="s">
        <v>70</v>
      </c>
      <c r="D8689" s="59">
        <v>22.42890816804632</v>
      </c>
      <c r="E8689" s="59">
        <v>46.721447861173687</v>
      </c>
      <c r="F8689" s="59">
        <v>24.292539693127367</v>
      </c>
      <c r="G8689" s="45"/>
    </row>
    <row r="8690" spans="2:7" s="40" customFormat="1">
      <c r="B8690" s="58">
        <v>41730</v>
      </c>
      <c r="C8690" s="63" t="s">
        <v>71</v>
      </c>
      <c r="D8690" s="59">
        <v>29.939769577028432</v>
      </c>
      <c r="E8690" s="59">
        <v>52.661904038735337</v>
      </c>
      <c r="F8690" s="59">
        <v>22.722134461706904</v>
      </c>
      <c r="G8690" s="45"/>
    </row>
    <row r="8691" spans="2:7" s="40" customFormat="1">
      <c r="B8691" s="58">
        <v>41730</v>
      </c>
      <c r="C8691" s="63" t="s">
        <v>72</v>
      </c>
      <c r="D8691" s="59">
        <v>28.411042540063999</v>
      </c>
      <c r="E8691" s="59">
        <v>53.941590714017622</v>
      </c>
      <c r="F8691" s="59">
        <v>25.530548173953623</v>
      </c>
      <c r="G8691" s="45"/>
    </row>
    <row r="8692" spans="2:7" s="40" customFormat="1">
      <c r="B8692" s="58">
        <v>41730</v>
      </c>
      <c r="C8692" s="63" t="s">
        <v>73</v>
      </c>
      <c r="D8692" s="59">
        <v>31.515566023976874</v>
      </c>
      <c r="E8692" s="59">
        <v>52.607914541820371</v>
      </c>
      <c r="F8692" s="59">
        <v>21.092348517843497</v>
      </c>
      <c r="G8692" s="45"/>
    </row>
    <row r="8693" spans="2:7" s="40" customFormat="1">
      <c r="B8693" s="58">
        <v>41730</v>
      </c>
      <c r="C8693" s="63" t="s">
        <v>74</v>
      </c>
      <c r="D8693" s="59">
        <v>18.261707013997142</v>
      </c>
      <c r="E8693" s="59">
        <v>36.498341162611453</v>
      </c>
      <c r="F8693" s="59">
        <v>18.236634148614311</v>
      </c>
      <c r="G8693" s="45"/>
    </row>
    <row r="8694" spans="2:7" s="40" customFormat="1">
      <c r="B8694" s="58">
        <v>41730</v>
      </c>
      <c r="C8694" s="63" t="s">
        <v>75</v>
      </c>
      <c r="D8694" s="59">
        <v>36.773350070578353</v>
      </c>
      <c r="E8694" s="59">
        <v>61.016854229980638</v>
      </c>
      <c r="F8694" s="59">
        <v>24.243504159402285</v>
      </c>
      <c r="G8694" s="45"/>
    </row>
    <row r="8695" spans="2:7" s="40" customFormat="1">
      <c r="B8695" s="58">
        <v>41730</v>
      </c>
      <c r="C8695" s="63" t="s">
        <v>76</v>
      </c>
      <c r="D8695" s="59">
        <v>25.331728632607128</v>
      </c>
      <c r="E8695" s="59">
        <v>50.009474638731838</v>
      </c>
      <c r="F8695" s="59">
        <v>24.67774600612471</v>
      </c>
      <c r="G8695" s="45"/>
    </row>
    <row r="8696" spans="2:7" s="40" customFormat="1">
      <c r="B8696" s="58">
        <v>41730</v>
      </c>
      <c r="C8696" s="63" t="s">
        <v>77</v>
      </c>
      <c r="D8696" s="59">
        <v>27.337493743503693</v>
      </c>
      <c r="E8696" s="59">
        <v>52.047333424570688</v>
      </c>
      <c r="F8696" s="59">
        <v>24.709839681066995</v>
      </c>
      <c r="G8696" s="45"/>
    </row>
    <row r="8697" spans="2:7" s="40" customFormat="1">
      <c r="B8697" s="58">
        <v>41730</v>
      </c>
      <c r="C8697" s="63" t="s">
        <v>78</v>
      </c>
      <c r="D8697" s="59">
        <v>23.542645588058623</v>
      </c>
      <c r="E8697" s="59">
        <v>42.148056974376267</v>
      </c>
      <c r="F8697" s="59">
        <v>18.605411386317645</v>
      </c>
      <c r="G8697" s="45"/>
    </row>
    <row r="8698" spans="2:7" s="40" customFormat="1">
      <c r="B8698" s="58">
        <v>41730</v>
      </c>
      <c r="C8698" s="63" t="s">
        <v>79</v>
      </c>
      <c r="D8698" s="59">
        <v>26.080948856959331</v>
      </c>
      <c r="E8698" s="59">
        <v>42.420653109679108</v>
      </c>
      <c r="F8698" s="59">
        <v>16.339704252719777</v>
      </c>
      <c r="G8698" s="45"/>
    </row>
    <row r="8699" spans="2:7" s="40" customFormat="1">
      <c r="B8699" s="58">
        <v>41730</v>
      </c>
      <c r="C8699" s="63" t="s">
        <v>80</v>
      </c>
      <c r="D8699" s="59">
        <v>16.088470521564521</v>
      </c>
      <c r="E8699" s="59">
        <v>33.471155734241151</v>
      </c>
      <c r="F8699" s="59">
        <v>17.38268521267663</v>
      </c>
      <c r="G8699" s="45"/>
    </row>
    <row r="8700" spans="2:7" s="40" customFormat="1">
      <c r="B8700" s="58">
        <v>41730</v>
      </c>
      <c r="C8700" s="63" t="s">
        <v>81</v>
      </c>
      <c r="D8700" s="59">
        <v>21.787833374886123</v>
      </c>
      <c r="E8700" s="59">
        <v>42.015362644185338</v>
      </c>
      <c r="F8700" s="59">
        <v>20.227529269299215</v>
      </c>
      <c r="G8700" s="45"/>
    </row>
    <row r="8701" spans="2:7" s="40" customFormat="1">
      <c r="B8701" s="58">
        <v>41730</v>
      </c>
      <c r="C8701" s="63" t="s">
        <v>82</v>
      </c>
      <c r="D8701" s="59">
        <v>29.209627610564208</v>
      </c>
      <c r="E8701" s="59">
        <v>58.356727083579138</v>
      </c>
      <c r="F8701" s="59">
        <v>29.147099473014929</v>
      </c>
      <c r="G8701" s="45"/>
    </row>
    <row r="8702" spans="2:7" s="40" customFormat="1">
      <c r="B8702" s="58">
        <v>41730</v>
      </c>
      <c r="C8702" s="63" t="s">
        <v>83</v>
      </c>
      <c r="D8702" s="59">
        <v>37.220896314550458</v>
      </c>
      <c r="E8702" s="59">
        <v>64.412375268351738</v>
      </c>
      <c r="F8702" s="59">
        <v>27.19147895380128</v>
      </c>
      <c r="G8702" s="45"/>
    </row>
    <row r="8703" spans="2:7" s="40" customFormat="1">
      <c r="B8703" s="58">
        <v>41730</v>
      </c>
      <c r="C8703" s="63" t="s">
        <v>84</v>
      </c>
      <c r="D8703" s="59">
        <v>16.792215642856718</v>
      </c>
      <c r="E8703" s="59">
        <v>34.142110280734776</v>
      </c>
      <c r="F8703" s="59">
        <v>17.349894637878059</v>
      </c>
      <c r="G8703" s="45"/>
    </row>
    <row r="8704" spans="2:7" s="40" customFormat="1">
      <c r="B8704" s="58">
        <v>41730</v>
      </c>
      <c r="C8704" s="63" t="s">
        <v>85</v>
      </c>
      <c r="D8704" s="59">
        <v>28.440803795287987</v>
      </c>
      <c r="E8704" s="59">
        <v>52.725218522985315</v>
      </c>
      <c r="F8704" s="59">
        <v>24.284414727697328</v>
      </c>
      <c r="G8704" s="45"/>
    </row>
    <row r="8705" spans="2:7" s="40" customFormat="1">
      <c r="B8705" s="58">
        <v>41730</v>
      </c>
      <c r="C8705" s="63" t="s">
        <v>86</v>
      </c>
      <c r="D8705" s="59">
        <v>22.073207345966196</v>
      </c>
      <c r="E8705" s="59">
        <v>38.557461937234287</v>
      </c>
      <c r="F8705" s="59">
        <v>16.48425459126809</v>
      </c>
      <c r="G8705" s="45"/>
    </row>
    <row r="8706" spans="2:7" s="40" customFormat="1">
      <c r="B8706" s="58">
        <v>41730</v>
      </c>
      <c r="C8706" s="63" t="s">
        <v>87</v>
      </c>
      <c r="D8706" s="59">
        <v>25.314421348815106</v>
      </c>
      <c r="E8706" s="59">
        <v>48.166883898308882</v>
      </c>
      <c r="F8706" s="59">
        <v>22.852462549493776</v>
      </c>
      <c r="G8706" s="45"/>
    </row>
    <row r="8707" spans="2:7" s="40" customFormat="1">
      <c r="B8707" s="58">
        <v>41730</v>
      </c>
      <c r="C8707" s="63" t="s">
        <v>88</v>
      </c>
      <c r="D8707" s="59">
        <v>15.003105598300211</v>
      </c>
      <c r="E8707" s="59">
        <v>32.017727622947973</v>
      </c>
      <c r="F8707" s="59">
        <v>17.014622024647764</v>
      </c>
      <c r="G8707" s="45"/>
    </row>
    <row r="8708" spans="2:7" s="40" customFormat="1">
      <c r="B8708" s="58">
        <v>41730</v>
      </c>
      <c r="C8708" s="63" t="s">
        <v>89</v>
      </c>
      <c r="D8708" s="59">
        <v>19.524809418613479</v>
      </c>
      <c r="E8708" s="59">
        <v>42.238629619740216</v>
      </c>
      <c r="F8708" s="59">
        <v>22.713820201126737</v>
      </c>
      <c r="G8708" s="45"/>
    </row>
    <row r="8709" spans="2:7" s="40" customFormat="1">
      <c r="B8709" s="58">
        <v>41730</v>
      </c>
      <c r="C8709" s="63" t="s">
        <v>90</v>
      </c>
      <c r="D8709" s="59">
        <v>18.573289344087211</v>
      </c>
      <c r="E8709" s="59">
        <v>38.153779286678521</v>
      </c>
      <c r="F8709" s="59">
        <v>19.58048994259131</v>
      </c>
      <c r="G8709" s="45"/>
    </row>
    <row r="8710" spans="2:7" s="40" customFormat="1">
      <c r="B8710" s="58">
        <v>41730</v>
      </c>
      <c r="C8710" s="63" t="s">
        <v>91</v>
      </c>
      <c r="D8710" s="59">
        <v>16.64715454662467</v>
      </c>
      <c r="E8710" s="59">
        <v>30.910863435395594</v>
      </c>
      <c r="F8710" s="59">
        <v>14.263708888770925</v>
      </c>
      <c r="G8710" s="45"/>
    </row>
    <row r="8711" spans="2:7" s="40" customFormat="1">
      <c r="B8711" s="58">
        <v>41730</v>
      </c>
      <c r="C8711" s="63" t="s">
        <v>92</v>
      </c>
      <c r="D8711" s="59">
        <v>33.861574905345492</v>
      </c>
      <c r="E8711" s="59">
        <v>59.672669030478403</v>
      </c>
      <c r="F8711" s="59">
        <v>25.811094125132911</v>
      </c>
      <c r="G8711" s="45"/>
    </row>
    <row r="8712" spans="2:7" s="40" customFormat="1">
      <c r="B8712" s="58">
        <v>41730</v>
      </c>
      <c r="C8712" s="63" t="s">
        <v>93</v>
      </c>
      <c r="D8712" s="59">
        <v>17.633742605988942</v>
      </c>
      <c r="E8712" s="59">
        <v>37.737774275624759</v>
      </c>
      <c r="F8712" s="59">
        <v>20.104031669635816</v>
      </c>
      <c r="G8712" s="45"/>
    </row>
    <row r="8713" spans="2:7" s="40" customFormat="1">
      <c r="B8713" s="58">
        <v>41730</v>
      </c>
      <c r="C8713" s="63" t="s">
        <v>94</v>
      </c>
      <c r="D8713" s="59">
        <v>26.281127760721361</v>
      </c>
      <c r="E8713" s="59">
        <v>51.503021533571001</v>
      </c>
      <c r="F8713" s="59">
        <v>25.22189377284964</v>
      </c>
      <c r="G8713" s="45"/>
    </row>
    <row r="8714" spans="2:7" s="40" customFormat="1">
      <c r="B8714" s="58">
        <v>41730</v>
      </c>
      <c r="C8714" s="63" t="s">
        <v>95</v>
      </c>
      <c r="D8714" s="59">
        <v>31.857554778836924</v>
      </c>
      <c r="E8714" s="59">
        <v>65.257622645938255</v>
      </c>
      <c r="F8714" s="59">
        <v>33.400067867101328</v>
      </c>
      <c r="G8714" s="45"/>
    </row>
    <row r="8715" spans="2:7" s="40" customFormat="1">
      <c r="B8715" s="58">
        <v>41730</v>
      </c>
      <c r="C8715" s="63" t="s">
        <v>96</v>
      </c>
      <c r="D8715" s="59">
        <v>45.650905755332786</v>
      </c>
      <c r="E8715" s="59">
        <v>80.575042776038643</v>
      </c>
      <c r="F8715" s="59">
        <v>34.924137020705857</v>
      </c>
      <c r="G8715" s="45"/>
    </row>
    <row r="8716" spans="2:7" s="40" customFormat="1">
      <c r="B8716" s="58">
        <v>41730</v>
      </c>
      <c r="C8716" s="63" t="s">
        <v>97</v>
      </c>
      <c r="D8716" s="59">
        <v>43.033718810316053</v>
      </c>
      <c r="E8716" s="59">
        <v>78.460140971846826</v>
      </c>
      <c r="F8716" s="59">
        <v>35.426422161530773</v>
      </c>
      <c r="G8716" s="45"/>
    </row>
    <row r="8717" spans="2:7" s="40" customFormat="1">
      <c r="B8717" s="58">
        <v>41730</v>
      </c>
      <c r="C8717" s="63" t="s">
        <v>98</v>
      </c>
      <c r="D8717" s="59">
        <v>37.356297661514461</v>
      </c>
      <c r="E8717" s="59">
        <v>74.873476697533846</v>
      </c>
      <c r="F8717" s="59">
        <v>37.517179036019385</v>
      </c>
      <c r="G8717" s="45"/>
    </row>
    <row r="8718" spans="2:7" s="40" customFormat="1">
      <c r="B8718" s="58">
        <v>41730</v>
      </c>
      <c r="C8718" s="63" t="s">
        <v>99</v>
      </c>
      <c r="D8718" s="59">
        <v>61.577871461645238</v>
      </c>
      <c r="E8718" s="59">
        <v>105.1695817649708</v>
      </c>
      <c r="F8718" s="59">
        <v>43.591710303325563</v>
      </c>
      <c r="G8718" s="45"/>
    </row>
    <row r="8719" spans="2:7" s="40" customFormat="1">
      <c r="B8719" s="58">
        <v>41730</v>
      </c>
      <c r="C8719" s="63" t="s">
        <v>100</v>
      </c>
      <c r="D8719" s="59">
        <v>25.570098812455157</v>
      </c>
      <c r="E8719" s="59">
        <v>55.608786040128692</v>
      </c>
      <c r="F8719" s="59">
        <v>30.038687227673535</v>
      </c>
      <c r="G8719" s="45"/>
    </row>
    <row r="8720" spans="2:7" s="40" customFormat="1">
      <c r="B8720" s="58">
        <v>41730</v>
      </c>
      <c r="C8720" s="63" t="s">
        <v>101</v>
      </c>
      <c r="D8720" s="59">
        <v>36.893736957010319</v>
      </c>
      <c r="E8720" s="59">
        <v>78.445175817392823</v>
      </c>
      <c r="F8720" s="59">
        <v>41.551438860382504</v>
      </c>
      <c r="G8720" s="45"/>
    </row>
    <row r="8721" spans="2:7" s="40" customFormat="1">
      <c r="B8721" s="58">
        <v>41730</v>
      </c>
      <c r="C8721" s="63" t="s">
        <v>102</v>
      </c>
      <c r="D8721" s="59">
        <v>36.021673873286076</v>
      </c>
      <c r="E8721" s="59">
        <v>83.224793264329136</v>
      </c>
      <c r="F8721" s="59">
        <v>47.20311939104306</v>
      </c>
      <c r="G8721" s="45"/>
    </row>
    <row r="8722" spans="2:7" s="40" customFormat="1">
      <c r="B8722" s="58">
        <v>41730</v>
      </c>
      <c r="C8722" s="63" t="s">
        <v>103</v>
      </c>
      <c r="D8722" s="59">
        <v>35.807002436566016</v>
      </c>
      <c r="E8722" s="59">
        <v>72.799416404529012</v>
      </c>
      <c r="F8722" s="59">
        <v>36.992413967962996</v>
      </c>
      <c r="G8722" s="45"/>
    </row>
    <row r="8723" spans="2:7" s="40" customFormat="1">
      <c r="B8723" s="58">
        <v>41730</v>
      </c>
      <c r="C8723" s="63" t="s">
        <v>104</v>
      </c>
      <c r="D8723" s="59">
        <v>32.509166107377091</v>
      </c>
      <c r="E8723" s="59">
        <v>66.845764728250373</v>
      </c>
      <c r="F8723" s="59">
        <v>34.336598620873282</v>
      </c>
      <c r="G8723" s="45"/>
    </row>
    <row r="8724" spans="2:7" s="40" customFormat="1">
      <c r="B8724" s="58">
        <v>41730</v>
      </c>
      <c r="C8724" s="63" t="s">
        <v>105</v>
      </c>
      <c r="D8724" s="59">
        <v>43.448405626556145</v>
      </c>
      <c r="E8724" s="59">
        <v>86.435137054481345</v>
      </c>
      <c r="F8724" s="59">
        <v>42.9867314279252</v>
      </c>
      <c r="G8724" s="45"/>
    </row>
    <row r="8725" spans="2:7" s="40" customFormat="1">
      <c r="B8725" s="58">
        <v>41730</v>
      </c>
      <c r="C8725" s="63" t="s">
        <v>106</v>
      </c>
      <c r="D8725" s="59">
        <v>50.590649400944145</v>
      </c>
      <c r="E8725" s="59">
        <v>92.845881437547732</v>
      </c>
      <c r="F8725" s="59">
        <v>42.255232036603587</v>
      </c>
      <c r="G8725" s="45"/>
    </row>
    <row r="8726" spans="2:7" s="40" customFormat="1">
      <c r="B8726" s="58">
        <v>41730</v>
      </c>
      <c r="C8726" s="63" t="s">
        <v>107</v>
      </c>
      <c r="D8726" s="59">
        <v>72.435684374300237</v>
      </c>
      <c r="E8726" s="59">
        <v>115.60727244204492</v>
      </c>
      <c r="F8726" s="59">
        <v>43.171588067744679</v>
      </c>
      <c r="G8726" s="45"/>
    </row>
    <row r="8727" spans="2:7" s="40" customFormat="1">
      <c r="B8727" s="58">
        <v>41730</v>
      </c>
      <c r="C8727" s="63" t="s">
        <v>108</v>
      </c>
      <c r="D8727" s="59">
        <v>79.930175443316315</v>
      </c>
      <c r="E8727" s="59">
        <v>121.38494320601167</v>
      </c>
      <c r="F8727" s="59">
        <v>41.454767762695354</v>
      </c>
      <c r="G8727" s="45"/>
    </row>
    <row r="8728" spans="2:7" s="40" customFormat="1">
      <c r="B8728" s="58">
        <v>41730</v>
      </c>
      <c r="C8728" s="63" t="s">
        <v>109</v>
      </c>
      <c r="D8728" s="59">
        <v>92.163495721705743</v>
      </c>
      <c r="E8728" s="59">
        <v>129.8805362483169</v>
      </c>
      <c r="F8728" s="59">
        <v>37.717040526611157</v>
      </c>
      <c r="G8728" s="45"/>
    </row>
    <row r="8729" spans="2:7" s="40" customFormat="1">
      <c r="B8729" s="58">
        <v>41730</v>
      </c>
      <c r="C8729" s="63" t="s">
        <v>110</v>
      </c>
      <c r="D8729" s="59">
        <v>102.25469852358856</v>
      </c>
      <c r="E8729" s="59">
        <v>145.17081037111828</v>
      </c>
      <c r="F8729" s="59">
        <v>42.91611184752972</v>
      </c>
      <c r="G8729" s="45"/>
    </row>
    <row r="8730" spans="2:7" s="40" customFormat="1">
      <c r="B8730" s="58">
        <v>41730</v>
      </c>
      <c r="C8730" s="63" t="s">
        <v>111</v>
      </c>
      <c r="D8730" s="59">
        <v>44.405692597952395</v>
      </c>
      <c r="E8730" s="59">
        <v>80.649906057080599</v>
      </c>
      <c r="F8730" s="59">
        <v>36.244213459128204</v>
      </c>
      <c r="G8730" s="45"/>
    </row>
    <row r="8731" spans="2:7" s="40" customFormat="1">
      <c r="B8731" s="58">
        <v>41730</v>
      </c>
      <c r="C8731" s="63" t="s">
        <v>112</v>
      </c>
      <c r="D8731" s="59">
        <v>78.96134525435204</v>
      </c>
      <c r="E8731" s="59">
        <v>120.94384446401192</v>
      </c>
      <c r="F8731" s="59">
        <v>41.982499209659878</v>
      </c>
      <c r="G8731" s="45"/>
    </row>
    <row r="8732" spans="2:7" s="40" customFormat="1">
      <c r="B8732" s="58">
        <v>41730</v>
      </c>
      <c r="C8732" s="63" t="s">
        <v>113</v>
      </c>
      <c r="D8732" s="59">
        <v>48.772179695821613</v>
      </c>
      <c r="E8732" s="59">
        <v>87.641133023481672</v>
      </c>
      <c r="F8732" s="59">
        <v>38.868953327660059</v>
      </c>
      <c r="G8732" s="45"/>
    </row>
    <row r="8733" spans="2:7" s="40" customFormat="1">
      <c r="B8733" s="58">
        <v>41730</v>
      </c>
      <c r="C8733" s="63" t="s">
        <v>114</v>
      </c>
      <c r="D8733" s="59">
        <v>25.055459621666991</v>
      </c>
      <c r="E8733" s="59">
        <v>57.700283225907526</v>
      </c>
      <c r="F8733" s="59">
        <v>32.644823604240536</v>
      </c>
      <c r="G8733" s="45"/>
    </row>
    <row r="8734" spans="2:7" s="40" customFormat="1">
      <c r="B8734" s="58">
        <v>41730</v>
      </c>
      <c r="C8734" s="63" t="s">
        <v>115</v>
      </c>
      <c r="D8734" s="59">
        <v>24.058238210142708</v>
      </c>
      <c r="E8734" s="59">
        <v>50.997198969796294</v>
      </c>
      <c r="F8734" s="59">
        <v>26.938960759653586</v>
      </c>
      <c r="G8734" s="45"/>
    </row>
    <row r="8735" spans="2:7" s="40" customFormat="1">
      <c r="B8735" s="58">
        <v>41730</v>
      </c>
      <c r="C8735" s="63" t="s">
        <v>116</v>
      </c>
      <c r="D8735" s="59">
        <v>7.4942511173320892</v>
      </c>
      <c r="E8735" s="59">
        <v>31.337486110348365</v>
      </c>
      <c r="F8735" s="59">
        <v>23.843234993016274</v>
      </c>
      <c r="G8735" s="45"/>
    </row>
    <row r="8736" spans="2:7" s="40" customFormat="1">
      <c r="B8736" s="58">
        <v>41730</v>
      </c>
      <c r="C8736" s="63" t="s">
        <v>117</v>
      </c>
      <c r="D8736" s="59">
        <v>7.0635523644579701</v>
      </c>
      <c r="E8736" s="59">
        <v>21.734046357686765</v>
      </c>
      <c r="F8736" s="59">
        <v>14.670493993228796</v>
      </c>
      <c r="G8736" s="45"/>
    </row>
    <row r="8737" spans="2:7" s="40" customFormat="1">
      <c r="B8737" s="58">
        <v>41730</v>
      </c>
      <c r="C8737" s="63" t="s">
        <v>118</v>
      </c>
      <c r="D8737" s="59">
        <v>10.975361157555058</v>
      </c>
      <c r="E8737" s="59">
        <v>27.726027299696394</v>
      </c>
      <c r="F8737" s="59">
        <v>16.750666142141334</v>
      </c>
      <c r="G8737" s="45"/>
    </row>
    <row r="8738" spans="2:7" s="40" customFormat="1">
      <c r="B8738" s="58">
        <v>41730</v>
      </c>
      <c r="C8738" s="63" t="s">
        <v>119</v>
      </c>
      <c r="D8738" s="59">
        <v>6.1340748089977097</v>
      </c>
      <c r="E8738" s="59">
        <v>23.853121391488578</v>
      </c>
      <c r="F8738" s="59">
        <v>17.719046582490869</v>
      </c>
      <c r="G8738" s="45"/>
    </row>
    <row r="8739" spans="2:7" s="40" customFormat="1">
      <c r="B8739" s="58">
        <v>41730</v>
      </c>
      <c r="C8739" s="63" t="s">
        <v>120</v>
      </c>
      <c r="D8739" s="59">
        <v>2.811977387504784</v>
      </c>
      <c r="E8739" s="59">
        <v>13.331343924022496</v>
      </c>
      <c r="F8739" s="59">
        <v>10.519366536517712</v>
      </c>
      <c r="G8739" s="45"/>
    </row>
    <row r="8740" spans="2:7" s="40" customFormat="1">
      <c r="B8740" s="58">
        <v>41730</v>
      </c>
      <c r="C8740" s="63" t="s">
        <v>121</v>
      </c>
      <c r="D8740" s="59">
        <v>4.7056170396013108</v>
      </c>
      <c r="E8740" s="59">
        <v>12.731348279804834</v>
      </c>
      <c r="F8740" s="59">
        <v>8.0257312402035232</v>
      </c>
      <c r="G8740" s="45"/>
    </row>
    <row r="8741" spans="2:7" s="40" customFormat="1">
      <c r="B8741" s="58">
        <v>41730</v>
      </c>
      <c r="C8741" s="63" t="s">
        <v>122</v>
      </c>
      <c r="D8741" s="59">
        <v>5.5674755051635509</v>
      </c>
      <c r="E8741" s="59">
        <v>14.476032823599851</v>
      </c>
      <c r="F8741" s="59">
        <v>8.9085573184363014</v>
      </c>
      <c r="G8741" s="45"/>
    </row>
    <row r="8742" spans="2:7" s="40" customFormat="1">
      <c r="B8742" s="58">
        <v>41730</v>
      </c>
      <c r="C8742" s="63" t="s">
        <v>123</v>
      </c>
      <c r="D8742" s="59">
        <v>7.109723370949979</v>
      </c>
      <c r="E8742" s="59">
        <v>16.232130035837866</v>
      </c>
      <c r="F8742" s="59">
        <v>9.1224066648878868</v>
      </c>
      <c r="G8742" s="45"/>
    </row>
    <row r="8743" spans="2:7" s="40" customFormat="1">
      <c r="B8743" s="58">
        <v>41730</v>
      </c>
      <c r="C8743" s="63" t="s">
        <v>124</v>
      </c>
      <c r="D8743" s="59">
        <v>6.9851255110579444</v>
      </c>
      <c r="E8743" s="59">
        <v>20.265171363686594</v>
      </c>
      <c r="F8743" s="59">
        <v>13.28004585262865</v>
      </c>
      <c r="G8743" s="45"/>
    </row>
    <row r="8744" spans="2:7" s="40" customFormat="1">
      <c r="B8744" s="58">
        <v>41730</v>
      </c>
      <c r="C8744" s="63" t="s">
        <v>125</v>
      </c>
      <c r="D8744" s="59">
        <v>12.791189730627559</v>
      </c>
      <c r="E8744" s="59">
        <v>31.888122964057054</v>
      </c>
      <c r="F8744" s="59">
        <v>19.096933233429496</v>
      </c>
      <c r="G8744" s="45"/>
    </row>
    <row r="8745" spans="2:7" s="40" customFormat="1">
      <c r="B8745" s="58">
        <v>41731</v>
      </c>
      <c r="C8745" s="75">
        <v>0</v>
      </c>
      <c r="D8745" s="59">
        <v>16.612990051754622</v>
      </c>
      <c r="E8745" s="59">
        <v>34.766267062012439</v>
      </c>
      <c r="F8745" s="59">
        <v>18.153277010257817</v>
      </c>
      <c r="G8745" s="45"/>
    </row>
    <row r="8746" spans="2:7" s="40" customFormat="1">
      <c r="B8746" s="58">
        <v>41731</v>
      </c>
      <c r="C8746" s="63" t="s">
        <v>31</v>
      </c>
      <c r="D8746" s="59">
        <v>4.9896627844813883</v>
      </c>
      <c r="E8746" s="59">
        <v>20.06274490010971</v>
      </c>
      <c r="F8746" s="59">
        <v>15.073082115628321</v>
      </c>
      <c r="G8746" s="45"/>
    </row>
    <row r="8747" spans="2:7" s="40" customFormat="1">
      <c r="B8747" s="58">
        <v>41731</v>
      </c>
      <c r="C8747" s="63" t="s">
        <v>32</v>
      </c>
      <c r="D8747" s="59">
        <v>4.9103760679233659</v>
      </c>
      <c r="E8747" s="59">
        <v>17.072442486408391</v>
      </c>
      <c r="F8747" s="59">
        <v>12.162066418485026</v>
      </c>
      <c r="G8747" s="45"/>
    </row>
    <row r="8748" spans="2:7" s="40" customFormat="1">
      <c r="B8748" s="58">
        <v>41731</v>
      </c>
      <c r="C8748" s="63" t="s">
        <v>33</v>
      </c>
      <c r="D8748" s="59">
        <v>35.178473501961783</v>
      </c>
      <c r="E8748" s="59">
        <v>54.209445380114495</v>
      </c>
      <c r="F8748" s="59">
        <v>19.030971878152712</v>
      </c>
      <c r="G8748" s="45"/>
    </row>
    <row r="8749" spans="2:7" s="40" customFormat="1">
      <c r="B8749" s="58">
        <v>41731</v>
      </c>
      <c r="C8749" s="63" t="s">
        <v>34</v>
      </c>
      <c r="D8749" s="59">
        <v>18.995833162655281</v>
      </c>
      <c r="E8749" s="59">
        <v>38.043838493938587</v>
      </c>
      <c r="F8749" s="59">
        <v>19.048005331283306</v>
      </c>
      <c r="G8749" s="45"/>
    </row>
    <row r="8750" spans="2:7" s="40" customFormat="1">
      <c r="B8750" s="58">
        <v>41731</v>
      </c>
      <c r="C8750" s="63" t="s">
        <v>35</v>
      </c>
      <c r="D8750" s="59">
        <v>8.5397832859823719</v>
      </c>
      <c r="E8750" s="59">
        <v>23.203003480050942</v>
      </c>
      <c r="F8750" s="59">
        <v>14.66322019406857</v>
      </c>
      <c r="G8750" s="45"/>
    </row>
    <row r="8751" spans="2:7" s="40" customFormat="1">
      <c r="B8751" s="58">
        <v>41731</v>
      </c>
      <c r="C8751" s="63" t="s">
        <v>36</v>
      </c>
      <c r="D8751" s="59">
        <v>7.4965539567240826</v>
      </c>
      <c r="E8751" s="59">
        <v>16.847514408932522</v>
      </c>
      <c r="F8751" s="59">
        <v>9.3509604522084402</v>
      </c>
      <c r="G8751" s="45"/>
    </row>
    <row r="8752" spans="2:7" s="40" customFormat="1">
      <c r="B8752" s="58">
        <v>41731</v>
      </c>
      <c r="C8752" s="63" t="s">
        <v>37</v>
      </c>
      <c r="D8752" s="59">
        <v>10.003158145010779</v>
      </c>
      <c r="E8752" s="59">
        <v>23.781975171497621</v>
      </c>
      <c r="F8752" s="59">
        <v>13.778817026486841</v>
      </c>
      <c r="G8752" s="45"/>
    </row>
    <row r="8753" spans="2:7" s="40" customFormat="1">
      <c r="B8753" s="58">
        <v>41731</v>
      </c>
      <c r="C8753" s="63" t="s">
        <v>38</v>
      </c>
      <c r="D8753" s="59">
        <v>8.9372335061704824</v>
      </c>
      <c r="E8753" s="59">
        <v>19.601630599748972</v>
      </c>
      <c r="F8753" s="59">
        <v>10.66439709357849</v>
      </c>
      <c r="G8753" s="45"/>
    </row>
    <row r="8754" spans="2:7" s="40" customFormat="1">
      <c r="B8754" s="58">
        <v>41731</v>
      </c>
      <c r="C8754" s="63" t="s">
        <v>39</v>
      </c>
      <c r="D8754" s="59">
        <v>7.9279773549742014</v>
      </c>
      <c r="E8754" s="59">
        <v>15.862978928991074</v>
      </c>
      <c r="F8754" s="59">
        <v>7.9350015740168729</v>
      </c>
      <c r="G8754" s="45"/>
    </row>
    <row r="8755" spans="2:7" s="40" customFormat="1">
      <c r="B8755" s="58">
        <v>41731</v>
      </c>
      <c r="C8755" s="63" t="s">
        <v>40</v>
      </c>
      <c r="D8755" s="59">
        <v>6.0453405632116786</v>
      </c>
      <c r="E8755" s="59">
        <v>16.373260548300784</v>
      </c>
      <c r="F8755" s="59">
        <v>10.327919985089107</v>
      </c>
      <c r="G8755" s="45"/>
    </row>
    <row r="8756" spans="2:7" s="40" customFormat="1">
      <c r="B8756" s="58">
        <v>41731</v>
      </c>
      <c r="C8756" s="63" t="s">
        <v>41</v>
      </c>
      <c r="D8756" s="59">
        <v>5.1834402911854394</v>
      </c>
      <c r="E8756" s="59">
        <v>11.16128428477872</v>
      </c>
      <c r="F8756" s="59">
        <v>5.9778439935932806</v>
      </c>
      <c r="G8756" s="45"/>
    </row>
    <row r="8757" spans="2:7" s="40" customFormat="1">
      <c r="B8757" s="58">
        <v>41731</v>
      </c>
      <c r="C8757" s="63" t="s">
        <v>42</v>
      </c>
      <c r="D8757" s="59">
        <v>5.7052965405635838</v>
      </c>
      <c r="E8757" s="59">
        <v>14.391043105071901</v>
      </c>
      <c r="F8757" s="59">
        <v>8.6857465645083174</v>
      </c>
      <c r="G8757" s="45"/>
    </row>
    <row r="8758" spans="2:7" s="40" customFormat="1">
      <c r="B8758" s="58">
        <v>41731</v>
      </c>
      <c r="C8758" s="63" t="s">
        <v>43</v>
      </c>
      <c r="D8758" s="59">
        <v>3.4255121899929497</v>
      </c>
      <c r="E8758" s="59">
        <v>10.00598551653537</v>
      </c>
      <c r="F8758" s="59">
        <v>6.5804733265424202</v>
      </c>
      <c r="G8758" s="45"/>
    </row>
    <row r="8759" spans="2:7" s="40" customFormat="1">
      <c r="B8759" s="58">
        <v>41731</v>
      </c>
      <c r="C8759" s="63" t="s">
        <v>44</v>
      </c>
      <c r="D8759" s="59">
        <v>9.2785521904865735</v>
      </c>
      <c r="E8759" s="59">
        <v>19.581840892788982</v>
      </c>
      <c r="F8759" s="59">
        <v>10.303288702302408</v>
      </c>
      <c r="G8759" s="45"/>
    </row>
    <row r="8760" spans="2:7" s="40" customFormat="1">
      <c r="B8760" s="58">
        <v>41731</v>
      </c>
      <c r="C8760" s="63" t="s">
        <v>45</v>
      </c>
      <c r="D8760" s="59">
        <v>9.108582437242525</v>
      </c>
      <c r="E8760" s="59">
        <v>18.211103762200754</v>
      </c>
      <c r="F8760" s="59">
        <v>9.1025213249582286</v>
      </c>
      <c r="G8760" s="45"/>
    </row>
    <row r="8761" spans="2:7" s="40" customFormat="1">
      <c r="B8761" s="58">
        <v>41731</v>
      </c>
      <c r="C8761" s="63" t="s">
        <v>46</v>
      </c>
      <c r="D8761" s="59">
        <v>9.551150228126648</v>
      </c>
      <c r="E8761" s="59">
        <v>21.407352607731955</v>
      </c>
      <c r="F8761" s="59">
        <v>11.856202379605307</v>
      </c>
      <c r="G8761" s="45"/>
    </row>
    <row r="8762" spans="2:7" s="40" customFormat="1">
      <c r="B8762" s="58">
        <v>41731</v>
      </c>
      <c r="C8762" s="63" t="s">
        <v>47</v>
      </c>
      <c r="D8762" s="59">
        <v>9.5967080731466616</v>
      </c>
      <c r="E8762" s="59">
        <v>18.982631986814319</v>
      </c>
      <c r="F8762" s="59">
        <v>9.3859239136676571</v>
      </c>
      <c r="G8762" s="45"/>
    </row>
    <row r="8763" spans="2:7" s="40" customFormat="1">
      <c r="B8763" s="58">
        <v>41731</v>
      </c>
      <c r="C8763" s="63" t="s">
        <v>48</v>
      </c>
      <c r="D8763" s="59">
        <v>13.771426987487818</v>
      </c>
      <c r="E8763" s="59">
        <v>22.983712447163072</v>
      </c>
      <c r="F8763" s="59">
        <v>9.2122854596752539</v>
      </c>
      <c r="G8763" s="45"/>
    </row>
    <row r="8764" spans="2:7" s="40" customFormat="1">
      <c r="B8764" s="58">
        <v>41731</v>
      </c>
      <c r="C8764" s="63" t="s">
        <v>49</v>
      </c>
      <c r="D8764" s="59">
        <v>15.756902184676367</v>
      </c>
      <c r="E8764" s="59">
        <v>31.609043548867216</v>
      </c>
      <c r="F8764" s="59">
        <v>15.85214136419085</v>
      </c>
      <c r="G8764" s="45"/>
    </row>
    <row r="8765" spans="2:7" s="40" customFormat="1">
      <c r="B8765" s="58">
        <v>41731</v>
      </c>
      <c r="C8765" s="63" t="s">
        <v>50</v>
      </c>
      <c r="D8765" s="59">
        <v>29.653947371068213</v>
      </c>
      <c r="E8765" s="59">
        <v>51.965222603950764</v>
      </c>
      <c r="F8765" s="59">
        <v>22.311275232882551</v>
      </c>
      <c r="G8765" s="45"/>
    </row>
    <row r="8766" spans="2:7" s="40" customFormat="1">
      <c r="B8766" s="58">
        <v>41731</v>
      </c>
      <c r="C8766" s="63" t="s">
        <v>51</v>
      </c>
      <c r="D8766" s="59">
        <v>28.474688805327887</v>
      </c>
      <c r="E8766" s="59">
        <v>51.637805648886953</v>
      </c>
      <c r="F8766" s="59">
        <v>23.163116843559067</v>
      </c>
      <c r="G8766" s="45"/>
    </row>
    <row r="8767" spans="2:7" s="40" customFormat="1">
      <c r="B8767" s="58">
        <v>41731</v>
      </c>
      <c r="C8767" s="63" t="s">
        <v>52</v>
      </c>
      <c r="D8767" s="59">
        <v>15.882601383604397</v>
      </c>
      <c r="E8767" s="59">
        <v>32.858133479347515</v>
      </c>
      <c r="F8767" s="59">
        <v>16.975532095743119</v>
      </c>
      <c r="G8767" s="45"/>
    </row>
    <row r="8768" spans="2:7" s="40" customFormat="1">
      <c r="B8768" s="58">
        <v>41731</v>
      </c>
      <c r="C8768" s="63" t="s">
        <v>53</v>
      </c>
      <c r="D8768" s="59">
        <v>18.27668708878106</v>
      </c>
      <c r="E8768" s="59">
        <v>35.477223371390039</v>
      </c>
      <c r="F8768" s="59">
        <v>17.200536282608979</v>
      </c>
      <c r="G8768" s="45"/>
    </row>
    <row r="8769" spans="2:7" s="40" customFormat="1">
      <c r="B8769" s="58">
        <v>41731</v>
      </c>
      <c r="C8769" s="63" t="s">
        <v>54</v>
      </c>
      <c r="D8769" s="59">
        <v>24.516870788044784</v>
      </c>
      <c r="E8769" s="59">
        <v>47.708396613693161</v>
      </c>
      <c r="F8769" s="59">
        <v>23.191525825648377</v>
      </c>
      <c r="G8769" s="45"/>
    </row>
    <row r="8770" spans="2:7" s="40" customFormat="1">
      <c r="B8770" s="58">
        <v>41731</v>
      </c>
      <c r="C8770" s="63" t="s">
        <v>55</v>
      </c>
      <c r="D8770" s="59">
        <v>31.211108743508639</v>
      </c>
      <c r="E8770" s="59">
        <v>58.942676015566839</v>
      </c>
      <c r="F8770" s="59">
        <v>27.7315672720582</v>
      </c>
      <c r="G8770" s="45"/>
    </row>
    <row r="8771" spans="2:7" s="40" customFormat="1">
      <c r="B8771" s="58">
        <v>41731</v>
      </c>
      <c r="C8771" s="63" t="s">
        <v>56</v>
      </c>
      <c r="D8771" s="59">
        <v>36.464714181798087</v>
      </c>
      <c r="E8771" s="59">
        <v>62.004675885185122</v>
      </c>
      <c r="F8771" s="59">
        <v>25.539961703387036</v>
      </c>
      <c r="G8771" s="45"/>
    </row>
    <row r="8772" spans="2:7" s="40" customFormat="1">
      <c r="B8772" s="58">
        <v>41731</v>
      </c>
      <c r="C8772" s="63" t="s">
        <v>57</v>
      </c>
      <c r="D8772" s="59">
        <v>28.330472548055834</v>
      </c>
      <c r="E8772" s="59">
        <v>51.634039932165948</v>
      </c>
      <c r="F8772" s="59">
        <v>23.303567384110114</v>
      </c>
      <c r="G8772" s="45"/>
    </row>
    <row r="8773" spans="2:7" s="40" customFormat="1">
      <c r="B8773" s="58">
        <v>41731</v>
      </c>
      <c r="C8773" s="63" t="s">
        <v>58</v>
      </c>
      <c r="D8773" s="59">
        <v>37.736868260686443</v>
      </c>
      <c r="E8773" s="59">
        <v>63.288668990040392</v>
      </c>
      <c r="F8773" s="59">
        <v>25.55180072935395</v>
      </c>
      <c r="G8773" s="45"/>
    </row>
    <row r="8774" spans="2:7" s="40" customFormat="1">
      <c r="B8774" s="58">
        <v>41731</v>
      </c>
      <c r="C8774" s="63" t="s">
        <v>59</v>
      </c>
      <c r="D8774" s="59">
        <v>38.429713078126625</v>
      </c>
      <c r="E8774" s="59">
        <v>65.364746549333219</v>
      </c>
      <c r="F8774" s="59">
        <v>26.935033471206594</v>
      </c>
      <c r="G8774" s="45"/>
    </row>
    <row r="8775" spans="2:7" s="40" customFormat="1">
      <c r="B8775" s="58">
        <v>41731</v>
      </c>
      <c r="C8775" s="63" t="s">
        <v>60</v>
      </c>
      <c r="D8775" s="59">
        <v>17.530276389454844</v>
      </c>
      <c r="E8775" s="59">
        <v>34.281620204812711</v>
      </c>
      <c r="F8775" s="59">
        <v>16.751343815357867</v>
      </c>
      <c r="G8775" s="45"/>
    </row>
    <row r="8776" spans="2:7" s="40" customFormat="1">
      <c r="B8776" s="58">
        <v>41731</v>
      </c>
      <c r="C8776" s="63" t="s">
        <v>61</v>
      </c>
      <c r="D8776" s="59">
        <v>20.945961961397789</v>
      </c>
      <c r="E8776" s="59">
        <v>36.81056213360629</v>
      </c>
      <c r="F8776" s="59">
        <v>15.864600172208501</v>
      </c>
      <c r="G8776" s="45"/>
    </row>
    <row r="8777" spans="2:7" s="40" customFormat="1">
      <c r="B8777" s="58">
        <v>41731</v>
      </c>
      <c r="C8777" s="63" t="s">
        <v>62</v>
      </c>
      <c r="D8777" s="59">
        <v>30.455059990704413</v>
      </c>
      <c r="E8777" s="59">
        <v>50.880763266403378</v>
      </c>
      <c r="F8777" s="59">
        <v>20.425703275698964</v>
      </c>
      <c r="G8777" s="45"/>
    </row>
    <row r="8778" spans="2:7" s="40" customFormat="1">
      <c r="B8778" s="58">
        <v>41731</v>
      </c>
      <c r="C8778" s="63" t="s">
        <v>63</v>
      </c>
      <c r="D8778" s="59">
        <v>20.549616999601675</v>
      </c>
      <c r="E8778" s="59">
        <v>39.930130452991534</v>
      </c>
      <c r="F8778" s="59">
        <v>19.38051345338986</v>
      </c>
      <c r="G8778" s="45"/>
    </row>
    <row r="8779" spans="2:7" s="40" customFormat="1">
      <c r="B8779" s="58">
        <v>41731</v>
      </c>
      <c r="C8779" s="63" t="s">
        <v>64</v>
      </c>
      <c r="D8779" s="59">
        <v>11.971431227793307</v>
      </c>
      <c r="E8779" s="59">
        <v>26.575386694625049</v>
      </c>
      <c r="F8779" s="59">
        <v>14.603955466831742</v>
      </c>
      <c r="G8779" s="45"/>
    </row>
    <row r="8780" spans="2:7" s="40" customFormat="1">
      <c r="B8780" s="58">
        <v>41731</v>
      </c>
      <c r="C8780" s="63" t="s">
        <v>65</v>
      </c>
      <c r="D8780" s="59">
        <v>23.931974345286605</v>
      </c>
      <c r="E8780" s="59">
        <v>45.759761304362257</v>
      </c>
      <c r="F8780" s="59">
        <v>21.827786959075652</v>
      </c>
      <c r="G8780" s="45"/>
    </row>
    <row r="8781" spans="2:7" s="40" customFormat="1">
      <c r="B8781" s="58">
        <v>41731</v>
      </c>
      <c r="C8781" s="63" t="s">
        <v>66</v>
      </c>
      <c r="D8781" s="59">
        <v>13.038580447641598</v>
      </c>
      <c r="E8781" s="59">
        <v>23.231922943630934</v>
      </c>
      <c r="F8781" s="59">
        <v>10.193342495989336</v>
      </c>
      <c r="G8781" s="45"/>
    </row>
    <row r="8782" spans="2:7" s="40" customFormat="1">
      <c r="B8782" s="58">
        <v>41731</v>
      </c>
      <c r="C8782" s="63" t="s">
        <v>67</v>
      </c>
      <c r="D8782" s="59">
        <v>13.436009982339707</v>
      </c>
      <c r="E8782" s="59">
        <v>32.21254519742088</v>
      </c>
      <c r="F8782" s="59">
        <v>18.776535215081175</v>
      </c>
      <c r="G8782" s="45"/>
    </row>
    <row r="8783" spans="2:7" s="40" customFormat="1">
      <c r="B8783" s="58">
        <v>41731</v>
      </c>
      <c r="C8783" s="63" t="s">
        <v>68</v>
      </c>
      <c r="D8783" s="59">
        <v>11.654600522945215</v>
      </c>
      <c r="E8783" s="59">
        <v>24.468979344302234</v>
      </c>
      <c r="F8783" s="59">
        <v>12.814378821357019</v>
      </c>
      <c r="G8783" s="45"/>
    </row>
    <row r="8784" spans="2:7" s="40" customFormat="1">
      <c r="B8784" s="58">
        <v>41731</v>
      </c>
      <c r="C8784" s="63" t="s">
        <v>69</v>
      </c>
      <c r="D8784" s="59">
        <v>14.525973616644007</v>
      </c>
      <c r="E8784" s="59">
        <v>34.720039204330469</v>
      </c>
      <c r="F8784" s="59">
        <v>20.19406558768646</v>
      </c>
      <c r="G8784" s="45"/>
    </row>
    <row r="8785" spans="2:7" s="40" customFormat="1">
      <c r="B8785" s="58">
        <v>41731</v>
      </c>
      <c r="C8785" s="63" t="s">
        <v>70</v>
      </c>
      <c r="D8785" s="59">
        <v>21.755332585716001</v>
      </c>
      <c r="E8785" s="59">
        <v>40.923475407408986</v>
      </c>
      <c r="F8785" s="59">
        <v>19.168142821692985</v>
      </c>
      <c r="G8785" s="45"/>
    </row>
    <row r="8786" spans="2:7" s="40" customFormat="1">
      <c r="B8786" s="58">
        <v>41731</v>
      </c>
      <c r="C8786" s="63" t="s">
        <v>71</v>
      </c>
      <c r="D8786" s="59">
        <v>25.444127018031015</v>
      </c>
      <c r="E8786" s="59">
        <v>49.145656381486361</v>
      </c>
      <c r="F8786" s="59">
        <v>23.701529363455347</v>
      </c>
      <c r="G8786" s="45"/>
    </row>
    <row r="8787" spans="2:7" s="40" customFormat="1">
      <c r="B8787" s="58">
        <v>41731</v>
      </c>
      <c r="C8787" s="63" t="s">
        <v>72</v>
      </c>
      <c r="D8787" s="59">
        <v>30.097733942336294</v>
      </c>
      <c r="E8787" s="59">
        <v>49.475711858894172</v>
      </c>
      <c r="F8787" s="59">
        <v>19.377977916557878</v>
      </c>
      <c r="G8787" s="45"/>
    </row>
    <row r="8788" spans="2:7" s="40" customFormat="1">
      <c r="B8788" s="58">
        <v>41731</v>
      </c>
      <c r="C8788" s="63" t="s">
        <v>73</v>
      </c>
      <c r="D8788" s="59">
        <v>24.57120820824677</v>
      </c>
      <c r="E8788" s="59">
        <v>47.469719786735297</v>
      </c>
      <c r="F8788" s="59">
        <v>22.898511578488527</v>
      </c>
      <c r="G8788" s="45"/>
    </row>
    <row r="8789" spans="2:7" s="40" customFormat="1">
      <c r="B8789" s="58">
        <v>41731</v>
      </c>
      <c r="C8789" s="63" t="s">
        <v>74</v>
      </c>
      <c r="D8789" s="59">
        <v>17.761976260874892</v>
      </c>
      <c r="E8789" s="59">
        <v>32.785071942121562</v>
      </c>
      <c r="F8789" s="59">
        <v>15.023095681246669</v>
      </c>
      <c r="G8789" s="45"/>
    </row>
    <row r="8790" spans="2:7" s="40" customFormat="1">
      <c r="B8790" s="58">
        <v>41731</v>
      </c>
      <c r="C8790" s="63" t="s">
        <v>75</v>
      </c>
      <c r="D8790" s="59">
        <v>12.927334884263562</v>
      </c>
      <c r="E8790" s="59">
        <v>25.028855297826922</v>
      </c>
      <c r="F8790" s="59">
        <v>12.10152041356336</v>
      </c>
      <c r="G8790" s="45"/>
    </row>
    <row r="8791" spans="2:7" s="40" customFormat="1">
      <c r="B8791" s="58">
        <v>41731</v>
      </c>
      <c r="C8791" s="63" t="s">
        <v>76</v>
      </c>
      <c r="D8791" s="59">
        <v>21.394638939575891</v>
      </c>
      <c r="E8791" s="59">
        <v>39.647945069433703</v>
      </c>
      <c r="F8791" s="59">
        <v>18.253306129857812</v>
      </c>
      <c r="G8791" s="45"/>
    </row>
    <row r="8792" spans="2:7" s="40" customFormat="1">
      <c r="B8792" s="58">
        <v>41731</v>
      </c>
      <c r="C8792" s="63" t="s">
        <v>77</v>
      </c>
      <c r="D8792" s="59">
        <v>18.478058565477088</v>
      </c>
      <c r="E8792" s="59">
        <v>35.452660937914061</v>
      </c>
      <c r="F8792" s="59">
        <v>16.974602372436973</v>
      </c>
      <c r="G8792" s="45"/>
    </row>
    <row r="8793" spans="2:7" s="40" customFormat="1">
      <c r="B8793" s="58">
        <v>41731</v>
      </c>
      <c r="C8793" s="63" t="s">
        <v>78</v>
      </c>
      <c r="D8793" s="59">
        <v>21.406810203481893</v>
      </c>
      <c r="E8793" s="59">
        <v>40.772689739017075</v>
      </c>
      <c r="F8793" s="59">
        <v>19.365879535535182</v>
      </c>
      <c r="G8793" s="45"/>
    </row>
    <row r="8794" spans="2:7" s="40" customFormat="1">
      <c r="B8794" s="58">
        <v>41731</v>
      </c>
      <c r="C8794" s="63" t="s">
        <v>79</v>
      </c>
      <c r="D8794" s="59">
        <v>29.261832126032054</v>
      </c>
      <c r="E8794" s="59">
        <v>55.79019690641362</v>
      </c>
      <c r="F8794" s="59">
        <v>26.528364780381565</v>
      </c>
      <c r="G8794" s="45"/>
    </row>
    <row r="8795" spans="2:7" s="40" customFormat="1">
      <c r="B8795" s="58">
        <v>41731</v>
      </c>
      <c r="C8795" s="63" t="s">
        <v>80</v>
      </c>
      <c r="D8795" s="59">
        <v>129.62627361103566</v>
      </c>
      <c r="E8795" s="59">
        <v>198.82619045722819</v>
      </c>
      <c r="F8795" s="59">
        <v>69.199916846192536</v>
      </c>
      <c r="G8795" s="45"/>
    </row>
    <row r="8796" spans="2:7" s="40" customFormat="1">
      <c r="B8796" s="58">
        <v>41731</v>
      </c>
      <c r="C8796" s="63" t="s">
        <v>81</v>
      </c>
      <c r="D8796" s="59">
        <v>35.233596474377691</v>
      </c>
      <c r="E8796" s="59">
        <v>62.337445685460942</v>
      </c>
      <c r="F8796" s="59">
        <v>27.103849211083251</v>
      </c>
      <c r="G8796" s="45"/>
    </row>
    <row r="8797" spans="2:7" s="40" customFormat="1">
      <c r="B8797" s="58">
        <v>41731</v>
      </c>
      <c r="C8797" s="63" t="s">
        <v>82</v>
      </c>
      <c r="D8797" s="59">
        <v>22.668441325404231</v>
      </c>
      <c r="E8797" s="59">
        <v>45.631307655226344</v>
      </c>
      <c r="F8797" s="59">
        <v>22.962866329822113</v>
      </c>
      <c r="G8797" s="45"/>
    </row>
    <row r="8798" spans="2:7" s="40" customFormat="1">
      <c r="B8798" s="58">
        <v>41731</v>
      </c>
      <c r="C8798" s="63" t="s">
        <v>83</v>
      </c>
      <c r="D8798" s="59">
        <v>25.540796871007021</v>
      </c>
      <c r="E8798" s="59">
        <v>50.555233306050567</v>
      </c>
      <c r="F8798" s="59">
        <v>25.014436435043546</v>
      </c>
      <c r="G8798" s="45"/>
    </row>
    <row r="8799" spans="2:7" s="40" customFormat="1">
      <c r="B8799" s="58">
        <v>41731</v>
      </c>
      <c r="C8799" s="63" t="s">
        <v>84</v>
      </c>
      <c r="D8799" s="59">
        <v>18.571353417453103</v>
      </c>
      <c r="E8799" s="59">
        <v>41.062241987376915</v>
      </c>
      <c r="F8799" s="59">
        <v>22.490888569923811</v>
      </c>
      <c r="G8799" s="45"/>
    </row>
    <row r="8800" spans="2:7" s="40" customFormat="1">
      <c r="B8800" s="58">
        <v>41731</v>
      </c>
      <c r="C8800" s="63" t="s">
        <v>85</v>
      </c>
      <c r="D8800" s="59">
        <v>25.825574229007096</v>
      </c>
      <c r="E8800" s="59">
        <v>48.629317389863651</v>
      </c>
      <c r="F8800" s="59">
        <v>22.803743160856556</v>
      </c>
      <c r="G8800" s="45"/>
    </row>
    <row r="8801" spans="2:7" s="40" customFormat="1">
      <c r="B8801" s="58">
        <v>41731</v>
      </c>
      <c r="C8801" s="63" t="s">
        <v>86</v>
      </c>
      <c r="D8801" s="59">
        <v>20.206770933565554</v>
      </c>
      <c r="E8801" s="59">
        <v>37.990100248962634</v>
      </c>
      <c r="F8801" s="59">
        <v>17.783329315397079</v>
      </c>
      <c r="G8801" s="45"/>
    </row>
    <row r="8802" spans="2:7" s="40" customFormat="1">
      <c r="B8802" s="58">
        <v>41731</v>
      </c>
      <c r="C8802" s="63" t="s">
        <v>87</v>
      </c>
      <c r="D8802" s="59">
        <v>15.155368885744162</v>
      </c>
      <c r="E8802" s="59">
        <v>39.352306648768867</v>
      </c>
      <c r="F8802" s="59">
        <v>24.196937763024707</v>
      </c>
      <c r="G8802" s="45"/>
    </row>
    <row r="8803" spans="2:7" s="40" customFormat="1">
      <c r="B8803" s="58">
        <v>41731</v>
      </c>
      <c r="C8803" s="63" t="s">
        <v>88</v>
      </c>
      <c r="D8803" s="59">
        <v>21.581205127391925</v>
      </c>
      <c r="E8803" s="59">
        <v>45.22959835796857</v>
      </c>
      <c r="F8803" s="59">
        <v>23.648393230576644</v>
      </c>
      <c r="G8803" s="45"/>
    </row>
    <row r="8804" spans="2:7" s="40" customFormat="1">
      <c r="B8804" s="58">
        <v>41731</v>
      </c>
      <c r="C8804" s="63" t="s">
        <v>89</v>
      </c>
      <c r="D8804" s="59">
        <v>24.328989813110681</v>
      </c>
      <c r="E8804" s="59">
        <v>53.591632398709869</v>
      </c>
      <c r="F8804" s="59">
        <v>29.262642585599188</v>
      </c>
      <c r="G8804" s="45"/>
    </row>
    <row r="8805" spans="2:7" s="40" customFormat="1">
      <c r="B8805" s="58">
        <v>41731</v>
      </c>
      <c r="C8805" s="63" t="s">
        <v>90</v>
      </c>
      <c r="D8805" s="59">
        <v>26.123228770477169</v>
      </c>
      <c r="E8805" s="59">
        <v>54.886250326073139</v>
      </c>
      <c r="F8805" s="59">
        <v>28.763021555595969</v>
      </c>
      <c r="G8805" s="45"/>
    </row>
    <row r="8806" spans="2:7" s="40" customFormat="1">
      <c r="B8806" s="58">
        <v>41731</v>
      </c>
      <c r="C8806" s="63" t="s">
        <v>91</v>
      </c>
      <c r="D8806" s="59">
        <v>32.03875075227279</v>
      </c>
      <c r="E8806" s="59">
        <v>61.921551602763181</v>
      </c>
      <c r="F8806" s="59">
        <v>29.882800850490391</v>
      </c>
      <c r="G8806" s="45"/>
    </row>
    <row r="8807" spans="2:7" s="40" customFormat="1">
      <c r="B8807" s="58">
        <v>41731</v>
      </c>
      <c r="C8807" s="63" t="s">
        <v>92</v>
      </c>
      <c r="D8807" s="59">
        <v>24.489337625784721</v>
      </c>
      <c r="E8807" s="59">
        <v>55.3087087507189</v>
      </c>
      <c r="F8807" s="59">
        <v>30.819371124934179</v>
      </c>
      <c r="G8807" s="45"/>
    </row>
    <row r="8808" spans="2:7" s="40" customFormat="1">
      <c r="B8808" s="58">
        <v>41731</v>
      </c>
      <c r="C8808" s="63" t="s">
        <v>93</v>
      </c>
      <c r="D8808" s="59">
        <v>18.404254810221051</v>
      </c>
      <c r="E8808" s="59">
        <v>39.845933606401601</v>
      </c>
      <c r="F8808" s="59">
        <v>21.44167879618055</v>
      </c>
      <c r="G8808" s="45"/>
    </row>
    <row r="8809" spans="2:7" s="40" customFormat="1">
      <c r="B8809" s="58">
        <v>41731</v>
      </c>
      <c r="C8809" s="63" t="s">
        <v>94</v>
      </c>
      <c r="D8809" s="59">
        <v>23.036982828708318</v>
      </c>
      <c r="E8809" s="59">
        <v>47.153685079973485</v>
      </c>
      <c r="F8809" s="59">
        <v>24.116702251265167</v>
      </c>
      <c r="G8809" s="45"/>
    </row>
    <row r="8810" spans="2:7" s="40" customFormat="1">
      <c r="B8810" s="58">
        <v>41731</v>
      </c>
      <c r="C8810" s="63" t="s">
        <v>95</v>
      </c>
      <c r="D8810" s="59">
        <v>23.128257252666337</v>
      </c>
      <c r="E8810" s="59">
        <v>45.157903553514608</v>
      </c>
      <c r="F8810" s="59">
        <v>22.02964630084827</v>
      </c>
      <c r="G8810" s="45"/>
    </row>
    <row r="8811" spans="2:7" s="40" customFormat="1">
      <c r="B8811" s="58">
        <v>41731</v>
      </c>
      <c r="C8811" s="63" t="s">
        <v>96</v>
      </c>
      <c r="D8811" s="59">
        <v>22.719946139928226</v>
      </c>
      <c r="E8811" s="59">
        <v>44.557642063216939</v>
      </c>
      <c r="F8811" s="59">
        <v>21.837695923288713</v>
      </c>
      <c r="G8811" s="45"/>
    </row>
    <row r="8812" spans="2:7" s="40" customFormat="1">
      <c r="B8812" s="58">
        <v>41731</v>
      </c>
      <c r="C8812" s="63" t="s">
        <v>97</v>
      </c>
      <c r="D8812" s="59">
        <v>18.507857272325072</v>
      </c>
      <c r="E8812" s="59">
        <v>43.321932616017641</v>
      </c>
      <c r="F8812" s="59">
        <v>24.814075343692569</v>
      </c>
      <c r="G8812" s="45"/>
    </row>
    <row r="8813" spans="2:7" s="40" customFormat="1">
      <c r="B8813" s="58">
        <v>41731</v>
      </c>
      <c r="C8813" s="63" t="s">
        <v>98</v>
      </c>
      <c r="D8813" s="59">
        <v>24.412672522906689</v>
      </c>
      <c r="E8813" s="59">
        <v>48.054704625592983</v>
      </c>
      <c r="F8813" s="59">
        <v>23.642032102686294</v>
      </c>
      <c r="G8813" s="45"/>
    </row>
    <row r="8814" spans="2:7" s="40" customFormat="1">
      <c r="B8814" s="58">
        <v>41731</v>
      </c>
      <c r="C8814" s="63" t="s">
        <v>99</v>
      </c>
      <c r="D8814" s="59">
        <v>23.232225956814364</v>
      </c>
      <c r="E8814" s="59">
        <v>43.290005256200658</v>
      </c>
      <c r="F8814" s="59">
        <v>20.057779299386294</v>
      </c>
      <c r="G8814" s="45"/>
    </row>
    <row r="8815" spans="2:7" s="40" customFormat="1">
      <c r="B8815" s="58">
        <v>41731</v>
      </c>
      <c r="C8815" s="63" t="s">
        <v>100</v>
      </c>
      <c r="D8815" s="59">
        <v>17.282564006584732</v>
      </c>
      <c r="E8815" s="59">
        <v>36.38037847080755</v>
      </c>
      <c r="F8815" s="59">
        <v>19.097814464222818</v>
      </c>
      <c r="G8815" s="45"/>
    </row>
    <row r="8816" spans="2:7" s="40" customFormat="1">
      <c r="B8816" s="58">
        <v>41731</v>
      </c>
      <c r="C8816" s="63" t="s">
        <v>101</v>
      </c>
      <c r="D8816" s="59">
        <v>20.360204645181575</v>
      </c>
      <c r="E8816" s="59">
        <v>43.7460329171304</v>
      </c>
      <c r="F8816" s="59">
        <v>23.385828271948824</v>
      </c>
      <c r="G8816" s="45"/>
    </row>
    <row r="8817" spans="2:7" s="40" customFormat="1">
      <c r="B8817" s="58">
        <v>41731</v>
      </c>
      <c r="C8817" s="63" t="s">
        <v>102</v>
      </c>
      <c r="D8817" s="59">
        <v>15.193795976416158</v>
      </c>
      <c r="E8817" s="59">
        <v>34.226006478124759</v>
      </c>
      <c r="F8817" s="59">
        <v>19.032210501708601</v>
      </c>
      <c r="G8817" s="45"/>
    </row>
    <row r="8818" spans="2:7" s="40" customFormat="1">
      <c r="B8818" s="58">
        <v>41731</v>
      </c>
      <c r="C8818" s="63" t="s">
        <v>103</v>
      </c>
      <c r="D8818" s="59">
        <v>25.312123038570927</v>
      </c>
      <c r="E8818" s="59">
        <v>46.449092502524884</v>
      </c>
      <c r="F8818" s="59">
        <v>21.136969463953957</v>
      </c>
      <c r="G8818" s="45"/>
    </row>
    <row r="8819" spans="2:7" s="40" customFormat="1">
      <c r="B8819" s="58">
        <v>41731</v>
      </c>
      <c r="C8819" s="63" t="s">
        <v>104</v>
      </c>
      <c r="D8819" s="59">
        <v>11.810279372323231</v>
      </c>
      <c r="E8819" s="59">
        <v>29.915171170263182</v>
      </c>
      <c r="F8819" s="59">
        <v>18.104891797939949</v>
      </c>
      <c r="G8819" s="45"/>
    </row>
    <row r="8820" spans="2:7" s="40" customFormat="1">
      <c r="B8820" s="58">
        <v>41731</v>
      </c>
      <c r="C8820" s="63" t="s">
        <v>105</v>
      </c>
      <c r="D8820" s="59">
        <v>15.762482772804312</v>
      </c>
      <c r="E8820" s="59">
        <v>38.563820967872324</v>
      </c>
      <c r="F8820" s="59">
        <v>22.801338195068013</v>
      </c>
      <c r="G8820" s="45"/>
    </row>
    <row r="8821" spans="2:7" s="40" customFormat="1">
      <c r="B8821" s="58">
        <v>41731</v>
      </c>
      <c r="C8821" s="63" t="s">
        <v>106</v>
      </c>
      <c r="D8821" s="59">
        <v>6.9842311053319106</v>
      </c>
      <c r="E8821" s="59">
        <v>21.155007733652106</v>
      </c>
      <c r="F8821" s="59">
        <v>14.170776628320194</v>
      </c>
      <c r="G8821" s="45"/>
    </row>
    <row r="8822" spans="2:7" s="40" customFormat="1">
      <c r="B8822" s="58">
        <v>41731</v>
      </c>
      <c r="C8822" s="63" t="s">
        <v>107</v>
      </c>
      <c r="D8822" s="59">
        <v>12.322009826143368</v>
      </c>
      <c r="E8822" s="59">
        <v>27.658804607547449</v>
      </c>
      <c r="F8822" s="59">
        <v>15.33679478140408</v>
      </c>
      <c r="G8822" s="45"/>
    </row>
    <row r="8823" spans="2:7" s="40" customFormat="1">
      <c r="B8823" s="58">
        <v>41731</v>
      </c>
      <c r="C8823" s="63" t="s">
        <v>108</v>
      </c>
      <c r="D8823" s="59">
        <v>6.4961518484737759</v>
      </c>
      <c r="E8823" s="59">
        <v>18.000793778281878</v>
      </c>
      <c r="F8823" s="59">
        <v>11.504641929808102</v>
      </c>
      <c r="G8823" s="45"/>
    </row>
    <row r="8824" spans="2:7" s="40" customFormat="1">
      <c r="B8824" s="58">
        <v>41731</v>
      </c>
      <c r="C8824" s="63" t="s">
        <v>109</v>
      </c>
      <c r="D8824" s="59">
        <v>14.74155028526803</v>
      </c>
      <c r="E8824" s="59">
        <v>29.691819338503308</v>
      </c>
      <c r="F8824" s="59">
        <v>14.950269053235278</v>
      </c>
      <c r="G8824" s="45"/>
    </row>
    <row r="8825" spans="2:7" s="40" customFormat="1">
      <c r="B8825" s="58">
        <v>41731</v>
      </c>
      <c r="C8825" s="63" t="s">
        <v>110</v>
      </c>
      <c r="D8825" s="59">
        <v>9.392523744372566</v>
      </c>
      <c r="E8825" s="59">
        <v>22.485064681395361</v>
      </c>
      <c r="F8825" s="59">
        <v>13.092540937022795</v>
      </c>
      <c r="G8825" s="45"/>
    </row>
    <row r="8826" spans="2:7" s="40" customFormat="1">
      <c r="B8826" s="58">
        <v>41731</v>
      </c>
      <c r="C8826" s="63" t="s">
        <v>111</v>
      </c>
      <c r="D8826" s="59">
        <v>13.356492973155648</v>
      </c>
      <c r="E8826" s="59">
        <v>30.169994982661038</v>
      </c>
      <c r="F8826" s="59">
        <v>16.813502009505392</v>
      </c>
      <c r="G8826" s="45"/>
    </row>
    <row r="8827" spans="2:7" s="40" customFormat="1">
      <c r="B8827" s="58">
        <v>41731</v>
      </c>
      <c r="C8827" s="63" t="s">
        <v>112</v>
      </c>
      <c r="D8827" s="59">
        <v>11.505430931325144</v>
      </c>
      <c r="E8827" s="59">
        <v>20.806226487450303</v>
      </c>
      <c r="F8827" s="59">
        <v>9.3007955561251592</v>
      </c>
      <c r="G8827" s="45"/>
    </row>
    <row r="8828" spans="2:7" s="40" customFormat="1">
      <c r="B8828" s="58">
        <v>41731</v>
      </c>
      <c r="C8828" s="63" t="s">
        <v>113</v>
      </c>
      <c r="D8828" s="59">
        <v>7.3826983984020158</v>
      </c>
      <c r="E8828" s="59">
        <v>19.444591102870067</v>
      </c>
      <c r="F8828" s="59">
        <v>12.06189270446805</v>
      </c>
      <c r="G8828" s="45"/>
    </row>
    <row r="8829" spans="2:7" s="40" customFormat="1">
      <c r="B8829" s="58">
        <v>41731</v>
      </c>
      <c r="C8829" s="63" t="s">
        <v>114</v>
      </c>
      <c r="D8829" s="59">
        <v>12.141932132185314</v>
      </c>
      <c r="E8829" s="59">
        <v>25.370532008085739</v>
      </c>
      <c r="F8829" s="59">
        <v>13.228599875900425</v>
      </c>
      <c r="G8829" s="45"/>
    </row>
    <row r="8830" spans="2:7" s="40" customFormat="1">
      <c r="B8830" s="58">
        <v>41731</v>
      </c>
      <c r="C8830" s="63" t="s">
        <v>115</v>
      </c>
      <c r="D8830" s="59">
        <v>14.254833440103893</v>
      </c>
      <c r="E8830" s="59">
        <v>26.892284812311882</v>
      </c>
      <c r="F8830" s="59">
        <v>12.637451372207989</v>
      </c>
      <c r="G8830" s="45"/>
    </row>
    <row r="8831" spans="2:7" s="40" customFormat="1">
      <c r="B8831" s="58">
        <v>41731</v>
      </c>
      <c r="C8831" s="63" t="s">
        <v>116</v>
      </c>
      <c r="D8831" s="59">
        <v>3.396236577838927</v>
      </c>
      <c r="E8831" s="59">
        <v>16.346912120630812</v>
      </c>
      <c r="F8831" s="59">
        <v>12.950675542791885</v>
      </c>
      <c r="G8831" s="45"/>
    </row>
    <row r="8832" spans="2:7" s="40" customFormat="1">
      <c r="B8832" s="58">
        <v>41731</v>
      </c>
      <c r="C8832" s="63" t="s">
        <v>117</v>
      </c>
      <c r="D8832" s="59">
        <v>10.597824314234892</v>
      </c>
      <c r="E8832" s="59">
        <v>23.453850207100817</v>
      </c>
      <c r="F8832" s="59">
        <v>12.856025892865926</v>
      </c>
      <c r="G8832" s="45"/>
    </row>
    <row r="8833" spans="2:7" s="40" customFormat="1">
      <c r="B8833" s="58">
        <v>41731</v>
      </c>
      <c r="C8833" s="63" t="s">
        <v>118</v>
      </c>
      <c r="D8833" s="59">
        <v>6.3724473840077387</v>
      </c>
      <c r="E8833" s="59">
        <v>16.631524062670653</v>
      </c>
      <c r="F8833" s="59">
        <v>10.259076678662915</v>
      </c>
      <c r="G8833" s="45"/>
    </row>
    <row r="8834" spans="2:7" s="40" customFormat="1">
      <c r="B8834" s="58">
        <v>41731</v>
      </c>
      <c r="C8834" s="63" t="s">
        <v>119</v>
      </c>
      <c r="D8834" s="59">
        <v>7.5880150639860693</v>
      </c>
      <c r="E8834" s="59">
        <v>14.30459487449196</v>
      </c>
      <c r="F8834" s="59">
        <v>6.7165798105058903</v>
      </c>
      <c r="G8834" s="45"/>
    </row>
    <row r="8835" spans="2:7" s="40" customFormat="1">
      <c r="B8835" s="58">
        <v>41731</v>
      </c>
      <c r="C8835" s="63" t="s">
        <v>120</v>
      </c>
      <c r="D8835" s="59">
        <v>5.7706370388415733</v>
      </c>
      <c r="E8835" s="59">
        <v>13.748640427570271</v>
      </c>
      <c r="F8835" s="59">
        <v>7.9780033887286974</v>
      </c>
      <c r="G8835" s="45"/>
    </row>
    <row r="8836" spans="2:7" s="40" customFormat="1">
      <c r="B8836" s="58">
        <v>41731</v>
      </c>
      <c r="C8836" s="63" t="s">
        <v>121</v>
      </c>
      <c r="D8836" s="59">
        <v>7.84957997515414</v>
      </c>
      <c r="E8836" s="59">
        <v>18.755828233481456</v>
      </c>
      <c r="F8836" s="59">
        <v>10.906248258327317</v>
      </c>
      <c r="G8836" s="45"/>
    </row>
    <row r="8837" spans="2:7" s="40" customFormat="1">
      <c r="B8837" s="58">
        <v>41731</v>
      </c>
      <c r="C8837" s="63" t="s">
        <v>122</v>
      </c>
      <c r="D8837" s="59">
        <v>4.9302214308773431</v>
      </c>
      <c r="E8837" s="59">
        <v>12.182502764605154</v>
      </c>
      <c r="F8837" s="59">
        <v>7.2522813337278107</v>
      </c>
      <c r="G8837" s="45"/>
    </row>
    <row r="8838" spans="2:7" s="40" customFormat="1">
      <c r="B8838" s="58">
        <v>41731</v>
      </c>
      <c r="C8838" s="63" t="s">
        <v>123</v>
      </c>
      <c r="D8838" s="59">
        <v>3.4307728367129342</v>
      </c>
      <c r="E8838" s="59">
        <v>6.9145621070991137</v>
      </c>
      <c r="F8838" s="59">
        <v>3.4837892703861795</v>
      </c>
      <c r="G8838" s="45"/>
    </row>
    <row r="8839" spans="2:7" s="40" customFormat="1">
      <c r="B8839" s="58">
        <v>41731</v>
      </c>
      <c r="C8839" s="63" t="s">
        <v>124</v>
      </c>
      <c r="D8839" s="59">
        <v>4.2374264763551546</v>
      </c>
      <c r="E8839" s="59">
        <v>10.502669863244098</v>
      </c>
      <c r="F8839" s="59">
        <v>6.265243386888943</v>
      </c>
      <c r="G8839" s="45"/>
    </row>
    <row r="8840" spans="2:7" s="40" customFormat="1">
      <c r="B8840" s="58">
        <v>41731</v>
      </c>
      <c r="C8840" s="63" t="s">
        <v>125</v>
      </c>
      <c r="D8840" s="59">
        <v>2.9423981039608011</v>
      </c>
      <c r="E8840" s="59">
        <v>8.9473575150389717</v>
      </c>
      <c r="F8840" s="59">
        <v>6.0049594110781701</v>
      </c>
      <c r="G8840" s="45"/>
    </row>
    <row r="8841" spans="2:7" s="40" customFormat="1">
      <c r="B8841" s="58">
        <v>41732</v>
      </c>
      <c r="C8841" s="75">
        <v>0</v>
      </c>
      <c r="D8841" s="59">
        <v>8.3161262292262652</v>
      </c>
      <c r="E8841" s="59">
        <v>15.181356283623469</v>
      </c>
      <c r="F8841" s="59">
        <v>6.8652300543972036</v>
      </c>
      <c r="G8841" s="45"/>
    </row>
    <row r="8842" spans="2:7" s="40" customFormat="1">
      <c r="B8842" s="58">
        <v>41732</v>
      </c>
      <c r="C8842" s="63" t="s">
        <v>31</v>
      </c>
      <c r="D8842" s="59">
        <v>5.9077438804816085</v>
      </c>
      <c r="E8842" s="59">
        <v>9.8221342170294808</v>
      </c>
      <c r="F8842" s="59">
        <v>3.9143903365478723</v>
      </c>
      <c r="G8842" s="45"/>
    </row>
    <row r="8843" spans="2:7" s="40" customFormat="1">
      <c r="B8843" s="58">
        <v>41732</v>
      </c>
      <c r="C8843" s="63" t="s">
        <v>32</v>
      </c>
      <c r="D8843" s="59">
        <v>0.21586400965405819</v>
      </c>
      <c r="E8843" s="59">
        <v>4.2014777913376387</v>
      </c>
      <c r="F8843" s="59">
        <v>3.9856137816835804</v>
      </c>
      <c r="G8843" s="45"/>
    </row>
    <row r="8844" spans="2:7" s="40" customFormat="1">
      <c r="B8844" s="58">
        <v>41732</v>
      </c>
      <c r="C8844" s="63" t="s">
        <v>33</v>
      </c>
      <c r="D8844" s="59">
        <v>1.4315466574083893</v>
      </c>
      <c r="E8844" s="59">
        <v>7.0291302067910486</v>
      </c>
      <c r="F8844" s="59">
        <v>5.5975835493826596</v>
      </c>
      <c r="G8844" s="45"/>
    </row>
    <row r="8845" spans="2:7" s="40" customFormat="1">
      <c r="B8845" s="58">
        <v>41732</v>
      </c>
      <c r="C8845" s="63" t="s">
        <v>34</v>
      </c>
      <c r="D8845" s="59">
        <v>9.5892740826026071</v>
      </c>
      <c r="E8845" s="59">
        <v>18.39655674934966</v>
      </c>
      <c r="F8845" s="59">
        <v>8.807282666747053</v>
      </c>
      <c r="G8845" s="45"/>
    </row>
    <row r="8846" spans="2:7" s="40" customFormat="1">
      <c r="B8846" s="58">
        <v>41732</v>
      </c>
      <c r="C8846" s="63" t="s">
        <v>35</v>
      </c>
      <c r="D8846" s="59">
        <v>4.6924716763972762</v>
      </c>
      <c r="E8846" s="59">
        <v>10.731586462688968</v>
      </c>
      <c r="F8846" s="59">
        <v>6.0391147862916918</v>
      </c>
      <c r="G8846" s="45"/>
    </row>
    <row r="8847" spans="2:7" s="40" customFormat="1">
      <c r="B8847" s="58">
        <v>41732</v>
      </c>
      <c r="C8847" s="63" t="s">
        <v>36</v>
      </c>
      <c r="D8847" s="59">
        <v>4.0335577950710961</v>
      </c>
      <c r="E8847" s="59">
        <v>8.4719139931992391</v>
      </c>
      <c r="F8847" s="59">
        <v>4.438356198128143</v>
      </c>
      <c r="G8847" s="45"/>
    </row>
    <row r="8848" spans="2:7" s="40" customFormat="1">
      <c r="B8848" s="58">
        <v>41732</v>
      </c>
      <c r="C8848" s="63" t="s">
        <v>37</v>
      </c>
      <c r="D8848" s="59">
        <v>3.5564162936889665</v>
      </c>
      <c r="E8848" s="59">
        <v>6.6209735882472787</v>
      </c>
      <c r="F8848" s="59">
        <v>3.0645572945583122</v>
      </c>
      <c r="G8848" s="45"/>
    </row>
    <row r="8849" spans="2:7" s="40" customFormat="1">
      <c r="B8849" s="58">
        <v>41732</v>
      </c>
      <c r="C8849" s="63" t="s">
        <v>38</v>
      </c>
      <c r="D8849" s="59">
        <v>6.0448873027776431</v>
      </c>
      <c r="E8849" s="59">
        <v>12.11792638363319</v>
      </c>
      <c r="F8849" s="59">
        <v>6.0730390808555468</v>
      </c>
      <c r="G8849" s="45"/>
    </row>
    <row r="8850" spans="2:7" s="40" customFormat="1">
      <c r="B8850" s="58">
        <v>41732</v>
      </c>
      <c r="C8850" s="63" t="s">
        <v>39</v>
      </c>
      <c r="D8850" s="59">
        <v>8.397100228542282</v>
      </c>
      <c r="E8850" s="59">
        <v>15.911554664034057</v>
      </c>
      <c r="F8850" s="59">
        <v>7.5144544354917748</v>
      </c>
      <c r="G8850" s="45"/>
    </row>
    <row r="8851" spans="2:7" s="40" customFormat="1">
      <c r="B8851" s="58">
        <v>41732</v>
      </c>
      <c r="C8851" s="63" t="s">
        <v>40</v>
      </c>
      <c r="D8851" s="59">
        <v>3.6475247982429906</v>
      </c>
      <c r="E8851" s="59">
        <v>8.3023769199413344</v>
      </c>
      <c r="F8851" s="59">
        <v>4.6548521216983438</v>
      </c>
      <c r="G8851" s="45"/>
    </row>
    <row r="8852" spans="2:7" s="40" customFormat="1">
      <c r="B8852" s="58">
        <v>41732</v>
      </c>
      <c r="C8852" s="63" t="s">
        <v>41</v>
      </c>
      <c r="D8852" s="59">
        <v>8.6133232947543394</v>
      </c>
      <c r="E8852" s="59">
        <v>14.765188995691702</v>
      </c>
      <c r="F8852" s="59">
        <v>6.1518657009373623</v>
      </c>
      <c r="G8852" s="45"/>
    </row>
    <row r="8853" spans="2:7" s="40" customFormat="1">
      <c r="B8853" s="58">
        <v>41732</v>
      </c>
      <c r="C8853" s="63" t="s">
        <v>42</v>
      </c>
      <c r="D8853" s="59">
        <v>8.602124902104336</v>
      </c>
      <c r="E8853" s="59">
        <v>16.332968812046822</v>
      </c>
      <c r="F8853" s="59">
        <v>7.7308439099424859</v>
      </c>
      <c r="G8853" s="45"/>
    </row>
    <row r="8854" spans="2:7" s="40" customFormat="1">
      <c r="B8854" s="58">
        <v>41732</v>
      </c>
      <c r="C8854" s="63" t="s">
        <v>43</v>
      </c>
      <c r="D8854" s="59">
        <v>11.181840286755035</v>
      </c>
      <c r="E8854" s="59">
        <v>20.467821546058499</v>
      </c>
      <c r="F8854" s="59">
        <v>9.2859812593034636</v>
      </c>
      <c r="G8854" s="45"/>
    </row>
    <row r="8855" spans="2:7" s="40" customFormat="1">
      <c r="B8855" s="58">
        <v>41732</v>
      </c>
      <c r="C8855" s="63" t="s">
        <v>44</v>
      </c>
      <c r="D8855" s="59">
        <v>6.0910378415216533</v>
      </c>
      <c r="E8855" s="59">
        <v>12.312796608465082</v>
      </c>
      <c r="F8855" s="59">
        <v>6.2217587669434282</v>
      </c>
      <c r="G8855" s="45"/>
    </row>
    <row r="8856" spans="2:7" s="40" customFormat="1">
      <c r="B8856" s="58">
        <v>41732</v>
      </c>
      <c r="C8856" s="63" t="s">
        <v>45</v>
      </c>
      <c r="D8856" s="59">
        <v>9.7276647310746398</v>
      </c>
      <c r="E8856" s="59">
        <v>20.150769105882677</v>
      </c>
      <c r="F8856" s="59">
        <v>10.423104374808037</v>
      </c>
      <c r="G8856" s="45"/>
    </row>
    <row r="8857" spans="2:7" s="40" customFormat="1">
      <c r="B8857" s="58">
        <v>41732</v>
      </c>
      <c r="C8857" s="63" t="s">
        <v>46</v>
      </c>
      <c r="D8857" s="59">
        <v>11.409769302219095</v>
      </c>
      <c r="E8857" s="59">
        <v>22.445823272691385</v>
      </c>
      <c r="F8857" s="59">
        <v>11.03605397047229</v>
      </c>
      <c r="G8857" s="45"/>
    </row>
    <row r="8858" spans="2:7" s="40" customFormat="1">
      <c r="B8858" s="58">
        <v>41732</v>
      </c>
      <c r="C8858" s="63" t="s">
        <v>47</v>
      </c>
      <c r="D8858" s="59">
        <v>13.12603191438356</v>
      </c>
      <c r="E8858" s="59">
        <v>25.899658237545449</v>
      </c>
      <c r="F8858" s="59">
        <v>12.773626323161889</v>
      </c>
      <c r="G8858" s="45"/>
    </row>
    <row r="8859" spans="2:7" s="40" customFormat="1">
      <c r="B8859" s="58">
        <v>41732</v>
      </c>
      <c r="C8859" s="63" t="s">
        <v>48</v>
      </c>
      <c r="D8859" s="59">
        <v>13.217201386697583</v>
      </c>
      <c r="E8859" s="59">
        <v>22.412838343937405</v>
      </c>
      <c r="F8859" s="59">
        <v>9.195636957239822</v>
      </c>
      <c r="G8859" s="45"/>
    </row>
    <row r="8860" spans="2:7" s="40" customFormat="1">
      <c r="B8860" s="58">
        <v>41732</v>
      </c>
      <c r="C8860" s="63" t="s">
        <v>49</v>
      </c>
      <c r="D8860" s="59">
        <v>19.99097392752542</v>
      </c>
      <c r="E8860" s="59">
        <v>36.477130417382504</v>
      </c>
      <c r="F8860" s="59">
        <v>16.486156489857084</v>
      </c>
      <c r="G8860" s="45"/>
    </row>
    <row r="8861" spans="2:7" s="40" customFormat="1">
      <c r="B8861" s="58">
        <v>41732</v>
      </c>
      <c r="C8861" s="63" t="s">
        <v>50</v>
      </c>
      <c r="D8861" s="59">
        <v>19.570845163889302</v>
      </c>
      <c r="E8861" s="59">
        <v>37.250522056863069</v>
      </c>
      <c r="F8861" s="59">
        <v>17.679676892973767</v>
      </c>
      <c r="G8861" s="45"/>
    </row>
    <row r="8862" spans="2:7" s="40" customFormat="1">
      <c r="B8862" s="58">
        <v>41732</v>
      </c>
      <c r="C8862" s="63" t="s">
        <v>51</v>
      </c>
      <c r="D8862" s="59">
        <v>22.696705325714149</v>
      </c>
      <c r="E8862" s="59">
        <v>41.27308493670381</v>
      </c>
      <c r="F8862" s="59">
        <v>18.576379610989662</v>
      </c>
      <c r="G8862" s="45"/>
    </row>
    <row r="8863" spans="2:7" s="40" customFormat="1">
      <c r="B8863" s="58">
        <v>41732</v>
      </c>
      <c r="C8863" s="63" t="s">
        <v>52</v>
      </c>
      <c r="D8863" s="59">
        <v>22.424365312344076</v>
      </c>
      <c r="E8863" s="59">
        <v>38.933748926512116</v>
      </c>
      <c r="F8863" s="59">
        <v>16.509383614168041</v>
      </c>
      <c r="G8863" s="45"/>
    </row>
    <row r="8864" spans="2:7" s="40" customFormat="1">
      <c r="B8864" s="58">
        <v>41732</v>
      </c>
      <c r="C8864" s="63" t="s">
        <v>53</v>
      </c>
      <c r="D8864" s="59">
        <v>20.606261117629582</v>
      </c>
      <c r="E8864" s="59">
        <v>43.331467157685651</v>
      </c>
      <c r="F8864" s="59">
        <v>22.725206040056069</v>
      </c>
      <c r="G8864" s="45"/>
    </row>
    <row r="8865" spans="2:7" s="40" customFormat="1">
      <c r="B8865" s="58">
        <v>41732</v>
      </c>
      <c r="C8865" s="63" t="s">
        <v>54</v>
      </c>
      <c r="D8865" s="59">
        <v>35.75760585254968</v>
      </c>
      <c r="E8865" s="59">
        <v>57.943332208767444</v>
      </c>
      <c r="F8865" s="59">
        <v>22.185726356217764</v>
      </c>
      <c r="G8865" s="45"/>
    </row>
    <row r="8866" spans="2:7" s="40" customFormat="1">
      <c r="B8866" s="58">
        <v>41732</v>
      </c>
      <c r="C8866" s="63" t="s">
        <v>55</v>
      </c>
      <c r="D8866" s="59">
        <v>40.566223811518981</v>
      </c>
      <c r="E8866" s="59">
        <v>70.70395002421327</v>
      </c>
      <c r="F8866" s="59">
        <v>30.13772621269429</v>
      </c>
      <c r="G8866" s="45"/>
    </row>
    <row r="8867" spans="2:7" s="40" customFormat="1">
      <c r="B8867" s="58">
        <v>41732</v>
      </c>
      <c r="C8867" s="63" t="s">
        <v>56</v>
      </c>
      <c r="D8867" s="59">
        <v>36.463698232601864</v>
      </c>
      <c r="E8867" s="59">
        <v>67.376609796582144</v>
      </c>
      <c r="F8867" s="59">
        <v>30.912911563980281</v>
      </c>
      <c r="G8867" s="45"/>
    </row>
    <row r="8868" spans="2:7" s="40" customFormat="1">
      <c r="B8868" s="58">
        <v>41732</v>
      </c>
      <c r="C8868" s="63" t="s">
        <v>57</v>
      </c>
      <c r="D8868" s="59">
        <v>28.64410218432775</v>
      </c>
      <c r="E8868" s="59">
        <v>58.731565654199997</v>
      </c>
      <c r="F8868" s="59">
        <v>30.087463469872247</v>
      </c>
      <c r="G8868" s="45"/>
    </row>
    <row r="8869" spans="2:7" s="40" customFormat="1">
      <c r="B8869" s="58">
        <v>41732</v>
      </c>
      <c r="C8869" s="63" t="s">
        <v>58</v>
      </c>
      <c r="D8869" s="59">
        <v>60.176500727668277</v>
      </c>
      <c r="E8869" s="59">
        <v>94.650003015346812</v>
      </c>
      <c r="F8869" s="59">
        <v>34.473502287678535</v>
      </c>
      <c r="G8869" s="45"/>
    </row>
    <row r="8870" spans="2:7" s="40" customFormat="1">
      <c r="B8870" s="58">
        <v>41732</v>
      </c>
      <c r="C8870" s="63" t="s">
        <v>59</v>
      </c>
      <c r="D8870" s="59">
        <v>40.364723727710924</v>
      </c>
      <c r="E8870" s="59">
        <v>68.461004375536533</v>
      </c>
      <c r="F8870" s="59">
        <v>28.096280647825608</v>
      </c>
      <c r="G8870" s="45"/>
    </row>
    <row r="8871" spans="2:7" s="40" customFormat="1">
      <c r="B8871" s="58">
        <v>41732</v>
      </c>
      <c r="C8871" s="63" t="s">
        <v>60</v>
      </c>
      <c r="D8871" s="59">
        <v>35.136511126231504</v>
      </c>
      <c r="E8871" s="59">
        <v>59.315377959686678</v>
      </c>
      <c r="F8871" s="59">
        <v>24.178866833455174</v>
      </c>
      <c r="G8871" s="45"/>
    </row>
    <row r="8872" spans="2:7" s="40" customFormat="1">
      <c r="B8872" s="58">
        <v>41732</v>
      </c>
      <c r="C8872" s="63" t="s">
        <v>61</v>
      </c>
      <c r="D8872" s="59">
        <v>33.943588457433179</v>
      </c>
      <c r="E8872" s="59">
        <v>57.714587460738571</v>
      </c>
      <c r="F8872" s="59">
        <v>23.770999003305391</v>
      </c>
      <c r="G8872" s="45"/>
    </row>
    <row r="8873" spans="2:7" s="40" customFormat="1">
      <c r="B8873" s="58">
        <v>41732</v>
      </c>
      <c r="C8873" s="63" t="s">
        <v>62</v>
      </c>
      <c r="D8873" s="59">
        <v>55.815877996675091</v>
      </c>
      <c r="E8873" s="59">
        <v>86.818309470031224</v>
      </c>
      <c r="F8873" s="59">
        <v>31.002431473356133</v>
      </c>
      <c r="G8873" s="45"/>
    </row>
    <row r="8874" spans="2:7" s="40" customFormat="1">
      <c r="B8874" s="58">
        <v>41732</v>
      </c>
      <c r="C8874" s="63" t="s">
        <v>63</v>
      </c>
      <c r="D8874" s="59">
        <v>26.771672188147235</v>
      </c>
      <c r="E8874" s="59">
        <v>46.56938511948384</v>
      </c>
      <c r="F8874" s="59">
        <v>19.797712931336605</v>
      </c>
      <c r="G8874" s="45"/>
    </row>
    <row r="8875" spans="2:7" s="40" customFormat="1">
      <c r="B8875" s="58">
        <v>41732</v>
      </c>
      <c r="C8875" s="63" t="s">
        <v>64</v>
      </c>
      <c r="D8875" s="59">
        <v>27.283755384007371</v>
      </c>
      <c r="E8875" s="59">
        <v>48.422885677570797</v>
      </c>
      <c r="F8875" s="59">
        <v>21.139130293563426</v>
      </c>
      <c r="G8875" s="45"/>
    </row>
    <row r="8876" spans="2:7" s="40" customFormat="1">
      <c r="B8876" s="58">
        <v>41732</v>
      </c>
      <c r="C8876" s="63" t="s">
        <v>65</v>
      </c>
      <c r="D8876" s="59">
        <v>29.705757634184021</v>
      </c>
      <c r="E8876" s="59">
        <v>49.890084061961971</v>
      </c>
      <c r="F8876" s="59">
        <v>20.18432642777795</v>
      </c>
      <c r="G8876" s="45"/>
    </row>
    <row r="8877" spans="2:7" s="40" customFormat="1">
      <c r="B8877" s="58">
        <v>41732</v>
      </c>
      <c r="C8877" s="63" t="s">
        <v>66</v>
      </c>
      <c r="D8877" s="59">
        <v>35.970462052625713</v>
      </c>
      <c r="E8877" s="59">
        <v>64.483652574899779</v>
      </c>
      <c r="F8877" s="59">
        <v>28.513190522274066</v>
      </c>
      <c r="G8877" s="45"/>
    </row>
    <row r="8878" spans="2:7" s="40" customFormat="1">
      <c r="B8878" s="58">
        <v>41732</v>
      </c>
      <c r="C8878" s="63" t="s">
        <v>67</v>
      </c>
      <c r="D8878" s="59">
        <v>29.115713552803861</v>
      </c>
      <c r="E8878" s="59">
        <v>54.018024126280658</v>
      </c>
      <c r="F8878" s="59">
        <v>24.902310573476797</v>
      </c>
      <c r="G8878" s="45"/>
    </row>
    <row r="8879" spans="2:7" s="40" customFormat="1">
      <c r="B8879" s="58">
        <v>41732</v>
      </c>
      <c r="C8879" s="63" t="s">
        <v>68</v>
      </c>
      <c r="D8879" s="59">
        <v>32.367834470174735</v>
      </c>
      <c r="E8879" s="59">
        <v>57.178897802877884</v>
      </c>
      <c r="F8879" s="59">
        <v>24.811063332703149</v>
      </c>
      <c r="G8879" s="45"/>
    </row>
    <row r="8880" spans="2:7" s="40" customFormat="1">
      <c r="B8880" s="58">
        <v>41732</v>
      </c>
      <c r="C8880" s="63" t="s">
        <v>69</v>
      </c>
      <c r="D8880" s="59">
        <v>31.515755372648503</v>
      </c>
      <c r="E8880" s="59">
        <v>55.680032920135723</v>
      </c>
      <c r="F8880" s="59">
        <v>24.16427754748722</v>
      </c>
      <c r="G8880" s="45"/>
    </row>
    <row r="8881" spans="2:7" s="40" customFormat="1">
      <c r="B8881" s="58">
        <v>41732</v>
      </c>
      <c r="C8881" s="63" t="s">
        <v>70</v>
      </c>
      <c r="D8881" s="59">
        <v>27.753041921149489</v>
      </c>
      <c r="E8881" s="59">
        <v>46.611426538029825</v>
      </c>
      <c r="F8881" s="59">
        <v>18.858384616880336</v>
      </c>
      <c r="G8881" s="45"/>
    </row>
    <row r="8882" spans="2:7" s="40" customFormat="1">
      <c r="B8882" s="58">
        <v>41732</v>
      </c>
      <c r="C8882" s="63" t="s">
        <v>71</v>
      </c>
      <c r="D8882" s="59">
        <v>25.934412532730999</v>
      </c>
      <c r="E8882" s="59">
        <v>52.068311981169757</v>
      </c>
      <c r="F8882" s="59">
        <v>26.133899448438758</v>
      </c>
      <c r="G8882" s="45"/>
    </row>
    <row r="8883" spans="2:7" s="40" customFormat="1">
      <c r="B8883" s="58">
        <v>41732</v>
      </c>
      <c r="C8883" s="63" t="s">
        <v>72</v>
      </c>
      <c r="D8883" s="59">
        <v>29.08439181907584</v>
      </c>
      <c r="E8883" s="59">
        <v>49.284807101444315</v>
      </c>
      <c r="F8883" s="59">
        <v>20.200415282368475</v>
      </c>
      <c r="G8883" s="45"/>
    </row>
    <row r="8884" spans="2:7" s="40" customFormat="1">
      <c r="B8884" s="58">
        <v>41732</v>
      </c>
      <c r="C8884" s="63" t="s">
        <v>73</v>
      </c>
      <c r="D8884" s="59">
        <v>25.321415552982828</v>
      </c>
      <c r="E8884" s="59">
        <v>48.933640163597509</v>
      </c>
      <c r="F8884" s="59">
        <v>23.612224610614682</v>
      </c>
      <c r="G8884" s="45"/>
    </row>
    <row r="8885" spans="2:7" s="40" customFormat="1">
      <c r="B8885" s="58">
        <v>41732</v>
      </c>
      <c r="C8885" s="63" t="s">
        <v>74</v>
      </c>
      <c r="D8885" s="59">
        <v>30.756955885158291</v>
      </c>
      <c r="E8885" s="59">
        <v>53.731696251565822</v>
      </c>
      <c r="F8885" s="59">
        <v>22.974740366407531</v>
      </c>
      <c r="G8885" s="45"/>
    </row>
    <row r="8886" spans="2:7" s="40" customFormat="1">
      <c r="B8886" s="58">
        <v>41732</v>
      </c>
      <c r="C8886" s="63" t="s">
        <v>75</v>
      </c>
      <c r="D8886" s="59">
        <v>31.769530642176562</v>
      </c>
      <c r="E8886" s="59">
        <v>56.472513256696281</v>
      </c>
      <c r="F8886" s="59">
        <v>24.702982614519719</v>
      </c>
      <c r="G8886" s="45"/>
    </row>
    <row r="8887" spans="2:7" s="40" customFormat="1">
      <c r="B8887" s="58">
        <v>41732</v>
      </c>
      <c r="C8887" s="63" t="s">
        <v>76</v>
      </c>
      <c r="D8887" s="59">
        <v>28.586302605403702</v>
      </c>
      <c r="E8887" s="59">
        <v>50.301320223421747</v>
      </c>
      <c r="F8887" s="59">
        <v>21.715017618018045</v>
      </c>
      <c r="G8887" s="45"/>
    </row>
    <row r="8888" spans="2:7" s="40" customFormat="1">
      <c r="B8888" s="58">
        <v>41732</v>
      </c>
      <c r="C8888" s="63" t="s">
        <v>77</v>
      </c>
      <c r="D8888" s="59">
        <v>34.533915464081304</v>
      </c>
      <c r="E8888" s="59">
        <v>58.15770018733933</v>
      </c>
      <c r="F8888" s="59">
        <v>23.623784723258026</v>
      </c>
      <c r="G8888" s="45"/>
    </row>
    <row r="8889" spans="2:7" s="40" customFormat="1">
      <c r="B8889" s="58">
        <v>41732</v>
      </c>
      <c r="C8889" s="63" t="s">
        <v>78</v>
      </c>
      <c r="D8889" s="59">
        <v>23.163296948532235</v>
      </c>
      <c r="E8889" s="59">
        <v>46.199892725734053</v>
      </c>
      <c r="F8889" s="59">
        <v>23.036595777201818</v>
      </c>
      <c r="G8889" s="45"/>
    </row>
    <row r="8890" spans="2:7" s="40" customFormat="1">
      <c r="B8890" s="58">
        <v>41732</v>
      </c>
      <c r="C8890" s="63" t="s">
        <v>79</v>
      </c>
      <c r="D8890" s="59">
        <v>25.426668499446844</v>
      </c>
      <c r="E8890" s="59">
        <v>44.461658944068027</v>
      </c>
      <c r="F8890" s="59">
        <v>19.034990444621183</v>
      </c>
      <c r="G8890" s="45"/>
    </row>
    <row r="8891" spans="2:7" s="40" customFormat="1">
      <c r="B8891" s="58">
        <v>41732</v>
      </c>
      <c r="C8891" s="63" t="s">
        <v>80</v>
      </c>
      <c r="D8891" s="59">
        <v>25.267951356610801</v>
      </c>
      <c r="E8891" s="59">
        <v>44.155788772399205</v>
      </c>
      <c r="F8891" s="59">
        <v>18.887837415788404</v>
      </c>
      <c r="G8891" s="45"/>
    </row>
    <row r="8892" spans="2:7" s="40" customFormat="1">
      <c r="B8892" s="58">
        <v>41732</v>
      </c>
      <c r="C8892" s="63" t="s">
        <v>81</v>
      </c>
      <c r="D8892" s="59">
        <v>23.335206565254278</v>
      </c>
      <c r="E8892" s="59">
        <v>42.656167612944039</v>
      </c>
      <c r="F8892" s="59">
        <v>19.32096104768976</v>
      </c>
      <c r="G8892" s="45"/>
    </row>
    <row r="8893" spans="2:7" s="40" customFormat="1">
      <c r="B8893" s="58">
        <v>41732</v>
      </c>
      <c r="C8893" s="63" t="s">
        <v>82</v>
      </c>
      <c r="D8893" s="59">
        <v>29.590336293139959</v>
      </c>
      <c r="E8893" s="59">
        <v>45.749626724742299</v>
      </c>
      <c r="F8893" s="59">
        <v>16.15929043160234</v>
      </c>
      <c r="G8893" s="45"/>
    </row>
    <row r="8894" spans="2:7" s="40" customFormat="1">
      <c r="B8894" s="58">
        <v>41732</v>
      </c>
      <c r="C8894" s="63" t="s">
        <v>83</v>
      </c>
      <c r="D8894" s="59">
        <v>23.688643602170369</v>
      </c>
      <c r="E8894" s="59">
        <v>40.941455906432012</v>
      </c>
      <c r="F8894" s="59">
        <v>17.252812304261642</v>
      </c>
      <c r="G8894" s="45"/>
    </row>
    <row r="8895" spans="2:7" s="40" customFormat="1">
      <c r="B8895" s="58">
        <v>41732</v>
      </c>
      <c r="C8895" s="63" t="s">
        <v>84</v>
      </c>
      <c r="D8895" s="59">
        <v>21.425952495005763</v>
      </c>
      <c r="E8895" s="59">
        <v>46.331712415323977</v>
      </c>
      <c r="F8895" s="59">
        <v>24.905759920318214</v>
      </c>
      <c r="G8895" s="45"/>
    </row>
    <row r="8896" spans="2:7" s="40" customFormat="1">
      <c r="B8896" s="58">
        <v>41732</v>
      </c>
      <c r="C8896" s="63" t="s">
        <v>85</v>
      </c>
      <c r="D8896" s="59">
        <v>27.181001540887305</v>
      </c>
      <c r="E8896" s="59">
        <v>49.880287834458983</v>
      </c>
      <c r="F8896" s="59">
        <v>22.699286293571678</v>
      </c>
      <c r="G8896" s="45"/>
    </row>
    <row r="8897" spans="2:7" s="40" customFormat="1">
      <c r="B8897" s="58">
        <v>41732</v>
      </c>
      <c r="C8897" s="63" t="s">
        <v>86</v>
      </c>
      <c r="D8897" s="59">
        <v>23.144099228696223</v>
      </c>
      <c r="E8897" s="59">
        <v>46.436302030789925</v>
      </c>
      <c r="F8897" s="59">
        <v>23.292202802093701</v>
      </c>
      <c r="G8897" s="45"/>
    </row>
    <row r="8898" spans="2:7" s="40" customFormat="1">
      <c r="B8898" s="58">
        <v>41732</v>
      </c>
      <c r="C8898" s="63" t="s">
        <v>87</v>
      </c>
      <c r="D8898" s="59">
        <v>35.723345194125599</v>
      </c>
      <c r="E8898" s="59">
        <v>70.486201535213411</v>
      </c>
      <c r="F8898" s="59">
        <v>34.762856341087812</v>
      </c>
      <c r="G8898" s="45"/>
    </row>
    <row r="8899" spans="2:7" s="40" customFormat="1">
      <c r="B8899" s="58">
        <v>41732</v>
      </c>
      <c r="C8899" s="63" t="s">
        <v>88</v>
      </c>
      <c r="D8899" s="59">
        <v>30.514985715902196</v>
      </c>
      <c r="E8899" s="59">
        <v>57.058940705227954</v>
      </c>
      <c r="F8899" s="59">
        <v>26.543954989325758</v>
      </c>
      <c r="G8899" s="45"/>
    </row>
    <row r="8900" spans="2:7" s="40" customFormat="1">
      <c r="B8900" s="58">
        <v>41732</v>
      </c>
      <c r="C8900" s="63" t="s">
        <v>89</v>
      </c>
      <c r="D8900" s="59">
        <v>25.681758059686896</v>
      </c>
      <c r="E8900" s="59">
        <v>56.343949115283351</v>
      </c>
      <c r="F8900" s="59">
        <v>30.662191055596455</v>
      </c>
      <c r="G8900" s="45"/>
    </row>
    <row r="8901" spans="2:7" s="40" customFormat="1">
      <c r="B8901" s="58">
        <v>41732</v>
      </c>
      <c r="C8901" s="63" t="s">
        <v>90</v>
      </c>
      <c r="D8901" s="59">
        <v>24.590356021730599</v>
      </c>
      <c r="E8901" s="59">
        <v>56.072407502764513</v>
      </c>
      <c r="F8901" s="59">
        <v>31.482051481033913</v>
      </c>
      <c r="G8901" s="45"/>
    </row>
    <row r="8902" spans="2:7" s="40" customFormat="1">
      <c r="B8902" s="58">
        <v>41732</v>
      </c>
      <c r="C8902" s="63" t="s">
        <v>91</v>
      </c>
      <c r="D8902" s="59">
        <v>41.822604102599222</v>
      </c>
      <c r="E8902" s="59">
        <v>76.872582751596823</v>
      </c>
      <c r="F8902" s="59">
        <v>35.049978648997602</v>
      </c>
      <c r="G8902" s="45"/>
    </row>
    <row r="8903" spans="2:7" s="40" customFormat="1">
      <c r="B8903" s="58">
        <v>41732</v>
      </c>
      <c r="C8903" s="63" t="s">
        <v>92</v>
      </c>
      <c r="D8903" s="59">
        <v>38.54759822236435</v>
      </c>
      <c r="E8903" s="59">
        <v>70.631248292742328</v>
      </c>
      <c r="F8903" s="59">
        <v>32.083650070377978</v>
      </c>
      <c r="G8903" s="45"/>
    </row>
    <row r="8904" spans="2:7" s="40" customFormat="1">
      <c r="B8904" s="58">
        <v>41732</v>
      </c>
      <c r="C8904" s="63" t="s">
        <v>93</v>
      </c>
      <c r="D8904" s="59">
        <v>38.582459787786355</v>
      </c>
      <c r="E8904" s="59">
        <v>74.886185155682938</v>
      </c>
      <c r="F8904" s="59">
        <v>36.303725367896583</v>
      </c>
      <c r="G8904" s="45"/>
    </row>
    <row r="8905" spans="2:7" s="40" customFormat="1">
      <c r="B8905" s="58">
        <v>41732</v>
      </c>
      <c r="C8905" s="63" t="s">
        <v>94</v>
      </c>
      <c r="D8905" s="59">
        <v>35.7850065058296</v>
      </c>
      <c r="E8905" s="59">
        <v>68.780968349145368</v>
      </c>
      <c r="F8905" s="59">
        <v>32.995961843315769</v>
      </c>
      <c r="G8905" s="45"/>
    </row>
    <row r="8906" spans="2:7" s="40" customFormat="1">
      <c r="B8906" s="58">
        <v>41732</v>
      </c>
      <c r="C8906" s="63" t="s">
        <v>95</v>
      </c>
      <c r="D8906" s="59">
        <v>35.853941410633617</v>
      </c>
      <c r="E8906" s="59">
        <v>69.726584876521841</v>
      </c>
      <c r="F8906" s="59">
        <v>33.872643465888224</v>
      </c>
      <c r="G8906" s="45"/>
    </row>
    <row r="8907" spans="2:7" s="40" customFormat="1">
      <c r="B8907" s="58">
        <v>41732</v>
      </c>
      <c r="C8907" s="63" t="s">
        <v>96</v>
      </c>
      <c r="D8907" s="59">
        <v>27.198101177221293</v>
      </c>
      <c r="E8907" s="59">
        <v>56.080600546642508</v>
      </c>
      <c r="F8907" s="59">
        <v>28.882499369421215</v>
      </c>
      <c r="G8907" s="45"/>
    </row>
    <row r="8908" spans="2:7" s="40" customFormat="1">
      <c r="B8908" s="58">
        <v>41732</v>
      </c>
      <c r="C8908" s="63" t="s">
        <v>97</v>
      </c>
      <c r="D8908" s="59">
        <v>34.604018197641281</v>
      </c>
      <c r="E8908" s="59">
        <v>63.372280440608414</v>
      </c>
      <c r="F8908" s="59">
        <v>28.768262242967133</v>
      </c>
      <c r="G8908" s="45"/>
    </row>
    <row r="8909" spans="2:7" s="40" customFormat="1">
      <c r="B8909" s="58">
        <v>41732</v>
      </c>
      <c r="C8909" s="63" t="s">
        <v>98</v>
      </c>
      <c r="D8909" s="59">
        <v>35.560233878397533</v>
      </c>
      <c r="E8909" s="59">
        <v>65.591679804063176</v>
      </c>
      <c r="F8909" s="59">
        <v>30.031445925665643</v>
      </c>
      <c r="G8909" s="45"/>
    </row>
    <row r="8910" spans="2:7" s="40" customFormat="1">
      <c r="B8910" s="58">
        <v>41732</v>
      </c>
      <c r="C8910" s="63" t="s">
        <v>99</v>
      </c>
      <c r="D8910" s="59">
        <v>31.408728421188417</v>
      </c>
      <c r="E8910" s="59">
        <v>61.237073416597617</v>
      </c>
      <c r="F8910" s="59">
        <v>29.8283449954092</v>
      </c>
      <c r="G8910" s="45"/>
    </row>
    <row r="8911" spans="2:7" s="40" customFormat="1">
      <c r="B8911" s="58">
        <v>41732</v>
      </c>
      <c r="C8911" s="63" t="s">
        <v>100</v>
      </c>
      <c r="D8911" s="59">
        <v>36.426176530653755</v>
      </c>
      <c r="E8911" s="59">
        <v>66.993897499902374</v>
      </c>
      <c r="F8911" s="59">
        <v>30.567720969248619</v>
      </c>
      <c r="G8911" s="45"/>
    </row>
    <row r="8912" spans="2:7" s="40" customFormat="1">
      <c r="B8912" s="58">
        <v>41732</v>
      </c>
      <c r="C8912" s="63" t="s">
        <v>101</v>
      </c>
      <c r="D8912" s="59">
        <v>27.086941404191258</v>
      </c>
      <c r="E8912" s="59">
        <v>54.904484964032171</v>
      </c>
      <c r="F8912" s="59">
        <v>27.817543559840914</v>
      </c>
      <c r="G8912" s="45"/>
    </row>
    <row r="8913" spans="2:7" s="40" customFormat="1">
      <c r="B8913" s="58">
        <v>41732</v>
      </c>
      <c r="C8913" s="63" t="s">
        <v>102</v>
      </c>
      <c r="D8913" s="59">
        <v>16.291156027796362</v>
      </c>
      <c r="E8913" s="59">
        <v>42.143374620336331</v>
      </c>
      <c r="F8913" s="59">
        <v>25.85221859253997</v>
      </c>
      <c r="G8913" s="45"/>
    </row>
    <row r="8914" spans="2:7" s="40" customFormat="1">
      <c r="B8914" s="58">
        <v>41732</v>
      </c>
      <c r="C8914" s="63" t="s">
        <v>103</v>
      </c>
      <c r="D8914" s="59">
        <v>18.168627186760862</v>
      </c>
      <c r="E8914" s="59">
        <v>43.816526636555395</v>
      </c>
      <c r="F8914" s="59">
        <v>25.647899449794533</v>
      </c>
      <c r="G8914" s="45"/>
    </row>
    <row r="8915" spans="2:7" s="40" customFormat="1">
      <c r="B8915" s="58">
        <v>41732</v>
      </c>
      <c r="C8915" s="63" t="s">
        <v>104</v>
      </c>
      <c r="D8915" s="59">
        <v>23.971214876636417</v>
      </c>
      <c r="E8915" s="59">
        <v>48.29945517612088</v>
      </c>
      <c r="F8915" s="59">
        <v>24.328240299484463</v>
      </c>
      <c r="G8915" s="45"/>
    </row>
    <row r="8916" spans="2:7" s="40" customFormat="1">
      <c r="B8916" s="58">
        <v>41732</v>
      </c>
      <c r="C8916" s="63" t="s">
        <v>105</v>
      </c>
      <c r="D8916" s="59">
        <v>21.059120998037635</v>
      </c>
      <c r="E8916" s="59">
        <v>43.511519910800565</v>
      </c>
      <c r="F8916" s="59">
        <v>22.452398912762931</v>
      </c>
      <c r="G8916" s="45"/>
    </row>
    <row r="8917" spans="2:7" s="40" customFormat="1">
      <c r="B8917" s="58">
        <v>41732</v>
      </c>
      <c r="C8917" s="63" t="s">
        <v>106</v>
      </c>
      <c r="D8917" s="59">
        <v>15.211552479442071</v>
      </c>
      <c r="E8917" s="59">
        <v>34.753184124600487</v>
      </c>
      <c r="F8917" s="59">
        <v>19.541631645158418</v>
      </c>
      <c r="G8917" s="45"/>
    </row>
    <row r="8918" spans="2:7" s="40" customFormat="1">
      <c r="B8918" s="58">
        <v>41732</v>
      </c>
      <c r="C8918" s="63" t="s">
        <v>107</v>
      </c>
      <c r="D8918" s="59">
        <v>17.646648784120721</v>
      </c>
      <c r="E8918" s="59">
        <v>41.067773731246945</v>
      </c>
      <c r="F8918" s="59">
        <v>23.421124947126224</v>
      </c>
      <c r="G8918" s="45"/>
    </row>
    <row r="8919" spans="2:7" s="40" customFormat="1">
      <c r="B8919" s="58">
        <v>41732</v>
      </c>
      <c r="C8919" s="63" t="s">
        <v>108</v>
      </c>
      <c r="D8919" s="59">
        <v>15.712758452102202</v>
      </c>
      <c r="E8919" s="59">
        <v>37.860631011818747</v>
      </c>
      <c r="F8919" s="59">
        <v>22.147872559716546</v>
      </c>
      <c r="G8919" s="45"/>
    </row>
    <row r="8920" spans="2:7" s="40" customFormat="1">
      <c r="B8920" s="58">
        <v>41732</v>
      </c>
      <c r="C8920" s="63" t="s">
        <v>109</v>
      </c>
      <c r="D8920" s="59">
        <v>13.414697134203585</v>
      </c>
      <c r="E8920" s="59">
        <v>34.926372150690391</v>
      </c>
      <c r="F8920" s="59">
        <v>21.511675016486805</v>
      </c>
      <c r="G8920" s="45"/>
    </row>
    <row r="8921" spans="2:7" s="40" customFormat="1">
      <c r="B8921" s="58">
        <v>41732</v>
      </c>
      <c r="C8921" s="63" t="s">
        <v>110</v>
      </c>
      <c r="D8921" s="59">
        <v>20.901840734659583</v>
      </c>
      <c r="E8921" s="59">
        <v>45.098211470438677</v>
      </c>
      <c r="F8921" s="59">
        <v>24.196370735779094</v>
      </c>
      <c r="G8921" s="45"/>
    </row>
    <row r="8922" spans="2:7" s="40" customFormat="1">
      <c r="B8922" s="58">
        <v>41732</v>
      </c>
      <c r="C8922" s="63" t="s">
        <v>111</v>
      </c>
      <c r="D8922" s="59">
        <v>14.348244723127834</v>
      </c>
      <c r="E8922" s="59">
        <v>31.844845214883119</v>
      </c>
      <c r="F8922" s="59">
        <v>17.496600491755284</v>
      </c>
      <c r="G8922" s="45"/>
    </row>
    <row r="8923" spans="2:7" s="40" customFormat="1">
      <c r="B8923" s="58">
        <v>41732</v>
      </c>
      <c r="C8923" s="63" t="s">
        <v>112</v>
      </c>
      <c r="D8923" s="59">
        <v>18.023833913188817</v>
      </c>
      <c r="E8923" s="59">
        <v>37.340952446583039</v>
      </c>
      <c r="F8923" s="59">
        <v>19.317118533394222</v>
      </c>
      <c r="G8923" s="45"/>
    </row>
    <row r="8924" spans="2:7" s="40" customFormat="1">
      <c r="B8924" s="58">
        <v>41732</v>
      </c>
      <c r="C8924" s="63" t="s">
        <v>113</v>
      </c>
      <c r="D8924" s="59">
        <v>16.226312495172333</v>
      </c>
      <c r="E8924" s="59">
        <v>38.980261072748121</v>
      </c>
      <c r="F8924" s="59">
        <v>22.753948577575787</v>
      </c>
      <c r="G8924" s="45"/>
    </row>
    <row r="8925" spans="2:7" s="40" customFormat="1">
      <c r="B8925" s="58">
        <v>41732</v>
      </c>
      <c r="C8925" s="63" t="s">
        <v>114</v>
      </c>
      <c r="D8925" s="59">
        <v>19.242089400415139</v>
      </c>
      <c r="E8925" s="59">
        <v>38.253014414594531</v>
      </c>
      <c r="F8925" s="59">
        <v>19.010925014179392</v>
      </c>
      <c r="G8925" s="45"/>
    </row>
    <row r="8926" spans="2:7" s="40" customFormat="1">
      <c r="B8926" s="58">
        <v>41732</v>
      </c>
      <c r="C8926" s="63" t="s">
        <v>115</v>
      </c>
      <c r="D8926" s="59">
        <v>7.146223166257907</v>
      </c>
      <c r="E8926" s="59">
        <v>26.545643868988094</v>
      </c>
      <c r="F8926" s="59">
        <v>19.399420702730186</v>
      </c>
      <c r="G8926" s="45"/>
    </row>
    <row r="8927" spans="2:7" s="40" customFormat="1">
      <c r="B8927" s="58">
        <v>41732</v>
      </c>
      <c r="C8927" s="63" t="s">
        <v>116</v>
      </c>
      <c r="D8927" s="59">
        <v>5.2118357292533917</v>
      </c>
      <c r="E8927" s="59">
        <v>21.607974529673871</v>
      </c>
      <c r="F8927" s="59">
        <v>16.396138800420481</v>
      </c>
      <c r="G8927" s="45"/>
    </row>
    <row r="8928" spans="2:7" s="40" customFormat="1">
      <c r="B8928" s="58">
        <v>41732</v>
      </c>
      <c r="C8928" s="63" t="s">
        <v>117</v>
      </c>
      <c r="D8928" s="59">
        <v>12.244634387939268</v>
      </c>
      <c r="E8928" s="59">
        <v>29.641992395368359</v>
      </c>
      <c r="F8928" s="59">
        <v>17.397358007429091</v>
      </c>
      <c r="G8928" s="45"/>
    </row>
    <row r="8929" spans="2:7" s="40" customFormat="1">
      <c r="B8929" s="58">
        <v>41732</v>
      </c>
      <c r="C8929" s="63" t="s">
        <v>118</v>
      </c>
      <c r="D8929" s="59">
        <v>18.151083217414843</v>
      </c>
      <c r="E8929" s="59">
        <v>42.831161100615958</v>
      </c>
      <c r="F8929" s="59">
        <v>24.680077883201115</v>
      </c>
      <c r="G8929" s="45"/>
    </row>
    <row r="8930" spans="2:7" s="40" customFormat="1">
      <c r="B8930" s="58">
        <v>41732</v>
      </c>
      <c r="C8930" s="63" t="s">
        <v>119</v>
      </c>
      <c r="D8930" s="59">
        <v>3.5847652743009566</v>
      </c>
      <c r="E8930" s="59">
        <v>19.197111371210223</v>
      </c>
      <c r="F8930" s="59">
        <v>15.612346096909267</v>
      </c>
      <c r="G8930" s="45"/>
    </row>
    <row r="8931" spans="2:7" s="40" customFormat="1">
      <c r="B8931" s="58">
        <v>41732</v>
      </c>
      <c r="C8931" s="63" t="s">
        <v>120</v>
      </c>
      <c r="D8931" s="59">
        <v>1.4225531202503794</v>
      </c>
      <c r="E8931" s="59">
        <v>14.179124399068041</v>
      </c>
      <c r="F8931" s="59">
        <v>12.756571278817662</v>
      </c>
      <c r="G8931" s="45"/>
    </row>
    <row r="8932" spans="2:7" s="40" customFormat="1">
      <c r="B8932" s="58">
        <v>41732</v>
      </c>
      <c r="C8932" s="63" t="s">
        <v>121</v>
      </c>
      <c r="D8932" s="59">
        <v>8.5013400998902675</v>
      </c>
      <c r="E8932" s="59">
        <v>24.080062075350483</v>
      </c>
      <c r="F8932" s="59">
        <v>15.578721975460216</v>
      </c>
      <c r="G8932" s="45"/>
    </row>
    <row r="8933" spans="2:7" s="40" customFormat="1">
      <c r="B8933" s="58">
        <v>41732</v>
      </c>
      <c r="C8933" s="63" t="s">
        <v>122</v>
      </c>
      <c r="D8933" s="59">
        <v>16.490866786258398</v>
      </c>
      <c r="E8933" s="59">
        <v>32.604469114961695</v>
      </c>
      <c r="F8933" s="59">
        <v>16.113602328703298</v>
      </c>
      <c r="G8933" s="45"/>
    </row>
    <row r="8934" spans="2:7" s="40" customFormat="1">
      <c r="B8934" s="58">
        <v>41732</v>
      </c>
      <c r="C8934" s="63" t="s">
        <v>123</v>
      </c>
      <c r="D8934" s="59">
        <v>2.9476992506927853</v>
      </c>
      <c r="E8934" s="59">
        <v>12.882777364492769</v>
      </c>
      <c r="F8934" s="59">
        <v>9.9350781137999835</v>
      </c>
      <c r="G8934" s="45"/>
    </row>
    <row r="8935" spans="2:7" s="40" customFormat="1">
      <c r="B8935" s="58">
        <v>41732</v>
      </c>
      <c r="C8935" s="63" t="s">
        <v>124</v>
      </c>
      <c r="D8935" s="59">
        <v>10.675655582342845</v>
      </c>
      <c r="E8935" s="59">
        <v>25.493041947505688</v>
      </c>
      <c r="F8935" s="59">
        <v>14.817386365162843</v>
      </c>
      <c r="G8935" s="45"/>
    </row>
    <row r="8936" spans="2:7" s="40" customFormat="1">
      <c r="B8936" s="58">
        <v>41732</v>
      </c>
      <c r="C8936" s="63" t="s">
        <v>125</v>
      </c>
      <c r="D8936" s="59">
        <v>7.1931166407059166</v>
      </c>
      <c r="E8936" s="59">
        <v>22.637006350556295</v>
      </c>
      <c r="F8936" s="59">
        <v>15.443889709850378</v>
      </c>
      <c r="G8936" s="45"/>
    </row>
    <row r="8937" spans="2:7" s="40" customFormat="1">
      <c r="B8937" s="58">
        <v>41733</v>
      </c>
      <c r="C8937" s="75">
        <v>0</v>
      </c>
      <c r="D8937" s="59">
        <v>14.249927730331795</v>
      </c>
      <c r="E8937" s="59">
        <v>31.93614146004607</v>
      </c>
      <c r="F8937" s="59">
        <v>17.686213729714275</v>
      </c>
      <c r="G8937" s="45"/>
    </row>
    <row r="8938" spans="2:7" s="40" customFormat="1">
      <c r="B8938" s="58">
        <v>41733</v>
      </c>
      <c r="C8938" s="63" t="s">
        <v>31</v>
      </c>
      <c r="D8938" s="59">
        <v>12.030720257895204</v>
      </c>
      <c r="E8938" s="59">
        <v>25.312796420993795</v>
      </c>
      <c r="F8938" s="59">
        <v>13.282076163098591</v>
      </c>
      <c r="G8938" s="45"/>
    </row>
    <row r="8939" spans="2:7" s="40" customFormat="1">
      <c r="B8939" s="58">
        <v>41733</v>
      </c>
      <c r="C8939" s="63" t="s">
        <v>32</v>
      </c>
      <c r="D8939" s="59">
        <v>2.3674907147846302</v>
      </c>
      <c r="E8939" s="59">
        <v>10.846979280463911</v>
      </c>
      <c r="F8939" s="59">
        <v>8.4794885656792811</v>
      </c>
      <c r="G8939" s="45"/>
    </row>
    <row r="8940" spans="2:7" s="40" customFormat="1">
      <c r="B8940" s="58">
        <v>41733</v>
      </c>
      <c r="C8940" s="63" t="s">
        <v>33</v>
      </c>
      <c r="D8940" s="59">
        <v>2.3789183897606327</v>
      </c>
      <c r="E8940" s="59">
        <v>13.715559330157301</v>
      </c>
      <c r="F8940" s="59">
        <v>11.336640940396668</v>
      </c>
      <c r="G8940" s="45"/>
    </row>
    <row r="8941" spans="2:7" s="40" customFormat="1">
      <c r="B8941" s="58">
        <v>41733</v>
      </c>
      <c r="C8941" s="63" t="s">
        <v>34</v>
      </c>
      <c r="D8941" s="59">
        <v>13.864009701279688</v>
      </c>
      <c r="E8941" s="59">
        <v>29.639987908927363</v>
      </c>
      <c r="F8941" s="59">
        <v>15.775978207647675</v>
      </c>
      <c r="G8941" s="45"/>
    </row>
    <row r="8942" spans="2:7" s="40" customFormat="1">
      <c r="B8942" s="58">
        <v>41733</v>
      </c>
      <c r="C8942" s="63" t="s">
        <v>35</v>
      </c>
      <c r="D8942" s="59">
        <v>12.361742654667287</v>
      </c>
      <c r="E8942" s="59">
        <v>19.453138137120082</v>
      </c>
      <c r="F8942" s="59">
        <v>7.0913954824527945</v>
      </c>
      <c r="G8942" s="45"/>
    </row>
    <row r="8943" spans="2:7" s="40" customFormat="1">
      <c r="B8943" s="58">
        <v>41733</v>
      </c>
      <c r="C8943" s="63" t="s">
        <v>36</v>
      </c>
      <c r="D8943" s="59">
        <v>6.1354574097756318</v>
      </c>
      <c r="E8943" s="59">
        <v>14.684118609771758</v>
      </c>
      <c r="F8943" s="59">
        <v>8.5486611999961255</v>
      </c>
      <c r="G8943" s="45"/>
    </row>
    <row r="8944" spans="2:7" s="40" customFormat="1">
      <c r="B8944" s="58">
        <v>41733</v>
      </c>
      <c r="C8944" s="63" t="s">
        <v>37</v>
      </c>
      <c r="D8944" s="59">
        <v>13.295642550147535</v>
      </c>
      <c r="E8944" s="59">
        <v>25.56692460281565</v>
      </c>
      <c r="F8944" s="59">
        <v>12.271282052668115</v>
      </c>
      <c r="G8944" s="45"/>
    </row>
    <row r="8945" spans="2:7" s="40" customFormat="1">
      <c r="B8945" s="58">
        <v>41733</v>
      </c>
      <c r="C8945" s="63" t="s">
        <v>38</v>
      </c>
      <c r="D8945" s="59">
        <v>23.153984793906154</v>
      </c>
      <c r="E8945" s="59">
        <v>42.392494850248198</v>
      </c>
      <c r="F8945" s="59">
        <v>19.238510056342044</v>
      </c>
      <c r="G8945" s="45"/>
    </row>
    <row r="8946" spans="2:7" s="40" customFormat="1">
      <c r="B8946" s="58">
        <v>41733</v>
      </c>
      <c r="C8946" s="63" t="s">
        <v>39</v>
      </c>
      <c r="D8946" s="59">
        <v>3.1646661235768412</v>
      </c>
      <c r="E8946" s="59">
        <v>13.59233893048637</v>
      </c>
      <c r="F8946" s="59">
        <v>10.427672806909529</v>
      </c>
      <c r="G8946" s="45"/>
    </row>
    <row r="8947" spans="2:7" s="40" customFormat="1">
      <c r="B8947" s="58">
        <v>41733</v>
      </c>
      <c r="C8947" s="63" t="s">
        <v>40</v>
      </c>
      <c r="D8947" s="59">
        <v>6.2156142233656517</v>
      </c>
      <c r="E8947" s="59">
        <v>13.30806594219853</v>
      </c>
      <c r="F8947" s="59">
        <v>7.0924517188328782</v>
      </c>
      <c r="G8947" s="45"/>
    </row>
    <row r="8948" spans="2:7" s="40" customFormat="1">
      <c r="B8948" s="58">
        <v>41733</v>
      </c>
      <c r="C8948" s="63" t="s">
        <v>41</v>
      </c>
      <c r="D8948" s="59">
        <v>9.9952631337306546</v>
      </c>
      <c r="E8948" s="59">
        <v>16.518796752937728</v>
      </c>
      <c r="F8948" s="59">
        <v>6.5235336192070736</v>
      </c>
      <c r="G8948" s="45"/>
    </row>
    <row r="8949" spans="2:7" s="40" customFormat="1">
      <c r="B8949" s="58">
        <v>41733</v>
      </c>
      <c r="C8949" s="63" t="s">
        <v>42</v>
      </c>
      <c r="D8949" s="59">
        <v>10.188988164612706</v>
      </c>
      <c r="E8949" s="59">
        <v>21.278002842168053</v>
      </c>
      <c r="F8949" s="59">
        <v>11.089014677555348</v>
      </c>
      <c r="G8949" s="45"/>
    </row>
    <row r="8950" spans="2:7" s="40" customFormat="1">
      <c r="B8950" s="58">
        <v>41733</v>
      </c>
      <c r="C8950" s="63" t="s">
        <v>43</v>
      </c>
      <c r="D8950" s="59">
        <v>12.249788776563252</v>
      </c>
      <c r="E8950" s="59">
        <v>23.100116594134033</v>
      </c>
      <c r="F8950" s="59">
        <v>10.850327817570781</v>
      </c>
      <c r="G8950" s="45"/>
    </row>
    <row r="8951" spans="2:7" s="40" customFormat="1">
      <c r="B8951" s="58">
        <v>41733</v>
      </c>
      <c r="C8951" s="63" t="s">
        <v>44</v>
      </c>
      <c r="D8951" s="59">
        <v>3.1421992253528339</v>
      </c>
      <c r="E8951" s="59">
        <v>12.808409699242812</v>
      </c>
      <c r="F8951" s="59">
        <v>9.6662104738899792</v>
      </c>
      <c r="G8951" s="45"/>
    </row>
    <row r="8952" spans="2:7" s="40" customFormat="1">
      <c r="B8952" s="58">
        <v>41733</v>
      </c>
      <c r="C8952" s="63" t="s">
        <v>45</v>
      </c>
      <c r="D8952" s="59">
        <v>13.047207185427464</v>
      </c>
      <c r="E8952" s="59">
        <v>28.133644602803212</v>
      </c>
      <c r="F8952" s="59">
        <v>15.086437417375748</v>
      </c>
      <c r="G8952" s="45"/>
    </row>
    <row r="8953" spans="2:7" s="40" customFormat="1">
      <c r="B8953" s="58">
        <v>41733</v>
      </c>
      <c r="C8953" s="63" t="s">
        <v>46</v>
      </c>
      <c r="D8953" s="59">
        <v>23.168913107016149</v>
      </c>
      <c r="E8953" s="59">
        <v>36.297952435435626</v>
      </c>
      <c r="F8953" s="59">
        <v>13.129039328419477</v>
      </c>
      <c r="G8953" s="45"/>
    </row>
    <row r="8954" spans="2:7" s="40" customFormat="1">
      <c r="B8954" s="58">
        <v>41733</v>
      </c>
      <c r="C8954" s="63" t="s">
        <v>47</v>
      </c>
      <c r="D8954" s="59">
        <v>24.99102549646663</v>
      </c>
      <c r="E8954" s="59">
        <v>44.633448633174957</v>
      </c>
      <c r="F8954" s="59">
        <v>19.642423136708327</v>
      </c>
      <c r="G8954" s="45"/>
    </row>
    <row r="8955" spans="2:7" s="40" customFormat="1">
      <c r="B8955" s="58">
        <v>41733</v>
      </c>
      <c r="C8955" s="63" t="s">
        <v>48</v>
      </c>
      <c r="D8955" s="59">
        <v>25.834041597136849</v>
      </c>
      <c r="E8955" s="59">
        <v>44.941965911800779</v>
      </c>
      <c r="F8955" s="59">
        <v>19.107924314663929</v>
      </c>
      <c r="G8955" s="45"/>
    </row>
    <row r="8956" spans="2:7" s="40" customFormat="1">
      <c r="B8956" s="58">
        <v>41733</v>
      </c>
      <c r="C8956" s="63" t="s">
        <v>49</v>
      </c>
      <c r="D8956" s="59">
        <v>39.042143127658349</v>
      </c>
      <c r="E8956" s="59">
        <v>62.728986984593803</v>
      </c>
      <c r="F8956" s="59">
        <v>23.686843856935454</v>
      </c>
      <c r="G8956" s="45"/>
    </row>
    <row r="8957" spans="2:7" s="40" customFormat="1">
      <c r="B8957" s="58">
        <v>41733</v>
      </c>
      <c r="C8957" s="63" t="s">
        <v>50</v>
      </c>
      <c r="D8957" s="59">
        <v>51.601742903141677</v>
      </c>
      <c r="E8957" s="59">
        <v>77.169120271264703</v>
      </c>
      <c r="F8957" s="59">
        <v>25.567377368123026</v>
      </c>
      <c r="G8957" s="45"/>
    </row>
    <row r="8958" spans="2:7" s="40" customFormat="1">
      <c r="B8958" s="58">
        <v>41733</v>
      </c>
      <c r="C8958" s="63" t="s">
        <v>51</v>
      </c>
      <c r="D8958" s="59">
        <v>36.925783859037786</v>
      </c>
      <c r="E8958" s="59">
        <v>62.265163269601061</v>
      </c>
      <c r="F8958" s="59">
        <v>25.339379410563275</v>
      </c>
      <c r="G8958" s="45"/>
    </row>
    <row r="8959" spans="2:7" s="40" customFormat="1">
      <c r="B8959" s="58">
        <v>41733</v>
      </c>
      <c r="C8959" s="63" t="s">
        <v>52</v>
      </c>
      <c r="D8959" s="59">
        <v>33.601625648846905</v>
      </c>
      <c r="E8959" s="59">
        <v>55.684720720468746</v>
      </c>
      <c r="F8959" s="59">
        <v>22.083095071621841</v>
      </c>
      <c r="G8959" s="45"/>
    </row>
    <row r="8960" spans="2:7" s="40" customFormat="1">
      <c r="B8960" s="58">
        <v>41733</v>
      </c>
      <c r="C8960" s="63" t="s">
        <v>53</v>
      </c>
      <c r="D8960" s="59">
        <v>38.396085526570168</v>
      </c>
      <c r="E8960" s="59">
        <v>62.245416208783062</v>
      </c>
      <c r="F8960" s="59">
        <v>23.849330682212894</v>
      </c>
      <c r="G8960" s="45"/>
    </row>
    <row r="8961" spans="2:7" s="40" customFormat="1">
      <c r="B8961" s="58">
        <v>41733</v>
      </c>
      <c r="C8961" s="63" t="s">
        <v>54</v>
      </c>
      <c r="D8961" s="59">
        <v>48.10989426296274</v>
      </c>
      <c r="E8961" s="59">
        <v>72.974446872727043</v>
      </c>
      <c r="F8961" s="59">
        <v>24.864552609764303</v>
      </c>
      <c r="G8961" s="45"/>
    </row>
    <row r="8962" spans="2:7" s="40" customFormat="1">
      <c r="B8962" s="58">
        <v>41733</v>
      </c>
      <c r="C8962" s="63" t="s">
        <v>55</v>
      </c>
      <c r="D8962" s="59">
        <v>88.546672520087455</v>
      </c>
      <c r="E8962" s="59">
        <v>124.47411046360014</v>
      </c>
      <c r="F8962" s="59">
        <v>35.927437943512686</v>
      </c>
      <c r="G8962" s="45"/>
    </row>
    <row r="8963" spans="2:7" s="40" customFormat="1">
      <c r="B8963" s="58">
        <v>41733</v>
      </c>
      <c r="C8963" s="63" t="s">
        <v>56</v>
      </c>
      <c r="D8963" s="59">
        <v>82.023389661339721</v>
      </c>
      <c r="E8963" s="59">
        <v>115.36627631839526</v>
      </c>
      <c r="F8963" s="59">
        <v>33.342886657055544</v>
      </c>
      <c r="G8963" s="45"/>
    </row>
    <row r="8964" spans="2:7" s="40" customFormat="1">
      <c r="B8964" s="58">
        <v>41733</v>
      </c>
      <c r="C8964" s="63" t="s">
        <v>57</v>
      </c>
      <c r="D8964" s="59">
        <v>103.74113118130745</v>
      </c>
      <c r="E8964" s="59">
        <v>140.08289269942139</v>
      </c>
      <c r="F8964" s="59">
        <v>36.341761518113941</v>
      </c>
      <c r="G8964" s="45"/>
    </row>
    <row r="8965" spans="2:7" s="40" customFormat="1">
      <c r="B8965" s="58">
        <v>41733</v>
      </c>
      <c r="C8965" s="63" t="s">
        <v>58</v>
      </c>
      <c r="D8965" s="59">
        <v>121.16649194163206</v>
      </c>
      <c r="E8965" s="59">
        <v>166.28129782470668</v>
      </c>
      <c r="F8965" s="59">
        <v>45.114805883074624</v>
      </c>
      <c r="G8965" s="45"/>
    </row>
    <row r="8966" spans="2:7" s="40" customFormat="1">
      <c r="B8966" s="58">
        <v>41733</v>
      </c>
      <c r="C8966" s="63" t="s">
        <v>59</v>
      </c>
      <c r="D8966" s="59">
        <v>75.935490274596091</v>
      </c>
      <c r="E8966" s="59">
        <v>104.55475544292133</v>
      </c>
      <c r="F8966" s="59">
        <v>28.619265168325242</v>
      </c>
      <c r="G8966" s="45"/>
    </row>
    <row r="8967" spans="2:7" s="40" customFormat="1">
      <c r="B8967" s="58">
        <v>41733</v>
      </c>
      <c r="C8967" s="63" t="s">
        <v>60</v>
      </c>
      <c r="D8967" s="59">
        <v>68.090428506864001</v>
      </c>
      <c r="E8967" s="59">
        <v>98.292971487364838</v>
      </c>
      <c r="F8967" s="59">
        <v>30.202542980500837</v>
      </c>
      <c r="G8967" s="45"/>
    </row>
    <row r="8968" spans="2:7" s="40" customFormat="1">
      <c r="B8968" s="58">
        <v>41733</v>
      </c>
      <c r="C8968" s="63" t="s">
        <v>61</v>
      </c>
      <c r="D8968" s="59">
        <v>92.47446909794445</v>
      </c>
      <c r="E8968" s="59">
        <v>121.41698166955186</v>
      </c>
      <c r="F8968" s="59">
        <v>28.942512571607409</v>
      </c>
      <c r="G8968" s="45"/>
    </row>
    <row r="8969" spans="2:7" s="40" customFormat="1">
      <c r="B8969" s="58">
        <v>41733</v>
      </c>
      <c r="C8969" s="63" t="s">
        <v>62</v>
      </c>
      <c r="D8969" s="59">
        <v>108.1926420010286</v>
      </c>
      <c r="E8969" s="59">
        <v>147.73138270951711</v>
      </c>
      <c r="F8969" s="59">
        <v>39.538740708488504</v>
      </c>
      <c r="G8969" s="45"/>
    </row>
    <row r="8970" spans="2:7" s="40" customFormat="1">
      <c r="B8970" s="58">
        <v>41733</v>
      </c>
      <c r="C8970" s="63" t="s">
        <v>63</v>
      </c>
      <c r="D8970" s="59">
        <v>42.21871494831116</v>
      </c>
      <c r="E8970" s="59">
        <v>66.611729398306622</v>
      </c>
      <c r="F8970" s="59">
        <v>24.393014449995462</v>
      </c>
      <c r="G8970" s="45"/>
    </row>
    <row r="8971" spans="2:7" s="40" customFormat="1">
      <c r="B8971" s="58">
        <v>41733</v>
      </c>
      <c r="C8971" s="63" t="s">
        <v>64</v>
      </c>
      <c r="D8971" s="59">
        <v>47.37880011073252</v>
      </c>
      <c r="E8971" s="59">
        <v>73.220007929086918</v>
      </c>
      <c r="F8971" s="59">
        <v>25.841207818354398</v>
      </c>
      <c r="G8971" s="45"/>
    </row>
    <row r="8972" spans="2:7" s="40" customFormat="1">
      <c r="B8972" s="58">
        <v>41733</v>
      </c>
      <c r="C8972" s="63" t="s">
        <v>65</v>
      </c>
      <c r="D8972" s="59">
        <v>41.571136201610983</v>
      </c>
      <c r="E8972" s="59">
        <v>66.501057605224688</v>
      </c>
      <c r="F8972" s="59">
        <v>24.929921403613704</v>
      </c>
      <c r="G8972" s="45"/>
    </row>
    <row r="8973" spans="2:7" s="40" customFormat="1">
      <c r="B8973" s="58">
        <v>41733</v>
      </c>
      <c r="C8973" s="63" t="s">
        <v>66</v>
      </c>
      <c r="D8973" s="59">
        <v>57.209810742913106</v>
      </c>
      <c r="E8973" s="59">
        <v>85.332568181604117</v>
      </c>
      <c r="F8973" s="59">
        <v>28.122757438691011</v>
      </c>
      <c r="G8973" s="45"/>
    </row>
    <row r="8974" spans="2:7" s="40" customFormat="1">
      <c r="B8974" s="58">
        <v>41733</v>
      </c>
      <c r="C8974" s="63" t="s">
        <v>67</v>
      </c>
      <c r="D8974" s="59">
        <v>35.752544117661444</v>
      </c>
      <c r="E8974" s="59">
        <v>63.064021025084614</v>
      </c>
      <c r="F8974" s="59">
        <v>27.31147690742317</v>
      </c>
      <c r="G8974" s="45"/>
    </row>
    <row r="8975" spans="2:7" s="40" customFormat="1">
      <c r="B8975" s="58">
        <v>41733</v>
      </c>
      <c r="C8975" s="63" t="s">
        <v>68</v>
      </c>
      <c r="D8975" s="59">
        <v>49.683204470833111</v>
      </c>
      <c r="E8975" s="59">
        <v>78.626888402591902</v>
      </c>
      <c r="F8975" s="59">
        <v>28.943683931758791</v>
      </c>
      <c r="G8975" s="45"/>
    </row>
    <row r="8976" spans="2:7" s="40" customFormat="1">
      <c r="B8976" s="58">
        <v>41733</v>
      </c>
      <c r="C8976" s="63" t="s">
        <v>69</v>
      </c>
      <c r="D8976" s="59">
        <v>43.829579458507574</v>
      </c>
      <c r="E8976" s="59">
        <v>73.456751757126781</v>
      </c>
      <c r="F8976" s="59">
        <v>29.627172298619207</v>
      </c>
      <c r="G8976" s="45"/>
    </row>
    <row r="8977" spans="2:7" s="40" customFormat="1">
      <c r="B8977" s="58">
        <v>41733</v>
      </c>
      <c r="C8977" s="63" t="s">
        <v>70</v>
      </c>
      <c r="D8977" s="59">
        <v>36.677220322689678</v>
      </c>
      <c r="E8977" s="59">
        <v>62.373680525365003</v>
      </c>
      <c r="F8977" s="59">
        <v>25.696460202675325</v>
      </c>
      <c r="G8977" s="45"/>
    </row>
    <row r="8978" spans="2:7" s="40" customFormat="1">
      <c r="B8978" s="58">
        <v>41733</v>
      </c>
      <c r="C8978" s="63" t="s">
        <v>71</v>
      </c>
      <c r="D8978" s="59">
        <v>43.831255200939566</v>
      </c>
      <c r="E8978" s="59">
        <v>68.231059892104724</v>
      </c>
      <c r="F8978" s="59">
        <v>24.399804691165158</v>
      </c>
      <c r="G8978" s="45"/>
    </row>
    <row r="8979" spans="2:7" s="40" customFormat="1">
      <c r="B8979" s="58">
        <v>41733</v>
      </c>
      <c r="C8979" s="63" t="s">
        <v>72</v>
      </c>
      <c r="D8979" s="59">
        <v>21.10729429903957</v>
      </c>
      <c r="E8979" s="59">
        <v>37.631101823708889</v>
      </c>
      <c r="F8979" s="59">
        <v>16.523807524669319</v>
      </c>
      <c r="G8979" s="45"/>
    </row>
    <row r="8980" spans="2:7" s="40" customFormat="1">
      <c r="B8980" s="58">
        <v>41733</v>
      </c>
      <c r="C8980" s="63" t="s">
        <v>73</v>
      </c>
      <c r="D8980" s="59">
        <v>37.70452219920994</v>
      </c>
      <c r="E8980" s="59">
        <v>63.939108870760123</v>
      </c>
      <c r="F8980" s="59">
        <v>26.234586671550183</v>
      </c>
      <c r="G8980" s="45"/>
    </row>
    <row r="8981" spans="2:7" s="40" customFormat="1">
      <c r="B8981" s="58">
        <v>41733</v>
      </c>
      <c r="C8981" s="63" t="s">
        <v>74</v>
      </c>
      <c r="D8981" s="59">
        <v>22.896537244626039</v>
      </c>
      <c r="E8981" s="59">
        <v>41.187722132916889</v>
      </c>
      <c r="F8981" s="59">
        <v>18.29118488829085</v>
      </c>
      <c r="G8981" s="45"/>
    </row>
    <row r="8982" spans="2:7" s="40" customFormat="1">
      <c r="B8982" s="58">
        <v>41733</v>
      </c>
      <c r="C8982" s="63" t="s">
        <v>75</v>
      </c>
      <c r="D8982" s="59">
        <v>24.810751913118541</v>
      </c>
      <c r="E8982" s="59">
        <v>47.557878472119313</v>
      </c>
      <c r="F8982" s="59">
        <v>22.747126559000773</v>
      </c>
      <c r="G8982" s="45"/>
    </row>
    <row r="8983" spans="2:7" s="40" customFormat="1">
      <c r="B8983" s="58">
        <v>41733</v>
      </c>
      <c r="C8983" s="63" t="s">
        <v>76</v>
      </c>
      <c r="D8983" s="59">
        <v>43.881011547203556</v>
      </c>
      <c r="E8983" s="59">
        <v>74.437750694824246</v>
      </c>
      <c r="F8983" s="59">
        <v>30.556739147620689</v>
      </c>
      <c r="G8983" s="45"/>
    </row>
    <row r="8984" spans="2:7" s="40" customFormat="1">
      <c r="B8984" s="58">
        <v>41733</v>
      </c>
      <c r="C8984" s="63" t="s">
        <v>77</v>
      </c>
      <c r="D8984" s="59">
        <v>33.686041356624877</v>
      </c>
      <c r="E8984" s="59">
        <v>59.467329368941634</v>
      </c>
      <c r="F8984" s="59">
        <v>25.781288012316757</v>
      </c>
      <c r="G8984" s="45"/>
    </row>
    <row r="8985" spans="2:7" s="40" customFormat="1">
      <c r="B8985" s="58">
        <v>41733</v>
      </c>
      <c r="C8985" s="63" t="s">
        <v>78</v>
      </c>
      <c r="D8985" s="59">
        <v>38.414441177170119</v>
      </c>
      <c r="E8985" s="59">
        <v>61.451446940029527</v>
      </c>
      <c r="F8985" s="59">
        <v>23.037005762859408</v>
      </c>
      <c r="G8985" s="45"/>
    </row>
    <row r="8986" spans="2:7" s="40" customFormat="1">
      <c r="B8986" s="58">
        <v>41733</v>
      </c>
      <c r="C8986" s="63" t="s">
        <v>79</v>
      </c>
      <c r="D8986" s="59">
        <v>15.083538622131972</v>
      </c>
      <c r="E8986" s="59">
        <v>34.19623105835182</v>
      </c>
      <c r="F8986" s="59">
        <v>19.112692436219849</v>
      </c>
      <c r="G8986" s="45"/>
    </row>
    <row r="8987" spans="2:7" s="40" customFormat="1">
      <c r="B8987" s="58">
        <v>41733</v>
      </c>
      <c r="C8987" s="63" t="s">
        <v>80</v>
      </c>
      <c r="D8987" s="59">
        <v>22.534599420697933</v>
      </c>
      <c r="E8987" s="59">
        <v>37.615628792472904</v>
      </c>
      <c r="F8987" s="59">
        <v>15.081029371774971</v>
      </c>
      <c r="G8987" s="45"/>
    </row>
    <row r="8988" spans="2:7" s="40" customFormat="1">
      <c r="B8988" s="58">
        <v>41733</v>
      </c>
      <c r="C8988" s="63" t="s">
        <v>81</v>
      </c>
      <c r="D8988" s="59">
        <v>24.460419441638436</v>
      </c>
      <c r="E8988" s="59">
        <v>42.858472555112961</v>
      </c>
      <c r="F8988" s="59">
        <v>18.398053113474525</v>
      </c>
      <c r="G8988" s="45"/>
    </row>
    <row r="8989" spans="2:7" s="40" customFormat="1">
      <c r="B8989" s="58">
        <v>41733</v>
      </c>
      <c r="C8989" s="63" t="s">
        <v>82</v>
      </c>
      <c r="D8989" s="59">
        <v>21.692374812197706</v>
      </c>
      <c r="E8989" s="59">
        <v>37.890955665478742</v>
      </c>
      <c r="F8989" s="59">
        <v>16.198580853281037</v>
      </c>
      <c r="G8989" s="45"/>
    </row>
    <row r="8990" spans="2:7" s="40" customFormat="1">
      <c r="B8990" s="58">
        <v>41733</v>
      </c>
      <c r="C8990" s="63" t="s">
        <v>83</v>
      </c>
      <c r="D8990" s="59">
        <v>36.241997404949529</v>
      </c>
      <c r="E8990" s="59">
        <v>63.362055030244456</v>
      </c>
      <c r="F8990" s="59">
        <v>27.120057625294926</v>
      </c>
      <c r="G8990" s="45"/>
    </row>
    <row r="8991" spans="2:7" s="40" customFormat="1">
      <c r="B8991" s="58">
        <v>41733</v>
      </c>
      <c r="C8991" s="63" t="s">
        <v>84</v>
      </c>
      <c r="D8991" s="59">
        <v>24.48460889682444</v>
      </c>
      <c r="E8991" s="59">
        <v>49.665206078960139</v>
      </c>
      <c r="F8991" s="59">
        <v>25.180597182135699</v>
      </c>
      <c r="G8991" s="45"/>
    </row>
    <row r="8992" spans="2:7" s="40" customFormat="1">
      <c r="B8992" s="58">
        <v>41733</v>
      </c>
      <c r="C8992" s="63" t="s">
        <v>85</v>
      </c>
      <c r="D8992" s="59">
        <v>25.191486672270624</v>
      </c>
      <c r="E8992" s="59">
        <v>50.920039669383435</v>
      </c>
      <c r="F8992" s="59">
        <v>25.728552997112811</v>
      </c>
      <c r="G8992" s="45"/>
    </row>
    <row r="8993" spans="2:7" s="40" customFormat="1">
      <c r="B8993" s="58">
        <v>41733</v>
      </c>
      <c r="C8993" s="63" t="s">
        <v>86</v>
      </c>
      <c r="D8993" s="59">
        <v>25.21475594976463</v>
      </c>
      <c r="E8993" s="59">
        <v>51.787440132578951</v>
      </c>
      <c r="F8993" s="59">
        <v>26.572684182814321</v>
      </c>
      <c r="G8993" s="45"/>
    </row>
    <row r="8994" spans="2:7" s="40" customFormat="1">
      <c r="B8994" s="58">
        <v>41733</v>
      </c>
      <c r="C8994" s="63" t="s">
        <v>87</v>
      </c>
      <c r="D8994" s="59">
        <v>22.309731422269863</v>
      </c>
      <c r="E8994" s="59">
        <v>42.169494793476346</v>
      </c>
      <c r="F8994" s="59">
        <v>19.859763371206483</v>
      </c>
      <c r="G8994" s="45"/>
    </row>
    <row r="8995" spans="2:7" s="40" customFormat="1">
      <c r="B8995" s="58">
        <v>41733</v>
      </c>
      <c r="C8995" s="63" t="s">
        <v>88</v>
      </c>
      <c r="D8995" s="59">
        <v>21.068172472055537</v>
      </c>
      <c r="E8995" s="59">
        <v>40.89400638864106</v>
      </c>
      <c r="F8995" s="59">
        <v>19.825833916585523</v>
      </c>
      <c r="G8995" s="45"/>
    </row>
    <row r="8996" spans="2:7" s="40" customFormat="1">
      <c r="B8996" s="58">
        <v>41733</v>
      </c>
      <c r="C8996" s="63" t="s">
        <v>89</v>
      </c>
      <c r="D8996" s="59">
        <v>29.135936436951653</v>
      </c>
      <c r="E8996" s="59">
        <v>55.176336383410046</v>
      </c>
      <c r="F8996" s="59">
        <v>26.040399946458393</v>
      </c>
      <c r="G8996" s="45"/>
    </row>
    <row r="8997" spans="2:7" s="40" customFormat="1">
      <c r="B8997" s="58">
        <v>41733</v>
      </c>
      <c r="C8997" s="63" t="s">
        <v>90</v>
      </c>
      <c r="D8997" s="59">
        <v>35.016207905191195</v>
      </c>
      <c r="E8997" s="59">
        <v>61.628940170233435</v>
      </c>
      <c r="F8997" s="59">
        <v>26.61273226504224</v>
      </c>
      <c r="G8997" s="45"/>
    </row>
    <row r="8998" spans="2:7" s="40" customFormat="1">
      <c r="B8998" s="58">
        <v>41733</v>
      </c>
      <c r="C8998" s="63" t="s">
        <v>91</v>
      </c>
      <c r="D8998" s="59">
        <v>46.730951085288275</v>
      </c>
      <c r="E8998" s="59">
        <v>82.967996025666451</v>
      </c>
      <c r="F8998" s="59">
        <v>36.237044940378176</v>
      </c>
      <c r="G8998" s="45"/>
    </row>
    <row r="8999" spans="2:7" s="40" customFormat="1">
      <c r="B8999" s="58">
        <v>41733</v>
      </c>
      <c r="C8999" s="63" t="s">
        <v>92</v>
      </c>
      <c r="D8999" s="59">
        <v>41.455851898694874</v>
      </c>
      <c r="E8999" s="59">
        <v>68.596446036621529</v>
      </c>
      <c r="F8999" s="59">
        <v>27.140594137926655</v>
      </c>
      <c r="G8999" s="45"/>
    </row>
    <row r="9000" spans="2:7" s="40" customFormat="1">
      <c r="B9000" s="58">
        <v>41733</v>
      </c>
      <c r="C9000" s="63" t="s">
        <v>93</v>
      </c>
      <c r="D9000" s="59">
        <v>53.387679314614012</v>
      </c>
      <c r="E9000" s="59">
        <v>87.075603496178161</v>
      </c>
      <c r="F9000" s="59">
        <v>33.687924181564149</v>
      </c>
      <c r="G9000" s="45"/>
    </row>
    <row r="9001" spans="2:7" s="40" customFormat="1">
      <c r="B9001" s="58">
        <v>41733</v>
      </c>
      <c r="C9001" s="63" t="s">
        <v>94</v>
      </c>
      <c r="D9001" s="59">
        <v>32.101593662942427</v>
      </c>
      <c r="E9001" s="59">
        <v>59.389306915326692</v>
      </c>
      <c r="F9001" s="59">
        <v>27.287713252384265</v>
      </c>
      <c r="G9001" s="45"/>
    </row>
    <row r="9002" spans="2:7" s="40" customFormat="1">
      <c r="B9002" s="58">
        <v>41733</v>
      </c>
      <c r="C9002" s="63" t="s">
        <v>95</v>
      </c>
      <c r="D9002" s="59">
        <v>40.307243985838575</v>
      </c>
      <c r="E9002" s="59">
        <v>73.560174224925746</v>
      </c>
      <c r="F9002" s="59">
        <v>33.252930239087171</v>
      </c>
      <c r="G9002" s="45"/>
    </row>
    <row r="9003" spans="2:7" s="40" customFormat="1">
      <c r="B9003" s="58">
        <v>41733</v>
      </c>
      <c r="C9003" s="63" t="s">
        <v>96</v>
      </c>
      <c r="D9003" s="59">
        <v>33.48174881007678</v>
      </c>
      <c r="E9003" s="59">
        <v>60.931145616355828</v>
      </c>
      <c r="F9003" s="59">
        <v>27.449396806279047</v>
      </c>
      <c r="G9003" s="45"/>
    </row>
    <row r="9004" spans="2:7" s="40" customFormat="1">
      <c r="B9004" s="58">
        <v>41733</v>
      </c>
      <c r="C9004" s="63" t="s">
        <v>97</v>
      </c>
      <c r="D9004" s="59">
        <v>42.485481437195141</v>
      </c>
      <c r="E9004" s="59">
        <v>77.47392417801656</v>
      </c>
      <c r="F9004" s="59">
        <v>34.988442740821419</v>
      </c>
      <c r="G9004" s="45"/>
    </row>
    <row r="9005" spans="2:7" s="40" customFormat="1">
      <c r="B9005" s="58">
        <v>41733</v>
      </c>
      <c r="C9005" s="63" t="s">
        <v>98</v>
      </c>
      <c r="D9005" s="59">
        <v>20.263044332865313</v>
      </c>
      <c r="E9005" s="59">
        <v>44.506407768807037</v>
      </c>
      <c r="F9005" s="59">
        <v>24.243363435941724</v>
      </c>
      <c r="G9005" s="45"/>
    </row>
    <row r="9006" spans="2:7" s="40" customFormat="1">
      <c r="B9006" s="58">
        <v>41733</v>
      </c>
      <c r="C9006" s="63" t="s">
        <v>99</v>
      </c>
      <c r="D9006" s="59">
        <v>40.99412993637474</v>
      </c>
      <c r="E9006" s="59">
        <v>74.661768609177145</v>
      </c>
      <c r="F9006" s="59">
        <v>33.667638672802404</v>
      </c>
      <c r="G9006" s="45"/>
    </row>
    <row r="9007" spans="2:7" s="40" customFormat="1">
      <c r="B9007" s="58">
        <v>41733</v>
      </c>
      <c r="C9007" s="63" t="s">
        <v>100</v>
      </c>
      <c r="D9007" s="59">
        <v>49.565437116558989</v>
      </c>
      <c r="E9007" s="59">
        <v>84.297225015028715</v>
      </c>
      <c r="F9007" s="59">
        <v>34.731787898469726</v>
      </c>
      <c r="G9007" s="45"/>
    </row>
    <row r="9008" spans="2:7" s="40" customFormat="1">
      <c r="B9008" s="58">
        <v>41733</v>
      </c>
      <c r="C9008" s="63" t="s">
        <v>101</v>
      </c>
      <c r="D9008" s="59">
        <v>38.203384553802003</v>
      </c>
      <c r="E9008" s="59">
        <v>71.370495857979975</v>
      </c>
      <c r="F9008" s="59">
        <v>33.167111304177972</v>
      </c>
      <c r="G9008" s="45"/>
    </row>
    <row r="9009" spans="2:7" s="40" customFormat="1">
      <c r="B9009" s="58">
        <v>41733</v>
      </c>
      <c r="C9009" s="63" t="s">
        <v>102</v>
      </c>
      <c r="D9009" s="59">
        <v>30.966759812854111</v>
      </c>
      <c r="E9009" s="59">
        <v>59.936710852166385</v>
      </c>
      <c r="F9009" s="59">
        <v>28.969951039312274</v>
      </c>
      <c r="G9009" s="45"/>
    </row>
    <row r="9010" spans="2:7" s="40" customFormat="1">
      <c r="B9010" s="58">
        <v>41733</v>
      </c>
      <c r="C9010" s="63" t="s">
        <v>103</v>
      </c>
      <c r="D9010" s="59">
        <v>39.982874042650465</v>
      </c>
      <c r="E9010" s="59">
        <v>74.760235616269071</v>
      </c>
      <c r="F9010" s="59">
        <v>34.777361573618606</v>
      </c>
      <c r="G9010" s="45"/>
    </row>
    <row r="9011" spans="2:7" s="40" customFormat="1">
      <c r="B9011" s="58">
        <v>41733</v>
      </c>
      <c r="C9011" s="63" t="s">
        <v>104</v>
      </c>
      <c r="D9011" s="59">
        <v>26.887514755605039</v>
      </c>
      <c r="E9011" s="59">
        <v>62.596257768504898</v>
      </c>
      <c r="F9011" s="59">
        <v>35.708743012899859</v>
      </c>
      <c r="G9011" s="45"/>
    </row>
    <row r="9012" spans="2:7" s="40" customFormat="1">
      <c r="B9012" s="58">
        <v>41733</v>
      </c>
      <c r="C9012" s="63" t="s">
        <v>105</v>
      </c>
      <c r="D9012" s="59">
        <v>53.639280073198037</v>
      </c>
      <c r="E9012" s="59">
        <v>92.015313127778398</v>
      </c>
      <c r="F9012" s="59">
        <v>38.376033054580361</v>
      </c>
      <c r="G9012" s="45"/>
    </row>
    <row r="9013" spans="2:7" s="40" customFormat="1">
      <c r="B9013" s="58">
        <v>41733</v>
      </c>
      <c r="C9013" s="63" t="s">
        <v>106</v>
      </c>
      <c r="D9013" s="59">
        <v>33.579332308484787</v>
      </c>
      <c r="E9013" s="59">
        <v>65.096428864991495</v>
      </c>
      <c r="F9013" s="59">
        <v>31.517096556506708</v>
      </c>
      <c r="G9013" s="45"/>
    </row>
    <row r="9014" spans="2:7" s="40" customFormat="1">
      <c r="B9014" s="58">
        <v>41733</v>
      </c>
      <c r="C9014" s="63" t="s">
        <v>107</v>
      </c>
      <c r="D9014" s="59">
        <v>26.398920321174906</v>
      </c>
      <c r="E9014" s="59">
        <v>60.993038101000799</v>
      </c>
      <c r="F9014" s="59">
        <v>34.594117779825893</v>
      </c>
      <c r="G9014" s="45"/>
    </row>
    <row r="9015" spans="2:7" s="40" customFormat="1">
      <c r="B9015" s="58">
        <v>41733</v>
      </c>
      <c r="C9015" s="63" t="s">
        <v>108</v>
      </c>
      <c r="D9015" s="59">
        <v>40.305857265450541</v>
      </c>
      <c r="E9015" s="59">
        <v>74.233374658338363</v>
      </c>
      <c r="F9015" s="59">
        <v>33.927517392887822</v>
      </c>
      <c r="G9015" s="45"/>
    </row>
    <row r="9016" spans="2:7" s="40" customFormat="1">
      <c r="B9016" s="58">
        <v>41733</v>
      </c>
      <c r="C9016" s="63" t="s">
        <v>109</v>
      </c>
      <c r="D9016" s="59">
        <v>13.997889763299659</v>
      </c>
      <c r="E9016" s="59">
        <v>42.773602231787024</v>
      </c>
      <c r="F9016" s="59">
        <v>28.775712468487363</v>
      </c>
      <c r="G9016" s="45"/>
    </row>
    <row r="9017" spans="2:7" s="40" customFormat="1">
      <c r="B9017" s="58">
        <v>41733</v>
      </c>
      <c r="C9017" s="63" t="s">
        <v>110</v>
      </c>
      <c r="D9017" s="59">
        <v>15.890416178960153</v>
      </c>
      <c r="E9017" s="59">
        <v>42.991308039655898</v>
      </c>
      <c r="F9017" s="59">
        <v>27.100891860695747</v>
      </c>
      <c r="G9017" s="45"/>
    </row>
    <row r="9018" spans="2:7" s="40" customFormat="1">
      <c r="B9018" s="58">
        <v>41733</v>
      </c>
      <c r="C9018" s="63" t="s">
        <v>111</v>
      </c>
      <c r="D9018" s="59">
        <v>34.859268921937108</v>
      </c>
      <c r="E9018" s="59">
        <v>65.514870680678271</v>
      </c>
      <c r="F9018" s="59">
        <v>30.655601758741163</v>
      </c>
      <c r="G9018" s="45"/>
    </row>
    <row r="9019" spans="2:7" s="40" customFormat="1">
      <c r="B9019" s="58">
        <v>41733</v>
      </c>
      <c r="C9019" s="63" t="s">
        <v>112</v>
      </c>
      <c r="D9019" s="59">
        <v>13.109524196703426</v>
      </c>
      <c r="E9019" s="59">
        <v>34.816667932970482</v>
      </c>
      <c r="F9019" s="59">
        <v>21.707143736267057</v>
      </c>
      <c r="G9019" s="45"/>
    </row>
    <row r="9020" spans="2:7" s="40" customFormat="1">
      <c r="B9020" s="58">
        <v>41733</v>
      </c>
      <c r="C9020" s="63" t="s">
        <v>113</v>
      </c>
      <c r="D9020" s="59">
        <v>12.117991652003166</v>
      </c>
      <c r="E9020" s="59">
        <v>32.593663032055723</v>
      </c>
      <c r="F9020" s="59">
        <v>20.475671380052557</v>
      </c>
      <c r="G9020" s="45"/>
    </row>
    <row r="9021" spans="2:7" s="40" customFormat="1">
      <c r="B9021" s="58">
        <v>41733</v>
      </c>
      <c r="C9021" s="63" t="s">
        <v>114</v>
      </c>
      <c r="D9021" s="59">
        <v>19.482637157083087</v>
      </c>
      <c r="E9021" s="59">
        <v>40.144324619497496</v>
      </c>
      <c r="F9021" s="59">
        <v>20.66168746241441</v>
      </c>
      <c r="G9021" s="45"/>
    </row>
    <row r="9022" spans="2:7" s="40" customFormat="1">
      <c r="B9022" s="58">
        <v>41733</v>
      </c>
      <c r="C9022" s="63" t="s">
        <v>115</v>
      </c>
      <c r="D9022" s="59">
        <v>17.442366410524556</v>
      </c>
      <c r="E9022" s="59">
        <v>34.46565191815867</v>
      </c>
      <c r="F9022" s="59">
        <v>17.023285507634114</v>
      </c>
      <c r="G9022" s="45"/>
    </row>
    <row r="9023" spans="2:7" s="40" customFormat="1">
      <c r="B9023" s="58">
        <v>41733</v>
      </c>
      <c r="C9023" s="63" t="s">
        <v>116</v>
      </c>
      <c r="D9023" s="59">
        <v>9.5991849842945047</v>
      </c>
      <c r="E9023" s="59">
        <v>26.973277949514873</v>
      </c>
      <c r="F9023" s="59">
        <v>17.37409296522037</v>
      </c>
      <c r="G9023" s="45"/>
    </row>
    <row r="9024" spans="2:7" s="40" customFormat="1">
      <c r="B9024" s="58">
        <v>41733</v>
      </c>
      <c r="C9024" s="63" t="s">
        <v>117</v>
      </c>
      <c r="D9024" s="59">
        <v>6.7606002560257643</v>
      </c>
      <c r="E9024" s="59">
        <v>20.46141039031853</v>
      </c>
      <c r="F9024" s="59">
        <v>13.700810134292766</v>
      </c>
      <c r="G9024" s="45"/>
    </row>
    <row r="9025" spans="2:7" s="40" customFormat="1">
      <c r="B9025" s="58">
        <v>41733</v>
      </c>
      <c r="C9025" s="63" t="s">
        <v>118</v>
      </c>
      <c r="D9025" s="59">
        <v>25.05916217658654</v>
      </c>
      <c r="E9025" s="59">
        <v>48.554258031548777</v>
      </c>
      <c r="F9025" s="59">
        <v>23.495095854962237</v>
      </c>
      <c r="G9025" s="45"/>
    </row>
    <row r="9026" spans="2:7" s="40" customFormat="1">
      <c r="B9026" s="58">
        <v>41733</v>
      </c>
      <c r="C9026" s="63" t="s">
        <v>119</v>
      </c>
      <c r="D9026" s="59">
        <v>17.010456794388435</v>
      </c>
      <c r="E9026" s="59">
        <v>42.578681212279122</v>
      </c>
      <c r="F9026" s="59">
        <v>25.568224417890686</v>
      </c>
      <c r="G9026" s="45"/>
    </row>
    <row r="9027" spans="2:7" s="40" customFormat="1">
      <c r="B9027" s="58">
        <v>41733</v>
      </c>
      <c r="C9027" s="63" t="s">
        <v>120</v>
      </c>
      <c r="D9027" s="59">
        <v>28.3893072030674</v>
      </c>
      <c r="E9027" s="59">
        <v>59.83744567661045</v>
      </c>
      <c r="F9027" s="59">
        <v>31.44813847354305</v>
      </c>
      <c r="G9027" s="45"/>
    </row>
    <row r="9028" spans="2:7" s="40" customFormat="1">
      <c r="B9028" s="58">
        <v>41733</v>
      </c>
      <c r="C9028" s="63" t="s">
        <v>121</v>
      </c>
      <c r="D9028" s="59">
        <v>18.75554306472489</v>
      </c>
      <c r="E9028" s="59">
        <v>47.189005478742551</v>
      </c>
      <c r="F9028" s="59">
        <v>28.433462414017662</v>
      </c>
      <c r="G9028" s="45"/>
    </row>
    <row r="9029" spans="2:7" s="40" customFormat="1">
      <c r="B9029" s="58">
        <v>41733</v>
      </c>
      <c r="C9029" s="63" t="s">
        <v>122</v>
      </c>
      <c r="D9029" s="59">
        <v>10.307194364914686</v>
      </c>
      <c r="E9029" s="59">
        <v>31.505728151702336</v>
      </c>
      <c r="F9029" s="59">
        <v>21.19853378678765</v>
      </c>
      <c r="G9029" s="45"/>
    </row>
    <row r="9030" spans="2:7" s="40" customFormat="1">
      <c r="B9030" s="58">
        <v>41733</v>
      </c>
      <c r="C9030" s="63" t="s">
        <v>123</v>
      </c>
      <c r="D9030" s="59">
        <v>25.437820548026632</v>
      </c>
      <c r="E9030" s="59">
        <v>54.457638538811473</v>
      </c>
      <c r="F9030" s="59">
        <v>29.019817990784841</v>
      </c>
      <c r="G9030" s="45"/>
    </row>
    <row r="9031" spans="2:7" s="40" customFormat="1">
      <c r="B9031" s="58">
        <v>41733</v>
      </c>
      <c r="C9031" s="63" t="s">
        <v>124</v>
      </c>
      <c r="D9031" s="59">
        <v>11.789873933511071</v>
      </c>
      <c r="E9031" s="59">
        <v>35.990368788409825</v>
      </c>
      <c r="F9031" s="59">
        <v>24.200494854898754</v>
      </c>
      <c r="G9031" s="45"/>
    </row>
    <row r="9032" spans="2:7" s="40" customFormat="1">
      <c r="B9032" s="58">
        <v>41733</v>
      </c>
      <c r="C9032" s="63" t="s">
        <v>125</v>
      </c>
      <c r="D9032" s="59">
        <v>4.652186096833212</v>
      </c>
      <c r="E9032" s="59">
        <v>23.24885964348897</v>
      </c>
      <c r="F9032" s="59">
        <v>18.596673546655758</v>
      </c>
      <c r="G9032" s="45"/>
    </row>
    <row r="9033" spans="2:7" s="40" customFormat="1">
      <c r="B9033" s="58">
        <v>41734</v>
      </c>
      <c r="C9033" s="75">
        <v>0</v>
      </c>
      <c r="D9033" s="59">
        <v>15.575998926440056</v>
      </c>
      <c r="E9033" s="59">
        <v>33.425325003341264</v>
      </c>
      <c r="F9033" s="59">
        <v>17.849326076901207</v>
      </c>
      <c r="G9033" s="45"/>
    </row>
    <row r="9034" spans="2:7" s="40" customFormat="1">
      <c r="B9034" s="58">
        <v>41734</v>
      </c>
      <c r="C9034" s="63" t="s">
        <v>31</v>
      </c>
      <c r="D9034" s="59">
        <v>8.153039457422123</v>
      </c>
      <c r="E9034" s="59">
        <v>21.960857524362687</v>
      </c>
      <c r="F9034" s="59">
        <v>13.807818066940564</v>
      </c>
      <c r="G9034" s="45"/>
    </row>
    <row r="9035" spans="2:7" s="40" customFormat="1">
      <c r="B9035" s="58">
        <v>41734</v>
      </c>
      <c r="C9035" s="63" t="s">
        <v>32</v>
      </c>
      <c r="D9035" s="59">
        <v>3.3753087584808785</v>
      </c>
      <c r="E9035" s="59">
        <v>15.401494707291366</v>
      </c>
      <c r="F9035" s="59">
        <v>12.026185948810488</v>
      </c>
      <c r="G9035" s="45"/>
    </row>
    <row r="9036" spans="2:7" s="40" customFormat="1">
      <c r="B9036" s="58">
        <v>41734</v>
      </c>
      <c r="C9036" s="63" t="s">
        <v>33</v>
      </c>
      <c r="D9036" s="59">
        <v>17.583869898628574</v>
      </c>
      <c r="E9036" s="59">
        <v>41.642089051626655</v>
      </c>
      <c r="F9036" s="59">
        <v>24.058219152998081</v>
      </c>
      <c r="G9036" s="45"/>
    </row>
    <row r="9037" spans="2:7" s="40" customFormat="1">
      <c r="B9037" s="58">
        <v>41734</v>
      </c>
      <c r="C9037" s="63" t="s">
        <v>34</v>
      </c>
      <c r="D9037" s="59">
        <v>38.79472609883809</v>
      </c>
      <c r="E9037" s="59">
        <v>73.565673326870751</v>
      </c>
      <c r="F9037" s="59">
        <v>34.770947228032661</v>
      </c>
      <c r="G9037" s="45"/>
    </row>
    <row r="9038" spans="2:7" s="40" customFormat="1">
      <c r="B9038" s="58">
        <v>41734</v>
      </c>
      <c r="C9038" s="63" t="s">
        <v>35</v>
      </c>
      <c r="D9038" s="59">
        <v>8.0510286893380947</v>
      </c>
      <c r="E9038" s="59">
        <v>28.831415742392839</v>
      </c>
      <c r="F9038" s="59">
        <v>20.780387053054746</v>
      </c>
      <c r="G9038" s="45"/>
    </row>
    <row r="9039" spans="2:7" s="40" customFormat="1">
      <c r="B9039" s="58">
        <v>41734</v>
      </c>
      <c r="C9039" s="63" t="s">
        <v>36</v>
      </c>
      <c r="D9039" s="59">
        <v>6.0440887819415714</v>
      </c>
      <c r="E9039" s="59">
        <v>30.075764356423139</v>
      </c>
      <c r="F9039" s="59">
        <v>24.031675574481568</v>
      </c>
      <c r="G9039" s="45"/>
    </row>
    <row r="9040" spans="2:7" s="40" customFormat="1">
      <c r="B9040" s="58">
        <v>41734</v>
      </c>
      <c r="C9040" s="63" t="s">
        <v>37</v>
      </c>
      <c r="D9040" s="59">
        <v>7.4925323578819478</v>
      </c>
      <c r="E9040" s="59">
        <v>28.205270854520187</v>
      </c>
      <c r="F9040" s="59">
        <v>20.712738496638238</v>
      </c>
      <c r="G9040" s="45"/>
    </row>
    <row r="9041" spans="2:7" s="40" customFormat="1">
      <c r="B9041" s="58">
        <v>41734</v>
      </c>
      <c r="C9041" s="63" t="s">
        <v>38</v>
      </c>
      <c r="D9041" s="59">
        <v>13.730869404731568</v>
      </c>
      <c r="E9041" s="59">
        <v>35.987695532923823</v>
      </c>
      <c r="F9041" s="59">
        <v>22.256826128192255</v>
      </c>
      <c r="G9041" s="45"/>
    </row>
    <row r="9042" spans="2:7" s="40" customFormat="1">
      <c r="B9042" s="58">
        <v>41734</v>
      </c>
      <c r="C9042" s="63" t="s">
        <v>39</v>
      </c>
      <c r="D9042" s="59">
        <v>4.8355479933772569</v>
      </c>
      <c r="E9042" s="59">
        <v>19.317897028876171</v>
      </c>
      <c r="F9042" s="59">
        <v>14.482349035498913</v>
      </c>
      <c r="G9042" s="45"/>
    </row>
    <row r="9043" spans="2:7" s="40" customFormat="1">
      <c r="B9043" s="58">
        <v>41734</v>
      </c>
      <c r="C9043" s="63" t="s">
        <v>40</v>
      </c>
      <c r="D9043" s="59">
        <v>8.1658454392581223</v>
      </c>
      <c r="E9043" s="59">
        <v>21.144082656634151</v>
      </c>
      <c r="F9043" s="59">
        <v>12.978237217376028</v>
      </c>
      <c r="G9043" s="45"/>
    </row>
    <row r="9044" spans="2:7" s="40" customFormat="1">
      <c r="B9044" s="58">
        <v>41734</v>
      </c>
      <c r="C9044" s="63" t="s">
        <v>41</v>
      </c>
      <c r="D9044" s="59">
        <v>5.3375539501453861</v>
      </c>
      <c r="E9044" s="59">
        <v>20.10619416659873</v>
      </c>
      <c r="F9044" s="59">
        <v>14.768640216453344</v>
      </c>
      <c r="G9044" s="45"/>
    </row>
    <row r="9045" spans="2:7" s="40" customFormat="1">
      <c r="B9045" s="58">
        <v>41734</v>
      </c>
      <c r="C9045" s="63" t="s">
        <v>42</v>
      </c>
      <c r="D9045" s="59">
        <v>11.314005569602937</v>
      </c>
      <c r="E9045" s="59">
        <v>24.317445837454372</v>
      </c>
      <c r="F9045" s="59">
        <v>13.003440267851435</v>
      </c>
      <c r="G9045" s="45"/>
    </row>
    <row r="9046" spans="2:7" s="40" customFormat="1">
      <c r="B9046" s="58">
        <v>41734</v>
      </c>
      <c r="C9046" s="63" t="s">
        <v>43</v>
      </c>
      <c r="D9046" s="59">
        <v>5.73694904187749</v>
      </c>
      <c r="E9046" s="59">
        <v>17.916150379059957</v>
      </c>
      <c r="F9046" s="59">
        <v>12.179201337182466</v>
      </c>
      <c r="G9046" s="45"/>
    </row>
    <row r="9047" spans="2:7" s="40" customFormat="1">
      <c r="B9047" s="58">
        <v>41734</v>
      </c>
      <c r="C9047" s="63" t="s">
        <v>44</v>
      </c>
      <c r="D9047" s="59">
        <v>9.7062362619365192</v>
      </c>
      <c r="E9047" s="59">
        <v>30.423959238866946</v>
      </c>
      <c r="F9047" s="59">
        <v>20.717722976930425</v>
      </c>
      <c r="G9047" s="45"/>
    </row>
    <row r="9048" spans="2:7" s="40" customFormat="1">
      <c r="B9048" s="58">
        <v>41734</v>
      </c>
      <c r="C9048" s="63" t="s">
        <v>45</v>
      </c>
      <c r="D9048" s="59">
        <v>9.3984622394264381</v>
      </c>
      <c r="E9048" s="59">
        <v>30.105158306869125</v>
      </c>
      <c r="F9048" s="59">
        <v>20.706696067442685</v>
      </c>
      <c r="G9048" s="45"/>
    </row>
    <row r="9049" spans="2:7" s="40" customFormat="1">
      <c r="B9049" s="58">
        <v>41734</v>
      </c>
      <c r="C9049" s="63" t="s">
        <v>46</v>
      </c>
      <c r="D9049" s="59">
        <v>8.7713051403442748</v>
      </c>
      <c r="E9049" s="59">
        <v>31.406901463022397</v>
      </c>
      <c r="F9049" s="59">
        <v>22.635596322678122</v>
      </c>
      <c r="G9049" s="45"/>
    </row>
    <row r="9050" spans="2:7" s="40" customFormat="1">
      <c r="B9050" s="58">
        <v>41734</v>
      </c>
      <c r="C9050" s="63" t="s">
        <v>47</v>
      </c>
      <c r="D9050" s="59">
        <v>12.467125532183234</v>
      </c>
      <c r="E9050" s="59">
        <v>30.426174069020945</v>
      </c>
      <c r="F9050" s="59">
        <v>17.959048536837713</v>
      </c>
      <c r="G9050" s="45"/>
    </row>
    <row r="9051" spans="2:7" s="40" customFormat="1">
      <c r="B9051" s="58">
        <v>41734</v>
      </c>
      <c r="C9051" s="63" t="s">
        <v>48</v>
      </c>
      <c r="D9051" s="59">
        <v>9.6271315776904949</v>
      </c>
      <c r="E9051" s="59">
        <v>21.045471254892202</v>
      </c>
      <c r="F9051" s="59">
        <v>11.418339677201708</v>
      </c>
      <c r="G9051" s="45"/>
    </row>
    <row r="9052" spans="2:7" s="40" customFormat="1">
      <c r="B9052" s="58">
        <v>41734</v>
      </c>
      <c r="C9052" s="63" t="s">
        <v>49</v>
      </c>
      <c r="D9052" s="59">
        <v>9.7527898411225298</v>
      </c>
      <c r="E9052" s="59">
        <v>21.137287679216151</v>
      </c>
      <c r="F9052" s="59">
        <v>11.384497838093621</v>
      </c>
      <c r="G9052" s="45"/>
    </row>
    <row r="9053" spans="2:7" s="40" customFormat="1">
      <c r="B9053" s="58">
        <v>41734</v>
      </c>
      <c r="C9053" s="63" t="s">
        <v>50</v>
      </c>
      <c r="D9053" s="59">
        <v>13.916527172923606</v>
      </c>
      <c r="E9053" s="59">
        <v>24.99556327426599</v>
      </c>
      <c r="F9053" s="59">
        <v>11.079036101342384</v>
      </c>
      <c r="G9053" s="45"/>
    </row>
    <row r="9054" spans="2:7" s="40" customFormat="1">
      <c r="B9054" s="58">
        <v>41734</v>
      </c>
      <c r="C9054" s="63" t="s">
        <v>51</v>
      </c>
      <c r="D9054" s="59">
        <v>9.3995387558744365</v>
      </c>
      <c r="E9054" s="59">
        <v>21.663347104217859</v>
      </c>
      <c r="F9054" s="59">
        <v>12.263808348343423</v>
      </c>
      <c r="G9054" s="45"/>
    </row>
    <row r="9055" spans="2:7" s="40" customFormat="1">
      <c r="B9055" s="58">
        <v>41734</v>
      </c>
      <c r="C9055" s="63" t="s">
        <v>52</v>
      </c>
      <c r="D9055" s="59">
        <v>6.7760104321817556</v>
      </c>
      <c r="E9055" s="59">
        <v>14.244738216376017</v>
      </c>
      <c r="F9055" s="59">
        <v>7.4687277841942619</v>
      </c>
      <c r="G9055" s="45"/>
    </row>
    <row r="9056" spans="2:7" s="40" customFormat="1">
      <c r="B9056" s="58">
        <v>41734</v>
      </c>
      <c r="C9056" s="63" t="s">
        <v>53</v>
      </c>
      <c r="D9056" s="59">
        <v>11.213712785898904</v>
      </c>
      <c r="E9056" s="59">
        <v>19.016273748335344</v>
      </c>
      <c r="F9056" s="59">
        <v>7.8025609624364396</v>
      </c>
      <c r="G9056" s="45"/>
    </row>
    <row r="9057" spans="2:7" s="40" customFormat="1">
      <c r="B9057" s="58">
        <v>41734</v>
      </c>
      <c r="C9057" s="63" t="s">
        <v>54</v>
      </c>
      <c r="D9057" s="59">
        <v>4.7456699488652285</v>
      </c>
      <c r="E9057" s="59">
        <v>13.640455250272355</v>
      </c>
      <c r="F9057" s="59">
        <v>8.8947853014071256</v>
      </c>
      <c r="G9057" s="45"/>
    </row>
    <row r="9058" spans="2:7" s="40" customFormat="1">
      <c r="B9058" s="58">
        <v>41734</v>
      </c>
      <c r="C9058" s="63" t="s">
        <v>55</v>
      </c>
      <c r="D9058" s="59">
        <v>8.8640767582942939</v>
      </c>
      <c r="E9058" s="59">
        <v>20.055950884027759</v>
      </c>
      <c r="F9058" s="59">
        <v>11.191874125733465</v>
      </c>
      <c r="G9058" s="45"/>
    </row>
    <row r="9059" spans="2:7" s="40" customFormat="1">
      <c r="B9059" s="58">
        <v>41734</v>
      </c>
      <c r="C9059" s="63" t="s">
        <v>56</v>
      </c>
      <c r="D9059" s="59">
        <v>3.5593883326569213</v>
      </c>
      <c r="E9059" s="59">
        <v>12.579507146492949</v>
      </c>
      <c r="F9059" s="59">
        <v>9.020118813836028</v>
      </c>
      <c r="G9059" s="45"/>
    </row>
    <row r="9060" spans="2:7" s="40" customFormat="1">
      <c r="B9060" s="58">
        <v>41734</v>
      </c>
      <c r="C9060" s="63" t="s">
        <v>57</v>
      </c>
      <c r="D9060" s="59">
        <v>10.803862454962797</v>
      </c>
      <c r="E9060" s="59">
        <v>25.741811952600575</v>
      </c>
      <c r="F9060" s="59">
        <v>14.937949497637778</v>
      </c>
      <c r="G9060" s="45"/>
    </row>
    <row r="9061" spans="2:7" s="40" customFormat="1">
      <c r="B9061" s="58">
        <v>41734</v>
      </c>
      <c r="C9061" s="63" t="s">
        <v>58</v>
      </c>
      <c r="D9061" s="59">
        <v>16.599704219014296</v>
      </c>
      <c r="E9061" s="59">
        <v>30.52562082968689</v>
      </c>
      <c r="F9061" s="59">
        <v>13.925916610672594</v>
      </c>
      <c r="G9061" s="45"/>
    </row>
    <row r="9062" spans="2:7" s="40" customFormat="1">
      <c r="B9062" s="58">
        <v>41734</v>
      </c>
      <c r="C9062" s="63" t="s">
        <v>59</v>
      </c>
      <c r="D9062" s="59">
        <v>12.05925926635112</v>
      </c>
      <c r="E9062" s="59">
        <v>27.204307789761753</v>
      </c>
      <c r="F9062" s="59">
        <v>15.145048523410633</v>
      </c>
      <c r="G9062" s="45"/>
    </row>
    <row r="9063" spans="2:7" s="40" customFormat="1">
      <c r="B9063" s="58">
        <v>41734</v>
      </c>
      <c r="C9063" s="63" t="s">
        <v>60</v>
      </c>
      <c r="D9063" s="59">
        <v>11.226620235506903</v>
      </c>
      <c r="E9063" s="59">
        <v>25.800766678905543</v>
      </c>
      <c r="F9063" s="59">
        <v>14.574146443398639</v>
      </c>
      <c r="G9063" s="45"/>
    </row>
    <row r="9064" spans="2:7" s="40" customFormat="1">
      <c r="B9064" s="58">
        <v>41734</v>
      </c>
      <c r="C9064" s="63" t="s">
        <v>61</v>
      </c>
      <c r="D9064" s="59">
        <v>14.193274502115669</v>
      </c>
      <c r="E9064" s="59">
        <v>29.534602859238447</v>
      </c>
      <c r="F9064" s="59">
        <v>15.341328357122778</v>
      </c>
      <c r="G9064" s="45"/>
    </row>
    <row r="9065" spans="2:7" s="40" customFormat="1">
      <c r="B9065" s="58">
        <v>41734</v>
      </c>
      <c r="C9065" s="63" t="s">
        <v>62</v>
      </c>
      <c r="D9065" s="59">
        <v>14.478785432913741</v>
      </c>
      <c r="E9065" s="59">
        <v>28.268051985072155</v>
      </c>
      <c r="F9065" s="59">
        <v>13.789266552158415</v>
      </c>
      <c r="G9065" s="45"/>
    </row>
    <row r="9066" spans="2:7" s="40" customFormat="1">
      <c r="B9066" s="58">
        <v>41734</v>
      </c>
      <c r="C9066" s="63" t="s">
        <v>63</v>
      </c>
      <c r="D9066" s="59">
        <v>8.249299955438131</v>
      </c>
      <c r="E9066" s="59">
        <v>21.635403004832874</v>
      </c>
      <c r="F9066" s="59">
        <v>13.386103049394743</v>
      </c>
      <c r="G9066" s="45"/>
    </row>
    <row r="9067" spans="2:7" s="40" customFormat="1">
      <c r="B9067" s="58">
        <v>41734</v>
      </c>
      <c r="C9067" s="63" t="s">
        <v>64</v>
      </c>
      <c r="D9067" s="59">
        <v>8.8770094659742931</v>
      </c>
      <c r="E9067" s="59">
        <v>19.889069225416858</v>
      </c>
      <c r="F9067" s="59">
        <v>11.012059759442565</v>
      </c>
      <c r="G9067" s="45"/>
    </row>
    <row r="9068" spans="2:7" s="40" customFormat="1">
      <c r="B9068" s="58">
        <v>41734</v>
      </c>
      <c r="C9068" s="63" t="s">
        <v>65</v>
      </c>
      <c r="D9068" s="59">
        <v>15.381024570371972</v>
      </c>
      <c r="E9068" s="59">
        <v>26.534625704453134</v>
      </c>
      <c r="F9068" s="59">
        <v>11.153601134081162</v>
      </c>
      <c r="G9068" s="45"/>
    </row>
    <row r="9069" spans="2:7" s="40" customFormat="1">
      <c r="B9069" s="58">
        <v>41734</v>
      </c>
      <c r="C9069" s="63" t="s">
        <v>66</v>
      </c>
      <c r="D9069" s="59">
        <v>14.194628857355664</v>
      </c>
      <c r="E9069" s="59">
        <v>27.117583702484804</v>
      </c>
      <c r="F9069" s="59">
        <v>12.922954845129141</v>
      </c>
      <c r="G9069" s="45"/>
    </row>
    <row r="9070" spans="2:7" s="40" customFormat="1">
      <c r="B9070" s="58">
        <v>41734</v>
      </c>
      <c r="C9070" s="63" t="s">
        <v>67</v>
      </c>
      <c r="D9070" s="59">
        <v>14.662738063503785</v>
      </c>
      <c r="E9070" s="59">
        <v>28.785299602446869</v>
      </c>
      <c r="F9070" s="59">
        <v>14.122561538943085</v>
      </c>
      <c r="G9070" s="45"/>
    </row>
    <row r="9071" spans="2:7" s="40" customFormat="1">
      <c r="B9071" s="58">
        <v>41734</v>
      </c>
      <c r="C9071" s="63" t="s">
        <v>68</v>
      </c>
      <c r="D9071" s="59">
        <v>19.638174117087068</v>
      </c>
      <c r="E9071" s="59">
        <v>37.852273883168785</v>
      </c>
      <c r="F9071" s="59">
        <v>18.214099766081716</v>
      </c>
      <c r="G9071" s="45"/>
    </row>
    <row r="9072" spans="2:7" s="40" customFormat="1">
      <c r="B9072" s="58">
        <v>41734</v>
      </c>
      <c r="C9072" s="63" t="s">
        <v>69</v>
      </c>
      <c r="D9072" s="59">
        <v>18.349091547076732</v>
      </c>
      <c r="E9072" s="59">
        <v>35.889165034086886</v>
      </c>
      <c r="F9072" s="59">
        <v>17.540073487010154</v>
      </c>
      <c r="G9072" s="45"/>
    </row>
    <row r="9073" spans="2:7" s="40" customFormat="1">
      <c r="B9073" s="58">
        <v>41734</v>
      </c>
      <c r="C9073" s="63" t="s">
        <v>70</v>
      </c>
      <c r="D9073" s="59">
        <v>13.031755220295361</v>
      </c>
      <c r="E9073" s="59">
        <v>26.309462796273255</v>
      </c>
      <c r="F9073" s="59">
        <v>13.277707575977894</v>
      </c>
      <c r="G9073" s="45"/>
    </row>
    <row r="9074" spans="2:7" s="40" customFormat="1">
      <c r="B9074" s="58">
        <v>41734</v>
      </c>
      <c r="C9074" s="63" t="s">
        <v>71</v>
      </c>
      <c r="D9074" s="59">
        <v>16.763584677896326</v>
      </c>
      <c r="E9074" s="59">
        <v>28.708156891813914</v>
      </c>
      <c r="F9074" s="59">
        <v>11.944572213917588</v>
      </c>
      <c r="G9074" s="45"/>
    </row>
    <row r="9075" spans="2:7" s="40" customFormat="1">
      <c r="B9075" s="58">
        <v>41734</v>
      </c>
      <c r="C9075" s="63" t="s">
        <v>72</v>
      </c>
      <c r="D9075" s="59">
        <v>10.361896067482672</v>
      </c>
      <c r="E9075" s="59">
        <v>20.372551268100583</v>
      </c>
      <c r="F9075" s="59">
        <v>10.010655200617911</v>
      </c>
      <c r="G9075" s="45"/>
    </row>
    <row r="9076" spans="2:7" s="40" customFormat="1">
      <c r="B9076" s="58">
        <v>41734</v>
      </c>
      <c r="C9076" s="63" t="s">
        <v>73</v>
      </c>
      <c r="D9076" s="59">
        <v>23.052235055045941</v>
      </c>
      <c r="E9076" s="59">
        <v>43.075743759427866</v>
      </c>
      <c r="F9076" s="59">
        <v>20.023508704381925</v>
      </c>
      <c r="G9076" s="45"/>
    </row>
    <row r="9077" spans="2:7" s="40" customFormat="1">
      <c r="B9077" s="58">
        <v>41734</v>
      </c>
      <c r="C9077" s="63" t="s">
        <v>74</v>
      </c>
      <c r="D9077" s="59">
        <v>20.017025625681157</v>
      </c>
      <c r="E9077" s="59">
        <v>36.338902548227637</v>
      </c>
      <c r="F9077" s="59">
        <v>16.32187692254648</v>
      </c>
      <c r="G9077" s="45"/>
    </row>
    <row r="9078" spans="2:7" s="40" customFormat="1">
      <c r="B9078" s="58">
        <v>41734</v>
      </c>
      <c r="C9078" s="63" t="s">
        <v>75</v>
      </c>
      <c r="D9078" s="59">
        <v>19.538085357637033</v>
      </c>
      <c r="E9078" s="59">
        <v>36.65955554124946</v>
      </c>
      <c r="F9078" s="59">
        <v>17.121470183612427</v>
      </c>
      <c r="G9078" s="45"/>
    </row>
    <row r="9079" spans="2:7" s="40" customFormat="1">
      <c r="B9079" s="58">
        <v>41734</v>
      </c>
      <c r="C9079" s="63" t="s">
        <v>76</v>
      </c>
      <c r="D9079" s="59">
        <v>16.411391818768227</v>
      </c>
      <c r="E9079" s="59">
        <v>30.104963117543132</v>
      </c>
      <c r="F9079" s="59">
        <v>13.693571298774906</v>
      </c>
      <c r="G9079" s="45"/>
    </row>
    <row r="9080" spans="2:7" s="40" customFormat="1">
      <c r="B9080" s="58">
        <v>41734</v>
      </c>
      <c r="C9080" s="63" t="s">
        <v>77</v>
      </c>
      <c r="D9080" s="59">
        <v>16.993761226284377</v>
      </c>
      <c r="E9080" s="59">
        <v>30.254165776300049</v>
      </c>
      <c r="F9080" s="59">
        <v>13.260404550015672</v>
      </c>
      <c r="G9080" s="45"/>
    </row>
    <row r="9081" spans="2:7" s="40" customFormat="1">
      <c r="B9081" s="58">
        <v>41734</v>
      </c>
      <c r="C9081" s="63" t="s">
        <v>78</v>
      </c>
      <c r="D9081" s="59">
        <v>14.426141035171714</v>
      </c>
      <c r="E9081" s="59">
        <v>29.021404015279739</v>
      </c>
      <c r="F9081" s="59">
        <v>14.595262980108025</v>
      </c>
      <c r="G9081" s="45"/>
    </row>
    <row r="9082" spans="2:7" s="40" customFormat="1">
      <c r="B9082" s="58">
        <v>41734</v>
      </c>
      <c r="C9082" s="63" t="s">
        <v>79</v>
      </c>
      <c r="D9082" s="59">
        <v>17.302568870068452</v>
      </c>
      <c r="E9082" s="59">
        <v>29.536076525677451</v>
      </c>
      <c r="F9082" s="59">
        <v>12.233507655608999</v>
      </c>
      <c r="G9082" s="45"/>
    </row>
    <row r="9083" spans="2:7" s="40" customFormat="1">
      <c r="B9083" s="58">
        <v>41734</v>
      </c>
      <c r="C9083" s="63" t="s">
        <v>80</v>
      </c>
      <c r="D9083" s="59">
        <v>9.4503960056904308</v>
      </c>
      <c r="E9083" s="59">
        <v>19.554133416213045</v>
      </c>
      <c r="F9083" s="59">
        <v>10.103737410522614</v>
      </c>
      <c r="G9083" s="45"/>
    </row>
    <row r="9084" spans="2:7" s="40" customFormat="1">
      <c r="B9084" s="58">
        <v>41734</v>
      </c>
      <c r="C9084" s="63" t="s">
        <v>81</v>
      </c>
      <c r="D9084" s="59">
        <v>8.7429244478102497</v>
      </c>
      <c r="E9084" s="59">
        <v>17.201658240440363</v>
      </c>
      <c r="F9084" s="59">
        <v>8.4587337926301132</v>
      </c>
      <c r="G9084" s="45"/>
    </row>
    <row r="9085" spans="2:7" s="40" customFormat="1">
      <c r="B9085" s="58">
        <v>41734</v>
      </c>
      <c r="C9085" s="63" t="s">
        <v>82</v>
      </c>
      <c r="D9085" s="59">
        <v>19.038480659644897</v>
      </c>
      <c r="E9085" s="59">
        <v>30.977442348558647</v>
      </c>
      <c r="F9085" s="59">
        <v>11.93896168891375</v>
      </c>
      <c r="G9085" s="45"/>
    </row>
    <row r="9086" spans="2:7" s="40" customFormat="1">
      <c r="B9086" s="58">
        <v>41734</v>
      </c>
      <c r="C9086" s="63" t="s">
        <v>83</v>
      </c>
      <c r="D9086" s="59">
        <v>14.781356588743801</v>
      </c>
      <c r="E9086" s="59">
        <v>26.54620994738913</v>
      </c>
      <c r="F9086" s="59">
        <v>11.764853358645329</v>
      </c>
      <c r="G9086" s="45"/>
    </row>
    <row r="9087" spans="2:7" s="40" customFormat="1">
      <c r="B9087" s="58">
        <v>41734</v>
      </c>
      <c r="C9087" s="63" t="s">
        <v>84</v>
      </c>
      <c r="D9087" s="59">
        <v>7.1682386243938421</v>
      </c>
      <c r="E9087" s="59">
        <v>13.273426758220564</v>
      </c>
      <c r="F9087" s="59">
        <v>6.1051881338267222</v>
      </c>
      <c r="G9087" s="45"/>
    </row>
    <row r="9088" spans="2:7" s="40" customFormat="1">
      <c r="B9088" s="58">
        <v>41734</v>
      </c>
      <c r="C9088" s="63" t="s">
        <v>85</v>
      </c>
      <c r="D9088" s="59">
        <v>17.898109195012601</v>
      </c>
      <c r="E9088" s="59">
        <v>35.503279234816105</v>
      </c>
      <c r="F9088" s="59">
        <v>17.605170039803504</v>
      </c>
      <c r="G9088" s="45"/>
    </row>
    <row r="9089" spans="2:7" s="40" customFormat="1">
      <c r="B9089" s="58">
        <v>41734</v>
      </c>
      <c r="C9089" s="63" t="s">
        <v>86</v>
      </c>
      <c r="D9089" s="59">
        <v>13.492326930039468</v>
      </c>
      <c r="E9089" s="59">
        <v>28.010344614864309</v>
      </c>
      <c r="F9089" s="59">
        <v>14.518017684824841</v>
      </c>
      <c r="G9089" s="45"/>
    </row>
    <row r="9090" spans="2:7" s="40" customFormat="1">
      <c r="B9090" s="58">
        <v>41734</v>
      </c>
      <c r="C9090" s="63" t="s">
        <v>87</v>
      </c>
      <c r="D9090" s="59">
        <v>13.97201623056359</v>
      </c>
      <c r="E9090" s="59">
        <v>24.755256201607136</v>
      </c>
      <c r="F9090" s="59">
        <v>10.783239971043546</v>
      </c>
      <c r="G9090" s="45"/>
    </row>
    <row r="9091" spans="2:7" s="40" customFormat="1">
      <c r="B9091" s="58">
        <v>41734</v>
      </c>
      <c r="C9091" s="63" t="s">
        <v>88</v>
      </c>
      <c r="D9091" s="59">
        <v>12.351315303927173</v>
      </c>
      <c r="E9091" s="59">
        <v>21.065897095372197</v>
      </c>
      <c r="F9091" s="59">
        <v>8.7145817914450241</v>
      </c>
      <c r="G9091" s="45"/>
    </row>
    <row r="9092" spans="2:7" s="40" customFormat="1">
      <c r="B9092" s="58">
        <v>41734</v>
      </c>
      <c r="C9092" s="63" t="s">
        <v>89</v>
      </c>
      <c r="D9092" s="59">
        <v>7.3401545556338847</v>
      </c>
      <c r="E9092" s="59">
        <v>15.319985239260419</v>
      </c>
      <c r="F9092" s="59">
        <v>7.9798306836265338</v>
      </c>
      <c r="G9092" s="45"/>
    </row>
    <row r="9093" spans="2:7" s="40" customFormat="1">
      <c r="B9093" s="58">
        <v>41734</v>
      </c>
      <c r="C9093" s="63" t="s">
        <v>90</v>
      </c>
      <c r="D9093" s="59">
        <v>12.93398715508132</v>
      </c>
      <c r="E9093" s="59">
        <v>23.00909632983511</v>
      </c>
      <c r="F9093" s="59">
        <v>10.07510917475379</v>
      </c>
      <c r="G9093" s="45"/>
    </row>
    <row r="9094" spans="2:7" s="40" customFormat="1">
      <c r="B9094" s="58">
        <v>41734</v>
      </c>
      <c r="C9094" s="63" t="s">
        <v>91</v>
      </c>
      <c r="D9094" s="59">
        <v>17.329361866348446</v>
      </c>
      <c r="E9094" s="59">
        <v>27.385372772819657</v>
      </c>
      <c r="F9094" s="59">
        <v>10.056010906471212</v>
      </c>
      <c r="G9094" s="45"/>
    </row>
    <row r="9095" spans="2:7" s="40" customFormat="1">
      <c r="B9095" s="58">
        <v>41734</v>
      </c>
      <c r="C9095" s="63" t="s">
        <v>92</v>
      </c>
      <c r="D9095" s="59">
        <v>8.8817527577022783</v>
      </c>
      <c r="E9095" s="59">
        <v>15.012620791083592</v>
      </c>
      <c r="F9095" s="59">
        <v>6.1308680333813133</v>
      </c>
      <c r="G9095" s="45"/>
    </row>
    <row r="9096" spans="2:7" s="40" customFormat="1">
      <c r="B9096" s="58">
        <v>41734</v>
      </c>
      <c r="C9096" s="63" t="s">
        <v>93</v>
      </c>
      <c r="D9096" s="59">
        <v>17.284357521492435</v>
      </c>
      <c r="E9096" s="59">
        <v>31.282764094920477</v>
      </c>
      <c r="F9096" s="59">
        <v>13.998406573428042</v>
      </c>
      <c r="G9096" s="45"/>
    </row>
    <row r="9097" spans="2:7" s="40" customFormat="1">
      <c r="B9097" s="58">
        <v>41734</v>
      </c>
      <c r="C9097" s="63" t="s">
        <v>94</v>
      </c>
      <c r="D9097" s="59">
        <v>23.072888240819918</v>
      </c>
      <c r="E9097" s="59">
        <v>38.733068163338302</v>
      </c>
      <c r="F9097" s="59">
        <v>15.660179922518385</v>
      </c>
      <c r="G9097" s="45"/>
    </row>
    <row r="9098" spans="2:7" s="40" customFormat="1">
      <c r="B9098" s="58">
        <v>41734</v>
      </c>
      <c r="C9098" s="63" t="s">
        <v>95</v>
      </c>
      <c r="D9098" s="59">
        <v>14.636322057035754</v>
      </c>
      <c r="E9098" s="59">
        <v>26.988119284398881</v>
      </c>
      <c r="F9098" s="59">
        <v>12.351797227363127</v>
      </c>
      <c r="G9098" s="45"/>
    </row>
    <row r="9099" spans="2:7" s="40" customFormat="1">
      <c r="B9099" s="58">
        <v>41734</v>
      </c>
      <c r="C9099" s="63" t="s">
        <v>96</v>
      </c>
      <c r="D9099" s="59">
        <v>16.212147977564154</v>
      </c>
      <c r="E9099" s="59">
        <v>28.131397143524239</v>
      </c>
      <c r="F9099" s="59">
        <v>11.919249165960085</v>
      </c>
      <c r="G9099" s="45"/>
    </row>
    <row r="9100" spans="2:7" s="40" customFormat="1">
      <c r="B9100" s="58">
        <v>41734</v>
      </c>
      <c r="C9100" s="63" t="s">
        <v>97</v>
      </c>
      <c r="D9100" s="59">
        <v>15.070734835203861</v>
      </c>
      <c r="E9100" s="59">
        <v>25.401141940224772</v>
      </c>
      <c r="F9100" s="59">
        <v>10.33040710502091</v>
      </c>
      <c r="G9100" s="45"/>
    </row>
    <row r="9101" spans="2:7" s="40" customFormat="1">
      <c r="B9101" s="58">
        <v>41734</v>
      </c>
      <c r="C9101" s="63" t="s">
        <v>98</v>
      </c>
      <c r="D9101" s="59">
        <v>12.170992214735119</v>
      </c>
      <c r="E9101" s="59">
        <v>26.007377490401431</v>
      </c>
      <c r="F9101" s="59">
        <v>13.836385275666313</v>
      </c>
      <c r="G9101" s="45"/>
    </row>
    <row r="9102" spans="2:7" s="40" customFormat="1">
      <c r="B9102" s="58">
        <v>41734</v>
      </c>
      <c r="C9102" s="63" t="s">
        <v>99</v>
      </c>
      <c r="D9102" s="59">
        <v>10.823940584114773</v>
      </c>
      <c r="E9102" s="59">
        <v>23.139813588962038</v>
      </c>
      <c r="F9102" s="59">
        <v>12.315873004847266</v>
      </c>
      <c r="G9102" s="45"/>
    </row>
    <row r="9103" spans="2:7" s="40" customFormat="1">
      <c r="B9103" s="58">
        <v>41734</v>
      </c>
      <c r="C9103" s="63" t="s">
        <v>100</v>
      </c>
      <c r="D9103" s="59">
        <v>14.089659707127607</v>
      </c>
      <c r="E9103" s="59">
        <v>27.162799925458785</v>
      </c>
      <c r="F9103" s="59">
        <v>13.073140218331178</v>
      </c>
      <c r="G9103" s="45"/>
    </row>
    <row r="9104" spans="2:7" s="40" customFormat="1">
      <c r="B9104" s="58">
        <v>41734</v>
      </c>
      <c r="C9104" s="63" t="s">
        <v>101</v>
      </c>
      <c r="D9104" s="59">
        <v>7.741467954385981</v>
      </c>
      <c r="E9104" s="59">
        <v>18.969852993089376</v>
      </c>
      <c r="F9104" s="59">
        <v>11.228385038703394</v>
      </c>
      <c r="G9104" s="45"/>
    </row>
    <row r="9105" spans="2:7" s="40" customFormat="1">
      <c r="B9105" s="58">
        <v>41734</v>
      </c>
      <c r="C9105" s="63" t="s">
        <v>102</v>
      </c>
      <c r="D9105" s="59">
        <v>5.0811488711513011</v>
      </c>
      <c r="E9105" s="59">
        <v>14.193450816328051</v>
      </c>
      <c r="F9105" s="59">
        <v>9.1123019451767497</v>
      </c>
      <c r="G9105" s="45"/>
    </row>
    <row r="9106" spans="2:7" s="40" customFormat="1">
      <c r="B9106" s="58">
        <v>41734</v>
      </c>
      <c r="C9106" s="63" t="s">
        <v>103</v>
      </c>
      <c r="D9106" s="59">
        <v>9.7400059296384924</v>
      </c>
      <c r="E9106" s="59">
        <v>18.399363570899695</v>
      </c>
      <c r="F9106" s="59">
        <v>8.6593576412612023</v>
      </c>
      <c r="G9106" s="45"/>
    </row>
    <row r="9107" spans="2:7" s="40" customFormat="1">
      <c r="B9107" s="58">
        <v>41734</v>
      </c>
      <c r="C9107" s="63" t="s">
        <v>104</v>
      </c>
      <c r="D9107" s="59">
        <v>10.459572759466676</v>
      </c>
      <c r="E9107" s="59">
        <v>16.776969083262603</v>
      </c>
      <c r="F9107" s="59">
        <v>6.3173963237959274</v>
      </c>
      <c r="G9107" s="45"/>
    </row>
    <row r="9108" spans="2:7" s="40" customFormat="1">
      <c r="B9108" s="58">
        <v>41734</v>
      </c>
      <c r="C9108" s="63" t="s">
        <v>105</v>
      </c>
      <c r="D9108" s="59">
        <v>8.4842912149301704</v>
      </c>
      <c r="E9108" s="59">
        <v>18.000249713764919</v>
      </c>
      <c r="F9108" s="59">
        <v>9.515958498834749</v>
      </c>
      <c r="G9108" s="45"/>
    </row>
    <row r="9109" spans="2:7" s="40" customFormat="1">
      <c r="B9109" s="58">
        <v>41734</v>
      </c>
      <c r="C9109" s="63" t="s">
        <v>106</v>
      </c>
      <c r="D9109" s="59">
        <v>7.4567265238159059</v>
      </c>
      <c r="E9109" s="59">
        <v>16.537772984290736</v>
      </c>
      <c r="F9109" s="59">
        <v>9.0810464604748304</v>
      </c>
      <c r="G9109" s="45"/>
    </row>
    <row r="9110" spans="2:7" s="40" customFormat="1">
      <c r="B9110" s="58">
        <v>41734</v>
      </c>
      <c r="C9110" s="63" t="s">
        <v>107</v>
      </c>
      <c r="D9110" s="59">
        <v>6.4976390438216614</v>
      </c>
      <c r="E9110" s="59">
        <v>15.726694540439192</v>
      </c>
      <c r="F9110" s="59">
        <v>9.22905549661753</v>
      </c>
      <c r="G9110" s="45"/>
    </row>
    <row r="9111" spans="2:7" s="40" customFormat="1">
      <c r="B9111" s="58">
        <v>41734</v>
      </c>
      <c r="C9111" s="63" t="s">
        <v>108</v>
      </c>
      <c r="D9111" s="59">
        <v>10.163460484582599</v>
      </c>
      <c r="E9111" s="59">
        <v>17.818685203004019</v>
      </c>
      <c r="F9111" s="59">
        <v>7.6552247184214206</v>
      </c>
      <c r="G9111" s="45"/>
    </row>
    <row r="9112" spans="2:7" s="40" customFormat="1">
      <c r="B9112" s="58">
        <v>41734</v>
      </c>
      <c r="C9112" s="63" t="s">
        <v>109</v>
      </c>
      <c r="D9112" s="59">
        <v>11.579713971698959</v>
      </c>
      <c r="E9112" s="59">
        <v>18.196301569037811</v>
      </c>
      <c r="F9112" s="59">
        <v>6.6165875973388513</v>
      </c>
      <c r="G9112" s="45"/>
    </row>
    <row r="9113" spans="2:7" s="40" customFormat="1">
      <c r="B9113" s="58">
        <v>41734</v>
      </c>
      <c r="C9113" s="63" t="s">
        <v>110</v>
      </c>
      <c r="D9113" s="59">
        <v>9.6499456350724646</v>
      </c>
      <c r="E9113" s="59">
        <v>19.522635723125063</v>
      </c>
      <c r="F9113" s="59">
        <v>9.8726900880525985</v>
      </c>
      <c r="G9113" s="45"/>
    </row>
    <row r="9114" spans="2:7" s="40" customFormat="1">
      <c r="B9114" s="58">
        <v>41734</v>
      </c>
      <c r="C9114" s="63" t="s">
        <v>111</v>
      </c>
      <c r="D9114" s="59">
        <v>6.6694387008337035</v>
      </c>
      <c r="E9114" s="59">
        <v>13.339266897997529</v>
      </c>
      <c r="F9114" s="59">
        <v>6.6698281971638256</v>
      </c>
      <c r="G9114" s="45"/>
    </row>
    <row r="9115" spans="2:7" s="40" customFormat="1">
      <c r="B9115" s="58">
        <v>41734</v>
      </c>
      <c r="C9115" s="63" t="s">
        <v>112</v>
      </c>
      <c r="D9115" s="59">
        <v>8.7252539703622283</v>
      </c>
      <c r="E9115" s="59">
        <v>13.442466083080472</v>
      </c>
      <c r="F9115" s="59">
        <v>4.7172121127182436</v>
      </c>
      <c r="G9115" s="45"/>
    </row>
    <row r="9116" spans="2:7" s="40" customFormat="1">
      <c r="B9116" s="58">
        <v>41734</v>
      </c>
      <c r="C9116" s="63" t="s">
        <v>113</v>
      </c>
      <c r="D9116" s="59">
        <v>9.4449248808664112</v>
      </c>
      <c r="E9116" s="59">
        <v>14.402991154851934</v>
      </c>
      <c r="F9116" s="59">
        <v>4.9580662739855228</v>
      </c>
      <c r="G9116" s="45"/>
    </row>
    <row r="9117" spans="2:7" s="40" customFormat="1">
      <c r="B9117" s="58">
        <v>41734</v>
      </c>
      <c r="C9117" s="63" t="s">
        <v>114</v>
      </c>
      <c r="D9117" s="59">
        <v>15.875085713864053</v>
      </c>
      <c r="E9117" s="59">
        <v>23.948410684966589</v>
      </c>
      <c r="F9117" s="59">
        <v>8.0733249711025366</v>
      </c>
      <c r="G9117" s="45"/>
    </row>
    <row r="9118" spans="2:7" s="40" customFormat="1">
      <c r="B9118" s="58">
        <v>41734</v>
      </c>
      <c r="C9118" s="63" t="s">
        <v>115</v>
      </c>
      <c r="D9118" s="59">
        <v>10.450345585142667</v>
      </c>
      <c r="E9118" s="59">
        <v>21.102547536110183</v>
      </c>
      <c r="F9118" s="59">
        <v>10.652201950967516</v>
      </c>
      <c r="G9118" s="45"/>
    </row>
    <row r="9119" spans="2:7" s="40" customFormat="1">
      <c r="B9119" s="58">
        <v>41734</v>
      </c>
      <c r="C9119" s="63" t="s">
        <v>116</v>
      </c>
      <c r="D9119" s="59">
        <v>8.2919076925101152</v>
      </c>
      <c r="E9119" s="59">
        <v>19.456882973249105</v>
      </c>
      <c r="F9119" s="59">
        <v>11.164975280738989</v>
      </c>
      <c r="G9119" s="45"/>
    </row>
    <row r="9120" spans="2:7" s="40" customFormat="1">
      <c r="B9120" s="58">
        <v>41734</v>
      </c>
      <c r="C9120" s="63" t="s">
        <v>117</v>
      </c>
      <c r="D9120" s="59">
        <v>8.0750557874020608</v>
      </c>
      <c r="E9120" s="59">
        <v>14.850236915838684</v>
      </c>
      <c r="F9120" s="59">
        <v>6.775181128436623</v>
      </c>
      <c r="G9120" s="45"/>
    </row>
    <row r="9121" spans="2:7" s="40" customFormat="1">
      <c r="B9121" s="58">
        <v>41734</v>
      </c>
      <c r="C9121" s="63" t="s">
        <v>118</v>
      </c>
      <c r="D9121" s="59">
        <v>6.2591441762175961</v>
      </c>
      <c r="E9121" s="59">
        <v>11.272277356329687</v>
      </c>
      <c r="F9121" s="59">
        <v>5.0131331801120904</v>
      </c>
      <c r="G9121" s="45"/>
    </row>
    <row r="9122" spans="2:7" s="40" customFormat="1">
      <c r="B9122" s="58">
        <v>41734</v>
      </c>
      <c r="C9122" s="63" t="s">
        <v>119</v>
      </c>
      <c r="D9122" s="59">
        <v>11.593343889262956</v>
      </c>
      <c r="E9122" s="59">
        <v>19.332538266198174</v>
      </c>
      <c r="F9122" s="59">
        <v>7.7391943769352185</v>
      </c>
      <c r="G9122" s="45"/>
    </row>
    <row r="9123" spans="2:7" s="40" customFormat="1">
      <c r="B9123" s="58">
        <v>41734</v>
      </c>
      <c r="C9123" s="63" t="s">
        <v>120</v>
      </c>
      <c r="D9123" s="59">
        <v>4.1805367019170658</v>
      </c>
      <c r="E9123" s="59">
        <v>7.3513442975418828</v>
      </c>
      <c r="F9123" s="59">
        <v>3.170807595624817</v>
      </c>
      <c r="G9123" s="45"/>
    </row>
    <row r="9124" spans="2:7" s="40" customFormat="1">
      <c r="B9124" s="58">
        <v>41734</v>
      </c>
      <c r="C9124" s="63" t="s">
        <v>121</v>
      </c>
      <c r="D9124" s="59">
        <v>2.0560408502405245</v>
      </c>
      <c r="E9124" s="59">
        <v>6.2539389275114976</v>
      </c>
      <c r="F9124" s="59">
        <v>4.1978980772709731</v>
      </c>
      <c r="G9124" s="45"/>
    </row>
    <row r="9125" spans="2:7" s="40" customFormat="1">
      <c r="B9125" s="58">
        <v>41734</v>
      </c>
      <c r="C9125" s="63" t="s">
        <v>122</v>
      </c>
      <c r="D9125" s="59">
        <v>4.4091494272611236</v>
      </c>
      <c r="E9125" s="59">
        <v>8.4378769989792755</v>
      </c>
      <c r="F9125" s="59">
        <v>4.0287275717181519</v>
      </c>
      <c r="G9125" s="45"/>
    </row>
    <row r="9126" spans="2:7" s="40" customFormat="1">
      <c r="B9126" s="58">
        <v>41734</v>
      </c>
      <c r="C9126" s="63" t="s">
        <v>123</v>
      </c>
      <c r="D9126" s="59">
        <v>3.7124375119009456</v>
      </c>
      <c r="E9126" s="59">
        <v>7.5576853446467673</v>
      </c>
      <c r="F9126" s="59">
        <v>3.8452478327458217</v>
      </c>
      <c r="G9126" s="45"/>
    </row>
    <row r="9127" spans="2:7" s="40" customFormat="1">
      <c r="B9127" s="58">
        <v>41734</v>
      </c>
      <c r="C9127" s="63" t="s">
        <v>124</v>
      </c>
      <c r="D9127" s="59">
        <v>5.5630508658794167</v>
      </c>
      <c r="E9127" s="59">
        <v>5.8999396212206969</v>
      </c>
      <c r="F9127" s="59">
        <v>0.33688875534128027</v>
      </c>
      <c r="G9127" s="45"/>
    </row>
    <row r="9128" spans="2:7" s="40" customFormat="1">
      <c r="B9128" s="58">
        <v>41734</v>
      </c>
      <c r="C9128" s="63" t="s">
        <v>125</v>
      </c>
      <c r="D9128" s="59">
        <v>3.5298059220248983</v>
      </c>
      <c r="E9128" s="59">
        <v>6.4146245931534089</v>
      </c>
      <c r="F9128" s="59">
        <v>2.8848186711285106</v>
      </c>
      <c r="G9128" s="45"/>
    </row>
    <row r="9129" spans="2:7" s="40" customFormat="1">
      <c r="B9129" s="58">
        <v>41735</v>
      </c>
      <c r="C9129" s="75">
        <v>0</v>
      </c>
      <c r="D9129" s="59">
        <v>5.9402396965615116</v>
      </c>
      <c r="E9129" s="59">
        <v>10.176745370394302</v>
      </c>
      <c r="F9129" s="59">
        <v>4.2365056738327906</v>
      </c>
      <c r="G9129" s="45"/>
    </row>
    <row r="9130" spans="2:7" s="40" customFormat="1">
      <c r="B9130" s="58">
        <v>41735</v>
      </c>
      <c r="C9130" s="63" t="s">
        <v>31</v>
      </c>
      <c r="D9130" s="59">
        <v>4.0325857338610263</v>
      </c>
      <c r="E9130" s="59">
        <v>6.0947602768355873</v>
      </c>
      <c r="F9130" s="59">
        <v>2.062174542974561</v>
      </c>
      <c r="G9130" s="45"/>
    </row>
    <row r="9131" spans="2:7" s="40" customFormat="1">
      <c r="B9131" s="58">
        <v>41735</v>
      </c>
      <c r="C9131" s="63" t="s">
        <v>32</v>
      </c>
      <c r="D9131" s="59">
        <v>8.1224450603840648</v>
      </c>
      <c r="E9131" s="59">
        <v>12.944532301184752</v>
      </c>
      <c r="F9131" s="59">
        <v>4.8220872408006876</v>
      </c>
      <c r="G9131" s="45"/>
    </row>
    <row r="9132" spans="2:7" s="40" customFormat="1">
      <c r="B9132" s="58">
        <v>41735</v>
      </c>
      <c r="C9132" s="63" t="s">
        <v>33</v>
      </c>
      <c r="D9132" s="59">
        <v>9.0936561187863134</v>
      </c>
      <c r="E9132" s="59">
        <v>11.240974734800707</v>
      </c>
      <c r="F9132" s="59">
        <v>2.1473186160143936</v>
      </c>
      <c r="G9132" s="45"/>
    </row>
    <row r="9133" spans="2:7" s="40" customFormat="1">
      <c r="B9133" s="58">
        <v>41735</v>
      </c>
      <c r="C9133" s="63" t="s">
        <v>34</v>
      </c>
      <c r="D9133" s="59">
        <v>10.042055375636552</v>
      </c>
      <c r="E9133" s="59">
        <v>12.144663541217199</v>
      </c>
      <c r="F9133" s="59">
        <v>2.1026081655806461</v>
      </c>
      <c r="G9133" s="45"/>
    </row>
    <row r="9134" spans="2:7" s="40" customFormat="1">
      <c r="B9134" s="58">
        <v>41735</v>
      </c>
      <c r="C9134" s="63" t="s">
        <v>35</v>
      </c>
      <c r="D9134" s="59">
        <v>1.1310380322122877</v>
      </c>
      <c r="E9134" s="59">
        <v>4.105498861022701</v>
      </c>
      <c r="F9134" s="59">
        <v>2.9744608288104133</v>
      </c>
      <c r="G9134" s="45"/>
    </row>
    <row r="9135" spans="2:7" s="40" customFormat="1">
      <c r="B9135" s="58">
        <v>41735</v>
      </c>
      <c r="C9135" s="63" t="s">
        <v>36</v>
      </c>
      <c r="D9135" s="59">
        <v>5.1183302598413016</v>
      </c>
      <c r="E9135" s="59">
        <v>5.9582637938546643</v>
      </c>
      <c r="F9135" s="59">
        <v>0.83993353401336268</v>
      </c>
      <c r="G9135" s="45"/>
    </row>
    <row r="9136" spans="2:7" s="40" customFormat="1">
      <c r="B9136" s="58">
        <v>41735</v>
      </c>
      <c r="C9136" s="63" t="s">
        <v>37</v>
      </c>
      <c r="D9136" s="59">
        <v>3.9530714769130042</v>
      </c>
      <c r="E9136" s="59">
        <v>4.7347043018913491</v>
      </c>
      <c r="F9136" s="59">
        <v>0.78163282497834485</v>
      </c>
      <c r="G9136" s="45"/>
    </row>
    <row r="9137" spans="2:7" s="40" customFormat="1">
      <c r="B9137" s="58">
        <v>41735</v>
      </c>
      <c r="C9137" s="63" t="s">
        <v>38</v>
      </c>
      <c r="D9137" s="59">
        <v>4.1245260128550481</v>
      </c>
      <c r="E9137" s="59">
        <v>7.7541237844276578</v>
      </c>
      <c r="F9137" s="59">
        <v>3.6295977715726098</v>
      </c>
      <c r="G9137" s="45"/>
    </row>
    <row r="9138" spans="2:7" s="40" customFormat="1">
      <c r="B9138" s="58">
        <v>41735</v>
      </c>
      <c r="C9138" s="63" t="s">
        <v>39</v>
      </c>
      <c r="D9138" s="59">
        <v>3.5533297399169026</v>
      </c>
      <c r="E9138" s="59">
        <v>3.7627853924408936</v>
      </c>
      <c r="F9138" s="59">
        <v>0.20945565252399101</v>
      </c>
      <c r="G9138" s="45"/>
    </row>
    <row r="9139" spans="2:7" s="40" customFormat="1">
      <c r="B9139" s="58">
        <v>41735</v>
      </c>
      <c r="C9139" s="63" t="s">
        <v>40</v>
      </c>
      <c r="D9139" s="59">
        <v>4.2160889449630705</v>
      </c>
      <c r="E9139" s="59">
        <v>4.4834273192774896</v>
      </c>
      <c r="F9139" s="59">
        <v>0.26733837431441909</v>
      </c>
      <c r="G9139" s="45"/>
    </row>
    <row r="9140" spans="2:7" s="40" customFormat="1">
      <c r="B9140" s="58">
        <v>41735</v>
      </c>
      <c r="C9140" s="63" t="s">
        <v>41</v>
      </c>
      <c r="D9140" s="59">
        <v>6.2157075737615779</v>
      </c>
      <c r="E9140" s="59">
        <v>7.0684315550300427</v>
      </c>
      <c r="F9140" s="59">
        <v>0.85272398126846483</v>
      </c>
      <c r="G9140" s="45"/>
    </row>
    <row r="9141" spans="2:7" s="40" customFormat="1">
      <c r="B9141" s="58">
        <v>41735</v>
      </c>
      <c r="C9141" s="63" t="s">
        <v>42</v>
      </c>
      <c r="D9141" s="59">
        <v>8.9009714591802584</v>
      </c>
      <c r="E9141" s="59">
        <v>10.602904040166063</v>
      </c>
      <c r="F9141" s="59">
        <v>1.7019325809858046</v>
      </c>
      <c r="G9141" s="45"/>
    </row>
    <row r="9142" spans="2:7" s="40" customFormat="1">
      <c r="B9142" s="58">
        <v>41735</v>
      </c>
      <c r="C9142" s="63" t="s">
        <v>43</v>
      </c>
      <c r="D9142" s="59">
        <v>2.2967000733245824</v>
      </c>
      <c r="E9142" s="59">
        <v>2.4592012521836235</v>
      </c>
      <c r="F9142" s="59">
        <v>0.16250117885904114</v>
      </c>
      <c r="G9142" s="45"/>
    </row>
    <row r="9143" spans="2:7" s="40" customFormat="1">
      <c r="B9143" s="58">
        <v>41735</v>
      </c>
      <c r="C9143" s="63" t="s">
        <v>44</v>
      </c>
      <c r="D9143" s="59">
        <v>2.6052616686486609</v>
      </c>
      <c r="E9143" s="59">
        <v>4.1178320215176942</v>
      </c>
      <c r="F9143" s="59">
        <v>1.5125703528690333</v>
      </c>
      <c r="G9143" s="45"/>
    </row>
    <row r="9144" spans="2:7" s="40" customFormat="1">
      <c r="B9144" s="58">
        <v>41735</v>
      </c>
      <c r="C9144" s="63" t="s">
        <v>45</v>
      </c>
      <c r="D9144" s="59">
        <v>7.0274844649217822</v>
      </c>
      <c r="E9144" s="59">
        <v>10.55791936620909</v>
      </c>
      <c r="F9144" s="59">
        <v>3.5304349012873075</v>
      </c>
      <c r="G9144" s="45"/>
    </row>
    <row r="9145" spans="2:7" s="40" customFormat="1">
      <c r="B9145" s="58">
        <v>41735</v>
      </c>
      <c r="C9145" s="63" t="s">
        <v>46</v>
      </c>
      <c r="D9145" s="59">
        <v>4.8564842437512308</v>
      </c>
      <c r="E9145" s="59">
        <v>4.9416376872932339</v>
      </c>
      <c r="F9145" s="59">
        <v>8.515344354200316E-2</v>
      </c>
      <c r="G9145" s="45"/>
    </row>
    <row r="9146" spans="2:7" s="40" customFormat="1">
      <c r="B9146" s="58">
        <v>41735</v>
      </c>
      <c r="C9146" s="63" t="s">
        <v>47</v>
      </c>
      <c r="D9146" s="59">
        <v>6.3192634390776021</v>
      </c>
      <c r="E9146" s="59">
        <v>8.0303556417975042</v>
      </c>
      <c r="F9146" s="59">
        <v>1.711092202719902</v>
      </c>
      <c r="G9146" s="45"/>
    </row>
    <row r="9147" spans="2:7" s="40" customFormat="1">
      <c r="B9147" s="58">
        <v>41735</v>
      </c>
      <c r="C9147" s="63" t="s">
        <v>48</v>
      </c>
      <c r="D9147" s="59">
        <v>3.0397036242447704</v>
      </c>
      <c r="E9147" s="59">
        <v>6.0972694761385871</v>
      </c>
      <c r="F9147" s="59">
        <v>3.0575658518938167</v>
      </c>
      <c r="G9147" s="45"/>
    </row>
    <row r="9148" spans="2:7" s="40" customFormat="1">
      <c r="B9148" s="58">
        <v>41735</v>
      </c>
      <c r="C9148" s="63" t="s">
        <v>49</v>
      </c>
      <c r="D9148" s="59">
        <v>2.6283652444806656</v>
      </c>
      <c r="E9148" s="59">
        <v>4.6903208277673745</v>
      </c>
      <c r="F9148" s="59">
        <v>2.0619555832867089</v>
      </c>
      <c r="G9148" s="45"/>
    </row>
    <row r="9149" spans="2:7" s="40" customFormat="1">
      <c r="B9149" s="58">
        <v>41735</v>
      </c>
      <c r="C9149" s="63" t="s">
        <v>50</v>
      </c>
      <c r="D9149" s="59">
        <v>3.3140888882208399</v>
      </c>
      <c r="E9149" s="59">
        <v>8.888945128135024</v>
      </c>
      <c r="F9149" s="59">
        <v>5.5748562399141841</v>
      </c>
      <c r="G9149" s="45"/>
    </row>
    <row r="9150" spans="2:7" s="40" customFormat="1">
      <c r="B9150" s="58">
        <v>41735</v>
      </c>
      <c r="C9150" s="63" t="s">
        <v>51</v>
      </c>
      <c r="D9150" s="59">
        <v>8.9710667111022708</v>
      </c>
      <c r="E9150" s="59">
        <v>11.188672806647736</v>
      </c>
      <c r="F9150" s="59">
        <v>2.2176060955454648</v>
      </c>
      <c r="G9150" s="45"/>
    </row>
    <row r="9151" spans="2:7" s="40" customFormat="1">
      <c r="B9151" s="58">
        <v>41735</v>
      </c>
      <c r="C9151" s="63" t="s">
        <v>52</v>
      </c>
      <c r="D9151" s="59">
        <v>3.4399267888028704</v>
      </c>
      <c r="E9151" s="59">
        <v>6.3266726292944586</v>
      </c>
      <c r="F9151" s="59">
        <v>2.8867458404915882</v>
      </c>
      <c r="G9151" s="45"/>
    </row>
    <row r="9152" spans="2:7" s="40" customFormat="1">
      <c r="B9152" s="58">
        <v>41735</v>
      </c>
      <c r="C9152" s="63" t="s">
        <v>53</v>
      </c>
      <c r="D9152" s="59">
        <v>7.9999821608020577E-2</v>
      </c>
      <c r="E9152" s="59">
        <v>1.384350665268226</v>
      </c>
      <c r="F9152" s="59">
        <v>1.3043508436602054</v>
      </c>
      <c r="G9152" s="45"/>
    </row>
    <row r="9153" spans="2:7" s="40" customFormat="1">
      <c r="B9153" s="58">
        <v>41735</v>
      </c>
      <c r="C9153" s="63" t="s">
        <v>54</v>
      </c>
      <c r="D9153" s="59">
        <v>8.6630028739901928</v>
      </c>
      <c r="E9153" s="59">
        <v>13.798076963464277</v>
      </c>
      <c r="F9153" s="59">
        <v>5.1350740894740845</v>
      </c>
      <c r="G9153" s="45"/>
    </row>
    <row r="9154" spans="2:7" s="40" customFormat="1">
      <c r="B9154" s="58">
        <v>41735</v>
      </c>
      <c r="C9154" s="63" t="s">
        <v>55</v>
      </c>
      <c r="D9154" s="59">
        <v>7.7145624639019514</v>
      </c>
      <c r="E9154" s="59">
        <v>11.681739272128462</v>
      </c>
      <c r="F9154" s="59">
        <v>3.9671768082265109</v>
      </c>
      <c r="G9154" s="45"/>
    </row>
    <row r="9155" spans="2:7" s="40" customFormat="1">
      <c r="B9155" s="58">
        <v>41735</v>
      </c>
      <c r="C9155" s="63" t="s">
        <v>56</v>
      </c>
      <c r="D9155" s="59">
        <v>6.1489091534615552</v>
      </c>
      <c r="E9155" s="59">
        <v>9.6110661007146216</v>
      </c>
      <c r="F9155" s="59">
        <v>3.4621569472530664</v>
      </c>
      <c r="G9155" s="45"/>
    </row>
    <row r="9156" spans="2:7" s="40" customFormat="1">
      <c r="B9156" s="58">
        <v>41735</v>
      </c>
      <c r="C9156" s="63" t="s">
        <v>57</v>
      </c>
      <c r="D9156" s="59">
        <v>4.0002959192010117</v>
      </c>
      <c r="E9156" s="59">
        <v>7.8835533516045881</v>
      </c>
      <c r="F9156" s="59">
        <v>3.8832574324035765</v>
      </c>
      <c r="G9156" s="45"/>
    </row>
    <row r="9157" spans="2:7" s="40" customFormat="1">
      <c r="B9157" s="58">
        <v>41735</v>
      </c>
      <c r="C9157" s="63" t="s">
        <v>58</v>
      </c>
      <c r="D9157" s="59">
        <v>4.4575575150611275</v>
      </c>
      <c r="E9157" s="59">
        <v>7.1056678056800227</v>
      </c>
      <c r="F9157" s="59">
        <v>2.6481102906188951</v>
      </c>
      <c r="G9157" s="45"/>
    </row>
    <row r="9158" spans="2:7" s="40" customFormat="1">
      <c r="B9158" s="58">
        <v>41735</v>
      </c>
      <c r="C9158" s="63" t="s">
        <v>59</v>
      </c>
      <c r="D9158" s="59">
        <v>8.8009863449222241</v>
      </c>
      <c r="E9158" s="59">
        <v>14.09725378845611</v>
      </c>
      <c r="F9158" s="59">
        <v>5.2962674435338855</v>
      </c>
      <c r="G9158" s="45"/>
    </row>
    <row r="9159" spans="2:7" s="40" customFormat="1">
      <c r="B9159" s="58">
        <v>41735</v>
      </c>
      <c r="C9159" s="63" t="s">
        <v>60</v>
      </c>
      <c r="D9159" s="59">
        <v>7.0980735556997931</v>
      </c>
      <c r="E9159" s="59">
        <v>10.046824977894376</v>
      </c>
      <c r="F9159" s="59">
        <v>2.948751422194583</v>
      </c>
      <c r="G9159" s="45"/>
    </row>
    <row r="9160" spans="2:7" s="40" customFormat="1">
      <c r="B9160" s="58">
        <v>41735</v>
      </c>
      <c r="C9160" s="63" t="s">
        <v>61</v>
      </c>
      <c r="D9160" s="59">
        <v>8.4126918796821251</v>
      </c>
      <c r="E9160" s="59">
        <v>11.248596763452705</v>
      </c>
      <c r="F9160" s="59">
        <v>2.8359048837705796</v>
      </c>
      <c r="G9160" s="45"/>
    </row>
    <row r="9161" spans="2:7" s="40" customFormat="1">
      <c r="B9161" s="58">
        <v>41735</v>
      </c>
      <c r="C9161" s="63" t="s">
        <v>62</v>
      </c>
      <c r="D9161" s="59">
        <v>9.2472790482003351</v>
      </c>
      <c r="E9161" s="59">
        <v>12.267332192505135</v>
      </c>
      <c r="F9161" s="59">
        <v>3.0200531443048</v>
      </c>
      <c r="G9161" s="45"/>
    </row>
    <row r="9162" spans="2:7" s="40" customFormat="1">
      <c r="B9162" s="58">
        <v>41735</v>
      </c>
      <c r="C9162" s="63" t="s">
        <v>63</v>
      </c>
      <c r="D9162" s="59">
        <v>4.5037050054171379</v>
      </c>
      <c r="E9162" s="59">
        <v>6.3741318871794332</v>
      </c>
      <c r="F9162" s="59">
        <v>1.8704268817622953</v>
      </c>
      <c r="G9162" s="45"/>
    </row>
    <row r="9163" spans="2:7" s="40" customFormat="1">
      <c r="B9163" s="58">
        <v>41735</v>
      </c>
      <c r="C9163" s="63" t="s">
        <v>64</v>
      </c>
      <c r="D9163" s="59">
        <v>7.4758354833258869</v>
      </c>
      <c r="E9163" s="59">
        <v>15.426459080207367</v>
      </c>
      <c r="F9163" s="59">
        <v>7.9506235968814805</v>
      </c>
      <c r="G9163" s="45"/>
    </row>
    <row r="9164" spans="2:7" s="40" customFormat="1">
      <c r="B9164" s="58">
        <v>41735</v>
      </c>
      <c r="C9164" s="63" t="s">
        <v>65</v>
      </c>
      <c r="D9164" s="59">
        <v>10.253749486658588</v>
      </c>
      <c r="E9164" s="59">
        <v>14.637179973526807</v>
      </c>
      <c r="F9164" s="59">
        <v>4.3834304868682192</v>
      </c>
      <c r="G9164" s="45"/>
    </row>
    <row r="9165" spans="2:7" s="40" customFormat="1">
      <c r="B9165" s="58">
        <v>41735</v>
      </c>
      <c r="C9165" s="63" t="s">
        <v>66</v>
      </c>
      <c r="D9165" s="59">
        <v>15.032260215853793</v>
      </c>
      <c r="E9165" s="59">
        <v>25.177932093585909</v>
      </c>
      <c r="F9165" s="59">
        <v>10.145671877732116</v>
      </c>
      <c r="G9165" s="45"/>
    </row>
    <row r="9166" spans="2:7" s="40" customFormat="1">
      <c r="B9166" s="58">
        <v>41735</v>
      </c>
      <c r="C9166" s="63" t="s">
        <v>67</v>
      </c>
      <c r="D9166" s="59">
        <v>12.506164199211154</v>
      </c>
      <c r="E9166" s="59">
        <v>17.979767463770937</v>
      </c>
      <c r="F9166" s="59">
        <v>5.4736032645597827</v>
      </c>
      <c r="G9166" s="45"/>
    </row>
    <row r="9167" spans="2:7" s="40" customFormat="1">
      <c r="B9167" s="58">
        <v>41735</v>
      </c>
      <c r="C9167" s="63" t="s">
        <v>68</v>
      </c>
      <c r="D9167" s="59">
        <v>11.717607375852955</v>
      </c>
      <c r="E9167" s="59">
        <v>18.769912231749494</v>
      </c>
      <c r="F9167" s="59">
        <v>7.0523048558965389</v>
      </c>
      <c r="G9167" s="45"/>
    </row>
    <row r="9168" spans="2:7" s="40" customFormat="1">
      <c r="B9168" s="58">
        <v>41735</v>
      </c>
      <c r="C9168" s="63" t="s">
        <v>69</v>
      </c>
      <c r="D9168" s="59">
        <v>14.450085687427643</v>
      </c>
      <c r="E9168" s="59">
        <v>22.444322245064438</v>
      </c>
      <c r="F9168" s="59">
        <v>7.9942365576367944</v>
      </c>
      <c r="G9168" s="45"/>
    </row>
    <row r="9169" spans="2:7" s="40" customFormat="1">
      <c r="B9169" s="58">
        <v>41735</v>
      </c>
      <c r="C9169" s="63" t="s">
        <v>70</v>
      </c>
      <c r="D9169" s="59">
        <v>11.683757004278945</v>
      </c>
      <c r="E9169" s="59">
        <v>19.686470321588981</v>
      </c>
      <c r="F9169" s="59">
        <v>8.002713317310036</v>
      </c>
      <c r="G9169" s="45"/>
    </row>
    <row r="9170" spans="2:7" s="40" customFormat="1">
      <c r="B9170" s="58">
        <v>41735</v>
      </c>
      <c r="C9170" s="63" t="s">
        <v>71</v>
      </c>
      <c r="D9170" s="59">
        <v>9.5918383867024168</v>
      </c>
      <c r="E9170" s="59">
        <v>16.619445642746697</v>
      </c>
      <c r="F9170" s="59">
        <v>7.0276072560442806</v>
      </c>
      <c r="G9170" s="45"/>
    </row>
    <row r="9171" spans="2:7" s="40" customFormat="1">
      <c r="B9171" s="58">
        <v>41735</v>
      </c>
      <c r="C9171" s="63" t="s">
        <v>72</v>
      </c>
      <c r="D9171" s="59">
        <v>16.177246504434077</v>
      </c>
      <c r="E9171" s="59">
        <v>24.55204779025626</v>
      </c>
      <c r="F9171" s="59">
        <v>8.3748012858221834</v>
      </c>
      <c r="G9171" s="45"/>
    </row>
    <row r="9172" spans="2:7" s="40" customFormat="1">
      <c r="B9172" s="58">
        <v>41735</v>
      </c>
      <c r="C9172" s="63" t="s">
        <v>73</v>
      </c>
      <c r="D9172" s="59">
        <v>18.498433468516659</v>
      </c>
      <c r="E9172" s="59">
        <v>27.574505395025568</v>
      </c>
      <c r="F9172" s="59">
        <v>9.0760719265089094</v>
      </c>
      <c r="G9172" s="45"/>
    </row>
    <row r="9173" spans="2:7" s="40" customFormat="1">
      <c r="B9173" s="58">
        <v>41735</v>
      </c>
      <c r="C9173" s="63" t="s">
        <v>74</v>
      </c>
      <c r="D9173" s="59">
        <v>8.5977051315541644</v>
      </c>
      <c r="E9173" s="59">
        <v>14.022244215692153</v>
      </c>
      <c r="F9173" s="59">
        <v>5.4245390841379884</v>
      </c>
      <c r="G9173" s="45"/>
    </row>
    <row r="9174" spans="2:7" s="40" customFormat="1">
      <c r="B9174" s="58">
        <v>41735</v>
      </c>
      <c r="C9174" s="63" t="s">
        <v>75</v>
      </c>
      <c r="D9174" s="59">
        <v>17.733104551672465</v>
      </c>
      <c r="E9174" s="59">
        <v>26.454032934330197</v>
      </c>
      <c r="F9174" s="59">
        <v>8.720928382657732</v>
      </c>
      <c r="G9174" s="45"/>
    </row>
    <row r="9175" spans="2:7" s="40" customFormat="1">
      <c r="B9175" s="58">
        <v>41735</v>
      </c>
      <c r="C9175" s="63" t="s">
        <v>76</v>
      </c>
      <c r="D9175" s="59">
        <v>13.182887773533317</v>
      </c>
      <c r="E9175" s="59">
        <v>18.361443244061725</v>
      </c>
      <c r="F9175" s="59">
        <v>5.1785554705284085</v>
      </c>
      <c r="G9175" s="45"/>
    </row>
    <row r="9176" spans="2:7" s="40" customFormat="1">
      <c r="B9176" s="58">
        <v>41735</v>
      </c>
      <c r="C9176" s="63" t="s">
        <v>77</v>
      </c>
      <c r="D9176" s="59">
        <v>7.4662529540578779</v>
      </c>
      <c r="E9176" s="59">
        <v>13.11890460917866</v>
      </c>
      <c r="F9176" s="59">
        <v>5.6526516551207822</v>
      </c>
      <c r="G9176" s="45"/>
    </row>
    <row r="9177" spans="2:7" s="40" customFormat="1">
      <c r="B9177" s="58">
        <v>41735</v>
      </c>
      <c r="C9177" s="63" t="s">
        <v>78</v>
      </c>
      <c r="D9177" s="59">
        <v>12.325840674535099</v>
      </c>
      <c r="E9177" s="59">
        <v>19.01485835989336</v>
      </c>
      <c r="F9177" s="59">
        <v>6.6890176853582606</v>
      </c>
      <c r="G9177" s="45"/>
    </row>
    <row r="9178" spans="2:7" s="40" customFormat="1">
      <c r="B9178" s="58">
        <v>41735</v>
      </c>
      <c r="C9178" s="63" t="s">
        <v>79</v>
      </c>
      <c r="D9178" s="59">
        <v>14.590048433139669</v>
      </c>
      <c r="E9178" s="59">
        <v>22.403960246746465</v>
      </c>
      <c r="F9178" s="59">
        <v>7.8139118136067953</v>
      </c>
      <c r="G9178" s="45"/>
    </row>
    <row r="9179" spans="2:7" s="40" customFormat="1">
      <c r="B9179" s="58">
        <v>41735</v>
      </c>
      <c r="C9179" s="63" t="s">
        <v>80</v>
      </c>
      <c r="D9179" s="59">
        <v>15.756637619687961</v>
      </c>
      <c r="E9179" s="59">
        <v>24.350728741756374</v>
      </c>
      <c r="F9179" s="59">
        <v>8.5940911220684129</v>
      </c>
      <c r="G9179" s="45"/>
    </row>
    <row r="9180" spans="2:7" s="40" customFormat="1">
      <c r="B9180" s="58">
        <v>41735</v>
      </c>
      <c r="C9180" s="63" t="s">
        <v>81</v>
      </c>
      <c r="D9180" s="59">
        <v>17.883781214084497</v>
      </c>
      <c r="E9180" s="59">
        <v>27.259279538957749</v>
      </c>
      <c r="F9180" s="59">
        <v>9.3754983248732522</v>
      </c>
      <c r="G9180" s="45"/>
    </row>
    <row r="9181" spans="2:7" s="40" customFormat="1">
      <c r="B9181" s="58">
        <v>41735</v>
      </c>
      <c r="C9181" s="63" t="s">
        <v>82</v>
      </c>
      <c r="D9181" s="59">
        <v>11.434860462002874</v>
      </c>
      <c r="E9181" s="59">
        <v>20.9057742200443</v>
      </c>
      <c r="F9181" s="59">
        <v>9.4709137580414264</v>
      </c>
      <c r="G9181" s="45"/>
    </row>
    <row r="9182" spans="2:7" s="40" customFormat="1">
      <c r="B9182" s="58">
        <v>41735</v>
      </c>
      <c r="C9182" s="63" t="s">
        <v>83</v>
      </c>
      <c r="D9182" s="59">
        <v>9.0680170157742772</v>
      </c>
      <c r="E9182" s="59">
        <v>17.666149976487116</v>
      </c>
      <c r="F9182" s="59">
        <v>8.5981329607128387</v>
      </c>
      <c r="G9182" s="45"/>
    </row>
    <row r="9183" spans="2:7" s="40" customFormat="1">
      <c r="B9183" s="58">
        <v>41735</v>
      </c>
      <c r="C9183" s="63" t="s">
        <v>84</v>
      </c>
      <c r="D9183" s="59">
        <v>6.8383069757097186</v>
      </c>
      <c r="E9183" s="59">
        <v>14.369121498501961</v>
      </c>
      <c r="F9183" s="59">
        <v>7.5308145227922427</v>
      </c>
      <c r="G9183" s="45"/>
    </row>
    <row r="9184" spans="2:7" s="40" customFormat="1">
      <c r="B9184" s="58">
        <v>41735</v>
      </c>
      <c r="C9184" s="63" t="s">
        <v>85</v>
      </c>
      <c r="D9184" s="59">
        <v>10.017509990690515</v>
      </c>
      <c r="E9184" s="59">
        <v>15.995337246616051</v>
      </c>
      <c r="F9184" s="59">
        <v>5.9778272559255363</v>
      </c>
      <c r="G9184" s="45"/>
    </row>
    <row r="9185" spans="2:7" s="40" customFormat="1">
      <c r="B9185" s="58">
        <v>41735</v>
      </c>
      <c r="C9185" s="63" t="s">
        <v>86</v>
      </c>
      <c r="D9185" s="59">
        <v>13.860106493163482</v>
      </c>
      <c r="E9185" s="59">
        <v>22.213102913107569</v>
      </c>
      <c r="F9185" s="59">
        <v>8.3529964199440876</v>
      </c>
      <c r="G9185" s="45"/>
    </row>
    <row r="9186" spans="2:7" s="40" customFormat="1">
      <c r="B9186" s="58">
        <v>41735</v>
      </c>
      <c r="C9186" s="63" t="s">
        <v>87</v>
      </c>
      <c r="D9186" s="59">
        <v>15.781609857363962</v>
      </c>
      <c r="E9186" s="59">
        <v>23.770885019782696</v>
      </c>
      <c r="F9186" s="59">
        <v>7.9892751624187337</v>
      </c>
      <c r="G9186" s="45"/>
    </row>
    <row r="9187" spans="2:7" s="40" customFormat="1">
      <c r="B9187" s="58">
        <v>41735</v>
      </c>
      <c r="C9187" s="63" t="s">
        <v>88</v>
      </c>
      <c r="D9187" s="59">
        <v>8.7029230215561828</v>
      </c>
      <c r="E9187" s="59">
        <v>19.500383540471091</v>
      </c>
      <c r="F9187" s="59">
        <v>10.797460518914908</v>
      </c>
      <c r="G9187" s="45"/>
    </row>
    <row r="9188" spans="2:7" s="40" customFormat="1">
      <c r="B9188" s="58">
        <v>41735</v>
      </c>
      <c r="C9188" s="63" t="s">
        <v>89</v>
      </c>
      <c r="D9188" s="59">
        <v>4.6546085549931684</v>
      </c>
      <c r="E9188" s="59">
        <v>10.088228642771357</v>
      </c>
      <c r="F9188" s="59">
        <v>5.4336200877781886</v>
      </c>
      <c r="G9188" s="45"/>
    </row>
    <row r="9189" spans="2:7" s="40" customFormat="1">
      <c r="B9189" s="58">
        <v>41735</v>
      </c>
      <c r="C9189" s="63" t="s">
        <v>90</v>
      </c>
      <c r="D9189" s="59">
        <v>10.681786639734678</v>
      </c>
      <c r="E9189" s="59">
        <v>15.962918071551069</v>
      </c>
      <c r="F9189" s="59">
        <v>5.2811314318163909</v>
      </c>
      <c r="G9189" s="45"/>
    </row>
    <row r="9190" spans="2:7" s="40" customFormat="1">
      <c r="B9190" s="58">
        <v>41735</v>
      </c>
      <c r="C9190" s="63" t="s">
        <v>91</v>
      </c>
      <c r="D9190" s="59">
        <v>6.4274929186816117</v>
      </c>
      <c r="E9190" s="59">
        <v>15.791532537268164</v>
      </c>
      <c r="F9190" s="59">
        <v>9.3640396185865526</v>
      </c>
      <c r="G9190" s="45"/>
    </row>
    <row r="9191" spans="2:7" s="40" customFormat="1">
      <c r="B9191" s="58">
        <v>41735</v>
      </c>
      <c r="C9191" s="63" t="s">
        <v>92</v>
      </c>
      <c r="D9191" s="59">
        <v>5.9472596986414912</v>
      </c>
      <c r="E9191" s="59">
        <v>12.161720890325196</v>
      </c>
      <c r="F9191" s="59">
        <v>6.2144611916837045</v>
      </c>
      <c r="G9191" s="45"/>
    </row>
    <row r="9192" spans="2:7" s="40" customFormat="1">
      <c r="B9192" s="58">
        <v>41735</v>
      </c>
      <c r="C9192" s="63" t="s">
        <v>93</v>
      </c>
      <c r="D9192" s="59">
        <v>11.1741987446508</v>
      </c>
      <c r="E9192" s="59">
        <v>20.029533149229795</v>
      </c>
      <c r="F9192" s="59">
        <v>8.8553344045789952</v>
      </c>
      <c r="G9192" s="45"/>
    </row>
    <row r="9193" spans="2:7" s="40" customFormat="1">
      <c r="B9193" s="58">
        <v>41735</v>
      </c>
      <c r="C9193" s="63" t="s">
        <v>94</v>
      </c>
      <c r="D9193" s="59">
        <v>10.705475070578682</v>
      </c>
      <c r="E9193" s="59">
        <v>17.751016069590069</v>
      </c>
      <c r="F9193" s="59">
        <v>7.0455409990113864</v>
      </c>
      <c r="G9193" s="45"/>
    </row>
    <row r="9194" spans="2:7" s="40" customFormat="1">
      <c r="B9194" s="58">
        <v>41735</v>
      </c>
      <c r="C9194" s="63" t="s">
        <v>95</v>
      </c>
      <c r="D9194" s="59">
        <v>15.280755320291828</v>
      </c>
      <c r="E9194" s="59">
        <v>19.068488016064329</v>
      </c>
      <c r="F9194" s="59">
        <v>3.787732695772501</v>
      </c>
      <c r="G9194" s="45"/>
    </row>
    <row r="9195" spans="2:7" s="40" customFormat="1">
      <c r="B9195" s="58">
        <v>41735</v>
      </c>
      <c r="C9195" s="63" t="s">
        <v>96</v>
      </c>
      <c r="D9195" s="59">
        <v>9.5620917986023937</v>
      </c>
      <c r="E9195" s="59">
        <v>14.522178648495876</v>
      </c>
      <c r="F9195" s="59">
        <v>4.9600868498934823</v>
      </c>
      <c r="G9195" s="45"/>
    </row>
    <row r="9196" spans="2:7" s="40" customFormat="1">
      <c r="B9196" s="58">
        <v>41735</v>
      </c>
      <c r="C9196" s="63" t="s">
        <v>97</v>
      </c>
      <c r="D9196" s="59">
        <v>9.3678256788503447</v>
      </c>
      <c r="E9196" s="59">
        <v>14.304920902040998</v>
      </c>
      <c r="F9196" s="59">
        <v>4.9370952231906529</v>
      </c>
      <c r="G9196" s="45"/>
    </row>
    <row r="9197" spans="2:7" s="40" customFormat="1">
      <c r="B9197" s="58">
        <v>41735</v>
      </c>
      <c r="C9197" s="63" t="s">
        <v>98</v>
      </c>
      <c r="D9197" s="59">
        <v>8.1212244771420323</v>
      </c>
      <c r="E9197" s="59">
        <v>16.687569012658663</v>
      </c>
      <c r="F9197" s="59">
        <v>8.566344535516631</v>
      </c>
      <c r="G9197" s="45"/>
    </row>
    <row r="9198" spans="2:7" s="40" customFormat="1">
      <c r="B9198" s="58">
        <v>41735</v>
      </c>
      <c r="C9198" s="63" t="s">
        <v>99</v>
      </c>
      <c r="D9198" s="59">
        <v>8.0298705773540089</v>
      </c>
      <c r="E9198" s="59">
        <v>19.940809954815844</v>
      </c>
      <c r="F9198" s="59">
        <v>11.910939377461835</v>
      </c>
      <c r="G9198" s="45"/>
    </row>
    <row r="9199" spans="2:7" s="40" customFormat="1">
      <c r="B9199" s="58">
        <v>41735</v>
      </c>
      <c r="C9199" s="63" t="s">
        <v>100</v>
      </c>
      <c r="D9199" s="59">
        <v>11.495973717092877</v>
      </c>
      <c r="E9199" s="59">
        <v>19.952746007728841</v>
      </c>
      <c r="F9199" s="59">
        <v>8.4567722906359641</v>
      </c>
      <c r="G9199" s="45"/>
    </row>
    <row r="9200" spans="2:7" s="40" customFormat="1">
      <c r="B9200" s="58">
        <v>41735</v>
      </c>
      <c r="C9200" s="63" t="s">
        <v>101</v>
      </c>
      <c r="D9200" s="59">
        <v>13.498017120803377</v>
      </c>
      <c r="E9200" s="59">
        <v>20.651935028067449</v>
      </c>
      <c r="F9200" s="59">
        <v>7.1539179072640717</v>
      </c>
      <c r="G9200" s="45"/>
    </row>
    <row r="9201" spans="2:7" s="40" customFormat="1">
      <c r="B9201" s="58">
        <v>41735</v>
      </c>
      <c r="C9201" s="63" t="s">
        <v>102</v>
      </c>
      <c r="D9201" s="59">
        <v>10.169462403480544</v>
      </c>
      <c r="E9201" s="59">
        <v>15.394826248695388</v>
      </c>
      <c r="F9201" s="59">
        <v>5.2253638452148436</v>
      </c>
      <c r="G9201" s="45"/>
    </row>
    <row r="9202" spans="2:7" s="40" customFormat="1">
      <c r="B9202" s="58">
        <v>41735</v>
      </c>
      <c r="C9202" s="63" t="s">
        <v>103</v>
      </c>
      <c r="D9202" s="59">
        <v>9.9751856143704956</v>
      </c>
      <c r="E9202" s="59">
        <v>16.506310224889766</v>
      </c>
      <c r="F9202" s="59">
        <v>6.5311246105192708</v>
      </c>
      <c r="G9202" s="45"/>
    </row>
    <row r="9203" spans="2:7" s="40" customFormat="1">
      <c r="B9203" s="58">
        <v>41735</v>
      </c>
      <c r="C9203" s="63" t="s">
        <v>104</v>
      </c>
      <c r="D9203" s="59">
        <v>9.838099675962459</v>
      </c>
      <c r="E9203" s="59">
        <v>15.590306257973278</v>
      </c>
      <c r="F9203" s="59">
        <v>5.7522065820108192</v>
      </c>
      <c r="G9203" s="45"/>
    </row>
    <row r="9204" spans="2:7" s="40" customFormat="1">
      <c r="B9204" s="58">
        <v>41735</v>
      </c>
      <c r="C9204" s="63" t="s">
        <v>105</v>
      </c>
      <c r="D9204" s="59">
        <v>1.6931005421444236</v>
      </c>
      <c r="E9204" s="59">
        <v>4.8685086986222768</v>
      </c>
      <c r="F9204" s="59">
        <v>3.1754081564778529</v>
      </c>
      <c r="G9204" s="45"/>
    </row>
    <row r="9205" spans="2:7" s="40" customFormat="1">
      <c r="B9205" s="58">
        <v>41735</v>
      </c>
      <c r="C9205" s="63" t="s">
        <v>106</v>
      </c>
      <c r="D9205" s="59">
        <v>6.2691672759615669</v>
      </c>
      <c r="E9205" s="59">
        <v>13.01355195308072</v>
      </c>
      <c r="F9205" s="59">
        <v>6.7443846771191529</v>
      </c>
      <c r="G9205" s="45"/>
    </row>
    <row r="9206" spans="2:7" s="40" customFormat="1">
      <c r="B9206" s="58">
        <v>41735</v>
      </c>
      <c r="C9206" s="63" t="s">
        <v>107</v>
      </c>
      <c r="D9206" s="59">
        <v>2.5855087067126457</v>
      </c>
      <c r="E9206" s="59">
        <v>7.1026384272160277</v>
      </c>
      <c r="F9206" s="59">
        <v>4.517129720503382</v>
      </c>
      <c r="G9206" s="45"/>
    </row>
    <row r="9207" spans="2:7" s="40" customFormat="1">
      <c r="B9207" s="58">
        <v>41735</v>
      </c>
      <c r="C9207" s="63" t="s">
        <v>108</v>
      </c>
      <c r="D9207" s="59">
        <v>11.246032884184809</v>
      </c>
      <c r="E9207" s="59">
        <v>15.362690919705408</v>
      </c>
      <c r="F9207" s="59">
        <v>4.1166580355205991</v>
      </c>
      <c r="G9207" s="45"/>
    </row>
    <row r="9208" spans="2:7" s="40" customFormat="1">
      <c r="B9208" s="58">
        <v>41735</v>
      </c>
      <c r="C9208" s="63" t="s">
        <v>109</v>
      </c>
      <c r="D9208" s="59">
        <v>4.7479068908411861</v>
      </c>
      <c r="E9208" s="59">
        <v>10.390975005233189</v>
      </c>
      <c r="F9208" s="59">
        <v>5.643068114392003</v>
      </c>
      <c r="G9208" s="45"/>
    </row>
    <row r="9209" spans="2:7" s="40" customFormat="1">
      <c r="B9209" s="58">
        <v>41735</v>
      </c>
      <c r="C9209" s="63" t="s">
        <v>110</v>
      </c>
      <c r="D9209" s="59">
        <v>9.4616716358283615</v>
      </c>
      <c r="E9209" s="59">
        <v>16.405993254390825</v>
      </c>
      <c r="F9209" s="59">
        <v>6.9443216185624639</v>
      </c>
      <c r="G9209" s="45"/>
    </row>
    <row r="9210" spans="2:7" s="40" customFormat="1">
      <c r="B9210" s="58">
        <v>41735</v>
      </c>
      <c r="C9210" s="63" t="s">
        <v>111</v>
      </c>
      <c r="D9210" s="59">
        <v>11.933145504142978</v>
      </c>
      <c r="E9210" s="59">
        <v>17.105265351629431</v>
      </c>
      <c r="F9210" s="59">
        <v>5.1721198474864529</v>
      </c>
      <c r="G9210" s="45"/>
    </row>
    <row r="9211" spans="2:7" s="40" customFormat="1">
      <c r="B9211" s="58">
        <v>41735</v>
      </c>
      <c r="C9211" s="63" t="s">
        <v>112</v>
      </c>
      <c r="D9211" s="59">
        <v>4.3134050561950756</v>
      </c>
      <c r="E9211" s="59">
        <v>8.7533413271391041</v>
      </c>
      <c r="F9211" s="59">
        <v>4.4399362709440284</v>
      </c>
      <c r="G9211" s="45"/>
    </row>
    <row r="9212" spans="2:7" s="40" customFormat="1">
      <c r="B9212" s="58">
        <v>41735</v>
      </c>
      <c r="C9212" s="63" t="s">
        <v>113</v>
      </c>
      <c r="D9212" s="59">
        <v>6.475951522625615</v>
      </c>
      <c r="E9212" s="59">
        <v>11.595020328621514</v>
      </c>
      <c r="F9212" s="59">
        <v>5.1190688059958989</v>
      </c>
      <c r="G9212" s="45"/>
    </row>
    <row r="9213" spans="2:7" s="40" customFormat="1">
      <c r="B9213" s="58">
        <v>41735</v>
      </c>
      <c r="C9213" s="63" t="s">
        <v>114</v>
      </c>
      <c r="D9213" s="59">
        <v>11.178666157264788</v>
      </c>
      <c r="E9213" s="59">
        <v>15.112847290539547</v>
      </c>
      <c r="F9213" s="59">
        <v>3.9341811332747589</v>
      </c>
      <c r="G9213" s="45"/>
    </row>
    <row r="9214" spans="2:7" s="40" customFormat="1">
      <c r="B9214" s="58">
        <v>41735</v>
      </c>
      <c r="C9214" s="63" t="s">
        <v>115</v>
      </c>
      <c r="D9214" s="59">
        <v>8.2611571744580594</v>
      </c>
      <c r="E9214" s="59">
        <v>11.274754473953694</v>
      </c>
      <c r="F9214" s="59">
        <v>3.0135972994956344</v>
      </c>
      <c r="G9214" s="45"/>
    </row>
    <row r="9215" spans="2:7" s="40" customFormat="1">
      <c r="B9215" s="58">
        <v>41735</v>
      </c>
      <c r="C9215" s="63" t="s">
        <v>116</v>
      </c>
      <c r="D9215" s="59">
        <v>8.0095845830020287E-2</v>
      </c>
      <c r="E9215" s="59">
        <v>2.96771543114034</v>
      </c>
      <c r="F9215" s="59">
        <v>2.8876195853103197</v>
      </c>
      <c r="G9215" s="45"/>
    </row>
    <row r="9216" spans="2:7" s="40" customFormat="1">
      <c r="B9216" s="58">
        <v>41735</v>
      </c>
      <c r="C9216" s="63" t="s">
        <v>117</v>
      </c>
      <c r="D9216" s="59">
        <v>5.3779662730413405</v>
      </c>
      <c r="E9216" s="59">
        <v>9.2012860417778537</v>
      </c>
      <c r="F9216" s="59">
        <v>3.8233197687365132</v>
      </c>
      <c r="G9216" s="45"/>
    </row>
    <row r="9217" spans="2:7" s="40" customFormat="1">
      <c r="B9217" s="58">
        <v>41735</v>
      </c>
      <c r="C9217" s="63" t="s">
        <v>118</v>
      </c>
      <c r="D9217" s="59">
        <v>5.7671203836974367</v>
      </c>
      <c r="E9217" s="59">
        <v>7.5858014546037573</v>
      </c>
      <c r="F9217" s="59">
        <v>1.8186810709063206</v>
      </c>
      <c r="G9217" s="45"/>
    </row>
    <row r="9218" spans="2:7" s="40" customFormat="1">
      <c r="B9218" s="58">
        <v>41735</v>
      </c>
      <c r="C9218" s="63" t="s">
        <v>119</v>
      </c>
      <c r="D9218" s="59">
        <v>6.0761888823975125</v>
      </c>
      <c r="E9218" s="59">
        <v>8.7319039283291158</v>
      </c>
      <c r="F9218" s="59">
        <v>2.6557150459316032</v>
      </c>
      <c r="G9218" s="45"/>
    </row>
    <row r="9219" spans="2:7" s="40" customFormat="1">
      <c r="B9219" s="58">
        <v>41735</v>
      </c>
      <c r="C9219" s="63" t="s">
        <v>120</v>
      </c>
      <c r="D9219" s="59">
        <v>7.2778336424898118</v>
      </c>
      <c r="E9219" s="59">
        <v>12.914820920602777</v>
      </c>
      <c r="F9219" s="59">
        <v>5.6369872781129651</v>
      </c>
      <c r="G9219" s="45"/>
    </row>
    <row r="9220" spans="2:7" s="40" customFormat="1">
      <c r="B9220" s="58">
        <v>41735</v>
      </c>
      <c r="C9220" s="63" t="s">
        <v>121</v>
      </c>
      <c r="D9220" s="59">
        <v>6.6600310968016583</v>
      </c>
      <c r="E9220" s="59">
        <v>10.726321650402001</v>
      </c>
      <c r="F9220" s="59">
        <v>4.0662905536003429</v>
      </c>
      <c r="G9220" s="45"/>
    </row>
    <row r="9221" spans="2:7" s="40" customFormat="1">
      <c r="B9221" s="58">
        <v>41735</v>
      </c>
      <c r="C9221" s="63" t="s">
        <v>122</v>
      </c>
      <c r="D9221" s="59">
        <v>5.0580580027652591</v>
      </c>
      <c r="E9221" s="59">
        <v>10.72658085033</v>
      </c>
      <c r="F9221" s="59">
        <v>5.6685228475647413</v>
      </c>
      <c r="G9221" s="45"/>
    </row>
    <row r="9222" spans="2:7" s="40" customFormat="1">
      <c r="B9222" s="58">
        <v>41735</v>
      </c>
      <c r="C9222" s="63" t="s">
        <v>123</v>
      </c>
      <c r="D9222" s="59">
        <v>5.8935507602614665</v>
      </c>
      <c r="E9222" s="59">
        <v>9.3859850439757508</v>
      </c>
      <c r="F9222" s="59">
        <v>3.4924342837142843</v>
      </c>
      <c r="G9222" s="45"/>
    </row>
    <row r="9223" spans="2:7" s="40" customFormat="1">
      <c r="B9223" s="58">
        <v>41735</v>
      </c>
      <c r="C9223" s="63" t="s">
        <v>124</v>
      </c>
      <c r="D9223" s="59">
        <v>4.8408143797992045</v>
      </c>
      <c r="E9223" s="59">
        <v>8.7788013094470916</v>
      </c>
      <c r="F9223" s="59">
        <v>3.9379869296478871</v>
      </c>
      <c r="G9223" s="45"/>
    </row>
    <row r="9224" spans="2:7" s="40" customFormat="1">
      <c r="B9224" s="58">
        <v>41735</v>
      </c>
      <c r="C9224" s="63" t="s">
        <v>125</v>
      </c>
      <c r="D9224" s="59">
        <v>4.8752391547692122</v>
      </c>
      <c r="E9224" s="59">
        <v>7.9767537193155391</v>
      </c>
      <c r="F9224" s="59">
        <v>3.1015145645463269</v>
      </c>
      <c r="G9224" s="45"/>
    </row>
    <row r="9225" spans="2:7" s="40" customFormat="1">
      <c r="B9225" s="58">
        <v>41736</v>
      </c>
      <c r="C9225" s="75">
        <v>0</v>
      </c>
      <c r="D9225" s="59">
        <v>7.3358867515118238</v>
      </c>
      <c r="E9225" s="59">
        <v>15.426680936919373</v>
      </c>
      <c r="F9225" s="59">
        <v>8.0907941854075496</v>
      </c>
      <c r="G9225" s="45"/>
    </row>
    <row r="9226" spans="2:7" s="40" customFormat="1">
      <c r="B9226" s="58">
        <v>41736</v>
      </c>
      <c r="C9226" s="63" t="s">
        <v>31</v>
      </c>
      <c r="D9226" s="59">
        <v>5.7452187437054274</v>
      </c>
      <c r="E9226" s="59">
        <v>9.547351940197661</v>
      </c>
      <c r="F9226" s="59">
        <v>3.8021331964922336</v>
      </c>
      <c r="G9226" s="45"/>
    </row>
    <row r="9227" spans="2:7" s="40" customFormat="1">
      <c r="B9227" s="58">
        <v>41736</v>
      </c>
      <c r="C9227" s="63" t="s">
        <v>32</v>
      </c>
      <c r="D9227" s="59">
        <v>5.4363163821513512</v>
      </c>
      <c r="E9227" s="59">
        <v>9.1464236835668853</v>
      </c>
      <c r="F9227" s="59">
        <v>3.7101073014155341</v>
      </c>
      <c r="G9227" s="45"/>
    </row>
    <row r="9228" spans="2:7" s="40" customFormat="1">
      <c r="B9228" s="58">
        <v>41736</v>
      </c>
      <c r="C9228" s="63" t="s">
        <v>33</v>
      </c>
      <c r="D9228" s="59">
        <v>3.1588460367367843</v>
      </c>
      <c r="E9228" s="59">
        <v>5.93729566176268</v>
      </c>
      <c r="F9228" s="59">
        <v>2.7784496250258957</v>
      </c>
      <c r="G9228" s="45"/>
    </row>
    <row r="9229" spans="2:7" s="40" customFormat="1">
      <c r="B9229" s="58">
        <v>41736</v>
      </c>
      <c r="C9229" s="63" t="s">
        <v>34</v>
      </c>
      <c r="D9229" s="59">
        <v>9.8544136991604478</v>
      </c>
      <c r="E9229" s="59">
        <v>15.645954405891251</v>
      </c>
      <c r="F9229" s="59">
        <v>5.7915407067308031</v>
      </c>
      <c r="G9229" s="45"/>
    </row>
    <row r="9230" spans="2:7" s="40" customFormat="1">
      <c r="B9230" s="58">
        <v>41736</v>
      </c>
      <c r="C9230" s="63" t="s">
        <v>35</v>
      </c>
      <c r="D9230" s="59">
        <v>4.0173809668209977</v>
      </c>
      <c r="E9230" s="59">
        <v>6.3731581081444357</v>
      </c>
      <c r="F9230" s="59">
        <v>2.3557771413234381</v>
      </c>
      <c r="G9230" s="45"/>
    </row>
    <row r="9231" spans="2:7" s="40" customFormat="1">
      <c r="B9231" s="58">
        <v>41736</v>
      </c>
      <c r="C9231" s="63" t="s">
        <v>36</v>
      </c>
      <c r="D9231" s="59">
        <v>1.2246949891343044</v>
      </c>
      <c r="E9231" s="59">
        <v>2.0747652625848403</v>
      </c>
      <c r="F9231" s="59">
        <v>0.85007027345053587</v>
      </c>
      <c r="G9231" s="45"/>
    </row>
    <row r="9232" spans="2:7" s="40" customFormat="1">
      <c r="B9232" s="58">
        <v>41736</v>
      </c>
      <c r="C9232" s="63" t="s">
        <v>37</v>
      </c>
      <c r="D9232" s="59">
        <v>7.4513234129058494</v>
      </c>
      <c r="E9232" s="59">
        <v>8.5170598427422366</v>
      </c>
      <c r="F9232" s="59">
        <v>1.0657364298363872</v>
      </c>
      <c r="G9232" s="45"/>
    </row>
    <row r="9233" spans="2:7" s="40" customFormat="1">
      <c r="B9233" s="58">
        <v>41736</v>
      </c>
      <c r="C9233" s="63" t="s">
        <v>38</v>
      </c>
      <c r="D9233" s="59">
        <v>9.6033475755963842</v>
      </c>
      <c r="E9233" s="59">
        <v>13.125530428032659</v>
      </c>
      <c r="F9233" s="59">
        <v>3.5221828524362753</v>
      </c>
      <c r="G9233" s="45"/>
    </row>
    <row r="9234" spans="2:7" s="40" customFormat="1">
      <c r="B9234" s="58">
        <v>41736</v>
      </c>
      <c r="C9234" s="63" t="s">
        <v>39</v>
      </c>
      <c r="D9234" s="59">
        <v>4.0863650813170143</v>
      </c>
      <c r="E9234" s="59">
        <v>6.2018196507715322</v>
      </c>
      <c r="F9234" s="59">
        <v>2.1154545694545179</v>
      </c>
      <c r="G9234" s="45"/>
    </row>
    <row r="9235" spans="2:7" s="40" customFormat="1">
      <c r="B9235" s="58">
        <v>41736</v>
      </c>
      <c r="C9235" s="63" t="s">
        <v>40</v>
      </c>
      <c r="D9235" s="59">
        <v>5.7233092650015006E-2</v>
      </c>
      <c r="E9235" s="59">
        <v>3.6799116425559424</v>
      </c>
      <c r="F9235" s="59">
        <v>3.6226785499059275</v>
      </c>
      <c r="G9235" s="45"/>
    </row>
    <row r="9236" spans="2:7" s="40" customFormat="1">
      <c r="B9236" s="58">
        <v>41736</v>
      </c>
      <c r="C9236" s="63" t="s">
        <v>41</v>
      </c>
      <c r="D9236" s="59">
        <v>5.2540978488493026</v>
      </c>
      <c r="E9236" s="59">
        <v>6.213583457578526</v>
      </c>
      <c r="F9236" s="59">
        <v>0.95948560872922339</v>
      </c>
      <c r="G9236" s="45"/>
    </row>
    <row r="9237" spans="2:7" s="40" customFormat="1">
      <c r="B9237" s="58">
        <v>41736</v>
      </c>
      <c r="C9237" s="63" t="s">
        <v>42</v>
      </c>
      <c r="D9237" s="59">
        <v>7.5893968112838817</v>
      </c>
      <c r="E9237" s="59">
        <v>10.902694844837903</v>
      </c>
      <c r="F9237" s="59">
        <v>3.3132980335540214</v>
      </c>
      <c r="G9237" s="45"/>
    </row>
    <row r="9238" spans="2:7" s="40" customFormat="1">
      <c r="B9238" s="58">
        <v>41736</v>
      </c>
      <c r="C9238" s="63" t="s">
        <v>43</v>
      </c>
      <c r="D9238" s="59">
        <v>2.0376143725685041</v>
      </c>
      <c r="E9238" s="59">
        <v>4.4024563073255383</v>
      </c>
      <c r="F9238" s="59">
        <v>2.3648419347570342</v>
      </c>
      <c r="G9238" s="45"/>
    </row>
    <row r="9239" spans="2:7" s="40" customFormat="1">
      <c r="B9239" s="58">
        <v>41736</v>
      </c>
      <c r="C9239" s="63" t="s">
        <v>44</v>
      </c>
      <c r="D9239" s="59">
        <v>4.372940988237084</v>
      </c>
      <c r="E9239" s="59">
        <v>5.8815485345667113</v>
      </c>
      <c r="F9239" s="59">
        <v>1.5086075463296273</v>
      </c>
      <c r="G9239" s="45"/>
    </row>
    <row r="9240" spans="2:7" s="40" customFormat="1">
      <c r="B9240" s="58">
        <v>41736</v>
      </c>
      <c r="C9240" s="63" t="s">
        <v>45</v>
      </c>
      <c r="D9240" s="59">
        <v>4.0295929484809978</v>
      </c>
      <c r="E9240" s="59">
        <v>8.7709421169400965</v>
      </c>
      <c r="F9240" s="59">
        <v>4.7413491684590987</v>
      </c>
      <c r="G9240" s="45"/>
    </row>
    <row r="9241" spans="2:7" s="40" customFormat="1">
      <c r="B9241" s="58">
        <v>41736</v>
      </c>
      <c r="C9241" s="63" t="s">
        <v>46</v>
      </c>
      <c r="D9241" s="59">
        <v>7.0290259389497409</v>
      </c>
      <c r="E9241" s="59">
        <v>12.382805594873078</v>
      </c>
      <c r="F9241" s="59">
        <v>5.3537796559233373</v>
      </c>
      <c r="G9241" s="45"/>
    </row>
    <row r="9242" spans="2:7" s="40" customFormat="1">
      <c r="B9242" s="58">
        <v>41736</v>
      </c>
      <c r="C9242" s="63" t="s">
        <v>47</v>
      </c>
      <c r="D9242" s="59">
        <v>3.4573391026488554</v>
      </c>
      <c r="E9242" s="59">
        <v>5.1252294335701345</v>
      </c>
      <c r="F9242" s="59">
        <v>1.6678903309212791</v>
      </c>
      <c r="G9242" s="45"/>
    </row>
    <row r="9243" spans="2:7" s="40" customFormat="1">
      <c r="B9243" s="58">
        <v>41736</v>
      </c>
      <c r="C9243" s="63" t="s">
        <v>48</v>
      </c>
      <c r="D9243" s="59">
        <v>4.8541048375852016</v>
      </c>
      <c r="E9243" s="59">
        <v>10.044316373826383</v>
      </c>
      <c r="F9243" s="59">
        <v>5.1902115362411818</v>
      </c>
      <c r="G9243" s="45"/>
    </row>
    <row r="9244" spans="2:7" s="40" customFormat="1">
      <c r="B9244" s="58">
        <v>41736</v>
      </c>
      <c r="C9244" s="63" t="s">
        <v>49</v>
      </c>
      <c r="D9244" s="59">
        <v>1.9806040299844907</v>
      </c>
      <c r="E9244" s="59">
        <v>5.2057417432670894</v>
      </c>
      <c r="F9244" s="59">
        <v>3.2251377132825985</v>
      </c>
      <c r="G9244" s="45"/>
    </row>
    <row r="9245" spans="2:7" s="40" customFormat="1">
      <c r="B9245" s="58">
        <v>41736</v>
      </c>
      <c r="C9245" s="63" t="s">
        <v>50</v>
      </c>
      <c r="D9245" s="59">
        <v>9.4567054547023393</v>
      </c>
      <c r="E9245" s="59">
        <v>14.138402171716097</v>
      </c>
      <c r="F9245" s="59">
        <v>4.6816967170137573</v>
      </c>
      <c r="G9245" s="45"/>
    </row>
    <row r="9246" spans="2:7" s="40" customFormat="1">
      <c r="B9246" s="58">
        <v>41736</v>
      </c>
      <c r="C9246" s="63" t="s">
        <v>51</v>
      </c>
      <c r="D9246" s="59">
        <v>13.429693060719321</v>
      </c>
      <c r="E9246" s="59">
        <v>23.415502406728912</v>
      </c>
      <c r="F9246" s="59">
        <v>9.9858093460095905</v>
      </c>
      <c r="G9246" s="45"/>
    </row>
    <row r="9247" spans="2:7" s="40" customFormat="1">
      <c r="B9247" s="58">
        <v>41736</v>
      </c>
      <c r="C9247" s="63" t="s">
        <v>52</v>
      </c>
      <c r="D9247" s="59">
        <v>15.708345527451884</v>
      </c>
      <c r="E9247" s="59">
        <v>26.890636232514964</v>
      </c>
      <c r="F9247" s="59">
        <v>11.18229070506308</v>
      </c>
      <c r="G9247" s="45"/>
    </row>
    <row r="9248" spans="2:7" s="40" customFormat="1">
      <c r="B9248" s="58">
        <v>41736</v>
      </c>
      <c r="C9248" s="63" t="s">
        <v>53</v>
      </c>
      <c r="D9248" s="59">
        <v>10.55639214027461</v>
      </c>
      <c r="E9248" s="59">
        <v>22.453363427713445</v>
      </c>
      <c r="F9248" s="59">
        <v>11.896971287438834</v>
      </c>
      <c r="G9248" s="45"/>
    </row>
    <row r="9249" spans="2:7" s="40" customFormat="1">
      <c r="B9249" s="58">
        <v>41736</v>
      </c>
      <c r="C9249" s="63" t="s">
        <v>54</v>
      </c>
      <c r="D9249" s="59">
        <v>17.460742049954316</v>
      </c>
      <c r="E9249" s="59">
        <v>28.268068135784194</v>
      </c>
      <c r="F9249" s="59">
        <v>10.807326085829878</v>
      </c>
      <c r="G9249" s="45"/>
    </row>
    <row r="9250" spans="2:7" s="40" customFormat="1">
      <c r="B9250" s="58">
        <v>41736</v>
      </c>
      <c r="C9250" s="63" t="s">
        <v>55</v>
      </c>
      <c r="D9250" s="59">
        <v>12.205577047563017</v>
      </c>
      <c r="E9250" s="59">
        <v>21.08974954606521</v>
      </c>
      <c r="F9250" s="59">
        <v>8.8841724985021937</v>
      </c>
      <c r="G9250" s="45"/>
    </row>
    <row r="9251" spans="2:7" s="40" customFormat="1">
      <c r="B9251" s="58">
        <v>41736</v>
      </c>
      <c r="C9251" s="63" t="s">
        <v>56</v>
      </c>
      <c r="D9251" s="59">
        <v>20.438432787575049</v>
      </c>
      <c r="E9251" s="59">
        <v>34.64582482726663</v>
      </c>
      <c r="F9251" s="59">
        <v>14.20739203969158</v>
      </c>
      <c r="G9251" s="45"/>
    </row>
    <row r="9252" spans="2:7" s="40" customFormat="1">
      <c r="B9252" s="58">
        <v>41736</v>
      </c>
      <c r="C9252" s="63" t="s">
        <v>57</v>
      </c>
      <c r="D9252" s="59">
        <v>28.717402921159092</v>
      </c>
      <c r="E9252" s="59">
        <v>56.196173756068582</v>
      </c>
      <c r="F9252" s="59">
        <v>27.47877083490949</v>
      </c>
      <c r="G9252" s="45"/>
    </row>
    <row r="9253" spans="2:7" s="40" customFormat="1">
      <c r="B9253" s="58">
        <v>41736</v>
      </c>
      <c r="C9253" s="63" t="s">
        <v>58</v>
      </c>
      <c r="D9253" s="59">
        <v>31.969901777719897</v>
      </c>
      <c r="E9253" s="59">
        <v>56.954477010360158</v>
      </c>
      <c r="F9253" s="59">
        <v>24.98457523264026</v>
      </c>
      <c r="G9253" s="45"/>
    </row>
    <row r="9254" spans="2:7" s="40" customFormat="1">
      <c r="B9254" s="58">
        <v>41736</v>
      </c>
      <c r="C9254" s="63" t="s">
        <v>59</v>
      </c>
      <c r="D9254" s="59">
        <v>23.554204326801816</v>
      </c>
      <c r="E9254" s="59">
        <v>44.95911008117487</v>
      </c>
      <c r="F9254" s="59">
        <v>21.404905754373054</v>
      </c>
      <c r="G9254" s="45"/>
    </row>
    <row r="9255" spans="2:7" s="40" customFormat="1">
      <c r="B9255" s="58">
        <v>41736</v>
      </c>
      <c r="C9255" s="63" t="s">
        <v>60</v>
      </c>
      <c r="D9255" s="59">
        <v>26.474650431446531</v>
      </c>
      <c r="E9255" s="59">
        <v>46.038322759186265</v>
      </c>
      <c r="F9255" s="59">
        <v>19.563672327739734</v>
      </c>
      <c r="G9255" s="45"/>
    </row>
    <row r="9256" spans="2:7" s="40" customFormat="1">
      <c r="B9256" s="58">
        <v>41736</v>
      </c>
      <c r="C9256" s="63" t="s">
        <v>61</v>
      </c>
      <c r="D9256" s="59">
        <v>20.818265441621136</v>
      </c>
      <c r="E9256" s="59">
        <v>37.620663825658966</v>
      </c>
      <c r="F9256" s="59">
        <v>16.802398384037829</v>
      </c>
      <c r="G9256" s="45"/>
    </row>
    <row r="9257" spans="2:7" s="40" customFormat="1">
      <c r="B9257" s="58">
        <v>41736</v>
      </c>
      <c r="C9257" s="63" t="s">
        <v>62</v>
      </c>
      <c r="D9257" s="59">
        <v>20.749952843453116</v>
      </c>
      <c r="E9257" s="59">
        <v>37.025132574891302</v>
      </c>
      <c r="F9257" s="59">
        <v>16.275179731438186</v>
      </c>
      <c r="G9257" s="45"/>
    </row>
    <row r="9258" spans="2:7" s="40" customFormat="1">
      <c r="B9258" s="58">
        <v>41736</v>
      </c>
      <c r="C9258" s="63" t="s">
        <v>63</v>
      </c>
      <c r="D9258" s="59">
        <v>15.73453494290788</v>
      </c>
      <c r="E9258" s="59">
        <v>26.289855234669307</v>
      </c>
      <c r="F9258" s="59">
        <v>10.555320291761427</v>
      </c>
      <c r="G9258" s="45"/>
    </row>
    <row r="9259" spans="2:7" s="40" customFormat="1">
      <c r="B9259" s="58">
        <v>41736</v>
      </c>
      <c r="C9259" s="63" t="s">
        <v>64</v>
      </c>
      <c r="D9259" s="59">
        <v>18.540535983226572</v>
      </c>
      <c r="E9259" s="59">
        <v>27.208133570184792</v>
      </c>
      <c r="F9259" s="59">
        <v>8.6675975869582196</v>
      </c>
      <c r="G9259" s="45"/>
    </row>
    <row r="9260" spans="2:7" s="40" customFormat="1">
      <c r="B9260" s="58">
        <v>41736</v>
      </c>
      <c r="C9260" s="63" t="s">
        <v>65</v>
      </c>
      <c r="D9260" s="59">
        <v>9.7457048300824027</v>
      </c>
      <c r="E9260" s="59">
        <v>18.261549058605791</v>
      </c>
      <c r="F9260" s="59">
        <v>8.5158442285233882</v>
      </c>
      <c r="G9260" s="45"/>
    </row>
    <row r="9261" spans="2:7" s="40" customFormat="1">
      <c r="B9261" s="58">
        <v>41736</v>
      </c>
      <c r="C9261" s="63" t="s">
        <v>66</v>
      </c>
      <c r="D9261" s="59">
        <v>18.930618545770667</v>
      </c>
      <c r="E9261" s="59">
        <v>28.563036998024032</v>
      </c>
      <c r="F9261" s="59">
        <v>9.6324184522533649</v>
      </c>
      <c r="G9261" s="45"/>
    </row>
    <row r="9262" spans="2:7" s="40" customFormat="1">
      <c r="B9262" s="58">
        <v>41736</v>
      </c>
      <c r="C9262" s="63" t="s">
        <v>67</v>
      </c>
      <c r="D9262" s="59">
        <v>7.6846258654458932</v>
      </c>
      <c r="E9262" s="59">
        <v>18.996598853053381</v>
      </c>
      <c r="F9262" s="59">
        <v>11.311972987607488</v>
      </c>
      <c r="G9262" s="45"/>
    </row>
    <row r="9263" spans="2:7" s="40" customFormat="1">
      <c r="B9263" s="58">
        <v>41736</v>
      </c>
      <c r="C9263" s="63" t="s">
        <v>68</v>
      </c>
      <c r="D9263" s="59">
        <v>16.491910040644061</v>
      </c>
      <c r="E9263" s="59">
        <v>26.78630985305503</v>
      </c>
      <c r="F9263" s="59">
        <v>10.294399812410969</v>
      </c>
      <c r="G9263" s="45"/>
    </row>
    <row r="9264" spans="2:7" s="40" customFormat="1">
      <c r="B9264" s="58">
        <v>41736</v>
      </c>
      <c r="C9264" s="63" t="s">
        <v>69</v>
      </c>
      <c r="D9264" s="59">
        <v>11.556009445434846</v>
      </c>
      <c r="E9264" s="59">
        <v>22.427623081562466</v>
      </c>
      <c r="F9264" s="59">
        <v>10.87161363612762</v>
      </c>
      <c r="G9264" s="45"/>
    </row>
    <row r="9265" spans="2:7" s="40" customFormat="1">
      <c r="B9265" s="58">
        <v>41736</v>
      </c>
      <c r="C9265" s="63" t="s">
        <v>70</v>
      </c>
      <c r="D9265" s="59">
        <v>12.449574908733064</v>
      </c>
      <c r="E9265" s="59">
        <v>22.0036928111717</v>
      </c>
      <c r="F9265" s="59">
        <v>9.5541179024386356</v>
      </c>
      <c r="G9265" s="45"/>
    </row>
    <row r="9266" spans="2:7" s="40" customFormat="1">
      <c r="B9266" s="58">
        <v>41736</v>
      </c>
      <c r="C9266" s="63" t="s">
        <v>71</v>
      </c>
      <c r="D9266" s="59">
        <v>13.766948975467388</v>
      </c>
      <c r="E9266" s="59">
        <v>22.1877836904616</v>
      </c>
      <c r="F9266" s="59">
        <v>8.4208347149942124</v>
      </c>
      <c r="G9266" s="45"/>
    </row>
    <row r="9267" spans="2:7" s="40" customFormat="1">
      <c r="B9267" s="58">
        <v>41736</v>
      </c>
      <c r="C9267" s="63" t="s">
        <v>72</v>
      </c>
      <c r="D9267" s="59">
        <v>13.824478632721402</v>
      </c>
      <c r="E9267" s="59">
        <v>20.318259259902646</v>
      </c>
      <c r="F9267" s="59">
        <v>6.4937806271812448</v>
      </c>
      <c r="G9267" s="45"/>
    </row>
    <row r="9268" spans="2:7" s="40" customFormat="1">
      <c r="B9268" s="58">
        <v>41736</v>
      </c>
      <c r="C9268" s="63" t="s">
        <v>73</v>
      </c>
      <c r="D9268" s="59">
        <v>12.095217040898977</v>
      </c>
      <c r="E9268" s="59">
        <v>20.020450711453808</v>
      </c>
      <c r="F9268" s="59">
        <v>7.9252336705548316</v>
      </c>
      <c r="G9268" s="45"/>
    </row>
    <row r="9269" spans="2:7" s="40" customFormat="1">
      <c r="B9269" s="58">
        <v>41736</v>
      </c>
      <c r="C9269" s="63" t="s">
        <v>74</v>
      </c>
      <c r="D9269" s="59">
        <v>10.308619582202535</v>
      </c>
      <c r="E9269" s="59">
        <v>20.755226075208398</v>
      </c>
      <c r="F9269" s="59">
        <v>10.446606493005863</v>
      </c>
      <c r="G9269" s="45"/>
    </row>
    <row r="9270" spans="2:7" s="40" customFormat="1">
      <c r="B9270" s="58">
        <v>41736</v>
      </c>
      <c r="C9270" s="63" t="s">
        <v>75</v>
      </c>
      <c r="D9270" s="59">
        <v>9.4497475875023227</v>
      </c>
      <c r="E9270" s="59">
        <v>23.417600257609912</v>
      </c>
      <c r="F9270" s="59">
        <v>13.96785267010759</v>
      </c>
      <c r="G9270" s="45"/>
    </row>
    <row r="9271" spans="2:7" s="40" customFormat="1">
      <c r="B9271" s="58">
        <v>41736</v>
      </c>
      <c r="C9271" s="63" t="s">
        <v>76</v>
      </c>
      <c r="D9271" s="59">
        <v>12.680084166897117</v>
      </c>
      <c r="E9271" s="59">
        <v>24.393444273662364</v>
      </c>
      <c r="F9271" s="59">
        <v>11.713360106765247</v>
      </c>
      <c r="G9271" s="45"/>
    </row>
    <row r="9272" spans="2:7" s="40" customFormat="1">
      <c r="B9272" s="58">
        <v>41736</v>
      </c>
      <c r="C9272" s="63" t="s">
        <v>77</v>
      </c>
      <c r="D9272" s="59">
        <v>17.147648451052213</v>
      </c>
      <c r="E9272" s="59">
        <v>29.55739841900748</v>
      </c>
      <c r="F9272" s="59">
        <v>12.409749967955268</v>
      </c>
      <c r="G9272" s="45"/>
    </row>
    <row r="9273" spans="2:7" s="40" customFormat="1">
      <c r="B9273" s="58">
        <v>41736</v>
      </c>
      <c r="C9273" s="63" t="s">
        <v>78</v>
      </c>
      <c r="D9273" s="59">
        <v>18.350738147056507</v>
      </c>
      <c r="E9273" s="59">
        <v>32.139856783854043</v>
      </c>
      <c r="F9273" s="59">
        <v>13.789118636797536</v>
      </c>
      <c r="G9273" s="45"/>
    </row>
    <row r="9274" spans="2:7" s="40" customFormat="1">
      <c r="B9274" s="58">
        <v>41736</v>
      </c>
      <c r="C9274" s="63" t="s">
        <v>79</v>
      </c>
      <c r="D9274" s="59">
        <v>14.765637393255627</v>
      </c>
      <c r="E9274" s="59">
        <v>23.936222520756623</v>
      </c>
      <c r="F9274" s="59">
        <v>9.1705851275009955</v>
      </c>
      <c r="G9274" s="45"/>
    </row>
    <row r="9275" spans="2:7" s="40" customFormat="1">
      <c r="B9275" s="58">
        <v>41736</v>
      </c>
      <c r="C9275" s="63" t="s">
        <v>80</v>
      </c>
      <c r="D9275" s="59">
        <v>14.433713544603544</v>
      </c>
      <c r="E9275" s="59">
        <v>22.559803047975393</v>
      </c>
      <c r="F9275" s="59">
        <v>8.1260895033718494</v>
      </c>
      <c r="G9275" s="45"/>
    </row>
    <row r="9276" spans="2:7" s="40" customFormat="1">
      <c r="B9276" s="58">
        <v>41736</v>
      </c>
      <c r="C9276" s="63" t="s">
        <v>81</v>
      </c>
      <c r="D9276" s="59">
        <v>13.586277499075335</v>
      </c>
      <c r="E9276" s="59">
        <v>25.314408208431857</v>
      </c>
      <c r="F9276" s="59">
        <v>11.728130709356522</v>
      </c>
      <c r="G9276" s="45"/>
    </row>
    <row r="9277" spans="2:7" s="40" customFormat="1">
      <c r="B9277" s="58">
        <v>41736</v>
      </c>
      <c r="C9277" s="63" t="s">
        <v>82</v>
      </c>
      <c r="D9277" s="59">
        <v>7.8128308393099184</v>
      </c>
      <c r="E9277" s="59">
        <v>15.090321902651567</v>
      </c>
      <c r="F9277" s="59">
        <v>7.2774910633416487</v>
      </c>
      <c r="G9277" s="45"/>
    </row>
    <row r="9278" spans="2:7" s="40" customFormat="1">
      <c r="B9278" s="58">
        <v>41736</v>
      </c>
      <c r="C9278" s="63" t="s">
        <v>83</v>
      </c>
      <c r="D9278" s="59">
        <v>15.923814196043908</v>
      </c>
      <c r="E9278" s="59">
        <v>23.399170242579924</v>
      </c>
      <c r="F9278" s="59">
        <v>7.4753560465360156</v>
      </c>
      <c r="G9278" s="45"/>
    </row>
    <row r="9279" spans="2:7" s="40" customFormat="1">
      <c r="B9279" s="58">
        <v>41736</v>
      </c>
      <c r="C9279" s="63" t="s">
        <v>84</v>
      </c>
      <c r="D9279" s="59">
        <v>10.104367674998478</v>
      </c>
      <c r="E9279" s="59">
        <v>19.279820800789228</v>
      </c>
      <c r="F9279" s="59">
        <v>9.1754531257907495</v>
      </c>
      <c r="G9279" s="45"/>
    </row>
    <row r="9280" spans="2:7" s="40" customFormat="1">
      <c r="B9280" s="58">
        <v>41736</v>
      </c>
      <c r="C9280" s="63" t="s">
        <v>85</v>
      </c>
      <c r="D9280" s="59">
        <v>10.860683240162665</v>
      </c>
      <c r="E9280" s="59">
        <v>17.616213725145155</v>
      </c>
      <c r="F9280" s="59">
        <v>6.75553048498249</v>
      </c>
      <c r="G9280" s="45"/>
    </row>
    <row r="9281" spans="2:7" s="40" customFormat="1">
      <c r="B9281" s="58">
        <v>41736</v>
      </c>
      <c r="C9281" s="63" t="s">
        <v>86</v>
      </c>
      <c r="D9281" s="59">
        <v>13.33552274657127</v>
      </c>
      <c r="E9281" s="59">
        <v>23.515630557130862</v>
      </c>
      <c r="F9281" s="59">
        <v>10.180107810559592</v>
      </c>
      <c r="G9281" s="45"/>
    </row>
    <row r="9282" spans="2:7" s="40" customFormat="1">
      <c r="B9282" s="58">
        <v>41736</v>
      </c>
      <c r="C9282" s="63" t="s">
        <v>87</v>
      </c>
      <c r="D9282" s="59">
        <v>17.116537491580196</v>
      </c>
      <c r="E9282" s="59">
        <v>28.325025180956171</v>
      </c>
      <c r="F9282" s="59">
        <v>11.208487689375975</v>
      </c>
      <c r="G9282" s="45"/>
    </row>
    <row r="9283" spans="2:7" s="40" customFormat="1">
      <c r="B9283" s="58">
        <v>41736</v>
      </c>
      <c r="C9283" s="63" t="s">
        <v>88</v>
      </c>
      <c r="D9283" s="59">
        <v>11.457070146002808</v>
      </c>
      <c r="E9283" s="59">
        <v>18.914411595285433</v>
      </c>
      <c r="F9283" s="59">
        <v>7.4573414492826249</v>
      </c>
      <c r="G9283" s="45"/>
    </row>
    <row r="9284" spans="2:7" s="40" customFormat="1">
      <c r="B9284" s="76">
        <v>41736</v>
      </c>
      <c r="C9284" s="77" t="s">
        <v>89</v>
      </c>
      <c r="D9284" s="78">
        <v>9.349146916610291</v>
      </c>
      <c r="E9284" s="78">
        <v>16.16027554239097</v>
      </c>
      <c r="F9284" s="78">
        <v>6.8111286257806789</v>
      </c>
      <c r="G9284" s="79"/>
    </row>
    <row r="9285" spans="2:7" s="40" customFormat="1">
      <c r="B9285" s="66"/>
      <c r="C9285" s="7"/>
      <c r="D9285" s="67"/>
      <c r="E9285" s="67"/>
      <c r="F9285" s="67"/>
      <c r="G9285" s="31"/>
    </row>
    <row r="9286" spans="2:7" s="40" customFormat="1">
      <c r="B9286" s="66"/>
      <c r="C9286" s="7"/>
      <c r="D9286" s="67"/>
      <c r="E9286" s="67"/>
      <c r="F9286" s="67"/>
      <c r="G9286" s="31"/>
    </row>
    <row r="9287" spans="2:7" s="40" customFormat="1">
      <c r="B9287" s="66"/>
      <c r="C9287" s="7"/>
      <c r="D9287" s="67"/>
      <c r="E9287" s="67"/>
      <c r="F9287" s="67"/>
      <c r="G9287" s="31"/>
    </row>
    <row r="9288" spans="2:7" s="40" customFormat="1">
      <c r="B9288" s="66"/>
      <c r="C9288" s="7"/>
      <c r="D9288" s="67"/>
      <c r="E9288" s="67"/>
      <c r="F9288" s="67"/>
      <c r="G9288" s="31"/>
    </row>
    <row r="9289" spans="2:7" s="40" customFormat="1">
      <c r="B9289" s="66"/>
      <c r="C9289" s="7"/>
      <c r="D9289" s="67"/>
      <c r="E9289" s="67"/>
      <c r="F9289" s="67"/>
      <c r="G9289" s="31"/>
    </row>
    <row r="9290" spans="2:7" s="40" customFormat="1">
      <c r="B9290" s="66"/>
      <c r="C9290" s="7"/>
      <c r="D9290" s="67"/>
      <c r="E9290" s="67"/>
      <c r="F9290" s="67"/>
      <c r="G9290" s="31"/>
    </row>
    <row r="9291" spans="2:7" s="40" customFormat="1">
      <c r="B9291" s="66"/>
      <c r="C9291" s="7"/>
      <c r="D9291" s="67"/>
      <c r="E9291" s="67"/>
      <c r="F9291" s="67"/>
      <c r="G9291" s="31"/>
    </row>
    <row r="9292" spans="2:7" s="40" customFormat="1">
      <c r="B9292" s="66"/>
      <c r="C9292" s="7"/>
      <c r="D9292" s="67"/>
      <c r="E9292" s="67"/>
      <c r="F9292" s="67"/>
      <c r="G9292" s="31"/>
    </row>
    <row r="9293" spans="2:7" s="40" customFormat="1">
      <c r="B9293" s="66"/>
      <c r="C9293" s="7"/>
      <c r="D9293" s="67"/>
      <c r="E9293" s="67"/>
      <c r="F9293" s="67"/>
      <c r="G9293" s="31"/>
    </row>
    <row r="9294" spans="2:7" s="40" customFormat="1">
      <c r="B9294" s="66"/>
      <c r="C9294" s="7"/>
      <c r="D9294" s="67"/>
      <c r="E9294" s="67"/>
      <c r="F9294" s="67"/>
      <c r="G9294" s="31"/>
    </row>
    <row r="9295" spans="2:7" s="40" customFormat="1">
      <c r="B9295" s="66"/>
      <c r="C9295" s="7"/>
      <c r="D9295" s="67"/>
      <c r="E9295" s="67"/>
      <c r="F9295" s="67"/>
      <c r="G9295" s="31"/>
    </row>
    <row r="9296" spans="2:7" s="40" customFormat="1">
      <c r="B9296" s="66"/>
      <c r="C9296" s="7"/>
      <c r="D9296" s="67"/>
      <c r="E9296" s="67"/>
      <c r="F9296" s="67"/>
      <c r="G9296" s="31"/>
    </row>
    <row r="9297" spans="2:7" s="40" customFormat="1">
      <c r="B9297" s="66"/>
      <c r="C9297" s="7"/>
      <c r="D9297" s="67"/>
      <c r="E9297" s="67"/>
      <c r="F9297" s="67"/>
      <c r="G9297" s="31"/>
    </row>
    <row r="9298" spans="2:7" s="40" customFormat="1">
      <c r="B9298" s="66"/>
      <c r="C9298" s="7"/>
      <c r="D9298" s="67"/>
      <c r="E9298" s="67"/>
      <c r="F9298" s="67"/>
      <c r="G9298" s="31"/>
    </row>
    <row r="9299" spans="2:7" s="40" customFormat="1">
      <c r="B9299" s="66"/>
      <c r="C9299" s="7"/>
      <c r="D9299" s="67"/>
      <c r="E9299" s="67"/>
      <c r="F9299" s="67"/>
      <c r="G9299" s="31"/>
    </row>
    <row r="9300" spans="2:7" s="40" customFormat="1">
      <c r="B9300" s="66"/>
      <c r="C9300" s="7"/>
      <c r="D9300" s="67"/>
      <c r="E9300" s="67"/>
      <c r="F9300" s="67"/>
      <c r="G9300" s="31"/>
    </row>
    <row r="9301" spans="2:7" s="40" customFormat="1">
      <c r="B9301" s="66"/>
      <c r="C9301" s="7"/>
      <c r="D9301" s="67"/>
      <c r="E9301" s="67"/>
      <c r="F9301" s="67"/>
      <c r="G9301" s="31"/>
    </row>
    <row r="9302" spans="2:7" s="40" customFormat="1">
      <c r="B9302" s="66"/>
      <c r="C9302" s="7"/>
      <c r="D9302" s="67"/>
      <c r="E9302" s="67"/>
      <c r="F9302" s="67"/>
      <c r="G9302" s="31"/>
    </row>
    <row r="9303" spans="2:7" s="40" customFormat="1">
      <c r="B9303" s="66"/>
      <c r="C9303" s="7"/>
      <c r="D9303" s="67"/>
      <c r="E9303" s="67"/>
      <c r="F9303" s="67"/>
      <c r="G9303" s="31"/>
    </row>
    <row r="9304" spans="2:7" s="40" customFormat="1">
      <c r="B9304" s="66"/>
      <c r="C9304" s="7"/>
      <c r="D9304" s="67"/>
      <c r="E9304" s="67"/>
      <c r="F9304" s="67"/>
      <c r="G9304" s="31"/>
    </row>
    <row r="9305" spans="2:7" s="40" customFormat="1">
      <c r="B9305" s="66"/>
      <c r="C9305" s="7"/>
      <c r="D9305" s="67"/>
      <c r="E9305" s="67"/>
      <c r="F9305" s="67"/>
      <c r="G9305" s="31"/>
    </row>
    <row r="9306" spans="2:7" s="40" customFormat="1">
      <c r="B9306" s="66"/>
      <c r="C9306" s="7"/>
      <c r="D9306" s="67"/>
      <c r="E9306" s="67"/>
      <c r="F9306" s="67"/>
      <c r="G9306" s="31"/>
    </row>
    <row r="9307" spans="2:7" s="40" customFormat="1">
      <c r="B9307" s="66"/>
      <c r="C9307" s="7"/>
      <c r="D9307" s="67"/>
      <c r="E9307" s="67"/>
      <c r="F9307" s="67"/>
      <c r="G9307" s="31"/>
    </row>
    <row r="9308" spans="2:7" s="40" customFormat="1">
      <c r="B9308" s="66"/>
      <c r="C9308" s="7"/>
      <c r="D9308" s="67"/>
      <c r="E9308" s="67"/>
      <c r="F9308" s="67"/>
      <c r="G9308" s="31"/>
    </row>
    <row r="9309" spans="2:7" s="40" customFormat="1">
      <c r="B9309" s="66"/>
      <c r="C9309" s="7"/>
      <c r="D9309" s="67"/>
      <c r="E9309" s="67"/>
      <c r="F9309" s="67"/>
      <c r="G9309" s="31"/>
    </row>
    <row r="9310" spans="2:7" s="40" customFormat="1">
      <c r="B9310" s="66"/>
      <c r="C9310" s="7"/>
      <c r="D9310" s="67"/>
      <c r="E9310" s="67"/>
      <c r="F9310" s="67"/>
      <c r="G9310" s="31"/>
    </row>
    <row r="9311" spans="2:7" s="40" customFormat="1">
      <c r="B9311" s="66"/>
      <c r="C9311" s="7"/>
      <c r="D9311" s="67"/>
      <c r="E9311" s="67"/>
      <c r="F9311" s="67"/>
      <c r="G9311" s="31"/>
    </row>
    <row r="9312" spans="2:7" s="40" customFormat="1">
      <c r="B9312" s="66"/>
      <c r="C9312" s="7"/>
      <c r="D9312" s="67"/>
      <c r="E9312" s="67"/>
      <c r="F9312" s="67"/>
      <c r="G9312" s="31"/>
    </row>
    <row r="9313" spans="2:7" s="40" customFormat="1">
      <c r="B9313" s="66"/>
      <c r="C9313" s="7"/>
      <c r="D9313" s="67"/>
      <c r="E9313" s="67"/>
      <c r="F9313" s="67"/>
      <c r="G9313" s="31"/>
    </row>
    <row r="9314" spans="2:7" s="40" customFormat="1">
      <c r="B9314" s="66"/>
      <c r="C9314" s="7"/>
      <c r="D9314" s="67"/>
      <c r="E9314" s="67"/>
      <c r="F9314" s="67"/>
      <c r="G9314" s="31"/>
    </row>
    <row r="9315" spans="2:7" s="40" customFormat="1">
      <c r="B9315" s="66"/>
      <c r="C9315" s="7"/>
      <c r="D9315" s="67"/>
      <c r="E9315" s="67"/>
      <c r="F9315" s="67"/>
      <c r="G9315" s="31"/>
    </row>
    <row r="9316" spans="2:7" s="40" customFormat="1">
      <c r="B9316" s="66"/>
      <c r="C9316" s="7"/>
      <c r="D9316" s="67"/>
      <c r="E9316" s="67"/>
      <c r="F9316" s="67"/>
      <c r="G9316" s="31"/>
    </row>
    <row r="9317" spans="2:7" s="40" customFormat="1">
      <c r="B9317" s="66"/>
      <c r="C9317" s="7"/>
      <c r="D9317" s="67"/>
      <c r="E9317" s="67"/>
      <c r="F9317" s="67"/>
      <c r="G9317" s="31"/>
    </row>
    <row r="9318" spans="2:7" s="40" customFormat="1">
      <c r="B9318" s="66"/>
      <c r="C9318" s="7"/>
      <c r="D9318" s="67"/>
      <c r="E9318" s="67"/>
      <c r="F9318" s="67"/>
      <c r="G9318" s="31"/>
    </row>
    <row r="9319" spans="2:7" s="40" customFormat="1">
      <c r="B9319" s="66"/>
      <c r="C9319" s="7"/>
      <c r="D9319" s="67"/>
      <c r="E9319" s="67"/>
      <c r="F9319" s="67"/>
      <c r="G9319" s="31"/>
    </row>
    <row r="9320" spans="2:7" s="40" customFormat="1">
      <c r="B9320" s="66"/>
      <c r="C9320" s="7"/>
      <c r="D9320" s="67"/>
      <c r="E9320" s="67"/>
      <c r="F9320" s="67"/>
      <c r="G9320" s="31"/>
    </row>
    <row r="9321" spans="2:7" s="40" customFormat="1">
      <c r="B9321" s="66"/>
      <c r="C9321" s="7"/>
      <c r="D9321" s="67"/>
      <c r="E9321" s="67"/>
      <c r="F9321" s="67"/>
      <c r="G9321" s="31"/>
    </row>
    <row r="9322" spans="2:7" s="40" customFormat="1">
      <c r="B9322" s="66"/>
      <c r="C9322" s="7"/>
      <c r="D9322" s="67"/>
      <c r="E9322" s="67"/>
      <c r="F9322" s="67"/>
      <c r="G9322" s="31"/>
    </row>
    <row r="9323" spans="2:7" s="40" customFormat="1">
      <c r="B9323" s="66"/>
      <c r="C9323" s="7"/>
      <c r="D9323" s="67"/>
      <c r="E9323" s="67"/>
      <c r="F9323" s="67"/>
      <c r="G9323" s="31"/>
    </row>
    <row r="9324" spans="2:7" s="40" customFormat="1">
      <c r="B9324" s="66"/>
      <c r="C9324" s="7"/>
      <c r="D9324" s="67"/>
      <c r="E9324" s="67"/>
      <c r="F9324" s="67"/>
      <c r="G9324" s="31"/>
    </row>
    <row r="9325" spans="2:7" s="40" customFormat="1">
      <c r="B9325" s="66"/>
      <c r="C9325" s="7"/>
      <c r="D9325" s="67"/>
      <c r="E9325" s="67"/>
      <c r="F9325" s="67"/>
      <c r="G9325" s="31"/>
    </row>
    <row r="9326" spans="2:7" s="40" customFormat="1">
      <c r="B9326" s="66"/>
      <c r="C9326" s="7"/>
      <c r="D9326" s="67"/>
      <c r="E9326" s="67"/>
      <c r="F9326" s="67"/>
      <c r="G9326" s="31"/>
    </row>
    <row r="9327" spans="2:7" s="40" customFormat="1">
      <c r="B9327" s="66"/>
      <c r="C9327" s="7"/>
      <c r="D9327" s="67"/>
      <c r="E9327" s="67"/>
      <c r="F9327" s="67"/>
      <c r="G9327" s="31"/>
    </row>
    <row r="9328" spans="2:7" s="40" customFormat="1">
      <c r="B9328" s="66"/>
      <c r="C9328" s="7"/>
      <c r="D9328" s="67"/>
      <c r="E9328" s="67"/>
      <c r="F9328" s="67"/>
      <c r="G9328" s="31"/>
    </row>
    <row r="9329" spans="2:7" s="40" customFormat="1">
      <c r="B9329" s="66"/>
      <c r="C9329" s="7"/>
      <c r="D9329" s="67"/>
      <c r="E9329" s="67"/>
      <c r="F9329" s="67"/>
      <c r="G9329" s="31"/>
    </row>
    <row r="9330" spans="2:7" s="40" customFormat="1">
      <c r="B9330" s="66"/>
      <c r="C9330" s="7"/>
      <c r="D9330" s="67"/>
      <c r="E9330" s="67"/>
      <c r="F9330" s="67"/>
      <c r="G9330" s="31"/>
    </row>
    <row r="9331" spans="2:7" s="40" customFormat="1">
      <c r="B9331" s="66"/>
      <c r="C9331" s="7"/>
      <c r="D9331" s="67"/>
      <c r="E9331" s="67"/>
      <c r="F9331" s="67"/>
      <c r="G9331" s="31"/>
    </row>
    <row r="9332" spans="2:7" s="40" customFormat="1">
      <c r="B9332" s="66"/>
      <c r="C9332" s="7"/>
      <c r="D9332" s="67"/>
      <c r="E9332" s="67"/>
      <c r="F9332" s="67"/>
      <c r="G9332" s="31"/>
    </row>
    <row r="9333" spans="2:7" s="40" customFormat="1">
      <c r="B9333" s="66"/>
      <c r="C9333" s="7"/>
      <c r="D9333" s="67"/>
      <c r="E9333" s="67"/>
      <c r="F9333" s="67"/>
      <c r="G9333" s="31"/>
    </row>
    <row r="9334" spans="2:7" s="40" customFormat="1">
      <c r="B9334" s="66"/>
      <c r="C9334" s="7"/>
      <c r="D9334" s="67"/>
      <c r="E9334" s="67"/>
      <c r="F9334" s="67"/>
      <c r="G9334" s="31"/>
    </row>
    <row r="9335" spans="2:7" s="40" customFormat="1">
      <c r="B9335" s="66"/>
      <c r="C9335" s="7"/>
      <c r="D9335" s="67"/>
      <c r="E9335" s="67"/>
      <c r="F9335" s="67"/>
      <c r="G9335" s="31"/>
    </row>
    <row r="9336" spans="2:7" s="40" customFormat="1">
      <c r="B9336" s="66"/>
      <c r="C9336" s="7"/>
      <c r="D9336" s="67"/>
      <c r="E9336" s="67"/>
      <c r="F9336" s="67"/>
      <c r="G9336" s="31"/>
    </row>
    <row r="9337" spans="2:7" s="40" customFormat="1">
      <c r="B9337" s="66"/>
      <c r="C9337" s="7"/>
      <c r="D9337" s="67"/>
      <c r="E9337" s="67"/>
      <c r="F9337" s="67"/>
      <c r="G9337" s="31"/>
    </row>
    <row r="9338" spans="2:7" s="40" customFormat="1">
      <c r="B9338" s="66"/>
      <c r="C9338" s="7"/>
      <c r="D9338" s="67"/>
      <c r="E9338" s="67"/>
      <c r="F9338" s="67"/>
      <c r="G9338" s="31"/>
    </row>
    <row r="9339" spans="2:7" s="40" customFormat="1">
      <c r="B9339" s="66"/>
      <c r="C9339" s="7"/>
      <c r="D9339" s="67"/>
      <c r="E9339" s="67"/>
      <c r="F9339" s="67"/>
      <c r="G9339" s="31"/>
    </row>
    <row r="9340" spans="2:7" s="40" customFormat="1">
      <c r="B9340" s="66"/>
      <c r="C9340" s="7"/>
      <c r="D9340" s="67"/>
      <c r="E9340" s="67"/>
      <c r="F9340" s="67"/>
      <c r="G9340" s="31"/>
    </row>
    <row r="9341" spans="2:7" s="40" customFormat="1">
      <c r="B9341" s="66"/>
      <c r="C9341" s="7"/>
      <c r="D9341" s="67"/>
      <c r="E9341" s="67"/>
      <c r="F9341" s="67"/>
      <c r="G9341" s="31"/>
    </row>
    <row r="9342" spans="2:7" s="40" customFormat="1">
      <c r="B9342" s="66"/>
      <c r="C9342" s="7"/>
      <c r="D9342" s="67"/>
      <c r="E9342" s="67"/>
      <c r="F9342" s="67"/>
      <c r="G9342" s="31"/>
    </row>
    <row r="9343" spans="2:7" s="40" customFormat="1">
      <c r="B9343" s="66"/>
      <c r="C9343" s="7"/>
      <c r="D9343" s="67"/>
      <c r="E9343" s="67"/>
      <c r="F9343" s="67"/>
      <c r="G9343" s="31"/>
    </row>
    <row r="9344" spans="2:7" s="40" customFormat="1">
      <c r="B9344" s="66"/>
      <c r="C9344" s="7"/>
      <c r="D9344" s="67"/>
      <c r="E9344" s="67"/>
      <c r="F9344" s="67"/>
      <c r="G9344" s="31"/>
    </row>
    <row r="9345" spans="2:7" s="40" customFormat="1">
      <c r="B9345" s="66"/>
      <c r="C9345" s="7"/>
      <c r="D9345" s="67"/>
      <c r="E9345" s="67"/>
      <c r="F9345" s="67"/>
      <c r="G9345" s="31"/>
    </row>
    <row r="9346" spans="2:7" s="40" customFormat="1">
      <c r="B9346" s="66"/>
      <c r="C9346" s="7"/>
      <c r="D9346" s="67"/>
      <c r="E9346" s="67"/>
      <c r="F9346" s="67"/>
      <c r="G9346" s="31"/>
    </row>
    <row r="9347" spans="2:7" s="40" customFormat="1">
      <c r="B9347" s="66"/>
      <c r="C9347" s="7"/>
      <c r="D9347" s="67"/>
      <c r="E9347" s="67"/>
      <c r="F9347" s="67"/>
      <c r="G9347" s="31"/>
    </row>
    <row r="9348" spans="2:7" s="40" customFormat="1">
      <c r="B9348" s="66"/>
      <c r="C9348" s="7"/>
      <c r="D9348" s="67"/>
      <c r="E9348" s="67"/>
      <c r="F9348" s="67"/>
      <c r="G9348" s="31"/>
    </row>
    <row r="9349" spans="2:7" s="40" customFormat="1">
      <c r="B9349" s="66"/>
      <c r="C9349" s="7"/>
      <c r="D9349" s="67"/>
      <c r="E9349" s="67"/>
      <c r="F9349" s="67"/>
      <c r="G9349" s="31"/>
    </row>
    <row r="9350" spans="2:7" s="40" customFormat="1">
      <c r="B9350" s="66"/>
      <c r="C9350" s="7"/>
      <c r="D9350" s="67"/>
      <c r="E9350" s="67"/>
      <c r="F9350" s="67"/>
      <c r="G9350" s="31"/>
    </row>
    <row r="9351" spans="2:7" s="40" customFormat="1">
      <c r="B9351" s="66"/>
      <c r="C9351" s="7"/>
      <c r="D9351" s="67"/>
      <c r="E9351" s="67"/>
      <c r="F9351" s="67"/>
      <c r="G9351" s="31"/>
    </row>
    <row r="9352" spans="2:7" s="40" customFormat="1">
      <c r="B9352" s="66"/>
      <c r="C9352" s="7"/>
      <c r="D9352" s="67"/>
      <c r="E9352" s="67"/>
      <c r="F9352" s="67"/>
      <c r="G9352" s="31"/>
    </row>
    <row r="9353" spans="2:7" s="40" customFormat="1">
      <c r="B9353" s="66"/>
      <c r="C9353" s="7"/>
      <c r="D9353" s="67"/>
      <c r="E9353" s="67"/>
      <c r="F9353" s="67"/>
      <c r="G9353" s="31"/>
    </row>
    <row r="9354" spans="2:7" s="40" customFormat="1">
      <c r="B9354" s="66"/>
      <c r="C9354" s="7"/>
      <c r="D9354" s="67"/>
      <c r="E9354" s="67"/>
      <c r="F9354" s="67"/>
      <c r="G9354" s="31"/>
    </row>
    <row r="9355" spans="2:7" s="40" customFormat="1">
      <c r="B9355" s="66"/>
      <c r="C9355" s="7"/>
      <c r="D9355" s="67"/>
      <c r="E9355" s="67"/>
      <c r="F9355" s="67"/>
      <c r="G9355" s="31"/>
    </row>
    <row r="9356" spans="2:7" s="40" customFormat="1">
      <c r="B9356" s="66"/>
      <c r="C9356" s="7"/>
      <c r="D9356" s="67"/>
      <c r="E9356" s="67"/>
      <c r="F9356" s="67"/>
      <c r="G9356" s="31"/>
    </row>
    <row r="9357" spans="2:7" s="40" customFormat="1">
      <c r="B9357" s="66"/>
      <c r="C9357" s="7"/>
      <c r="D9357" s="67"/>
      <c r="E9357" s="67"/>
      <c r="F9357" s="67"/>
      <c r="G9357" s="31"/>
    </row>
    <row r="9358" spans="2:7" s="40" customFormat="1">
      <c r="B9358" s="66"/>
      <c r="C9358" s="7"/>
      <c r="D9358" s="67"/>
      <c r="E9358" s="67"/>
      <c r="F9358" s="67"/>
      <c r="G9358" s="31"/>
    </row>
    <row r="9359" spans="2:7" s="40" customFormat="1">
      <c r="B9359" s="66"/>
      <c r="C9359" s="7"/>
      <c r="D9359" s="67"/>
      <c r="E9359" s="67"/>
      <c r="F9359" s="67"/>
      <c r="G9359" s="31"/>
    </row>
    <row r="9360" spans="2:7" s="40" customFormat="1">
      <c r="B9360" s="66"/>
      <c r="C9360" s="7"/>
      <c r="D9360" s="67"/>
      <c r="E9360" s="67"/>
      <c r="F9360" s="67"/>
      <c r="G9360" s="31"/>
    </row>
    <row r="9361" spans="2:7" s="40" customFormat="1">
      <c r="B9361" s="66"/>
      <c r="C9361" s="7"/>
      <c r="D9361" s="67"/>
      <c r="E9361" s="67"/>
      <c r="F9361" s="67"/>
      <c r="G9361" s="31"/>
    </row>
    <row r="9362" spans="2:7" s="40" customFormat="1">
      <c r="B9362" s="66"/>
      <c r="C9362" s="7"/>
      <c r="D9362" s="67"/>
      <c r="E9362" s="67"/>
      <c r="F9362" s="67"/>
      <c r="G9362" s="31"/>
    </row>
    <row r="9363" spans="2:7" s="40" customFormat="1">
      <c r="B9363" s="66"/>
      <c r="C9363" s="7"/>
      <c r="D9363" s="67"/>
      <c r="E9363" s="67"/>
      <c r="F9363" s="67"/>
      <c r="G9363" s="31"/>
    </row>
    <row r="9364" spans="2:7" s="40" customFormat="1">
      <c r="B9364" s="66"/>
      <c r="C9364" s="7"/>
      <c r="D9364" s="67"/>
      <c r="E9364" s="67"/>
      <c r="F9364" s="67"/>
      <c r="G9364" s="31"/>
    </row>
    <row r="9365" spans="2:7" s="40" customFormat="1">
      <c r="B9365" s="66"/>
      <c r="C9365" s="7"/>
      <c r="D9365" s="67"/>
      <c r="E9365" s="67"/>
      <c r="F9365" s="67"/>
      <c r="G9365" s="31"/>
    </row>
    <row r="9366" spans="2:7" s="40" customFormat="1">
      <c r="B9366" s="66"/>
      <c r="C9366" s="7"/>
      <c r="D9366" s="67"/>
      <c r="E9366" s="67"/>
      <c r="F9366" s="67"/>
      <c r="G9366" s="31"/>
    </row>
    <row r="9367" spans="2:7" s="40" customFormat="1">
      <c r="B9367" s="66"/>
      <c r="C9367" s="7"/>
      <c r="D9367" s="67"/>
      <c r="E9367" s="67"/>
      <c r="F9367" s="67"/>
      <c r="G9367" s="31"/>
    </row>
    <row r="9368" spans="2:7" s="40" customFormat="1">
      <c r="B9368" s="66"/>
      <c r="C9368" s="7"/>
      <c r="D9368" s="67"/>
      <c r="E9368" s="67"/>
      <c r="F9368" s="67"/>
      <c r="G9368" s="31"/>
    </row>
    <row r="9369" spans="2:7" s="40" customFormat="1">
      <c r="B9369" s="66"/>
      <c r="C9369" s="7"/>
      <c r="D9369" s="67"/>
      <c r="E9369" s="67"/>
      <c r="F9369" s="67"/>
      <c r="G9369" s="31"/>
    </row>
    <row r="9370" spans="2:7" s="40" customFormat="1">
      <c r="B9370" s="66"/>
      <c r="C9370" s="7"/>
      <c r="D9370" s="67"/>
      <c r="E9370" s="67"/>
      <c r="F9370" s="67"/>
      <c r="G9370" s="31"/>
    </row>
    <row r="9371" spans="2:7" s="40" customFormat="1">
      <c r="B9371" s="66"/>
      <c r="C9371" s="7"/>
      <c r="D9371" s="67"/>
      <c r="E9371" s="67"/>
      <c r="F9371" s="67"/>
      <c r="G9371" s="31"/>
    </row>
    <row r="9372" spans="2:7" s="40" customFormat="1">
      <c r="B9372" s="66"/>
      <c r="C9372" s="7"/>
      <c r="D9372" s="67"/>
      <c r="E9372" s="67"/>
      <c r="F9372" s="67"/>
      <c r="G9372" s="31"/>
    </row>
    <row r="9373" spans="2:7" s="40" customFormat="1">
      <c r="B9373" s="66"/>
      <c r="C9373" s="7"/>
      <c r="D9373" s="67"/>
      <c r="E9373" s="67"/>
      <c r="F9373" s="67"/>
      <c r="G9373" s="31"/>
    </row>
    <row r="9374" spans="2:7" s="40" customFormat="1">
      <c r="B9374" s="66"/>
      <c r="C9374" s="7"/>
      <c r="D9374" s="67"/>
      <c r="E9374" s="67"/>
      <c r="F9374" s="67"/>
      <c r="G9374" s="31"/>
    </row>
    <row r="9375" spans="2:7" s="40" customFormat="1">
      <c r="B9375" s="66"/>
      <c r="C9375" s="7"/>
      <c r="D9375" s="67"/>
      <c r="E9375" s="67"/>
      <c r="F9375" s="67"/>
      <c r="G9375" s="31"/>
    </row>
    <row r="9376" spans="2:7" s="40" customFormat="1">
      <c r="B9376" s="66"/>
      <c r="C9376" s="7"/>
      <c r="D9376" s="67"/>
      <c r="E9376" s="67"/>
      <c r="F9376" s="67"/>
      <c r="G9376" s="31"/>
    </row>
    <row r="9377" spans="2:7" s="40" customFormat="1">
      <c r="B9377" s="66"/>
      <c r="C9377" s="7"/>
      <c r="D9377" s="67"/>
      <c r="E9377" s="67"/>
      <c r="F9377" s="67"/>
      <c r="G9377" s="31"/>
    </row>
    <row r="9378" spans="2:7" s="40" customFormat="1">
      <c r="B9378" s="66"/>
      <c r="C9378" s="7"/>
      <c r="D9378" s="67"/>
      <c r="E9378" s="67"/>
      <c r="F9378" s="67"/>
      <c r="G9378" s="31"/>
    </row>
    <row r="9379" spans="2:7" s="40" customFormat="1">
      <c r="B9379" s="66"/>
      <c r="C9379" s="7"/>
      <c r="D9379" s="67"/>
      <c r="E9379" s="67"/>
      <c r="F9379" s="67"/>
      <c r="G9379" s="31"/>
    </row>
    <row r="9380" spans="2:7" s="40" customFormat="1">
      <c r="B9380" s="66"/>
      <c r="C9380" s="7"/>
      <c r="D9380" s="67"/>
      <c r="E9380" s="67"/>
      <c r="F9380" s="67"/>
      <c r="G9380" s="31"/>
    </row>
    <row r="9381" spans="2:7" s="40" customFormat="1">
      <c r="B9381" s="66"/>
      <c r="C9381" s="7"/>
      <c r="D9381" s="67"/>
      <c r="E9381" s="67"/>
      <c r="F9381" s="67"/>
      <c r="G9381" s="31"/>
    </row>
    <row r="9382" spans="2:7" s="40" customFormat="1">
      <c r="B9382" s="66"/>
      <c r="C9382" s="7"/>
      <c r="D9382" s="67"/>
      <c r="E9382" s="67"/>
      <c r="F9382" s="67"/>
      <c r="G9382" s="31"/>
    </row>
    <row r="9383" spans="2:7" s="40" customFormat="1">
      <c r="B9383" s="66"/>
      <c r="C9383" s="7"/>
      <c r="D9383" s="67"/>
      <c r="E9383" s="67"/>
      <c r="F9383" s="67"/>
      <c r="G9383" s="31"/>
    </row>
    <row r="9384" spans="2:7" s="40" customFormat="1">
      <c r="B9384" s="66"/>
      <c r="C9384" s="7"/>
      <c r="D9384" s="67"/>
      <c r="E9384" s="67"/>
      <c r="F9384" s="67"/>
      <c r="G9384" s="31"/>
    </row>
    <row r="9385" spans="2:7" s="40" customFormat="1">
      <c r="B9385" s="66"/>
      <c r="C9385" s="7"/>
      <c r="D9385" s="67"/>
      <c r="E9385" s="67"/>
      <c r="F9385" s="67"/>
      <c r="G9385" s="31"/>
    </row>
    <row r="9386" spans="2:7" s="40" customFormat="1">
      <c r="B9386" s="66"/>
      <c r="C9386" s="7"/>
      <c r="D9386" s="67"/>
      <c r="E9386" s="67"/>
      <c r="F9386" s="67"/>
      <c r="G9386" s="31"/>
    </row>
    <row r="9387" spans="2:7" s="40" customFormat="1">
      <c r="B9387" s="66"/>
      <c r="C9387" s="7"/>
      <c r="D9387" s="67"/>
      <c r="E9387" s="67"/>
      <c r="F9387" s="67"/>
      <c r="G9387" s="31"/>
    </row>
    <row r="9388" spans="2:7" s="40" customFormat="1">
      <c r="B9388" s="66"/>
      <c r="C9388" s="7"/>
      <c r="D9388" s="67"/>
      <c r="E9388" s="67"/>
      <c r="F9388" s="67"/>
      <c r="G9388" s="31"/>
    </row>
    <row r="9389" spans="2:7" s="40" customFormat="1">
      <c r="B9389" s="66"/>
      <c r="C9389" s="7"/>
      <c r="D9389" s="67"/>
      <c r="E9389" s="67"/>
      <c r="F9389" s="67"/>
      <c r="G9389" s="31"/>
    </row>
    <row r="9390" spans="2:7" s="40" customFormat="1">
      <c r="B9390" s="66"/>
      <c r="C9390" s="7"/>
      <c r="D9390" s="67"/>
      <c r="E9390" s="67"/>
      <c r="F9390" s="67"/>
      <c r="G9390" s="31"/>
    </row>
    <row r="9391" spans="2:7" s="40" customFormat="1">
      <c r="B9391" s="66"/>
      <c r="C9391" s="7"/>
      <c r="D9391" s="67"/>
      <c r="E9391" s="67"/>
      <c r="F9391" s="67"/>
      <c r="G9391" s="31"/>
    </row>
    <row r="9392" spans="2:7" s="40" customFormat="1">
      <c r="B9392" s="66"/>
      <c r="C9392" s="7"/>
      <c r="D9392" s="67"/>
      <c r="E9392" s="67"/>
      <c r="F9392" s="67"/>
      <c r="G9392" s="31"/>
    </row>
    <row r="9393" spans="2:7" s="40" customFormat="1">
      <c r="B9393" s="66"/>
      <c r="C9393" s="7"/>
      <c r="D9393" s="67"/>
      <c r="E9393" s="67"/>
      <c r="F9393" s="67"/>
      <c r="G9393" s="31"/>
    </row>
    <row r="9394" spans="2:7" s="40" customFormat="1">
      <c r="B9394" s="66"/>
      <c r="C9394" s="7"/>
      <c r="D9394" s="67"/>
      <c r="E9394" s="67"/>
      <c r="F9394" s="67"/>
      <c r="G9394" s="31"/>
    </row>
    <row r="9395" spans="2:7" s="40" customFormat="1">
      <c r="B9395" s="66"/>
      <c r="C9395" s="7"/>
      <c r="D9395" s="67"/>
      <c r="E9395" s="67"/>
      <c r="F9395" s="67"/>
      <c r="G9395" s="31"/>
    </row>
    <row r="9396" spans="2:7" s="40" customFormat="1">
      <c r="B9396" s="66"/>
      <c r="C9396" s="7"/>
      <c r="D9396" s="67"/>
      <c r="E9396" s="67"/>
      <c r="F9396" s="67"/>
      <c r="G9396" s="31"/>
    </row>
    <row r="9397" spans="2:7" s="40" customFormat="1">
      <c r="B9397" s="66"/>
      <c r="C9397" s="7"/>
      <c r="D9397" s="67"/>
      <c r="E9397" s="67"/>
      <c r="F9397" s="67"/>
      <c r="G9397" s="31"/>
    </row>
    <row r="9398" spans="2:7" s="40" customFormat="1">
      <c r="B9398" s="66"/>
      <c r="C9398" s="7"/>
      <c r="D9398" s="67"/>
      <c r="E9398" s="67"/>
      <c r="F9398" s="67"/>
      <c r="G9398" s="31"/>
    </row>
    <row r="9399" spans="2:7" s="40" customFormat="1">
      <c r="B9399" s="66"/>
      <c r="C9399" s="7"/>
      <c r="D9399" s="67"/>
      <c r="E9399" s="67"/>
      <c r="F9399" s="67"/>
      <c r="G9399" s="31"/>
    </row>
    <row r="9400" spans="2:7" s="40" customFormat="1">
      <c r="B9400" s="66"/>
      <c r="C9400" s="7"/>
      <c r="D9400" s="67"/>
      <c r="E9400" s="67"/>
      <c r="F9400" s="67"/>
      <c r="G9400" s="31"/>
    </row>
    <row r="9401" spans="2:7" s="40" customFormat="1">
      <c r="B9401" s="66"/>
      <c r="C9401" s="7"/>
      <c r="D9401" s="67"/>
      <c r="E9401" s="67"/>
      <c r="F9401" s="67"/>
      <c r="G9401" s="31"/>
    </row>
    <row r="9402" spans="2:7" s="40" customFormat="1">
      <c r="B9402" s="66"/>
      <c r="C9402" s="7"/>
      <c r="D9402" s="67"/>
      <c r="E9402" s="67"/>
      <c r="F9402" s="67"/>
      <c r="G9402" s="31"/>
    </row>
    <row r="9403" spans="2:7" s="40" customFormat="1">
      <c r="B9403" s="66"/>
      <c r="C9403" s="7"/>
      <c r="D9403" s="67"/>
      <c r="E9403" s="67"/>
      <c r="F9403" s="67"/>
      <c r="G9403" s="31"/>
    </row>
    <row r="9404" spans="2:7" s="40" customFormat="1">
      <c r="B9404" s="66"/>
      <c r="C9404" s="7"/>
      <c r="D9404" s="67"/>
      <c r="E9404" s="67"/>
      <c r="F9404" s="67"/>
      <c r="G9404" s="31"/>
    </row>
    <row r="9405" spans="2:7" s="40" customFormat="1">
      <c r="B9405" s="66"/>
      <c r="C9405" s="7"/>
      <c r="D9405" s="67"/>
      <c r="E9405" s="67"/>
      <c r="F9405" s="67"/>
      <c r="G9405" s="31"/>
    </row>
    <row r="9406" spans="2:7" s="40" customFormat="1">
      <c r="B9406" s="66"/>
      <c r="C9406" s="7"/>
      <c r="D9406" s="67"/>
      <c r="E9406" s="67"/>
      <c r="F9406" s="67"/>
      <c r="G9406" s="31"/>
    </row>
    <row r="9407" spans="2:7" s="40" customFormat="1">
      <c r="B9407" s="66"/>
      <c r="C9407" s="7"/>
      <c r="D9407" s="67"/>
      <c r="E9407" s="67"/>
      <c r="F9407" s="67"/>
      <c r="G9407" s="31"/>
    </row>
    <row r="9408" spans="2:7" s="40" customFormat="1">
      <c r="B9408" s="66"/>
      <c r="C9408" s="7"/>
      <c r="D9408" s="67"/>
      <c r="E9408" s="67"/>
      <c r="F9408" s="67"/>
      <c r="G9408" s="31"/>
    </row>
    <row r="9409" spans="2:7" s="40" customFormat="1">
      <c r="B9409" s="66"/>
      <c r="C9409" s="7"/>
      <c r="D9409" s="67"/>
      <c r="E9409" s="67"/>
      <c r="F9409" s="67"/>
      <c r="G9409" s="31"/>
    </row>
    <row r="9410" spans="2:7" s="40" customFormat="1">
      <c r="B9410" s="66"/>
      <c r="C9410" s="7"/>
      <c r="D9410" s="67"/>
      <c r="E9410" s="67"/>
      <c r="F9410" s="67"/>
      <c r="G9410" s="31"/>
    </row>
    <row r="9411" spans="2:7" s="40" customFormat="1">
      <c r="B9411" s="66"/>
      <c r="C9411" s="7"/>
      <c r="D9411" s="67"/>
      <c r="E9411" s="67"/>
      <c r="F9411" s="67"/>
      <c r="G9411" s="31"/>
    </row>
    <row r="9412" spans="2:7" s="40" customFormat="1">
      <c r="B9412" s="66"/>
      <c r="C9412" s="7"/>
      <c r="D9412" s="67"/>
      <c r="E9412" s="67"/>
      <c r="F9412" s="67"/>
      <c r="G9412" s="31"/>
    </row>
    <row r="9413" spans="2:7" s="40" customFormat="1">
      <c r="B9413" s="66"/>
      <c r="C9413" s="7"/>
      <c r="D9413" s="67"/>
      <c r="E9413" s="67"/>
      <c r="F9413" s="67"/>
      <c r="G9413" s="31"/>
    </row>
    <row r="9414" spans="2:7" s="40" customFormat="1">
      <c r="B9414" s="66"/>
      <c r="C9414" s="7"/>
      <c r="D9414" s="67"/>
      <c r="E9414" s="67"/>
      <c r="F9414" s="67"/>
      <c r="G9414" s="31"/>
    </row>
    <row r="9415" spans="2:7" s="40" customFormat="1">
      <c r="B9415" s="66"/>
      <c r="C9415" s="7"/>
      <c r="D9415" s="67"/>
      <c r="E9415" s="67"/>
      <c r="F9415" s="67"/>
      <c r="G9415" s="31"/>
    </row>
    <row r="9416" spans="2:7" s="40" customFormat="1">
      <c r="B9416" s="66"/>
      <c r="C9416" s="7"/>
      <c r="D9416" s="67"/>
      <c r="E9416" s="67"/>
      <c r="F9416" s="67"/>
      <c r="G9416" s="31"/>
    </row>
    <row r="9417" spans="2:7" s="40" customFormat="1">
      <c r="B9417" s="66"/>
      <c r="C9417" s="7"/>
      <c r="D9417" s="67"/>
      <c r="E9417" s="67"/>
      <c r="F9417" s="67"/>
      <c r="G9417" s="31"/>
    </row>
    <row r="9418" spans="2:7" s="40" customFormat="1">
      <c r="B9418" s="66"/>
      <c r="C9418" s="7"/>
      <c r="D9418" s="67"/>
      <c r="E9418" s="67"/>
      <c r="F9418" s="67"/>
      <c r="G9418" s="31"/>
    </row>
    <row r="9419" spans="2:7" s="40" customFormat="1">
      <c r="B9419" s="66"/>
      <c r="C9419" s="7"/>
      <c r="D9419" s="67"/>
      <c r="E9419" s="67"/>
      <c r="F9419" s="67"/>
      <c r="G9419" s="31"/>
    </row>
    <row r="9420" spans="2:7" s="40" customFormat="1">
      <c r="B9420" s="66"/>
      <c r="C9420" s="7"/>
      <c r="D9420" s="67"/>
      <c r="E9420" s="67"/>
      <c r="F9420" s="67"/>
      <c r="G9420" s="31"/>
    </row>
    <row r="9421" spans="2:7" s="40" customFormat="1">
      <c r="B9421" s="66"/>
      <c r="C9421" s="7"/>
      <c r="D9421" s="67"/>
      <c r="E9421" s="67"/>
      <c r="F9421" s="67"/>
      <c r="G9421" s="31"/>
    </row>
    <row r="9422" spans="2:7" s="40" customFormat="1">
      <c r="B9422" s="66"/>
      <c r="C9422" s="7"/>
      <c r="D9422" s="67"/>
      <c r="E9422" s="67"/>
      <c r="F9422" s="67"/>
      <c r="G9422" s="31"/>
    </row>
    <row r="9423" spans="2:7" s="40" customFormat="1">
      <c r="B9423" s="66"/>
      <c r="C9423" s="7"/>
      <c r="D9423" s="67"/>
      <c r="E9423" s="67"/>
      <c r="F9423" s="67"/>
      <c r="G9423" s="31"/>
    </row>
    <row r="9424" spans="2:7" s="40" customFormat="1">
      <c r="B9424" s="66"/>
      <c r="C9424" s="7"/>
      <c r="D9424" s="67"/>
      <c r="E9424" s="67"/>
      <c r="F9424" s="67"/>
      <c r="G9424" s="31"/>
    </row>
    <row r="9425" spans="2:7" s="40" customFormat="1">
      <c r="B9425" s="66"/>
      <c r="C9425" s="7"/>
      <c r="D9425" s="67"/>
      <c r="E9425" s="67"/>
      <c r="F9425" s="67"/>
      <c r="G9425" s="31"/>
    </row>
    <row r="9426" spans="2:7" s="40" customFormat="1">
      <c r="B9426" s="66"/>
      <c r="C9426" s="7"/>
      <c r="D9426" s="67"/>
      <c r="E9426" s="67"/>
      <c r="F9426" s="67"/>
      <c r="G9426" s="31"/>
    </row>
    <row r="9427" spans="2:7" s="40" customFormat="1">
      <c r="B9427" s="66"/>
      <c r="C9427" s="7"/>
      <c r="D9427" s="67"/>
      <c r="E9427" s="67"/>
      <c r="F9427" s="67"/>
      <c r="G9427" s="31"/>
    </row>
    <row r="9428" spans="2:7" s="40" customFormat="1">
      <c r="B9428" s="66"/>
      <c r="C9428" s="7"/>
      <c r="D9428" s="67"/>
      <c r="E9428" s="67"/>
      <c r="F9428" s="67"/>
      <c r="G9428" s="31"/>
    </row>
    <row r="9429" spans="2:7" s="40" customFormat="1">
      <c r="B9429" s="66"/>
      <c r="C9429" s="7"/>
      <c r="D9429" s="67"/>
      <c r="E9429" s="67"/>
      <c r="F9429" s="67"/>
      <c r="G9429" s="31"/>
    </row>
    <row r="9430" spans="2:7" s="40" customFormat="1">
      <c r="B9430" s="66"/>
      <c r="C9430" s="7"/>
      <c r="D9430" s="67"/>
      <c r="E9430" s="67"/>
      <c r="F9430" s="67"/>
      <c r="G9430" s="31"/>
    </row>
    <row r="9431" spans="2:7" s="40" customFormat="1">
      <c r="B9431" s="66"/>
      <c r="C9431" s="7"/>
      <c r="D9431" s="67"/>
      <c r="E9431" s="67"/>
      <c r="F9431" s="67"/>
      <c r="G9431" s="31"/>
    </row>
    <row r="9432" spans="2:7" s="40" customFormat="1">
      <c r="B9432" s="66"/>
      <c r="C9432" s="7"/>
      <c r="D9432" s="67"/>
      <c r="E9432" s="67"/>
      <c r="F9432" s="67"/>
      <c r="G9432" s="31"/>
    </row>
    <row r="9433" spans="2:7" s="40" customFormat="1">
      <c r="B9433" s="66"/>
      <c r="C9433" s="7"/>
      <c r="D9433" s="67"/>
      <c r="E9433" s="67"/>
      <c r="F9433" s="67"/>
      <c r="G9433" s="31"/>
    </row>
    <row r="9434" spans="2:7" s="40" customFormat="1">
      <c r="B9434" s="66"/>
      <c r="C9434" s="7"/>
      <c r="D9434" s="67"/>
      <c r="E9434" s="67"/>
      <c r="F9434" s="67"/>
      <c r="G9434" s="31"/>
    </row>
    <row r="9435" spans="2:7" s="40" customFormat="1">
      <c r="B9435" s="66"/>
      <c r="C9435" s="7"/>
      <c r="D9435" s="67"/>
      <c r="E9435" s="67"/>
      <c r="F9435" s="67"/>
      <c r="G9435" s="31"/>
    </row>
    <row r="9436" spans="2:7" s="40" customFormat="1">
      <c r="B9436" s="66"/>
      <c r="C9436" s="7"/>
      <c r="D9436" s="67"/>
      <c r="E9436" s="67"/>
      <c r="F9436" s="67"/>
      <c r="G9436" s="31"/>
    </row>
    <row r="9437" spans="2:7" s="40" customFormat="1">
      <c r="B9437" s="66"/>
      <c r="C9437" s="7"/>
      <c r="D9437" s="67"/>
      <c r="E9437" s="67"/>
      <c r="F9437" s="67"/>
      <c r="G9437" s="31"/>
    </row>
    <row r="9438" spans="2:7" s="40" customFormat="1">
      <c r="B9438" s="66"/>
      <c r="C9438" s="7"/>
      <c r="D9438" s="67"/>
      <c r="E9438" s="67"/>
      <c r="F9438" s="67"/>
      <c r="G9438" s="31"/>
    </row>
    <row r="9439" spans="2:7" s="40" customFormat="1">
      <c r="B9439" s="66"/>
      <c r="C9439" s="7"/>
      <c r="D9439" s="67"/>
      <c r="E9439" s="67"/>
      <c r="F9439" s="67"/>
      <c r="G9439" s="31"/>
    </row>
    <row r="9440" spans="2:7" s="40" customFormat="1">
      <c r="B9440" s="66"/>
      <c r="C9440" s="7"/>
      <c r="D9440" s="67"/>
      <c r="E9440" s="67"/>
      <c r="F9440" s="67"/>
      <c r="G9440" s="31"/>
    </row>
    <row r="9441" spans="2:7" s="40" customFormat="1">
      <c r="B9441" s="66"/>
      <c r="C9441" s="7"/>
      <c r="D9441" s="67"/>
      <c r="E9441" s="67"/>
      <c r="F9441" s="67"/>
      <c r="G9441" s="31"/>
    </row>
    <row r="9442" spans="2:7" s="40" customFormat="1">
      <c r="B9442" s="66"/>
      <c r="C9442" s="7"/>
      <c r="D9442" s="67"/>
      <c r="E9442" s="67"/>
      <c r="F9442" s="67"/>
      <c r="G9442" s="31"/>
    </row>
    <row r="9443" spans="2:7" s="40" customFormat="1">
      <c r="B9443" s="66"/>
      <c r="C9443" s="7"/>
      <c r="D9443" s="67"/>
      <c r="E9443" s="67"/>
      <c r="F9443" s="67"/>
      <c r="G9443" s="31"/>
    </row>
    <row r="9444" spans="2:7" s="40" customFormat="1">
      <c r="B9444" s="66"/>
      <c r="C9444" s="7"/>
      <c r="D9444" s="67"/>
      <c r="E9444" s="67"/>
      <c r="F9444" s="67"/>
      <c r="G9444" s="31"/>
    </row>
    <row r="9445" spans="2:7" s="40" customFormat="1">
      <c r="B9445" s="66"/>
      <c r="C9445" s="7"/>
      <c r="D9445" s="67"/>
      <c r="E9445" s="67"/>
      <c r="F9445" s="67"/>
      <c r="G9445" s="31"/>
    </row>
    <row r="9446" spans="2:7" s="40" customFormat="1">
      <c r="B9446" s="66"/>
      <c r="C9446" s="7"/>
      <c r="D9446" s="67"/>
      <c r="E9446" s="67"/>
      <c r="F9446" s="67"/>
      <c r="G9446" s="31"/>
    </row>
    <row r="9447" spans="2:7" s="40" customFormat="1">
      <c r="B9447" s="66"/>
      <c r="C9447" s="7"/>
      <c r="D9447" s="67"/>
      <c r="E9447" s="67"/>
      <c r="F9447" s="67"/>
      <c r="G9447" s="31"/>
    </row>
    <row r="9448" spans="2:7" s="40" customFormat="1">
      <c r="B9448" s="66"/>
      <c r="C9448" s="7"/>
      <c r="D9448" s="67"/>
      <c r="E9448" s="67"/>
      <c r="F9448" s="67"/>
      <c r="G9448" s="31"/>
    </row>
    <row r="9449" spans="2:7" s="40" customFormat="1">
      <c r="B9449" s="66"/>
      <c r="C9449" s="7"/>
      <c r="D9449" s="67"/>
      <c r="E9449" s="67"/>
      <c r="F9449" s="67"/>
      <c r="G9449" s="31"/>
    </row>
    <row r="9450" spans="2:7" s="40" customFormat="1">
      <c r="B9450" s="66"/>
      <c r="C9450" s="7"/>
      <c r="D9450" s="67"/>
      <c r="E9450" s="67"/>
      <c r="F9450" s="67"/>
      <c r="G9450" s="31"/>
    </row>
    <row r="9451" spans="2:7" s="40" customFormat="1">
      <c r="B9451" s="66"/>
      <c r="C9451" s="7"/>
      <c r="D9451" s="67"/>
      <c r="E9451" s="67"/>
      <c r="F9451" s="67"/>
      <c r="G9451" s="31"/>
    </row>
    <row r="9452" spans="2:7" s="40" customFormat="1">
      <c r="B9452" s="66"/>
      <c r="C9452" s="7"/>
      <c r="D9452" s="67"/>
      <c r="E9452" s="67"/>
      <c r="F9452" s="67"/>
      <c r="G9452" s="31"/>
    </row>
    <row r="9453" spans="2:7" s="40" customFormat="1">
      <c r="B9453" s="66"/>
      <c r="C9453" s="7"/>
      <c r="D9453" s="67"/>
      <c r="E9453" s="67"/>
      <c r="F9453" s="67"/>
      <c r="G9453" s="31"/>
    </row>
    <row r="9454" spans="2:7" s="40" customFormat="1">
      <c r="B9454" s="66"/>
      <c r="C9454" s="7"/>
      <c r="D9454" s="67"/>
      <c r="E9454" s="67"/>
      <c r="F9454" s="67"/>
      <c r="G9454" s="31"/>
    </row>
    <row r="9455" spans="2:7" s="40" customFormat="1">
      <c r="B9455" s="66"/>
      <c r="C9455" s="7"/>
      <c r="D9455" s="67"/>
      <c r="E9455" s="67"/>
      <c r="F9455" s="67"/>
      <c r="G9455" s="31"/>
    </row>
    <row r="9456" spans="2:7" s="40" customFormat="1">
      <c r="B9456" s="66"/>
      <c r="C9456" s="7"/>
      <c r="D9456" s="67"/>
      <c r="E9456" s="67"/>
      <c r="F9456" s="67"/>
      <c r="G9456" s="31"/>
    </row>
    <row r="9457" spans="2:7" s="40" customFormat="1">
      <c r="B9457" s="66"/>
      <c r="C9457" s="7"/>
      <c r="D9457" s="67"/>
      <c r="E9457" s="67"/>
      <c r="F9457" s="67"/>
      <c r="G9457" s="31"/>
    </row>
    <row r="9458" spans="2:7" s="40" customFormat="1">
      <c r="B9458" s="66"/>
      <c r="C9458" s="7"/>
      <c r="D9458" s="67"/>
      <c r="E9458" s="67"/>
      <c r="F9458" s="67"/>
      <c r="G9458" s="31"/>
    </row>
    <row r="9459" spans="2:7" s="40" customFormat="1">
      <c r="B9459" s="66"/>
      <c r="C9459" s="7"/>
      <c r="D9459" s="67"/>
      <c r="E9459" s="67"/>
      <c r="F9459" s="67"/>
      <c r="G9459" s="31"/>
    </row>
    <row r="9460" spans="2:7" s="40" customFormat="1">
      <c r="B9460" s="66"/>
      <c r="C9460" s="7"/>
      <c r="D9460" s="67"/>
      <c r="E9460" s="67"/>
      <c r="F9460" s="67"/>
      <c r="G9460" s="31"/>
    </row>
    <row r="9461" spans="2:7" s="40" customFormat="1">
      <c r="B9461" s="66"/>
      <c r="C9461" s="7"/>
      <c r="D9461" s="67"/>
      <c r="E9461" s="67"/>
      <c r="F9461" s="67"/>
      <c r="G9461" s="31"/>
    </row>
    <row r="9462" spans="2:7" s="40" customFormat="1">
      <c r="B9462" s="66"/>
      <c r="C9462" s="7"/>
      <c r="D9462" s="67"/>
      <c r="E9462" s="67"/>
      <c r="F9462" s="67"/>
      <c r="G9462" s="31"/>
    </row>
    <row r="9463" spans="2:7" s="40" customFormat="1">
      <c r="B9463" s="66"/>
      <c r="C9463" s="7"/>
      <c r="D9463" s="67"/>
      <c r="E9463" s="67"/>
      <c r="F9463" s="67"/>
      <c r="G9463" s="31"/>
    </row>
    <row r="9464" spans="2:7" s="40" customFormat="1">
      <c r="B9464" s="66"/>
      <c r="C9464" s="7"/>
      <c r="D9464" s="67"/>
      <c r="E9464" s="67"/>
      <c r="F9464" s="67"/>
      <c r="G9464" s="31"/>
    </row>
    <row r="9465" spans="2:7" s="40" customFormat="1">
      <c r="B9465" s="66"/>
      <c r="C9465" s="7"/>
      <c r="D9465" s="67"/>
      <c r="E9465" s="67"/>
      <c r="F9465" s="67"/>
      <c r="G9465" s="31"/>
    </row>
    <row r="9466" spans="2:7" s="40" customFormat="1">
      <c r="B9466" s="66"/>
      <c r="C9466" s="7"/>
      <c r="D9466" s="67"/>
      <c r="E9466" s="67"/>
      <c r="F9466" s="67"/>
      <c r="G9466" s="31"/>
    </row>
    <row r="9467" spans="2:7" s="40" customFormat="1">
      <c r="B9467" s="66"/>
      <c r="C9467" s="7"/>
      <c r="D9467" s="67"/>
      <c r="E9467" s="67"/>
      <c r="F9467" s="67"/>
      <c r="G9467" s="31"/>
    </row>
    <row r="9468" spans="2:7" s="40" customFormat="1">
      <c r="B9468" s="66"/>
      <c r="C9468" s="7"/>
      <c r="D9468" s="67"/>
      <c r="E9468" s="67"/>
      <c r="F9468" s="67"/>
      <c r="G9468" s="31"/>
    </row>
    <row r="9469" spans="2:7" s="40" customFormat="1">
      <c r="B9469" s="66"/>
      <c r="C9469" s="7"/>
      <c r="D9469" s="67"/>
      <c r="E9469" s="67"/>
      <c r="F9469" s="67"/>
      <c r="G9469" s="31"/>
    </row>
    <row r="9470" spans="2:7" s="40" customFormat="1">
      <c r="B9470" s="66"/>
      <c r="C9470" s="7"/>
      <c r="D9470" s="67"/>
      <c r="E9470" s="67"/>
      <c r="F9470" s="67"/>
      <c r="G9470" s="31"/>
    </row>
    <row r="9471" spans="2:7" s="40" customFormat="1">
      <c r="B9471" s="66"/>
      <c r="C9471" s="7"/>
      <c r="D9471" s="67"/>
      <c r="E9471" s="67"/>
      <c r="F9471" s="67"/>
      <c r="G9471" s="31"/>
    </row>
    <row r="9472" spans="2:7" s="40" customFormat="1">
      <c r="B9472" s="66"/>
      <c r="C9472" s="7"/>
      <c r="D9472" s="67"/>
      <c r="E9472" s="67"/>
      <c r="F9472" s="67"/>
      <c r="G9472" s="31"/>
    </row>
    <row r="9473" spans="2:7" s="40" customFormat="1">
      <c r="B9473" s="66"/>
      <c r="C9473" s="7"/>
      <c r="D9473" s="67"/>
      <c r="E9473" s="67"/>
      <c r="F9473" s="67"/>
      <c r="G9473" s="31"/>
    </row>
    <row r="9474" spans="2:7" s="40" customFormat="1">
      <c r="B9474" s="66"/>
      <c r="C9474" s="7"/>
      <c r="D9474" s="67"/>
      <c r="E9474" s="67"/>
      <c r="F9474" s="67"/>
      <c r="G9474" s="31"/>
    </row>
    <row r="9475" spans="2:7" s="40" customFormat="1">
      <c r="B9475" s="66"/>
      <c r="C9475" s="7"/>
      <c r="D9475" s="67"/>
      <c r="E9475" s="67"/>
      <c r="F9475" s="67"/>
      <c r="G9475" s="31"/>
    </row>
    <row r="9476" spans="2:7" s="40" customFormat="1">
      <c r="B9476" s="66"/>
      <c r="C9476" s="7"/>
      <c r="D9476" s="67"/>
      <c r="E9476" s="67"/>
      <c r="F9476" s="67"/>
      <c r="G9476" s="31"/>
    </row>
    <row r="9477" spans="2:7" s="40" customFormat="1">
      <c r="B9477" s="66"/>
      <c r="C9477" s="7"/>
      <c r="D9477" s="67"/>
      <c r="E9477" s="67"/>
      <c r="F9477" s="67"/>
      <c r="G9477" s="31"/>
    </row>
    <row r="9478" spans="2:7" s="40" customFormat="1">
      <c r="B9478" s="66"/>
      <c r="C9478" s="7"/>
      <c r="D9478" s="67"/>
      <c r="E9478" s="67"/>
      <c r="F9478" s="67"/>
      <c r="G9478" s="31"/>
    </row>
    <row r="9479" spans="2:7" s="40" customFormat="1">
      <c r="B9479" s="66"/>
      <c r="C9479" s="7"/>
      <c r="D9479" s="67"/>
      <c r="E9479" s="67"/>
      <c r="F9479" s="67"/>
      <c r="G9479" s="31"/>
    </row>
    <row r="9480" spans="2:7" s="40" customFormat="1">
      <c r="B9480" s="66"/>
      <c r="C9480" s="7"/>
      <c r="D9480" s="67"/>
      <c r="E9480" s="67"/>
      <c r="F9480" s="67"/>
      <c r="G9480" s="31"/>
    </row>
    <row r="9481" spans="2:7" s="40" customFormat="1">
      <c r="B9481" s="66"/>
      <c r="C9481" s="7"/>
      <c r="D9481" s="67"/>
      <c r="E9481" s="67"/>
      <c r="F9481" s="67"/>
      <c r="G9481" s="31"/>
    </row>
    <row r="9482" spans="2:7" s="40" customFormat="1">
      <c r="B9482" s="66"/>
      <c r="C9482" s="7"/>
      <c r="D9482" s="67"/>
      <c r="E9482" s="67"/>
      <c r="F9482" s="67"/>
      <c r="G9482" s="31"/>
    </row>
    <row r="9483" spans="2:7" s="40" customFormat="1">
      <c r="B9483" s="66"/>
      <c r="C9483" s="7"/>
      <c r="D9483" s="67"/>
      <c r="E9483" s="67"/>
      <c r="F9483" s="67"/>
      <c r="G9483" s="31"/>
    </row>
    <row r="9484" spans="2:7" s="40" customFormat="1">
      <c r="B9484" s="66"/>
      <c r="C9484" s="7"/>
      <c r="D9484" s="67"/>
      <c r="E9484" s="67"/>
      <c r="F9484" s="67"/>
      <c r="G9484" s="31"/>
    </row>
    <row r="9485" spans="2:7" s="40" customFormat="1">
      <c r="B9485" s="66"/>
      <c r="C9485" s="7"/>
      <c r="D9485" s="67"/>
      <c r="E9485" s="67"/>
      <c r="F9485" s="67"/>
      <c r="G9485" s="31"/>
    </row>
    <row r="9486" spans="2:7" s="40" customFormat="1">
      <c r="B9486" s="66"/>
      <c r="C9486" s="7"/>
      <c r="D9486" s="67"/>
      <c r="E9486" s="67"/>
      <c r="F9486" s="67"/>
      <c r="G9486" s="31"/>
    </row>
    <row r="9487" spans="2:7" s="40" customFormat="1">
      <c r="B9487" s="66"/>
      <c r="C9487" s="7"/>
      <c r="D9487" s="67"/>
      <c r="E9487" s="67"/>
      <c r="F9487" s="67"/>
      <c r="G9487" s="31"/>
    </row>
    <row r="9488" spans="2:7" s="40" customFormat="1">
      <c r="B9488" s="66"/>
      <c r="C9488" s="7"/>
      <c r="D9488" s="67"/>
      <c r="E9488" s="67"/>
      <c r="F9488" s="67"/>
      <c r="G9488" s="31"/>
    </row>
    <row r="9489" spans="2:7" s="40" customFormat="1">
      <c r="B9489" s="66"/>
      <c r="C9489" s="7"/>
      <c r="D9489" s="67"/>
      <c r="E9489" s="67"/>
      <c r="F9489" s="67"/>
      <c r="G9489" s="31"/>
    </row>
    <row r="9490" spans="2:7" s="40" customFormat="1">
      <c r="B9490" s="66"/>
      <c r="C9490" s="7"/>
      <c r="D9490" s="67"/>
      <c r="E9490" s="67"/>
      <c r="F9490" s="67"/>
      <c r="G9490" s="31"/>
    </row>
    <row r="9491" spans="2:7" s="40" customFormat="1">
      <c r="B9491" s="66"/>
      <c r="C9491" s="7"/>
      <c r="D9491" s="67"/>
      <c r="E9491" s="67"/>
      <c r="F9491" s="67"/>
      <c r="G9491" s="31"/>
    </row>
    <row r="9492" spans="2:7" s="40" customFormat="1">
      <c r="B9492" s="66"/>
      <c r="C9492" s="7"/>
      <c r="D9492" s="67"/>
      <c r="E9492" s="67"/>
      <c r="F9492" s="67"/>
      <c r="G9492" s="31"/>
    </row>
    <row r="9493" spans="2:7" s="40" customFormat="1">
      <c r="B9493" s="66"/>
      <c r="C9493" s="7"/>
      <c r="D9493" s="67"/>
      <c r="E9493" s="67"/>
      <c r="F9493" s="67"/>
      <c r="G9493" s="31"/>
    </row>
    <row r="9494" spans="2:7" s="40" customFormat="1">
      <c r="B9494" s="66"/>
      <c r="C9494" s="7"/>
      <c r="D9494" s="67"/>
      <c r="E9494" s="67"/>
      <c r="F9494" s="67"/>
      <c r="G9494" s="31"/>
    </row>
    <row r="9495" spans="2:7" s="40" customFormat="1">
      <c r="B9495" s="66"/>
      <c r="C9495" s="7"/>
      <c r="D9495" s="67"/>
      <c r="E9495" s="67"/>
      <c r="F9495" s="67"/>
      <c r="G9495" s="31"/>
    </row>
    <row r="9496" spans="2:7" s="40" customFormat="1">
      <c r="B9496" s="66"/>
      <c r="C9496" s="7"/>
      <c r="D9496" s="67"/>
      <c r="E9496" s="67"/>
      <c r="F9496" s="67"/>
      <c r="G9496" s="31"/>
    </row>
    <row r="9497" spans="2:7" s="40" customFormat="1">
      <c r="B9497" s="66"/>
      <c r="C9497" s="7"/>
      <c r="D9497" s="67"/>
      <c r="E9497" s="67"/>
      <c r="F9497" s="67"/>
      <c r="G9497" s="31"/>
    </row>
    <row r="9498" spans="2:7" s="40" customFormat="1">
      <c r="B9498" s="66"/>
      <c r="C9498" s="7"/>
      <c r="D9498" s="67"/>
      <c r="E9498" s="67"/>
      <c r="F9498" s="67"/>
      <c r="G9498" s="31"/>
    </row>
    <row r="9499" spans="2:7" s="40" customFormat="1">
      <c r="B9499" s="66"/>
      <c r="C9499" s="7"/>
      <c r="D9499" s="67"/>
      <c r="E9499" s="67"/>
      <c r="F9499" s="67"/>
      <c r="G9499" s="31"/>
    </row>
    <row r="9500" spans="2:7" s="40" customFormat="1">
      <c r="B9500" s="66"/>
      <c r="C9500" s="7"/>
      <c r="D9500" s="67"/>
      <c r="E9500" s="67"/>
      <c r="F9500" s="67"/>
      <c r="G9500" s="31"/>
    </row>
    <row r="9501" spans="2:7" s="40" customFormat="1">
      <c r="B9501" s="66"/>
      <c r="C9501" s="7"/>
      <c r="D9501" s="67"/>
      <c r="E9501" s="67"/>
      <c r="F9501" s="67"/>
      <c r="G9501" s="31"/>
    </row>
    <row r="9502" spans="2:7" s="40" customFormat="1">
      <c r="B9502" s="66"/>
      <c r="C9502" s="7"/>
      <c r="D9502" s="67"/>
      <c r="E9502" s="67"/>
      <c r="F9502" s="67"/>
      <c r="G9502" s="31"/>
    </row>
    <row r="9503" spans="2:7" s="40" customFormat="1">
      <c r="B9503" s="66"/>
      <c r="C9503" s="7"/>
      <c r="D9503" s="67"/>
      <c r="E9503" s="67"/>
      <c r="F9503" s="67"/>
      <c r="G9503" s="31"/>
    </row>
    <row r="9504" spans="2:7" s="40" customFormat="1">
      <c r="B9504" s="66"/>
      <c r="C9504" s="7"/>
      <c r="D9504" s="67"/>
      <c r="E9504" s="67"/>
      <c r="F9504" s="67"/>
      <c r="G9504" s="31"/>
    </row>
    <row r="9505" spans="2:7" s="40" customFormat="1">
      <c r="B9505" s="66"/>
      <c r="C9505" s="7"/>
      <c r="D9505" s="67"/>
      <c r="E9505" s="67"/>
      <c r="F9505" s="67"/>
      <c r="G9505" s="31"/>
    </row>
    <row r="9506" spans="2:7" s="40" customFormat="1">
      <c r="B9506" s="66"/>
      <c r="C9506" s="7"/>
      <c r="D9506" s="67"/>
      <c r="E9506" s="67"/>
      <c r="F9506" s="67"/>
      <c r="G9506" s="31"/>
    </row>
    <row r="9507" spans="2:7" s="40" customFormat="1">
      <c r="B9507" s="66"/>
      <c r="C9507" s="7"/>
      <c r="D9507" s="67"/>
      <c r="E9507" s="67"/>
      <c r="F9507" s="67"/>
      <c r="G9507" s="31"/>
    </row>
    <row r="9508" spans="2:7" s="40" customFormat="1">
      <c r="B9508" s="66"/>
      <c r="C9508" s="7"/>
      <c r="D9508" s="67"/>
      <c r="E9508" s="67"/>
      <c r="F9508" s="67"/>
      <c r="G9508" s="31"/>
    </row>
    <row r="9509" spans="2:7" s="40" customFormat="1">
      <c r="B9509" s="66"/>
      <c r="C9509" s="7"/>
      <c r="D9509" s="67"/>
      <c r="E9509" s="67"/>
      <c r="F9509" s="67"/>
      <c r="G9509" s="31"/>
    </row>
    <row r="9510" spans="2:7" s="40" customFormat="1">
      <c r="B9510" s="66"/>
      <c r="C9510" s="7"/>
      <c r="D9510" s="67"/>
      <c r="E9510" s="67"/>
      <c r="F9510" s="67"/>
      <c r="G9510" s="31"/>
    </row>
    <row r="9511" spans="2:7" s="40" customFormat="1">
      <c r="B9511" s="66"/>
      <c r="C9511" s="7"/>
      <c r="D9511" s="67"/>
      <c r="E9511" s="67"/>
      <c r="F9511" s="67"/>
      <c r="G9511" s="31"/>
    </row>
    <row r="9512" spans="2:7" s="40" customFormat="1">
      <c r="B9512" s="66"/>
      <c r="C9512" s="7"/>
      <c r="D9512" s="67"/>
      <c r="E9512" s="67"/>
      <c r="F9512" s="67"/>
      <c r="G9512" s="31"/>
    </row>
    <row r="9513" spans="2:7" s="40" customFormat="1">
      <c r="B9513" s="66"/>
      <c r="C9513" s="7"/>
      <c r="D9513" s="67"/>
      <c r="E9513" s="67"/>
      <c r="F9513" s="67"/>
      <c r="G9513" s="31"/>
    </row>
    <row r="9514" spans="2:7" s="40" customFormat="1">
      <c r="B9514" s="66"/>
      <c r="C9514" s="7"/>
      <c r="D9514" s="67"/>
      <c r="E9514" s="67"/>
      <c r="F9514" s="67"/>
      <c r="G9514" s="31"/>
    </row>
    <row r="9515" spans="2:7" s="40" customFormat="1">
      <c r="B9515" s="66"/>
      <c r="C9515" s="7"/>
      <c r="D9515" s="67"/>
      <c r="E9515" s="67"/>
      <c r="F9515" s="67"/>
      <c r="G9515" s="31"/>
    </row>
    <row r="9516" spans="2:7" s="40" customFormat="1">
      <c r="B9516" s="66"/>
      <c r="C9516" s="7"/>
      <c r="D9516" s="67"/>
      <c r="E9516" s="67"/>
      <c r="F9516" s="67"/>
      <c r="G9516" s="31"/>
    </row>
    <row r="9517" spans="2:7" s="40" customFormat="1">
      <c r="B9517" s="66"/>
      <c r="C9517" s="7"/>
      <c r="D9517" s="67"/>
      <c r="E9517" s="67"/>
      <c r="F9517" s="67"/>
      <c r="G9517" s="31"/>
    </row>
    <row r="9518" spans="2:7" s="40" customFormat="1">
      <c r="B9518" s="66"/>
      <c r="C9518" s="7"/>
      <c r="D9518" s="67"/>
      <c r="E9518" s="67"/>
      <c r="F9518" s="67"/>
      <c r="G9518" s="31"/>
    </row>
    <row r="9519" spans="2:7" s="40" customFormat="1">
      <c r="B9519" s="66"/>
      <c r="C9519" s="7"/>
      <c r="D9519" s="67"/>
      <c r="E9519" s="67"/>
      <c r="F9519" s="67"/>
      <c r="G9519" s="31"/>
    </row>
    <row r="9520" spans="2:7" s="40" customFormat="1">
      <c r="B9520" s="66"/>
      <c r="C9520" s="7"/>
      <c r="D9520" s="67"/>
      <c r="E9520" s="67"/>
      <c r="F9520" s="67"/>
      <c r="G9520" s="31"/>
    </row>
    <row r="9521" spans="2:7" s="40" customFormat="1">
      <c r="B9521" s="66"/>
      <c r="C9521" s="7"/>
      <c r="D9521" s="67"/>
      <c r="E9521" s="67"/>
      <c r="F9521" s="67"/>
      <c r="G9521" s="31"/>
    </row>
    <row r="9522" spans="2:7" s="40" customFormat="1">
      <c r="B9522" s="66"/>
      <c r="C9522" s="7"/>
      <c r="D9522" s="67"/>
      <c r="E9522" s="67"/>
      <c r="F9522" s="67"/>
      <c r="G9522" s="31"/>
    </row>
    <row r="9523" spans="2:7" s="40" customFormat="1">
      <c r="B9523" s="66"/>
      <c r="C9523" s="7"/>
      <c r="D9523" s="67"/>
      <c r="E9523" s="67"/>
      <c r="F9523" s="67"/>
      <c r="G9523" s="31"/>
    </row>
    <row r="9524" spans="2:7" s="40" customFormat="1">
      <c r="B9524" s="66"/>
      <c r="C9524" s="7"/>
      <c r="D9524" s="67"/>
      <c r="E9524" s="67"/>
      <c r="F9524" s="67"/>
      <c r="G9524" s="31"/>
    </row>
    <row r="9525" spans="2:7" s="40" customFormat="1">
      <c r="B9525" s="66"/>
      <c r="C9525" s="7"/>
      <c r="D9525" s="67"/>
      <c r="E9525" s="67"/>
      <c r="F9525" s="67"/>
      <c r="G9525" s="31"/>
    </row>
    <row r="9526" spans="2:7" s="40" customFormat="1">
      <c r="B9526" s="66"/>
      <c r="C9526" s="7"/>
      <c r="D9526" s="67"/>
      <c r="E9526" s="67"/>
      <c r="F9526" s="67"/>
      <c r="G9526" s="31"/>
    </row>
    <row r="9527" spans="2:7" s="40" customFormat="1">
      <c r="B9527" s="66"/>
      <c r="C9527" s="7"/>
      <c r="D9527" s="67"/>
      <c r="E9527" s="67"/>
      <c r="F9527" s="67"/>
      <c r="G9527" s="31"/>
    </row>
    <row r="9528" spans="2:7" s="40" customFormat="1">
      <c r="B9528" s="66"/>
      <c r="C9528" s="7"/>
      <c r="D9528" s="67"/>
      <c r="E9528" s="67"/>
      <c r="F9528" s="67"/>
      <c r="G9528" s="31"/>
    </row>
    <row r="9529" spans="2:7" s="40" customFormat="1">
      <c r="B9529" s="66"/>
      <c r="C9529" s="7"/>
      <c r="D9529" s="67"/>
      <c r="E9529" s="67"/>
      <c r="F9529" s="67"/>
      <c r="G9529" s="31"/>
    </row>
    <row r="9530" spans="2:7" s="40" customFormat="1">
      <c r="B9530" s="66"/>
      <c r="C9530" s="7"/>
      <c r="D9530" s="67"/>
      <c r="E9530" s="67"/>
      <c r="F9530" s="67"/>
      <c r="G9530" s="31"/>
    </row>
    <row r="9531" spans="2:7" s="40" customFormat="1">
      <c r="B9531" s="66"/>
      <c r="C9531" s="7"/>
      <c r="D9531" s="67"/>
      <c r="E9531" s="67"/>
      <c r="F9531" s="67"/>
      <c r="G9531" s="31"/>
    </row>
    <row r="9532" spans="2:7" s="40" customFormat="1">
      <c r="B9532" s="66"/>
      <c r="C9532" s="7"/>
      <c r="D9532" s="67"/>
      <c r="E9532" s="67"/>
      <c r="F9532" s="67"/>
      <c r="G9532" s="31"/>
    </row>
    <row r="9533" spans="2:7" s="40" customFormat="1">
      <c r="B9533" s="66"/>
      <c r="C9533" s="7"/>
      <c r="D9533" s="67"/>
      <c r="E9533" s="67"/>
      <c r="F9533" s="67"/>
      <c r="G9533" s="31"/>
    </row>
    <row r="9534" spans="2:7" s="40" customFormat="1">
      <c r="B9534" s="66"/>
      <c r="C9534" s="7"/>
      <c r="D9534" s="67"/>
      <c r="E9534" s="67"/>
      <c r="F9534" s="67"/>
      <c r="G9534" s="31"/>
    </row>
    <row r="9535" spans="2:7" s="40" customFormat="1">
      <c r="B9535" s="66"/>
      <c r="C9535" s="7"/>
      <c r="D9535" s="67"/>
      <c r="E9535" s="67"/>
      <c r="F9535" s="67"/>
      <c r="G9535" s="31"/>
    </row>
    <row r="9536" spans="2:7" s="40" customFormat="1">
      <c r="B9536" s="66"/>
      <c r="C9536" s="7"/>
      <c r="D9536" s="67"/>
      <c r="E9536" s="67"/>
      <c r="F9536" s="67"/>
      <c r="G9536" s="31"/>
    </row>
    <row r="9537" spans="2:7" s="40" customFormat="1">
      <c r="B9537" s="66"/>
      <c r="C9537" s="7"/>
      <c r="D9537" s="67"/>
      <c r="E9537" s="67"/>
      <c r="F9537" s="67"/>
      <c r="G9537" s="31"/>
    </row>
    <row r="9538" spans="2:7" s="40" customFormat="1">
      <c r="B9538" s="66"/>
      <c r="C9538" s="7"/>
      <c r="D9538" s="67"/>
      <c r="E9538" s="67"/>
      <c r="F9538" s="67"/>
      <c r="G9538" s="31"/>
    </row>
    <row r="9539" spans="2:7" s="40" customFormat="1">
      <c r="B9539" s="66"/>
      <c r="C9539" s="7"/>
      <c r="D9539" s="67"/>
      <c r="E9539" s="67"/>
      <c r="F9539" s="67"/>
      <c r="G9539" s="31"/>
    </row>
    <row r="9540" spans="2:7" s="40" customFormat="1">
      <c r="B9540" s="66"/>
      <c r="C9540" s="7"/>
      <c r="D9540" s="67"/>
      <c r="E9540" s="67"/>
      <c r="F9540" s="67"/>
      <c r="G9540" s="31"/>
    </row>
    <row r="9541" spans="2:7" s="40" customFormat="1">
      <c r="B9541" s="66"/>
      <c r="C9541" s="7"/>
      <c r="D9541" s="67"/>
      <c r="E9541" s="67"/>
      <c r="F9541" s="67"/>
      <c r="G9541" s="31"/>
    </row>
    <row r="9542" spans="2:7" s="40" customFormat="1">
      <c r="B9542" s="66"/>
      <c r="C9542" s="7"/>
      <c r="D9542" s="67"/>
      <c r="E9542" s="67"/>
      <c r="F9542" s="67"/>
      <c r="G9542" s="31"/>
    </row>
    <row r="9543" spans="2:7" s="40" customFormat="1">
      <c r="B9543" s="66"/>
      <c r="C9543" s="7"/>
      <c r="D9543" s="67"/>
      <c r="E9543" s="67"/>
      <c r="F9543" s="67"/>
      <c r="G9543" s="31"/>
    </row>
    <row r="9544" spans="2:7" s="40" customFormat="1">
      <c r="B9544" s="66"/>
      <c r="C9544" s="7"/>
      <c r="D9544" s="67"/>
      <c r="E9544" s="67"/>
      <c r="F9544" s="67"/>
      <c r="G9544" s="31"/>
    </row>
    <row r="9545" spans="2:7" s="40" customFormat="1">
      <c r="B9545" s="66"/>
      <c r="C9545" s="7"/>
      <c r="D9545" s="67"/>
      <c r="E9545" s="67"/>
      <c r="F9545" s="67"/>
      <c r="G9545" s="31"/>
    </row>
    <row r="9546" spans="2:7" s="40" customFormat="1">
      <c r="B9546" s="66"/>
      <c r="C9546" s="7"/>
      <c r="D9546" s="67"/>
      <c r="E9546" s="67"/>
      <c r="F9546" s="67"/>
      <c r="G9546" s="31"/>
    </row>
    <row r="9547" spans="2:7" s="40" customFormat="1">
      <c r="B9547" s="66"/>
      <c r="C9547" s="7"/>
      <c r="D9547" s="67"/>
      <c r="E9547" s="67"/>
      <c r="F9547" s="67"/>
      <c r="G9547" s="31"/>
    </row>
    <row r="9548" spans="2:7" s="40" customFormat="1">
      <c r="B9548" s="66"/>
      <c r="C9548" s="7"/>
      <c r="D9548" s="67"/>
      <c r="E9548" s="67"/>
      <c r="F9548" s="67"/>
      <c r="G9548" s="31"/>
    </row>
    <row r="9549" spans="2:7" s="40" customFormat="1">
      <c r="B9549" s="66"/>
      <c r="C9549" s="7"/>
      <c r="D9549" s="67"/>
      <c r="E9549" s="67"/>
      <c r="F9549" s="67"/>
      <c r="G9549" s="31"/>
    </row>
    <row r="9550" spans="2:7" s="40" customFormat="1">
      <c r="B9550" s="66"/>
      <c r="C9550" s="7"/>
      <c r="D9550" s="67"/>
      <c r="E9550" s="67"/>
      <c r="F9550" s="67"/>
      <c r="G9550" s="31"/>
    </row>
    <row r="9551" spans="2:7" s="40" customFormat="1">
      <c r="B9551" s="66"/>
      <c r="C9551" s="7"/>
      <c r="D9551" s="67"/>
      <c r="E9551" s="67"/>
      <c r="F9551" s="67"/>
      <c r="G9551" s="31"/>
    </row>
    <row r="9552" spans="2:7" s="40" customFormat="1">
      <c r="B9552" s="66"/>
      <c r="C9552" s="7"/>
      <c r="D9552" s="67"/>
      <c r="E9552" s="67"/>
      <c r="F9552" s="67"/>
      <c r="G9552" s="31"/>
    </row>
    <row r="9553" spans="2:7" s="40" customFormat="1">
      <c r="B9553" s="66"/>
      <c r="C9553" s="7"/>
      <c r="D9553" s="67"/>
      <c r="E9553" s="67"/>
      <c r="F9553" s="67"/>
      <c r="G9553" s="31"/>
    </row>
    <row r="9554" spans="2:7" s="40" customFormat="1">
      <c r="B9554" s="66"/>
      <c r="C9554" s="7"/>
      <c r="D9554" s="67"/>
      <c r="E9554" s="67"/>
      <c r="F9554" s="67"/>
      <c r="G9554" s="31"/>
    </row>
    <row r="9555" spans="2:7" s="40" customFormat="1">
      <c r="B9555" s="66"/>
      <c r="C9555" s="7"/>
      <c r="D9555" s="67"/>
      <c r="E9555" s="67"/>
      <c r="F9555" s="67"/>
      <c r="G9555" s="31"/>
    </row>
    <row r="9556" spans="2:7" s="40" customFormat="1">
      <c r="B9556" s="66"/>
      <c r="C9556" s="7"/>
      <c r="D9556" s="67"/>
      <c r="E9556" s="67"/>
      <c r="F9556" s="67"/>
      <c r="G9556" s="31"/>
    </row>
    <row r="9557" spans="2:7" s="40" customFormat="1">
      <c r="B9557" s="66"/>
      <c r="C9557" s="7"/>
      <c r="D9557" s="67"/>
      <c r="E9557" s="67"/>
      <c r="F9557" s="67"/>
      <c r="G9557" s="31"/>
    </row>
    <row r="9558" spans="2:7" s="40" customFormat="1">
      <c r="B9558" s="66"/>
      <c r="C9558" s="7"/>
      <c r="D9558" s="67"/>
      <c r="E9558" s="67"/>
      <c r="F9558" s="67"/>
      <c r="G9558" s="31"/>
    </row>
    <row r="9559" spans="2:7" s="40" customFormat="1">
      <c r="B9559" s="66"/>
      <c r="C9559" s="7"/>
      <c r="D9559" s="67"/>
      <c r="E9559" s="67"/>
      <c r="F9559" s="67"/>
      <c r="G9559" s="31"/>
    </row>
    <row r="9560" spans="2:7" s="40" customFormat="1">
      <c r="B9560" s="66"/>
      <c r="C9560" s="7"/>
      <c r="D9560" s="67"/>
      <c r="E9560" s="67"/>
      <c r="F9560" s="67"/>
      <c r="G9560" s="31"/>
    </row>
    <row r="9561" spans="2:7" s="40" customFormat="1">
      <c r="B9561" s="66"/>
      <c r="C9561" s="7"/>
      <c r="D9561" s="67"/>
      <c r="E9561" s="67"/>
      <c r="F9561" s="67"/>
      <c r="G9561" s="31"/>
    </row>
    <row r="9562" spans="2:7" s="40" customFormat="1">
      <c r="B9562" s="66"/>
      <c r="C9562" s="7"/>
      <c r="D9562" s="67"/>
      <c r="E9562" s="67"/>
      <c r="F9562" s="67"/>
      <c r="G9562" s="31"/>
    </row>
    <row r="9563" spans="2:7" s="40" customFormat="1">
      <c r="B9563" s="66"/>
      <c r="C9563" s="7"/>
      <c r="D9563" s="67"/>
      <c r="E9563" s="67"/>
      <c r="F9563" s="67"/>
      <c r="G9563" s="31"/>
    </row>
    <row r="9564" spans="2:7" s="40" customFormat="1">
      <c r="B9564" s="66"/>
      <c r="C9564" s="7"/>
      <c r="D9564" s="67"/>
      <c r="E9564" s="67"/>
      <c r="F9564" s="67"/>
      <c r="G9564" s="31"/>
    </row>
    <row r="9565" spans="2:7" s="40" customFormat="1">
      <c r="B9565" s="66"/>
      <c r="C9565" s="7"/>
      <c r="D9565" s="67"/>
      <c r="E9565" s="67"/>
      <c r="F9565" s="67"/>
      <c r="G9565" s="31"/>
    </row>
    <row r="9566" spans="2:7" s="40" customFormat="1">
      <c r="B9566" s="66"/>
      <c r="C9566" s="7"/>
      <c r="D9566" s="67"/>
      <c r="E9566" s="67"/>
      <c r="F9566" s="67"/>
      <c r="G9566" s="31"/>
    </row>
    <row r="9567" spans="2:7" s="40" customFormat="1">
      <c r="B9567" s="66"/>
      <c r="C9567" s="7"/>
      <c r="D9567" s="67"/>
      <c r="E9567" s="67"/>
      <c r="F9567" s="67"/>
      <c r="G9567" s="31"/>
    </row>
    <row r="9568" spans="2:7" s="40" customFormat="1">
      <c r="B9568" s="66"/>
      <c r="C9568" s="7"/>
      <c r="D9568" s="67"/>
      <c r="E9568" s="67"/>
      <c r="F9568" s="67"/>
      <c r="G9568" s="31"/>
    </row>
    <row r="9569" spans="2:7" s="40" customFormat="1">
      <c r="B9569" s="66"/>
      <c r="C9569" s="7"/>
      <c r="D9569" s="67"/>
      <c r="E9569" s="67"/>
      <c r="F9569" s="67"/>
      <c r="G9569" s="31"/>
    </row>
    <row r="9570" spans="2:7" s="40" customFormat="1">
      <c r="B9570" s="66"/>
      <c r="C9570" s="7"/>
      <c r="D9570" s="67"/>
      <c r="E9570" s="67"/>
      <c r="F9570" s="67"/>
      <c r="G9570" s="31"/>
    </row>
    <row r="9571" spans="2:7" s="40" customFormat="1">
      <c r="B9571" s="66"/>
      <c r="C9571" s="7"/>
      <c r="D9571" s="67"/>
      <c r="E9571" s="67"/>
      <c r="F9571" s="67"/>
      <c r="G9571" s="31"/>
    </row>
    <row r="9572" spans="2:7" s="40" customFormat="1">
      <c r="B9572" s="7"/>
      <c r="C9572" s="7"/>
      <c r="D9572" s="67"/>
      <c r="E9572" s="67"/>
      <c r="F9572" s="67"/>
      <c r="G9572" s="31"/>
    </row>
    <row r="9573" spans="2:7" s="40" customFormat="1">
      <c r="B9573" s="7"/>
      <c r="C9573" s="7"/>
      <c r="G9573" s="31"/>
    </row>
    <row r="9574" spans="2:7" s="40" customFormat="1">
      <c r="B9574" s="7"/>
      <c r="C9574" s="7"/>
      <c r="G9574" s="31"/>
    </row>
    <row r="9575" spans="2:7" s="40" customFormat="1">
      <c r="B9575" s="7"/>
      <c r="C9575" s="7"/>
      <c r="G9575" s="31"/>
    </row>
    <row r="9576" spans="2:7" s="40" customFormat="1">
      <c r="B9576" s="7"/>
      <c r="C9576" s="7"/>
      <c r="G9576" s="31"/>
    </row>
    <row r="9577" spans="2:7" s="40" customFormat="1">
      <c r="B9577" s="7"/>
      <c r="C9577" s="7"/>
      <c r="G9577" s="31"/>
    </row>
    <row r="9578" spans="2:7" s="40" customFormat="1">
      <c r="B9578" s="7"/>
      <c r="C9578" s="7"/>
      <c r="G9578" s="31"/>
    </row>
    <row r="9579" spans="2:7" s="40" customFormat="1">
      <c r="B9579" s="7"/>
      <c r="C9579" s="7"/>
      <c r="G9579" s="31"/>
    </row>
    <row r="9580" spans="2:7" s="40" customFormat="1">
      <c r="B9580" s="7"/>
      <c r="C9580" s="7"/>
      <c r="G9580" s="31"/>
    </row>
    <row r="9581" spans="2:7" s="40" customFormat="1">
      <c r="B9581" s="7"/>
      <c r="C9581" s="7"/>
      <c r="G9581" s="31"/>
    </row>
    <row r="9582" spans="2:7" s="40" customFormat="1">
      <c r="B9582" s="7"/>
      <c r="C9582" s="7"/>
      <c r="G9582" s="31"/>
    </row>
    <row r="9583" spans="2:7" s="40" customFormat="1">
      <c r="B9583" s="7"/>
      <c r="C9583" s="7"/>
      <c r="G9583" s="31"/>
    </row>
    <row r="9584" spans="2:7" s="40" customFormat="1">
      <c r="B9584" s="7"/>
      <c r="C9584" s="7"/>
      <c r="G9584" s="31"/>
    </row>
    <row r="9585" spans="2:7" s="40" customFormat="1">
      <c r="B9585" s="7"/>
      <c r="C9585" s="7"/>
      <c r="G9585" s="31"/>
    </row>
    <row r="9586" spans="2:7" s="40" customFormat="1">
      <c r="B9586" s="7"/>
      <c r="C9586" s="7"/>
      <c r="G9586" s="31"/>
    </row>
    <row r="9587" spans="2:7" s="40" customFormat="1">
      <c r="B9587" s="7"/>
      <c r="C9587" s="7"/>
      <c r="G9587" s="31"/>
    </row>
    <row r="9588" spans="2:7" s="40" customFormat="1">
      <c r="B9588" s="7"/>
      <c r="C9588" s="7"/>
      <c r="G9588" s="31"/>
    </row>
    <row r="9589" spans="2:7" s="40" customFormat="1">
      <c r="B9589" s="7"/>
      <c r="C9589" s="7"/>
      <c r="G9589" s="31"/>
    </row>
    <row r="9590" spans="2:7" s="40" customFormat="1">
      <c r="B9590" s="7"/>
      <c r="C9590" s="7"/>
      <c r="G9590" s="31"/>
    </row>
    <row r="9591" spans="2:7" s="40" customFormat="1">
      <c r="B9591" s="7"/>
      <c r="C9591" s="7"/>
      <c r="G9591" s="31"/>
    </row>
    <row r="9592" spans="2:7" s="40" customFormat="1">
      <c r="B9592" s="7"/>
      <c r="C9592" s="7"/>
      <c r="G9592" s="31"/>
    </row>
    <row r="9593" spans="2:7" s="40" customFormat="1">
      <c r="B9593" s="7"/>
      <c r="C9593" s="7"/>
      <c r="G9593" s="31"/>
    </row>
    <row r="9594" spans="2:7" s="40" customFormat="1">
      <c r="B9594" s="7"/>
      <c r="C9594" s="7"/>
      <c r="G9594" s="31"/>
    </row>
    <row r="9595" spans="2:7" s="40" customFormat="1">
      <c r="B9595" s="7"/>
      <c r="C9595" s="7"/>
      <c r="G9595" s="31"/>
    </row>
    <row r="9596" spans="2:7" s="40" customFormat="1">
      <c r="B9596" s="7"/>
      <c r="C9596" s="7"/>
      <c r="G9596" s="31"/>
    </row>
    <row r="9597" spans="2:7" s="40" customFormat="1">
      <c r="B9597" s="7"/>
      <c r="C9597" s="7"/>
      <c r="G9597" s="31"/>
    </row>
    <row r="9598" spans="2:7" s="40" customFormat="1">
      <c r="B9598" s="7"/>
      <c r="C9598" s="7"/>
      <c r="G9598" s="31"/>
    </row>
    <row r="9599" spans="2:7" s="40" customFormat="1">
      <c r="B9599" s="7"/>
      <c r="C9599" s="7"/>
      <c r="G9599" s="31"/>
    </row>
    <row r="9600" spans="2:7" s="40" customFormat="1">
      <c r="B9600" s="7"/>
      <c r="C9600" s="7"/>
      <c r="G9600" s="31"/>
    </row>
    <row r="9601" spans="2:7" s="40" customFormat="1">
      <c r="B9601" s="7"/>
      <c r="C9601" s="7"/>
      <c r="G9601" s="31"/>
    </row>
    <row r="9602" spans="2:7" s="40" customFormat="1">
      <c r="B9602" s="7"/>
      <c r="C9602" s="7"/>
      <c r="G9602" s="31"/>
    </row>
    <row r="9603" spans="2:7" s="40" customFormat="1">
      <c r="B9603" s="7"/>
      <c r="C9603" s="7"/>
      <c r="G9603" s="31"/>
    </row>
    <row r="9604" spans="2:7" s="40" customFormat="1">
      <c r="B9604" s="7"/>
      <c r="C9604" s="7"/>
      <c r="G9604" s="31"/>
    </row>
    <row r="9605" spans="2:7" s="40" customFormat="1">
      <c r="B9605" s="7"/>
      <c r="C9605" s="7"/>
      <c r="G9605" s="31"/>
    </row>
    <row r="9606" spans="2:7" s="40" customFormat="1">
      <c r="B9606" s="7"/>
      <c r="C9606" s="7"/>
      <c r="G9606" s="31"/>
    </row>
    <row r="9607" spans="2:7" s="40" customFormat="1">
      <c r="B9607" s="7"/>
      <c r="C9607" s="7"/>
      <c r="G9607" s="31"/>
    </row>
    <row r="9608" spans="2:7" s="40" customFormat="1">
      <c r="B9608" s="7"/>
      <c r="C9608" s="7"/>
      <c r="G9608" s="31"/>
    </row>
    <row r="9609" spans="2:7" s="40" customFormat="1">
      <c r="B9609" s="7"/>
      <c r="C9609" s="7"/>
      <c r="G9609" s="31"/>
    </row>
    <row r="9610" spans="2:7" s="40" customFormat="1">
      <c r="B9610" s="7"/>
      <c r="C9610" s="7"/>
      <c r="G9610" s="31"/>
    </row>
    <row r="9611" spans="2:7" s="40" customFormat="1">
      <c r="B9611" s="7"/>
      <c r="C9611" s="7"/>
      <c r="G9611" s="31"/>
    </row>
    <row r="9612" spans="2:7" s="40" customFormat="1">
      <c r="B9612" s="7"/>
      <c r="C9612" s="7"/>
      <c r="G9612" s="31"/>
    </row>
    <row r="9613" spans="2:7" s="40" customFormat="1">
      <c r="B9613" s="7"/>
      <c r="C9613" s="7"/>
      <c r="G9613" s="31"/>
    </row>
    <row r="9614" spans="2:7" s="40" customFormat="1">
      <c r="B9614" s="7"/>
      <c r="C9614" s="7"/>
      <c r="G9614" s="31"/>
    </row>
    <row r="9615" spans="2:7" s="40" customFormat="1">
      <c r="B9615" s="7"/>
      <c r="C9615" s="7"/>
      <c r="G9615" s="31"/>
    </row>
    <row r="9616" spans="2:7" s="40" customFormat="1">
      <c r="B9616" s="7"/>
      <c r="C9616" s="7"/>
      <c r="G9616" s="31"/>
    </row>
    <row r="9617" spans="2:7" s="40" customFormat="1">
      <c r="B9617" s="7"/>
      <c r="C9617" s="7"/>
      <c r="G9617" s="31"/>
    </row>
    <row r="9618" spans="2:7" s="40" customFormat="1">
      <c r="B9618" s="7"/>
      <c r="C9618" s="7"/>
      <c r="G9618" s="31"/>
    </row>
    <row r="9619" spans="2:7" s="40" customFormat="1">
      <c r="B9619" s="7"/>
      <c r="C9619" s="7"/>
      <c r="G9619" s="31"/>
    </row>
    <row r="9620" spans="2:7" s="40" customFormat="1">
      <c r="B9620" s="7"/>
      <c r="C9620" s="7"/>
      <c r="G9620" s="31"/>
    </row>
    <row r="9621" spans="2:7" s="40" customFormat="1">
      <c r="B9621" s="7"/>
      <c r="C9621" s="7"/>
      <c r="G9621" s="31"/>
    </row>
    <row r="9622" spans="2:7" s="40" customFormat="1">
      <c r="B9622" s="7"/>
      <c r="C9622" s="7"/>
      <c r="G9622" s="31"/>
    </row>
    <row r="9623" spans="2:7" s="40" customFormat="1">
      <c r="B9623" s="7"/>
      <c r="C9623" s="7"/>
      <c r="G9623" s="31"/>
    </row>
    <row r="9624" spans="2:7" s="40" customFormat="1">
      <c r="B9624" s="7"/>
      <c r="C9624" s="7"/>
      <c r="G9624" s="31"/>
    </row>
    <row r="9625" spans="2:7" s="40" customFormat="1">
      <c r="B9625" s="7"/>
      <c r="C9625" s="7"/>
      <c r="G9625" s="31"/>
    </row>
    <row r="9626" spans="2:7" s="40" customFormat="1">
      <c r="B9626" s="7"/>
      <c r="C9626" s="7"/>
      <c r="G9626" s="31"/>
    </row>
    <row r="9627" spans="2:7" s="40" customFormat="1">
      <c r="B9627" s="7"/>
      <c r="C9627" s="7"/>
      <c r="G9627" s="31"/>
    </row>
    <row r="9628" spans="2:7" s="40" customFormat="1">
      <c r="B9628" s="7"/>
      <c r="C9628" s="7"/>
      <c r="G9628" s="31"/>
    </row>
    <row r="9629" spans="2:7" s="40" customFormat="1">
      <c r="B9629" s="7"/>
      <c r="C9629" s="7"/>
      <c r="G9629" s="31"/>
    </row>
    <row r="9630" spans="2:7" s="40" customFormat="1">
      <c r="B9630" s="7"/>
      <c r="C9630" s="7"/>
      <c r="G9630" s="31"/>
    </row>
    <row r="9631" spans="2:7" s="40" customFormat="1">
      <c r="B9631" s="7"/>
      <c r="C9631" s="7"/>
      <c r="G9631" s="31"/>
    </row>
    <row r="9632" spans="2:7" s="40" customFormat="1">
      <c r="B9632" s="7"/>
      <c r="C9632" s="7"/>
      <c r="G9632" s="31"/>
    </row>
    <row r="9633" spans="2:7" s="40" customFormat="1">
      <c r="B9633" s="7"/>
      <c r="C9633" s="7"/>
      <c r="G9633" s="31"/>
    </row>
    <row r="9634" spans="2:7" s="40" customFormat="1">
      <c r="B9634" s="7"/>
      <c r="C9634" s="7"/>
      <c r="G9634" s="31"/>
    </row>
    <row r="9635" spans="2:7" s="40" customFormat="1">
      <c r="B9635" s="7"/>
      <c r="C9635" s="7"/>
      <c r="G9635" s="31"/>
    </row>
    <row r="9636" spans="2:7" s="40" customFormat="1">
      <c r="B9636" s="7"/>
      <c r="C9636" s="7"/>
      <c r="G9636" s="31"/>
    </row>
    <row r="9637" spans="2:7" s="40" customFormat="1">
      <c r="B9637" s="7"/>
      <c r="C9637" s="7"/>
      <c r="G9637" s="31"/>
    </row>
    <row r="9638" spans="2:7" s="40" customFormat="1">
      <c r="B9638" s="7"/>
      <c r="C9638" s="7"/>
      <c r="G9638" s="31"/>
    </row>
    <row r="9639" spans="2:7" s="40" customFormat="1">
      <c r="B9639" s="7"/>
      <c r="C9639" s="7"/>
      <c r="G9639" s="31"/>
    </row>
    <row r="9640" spans="2:7" s="40" customFormat="1">
      <c r="B9640" s="7"/>
      <c r="C9640" s="7"/>
      <c r="G9640" s="31"/>
    </row>
    <row r="9641" spans="2:7" s="40" customFormat="1">
      <c r="B9641" s="7"/>
      <c r="C9641" s="7"/>
      <c r="G9641" s="31"/>
    </row>
    <row r="9642" spans="2:7" s="40" customFormat="1">
      <c r="B9642" s="7"/>
      <c r="C9642" s="7"/>
      <c r="G9642" s="31"/>
    </row>
    <row r="9643" spans="2:7" s="40" customFormat="1">
      <c r="B9643" s="7"/>
      <c r="C9643" s="7"/>
      <c r="G9643" s="31"/>
    </row>
    <row r="9644" spans="2:7" s="40" customFormat="1">
      <c r="B9644" s="7"/>
      <c r="C9644" s="7"/>
      <c r="G9644" s="31"/>
    </row>
    <row r="9645" spans="2:7" s="40" customFormat="1">
      <c r="B9645" s="7"/>
      <c r="C9645" s="7"/>
      <c r="G9645" s="31"/>
    </row>
    <row r="9646" spans="2:7" s="40" customFormat="1">
      <c r="B9646" s="7"/>
      <c r="C9646" s="7"/>
      <c r="G9646" s="31"/>
    </row>
    <row r="9647" spans="2:7" s="40" customFormat="1">
      <c r="B9647" s="7"/>
      <c r="C9647" s="7"/>
      <c r="G9647" s="31"/>
    </row>
    <row r="9648" spans="2:7" s="40" customFormat="1">
      <c r="B9648" s="7"/>
      <c r="C9648" s="7"/>
      <c r="G9648" s="31"/>
    </row>
    <row r="9649" spans="2:7" s="40" customFormat="1">
      <c r="B9649" s="7"/>
      <c r="C9649" s="7"/>
      <c r="G9649" s="31"/>
    </row>
    <row r="9650" spans="2:7" s="40" customFormat="1">
      <c r="B9650" s="7"/>
      <c r="C9650" s="7"/>
      <c r="G9650" s="31"/>
    </row>
    <row r="9651" spans="2:7" s="40" customFormat="1">
      <c r="B9651" s="7"/>
      <c r="C9651" s="7"/>
      <c r="G9651" s="31"/>
    </row>
    <row r="9652" spans="2:7" s="40" customFormat="1">
      <c r="B9652" s="7"/>
      <c r="C9652" s="7"/>
      <c r="G9652" s="31"/>
    </row>
    <row r="9653" spans="2:7" s="40" customFormat="1">
      <c r="B9653" s="7"/>
      <c r="C9653" s="7"/>
      <c r="G9653" s="31"/>
    </row>
    <row r="9654" spans="2:7" s="40" customFormat="1">
      <c r="B9654" s="7"/>
      <c r="C9654" s="7"/>
      <c r="G9654" s="31"/>
    </row>
    <row r="9655" spans="2:7" s="40" customFormat="1">
      <c r="B9655" s="7"/>
      <c r="C9655" s="7"/>
      <c r="G9655" s="31"/>
    </row>
    <row r="9656" spans="2:7" s="40" customFormat="1">
      <c r="B9656" s="7"/>
      <c r="C9656" s="7"/>
      <c r="G9656" s="31"/>
    </row>
    <row r="9657" spans="2:7" s="40" customFormat="1">
      <c r="B9657" s="7"/>
      <c r="C9657" s="7"/>
      <c r="G9657" s="31"/>
    </row>
    <row r="9658" spans="2:7" s="40" customFormat="1">
      <c r="B9658" s="7"/>
      <c r="C9658" s="7"/>
      <c r="G9658" s="31"/>
    </row>
    <row r="9659" spans="2:7" s="40" customFormat="1">
      <c r="B9659" s="7"/>
      <c r="C9659" s="7"/>
      <c r="G9659" s="31"/>
    </row>
    <row r="9660" spans="2:7" s="40" customFormat="1">
      <c r="B9660" s="7"/>
      <c r="C9660" s="7"/>
      <c r="G9660" s="31"/>
    </row>
    <row r="9661" spans="2:7" s="40" customFormat="1">
      <c r="B9661" s="7"/>
      <c r="C9661" s="7"/>
      <c r="G9661" s="31"/>
    </row>
    <row r="9662" spans="2:7" s="40" customFormat="1">
      <c r="B9662" s="7"/>
      <c r="C9662" s="7"/>
      <c r="G9662" s="31"/>
    </row>
    <row r="9663" spans="2:7" s="40" customFormat="1">
      <c r="B9663" s="7"/>
      <c r="C9663" s="7"/>
      <c r="G9663" s="31"/>
    </row>
    <row r="9664" spans="2:7" s="40" customFormat="1">
      <c r="B9664" s="7"/>
      <c r="C9664" s="7"/>
      <c r="G9664" s="31"/>
    </row>
    <row r="9665" spans="2:7" s="40" customFormat="1">
      <c r="B9665" s="7"/>
      <c r="C9665" s="7"/>
      <c r="G9665" s="31"/>
    </row>
    <row r="9666" spans="2:7" s="40" customFormat="1">
      <c r="B9666" s="7"/>
      <c r="C9666" s="7"/>
      <c r="G9666" s="31"/>
    </row>
    <row r="9667" spans="2:7" s="40" customFormat="1">
      <c r="B9667" s="7"/>
      <c r="C9667" s="7"/>
      <c r="G9667" s="31"/>
    </row>
    <row r="9668" spans="2:7" s="40" customFormat="1">
      <c r="B9668" s="7"/>
      <c r="C9668" s="7"/>
      <c r="G9668" s="31"/>
    </row>
    <row r="9669" spans="2:7" s="40" customFormat="1">
      <c r="B9669" s="7"/>
      <c r="C9669" s="7"/>
      <c r="G9669" s="31"/>
    </row>
    <row r="9670" spans="2:7" s="40" customFormat="1">
      <c r="B9670" s="7"/>
      <c r="C9670" s="7"/>
      <c r="G9670" s="31"/>
    </row>
    <row r="9671" spans="2:7" s="40" customFormat="1">
      <c r="B9671" s="7"/>
      <c r="C9671" s="7"/>
      <c r="G9671" s="31"/>
    </row>
    <row r="9672" spans="2:7" s="40" customFormat="1">
      <c r="B9672" s="7"/>
      <c r="C9672" s="7"/>
      <c r="G9672" s="31"/>
    </row>
    <row r="9673" spans="2:7" s="40" customFormat="1">
      <c r="B9673" s="7"/>
      <c r="C9673" s="7"/>
      <c r="G9673" s="31"/>
    </row>
    <row r="9674" spans="2:7" s="40" customFormat="1">
      <c r="B9674" s="7"/>
      <c r="C9674" s="7"/>
      <c r="G9674" s="31"/>
    </row>
    <row r="9675" spans="2:7" s="40" customFormat="1">
      <c r="B9675" s="7"/>
      <c r="C9675" s="7"/>
      <c r="G9675" s="31"/>
    </row>
    <row r="9676" spans="2:7" s="40" customFormat="1">
      <c r="B9676" s="7"/>
      <c r="C9676" s="7"/>
      <c r="G9676" s="31"/>
    </row>
    <row r="9677" spans="2:7" s="40" customFormat="1">
      <c r="B9677" s="7"/>
      <c r="C9677" s="7"/>
      <c r="G9677" s="31"/>
    </row>
    <row r="9678" spans="2:7" s="40" customFormat="1">
      <c r="B9678" s="7"/>
      <c r="C9678" s="7"/>
      <c r="G9678" s="31"/>
    </row>
    <row r="9679" spans="2:7" s="40" customFormat="1">
      <c r="B9679" s="7"/>
      <c r="C9679" s="7"/>
      <c r="G9679" s="31"/>
    </row>
    <row r="9680" spans="2:7" s="40" customFormat="1">
      <c r="B9680" s="7"/>
      <c r="C9680" s="7"/>
      <c r="G9680" s="31"/>
    </row>
    <row r="9681" spans="2:7" s="40" customFormat="1">
      <c r="B9681" s="7"/>
      <c r="C9681" s="7"/>
      <c r="G9681" s="31"/>
    </row>
    <row r="9682" spans="2:7" s="40" customFormat="1">
      <c r="B9682" s="7"/>
      <c r="C9682" s="7"/>
      <c r="G9682" s="31"/>
    </row>
    <row r="9683" spans="2:7" s="40" customFormat="1">
      <c r="B9683" s="7"/>
      <c r="C9683" s="7"/>
      <c r="G9683" s="31"/>
    </row>
    <row r="9684" spans="2:7" s="40" customFormat="1">
      <c r="B9684" s="7"/>
      <c r="C9684" s="7"/>
      <c r="G9684" s="31"/>
    </row>
    <row r="9685" spans="2:7" s="40" customFormat="1">
      <c r="B9685" s="7"/>
      <c r="C9685" s="7"/>
      <c r="G9685" s="31"/>
    </row>
    <row r="9686" spans="2:7" s="40" customFormat="1">
      <c r="B9686" s="7"/>
      <c r="C9686" s="7"/>
      <c r="G9686" s="31"/>
    </row>
    <row r="9687" spans="2:7" s="40" customFormat="1">
      <c r="B9687" s="7"/>
      <c r="C9687" s="7"/>
      <c r="G9687" s="31"/>
    </row>
    <row r="9688" spans="2:7" s="40" customFormat="1">
      <c r="B9688" s="7"/>
      <c r="C9688" s="7"/>
      <c r="G9688" s="31"/>
    </row>
    <row r="9689" spans="2:7" s="40" customFormat="1">
      <c r="B9689" s="7"/>
      <c r="C9689" s="7"/>
      <c r="G9689" s="31"/>
    </row>
    <row r="9690" spans="2:7" s="40" customFormat="1">
      <c r="B9690" s="7"/>
      <c r="C9690" s="7"/>
      <c r="G9690" s="31"/>
    </row>
    <row r="9691" spans="2:7" s="40" customFormat="1">
      <c r="B9691" s="7"/>
      <c r="C9691" s="7"/>
      <c r="G9691" s="31"/>
    </row>
    <row r="9692" spans="2:7" s="40" customFormat="1">
      <c r="B9692" s="7"/>
      <c r="C9692" s="7"/>
      <c r="G9692" s="31"/>
    </row>
    <row r="9693" spans="2:7" s="40" customFormat="1">
      <c r="B9693" s="7"/>
      <c r="C9693" s="7"/>
      <c r="G9693" s="31"/>
    </row>
    <row r="9694" spans="2:7" s="40" customFormat="1">
      <c r="B9694" s="7"/>
      <c r="C9694" s="7"/>
      <c r="G9694" s="31"/>
    </row>
    <row r="9695" spans="2:7" s="40" customFormat="1">
      <c r="B9695" s="7"/>
      <c r="C9695" s="7"/>
      <c r="G9695" s="31"/>
    </row>
    <row r="9696" spans="2:7" s="40" customFormat="1">
      <c r="B9696" s="7"/>
      <c r="C9696" s="7"/>
      <c r="G9696" s="31"/>
    </row>
    <row r="9697" spans="2:7" s="40" customFormat="1">
      <c r="B9697" s="7"/>
      <c r="C9697" s="7"/>
      <c r="G9697" s="31"/>
    </row>
    <row r="9698" spans="2:7" s="40" customFormat="1">
      <c r="B9698" s="7"/>
      <c r="C9698" s="7"/>
      <c r="G9698" s="31"/>
    </row>
    <row r="9699" spans="2:7" s="40" customFormat="1">
      <c r="B9699" s="7"/>
      <c r="C9699" s="7"/>
      <c r="G9699" s="31"/>
    </row>
    <row r="9700" spans="2:7" s="40" customFormat="1">
      <c r="B9700" s="7"/>
      <c r="C9700" s="7"/>
      <c r="G9700" s="31"/>
    </row>
    <row r="9701" spans="2:7" s="40" customFormat="1">
      <c r="B9701" s="7"/>
      <c r="C9701" s="7"/>
      <c r="G9701" s="31"/>
    </row>
    <row r="9702" spans="2:7" s="40" customFormat="1">
      <c r="B9702" s="7"/>
      <c r="C9702" s="7"/>
      <c r="G9702" s="31"/>
    </row>
    <row r="9703" spans="2:7" s="40" customFormat="1">
      <c r="B9703" s="7"/>
      <c r="C9703" s="7"/>
      <c r="G9703" s="31"/>
    </row>
    <row r="9704" spans="2:7" s="40" customFormat="1">
      <c r="B9704" s="7"/>
      <c r="C9704" s="7"/>
      <c r="G9704" s="31"/>
    </row>
    <row r="9705" spans="2:7" s="40" customFormat="1">
      <c r="B9705" s="7"/>
      <c r="C9705" s="7"/>
      <c r="G9705" s="31"/>
    </row>
    <row r="9706" spans="2:7" s="40" customFormat="1">
      <c r="B9706" s="7"/>
      <c r="C9706" s="7"/>
      <c r="G9706" s="31"/>
    </row>
    <row r="9707" spans="2:7" s="40" customFormat="1">
      <c r="B9707" s="7"/>
      <c r="C9707" s="7"/>
      <c r="G9707" s="31"/>
    </row>
    <row r="9708" spans="2:7" s="40" customFormat="1">
      <c r="B9708" s="7"/>
      <c r="C9708" s="7"/>
      <c r="G9708" s="31"/>
    </row>
    <row r="9709" spans="2:7" s="40" customFormat="1">
      <c r="B9709" s="7"/>
      <c r="C9709" s="7"/>
      <c r="G9709" s="31"/>
    </row>
    <row r="9710" spans="2:7" s="40" customFormat="1">
      <c r="B9710" s="7"/>
      <c r="C9710" s="7"/>
      <c r="G9710" s="31"/>
    </row>
    <row r="9711" spans="2:7" s="40" customFormat="1">
      <c r="B9711" s="7"/>
      <c r="C9711" s="7"/>
      <c r="G9711" s="31"/>
    </row>
    <row r="9712" spans="2:7" s="40" customFormat="1">
      <c r="B9712" s="7"/>
      <c r="C9712" s="7"/>
      <c r="G9712" s="31"/>
    </row>
    <row r="9713" spans="2:7" s="40" customFormat="1">
      <c r="B9713" s="7"/>
      <c r="C9713" s="7"/>
      <c r="G9713" s="31"/>
    </row>
    <row r="9714" spans="2:7" s="40" customFormat="1">
      <c r="B9714" s="7"/>
      <c r="C9714" s="7"/>
      <c r="G9714" s="31"/>
    </row>
    <row r="9715" spans="2:7" s="40" customFormat="1">
      <c r="B9715" s="7"/>
      <c r="C9715" s="7"/>
      <c r="G9715" s="31"/>
    </row>
    <row r="9716" spans="2:7" s="40" customFormat="1">
      <c r="B9716" s="7"/>
      <c r="C9716" s="7"/>
      <c r="G9716" s="31"/>
    </row>
    <row r="9717" spans="2:7" s="40" customFormat="1">
      <c r="B9717" s="7"/>
      <c r="C9717" s="7"/>
      <c r="G9717" s="31"/>
    </row>
    <row r="9718" spans="2:7" s="40" customFormat="1">
      <c r="B9718" s="7"/>
      <c r="C9718" s="7"/>
      <c r="G9718" s="31"/>
    </row>
    <row r="9719" spans="2:7" s="40" customFormat="1">
      <c r="B9719" s="7"/>
      <c r="C9719" s="7"/>
      <c r="G9719" s="31"/>
    </row>
    <row r="9720" spans="2:7" s="40" customFormat="1">
      <c r="B9720" s="7"/>
      <c r="C9720" s="7"/>
      <c r="G9720" s="31"/>
    </row>
    <row r="9721" spans="2:7" s="40" customFormat="1">
      <c r="B9721" s="7"/>
      <c r="C9721" s="7"/>
      <c r="G9721" s="31"/>
    </row>
    <row r="9722" spans="2:7" s="40" customFormat="1">
      <c r="B9722" s="7"/>
      <c r="C9722" s="7"/>
      <c r="G9722" s="31"/>
    </row>
    <row r="9723" spans="2:7" s="40" customFormat="1">
      <c r="B9723" s="7"/>
      <c r="C9723" s="7"/>
      <c r="G9723" s="31"/>
    </row>
    <row r="9724" spans="2:7" s="40" customFormat="1">
      <c r="B9724" s="7"/>
      <c r="C9724" s="7"/>
      <c r="G9724" s="31"/>
    </row>
    <row r="9725" spans="2:7" s="40" customFormat="1">
      <c r="B9725" s="7"/>
      <c r="C9725" s="7"/>
      <c r="G9725" s="31"/>
    </row>
    <row r="9726" spans="2:7" s="40" customFormat="1">
      <c r="B9726" s="7"/>
      <c r="C9726" s="7"/>
      <c r="G9726" s="31"/>
    </row>
    <row r="9727" spans="2:7" s="40" customFormat="1">
      <c r="B9727" s="7"/>
      <c r="C9727" s="7"/>
      <c r="G9727" s="31"/>
    </row>
    <row r="9728" spans="2:7" s="40" customFormat="1">
      <c r="B9728" s="7"/>
      <c r="C9728" s="7"/>
      <c r="G9728" s="31"/>
    </row>
    <row r="9729" spans="2:7" s="40" customFormat="1">
      <c r="B9729" s="7"/>
      <c r="C9729" s="7"/>
      <c r="G9729" s="31"/>
    </row>
    <row r="9730" spans="2:7" s="40" customFormat="1">
      <c r="B9730" s="7"/>
      <c r="C9730" s="7"/>
      <c r="G9730" s="31"/>
    </row>
    <row r="9731" spans="2:7" s="40" customFormat="1">
      <c r="B9731" s="7"/>
      <c r="C9731" s="7"/>
      <c r="G9731" s="31"/>
    </row>
    <row r="9732" spans="2:7" s="40" customFormat="1">
      <c r="B9732" s="7"/>
      <c r="C9732" s="7"/>
      <c r="G9732" s="31"/>
    </row>
    <row r="9733" spans="2:7" s="40" customFormat="1">
      <c r="B9733" s="7"/>
      <c r="C9733" s="7"/>
      <c r="G9733" s="31"/>
    </row>
    <row r="9734" spans="2:7" s="40" customFormat="1">
      <c r="B9734" s="7"/>
      <c r="C9734" s="7"/>
      <c r="G9734" s="31"/>
    </row>
    <row r="9735" spans="2:7" s="40" customFormat="1">
      <c r="B9735" s="7"/>
      <c r="C9735" s="7"/>
      <c r="G9735" s="31"/>
    </row>
    <row r="9736" spans="2:7" s="40" customFormat="1">
      <c r="B9736" s="7"/>
      <c r="C9736" s="7"/>
      <c r="G9736" s="31"/>
    </row>
    <row r="9737" spans="2:7" s="40" customFormat="1">
      <c r="B9737" s="7"/>
      <c r="C9737" s="7"/>
      <c r="G9737" s="31"/>
    </row>
    <row r="9738" spans="2:7" s="40" customFormat="1">
      <c r="B9738" s="7"/>
      <c r="C9738" s="7"/>
      <c r="G9738" s="31"/>
    </row>
    <row r="9739" spans="2:7" s="40" customFormat="1">
      <c r="B9739" s="7"/>
      <c r="C9739" s="7"/>
      <c r="G9739" s="31"/>
    </row>
    <row r="9740" spans="2:7" s="40" customFormat="1">
      <c r="B9740" s="7"/>
      <c r="C9740" s="7"/>
      <c r="G9740" s="31"/>
    </row>
    <row r="9741" spans="2:7" s="40" customFormat="1">
      <c r="B9741" s="7"/>
      <c r="C9741" s="7"/>
      <c r="G9741" s="31"/>
    </row>
    <row r="9742" spans="2:7" s="40" customFormat="1">
      <c r="B9742" s="7"/>
      <c r="C9742" s="7"/>
      <c r="G9742" s="31"/>
    </row>
    <row r="9743" spans="2:7" s="40" customFormat="1">
      <c r="B9743" s="7"/>
      <c r="C9743" s="7"/>
      <c r="G9743" s="31"/>
    </row>
    <row r="9744" spans="2:7" s="40" customFormat="1">
      <c r="B9744" s="7"/>
      <c r="C9744" s="7"/>
      <c r="G9744" s="31"/>
    </row>
    <row r="9745" spans="2:7" s="40" customFormat="1">
      <c r="B9745" s="7"/>
      <c r="C9745" s="7"/>
      <c r="G9745" s="31"/>
    </row>
    <row r="9746" spans="2:7" s="40" customFormat="1">
      <c r="B9746" s="7"/>
      <c r="C9746" s="7"/>
      <c r="G9746" s="31"/>
    </row>
    <row r="9747" spans="2:7" s="40" customFormat="1">
      <c r="B9747" s="7"/>
      <c r="C9747" s="7"/>
      <c r="G9747" s="31"/>
    </row>
    <row r="9748" spans="2:7" s="40" customFormat="1">
      <c r="B9748" s="7"/>
      <c r="C9748" s="7"/>
      <c r="G9748" s="31"/>
    </row>
    <row r="9749" spans="2:7" s="40" customFormat="1">
      <c r="B9749" s="7"/>
      <c r="C9749" s="7"/>
      <c r="G9749" s="31"/>
    </row>
    <row r="9750" spans="2:7" s="40" customFormat="1">
      <c r="B9750" s="7"/>
      <c r="C9750" s="7"/>
      <c r="G9750" s="31"/>
    </row>
    <row r="9751" spans="2:7" s="40" customFormat="1">
      <c r="B9751" s="7"/>
      <c r="C9751" s="7"/>
      <c r="G9751" s="31"/>
    </row>
    <row r="9752" spans="2:7" s="40" customFormat="1">
      <c r="B9752" s="7"/>
      <c r="C9752" s="7"/>
      <c r="G9752" s="31"/>
    </row>
    <row r="9753" spans="2:7" s="40" customFormat="1">
      <c r="B9753" s="7"/>
      <c r="C9753" s="7"/>
      <c r="G9753" s="31"/>
    </row>
    <row r="9754" spans="2:7" s="40" customFormat="1">
      <c r="B9754" s="7"/>
      <c r="C9754" s="7"/>
      <c r="G9754" s="31"/>
    </row>
    <row r="9755" spans="2:7" s="40" customFormat="1">
      <c r="B9755" s="7"/>
      <c r="C9755" s="7"/>
      <c r="G9755" s="31"/>
    </row>
    <row r="9756" spans="2:7" s="40" customFormat="1">
      <c r="B9756" s="7"/>
      <c r="C9756" s="7"/>
      <c r="G9756" s="31"/>
    </row>
    <row r="9757" spans="2:7" s="40" customFormat="1">
      <c r="B9757" s="7"/>
      <c r="C9757" s="7"/>
      <c r="G9757" s="31"/>
    </row>
    <row r="9758" spans="2:7" s="40" customFormat="1">
      <c r="B9758" s="7"/>
      <c r="C9758" s="7"/>
      <c r="G9758" s="31"/>
    </row>
    <row r="9759" spans="2:7" s="40" customFormat="1">
      <c r="B9759" s="7"/>
      <c r="C9759" s="7"/>
      <c r="G9759" s="31"/>
    </row>
    <row r="9760" spans="2:7" s="40" customFormat="1">
      <c r="B9760" s="7"/>
      <c r="C9760" s="7"/>
      <c r="G9760" s="31"/>
    </row>
    <row r="9761" spans="2:7" s="40" customFormat="1">
      <c r="B9761" s="7"/>
      <c r="C9761" s="7"/>
      <c r="G9761" s="31"/>
    </row>
    <row r="9762" spans="2:7" s="40" customFormat="1">
      <c r="B9762" s="7"/>
      <c r="C9762" s="7"/>
      <c r="G9762" s="31"/>
    </row>
    <row r="9763" spans="2:7" s="40" customFormat="1">
      <c r="B9763" s="7"/>
      <c r="C9763" s="7"/>
      <c r="G9763" s="31"/>
    </row>
    <row r="9764" spans="2:7" s="40" customFormat="1">
      <c r="B9764" s="7"/>
      <c r="C9764" s="7"/>
      <c r="G9764" s="31"/>
    </row>
    <row r="9765" spans="2:7" s="40" customFormat="1">
      <c r="B9765" s="7"/>
      <c r="C9765" s="7"/>
      <c r="G9765" s="31"/>
    </row>
    <row r="9766" spans="2:7" s="40" customFormat="1">
      <c r="B9766" s="7"/>
      <c r="C9766" s="7"/>
      <c r="G9766" s="31"/>
    </row>
    <row r="9767" spans="2:7" s="40" customFormat="1">
      <c r="B9767" s="7"/>
      <c r="C9767" s="7"/>
      <c r="G9767" s="31"/>
    </row>
    <row r="9768" spans="2:7" s="40" customFormat="1">
      <c r="B9768" s="7"/>
      <c r="C9768" s="7"/>
      <c r="G9768" s="31"/>
    </row>
    <row r="9769" spans="2:7" s="40" customFormat="1">
      <c r="B9769" s="7"/>
      <c r="C9769" s="7"/>
      <c r="G9769" s="31"/>
    </row>
    <row r="9770" spans="2:7" s="40" customFormat="1">
      <c r="B9770" s="7"/>
      <c r="C9770" s="7"/>
      <c r="G9770" s="31"/>
    </row>
    <row r="9771" spans="2:7" s="40" customFormat="1">
      <c r="B9771" s="7"/>
      <c r="C9771" s="7"/>
      <c r="G9771" s="31"/>
    </row>
    <row r="9772" spans="2:7" s="40" customFormat="1">
      <c r="B9772" s="7"/>
      <c r="C9772" s="7"/>
      <c r="G9772" s="31"/>
    </row>
    <row r="9773" spans="2:7" s="40" customFormat="1">
      <c r="B9773" s="7"/>
      <c r="C9773" s="7"/>
      <c r="G9773" s="31"/>
    </row>
    <row r="9774" spans="2:7" s="40" customFormat="1">
      <c r="B9774" s="7"/>
      <c r="C9774" s="7"/>
      <c r="G9774" s="31"/>
    </row>
    <row r="9775" spans="2:7" s="40" customFormat="1">
      <c r="B9775" s="7"/>
      <c r="C9775" s="7"/>
      <c r="G9775" s="31"/>
    </row>
    <row r="9776" spans="2:7" s="40" customFormat="1">
      <c r="B9776" s="7"/>
      <c r="C9776" s="7"/>
      <c r="G9776" s="31"/>
    </row>
    <row r="9777" spans="2:7" s="40" customFormat="1">
      <c r="B9777" s="7"/>
      <c r="C9777" s="7"/>
      <c r="G9777" s="31"/>
    </row>
    <row r="9778" spans="2:7" s="40" customFormat="1">
      <c r="B9778" s="7"/>
      <c r="C9778" s="7"/>
      <c r="G9778" s="31"/>
    </row>
    <row r="9779" spans="2:7" s="40" customFormat="1">
      <c r="B9779" s="7"/>
      <c r="C9779" s="7"/>
      <c r="G9779" s="31"/>
    </row>
    <row r="9780" spans="2:7" s="40" customFormat="1">
      <c r="B9780" s="7"/>
      <c r="C9780" s="7"/>
      <c r="G9780" s="31"/>
    </row>
    <row r="9781" spans="2:7" s="40" customFormat="1">
      <c r="B9781" s="7"/>
      <c r="C9781" s="7"/>
      <c r="G9781" s="31"/>
    </row>
    <row r="9782" spans="2:7" s="40" customFormat="1">
      <c r="B9782" s="7"/>
      <c r="C9782" s="7"/>
      <c r="G9782" s="31"/>
    </row>
    <row r="9783" spans="2:7" s="40" customFormat="1">
      <c r="B9783" s="7"/>
      <c r="C9783" s="7"/>
      <c r="G9783" s="31"/>
    </row>
    <row r="9784" spans="2:7" s="40" customFormat="1">
      <c r="B9784" s="7"/>
      <c r="C9784" s="7"/>
      <c r="G9784" s="31"/>
    </row>
    <row r="9785" spans="2:7" s="40" customFormat="1">
      <c r="B9785" s="7"/>
      <c r="C9785" s="7"/>
      <c r="G9785" s="31"/>
    </row>
    <row r="9786" spans="2:7" s="40" customFormat="1">
      <c r="B9786" s="7"/>
      <c r="C9786" s="7"/>
      <c r="G9786" s="31"/>
    </row>
    <row r="9787" spans="2:7" s="40" customFormat="1">
      <c r="B9787" s="7"/>
      <c r="C9787" s="7"/>
      <c r="G9787" s="31"/>
    </row>
    <row r="9788" spans="2:7" s="40" customFormat="1">
      <c r="B9788" s="7"/>
      <c r="C9788" s="7"/>
      <c r="G9788" s="31"/>
    </row>
    <row r="9789" spans="2:7" s="40" customFormat="1">
      <c r="B9789" s="7"/>
      <c r="C9789" s="7"/>
      <c r="G9789" s="31"/>
    </row>
    <row r="9790" spans="2:7" s="40" customFormat="1">
      <c r="B9790" s="7"/>
      <c r="C9790" s="7"/>
      <c r="G9790" s="31"/>
    </row>
    <row r="9791" spans="2:7" s="40" customFormat="1">
      <c r="B9791" s="7"/>
      <c r="C9791" s="7"/>
      <c r="G9791" s="31"/>
    </row>
    <row r="9792" spans="2:7" s="40" customFormat="1">
      <c r="B9792" s="7"/>
      <c r="C9792" s="7"/>
      <c r="G9792" s="31"/>
    </row>
    <row r="9793" spans="2:7" s="40" customFormat="1">
      <c r="B9793" s="7"/>
      <c r="C9793" s="7"/>
      <c r="G9793" s="31"/>
    </row>
    <row r="9794" spans="2:7" s="40" customFormat="1">
      <c r="B9794" s="7"/>
      <c r="C9794" s="7"/>
      <c r="G9794" s="31"/>
    </row>
    <row r="9795" spans="2:7" s="40" customFormat="1">
      <c r="B9795" s="7"/>
      <c r="C9795" s="7"/>
      <c r="G9795" s="31"/>
    </row>
    <row r="9796" spans="2:7" s="40" customFormat="1">
      <c r="B9796" s="7"/>
      <c r="C9796" s="7"/>
      <c r="G9796" s="31"/>
    </row>
    <row r="9797" spans="2:7" s="40" customFormat="1">
      <c r="B9797" s="7"/>
      <c r="C9797" s="7"/>
      <c r="G9797" s="31"/>
    </row>
    <row r="9798" spans="2:7" s="40" customFormat="1">
      <c r="B9798" s="7"/>
      <c r="C9798" s="7"/>
      <c r="G9798" s="31"/>
    </row>
    <row r="9799" spans="2:7" s="40" customFormat="1">
      <c r="B9799" s="7"/>
      <c r="C9799" s="7"/>
      <c r="G9799" s="31"/>
    </row>
    <row r="9800" spans="2:7" s="40" customFormat="1">
      <c r="B9800" s="7"/>
      <c r="C9800" s="7"/>
      <c r="G9800" s="31"/>
    </row>
    <row r="9801" spans="2:7" s="40" customFormat="1">
      <c r="B9801" s="7"/>
      <c r="C9801" s="7"/>
      <c r="G9801" s="31"/>
    </row>
    <row r="9802" spans="2:7" s="40" customFormat="1">
      <c r="B9802" s="7"/>
      <c r="C9802" s="7"/>
      <c r="G9802" s="31"/>
    </row>
    <row r="9803" spans="2:7" s="40" customFormat="1">
      <c r="B9803" s="7"/>
      <c r="C9803" s="7"/>
      <c r="G9803" s="31"/>
    </row>
    <row r="9804" spans="2:7" s="40" customFormat="1">
      <c r="B9804" s="7"/>
      <c r="C9804" s="7"/>
      <c r="G9804" s="31"/>
    </row>
    <row r="9805" spans="2:7" s="40" customFormat="1">
      <c r="B9805" s="7"/>
      <c r="C9805" s="7"/>
      <c r="G9805" s="31"/>
    </row>
    <row r="9806" spans="2:7" s="40" customFormat="1">
      <c r="B9806" s="7"/>
      <c r="C9806" s="7"/>
      <c r="G9806" s="31"/>
    </row>
    <row r="9807" spans="2:7" s="40" customFormat="1">
      <c r="B9807" s="7"/>
      <c r="C9807" s="7"/>
      <c r="G9807" s="31"/>
    </row>
    <row r="9808" spans="2:7" s="40" customFormat="1">
      <c r="B9808" s="7"/>
      <c r="C9808" s="7"/>
      <c r="G9808" s="31"/>
    </row>
    <row r="9809" spans="2:7" s="40" customFormat="1">
      <c r="B9809" s="7"/>
      <c r="C9809" s="7"/>
      <c r="G9809" s="31"/>
    </row>
    <row r="9810" spans="2:7" s="40" customFormat="1">
      <c r="B9810" s="7"/>
      <c r="C9810" s="7"/>
      <c r="G9810" s="31"/>
    </row>
    <row r="9811" spans="2:7" s="40" customFormat="1">
      <c r="B9811" s="7"/>
      <c r="C9811" s="7"/>
      <c r="G9811" s="31"/>
    </row>
    <row r="9812" spans="2:7" s="40" customFormat="1">
      <c r="B9812" s="7"/>
      <c r="C9812" s="7"/>
      <c r="G9812" s="31"/>
    </row>
    <row r="9813" spans="2:7" s="40" customFormat="1">
      <c r="B9813" s="7"/>
      <c r="C9813" s="7"/>
      <c r="G9813" s="31"/>
    </row>
    <row r="9814" spans="2:7" s="40" customFormat="1">
      <c r="B9814" s="7"/>
      <c r="C9814" s="7"/>
      <c r="G9814" s="31"/>
    </row>
    <row r="9815" spans="2:7" s="40" customFormat="1">
      <c r="B9815" s="7"/>
      <c r="C9815" s="7"/>
      <c r="G9815" s="31"/>
    </row>
    <row r="9816" spans="2:7" s="40" customFormat="1">
      <c r="B9816" s="7"/>
      <c r="C9816" s="7"/>
      <c r="G9816" s="31"/>
    </row>
    <row r="9817" spans="2:7" s="40" customFormat="1">
      <c r="B9817" s="7"/>
      <c r="C9817" s="7"/>
      <c r="G9817" s="31"/>
    </row>
    <row r="9818" spans="2:7" s="40" customFormat="1">
      <c r="B9818" s="7"/>
      <c r="C9818" s="7"/>
      <c r="G9818" s="31"/>
    </row>
    <row r="9819" spans="2:7" s="40" customFormat="1">
      <c r="B9819" s="7"/>
      <c r="C9819" s="7"/>
      <c r="G9819" s="31"/>
    </row>
    <row r="9820" spans="2:7" s="40" customFormat="1">
      <c r="B9820" s="7"/>
      <c r="C9820" s="7"/>
      <c r="G9820" s="31"/>
    </row>
    <row r="9821" spans="2:7" s="40" customFormat="1">
      <c r="B9821" s="7"/>
      <c r="C9821" s="7"/>
      <c r="G9821" s="31"/>
    </row>
    <row r="9822" spans="2:7" s="40" customFormat="1">
      <c r="B9822" s="7"/>
      <c r="C9822" s="7"/>
      <c r="G9822" s="31"/>
    </row>
    <row r="9823" spans="2:7" s="40" customFormat="1">
      <c r="B9823" s="7"/>
      <c r="C9823" s="7"/>
      <c r="G9823" s="31"/>
    </row>
    <row r="9824" spans="2:7" s="40" customFormat="1">
      <c r="B9824" s="7"/>
      <c r="C9824" s="7"/>
      <c r="G9824" s="31"/>
    </row>
    <row r="9825" spans="2:7" s="40" customFormat="1">
      <c r="B9825" s="7"/>
      <c r="C9825" s="7"/>
      <c r="G9825" s="31"/>
    </row>
    <row r="9826" spans="2:7" s="40" customFormat="1">
      <c r="B9826" s="7"/>
      <c r="C9826" s="7"/>
      <c r="G9826" s="31"/>
    </row>
    <row r="9827" spans="2:7" s="40" customFormat="1">
      <c r="B9827" s="7"/>
      <c r="C9827" s="7"/>
      <c r="G9827" s="31"/>
    </row>
    <row r="9828" spans="2:7" s="40" customFormat="1">
      <c r="B9828" s="7"/>
      <c r="C9828" s="7"/>
      <c r="G9828" s="31"/>
    </row>
    <row r="9829" spans="2:7" s="40" customFormat="1">
      <c r="B9829" s="7"/>
      <c r="C9829" s="7"/>
      <c r="G9829" s="31"/>
    </row>
    <row r="9830" spans="2:7" s="40" customFormat="1">
      <c r="B9830" s="7"/>
      <c r="C9830" s="7"/>
      <c r="G9830" s="31"/>
    </row>
    <row r="9831" spans="2:7" s="40" customFormat="1">
      <c r="B9831" s="7"/>
      <c r="C9831" s="7"/>
      <c r="G9831" s="31"/>
    </row>
    <row r="9832" spans="2:7" s="40" customFormat="1">
      <c r="B9832" s="7"/>
      <c r="C9832" s="7"/>
      <c r="G9832" s="31"/>
    </row>
    <row r="9833" spans="2:7" s="40" customFormat="1">
      <c r="B9833" s="7"/>
      <c r="C9833" s="7"/>
      <c r="G9833" s="31"/>
    </row>
    <row r="9834" spans="2:7" s="40" customFormat="1">
      <c r="B9834" s="7"/>
      <c r="C9834" s="7"/>
      <c r="G9834" s="31"/>
    </row>
    <row r="9835" spans="2:7" s="40" customFormat="1">
      <c r="B9835" s="7"/>
      <c r="C9835" s="7"/>
      <c r="G9835" s="31"/>
    </row>
    <row r="9836" spans="2:7" s="40" customFormat="1">
      <c r="B9836" s="7"/>
      <c r="C9836" s="7"/>
      <c r="G9836" s="31"/>
    </row>
    <row r="9837" spans="2:7" s="40" customFormat="1">
      <c r="B9837" s="7"/>
      <c r="C9837" s="7"/>
      <c r="G9837" s="31"/>
    </row>
    <row r="9838" spans="2:7" s="40" customFormat="1">
      <c r="B9838" s="7"/>
      <c r="C9838" s="7"/>
      <c r="G9838" s="31"/>
    </row>
    <row r="9839" spans="2:7" s="40" customFormat="1">
      <c r="B9839" s="7"/>
      <c r="C9839" s="7"/>
      <c r="G9839" s="31"/>
    </row>
    <row r="9840" spans="2:7" s="40" customFormat="1">
      <c r="B9840" s="7"/>
      <c r="C9840" s="7"/>
      <c r="G9840" s="31"/>
    </row>
    <row r="9841" spans="2:7" s="40" customFormat="1">
      <c r="B9841" s="7"/>
      <c r="C9841" s="7"/>
      <c r="G9841" s="31"/>
    </row>
    <row r="9842" spans="2:7" s="40" customFormat="1">
      <c r="B9842" s="7"/>
      <c r="C9842" s="7"/>
      <c r="G9842" s="31"/>
    </row>
    <row r="9843" spans="2:7" s="40" customFormat="1">
      <c r="B9843" s="7"/>
      <c r="C9843" s="7"/>
      <c r="G9843" s="31"/>
    </row>
    <row r="9844" spans="2:7" s="40" customFormat="1">
      <c r="B9844" s="7"/>
      <c r="C9844" s="7"/>
      <c r="G9844" s="31"/>
    </row>
    <row r="9845" spans="2:7" s="40" customFormat="1">
      <c r="B9845" s="7"/>
      <c r="C9845" s="7"/>
      <c r="G9845" s="31"/>
    </row>
    <row r="9846" spans="2:7" s="40" customFormat="1">
      <c r="B9846" s="7"/>
      <c r="C9846" s="7"/>
      <c r="G9846" s="31"/>
    </row>
    <row r="9847" spans="2:7" s="40" customFormat="1">
      <c r="B9847" s="7"/>
      <c r="C9847" s="7"/>
      <c r="G9847" s="31"/>
    </row>
    <row r="9848" spans="2:7" s="40" customFormat="1">
      <c r="B9848" s="7"/>
      <c r="C9848" s="7"/>
      <c r="G9848" s="31"/>
    </row>
    <row r="9849" spans="2:7" s="40" customFormat="1">
      <c r="B9849" s="7"/>
      <c r="C9849" s="7"/>
      <c r="G9849" s="31"/>
    </row>
    <row r="9850" spans="2:7" s="40" customFormat="1">
      <c r="B9850" s="7"/>
      <c r="C9850" s="7"/>
      <c r="G9850" s="31"/>
    </row>
    <row r="9851" spans="2:7" s="40" customFormat="1">
      <c r="B9851" s="7"/>
      <c r="C9851" s="7"/>
      <c r="G9851" s="31"/>
    </row>
    <row r="9852" spans="2:7" s="40" customFormat="1">
      <c r="B9852" s="7"/>
      <c r="C9852" s="7"/>
      <c r="G9852" s="31"/>
    </row>
    <row r="9853" spans="2:7" s="40" customFormat="1">
      <c r="B9853" s="7"/>
      <c r="C9853" s="7"/>
      <c r="G9853" s="31"/>
    </row>
    <row r="9854" spans="2:7" s="40" customFormat="1">
      <c r="B9854" s="7"/>
      <c r="C9854" s="7"/>
      <c r="G9854" s="31"/>
    </row>
    <row r="9855" spans="2:7" s="40" customFormat="1">
      <c r="B9855" s="7"/>
      <c r="C9855" s="7"/>
      <c r="G9855" s="31"/>
    </row>
    <row r="9856" spans="2:7" s="40" customFormat="1">
      <c r="B9856" s="7"/>
      <c r="C9856" s="7"/>
      <c r="G9856" s="31"/>
    </row>
    <row r="9857" spans="2:7" s="40" customFormat="1">
      <c r="B9857" s="7"/>
      <c r="C9857" s="7"/>
      <c r="G9857" s="31"/>
    </row>
    <row r="9858" spans="2:7" s="40" customFormat="1">
      <c r="B9858" s="7"/>
      <c r="C9858" s="7"/>
      <c r="G9858" s="31"/>
    </row>
    <row r="9859" spans="2:7" s="40" customFormat="1">
      <c r="B9859" s="7"/>
      <c r="C9859" s="7"/>
      <c r="G9859" s="31"/>
    </row>
    <row r="9860" spans="2:7" s="40" customFormat="1">
      <c r="B9860" s="7"/>
      <c r="C9860" s="7"/>
      <c r="G9860" s="31"/>
    </row>
    <row r="9861" spans="2:7" s="40" customFormat="1">
      <c r="B9861" s="7"/>
      <c r="C9861" s="7"/>
      <c r="G9861" s="31"/>
    </row>
    <row r="9862" spans="2:7" s="40" customFormat="1">
      <c r="B9862" s="7"/>
      <c r="C9862" s="7"/>
      <c r="G9862" s="31"/>
    </row>
    <row r="9863" spans="2:7" s="40" customFormat="1">
      <c r="B9863" s="7"/>
      <c r="C9863" s="7"/>
      <c r="G9863" s="31"/>
    </row>
    <row r="9864" spans="2:7" s="40" customFormat="1">
      <c r="B9864" s="7"/>
      <c r="C9864" s="7"/>
      <c r="G9864" s="31"/>
    </row>
    <row r="9865" spans="2:7" s="40" customFormat="1">
      <c r="B9865" s="7"/>
      <c r="C9865" s="7"/>
      <c r="G9865" s="31"/>
    </row>
    <row r="9866" spans="2:7" s="40" customFormat="1">
      <c r="B9866" s="7"/>
      <c r="C9866" s="7"/>
      <c r="G9866" s="31"/>
    </row>
    <row r="9867" spans="2:7" s="40" customFormat="1">
      <c r="B9867" s="7"/>
      <c r="C9867" s="7"/>
      <c r="G9867" s="31"/>
    </row>
    <row r="9868" spans="2:7" s="40" customFormat="1">
      <c r="B9868" s="7"/>
      <c r="C9868" s="7"/>
      <c r="G9868" s="31"/>
    </row>
    <row r="9869" spans="2:7" s="40" customFormat="1">
      <c r="B9869" s="7"/>
      <c r="C9869" s="7"/>
      <c r="G9869" s="31"/>
    </row>
    <row r="9870" spans="2:7" s="40" customFormat="1">
      <c r="B9870" s="7"/>
      <c r="C9870" s="7"/>
      <c r="G9870" s="31"/>
    </row>
    <row r="9871" spans="2:7" s="40" customFormat="1">
      <c r="B9871" s="7"/>
      <c r="C9871" s="7"/>
      <c r="G9871" s="31"/>
    </row>
    <row r="9872" spans="2:7" s="40" customFormat="1">
      <c r="B9872" s="7"/>
      <c r="C9872" s="7"/>
      <c r="G9872" s="31"/>
    </row>
    <row r="9873" spans="2:7" s="40" customFormat="1">
      <c r="B9873" s="7"/>
      <c r="C9873" s="7"/>
      <c r="G9873" s="31"/>
    </row>
    <row r="9874" spans="2:7" s="40" customFormat="1">
      <c r="B9874" s="7"/>
      <c r="C9874" s="7"/>
      <c r="G9874" s="31"/>
    </row>
    <row r="9875" spans="2:7" s="40" customFormat="1">
      <c r="B9875" s="7"/>
      <c r="C9875" s="7"/>
      <c r="G9875" s="31"/>
    </row>
    <row r="9876" spans="2:7" s="40" customFormat="1">
      <c r="B9876" s="7"/>
      <c r="C9876" s="7"/>
      <c r="G9876" s="31"/>
    </row>
    <row r="9877" spans="2:7" s="40" customFormat="1">
      <c r="B9877" s="7"/>
      <c r="C9877" s="7"/>
      <c r="G9877" s="31"/>
    </row>
    <row r="9878" spans="2:7" s="40" customFormat="1">
      <c r="B9878" s="7"/>
      <c r="C9878" s="7"/>
      <c r="G9878" s="31"/>
    </row>
    <row r="9879" spans="2:7" s="40" customFormat="1">
      <c r="B9879" s="7"/>
      <c r="C9879" s="7"/>
      <c r="G9879" s="31"/>
    </row>
    <row r="9880" spans="2:7" s="40" customFormat="1">
      <c r="B9880" s="7"/>
      <c r="C9880" s="7"/>
      <c r="G9880" s="31"/>
    </row>
    <row r="9881" spans="2:7" s="40" customFormat="1">
      <c r="B9881" s="7"/>
      <c r="C9881" s="7"/>
      <c r="G9881" s="31"/>
    </row>
    <row r="9882" spans="2:7" s="40" customFormat="1">
      <c r="B9882" s="7"/>
      <c r="C9882" s="7"/>
      <c r="G9882" s="31"/>
    </row>
    <row r="9883" spans="2:7" s="40" customFormat="1">
      <c r="B9883" s="7"/>
      <c r="C9883" s="7"/>
      <c r="G9883" s="31"/>
    </row>
    <row r="9884" spans="2:7" s="40" customFormat="1">
      <c r="B9884" s="7"/>
      <c r="C9884" s="7"/>
      <c r="G9884" s="31"/>
    </row>
    <row r="9885" spans="2:7" s="40" customFormat="1">
      <c r="B9885" s="7"/>
      <c r="C9885" s="7"/>
      <c r="G9885" s="31"/>
    </row>
    <row r="9886" spans="2:7" s="40" customFormat="1">
      <c r="B9886" s="7"/>
      <c r="C9886" s="7"/>
      <c r="G9886" s="31"/>
    </row>
    <row r="9887" spans="2:7" s="40" customFormat="1">
      <c r="B9887" s="7"/>
      <c r="C9887" s="7"/>
      <c r="G9887" s="31"/>
    </row>
    <row r="9888" spans="2:7" s="40" customFormat="1">
      <c r="B9888" s="7"/>
      <c r="C9888" s="7"/>
      <c r="G9888" s="31"/>
    </row>
    <row r="9889" spans="2:7" s="40" customFormat="1">
      <c r="B9889" s="7"/>
      <c r="C9889" s="7"/>
      <c r="G9889" s="31"/>
    </row>
    <row r="9890" spans="2:7" s="40" customFormat="1">
      <c r="B9890" s="7"/>
      <c r="C9890" s="7"/>
      <c r="G9890" s="31"/>
    </row>
    <row r="9891" spans="2:7" s="40" customFormat="1">
      <c r="B9891" s="7"/>
      <c r="C9891" s="7"/>
      <c r="G9891" s="31"/>
    </row>
    <row r="9892" spans="2:7" s="40" customFormat="1">
      <c r="B9892" s="7"/>
      <c r="C9892" s="7"/>
      <c r="G9892" s="31"/>
    </row>
    <row r="9893" spans="2:7" s="40" customFormat="1">
      <c r="B9893" s="7"/>
      <c r="C9893" s="7"/>
      <c r="G9893" s="31"/>
    </row>
    <row r="9894" spans="2:7" s="40" customFormat="1">
      <c r="B9894" s="7"/>
      <c r="C9894" s="7"/>
      <c r="G9894" s="31"/>
    </row>
    <row r="9895" spans="2:7" s="40" customFormat="1">
      <c r="B9895" s="7"/>
      <c r="C9895" s="7"/>
      <c r="G9895" s="31"/>
    </row>
    <row r="9896" spans="2:7" s="40" customFormat="1">
      <c r="B9896" s="7"/>
      <c r="C9896" s="7"/>
      <c r="G9896" s="31"/>
    </row>
    <row r="9897" spans="2:7" s="40" customFormat="1">
      <c r="B9897" s="7"/>
      <c r="C9897" s="7"/>
      <c r="G9897" s="31"/>
    </row>
    <row r="9898" spans="2:7" s="40" customFormat="1">
      <c r="B9898" s="7"/>
      <c r="C9898" s="7"/>
      <c r="G9898" s="31"/>
    </row>
    <row r="9899" spans="2:7" s="40" customFormat="1">
      <c r="B9899" s="7"/>
      <c r="C9899" s="7"/>
      <c r="G9899" s="31"/>
    </row>
    <row r="9900" spans="2:7" s="40" customFormat="1">
      <c r="B9900" s="7"/>
      <c r="C9900" s="7"/>
      <c r="G9900" s="31"/>
    </row>
    <row r="9901" spans="2:7" s="40" customFormat="1">
      <c r="B9901" s="7"/>
      <c r="C9901" s="7"/>
      <c r="G9901" s="31"/>
    </row>
    <row r="9902" spans="2:7" s="40" customFormat="1">
      <c r="B9902" s="7"/>
      <c r="C9902" s="7"/>
      <c r="G9902" s="31"/>
    </row>
    <row r="9903" spans="2:7" s="40" customFormat="1">
      <c r="B9903" s="7"/>
      <c r="C9903" s="7"/>
      <c r="G9903" s="31"/>
    </row>
    <row r="9904" spans="2:7" s="40" customFormat="1">
      <c r="B9904" s="7"/>
      <c r="C9904" s="7"/>
      <c r="G9904" s="31"/>
    </row>
    <row r="9905" spans="2:7" s="40" customFormat="1">
      <c r="B9905" s="7"/>
      <c r="C9905" s="7"/>
      <c r="G9905" s="31"/>
    </row>
    <row r="9906" spans="2:7" s="40" customFormat="1">
      <c r="B9906" s="7"/>
      <c r="C9906" s="7"/>
      <c r="G9906" s="31"/>
    </row>
    <row r="9907" spans="2:7" s="40" customFormat="1">
      <c r="B9907" s="7"/>
      <c r="C9907" s="7"/>
      <c r="G9907" s="31"/>
    </row>
    <row r="9908" spans="2:7" s="40" customFormat="1">
      <c r="B9908" s="7"/>
      <c r="C9908" s="7"/>
      <c r="G9908" s="31"/>
    </row>
    <row r="9909" spans="2:7" s="40" customFormat="1">
      <c r="B9909" s="7"/>
      <c r="C9909" s="7"/>
      <c r="G9909" s="31"/>
    </row>
    <row r="9910" spans="2:7" s="40" customFormat="1">
      <c r="B9910" s="7"/>
      <c r="C9910" s="7"/>
      <c r="G9910" s="31"/>
    </row>
    <row r="9911" spans="2:7" s="40" customFormat="1">
      <c r="B9911" s="7"/>
      <c r="C9911" s="7"/>
      <c r="G9911" s="31"/>
    </row>
    <row r="9912" spans="2:7" s="40" customFormat="1">
      <c r="B9912" s="7"/>
      <c r="C9912" s="7"/>
      <c r="G9912" s="31"/>
    </row>
    <row r="9913" spans="2:7" s="40" customFormat="1">
      <c r="B9913" s="7"/>
      <c r="C9913" s="7"/>
      <c r="G9913" s="31"/>
    </row>
    <row r="9914" spans="2:7" s="40" customFormat="1">
      <c r="B9914" s="7"/>
      <c r="C9914" s="7"/>
      <c r="G9914" s="31"/>
    </row>
    <row r="9915" spans="2:7" s="40" customFormat="1">
      <c r="B9915" s="7"/>
      <c r="C9915" s="7"/>
      <c r="G9915" s="31"/>
    </row>
    <row r="9916" spans="2:7" s="40" customFormat="1">
      <c r="B9916" s="7"/>
      <c r="C9916" s="7"/>
      <c r="G9916" s="31"/>
    </row>
    <row r="9917" spans="2:7" s="40" customFormat="1">
      <c r="B9917" s="7"/>
      <c r="C9917" s="7"/>
      <c r="G9917" s="31"/>
    </row>
    <row r="9918" spans="2:7" s="40" customFormat="1">
      <c r="B9918" s="7"/>
      <c r="C9918" s="7"/>
      <c r="G9918" s="31"/>
    </row>
    <row r="9919" spans="2:7" s="40" customFormat="1">
      <c r="B9919" s="7"/>
      <c r="C9919" s="7"/>
      <c r="G9919" s="31"/>
    </row>
    <row r="9920" spans="2:7" s="40" customFormat="1">
      <c r="B9920" s="7"/>
      <c r="C9920" s="7"/>
      <c r="G9920" s="31"/>
    </row>
    <row r="9921" spans="2:7" s="40" customFormat="1">
      <c r="B9921" s="7"/>
      <c r="C9921" s="7"/>
      <c r="G9921" s="31"/>
    </row>
    <row r="9922" spans="2:7" s="40" customFormat="1">
      <c r="B9922" s="7"/>
      <c r="C9922" s="7"/>
      <c r="G9922" s="31"/>
    </row>
    <row r="9923" spans="2:7" s="40" customFormat="1">
      <c r="B9923" s="7"/>
      <c r="C9923" s="7"/>
      <c r="G9923" s="31"/>
    </row>
    <row r="9924" spans="2:7" s="40" customFormat="1">
      <c r="B9924" s="7"/>
      <c r="C9924" s="7"/>
      <c r="G9924" s="31"/>
    </row>
    <row r="9925" spans="2:7" s="40" customFormat="1">
      <c r="B9925" s="7"/>
      <c r="C9925" s="7"/>
      <c r="G9925" s="31"/>
    </row>
    <row r="9926" spans="2:7" s="40" customFormat="1">
      <c r="B9926" s="7"/>
      <c r="C9926" s="7"/>
      <c r="G9926" s="31"/>
    </row>
    <row r="9927" spans="2:7" s="40" customFormat="1">
      <c r="B9927" s="7"/>
      <c r="C9927" s="7"/>
      <c r="G9927" s="31"/>
    </row>
    <row r="9928" spans="2:7" s="40" customFormat="1">
      <c r="B9928" s="7"/>
      <c r="C9928" s="7"/>
      <c r="G9928" s="31"/>
    </row>
    <row r="9929" spans="2:7" s="40" customFormat="1">
      <c r="B9929" s="7"/>
      <c r="C9929" s="7"/>
      <c r="G9929" s="31"/>
    </row>
    <row r="9930" spans="2:7" s="40" customFormat="1">
      <c r="B9930" s="7"/>
      <c r="C9930" s="7"/>
      <c r="G9930" s="31"/>
    </row>
    <row r="9931" spans="2:7" s="40" customFormat="1">
      <c r="B9931" s="7"/>
      <c r="C9931" s="7"/>
      <c r="G9931" s="31"/>
    </row>
    <row r="9932" spans="2:7" s="40" customFormat="1">
      <c r="B9932" s="7"/>
      <c r="C9932" s="7"/>
      <c r="G9932" s="31"/>
    </row>
    <row r="9933" spans="2:7" s="40" customFormat="1">
      <c r="B9933" s="7"/>
      <c r="C9933" s="7"/>
      <c r="G9933" s="31"/>
    </row>
    <row r="9934" spans="2:7" s="40" customFormat="1">
      <c r="B9934" s="7"/>
      <c r="C9934" s="7"/>
      <c r="G9934" s="31"/>
    </row>
    <row r="9935" spans="2:7" s="40" customFormat="1">
      <c r="B9935" s="7"/>
      <c r="C9935" s="7"/>
      <c r="G9935" s="31"/>
    </row>
    <row r="9936" spans="2:7" s="40" customFormat="1">
      <c r="B9936" s="7"/>
      <c r="C9936" s="7"/>
      <c r="G9936" s="31"/>
    </row>
    <row r="9937" spans="2:7" s="40" customFormat="1">
      <c r="B9937" s="7"/>
      <c r="C9937" s="7"/>
      <c r="G9937" s="31"/>
    </row>
    <row r="9938" spans="2:7" s="40" customFormat="1">
      <c r="B9938" s="7"/>
      <c r="C9938" s="7"/>
      <c r="G9938" s="31"/>
    </row>
    <row r="9939" spans="2:7" s="40" customFormat="1">
      <c r="B9939" s="7"/>
      <c r="C9939" s="7"/>
      <c r="G9939" s="31"/>
    </row>
    <row r="9940" spans="2:7" s="40" customFormat="1">
      <c r="B9940" s="7"/>
      <c r="C9940" s="7"/>
      <c r="G9940" s="31"/>
    </row>
    <row r="9941" spans="2:7" s="40" customFormat="1">
      <c r="B9941" s="7"/>
      <c r="C9941" s="7"/>
      <c r="G9941" s="31"/>
    </row>
    <row r="9942" spans="2:7" s="40" customFormat="1">
      <c r="B9942" s="7"/>
      <c r="C9942" s="7"/>
      <c r="G9942" s="31"/>
    </row>
    <row r="9943" spans="2:7" s="40" customFormat="1">
      <c r="B9943" s="7"/>
      <c r="C9943" s="7"/>
      <c r="G9943" s="31"/>
    </row>
    <row r="9944" spans="2:7" s="40" customFormat="1">
      <c r="B9944" s="7"/>
      <c r="C9944" s="7"/>
      <c r="G9944" s="31"/>
    </row>
    <row r="9945" spans="2:7" s="40" customFormat="1">
      <c r="B9945" s="7"/>
      <c r="C9945" s="7"/>
      <c r="G9945" s="31"/>
    </row>
    <row r="9946" spans="2:7" s="40" customFormat="1">
      <c r="B9946" s="7"/>
      <c r="C9946" s="7"/>
      <c r="G9946" s="31"/>
    </row>
    <row r="9947" spans="2:7" s="40" customFormat="1">
      <c r="B9947" s="7"/>
      <c r="C9947" s="7"/>
      <c r="G9947" s="31"/>
    </row>
    <row r="9948" spans="2:7" s="40" customFormat="1">
      <c r="B9948" s="7"/>
      <c r="C9948" s="7"/>
      <c r="G9948" s="31"/>
    </row>
    <row r="9949" spans="2:7" s="40" customFormat="1">
      <c r="B9949" s="7"/>
      <c r="C9949" s="7"/>
      <c r="G9949" s="31"/>
    </row>
    <row r="9950" spans="2:7" s="40" customFormat="1">
      <c r="B9950" s="7"/>
      <c r="C9950" s="7"/>
      <c r="G9950" s="31"/>
    </row>
    <row r="9951" spans="2:7" s="40" customFormat="1">
      <c r="B9951" s="7"/>
      <c r="C9951" s="7"/>
      <c r="G9951" s="31"/>
    </row>
    <row r="9952" spans="2:7" s="40" customFormat="1">
      <c r="B9952" s="7"/>
      <c r="C9952" s="7"/>
      <c r="G9952" s="31"/>
    </row>
    <row r="9953" spans="2:7" s="40" customFormat="1">
      <c r="B9953" s="7"/>
      <c r="C9953" s="7"/>
      <c r="G9953" s="31"/>
    </row>
    <row r="9954" spans="2:7" s="40" customFormat="1">
      <c r="B9954" s="7"/>
      <c r="C9954" s="7"/>
      <c r="G9954" s="31"/>
    </row>
    <row r="9955" spans="2:7" s="40" customFormat="1">
      <c r="B9955" s="7"/>
      <c r="C9955" s="7"/>
      <c r="G9955" s="31"/>
    </row>
    <row r="9956" spans="2:7" s="40" customFormat="1">
      <c r="B9956" s="7"/>
      <c r="C9956" s="7"/>
      <c r="G9956" s="31"/>
    </row>
    <row r="9957" spans="2:7" s="40" customFormat="1">
      <c r="B9957" s="7"/>
      <c r="C9957" s="7"/>
      <c r="G9957" s="31"/>
    </row>
    <row r="9958" spans="2:7" s="40" customFormat="1">
      <c r="B9958" s="7"/>
      <c r="C9958" s="7"/>
      <c r="G9958" s="31"/>
    </row>
    <row r="9959" spans="2:7" s="40" customFormat="1">
      <c r="B9959" s="7"/>
      <c r="C9959" s="7"/>
      <c r="G9959" s="31"/>
    </row>
    <row r="9960" spans="2:7" s="40" customFormat="1">
      <c r="B9960" s="7"/>
      <c r="C9960" s="7"/>
      <c r="G9960" s="31"/>
    </row>
    <row r="9961" spans="2:7" s="40" customFormat="1">
      <c r="B9961" s="7"/>
      <c r="C9961" s="7"/>
      <c r="G9961" s="31"/>
    </row>
    <row r="9962" spans="2:7" s="40" customFormat="1">
      <c r="B9962" s="7"/>
      <c r="C9962" s="7"/>
      <c r="G9962" s="31"/>
    </row>
    <row r="9963" spans="2:7" s="40" customFormat="1">
      <c r="B9963" s="7"/>
      <c r="C9963" s="7"/>
      <c r="G9963" s="31"/>
    </row>
    <row r="9964" spans="2:7" s="40" customFormat="1">
      <c r="B9964" s="7"/>
      <c r="C9964" s="7"/>
      <c r="G9964" s="31"/>
    </row>
    <row r="9965" spans="2:7" s="40" customFormat="1">
      <c r="B9965" s="7"/>
      <c r="C9965" s="7"/>
      <c r="G9965" s="31"/>
    </row>
    <row r="9966" spans="2:7" s="40" customFormat="1">
      <c r="B9966" s="7"/>
      <c r="C9966" s="7"/>
      <c r="G9966" s="31"/>
    </row>
    <row r="9967" spans="2:7" s="40" customFormat="1">
      <c r="B9967" s="7"/>
      <c r="C9967" s="7"/>
      <c r="G9967" s="31"/>
    </row>
    <row r="9968" spans="2:7" s="40" customFormat="1">
      <c r="B9968" s="7"/>
      <c r="C9968" s="7"/>
      <c r="G9968" s="31"/>
    </row>
    <row r="9969" spans="2:7" s="40" customFormat="1">
      <c r="B9969" s="7"/>
      <c r="C9969" s="7"/>
      <c r="G9969" s="31"/>
    </row>
    <row r="9970" spans="2:7" s="40" customFormat="1">
      <c r="B9970" s="7"/>
      <c r="C9970" s="7"/>
      <c r="G9970" s="31"/>
    </row>
    <row r="9971" spans="2:7" s="40" customFormat="1">
      <c r="B9971" s="7"/>
      <c r="C9971" s="7"/>
      <c r="G9971" s="31"/>
    </row>
    <row r="9972" spans="2:7" s="40" customFormat="1">
      <c r="B9972" s="7"/>
      <c r="C9972" s="7"/>
      <c r="G9972" s="31"/>
    </row>
    <row r="9973" spans="2:7" s="40" customFormat="1">
      <c r="B9973" s="7"/>
      <c r="C9973" s="7"/>
      <c r="G9973" s="31"/>
    </row>
    <row r="9974" spans="2:7" s="40" customFormat="1">
      <c r="B9974" s="7"/>
      <c r="C9974" s="7"/>
      <c r="G9974" s="31"/>
    </row>
    <row r="9975" spans="2:7" s="40" customFormat="1">
      <c r="B9975" s="7"/>
      <c r="C9975" s="7"/>
      <c r="G9975" s="31"/>
    </row>
    <row r="9976" spans="2:7" s="40" customFormat="1">
      <c r="B9976" s="7"/>
      <c r="C9976" s="7"/>
      <c r="G9976" s="31"/>
    </row>
    <row r="9977" spans="2:7" s="40" customFormat="1">
      <c r="B9977" s="7"/>
      <c r="C9977" s="7"/>
      <c r="G9977" s="31"/>
    </row>
    <row r="9978" spans="2:7" s="40" customFormat="1">
      <c r="B9978" s="7"/>
      <c r="C9978" s="7"/>
      <c r="G9978" s="31"/>
    </row>
    <row r="9979" spans="2:7" s="40" customFormat="1">
      <c r="B9979" s="7"/>
      <c r="C9979" s="7"/>
      <c r="G9979" s="31"/>
    </row>
    <row r="9980" spans="2:7" s="40" customFormat="1">
      <c r="B9980" s="7"/>
      <c r="C9980" s="7"/>
      <c r="G9980" s="31"/>
    </row>
    <row r="9981" spans="2:7" s="40" customFormat="1">
      <c r="B9981" s="7"/>
      <c r="C9981" s="7"/>
      <c r="G9981" s="31"/>
    </row>
    <row r="9982" spans="2:7" s="40" customFormat="1">
      <c r="B9982" s="7"/>
      <c r="C9982" s="7"/>
      <c r="G9982" s="31"/>
    </row>
    <row r="9983" spans="2:7" s="40" customFormat="1">
      <c r="B9983" s="7"/>
      <c r="C9983" s="7"/>
      <c r="G9983" s="31"/>
    </row>
    <row r="9984" spans="2:7" s="40" customFormat="1">
      <c r="B9984" s="7"/>
      <c r="C9984" s="7"/>
      <c r="G9984" s="31"/>
    </row>
    <row r="9985" spans="2:7" s="40" customFormat="1">
      <c r="B9985" s="7"/>
      <c r="C9985" s="7"/>
      <c r="G9985" s="31"/>
    </row>
    <row r="9986" spans="2:7" s="40" customFormat="1">
      <c r="B9986" s="7"/>
      <c r="C9986" s="7"/>
      <c r="G9986" s="31"/>
    </row>
    <row r="9987" spans="2:7" s="40" customFormat="1">
      <c r="B9987" s="7"/>
      <c r="C9987" s="7"/>
      <c r="G9987" s="31"/>
    </row>
    <row r="9988" spans="2:7" s="40" customFormat="1">
      <c r="B9988" s="7"/>
      <c r="C9988" s="7"/>
      <c r="G9988" s="31"/>
    </row>
    <row r="9989" spans="2:7" s="40" customFormat="1">
      <c r="B9989" s="7"/>
      <c r="C9989" s="7"/>
      <c r="G9989" s="31"/>
    </row>
    <row r="9990" spans="2:7" s="40" customFormat="1">
      <c r="B9990" s="7"/>
      <c r="C9990" s="7"/>
      <c r="G9990" s="31"/>
    </row>
    <row r="9991" spans="2:7" s="40" customFormat="1">
      <c r="B9991" s="7"/>
      <c r="C9991" s="7"/>
      <c r="G9991" s="31"/>
    </row>
    <row r="9992" spans="2:7" s="40" customFormat="1">
      <c r="B9992" s="7"/>
      <c r="C9992" s="7"/>
      <c r="G9992" s="31"/>
    </row>
    <row r="9993" spans="2:7" s="40" customFormat="1">
      <c r="B9993" s="7"/>
      <c r="C9993" s="7"/>
      <c r="G9993" s="31"/>
    </row>
    <row r="9994" spans="2:7" s="40" customFormat="1">
      <c r="B9994" s="7"/>
      <c r="C9994" s="7"/>
      <c r="G9994" s="31"/>
    </row>
    <row r="9995" spans="2:7" s="40" customFormat="1">
      <c r="B9995" s="7"/>
      <c r="C9995" s="7"/>
      <c r="G9995" s="31"/>
    </row>
    <row r="9996" spans="2:7" s="40" customFormat="1">
      <c r="B9996" s="7"/>
      <c r="C9996" s="7"/>
      <c r="G9996" s="31"/>
    </row>
    <row r="9997" spans="2:7" s="40" customFormat="1">
      <c r="B9997" s="7"/>
      <c r="C9997" s="7"/>
      <c r="G9997" s="31"/>
    </row>
    <row r="9998" spans="2:7" s="40" customFormat="1">
      <c r="B9998" s="7"/>
      <c r="C9998" s="7"/>
      <c r="G9998" s="31"/>
    </row>
    <row r="9999" spans="2:7" s="40" customFormat="1">
      <c r="B9999" s="7"/>
      <c r="C9999" s="7"/>
      <c r="G9999" s="31"/>
    </row>
    <row r="10000" spans="2:7" s="40" customFormat="1">
      <c r="B10000" s="7"/>
      <c r="C10000" s="7"/>
      <c r="G10000" s="31"/>
    </row>
    <row r="10001" spans="2:7" s="40" customFormat="1">
      <c r="B10001" s="7"/>
      <c r="C10001" s="7"/>
      <c r="G10001" s="31"/>
    </row>
    <row r="10002" spans="2:7" s="40" customFormat="1">
      <c r="B10002" s="7"/>
      <c r="C10002" s="7"/>
      <c r="G10002" s="31"/>
    </row>
    <row r="10003" spans="2:7" s="40" customFormat="1">
      <c r="B10003" s="7"/>
      <c r="C10003" s="7"/>
      <c r="G10003" s="31"/>
    </row>
    <row r="10004" spans="2:7" s="40" customFormat="1">
      <c r="B10004" s="7"/>
      <c r="C10004" s="7"/>
      <c r="G10004" s="31"/>
    </row>
    <row r="10005" spans="2:7" s="40" customFormat="1">
      <c r="B10005" s="7"/>
      <c r="C10005" s="7"/>
      <c r="G10005" s="31"/>
    </row>
    <row r="10006" spans="2:7" s="40" customFormat="1">
      <c r="B10006" s="7"/>
      <c r="C10006" s="7"/>
      <c r="G10006" s="31"/>
    </row>
    <row r="10007" spans="2:7" s="40" customFormat="1">
      <c r="B10007" s="7"/>
      <c r="C10007" s="7"/>
      <c r="G10007" s="31"/>
    </row>
    <row r="10008" spans="2:7" s="40" customFormat="1">
      <c r="B10008" s="7"/>
      <c r="C10008" s="7"/>
      <c r="G10008" s="31"/>
    </row>
    <row r="10009" spans="2:7" s="40" customFormat="1">
      <c r="B10009" s="7"/>
      <c r="C10009" s="7"/>
      <c r="G10009" s="31"/>
    </row>
    <row r="10010" spans="2:7" s="40" customFormat="1">
      <c r="B10010" s="7"/>
      <c r="C10010" s="7"/>
      <c r="G10010" s="31"/>
    </row>
    <row r="10011" spans="2:7" s="40" customFormat="1">
      <c r="B10011" s="7"/>
      <c r="C10011" s="7"/>
      <c r="G10011" s="31"/>
    </row>
    <row r="10012" spans="2:7" s="40" customFormat="1">
      <c r="B10012" s="7"/>
      <c r="C10012" s="7"/>
      <c r="G10012" s="31"/>
    </row>
    <row r="10013" spans="2:7" s="40" customFormat="1">
      <c r="B10013" s="7"/>
      <c r="C10013" s="7"/>
      <c r="G10013" s="31"/>
    </row>
    <row r="10014" spans="2:7" s="40" customFormat="1">
      <c r="B10014" s="7"/>
      <c r="C10014" s="7"/>
      <c r="G10014" s="31"/>
    </row>
    <row r="10015" spans="2:7" s="40" customFormat="1">
      <c r="B10015" s="7"/>
      <c r="C10015" s="7"/>
      <c r="G10015" s="31"/>
    </row>
    <row r="10016" spans="2:7" s="40" customFormat="1">
      <c r="B10016" s="7"/>
      <c r="C10016" s="7"/>
      <c r="G10016" s="31"/>
    </row>
    <row r="10017" spans="2:7" s="40" customFormat="1">
      <c r="B10017" s="7"/>
      <c r="C10017" s="7"/>
      <c r="G10017" s="31"/>
    </row>
    <row r="10018" spans="2:7" s="40" customFormat="1">
      <c r="B10018" s="7"/>
      <c r="C10018" s="7"/>
      <c r="G10018" s="31"/>
    </row>
    <row r="10019" spans="2:7" s="40" customFormat="1">
      <c r="B10019" s="7"/>
      <c r="C10019" s="7"/>
      <c r="G10019" s="31"/>
    </row>
    <row r="10020" spans="2:7" s="40" customFormat="1">
      <c r="B10020" s="7"/>
      <c r="C10020" s="7"/>
      <c r="G10020" s="31"/>
    </row>
    <row r="10021" spans="2:7" s="40" customFormat="1">
      <c r="B10021" s="7"/>
      <c r="C10021" s="7"/>
      <c r="G10021" s="31"/>
    </row>
    <row r="10022" spans="2:7" s="40" customFormat="1">
      <c r="B10022" s="7"/>
      <c r="C10022" s="7"/>
      <c r="G10022" s="31"/>
    </row>
    <row r="10023" spans="2:7" s="40" customFormat="1">
      <c r="B10023" s="7"/>
      <c r="C10023" s="7"/>
      <c r="G10023" s="31"/>
    </row>
    <row r="10024" spans="2:7" s="40" customFormat="1">
      <c r="B10024" s="7"/>
      <c r="C10024" s="7"/>
      <c r="G10024" s="31"/>
    </row>
    <row r="10025" spans="2:7" s="40" customFormat="1">
      <c r="B10025" s="7"/>
      <c r="C10025" s="7"/>
      <c r="G10025" s="31"/>
    </row>
    <row r="10026" spans="2:7" s="40" customFormat="1">
      <c r="B10026" s="7"/>
      <c r="C10026" s="7"/>
      <c r="G10026" s="31"/>
    </row>
    <row r="10027" spans="2:7" s="40" customFormat="1">
      <c r="B10027" s="7"/>
      <c r="C10027" s="7"/>
      <c r="G10027" s="31"/>
    </row>
    <row r="10028" spans="2:7" s="40" customFormat="1">
      <c r="B10028" s="7"/>
      <c r="C10028" s="7"/>
      <c r="G10028" s="31"/>
    </row>
    <row r="10029" spans="2:7" s="40" customFormat="1">
      <c r="B10029" s="7"/>
      <c r="C10029" s="7"/>
      <c r="G10029" s="31"/>
    </row>
    <row r="10030" spans="2:7" s="40" customFormat="1">
      <c r="B10030" s="7"/>
      <c r="C10030" s="7"/>
      <c r="G10030" s="31"/>
    </row>
    <row r="10031" spans="2:7" s="40" customFormat="1">
      <c r="B10031" s="7"/>
      <c r="C10031" s="7"/>
      <c r="G10031" s="31"/>
    </row>
    <row r="10032" spans="2:7" s="40" customFormat="1">
      <c r="B10032" s="7"/>
      <c r="C10032" s="7"/>
      <c r="G10032" s="31"/>
    </row>
    <row r="10033" spans="2:7" s="40" customFormat="1">
      <c r="B10033" s="7"/>
      <c r="C10033" s="7"/>
      <c r="G10033" s="31"/>
    </row>
    <row r="10034" spans="2:7" s="40" customFormat="1">
      <c r="B10034" s="7"/>
      <c r="C10034" s="7"/>
      <c r="G10034" s="31"/>
    </row>
    <row r="10035" spans="2:7" s="40" customFormat="1">
      <c r="B10035" s="7"/>
      <c r="C10035" s="7"/>
      <c r="G10035" s="31"/>
    </row>
    <row r="10036" spans="2:7" s="40" customFormat="1">
      <c r="B10036" s="7"/>
      <c r="C10036" s="7"/>
      <c r="G10036" s="31"/>
    </row>
    <row r="10037" spans="2:7" s="40" customFormat="1">
      <c r="B10037" s="7"/>
      <c r="C10037" s="7"/>
      <c r="G10037" s="31"/>
    </row>
    <row r="10038" spans="2:7" s="40" customFormat="1">
      <c r="B10038" s="7"/>
      <c r="C10038" s="7"/>
      <c r="G10038" s="31"/>
    </row>
    <row r="10039" spans="2:7" s="40" customFormat="1">
      <c r="B10039" s="7"/>
      <c r="C10039" s="7"/>
      <c r="G10039" s="31"/>
    </row>
    <row r="10040" spans="2:7" s="40" customFormat="1">
      <c r="B10040" s="7"/>
      <c r="C10040" s="7"/>
      <c r="G10040" s="31"/>
    </row>
    <row r="10041" spans="2:7" s="40" customFormat="1">
      <c r="B10041" s="7"/>
      <c r="C10041" s="7"/>
      <c r="G10041" s="31"/>
    </row>
    <row r="10042" spans="2:7" s="40" customFormat="1">
      <c r="B10042" s="7"/>
      <c r="C10042" s="7"/>
      <c r="G10042" s="31"/>
    </row>
    <row r="10043" spans="2:7" s="40" customFormat="1">
      <c r="B10043" s="7"/>
      <c r="C10043" s="7"/>
      <c r="G10043" s="31"/>
    </row>
    <row r="10044" spans="2:7" s="40" customFormat="1">
      <c r="B10044" s="7"/>
      <c r="C10044" s="7"/>
      <c r="G10044" s="31"/>
    </row>
    <row r="10045" spans="2:7" s="40" customFormat="1">
      <c r="B10045" s="7"/>
      <c r="C10045" s="7"/>
      <c r="G10045" s="31"/>
    </row>
    <row r="10046" spans="2:7" s="40" customFormat="1">
      <c r="B10046" s="7"/>
      <c r="C10046" s="7"/>
      <c r="G10046" s="31"/>
    </row>
    <row r="10047" spans="2:7" s="40" customFormat="1">
      <c r="B10047" s="7"/>
      <c r="C10047" s="7"/>
      <c r="G10047" s="31"/>
    </row>
    <row r="10048" spans="2:7" s="40" customFormat="1">
      <c r="B10048" s="7"/>
      <c r="C10048" s="7"/>
      <c r="G10048" s="31"/>
    </row>
    <row r="10049" spans="2:7" s="40" customFormat="1">
      <c r="B10049" s="7"/>
      <c r="C10049" s="7"/>
      <c r="G10049" s="31"/>
    </row>
    <row r="10050" spans="2:7" s="40" customFormat="1">
      <c r="B10050" s="7"/>
      <c r="C10050" s="7"/>
      <c r="G10050" s="31"/>
    </row>
    <row r="10051" spans="2:7" s="40" customFormat="1">
      <c r="B10051" s="7"/>
      <c r="C10051" s="7"/>
      <c r="G10051" s="31"/>
    </row>
    <row r="10052" spans="2:7" s="40" customFormat="1">
      <c r="B10052" s="7"/>
      <c r="C10052" s="7"/>
      <c r="G10052" s="31"/>
    </row>
    <row r="10053" spans="2:7" s="40" customFormat="1">
      <c r="B10053" s="7"/>
      <c r="C10053" s="7"/>
      <c r="G10053" s="31"/>
    </row>
    <row r="10054" spans="2:7" s="40" customFormat="1">
      <c r="B10054" s="7"/>
      <c r="C10054" s="7"/>
      <c r="G10054" s="31"/>
    </row>
    <row r="10055" spans="2:7" s="40" customFormat="1">
      <c r="B10055" s="7"/>
      <c r="C10055" s="7"/>
      <c r="G10055" s="31"/>
    </row>
    <row r="10056" spans="2:7" s="40" customFormat="1">
      <c r="B10056" s="7"/>
      <c r="C10056" s="7"/>
      <c r="G10056" s="31"/>
    </row>
    <row r="10057" spans="2:7" s="40" customFormat="1">
      <c r="B10057" s="7"/>
      <c r="C10057" s="7"/>
      <c r="G10057" s="31"/>
    </row>
    <row r="10058" spans="2:7" s="40" customFormat="1">
      <c r="B10058" s="7"/>
      <c r="C10058" s="7"/>
      <c r="G10058" s="31"/>
    </row>
    <row r="10059" spans="2:7" s="40" customFormat="1">
      <c r="B10059" s="7"/>
      <c r="C10059" s="7"/>
      <c r="G10059" s="31"/>
    </row>
    <row r="10060" spans="2:7" s="40" customFormat="1">
      <c r="B10060" s="7"/>
      <c r="C10060" s="7"/>
      <c r="G10060" s="31"/>
    </row>
    <row r="10061" spans="2:7" s="40" customFormat="1">
      <c r="B10061" s="7"/>
      <c r="C10061" s="7"/>
      <c r="G10061" s="31"/>
    </row>
    <row r="10062" spans="2:7" s="40" customFormat="1">
      <c r="B10062" s="7"/>
      <c r="C10062" s="7"/>
      <c r="G10062" s="31"/>
    </row>
    <row r="10063" spans="2:7" s="40" customFormat="1">
      <c r="B10063" s="7"/>
      <c r="C10063" s="7"/>
      <c r="G10063" s="31"/>
    </row>
    <row r="10064" spans="2:7" s="40" customFormat="1">
      <c r="B10064" s="7"/>
      <c r="C10064" s="7"/>
      <c r="G10064" s="31"/>
    </row>
    <row r="10065" spans="2:7" s="40" customFormat="1">
      <c r="B10065" s="7"/>
      <c r="C10065" s="7"/>
      <c r="G10065" s="31"/>
    </row>
    <row r="10066" spans="2:7" s="40" customFormat="1">
      <c r="B10066" s="7"/>
      <c r="C10066" s="7"/>
      <c r="G10066" s="31"/>
    </row>
    <row r="10067" spans="2:7" s="40" customFormat="1">
      <c r="B10067" s="7"/>
      <c r="C10067" s="7"/>
      <c r="G10067" s="31"/>
    </row>
    <row r="10068" spans="2:7" s="40" customFormat="1">
      <c r="B10068" s="7"/>
      <c r="C10068" s="7"/>
      <c r="G10068" s="31"/>
    </row>
    <row r="10069" spans="2:7" s="40" customFormat="1">
      <c r="B10069" s="7"/>
      <c r="C10069" s="7"/>
      <c r="G10069" s="31"/>
    </row>
    <row r="10070" spans="2:7" s="40" customFormat="1">
      <c r="B10070" s="7"/>
      <c r="C10070" s="7"/>
      <c r="G10070" s="31"/>
    </row>
    <row r="10071" spans="2:7" s="40" customFormat="1">
      <c r="B10071" s="7"/>
      <c r="C10071" s="7"/>
      <c r="G10071" s="31"/>
    </row>
    <row r="10072" spans="2:7" s="40" customFormat="1">
      <c r="B10072" s="7"/>
      <c r="C10072" s="7"/>
      <c r="G10072" s="31"/>
    </row>
    <row r="10073" spans="2:7" s="40" customFormat="1">
      <c r="B10073" s="7"/>
      <c r="C10073" s="7"/>
      <c r="G10073" s="31"/>
    </row>
    <row r="10074" spans="2:7" s="40" customFormat="1">
      <c r="B10074" s="7"/>
      <c r="C10074" s="7"/>
      <c r="G10074" s="31"/>
    </row>
    <row r="10075" spans="2:7" s="40" customFormat="1">
      <c r="B10075" s="7"/>
      <c r="C10075" s="7"/>
      <c r="G10075" s="31"/>
    </row>
    <row r="10076" spans="2:7" s="40" customFormat="1">
      <c r="B10076" s="7"/>
      <c r="C10076" s="7"/>
      <c r="G10076" s="31"/>
    </row>
    <row r="10077" spans="2:7" s="40" customFormat="1">
      <c r="B10077" s="7"/>
      <c r="C10077" s="7"/>
      <c r="G10077" s="31"/>
    </row>
    <row r="10078" spans="2:7" s="40" customFormat="1">
      <c r="B10078" s="7"/>
      <c r="C10078" s="7"/>
      <c r="G10078" s="31"/>
    </row>
    <row r="10079" spans="2:7" s="40" customFormat="1">
      <c r="B10079" s="7"/>
      <c r="C10079" s="7"/>
      <c r="G10079" s="31"/>
    </row>
    <row r="10080" spans="2:7" s="40" customFormat="1">
      <c r="B10080" s="7"/>
      <c r="C10080" s="7"/>
      <c r="G10080" s="31"/>
    </row>
    <row r="10081" spans="2:7" s="40" customFormat="1">
      <c r="B10081" s="7"/>
      <c r="C10081" s="7"/>
      <c r="G10081" s="31"/>
    </row>
    <row r="10082" spans="2:7" s="40" customFormat="1">
      <c r="B10082" s="7"/>
      <c r="C10082" s="7"/>
      <c r="G10082" s="31"/>
    </row>
    <row r="10083" spans="2:7" s="40" customFormat="1">
      <c r="B10083" s="7"/>
      <c r="C10083" s="7"/>
      <c r="G10083" s="31"/>
    </row>
    <row r="10084" spans="2:7" s="40" customFormat="1">
      <c r="B10084" s="7"/>
      <c r="C10084" s="7"/>
      <c r="G10084" s="31"/>
    </row>
    <row r="10085" spans="2:7" s="40" customFormat="1">
      <c r="B10085" s="7"/>
      <c r="C10085" s="7"/>
      <c r="G10085" s="31"/>
    </row>
    <row r="10086" spans="2:7" s="40" customFormat="1">
      <c r="B10086" s="7"/>
      <c r="C10086" s="7"/>
      <c r="G10086" s="31"/>
    </row>
    <row r="10087" spans="2:7" s="40" customFormat="1">
      <c r="B10087" s="7"/>
      <c r="C10087" s="7"/>
      <c r="G10087" s="31"/>
    </row>
    <row r="10088" spans="2:7" s="40" customFormat="1">
      <c r="B10088" s="7"/>
      <c r="C10088" s="7"/>
      <c r="G10088" s="31"/>
    </row>
    <row r="10089" spans="2:7" s="40" customFormat="1">
      <c r="B10089" s="7"/>
      <c r="C10089" s="7"/>
      <c r="G10089" s="31"/>
    </row>
    <row r="10090" spans="2:7" s="40" customFormat="1">
      <c r="B10090" s="7"/>
      <c r="C10090" s="7"/>
      <c r="G10090" s="31"/>
    </row>
    <row r="10091" spans="2:7" s="40" customFormat="1">
      <c r="B10091" s="7"/>
      <c r="C10091" s="7"/>
      <c r="G10091" s="31"/>
    </row>
    <row r="10092" spans="2:7" s="40" customFormat="1">
      <c r="B10092" s="7"/>
      <c r="C10092" s="7"/>
      <c r="G10092" s="31"/>
    </row>
    <row r="10093" spans="2:7" s="40" customFormat="1">
      <c r="B10093" s="7"/>
      <c r="C10093" s="7"/>
      <c r="G10093" s="31"/>
    </row>
    <row r="10094" spans="2:7" s="40" customFormat="1">
      <c r="B10094" s="7"/>
      <c r="C10094" s="7"/>
      <c r="G10094" s="31"/>
    </row>
    <row r="10095" spans="2:7" s="40" customFormat="1">
      <c r="B10095" s="7"/>
      <c r="C10095" s="7"/>
      <c r="G10095" s="31"/>
    </row>
    <row r="10096" spans="2:7" s="40" customFormat="1">
      <c r="B10096" s="7"/>
      <c r="C10096" s="7"/>
      <c r="G10096" s="31"/>
    </row>
    <row r="10097" spans="2:7" s="40" customFormat="1">
      <c r="B10097" s="7"/>
      <c r="C10097" s="7"/>
      <c r="G10097" s="31"/>
    </row>
    <row r="10098" spans="2:7" s="40" customFormat="1">
      <c r="B10098" s="7"/>
      <c r="C10098" s="7"/>
      <c r="G10098" s="31"/>
    </row>
    <row r="10099" spans="2:7" s="40" customFormat="1">
      <c r="B10099" s="7"/>
      <c r="C10099" s="7"/>
      <c r="G10099" s="31"/>
    </row>
    <row r="10100" spans="2:7" s="40" customFormat="1">
      <c r="B10100" s="7"/>
      <c r="C10100" s="7"/>
      <c r="G10100" s="31"/>
    </row>
    <row r="10101" spans="2:7" s="40" customFormat="1">
      <c r="B10101" s="7"/>
      <c r="C10101" s="7"/>
      <c r="G10101" s="31"/>
    </row>
    <row r="10102" spans="2:7" s="40" customFormat="1">
      <c r="B10102" s="7"/>
      <c r="C10102" s="7"/>
      <c r="G10102" s="31"/>
    </row>
    <row r="10103" spans="2:7" s="40" customFormat="1">
      <c r="B10103" s="7"/>
      <c r="C10103" s="7"/>
      <c r="G10103" s="31"/>
    </row>
    <row r="10104" spans="2:7" s="40" customFormat="1">
      <c r="B10104" s="7"/>
      <c r="C10104" s="7"/>
      <c r="G10104" s="31"/>
    </row>
    <row r="10105" spans="2:7" s="40" customFormat="1">
      <c r="B10105" s="7"/>
      <c r="C10105" s="7"/>
      <c r="G10105" s="31"/>
    </row>
    <row r="10106" spans="2:7" s="40" customFormat="1">
      <c r="B10106" s="7"/>
      <c r="C10106" s="7"/>
      <c r="G10106" s="31"/>
    </row>
    <row r="10107" spans="2:7" s="40" customFormat="1">
      <c r="B10107" s="7"/>
      <c r="C10107" s="7"/>
      <c r="G10107" s="31"/>
    </row>
    <row r="10108" spans="2:7" s="40" customFormat="1">
      <c r="B10108" s="7"/>
      <c r="C10108" s="7"/>
      <c r="G10108" s="31"/>
    </row>
    <row r="10109" spans="2:7" s="40" customFormat="1">
      <c r="B10109" s="7"/>
      <c r="C10109" s="7"/>
      <c r="G10109" s="31"/>
    </row>
    <row r="10110" spans="2:7" s="40" customFormat="1">
      <c r="B10110" s="7"/>
      <c r="C10110" s="7"/>
      <c r="G10110" s="31"/>
    </row>
    <row r="10111" spans="2:7" s="40" customFormat="1">
      <c r="B10111" s="7"/>
      <c r="C10111" s="7"/>
      <c r="G10111" s="31"/>
    </row>
    <row r="10112" spans="2:7" s="40" customFormat="1">
      <c r="B10112" s="7"/>
      <c r="C10112" s="7"/>
      <c r="G10112" s="31"/>
    </row>
    <row r="10113" spans="2:7" s="40" customFormat="1">
      <c r="B10113" s="7"/>
      <c r="C10113" s="7"/>
      <c r="G10113" s="31"/>
    </row>
    <row r="10114" spans="2:7" s="40" customFormat="1">
      <c r="B10114" s="7"/>
      <c r="C10114" s="7"/>
      <c r="G10114" s="31"/>
    </row>
    <row r="10115" spans="2:7" s="40" customFormat="1">
      <c r="B10115" s="7"/>
      <c r="C10115" s="7"/>
      <c r="G10115" s="31"/>
    </row>
    <row r="10116" spans="2:7" s="40" customFormat="1">
      <c r="B10116" s="7"/>
      <c r="C10116" s="7"/>
      <c r="G10116" s="31"/>
    </row>
    <row r="10117" spans="2:7" s="40" customFormat="1">
      <c r="B10117" s="7"/>
      <c r="C10117" s="7"/>
      <c r="G10117" s="31"/>
    </row>
    <row r="10118" spans="2:7" s="40" customFormat="1">
      <c r="B10118" s="7"/>
      <c r="C10118" s="7"/>
      <c r="G10118" s="31"/>
    </row>
    <row r="10119" spans="2:7" s="40" customFormat="1">
      <c r="B10119" s="7"/>
      <c r="C10119" s="7"/>
      <c r="G10119" s="31"/>
    </row>
    <row r="10120" spans="2:7" s="40" customFormat="1">
      <c r="B10120" s="7"/>
      <c r="C10120" s="7"/>
      <c r="G10120" s="31"/>
    </row>
    <row r="10121" spans="2:7" s="40" customFormat="1">
      <c r="B10121" s="7"/>
      <c r="C10121" s="7"/>
      <c r="G10121" s="31"/>
    </row>
    <row r="10122" spans="2:7" s="40" customFormat="1">
      <c r="B10122" s="7"/>
      <c r="C10122" s="7"/>
      <c r="G10122" s="31"/>
    </row>
    <row r="10123" spans="2:7" s="40" customFormat="1">
      <c r="B10123" s="7"/>
      <c r="C10123" s="7"/>
      <c r="G10123" s="31"/>
    </row>
    <row r="10124" spans="2:7" s="40" customFormat="1">
      <c r="B10124" s="7"/>
      <c r="C10124" s="7"/>
      <c r="G10124" s="31"/>
    </row>
    <row r="10125" spans="2:7" s="40" customFormat="1">
      <c r="B10125" s="7"/>
      <c r="C10125" s="7"/>
      <c r="G10125" s="31"/>
    </row>
    <row r="10126" spans="2:7" s="40" customFormat="1">
      <c r="B10126" s="7"/>
      <c r="C10126" s="7"/>
      <c r="G10126" s="31"/>
    </row>
    <row r="10127" spans="2:7" s="40" customFormat="1">
      <c r="B10127" s="7"/>
      <c r="C10127" s="7"/>
      <c r="G10127" s="31"/>
    </row>
    <row r="10128" spans="2:7" s="40" customFormat="1">
      <c r="B10128" s="7"/>
      <c r="C10128" s="7"/>
      <c r="G10128" s="31"/>
    </row>
    <row r="10129" spans="2:7" s="40" customFormat="1">
      <c r="B10129" s="7"/>
      <c r="C10129" s="7"/>
      <c r="G10129" s="31"/>
    </row>
    <row r="10130" spans="2:7" s="40" customFormat="1">
      <c r="B10130" s="7"/>
      <c r="C10130" s="7"/>
      <c r="G10130" s="31"/>
    </row>
    <row r="10131" spans="2:7" s="40" customFormat="1">
      <c r="B10131" s="7"/>
      <c r="C10131" s="7"/>
      <c r="G10131" s="31"/>
    </row>
    <row r="10132" spans="2:7" s="40" customFormat="1">
      <c r="B10132" s="7"/>
      <c r="C10132" s="7"/>
      <c r="G10132" s="31"/>
    </row>
    <row r="10133" spans="2:7" s="40" customFormat="1">
      <c r="B10133" s="7"/>
      <c r="C10133" s="7"/>
      <c r="G10133" s="31"/>
    </row>
    <row r="10134" spans="2:7" s="40" customFormat="1">
      <c r="B10134" s="7"/>
      <c r="C10134" s="7"/>
      <c r="G10134" s="31"/>
    </row>
    <row r="10135" spans="2:7" s="40" customFormat="1">
      <c r="B10135" s="7"/>
      <c r="C10135" s="7"/>
      <c r="G10135" s="31"/>
    </row>
    <row r="10136" spans="2:7" s="40" customFormat="1">
      <c r="B10136" s="7"/>
      <c r="C10136" s="7"/>
      <c r="G10136" s="31"/>
    </row>
    <row r="10137" spans="2:7" s="40" customFormat="1">
      <c r="B10137" s="7"/>
      <c r="C10137" s="7"/>
      <c r="G10137" s="31"/>
    </row>
    <row r="10138" spans="2:7" s="40" customFormat="1">
      <c r="B10138" s="7"/>
      <c r="C10138" s="7"/>
      <c r="G10138" s="31"/>
    </row>
    <row r="10139" spans="2:7" s="40" customFormat="1">
      <c r="B10139" s="7"/>
      <c r="C10139" s="7"/>
      <c r="G10139" s="31"/>
    </row>
    <row r="10140" spans="2:7" s="40" customFormat="1">
      <c r="B10140" s="7"/>
      <c r="C10140" s="7"/>
      <c r="G10140" s="31"/>
    </row>
    <row r="10141" spans="2:7" s="40" customFormat="1">
      <c r="B10141" s="7"/>
      <c r="C10141" s="7"/>
      <c r="G10141" s="31"/>
    </row>
    <row r="10142" spans="2:7" s="40" customFormat="1">
      <c r="B10142" s="7"/>
      <c r="C10142" s="7"/>
      <c r="G10142" s="31"/>
    </row>
    <row r="10143" spans="2:7" s="40" customFormat="1">
      <c r="B10143" s="7"/>
      <c r="C10143" s="7"/>
      <c r="G10143" s="31"/>
    </row>
    <row r="10144" spans="2:7" s="40" customFormat="1">
      <c r="B10144" s="7"/>
      <c r="C10144" s="7"/>
      <c r="G10144" s="31"/>
    </row>
    <row r="10145" spans="2:7" s="40" customFormat="1">
      <c r="B10145" s="7"/>
      <c r="C10145" s="7"/>
      <c r="G10145" s="31"/>
    </row>
    <row r="10146" spans="2:7" s="40" customFormat="1">
      <c r="B10146" s="7"/>
      <c r="C10146" s="7"/>
      <c r="G10146" s="31"/>
    </row>
    <row r="10147" spans="2:7" s="40" customFormat="1">
      <c r="B10147" s="7"/>
      <c r="C10147" s="7"/>
      <c r="G10147" s="31"/>
    </row>
    <row r="10148" spans="2:7" s="40" customFormat="1">
      <c r="B10148" s="7"/>
      <c r="C10148" s="7"/>
      <c r="G10148" s="31"/>
    </row>
    <row r="10149" spans="2:7" s="40" customFormat="1">
      <c r="B10149" s="7"/>
      <c r="C10149" s="7"/>
      <c r="G10149" s="31"/>
    </row>
    <row r="10150" spans="2:7" s="40" customFormat="1">
      <c r="B10150" s="7"/>
      <c r="C10150" s="7"/>
      <c r="G10150" s="31"/>
    </row>
    <row r="10151" spans="2:7" s="40" customFormat="1">
      <c r="B10151" s="7"/>
      <c r="C10151" s="7"/>
      <c r="G10151" s="31"/>
    </row>
    <row r="10152" spans="2:7" s="40" customFormat="1">
      <c r="B10152" s="7"/>
      <c r="C10152" s="7"/>
      <c r="G10152" s="31"/>
    </row>
    <row r="10153" spans="2:7" s="40" customFormat="1">
      <c r="B10153" s="7"/>
      <c r="C10153" s="7"/>
      <c r="G10153" s="31"/>
    </row>
    <row r="10154" spans="2:7" s="40" customFormat="1">
      <c r="B10154" s="7"/>
      <c r="C10154" s="7"/>
      <c r="G10154" s="31"/>
    </row>
    <row r="10155" spans="2:7" s="40" customFormat="1">
      <c r="B10155" s="7"/>
      <c r="C10155" s="7"/>
      <c r="G10155" s="31"/>
    </row>
    <row r="10156" spans="2:7" s="40" customFormat="1">
      <c r="B10156" s="7"/>
      <c r="C10156" s="7"/>
      <c r="G10156" s="31"/>
    </row>
    <row r="10157" spans="2:7" s="40" customFormat="1">
      <c r="B10157" s="7"/>
      <c r="C10157" s="7"/>
      <c r="G10157" s="31"/>
    </row>
    <row r="10158" spans="2:7" s="40" customFormat="1">
      <c r="B10158" s="7"/>
      <c r="C10158" s="7"/>
      <c r="G10158" s="31"/>
    </row>
    <row r="10159" spans="2:7" s="40" customFormat="1">
      <c r="B10159" s="7"/>
      <c r="C10159" s="7"/>
      <c r="G10159" s="31"/>
    </row>
    <row r="10160" spans="2:7" s="40" customFormat="1">
      <c r="B10160" s="7"/>
      <c r="C10160" s="7"/>
      <c r="G10160" s="31"/>
    </row>
    <row r="10161" spans="2:7" s="40" customFormat="1">
      <c r="B10161" s="7"/>
      <c r="C10161" s="7"/>
      <c r="G10161" s="31"/>
    </row>
    <row r="10162" spans="2:7" s="40" customFormat="1">
      <c r="B10162" s="7"/>
      <c r="C10162" s="7"/>
      <c r="G10162" s="31"/>
    </row>
    <row r="10163" spans="2:7" s="40" customFormat="1">
      <c r="B10163" s="7"/>
      <c r="C10163" s="7"/>
      <c r="G10163" s="31"/>
    </row>
    <row r="10164" spans="2:7" s="40" customFormat="1">
      <c r="B10164" s="7"/>
      <c r="C10164" s="7"/>
      <c r="G10164" s="31"/>
    </row>
    <row r="10165" spans="2:7" s="40" customFormat="1">
      <c r="B10165" s="7"/>
      <c r="C10165" s="7"/>
      <c r="G10165" s="31"/>
    </row>
    <row r="10166" spans="2:7" s="40" customFormat="1">
      <c r="B10166" s="7"/>
      <c r="C10166" s="7"/>
      <c r="G10166" s="31"/>
    </row>
    <row r="10167" spans="2:7" s="40" customFormat="1">
      <c r="B10167" s="7"/>
      <c r="C10167" s="7"/>
      <c r="G10167" s="31"/>
    </row>
    <row r="10168" spans="2:7" s="40" customFormat="1">
      <c r="B10168" s="7"/>
      <c r="C10168" s="7"/>
      <c r="G10168" s="31"/>
    </row>
    <row r="10169" spans="2:7" s="40" customFormat="1">
      <c r="B10169" s="7"/>
      <c r="C10169" s="7"/>
      <c r="G10169" s="31"/>
    </row>
    <row r="10170" spans="2:7" s="40" customFormat="1">
      <c r="B10170" s="7"/>
      <c r="C10170" s="7"/>
      <c r="G10170" s="31"/>
    </row>
    <row r="10171" spans="2:7" s="40" customFormat="1">
      <c r="B10171" s="7"/>
      <c r="C10171" s="7"/>
      <c r="G10171" s="31"/>
    </row>
    <row r="10172" spans="2:7" s="40" customFormat="1">
      <c r="B10172" s="7"/>
      <c r="C10172" s="7"/>
      <c r="G10172" s="31"/>
    </row>
    <row r="10173" spans="2:7" s="40" customFormat="1">
      <c r="B10173" s="7"/>
      <c r="C10173" s="7"/>
      <c r="G10173" s="31"/>
    </row>
    <row r="10174" spans="2:7" s="40" customFormat="1">
      <c r="B10174" s="7"/>
      <c r="C10174" s="7"/>
      <c r="G10174" s="31"/>
    </row>
    <row r="10175" spans="2:7" s="40" customFormat="1">
      <c r="B10175" s="7"/>
      <c r="C10175" s="7"/>
      <c r="G10175" s="31"/>
    </row>
    <row r="10176" spans="2:7" s="40" customFormat="1">
      <c r="B10176" s="7"/>
      <c r="C10176" s="7"/>
      <c r="G10176" s="31"/>
    </row>
    <row r="10177" spans="2:7" s="40" customFormat="1">
      <c r="B10177" s="7"/>
      <c r="C10177" s="7"/>
      <c r="G10177" s="31"/>
    </row>
    <row r="10178" spans="2:7" s="40" customFormat="1">
      <c r="B10178" s="7"/>
      <c r="C10178" s="7"/>
      <c r="G10178" s="31"/>
    </row>
    <row r="10179" spans="2:7" s="40" customFormat="1">
      <c r="B10179" s="7"/>
      <c r="C10179" s="7"/>
      <c r="G10179" s="31"/>
    </row>
    <row r="10180" spans="2:7" s="40" customFormat="1">
      <c r="B10180" s="7"/>
      <c r="C10180" s="7"/>
      <c r="G10180" s="31"/>
    </row>
    <row r="10181" spans="2:7" s="40" customFormat="1">
      <c r="B10181" s="7"/>
      <c r="C10181" s="7"/>
      <c r="G10181" s="31"/>
    </row>
    <row r="10182" spans="2:7" s="40" customFormat="1">
      <c r="B10182" s="7"/>
      <c r="C10182" s="7"/>
      <c r="G10182" s="31"/>
    </row>
    <row r="10183" spans="2:7" s="40" customFormat="1">
      <c r="B10183" s="7"/>
      <c r="C10183" s="7"/>
      <c r="G10183" s="31"/>
    </row>
    <row r="10184" spans="2:7" s="40" customFormat="1">
      <c r="B10184" s="7"/>
      <c r="C10184" s="7"/>
      <c r="G10184" s="31"/>
    </row>
    <row r="10185" spans="2:7" s="40" customFormat="1">
      <c r="B10185" s="7"/>
      <c r="C10185" s="7"/>
      <c r="G10185" s="31"/>
    </row>
    <row r="10186" spans="2:7" s="40" customFormat="1">
      <c r="B10186" s="7"/>
      <c r="C10186" s="7"/>
      <c r="G10186" s="31"/>
    </row>
    <row r="10187" spans="2:7" s="40" customFormat="1">
      <c r="B10187" s="7"/>
      <c r="C10187" s="7"/>
      <c r="G10187" s="31"/>
    </row>
    <row r="10188" spans="2:7" s="40" customFormat="1">
      <c r="B10188" s="7"/>
      <c r="C10188" s="7"/>
      <c r="G10188" s="31"/>
    </row>
    <row r="10189" spans="2:7" s="40" customFormat="1">
      <c r="B10189" s="7"/>
      <c r="C10189" s="7"/>
      <c r="G10189" s="31"/>
    </row>
    <row r="10190" spans="2:7" s="40" customFormat="1">
      <c r="B10190" s="7"/>
      <c r="C10190" s="7"/>
      <c r="G10190" s="31"/>
    </row>
    <row r="10191" spans="2:7" s="40" customFormat="1">
      <c r="B10191" s="7"/>
      <c r="C10191" s="7"/>
      <c r="G10191" s="31"/>
    </row>
    <row r="10192" spans="2:7" s="40" customFormat="1">
      <c r="B10192" s="7"/>
      <c r="C10192" s="7"/>
      <c r="G10192" s="31"/>
    </row>
    <row r="10193" spans="2:7" s="40" customFormat="1">
      <c r="B10193" s="7"/>
      <c r="C10193" s="7"/>
      <c r="G10193" s="31"/>
    </row>
    <row r="10194" spans="2:7" s="40" customFormat="1">
      <c r="B10194" s="7"/>
      <c r="C10194" s="7"/>
      <c r="G10194" s="31"/>
    </row>
    <row r="10195" spans="2:7" s="40" customFormat="1">
      <c r="B10195" s="7"/>
      <c r="C10195" s="7"/>
      <c r="G10195" s="31"/>
    </row>
    <row r="10196" spans="2:7" s="40" customFormat="1">
      <c r="B10196" s="7"/>
      <c r="C10196" s="7"/>
      <c r="G10196" s="31"/>
    </row>
    <row r="10197" spans="2:7" s="40" customFormat="1">
      <c r="B10197" s="7"/>
      <c r="C10197" s="7"/>
      <c r="G10197" s="31"/>
    </row>
    <row r="10198" spans="2:7" s="40" customFormat="1">
      <c r="B10198" s="7"/>
      <c r="C10198" s="7"/>
      <c r="G10198" s="31"/>
    </row>
    <row r="10199" spans="2:7" s="40" customFormat="1">
      <c r="B10199" s="7"/>
      <c r="C10199" s="7"/>
      <c r="G10199" s="31"/>
    </row>
    <row r="10200" spans="2:7" s="40" customFormat="1">
      <c r="B10200" s="7"/>
      <c r="C10200" s="7"/>
      <c r="G10200" s="31"/>
    </row>
    <row r="10201" spans="2:7" s="40" customFormat="1">
      <c r="B10201" s="7"/>
      <c r="C10201" s="7"/>
      <c r="G10201" s="31"/>
    </row>
    <row r="10202" spans="2:7" s="40" customFormat="1">
      <c r="B10202" s="7"/>
      <c r="C10202" s="7"/>
      <c r="G10202" s="31"/>
    </row>
    <row r="10203" spans="2:7" s="40" customFormat="1">
      <c r="B10203" s="7"/>
      <c r="C10203" s="7"/>
      <c r="G10203" s="31"/>
    </row>
    <row r="10204" spans="2:7" s="40" customFormat="1">
      <c r="B10204" s="7"/>
      <c r="C10204" s="7"/>
      <c r="G10204" s="31"/>
    </row>
    <row r="10205" spans="2:7" s="40" customFormat="1">
      <c r="B10205" s="7"/>
      <c r="C10205" s="7"/>
      <c r="G10205" s="31"/>
    </row>
    <row r="10206" spans="2:7" s="40" customFormat="1">
      <c r="B10206" s="7"/>
      <c r="C10206" s="7"/>
      <c r="G10206" s="31"/>
    </row>
    <row r="10207" spans="2:7" s="40" customFormat="1">
      <c r="B10207" s="7"/>
      <c r="C10207" s="7"/>
      <c r="G10207" s="31"/>
    </row>
    <row r="10208" spans="2:7" s="40" customFormat="1">
      <c r="B10208" s="7"/>
      <c r="C10208" s="7"/>
      <c r="G10208" s="31"/>
    </row>
    <row r="10209" spans="2:7" s="40" customFormat="1">
      <c r="B10209" s="7"/>
      <c r="C10209" s="7"/>
      <c r="G10209" s="31"/>
    </row>
    <row r="10210" spans="2:7" s="40" customFormat="1">
      <c r="B10210" s="7"/>
      <c r="C10210" s="7"/>
      <c r="G10210" s="31"/>
    </row>
    <row r="10211" spans="2:7" s="40" customFormat="1">
      <c r="B10211" s="7"/>
      <c r="C10211" s="7"/>
      <c r="G10211" s="31"/>
    </row>
    <row r="10212" spans="2:7" s="40" customFormat="1">
      <c r="B10212" s="7"/>
      <c r="C10212" s="7"/>
      <c r="G10212" s="31"/>
    </row>
    <row r="10213" spans="2:7" s="40" customFormat="1">
      <c r="B10213" s="7"/>
      <c r="C10213" s="7"/>
      <c r="G10213" s="31"/>
    </row>
    <row r="10214" spans="2:7" s="40" customFormat="1">
      <c r="B10214" s="7"/>
      <c r="C10214" s="7"/>
      <c r="G10214" s="31"/>
    </row>
    <row r="10215" spans="2:7" s="40" customFormat="1">
      <c r="B10215" s="7"/>
      <c r="C10215" s="7"/>
      <c r="G10215" s="31"/>
    </row>
    <row r="10216" spans="2:7" s="40" customFormat="1">
      <c r="B10216" s="7"/>
      <c r="C10216" s="7"/>
      <c r="G10216" s="31"/>
    </row>
    <row r="10217" spans="2:7" s="40" customFormat="1">
      <c r="B10217" s="7"/>
      <c r="C10217" s="7"/>
      <c r="G10217" s="31"/>
    </row>
    <row r="10218" spans="2:7" s="40" customFormat="1">
      <c r="B10218" s="7"/>
      <c r="C10218" s="7"/>
      <c r="G10218" s="31"/>
    </row>
    <row r="10219" spans="2:7" s="40" customFormat="1">
      <c r="B10219" s="7"/>
      <c r="C10219" s="7"/>
      <c r="G10219" s="31"/>
    </row>
    <row r="10220" spans="2:7" s="40" customFormat="1">
      <c r="B10220" s="7"/>
      <c r="C10220" s="7"/>
      <c r="G10220" s="31"/>
    </row>
    <row r="10221" spans="2:7" s="40" customFormat="1">
      <c r="B10221" s="7"/>
      <c r="C10221" s="7"/>
      <c r="G10221" s="31"/>
    </row>
    <row r="10222" spans="2:7" s="40" customFormat="1">
      <c r="B10222" s="7"/>
      <c r="C10222" s="7"/>
      <c r="G10222" s="31"/>
    </row>
    <row r="10223" spans="2:7" s="40" customFormat="1">
      <c r="B10223" s="7"/>
      <c r="C10223" s="7"/>
      <c r="G10223" s="31"/>
    </row>
    <row r="10224" spans="2:7" s="40" customFormat="1">
      <c r="B10224" s="7"/>
      <c r="C10224" s="7"/>
      <c r="G10224" s="31"/>
    </row>
    <row r="10225" spans="2:7" s="40" customFormat="1">
      <c r="B10225" s="7"/>
      <c r="C10225" s="7"/>
      <c r="G10225" s="31"/>
    </row>
    <row r="10226" spans="2:7" s="40" customFormat="1">
      <c r="B10226" s="7"/>
      <c r="C10226" s="7"/>
      <c r="G10226" s="31"/>
    </row>
    <row r="10227" spans="2:7" s="40" customFormat="1">
      <c r="B10227" s="7"/>
      <c r="C10227" s="7"/>
      <c r="G10227" s="31"/>
    </row>
    <row r="10228" spans="2:7" s="40" customFormat="1">
      <c r="B10228" s="7"/>
      <c r="C10228" s="7"/>
      <c r="G10228" s="31"/>
    </row>
    <row r="10229" spans="2:7" s="40" customFormat="1">
      <c r="B10229" s="7"/>
      <c r="C10229" s="7"/>
      <c r="G10229" s="31"/>
    </row>
    <row r="10230" spans="2:7" s="40" customFormat="1">
      <c r="B10230" s="7"/>
      <c r="C10230" s="7"/>
      <c r="G10230" s="31"/>
    </row>
    <row r="10231" spans="2:7" s="40" customFormat="1">
      <c r="B10231" s="7"/>
      <c r="C10231" s="7"/>
      <c r="G10231" s="31"/>
    </row>
    <row r="10232" spans="2:7" s="40" customFormat="1">
      <c r="B10232" s="7"/>
      <c r="C10232" s="7"/>
      <c r="G10232" s="31"/>
    </row>
    <row r="10233" spans="2:7" s="40" customFormat="1">
      <c r="B10233" s="7"/>
      <c r="C10233" s="7"/>
      <c r="G10233" s="31"/>
    </row>
    <row r="10234" spans="2:7" s="40" customFormat="1">
      <c r="B10234" s="7"/>
      <c r="C10234" s="7"/>
      <c r="G10234" s="31"/>
    </row>
    <row r="10235" spans="2:7" s="40" customFormat="1">
      <c r="B10235" s="7"/>
      <c r="C10235" s="7"/>
      <c r="G10235" s="31"/>
    </row>
    <row r="10236" spans="2:7" s="40" customFormat="1">
      <c r="B10236" s="7"/>
      <c r="C10236" s="7"/>
      <c r="G10236" s="31"/>
    </row>
    <row r="10237" spans="2:7" s="40" customFormat="1">
      <c r="B10237" s="7"/>
      <c r="C10237" s="7"/>
      <c r="G10237" s="31"/>
    </row>
    <row r="10238" spans="2:7" s="40" customFormat="1">
      <c r="B10238" s="7"/>
      <c r="C10238" s="7"/>
      <c r="G10238" s="31"/>
    </row>
    <row r="10239" spans="2:7" s="40" customFormat="1">
      <c r="B10239" s="7"/>
      <c r="C10239" s="7"/>
      <c r="G10239" s="31"/>
    </row>
    <row r="10240" spans="2:7" s="40" customFormat="1">
      <c r="B10240" s="7"/>
      <c r="C10240" s="7"/>
      <c r="G10240" s="31"/>
    </row>
    <row r="10241" spans="2:7" s="40" customFormat="1">
      <c r="B10241" s="7"/>
      <c r="C10241" s="7"/>
      <c r="G10241" s="31"/>
    </row>
    <row r="10242" spans="2:7" s="40" customFormat="1">
      <c r="B10242" s="7"/>
      <c r="C10242" s="7"/>
      <c r="G10242" s="31"/>
    </row>
    <row r="10243" spans="2:7" s="40" customFormat="1">
      <c r="B10243" s="7"/>
      <c r="C10243" s="7"/>
      <c r="G10243" s="31"/>
    </row>
    <row r="10244" spans="2:7" s="40" customFormat="1">
      <c r="B10244" s="7"/>
      <c r="C10244" s="7"/>
      <c r="G10244" s="31"/>
    </row>
    <row r="10245" spans="2:7" s="40" customFormat="1">
      <c r="B10245" s="7"/>
      <c r="C10245" s="7"/>
      <c r="G10245" s="31"/>
    </row>
    <row r="10246" spans="2:7" s="40" customFormat="1">
      <c r="B10246" s="7"/>
      <c r="C10246" s="7"/>
      <c r="G10246" s="31"/>
    </row>
    <row r="10247" spans="2:7" s="40" customFormat="1">
      <c r="B10247" s="7"/>
      <c r="C10247" s="7"/>
      <c r="G10247" s="31"/>
    </row>
    <row r="10248" spans="2:7" s="40" customFormat="1">
      <c r="B10248" s="7"/>
      <c r="C10248" s="7"/>
      <c r="G10248" s="31"/>
    </row>
    <row r="10249" spans="2:7" s="40" customFormat="1">
      <c r="B10249" s="7"/>
      <c r="C10249" s="7"/>
      <c r="G10249" s="31"/>
    </row>
    <row r="10250" spans="2:7" s="40" customFormat="1">
      <c r="B10250" s="7"/>
      <c r="C10250" s="7"/>
      <c r="G10250" s="31"/>
    </row>
    <row r="10251" spans="2:7" s="40" customFormat="1">
      <c r="B10251" s="7"/>
      <c r="C10251" s="7"/>
      <c r="G10251" s="31"/>
    </row>
    <row r="10252" spans="2:7" s="40" customFormat="1">
      <c r="B10252" s="7"/>
      <c r="C10252" s="7"/>
      <c r="G10252" s="31"/>
    </row>
    <row r="10253" spans="2:7" s="40" customFormat="1">
      <c r="B10253" s="7"/>
      <c r="C10253" s="7"/>
      <c r="G10253" s="31"/>
    </row>
    <row r="10254" spans="2:7" s="40" customFormat="1">
      <c r="B10254" s="7"/>
      <c r="C10254" s="7"/>
      <c r="G10254" s="31"/>
    </row>
    <row r="10255" spans="2:7" s="40" customFormat="1">
      <c r="B10255" s="7"/>
      <c r="C10255" s="7"/>
      <c r="G10255" s="31"/>
    </row>
    <row r="10256" spans="2:7" s="40" customFormat="1">
      <c r="B10256" s="7"/>
      <c r="C10256" s="7"/>
      <c r="G10256" s="31"/>
    </row>
    <row r="10257" spans="2:7" s="40" customFormat="1">
      <c r="B10257" s="7"/>
      <c r="C10257" s="7"/>
      <c r="G10257" s="31"/>
    </row>
    <row r="10258" spans="2:7" s="40" customFormat="1">
      <c r="B10258" s="7"/>
      <c r="C10258" s="7"/>
      <c r="G10258" s="31"/>
    </row>
    <row r="10259" spans="2:7" s="40" customFormat="1">
      <c r="B10259" s="7"/>
      <c r="C10259" s="7"/>
      <c r="G10259" s="31"/>
    </row>
    <row r="10260" spans="2:7" s="40" customFormat="1">
      <c r="B10260" s="7"/>
      <c r="C10260" s="7"/>
      <c r="G10260" s="31"/>
    </row>
    <row r="10261" spans="2:7" s="40" customFormat="1">
      <c r="B10261" s="7"/>
      <c r="C10261" s="7"/>
      <c r="G10261" s="31"/>
    </row>
    <row r="10262" spans="2:7" s="40" customFormat="1">
      <c r="B10262" s="7"/>
      <c r="C10262" s="7"/>
      <c r="G10262" s="31"/>
    </row>
    <row r="10263" spans="2:7" s="40" customFormat="1">
      <c r="B10263" s="7"/>
      <c r="C10263" s="7"/>
      <c r="G10263" s="31"/>
    </row>
    <row r="10264" spans="2:7" s="40" customFormat="1">
      <c r="B10264" s="7"/>
      <c r="C10264" s="7"/>
      <c r="G10264" s="31"/>
    </row>
    <row r="10265" spans="2:7" s="40" customFormat="1">
      <c r="B10265" s="7"/>
      <c r="C10265" s="7"/>
      <c r="G10265" s="31"/>
    </row>
    <row r="10266" spans="2:7" s="40" customFormat="1">
      <c r="B10266" s="7"/>
      <c r="C10266" s="7"/>
      <c r="G10266" s="31"/>
    </row>
    <row r="10267" spans="2:7" s="40" customFormat="1">
      <c r="B10267" s="7"/>
      <c r="C10267" s="7"/>
      <c r="G10267" s="31"/>
    </row>
    <row r="10268" spans="2:7" s="40" customFormat="1">
      <c r="B10268" s="7"/>
      <c r="C10268" s="7"/>
      <c r="G10268" s="31"/>
    </row>
    <row r="10269" spans="2:7" s="40" customFormat="1">
      <c r="B10269" s="7"/>
      <c r="C10269" s="7"/>
      <c r="G10269" s="31"/>
    </row>
    <row r="10270" spans="2:7" s="40" customFormat="1">
      <c r="B10270" s="7"/>
      <c r="C10270" s="7"/>
      <c r="G10270" s="31"/>
    </row>
    <row r="10271" spans="2:7" s="40" customFormat="1">
      <c r="B10271" s="7"/>
      <c r="C10271" s="7"/>
      <c r="G10271" s="31"/>
    </row>
    <row r="10272" spans="2:7" s="40" customFormat="1">
      <c r="B10272" s="7"/>
      <c r="C10272" s="7"/>
      <c r="G10272" s="31"/>
    </row>
    <row r="10273" spans="2:7" s="40" customFormat="1">
      <c r="B10273" s="7"/>
      <c r="C10273" s="7"/>
      <c r="G10273" s="31"/>
    </row>
    <row r="10274" spans="2:7" s="40" customFormat="1">
      <c r="B10274" s="7"/>
      <c r="C10274" s="7"/>
      <c r="G10274" s="31"/>
    </row>
    <row r="10275" spans="2:7" s="40" customFormat="1">
      <c r="B10275" s="7"/>
      <c r="C10275" s="7"/>
      <c r="G10275" s="31"/>
    </row>
    <row r="10276" spans="2:7" s="40" customFormat="1">
      <c r="B10276" s="7"/>
      <c r="C10276" s="7"/>
      <c r="G10276" s="31"/>
    </row>
    <row r="10277" spans="2:7" s="40" customFormat="1">
      <c r="B10277" s="7"/>
      <c r="C10277" s="7"/>
      <c r="G10277" s="31"/>
    </row>
    <row r="10278" spans="2:7" s="40" customFormat="1">
      <c r="B10278" s="7"/>
      <c r="C10278" s="7"/>
      <c r="G10278" s="31"/>
    </row>
    <row r="10279" spans="2:7" s="40" customFormat="1">
      <c r="B10279" s="7"/>
      <c r="C10279" s="7"/>
      <c r="G10279" s="31"/>
    </row>
    <row r="10280" spans="2:7" s="40" customFormat="1">
      <c r="B10280" s="7"/>
      <c r="C10280" s="7"/>
      <c r="G10280" s="31"/>
    </row>
    <row r="10281" spans="2:7" s="40" customFormat="1">
      <c r="B10281" s="7"/>
      <c r="C10281" s="7"/>
      <c r="G10281" s="31"/>
    </row>
    <row r="10282" spans="2:7" s="40" customFormat="1">
      <c r="B10282" s="7"/>
      <c r="C10282" s="7"/>
      <c r="G10282" s="31"/>
    </row>
    <row r="10283" spans="2:7" s="40" customFormat="1">
      <c r="B10283" s="7"/>
      <c r="C10283" s="7"/>
      <c r="G10283" s="31"/>
    </row>
    <row r="10284" spans="2:7" s="40" customFormat="1">
      <c r="B10284" s="7"/>
      <c r="C10284" s="7"/>
      <c r="G10284" s="31"/>
    </row>
    <row r="10285" spans="2:7" s="40" customFormat="1">
      <c r="B10285" s="7"/>
      <c r="C10285" s="7"/>
      <c r="G10285" s="31"/>
    </row>
    <row r="10286" spans="2:7" s="40" customFormat="1">
      <c r="B10286" s="7"/>
      <c r="C10286" s="7"/>
      <c r="G10286" s="31"/>
    </row>
    <row r="10287" spans="2:7" s="40" customFormat="1">
      <c r="B10287" s="7"/>
      <c r="C10287" s="7"/>
      <c r="G10287" s="31"/>
    </row>
    <row r="10288" spans="2:7" s="40" customFormat="1">
      <c r="B10288" s="7"/>
      <c r="C10288" s="7"/>
      <c r="G10288" s="31"/>
    </row>
    <row r="10289" spans="2:7" s="40" customFormat="1">
      <c r="B10289" s="7"/>
      <c r="C10289" s="7"/>
      <c r="G10289" s="31"/>
    </row>
    <row r="10290" spans="2:7" s="40" customFormat="1">
      <c r="B10290" s="7"/>
      <c r="C10290" s="7"/>
      <c r="G10290" s="31"/>
    </row>
    <row r="10291" spans="2:7" s="40" customFormat="1">
      <c r="B10291" s="7"/>
      <c r="C10291" s="7"/>
      <c r="G10291" s="31"/>
    </row>
    <row r="10292" spans="2:7" s="40" customFormat="1">
      <c r="B10292" s="7"/>
      <c r="C10292" s="7"/>
      <c r="G10292" s="31"/>
    </row>
    <row r="10293" spans="2:7" s="40" customFormat="1">
      <c r="B10293" s="7"/>
      <c r="C10293" s="7"/>
      <c r="G10293" s="31"/>
    </row>
    <row r="10294" spans="2:7" s="40" customFormat="1">
      <c r="B10294" s="7"/>
      <c r="C10294" s="7"/>
      <c r="G10294" s="31"/>
    </row>
    <row r="10295" spans="2:7" s="40" customFormat="1">
      <c r="B10295" s="7"/>
      <c r="C10295" s="7"/>
      <c r="G10295" s="31"/>
    </row>
    <row r="10296" spans="2:7" s="40" customFormat="1">
      <c r="B10296" s="7"/>
      <c r="C10296" s="7"/>
      <c r="G10296" s="31"/>
    </row>
    <row r="10297" spans="2:7" s="40" customFormat="1">
      <c r="B10297" s="7"/>
      <c r="C10297" s="7"/>
      <c r="G10297" s="31"/>
    </row>
    <row r="10298" spans="2:7" s="40" customFormat="1">
      <c r="B10298" s="7"/>
      <c r="C10298" s="7"/>
      <c r="G10298" s="31"/>
    </row>
    <row r="10299" spans="2:7" s="40" customFormat="1">
      <c r="B10299" s="7"/>
      <c r="C10299" s="7"/>
      <c r="G10299" s="31"/>
    </row>
    <row r="10300" spans="2:7" s="40" customFormat="1">
      <c r="B10300" s="7"/>
      <c r="C10300" s="7"/>
      <c r="G10300" s="31"/>
    </row>
    <row r="10301" spans="2:7" s="40" customFormat="1">
      <c r="B10301" s="7"/>
      <c r="C10301" s="7"/>
      <c r="G10301" s="31"/>
    </row>
    <row r="10302" spans="2:7" s="40" customFormat="1">
      <c r="B10302" s="7"/>
      <c r="C10302" s="7"/>
      <c r="G10302" s="31"/>
    </row>
    <row r="10303" spans="2:7" s="40" customFormat="1">
      <c r="B10303" s="7"/>
      <c r="C10303" s="7"/>
      <c r="G10303" s="31"/>
    </row>
    <row r="10304" spans="2:7" s="40" customFormat="1">
      <c r="B10304" s="7"/>
      <c r="C10304" s="7"/>
      <c r="G10304" s="31"/>
    </row>
    <row r="10305" spans="2:7" s="40" customFormat="1">
      <c r="B10305" s="7"/>
      <c r="C10305" s="7"/>
      <c r="G10305" s="31"/>
    </row>
    <row r="10306" spans="2:7" s="40" customFormat="1">
      <c r="B10306" s="7"/>
      <c r="C10306" s="7"/>
      <c r="G10306" s="31"/>
    </row>
    <row r="10307" spans="2:7" s="40" customFormat="1">
      <c r="B10307" s="7"/>
      <c r="C10307" s="7"/>
      <c r="G10307" s="31"/>
    </row>
    <row r="10308" spans="2:7" s="40" customFormat="1">
      <c r="B10308" s="7"/>
      <c r="C10308" s="7"/>
      <c r="G10308" s="31"/>
    </row>
    <row r="10309" spans="2:7" s="40" customFormat="1">
      <c r="B10309" s="7"/>
      <c r="C10309" s="7"/>
      <c r="G10309" s="31"/>
    </row>
    <row r="10310" spans="2:7" s="40" customFormat="1">
      <c r="B10310" s="7"/>
      <c r="C10310" s="7"/>
      <c r="G10310" s="31"/>
    </row>
    <row r="10311" spans="2:7" s="40" customFormat="1">
      <c r="B10311" s="7"/>
      <c r="C10311" s="7"/>
      <c r="G10311" s="31"/>
    </row>
    <row r="10312" spans="2:7" s="40" customFormat="1">
      <c r="B10312" s="7"/>
      <c r="C10312" s="7"/>
      <c r="G10312" s="31"/>
    </row>
    <row r="10313" spans="2:7" s="40" customFormat="1">
      <c r="B10313" s="7"/>
      <c r="C10313" s="7"/>
      <c r="G10313" s="31"/>
    </row>
    <row r="10314" spans="2:7" s="40" customFormat="1">
      <c r="B10314" s="7"/>
      <c r="C10314" s="7"/>
      <c r="G10314" s="31"/>
    </row>
    <row r="10315" spans="2:7" s="40" customFormat="1">
      <c r="B10315" s="7"/>
      <c r="C10315" s="7"/>
      <c r="G10315" s="31"/>
    </row>
    <row r="10316" spans="2:7" s="40" customFormat="1">
      <c r="B10316" s="7"/>
      <c r="C10316" s="7"/>
      <c r="G10316" s="31"/>
    </row>
    <row r="10317" spans="2:7" s="40" customFormat="1">
      <c r="B10317" s="7"/>
      <c r="C10317" s="7"/>
      <c r="G10317" s="31"/>
    </row>
    <row r="10318" spans="2:7" s="40" customFormat="1">
      <c r="B10318" s="7"/>
      <c r="C10318" s="7"/>
      <c r="G10318" s="31"/>
    </row>
    <row r="10319" spans="2:7" s="40" customFormat="1">
      <c r="B10319" s="7"/>
      <c r="C10319" s="7"/>
      <c r="G10319" s="31"/>
    </row>
    <row r="10320" spans="2:7" s="40" customFormat="1">
      <c r="B10320" s="7"/>
      <c r="C10320" s="7"/>
      <c r="G10320" s="31"/>
    </row>
    <row r="10321" spans="2:7" s="40" customFormat="1">
      <c r="B10321" s="7"/>
      <c r="C10321" s="7"/>
      <c r="G10321" s="31"/>
    </row>
    <row r="10322" spans="2:7" s="40" customFormat="1">
      <c r="B10322" s="7"/>
      <c r="C10322" s="7"/>
      <c r="G10322" s="31"/>
    </row>
    <row r="10323" spans="2:7" s="40" customFormat="1">
      <c r="B10323" s="7"/>
      <c r="C10323" s="7"/>
      <c r="G10323" s="31"/>
    </row>
    <row r="10324" spans="2:7" s="40" customFormat="1">
      <c r="B10324" s="7"/>
      <c r="C10324" s="7"/>
      <c r="G10324" s="31"/>
    </row>
    <row r="10325" spans="2:7" s="40" customFormat="1">
      <c r="B10325" s="7"/>
      <c r="C10325" s="7"/>
      <c r="G10325" s="31"/>
    </row>
    <row r="10326" spans="2:7" s="40" customFormat="1">
      <c r="B10326" s="7"/>
      <c r="C10326" s="7"/>
      <c r="G10326" s="31"/>
    </row>
    <row r="10327" spans="2:7" s="40" customFormat="1">
      <c r="B10327" s="7"/>
      <c r="C10327" s="7"/>
      <c r="G10327" s="31"/>
    </row>
    <row r="10328" spans="2:7" s="40" customFormat="1">
      <c r="B10328" s="7"/>
      <c r="C10328" s="7"/>
      <c r="G10328" s="31"/>
    </row>
    <row r="10329" spans="2:7" s="40" customFormat="1">
      <c r="B10329" s="7"/>
      <c r="C10329" s="7"/>
      <c r="G10329" s="31"/>
    </row>
    <row r="10330" spans="2:7" s="40" customFormat="1">
      <c r="B10330" s="7"/>
      <c r="C10330" s="7"/>
      <c r="G10330" s="31"/>
    </row>
    <row r="10331" spans="2:7" s="40" customFormat="1">
      <c r="B10331" s="7"/>
      <c r="C10331" s="7"/>
      <c r="G10331" s="31"/>
    </row>
    <row r="10332" spans="2:7" s="40" customFormat="1">
      <c r="B10332" s="7"/>
      <c r="C10332" s="7"/>
      <c r="G10332" s="31"/>
    </row>
    <row r="10333" spans="2:7" s="40" customFormat="1">
      <c r="B10333" s="7"/>
      <c r="C10333" s="7"/>
      <c r="G10333" s="31"/>
    </row>
    <row r="10334" spans="2:7" s="40" customFormat="1">
      <c r="B10334" s="7"/>
      <c r="C10334" s="7"/>
      <c r="G10334" s="31"/>
    </row>
    <row r="10335" spans="2:7" s="40" customFormat="1">
      <c r="B10335" s="7"/>
      <c r="C10335" s="7"/>
      <c r="G10335" s="31"/>
    </row>
    <row r="10336" spans="2:7" s="40" customFormat="1">
      <c r="B10336" s="7"/>
      <c r="C10336" s="7"/>
      <c r="G10336" s="31"/>
    </row>
    <row r="10337" spans="2:7" s="40" customFormat="1">
      <c r="B10337" s="7"/>
      <c r="C10337" s="7"/>
      <c r="G10337" s="31"/>
    </row>
    <row r="10338" spans="2:7" s="40" customFormat="1">
      <c r="B10338" s="7"/>
      <c r="C10338" s="7"/>
      <c r="G10338" s="31"/>
    </row>
    <row r="10339" spans="2:7" s="40" customFormat="1">
      <c r="B10339" s="7"/>
      <c r="C10339" s="7"/>
      <c r="G10339" s="31"/>
    </row>
    <row r="10340" spans="2:7" s="40" customFormat="1">
      <c r="B10340" s="7"/>
      <c r="C10340" s="7"/>
      <c r="G10340" s="31"/>
    </row>
    <row r="10341" spans="2:7" s="40" customFormat="1">
      <c r="B10341" s="7"/>
      <c r="C10341" s="7"/>
      <c r="G10341" s="31"/>
    </row>
    <row r="10342" spans="2:7" s="40" customFormat="1">
      <c r="B10342" s="7"/>
      <c r="C10342" s="7"/>
      <c r="G10342" s="31"/>
    </row>
    <row r="10343" spans="2:7" s="40" customFormat="1">
      <c r="B10343" s="7"/>
      <c r="C10343" s="7"/>
      <c r="G10343" s="31"/>
    </row>
    <row r="10344" spans="2:7" s="40" customFormat="1">
      <c r="B10344" s="7"/>
      <c r="C10344" s="7"/>
      <c r="G10344" s="31"/>
    </row>
    <row r="10345" spans="2:7" s="40" customFormat="1">
      <c r="B10345" s="7"/>
      <c r="C10345" s="7"/>
      <c r="G10345" s="31"/>
    </row>
    <row r="10346" spans="2:7" s="40" customFormat="1">
      <c r="B10346" s="7"/>
      <c r="C10346" s="7"/>
      <c r="G10346" s="31"/>
    </row>
    <row r="10347" spans="2:7" s="40" customFormat="1">
      <c r="B10347" s="7"/>
      <c r="C10347" s="7"/>
      <c r="G10347" s="31"/>
    </row>
    <row r="10348" spans="2:7" s="40" customFormat="1">
      <c r="B10348" s="7"/>
      <c r="C10348" s="7"/>
      <c r="G10348" s="31"/>
    </row>
    <row r="10349" spans="2:7" s="40" customFormat="1">
      <c r="B10349" s="7"/>
      <c r="C10349" s="7"/>
      <c r="G10349" s="31"/>
    </row>
    <row r="10350" spans="2:7" s="40" customFormat="1">
      <c r="B10350" s="7"/>
      <c r="C10350" s="7"/>
      <c r="G10350" s="31"/>
    </row>
    <row r="10351" spans="2:7" s="40" customFormat="1">
      <c r="B10351" s="7"/>
      <c r="C10351" s="7"/>
      <c r="G10351" s="31"/>
    </row>
    <row r="10352" spans="2:7" s="40" customFormat="1">
      <c r="B10352" s="7"/>
      <c r="C10352" s="7"/>
      <c r="G10352" s="31"/>
    </row>
    <row r="10353" spans="2:7" s="40" customFormat="1">
      <c r="B10353" s="7"/>
      <c r="C10353" s="7"/>
      <c r="G10353" s="31"/>
    </row>
    <row r="10354" spans="2:7" s="40" customFormat="1">
      <c r="B10354" s="7"/>
      <c r="C10354" s="7"/>
      <c r="G10354" s="31"/>
    </row>
    <row r="10355" spans="2:7" s="40" customFormat="1">
      <c r="B10355" s="7"/>
      <c r="C10355" s="7"/>
      <c r="G10355" s="31"/>
    </row>
    <row r="10356" spans="2:7" s="40" customFormat="1">
      <c r="B10356" s="7"/>
      <c r="C10356" s="7"/>
      <c r="G10356" s="31"/>
    </row>
    <row r="10357" spans="2:7" s="40" customFormat="1">
      <c r="B10357" s="7"/>
      <c r="C10357" s="7"/>
      <c r="G10357" s="31"/>
    </row>
    <row r="10358" spans="2:7" s="40" customFormat="1">
      <c r="B10358" s="7"/>
      <c r="C10358" s="7"/>
      <c r="G10358" s="31"/>
    </row>
    <row r="10359" spans="2:7" s="40" customFormat="1">
      <c r="B10359" s="7"/>
      <c r="C10359" s="7"/>
      <c r="G10359" s="31"/>
    </row>
    <row r="10360" spans="2:7" s="40" customFormat="1">
      <c r="B10360" s="7"/>
      <c r="C10360" s="7"/>
      <c r="G10360" s="31"/>
    </row>
    <row r="10361" spans="2:7" s="40" customFormat="1">
      <c r="B10361" s="7"/>
      <c r="C10361" s="7"/>
      <c r="G10361" s="31"/>
    </row>
    <row r="10362" spans="2:7" s="40" customFormat="1">
      <c r="B10362" s="7"/>
      <c r="C10362" s="7"/>
      <c r="G10362" s="31"/>
    </row>
    <row r="10363" spans="2:7" s="40" customFormat="1">
      <c r="B10363" s="7"/>
      <c r="C10363" s="7"/>
      <c r="G10363" s="31"/>
    </row>
    <row r="10364" spans="2:7" s="40" customFormat="1">
      <c r="B10364" s="7"/>
      <c r="C10364" s="7"/>
      <c r="G10364" s="31"/>
    </row>
    <row r="10365" spans="2:7" s="40" customFormat="1">
      <c r="B10365" s="7"/>
      <c r="C10365" s="7"/>
      <c r="G10365" s="31"/>
    </row>
    <row r="10366" spans="2:7" s="40" customFormat="1">
      <c r="B10366" s="7"/>
      <c r="C10366" s="7"/>
      <c r="G10366" s="31"/>
    </row>
    <row r="10367" spans="2:7" s="40" customFormat="1">
      <c r="B10367" s="7"/>
      <c r="C10367" s="7"/>
      <c r="G10367" s="31"/>
    </row>
    <row r="10368" spans="2:7" s="40" customFormat="1">
      <c r="B10368" s="7"/>
      <c r="C10368" s="7"/>
      <c r="G10368" s="31"/>
    </row>
    <row r="10369" spans="2:7" s="40" customFormat="1">
      <c r="B10369" s="7"/>
      <c r="C10369" s="7"/>
      <c r="G10369" s="31"/>
    </row>
    <row r="10370" spans="2:7" s="40" customFormat="1">
      <c r="B10370" s="7"/>
      <c r="C10370" s="7"/>
      <c r="G10370" s="31"/>
    </row>
    <row r="10371" spans="2:7" s="40" customFormat="1">
      <c r="B10371" s="7"/>
      <c r="C10371" s="7"/>
      <c r="G10371" s="31"/>
    </row>
    <row r="10372" spans="2:7" s="40" customFormat="1">
      <c r="B10372" s="7"/>
      <c r="C10372" s="7"/>
      <c r="G10372" s="31"/>
    </row>
    <row r="10373" spans="2:7" s="40" customFormat="1">
      <c r="B10373" s="7"/>
      <c r="C10373" s="7"/>
      <c r="G10373" s="31"/>
    </row>
    <row r="10374" spans="2:7" s="40" customFormat="1">
      <c r="B10374" s="7"/>
      <c r="C10374" s="7"/>
      <c r="G10374" s="31"/>
    </row>
    <row r="10375" spans="2:7" s="40" customFormat="1">
      <c r="B10375" s="7"/>
      <c r="C10375" s="7"/>
      <c r="G10375" s="31"/>
    </row>
    <row r="10376" spans="2:7" s="40" customFormat="1">
      <c r="B10376" s="7"/>
      <c r="C10376" s="7"/>
      <c r="G10376" s="31"/>
    </row>
    <row r="10377" spans="2:7" s="40" customFormat="1">
      <c r="B10377" s="7"/>
      <c r="C10377" s="7"/>
      <c r="G10377" s="31"/>
    </row>
    <row r="10378" spans="2:7" s="40" customFormat="1">
      <c r="B10378" s="7"/>
      <c r="C10378" s="7"/>
      <c r="G10378" s="31"/>
    </row>
    <row r="10379" spans="2:7" s="40" customFormat="1">
      <c r="B10379" s="7"/>
      <c r="C10379" s="7"/>
      <c r="G10379" s="31"/>
    </row>
    <row r="10380" spans="2:7" s="40" customFormat="1">
      <c r="B10380" s="7"/>
      <c r="C10380" s="7"/>
      <c r="G10380" s="31"/>
    </row>
    <row r="10381" spans="2:7" s="40" customFormat="1">
      <c r="B10381" s="7"/>
      <c r="C10381" s="7"/>
      <c r="G10381" s="31"/>
    </row>
    <row r="10382" spans="2:7" s="40" customFormat="1">
      <c r="B10382" s="7"/>
      <c r="C10382" s="7"/>
      <c r="G10382" s="31"/>
    </row>
    <row r="10383" spans="2:7" s="40" customFormat="1">
      <c r="B10383" s="7"/>
      <c r="C10383" s="7"/>
      <c r="G10383" s="31"/>
    </row>
    <row r="10384" spans="2:7" s="40" customFormat="1">
      <c r="B10384" s="7"/>
      <c r="C10384" s="7"/>
      <c r="G10384" s="31"/>
    </row>
    <row r="10385" spans="2:7" s="40" customFormat="1">
      <c r="B10385" s="7"/>
      <c r="C10385" s="7"/>
      <c r="G10385" s="31"/>
    </row>
    <row r="10386" spans="2:7" s="40" customFormat="1">
      <c r="B10386" s="7"/>
      <c r="C10386" s="7"/>
      <c r="G10386" s="31"/>
    </row>
    <row r="10387" spans="2:7" s="40" customFormat="1">
      <c r="B10387" s="7"/>
      <c r="C10387" s="7"/>
      <c r="G10387" s="31"/>
    </row>
    <row r="10388" spans="2:7" s="40" customFormat="1">
      <c r="B10388" s="7"/>
      <c r="C10388" s="7"/>
      <c r="G10388" s="31"/>
    </row>
    <row r="10389" spans="2:7" s="40" customFormat="1">
      <c r="B10389" s="7"/>
      <c r="C10389" s="7"/>
      <c r="G10389" s="31"/>
    </row>
    <row r="10390" spans="2:7" s="40" customFormat="1">
      <c r="B10390" s="7"/>
      <c r="C10390" s="7"/>
      <c r="G10390" s="31"/>
    </row>
    <row r="10391" spans="2:7" s="40" customFormat="1">
      <c r="B10391" s="7"/>
      <c r="C10391" s="7"/>
      <c r="G10391" s="31"/>
    </row>
    <row r="10392" spans="2:7" s="40" customFormat="1">
      <c r="B10392" s="7"/>
      <c r="C10392" s="7"/>
      <c r="G10392" s="31"/>
    </row>
    <row r="10393" spans="2:7" s="40" customFormat="1">
      <c r="B10393" s="7"/>
      <c r="C10393" s="7"/>
      <c r="G10393" s="31"/>
    </row>
    <row r="10394" spans="2:7" s="40" customFormat="1">
      <c r="B10394" s="7"/>
      <c r="C10394" s="7"/>
      <c r="G10394" s="31"/>
    </row>
    <row r="10395" spans="2:7" s="40" customFormat="1">
      <c r="B10395" s="7"/>
      <c r="C10395" s="7"/>
      <c r="G10395" s="31"/>
    </row>
    <row r="10396" spans="2:7" s="40" customFormat="1">
      <c r="B10396" s="7"/>
      <c r="C10396" s="7"/>
      <c r="G10396" s="31"/>
    </row>
    <row r="10397" spans="2:7" s="40" customFormat="1">
      <c r="B10397" s="7"/>
      <c r="C10397" s="7"/>
      <c r="G10397" s="31"/>
    </row>
    <row r="10398" spans="2:7" s="40" customFormat="1">
      <c r="B10398" s="7"/>
      <c r="C10398" s="7"/>
      <c r="G10398" s="31"/>
    </row>
    <row r="10399" spans="2:7" s="40" customFormat="1">
      <c r="B10399" s="7"/>
      <c r="C10399" s="7"/>
      <c r="G10399" s="31"/>
    </row>
    <row r="10400" spans="2:7" s="40" customFormat="1">
      <c r="B10400" s="7"/>
      <c r="C10400" s="7"/>
      <c r="G10400" s="31"/>
    </row>
    <row r="10401" spans="2:7" s="40" customFormat="1">
      <c r="B10401" s="7"/>
      <c r="C10401" s="7"/>
      <c r="G10401" s="31"/>
    </row>
    <row r="10402" spans="2:7" s="40" customFormat="1">
      <c r="B10402" s="7"/>
      <c r="C10402" s="7"/>
      <c r="G10402" s="31"/>
    </row>
    <row r="10403" spans="2:7" s="40" customFormat="1">
      <c r="B10403" s="7"/>
      <c r="C10403" s="7"/>
      <c r="G10403" s="31"/>
    </row>
    <row r="10404" spans="2:7" s="40" customFormat="1">
      <c r="B10404" s="7"/>
      <c r="C10404" s="7"/>
      <c r="G10404" s="31"/>
    </row>
    <row r="10405" spans="2:7" s="40" customFormat="1">
      <c r="B10405" s="7"/>
      <c r="C10405" s="7"/>
      <c r="G10405" s="31"/>
    </row>
    <row r="10406" spans="2:7" s="40" customFormat="1">
      <c r="B10406" s="7"/>
      <c r="C10406" s="7"/>
      <c r="G10406" s="31"/>
    </row>
    <row r="10407" spans="2:7" s="40" customFormat="1">
      <c r="B10407" s="7"/>
      <c r="C10407" s="7"/>
      <c r="G10407" s="31"/>
    </row>
    <row r="10408" spans="2:7" s="40" customFormat="1">
      <c r="B10408" s="7"/>
      <c r="C10408" s="7"/>
      <c r="G10408" s="31"/>
    </row>
    <row r="10409" spans="2:7" s="40" customFormat="1">
      <c r="B10409" s="7"/>
      <c r="C10409" s="7"/>
      <c r="G10409" s="31"/>
    </row>
    <row r="10410" spans="2:7" s="40" customFormat="1">
      <c r="B10410" s="7"/>
      <c r="C10410" s="7"/>
      <c r="G10410" s="31"/>
    </row>
    <row r="10411" spans="2:7" s="40" customFormat="1">
      <c r="B10411" s="7"/>
      <c r="C10411" s="7"/>
      <c r="G10411" s="31"/>
    </row>
    <row r="10412" spans="2:7" s="40" customFormat="1">
      <c r="B10412" s="7"/>
      <c r="C10412" s="7"/>
      <c r="G10412" s="31"/>
    </row>
    <row r="10413" spans="2:7" s="40" customFormat="1">
      <c r="B10413" s="7"/>
      <c r="C10413" s="7"/>
      <c r="G10413" s="31"/>
    </row>
    <row r="10414" spans="2:7" s="40" customFormat="1">
      <c r="B10414" s="7"/>
      <c r="C10414" s="7"/>
      <c r="G10414" s="31"/>
    </row>
    <row r="10415" spans="2:7" s="40" customFormat="1">
      <c r="B10415" s="7"/>
      <c r="C10415" s="7"/>
      <c r="G10415" s="31"/>
    </row>
    <row r="10416" spans="2:7" s="40" customFormat="1">
      <c r="B10416" s="7"/>
      <c r="C10416" s="7"/>
      <c r="G10416" s="31"/>
    </row>
    <row r="10417" spans="2:7" s="40" customFormat="1">
      <c r="B10417" s="7"/>
      <c r="C10417" s="7"/>
      <c r="G10417" s="31"/>
    </row>
    <row r="10418" spans="2:7" s="40" customFormat="1">
      <c r="B10418" s="7"/>
      <c r="C10418" s="7"/>
      <c r="G10418" s="31"/>
    </row>
    <row r="10419" spans="2:7" s="40" customFormat="1">
      <c r="B10419" s="7"/>
      <c r="C10419" s="7"/>
      <c r="G10419" s="31"/>
    </row>
    <row r="10420" spans="2:7" s="40" customFormat="1">
      <c r="B10420" s="7"/>
      <c r="C10420" s="7"/>
      <c r="G10420" s="31"/>
    </row>
    <row r="10421" spans="2:7" s="40" customFormat="1">
      <c r="B10421" s="7"/>
      <c r="C10421" s="7"/>
      <c r="G10421" s="31"/>
    </row>
    <row r="10422" spans="2:7" s="40" customFormat="1">
      <c r="B10422" s="7"/>
      <c r="C10422" s="7"/>
      <c r="G10422" s="31"/>
    </row>
    <row r="10423" spans="2:7" s="40" customFormat="1">
      <c r="B10423" s="7"/>
      <c r="C10423" s="7"/>
      <c r="G10423" s="31"/>
    </row>
    <row r="10424" spans="2:7" s="40" customFormat="1">
      <c r="B10424" s="7"/>
      <c r="C10424" s="7"/>
      <c r="G10424" s="31"/>
    </row>
    <row r="10425" spans="2:7" s="40" customFormat="1">
      <c r="B10425" s="7"/>
      <c r="C10425" s="7"/>
      <c r="G10425" s="31"/>
    </row>
    <row r="10426" spans="2:7" s="40" customFormat="1">
      <c r="B10426" s="7"/>
      <c r="C10426" s="7"/>
      <c r="G10426" s="31"/>
    </row>
    <row r="10427" spans="2:7" s="40" customFormat="1">
      <c r="B10427" s="7"/>
      <c r="C10427" s="7"/>
      <c r="G10427" s="31"/>
    </row>
    <row r="10428" spans="2:7" s="40" customFormat="1">
      <c r="B10428" s="7"/>
      <c r="C10428" s="7"/>
      <c r="G10428" s="31"/>
    </row>
    <row r="10429" spans="2:7" s="40" customFormat="1">
      <c r="B10429" s="7"/>
      <c r="C10429" s="7"/>
      <c r="G10429" s="31"/>
    </row>
    <row r="10430" spans="2:7" s="40" customFormat="1">
      <c r="B10430" s="7"/>
      <c r="C10430" s="7"/>
      <c r="G10430" s="31"/>
    </row>
    <row r="10431" spans="2:7" s="40" customFormat="1">
      <c r="B10431" s="7"/>
      <c r="C10431" s="7"/>
      <c r="G10431" s="31"/>
    </row>
    <row r="10432" spans="2:7" s="40" customFormat="1">
      <c r="B10432" s="7"/>
      <c r="C10432" s="7"/>
      <c r="G10432" s="31"/>
    </row>
    <row r="10433" spans="2:7" s="40" customFormat="1">
      <c r="B10433" s="7"/>
      <c r="C10433" s="7"/>
      <c r="G10433" s="31"/>
    </row>
    <row r="10434" spans="2:7" s="40" customFormat="1">
      <c r="B10434" s="7"/>
      <c r="C10434" s="7"/>
      <c r="G10434" s="31"/>
    </row>
    <row r="10435" spans="2:7" s="40" customFormat="1">
      <c r="B10435" s="7"/>
      <c r="C10435" s="7"/>
      <c r="G10435" s="31"/>
    </row>
    <row r="10436" spans="2:7" s="40" customFormat="1">
      <c r="B10436" s="7"/>
      <c r="C10436" s="7"/>
      <c r="G10436" s="31"/>
    </row>
    <row r="10437" spans="2:7" s="40" customFormat="1">
      <c r="B10437" s="7"/>
      <c r="C10437" s="7"/>
      <c r="G10437" s="31"/>
    </row>
    <row r="10438" spans="2:7" s="40" customFormat="1">
      <c r="B10438" s="7"/>
      <c r="C10438" s="7"/>
      <c r="G10438" s="31"/>
    </row>
    <row r="10439" spans="2:7" s="40" customFormat="1">
      <c r="B10439" s="7"/>
      <c r="C10439" s="7"/>
      <c r="G10439" s="31"/>
    </row>
    <row r="10440" spans="2:7" s="40" customFormat="1">
      <c r="B10440" s="7"/>
      <c r="C10440" s="7"/>
      <c r="G10440" s="31"/>
    </row>
    <row r="10441" spans="2:7" s="40" customFormat="1">
      <c r="B10441" s="7"/>
      <c r="C10441" s="7"/>
      <c r="G10441" s="31"/>
    </row>
    <row r="10442" spans="2:7" s="40" customFormat="1">
      <c r="B10442" s="7"/>
      <c r="C10442" s="7"/>
      <c r="G10442" s="31"/>
    </row>
    <row r="10443" spans="2:7" s="40" customFormat="1">
      <c r="B10443" s="7"/>
      <c r="C10443" s="7"/>
      <c r="G10443" s="31"/>
    </row>
    <row r="10444" spans="2:7" s="40" customFormat="1">
      <c r="B10444" s="7"/>
      <c r="C10444" s="7"/>
      <c r="G10444" s="31"/>
    </row>
    <row r="10445" spans="2:7" s="40" customFormat="1">
      <c r="B10445" s="7"/>
      <c r="C10445" s="7"/>
      <c r="G10445" s="31"/>
    </row>
    <row r="10446" spans="2:7" s="40" customFormat="1">
      <c r="B10446" s="7"/>
      <c r="C10446" s="7"/>
      <c r="G10446" s="31"/>
    </row>
    <row r="10447" spans="2:7" s="40" customFormat="1">
      <c r="B10447" s="7"/>
      <c r="C10447" s="7"/>
      <c r="G10447" s="31"/>
    </row>
    <row r="10448" spans="2:7" s="40" customFormat="1">
      <c r="B10448" s="7"/>
      <c r="C10448" s="7"/>
      <c r="G10448" s="31"/>
    </row>
    <row r="10449" spans="2:7" s="40" customFormat="1">
      <c r="B10449" s="7"/>
      <c r="C10449" s="7"/>
      <c r="G10449" s="31"/>
    </row>
    <row r="10450" spans="2:7" s="40" customFormat="1">
      <c r="B10450" s="7"/>
      <c r="C10450" s="7"/>
      <c r="G10450" s="31"/>
    </row>
    <row r="10451" spans="2:7" s="40" customFormat="1">
      <c r="B10451" s="7"/>
      <c r="C10451" s="7"/>
      <c r="G10451" s="31"/>
    </row>
    <row r="10452" spans="2:7" s="40" customFormat="1">
      <c r="B10452" s="7"/>
      <c r="C10452" s="7"/>
      <c r="G10452" s="31"/>
    </row>
    <row r="10453" spans="2:7" s="40" customFormat="1">
      <c r="B10453" s="7"/>
      <c r="C10453" s="7"/>
      <c r="G10453" s="31"/>
    </row>
    <row r="10454" spans="2:7" s="40" customFormat="1">
      <c r="B10454" s="7"/>
      <c r="C10454" s="7"/>
      <c r="G10454" s="31"/>
    </row>
    <row r="10455" spans="2:7" s="40" customFormat="1">
      <c r="B10455" s="7"/>
      <c r="C10455" s="7"/>
      <c r="G10455" s="31"/>
    </row>
    <row r="10456" spans="2:7" s="40" customFormat="1">
      <c r="B10456" s="7"/>
      <c r="C10456" s="7"/>
      <c r="G10456" s="31"/>
    </row>
    <row r="10457" spans="2:7" s="40" customFormat="1">
      <c r="B10457" s="7"/>
      <c r="C10457" s="7"/>
      <c r="G10457" s="31"/>
    </row>
    <row r="10458" spans="2:7" s="40" customFormat="1">
      <c r="B10458" s="7"/>
      <c r="C10458" s="7"/>
      <c r="G10458" s="31"/>
    </row>
    <row r="10459" spans="2:7" s="40" customFormat="1">
      <c r="B10459" s="7"/>
      <c r="C10459" s="7"/>
      <c r="G10459" s="31"/>
    </row>
    <row r="10460" spans="2:7" s="40" customFormat="1">
      <c r="B10460" s="7"/>
      <c r="C10460" s="7"/>
      <c r="G10460" s="31"/>
    </row>
    <row r="10461" spans="2:7" s="40" customFormat="1">
      <c r="B10461" s="7"/>
      <c r="C10461" s="7"/>
      <c r="G10461" s="31"/>
    </row>
    <row r="10462" spans="2:7" s="40" customFormat="1">
      <c r="B10462" s="7"/>
      <c r="C10462" s="7"/>
      <c r="G10462" s="31"/>
    </row>
    <row r="10463" spans="2:7" s="40" customFormat="1">
      <c r="B10463" s="7"/>
      <c r="C10463" s="7"/>
      <c r="G10463" s="31"/>
    </row>
    <row r="10464" spans="2:7" s="40" customFormat="1">
      <c r="B10464" s="7"/>
      <c r="C10464" s="7"/>
      <c r="G10464" s="31"/>
    </row>
    <row r="10465" spans="2:7" s="40" customFormat="1">
      <c r="B10465" s="7"/>
      <c r="C10465" s="7"/>
      <c r="G10465" s="31"/>
    </row>
    <row r="10466" spans="2:7" s="40" customFormat="1">
      <c r="B10466" s="7"/>
      <c r="C10466" s="7"/>
      <c r="G10466" s="31"/>
    </row>
    <row r="10467" spans="2:7" s="40" customFormat="1">
      <c r="B10467" s="7"/>
      <c r="C10467" s="7"/>
      <c r="G10467" s="31"/>
    </row>
    <row r="10468" spans="2:7" s="40" customFormat="1">
      <c r="B10468" s="7"/>
      <c r="C10468" s="7"/>
      <c r="G10468" s="31"/>
    </row>
    <row r="10469" spans="2:7" s="40" customFormat="1">
      <c r="B10469" s="7"/>
      <c r="C10469" s="7"/>
      <c r="G10469" s="31"/>
    </row>
    <row r="10470" spans="2:7" s="40" customFormat="1">
      <c r="B10470" s="7"/>
      <c r="C10470" s="7"/>
      <c r="G10470" s="31"/>
    </row>
    <row r="10471" spans="2:7" s="40" customFormat="1">
      <c r="B10471" s="7"/>
      <c r="C10471" s="7"/>
      <c r="G10471" s="31"/>
    </row>
    <row r="10472" spans="2:7" s="40" customFormat="1">
      <c r="B10472" s="7"/>
      <c r="C10472" s="7"/>
      <c r="G10472" s="31"/>
    </row>
    <row r="10473" spans="2:7" s="40" customFormat="1">
      <c r="B10473" s="7"/>
      <c r="C10473" s="7"/>
      <c r="G10473" s="31"/>
    </row>
    <row r="10474" spans="2:7" s="40" customFormat="1">
      <c r="B10474" s="7"/>
      <c r="C10474" s="7"/>
      <c r="G10474" s="31"/>
    </row>
    <row r="10475" spans="2:7" s="40" customFormat="1">
      <c r="B10475" s="7"/>
      <c r="C10475" s="7"/>
      <c r="G10475" s="31"/>
    </row>
    <row r="10476" spans="2:7" s="40" customFormat="1">
      <c r="B10476" s="7"/>
      <c r="C10476" s="7"/>
      <c r="G10476" s="31"/>
    </row>
    <row r="10477" spans="2:7" s="40" customFormat="1">
      <c r="B10477" s="7"/>
      <c r="C10477" s="7"/>
      <c r="G10477" s="31"/>
    </row>
    <row r="10478" spans="2:7" s="40" customFormat="1">
      <c r="B10478" s="7"/>
      <c r="C10478" s="7"/>
      <c r="G10478" s="31"/>
    </row>
    <row r="10479" spans="2:7" s="40" customFormat="1">
      <c r="B10479" s="7"/>
      <c r="C10479" s="7"/>
      <c r="G10479" s="31"/>
    </row>
    <row r="10480" spans="2:7" s="40" customFormat="1">
      <c r="B10480" s="7"/>
      <c r="C10480" s="7"/>
      <c r="G10480" s="31"/>
    </row>
    <row r="10481" spans="2:7" s="40" customFormat="1">
      <c r="B10481" s="7"/>
      <c r="C10481" s="7"/>
      <c r="G10481" s="31"/>
    </row>
    <row r="10482" spans="2:7" s="40" customFormat="1">
      <c r="B10482" s="7"/>
      <c r="C10482" s="7"/>
      <c r="G10482" s="31"/>
    </row>
    <row r="10483" spans="2:7" s="40" customFormat="1">
      <c r="B10483" s="7"/>
      <c r="C10483" s="7"/>
      <c r="G10483" s="31"/>
    </row>
    <row r="10484" spans="2:7" s="40" customFormat="1">
      <c r="B10484" s="7"/>
      <c r="C10484" s="7"/>
      <c r="G10484" s="31"/>
    </row>
    <row r="10485" spans="2:7" s="40" customFormat="1">
      <c r="B10485" s="7"/>
      <c r="C10485" s="7"/>
      <c r="G10485" s="31"/>
    </row>
    <row r="10486" spans="2:7" s="40" customFormat="1">
      <c r="B10486" s="7"/>
      <c r="C10486" s="7"/>
      <c r="G10486" s="31"/>
    </row>
    <row r="10487" spans="2:7" s="40" customFormat="1">
      <c r="B10487" s="7"/>
      <c r="C10487" s="7"/>
      <c r="G10487" s="31"/>
    </row>
    <row r="10488" spans="2:7" s="40" customFormat="1">
      <c r="B10488" s="7"/>
      <c r="C10488" s="7"/>
      <c r="G10488" s="31"/>
    </row>
    <row r="10489" spans="2:7" s="40" customFormat="1">
      <c r="B10489" s="7"/>
      <c r="C10489" s="7"/>
      <c r="G10489" s="31"/>
    </row>
    <row r="10490" spans="2:7" s="40" customFormat="1">
      <c r="B10490" s="7"/>
      <c r="C10490" s="7"/>
      <c r="G10490" s="31"/>
    </row>
    <row r="10491" spans="2:7" s="40" customFormat="1">
      <c r="B10491" s="7"/>
      <c r="C10491" s="7"/>
      <c r="G10491" s="31"/>
    </row>
    <row r="10492" spans="2:7" s="40" customFormat="1">
      <c r="B10492" s="7"/>
      <c r="C10492" s="7"/>
      <c r="G10492" s="31"/>
    </row>
    <row r="10493" spans="2:7" s="40" customFormat="1">
      <c r="B10493" s="7"/>
      <c r="C10493" s="7"/>
      <c r="G10493" s="31"/>
    </row>
    <row r="10494" spans="2:7" s="40" customFormat="1">
      <c r="B10494" s="7"/>
      <c r="C10494" s="7"/>
      <c r="G10494" s="31"/>
    </row>
    <row r="10495" spans="2:7" s="40" customFormat="1">
      <c r="B10495" s="7"/>
      <c r="C10495" s="7"/>
      <c r="G10495" s="31"/>
    </row>
    <row r="10496" spans="2:7" s="40" customFormat="1">
      <c r="B10496" s="7"/>
      <c r="C10496" s="7"/>
      <c r="G10496" s="31"/>
    </row>
    <row r="10497" spans="2:7" s="40" customFormat="1">
      <c r="B10497" s="7"/>
      <c r="C10497" s="7"/>
      <c r="G10497" s="31"/>
    </row>
    <row r="10498" spans="2:7" s="40" customFormat="1">
      <c r="B10498" s="7"/>
      <c r="C10498" s="7"/>
      <c r="G10498" s="31"/>
    </row>
    <row r="10499" spans="2:7" s="40" customFormat="1">
      <c r="B10499" s="7"/>
      <c r="C10499" s="7"/>
      <c r="G10499" s="31"/>
    </row>
    <row r="10500" spans="2:7" s="40" customFormat="1">
      <c r="B10500" s="7"/>
      <c r="C10500" s="7"/>
      <c r="G10500" s="31"/>
    </row>
    <row r="10501" spans="2:7" s="40" customFormat="1">
      <c r="B10501" s="7"/>
      <c r="C10501" s="7"/>
      <c r="G10501" s="31"/>
    </row>
    <row r="10502" spans="2:7" s="40" customFormat="1">
      <c r="B10502" s="7"/>
      <c r="C10502" s="7"/>
      <c r="G10502" s="31"/>
    </row>
    <row r="10503" spans="2:7" s="40" customFormat="1">
      <c r="B10503" s="7"/>
      <c r="C10503" s="7"/>
      <c r="G10503" s="31"/>
    </row>
    <row r="10504" spans="2:7" s="40" customFormat="1">
      <c r="B10504" s="7"/>
      <c r="C10504" s="7"/>
      <c r="G10504" s="31"/>
    </row>
    <row r="10505" spans="2:7" s="40" customFormat="1">
      <c r="B10505" s="7"/>
      <c r="C10505" s="7"/>
      <c r="G10505" s="31"/>
    </row>
    <row r="10506" spans="2:7" s="40" customFormat="1">
      <c r="B10506" s="7"/>
      <c r="C10506" s="7"/>
      <c r="G10506" s="31"/>
    </row>
    <row r="10507" spans="2:7" s="40" customFormat="1">
      <c r="B10507" s="7"/>
      <c r="C10507" s="7"/>
      <c r="G10507" s="31"/>
    </row>
    <row r="10508" spans="2:7" s="40" customFormat="1">
      <c r="B10508" s="7"/>
      <c r="C10508" s="7"/>
      <c r="G10508" s="31"/>
    </row>
    <row r="10509" spans="2:7" s="40" customFormat="1">
      <c r="B10509" s="7"/>
      <c r="C10509" s="7"/>
      <c r="G10509" s="31"/>
    </row>
    <row r="10510" spans="2:7" s="40" customFormat="1">
      <c r="B10510" s="7"/>
      <c r="C10510" s="7"/>
      <c r="G10510" s="31"/>
    </row>
    <row r="10511" spans="2:7" s="40" customFormat="1">
      <c r="B10511" s="7"/>
      <c r="C10511" s="7"/>
      <c r="G10511" s="31"/>
    </row>
    <row r="10512" spans="2:7" s="40" customFormat="1">
      <c r="B10512" s="7"/>
      <c r="C10512" s="7"/>
      <c r="G10512" s="31"/>
    </row>
    <row r="10513" spans="2:7" s="40" customFormat="1">
      <c r="B10513" s="7"/>
      <c r="C10513" s="7"/>
      <c r="G10513" s="31"/>
    </row>
    <row r="10514" spans="2:7" s="40" customFormat="1">
      <c r="B10514" s="7"/>
      <c r="C10514" s="7"/>
      <c r="G10514" s="31"/>
    </row>
    <row r="10515" spans="2:7" s="40" customFormat="1">
      <c r="B10515" s="7"/>
      <c r="C10515" s="7"/>
      <c r="G10515" s="31"/>
    </row>
    <row r="10516" spans="2:7" s="40" customFormat="1">
      <c r="B10516" s="7"/>
      <c r="C10516" s="7"/>
      <c r="G10516" s="31"/>
    </row>
    <row r="10517" spans="2:7" s="40" customFormat="1">
      <c r="B10517" s="7"/>
      <c r="C10517" s="7"/>
      <c r="G10517" s="31"/>
    </row>
    <row r="10518" spans="2:7" s="40" customFormat="1">
      <c r="B10518" s="7"/>
      <c r="C10518" s="7"/>
      <c r="G10518" s="31"/>
    </row>
    <row r="10519" spans="2:7" s="40" customFormat="1">
      <c r="B10519" s="7"/>
      <c r="C10519" s="7"/>
      <c r="G10519" s="31"/>
    </row>
    <row r="10520" spans="2:7" s="40" customFormat="1">
      <c r="B10520" s="7"/>
      <c r="C10520" s="7"/>
      <c r="G10520" s="31"/>
    </row>
    <row r="10521" spans="2:7" s="40" customFormat="1">
      <c r="B10521" s="7"/>
      <c r="C10521" s="7"/>
      <c r="G10521" s="31"/>
    </row>
    <row r="10522" spans="2:7" s="40" customFormat="1">
      <c r="B10522" s="7"/>
      <c r="C10522" s="7"/>
      <c r="G10522" s="31"/>
    </row>
    <row r="10523" spans="2:7" s="40" customFormat="1">
      <c r="B10523" s="7"/>
      <c r="C10523" s="7"/>
      <c r="G10523" s="31"/>
    </row>
    <row r="10524" spans="2:7" s="40" customFormat="1">
      <c r="B10524" s="7"/>
      <c r="C10524" s="7"/>
      <c r="G10524" s="31"/>
    </row>
    <row r="10525" spans="2:7" s="40" customFormat="1">
      <c r="B10525" s="7"/>
      <c r="C10525" s="7"/>
      <c r="G10525" s="31"/>
    </row>
    <row r="10526" spans="2:7" s="40" customFormat="1">
      <c r="B10526" s="7"/>
      <c r="C10526" s="7"/>
      <c r="G10526" s="31"/>
    </row>
    <row r="10527" spans="2:7" s="40" customFormat="1">
      <c r="B10527" s="7"/>
      <c r="C10527" s="7"/>
      <c r="G10527" s="31"/>
    </row>
    <row r="10528" spans="2:7" s="40" customFormat="1">
      <c r="B10528" s="7"/>
      <c r="C10528" s="7"/>
      <c r="G10528" s="31"/>
    </row>
    <row r="10529" spans="2:7" s="40" customFormat="1">
      <c r="B10529" s="7"/>
      <c r="C10529" s="7"/>
      <c r="G10529" s="31"/>
    </row>
    <row r="10530" spans="2:7" s="40" customFormat="1">
      <c r="B10530" s="7"/>
      <c r="C10530" s="7"/>
      <c r="G10530" s="31"/>
    </row>
    <row r="10531" spans="2:7" s="40" customFormat="1">
      <c r="B10531" s="7"/>
      <c r="C10531" s="7"/>
      <c r="G10531" s="31"/>
    </row>
    <row r="10532" spans="2:7" s="40" customFormat="1">
      <c r="B10532" s="7"/>
      <c r="C10532" s="7"/>
      <c r="G10532" s="31"/>
    </row>
    <row r="10533" spans="2:7" s="40" customFormat="1">
      <c r="B10533" s="7"/>
      <c r="C10533" s="7"/>
      <c r="G10533" s="31"/>
    </row>
    <row r="10534" spans="2:7" s="40" customFormat="1">
      <c r="B10534" s="7"/>
      <c r="C10534" s="7"/>
      <c r="G10534" s="31"/>
    </row>
    <row r="10535" spans="2:7" s="40" customFormat="1">
      <c r="B10535" s="7"/>
      <c r="C10535" s="7"/>
      <c r="G10535" s="31"/>
    </row>
    <row r="10536" spans="2:7" s="40" customFormat="1">
      <c r="B10536" s="7"/>
      <c r="C10536" s="7"/>
      <c r="G10536" s="31"/>
    </row>
    <row r="10537" spans="2:7" s="40" customFormat="1">
      <c r="B10537" s="7"/>
      <c r="C10537" s="7"/>
      <c r="G10537" s="31"/>
    </row>
    <row r="10538" spans="2:7" s="40" customFormat="1">
      <c r="B10538" s="7"/>
      <c r="C10538" s="7"/>
      <c r="G10538" s="31"/>
    </row>
    <row r="10539" spans="2:7" s="40" customFormat="1">
      <c r="B10539" s="7"/>
      <c r="C10539" s="7"/>
      <c r="G10539" s="31"/>
    </row>
    <row r="10540" spans="2:7" s="40" customFormat="1">
      <c r="B10540" s="7"/>
      <c r="C10540" s="7"/>
      <c r="G10540" s="31"/>
    </row>
    <row r="10541" spans="2:7" s="40" customFormat="1">
      <c r="B10541" s="7"/>
      <c r="C10541" s="7"/>
      <c r="G10541" s="31"/>
    </row>
    <row r="10542" spans="2:7" s="40" customFormat="1">
      <c r="B10542" s="7"/>
      <c r="C10542" s="7"/>
      <c r="G10542" s="31"/>
    </row>
    <row r="10543" spans="2:7" s="40" customFormat="1">
      <c r="B10543" s="7"/>
      <c r="C10543" s="7"/>
      <c r="G10543" s="31"/>
    </row>
    <row r="10544" spans="2:7" s="40" customFormat="1">
      <c r="B10544" s="7"/>
      <c r="C10544" s="7"/>
      <c r="G10544" s="31"/>
    </row>
    <row r="10545" spans="2:7" s="40" customFormat="1">
      <c r="B10545" s="7"/>
      <c r="C10545" s="7"/>
      <c r="G10545" s="31"/>
    </row>
    <row r="10546" spans="2:7" s="40" customFormat="1">
      <c r="B10546" s="7"/>
      <c r="C10546" s="7"/>
      <c r="G10546" s="31"/>
    </row>
    <row r="10547" spans="2:7" s="40" customFormat="1">
      <c r="B10547" s="7"/>
      <c r="C10547" s="7"/>
      <c r="G10547" s="31"/>
    </row>
    <row r="10548" spans="2:7" s="40" customFormat="1">
      <c r="B10548" s="7"/>
      <c r="C10548" s="7"/>
      <c r="G10548" s="31"/>
    </row>
    <row r="10549" spans="2:7" s="40" customFormat="1">
      <c r="B10549" s="7"/>
      <c r="C10549" s="7"/>
      <c r="G10549" s="31"/>
    </row>
    <row r="10550" spans="2:7" s="40" customFormat="1">
      <c r="B10550" s="7"/>
      <c r="C10550" s="7"/>
      <c r="G10550" s="31"/>
    </row>
    <row r="10551" spans="2:7" s="40" customFormat="1">
      <c r="B10551" s="7"/>
      <c r="C10551" s="7"/>
      <c r="G10551" s="31"/>
    </row>
    <row r="10552" spans="2:7" s="40" customFormat="1">
      <c r="B10552" s="7"/>
      <c r="C10552" s="7"/>
      <c r="G10552" s="31"/>
    </row>
    <row r="10553" spans="2:7" s="40" customFormat="1">
      <c r="B10553" s="7"/>
      <c r="C10553" s="7"/>
      <c r="G10553" s="31"/>
    </row>
    <row r="10554" spans="2:7" s="40" customFormat="1">
      <c r="B10554" s="7"/>
      <c r="C10554" s="7"/>
      <c r="G10554" s="31"/>
    </row>
    <row r="10555" spans="2:7" s="40" customFormat="1">
      <c r="B10555" s="7"/>
      <c r="C10555" s="7"/>
      <c r="G10555" s="31"/>
    </row>
    <row r="10556" spans="2:7" s="40" customFormat="1">
      <c r="B10556" s="7"/>
      <c r="C10556" s="7"/>
      <c r="G10556" s="31"/>
    </row>
    <row r="10557" spans="2:7" s="40" customFormat="1">
      <c r="B10557" s="7"/>
      <c r="C10557" s="7"/>
      <c r="G10557" s="31"/>
    </row>
    <row r="10558" spans="2:7" s="40" customFormat="1">
      <c r="B10558" s="7"/>
      <c r="C10558" s="7"/>
      <c r="G10558" s="31"/>
    </row>
    <row r="10559" spans="2:7" s="40" customFormat="1">
      <c r="B10559" s="7"/>
      <c r="C10559" s="7"/>
      <c r="G10559" s="31"/>
    </row>
    <row r="10560" spans="2:7" s="40" customFormat="1">
      <c r="B10560" s="7"/>
      <c r="C10560" s="7"/>
      <c r="G10560" s="31"/>
    </row>
    <row r="10561" spans="2:7" s="40" customFormat="1">
      <c r="B10561" s="7"/>
      <c r="C10561" s="7"/>
      <c r="G10561" s="31"/>
    </row>
    <row r="10562" spans="2:7" s="40" customFormat="1">
      <c r="B10562" s="7"/>
      <c r="C10562" s="7"/>
      <c r="G10562" s="31"/>
    </row>
    <row r="10563" spans="2:7" s="40" customFormat="1">
      <c r="B10563" s="7"/>
      <c r="C10563" s="7"/>
      <c r="G10563" s="31"/>
    </row>
    <row r="10564" spans="2:7" s="40" customFormat="1">
      <c r="B10564" s="7"/>
      <c r="C10564" s="7"/>
      <c r="G10564" s="31"/>
    </row>
    <row r="10565" spans="2:7" s="40" customFormat="1">
      <c r="B10565" s="7"/>
      <c r="C10565" s="7"/>
      <c r="G10565" s="31"/>
    </row>
    <row r="10566" spans="2:7" s="40" customFormat="1">
      <c r="B10566" s="7"/>
      <c r="C10566" s="7"/>
      <c r="G10566" s="31"/>
    </row>
    <row r="10567" spans="2:7" s="40" customFormat="1">
      <c r="B10567" s="7"/>
      <c r="C10567" s="7"/>
      <c r="G10567" s="31"/>
    </row>
    <row r="10568" spans="2:7" s="40" customFormat="1">
      <c r="B10568" s="7"/>
      <c r="C10568" s="7"/>
      <c r="G10568" s="31"/>
    </row>
    <row r="10569" spans="2:7" s="40" customFormat="1">
      <c r="B10569" s="7"/>
      <c r="C10569" s="7"/>
      <c r="G10569" s="31"/>
    </row>
    <row r="10570" spans="2:7" s="40" customFormat="1">
      <c r="B10570" s="7"/>
      <c r="C10570" s="7"/>
      <c r="G10570" s="31"/>
    </row>
    <row r="10571" spans="2:7" s="40" customFormat="1">
      <c r="B10571" s="7"/>
      <c r="C10571" s="7"/>
      <c r="G10571" s="31"/>
    </row>
    <row r="10572" spans="2:7" s="40" customFormat="1">
      <c r="B10572" s="7"/>
      <c r="C10572" s="7"/>
      <c r="G10572" s="31"/>
    </row>
    <row r="10573" spans="2:7" s="40" customFormat="1">
      <c r="B10573" s="7"/>
      <c r="C10573" s="7"/>
      <c r="G10573" s="31"/>
    </row>
    <row r="10574" spans="2:7" s="40" customFormat="1">
      <c r="B10574" s="7"/>
      <c r="C10574" s="7"/>
      <c r="G10574" s="31"/>
    </row>
    <row r="10575" spans="2:7" s="40" customFormat="1">
      <c r="B10575" s="7"/>
      <c r="C10575" s="7"/>
      <c r="G10575" s="31"/>
    </row>
    <row r="10576" spans="2:7" s="40" customFormat="1">
      <c r="B10576" s="7"/>
      <c r="C10576" s="7"/>
      <c r="G10576" s="31"/>
    </row>
    <row r="10577" spans="2:7" s="40" customFormat="1">
      <c r="B10577" s="7"/>
      <c r="C10577" s="7"/>
      <c r="G10577" s="31"/>
    </row>
    <row r="10578" spans="2:7" s="40" customFormat="1">
      <c r="B10578" s="7"/>
      <c r="C10578" s="7"/>
      <c r="G10578" s="31"/>
    </row>
    <row r="10579" spans="2:7" s="40" customFormat="1">
      <c r="B10579" s="7"/>
      <c r="C10579" s="7"/>
      <c r="G10579" s="31"/>
    </row>
    <row r="10580" spans="2:7" s="40" customFormat="1">
      <c r="B10580" s="7"/>
      <c r="C10580" s="7"/>
      <c r="G10580" s="31"/>
    </row>
    <row r="10581" spans="2:7" s="40" customFormat="1">
      <c r="B10581" s="7"/>
      <c r="C10581" s="7"/>
      <c r="G10581" s="31"/>
    </row>
    <row r="10582" spans="2:7" s="40" customFormat="1">
      <c r="B10582" s="7"/>
      <c r="C10582" s="7"/>
      <c r="G10582" s="31"/>
    </row>
    <row r="10583" spans="2:7" s="40" customFormat="1">
      <c r="B10583" s="7"/>
      <c r="C10583" s="7"/>
      <c r="G10583" s="31"/>
    </row>
    <row r="10584" spans="2:7" s="40" customFormat="1">
      <c r="B10584" s="7"/>
      <c r="C10584" s="7"/>
      <c r="G10584" s="31"/>
    </row>
    <row r="10585" spans="2:7" s="40" customFormat="1">
      <c r="B10585" s="7"/>
      <c r="C10585" s="7"/>
      <c r="G10585" s="31"/>
    </row>
    <row r="10586" spans="2:7" s="40" customFormat="1">
      <c r="B10586" s="7"/>
      <c r="C10586" s="7"/>
      <c r="G10586" s="31"/>
    </row>
    <row r="10587" spans="2:7" s="40" customFormat="1">
      <c r="B10587" s="7"/>
      <c r="C10587" s="7"/>
      <c r="G10587" s="31"/>
    </row>
    <row r="10588" spans="2:7" s="40" customFormat="1">
      <c r="B10588" s="7"/>
      <c r="C10588" s="7"/>
      <c r="G10588" s="31"/>
    </row>
    <row r="10589" spans="2:7" s="40" customFormat="1">
      <c r="B10589" s="7"/>
      <c r="C10589" s="7"/>
      <c r="G10589" s="31"/>
    </row>
    <row r="10590" spans="2:7" s="40" customFormat="1">
      <c r="B10590" s="7"/>
      <c r="C10590" s="7"/>
      <c r="G10590" s="31"/>
    </row>
    <row r="10591" spans="2:7" s="40" customFormat="1">
      <c r="B10591" s="7"/>
      <c r="C10591" s="7"/>
      <c r="G10591" s="31"/>
    </row>
    <row r="10592" spans="2:7" s="40" customFormat="1">
      <c r="B10592" s="7"/>
      <c r="C10592" s="7"/>
      <c r="G10592" s="31"/>
    </row>
    <row r="10593" spans="2:7" s="40" customFormat="1">
      <c r="B10593" s="7"/>
      <c r="C10593" s="7"/>
      <c r="G10593" s="31"/>
    </row>
    <row r="10594" spans="2:7" s="40" customFormat="1">
      <c r="B10594" s="7"/>
      <c r="C10594" s="7"/>
      <c r="G10594" s="31"/>
    </row>
    <row r="10595" spans="2:7" s="40" customFormat="1">
      <c r="B10595" s="7"/>
      <c r="C10595" s="7"/>
      <c r="G10595" s="31"/>
    </row>
    <row r="10596" spans="2:7" s="40" customFormat="1">
      <c r="B10596" s="7"/>
      <c r="C10596" s="7"/>
      <c r="G10596" s="31"/>
    </row>
    <row r="10597" spans="2:7" s="40" customFormat="1">
      <c r="B10597" s="7"/>
      <c r="C10597" s="7"/>
      <c r="G10597" s="31"/>
    </row>
    <row r="10598" spans="2:7" s="40" customFormat="1">
      <c r="B10598" s="7"/>
      <c r="C10598" s="7"/>
      <c r="G10598" s="31"/>
    </row>
    <row r="10599" spans="2:7" s="40" customFormat="1">
      <c r="B10599" s="7"/>
      <c r="C10599" s="7"/>
      <c r="G10599" s="31"/>
    </row>
    <row r="10600" spans="2:7" s="40" customFormat="1">
      <c r="B10600" s="7"/>
      <c r="C10600" s="7"/>
      <c r="G10600" s="31"/>
    </row>
    <row r="10601" spans="2:7" s="40" customFormat="1">
      <c r="B10601" s="7"/>
      <c r="C10601" s="7"/>
      <c r="G10601" s="31"/>
    </row>
    <row r="10602" spans="2:7" s="40" customFormat="1">
      <c r="B10602" s="7"/>
      <c r="C10602" s="7"/>
      <c r="G10602" s="31"/>
    </row>
    <row r="10603" spans="2:7" s="40" customFormat="1">
      <c r="B10603" s="7"/>
      <c r="C10603" s="7"/>
      <c r="G10603" s="31"/>
    </row>
    <row r="10604" spans="2:7" s="40" customFormat="1">
      <c r="B10604" s="7"/>
      <c r="C10604" s="7"/>
      <c r="G10604" s="31"/>
    </row>
    <row r="10605" spans="2:7" s="40" customFormat="1">
      <c r="B10605" s="7"/>
      <c r="C10605" s="7"/>
      <c r="G10605" s="31"/>
    </row>
    <row r="10606" spans="2:7" s="40" customFormat="1">
      <c r="B10606" s="7"/>
      <c r="C10606" s="7"/>
      <c r="G10606" s="31"/>
    </row>
    <row r="10607" spans="2:7" s="40" customFormat="1">
      <c r="B10607" s="7"/>
      <c r="C10607" s="7"/>
      <c r="G10607" s="31"/>
    </row>
    <row r="10608" spans="2:7" s="40" customFormat="1">
      <c r="B10608" s="7"/>
      <c r="C10608" s="7"/>
      <c r="G10608" s="31"/>
    </row>
    <row r="10609" spans="2:7" s="40" customFormat="1">
      <c r="B10609" s="7"/>
      <c r="C10609" s="7"/>
      <c r="G10609" s="31"/>
    </row>
    <row r="10610" spans="2:7" s="40" customFormat="1">
      <c r="B10610" s="7"/>
      <c r="C10610" s="7"/>
      <c r="G10610" s="31"/>
    </row>
    <row r="10611" spans="2:7" s="40" customFormat="1">
      <c r="B10611" s="7"/>
      <c r="C10611" s="7"/>
      <c r="G10611" s="31"/>
    </row>
    <row r="10612" spans="2:7" s="40" customFormat="1">
      <c r="B10612" s="7"/>
      <c r="C10612" s="7"/>
      <c r="G10612" s="31"/>
    </row>
    <row r="10613" spans="2:7" s="40" customFormat="1">
      <c r="B10613" s="7"/>
      <c r="C10613" s="7"/>
      <c r="G10613" s="31"/>
    </row>
    <row r="10614" spans="2:7" s="40" customFormat="1">
      <c r="B10614" s="7"/>
      <c r="C10614" s="7"/>
      <c r="G10614" s="31"/>
    </row>
    <row r="10615" spans="2:7" s="40" customFormat="1">
      <c r="B10615" s="7"/>
      <c r="C10615" s="7"/>
      <c r="G10615" s="31"/>
    </row>
    <row r="10616" spans="2:7" s="40" customFormat="1">
      <c r="B10616" s="7"/>
      <c r="C10616" s="7"/>
      <c r="G10616" s="31"/>
    </row>
    <row r="10617" spans="2:7" s="40" customFormat="1">
      <c r="B10617" s="7"/>
      <c r="C10617" s="7"/>
      <c r="G10617" s="31"/>
    </row>
    <row r="10618" spans="2:7" s="40" customFormat="1">
      <c r="B10618" s="7"/>
      <c r="C10618" s="7"/>
      <c r="G10618" s="31"/>
    </row>
    <row r="10619" spans="2:7" s="40" customFormat="1">
      <c r="B10619" s="7"/>
      <c r="C10619" s="7"/>
      <c r="G10619" s="31"/>
    </row>
    <row r="10620" spans="2:7" s="40" customFormat="1">
      <c r="B10620" s="7"/>
      <c r="C10620" s="7"/>
      <c r="G10620" s="31"/>
    </row>
    <row r="10621" spans="2:7" s="40" customFormat="1">
      <c r="B10621" s="7"/>
      <c r="C10621" s="7"/>
      <c r="G10621" s="31"/>
    </row>
    <row r="10622" spans="2:7" s="40" customFormat="1">
      <c r="B10622" s="7"/>
      <c r="C10622" s="7"/>
      <c r="G10622" s="31"/>
    </row>
    <row r="10623" spans="2:7" s="40" customFormat="1">
      <c r="B10623" s="7"/>
      <c r="C10623" s="7"/>
      <c r="G10623" s="31"/>
    </row>
    <row r="10624" spans="2:7" s="40" customFormat="1">
      <c r="B10624" s="7"/>
      <c r="C10624" s="7"/>
      <c r="G10624" s="31"/>
    </row>
    <row r="10625" spans="2:7" s="40" customFormat="1">
      <c r="B10625" s="7"/>
      <c r="C10625" s="7"/>
      <c r="G10625" s="31"/>
    </row>
    <row r="10626" spans="2:7" s="40" customFormat="1">
      <c r="B10626" s="7"/>
      <c r="C10626" s="7"/>
      <c r="G10626" s="31"/>
    </row>
    <row r="10627" spans="2:7" s="40" customFormat="1">
      <c r="B10627" s="7"/>
      <c r="C10627" s="7"/>
      <c r="G10627" s="31"/>
    </row>
    <row r="10628" spans="2:7" s="40" customFormat="1">
      <c r="B10628" s="7"/>
      <c r="C10628" s="7"/>
      <c r="G10628" s="31"/>
    </row>
    <row r="10629" spans="2:7" s="40" customFormat="1">
      <c r="B10629" s="7"/>
      <c r="C10629" s="7"/>
      <c r="G10629" s="31"/>
    </row>
    <row r="10630" spans="2:7" s="40" customFormat="1">
      <c r="B10630" s="7"/>
      <c r="C10630" s="7"/>
      <c r="G10630" s="31"/>
    </row>
    <row r="10631" spans="2:7" s="40" customFormat="1">
      <c r="B10631" s="7"/>
      <c r="C10631" s="7"/>
      <c r="G10631" s="31"/>
    </row>
    <row r="10632" spans="2:7" s="40" customFormat="1">
      <c r="B10632" s="7"/>
      <c r="C10632" s="7"/>
      <c r="G10632" s="31"/>
    </row>
    <row r="10633" spans="2:7" s="40" customFormat="1">
      <c r="B10633" s="7"/>
      <c r="C10633" s="7"/>
      <c r="G10633" s="31"/>
    </row>
    <row r="10634" spans="2:7" s="40" customFormat="1">
      <c r="B10634" s="7"/>
      <c r="C10634" s="7"/>
      <c r="G10634" s="31"/>
    </row>
    <row r="10635" spans="2:7" s="40" customFormat="1">
      <c r="B10635" s="7"/>
      <c r="C10635" s="7"/>
      <c r="G10635" s="31"/>
    </row>
    <row r="10636" spans="2:7" s="40" customFormat="1">
      <c r="B10636" s="7"/>
      <c r="C10636" s="7"/>
      <c r="G10636" s="31"/>
    </row>
    <row r="10637" spans="2:7" s="40" customFormat="1">
      <c r="B10637" s="7"/>
      <c r="C10637" s="7"/>
      <c r="G10637" s="31"/>
    </row>
    <row r="10638" spans="2:7" s="40" customFormat="1">
      <c r="B10638" s="7"/>
      <c r="C10638" s="7"/>
      <c r="G10638" s="31"/>
    </row>
    <row r="10639" spans="2:7" s="40" customFormat="1">
      <c r="B10639" s="7"/>
      <c r="C10639" s="7"/>
      <c r="G10639" s="31"/>
    </row>
    <row r="10640" spans="2:7" s="40" customFormat="1">
      <c r="B10640" s="7"/>
      <c r="C10640" s="7"/>
      <c r="G10640" s="31"/>
    </row>
    <row r="10641" spans="2:7" s="40" customFormat="1">
      <c r="B10641" s="7"/>
      <c r="C10641" s="7"/>
      <c r="G10641" s="31"/>
    </row>
    <row r="10642" spans="2:7" s="40" customFormat="1">
      <c r="B10642" s="7"/>
      <c r="C10642" s="7"/>
      <c r="G10642" s="31"/>
    </row>
    <row r="10643" spans="2:7" s="40" customFormat="1">
      <c r="B10643" s="7"/>
      <c r="C10643" s="7"/>
      <c r="G10643" s="31"/>
    </row>
    <row r="10644" spans="2:7" s="40" customFormat="1">
      <c r="B10644" s="7"/>
      <c r="C10644" s="7"/>
      <c r="G10644" s="31"/>
    </row>
    <row r="10645" spans="2:7" s="40" customFormat="1">
      <c r="B10645" s="7"/>
      <c r="C10645" s="7"/>
      <c r="G10645" s="31"/>
    </row>
    <row r="10646" spans="2:7" s="40" customFormat="1">
      <c r="B10646" s="7"/>
      <c r="C10646" s="7"/>
      <c r="G10646" s="31"/>
    </row>
    <row r="10647" spans="2:7" s="40" customFormat="1">
      <c r="B10647" s="7"/>
      <c r="C10647" s="7"/>
      <c r="G10647" s="31"/>
    </row>
    <row r="10648" spans="2:7" s="40" customFormat="1">
      <c r="B10648" s="7"/>
      <c r="C10648" s="7"/>
      <c r="G10648" s="31"/>
    </row>
    <row r="10649" spans="2:7" s="40" customFormat="1">
      <c r="B10649" s="7"/>
      <c r="C10649" s="7"/>
      <c r="G10649" s="31"/>
    </row>
    <row r="10650" spans="2:7" s="40" customFormat="1">
      <c r="B10650" s="7"/>
      <c r="C10650" s="7"/>
      <c r="G10650" s="31"/>
    </row>
    <row r="10651" spans="2:7" s="40" customFormat="1">
      <c r="B10651" s="7"/>
      <c r="C10651" s="7"/>
      <c r="G10651" s="31"/>
    </row>
    <row r="10652" spans="2:7" s="40" customFormat="1">
      <c r="B10652" s="7"/>
      <c r="C10652" s="7"/>
      <c r="G10652" s="31"/>
    </row>
    <row r="10653" spans="2:7" s="40" customFormat="1">
      <c r="B10653" s="7"/>
      <c r="C10653" s="7"/>
      <c r="G10653" s="31"/>
    </row>
    <row r="10654" spans="2:7" s="40" customFormat="1">
      <c r="B10654" s="7"/>
      <c r="C10654" s="7"/>
      <c r="G10654" s="31"/>
    </row>
    <row r="10655" spans="2:7" s="40" customFormat="1">
      <c r="B10655" s="7"/>
      <c r="C10655" s="7"/>
      <c r="G10655" s="31"/>
    </row>
    <row r="10656" spans="2:7" s="40" customFormat="1">
      <c r="B10656" s="7"/>
      <c r="C10656" s="7"/>
      <c r="G10656" s="31"/>
    </row>
    <row r="10657" spans="2:7" s="40" customFormat="1">
      <c r="B10657" s="7"/>
      <c r="C10657" s="7"/>
      <c r="G10657" s="31"/>
    </row>
    <row r="10658" spans="2:7" s="40" customFormat="1">
      <c r="B10658" s="7"/>
      <c r="C10658" s="7"/>
      <c r="G10658" s="31"/>
    </row>
    <row r="10659" spans="2:7" s="40" customFormat="1">
      <c r="B10659" s="7"/>
      <c r="C10659" s="7"/>
      <c r="G10659" s="31"/>
    </row>
    <row r="10660" spans="2:7" s="40" customFormat="1">
      <c r="B10660" s="7"/>
      <c r="C10660" s="7"/>
      <c r="G10660" s="31"/>
    </row>
    <row r="10661" spans="2:7" s="40" customFormat="1">
      <c r="B10661" s="7"/>
      <c r="C10661" s="7"/>
      <c r="G10661" s="31"/>
    </row>
    <row r="10662" spans="2:7" s="40" customFormat="1">
      <c r="B10662" s="7"/>
      <c r="C10662" s="7"/>
      <c r="G10662" s="31"/>
    </row>
    <row r="10663" spans="2:7" s="40" customFormat="1">
      <c r="B10663" s="7"/>
      <c r="C10663" s="7"/>
      <c r="G10663" s="31"/>
    </row>
    <row r="10664" spans="2:7" s="40" customFormat="1">
      <c r="B10664" s="7"/>
      <c r="C10664" s="7"/>
      <c r="G10664" s="31"/>
    </row>
    <row r="10665" spans="2:7" s="40" customFormat="1">
      <c r="B10665" s="7"/>
      <c r="C10665" s="7"/>
      <c r="G10665" s="31"/>
    </row>
    <row r="10666" spans="2:7" s="40" customFormat="1">
      <c r="B10666" s="7"/>
      <c r="C10666" s="7"/>
      <c r="G10666" s="31"/>
    </row>
    <row r="10667" spans="2:7" s="40" customFormat="1">
      <c r="B10667" s="7"/>
      <c r="C10667" s="7"/>
      <c r="G10667" s="31"/>
    </row>
    <row r="10668" spans="2:7" s="40" customFormat="1">
      <c r="B10668" s="7"/>
      <c r="C10668" s="7"/>
      <c r="G10668" s="31"/>
    </row>
    <row r="10669" spans="2:7" s="40" customFormat="1">
      <c r="B10669" s="7"/>
      <c r="C10669" s="7"/>
      <c r="G10669" s="31"/>
    </row>
    <row r="10670" spans="2:7" s="40" customFormat="1">
      <c r="B10670" s="7"/>
      <c r="C10670" s="7"/>
      <c r="G10670" s="31"/>
    </row>
    <row r="10671" spans="2:7" s="40" customFormat="1">
      <c r="B10671" s="7"/>
      <c r="C10671" s="7"/>
      <c r="G10671" s="31"/>
    </row>
    <row r="10672" spans="2:7" s="40" customFormat="1">
      <c r="B10672" s="7"/>
      <c r="C10672" s="7"/>
      <c r="G10672" s="31"/>
    </row>
    <row r="10673" spans="2:7" s="40" customFormat="1">
      <c r="B10673" s="7"/>
      <c r="C10673" s="7"/>
      <c r="G10673" s="31"/>
    </row>
    <row r="10674" spans="2:7" s="40" customFormat="1">
      <c r="B10674" s="7"/>
      <c r="C10674" s="7"/>
      <c r="G10674" s="31"/>
    </row>
    <row r="10675" spans="2:7" s="40" customFormat="1">
      <c r="B10675" s="7"/>
      <c r="C10675" s="7"/>
      <c r="G10675" s="31"/>
    </row>
    <row r="10676" spans="2:7" s="40" customFormat="1">
      <c r="B10676" s="7"/>
      <c r="C10676" s="7"/>
      <c r="G10676" s="31"/>
    </row>
    <row r="10677" spans="2:7" s="40" customFormat="1">
      <c r="B10677" s="7"/>
      <c r="C10677" s="7"/>
      <c r="G10677" s="31"/>
    </row>
    <row r="10678" spans="2:7" s="40" customFormat="1">
      <c r="B10678" s="7"/>
      <c r="C10678" s="7"/>
      <c r="G10678" s="31"/>
    </row>
    <row r="10679" spans="2:7" s="40" customFormat="1">
      <c r="B10679" s="7"/>
      <c r="C10679" s="7"/>
      <c r="G10679" s="31"/>
    </row>
    <row r="10680" spans="2:7" s="40" customFormat="1">
      <c r="B10680" s="7"/>
      <c r="C10680" s="7"/>
      <c r="G10680" s="31"/>
    </row>
    <row r="10681" spans="2:7" s="40" customFormat="1">
      <c r="B10681" s="7"/>
      <c r="C10681" s="7"/>
      <c r="G10681" s="31"/>
    </row>
    <row r="10682" spans="2:7" s="40" customFormat="1">
      <c r="B10682" s="7"/>
      <c r="C10682" s="7"/>
      <c r="G10682" s="31"/>
    </row>
    <row r="10683" spans="2:7" s="40" customFormat="1">
      <c r="B10683" s="7"/>
      <c r="C10683" s="7"/>
      <c r="G10683" s="31"/>
    </row>
    <row r="10684" spans="2:7" s="40" customFormat="1">
      <c r="B10684" s="7"/>
      <c r="C10684" s="7"/>
      <c r="G10684" s="31"/>
    </row>
    <row r="10685" spans="2:7" s="40" customFormat="1">
      <c r="B10685" s="7"/>
      <c r="C10685" s="7"/>
      <c r="G10685" s="31"/>
    </row>
    <row r="10686" spans="2:7" s="40" customFormat="1">
      <c r="B10686" s="7"/>
      <c r="C10686" s="7"/>
      <c r="G10686" s="31"/>
    </row>
    <row r="10687" spans="2:7" s="40" customFormat="1">
      <c r="B10687" s="7"/>
      <c r="C10687" s="7"/>
      <c r="G10687" s="31"/>
    </row>
    <row r="10688" spans="2:7" s="40" customFormat="1">
      <c r="B10688" s="7"/>
      <c r="C10688" s="7"/>
      <c r="G10688" s="31"/>
    </row>
    <row r="10689" spans="2:7" s="40" customFormat="1">
      <c r="B10689" s="7"/>
      <c r="C10689" s="7"/>
      <c r="G10689" s="31"/>
    </row>
    <row r="10690" spans="2:7" s="40" customFormat="1">
      <c r="B10690" s="7"/>
      <c r="C10690" s="7"/>
      <c r="G10690" s="31"/>
    </row>
    <row r="10691" spans="2:7" s="40" customFormat="1">
      <c r="B10691" s="7"/>
      <c r="C10691" s="7"/>
      <c r="G10691" s="31"/>
    </row>
    <row r="10692" spans="2:7" s="40" customFormat="1">
      <c r="B10692" s="7"/>
      <c r="C10692" s="7"/>
      <c r="G10692" s="31"/>
    </row>
    <row r="10693" spans="2:7" s="40" customFormat="1">
      <c r="B10693" s="7"/>
      <c r="C10693" s="7"/>
      <c r="G10693" s="31"/>
    </row>
    <row r="10694" spans="2:7" s="40" customFormat="1">
      <c r="B10694" s="7"/>
      <c r="C10694" s="7"/>
      <c r="G10694" s="31"/>
    </row>
    <row r="10695" spans="2:7" s="40" customFormat="1">
      <c r="B10695" s="7"/>
      <c r="C10695" s="7"/>
      <c r="G10695" s="31"/>
    </row>
    <row r="10696" spans="2:7" s="40" customFormat="1">
      <c r="B10696" s="7"/>
      <c r="C10696" s="7"/>
      <c r="G10696" s="31"/>
    </row>
    <row r="10697" spans="2:7" s="40" customFormat="1">
      <c r="B10697" s="7"/>
      <c r="C10697" s="7"/>
      <c r="G10697" s="31"/>
    </row>
    <row r="10698" spans="2:7" s="40" customFormat="1">
      <c r="B10698" s="7"/>
      <c r="C10698" s="7"/>
      <c r="G10698" s="31"/>
    </row>
    <row r="10699" spans="2:7" s="40" customFormat="1">
      <c r="B10699" s="7"/>
      <c r="C10699" s="7"/>
      <c r="G10699" s="31"/>
    </row>
    <row r="10700" spans="2:7" s="40" customFormat="1">
      <c r="B10700" s="7"/>
      <c r="C10700" s="7"/>
      <c r="G10700" s="31"/>
    </row>
    <row r="10701" spans="2:7" s="40" customFormat="1">
      <c r="B10701" s="7"/>
      <c r="C10701" s="7"/>
      <c r="G10701" s="31"/>
    </row>
    <row r="10702" spans="2:7" s="40" customFormat="1">
      <c r="B10702" s="7"/>
      <c r="C10702" s="7"/>
      <c r="G10702" s="31"/>
    </row>
    <row r="10703" spans="2:7" s="40" customFormat="1">
      <c r="B10703" s="7"/>
      <c r="C10703" s="7"/>
      <c r="G10703" s="31"/>
    </row>
    <row r="10704" spans="2:7" s="40" customFormat="1">
      <c r="B10704" s="7"/>
      <c r="C10704" s="7"/>
      <c r="G10704" s="31"/>
    </row>
    <row r="10705" spans="2:7" s="40" customFormat="1">
      <c r="B10705" s="7"/>
      <c r="C10705" s="7"/>
      <c r="G10705" s="31"/>
    </row>
    <row r="10706" spans="2:7" s="40" customFormat="1">
      <c r="B10706" s="7"/>
      <c r="C10706" s="7"/>
      <c r="G10706" s="31"/>
    </row>
    <row r="10707" spans="2:7" s="40" customFormat="1">
      <c r="B10707" s="7"/>
      <c r="C10707" s="7"/>
      <c r="G10707" s="31"/>
    </row>
    <row r="10708" spans="2:7" s="40" customFormat="1">
      <c r="B10708" s="7"/>
      <c r="C10708" s="7"/>
      <c r="G10708" s="31"/>
    </row>
    <row r="10709" spans="2:7" s="40" customFormat="1">
      <c r="B10709" s="7"/>
      <c r="C10709" s="7"/>
      <c r="G10709" s="31"/>
    </row>
    <row r="10710" spans="2:7" s="40" customFormat="1">
      <c r="B10710" s="7"/>
      <c r="C10710" s="7"/>
      <c r="G10710" s="31"/>
    </row>
    <row r="10711" spans="2:7" s="40" customFormat="1">
      <c r="B10711" s="7"/>
      <c r="C10711" s="7"/>
      <c r="G10711" s="31"/>
    </row>
    <row r="10712" spans="2:7" s="40" customFormat="1">
      <c r="B10712" s="7"/>
      <c r="C10712" s="7"/>
      <c r="G10712" s="31"/>
    </row>
    <row r="10713" spans="2:7" s="40" customFormat="1">
      <c r="B10713" s="7"/>
      <c r="C10713" s="7"/>
      <c r="G10713" s="31"/>
    </row>
    <row r="10714" spans="2:7" s="40" customFormat="1">
      <c r="B10714" s="7"/>
      <c r="C10714" s="7"/>
      <c r="G10714" s="31"/>
    </row>
    <row r="10715" spans="2:7" s="40" customFormat="1">
      <c r="B10715" s="7"/>
      <c r="C10715" s="7"/>
      <c r="G10715" s="31"/>
    </row>
    <row r="10716" spans="2:7" s="40" customFormat="1">
      <c r="B10716" s="7"/>
      <c r="C10716" s="7"/>
      <c r="G10716" s="31"/>
    </row>
    <row r="10717" spans="2:7" s="40" customFormat="1">
      <c r="B10717" s="7"/>
      <c r="C10717" s="7"/>
      <c r="G10717" s="31"/>
    </row>
    <row r="10718" spans="2:7" s="40" customFormat="1">
      <c r="B10718" s="7"/>
      <c r="C10718" s="7"/>
      <c r="G10718" s="31"/>
    </row>
    <row r="10719" spans="2:7" s="40" customFormat="1">
      <c r="B10719" s="7"/>
      <c r="C10719" s="7"/>
      <c r="G10719" s="31"/>
    </row>
    <row r="10720" spans="2:7" s="40" customFormat="1">
      <c r="B10720" s="7"/>
      <c r="C10720" s="7"/>
      <c r="G10720" s="31"/>
    </row>
    <row r="10721" spans="2:7" s="40" customFormat="1">
      <c r="B10721" s="7"/>
      <c r="C10721" s="7"/>
      <c r="G10721" s="31"/>
    </row>
    <row r="10722" spans="2:7" s="40" customFormat="1">
      <c r="B10722" s="7"/>
      <c r="C10722" s="7"/>
      <c r="G10722" s="31"/>
    </row>
    <row r="10723" spans="2:7" s="40" customFormat="1">
      <c r="B10723" s="7"/>
      <c r="C10723" s="7"/>
      <c r="G10723" s="31"/>
    </row>
    <row r="10724" spans="2:7" s="40" customFormat="1">
      <c r="B10724" s="7"/>
      <c r="C10724" s="7"/>
      <c r="G10724" s="31"/>
    </row>
    <row r="10725" spans="2:7" s="40" customFormat="1">
      <c r="B10725" s="7"/>
      <c r="C10725" s="7"/>
      <c r="G10725" s="31"/>
    </row>
    <row r="10726" spans="2:7" s="40" customFormat="1">
      <c r="B10726" s="7"/>
      <c r="C10726" s="7"/>
      <c r="G10726" s="31"/>
    </row>
    <row r="10727" spans="2:7" s="40" customFormat="1">
      <c r="B10727" s="7"/>
      <c r="C10727" s="7"/>
      <c r="G10727" s="31"/>
    </row>
    <row r="10728" spans="2:7" s="40" customFormat="1">
      <c r="B10728" s="7"/>
      <c r="C10728" s="7"/>
      <c r="G10728" s="31"/>
    </row>
    <row r="10729" spans="2:7" s="40" customFormat="1">
      <c r="B10729" s="7"/>
      <c r="C10729" s="7"/>
      <c r="G10729" s="31"/>
    </row>
    <row r="10730" spans="2:7" s="40" customFormat="1">
      <c r="B10730" s="7"/>
      <c r="C10730" s="7"/>
      <c r="G10730" s="31"/>
    </row>
    <row r="10731" spans="2:7" s="40" customFormat="1">
      <c r="B10731" s="7"/>
      <c r="C10731" s="7"/>
      <c r="G10731" s="31"/>
    </row>
    <row r="10732" spans="2:7" s="40" customFormat="1">
      <c r="B10732" s="7"/>
      <c r="C10732" s="7"/>
      <c r="G10732" s="31"/>
    </row>
    <row r="10733" spans="2:7" s="40" customFormat="1">
      <c r="B10733" s="7"/>
      <c r="C10733" s="7"/>
      <c r="G10733" s="31"/>
    </row>
    <row r="10734" spans="2:7" s="40" customFormat="1">
      <c r="B10734" s="7"/>
      <c r="C10734" s="7"/>
      <c r="G10734" s="31"/>
    </row>
    <row r="10735" spans="2:7" s="40" customFormat="1">
      <c r="B10735" s="7"/>
      <c r="C10735" s="7"/>
      <c r="G10735" s="31"/>
    </row>
    <row r="10736" spans="2:7" s="40" customFormat="1">
      <c r="B10736" s="7"/>
      <c r="C10736" s="7"/>
      <c r="G10736" s="31"/>
    </row>
    <row r="10737" spans="2:7" s="40" customFormat="1">
      <c r="B10737" s="7"/>
      <c r="C10737" s="7"/>
      <c r="G10737" s="31"/>
    </row>
    <row r="10738" spans="2:7" s="40" customFormat="1">
      <c r="B10738" s="7"/>
      <c r="C10738" s="7"/>
      <c r="G10738" s="31"/>
    </row>
    <row r="10739" spans="2:7" s="40" customFormat="1">
      <c r="B10739" s="7"/>
      <c r="C10739" s="7"/>
      <c r="G10739" s="31"/>
    </row>
    <row r="10740" spans="2:7" s="40" customFormat="1">
      <c r="B10740" s="7"/>
      <c r="C10740" s="7"/>
      <c r="G10740" s="31"/>
    </row>
    <row r="10741" spans="2:7" s="40" customFormat="1">
      <c r="B10741" s="7"/>
      <c r="C10741" s="7"/>
      <c r="G10741" s="31"/>
    </row>
    <row r="10742" spans="2:7" s="40" customFormat="1">
      <c r="B10742" s="7"/>
      <c r="C10742" s="7"/>
      <c r="G10742" s="31"/>
    </row>
    <row r="10743" spans="2:7" s="40" customFormat="1">
      <c r="B10743" s="7"/>
      <c r="C10743" s="7"/>
      <c r="G10743" s="31"/>
    </row>
    <row r="10744" spans="2:7" s="40" customFormat="1">
      <c r="B10744" s="7"/>
      <c r="C10744" s="7"/>
      <c r="G10744" s="31"/>
    </row>
    <row r="10745" spans="2:7" s="40" customFormat="1">
      <c r="B10745" s="7"/>
      <c r="C10745" s="7"/>
      <c r="G10745" s="31"/>
    </row>
    <row r="10746" spans="2:7" s="40" customFormat="1">
      <c r="B10746" s="7"/>
      <c r="C10746" s="7"/>
      <c r="G10746" s="31"/>
    </row>
    <row r="10747" spans="2:7" s="40" customFormat="1">
      <c r="B10747" s="7"/>
      <c r="C10747" s="7"/>
      <c r="G10747" s="31"/>
    </row>
    <row r="10748" spans="2:7" s="40" customFormat="1">
      <c r="B10748" s="7"/>
      <c r="C10748" s="7"/>
      <c r="G10748" s="31"/>
    </row>
    <row r="10749" spans="2:7" s="40" customFormat="1">
      <c r="B10749" s="7"/>
      <c r="C10749" s="7"/>
      <c r="G10749" s="31"/>
    </row>
    <row r="10750" spans="2:7" s="40" customFormat="1">
      <c r="B10750" s="7"/>
      <c r="C10750" s="7"/>
      <c r="G10750" s="31"/>
    </row>
    <row r="10751" spans="2:7" s="40" customFormat="1">
      <c r="B10751" s="7"/>
      <c r="C10751" s="7"/>
      <c r="G10751" s="31"/>
    </row>
    <row r="10752" spans="2:7" s="40" customFormat="1">
      <c r="B10752" s="7"/>
      <c r="C10752" s="7"/>
      <c r="G10752" s="31"/>
    </row>
    <row r="10753" spans="2:7" s="40" customFormat="1">
      <c r="B10753" s="7"/>
      <c r="C10753" s="7"/>
      <c r="G10753" s="31"/>
    </row>
    <row r="10754" spans="2:7" s="40" customFormat="1">
      <c r="B10754" s="7"/>
      <c r="C10754" s="7"/>
      <c r="G10754" s="31"/>
    </row>
    <row r="10755" spans="2:7" s="40" customFormat="1">
      <c r="B10755" s="7"/>
      <c r="C10755" s="7"/>
      <c r="G10755" s="31"/>
    </row>
    <row r="10756" spans="2:7" s="40" customFormat="1">
      <c r="B10756" s="7"/>
      <c r="C10756" s="7"/>
      <c r="G10756" s="31"/>
    </row>
    <row r="10757" spans="2:7" s="40" customFormat="1">
      <c r="B10757" s="7"/>
      <c r="C10757" s="7"/>
      <c r="G10757" s="31"/>
    </row>
    <row r="10758" spans="2:7" s="40" customFormat="1">
      <c r="B10758" s="7"/>
      <c r="C10758" s="7"/>
      <c r="G10758" s="31"/>
    </row>
    <row r="10759" spans="2:7" s="40" customFormat="1">
      <c r="B10759" s="7"/>
      <c r="C10759" s="7"/>
      <c r="G10759" s="31"/>
    </row>
    <row r="10760" spans="2:7" s="40" customFormat="1">
      <c r="B10760" s="7"/>
      <c r="C10760" s="7"/>
      <c r="G10760" s="31"/>
    </row>
    <row r="10761" spans="2:7" s="40" customFormat="1">
      <c r="B10761" s="7"/>
      <c r="C10761" s="7"/>
      <c r="G10761" s="31"/>
    </row>
    <row r="10762" spans="2:7" s="40" customFormat="1">
      <c r="B10762" s="7"/>
      <c r="C10762" s="7"/>
      <c r="G10762" s="31"/>
    </row>
    <row r="10763" spans="2:7" s="40" customFormat="1">
      <c r="B10763" s="7"/>
      <c r="C10763" s="7"/>
      <c r="G10763" s="31"/>
    </row>
    <row r="10764" spans="2:7" s="40" customFormat="1">
      <c r="B10764" s="7"/>
      <c r="C10764" s="7"/>
      <c r="G10764" s="31"/>
    </row>
    <row r="10765" spans="2:7" s="40" customFormat="1">
      <c r="B10765" s="7"/>
      <c r="C10765" s="7"/>
      <c r="G10765" s="31"/>
    </row>
    <row r="10766" spans="2:7" s="40" customFormat="1">
      <c r="B10766" s="7"/>
      <c r="C10766" s="7"/>
      <c r="G10766" s="31"/>
    </row>
    <row r="10767" spans="2:7" s="40" customFormat="1">
      <c r="B10767" s="7"/>
      <c r="C10767" s="7"/>
      <c r="G10767" s="31"/>
    </row>
    <row r="10768" spans="2:7" s="40" customFormat="1">
      <c r="B10768" s="7"/>
      <c r="C10768" s="7"/>
      <c r="G10768" s="31"/>
    </row>
    <row r="10769" spans="2:7" s="40" customFormat="1">
      <c r="B10769" s="7"/>
      <c r="C10769" s="7"/>
      <c r="G10769" s="31"/>
    </row>
    <row r="10770" spans="2:7" s="40" customFormat="1">
      <c r="B10770" s="7"/>
      <c r="C10770" s="7"/>
      <c r="G10770" s="31"/>
    </row>
    <row r="10771" spans="2:7" s="40" customFormat="1">
      <c r="B10771" s="7"/>
      <c r="C10771" s="7"/>
      <c r="G10771" s="31"/>
    </row>
    <row r="10772" spans="2:7" s="40" customFormat="1">
      <c r="B10772" s="7"/>
      <c r="C10772" s="7"/>
      <c r="G10772" s="31"/>
    </row>
    <row r="10773" spans="2:7" s="40" customFormat="1">
      <c r="B10773" s="7"/>
      <c r="C10773" s="7"/>
      <c r="G10773" s="31"/>
    </row>
    <row r="10774" spans="2:7" s="40" customFormat="1">
      <c r="B10774" s="7"/>
      <c r="C10774" s="7"/>
      <c r="G10774" s="31"/>
    </row>
    <row r="10775" spans="2:7" s="40" customFormat="1">
      <c r="B10775" s="7"/>
      <c r="C10775" s="7"/>
      <c r="G10775" s="31"/>
    </row>
    <row r="10776" spans="2:7" s="40" customFormat="1">
      <c r="B10776" s="7"/>
      <c r="C10776" s="7"/>
      <c r="G10776" s="31"/>
    </row>
    <row r="10777" spans="2:7" s="40" customFormat="1">
      <c r="B10777" s="7"/>
      <c r="C10777" s="7"/>
      <c r="G10777" s="31"/>
    </row>
    <row r="10778" spans="2:7" s="40" customFormat="1">
      <c r="B10778" s="7"/>
      <c r="C10778" s="7"/>
      <c r="G10778" s="31"/>
    </row>
    <row r="10779" spans="2:7" s="40" customFormat="1">
      <c r="B10779" s="7"/>
      <c r="C10779" s="7"/>
      <c r="G10779" s="31"/>
    </row>
    <row r="10780" spans="2:7" s="40" customFormat="1">
      <c r="B10780" s="7"/>
      <c r="C10780" s="7"/>
      <c r="G10780" s="31"/>
    </row>
    <row r="10781" spans="2:7" s="40" customFormat="1">
      <c r="B10781" s="7"/>
      <c r="C10781" s="7"/>
      <c r="G10781" s="31"/>
    </row>
    <row r="10782" spans="2:7" s="40" customFormat="1">
      <c r="B10782" s="7"/>
      <c r="C10782" s="7"/>
      <c r="G10782" s="31"/>
    </row>
    <row r="10783" spans="2:7" s="40" customFormat="1">
      <c r="B10783" s="7"/>
      <c r="C10783" s="7"/>
      <c r="G10783" s="31"/>
    </row>
    <row r="10784" spans="2:7" s="40" customFormat="1">
      <c r="B10784" s="7"/>
      <c r="C10784" s="7"/>
      <c r="G10784" s="31"/>
    </row>
    <row r="10785" spans="2:7" s="40" customFormat="1">
      <c r="B10785" s="7"/>
      <c r="C10785" s="7"/>
      <c r="G10785" s="31"/>
    </row>
    <row r="10786" spans="2:7" s="40" customFormat="1">
      <c r="B10786" s="7"/>
      <c r="C10786" s="7"/>
      <c r="G10786" s="31"/>
    </row>
    <row r="10787" spans="2:7" s="40" customFormat="1">
      <c r="B10787" s="7"/>
      <c r="C10787" s="7"/>
      <c r="G10787" s="31"/>
    </row>
    <row r="10788" spans="2:7" s="40" customFormat="1">
      <c r="B10788" s="7"/>
      <c r="C10788" s="7"/>
      <c r="G10788" s="31"/>
    </row>
    <row r="10789" spans="2:7" s="40" customFormat="1">
      <c r="B10789" s="7"/>
      <c r="C10789" s="7"/>
      <c r="G10789" s="31"/>
    </row>
    <row r="10790" spans="2:7" s="40" customFormat="1">
      <c r="B10790" s="7"/>
      <c r="C10790" s="7"/>
      <c r="G10790" s="31"/>
    </row>
    <row r="10791" spans="2:7" s="40" customFormat="1">
      <c r="B10791" s="7"/>
      <c r="C10791" s="7"/>
      <c r="G10791" s="31"/>
    </row>
    <row r="10792" spans="2:7" s="40" customFormat="1">
      <c r="B10792" s="7"/>
      <c r="C10792" s="7"/>
      <c r="G10792" s="31"/>
    </row>
    <row r="10793" spans="2:7" s="40" customFormat="1">
      <c r="B10793" s="7"/>
      <c r="C10793" s="7"/>
      <c r="G10793" s="31"/>
    </row>
    <row r="10794" spans="2:7" s="40" customFormat="1">
      <c r="B10794" s="7"/>
      <c r="C10794" s="7"/>
      <c r="G10794" s="31"/>
    </row>
    <row r="10795" spans="2:7" s="40" customFormat="1">
      <c r="B10795" s="7"/>
      <c r="C10795" s="7"/>
      <c r="G10795" s="31"/>
    </row>
    <row r="10796" spans="2:7" s="40" customFormat="1">
      <c r="B10796" s="7"/>
      <c r="C10796" s="7"/>
      <c r="G10796" s="31"/>
    </row>
    <row r="10797" spans="2:7" s="40" customFormat="1">
      <c r="B10797" s="7"/>
      <c r="C10797" s="7"/>
      <c r="G10797" s="31"/>
    </row>
    <row r="10798" spans="2:7" s="40" customFormat="1">
      <c r="B10798" s="7"/>
      <c r="C10798" s="7"/>
      <c r="G10798" s="31"/>
    </row>
    <row r="10799" spans="2:7" s="40" customFormat="1">
      <c r="B10799" s="7"/>
      <c r="C10799" s="7"/>
      <c r="G10799" s="31"/>
    </row>
    <row r="10800" spans="2:7" s="40" customFormat="1">
      <c r="B10800" s="7"/>
      <c r="C10800" s="7"/>
      <c r="G10800" s="31"/>
    </row>
    <row r="10801" spans="2:7" s="40" customFormat="1">
      <c r="B10801" s="7"/>
      <c r="C10801" s="7"/>
      <c r="G10801" s="31"/>
    </row>
    <row r="10802" spans="2:7" s="40" customFormat="1">
      <c r="B10802" s="7"/>
      <c r="C10802" s="7"/>
      <c r="G10802" s="31"/>
    </row>
    <row r="10803" spans="2:7" s="40" customFormat="1">
      <c r="B10803" s="7"/>
      <c r="C10803" s="7"/>
      <c r="G10803" s="31"/>
    </row>
    <row r="10804" spans="2:7" s="40" customFormat="1">
      <c r="B10804" s="7"/>
      <c r="C10804" s="7"/>
      <c r="G10804" s="31"/>
    </row>
    <row r="10805" spans="2:7" s="40" customFormat="1">
      <c r="B10805" s="7"/>
      <c r="C10805" s="7"/>
      <c r="G10805" s="31"/>
    </row>
    <row r="10806" spans="2:7" s="40" customFormat="1">
      <c r="B10806" s="7"/>
      <c r="C10806" s="7"/>
      <c r="G10806" s="31"/>
    </row>
    <row r="10807" spans="2:7" s="40" customFormat="1">
      <c r="B10807" s="7"/>
      <c r="C10807" s="7"/>
      <c r="G10807" s="31"/>
    </row>
    <row r="10808" spans="2:7" s="40" customFormat="1">
      <c r="B10808" s="7"/>
      <c r="C10808" s="7"/>
      <c r="G10808" s="31"/>
    </row>
    <row r="10809" spans="2:7" s="40" customFormat="1">
      <c r="B10809" s="7"/>
      <c r="C10809" s="7"/>
      <c r="G10809" s="31"/>
    </row>
    <row r="10810" spans="2:7" s="40" customFormat="1">
      <c r="B10810" s="7"/>
      <c r="C10810" s="7"/>
      <c r="G10810" s="31"/>
    </row>
    <row r="10811" spans="2:7" s="40" customFormat="1">
      <c r="B10811" s="7"/>
      <c r="C10811" s="7"/>
      <c r="G10811" s="31"/>
    </row>
    <row r="10812" spans="2:7" s="40" customFormat="1">
      <c r="B10812" s="7"/>
      <c r="C10812" s="7"/>
      <c r="G10812" s="31"/>
    </row>
    <row r="10813" spans="2:7" s="40" customFormat="1">
      <c r="B10813" s="7"/>
      <c r="C10813" s="7"/>
      <c r="G10813" s="31"/>
    </row>
    <row r="10814" spans="2:7" s="40" customFormat="1">
      <c r="B10814" s="7"/>
      <c r="C10814" s="7"/>
      <c r="G10814" s="31"/>
    </row>
    <row r="10815" spans="2:7" s="40" customFormat="1">
      <c r="B10815" s="7"/>
      <c r="C10815" s="7"/>
      <c r="G10815" s="31"/>
    </row>
    <row r="10816" spans="2:7" s="40" customFormat="1">
      <c r="B10816" s="7"/>
      <c r="C10816" s="7"/>
      <c r="G10816" s="31"/>
    </row>
    <row r="10817" spans="2:7" s="40" customFormat="1">
      <c r="B10817" s="7"/>
      <c r="C10817" s="7"/>
      <c r="G10817" s="31"/>
    </row>
    <row r="10818" spans="2:7" s="40" customFormat="1">
      <c r="B10818" s="7"/>
      <c r="C10818" s="7"/>
      <c r="G10818" s="31"/>
    </row>
    <row r="10819" spans="2:7" s="40" customFormat="1">
      <c r="B10819" s="7"/>
      <c r="C10819" s="7"/>
      <c r="G10819" s="31"/>
    </row>
    <row r="10820" spans="2:7" s="40" customFormat="1">
      <c r="B10820" s="7"/>
      <c r="C10820" s="7"/>
      <c r="G10820" s="31"/>
    </row>
    <row r="10821" spans="2:7" s="40" customFormat="1">
      <c r="B10821" s="7"/>
      <c r="C10821" s="7"/>
      <c r="G10821" s="31"/>
    </row>
    <row r="10822" spans="2:7" s="40" customFormat="1">
      <c r="B10822" s="7"/>
      <c r="C10822" s="7"/>
      <c r="G10822" s="31"/>
    </row>
    <row r="10823" spans="2:7" s="40" customFormat="1">
      <c r="B10823" s="7"/>
      <c r="C10823" s="7"/>
      <c r="G10823" s="31"/>
    </row>
    <row r="10824" spans="2:7" s="40" customFormat="1">
      <c r="B10824" s="7"/>
      <c r="C10824" s="7"/>
      <c r="G10824" s="31"/>
    </row>
    <row r="10825" spans="2:7" s="40" customFormat="1">
      <c r="B10825" s="7"/>
      <c r="C10825" s="7"/>
      <c r="G10825" s="31"/>
    </row>
    <row r="10826" spans="2:7" s="40" customFormat="1">
      <c r="B10826" s="7"/>
      <c r="C10826" s="7"/>
      <c r="G10826" s="31"/>
    </row>
    <row r="10827" spans="2:7" s="40" customFormat="1">
      <c r="B10827" s="7"/>
      <c r="C10827" s="7"/>
      <c r="G10827" s="31"/>
    </row>
    <row r="10828" spans="2:7" s="40" customFormat="1">
      <c r="B10828" s="7"/>
      <c r="C10828" s="7"/>
      <c r="G10828" s="31"/>
    </row>
    <row r="10829" spans="2:7" s="40" customFormat="1">
      <c r="B10829" s="7"/>
      <c r="C10829" s="7"/>
      <c r="G10829" s="31"/>
    </row>
    <row r="10830" spans="2:7" s="40" customFormat="1">
      <c r="B10830" s="7"/>
      <c r="C10830" s="7"/>
      <c r="G10830" s="31"/>
    </row>
    <row r="10831" spans="2:7" s="40" customFormat="1">
      <c r="B10831" s="7"/>
      <c r="C10831" s="7"/>
      <c r="G10831" s="31"/>
    </row>
    <row r="10832" spans="2:7" s="40" customFormat="1">
      <c r="B10832" s="7"/>
      <c r="C10832" s="7"/>
      <c r="G10832" s="31"/>
    </row>
    <row r="10833" spans="2:7" s="40" customFormat="1">
      <c r="B10833" s="7"/>
      <c r="C10833" s="7"/>
      <c r="G10833" s="31"/>
    </row>
    <row r="10834" spans="2:7" s="40" customFormat="1">
      <c r="B10834" s="7"/>
      <c r="C10834" s="7"/>
      <c r="G10834" s="31"/>
    </row>
    <row r="10835" spans="2:7" s="40" customFormat="1">
      <c r="B10835" s="7"/>
      <c r="C10835" s="7"/>
      <c r="G10835" s="31"/>
    </row>
    <row r="10836" spans="2:7" s="40" customFormat="1">
      <c r="B10836" s="7"/>
      <c r="C10836" s="7"/>
      <c r="G10836" s="31"/>
    </row>
    <row r="10837" spans="2:7" s="40" customFormat="1">
      <c r="B10837" s="7"/>
      <c r="C10837" s="7"/>
      <c r="G10837" s="31"/>
    </row>
    <row r="10838" spans="2:7" s="40" customFormat="1">
      <c r="B10838" s="7"/>
      <c r="C10838" s="7"/>
      <c r="G10838" s="31"/>
    </row>
    <row r="10839" spans="2:7" s="40" customFormat="1">
      <c r="B10839" s="7"/>
      <c r="C10839" s="7"/>
      <c r="G10839" s="31"/>
    </row>
    <row r="10840" spans="2:7" s="40" customFormat="1">
      <c r="B10840" s="7"/>
      <c r="C10840" s="7"/>
      <c r="G10840" s="31"/>
    </row>
    <row r="10841" spans="2:7" s="40" customFormat="1">
      <c r="B10841" s="7"/>
      <c r="C10841" s="7"/>
      <c r="G10841" s="31"/>
    </row>
    <row r="10842" spans="2:7" s="40" customFormat="1">
      <c r="B10842" s="7"/>
      <c r="C10842" s="7"/>
      <c r="G10842" s="31"/>
    </row>
    <row r="10843" spans="2:7" s="40" customFormat="1">
      <c r="B10843" s="7"/>
      <c r="C10843" s="7"/>
      <c r="G10843" s="31"/>
    </row>
    <row r="10844" spans="2:7" s="40" customFormat="1">
      <c r="B10844" s="7"/>
      <c r="C10844" s="7"/>
      <c r="G10844" s="31"/>
    </row>
    <row r="10845" spans="2:7" s="40" customFormat="1">
      <c r="B10845" s="7"/>
      <c r="C10845" s="7"/>
      <c r="G10845" s="31"/>
    </row>
    <row r="10846" spans="2:7" s="40" customFormat="1">
      <c r="B10846" s="7"/>
      <c r="C10846" s="7"/>
      <c r="G10846" s="31"/>
    </row>
    <row r="10847" spans="2:7" s="40" customFormat="1">
      <c r="B10847" s="7"/>
      <c r="C10847" s="7"/>
      <c r="G10847" s="31"/>
    </row>
    <row r="10848" spans="2:7" s="40" customFormat="1">
      <c r="B10848" s="7"/>
      <c r="C10848" s="7"/>
      <c r="G10848" s="31"/>
    </row>
    <row r="10849" spans="2:7" s="40" customFormat="1">
      <c r="B10849" s="7"/>
      <c r="C10849" s="7"/>
      <c r="G10849" s="31"/>
    </row>
    <row r="10850" spans="2:7" s="40" customFormat="1">
      <c r="B10850" s="7"/>
      <c r="C10850" s="7"/>
      <c r="G10850" s="31"/>
    </row>
    <row r="10851" spans="2:7" s="40" customFormat="1">
      <c r="B10851" s="7"/>
      <c r="C10851" s="7"/>
      <c r="G10851" s="31"/>
    </row>
    <row r="10852" spans="2:7" s="40" customFormat="1">
      <c r="B10852" s="7"/>
      <c r="C10852" s="7"/>
      <c r="G10852" s="31"/>
    </row>
    <row r="10853" spans="2:7" s="40" customFormat="1">
      <c r="B10853" s="7"/>
      <c r="C10853" s="7"/>
      <c r="G10853" s="31"/>
    </row>
    <row r="10854" spans="2:7" s="40" customFormat="1">
      <c r="B10854" s="7"/>
      <c r="C10854" s="7"/>
      <c r="G10854" s="31"/>
    </row>
    <row r="10855" spans="2:7" s="40" customFormat="1">
      <c r="B10855" s="7"/>
      <c r="C10855" s="7"/>
      <c r="G10855" s="31"/>
    </row>
    <row r="10856" spans="2:7" s="40" customFormat="1">
      <c r="B10856" s="7"/>
      <c r="C10856" s="7"/>
      <c r="G10856" s="31"/>
    </row>
    <row r="10857" spans="2:7" s="40" customFormat="1">
      <c r="B10857" s="7"/>
      <c r="C10857" s="7"/>
      <c r="G10857" s="31"/>
    </row>
    <row r="10858" spans="2:7" s="40" customFormat="1">
      <c r="B10858" s="7"/>
      <c r="C10858" s="7"/>
      <c r="G10858" s="31"/>
    </row>
    <row r="10859" spans="2:7" s="40" customFormat="1">
      <c r="B10859" s="7"/>
      <c r="C10859" s="7"/>
      <c r="G10859" s="31"/>
    </row>
    <row r="10860" spans="2:7" s="40" customFormat="1">
      <c r="B10860" s="7"/>
      <c r="C10860" s="7"/>
      <c r="G10860" s="31"/>
    </row>
    <row r="10861" spans="2:7" s="40" customFormat="1">
      <c r="B10861" s="7"/>
      <c r="C10861" s="7"/>
      <c r="G10861" s="31"/>
    </row>
    <row r="10862" spans="2:7" s="40" customFormat="1">
      <c r="B10862" s="7"/>
      <c r="C10862" s="7"/>
      <c r="G10862" s="31"/>
    </row>
    <row r="10863" spans="2:7" s="40" customFormat="1">
      <c r="B10863" s="7"/>
      <c r="C10863" s="7"/>
      <c r="G10863" s="31"/>
    </row>
    <row r="10864" spans="2:7" s="40" customFormat="1">
      <c r="B10864" s="7"/>
      <c r="C10864" s="7"/>
      <c r="G10864" s="31"/>
    </row>
    <row r="10865" spans="2:7" s="40" customFormat="1">
      <c r="B10865" s="7"/>
      <c r="C10865" s="7"/>
      <c r="G10865" s="31"/>
    </row>
    <row r="10866" spans="2:7" s="40" customFormat="1">
      <c r="B10866" s="7"/>
      <c r="C10866" s="7"/>
      <c r="G10866" s="31"/>
    </row>
    <row r="10867" spans="2:7" s="40" customFormat="1">
      <c r="B10867" s="7"/>
      <c r="C10867" s="7"/>
      <c r="G10867" s="31"/>
    </row>
    <row r="10868" spans="2:7" s="40" customFormat="1">
      <c r="B10868" s="7"/>
      <c r="C10868" s="7"/>
      <c r="G10868" s="31"/>
    </row>
    <row r="10869" spans="2:7" s="40" customFormat="1">
      <c r="B10869" s="7"/>
      <c r="C10869" s="7"/>
      <c r="G10869" s="31"/>
    </row>
    <row r="10870" spans="2:7" s="40" customFormat="1">
      <c r="B10870" s="7"/>
      <c r="C10870" s="7"/>
      <c r="G10870" s="31"/>
    </row>
    <row r="10871" spans="2:7" s="40" customFormat="1">
      <c r="B10871" s="7"/>
      <c r="C10871" s="7"/>
      <c r="G10871" s="31"/>
    </row>
    <row r="10872" spans="2:7" s="40" customFormat="1">
      <c r="B10872" s="7"/>
      <c r="C10872" s="7"/>
      <c r="G10872" s="31"/>
    </row>
    <row r="10873" spans="2:7" s="40" customFormat="1">
      <c r="B10873" s="7"/>
      <c r="C10873" s="7"/>
      <c r="G10873" s="31"/>
    </row>
    <row r="10874" spans="2:7" s="40" customFormat="1">
      <c r="B10874" s="7"/>
      <c r="C10874" s="7"/>
      <c r="G10874" s="31"/>
    </row>
    <row r="10875" spans="2:7" s="40" customFormat="1">
      <c r="B10875" s="7"/>
      <c r="C10875" s="7"/>
      <c r="G10875" s="31"/>
    </row>
    <row r="10876" spans="2:7" s="40" customFormat="1">
      <c r="B10876" s="7"/>
      <c r="C10876" s="7"/>
      <c r="G10876" s="31"/>
    </row>
    <row r="10877" spans="2:7" s="40" customFormat="1">
      <c r="B10877" s="7"/>
      <c r="C10877" s="7"/>
      <c r="G10877" s="31"/>
    </row>
    <row r="10878" spans="2:7" s="40" customFormat="1">
      <c r="B10878" s="7"/>
      <c r="C10878" s="7"/>
      <c r="G10878" s="31"/>
    </row>
    <row r="10879" spans="2:7" s="40" customFormat="1">
      <c r="B10879" s="7"/>
      <c r="C10879" s="7"/>
      <c r="G10879" s="31"/>
    </row>
    <row r="10880" spans="2:7" s="40" customFormat="1">
      <c r="B10880" s="7"/>
      <c r="C10880" s="7"/>
      <c r="G10880" s="31"/>
    </row>
    <row r="10881" spans="2:7" s="40" customFormat="1">
      <c r="B10881" s="7"/>
      <c r="C10881" s="7"/>
      <c r="G10881" s="31"/>
    </row>
    <row r="10882" spans="2:7" s="40" customFormat="1">
      <c r="B10882" s="7"/>
      <c r="C10882" s="7"/>
      <c r="G10882" s="31"/>
    </row>
    <row r="10883" spans="2:7" s="40" customFormat="1">
      <c r="B10883" s="7"/>
      <c r="C10883" s="7"/>
      <c r="G10883" s="31"/>
    </row>
    <row r="10884" spans="2:7" s="40" customFormat="1">
      <c r="B10884" s="7"/>
      <c r="C10884" s="7"/>
      <c r="G10884" s="31"/>
    </row>
    <row r="10885" spans="2:7" s="40" customFormat="1">
      <c r="B10885" s="7"/>
      <c r="C10885" s="7"/>
      <c r="G10885" s="31"/>
    </row>
    <row r="10886" spans="2:7" s="40" customFormat="1">
      <c r="B10886" s="7"/>
      <c r="C10886" s="7"/>
      <c r="G10886" s="31"/>
    </row>
    <row r="10887" spans="2:7" s="40" customFormat="1">
      <c r="B10887" s="7"/>
      <c r="C10887" s="7"/>
      <c r="G10887" s="31"/>
    </row>
    <row r="10888" spans="2:7" s="40" customFormat="1">
      <c r="B10888" s="7"/>
      <c r="C10888" s="7"/>
      <c r="G10888" s="31"/>
    </row>
    <row r="10889" spans="2:7" s="40" customFormat="1">
      <c r="B10889" s="7"/>
      <c r="C10889" s="7"/>
      <c r="G10889" s="31"/>
    </row>
    <row r="10890" spans="2:7" s="40" customFormat="1">
      <c r="B10890" s="7"/>
      <c r="C10890" s="7"/>
      <c r="G10890" s="31"/>
    </row>
    <row r="10891" spans="2:7" s="40" customFormat="1">
      <c r="B10891" s="7"/>
      <c r="C10891" s="7"/>
      <c r="G10891" s="31"/>
    </row>
    <row r="10892" spans="2:7" s="40" customFormat="1">
      <c r="B10892" s="7"/>
      <c r="C10892" s="7"/>
      <c r="G10892" s="31"/>
    </row>
    <row r="10893" spans="2:7" s="40" customFormat="1">
      <c r="B10893" s="7"/>
      <c r="C10893" s="7"/>
      <c r="G10893" s="31"/>
    </row>
    <row r="10894" spans="2:7" s="40" customFormat="1">
      <c r="B10894" s="7"/>
      <c r="C10894" s="7"/>
      <c r="G10894" s="31"/>
    </row>
    <row r="10895" spans="2:7" s="40" customFormat="1">
      <c r="B10895" s="7"/>
      <c r="C10895" s="7"/>
      <c r="G10895" s="31"/>
    </row>
    <row r="10896" spans="2:7" s="40" customFormat="1">
      <c r="B10896" s="7"/>
      <c r="C10896" s="7"/>
      <c r="G10896" s="31"/>
    </row>
    <row r="10897" spans="2:7" s="40" customFormat="1">
      <c r="B10897" s="7"/>
      <c r="C10897" s="7"/>
      <c r="G10897" s="31"/>
    </row>
    <row r="10898" spans="2:7" s="40" customFormat="1">
      <c r="B10898" s="7"/>
      <c r="C10898" s="7"/>
      <c r="G10898" s="31"/>
    </row>
    <row r="10899" spans="2:7" s="40" customFormat="1">
      <c r="B10899" s="7"/>
      <c r="C10899" s="7"/>
      <c r="G10899" s="31"/>
    </row>
    <row r="10900" spans="2:7" s="40" customFormat="1">
      <c r="B10900" s="7"/>
      <c r="C10900" s="7"/>
      <c r="G10900" s="31"/>
    </row>
    <row r="10901" spans="2:7" s="40" customFormat="1">
      <c r="B10901" s="7"/>
      <c r="C10901" s="7"/>
      <c r="G10901" s="31"/>
    </row>
    <row r="10902" spans="2:7" s="40" customFormat="1">
      <c r="B10902" s="7"/>
      <c r="C10902" s="7"/>
      <c r="G10902" s="31"/>
    </row>
    <row r="10903" spans="2:7" s="40" customFormat="1">
      <c r="B10903" s="7"/>
      <c r="C10903" s="7"/>
      <c r="G10903" s="31"/>
    </row>
    <row r="10904" spans="2:7" s="40" customFormat="1">
      <c r="B10904" s="7"/>
      <c r="C10904" s="7"/>
      <c r="G10904" s="31"/>
    </row>
    <row r="10905" spans="2:7" s="40" customFormat="1">
      <c r="B10905" s="7"/>
      <c r="C10905" s="7"/>
      <c r="G10905" s="31"/>
    </row>
    <row r="10906" spans="2:7" s="40" customFormat="1">
      <c r="B10906" s="7"/>
      <c r="C10906" s="7"/>
      <c r="G10906" s="31"/>
    </row>
    <row r="10907" spans="2:7" s="40" customFormat="1">
      <c r="B10907" s="7"/>
      <c r="C10907" s="7"/>
      <c r="G10907" s="31"/>
    </row>
    <row r="10908" spans="2:7" s="40" customFormat="1">
      <c r="B10908" s="7"/>
      <c r="C10908" s="7"/>
      <c r="G10908" s="31"/>
    </row>
    <row r="10909" spans="2:7" s="40" customFormat="1">
      <c r="B10909" s="7"/>
      <c r="C10909" s="7"/>
      <c r="G10909" s="31"/>
    </row>
    <row r="10910" spans="2:7" s="40" customFormat="1">
      <c r="B10910" s="7"/>
      <c r="C10910" s="7"/>
      <c r="G10910" s="31"/>
    </row>
    <row r="10911" spans="2:7" s="40" customFormat="1">
      <c r="B10911" s="7"/>
      <c r="C10911" s="7"/>
      <c r="G10911" s="31"/>
    </row>
    <row r="10912" spans="2:7" s="40" customFormat="1">
      <c r="B10912" s="7"/>
      <c r="C10912" s="7"/>
      <c r="G10912" s="31"/>
    </row>
    <row r="10913" spans="2:7" s="40" customFormat="1">
      <c r="B10913" s="7"/>
      <c r="C10913" s="7"/>
      <c r="G10913" s="31"/>
    </row>
    <row r="10914" spans="2:7" s="40" customFormat="1">
      <c r="B10914" s="7"/>
      <c r="C10914" s="7"/>
      <c r="G10914" s="31"/>
    </row>
    <row r="10915" spans="2:7" s="40" customFormat="1">
      <c r="B10915" s="7"/>
      <c r="C10915" s="7"/>
      <c r="G10915" s="31"/>
    </row>
    <row r="10916" spans="2:7" s="40" customFormat="1">
      <c r="B10916" s="7"/>
      <c r="C10916" s="7"/>
      <c r="G10916" s="31"/>
    </row>
    <row r="10917" spans="2:7" s="40" customFormat="1">
      <c r="B10917" s="7"/>
      <c r="C10917" s="7"/>
      <c r="G10917" s="31"/>
    </row>
    <row r="10918" spans="2:7" s="40" customFormat="1">
      <c r="B10918" s="7"/>
      <c r="C10918" s="7"/>
      <c r="G10918" s="31"/>
    </row>
    <row r="10919" spans="2:7" s="40" customFormat="1">
      <c r="B10919" s="7"/>
      <c r="C10919" s="7"/>
      <c r="G10919" s="31"/>
    </row>
    <row r="10920" spans="2:7" s="40" customFormat="1">
      <c r="B10920" s="7"/>
      <c r="C10920" s="7"/>
      <c r="G10920" s="31"/>
    </row>
    <row r="10921" spans="2:7" s="40" customFormat="1">
      <c r="B10921" s="7"/>
      <c r="C10921" s="7"/>
      <c r="G10921" s="31"/>
    </row>
    <row r="10922" spans="2:7" s="40" customFormat="1">
      <c r="B10922" s="7"/>
      <c r="C10922" s="7"/>
      <c r="G10922" s="31"/>
    </row>
    <row r="10923" spans="2:7" s="40" customFormat="1">
      <c r="B10923" s="7"/>
      <c r="C10923" s="7"/>
      <c r="G10923" s="31"/>
    </row>
    <row r="10924" spans="2:7" s="40" customFormat="1">
      <c r="B10924" s="7"/>
      <c r="C10924" s="7"/>
      <c r="G10924" s="31"/>
    </row>
    <row r="10925" spans="2:7" s="40" customFormat="1">
      <c r="B10925" s="7"/>
      <c r="C10925" s="7"/>
      <c r="G10925" s="31"/>
    </row>
    <row r="10926" spans="2:7" s="40" customFormat="1">
      <c r="B10926" s="7"/>
      <c r="C10926" s="7"/>
      <c r="G10926" s="31"/>
    </row>
    <row r="10927" spans="2:7" s="40" customFormat="1">
      <c r="B10927" s="7"/>
      <c r="C10927" s="7"/>
      <c r="G10927" s="31"/>
    </row>
    <row r="10928" spans="2:7" s="40" customFormat="1">
      <c r="B10928" s="7"/>
      <c r="C10928" s="7"/>
      <c r="G10928" s="31"/>
    </row>
    <row r="10929" spans="2:7" s="40" customFormat="1">
      <c r="B10929" s="7"/>
      <c r="C10929" s="7"/>
      <c r="G10929" s="31"/>
    </row>
    <row r="10930" spans="2:7" s="40" customFormat="1">
      <c r="B10930" s="7"/>
      <c r="C10930" s="7"/>
      <c r="G10930" s="31"/>
    </row>
    <row r="10931" spans="2:7" s="40" customFormat="1">
      <c r="B10931" s="7"/>
      <c r="C10931" s="7"/>
      <c r="G10931" s="31"/>
    </row>
    <row r="10932" spans="2:7" s="40" customFormat="1">
      <c r="B10932" s="7"/>
      <c r="C10932" s="7"/>
      <c r="G10932" s="31"/>
    </row>
    <row r="10933" spans="2:7" s="40" customFormat="1">
      <c r="B10933" s="7"/>
      <c r="C10933" s="7"/>
      <c r="G10933" s="31"/>
    </row>
    <row r="10934" spans="2:7" s="40" customFormat="1">
      <c r="B10934" s="7"/>
      <c r="C10934" s="7"/>
      <c r="G10934" s="31"/>
    </row>
    <row r="10935" spans="2:7" s="40" customFormat="1">
      <c r="B10935" s="7"/>
      <c r="C10935" s="7"/>
      <c r="G10935" s="31"/>
    </row>
    <row r="10936" spans="2:7" s="40" customFormat="1">
      <c r="B10936" s="7"/>
      <c r="C10936" s="7"/>
      <c r="G10936" s="31"/>
    </row>
    <row r="10937" spans="2:7" s="40" customFormat="1">
      <c r="B10937" s="7"/>
      <c r="C10937" s="7"/>
      <c r="G10937" s="31"/>
    </row>
    <row r="10938" spans="2:7" s="40" customFormat="1">
      <c r="B10938" s="7"/>
      <c r="C10938" s="7"/>
      <c r="G10938" s="31"/>
    </row>
    <row r="10939" spans="2:7" s="40" customFormat="1">
      <c r="B10939" s="7"/>
      <c r="C10939" s="7"/>
      <c r="G10939" s="31"/>
    </row>
    <row r="10940" spans="2:7" s="40" customFormat="1">
      <c r="B10940" s="7"/>
      <c r="C10940" s="7"/>
      <c r="G10940" s="31"/>
    </row>
    <row r="10941" spans="2:7" s="40" customFormat="1">
      <c r="B10941" s="7"/>
      <c r="C10941" s="7"/>
      <c r="G10941" s="31"/>
    </row>
    <row r="10942" spans="2:7" s="40" customFormat="1">
      <c r="B10942" s="7"/>
      <c r="C10942" s="7"/>
      <c r="G10942" s="31"/>
    </row>
    <row r="10943" spans="2:7" s="40" customFormat="1">
      <c r="B10943" s="7"/>
      <c r="C10943" s="7"/>
      <c r="G10943" s="31"/>
    </row>
    <row r="10944" spans="2:7" s="40" customFormat="1">
      <c r="B10944" s="7"/>
      <c r="C10944" s="7"/>
      <c r="G10944" s="31"/>
    </row>
    <row r="10945" spans="2:7" s="40" customFormat="1">
      <c r="B10945" s="7"/>
      <c r="C10945" s="7"/>
      <c r="G10945" s="31"/>
    </row>
    <row r="10946" spans="2:7" s="40" customFormat="1">
      <c r="B10946" s="7"/>
      <c r="C10946" s="7"/>
      <c r="G10946" s="31"/>
    </row>
    <row r="10947" spans="2:7" s="40" customFormat="1">
      <c r="B10947" s="7"/>
      <c r="C10947" s="7"/>
      <c r="G10947" s="31"/>
    </row>
    <row r="10948" spans="2:7" s="40" customFormat="1">
      <c r="B10948" s="7"/>
      <c r="C10948" s="7"/>
      <c r="G10948" s="31"/>
    </row>
    <row r="10949" spans="2:7" s="40" customFormat="1">
      <c r="B10949" s="7"/>
      <c r="C10949" s="7"/>
      <c r="G10949" s="31"/>
    </row>
    <row r="10950" spans="2:7" s="40" customFormat="1">
      <c r="B10950" s="7"/>
      <c r="C10950" s="7"/>
      <c r="G10950" s="31"/>
    </row>
    <row r="10951" spans="2:7" s="40" customFormat="1">
      <c r="B10951" s="7"/>
      <c r="C10951" s="7"/>
      <c r="G10951" s="31"/>
    </row>
    <row r="10952" spans="2:7" s="40" customFormat="1">
      <c r="B10952" s="7"/>
      <c r="C10952" s="7"/>
      <c r="G10952" s="31"/>
    </row>
    <row r="10953" spans="2:7" s="40" customFormat="1">
      <c r="B10953" s="7"/>
      <c r="C10953" s="7"/>
      <c r="G10953" s="31"/>
    </row>
    <row r="10954" spans="2:7" s="40" customFormat="1">
      <c r="B10954" s="7"/>
      <c r="C10954" s="7"/>
      <c r="G10954" s="31"/>
    </row>
    <row r="10955" spans="2:7" s="40" customFormat="1">
      <c r="B10955" s="7"/>
      <c r="C10955" s="7"/>
      <c r="G10955" s="31"/>
    </row>
    <row r="10956" spans="2:7" s="40" customFormat="1">
      <c r="B10956" s="7"/>
      <c r="C10956" s="7"/>
      <c r="G10956" s="31"/>
    </row>
    <row r="10957" spans="2:7" s="40" customFormat="1">
      <c r="B10957" s="7"/>
      <c r="C10957" s="7"/>
      <c r="G10957" s="31"/>
    </row>
    <row r="10958" spans="2:7" s="40" customFormat="1">
      <c r="B10958" s="7"/>
      <c r="C10958" s="7"/>
      <c r="G10958" s="31"/>
    </row>
    <row r="10959" spans="2:7" s="40" customFormat="1">
      <c r="B10959" s="7"/>
      <c r="C10959" s="7"/>
      <c r="G10959" s="31"/>
    </row>
    <row r="10960" spans="2:7" s="40" customFormat="1">
      <c r="B10960" s="7"/>
      <c r="C10960" s="7"/>
      <c r="G10960" s="31"/>
    </row>
    <row r="10961" spans="2:7" s="40" customFormat="1">
      <c r="B10961" s="7"/>
      <c r="C10961" s="7"/>
      <c r="G10961" s="31"/>
    </row>
    <row r="10962" spans="2:7" s="40" customFormat="1">
      <c r="B10962" s="7"/>
      <c r="C10962" s="7"/>
      <c r="G10962" s="31"/>
    </row>
    <row r="10963" spans="2:7" s="40" customFormat="1">
      <c r="B10963" s="7"/>
      <c r="C10963" s="7"/>
      <c r="G10963" s="31"/>
    </row>
    <row r="10964" spans="2:7" s="40" customFormat="1">
      <c r="B10964" s="7"/>
      <c r="C10964" s="7"/>
      <c r="G10964" s="31"/>
    </row>
    <row r="10965" spans="2:7" s="40" customFormat="1">
      <c r="B10965" s="7"/>
      <c r="C10965" s="7"/>
      <c r="G10965" s="31"/>
    </row>
    <row r="10966" spans="2:7" s="40" customFormat="1">
      <c r="B10966" s="7"/>
      <c r="C10966" s="7"/>
      <c r="G10966" s="31"/>
    </row>
    <row r="10967" spans="2:7" s="40" customFormat="1">
      <c r="B10967" s="7"/>
      <c r="C10967" s="7"/>
      <c r="G10967" s="31"/>
    </row>
    <row r="10968" spans="2:7" s="40" customFormat="1">
      <c r="B10968" s="7"/>
      <c r="C10968" s="7"/>
      <c r="G10968" s="31"/>
    </row>
    <row r="10969" spans="2:7" s="40" customFormat="1">
      <c r="B10969" s="7"/>
      <c r="C10969" s="7"/>
      <c r="G10969" s="31"/>
    </row>
    <row r="10970" spans="2:7" s="40" customFormat="1">
      <c r="B10970" s="7"/>
      <c r="C10970" s="7"/>
      <c r="G10970" s="31"/>
    </row>
    <row r="10971" spans="2:7" s="40" customFormat="1">
      <c r="B10971" s="7"/>
      <c r="C10971" s="7"/>
      <c r="G10971" s="31"/>
    </row>
    <row r="10972" spans="2:7" s="40" customFormat="1">
      <c r="B10972" s="7"/>
      <c r="C10972" s="7"/>
      <c r="G10972" s="31"/>
    </row>
    <row r="10973" spans="2:7" s="40" customFormat="1">
      <c r="B10973" s="7"/>
      <c r="C10973" s="7"/>
      <c r="G10973" s="31"/>
    </row>
    <row r="10974" spans="2:7" s="40" customFormat="1">
      <c r="B10974" s="7"/>
      <c r="C10974" s="7"/>
      <c r="G10974" s="31"/>
    </row>
    <row r="10975" spans="2:7" s="40" customFormat="1">
      <c r="B10975" s="7"/>
      <c r="C10975" s="7"/>
      <c r="G10975" s="31"/>
    </row>
    <row r="10976" spans="2:7" s="40" customFormat="1">
      <c r="B10976" s="7"/>
      <c r="C10976" s="7"/>
      <c r="G10976" s="31"/>
    </row>
    <row r="10977" spans="2:7" s="40" customFormat="1">
      <c r="B10977" s="7"/>
      <c r="C10977" s="7"/>
      <c r="G10977" s="31"/>
    </row>
    <row r="10978" spans="2:7" s="40" customFormat="1">
      <c r="B10978" s="7"/>
      <c r="C10978" s="7"/>
      <c r="G10978" s="31"/>
    </row>
    <row r="10979" spans="2:7" s="40" customFormat="1">
      <c r="B10979" s="7"/>
      <c r="C10979" s="7"/>
      <c r="G10979" s="31"/>
    </row>
    <row r="10980" spans="2:7" s="40" customFormat="1">
      <c r="B10980" s="7"/>
      <c r="C10980" s="7"/>
      <c r="G10980" s="31"/>
    </row>
    <row r="10981" spans="2:7" s="40" customFormat="1">
      <c r="B10981" s="7"/>
      <c r="C10981" s="7"/>
      <c r="G10981" s="31"/>
    </row>
    <row r="10982" spans="2:7" s="40" customFormat="1">
      <c r="B10982" s="7"/>
      <c r="C10982" s="7"/>
      <c r="G10982" s="31"/>
    </row>
    <row r="10983" spans="2:7" s="40" customFormat="1">
      <c r="B10983" s="7"/>
      <c r="C10983" s="7"/>
      <c r="G10983" s="31"/>
    </row>
    <row r="10984" spans="2:7" s="40" customFormat="1">
      <c r="B10984" s="7"/>
      <c r="C10984" s="7"/>
      <c r="G10984" s="31"/>
    </row>
    <row r="10985" spans="2:7" s="40" customFormat="1">
      <c r="B10985" s="7"/>
      <c r="C10985" s="7"/>
      <c r="G10985" s="31"/>
    </row>
    <row r="10986" spans="2:7" s="40" customFormat="1">
      <c r="B10986" s="7"/>
      <c r="C10986" s="7"/>
      <c r="G10986" s="31"/>
    </row>
    <row r="10987" spans="2:7" s="40" customFormat="1">
      <c r="B10987" s="7"/>
      <c r="C10987" s="7"/>
      <c r="G10987" s="31"/>
    </row>
    <row r="10988" spans="2:7" s="40" customFormat="1">
      <c r="B10988" s="7"/>
      <c r="C10988" s="7"/>
      <c r="G10988" s="31"/>
    </row>
    <row r="10989" spans="2:7" s="40" customFormat="1">
      <c r="B10989" s="7"/>
      <c r="C10989" s="7"/>
      <c r="G10989" s="31"/>
    </row>
    <row r="10990" spans="2:7" s="40" customFormat="1">
      <c r="B10990" s="7"/>
      <c r="C10990" s="7"/>
      <c r="G10990" s="31"/>
    </row>
    <row r="10991" spans="2:7" s="40" customFormat="1">
      <c r="B10991" s="7"/>
      <c r="C10991" s="7"/>
      <c r="G10991" s="31"/>
    </row>
    <row r="10992" spans="2:7" s="40" customFormat="1">
      <c r="B10992" s="7"/>
      <c r="C10992" s="7"/>
      <c r="G10992" s="31"/>
    </row>
    <row r="10993" spans="2:7" s="40" customFormat="1">
      <c r="B10993" s="7"/>
      <c r="C10993" s="7"/>
      <c r="G10993" s="31"/>
    </row>
    <row r="10994" spans="2:7" s="40" customFormat="1">
      <c r="B10994" s="7"/>
      <c r="C10994" s="7"/>
      <c r="G10994" s="31"/>
    </row>
    <row r="10995" spans="2:7" s="40" customFormat="1">
      <c r="B10995" s="7"/>
      <c r="C10995" s="7"/>
      <c r="G10995" s="31"/>
    </row>
    <row r="10996" spans="2:7" s="40" customFormat="1">
      <c r="B10996" s="7"/>
      <c r="C10996" s="7"/>
      <c r="G10996" s="31"/>
    </row>
    <row r="10997" spans="2:7" s="40" customFormat="1">
      <c r="B10997" s="7"/>
      <c r="C10997" s="7"/>
      <c r="G10997" s="31"/>
    </row>
    <row r="10998" spans="2:7" s="40" customFormat="1">
      <c r="B10998" s="7"/>
      <c r="C10998" s="7"/>
      <c r="G10998" s="31"/>
    </row>
    <row r="10999" spans="2:7" s="40" customFormat="1">
      <c r="B10999" s="7"/>
      <c r="C10999" s="7"/>
      <c r="G10999" s="31"/>
    </row>
    <row r="11000" spans="2:7" s="40" customFormat="1">
      <c r="B11000" s="7"/>
      <c r="C11000" s="7"/>
      <c r="G11000" s="31"/>
    </row>
    <row r="11001" spans="2:7" s="40" customFormat="1">
      <c r="B11001" s="7"/>
      <c r="C11001" s="7"/>
      <c r="G11001" s="31"/>
    </row>
    <row r="11002" spans="2:7" s="40" customFormat="1">
      <c r="B11002" s="7"/>
      <c r="C11002" s="7"/>
      <c r="G11002" s="31"/>
    </row>
    <row r="11003" spans="2:7" s="40" customFormat="1">
      <c r="B11003" s="7"/>
      <c r="C11003" s="7"/>
      <c r="G11003" s="31"/>
    </row>
    <row r="11004" spans="2:7" s="40" customFormat="1">
      <c r="B11004" s="7"/>
      <c r="C11004" s="7"/>
      <c r="G11004" s="31"/>
    </row>
    <row r="11005" spans="2:7" s="40" customFormat="1">
      <c r="B11005" s="7"/>
      <c r="C11005" s="7"/>
      <c r="G11005" s="31"/>
    </row>
    <row r="11006" spans="2:7" s="40" customFormat="1">
      <c r="B11006" s="7"/>
      <c r="C11006" s="7"/>
      <c r="G11006" s="31"/>
    </row>
    <row r="11007" spans="2:7" s="40" customFormat="1">
      <c r="B11007" s="7"/>
      <c r="C11007" s="7"/>
      <c r="G11007" s="31"/>
    </row>
    <row r="11008" spans="2:7" s="40" customFormat="1">
      <c r="B11008" s="7"/>
      <c r="C11008" s="7"/>
      <c r="G11008" s="31"/>
    </row>
    <row r="11009" spans="2:7" s="40" customFormat="1">
      <c r="B11009" s="7"/>
      <c r="C11009" s="7"/>
      <c r="G11009" s="31"/>
    </row>
    <row r="11010" spans="2:7" s="40" customFormat="1">
      <c r="B11010" s="7"/>
      <c r="C11010" s="7"/>
      <c r="G11010" s="31"/>
    </row>
    <row r="11011" spans="2:7" s="40" customFormat="1">
      <c r="B11011" s="7"/>
      <c r="C11011" s="7"/>
      <c r="G11011" s="31"/>
    </row>
    <row r="11012" spans="2:7" s="40" customFormat="1">
      <c r="B11012" s="7"/>
      <c r="C11012" s="7"/>
      <c r="G11012" s="31"/>
    </row>
    <row r="11013" spans="2:7" s="40" customFormat="1">
      <c r="B11013" s="7"/>
      <c r="C11013" s="7"/>
      <c r="G11013" s="31"/>
    </row>
    <row r="11014" spans="2:7" s="40" customFormat="1">
      <c r="B11014" s="7"/>
      <c r="C11014" s="7"/>
      <c r="G11014" s="31"/>
    </row>
    <row r="11015" spans="2:7" s="40" customFormat="1">
      <c r="B11015" s="7"/>
      <c r="C11015" s="7"/>
      <c r="G11015" s="31"/>
    </row>
    <row r="11016" spans="2:7" s="40" customFormat="1">
      <c r="B11016" s="7"/>
      <c r="C11016" s="7"/>
      <c r="G11016" s="31"/>
    </row>
    <row r="11017" spans="2:7" s="40" customFormat="1">
      <c r="B11017" s="7"/>
      <c r="C11017" s="7"/>
      <c r="G11017" s="31"/>
    </row>
    <row r="11018" spans="2:7" s="40" customFormat="1">
      <c r="B11018" s="7"/>
      <c r="C11018" s="7"/>
      <c r="G11018" s="31"/>
    </row>
    <row r="11019" spans="2:7" s="40" customFormat="1">
      <c r="B11019" s="7"/>
      <c r="C11019" s="7"/>
      <c r="G11019" s="31"/>
    </row>
    <row r="11020" spans="2:7" s="40" customFormat="1">
      <c r="B11020" s="7"/>
      <c r="C11020" s="7"/>
      <c r="G11020" s="31"/>
    </row>
    <row r="11021" spans="2:7" s="40" customFormat="1">
      <c r="B11021" s="7"/>
      <c r="C11021" s="7"/>
      <c r="G11021" s="31"/>
    </row>
    <row r="11022" spans="2:7" s="40" customFormat="1">
      <c r="B11022" s="7"/>
      <c r="C11022" s="7"/>
      <c r="G11022" s="31"/>
    </row>
    <row r="11023" spans="2:7" s="40" customFormat="1">
      <c r="B11023" s="7"/>
      <c r="C11023" s="7"/>
      <c r="G11023" s="31"/>
    </row>
    <row r="11024" spans="2:7" s="40" customFormat="1">
      <c r="B11024" s="7"/>
      <c r="C11024" s="7"/>
      <c r="G11024" s="31"/>
    </row>
    <row r="11025" spans="2:7" s="40" customFormat="1">
      <c r="B11025" s="7"/>
      <c r="C11025" s="7"/>
      <c r="G11025" s="31"/>
    </row>
    <row r="11026" spans="2:7" s="40" customFormat="1">
      <c r="B11026" s="7"/>
      <c r="C11026" s="7"/>
      <c r="G11026" s="31"/>
    </row>
    <row r="11027" spans="2:7" s="40" customFormat="1">
      <c r="B11027" s="7"/>
      <c r="C11027" s="7"/>
      <c r="G11027" s="31"/>
    </row>
    <row r="11028" spans="2:7" s="40" customFormat="1">
      <c r="B11028" s="7"/>
      <c r="C11028" s="7"/>
      <c r="G11028" s="31"/>
    </row>
    <row r="11029" spans="2:7" s="40" customFormat="1">
      <c r="B11029" s="7"/>
      <c r="C11029" s="7"/>
      <c r="G11029" s="31"/>
    </row>
    <row r="11030" spans="2:7" s="40" customFormat="1">
      <c r="B11030" s="7"/>
      <c r="C11030" s="7"/>
      <c r="G11030" s="31"/>
    </row>
    <row r="11031" spans="2:7" s="40" customFormat="1">
      <c r="B11031" s="7"/>
      <c r="C11031" s="7"/>
      <c r="G11031" s="31"/>
    </row>
    <row r="11032" spans="2:7" s="40" customFormat="1">
      <c r="B11032" s="7"/>
      <c r="C11032" s="7"/>
      <c r="G11032" s="31"/>
    </row>
    <row r="11033" spans="2:7" s="40" customFormat="1">
      <c r="B11033" s="7"/>
      <c r="C11033" s="7"/>
      <c r="G11033" s="31"/>
    </row>
    <row r="11034" spans="2:7" s="40" customFormat="1">
      <c r="B11034" s="7"/>
      <c r="C11034" s="7"/>
      <c r="G11034" s="31"/>
    </row>
    <row r="11035" spans="2:7" s="40" customFormat="1">
      <c r="B11035" s="7"/>
      <c r="C11035" s="7"/>
      <c r="G11035" s="31"/>
    </row>
    <row r="11036" spans="2:7" s="40" customFormat="1">
      <c r="B11036" s="7"/>
      <c r="C11036" s="7"/>
      <c r="G11036" s="31"/>
    </row>
    <row r="11037" spans="2:7" s="40" customFormat="1">
      <c r="B11037" s="7"/>
      <c r="C11037" s="7"/>
      <c r="G11037" s="31"/>
    </row>
    <row r="11038" spans="2:7" s="40" customFormat="1">
      <c r="B11038" s="7"/>
      <c r="C11038" s="7"/>
      <c r="G11038" s="31"/>
    </row>
    <row r="11039" spans="2:7" s="40" customFormat="1">
      <c r="B11039" s="7"/>
      <c r="C11039" s="7"/>
      <c r="G11039" s="31"/>
    </row>
    <row r="11040" spans="2:7" s="40" customFormat="1">
      <c r="B11040" s="7"/>
      <c r="C11040" s="7"/>
      <c r="G11040" s="31"/>
    </row>
    <row r="11041" spans="2:7" s="40" customFormat="1">
      <c r="B11041" s="7"/>
      <c r="C11041" s="7"/>
      <c r="G11041" s="31"/>
    </row>
    <row r="11042" spans="2:7" s="40" customFormat="1">
      <c r="B11042" s="7"/>
      <c r="C11042" s="7"/>
      <c r="G11042" s="31"/>
    </row>
    <row r="11043" spans="2:7" s="40" customFormat="1">
      <c r="B11043" s="7"/>
      <c r="C11043" s="7"/>
      <c r="G11043" s="31"/>
    </row>
    <row r="11044" spans="2:7" s="40" customFormat="1">
      <c r="B11044" s="7"/>
      <c r="C11044" s="7"/>
      <c r="G11044" s="31"/>
    </row>
    <row r="11045" spans="2:7" s="40" customFormat="1">
      <c r="B11045" s="7"/>
      <c r="C11045" s="7"/>
      <c r="G11045" s="31"/>
    </row>
    <row r="11046" spans="2:7" s="40" customFormat="1">
      <c r="B11046" s="7"/>
      <c r="C11046" s="7"/>
      <c r="G11046" s="31"/>
    </row>
    <row r="11047" spans="2:7" s="40" customFormat="1">
      <c r="B11047" s="7"/>
      <c r="C11047" s="7"/>
      <c r="G11047" s="31"/>
    </row>
    <row r="11048" spans="2:7" s="40" customFormat="1">
      <c r="B11048" s="7"/>
      <c r="C11048" s="7"/>
      <c r="G11048" s="31"/>
    </row>
    <row r="11049" spans="2:7" s="40" customFormat="1">
      <c r="B11049" s="7"/>
      <c r="C11049" s="7"/>
      <c r="G11049" s="31"/>
    </row>
    <row r="11050" spans="2:7" s="40" customFormat="1">
      <c r="B11050" s="7"/>
      <c r="C11050" s="7"/>
      <c r="G11050" s="31"/>
    </row>
    <row r="11051" spans="2:7" s="40" customFormat="1">
      <c r="B11051" s="7"/>
      <c r="C11051" s="7"/>
      <c r="G11051" s="31"/>
    </row>
    <row r="11052" spans="2:7" s="40" customFormat="1">
      <c r="B11052" s="7"/>
      <c r="C11052" s="7"/>
      <c r="G11052" s="31"/>
    </row>
    <row r="11053" spans="2:7" s="40" customFormat="1">
      <c r="B11053" s="7"/>
      <c r="C11053" s="7"/>
      <c r="G11053" s="31"/>
    </row>
    <row r="11054" spans="2:7" s="40" customFormat="1">
      <c r="B11054" s="7"/>
      <c r="C11054" s="7"/>
      <c r="G11054" s="31"/>
    </row>
    <row r="11055" spans="2:7" s="40" customFormat="1">
      <c r="B11055" s="7"/>
      <c r="C11055" s="7"/>
      <c r="G11055" s="31"/>
    </row>
    <row r="11056" spans="2:7" s="40" customFormat="1">
      <c r="B11056" s="7"/>
      <c r="C11056" s="7"/>
      <c r="G11056" s="31"/>
    </row>
    <row r="11057" spans="2:7" s="40" customFormat="1">
      <c r="B11057" s="7"/>
      <c r="C11057" s="7"/>
      <c r="G11057" s="31"/>
    </row>
    <row r="11058" spans="2:7" s="40" customFormat="1">
      <c r="B11058" s="7"/>
      <c r="C11058" s="7"/>
      <c r="G11058" s="31"/>
    </row>
    <row r="11059" spans="2:7" s="40" customFormat="1">
      <c r="B11059" s="7"/>
      <c r="C11059" s="7"/>
      <c r="G11059" s="31"/>
    </row>
    <row r="11060" spans="2:7" s="40" customFormat="1">
      <c r="B11060" s="7"/>
      <c r="C11060" s="7"/>
      <c r="G11060" s="31"/>
    </row>
    <row r="11061" spans="2:7" s="40" customFormat="1">
      <c r="B11061" s="7"/>
      <c r="C11061" s="7"/>
      <c r="G11061" s="31"/>
    </row>
    <row r="11062" spans="2:7" s="40" customFormat="1">
      <c r="B11062" s="7"/>
      <c r="C11062" s="7"/>
      <c r="G11062" s="31"/>
    </row>
    <row r="11063" spans="2:7" s="40" customFormat="1">
      <c r="B11063" s="7"/>
      <c r="C11063" s="7"/>
      <c r="G11063" s="31"/>
    </row>
    <row r="11064" spans="2:7" s="40" customFormat="1">
      <c r="B11064" s="7"/>
      <c r="C11064" s="7"/>
      <c r="G11064" s="31"/>
    </row>
    <row r="11065" spans="2:7" s="40" customFormat="1">
      <c r="B11065" s="7"/>
      <c r="C11065" s="7"/>
      <c r="G11065" s="31"/>
    </row>
    <row r="11066" spans="2:7" s="40" customFormat="1">
      <c r="B11066" s="7"/>
      <c r="C11066" s="7"/>
      <c r="G11066" s="31"/>
    </row>
    <row r="11067" spans="2:7" s="40" customFormat="1">
      <c r="B11067" s="7"/>
      <c r="C11067" s="7"/>
      <c r="G11067" s="31"/>
    </row>
    <row r="11068" spans="2:7" s="40" customFormat="1">
      <c r="B11068" s="7"/>
      <c r="C11068" s="7"/>
      <c r="G11068" s="31"/>
    </row>
    <row r="11069" spans="2:7" s="40" customFormat="1">
      <c r="B11069" s="7"/>
      <c r="C11069" s="7"/>
      <c r="G11069" s="31"/>
    </row>
    <row r="11070" spans="2:7" s="40" customFormat="1">
      <c r="B11070" s="7"/>
      <c r="C11070" s="7"/>
      <c r="G11070" s="31"/>
    </row>
    <row r="11071" spans="2:7" s="40" customFormat="1">
      <c r="B11071" s="7"/>
      <c r="C11071" s="7"/>
      <c r="G11071" s="31"/>
    </row>
    <row r="11072" spans="2:7" s="40" customFormat="1">
      <c r="B11072" s="7"/>
      <c r="C11072" s="7"/>
      <c r="G11072" s="31"/>
    </row>
    <row r="11073" spans="2:7" s="40" customFormat="1">
      <c r="B11073" s="7"/>
      <c r="C11073" s="7"/>
      <c r="G11073" s="31"/>
    </row>
    <row r="11074" spans="2:7" s="40" customFormat="1">
      <c r="B11074" s="7"/>
      <c r="C11074" s="7"/>
      <c r="G11074" s="31"/>
    </row>
    <row r="11075" spans="2:7" s="40" customFormat="1">
      <c r="B11075" s="7"/>
      <c r="C11075" s="7"/>
      <c r="G11075" s="31"/>
    </row>
    <row r="11076" spans="2:7" s="40" customFormat="1">
      <c r="B11076" s="7"/>
      <c r="C11076" s="7"/>
      <c r="G11076" s="31"/>
    </row>
    <row r="11077" spans="2:7" s="40" customFormat="1">
      <c r="B11077" s="7"/>
      <c r="C11077" s="7"/>
      <c r="G11077" s="31"/>
    </row>
    <row r="11078" spans="2:7" s="40" customFormat="1">
      <c r="B11078" s="7"/>
      <c r="C11078" s="7"/>
      <c r="G11078" s="31"/>
    </row>
    <row r="11079" spans="2:7" s="40" customFormat="1">
      <c r="B11079" s="7"/>
      <c r="C11079" s="7"/>
      <c r="G11079" s="31"/>
    </row>
    <row r="11080" spans="2:7" s="40" customFormat="1">
      <c r="B11080" s="7"/>
      <c r="C11080" s="7"/>
      <c r="G11080" s="31"/>
    </row>
    <row r="11081" spans="2:7" s="40" customFormat="1">
      <c r="B11081" s="7"/>
      <c r="C11081" s="7"/>
      <c r="G11081" s="31"/>
    </row>
    <row r="11082" spans="2:7" s="40" customFormat="1">
      <c r="B11082" s="7"/>
      <c r="C11082" s="7"/>
      <c r="G11082" s="31"/>
    </row>
    <row r="11083" spans="2:7" s="40" customFormat="1">
      <c r="B11083" s="7"/>
      <c r="C11083" s="7"/>
      <c r="G11083" s="31"/>
    </row>
    <row r="11084" spans="2:7" s="40" customFormat="1">
      <c r="B11084" s="7"/>
      <c r="C11084" s="7"/>
      <c r="G11084" s="31"/>
    </row>
    <row r="11085" spans="2:7" s="40" customFormat="1">
      <c r="B11085" s="7"/>
      <c r="C11085" s="7"/>
      <c r="G11085" s="31"/>
    </row>
    <row r="11086" spans="2:7" s="40" customFormat="1">
      <c r="B11086" s="7"/>
      <c r="C11086" s="7"/>
      <c r="G11086" s="31"/>
    </row>
    <row r="11087" spans="2:7" s="40" customFormat="1">
      <c r="B11087" s="7"/>
      <c r="C11087" s="7"/>
      <c r="G11087" s="31"/>
    </row>
    <row r="11088" spans="2:7" s="40" customFormat="1">
      <c r="B11088" s="7"/>
      <c r="C11088" s="7"/>
      <c r="G11088" s="31"/>
    </row>
    <row r="11089" spans="2:7" s="40" customFormat="1">
      <c r="B11089" s="7"/>
      <c r="C11089" s="7"/>
      <c r="G11089" s="31"/>
    </row>
    <row r="11090" spans="2:7" s="40" customFormat="1">
      <c r="B11090" s="7"/>
      <c r="C11090" s="7"/>
      <c r="G11090" s="31"/>
    </row>
    <row r="11091" spans="2:7" s="40" customFormat="1">
      <c r="B11091" s="7"/>
      <c r="C11091" s="7"/>
      <c r="G11091" s="31"/>
    </row>
    <row r="11092" spans="2:7" s="40" customFormat="1">
      <c r="B11092" s="7"/>
      <c r="C11092" s="7"/>
      <c r="G11092" s="31"/>
    </row>
    <row r="11093" spans="2:7" s="40" customFormat="1">
      <c r="B11093" s="7"/>
      <c r="C11093" s="7"/>
      <c r="G11093" s="31"/>
    </row>
    <row r="11094" spans="2:7" s="40" customFormat="1">
      <c r="B11094" s="7"/>
      <c r="C11094" s="7"/>
      <c r="G11094" s="31"/>
    </row>
    <row r="11095" spans="2:7" s="40" customFormat="1">
      <c r="B11095" s="7"/>
      <c r="C11095" s="7"/>
      <c r="G11095" s="31"/>
    </row>
    <row r="11096" spans="2:7" s="40" customFormat="1">
      <c r="B11096" s="7"/>
      <c r="C11096" s="7"/>
      <c r="G11096" s="31"/>
    </row>
    <row r="11097" spans="2:7" s="40" customFormat="1">
      <c r="B11097" s="7"/>
      <c r="C11097" s="7"/>
      <c r="G11097" s="31"/>
    </row>
    <row r="11098" spans="2:7" s="40" customFormat="1">
      <c r="B11098" s="7"/>
      <c r="C11098" s="7"/>
      <c r="G11098" s="31"/>
    </row>
    <row r="11099" spans="2:7" s="40" customFormat="1">
      <c r="B11099" s="7"/>
      <c r="C11099" s="7"/>
      <c r="G11099" s="31"/>
    </row>
    <row r="11100" spans="2:7" s="40" customFormat="1">
      <c r="B11100" s="7"/>
      <c r="C11100" s="7"/>
      <c r="G11100" s="31"/>
    </row>
    <row r="11101" spans="2:7" s="40" customFormat="1">
      <c r="B11101" s="7"/>
      <c r="C11101" s="7"/>
      <c r="G11101" s="31"/>
    </row>
    <row r="11102" spans="2:7" s="40" customFormat="1">
      <c r="B11102" s="7"/>
      <c r="C11102" s="7"/>
      <c r="G11102" s="31"/>
    </row>
    <row r="11103" spans="2:7" s="40" customFormat="1">
      <c r="B11103" s="7"/>
      <c r="C11103" s="7"/>
      <c r="G11103" s="31"/>
    </row>
    <row r="11104" spans="2:7" s="40" customFormat="1">
      <c r="B11104" s="7"/>
      <c r="C11104" s="7"/>
      <c r="G11104" s="31"/>
    </row>
    <row r="11105" spans="2:7" s="40" customFormat="1">
      <c r="B11105" s="7"/>
      <c r="C11105" s="7"/>
      <c r="G11105" s="31"/>
    </row>
    <row r="11106" spans="2:7" s="40" customFormat="1">
      <c r="B11106" s="7"/>
      <c r="C11106" s="7"/>
      <c r="G11106" s="31"/>
    </row>
    <row r="11107" spans="2:7" s="40" customFormat="1">
      <c r="B11107" s="7"/>
      <c r="C11107" s="7"/>
      <c r="G11107" s="31"/>
    </row>
    <row r="11108" spans="2:7" s="40" customFormat="1">
      <c r="B11108" s="7"/>
      <c r="C11108" s="7"/>
      <c r="G11108" s="31"/>
    </row>
    <row r="11109" spans="2:7" s="40" customFormat="1">
      <c r="B11109" s="7"/>
      <c r="C11109" s="7"/>
      <c r="G11109" s="31"/>
    </row>
    <row r="11110" spans="2:7" s="40" customFormat="1">
      <c r="B11110" s="7"/>
      <c r="C11110" s="7"/>
      <c r="G11110" s="31"/>
    </row>
    <row r="11111" spans="2:7" s="40" customFormat="1">
      <c r="B11111" s="7"/>
      <c r="C11111" s="7"/>
      <c r="G11111" s="31"/>
    </row>
    <row r="11112" spans="2:7" s="40" customFormat="1">
      <c r="B11112" s="7"/>
      <c r="C11112" s="7"/>
      <c r="G11112" s="31"/>
    </row>
    <row r="11113" spans="2:7" s="40" customFormat="1">
      <c r="B11113" s="7"/>
      <c r="C11113" s="7"/>
      <c r="G11113" s="31"/>
    </row>
    <row r="11114" spans="2:7" s="40" customFormat="1">
      <c r="B11114" s="7"/>
      <c r="C11114" s="7"/>
      <c r="G11114" s="31"/>
    </row>
    <row r="11115" spans="2:7" s="40" customFormat="1">
      <c r="B11115" s="7"/>
      <c r="C11115" s="7"/>
      <c r="G11115" s="31"/>
    </row>
    <row r="11116" spans="2:7" s="40" customFormat="1">
      <c r="B11116" s="7"/>
      <c r="C11116" s="7"/>
      <c r="G11116" s="31"/>
    </row>
    <row r="11117" spans="2:7" s="40" customFormat="1">
      <c r="B11117" s="7"/>
      <c r="C11117" s="7"/>
      <c r="G11117" s="31"/>
    </row>
    <row r="11118" spans="2:7" s="40" customFormat="1">
      <c r="B11118" s="7"/>
      <c r="C11118" s="7"/>
      <c r="G11118" s="31"/>
    </row>
    <row r="11119" spans="2:7" s="40" customFormat="1">
      <c r="B11119" s="7"/>
      <c r="C11119" s="7"/>
      <c r="G11119" s="31"/>
    </row>
    <row r="11120" spans="2:7" s="40" customFormat="1">
      <c r="B11120" s="7"/>
      <c r="C11120" s="7"/>
      <c r="G11120" s="31"/>
    </row>
    <row r="11121" spans="2:7" s="40" customFormat="1">
      <c r="B11121" s="7"/>
      <c r="C11121" s="7"/>
      <c r="G11121" s="31"/>
    </row>
    <row r="11122" spans="2:7" s="40" customFormat="1">
      <c r="B11122" s="7"/>
      <c r="C11122" s="7"/>
      <c r="G11122" s="31"/>
    </row>
    <row r="11123" spans="2:7" s="40" customFormat="1">
      <c r="B11123" s="7"/>
      <c r="C11123" s="7"/>
      <c r="G11123" s="31"/>
    </row>
    <row r="11124" spans="2:7" s="40" customFormat="1">
      <c r="B11124" s="7"/>
      <c r="C11124" s="7"/>
      <c r="G11124" s="31"/>
    </row>
    <row r="11125" spans="2:7" s="40" customFormat="1">
      <c r="B11125" s="7"/>
      <c r="C11125" s="7"/>
      <c r="G11125" s="31"/>
    </row>
    <row r="11126" spans="2:7" s="40" customFormat="1">
      <c r="B11126" s="7"/>
      <c r="C11126" s="7"/>
      <c r="G11126" s="31"/>
    </row>
    <row r="11127" spans="2:7" s="40" customFormat="1">
      <c r="B11127" s="7"/>
      <c r="C11127" s="7"/>
      <c r="G11127" s="31"/>
    </row>
    <row r="11128" spans="2:7" s="40" customFormat="1">
      <c r="B11128" s="7"/>
      <c r="C11128" s="7"/>
      <c r="G11128" s="31"/>
    </row>
    <row r="11129" spans="2:7" s="40" customFormat="1">
      <c r="B11129" s="7"/>
      <c r="C11129" s="7"/>
      <c r="G11129" s="31"/>
    </row>
    <row r="11130" spans="2:7" s="40" customFormat="1">
      <c r="B11130" s="7"/>
      <c r="C11130" s="7"/>
      <c r="G11130" s="31"/>
    </row>
    <row r="11131" spans="2:7" s="40" customFormat="1">
      <c r="B11131" s="7"/>
      <c r="C11131" s="7"/>
      <c r="G11131" s="31"/>
    </row>
    <row r="11132" spans="2:7" s="40" customFormat="1">
      <c r="B11132" s="7"/>
      <c r="C11132" s="7"/>
      <c r="G11132" s="31"/>
    </row>
    <row r="11133" spans="2:7" s="40" customFormat="1">
      <c r="B11133" s="7"/>
      <c r="C11133" s="7"/>
      <c r="G11133" s="31"/>
    </row>
    <row r="11134" spans="2:7" s="40" customFormat="1">
      <c r="B11134" s="7"/>
      <c r="C11134" s="7"/>
      <c r="G11134" s="31"/>
    </row>
    <row r="11135" spans="2:7" s="40" customFormat="1">
      <c r="B11135" s="7"/>
      <c r="C11135" s="7"/>
      <c r="G11135" s="31"/>
    </row>
    <row r="11136" spans="2:7" s="40" customFormat="1">
      <c r="B11136" s="7"/>
      <c r="C11136" s="7"/>
      <c r="G11136" s="31"/>
    </row>
    <row r="11137" spans="2:7" s="40" customFormat="1">
      <c r="B11137" s="7"/>
      <c r="C11137" s="7"/>
      <c r="G11137" s="31"/>
    </row>
    <row r="11138" spans="2:7" s="40" customFormat="1">
      <c r="B11138" s="7"/>
      <c r="C11138" s="7"/>
      <c r="G11138" s="31"/>
    </row>
    <row r="11139" spans="2:7" s="40" customFormat="1">
      <c r="B11139" s="7"/>
      <c r="C11139" s="7"/>
      <c r="G11139" s="31"/>
    </row>
    <row r="11140" spans="2:7" s="40" customFormat="1">
      <c r="B11140" s="7"/>
      <c r="C11140" s="7"/>
      <c r="G11140" s="31"/>
    </row>
    <row r="11141" spans="2:7" s="40" customFormat="1">
      <c r="B11141" s="7"/>
      <c r="C11141" s="7"/>
      <c r="G11141" s="31"/>
    </row>
    <row r="11142" spans="2:7" s="40" customFormat="1">
      <c r="B11142" s="7"/>
      <c r="C11142" s="7"/>
      <c r="G11142" s="31"/>
    </row>
    <row r="11143" spans="2:7" s="40" customFormat="1">
      <c r="B11143" s="7"/>
      <c r="C11143" s="7"/>
      <c r="G11143" s="31"/>
    </row>
    <row r="11144" spans="2:7" s="40" customFormat="1">
      <c r="B11144" s="7"/>
      <c r="C11144" s="7"/>
      <c r="G11144" s="31"/>
    </row>
    <row r="11145" spans="2:7" s="40" customFormat="1">
      <c r="B11145" s="7"/>
      <c r="C11145" s="7"/>
      <c r="G11145" s="31"/>
    </row>
    <row r="11146" spans="2:7" s="40" customFormat="1">
      <c r="B11146" s="7"/>
      <c r="C11146" s="7"/>
      <c r="G11146" s="31"/>
    </row>
    <row r="11147" spans="2:7" s="40" customFormat="1">
      <c r="B11147" s="7"/>
      <c r="C11147" s="7"/>
      <c r="G11147" s="31"/>
    </row>
    <row r="11148" spans="2:7" s="40" customFormat="1">
      <c r="B11148" s="7"/>
      <c r="C11148" s="7"/>
      <c r="G11148" s="31"/>
    </row>
    <row r="11149" spans="2:7" s="40" customFormat="1">
      <c r="B11149" s="7"/>
      <c r="C11149" s="7"/>
      <c r="G11149" s="31"/>
    </row>
    <row r="11150" spans="2:7" s="40" customFormat="1">
      <c r="B11150" s="7"/>
      <c r="C11150" s="7"/>
      <c r="G11150" s="31"/>
    </row>
    <row r="11151" spans="2:7" s="40" customFormat="1">
      <c r="B11151" s="7"/>
      <c r="C11151" s="7"/>
      <c r="G11151" s="31"/>
    </row>
    <row r="11152" spans="2:7" s="40" customFormat="1">
      <c r="B11152" s="7"/>
      <c r="C11152" s="7"/>
      <c r="G11152" s="31"/>
    </row>
    <row r="11153" spans="2:7" s="40" customFormat="1">
      <c r="B11153" s="7"/>
      <c r="C11153" s="7"/>
      <c r="G11153" s="31"/>
    </row>
    <row r="11154" spans="2:7" s="40" customFormat="1">
      <c r="B11154" s="7"/>
      <c r="C11154" s="7"/>
      <c r="G11154" s="31"/>
    </row>
    <row r="11155" spans="2:7" s="40" customFormat="1">
      <c r="B11155" s="7"/>
      <c r="C11155" s="7"/>
      <c r="G11155" s="31"/>
    </row>
    <row r="11156" spans="2:7" s="40" customFormat="1">
      <c r="B11156" s="7"/>
      <c r="C11156" s="7"/>
      <c r="G11156" s="31"/>
    </row>
    <row r="11157" spans="2:7" s="40" customFormat="1">
      <c r="B11157" s="7"/>
      <c r="C11157" s="7"/>
      <c r="G11157" s="31"/>
    </row>
    <row r="11158" spans="2:7" s="40" customFormat="1">
      <c r="B11158" s="7"/>
      <c r="C11158" s="7"/>
      <c r="G11158" s="31"/>
    </row>
    <row r="11159" spans="2:7" s="40" customFormat="1">
      <c r="B11159" s="7"/>
      <c r="C11159" s="7"/>
      <c r="G11159" s="31"/>
    </row>
    <row r="11160" spans="2:7" s="40" customFormat="1">
      <c r="B11160" s="7"/>
      <c r="C11160" s="7"/>
      <c r="G11160" s="31"/>
    </row>
    <row r="11161" spans="2:7" s="40" customFormat="1">
      <c r="B11161" s="7"/>
      <c r="C11161" s="7"/>
      <c r="G11161" s="31"/>
    </row>
    <row r="11162" spans="2:7" s="40" customFormat="1">
      <c r="B11162" s="7"/>
      <c r="C11162" s="7"/>
      <c r="G11162" s="31"/>
    </row>
    <row r="11163" spans="2:7" s="40" customFormat="1">
      <c r="B11163" s="7"/>
      <c r="C11163" s="7"/>
      <c r="G11163" s="31"/>
    </row>
    <row r="11164" spans="2:7" s="40" customFormat="1">
      <c r="B11164" s="7"/>
      <c r="C11164" s="7"/>
      <c r="G11164" s="31"/>
    </row>
    <row r="11165" spans="2:7" s="40" customFormat="1">
      <c r="B11165" s="7"/>
      <c r="C11165" s="7"/>
      <c r="G11165" s="31"/>
    </row>
    <row r="11166" spans="2:7" s="40" customFormat="1">
      <c r="B11166" s="7"/>
      <c r="C11166" s="7"/>
      <c r="G11166" s="31"/>
    </row>
    <row r="11167" spans="2:7" s="40" customFormat="1">
      <c r="B11167" s="7"/>
      <c r="C11167" s="7"/>
      <c r="G11167" s="31"/>
    </row>
    <row r="11168" spans="2:7" s="40" customFormat="1">
      <c r="B11168" s="7"/>
      <c r="C11168" s="7"/>
      <c r="G11168" s="31"/>
    </row>
    <row r="11169" spans="2:7" s="40" customFormat="1">
      <c r="B11169" s="7"/>
      <c r="C11169" s="7"/>
      <c r="G11169" s="31"/>
    </row>
    <row r="11170" spans="2:7" s="40" customFormat="1">
      <c r="B11170" s="7"/>
      <c r="C11170" s="7"/>
      <c r="G11170" s="31"/>
    </row>
    <row r="11171" spans="2:7" s="40" customFormat="1">
      <c r="B11171" s="7"/>
      <c r="C11171" s="7"/>
      <c r="G11171" s="31"/>
    </row>
    <row r="11172" spans="2:7" s="40" customFormat="1">
      <c r="B11172" s="7"/>
      <c r="C11172" s="7"/>
      <c r="G11172" s="31"/>
    </row>
    <row r="11173" spans="2:7" s="40" customFormat="1">
      <c r="B11173" s="7"/>
      <c r="C11173" s="7"/>
      <c r="G11173" s="31"/>
    </row>
    <row r="11174" spans="2:7" s="40" customFormat="1">
      <c r="B11174" s="7"/>
      <c r="C11174" s="7"/>
      <c r="G11174" s="31"/>
    </row>
    <row r="11175" spans="2:7" s="40" customFormat="1">
      <c r="B11175" s="7"/>
      <c r="C11175" s="7"/>
      <c r="G11175" s="31"/>
    </row>
    <row r="11176" spans="2:7" s="40" customFormat="1">
      <c r="B11176" s="7"/>
      <c r="C11176" s="7"/>
      <c r="G11176" s="31"/>
    </row>
    <row r="11177" spans="2:7" s="40" customFormat="1">
      <c r="B11177" s="7"/>
      <c r="C11177" s="7"/>
      <c r="G11177" s="31"/>
    </row>
    <row r="11178" spans="2:7" s="40" customFormat="1">
      <c r="B11178" s="7"/>
      <c r="C11178" s="7"/>
      <c r="G11178" s="31"/>
    </row>
    <row r="11179" spans="2:7" s="40" customFormat="1">
      <c r="B11179" s="7"/>
      <c r="C11179" s="7"/>
      <c r="G11179" s="31"/>
    </row>
    <row r="11180" spans="2:7" s="40" customFormat="1">
      <c r="B11180" s="7"/>
      <c r="C11180" s="7"/>
      <c r="G11180" s="31"/>
    </row>
    <row r="11181" spans="2:7" s="40" customFormat="1">
      <c r="B11181" s="7"/>
      <c r="C11181" s="7"/>
      <c r="G11181" s="31"/>
    </row>
    <row r="11182" spans="2:7" s="40" customFormat="1">
      <c r="B11182" s="7"/>
      <c r="C11182" s="7"/>
      <c r="G11182" s="31"/>
    </row>
    <row r="11183" spans="2:7" s="40" customFormat="1">
      <c r="B11183" s="7"/>
      <c r="C11183" s="7"/>
      <c r="G11183" s="31"/>
    </row>
    <row r="11184" spans="2:7" s="40" customFormat="1">
      <c r="B11184" s="7"/>
      <c r="C11184" s="7"/>
      <c r="G11184" s="31"/>
    </row>
    <row r="11185" spans="2:7" s="40" customFormat="1">
      <c r="B11185" s="7"/>
      <c r="C11185" s="7"/>
      <c r="G11185" s="31"/>
    </row>
    <row r="11186" spans="2:7" s="40" customFormat="1">
      <c r="B11186" s="7"/>
      <c r="C11186" s="7"/>
      <c r="G11186" s="31"/>
    </row>
    <row r="11187" spans="2:7" s="40" customFormat="1">
      <c r="B11187" s="7"/>
      <c r="C11187" s="7"/>
      <c r="G11187" s="31"/>
    </row>
    <row r="11188" spans="2:7" s="40" customFormat="1">
      <c r="B11188" s="7"/>
      <c r="C11188" s="7"/>
      <c r="G11188" s="31"/>
    </row>
    <row r="11189" spans="2:7" s="40" customFormat="1">
      <c r="B11189" s="7"/>
      <c r="C11189" s="7"/>
      <c r="G11189" s="31"/>
    </row>
    <row r="11190" spans="2:7" s="40" customFormat="1">
      <c r="B11190" s="7"/>
      <c r="C11190" s="7"/>
      <c r="G11190" s="31"/>
    </row>
    <row r="11191" spans="2:7" s="40" customFormat="1">
      <c r="B11191" s="7"/>
      <c r="C11191" s="7"/>
      <c r="G11191" s="31"/>
    </row>
    <row r="11192" spans="2:7" s="40" customFormat="1">
      <c r="B11192" s="7"/>
      <c r="C11192" s="7"/>
      <c r="G11192" s="31"/>
    </row>
    <row r="11193" spans="2:7" s="40" customFormat="1">
      <c r="B11193" s="7"/>
      <c r="C11193" s="7"/>
      <c r="G11193" s="31"/>
    </row>
    <row r="11194" spans="2:7" s="40" customFormat="1">
      <c r="B11194" s="7"/>
      <c r="C11194" s="7"/>
      <c r="G11194" s="31"/>
    </row>
    <row r="11195" spans="2:7" s="40" customFormat="1">
      <c r="B11195" s="7"/>
      <c r="C11195" s="7"/>
      <c r="G11195" s="31"/>
    </row>
    <row r="11196" spans="2:7" s="40" customFormat="1">
      <c r="B11196" s="7"/>
      <c r="C11196" s="7"/>
      <c r="G11196" s="31"/>
    </row>
    <row r="11197" spans="2:7" s="40" customFormat="1">
      <c r="B11197" s="7"/>
      <c r="C11197" s="7"/>
      <c r="G11197" s="31"/>
    </row>
    <row r="11198" spans="2:7" s="40" customFormat="1">
      <c r="B11198" s="7"/>
      <c r="C11198" s="7"/>
      <c r="G11198" s="31"/>
    </row>
    <row r="11199" spans="2:7" s="40" customFormat="1">
      <c r="B11199" s="7"/>
      <c r="C11199" s="7"/>
      <c r="G11199" s="31"/>
    </row>
    <row r="11200" spans="2:7" s="40" customFormat="1">
      <c r="B11200" s="7"/>
      <c r="C11200" s="7"/>
      <c r="G11200" s="31"/>
    </row>
    <row r="11201" spans="2:7" s="40" customFormat="1">
      <c r="B11201" s="7"/>
      <c r="C11201" s="7"/>
      <c r="G11201" s="31"/>
    </row>
    <row r="11202" spans="2:7" s="40" customFormat="1">
      <c r="B11202" s="7"/>
      <c r="C11202" s="7"/>
      <c r="G11202" s="31"/>
    </row>
    <row r="11203" spans="2:7" s="40" customFormat="1">
      <c r="B11203" s="7"/>
      <c r="C11203" s="7"/>
      <c r="G11203" s="31"/>
    </row>
    <row r="11204" spans="2:7" s="40" customFormat="1">
      <c r="B11204" s="7"/>
      <c r="C11204" s="7"/>
      <c r="G11204" s="31"/>
    </row>
    <row r="11205" spans="2:7" s="40" customFormat="1">
      <c r="B11205" s="7"/>
      <c r="C11205" s="7"/>
      <c r="G11205" s="31"/>
    </row>
    <row r="11206" spans="2:7" s="40" customFormat="1">
      <c r="B11206" s="7"/>
      <c r="C11206" s="7"/>
      <c r="G11206" s="31"/>
    </row>
    <row r="11207" spans="2:7" s="40" customFormat="1">
      <c r="B11207" s="7"/>
      <c r="C11207" s="7"/>
      <c r="G11207" s="31"/>
    </row>
    <row r="11208" spans="2:7" s="40" customFormat="1">
      <c r="B11208" s="7"/>
      <c r="C11208" s="7"/>
      <c r="G11208" s="31"/>
    </row>
    <row r="11209" spans="2:7" s="40" customFormat="1">
      <c r="B11209" s="7"/>
      <c r="C11209" s="7"/>
      <c r="G11209" s="31"/>
    </row>
    <row r="11210" spans="2:7" s="40" customFormat="1">
      <c r="B11210" s="7"/>
      <c r="C11210" s="7"/>
      <c r="G11210" s="31"/>
    </row>
    <row r="11211" spans="2:7" s="40" customFormat="1">
      <c r="B11211" s="7"/>
      <c r="C11211" s="7"/>
      <c r="G11211" s="31"/>
    </row>
    <row r="11212" spans="2:7" s="40" customFormat="1">
      <c r="B11212" s="7"/>
      <c r="C11212" s="7"/>
      <c r="G11212" s="31"/>
    </row>
    <row r="11213" spans="2:7" s="40" customFormat="1">
      <c r="B11213" s="7"/>
      <c r="C11213" s="7"/>
      <c r="G11213" s="31"/>
    </row>
    <row r="11214" spans="2:7" s="40" customFormat="1">
      <c r="B11214" s="7"/>
      <c r="C11214" s="7"/>
      <c r="G11214" s="31"/>
    </row>
    <row r="11215" spans="2:7" s="40" customFormat="1">
      <c r="B11215" s="7"/>
      <c r="C11215" s="7"/>
      <c r="G11215" s="31"/>
    </row>
    <row r="11216" spans="2:7" s="40" customFormat="1">
      <c r="B11216" s="7"/>
      <c r="C11216" s="7"/>
      <c r="G11216" s="31"/>
    </row>
    <row r="11217" spans="2:7" s="40" customFormat="1">
      <c r="B11217" s="7"/>
      <c r="C11217" s="7"/>
      <c r="G11217" s="31"/>
    </row>
    <row r="11218" spans="2:7" s="40" customFormat="1">
      <c r="B11218" s="7"/>
      <c r="C11218" s="7"/>
      <c r="G11218" s="31"/>
    </row>
    <row r="11219" spans="2:7" s="40" customFormat="1">
      <c r="B11219" s="7"/>
      <c r="C11219" s="7"/>
      <c r="G11219" s="31"/>
    </row>
    <row r="11220" spans="2:7" s="40" customFormat="1">
      <c r="B11220" s="7"/>
      <c r="C11220" s="7"/>
      <c r="G11220" s="31"/>
    </row>
    <row r="11221" spans="2:7" s="40" customFormat="1">
      <c r="B11221" s="7"/>
      <c r="C11221" s="7"/>
      <c r="G11221" s="31"/>
    </row>
    <row r="11222" spans="2:7" s="40" customFormat="1">
      <c r="B11222" s="7"/>
      <c r="C11222" s="7"/>
      <c r="G11222" s="31"/>
    </row>
    <row r="11223" spans="2:7" s="40" customFormat="1">
      <c r="B11223" s="7"/>
      <c r="C11223" s="7"/>
      <c r="G11223" s="31"/>
    </row>
    <row r="11224" spans="2:7" s="40" customFormat="1">
      <c r="B11224" s="7"/>
      <c r="C11224" s="7"/>
      <c r="G11224" s="31"/>
    </row>
    <row r="11225" spans="2:7" s="40" customFormat="1">
      <c r="B11225" s="7"/>
      <c r="C11225" s="7"/>
      <c r="G11225" s="31"/>
    </row>
    <row r="11226" spans="2:7" s="40" customFormat="1">
      <c r="B11226" s="7"/>
      <c r="C11226" s="7"/>
      <c r="G11226" s="31"/>
    </row>
    <row r="11227" spans="2:7" s="40" customFormat="1">
      <c r="B11227" s="7"/>
      <c r="C11227" s="7"/>
      <c r="G11227" s="31"/>
    </row>
    <row r="11228" spans="2:7" s="40" customFormat="1">
      <c r="B11228" s="7"/>
      <c r="C11228" s="7"/>
      <c r="G11228" s="31"/>
    </row>
    <row r="11229" spans="2:7" s="40" customFormat="1">
      <c r="B11229" s="7"/>
      <c r="C11229" s="7"/>
      <c r="G11229" s="31"/>
    </row>
    <row r="11230" spans="2:7" s="40" customFormat="1">
      <c r="B11230" s="7"/>
      <c r="C11230" s="7"/>
      <c r="G11230" s="31"/>
    </row>
    <row r="11231" spans="2:7" s="40" customFormat="1">
      <c r="B11231" s="7"/>
      <c r="C11231" s="7"/>
      <c r="G11231" s="31"/>
    </row>
    <row r="11232" spans="2:7" s="40" customFormat="1">
      <c r="B11232" s="7"/>
      <c r="C11232" s="7"/>
      <c r="G11232" s="31"/>
    </row>
    <row r="11233" spans="2:7" s="40" customFormat="1">
      <c r="B11233" s="7"/>
      <c r="C11233" s="7"/>
      <c r="G11233" s="31"/>
    </row>
    <row r="11234" spans="2:7" s="40" customFormat="1">
      <c r="B11234" s="7"/>
      <c r="C11234" s="7"/>
      <c r="G11234" s="31"/>
    </row>
    <row r="11235" spans="2:7" s="40" customFormat="1">
      <c r="B11235" s="7"/>
      <c r="C11235" s="7"/>
      <c r="G11235" s="31"/>
    </row>
    <row r="11236" spans="2:7" s="40" customFormat="1">
      <c r="B11236" s="7"/>
      <c r="C11236" s="7"/>
      <c r="G11236" s="31"/>
    </row>
    <row r="11237" spans="2:7" s="40" customFormat="1">
      <c r="B11237" s="7"/>
      <c r="C11237" s="7"/>
      <c r="G11237" s="31"/>
    </row>
    <row r="11238" spans="2:7" s="40" customFormat="1">
      <c r="B11238" s="7"/>
      <c r="C11238" s="7"/>
      <c r="G11238" s="31"/>
    </row>
    <row r="11239" spans="2:7" s="40" customFormat="1">
      <c r="B11239" s="7"/>
      <c r="C11239" s="7"/>
      <c r="G11239" s="31"/>
    </row>
    <row r="11240" spans="2:7" s="40" customFormat="1">
      <c r="B11240" s="7"/>
      <c r="C11240" s="7"/>
      <c r="G11240" s="31"/>
    </row>
    <row r="11241" spans="2:7" s="40" customFormat="1">
      <c r="B11241" s="7"/>
      <c r="C11241" s="7"/>
      <c r="G11241" s="31"/>
    </row>
    <row r="11242" spans="2:7" s="40" customFormat="1">
      <c r="B11242" s="7"/>
      <c r="C11242" s="7"/>
      <c r="G11242" s="31"/>
    </row>
    <row r="11243" spans="2:7" s="40" customFormat="1">
      <c r="B11243" s="7"/>
      <c r="C11243" s="7"/>
      <c r="G11243" s="31"/>
    </row>
    <row r="11244" spans="2:7" s="40" customFormat="1">
      <c r="B11244" s="7"/>
      <c r="C11244" s="7"/>
      <c r="G11244" s="31"/>
    </row>
    <row r="11245" spans="2:7" s="40" customFormat="1">
      <c r="B11245" s="7"/>
      <c r="C11245" s="7"/>
      <c r="G11245" s="31"/>
    </row>
    <row r="11246" spans="2:7" s="40" customFormat="1">
      <c r="B11246" s="7"/>
      <c r="C11246" s="7"/>
      <c r="G11246" s="31"/>
    </row>
    <row r="11247" spans="2:7" s="40" customFormat="1">
      <c r="B11247" s="7"/>
      <c r="C11247" s="7"/>
      <c r="G11247" s="31"/>
    </row>
    <row r="11248" spans="2:7" s="40" customFormat="1">
      <c r="B11248" s="7"/>
      <c r="C11248" s="7"/>
      <c r="G11248" s="31"/>
    </row>
    <row r="11249" spans="2:7" s="40" customFormat="1">
      <c r="B11249" s="7"/>
      <c r="C11249" s="7"/>
      <c r="G11249" s="31"/>
    </row>
    <row r="11250" spans="2:7" s="40" customFormat="1">
      <c r="B11250" s="7"/>
      <c r="C11250" s="7"/>
      <c r="G11250" s="31"/>
    </row>
    <row r="11251" spans="2:7" s="40" customFormat="1">
      <c r="B11251" s="7"/>
      <c r="C11251" s="7"/>
      <c r="G11251" s="31"/>
    </row>
    <row r="11252" spans="2:7" s="40" customFormat="1">
      <c r="B11252" s="7"/>
      <c r="C11252" s="7"/>
      <c r="G11252" s="31"/>
    </row>
    <row r="11253" spans="2:7" s="40" customFormat="1">
      <c r="B11253" s="7"/>
      <c r="C11253" s="7"/>
      <c r="G11253" s="31"/>
    </row>
    <row r="11254" spans="2:7" s="40" customFormat="1">
      <c r="B11254" s="7"/>
      <c r="C11254" s="7"/>
      <c r="G11254" s="31"/>
    </row>
    <row r="11255" spans="2:7" s="40" customFormat="1">
      <c r="B11255" s="7"/>
      <c r="C11255" s="7"/>
      <c r="G11255" s="31"/>
    </row>
    <row r="11256" spans="2:7" s="40" customFormat="1">
      <c r="B11256" s="7"/>
      <c r="C11256" s="7"/>
      <c r="G11256" s="31"/>
    </row>
    <row r="11257" spans="2:7" s="40" customFormat="1">
      <c r="B11257" s="7"/>
      <c r="C11257" s="7"/>
      <c r="G11257" s="31"/>
    </row>
    <row r="11258" spans="2:7" s="40" customFormat="1">
      <c r="B11258" s="7"/>
      <c r="C11258" s="7"/>
      <c r="G11258" s="31"/>
    </row>
    <row r="11259" spans="2:7" s="40" customFormat="1">
      <c r="B11259" s="7"/>
      <c r="C11259" s="7"/>
      <c r="G11259" s="31"/>
    </row>
    <row r="11260" spans="2:7" s="40" customFormat="1">
      <c r="B11260" s="7"/>
      <c r="C11260" s="7"/>
      <c r="G11260" s="31"/>
    </row>
    <row r="11261" spans="2:7" s="40" customFormat="1">
      <c r="B11261" s="7"/>
      <c r="C11261" s="7"/>
      <c r="G11261" s="31"/>
    </row>
    <row r="11262" spans="2:7" s="40" customFormat="1">
      <c r="B11262" s="7"/>
      <c r="C11262" s="7"/>
      <c r="G11262" s="31"/>
    </row>
    <row r="11263" spans="2:7" s="40" customFormat="1">
      <c r="B11263" s="7"/>
      <c r="C11263" s="7"/>
      <c r="G11263" s="31"/>
    </row>
    <row r="11264" spans="2:7" s="40" customFormat="1">
      <c r="B11264" s="7"/>
      <c r="C11264" s="7"/>
      <c r="G11264" s="31"/>
    </row>
    <row r="11265" spans="2:7" s="40" customFormat="1">
      <c r="B11265" s="7"/>
      <c r="C11265" s="7"/>
      <c r="G11265" s="31"/>
    </row>
    <row r="11266" spans="2:7" s="40" customFormat="1">
      <c r="B11266" s="7"/>
      <c r="C11266" s="7"/>
      <c r="G11266" s="31"/>
    </row>
    <row r="11267" spans="2:7" s="40" customFormat="1">
      <c r="B11267" s="7"/>
      <c r="C11267" s="7"/>
      <c r="G11267" s="31"/>
    </row>
    <row r="11268" spans="2:7" s="40" customFormat="1">
      <c r="B11268" s="7"/>
      <c r="C11268" s="7"/>
      <c r="G11268" s="31"/>
    </row>
    <row r="11269" spans="2:7" s="40" customFormat="1">
      <c r="B11269" s="7"/>
      <c r="C11269" s="7"/>
      <c r="G11269" s="31"/>
    </row>
    <row r="11270" spans="2:7" s="40" customFormat="1">
      <c r="B11270" s="7"/>
      <c r="C11270" s="7"/>
      <c r="G11270" s="31"/>
    </row>
    <row r="11271" spans="2:7" s="40" customFormat="1">
      <c r="B11271" s="7"/>
      <c r="C11271" s="7"/>
      <c r="G11271" s="31"/>
    </row>
    <row r="11272" spans="2:7" s="40" customFormat="1">
      <c r="B11272" s="7"/>
      <c r="C11272" s="7"/>
      <c r="G11272" s="31"/>
    </row>
    <row r="11273" spans="2:7" s="40" customFormat="1">
      <c r="B11273" s="7"/>
      <c r="C11273" s="7"/>
      <c r="G11273" s="31"/>
    </row>
    <row r="11274" spans="2:7" s="40" customFormat="1">
      <c r="B11274" s="7"/>
      <c r="C11274" s="7"/>
      <c r="G11274" s="31"/>
    </row>
    <row r="11275" spans="2:7" s="40" customFormat="1">
      <c r="B11275" s="7"/>
      <c r="C11275" s="7"/>
      <c r="G11275" s="31"/>
    </row>
    <row r="11276" spans="2:7" s="40" customFormat="1">
      <c r="B11276" s="7"/>
      <c r="C11276" s="7"/>
      <c r="G11276" s="31"/>
    </row>
    <row r="11277" spans="2:7" s="40" customFormat="1">
      <c r="B11277" s="7"/>
      <c r="C11277" s="7"/>
      <c r="G11277" s="31"/>
    </row>
    <row r="11278" spans="2:7" s="40" customFormat="1">
      <c r="B11278" s="7"/>
      <c r="C11278" s="7"/>
      <c r="G11278" s="31"/>
    </row>
    <row r="11279" spans="2:7" s="40" customFormat="1">
      <c r="B11279" s="7"/>
      <c r="C11279" s="7"/>
      <c r="G11279" s="31"/>
    </row>
    <row r="11280" spans="2:7" s="40" customFormat="1">
      <c r="B11280" s="7"/>
      <c r="C11280" s="7"/>
      <c r="G11280" s="31"/>
    </row>
    <row r="11281" spans="2:7" s="40" customFormat="1">
      <c r="B11281" s="7"/>
      <c r="C11281" s="7"/>
      <c r="G11281" s="31"/>
    </row>
    <row r="11282" spans="2:7" s="40" customFormat="1">
      <c r="B11282" s="7"/>
      <c r="C11282" s="7"/>
      <c r="G11282" s="31"/>
    </row>
    <row r="11283" spans="2:7" s="40" customFormat="1">
      <c r="B11283" s="7"/>
      <c r="C11283" s="7"/>
      <c r="G11283" s="31"/>
    </row>
    <row r="11284" spans="2:7" s="40" customFormat="1">
      <c r="B11284" s="7"/>
      <c r="C11284" s="7"/>
      <c r="G11284" s="31"/>
    </row>
    <row r="11285" spans="2:7" s="40" customFormat="1">
      <c r="B11285" s="7"/>
      <c r="C11285" s="7"/>
      <c r="G11285" s="31"/>
    </row>
    <row r="11286" spans="2:7" s="40" customFormat="1">
      <c r="B11286" s="7"/>
      <c r="C11286" s="7"/>
      <c r="G11286" s="31"/>
    </row>
    <row r="11287" spans="2:7" s="40" customFormat="1">
      <c r="B11287" s="7"/>
      <c r="C11287" s="7"/>
      <c r="G11287" s="31"/>
    </row>
    <row r="11288" spans="2:7" s="40" customFormat="1">
      <c r="B11288" s="7"/>
      <c r="C11288" s="7"/>
      <c r="G11288" s="31"/>
    </row>
    <row r="11289" spans="2:7" s="40" customFormat="1">
      <c r="B11289" s="7"/>
      <c r="C11289" s="7"/>
      <c r="G11289" s="31"/>
    </row>
    <row r="11290" spans="2:7" s="40" customFormat="1">
      <c r="B11290" s="7"/>
      <c r="C11290" s="7"/>
      <c r="G11290" s="31"/>
    </row>
    <row r="11291" spans="2:7" s="40" customFormat="1">
      <c r="B11291" s="7"/>
      <c r="C11291" s="7"/>
      <c r="G11291" s="31"/>
    </row>
    <row r="11292" spans="2:7" s="40" customFormat="1">
      <c r="B11292" s="7"/>
      <c r="C11292" s="7"/>
      <c r="G11292" s="31"/>
    </row>
    <row r="11293" spans="2:7" s="40" customFormat="1">
      <c r="B11293" s="7"/>
      <c r="C11293" s="7"/>
      <c r="G11293" s="31"/>
    </row>
    <row r="11294" spans="2:7" s="40" customFormat="1">
      <c r="B11294" s="7"/>
      <c r="C11294" s="7"/>
      <c r="G11294" s="31"/>
    </row>
    <row r="11295" spans="2:7" s="40" customFormat="1">
      <c r="B11295" s="7"/>
      <c r="C11295" s="7"/>
      <c r="G11295" s="31"/>
    </row>
    <row r="11296" spans="2:7" s="40" customFormat="1">
      <c r="B11296" s="7"/>
      <c r="C11296" s="7"/>
      <c r="G11296" s="31"/>
    </row>
    <row r="11297" spans="2:7" s="40" customFormat="1">
      <c r="B11297" s="7"/>
      <c r="C11297" s="7"/>
      <c r="G11297" s="31"/>
    </row>
    <row r="11298" spans="2:7" s="40" customFormat="1">
      <c r="B11298" s="7"/>
      <c r="C11298" s="7"/>
      <c r="G11298" s="31"/>
    </row>
    <row r="11299" spans="2:7" s="40" customFormat="1">
      <c r="B11299" s="7"/>
      <c r="C11299" s="7"/>
      <c r="G11299" s="31"/>
    </row>
    <row r="11300" spans="2:7" s="40" customFormat="1">
      <c r="B11300" s="7"/>
      <c r="C11300" s="7"/>
      <c r="G11300" s="31"/>
    </row>
    <row r="11301" spans="2:7" s="40" customFormat="1">
      <c r="B11301" s="7"/>
      <c r="C11301" s="7"/>
      <c r="G11301" s="31"/>
    </row>
    <row r="11302" spans="2:7" s="40" customFormat="1">
      <c r="B11302" s="7"/>
      <c r="C11302" s="7"/>
      <c r="G11302" s="31"/>
    </row>
    <row r="11303" spans="2:7" s="40" customFormat="1">
      <c r="B11303" s="7"/>
      <c r="C11303" s="7"/>
      <c r="G11303" s="31"/>
    </row>
    <row r="11304" spans="2:7" s="40" customFormat="1">
      <c r="B11304" s="7"/>
      <c r="C11304" s="7"/>
      <c r="G11304" s="31"/>
    </row>
    <row r="11305" spans="2:7" s="40" customFormat="1">
      <c r="B11305" s="7"/>
      <c r="C11305" s="7"/>
      <c r="G11305" s="31"/>
    </row>
    <row r="11306" spans="2:7" s="40" customFormat="1">
      <c r="B11306" s="7"/>
      <c r="C11306" s="7"/>
      <c r="G11306" s="31"/>
    </row>
    <row r="11307" spans="2:7" s="40" customFormat="1">
      <c r="B11307" s="7"/>
      <c r="C11307" s="7"/>
      <c r="G11307" s="31"/>
    </row>
    <row r="11308" spans="2:7" s="40" customFormat="1">
      <c r="B11308" s="7"/>
      <c r="C11308" s="7"/>
      <c r="G11308" s="31"/>
    </row>
    <row r="11309" spans="2:7" s="40" customFormat="1">
      <c r="B11309" s="7"/>
      <c r="C11309" s="7"/>
      <c r="G11309" s="31"/>
    </row>
    <row r="11310" spans="2:7" s="40" customFormat="1">
      <c r="B11310" s="7"/>
      <c r="C11310" s="7"/>
      <c r="G11310" s="31"/>
    </row>
    <row r="11311" spans="2:7" s="40" customFormat="1">
      <c r="B11311" s="7"/>
      <c r="C11311" s="7"/>
      <c r="G11311" s="31"/>
    </row>
    <row r="11312" spans="2:7" s="40" customFormat="1">
      <c r="B11312" s="7"/>
      <c r="C11312" s="7"/>
      <c r="G11312" s="31"/>
    </row>
    <row r="11313" spans="2:7" s="40" customFormat="1">
      <c r="B11313" s="7"/>
      <c r="C11313" s="7"/>
      <c r="G11313" s="31"/>
    </row>
    <row r="11314" spans="2:7" s="40" customFormat="1">
      <c r="B11314" s="7"/>
      <c r="C11314" s="7"/>
      <c r="G11314" s="31"/>
    </row>
    <row r="11315" spans="2:7" s="40" customFormat="1">
      <c r="B11315" s="7"/>
      <c r="C11315" s="7"/>
      <c r="G11315" s="31"/>
    </row>
    <row r="11316" spans="2:7" s="40" customFormat="1">
      <c r="B11316" s="7"/>
      <c r="C11316" s="7"/>
      <c r="G11316" s="31"/>
    </row>
    <row r="11317" spans="2:7" s="40" customFormat="1">
      <c r="B11317" s="7"/>
      <c r="C11317" s="7"/>
      <c r="G11317" s="31"/>
    </row>
    <row r="11318" spans="2:7" s="40" customFormat="1">
      <c r="B11318" s="7"/>
      <c r="C11318" s="7"/>
      <c r="G11318" s="31"/>
    </row>
    <row r="11319" spans="2:7" s="40" customFormat="1">
      <c r="B11319" s="7"/>
      <c r="C11319" s="7"/>
      <c r="G11319" s="31"/>
    </row>
    <row r="11320" spans="2:7" s="40" customFormat="1">
      <c r="B11320" s="7"/>
      <c r="C11320" s="7"/>
      <c r="G11320" s="31"/>
    </row>
    <row r="11321" spans="2:7" s="40" customFormat="1">
      <c r="B11321" s="7"/>
      <c r="C11321" s="7"/>
      <c r="G11321" s="31"/>
    </row>
    <row r="11322" spans="2:7" s="40" customFormat="1">
      <c r="B11322" s="7"/>
      <c r="C11322" s="7"/>
      <c r="G11322" s="31"/>
    </row>
    <row r="11323" spans="2:7" s="40" customFormat="1">
      <c r="B11323" s="7"/>
      <c r="C11323" s="7"/>
      <c r="G11323" s="31"/>
    </row>
    <row r="11324" spans="2:7" s="40" customFormat="1">
      <c r="B11324" s="7"/>
      <c r="C11324" s="7"/>
      <c r="G11324" s="31"/>
    </row>
    <row r="11325" spans="2:7" s="40" customFormat="1">
      <c r="B11325" s="7"/>
      <c r="C11325" s="7"/>
      <c r="G11325" s="31"/>
    </row>
    <row r="11326" spans="2:7" s="40" customFormat="1">
      <c r="B11326" s="7"/>
      <c r="C11326" s="7"/>
      <c r="G11326" s="31"/>
    </row>
    <row r="11327" spans="2:7" s="40" customFormat="1">
      <c r="B11327" s="7"/>
      <c r="C11327" s="7"/>
      <c r="G11327" s="31"/>
    </row>
    <row r="11328" spans="2:7" s="40" customFormat="1">
      <c r="B11328" s="7"/>
      <c r="C11328" s="7"/>
      <c r="G11328" s="31"/>
    </row>
    <row r="11329" spans="2:7" s="40" customFormat="1">
      <c r="B11329" s="7"/>
      <c r="C11329" s="7"/>
      <c r="G11329" s="31"/>
    </row>
    <row r="11330" spans="2:7" s="40" customFormat="1">
      <c r="B11330" s="7"/>
      <c r="C11330" s="7"/>
      <c r="G11330" s="31"/>
    </row>
    <row r="11331" spans="2:7" s="40" customFormat="1">
      <c r="B11331" s="7"/>
      <c r="C11331" s="7"/>
      <c r="G11331" s="31"/>
    </row>
    <row r="11332" spans="2:7" s="40" customFormat="1">
      <c r="B11332" s="7"/>
      <c r="C11332" s="7"/>
      <c r="G11332" s="31"/>
    </row>
    <row r="11333" spans="2:7" s="40" customFormat="1">
      <c r="B11333" s="7"/>
      <c r="C11333" s="7"/>
      <c r="G11333" s="31"/>
    </row>
    <row r="11334" spans="2:7" s="40" customFormat="1">
      <c r="B11334" s="7"/>
      <c r="C11334" s="7"/>
      <c r="G11334" s="31"/>
    </row>
    <row r="11335" spans="2:7" s="40" customFormat="1">
      <c r="B11335" s="7"/>
      <c r="C11335" s="7"/>
      <c r="G11335" s="31"/>
    </row>
    <row r="11336" spans="2:7" s="40" customFormat="1">
      <c r="B11336" s="7"/>
      <c r="C11336" s="7"/>
      <c r="G11336" s="31"/>
    </row>
    <row r="11337" spans="2:7" s="40" customFormat="1">
      <c r="B11337" s="7"/>
      <c r="C11337" s="7"/>
      <c r="G11337" s="31"/>
    </row>
    <row r="11338" spans="2:7" s="40" customFormat="1">
      <c r="B11338" s="7"/>
      <c r="C11338" s="7"/>
      <c r="G11338" s="31"/>
    </row>
    <row r="11339" spans="2:7" s="40" customFormat="1">
      <c r="B11339" s="7"/>
      <c r="C11339" s="7"/>
      <c r="G11339" s="31"/>
    </row>
    <row r="11340" spans="2:7" s="40" customFormat="1">
      <c r="B11340" s="7"/>
      <c r="C11340" s="7"/>
      <c r="G11340" s="31"/>
    </row>
    <row r="11341" spans="2:7" s="40" customFormat="1">
      <c r="B11341" s="7"/>
      <c r="C11341" s="7"/>
      <c r="G11341" s="31"/>
    </row>
    <row r="11342" spans="2:7" s="40" customFormat="1">
      <c r="B11342" s="7"/>
      <c r="C11342" s="7"/>
      <c r="G11342" s="31"/>
    </row>
    <row r="11343" spans="2:7" s="40" customFormat="1">
      <c r="B11343" s="7"/>
      <c r="C11343" s="7"/>
      <c r="G11343" s="31"/>
    </row>
    <row r="11344" spans="2:7" s="40" customFormat="1">
      <c r="B11344" s="7"/>
      <c r="C11344" s="7"/>
      <c r="G11344" s="31"/>
    </row>
    <row r="11345" spans="2:7" s="40" customFormat="1">
      <c r="B11345" s="7"/>
      <c r="C11345" s="7"/>
      <c r="G11345" s="31"/>
    </row>
    <row r="11346" spans="2:7" s="40" customFormat="1">
      <c r="B11346" s="7"/>
      <c r="C11346" s="7"/>
      <c r="G11346" s="31"/>
    </row>
    <row r="11347" spans="2:7" s="40" customFormat="1">
      <c r="B11347" s="7"/>
      <c r="C11347" s="7"/>
      <c r="G11347" s="31"/>
    </row>
    <row r="11348" spans="2:7" s="40" customFormat="1">
      <c r="B11348" s="7"/>
      <c r="C11348" s="7"/>
      <c r="G11348" s="31"/>
    </row>
    <row r="11349" spans="2:7" s="40" customFormat="1">
      <c r="B11349" s="7"/>
      <c r="C11349" s="7"/>
      <c r="G11349" s="31"/>
    </row>
    <row r="11350" spans="2:7" s="40" customFormat="1">
      <c r="B11350" s="7"/>
      <c r="C11350" s="7"/>
      <c r="G11350" s="31"/>
    </row>
    <row r="11351" spans="2:7" s="40" customFormat="1">
      <c r="B11351" s="7"/>
      <c r="C11351" s="7"/>
      <c r="G11351" s="31"/>
    </row>
    <row r="11352" spans="2:7" s="40" customFormat="1">
      <c r="B11352" s="7"/>
      <c r="C11352" s="7"/>
      <c r="G11352" s="31"/>
    </row>
    <row r="11353" spans="2:7" s="40" customFormat="1">
      <c r="B11353" s="7"/>
      <c r="C11353" s="7"/>
      <c r="G11353" s="31"/>
    </row>
    <row r="11354" spans="2:7" s="40" customFormat="1">
      <c r="B11354" s="7"/>
      <c r="C11354" s="7"/>
      <c r="G11354" s="31"/>
    </row>
    <row r="11355" spans="2:7" s="40" customFormat="1">
      <c r="B11355" s="7"/>
      <c r="C11355" s="7"/>
      <c r="G11355" s="31"/>
    </row>
    <row r="11356" spans="2:7" s="40" customFormat="1">
      <c r="B11356" s="7"/>
      <c r="C11356" s="7"/>
      <c r="G11356" s="31"/>
    </row>
    <row r="11357" spans="2:7" s="40" customFormat="1">
      <c r="B11357" s="7"/>
      <c r="C11357" s="7"/>
      <c r="G11357" s="31"/>
    </row>
    <row r="11358" spans="2:7" s="40" customFormat="1">
      <c r="B11358" s="7"/>
      <c r="C11358" s="7"/>
      <c r="G11358" s="31"/>
    </row>
    <row r="11359" spans="2:7" s="40" customFormat="1">
      <c r="B11359" s="7"/>
      <c r="C11359" s="7"/>
      <c r="G11359" s="31"/>
    </row>
    <row r="11360" spans="2:7" s="40" customFormat="1">
      <c r="B11360" s="7"/>
      <c r="C11360" s="7"/>
      <c r="G11360" s="31"/>
    </row>
    <row r="11361" spans="2:7" s="40" customFormat="1">
      <c r="B11361" s="7"/>
      <c r="C11361" s="7"/>
      <c r="G11361" s="31"/>
    </row>
    <row r="11362" spans="2:7" s="40" customFormat="1">
      <c r="B11362" s="7"/>
      <c r="C11362" s="7"/>
      <c r="G11362" s="31"/>
    </row>
    <row r="11363" spans="2:7" s="40" customFormat="1">
      <c r="B11363" s="7"/>
      <c r="C11363" s="7"/>
      <c r="G11363" s="31"/>
    </row>
    <row r="11364" spans="2:7" s="40" customFormat="1">
      <c r="B11364" s="7"/>
      <c r="C11364" s="7"/>
      <c r="G11364" s="31"/>
    </row>
    <row r="11365" spans="2:7" s="40" customFormat="1">
      <c r="B11365" s="7"/>
      <c r="C11365" s="7"/>
      <c r="G11365" s="31"/>
    </row>
    <row r="11366" spans="2:7" s="40" customFormat="1">
      <c r="B11366" s="7"/>
      <c r="C11366" s="7"/>
      <c r="G11366" s="31"/>
    </row>
    <row r="11367" spans="2:7" s="40" customFormat="1">
      <c r="B11367" s="7"/>
      <c r="C11367" s="7"/>
      <c r="G11367" s="31"/>
    </row>
    <row r="11368" spans="2:7" s="40" customFormat="1">
      <c r="B11368" s="7"/>
      <c r="C11368" s="7"/>
      <c r="G11368" s="31"/>
    </row>
    <row r="11369" spans="2:7" s="40" customFormat="1">
      <c r="B11369" s="7"/>
      <c r="C11369" s="7"/>
      <c r="G11369" s="31"/>
    </row>
    <row r="11370" spans="2:7" s="40" customFormat="1">
      <c r="B11370" s="7"/>
      <c r="C11370" s="7"/>
      <c r="G11370" s="31"/>
    </row>
    <row r="11371" spans="2:7" s="40" customFormat="1">
      <c r="B11371" s="7"/>
      <c r="C11371" s="7"/>
      <c r="G11371" s="31"/>
    </row>
    <row r="11372" spans="2:7" s="40" customFormat="1">
      <c r="B11372" s="7"/>
      <c r="C11372" s="7"/>
      <c r="G11372" s="31"/>
    </row>
    <row r="11373" spans="2:7" s="40" customFormat="1">
      <c r="B11373" s="7"/>
      <c r="C11373" s="7"/>
      <c r="G11373" s="31"/>
    </row>
    <row r="11374" spans="2:7" s="40" customFormat="1">
      <c r="B11374" s="7"/>
      <c r="C11374" s="7"/>
      <c r="G11374" s="31"/>
    </row>
    <row r="11375" spans="2:7" s="40" customFormat="1">
      <c r="B11375" s="7"/>
      <c r="C11375" s="7"/>
      <c r="G11375" s="31"/>
    </row>
    <row r="11376" spans="2:7" s="40" customFormat="1">
      <c r="B11376" s="7"/>
      <c r="C11376" s="7"/>
      <c r="G11376" s="31"/>
    </row>
    <row r="11377" spans="2:7" s="40" customFormat="1">
      <c r="B11377" s="7"/>
      <c r="C11377" s="7"/>
      <c r="G11377" s="31"/>
    </row>
    <row r="11378" spans="2:7" s="40" customFormat="1">
      <c r="B11378" s="7"/>
      <c r="C11378" s="7"/>
      <c r="G11378" s="31"/>
    </row>
    <row r="11379" spans="2:7" s="40" customFormat="1">
      <c r="B11379" s="7"/>
      <c r="C11379" s="7"/>
      <c r="G11379" s="31"/>
    </row>
    <row r="11380" spans="2:7" s="40" customFormat="1">
      <c r="B11380" s="7"/>
      <c r="C11380" s="7"/>
      <c r="G11380" s="31"/>
    </row>
    <row r="11381" spans="2:7" s="40" customFormat="1">
      <c r="B11381" s="7"/>
      <c r="C11381" s="7"/>
      <c r="G11381" s="31"/>
    </row>
    <row r="11382" spans="2:7" s="40" customFormat="1">
      <c r="B11382" s="7"/>
      <c r="C11382" s="7"/>
      <c r="G11382" s="31"/>
    </row>
    <row r="11383" spans="2:7" s="40" customFormat="1">
      <c r="B11383" s="7"/>
      <c r="C11383" s="7"/>
      <c r="G11383" s="31"/>
    </row>
    <row r="11384" spans="2:7" s="40" customFormat="1">
      <c r="B11384" s="7"/>
      <c r="C11384" s="7"/>
      <c r="G11384" s="31"/>
    </row>
    <row r="11385" spans="2:7" s="40" customFormat="1">
      <c r="B11385" s="7"/>
      <c r="C11385" s="7"/>
      <c r="G11385" s="31"/>
    </row>
    <row r="11386" spans="2:7" s="40" customFormat="1">
      <c r="B11386" s="7"/>
      <c r="C11386" s="7"/>
      <c r="G11386" s="31"/>
    </row>
    <row r="11387" spans="2:7" s="40" customFormat="1">
      <c r="B11387" s="7"/>
      <c r="C11387" s="7"/>
      <c r="G11387" s="31"/>
    </row>
    <row r="11388" spans="2:7" s="40" customFormat="1">
      <c r="B11388" s="7"/>
      <c r="C11388" s="7"/>
      <c r="G11388" s="31"/>
    </row>
    <row r="11389" spans="2:7" s="40" customFormat="1">
      <c r="B11389" s="7"/>
      <c r="C11389" s="7"/>
      <c r="G11389" s="31"/>
    </row>
    <row r="11390" spans="2:7" s="40" customFormat="1">
      <c r="B11390" s="7"/>
      <c r="C11390" s="7"/>
      <c r="G11390" s="31"/>
    </row>
    <row r="11391" spans="2:7" s="40" customFormat="1">
      <c r="B11391" s="7"/>
      <c r="C11391" s="7"/>
      <c r="G11391" s="31"/>
    </row>
    <row r="11392" spans="2:7" s="40" customFormat="1">
      <c r="B11392" s="7"/>
      <c r="C11392" s="7"/>
      <c r="G11392" s="31"/>
    </row>
    <row r="11393" spans="2:7" s="40" customFormat="1">
      <c r="B11393" s="7"/>
      <c r="C11393" s="7"/>
      <c r="G11393" s="31"/>
    </row>
    <row r="11394" spans="2:7" s="40" customFormat="1">
      <c r="B11394" s="7"/>
      <c r="C11394" s="7"/>
      <c r="G11394" s="31"/>
    </row>
    <row r="11395" spans="2:7" s="40" customFormat="1">
      <c r="B11395" s="7"/>
      <c r="C11395" s="7"/>
      <c r="G11395" s="31"/>
    </row>
    <row r="11396" spans="2:7" s="40" customFormat="1">
      <c r="B11396" s="7"/>
      <c r="C11396" s="7"/>
      <c r="G11396" s="31"/>
    </row>
    <row r="11397" spans="2:7" s="40" customFormat="1">
      <c r="B11397" s="7"/>
      <c r="C11397" s="7"/>
      <c r="G11397" s="31"/>
    </row>
    <row r="11398" spans="2:7" s="40" customFormat="1">
      <c r="B11398" s="7"/>
      <c r="C11398" s="7"/>
      <c r="G11398" s="31"/>
    </row>
    <row r="11399" spans="2:7" s="40" customFormat="1">
      <c r="B11399" s="7"/>
      <c r="C11399" s="7"/>
      <c r="G11399" s="31"/>
    </row>
    <row r="11400" spans="2:7" s="40" customFormat="1">
      <c r="B11400" s="7"/>
      <c r="C11400" s="7"/>
      <c r="G11400" s="31"/>
    </row>
    <row r="11401" spans="2:7" s="40" customFormat="1">
      <c r="B11401" s="7"/>
      <c r="C11401" s="7"/>
      <c r="G11401" s="31"/>
    </row>
    <row r="11402" spans="2:7" s="40" customFormat="1">
      <c r="B11402" s="7"/>
      <c r="C11402" s="7"/>
      <c r="G11402" s="31"/>
    </row>
    <row r="11403" spans="2:7" s="40" customFormat="1">
      <c r="B11403" s="7"/>
      <c r="C11403" s="7"/>
      <c r="G11403" s="31"/>
    </row>
    <row r="11404" spans="2:7" s="40" customFormat="1">
      <c r="B11404" s="7"/>
      <c r="C11404" s="7"/>
      <c r="G11404" s="31"/>
    </row>
    <row r="11405" spans="2:7" s="40" customFormat="1">
      <c r="B11405" s="7"/>
      <c r="C11405" s="7"/>
      <c r="G11405" s="31"/>
    </row>
    <row r="11406" spans="2:7" s="40" customFormat="1">
      <c r="B11406" s="7"/>
      <c r="C11406" s="7"/>
      <c r="G11406" s="31"/>
    </row>
    <row r="11407" spans="2:7" s="40" customFormat="1">
      <c r="B11407" s="7"/>
      <c r="C11407" s="7"/>
      <c r="G11407" s="31"/>
    </row>
    <row r="11408" spans="2:7" s="40" customFormat="1">
      <c r="B11408" s="7"/>
      <c r="C11408" s="7"/>
      <c r="G11408" s="31"/>
    </row>
    <row r="11409" spans="2:7" s="40" customFormat="1">
      <c r="B11409" s="7"/>
      <c r="C11409" s="7"/>
      <c r="G11409" s="31"/>
    </row>
    <row r="11410" spans="2:7" s="40" customFormat="1">
      <c r="B11410" s="7"/>
      <c r="C11410" s="7"/>
      <c r="G11410" s="31"/>
    </row>
    <row r="11411" spans="2:7" s="40" customFormat="1">
      <c r="B11411" s="7"/>
      <c r="C11411" s="7"/>
      <c r="G11411" s="31"/>
    </row>
    <row r="11412" spans="2:7" s="40" customFormat="1">
      <c r="B11412" s="7"/>
      <c r="C11412" s="7"/>
      <c r="G11412" s="31"/>
    </row>
    <row r="11413" spans="2:7" s="40" customFormat="1">
      <c r="B11413" s="7"/>
      <c r="C11413" s="7"/>
      <c r="G11413" s="31"/>
    </row>
    <row r="11414" spans="2:7" s="40" customFormat="1">
      <c r="B11414" s="7"/>
      <c r="C11414" s="7"/>
      <c r="G11414" s="31"/>
    </row>
    <row r="11415" spans="2:7" s="40" customFormat="1">
      <c r="B11415" s="7"/>
      <c r="C11415" s="7"/>
      <c r="G11415" s="31"/>
    </row>
    <row r="11416" spans="2:7" s="40" customFormat="1">
      <c r="B11416" s="7"/>
      <c r="C11416" s="7"/>
      <c r="G11416" s="31"/>
    </row>
    <row r="11417" spans="2:7" s="40" customFormat="1">
      <c r="B11417" s="7"/>
      <c r="C11417" s="7"/>
      <c r="G11417" s="31"/>
    </row>
    <row r="11418" spans="2:7" s="40" customFormat="1">
      <c r="B11418" s="7"/>
      <c r="C11418" s="7"/>
      <c r="G11418" s="31"/>
    </row>
    <row r="11419" spans="2:7" s="40" customFormat="1">
      <c r="B11419" s="7"/>
      <c r="C11419" s="7"/>
      <c r="G11419" s="31"/>
    </row>
    <row r="11420" spans="2:7" s="40" customFormat="1">
      <c r="B11420" s="7"/>
      <c r="C11420" s="7"/>
      <c r="G11420" s="31"/>
    </row>
    <row r="11421" spans="2:7" s="40" customFormat="1">
      <c r="B11421" s="7"/>
      <c r="C11421" s="7"/>
      <c r="G11421" s="31"/>
    </row>
    <row r="11422" spans="2:7" s="40" customFormat="1">
      <c r="B11422" s="7"/>
      <c r="C11422" s="7"/>
      <c r="G11422" s="31"/>
    </row>
    <row r="11423" spans="2:7" s="40" customFormat="1">
      <c r="B11423" s="7"/>
      <c r="C11423" s="7"/>
      <c r="G11423" s="31"/>
    </row>
    <row r="11424" spans="2:7" s="40" customFormat="1">
      <c r="B11424" s="7"/>
      <c r="C11424" s="7"/>
      <c r="G11424" s="31"/>
    </row>
    <row r="11425" spans="2:7" s="40" customFormat="1">
      <c r="B11425" s="7"/>
      <c r="C11425" s="7"/>
      <c r="G11425" s="31"/>
    </row>
    <row r="11426" spans="2:7" s="40" customFormat="1">
      <c r="B11426" s="7"/>
      <c r="C11426" s="7"/>
      <c r="G11426" s="31"/>
    </row>
    <row r="11427" spans="2:7" s="40" customFormat="1">
      <c r="B11427" s="7"/>
      <c r="C11427" s="7"/>
      <c r="G11427" s="31"/>
    </row>
    <row r="11428" spans="2:7" s="40" customFormat="1">
      <c r="B11428" s="7"/>
      <c r="C11428" s="7"/>
      <c r="G11428" s="31"/>
    </row>
    <row r="11429" spans="2:7" s="40" customFormat="1">
      <c r="B11429" s="7"/>
      <c r="C11429" s="7"/>
      <c r="G11429" s="31"/>
    </row>
    <row r="11430" spans="2:7" s="40" customFormat="1">
      <c r="B11430" s="7"/>
      <c r="C11430" s="7"/>
      <c r="G11430" s="31"/>
    </row>
    <row r="11431" spans="2:7" s="40" customFormat="1">
      <c r="B11431" s="7"/>
      <c r="C11431" s="7"/>
      <c r="G11431" s="31"/>
    </row>
    <row r="11432" spans="2:7" s="40" customFormat="1">
      <c r="B11432" s="7"/>
      <c r="C11432" s="7"/>
      <c r="G11432" s="31"/>
    </row>
    <row r="11433" spans="2:7" s="40" customFormat="1">
      <c r="B11433" s="7"/>
      <c r="C11433" s="7"/>
      <c r="G11433" s="31"/>
    </row>
    <row r="11434" spans="2:7" s="40" customFormat="1">
      <c r="B11434" s="7"/>
      <c r="C11434" s="7"/>
      <c r="G11434" s="31"/>
    </row>
    <row r="11435" spans="2:7" s="40" customFormat="1">
      <c r="B11435" s="7"/>
      <c r="C11435" s="7"/>
      <c r="G11435" s="31"/>
    </row>
    <row r="11436" spans="2:7" s="40" customFormat="1">
      <c r="B11436" s="7"/>
      <c r="C11436" s="7"/>
      <c r="G11436" s="31"/>
    </row>
    <row r="11437" spans="2:7" s="40" customFormat="1">
      <c r="B11437" s="7"/>
      <c r="C11437" s="7"/>
      <c r="G11437" s="31"/>
    </row>
    <row r="11438" spans="2:7" s="40" customFormat="1">
      <c r="B11438" s="7"/>
      <c r="C11438" s="7"/>
      <c r="G11438" s="31"/>
    </row>
    <row r="11439" spans="2:7" s="40" customFormat="1">
      <c r="B11439" s="7"/>
      <c r="C11439" s="7"/>
      <c r="G11439" s="31"/>
    </row>
    <row r="11440" spans="2:7" s="40" customFormat="1">
      <c r="B11440" s="7"/>
      <c r="C11440" s="7"/>
      <c r="G11440" s="31"/>
    </row>
    <row r="11441" spans="2:7" s="40" customFormat="1">
      <c r="B11441" s="7"/>
      <c r="C11441" s="7"/>
      <c r="G11441" s="31"/>
    </row>
    <row r="11442" spans="2:7" s="40" customFormat="1">
      <c r="B11442" s="7"/>
      <c r="C11442" s="7"/>
      <c r="G11442" s="31"/>
    </row>
    <row r="11443" spans="2:7" s="40" customFormat="1">
      <c r="B11443" s="7"/>
      <c r="C11443" s="7"/>
      <c r="G11443" s="31"/>
    </row>
    <row r="11444" spans="2:7" s="40" customFormat="1">
      <c r="B11444" s="7"/>
      <c r="C11444" s="7"/>
      <c r="G11444" s="31"/>
    </row>
    <row r="11445" spans="2:7" s="40" customFormat="1">
      <c r="B11445" s="7"/>
      <c r="C11445" s="7"/>
      <c r="G11445" s="31"/>
    </row>
    <row r="11446" spans="2:7" s="40" customFormat="1">
      <c r="B11446" s="7"/>
      <c r="C11446" s="7"/>
      <c r="G11446" s="31"/>
    </row>
    <row r="11447" spans="2:7" s="40" customFormat="1">
      <c r="B11447" s="7"/>
      <c r="C11447" s="7"/>
      <c r="G11447" s="31"/>
    </row>
    <row r="11448" spans="2:7" s="40" customFormat="1">
      <c r="B11448" s="7"/>
      <c r="C11448" s="7"/>
      <c r="G11448" s="31"/>
    </row>
    <row r="11449" spans="2:7" s="40" customFormat="1">
      <c r="B11449" s="7"/>
      <c r="C11449" s="7"/>
      <c r="G11449" s="31"/>
    </row>
    <row r="11450" spans="2:7" s="40" customFormat="1">
      <c r="B11450" s="7"/>
      <c r="C11450" s="7"/>
      <c r="G11450" s="31"/>
    </row>
    <row r="11451" spans="2:7" s="40" customFormat="1">
      <c r="B11451" s="7"/>
      <c r="C11451" s="7"/>
      <c r="G11451" s="31"/>
    </row>
    <row r="11452" spans="2:7" s="40" customFormat="1">
      <c r="B11452" s="7"/>
      <c r="C11452" s="7"/>
      <c r="G11452" s="31"/>
    </row>
    <row r="11453" spans="2:7" s="40" customFormat="1">
      <c r="B11453" s="7"/>
      <c r="C11453" s="7"/>
      <c r="G11453" s="31"/>
    </row>
    <row r="11454" spans="2:7" s="40" customFormat="1">
      <c r="B11454" s="7"/>
      <c r="C11454" s="7"/>
      <c r="G11454" s="31"/>
    </row>
    <row r="11455" spans="2:7" s="40" customFormat="1">
      <c r="B11455" s="7"/>
      <c r="C11455" s="7"/>
      <c r="G11455" s="31"/>
    </row>
    <row r="11456" spans="2:7" s="40" customFormat="1">
      <c r="B11456" s="7"/>
      <c r="C11456" s="7"/>
      <c r="G11456" s="31"/>
    </row>
    <row r="11457" spans="2:7" s="40" customFormat="1">
      <c r="B11457" s="7"/>
      <c r="C11457" s="7"/>
      <c r="G11457" s="31"/>
    </row>
    <row r="11458" spans="2:7" s="40" customFormat="1">
      <c r="B11458" s="7"/>
      <c r="C11458" s="7"/>
      <c r="G11458" s="31"/>
    </row>
    <row r="11459" spans="2:7" s="40" customFormat="1">
      <c r="B11459" s="7"/>
      <c r="C11459" s="7"/>
      <c r="G11459" s="31"/>
    </row>
    <row r="11460" spans="2:7" s="40" customFormat="1">
      <c r="B11460" s="7"/>
      <c r="C11460" s="7"/>
      <c r="G11460" s="31"/>
    </row>
    <row r="11461" spans="2:7" s="40" customFormat="1">
      <c r="B11461" s="7"/>
      <c r="C11461" s="7"/>
      <c r="G11461" s="31"/>
    </row>
    <row r="11462" spans="2:7" s="40" customFormat="1">
      <c r="B11462" s="7"/>
      <c r="C11462" s="7"/>
      <c r="G11462" s="31"/>
    </row>
    <row r="11463" spans="2:7" s="40" customFormat="1">
      <c r="B11463" s="7"/>
      <c r="C11463" s="7"/>
      <c r="G11463" s="31"/>
    </row>
    <row r="11464" spans="2:7" s="40" customFormat="1">
      <c r="B11464" s="7"/>
      <c r="C11464" s="7"/>
      <c r="G11464" s="31"/>
    </row>
    <row r="11465" spans="2:7" s="40" customFormat="1">
      <c r="B11465" s="7"/>
      <c r="C11465" s="7"/>
      <c r="G11465" s="31"/>
    </row>
    <row r="11466" spans="2:7" s="40" customFormat="1">
      <c r="B11466" s="7"/>
      <c r="C11466" s="7"/>
      <c r="G11466" s="31"/>
    </row>
    <row r="11467" spans="2:7" s="40" customFormat="1">
      <c r="B11467" s="7"/>
      <c r="C11467" s="7"/>
      <c r="G11467" s="31"/>
    </row>
    <row r="11468" spans="2:7" s="40" customFormat="1">
      <c r="B11468" s="7"/>
      <c r="C11468" s="7"/>
      <c r="G11468" s="31"/>
    </row>
    <row r="11469" spans="2:7" s="40" customFormat="1">
      <c r="B11469" s="7"/>
      <c r="C11469" s="7"/>
      <c r="G11469" s="31"/>
    </row>
    <row r="11470" spans="2:7" s="40" customFormat="1">
      <c r="B11470" s="7"/>
      <c r="C11470" s="7"/>
      <c r="G11470" s="31"/>
    </row>
    <row r="11471" spans="2:7" s="40" customFormat="1">
      <c r="B11471" s="7"/>
      <c r="C11471" s="7"/>
      <c r="G11471" s="31"/>
    </row>
    <row r="11472" spans="2:7" s="40" customFormat="1">
      <c r="B11472" s="7"/>
      <c r="C11472" s="7"/>
      <c r="G11472" s="31"/>
    </row>
    <row r="11473" spans="2:7" s="40" customFormat="1">
      <c r="B11473" s="7"/>
      <c r="C11473" s="7"/>
      <c r="G11473" s="31"/>
    </row>
    <row r="11474" spans="2:7" s="40" customFormat="1">
      <c r="B11474" s="7"/>
      <c r="C11474" s="7"/>
      <c r="G11474" s="31"/>
    </row>
    <row r="11475" spans="2:7" s="40" customFormat="1">
      <c r="B11475" s="7"/>
      <c r="C11475" s="7"/>
      <c r="G11475" s="31"/>
    </row>
    <row r="11476" spans="2:7" s="40" customFormat="1">
      <c r="B11476" s="7"/>
      <c r="C11476" s="7"/>
      <c r="G11476" s="31"/>
    </row>
    <row r="11477" spans="2:7" s="40" customFormat="1">
      <c r="B11477" s="7"/>
      <c r="C11477" s="7"/>
      <c r="G11477" s="31"/>
    </row>
    <row r="11478" spans="2:7" s="40" customFormat="1">
      <c r="B11478" s="7"/>
      <c r="C11478" s="7"/>
      <c r="G11478" s="31"/>
    </row>
    <row r="11479" spans="2:7" s="40" customFormat="1">
      <c r="B11479" s="7"/>
      <c r="C11479" s="7"/>
      <c r="G11479" s="31"/>
    </row>
    <row r="11480" spans="2:7" s="40" customFormat="1">
      <c r="B11480" s="7"/>
      <c r="C11480" s="7"/>
      <c r="G11480" s="31"/>
    </row>
    <row r="11481" spans="2:7" s="40" customFormat="1">
      <c r="B11481" s="7"/>
      <c r="C11481" s="7"/>
      <c r="G11481" s="31"/>
    </row>
    <row r="11482" spans="2:7" s="40" customFormat="1">
      <c r="B11482" s="7"/>
      <c r="C11482" s="7"/>
      <c r="G11482" s="31"/>
    </row>
    <row r="11483" spans="2:7" s="40" customFormat="1">
      <c r="B11483" s="7"/>
      <c r="C11483" s="7"/>
      <c r="G11483" s="31"/>
    </row>
    <row r="11484" spans="2:7" s="40" customFormat="1">
      <c r="B11484" s="7"/>
      <c r="C11484" s="7"/>
      <c r="G11484" s="31"/>
    </row>
    <row r="11485" spans="2:7" s="40" customFormat="1">
      <c r="B11485" s="7"/>
      <c r="C11485" s="7"/>
      <c r="G11485" s="31"/>
    </row>
    <row r="11486" spans="2:7" s="40" customFormat="1">
      <c r="B11486" s="7"/>
      <c r="C11486" s="7"/>
      <c r="G11486" s="31"/>
    </row>
    <row r="11487" spans="2:7" s="40" customFormat="1">
      <c r="B11487" s="7"/>
      <c r="C11487" s="7"/>
      <c r="G11487" s="31"/>
    </row>
    <row r="11488" spans="2:7" s="40" customFormat="1">
      <c r="B11488" s="7"/>
      <c r="C11488" s="7"/>
      <c r="G11488" s="31"/>
    </row>
    <row r="11489" spans="2:7" s="40" customFormat="1">
      <c r="B11489" s="7"/>
      <c r="C11489" s="7"/>
      <c r="G11489" s="31"/>
    </row>
    <row r="11490" spans="2:7" s="40" customFormat="1">
      <c r="B11490" s="7"/>
      <c r="C11490" s="7"/>
      <c r="G11490" s="31"/>
    </row>
    <row r="11491" spans="2:7" s="40" customFormat="1">
      <c r="B11491" s="7"/>
      <c r="C11491" s="7"/>
      <c r="G11491" s="31"/>
    </row>
    <row r="11492" spans="2:7" s="40" customFormat="1">
      <c r="B11492" s="7"/>
      <c r="C11492" s="7"/>
      <c r="G11492" s="31"/>
    </row>
    <row r="11493" spans="2:7" s="40" customFormat="1">
      <c r="B11493" s="7"/>
      <c r="C11493" s="7"/>
      <c r="G11493" s="31"/>
    </row>
    <row r="11494" spans="2:7" s="40" customFormat="1">
      <c r="B11494" s="7"/>
      <c r="C11494" s="7"/>
      <c r="G11494" s="31"/>
    </row>
    <row r="11495" spans="2:7" s="40" customFormat="1">
      <c r="B11495" s="7"/>
      <c r="C11495" s="7"/>
      <c r="G11495" s="31"/>
    </row>
    <row r="11496" spans="2:7" s="40" customFormat="1">
      <c r="B11496" s="7"/>
      <c r="C11496" s="7"/>
      <c r="G11496" s="31"/>
    </row>
    <row r="11497" spans="2:7" s="40" customFormat="1">
      <c r="B11497" s="7"/>
      <c r="C11497" s="7"/>
      <c r="G11497" s="31"/>
    </row>
    <row r="11498" spans="2:7" s="40" customFormat="1">
      <c r="B11498" s="7"/>
      <c r="C11498" s="7"/>
      <c r="G11498" s="31"/>
    </row>
    <row r="11499" spans="2:7" s="40" customFormat="1">
      <c r="B11499" s="7"/>
      <c r="C11499" s="7"/>
      <c r="G11499" s="31"/>
    </row>
    <row r="11500" spans="2:7" s="40" customFormat="1">
      <c r="B11500" s="7"/>
      <c r="C11500" s="7"/>
      <c r="G11500" s="31"/>
    </row>
    <row r="11501" spans="2:7" s="40" customFormat="1">
      <c r="B11501" s="7"/>
      <c r="C11501" s="7"/>
      <c r="G11501" s="31"/>
    </row>
    <row r="11502" spans="2:7" s="40" customFormat="1">
      <c r="B11502" s="7"/>
      <c r="C11502" s="7"/>
      <c r="G11502" s="31"/>
    </row>
    <row r="11503" spans="2:7" s="40" customFormat="1">
      <c r="B11503" s="7"/>
      <c r="C11503" s="7"/>
      <c r="G11503" s="31"/>
    </row>
    <row r="11504" spans="2:7" s="40" customFormat="1">
      <c r="B11504" s="7"/>
      <c r="C11504" s="7"/>
      <c r="G11504" s="31"/>
    </row>
    <row r="11505" spans="2:7" s="40" customFormat="1">
      <c r="B11505" s="7"/>
      <c r="C11505" s="7"/>
      <c r="G11505" s="31"/>
    </row>
    <row r="11506" spans="2:7" s="40" customFormat="1">
      <c r="B11506" s="7"/>
      <c r="C11506" s="7"/>
      <c r="G11506" s="31"/>
    </row>
    <row r="11507" spans="2:7" s="40" customFormat="1">
      <c r="B11507" s="7"/>
      <c r="C11507" s="7"/>
      <c r="G11507" s="31"/>
    </row>
    <row r="11508" spans="2:7" s="40" customFormat="1">
      <c r="B11508" s="7"/>
      <c r="C11508" s="7"/>
      <c r="G11508" s="31"/>
    </row>
    <row r="11509" spans="2:7" s="40" customFormat="1">
      <c r="B11509" s="7"/>
      <c r="C11509" s="7"/>
      <c r="G11509" s="31"/>
    </row>
    <row r="11510" spans="2:7" s="40" customFormat="1">
      <c r="B11510" s="7"/>
      <c r="C11510" s="7"/>
      <c r="G11510" s="31"/>
    </row>
    <row r="11511" spans="2:7" s="40" customFormat="1">
      <c r="B11511" s="7"/>
      <c r="C11511" s="7"/>
      <c r="G11511" s="31"/>
    </row>
    <row r="11512" spans="2:7" s="40" customFormat="1">
      <c r="B11512" s="7"/>
      <c r="C11512" s="7"/>
      <c r="G11512" s="31"/>
    </row>
    <row r="11513" spans="2:7" s="40" customFormat="1">
      <c r="B11513" s="7"/>
      <c r="C11513" s="7"/>
      <c r="G11513" s="31"/>
    </row>
    <row r="11514" spans="2:7" s="40" customFormat="1">
      <c r="B11514" s="7"/>
      <c r="C11514" s="7"/>
      <c r="G11514" s="31"/>
    </row>
    <row r="11515" spans="2:7" s="40" customFormat="1">
      <c r="B11515" s="7"/>
      <c r="C11515" s="7"/>
      <c r="G11515" s="31"/>
    </row>
    <row r="11516" spans="2:7" s="40" customFormat="1">
      <c r="B11516" s="7"/>
      <c r="C11516" s="7"/>
      <c r="G11516" s="31"/>
    </row>
    <row r="11517" spans="2:7" s="40" customFormat="1">
      <c r="B11517" s="7"/>
      <c r="C11517" s="7"/>
      <c r="G11517" s="31"/>
    </row>
    <row r="11518" spans="2:7" s="40" customFormat="1">
      <c r="B11518" s="7"/>
      <c r="C11518" s="7"/>
      <c r="G11518" s="31"/>
    </row>
    <row r="11519" spans="2:7" s="40" customFormat="1">
      <c r="B11519" s="7"/>
      <c r="C11519" s="7"/>
      <c r="G11519" s="31"/>
    </row>
    <row r="11520" spans="2:7" s="40" customFormat="1">
      <c r="B11520" s="7"/>
      <c r="C11520" s="7"/>
      <c r="G11520" s="31"/>
    </row>
    <row r="11521" spans="2:7" s="40" customFormat="1">
      <c r="B11521" s="7"/>
      <c r="C11521" s="7"/>
      <c r="G11521" s="31"/>
    </row>
    <row r="11522" spans="2:7" s="40" customFormat="1">
      <c r="B11522" s="7"/>
      <c r="C11522" s="7"/>
      <c r="G11522" s="31"/>
    </row>
    <row r="11523" spans="2:7" s="40" customFormat="1">
      <c r="B11523" s="7"/>
      <c r="C11523" s="7"/>
      <c r="G11523" s="31"/>
    </row>
    <row r="11524" spans="2:7" s="40" customFormat="1">
      <c r="B11524" s="7"/>
      <c r="C11524" s="7"/>
      <c r="G11524" s="31"/>
    </row>
    <row r="11525" spans="2:7" s="40" customFormat="1">
      <c r="B11525" s="7"/>
      <c r="C11525" s="7"/>
      <c r="G11525" s="31"/>
    </row>
    <row r="11526" spans="2:7" s="40" customFormat="1">
      <c r="B11526" s="7"/>
      <c r="C11526" s="7"/>
      <c r="G11526" s="31"/>
    </row>
    <row r="11527" spans="2:7" s="40" customFormat="1">
      <c r="B11527" s="7"/>
      <c r="C11527" s="7"/>
      <c r="G11527" s="31"/>
    </row>
    <row r="11528" spans="2:7" s="40" customFormat="1">
      <c r="B11528" s="7"/>
      <c r="C11528" s="7"/>
      <c r="D11528" s="4"/>
      <c r="E11528" s="4"/>
      <c r="F11528" s="4"/>
      <c r="G11528" s="31"/>
    </row>
    <row r="11529" spans="2:7" s="40" customFormat="1">
      <c r="B11529" s="7"/>
      <c r="C11529" s="7"/>
      <c r="D11529" s="4"/>
      <c r="E11529" s="4"/>
      <c r="F11529" s="4"/>
      <c r="G11529" s="31"/>
    </row>
    <row r="11530" spans="2:7" s="40" customFormat="1">
      <c r="B11530" s="7"/>
      <c r="C11530" s="7"/>
      <c r="D11530" s="4"/>
      <c r="E11530" s="4"/>
      <c r="F11530" s="4"/>
      <c r="G11530" s="31"/>
    </row>
    <row r="11531" spans="2:7" s="40" customFormat="1">
      <c r="B11531" s="7"/>
      <c r="C11531" s="7"/>
      <c r="D11531" s="4"/>
      <c r="E11531" s="4"/>
      <c r="F11531" s="4"/>
      <c r="G11531" s="31"/>
    </row>
    <row r="11532" spans="2:7" s="40" customFormat="1">
      <c r="B11532" s="7"/>
      <c r="C11532" s="7"/>
      <c r="D11532" s="4"/>
      <c r="E11532" s="4"/>
      <c r="F11532" s="4"/>
      <c r="G11532" s="31"/>
    </row>
    <row r="11533" spans="2:7" s="40" customFormat="1">
      <c r="B11533" s="7"/>
      <c r="C11533" s="7"/>
      <c r="D11533" s="4"/>
      <c r="E11533" s="4"/>
      <c r="F11533" s="4"/>
      <c r="G11533" s="31"/>
    </row>
    <row r="11534" spans="2:7" s="40" customFormat="1">
      <c r="B11534" s="7"/>
      <c r="C11534" s="7"/>
      <c r="D11534" s="4"/>
      <c r="E11534" s="4"/>
      <c r="F11534" s="4"/>
      <c r="G11534" s="31"/>
    </row>
    <row r="11535" spans="2:7" s="40" customFormat="1">
      <c r="B11535" s="7"/>
      <c r="C11535" s="7"/>
      <c r="D11535" s="4"/>
      <c r="E11535" s="4"/>
      <c r="F11535" s="4"/>
      <c r="G11535" s="31"/>
    </row>
    <row r="11536" spans="2:7" s="40" customFormat="1">
      <c r="B11536" s="7"/>
      <c r="C11536" s="7"/>
      <c r="D11536" s="4"/>
      <c r="E11536" s="4"/>
      <c r="F11536" s="4"/>
      <c r="G11536" s="31"/>
    </row>
    <row r="11537" spans="2:7" s="40" customFormat="1">
      <c r="B11537" s="7"/>
      <c r="C11537" s="7"/>
      <c r="D11537" s="4"/>
      <c r="E11537" s="4"/>
      <c r="F11537" s="4"/>
      <c r="G11537" s="31"/>
    </row>
    <row r="11538" spans="2:7" s="40" customFormat="1">
      <c r="B11538" s="7"/>
      <c r="C11538" s="7"/>
      <c r="D11538" s="4"/>
      <c r="E11538" s="4"/>
      <c r="F11538" s="4"/>
      <c r="G11538" s="31"/>
    </row>
    <row r="11539" spans="2:7" s="40" customFormat="1">
      <c r="B11539" s="7"/>
      <c r="C11539" s="7"/>
      <c r="D11539" s="4"/>
      <c r="E11539" s="4"/>
      <c r="F11539" s="4"/>
      <c r="G11539" s="31"/>
    </row>
    <row r="11540" spans="2:7" s="40" customFormat="1">
      <c r="B11540" s="7"/>
      <c r="C11540" s="7"/>
      <c r="D11540" s="4"/>
      <c r="E11540" s="4"/>
      <c r="F11540" s="4"/>
      <c r="G11540" s="31"/>
    </row>
    <row r="11541" spans="2:7" s="40" customFormat="1">
      <c r="B11541" s="7"/>
      <c r="C11541" s="7"/>
      <c r="D11541" s="4"/>
      <c r="E11541" s="4"/>
      <c r="F11541" s="4"/>
      <c r="G11541" s="31"/>
    </row>
    <row r="11542" spans="2:7" s="40" customFormat="1">
      <c r="B11542" s="7"/>
      <c r="C11542" s="7"/>
      <c r="D11542" s="4"/>
      <c r="E11542" s="4"/>
      <c r="F11542" s="4"/>
      <c r="G11542" s="31"/>
    </row>
    <row r="11543" spans="2:7" s="40" customFormat="1">
      <c r="B11543" s="7"/>
      <c r="C11543" s="7"/>
      <c r="D11543" s="4"/>
      <c r="E11543" s="4"/>
      <c r="F11543" s="4"/>
      <c r="G11543" s="31"/>
    </row>
    <row r="11544" spans="2:7" s="40" customFormat="1">
      <c r="B11544" s="7"/>
      <c r="C11544" s="7"/>
      <c r="D11544" s="4"/>
      <c r="E11544" s="4"/>
      <c r="F11544" s="4"/>
      <c r="G11544" s="31"/>
    </row>
    <row r="11545" spans="2:7" s="40" customFormat="1">
      <c r="B11545" s="7"/>
      <c r="C11545" s="7"/>
      <c r="D11545" s="4"/>
      <c r="E11545" s="4"/>
      <c r="F11545" s="4"/>
      <c r="G11545" s="31"/>
    </row>
    <row r="11546" spans="2:7" s="40" customFormat="1">
      <c r="B11546" s="7"/>
      <c r="C11546" s="7"/>
      <c r="D11546" s="4"/>
      <c r="E11546" s="4"/>
      <c r="F11546" s="4"/>
      <c r="G11546" s="31"/>
    </row>
    <row r="11547" spans="2:7" s="40" customFormat="1">
      <c r="B11547" s="7"/>
      <c r="C11547" s="7"/>
      <c r="D11547" s="4"/>
      <c r="E11547" s="4"/>
      <c r="F11547" s="4"/>
      <c r="G11547" s="31"/>
    </row>
    <row r="11548" spans="2:7" s="40" customFormat="1">
      <c r="B11548" s="7"/>
      <c r="C11548" s="7"/>
      <c r="D11548" s="4"/>
      <c r="E11548" s="4"/>
      <c r="F11548" s="4"/>
      <c r="G11548" s="31"/>
    </row>
    <row r="11549" spans="2:7" s="40" customFormat="1">
      <c r="B11549" s="7"/>
      <c r="C11549" s="7"/>
      <c r="D11549" s="4"/>
      <c r="E11549" s="4"/>
      <c r="F11549" s="4"/>
      <c r="G11549" s="31"/>
    </row>
    <row r="11550" spans="2:7" s="40" customFormat="1">
      <c r="B11550" s="7"/>
      <c r="C11550" s="7"/>
      <c r="D11550" s="4"/>
      <c r="E11550" s="4"/>
      <c r="F11550" s="4"/>
      <c r="G11550" s="31"/>
    </row>
    <row r="11551" spans="2:7" s="40" customFormat="1">
      <c r="B11551" s="7"/>
      <c r="C11551" s="7"/>
      <c r="D11551" s="4"/>
      <c r="E11551" s="4"/>
      <c r="F11551" s="4"/>
      <c r="G11551" s="31"/>
    </row>
    <row r="11552" spans="2:7" s="40" customFormat="1">
      <c r="B11552" s="7"/>
      <c r="C11552" s="7"/>
      <c r="D11552" s="4"/>
      <c r="E11552" s="4"/>
      <c r="F11552" s="4"/>
      <c r="G11552" s="31"/>
    </row>
    <row r="11553" spans="2:7" s="40" customFormat="1">
      <c r="B11553" s="7"/>
      <c r="C11553" s="7"/>
      <c r="D11553" s="4"/>
      <c r="E11553" s="4"/>
      <c r="F11553" s="4"/>
      <c r="G11553" s="31"/>
    </row>
    <row r="11554" spans="2:7" s="40" customFormat="1">
      <c r="B11554" s="7"/>
      <c r="C11554" s="7"/>
      <c r="D11554" s="4"/>
      <c r="E11554" s="4"/>
      <c r="F11554" s="4"/>
      <c r="G11554" s="31"/>
    </row>
    <row r="11555" spans="2:7" s="40" customFormat="1">
      <c r="B11555" s="7"/>
      <c r="C11555" s="7"/>
      <c r="D11555" s="4"/>
      <c r="E11555" s="4"/>
      <c r="F11555" s="4"/>
      <c r="G11555" s="31"/>
    </row>
    <row r="11556" spans="2:7" s="40" customFormat="1">
      <c r="B11556" s="7"/>
      <c r="C11556" s="7"/>
      <c r="D11556" s="4"/>
      <c r="E11556" s="4"/>
      <c r="F11556" s="4"/>
      <c r="G11556" s="31"/>
    </row>
    <row r="11557" spans="2:7" s="40" customFormat="1">
      <c r="B11557" s="7"/>
      <c r="C11557" s="7"/>
      <c r="D11557" s="4"/>
      <c r="E11557" s="4"/>
      <c r="F11557" s="4"/>
      <c r="G11557" s="31"/>
    </row>
    <row r="11558" spans="2:7" s="40" customFormat="1">
      <c r="B11558" s="7"/>
      <c r="C11558" s="7"/>
      <c r="D11558" s="4"/>
      <c r="E11558" s="4"/>
      <c r="F11558" s="4"/>
      <c r="G11558" s="31"/>
    </row>
    <row r="11559" spans="2:7" s="40" customFormat="1">
      <c r="B11559" s="7"/>
      <c r="C11559" s="7"/>
      <c r="D11559" s="4"/>
      <c r="E11559" s="4"/>
      <c r="F11559" s="4"/>
      <c r="G11559" s="31"/>
    </row>
    <row r="11560" spans="2:7" s="40" customFormat="1">
      <c r="B11560" s="7"/>
      <c r="C11560" s="7"/>
      <c r="D11560" s="4"/>
      <c r="E11560" s="4"/>
      <c r="F11560" s="4"/>
      <c r="G11560" s="31"/>
    </row>
    <row r="11561" spans="2:7" s="40" customFormat="1">
      <c r="B11561" s="7"/>
      <c r="C11561" s="7"/>
      <c r="D11561" s="4"/>
      <c r="E11561" s="4"/>
      <c r="F11561" s="4"/>
      <c r="G11561" s="31"/>
    </row>
    <row r="11562" spans="2:7" s="40" customFormat="1">
      <c r="B11562" s="7"/>
      <c r="C11562" s="7"/>
      <c r="D11562" s="4"/>
      <c r="E11562" s="4"/>
      <c r="F11562" s="4"/>
      <c r="G11562" s="31"/>
    </row>
    <row r="11563" spans="2:7" s="40" customFormat="1">
      <c r="B11563" s="7"/>
      <c r="C11563" s="7"/>
      <c r="D11563" s="4"/>
      <c r="E11563" s="4"/>
      <c r="F11563" s="4"/>
      <c r="G11563" s="31"/>
    </row>
    <row r="11564" spans="2:7" s="40" customFormat="1">
      <c r="B11564" s="7"/>
      <c r="C11564" s="7"/>
      <c r="D11564" s="4"/>
      <c r="E11564" s="4"/>
      <c r="F11564" s="4"/>
      <c r="G11564" s="31"/>
    </row>
    <row r="11565" spans="2:7" s="40" customFormat="1">
      <c r="B11565" s="7"/>
      <c r="C11565" s="7"/>
      <c r="D11565" s="4"/>
      <c r="E11565" s="4"/>
      <c r="F11565" s="4"/>
      <c r="G11565" s="31"/>
    </row>
    <row r="11566" spans="2:7" s="40" customFormat="1">
      <c r="B11566" s="7"/>
      <c r="C11566" s="7"/>
      <c r="D11566" s="4"/>
      <c r="E11566" s="4"/>
      <c r="F11566" s="4"/>
      <c r="G11566" s="31"/>
    </row>
    <row r="11567" spans="2:7" s="40" customFormat="1">
      <c r="B11567" s="7"/>
      <c r="C11567" s="7"/>
      <c r="D11567" s="4"/>
      <c r="E11567" s="4"/>
      <c r="F11567" s="4"/>
      <c r="G11567" s="31"/>
    </row>
    <row r="11568" spans="2:7" s="40" customFormat="1">
      <c r="B11568" s="7"/>
      <c r="C11568" s="7"/>
      <c r="D11568" s="4"/>
      <c r="E11568" s="4"/>
      <c r="F11568" s="4"/>
      <c r="G11568" s="31"/>
    </row>
    <row r="11569" spans="2:7" s="40" customFormat="1">
      <c r="B11569" s="7"/>
      <c r="C11569" s="7"/>
      <c r="D11569" s="4"/>
      <c r="E11569" s="4"/>
      <c r="F11569" s="4"/>
      <c r="G11569" s="31"/>
    </row>
    <row r="11570" spans="2:7" s="40" customFormat="1">
      <c r="B11570" s="7"/>
      <c r="C11570" s="7"/>
      <c r="D11570" s="4"/>
      <c r="E11570" s="4"/>
      <c r="F11570" s="4"/>
      <c r="G11570" s="31"/>
    </row>
    <row r="11571" spans="2:7" s="40" customFormat="1">
      <c r="B11571" s="7"/>
      <c r="C11571" s="7"/>
      <c r="D11571" s="4"/>
      <c r="E11571" s="4"/>
      <c r="F11571" s="4"/>
      <c r="G11571" s="31"/>
    </row>
    <row r="11572" spans="2:7" s="40" customFormat="1">
      <c r="B11572" s="7"/>
      <c r="C11572" s="7"/>
      <c r="D11572" s="4"/>
      <c r="E11572" s="4"/>
      <c r="F11572" s="4"/>
      <c r="G11572" s="31"/>
    </row>
    <row r="11573" spans="2:7" s="40" customFormat="1">
      <c r="B11573" s="7"/>
      <c r="C11573" s="7"/>
      <c r="D11573" s="4"/>
      <c r="E11573" s="4"/>
      <c r="F11573" s="4"/>
      <c r="G11573" s="31"/>
    </row>
    <row r="11574" spans="2:7" s="40" customFormat="1">
      <c r="B11574" s="7"/>
      <c r="C11574" s="7"/>
      <c r="D11574" s="4"/>
      <c r="E11574" s="4"/>
      <c r="F11574" s="4"/>
      <c r="G11574" s="31"/>
    </row>
    <row r="11575" spans="2:7" s="40" customFormat="1">
      <c r="B11575" s="7"/>
      <c r="C11575" s="7"/>
      <c r="D11575" s="4"/>
      <c r="E11575" s="4"/>
      <c r="F11575" s="4"/>
      <c r="G11575" s="31"/>
    </row>
    <row r="11576" spans="2:7" s="40" customFormat="1">
      <c r="B11576" s="7"/>
      <c r="C11576" s="7"/>
      <c r="D11576" s="4"/>
      <c r="E11576" s="4"/>
      <c r="F11576" s="4"/>
      <c r="G11576" s="31"/>
    </row>
    <row r="11577" spans="2:7" s="40" customFormat="1">
      <c r="B11577" s="7"/>
      <c r="C11577" s="7"/>
      <c r="D11577" s="4"/>
      <c r="E11577" s="4"/>
      <c r="F11577" s="4"/>
      <c r="G11577" s="31"/>
    </row>
    <row r="11578" spans="2:7" s="40" customFormat="1">
      <c r="B11578" s="7"/>
      <c r="C11578" s="7"/>
      <c r="D11578" s="4"/>
      <c r="E11578" s="4"/>
      <c r="F11578" s="4"/>
      <c r="G11578" s="31"/>
    </row>
    <row r="11579" spans="2:7" s="40" customFormat="1">
      <c r="B11579" s="7"/>
      <c r="C11579" s="7"/>
      <c r="D11579" s="4"/>
      <c r="E11579" s="4"/>
      <c r="F11579" s="4"/>
      <c r="G11579" s="31"/>
    </row>
    <row r="11580" spans="2:7" s="40" customFormat="1">
      <c r="B11580" s="7"/>
      <c r="C11580" s="7"/>
      <c r="D11580" s="4"/>
      <c r="E11580" s="4"/>
      <c r="F11580" s="4"/>
      <c r="G11580" s="31"/>
    </row>
    <row r="11581" spans="2:7" s="40" customFormat="1">
      <c r="B11581" s="7"/>
      <c r="C11581" s="7"/>
      <c r="D11581" s="4"/>
      <c r="E11581" s="4"/>
      <c r="F11581" s="4"/>
      <c r="G11581" s="31"/>
    </row>
    <row r="11582" spans="2:7" s="40" customFormat="1">
      <c r="B11582" s="7"/>
      <c r="C11582" s="7"/>
      <c r="D11582" s="4"/>
      <c r="E11582" s="4"/>
      <c r="F11582" s="4"/>
      <c r="G11582" s="31"/>
    </row>
    <row r="11583" spans="2:7" s="40" customFormat="1">
      <c r="B11583" s="7"/>
      <c r="C11583" s="7"/>
      <c r="D11583" s="4"/>
      <c r="E11583" s="4"/>
      <c r="F11583" s="4"/>
      <c r="G11583" s="31"/>
    </row>
    <row r="11584" spans="2:7" s="40" customFormat="1">
      <c r="B11584" s="7"/>
      <c r="C11584" s="7"/>
      <c r="D11584" s="4"/>
      <c r="E11584" s="4"/>
      <c r="F11584" s="4"/>
      <c r="G11584" s="31"/>
    </row>
    <row r="11585" spans="2:7" s="40" customFormat="1">
      <c r="B11585" s="7"/>
      <c r="C11585" s="7"/>
      <c r="D11585" s="4"/>
      <c r="E11585" s="4"/>
      <c r="F11585" s="4"/>
      <c r="G11585" s="31"/>
    </row>
    <row r="11586" spans="2:7" s="40" customFormat="1">
      <c r="B11586" s="7"/>
      <c r="C11586" s="7"/>
      <c r="D11586" s="4"/>
      <c r="E11586" s="4"/>
      <c r="F11586" s="4"/>
      <c r="G11586" s="31"/>
    </row>
    <row r="11587" spans="2:7" s="40" customFormat="1">
      <c r="B11587" s="7"/>
      <c r="C11587" s="7"/>
      <c r="D11587" s="4"/>
      <c r="E11587" s="4"/>
      <c r="F11587" s="4"/>
      <c r="G11587" s="31"/>
    </row>
    <row r="11588" spans="2:7" s="40" customFormat="1">
      <c r="B11588" s="7"/>
      <c r="C11588" s="7"/>
      <c r="D11588" s="4"/>
      <c r="E11588" s="4"/>
      <c r="F11588" s="4"/>
      <c r="G11588" s="31"/>
    </row>
    <row r="11589" spans="2:7" s="40" customFormat="1">
      <c r="B11589" s="7"/>
      <c r="C11589" s="7"/>
      <c r="D11589" s="4"/>
      <c r="E11589" s="4"/>
      <c r="F11589" s="4"/>
      <c r="G11589" s="31"/>
    </row>
    <row r="11590" spans="2:7" s="40" customFormat="1">
      <c r="B11590" s="7"/>
      <c r="C11590" s="7"/>
      <c r="D11590" s="4"/>
      <c r="E11590" s="4"/>
      <c r="F11590" s="4"/>
      <c r="G11590" s="31"/>
    </row>
    <row r="11591" spans="2:7" s="40" customFormat="1">
      <c r="B11591" s="7"/>
      <c r="C11591" s="7"/>
      <c r="D11591" s="4"/>
      <c r="E11591" s="4"/>
      <c r="F11591" s="4"/>
      <c r="G11591" s="31"/>
    </row>
    <row r="11592" spans="2:7" s="40" customFormat="1">
      <c r="B11592" s="7"/>
      <c r="C11592" s="7"/>
      <c r="D11592" s="4"/>
      <c r="E11592" s="4"/>
      <c r="F11592" s="4"/>
      <c r="G11592" s="31"/>
    </row>
    <row r="11593" spans="2:7" s="40" customFormat="1">
      <c r="B11593" s="7"/>
      <c r="C11593" s="7"/>
      <c r="D11593" s="4"/>
      <c r="E11593" s="4"/>
      <c r="F11593" s="4"/>
      <c r="G11593" s="31"/>
    </row>
    <row r="11594" spans="2:7" s="40" customFormat="1">
      <c r="B11594" s="7"/>
      <c r="C11594" s="7"/>
      <c r="D11594" s="4"/>
      <c r="E11594" s="4"/>
      <c r="F11594" s="4"/>
      <c r="G11594" s="31"/>
    </row>
    <row r="11595" spans="2:7" s="40" customFormat="1">
      <c r="B11595" s="7"/>
      <c r="C11595" s="7"/>
      <c r="D11595" s="4"/>
      <c r="E11595" s="4"/>
      <c r="F11595" s="4"/>
      <c r="G11595" s="31"/>
    </row>
    <row r="11596" spans="2:7" s="40" customFormat="1">
      <c r="B11596" s="7"/>
      <c r="C11596" s="7"/>
      <c r="D11596" s="4"/>
      <c r="E11596" s="4"/>
      <c r="F11596" s="4"/>
      <c r="G11596" s="31"/>
    </row>
    <row r="11597" spans="2:7" s="40" customFormat="1">
      <c r="B11597" s="7"/>
      <c r="C11597" s="7"/>
      <c r="D11597" s="4"/>
      <c r="E11597" s="4"/>
      <c r="F11597" s="4"/>
      <c r="G11597" s="31"/>
    </row>
    <row r="11598" spans="2:7" s="40" customFormat="1">
      <c r="B11598" s="7"/>
      <c r="C11598" s="7"/>
      <c r="D11598" s="4"/>
      <c r="E11598" s="4"/>
      <c r="F11598" s="4"/>
      <c r="G11598" s="31"/>
    </row>
    <row r="11599" spans="2:7" s="40" customFormat="1">
      <c r="B11599" s="7"/>
      <c r="C11599" s="7"/>
      <c r="D11599" s="4"/>
      <c r="E11599" s="4"/>
      <c r="F11599" s="4"/>
      <c r="G11599" s="31"/>
    </row>
    <row r="11600" spans="2:7" s="40" customFormat="1">
      <c r="B11600" s="7"/>
      <c r="C11600" s="7"/>
      <c r="D11600" s="4"/>
      <c r="E11600" s="4"/>
      <c r="F11600" s="4"/>
      <c r="G11600" s="31"/>
    </row>
    <row r="11601" spans="2:7" s="40" customFormat="1">
      <c r="B11601" s="7"/>
      <c r="C11601" s="7"/>
      <c r="D11601" s="4"/>
      <c r="E11601" s="4"/>
      <c r="F11601" s="4"/>
      <c r="G11601" s="31"/>
    </row>
    <row r="11602" spans="2:7" s="40" customFormat="1">
      <c r="B11602" s="7"/>
      <c r="C11602" s="7"/>
      <c r="D11602" s="4"/>
      <c r="E11602" s="4"/>
      <c r="F11602" s="4"/>
      <c r="G11602" s="31"/>
    </row>
    <row r="11603" spans="2:7" s="40" customFormat="1">
      <c r="B11603" s="7"/>
      <c r="C11603" s="7"/>
      <c r="D11603" s="4"/>
      <c r="E11603" s="4"/>
      <c r="F11603" s="4"/>
      <c r="G11603" s="31"/>
    </row>
    <row r="11604" spans="2:7" s="40" customFormat="1">
      <c r="B11604" s="7"/>
      <c r="C11604" s="7"/>
      <c r="D11604" s="4"/>
      <c r="E11604" s="4"/>
      <c r="F11604" s="4"/>
      <c r="G11604" s="31"/>
    </row>
    <row r="11605" spans="2:7" s="40" customFormat="1">
      <c r="B11605" s="7"/>
      <c r="C11605" s="7"/>
      <c r="D11605" s="4"/>
      <c r="E11605" s="4"/>
      <c r="F11605" s="4"/>
      <c r="G11605" s="31"/>
    </row>
    <row r="11606" spans="2:7" s="40" customFormat="1">
      <c r="B11606" s="7"/>
      <c r="C11606" s="7"/>
      <c r="D11606" s="4"/>
      <c r="E11606" s="4"/>
      <c r="F11606" s="4"/>
      <c r="G11606" s="31"/>
    </row>
    <row r="11607" spans="2:7" s="40" customFormat="1">
      <c r="B11607" s="7"/>
      <c r="C11607" s="7"/>
      <c r="D11607" s="4"/>
      <c r="E11607" s="4"/>
      <c r="F11607" s="4"/>
      <c r="G11607" s="31"/>
    </row>
    <row r="11608" spans="2:7" s="40" customFormat="1">
      <c r="B11608" s="7"/>
      <c r="C11608" s="7"/>
      <c r="D11608" s="4"/>
      <c r="E11608" s="4"/>
      <c r="F11608" s="4"/>
      <c r="G11608" s="31"/>
    </row>
    <row r="11609" spans="2:7" s="40" customFormat="1">
      <c r="B11609" s="7"/>
      <c r="C11609" s="7"/>
      <c r="D11609" s="4"/>
      <c r="E11609" s="4"/>
      <c r="F11609" s="4"/>
      <c r="G11609" s="31"/>
    </row>
    <row r="11610" spans="2:7" s="40" customFormat="1">
      <c r="B11610" s="7"/>
      <c r="C11610" s="7"/>
      <c r="D11610" s="4"/>
      <c r="E11610" s="4"/>
      <c r="F11610" s="4"/>
      <c r="G11610" s="31"/>
    </row>
    <row r="11611" spans="2:7" s="40" customFormat="1">
      <c r="B11611" s="7"/>
      <c r="C11611" s="7"/>
      <c r="D11611" s="4"/>
      <c r="E11611" s="4"/>
      <c r="F11611" s="4"/>
      <c r="G11611" s="31"/>
    </row>
    <row r="11612" spans="2:7" s="40" customFormat="1">
      <c r="B11612" s="7"/>
      <c r="C11612" s="7"/>
      <c r="D11612" s="4"/>
      <c r="E11612" s="4"/>
      <c r="F11612" s="4"/>
      <c r="G11612" s="31"/>
    </row>
    <row r="11613" spans="2:7" s="40" customFormat="1">
      <c r="B11613" s="7"/>
      <c r="C11613" s="7"/>
      <c r="D11613" s="4"/>
      <c r="E11613" s="4"/>
      <c r="F11613" s="4"/>
      <c r="G11613" s="31"/>
    </row>
    <row r="11614" spans="2:7" s="40" customFormat="1">
      <c r="B11614" s="7"/>
      <c r="C11614" s="7"/>
      <c r="D11614" s="4"/>
      <c r="E11614" s="4"/>
      <c r="F11614" s="4"/>
      <c r="G11614" s="31"/>
    </row>
    <row r="11615" spans="2:7" s="40" customFormat="1">
      <c r="B11615" s="7"/>
      <c r="C11615" s="7"/>
      <c r="D11615" s="4"/>
      <c r="E11615" s="4"/>
      <c r="F11615" s="4"/>
      <c r="G11615" s="31"/>
    </row>
    <row r="11616" spans="2:7" s="40" customFormat="1">
      <c r="B11616" s="7"/>
      <c r="C11616" s="7"/>
      <c r="D11616" s="4"/>
      <c r="E11616" s="4"/>
      <c r="F11616" s="4"/>
      <c r="G11616" s="31"/>
    </row>
    <row r="11617" spans="2:7" s="40" customFormat="1">
      <c r="B11617" s="7"/>
      <c r="C11617" s="7"/>
      <c r="D11617" s="4"/>
      <c r="E11617" s="4"/>
      <c r="F11617" s="4"/>
      <c r="G11617" s="31"/>
    </row>
    <row r="11618" spans="2:7" s="40" customFormat="1">
      <c r="B11618" s="7"/>
      <c r="C11618" s="7"/>
      <c r="D11618" s="4"/>
      <c r="E11618" s="4"/>
      <c r="F11618" s="4"/>
      <c r="G11618" s="31"/>
    </row>
    <row r="11619" spans="2:7" s="40" customFormat="1">
      <c r="B11619" s="7"/>
      <c r="C11619" s="7"/>
      <c r="D11619" s="4"/>
      <c r="E11619" s="4"/>
      <c r="F11619" s="4"/>
      <c r="G11619" s="31"/>
    </row>
    <row r="11620" spans="2:7" s="40" customFormat="1">
      <c r="B11620" s="7"/>
      <c r="C11620" s="7"/>
      <c r="D11620" s="4"/>
      <c r="E11620" s="4"/>
      <c r="F11620" s="4"/>
      <c r="G11620" s="31"/>
    </row>
    <row r="11621" spans="2:7" s="40" customFormat="1">
      <c r="B11621" s="7"/>
      <c r="C11621" s="7"/>
      <c r="D11621" s="4"/>
      <c r="E11621" s="4"/>
      <c r="F11621" s="4"/>
      <c r="G11621" s="31"/>
    </row>
    <row r="11622" spans="2:7" s="40" customFormat="1">
      <c r="B11622" s="7"/>
      <c r="C11622" s="7"/>
      <c r="D11622" s="4"/>
      <c r="E11622" s="4"/>
      <c r="F11622" s="4"/>
      <c r="G11622" s="31"/>
    </row>
    <row r="11623" spans="2:7" s="40" customFormat="1">
      <c r="B11623" s="7"/>
      <c r="C11623" s="7"/>
      <c r="D11623" s="4"/>
      <c r="E11623" s="4"/>
      <c r="F11623" s="4"/>
      <c r="G11623" s="31"/>
    </row>
    <row r="11624" spans="2:7" s="40" customFormat="1">
      <c r="B11624" s="7"/>
      <c r="C11624" s="7"/>
      <c r="D11624" s="4"/>
      <c r="E11624" s="4"/>
      <c r="F11624" s="4"/>
      <c r="G11624" s="31"/>
    </row>
    <row r="11625" spans="2:7" s="40" customFormat="1">
      <c r="B11625" s="7"/>
      <c r="C11625" s="7"/>
      <c r="D11625" s="4"/>
      <c r="E11625" s="4"/>
      <c r="F11625" s="4"/>
      <c r="G11625" s="31"/>
    </row>
    <row r="11626" spans="2:7" s="40" customFormat="1">
      <c r="B11626" s="7"/>
      <c r="C11626" s="7"/>
      <c r="D11626" s="4"/>
      <c r="E11626" s="4"/>
      <c r="F11626" s="4"/>
      <c r="G11626" s="31"/>
    </row>
    <row r="11627" spans="2:7" s="40" customFormat="1">
      <c r="B11627" s="7"/>
      <c r="C11627" s="7"/>
      <c r="D11627" s="4"/>
      <c r="E11627" s="4"/>
      <c r="F11627" s="4"/>
      <c r="G11627" s="31"/>
    </row>
    <row r="11628" spans="2:7" s="40" customFormat="1">
      <c r="B11628" s="7"/>
      <c r="C11628" s="7"/>
      <c r="D11628" s="4"/>
      <c r="E11628" s="4"/>
      <c r="F11628" s="4"/>
      <c r="G11628" s="31"/>
    </row>
    <row r="11629" spans="2:7" s="40" customFormat="1">
      <c r="B11629" s="7"/>
      <c r="C11629" s="7"/>
      <c r="D11629" s="4"/>
      <c r="E11629" s="4"/>
      <c r="F11629" s="4"/>
      <c r="G11629" s="31"/>
    </row>
    <row r="11630" spans="2:7" s="40" customFormat="1">
      <c r="B11630" s="7"/>
      <c r="C11630" s="7"/>
      <c r="D11630" s="4"/>
      <c r="E11630" s="4"/>
      <c r="F11630" s="4"/>
      <c r="G11630" s="31"/>
    </row>
    <row r="11631" spans="2:7" s="40" customFormat="1">
      <c r="B11631" s="7"/>
      <c r="C11631" s="7"/>
      <c r="D11631" s="4"/>
      <c r="E11631" s="4"/>
      <c r="F11631" s="4"/>
      <c r="G11631" s="31"/>
    </row>
    <row r="11632" spans="2:7" s="40" customFormat="1">
      <c r="B11632" s="7"/>
      <c r="C11632" s="7"/>
      <c r="D11632" s="4"/>
      <c r="E11632" s="4"/>
      <c r="F11632" s="4"/>
      <c r="G11632" s="31"/>
    </row>
    <row r="11633" spans="2:7" s="40" customFormat="1">
      <c r="B11633" s="7"/>
      <c r="C11633" s="7"/>
      <c r="D11633" s="4"/>
      <c r="E11633" s="4"/>
      <c r="F11633" s="4"/>
      <c r="G11633" s="31"/>
    </row>
    <row r="11634" spans="2:7" s="40" customFormat="1">
      <c r="B11634" s="7"/>
      <c r="C11634" s="7"/>
      <c r="D11634" s="4"/>
      <c r="E11634" s="4"/>
      <c r="F11634" s="4"/>
      <c r="G11634" s="31"/>
    </row>
    <row r="11635" spans="2:7" s="40" customFormat="1">
      <c r="B11635" s="7"/>
      <c r="C11635" s="7"/>
      <c r="D11635" s="4"/>
      <c r="E11635" s="4"/>
      <c r="F11635" s="4"/>
      <c r="G11635" s="31"/>
    </row>
    <row r="11636" spans="2:7" s="40" customFormat="1">
      <c r="B11636" s="7"/>
      <c r="C11636" s="7"/>
      <c r="D11636" s="4"/>
      <c r="E11636" s="4"/>
      <c r="F11636" s="4"/>
      <c r="G11636" s="31"/>
    </row>
    <row r="11637" spans="2:7" s="40" customFormat="1">
      <c r="B11637" s="7"/>
      <c r="C11637" s="7"/>
      <c r="D11637" s="4"/>
      <c r="E11637" s="4"/>
      <c r="F11637" s="4"/>
      <c r="G11637" s="31"/>
    </row>
    <row r="11638" spans="2:7" s="40" customFormat="1">
      <c r="B11638" s="7"/>
      <c r="C11638" s="7"/>
      <c r="D11638" s="4"/>
      <c r="E11638" s="4"/>
      <c r="F11638" s="4"/>
      <c r="G11638" s="31"/>
    </row>
    <row r="11639" spans="2:7" s="40" customFormat="1">
      <c r="B11639" s="7"/>
      <c r="C11639" s="7"/>
      <c r="D11639" s="4"/>
      <c r="E11639" s="4"/>
      <c r="F11639" s="4"/>
      <c r="G11639" s="31"/>
    </row>
    <row r="11640" spans="2:7" s="40" customFormat="1">
      <c r="B11640" s="7"/>
      <c r="C11640" s="7"/>
      <c r="D11640" s="4"/>
      <c r="E11640" s="4"/>
      <c r="F11640" s="4"/>
      <c r="G11640" s="31"/>
    </row>
    <row r="11641" spans="2:7" s="40" customFormat="1">
      <c r="B11641" s="7"/>
      <c r="C11641" s="7"/>
      <c r="D11641" s="4"/>
      <c r="E11641" s="4"/>
      <c r="F11641" s="4"/>
      <c r="G11641" s="31"/>
    </row>
    <row r="11642" spans="2:7" s="40" customFormat="1">
      <c r="B11642" s="7"/>
      <c r="C11642" s="7"/>
      <c r="D11642" s="4"/>
      <c r="E11642" s="4"/>
      <c r="F11642" s="4"/>
      <c r="G11642" s="31"/>
    </row>
    <row r="11643" spans="2:7" s="40" customFormat="1">
      <c r="B11643" s="7"/>
      <c r="C11643" s="7"/>
      <c r="D11643" s="4"/>
      <c r="E11643" s="4"/>
      <c r="F11643" s="4"/>
      <c r="G11643" s="31"/>
    </row>
    <row r="11644" spans="2:7" s="40" customFormat="1">
      <c r="B11644" s="7"/>
      <c r="C11644" s="7"/>
      <c r="D11644" s="4"/>
      <c r="E11644" s="4"/>
      <c r="F11644" s="4"/>
      <c r="G11644" s="31"/>
    </row>
    <row r="11645" spans="2:7" s="40" customFormat="1">
      <c r="B11645" s="7"/>
      <c r="C11645" s="7"/>
      <c r="D11645" s="4"/>
      <c r="E11645" s="4"/>
      <c r="F11645" s="4"/>
      <c r="G11645" s="31"/>
    </row>
    <row r="11646" spans="2:7" s="40" customFormat="1">
      <c r="B11646" s="7"/>
      <c r="C11646" s="7"/>
      <c r="D11646" s="4"/>
      <c r="E11646" s="4"/>
      <c r="F11646" s="4"/>
      <c r="G11646" s="31"/>
    </row>
    <row r="11647" spans="2:7" s="40" customFormat="1">
      <c r="B11647" s="7"/>
      <c r="C11647" s="7"/>
      <c r="D11647" s="4"/>
      <c r="E11647" s="4"/>
      <c r="F11647" s="4"/>
      <c r="G11647" s="31"/>
    </row>
    <row r="11648" spans="2:7" s="40" customFormat="1">
      <c r="B11648" s="7"/>
      <c r="C11648" s="7"/>
      <c r="D11648" s="4"/>
      <c r="E11648" s="4"/>
      <c r="F11648" s="4"/>
      <c r="G11648" s="31"/>
    </row>
    <row r="11649" spans="2:7" s="40" customFormat="1">
      <c r="B11649" s="7"/>
      <c r="C11649" s="7"/>
      <c r="D11649" s="4"/>
      <c r="E11649" s="4"/>
      <c r="F11649" s="4"/>
      <c r="G11649" s="31"/>
    </row>
    <row r="11650" spans="2:7" s="40" customFormat="1">
      <c r="B11650" s="7"/>
      <c r="C11650" s="7"/>
      <c r="D11650" s="4"/>
      <c r="E11650" s="4"/>
      <c r="F11650" s="4"/>
      <c r="G11650" s="31"/>
    </row>
    <row r="11651" spans="2:7" s="40" customFormat="1">
      <c r="B11651" s="7"/>
      <c r="C11651" s="7"/>
      <c r="D11651" s="4"/>
      <c r="E11651" s="4"/>
      <c r="F11651" s="4"/>
      <c r="G11651" s="31"/>
    </row>
    <row r="11652" spans="2:7" s="40" customFormat="1">
      <c r="B11652" s="7"/>
      <c r="C11652" s="7"/>
      <c r="D11652" s="4"/>
      <c r="E11652" s="4"/>
      <c r="F11652" s="4"/>
      <c r="G11652" s="31"/>
    </row>
    <row r="11653" spans="2:7" s="40" customFormat="1">
      <c r="B11653" s="7"/>
      <c r="C11653" s="7"/>
      <c r="D11653" s="4"/>
      <c r="E11653" s="4"/>
      <c r="F11653" s="4"/>
      <c r="G11653" s="31"/>
    </row>
    <row r="11654" spans="2:7" s="40" customFormat="1">
      <c r="B11654" s="7"/>
      <c r="C11654" s="7"/>
      <c r="D11654" s="4"/>
      <c r="E11654" s="4"/>
      <c r="F11654" s="4"/>
      <c r="G11654" s="31"/>
    </row>
    <row r="11655" spans="2:7" s="40" customFormat="1">
      <c r="B11655" s="7"/>
      <c r="C11655" s="7"/>
      <c r="D11655" s="4"/>
      <c r="E11655" s="4"/>
      <c r="F11655" s="4"/>
      <c r="G11655" s="31"/>
    </row>
    <row r="11656" spans="2:7" s="40" customFormat="1">
      <c r="B11656" s="7"/>
      <c r="C11656" s="7"/>
      <c r="D11656" s="4"/>
      <c r="E11656" s="4"/>
      <c r="F11656" s="4"/>
      <c r="G11656" s="31"/>
    </row>
    <row r="11657" spans="2:7" s="40" customFormat="1">
      <c r="B11657" s="7"/>
      <c r="C11657" s="7"/>
      <c r="D11657" s="4"/>
      <c r="E11657" s="4"/>
      <c r="F11657" s="4"/>
      <c r="G11657" s="31"/>
    </row>
    <row r="11658" spans="2:7" s="40" customFormat="1">
      <c r="B11658" s="7"/>
      <c r="C11658" s="7"/>
      <c r="D11658" s="4"/>
      <c r="E11658" s="4"/>
      <c r="F11658" s="4"/>
      <c r="G11658" s="31"/>
    </row>
    <row r="11659" spans="2:7" s="40" customFormat="1">
      <c r="B11659" s="7"/>
      <c r="C11659" s="7"/>
      <c r="D11659" s="4"/>
      <c r="E11659" s="4"/>
      <c r="F11659" s="4"/>
      <c r="G11659" s="31"/>
    </row>
    <row r="11660" spans="2:7" s="40" customFormat="1">
      <c r="B11660" s="7"/>
      <c r="C11660" s="7"/>
      <c r="D11660" s="4"/>
      <c r="E11660" s="4"/>
      <c r="F11660" s="4"/>
      <c r="G11660" s="31"/>
    </row>
    <row r="11661" spans="2:7" s="40" customFormat="1">
      <c r="B11661" s="7"/>
      <c r="C11661" s="7"/>
      <c r="D11661" s="4"/>
      <c r="E11661" s="4"/>
      <c r="F11661" s="4"/>
      <c r="G11661" s="31"/>
    </row>
    <row r="11662" spans="2:7" s="40" customFormat="1">
      <c r="B11662" s="7"/>
      <c r="C11662" s="7"/>
      <c r="D11662" s="4"/>
      <c r="E11662" s="4"/>
      <c r="F11662" s="4"/>
      <c r="G11662" s="31"/>
    </row>
    <row r="11663" spans="2:7" s="40" customFormat="1">
      <c r="B11663" s="7"/>
      <c r="C11663" s="7"/>
      <c r="D11663" s="4"/>
      <c r="E11663" s="4"/>
      <c r="F11663" s="4"/>
      <c r="G11663" s="31"/>
    </row>
    <row r="11664" spans="2:7" s="40" customFormat="1">
      <c r="B11664" s="7"/>
      <c r="C11664" s="7"/>
      <c r="D11664" s="4"/>
      <c r="E11664" s="4"/>
      <c r="F11664" s="4"/>
      <c r="G11664" s="31"/>
    </row>
    <row r="11665" spans="2:7" s="40" customFormat="1">
      <c r="B11665" s="7"/>
      <c r="C11665" s="7"/>
      <c r="D11665" s="4"/>
      <c r="E11665" s="4"/>
      <c r="F11665" s="4"/>
      <c r="G11665" s="31"/>
    </row>
    <row r="11666" spans="2:7" s="40" customFormat="1">
      <c r="B11666" s="7"/>
      <c r="C11666" s="7"/>
      <c r="D11666" s="4"/>
      <c r="E11666" s="4"/>
      <c r="F11666" s="4"/>
      <c r="G11666" s="31"/>
    </row>
    <row r="11667" spans="2:7" s="40" customFormat="1">
      <c r="B11667" s="7"/>
      <c r="C11667" s="7"/>
      <c r="D11667" s="4"/>
      <c r="E11667" s="4"/>
      <c r="F11667" s="4"/>
      <c r="G11667" s="31"/>
    </row>
    <row r="11668" spans="2:7" s="40" customFormat="1">
      <c r="B11668" s="7"/>
      <c r="C11668" s="7"/>
      <c r="D11668" s="4"/>
      <c r="E11668" s="4"/>
      <c r="F11668" s="4"/>
      <c r="G11668" s="31"/>
    </row>
    <row r="11669" spans="2:7" s="40" customFormat="1">
      <c r="B11669" s="7"/>
      <c r="C11669" s="7"/>
      <c r="D11669" s="4"/>
      <c r="E11669" s="4"/>
      <c r="F11669" s="4"/>
      <c r="G11669" s="31"/>
    </row>
    <row r="11670" spans="2:7" s="40" customFormat="1">
      <c r="B11670" s="7"/>
      <c r="C11670" s="7"/>
      <c r="D11670" s="4"/>
      <c r="E11670" s="4"/>
      <c r="F11670" s="4"/>
      <c r="G11670" s="31"/>
    </row>
    <row r="11671" spans="2:7" s="40" customFormat="1">
      <c r="B11671" s="7"/>
      <c r="C11671" s="7"/>
      <c r="D11671" s="4"/>
      <c r="E11671" s="4"/>
      <c r="F11671" s="4"/>
      <c r="G11671" s="31"/>
    </row>
    <row r="11672" spans="2:7" s="40" customFormat="1">
      <c r="B11672" s="7"/>
      <c r="C11672" s="7"/>
      <c r="D11672" s="4"/>
      <c r="E11672" s="4"/>
      <c r="F11672" s="4"/>
      <c r="G11672" s="31"/>
    </row>
    <row r="11673" spans="2:7" s="40" customFormat="1">
      <c r="B11673" s="7"/>
      <c r="C11673" s="7"/>
      <c r="D11673" s="4"/>
      <c r="E11673" s="4"/>
      <c r="F11673" s="4"/>
      <c r="G11673" s="31"/>
    </row>
    <row r="11674" spans="2:7" s="40" customFormat="1">
      <c r="B11674" s="7"/>
      <c r="C11674" s="7"/>
      <c r="D11674" s="4"/>
      <c r="E11674" s="4"/>
      <c r="F11674" s="4"/>
      <c r="G11674" s="31"/>
    </row>
    <row r="11675" spans="2:7" s="40" customFormat="1">
      <c r="B11675" s="7"/>
      <c r="C11675" s="7"/>
      <c r="D11675" s="4"/>
      <c r="E11675" s="4"/>
      <c r="F11675" s="4"/>
      <c r="G11675" s="31"/>
    </row>
    <row r="11676" spans="2:7" s="40" customFormat="1">
      <c r="B11676" s="7"/>
      <c r="C11676" s="7"/>
      <c r="D11676" s="4"/>
      <c r="E11676" s="4"/>
      <c r="F11676" s="4"/>
      <c r="G11676" s="31"/>
    </row>
    <row r="11677" spans="2:7" s="40" customFormat="1">
      <c r="B11677" s="7"/>
      <c r="C11677" s="7"/>
      <c r="D11677" s="4"/>
      <c r="E11677" s="4"/>
      <c r="F11677" s="4"/>
      <c r="G11677" s="31"/>
    </row>
    <row r="11678" spans="2:7" s="40" customFormat="1">
      <c r="B11678" s="7"/>
      <c r="C11678" s="7"/>
      <c r="D11678" s="4"/>
      <c r="E11678" s="4"/>
      <c r="F11678" s="4"/>
      <c r="G11678" s="31"/>
    </row>
    <row r="11679" spans="2:7" s="40" customFormat="1">
      <c r="B11679" s="7"/>
      <c r="C11679" s="7"/>
      <c r="D11679" s="4"/>
      <c r="E11679" s="4"/>
      <c r="F11679" s="4"/>
      <c r="G11679" s="31"/>
    </row>
    <row r="11680" spans="2:7" s="40" customFormat="1">
      <c r="B11680" s="7"/>
      <c r="C11680" s="7"/>
      <c r="D11680" s="4"/>
      <c r="E11680" s="4"/>
      <c r="F11680" s="4"/>
      <c r="G11680" s="31"/>
    </row>
    <row r="11681" spans="2:7" s="40" customFormat="1">
      <c r="B11681" s="7"/>
      <c r="C11681" s="7"/>
      <c r="D11681" s="4"/>
      <c r="E11681" s="4"/>
      <c r="F11681" s="4"/>
      <c r="G11681" s="31"/>
    </row>
    <row r="11682" spans="2:7" s="40" customFormat="1">
      <c r="B11682" s="7"/>
      <c r="C11682" s="7"/>
      <c r="D11682" s="4"/>
      <c r="E11682" s="4"/>
      <c r="F11682" s="4"/>
      <c r="G11682" s="31"/>
    </row>
    <row r="11683" spans="2:7" s="40" customFormat="1">
      <c r="B11683" s="7"/>
      <c r="C11683" s="7"/>
      <c r="D11683" s="4"/>
      <c r="E11683" s="4"/>
      <c r="F11683" s="4"/>
      <c r="G11683" s="31"/>
    </row>
    <row r="11684" spans="2:7" s="40" customFormat="1">
      <c r="B11684" s="7"/>
      <c r="C11684" s="7"/>
      <c r="D11684" s="4"/>
      <c r="E11684" s="4"/>
      <c r="F11684" s="4"/>
      <c r="G11684" s="31"/>
    </row>
    <row r="11685" spans="2:7" s="40" customFormat="1">
      <c r="B11685" s="7"/>
      <c r="C11685" s="7"/>
      <c r="D11685" s="4"/>
      <c r="E11685" s="4"/>
      <c r="F11685" s="4"/>
      <c r="G11685" s="31"/>
    </row>
    <row r="11686" spans="2:7" s="40" customFormat="1">
      <c r="B11686" s="7"/>
      <c r="C11686" s="7"/>
      <c r="D11686" s="4"/>
      <c r="E11686" s="4"/>
      <c r="F11686" s="4"/>
      <c r="G11686" s="31"/>
    </row>
    <row r="11687" spans="2:7" s="40" customFormat="1">
      <c r="B11687" s="7"/>
      <c r="C11687" s="7"/>
      <c r="D11687" s="4"/>
      <c r="E11687" s="4"/>
      <c r="F11687" s="4"/>
      <c r="G11687" s="31"/>
    </row>
    <row r="11688" spans="2:7" s="40" customFormat="1">
      <c r="B11688" s="7"/>
      <c r="C11688" s="7"/>
      <c r="D11688" s="4"/>
      <c r="E11688" s="4"/>
      <c r="F11688" s="4"/>
      <c r="G11688" s="31"/>
    </row>
    <row r="11689" spans="2:7" s="40" customFormat="1">
      <c r="B11689" s="7"/>
      <c r="C11689" s="7"/>
      <c r="D11689" s="4"/>
      <c r="E11689" s="4"/>
      <c r="F11689" s="4"/>
      <c r="G11689" s="31"/>
    </row>
    <row r="11690" spans="2:7" s="40" customFormat="1">
      <c r="B11690" s="7"/>
      <c r="C11690" s="7"/>
      <c r="D11690" s="4"/>
      <c r="E11690" s="4"/>
      <c r="F11690" s="4"/>
      <c r="G11690" s="31"/>
    </row>
    <row r="11691" spans="2:7" s="40" customFormat="1">
      <c r="B11691" s="7"/>
      <c r="C11691" s="7"/>
      <c r="D11691" s="4"/>
      <c r="E11691" s="4"/>
      <c r="F11691" s="4"/>
      <c r="G11691" s="31"/>
    </row>
    <row r="11692" spans="2:7" s="40" customFormat="1">
      <c r="B11692" s="7"/>
      <c r="C11692" s="7"/>
      <c r="D11692" s="4"/>
      <c r="E11692" s="4"/>
      <c r="F11692" s="4"/>
      <c r="G11692" s="31"/>
    </row>
    <row r="11693" spans="2:7" s="40" customFormat="1">
      <c r="B11693" s="7"/>
      <c r="C11693" s="7"/>
      <c r="D11693" s="4"/>
      <c r="E11693" s="4"/>
      <c r="F11693" s="4"/>
      <c r="G11693" s="31"/>
    </row>
    <row r="11694" spans="2:7" s="40" customFormat="1">
      <c r="B11694" s="7"/>
      <c r="C11694" s="7"/>
      <c r="D11694" s="4"/>
      <c r="E11694" s="4"/>
      <c r="F11694" s="4"/>
      <c r="G11694" s="31"/>
    </row>
    <row r="11695" spans="2:7" s="40" customFormat="1">
      <c r="B11695" s="7"/>
      <c r="C11695" s="7"/>
      <c r="D11695" s="4"/>
      <c r="E11695" s="4"/>
      <c r="F11695" s="4"/>
      <c r="G11695" s="31"/>
    </row>
    <row r="11696" spans="2:7" s="40" customFormat="1">
      <c r="B11696" s="7"/>
      <c r="C11696" s="7"/>
      <c r="D11696" s="4"/>
      <c r="E11696" s="4"/>
      <c r="F11696" s="4"/>
      <c r="G11696" s="31"/>
    </row>
    <row r="11697" spans="2:7" s="40" customFormat="1">
      <c r="B11697" s="7"/>
      <c r="C11697" s="7"/>
      <c r="D11697" s="4"/>
      <c r="E11697" s="4"/>
      <c r="F11697" s="4"/>
      <c r="G11697" s="31"/>
    </row>
    <row r="11698" spans="2:7" s="40" customFormat="1">
      <c r="B11698" s="7"/>
      <c r="C11698" s="7"/>
      <c r="D11698" s="4"/>
      <c r="E11698" s="4"/>
      <c r="F11698" s="4"/>
      <c r="G11698" s="31"/>
    </row>
    <row r="11699" spans="2:7" s="40" customFormat="1">
      <c r="B11699" s="7"/>
      <c r="C11699" s="7"/>
      <c r="D11699" s="4"/>
      <c r="E11699" s="4"/>
      <c r="F11699" s="4"/>
      <c r="G11699" s="31"/>
    </row>
    <row r="11700" spans="2:7" s="40" customFormat="1">
      <c r="B11700" s="7"/>
      <c r="C11700" s="7"/>
      <c r="D11700" s="4"/>
      <c r="E11700" s="4"/>
      <c r="F11700" s="4"/>
      <c r="G11700" s="31"/>
    </row>
    <row r="11701" spans="2:7" s="40" customFormat="1">
      <c r="B11701" s="7"/>
      <c r="C11701" s="7"/>
      <c r="D11701" s="4"/>
      <c r="E11701" s="4"/>
      <c r="F11701" s="4"/>
      <c r="G11701" s="31"/>
    </row>
    <row r="11702" spans="2:7" s="40" customFormat="1">
      <c r="B11702" s="7"/>
      <c r="C11702" s="7"/>
      <c r="D11702" s="4"/>
      <c r="E11702" s="4"/>
      <c r="F11702" s="4"/>
      <c r="G11702" s="31"/>
    </row>
    <row r="11703" spans="2:7" s="40" customFormat="1">
      <c r="B11703" s="7"/>
      <c r="C11703" s="7"/>
      <c r="D11703" s="4"/>
      <c r="E11703" s="4"/>
      <c r="F11703" s="4"/>
      <c r="G11703" s="31"/>
    </row>
    <row r="11704" spans="2:7" s="40" customFormat="1">
      <c r="B11704" s="7"/>
      <c r="C11704" s="7"/>
      <c r="D11704" s="4"/>
      <c r="E11704" s="4"/>
      <c r="F11704" s="4"/>
      <c r="G11704" s="31"/>
    </row>
    <row r="11705" spans="2:7" s="40" customFormat="1">
      <c r="B11705" s="7"/>
      <c r="C11705" s="7"/>
      <c r="D11705" s="4"/>
      <c r="E11705" s="4"/>
      <c r="F11705" s="4"/>
      <c r="G11705" s="31"/>
    </row>
    <row r="11706" spans="2:7" s="40" customFormat="1">
      <c r="B11706" s="7"/>
      <c r="C11706" s="7"/>
      <c r="D11706" s="4"/>
      <c r="E11706" s="4"/>
      <c r="F11706" s="4"/>
      <c r="G11706" s="31"/>
    </row>
    <row r="11707" spans="2:7" s="40" customFormat="1">
      <c r="B11707" s="7"/>
      <c r="C11707" s="7"/>
      <c r="D11707" s="4"/>
      <c r="E11707" s="4"/>
      <c r="F11707" s="4"/>
      <c r="G11707" s="31"/>
    </row>
    <row r="11708" spans="2:7" s="40" customFormat="1">
      <c r="B11708" s="7"/>
      <c r="C11708" s="7"/>
      <c r="D11708" s="4"/>
      <c r="E11708" s="4"/>
      <c r="F11708" s="4"/>
      <c r="G11708" s="31"/>
    </row>
    <row r="11709" spans="2:7" s="40" customFormat="1">
      <c r="B11709" s="7"/>
      <c r="C11709" s="7"/>
      <c r="D11709" s="4"/>
      <c r="E11709" s="4"/>
      <c r="F11709" s="4"/>
      <c r="G11709" s="31"/>
    </row>
    <row r="11710" spans="2:7" s="40" customFormat="1">
      <c r="B11710" s="7"/>
      <c r="C11710" s="7"/>
      <c r="D11710" s="4"/>
      <c r="E11710" s="4"/>
      <c r="F11710" s="4"/>
      <c r="G11710" s="31"/>
    </row>
    <row r="11711" spans="2:7" s="40" customFormat="1">
      <c r="B11711" s="7"/>
      <c r="C11711" s="7"/>
      <c r="D11711" s="4"/>
      <c r="E11711" s="4"/>
      <c r="F11711" s="4"/>
      <c r="G11711" s="31"/>
    </row>
    <row r="11712" spans="2:7" s="40" customFormat="1">
      <c r="B11712" s="7"/>
      <c r="C11712" s="7"/>
      <c r="D11712" s="4"/>
      <c r="E11712" s="4"/>
      <c r="F11712" s="4"/>
      <c r="G11712" s="31"/>
    </row>
    <row r="11713" spans="2:7" s="40" customFormat="1">
      <c r="B11713" s="7"/>
      <c r="C11713" s="7"/>
      <c r="D11713" s="4"/>
      <c r="E11713" s="4"/>
      <c r="F11713" s="4"/>
      <c r="G11713" s="31"/>
    </row>
    <row r="11714" spans="2:7" s="40" customFormat="1">
      <c r="B11714" s="7"/>
      <c r="C11714" s="7"/>
      <c r="D11714" s="4"/>
      <c r="E11714" s="4"/>
      <c r="F11714" s="4"/>
      <c r="G11714" s="31"/>
    </row>
    <row r="11715" spans="2:7" s="40" customFormat="1">
      <c r="B11715" s="7"/>
      <c r="C11715" s="7"/>
      <c r="D11715" s="4"/>
      <c r="E11715" s="4"/>
      <c r="F11715" s="4"/>
      <c r="G11715" s="31"/>
    </row>
    <row r="11716" spans="2:7" s="40" customFormat="1">
      <c r="B11716" s="7"/>
      <c r="C11716" s="7"/>
      <c r="D11716" s="4"/>
      <c r="E11716" s="4"/>
      <c r="F11716" s="4"/>
      <c r="G11716" s="31"/>
    </row>
    <row r="11717" spans="2:7" s="40" customFormat="1">
      <c r="B11717" s="7"/>
      <c r="C11717" s="7"/>
      <c r="D11717" s="4"/>
      <c r="E11717" s="4"/>
      <c r="F11717" s="4"/>
      <c r="G11717" s="31"/>
    </row>
    <row r="11718" spans="2:7" s="40" customFormat="1">
      <c r="B11718" s="7"/>
      <c r="C11718" s="7"/>
      <c r="D11718" s="4"/>
      <c r="E11718" s="4"/>
      <c r="F11718" s="4"/>
      <c r="G11718" s="31"/>
    </row>
    <row r="11719" spans="2:7" s="40" customFormat="1">
      <c r="B11719" s="7"/>
      <c r="C11719" s="7"/>
      <c r="D11719" s="4"/>
      <c r="E11719" s="4"/>
      <c r="F11719" s="4"/>
      <c r="G11719" s="31"/>
    </row>
    <row r="11720" spans="2:7" s="40" customFormat="1">
      <c r="B11720" s="7"/>
      <c r="C11720" s="7"/>
      <c r="D11720" s="4"/>
      <c r="E11720" s="4"/>
      <c r="F11720" s="4"/>
      <c r="G11720" s="31"/>
    </row>
    <row r="11721" spans="2:7" s="40" customFormat="1">
      <c r="B11721" s="7"/>
      <c r="C11721" s="7"/>
      <c r="D11721" s="4"/>
      <c r="E11721" s="4"/>
      <c r="F11721" s="4"/>
      <c r="G11721" s="31"/>
    </row>
    <row r="11722" spans="2:7" s="40" customFormat="1">
      <c r="B11722" s="7"/>
      <c r="C11722" s="7"/>
      <c r="D11722" s="4"/>
      <c r="E11722" s="4"/>
      <c r="F11722" s="4"/>
      <c r="G11722" s="31"/>
    </row>
    <row r="11723" spans="2:7" s="40" customFormat="1">
      <c r="B11723" s="7"/>
      <c r="C11723" s="7"/>
      <c r="D11723" s="4"/>
      <c r="E11723" s="4"/>
      <c r="F11723" s="4"/>
      <c r="G11723" s="31"/>
    </row>
    <row r="11724" spans="2:7" s="40" customFormat="1">
      <c r="B11724" s="7"/>
      <c r="C11724" s="7"/>
      <c r="D11724" s="4"/>
      <c r="E11724" s="4"/>
      <c r="F11724" s="4"/>
      <c r="G11724" s="31"/>
    </row>
    <row r="11725" spans="2:7" s="40" customFormat="1">
      <c r="B11725" s="7"/>
      <c r="C11725" s="7"/>
      <c r="D11725" s="4"/>
      <c r="E11725" s="4"/>
      <c r="F11725" s="4"/>
      <c r="G11725" s="31"/>
    </row>
    <row r="11726" spans="2:7" s="40" customFormat="1">
      <c r="B11726" s="7"/>
      <c r="C11726" s="7"/>
      <c r="D11726" s="4"/>
      <c r="E11726" s="4"/>
      <c r="F11726" s="4"/>
      <c r="G11726" s="31"/>
    </row>
    <row r="11727" spans="2:7" s="40" customFormat="1">
      <c r="B11727" s="7"/>
      <c r="C11727" s="7"/>
      <c r="D11727" s="4"/>
      <c r="E11727" s="4"/>
      <c r="F11727" s="4"/>
      <c r="G11727" s="31"/>
    </row>
    <row r="11728" spans="2:7" s="40" customFormat="1">
      <c r="B11728" s="7"/>
      <c r="C11728" s="7"/>
      <c r="D11728" s="4"/>
      <c r="E11728" s="4"/>
      <c r="F11728" s="4"/>
      <c r="G11728" s="31"/>
    </row>
    <row r="11729" spans="2:7" s="40" customFormat="1">
      <c r="B11729" s="7"/>
      <c r="C11729" s="7"/>
      <c r="D11729" s="4"/>
      <c r="E11729" s="4"/>
      <c r="F11729" s="4"/>
      <c r="G11729" s="31"/>
    </row>
    <row r="11730" spans="2:7" s="40" customFormat="1">
      <c r="B11730" s="7"/>
      <c r="C11730" s="7"/>
      <c r="D11730" s="4"/>
      <c r="E11730" s="4"/>
      <c r="F11730" s="4"/>
      <c r="G11730" s="31"/>
    </row>
    <row r="11731" spans="2:7" s="40" customFormat="1">
      <c r="B11731" s="7"/>
      <c r="C11731" s="7"/>
      <c r="D11731" s="4"/>
      <c r="E11731" s="4"/>
      <c r="F11731" s="4"/>
      <c r="G11731" s="31"/>
    </row>
    <row r="11732" spans="2:7" s="40" customFormat="1">
      <c r="B11732" s="7"/>
      <c r="C11732" s="7"/>
      <c r="D11732" s="4"/>
      <c r="E11732" s="4"/>
      <c r="F11732" s="4"/>
      <c r="G11732" s="31"/>
    </row>
    <row r="11733" spans="2:7" s="40" customFormat="1">
      <c r="B11733" s="7"/>
      <c r="C11733" s="7"/>
      <c r="D11733" s="4"/>
      <c r="E11733" s="4"/>
      <c r="F11733" s="4"/>
      <c r="G11733" s="31"/>
    </row>
    <row r="11734" spans="2:7" s="40" customFormat="1">
      <c r="B11734" s="7"/>
      <c r="C11734" s="7"/>
      <c r="D11734" s="4"/>
      <c r="E11734" s="4"/>
      <c r="F11734" s="4"/>
      <c r="G11734" s="31"/>
    </row>
    <row r="11735" spans="2:7" s="40" customFormat="1">
      <c r="B11735" s="7"/>
      <c r="C11735" s="7"/>
      <c r="D11735" s="4"/>
      <c r="E11735" s="4"/>
      <c r="F11735" s="4"/>
      <c r="G11735" s="31"/>
    </row>
    <row r="11736" spans="2:7" s="40" customFormat="1">
      <c r="B11736" s="7"/>
      <c r="C11736" s="7"/>
      <c r="D11736" s="4"/>
      <c r="E11736" s="4"/>
      <c r="F11736" s="4"/>
      <c r="G11736" s="31"/>
    </row>
    <row r="11737" spans="2:7" s="40" customFormat="1">
      <c r="B11737" s="7"/>
      <c r="C11737" s="7"/>
      <c r="D11737" s="4"/>
      <c r="E11737" s="4"/>
      <c r="F11737" s="4"/>
      <c r="G11737" s="31"/>
    </row>
    <row r="11738" spans="2:7" s="40" customFormat="1">
      <c r="B11738" s="7"/>
      <c r="C11738" s="7"/>
      <c r="D11738" s="4"/>
      <c r="E11738" s="4"/>
      <c r="F11738" s="4"/>
      <c r="G11738" s="31"/>
    </row>
    <row r="11739" spans="2:7" s="40" customFormat="1">
      <c r="B11739" s="7"/>
      <c r="C11739" s="7"/>
      <c r="D11739" s="4"/>
      <c r="E11739" s="4"/>
      <c r="F11739" s="4"/>
      <c r="G11739" s="31"/>
    </row>
    <row r="11740" spans="2:7" s="40" customFormat="1">
      <c r="B11740" s="7"/>
      <c r="C11740" s="7"/>
      <c r="D11740" s="4"/>
      <c r="E11740" s="4"/>
      <c r="F11740" s="4"/>
      <c r="G11740" s="31"/>
    </row>
    <row r="11741" spans="2:7" s="40" customFormat="1">
      <c r="B11741" s="7"/>
      <c r="C11741" s="7"/>
      <c r="D11741" s="4"/>
      <c r="E11741" s="4"/>
      <c r="F11741" s="4"/>
      <c r="G11741" s="31"/>
    </row>
    <row r="11742" spans="2:7" s="40" customFormat="1">
      <c r="B11742" s="7"/>
      <c r="C11742" s="7"/>
      <c r="D11742" s="4"/>
      <c r="E11742" s="4"/>
      <c r="F11742" s="4"/>
      <c r="G11742" s="31"/>
    </row>
    <row r="11743" spans="2:7" s="40" customFormat="1">
      <c r="B11743" s="7"/>
      <c r="C11743" s="7"/>
      <c r="D11743" s="4"/>
      <c r="E11743" s="4"/>
      <c r="F11743" s="4"/>
      <c r="G11743" s="31"/>
    </row>
    <row r="11744" spans="2:7" s="40" customFormat="1">
      <c r="B11744" s="7"/>
      <c r="C11744" s="7"/>
      <c r="D11744" s="4"/>
      <c r="E11744" s="4"/>
      <c r="F11744" s="4"/>
      <c r="G11744" s="31"/>
    </row>
    <row r="11745" spans="2:7" s="40" customFormat="1">
      <c r="B11745" s="7"/>
      <c r="C11745" s="7"/>
      <c r="D11745" s="4"/>
      <c r="E11745" s="4"/>
      <c r="F11745" s="4"/>
      <c r="G11745" s="31"/>
    </row>
    <row r="11746" spans="2:7" s="40" customFormat="1">
      <c r="B11746" s="7"/>
      <c r="C11746" s="7"/>
      <c r="D11746" s="4"/>
      <c r="E11746" s="4"/>
      <c r="F11746" s="4"/>
      <c r="G11746" s="31"/>
    </row>
    <row r="11747" spans="2:7" s="40" customFormat="1">
      <c r="B11747" s="7"/>
      <c r="C11747" s="7"/>
      <c r="D11747" s="4"/>
      <c r="E11747" s="4"/>
      <c r="F11747" s="4"/>
      <c r="G11747" s="31"/>
    </row>
    <row r="11748" spans="2:7" s="40" customFormat="1">
      <c r="B11748" s="7"/>
      <c r="C11748" s="7"/>
      <c r="D11748" s="4"/>
      <c r="E11748" s="4"/>
      <c r="F11748" s="4"/>
      <c r="G11748" s="31"/>
    </row>
    <row r="11749" spans="2:7" s="40" customFormat="1">
      <c r="B11749" s="7"/>
      <c r="C11749" s="7"/>
      <c r="D11749" s="4"/>
      <c r="E11749" s="4"/>
      <c r="F11749" s="4"/>
      <c r="G11749" s="31"/>
    </row>
    <row r="11750" spans="2:7" s="40" customFormat="1">
      <c r="B11750" s="7"/>
      <c r="C11750" s="7"/>
      <c r="D11750" s="4"/>
      <c r="E11750" s="4"/>
      <c r="F11750" s="4"/>
      <c r="G11750" s="31"/>
    </row>
    <row r="11751" spans="2:7" s="40" customFormat="1">
      <c r="B11751" s="7"/>
      <c r="C11751" s="7"/>
      <c r="D11751" s="4"/>
      <c r="E11751" s="4"/>
      <c r="F11751" s="4"/>
      <c r="G11751" s="31"/>
    </row>
    <row r="11752" spans="2:7" s="40" customFormat="1">
      <c r="B11752" s="7"/>
      <c r="C11752" s="7"/>
      <c r="D11752" s="4"/>
      <c r="E11752" s="4"/>
      <c r="F11752" s="4"/>
      <c r="G11752" s="31"/>
    </row>
    <row r="11753" spans="2:7" s="40" customFormat="1">
      <c r="B11753" s="7"/>
      <c r="C11753" s="7"/>
      <c r="D11753" s="4"/>
      <c r="E11753" s="4"/>
      <c r="F11753" s="4"/>
      <c r="G11753" s="31"/>
    </row>
    <row r="11754" spans="2:7" s="40" customFormat="1">
      <c r="B11754" s="7"/>
      <c r="C11754" s="7"/>
      <c r="D11754" s="4"/>
      <c r="E11754" s="4"/>
      <c r="F11754" s="4"/>
      <c r="G11754" s="31"/>
    </row>
    <row r="11755" spans="2:7" s="40" customFormat="1">
      <c r="B11755" s="7"/>
      <c r="C11755" s="7"/>
      <c r="D11755" s="4"/>
      <c r="E11755" s="4"/>
      <c r="F11755" s="4"/>
      <c r="G11755" s="31"/>
    </row>
    <row r="11756" spans="2:7" s="40" customFormat="1">
      <c r="B11756" s="7"/>
      <c r="C11756" s="7"/>
      <c r="D11756" s="4"/>
      <c r="E11756" s="4"/>
      <c r="F11756" s="4"/>
      <c r="G11756" s="31"/>
    </row>
    <row r="11757" spans="2:7" s="40" customFormat="1">
      <c r="B11757" s="7"/>
      <c r="C11757" s="7"/>
      <c r="D11757" s="4"/>
      <c r="E11757" s="4"/>
      <c r="F11757" s="4"/>
      <c r="G11757" s="31"/>
    </row>
    <row r="11758" spans="2:7" s="40" customFormat="1">
      <c r="B11758" s="7"/>
      <c r="C11758" s="7"/>
      <c r="D11758" s="4"/>
      <c r="E11758" s="4"/>
      <c r="F11758" s="4"/>
      <c r="G11758" s="31"/>
    </row>
    <row r="11759" spans="2:7" s="40" customFormat="1">
      <c r="B11759" s="7"/>
      <c r="C11759" s="7"/>
      <c r="D11759" s="4"/>
      <c r="E11759" s="4"/>
      <c r="F11759" s="4"/>
      <c r="G11759" s="31"/>
    </row>
    <row r="11760" spans="2:7" s="40" customFormat="1">
      <c r="B11760" s="7"/>
      <c r="C11760" s="7"/>
      <c r="D11760" s="4"/>
      <c r="E11760" s="4"/>
      <c r="F11760" s="4"/>
      <c r="G11760" s="31"/>
    </row>
    <row r="11761" spans="2:7" s="40" customFormat="1">
      <c r="B11761" s="7"/>
      <c r="C11761" s="7"/>
      <c r="D11761" s="4"/>
      <c r="E11761" s="4"/>
      <c r="F11761" s="4"/>
      <c r="G11761" s="31"/>
    </row>
    <row r="11762" spans="2:7" s="40" customFormat="1">
      <c r="B11762" s="7"/>
      <c r="C11762" s="7"/>
      <c r="D11762" s="4"/>
      <c r="E11762" s="4"/>
      <c r="F11762" s="4"/>
      <c r="G11762" s="31"/>
    </row>
    <row r="11763" spans="2:7" s="40" customFormat="1">
      <c r="B11763" s="7"/>
      <c r="C11763" s="7"/>
      <c r="D11763" s="4"/>
      <c r="E11763" s="4"/>
      <c r="F11763" s="4"/>
      <c r="G11763" s="31"/>
    </row>
    <row r="11764" spans="2:7" s="40" customFormat="1">
      <c r="B11764" s="7"/>
      <c r="C11764" s="7"/>
      <c r="D11764" s="4"/>
      <c r="E11764" s="4"/>
      <c r="F11764" s="4"/>
      <c r="G11764" s="31"/>
    </row>
    <row r="11765" spans="2:7" s="40" customFormat="1">
      <c r="B11765" s="7"/>
      <c r="C11765" s="7"/>
      <c r="D11765" s="4"/>
      <c r="E11765" s="4"/>
      <c r="F11765" s="4"/>
      <c r="G11765" s="31"/>
    </row>
    <row r="11766" spans="2:7" s="40" customFormat="1">
      <c r="B11766" s="7"/>
      <c r="C11766" s="7"/>
      <c r="D11766" s="4"/>
      <c r="E11766" s="4"/>
      <c r="F11766" s="4"/>
      <c r="G11766" s="31"/>
    </row>
    <row r="11767" spans="2:7" s="40" customFormat="1">
      <c r="B11767" s="7"/>
      <c r="C11767" s="7"/>
      <c r="D11767" s="4"/>
      <c r="E11767" s="4"/>
      <c r="F11767" s="4"/>
      <c r="G11767" s="31"/>
    </row>
    <row r="11768" spans="2:7" s="40" customFormat="1">
      <c r="B11768" s="7"/>
      <c r="C11768" s="7"/>
      <c r="D11768" s="4"/>
      <c r="E11768" s="4"/>
      <c r="F11768" s="4"/>
      <c r="G11768" s="31"/>
    </row>
    <row r="11769" spans="2:7" s="40" customFormat="1">
      <c r="B11769" s="7"/>
      <c r="C11769" s="7"/>
      <c r="D11769" s="4"/>
      <c r="E11769" s="4"/>
      <c r="F11769" s="4"/>
      <c r="G11769" s="31"/>
    </row>
    <row r="11770" spans="2:7" s="40" customFormat="1">
      <c r="B11770" s="7"/>
      <c r="C11770" s="7"/>
      <c r="D11770" s="4"/>
      <c r="E11770" s="4"/>
      <c r="F11770" s="4"/>
      <c r="G11770" s="31"/>
    </row>
    <row r="11771" spans="2:7" s="40" customFormat="1">
      <c r="B11771" s="7"/>
      <c r="C11771" s="7"/>
      <c r="D11771" s="4"/>
      <c r="E11771" s="4"/>
      <c r="F11771" s="4"/>
      <c r="G11771" s="31"/>
    </row>
    <row r="11772" spans="2:7" s="40" customFormat="1">
      <c r="B11772" s="7"/>
      <c r="C11772" s="7"/>
      <c r="D11772" s="4"/>
      <c r="E11772" s="4"/>
      <c r="F11772" s="4"/>
      <c r="G11772" s="31"/>
    </row>
    <row r="11773" spans="2:7" s="40" customFormat="1">
      <c r="B11773" s="7"/>
      <c r="C11773" s="7"/>
      <c r="D11773" s="4"/>
      <c r="E11773" s="4"/>
      <c r="F11773" s="4"/>
      <c r="G11773" s="31"/>
    </row>
    <row r="11774" spans="2:7" s="40" customFormat="1">
      <c r="B11774" s="7"/>
      <c r="C11774" s="7"/>
      <c r="D11774" s="4"/>
      <c r="E11774" s="4"/>
      <c r="F11774" s="4"/>
      <c r="G11774" s="31"/>
    </row>
    <row r="11775" spans="2:7" s="40" customFormat="1">
      <c r="B11775" s="7"/>
      <c r="C11775" s="7"/>
      <c r="D11775" s="4"/>
      <c r="E11775" s="4"/>
      <c r="F11775" s="4"/>
      <c r="G11775" s="31"/>
    </row>
    <row r="11776" spans="2:7" s="40" customFormat="1">
      <c r="B11776" s="7"/>
      <c r="C11776" s="7"/>
      <c r="D11776" s="4"/>
      <c r="E11776" s="4"/>
      <c r="F11776" s="4"/>
      <c r="G11776" s="31"/>
    </row>
    <row r="11777" spans="2:7" s="40" customFormat="1">
      <c r="B11777" s="7"/>
      <c r="C11777" s="7"/>
      <c r="D11777" s="4"/>
      <c r="E11777" s="4"/>
      <c r="F11777" s="4"/>
      <c r="G11777" s="31"/>
    </row>
    <row r="11778" spans="2:7" s="40" customFormat="1">
      <c r="B11778" s="7"/>
      <c r="C11778" s="7"/>
      <c r="D11778" s="4"/>
      <c r="E11778" s="4"/>
      <c r="F11778" s="4"/>
      <c r="G11778" s="31"/>
    </row>
    <row r="11779" spans="2:7" s="40" customFormat="1">
      <c r="B11779" s="7"/>
      <c r="C11779" s="7"/>
      <c r="D11779" s="4"/>
      <c r="E11779" s="4"/>
      <c r="F11779" s="4"/>
      <c r="G11779" s="31"/>
    </row>
    <row r="11780" spans="2:7" s="40" customFormat="1">
      <c r="B11780" s="7"/>
      <c r="C11780" s="7"/>
      <c r="D11780" s="4"/>
      <c r="E11780" s="4"/>
      <c r="F11780" s="4"/>
      <c r="G11780" s="31"/>
    </row>
    <row r="11781" spans="2:7" s="40" customFormat="1">
      <c r="B11781" s="7"/>
      <c r="C11781" s="7"/>
      <c r="D11781" s="4"/>
      <c r="E11781" s="4"/>
      <c r="F11781" s="4"/>
      <c r="G11781" s="31"/>
    </row>
    <row r="11782" spans="2:7" s="40" customFormat="1">
      <c r="B11782" s="7"/>
      <c r="C11782" s="7"/>
      <c r="D11782" s="4"/>
      <c r="E11782" s="4"/>
      <c r="F11782" s="4"/>
      <c r="G11782" s="31"/>
    </row>
    <row r="11783" spans="2:7" s="40" customFormat="1">
      <c r="B11783" s="7"/>
      <c r="C11783" s="7"/>
      <c r="D11783" s="4"/>
      <c r="E11783" s="4"/>
      <c r="F11783" s="4"/>
      <c r="G11783" s="31"/>
    </row>
    <row r="11784" spans="2:7" s="40" customFormat="1">
      <c r="B11784" s="7"/>
      <c r="C11784" s="7"/>
      <c r="D11784" s="4"/>
      <c r="E11784" s="4"/>
      <c r="F11784" s="4"/>
      <c r="G11784" s="31"/>
    </row>
    <row r="11785" spans="2:7" s="40" customFormat="1">
      <c r="B11785" s="7"/>
      <c r="C11785" s="7"/>
      <c r="D11785" s="4"/>
      <c r="E11785" s="4"/>
      <c r="F11785" s="4"/>
      <c r="G11785" s="31"/>
    </row>
    <row r="11786" spans="2:7" s="40" customFormat="1">
      <c r="B11786" s="7"/>
      <c r="C11786" s="7"/>
      <c r="D11786" s="4"/>
      <c r="E11786" s="4"/>
      <c r="F11786" s="4"/>
      <c r="G11786" s="31"/>
    </row>
    <row r="11787" spans="2:7" s="40" customFormat="1">
      <c r="B11787" s="7"/>
      <c r="C11787" s="7"/>
      <c r="D11787" s="4"/>
      <c r="E11787" s="4"/>
      <c r="F11787" s="4"/>
      <c r="G11787" s="31"/>
    </row>
    <row r="11788" spans="2:7" s="40" customFormat="1">
      <c r="B11788" s="7"/>
      <c r="C11788" s="7"/>
      <c r="D11788" s="4"/>
      <c r="E11788" s="4"/>
      <c r="F11788" s="4"/>
      <c r="G11788" s="31"/>
    </row>
    <row r="11789" spans="2:7" s="40" customFormat="1">
      <c r="B11789" s="7"/>
      <c r="C11789" s="7"/>
      <c r="D11789" s="4"/>
      <c r="E11789" s="4"/>
      <c r="F11789" s="4"/>
      <c r="G11789" s="31"/>
    </row>
    <row r="11790" spans="2:7" s="40" customFormat="1">
      <c r="B11790" s="7"/>
      <c r="C11790" s="7"/>
      <c r="D11790" s="4"/>
      <c r="E11790" s="4"/>
      <c r="F11790" s="4"/>
      <c r="G11790" s="31"/>
    </row>
    <row r="11791" spans="2:7" s="40" customFormat="1">
      <c r="B11791" s="7"/>
      <c r="C11791" s="7"/>
      <c r="D11791" s="4"/>
      <c r="E11791" s="4"/>
      <c r="F11791" s="4"/>
      <c r="G11791" s="31"/>
    </row>
    <row r="11792" spans="2:7" s="40" customFormat="1">
      <c r="B11792" s="7"/>
      <c r="C11792" s="7"/>
      <c r="D11792" s="4"/>
      <c r="E11792" s="4"/>
      <c r="F11792" s="4"/>
      <c r="G11792" s="31"/>
    </row>
    <row r="11793" spans="2:7" s="40" customFormat="1">
      <c r="B11793" s="7"/>
      <c r="C11793" s="7"/>
      <c r="D11793" s="4"/>
      <c r="E11793" s="4"/>
      <c r="F11793" s="4"/>
      <c r="G11793" s="31"/>
    </row>
    <row r="11794" spans="2:7" s="40" customFormat="1">
      <c r="B11794" s="7"/>
      <c r="C11794" s="7"/>
      <c r="D11794" s="4"/>
      <c r="E11794" s="4"/>
      <c r="F11794" s="4"/>
      <c r="G11794" s="31"/>
    </row>
    <row r="11795" spans="2:7" s="40" customFormat="1">
      <c r="B11795" s="7"/>
      <c r="C11795" s="7"/>
      <c r="D11795" s="4"/>
      <c r="E11795" s="4"/>
      <c r="F11795" s="4"/>
      <c r="G11795" s="31"/>
    </row>
    <row r="11796" spans="2:7" s="40" customFormat="1">
      <c r="B11796" s="7"/>
      <c r="C11796" s="7"/>
      <c r="D11796" s="4"/>
      <c r="E11796" s="4"/>
      <c r="F11796" s="4"/>
      <c r="G11796" s="31"/>
    </row>
    <row r="11797" spans="2:7" s="40" customFormat="1">
      <c r="B11797" s="7"/>
      <c r="C11797" s="7"/>
      <c r="D11797" s="4"/>
      <c r="E11797" s="4"/>
      <c r="F11797" s="4"/>
      <c r="G11797" s="31"/>
    </row>
    <row r="11798" spans="2:7" s="40" customFormat="1">
      <c r="B11798" s="7"/>
      <c r="C11798" s="7"/>
      <c r="D11798" s="4"/>
      <c r="E11798" s="4"/>
      <c r="F11798" s="4"/>
      <c r="G11798" s="31"/>
    </row>
    <row r="11799" spans="2:7" s="40" customFormat="1">
      <c r="B11799" s="7"/>
      <c r="C11799" s="7"/>
      <c r="D11799" s="4"/>
      <c r="E11799" s="4"/>
      <c r="F11799" s="4"/>
      <c r="G11799" s="31"/>
    </row>
    <row r="11800" spans="2:7" s="40" customFormat="1">
      <c r="B11800" s="7"/>
      <c r="C11800" s="7"/>
      <c r="D11800" s="4"/>
      <c r="E11800" s="4"/>
      <c r="F11800" s="4"/>
      <c r="G11800" s="31"/>
    </row>
    <row r="11801" spans="2:7" s="40" customFormat="1">
      <c r="B11801" s="7"/>
      <c r="C11801" s="7"/>
      <c r="D11801" s="4"/>
      <c r="E11801" s="4"/>
      <c r="F11801" s="4"/>
      <c r="G11801" s="31"/>
    </row>
    <row r="11802" spans="2:7" s="40" customFormat="1">
      <c r="B11802" s="7"/>
      <c r="C11802" s="7"/>
      <c r="D11802" s="4"/>
      <c r="E11802" s="4"/>
      <c r="F11802" s="4"/>
      <c r="G11802" s="31"/>
    </row>
    <row r="11803" spans="2:7" s="40" customFormat="1">
      <c r="B11803" s="7"/>
      <c r="C11803" s="7"/>
      <c r="D11803" s="4"/>
      <c r="E11803" s="4"/>
      <c r="F11803" s="4"/>
      <c r="G11803" s="31"/>
    </row>
    <row r="11804" spans="2:7" s="40" customFormat="1">
      <c r="B11804" s="7"/>
      <c r="C11804" s="7"/>
      <c r="D11804" s="4"/>
      <c r="E11804" s="4"/>
      <c r="F11804" s="4"/>
      <c r="G11804" s="31"/>
    </row>
    <row r="11805" spans="2:7" s="40" customFormat="1">
      <c r="B11805" s="7"/>
      <c r="C11805" s="7"/>
      <c r="D11805" s="4"/>
      <c r="E11805" s="4"/>
      <c r="F11805" s="4"/>
      <c r="G11805" s="31"/>
    </row>
    <row r="11806" spans="2:7" s="40" customFormat="1">
      <c r="B11806" s="7"/>
      <c r="C11806" s="7"/>
      <c r="D11806" s="4"/>
      <c r="E11806" s="4"/>
      <c r="F11806" s="4"/>
      <c r="G11806" s="31"/>
    </row>
    <row r="11807" spans="2:7" s="40" customFormat="1">
      <c r="B11807" s="7"/>
      <c r="C11807" s="7"/>
      <c r="D11807" s="4"/>
      <c r="E11807" s="4"/>
      <c r="F11807" s="4"/>
      <c r="G11807" s="31"/>
    </row>
    <row r="11808" spans="2:7" s="40" customFormat="1">
      <c r="B11808" s="7"/>
      <c r="C11808" s="7"/>
      <c r="D11808" s="4"/>
      <c r="E11808" s="4"/>
      <c r="F11808" s="4"/>
      <c r="G11808" s="31"/>
    </row>
    <row r="11809" spans="2:7" s="40" customFormat="1">
      <c r="B11809" s="7"/>
      <c r="C11809" s="7"/>
      <c r="D11809" s="4"/>
      <c r="E11809" s="4"/>
      <c r="F11809" s="4"/>
      <c r="G11809" s="31"/>
    </row>
    <row r="11810" spans="2:7" s="40" customFormat="1">
      <c r="B11810" s="7"/>
      <c r="C11810" s="7"/>
      <c r="D11810" s="4"/>
      <c r="E11810" s="4"/>
      <c r="F11810" s="4"/>
      <c r="G11810" s="31"/>
    </row>
    <row r="11811" spans="2:7" s="40" customFormat="1">
      <c r="B11811" s="7"/>
      <c r="C11811" s="7"/>
      <c r="D11811" s="4"/>
      <c r="E11811" s="4"/>
      <c r="F11811" s="4"/>
      <c r="G11811" s="31"/>
    </row>
    <row r="11812" spans="2:7" s="40" customFormat="1">
      <c r="B11812" s="7"/>
      <c r="C11812" s="7"/>
      <c r="D11812" s="4"/>
      <c r="E11812" s="4"/>
      <c r="F11812" s="4"/>
      <c r="G11812" s="31"/>
    </row>
    <row r="11813" spans="2:7" s="40" customFormat="1">
      <c r="B11813" s="7"/>
      <c r="C11813" s="7"/>
      <c r="D11813" s="4"/>
      <c r="E11813" s="4"/>
      <c r="F11813" s="4"/>
      <c r="G11813" s="31"/>
    </row>
    <row r="11814" spans="2:7" s="40" customFormat="1">
      <c r="B11814" s="7"/>
      <c r="C11814" s="7"/>
      <c r="D11814" s="4"/>
      <c r="E11814" s="4"/>
      <c r="F11814" s="4"/>
      <c r="G11814" s="31"/>
    </row>
    <row r="11815" spans="2:7" s="40" customFormat="1">
      <c r="B11815" s="7"/>
      <c r="C11815" s="7"/>
      <c r="D11815" s="4"/>
      <c r="E11815" s="4"/>
      <c r="F11815" s="4"/>
      <c r="G11815" s="31"/>
    </row>
    <row r="11816" spans="2:7" s="40" customFormat="1">
      <c r="B11816" s="7"/>
      <c r="C11816" s="7"/>
      <c r="D11816" s="4"/>
      <c r="E11816" s="4"/>
      <c r="F11816" s="4"/>
      <c r="G11816" s="31"/>
    </row>
    <row r="11817" spans="2:7" s="40" customFormat="1">
      <c r="B11817" s="7"/>
      <c r="C11817" s="7"/>
      <c r="D11817" s="4"/>
      <c r="E11817" s="4"/>
      <c r="F11817" s="4"/>
      <c r="G11817" s="31"/>
    </row>
    <row r="11818" spans="2:7" s="40" customFormat="1">
      <c r="B11818" s="7"/>
      <c r="C11818" s="7"/>
      <c r="D11818" s="4"/>
      <c r="E11818" s="4"/>
      <c r="F11818" s="4"/>
      <c r="G11818" s="31"/>
    </row>
    <row r="11819" spans="2:7" s="40" customFormat="1">
      <c r="B11819" s="7"/>
      <c r="C11819" s="7"/>
      <c r="D11819" s="4"/>
      <c r="E11819" s="4"/>
      <c r="F11819" s="4"/>
      <c r="G11819" s="31"/>
    </row>
    <row r="11820" spans="2:7" s="40" customFormat="1">
      <c r="B11820" s="7"/>
      <c r="C11820" s="7"/>
      <c r="D11820" s="4"/>
      <c r="E11820" s="4"/>
      <c r="F11820" s="4"/>
      <c r="G11820" s="31"/>
    </row>
    <row r="11821" spans="2:7" s="40" customFormat="1">
      <c r="B11821" s="7"/>
      <c r="C11821" s="7"/>
      <c r="D11821" s="4"/>
      <c r="E11821" s="4"/>
      <c r="F11821" s="4"/>
      <c r="G11821" s="31"/>
    </row>
    <row r="11822" spans="2:7" s="40" customFormat="1">
      <c r="B11822" s="7"/>
      <c r="C11822" s="7"/>
      <c r="D11822" s="4"/>
      <c r="E11822" s="4"/>
      <c r="F11822" s="4"/>
      <c r="G11822" s="31"/>
    </row>
    <row r="11823" spans="2:7" s="40" customFormat="1">
      <c r="B11823" s="7"/>
      <c r="C11823" s="7"/>
      <c r="D11823" s="4"/>
      <c r="E11823" s="4"/>
      <c r="F11823" s="4"/>
      <c r="G11823" s="31"/>
    </row>
    <row r="11824" spans="2:7" s="40" customFormat="1">
      <c r="B11824" s="7"/>
      <c r="C11824" s="7"/>
      <c r="D11824" s="4"/>
      <c r="E11824" s="4"/>
      <c r="F11824" s="4"/>
      <c r="G11824" s="31"/>
    </row>
    <row r="11825" spans="2:7" s="40" customFormat="1">
      <c r="B11825" s="7"/>
      <c r="C11825" s="7"/>
      <c r="D11825" s="4"/>
      <c r="E11825" s="4"/>
      <c r="F11825" s="4"/>
      <c r="G11825" s="31"/>
    </row>
    <row r="11826" spans="2:7" s="40" customFormat="1">
      <c r="B11826" s="7"/>
      <c r="C11826" s="7"/>
      <c r="D11826" s="4"/>
      <c r="E11826" s="4"/>
      <c r="F11826" s="4"/>
      <c r="G11826" s="31"/>
    </row>
    <row r="11827" spans="2:7" s="40" customFormat="1">
      <c r="B11827" s="7"/>
      <c r="C11827" s="7"/>
      <c r="D11827" s="4"/>
      <c r="E11827" s="4"/>
      <c r="F11827" s="4"/>
      <c r="G11827" s="31"/>
    </row>
    <row r="11828" spans="2:7" s="40" customFormat="1">
      <c r="B11828" s="7"/>
      <c r="C11828" s="7"/>
      <c r="D11828" s="4"/>
      <c r="E11828" s="4"/>
      <c r="F11828" s="4"/>
      <c r="G11828" s="31"/>
    </row>
    <row r="11829" spans="2:7" s="40" customFormat="1">
      <c r="B11829" s="7"/>
      <c r="C11829" s="7"/>
      <c r="D11829" s="4"/>
      <c r="E11829" s="4"/>
      <c r="F11829" s="4"/>
      <c r="G11829" s="31"/>
    </row>
    <row r="11830" spans="2:7" s="40" customFormat="1">
      <c r="B11830" s="7"/>
      <c r="C11830" s="7"/>
      <c r="D11830" s="4"/>
      <c r="E11830" s="4"/>
      <c r="F11830" s="4"/>
      <c r="G11830" s="31"/>
    </row>
    <row r="11831" spans="2:7" s="40" customFormat="1">
      <c r="B11831" s="7"/>
      <c r="C11831" s="7"/>
      <c r="D11831" s="4"/>
      <c r="E11831" s="4"/>
      <c r="F11831" s="4"/>
      <c r="G11831" s="31"/>
    </row>
    <row r="11832" spans="2:7" s="40" customFormat="1">
      <c r="B11832" s="7"/>
      <c r="C11832" s="7"/>
      <c r="D11832" s="4"/>
      <c r="E11832" s="4"/>
      <c r="F11832" s="4"/>
      <c r="G11832" s="31"/>
    </row>
    <row r="11833" spans="2:7" s="40" customFormat="1">
      <c r="B11833" s="7"/>
      <c r="C11833" s="7"/>
      <c r="D11833" s="4"/>
      <c r="E11833" s="4"/>
      <c r="F11833" s="4"/>
      <c r="G11833" s="31"/>
    </row>
    <row r="11834" spans="2:7" s="40" customFormat="1">
      <c r="B11834" s="7"/>
      <c r="C11834" s="7"/>
      <c r="D11834" s="4"/>
      <c r="E11834" s="4"/>
      <c r="F11834" s="4"/>
      <c r="G11834" s="31"/>
    </row>
    <row r="11835" spans="2:7" s="40" customFormat="1">
      <c r="B11835" s="7"/>
      <c r="C11835" s="7"/>
      <c r="D11835" s="4"/>
      <c r="E11835" s="4"/>
      <c r="F11835" s="4"/>
      <c r="G11835" s="31"/>
    </row>
    <row r="11836" spans="2:7" s="40" customFormat="1">
      <c r="B11836" s="7"/>
      <c r="C11836" s="7"/>
      <c r="D11836" s="4"/>
      <c r="E11836" s="4"/>
      <c r="F11836" s="4"/>
      <c r="G11836" s="31"/>
    </row>
    <row r="11837" spans="2:7" s="40" customFormat="1">
      <c r="B11837" s="7"/>
      <c r="C11837" s="7"/>
      <c r="D11837" s="4"/>
      <c r="E11837" s="4"/>
      <c r="F11837" s="4"/>
      <c r="G11837" s="31"/>
    </row>
    <row r="11838" spans="2:7" s="40" customFormat="1">
      <c r="B11838" s="7"/>
      <c r="C11838" s="7"/>
      <c r="D11838" s="4"/>
      <c r="E11838" s="4"/>
      <c r="F11838" s="4"/>
      <c r="G11838" s="31"/>
    </row>
    <row r="11839" spans="2:7" s="40" customFormat="1">
      <c r="B11839" s="7"/>
      <c r="C11839" s="7"/>
      <c r="D11839" s="4"/>
      <c r="E11839" s="4"/>
      <c r="F11839" s="4"/>
      <c r="G11839" s="31"/>
    </row>
    <row r="11840" spans="2:7" s="40" customFormat="1">
      <c r="B11840" s="7"/>
      <c r="C11840" s="7"/>
      <c r="D11840" s="4"/>
      <c r="E11840" s="4"/>
      <c r="F11840" s="4"/>
      <c r="G11840" s="31"/>
    </row>
    <row r="11841" spans="2:7" s="40" customFormat="1">
      <c r="B11841" s="7"/>
      <c r="C11841" s="7"/>
      <c r="D11841" s="4"/>
      <c r="E11841" s="4"/>
      <c r="F11841" s="4"/>
      <c r="G11841" s="31"/>
    </row>
    <row r="11842" spans="2:7" s="40" customFormat="1">
      <c r="B11842" s="7"/>
      <c r="C11842" s="7"/>
      <c r="D11842" s="4"/>
      <c r="E11842" s="4"/>
      <c r="F11842" s="4"/>
      <c r="G11842" s="31"/>
    </row>
    <row r="11843" spans="2:7" s="40" customFormat="1">
      <c r="B11843" s="7"/>
      <c r="C11843" s="7"/>
      <c r="D11843" s="4"/>
      <c r="E11843" s="4"/>
      <c r="F11843" s="4"/>
      <c r="G11843" s="31"/>
    </row>
    <row r="11844" spans="2:7" s="40" customFormat="1">
      <c r="B11844" s="7"/>
      <c r="C11844" s="7"/>
      <c r="D11844" s="4"/>
      <c r="E11844" s="4"/>
      <c r="F11844" s="4"/>
      <c r="G11844" s="31"/>
    </row>
    <row r="11845" spans="2:7" s="40" customFormat="1">
      <c r="B11845" s="7"/>
      <c r="C11845" s="7"/>
      <c r="D11845" s="4"/>
      <c r="E11845" s="4"/>
      <c r="F11845" s="4"/>
      <c r="G11845" s="31"/>
    </row>
    <row r="11846" spans="2:7" s="40" customFormat="1">
      <c r="B11846" s="7"/>
      <c r="C11846" s="7"/>
      <c r="D11846" s="4"/>
      <c r="E11846" s="4"/>
      <c r="F11846" s="4"/>
      <c r="G11846" s="31"/>
    </row>
    <row r="11847" spans="2:7" s="40" customFormat="1">
      <c r="B11847" s="7"/>
      <c r="C11847" s="7"/>
      <c r="D11847" s="4"/>
      <c r="E11847" s="4"/>
      <c r="F11847" s="4"/>
      <c r="G11847" s="31"/>
    </row>
    <row r="11848" spans="2:7" s="40" customFormat="1">
      <c r="B11848" s="7"/>
      <c r="C11848" s="7"/>
      <c r="D11848" s="4"/>
      <c r="E11848" s="4"/>
      <c r="F11848" s="4"/>
      <c r="G11848" s="31"/>
    </row>
    <row r="11849" spans="2:7" s="40" customFormat="1">
      <c r="B11849" s="7"/>
      <c r="C11849" s="7"/>
      <c r="D11849" s="4"/>
      <c r="E11849" s="4"/>
      <c r="F11849" s="4"/>
      <c r="G11849" s="31"/>
    </row>
    <row r="11850" spans="2:7" s="40" customFormat="1">
      <c r="B11850" s="7"/>
      <c r="C11850" s="7"/>
      <c r="D11850" s="4"/>
      <c r="E11850" s="4"/>
      <c r="F11850" s="4"/>
      <c r="G11850" s="31"/>
    </row>
    <row r="11851" spans="2:7" s="40" customFormat="1">
      <c r="B11851" s="7"/>
      <c r="C11851" s="7"/>
      <c r="D11851" s="4"/>
      <c r="E11851" s="4"/>
      <c r="F11851" s="4"/>
      <c r="G11851" s="31"/>
    </row>
    <row r="11852" spans="2:7" s="40" customFormat="1">
      <c r="B11852" s="7"/>
      <c r="C11852" s="7"/>
      <c r="D11852" s="4"/>
      <c r="E11852" s="4"/>
      <c r="F11852" s="4"/>
      <c r="G11852" s="31"/>
    </row>
    <row r="11853" spans="2:7" s="40" customFormat="1">
      <c r="B11853" s="7"/>
      <c r="C11853" s="7"/>
      <c r="D11853" s="4"/>
      <c r="E11853" s="4"/>
      <c r="F11853" s="4"/>
      <c r="G11853" s="31"/>
    </row>
    <row r="11854" spans="2:7" s="40" customFormat="1">
      <c r="B11854" s="7"/>
      <c r="C11854" s="7"/>
      <c r="D11854" s="4"/>
      <c r="E11854" s="4"/>
      <c r="F11854" s="4"/>
      <c r="G11854" s="31"/>
    </row>
    <row r="11855" spans="2:7" s="40" customFormat="1">
      <c r="B11855" s="7"/>
      <c r="C11855" s="7"/>
      <c r="D11855" s="4"/>
      <c r="E11855" s="4"/>
      <c r="F11855" s="4"/>
      <c r="G11855" s="31"/>
    </row>
    <row r="11856" spans="2:7" s="40" customFormat="1">
      <c r="B11856" s="7"/>
      <c r="C11856" s="7"/>
      <c r="D11856" s="4"/>
      <c r="E11856" s="4"/>
      <c r="F11856" s="4"/>
      <c r="G11856" s="31"/>
    </row>
    <row r="11857" spans="2:7" s="40" customFormat="1">
      <c r="B11857" s="7"/>
      <c r="C11857" s="7"/>
      <c r="D11857" s="4"/>
      <c r="E11857" s="4"/>
      <c r="F11857" s="4"/>
      <c r="G11857" s="31"/>
    </row>
    <row r="11858" spans="2:7" s="40" customFormat="1">
      <c r="B11858" s="7"/>
      <c r="C11858" s="7"/>
      <c r="D11858" s="4"/>
      <c r="E11858" s="4"/>
      <c r="F11858" s="4"/>
      <c r="G11858" s="31"/>
    </row>
    <row r="11859" spans="2:7" s="40" customFormat="1">
      <c r="B11859" s="7"/>
      <c r="C11859" s="7"/>
      <c r="D11859" s="4"/>
      <c r="E11859" s="4"/>
      <c r="F11859" s="4"/>
      <c r="G11859" s="31"/>
    </row>
    <row r="11860" spans="2:7" s="40" customFormat="1">
      <c r="B11860" s="7"/>
      <c r="C11860" s="7"/>
      <c r="D11860" s="4"/>
      <c r="E11860" s="4"/>
      <c r="F11860" s="4"/>
      <c r="G11860" s="31"/>
    </row>
    <row r="11861" spans="2:7" s="40" customFormat="1">
      <c r="B11861" s="7"/>
      <c r="C11861" s="7"/>
      <c r="D11861" s="4"/>
      <c r="E11861" s="4"/>
      <c r="F11861" s="4"/>
      <c r="G11861" s="31"/>
    </row>
    <row r="11862" spans="2:7" s="40" customFormat="1">
      <c r="B11862" s="7"/>
      <c r="C11862" s="7"/>
      <c r="D11862" s="4"/>
      <c r="E11862" s="4"/>
      <c r="F11862" s="4"/>
      <c r="G11862" s="31"/>
    </row>
    <row r="11863" spans="2:7" s="40" customFormat="1">
      <c r="B11863" s="7"/>
      <c r="C11863" s="7"/>
      <c r="D11863" s="4"/>
      <c r="E11863" s="4"/>
      <c r="F11863" s="4"/>
      <c r="G11863" s="31"/>
    </row>
    <row r="11864" spans="2:7" s="40" customFormat="1">
      <c r="B11864" s="7"/>
      <c r="C11864" s="7"/>
      <c r="D11864" s="4"/>
      <c r="E11864" s="4"/>
      <c r="F11864" s="4"/>
      <c r="G11864" s="31"/>
    </row>
    <row r="11865" spans="2:7" s="40" customFormat="1">
      <c r="B11865" s="7"/>
      <c r="C11865" s="7"/>
      <c r="D11865" s="4"/>
      <c r="E11865" s="4"/>
      <c r="F11865" s="4"/>
      <c r="G11865" s="31"/>
    </row>
    <row r="11866" spans="2:7" s="40" customFormat="1">
      <c r="B11866" s="7"/>
      <c r="C11866" s="7"/>
      <c r="D11866" s="4"/>
      <c r="E11866" s="4"/>
      <c r="F11866" s="4"/>
      <c r="G11866" s="31"/>
    </row>
    <row r="11867" spans="2:7" s="40" customFormat="1">
      <c r="B11867" s="7"/>
      <c r="C11867" s="7"/>
      <c r="D11867" s="4"/>
      <c r="E11867" s="4"/>
      <c r="F11867" s="4"/>
      <c r="G11867" s="31"/>
    </row>
    <row r="11868" spans="2:7" s="40" customFormat="1">
      <c r="B11868" s="7"/>
      <c r="C11868" s="7"/>
      <c r="D11868" s="4"/>
      <c r="E11868" s="4"/>
      <c r="F11868" s="4"/>
      <c r="G11868" s="31"/>
    </row>
    <row r="11869" spans="2:7" s="40" customFormat="1">
      <c r="B11869" s="7"/>
      <c r="C11869" s="7"/>
      <c r="D11869" s="4"/>
      <c r="E11869" s="4"/>
      <c r="F11869" s="4"/>
      <c r="G11869" s="31"/>
    </row>
    <row r="11870" spans="2:7" s="40" customFormat="1">
      <c r="B11870" s="7"/>
      <c r="C11870" s="7"/>
      <c r="D11870" s="4"/>
      <c r="E11870" s="4"/>
      <c r="F11870" s="4"/>
      <c r="G11870" s="31"/>
    </row>
    <row r="11871" spans="2:7" s="40" customFormat="1">
      <c r="B11871" s="7"/>
      <c r="C11871" s="7"/>
      <c r="D11871" s="4"/>
      <c r="E11871" s="4"/>
      <c r="F11871" s="4"/>
      <c r="G11871" s="31"/>
    </row>
    <row r="11872" spans="2:7" s="40" customFormat="1">
      <c r="B11872" s="7"/>
      <c r="C11872" s="7"/>
      <c r="D11872" s="4"/>
      <c r="E11872" s="4"/>
      <c r="F11872" s="4"/>
      <c r="G11872" s="31"/>
    </row>
    <row r="11873" spans="2:7" s="40" customFormat="1">
      <c r="B11873" s="7"/>
      <c r="C11873" s="7"/>
      <c r="D11873" s="4"/>
      <c r="E11873" s="4"/>
      <c r="F11873" s="4"/>
      <c r="G11873" s="31"/>
    </row>
    <row r="11874" spans="2:7" s="40" customFormat="1">
      <c r="B11874" s="7"/>
      <c r="C11874" s="7"/>
      <c r="D11874" s="4"/>
      <c r="E11874" s="4"/>
      <c r="F11874" s="4"/>
      <c r="G11874" s="31"/>
    </row>
    <row r="11875" spans="2:7" s="40" customFormat="1">
      <c r="B11875" s="7"/>
      <c r="C11875" s="7"/>
      <c r="D11875" s="4"/>
      <c r="E11875" s="4"/>
      <c r="F11875" s="4"/>
      <c r="G11875" s="31"/>
    </row>
    <row r="11876" spans="2:7" s="40" customFormat="1">
      <c r="B11876" s="7"/>
      <c r="C11876" s="7"/>
      <c r="D11876" s="4"/>
      <c r="E11876" s="4"/>
      <c r="F11876" s="4"/>
      <c r="G11876" s="31"/>
    </row>
    <row r="11877" spans="2:7" s="40" customFormat="1">
      <c r="B11877" s="7"/>
      <c r="C11877" s="7"/>
      <c r="D11877" s="4"/>
      <c r="E11877" s="4"/>
      <c r="F11877" s="4"/>
      <c r="G11877" s="31"/>
    </row>
    <row r="11878" spans="2:7" s="40" customFormat="1">
      <c r="B11878" s="7"/>
      <c r="C11878" s="7"/>
      <c r="D11878" s="4"/>
      <c r="E11878" s="4"/>
      <c r="F11878" s="4"/>
      <c r="G11878" s="31"/>
    </row>
    <row r="11879" spans="2:7" s="40" customFormat="1">
      <c r="B11879" s="7"/>
      <c r="C11879" s="7"/>
      <c r="D11879" s="4"/>
      <c r="E11879" s="4"/>
      <c r="F11879" s="4"/>
      <c r="G11879" s="31"/>
    </row>
    <row r="11880" spans="2:7" s="40" customFormat="1">
      <c r="B11880" s="7"/>
      <c r="C11880" s="7"/>
      <c r="D11880" s="4"/>
      <c r="E11880" s="4"/>
      <c r="F11880" s="4"/>
      <c r="G11880" s="31"/>
    </row>
    <row r="11881" spans="2:7" s="40" customFormat="1">
      <c r="B11881" s="7"/>
      <c r="C11881" s="7"/>
      <c r="D11881" s="4"/>
      <c r="E11881" s="4"/>
      <c r="F11881" s="4"/>
      <c r="G11881" s="31"/>
    </row>
    <row r="11882" spans="2:7" s="40" customFormat="1">
      <c r="B11882" s="7"/>
      <c r="C11882" s="7"/>
      <c r="D11882" s="4"/>
      <c r="E11882" s="4"/>
      <c r="F11882" s="4"/>
      <c r="G11882" s="31"/>
    </row>
    <row r="11883" spans="2:7" s="40" customFormat="1">
      <c r="B11883" s="7"/>
      <c r="C11883" s="7"/>
      <c r="D11883" s="4"/>
      <c r="E11883" s="4"/>
      <c r="F11883" s="4"/>
      <c r="G11883" s="31"/>
    </row>
    <row r="11884" spans="2:7" s="40" customFormat="1">
      <c r="B11884" s="7"/>
      <c r="C11884" s="7"/>
      <c r="D11884" s="4"/>
      <c r="E11884" s="4"/>
      <c r="F11884" s="4"/>
      <c r="G11884" s="31"/>
    </row>
    <row r="11885" spans="2:7" s="40" customFormat="1">
      <c r="B11885" s="7"/>
      <c r="C11885" s="7"/>
      <c r="D11885" s="4"/>
      <c r="E11885" s="4"/>
      <c r="F11885" s="4"/>
      <c r="G11885" s="31"/>
    </row>
    <row r="11886" spans="2:7" s="40" customFormat="1">
      <c r="B11886" s="7"/>
      <c r="C11886" s="7"/>
      <c r="D11886" s="4"/>
      <c r="E11886" s="4"/>
      <c r="F11886" s="4"/>
      <c r="G11886" s="31"/>
    </row>
    <row r="11887" spans="2:7" s="40" customFormat="1">
      <c r="B11887" s="7"/>
      <c r="C11887" s="7"/>
      <c r="D11887" s="4"/>
      <c r="E11887" s="4"/>
      <c r="F11887" s="4"/>
      <c r="G11887" s="31"/>
    </row>
    <row r="11888" spans="2:7" s="40" customFormat="1">
      <c r="B11888" s="7"/>
      <c r="C11888" s="7"/>
      <c r="D11888" s="4"/>
      <c r="E11888" s="4"/>
      <c r="F11888" s="4"/>
      <c r="G11888" s="31"/>
    </row>
    <row r="11889" spans="2:7" s="40" customFormat="1">
      <c r="B11889" s="7"/>
      <c r="C11889" s="7"/>
      <c r="D11889" s="4"/>
      <c r="E11889" s="4"/>
      <c r="F11889" s="4"/>
      <c r="G11889" s="31"/>
    </row>
    <row r="11890" spans="2:7" s="40" customFormat="1">
      <c r="B11890" s="7"/>
      <c r="C11890" s="7"/>
      <c r="D11890" s="4"/>
      <c r="E11890" s="4"/>
      <c r="F11890" s="4"/>
      <c r="G11890" s="31"/>
    </row>
    <row r="11891" spans="2:7" s="40" customFormat="1">
      <c r="B11891" s="7"/>
      <c r="C11891" s="7"/>
      <c r="D11891" s="4"/>
      <c r="E11891" s="4"/>
      <c r="F11891" s="4"/>
      <c r="G11891" s="31"/>
    </row>
    <row r="11892" spans="2:7" s="40" customFormat="1">
      <c r="B11892" s="7"/>
      <c r="C11892" s="7"/>
      <c r="D11892" s="4"/>
      <c r="E11892" s="4"/>
      <c r="F11892" s="4"/>
      <c r="G11892" s="31"/>
    </row>
    <row r="11893" spans="2:7" s="40" customFormat="1">
      <c r="B11893" s="7"/>
      <c r="C11893" s="7"/>
      <c r="D11893" s="4"/>
      <c r="E11893" s="4"/>
      <c r="F11893" s="4"/>
      <c r="G11893" s="31"/>
    </row>
    <row r="11894" spans="2:7" s="40" customFormat="1">
      <c r="B11894" s="7"/>
      <c r="C11894" s="7"/>
      <c r="D11894" s="4"/>
      <c r="E11894" s="4"/>
      <c r="F11894" s="4"/>
      <c r="G11894" s="31"/>
    </row>
    <row r="11895" spans="2:7" s="40" customFormat="1">
      <c r="B11895" s="7"/>
      <c r="C11895" s="7"/>
      <c r="D11895" s="4"/>
      <c r="E11895" s="4"/>
      <c r="F11895" s="4"/>
      <c r="G11895" s="31"/>
    </row>
    <row r="11896" spans="2:7" s="40" customFormat="1">
      <c r="B11896" s="7"/>
      <c r="C11896" s="7"/>
      <c r="D11896" s="4"/>
      <c r="E11896" s="4"/>
      <c r="F11896" s="4"/>
      <c r="G11896" s="31"/>
    </row>
    <row r="11897" spans="2:7" s="40" customFormat="1">
      <c r="B11897" s="7"/>
      <c r="C11897" s="7"/>
      <c r="D11897" s="4"/>
      <c r="E11897" s="4"/>
      <c r="F11897" s="4"/>
      <c r="G11897" s="31"/>
    </row>
    <row r="11898" spans="2:7" s="40" customFormat="1">
      <c r="B11898" s="7"/>
      <c r="C11898" s="7"/>
      <c r="D11898" s="4"/>
      <c r="E11898" s="4"/>
      <c r="F11898" s="4"/>
      <c r="G11898" s="31"/>
    </row>
    <row r="11899" spans="2:7" s="40" customFormat="1">
      <c r="B11899" s="7"/>
      <c r="C11899" s="7"/>
      <c r="D11899" s="4"/>
      <c r="E11899" s="4"/>
      <c r="F11899" s="4"/>
      <c r="G11899" s="31"/>
    </row>
    <row r="11900" spans="2:7" s="40" customFormat="1">
      <c r="B11900" s="7"/>
      <c r="C11900" s="7"/>
      <c r="D11900" s="4"/>
      <c r="E11900" s="4"/>
      <c r="F11900" s="4"/>
      <c r="G11900" s="31"/>
    </row>
    <row r="11901" spans="2:7" s="40" customFormat="1">
      <c r="B11901" s="7"/>
      <c r="C11901" s="7"/>
      <c r="D11901" s="4"/>
      <c r="E11901" s="4"/>
      <c r="F11901" s="4"/>
      <c r="G11901" s="31"/>
    </row>
    <row r="11902" spans="2:7" s="40" customFormat="1">
      <c r="B11902" s="7"/>
      <c r="C11902" s="7"/>
      <c r="D11902" s="4"/>
      <c r="E11902" s="4"/>
      <c r="F11902" s="4"/>
      <c r="G11902" s="31"/>
    </row>
    <row r="11903" spans="2:7" s="40" customFormat="1">
      <c r="B11903" s="7"/>
      <c r="C11903" s="7"/>
      <c r="D11903" s="4"/>
      <c r="E11903" s="4"/>
      <c r="F11903" s="4"/>
      <c r="G11903" s="31"/>
    </row>
    <row r="11904" spans="2:7" s="40" customFormat="1">
      <c r="B11904" s="7"/>
      <c r="C11904" s="7"/>
      <c r="D11904" s="4"/>
      <c r="E11904" s="4"/>
      <c r="F11904" s="4"/>
      <c r="G11904" s="31"/>
    </row>
    <row r="11905" spans="2:7" s="40" customFormat="1">
      <c r="B11905" s="7"/>
      <c r="C11905" s="7"/>
      <c r="D11905" s="4"/>
      <c r="E11905" s="4"/>
      <c r="F11905" s="4"/>
      <c r="G11905" s="31"/>
    </row>
    <row r="11906" spans="2:7" s="40" customFormat="1">
      <c r="B11906" s="7"/>
      <c r="C11906" s="7"/>
      <c r="D11906" s="4"/>
      <c r="E11906" s="4"/>
      <c r="F11906" s="4"/>
      <c r="G11906" s="31"/>
    </row>
    <row r="11907" spans="2:7" s="40" customFormat="1">
      <c r="B11907" s="7"/>
      <c r="C11907" s="7"/>
      <c r="D11907" s="4"/>
      <c r="E11907" s="4"/>
      <c r="F11907" s="4"/>
      <c r="G11907" s="31"/>
    </row>
    <row r="11908" spans="2:7" s="40" customFormat="1">
      <c r="B11908" s="7"/>
      <c r="C11908" s="7"/>
      <c r="D11908" s="4"/>
      <c r="E11908" s="4"/>
      <c r="F11908" s="4"/>
      <c r="G11908" s="31"/>
    </row>
    <row r="11909" spans="2:7" s="40" customFormat="1">
      <c r="B11909" s="7"/>
      <c r="C11909" s="7"/>
      <c r="D11909" s="4"/>
      <c r="E11909" s="4"/>
      <c r="F11909" s="4"/>
      <c r="G11909" s="31"/>
    </row>
    <row r="11910" spans="2:7" s="40" customFormat="1">
      <c r="B11910" s="7"/>
      <c r="C11910" s="7"/>
      <c r="D11910" s="4"/>
      <c r="E11910" s="4"/>
      <c r="F11910" s="4"/>
      <c r="G11910" s="31"/>
    </row>
    <row r="11911" spans="2:7" s="40" customFormat="1">
      <c r="B11911" s="7"/>
      <c r="C11911" s="7"/>
      <c r="D11911" s="4"/>
      <c r="E11911" s="4"/>
      <c r="F11911" s="4"/>
      <c r="G11911" s="31"/>
    </row>
    <row r="11912" spans="2:7" s="40" customFormat="1">
      <c r="B11912" s="7"/>
      <c r="C11912" s="7"/>
      <c r="D11912" s="4"/>
      <c r="E11912" s="4"/>
      <c r="F11912" s="4"/>
      <c r="G11912" s="31"/>
    </row>
    <row r="11913" spans="2:7" s="40" customFormat="1">
      <c r="B11913" s="7"/>
      <c r="C11913" s="7"/>
      <c r="D11913" s="4"/>
      <c r="E11913" s="4"/>
      <c r="F11913" s="4"/>
      <c r="G11913" s="31"/>
    </row>
    <row r="11914" spans="2:7" s="40" customFormat="1">
      <c r="B11914" s="7"/>
      <c r="C11914" s="7"/>
      <c r="D11914" s="4"/>
      <c r="E11914" s="4"/>
      <c r="F11914" s="4"/>
      <c r="G11914" s="31"/>
    </row>
    <row r="11915" spans="2:7" s="40" customFormat="1">
      <c r="B11915" s="7"/>
      <c r="C11915" s="7"/>
      <c r="D11915" s="4"/>
      <c r="E11915" s="4"/>
      <c r="F11915" s="4"/>
      <c r="G11915" s="31"/>
    </row>
    <row r="11916" spans="2:7" s="40" customFormat="1">
      <c r="B11916" s="7"/>
      <c r="C11916" s="7"/>
      <c r="D11916" s="4"/>
      <c r="E11916" s="4"/>
      <c r="F11916" s="4"/>
      <c r="G11916" s="31"/>
    </row>
    <row r="11917" spans="2:7" s="40" customFormat="1">
      <c r="B11917" s="7"/>
      <c r="C11917" s="7"/>
      <c r="D11917" s="4"/>
      <c r="E11917" s="4"/>
      <c r="F11917" s="4"/>
      <c r="G11917" s="31"/>
    </row>
    <row r="11918" spans="2:7" s="40" customFormat="1">
      <c r="B11918" s="7"/>
      <c r="C11918" s="7"/>
      <c r="D11918" s="4"/>
      <c r="E11918" s="4"/>
      <c r="F11918" s="4"/>
      <c r="G11918" s="31"/>
    </row>
    <row r="11919" spans="2:7" s="40" customFormat="1">
      <c r="B11919" s="7"/>
      <c r="C11919" s="7"/>
      <c r="D11919" s="4"/>
      <c r="E11919" s="4"/>
      <c r="F11919" s="4"/>
      <c r="G11919" s="31"/>
    </row>
    <row r="11920" spans="2:7" s="40" customFormat="1">
      <c r="B11920" s="7"/>
      <c r="C11920" s="7"/>
      <c r="D11920" s="4"/>
      <c r="E11920" s="4"/>
      <c r="F11920" s="4"/>
      <c r="G11920" s="31"/>
    </row>
    <row r="11921" spans="2:7" s="40" customFormat="1">
      <c r="B11921" s="7"/>
      <c r="C11921" s="7"/>
      <c r="D11921" s="4"/>
      <c r="E11921" s="4"/>
      <c r="F11921" s="4"/>
      <c r="G11921" s="31"/>
    </row>
    <row r="11922" spans="2:7" s="40" customFormat="1">
      <c r="B11922" s="7"/>
      <c r="C11922" s="7"/>
      <c r="D11922" s="4"/>
      <c r="E11922" s="4"/>
      <c r="F11922" s="4"/>
      <c r="G11922" s="31"/>
    </row>
    <row r="11923" spans="2:7" s="40" customFormat="1">
      <c r="B11923" s="7"/>
      <c r="C11923" s="7"/>
      <c r="D11923" s="4"/>
      <c r="E11923" s="4"/>
      <c r="F11923" s="4"/>
      <c r="G11923" s="31"/>
    </row>
    <row r="11924" spans="2:7" s="40" customFormat="1">
      <c r="B11924" s="7"/>
      <c r="C11924" s="7"/>
      <c r="D11924" s="4"/>
      <c r="E11924" s="4"/>
      <c r="F11924" s="4"/>
      <c r="G11924" s="31"/>
    </row>
    <row r="11925" spans="2:7" s="40" customFormat="1">
      <c r="B11925" s="7"/>
      <c r="C11925" s="7"/>
      <c r="D11925" s="4"/>
      <c r="E11925" s="4"/>
      <c r="F11925" s="4"/>
      <c r="G11925" s="31"/>
    </row>
    <row r="11926" spans="2:7" s="40" customFormat="1">
      <c r="B11926" s="7"/>
      <c r="C11926" s="7"/>
      <c r="D11926" s="4"/>
      <c r="E11926" s="4"/>
      <c r="F11926" s="4"/>
      <c r="G11926" s="31"/>
    </row>
    <row r="11927" spans="2:7" s="40" customFormat="1">
      <c r="B11927" s="7"/>
      <c r="C11927" s="7"/>
      <c r="D11927" s="4"/>
      <c r="E11927" s="4"/>
      <c r="F11927" s="4"/>
      <c r="G11927" s="31"/>
    </row>
    <row r="11928" spans="2:7" s="40" customFormat="1">
      <c r="B11928" s="7"/>
      <c r="C11928" s="7"/>
      <c r="D11928" s="4"/>
      <c r="E11928" s="4"/>
      <c r="F11928" s="4"/>
      <c r="G11928" s="31"/>
    </row>
    <row r="11929" spans="2:7" s="40" customFormat="1">
      <c r="B11929" s="7"/>
      <c r="C11929" s="7"/>
      <c r="D11929" s="4"/>
      <c r="E11929" s="4"/>
      <c r="F11929" s="4"/>
      <c r="G11929" s="31"/>
    </row>
    <row r="11930" spans="2:7" s="40" customFormat="1">
      <c r="B11930" s="7"/>
      <c r="C11930" s="7"/>
      <c r="D11930" s="4"/>
      <c r="E11930" s="4"/>
      <c r="F11930" s="4"/>
      <c r="G11930" s="31"/>
    </row>
    <row r="11931" spans="2:7" s="40" customFormat="1">
      <c r="B11931" s="7"/>
      <c r="C11931" s="7"/>
      <c r="D11931" s="4"/>
      <c r="E11931" s="4"/>
      <c r="F11931" s="4"/>
      <c r="G11931" s="31"/>
    </row>
    <row r="11932" spans="2:7" s="40" customFormat="1">
      <c r="B11932" s="7"/>
      <c r="C11932" s="7"/>
      <c r="D11932" s="4"/>
      <c r="E11932" s="4"/>
      <c r="F11932" s="4"/>
      <c r="G11932" s="31"/>
    </row>
    <row r="11933" spans="2:7" s="40" customFormat="1">
      <c r="B11933" s="7"/>
      <c r="C11933" s="7"/>
      <c r="D11933" s="4"/>
      <c r="E11933" s="4"/>
      <c r="F11933" s="4"/>
      <c r="G11933" s="31"/>
    </row>
    <row r="11934" spans="2:7" s="40" customFormat="1">
      <c r="B11934" s="7"/>
      <c r="C11934" s="7"/>
      <c r="D11934" s="4"/>
      <c r="E11934" s="4"/>
      <c r="F11934" s="4"/>
      <c r="G11934" s="31"/>
    </row>
    <row r="11935" spans="2:7" s="40" customFormat="1">
      <c r="B11935" s="7"/>
      <c r="C11935" s="7"/>
      <c r="D11935" s="4"/>
      <c r="E11935" s="4"/>
      <c r="F11935" s="4"/>
      <c r="G11935" s="31"/>
    </row>
    <row r="11936" spans="2:7" s="40" customFormat="1">
      <c r="B11936" s="7"/>
      <c r="C11936" s="7"/>
      <c r="D11936" s="4"/>
      <c r="E11936" s="4"/>
      <c r="F11936" s="4"/>
      <c r="G11936" s="31"/>
    </row>
    <row r="11937" spans="2:7" s="40" customFormat="1">
      <c r="B11937" s="7"/>
      <c r="C11937" s="7"/>
      <c r="D11937" s="4"/>
      <c r="E11937" s="4"/>
      <c r="F11937" s="4"/>
      <c r="G11937" s="31"/>
    </row>
    <row r="11938" spans="2:7" s="40" customFormat="1">
      <c r="B11938" s="7"/>
      <c r="C11938" s="7"/>
      <c r="D11938" s="4"/>
      <c r="E11938" s="4"/>
      <c r="F11938" s="4"/>
      <c r="G11938" s="31"/>
    </row>
    <row r="11939" spans="2:7" s="40" customFormat="1">
      <c r="B11939" s="7"/>
      <c r="C11939" s="7"/>
      <c r="D11939" s="4"/>
      <c r="E11939" s="4"/>
      <c r="F11939" s="4"/>
      <c r="G11939" s="31"/>
    </row>
    <row r="11940" spans="2:7" s="40" customFormat="1">
      <c r="B11940" s="7"/>
      <c r="C11940" s="7"/>
      <c r="D11940" s="4"/>
      <c r="E11940" s="4"/>
      <c r="F11940" s="4"/>
      <c r="G11940" s="31"/>
    </row>
    <row r="11941" spans="2:7" s="40" customFormat="1">
      <c r="B11941" s="7"/>
      <c r="C11941" s="7"/>
      <c r="D11941" s="4"/>
      <c r="E11941" s="4"/>
      <c r="F11941" s="4"/>
      <c r="G11941" s="31"/>
    </row>
    <row r="11942" spans="2:7" s="40" customFormat="1">
      <c r="B11942" s="7"/>
      <c r="C11942" s="7"/>
      <c r="D11942" s="4"/>
      <c r="E11942" s="4"/>
      <c r="F11942" s="4"/>
      <c r="G11942" s="31"/>
    </row>
    <row r="11943" spans="2:7" s="40" customFormat="1">
      <c r="B11943" s="7"/>
      <c r="C11943" s="7"/>
      <c r="D11943" s="4"/>
      <c r="E11943" s="4"/>
      <c r="F11943" s="4"/>
      <c r="G11943" s="31"/>
    </row>
    <row r="11944" spans="2:7" s="40" customFormat="1">
      <c r="B11944" s="7"/>
      <c r="C11944" s="7"/>
      <c r="D11944" s="4"/>
      <c r="E11944" s="4"/>
      <c r="F11944" s="4"/>
      <c r="G11944" s="31"/>
    </row>
    <row r="11945" spans="2:7" s="40" customFormat="1">
      <c r="B11945" s="7"/>
      <c r="C11945" s="7"/>
      <c r="D11945" s="4"/>
      <c r="E11945" s="4"/>
      <c r="F11945" s="4"/>
      <c r="G11945" s="31"/>
    </row>
    <row r="11946" spans="2:7" s="40" customFormat="1">
      <c r="B11946" s="7"/>
      <c r="C11946" s="7"/>
      <c r="D11946" s="4"/>
      <c r="E11946" s="4"/>
      <c r="F11946" s="4"/>
      <c r="G11946" s="31"/>
    </row>
    <row r="11947" spans="2:7" s="40" customFormat="1">
      <c r="B11947" s="7"/>
      <c r="C11947" s="7"/>
      <c r="D11947" s="4"/>
      <c r="E11947" s="4"/>
      <c r="F11947" s="4"/>
      <c r="G11947" s="31"/>
    </row>
    <row r="11948" spans="2:7" s="40" customFormat="1">
      <c r="B11948" s="7"/>
      <c r="C11948" s="7"/>
      <c r="D11948" s="4"/>
      <c r="E11948" s="4"/>
      <c r="F11948" s="4"/>
      <c r="G11948" s="31"/>
    </row>
    <row r="11949" spans="2:7" s="40" customFormat="1">
      <c r="B11949" s="7"/>
      <c r="C11949" s="7"/>
      <c r="D11949" s="4"/>
      <c r="E11949" s="4"/>
      <c r="F11949" s="4"/>
      <c r="G11949" s="31"/>
    </row>
    <row r="11950" spans="2:7" s="40" customFormat="1">
      <c r="B11950" s="7"/>
      <c r="C11950" s="7"/>
      <c r="D11950" s="4"/>
      <c r="E11950" s="4"/>
      <c r="F11950" s="4"/>
      <c r="G11950" s="31"/>
    </row>
    <row r="11951" spans="2:7" s="40" customFormat="1">
      <c r="B11951" s="7"/>
      <c r="C11951" s="7"/>
      <c r="D11951" s="4"/>
      <c r="E11951" s="4"/>
      <c r="F11951" s="4"/>
      <c r="G11951" s="31"/>
    </row>
    <row r="11952" spans="2:7" s="40" customFormat="1">
      <c r="B11952" s="7"/>
      <c r="C11952" s="7"/>
      <c r="D11952" s="4"/>
      <c r="E11952" s="4"/>
      <c r="F11952" s="4"/>
      <c r="G11952" s="31"/>
    </row>
    <row r="11953" spans="2:7" s="40" customFormat="1">
      <c r="B11953" s="7"/>
      <c r="C11953" s="7"/>
      <c r="D11953" s="4"/>
      <c r="E11953" s="4"/>
      <c r="F11953" s="4"/>
      <c r="G11953" s="31"/>
    </row>
    <row r="11954" spans="2:7" s="40" customFormat="1">
      <c r="B11954" s="7"/>
      <c r="C11954" s="7"/>
      <c r="D11954" s="4"/>
      <c r="E11954" s="4"/>
      <c r="F11954" s="4"/>
      <c r="G11954" s="31"/>
    </row>
    <row r="11955" spans="2:7" s="40" customFormat="1">
      <c r="B11955" s="7"/>
      <c r="C11955" s="7"/>
      <c r="D11955" s="4"/>
      <c r="E11955" s="4"/>
      <c r="F11955" s="4"/>
      <c r="G11955" s="31"/>
    </row>
    <row r="11956" spans="2:7" s="40" customFormat="1">
      <c r="B11956" s="7"/>
      <c r="C11956" s="7"/>
      <c r="D11956" s="4"/>
      <c r="E11956" s="4"/>
      <c r="F11956" s="4"/>
      <c r="G11956" s="31"/>
    </row>
    <row r="11957" spans="2:7" s="40" customFormat="1">
      <c r="B11957" s="7"/>
      <c r="C11957" s="7"/>
      <c r="D11957" s="4"/>
      <c r="E11957" s="4"/>
      <c r="F11957" s="4"/>
      <c r="G11957" s="31"/>
    </row>
    <row r="11958" spans="2:7" s="40" customFormat="1">
      <c r="B11958" s="7"/>
      <c r="C11958" s="7"/>
      <c r="D11958" s="4"/>
      <c r="E11958" s="4"/>
      <c r="F11958" s="4"/>
      <c r="G11958" s="31"/>
    </row>
    <row r="11959" spans="2:7" s="40" customFormat="1">
      <c r="B11959" s="7"/>
      <c r="C11959" s="7"/>
      <c r="D11959" s="4"/>
      <c r="E11959" s="4"/>
      <c r="F11959" s="4"/>
      <c r="G11959" s="31"/>
    </row>
    <row r="11960" spans="2:7" s="40" customFormat="1">
      <c r="B11960" s="7"/>
      <c r="C11960" s="7"/>
      <c r="D11960" s="4"/>
      <c r="E11960" s="4"/>
      <c r="F11960" s="4"/>
      <c r="G11960" s="31"/>
    </row>
    <row r="11961" spans="2:7" s="40" customFormat="1">
      <c r="B11961" s="7"/>
      <c r="C11961" s="7"/>
      <c r="D11961" s="4"/>
      <c r="E11961" s="4"/>
      <c r="F11961" s="4"/>
      <c r="G11961" s="31"/>
    </row>
    <row r="11962" spans="2:7" s="40" customFormat="1">
      <c r="B11962" s="7"/>
      <c r="C11962" s="7"/>
      <c r="D11962" s="4"/>
      <c r="E11962" s="4"/>
      <c r="F11962" s="4"/>
      <c r="G11962" s="31"/>
    </row>
    <row r="11963" spans="2:7" s="40" customFormat="1">
      <c r="B11963" s="7"/>
      <c r="C11963" s="7"/>
      <c r="D11963" s="4"/>
      <c r="E11963" s="4"/>
      <c r="F11963" s="4"/>
      <c r="G11963" s="31"/>
    </row>
    <row r="11964" spans="2:7" s="40" customFormat="1">
      <c r="B11964" s="7"/>
      <c r="C11964" s="7"/>
      <c r="D11964" s="4"/>
      <c r="E11964" s="4"/>
      <c r="F11964" s="4"/>
      <c r="G11964" s="31"/>
    </row>
    <row r="11965" spans="2:7" s="40" customFormat="1">
      <c r="B11965" s="7"/>
      <c r="C11965" s="7"/>
      <c r="D11965" s="4"/>
      <c r="E11965" s="4"/>
      <c r="F11965" s="4"/>
      <c r="G11965" s="31"/>
    </row>
    <row r="11966" spans="2:7" s="40" customFormat="1">
      <c r="B11966" s="7"/>
      <c r="C11966" s="7"/>
      <c r="D11966" s="4"/>
      <c r="E11966" s="4"/>
      <c r="F11966" s="4"/>
      <c r="G11966" s="31"/>
    </row>
    <row r="11967" spans="2:7" s="40" customFormat="1">
      <c r="B11967" s="7"/>
      <c r="C11967" s="7"/>
      <c r="D11967" s="4"/>
      <c r="E11967" s="4"/>
      <c r="F11967" s="4"/>
      <c r="G11967" s="31"/>
    </row>
    <row r="11968" spans="2:7" s="40" customFormat="1">
      <c r="B11968" s="7"/>
      <c r="C11968" s="7"/>
      <c r="D11968" s="4"/>
      <c r="E11968" s="4"/>
      <c r="F11968" s="4"/>
      <c r="G11968" s="31"/>
    </row>
    <row r="11969" spans="2:7" s="40" customFormat="1">
      <c r="B11969" s="7"/>
      <c r="C11969" s="7"/>
      <c r="D11969" s="4"/>
      <c r="E11969" s="4"/>
      <c r="F11969" s="4"/>
      <c r="G11969" s="31"/>
    </row>
    <row r="11970" spans="2:7" s="40" customFormat="1">
      <c r="B11970" s="7"/>
      <c r="C11970" s="7"/>
      <c r="D11970" s="4"/>
      <c r="E11970" s="4"/>
      <c r="F11970" s="4"/>
      <c r="G11970" s="31"/>
    </row>
    <row r="11971" spans="2:7" s="40" customFormat="1">
      <c r="B11971" s="7"/>
      <c r="C11971" s="7"/>
      <c r="D11971" s="4"/>
      <c r="E11971" s="4"/>
      <c r="F11971" s="4"/>
      <c r="G11971" s="31"/>
    </row>
    <row r="11972" spans="2:7" s="40" customFormat="1">
      <c r="B11972" s="7"/>
      <c r="C11972" s="7"/>
      <c r="D11972" s="4"/>
      <c r="E11972" s="4"/>
      <c r="F11972" s="4"/>
      <c r="G11972" s="31"/>
    </row>
    <row r="11973" spans="2:7" s="40" customFormat="1">
      <c r="B11973" s="7"/>
      <c r="C11973" s="7"/>
      <c r="D11973" s="4"/>
      <c r="E11973" s="4"/>
      <c r="F11973" s="4"/>
      <c r="G11973" s="31"/>
    </row>
    <row r="11974" spans="2:7" s="40" customFormat="1">
      <c r="B11974" s="7"/>
      <c r="C11974" s="7"/>
      <c r="D11974" s="4"/>
      <c r="E11974" s="4"/>
      <c r="F11974" s="4"/>
      <c r="G11974" s="31"/>
    </row>
    <row r="11975" spans="2:7" s="40" customFormat="1">
      <c r="B11975" s="7"/>
      <c r="C11975" s="7"/>
      <c r="D11975" s="4"/>
      <c r="E11975" s="4"/>
      <c r="F11975" s="4"/>
      <c r="G11975" s="31"/>
    </row>
    <row r="11976" spans="2:7" s="40" customFormat="1">
      <c r="B11976" s="7"/>
      <c r="C11976" s="7"/>
      <c r="D11976" s="4"/>
      <c r="E11976" s="4"/>
      <c r="F11976" s="4"/>
      <c r="G11976" s="31"/>
    </row>
    <row r="11977" spans="2:7" s="40" customFormat="1">
      <c r="B11977" s="7"/>
      <c r="C11977" s="7"/>
      <c r="D11977" s="4"/>
      <c r="E11977" s="4"/>
      <c r="F11977" s="4"/>
      <c r="G11977" s="31"/>
    </row>
    <row r="11978" spans="2:7" s="40" customFormat="1">
      <c r="B11978" s="7"/>
      <c r="C11978" s="7"/>
      <c r="D11978" s="4"/>
      <c r="E11978" s="4"/>
      <c r="F11978" s="4"/>
      <c r="G11978" s="31"/>
    </row>
    <row r="11979" spans="2:7" s="40" customFormat="1">
      <c r="B11979" s="7"/>
      <c r="C11979" s="7"/>
      <c r="D11979" s="4"/>
      <c r="E11979" s="4"/>
      <c r="F11979" s="4"/>
      <c r="G11979" s="31"/>
    </row>
    <row r="11980" spans="2:7" s="40" customFormat="1">
      <c r="B11980" s="7"/>
      <c r="C11980" s="7"/>
      <c r="D11980" s="4"/>
      <c r="E11980" s="4"/>
      <c r="F11980" s="4"/>
      <c r="G11980" s="31"/>
    </row>
    <row r="11981" spans="2:7" s="40" customFormat="1">
      <c r="B11981" s="7"/>
      <c r="C11981" s="7"/>
      <c r="D11981" s="4"/>
      <c r="E11981" s="4"/>
      <c r="F11981" s="4"/>
      <c r="G11981" s="31"/>
    </row>
    <row r="11982" spans="2:7" s="40" customFormat="1">
      <c r="B11982" s="7"/>
      <c r="C11982" s="7"/>
      <c r="D11982" s="4"/>
      <c r="E11982" s="4"/>
      <c r="F11982" s="4"/>
      <c r="G11982" s="31"/>
    </row>
    <row r="11983" spans="2:7" s="40" customFormat="1">
      <c r="B11983" s="7"/>
      <c r="C11983" s="7"/>
      <c r="D11983" s="4"/>
      <c r="E11983" s="4"/>
      <c r="F11983" s="4"/>
      <c r="G11983" s="31"/>
    </row>
    <row r="11984" spans="2:7" s="40" customFormat="1">
      <c r="B11984" s="7"/>
      <c r="C11984" s="7"/>
      <c r="D11984" s="4"/>
      <c r="E11984" s="4"/>
      <c r="F11984" s="4"/>
      <c r="G11984" s="31"/>
    </row>
    <row r="11985" spans="2:7" s="40" customFormat="1">
      <c r="B11985" s="7"/>
      <c r="C11985" s="7"/>
      <c r="D11985" s="4"/>
      <c r="E11985" s="4"/>
      <c r="F11985" s="4"/>
      <c r="G11985" s="31"/>
    </row>
    <row r="11986" spans="2:7" s="40" customFormat="1">
      <c r="B11986" s="7"/>
      <c r="C11986" s="7"/>
      <c r="D11986" s="4"/>
      <c r="E11986" s="4"/>
      <c r="F11986" s="4"/>
      <c r="G11986" s="31"/>
    </row>
    <row r="11987" spans="2:7" s="40" customFormat="1">
      <c r="B11987" s="7"/>
      <c r="C11987" s="7"/>
      <c r="D11987" s="4"/>
      <c r="E11987" s="4"/>
      <c r="F11987" s="4"/>
      <c r="G11987" s="31"/>
    </row>
    <row r="11988" spans="2:7" s="40" customFormat="1">
      <c r="B11988" s="7"/>
      <c r="C11988" s="7"/>
      <c r="D11988" s="4"/>
      <c r="E11988" s="4"/>
      <c r="F11988" s="4"/>
      <c r="G11988" s="31"/>
    </row>
    <row r="11989" spans="2:7" s="40" customFormat="1">
      <c r="B11989" s="7"/>
      <c r="C11989" s="7"/>
      <c r="D11989" s="4"/>
      <c r="E11989" s="4"/>
      <c r="F11989" s="4"/>
      <c r="G11989" s="31"/>
    </row>
    <row r="11990" spans="2:7" s="40" customFormat="1">
      <c r="B11990" s="7"/>
      <c r="C11990" s="7"/>
      <c r="D11990" s="4"/>
      <c r="E11990" s="4"/>
      <c r="F11990" s="4"/>
      <c r="G11990" s="31"/>
    </row>
    <row r="11991" spans="2:7" s="40" customFormat="1">
      <c r="B11991" s="7"/>
      <c r="C11991" s="7"/>
      <c r="D11991" s="4"/>
      <c r="E11991" s="4"/>
      <c r="F11991" s="4"/>
      <c r="G11991" s="31"/>
    </row>
    <row r="11992" spans="2:7" s="40" customFormat="1">
      <c r="B11992" s="7"/>
      <c r="C11992" s="7"/>
      <c r="D11992" s="4"/>
      <c r="E11992" s="4"/>
      <c r="F11992" s="4"/>
      <c r="G11992" s="31"/>
    </row>
    <row r="11993" spans="2:7" s="40" customFormat="1">
      <c r="B11993" s="7"/>
      <c r="C11993" s="7"/>
      <c r="D11993" s="4"/>
      <c r="E11993" s="4"/>
      <c r="F11993" s="4"/>
      <c r="G11993" s="31"/>
    </row>
    <row r="11994" spans="2:7" s="40" customFormat="1">
      <c r="B11994" s="7"/>
      <c r="C11994" s="7"/>
      <c r="D11994" s="4"/>
      <c r="E11994" s="4"/>
      <c r="F11994" s="4"/>
      <c r="G11994" s="31"/>
    </row>
    <row r="11995" spans="2:7" s="40" customFormat="1">
      <c r="B11995" s="7"/>
      <c r="C11995" s="7"/>
      <c r="D11995" s="4"/>
      <c r="E11995" s="4"/>
      <c r="F11995" s="4"/>
      <c r="G11995" s="31"/>
    </row>
    <row r="11996" spans="2:7" s="40" customFormat="1">
      <c r="B11996" s="7"/>
      <c r="C11996" s="7"/>
      <c r="D11996" s="4"/>
      <c r="E11996" s="4"/>
      <c r="F11996" s="4"/>
      <c r="G11996" s="31"/>
    </row>
    <row r="11997" spans="2:7" s="40" customFormat="1">
      <c r="B11997" s="7"/>
      <c r="C11997" s="7"/>
      <c r="D11997" s="4"/>
      <c r="E11997" s="4"/>
      <c r="F11997" s="4"/>
      <c r="G11997" s="31"/>
    </row>
    <row r="11998" spans="2:7" s="40" customFormat="1">
      <c r="B11998" s="7"/>
      <c r="C11998" s="7"/>
      <c r="D11998" s="4"/>
      <c r="E11998" s="4"/>
      <c r="F11998" s="4"/>
      <c r="G11998" s="31"/>
    </row>
    <row r="11999" spans="2:7" s="40" customFormat="1">
      <c r="B11999" s="7"/>
      <c r="C11999" s="7"/>
      <c r="D11999" s="4"/>
      <c r="E11999" s="4"/>
      <c r="F11999" s="4"/>
      <c r="G11999" s="31"/>
    </row>
    <row r="12000" spans="2:7" s="40" customFormat="1">
      <c r="B12000" s="7"/>
      <c r="C12000" s="7"/>
      <c r="D12000" s="4"/>
      <c r="E12000" s="4"/>
      <c r="F12000" s="4"/>
      <c r="G12000" s="31"/>
    </row>
    <row r="12001" spans="2:7" s="40" customFormat="1">
      <c r="B12001" s="7"/>
      <c r="C12001" s="7"/>
      <c r="D12001" s="4"/>
      <c r="E12001" s="4"/>
      <c r="F12001" s="4"/>
      <c r="G12001" s="31"/>
    </row>
    <row r="12002" spans="2:7" s="40" customFormat="1">
      <c r="B12002" s="7"/>
      <c r="C12002" s="7"/>
      <c r="D12002" s="4"/>
      <c r="E12002" s="4"/>
      <c r="F12002" s="4"/>
      <c r="G12002" s="31"/>
    </row>
    <row r="12003" spans="2:7" s="40" customFormat="1">
      <c r="B12003" s="7"/>
      <c r="C12003" s="7"/>
      <c r="D12003" s="4"/>
      <c r="E12003" s="4"/>
      <c r="F12003" s="4"/>
      <c r="G12003" s="31"/>
    </row>
    <row r="12004" spans="2:7" s="40" customFormat="1">
      <c r="B12004" s="7"/>
      <c r="C12004" s="7"/>
      <c r="D12004" s="4"/>
      <c r="E12004" s="4"/>
      <c r="F12004" s="4"/>
      <c r="G12004" s="31"/>
    </row>
    <row r="12005" spans="2:7" s="40" customFormat="1">
      <c r="B12005" s="7"/>
      <c r="C12005" s="7"/>
      <c r="D12005" s="4"/>
      <c r="E12005" s="4"/>
      <c r="F12005" s="4"/>
      <c r="G12005" s="31"/>
    </row>
    <row r="12006" spans="2:7" s="40" customFormat="1">
      <c r="B12006" s="7"/>
      <c r="C12006" s="7"/>
      <c r="D12006" s="4"/>
      <c r="E12006" s="4"/>
      <c r="F12006" s="4"/>
      <c r="G12006" s="31"/>
    </row>
    <row r="12007" spans="2:7" s="40" customFormat="1">
      <c r="B12007" s="7"/>
      <c r="C12007" s="7"/>
      <c r="D12007" s="4"/>
      <c r="E12007" s="4"/>
      <c r="F12007" s="4"/>
      <c r="G12007" s="31"/>
    </row>
    <row r="12008" spans="2:7" s="40" customFormat="1">
      <c r="B12008" s="7"/>
      <c r="C12008" s="7"/>
      <c r="D12008" s="4"/>
      <c r="E12008" s="4"/>
      <c r="F12008" s="4"/>
      <c r="G12008" s="31"/>
    </row>
    <row r="12009" spans="2:7" s="40" customFormat="1">
      <c r="B12009" s="7"/>
      <c r="C12009" s="7"/>
      <c r="D12009" s="4"/>
      <c r="E12009" s="4"/>
      <c r="F12009" s="4"/>
      <c r="G12009" s="31"/>
    </row>
    <row r="12010" spans="2:7" s="40" customFormat="1">
      <c r="B12010" s="7"/>
      <c r="C12010" s="7"/>
      <c r="D12010" s="4"/>
      <c r="E12010" s="4"/>
      <c r="F12010" s="4"/>
      <c r="G12010" s="31"/>
    </row>
    <row r="12011" spans="2:7" s="40" customFormat="1">
      <c r="B12011" s="7"/>
      <c r="C12011" s="7"/>
      <c r="D12011" s="4"/>
      <c r="E12011" s="4"/>
      <c r="F12011" s="4"/>
      <c r="G12011" s="31"/>
    </row>
    <row r="12012" spans="2:7" s="40" customFormat="1">
      <c r="B12012" s="7"/>
      <c r="C12012" s="7"/>
      <c r="D12012" s="4"/>
      <c r="E12012" s="4"/>
      <c r="F12012" s="4"/>
      <c r="G12012" s="31"/>
    </row>
    <row r="12013" spans="2:7" s="40" customFormat="1">
      <c r="B12013" s="7"/>
      <c r="C12013" s="7"/>
      <c r="D12013" s="4"/>
      <c r="E12013" s="4"/>
      <c r="F12013" s="4"/>
      <c r="G12013" s="31"/>
    </row>
    <row r="12014" spans="2:7" s="40" customFormat="1">
      <c r="B12014" s="7"/>
      <c r="C12014" s="7"/>
      <c r="D12014" s="4"/>
      <c r="E12014" s="4"/>
      <c r="F12014" s="4"/>
      <c r="G12014" s="31"/>
    </row>
    <row r="12015" spans="2:7" s="40" customFormat="1">
      <c r="B12015" s="7"/>
      <c r="C12015" s="7"/>
      <c r="D12015" s="4"/>
      <c r="E12015" s="4"/>
      <c r="F12015" s="4"/>
      <c r="G12015" s="31"/>
    </row>
    <row r="12016" spans="2:7" s="40" customFormat="1">
      <c r="B12016" s="7"/>
      <c r="C12016" s="7"/>
      <c r="D12016" s="4"/>
      <c r="E12016" s="4"/>
      <c r="F12016" s="4"/>
      <c r="G12016" s="31"/>
    </row>
    <row r="12017" spans="2:7" s="40" customFormat="1">
      <c r="B12017" s="7"/>
      <c r="C12017" s="7"/>
      <c r="D12017" s="4"/>
      <c r="E12017" s="4"/>
      <c r="F12017" s="4"/>
      <c r="G12017" s="31"/>
    </row>
    <row r="12018" spans="2:7" s="40" customFormat="1">
      <c r="B12018" s="7"/>
      <c r="C12018" s="7"/>
      <c r="D12018" s="4"/>
      <c r="E12018" s="4"/>
      <c r="F12018" s="4"/>
      <c r="G12018" s="31"/>
    </row>
    <row r="12019" spans="2:7" s="40" customFormat="1">
      <c r="B12019" s="7"/>
      <c r="C12019" s="7"/>
      <c r="D12019" s="4"/>
      <c r="E12019" s="4"/>
      <c r="F12019" s="4"/>
      <c r="G12019" s="31"/>
    </row>
    <row r="12020" spans="2:7" s="40" customFormat="1">
      <c r="B12020" s="7"/>
      <c r="C12020" s="7"/>
      <c r="D12020" s="4"/>
      <c r="E12020" s="4"/>
      <c r="F12020" s="4"/>
      <c r="G12020" s="31"/>
    </row>
    <row r="12021" spans="2:7" s="40" customFormat="1">
      <c r="B12021" s="7"/>
      <c r="C12021" s="7"/>
      <c r="D12021" s="4"/>
      <c r="E12021" s="4"/>
      <c r="F12021" s="4"/>
      <c r="G12021" s="31"/>
    </row>
    <row r="12022" spans="2:7" s="40" customFormat="1">
      <c r="B12022" s="7"/>
      <c r="C12022" s="7"/>
      <c r="D12022" s="4"/>
      <c r="E12022" s="4"/>
      <c r="F12022" s="4"/>
      <c r="G12022" s="31"/>
    </row>
    <row r="12023" spans="2:7" s="40" customFormat="1">
      <c r="B12023" s="7"/>
      <c r="C12023" s="7"/>
      <c r="D12023" s="4"/>
      <c r="E12023" s="4"/>
      <c r="F12023" s="4"/>
      <c r="G12023" s="31"/>
    </row>
    <row r="12024" spans="2:7" s="40" customFormat="1">
      <c r="B12024" s="7"/>
      <c r="C12024" s="7"/>
      <c r="D12024" s="4"/>
      <c r="E12024" s="4"/>
      <c r="F12024" s="4"/>
      <c r="G12024" s="31"/>
    </row>
    <row r="12025" spans="2:7" s="40" customFormat="1">
      <c r="B12025" s="7"/>
      <c r="C12025" s="7"/>
      <c r="D12025" s="4"/>
      <c r="E12025" s="4"/>
      <c r="F12025" s="4"/>
      <c r="G12025" s="31"/>
    </row>
    <row r="12026" spans="2:7" s="40" customFormat="1">
      <c r="B12026" s="7"/>
      <c r="C12026" s="7"/>
      <c r="D12026" s="4"/>
      <c r="E12026" s="4"/>
      <c r="F12026" s="4"/>
      <c r="G12026" s="31"/>
    </row>
    <row r="12027" spans="2:7" s="40" customFormat="1">
      <c r="B12027" s="7"/>
      <c r="C12027" s="7"/>
      <c r="D12027" s="4"/>
      <c r="E12027" s="4"/>
      <c r="F12027" s="4"/>
      <c r="G12027" s="31"/>
    </row>
    <row r="12028" spans="2:7" s="40" customFormat="1">
      <c r="B12028" s="7"/>
      <c r="C12028" s="7"/>
      <c r="D12028" s="4"/>
      <c r="E12028" s="4"/>
      <c r="F12028" s="4"/>
      <c r="G12028" s="31"/>
    </row>
    <row r="12029" spans="2:7" s="40" customFormat="1">
      <c r="B12029" s="7"/>
      <c r="C12029" s="7"/>
      <c r="D12029" s="4"/>
      <c r="E12029" s="4"/>
      <c r="F12029" s="4"/>
      <c r="G12029" s="31"/>
    </row>
    <row r="12030" spans="2:7" s="40" customFormat="1">
      <c r="B12030" s="7"/>
      <c r="C12030" s="7"/>
      <c r="D12030" s="4"/>
      <c r="E12030" s="4"/>
      <c r="F12030" s="4"/>
      <c r="G12030" s="31"/>
    </row>
    <row r="12031" spans="2:7" s="40" customFormat="1">
      <c r="B12031" s="7"/>
      <c r="C12031" s="7"/>
      <c r="D12031" s="4"/>
      <c r="E12031" s="4"/>
      <c r="F12031" s="4"/>
      <c r="G12031" s="31"/>
    </row>
    <row r="12032" spans="2:7" s="40" customFormat="1">
      <c r="B12032" s="7"/>
      <c r="C12032" s="7"/>
      <c r="D12032" s="4"/>
      <c r="E12032" s="4"/>
      <c r="F12032" s="4"/>
      <c r="G12032" s="31"/>
    </row>
    <row r="12033" spans="2:7" s="40" customFormat="1">
      <c r="B12033" s="7"/>
      <c r="C12033" s="7"/>
      <c r="D12033" s="4"/>
      <c r="E12033" s="4"/>
      <c r="F12033" s="4"/>
      <c r="G12033" s="31"/>
    </row>
    <row r="12034" spans="2:7" s="40" customFormat="1">
      <c r="B12034" s="7"/>
      <c r="C12034" s="7"/>
      <c r="D12034" s="4"/>
      <c r="E12034" s="4"/>
      <c r="F12034" s="4"/>
      <c r="G12034" s="31"/>
    </row>
    <row r="12035" spans="2:7" s="40" customFormat="1">
      <c r="B12035" s="7"/>
      <c r="C12035" s="7"/>
      <c r="D12035" s="4"/>
      <c r="E12035" s="4"/>
      <c r="F12035" s="4"/>
      <c r="G12035" s="31"/>
    </row>
    <row r="12036" spans="2:7" s="40" customFormat="1">
      <c r="B12036" s="7"/>
      <c r="C12036" s="7"/>
      <c r="D12036" s="4"/>
      <c r="E12036" s="4"/>
      <c r="F12036" s="4"/>
      <c r="G12036" s="31"/>
    </row>
    <row r="12037" spans="2:7" s="40" customFormat="1">
      <c r="B12037" s="7"/>
      <c r="C12037" s="7"/>
      <c r="D12037" s="4"/>
      <c r="E12037" s="4"/>
      <c r="F12037" s="4"/>
      <c r="G12037" s="31"/>
    </row>
    <row r="12038" spans="2:7" s="40" customFormat="1">
      <c r="B12038" s="7"/>
      <c r="C12038" s="7"/>
      <c r="D12038" s="4"/>
      <c r="E12038" s="4"/>
      <c r="F12038" s="4"/>
      <c r="G12038" s="31"/>
    </row>
    <row r="12039" spans="2:7" s="40" customFormat="1">
      <c r="B12039" s="7"/>
      <c r="C12039" s="7"/>
      <c r="D12039" s="4"/>
      <c r="E12039" s="4"/>
      <c r="F12039" s="4"/>
      <c r="G12039" s="31"/>
    </row>
    <row r="12040" spans="2:7" s="40" customFormat="1">
      <c r="B12040" s="7"/>
      <c r="C12040" s="7"/>
      <c r="D12040" s="4"/>
      <c r="E12040" s="4"/>
      <c r="F12040" s="4"/>
      <c r="G12040" s="31"/>
    </row>
    <row r="12041" spans="2:7" s="40" customFormat="1">
      <c r="B12041" s="7"/>
      <c r="C12041" s="7"/>
      <c r="D12041" s="4"/>
      <c r="E12041" s="4"/>
      <c r="F12041" s="4"/>
      <c r="G12041" s="31"/>
    </row>
    <row r="12042" spans="2:7" s="40" customFormat="1">
      <c r="B12042" s="7"/>
      <c r="C12042" s="7"/>
      <c r="D12042" s="4"/>
      <c r="E12042" s="4"/>
      <c r="F12042" s="4"/>
      <c r="G12042" s="31"/>
    </row>
    <row r="12043" spans="2:7" s="40" customFormat="1">
      <c r="B12043" s="7"/>
      <c r="C12043" s="7"/>
      <c r="D12043" s="4"/>
      <c r="E12043" s="4"/>
      <c r="F12043" s="4"/>
      <c r="G12043" s="31"/>
    </row>
    <row r="12044" spans="2:7" s="40" customFormat="1">
      <c r="B12044" s="7"/>
      <c r="C12044" s="7"/>
      <c r="D12044" s="4"/>
      <c r="E12044" s="4"/>
      <c r="F12044" s="4"/>
      <c r="G12044" s="31"/>
    </row>
    <row r="12045" spans="2:7" s="40" customFormat="1">
      <c r="B12045" s="7"/>
      <c r="C12045" s="7"/>
      <c r="D12045" s="4"/>
      <c r="E12045" s="4"/>
      <c r="F12045" s="4"/>
      <c r="G12045" s="31"/>
    </row>
    <row r="12046" spans="2:7" s="40" customFormat="1">
      <c r="B12046" s="7"/>
      <c r="C12046" s="7"/>
      <c r="D12046" s="4"/>
      <c r="E12046" s="4"/>
      <c r="F12046" s="4"/>
      <c r="G12046" s="31"/>
    </row>
    <row r="12047" spans="2:7" s="40" customFormat="1">
      <c r="B12047" s="7"/>
      <c r="C12047" s="7"/>
      <c r="D12047" s="4"/>
      <c r="E12047" s="4"/>
      <c r="F12047" s="4"/>
      <c r="G12047" s="31"/>
    </row>
    <row r="12048" spans="2:7" s="40" customFormat="1">
      <c r="B12048" s="7"/>
      <c r="C12048" s="7"/>
      <c r="D12048" s="4"/>
      <c r="E12048" s="4"/>
      <c r="F12048" s="4"/>
      <c r="G12048" s="31"/>
    </row>
    <row r="12049" spans="2:7" s="40" customFormat="1">
      <c r="B12049" s="7"/>
      <c r="C12049" s="7"/>
      <c r="D12049" s="4"/>
      <c r="E12049" s="4"/>
      <c r="F12049" s="4"/>
      <c r="G12049" s="31"/>
    </row>
    <row r="12050" spans="2:7" s="40" customFormat="1">
      <c r="B12050" s="7"/>
      <c r="C12050" s="7"/>
      <c r="D12050" s="4"/>
      <c r="E12050" s="4"/>
      <c r="F12050" s="4"/>
      <c r="G12050" s="31"/>
    </row>
    <row r="12051" spans="2:7" s="40" customFormat="1">
      <c r="B12051" s="7"/>
      <c r="C12051" s="7"/>
      <c r="D12051" s="4"/>
      <c r="E12051" s="4"/>
      <c r="F12051" s="4"/>
      <c r="G12051" s="31"/>
    </row>
    <row r="12052" spans="2:7" s="40" customFormat="1">
      <c r="B12052" s="7"/>
      <c r="C12052" s="7"/>
      <c r="D12052" s="4"/>
      <c r="E12052" s="4"/>
      <c r="F12052" s="4"/>
      <c r="G12052" s="31"/>
    </row>
    <row r="12053" spans="2:7" s="40" customFormat="1">
      <c r="B12053" s="7"/>
      <c r="C12053" s="7"/>
      <c r="D12053" s="4"/>
      <c r="E12053" s="4"/>
      <c r="F12053" s="4"/>
      <c r="G12053" s="31"/>
    </row>
    <row r="12054" spans="2:7" s="40" customFormat="1">
      <c r="B12054" s="7"/>
      <c r="C12054" s="7"/>
      <c r="D12054" s="4"/>
      <c r="E12054" s="4"/>
      <c r="F12054" s="4"/>
      <c r="G12054" s="31"/>
    </row>
    <row r="12055" spans="2:7" s="40" customFormat="1">
      <c r="B12055" s="7"/>
      <c r="C12055" s="7"/>
      <c r="D12055" s="4"/>
      <c r="E12055" s="4"/>
      <c r="F12055" s="4"/>
      <c r="G12055" s="31"/>
    </row>
    <row r="12056" spans="2:7" s="40" customFormat="1">
      <c r="B12056" s="7"/>
      <c r="C12056" s="7"/>
      <c r="D12056" s="4"/>
      <c r="E12056" s="4"/>
      <c r="F12056" s="4"/>
      <c r="G12056" s="31"/>
    </row>
    <row r="12057" spans="2:7" s="40" customFormat="1">
      <c r="B12057" s="7"/>
      <c r="C12057" s="7"/>
      <c r="D12057" s="4"/>
      <c r="E12057" s="4"/>
      <c r="F12057" s="4"/>
      <c r="G12057" s="31"/>
    </row>
    <row r="12058" spans="2:7" s="40" customFormat="1">
      <c r="B12058" s="7"/>
      <c r="C12058" s="7"/>
      <c r="D12058" s="4"/>
      <c r="E12058" s="4"/>
      <c r="F12058" s="4"/>
      <c r="G12058" s="31"/>
    </row>
    <row r="12059" spans="2:7" s="40" customFormat="1">
      <c r="B12059" s="7"/>
      <c r="C12059" s="7"/>
      <c r="D12059" s="4"/>
      <c r="E12059" s="4"/>
      <c r="F12059" s="4"/>
      <c r="G12059" s="31"/>
    </row>
    <row r="12060" spans="2:7" s="40" customFormat="1">
      <c r="B12060" s="7"/>
      <c r="C12060" s="7"/>
      <c r="D12060" s="4"/>
      <c r="E12060" s="4"/>
      <c r="F12060" s="4"/>
      <c r="G12060" s="31"/>
    </row>
    <row r="12061" spans="2:7" s="40" customFormat="1">
      <c r="B12061" s="7"/>
      <c r="C12061" s="7"/>
      <c r="D12061" s="4"/>
      <c r="E12061" s="4"/>
      <c r="F12061" s="4"/>
      <c r="G12061" s="31"/>
    </row>
    <row r="12062" spans="2:7" s="40" customFormat="1">
      <c r="B12062" s="7"/>
      <c r="C12062" s="7"/>
      <c r="D12062" s="4"/>
      <c r="E12062" s="4"/>
      <c r="F12062" s="4"/>
      <c r="G12062" s="31"/>
    </row>
    <row r="12063" spans="2:7" s="40" customFormat="1">
      <c r="B12063" s="7"/>
      <c r="C12063" s="7"/>
      <c r="D12063" s="4"/>
      <c r="E12063" s="4"/>
      <c r="F12063" s="4"/>
      <c r="G12063" s="31"/>
    </row>
    <row r="12064" spans="2:7" s="40" customFormat="1">
      <c r="B12064" s="7"/>
      <c r="C12064" s="7"/>
      <c r="D12064" s="4"/>
      <c r="E12064" s="4"/>
      <c r="F12064" s="4"/>
      <c r="G12064" s="31"/>
    </row>
    <row r="12065" spans="2:7" s="40" customFormat="1">
      <c r="B12065" s="7"/>
      <c r="C12065" s="7"/>
      <c r="D12065" s="4"/>
      <c r="E12065" s="4"/>
      <c r="F12065" s="4"/>
      <c r="G12065" s="31"/>
    </row>
    <row r="12066" spans="2:7" s="40" customFormat="1">
      <c r="B12066" s="7"/>
      <c r="C12066" s="7"/>
      <c r="D12066" s="4"/>
      <c r="E12066" s="4"/>
      <c r="F12066" s="4"/>
      <c r="G12066" s="31"/>
    </row>
    <row r="12067" spans="2:7" s="40" customFormat="1">
      <c r="B12067" s="7"/>
      <c r="C12067" s="7"/>
      <c r="D12067" s="4"/>
      <c r="E12067" s="4"/>
      <c r="F12067" s="4"/>
      <c r="G12067" s="31"/>
    </row>
    <row r="12068" spans="2:7" s="40" customFormat="1">
      <c r="B12068" s="7"/>
      <c r="C12068" s="7"/>
      <c r="D12068" s="4"/>
      <c r="E12068" s="4"/>
      <c r="F12068" s="4"/>
      <c r="G12068" s="31"/>
    </row>
    <row r="12069" spans="2:7" s="40" customFormat="1">
      <c r="B12069" s="7"/>
      <c r="C12069" s="7"/>
      <c r="D12069" s="4"/>
      <c r="E12069" s="4"/>
      <c r="F12069" s="4"/>
      <c r="G12069" s="31"/>
    </row>
    <row r="12070" spans="2:7" s="40" customFormat="1">
      <c r="B12070" s="7"/>
      <c r="C12070" s="7"/>
      <c r="D12070" s="4"/>
      <c r="E12070" s="4"/>
      <c r="F12070" s="4"/>
      <c r="G12070" s="31"/>
    </row>
    <row r="12071" spans="2:7" s="40" customFormat="1">
      <c r="B12071" s="7"/>
      <c r="C12071" s="7"/>
      <c r="D12071" s="4"/>
      <c r="E12071" s="4"/>
      <c r="F12071" s="4"/>
      <c r="G12071" s="31"/>
    </row>
    <row r="12072" spans="2:7" s="40" customFormat="1">
      <c r="B12072" s="7"/>
      <c r="C12072" s="7"/>
      <c r="D12072" s="4"/>
      <c r="E12072" s="4"/>
      <c r="F12072" s="4"/>
      <c r="G12072" s="31"/>
    </row>
    <row r="12073" spans="2:7" s="40" customFormat="1">
      <c r="B12073" s="7"/>
      <c r="C12073" s="7"/>
      <c r="D12073" s="4"/>
      <c r="E12073" s="4"/>
      <c r="F12073" s="4"/>
      <c r="G12073" s="31"/>
    </row>
    <row r="12074" spans="2:7" s="40" customFormat="1">
      <c r="B12074" s="7"/>
      <c r="C12074" s="7"/>
      <c r="D12074" s="4"/>
      <c r="E12074" s="4"/>
      <c r="F12074" s="4"/>
      <c r="G12074" s="31"/>
    </row>
    <row r="12075" spans="2:7" s="40" customFormat="1">
      <c r="B12075" s="7"/>
      <c r="C12075" s="7"/>
      <c r="D12075" s="4"/>
      <c r="E12075" s="4"/>
      <c r="F12075" s="4"/>
      <c r="G12075" s="31"/>
    </row>
    <row r="12076" spans="2:7" s="40" customFormat="1">
      <c r="B12076" s="7"/>
      <c r="C12076" s="7"/>
      <c r="D12076" s="4"/>
      <c r="E12076" s="4"/>
      <c r="F12076" s="4"/>
      <c r="G12076" s="31"/>
    </row>
    <row r="12077" spans="2:7" s="40" customFormat="1">
      <c r="B12077" s="7"/>
      <c r="C12077" s="7"/>
      <c r="D12077" s="4"/>
      <c r="E12077" s="4"/>
      <c r="F12077" s="4"/>
      <c r="G12077" s="31"/>
    </row>
    <row r="12078" spans="2:7" s="40" customFormat="1">
      <c r="B12078" s="7"/>
      <c r="C12078" s="7"/>
      <c r="D12078" s="4"/>
      <c r="E12078" s="4"/>
      <c r="F12078" s="4"/>
      <c r="G12078" s="31"/>
    </row>
    <row r="12079" spans="2:7" s="40" customFormat="1">
      <c r="B12079" s="7"/>
      <c r="C12079" s="7"/>
      <c r="D12079" s="4"/>
      <c r="E12079" s="4"/>
      <c r="F12079" s="4"/>
      <c r="G12079" s="31"/>
    </row>
    <row r="12080" spans="2:7" s="40" customFormat="1">
      <c r="B12080" s="7"/>
      <c r="C12080" s="7"/>
      <c r="D12080" s="4"/>
      <c r="E12080" s="4"/>
      <c r="F12080" s="4"/>
      <c r="G12080" s="31"/>
    </row>
    <row r="12081" spans="2:7" s="40" customFormat="1">
      <c r="B12081" s="7"/>
      <c r="C12081" s="7"/>
      <c r="D12081" s="4"/>
      <c r="E12081" s="4"/>
      <c r="F12081" s="4"/>
      <c r="G12081" s="31"/>
    </row>
    <row r="12082" spans="2:7" s="40" customFormat="1">
      <c r="B12082" s="7"/>
      <c r="C12082" s="7"/>
      <c r="D12082" s="4"/>
      <c r="E12082" s="4"/>
      <c r="F12082" s="4"/>
      <c r="G12082" s="31"/>
    </row>
    <row r="12083" spans="2:7" s="40" customFormat="1">
      <c r="B12083" s="7"/>
      <c r="C12083" s="7"/>
      <c r="D12083" s="4"/>
      <c r="E12083" s="4"/>
      <c r="F12083" s="4"/>
      <c r="G12083" s="31"/>
    </row>
    <row r="12084" spans="2:7" s="40" customFormat="1">
      <c r="B12084" s="7"/>
      <c r="C12084" s="7"/>
      <c r="D12084" s="4"/>
      <c r="E12084" s="4"/>
      <c r="F12084" s="4"/>
      <c r="G12084" s="31"/>
    </row>
    <row r="12085" spans="2:7" s="40" customFormat="1">
      <c r="B12085" s="7"/>
      <c r="C12085" s="7"/>
      <c r="D12085" s="4"/>
      <c r="E12085" s="4"/>
      <c r="F12085" s="4"/>
      <c r="G12085" s="31"/>
    </row>
    <row r="12086" spans="2:7" s="40" customFormat="1">
      <c r="B12086" s="7"/>
      <c r="C12086" s="7"/>
      <c r="D12086" s="4"/>
      <c r="E12086" s="4"/>
      <c r="F12086" s="4"/>
      <c r="G12086" s="31"/>
    </row>
    <row r="12087" spans="2:7" s="40" customFormat="1">
      <c r="B12087" s="7"/>
      <c r="C12087" s="7"/>
      <c r="D12087" s="4"/>
      <c r="E12087" s="4"/>
      <c r="F12087" s="4"/>
      <c r="G12087" s="31"/>
    </row>
    <row r="12088" spans="2:7" s="40" customFormat="1">
      <c r="B12088" s="7"/>
      <c r="C12088" s="7"/>
      <c r="D12088" s="4"/>
      <c r="E12088" s="4"/>
      <c r="F12088" s="4"/>
      <c r="G12088" s="31"/>
    </row>
    <row r="12089" spans="2:7" s="40" customFormat="1">
      <c r="B12089" s="7"/>
      <c r="C12089" s="7"/>
      <c r="D12089" s="4"/>
      <c r="E12089" s="4"/>
      <c r="F12089" s="4"/>
      <c r="G12089" s="31"/>
    </row>
    <row r="12090" spans="2:7" s="40" customFormat="1">
      <c r="B12090" s="7"/>
      <c r="C12090" s="7"/>
      <c r="D12090" s="4"/>
      <c r="E12090" s="4"/>
      <c r="F12090" s="4"/>
      <c r="G12090" s="31"/>
    </row>
    <row r="12091" spans="2:7" s="40" customFormat="1">
      <c r="B12091" s="7"/>
      <c r="C12091" s="7"/>
      <c r="D12091" s="4"/>
      <c r="E12091" s="4"/>
      <c r="F12091" s="4"/>
      <c r="G12091" s="31"/>
    </row>
    <row r="12092" spans="2:7" s="40" customFormat="1">
      <c r="B12092" s="7"/>
      <c r="C12092" s="7"/>
      <c r="D12092" s="4"/>
      <c r="E12092" s="4"/>
      <c r="F12092" s="4"/>
      <c r="G12092" s="31"/>
    </row>
    <row r="12093" spans="2:7" s="40" customFormat="1">
      <c r="B12093" s="7"/>
      <c r="C12093" s="7"/>
      <c r="D12093" s="4"/>
      <c r="E12093" s="4"/>
      <c r="F12093" s="4"/>
      <c r="G12093" s="31"/>
    </row>
    <row r="12094" spans="2:7" s="40" customFormat="1">
      <c r="B12094" s="7"/>
      <c r="C12094" s="7"/>
      <c r="D12094" s="4"/>
      <c r="E12094" s="4"/>
      <c r="F12094" s="4"/>
      <c r="G12094" s="31"/>
    </row>
    <row r="12095" spans="2:7" s="40" customFormat="1">
      <c r="B12095" s="7"/>
      <c r="C12095" s="7"/>
      <c r="D12095" s="4"/>
      <c r="E12095" s="4"/>
      <c r="F12095" s="4"/>
      <c r="G12095" s="31"/>
    </row>
    <row r="12096" spans="2:7" s="40" customFormat="1">
      <c r="B12096" s="7"/>
      <c r="C12096" s="7"/>
      <c r="D12096" s="4"/>
      <c r="E12096" s="4"/>
      <c r="F12096" s="4"/>
      <c r="G12096" s="31"/>
    </row>
    <row r="12097" spans="2:7" s="40" customFormat="1">
      <c r="B12097" s="7"/>
      <c r="C12097" s="7"/>
      <c r="D12097" s="4"/>
      <c r="E12097" s="4"/>
      <c r="F12097" s="4"/>
      <c r="G12097" s="31"/>
    </row>
    <row r="12098" spans="2:7" s="40" customFormat="1">
      <c r="B12098" s="7"/>
      <c r="C12098" s="7"/>
      <c r="D12098" s="4"/>
      <c r="E12098" s="4"/>
      <c r="F12098" s="4"/>
      <c r="G12098" s="31"/>
    </row>
    <row r="12099" spans="2:7" s="40" customFormat="1">
      <c r="B12099" s="7"/>
      <c r="C12099" s="7"/>
      <c r="D12099" s="4"/>
      <c r="E12099" s="4"/>
      <c r="F12099" s="4"/>
      <c r="G12099" s="31"/>
    </row>
    <row r="12100" spans="2:7" s="40" customFormat="1">
      <c r="B12100" s="7"/>
      <c r="C12100" s="7"/>
      <c r="D12100" s="4"/>
      <c r="E12100" s="4"/>
      <c r="F12100" s="4"/>
      <c r="G12100" s="31"/>
    </row>
    <row r="12101" spans="2:7" s="40" customFormat="1">
      <c r="B12101" s="7"/>
      <c r="C12101" s="7"/>
      <c r="D12101" s="4"/>
      <c r="E12101" s="4"/>
      <c r="F12101" s="4"/>
      <c r="G12101" s="31"/>
    </row>
    <row r="12102" spans="2:7" s="40" customFormat="1">
      <c r="B12102" s="7"/>
      <c r="C12102" s="7"/>
      <c r="D12102" s="4"/>
      <c r="E12102" s="4"/>
      <c r="F12102" s="4"/>
      <c r="G12102" s="31"/>
    </row>
    <row r="12103" spans="2:7" s="40" customFormat="1">
      <c r="B12103" s="7"/>
      <c r="C12103" s="7"/>
      <c r="D12103" s="4"/>
      <c r="E12103" s="4"/>
      <c r="F12103" s="4"/>
      <c r="G12103" s="31"/>
    </row>
    <row r="12104" spans="2:7" s="40" customFormat="1">
      <c r="B12104" s="7"/>
      <c r="C12104" s="7"/>
      <c r="D12104" s="4"/>
      <c r="E12104" s="4"/>
      <c r="F12104" s="4"/>
      <c r="G12104" s="31"/>
    </row>
    <row r="12105" spans="2:7" s="40" customFormat="1">
      <c r="B12105" s="7"/>
      <c r="C12105" s="7"/>
      <c r="D12105" s="4"/>
      <c r="E12105" s="4"/>
      <c r="F12105" s="4"/>
      <c r="G12105" s="31"/>
    </row>
    <row r="12106" spans="2:7" s="40" customFormat="1">
      <c r="B12106" s="7"/>
      <c r="C12106" s="7"/>
      <c r="D12106" s="4"/>
      <c r="E12106" s="4"/>
      <c r="F12106" s="4"/>
      <c r="G12106" s="31"/>
    </row>
    <row r="12107" spans="2:7" s="40" customFormat="1">
      <c r="B12107" s="7"/>
      <c r="C12107" s="7"/>
      <c r="D12107" s="4"/>
      <c r="E12107" s="4"/>
      <c r="F12107" s="4"/>
      <c r="G12107" s="31"/>
    </row>
    <row r="12108" spans="2:7" s="40" customFormat="1">
      <c r="B12108" s="7"/>
      <c r="C12108" s="7"/>
      <c r="D12108" s="4"/>
      <c r="E12108" s="4"/>
      <c r="F12108" s="4"/>
      <c r="G12108" s="31"/>
    </row>
    <row r="12109" spans="2:7" s="40" customFormat="1">
      <c r="B12109" s="7"/>
      <c r="C12109" s="7"/>
      <c r="D12109" s="4"/>
      <c r="E12109" s="4"/>
      <c r="F12109" s="4"/>
      <c r="G12109" s="31"/>
    </row>
    <row r="12110" spans="2:7" s="40" customFormat="1">
      <c r="B12110" s="7"/>
      <c r="C12110" s="7"/>
      <c r="D12110" s="4"/>
      <c r="E12110" s="4"/>
      <c r="F12110" s="4"/>
      <c r="G12110" s="31"/>
    </row>
    <row r="12111" spans="2:7" s="40" customFormat="1">
      <c r="B12111" s="7"/>
      <c r="C12111" s="7"/>
      <c r="D12111" s="4"/>
      <c r="E12111" s="4"/>
      <c r="F12111" s="4"/>
      <c r="G12111" s="31"/>
    </row>
    <row r="12112" spans="2:7" s="40" customFormat="1">
      <c r="B12112" s="7"/>
      <c r="C12112" s="7"/>
      <c r="D12112" s="4"/>
      <c r="E12112" s="4"/>
      <c r="F12112" s="4"/>
      <c r="G12112" s="31"/>
    </row>
    <row r="12113" spans="2:7" s="40" customFormat="1">
      <c r="B12113" s="7"/>
      <c r="C12113" s="7"/>
      <c r="D12113" s="4"/>
      <c r="E12113" s="4"/>
      <c r="F12113" s="4"/>
      <c r="G12113" s="31"/>
    </row>
    <row r="12114" spans="2:7" s="40" customFormat="1">
      <c r="B12114" s="7"/>
      <c r="C12114" s="7"/>
      <c r="D12114" s="4"/>
      <c r="E12114" s="4"/>
      <c r="F12114" s="4"/>
      <c r="G12114" s="31"/>
    </row>
    <row r="12115" spans="2:7" s="40" customFormat="1">
      <c r="B12115" s="7"/>
      <c r="C12115" s="7"/>
      <c r="D12115" s="4"/>
      <c r="E12115" s="4"/>
      <c r="F12115" s="4"/>
      <c r="G12115" s="31"/>
    </row>
    <row r="12116" spans="2:7" s="40" customFormat="1">
      <c r="B12116" s="7"/>
      <c r="C12116" s="7"/>
      <c r="D12116" s="4"/>
      <c r="E12116" s="4"/>
      <c r="F12116" s="4"/>
      <c r="G12116" s="31"/>
    </row>
    <row r="12117" spans="2:7" s="40" customFormat="1">
      <c r="B12117" s="7"/>
      <c r="C12117" s="7"/>
      <c r="D12117" s="4"/>
      <c r="E12117" s="4"/>
      <c r="F12117" s="4"/>
      <c r="G12117" s="31"/>
    </row>
    <row r="12118" spans="2:7" s="40" customFormat="1">
      <c r="B12118" s="7"/>
      <c r="C12118" s="7"/>
      <c r="D12118" s="4"/>
      <c r="E12118" s="4"/>
      <c r="F12118" s="4"/>
      <c r="G12118" s="31"/>
    </row>
    <row r="12119" spans="2:7" s="40" customFormat="1">
      <c r="B12119" s="7"/>
      <c r="C12119" s="7"/>
      <c r="D12119" s="4"/>
      <c r="E12119" s="4"/>
      <c r="F12119" s="4"/>
      <c r="G12119" s="31"/>
    </row>
    <row r="12120" spans="2:7" s="40" customFormat="1">
      <c r="B12120" s="7"/>
      <c r="C12120" s="7"/>
      <c r="D12120" s="4"/>
      <c r="E12120" s="4"/>
      <c r="F12120" s="4"/>
      <c r="G12120" s="31"/>
    </row>
    <row r="12121" spans="2:7" s="40" customFormat="1">
      <c r="B12121" s="7"/>
      <c r="C12121" s="7"/>
      <c r="D12121" s="4"/>
      <c r="E12121" s="4"/>
      <c r="F12121" s="4"/>
      <c r="G12121" s="31"/>
    </row>
    <row r="12122" spans="2:7" s="40" customFormat="1">
      <c r="B12122" s="7"/>
      <c r="C12122" s="7"/>
      <c r="D12122" s="4"/>
      <c r="E12122" s="4"/>
      <c r="F12122" s="4"/>
      <c r="G12122" s="31"/>
    </row>
    <row r="12123" spans="2:7" s="40" customFormat="1">
      <c r="B12123" s="7"/>
      <c r="C12123" s="7"/>
      <c r="D12123" s="4"/>
      <c r="E12123" s="4"/>
      <c r="F12123" s="4"/>
      <c r="G12123" s="31"/>
    </row>
    <row r="12124" spans="2:7" s="40" customFormat="1">
      <c r="B12124" s="7"/>
      <c r="C12124" s="7"/>
      <c r="D12124" s="4"/>
      <c r="E12124" s="4"/>
      <c r="F12124" s="4"/>
      <c r="G12124" s="31"/>
    </row>
    <row r="12125" spans="2:7" s="40" customFormat="1">
      <c r="B12125" s="7"/>
      <c r="C12125" s="7"/>
      <c r="D12125" s="4"/>
      <c r="E12125" s="4"/>
      <c r="F12125" s="4"/>
      <c r="G12125" s="31"/>
    </row>
    <row r="12126" spans="2:7" s="40" customFormat="1">
      <c r="B12126" s="7"/>
      <c r="C12126" s="7"/>
      <c r="D12126" s="4"/>
      <c r="E12126" s="4"/>
      <c r="F12126" s="4"/>
      <c r="G12126" s="31"/>
    </row>
    <row r="12127" spans="2:7" s="40" customFormat="1">
      <c r="B12127" s="7"/>
      <c r="C12127" s="7"/>
      <c r="D12127" s="4"/>
      <c r="E12127" s="4"/>
      <c r="F12127" s="4"/>
      <c r="G12127" s="31"/>
    </row>
    <row r="12128" spans="2:7" s="40" customFormat="1">
      <c r="B12128" s="7"/>
      <c r="C12128" s="7"/>
      <c r="D12128" s="4"/>
      <c r="E12128" s="4"/>
      <c r="F12128" s="4"/>
      <c r="G12128" s="31"/>
    </row>
    <row r="12129" spans="2:7" s="40" customFormat="1">
      <c r="B12129" s="7"/>
      <c r="C12129" s="7"/>
      <c r="D12129" s="4"/>
      <c r="E12129" s="4"/>
      <c r="F12129" s="4"/>
      <c r="G12129" s="31"/>
    </row>
    <row r="12130" spans="2:7" s="40" customFormat="1">
      <c r="B12130" s="7"/>
      <c r="C12130" s="7"/>
      <c r="D12130" s="4"/>
      <c r="E12130" s="4"/>
      <c r="F12130" s="4"/>
      <c r="G12130" s="31"/>
    </row>
    <row r="12131" spans="2:7" s="40" customFormat="1">
      <c r="B12131" s="7"/>
      <c r="C12131" s="7"/>
      <c r="D12131" s="4"/>
      <c r="E12131" s="4"/>
      <c r="F12131" s="4"/>
      <c r="G12131" s="31"/>
    </row>
    <row r="12132" spans="2:7" s="40" customFormat="1">
      <c r="B12132" s="7"/>
      <c r="C12132" s="7"/>
      <c r="D12132" s="4"/>
      <c r="E12132" s="4"/>
      <c r="F12132" s="4"/>
      <c r="G12132" s="31"/>
    </row>
    <row r="12133" spans="2:7" s="40" customFormat="1">
      <c r="B12133" s="7"/>
      <c r="C12133" s="7"/>
      <c r="D12133" s="4"/>
      <c r="E12133" s="4"/>
      <c r="F12133" s="4"/>
      <c r="G12133" s="31"/>
    </row>
    <row r="12134" spans="2:7" s="40" customFormat="1">
      <c r="B12134" s="7"/>
      <c r="C12134" s="7"/>
      <c r="D12134" s="4"/>
      <c r="E12134" s="4"/>
      <c r="F12134" s="4"/>
      <c r="G12134" s="31"/>
    </row>
    <row r="12135" spans="2:7" s="40" customFormat="1">
      <c r="B12135" s="7"/>
      <c r="C12135" s="7"/>
      <c r="D12135" s="4"/>
      <c r="E12135" s="4"/>
      <c r="F12135" s="4"/>
      <c r="G12135" s="31"/>
    </row>
    <row r="12136" spans="2:7" s="40" customFormat="1">
      <c r="B12136" s="7"/>
      <c r="C12136" s="7"/>
      <c r="D12136" s="4"/>
      <c r="E12136" s="4"/>
      <c r="F12136" s="4"/>
      <c r="G12136" s="31"/>
    </row>
    <row r="12137" spans="2:7" s="40" customFormat="1">
      <c r="B12137" s="7"/>
      <c r="C12137" s="7"/>
      <c r="D12137" s="4"/>
      <c r="E12137" s="4"/>
      <c r="F12137" s="4"/>
      <c r="G12137" s="31"/>
    </row>
    <row r="12138" spans="2:7" s="40" customFormat="1">
      <c r="B12138" s="7"/>
      <c r="C12138" s="7"/>
      <c r="D12138" s="4"/>
      <c r="E12138" s="4"/>
      <c r="F12138" s="4"/>
      <c r="G12138" s="31"/>
    </row>
    <row r="12139" spans="2:7" s="40" customFormat="1">
      <c r="B12139" s="7"/>
      <c r="C12139" s="7"/>
      <c r="D12139" s="4"/>
      <c r="E12139" s="4"/>
      <c r="F12139" s="4"/>
      <c r="G12139" s="31"/>
    </row>
    <row r="12140" spans="2:7" s="40" customFormat="1">
      <c r="B12140" s="7"/>
      <c r="C12140" s="7"/>
      <c r="D12140" s="4"/>
      <c r="E12140" s="4"/>
      <c r="F12140" s="4"/>
      <c r="G12140" s="31"/>
    </row>
    <row r="12141" spans="2:7" s="40" customFormat="1">
      <c r="B12141" s="7"/>
      <c r="C12141" s="7"/>
      <c r="D12141" s="4"/>
      <c r="E12141" s="4"/>
      <c r="F12141" s="4"/>
      <c r="G12141" s="31"/>
    </row>
    <row r="12142" spans="2:7" s="40" customFormat="1">
      <c r="B12142" s="7"/>
      <c r="C12142" s="7"/>
      <c r="D12142" s="4"/>
      <c r="E12142" s="4"/>
      <c r="F12142" s="4"/>
      <c r="G12142" s="31"/>
    </row>
    <row r="12143" spans="2:7" s="40" customFormat="1">
      <c r="B12143" s="7"/>
      <c r="C12143" s="7"/>
      <c r="D12143" s="4"/>
      <c r="E12143" s="4"/>
      <c r="F12143" s="4"/>
      <c r="G12143" s="31"/>
    </row>
    <row r="12144" spans="2:7" s="40" customFormat="1">
      <c r="B12144" s="7"/>
      <c r="C12144" s="7"/>
      <c r="D12144" s="4"/>
      <c r="E12144" s="4"/>
      <c r="F12144" s="4"/>
      <c r="G12144" s="31"/>
    </row>
    <row r="12145" spans="2:7" s="40" customFormat="1">
      <c r="B12145" s="7"/>
      <c r="C12145" s="7"/>
      <c r="D12145" s="4"/>
      <c r="E12145" s="4"/>
      <c r="F12145" s="4"/>
      <c r="G12145" s="31"/>
    </row>
    <row r="12146" spans="2:7" s="40" customFormat="1">
      <c r="B12146" s="7"/>
      <c r="C12146" s="7"/>
      <c r="D12146" s="4"/>
      <c r="E12146" s="4"/>
      <c r="F12146" s="4"/>
      <c r="G12146" s="31"/>
    </row>
    <row r="12147" spans="2:7" s="40" customFormat="1">
      <c r="B12147" s="7"/>
      <c r="C12147" s="7"/>
      <c r="D12147" s="4"/>
      <c r="E12147" s="4"/>
      <c r="F12147" s="4"/>
      <c r="G12147" s="31"/>
    </row>
    <row r="12148" spans="2:7" s="40" customFormat="1">
      <c r="B12148" s="7"/>
      <c r="C12148" s="7"/>
      <c r="D12148" s="4"/>
      <c r="E12148" s="4"/>
      <c r="F12148" s="4"/>
      <c r="G12148" s="31"/>
    </row>
    <row r="12149" spans="2:7" s="40" customFormat="1">
      <c r="B12149" s="7"/>
      <c r="C12149" s="7"/>
      <c r="D12149" s="4"/>
      <c r="E12149" s="4"/>
      <c r="F12149" s="4"/>
      <c r="G12149" s="31"/>
    </row>
    <row r="12150" spans="2:7" s="40" customFormat="1">
      <c r="B12150" s="7"/>
      <c r="C12150" s="7"/>
      <c r="D12150" s="4"/>
      <c r="E12150" s="4"/>
      <c r="F12150" s="4"/>
      <c r="G12150" s="31"/>
    </row>
    <row r="12151" spans="2:7" s="40" customFormat="1">
      <c r="B12151" s="7"/>
      <c r="C12151" s="7"/>
      <c r="D12151" s="4"/>
      <c r="E12151" s="4"/>
      <c r="F12151" s="4"/>
      <c r="G12151" s="31"/>
    </row>
    <row r="12152" spans="2:7" s="40" customFormat="1">
      <c r="B12152" s="7"/>
      <c r="C12152" s="7"/>
      <c r="D12152" s="4"/>
      <c r="E12152" s="4"/>
      <c r="F12152" s="4"/>
      <c r="G12152" s="31"/>
    </row>
    <row r="12153" spans="2:7" s="40" customFormat="1">
      <c r="B12153" s="7"/>
      <c r="C12153" s="7"/>
      <c r="D12153" s="4"/>
      <c r="E12153" s="4"/>
      <c r="F12153" s="4"/>
      <c r="G12153" s="31"/>
    </row>
    <row r="12154" spans="2:7" s="40" customFormat="1">
      <c r="B12154" s="7"/>
      <c r="C12154" s="7"/>
      <c r="D12154" s="4"/>
      <c r="E12154" s="4"/>
      <c r="F12154" s="4"/>
      <c r="G12154" s="31"/>
    </row>
    <row r="12155" spans="2:7" s="40" customFormat="1">
      <c r="B12155" s="7"/>
      <c r="C12155" s="7"/>
      <c r="D12155" s="4"/>
      <c r="E12155" s="4"/>
      <c r="F12155" s="4"/>
      <c r="G12155" s="31"/>
    </row>
    <row r="12156" spans="2:7" s="40" customFormat="1">
      <c r="B12156" s="7"/>
      <c r="C12156" s="7"/>
      <c r="D12156" s="4"/>
      <c r="E12156" s="4"/>
      <c r="F12156" s="4"/>
      <c r="G12156" s="31"/>
    </row>
    <row r="12157" spans="2:7" s="40" customFormat="1">
      <c r="B12157" s="7"/>
      <c r="C12157" s="7"/>
      <c r="D12157" s="4"/>
      <c r="E12157" s="4"/>
      <c r="F12157" s="4"/>
      <c r="G12157" s="31"/>
    </row>
    <row r="12158" spans="2:7" s="40" customFormat="1">
      <c r="B12158" s="7"/>
      <c r="C12158" s="7"/>
      <c r="D12158" s="4"/>
      <c r="E12158" s="4"/>
      <c r="F12158" s="4"/>
      <c r="G12158" s="31"/>
    </row>
    <row r="12159" spans="2:7" s="40" customFormat="1">
      <c r="B12159" s="7"/>
      <c r="C12159" s="7"/>
      <c r="D12159" s="4"/>
      <c r="E12159" s="4"/>
      <c r="F12159" s="4"/>
      <c r="G12159" s="31"/>
    </row>
    <row r="12160" spans="2:7" s="40" customFormat="1">
      <c r="B12160" s="7"/>
      <c r="C12160" s="7"/>
      <c r="D12160" s="4"/>
      <c r="E12160" s="4"/>
      <c r="F12160" s="4"/>
      <c r="G12160" s="31"/>
    </row>
    <row r="12161" spans="2:7" s="40" customFormat="1">
      <c r="B12161" s="7"/>
      <c r="C12161" s="7"/>
      <c r="D12161" s="4"/>
      <c r="E12161" s="4"/>
      <c r="F12161" s="4"/>
      <c r="G12161" s="31"/>
    </row>
    <row r="12162" spans="2:7" s="40" customFormat="1">
      <c r="B12162" s="7"/>
      <c r="C12162" s="7"/>
      <c r="D12162" s="4"/>
      <c r="E12162" s="4"/>
      <c r="F12162" s="4"/>
      <c r="G12162" s="31"/>
    </row>
    <row r="12163" spans="2:7" s="40" customFormat="1">
      <c r="B12163" s="7"/>
      <c r="C12163" s="7"/>
      <c r="D12163" s="4"/>
      <c r="E12163" s="4"/>
      <c r="F12163" s="4"/>
      <c r="G12163" s="31"/>
    </row>
    <row r="12164" spans="2:7" s="40" customFormat="1">
      <c r="B12164" s="7"/>
      <c r="C12164" s="7"/>
      <c r="D12164" s="4"/>
      <c r="E12164" s="4"/>
      <c r="F12164" s="4"/>
      <c r="G12164" s="31"/>
    </row>
    <row r="12165" spans="2:7" s="40" customFormat="1">
      <c r="B12165" s="7"/>
      <c r="C12165" s="7"/>
      <c r="D12165" s="4"/>
      <c r="E12165" s="4"/>
      <c r="F12165" s="4"/>
      <c r="G12165" s="31"/>
    </row>
    <row r="12166" spans="2:7" s="40" customFormat="1">
      <c r="B12166" s="7"/>
      <c r="C12166" s="7"/>
      <c r="D12166" s="4"/>
      <c r="E12166" s="4"/>
      <c r="F12166" s="4"/>
      <c r="G12166" s="31"/>
    </row>
    <row r="12167" spans="2:7" s="40" customFormat="1">
      <c r="B12167" s="7"/>
      <c r="C12167" s="7"/>
      <c r="D12167" s="4"/>
      <c r="E12167" s="4"/>
      <c r="F12167" s="4"/>
      <c r="G12167" s="31"/>
    </row>
    <row r="12168" spans="2:7" s="40" customFormat="1">
      <c r="B12168" s="7"/>
      <c r="C12168" s="7"/>
      <c r="D12168" s="4"/>
      <c r="E12168" s="4"/>
      <c r="F12168" s="4"/>
      <c r="G12168" s="31"/>
    </row>
    <row r="12169" spans="2:7" s="40" customFormat="1">
      <c r="B12169" s="7"/>
      <c r="C12169" s="7"/>
      <c r="D12169" s="4"/>
      <c r="E12169" s="4"/>
      <c r="F12169" s="4"/>
      <c r="G12169" s="31"/>
    </row>
    <row r="12170" spans="2:7" s="40" customFormat="1">
      <c r="B12170" s="7"/>
      <c r="C12170" s="7"/>
      <c r="D12170" s="4"/>
      <c r="E12170" s="4"/>
      <c r="F12170" s="4"/>
      <c r="G12170" s="31"/>
    </row>
    <row r="12171" spans="2:7" s="40" customFormat="1">
      <c r="B12171" s="7"/>
      <c r="C12171" s="7"/>
      <c r="D12171" s="4"/>
      <c r="E12171" s="4"/>
      <c r="F12171" s="4"/>
      <c r="G12171" s="31"/>
    </row>
    <row r="12172" spans="2:7" s="40" customFormat="1">
      <c r="B12172" s="7"/>
      <c r="C12172" s="7"/>
      <c r="D12172" s="4"/>
      <c r="E12172" s="4"/>
      <c r="F12172" s="4"/>
      <c r="G12172" s="31"/>
    </row>
    <row r="12173" spans="2:7" s="40" customFormat="1">
      <c r="B12173" s="7"/>
      <c r="C12173" s="7"/>
      <c r="D12173" s="4"/>
      <c r="E12173" s="4"/>
      <c r="F12173" s="4"/>
      <c r="G12173" s="31"/>
    </row>
    <row r="12174" spans="2:7" s="40" customFormat="1">
      <c r="B12174" s="7"/>
      <c r="C12174" s="7"/>
      <c r="D12174" s="4"/>
      <c r="E12174" s="4"/>
      <c r="F12174" s="4"/>
      <c r="G12174" s="31"/>
    </row>
    <row r="12175" spans="2:7" s="40" customFormat="1">
      <c r="B12175" s="7"/>
      <c r="C12175" s="7"/>
      <c r="D12175" s="4"/>
      <c r="E12175" s="4"/>
      <c r="F12175" s="4"/>
      <c r="G12175" s="31"/>
    </row>
    <row r="12176" spans="2:7" s="40" customFormat="1">
      <c r="B12176" s="7"/>
      <c r="C12176" s="7"/>
      <c r="D12176" s="4"/>
      <c r="E12176" s="4"/>
      <c r="F12176" s="4"/>
      <c r="G12176" s="31"/>
    </row>
    <row r="12177" spans="2:7" s="40" customFormat="1">
      <c r="B12177" s="7"/>
      <c r="C12177" s="7"/>
      <c r="D12177" s="4"/>
      <c r="E12177" s="4"/>
      <c r="F12177" s="4"/>
      <c r="G12177" s="31"/>
    </row>
    <row r="12178" spans="2:7" s="40" customFormat="1">
      <c r="B12178" s="7"/>
      <c r="C12178" s="7"/>
      <c r="D12178" s="4"/>
      <c r="E12178" s="4"/>
      <c r="F12178" s="4"/>
      <c r="G12178" s="31"/>
    </row>
    <row r="12179" spans="2:7" s="40" customFormat="1">
      <c r="B12179" s="7"/>
      <c r="C12179" s="7"/>
      <c r="D12179" s="4"/>
      <c r="E12179" s="4"/>
      <c r="F12179" s="4"/>
      <c r="G12179" s="31"/>
    </row>
    <row r="12180" spans="2:7" s="40" customFormat="1">
      <c r="B12180" s="7"/>
      <c r="C12180" s="7"/>
      <c r="D12180" s="4"/>
      <c r="E12180" s="4"/>
      <c r="F12180" s="4"/>
      <c r="G12180" s="31"/>
    </row>
    <row r="12181" spans="2:7" s="40" customFormat="1">
      <c r="B12181" s="7"/>
      <c r="C12181" s="7"/>
      <c r="D12181" s="4"/>
      <c r="E12181" s="4"/>
      <c r="F12181" s="4"/>
      <c r="G12181" s="31"/>
    </row>
    <row r="12182" spans="2:7" s="40" customFormat="1">
      <c r="B12182" s="7"/>
      <c r="C12182" s="7"/>
      <c r="D12182" s="4"/>
      <c r="E12182" s="4"/>
      <c r="F12182" s="4"/>
      <c r="G12182" s="31"/>
    </row>
    <row r="12183" spans="2:7" s="40" customFormat="1">
      <c r="B12183" s="7"/>
      <c r="C12183" s="7"/>
      <c r="D12183" s="4"/>
      <c r="E12183" s="4"/>
      <c r="F12183" s="4"/>
      <c r="G12183" s="31"/>
    </row>
    <row r="12184" spans="2:7" s="40" customFormat="1">
      <c r="B12184" s="7"/>
      <c r="C12184" s="7"/>
      <c r="D12184" s="4"/>
      <c r="E12184" s="4"/>
      <c r="F12184" s="4"/>
      <c r="G12184" s="31"/>
    </row>
    <row r="12185" spans="2:7" s="40" customFormat="1">
      <c r="B12185" s="7"/>
      <c r="C12185" s="7"/>
      <c r="D12185" s="4"/>
      <c r="E12185" s="4"/>
      <c r="F12185" s="4"/>
      <c r="G12185" s="31"/>
    </row>
    <row r="12186" spans="2:7" s="40" customFormat="1">
      <c r="B12186" s="7"/>
      <c r="C12186" s="7"/>
      <c r="D12186" s="4"/>
      <c r="E12186" s="4"/>
      <c r="F12186" s="4"/>
      <c r="G12186" s="31"/>
    </row>
    <row r="12187" spans="2:7" s="40" customFormat="1">
      <c r="B12187" s="7"/>
      <c r="C12187" s="7"/>
      <c r="D12187" s="4"/>
      <c r="E12187" s="4"/>
      <c r="F12187" s="4"/>
      <c r="G12187" s="31"/>
    </row>
    <row r="12188" spans="2:7" s="40" customFormat="1">
      <c r="B12188" s="7"/>
      <c r="C12188" s="7"/>
      <c r="D12188" s="4"/>
      <c r="E12188" s="4"/>
      <c r="F12188" s="4"/>
      <c r="G12188" s="31"/>
    </row>
    <row r="12189" spans="2:7" s="40" customFormat="1">
      <c r="B12189" s="7"/>
      <c r="C12189" s="7"/>
      <c r="D12189" s="4"/>
      <c r="E12189" s="4"/>
      <c r="F12189" s="4"/>
      <c r="G12189" s="31"/>
    </row>
    <row r="12190" spans="2:7" s="40" customFormat="1">
      <c r="B12190" s="7"/>
      <c r="C12190" s="7"/>
      <c r="D12190" s="4"/>
      <c r="E12190" s="4"/>
      <c r="F12190" s="4"/>
      <c r="G12190" s="31"/>
    </row>
    <row r="12191" spans="2:7" s="40" customFormat="1">
      <c r="B12191" s="7"/>
      <c r="C12191" s="7"/>
      <c r="D12191" s="4"/>
      <c r="E12191" s="4"/>
      <c r="F12191" s="4"/>
      <c r="G12191" s="31"/>
    </row>
    <row r="12192" spans="2:7" s="40" customFormat="1">
      <c r="B12192" s="7"/>
      <c r="C12192" s="7"/>
      <c r="D12192" s="4"/>
      <c r="E12192" s="4"/>
      <c r="F12192" s="4"/>
      <c r="G12192" s="31"/>
    </row>
    <row r="12193" spans="2:7" s="40" customFormat="1">
      <c r="B12193" s="7"/>
      <c r="C12193" s="7"/>
      <c r="D12193" s="4"/>
      <c r="E12193" s="4"/>
      <c r="F12193" s="4"/>
      <c r="G12193" s="31"/>
    </row>
    <row r="12194" spans="2:7" s="40" customFormat="1">
      <c r="B12194" s="7"/>
      <c r="C12194" s="7"/>
      <c r="D12194" s="4"/>
      <c r="E12194" s="4"/>
      <c r="F12194" s="4"/>
      <c r="G12194" s="31"/>
    </row>
    <row r="12195" spans="2:7" s="40" customFormat="1">
      <c r="B12195" s="7"/>
      <c r="C12195" s="7"/>
      <c r="D12195" s="4"/>
      <c r="E12195" s="4"/>
      <c r="F12195" s="4"/>
      <c r="G12195" s="31"/>
    </row>
    <row r="12196" spans="2:7" s="40" customFormat="1">
      <c r="B12196" s="7"/>
      <c r="C12196" s="7"/>
      <c r="D12196" s="4"/>
      <c r="E12196" s="4"/>
      <c r="F12196" s="4"/>
      <c r="G12196" s="31"/>
    </row>
    <row r="12197" spans="2:7" s="40" customFormat="1">
      <c r="B12197" s="7"/>
      <c r="C12197" s="7"/>
      <c r="D12197" s="4"/>
      <c r="E12197" s="4"/>
      <c r="F12197" s="4"/>
      <c r="G12197" s="31"/>
    </row>
    <row r="12198" spans="2:7" s="40" customFormat="1">
      <c r="B12198" s="7"/>
      <c r="C12198" s="7"/>
      <c r="D12198" s="4"/>
      <c r="E12198" s="4"/>
      <c r="F12198" s="4"/>
      <c r="G12198" s="31"/>
    </row>
    <row r="12199" spans="2:7" s="40" customFormat="1">
      <c r="B12199" s="7"/>
      <c r="C12199" s="7"/>
      <c r="D12199" s="4"/>
      <c r="E12199" s="4"/>
      <c r="F12199" s="4"/>
      <c r="G12199" s="31"/>
    </row>
    <row r="12200" spans="2:7" s="40" customFormat="1">
      <c r="B12200" s="7"/>
      <c r="C12200" s="7"/>
      <c r="D12200" s="4"/>
      <c r="E12200" s="4"/>
      <c r="F12200" s="4"/>
      <c r="G12200" s="31"/>
    </row>
    <row r="12201" spans="2:7" s="40" customFormat="1">
      <c r="B12201" s="7"/>
      <c r="C12201" s="7"/>
      <c r="D12201" s="4"/>
      <c r="E12201" s="4"/>
      <c r="F12201" s="4"/>
      <c r="G12201" s="31"/>
    </row>
    <row r="12202" spans="2:7" s="40" customFormat="1">
      <c r="B12202" s="7"/>
      <c r="C12202" s="7"/>
      <c r="D12202" s="4"/>
      <c r="E12202" s="4"/>
      <c r="F12202" s="4"/>
      <c r="G12202" s="31"/>
    </row>
    <row r="12203" spans="2:7" s="40" customFormat="1">
      <c r="B12203" s="7"/>
      <c r="C12203" s="7"/>
      <c r="D12203" s="4"/>
      <c r="E12203" s="4"/>
      <c r="F12203" s="4"/>
      <c r="G12203" s="31"/>
    </row>
    <row r="12204" spans="2:7" s="40" customFormat="1">
      <c r="B12204" s="7"/>
      <c r="C12204" s="7"/>
      <c r="D12204" s="4"/>
      <c r="E12204" s="4"/>
      <c r="F12204" s="4"/>
      <c r="G12204" s="31"/>
    </row>
    <row r="12205" spans="2:7" s="40" customFormat="1">
      <c r="B12205" s="7"/>
      <c r="C12205" s="7"/>
      <c r="D12205" s="4"/>
      <c r="E12205" s="4"/>
      <c r="F12205" s="4"/>
      <c r="G12205" s="31"/>
    </row>
    <row r="12206" spans="2:7" s="40" customFormat="1">
      <c r="B12206" s="7"/>
      <c r="C12206" s="7"/>
      <c r="D12206" s="4"/>
      <c r="E12206" s="4"/>
      <c r="F12206" s="4"/>
      <c r="G12206" s="31"/>
    </row>
    <row r="12207" spans="2:7" s="40" customFormat="1">
      <c r="B12207" s="7"/>
      <c r="C12207" s="7"/>
      <c r="D12207" s="4"/>
      <c r="E12207" s="4"/>
      <c r="F12207" s="4"/>
      <c r="G12207" s="31"/>
    </row>
    <row r="12208" spans="2:7" s="40" customFormat="1">
      <c r="B12208" s="7"/>
      <c r="C12208" s="7"/>
      <c r="D12208" s="4"/>
      <c r="E12208" s="4"/>
      <c r="F12208" s="4"/>
      <c r="G12208" s="31"/>
    </row>
    <row r="12209" spans="2:7" s="40" customFormat="1">
      <c r="B12209" s="7"/>
      <c r="C12209" s="7"/>
      <c r="D12209" s="4"/>
      <c r="E12209" s="4"/>
      <c r="F12209" s="4"/>
      <c r="G12209" s="31"/>
    </row>
    <row r="12210" spans="2:7" s="40" customFormat="1">
      <c r="B12210" s="7"/>
      <c r="C12210" s="7"/>
      <c r="D12210" s="4"/>
      <c r="E12210" s="4"/>
      <c r="F12210" s="4"/>
      <c r="G12210" s="31"/>
    </row>
    <row r="12211" spans="2:7" s="40" customFormat="1">
      <c r="B12211" s="7"/>
      <c r="C12211" s="7"/>
      <c r="D12211" s="4"/>
      <c r="E12211" s="4"/>
      <c r="F12211" s="4"/>
      <c r="G12211" s="31"/>
    </row>
    <row r="12212" spans="2:7" s="40" customFormat="1">
      <c r="B12212" s="7"/>
      <c r="C12212" s="7"/>
      <c r="D12212" s="4"/>
      <c r="E12212" s="4"/>
      <c r="F12212" s="4"/>
      <c r="G12212" s="31"/>
    </row>
    <row r="12213" spans="2:7" s="40" customFormat="1">
      <c r="B12213" s="7"/>
      <c r="C12213" s="7"/>
      <c r="D12213" s="4"/>
      <c r="E12213" s="4"/>
      <c r="F12213" s="4"/>
      <c r="G12213" s="31"/>
    </row>
    <row r="12214" spans="2:7" s="40" customFormat="1">
      <c r="B12214" s="7"/>
      <c r="C12214" s="7"/>
      <c r="D12214" s="4"/>
      <c r="E12214" s="4"/>
      <c r="F12214" s="4"/>
      <c r="G12214" s="31"/>
    </row>
    <row r="12215" spans="2:7" s="40" customFormat="1">
      <c r="B12215" s="7"/>
      <c r="C12215" s="7"/>
      <c r="D12215" s="4"/>
      <c r="E12215" s="4"/>
      <c r="F12215" s="4"/>
      <c r="G12215" s="31"/>
    </row>
    <row r="12216" spans="2:7" s="40" customFormat="1">
      <c r="B12216" s="7"/>
      <c r="C12216" s="7"/>
      <c r="D12216" s="4"/>
      <c r="E12216" s="4"/>
      <c r="F12216" s="4"/>
      <c r="G12216" s="31"/>
    </row>
    <row r="12217" spans="2:7" s="40" customFormat="1">
      <c r="B12217" s="7"/>
      <c r="C12217" s="7"/>
      <c r="D12217" s="4"/>
      <c r="E12217" s="4"/>
      <c r="F12217" s="4"/>
      <c r="G12217" s="31"/>
    </row>
    <row r="12218" spans="2:7" s="40" customFormat="1">
      <c r="B12218" s="7"/>
      <c r="C12218" s="7"/>
      <c r="D12218" s="4"/>
      <c r="E12218" s="4"/>
      <c r="F12218" s="4"/>
      <c r="G12218" s="31"/>
    </row>
    <row r="12219" spans="2:7" s="40" customFormat="1">
      <c r="B12219" s="7"/>
      <c r="C12219" s="7"/>
      <c r="D12219" s="4"/>
      <c r="E12219" s="4"/>
      <c r="F12219" s="4"/>
      <c r="G12219" s="31"/>
    </row>
    <row r="12220" spans="2:7" s="40" customFormat="1">
      <c r="B12220" s="7"/>
      <c r="C12220" s="7"/>
      <c r="D12220" s="4"/>
      <c r="E12220" s="4"/>
      <c r="F12220" s="4"/>
      <c r="G12220" s="31"/>
    </row>
    <row r="12221" spans="2:7" s="40" customFormat="1">
      <c r="B12221" s="7"/>
      <c r="C12221" s="7"/>
      <c r="D12221" s="4"/>
      <c r="E12221" s="4"/>
      <c r="F12221" s="4"/>
      <c r="G12221" s="31"/>
    </row>
    <row r="12222" spans="2:7" s="40" customFormat="1">
      <c r="B12222" s="7"/>
      <c r="C12222" s="7"/>
      <c r="D12222" s="4"/>
      <c r="E12222" s="4"/>
      <c r="F12222" s="4"/>
      <c r="G12222" s="31"/>
    </row>
    <row r="12223" spans="2:7" s="40" customFormat="1">
      <c r="B12223" s="7"/>
      <c r="C12223" s="7"/>
      <c r="D12223" s="4"/>
      <c r="E12223" s="4"/>
      <c r="F12223" s="4"/>
      <c r="G12223" s="31"/>
    </row>
    <row r="12224" spans="2:7" s="40" customFormat="1">
      <c r="B12224" s="7"/>
      <c r="C12224" s="7"/>
      <c r="D12224" s="4"/>
      <c r="E12224" s="4"/>
      <c r="F12224" s="4"/>
      <c r="G12224" s="31"/>
    </row>
    <row r="12225" spans="2:7" s="40" customFormat="1">
      <c r="B12225" s="7"/>
      <c r="C12225" s="7"/>
      <c r="D12225" s="4"/>
      <c r="E12225" s="4"/>
      <c r="F12225" s="4"/>
      <c r="G12225" s="31"/>
    </row>
    <row r="12226" spans="2:7" s="40" customFormat="1">
      <c r="B12226" s="7"/>
      <c r="C12226" s="7"/>
      <c r="D12226" s="4"/>
      <c r="E12226" s="4"/>
      <c r="F12226" s="4"/>
      <c r="G12226" s="31"/>
    </row>
    <row r="12227" spans="2:7" s="40" customFormat="1">
      <c r="B12227" s="7"/>
      <c r="C12227" s="7"/>
      <c r="D12227" s="4"/>
      <c r="E12227" s="4"/>
      <c r="F12227" s="4"/>
      <c r="G12227" s="31"/>
    </row>
    <row r="12228" spans="2:7" s="40" customFormat="1">
      <c r="B12228" s="7"/>
      <c r="C12228" s="7"/>
      <c r="D12228" s="4"/>
      <c r="E12228" s="4"/>
      <c r="F12228" s="4"/>
      <c r="G12228" s="31"/>
    </row>
    <row r="12229" spans="2:7" s="40" customFormat="1">
      <c r="B12229" s="7"/>
      <c r="C12229" s="7"/>
      <c r="D12229" s="4"/>
      <c r="E12229" s="4"/>
      <c r="F12229" s="4"/>
      <c r="G12229" s="31"/>
    </row>
    <row r="12230" spans="2:7" s="40" customFormat="1">
      <c r="B12230" s="7"/>
      <c r="C12230" s="7"/>
      <c r="D12230" s="4"/>
      <c r="E12230" s="4"/>
      <c r="F12230" s="4"/>
      <c r="G12230" s="31"/>
    </row>
    <row r="12231" spans="2:7" s="40" customFormat="1">
      <c r="B12231" s="7"/>
      <c r="C12231" s="7"/>
      <c r="D12231" s="4"/>
      <c r="E12231" s="4"/>
      <c r="F12231" s="4"/>
      <c r="G12231" s="31"/>
    </row>
    <row r="12232" spans="2:7" s="40" customFormat="1">
      <c r="B12232" s="7"/>
      <c r="C12232" s="7"/>
      <c r="D12232" s="4"/>
      <c r="E12232" s="4"/>
      <c r="F12232" s="4"/>
      <c r="G12232" s="31"/>
    </row>
    <row r="12233" spans="2:7" s="40" customFormat="1">
      <c r="B12233" s="7"/>
      <c r="C12233" s="7"/>
      <c r="D12233" s="4"/>
      <c r="E12233" s="4"/>
      <c r="F12233" s="4"/>
      <c r="G12233" s="31"/>
    </row>
    <row r="12234" spans="2:7" s="40" customFormat="1">
      <c r="B12234" s="7"/>
      <c r="C12234" s="7"/>
      <c r="D12234" s="4"/>
      <c r="E12234" s="4"/>
      <c r="F12234" s="4"/>
      <c r="G12234" s="31"/>
    </row>
    <row r="12235" spans="2:7" s="40" customFormat="1">
      <c r="B12235" s="7"/>
      <c r="C12235" s="7"/>
      <c r="D12235" s="4"/>
      <c r="E12235" s="4"/>
      <c r="F12235" s="4"/>
      <c r="G12235" s="31"/>
    </row>
    <row r="12236" spans="2:7" s="40" customFormat="1">
      <c r="B12236" s="7"/>
      <c r="C12236" s="7"/>
      <c r="D12236" s="4"/>
      <c r="E12236" s="4"/>
      <c r="F12236" s="4"/>
      <c r="G12236" s="31"/>
    </row>
    <row r="12237" spans="2:7" s="40" customFormat="1">
      <c r="B12237" s="7"/>
      <c r="C12237" s="7"/>
      <c r="D12237" s="4"/>
      <c r="E12237" s="4"/>
      <c r="F12237" s="4"/>
      <c r="G12237" s="31"/>
    </row>
    <row r="12238" spans="2:7" s="40" customFormat="1">
      <c r="B12238" s="7"/>
      <c r="C12238" s="7"/>
      <c r="D12238" s="4"/>
      <c r="E12238" s="4"/>
      <c r="F12238" s="4"/>
      <c r="G12238" s="31"/>
    </row>
    <row r="12239" spans="2:7" s="40" customFormat="1">
      <c r="B12239" s="7"/>
      <c r="C12239" s="7"/>
      <c r="D12239" s="4"/>
      <c r="E12239" s="4"/>
      <c r="F12239" s="4"/>
      <c r="G12239" s="31"/>
    </row>
    <row r="12240" spans="2:7" s="40" customFormat="1">
      <c r="B12240" s="7"/>
      <c r="C12240" s="7"/>
      <c r="D12240" s="4"/>
      <c r="E12240" s="4"/>
      <c r="F12240" s="4"/>
      <c r="G12240" s="31"/>
    </row>
    <row r="12241" spans="2:7" s="40" customFormat="1">
      <c r="B12241" s="7"/>
      <c r="C12241" s="7"/>
      <c r="D12241" s="4"/>
      <c r="E12241" s="4"/>
      <c r="F12241" s="4"/>
      <c r="G12241" s="31"/>
    </row>
    <row r="12242" spans="2:7" s="40" customFormat="1">
      <c r="B12242" s="7"/>
      <c r="C12242" s="7"/>
      <c r="D12242" s="4"/>
      <c r="E12242" s="4"/>
      <c r="F12242" s="4"/>
      <c r="G12242" s="31"/>
    </row>
    <row r="12243" spans="2:7" s="40" customFormat="1">
      <c r="B12243" s="7"/>
      <c r="C12243" s="7"/>
      <c r="D12243" s="4"/>
      <c r="E12243" s="4"/>
      <c r="F12243" s="4"/>
      <c r="G12243" s="31"/>
    </row>
    <row r="12244" spans="2:7" s="40" customFormat="1">
      <c r="B12244" s="7"/>
      <c r="C12244" s="7"/>
      <c r="D12244" s="4"/>
      <c r="E12244" s="4"/>
      <c r="F12244" s="4"/>
      <c r="G12244" s="31"/>
    </row>
    <row r="12245" spans="2:7" s="40" customFormat="1">
      <c r="B12245" s="7"/>
      <c r="C12245" s="7"/>
      <c r="D12245" s="4"/>
      <c r="E12245" s="4"/>
      <c r="F12245" s="4"/>
      <c r="G12245" s="31"/>
    </row>
    <row r="12246" spans="2:7" s="40" customFormat="1">
      <c r="B12246" s="7"/>
      <c r="C12246" s="7"/>
      <c r="D12246" s="4"/>
      <c r="E12246" s="4"/>
      <c r="F12246" s="4"/>
      <c r="G12246" s="31"/>
    </row>
    <row r="12247" spans="2:7" s="40" customFormat="1">
      <c r="B12247" s="7"/>
      <c r="C12247" s="7"/>
      <c r="D12247" s="4"/>
      <c r="E12247" s="4"/>
      <c r="F12247" s="4"/>
      <c r="G12247" s="31"/>
    </row>
    <row r="12248" spans="2:7" s="40" customFormat="1">
      <c r="B12248" s="7"/>
      <c r="C12248" s="7"/>
      <c r="D12248" s="4"/>
      <c r="E12248" s="4"/>
      <c r="F12248" s="4"/>
      <c r="G12248" s="31"/>
    </row>
    <row r="12249" spans="2:7" s="40" customFormat="1">
      <c r="B12249" s="7"/>
      <c r="C12249" s="7"/>
      <c r="D12249" s="4"/>
      <c r="E12249" s="4"/>
      <c r="F12249" s="4"/>
      <c r="G12249" s="31"/>
    </row>
    <row r="12250" spans="2:7" s="40" customFormat="1">
      <c r="B12250" s="7"/>
      <c r="C12250" s="7"/>
      <c r="D12250" s="4"/>
      <c r="E12250" s="4"/>
      <c r="F12250" s="4"/>
      <c r="G12250" s="31"/>
    </row>
    <row r="12251" spans="2:7" s="40" customFormat="1">
      <c r="B12251" s="7"/>
      <c r="C12251" s="7"/>
      <c r="D12251" s="4"/>
      <c r="E12251" s="4"/>
      <c r="F12251" s="4"/>
      <c r="G12251" s="31"/>
    </row>
    <row r="12252" spans="2:7" s="40" customFormat="1">
      <c r="B12252" s="7"/>
      <c r="C12252" s="7"/>
      <c r="D12252" s="4"/>
      <c r="E12252" s="4"/>
      <c r="F12252" s="4"/>
      <c r="G12252" s="31"/>
    </row>
    <row r="12253" spans="2:7" s="40" customFormat="1">
      <c r="B12253" s="7"/>
      <c r="C12253" s="7"/>
      <c r="D12253" s="4"/>
      <c r="E12253" s="4"/>
      <c r="F12253" s="4"/>
      <c r="G12253" s="31"/>
    </row>
    <row r="12254" spans="2:7" s="40" customFormat="1">
      <c r="B12254" s="7"/>
      <c r="C12254" s="7"/>
      <c r="D12254" s="4"/>
      <c r="E12254" s="4"/>
      <c r="F12254" s="4"/>
      <c r="G12254" s="31"/>
    </row>
    <row r="12255" spans="2:7" s="40" customFormat="1">
      <c r="B12255" s="7"/>
      <c r="C12255" s="7"/>
      <c r="D12255" s="4"/>
      <c r="E12255" s="4"/>
      <c r="F12255" s="4"/>
      <c r="G12255" s="31"/>
    </row>
    <row r="12256" spans="2:7" s="40" customFormat="1">
      <c r="B12256" s="7"/>
      <c r="C12256" s="7"/>
      <c r="D12256" s="4"/>
      <c r="E12256" s="4"/>
      <c r="F12256" s="4"/>
      <c r="G12256" s="31"/>
    </row>
    <row r="12257" spans="2:7" s="40" customFormat="1">
      <c r="B12257" s="7"/>
      <c r="C12257" s="7"/>
      <c r="D12257" s="4"/>
      <c r="E12257" s="4"/>
      <c r="F12257" s="4"/>
      <c r="G12257" s="31"/>
    </row>
    <row r="12258" spans="2:7" s="40" customFormat="1">
      <c r="B12258" s="7"/>
      <c r="C12258" s="7"/>
      <c r="D12258" s="4"/>
      <c r="E12258" s="4"/>
      <c r="F12258" s="4"/>
      <c r="G12258" s="31"/>
    </row>
    <row r="12259" spans="2:7" s="40" customFormat="1">
      <c r="B12259" s="7"/>
      <c r="C12259" s="7"/>
      <c r="D12259" s="4"/>
      <c r="E12259" s="4"/>
      <c r="F12259" s="4"/>
      <c r="G12259" s="31"/>
    </row>
    <row r="12260" spans="2:7" s="40" customFormat="1">
      <c r="B12260" s="7"/>
      <c r="C12260" s="7"/>
      <c r="D12260" s="4"/>
      <c r="E12260" s="4"/>
      <c r="F12260" s="4"/>
      <c r="G12260" s="31"/>
    </row>
    <row r="12261" spans="2:7" s="40" customFormat="1">
      <c r="B12261" s="7"/>
      <c r="C12261" s="7"/>
      <c r="D12261" s="4"/>
      <c r="E12261" s="4"/>
      <c r="F12261" s="4"/>
      <c r="G12261" s="31"/>
    </row>
    <row r="12262" spans="2:7" s="40" customFormat="1">
      <c r="B12262" s="7"/>
      <c r="C12262" s="7"/>
      <c r="D12262" s="4"/>
      <c r="E12262" s="4"/>
      <c r="F12262" s="4"/>
      <c r="G12262" s="31"/>
    </row>
    <row r="12263" spans="2:7" s="40" customFormat="1">
      <c r="B12263" s="7"/>
      <c r="C12263" s="7"/>
      <c r="D12263" s="4"/>
      <c r="E12263" s="4"/>
      <c r="F12263" s="4"/>
      <c r="G12263" s="31"/>
    </row>
    <row r="12264" spans="2:7" s="40" customFormat="1">
      <c r="B12264" s="7"/>
      <c r="C12264" s="7"/>
      <c r="D12264" s="4"/>
      <c r="E12264" s="4"/>
      <c r="F12264" s="4"/>
      <c r="G12264" s="31"/>
    </row>
    <row r="12265" spans="2:7" s="40" customFormat="1">
      <c r="B12265" s="7"/>
      <c r="C12265" s="7"/>
      <c r="D12265" s="4"/>
      <c r="E12265" s="4"/>
      <c r="F12265" s="4"/>
      <c r="G12265" s="31"/>
    </row>
    <row r="12266" spans="2:7" s="40" customFormat="1">
      <c r="B12266" s="7"/>
      <c r="C12266" s="7"/>
      <c r="D12266" s="4"/>
      <c r="E12266" s="4"/>
      <c r="F12266" s="4"/>
      <c r="G12266" s="31"/>
    </row>
    <row r="12267" spans="2:7" s="40" customFormat="1">
      <c r="B12267" s="7"/>
      <c r="C12267" s="7"/>
      <c r="D12267" s="4"/>
      <c r="E12267" s="4"/>
      <c r="F12267" s="4"/>
      <c r="G12267" s="31"/>
    </row>
    <row r="12268" spans="2:7" s="40" customFormat="1">
      <c r="B12268" s="7"/>
      <c r="C12268" s="7"/>
      <c r="D12268" s="4"/>
      <c r="E12268" s="4"/>
      <c r="F12268" s="4"/>
      <c r="G12268" s="31"/>
    </row>
    <row r="12269" spans="2:7" s="40" customFormat="1">
      <c r="B12269" s="7"/>
      <c r="C12269" s="7"/>
      <c r="D12269" s="4"/>
      <c r="E12269" s="4"/>
      <c r="F12269" s="4"/>
      <c r="G12269" s="31"/>
    </row>
    <row r="12270" spans="2:7" s="40" customFormat="1">
      <c r="B12270" s="7"/>
      <c r="C12270" s="7"/>
      <c r="D12270" s="4"/>
      <c r="E12270" s="4"/>
      <c r="F12270" s="4"/>
      <c r="G12270" s="31"/>
    </row>
    <row r="12271" spans="2:7" s="40" customFormat="1">
      <c r="B12271" s="7"/>
      <c r="C12271" s="7"/>
      <c r="D12271" s="4"/>
      <c r="E12271" s="4"/>
      <c r="F12271" s="4"/>
      <c r="G12271" s="31"/>
    </row>
    <row r="12272" spans="2:7" s="40" customFormat="1">
      <c r="B12272" s="7"/>
      <c r="C12272" s="7"/>
      <c r="D12272" s="4"/>
      <c r="E12272" s="4"/>
      <c r="F12272" s="4"/>
      <c r="G12272" s="31"/>
    </row>
    <row r="12273" spans="2:7" s="40" customFormat="1">
      <c r="B12273" s="7"/>
      <c r="C12273" s="7"/>
      <c r="D12273" s="4"/>
      <c r="E12273" s="4"/>
      <c r="F12273" s="4"/>
      <c r="G12273" s="31"/>
    </row>
    <row r="12274" spans="2:7" s="40" customFormat="1">
      <c r="B12274" s="7"/>
      <c r="C12274" s="7"/>
      <c r="D12274" s="4"/>
      <c r="E12274" s="4"/>
      <c r="F12274" s="4"/>
      <c r="G12274" s="31"/>
    </row>
    <row r="12275" spans="2:7" s="40" customFormat="1">
      <c r="B12275" s="7"/>
      <c r="C12275" s="7"/>
      <c r="D12275" s="4"/>
      <c r="E12275" s="4"/>
      <c r="F12275" s="4"/>
      <c r="G12275" s="31"/>
    </row>
    <row r="12276" spans="2:7" s="40" customFormat="1">
      <c r="B12276" s="7"/>
      <c r="C12276" s="7"/>
      <c r="D12276" s="4"/>
      <c r="E12276" s="4"/>
      <c r="F12276" s="4"/>
      <c r="G12276" s="31"/>
    </row>
    <row r="12277" spans="2:7" s="40" customFormat="1">
      <c r="B12277" s="7"/>
      <c r="C12277" s="7"/>
      <c r="D12277" s="4"/>
      <c r="E12277" s="4"/>
      <c r="F12277" s="4"/>
      <c r="G12277" s="31"/>
    </row>
    <row r="12278" spans="2:7" s="40" customFormat="1">
      <c r="B12278" s="7"/>
      <c r="C12278" s="7"/>
      <c r="D12278" s="4"/>
      <c r="E12278" s="4"/>
      <c r="F12278" s="4"/>
      <c r="G12278" s="31"/>
    </row>
    <row r="12279" spans="2:7" s="40" customFormat="1">
      <c r="B12279" s="7"/>
      <c r="C12279" s="7"/>
      <c r="D12279" s="4"/>
      <c r="E12279" s="4"/>
      <c r="F12279" s="4"/>
      <c r="G12279" s="31"/>
    </row>
    <row r="12280" spans="2:7" s="40" customFormat="1">
      <c r="B12280" s="7"/>
      <c r="C12280" s="7"/>
      <c r="D12280" s="4"/>
      <c r="E12280" s="4"/>
      <c r="F12280" s="4"/>
      <c r="G12280" s="31"/>
    </row>
    <row r="12281" spans="2:7" s="40" customFormat="1">
      <c r="B12281" s="7"/>
      <c r="C12281" s="7"/>
      <c r="D12281" s="4"/>
      <c r="E12281" s="4"/>
      <c r="F12281" s="4"/>
      <c r="G12281" s="31"/>
    </row>
    <row r="12282" spans="2:7" s="40" customFormat="1">
      <c r="B12282" s="7"/>
      <c r="C12282" s="7"/>
      <c r="D12282" s="4"/>
      <c r="E12282" s="4"/>
      <c r="F12282" s="4"/>
      <c r="G12282" s="31"/>
    </row>
    <row r="12283" spans="2:7" s="40" customFormat="1">
      <c r="B12283" s="7"/>
      <c r="C12283" s="7"/>
      <c r="D12283" s="4"/>
      <c r="E12283" s="4"/>
      <c r="F12283" s="4"/>
      <c r="G12283" s="31"/>
    </row>
    <row r="12284" spans="2:7" s="40" customFormat="1">
      <c r="B12284" s="7"/>
      <c r="C12284" s="7"/>
      <c r="D12284" s="4"/>
      <c r="E12284" s="4"/>
      <c r="F12284" s="4"/>
      <c r="G12284" s="31"/>
    </row>
    <row r="12285" spans="2:7" s="40" customFormat="1">
      <c r="B12285" s="7"/>
      <c r="C12285" s="7"/>
      <c r="D12285" s="4"/>
      <c r="E12285" s="4"/>
      <c r="F12285" s="4"/>
      <c r="G12285" s="31"/>
    </row>
    <row r="12286" spans="2:7" s="40" customFormat="1">
      <c r="B12286" s="7"/>
      <c r="C12286" s="7"/>
      <c r="D12286" s="4"/>
      <c r="E12286" s="4"/>
      <c r="F12286" s="4"/>
      <c r="G12286" s="31"/>
    </row>
    <row r="12287" spans="2:7" s="40" customFormat="1">
      <c r="B12287" s="7"/>
      <c r="C12287" s="7"/>
      <c r="D12287" s="4"/>
      <c r="E12287" s="4"/>
      <c r="F12287" s="4"/>
      <c r="G12287" s="31"/>
    </row>
    <row r="12288" spans="2:7" s="40" customFormat="1">
      <c r="B12288" s="7"/>
      <c r="C12288" s="7"/>
      <c r="D12288" s="4"/>
      <c r="E12288" s="4"/>
      <c r="F12288" s="4"/>
      <c r="G12288" s="31"/>
    </row>
    <row r="12289" spans="2:7" s="40" customFormat="1">
      <c r="B12289" s="7"/>
      <c r="C12289" s="7"/>
      <c r="D12289" s="4"/>
      <c r="E12289" s="4"/>
      <c r="F12289" s="4"/>
      <c r="G12289" s="31"/>
    </row>
    <row r="12290" spans="2:7" s="40" customFormat="1">
      <c r="B12290" s="7"/>
      <c r="C12290" s="7"/>
      <c r="D12290" s="4"/>
      <c r="E12290" s="4"/>
      <c r="F12290" s="4"/>
      <c r="G12290" s="31"/>
    </row>
    <row r="12291" spans="2:7" s="40" customFormat="1">
      <c r="B12291" s="7"/>
      <c r="C12291" s="7"/>
      <c r="D12291" s="4"/>
      <c r="E12291" s="4"/>
      <c r="F12291" s="4"/>
      <c r="G12291" s="31"/>
    </row>
    <row r="12292" spans="2:7" s="40" customFormat="1">
      <c r="B12292" s="7"/>
      <c r="C12292" s="7"/>
      <c r="D12292" s="4"/>
      <c r="E12292" s="4"/>
      <c r="F12292" s="4"/>
      <c r="G12292" s="31"/>
    </row>
    <row r="12293" spans="2:7" s="40" customFormat="1">
      <c r="B12293" s="7"/>
      <c r="C12293" s="7"/>
      <c r="D12293" s="4"/>
      <c r="E12293" s="4"/>
      <c r="F12293" s="4"/>
      <c r="G12293" s="31"/>
    </row>
    <row r="12294" spans="2:7" s="40" customFormat="1">
      <c r="B12294" s="7"/>
      <c r="C12294" s="7"/>
      <c r="D12294" s="4"/>
      <c r="E12294" s="4"/>
      <c r="F12294" s="4"/>
      <c r="G12294" s="31"/>
    </row>
    <row r="12295" spans="2:7" s="40" customFormat="1">
      <c r="B12295" s="7"/>
      <c r="C12295" s="7"/>
      <c r="D12295" s="4"/>
      <c r="E12295" s="4"/>
      <c r="F12295" s="4"/>
      <c r="G12295" s="31"/>
    </row>
    <row r="12296" spans="2:7" s="40" customFormat="1">
      <c r="B12296" s="7"/>
      <c r="C12296" s="7"/>
      <c r="D12296" s="4"/>
      <c r="E12296" s="4"/>
      <c r="F12296" s="4"/>
      <c r="G12296" s="31"/>
    </row>
    <row r="12297" spans="2:7" s="40" customFormat="1">
      <c r="B12297" s="7"/>
      <c r="C12297" s="7"/>
      <c r="D12297" s="4"/>
      <c r="E12297" s="4"/>
      <c r="F12297" s="4"/>
      <c r="G12297" s="31"/>
    </row>
    <row r="12298" spans="2:7" s="40" customFormat="1">
      <c r="B12298" s="7"/>
      <c r="C12298" s="7"/>
      <c r="D12298" s="4"/>
      <c r="E12298" s="4"/>
      <c r="F12298" s="4"/>
      <c r="G12298" s="31"/>
    </row>
    <row r="12299" spans="2:7" s="40" customFormat="1">
      <c r="B12299" s="7"/>
      <c r="C12299" s="7"/>
      <c r="D12299" s="4"/>
      <c r="E12299" s="4"/>
      <c r="F12299" s="4"/>
      <c r="G12299" s="31"/>
    </row>
    <row r="12300" spans="2:7" s="40" customFormat="1">
      <c r="B12300" s="7"/>
      <c r="C12300" s="7"/>
      <c r="D12300" s="4"/>
      <c r="E12300" s="4"/>
      <c r="F12300" s="4"/>
      <c r="G12300" s="31"/>
    </row>
    <row r="12301" spans="2:7" s="40" customFormat="1">
      <c r="B12301" s="7"/>
      <c r="C12301" s="7"/>
      <c r="D12301" s="4"/>
      <c r="E12301" s="4"/>
      <c r="F12301" s="4"/>
      <c r="G12301" s="31"/>
    </row>
    <row r="12302" spans="2:7" s="40" customFormat="1">
      <c r="B12302" s="7"/>
      <c r="C12302" s="7"/>
      <c r="D12302" s="4"/>
      <c r="E12302" s="4"/>
      <c r="F12302" s="4"/>
      <c r="G12302" s="31"/>
    </row>
    <row r="12303" spans="2:7" s="40" customFormat="1">
      <c r="B12303" s="7"/>
      <c r="C12303" s="7"/>
      <c r="D12303" s="4"/>
      <c r="E12303" s="4"/>
      <c r="F12303" s="4"/>
      <c r="G12303" s="31"/>
    </row>
    <row r="12304" spans="2:7" s="40" customFormat="1">
      <c r="B12304" s="7"/>
      <c r="C12304" s="7"/>
      <c r="D12304" s="4"/>
      <c r="E12304" s="4"/>
      <c r="F12304" s="4"/>
      <c r="G12304" s="31"/>
    </row>
    <row r="12305" spans="2:7" s="40" customFormat="1">
      <c r="B12305" s="7"/>
      <c r="C12305" s="7"/>
      <c r="D12305" s="4"/>
      <c r="E12305" s="4"/>
      <c r="F12305" s="4"/>
      <c r="G12305" s="31"/>
    </row>
    <row r="12306" spans="2:7" s="40" customFormat="1">
      <c r="B12306" s="7"/>
      <c r="C12306" s="7"/>
      <c r="D12306" s="4"/>
      <c r="E12306" s="4"/>
      <c r="F12306" s="4"/>
      <c r="G12306" s="31"/>
    </row>
    <row r="12307" spans="2:7" s="40" customFormat="1">
      <c r="B12307" s="7"/>
      <c r="C12307" s="7"/>
      <c r="D12307" s="4"/>
      <c r="E12307" s="4"/>
      <c r="F12307" s="4"/>
      <c r="G12307" s="31"/>
    </row>
    <row r="12308" spans="2:7" s="40" customFormat="1">
      <c r="B12308" s="7"/>
      <c r="C12308" s="7"/>
      <c r="D12308" s="4"/>
      <c r="E12308" s="4"/>
      <c r="F12308" s="4"/>
      <c r="G12308" s="31"/>
    </row>
    <row r="12309" spans="2:7" s="40" customFormat="1">
      <c r="B12309" s="7"/>
      <c r="C12309" s="7"/>
      <c r="D12309" s="4"/>
      <c r="E12309" s="4"/>
      <c r="F12309" s="4"/>
      <c r="G12309" s="31"/>
    </row>
    <row r="12310" spans="2:7" s="40" customFormat="1">
      <c r="B12310" s="7"/>
      <c r="C12310" s="7"/>
      <c r="D12310" s="4"/>
      <c r="E12310" s="4"/>
      <c r="F12310" s="4"/>
      <c r="G12310" s="31"/>
    </row>
    <row r="12311" spans="2:7" s="40" customFormat="1">
      <c r="B12311" s="7"/>
      <c r="C12311" s="7"/>
      <c r="D12311" s="4"/>
      <c r="E12311" s="4"/>
      <c r="F12311" s="4"/>
      <c r="G12311" s="31"/>
    </row>
    <row r="12312" spans="2:7" s="40" customFormat="1">
      <c r="B12312" s="7"/>
      <c r="C12312" s="7"/>
      <c r="D12312" s="4"/>
      <c r="E12312" s="4"/>
      <c r="F12312" s="4"/>
      <c r="G12312" s="31"/>
    </row>
    <row r="12313" spans="2:7" s="40" customFormat="1">
      <c r="B12313" s="7"/>
      <c r="C12313" s="7"/>
      <c r="D12313" s="4"/>
      <c r="E12313" s="4"/>
      <c r="F12313" s="4"/>
      <c r="G12313" s="31"/>
    </row>
    <row r="12314" spans="2:7" s="40" customFormat="1">
      <c r="B12314" s="7"/>
      <c r="C12314" s="7"/>
      <c r="D12314" s="4"/>
      <c r="E12314" s="4"/>
      <c r="F12314" s="4"/>
      <c r="G12314" s="31"/>
    </row>
    <row r="12315" spans="2:7" s="40" customFormat="1">
      <c r="B12315" s="7"/>
      <c r="C12315" s="7"/>
      <c r="D12315" s="4"/>
      <c r="E12315" s="4"/>
      <c r="F12315" s="4"/>
      <c r="G12315" s="31"/>
    </row>
    <row r="12316" spans="2:7" s="40" customFormat="1">
      <c r="B12316" s="7"/>
      <c r="C12316" s="7"/>
      <c r="D12316" s="4"/>
      <c r="E12316" s="4"/>
      <c r="F12316" s="4"/>
      <c r="G12316" s="31"/>
    </row>
    <row r="12317" spans="2:7" s="40" customFormat="1">
      <c r="B12317" s="7"/>
      <c r="C12317" s="7"/>
      <c r="D12317" s="4"/>
      <c r="E12317" s="4"/>
      <c r="F12317" s="4"/>
      <c r="G12317" s="31"/>
    </row>
    <row r="12318" spans="2:7" s="40" customFormat="1">
      <c r="B12318" s="7"/>
      <c r="C12318" s="7"/>
      <c r="D12318" s="4"/>
      <c r="E12318" s="4"/>
      <c r="F12318" s="4"/>
      <c r="G12318" s="31"/>
    </row>
    <row r="12319" spans="2:7" s="40" customFormat="1">
      <c r="B12319" s="7"/>
      <c r="C12319" s="7"/>
      <c r="D12319" s="4"/>
      <c r="E12319" s="4"/>
      <c r="F12319" s="4"/>
      <c r="G12319" s="31"/>
    </row>
    <row r="12320" spans="2:7" s="40" customFormat="1">
      <c r="B12320" s="7"/>
      <c r="C12320" s="7"/>
      <c r="D12320" s="4"/>
      <c r="E12320" s="4"/>
      <c r="F12320" s="4"/>
      <c r="G12320" s="31"/>
    </row>
    <row r="12321" spans="2:7" s="40" customFormat="1">
      <c r="B12321" s="7"/>
      <c r="C12321" s="7"/>
      <c r="D12321" s="4"/>
      <c r="E12321" s="4"/>
      <c r="F12321" s="4"/>
      <c r="G12321" s="31"/>
    </row>
    <row r="12322" spans="2:7" s="40" customFormat="1">
      <c r="B12322" s="7"/>
      <c r="C12322" s="7"/>
      <c r="D12322" s="4"/>
      <c r="E12322" s="4"/>
      <c r="F12322" s="4"/>
      <c r="G12322" s="31"/>
    </row>
    <row r="12323" spans="2:7" s="40" customFormat="1">
      <c r="B12323" s="7"/>
      <c r="C12323" s="7"/>
      <c r="D12323" s="4"/>
      <c r="E12323" s="4"/>
      <c r="F12323" s="4"/>
      <c r="G12323" s="31"/>
    </row>
    <row r="12324" spans="2:7" s="40" customFormat="1">
      <c r="B12324" s="7"/>
      <c r="C12324" s="7"/>
      <c r="D12324" s="4"/>
      <c r="E12324" s="4"/>
      <c r="F12324" s="4"/>
      <c r="G12324" s="31"/>
    </row>
    <row r="12325" spans="2:7" s="40" customFormat="1">
      <c r="B12325" s="7"/>
      <c r="C12325" s="7"/>
      <c r="D12325" s="4"/>
      <c r="E12325" s="4"/>
      <c r="F12325" s="4"/>
      <c r="G12325" s="31"/>
    </row>
    <row r="12326" spans="2:7" s="40" customFormat="1">
      <c r="B12326" s="7"/>
      <c r="C12326" s="7"/>
      <c r="D12326" s="4"/>
      <c r="E12326" s="4"/>
      <c r="F12326" s="4"/>
      <c r="G12326" s="31"/>
    </row>
    <row r="12327" spans="2:7" s="40" customFormat="1">
      <c r="B12327" s="7"/>
      <c r="C12327" s="7"/>
      <c r="D12327" s="4"/>
      <c r="E12327" s="4"/>
      <c r="F12327" s="4"/>
      <c r="G12327" s="31"/>
    </row>
    <row r="12328" spans="2:7" s="40" customFormat="1">
      <c r="B12328" s="7"/>
      <c r="C12328" s="7"/>
      <c r="D12328" s="4"/>
      <c r="E12328" s="4"/>
      <c r="F12328" s="4"/>
      <c r="G12328" s="31"/>
    </row>
    <row r="12329" spans="2:7" s="40" customFormat="1">
      <c r="B12329" s="7"/>
      <c r="C12329" s="7"/>
      <c r="D12329" s="4"/>
      <c r="E12329" s="4"/>
      <c r="F12329" s="4"/>
      <c r="G12329" s="31"/>
    </row>
    <row r="12330" spans="2:7" s="40" customFormat="1">
      <c r="B12330" s="7"/>
      <c r="C12330" s="7"/>
      <c r="D12330" s="4"/>
      <c r="E12330" s="4"/>
      <c r="F12330" s="4"/>
      <c r="G12330" s="31"/>
    </row>
    <row r="12331" spans="2:7" s="40" customFormat="1">
      <c r="B12331" s="7"/>
      <c r="C12331" s="7"/>
      <c r="D12331" s="4"/>
      <c r="E12331" s="4"/>
      <c r="F12331" s="4"/>
      <c r="G12331" s="31"/>
    </row>
    <row r="12332" spans="2:7" s="40" customFormat="1">
      <c r="B12332" s="7"/>
      <c r="C12332" s="7"/>
      <c r="D12332" s="4"/>
      <c r="E12332" s="4"/>
      <c r="F12332" s="4"/>
      <c r="G12332" s="31"/>
    </row>
    <row r="12333" spans="2:7" s="40" customFormat="1">
      <c r="B12333" s="7"/>
      <c r="C12333" s="7"/>
      <c r="D12333" s="4"/>
      <c r="E12333" s="4"/>
      <c r="F12333" s="4"/>
      <c r="G12333" s="31"/>
    </row>
    <row r="12334" spans="2:7" s="40" customFormat="1">
      <c r="B12334" s="7"/>
      <c r="C12334" s="7"/>
      <c r="D12334" s="4"/>
      <c r="E12334" s="4"/>
      <c r="F12334" s="4"/>
      <c r="G12334" s="31"/>
    </row>
    <row r="12335" spans="2:7" s="40" customFormat="1">
      <c r="B12335" s="7"/>
      <c r="C12335" s="7"/>
      <c r="D12335" s="4"/>
      <c r="E12335" s="4"/>
      <c r="F12335" s="4"/>
      <c r="G12335" s="31"/>
    </row>
    <row r="12336" spans="2:7" s="40" customFormat="1">
      <c r="B12336" s="7"/>
      <c r="C12336" s="7"/>
      <c r="D12336" s="4"/>
      <c r="E12336" s="4"/>
      <c r="F12336" s="4"/>
      <c r="G12336" s="31"/>
    </row>
    <row r="12337" spans="2:7" s="40" customFormat="1">
      <c r="B12337" s="7"/>
      <c r="C12337" s="7"/>
      <c r="D12337" s="4"/>
      <c r="E12337" s="4"/>
      <c r="F12337" s="4"/>
      <c r="G12337" s="31"/>
    </row>
    <row r="12338" spans="2:7" s="40" customFormat="1">
      <c r="B12338" s="7"/>
      <c r="C12338" s="7"/>
      <c r="D12338" s="4"/>
      <c r="E12338" s="4"/>
      <c r="F12338" s="4"/>
      <c r="G12338" s="31"/>
    </row>
    <row r="12339" spans="2:7" s="40" customFormat="1">
      <c r="B12339" s="7"/>
      <c r="C12339" s="7"/>
      <c r="D12339" s="4"/>
      <c r="E12339" s="4"/>
      <c r="F12339" s="4"/>
      <c r="G12339" s="31"/>
    </row>
    <row r="12340" spans="2:7" s="40" customFormat="1">
      <c r="B12340" s="7"/>
      <c r="C12340" s="7"/>
      <c r="D12340" s="4"/>
      <c r="E12340" s="4"/>
      <c r="F12340" s="4"/>
      <c r="G12340" s="31"/>
    </row>
    <row r="12341" spans="2:7" s="40" customFormat="1">
      <c r="B12341" s="7"/>
      <c r="C12341" s="7"/>
      <c r="D12341" s="4"/>
      <c r="E12341" s="4"/>
      <c r="F12341" s="4"/>
      <c r="G12341" s="31"/>
    </row>
    <row r="12342" spans="2:7" s="40" customFormat="1">
      <c r="B12342" s="7"/>
      <c r="C12342" s="7"/>
      <c r="D12342" s="4"/>
      <c r="E12342" s="4"/>
      <c r="F12342" s="4"/>
      <c r="G12342" s="31"/>
    </row>
    <row r="12343" spans="2:7" s="40" customFormat="1">
      <c r="B12343" s="7"/>
      <c r="C12343" s="7"/>
      <c r="D12343" s="4"/>
      <c r="E12343" s="4"/>
      <c r="F12343" s="4"/>
      <c r="G12343" s="31"/>
    </row>
    <row r="12344" spans="2:7" s="40" customFormat="1">
      <c r="B12344" s="7"/>
      <c r="C12344" s="7"/>
      <c r="D12344" s="4"/>
      <c r="E12344" s="4"/>
      <c r="F12344" s="4"/>
      <c r="G12344" s="31"/>
    </row>
    <row r="12345" spans="2:7" s="40" customFormat="1">
      <c r="B12345" s="7"/>
      <c r="C12345" s="7"/>
      <c r="D12345" s="4"/>
      <c r="E12345" s="4"/>
      <c r="F12345" s="4"/>
      <c r="G12345" s="31"/>
    </row>
    <row r="12346" spans="2:7" s="40" customFormat="1">
      <c r="B12346" s="7"/>
      <c r="C12346" s="7"/>
      <c r="D12346" s="4"/>
      <c r="E12346" s="4"/>
      <c r="F12346" s="4"/>
      <c r="G12346" s="31"/>
    </row>
    <row r="12347" spans="2:7" s="40" customFormat="1">
      <c r="B12347" s="7"/>
      <c r="C12347" s="7"/>
      <c r="D12347" s="4"/>
      <c r="E12347" s="4"/>
      <c r="F12347" s="4"/>
      <c r="G12347" s="31"/>
    </row>
    <row r="12348" spans="2:7" s="40" customFormat="1">
      <c r="B12348" s="7"/>
      <c r="C12348" s="7"/>
      <c r="D12348" s="4"/>
      <c r="E12348" s="4"/>
      <c r="F12348" s="4"/>
      <c r="G12348" s="31"/>
    </row>
    <row r="12349" spans="2:7" s="40" customFormat="1">
      <c r="B12349" s="7"/>
      <c r="C12349" s="7"/>
      <c r="D12349" s="4"/>
      <c r="E12349" s="4"/>
      <c r="F12349" s="4"/>
      <c r="G12349" s="31"/>
    </row>
    <row r="12350" spans="2:7" s="40" customFormat="1">
      <c r="B12350" s="7"/>
      <c r="C12350" s="7"/>
      <c r="D12350" s="4"/>
      <c r="E12350" s="4"/>
      <c r="F12350" s="4"/>
      <c r="G12350" s="31"/>
    </row>
    <row r="12351" spans="2:7" s="40" customFormat="1">
      <c r="B12351" s="7"/>
      <c r="C12351" s="7"/>
      <c r="D12351" s="4"/>
      <c r="E12351" s="4"/>
      <c r="F12351" s="4"/>
      <c r="G12351" s="31"/>
    </row>
    <row r="12352" spans="2:7" s="40" customFormat="1">
      <c r="B12352" s="7"/>
      <c r="C12352" s="7"/>
      <c r="D12352" s="4"/>
      <c r="E12352" s="4"/>
      <c r="F12352" s="4"/>
      <c r="G12352" s="31"/>
    </row>
    <row r="12353" spans="2:7" s="40" customFormat="1">
      <c r="B12353" s="7"/>
      <c r="C12353" s="7"/>
      <c r="D12353" s="4"/>
      <c r="E12353" s="4"/>
      <c r="F12353" s="4"/>
      <c r="G12353" s="31"/>
    </row>
    <row r="12354" spans="2:7" s="40" customFormat="1">
      <c r="B12354" s="7"/>
      <c r="C12354" s="7"/>
      <c r="D12354" s="4"/>
      <c r="E12354" s="4"/>
      <c r="F12354" s="4"/>
      <c r="G12354" s="31"/>
    </row>
    <row r="12355" spans="2:7" s="40" customFormat="1">
      <c r="B12355" s="7"/>
      <c r="C12355" s="7"/>
      <c r="D12355" s="4"/>
      <c r="E12355" s="4"/>
      <c r="F12355" s="4"/>
      <c r="G12355" s="31"/>
    </row>
    <row r="12356" spans="2:7" s="40" customFormat="1">
      <c r="B12356" s="7"/>
      <c r="C12356" s="7"/>
      <c r="D12356" s="4"/>
      <c r="E12356" s="4"/>
      <c r="F12356" s="4"/>
      <c r="G12356" s="31"/>
    </row>
    <row r="12357" spans="2:7" s="40" customFormat="1">
      <c r="B12357" s="7"/>
      <c r="C12357" s="7"/>
      <c r="D12357" s="4"/>
      <c r="E12357" s="4"/>
      <c r="F12357" s="4"/>
      <c r="G12357" s="31"/>
    </row>
    <row r="12358" spans="2:7" s="40" customFormat="1">
      <c r="B12358" s="7"/>
      <c r="C12358" s="7"/>
      <c r="D12358" s="4"/>
      <c r="E12358" s="4"/>
      <c r="F12358" s="4"/>
      <c r="G12358" s="31"/>
    </row>
    <row r="12359" spans="2:7" s="40" customFormat="1">
      <c r="B12359" s="7"/>
      <c r="C12359" s="7"/>
      <c r="D12359" s="4"/>
      <c r="E12359" s="4"/>
      <c r="F12359" s="4"/>
      <c r="G12359" s="31"/>
    </row>
    <row r="12360" spans="2:7" s="40" customFormat="1">
      <c r="B12360" s="7"/>
      <c r="C12360" s="7"/>
      <c r="D12360" s="4"/>
      <c r="E12360" s="4"/>
      <c r="F12360" s="4"/>
      <c r="G12360" s="31"/>
    </row>
    <row r="12361" spans="2:7" s="40" customFormat="1">
      <c r="B12361" s="7"/>
      <c r="C12361" s="7"/>
      <c r="D12361" s="4"/>
      <c r="E12361" s="4"/>
      <c r="F12361" s="4"/>
      <c r="G12361" s="31"/>
    </row>
    <row r="12362" spans="2:7" s="40" customFormat="1">
      <c r="B12362" s="7"/>
      <c r="C12362" s="7"/>
      <c r="D12362" s="4"/>
      <c r="E12362" s="4"/>
      <c r="F12362" s="4"/>
      <c r="G12362" s="31"/>
    </row>
    <row r="12363" spans="2:7" s="40" customFormat="1">
      <c r="B12363" s="7"/>
      <c r="C12363" s="7"/>
      <c r="D12363" s="4"/>
      <c r="E12363" s="4"/>
      <c r="F12363" s="4"/>
      <c r="G12363" s="31"/>
    </row>
    <row r="12364" spans="2:7" s="40" customFormat="1">
      <c r="B12364" s="7"/>
      <c r="C12364" s="7"/>
      <c r="D12364" s="4"/>
      <c r="E12364" s="4"/>
      <c r="F12364" s="4"/>
      <c r="G12364" s="31"/>
    </row>
    <row r="12365" spans="2:7" s="40" customFormat="1">
      <c r="B12365" s="7"/>
      <c r="C12365" s="7"/>
      <c r="D12365" s="4"/>
      <c r="E12365" s="4"/>
      <c r="F12365" s="4"/>
      <c r="G12365" s="31"/>
    </row>
    <row r="12366" spans="2:7" s="40" customFormat="1">
      <c r="B12366" s="7"/>
      <c r="C12366" s="7"/>
      <c r="D12366" s="4"/>
      <c r="E12366" s="4"/>
      <c r="F12366" s="4"/>
      <c r="G12366" s="31"/>
    </row>
    <row r="12367" spans="2:7" s="40" customFormat="1">
      <c r="B12367" s="7"/>
      <c r="C12367" s="7"/>
      <c r="D12367" s="4"/>
      <c r="E12367" s="4"/>
      <c r="F12367" s="4"/>
      <c r="G12367" s="31"/>
    </row>
    <row r="12368" spans="2:7" s="40" customFormat="1">
      <c r="B12368" s="7"/>
      <c r="C12368" s="7"/>
      <c r="D12368" s="4"/>
      <c r="E12368" s="4"/>
      <c r="F12368" s="4"/>
      <c r="G12368" s="31"/>
    </row>
    <row r="12369" spans="2:7" s="40" customFormat="1">
      <c r="B12369" s="7"/>
      <c r="C12369" s="7"/>
      <c r="D12369" s="4"/>
      <c r="E12369" s="4"/>
      <c r="F12369" s="4"/>
      <c r="G12369" s="31"/>
    </row>
    <row r="12370" spans="2:7" s="40" customFormat="1">
      <c r="B12370" s="7"/>
      <c r="C12370" s="7"/>
      <c r="D12370" s="4"/>
      <c r="E12370" s="4"/>
      <c r="F12370" s="4"/>
      <c r="G12370" s="31"/>
    </row>
    <row r="12371" spans="2:7" s="40" customFormat="1">
      <c r="B12371" s="7"/>
      <c r="C12371" s="7"/>
      <c r="D12371" s="4"/>
      <c r="E12371" s="4"/>
      <c r="F12371" s="4"/>
      <c r="G12371" s="31"/>
    </row>
    <row r="12372" spans="2:7" s="40" customFormat="1">
      <c r="B12372" s="7"/>
      <c r="C12372" s="7"/>
      <c r="D12372" s="4"/>
      <c r="E12372" s="4"/>
      <c r="F12372" s="4"/>
      <c r="G12372" s="31"/>
    </row>
    <row r="12373" spans="2:7" s="40" customFormat="1">
      <c r="B12373" s="7"/>
      <c r="C12373" s="7"/>
      <c r="D12373" s="4"/>
      <c r="E12373" s="4"/>
      <c r="F12373" s="4"/>
      <c r="G12373" s="31"/>
    </row>
    <row r="12374" spans="2:7" s="40" customFormat="1">
      <c r="B12374" s="7"/>
      <c r="C12374" s="7"/>
      <c r="D12374" s="4"/>
      <c r="E12374" s="4"/>
      <c r="F12374" s="4"/>
      <c r="G12374" s="31"/>
    </row>
    <row r="12375" spans="2:7" s="40" customFormat="1">
      <c r="B12375" s="7"/>
      <c r="C12375" s="7"/>
      <c r="D12375" s="4"/>
      <c r="E12375" s="4"/>
      <c r="F12375" s="4"/>
      <c r="G12375" s="31"/>
    </row>
    <row r="12376" spans="2:7" s="40" customFormat="1">
      <c r="B12376" s="7"/>
      <c r="C12376" s="7"/>
      <c r="D12376" s="4"/>
      <c r="E12376" s="4"/>
      <c r="F12376" s="4"/>
      <c r="G12376" s="31"/>
    </row>
    <row r="12377" spans="2:7" s="40" customFormat="1">
      <c r="B12377" s="7"/>
      <c r="C12377" s="7"/>
      <c r="D12377" s="4"/>
      <c r="E12377" s="4"/>
      <c r="F12377" s="4"/>
      <c r="G12377" s="31"/>
    </row>
    <row r="12378" spans="2:7" s="40" customFormat="1">
      <c r="B12378" s="7"/>
      <c r="C12378" s="7"/>
      <c r="D12378" s="4"/>
      <c r="E12378" s="4"/>
      <c r="F12378" s="4"/>
      <c r="G12378" s="31"/>
    </row>
    <row r="12379" spans="2:7" s="40" customFormat="1">
      <c r="B12379" s="7"/>
      <c r="C12379" s="7"/>
      <c r="D12379" s="4"/>
      <c r="E12379" s="4"/>
      <c r="F12379" s="4"/>
      <c r="G12379" s="31"/>
    </row>
    <row r="12380" spans="2:7" s="40" customFormat="1">
      <c r="B12380" s="7"/>
      <c r="C12380" s="7"/>
      <c r="D12380" s="4"/>
      <c r="E12380" s="4"/>
      <c r="F12380" s="4"/>
      <c r="G12380" s="31"/>
    </row>
    <row r="12381" spans="2:7" s="40" customFormat="1">
      <c r="B12381" s="7"/>
      <c r="C12381" s="7"/>
      <c r="D12381" s="4"/>
      <c r="E12381" s="4"/>
      <c r="F12381" s="4"/>
      <c r="G12381" s="31"/>
    </row>
    <row r="12382" spans="2:7" s="40" customFormat="1">
      <c r="B12382" s="7"/>
      <c r="C12382" s="7"/>
      <c r="D12382" s="4"/>
      <c r="E12382" s="4"/>
      <c r="F12382" s="4"/>
      <c r="G12382" s="31"/>
    </row>
    <row r="12383" spans="2:7" s="40" customFormat="1">
      <c r="B12383" s="7"/>
      <c r="C12383" s="7"/>
      <c r="D12383" s="4"/>
      <c r="E12383" s="4"/>
      <c r="F12383" s="4"/>
      <c r="G12383" s="31"/>
    </row>
    <row r="12384" spans="2:7" s="40" customFormat="1">
      <c r="B12384" s="7"/>
      <c r="C12384" s="7"/>
      <c r="D12384" s="4"/>
      <c r="E12384" s="4"/>
      <c r="F12384" s="4"/>
      <c r="G12384" s="31"/>
    </row>
    <row r="12385" spans="2:7" s="40" customFormat="1">
      <c r="B12385" s="7"/>
      <c r="C12385" s="7"/>
      <c r="D12385" s="4"/>
      <c r="E12385" s="4"/>
      <c r="F12385" s="4"/>
      <c r="G12385" s="31"/>
    </row>
    <row r="12386" spans="2:7" s="40" customFormat="1">
      <c r="B12386" s="7"/>
      <c r="C12386" s="7"/>
      <c r="D12386" s="4"/>
      <c r="E12386" s="4"/>
      <c r="F12386" s="4"/>
      <c r="G12386" s="31"/>
    </row>
    <row r="12387" spans="2:7" s="40" customFormat="1">
      <c r="B12387" s="7"/>
      <c r="C12387" s="7"/>
      <c r="D12387" s="4"/>
      <c r="E12387" s="4"/>
      <c r="F12387" s="4"/>
      <c r="G12387" s="31"/>
    </row>
    <row r="12388" spans="2:7" s="40" customFormat="1">
      <c r="B12388" s="7"/>
      <c r="C12388" s="7"/>
      <c r="D12388" s="4"/>
      <c r="E12388" s="4"/>
      <c r="F12388" s="4"/>
      <c r="G12388" s="31"/>
    </row>
    <row r="12389" spans="2:7" s="40" customFormat="1">
      <c r="B12389" s="7"/>
      <c r="C12389" s="7"/>
      <c r="D12389" s="4"/>
      <c r="E12389" s="4"/>
      <c r="F12389" s="4"/>
      <c r="G12389" s="31"/>
    </row>
    <row r="12390" spans="2:7" s="40" customFormat="1">
      <c r="B12390" s="7"/>
      <c r="C12390" s="7"/>
      <c r="D12390" s="4"/>
      <c r="E12390" s="4"/>
      <c r="F12390" s="4"/>
      <c r="G12390" s="31"/>
    </row>
    <row r="12391" spans="2:7" s="40" customFormat="1">
      <c r="B12391" s="7"/>
      <c r="C12391" s="7"/>
      <c r="D12391" s="4"/>
      <c r="E12391" s="4"/>
      <c r="F12391" s="4"/>
      <c r="G12391" s="31"/>
    </row>
    <row r="12392" spans="2:7" s="40" customFormat="1">
      <c r="B12392" s="7"/>
      <c r="C12392" s="7"/>
      <c r="D12392" s="4"/>
      <c r="E12392" s="4"/>
      <c r="F12392" s="4"/>
      <c r="G12392" s="31"/>
    </row>
    <row r="12393" spans="2:7" s="40" customFormat="1">
      <c r="B12393" s="7"/>
      <c r="C12393" s="7"/>
      <c r="D12393" s="4"/>
      <c r="E12393" s="4"/>
      <c r="F12393" s="4"/>
      <c r="G12393" s="31"/>
    </row>
    <row r="12394" spans="2:7" s="40" customFormat="1">
      <c r="B12394" s="7"/>
      <c r="C12394" s="7"/>
      <c r="D12394" s="4"/>
      <c r="E12394" s="4"/>
      <c r="F12394" s="4"/>
      <c r="G12394" s="31"/>
    </row>
    <row r="12395" spans="2:7" s="40" customFormat="1">
      <c r="B12395" s="7"/>
      <c r="C12395" s="7"/>
      <c r="D12395" s="4"/>
      <c r="E12395" s="4"/>
      <c r="F12395" s="4"/>
      <c r="G12395" s="31"/>
    </row>
    <row r="12396" spans="2:7" s="40" customFormat="1">
      <c r="B12396" s="7"/>
      <c r="C12396" s="7"/>
      <c r="D12396" s="4"/>
      <c r="E12396" s="4"/>
      <c r="F12396" s="4"/>
      <c r="G12396" s="31"/>
    </row>
    <row r="12397" spans="2:7" s="40" customFormat="1">
      <c r="B12397" s="7"/>
      <c r="C12397" s="7"/>
      <c r="D12397" s="4"/>
      <c r="E12397" s="4"/>
      <c r="F12397" s="4"/>
      <c r="G12397" s="31"/>
    </row>
    <row r="12398" spans="2:7" s="40" customFormat="1">
      <c r="B12398" s="7"/>
      <c r="C12398" s="7"/>
      <c r="D12398" s="4"/>
      <c r="E12398" s="4"/>
      <c r="F12398" s="4"/>
      <c r="G12398" s="31"/>
    </row>
    <row r="12399" spans="2:7" s="40" customFormat="1">
      <c r="B12399" s="7"/>
      <c r="C12399" s="7"/>
      <c r="D12399" s="4"/>
      <c r="E12399" s="4"/>
      <c r="F12399" s="4"/>
      <c r="G12399" s="31"/>
    </row>
    <row r="12400" spans="2:7" s="40" customFormat="1">
      <c r="B12400" s="7"/>
      <c r="C12400" s="7"/>
      <c r="D12400" s="4"/>
      <c r="E12400" s="4"/>
      <c r="F12400" s="4"/>
      <c r="G12400" s="31"/>
    </row>
    <row r="12401" spans="2:7" s="40" customFormat="1">
      <c r="B12401" s="7"/>
      <c r="C12401" s="7"/>
      <c r="D12401" s="4"/>
      <c r="E12401" s="4"/>
      <c r="F12401" s="4"/>
      <c r="G12401" s="31"/>
    </row>
    <row r="12402" spans="2:7" s="40" customFormat="1">
      <c r="B12402" s="7"/>
      <c r="C12402" s="7"/>
      <c r="D12402" s="4"/>
      <c r="E12402" s="4"/>
      <c r="F12402" s="4"/>
      <c r="G12402" s="31"/>
    </row>
    <row r="12403" spans="2:7" s="40" customFormat="1">
      <c r="B12403" s="7"/>
      <c r="C12403" s="7"/>
      <c r="D12403" s="4"/>
      <c r="E12403" s="4"/>
      <c r="F12403" s="4"/>
      <c r="G12403" s="31"/>
    </row>
    <row r="12404" spans="2:7" s="40" customFormat="1">
      <c r="B12404" s="7"/>
      <c r="C12404" s="7"/>
      <c r="D12404" s="4"/>
      <c r="E12404" s="4"/>
      <c r="F12404" s="4"/>
      <c r="G12404" s="31"/>
    </row>
    <row r="12405" spans="2:7" s="40" customFormat="1">
      <c r="B12405" s="7"/>
      <c r="C12405" s="7"/>
      <c r="D12405" s="4"/>
      <c r="E12405" s="4"/>
      <c r="F12405" s="4"/>
      <c r="G12405" s="31"/>
    </row>
    <row r="12406" spans="2:7" s="40" customFormat="1">
      <c r="B12406" s="7"/>
      <c r="C12406" s="7"/>
      <c r="D12406" s="4"/>
      <c r="E12406" s="4"/>
      <c r="F12406" s="4"/>
      <c r="G12406" s="31"/>
    </row>
    <row r="12407" spans="2:7" s="40" customFormat="1">
      <c r="B12407" s="7"/>
      <c r="C12407" s="7"/>
      <c r="D12407" s="4"/>
      <c r="E12407" s="4"/>
      <c r="F12407" s="4"/>
      <c r="G12407" s="31"/>
    </row>
    <row r="12408" spans="2:7" s="40" customFormat="1">
      <c r="B12408" s="7"/>
      <c r="C12408" s="7"/>
      <c r="D12408" s="4"/>
      <c r="E12408" s="4"/>
      <c r="F12408" s="4"/>
      <c r="G12408" s="31"/>
    </row>
    <row r="12409" spans="2:7" s="40" customFormat="1">
      <c r="B12409" s="7"/>
      <c r="C12409" s="7"/>
      <c r="D12409" s="4"/>
      <c r="E12409" s="4"/>
      <c r="F12409" s="4"/>
      <c r="G12409" s="31"/>
    </row>
    <row r="12410" spans="2:7" s="40" customFormat="1">
      <c r="B12410" s="7"/>
      <c r="C12410" s="7"/>
      <c r="D12410" s="4"/>
      <c r="E12410" s="4"/>
      <c r="F12410" s="4"/>
      <c r="G12410" s="31"/>
    </row>
    <row r="12411" spans="2:7" s="40" customFormat="1">
      <c r="B12411" s="7"/>
      <c r="C12411" s="7"/>
      <c r="D12411" s="4"/>
      <c r="E12411" s="4"/>
      <c r="F12411" s="4"/>
      <c r="G12411" s="31"/>
    </row>
    <row r="12412" spans="2:7" s="40" customFormat="1">
      <c r="B12412" s="7"/>
      <c r="C12412" s="7"/>
      <c r="D12412" s="4"/>
      <c r="E12412" s="4"/>
      <c r="F12412" s="4"/>
      <c r="G12412" s="31"/>
    </row>
    <row r="12413" spans="2:7" s="40" customFormat="1">
      <c r="B12413" s="7"/>
      <c r="C12413" s="7"/>
      <c r="D12413" s="4"/>
      <c r="E12413" s="4"/>
      <c r="F12413" s="4"/>
      <c r="G12413" s="31"/>
    </row>
    <row r="12414" spans="2:7" s="40" customFormat="1">
      <c r="B12414" s="7"/>
      <c r="C12414" s="7"/>
      <c r="D12414" s="4"/>
      <c r="E12414" s="4"/>
      <c r="F12414" s="4"/>
      <c r="G12414" s="31"/>
    </row>
    <row r="12415" spans="2:7" s="40" customFormat="1">
      <c r="B12415" s="7"/>
      <c r="C12415" s="7"/>
      <c r="D12415" s="4"/>
      <c r="E12415" s="4"/>
      <c r="F12415" s="4"/>
      <c r="G12415" s="31"/>
    </row>
    <row r="12416" spans="2:7" s="40" customFormat="1">
      <c r="B12416" s="7"/>
      <c r="C12416" s="7"/>
      <c r="D12416" s="4"/>
      <c r="E12416" s="4"/>
      <c r="F12416" s="4"/>
      <c r="G12416" s="31"/>
    </row>
    <row r="12417" spans="2:7" s="40" customFormat="1">
      <c r="B12417" s="7"/>
      <c r="C12417" s="7"/>
      <c r="D12417" s="4"/>
      <c r="E12417" s="4"/>
      <c r="F12417" s="4"/>
      <c r="G12417" s="31"/>
    </row>
    <row r="12418" spans="2:7" s="40" customFormat="1">
      <c r="B12418" s="7"/>
      <c r="C12418" s="7"/>
      <c r="D12418" s="4"/>
      <c r="E12418" s="4"/>
      <c r="F12418" s="4"/>
      <c r="G12418" s="31"/>
    </row>
    <row r="12419" spans="2:7" s="40" customFormat="1">
      <c r="B12419" s="7"/>
      <c r="C12419" s="7"/>
      <c r="D12419" s="4"/>
      <c r="E12419" s="4"/>
      <c r="F12419" s="4"/>
      <c r="G12419" s="31"/>
    </row>
    <row r="12420" spans="2:7" s="40" customFormat="1">
      <c r="B12420" s="7"/>
      <c r="C12420" s="7"/>
      <c r="D12420" s="4"/>
      <c r="E12420" s="4"/>
      <c r="F12420" s="4"/>
      <c r="G12420" s="31"/>
    </row>
    <row r="12421" spans="2:7" s="40" customFormat="1">
      <c r="B12421" s="7"/>
      <c r="C12421" s="7"/>
      <c r="D12421" s="4"/>
      <c r="E12421" s="4"/>
      <c r="F12421" s="4"/>
      <c r="G12421" s="31"/>
    </row>
    <row r="12422" spans="2:7" s="40" customFormat="1">
      <c r="B12422" s="7"/>
      <c r="C12422" s="7"/>
      <c r="D12422" s="4"/>
      <c r="E12422" s="4"/>
      <c r="F12422" s="4"/>
      <c r="G12422" s="31"/>
    </row>
    <row r="12423" spans="2:7" s="40" customFormat="1">
      <c r="B12423" s="7"/>
      <c r="C12423" s="7"/>
      <c r="D12423" s="4"/>
      <c r="E12423" s="4"/>
      <c r="F12423" s="4"/>
      <c r="G12423" s="31"/>
    </row>
    <row r="12424" spans="2:7" s="40" customFormat="1">
      <c r="B12424" s="7"/>
      <c r="C12424" s="7"/>
      <c r="D12424" s="4"/>
      <c r="E12424" s="4"/>
      <c r="F12424" s="4"/>
      <c r="G12424" s="31"/>
    </row>
    <row r="12425" spans="2:7" s="40" customFormat="1">
      <c r="B12425" s="7"/>
      <c r="C12425" s="7"/>
      <c r="D12425" s="4"/>
      <c r="E12425" s="4"/>
      <c r="F12425" s="4"/>
      <c r="G12425" s="31"/>
    </row>
    <row r="12426" spans="2:7" s="40" customFormat="1">
      <c r="B12426" s="7"/>
      <c r="C12426" s="7"/>
      <c r="D12426" s="4"/>
      <c r="E12426" s="4"/>
      <c r="F12426" s="4"/>
      <c r="G12426" s="31"/>
    </row>
    <row r="12427" spans="2:7" s="40" customFormat="1">
      <c r="B12427" s="7"/>
      <c r="C12427" s="7"/>
      <c r="D12427" s="4"/>
      <c r="E12427" s="4"/>
      <c r="F12427" s="4"/>
      <c r="G12427" s="31"/>
    </row>
    <row r="12428" spans="2:7" s="40" customFormat="1">
      <c r="B12428" s="7"/>
      <c r="C12428" s="7"/>
      <c r="D12428" s="4"/>
      <c r="E12428" s="4"/>
      <c r="F12428" s="4"/>
      <c r="G12428" s="31"/>
    </row>
    <row r="12429" spans="2:7" s="40" customFormat="1">
      <c r="B12429" s="7"/>
      <c r="C12429" s="7"/>
      <c r="D12429" s="4"/>
      <c r="E12429" s="4"/>
      <c r="F12429" s="4"/>
      <c r="G12429" s="31"/>
    </row>
    <row r="12430" spans="2:7" s="40" customFormat="1">
      <c r="B12430" s="7"/>
      <c r="C12430" s="7"/>
      <c r="D12430" s="4"/>
      <c r="E12430" s="4"/>
      <c r="F12430" s="4"/>
      <c r="G12430" s="31"/>
    </row>
    <row r="12431" spans="2:7" s="40" customFormat="1">
      <c r="B12431" s="7"/>
      <c r="C12431" s="7"/>
      <c r="D12431" s="4"/>
      <c r="E12431" s="4"/>
      <c r="F12431" s="4"/>
      <c r="G12431" s="31"/>
    </row>
    <row r="12432" spans="2:7" s="40" customFormat="1">
      <c r="B12432" s="7"/>
      <c r="C12432" s="7"/>
      <c r="D12432" s="4"/>
      <c r="E12432" s="4"/>
      <c r="F12432" s="4"/>
      <c r="G12432" s="31"/>
    </row>
    <row r="12433" spans="2:7" s="40" customFormat="1">
      <c r="B12433" s="7"/>
      <c r="C12433" s="7"/>
      <c r="D12433" s="4"/>
      <c r="E12433" s="4"/>
      <c r="F12433" s="4"/>
      <c r="G12433" s="31"/>
    </row>
    <row r="12434" spans="2:7" s="40" customFormat="1">
      <c r="B12434" s="7"/>
      <c r="C12434" s="7"/>
      <c r="D12434" s="4"/>
      <c r="E12434" s="4"/>
      <c r="F12434" s="4"/>
      <c r="G12434" s="31"/>
    </row>
    <row r="12435" spans="2:7" s="40" customFormat="1">
      <c r="B12435" s="7"/>
      <c r="C12435" s="7"/>
      <c r="D12435" s="4"/>
      <c r="E12435" s="4"/>
      <c r="F12435" s="4"/>
      <c r="G12435" s="31"/>
    </row>
    <row r="12436" spans="2:7" s="40" customFormat="1">
      <c r="B12436" s="7"/>
      <c r="C12436" s="7"/>
      <c r="D12436" s="4"/>
      <c r="E12436" s="4"/>
      <c r="F12436" s="4"/>
      <c r="G12436" s="31"/>
    </row>
    <row r="12437" spans="2:7" s="40" customFormat="1">
      <c r="B12437" s="7"/>
      <c r="C12437" s="7"/>
      <c r="D12437" s="4"/>
      <c r="E12437" s="4"/>
      <c r="F12437" s="4"/>
      <c r="G12437" s="31"/>
    </row>
    <row r="12438" spans="2:7" s="40" customFormat="1">
      <c r="B12438" s="7"/>
      <c r="C12438" s="7"/>
      <c r="D12438" s="4"/>
      <c r="E12438" s="4"/>
      <c r="F12438" s="4"/>
      <c r="G12438" s="31"/>
    </row>
    <row r="12439" spans="2:7" s="40" customFormat="1">
      <c r="B12439" s="7"/>
      <c r="C12439" s="7"/>
      <c r="D12439" s="4"/>
      <c r="E12439" s="4"/>
      <c r="F12439" s="4"/>
      <c r="G12439" s="31"/>
    </row>
    <row r="12440" spans="2:7" s="40" customFormat="1">
      <c r="B12440" s="7"/>
      <c r="C12440" s="7"/>
      <c r="D12440" s="4"/>
      <c r="E12440" s="4"/>
      <c r="F12440" s="4"/>
      <c r="G12440" s="31"/>
    </row>
    <row r="12441" spans="2:7" s="40" customFormat="1">
      <c r="B12441" s="7"/>
      <c r="C12441" s="7"/>
      <c r="D12441" s="4"/>
      <c r="E12441" s="4"/>
      <c r="F12441" s="4"/>
      <c r="G12441" s="31"/>
    </row>
    <row r="12442" spans="2:7" s="40" customFormat="1">
      <c r="B12442" s="7"/>
      <c r="C12442" s="7"/>
      <c r="D12442" s="4"/>
      <c r="E12442" s="4"/>
      <c r="F12442" s="4"/>
      <c r="G12442" s="31"/>
    </row>
    <row r="12443" spans="2:7" s="40" customFormat="1">
      <c r="B12443" s="7"/>
      <c r="C12443" s="7"/>
      <c r="D12443" s="4"/>
      <c r="E12443" s="4"/>
      <c r="F12443" s="4"/>
      <c r="G12443" s="31"/>
    </row>
    <row r="12444" spans="2:7" s="40" customFormat="1">
      <c r="B12444" s="7"/>
      <c r="C12444" s="7"/>
      <c r="D12444" s="4"/>
      <c r="E12444" s="4"/>
      <c r="F12444" s="4"/>
      <c r="G12444" s="31"/>
    </row>
    <row r="12445" spans="2:7" s="40" customFormat="1">
      <c r="B12445" s="7"/>
      <c r="C12445" s="7"/>
      <c r="D12445" s="4"/>
      <c r="E12445" s="4"/>
      <c r="F12445" s="4"/>
      <c r="G12445" s="31"/>
    </row>
    <row r="12446" spans="2:7" s="40" customFormat="1">
      <c r="B12446" s="7"/>
      <c r="C12446" s="7"/>
      <c r="D12446" s="4"/>
      <c r="E12446" s="4"/>
      <c r="F12446" s="4"/>
      <c r="G12446" s="31"/>
    </row>
    <row r="12447" spans="2:7" s="40" customFormat="1">
      <c r="B12447" s="7"/>
      <c r="C12447" s="7"/>
      <c r="D12447" s="4"/>
      <c r="E12447" s="4"/>
      <c r="F12447" s="4"/>
      <c r="G12447" s="31"/>
    </row>
    <row r="12448" spans="2:7" s="40" customFormat="1">
      <c r="B12448" s="7"/>
      <c r="C12448" s="7"/>
      <c r="D12448" s="4"/>
      <c r="E12448" s="4"/>
      <c r="F12448" s="4"/>
      <c r="G12448" s="31"/>
    </row>
    <row r="12449" spans="2:7" s="40" customFormat="1">
      <c r="B12449" s="7"/>
      <c r="C12449" s="7"/>
      <c r="D12449" s="4"/>
      <c r="E12449" s="4"/>
      <c r="F12449" s="4"/>
      <c r="G12449" s="31"/>
    </row>
    <row r="12450" spans="2:7" s="40" customFormat="1">
      <c r="B12450" s="7"/>
      <c r="C12450" s="7"/>
      <c r="D12450" s="4"/>
      <c r="E12450" s="4"/>
      <c r="F12450" s="4"/>
      <c r="G12450" s="31"/>
    </row>
    <row r="12451" spans="2:7" s="40" customFormat="1">
      <c r="B12451" s="7"/>
      <c r="C12451" s="7"/>
      <c r="D12451" s="4"/>
      <c r="E12451" s="4"/>
      <c r="F12451" s="4"/>
      <c r="G12451" s="31"/>
    </row>
    <row r="12452" spans="2:7" s="40" customFormat="1">
      <c r="B12452" s="7"/>
      <c r="C12452" s="7"/>
      <c r="D12452" s="4"/>
      <c r="E12452" s="4"/>
      <c r="F12452" s="4"/>
      <c r="G12452" s="31"/>
    </row>
    <row r="12453" spans="2:7" s="40" customFormat="1">
      <c r="B12453" s="7"/>
      <c r="C12453" s="7"/>
      <c r="D12453" s="4"/>
      <c r="E12453" s="4"/>
      <c r="F12453" s="4"/>
      <c r="G12453" s="31"/>
    </row>
    <row r="12454" spans="2:7" s="40" customFormat="1">
      <c r="B12454" s="7"/>
      <c r="C12454" s="7"/>
      <c r="D12454" s="4"/>
      <c r="E12454" s="4"/>
      <c r="F12454" s="4"/>
      <c r="G12454" s="31"/>
    </row>
    <row r="12455" spans="2:7" s="40" customFormat="1">
      <c r="B12455" s="7"/>
      <c r="C12455" s="7"/>
      <c r="D12455" s="4"/>
      <c r="E12455" s="4"/>
      <c r="F12455" s="4"/>
      <c r="G12455" s="31"/>
    </row>
    <row r="12456" spans="2:7" s="40" customFormat="1">
      <c r="B12456" s="7"/>
      <c r="C12456" s="7"/>
      <c r="D12456" s="4"/>
      <c r="E12456" s="4"/>
      <c r="F12456" s="4"/>
      <c r="G12456" s="31"/>
    </row>
    <row r="12457" spans="2:7" s="40" customFormat="1">
      <c r="B12457" s="7"/>
      <c r="C12457" s="7"/>
      <c r="D12457" s="4"/>
      <c r="E12457" s="4"/>
      <c r="F12457" s="4"/>
      <c r="G12457" s="31"/>
    </row>
    <row r="12458" spans="2:7" s="40" customFormat="1">
      <c r="B12458" s="7"/>
      <c r="C12458" s="7"/>
      <c r="D12458" s="4"/>
      <c r="E12458" s="4"/>
      <c r="F12458" s="4"/>
      <c r="G12458" s="31"/>
    </row>
    <row r="12459" spans="2:7" s="40" customFormat="1">
      <c r="B12459" s="7"/>
      <c r="C12459" s="7"/>
      <c r="D12459" s="4"/>
      <c r="E12459" s="4"/>
      <c r="F12459" s="4"/>
      <c r="G12459" s="31"/>
    </row>
    <row r="12460" spans="2:7" s="40" customFormat="1">
      <c r="B12460" s="7"/>
      <c r="C12460" s="7"/>
      <c r="D12460" s="4"/>
      <c r="E12460" s="4"/>
      <c r="F12460" s="4"/>
      <c r="G12460" s="31"/>
    </row>
    <row r="12461" spans="2:7" s="40" customFormat="1">
      <c r="B12461" s="7"/>
      <c r="C12461" s="7"/>
      <c r="D12461" s="4"/>
      <c r="E12461" s="4"/>
      <c r="F12461" s="4"/>
      <c r="G12461" s="31"/>
    </row>
    <row r="12462" spans="2:7" s="40" customFormat="1">
      <c r="B12462" s="7"/>
      <c r="C12462" s="7"/>
      <c r="D12462" s="4"/>
      <c r="E12462" s="4"/>
      <c r="F12462" s="4"/>
      <c r="G12462" s="31"/>
    </row>
    <row r="12463" spans="2:7" s="40" customFormat="1">
      <c r="B12463" s="7"/>
      <c r="C12463" s="7"/>
      <c r="D12463" s="4"/>
      <c r="E12463" s="4"/>
      <c r="F12463" s="4"/>
      <c r="G12463" s="31"/>
    </row>
    <row r="12464" spans="2:7" s="40" customFormat="1">
      <c r="B12464" s="7"/>
      <c r="C12464" s="7"/>
      <c r="D12464" s="4"/>
      <c r="E12464" s="4"/>
      <c r="F12464" s="4"/>
      <c r="G12464" s="31"/>
    </row>
    <row r="12465" spans="2:7" s="40" customFormat="1">
      <c r="B12465" s="7"/>
      <c r="C12465" s="7"/>
      <c r="D12465" s="4"/>
      <c r="E12465" s="4"/>
      <c r="F12465" s="4"/>
      <c r="G12465" s="31"/>
    </row>
    <row r="12466" spans="2:7" s="40" customFormat="1">
      <c r="B12466" s="7"/>
      <c r="C12466" s="7"/>
      <c r="D12466" s="4"/>
      <c r="E12466" s="4"/>
      <c r="F12466" s="4"/>
      <c r="G12466" s="31"/>
    </row>
    <row r="12467" spans="2:7" s="40" customFormat="1">
      <c r="B12467" s="7"/>
      <c r="C12467" s="7"/>
      <c r="D12467" s="4"/>
      <c r="E12467" s="4"/>
      <c r="F12467" s="4"/>
      <c r="G12467" s="31"/>
    </row>
    <row r="12468" spans="2:7" s="40" customFormat="1">
      <c r="B12468" s="7"/>
      <c r="C12468" s="7"/>
      <c r="D12468" s="4"/>
      <c r="E12468" s="4"/>
      <c r="F12468" s="4"/>
      <c r="G12468" s="31"/>
    </row>
    <row r="12469" spans="2:7" s="40" customFormat="1">
      <c r="B12469" s="7"/>
      <c r="C12469" s="7"/>
      <c r="D12469" s="4"/>
      <c r="E12469" s="4"/>
      <c r="F12469" s="4"/>
      <c r="G12469" s="31"/>
    </row>
    <row r="12470" spans="2:7" s="40" customFormat="1">
      <c r="B12470" s="7"/>
      <c r="C12470" s="7"/>
      <c r="D12470" s="4"/>
      <c r="E12470" s="4"/>
      <c r="F12470" s="4"/>
      <c r="G12470" s="31"/>
    </row>
    <row r="12471" spans="2:7" s="40" customFormat="1">
      <c r="B12471" s="7"/>
      <c r="C12471" s="7"/>
      <c r="D12471" s="4"/>
      <c r="E12471" s="4"/>
      <c r="F12471" s="4"/>
      <c r="G12471" s="31"/>
    </row>
    <row r="12472" spans="2:7" s="40" customFormat="1">
      <c r="B12472" s="7"/>
      <c r="C12472" s="7"/>
      <c r="D12472" s="4"/>
      <c r="E12472" s="4"/>
      <c r="F12472" s="4"/>
      <c r="G12472" s="31"/>
    </row>
    <row r="12473" spans="2:7" s="40" customFormat="1">
      <c r="B12473" s="7"/>
      <c r="C12473" s="7"/>
      <c r="D12473" s="4"/>
      <c r="E12473" s="4"/>
      <c r="F12473" s="4"/>
      <c r="G12473" s="31"/>
    </row>
    <row r="12474" spans="2:7" s="40" customFormat="1">
      <c r="B12474" s="7"/>
      <c r="C12474" s="7"/>
      <c r="D12474" s="4"/>
      <c r="E12474" s="4"/>
      <c r="F12474" s="4"/>
      <c r="G12474" s="31"/>
    </row>
    <row r="12475" spans="2:7" s="40" customFormat="1">
      <c r="B12475" s="7"/>
      <c r="C12475" s="7"/>
      <c r="D12475" s="4"/>
      <c r="E12475" s="4"/>
      <c r="F12475" s="4"/>
      <c r="G12475" s="31"/>
    </row>
    <row r="12476" spans="2:7" s="40" customFormat="1">
      <c r="B12476" s="7"/>
      <c r="C12476" s="7"/>
      <c r="D12476" s="4"/>
      <c r="E12476" s="4"/>
      <c r="F12476" s="4"/>
      <c r="G12476" s="31"/>
    </row>
    <row r="12477" spans="2:7" s="40" customFormat="1">
      <c r="B12477" s="7"/>
      <c r="C12477" s="7"/>
      <c r="D12477" s="4"/>
      <c r="E12477" s="4"/>
      <c r="F12477" s="4"/>
      <c r="G12477" s="31"/>
    </row>
    <row r="12478" spans="2:7" s="40" customFormat="1">
      <c r="B12478" s="7"/>
      <c r="C12478" s="7"/>
      <c r="D12478" s="4"/>
      <c r="E12478" s="4"/>
      <c r="F12478" s="4"/>
      <c r="G12478" s="31"/>
    </row>
    <row r="12479" spans="2:7" s="40" customFormat="1">
      <c r="B12479" s="7"/>
      <c r="C12479" s="7"/>
      <c r="D12479" s="4"/>
      <c r="E12479" s="4"/>
      <c r="F12479" s="4"/>
      <c r="G12479" s="31"/>
    </row>
    <row r="12480" spans="2:7" s="40" customFormat="1">
      <c r="B12480" s="7"/>
      <c r="C12480" s="7"/>
      <c r="D12480" s="4"/>
      <c r="E12480" s="4"/>
      <c r="F12480" s="4"/>
      <c r="G12480" s="31"/>
    </row>
    <row r="12481" spans="2:7" s="40" customFormat="1">
      <c r="B12481" s="7"/>
      <c r="C12481" s="7"/>
      <c r="D12481" s="4"/>
      <c r="E12481" s="4"/>
      <c r="F12481" s="4"/>
      <c r="G12481" s="31"/>
    </row>
    <row r="12482" spans="2:7" s="40" customFormat="1">
      <c r="B12482" s="7"/>
      <c r="C12482" s="7"/>
      <c r="D12482" s="4"/>
      <c r="E12482" s="4"/>
      <c r="F12482" s="4"/>
      <c r="G12482" s="31"/>
    </row>
    <row r="12483" spans="2:7" s="40" customFormat="1">
      <c r="B12483" s="7"/>
      <c r="C12483" s="7"/>
      <c r="D12483" s="4"/>
      <c r="E12483" s="4"/>
      <c r="F12483" s="4"/>
      <c r="G12483" s="31"/>
    </row>
    <row r="12484" spans="2:7" s="40" customFormat="1">
      <c r="B12484" s="7"/>
      <c r="C12484" s="7"/>
      <c r="D12484" s="4"/>
      <c r="E12484" s="4"/>
      <c r="F12484" s="4"/>
      <c r="G12484" s="31"/>
    </row>
    <row r="12485" spans="2:7" s="40" customFormat="1">
      <c r="B12485" s="7"/>
      <c r="C12485" s="7"/>
      <c r="D12485" s="4"/>
      <c r="E12485" s="4"/>
      <c r="F12485" s="4"/>
      <c r="G12485" s="31"/>
    </row>
    <row r="12486" spans="2:7" s="40" customFormat="1">
      <c r="B12486" s="7"/>
      <c r="C12486" s="7"/>
      <c r="D12486" s="4"/>
      <c r="E12486" s="4"/>
      <c r="F12486" s="4"/>
      <c r="G12486" s="31"/>
    </row>
    <row r="12487" spans="2:7" s="40" customFormat="1">
      <c r="B12487" s="7"/>
      <c r="C12487" s="7"/>
      <c r="D12487" s="4"/>
      <c r="E12487" s="4"/>
      <c r="F12487" s="4"/>
      <c r="G12487" s="31"/>
    </row>
    <row r="12488" spans="2:7" s="40" customFormat="1">
      <c r="B12488" s="7"/>
      <c r="C12488" s="7"/>
      <c r="D12488" s="4"/>
      <c r="E12488" s="4"/>
      <c r="F12488" s="4"/>
      <c r="G12488" s="31"/>
    </row>
    <row r="12489" spans="2:7" s="40" customFormat="1">
      <c r="B12489" s="7"/>
      <c r="C12489" s="7"/>
      <c r="D12489" s="4"/>
      <c r="E12489" s="4"/>
      <c r="F12489" s="4"/>
      <c r="G12489" s="31"/>
    </row>
    <row r="12490" spans="2:7" s="40" customFormat="1">
      <c r="B12490" s="7"/>
      <c r="C12490" s="7"/>
      <c r="D12490" s="4"/>
      <c r="E12490" s="4"/>
      <c r="F12490" s="4"/>
      <c r="G12490" s="31"/>
    </row>
    <row r="12491" spans="2:7" s="40" customFormat="1">
      <c r="B12491" s="7"/>
      <c r="C12491" s="7"/>
      <c r="D12491" s="4"/>
      <c r="E12491" s="4"/>
      <c r="F12491" s="4"/>
      <c r="G12491" s="31"/>
    </row>
    <row r="12492" spans="2:7" s="40" customFormat="1">
      <c r="B12492" s="7"/>
      <c r="C12492" s="7"/>
      <c r="D12492" s="4"/>
      <c r="E12492" s="4"/>
      <c r="F12492" s="4"/>
      <c r="G12492" s="31"/>
    </row>
    <row r="12493" spans="2:7" s="40" customFormat="1">
      <c r="B12493" s="7"/>
      <c r="C12493" s="7"/>
      <c r="D12493" s="4"/>
      <c r="E12493" s="4"/>
      <c r="F12493" s="4"/>
      <c r="G12493" s="31"/>
    </row>
    <row r="12494" spans="2:7" s="40" customFormat="1">
      <c r="B12494" s="7"/>
      <c r="C12494" s="7"/>
      <c r="D12494" s="4"/>
      <c r="E12494" s="4"/>
      <c r="F12494" s="4"/>
      <c r="G12494" s="31"/>
    </row>
    <row r="12495" spans="2:7" s="40" customFormat="1">
      <c r="B12495" s="7"/>
      <c r="C12495" s="7"/>
      <c r="D12495" s="4"/>
      <c r="E12495" s="4"/>
      <c r="F12495" s="4"/>
      <c r="G12495" s="31"/>
    </row>
    <row r="12496" spans="2:7" s="40" customFormat="1">
      <c r="B12496" s="7"/>
      <c r="C12496" s="7"/>
      <c r="D12496" s="4"/>
      <c r="E12496" s="4"/>
      <c r="F12496" s="4"/>
      <c r="G12496" s="31"/>
    </row>
    <row r="12497" spans="2:7" s="40" customFormat="1">
      <c r="B12497" s="7"/>
      <c r="C12497" s="7"/>
      <c r="D12497" s="4"/>
      <c r="E12497" s="4"/>
      <c r="F12497" s="4"/>
      <c r="G12497" s="31"/>
    </row>
    <row r="12498" spans="2:7" s="40" customFormat="1">
      <c r="B12498" s="7"/>
      <c r="C12498" s="7"/>
      <c r="D12498" s="4"/>
      <c r="E12498" s="4"/>
      <c r="F12498" s="4"/>
      <c r="G12498" s="31"/>
    </row>
    <row r="12499" spans="2:7" s="40" customFormat="1">
      <c r="B12499" s="7"/>
      <c r="C12499" s="7"/>
      <c r="D12499" s="4"/>
      <c r="E12499" s="4"/>
      <c r="F12499" s="4"/>
      <c r="G12499" s="31"/>
    </row>
    <row r="12500" spans="2:7" s="40" customFormat="1">
      <c r="B12500" s="7"/>
      <c r="C12500" s="7"/>
      <c r="D12500" s="4"/>
      <c r="E12500" s="4"/>
      <c r="F12500" s="4"/>
      <c r="G12500" s="31"/>
    </row>
    <row r="12501" spans="2:7" s="40" customFormat="1">
      <c r="B12501" s="7"/>
      <c r="C12501" s="7"/>
      <c r="D12501" s="4"/>
      <c r="E12501" s="4"/>
      <c r="F12501" s="4"/>
      <c r="G12501" s="31"/>
    </row>
    <row r="12502" spans="2:7" s="40" customFormat="1">
      <c r="B12502" s="7"/>
      <c r="C12502" s="7"/>
      <c r="D12502" s="4"/>
      <c r="E12502" s="4"/>
      <c r="F12502" s="4"/>
      <c r="G12502" s="31"/>
    </row>
    <row r="12503" spans="2:7" s="40" customFormat="1">
      <c r="B12503" s="7"/>
      <c r="C12503" s="7"/>
      <c r="D12503" s="4"/>
      <c r="E12503" s="4"/>
      <c r="F12503" s="4"/>
      <c r="G12503" s="31"/>
    </row>
    <row r="12504" spans="2:7" s="40" customFormat="1">
      <c r="B12504" s="7"/>
      <c r="C12504" s="7"/>
      <c r="D12504" s="4"/>
      <c r="E12504" s="4"/>
      <c r="F12504" s="4"/>
      <c r="G12504" s="31"/>
    </row>
    <row r="12505" spans="2:7" s="40" customFormat="1">
      <c r="B12505" s="7"/>
      <c r="C12505" s="7"/>
      <c r="D12505" s="4"/>
      <c r="E12505" s="4"/>
      <c r="F12505" s="4"/>
      <c r="G12505" s="31"/>
    </row>
    <row r="12506" spans="2:7" s="40" customFormat="1">
      <c r="B12506" s="7"/>
      <c r="C12506" s="7"/>
      <c r="D12506" s="4"/>
      <c r="E12506" s="4"/>
      <c r="F12506" s="4"/>
      <c r="G12506" s="31"/>
    </row>
    <row r="12507" spans="2:7" s="40" customFormat="1">
      <c r="B12507" s="7"/>
      <c r="C12507" s="7"/>
      <c r="D12507" s="4"/>
      <c r="E12507" s="4"/>
      <c r="F12507" s="4"/>
      <c r="G12507" s="31"/>
    </row>
    <row r="12508" spans="2:7" s="40" customFormat="1">
      <c r="B12508" s="7"/>
      <c r="C12508" s="7"/>
      <c r="D12508" s="4"/>
      <c r="E12508" s="4"/>
      <c r="F12508" s="4"/>
      <c r="G12508" s="31"/>
    </row>
    <row r="12509" spans="2:7" s="40" customFormat="1">
      <c r="B12509" s="7"/>
      <c r="C12509" s="7"/>
      <c r="D12509" s="4"/>
      <c r="E12509" s="4"/>
      <c r="F12509" s="4"/>
      <c r="G12509" s="31"/>
    </row>
    <row r="12510" spans="2:7" s="40" customFormat="1">
      <c r="B12510" s="7"/>
      <c r="C12510" s="7"/>
      <c r="D12510" s="4"/>
      <c r="E12510" s="4"/>
      <c r="F12510" s="4"/>
      <c r="G12510" s="31"/>
    </row>
    <row r="12511" spans="2:7" s="40" customFormat="1">
      <c r="B12511" s="7"/>
      <c r="C12511" s="7"/>
      <c r="D12511" s="4"/>
      <c r="E12511" s="4"/>
      <c r="F12511" s="4"/>
      <c r="G12511" s="31"/>
    </row>
    <row r="12512" spans="2:7" s="40" customFormat="1">
      <c r="B12512" s="7"/>
      <c r="C12512" s="7"/>
      <c r="D12512" s="4"/>
      <c r="E12512" s="4"/>
      <c r="F12512" s="4"/>
      <c r="G12512" s="31"/>
    </row>
    <row r="12513" spans="2:7" s="40" customFormat="1">
      <c r="B12513" s="7"/>
      <c r="C12513" s="7"/>
      <c r="D12513" s="4"/>
      <c r="E12513" s="4"/>
      <c r="F12513" s="4"/>
      <c r="G12513" s="31"/>
    </row>
    <row r="12514" spans="2:7" s="40" customFormat="1">
      <c r="B12514" s="7"/>
      <c r="C12514" s="7"/>
      <c r="D12514" s="4"/>
      <c r="E12514" s="4"/>
      <c r="F12514" s="4"/>
      <c r="G12514" s="31"/>
    </row>
    <row r="12515" spans="2:7" s="40" customFormat="1">
      <c r="B12515" s="7"/>
      <c r="C12515" s="7"/>
      <c r="D12515" s="4"/>
      <c r="E12515" s="4"/>
      <c r="F12515" s="4"/>
      <c r="G12515" s="31"/>
    </row>
    <row r="12516" spans="2:7" s="40" customFormat="1">
      <c r="B12516" s="7"/>
      <c r="C12516" s="7"/>
      <c r="D12516" s="4"/>
      <c r="E12516" s="4"/>
      <c r="F12516" s="4"/>
      <c r="G12516" s="31"/>
    </row>
    <row r="12517" spans="2:7" s="40" customFormat="1">
      <c r="B12517" s="7"/>
      <c r="C12517" s="7"/>
      <c r="D12517" s="4"/>
      <c r="E12517" s="4"/>
      <c r="F12517" s="4"/>
      <c r="G12517" s="31"/>
    </row>
    <row r="12518" spans="2:7" s="40" customFormat="1">
      <c r="B12518" s="7"/>
      <c r="C12518" s="7"/>
      <c r="D12518" s="4"/>
      <c r="E12518" s="4"/>
      <c r="F12518" s="4"/>
      <c r="G12518" s="31"/>
    </row>
    <row r="12519" spans="2:7" s="40" customFormat="1">
      <c r="B12519" s="7"/>
      <c r="C12519" s="7"/>
      <c r="D12519" s="4"/>
      <c r="E12519" s="4"/>
      <c r="F12519" s="4"/>
      <c r="G12519" s="31"/>
    </row>
    <row r="12520" spans="2:7" s="40" customFormat="1">
      <c r="B12520" s="7"/>
      <c r="C12520" s="7"/>
      <c r="D12520" s="4"/>
      <c r="E12520" s="4"/>
      <c r="F12520" s="4"/>
      <c r="G12520" s="31"/>
    </row>
    <row r="12521" spans="2:7" s="40" customFormat="1">
      <c r="B12521" s="7"/>
      <c r="C12521" s="7"/>
      <c r="D12521" s="4"/>
      <c r="E12521" s="4"/>
      <c r="F12521" s="4"/>
      <c r="G12521" s="31"/>
    </row>
    <row r="12522" spans="2:7" s="40" customFormat="1">
      <c r="B12522" s="7"/>
      <c r="C12522" s="7"/>
      <c r="D12522" s="4"/>
      <c r="E12522" s="4"/>
      <c r="F12522" s="4"/>
      <c r="G12522" s="31"/>
    </row>
    <row r="12523" spans="2:7" s="40" customFormat="1">
      <c r="B12523" s="7"/>
      <c r="C12523" s="7"/>
      <c r="D12523" s="4"/>
      <c r="E12523" s="4"/>
      <c r="F12523" s="4"/>
      <c r="G12523" s="31"/>
    </row>
    <row r="12524" spans="2:7" s="40" customFormat="1">
      <c r="B12524" s="7"/>
      <c r="C12524" s="7"/>
      <c r="D12524" s="4"/>
      <c r="E12524" s="4"/>
      <c r="F12524" s="4"/>
      <c r="G12524" s="31"/>
    </row>
    <row r="12525" spans="2:7" s="40" customFormat="1">
      <c r="B12525" s="7"/>
      <c r="C12525" s="7"/>
      <c r="D12525" s="4"/>
      <c r="E12525" s="4"/>
      <c r="F12525" s="4"/>
      <c r="G12525" s="31"/>
    </row>
    <row r="12526" spans="2:7" s="40" customFormat="1">
      <c r="B12526" s="7"/>
      <c r="C12526" s="7"/>
      <c r="D12526" s="4"/>
      <c r="E12526" s="4"/>
      <c r="F12526" s="4"/>
      <c r="G12526" s="31"/>
    </row>
    <row r="12527" spans="2:7" s="40" customFormat="1">
      <c r="B12527" s="7"/>
      <c r="C12527" s="7"/>
      <c r="D12527" s="4"/>
      <c r="E12527" s="4"/>
      <c r="F12527" s="4"/>
      <c r="G12527" s="31"/>
    </row>
    <row r="12528" spans="2:7" s="40" customFormat="1">
      <c r="B12528" s="7"/>
      <c r="C12528" s="7"/>
      <c r="D12528" s="4"/>
      <c r="E12528" s="4"/>
      <c r="F12528" s="4"/>
      <c r="G12528" s="31"/>
    </row>
    <row r="12529" spans="2:7" s="40" customFormat="1">
      <c r="B12529" s="7"/>
      <c r="C12529" s="7"/>
      <c r="D12529" s="4"/>
      <c r="E12529" s="4"/>
      <c r="F12529" s="4"/>
      <c r="G12529" s="31"/>
    </row>
    <row r="12530" spans="2:7" s="40" customFormat="1">
      <c r="B12530" s="7"/>
      <c r="C12530" s="7"/>
      <c r="D12530" s="4"/>
      <c r="E12530" s="4"/>
      <c r="F12530" s="4"/>
      <c r="G12530" s="31"/>
    </row>
    <row r="12531" spans="2:7" s="40" customFormat="1">
      <c r="B12531" s="7"/>
      <c r="C12531" s="7"/>
      <c r="D12531" s="4"/>
      <c r="E12531" s="4"/>
      <c r="F12531" s="4"/>
      <c r="G12531" s="31"/>
    </row>
    <row r="12532" spans="2:7" s="40" customFormat="1">
      <c r="B12532" s="7"/>
      <c r="C12532" s="7"/>
      <c r="D12532" s="4"/>
      <c r="E12532" s="4"/>
      <c r="F12532" s="4"/>
      <c r="G12532" s="31"/>
    </row>
    <row r="12533" spans="2:7" s="40" customFormat="1">
      <c r="B12533" s="7"/>
      <c r="C12533" s="7"/>
      <c r="D12533" s="4"/>
      <c r="E12533" s="4"/>
      <c r="F12533" s="4"/>
      <c r="G12533" s="31"/>
    </row>
    <row r="12534" spans="2:7" s="40" customFormat="1">
      <c r="B12534" s="7"/>
      <c r="C12534" s="7"/>
      <c r="D12534" s="4"/>
      <c r="E12534" s="4"/>
      <c r="F12534" s="4"/>
      <c r="G12534" s="31"/>
    </row>
    <row r="12535" spans="2:7" s="40" customFormat="1">
      <c r="B12535" s="7"/>
      <c r="C12535" s="7"/>
      <c r="D12535" s="4"/>
      <c r="E12535" s="4"/>
      <c r="F12535" s="4"/>
      <c r="G12535" s="31"/>
    </row>
    <row r="12536" spans="2:7" s="40" customFormat="1">
      <c r="B12536" s="7"/>
      <c r="C12536" s="7"/>
      <c r="D12536" s="4"/>
      <c r="E12536" s="4"/>
      <c r="F12536" s="4"/>
      <c r="G12536" s="31"/>
    </row>
    <row r="12537" spans="2:7" s="40" customFormat="1">
      <c r="B12537" s="7"/>
      <c r="C12537" s="7"/>
      <c r="D12537" s="4"/>
      <c r="E12537" s="4"/>
      <c r="F12537" s="4"/>
      <c r="G12537" s="31"/>
    </row>
    <row r="12538" spans="2:7" s="40" customFormat="1">
      <c r="B12538" s="7"/>
      <c r="C12538" s="7"/>
      <c r="D12538" s="4"/>
      <c r="E12538" s="4"/>
      <c r="F12538" s="4"/>
      <c r="G12538" s="31"/>
    </row>
    <row r="12539" spans="2:7" s="40" customFormat="1">
      <c r="B12539" s="7"/>
      <c r="C12539" s="7"/>
      <c r="D12539" s="4"/>
      <c r="E12539" s="4"/>
      <c r="F12539" s="4"/>
      <c r="G12539" s="31"/>
    </row>
    <row r="12540" spans="2:7" s="40" customFormat="1">
      <c r="B12540" s="7"/>
      <c r="C12540" s="7"/>
      <c r="D12540" s="4"/>
      <c r="E12540" s="4"/>
      <c r="F12540" s="4"/>
      <c r="G12540" s="31"/>
    </row>
    <row r="12541" spans="2:7" s="40" customFormat="1">
      <c r="B12541" s="7"/>
      <c r="C12541" s="7"/>
      <c r="D12541" s="4"/>
      <c r="E12541" s="4"/>
      <c r="F12541" s="4"/>
      <c r="G12541" s="31"/>
    </row>
    <row r="12542" spans="2:7" s="40" customFormat="1">
      <c r="B12542" s="7"/>
      <c r="C12542" s="7"/>
      <c r="D12542" s="4"/>
      <c r="E12542" s="4"/>
      <c r="F12542" s="4"/>
      <c r="G12542" s="31"/>
    </row>
    <row r="12543" spans="2:7" s="40" customFormat="1">
      <c r="B12543" s="7"/>
      <c r="C12543" s="7"/>
      <c r="D12543" s="4"/>
      <c r="E12543" s="4"/>
      <c r="F12543" s="4"/>
      <c r="G12543" s="31"/>
    </row>
    <row r="12544" spans="2:7" s="40" customFormat="1">
      <c r="B12544" s="7"/>
      <c r="C12544" s="7"/>
      <c r="D12544" s="4"/>
      <c r="E12544" s="4"/>
      <c r="F12544" s="4"/>
      <c r="G12544" s="31"/>
    </row>
    <row r="12545" spans="2:7" s="40" customFormat="1">
      <c r="B12545" s="7"/>
      <c r="C12545" s="7"/>
      <c r="D12545" s="4"/>
      <c r="E12545" s="4"/>
      <c r="F12545" s="4"/>
      <c r="G12545" s="31"/>
    </row>
    <row r="12546" spans="2:7" s="40" customFormat="1">
      <c r="B12546" s="7"/>
      <c r="C12546" s="7"/>
      <c r="D12546" s="4"/>
      <c r="E12546" s="4"/>
      <c r="F12546" s="4"/>
      <c r="G12546" s="31"/>
    </row>
    <row r="12547" spans="2:7" s="40" customFormat="1">
      <c r="B12547" s="7"/>
      <c r="C12547" s="7"/>
      <c r="D12547" s="4"/>
      <c r="E12547" s="4"/>
      <c r="F12547" s="4"/>
      <c r="G12547" s="31"/>
    </row>
    <row r="12548" spans="2:7" s="40" customFormat="1">
      <c r="B12548" s="7"/>
      <c r="C12548" s="7"/>
      <c r="D12548" s="4"/>
      <c r="E12548" s="4"/>
      <c r="F12548" s="4"/>
      <c r="G12548" s="31"/>
    </row>
    <row r="12549" spans="2:7" s="40" customFormat="1">
      <c r="B12549" s="7"/>
      <c r="C12549" s="7"/>
      <c r="D12549" s="4"/>
      <c r="E12549" s="4"/>
      <c r="F12549" s="4"/>
      <c r="G12549" s="31"/>
    </row>
    <row r="12550" spans="2:7" s="40" customFormat="1">
      <c r="B12550" s="7"/>
      <c r="C12550" s="7"/>
      <c r="D12550" s="4"/>
      <c r="E12550" s="4"/>
      <c r="F12550" s="4"/>
      <c r="G12550" s="31"/>
    </row>
    <row r="12551" spans="2:7" s="40" customFormat="1">
      <c r="B12551" s="7"/>
      <c r="C12551" s="7"/>
      <c r="D12551" s="4"/>
      <c r="E12551" s="4"/>
      <c r="F12551" s="4"/>
      <c r="G12551" s="31"/>
    </row>
    <row r="12552" spans="2:7" s="40" customFormat="1">
      <c r="B12552" s="7"/>
      <c r="C12552" s="7"/>
      <c r="D12552" s="4"/>
      <c r="E12552" s="4"/>
      <c r="F12552" s="4"/>
      <c r="G12552" s="31"/>
    </row>
    <row r="12553" spans="2:7" s="40" customFormat="1">
      <c r="B12553" s="7"/>
      <c r="C12553" s="7"/>
      <c r="D12553" s="4"/>
      <c r="E12553" s="4"/>
      <c r="F12553" s="4"/>
      <c r="G12553" s="31"/>
    </row>
    <row r="12554" spans="2:7" s="40" customFormat="1">
      <c r="B12554" s="7"/>
      <c r="C12554" s="7"/>
      <c r="D12554" s="4"/>
      <c r="E12554" s="4"/>
      <c r="F12554" s="4"/>
      <c r="G12554" s="31"/>
    </row>
    <row r="12555" spans="2:7" s="40" customFormat="1">
      <c r="B12555" s="7"/>
      <c r="C12555" s="7"/>
      <c r="D12555" s="4"/>
      <c r="E12555" s="4"/>
      <c r="F12555" s="4"/>
      <c r="G12555" s="31"/>
    </row>
    <row r="12556" spans="2:7" s="40" customFormat="1">
      <c r="B12556" s="7"/>
      <c r="C12556" s="7"/>
      <c r="D12556" s="4"/>
      <c r="E12556" s="4"/>
      <c r="F12556" s="4"/>
      <c r="G12556" s="31"/>
    </row>
    <row r="12557" spans="2:7" s="40" customFormat="1">
      <c r="B12557" s="7"/>
      <c r="C12557" s="7"/>
      <c r="D12557" s="4"/>
      <c r="E12557" s="4"/>
      <c r="F12557" s="4"/>
      <c r="G12557" s="31"/>
    </row>
    <row r="12558" spans="2:7" s="40" customFormat="1">
      <c r="B12558" s="7"/>
      <c r="C12558" s="7"/>
      <c r="D12558" s="4"/>
      <c r="E12558" s="4"/>
      <c r="F12558" s="4"/>
      <c r="G12558" s="31"/>
    </row>
    <row r="12559" spans="2:7" s="40" customFormat="1">
      <c r="B12559" s="7"/>
      <c r="C12559" s="7"/>
      <c r="D12559" s="4"/>
      <c r="E12559" s="4"/>
      <c r="F12559" s="4"/>
      <c r="G12559" s="31"/>
    </row>
    <row r="12560" spans="2:7" s="40" customFormat="1">
      <c r="B12560" s="7"/>
      <c r="C12560" s="7"/>
      <c r="D12560" s="4"/>
      <c r="E12560" s="4"/>
      <c r="F12560" s="4"/>
      <c r="G12560" s="31"/>
    </row>
    <row r="12561" spans="2:7" s="40" customFormat="1">
      <c r="B12561" s="7"/>
      <c r="C12561" s="7"/>
      <c r="D12561" s="4"/>
      <c r="E12561" s="4"/>
      <c r="F12561" s="4"/>
      <c r="G12561" s="31"/>
    </row>
    <row r="12562" spans="2:7" s="40" customFormat="1">
      <c r="B12562" s="7"/>
      <c r="C12562" s="7"/>
      <c r="D12562" s="4"/>
      <c r="E12562" s="4"/>
      <c r="F12562" s="4"/>
      <c r="G12562" s="31"/>
    </row>
    <row r="12563" spans="2:7" s="40" customFormat="1">
      <c r="B12563" s="7"/>
      <c r="C12563" s="7"/>
      <c r="D12563" s="4"/>
      <c r="E12563" s="4"/>
      <c r="F12563" s="4"/>
      <c r="G12563" s="31"/>
    </row>
    <row r="12564" spans="2:7" s="40" customFormat="1">
      <c r="B12564" s="7"/>
      <c r="C12564" s="7"/>
      <c r="D12564" s="4"/>
      <c r="E12564" s="4"/>
      <c r="F12564" s="4"/>
      <c r="G12564" s="31"/>
    </row>
    <row r="12565" spans="2:7" s="40" customFormat="1">
      <c r="B12565" s="7"/>
      <c r="C12565" s="7"/>
      <c r="D12565" s="4"/>
      <c r="E12565" s="4"/>
      <c r="F12565" s="4"/>
      <c r="G12565" s="31"/>
    </row>
    <row r="12566" spans="2:7" s="40" customFormat="1">
      <c r="B12566" s="7"/>
      <c r="C12566" s="7"/>
      <c r="D12566" s="4"/>
      <c r="E12566" s="4"/>
      <c r="F12566" s="4"/>
      <c r="G12566" s="31"/>
    </row>
    <row r="12567" spans="2:7" s="40" customFormat="1">
      <c r="B12567" s="7"/>
      <c r="C12567" s="7"/>
      <c r="D12567" s="4"/>
      <c r="E12567" s="4"/>
      <c r="F12567" s="4"/>
      <c r="G12567" s="31"/>
    </row>
    <row r="12568" spans="2:7" s="40" customFormat="1">
      <c r="B12568" s="7"/>
      <c r="C12568" s="7"/>
      <c r="D12568" s="4"/>
      <c r="E12568" s="4"/>
      <c r="F12568" s="4"/>
      <c r="G12568" s="31"/>
    </row>
    <row r="12569" spans="2:7" s="40" customFormat="1">
      <c r="B12569" s="7"/>
      <c r="C12569" s="7"/>
      <c r="D12569" s="4"/>
      <c r="E12569" s="4"/>
      <c r="F12569" s="4"/>
      <c r="G12569" s="31"/>
    </row>
    <row r="12570" spans="2:7" s="40" customFormat="1">
      <c r="B12570" s="7"/>
      <c r="C12570" s="7"/>
      <c r="D12570" s="4"/>
      <c r="E12570" s="4"/>
      <c r="F12570" s="4"/>
      <c r="G12570" s="31"/>
    </row>
    <row r="12571" spans="2:7" s="40" customFormat="1">
      <c r="B12571" s="7"/>
      <c r="C12571" s="7"/>
      <c r="D12571" s="4"/>
      <c r="E12571" s="4"/>
      <c r="F12571" s="4"/>
      <c r="G12571" s="31"/>
    </row>
    <row r="12572" spans="2:7" s="40" customFormat="1">
      <c r="B12572" s="7"/>
      <c r="C12572" s="7"/>
      <c r="D12572" s="4"/>
      <c r="E12572" s="4"/>
      <c r="F12572" s="4"/>
      <c r="G12572" s="31"/>
    </row>
    <row r="12573" spans="2:7" s="40" customFormat="1">
      <c r="B12573" s="7"/>
      <c r="C12573" s="7"/>
      <c r="D12573" s="4"/>
      <c r="E12573" s="4"/>
      <c r="F12573" s="4"/>
      <c r="G12573" s="31"/>
    </row>
    <row r="12574" spans="2:7" s="40" customFormat="1">
      <c r="B12574" s="7"/>
      <c r="C12574" s="7"/>
      <c r="D12574" s="4"/>
      <c r="E12574" s="4"/>
      <c r="F12574" s="4"/>
      <c r="G12574" s="31"/>
    </row>
    <row r="12575" spans="2:7" s="40" customFormat="1">
      <c r="B12575" s="7"/>
      <c r="C12575" s="7"/>
      <c r="D12575" s="4"/>
      <c r="E12575" s="4"/>
      <c r="F12575" s="4"/>
      <c r="G12575" s="31"/>
    </row>
    <row r="12576" spans="2:7" s="40" customFormat="1">
      <c r="B12576" s="7"/>
      <c r="C12576" s="7"/>
      <c r="D12576" s="4"/>
      <c r="E12576" s="4"/>
      <c r="F12576" s="4"/>
      <c r="G12576" s="31"/>
    </row>
    <row r="12577" spans="2:7" s="40" customFormat="1">
      <c r="B12577" s="7"/>
      <c r="C12577" s="7"/>
      <c r="D12577" s="4"/>
      <c r="E12577" s="4"/>
      <c r="F12577" s="4"/>
      <c r="G12577" s="31"/>
    </row>
    <row r="12578" spans="2:7" s="40" customFormat="1">
      <c r="B12578" s="7"/>
      <c r="C12578" s="7"/>
      <c r="D12578" s="4"/>
      <c r="E12578" s="4"/>
      <c r="F12578" s="4"/>
      <c r="G12578" s="31"/>
    </row>
    <row r="12579" spans="2:7" s="40" customFormat="1">
      <c r="B12579" s="7"/>
      <c r="C12579" s="7"/>
      <c r="D12579" s="4"/>
      <c r="E12579" s="4"/>
      <c r="F12579" s="4"/>
      <c r="G12579" s="31"/>
    </row>
    <row r="12580" spans="2:7" s="40" customFormat="1">
      <c r="B12580" s="7"/>
      <c r="C12580" s="7"/>
      <c r="D12580" s="4"/>
      <c r="E12580" s="4"/>
      <c r="F12580" s="4"/>
      <c r="G12580" s="31"/>
    </row>
    <row r="12581" spans="2:7" s="40" customFormat="1">
      <c r="B12581" s="7"/>
      <c r="C12581" s="7"/>
      <c r="D12581" s="4"/>
      <c r="E12581" s="4"/>
      <c r="F12581" s="4"/>
      <c r="G12581" s="31"/>
    </row>
    <row r="12582" spans="2:7" s="40" customFormat="1">
      <c r="B12582" s="7"/>
      <c r="C12582" s="7"/>
      <c r="D12582" s="4"/>
      <c r="E12582" s="4"/>
      <c r="F12582" s="4"/>
      <c r="G12582" s="31"/>
    </row>
    <row r="12583" spans="2:7" s="40" customFormat="1">
      <c r="B12583" s="7"/>
      <c r="C12583" s="7"/>
      <c r="D12583" s="4"/>
      <c r="E12583" s="4"/>
      <c r="F12583" s="4"/>
      <c r="G12583" s="31"/>
    </row>
    <row r="12584" spans="2:7" s="40" customFormat="1">
      <c r="B12584" s="7"/>
      <c r="C12584" s="7"/>
      <c r="D12584" s="4"/>
      <c r="E12584" s="4"/>
      <c r="F12584" s="4"/>
      <c r="G12584" s="31"/>
    </row>
    <row r="12585" spans="2:7" s="40" customFormat="1">
      <c r="B12585" s="7"/>
      <c r="C12585" s="7"/>
      <c r="D12585" s="4"/>
      <c r="E12585" s="4"/>
      <c r="F12585" s="4"/>
      <c r="G12585" s="31"/>
    </row>
    <row r="12586" spans="2:7" s="40" customFormat="1">
      <c r="B12586" s="7"/>
      <c r="C12586" s="7"/>
      <c r="D12586" s="4"/>
      <c r="E12586" s="4"/>
      <c r="F12586" s="4"/>
      <c r="G12586" s="31"/>
    </row>
    <row r="12587" spans="2:7" s="40" customFormat="1">
      <c r="B12587" s="7"/>
      <c r="C12587" s="7"/>
      <c r="D12587" s="4"/>
      <c r="E12587" s="4"/>
      <c r="F12587" s="4"/>
      <c r="G12587" s="31"/>
    </row>
    <row r="12588" spans="2:7" s="40" customFormat="1">
      <c r="B12588" s="7"/>
      <c r="C12588" s="7"/>
      <c r="D12588" s="4"/>
      <c r="E12588" s="4"/>
      <c r="F12588" s="4"/>
      <c r="G12588" s="31"/>
    </row>
    <row r="12589" spans="2:7" s="40" customFormat="1">
      <c r="B12589" s="7"/>
      <c r="C12589" s="7"/>
      <c r="D12589" s="4"/>
      <c r="E12589" s="4"/>
      <c r="F12589" s="4"/>
      <c r="G12589" s="31"/>
    </row>
    <row r="12590" spans="2:7" s="40" customFormat="1">
      <c r="B12590" s="7"/>
      <c r="C12590" s="7"/>
      <c r="D12590" s="4"/>
      <c r="E12590" s="4"/>
      <c r="F12590" s="4"/>
      <c r="G12590" s="31"/>
    </row>
    <row r="12591" spans="2:7" s="40" customFormat="1">
      <c r="B12591" s="7"/>
      <c r="C12591" s="7"/>
      <c r="D12591" s="4"/>
      <c r="E12591" s="4"/>
      <c r="F12591" s="4"/>
      <c r="G12591" s="31"/>
    </row>
    <row r="12592" spans="2:7" s="40" customFormat="1">
      <c r="B12592" s="7"/>
      <c r="C12592" s="7"/>
      <c r="D12592" s="4"/>
      <c r="E12592" s="4"/>
      <c r="F12592" s="4"/>
      <c r="G12592" s="31"/>
    </row>
    <row r="12593" spans="2:7" s="40" customFormat="1">
      <c r="B12593" s="7"/>
      <c r="C12593" s="7"/>
      <c r="D12593" s="4"/>
      <c r="E12593" s="4"/>
      <c r="F12593" s="4"/>
      <c r="G12593" s="31"/>
    </row>
    <row r="12594" spans="2:7" s="40" customFormat="1">
      <c r="B12594" s="7"/>
      <c r="C12594" s="7"/>
      <c r="D12594" s="4"/>
      <c r="E12594" s="4"/>
      <c r="F12594" s="4"/>
      <c r="G12594" s="31"/>
    </row>
    <row r="12595" spans="2:7" s="40" customFormat="1">
      <c r="B12595" s="7"/>
      <c r="C12595" s="7"/>
      <c r="D12595" s="4"/>
      <c r="E12595" s="4"/>
      <c r="F12595" s="4"/>
      <c r="G12595" s="31"/>
    </row>
    <row r="12596" spans="2:7" s="40" customFormat="1">
      <c r="B12596" s="7"/>
      <c r="C12596" s="7"/>
      <c r="D12596" s="4"/>
      <c r="E12596" s="4"/>
      <c r="F12596" s="4"/>
      <c r="G12596" s="31"/>
    </row>
    <row r="12597" spans="2:7" s="40" customFormat="1">
      <c r="B12597" s="7"/>
      <c r="C12597" s="7"/>
      <c r="D12597" s="4"/>
      <c r="E12597" s="4"/>
      <c r="F12597" s="4"/>
      <c r="G12597" s="31"/>
    </row>
    <row r="12598" spans="2:7" s="40" customFormat="1">
      <c r="B12598" s="7"/>
      <c r="C12598" s="7"/>
      <c r="D12598" s="4"/>
      <c r="E12598" s="4"/>
      <c r="F12598" s="4"/>
      <c r="G12598" s="31"/>
    </row>
    <row r="12599" spans="2:7" s="40" customFormat="1">
      <c r="B12599" s="7"/>
      <c r="C12599" s="7"/>
      <c r="D12599" s="4"/>
      <c r="E12599" s="4"/>
      <c r="F12599" s="4"/>
      <c r="G12599" s="31"/>
    </row>
    <row r="12600" spans="2:7" s="40" customFormat="1">
      <c r="B12600" s="7"/>
      <c r="C12600" s="7"/>
      <c r="D12600" s="4"/>
      <c r="E12600" s="4"/>
      <c r="F12600" s="4"/>
      <c r="G12600" s="31"/>
    </row>
    <row r="12601" spans="2:7" s="40" customFormat="1">
      <c r="B12601" s="7"/>
      <c r="C12601" s="7"/>
      <c r="D12601" s="4"/>
      <c r="E12601" s="4"/>
      <c r="F12601" s="4"/>
      <c r="G12601" s="31"/>
    </row>
    <row r="12602" spans="2:7" s="40" customFormat="1">
      <c r="B12602" s="7"/>
      <c r="C12602" s="7"/>
      <c r="D12602" s="4"/>
      <c r="E12602" s="4"/>
      <c r="F12602" s="4"/>
      <c r="G12602" s="31"/>
    </row>
    <row r="12603" spans="2:7" s="40" customFormat="1">
      <c r="B12603" s="7"/>
      <c r="C12603" s="7"/>
      <c r="D12603" s="4"/>
      <c r="E12603" s="4"/>
      <c r="F12603" s="4"/>
      <c r="G12603" s="31"/>
    </row>
    <row r="12604" spans="2:7" s="40" customFormat="1">
      <c r="B12604" s="7"/>
      <c r="C12604" s="7"/>
      <c r="D12604" s="4"/>
      <c r="E12604" s="4"/>
      <c r="F12604" s="4"/>
      <c r="G12604" s="31"/>
    </row>
    <row r="12605" spans="2:7" s="40" customFormat="1">
      <c r="B12605" s="7"/>
      <c r="C12605" s="7"/>
      <c r="D12605" s="4"/>
      <c r="E12605" s="4"/>
      <c r="F12605" s="4"/>
      <c r="G12605" s="31"/>
    </row>
    <row r="12606" spans="2:7" s="40" customFormat="1">
      <c r="B12606" s="7"/>
      <c r="C12606" s="7"/>
      <c r="D12606" s="4"/>
      <c r="E12606" s="4"/>
      <c r="F12606" s="4"/>
      <c r="G12606" s="31"/>
    </row>
    <row r="12607" spans="2:7" s="40" customFormat="1">
      <c r="B12607" s="7"/>
      <c r="C12607" s="7"/>
      <c r="D12607" s="4"/>
      <c r="E12607" s="4"/>
      <c r="F12607" s="4"/>
      <c r="G12607" s="31"/>
    </row>
    <row r="12608" spans="2:7" s="40" customFormat="1">
      <c r="B12608" s="7"/>
      <c r="C12608" s="7"/>
      <c r="D12608" s="4"/>
      <c r="E12608" s="4"/>
      <c r="F12608" s="4"/>
      <c r="G12608" s="31"/>
    </row>
    <row r="12609" spans="2:7" s="40" customFormat="1">
      <c r="B12609" s="7"/>
      <c r="C12609" s="7"/>
      <c r="D12609" s="4"/>
      <c r="E12609" s="4"/>
      <c r="F12609" s="4"/>
      <c r="G12609" s="31"/>
    </row>
    <row r="12610" spans="2:7" s="40" customFormat="1">
      <c r="B12610" s="7"/>
      <c r="C12610" s="7"/>
      <c r="D12610" s="4"/>
      <c r="E12610" s="4"/>
      <c r="F12610" s="4"/>
      <c r="G12610" s="31"/>
    </row>
    <row r="12611" spans="2:7" s="40" customFormat="1">
      <c r="B12611" s="7"/>
      <c r="C12611" s="7"/>
      <c r="D12611" s="4"/>
      <c r="E12611" s="4"/>
      <c r="F12611" s="4"/>
      <c r="G12611" s="31"/>
    </row>
    <row r="12612" spans="2:7" s="40" customFormat="1">
      <c r="B12612" s="7"/>
      <c r="C12612" s="7"/>
      <c r="D12612" s="4"/>
      <c r="E12612" s="4"/>
      <c r="F12612" s="4"/>
      <c r="G12612" s="31"/>
    </row>
    <row r="12613" spans="2:7" s="40" customFormat="1">
      <c r="B12613" s="7"/>
      <c r="C12613" s="7"/>
      <c r="D12613" s="4"/>
      <c r="E12613" s="4"/>
      <c r="F12613" s="4"/>
      <c r="G12613" s="31"/>
    </row>
    <row r="12614" spans="2:7" s="40" customFormat="1">
      <c r="B12614" s="7"/>
      <c r="C12614" s="7"/>
      <c r="D12614" s="4"/>
      <c r="E12614" s="4"/>
      <c r="F12614" s="4"/>
      <c r="G12614" s="31"/>
    </row>
    <row r="12615" spans="2:7" s="40" customFormat="1">
      <c r="B12615" s="7"/>
      <c r="C12615" s="7"/>
      <c r="D12615" s="4"/>
      <c r="E12615" s="4"/>
      <c r="F12615" s="4"/>
      <c r="G12615" s="31"/>
    </row>
    <row r="12616" spans="2:7" s="40" customFormat="1">
      <c r="B12616" s="7"/>
      <c r="C12616" s="7"/>
      <c r="D12616" s="4"/>
      <c r="E12616" s="4"/>
      <c r="F12616" s="4"/>
      <c r="G12616" s="31"/>
    </row>
    <row r="12617" spans="2:7" s="40" customFormat="1">
      <c r="B12617" s="7"/>
      <c r="C12617" s="7"/>
      <c r="D12617" s="4"/>
      <c r="E12617" s="4"/>
      <c r="F12617" s="4"/>
      <c r="G12617" s="31"/>
    </row>
    <row r="12618" spans="2:7" s="40" customFormat="1">
      <c r="B12618" s="7"/>
      <c r="C12618" s="7"/>
      <c r="D12618" s="4"/>
      <c r="E12618" s="4"/>
      <c r="F12618" s="4"/>
      <c r="G12618" s="31"/>
    </row>
    <row r="12619" spans="2:7" s="40" customFormat="1">
      <c r="B12619" s="7"/>
      <c r="C12619" s="7"/>
      <c r="D12619" s="4"/>
      <c r="E12619" s="4"/>
      <c r="F12619" s="4"/>
      <c r="G12619" s="31"/>
    </row>
    <row r="12620" spans="2:7" s="40" customFormat="1">
      <c r="B12620" s="7"/>
      <c r="C12620" s="7"/>
      <c r="D12620" s="4"/>
      <c r="E12620" s="4"/>
      <c r="F12620" s="4"/>
      <c r="G12620" s="31"/>
    </row>
    <row r="12621" spans="2:7" s="40" customFormat="1">
      <c r="B12621" s="7"/>
      <c r="C12621" s="7"/>
      <c r="D12621" s="4"/>
      <c r="E12621" s="4"/>
      <c r="F12621" s="4"/>
      <c r="G12621" s="31"/>
    </row>
    <row r="12622" spans="2:7" s="40" customFormat="1">
      <c r="B12622" s="7"/>
      <c r="C12622" s="7"/>
      <c r="D12622" s="4"/>
      <c r="E12622" s="4"/>
      <c r="F12622" s="4"/>
      <c r="G12622" s="31"/>
    </row>
    <row r="12623" spans="2:7" s="40" customFormat="1">
      <c r="B12623" s="7"/>
      <c r="C12623" s="7"/>
      <c r="D12623" s="4"/>
      <c r="E12623" s="4"/>
      <c r="F12623" s="4"/>
      <c r="G12623" s="31"/>
    </row>
    <row r="12624" spans="2:7" s="40" customFormat="1">
      <c r="B12624" s="7"/>
      <c r="C12624" s="7"/>
      <c r="D12624" s="4"/>
      <c r="E12624" s="4"/>
      <c r="F12624" s="4"/>
      <c r="G12624" s="31"/>
    </row>
    <row r="12625" spans="2:7" s="40" customFormat="1">
      <c r="B12625" s="7"/>
      <c r="C12625" s="7"/>
      <c r="D12625" s="4"/>
      <c r="E12625" s="4"/>
      <c r="F12625" s="4"/>
      <c r="G12625" s="31"/>
    </row>
    <row r="12626" spans="2:7" s="40" customFormat="1">
      <c r="B12626" s="7"/>
      <c r="C12626" s="7"/>
      <c r="D12626" s="4"/>
      <c r="E12626" s="4"/>
      <c r="F12626" s="4"/>
      <c r="G12626" s="31"/>
    </row>
    <row r="12627" spans="2:7" s="40" customFormat="1">
      <c r="B12627" s="7"/>
      <c r="C12627" s="7"/>
      <c r="D12627" s="4"/>
      <c r="E12627" s="4"/>
      <c r="F12627" s="4"/>
      <c r="G12627" s="31"/>
    </row>
    <row r="12628" spans="2:7" s="40" customFormat="1">
      <c r="B12628" s="7"/>
      <c r="C12628" s="7"/>
      <c r="D12628" s="4"/>
      <c r="E12628" s="4"/>
      <c r="F12628" s="4"/>
      <c r="G12628" s="31"/>
    </row>
    <row r="12629" spans="2:7" s="40" customFormat="1">
      <c r="B12629" s="7"/>
      <c r="C12629" s="7"/>
      <c r="D12629" s="4"/>
      <c r="E12629" s="4"/>
      <c r="F12629" s="4"/>
      <c r="G12629" s="31"/>
    </row>
    <row r="12630" spans="2:7" s="40" customFormat="1">
      <c r="B12630" s="7"/>
      <c r="C12630" s="7"/>
      <c r="D12630" s="4"/>
      <c r="E12630" s="4"/>
      <c r="F12630" s="4"/>
      <c r="G12630" s="31"/>
    </row>
    <row r="12631" spans="2:7" s="40" customFormat="1">
      <c r="B12631" s="7"/>
      <c r="C12631" s="7"/>
      <c r="D12631" s="4"/>
      <c r="E12631" s="4"/>
      <c r="F12631" s="4"/>
      <c r="G12631" s="31"/>
    </row>
    <row r="12632" spans="2:7" s="40" customFormat="1">
      <c r="B12632" s="7"/>
      <c r="C12632" s="7"/>
      <c r="D12632" s="4"/>
      <c r="E12632" s="4"/>
      <c r="F12632" s="4"/>
      <c r="G12632" s="31"/>
    </row>
    <row r="12633" spans="2:7" s="40" customFormat="1">
      <c r="B12633" s="7"/>
      <c r="C12633" s="7"/>
      <c r="D12633" s="4"/>
      <c r="E12633" s="4"/>
      <c r="F12633" s="4"/>
      <c r="G12633" s="31"/>
    </row>
    <row r="12634" spans="2:7" s="40" customFormat="1">
      <c r="B12634" s="7"/>
      <c r="C12634" s="7"/>
      <c r="D12634" s="4"/>
      <c r="E12634" s="4"/>
      <c r="F12634" s="4"/>
      <c r="G12634" s="31"/>
    </row>
    <row r="12635" spans="2:7" s="40" customFormat="1">
      <c r="B12635" s="7"/>
      <c r="C12635" s="7"/>
      <c r="D12635" s="4"/>
      <c r="E12635" s="4"/>
      <c r="F12635" s="4"/>
      <c r="G12635" s="31"/>
    </row>
    <row r="12636" spans="2:7" s="40" customFormat="1">
      <c r="B12636" s="7"/>
      <c r="C12636" s="7"/>
      <c r="D12636" s="4"/>
      <c r="E12636" s="4"/>
      <c r="F12636" s="4"/>
      <c r="G12636" s="31"/>
    </row>
    <row r="12637" spans="2:7" s="40" customFormat="1">
      <c r="B12637" s="7"/>
      <c r="C12637" s="7"/>
      <c r="D12637" s="4"/>
      <c r="E12637" s="4"/>
      <c r="F12637" s="4"/>
      <c r="G12637" s="31"/>
    </row>
    <row r="12638" spans="2:7" s="40" customFormat="1">
      <c r="B12638" s="7"/>
      <c r="C12638" s="7"/>
      <c r="D12638" s="4"/>
      <c r="E12638" s="4"/>
      <c r="F12638" s="4"/>
      <c r="G12638" s="31"/>
    </row>
    <row r="12639" spans="2:7" s="40" customFormat="1">
      <c r="B12639" s="7"/>
      <c r="C12639" s="7"/>
      <c r="D12639" s="4"/>
      <c r="E12639" s="4"/>
      <c r="F12639" s="4"/>
      <c r="G12639" s="31"/>
    </row>
    <row r="12640" spans="2:7" s="40" customFormat="1">
      <c r="B12640" s="7"/>
      <c r="C12640" s="7"/>
      <c r="D12640" s="4"/>
      <c r="E12640" s="4"/>
      <c r="F12640" s="4"/>
      <c r="G12640" s="31"/>
    </row>
    <row r="12641" spans="2:7" s="40" customFormat="1">
      <c r="B12641" s="7"/>
      <c r="C12641" s="7"/>
      <c r="D12641" s="4"/>
      <c r="E12641" s="4"/>
      <c r="F12641" s="4"/>
      <c r="G12641" s="31"/>
    </row>
    <row r="12642" spans="2:7" s="40" customFormat="1">
      <c r="B12642" s="7"/>
      <c r="C12642" s="7"/>
      <c r="D12642" s="4"/>
      <c r="E12642" s="4"/>
      <c r="F12642" s="4"/>
      <c r="G12642" s="31"/>
    </row>
    <row r="12643" spans="2:7" s="40" customFormat="1">
      <c r="B12643" s="7"/>
      <c r="C12643" s="7"/>
      <c r="D12643" s="4"/>
      <c r="E12643" s="4"/>
      <c r="F12643" s="4"/>
      <c r="G12643" s="31"/>
    </row>
    <row r="12644" spans="2:7" s="40" customFormat="1">
      <c r="B12644" s="7"/>
      <c r="C12644" s="7"/>
      <c r="D12644" s="4"/>
      <c r="E12644" s="4"/>
      <c r="F12644" s="4"/>
      <c r="G12644" s="31"/>
    </row>
    <row r="12645" spans="2:7" s="40" customFormat="1">
      <c r="B12645" s="7"/>
      <c r="C12645" s="7"/>
      <c r="D12645" s="4"/>
      <c r="E12645" s="4"/>
      <c r="F12645" s="4"/>
      <c r="G12645" s="31"/>
    </row>
    <row r="12646" spans="2:7" s="40" customFormat="1">
      <c r="B12646" s="7"/>
      <c r="C12646" s="7"/>
      <c r="D12646" s="4"/>
      <c r="E12646" s="4"/>
      <c r="F12646" s="4"/>
      <c r="G12646" s="31"/>
    </row>
    <row r="12647" spans="2:7" s="40" customFormat="1">
      <c r="B12647" s="7"/>
      <c r="C12647" s="7"/>
      <c r="D12647" s="4"/>
      <c r="E12647" s="4"/>
      <c r="F12647" s="4"/>
      <c r="G12647" s="31"/>
    </row>
    <row r="12648" spans="2:7" s="40" customFormat="1">
      <c r="B12648" s="7"/>
      <c r="C12648" s="7"/>
      <c r="D12648" s="4"/>
      <c r="E12648" s="4"/>
      <c r="F12648" s="4"/>
      <c r="G12648" s="31"/>
    </row>
    <row r="12649" spans="2:7" s="40" customFormat="1">
      <c r="B12649" s="7"/>
      <c r="C12649" s="7"/>
      <c r="D12649" s="4"/>
      <c r="E12649" s="4"/>
      <c r="F12649" s="4"/>
      <c r="G12649" s="31"/>
    </row>
    <row r="12650" spans="2:7" s="40" customFormat="1">
      <c r="B12650" s="7"/>
      <c r="C12650" s="7"/>
      <c r="D12650" s="4"/>
      <c r="E12650" s="4"/>
      <c r="F12650" s="4"/>
      <c r="G12650" s="31"/>
    </row>
    <row r="12651" spans="2:7" s="40" customFormat="1">
      <c r="B12651" s="7"/>
      <c r="C12651" s="7"/>
      <c r="D12651" s="4"/>
      <c r="E12651" s="4"/>
      <c r="F12651" s="4"/>
      <c r="G12651" s="31"/>
    </row>
    <row r="12652" spans="2:7" s="40" customFormat="1">
      <c r="B12652" s="7"/>
      <c r="C12652" s="7"/>
      <c r="D12652" s="4"/>
      <c r="E12652" s="4"/>
      <c r="F12652" s="4"/>
      <c r="G12652" s="31"/>
    </row>
    <row r="12653" spans="2:7" s="40" customFormat="1">
      <c r="B12653" s="7"/>
      <c r="C12653" s="7"/>
      <c r="D12653" s="4"/>
      <c r="E12653" s="4"/>
      <c r="F12653" s="4"/>
      <c r="G12653" s="31"/>
    </row>
    <row r="12654" spans="2:7" s="40" customFormat="1">
      <c r="B12654" s="7"/>
      <c r="C12654" s="7"/>
      <c r="D12654" s="4"/>
      <c r="E12654" s="4"/>
      <c r="F12654" s="4"/>
      <c r="G12654" s="31"/>
    </row>
    <row r="12655" spans="2:7" s="40" customFormat="1">
      <c r="B12655" s="7"/>
      <c r="C12655" s="7"/>
      <c r="D12655" s="4"/>
      <c r="E12655" s="4"/>
      <c r="F12655" s="4"/>
      <c r="G12655" s="31"/>
    </row>
    <row r="12656" spans="2:7" s="40" customFormat="1">
      <c r="B12656" s="7"/>
      <c r="C12656" s="7"/>
      <c r="D12656" s="4"/>
      <c r="E12656" s="4"/>
      <c r="F12656" s="4"/>
      <c r="G12656" s="31"/>
    </row>
    <row r="12657" spans="2:7" s="40" customFormat="1">
      <c r="B12657" s="7"/>
      <c r="C12657" s="7"/>
      <c r="D12657" s="4"/>
      <c r="E12657" s="4"/>
      <c r="F12657" s="4"/>
      <c r="G12657" s="31"/>
    </row>
    <row r="12658" spans="2:7" s="40" customFormat="1">
      <c r="B12658" s="7"/>
      <c r="C12658" s="7"/>
      <c r="D12658" s="4"/>
      <c r="E12658" s="4"/>
      <c r="F12658" s="4"/>
      <c r="G12658" s="31"/>
    </row>
    <row r="12659" spans="2:7" s="40" customFormat="1">
      <c r="B12659" s="7"/>
      <c r="C12659" s="7"/>
      <c r="D12659" s="4"/>
      <c r="E12659" s="4"/>
      <c r="F12659" s="4"/>
      <c r="G12659" s="31"/>
    </row>
    <row r="12660" spans="2:7" s="40" customFormat="1">
      <c r="B12660" s="7"/>
      <c r="C12660" s="7"/>
      <c r="D12660" s="4"/>
      <c r="E12660" s="4"/>
      <c r="F12660" s="4"/>
      <c r="G12660" s="31"/>
    </row>
    <row r="12661" spans="2:7" s="40" customFormat="1">
      <c r="B12661" s="7"/>
      <c r="C12661" s="7"/>
      <c r="D12661" s="4"/>
      <c r="E12661" s="4"/>
      <c r="F12661" s="4"/>
      <c r="G12661" s="31"/>
    </row>
    <row r="12662" spans="2:7" s="40" customFormat="1">
      <c r="B12662" s="7"/>
      <c r="C12662" s="7"/>
      <c r="D12662" s="4"/>
      <c r="E12662" s="4"/>
      <c r="F12662" s="4"/>
      <c r="G12662" s="31"/>
    </row>
    <row r="12663" spans="2:7" s="40" customFormat="1">
      <c r="B12663" s="7"/>
      <c r="C12663" s="7"/>
      <c r="D12663" s="4"/>
      <c r="E12663" s="4"/>
      <c r="F12663" s="4"/>
      <c r="G12663" s="31"/>
    </row>
    <row r="12664" spans="2:7" s="40" customFormat="1">
      <c r="B12664" s="7"/>
      <c r="C12664" s="7"/>
      <c r="D12664" s="4"/>
      <c r="E12664" s="4"/>
      <c r="F12664" s="4"/>
      <c r="G12664" s="31"/>
    </row>
    <row r="12665" spans="2:7" s="40" customFormat="1">
      <c r="B12665" s="7"/>
      <c r="C12665" s="7"/>
      <c r="D12665" s="4"/>
      <c r="E12665" s="4"/>
      <c r="F12665" s="4"/>
      <c r="G12665" s="31"/>
    </row>
    <row r="12666" spans="2:7" s="40" customFormat="1">
      <c r="B12666" s="7"/>
      <c r="C12666" s="7"/>
      <c r="D12666" s="4"/>
      <c r="E12666" s="4"/>
      <c r="F12666" s="4"/>
      <c r="G12666" s="31"/>
    </row>
    <row r="12667" spans="2:7" s="40" customFormat="1">
      <c r="B12667" s="7"/>
      <c r="C12667" s="7"/>
      <c r="D12667" s="4"/>
      <c r="E12667" s="4"/>
      <c r="F12667" s="4"/>
      <c r="G12667" s="31"/>
    </row>
    <row r="12668" spans="2:7" s="40" customFormat="1">
      <c r="B12668" s="7"/>
      <c r="C12668" s="7"/>
      <c r="D12668" s="4"/>
      <c r="E12668" s="4"/>
      <c r="F12668" s="4"/>
      <c r="G12668" s="31"/>
    </row>
    <row r="12669" spans="2:7" s="40" customFormat="1">
      <c r="B12669" s="7"/>
      <c r="C12669" s="7"/>
      <c r="D12669" s="4"/>
      <c r="E12669" s="4"/>
      <c r="F12669" s="4"/>
      <c r="G12669" s="31"/>
    </row>
    <row r="12670" spans="2:7" s="40" customFormat="1">
      <c r="B12670" s="7"/>
      <c r="C12670" s="7"/>
      <c r="D12670" s="4"/>
      <c r="E12670" s="4"/>
      <c r="F12670" s="4"/>
      <c r="G12670" s="31"/>
    </row>
    <row r="12671" spans="2:7" s="40" customFormat="1">
      <c r="B12671" s="7"/>
      <c r="C12671" s="7"/>
      <c r="D12671" s="4"/>
      <c r="E12671" s="4"/>
      <c r="F12671" s="4"/>
      <c r="G12671" s="31"/>
    </row>
    <row r="12672" spans="2:7" s="40" customFormat="1">
      <c r="B12672" s="7"/>
      <c r="C12672" s="7"/>
      <c r="D12672" s="4"/>
      <c r="E12672" s="4"/>
      <c r="F12672" s="4"/>
      <c r="G12672" s="31"/>
    </row>
    <row r="12673" spans="2:7" s="40" customFormat="1">
      <c r="B12673" s="7"/>
      <c r="C12673" s="7"/>
      <c r="D12673" s="4"/>
      <c r="E12673" s="4"/>
      <c r="F12673" s="4"/>
      <c r="G12673" s="31"/>
    </row>
    <row r="12674" spans="2:7" s="40" customFormat="1">
      <c r="B12674" s="7"/>
      <c r="C12674" s="7"/>
      <c r="D12674" s="4"/>
      <c r="E12674" s="4"/>
      <c r="F12674" s="4"/>
      <c r="G12674" s="31"/>
    </row>
    <row r="12675" spans="2:7" s="40" customFormat="1">
      <c r="B12675" s="7"/>
      <c r="C12675" s="7"/>
      <c r="D12675" s="4"/>
      <c r="E12675" s="4"/>
      <c r="F12675" s="4"/>
      <c r="G12675" s="31"/>
    </row>
    <row r="12676" spans="2:7" s="40" customFormat="1">
      <c r="B12676" s="7"/>
      <c r="C12676" s="7"/>
      <c r="D12676" s="4"/>
      <c r="E12676" s="4"/>
      <c r="F12676" s="4"/>
      <c r="G12676" s="31"/>
    </row>
    <row r="12677" spans="2:7" s="40" customFormat="1">
      <c r="B12677" s="7"/>
      <c r="C12677" s="7"/>
      <c r="D12677" s="4"/>
      <c r="E12677" s="4"/>
      <c r="F12677" s="4"/>
      <c r="G12677" s="31"/>
    </row>
    <row r="12678" spans="2:7" s="40" customFormat="1">
      <c r="B12678" s="7"/>
      <c r="C12678" s="7"/>
      <c r="D12678" s="4"/>
      <c r="E12678" s="4"/>
      <c r="F12678" s="4"/>
      <c r="G12678" s="31"/>
    </row>
    <row r="12679" spans="2:7" s="40" customFormat="1">
      <c r="B12679" s="7"/>
      <c r="C12679" s="7"/>
      <c r="D12679" s="4"/>
      <c r="E12679" s="4"/>
      <c r="F12679" s="4"/>
      <c r="G12679" s="31"/>
    </row>
    <row r="12680" spans="2:7" s="40" customFormat="1">
      <c r="B12680" s="7"/>
      <c r="C12680" s="7"/>
      <c r="D12680" s="4"/>
      <c r="E12680" s="4"/>
      <c r="F12680" s="4"/>
      <c r="G12680" s="31"/>
    </row>
    <row r="12681" spans="2:7" s="40" customFormat="1">
      <c r="B12681" s="7"/>
      <c r="C12681" s="7"/>
      <c r="D12681" s="4"/>
      <c r="E12681" s="4"/>
      <c r="F12681" s="4"/>
      <c r="G12681" s="31"/>
    </row>
    <row r="12682" spans="2:7" s="40" customFormat="1">
      <c r="B12682" s="7"/>
      <c r="C12682" s="7"/>
      <c r="D12682" s="4"/>
      <c r="E12682" s="4"/>
      <c r="F12682" s="4"/>
      <c r="G12682" s="31"/>
    </row>
    <row r="12683" spans="2:7" s="40" customFormat="1">
      <c r="B12683" s="7"/>
      <c r="C12683" s="7"/>
      <c r="D12683" s="4"/>
      <c r="E12683" s="4"/>
      <c r="F12683" s="4"/>
      <c r="G12683" s="31"/>
    </row>
    <row r="12684" spans="2:7" s="40" customFormat="1">
      <c r="B12684" s="7"/>
      <c r="C12684" s="7"/>
      <c r="D12684" s="4"/>
      <c r="E12684" s="4"/>
      <c r="F12684" s="4"/>
      <c r="G12684" s="31"/>
    </row>
    <row r="12685" spans="2:7" s="40" customFormat="1">
      <c r="B12685" s="7"/>
      <c r="C12685" s="7"/>
      <c r="D12685" s="4"/>
      <c r="E12685" s="4"/>
      <c r="F12685" s="4"/>
      <c r="G12685" s="31"/>
    </row>
    <row r="12686" spans="2:7" s="40" customFormat="1">
      <c r="B12686" s="7"/>
      <c r="C12686" s="7"/>
      <c r="D12686" s="4"/>
      <c r="E12686" s="4"/>
      <c r="F12686" s="4"/>
      <c r="G12686" s="31"/>
    </row>
    <row r="12687" spans="2:7" s="40" customFormat="1">
      <c r="B12687" s="7"/>
      <c r="C12687" s="7"/>
      <c r="D12687" s="4"/>
      <c r="E12687" s="4"/>
      <c r="F12687" s="4"/>
      <c r="G12687" s="31"/>
    </row>
    <row r="12688" spans="2:7" s="40" customFormat="1">
      <c r="B12688" s="7"/>
      <c r="C12688" s="7"/>
      <c r="D12688" s="4"/>
      <c r="E12688" s="4"/>
      <c r="F12688" s="4"/>
      <c r="G12688" s="31"/>
    </row>
    <row r="12689" spans="2:7" s="40" customFormat="1">
      <c r="B12689" s="7"/>
      <c r="C12689" s="7"/>
      <c r="D12689" s="4"/>
      <c r="E12689" s="4"/>
      <c r="F12689" s="4"/>
      <c r="G12689" s="31"/>
    </row>
    <row r="12690" spans="2:7" s="40" customFormat="1">
      <c r="B12690" s="7"/>
      <c r="C12690" s="7"/>
      <c r="D12690" s="4"/>
      <c r="E12690" s="4"/>
      <c r="F12690" s="4"/>
      <c r="G12690" s="31"/>
    </row>
    <row r="12691" spans="2:7" s="40" customFormat="1">
      <c r="B12691" s="7"/>
      <c r="C12691" s="7"/>
      <c r="D12691" s="4"/>
      <c r="E12691" s="4"/>
      <c r="F12691" s="4"/>
      <c r="G12691" s="31"/>
    </row>
    <row r="12692" spans="2:7" s="40" customFormat="1">
      <c r="B12692" s="7"/>
      <c r="C12692" s="7"/>
      <c r="D12692" s="4"/>
      <c r="E12692" s="4"/>
      <c r="F12692" s="4"/>
      <c r="G12692" s="31"/>
    </row>
    <row r="12693" spans="2:7" s="40" customFormat="1">
      <c r="B12693" s="7"/>
      <c r="C12693" s="7"/>
      <c r="D12693" s="4"/>
      <c r="E12693" s="4"/>
      <c r="F12693" s="4"/>
      <c r="G12693" s="31"/>
    </row>
    <row r="12694" spans="2:7" s="40" customFormat="1">
      <c r="B12694" s="7"/>
      <c r="C12694" s="7"/>
      <c r="D12694" s="4"/>
      <c r="E12694" s="4"/>
      <c r="F12694" s="4"/>
      <c r="G12694" s="31"/>
    </row>
    <row r="12695" spans="2:7" s="40" customFormat="1">
      <c r="B12695" s="7"/>
      <c r="C12695" s="7"/>
      <c r="D12695" s="4"/>
      <c r="E12695" s="4"/>
      <c r="F12695" s="4"/>
      <c r="G12695" s="31"/>
    </row>
    <row r="12696" spans="2:7" s="40" customFormat="1">
      <c r="B12696" s="7"/>
      <c r="C12696" s="7"/>
      <c r="D12696" s="4"/>
      <c r="E12696" s="4"/>
      <c r="F12696" s="4"/>
      <c r="G12696" s="31"/>
    </row>
    <row r="12697" spans="2:7" s="40" customFormat="1">
      <c r="B12697" s="7"/>
      <c r="C12697" s="7"/>
      <c r="D12697" s="4"/>
      <c r="E12697" s="4"/>
      <c r="F12697" s="4"/>
      <c r="G12697" s="31"/>
    </row>
    <row r="12698" spans="2:7" s="40" customFormat="1">
      <c r="B12698" s="7"/>
      <c r="C12698" s="7"/>
      <c r="D12698" s="4"/>
      <c r="E12698" s="4"/>
      <c r="F12698" s="4"/>
      <c r="G12698" s="31"/>
    </row>
    <row r="12699" spans="2:7" s="40" customFormat="1">
      <c r="B12699" s="7"/>
      <c r="C12699" s="7"/>
      <c r="D12699" s="4"/>
      <c r="E12699" s="4"/>
      <c r="F12699" s="4"/>
      <c r="G12699" s="31"/>
    </row>
    <row r="12700" spans="2:7" s="40" customFormat="1">
      <c r="B12700" s="7"/>
      <c r="C12700" s="7"/>
      <c r="D12700" s="4"/>
      <c r="E12700" s="4"/>
      <c r="F12700" s="4"/>
      <c r="G12700" s="31"/>
    </row>
    <row r="12701" spans="2:7" s="40" customFormat="1">
      <c r="B12701" s="7"/>
      <c r="C12701" s="7"/>
      <c r="D12701" s="4"/>
      <c r="E12701" s="4"/>
      <c r="F12701" s="4"/>
      <c r="G12701" s="31"/>
    </row>
    <row r="12702" spans="2:7" s="40" customFormat="1">
      <c r="B12702" s="7"/>
      <c r="C12702" s="7"/>
      <c r="D12702" s="4"/>
      <c r="E12702" s="4"/>
      <c r="F12702" s="4"/>
      <c r="G12702" s="31"/>
    </row>
    <row r="12703" spans="2:7" s="40" customFormat="1">
      <c r="B12703" s="7"/>
      <c r="C12703" s="7"/>
      <c r="D12703" s="4"/>
      <c r="E12703" s="4"/>
      <c r="F12703" s="4"/>
      <c r="G12703" s="31"/>
    </row>
    <row r="12704" spans="2:7" s="40" customFormat="1">
      <c r="B12704" s="7"/>
      <c r="C12704" s="7"/>
      <c r="D12704" s="4"/>
      <c r="E12704" s="4"/>
      <c r="F12704" s="4"/>
      <c r="G12704" s="31"/>
    </row>
    <row r="12705" spans="2:7" s="40" customFormat="1">
      <c r="B12705" s="7"/>
      <c r="C12705" s="7"/>
      <c r="D12705" s="4"/>
      <c r="E12705" s="4"/>
      <c r="F12705" s="4"/>
      <c r="G12705" s="31"/>
    </row>
    <row r="12706" spans="2:7" s="40" customFormat="1">
      <c r="B12706" s="7"/>
      <c r="C12706" s="7"/>
      <c r="D12706" s="4"/>
      <c r="E12706" s="4"/>
      <c r="F12706" s="4"/>
      <c r="G12706" s="31"/>
    </row>
    <row r="12707" spans="2:7" s="40" customFormat="1">
      <c r="B12707" s="7"/>
      <c r="C12707" s="7"/>
      <c r="D12707" s="4"/>
      <c r="E12707" s="4"/>
      <c r="F12707" s="4"/>
      <c r="G12707" s="31"/>
    </row>
    <row r="12708" spans="2:7" s="40" customFormat="1">
      <c r="B12708" s="7"/>
      <c r="C12708" s="7"/>
      <c r="D12708" s="4"/>
      <c r="E12708" s="4"/>
      <c r="F12708" s="4"/>
      <c r="G12708" s="31"/>
    </row>
    <row r="12709" spans="2:7" s="40" customFormat="1">
      <c r="B12709" s="7"/>
      <c r="C12709" s="7"/>
      <c r="D12709" s="4"/>
      <c r="E12709" s="4"/>
      <c r="F12709" s="4"/>
      <c r="G12709" s="31"/>
    </row>
    <row r="12710" spans="2:7" s="40" customFormat="1">
      <c r="B12710" s="7"/>
      <c r="C12710" s="7"/>
      <c r="D12710" s="4"/>
      <c r="E12710" s="4"/>
      <c r="F12710" s="4"/>
      <c r="G12710" s="31"/>
    </row>
    <row r="12711" spans="2:7" s="40" customFormat="1">
      <c r="B12711" s="7"/>
      <c r="C12711" s="7"/>
      <c r="D12711" s="4"/>
      <c r="E12711" s="4"/>
      <c r="F12711" s="4"/>
      <c r="G12711" s="31"/>
    </row>
    <row r="12712" spans="2:7" s="40" customFormat="1">
      <c r="B12712" s="7"/>
      <c r="C12712" s="7"/>
      <c r="D12712" s="4"/>
      <c r="E12712" s="4"/>
      <c r="F12712" s="4"/>
      <c r="G12712" s="31"/>
    </row>
    <row r="12713" spans="2:7" s="40" customFormat="1">
      <c r="B12713" s="7"/>
      <c r="C12713" s="7"/>
      <c r="D12713" s="4"/>
      <c r="E12713" s="4"/>
      <c r="F12713" s="4"/>
      <c r="G12713" s="31"/>
    </row>
    <row r="12714" spans="2:7" s="40" customFormat="1">
      <c r="B12714" s="7"/>
      <c r="C12714" s="7"/>
      <c r="D12714" s="4"/>
      <c r="E12714" s="4"/>
      <c r="F12714" s="4"/>
      <c r="G12714" s="31"/>
    </row>
    <row r="12715" spans="2:7" s="40" customFormat="1">
      <c r="B12715" s="7"/>
      <c r="C12715" s="7"/>
      <c r="D12715" s="4"/>
      <c r="E12715" s="4"/>
      <c r="F12715" s="4"/>
      <c r="G12715" s="31"/>
    </row>
    <row r="12716" spans="2:7" s="40" customFormat="1">
      <c r="B12716" s="7"/>
      <c r="C12716" s="7"/>
      <c r="D12716" s="4"/>
      <c r="E12716" s="4"/>
      <c r="F12716" s="4"/>
      <c r="G12716" s="31"/>
    </row>
    <row r="12717" spans="2:7" s="40" customFormat="1">
      <c r="B12717" s="7"/>
      <c r="C12717" s="7"/>
      <c r="D12717" s="4"/>
      <c r="E12717" s="4"/>
      <c r="F12717" s="4"/>
      <c r="G12717" s="31"/>
    </row>
    <row r="12718" spans="2:7" s="40" customFormat="1">
      <c r="B12718" s="7"/>
      <c r="C12718" s="7"/>
      <c r="D12718" s="4"/>
      <c r="E12718" s="4"/>
      <c r="F12718" s="4"/>
      <c r="G12718" s="31"/>
    </row>
    <row r="12719" spans="2:7" s="40" customFormat="1">
      <c r="B12719" s="7"/>
      <c r="C12719" s="7"/>
      <c r="D12719" s="4"/>
      <c r="E12719" s="4"/>
      <c r="F12719" s="4"/>
      <c r="G12719" s="31"/>
    </row>
    <row r="12720" spans="2:7" s="40" customFormat="1">
      <c r="B12720" s="7"/>
      <c r="C12720" s="7"/>
      <c r="D12720" s="4"/>
      <c r="E12720" s="4"/>
      <c r="F12720" s="4"/>
      <c r="G12720" s="31"/>
    </row>
    <row r="12721" spans="2:7" s="40" customFormat="1">
      <c r="B12721" s="7"/>
      <c r="C12721" s="7"/>
      <c r="D12721" s="4"/>
      <c r="E12721" s="4"/>
      <c r="F12721" s="4"/>
      <c r="G12721" s="31"/>
    </row>
    <row r="12722" spans="2:7" s="40" customFormat="1">
      <c r="B12722" s="7"/>
      <c r="C12722" s="7"/>
      <c r="D12722" s="4"/>
      <c r="E12722" s="4"/>
      <c r="F12722" s="4"/>
      <c r="G12722" s="31"/>
    </row>
    <row r="12723" spans="2:7" s="40" customFormat="1">
      <c r="B12723" s="7"/>
      <c r="C12723" s="7"/>
      <c r="D12723" s="4"/>
      <c r="E12723" s="4"/>
      <c r="F12723" s="4"/>
      <c r="G12723" s="31"/>
    </row>
    <row r="12724" spans="2:7" s="40" customFormat="1">
      <c r="B12724" s="7"/>
      <c r="C12724" s="7"/>
      <c r="D12724" s="4"/>
      <c r="E12724" s="4"/>
      <c r="F12724" s="4"/>
      <c r="G12724" s="31"/>
    </row>
    <row r="12725" spans="2:7" s="40" customFormat="1">
      <c r="B12725" s="7"/>
      <c r="C12725" s="7"/>
      <c r="D12725" s="4"/>
      <c r="E12725" s="4"/>
      <c r="F12725" s="4"/>
      <c r="G12725" s="31"/>
    </row>
    <row r="12726" spans="2:7" s="40" customFormat="1">
      <c r="B12726" s="7"/>
      <c r="C12726" s="7"/>
      <c r="D12726" s="4"/>
      <c r="E12726" s="4"/>
      <c r="F12726" s="4"/>
      <c r="G12726" s="31"/>
    </row>
    <row r="12727" spans="2:7" s="40" customFormat="1">
      <c r="B12727" s="7"/>
      <c r="C12727" s="7"/>
      <c r="D12727" s="4"/>
      <c r="E12727" s="4"/>
      <c r="F12727" s="4"/>
      <c r="G12727" s="31"/>
    </row>
    <row r="12728" spans="2:7" s="40" customFormat="1">
      <c r="B12728" s="7"/>
      <c r="C12728" s="7"/>
      <c r="D12728" s="4"/>
      <c r="E12728" s="4"/>
      <c r="F12728" s="4"/>
      <c r="G12728" s="31"/>
    </row>
    <row r="12729" spans="2:7" s="40" customFormat="1">
      <c r="B12729" s="7"/>
      <c r="C12729" s="7"/>
      <c r="D12729" s="4"/>
      <c r="E12729" s="4"/>
      <c r="F12729" s="4"/>
      <c r="G12729" s="31"/>
    </row>
    <row r="12730" spans="2:7" s="40" customFormat="1">
      <c r="B12730" s="7"/>
      <c r="C12730" s="7"/>
      <c r="D12730" s="4"/>
      <c r="E12730" s="4"/>
      <c r="F12730" s="4"/>
      <c r="G12730" s="31"/>
    </row>
    <row r="12731" spans="2:7" s="40" customFormat="1">
      <c r="B12731" s="7"/>
      <c r="C12731" s="7"/>
      <c r="D12731" s="4"/>
      <c r="E12731" s="4"/>
      <c r="F12731" s="4"/>
      <c r="G12731" s="31"/>
    </row>
    <row r="12732" spans="2:7" s="40" customFormat="1">
      <c r="B12732" s="7"/>
      <c r="C12732" s="7"/>
      <c r="D12732" s="4"/>
      <c r="E12732" s="4"/>
      <c r="F12732" s="4"/>
      <c r="G12732" s="31"/>
    </row>
    <row r="12733" spans="2:7" s="40" customFormat="1">
      <c r="B12733" s="7"/>
      <c r="C12733" s="7"/>
      <c r="D12733" s="4"/>
      <c r="E12733" s="4"/>
      <c r="F12733" s="4"/>
      <c r="G12733" s="31"/>
    </row>
    <row r="12734" spans="2:7" s="40" customFormat="1">
      <c r="B12734" s="7"/>
      <c r="C12734" s="7"/>
      <c r="D12734" s="4"/>
      <c r="E12734" s="4"/>
      <c r="F12734" s="4"/>
      <c r="G12734" s="31"/>
    </row>
    <row r="12735" spans="2:7" s="40" customFormat="1">
      <c r="B12735" s="7"/>
      <c r="C12735" s="7"/>
      <c r="D12735" s="4"/>
      <c r="E12735" s="4"/>
      <c r="F12735" s="4"/>
      <c r="G12735" s="31"/>
    </row>
    <row r="12736" spans="2:7" s="40" customFormat="1">
      <c r="B12736" s="7"/>
      <c r="C12736" s="7"/>
      <c r="D12736" s="4"/>
      <c r="E12736" s="4"/>
      <c r="F12736" s="4"/>
      <c r="G12736" s="31"/>
    </row>
    <row r="12737" spans="2:7" s="40" customFormat="1">
      <c r="B12737" s="7"/>
      <c r="C12737" s="7"/>
      <c r="D12737" s="4"/>
      <c r="E12737" s="4"/>
      <c r="F12737" s="4"/>
      <c r="G12737" s="31"/>
    </row>
    <row r="12738" spans="2:7" s="40" customFormat="1">
      <c r="B12738" s="7"/>
      <c r="C12738" s="7"/>
      <c r="D12738" s="4"/>
      <c r="E12738" s="4"/>
      <c r="F12738" s="4"/>
      <c r="G12738" s="31"/>
    </row>
    <row r="12739" spans="2:7" s="40" customFormat="1">
      <c r="B12739" s="7"/>
      <c r="C12739" s="7"/>
      <c r="D12739" s="4"/>
      <c r="E12739" s="4"/>
      <c r="F12739" s="4"/>
      <c r="G12739" s="31"/>
    </row>
    <row r="12740" spans="2:7" s="40" customFormat="1">
      <c r="B12740" s="7"/>
      <c r="C12740" s="7"/>
      <c r="D12740" s="4"/>
      <c r="E12740" s="4"/>
      <c r="F12740" s="4"/>
      <c r="G12740" s="31"/>
    </row>
    <row r="12741" spans="2:7" s="40" customFormat="1">
      <c r="B12741" s="7"/>
      <c r="C12741" s="7"/>
      <c r="D12741" s="4"/>
      <c r="E12741" s="4"/>
      <c r="F12741" s="4"/>
      <c r="G12741" s="31"/>
    </row>
    <row r="12742" spans="2:7" s="40" customFormat="1">
      <c r="B12742" s="7"/>
      <c r="C12742" s="7"/>
      <c r="D12742" s="4"/>
      <c r="E12742" s="4"/>
      <c r="F12742" s="4"/>
      <c r="G12742" s="31"/>
    </row>
    <row r="12743" spans="2:7" s="40" customFormat="1">
      <c r="B12743" s="7"/>
      <c r="C12743" s="7"/>
      <c r="D12743" s="4"/>
      <c r="E12743" s="4"/>
      <c r="F12743" s="4"/>
      <c r="G12743" s="31"/>
    </row>
    <row r="12744" spans="2:7" s="40" customFormat="1">
      <c r="B12744" s="7"/>
      <c r="C12744" s="7"/>
      <c r="D12744" s="4"/>
      <c r="E12744" s="4"/>
      <c r="F12744" s="4"/>
      <c r="G12744" s="31"/>
    </row>
    <row r="12745" spans="2:7" s="40" customFormat="1">
      <c r="B12745" s="7"/>
      <c r="C12745" s="7"/>
      <c r="D12745" s="4"/>
      <c r="E12745" s="4"/>
      <c r="F12745" s="4"/>
      <c r="G12745" s="31"/>
    </row>
    <row r="12746" spans="2:7" s="40" customFormat="1">
      <c r="B12746" s="7"/>
      <c r="C12746" s="7"/>
      <c r="D12746" s="4"/>
      <c r="E12746" s="4"/>
      <c r="F12746" s="4"/>
      <c r="G12746" s="31"/>
    </row>
    <row r="12747" spans="2:7" s="40" customFormat="1">
      <c r="B12747" s="7"/>
      <c r="C12747" s="7"/>
      <c r="D12747" s="4"/>
      <c r="E12747" s="4"/>
      <c r="F12747" s="4"/>
      <c r="G12747" s="31"/>
    </row>
    <row r="12748" spans="2:7" s="40" customFormat="1">
      <c r="B12748" s="7"/>
      <c r="C12748" s="7"/>
      <c r="D12748" s="4"/>
      <c r="E12748" s="4"/>
      <c r="F12748" s="4"/>
      <c r="G12748" s="31"/>
    </row>
    <row r="12749" spans="2:7" s="40" customFormat="1">
      <c r="B12749" s="7"/>
      <c r="C12749" s="7"/>
      <c r="D12749" s="4"/>
      <c r="E12749" s="4"/>
      <c r="F12749" s="4"/>
      <c r="G12749" s="31"/>
    </row>
    <row r="12750" spans="2:7" s="40" customFormat="1">
      <c r="B12750" s="7"/>
      <c r="C12750" s="7"/>
      <c r="D12750" s="4"/>
      <c r="E12750" s="4"/>
      <c r="F12750" s="4"/>
      <c r="G12750" s="31"/>
    </row>
    <row r="12751" spans="2:7" s="40" customFormat="1">
      <c r="B12751" s="7"/>
      <c r="C12751" s="7"/>
      <c r="D12751" s="4"/>
      <c r="E12751" s="4"/>
      <c r="F12751" s="4"/>
      <c r="G12751" s="31"/>
    </row>
    <row r="12752" spans="2:7" s="40" customFormat="1">
      <c r="B12752" s="7"/>
      <c r="C12752" s="7"/>
      <c r="D12752" s="4"/>
      <c r="E12752" s="4"/>
      <c r="F12752" s="4"/>
      <c r="G12752" s="31"/>
    </row>
    <row r="12753" spans="2:7" s="40" customFormat="1">
      <c r="B12753" s="7"/>
      <c r="C12753" s="7"/>
      <c r="D12753" s="4"/>
      <c r="E12753" s="4"/>
      <c r="F12753" s="4"/>
      <c r="G12753" s="31"/>
    </row>
    <row r="12754" spans="2:7" s="40" customFormat="1">
      <c r="B12754" s="7"/>
      <c r="C12754" s="7"/>
      <c r="D12754" s="4"/>
      <c r="E12754" s="4"/>
      <c r="F12754" s="4"/>
      <c r="G12754" s="31"/>
    </row>
    <row r="12755" spans="2:7" s="40" customFormat="1">
      <c r="B12755" s="7"/>
      <c r="C12755" s="7"/>
      <c r="D12755" s="4"/>
      <c r="E12755" s="4"/>
      <c r="F12755" s="4"/>
      <c r="G12755" s="31"/>
    </row>
    <row r="12756" spans="2:7" s="40" customFormat="1">
      <c r="B12756" s="7"/>
      <c r="C12756" s="7"/>
      <c r="D12756" s="4"/>
      <c r="E12756" s="4"/>
      <c r="F12756" s="4"/>
      <c r="G12756" s="31"/>
    </row>
    <row r="12757" spans="2:7" s="40" customFormat="1">
      <c r="B12757" s="7"/>
      <c r="C12757" s="7"/>
      <c r="D12757" s="4"/>
      <c r="E12757" s="4"/>
      <c r="F12757" s="4"/>
      <c r="G12757" s="31"/>
    </row>
    <row r="12758" spans="2:7" s="40" customFormat="1">
      <c r="B12758" s="7"/>
      <c r="C12758" s="7"/>
      <c r="D12758" s="4"/>
      <c r="E12758" s="4"/>
      <c r="F12758" s="4"/>
      <c r="G12758" s="31"/>
    </row>
    <row r="12759" spans="2:7" s="40" customFormat="1">
      <c r="B12759" s="7"/>
      <c r="C12759" s="7"/>
      <c r="D12759" s="4"/>
      <c r="E12759" s="4"/>
      <c r="F12759" s="4"/>
      <c r="G12759" s="31"/>
    </row>
    <row r="12760" spans="2:7" s="40" customFormat="1">
      <c r="B12760" s="7"/>
      <c r="C12760" s="7"/>
      <c r="D12760" s="4"/>
      <c r="E12760" s="4"/>
      <c r="F12760" s="4"/>
      <c r="G12760" s="31"/>
    </row>
    <row r="12761" spans="2:7" s="40" customFormat="1">
      <c r="B12761" s="7"/>
      <c r="C12761" s="7"/>
      <c r="D12761" s="4"/>
      <c r="E12761" s="4"/>
      <c r="F12761" s="4"/>
      <c r="G12761" s="31"/>
    </row>
    <row r="12762" spans="2:7" s="40" customFormat="1">
      <c r="B12762" s="7"/>
      <c r="C12762" s="7"/>
      <c r="D12762" s="4"/>
      <c r="E12762" s="4"/>
      <c r="F12762" s="4"/>
      <c r="G12762" s="31"/>
    </row>
    <row r="12763" spans="2:7" s="40" customFormat="1">
      <c r="B12763" s="7"/>
      <c r="C12763" s="7"/>
      <c r="D12763" s="4"/>
      <c r="E12763" s="4"/>
      <c r="F12763" s="4"/>
      <c r="G12763" s="31"/>
    </row>
    <row r="12764" spans="2:7" s="40" customFormat="1">
      <c r="B12764" s="7"/>
      <c r="C12764" s="7"/>
      <c r="D12764" s="4"/>
      <c r="E12764" s="4"/>
      <c r="F12764" s="4"/>
      <c r="G12764" s="31"/>
    </row>
    <row r="12765" spans="2:7" s="40" customFormat="1">
      <c r="B12765" s="7"/>
      <c r="C12765" s="7"/>
      <c r="D12765" s="4"/>
      <c r="E12765" s="4"/>
      <c r="F12765" s="4"/>
      <c r="G12765" s="31"/>
    </row>
    <row r="12766" spans="2:7" s="40" customFormat="1">
      <c r="B12766" s="7"/>
      <c r="C12766" s="7"/>
      <c r="D12766" s="4"/>
      <c r="E12766" s="4"/>
      <c r="F12766" s="4"/>
      <c r="G12766" s="31"/>
    </row>
    <row r="12767" spans="2:7" s="40" customFormat="1">
      <c r="B12767" s="7"/>
      <c r="C12767" s="7"/>
      <c r="D12767" s="4"/>
      <c r="E12767" s="4"/>
      <c r="F12767" s="4"/>
      <c r="G12767" s="31"/>
    </row>
    <row r="12768" spans="2:7" s="40" customFormat="1">
      <c r="B12768" s="7"/>
      <c r="C12768" s="7"/>
      <c r="D12768" s="4"/>
      <c r="E12768" s="4"/>
      <c r="F12768" s="4"/>
      <c r="G12768" s="31"/>
    </row>
    <row r="12769" spans="2:7" s="40" customFormat="1">
      <c r="B12769" s="7"/>
      <c r="C12769" s="7"/>
      <c r="D12769" s="4"/>
      <c r="E12769" s="4"/>
      <c r="F12769" s="4"/>
      <c r="G12769" s="31"/>
    </row>
    <row r="12770" spans="2:7" s="40" customFormat="1">
      <c r="B12770" s="7"/>
      <c r="C12770" s="7"/>
      <c r="D12770" s="4"/>
      <c r="E12770" s="4"/>
      <c r="F12770" s="4"/>
      <c r="G12770" s="31"/>
    </row>
    <row r="12771" spans="2:7" s="40" customFormat="1">
      <c r="B12771" s="7"/>
      <c r="C12771" s="7"/>
      <c r="D12771" s="4"/>
      <c r="E12771" s="4"/>
      <c r="F12771" s="4"/>
      <c r="G12771" s="31"/>
    </row>
    <row r="12772" spans="2:7" s="40" customFormat="1">
      <c r="B12772" s="7"/>
      <c r="C12772" s="7"/>
      <c r="D12772" s="4"/>
      <c r="E12772" s="4"/>
      <c r="F12772" s="4"/>
      <c r="G12772" s="31"/>
    </row>
    <row r="12773" spans="2:7" s="40" customFormat="1">
      <c r="B12773" s="7"/>
      <c r="C12773" s="7"/>
      <c r="D12773" s="4"/>
      <c r="E12773" s="4"/>
      <c r="F12773" s="4"/>
      <c r="G12773" s="31"/>
    </row>
    <row r="12774" spans="2:7" s="40" customFormat="1">
      <c r="B12774" s="7"/>
      <c r="C12774" s="7"/>
      <c r="D12774" s="4"/>
      <c r="E12774" s="4"/>
      <c r="F12774" s="4"/>
      <c r="G12774" s="31"/>
    </row>
    <row r="12775" spans="2:7" s="40" customFormat="1">
      <c r="B12775" s="7"/>
      <c r="C12775" s="7"/>
      <c r="D12775" s="4"/>
      <c r="E12775" s="4"/>
      <c r="F12775" s="4"/>
      <c r="G12775" s="31"/>
    </row>
    <row r="12776" spans="2:7" s="40" customFormat="1">
      <c r="B12776" s="7"/>
      <c r="C12776" s="7"/>
      <c r="D12776" s="4"/>
      <c r="E12776" s="4"/>
      <c r="F12776" s="4"/>
      <c r="G12776" s="31"/>
    </row>
    <row r="12777" spans="2:7" s="40" customFormat="1">
      <c r="B12777" s="7"/>
      <c r="C12777" s="7"/>
      <c r="D12777" s="4"/>
      <c r="E12777" s="4"/>
      <c r="F12777" s="4"/>
      <c r="G12777" s="31"/>
    </row>
    <row r="12778" spans="2:7" s="40" customFormat="1">
      <c r="B12778" s="7"/>
      <c r="C12778" s="7"/>
      <c r="D12778" s="4"/>
      <c r="E12778" s="4"/>
      <c r="F12778" s="4"/>
      <c r="G12778" s="31"/>
    </row>
    <row r="12779" spans="2:7" s="40" customFormat="1">
      <c r="B12779" s="7"/>
      <c r="C12779" s="7"/>
      <c r="D12779" s="4"/>
      <c r="E12779" s="4"/>
      <c r="F12779" s="4"/>
      <c r="G12779" s="31"/>
    </row>
    <row r="12780" spans="2:7" s="40" customFormat="1">
      <c r="B12780" s="7"/>
      <c r="C12780" s="7"/>
      <c r="D12780" s="4"/>
      <c r="E12780" s="4"/>
      <c r="F12780" s="4"/>
      <c r="G12780" s="31"/>
    </row>
    <row r="12781" spans="2:7" s="40" customFormat="1">
      <c r="B12781" s="7"/>
      <c r="C12781" s="7"/>
      <c r="D12781" s="4"/>
      <c r="E12781" s="4"/>
      <c r="F12781" s="4"/>
      <c r="G12781" s="31"/>
    </row>
    <row r="12782" spans="2:7" s="40" customFormat="1">
      <c r="B12782" s="7"/>
      <c r="C12782" s="7"/>
      <c r="D12782" s="4"/>
      <c r="E12782" s="4"/>
      <c r="F12782" s="4"/>
      <c r="G12782" s="31"/>
    </row>
    <row r="12783" spans="2:7" s="40" customFormat="1">
      <c r="B12783" s="7"/>
      <c r="C12783" s="7"/>
      <c r="D12783" s="4"/>
      <c r="E12783" s="4"/>
      <c r="F12783" s="4"/>
      <c r="G12783" s="31"/>
    </row>
    <row r="12784" spans="2:7" s="40" customFormat="1">
      <c r="B12784" s="7"/>
      <c r="C12784" s="7"/>
      <c r="D12784" s="4"/>
      <c r="E12784" s="4"/>
      <c r="F12784" s="4"/>
      <c r="G12784" s="31"/>
    </row>
    <row r="12785" spans="2:7" s="40" customFormat="1">
      <c r="B12785" s="7"/>
      <c r="C12785" s="7"/>
      <c r="D12785" s="4"/>
      <c r="E12785" s="4"/>
      <c r="F12785" s="4"/>
      <c r="G12785" s="31"/>
    </row>
    <row r="12786" spans="2:7" s="40" customFormat="1">
      <c r="B12786" s="7"/>
      <c r="C12786" s="7"/>
      <c r="D12786" s="4"/>
      <c r="E12786" s="4"/>
      <c r="F12786" s="4"/>
      <c r="G12786" s="31"/>
    </row>
    <row r="12787" spans="2:7" s="40" customFormat="1">
      <c r="B12787" s="7"/>
      <c r="C12787" s="7"/>
      <c r="D12787" s="4"/>
      <c r="E12787" s="4"/>
      <c r="F12787" s="4"/>
      <c r="G12787" s="31"/>
    </row>
    <row r="12788" spans="2:7" s="40" customFormat="1">
      <c r="B12788" s="7"/>
      <c r="C12788" s="7"/>
      <c r="D12788" s="4"/>
      <c r="E12788" s="4"/>
      <c r="F12788" s="4"/>
      <c r="G12788" s="31"/>
    </row>
    <row r="12789" spans="2:7" s="40" customFormat="1">
      <c r="B12789" s="7"/>
      <c r="C12789" s="7"/>
      <c r="D12789" s="4"/>
      <c r="E12789" s="4"/>
      <c r="F12789" s="4"/>
      <c r="G12789" s="31"/>
    </row>
    <row r="12790" spans="2:7" s="40" customFormat="1">
      <c r="B12790" s="7"/>
      <c r="C12790" s="7"/>
      <c r="D12790" s="4"/>
      <c r="E12790" s="4"/>
      <c r="F12790" s="4"/>
      <c r="G12790" s="31"/>
    </row>
    <row r="12791" spans="2:7" s="40" customFormat="1">
      <c r="B12791" s="7"/>
      <c r="C12791" s="7"/>
      <c r="D12791" s="4"/>
      <c r="E12791" s="4"/>
      <c r="F12791" s="4"/>
      <c r="G12791" s="31"/>
    </row>
    <row r="12792" spans="2:7" s="40" customFormat="1">
      <c r="B12792" s="7"/>
      <c r="C12792" s="7"/>
      <c r="D12792" s="4"/>
      <c r="E12792" s="4"/>
      <c r="F12792" s="4"/>
      <c r="G12792" s="31"/>
    </row>
    <row r="12793" spans="2:7" s="40" customFormat="1">
      <c r="B12793" s="7"/>
      <c r="C12793" s="7"/>
      <c r="D12793" s="4"/>
      <c r="E12793" s="4"/>
      <c r="F12793" s="4"/>
      <c r="G12793" s="31"/>
    </row>
    <row r="12794" spans="2:7" s="40" customFormat="1">
      <c r="B12794" s="7"/>
      <c r="C12794" s="7"/>
      <c r="D12794" s="4"/>
      <c r="E12794" s="4"/>
      <c r="F12794" s="4"/>
      <c r="G12794" s="31"/>
    </row>
    <row r="12795" spans="2:7" s="40" customFormat="1">
      <c r="B12795" s="7"/>
      <c r="C12795" s="7"/>
      <c r="D12795" s="4"/>
      <c r="E12795" s="4"/>
      <c r="F12795" s="4"/>
      <c r="G12795" s="31"/>
    </row>
    <row r="12796" spans="2:7" s="40" customFormat="1">
      <c r="B12796" s="7"/>
      <c r="C12796" s="7"/>
      <c r="D12796" s="4"/>
      <c r="E12796" s="4"/>
      <c r="F12796" s="4"/>
      <c r="G12796" s="31"/>
    </row>
    <row r="12797" spans="2:7" s="40" customFormat="1">
      <c r="B12797" s="7"/>
      <c r="C12797" s="7"/>
      <c r="D12797" s="4"/>
      <c r="E12797" s="4"/>
      <c r="F12797" s="4"/>
      <c r="G12797" s="31"/>
    </row>
    <row r="12798" spans="2:7" s="40" customFormat="1">
      <c r="B12798" s="7"/>
      <c r="C12798" s="7"/>
      <c r="D12798" s="4"/>
      <c r="E12798" s="4"/>
      <c r="F12798" s="4"/>
      <c r="G12798" s="31"/>
    </row>
    <row r="12799" spans="2:7" s="40" customFormat="1">
      <c r="B12799" s="7"/>
      <c r="C12799" s="7"/>
      <c r="D12799" s="4"/>
      <c r="E12799" s="4"/>
      <c r="F12799" s="4"/>
      <c r="G12799" s="31"/>
    </row>
    <row r="12800" spans="2:7" s="40" customFormat="1">
      <c r="B12800" s="7"/>
      <c r="C12800" s="7"/>
      <c r="D12800" s="4"/>
      <c r="E12800" s="4"/>
      <c r="F12800" s="4"/>
      <c r="G12800" s="31"/>
    </row>
    <row r="12801" spans="2:7" s="40" customFormat="1">
      <c r="B12801" s="7"/>
      <c r="C12801" s="7"/>
      <c r="D12801" s="4"/>
      <c r="E12801" s="4"/>
      <c r="F12801" s="4"/>
      <c r="G12801" s="31"/>
    </row>
    <row r="12802" spans="2:7" s="40" customFormat="1">
      <c r="B12802" s="7"/>
      <c r="C12802" s="7"/>
      <c r="D12802" s="4"/>
      <c r="E12802" s="4"/>
      <c r="F12802" s="4"/>
      <c r="G12802" s="31"/>
    </row>
    <row r="12803" spans="2:7" s="40" customFormat="1">
      <c r="B12803" s="7"/>
      <c r="C12803" s="7"/>
      <c r="D12803" s="4"/>
      <c r="E12803" s="4"/>
      <c r="F12803" s="4"/>
      <c r="G12803" s="31"/>
    </row>
    <row r="12804" spans="2:7" s="40" customFormat="1">
      <c r="B12804" s="7"/>
      <c r="C12804" s="7"/>
      <c r="D12804" s="4"/>
      <c r="E12804" s="4"/>
      <c r="F12804" s="4"/>
      <c r="G12804" s="31"/>
    </row>
    <row r="12805" spans="2:7" s="40" customFormat="1">
      <c r="B12805" s="7"/>
      <c r="C12805" s="7"/>
      <c r="D12805" s="4"/>
      <c r="E12805" s="4"/>
      <c r="F12805" s="4"/>
      <c r="G12805" s="31"/>
    </row>
    <row r="12806" spans="2:7" s="40" customFormat="1">
      <c r="B12806" s="7"/>
      <c r="C12806" s="7"/>
      <c r="D12806" s="4"/>
      <c r="E12806" s="4"/>
      <c r="F12806" s="4"/>
      <c r="G12806" s="31"/>
    </row>
    <row r="12807" spans="2:7" s="40" customFormat="1">
      <c r="B12807" s="7"/>
      <c r="C12807" s="7"/>
      <c r="D12807" s="4"/>
      <c r="E12807" s="4"/>
      <c r="F12807" s="4"/>
      <c r="G12807" s="31"/>
    </row>
    <row r="12808" spans="2:7" s="40" customFormat="1">
      <c r="B12808" s="7"/>
      <c r="C12808" s="7"/>
      <c r="D12808" s="4"/>
      <c r="E12808" s="4"/>
      <c r="F12808" s="4"/>
      <c r="G12808" s="31"/>
    </row>
    <row r="12809" spans="2:7" s="40" customFormat="1">
      <c r="B12809" s="7"/>
      <c r="C12809" s="7"/>
      <c r="D12809" s="4"/>
      <c r="E12809" s="4"/>
      <c r="F12809" s="4"/>
      <c r="G12809" s="31"/>
    </row>
    <row r="12810" spans="2:7" s="40" customFormat="1">
      <c r="B12810" s="7"/>
      <c r="C12810" s="7"/>
      <c r="D12810" s="4"/>
      <c r="E12810" s="4"/>
      <c r="F12810" s="4"/>
      <c r="G12810" s="31"/>
    </row>
    <row r="12811" spans="2:7" s="40" customFormat="1">
      <c r="B12811" s="7"/>
      <c r="C12811" s="7"/>
      <c r="D12811" s="4"/>
      <c r="E12811" s="4"/>
      <c r="F12811" s="4"/>
      <c r="G12811" s="31"/>
    </row>
    <row r="12812" spans="2:7" s="40" customFormat="1">
      <c r="B12812" s="7"/>
      <c r="C12812" s="7"/>
      <c r="D12812" s="4"/>
      <c r="E12812" s="4"/>
      <c r="F12812" s="4"/>
      <c r="G12812" s="31"/>
    </row>
    <row r="12813" spans="2:7" s="40" customFormat="1">
      <c r="B12813" s="7"/>
      <c r="C12813" s="7"/>
      <c r="D12813" s="4"/>
      <c r="E12813" s="4"/>
      <c r="F12813" s="4"/>
      <c r="G12813" s="31"/>
    </row>
    <row r="12814" spans="2:7" s="40" customFormat="1">
      <c r="B12814" s="7"/>
      <c r="C12814" s="7"/>
      <c r="D12814" s="4"/>
      <c r="E12814" s="4"/>
      <c r="F12814" s="4"/>
      <c r="G12814" s="31"/>
    </row>
    <row r="12815" spans="2:7" s="40" customFormat="1">
      <c r="B12815" s="7"/>
      <c r="C12815" s="7"/>
      <c r="D12815" s="4"/>
      <c r="E12815" s="4"/>
      <c r="F12815" s="4"/>
      <c r="G12815" s="31"/>
    </row>
    <row r="12816" spans="2:7" s="40" customFormat="1">
      <c r="B12816" s="7"/>
      <c r="C12816" s="7"/>
      <c r="D12816" s="4"/>
      <c r="E12816" s="4"/>
      <c r="F12816" s="4"/>
      <c r="G12816" s="31"/>
    </row>
    <row r="12817" spans="2:7" s="40" customFormat="1">
      <c r="B12817" s="7"/>
      <c r="C12817" s="7"/>
      <c r="D12817" s="4"/>
      <c r="E12817" s="4"/>
      <c r="F12817" s="4"/>
      <c r="G12817" s="31"/>
    </row>
    <row r="12818" spans="2:7" s="40" customFormat="1">
      <c r="B12818" s="7"/>
      <c r="C12818" s="7"/>
      <c r="D12818" s="4"/>
      <c r="E12818" s="4"/>
      <c r="F12818" s="4"/>
      <c r="G12818" s="31"/>
    </row>
    <row r="12819" spans="2:7" s="40" customFormat="1">
      <c r="B12819" s="7"/>
      <c r="C12819" s="7"/>
      <c r="D12819" s="4"/>
      <c r="E12819" s="4"/>
      <c r="F12819" s="4"/>
      <c r="G12819" s="31"/>
    </row>
    <row r="12820" spans="2:7" s="40" customFormat="1">
      <c r="B12820" s="7"/>
      <c r="C12820" s="7"/>
      <c r="D12820" s="4"/>
      <c r="E12820" s="4"/>
      <c r="F12820" s="4"/>
      <c r="G12820" s="31"/>
    </row>
    <row r="12821" spans="2:7" s="40" customFormat="1">
      <c r="B12821" s="7"/>
      <c r="C12821" s="7"/>
      <c r="D12821" s="4"/>
      <c r="E12821" s="4"/>
      <c r="F12821" s="4"/>
      <c r="G12821" s="31"/>
    </row>
    <row r="12822" spans="2:7" s="40" customFormat="1">
      <c r="B12822" s="7"/>
      <c r="C12822" s="7"/>
      <c r="D12822" s="4"/>
      <c r="E12822" s="4"/>
      <c r="F12822" s="4"/>
      <c r="G12822" s="31"/>
    </row>
    <row r="12823" spans="2:7" s="40" customFormat="1">
      <c r="B12823" s="7"/>
      <c r="C12823" s="7"/>
      <c r="D12823" s="4"/>
      <c r="E12823" s="4"/>
      <c r="F12823" s="4"/>
      <c r="G12823" s="31"/>
    </row>
    <row r="12824" spans="2:7" s="40" customFormat="1">
      <c r="B12824" s="7"/>
      <c r="C12824" s="7"/>
      <c r="D12824" s="4"/>
      <c r="E12824" s="4"/>
      <c r="F12824" s="4"/>
      <c r="G12824" s="31"/>
    </row>
    <row r="12825" spans="2:7" s="40" customFormat="1">
      <c r="B12825" s="7"/>
      <c r="C12825" s="7"/>
      <c r="D12825" s="4"/>
      <c r="E12825" s="4"/>
      <c r="F12825" s="4"/>
      <c r="G12825" s="31"/>
    </row>
    <row r="12826" spans="2:7" s="40" customFormat="1">
      <c r="B12826" s="7"/>
      <c r="C12826" s="7"/>
      <c r="D12826" s="4"/>
      <c r="E12826" s="4"/>
      <c r="F12826" s="4"/>
      <c r="G12826" s="31"/>
    </row>
    <row r="12827" spans="2:7" s="40" customFormat="1">
      <c r="B12827" s="7"/>
      <c r="C12827" s="7"/>
      <c r="D12827" s="4"/>
      <c r="E12827" s="4"/>
      <c r="F12827" s="4"/>
      <c r="G12827" s="31"/>
    </row>
    <row r="12828" spans="2:7" s="40" customFormat="1">
      <c r="B12828" s="7"/>
      <c r="C12828" s="7"/>
      <c r="D12828" s="4"/>
      <c r="E12828" s="4"/>
      <c r="F12828" s="4"/>
      <c r="G12828" s="31"/>
    </row>
    <row r="12829" spans="2:7" s="40" customFormat="1">
      <c r="B12829" s="7"/>
      <c r="C12829" s="7"/>
      <c r="D12829" s="4"/>
      <c r="E12829" s="4"/>
      <c r="F12829" s="4"/>
      <c r="G12829" s="31"/>
    </row>
    <row r="12830" spans="2:7" s="40" customFormat="1">
      <c r="B12830" s="7"/>
      <c r="C12830" s="7"/>
      <c r="D12830" s="4"/>
      <c r="E12830" s="4"/>
      <c r="F12830" s="4"/>
      <c r="G12830" s="31"/>
    </row>
    <row r="12831" spans="2:7" s="40" customFormat="1">
      <c r="B12831" s="7"/>
      <c r="C12831" s="7"/>
      <c r="D12831" s="4"/>
      <c r="E12831" s="4"/>
      <c r="F12831" s="4"/>
      <c r="G12831" s="31"/>
    </row>
    <row r="12832" spans="2:7" s="40" customFormat="1">
      <c r="B12832" s="7"/>
      <c r="C12832" s="7"/>
      <c r="D12832" s="4"/>
      <c r="E12832" s="4"/>
      <c r="F12832" s="4"/>
      <c r="G12832" s="31"/>
    </row>
    <row r="12833" spans="2:7" s="40" customFormat="1">
      <c r="B12833" s="7"/>
      <c r="C12833" s="7"/>
      <c r="D12833" s="4"/>
      <c r="E12833" s="4"/>
      <c r="F12833" s="4"/>
      <c r="G12833" s="31"/>
    </row>
    <row r="12834" spans="2:7" s="40" customFormat="1">
      <c r="B12834" s="7"/>
      <c r="C12834" s="7"/>
      <c r="D12834" s="4"/>
      <c r="E12834" s="4"/>
      <c r="F12834" s="4"/>
      <c r="G12834" s="31"/>
    </row>
    <row r="12835" spans="2:7" s="40" customFormat="1">
      <c r="B12835" s="7"/>
      <c r="C12835" s="7"/>
      <c r="D12835" s="4"/>
      <c r="E12835" s="4"/>
      <c r="F12835" s="4"/>
      <c r="G12835" s="31"/>
    </row>
    <row r="12836" spans="2:7" s="40" customFormat="1">
      <c r="B12836" s="7"/>
      <c r="C12836" s="7"/>
      <c r="D12836" s="4"/>
      <c r="E12836" s="4"/>
      <c r="F12836" s="4"/>
      <c r="G12836" s="31"/>
    </row>
    <row r="12837" spans="2:7" s="40" customFormat="1">
      <c r="B12837" s="7"/>
      <c r="C12837" s="7"/>
      <c r="D12837" s="4"/>
      <c r="E12837" s="4"/>
      <c r="F12837" s="4"/>
      <c r="G12837" s="31"/>
    </row>
    <row r="12838" spans="2:7" s="40" customFormat="1">
      <c r="B12838" s="7"/>
      <c r="C12838" s="7"/>
      <c r="D12838" s="4"/>
      <c r="E12838" s="4"/>
      <c r="F12838" s="4"/>
      <c r="G12838" s="31"/>
    </row>
    <row r="12839" spans="2:7" s="40" customFormat="1">
      <c r="B12839" s="7"/>
      <c r="C12839" s="7"/>
      <c r="D12839" s="4"/>
      <c r="E12839" s="4"/>
      <c r="F12839" s="4"/>
      <c r="G12839" s="31"/>
    </row>
    <row r="12840" spans="2:7" s="40" customFormat="1">
      <c r="B12840" s="7"/>
      <c r="C12840" s="7"/>
      <c r="D12840" s="4"/>
      <c r="E12840" s="4"/>
      <c r="F12840" s="4"/>
      <c r="G12840" s="31"/>
    </row>
    <row r="12841" spans="2:7" s="40" customFormat="1">
      <c r="B12841" s="7"/>
      <c r="C12841" s="7"/>
      <c r="D12841" s="4"/>
      <c r="E12841" s="4"/>
      <c r="F12841" s="4"/>
      <c r="G12841" s="31"/>
    </row>
    <row r="12842" spans="2:7" s="40" customFormat="1">
      <c r="B12842" s="7"/>
      <c r="C12842" s="7"/>
      <c r="D12842" s="4"/>
      <c r="E12842" s="4"/>
      <c r="F12842" s="4"/>
      <c r="G12842" s="31"/>
    </row>
    <row r="12843" spans="2:7" s="40" customFormat="1">
      <c r="B12843" s="7"/>
      <c r="C12843" s="7"/>
      <c r="D12843" s="4"/>
      <c r="E12843" s="4"/>
      <c r="F12843" s="4"/>
      <c r="G12843" s="31"/>
    </row>
    <row r="12844" spans="2:7" s="40" customFormat="1">
      <c r="B12844" s="7"/>
      <c r="C12844" s="7"/>
      <c r="D12844" s="4"/>
      <c r="E12844" s="4"/>
      <c r="F12844" s="4"/>
      <c r="G12844" s="31"/>
    </row>
    <row r="12845" spans="2:7" s="40" customFormat="1">
      <c r="B12845" s="7"/>
      <c r="C12845" s="7"/>
      <c r="D12845" s="4"/>
      <c r="E12845" s="4"/>
      <c r="F12845" s="4"/>
      <c r="G12845" s="31"/>
    </row>
    <row r="12846" spans="2:7" s="40" customFormat="1">
      <c r="B12846" s="7"/>
      <c r="C12846" s="7"/>
      <c r="D12846" s="4"/>
      <c r="E12846" s="4"/>
      <c r="F12846" s="4"/>
      <c r="G12846" s="31"/>
    </row>
    <row r="12847" spans="2:7" s="40" customFormat="1">
      <c r="B12847" s="7"/>
      <c r="C12847" s="7"/>
      <c r="D12847" s="4"/>
      <c r="E12847" s="4"/>
      <c r="F12847" s="4"/>
      <c r="G12847" s="31"/>
    </row>
    <row r="12848" spans="2:7" s="40" customFormat="1">
      <c r="B12848" s="7"/>
      <c r="C12848" s="7"/>
      <c r="D12848" s="4"/>
      <c r="E12848" s="4"/>
      <c r="F12848" s="4"/>
      <c r="G12848" s="31"/>
    </row>
    <row r="12849" spans="2:7" s="40" customFormat="1">
      <c r="B12849" s="7"/>
      <c r="C12849" s="7"/>
      <c r="D12849" s="4"/>
      <c r="E12849" s="4"/>
      <c r="F12849" s="4"/>
      <c r="G12849" s="31"/>
    </row>
    <row r="12850" spans="2:7" s="40" customFormat="1">
      <c r="B12850" s="7"/>
      <c r="C12850" s="7"/>
      <c r="D12850" s="4"/>
      <c r="E12850" s="4"/>
      <c r="F12850" s="4"/>
      <c r="G12850" s="31"/>
    </row>
    <row r="12851" spans="2:7" s="40" customFormat="1">
      <c r="B12851" s="7"/>
      <c r="C12851" s="7"/>
      <c r="D12851" s="4"/>
      <c r="E12851" s="4"/>
      <c r="F12851" s="4"/>
      <c r="G12851" s="31"/>
    </row>
    <row r="12852" spans="2:7" s="40" customFormat="1">
      <c r="B12852" s="7"/>
      <c r="C12852" s="7"/>
      <c r="D12852" s="4"/>
      <c r="E12852" s="4"/>
      <c r="F12852" s="4"/>
      <c r="G12852" s="31"/>
    </row>
    <row r="12853" spans="2:7" s="40" customFormat="1">
      <c r="B12853" s="7"/>
      <c r="C12853" s="7"/>
      <c r="D12853" s="4"/>
      <c r="E12853" s="4"/>
      <c r="F12853" s="4"/>
      <c r="G12853" s="31"/>
    </row>
    <row r="12854" spans="2:7" s="40" customFormat="1">
      <c r="B12854" s="7"/>
      <c r="C12854" s="7"/>
      <c r="D12854" s="4"/>
      <c r="E12854" s="4"/>
      <c r="F12854" s="4"/>
      <c r="G12854" s="31"/>
    </row>
    <row r="12855" spans="2:7" s="40" customFormat="1">
      <c r="B12855" s="7"/>
      <c r="C12855" s="7"/>
      <c r="D12855" s="4"/>
      <c r="E12855" s="4"/>
      <c r="F12855" s="4"/>
      <c r="G12855" s="31"/>
    </row>
    <row r="12856" spans="2:7" s="40" customFormat="1">
      <c r="B12856" s="7"/>
      <c r="C12856" s="7"/>
      <c r="D12856" s="4"/>
      <c r="E12856" s="4"/>
      <c r="F12856" s="4"/>
      <c r="G12856" s="31"/>
    </row>
    <row r="12857" spans="2:7" s="40" customFormat="1">
      <c r="B12857" s="7"/>
      <c r="C12857" s="7"/>
      <c r="D12857" s="4"/>
      <c r="E12857" s="4"/>
      <c r="F12857" s="4"/>
      <c r="G12857" s="31"/>
    </row>
    <row r="12858" spans="2:7" s="40" customFormat="1">
      <c r="B12858" s="7"/>
      <c r="C12858" s="7"/>
      <c r="D12858" s="4"/>
      <c r="E12858" s="4"/>
      <c r="F12858" s="4"/>
      <c r="G12858" s="31"/>
    </row>
    <row r="12859" spans="2:7" s="40" customFormat="1">
      <c r="B12859" s="7"/>
      <c r="C12859" s="7"/>
      <c r="D12859" s="4"/>
      <c r="E12859" s="4"/>
      <c r="F12859" s="4"/>
      <c r="G12859" s="31"/>
    </row>
    <row r="12860" spans="2:7" s="40" customFormat="1">
      <c r="B12860" s="7"/>
      <c r="C12860" s="7"/>
      <c r="D12860" s="4"/>
      <c r="E12860" s="4"/>
      <c r="F12860" s="4"/>
      <c r="G12860" s="31"/>
    </row>
    <row r="12861" spans="2:7" s="40" customFormat="1">
      <c r="B12861" s="7"/>
      <c r="C12861" s="7"/>
      <c r="D12861" s="4"/>
      <c r="E12861" s="4"/>
      <c r="F12861" s="4"/>
      <c r="G12861" s="31"/>
    </row>
    <row r="12862" spans="2:7" s="40" customFormat="1">
      <c r="B12862" s="7"/>
      <c r="C12862" s="7"/>
      <c r="D12862" s="4"/>
      <c r="E12862" s="4"/>
      <c r="F12862" s="4"/>
      <c r="G12862" s="31"/>
    </row>
    <row r="12863" spans="2:7" s="40" customFormat="1">
      <c r="B12863" s="7"/>
      <c r="C12863" s="7"/>
      <c r="D12863" s="4"/>
      <c r="E12863" s="4"/>
      <c r="F12863" s="4"/>
      <c r="G12863" s="31"/>
    </row>
    <row r="12864" spans="2:7" s="40" customFormat="1">
      <c r="B12864" s="7"/>
      <c r="C12864" s="7"/>
      <c r="D12864" s="4"/>
      <c r="E12864" s="4"/>
      <c r="F12864" s="4"/>
      <c r="G12864" s="31"/>
    </row>
    <row r="12865" spans="2:7" s="40" customFormat="1">
      <c r="B12865" s="7"/>
      <c r="C12865" s="7"/>
      <c r="D12865" s="4"/>
      <c r="E12865" s="4"/>
      <c r="F12865" s="4"/>
      <c r="G12865" s="31"/>
    </row>
    <row r="12866" spans="2:7" s="40" customFormat="1">
      <c r="B12866" s="7"/>
      <c r="C12866" s="7"/>
      <c r="D12866" s="4"/>
      <c r="E12866" s="4"/>
      <c r="F12866" s="4"/>
      <c r="G12866" s="31"/>
    </row>
    <row r="12867" spans="2:7" s="40" customFormat="1">
      <c r="B12867" s="7"/>
      <c r="C12867" s="7"/>
      <c r="D12867" s="4"/>
      <c r="E12867" s="4"/>
      <c r="F12867" s="4"/>
      <c r="G12867" s="31"/>
    </row>
    <row r="12868" spans="2:7" s="40" customFormat="1">
      <c r="B12868" s="7"/>
      <c r="C12868" s="7"/>
      <c r="D12868" s="4"/>
      <c r="E12868" s="4"/>
      <c r="F12868" s="4"/>
      <c r="G12868" s="31"/>
    </row>
    <row r="12869" spans="2:7" s="40" customFormat="1">
      <c r="B12869" s="7"/>
      <c r="C12869" s="7"/>
      <c r="D12869" s="4"/>
      <c r="E12869" s="4"/>
      <c r="F12869" s="4"/>
      <c r="G12869" s="31"/>
    </row>
    <row r="12870" spans="2:7" s="40" customFormat="1">
      <c r="B12870" s="7"/>
      <c r="C12870" s="7"/>
      <c r="D12870" s="4"/>
      <c r="E12870" s="4"/>
      <c r="F12870" s="4"/>
      <c r="G12870" s="31"/>
    </row>
    <row r="12871" spans="2:7" s="40" customFormat="1">
      <c r="B12871" s="7"/>
      <c r="C12871" s="7"/>
      <c r="D12871" s="4"/>
      <c r="E12871" s="4"/>
      <c r="F12871" s="4"/>
      <c r="G12871" s="31"/>
    </row>
    <row r="12872" spans="2:7" s="40" customFormat="1">
      <c r="B12872" s="7"/>
      <c r="C12872" s="7"/>
      <c r="D12872" s="4"/>
      <c r="E12872" s="4"/>
      <c r="F12872" s="4"/>
      <c r="G12872" s="31"/>
    </row>
    <row r="12873" spans="2:7" s="40" customFormat="1">
      <c r="B12873" s="7"/>
      <c r="C12873" s="7"/>
      <c r="D12873" s="4"/>
      <c r="E12873" s="4"/>
      <c r="F12873" s="4"/>
      <c r="G12873" s="31"/>
    </row>
    <row r="12874" spans="2:7" s="40" customFormat="1">
      <c r="B12874" s="7"/>
      <c r="C12874" s="7"/>
      <c r="D12874" s="4"/>
      <c r="E12874" s="4"/>
      <c r="F12874" s="4"/>
      <c r="G12874" s="31"/>
    </row>
    <row r="12875" spans="2:7" s="40" customFormat="1">
      <c r="B12875" s="7"/>
      <c r="C12875" s="7"/>
      <c r="D12875" s="4"/>
      <c r="E12875" s="4"/>
      <c r="F12875" s="4"/>
      <c r="G12875" s="31"/>
    </row>
    <row r="12876" spans="2:7" s="40" customFormat="1">
      <c r="B12876" s="7"/>
      <c r="C12876" s="7"/>
      <c r="D12876" s="4"/>
      <c r="E12876" s="4"/>
      <c r="F12876" s="4"/>
      <c r="G12876" s="31"/>
    </row>
    <row r="12877" spans="2:7" s="40" customFormat="1">
      <c r="B12877" s="7"/>
      <c r="C12877" s="7"/>
      <c r="D12877" s="4"/>
      <c r="E12877" s="4"/>
      <c r="F12877" s="4"/>
      <c r="G12877" s="31"/>
    </row>
    <row r="12878" spans="2:7" s="40" customFormat="1">
      <c r="B12878" s="7"/>
      <c r="C12878" s="7"/>
      <c r="D12878" s="4"/>
      <c r="E12878" s="4"/>
      <c r="F12878" s="4"/>
      <c r="G12878" s="31"/>
    </row>
    <row r="12879" spans="2:7" s="40" customFormat="1">
      <c r="B12879" s="7"/>
      <c r="C12879" s="7"/>
      <c r="D12879" s="4"/>
      <c r="E12879" s="4"/>
      <c r="F12879" s="4"/>
      <c r="G12879" s="31"/>
    </row>
    <row r="12880" spans="2:7" s="40" customFormat="1">
      <c r="B12880" s="7"/>
      <c r="C12880" s="7"/>
      <c r="D12880" s="4"/>
      <c r="E12880" s="4"/>
      <c r="F12880" s="4"/>
      <c r="G12880" s="31"/>
    </row>
    <row r="12881" spans="2:7" s="40" customFormat="1">
      <c r="B12881" s="7"/>
      <c r="C12881" s="7"/>
      <c r="D12881" s="4"/>
      <c r="E12881" s="4"/>
      <c r="F12881" s="4"/>
      <c r="G12881" s="31"/>
    </row>
    <row r="12882" spans="2:7" s="40" customFormat="1">
      <c r="B12882" s="7"/>
      <c r="C12882" s="7"/>
      <c r="D12882" s="4"/>
      <c r="E12882" s="4"/>
      <c r="F12882" s="4"/>
      <c r="G12882" s="31"/>
    </row>
    <row r="12883" spans="2:7" s="40" customFormat="1">
      <c r="B12883" s="7"/>
      <c r="C12883" s="7"/>
      <c r="D12883" s="4"/>
      <c r="E12883" s="4"/>
      <c r="F12883" s="4"/>
      <c r="G12883" s="31"/>
    </row>
    <row r="12884" spans="2:7" s="40" customFormat="1">
      <c r="B12884" s="7"/>
      <c r="C12884" s="7"/>
      <c r="D12884" s="4"/>
      <c r="E12884" s="4"/>
      <c r="F12884" s="4"/>
      <c r="G12884" s="31"/>
    </row>
    <row r="12885" spans="2:7" s="40" customFormat="1">
      <c r="B12885" s="7"/>
      <c r="C12885" s="7"/>
      <c r="D12885" s="4"/>
      <c r="E12885" s="4"/>
      <c r="F12885" s="4"/>
      <c r="G12885" s="31"/>
    </row>
    <row r="12886" spans="2:7" s="40" customFormat="1">
      <c r="B12886" s="7"/>
      <c r="C12886" s="7"/>
      <c r="D12886" s="4"/>
      <c r="E12886" s="4"/>
      <c r="F12886" s="4"/>
      <c r="G12886" s="31"/>
    </row>
    <row r="12887" spans="2:7" s="40" customFormat="1">
      <c r="B12887" s="7"/>
      <c r="C12887" s="7"/>
      <c r="D12887" s="4"/>
      <c r="E12887" s="4"/>
      <c r="F12887" s="4"/>
      <c r="G12887" s="31"/>
    </row>
    <row r="12888" spans="2:7" s="40" customFormat="1">
      <c r="B12888" s="7"/>
      <c r="C12888" s="7"/>
      <c r="D12888" s="4"/>
      <c r="E12888" s="4"/>
      <c r="F12888" s="4"/>
      <c r="G12888" s="31"/>
    </row>
    <row r="12889" spans="2:7" s="40" customFormat="1">
      <c r="B12889" s="7"/>
      <c r="C12889" s="7"/>
      <c r="D12889" s="4"/>
      <c r="E12889" s="4"/>
      <c r="F12889" s="4"/>
      <c r="G12889" s="31"/>
    </row>
    <row r="12890" spans="2:7" s="40" customFormat="1">
      <c r="B12890" s="7"/>
      <c r="C12890" s="7"/>
      <c r="D12890" s="4"/>
      <c r="E12890" s="4"/>
      <c r="F12890" s="4"/>
      <c r="G12890" s="31"/>
    </row>
    <row r="12891" spans="2:7" s="40" customFormat="1">
      <c r="B12891" s="7"/>
      <c r="C12891" s="7"/>
      <c r="D12891" s="4"/>
      <c r="E12891" s="4"/>
      <c r="F12891" s="4"/>
      <c r="G12891" s="31"/>
    </row>
    <row r="12892" spans="2:7" s="40" customFormat="1">
      <c r="B12892" s="7"/>
      <c r="C12892" s="7"/>
      <c r="D12892" s="4"/>
      <c r="E12892" s="4"/>
      <c r="F12892" s="4"/>
      <c r="G12892" s="31"/>
    </row>
    <row r="12893" spans="2:7" s="40" customFormat="1">
      <c r="B12893" s="7"/>
      <c r="C12893" s="7"/>
      <c r="D12893" s="4"/>
      <c r="E12893" s="4"/>
      <c r="F12893" s="4"/>
      <c r="G12893" s="31"/>
    </row>
    <row r="12894" spans="2:7" s="40" customFormat="1">
      <c r="B12894" s="7"/>
      <c r="C12894" s="7"/>
      <c r="D12894" s="4"/>
      <c r="E12894" s="4"/>
      <c r="F12894" s="4"/>
      <c r="G12894" s="31"/>
    </row>
    <row r="12895" spans="2:7" s="40" customFormat="1">
      <c r="B12895" s="7"/>
      <c r="C12895" s="7"/>
      <c r="D12895" s="4"/>
      <c r="E12895" s="4"/>
      <c r="F12895" s="4"/>
      <c r="G12895" s="31"/>
    </row>
    <row r="12896" spans="2:7" s="40" customFormat="1">
      <c r="B12896" s="7"/>
      <c r="C12896" s="7"/>
      <c r="D12896" s="4"/>
      <c r="E12896" s="4"/>
      <c r="F12896" s="4"/>
      <c r="G12896" s="31"/>
    </row>
    <row r="12897" spans="2:7" s="40" customFormat="1">
      <c r="B12897" s="7"/>
      <c r="C12897" s="7"/>
      <c r="D12897" s="4"/>
      <c r="E12897" s="4"/>
      <c r="F12897" s="4"/>
      <c r="G12897" s="31"/>
    </row>
    <row r="12898" spans="2:7" s="40" customFormat="1">
      <c r="B12898" s="7"/>
      <c r="C12898" s="7"/>
      <c r="D12898" s="4"/>
      <c r="E12898" s="4"/>
      <c r="F12898" s="4"/>
      <c r="G12898" s="31"/>
    </row>
    <row r="12899" spans="2:7" s="40" customFormat="1">
      <c r="B12899" s="7"/>
      <c r="C12899" s="7"/>
      <c r="D12899" s="4"/>
      <c r="E12899" s="4"/>
      <c r="F12899" s="4"/>
      <c r="G12899" s="31"/>
    </row>
    <row r="12900" spans="2:7" s="40" customFormat="1">
      <c r="B12900" s="7"/>
      <c r="C12900" s="7"/>
      <c r="D12900" s="4"/>
      <c r="E12900" s="4"/>
      <c r="F12900" s="4"/>
      <c r="G12900" s="31"/>
    </row>
    <row r="12901" spans="2:7" s="40" customFormat="1">
      <c r="B12901" s="7"/>
      <c r="C12901" s="7"/>
      <c r="D12901" s="4"/>
      <c r="E12901" s="4"/>
      <c r="F12901" s="4"/>
      <c r="G12901" s="31"/>
    </row>
    <row r="12902" spans="2:7" s="40" customFormat="1">
      <c r="B12902" s="7"/>
      <c r="C12902" s="7"/>
      <c r="D12902" s="4"/>
      <c r="E12902" s="4"/>
      <c r="F12902" s="4"/>
      <c r="G12902" s="31"/>
    </row>
    <row r="12903" spans="2:7" s="40" customFormat="1">
      <c r="B12903" s="7"/>
      <c r="C12903" s="7"/>
      <c r="D12903" s="4"/>
      <c r="E12903" s="4"/>
      <c r="F12903" s="4"/>
      <c r="G12903" s="31"/>
    </row>
    <row r="12904" spans="2:7" s="40" customFormat="1">
      <c r="B12904" s="7"/>
      <c r="C12904" s="7"/>
      <c r="D12904" s="4"/>
      <c r="E12904" s="4"/>
      <c r="F12904" s="4"/>
      <c r="G12904" s="31"/>
    </row>
    <row r="12905" spans="2:7" s="40" customFormat="1">
      <c r="B12905" s="7"/>
      <c r="C12905" s="7"/>
      <c r="D12905" s="4"/>
      <c r="E12905" s="4"/>
      <c r="F12905" s="4"/>
      <c r="G12905" s="31"/>
    </row>
    <row r="12906" spans="2:7" s="40" customFormat="1">
      <c r="B12906" s="7"/>
      <c r="C12906" s="7"/>
      <c r="D12906" s="4"/>
      <c r="E12906" s="4"/>
      <c r="F12906" s="4"/>
      <c r="G12906" s="31"/>
    </row>
    <row r="12907" spans="2:7" s="40" customFormat="1">
      <c r="B12907" s="7"/>
      <c r="C12907" s="7"/>
      <c r="D12907" s="4"/>
      <c r="E12907" s="4"/>
      <c r="F12907" s="4"/>
      <c r="G12907" s="31"/>
    </row>
    <row r="12908" spans="2:7" s="40" customFormat="1">
      <c r="B12908" s="7"/>
      <c r="C12908" s="7"/>
      <c r="D12908" s="4"/>
      <c r="E12908" s="4"/>
      <c r="F12908" s="4"/>
      <c r="G12908" s="31"/>
    </row>
    <row r="12909" spans="2:7" s="40" customFormat="1">
      <c r="B12909" s="7"/>
      <c r="C12909" s="7"/>
      <c r="D12909" s="4"/>
      <c r="E12909" s="4"/>
      <c r="F12909" s="4"/>
      <c r="G12909" s="31"/>
    </row>
    <row r="12910" spans="2:7" s="40" customFormat="1">
      <c r="B12910" s="7"/>
      <c r="C12910" s="7"/>
      <c r="D12910" s="4"/>
      <c r="E12910" s="4"/>
      <c r="F12910" s="4"/>
      <c r="G12910" s="31"/>
    </row>
    <row r="12911" spans="2:7" s="40" customFormat="1">
      <c r="B12911" s="7"/>
      <c r="C12911" s="7"/>
      <c r="D12911" s="4"/>
      <c r="E12911" s="4"/>
      <c r="F12911" s="4"/>
      <c r="G12911" s="31"/>
    </row>
    <row r="12912" spans="2:7" s="40" customFormat="1">
      <c r="B12912" s="7"/>
      <c r="C12912" s="7"/>
      <c r="D12912" s="4"/>
      <c r="E12912" s="4"/>
      <c r="F12912" s="4"/>
      <c r="G12912" s="31"/>
    </row>
    <row r="12913" spans="2:7" s="40" customFormat="1">
      <c r="B12913" s="7"/>
      <c r="C12913" s="7"/>
      <c r="D12913" s="4"/>
      <c r="E12913" s="4"/>
      <c r="F12913" s="4"/>
      <c r="G12913" s="31"/>
    </row>
    <row r="12914" spans="2:7" s="40" customFormat="1">
      <c r="B12914" s="7"/>
      <c r="C12914" s="7"/>
      <c r="D12914" s="4"/>
      <c r="E12914" s="4"/>
      <c r="F12914" s="4"/>
      <c r="G12914" s="31"/>
    </row>
    <row r="12915" spans="2:7" s="40" customFormat="1">
      <c r="B12915" s="7"/>
      <c r="C12915" s="7"/>
      <c r="D12915" s="4"/>
      <c r="E12915" s="4"/>
      <c r="F12915" s="4"/>
      <c r="G12915" s="31"/>
    </row>
    <row r="12916" spans="2:7" s="40" customFormat="1">
      <c r="B12916" s="7"/>
      <c r="C12916" s="7"/>
      <c r="D12916" s="4"/>
      <c r="E12916" s="4"/>
      <c r="F12916" s="4"/>
      <c r="G12916" s="31"/>
    </row>
    <row r="12917" spans="2:7" s="40" customFormat="1">
      <c r="B12917" s="7"/>
      <c r="C12917" s="7"/>
      <c r="D12917" s="4"/>
      <c r="E12917" s="4"/>
      <c r="F12917" s="4"/>
      <c r="G12917" s="31"/>
    </row>
    <row r="12918" spans="2:7" s="40" customFormat="1">
      <c r="B12918" s="7"/>
      <c r="C12918" s="7"/>
      <c r="D12918" s="4"/>
      <c r="E12918" s="4"/>
      <c r="F12918" s="4"/>
      <c r="G12918" s="31"/>
    </row>
    <row r="12919" spans="2:7" s="40" customFormat="1">
      <c r="B12919" s="7"/>
      <c r="C12919" s="7"/>
      <c r="D12919" s="4"/>
      <c r="E12919" s="4"/>
      <c r="F12919" s="4"/>
      <c r="G12919" s="31"/>
    </row>
    <row r="12920" spans="2:7" s="40" customFormat="1">
      <c r="B12920" s="7"/>
      <c r="C12920" s="7"/>
      <c r="D12920" s="4"/>
      <c r="E12920" s="4"/>
      <c r="F12920" s="4"/>
      <c r="G12920" s="31"/>
    </row>
    <row r="12921" spans="2:7" s="40" customFormat="1">
      <c r="B12921" s="7"/>
      <c r="C12921" s="7"/>
      <c r="D12921" s="4"/>
      <c r="E12921" s="4"/>
      <c r="F12921" s="4"/>
      <c r="G12921" s="31"/>
    </row>
    <row r="12922" spans="2:7" s="40" customFormat="1">
      <c r="B12922" s="7"/>
      <c r="C12922" s="7"/>
      <c r="D12922" s="4"/>
      <c r="E12922" s="4"/>
      <c r="F12922" s="4"/>
      <c r="G12922" s="31"/>
    </row>
    <row r="12923" spans="2:7" s="40" customFormat="1">
      <c r="B12923" s="7"/>
      <c r="C12923" s="7"/>
      <c r="D12923" s="4"/>
      <c r="E12923" s="4"/>
      <c r="F12923" s="4"/>
      <c r="G12923" s="31"/>
    </row>
    <row r="12924" spans="2:7" s="40" customFormat="1">
      <c r="B12924" s="7"/>
      <c r="C12924" s="7"/>
      <c r="D12924" s="4"/>
      <c r="E12924" s="4"/>
      <c r="F12924" s="4"/>
      <c r="G12924" s="31"/>
    </row>
    <row r="12925" spans="2:7" s="40" customFormat="1">
      <c r="B12925" s="7"/>
      <c r="C12925" s="7"/>
      <c r="D12925" s="4"/>
      <c r="E12925" s="4"/>
      <c r="F12925" s="4"/>
      <c r="G12925" s="31"/>
    </row>
    <row r="12926" spans="2:7" s="40" customFormat="1">
      <c r="B12926" s="7"/>
      <c r="C12926" s="7"/>
      <c r="D12926" s="4"/>
      <c r="E12926" s="4"/>
      <c r="F12926" s="4"/>
      <c r="G12926" s="31"/>
    </row>
    <row r="12927" spans="2:7" s="40" customFormat="1">
      <c r="B12927" s="7"/>
      <c r="C12927" s="7"/>
      <c r="D12927" s="4"/>
      <c r="E12927" s="4"/>
      <c r="F12927" s="4"/>
      <c r="G12927" s="31"/>
    </row>
    <row r="12928" spans="2:7" s="40" customFormat="1">
      <c r="B12928" s="7"/>
      <c r="C12928" s="7"/>
      <c r="D12928" s="4"/>
      <c r="E12928" s="4"/>
      <c r="F12928" s="4"/>
      <c r="G12928" s="31"/>
    </row>
    <row r="12929" spans="2:7" s="40" customFormat="1">
      <c r="B12929" s="7"/>
      <c r="C12929" s="7"/>
      <c r="D12929" s="4"/>
      <c r="E12929" s="4"/>
      <c r="F12929" s="4"/>
      <c r="G12929" s="31"/>
    </row>
    <row r="12930" spans="2:7" s="40" customFormat="1">
      <c r="B12930" s="7"/>
      <c r="C12930" s="7"/>
      <c r="D12930" s="4"/>
      <c r="E12930" s="4"/>
      <c r="F12930" s="4"/>
      <c r="G12930" s="31"/>
    </row>
    <row r="12931" spans="2:7" s="40" customFormat="1">
      <c r="B12931" s="7"/>
      <c r="C12931" s="7"/>
      <c r="D12931" s="4"/>
      <c r="E12931" s="4"/>
      <c r="F12931" s="4"/>
      <c r="G12931" s="31"/>
    </row>
    <row r="12932" spans="2:7" s="40" customFormat="1">
      <c r="B12932" s="7"/>
      <c r="C12932" s="7"/>
      <c r="D12932" s="4"/>
      <c r="E12932" s="4"/>
      <c r="F12932" s="4"/>
      <c r="G12932" s="31"/>
    </row>
    <row r="12933" spans="2:7" s="40" customFormat="1">
      <c r="B12933" s="7"/>
      <c r="C12933" s="7"/>
      <c r="D12933" s="4"/>
      <c r="E12933" s="4"/>
      <c r="F12933" s="4"/>
      <c r="G12933" s="31"/>
    </row>
    <row r="12934" spans="2:7" s="40" customFormat="1">
      <c r="B12934" s="7"/>
      <c r="C12934" s="7"/>
      <c r="D12934" s="4"/>
      <c r="E12934" s="4"/>
      <c r="F12934" s="4"/>
      <c r="G12934" s="31"/>
    </row>
    <row r="12935" spans="2:7" s="40" customFormat="1">
      <c r="B12935" s="7"/>
      <c r="C12935" s="7"/>
      <c r="D12935" s="4"/>
      <c r="E12935" s="4"/>
      <c r="F12935" s="4"/>
      <c r="G12935" s="31"/>
    </row>
    <row r="12936" spans="2:7" s="40" customFormat="1">
      <c r="B12936" s="7"/>
      <c r="C12936" s="7"/>
      <c r="D12936" s="4"/>
      <c r="E12936" s="4"/>
      <c r="F12936" s="4"/>
      <c r="G12936" s="31"/>
    </row>
    <row r="12937" spans="2:7" s="40" customFormat="1">
      <c r="B12937" s="7"/>
      <c r="C12937" s="7"/>
      <c r="D12937" s="4"/>
      <c r="E12937" s="4"/>
      <c r="F12937" s="4"/>
      <c r="G12937" s="31"/>
    </row>
    <row r="12938" spans="2:7" s="40" customFormat="1">
      <c r="B12938" s="7"/>
      <c r="C12938" s="7"/>
      <c r="D12938" s="4"/>
      <c r="E12938" s="4"/>
      <c r="F12938" s="4"/>
      <c r="G12938" s="31"/>
    </row>
    <row r="12939" spans="2:7" s="40" customFormat="1">
      <c r="B12939" s="7"/>
      <c r="C12939" s="7"/>
      <c r="D12939" s="4"/>
      <c r="E12939" s="4"/>
      <c r="F12939" s="4"/>
      <c r="G12939" s="31"/>
    </row>
    <row r="12940" spans="2:7" s="40" customFormat="1">
      <c r="B12940" s="7"/>
      <c r="C12940" s="7"/>
      <c r="D12940" s="4"/>
      <c r="E12940" s="4"/>
      <c r="F12940" s="4"/>
      <c r="G12940" s="31"/>
    </row>
    <row r="12941" spans="2:7" s="40" customFormat="1">
      <c r="B12941" s="7"/>
      <c r="C12941" s="7"/>
      <c r="D12941" s="4"/>
      <c r="E12941" s="4"/>
      <c r="F12941" s="4"/>
      <c r="G12941" s="31"/>
    </row>
    <row r="12942" spans="2:7" s="40" customFormat="1">
      <c r="B12942" s="7"/>
      <c r="C12942" s="7"/>
      <c r="D12942" s="4"/>
      <c r="E12942" s="4"/>
      <c r="F12942" s="4"/>
      <c r="G12942" s="31"/>
    </row>
    <row r="12943" spans="2:7" s="40" customFormat="1">
      <c r="B12943" s="7"/>
      <c r="C12943" s="7"/>
      <c r="D12943" s="4"/>
      <c r="E12943" s="4"/>
      <c r="F12943" s="4"/>
      <c r="G12943" s="31"/>
    </row>
    <row r="12944" spans="2:7" s="40" customFormat="1">
      <c r="B12944" s="7"/>
      <c r="C12944" s="7"/>
      <c r="D12944" s="4"/>
      <c r="E12944" s="4"/>
      <c r="F12944" s="4"/>
      <c r="G12944" s="31"/>
    </row>
    <row r="12945" spans="2:7" s="40" customFormat="1">
      <c r="B12945" s="7"/>
      <c r="C12945" s="7"/>
      <c r="D12945" s="4"/>
      <c r="E12945" s="4"/>
      <c r="F12945" s="4"/>
      <c r="G12945" s="31"/>
    </row>
    <row r="12946" spans="2:7" s="40" customFormat="1">
      <c r="B12946" s="7"/>
      <c r="C12946" s="7"/>
      <c r="D12946" s="4"/>
      <c r="E12946" s="4"/>
      <c r="F12946" s="4"/>
      <c r="G12946" s="31"/>
    </row>
    <row r="12947" spans="2:7" s="40" customFormat="1">
      <c r="B12947" s="7"/>
      <c r="C12947" s="7"/>
      <c r="D12947" s="4"/>
      <c r="E12947" s="4"/>
      <c r="F12947" s="4"/>
      <c r="G12947" s="31"/>
    </row>
    <row r="12948" spans="2:7" s="40" customFormat="1">
      <c r="B12948" s="7"/>
      <c r="C12948" s="7"/>
      <c r="D12948" s="4"/>
      <c r="E12948" s="4"/>
      <c r="F12948" s="4"/>
      <c r="G12948" s="31"/>
    </row>
    <row r="12949" spans="2:7" s="40" customFormat="1">
      <c r="B12949" s="7"/>
      <c r="C12949" s="7"/>
      <c r="D12949" s="4"/>
      <c r="E12949" s="4"/>
      <c r="F12949" s="4"/>
      <c r="G12949" s="31"/>
    </row>
    <row r="12950" spans="2:7" s="40" customFormat="1">
      <c r="B12950" s="7"/>
      <c r="C12950" s="7"/>
      <c r="D12950" s="4"/>
      <c r="E12950" s="4"/>
      <c r="F12950" s="4"/>
      <c r="G12950" s="31"/>
    </row>
    <row r="12951" spans="2:7" s="40" customFormat="1">
      <c r="B12951" s="7"/>
      <c r="C12951" s="7"/>
      <c r="D12951" s="4"/>
      <c r="E12951" s="4"/>
      <c r="F12951" s="4"/>
      <c r="G12951" s="31"/>
    </row>
    <row r="12952" spans="2:7" s="40" customFormat="1">
      <c r="B12952" s="7"/>
      <c r="C12952" s="7"/>
      <c r="D12952" s="4"/>
      <c r="E12952" s="4"/>
      <c r="F12952" s="4"/>
      <c r="G12952" s="31"/>
    </row>
    <row r="12953" spans="2:7" s="40" customFormat="1">
      <c r="B12953" s="7"/>
      <c r="C12953" s="7"/>
      <c r="D12953" s="4"/>
      <c r="E12953" s="4"/>
      <c r="F12953" s="4"/>
      <c r="G12953" s="31"/>
    </row>
    <row r="12954" spans="2:7" s="40" customFormat="1">
      <c r="B12954" s="7"/>
      <c r="C12954" s="7"/>
      <c r="D12954" s="4"/>
      <c r="E12954" s="4"/>
      <c r="F12954" s="4"/>
      <c r="G12954" s="31"/>
    </row>
    <row r="12955" spans="2:7" s="40" customFormat="1">
      <c r="B12955" s="7"/>
      <c r="C12955" s="7"/>
      <c r="D12955" s="4"/>
      <c r="E12955" s="4"/>
      <c r="F12955" s="4"/>
      <c r="G12955" s="31"/>
    </row>
    <row r="12956" spans="2:7" s="40" customFormat="1">
      <c r="B12956" s="7"/>
      <c r="C12956" s="7"/>
      <c r="D12956" s="4"/>
      <c r="E12956" s="4"/>
      <c r="F12956" s="4"/>
      <c r="G12956" s="31"/>
    </row>
    <row r="12957" spans="2:7" s="40" customFormat="1">
      <c r="B12957" s="7"/>
      <c r="C12957" s="7"/>
      <c r="D12957" s="4"/>
      <c r="E12957" s="4"/>
      <c r="F12957" s="4"/>
      <c r="G12957" s="31"/>
    </row>
    <row r="12958" spans="2:7" s="40" customFormat="1">
      <c r="B12958" s="7"/>
      <c r="C12958" s="7"/>
      <c r="D12958" s="4"/>
      <c r="E12958" s="4"/>
      <c r="F12958" s="4"/>
      <c r="G12958" s="31"/>
    </row>
    <row r="12959" spans="2:7" s="40" customFormat="1">
      <c r="B12959" s="7"/>
      <c r="C12959" s="7"/>
      <c r="D12959" s="4"/>
      <c r="E12959" s="4"/>
      <c r="F12959" s="4"/>
      <c r="G12959" s="31"/>
    </row>
    <row r="12960" spans="2:7" s="40" customFormat="1">
      <c r="B12960" s="7"/>
      <c r="C12960" s="7"/>
      <c r="D12960" s="4"/>
      <c r="E12960" s="4"/>
      <c r="F12960" s="4"/>
      <c r="G12960" s="31"/>
    </row>
    <row r="12961" spans="2:7" s="40" customFormat="1">
      <c r="B12961" s="7"/>
      <c r="C12961" s="7"/>
      <c r="D12961" s="4"/>
      <c r="E12961" s="4"/>
      <c r="F12961" s="4"/>
      <c r="G12961" s="31"/>
    </row>
    <row r="12962" spans="2:7" s="40" customFormat="1">
      <c r="B12962" s="7"/>
      <c r="C12962" s="7"/>
      <c r="D12962" s="4"/>
      <c r="E12962" s="4"/>
      <c r="F12962" s="4"/>
      <c r="G12962" s="31"/>
    </row>
    <row r="12963" spans="2:7" s="40" customFormat="1">
      <c r="B12963" s="7"/>
      <c r="C12963" s="7"/>
      <c r="D12963" s="4"/>
      <c r="E12963" s="4"/>
      <c r="F12963" s="4"/>
      <c r="G12963" s="31"/>
    </row>
    <row r="12964" spans="2:7" s="40" customFormat="1">
      <c r="B12964" s="7"/>
      <c r="C12964" s="7"/>
      <c r="D12964" s="4"/>
      <c r="E12964" s="4"/>
      <c r="F12964" s="4"/>
      <c r="G12964" s="31"/>
    </row>
    <row r="12965" spans="2:7" s="40" customFormat="1">
      <c r="B12965" s="7"/>
      <c r="C12965" s="7"/>
      <c r="D12965" s="4"/>
      <c r="E12965" s="4"/>
      <c r="F12965" s="4"/>
      <c r="G12965" s="31"/>
    </row>
    <row r="12966" spans="2:7" s="40" customFormat="1">
      <c r="B12966" s="7"/>
      <c r="C12966" s="7"/>
      <c r="D12966" s="4"/>
      <c r="E12966" s="4"/>
      <c r="F12966" s="4"/>
      <c r="G12966" s="31"/>
    </row>
    <row r="12967" spans="2:7" s="40" customFormat="1">
      <c r="B12967" s="7"/>
      <c r="C12967" s="7"/>
      <c r="D12967" s="4"/>
      <c r="E12967" s="4"/>
      <c r="F12967" s="4"/>
      <c r="G12967" s="31"/>
    </row>
    <row r="12968" spans="2:7" s="40" customFormat="1">
      <c r="B12968" s="7"/>
      <c r="C12968" s="7"/>
      <c r="D12968" s="4"/>
      <c r="E12968" s="4"/>
      <c r="F12968" s="4"/>
      <c r="G12968" s="31"/>
    </row>
    <row r="12969" spans="2:7" s="40" customFormat="1">
      <c r="B12969" s="7"/>
      <c r="C12969" s="7"/>
      <c r="D12969" s="4"/>
      <c r="E12969" s="4"/>
      <c r="F12969" s="4"/>
      <c r="G12969" s="31"/>
    </row>
    <row r="12970" spans="2:7" s="40" customFormat="1">
      <c r="B12970" s="7"/>
      <c r="C12970" s="7"/>
      <c r="D12970" s="4"/>
      <c r="E12970" s="4"/>
      <c r="F12970" s="4"/>
      <c r="G12970" s="31"/>
    </row>
    <row r="12971" spans="2:7" s="40" customFormat="1">
      <c r="B12971" s="7"/>
      <c r="C12971" s="7"/>
      <c r="D12971" s="4"/>
      <c r="E12971" s="4"/>
      <c r="F12971" s="4"/>
      <c r="G12971" s="31"/>
    </row>
    <row r="12972" spans="2:7" s="40" customFormat="1">
      <c r="B12972" s="7"/>
      <c r="C12972" s="7"/>
      <c r="D12972" s="4"/>
      <c r="E12972" s="4"/>
      <c r="F12972" s="4"/>
      <c r="G12972" s="31"/>
    </row>
    <row r="12973" spans="2:7" s="40" customFormat="1">
      <c r="B12973" s="7"/>
      <c r="C12973" s="7"/>
      <c r="D12973" s="4"/>
      <c r="E12973" s="4"/>
      <c r="F12973" s="4"/>
      <c r="G12973" s="31"/>
    </row>
    <row r="12974" spans="2:7" s="40" customFormat="1">
      <c r="B12974" s="7"/>
      <c r="C12974" s="7"/>
      <c r="D12974" s="4"/>
      <c r="E12974" s="4"/>
      <c r="F12974" s="4"/>
      <c r="G12974" s="31"/>
    </row>
    <row r="12975" spans="2:7" s="40" customFormat="1">
      <c r="B12975" s="7"/>
      <c r="C12975" s="7"/>
      <c r="D12975" s="4"/>
      <c r="E12975" s="4"/>
      <c r="F12975" s="4"/>
      <c r="G12975" s="31"/>
    </row>
    <row r="12976" spans="2:7" s="40" customFormat="1">
      <c r="B12976" s="7"/>
      <c r="C12976" s="7"/>
      <c r="D12976" s="4"/>
      <c r="E12976" s="4"/>
      <c r="F12976" s="4"/>
      <c r="G12976" s="31"/>
    </row>
    <row r="12977" spans="2:7" s="40" customFormat="1">
      <c r="B12977" s="7"/>
      <c r="C12977" s="7"/>
      <c r="D12977" s="4"/>
      <c r="E12977" s="4"/>
      <c r="F12977" s="4"/>
      <c r="G12977" s="31"/>
    </row>
    <row r="12978" spans="2:7" s="40" customFormat="1">
      <c r="B12978" s="7"/>
      <c r="C12978" s="7"/>
      <c r="D12978" s="4"/>
      <c r="E12978" s="4"/>
      <c r="F12978" s="4"/>
      <c r="G12978" s="31"/>
    </row>
    <row r="12979" spans="2:7" s="40" customFormat="1">
      <c r="B12979" s="7"/>
      <c r="C12979" s="7"/>
      <c r="D12979" s="4"/>
      <c r="E12979" s="4"/>
      <c r="F12979" s="4"/>
      <c r="G12979" s="31"/>
    </row>
    <row r="12980" spans="2:7" s="40" customFormat="1">
      <c r="B12980" s="7"/>
      <c r="C12980" s="7"/>
      <c r="D12980" s="4"/>
      <c r="E12980" s="4"/>
      <c r="F12980" s="4"/>
      <c r="G12980" s="31"/>
    </row>
    <row r="12981" spans="2:7" s="40" customFormat="1">
      <c r="B12981" s="7"/>
      <c r="C12981" s="7"/>
      <c r="D12981" s="4"/>
      <c r="E12981" s="4"/>
      <c r="F12981" s="4"/>
      <c r="G12981" s="31"/>
    </row>
    <row r="12982" spans="2:7" s="40" customFormat="1">
      <c r="B12982" s="7"/>
      <c r="C12982" s="7"/>
      <c r="D12982" s="4"/>
      <c r="E12982" s="4"/>
      <c r="F12982" s="4"/>
      <c r="G12982" s="31"/>
    </row>
    <row r="12983" spans="2:7" s="40" customFormat="1">
      <c r="B12983" s="7"/>
      <c r="C12983" s="7"/>
      <c r="D12983" s="4"/>
      <c r="E12983" s="4"/>
      <c r="F12983" s="4"/>
      <c r="G12983" s="31"/>
    </row>
    <row r="12984" spans="2:7" s="40" customFormat="1">
      <c r="B12984" s="7"/>
      <c r="C12984" s="7"/>
      <c r="D12984" s="4"/>
      <c r="E12984" s="4"/>
      <c r="F12984" s="4"/>
      <c r="G12984" s="31"/>
    </row>
    <row r="12985" spans="2:7" s="40" customFormat="1">
      <c r="B12985" s="7"/>
      <c r="C12985" s="7"/>
      <c r="D12985" s="4"/>
      <c r="E12985" s="4"/>
      <c r="F12985" s="4"/>
      <c r="G12985" s="31"/>
    </row>
    <row r="12986" spans="2:7" s="40" customFormat="1">
      <c r="B12986" s="7"/>
      <c r="C12986" s="7"/>
      <c r="D12986" s="4"/>
      <c r="E12986" s="4"/>
      <c r="F12986" s="4"/>
      <c r="G12986" s="31"/>
    </row>
    <row r="12987" spans="2:7" s="40" customFormat="1">
      <c r="B12987" s="7"/>
      <c r="C12987" s="7"/>
      <c r="D12987" s="4"/>
      <c r="E12987" s="4"/>
      <c r="F12987" s="4"/>
      <c r="G12987" s="31"/>
    </row>
    <row r="12988" spans="2:7" s="40" customFormat="1">
      <c r="B12988" s="7"/>
      <c r="C12988" s="7"/>
      <c r="D12988" s="4"/>
      <c r="E12988" s="4"/>
      <c r="F12988" s="4"/>
      <c r="G12988" s="31"/>
    </row>
    <row r="12989" spans="2:7" s="40" customFormat="1">
      <c r="B12989" s="7"/>
      <c r="C12989" s="7"/>
      <c r="D12989" s="4"/>
      <c r="E12989" s="4"/>
      <c r="F12989" s="4"/>
      <c r="G12989" s="31"/>
    </row>
    <row r="12990" spans="2:7" s="40" customFormat="1">
      <c r="B12990" s="7"/>
      <c r="C12990" s="7"/>
      <c r="D12990" s="4"/>
      <c r="E12990" s="4"/>
      <c r="F12990" s="4"/>
      <c r="G12990" s="31"/>
    </row>
    <row r="12991" spans="2:7" s="40" customFormat="1">
      <c r="B12991" s="7"/>
      <c r="C12991" s="7"/>
      <c r="D12991" s="4"/>
      <c r="E12991" s="4"/>
      <c r="F12991" s="4"/>
      <c r="G12991" s="31"/>
    </row>
    <row r="12992" spans="2:7" s="40" customFormat="1">
      <c r="B12992" s="7"/>
      <c r="C12992" s="7"/>
      <c r="D12992" s="4"/>
      <c r="E12992" s="4"/>
      <c r="F12992" s="4"/>
      <c r="G12992" s="31"/>
    </row>
    <row r="12993" spans="2:7" s="40" customFormat="1">
      <c r="B12993" s="7"/>
      <c r="C12993" s="7"/>
      <c r="D12993" s="4"/>
      <c r="E12993" s="4"/>
      <c r="F12993" s="4"/>
      <c r="G12993" s="31"/>
    </row>
    <row r="12994" spans="2:7" s="40" customFormat="1">
      <c r="B12994" s="7"/>
      <c r="C12994" s="7"/>
      <c r="D12994" s="4"/>
      <c r="E12994" s="4"/>
      <c r="F12994" s="4"/>
      <c r="G12994" s="31"/>
    </row>
    <row r="12995" spans="2:7" s="40" customFormat="1">
      <c r="B12995" s="7"/>
      <c r="C12995" s="7"/>
      <c r="D12995" s="4"/>
      <c r="E12995" s="4"/>
      <c r="F12995" s="4"/>
      <c r="G12995" s="31"/>
    </row>
    <row r="12996" spans="2:7" s="40" customFormat="1">
      <c r="B12996" s="7"/>
      <c r="C12996" s="7"/>
      <c r="D12996" s="4"/>
      <c r="E12996" s="4"/>
      <c r="F12996" s="4"/>
      <c r="G12996" s="31"/>
    </row>
    <row r="12997" spans="2:7" s="40" customFormat="1">
      <c r="B12997" s="7"/>
      <c r="C12997" s="7"/>
      <c r="D12997" s="4"/>
      <c r="E12997" s="4"/>
      <c r="F12997" s="4"/>
      <c r="G12997" s="31"/>
    </row>
    <row r="12998" spans="2:7" s="40" customFormat="1">
      <c r="B12998" s="7"/>
      <c r="C12998" s="7"/>
      <c r="D12998" s="4"/>
      <c r="E12998" s="4"/>
      <c r="F12998" s="4"/>
      <c r="G12998" s="31"/>
    </row>
    <row r="12999" spans="2:7" s="40" customFormat="1">
      <c r="B12999" s="7"/>
      <c r="C12999" s="7"/>
      <c r="D12999" s="4"/>
      <c r="E12999" s="4"/>
      <c r="F12999" s="4"/>
      <c r="G12999" s="31"/>
    </row>
    <row r="13000" spans="2:7" s="40" customFormat="1">
      <c r="B13000" s="7"/>
      <c r="C13000" s="7"/>
      <c r="D13000" s="4"/>
      <c r="E13000" s="4"/>
      <c r="F13000" s="4"/>
      <c r="G13000" s="31"/>
    </row>
    <row r="13001" spans="2:7" s="40" customFormat="1">
      <c r="B13001" s="7"/>
      <c r="C13001" s="7"/>
      <c r="D13001" s="4"/>
      <c r="E13001" s="4"/>
      <c r="F13001" s="4"/>
      <c r="G13001" s="31"/>
    </row>
    <row r="13002" spans="2:7" s="40" customFormat="1">
      <c r="B13002" s="7"/>
      <c r="C13002" s="7"/>
      <c r="D13002" s="4"/>
      <c r="E13002" s="4"/>
      <c r="F13002" s="4"/>
      <c r="G13002" s="31"/>
    </row>
    <row r="13003" spans="2:7" s="40" customFormat="1">
      <c r="B13003" s="7"/>
      <c r="C13003" s="7"/>
      <c r="D13003" s="4"/>
      <c r="E13003" s="4"/>
      <c r="F13003" s="4"/>
      <c r="G13003" s="31"/>
    </row>
    <row r="13004" spans="2:7" s="40" customFormat="1">
      <c r="B13004" s="7"/>
      <c r="C13004" s="7"/>
      <c r="D13004" s="4"/>
      <c r="E13004" s="4"/>
      <c r="F13004" s="4"/>
      <c r="G13004" s="31"/>
    </row>
    <row r="13005" spans="2:7" s="40" customFormat="1">
      <c r="B13005" s="7"/>
      <c r="C13005" s="7"/>
      <c r="D13005" s="4"/>
      <c r="E13005" s="4"/>
      <c r="F13005" s="4"/>
      <c r="G13005" s="31"/>
    </row>
    <row r="13006" spans="2:7" s="40" customFormat="1">
      <c r="B13006" s="7"/>
      <c r="C13006" s="7"/>
      <c r="D13006" s="4"/>
      <c r="E13006" s="4"/>
      <c r="F13006" s="4"/>
      <c r="G13006" s="31"/>
    </row>
    <row r="13007" spans="2:7" s="40" customFormat="1">
      <c r="B13007" s="7"/>
      <c r="C13007" s="7"/>
      <c r="D13007" s="4"/>
      <c r="E13007" s="4"/>
      <c r="F13007" s="4"/>
      <c r="G13007" s="31"/>
    </row>
    <row r="13008" spans="2:7" s="40" customFormat="1">
      <c r="B13008" s="7"/>
      <c r="C13008" s="7"/>
      <c r="D13008" s="4"/>
      <c r="E13008" s="4"/>
      <c r="F13008" s="4"/>
      <c r="G13008" s="31"/>
    </row>
    <row r="13009" spans="2:7" s="40" customFormat="1">
      <c r="B13009" s="7"/>
      <c r="C13009" s="7"/>
      <c r="D13009" s="4"/>
      <c r="E13009" s="4"/>
      <c r="F13009" s="4"/>
      <c r="G13009" s="31"/>
    </row>
    <row r="13010" spans="2:7" s="40" customFormat="1">
      <c r="B13010" s="7"/>
      <c r="C13010" s="7"/>
      <c r="D13010" s="4"/>
      <c r="E13010" s="4"/>
      <c r="F13010" s="4"/>
      <c r="G13010" s="31"/>
    </row>
    <row r="13011" spans="2:7" s="40" customFormat="1">
      <c r="B13011" s="7"/>
      <c r="C13011" s="7"/>
      <c r="D13011" s="4"/>
      <c r="E13011" s="4"/>
      <c r="F13011" s="4"/>
      <c r="G13011" s="31"/>
    </row>
    <row r="13012" spans="2:7" s="40" customFormat="1">
      <c r="B13012" s="7"/>
      <c r="C13012" s="7"/>
      <c r="D13012" s="4"/>
      <c r="E13012" s="4"/>
      <c r="F13012" s="4"/>
      <c r="G13012" s="31"/>
    </row>
    <row r="13013" spans="2:7" s="40" customFormat="1">
      <c r="B13013" s="7"/>
      <c r="C13013" s="7"/>
      <c r="D13013" s="4"/>
      <c r="E13013" s="4"/>
      <c r="F13013" s="4"/>
      <c r="G13013" s="31"/>
    </row>
    <row r="13014" spans="2:7" s="40" customFormat="1">
      <c r="B13014" s="7"/>
      <c r="C13014" s="7"/>
      <c r="D13014" s="4"/>
      <c r="E13014" s="4"/>
      <c r="F13014" s="4"/>
      <c r="G13014" s="31"/>
    </row>
    <row r="13015" spans="2:7" s="40" customFormat="1">
      <c r="B13015" s="7"/>
      <c r="C13015" s="7"/>
      <c r="D13015" s="4"/>
      <c r="E13015" s="4"/>
      <c r="F13015" s="4"/>
      <c r="G13015" s="31"/>
    </row>
    <row r="13016" spans="2:7" s="40" customFormat="1">
      <c r="B13016" s="7"/>
      <c r="C13016" s="7"/>
      <c r="D13016" s="4"/>
      <c r="E13016" s="4"/>
      <c r="F13016" s="4"/>
      <c r="G13016" s="31"/>
    </row>
    <row r="13017" spans="2:7" s="40" customFormat="1">
      <c r="B13017" s="7"/>
      <c r="C13017" s="7"/>
      <c r="D13017" s="4"/>
      <c r="E13017" s="4"/>
      <c r="F13017" s="4"/>
      <c r="G13017" s="31"/>
    </row>
    <row r="13018" spans="2:7" s="40" customFormat="1">
      <c r="B13018" s="7"/>
      <c r="C13018" s="7"/>
      <c r="D13018" s="4"/>
      <c r="E13018" s="4"/>
      <c r="F13018" s="4"/>
      <c r="G13018" s="31"/>
    </row>
    <row r="13019" spans="2:7" s="40" customFormat="1">
      <c r="B13019" s="7"/>
      <c r="C13019" s="7"/>
      <c r="D13019" s="4"/>
      <c r="E13019" s="4"/>
      <c r="F13019" s="4"/>
      <c r="G13019" s="31"/>
    </row>
    <row r="13020" spans="2:7" s="40" customFormat="1">
      <c r="B13020" s="7"/>
      <c r="C13020" s="7"/>
      <c r="D13020" s="4"/>
      <c r="E13020" s="4"/>
      <c r="F13020" s="4"/>
      <c r="G13020" s="31"/>
    </row>
    <row r="13021" spans="2:7" s="40" customFormat="1">
      <c r="B13021" s="7"/>
      <c r="C13021" s="7"/>
      <c r="D13021" s="4"/>
      <c r="E13021" s="4"/>
      <c r="F13021" s="4"/>
      <c r="G13021" s="31"/>
    </row>
    <row r="13022" spans="2:7" s="40" customFormat="1">
      <c r="B13022" s="7"/>
      <c r="C13022" s="7"/>
      <c r="D13022" s="4"/>
      <c r="E13022" s="4"/>
      <c r="F13022" s="4"/>
      <c r="G13022" s="31"/>
    </row>
    <row r="13023" spans="2:7" s="40" customFormat="1">
      <c r="B13023" s="7"/>
      <c r="C13023" s="7"/>
      <c r="D13023" s="4"/>
      <c r="E13023" s="4"/>
      <c r="F13023" s="4"/>
      <c r="G13023" s="31"/>
    </row>
    <row r="13024" spans="2:7" s="40" customFormat="1">
      <c r="B13024" s="7"/>
      <c r="C13024" s="7"/>
      <c r="D13024" s="4"/>
      <c r="E13024" s="4"/>
      <c r="F13024" s="4"/>
      <c r="G13024" s="31"/>
    </row>
    <row r="13025" spans="2:7" s="40" customFormat="1">
      <c r="B13025" s="7"/>
      <c r="C13025" s="7"/>
      <c r="D13025" s="4"/>
      <c r="E13025" s="4"/>
      <c r="F13025" s="4"/>
      <c r="G13025" s="31"/>
    </row>
    <row r="13026" spans="2:7" s="40" customFormat="1">
      <c r="B13026" s="7"/>
      <c r="C13026" s="7"/>
      <c r="D13026" s="4"/>
      <c r="E13026" s="4"/>
      <c r="F13026" s="4"/>
      <c r="G13026" s="31"/>
    </row>
    <row r="13027" spans="2:7" s="40" customFormat="1">
      <c r="B13027" s="7"/>
      <c r="C13027" s="7"/>
      <c r="D13027" s="4"/>
      <c r="E13027" s="4"/>
      <c r="F13027" s="4"/>
      <c r="G13027" s="31"/>
    </row>
    <row r="13028" spans="2:7" s="40" customFormat="1">
      <c r="B13028" s="7"/>
      <c r="C13028" s="7"/>
      <c r="D13028" s="4"/>
      <c r="E13028" s="4"/>
      <c r="F13028" s="4"/>
      <c r="G13028" s="31"/>
    </row>
    <row r="13029" spans="2:7" s="40" customFormat="1">
      <c r="B13029" s="7"/>
      <c r="C13029" s="7"/>
      <c r="D13029" s="4"/>
      <c r="E13029" s="4"/>
      <c r="F13029" s="4"/>
      <c r="G13029" s="31"/>
    </row>
    <row r="13030" spans="2:7" s="40" customFormat="1">
      <c r="B13030" s="7"/>
      <c r="C13030" s="7"/>
      <c r="D13030" s="4"/>
      <c r="E13030" s="4"/>
      <c r="F13030" s="4"/>
      <c r="G13030" s="31"/>
    </row>
    <row r="13031" spans="2:7" s="40" customFormat="1">
      <c r="B13031" s="7"/>
      <c r="C13031" s="7"/>
      <c r="D13031" s="4"/>
      <c r="E13031" s="4"/>
      <c r="F13031" s="4"/>
      <c r="G13031" s="31"/>
    </row>
    <row r="13032" spans="2:7" s="40" customFormat="1">
      <c r="B13032" s="7"/>
      <c r="C13032" s="7"/>
      <c r="D13032" s="4"/>
      <c r="E13032" s="4"/>
      <c r="F13032" s="4"/>
      <c r="G13032" s="31"/>
    </row>
    <row r="13033" spans="2:7" s="40" customFormat="1">
      <c r="B13033" s="7"/>
      <c r="C13033" s="7"/>
      <c r="D13033" s="4"/>
      <c r="E13033" s="4"/>
      <c r="F13033" s="4"/>
      <c r="G13033" s="31"/>
    </row>
    <row r="13034" spans="2:7" s="40" customFormat="1">
      <c r="B13034" s="7"/>
      <c r="C13034" s="7"/>
      <c r="D13034" s="4"/>
      <c r="E13034" s="4"/>
      <c r="F13034" s="4"/>
      <c r="G13034" s="31"/>
    </row>
    <row r="13035" spans="2:7" s="40" customFormat="1">
      <c r="B13035" s="7"/>
      <c r="C13035" s="7"/>
      <c r="D13035" s="4"/>
      <c r="E13035" s="4"/>
      <c r="F13035" s="4"/>
      <c r="G13035" s="31"/>
    </row>
    <row r="13036" spans="2:7" s="40" customFormat="1">
      <c r="B13036" s="7"/>
      <c r="C13036" s="7"/>
      <c r="D13036" s="4"/>
      <c r="E13036" s="4"/>
      <c r="F13036" s="4"/>
      <c r="G13036" s="31"/>
    </row>
    <row r="13037" spans="2:7" s="40" customFormat="1">
      <c r="B13037" s="7"/>
      <c r="C13037" s="7"/>
      <c r="D13037" s="4"/>
      <c r="E13037" s="4"/>
      <c r="F13037" s="4"/>
      <c r="G13037" s="31"/>
    </row>
    <row r="13038" spans="2:7" s="40" customFormat="1">
      <c r="B13038" s="7"/>
      <c r="C13038" s="7"/>
      <c r="D13038" s="4"/>
      <c r="E13038" s="4"/>
      <c r="F13038" s="4"/>
      <c r="G13038" s="31"/>
    </row>
    <row r="13039" spans="2:7" s="40" customFormat="1">
      <c r="B13039" s="7"/>
      <c r="C13039" s="7"/>
      <c r="D13039" s="4"/>
      <c r="E13039" s="4"/>
      <c r="F13039" s="4"/>
      <c r="G13039" s="31"/>
    </row>
    <row r="13040" spans="2:7" s="40" customFormat="1">
      <c r="B13040" s="7"/>
      <c r="C13040" s="7"/>
      <c r="D13040" s="4"/>
      <c r="E13040" s="4"/>
      <c r="F13040" s="4"/>
      <c r="G13040" s="31"/>
    </row>
    <row r="13041" spans="2:7" s="40" customFormat="1">
      <c r="B13041" s="7"/>
      <c r="C13041" s="7"/>
      <c r="D13041" s="4"/>
      <c r="E13041" s="4"/>
      <c r="F13041" s="4"/>
      <c r="G13041" s="31"/>
    </row>
    <row r="13042" spans="2:7" s="40" customFormat="1">
      <c r="B13042" s="7"/>
      <c r="C13042" s="7"/>
      <c r="D13042" s="4"/>
      <c r="E13042" s="4"/>
      <c r="F13042" s="4"/>
      <c r="G13042" s="31"/>
    </row>
    <row r="13043" spans="2:7" s="40" customFormat="1">
      <c r="B13043" s="7"/>
      <c r="C13043" s="7"/>
      <c r="D13043" s="4"/>
      <c r="E13043" s="4"/>
      <c r="F13043" s="4"/>
      <c r="G13043" s="31"/>
    </row>
    <row r="13044" spans="2:7" s="40" customFormat="1">
      <c r="B13044" s="7"/>
      <c r="C13044" s="7"/>
      <c r="D13044" s="4"/>
      <c r="E13044" s="4"/>
      <c r="F13044" s="4"/>
      <c r="G13044" s="31"/>
    </row>
    <row r="13045" spans="2:7" s="40" customFormat="1">
      <c r="B13045" s="7"/>
      <c r="C13045" s="7"/>
      <c r="D13045" s="4"/>
      <c r="E13045" s="4"/>
      <c r="F13045" s="4"/>
      <c r="G13045" s="31"/>
    </row>
    <row r="13046" spans="2:7" s="40" customFormat="1">
      <c r="B13046" s="7"/>
      <c r="C13046" s="7"/>
      <c r="D13046" s="4"/>
      <c r="E13046" s="4"/>
      <c r="F13046" s="4"/>
      <c r="G13046" s="31"/>
    </row>
    <row r="13047" spans="2:7" s="40" customFormat="1">
      <c r="B13047" s="7"/>
      <c r="C13047" s="7"/>
      <c r="D13047" s="4"/>
      <c r="E13047" s="4"/>
      <c r="F13047" s="4"/>
      <c r="G13047" s="31"/>
    </row>
    <row r="13048" spans="2:7" s="40" customFormat="1">
      <c r="B13048" s="7"/>
      <c r="C13048" s="7"/>
      <c r="D13048" s="4"/>
      <c r="E13048" s="4"/>
      <c r="F13048" s="4"/>
      <c r="G13048" s="31"/>
    </row>
    <row r="13049" spans="2:7" s="40" customFormat="1">
      <c r="B13049" s="7"/>
      <c r="C13049" s="7"/>
      <c r="D13049" s="4"/>
      <c r="E13049" s="4"/>
      <c r="F13049" s="4"/>
      <c r="G13049" s="31"/>
    </row>
    <row r="13050" spans="2:7" s="40" customFormat="1">
      <c r="B13050" s="7"/>
      <c r="C13050" s="7"/>
      <c r="D13050" s="4"/>
      <c r="E13050" s="4"/>
      <c r="F13050" s="4"/>
      <c r="G13050" s="31"/>
    </row>
    <row r="13051" spans="2:7" s="40" customFormat="1">
      <c r="B13051" s="7"/>
      <c r="C13051" s="7"/>
      <c r="D13051" s="4"/>
      <c r="E13051" s="4"/>
      <c r="F13051" s="4"/>
      <c r="G13051" s="31"/>
    </row>
    <row r="13052" spans="2:7" s="40" customFormat="1">
      <c r="B13052" s="7"/>
      <c r="C13052" s="7"/>
      <c r="D13052" s="4"/>
      <c r="E13052" s="4"/>
      <c r="F13052" s="4"/>
      <c r="G13052" s="31"/>
    </row>
    <row r="13053" spans="2:7" s="40" customFormat="1">
      <c r="B13053" s="7"/>
      <c r="C13053" s="7"/>
      <c r="D13053" s="4"/>
      <c r="E13053" s="4"/>
      <c r="F13053" s="4"/>
      <c r="G13053" s="31"/>
    </row>
    <row r="13054" spans="2:7" s="40" customFormat="1">
      <c r="B13054" s="7"/>
      <c r="C13054" s="7"/>
      <c r="D13054" s="4"/>
      <c r="E13054" s="4"/>
      <c r="F13054" s="4"/>
      <c r="G13054" s="31"/>
    </row>
    <row r="13055" spans="2:7" s="40" customFormat="1">
      <c r="B13055" s="7"/>
      <c r="C13055" s="7"/>
      <c r="D13055" s="4"/>
      <c r="E13055" s="4"/>
      <c r="F13055" s="4"/>
      <c r="G13055" s="31"/>
    </row>
    <row r="13056" spans="2:7" s="40" customFormat="1">
      <c r="B13056" s="7"/>
      <c r="C13056" s="7"/>
      <c r="D13056" s="4"/>
      <c r="E13056" s="4"/>
      <c r="F13056" s="4"/>
      <c r="G13056" s="31"/>
    </row>
    <row r="13057" spans="2:7" s="40" customFormat="1">
      <c r="B13057" s="7"/>
      <c r="C13057" s="7"/>
      <c r="D13057" s="4"/>
      <c r="E13057" s="4"/>
      <c r="F13057" s="4"/>
      <c r="G13057" s="31"/>
    </row>
    <row r="13058" spans="2:7" s="40" customFormat="1">
      <c r="B13058" s="7"/>
      <c r="C13058" s="7"/>
      <c r="D13058" s="4"/>
      <c r="E13058" s="4"/>
      <c r="F13058" s="4"/>
      <c r="G13058" s="31"/>
    </row>
    <row r="13059" spans="2:7" s="40" customFormat="1">
      <c r="B13059" s="7"/>
      <c r="C13059" s="7"/>
      <c r="D13059" s="4"/>
      <c r="E13059" s="4"/>
      <c r="F13059" s="4"/>
      <c r="G13059" s="31"/>
    </row>
    <row r="13060" spans="2:7" s="40" customFormat="1">
      <c r="B13060" s="7"/>
      <c r="C13060" s="7"/>
      <c r="D13060" s="4"/>
      <c r="E13060" s="4"/>
      <c r="F13060" s="4"/>
      <c r="G13060" s="31"/>
    </row>
    <row r="13061" spans="2:7" s="40" customFormat="1">
      <c r="B13061" s="7"/>
      <c r="C13061" s="7"/>
      <c r="D13061" s="4"/>
      <c r="E13061" s="4"/>
      <c r="F13061" s="4"/>
      <c r="G13061" s="31"/>
    </row>
    <row r="13062" spans="2:7" s="40" customFormat="1">
      <c r="B13062" s="7"/>
      <c r="C13062" s="7"/>
      <c r="D13062" s="4"/>
      <c r="E13062" s="4"/>
      <c r="F13062" s="4"/>
      <c r="G13062" s="31"/>
    </row>
    <row r="13063" spans="2:7" s="40" customFormat="1">
      <c r="B13063" s="7"/>
      <c r="C13063" s="7"/>
      <c r="D13063" s="4"/>
      <c r="E13063" s="4"/>
      <c r="F13063" s="4"/>
      <c r="G13063" s="31"/>
    </row>
    <row r="13064" spans="2:7" s="40" customFormat="1">
      <c r="B13064" s="7"/>
      <c r="C13064" s="7"/>
      <c r="D13064" s="4"/>
      <c r="E13064" s="4"/>
      <c r="F13064" s="4"/>
      <c r="G13064" s="31"/>
    </row>
    <row r="13065" spans="2:7" s="40" customFormat="1">
      <c r="B13065" s="7"/>
      <c r="C13065" s="7"/>
      <c r="D13065" s="4"/>
      <c r="E13065" s="4"/>
      <c r="F13065" s="4"/>
      <c r="G13065" s="31"/>
    </row>
    <row r="13066" spans="2:7" s="40" customFormat="1">
      <c r="B13066" s="7"/>
      <c r="C13066" s="7"/>
      <c r="D13066" s="4"/>
      <c r="E13066" s="4"/>
      <c r="F13066" s="4"/>
      <c r="G13066" s="31"/>
    </row>
    <row r="13067" spans="2:7" s="40" customFormat="1">
      <c r="B13067" s="7"/>
      <c r="C13067" s="7"/>
      <c r="D13067" s="4"/>
      <c r="E13067" s="4"/>
      <c r="F13067" s="4"/>
      <c r="G13067" s="31"/>
    </row>
    <row r="13068" spans="2:7" s="40" customFormat="1">
      <c r="B13068" s="7"/>
      <c r="C13068" s="7"/>
      <c r="D13068" s="4"/>
      <c r="E13068" s="4"/>
      <c r="F13068" s="4"/>
      <c r="G13068" s="31"/>
    </row>
    <row r="13069" spans="2:7" s="40" customFormat="1">
      <c r="B13069" s="7"/>
      <c r="C13069" s="7"/>
      <c r="D13069" s="4"/>
      <c r="E13069" s="4"/>
      <c r="F13069" s="4"/>
      <c r="G13069" s="31"/>
    </row>
    <row r="13070" spans="2:7" s="40" customFormat="1">
      <c r="B13070" s="7"/>
      <c r="C13070" s="7"/>
      <c r="D13070" s="4"/>
      <c r="E13070" s="4"/>
      <c r="F13070" s="4"/>
      <c r="G13070" s="31"/>
    </row>
    <row r="13071" spans="2:7" s="40" customFormat="1">
      <c r="B13071" s="7"/>
      <c r="C13071" s="7"/>
      <c r="D13071" s="4"/>
      <c r="E13071" s="4"/>
      <c r="F13071" s="4"/>
      <c r="G13071" s="31"/>
    </row>
    <row r="13072" spans="2:7" s="40" customFormat="1">
      <c r="B13072" s="7"/>
      <c r="C13072" s="7"/>
      <c r="D13072" s="4"/>
      <c r="E13072" s="4"/>
      <c r="F13072" s="4"/>
      <c r="G13072" s="31"/>
    </row>
    <row r="13073" spans="2:7" s="40" customFormat="1">
      <c r="B13073" s="7"/>
      <c r="C13073" s="7"/>
      <c r="D13073" s="4"/>
      <c r="E13073" s="4"/>
      <c r="F13073" s="4"/>
      <c r="G13073" s="31"/>
    </row>
    <row r="13074" spans="2:7" s="40" customFormat="1">
      <c r="B13074" s="7"/>
      <c r="C13074" s="7"/>
      <c r="D13074" s="4"/>
      <c r="E13074" s="4"/>
      <c r="F13074" s="4"/>
      <c r="G13074" s="31"/>
    </row>
    <row r="13075" spans="2:7" s="40" customFormat="1">
      <c r="B13075" s="7"/>
      <c r="C13075" s="7"/>
      <c r="D13075" s="4"/>
      <c r="E13075" s="4"/>
      <c r="F13075" s="4"/>
      <c r="G13075" s="31"/>
    </row>
    <row r="13076" spans="2:7" s="40" customFormat="1">
      <c r="B13076" s="7"/>
      <c r="C13076" s="7"/>
      <c r="D13076" s="4"/>
      <c r="E13076" s="4"/>
      <c r="F13076" s="4"/>
      <c r="G13076" s="31"/>
    </row>
    <row r="13077" spans="2:7" s="40" customFormat="1">
      <c r="B13077" s="7"/>
      <c r="C13077" s="7"/>
      <c r="D13077" s="4"/>
      <c r="E13077" s="4"/>
      <c r="F13077" s="4"/>
      <c r="G13077" s="31"/>
    </row>
    <row r="13078" spans="2:7" s="40" customFormat="1">
      <c r="B13078" s="7"/>
      <c r="C13078" s="7"/>
      <c r="D13078" s="4"/>
      <c r="E13078" s="4"/>
      <c r="F13078" s="4"/>
      <c r="G13078" s="31"/>
    </row>
    <row r="13079" spans="2:7" s="40" customFormat="1">
      <c r="B13079" s="7"/>
      <c r="C13079" s="7"/>
      <c r="D13079" s="4"/>
      <c r="E13079" s="4"/>
      <c r="F13079" s="4"/>
      <c r="G13079" s="31"/>
    </row>
    <row r="13080" spans="2:7" s="40" customFormat="1">
      <c r="B13080" s="7"/>
      <c r="C13080" s="7"/>
      <c r="D13080" s="4"/>
      <c r="E13080" s="4"/>
      <c r="F13080" s="4"/>
      <c r="G13080" s="31"/>
    </row>
    <row r="13081" spans="2:7" s="40" customFormat="1">
      <c r="B13081" s="7"/>
      <c r="C13081" s="7"/>
      <c r="D13081" s="4"/>
      <c r="E13081" s="4"/>
      <c r="F13081" s="4"/>
      <c r="G13081" s="31"/>
    </row>
    <row r="13082" spans="2:7" s="40" customFormat="1">
      <c r="B13082" s="7"/>
      <c r="C13082" s="7"/>
      <c r="D13082" s="4"/>
      <c r="E13082" s="4"/>
      <c r="F13082" s="4"/>
      <c r="G13082" s="31"/>
    </row>
    <row r="13083" spans="2:7" s="40" customFormat="1">
      <c r="B13083" s="7"/>
      <c r="C13083" s="7"/>
      <c r="D13083" s="4"/>
      <c r="E13083" s="4"/>
      <c r="F13083" s="4"/>
      <c r="G13083" s="31"/>
    </row>
    <row r="13084" spans="2:7" s="40" customFormat="1">
      <c r="B13084" s="7"/>
      <c r="C13084" s="7"/>
      <c r="D13084" s="4"/>
      <c r="E13084" s="4"/>
      <c r="F13084" s="4"/>
      <c r="G13084" s="31"/>
    </row>
    <row r="13085" spans="2:7" s="40" customFormat="1">
      <c r="B13085" s="7"/>
      <c r="C13085" s="7"/>
      <c r="D13085" s="4"/>
      <c r="E13085" s="4"/>
      <c r="F13085" s="4"/>
      <c r="G13085" s="31"/>
    </row>
    <row r="13086" spans="2:7" s="40" customFormat="1">
      <c r="B13086" s="7"/>
      <c r="C13086" s="7"/>
      <c r="D13086" s="4"/>
      <c r="E13086" s="4"/>
      <c r="F13086" s="4"/>
      <c r="G13086" s="31"/>
    </row>
    <row r="13087" spans="2:7" s="40" customFormat="1">
      <c r="B13087" s="7"/>
      <c r="C13087" s="7"/>
      <c r="D13087" s="4"/>
      <c r="E13087" s="4"/>
      <c r="F13087" s="4"/>
      <c r="G13087" s="31"/>
    </row>
    <row r="13088" spans="2:7" s="40" customFormat="1">
      <c r="B13088" s="7"/>
      <c r="C13088" s="7"/>
      <c r="D13088" s="4"/>
      <c r="E13088" s="4"/>
      <c r="F13088" s="4"/>
      <c r="G13088" s="31"/>
    </row>
    <row r="13089" spans="2:7" s="40" customFormat="1">
      <c r="B13089" s="7"/>
      <c r="C13089" s="7"/>
      <c r="D13089" s="4"/>
      <c r="E13089" s="4"/>
      <c r="F13089" s="4"/>
      <c r="G13089" s="31"/>
    </row>
    <row r="13090" spans="2:7" s="40" customFormat="1">
      <c r="B13090" s="7"/>
      <c r="C13090" s="7"/>
      <c r="D13090" s="4"/>
      <c r="E13090" s="4"/>
      <c r="F13090" s="4"/>
      <c r="G13090" s="31"/>
    </row>
    <row r="13091" spans="2:7" s="40" customFormat="1">
      <c r="B13091" s="7"/>
      <c r="C13091" s="7"/>
      <c r="D13091" s="4"/>
      <c r="E13091" s="4"/>
      <c r="F13091" s="4"/>
      <c r="G13091" s="31"/>
    </row>
    <row r="13092" spans="2:7" s="40" customFormat="1">
      <c r="B13092" s="7"/>
      <c r="C13092" s="7"/>
      <c r="D13092" s="4"/>
      <c r="E13092" s="4"/>
      <c r="F13092" s="4"/>
      <c r="G13092" s="31"/>
    </row>
    <row r="13093" spans="2:7" s="40" customFormat="1">
      <c r="B13093" s="7"/>
      <c r="C13093" s="7"/>
      <c r="D13093" s="4"/>
      <c r="E13093" s="4"/>
      <c r="F13093" s="4"/>
      <c r="G13093" s="31"/>
    </row>
    <row r="13094" spans="2:7" s="40" customFormat="1">
      <c r="B13094" s="7"/>
      <c r="C13094" s="7"/>
      <c r="D13094" s="4"/>
      <c r="E13094" s="4"/>
      <c r="F13094" s="4"/>
      <c r="G13094" s="31"/>
    </row>
    <row r="13095" spans="2:7" s="40" customFormat="1">
      <c r="B13095" s="7"/>
      <c r="C13095" s="7"/>
      <c r="D13095" s="4"/>
      <c r="E13095" s="4"/>
      <c r="F13095" s="4"/>
      <c r="G13095" s="31"/>
    </row>
    <row r="13096" spans="2:7" s="40" customFormat="1">
      <c r="B13096" s="7"/>
      <c r="C13096" s="7"/>
      <c r="D13096" s="4"/>
      <c r="E13096" s="4"/>
      <c r="F13096" s="4"/>
      <c r="G13096" s="31"/>
    </row>
    <row r="13097" spans="2:7" s="40" customFormat="1">
      <c r="B13097" s="7"/>
      <c r="C13097" s="7"/>
      <c r="D13097" s="4"/>
      <c r="E13097" s="4"/>
      <c r="F13097" s="4"/>
      <c r="G13097" s="31"/>
    </row>
    <row r="13098" spans="2:7" s="40" customFormat="1">
      <c r="B13098" s="7"/>
      <c r="C13098" s="7"/>
      <c r="D13098" s="4"/>
      <c r="E13098" s="4"/>
      <c r="F13098" s="4"/>
      <c r="G13098" s="31"/>
    </row>
    <row r="13099" spans="2:7" s="40" customFormat="1">
      <c r="B13099" s="7"/>
      <c r="C13099" s="7"/>
      <c r="D13099" s="4"/>
      <c r="E13099" s="4"/>
      <c r="F13099" s="4"/>
      <c r="G13099" s="31"/>
    </row>
    <row r="13100" spans="2:7" s="40" customFormat="1">
      <c r="B13100" s="7"/>
      <c r="C13100" s="7"/>
      <c r="D13100" s="4"/>
      <c r="E13100" s="4"/>
      <c r="F13100" s="4"/>
      <c r="G13100" s="31"/>
    </row>
    <row r="13101" spans="2:7" s="40" customFormat="1">
      <c r="B13101" s="7"/>
      <c r="C13101" s="7"/>
      <c r="D13101" s="4"/>
      <c r="E13101" s="4"/>
      <c r="F13101" s="4"/>
      <c r="G13101" s="31"/>
    </row>
    <row r="13102" spans="2:7" s="40" customFormat="1">
      <c r="B13102" s="7"/>
      <c r="C13102" s="7"/>
      <c r="D13102" s="4"/>
      <c r="E13102" s="4"/>
      <c r="F13102" s="4"/>
      <c r="G13102" s="31"/>
    </row>
    <row r="13103" spans="2:7" s="40" customFormat="1">
      <c r="B13103" s="7"/>
      <c r="C13103" s="7"/>
      <c r="D13103" s="4"/>
      <c r="E13103" s="4"/>
      <c r="F13103" s="4"/>
      <c r="G13103" s="31"/>
    </row>
    <row r="13104" spans="2:7" s="40" customFormat="1">
      <c r="B13104" s="7"/>
      <c r="C13104" s="7"/>
      <c r="D13104" s="4"/>
      <c r="E13104" s="4"/>
      <c r="F13104" s="4"/>
      <c r="G13104" s="31"/>
    </row>
    <row r="13105" spans="2:7" s="40" customFormat="1">
      <c r="B13105" s="7"/>
      <c r="C13105" s="7"/>
      <c r="D13105" s="4"/>
      <c r="E13105" s="4"/>
      <c r="F13105" s="4"/>
      <c r="G13105" s="31"/>
    </row>
    <row r="13106" spans="2:7" s="40" customFormat="1">
      <c r="B13106" s="7"/>
      <c r="C13106" s="7"/>
      <c r="D13106" s="4"/>
      <c r="E13106" s="4"/>
      <c r="F13106" s="4"/>
      <c r="G13106" s="31"/>
    </row>
    <row r="13107" spans="2:7" s="40" customFormat="1">
      <c r="B13107" s="7"/>
      <c r="C13107" s="7"/>
      <c r="D13107" s="4"/>
      <c r="E13107" s="4"/>
      <c r="F13107" s="4"/>
      <c r="G13107" s="31"/>
    </row>
    <row r="13108" spans="2:7" s="40" customFormat="1">
      <c r="B13108" s="7"/>
      <c r="C13108" s="7"/>
      <c r="D13108" s="4"/>
      <c r="E13108" s="4"/>
      <c r="F13108" s="4"/>
      <c r="G13108" s="31"/>
    </row>
    <row r="13109" spans="2:7" s="40" customFormat="1">
      <c r="B13109" s="7"/>
      <c r="C13109" s="7"/>
      <c r="D13109" s="4"/>
      <c r="E13109" s="4"/>
      <c r="F13109" s="4"/>
      <c r="G13109" s="31"/>
    </row>
    <row r="13110" spans="2:7" s="40" customFormat="1">
      <c r="B13110" s="7"/>
      <c r="C13110" s="7"/>
      <c r="D13110" s="4"/>
      <c r="E13110" s="4"/>
      <c r="F13110" s="4"/>
      <c r="G13110" s="31"/>
    </row>
    <row r="13111" spans="2:7" s="40" customFormat="1">
      <c r="B13111" s="7"/>
      <c r="C13111" s="7"/>
      <c r="D13111" s="4"/>
      <c r="E13111" s="4"/>
      <c r="F13111" s="4"/>
      <c r="G13111" s="31"/>
    </row>
    <row r="13112" spans="2:7" s="40" customFormat="1">
      <c r="B13112" s="7"/>
      <c r="C13112" s="7"/>
      <c r="D13112" s="4"/>
      <c r="E13112" s="4"/>
      <c r="F13112" s="4"/>
      <c r="G13112" s="31"/>
    </row>
    <row r="13113" spans="2:7" s="40" customFormat="1">
      <c r="B13113" s="7"/>
      <c r="C13113" s="7"/>
      <c r="D13113" s="4"/>
      <c r="E13113" s="4"/>
      <c r="F13113" s="4"/>
      <c r="G13113" s="31"/>
    </row>
    <row r="13114" spans="2:7" s="40" customFormat="1">
      <c r="B13114" s="7"/>
      <c r="C13114" s="7"/>
      <c r="D13114" s="4"/>
      <c r="E13114" s="4"/>
      <c r="F13114" s="4"/>
      <c r="G13114" s="31"/>
    </row>
    <row r="13115" spans="2:7" s="40" customFormat="1">
      <c r="B13115" s="7"/>
      <c r="C13115" s="7"/>
      <c r="D13115" s="4"/>
      <c r="E13115" s="4"/>
      <c r="F13115" s="4"/>
      <c r="G13115" s="31"/>
    </row>
    <row r="13116" spans="2:7" s="40" customFormat="1">
      <c r="B13116" s="7"/>
      <c r="C13116" s="7"/>
      <c r="D13116" s="4"/>
      <c r="E13116" s="4"/>
      <c r="F13116" s="4"/>
      <c r="G13116" s="31"/>
    </row>
    <row r="13117" spans="2:7" s="40" customFormat="1">
      <c r="B13117" s="7"/>
      <c r="C13117" s="7"/>
      <c r="D13117" s="4"/>
      <c r="E13117" s="4"/>
      <c r="F13117" s="4"/>
      <c r="G13117" s="31"/>
    </row>
    <row r="13118" spans="2:7" s="40" customFormat="1">
      <c r="B13118" s="7"/>
      <c r="C13118" s="7"/>
      <c r="D13118" s="4"/>
      <c r="E13118" s="4"/>
      <c r="F13118" s="4"/>
      <c r="G13118" s="31"/>
    </row>
    <row r="13119" spans="2:7" s="40" customFormat="1">
      <c r="B13119" s="7"/>
      <c r="C13119" s="7"/>
      <c r="D13119" s="4"/>
      <c r="E13119" s="4"/>
      <c r="F13119" s="4"/>
      <c r="G13119" s="31"/>
    </row>
    <row r="13120" spans="2:7" s="40" customFormat="1">
      <c r="B13120" s="7"/>
      <c r="C13120" s="7"/>
      <c r="D13120" s="4"/>
      <c r="E13120" s="4"/>
      <c r="F13120" s="4"/>
      <c r="G13120" s="31"/>
    </row>
    <row r="13121" spans="2:7" s="40" customFormat="1">
      <c r="B13121" s="7"/>
      <c r="C13121" s="7"/>
      <c r="D13121" s="4"/>
      <c r="E13121" s="4"/>
      <c r="F13121" s="4"/>
      <c r="G13121" s="31"/>
    </row>
    <row r="13122" spans="2:7" s="40" customFormat="1">
      <c r="B13122" s="7"/>
      <c r="C13122" s="7"/>
      <c r="D13122" s="4"/>
      <c r="E13122" s="4"/>
      <c r="F13122" s="4"/>
      <c r="G13122" s="31"/>
    </row>
    <row r="13123" spans="2:7" s="40" customFormat="1">
      <c r="B13123" s="7"/>
      <c r="C13123" s="7"/>
      <c r="D13123" s="4"/>
      <c r="E13123" s="4"/>
      <c r="F13123" s="4"/>
      <c r="G13123" s="31"/>
    </row>
    <row r="13124" spans="2:7" s="40" customFormat="1">
      <c r="B13124" s="7"/>
      <c r="C13124" s="7"/>
      <c r="D13124" s="4"/>
      <c r="E13124" s="4"/>
      <c r="F13124" s="4"/>
      <c r="G13124" s="31"/>
    </row>
    <row r="13125" spans="2:7" s="40" customFormat="1">
      <c r="B13125" s="7"/>
      <c r="C13125" s="7"/>
      <c r="D13125" s="4"/>
      <c r="E13125" s="4"/>
      <c r="F13125" s="4"/>
      <c r="G13125" s="31"/>
    </row>
    <row r="13126" spans="2:7" s="40" customFormat="1">
      <c r="B13126" s="7"/>
      <c r="C13126" s="7"/>
      <c r="D13126" s="4"/>
      <c r="E13126" s="4"/>
      <c r="F13126" s="4"/>
      <c r="G13126" s="31"/>
    </row>
    <row r="13127" spans="2:7" s="40" customFormat="1">
      <c r="B13127" s="7"/>
      <c r="C13127" s="7"/>
      <c r="D13127" s="4"/>
      <c r="E13127" s="4"/>
      <c r="F13127" s="4"/>
      <c r="G13127" s="31"/>
    </row>
    <row r="13128" spans="2:7" s="40" customFormat="1">
      <c r="B13128" s="7"/>
      <c r="C13128" s="7"/>
      <c r="D13128" s="4"/>
      <c r="E13128" s="4"/>
      <c r="F13128" s="4"/>
      <c r="G13128" s="31"/>
    </row>
    <row r="13129" spans="2:7" s="40" customFormat="1">
      <c r="B13129" s="7"/>
      <c r="C13129" s="7"/>
      <c r="D13129" s="4"/>
      <c r="E13129" s="4"/>
      <c r="F13129" s="4"/>
      <c r="G13129" s="31"/>
    </row>
    <row r="13130" spans="2:7" s="40" customFormat="1">
      <c r="B13130" s="7"/>
      <c r="C13130" s="7"/>
      <c r="D13130" s="4"/>
      <c r="E13130" s="4"/>
      <c r="F13130" s="4"/>
      <c r="G13130" s="31"/>
    </row>
    <row r="13131" spans="2:7" s="40" customFormat="1">
      <c r="B13131" s="7"/>
      <c r="C13131" s="7"/>
      <c r="D13131" s="4"/>
      <c r="E13131" s="4"/>
      <c r="F13131" s="4"/>
      <c r="G13131" s="31"/>
    </row>
    <row r="13132" spans="2:7" s="40" customFormat="1">
      <c r="B13132" s="7"/>
      <c r="C13132" s="7"/>
      <c r="D13132" s="4"/>
      <c r="E13132" s="4"/>
      <c r="F13132" s="4"/>
      <c r="G13132" s="31"/>
    </row>
    <row r="13133" spans="2:7" s="40" customFormat="1">
      <c r="B13133" s="7"/>
      <c r="C13133" s="7"/>
      <c r="D13133" s="4"/>
      <c r="E13133" s="4"/>
      <c r="F13133" s="4"/>
      <c r="G13133" s="31"/>
    </row>
    <row r="13134" spans="2:7" s="40" customFormat="1">
      <c r="B13134" s="7"/>
      <c r="C13134" s="7"/>
      <c r="D13134" s="4"/>
      <c r="E13134" s="4"/>
      <c r="F13134" s="4"/>
      <c r="G13134" s="31"/>
    </row>
    <row r="13135" spans="2:7" s="40" customFormat="1">
      <c r="B13135" s="7"/>
      <c r="C13135" s="7"/>
      <c r="D13135" s="4"/>
      <c r="E13135" s="4"/>
      <c r="F13135" s="4"/>
      <c r="G13135" s="31"/>
    </row>
    <row r="13136" spans="2:7" s="40" customFormat="1">
      <c r="B13136" s="7"/>
      <c r="C13136" s="7"/>
      <c r="D13136" s="4"/>
      <c r="E13136" s="4"/>
      <c r="F13136" s="4"/>
      <c r="G13136" s="31"/>
    </row>
    <row r="13137" spans="2:7" s="40" customFormat="1">
      <c r="B13137" s="7"/>
      <c r="C13137" s="7"/>
      <c r="D13137" s="4"/>
      <c r="E13137" s="4"/>
      <c r="F13137" s="4"/>
      <c r="G13137" s="31"/>
    </row>
    <row r="13138" spans="2:7" s="40" customFormat="1">
      <c r="B13138" s="7"/>
      <c r="C13138" s="7"/>
      <c r="D13138" s="4"/>
      <c r="E13138" s="4"/>
      <c r="F13138" s="4"/>
      <c r="G13138" s="31"/>
    </row>
    <row r="13139" spans="2:7" s="40" customFormat="1">
      <c r="B13139" s="7"/>
      <c r="C13139" s="7"/>
      <c r="D13139" s="4"/>
      <c r="E13139" s="4"/>
      <c r="F13139" s="4"/>
      <c r="G13139" s="31"/>
    </row>
    <row r="13140" spans="2:7" s="40" customFormat="1">
      <c r="B13140" s="7"/>
      <c r="C13140" s="7"/>
      <c r="D13140" s="4"/>
      <c r="E13140" s="4"/>
      <c r="F13140" s="4"/>
      <c r="G13140" s="31"/>
    </row>
    <row r="13141" spans="2:7" s="40" customFormat="1">
      <c r="B13141" s="7"/>
      <c r="C13141" s="7"/>
      <c r="D13141" s="4"/>
      <c r="E13141" s="4"/>
      <c r="F13141" s="4"/>
      <c r="G13141" s="31"/>
    </row>
    <row r="13142" spans="2:7" s="40" customFormat="1">
      <c r="B13142" s="7"/>
      <c r="C13142" s="7"/>
      <c r="D13142" s="4"/>
      <c r="E13142" s="4"/>
      <c r="F13142" s="4"/>
      <c r="G13142" s="31"/>
    </row>
    <row r="13143" spans="2:7" s="40" customFormat="1">
      <c r="B13143" s="7"/>
      <c r="C13143" s="7"/>
      <c r="D13143" s="4"/>
      <c r="E13143" s="4"/>
      <c r="F13143" s="4"/>
      <c r="G13143" s="31"/>
    </row>
    <row r="13144" spans="2:7" s="40" customFormat="1">
      <c r="B13144" s="7"/>
      <c r="C13144" s="7"/>
      <c r="D13144" s="4"/>
      <c r="E13144" s="4"/>
      <c r="F13144" s="4"/>
      <c r="G13144" s="31"/>
    </row>
    <row r="13145" spans="2:7" s="40" customFormat="1">
      <c r="B13145" s="7"/>
      <c r="C13145" s="7"/>
      <c r="D13145" s="4"/>
      <c r="E13145" s="4"/>
      <c r="F13145" s="4"/>
      <c r="G13145" s="31"/>
    </row>
    <row r="13146" spans="2:7" s="40" customFormat="1">
      <c r="B13146" s="7"/>
      <c r="C13146" s="7"/>
      <c r="D13146" s="4"/>
      <c r="E13146" s="4"/>
      <c r="F13146" s="4"/>
      <c r="G13146" s="31"/>
    </row>
    <row r="13147" spans="2:7" s="40" customFormat="1">
      <c r="B13147" s="7"/>
      <c r="C13147" s="7"/>
      <c r="D13147" s="4"/>
      <c r="E13147" s="4"/>
      <c r="F13147" s="4"/>
      <c r="G13147" s="31"/>
    </row>
    <row r="13148" spans="2:7" s="40" customFormat="1">
      <c r="B13148" s="7"/>
      <c r="C13148" s="7"/>
      <c r="D13148" s="4"/>
      <c r="E13148" s="4"/>
      <c r="F13148" s="4"/>
      <c r="G13148" s="31"/>
    </row>
    <row r="13149" spans="2:7" s="40" customFormat="1">
      <c r="B13149" s="7"/>
      <c r="C13149" s="7"/>
      <c r="D13149" s="4"/>
      <c r="E13149" s="4"/>
      <c r="F13149" s="4"/>
      <c r="G13149" s="31"/>
    </row>
    <row r="13150" spans="2:7" s="40" customFormat="1">
      <c r="B13150" s="7"/>
      <c r="C13150" s="7"/>
      <c r="D13150" s="4"/>
      <c r="E13150" s="4"/>
      <c r="F13150" s="4"/>
      <c r="G13150" s="31"/>
    </row>
    <row r="13151" spans="2:7" s="40" customFormat="1">
      <c r="B13151" s="7"/>
      <c r="C13151" s="7"/>
      <c r="D13151" s="4"/>
      <c r="E13151" s="4"/>
      <c r="F13151" s="4"/>
      <c r="G13151" s="31"/>
    </row>
    <row r="13152" spans="2:7" s="40" customFormat="1">
      <c r="B13152" s="7"/>
      <c r="C13152" s="7"/>
      <c r="D13152" s="4"/>
      <c r="E13152" s="4"/>
      <c r="F13152" s="4"/>
      <c r="G13152" s="31"/>
    </row>
    <row r="13153" spans="2:7" s="40" customFormat="1">
      <c r="B13153" s="7"/>
      <c r="C13153" s="7"/>
      <c r="D13153" s="4"/>
      <c r="E13153" s="4"/>
      <c r="F13153" s="4"/>
      <c r="G13153" s="31"/>
    </row>
    <row r="13154" spans="2:7" s="40" customFormat="1">
      <c r="B13154" s="7"/>
      <c r="C13154" s="7"/>
      <c r="D13154" s="4"/>
      <c r="E13154" s="4"/>
      <c r="F13154" s="4"/>
      <c r="G13154" s="31"/>
    </row>
    <row r="13155" spans="2:7" s="40" customFormat="1">
      <c r="B13155" s="7"/>
      <c r="C13155" s="7"/>
      <c r="D13155" s="4"/>
      <c r="E13155" s="4"/>
      <c r="F13155" s="4"/>
      <c r="G13155" s="31"/>
    </row>
    <row r="13156" spans="2:7" s="40" customFormat="1">
      <c r="B13156" s="7"/>
      <c r="C13156" s="7"/>
      <c r="D13156" s="4"/>
      <c r="E13156" s="4"/>
      <c r="F13156" s="4"/>
      <c r="G13156" s="31"/>
    </row>
    <row r="13157" spans="2:7" s="40" customFormat="1">
      <c r="B13157" s="7"/>
      <c r="C13157" s="7"/>
      <c r="D13157" s="4"/>
      <c r="E13157" s="4"/>
      <c r="F13157" s="4"/>
      <c r="G13157" s="31"/>
    </row>
    <row r="13158" spans="2:7" s="40" customFormat="1">
      <c r="B13158" s="7"/>
      <c r="C13158" s="7"/>
      <c r="D13158" s="4"/>
      <c r="E13158" s="4"/>
      <c r="F13158" s="4"/>
      <c r="G13158" s="31"/>
    </row>
    <row r="13159" spans="2:7" s="40" customFormat="1">
      <c r="B13159" s="7"/>
      <c r="C13159" s="7"/>
      <c r="D13159" s="4"/>
      <c r="E13159" s="4"/>
      <c r="F13159" s="4"/>
      <c r="G13159" s="31"/>
    </row>
    <row r="13160" spans="2:7" s="40" customFormat="1">
      <c r="B13160" s="7"/>
      <c r="C13160" s="7"/>
      <c r="D13160" s="4"/>
      <c r="E13160" s="4"/>
      <c r="F13160" s="4"/>
      <c r="G13160" s="31"/>
    </row>
    <row r="13161" spans="2:7" s="40" customFormat="1">
      <c r="B13161" s="7"/>
      <c r="C13161" s="7"/>
      <c r="D13161" s="4"/>
      <c r="E13161" s="4"/>
      <c r="F13161" s="4"/>
      <c r="G13161" s="31"/>
    </row>
    <row r="13162" spans="2:7" s="40" customFormat="1">
      <c r="B13162" s="7"/>
      <c r="C13162" s="7"/>
      <c r="D13162" s="4"/>
      <c r="E13162" s="4"/>
      <c r="F13162" s="4"/>
      <c r="G13162" s="31"/>
    </row>
    <row r="13163" spans="2:7" s="40" customFormat="1">
      <c r="B13163" s="7"/>
      <c r="C13163" s="7"/>
      <c r="D13163" s="4"/>
      <c r="E13163" s="4"/>
      <c r="F13163" s="4"/>
      <c r="G13163" s="31"/>
    </row>
    <row r="13164" spans="2:7" s="40" customFormat="1">
      <c r="B13164" s="7"/>
      <c r="C13164" s="7"/>
      <c r="D13164" s="4"/>
      <c r="E13164" s="4"/>
      <c r="F13164" s="4"/>
      <c r="G13164" s="31"/>
    </row>
    <row r="13165" spans="2:7" s="40" customFormat="1">
      <c r="B13165" s="7"/>
      <c r="C13165" s="7"/>
      <c r="D13165" s="4"/>
      <c r="E13165" s="4"/>
      <c r="F13165" s="4"/>
      <c r="G13165" s="31"/>
    </row>
    <row r="13166" spans="2:7" s="40" customFormat="1">
      <c r="B13166" s="7"/>
      <c r="C13166" s="7"/>
      <c r="D13166" s="4"/>
      <c r="E13166" s="4"/>
      <c r="F13166" s="4"/>
      <c r="G13166" s="31"/>
    </row>
    <row r="13167" spans="2:7" s="40" customFormat="1">
      <c r="B13167" s="7"/>
      <c r="C13167" s="7"/>
      <c r="D13167" s="4"/>
      <c r="E13167" s="4"/>
      <c r="F13167" s="4"/>
      <c r="G13167" s="31"/>
    </row>
    <row r="13168" spans="2:7" s="40" customFormat="1">
      <c r="B13168" s="7"/>
      <c r="C13168" s="7"/>
      <c r="D13168" s="4"/>
      <c r="E13168" s="4"/>
      <c r="F13168" s="4"/>
      <c r="G13168" s="31"/>
    </row>
    <row r="13169" spans="2:7" s="40" customFormat="1">
      <c r="B13169" s="7"/>
      <c r="C13169" s="7"/>
      <c r="D13169" s="4"/>
      <c r="E13169" s="4"/>
      <c r="F13169" s="4"/>
      <c r="G13169" s="31"/>
    </row>
    <row r="13170" spans="2:7" s="40" customFormat="1">
      <c r="B13170" s="7"/>
      <c r="C13170" s="7"/>
      <c r="D13170" s="4"/>
      <c r="E13170" s="4"/>
      <c r="F13170" s="4"/>
      <c r="G13170" s="31"/>
    </row>
    <row r="13171" spans="2:7" s="40" customFormat="1">
      <c r="B13171" s="7"/>
      <c r="C13171" s="7"/>
      <c r="D13171" s="4"/>
      <c r="E13171" s="4"/>
      <c r="F13171" s="4"/>
      <c r="G13171" s="31"/>
    </row>
    <row r="13172" spans="2:7" s="40" customFormat="1">
      <c r="B13172" s="7"/>
      <c r="C13172" s="7"/>
      <c r="D13172" s="4"/>
      <c r="E13172" s="4"/>
      <c r="F13172" s="4"/>
      <c r="G13172" s="31"/>
    </row>
    <row r="13173" spans="2:7" s="40" customFormat="1">
      <c r="B13173" s="7"/>
      <c r="C13173" s="7"/>
      <c r="D13173" s="4"/>
      <c r="E13173" s="4"/>
      <c r="F13173" s="4"/>
      <c r="G13173" s="31"/>
    </row>
    <row r="13174" spans="2:7" s="40" customFormat="1">
      <c r="B13174" s="7"/>
      <c r="C13174" s="7"/>
      <c r="D13174" s="4"/>
      <c r="E13174" s="4"/>
      <c r="F13174" s="4"/>
      <c r="G13174" s="31"/>
    </row>
    <row r="13175" spans="2:7" s="40" customFormat="1">
      <c r="B13175" s="7"/>
      <c r="C13175" s="7"/>
      <c r="D13175" s="4"/>
      <c r="E13175" s="4"/>
      <c r="F13175" s="4"/>
      <c r="G13175" s="31"/>
    </row>
    <row r="13176" spans="2:7" s="40" customFormat="1">
      <c r="B13176" s="7"/>
      <c r="C13176" s="7"/>
      <c r="D13176" s="4"/>
      <c r="E13176" s="4"/>
      <c r="F13176" s="4"/>
      <c r="G13176" s="31"/>
    </row>
    <row r="13177" spans="2:7" s="40" customFormat="1">
      <c r="B13177" s="7"/>
      <c r="C13177" s="7"/>
      <c r="D13177" s="4"/>
      <c r="E13177" s="4"/>
      <c r="F13177" s="4"/>
      <c r="G13177" s="31"/>
    </row>
    <row r="13178" spans="2:7" s="40" customFormat="1">
      <c r="B13178" s="7"/>
      <c r="C13178" s="7"/>
      <c r="D13178" s="4"/>
      <c r="E13178" s="4"/>
      <c r="F13178" s="4"/>
      <c r="G13178" s="31"/>
    </row>
    <row r="13179" spans="2:7" s="40" customFormat="1">
      <c r="B13179" s="7"/>
      <c r="C13179" s="7"/>
      <c r="D13179" s="4"/>
      <c r="E13179" s="4"/>
      <c r="F13179" s="4"/>
      <c r="G13179" s="31"/>
    </row>
    <row r="13180" spans="2:7" s="40" customFormat="1">
      <c r="B13180" s="7"/>
      <c r="C13180" s="7"/>
      <c r="D13180" s="4"/>
      <c r="E13180" s="4"/>
      <c r="F13180" s="4"/>
      <c r="G13180" s="31"/>
    </row>
    <row r="13181" spans="2:7" s="40" customFormat="1">
      <c r="B13181" s="7"/>
      <c r="C13181" s="7"/>
      <c r="D13181" s="4"/>
      <c r="E13181" s="4"/>
      <c r="F13181" s="4"/>
      <c r="G13181" s="31"/>
    </row>
    <row r="13182" spans="2:7" s="40" customFormat="1">
      <c r="B13182" s="7"/>
      <c r="C13182" s="7"/>
      <c r="D13182" s="4"/>
      <c r="E13182" s="4"/>
      <c r="F13182" s="4"/>
      <c r="G13182" s="31"/>
    </row>
    <row r="13183" spans="2:7" s="40" customFormat="1">
      <c r="B13183" s="7"/>
      <c r="C13183" s="7"/>
      <c r="D13183" s="4"/>
      <c r="E13183" s="4"/>
      <c r="F13183" s="4"/>
      <c r="G13183" s="31"/>
    </row>
    <row r="13184" spans="2:7" s="40" customFormat="1">
      <c r="B13184" s="7"/>
      <c r="C13184" s="7"/>
      <c r="D13184" s="4"/>
      <c r="E13184" s="4"/>
      <c r="F13184" s="4"/>
      <c r="G13184" s="31"/>
    </row>
    <row r="13185" spans="2:7" s="40" customFormat="1">
      <c r="B13185" s="7"/>
      <c r="C13185" s="7"/>
      <c r="D13185" s="4"/>
      <c r="E13185" s="4"/>
      <c r="F13185" s="4"/>
      <c r="G13185" s="31"/>
    </row>
    <row r="13186" spans="2:7" s="40" customFormat="1">
      <c r="B13186" s="7"/>
      <c r="C13186" s="7"/>
      <c r="D13186" s="4"/>
      <c r="E13186" s="4"/>
      <c r="F13186" s="4"/>
      <c r="G13186" s="31"/>
    </row>
    <row r="13187" spans="2:7" s="40" customFormat="1">
      <c r="B13187" s="7"/>
      <c r="C13187" s="7"/>
      <c r="D13187" s="4"/>
      <c r="E13187" s="4"/>
      <c r="F13187" s="4"/>
      <c r="G13187" s="31"/>
    </row>
    <row r="13188" spans="2:7" s="40" customFormat="1">
      <c r="B13188" s="7"/>
      <c r="C13188" s="7"/>
      <c r="D13188" s="4"/>
      <c r="E13188" s="4"/>
      <c r="F13188" s="4"/>
      <c r="G13188" s="31"/>
    </row>
    <row r="13189" spans="2:7" s="40" customFormat="1">
      <c r="B13189" s="7"/>
      <c r="C13189" s="7"/>
      <c r="D13189" s="4"/>
      <c r="E13189" s="4"/>
      <c r="F13189" s="4"/>
      <c r="G13189" s="31"/>
    </row>
    <row r="13190" spans="2:7" s="40" customFormat="1">
      <c r="B13190" s="7"/>
      <c r="C13190" s="7"/>
      <c r="D13190" s="4"/>
      <c r="E13190" s="4"/>
      <c r="F13190" s="4"/>
      <c r="G13190" s="31"/>
    </row>
    <row r="13191" spans="2:7" s="40" customFormat="1">
      <c r="B13191" s="7"/>
      <c r="C13191" s="7"/>
      <c r="D13191" s="4"/>
      <c r="E13191" s="4"/>
      <c r="F13191" s="4"/>
      <c r="G13191" s="31"/>
    </row>
    <row r="13192" spans="2:7" s="40" customFormat="1">
      <c r="B13192" s="7"/>
      <c r="C13192" s="7"/>
      <c r="D13192" s="4"/>
      <c r="E13192" s="4"/>
      <c r="F13192" s="4"/>
      <c r="G13192" s="31"/>
    </row>
    <row r="13193" spans="2:7" s="40" customFormat="1">
      <c r="B13193" s="7"/>
      <c r="C13193" s="7"/>
      <c r="D13193" s="4"/>
      <c r="E13193" s="4"/>
      <c r="F13193" s="4"/>
      <c r="G13193" s="31"/>
    </row>
    <row r="13194" spans="2:7" s="40" customFormat="1">
      <c r="B13194" s="7"/>
      <c r="C13194" s="7"/>
      <c r="D13194" s="4"/>
      <c r="E13194" s="4"/>
      <c r="F13194" s="4"/>
      <c r="G13194" s="31"/>
    </row>
    <row r="13195" spans="2:7" s="40" customFormat="1">
      <c r="B13195" s="7"/>
      <c r="C13195" s="7"/>
      <c r="D13195" s="4"/>
      <c r="E13195" s="4"/>
      <c r="F13195" s="4"/>
      <c r="G13195" s="31"/>
    </row>
    <row r="13196" spans="2:7" s="40" customFormat="1">
      <c r="B13196" s="7"/>
      <c r="C13196" s="7"/>
      <c r="D13196" s="4"/>
      <c r="E13196" s="4"/>
      <c r="F13196" s="4"/>
      <c r="G13196" s="31"/>
    </row>
    <row r="13197" spans="2:7" s="40" customFormat="1">
      <c r="B13197" s="7"/>
      <c r="C13197" s="7"/>
      <c r="D13197" s="4"/>
      <c r="E13197" s="4"/>
      <c r="F13197" s="4"/>
      <c r="G13197" s="31"/>
    </row>
    <row r="13198" spans="2:7" s="40" customFormat="1">
      <c r="B13198" s="7"/>
      <c r="C13198" s="7"/>
      <c r="D13198" s="4"/>
      <c r="E13198" s="4"/>
      <c r="F13198" s="4"/>
      <c r="G13198" s="31"/>
    </row>
    <row r="13199" spans="2:7" s="40" customFormat="1">
      <c r="B13199" s="7"/>
      <c r="C13199" s="7"/>
      <c r="D13199" s="4"/>
      <c r="E13199" s="4"/>
      <c r="F13199" s="4"/>
      <c r="G13199" s="31"/>
    </row>
    <row r="13200" spans="2:7" s="40" customFormat="1">
      <c r="B13200" s="7"/>
      <c r="C13200" s="7"/>
      <c r="D13200" s="4"/>
      <c r="E13200" s="4"/>
      <c r="F13200" s="4"/>
      <c r="G13200" s="31"/>
    </row>
    <row r="13201" spans="2:7" s="40" customFormat="1">
      <c r="B13201" s="7"/>
      <c r="C13201" s="7"/>
      <c r="D13201" s="4"/>
      <c r="E13201" s="4"/>
      <c r="F13201" s="4"/>
      <c r="G13201" s="31"/>
    </row>
    <row r="13202" spans="2:7" s="40" customFormat="1">
      <c r="B13202" s="7"/>
      <c r="C13202" s="7"/>
      <c r="D13202" s="4"/>
      <c r="E13202" s="4"/>
      <c r="F13202" s="4"/>
      <c r="G13202" s="31"/>
    </row>
    <row r="13203" spans="2:7" s="40" customFormat="1">
      <c r="B13203" s="7"/>
      <c r="C13203" s="7"/>
      <c r="D13203" s="4"/>
      <c r="E13203" s="4"/>
      <c r="F13203" s="4"/>
      <c r="G13203" s="31"/>
    </row>
    <row r="13204" spans="2:7" s="40" customFormat="1">
      <c r="B13204" s="7"/>
      <c r="C13204" s="7"/>
      <c r="D13204" s="4"/>
      <c r="E13204" s="4"/>
      <c r="F13204" s="4"/>
      <c r="G13204" s="31"/>
    </row>
    <row r="13205" spans="2:7" s="40" customFormat="1">
      <c r="B13205" s="7"/>
      <c r="C13205" s="7"/>
      <c r="D13205" s="4"/>
      <c r="E13205" s="4"/>
      <c r="F13205" s="4"/>
      <c r="G13205" s="31"/>
    </row>
    <row r="13206" spans="2:7" s="40" customFormat="1">
      <c r="B13206" s="7"/>
      <c r="C13206" s="7"/>
      <c r="D13206" s="4"/>
      <c r="E13206" s="4"/>
      <c r="F13206" s="4"/>
      <c r="G13206" s="31"/>
    </row>
    <row r="13207" spans="2:7" s="40" customFormat="1">
      <c r="B13207" s="7"/>
      <c r="C13207" s="7"/>
      <c r="D13207" s="4"/>
      <c r="E13207" s="4"/>
      <c r="F13207" s="4"/>
      <c r="G13207" s="31"/>
    </row>
    <row r="13208" spans="2:7" s="40" customFormat="1">
      <c r="B13208" s="7"/>
      <c r="C13208" s="7"/>
      <c r="D13208" s="4"/>
      <c r="E13208" s="4"/>
      <c r="F13208" s="4"/>
      <c r="G13208" s="31"/>
    </row>
    <row r="13209" spans="2:7" s="40" customFormat="1">
      <c r="B13209" s="7"/>
      <c r="C13209" s="7"/>
      <c r="D13209" s="4"/>
      <c r="E13209" s="4"/>
      <c r="F13209" s="4"/>
      <c r="G13209" s="31"/>
    </row>
    <row r="13210" spans="2:7" s="40" customFormat="1">
      <c r="B13210" s="7"/>
      <c r="C13210" s="7"/>
      <c r="D13210" s="4"/>
      <c r="E13210" s="4"/>
      <c r="F13210" s="4"/>
      <c r="G13210" s="31"/>
    </row>
    <row r="13211" spans="2:7" s="40" customFormat="1">
      <c r="B13211" s="7"/>
      <c r="C13211" s="7"/>
      <c r="D13211" s="4"/>
      <c r="E13211" s="4"/>
      <c r="F13211" s="4"/>
      <c r="G13211" s="31"/>
    </row>
    <row r="13212" spans="2:7" s="40" customFormat="1">
      <c r="B13212" s="7"/>
      <c r="C13212" s="7"/>
      <c r="D13212" s="4"/>
      <c r="E13212" s="4"/>
      <c r="F13212" s="4"/>
      <c r="G13212" s="31"/>
    </row>
    <row r="13213" spans="2:7" s="40" customFormat="1">
      <c r="B13213" s="7"/>
      <c r="C13213" s="7"/>
      <c r="D13213" s="4"/>
      <c r="E13213" s="4"/>
      <c r="F13213" s="4"/>
      <c r="G13213" s="31"/>
    </row>
    <row r="13214" spans="2:7" s="40" customFormat="1">
      <c r="B13214" s="7"/>
      <c r="C13214" s="7"/>
      <c r="D13214" s="4"/>
      <c r="E13214" s="4"/>
      <c r="F13214" s="4"/>
      <c r="G13214" s="31"/>
    </row>
    <row r="13215" spans="2:7" s="40" customFormat="1">
      <c r="B13215" s="7"/>
      <c r="C13215" s="7"/>
      <c r="D13215" s="4"/>
      <c r="E13215" s="4"/>
      <c r="F13215" s="4"/>
      <c r="G13215" s="31"/>
    </row>
    <row r="13216" spans="2:7" s="40" customFormat="1">
      <c r="B13216" s="7"/>
      <c r="C13216" s="7"/>
      <c r="D13216" s="4"/>
      <c r="E13216" s="4"/>
      <c r="F13216" s="4"/>
      <c r="G13216" s="31"/>
    </row>
    <row r="13217" spans="2:7" s="40" customFormat="1">
      <c r="B13217" s="7"/>
      <c r="C13217" s="7"/>
      <c r="D13217" s="4"/>
      <c r="E13217" s="4"/>
      <c r="F13217" s="4"/>
      <c r="G13217" s="31"/>
    </row>
    <row r="13218" spans="2:7" s="40" customFormat="1">
      <c r="B13218" s="7"/>
      <c r="C13218" s="7"/>
      <c r="D13218" s="4"/>
      <c r="E13218" s="4"/>
      <c r="F13218" s="4"/>
      <c r="G13218" s="31"/>
    </row>
    <row r="13219" spans="2:7" s="40" customFormat="1">
      <c r="B13219" s="7"/>
      <c r="C13219" s="7"/>
      <c r="D13219" s="4"/>
      <c r="E13219" s="4"/>
      <c r="F13219" s="4"/>
      <c r="G13219" s="31"/>
    </row>
    <row r="13220" spans="2:7" s="40" customFormat="1">
      <c r="B13220" s="7"/>
      <c r="C13220" s="7"/>
      <c r="D13220" s="4"/>
      <c r="E13220" s="4"/>
      <c r="F13220" s="4"/>
      <c r="G13220" s="31"/>
    </row>
    <row r="13221" spans="2:7" s="40" customFormat="1">
      <c r="B13221" s="7"/>
      <c r="C13221" s="7"/>
      <c r="D13221" s="4"/>
      <c r="E13221" s="4"/>
      <c r="F13221" s="4"/>
      <c r="G13221" s="31"/>
    </row>
    <row r="13222" spans="2:7" s="40" customFormat="1">
      <c r="B13222" s="7"/>
      <c r="C13222" s="7"/>
      <c r="D13222" s="4"/>
      <c r="E13222" s="4"/>
      <c r="F13222" s="4"/>
      <c r="G13222" s="31"/>
    </row>
    <row r="13223" spans="2:7" s="40" customFormat="1">
      <c r="B13223" s="7"/>
      <c r="C13223" s="7"/>
      <c r="D13223" s="4"/>
      <c r="E13223" s="4"/>
      <c r="F13223" s="4"/>
      <c r="G13223" s="31"/>
    </row>
    <row r="13224" spans="2:7" s="40" customFormat="1">
      <c r="B13224" s="7"/>
      <c r="C13224" s="7"/>
      <c r="D13224" s="4"/>
      <c r="E13224" s="4"/>
      <c r="F13224" s="4"/>
      <c r="G13224" s="31"/>
    </row>
    <row r="13225" spans="2:7" s="40" customFormat="1">
      <c r="B13225" s="7"/>
      <c r="C13225" s="7"/>
      <c r="D13225" s="4"/>
      <c r="E13225" s="4"/>
      <c r="F13225" s="4"/>
      <c r="G13225" s="31"/>
    </row>
    <row r="13226" spans="2:7" s="40" customFormat="1">
      <c r="B13226" s="7"/>
      <c r="C13226" s="7"/>
      <c r="D13226" s="4"/>
      <c r="E13226" s="4"/>
      <c r="F13226" s="4"/>
      <c r="G13226" s="31"/>
    </row>
    <row r="13227" spans="2:7" s="40" customFormat="1">
      <c r="B13227" s="7"/>
      <c r="C13227" s="7"/>
      <c r="D13227" s="4"/>
      <c r="E13227" s="4"/>
      <c r="F13227" s="4"/>
      <c r="G13227" s="31"/>
    </row>
    <row r="13228" spans="2:7" s="40" customFormat="1">
      <c r="B13228" s="7"/>
      <c r="C13228" s="7"/>
      <c r="D13228" s="4"/>
      <c r="E13228" s="4"/>
      <c r="F13228" s="4"/>
      <c r="G13228" s="31"/>
    </row>
    <row r="13229" spans="2:7" s="40" customFormat="1">
      <c r="B13229" s="7"/>
      <c r="C13229" s="7"/>
      <c r="D13229" s="4"/>
      <c r="E13229" s="4"/>
      <c r="F13229" s="4"/>
      <c r="G13229" s="31"/>
    </row>
    <row r="13230" spans="2:7" s="40" customFormat="1">
      <c r="B13230" s="7"/>
      <c r="C13230" s="7"/>
      <c r="D13230" s="4"/>
      <c r="E13230" s="4"/>
      <c r="F13230" s="4"/>
      <c r="G13230" s="31"/>
    </row>
    <row r="13231" spans="2:7" s="40" customFormat="1">
      <c r="B13231" s="7"/>
      <c r="C13231" s="7"/>
      <c r="D13231" s="4"/>
      <c r="E13231" s="4"/>
      <c r="F13231" s="4"/>
      <c r="G13231" s="31"/>
    </row>
    <row r="13232" spans="2:7" s="40" customFormat="1">
      <c r="B13232" s="7"/>
      <c r="C13232" s="7"/>
      <c r="D13232" s="4"/>
      <c r="E13232" s="4"/>
      <c r="F13232" s="4"/>
      <c r="G13232" s="31"/>
    </row>
    <row r="13233" spans="2:7" s="40" customFormat="1">
      <c r="B13233" s="7"/>
      <c r="C13233" s="7"/>
      <c r="D13233" s="4"/>
      <c r="E13233" s="4"/>
      <c r="F13233" s="4"/>
      <c r="G13233" s="31"/>
    </row>
    <row r="13234" spans="2:7" s="40" customFormat="1">
      <c r="B13234" s="7"/>
      <c r="C13234" s="7"/>
      <c r="D13234" s="4"/>
      <c r="E13234" s="4"/>
      <c r="F13234" s="4"/>
      <c r="G13234" s="31"/>
    </row>
    <row r="13235" spans="2:7" s="40" customFormat="1">
      <c r="B13235" s="7"/>
      <c r="C13235" s="7"/>
      <c r="D13235" s="4"/>
      <c r="E13235" s="4"/>
      <c r="F13235" s="4"/>
      <c r="G13235" s="31"/>
    </row>
    <row r="13236" spans="2:7" s="40" customFormat="1">
      <c r="B13236" s="7"/>
      <c r="C13236" s="7"/>
      <c r="D13236" s="4"/>
      <c r="E13236" s="4"/>
      <c r="F13236" s="4"/>
      <c r="G13236" s="31"/>
    </row>
    <row r="13237" spans="2:7" s="40" customFormat="1">
      <c r="B13237" s="7"/>
      <c r="C13237" s="7"/>
      <c r="D13237" s="4"/>
      <c r="E13237" s="4"/>
      <c r="F13237" s="4"/>
      <c r="G13237" s="31"/>
    </row>
    <row r="13238" spans="2:7" s="40" customFormat="1">
      <c r="B13238" s="7"/>
      <c r="C13238" s="7"/>
      <c r="D13238" s="4"/>
      <c r="E13238" s="4"/>
      <c r="F13238" s="4"/>
      <c r="G13238" s="31"/>
    </row>
    <row r="13239" spans="2:7" s="40" customFormat="1">
      <c r="B13239" s="7"/>
      <c r="C13239" s="7"/>
      <c r="D13239" s="4"/>
      <c r="E13239" s="4"/>
      <c r="F13239" s="4"/>
      <c r="G13239" s="31"/>
    </row>
    <row r="13240" spans="2:7" s="40" customFormat="1">
      <c r="B13240" s="7"/>
      <c r="C13240" s="7"/>
      <c r="D13240" s="4"/>
      <c r="E13240" s="4"/>
      <c r="F13240" s="4"/>
      <c r="G13240" s="31"/>
    </row>
    <row r="13241" spans="2:7" s="40" customFormat="1">
      <c r="B13241" s="7"/>
      <c r="C13241" s="7"/>
      <c r="D13241" s="4"/>
      <c r="E13241" s="4"/>
      <c r="F13241" s="4"/>
      <c r="G13241" s="31"/>
    </row>
    <row r="13242" spans="2:7" s="40" customFormat="1">
      <c r="B13242" s="7"/>
      <c r="C13242" s="7"/>
      <c r="D13242" s="4"/>
      <c r="E13242" s="4"/>
      <c r="F13242" s="4"/>
      <c r="G13242" s="31"/>
    </row>
    <row r="13243" spans="2:7" s="40" customFormat="1">
      <c r="B13243" s="7"/>
      <c r="C13243" s="7"/>
      <c r="D13243" s="4"/>
      <c r="E13243" s="4"/>
      <c r="F13243" s="4"/>
      <c r="G13243" s="31"/>
    </row>
    <row r="13244" spans="2:7" s="40" customFormat="1">
      <c r="B13244" s="7"/>
      <c r="C13244" s="7"/>
      <c r="D13244" s="4"/>
      <c r="E13244" s="4"/>
      <c r="F13244" s="4"/>
      <c r="G13244" s="31"/>
    </row>
    <row r="13245" spans="2:7" s="40" customFormat="1">
      <c r="B13245" s="7"/>
      <c r="C13245" s="7"/>
      <c r="D13245" s="4"/>
      <c r="E13245" s="4"/>
      <c r="F13245" s="4"/>
      <c r="G13245" s="31"/>
    </row>
    <row r="13246" spans="2:7" s="40" customFormat="1">
      <c r="B13246" s="7"/>
      <c r="C13246" s="7"/>
      <c r="D13246" s="4"/>
      <c r="E13246" s="4"/>
      <c r="F13246" s="4"/>
      <c r="G13246" s="31"/>
    </row>
    <row r="13247" spans="2:7" s="40" customFormat="1">
      <c r="B13247" s="7"/>
      <c r="C13247" s="7"/>
      <c r="D13247" s="4"/>
      <c r="E13247" s="4"/>
      <c r="F13247" s="4"/>
      <c r="G13247" s="31"/>
    </row>
    <row r="13248" spans="2:7" s="40" customFormat="1">
      <c r="B13248" s="7"/>
      <c r="C13248" s="7"/>
      <c r="D13248" s="4"/>
      <c r="E13248" s="4"/>
      <c r="F13248" s="4"/>
      <c r="G13248" s="31"/>
    </row>
    <row r="13249" spans="2:7" s="40" customFormat="1">
      <c r="B13249" s="7"/>
      <c r="C13249" s="7"/>
      <c r="D13249" s="4"/>
      <c r="E13249" s="4"/>
      <c r="F13249" s="4"/>
      <c r="G13249" s="31"/>
    </row>
    <row r="13250" spans="2:7" s="40" customFormat="1">
      <c r="B13250" s="7"/>
      <c r="C13250" s="7"/>
      <c r="D13250" s="4"/>
      <c r="E13250" s="4"/>
      <c r="F13250" s="4"/>
      <c r="G13250" s="31"/>
    </row>
    <row r="13251" spans="2:7" s="40" customFormat="1">
      <c r="B13251" s="7"/>
      <c r="C13251" s="7"/>
      <c r="D13251" s="4"/>
      <c r="E13251" s="4"/>
      <c r="F13251" s="4"/>
      <c r="G13251" s="31"/>
    </row>
    <row r="13252" spans="2:7" s="40" customFormat="1">
      <c r="B13252" s="7"/>
      <c r="C13252" s="7"/>
      <c r="D13252" s="4"/>
      <c r="E13252" s="4"/>
      <c r="F13252" s="4"/>
      <c r="G13252" s="31"/>
    </row>
    <row r="13253" spans="2:7" s="40" customFormat="1">
      <c r="B13253" s="7"/>
      <c r="C13253" s="7"/>
      <c r="D13253" s="4"/>
      <c r="E13253" s="4"/>
      <c r="F13253" s="4"/>
      <c r="G13253" s="31"/>
    </row>
    <row r="13254" spans="2:7" s="40" customFormat="1">
      <c r="B13254" s="7"/>
      <c r="C13254" s="7"/>
      <c r="D13254" s="4"/>
      <c r="E13254" s="4"/>
      <c r="F13254" s="4"/>
      <c r="G13254" s="31"/>
    </row>
    <row r="13255" spans="2:7" s="40" customFormat="1">
      <c r="B13255" s="7"/>
      <c r="C13255" s="7"/>
      <c r="D13255" s="4"/>
      <c r="E13255" s="4"/>
      <c r="F13255" s="4"/>
      <c r="G13255" s="31"/>
    </row>
    <row r="13256" spans="2:7" s="40" customFormat="1">
      <c r="B13256" s="7"/>
      <c r="C13256" s="7"/>
      <c r="D13256" s="4"/>
      <c r="E13256" s="4"/>
      <c r="F13256" s="4"/>
      <c r="G13256" s="31"/>
    </row>
    <row r="13257" spans="2:7" s="40" customFormat="1">
      <c r="B13257" s="7"/>
      <c r="C13257" s="7"/>
      <c r="D13257" s="4"/>
      <c r="E13257" s="4"/>
      <c r="F13257" s="4"/>
      <c r="G13257" s="31"/>
    </row>
    <row r="13258" spans="2:7" s="40" customFormat="1">
      <c r="B13258" s="7"/>
      <c r="C13258" s="7"/>
      <c r="D13258" s="4"/>
      <c r="E13258" s="4"/>
      <c r="F13258" s="4"/>
      <c r="G13258" s="31"/>
    </row>
    <row r="13259" spans="2:7" s="40" customFormat="1">
      <c r="B13259" s="7"/>
      <c r="C13259" s="7"/>
      <c r="D13259" s="4"/>
      <c r="E13259" s="4"/>
      <c r="F13259" s="4"/>
      <c r="G13259" s="31"/>
    </row>
    <row r="13260" spans="2:7" s="40" customFormat="1">
      <c r="B13260" s="7"/>
      <c r="C13260" s="7"/>
      <c r="D13260" s="4"/>
      <c r="E13260" s="4"/>
      <c r="F13260" s="4"/>
      <c r="G13260" s="31"/>
    </row>
    <row r="13261" spans="2:7" s="40" customFormat="1">
      <c r="B13261" s="7"/>
      <c r="C13261" s="7"/>
      <c r="D13261" s="4"/>
      <c r="E13261" s="4"/>
      <c r="F13261" s="4"/>
      <c r="G13261" s="31"/>
    </row>
    <row r="13262" spans="2:7" s="40" customFormat="1">
      <c r="B13262" s="7"/>
      <c r="C13262" s="7"/>
      <c r="D13262" s="4"/>
      <c r="E13262" s="4"/>
      <c r="F13262" s="4"/>
      <c r="G13262" s="31"/>
    </row>
    <row r="13263" spans="2:7" s="40" customFormat="1">
      <c r="B13263" s="7"/>
      <c r="C13263" s="7"/>
      <c r="D13263" s="4"/>
      <c r="E13263" s="4"/>
      <c r="F13263" s="4"/>
      <c r="G13263" s="31"/>
    </row>
    <row r="13264" spans="2:7" s="40" customFormat="1">
      <c r="B13264" s="7"/>
      <c r="C13264" s="7"/>
      <c r="D13264" s="4"/>
      <c r="E13264" s="4"/>
      <c r="F13264" s="4"/>
      <c r="G13264" s="31"/>
    </row>
    <row r="13265" spans="2:7" s="40" customFormat="1">
      <c r="B13265" s="7"/>
      <c r="C13265" s="7"/>
      <c r="D13265" s="4"/>
      <c r="E13265" s="4"/>
      <c r="F13265" s="4"/>
      <c r="G13265" s="31"/>
    </row>
    <row r="13266" spans="2:7" s="40" customFormat="1">
      <c r="B13266" s="7"/>
      <c r="C13266" s="7"/>
      <c r="D13266" s="4"/>
      <c r="E13266" s="4"/>
      <c r="F13266" s="4"/>
      <c r="G13266" s="31"/>
    </row>
    <row r="13267" spans="2:7" s="40" customFormat="1">
      <c r="B13267" s="7"/>
      <c r="C13267" s="7"/>
      <c r="D13267" s="4"/>
      <c r="E13267" s="4"/>
      <c r="F13267" s="4"/>
      <c r="G13267" s="31"/>
    </row>
    <row r="13268" spans="2:7" s="40" customFormat="1">
      <c r="B13268" s="7"/>
      <c r="C13268" s="7"/>
      <c r="D13268" s="4"/>
      <c r="E13268" s="4"/>
      <c r="F13268" s="4"/>
      <c r="G13268" s="31"/>
    </row>
    <row r="13269" spans="2:7" s="40" customFormat="1">
      <c r="B13269" s="7"/>
      <c r="C13269" s="7"/>
      <c r="D13269" s="4"/>
      <c r="E13269" s="4"/>
      <c r="F13269" s="4"/>
      <c r="G13269" s="31"/>
    </row>
    <row r="13270" spans="2:7" s="40" customFormat="1">
      <c r="B13270" s="7"/>
      <c r="C13270" s="7"/>
      <c r="D13270" s="4"/>
      <c r="E13270" s="4"/>
      <c r="F13270" s="4"/>
      <c r="G13270" s="31"/>
    </row>
    <row r="13271" spans="2:7" s="40" customFormat="1">
      <c r="B13271" s="7"/>
      <c r="C13271" s="7"/>
      <c r="D13271" s="4"/>
      <c r="E13271" s="4"/>
      <c r="F13271" s="4"/>
      <c r="G13271" s="31"/>
    </row>
    <row r="13272" spans="2:7" s="40" customFormat="1">
      <c r="B13272" s="7"/>
      <c r="C13272" s="7"/>
      <c r="D13272" s="4"/>
      <c r="E13272" s="4"/>
      <c r="F13272" s="4"/>
      <c r="G13272" s="31"/>
    </row>
    <row r="13273" spans="2:7" s="40" customFormat="1">
      <c r="B13273" s="7"/>
      <c r="C13273" s="7"/>
      <c r="D13273" s="4"/>
      <c r="E13273" s="4"/>
      <c r="F13273" s="4"/>
      <c r="G13273" s="31"/>
    </row>
    <row r="13274" spans="2:7" s="40" customFormat="1">
      <c r="B13274" s="7"/>
      <c r="C13274" s="7"/>
      <c r="D13274" s="4"/>
      <c r="E13274" s="4"/>
      <c r="F13274" s="4"/>
      <c r="G13274" s="31"/>
    </row>
    <row r="13275" spans="2:7" s="40" customFormat="1">
      <c r="B13275" s="7"/>
      <c r="C13275" s="7"/>
      <c r="D13275" s="4"/>
      <c r="E13275" s="4"/>
      <c r="F13275" s="4"/>
      <c r="G13275" s="31"/>
    </row>
    <row r="13276" spans="2:7" s="40" customFormat="1">
      <c r="B13276" s="7"/>
      <c r="C13276" s="7"/>
      <c r="D13276" s="4"/>
      <c r="E13276" s="4"/>
      <c r="F13276" s="4"/>
      <c r="G13276" s="31"/>
    </row>
    <row r="13277" spans="2:7" s="40" customFormat="1">
      <c r="B13277" s="7"/>
      <c r="C13277" s="7"/>
      <c r="D13277" s="4"/>
      <c r="E13277" s="4"/>
      <c r="F13277" s="4"/>
      <c r="G13277" s="31"/>
    </row>
    <row r="13278" spans="2:7" s="40" customFormat="1">
      <c r="B13278" s="7"/>
      <c r="C13278" s="7"/>
      <c r="D13278" s="4"/>
      <c r="E13278" s="4"/>
      <c r="F13278" s="4"/>
      <c r="G13278" s="31"/>
    </row>
    <row r="13279" spans="2:7" s="40" customFormat="1">
      <c r="B13279" s="7"/>
      <c r="C13279" s="7"/>
      <c r="D13279" s="4"/>
      <c r="E13279" s="4"/>
      <c r="F13279" s="4"/>
      <c r="G13279" s="31"/>
    </row>
    <row r="13280" spans="2:7" s="40" customFormat="1">
      <c r="B13280" s="7"/>
      <c r="C13280" s="7"/>
      <c r="D13280" s="4"/>
      <c r="E13280" s="4"/>
      <c r="F13280" s="4"/>
      <c r="G13280" s="31"/>
    </row>
    <row r="13281" spans="2:7" s="40" customFormat="1">
      <c r="B13281" s="7"/>
      <c r="C13281" s="7"/>
      <c r="D13281" s="4"/>
      <c r="E13281" s="4"/>
      <c r="F13281" s="4"/>
      <c r="G13281" s="31"/>
    </row>
    <row r="13282" spans="2:7" s="40" customFormat="1">
      <c r="B13282" s="7"/>
      <c r="C13282" s="7"/>
      <c r="D13282" s="4"/>
      <c r="E13282" s="4"/>
      <c r="F13282" s="4"/>
      <c r="G13282" s="31"/>
    </row>
    <row r="13283" spans="2:7" s="40" customFormat="1">
      <c r="B13283" s="7"/>
      <c r="C13283" s="7"/>
      <c r="D13283" s="4"/>
      <c r="E13283" s="4"/>
      <c r="F13283" s="4"/>
      <c r="G13283" s="31"/>
    </row>
    <row r="13284" spans="2:7" s="40" customFormat="1">
      <c r="B13284" s="7"/>
      <c r="C13284" s="7"/>
      <c r="D13284" s="4"/>
      <c r="E13284" s="4"/>
      <c r="F13284" s="4"/>
      <c r="G13284" s="31"/>
    </row>
    <row r="13285" spans="2:7" s="40" customFormat="1">
      <c r="B13285" s="7"/>
      <c r="C13285" s="7"/>
      <c r="D13285" s="4"/>
      <c r="E13285" s="4"/>
      <c r="F13285" s="4"/>
      <c r="G13285" s="31"/>
    </row>
    <row r="13286" spans="2:7" s="40" customFormat="1">
      <c r="B13286" s="7"/>
      <c r="C13286" s="7"/>
      <c r="D13286" s="4"/>
      <c r="E13286" s="4"/>
      <c r="F13286" s="4"/>
      <c r="G13286" s="31"/>
    </row>
    <row r="13287" spans="2:7" s="40" customFormat="1">
      <c r="B13287" s="7"/>
      <c r="C13287" s="7"/>
      <c r="D13287" s="4"/>
      <c r="E13287" s="4"/>
      <c r="F13287" s="4"/>
      <c r="G13287" s="31"/>
    </row>
    <row r="13288" spans="2:7" s="40" customFormat="1">
      <c r="B13288" s="7"/>
      <c r="C13288" s="7"/>
      <c r="D13288" s="4"/>
      <c r="E13288" s="4"/>
      <c r="F13288" s="4"/>
      <c r="G13288" s="31"/>
    </row>
    <row r="13289" spans="2:7" s="40" customFormat="1">
      <c r="B13289" s="7"/>
      <c r="C13289" s="7"/>
      <c r="D13289" s="4"/>
      <c r="E13289" s="4"/>
      <c r="F13289" s="4"/>
      <c r="G13289" s="31"/>
    </row>
    <row r="13290" spans="2:7" s="40" customFormat="1">
      <c r="B13290" s="7"/>
      <c r="C13290" s="7"/>
      <c r="D13290" s="4"/>
      <c r="E13290" s="4"/>
      <c r="F13290" s="4"/>
      <c r="G13290" s="31"/>
    </row>
    <row r="13291" spans="2:7" s="40" customFormat="1">
      <c r="B13291" s="7"/>
      <c r="C13291" s="7"/>
      <c r="D13291" s="4"/>
      <c r="E13291" s="4"/>
      <c r="F13291" s="4"/>
      <c r="G13291" s="31"/>
    </row>
    <row r="13292" spans="2:7" s="40" customFormat="1">
      <c r="B13292" s="7"/>
      <c r="C13292" s="7"/>
      <c r="D13292" s="4"/>
      <c r="E13292" s="4"/>
      <c r="F13292" s="4"/>
      <c r="G13292" s="31"/>
    </row>
    <row r="13293" spans="2:7" s="40" customFormat="1">
      <c r="B13293" s="7"/>
      <c r="C13293" s="7"/>
      <c r="D13293" s="4"/>
      <c r="E13293" s="4"/>
      <c r="F13293" s="4"/>
      <c r="G13293" s="31"/>
    </row>
    <row r="13294" spans="2:7" s="40" customFormat="1">
      <c r="B13294" s="7"/>
      <c r="C13294" s="7"/>
      <c r="D13294" s="4"/>
      <c r="E13294" s="4"/>
      <c r="F13294" s="4"/>
      <c r="G13294" s="31"/>
    </row>
    <row r="13295" spans="2:7" s="40" customFormat="1">
      <c r="B13295" s="7"/>
      <c r="C13295" s="7"/>
      <c r="D13295" s="4"/>
      <c r="E13295" s="4"/>
      <c r="F13295" s="4"/>
      <c r="G13295" s="31"/>
    </row>
    <row r="13296" spans="2:7" s="40" customFormat="1">
      <c r="B13296" s="7"/>
      <c r="C13296" s="7"/>
      <c r="D13296" s="4"/>
      <c r="E13296" s="4"/>
      <c r="F13296" s="4"/>
      <c r="G13296" s="31"/>
    </row>
    <row r="13297" spans="2:7" s="40" customFormat="1">
      <c r="B13297" s="7"/>
      <c r="C13297" s="7"/>
      <c r="D13297" s="4"/>
      <c r="E13297" s="4"/>
      <c r="F13297" s="4"/>
      <c r="G13297" s="31"/>
    </row>
    <row r="13298" spans="2:7" s="40" customFormat="1">
      <c r="B13298" s="7"/>
      <c r="C13298" s="7"/>
      <c r="D13298" s="4"/>
      <c r="E13298" s="4"/>
      <c r="F13298" s="4"/>
      <c r="G13298" s="31"/>
    </row>
    <row r="13299" spans="2:7" s="40" customFormat="1">
      <c r="B13299" s="7"/>
      <c r="C13299" s="7"/>
      <c r="D13299" s="4"/>
      <c r="E13299" s="4"/>
      <c r="F13299" s="4"/>
      <c r="G13299" s="31"/>
    </row>
    <row r="13300" spans="2:7" s="40" customFormat="1">
      <c r="B13300" s="7"/>
      <c r="C13300" s="7"/>
      <c r="D13300" s="4"/>
      <c r="E13300" s="4"/>
      <c r="F13300" s="4"/>
      <c r="G13300" s="31"/>
    </row>
    <row r="13301" spans="2:7" s="40" customFormat="1">
      <c r="B13301" s="7"/>
      <c r="C13301" s="7"/>
      <c r="D13301" s="4"/>
      <c r="E13301" s="4"/>
      <c r="F13301" s="4"/>
      <c r="G13301" s="31"/>
    </row>
    <row r="13302" spans="2:7" s="40" customFormat="1">
      <c r="B13302" s="7"/>
      <c r="C13302" s="7"/>
      <c r="D13302" s="4"/>
      <c r="E13302" s="4"/>
      <c r="F13302" s="4"/>
      <c r="G13302" s="31"/>
    </row>
    <row r="13303" spans="2:7" s="40" customFormat="1">
      <c r="B13303" s="7"/>
      <c r="C13303" s="7"/>
      <c r="D13303" s="4"/>
      <c r="E13303" s="4"/>
      <c r="F13303" s="4"/>
      <c r="G13303" s="31"/>
    </row>
    <row r="13304" spans="2:7" s="40" customFormat="1">
      <c r="B13304" s="7"/>
      <c r="C13304" s="7"/>
      <c r="D13304" s="4"/>
      <c r="E13304" s="4"/>
      <c r="F13304" s="4"/>
      <c r="G13304" s="31"/>
    </row>
    <row r="13305" spans="2:7" s="40" customFormat="1">
      <c r="B13305" s="7"/>
      <c r="C13305" s="7"/>
      <c r="D13305" s="4"/>
      <c r="E13305" s="4"/>
      <c r="F13305" s="4"/>
      <c r="G13305" s="31"/>
    </row>
    <row r="13306" spans="2:7" s="40" customFormat="1">
      <c r="B13306" s="7"/>
      <c r="C13306" s="7"/>
      <c r="D13306" s="4"/>
      <c r="E13306" s="4"/>
      <c r="F13306" s="4"/>
      <c r="G13306" s="31"/>
    </row>
    <row r="13307" spans="2:7" s="40" customFormat="1">
      <c r="B13307" s="7"/>
      <c r="C13307" s="7"/>
      <c r="D13307" s="4"/>
      <c r="E13307" s="4"/>
      <c r="F13307" s="4"/>
      <c r="G13307" s="31"/>
    </row>
    <row r="13308" spans="2:7" s="40" customFormat="1">
      <c r="B13308" s="7"/>
      <c r="C13308" s="7"/>
      <c r="D13308" s="4"/>
      <c r="E13308" s="4"/>
      <c r="F13308" s="4"/>
      <c r="G13308" s="31"/>
    </row>
    <row r="13309" spans="2:7" s="40" customFormat="1">
      <c r="B13309" s="7"/>
      <c r="C13309" s="7"/>
      <c r="D13309" s="4"/>
      <c r="E13309" s="4"/>
      <c r="F13309" s="4"/>
      <c r="G13309" s="31"/>
    </row>
    <row r="13310" spans="2:7" s="40" customFormat="1">
      <c r="B13310" s="7"/>
      <c r="C13310" s="7"/>
      <c r="D13310" s="4"/>
      <c r="E13310" s="4"/>
      <c r="F13310" s="4"/>
      <c r="G13310" s="31"/>
    </row>
    <row r="13311" spans="2:7" s="40" customFormat="1">
      <c r="B13311" s="7"/>
      <c r="C13311" s="7"/>
      <c r="D13311" s="4"/>
      <c r="E13311" s="4"/>
      <c r="F13311" s="4"/>
      <c r="G13311" s="31"/>
    </row>
    <row r="13312" spans="2:7" s="40" customFormat="1">
      <c r="B13312" s="7"/>
      <c r="C13312" s="7"/>
      <c r="D13312" s="4"/>
      <c r="E13312" s="4"/>
      <c r="F13312" s="4"/>
      <c r="G13312" s="31"/>
    </row>
    <row r="13313" spans="2:7" s="40" customFormat="1">
      <c r="B13313" s="7"/>
      <c r="C13313" s="7"/>
      <c r="D13313" s="4"/>
      <c r="E13313" s="4"/>
      <c r="F13313" s="4"/>
      <c r="G13313" s="31"/>
    </row>
    <row r="13314" spans="2:7" s="40" customFormat="1">
      <c r="B13314" s="7"/>
      <c r="C13314" s="7"/>
      <c r="D13314" s="4"/>
      <c r="E13314" s="4"/>
      <c r="F13314" s="4"/>
      <c r="G13314" s="31"/>
    </row>
    <row r="13315" spans="2:7" s="40" customFormat="1">
      <c r="B13315" s="7"/>
      <c r="C13315" s="7"/>
      <c r="D13315" s="4"/>
      <c r="E13315" s="4"/>
      <c r="F13315" s="4"/>
      <c r="G13315" s="31"/>
    </row>
    <row r="13316" spans="2:7" s="40" customFormat="1">
      <c r="B13316" s="7"/>
      <c r="C13316" s="7"/>
      <c r="D13316" s="4"/>
      <c r="E13316" s="4"/>
      <c r="F13316" s="4"/>
      <c r="G13316" s="31"/>
    </row>
    <row r="13317" spans="2:7" s="40" customFormat="1">
      <c r="B13317" s="7"/>
      <c r="C13317" s="7"/>
      <c r="D13317" s="4"/>
      <c r="E13317" s="4"/>
      <c r="F13317" s="4"/>
      <c r="G13317" s="31"/>
    </row>
    <row r="13318" spans="2:7" s="40" customFormat="1">
      <c r="B13318" s="7"/>
      <c r="C13318" s="7"/>
      <c r="D13318" s="4"/>
      <c r="E13318" s="4"/>
      <c r="F13318" s="4"/>
      <c r="G13318" s="31"/>
    </row>
    <row r="13319" spans="2:7" s="40" customFormat="1">
      <c r="B13319" s="7"/>
      <c r="C13319" s="7"/>
      <c r="D13319" s="4"/>
      <c r="E13319" s="4"/>
      <c r="F13319" s="4"/>
      <c r="G13319" s="31"/>
    </row>
    <row r="13320" spans="2:7" s="40" customFormat="1">
      <c r="B13320" s="7"/>
      <c r="C13320" s="7"/>
      <c r="D13320" s="4"/>
      <c r="E13320" s="4"/>
      <c r="F13320" s="4"/>
      <c r="G13320" s="31"/>
    </row>
    <row r="13321" spans="2:7" s="40" customFormat="1">
      <c r="B13321" s="7"/>
      <c r="C13321" s="7"/>
      <c r="D13321" s="4"/>
      <c r="E13321" s="4"/>
      <c r="F13321" s="4"/>
      <c r="G13321" s="31"/>
    </row>
    <row r="13322" spans="2:7" s="40" customFormat="1">
      <c r="B13322" s="7"/>
      <c r="C13322" s="7"/>
      <c r="D13322" s="4"/>
      <c r="E13322" s="4"/>
      <c r="F13322" s="4"/>
      <c r="G13322" s="31"/>
    </row>
    <row r="13323" spans="2:7" s="40" customFormat="1">
      <c r="B13323" s="7"/>
      <c r="C13323" s="7"/>
      <c r="D13323" s="4"/>
      <c r="E13323" s="4"/>
      <c r="F13323" s="4"/>
      <c r="G13323" s="31"/>
    </row>
    <row r="13324" spans="2:7" s="40" customFormat="1">
      <c r="B13324" s="7"/>
      <c r="C13324" s="7"/>
      <c r="D13324" s="4"/>
      <c r="E13324" s="4"/>
      <c r="F13324" s="4"/>
      <c r="G13324" s="31"/>
    </row>
    <row r="13325" spans="2:7" s="40" customFormat="1">
      <c r="B13325" s="7"/>
      <c r="C13325" s="7"/>
      <c r="D13325" s="4"/>
      <c r="E13325" s="4"/>
      <c r="F13325" s="4"/>
      <c r="G13325" s="31"/>
    </row>
    <row r="13326" spans="2:7" s="40" customFormat="1">
      <c r="B13326" s="7"/>
      <c r="C13326" s="7"/>
      <c r="D13326" s="4"/>
      <c r="E13326" s="4"/>
      <c r="F13326" s="4"/>
      <c r="G13326" s="31"/>
    </row>
    <row r="13327" spans="2:7" s="40" customFormat="1">
      <c r="B13327" s="7"/>
      <c r="C13327" s="7"/>
      <c r="D13327" s="4"/>
      <c r="E13327" s="4"/>
      <c r="F13327" s="4"/>
      <c r="G13327" s="31"/>
    </row>
    <row r="13328" spans="2:7" s="40" customFormat="1">
      <c r="B13328" s="7"/>
      <c r="C13328" s="7"/>
      <c r="D13328" s="4"/>
      <c r="E13328" s="4"/>
      <c r="F13328" s="4"/>
      <c r="G13328" s="31"/>
    </row>
    <row r="13329" spans="2:7" s="40" customFormat="1">
      <c r="B13329" s="7"/>
      <c r="C13329" s="7"/>
      <c r="D13329" s="4"/>
      <c r="E13329" s="4"/>
      <c r="F13329" s="4"/>
      <c r="G13329" s="31"/>
    </row>
    <row r="13330" spans="2:7" s="40" customFormat="1">
      <c r="B13330" s="7"/>
      <c r="C13330" s="7"/>
      <c r="D13330" s="4"/>
      <c r="E13330" s="4"/>
      <c r="F13330" s="4"/>
      <c r="G13330" s="31"/>
    </row>
    <row r="13331" spans="2:7" s="40" customFormat="1">
      <c r="B13331" s="7"/>
      <c r="C13331" s="7"/>
      <c r="D13331" s="4"/>
      <c r="E13331" s="4"/>
      <c r="F13331" s="4"/>
      <c r="G13331" s="31"/>
    </row>
    <row r="13332" spans="2:7" s="40" customFormat="1">
      <c r="B13332" s="7"/>
      <c r="C13332" s="7"/>
      <c r="D13332" s="4"/>
      <c r="E13332" s="4"/>
      <c r="F13332" s="4"/>
      <c r="G13332" s="31"/>
    </row>
    <row r="13333" spans="2:7" s="40" customFormat="1">
      <c r="B13333" s="7"/>
      <c r="C13333" s="7"/>
      <c r="D13333" s="4"/>
      <c r="E13333" s="4"/>
      <c r="F13333" s="4"/>
      <c r="G13333" s="31"/>
    </row>
    <row r="13334" spans="2:7" s="40" customFormat="1">
      <c r="B13334" s="7"/>
      <c r="C13334" s="7"/>
      <c r="D13334" s="4"/>
      <c r="E13334" s="4"/>
      <c r="F13334" s="4"/>
      <c r="G13334" s="31"/>
    </row>
    <row r="13335" spans="2:7" s="40" customFormat="1">
      <c r="B13335" s="7"/>
      <c r="C13335" s="7"/>
      <c r="D13335" s="4"/>
      <c r="E13335" s="4"/>
      <c r="F13335" s="4"/>
      <c r="G13335" s="31"/>
    </row>
    <row r="13336" spans="2:7" s="40" customFormat="1">
      <c r="B13336" s="7"/>
      <c r="C13336" s="7"/>
      <c r="D13336" s="4"/>
      <c r="E13336" s="4"/>
      <c r="F13336" s="4"/>
      <c r="G13336" s="31"/>
    </row>
    <row r="13337" spans="2:7" s="40" customFormat="1">
      <c r="B13337" s="7"/>
      <c r="C13337" s="7"/>
      <c r="D13337" s="4"/>
      <c r="E13337" s="4"/>
      <c r="F13337" s="4"/>
      <c r="G13337" s="31"/>
    </row>
    <row r="13338" spans="2:7" s="40" customFormat="1">
      <c r="B13338" s="7"/>
      <c r="C13338" s="7"/>
      <c r="D13338" s="4"/>
      <c r="E13338" s="4"/>
      <c r="F13338" s="4"/>
      <c r="G13338" s="31"/>
    </row>
    <row r="13339" spans="2:7" s="40" customFormat="1">
      <c r="B13339" s="7"/>
      <c r="C13339" s="7"/>
      <c r="D13339" s="4"/>
      <c r="E13339" s="4"/>
      <c r="F13339" s="4"/>
      <c r="G13339" s="31"/>
    </row>
    <row r="13340" spans="2:7" s="40" customFormat="1">
      <c r="B13340" s="7"/>
      <c r="C13340" s="7"/>
      <c r="D13340" s="4"/>
      <c r="E13340" s="4"/>
      <c r="F13340" s="4"/>
      <c r="G13340" s="31"/>
    </row>
    <row r="13341" spans="2:7" s="40" customFormat="1">
      <c r="B13341" s="7"/>
      <c r="C13341" s="7"/>
      <c r="D13341" s="4"/>
      <c r="E13341" s="4"/>
      <c r="F13341" s="4"/>
      <c r="G13341" s="31"/>
    </row>
    <row r="13342" spans="2:7" s="40" customFormat="1">
      <c r="B13342" s="7"/>
      <c r="C13342" s="7"/>
      <c r="D13342" s="4"/>
      <c r="E13342" s="4"/>
      <c r="F13342" s="4"/>
      <c r="G13342" s="31"/>
    </row>
    <row r="13343" spans="2:7" s="40" customFormat="1">
      <c r="B13343" s="7"/>
      <c r="C13343" s="7"/>
      <c r="D13343" s="4"/>
      <c r="E13343" s="4"/>
      <c r="F13343" s="4"/>
      <c r="G13343" s="31"/>
    </row>
    <row r="13344" spans="2:7" s="40" customFormat="1">
      <c r="B13344" s="7"/>
      <c r="C13344" s="7"/>
      <c r="D13344" s="4"/>
      <c r="E13344" s="4"/>
      <c r="F13344" s="4"/>
      <c r="G13344" s="31"/>
    </row>
    <row r="13345" spans="2:7" s="40" customFormat="1">
      <c r="B13345" s="7"/>
      <c r="C13345" s="7"/>
      <c r="D13345" s="4"/>
      <c r="E13345" s="4"/>
      <c r="F13345" s="4"/>
      <c r="G13345" s="31"/>
    </row>
    <row r="13346" spans="2:7" s="40" customFormat="1">
      <c r="B13346" s="7"/>
      <c r="C13346" s="7"/>
      <c r="D13346" s="4"/>
      <c r="E13346" s="4"/>
      <c r="F13346" s="4"/>
      <c r="G13346" s="31"/>
    </row>
    <row r="13347" spans="2:7" s="40" customFormat="1">
      <c r="B13347" s="7"/>
      <c r="C13347" s="7"/>
      <c r="D13347" s="4"/>
      <c r="E13347" s="4"/>
      <c r="F13347" s="4"/>
      <c r="G13347" s="31"/>
    </row>
    <row r="13348" spans="2:7" s="40" customFormat="1">
      <c r="B13348" s="7"/>
      <c r="C13348" s="7"/>
      <c r="D13348" s="4"/>
      <c r="E13348" s="4"/>
      <c r="F13348" s="4"/>
      <c r="G13348" s="31"/>
    </row>
    <row r="13349" spans="2:7" s="40" customFormat="1">
      <c r="B13349" s="7"/>
      <c r="C13349" s="7"/>
      <c r="D13349" s="4"/>
      <c r="E13349" s="4"/>
      <c r="F13349" s="4"/>
      <c r="G13349" s="31"/>
    </row>
    <row r="13350" spans="2:7" s="40" customFormat="1">
      <c r="B13350" s="7"/>
      <c r="C13350" s="7"/>
      <c r="D13350" s="4"/>
      <c r="E13350" s="4"/>
      <c r="F13350" s="4"/>
      <c r="G13350" s="31"/>
    </row>
    <row r="13351" spans="2:7" s="40" customFormat="1">
      <c r="B13351" s="7"/>
      <c r="C13351" s="7"/>
      <c r="D13351" s="4"/>
      <c r="E13351" s="4"/>
      <c r="F13351" s="4"/>
      <c r="G13351" s="31"/>
    </row>
    <row r="13352" spans="2:7" s="40" customFormat="1">
      <c r="B13352" s="7"/>
      <c r="C13352" s="7"/>
      <c r="D13352" s="4"/>
      <c r="E13352" s="4"/>
      <c r="F13352" s="4"/>
      <c r="G13352" s="31"/>
    </row>
    <row r="13353" spans="2:7" s="40" customFormat="1">
      <c r="B13353" s="7"/>
      <c r="C13353" s="7"/>
      <c r="D13353" s="4"/>
      <c r="E13353" s="4"/>
      <c r="F13353" s="4"/>
      <c r="G13353" s="31"/>
    </row>
    <row r="13354" spans="2:7" s="40" customFormat="1">
      <c r="B13354" s="7"/>
      <c r="C13354" s="7"/>
      <c r="D13354" s="4"/>
      <c r="E13354" s="4"/>
      <c r="F13354" s="4"/>
      <c r="G13354" s="31"/>
    </row>
    <row r="13355" spans="2:7" s="40" customFormat="1">
      <c r="B13355" s="7"/>
      <c r="C13355" s="7"/>
      <c r="D13355" s="4"/>
      <c r="E13355" s="4"/>
      <c r="F13355" s="4"/>
      <c r="G13355" s="31"/>
    </row>
    <row r="13356" spans="2:7" s="40" customFormat="1">
      <c r="B13356" s="7"/>
      <c r="C13356" s="7"/>
      <c r="D13356" s="4"/>
      <c r="E13356" s="4"/>
      <c r="F13356" s="4"/>
      <c r="G13356" s="31"/>
    </row>
    <row r="13357" spans="2:7" s="40" customFormat="1">
      <c r="B13357" s="7"/>
      <c r="C13357" s="7"/>
      <c r="D13357" s="4"/>
      <c r="E13357" s="4"/>
      <c r="F13357" s="4"/>
      <c r="G13357" s="31"/>
    </row>
    <row r="13358" spans="2:7" s="40" customFormat="1">
      <c r="B13358" s="7"/>
      <c r="C13358" s="7"/>
      <c r="D13358" s="4"/>
      <c r="E13358" s="4"/>
      <c r="F13358" s="4"/>
      <c r="G13358" s="31"/>
    </row>
    <row r="13359" spans="2:7" s="40" customFormat="1">
      <c r="B13359" s="7"/>
      <c r="C13359" s="7"/>
      <c r="D13359" s="4"/>
      <c r="E13359" s="4"/>
      <c r="F13359" s="4"/>
      <c r="G13359" s="31"/>
    </row>
    <row r="13360" spans="2:7" s="40" customFormat="1">
      <c r="B13360" s="7"/>
      <c r="C13360" s="7"/>
      <c r="D13360" s="4"/>
      <c r="E13360" s="4"/>
      <c r="F13360" s="4"/>
      <c r="G13360" s="31"/>
    </row>
    <row r="13361" spans="2:7" s="40" customFormat="1">
      <c r="B13361" s="7"/>
      <c r="C13361" s="7"/>
      <c r="D13361" s="4"/>
      <c r="E13361" s="4"/>
      <c r="F13361" s="4"/>
      <c r="G13361" s="31"/>
    </row>
    <row r="13362" spans="2:7" s="40" customFormat="1">
      <c r="B13362" s="7"/>
      <c r="C13362" s="7"/>
      <c r="D13362" s="4"/>
      <c r="E13362" s="4"/>
      <c r="F13362" s="4"/>
      <c r="G13362" s="31"/>
    </row>
    <row r="13363" spans="2:7" s="40" customFormat="1">
      <c r="B13363" s="7"/>
      <c r="C13363" s="7"/>
      <c r="D13363" s="4"/>
      <c r="E13363" s="4"/>
      <c r="F13363" s="4"/>
      <c r="G13363" s="31"/>
    </row>
    <row r="13364" spans="2:7" s="40" customFormat="1">
      <c r="B13364" s="7"/>
      <c r="C13364" s="7"/>
      <c r="D13364" s="4"/>
      <c r="E13364" s="4"/>
      <c r="F13364" s="4"/>
      <c r="G13364" s="31"/>
    </row>
    <row r="13365" spans="2:7" s="40" customFormat="1">
      <c r="B13365" s="7"/>
      <c r="C13365" s="7"/>
      <c r="D13365" s="4"/>
      <c r="E13365" s="4"/>
      <c r="F13365" s="4"/>
      <c r="G13365" s="31"/>
    </row>
    <row r="13366" spans="2:7" s="40" customFormat="1">
      <c r="B13366" s="7"/>
      <c r="C13366" s="7"/>
      <c r="D13366" s="4"/>
      <c r="E13366" s="4"/>
      <c r="F13366" s="4"/>
      <c r="G13366" s="31"/>
    </row>
    <row r="13367" spans="2:7" s="40" customFormat="1">
      <c r="B13367" s="7"/>
      <c r="C13367" s="7"/>
      <c r="D13367" s="4"/>
      <c r="E13367" s="4"/>
      <c r="F13367" s="4"/>
      <c r="G13367" s="31"/>
    </row>
    <row r="13368" spans="2:7" s="40" customFormat="1">
      <c r="B13368" s="7"/>
      <c r="C13368" s="7"/>
      <c r="D13368" s="4"/>
      <c r="E13368" s="4"/>
      <c r="F13368" s="4"/>
      <c r="G13368" s="31"/>
    </row>
    <row r="13369" spans="2:7" s="40" customFormat="1">
      <c r="B13369" s="7"/>
      <c r="C13369" s="7"/>
      <c r="D13369" s="4"/>
      <c r="E13369" s="4"/>
      <c r="F13369" s="4"/>
      <c r="G13369" s="31"/>
    </row>
    <row r="13370" spans="2:7" s="40" customFormat="1">
      <c r="B13370" s="7"/>
      <c r="C13370" s="7"/>
      <c r="D13370" s="4"/>
      <c r="E13370" s="4"/>
      <c r="F13370" s="4"/>
      <c r="G13370" s="31"/>
    </row>
    <row r="13371" spans="2:7" s="40" customFormat="1">
      <c r="B13371" s="7"/>
      <c r="C13371" s="7"/>
      <c r="D13371" s="4"/>
      <c r="E13371" s="4"/>
      <c r="F13371" s="4"/>
      <c r="G13371" s="31"/>
    </row>
    <row r="13372" spans="2:7" s="40" customFormat="1">
      <c r="B13372" s="7"/>
      <c r="C13372" s="7"/>
      <c r="D13372" s="4"/>
      <c r="E13372" s="4"/>
      <c r="F13372" s="4"/>
      <c r="G13372" s="31"/>
    </row>
    <row r="13373" spans="2:7" s="40" customFormat="1">
      <c r="B13373" s="7"/>
      <c r="C13373" s="7"/>
      <c r="D13373" s="4"/>
      <c r="E13373" s="4"/>
      <c r="F13373" s="4"/>
      <c r="G13373" s="31"/>
    </row>
    <row r="13374" spans="2:7" s="40" customFormat="1">
      <c r="B13374" s="7"/>
      <c r="C13374" s="7"/>
      <c r="D13374" s="4"/>
      <c r="E13374" s="4"/>
      <c r="F13374" s="4"/>
      <c r="G13374" s="31"/>
    </row>
    <row r="13375" spans="2:7" s="40" customFormat="1">
      <c r="B13375" s="7"/>
      <c r="C13375" s="7"/>
      <c r="D13375" s="4"/>
      <c r="E13375" s="4"/>
      <c r="F13375" s="4"/>
      <c r="G13375" s="31"/>
    </row>
    <row r="13376" spans="2:7" s="40" customFormat="1">
      <c r="B13376" s="7"/>
      <c r="C13376" s="7"/>
      <c r="D13376" s="4"/>
      <c r="E13376" s="4"/>
      <c r="F13376" s="4"/>
      <c r="G13376" s="31"/>
    </row>
    <row r="13377" spans="2:7" s="40" customFormat="1">
      <c r="B13377" s="7"/>
      <c r="C13377" s="7"/>
      <c r="D13377" s="4"/>
      <c r="E13377" s="4"/>
      <c r="F13377" s="4"/>
      <c r="G13377" s="31"/>
    </row>
    <row r="13378" spans="2:7" s="40" customFormat="1">
      <c r="B13378" s="7"/>
      <c r="C13378" s="7"/>
      <c r="D13378" s="4"/>
      <c r="E13378" s="4"/>
      <c r="F13378" s="4"/>
      <c r="G13378" s="31"/>
    </row>
    <row r="13379" spans="2:7" s="40" customFormat="1">
      <c r="B13379" s="7"/>
      <c r="C13379" s="7"/>
      <c r="D13379" s="4"/>
      <c r="E13379" s="4"/>
      <c r="F13379" s="4"/>
      <c r="G13379" s="31"/>
    </row>
    <row r="13380" spans="2:7" s="40" customFormat="1">
      <c r="B13380" s="7"/>
      <c r="C13380" s="7"/>
      <c r="D13380" s="4"/>
      <c r="E13380" s="4"/>
      <c r="F13380" s="4"/>
      <c r="G13380" s="31"/>
    </row>
    <row r="13381" spans="2:7" s="40" customFormat="1">
      <c r="B13381" s="7"/>
      <c r="C13381" s="7"/>
      <c r="D13381" s="4"/>
      <c r="E13381" s="4"/>
      <c r="F13381" s="4"/>
      <c r="G13381" s="31"/>
    </row>
    <row r="13382" spans="2:7" s="40" customFormat="1">
      <c r="B13382" s="7"/>
      <c r="C13382" s="7"/>
      <c r="D13382" s="4"/>
      <c r="E13382" s="4"/>
      <c r="F13382" s="4"/>
      <c r="G13382" s="31"/>
    </row>
    <row r="13383" spans="2:7" s="40" customFormat="1">
      <c r="B13383" s="7"/>
      <c r="C13383" s="7"/>
      <c r="D13383" s="4"/>
      <c r="E13383" s="4"/>
      <c r="F13383" s="4"/>
      <c r="G13383" s="31"/>
    </row>
    <row r="13384" spans="2:7" s="40" customFormat="1">
      <c r="B13384" s="7"/>
      <c r="C13384" s="7"/>
      <c r="D13384" s="4"/>
      <c r="E13384" s="4"/>
      <c r="F13384" s="4"/>
      <c r="G13384" s="31"/>
    </row>
    <row r="13385" spans="2:7" s="40" customFormat="1">
      <c r="B13385" s="7"/>
      <c r="C13385" s="7"/>
      <c r="D13385" s="4"/>
      <c r="E13385" s="4"/>
      <c r="F13385" s="4"/>
      <c r="G13385" s="31"/>
    </row>
    <row r="13386" spans="2:7" s="40" customFormat="1">
      <c r="B13386" s="7"/>
      <c r="C13386" s="7"/>
      <c r="D13386" s="4"/>
      <c r="E13386" s="4"/>
      <c r="F13386" s="4"/>
      <c r="G13386" s="31"/>
    </row>
    <row r="13387" spans="2:7" s="40" customFormat="1">
      <c r="B13387" s="7"/>
      <c r="C13387" s="7"/>
      <c r="D13387" s="4"/>
      <c r="E13387" s="4"/>
      <c r="F13387" s="4"/>
      <c r="G13387" s="31"/>
    </row>
    <row r="13388" spans="2:7" s="40" customFormat="1">
      <c r="B13388" s="7"/>
      <c r="C13388" s="7"/>
      <c r="D13388" s="4"/>
      <c r="E13388" s="4"/>
      <c r="F13388" s="4"/>
      <c r="G13388" s="31"/>
    </row>
    <row r="13389" spans="2:7" s="40" customFormat="1">
      <c r="B13389" s="7"/>
      <c r="C13389" s="7"/>
      <c r="D13389" s="4"/>
      <c r="E13389" s="4"/>
      <c r="F13389" s="4"/>
      <c r="G13389" s="31"/>
    </row>
    <row r="13390" spans="2:7" s="40" customFormat="1">
      <c r="B13390" s="7"/>
      <c r="C13390" s="7"/>
      <c r="D13390" s="4"/>
      <c r="E13390" s="4"/>
      <c r="F13390" s="4"/>
      <c r="G13390" s="31"/>
    </row>
    <row r="13391" spans="2:7" s="40" customFormat="1">
      <c r="B13391" s="7"/>
      <c r="C13391" s="7"/>
      <c r="D13391" s="4"/>
      <c r="E13391" s="4"/>
      <c r="F13391" s="4"/>
      <c r="G13391" s="31"/>
    </row>
    <row r="13392" spans="2:7" s="40" customFormat="1">
      <c r="B13392" s="7"/>
      <c r="C13392" s="7"/>
      <c r="D13392" s="4"/>
      <c r="E13392" s="4"/>
      <c r="F13392" s="4"/>
      <c r="G13392" s="31"/>
    </row>
    <row r="13393" spans="2:7" s="40" customFormat="1">
      <c r="B13393" s="7"/>
      <c r="C13393" s="7"/>
      <c r="D13393" s="4"/>
      <c r="E13393" s="4"/>
      <c r="F13393" s="4"/>
      <c r="G13393" s="31"/>
    </row>
    <row r="13394" spans="2:7" s="40" customFormat="1">
      <c r="B13394" s="7"/>
      <c r="C13394" s="7"/>
      <c r="D13394" s="4"/>
      <c r="E13394" s="4"/>
      <c r="F13394" s="4"/>
      <c r="G13394" s="31"/>
    </row>
    <row r="13395" spans="2:7" s="40" customFormat="1">
      <c r="B13395" s="7"/>
      <c r="C13395" s="7"/>
      <c r="D13395" s="4"/>
      <c r="E13395" s="4"/>
      <c r="F13395" s="4"/>
      <c r="G13395" s="31"/>
    </row>
    <row r="13396" spans="2:7" s="40" customFormat="1">
      <c r="B13396" s="7"/>
      <c r="C13396" s="7"/>
      <c r="D13396" s="4"/>
      <c r="E13396" s="4"/>
      <c r="F13396" s="4"/>
      <c r="G13396" s="31"/>
    </row>
    <row r="13397" spans="2:7" s="40" customFormat="1">
      <c r="B13397" s="7"/>
      <c r="C13397" s="7"/>
      <c r="D13397" s="4"/>
      <c r="E13397" s="4"/>
      <c r="F13397" s="4"/>
      <c r="G13397" s="31"/>
    </row>
    <row r="13398" spans="2:7" s="40" customFormat="1">
      <c r="B13398" s="7"/>
      <c r="C13398" s="7"/>
      <c r="D13398" s="4"/>
      <c r="E13398" s="4"/>
      <c r="F13398" s="4"/>
      <c r="G13398" s="31"/>
    </row>
    <row r="13399" spans="2:7" s="40" customFormat="1">
      <c r="B13399" s="7"/>
      <c r="C13399" s="7"/>
      <c r="D13399" s="4"/>
      <c r="E13399" s="4"/>
      <c r="F13399" s="4"/>
      <c r="G13399" s="31"/>
    </row>
    <row r="13400" spans="2:7" s="40" customFormat="1">
      <c r="B13400" s="7"/>
      <c r="C13400" s="7"/>
      <c r="D13400" s="4"/>
      <c r="E13400" s="4"/>
      <c r="F13400" s="4"/>
      <c r="G13400" s="31"/>
    </row>
    <row r="13401" spans="2:7" s="40" customFormat="1">
      <c r="B13401" s="7"/>
      <c r="C13401" s="7"/>
      <c r="D13401" s="4"/>
      <c r="E13401" s="4"/>
      <c r="F13401" s="4"/>
      <c r="G13401" s="31"/>
    </row>
    <row r="13402" spans="2:7" s="40" customFormat="1">
      <c r="B13402" s="7"/>
      <c r="C13402" s="7"/>
      <c r="D13402" s="4"/>
      <c r="E13402" s="4"/>
      <c r="F13402" s="4"/>
      <c r="G13402" s="31"/>
    </row>
    <row r="13403" spans="2:7" s="40" customFormat="1">
      <c r="B13403" s="7"/>
      <c r="C13403" s="7"/>
      <c r="D13403" s="4"/>
      <c r="E13403" s="4"/>
      <c r="F13403" s="4"/>
      <c r="G13403" s="31"/>
    </row>
    <row r="13404" spans="2:7" s="40" customFormat="1">
      <c r="B13404" s="7"/>
      <c r="C13404" s="7"/>
      <c r="D13404" s="4"/>
      <c r="E13404" s="4"/>
      <c r="F13404" s="4"/>
      <c r="G13404" s="31"/>
    </row>
    <row r="13405" spans="2:7" s="40" customFormat="1">
      <c r="B13405" s="7"/>
      <c r="C13405" s="7"/>
      <c r="D13405" s="4"/>
      <c r="E13405" s="4"/>
      <c r="F13405" s="4"/>
      <c r="G13405" s="31"/>
    </row>
    <row r="13406" spans="2:7" s="40" customFormat="1">
      <c r="B13406" s="7"/>
      <c r="C13406" s="7"/>
      <c r="D13406" s="4"/>
      <c r="E13406" s="4"/>
      <c r="F13406" s="4"/>
      <c r="G13406" s="31"/>
    </row>
    <row r="13407" spans="2:7" s="40" customFormat="1">
      <c r="B13407" s="7"/>
      <c r="C13407" s="7"/>
      <c r="D13407" s="4"/>
      <c r="E13407" s="4"/>
      <c r="F13407" s="4"/>
      <c r="G13407" s="31"/>
    </row>
    <row r="13408" spans="2:7" s="40" customFormat="1">
      <c r="B13408" s="7"/>
      <c r="C13408" s="7"/>
      <c r="D13408" s="4"/>
      <c r="E13408" s="4"/>
      <c r="F13408" s="4"/>
      <c r="G13408" s="31"/>
    </row>
    <row r="13409" spans="2:7" s="40" customFormat="1">
      <c r="B13409" s="7"/>
      <c r="C13409" s="7"/>
      <c r="D13409" s="4"/>
      <c r="E13409" s="4"/>
      <c r="F13409" s="4"/>
      <c r="G13409" s="31"/>
    </row>
    <row r="13410" spans="2:7" s="40" customFormat="1">
      <c r="B13410" s="7"/>
      <c r="C13410" s="7"/>
      <c r="D13410" s="4"/>
      <c r="E13410" s="4"/>
      <c r="F13410" s="4"/>
      <c r="G13410" s="31"/>
    </row>
    <row r="13411" spans="2:7" s="40" customFormat="1">
      <c r="B13411" s="7"/>
      <c r="C13411" s="7"/>
      <c r="D13411" s="4"/>
      <c r="E13411" s="4"/>
      <c r="F13411" s="4"/>
      <c r="G13411" s="31"/>
    </row>
    <row r="13412" spans="2:7" s="40" customFormat="1">
      <c r="B13412" s="7"/>
      <c r="C13412" s="7"/>
      <c r="D13412" s="4"/>
      <c r="E13412" s="4"/>
      <c r="F13412" s="4"/>
      <c r="G13412" s="31"/>
    </row>
    <row r="13413" spans="2:7" s="40" customFormat="1">
      <c r="B13413" s="7"/>
      <c r="C13413" s="7"/>
      <c r="D13413" s="4"/>
      <c r="E13413" s="4"/>
      <c r="F13413" s="4"/>
      <c r="G13413" s="31"/>
    </row>
    <row r="13414" spans="2:7" s="40" customFormat="1">
      <c r="B13414" s="7"/>
      <c r="C13414" s="7"/>
      <c r="D13414" s="4"/>
      <c r="E13414" s="4"/>
      <c r="F13414" s="4"/>
      <c r="G13414" s="31"/>
    </row>
    <row r="13415" spans="2:7" s="40" customFormat="1">
      <c r="B13415" s="7"/>
      <c r="C13415" s="7"/>
      <c r="D13415" s="4"/>
      <c r="E13415" s="4"/>
      <c r="F13415" s="4"/>
      <c r="G13415" s="31"/>
    </row>
    <row r="13416" spans="2:7" s="40" customFormat="1">
      <c r="B13416" s="7"/>
      <c r="C13416" s="7"/>
      <c r="D13416" s="4"/>
      <c r="E13416" s="4"/>
      <c r="F13416" s="4"/>
      <c r="G13416" s="31"/>
    </row>
    <row r="13417" spans="2:7" s="40" customFormat="1">
      <c r="B13417" s="7"/>
      <c r="C13417" s="7"/>
      <c r="D13417" s="4"/>
      <c r="E13417" s="4"/>
      <c r="F13417" s="4"/>
      <c r="G13417" s="31"/>
    </row>
    <row r="13418" spans="2:7" s="40" customFormat="1">
      <c r="B13418" s="7"/>
      <c r="C13418" s="7"/>
      <c r="D13418" s="4"/>
      <c r="E13418" s="4"/>
      <c r="F13418" s="4"/>
      <c r="G13418" s="31"/>
    </row>
    <row r="13419" spans="2:7" s="40" customFormat="1">
      <c r="B13419" s="7"/>
      <c r="C13419" s="7"/>
      <c r="D13419" s="4"/>
      <c r="E13419" s="4"/>
      <c r="F13419" s="4"/>
      <c r="G13419" s="31"/>
    </row>
    <row r="13420" spans="2:7" s="40" customFormat="1">
      <c r="B13420" s="7"/>
      <c r="C13420" s="7"/>
      <c r="D13420" s="4"/>
      <c r="E13420" s="4"/>
      <c r="F13420" s="4"/>
      <c r="G13420" s="31"/>
    </row>
    <row r="13421" spans="2:7" s="40" customFormat="1">
      <c r="B13421" s="7"/>
      <c r="C13421" s="7"/>
      <c r="D13421" s="4"/>
      <c r="E13421" s="4"/>
      <c r="F13421" s="4"/>
      <c r="G13421" s="31"/>
    </row>
    <row r="13422" spans="2:7" s="40" customFormat="1">
      <c r="B13422" s="7"/>
      <c r="C13422" s="7"/>
      <c r="D13422" s="4"/>
      <c r="E13422" s="4"/>
      <c r="F13422" s="4"/>
      <c r="G13422" s="31"/>
    </row>
    <row r="13423" spans="2:7" s="40" customFormat="1">
      <c r="B13423" s="7"/>
      <c r="C13423" s="7"/>
      <c r="D13423" s="4"/>
      <c r="E13423" s="4"/>
      <c r="F13423" s="4"/>
      <c r="G13423" s="31"/>
    </row>
    <row r="13424" spans="2:7" s="40" customFormat="1">
      <c r="B13424" s="7"/>
      <c r="C13424" s="7"/>
      <c r="D13424" s="4"/>
      <c r="E13424" s="4"/>
      <c r="F13424" s="4"/>
      <c r="G13424" s="31"/>
    </row>
    <row r="13425" spans="2:7" s="40" customFormat="1">
      <c r="B13425" s="7"/>
      <c r="C13425" s="7"/>
      <c r="D13425" s="4"/>
      <c r="E13425" s="4"/>
      <c r="F13425" s="4"/>
      <c r="G13425" s="31"/>
    </row>
    <row r="13426" spans="2:7" s="40" customFormat="1">
      <c r="B13426" s="7"/>
      <c r="C13426" s="7"/>
      <c r="D13426" s="4"/>
      <c r="E13426" s="4"/>
      <c r="F13426" s="4"/>
      <c r="G13426" s="31"/>
    </row>
    <row r="13427" spans="2:7" s="40" customFormat="1">
      <c r="B13427" s="7"/>
      <c r="C13427" s="7"/>
      <c r="D13427" s="4"/>
      <c r="E13427" s="4"/>
      <c r="F13427" s="4"/>
      <c r="G13427" s="31"/>
    </row>
    <row r="13428" spans="2:7" s="40" customFormat="1">
      <c r="B13428" s="7"/>
      <c r="C13428" s="7"/>
      <c r="D13428" s="4"/>
      <c r="E13428" s="4"/>
      <c r="F13428" s="4"/>
      <c r="G13428" s="31"/>
    </row>
    <row r="13429" spans="2:7" s="40" customFormat="1">
      <c r="B13429" s="7"/>
      <c r="C13429" s="7"/>
      <c r="D13429" s="4"/>
      <c r="E13429" s="4"/>
      <c r="F13429" s="4"/>
      <c r="G13429" s="31"/>
    </row>
    <row r="13430" spans="2:7" s="40" customFormat="1">
      <c r="B13430" s="7"/>
      <c r="C13430" s="7"/>
      <c r="D13430" s="4"/>
      <c r="E13430" s="4"/>
      <c r="F13430" s="4"/>
      <c r="G13430" s="31"/>
    </row>
    <row r="13431" spans="2:7" s="40" customFormat="1">
      <c r="B13431" s="7"/>
      <c r="C13431" s="7"/>
      <c r="D13431" s="4"/>
      <c r="E13431" s="4"/>
      <c r="F13431" s="4"/>
      <c r="G13431" s="31"/>
    </row>
    <row r="13432" spans="2:7" s="40" customFormat="1">
      <c r="B13432" s="7"/>
      <c r="C13432" s="7"/>
      <c r="D13432" s="4"/>
      <c r="E13432" s="4"/>
      <c r="F13432" s="4"/>
      <c r="G13432" s="31"/>
    </row>
    <row r="13433" spans="2:7" s="40" customFormat="1">
      <c r="B13433" s="7"/>
      <c r="C13433" s="7"/>
      <c r="D13433" s="4"/>
      <c r="E13433" s="4"/>
      <c r="F13433" s="4"/>
      <c r="G13433" s="31"/>
    </row>
    <row r="13434" spans="2:7" s="40" customFormat="1">
      <c r="B13434" s="7"/>
      <c r="C13434" s="7"/>
      <c r="D13434" s="4"/>
      <c r="E13434" s="4"/>
      <c r="F13434" s="4"/>
      <c r="G13434" s="31"/>
    </row>
    <row r="13435" spans="2:7" s="40" customFormat="1">
      <c r="B13435" s="7"/>
      <c r="C13435" s="7"/>
      <c r="D13435" s="4"/>
      <c r="E13435" s="4"/>
      <c r="F13435" s="4"/>
      <c r="G13435" s="31"/>
    </row>
    <row r="13436" spans="2:7" s="40" customFormat="1">
      <c r="B13436" s="7"/>
      <c r="C13436" s="7"/>
      <c r="D13436" s="4"/>
      <c r="E13436" s="4"/>
      <c r="F13436" s="4"/>
      <c r="G13436" s="31"/>
    </row>
    <row r="13437" spans="2:7" s="40" customFormat="1">
      <c r="B13437" s="7"/>
      <c r="C13437" s="7"/>
      <c r="D13437" s="4"/>
      <c r="E13437" s="4"/>
      <c r="F13437" s="4"/>
      <c r="G13437" s="31"/>
    </row>
    <row r="13438" spans="2:7" s="40" customFormat="1">
      <c r="B13438" s="7"/>
      <c r="C13438" s="7"/>
      <c r="D13438" s="4"/>
      <c r="E13438" s="4"/>
      <c r="F13438" s="4"/>
      <c r="G13438" s="31"/>
    </row>
    <row r="13439" spans="2:7" s="40" customFormat="1">
      <c r="B13439" s="7"/>
      <c r="C13439" s="7"/>
      <c r="D13439" s="4"/>
      <c r="E13439" s="4"/>
      <c r="F13439" s="4"/>
      <c r="G13439" s="31"/>
    </row>
    <row r="13440" spans="2:7" s="40" customFormat="1">
      <c r="B13440" s="7"/>
      <c r="C13440" s="7"/>
      <c r="D13440" s="4"/>
      <c r="E13440" s="4"/>
      <c r="F13440" s="4"/>
      <c r="G13440" s="31"/>
    </row>
    <row r="13441" spans="2:7" s="40" customFormat="1">
      <c r="B13441" s="7"/>
      <c r="C13441" s="7"/>
      <c r="D13441" s="4"/>
      <c r="E13441" s="4"/>
      <c r="F13441" s="4"/>
      <c r="G13441" s="31"/>
    </row>
    <row r="13442" spans="2:7" s="40" customFormat="1">
      <c r="B13442" s="7"/>
      <c r="C13442" s="7"/>
      <c r="D13442" s="4"/>
      <c r="E13442" s="4"/>
      <c r="F13442" s="4"/>
      <c r="G13442" s="31"/>
    </row>
    <row r="13443" spans="2:7" s="40" customFormat="1">
      <c r="B13443" s="7"/>
      <c r="C13443" s="7"/>
      <c r="D13443" s="4"/>
      <c r="E13443" s="4"/>
      <c r="F13443" s="4"/>
      <c r="G13443" s="31"/>
    </row>
    <row r="13444" spans="2:7" s="40" customFormat="1">
      <c r="B13444" s="7"/>
      <c r="C13444" s="7"/>
      <c r="D13444" s="4"/>
      <c r="E13444" s="4"/>
      <c r="F13444" s="4"/>
      <c r="G13444" s="31"/>
    </row>
    <row r="13445" spans="2:7" s="40" customFormat="1">
      <c r="B13445" s="7"/>
      <c r="C13445" s="7"/>
      <c r="D13445" s="4"/>
      <c r="E13445" s="4"/>
      <c r="F13445" s="4"/>
      <c r="G13445" s="31"/>
    </row>
    <row r="13446" spans="2:7" s="40" customFormat="1">
      <c r="B13446" s="7"/>
      <c r="C13446" s="7"/>
      <c r="D13446" s="4"/>
      <c r="E13446" s="4"/>
      <c r="F13446" s="4"/>
      <c r="G13446" s="31"/>
    </row>
    <row r="13447" spans="2:7" s="40" customFormat="1">
      <c r="B13447" s="7"/>
      <c r="C13447" s="7"/>
      <c r="D13447" s="4"/>
      <c r="E13447" s="4"/>
      <c r="F13447" s="4"/>
      <c r="G13447" s="31"/>
    </row>
    <row r="13448" spans="2:7" s="40" customFormat="1">
      <c r="B13448" s="7"/>
      <c r="C13448" s="7"/>
      <c r="D13448" s="4"/>
      <c r="E13448" s="4"/>
      <c r="F13448" s="4"/>
      <c r="G13448" s="31"/>
    </row>
    <row r="13449" spans="2:7" s="40" customFormat="1">
      <c r="B13449" s="7"/>
      <c r="C13449" s="7"/>
      <c r="D13449" s="4"/>
      <c r="E13449" s="4"/>
      <c r="F13449" s="4"/>
      <c r="G13449" s="31"/>
    </row>
    <row r="13450" spans="2:7" s="40" customFormat="1">
      <c r="B13450" s="7"/>
      <c r="C13450" s="7"/>
      <c r="D13450" s="4"/>
      <c r="E13450" s="4"/>
      <c r="F13450" s="4"/>
      <c r="G13450" s="31"/>
    </row>
    <row r="13451" spans="2:7" s="40" customFormat="1">
      <c r="B13451" s="7"/>
      <c r="C13451" s="7"/>
      <c r="D13451" s="4"/>
      <c r="E13451" s="4"/>
      <c r="F13451" s="4"/>
      <c r="G13451" s="31"/>
    </row>
    <row r="13452" spans="2:7" s="40" customFormat="1">
      <c r="B13452" s="7"/>
      <c r="C13452" s="7"/>
      <c r="D13452" s="4"/>
      <c r="E13452" s="4"/>
      <c r="F13452" s="4"/>
      <c r="G13452" s="31"/>
    </row>
    <row r="13453" spans="2:7" s="40" customFormat="1">
      <c r="B13453" s="7"/>
      <c r="C13453" s="7"/>
      <c r="D13453" s="4"/>
      <c r="E13453" s="4"/>
      <c r="F13453" s="4"/>
      <c r="G13453" s="31"/>
    </row>
    <row r="13454" spans="2:7" s="40" customFormat="1">
      <c r="B13454" s="7"/>
      <c r="C13454" s="7"/>
      <c r="D13454" s="4"/>
      <c r="E13454" s="4"/>
      <c r="F13454" s="4"/>
      <c r="G13454" s="31"/>
    </row>
    <row r="13455" spans="2:7" s="40" customFormat="1">
      <c r="B13455" s="7"/>
      <c r="C13455" s="7"/>
      <c r="D13455" s="4"/>
      <c r="E13455" s="4"/>
      <c r="F13455" s="4"/>
      <c r="G13455" s="31"/>
    </row>
    <row r="13456" spans="2:7" s="40" customFormat="1">
      <c r="B13456" s="7"/>
      <c r="C13456" s="7"/>
      <c r="D13456" s="4"/>
      <c r="E13456" s="4"/>
      <c r="F13456" s="4"/>
      <c r="G13456" s="31"/>
    </row>
    <row r="13457" spans="2:7" s="40" customFormat="1">
      <c r="B13457" s="7"/>
      <c r="C13457" s="7"/>
      <c r="D13457" s="4"/>
      <c r="E13457" s="4"/>
      <c r="F13457" s="4"/>
      <c r="G13457" s="31"/>
    </row>
    <row r="13458" spans="2:7" s="40" customFormat="1">
      <c r="B13458" s="7"/>
      <c r="C13458" s="7"/>
      <c r="D13458" s="4"/>
      <c r="E13458" s="4"/>
      <c r="F13458" s="4"/>
      <c r="G13458" s="31"/>
    </row>
    <row r="13459" spans="2:7" s="40" customFormat="1">
      <c r="B13459" s="7"/>
      <c r="C13459" s="7"/>
      <c r="D13459" s="4"/>
      <c r="E13459" s="4"/>
      <c r="F13459" s="4"/>
      <c r="G13459" s="31"/>
    </row>
    <row r="13460" spans="2:7" s="40" customFormat="1">
      <c r="B13460" s="7"/>
      <c r="C13460" s="7"/>
      <c r="D13460" s="4"/>
      <c r="E13460" s="4"/>
      <c r="F13460" s="4"/>
      <c r="G13460" s="31"/>
    </row>
    <row r="13461" spans="2:7" s="40" customFormat="1">
      <c r="B13461" s="7"/>
      <c r="C13461" s="7"/>
      <c r="D13461" s="4"/>
      <c r="E13461" s="4"/>
      <c r="F13461" s="4"/>
      <c r="G13461" s="31"/>
    </row>
    <row r="13462" spans="2:7" s="40" customFormat="1">
      <c r="B13462" s="7"/>
      <c r="C13462" s="7"/>
      <c r="D13462" s="4"/>
      <c r="E13462" s="4"/>
      <c r="F13462" s="4"/>
      <c r="G13462" s="31"/>
    </row>
    <row r="13463" spans="2:7" s="40" customFormat="1">
      <c r="B13463" s="7"/>
      <c r="C13463" s="7"/>
      <c r="D13463" s="4"/>
      <c r="E13463" s="4"/>
      <c r="F13463" s="4"/>
      <c r="G13463" s="31"/>
    </row>
    <row r="13464" spans="2:7" s="40" customFormat="1">
      <c r="B13464" s="7"/>
      <c r="C13464" s="7"/>
      <c r="D13464" s="4"/>
      <c r="E13464" s="4"/>
      <c r="F13464" s="4"/>
      <c r="G13464" s="31"/>
    </row>
    <row r="13465" spans="2:7" s="40" customFormat="1">
      <c r="B13465" s="7"/>
      <c r="C13465" s="7"/>
      <c r="D13465" s="4"/>
      <c r="E13465" s="4"/>
      <c r="F13465" s="4"/>
      <c r="G13465" s="31"/>
    </row>
    <row r="13466" spans="2:7" s="40" customFormat="1">
      <c r="B13466" s="7"/>
      <c r="C13466" s="7"/>
      <c r="D13466" s="4"/>
      <c r="E13466" s="4"/>
      <c r="F13466" s="4"/>
      <c r="G13466" s="31"/>
    </row>
    <row r="13467" spans="2:7" s="40" customFormat="1">
      <c r="B13467" s="7"/>
      <c r="C13467" s="7"/>
      <c r="D13467" s="4"/>
      <c r="E13467" s="4"/>
      <c r="F13467" s="4"/>
      <c r="G13467" s="31"/>
    </row>
    <row r="13468" spans="2:7" s="40" customFormat="1">
      <c r="B13468" s="7"/>
      <c r="C13468" s="7"/>
      <c r="D13468" s="4"/>
      <c r="E13468" s="4"/>
      <c r="F13468" s="4"/>
      <c r="G13468" s="31"/>
    </row>
    <row r="13469" spans="2:7" s="40" customFormat="1">
      <c r="B13469" s="7"/>
      <c r="C13469" s="7"/>
      <c r="D13469" s="4"/>
      <c r="E13469" s="4"/>
      <c r="F13469" s="4"/>
      <c r="G13469" s="31"/>
    </row>
    <row r="13470" spans="2:7" s="40" customFormat="1">
      <c r="B13470" s="7"/>
      <c r="C13470" s="7"/>
      <c r="D13470" s="4"/>
      <c r="E13470" s="4"/>
      <c r="F13470" s="4"/>
      <c r="G13470" s="31"/>
    </row>
    <row r="13471" spans="2:7" s="40" customFormat="1">
      <c r="B13471" s="7"/>
      <c r="C13471" s="7"/>
      <c r="D13471" s="4"/>
      <c r="E13471" s="4"/>
      <c r="F13471" s="4"/>
      <c r="G13471" s="31"/>
    </row>
    <row r="13472" spans="2:7" s="40" customFormat="1">
      <c r="B13472" s="7"/>
      <c r="C13472" s="7"/>
      <c r="D13472" s="4"/>
      <c r="E13472" s="4"/>
      <c r="F13472" s="4"/>
      <c r="G13472" s="31"/>
    </row>
    <row r="13473" spans="2:7" s="40" customFormat="1">
      <c r="B13473" s="7"/>
      <c r="C13473" s="7"/>
      <c r="D13473" s="4"/>
      <c r="E13473" s="4"/>
      <c r="F13473" s="4"/>
      <c r="G13473" s="31"/>
    </row>
    <row r="13474" spans="2:7" s="40" customFormat="1">
      <c r="B13474" s="7"/>
      <c r="C13474" s="7"/>
      <c r="D13474" s="4"/>
      <c r="E13474" s="4"/>
      <c r="F13474" s="4"/>
      <c r="G13474" s="31"/>
    </row>
    <row r="13475" spans="2:7" s="40" customFormat="1">
      <c r="B13475" s="7"/>
      <c r="C13475" s="7"/>
      <c r="D13475" s="4"/>
      <c r="E13475" s="4"/>
      <c r="F13475" s="4"/>
      <c r="G13475" s="31"/>
    </row>
    <row r="13476" spans="2:7" s="40" customFormat="1">
      <c r="B13476" s="7"/>
      <c r="C13476" s="7"/>
      <c r="D13476" s="4"/>
      <c r="E13476" s="4"/>
      <c r="F13476" s="4"/>
      <c r="G13476" s="31"/>
    </row>
    <row r="13477" spans="2:7" s="40" customFormat="1">
      <c r="B13477" s="7"/>
      <c r="C13477" s="7"/>
      <c r="D13477" s="4"/>
      <c r="E13477" s="4"/>
      <c r="F13477" s="4"/>
      <c r="G13477" s="31"/>
    </row>
    <row r="13478" spans="2:7" s="40" customFormat="1">
      <c r="B13478" s="7"/>
      <c r="C13478" s="7"/>
      <c r="D13478" s="4"/>
      <c r="E13478" s="4"/>
      <c r="F13478" s="4"/>
      <c r="G13478" s="31"/>
    </row>
    <row r="13479" spans="2:7" s="40" customFormat="1">
      <c r="B13479" s="7"/>
      <c r="C13479" s="7"/>
      <c r="D13479" s="4"/>
      <c r="E13479" s="4"/>
      <c r="F13479" s="4"/>
      <c r="G13479" s="31"/>
    </row>
    <row r="13480" spans="2:7" s="40" customFormat="1">
      <c r="B13480" s="7"/>
      <c r="C13480" s="7"/>
      <c r="D13480" s="4"/>
      <c r="E13480" s="4"/>
      <c r="F13480" s="4"/>
      <c r="G13480" s="31"/>
    </row>
    <row r="13481" spans="2:7" s="40" customFormat="1">
      <c r="B13481" s="7"/>
      <c r="C13481" s="7"/>
      <c r="D13481" s="4"/>
      <c r="E13481" s="4"/>
      <c r="F13481" s="4"/>
      <c r="G13481" s="31"/>
    </row>
    <row r="13482" spans="2:7" s="40" customFormat="1">
      <c r="B13482" s="7"/>
      <c r="C13482" s="7"/>
      <c r="D13482" s="4"/>
      <c r="E13482" s="4"/>
      <c r="F13482" s="4"/>
      <c r="G13482" s="31"/>
    </row>
    <row r="13483" spans="2:7" s="40" customFormat="1">
      <c r="B13483" s="7"/>
      <c r="C13483" s="7"/>
      <c r="D13483" s="4"/>
      <c r="E13483" s="4"/>
      <c r="F13483" s="4"/>
      <c r="G13483" s="31"/>
    </row>
    <row r="13484" spans="2:7" s="40" customFormat="1">
      <c r="B13484" s="7"/>
      <c r="C13484" s="7"/>
      <c r="D13484" s="4"/>
      <c r="E13484" s="4"/>
      <c r="F13484" s="4"/>
      <c r="G13484" s="31"/>
    </row>
    <row r="13485" spans="2:7" s="40" customFormat="1">
      <c r="B13485" s="7"/>
      <c r="C13485" s="7"/>
      <c r="D13485" s="4"/>
      <c r="E13485" s="4"/>
      <c r="F13485" s="4"/>
      <c r="G13485" s="31"/>
    </row>
    <row r="13486" spans="2:7" s="40" customFormat="1">
      <c r="B13486" s="7"/>
      <c r="C13486" s="7"/>
      <c r="D13486" s="4"/>
      <c r="E13486" s="4"/>
      <c r="F13486" s="4"/>
      <c r="G13486" s="31"/>
    </row>
    <row r="13487" spans="2:7" s="40" customFormat="1">
      <c r="B13487" s="7"/>
      <c r="C13487" s="7"/>
      <c r="D13487" s="4"/>
      <c r="E13487" s="4"/>
      <c r="F13487" s="4"/>
      <c r="G13487" s="31"/>
    </row>
    <row r="13488" spans="2:7" s="40" customFormat="1">
      <c r="B13488" s="7"/>
      <c r="C13488" s="7"/>
      <c r="D13488" s="4"/>
      <c r="E13488" s="4"/>
      <c r="F13488" s="4"/>
      <c r="G13488" s="31"/>
    </row>
    <row r="13489" spans="2:7" s="40" customFormat="1">
      <c r="B13489" s="7"/>
      <c r="C13489" s="7"/>
      <c r="D13489" s="4"/>
      <c r="E13489" s="4"/>
      <c r="F13489" s="4"/>
      <c r="G13489" s="31"/>
    </row>
    <row r="13490" spans="2:7" s="40" customFormat="1">
      <c r="B13490" s="7"/>
      <c r="C13490" s="7"/>
      <c r="D13490" s="4"/>
      <c r="E13490" s="4"/>
      <c r="F13490" s="4"/>
      <c r="G13490" s="31"/>
    </row>
    <row r="13491" spans="2:7" s="40" customFormat="1">
      <c r="B13491" s="7"/>
      <c r="C13491" s="7"/>
      <c r="D13491" s="4"/>
      <c r="E13491" s="4"/>
      <c r="F13491" s="4"/>
      <c r="G13491" s="31"/>
    </row>
    <row r="13492" spans="2:7" s="40" customFormat="1">
      <c r="B13492" s="7"/>
      <c r="C13492" s="7"/>
      <c r="D13492" s="4"/>
      <c r="E13492" s="4"/>
      <c r="F13492" s="4"/>
      <c r="G13492" s="31"/>
    </row>
    <row r="13493" spans="2:7" s="40" customFormat="1">
      <c r="B13493" s="7"/>
      <c r="C13493" s="7"/>
      <c r="D13493" s="4"/>
      <c r="E13493" s="4"/>
      <c r="F13493" s="4"/>
      <c r="G13493" s="31"/>
    </row>
    <row r="13494" spans="2:7" s="40" customFormat="1">
      <c r="B13494" s="7"/>
      <c r="C13494" s="7"/>
      <c r="D13494" s="4"/>
      <c r="E13494" s="4"/>
      <c r="F13494" s="4"/>
      <c r="G13494" s="31"/>
    </row>
    <row r="13495" spans="2:7" s="40" customFormat="1">
      <c r="B13495" s="7"/>
      <c r="C13495" s="7"/>
      <c r="D13495" s="4"/>
      <c r="E13495" s="4"/>
      <c r="F13495" s="4"/>
      <c r="G13495" s="31"/>
    </row>
    <row r="13496" spans="2:7" s="40" customFormat="1">
      <c r="B13496" s="7"/>
      <c r="C13496" s="7"/>
      <c r="D13496" s="4"/>
      <c r="E13496" s="4"/>
      <c r="F13496" s="4"/>
      <c r="G13496" s="31"/>
    </row>
    <row r="13497" spans="2:7" s="40" customFormat="1">
      <c r="B13497" s="7"/>
      <c r="C13497" s="7"/>
      <c r="D13497" s="4"/>
      <c r="E13497" s="4"/>
      <c r="F13497" s="4"/>
      <c r="G13497" s="31"/>
    </row>
    <row r="13498" spans="2:7" s="40" customFormat="1">
      <c r="B13498" s="7"/>
      <c r="C13498" s="7"/>
      <c r="D13498" s="4"/>
      <c r="E13498" s="4"/>
      <c r="F13498" s="4"/>
      <c r="G13498" s="31"/>
    </row>
    <row r="13499" spans="2:7" s="40" customFormat="1">
      <c r="B13499" s="7"/>
      <c r="C13499" s="7"/>
      <c r="D13499" s="4"/>
      <c r="E13499" s="4"/>
      <c r="F13499" s="4"/>
      <c r="G13499" s="31"/>
    </row>
    <row r="13500" spans="2:7" s="40" customFormat="1">
      <c r="B13500" s="7"/>
      <c r="C13500" s="7"/>
      <c r="D13500" s="4"/>
      <c r="E13500" s="4"/>
      <c r="F13500" s="4"/>
      <c r="G13500" s="31"/>
    </row>
    <row r="13501" spans="2:7" s="40" customFormat="1">
      <c r="B13501" s="7"/>
      <c r="C13501" s="7"/>
      <c r="D13501" s="4"/>
      <c r="E13501" s="4"/>
      <c r="F13501" s="4"/>
      <c r="G13501" s="31"/>
    </row>
    <row r="13502" spans="2:7" s="40" customFormat="1">
      <c r="B13502" s="7"/>
      <c r="C13502" s="7"/>
      <c r="D13502" s="4"/>
      <c r="E13502" s="4"/>
      <c r="F13502" s="4"/>
      <c r="G13502" s="31"/>
    </row>
    <row r="13503" spans="2:7" s="40" customFormat="1">
      <c r="B13503" s="7"/>
      <c r="C13503" s="7"/>
      <c r="D13503" s="4"/>
      <c r="E13503" s="4"/>
      <c r="F13503" s="4"/>
      <c r="G13503" s="31"/>
    </row>
    <row r="13504" spans="2:7" s="40" customFormat="1">
      <c r="B13504" s="7"/>
      <c r="C13504" s="7"/>
      <c r="D13504" s="4"/>
      <c r="E13504" s="4"/>
      <c r="F13504" s="4"/>
      <c r="G13504" s="31"/>
    </row>
    <row r="13505" spans="2:7" s="40" customFormat="1">
      <c r="B13505" s="7"/>
      <c r="C13505" s="7"/>
      <c r="D13505" s="4"/>
      <c r="E13505" s="4"/>
      <c r="F13505" s="4"/>
      <c r="G13505" s="31"/>
    </row>
    <row r="13506" spans="2:7" s="40" customFormat="1">
      <c r="B13506" s="7"/>
      <c r="C13506" s="7"/>
      <c r="D13506" s="4"/>
      <c r="E13506" s="4"/>
      <c r="F13506" s="4"/>
      <c r="G13506" s="31"/>
    </row>
    <row r="13507" spans="2:7" s="40" customFormat="1">
      <c r="B13507" s="7"/>
      <c r="C13507" s="7"/>
      <c r="D13507" s="4"/>
      <c r="E13507" s="4"/>
      <c r="F13507" s="4"/>
      <c r="G13507" s="31"/>
    </row>
    <row r="13508" spans="2:7" s="40" customFormat="1">
      <c r="B13508" s="7"/>
      <c r="C13508" s="7"/>
      <c r="D13508" s="4"/>
      <c r="E13508" s="4"/>
      <c r="F13508" s="4"/>
      <c r="G13508" s="31"/>
    </row>
    <row r="13509" spans="2:7" s="40" customFormat="1">
      <c r="B13509" s="7"/>
      <c r="C13509" s="7"/>
      <c r="D13509" s="4"/>
      <c r="E13509" s="4"/>
      <c r="F13509" s="4"/>
      <c r="G13509" s="31"/>
    </row>
    <row r="13510" spans="2:7" s="40" customFormat="1">
      <c r="B13510" s="7"/>
      <c r="C13510" s="7"/>
      <c r="D13510" s="4"/>
      <c r="E13510" s="4"/>
      <c r="F13510" s="4"/>
      <c r="G13510" s="31"/>
    </row>
    <row r="13511" spans="2:7" s="40" customFormat="1">
      <c r="B13511" s="7"/>
      <c r="C13511" s="7"/>
      <c r="D13511" s="4"/>
      <c r="E13511" s="4"/>
      <c r="F13511" s="4"/>
      <c r="G13511" s="31"/>
    </row>
    <row r="13512" spans="2:7" s="40" customFormat="1">
      <c r="B13512" s="7"/>
      <c r="C13512" s="7"/>
      <c r="D13512" s="4"/>
      <c r="E13512" s="4"/>
      <c r="F13512" s="4"/>
      <c r="G13512" s="31"/>
    </row>
    <row r="13513" spans="2:7" s="40" customFormat="1">
      <c r="B13513" s="7"/>
      <c r="C13513" s="7"/>
      <c r="D13513" s="4"/>
      <c r="E13513" s="4"/>
      <c r="F13513" s="4"/>
      <c r="G13513" s="31"/>
    </row>
    <row r="13514" spans="2:7" s="40" customFormat="1">
      <c r="B13514" s="7"/>
      <c r="C13514" s="7"/>
      <c r="D13514" s="4"/>
      <c r="E13514" s="4"/>
      <c r="F13514" s="4"/>
      <c r="G13514" s="31"/>
    </row>
    <row r="13515" spans="2:7" s="40" customFormat="1">
      <c r="B13515" s="7"/>
      <c r="C13515" s="7"/>
      <c r="D13515" s="4"/>
      <c r="E13515" s="4"/>
      <c r="F13515" s="4"/>
      <c r="G13515" s="31"/>
    </row>
    <row r="13516" spans="2:7" s="40" customFormat="1">
      <c r="B13516" s="7"/>
      <c r="C13516" s="7"/>
      <c r="D13516" s="4"/>
      <c r="E13516" s="4"/>
      <c r="F13516" s="4"/>
      <c r="G13516" s="31"/>
    </row>
    <row r="13517" spans="2:7" s="40" customFormat="1">
      <c r="B13517" s="7"/>
      <c r="C13517" s="7"/>
      <c r="D13517" s="4"/>
      <c r="E13517" s="4"/>
      <c r="F13517" s="4"/>
      <c r="G13517" s="31"/>
    </row>
    <row r="13518" spans="2:7" s="40" customFormat="1">
      <c r="B13518" s="7"/>
      <c r="C13518" s="7"/>
      <c r="D13518" s="4"/>
      <c r="E13518" s="4"/>
      <c r="F13518" s="4"/>
      <c r="G13518" s="31"/>
    </row>
    <row r="13519" spans="2:7" s="40" customFormat="1">
      <c r="B13519" s="7"/>
      <c r="C13519" s="7"/>
      <c r="D13519" s="4"/>
      <c r="E13519" s="4"/>
      <c r="F13519" s="4"/>
      <c r="G13519" s="31"/>
    </row>
    <row r="13520" spans="2:7" s="40" customFormat="1">
      <c r="B13520" s="7"/>
      <c r="C13520" s="7"/>
      <c r="D13520" s="4"/>
      <c r="E13520" s="4"/>
      <c r="F13520" s="4"/>
      <c r="G13520" s="31"/>
    </row>
    <row r="13521" spans="2:7" s="40" customFormat="1">
      <c r="B13521" s="7"/>
      <c r="C13521" s="7"/>
      <c r="D13521" s="4"/>
      <c r="E13521" s="4"/>
      <c r="F13521" s="4"/>
      <c r="G13521" s="31"/>
    </row>
    <row r="13522" spans="2:7" s="40" customFormat="1">
      <c r="B13522" s="7"/>
      <c r="C13522" s="7"/>
      <c r="D13522" s="4"/>
      <c r="E13522" s="4"/>
      <c r="F13522" s="4"/>
      <c r="G13522" s="31"/>
    </row>
    <row r="13523" spans="2:7" s="40" customFormat="1">
      <c r="B13523" s="7"/>
      <c r="C13523" s="7"/>
      <c r="D13523" s="4"/>
      <c r="E13523" s="4"/>
      <c r="F13523" s="4"/>
      <c r="G13523" s="31"/>
    </row>
    <row r="13524" spans="2:7" s="40" customFormat="1">
      <c r="B13524" s="7"/>
      <c r="C13524" s="7"/>
      <c r="D13524" s="4"/>
      <c r="E13524" s="4"/>
      <c r="F13524" s="4"/>
      <c r="G13524" s="31"/>
    </row>
    <row r="13525" spans="2:7" s="40" customFormat="1">
      <c r="B13525" s="7"/>
      <c r="C13525" s="7"/>
      <c r="D13525" s="4"/>
      <c r="E13525" s="4"/>
      <c r="F13525" s="4"/>
      <c r="G13525" s="31"/>
    </row>
    <row r="13526" spans="2:7" s="40" customFormat="1">
      <c r="B13526" s="7"/>
      <c r="C13526" s="7"/>
      <c r="D13526" s="4"/>
      <c r="E13526" s="4"/>
      <c r="F13526" s="4"/>
      <c r="G13526" s="31"/>
    </row>
    <row r="13527" spans="2:7" s="40" customFormat="1">
      <c r="B13527" s="7"/>
      <c r="C13527" s="7"/>
      <c r="D13527" s="4"/>
      <c r="E13527" s="4"/>
      <c r="F13527" s="4"/>
      <c r="G13527" s="31"/>
    </row>
    <row r="13528" spans="2:7" s="40" customFormat="1">
      <c r="B13528" s="7"/>
      <c r="C13528" s="7"/>
      <c r="D13528" s="4"/>
      <c r="E13528" s="4"/>
      <c r="F13528" s="4"/>
      <c r="G13528" s="31"/>
    </row>
    <row r="13529" spans="2:7" s="40" customFormat="1">
      <c r="B13529" s="7"/>
      <c r="C13529" s="7"/>
      <c r="D13529" s="4"/>
      <c r="E13529" s="4"/>
      <c r="F13529" s="4"/>
      <c r="G13529" s="31"/>
    </row>
    <row r="13530" spans="2:7" s="40" customFormat="1">
      <c r="B13530" s="7"/>
      <c r="C13530" s="7"/>
      <c r="D13530" s="4"/>
      <c r="E13530" s="4"/>
      <c r="F13530" s="4"/>
      <c r="G13530" s="31"/>
    </row>
    <row r="13531" spans="2:7" s="40" customFormat="1">
      <c r="B13531" s="7"/>
      <c r="C13531" s="7"/>
      <c r="D13531" s="4"/>
      <c r="E13531" s="4"/>
      <c r="F13531" s="4"/>
      <c r="G13531" s="31"/>
    </row>
    <row r="13532" spans="2:7" s="40" customFormat="1">
      <c r="B13532" s="7"/>
      <c r="C13532" s="7"/>
      <c r="D13532" s="4"/>
      <c r="E13532" s="4"/>
      <c r="F13532" s="4"/>
      <c r="G13532" s="31"/>
    </row>
    <row r="13533" spans="2:7" s="40" customFormat="1">
      <c r="B13533" s="7"/>
      <c r="C13533" s="7"/>
      <c r="D13533" s="4"/>
      <c r="E13533" s="4"/>
      <c r="F13533" s="4"/>
      <c r="G13533" s="31"/>
    </row>
    <row r="13534" spans="2:7" s="40" customFormat="1">
      <c r="B13534" s="7"/>
      <c r="C13534" s="7"/>
      <c r="D13534" s="4"/>
      <c r="E13534" s="4"/>
      <c r="F13534" s="4"/>
      <c r="G13534" s="31"/>
    </row>
    <row r="13535" spans="2:7" s="40" customFormat="1">
      <c r="B13535" s="7"/>
      <c r="C13535" s="7"/>
      <c r="D13535" s="4"/>
      <c r="E13535" s="4"/>
      <c r="F13535" s="4"/>
      <c r="G13535" s="31"/>
    </row>
    <row r="13536" spans="2:7" s="40" customFormat="1">
      <c r="B13536" s="7"/>
      <c r="C13536" s="7"/>
      <c r="D13536" s="4"/>
      <c r="E13536" s="4"/>
      <c r="F13536" s="4"/>
      <c r="G13536" s="31"/>
    </row>
    <row r="13537" spans="2:7" s="40" customFormat="1">
      <c r="B13537" s="7"/>
      <c r="C13537" s="7"/>
      <c r="D13537" s="4"/>
      <c r="E13537" s="4"/>
      <c r="F13537" s="4"/>
      <c r="G13537" s="31"/>
    </row>
    <row r="13538" spans="2:7" s="40" customFormat="1">
      <c r="B13538" s="7"/>
      <c r="C13538" s="7"/>
      <c r="D13538" s="4"/>
      <c r="E13538" s="4"/>
      <c r="F13538" s="4"/>
      <c r="G13538" s="31"/>
    </row>
    <row r="13539" spans="2:7" s="40" customFormat="1">
      <c r="B13539" s="7"/>
      <c r="C13539" s="7"/>
      <c r="D13539" s="4"/>
      <c r="E13539" s="4"/>
      <c r="F13539" s="4"/>
      <c r="G13539" s="31"/>
    </row>
    <row r="13540" spans="2:7" s="40" customFormat="1">
      <c r="B13540" s="7"/>
      <c r="C13540" s="7"/>
      <c r="D13540" s="4"/>
      <c r="E13540" s="4"/>
      <c r="F13540" s="4"/>
      <c r="G13540" s="31"/>
    </row>
    <row r="13541" spans="2:7" s="40" customFormat="1">
      <c r="B13541" s="7"/>
      <c r="C13541" s="7"/>
      <c r="D13541" s="4"/>
      <c r="E13541" s="4"/>
      <c r="F13541" s="4"/>
      <c r="G13541" s="31"/>
    </row>
    <row r="13542" spans="2:7" s="40" customFormat="1">
      <c r="B13542" s="7"/>
      <c r="C13542" s="7"/>
      <c r="D13542" s="4"/>
      <c r="E13542" s="4"/>
      <c r="F13542" s="4"/>
      <c r="G13542" s="31"/>
    </row>
    <row r="13543" spans="2:7" s="40" customFormat="1">
      <c r="B13543" s="7"/>
      <c r="C13543" s="7"/>
      <c r="D13543" s="4"/>
      <c r="E13543" s="4"/>
      <c r="F13543" s="4"/>
      <c r="G13543" s="31"/>
    </row>
    <row r="13544" spans="2:7" s="40" customFormat="1">
      <c r="B13544" s="7"/>
      <c r="C13544" s="7"/>
      <c r="D13544" s="4"/>
      <c r="E13544" s="4"/>
      <c r="F13544" s="4"/>
      <c r="G13544" s="31"/>
    </row>
    <row r="13545" spans="2:7" s="40" customFormat="1">
      <c r="B13545" s="7"/>
      <c r="C13545" s="7"/>
      <c r="D13545" s="4"/>
      <c r="E13545" s="4"/>
      <c r="F13545" s="4"/>
      <c r="G13545" s="31"/>
    </row>
    <row r="13546" spans="2:7" s="40" customFormat="1">
      <c r="B13546" s="7"/>
      <c r="C13546" s="7"/>
      <c r="D13546" s="4"/>
      <c r="E13546" s="4"/>
      <c r="F13546" s="4"/>
      <c r="G13546" s="31"/>
    </row>
    <row r="13547" spans="2:7" s="40" customFormat="1">
      <c r="B13547" s="7"/>
      <c r="C13547" s="7"/>
      <c r="D13547" s="4"/>
      <c r="E13547" s="4"/>
      <c r="F13547" s="4"/>
      <c r="G13547" s="31"/>
    </row>
    <row r="13548" spans="2:7" s="40" customFormat="1">
      <c r="B13548" s="7"/>
      <c r="C13548" s="7"/>
      <c r="D13548" s="4"/>
      <c r="E13548" s="4"/>
      <c r="F13548" s="4"/>
      <c r="G13548" s="31"/>
    </row>
    <row r="13549" spans="2:7" s="40" customFormat="1">
      <c r="B13549" s="7"/>
      <c r="C13549" s="7"/>
      <c r="D13549" s="4"/>
      <c r="E13549" s="4"/>
      <c r="F13549" s="4"/>
      <c r="G13549" s="31"/>
    </row>
    <row r="13550" spans="2:7" s="40" customFormat="1">
      <c r="B13550" s="7"/>
      <c r="C13550" s="7"/>
      <c r="D13550" s="4"/>
      <c r="E13550" s="4"/>
      <c r="F13550" s="4"/>
      <c r="G13550" s="31"/>
    </row>
    <row r="13551" spans="2:7" s="40" customFormat="1">
      <c r="B13551" s="7"/>
      <c r="C13551" s="7"/>
      <c r="D13551" s="4"/>
      <c r="E13551" s="4"/>
      <c r="F13551" s="4"/>
      <c r="G13551" s="31"/>
    </row>
    <row r="13552" spans="2:7" s="40" customFormat="1">
      <c r="B13552" s="7"/>
      <c r="C13552" s="7"/>
      <c r="D13552" s="4"/>
      <c r="E13552" s="4"/>
      <c r="F13552" s="4"/>
      <c r="G13552" s="31"/>
    </row>
    <row r="13553" spans="2:7" s="40" customFormat="1">
      <c r="B13553" s="7"/>
      <c r="C13553" s="7"/>
      <c r="D13553" s="4"/>
      <c r="E13553" s="4"/>
      <c r="F13553" s="4"/>
      <c r="G13553" s="31"/>
    </row>
    <row r="13554" spans="2:7" s="40" customFormat="1">
      <c r="B13554" s="7"/>
      <c r="C13554" s="7"/>
      <c r="D13554" s="4"/>
      <c r="E13554" s="4"/>
      <c r="F13554" s="4"/>
      <c r="G13554" s="31"/>
    </row>
    <row r="13555" spans="2:7" s="40" customFormat="1">
      <c r="B13555" s="7"/>
      <c r="C13555" s="7"/>
      <c r="D13555" s="4"/>
      <c r="E13555" s="4"/>
      <c r="F13555" s="4"/>
      <c r="G13555" s="31"/>
    </row>
    <row r="13556" spans="2:7" s="40" customFormat="1">
      <c r="B13556" s="7"/>
      <c r="C13556" s="7"/>
      <c r="D13556" s="4"/>
      <c r="E13556" s="4"/>
      <c r="F13556" s="4"/>
      <c r="G13556" s="31"/>
    </row>
    <row r="13557" spans="2:7" s="40" customFormat="1">
      <c r="B13557" s="7"/>
      <c r="C13557" s="7"/>
      <c r="D13557" s="4"/>
      <c r="E13557" s="4"/>
      <c r="F13557" s="4"/>
      <c r="G13557" s="31"/>
    </row>
    <row r="13558" spans="2:7" s="40" customFormat="1">
      <c r="B13558" s="7"/>
      <c r="C13558" s="7"/>
      <c r="D13558" s="4"/>
      <c r="E13558" s="4"/>
      <c r="F13558" s="4"/>
      <c r="G13558" s="31"/>
    </row>
    <row r="13559" spans="2:7" s="40" customFormat="1">
      <c r="B13559" s="7"/>
      <c r="C13559" s="7"/>
      <c r="D13559" s="4"/>
      <c r="E13559" s="4"/>
      <c r="F13559" s="4"/>
      <c r="G13559" s="31"/>
    </row>
    <row r="13560" spans="2:7" s="40" customFormat="1">
      <c r="B13560" s="7"/>
      <c r="C13560" s="7"/>
      <c r="D13560" s="4"/>
      <c r="E13560" s="4"/>
      <c r="F13560" s="4"/>
      <c r="G13560" s="31"/>
    </row>
    <row r="13561" spans="2:7" s="40" customFormat="1">
      <c r="B13561" s="7"/>
      <c r="C13561" s="7"/>
      <c r="D13561" s="4"/>
      <c r="E13561" s="4"/>
      <c r="F13561" s="4"/>
      <c r="G13561" s="31"/>
    </row>
    <row r="13562" spans="2:7" s="40" customFormat="1">
      <c r="B13562" s="7"/>
      <c r="C13562" s="7"/>
      <c r="D13562" s="4"/>
      <c r="E13562" s="4"/>
      <c r="F13562" s="4"/>
      <c r="G13562" s="31"/>
    </row>
    <row r="13563" spans="2:7" s="40" customFormat="1">
      <c r="B13563" s="7"/>
      <c r="C13563" s="7"/>
      <c r="D13563" s="4"/>
      <c r="E13563" s="4"/>
      <c r="F13563" s="4"/>
      <c r="G13563" s="31"/>
    </row>
    <row r="13564" spans="2:7" s="40" customFormat="1">
      <c r="B13564" s="7"/>
      <c r="C13564" s="7"/>
      <c r="D13564" s="4"/>
      <c r="E13564" s="4"/>
      <c r="F13564" s="4"/>
      <c r="G13564" s="31"/>
    </row>
    <row r="13565" spans="2:7" s="40" customFormat="1">
      <c r="B13565" s="7"/>
      <c r="C13565" s="7"/>
      <c r="D13565" s="4"/>
      <c r="E13565" s="4"/>
      <c r="F13565" s="4"/>
      <c r="G13565" s="31"/>
    </row>
    <row r="13566" spans="2:7" s="40" customFormat="1">
      <c r="B13566" s="7"/>
      <c r="C13566" s="7"/>
      <c r="D13566" s="4"/>
      <c r="E13566" s="4"/>
      <c r="F13566" s="4"/>
      <c r="G13566" s="31"/>
    </row>
    <row r="13567" spans="2:7" s="40" customFormat="1">
      <c r="B13567" s="7"/>
      <c r="C13567" s="7"/>
      <c r="D13567" s="4"/>
      <c r="E13567" s="4"/>
      <c r="F13567" s="4"/>
      <c r="G13567" s="31"/>
    </row>
    <row r="13568" spans="2:7" s="40" customFormat="1">
      <c r="B13568" s="7"/>
      <c r="C13568" s="7"/>
      <c r="D13568" s="4"/>
      <c r="E13568" s="4"/>
      <c r="F13568" s="4"/>
      <c r="G13568" s="31"/>
    </row>
    <row r="13569" spans="2:7" s="40" customFormat="1">
      <c r="B13569" s="7"/>
      <c r="C13569" s="7"/>
      <c r="D13569" s="4"/>
      <c r="E13569" s="4"/>
      <c r="F13569" s="4"/>
      <c r="G13569" s="31"/>
    </row>
    <row r="13570" spans="2:7" s="40" customFormat="1">
      <c r="B13570" s="7"/>
      <c r="C13570" s="7"/>
      <c r="D13570" s="4"/>
      <c r="E13570" s="4"/>
      <c r="F13570" s="4"/>
      <c r="G13570" s="31"/>
    </row>
    <row r="13571" spans="2:7" s="40" customFormat="1">
      <c r="B13571" s="7"/>
      <c r="C13571" s="7"/>
      <c r="D13571" s="4"/>
      <c r="E13571" s="4"/>
      <c r="F13571" s="4"/>
      <c r="G13571" s="31"/>
    </row>
    <row r="13572" spans="2:7" s="40" customFormat="1">
      <c r="B13572" s="7"/>
      <c r="C13572" s="7"/>
      <c r="D13572" s="4"/>
      <c r="E13572" s="4"/>
      <c r="F13572" s="4"/>
      <c r="G13572" s="31"/>
    </row>
    <row r="13573" spans="2:7" s="40" customFormat="1">
      <c r="B13573" s="7"/>
      <c r="C13573" s="7"/>
      <c r="D13573" s="4"/>
      <c r="E13573" s="4"/>
      <c r="F13573" s="4"/>
      <c r="G13573" s="31"/>
    </row>
    <row r="13574" spans="2:7" s="40" customFormat="1">
      <c r="B13574" s="7"/>
      <c r="C13574" s="7"/>
      <c r="D13574" s="4"/>
      <c r="E13574" s="4"/>
      <c r="F13574" s="4"/>
      <c r="G13574" s="31"/>
    </row>
    <row r="13575" spans="2:7" s="40" customFormat="1">
      <c r="B13575" s="7"/>
      <c r="C13575" s="7"/>
      <c r="D13575" s="4"/>
      <c r="E13575" s="4"/>
      <c r="F13575" s="4"/>
      <c r="G13575" s="31"/>
    </row>
    <row r="13576" spans="2:7" s="40" customFormat="1">
      <c r="B13576" s="7"/>
      <c r="C13576" s="7"/>
      <c r="D13576" s="4"/>
      <c r="E13576" s="4"/>
      <c r="F13576" s="4"/>
      <c r="G13576" s="31"/>
    </row>
    <row r="13577" spans="2:7" s="40" customFormat="1">
      <c r="B13577" s="7"/>
      <c r="C13577" s="7"/>
      <c r="D13577" s="4"/>
      <c r="E13577" s="4"/>
      <c r="F13577" s="4"/>
      <c r="G13577" s="31"/>
    </row>
    <row r="13578" spans="2:7" s="40" customFormat="1">
      <c r="B13578" s="7"/>
      <c r="C13578" s="7"/>
      <c r="D13578" s="4"/>
      <c r="E13578" s="4"/>
      <c r="F13578" s="4"/>
      <c r="G13578" s="31"/>
    </row>
    <row r="13579" spans="2:7" s="40" customFormat="1">
      <c r="B13579" s="7"/>
      <c r="C13579" s="7"/>
      <c r="D13579" s="4"/>
      <c r="E13579" s="4"/>
      <c r="F13579" s="4"/>
      <c r="G13579" s="31"/>
    </row>
    <row r="13580" spans="2:7" s="40" customFormat="1">
      <c r="B13580" s="7"/>
      <c r="C13580" s="7"/>
      <c r="D13580" s="4"/>
      <c r="E13580" s="4"/>
      <c r="F13580" s="4"/>
      <c r="G13580" s="31"/>
    </row>
    <row r="13581" spans="2:7" s="40" customFormat="1">
      <c r="B13581" s="7"/>
      <c r="C13581" s="7"/>
      <c r="D13581" s="4"/>
      <c r="E13581" s="4"/>
      <c r="F13581" s="4"/>
      <c r="G13581" s="31"/>
    </row>
    <row r="13582" spans="2:7" s="40" customFormat="1">
      <c r="B13582" s="7"/>
      <c r="C13582" s="7"/>
      <c r="D13582" s="4"/>
      <c r="E13582" s="4"/>
      <c r="F13582" s="4"/>
      <c r="G13582" s="31"/>
    </row>
    <row r="13583" spans="2:7" s="40" customFormat="1">
      <c r="B13583" s="7"/>
      <c r="C13583" s="7"/>
      <c r="D13583" s="4"/>
      <c r="E13583" s="4"/>
      <c r="F13583" s="4"/>
      <c r="G13583" s="31"/>
    </row>
    <row r="13584" spans="2:7" s="40" customFormat="1">
      <c r="B13584" s="7"/>
      <c r="C13584" s="7"/>
      <c r="D13584" s="4"/>
      <c r="E13584" s="4"/>
      <c r="F13584" s="4"/>
      <c r="G13584" s="31"/>
    </row>
    <row r="13585" spans="2:7" s="40" customFormat="1">
      <c r="B13585" s="7"/>
      <c r="C13585" s="7"/>
      <c r="D13585" s="4"/>
      <c r="E13585" s="4"/>
      <c r="F13585" s="4"/>
      <c r="G13585" s="31"/>
    </row>
    <row r="13586" spans="2:7" s="40" customFormat="1">
      <c r="B13586" s="7"/>
      <c r="C13586" s="7"/>
      <c r="D13586" s="4"/>
      <c r="E13586" s="4"/>
      <c r="F13586" s="4"/>
      <c r="G13586" s="31"/>
    </row>
    <row r="13587" spans="2:7" s="40" customFormat="1">
      <c r="B13587" s="7"/>
      <c r="C13587" s="7"/>
      <c r="D13587" s="4"/>
      <c r="E13587" s="4"/>
      <c r="F13587" s="4"/>
      <c r="G13587" s="31"/>
    </row>
    <row r="13588" spans="2:7" s="40" customFormat="1">
      <c r="B13588" s="7"/>
      <c r="C13588" s="7"/>
      <c r="D13588" s="4"/>
      <c r="E13588" s="4"/>
      <c r="F13588" s="4"/>
      <c r="G13588" s="31"/>
    </row>
    <row r="13589" spans="2:7" s="40" customFormat="1">
      <c r="B13589" s="7"/>
      <c r="C13589" s="7"/>
      <c r="D13589" s="4"/>
      <c r="E13589" s="4"/>
      <c r="F13589" s="4"/>
      <c r="G13589" s="31"/>
    </row>
    <row r="13590" spans="2:7" s="40" customFormat="1">
      <c r="B13590" s="7"/>
      <c r="C13590" s="7"/>
      <c r="D13590" s="4"/>
      <c r="E13590" s="4"/>
      <c r="F13590" s="4"/>
      <c r="G13590" s="31"/>
    </row>
    <row r="13591" spans="2:7" s="40" customFormat="1">
      <c r="B13591" s="7"/>
      <c r="C13591" s="7"/>
      <c r="D13591" s="4"/>
      <c r="E13591" s="4"/>
      <c r="F13591" s="4"/>
      <c r="G13591" s="31"/>
    </row>
    <row r="13592" spans="2:7" s="40" customFormat="1">
      <c r="B13592" s="7"/>
      <c r="C13592" s="7"/>
      <c r="D13592" s="4"/>
      <c r="E13592" s="4"/>
      <c r="F13592" s="4"/>
      <c r="G13592" s="31"/>
    </row>
    <row r="13593" spans="2:7" s="40" customFormat="1">
      <c r="B13593" s="7"/>
      <c r="C13593" s="7"/>
      <c r="D13593" s="4"/>
      <c r="E13593" s="4"/>
      <c r="F13593" s="4"/>
      <c r="G13593" s="31"/>
    </row>
    <row r="13594" spans="2:7" s="40" customFormat="1">
      <c r="B13594" s="7"/>
      <c r="C13594" s="7"/>
      <c r="D13594" s="4"/>
      <c r="E13594" s="4"/>
      <c r="F13594" s="4"/>
      <c r="G13594" s="31"/>
    </row>
    <row r="13595" spans="2:7" s="40" customFormat="1">
      <c r="B13595" s="7"/>
      <c r="C13595" s="7"/>
      <c r="D13595" s="4"/>
      <c r="E13595" s="4"/>
      <c r="F13595" s="4"/>
      <c r="G13595" s="31"/>
    </row>
    <row r="13596" spans="2:7" s="40" customFormat="1">
      <c r="B13596" s="7"/>
      <c r="C13596" s="7"/>
      <c r="D13596" s="4"/>
      <c r="E13596" s="4"/>
      <c r="F13596" s="4"/>
      <c r="G13596" s="31"/>
    </row>
    <row r="13597" spans="2:7" s="40" customFormat="1">
      <c r="B13597" s="7"/>
      <c r="C13597" s="7"/>
      <c r="D13597" s="4"/>
      <c r="E13597" s="4"/>
      <c r="F13597" s="4"/>
      <c r="G13597" s="31"/>
    </row>
    <row r="13598" spans="2:7" s="40" customFormat="1">
      <c r="B13598" s="7"/>
      <c r="C13598" s="7"/>
      <c r="D13598" s="4"/>
      <c r="E13598" s="4"/>
      <c r="F13598" s="4"/>
      <c r="G13598" s="31"/>
    </row>
    <row r="13599" spans="2:7" s="40" customFormat="1">
      <c r="B13599" s="7"/>
      <c r="C13599" s="7"/>
      <c r="D13599" s="4"/>
      <c r="E13599" s="4"/>
      <c r="F13599" s="4"/>
      <c r="G13599" s="31"/>
    </row>
    <row r="13600" spans="2:7" s="40" customFormat="1">
      <c r="B13600" s="7"/>
      <c r="C13600" s="7"/>
      <c r="D13600" s="4"/>
      <c r="E13600" s="4"/>
      <c r="F13600" s="4"/>
      <c r="G13600" s="31"/>
    </row>
    <row r="13601" spans="2:7" s="40" customFormat="1">
      <c r="B13601" s="7"/>
      <c r="C13601" s="7"/>
      <c r="D13601" s="4"/>
      <c r="E13601" s="4"/>
      <c r="F13601" s="4"/>
      <c r="G13601" s="31"/>
    </row>
    <row r="13602" spans="2:7" s="40" customFormat="1">
      <c r="B13602" s="7"/>
      <c r="C13602" s="7"/>
      <c r="D13602" s="4"/>
      <c r="E13602" s="4"/>
      <c r="F13602" s="4"/>
      <c r="G13602" s="31"/>
    </row>
    <row r="13603" spans="2:7" s="40" customFormat="1">
      <c r="B13603" s="7"/>
      <c r="C13603" s="7"/>
      <c r="D13603" s="4"/>
      <c r="E13603" s="4"/>
      <c r="F13603" s="4"/>
      <c r="G13603" s="31"/>
    </row>
    <row r="13604" spans="2:7" s="40" customFormat="1">
      <c r="B13604" s="7"/>
      <c r="C13604" s="7"/>
      <c r="D13604" s="4"/>
      <c r="E13604" s="4"/>
      <c r="F13604" s="4"/>
      <c r="G13604" s="31"/>
    </row>
    <row r="13605" spans="2:7" s="40" customFormat="1">
      <c r="B13605" s="7"/>
      <c r="C13605" s="7"/>
      <c r="D13605" s="4"/>
      <c r="E13605" s="4"/>
      <c r="F13605" s="4"/>
      <c r="G13605" s="31"/>
    </row>
    <row r="13606" spans="2:7" s="40" customFormat="1">
      <c r="B13606" s="7"/>
      <c r="C13606" s="7"/>
      <c r="D13606" s="4"/>
      <c r="E13606" s="4"/>
      <c r="F13606" s="4"/>
      <c r="G13606" s="31"/>
    </row>
    <row r="13607" spans="2:7" s="40" customFormat="1">
      <c r="B13607" s="7"/>
      <c r="C13607" s="7"/>
      <c r="D13607" s="4"/>
      <c r="E13607" s="4"/>
      <c r="F13607" s="4"/>
      <c r="G13607" s="31"/>
    </row>
    <row r="13608" spans="2:7" s="40" customFormat="1">
      <c r="B13608" s="7"/>
      <c r="C13608" s="7"/>
      <c r="D13608" s="4"/>
      <c r="E13608" s="4"/>
      <c r="F13608" s="4"/>
      <c r="G13608" s="31"/>
    </row>
    <row r="13609" spans="2:7" s="40" customFormat="1">
      <c r="B13609" s="7"/>
      <c r="C13609" s="7"/>
      <c r="D13609" s="4"/>
      <c r="E13609" s="4"/>
      <c r="F13609" s="4"/>
      <c r="G13609" s="31"/>
    </row>
    <row r="13610" spans="2:7" s="40" customFormat="1">
      <c r="B13610" s="7"/>
      <c r="C13610" s="7"/>
      <c r="D13610" s="4"/>
      <c r="E13610" s="4"/>
      <c r="F13610" s="4"/>
      <c r="G13610" s="31"/>
    </row>
    <row r="13611" spans="2:7" s="40" customFormat="1">
      <c r="B13611" s="7"/>
      <c r="C13611" s="7"/>
      <c r="D13611" s="4"/>
      <c r="E13611" s="4"/>
      <c r="F13611" s="4"/>
      <c r="G13611" s="31"/>
    </row>
    <row r="13612" spans="2:7" s="40" customFormat="1">
      <c r="B13612" s="7"/>
      <c r="C13612" s="7"/>
      <c r="D13612" s="4"/>
      <c r="E13612" s="4"/>
      <c r="F13612" s="4"/>
      <c r="G13612" s="31"/>
    </row>
    <row r="13613" spans="2:7" s="40" customFormat="1">
      <c r="B13613" s="7"/>
      <c r="C13613" s="7"/>
      <c r="D13613" s="4"/>
      <c r="E13613" s="4"/>
      <c r="F13613" s="4"/>
      <c r="G13613" s="31"/>
    </row>
    <row r="13614" spans="2:7" s="40" customFormat="1">
      <c r="B13614" s="7"/>
      <c r="C13614" s="7"/>
      <c r="D13614" s="4"/>
      <c r="E13614" s="4"/>
      <c r="F13614" s="4"/>
      <c r="G13614" s="31"/>
    </row>
    <row r="13615" spans="2:7" s="40" customFormat="1">
      <c r="B13615" s="7"/>
      <c r="C13615" s="7"/>
      <c r="D13615" s="4"/>
      <c r="E13615" s="4"/>
      <c r="F13615" s="4"/>
      <c r="G13615" s="31"/>
    </row>
    <row r="13616" spans="2:7" s="40" customFormat="1">
      <c r="B13616" s="7"/>
      <c r="C13616" s="7"/>
      <c r="D13616" s="4"/>
      <c r="E13616" s="4"/>
      <c r="F13616" s="4"/>
      <c r="G13616" s="31"/>
    </row>
    <row r="13617" spans="2:7" s="40" customFormat="1">
      <c r="B13617" s="7"/>
      <c r="C13617" s="7"/>
      <c r="D13617" s="4"/>
      <c r="E13617" s="4"/>
      <c r="F13617" s="4"/>
      <c r="G13617" s="31"/>
    </row>
    <row r="13618" spans="2:7" s="40" customFormat="1">
      <c r="B13618" s="7"/>
      <c r="C13618" s="7"/>
      <c r="D13618" s="4"/>
      <c r="E13618" s="4"/>
      <c r="F13618" s="4"/>
      <c r="G13618" s="31"/>
    </row>
    <row r="13619" spans="2:7" s="40" customFormat="1">
      <c r="B13619" s="7"/>
      <c r="C13619" s="7"/>
      <c r="D13619" s="4"/>
      <c r="E13619" s="4"/>
      <c r="F13619" s="4"/>
      <c r="G13619" s="31"/>
    </row>
    <row r="13620" spans="2:7" s="40" customFormat="1">
      <c r="B13620" s="7"/>
      <c r="C13620" s="7"/>
      <c r="D13620" s="4"/>
      <c r="E13620" s="4"/>
      <c r="F13620" s="4"/>
      <c r="G13620" s="31"/>
    </row>
    <row r="13621" spans="2:7" s="40" customFormat="1">
      <c r="B13621" s="7"/>
      <c r="C13621" s="7"/>
      <c r="D13621" s="4"/>
      <c r="E13621" s="4"/>
      <c r="F13621" s="4"/>
      <c r="G13621" s="31"/>
    </row>
    <row r="13622" spans="2:7" s="40" customFormat="1">
      <c r="B13622" s="7"/>
      <c r="C13622" s="7"/>
      <c r="D13622" s="4"/>
      <c r="E13622" s="4"/>
      <c r="F13622" s="4"/>
      <c r="G13622" s="31"/>
    </row>
    <row r="13623" spans="2:7" s="40" customFormat="1">
      <c r="B13623" s="7"/>
      <c r="C13623" s="7"/>
      <c r="D13623" s="4"/>
      <c r="E13623" s="4"/>
      <c r="F13623" s="4"/>
      <c r="G13623" s="31"/>
    </row>
    <row r="13624" spans="2:7" s="40" customFormat="1">
      <c r="B13624" s="7"/>
      <c r="C13624" s="7"/>
      <c r="D13624" s="4"/>
      <c r="E13624" s="4"/>
      <c r="F13624" s="4"/>
      <c r="G13624" s="31"/>
    </row>
    <row r="13625" spans="2:7" s="40" customFormat="1">
      <c r="B13625" s="7"/>
      <c r="C13625" s="7"/>
      <c r="D13625" s="4"/>
      <c r="E13625" s="4"/>
      <c r="F13625" s="4"/>
      <c r="G13625" s="31"/>
    </row>
    <row r="13626" spans="2:7" s="40" customFormat="1">
      <c r="B13626" s="7"/>
      <c r="C13626" s="7"/>
      <c r="D13626" s="4"/>
      <c r="E13626" s="4"/>
      <c r="F13626" s="4"/>
      <c r="G13626" s="31"/>
    </row>
    <row r="13627" spans="2:7" s="40" customFormat="1">
      <c r="B13627" s="7"/>
      <c r="C13627" s="7"/>
      <c r="D13627" s="4"/>
      <c r="E13627" s="4"/>
      <c r="F13627" s="4"/>
      <c r="G13627" s="31"/>
    </row>
    <row r="13628" spans="2:7" s="40" customFormat="1">
      <c r="B13628" s="7"/>
      <c r="C13628" s="7"/>
      <c r="D13628" s="4"/>
      <c r="E13628" s="4"/>
      <c r="F13628" s="4"/>
      <c r="G13628" s="31"/>
    </row>
    <row r="13629" spans="2:7" s="40" customFormat="1">
      <c r="B13629" s="7"/>
      <c r="C13629" s="7"/>
      <c r="D13629" s="4"/>
      <c r="E13629" s="4"/>
      <c r="F13629" s="4"/>
      <c r="G13629" s="31"/>
    </row>
    <row r="13630" spans="2:7" s="40" customFormat="1">
      <c r="B13630" s="7"/>
      <c r="C13630" s="7"/>
      <c r="D13630" s="4"/>
      <c r="E13630" s="4"/>
      <c r="F13630" s="4"/>
      <c r="G13630" s="31"/>
    </row>
    <row r="13631" spans="2:7" s="40" customFormat="1">
      <c r="B13631" s="7"/>
      <c r="C13631" s="7"/>
      <c r="D13631" s="4"/>
      <c r="E13631" s="4"/>
      <c r="F13631" s="4"/>
      <c r="G13631" s="31"/>
    </row>
    <row r="13632" spans="2:7" s="40" customFormat="1">
      <c r="B13632" s="7"/>
      <c r="C13632" s="7"/>
      <c r="D13632" s="4"/>
      <c r="E13632" s="4"/>
      <c r="F13632" s="4"/>
      <c r="G13632" s="31"/>
    </row>
    <row r="13633" spans="2:7" s="40" customFormat="1">
      <c r="B13633" s="7"/>
      <c r="C13633" s="7"/>
      <c r="D13633" s="4"/>
      <c r="E13633" s="4"/>
      <c r="F13633" s="4"/>
      <c r="G13633" s="31"/>
    </row>
    <row r="13634" spans="2:7" s="40" customFormat="1">
      <c r="B13634" s="7"/>
      <c r="C13634" s="7"/>
      <c r="D13634" s="4"/>
      <c r="E13634" s="4"/>
      <c r="F13634" s="4"/>
      <c r="G13634" s="31"/>
    </row>
    <row r="13635" spans="2:7" s="40" customFormat="1">
      <c r="B13635" s="7"/>
      <c r="C13635" s="7"/>
      <c r="D13635" s="4"/>
      <c r="E13635" s="4"/>
      <c r="F13635" s="4"/>
      <c r="G13635" s="31"/>
    </row>
    <row r="13636" spans="2:7" s="40" customFormat="1">
      <c r="B13636" s="7"/>
      <c r="C13636" s="7"/>
      <c r="D13636" s="4"/>
      <c r="E13636" s="4"/>
      <c r="F13636" s="4"/>
      <c r="G13636" s="31"/>
    </row>
    <row r="13637" spans="2:7" s="40" customFormat="1">
      <c r="B13637" s="7"/>
      <c r="C13637" s="7"/>
      <c r="D13637" s="4"/>
      <c r="E13637" s="4"/>
      <c r="F13637" s="4"/>
      <c r="G13637" s="31"/>
    </row>
    <row r="13638" spans="2:7" s="40" customFormat="1">
      <c r="B13638" s="7"/>
      <c r="C13638" s="7"/>
      <c r="D13638" s="4"/>
      <c r="E13638" s="4"/>
      <c r="F13638" s="4"/>
      <c r="G13638" s="31"/>
    </row>
    <row r="13639" spans="2:7" s="40" customFormat="1">
      <c r="B13639" s="7"/>
      <c r="C13639" s="7"/>
      <c r="D13639" s="4"/>
      <c r="E13639" s="4"/>
      <c r="F13639" s="4"/>
      <c r="G13639" s="31"/>
    </row>
    <row r="13640" spans="2:7" s="40" customFormat="1">
      <c r="B13640" s="7"/>
      <c r="C13640" s="7"/>
      <c r="D13640" s="4"/>
      <c r="E13640" s="4"/>
      <c r="F13640" s="4"/>
      <c r="G13640" s="31"/>
    </row>
    <row r="13641" spans="2:7" s="40" customFormat="1">
      <c r="B13641" s="7"/>
      <c r="C13641" s="7"/>
      <c r="D13641" s="4"/>
      <c r="E13641" s="4"/>
      <c r="F13641" s="4"/>
      <c r="G13641" s="31"/>
    </row>
    <row r="13642" spans="2:7" s="40" customFormat="1">
      <c r="B13642" s="7"/>
      <c r="C13642" s="7"/>
      <c r="D13642" s="4"/>
      <c r="E13642" s="4"/>
      <c r="F13642" s="4"/>
      <c r="G13642" s="31"/>
    </row>
    <row r="13643" spans="2:7" s="40" customFormat="1">
      <c r="B13643" s="7"/>
      <c r="C13643" s="7"/>
      <c r="D13643" s="4"/>
      <c r="E13643" s="4"/>
      <c r="F13643" s="4"/>
      <c r="G13643" s="31"/>
    </row>
    <row r="13644" spans="2:7" s="40" customFormat="1">
      <c r="B13644" s="7"/>
      <c r="C13644" s="7"/>
      <c r="D13644" s="4"/>
      <c r="E13644" s="4"/>
      <c r="F13644" s="4"/>
      <c r="G13644" s="31"/>
    </row>
    <row r="13645" spans="2:7" s="40" customFormat="1">
      <c r="B13645" s="7"/>
      <c r="C13645" s="7"/>
      <c r="D13645" s="4"/>
      <c r="E13645" s="4"/>
      <c r="F13645" s="4"/>
      <c r="G13645" s="31"/>
    </row>
    <row r="13646" spans="2:7" s="40" customFormat="1">
      <c r="B13646" s="7"/>
      <c r="C13646" s="7"/>
      <c r="D13646" s="4"/>
      <c r="E13646" s="4"/>
      <c r="F13646" s="4"/>
      <c r="G13646" s="31"/>
    </row>
    <row r="13647" spans="2:7" s="40" customFormat="1">
      <c r="B13647" s="7"/>
      <c r="C13647" s="7"/>
      <c r="D13647" s="4"/>
      <c r="E13647" s="4"/>
      <c r="F13647" s="4"/>
      <c r="G13647" s="31"/>
    </row>
    <row r="13648" spans="2:7" s="40" customFormat="1">
      <c r="B13648" s="7"/>
      <c r="C13648" s="7"/>
      <c r="D13648" s="4"/>
      <c r="E13648" s="4"/>
      <c r="F13648" s="4"/>
      <c r="G13648" s="31"/>
    </row>
    <row r="13649" spans="2:7" s="40" customFormat="1">
      <c r="B13649" s="7"/>
      <c r="C13649" s="7"/>
      <c r="D13649" s="4"/>
      <c r="E13649" s="4"/>
      <c r="F13649" s="4"/>
      <c r="G13649" s="31"/>
    </row>
    <row r="13650" spans="2:7" s="40" customFormat="1">
      <c r="B13650" s="7"/>
      <c r="C13650" s="7"/>
      <c r="D13650" s="4"/>
      <c r="E13650" s="4"/>
      <c r="F13650" s="4"/>
      <c r="G13650" s="31"/>
    </row>
    <row r="13651" spans="2:7" s="40" customFormat="1">
      <c r="B13651" s="7"/>
      <c r="C13651" s="7"/>
      <c r="D13651" s="4"/>
      <c r="E13651" s="4"/>
      <c r="F13651" s="4"/>
      <c r="G13651" s="31"/>
    </row>
    <row r="13652" spans="2:7" s="40" customFormat="1">
      <c r="B13652" s="7"/>
      <c r="C13652" s="7"/>
      <c r="D13652" s="4"/>
      <c r="E13652" s="4"/>
      <c r="F13652" s="4"/>
      <c r="G13652" s="31"/>
    </row>
    <row r="13653" spans="2:7" s="40" customFormat="1">
      <c r="B13653" s="7"/>
      <c r="C13653" s="7"/>
      <c r="D13653" s="4"/>
      <c r="E13653" s="4"/>
      <c r="F13653" s="4"/>
      <c r="G13653" s="31"/>
    </row>
    <row r="13654" spans="2:7" s="40" customFormat="1">
      <c r="B13654" s="7"/>
      <c r="C13654" s="7"/>
      <c r="D13654" s="4"/>
      <c r="E13654" s="4"/>
      <c r="F13654" s="4"/>
      <c r="G13654" s="31"/>
    </row>
    <row r="13655" spans="2:7" s="40" customFormat="1">
      <c r="B13655" s="7"/>
      <c r="C13655" s="7"/>
      <c r="D13655" s="4"/>
      <c r="E13655" s="4"/>
      <c r="F13655" s="4"/>
      <c r="G13655" s="31"/>
    </row>
    <row r="13656" spans="2:7" s="40" customFormat="1">
      <c r="B13656" s="7"/>
      <c r="C13656" s="7"/>
      <c r="D13656" s="4"/>
      <c r="E13656" s="4"/>
      <c r="F13656" s="4"/>
      <c r="G13656" s="31"/>
    </row>
    <row r="13657" spans="2:7" s="40" customFormat="1">
      <c r="B13657" s="7"/>
      <c r="C13657" s="7"/>
      <c r="D13657" s="4"/>
      <c r="E13657" s="4"/>
      <c r="F13657" s="4"/>
      <c r="G13657" s="31"/>
    </row>
    <row r="13658" spans="2:7" s="40" customFormat="1">
      <c r="B13658" s="7"/>
      <c r="C13658" s="7"/>
      <c r="D13658" s="4"/>
      <c r="E13658" s="4"/>
      <c r="F13658" s="4"/>
      <c r="G13658" s="31"/>
    </row>
    <row r="13659" spans="2:7" s="40" customFormat="1">
      <c r="B13659" s="7"/>
      <c r="C13659" s="7"/>
      <c r="D13659" s="4"/>
      <c r="E13659" s="4"/>
      <c r="F13659" s="4"/>
      <c r="G13659" s="31"/>
    </row>
    <row r="13660" spans="2:7" s="40" customFormat="1">
      <c r="B13660" s="7"/>
      <c r="C13660" s="7"/>
      <c r="D13660" s="4"/>
      <c r="E13660" s="4"/>
      <c r="F13660" s="4"/>
      <c r="G13660" s="31"/>
    </row>
    <row r="13661" spans="2:7" s="40" customFormat="1">
      <c r="B13661" s="7"/>
      <c r="C13661" s="7"/>
      <c r="D13661" s="4"/>
      <c r="E13661" s="4"/>
      <c r="F13661" s="4"/>
      <c r="G13661" s="31"/>
    </row>
    <row r="13662" spans="2:7" s="40" customFormat="1">
      <c r="B13662" s="7"/>
      <c r="C13662" s="7"/>
      <c r="D13662" s="4"/>
      <c r="E13662" s="4"/>
      <c r="F13662" s="4"/>
      <c r="G13662" s="31"/>
    </row>
    <row r="13663" spans="2:7" s="40" customFormat="1">
      <c r="B13663" s="7"/>
      <c r="C13663" s="7"/>
      <c r="D13663" s="4"/>
      <c r="E13663" s="4"/>
      <c r="F13663" s="4"/>
      <c r="G13663" s="31"/>
    </row>
    <row r="13664" spans="2:7" s="40" customFormat="1">
      <c r="B13664" s="7"/>
      <c r="C13664" s="7"/>
      <c r="D13664" s="4"/>
      <c r="E13664" s="4"/>
      <c r="F13664" s="4"/>
      <c r="G13664" s="31"/>
    </row>
    <row r="13665" spans="2:7" s="40" customFormat="1">
      <c r="B13665" s="7"/>
      <c r="C13665" s="7"/>
      <c r="D13665" s="4"/>
      <c r="E13665" s="4"/>
      <c r="F13665" s="4"/>
      <c r="G13665" s="31"/>
    </row>
    <row r="13666" spans="2:7" s="40" customFormat="1">
      <c r="B13666" s="7"/>
      <c r="C13666" s="7"/>
      <c r="D13666" s="4"/>
      <c r="E13666" s="4"/>
      <c r="F13666" s="4"/>
      <c r="G13666" s="31"/>
    </row>
    <row r="13667" spans="2:7" s="40" customFormat="1">
      <c r="B13667" s="7"/>
      <c r="C13667" s="7"/>
      <c r="D13667" s="4"/>
      <c r="E13667" s="4"/>
      <c r="F13667" s="4"/>
      <c r="G13667" s="31"/>
    </row>
    <row r="13668" spans="2:7" s="40" customFormat="1">
      <c r="B13668" s="7"/>
      <c r="C13668" s="7"/>
      <c r="D13668" s="4"/>
      <c r="E13668" s="4"/>
      <c r="F13668" s="4"/>
      <c r="G13668" s="31"/>
    </row>
    <row r="13669" spans="2:7" s="40" customFormat="1">
      <c r="B13669" s="7"/>
      <c r="C13669" s="7"/>
      <c r="D13669" s="4"/>
      <c r="E13669" s="4"/>
      <c r="F13669" s="4"/>
      <c r="G13669" s="31"/>
    </row>
    <row r="13670" spans="2:7" s="40" customFormat="1">
      <c r="B13670" s="7"/>
      <c r="C13670" s="7"/>
      <c r="D13670" s="4"/>
      <c r="E13670" s="4"/>
      <c r="F13670" s="4"/>
      <c r="G13670" s="31"/>
    </row>
    <row r="13671" spans="2:7" s="40" customFormat="1">
      <c r="B13671" s="7"/>
      <c r="C13671" s="7"/>
      <c r="D13671" s="4"/>
      <c r="E13671" s="4"/>
      <c r="F13671" s="4"/>
      <c r="G13671" s="31"/>
    </row>
    <row r="13672" spans="2:7" s="40" customFormat="1">
      <c r="B13672" s="7"/>
      <c r="C13672" s="7"/>
      <c r="D13672" s="4"/>
      <c r="E13672" s="4"/>
      <c r="F13672" s="4"/>
      <c r="G13672" s="31"/>
    </row>
    <row r="13673" spans="2:7" s="40" customFormat="1">
      <c r="B13673" s="7"/>
      <c r="C13673" s="7"/>
      <c r="D13673" s="4"/>
      <c r="E13673" s="4"/>
      <c r="F13673" s="4"/>
      <c r="G13673" s="31"/>
    </row>
    <row r="13674" spans="2:7" s="40" customFormat="1">
      <c r="B13674" s="7"/>
      <c r="C13674" s="7"/>
      <c r="D13674" s="4"/>
      <c r="E13674" s="4"/>
      <c r="F13674" s="4"/>
      <c r="G13674" s="31"/>
    </row>
    <row r="13675" spans="2:7" s="40" customFormat="1">
      <c r="B13675" s="7"/>
      <c r="C13675" s="7"/>
      <c r="D13675" s="4"/>
      <c r="E13675" s="4"/>
      <c r="F13675" s="4"/>
      <c r="G13675" s="31"/>
    </row>
    <row r="13676" spans="2:7" s="40" customFormat="1">
      <c r="B13676" s="7"/>
      <c r="C13676" s="7"/>
      <c r="D13676" s="4"/>
      <c r="E13676" s="4"/>
      <c r="F13676" s="4"/>
      <c r="G13676" s="31"/>
    </row>
    <row r="13677" spans="2:7" s="40" customFormat="1">
      <c r="B13677" s="7"/>
      <c r="C13677" s="7"/>
      <c r="D13677" s="4"/>
      <c r="E13677" s="4"/>
      <c r="F13677" s="4"/>
      <c r="G13677" s="31"/>
    </row>
    <row r="13678" spans="2:7" s="40" customFormat="1">
      <c r="B13678" s="7"/>
      <c r="C13678" s="7"/>
      <c r="D13678" s="4"/>
      <c r="E13678" s="4"/>
      <c r="F13678" s="4"/>
      <c r="G13678" s="31"/>
    </row>
    <row r="13679" spans="2:7" s="40" customFormat="1">
      <c r="B13679" s="7"/>
      <c r="C13679" s="7"/>
      <c r="D13679" s="4"/>
      <c r="E13679" s="4"/>
      <c r="F13679" s="4"/>
      <c r="G13679" s="31"/>
    </row>
    <row r="13680" spans="2:7" s="40" customFormat="1">
      <c r="B13680" s="7"/>
      <c r="C13680" s="7"/>
      <c r="D13680" s="4"/>
      <c r="E13680" s="4"/>
      <c r="F13680" s="4"/>
      <c r="G13680" s="31"/>
    </row>
    <row r="13681" spans="2:7" s="40" customFormat="1">
      <c r="B13681" s="7"/>
      <c r="C13681" s="7"/>
      <c r="D13681" s="4"/>
      <c r="E13681" s="4"/>
      <c r="F13681" s="4"/>
      <c r="G13681" s="31"/>
    </row>
    <row r="13682" spans="2:7" s="40" customFormat="1">
      <c r="B13682" s="7"/>
      <c r="C13682" s="7"/>
      <c r="D13682" s="4"/>
      <c r="E13682" s="4"/>
      <c r="F13682" s="4"/>
      <c r="G13682" s="31"/>
    </row>
    <row r="13683" spans="2:7" s="40" customFormat="1">
      <c r="B13683" s="7"/>
      <c r="C13683" s="7"/>
      <c r="D13683" s="4"/>
      <c r="E13683" s="4"/>
      <c r="F13683" s="4"/>
      <c r="G13683" s="31"/>
    </row>
    <row r="13684" spans="2:7" s="40" customFormat="1">
      <c r="B13684" s="7"/>
      <c r="C13684" s="7"/>
      <c r="D13684" s="4"/>
      <c r="E13684" s="4"/>
      <c r="F13684" s="4"/>
      <c r="G13684" s="31"/>
    </row>
    <row r="13685" spans="2:7" s="40" customFormat="1">
      <c r="B13685" s="7"/>
      <c r="C13685" s="7"/>
      <c r="D13685" s="4"/>
      <c r="E13685" s="4"/>
      <c r="F13685" s="4"/>
      <c r="G13685" s="31"/>
    </row>
    <row r="13686" spans="2:7" s="40" customFormat="1">
      <c r="B13686" s="7"/>
      <c r="C13686" s="7"/>
      <c r="D13686" s="4"/>
      <c r="E13686" s="4"/>
      <c r="F13686" s="4"/>
      <c r="G13686" s="31"/>
    </row>
    <row r="13687" spans="2:7" s="40" customFormat="1">
      <c r="B13687" s="7"/>
      <c r="C13687" s="7"/>
      <c r="D13687" s="4"/>
      <c r="E13687" s="4"/>
      <c r="F13687" s="4"/>
      <c r="G13687" s="31"/>
    </row>
    <row r="13688" spans="2:7" s="40" customFormat="1">
      <c r="B13688" s="7"/>
      <c r="C13688" s="7"/>
      <c r="D13688" s="4"/>
      <c r="E13688" s="4"/>
      <c r="F13688" s="4"/>
      <c r="G13688" s="31"/>
    </row>
    <row r="13689" spans="2:7" s="40" customFormat="1">
      <c r="B13689" s="7"/>
      <c r="C13689" s="7"/>
      <c r="D13689" s="4"/>
      <c r="E13689" s="4"/>
      <c r="F13689" s="4"/>
      <c r="G13689" s="31"/>
    </row>
    <row r="13690" spans="2:7" s="40" customFormat="1">
      <c r="B13690" s="7"/>
      <c r="C13690" s="7"/>
      <c r="D13690" s="4"/>
      <c r="E13690" s="4"/>
      <c r="F13690" s="4"/>
      <c r="G13690" s="31"/>
    </row>
    <row r="13691" spans="2:7" s="40" customFormat="1">
      <c r="B13691" s="7"/>
      <c r="C13691" s="7"/>
      <c r="D13691" s="4"/>
      <c r="E13691" s="4"/>
      <c r="F13691" s="4"/>
      <c r="G13691" s="31"/>
    </row>
    <row r="13692" spans="2:7" s="40" customFormat="1">
      <c r="B13692" s="7"/>
      <c r="C13692" s="7"/>
      <c r="D13692" s="4"/>
      <c r="E13692" s="4"/>
      <c r="F13692" s="4"/>
      <c r="G13692" s="31"/>
    </row>
    <row r="13693" spans="2:7" s="40" customFormat="1">
      <c r="B13693" s="7"/>
      <c r="C13693" s="7"/>
      <c r="D13693" s="4"/>
      <c r="E13693" s="4"/>
      <c r="F13693" s="4"/>
      <c r="G13693" s="31"/>
    </row>
    <row r="13694" spans="2:7" s="40" customFormat="1">
      <c r="B13694" s="7"/>
      <c r="C13694" s="7"/>
      <c r="D13694" s="4"/>
      <c r="E13694" s="4"/>
      <c r="F13694" s="4"/>
      <c r="G13694" s="31"/>
    </row>
    <row r="13695" spans="2:7" s="40" customFormat="1">
      <c r="B13695" s="7"/>
      <c r="C13695" s="7"/>
      <c r="D13695" s="4"/>
      <c r="E13695" s="4"/>
      <c r="F13695" s="4"/>
      <c r="G13695" s="31"/>
    </row>
    <row r="13696" spans="2:7" s="40" customFormat="1">
      <c r="B13696" s="7"/>
      <c r="C13696" s="7"/>
      <c r="D13696" s="4"/>
      <c r="E13696" s="4"/>
      <c r="F13696" s="4"/>
      <c r="G13696" s="31"/>
    </row>
    <row r="13697" spans="2:7" s="40" customFormat="1">
      <c r="B13697" s="7"/>
      <c r="C13697" s="7"/>
      <c r="D13697" s="4"/>
      <c r="E13697" s="4"/>
      <c r="F13697" s="4"/>
      <c r="G13697" s="31"/>
    </row>
    <row r="13698" spans="2:7" s="40" customFormat="1">
      <c r="B13698" s="7"/>
      <c r="C13698" s="7"/>
      <c r="D13698" s="4"/>
      <c r="E13698" s="4"/>
      <c r="F13698" s="4"/>
      <c r="G13698" s="31"/>
    </row>
    <row r="13699" spans="2:7" s="40" customFormat="1">
      <c r="B13699" s="7"/>
      <c r="C13699" s="7"/>
      <c r="D13699" s="4"/>
      <c r="E13699" s="4"/>
      <c r="F13699" s="4"/>
      <c r="G13699" s="31"/>
    </row>
    <row r="13700" spans="2:7" s="40" customFormat="1">
      <c r="B13700" s="7"/>
      <c r="C13700" s="7"/>
      <c r="D13700" s="4"/>
      <c r="E13700" s="4"/>
      <c r="F13700" s="4"/>
      <c r="G13700" s="31"/>
    </row>
    <row r="13701" spans="2:7" s="40" customFormat="1">
      <c r="B13701" s="7"/>
      <c r="C13701" s="7"/>
      <c r="D13701" s="4"/>
      <c r="E13701" s="4"/>
      <c r="F13701" s="4"/>
      <c r="G13701" s="31"/>
    </row>
    <row r="13702" spans="2:7" s="40" customFormat="1">
      <c r="B13702" s="7"/>
      <c r="C13702" s="7"/>
      <c r="D13702" s="4"/>
      <c r="E13702" s="4"/>
      <c r="F13702" s="4"/>
      <c r="G13702" s="31"/>
    </row>
    <row r="13703" spans="2:7" s="40" customFormat="1">
      <c r="B13703" s="7"/>
      <c r="C13703" s="7"/>
      <c r="D13703" s="4"/>
      <c r="E13703" s="4"/>
      <c r="F13703" s="4"/>
      <c r="G13703" s="31"/>
    </row>
    <row r="13704" spans="2:7" s="40" customFormat="1">
      <c r="B13704" s="7"/>
      <c r="C13704" s="7"/>
      <c r="D13704" s="4"/>
      <c r="E13704" s="4"/>
      <c r="F13704" s="4"/>
      <c r="G13704" s="31"/>
    </row>
    <row r="13705" spans="2:7" s="40" customFormat="1">
      <c r="B13705" s="7"/>
      <c r="C13705" s="7"/>
      <c r="D13705" s="4"/>
      <c r="E13705" s="4"/>
      <c r="F13705" s="4"/>
      <c r="G13705" s="31"/>
    </row>
    <row r="13706" spans="2:7" s="40" customFormat="1">
      <c r="B13706" s="7"/>
      <c r="C13706" s="7"/>
      <c r="D13706" s="4"/>
      <c r="E13706" s="4"/>
      <c r="F13706" s="4"/>
      <c r="G13706" s="31"/>
    </row>
    <row r="13707" spans="2:7" s="40" customFormat="1">
      <c r="B13707" s="7"/>
      <c r="C13707" s="7"/>
      <c r="D13707" s="4"/>
      <c r="E13707" s="4"/>
      <c r="F13707" s="4"/>
      <c r="G13707" s="31"/>
    </row>
    <row r="13708" spans="2:7" s="40" customFormat="1">
      <c r="B13708" s="7"/>
      <c r="C13708" s="7"/>
      <c r="D13708" s="4"/>
      <c r="E13708" s="4"/>
      <c r="F13708" s="4"/>
      <c r="G13708" s="31"/>
    </row>
    <row r="13709" spans="2:7" s="40" customFormat="1">
      <c r="B13709" s="7"/>
      <c r="C13709" s="7"/>
      <c r="D13709" s="4"/>
      <c r="E13709" s="4"/>
      <c r="F13709" s="4"/>
      <c r="G13709" s="31"/>
    </row>
    <row r="13710" spans="2:7" s="40" customFormat="1">
      <c r="B13710" s="7"/>
      <c r="C13710" s="7"/>
      <c r="D13710" s="4"/>
      <c r="E13710" s="4"/>
      <c r="F13710" s="4"/>
      <c r="G13710" s="31"/>
    </row>
    <row r="13711" spans="2:7" s="40" customFormat="1">
      <c r="B13711" s="7"/>
      <c r="C13711" s="7"/>
      <c r="D13711" s="4"/>
      <c r="E13711" s="4"/>
      <c r="F13711" s="4"/>
      <c r="G13711" s="31"/>
    </row>
    <row r="13712" spans="2:7" s="40" customFormat="1">
      <c r="B13712" s="7"/>
      <c r="C13712" s="7"/>
      <c r="D13712" s="4"/>
      <c r="E13712" s="4"/>
      <c r="F13712" s="4"/>
      <c r="G13712" s="31"/>
    </row>
    <row r="13713" spans="2:7" s="40" customFormat="1">
      <c r="B13713" s="7"/>
      <c r="C13713" s="7"/>
      <c r="D13713" s="4"/>
      <c r="E13713" s="4"/>
      <c r="F13713" s="4"/>
      <c r="G13713" s="31"/>
    </row>
    <row r="13714" spans="2:7" s="40" customFormat="1">
      <c r="B13714" s="7"/>
      <c r="C13714" s="7"/>
      <c r="D13714" s="4"/>
      <c r="E13714" s="4"/>
      <c r="F13714" s="4"/>
      <c r="G13714" s="31"/>
    </row>
    <row r="13715" spans="2:7" s="40" customFormat="1">
      <c r="B13715" s="7"/>
      <c r="C13715" s="7"/>
      <c r="D13715" s="4"/>
      <c r="E13715" s="4"/>
      <c r="F13715" s="4"/>
      <c r="G13715" s="31"/>
    </row>
    <row r="13716" spans="2:7" s="40" customFormat="1">
      <c r="B13716" s="7"/>
      <c r="C13716" s="7"/>
      <c r="D13716" s="4"/>
      <c r="E13716" s="4"/>
      <c r="F13716" s="4"/>
      <c r="G13716" s="31"/>
    </row>
    <row r="13717" spans="2:7" s="40" customFormat="1">
      <c r="B13717" s="7"/>
      <c r="C13717" s="7"/>
      <c r="D13717" s="4"/>
      <c r="E13717" s="4"/>
      <c r="F13717" s="4"/>
      <c r="G13717" s="31"/>
    </row>
    <row r="13718" spans="2:7" s="40" customFormat="1">
      <c r="B13718" s="7"/>
      <c r="C13718" s="7"/>
      <c r="D13718" s="4"/>
      <c r="E13718" s="4"/>
      <c r="F13718" s="4"/>
      <c r="G13718" s="31"/>
    </row>
    <row r="13719" spans="2:7" s="40" customFormat="1">
      <c r="B13719" s="7"/>
      <c r="C13719" s="7"/>
      <c r="D13719" s="4"/>
      <c r="E13719" s="4"/>
      <c r="F13719" s="4"/>
      <c r="G13719" s="31"/>
    </row>
    <row r="13720" spans="2:7" s="40" customFormat="1">
      <c r="B13720" s="7"/>
      <c r="C13720" s="7"/>
      <c r="D13720" s="4"/>
      <c r="E13720" s="4"/>
      <c r="F13720" s="4"/>
      <c r="G13720" s="31"/>
    </row>
    <row r="13721" spans="2:7" s="40" customFormat="1">
      <c r="B13721" s="7"/>
      <c r="C13721" s="7"/>
      <c r="D13721" s="4"/>
      <c r="E13721" s="4"/>
      <c r="F13721" s="4"/>
      <c r="G13721" s="31"/>
    </row>
    <row r="13722" spans="2:7" s="40" customFormat="1">
      <c r="B13722" s="7"/>
      <c r="C13722" s="7"/>
      <c r="D13722" s="4"/>
      <c r="E13722" s="4"/>
      <c r="F13722" s="4"/>
      <c r="G13722" s="31"/>
    </row>
    <row r="13723" spans="2:7" s="40" customFormat="1">
      <c r="B13723" s="7"/>
      <c r="C13723" s="7"/>
      <c r="D13723" s="4"/>
      <c r="E13723" s="4"/>
      <c r="F13723" s="4"/>
      <c r="G13723" s="31"/>
    </row>
    <row r="13724" spans="2:7" s="40" customFormat="1">
      <c r="B13724" s="7"/>
      <c r="C13724" s="7"/>
      <c r="D13724" s="4"/>
      <c r="E13724" s="4"/>
      <c r="F13724" s="4"/>
      <c r="G13724" s="31"/>
    </row>
    <row r="13725" spans="2:7" s="40" customFormat="1">
      <c r="B13725" s="7"/>
      <c r="C13725" s="7"/>
      <c r="D13725" s="4"/>
      <c r="E13725" s="4"/>
      <c r="F13725" s="4"/>
      <c r="G13725" s="31"/>
    </row>
    <row r="13726" spans="2:7" s="40" customFormat="1">
      <c r="B13726" s="7"/>
      <c r="C13726" s="7"/>
      <c r="D13726" s="4"/>
      <c r="E13726" s="4"/>
      <c r="F13726" s="4"/>
      <c r="G13726" s="31"/>
    </row>
    <row r="13727" spans="2:7" s="40" customFormat="1">
      <c r="B13727" s="7"/>
      <c r="C13727" s="7"/>
      <c r="D13727" s="4"/>
      <c r="E13727" s="4"/>
      <c r="F13727" s="4"/>
      <c r="G13727" s="31"/>
    </row>
    <row r="13728" spans="2:7" s="40" customFormat="1">
      <c r="B13728" s="7"/>
      <c r="C13728" s="7"/>
      <c r="D13728" s="4"/>
      <c r="E13728" s="4"/>
      <c r="F13728" s="4"/>
      <c r="G13728" s="31"/>
    </row>
    <row r="13729" spans="2:7" s="40" customFormat="1">
      <c r="B13729" s="7"/>
      <c r="C13729" s="7"/>
      <c r="D13729" s="4"/>
      <c r="E13729" s="4"/>
      <c r="F13729" s="4"/>
      <c r="G13729" s="31"/>
    </row>
    <row r="13730" spans="2:7" s="40" customFormat="1">
      <c r="B13730" s="7"/>
      <c r="C13730" s="7"/>
      <c r="D13730" s="4"/>
      <c r="E13730" s="4"/>
      <c r="F13730" s="4"/>
      <c r="G13730" s="31"/>
    </row>
    <row r="13731" spans="2:7" s="40" customFormat="1">
      <c r="B13731" s="7"/>
      <c r="C13731" s="7"/>
      <c r="D13731" s="4"/>
      <c r="E13731" s="4"/>
      <c r="F13731" s="4"/>
      <c r="G13731" s="31"/>
    </row>
    <row r="13732" spans="2:7" s="40" customFormat="1">
      <c r="B13732" s="7"/>
      <c r="C13732" s="7"/>
      <c r="D13732" s="4"/>
      <c r="E13732" s="4"/>
      <c r="F13732" s="4"/>
      <c r="G13732" s="31"/>
    </row>
    <row r="13733" spans="2:7" s="40" customFormat="1">
      <c r="B13733" s="7"/>
      <c r="C13733" s="7"/>
      <c r="D13733" s="4"/>
      <c r="E13733" s="4"/>
      <c r="F13733" s="4"/>
      <c r="G13733" s="31"/>
    </row>
    <row r="13734" spans="2:7" s="40" customFormat="1">
      <c r="B13734" s="7"/>
      <c r="C13734" s="7"/>
      <c r="D13734" s="4"/>
      <c r="E13734" s="4"/>
      <c r="F13734" s="4"/>
      <c r="G13734" s="31"/>
    </row>
    <row r="13735" spans="2:7" s="40" customFormat="1">
      <c r="B13735" s="7"/>
      <c r="C13735" s="7"/>
      <c r="D13735" s="4"/>
      <c r="E13735" s="4"/>
      <c r="F13735" s="4"/>
      <c r="G13735" s="31"/>
    </row>
    <row r="13736" spans="2:7" s="40" customFormat="1">
      <c r="B13736" s="7"/>
      <c r="C13736" s="7"/>
      <c r="D13736" s="4"/>
      <c r="E13736" s="4"/>
      <c r="F13736" s="4"/>
      <c r="G13736" s="31"/>
    </row>
    <row r="13737" spans="2:7" s="40" customFormat="1">
      <c r="B13737" s="7"/>
      <c r="C13737" s="7"/>
      <c r="D13737" s="4"/>
      <c r="E13737" s="4"/>
      <c r="F13737" s="4"/>
      <c r="G13737" s="31"/>
    </row>
    <row r="13738" spans="2:7" s="40" customFormat="1">
      <c r="B13738" s="7"/>
      <c r="C13738" s="7"/>
      <c r="D13738" s="4"/>
      <c r="E13738" s="4"/>
      <c r="F13738" s="4"/>
      <c r="G13738" s="31"/>
    </row>
    <row r="13739" spans="2:7" s="40" customFormat="1">
      <c r="B13739" s="7"/>
      <c r="C13739" s="7"/>
      <c r="D13739" s="4"/>
      <c r="E13739" s="4"/>
      <c r="F13739" s="4"/>
      <c r="G13739" s="31"/>
    </row>
    <row r="13740" spans="2:7" s="40" customFormat="1">
      <c r="B13740" s="7"/>
      <c r="C13740" s="7"/>
      <c r="D13740" s="4"/>
      <c r="E13740" s="4"/>
      <c r="F13740" s="4"/>
      <c r="G13740" s="31"/>
    </row>
    <row r="13741" spans="2:7" s="40" customFormat="1">
      <c r="B13741" s="7"/>
      <c r="C13741" s="7"/>
      <c r="D13741" s="4"/>
      <c r="E13741" s="4"/>
      <c r="F13741" s="4"/>
      <c r="G13741" s="31"/>
    </row>
    <row r="13742" spans="2:7" s="40" customFormat="1">
      <c r="B13742" s="7"/>
      <c r="C13742" s="7"/>
      <c r="D13742" s="4"/>
      <c r="E13742" s="4"/>
      <c r="F13742" s="4"/>
      <c r="G13742" s="31"/>
    </row>
    <row r="13743" spans="2:7" s="40" customFormat="1">
      <c r="B13743" s="7"/>
      <c r="C13743" s="7"/>
      <c r="D13743" s="4"/>
      <c r="E13743" s="4"/>
      <c r="F13743" s="4"/>
      <c r="G13743" s="31"/>
    </row>
    <row r="13744" spans="2:7" s="40" customFormat="1">
      <c r="B13744" s="7"/>
      <c r="C13744" s="7"/>
      <c r="D13744" s="4"/>
      <c r="E13744" s="4"/>
      <c r="F13744" s="4"/>
      <c r="G13744" s="31"/>
    </row>
    <row r="13745" spans="2:7" s="40" customFormat="1">
      <c r="B13745" s="7"/>
      <c r="C13745" s="7"/>
      <c r="D13745" s="4"/>
      <c r="E13745" s="4"/>
      <c r="F13745" s="4"/>
      <c r="G13745" s="31"/>
    </row>
    <row r="13746" spans="2:7" s="40" customFormat="1">
      <c r="B13746" s="7"/>
      <c r="C13746" s="7"/>
      <c r="D13746" s="4"/>
      <c r="E13746" s="4"/>
      <c r="F13746" s="4"/>
      <c r="G13746" s="31"/>
    </row>
    <row r="13747" spans="2:7" s="40" customFormat="1">
      <c r="B13747" s="7"/>
      <c r="C13747" s="7"/>
      <c r="D13747" s="4"/>
      <c r="E13747" s="4"/>
      <c r="F13747" s="4"/>
      <c r="G13747" s="31"/>
    </row>
    <row r="13748" spans="2:7" s="40" customFormat="1">
      <c r="B13748" s="7"/>
      <c r="C13748" s="7"/>
      <c r="D13748" s="4"/>
      <c r="E13748" s="4"/>
      <c r="F13748" s="4"/>
      <c r="G13748" s="31"/>
    </row>
    <row r="13749" spans="2:7" s="40" customFormat="1">
      <c r="B13749" s="7"/>
      <c r="C13749" s="7"/>
      <c r="D13749" s="4"/>
      <c r="E13749" s="4"/>
      <c r="F13749" s="4"/>
      <c r="G13749" s="31"/>
    </row>
    <row r="13750" spans="2:7" s="40" customFormat="1">
      <c r="B13750" s="7"/>
      <c r="C13750" s="7"/>
      <c r="D13750" s="4"/>
      <c r="E13750" s="4"/>
      <c r="F13750" s="4"/>
      <c r="G13750" s="31"/>
    </row>
    <row r="13751" spans="2:7" s="40" customFormat="1">
      <c r="B13751" s="7"/>
      <c r="C13751" s="7"/>
      <c r="D13751" s="4"/>
      <c r="E13751" s="4"/>
      <c r="F13751" s="4"/>
      <c r="G13751" s="31"/>
    </row>
    <row r="13752" spans="2:7" s="40" customFormat="1">
      <c r="B13752" s="7"/>
      <c r="C13752" s="7"/>
      <c r="D13752" s="4"/>
      <c r="E13752" s="4"/>
      <c r="F13752" s="4"/>
      <c r="G13752" s="31"/>
    </row>
    <row r="13753" spans="2:7" s="40" customFormat="1">
      <c r="B13753" s="7"/>
      <c r="C13753" s="7"/>
      <c r="D13753" s="4"/>
      <c r="E13753" s="4"/>
      <c r="F13753" s="4"/>
      <c r="G13753" s="31"/>
    </row>
    <row r="13754" spans="2:7" s="40" customFormat="1">
      <c r="B13754" s="7"/>
      <c r="C13754" s="7"/>
      <c r="D13754" s="4"/>
      <c r="E13754" s="4"/>
      <c r="F13754" s="4"/>
      <c r="G13754" s="31"/>
    </row>
    <row r="13755" spans="2:7" s="40" customFormat="1">
      <c r="B13755" s="7"/>
      <c r="C13755" s="7"/>
      <c r="D13755" s="4"/>
      <c r="E13755" s="4"/>
      <c r="F13755" s="4"/>
      <c r="G13755" s="31"/>
    </row>
    <row r="13756" spans="2:7" s="40" customFormat="1">
      <c r="B13756" s="7"/>
      <c r="C13756" s="7"/>
      <c r="D13756" s="4"/>
      <c r="E13756" s="4"/>
      <c r="F13756" s="4"/>
      <c r="G13756" s="31"/>
    </row>
    <row r="13757" spans="2:7" s="40" customFormat="1">
      <c r="B13757" s="7"/>
      <c r="C13757" s="7"/>
      <c r="D13757" s="4"/>
      <c r="E13757" s="4"/>
      <c r="F13757" s="4"/>
      <c r="G13757" s="31"/>
    </row>
    <row r="13758" spans="2:7" s="40" customFormat="1">
      <c r="B13758" s="7"/>
      <c r="C13758" s="7"/>
      <c r="D13758" s="4"/>
      <c r="E13758" s="4"/>
      <c r="F13758" s="4"/>
      <c r="G13758" s="31"/>
    </row>
    <row r="13759" spans="2:7" s="40" customFormat="1">
      <c r="B13759" s="7"/>
      <c r="C13759" s="7"/>
      <c r="D13759" s="4"/>
      <c r="E13759" s="4"/>
      <c r="F13759" s="4"/>
      <c r="G13759" s="31"/>
    </row>
    <row r="13760" spans="2:7" s="40" customFormat="1">
      <c r="B13760" s="7"/>
      <c r="C13760" s="7"/>
      <c r="D13760" s="4"/>
      <c r="E13760" s="4"/>
      <c r="F13760" s="4"/>
      <c r="G13760" s="31"/>
    </row>
    <row r="13761" spans="2:7" s="40" customFormat="1">
      <c r="B13761" s="7"/>
      <c r="C13761" s="7"/>
      <c r="D13761" s="4"/>
      <c r="E13761" s="4"/>
      <c r="F13761" s="4"/>
      <c r="G13761" s="31"/>
    </row>
    <row r="13762" spans="2:7" s="40" customFormat="1">
      <c r="B13762" s="7"/>
      <c r="C13762" s="7"/>
      <c r="D13762" s="4"/>
      <c r="E13762" s="4"/>
      <c r="F13762" s="4"/>
      <c r="G13762" s="31"/>
    </row>
    <row r="13763" spans="2:7" s="40" customFormat="1">
      <c r="B13763" s="7"/>
      <c r="C13763" s="7"/>
      <c r="D13763" s="4"/>
      <c r="E13763" s="4"/>
      <c r="F13763" s="4"/>
      <c r="G13763" s="31"/>
    </row>
    <row r="13764" spans="2:7" s="40" customFormat="1">
      <c r="B13764" s="7"/>
      <c r="C13764" s="7"/>
      <c r="D13764" s="4"/>
      <c r="E13764" s="4"/>
      <c r="F13764" s="4"/>
      <c r="G13764" s="31"/>
    </row>
    <row r="13765" spans="2:7" s="40" customFormat="1">
      <c r="B13765" s="7"/>
      <c r="C13765" s="7"/>
      <c r="D13765" s="4"/>
      <c r="E13765" s="4"/>
      <c r="F13765" s="4"/>
      <c r="G13765" s="31"/>
    </row>
    <row r="13766" spans="2:7" s="40" customFormat="1">
      <c r="B13766" s="7"/>
      <c r="C13766" s="7"/>
      <c r="D13766" s="4"/>
      <c r="E13766" s="4"/>
      <c r="F13766" s="4"/>
      <c r="G13766" s="31"/>
    </row>
    <row r="13767" spans="2:7" s="40" customFormat="1">
      <c r="B13767" s="7"/>
      <c r="C13767" s="7"/>
      <c r="D13767" s="4"/>
      <c r="E13767" s="4"/>
      <c r="F13767" s="4"/>
      <c r="G13767" s="31"/>
    </row>
    <row r="13768" spans="2:7" s="40" customFormat="1">
      <c r="B13768" s="7"/>
      <c r="C13768" s="7"/>
      <c r="D13768" s="4"/>
      <c r="E13768" s="4"/>
      <c r="F13768" s="4"/>
      <c r="G13768" s="31"/>
    </row>
    <row r="13769" spans="2:7" s="40" customFormat="1">
      <c r="B13769" s="7"/>
      <c r="C13769" s="7"/>
      <c r="D13769" s="4"/>
      <c r="E13769" s="4"/>
      <c r="F13769" s="4"/>
      <c r="G13769" s="31"/>
    </row>
    <row r="13770" spans="2:7" s="40" customFormat="1">
      <c r="B13770" s="7"/>
      <c r="C13770" s="7"/>
      <c r="D13770" s="4"/>
      <c r="E13770" s="4"/>
      <c r="F13770" s="4"/>
      <c r="G13770" s="31"/>
    </row>
    <row r="13771" spans="2:7" s="40" customFormat="1">
      <c r="B13771" s="7"/>
      <c r="C13771" s="7"/>
      <c r="D13771" s="4"/>
      <c r="E13771" s="4"/>
      <c r="F13771" s="4"/>
      <c r="G13771" s="31"/>
    </row>
    <row r="13772" spans="2:7" s="40" customFormat="1">
      <c r="B13772" s="7"/>
      <c r="C13772" s="7"/>
      <c r="D13772" s="4"/>
      <c r="E13772" s="4"/>
      <c r="F13772" s="4"/>
      <c r="G13772" s="31"/>
    </row>
    <row r="13773" spans="2:7" s="40" customFormat="1">
      <c r="B13773" s="7"/>
      <c r="C13773" s="7"/>
      <c r="D13773" s="4"/>
      <c r="E13773" s="4"/>
      <c r="F13773" s="4"/>
      <c r="G13773" s="31"/>
    </row>
    <row r="13774" spans="2:7" s="40" customFormat="1">
      <c r="B13774" s="7"/>
      <c r="C13774" s="7"/>
      <c r="D13774" s="4"/>
      <c r="E13774" s="4"/>
      <c r="F13774" s="4"/>
      <c r="G13774" s="31"/>
    </row>
    <row r="13775" spans="2:7" s="40" customFormat="1">
      <c r="B13775" s="7"/>
      <c r="C13775" s="7"/>
      <c r="D13775" s="4"/>
      <c r="E13775" s="4"/>
      <c r="F13775" s="4"/>
      <c r="G13775" s="31"/>
    </row>
    <row r="13776" spans="2:7" s="40" customFormat="1">
      <c r="B13776" s="7"/>
      <c r="C13776" s="7"/>
      <c r="D13776" s="4"/>
      <c r="E13776" s="4"/>
      <c r="F13776" s="4"/>
      <c r="G13776" s="31"/>
    </row>
    <row r="13777" spans="2:7" s="40" customFormat="1">
      <c r="B13777" s="7"/>
      <c r="C13777" s="7"/>
      <c r="D13777" s="4"/>
      <c r="E13777" s="4"/>
      <c r="F13777" s="4"/>
      <c r="G13777" s="31"/>
    </row>
    <row r="13778" spans="2:7" s="40" customFormat="1">
      <c r="B13778" s="7"/>
      <c r="C13778" s="7"/>
      <c r="D13778" s="4"/>
      <c r="E13778" s="4"/>
      <c r="F13778" s="4"/>
      <c r="G13778" s="31"/>
    </row>
    <row r="13779" spans="2:7" s="40" customFormat="1">
      <c r="B13779" s="7"/>
      <c r="C13779" s="7"/>
      <c r="D13779" s="4"/>
      <c r="E13779" s="4"/>
      <c r="F13779" s="4"/>
      <c r="G13779" s="31"/>
    </row>
    <row r="13780" spans="2:7" s="40" customFormat="1">
      <c r="B13780" s="7"/>
      <c r="C13780" s="7"/>
      <c r="D13780" s="4"/>
      <c r="E13780" s="4"/>
      <c r="F13780" s="4"/>
      <c r="G13780" s="31"/>
    </row>
    <row r="13781" spans="2:7" s="40" customFormat="1">
      <c r="B13781" s="7"/>
      <c r="C13781" s="7"/>
      <c r="D13781" s="4"/>
      <c r="E13781" s="4"/>
      <c r="F13781" s="4"/>
      <c r="G13781" s="31"/>
    </row>
    <row r="13782" spans="2:7" s="40" customFormat="1">
      <c r="B13782" s="7"/>
      <c r="C13782" s="7"/>
      <c r="D13782" s="4"/>
      <c r="E13782" s="4"/>
      <c r="F13782" s="4"/>
      <c r="G13782" s="31"/>
    </row>
    <row r="13783" spans="2:7" s="40" customFormat="1">
      <c r="B13783" s="7"/>
      <c r="C13783" s="7"/>
      <c r="D13783" s="4"/>
      <c r="E13783" s="4"/>
      <c r="F13783" s="4"/>
      <c r="G13783" s="31"/>
    </row>
    <row r="13784" spans="2:7" s="40" customFormat="1">
      <c r="B13784" s="7"/>
      <c r="C13784" s="7"/>
      <c r="D13784" s="4"/>
      <c r="E13784" s="4"/>
      <c r="F13784" s="4"/>
      <c r="G13784" s="31"/>
    </row>
    <row r="13785" spans="2:7" s="40" customFormat="1">
      <c r="B13785" s="7"/>
      <c r="C13785" s="7"/>
      <c r="D13785" s="4"/>
      <c r="E13785" s="4"/>
      <c r="F13785" s="4"/>
      <c r="G13785" s="31"/>
    </row>
    <row r="13786" spans="2:7" s="40" customFormat="1">
      <c r="B13786" s="7"/>
      <c r="C13786" s="7"/>
      <c r="D13786" s="4"/>
      <c r="E13786" s="4"/>
      <c r="F13786" s="4"/>
      <c r="G13786" s="31"/>
    </row>
    <row r="13787" spans="2:7" s="40" customFormat="1">
      <c r="B13787" s="7"/>
      <c r="C13787" s="7"/>
      <c r="D13787" s="4"/>
      <c r="E13787" s="4"/>
      <c r="F13787" s="4"/>
      <c r="G13787" s="31"/>
    </row>
    <row r="13788" spans="2:7" s="40" customFormat="1">
      <c r="B13788" s="7"/>
      <c r="C13788" s="7"/>
      <c r="D13788" s="4"/>
      <c r="E13788" s="4"/>
      <c r="F13788" s="4"/>
      <c r="G13788" s="31"/>
    </row>
    <row r="13789" spans="2:7" s="40" customFormat="1">
      <c r="B13789" s="7"/>
      <c r="C13789" s="7"/>
      <c r="D13789" s="4"/>
      <c r="E13789" s="4"/>
      <c r="F13789" s="4"/>
      <c r="G13789" s="31"/>
    </row>
    <row r="13790" spans="2:7" s="40" customFormat="1">
      <c r="B13790" s="7"/>
      <c r="C13790" s="7"/>
      <c r="D13790" s="4"/>
      <c r="E13790" s="4"/>
      <c r="F13790" s="4"/>
      <c r="G13790" s="31"/>
    </row>
    <row r="13791" spans="2:7" s="40" customFormat="1">
      <c r="B13791" s="7"/>
      <c r="C13791" s="7"/>
      <c r="D13791" s="4"/>
      <c r="E13791" s="4"/>
      <c r="F13791" s="4"/>
      <c r="G13791" s="31"/>
    </row>
    <row r="13792" spans="2:7" s="40" customFormat="1">
      <c r="B13792" s="7"/>
      <c r="C13792" s="7"/>
      <c r="D13792" s="4"/>
      <c r="E13792" s="4"/>
      <c r="F13792" s="4"/>
      <c r="G13792" s="31"/>
    </row>
    <row r="13793" spans="2:7" s="40" customFormat="1">
      <c r="B13793" s="7"/>
      <c r="C13793" s="7"/>
      <c r="D13793" s="4"/>
      <c r="E13793" s="4"/>
      <c r="F13793" s="4"/>
      <c r="G13793" s="31"/>
    </row>
    <row r="13794" spans="2:7" s="40" customFormat="1">
      <c r="B13794" s="7"/>
      <c r="C13794" s="7"/>
      <c r="D13794" s="4"/>
      <c r="E13794" s="4"/>
      <c r="F13794" s="4"/>
      <c r="G13794" s="31"/>
    </row>
    <row r="13795" spans="2:7" s="40" customFormat="1">
      <c r="B13795" s="7"/>
      <c r="C13795" s="7"/>
      <c r="D13795" s="4"/>
      <c r="E13795" s="4"/>
      <c r="F13795" s="4"/>
      <c r="G13795" s="31"/>
    </row>
    <row r="13796" spans="2:7" s="40" customFormat="1">
      <c r="B13796" s="7"/>
      <c r="C13796" s="7"/>
      <c r="D13796" s="4"/>
      <c r="E13796" s="4"/>
      <c r="F13796" s="4"/>
      <c r="G13796" s="31"/>
    </row>
    <row r="13797" spans="2:7" s="40" customFormat="1">
      <c r="B13797" s="7"/>
      <c r="C13797" s="7"/>
      <c r="D13797" s="4"/>
      <c r="E13797" s="4"/>
      <c r="F13797" s="4"/>
      <c r="G13797" s="31"/>
    </row>
    <row r="13798" spans="2:7" s="40" customFormat="1">
      <c r="B13798" s="7"/>
      <c r="C13798" s="7"/>
      <c r="D13798" s="4"/>
      <c r="E13798" s="4"/>
      <c r="F13798" s="4"/>
      <c r="G13798" s="31"/>
    </row>
    <row r="13799" spans="2:7" s="40" customFormat="1">
      <c r="B13799" s="7"/>
      <c r="C13799" s="7"/>
      <c r="D13799" s="4"/>
      <c r="E13799" s="4"/>
      <c r="F13799" s="4"/>
      <c r="G13799" s="31"/>
    </row>
    <row r="13800" spans="2:7" s="40" customFormat="1">
      <c r="B13800" s="7"/>
      <c r="C13800" s="7"/>
      <c r="D13800" s="4"/>
      <c r="E13800" s="4"/>
      <c r="F13800" s="4"/>
      <c r="G13800" s="31"/>
    </row>
    <row r="13801" spans="2:7" s="40" customFormat="1">
      <c r="B13801" s="7"/>
      <c r="C13801" s="7"/>
      <c r="D13801" s="4"/>
      <c r="E13801" s="4"/>
      <c r="F13801" s="4"/>
      <c r="G13801" s="31"/>
    </row>
    <row r="13802" spans="2:7" s="40" customFormat="1">
      <c r="B13802" s="7"/>
      <c r="C13802" s="7"/>
      <c r="D13802" s="4"/>
      <c r="E13802" s="4"/>
      <c r="F13802" s="4"/>
      <c r="G13802" s="31"/>
    </row>
    <row r="13803" spans="2:7" s="40" customFormat="1">
      <c r="B13803" s="7"/>
      <c r="C13803" s="7"/>
      <c r="D13803" s="4"/>
      <c r="E13803" s="4"/>
      <c r="F13803" s="4"/>
      <c r="G13803" s="31"/>
    </row>
    <row r="13804" spans="2:7" s="40" customFormat="1">
      <c r="B13804" s="7"/>
      <c r="C13804" s="7"/>
      <c r="D13804" s="4"/>
      <c r="E13804" s="4"/>
      <c r="F13804" s="4"/>
      <c r="G13804" s="31"/>
    </row>
    <row r="13805" spans="2:7" s="40" customFormat="1">
      <c r="B13805" s="7"/>
      <c r="C13805" s="7"/>
      <c r="D13805" s="4"/>
      <c r="E13805" s="4"/>
      <c r="F13805" s="4"/>
      <c r="G13805" s="31"/>
    </row>
    <row r="13806" spans="2:7" s="40" customFormat="1">
      <c r="B13806" s="7"/>
      <c r="C13806" s="7"/>
      <c r="D13806" s="4"/>
      <c r="E13806" s="4"/>
      <c r="F13806" s="4"/>
      <c r="G13806" s="31"/>
    </row>
    <row r="13807" spans="2:7" s="40" customFormat="1">
      <c r="B13807" s="7"/>
      <c r="C13807" s="7"/>
      <c r="D13807" s="4"/>
      <c r="E13807" s="4"/>
      <c r="F13807" s="4"/>
      <c r="G13807" s="31"/>
    </row>
    <row r="13808" spans="2:7" s="40" customFormat="1">
      <c r="B13808" s="7"/>
      <c r="C13808" s="7"/>
      <c r="D13808" s="4"/>
      <c r="E13808" s="4"/>
      <c r="F13808" s="4"/>
      <c r="G13808" s="31"/>
    </row>
    <row r="13809" spans="2:7" s="40" customFormat="1">
      <c r="B13809" s="7"/>
      <c r="C13809" s="7"/>
      <c r="D13809" s="4"/>
      <c r="E13809" s="4"/>
      <c r="F13809" s="4"/>
      <c r="G13809" s="31"/>
    </row>
    <row r="13810" spans="2:7" s="40" customFormat="1">
      <c r="B13810" s="7"/>
      <c r="C13810" s="7"/>
      <c r="D13810" s="4"/>
      <c r="E13810" s="4"/>
      <c r="F13810" s="4"/>
      <c r="G13810" s="31"/>
    </row>
    <row r="13811" spans="2:7" s="40" customFormat="1">
      <c r="B13811" s="7"/>
      <c r="C13811" s="7"/>
      <c r="D13811" s="4"/>
      <c r="E13811" s="4"/>
      <c r="F13811" s="4"/>
      <c r="G13811" s="31"/>
    </row>
    <row r="13812" spans="2:7" s="40" customFormat="1">
      <c r="B13812" s="7"/>
      <c r="C13812" s="7"/>
      <c r="D13812" s="4"/>
      <c r="E13812" s="4"/>
      <c r="F13812" s="4"/>
      <c r="G13812" s="31"/>
    </row>
    <row r="13813" spans="2:7" s="40" customFormat="1">
      <c r="B13813" s="7"/>
      <c r="C13813" s="7"/>
      <c r="D13813" s="4"/>
      <c r="E13813" s="4"/>
      <c r="F13813" s="4"/>
      <c r="G13813" s="31"/>
    </row>
    <row r="13814" spans="2:7" s="40" customFormat="1">
      <c r="B13814" s="7"/>
      <c r="C13814" s="7"/>
      <c r="D13814" s="4"/>
      <c r="E13814" s="4"/>
      <c r="F13814" s="4"/>
      <c r="G13814" s="31"/>
    </row>
    <row r="13815" spans="2:7" s="40" customFormat="1">
      <c r="B13815" s="7"/>
      <c r="C13815" s="7"/>
      <c r="D13815" s="4"/>
      <c r="E13815" s="4"/>
      <c r="F13815" s="4"/>
      <c r="G13815" s="31"/>
    </row>
    <row r="13816" spans="2:7" s="40" customFormat="1">
      <c r="B13816" s="7"/>
      <c r="C13816" s="7"/>
      <c r="D13816" s="4"/>
      <c r="E13816" s="4"/>
      <c r="F13816" s="4"/>
      <c r="G13816" s="31"/>
    </row>
    <row r="13817" spans="2:7" s="40" customFormat="1">
      <c r="B13817" s="7"/>
      <c r="C13817" s="7"/>
      <c r="D13817" s="4"/>
      <c r="E13817" s="4"/>
      <c r="F13817" s="4"/>
      <c r="G13817" s="31"/>
    </row>
    <row r="13818" spans="2:7" s="40" customFormat="1">
      <c r="B13818" s="7"/>
      <c r="C13818" s="7"/>
      <c r="D13818" s="4"/>
      <c r="E13818" s="4"/>
      <c r="F13818" s="4"/>
      <c r="G13818" s="31"/>
    </row>
    <row r="13819" spans="2:7" s="40" customFormat="1">
      <c r="B13819" s="7"/>
      <c r="C13819" s="7"/>
      <c r="D13819" s="4"/>
      <c r="E13819" s="4"/>
      <c r="F13819" s="4"/>
      <c r="G13819" s="31"/>
    </row>
    <row r="13820" spans="2:7" s="40" customFormat="1">
      <c r="B13820" s="7"/>
      <c r="C13820" s="7"/>
      <c r="D13820" s="4"/>
      <c r="E13820" s="4"/>
      <c r="F13820" s="4"/>
      <c r="G13820" s="31"/>
    </row>
    <row r="13821" spans="2:7" s="40" customFormat="1">
      <c r="B13821" s="7"/>
      <c r="C13821" s="7"/>
      <c r="D13821" s="4"/>
      <c r="E13821" s="4"/>
      <c r="F13821" s="4"/>
      <c r="G13821" s="31"/>
    </row>
    <row r="13822" spans="2:7" s="40" customFormat="1">
      <c r="B13822" s="7"/>
      <c r="C13822" s="7"/>
      <c r="D13822" s="4"/>
      <c r="E13822" s="4"/>
      <c r="F13822" s="4"/>
      <c r="G13822" s="31"/>
    </row>
    <row r="13823" spans="2:7" s="40" customFormat="1">
      <c r="B13823" s="7"/>
      <c r="C13823" s="7"/>
      <c r="D13823" s="4"/>
      <c r="E13823" s="4"/>
      <c r="F13823" s="4"/>
      <c r="G13823" s="31"/>
    </row>
    <row r="13824" spans="2:7" s="40" customFormat="1">
      <c r="B13824" s="7"/>
      <c r="C13824" s="7"/>
      <c r="D13824" s="4"/>
      <c r="E13824" s="4"/>
      <c r="F13824" s="4"/>
      <c r="G13824" s="31"/>
    </row>
    <row r="13825" spans="2:7" s="40" customFormat="1">
      <c r="B13825" s="7"/>
      <c r="C13825" s="7"/>
      <c r="D13825" s="4"/>
      <c r="E13825" s="4"/>
      <c r="F13825" s="4"/>
      <c r="G13825" s="31"/>
    </row>
    <row r="13826" spans="2:7" s="40" customFormat="1">
      <c r="B13826" s="7"/>
      <c r="C13826" s="7"/>
      <c r="D13826" s="4"/>
      <c r="E13826" s="4"/>
      <c r="F13826" s="4"/>
      <c r="G13826" s="31"/>
    </row>
    <row r="13827" spans="2:7" s="40" customFormat="1">
      <c r="B13827" s="7"/>
      <c r="C13827" s="7"/>
      <c r="D13827" s="4"/>
      <c r="E13827" s="4"/>
      <c r="F13827" s="4"/>
      <c r="G13827" s="31"/>
    </row>
    <row r="13828" spans="2:7" s="40" customFormat="1">
      <c r="B13828" s="7"/>
      <c r="C13828" s="7"/>
      <c r="D13828" s="4"/>
      <c r="E13828" s="4"/>
      <c r="F13828" s="4"/>
      <c r="G13828" s="31"/>
    </row>
    <row r="13829" spans="2:7" s="40" customFormat="1">
      <c r="B13829" s="7"/>
      <c r="C13829" s="7"/>
      <c r="D13829" s="4"/>
      <c r="E13829" s="4"/>
      <c r="F13829" s="4"/>
      <c r="G13829" s="31"/>
    </row>
    <row r="13830" spans="2:7" s="40" customFormat="1">
      <c r="B13830" s="7"/>
      <c r="C13830" s="7"/>
      <c r="D13830" s="4"/>
      <c r="E13830" s="4"/>
      <c r="F13830" s="4"/>
      <c r="G13830" s="31"/>
    </row>
    <row r="13831" spans="2:7" s="40" customFormat="1">
      <c r="B13831" s="7"/>
      <c r="C13831" s="7"/>
      <c r="D13831" s="4"/>
      <c r="E13831" s="4"/>
      <c r="F13831" s="4"/>
      <c r="G13831" s="31"/>
    </row>
    <row r="13832" spans="2:7" s="40" customFormat="1">
      <c r="B13832" s="7"/>
      <c r="C13832" s="7"/>
      <c r="D13832" s="4"/>
      <c r="E13832" s="4"/>
      <c r="F13832" s="4"/>
      <c r="G13832" s="31"/>
    </row>
    <row r="13833" spans="2:7" s="40" customFormat="1">
      <c r="B13833" s="7"/>
      <c r="C13833" s="7"/>
      <c r="D13833" s="4"/>
      <c r="E13833" s="4"/>
      <c r="F13833" s="4"/>
      <c r="G13833" s="31"/>
    </row>
    <row r="13834" spans="2:7" s="40" customFormat="1">
      <c r="B13834" s="7"/>
      <c r="C13834" s="7"/>
      <c r="D13834" s="4"/>
      <c r="E13834" s="4"/>
      <c r="F13834" s="4"/>
      <c r="G13834" s="31"/>
    </row>
    <row r="13835" spans="2:7" s="40" customFormat="1">
      <c r="B13835" s="7"/>
      <c r="C13835" s="7"/>
      <c r="D13835" s="4"/>
      <c r="E13835" s="4"/>
      <c r="F13835" s="4"/>
      <c r="G13835" s="31"/>
    </row>
    <row r="13836" spans="2:7" s="40" customFormat="1">
      <c r="B13836" s="7"/>
      <c r="C13836" s="7"/>
      <c r="D13836" s="4"/>
      <c r="E13836" s="4"/>
      <c r="F13836" s="4"/>
      <c r="G13836" s="31"/>
    </row>
    <row r="13837" spans="2:7" s="40" customFormat="1">
      <c r="B13837" s="7"/>
      <c r="C13837" s="7"/>
      <c r="D13837" s="4"/>
      <c r="E13837" s="4"/>
      <c r="F13837" s="4"/>
      <c r="G13837" s="31"/>
    </row>
    <row r="13838" spans="2:7" s="40" customFormat="1">
      <c r="B13838" s="7"/>
      <c r="C13838" s="7"/>
      <c r="D13838" s="4"/>
      <c r="E13838" s="4"/>
      <c r="F13838" s="4"/>
      <c r="G13838" s="31"/>
    </row>
    <row r="13839" spans="2:7" s="40" customFormat="1">
      <c r="B13839" s="7"/>
      <c r="C13839" s="7"/>
      <c r="D13839" s="4"/>
      <c r="E13839" s="4"/>
      <c r="F13839" s="4"/>
      <c r="G13839" s="31"/>
    </row>
    <row r="13840" spans="2:7" s="40" customFormat="1">
      <c r="B13840" s="7"/>
      <c r="C13840" s="7"/>
      <c r="D13840" s="4"/>
      <c r="E13840" s="4"/>
      <c r="F13840" s="4"/>
      <c r="G13840" s="31"/>
    </row>
    <row r="13841" spans="2:7" s="40" customFormat="1">
      <c r="B13841" s="7"/>
      <c r="C13841" s="7"/>
      <c r="D13841" s="4"/>
      <c r="E13841" s="4"/>
      <c r="F13841" s="4"/>
      <c r="G13841" s="31"/>
    </row>
    <row r="13842" spans="2:7" s="40" customFormat="1">
      <c r="B13842" s="7"/>
      <c r="C13842" s="7"/>
      <c r="D13842" s="4"/>
      <c r="E13842" s="4"/>
      <c r="F13842" s="4"/>
      <c r="G13842" s="31"/>
    </row>
    <row r="13843" spans="2:7" s="40" customFormat="1">
      <c r="B13843" s="7"/>
      <c r="C13843" s="7"/>
      <c r="D13843" s="4"/>
      <c r="E13843" s="4"/>
      <c r="F13843" s="4"/>
      <c r="G13843" s="31"/>
    </row>
    <row r="13844" spans="2:7" s="40" customFormat="1">
      <c r="B13844" s="7"/>
      <c r="C13844" s="7"/>
      <c r="D13844" s="4"/>
      <c r="E13844" s="4"/>
      <c r="F13844" s="4"/>
      <c r="G13844" s="31"/>
    </row>
    <row r="13845" spans="2:7" s="40" customFormat="1">
      <c r="B13845" s="7"/>
      <c r="C13845" s="7"/>
      <c r="D13845" s="4"/>
      <c r="E13845" s="4"/>
      <c r="F13845" s="4"/>
      <c r="G13845" s="31"/>
    </row>
    <row r="13846" spans="2:7" s="40" customFormat="1">
      <c r="B13846" s="7"/>
      <c r="C13846" s="7"/>
      <c r="D13846" s="4"/>
      <c r="E13846" s="4"/>
      <c r="F13846" s="4"/>
      <c r="G13846" s="31"/>
    </row>
    <row r="13847" spans="2:7" s="40" customFormat="1">
      <c r="B13847" s="7"/>
      <c r="C13847" s="7"/>
      <c r="D13847" s="4"/>
      <c r="E13847" s="4"/>
      <c r="F13847" s="4"/>
      <c r="G13847" s="31"/>
    </row>
    <row r="13848" spans="2:7" s="40" customFormat="1">
      <c r="B13848" s="7"/>
      <c r="C13848" s="7"/>
      <c r="D13848" s="4"/>
      <c r="E13848" s="4"/>
      <c r="F13848" s="4"/>
      <c r="G13848" s="31"/>
    </row>
    <row r="13849" spans="2:7" s="40" customFormat="1">
      <c r="B13849" s="7"/>
      <c r="C13849" s="7"/>
      <c r="D13849" s="4"/>
      <c r="E13849" s="4"/>
      <c r="F13849" s="4"/>
      <c r="G13849" s="31"/>
    </row>
    <row r="13850" spans="2:7" s="40" customFormat="1">
      <c r="B13850" s="7"/>
      <c r="C13850" s="7"/>
      <c r="D13850" s="4"/>
      <c r="E13850" s="4"/>
      <c r="F13850" s="4"/>
      <c r="G13850" s="31"/>
    </row>
    <row r="13851" spans="2:7" s="40" customFormat="1">
      <c r="B13851" s="7"/>
      <c r="C13851" s="7"/>
      <c r="D13851" s="4"/>
      <c r="E13851" s="4"/>
      <c r="F13851" s="4"/>
      <c r="G13851" s="31"/>
    </row>
    <row r="13852" spans="2:7" s="40" customFormat="1">
      <c r="B13852" s="7"/>
      <c r="C13852" s="7"/>
      <c r="D13852" s="4"/>
      <c r="E13852" s="4"/>
      <c r="F13852" s="4"/>
      <c r="G13852" s="31"/>
    </row>
    <row r="13853" spans="2:7" s="40" customFormat="1">
      <c r="B13853" s="7"/>
      <c r="C13853" s="7"/>
      <c r="D13853" s="4"/>
      <c r="E13853" s="4"/>
      <c r="F13853" s="4"/>
      <c r="G13853" s="31"/>
    </row>
    <row r="13854" spans="2:7" s="40" customFormat="1">
      <c r="B13854" s="7"/>
      <c r="C13854" s="7"/>
      <c r="D13854" s="4"/>
      <c r="E13854" s="4"/>
      <c r="F13854" s="4"/>
      <c r="G13854" s="31"/>
    </row>
    <row r="13855" spans="2:7" s="40" customFormat="1">
      <c r="B13855" s="7"/>
      <c r="C13855" s="7"/>
      <c r="D13855" s="4"/>
      <c r="E13855" s="4"/>
      <c r="F13855" s="4"/>
      <c r="G13855" s="31"/>
    </row>
    <row r="13856" spans="2:7" s="40" customFormat="1">
      <c r="B13856" s="7"/>
      <c r="C13856" s="7"/>
      <c r="D13856" s="4"/>
      <c r="E13856" s="4"/>
      <c r="F13856" s="4"/>
      <c r="G13856" s="31"/>
    </row>
    <row r="13857" spans="2:7" s="40" customFormat="1">
      <c r="B13857" s="7"/>
      <c r="C13857" s="7"/>
      <c r="D13857" s="4"/>
      <c r="E13857" s="4"/>
      <c r="F13857" s="4"/>
      <c r="G13857" s="31"/>
    </row>
    <row r="13858" spans="2:7" s="40" customFormat="1">
      <c r="B13858" s="7"/>
      <c r="C13858" s="7"/>
      <c r="D13858" s="4"/>
      <c r="E13858" s="4"/>
      <c r="F13858" s="4"/>
      <c r="G13858" s="31"/>
    </row>
    <row r="13859" spans="2:7" s="40" customFormat="1">
      <c r="B13859" s="7"/>
      <c r="C13859" s="7"/>
      <c r="D13859" s="4"/>
      <c r="E13859" s="4"/>
      <c r="F13859" s="4"/>
      <c r="G13859" s="31"/>
    </row>
    <row r="13860" spans="2:7" s="40" customFormat="1">
      <c r="B13860" s="7"/>
      <c r="C13860" s="7"/>
      <c r="D13860" s="4"/>
      <c r="E13860" s="4"/>
      <c r="F13860" s="4"/>
      <c r="G13860" s="31"/>
    </row>
    <row r="13861" spans="2:7" s="40" customFormat="1">
      <c r="B13861" s="7"/>
      <c r="C13861" s="7"/>
      <c r="D13861" s="4"/>
      <c r="E13861" s="4"/>
      <c r="F13861" s="4"/>
      <c r="G13861" s="31"/>
    </row>
    <row r="13862" spans="2:7" s="40" customFormat="1">
      <c r="B13862" s="7"/>
      <c r="C13862" s="7"/>
      <c r="D13862" s="4"/>
      <c r="E13862" s="4"/>
      <c r="F13862" s="4"/>
      <c r="G13862" s="31"/>
    </row>
    <row r="13863" spans="2:7" s="40" customFormat="1">
      <c r="B13863" s="7"/>
      <c r="C13863" s="7"/>
      <c r="D13863" s="4"/>
      <c r="E13863" s="4"/>
      <c r="F13863" s="4"/>
      <c r="G13863" s="31"/>
    </row>
    <row r="13864" spans="2:7" s="40" customFormat="1">
      <c r="B13864" s="7"/>
      <c r="C13864" s="7"/>
      <c r="D13864" s="4"/>
      <c r="E13864" s="4"/>
      <c r="F13864" s="4"/>
      <c r="G13864" s="31"/>
    </row>
    <row r="13865" spans="2:7" s="40" customFormat="1">
      <c r="B13865" s="7"/>
      <c r="C13865" s="7"/>
      <c r="D13865" s="4"/>
      <c r="E13865" s="4"/>
      <c r="F13865" s="4"/>
      <c r="G13865" s="31"/>
    </row>
    <row r="13866" spans="2:7" s="40" customFormat="1">
      <c r="B13866" s="7"/>
      <c r="C13866" s="7"/>
      <c r="D13866" s="4"/>
      <c r="E13866" s="4"/>
      <c r="F13866" s="4"/>
      <c r="G13866" s="31"/>
    </row>
    <row r="13867" spans="2:7" s="40" customFormat="1">
      <c r="B13867" s="7"/>
      <c r="C13867" s="7"/>
      <c r="D13867" s="4"/>
      <c r="E13867" s="4"/>
      <c r="F13867" s="4"/>
      <c r="G13867" s="31"/>
    </row>
    <row r="13868" spans="2:7" s="40" customFormat="1">
      <c r="B13868" s="7"/>
      <c r="C13868" s="7"/>
      <c r="D13868" s="4"/>
      <c r="E13868" s="4"/>
      <c r="F13868" s="4"/>
      <c r="G13868" s="31"/>
    </row>
    <row r="13869" spans="2:7" s="40" customFormat="1">
      <c r="B13869" s="7"/>
      <c r="C13869" s="7"/>
      <c r="D13869" s="4"/>
      <c r="E13869" s="4"/>
      <c r="F13869" s="4"/>
      <c r="G13869" s="31"/>
    </row>
    <row r="13870" spans="2:7" s="40" customFormat="1">
      <c r="B13870" s="7"/>
      <c r="C13870" s="7"/>
      <c r="D13870" s="4"/>
      <c r="E13870" s="4"/>
      <c r="F13870" s="4"/>
      <c r="G13870" s="31"/>
    </row>
    <row r="13871" spans="2:7" s="40" customFormat="1">
      <c r="B13871" s="7"/>
      <c r="C13871" s="7"/>
      <c r="D13871" s="4"/>
      <c r="E13871" s="4"/>
      <c r="F13871" s="4"/>
      <c r="G13871" s="31"/>
    </row>
    <row r="13872" spans="2:7" s="40" customFormat="1">
      <c r="B13872" s="7"/>
      <c r="C13872" s="7"/>
      <c r="D13872" s="4"/>
      <c r="E13872" s="4"/>
      <c r="F13872" s="4"/>
      <c r="G13872" s="31"/>
    </row>
    <row r="13873" spans="2:7" s="40" customFormat="1">
      <c r="B13873" s="7"/>
      <c r="C13873" s="7"/>
      <c r="D13873" s="4"/>
      <c r="E13873" s="4"/>
      <c r="F13873" s="4"/>
      <c r="G13873" s="31"/>
    </row>
    <row r="13874" spans="2:7" s="40" customFormat="1">
      <c r="B13874" s="7"/>
      <c r="C13874" s="7"/>
      <c r="D13874" s="4"/>
      <c r="E13874" s="4"/>
      <c r="F13874" s="4"/>
      <c r="G13874" s="31"/>
    </row>
    <row r="13875" spans="2:7" s="40" customFormat="1">
      <c r="B13875" s="7"/>
      <c r="C13875" s="7"/>
      <c r="D13875" s="4"/>
      <c r="E13875" s="4"/>
      <c r="F13875" s="4"/>
      <c r="G13875" s="31"/>
    </row>
    <row r="13876" spans="2:7" s="40" customFormat="1">
      <c r="B13876" s="7"/>
      <c r="C13876" s="7"/>
      <c r="D13876" s="4"/>
      <c r="E13876" s="4"/>
      <c r="F13876" s="4"/>
      <c r="G13876" s="31"/>
    </row>
    <row r="13877" spans="2:7" s="40" customFormat="1">
      <c r="B13877" s="7"/>
      <c r="C13877" s="7"/>
      <c r="D13877" s="4"/>
      <c r="E13877" s="4"/>
      <c r="F13877" s="4"/>
      <c r="G13877" s="31"/>
    </row>
    <row r="13878" spans="2:7" s="40" customFormat="1">
      <c r="B13878" s="7"/>
      <c r="C13878" s="7"/>
      <c r="D13878" s="4"/>
      <c r="E13878" s="4"/>
      <c r="F13878" s="4"/>
      <c r="G13878" s="31"/>
    </row>
    <row r="13879" spans="2:7" s="40" customFormat="1">
      <c r="B13879" s="7"/>
      <c r="C13879" s="7"/>
      <c r="D13879" s="4"/>
      <c r="E13879" s="4"/>
      <c r="F13879" s="4"/>
      <c r="G13879" s="31"/>
    </row>
    <row r="13880" spans="2:7" s="40" customFormat="1">
      <c r="B13880" s="7"/>
      <c r="C13880" s="7"/>
      <c r="D13880" s="4"/>
      <c r="E13880" s="4"/>
      <c r="F13880" s="4"/>
      <c r="G13880" s="31"/>
    </row>
    <row r="13881" spans="2:7" s="40" customFormat="1">
      <c r="B13881" s="7"/>
      <c r="C13881" s="7"/>
      <c r="D13881" s="4"/>
      <c r="E13881" s="4"/>
      <c r="F13881" s="4"/>
      <c r="G13881" s="31"/>
    </row>
    <row r="13882" spans="2:7" s="40" customFormat="1">
      <c r="B13882" s="7"/>
      <c r="C13882" s="7"/>
      <c r="D13882" s="4"/>
      <c r="E13882" s="4"/>
      <c r="F13882" s="4"/>
      <c r="G13882" s="31"/>
    </row>
    <row r="13883" spans="2:7" s="40" customFormat="1">
      <c r="B13883" s="7"/>
      <c r="C13883" s="7"/>
      <c r="D13883" s="4"/>
      <c r="E13883" s="4"/>
      <c r="F13883" s="4"/>
      <c r="G13883" s="31"/>
    </row>
    <row r="13884" spans="2:7" s="40" customFormat="1">
      <c r="B13884" s="7"/>
      <c r="C13884" s="7"/>
      <c r="D13884" s="4"/>
      <c r="E13884" s="4"/>
      <c r="F13884" s="4"/>
      <c r="G13884" s="31"/>
    </row>
    <row r="13885" spans="2:7" s="40" customFormat="1">
      <c r="B13885" s="7"/>
      <c r="C13885" s="7"/>
      <c r="D13885" s="4"/>
      <c r="E13885" s="4"/>
      <c r="F13885" s="4"/>
      <c r="G13885" s="31"/>
    </row>
    <row r="13886" spans="2:7" s="40" customFormat="1">
      <c r="B13886" s="7"/>
      <c r="C13886" s="7"/>
      <c r="D13886" s="4"/>
      <c r="E13886" s="4"/>
      <c r="F13886" s="4"/>
      <c r="G13886" s="31"/>
    </row>
    <row r="13887" spans="2:7" s="40" customFormat="1">
      <c r="B13887" s="7"/>
      <c r="C13887" s="7"/>
      <c r="D13887" s="4"/>
      <c r="E13887" s="4"/>
      <c r="F13887" s="4"/>
      <c r="G13887" s="31"/>
    </row>
    <row r="13888" spans="2:7" s="40" customFormat="1">
      <c r="B13888" s="7"/>
      <c r="C13888" s="7"/>
      <c r="D13888" s="4"/>
      <c r="E13888" s="4"/>
      <c r="F13888" s="4"/>
      <c r="G13888" s="31"/>
    </row>
    <row r="13889" spans="2:7" s="40" customFormat="1">
      <c r="B13889" s="7"/>
      <c r="C13889" s="7"/>
      <c r="D13889" s="4"/>
      <c r="E13889" s="4"/>
      <c r="F13889" s="4"/>
      <c r="G13889" s="31"/>
    </row>
    <row r="13890" spans="2:7" s="40" customFormat="1">
      <c r="B13890" s="7"/>
      <c r="C13890" s="7"/>
      <c r="D13890" s="4"/>
      <c r="E13890" s="4"/>
      <c r="F13890" s="4"/>
      <c r="G13890" s="31"/>
    </row>
    <row r="13891" spans="2:7" s="40" customFormat="1">
      <c r="B13891" s="7"/>
      <c r="C13891" s="7"/>
      <c r="D13891" s="4"/>
      <c r="E13891" s="4"/>
      <c r="F13891" s="4"/>
      <c r="G13891" s="31"/>
    </row>
    <row r="13892" spans="2:7" s="40" customFormat="1">
      <c r="B13892" s="7"/>
      <c r="C13892" s="7"/>
      <c r="D13892" s="4"/>
      <c r="E13892" s="4"/>
      <c r="F13892" s="4"/>
      <c r="G13892" s="31"/>
    </row>
    <row r="13893" spans="2:7" s="40" customFormat="1">
      <c r="B13893" s="7"/>
      <c r="C13893" s="7"/>
      <c r="D13893" s="4"/>
      <c r="E13893" s="4"/>
      <c r="F13893" s="4"/>
      <c r="G13893" s="31"/>
    </row>
    <row r="13894" spans="2:7" s="40" customFormat="1">
      <c r="B13894" s="7"/>
      <c r="C13894" s="7"/>
      <c r="D13894" s="4"/>
      <c r="E13894" s="4"/>
      <c r="F13894" s="4"/>
      <c r="G13894" s="31"/>
    </row>
    <row r="13895" spans="2:7" s="40" customFormat="1">
      <c r="B13895" s="7"/>
      <c r="C13895" s="7"/>
      <c r="D13895" s="4"/>
      <c r="E13895" s="4"/>
      <c r="F13895" s="4"/>
      <c r="G13895" s="31"/>
    </row>
    <row r="13896" spans="2:7" s="40" customFormat="1">
      <c r="B13896" s="7"/>
      <c r="C13896" s="7"/>
      <c r="D13896" s="4"/>
      <c r="E13896" s="4"/>
      <c r="F13896" s="4"/>
      <c r="G13896" s="31"/>
    </row>
    <row r="13897" spans="2:7" s="40" customFormat="1">
      <c r="B13897" s="7"/>
      <c r="C13897" s="7"/>
      <c r="D13897" s="4"/>
      <c r="E13897" s="4"/>
      <c r="F13897" s="4"/>
      <c r="G13897" s="31"/>
    </row>
    <row r="13898" spans="2:7" s="40" customFormat="1">
      <c r="B13898" s="7"/>
      <c r="C13898" s="7"/>
      <c r="D13898" s="4"/>
      <c r="E13898" s="4"/>
      <c r="F13898" s="4"/>
      <c r="G13898" s="31"/>
    </row>
    <row r="13899" spans="2:7" s="40" customFormat="1">
      <c r="B13899" s="7"/>
      <c r="C13899" s="7"/>
      <c r="D13899" s="4"/>
      <c r="E13899" s="4"/>
      <c r="F13899" s="4"/>
      <c r="G13899" s="31"/>
    </row>
    <row r="13900" spans="2:7" s="40" customFormat="1">
      <c r="B13900" s="7"/>
      <c r="C13900" s="7"/>
      <c r="D13900" s="4"/>
      <c r="E13900" s="4"/>
      <c r="F13900" s="4"/>
      <c r="G13900" s="31"/>
    </row>
    <row r="13901" spans="2:7" s="40" customFormat="1">
      <c r="B13901" s="7"/>
      <c r="C13901" s="7"/>
      <c r="D13901" s="4"/>
      <c r="E13901" s="4"/>
      <c r="F13901" s="4"/>
      <c r="G13901" s="31"/>
    </row>
    <row r="13902" spans="2:7" s="40" customFormat="1">
      <c r="B13902" s="7"/>
      <c r="C13902" s="7"/>
      <c r="D13902" s="4"/>
      <c r="E13902" s="4"/>
      <c r="F13902" s="4"/>
      <c r="G13902" s="31"/>
    </row>
    <row r="13903" spans="2:7" s="40" customFormat="1">
      <c r="B13903" s="7"/>
      <c r="C13903" s="7"/>
      <c r="D13903" s="4"/>
      <c r="E13903" s="4"/>
      <c r="F13903" s="4"/>
      <c r="G13903" s="31"/>
    </row>
    <row r="13904" spans="2:7" s="40" customFormat="1">
      <c r="B13904" s="7"/>
      <c r="C13904" s="7"/>
      <c r="D13904" s="4"/>
      <c r="E13904" s="4"/>
      <c r="F13904" s="4"/>
      <c r="G13904" s="31"/>
    </row>
    <row r="13905" spans="2:7" s="40" customFormat="1">
      <c r="B13905" s="7"/>
      <c r="C13905" s="7"/>
      <c r="D13905" s="4"/>
      <c r="E13905" s="4"/>
      <c r="F13905" s="4"/>
      <c r="G13905" s="31"/>
    </row>
    <row r="13906" spans="2:7" s="40" customFormat="1">
      <c r="B13906" s="7"/>
      <c r="C13906" s="7"/>
      <c r="D13906" s="4"/>
      <c r="E13906" s="4"/>
      <c r="F13906" s="4"/>
      <c r="G13906" s="31"/>
    </row>
    <row r="13907" spans="2:7" s="40" customFormat="1">
      <c r="B13907" s="7"/>
      <c r="C13907" s="7"/>
      <c r="D13907" s="4"/>
      <c r="E13907" s="4"/>
      <c r="F13907" s="4"/>
      <c r="G13907" s="31"/>
    </row>
    <row r="13908" spans="2:7" s="40" customFormat="1">
      <c r="B13908" s="7"/>
      <c r="C13908" s="7"/>
      <c r="D13908" s="4"/>
      <c r="E13908" s="4"/>
      <c r="F13908" s="4"/>
      <c r="G13908" s="31"/>
    </row>
    <row r="13909" spans="2:7" s="40" customFormat="1">
      <c r="B13909" s="7"/>
      <c r="C13909" s="7"/>
      <c r="D13909" s="4"/>
      <c r="E13909" s="4"/>
      <c r="F13909" s="4"/>
      <c r="G13909" s="31"/>
    </row>
    <row r="13910" spans="2:7" s="40" customFormat="1">
      <c r="B13910" s="7"/>
      <c r="C13910" s="7"/>
      <c r="D13910" s="4"/>
      <c r="E13910" s="4"/>
      <c r="F13910" s="4"/>
      <c r="G13910" s="31"/>
    </row>
    <row r="13911" spans="2:7" s="40" customFormat="1">
      <c r="B13911" s="7"/>
      <c r="C13911" s="7"/>
      <c r="D13911" s="4"/>
      <c r="E13911" s="4"/>
      <c r="F13911" s="4"/>
      <c r="G13911" s="31"/>
    </row>
    <row r="13912" spans="2:7" s="40" customFormat="1">
      <c r="B13912" s="7"/>
      <c r="C13912" s="7"/>
      <c r="D13912" s="4"/>
      <c r="E13912" s="4"/>
      <c r="F13912" s="4"/>
      <c r="G13912" s="31"/>
    </row>
    <row r="13913" spans="2:7" s="40" customFormat="1">
      <c r="B13913" s="7"/>
      <c r="C13913" s="7"/>
      <c r="D13913" s="4"/>
      <c r="E13913" s="4"/>
      <c r="F13913" s="4"/>
      <c r="G13913" s="31"/>
    </row>
    <row r="13914" spans="2:7" s="40" customFormat="1">
      <c r="B13914" s="7"/>
      <c r="C13914" s="7"/>
      <c r="D13914" s="4"/>
      <c r="E13914" s="4"/>
      <c r="F13914" s="4"/>
      <c r="G13914" s="31"/>
    </row>
    <row r="13915" spans="2:7" s="40" customFormat="1">
      <c r="B13915" s="7"/>
      <c r="C13915" s="7"/>
      <c r="D13915" s="4"/>
      <c r="E13915" s="4"/>
      <c r="F13915" s="4"/>
      <c r="G13915" s="31"/>
    </row>
    <row r="13916" spans="2:7" s="40" customFormat="1">
      <c r="B13916" s="7"/>
      <c r="C13916" s="7"/>
      <c r="D13916" s="4"/>
      <c r="E13916" s="4"/>
      <c r="F13916" s="4"/>
      <c r="G13916" s="31"/>
    </row>
    <row r="13917" spans="2:7" s="40" customFormat="1">
      <c r="B13917" s="7"/>
      <c r="C13917" s="7"/>
      <c r="D13917" s="4"/>
      <c r="E13917" s="4"/>
      <c r="F13917" s="4"/>
      <c r="G13917" s="31"/>
    </row>
    <row r="13918" spans="2:7" s="40" customFormat="1">
      <c r="B13918" s="7"/>
      <c r="C13918" s="7"/>
      <c r="D13918" s="4"/>
      <c r="E13918" s="4"/>
      <c r="F13918" s="4"/>
      <c r="G13918" s="31"/>
    </row>
    <row r="13919" spans="2:7" s="40" customFormat="1">
      <c r="B13919" s="7"/>
      <c r="C13919" s="7"/>
      <c r="D13919" s="4"/>
      <c r="E13919" s="4"/>
      <c r="F13919" s="4"/>
      <c r="G13919" s="31"/>
    </row>
    <row r="13920" spans="2:7" s="40" customFormat="1">
      <c r="B13920" s="7"/>
      <c r="C13920" s="7"/>
      <c r="D13920" s="4"/>
      <c r="E13920" s="4"/>
      <c r="F13920" s="4"/>
      <c r="G13920" s="31"/>
    </row>
    <row r="13921" spans="2:7" s="40" customFormat="1">
      <c r="B13921" s="7"/>
      <c r="C13921" s="7"/>
      <c r="D13921" s="4"/>
      <c r="E13921" s="4"/>
      <c r="F13921" s="4"/>
      <c r="G13921" s="31"/>
    </row>
    <row r="13922" spans="2:7" s="40" customFormat="1">
      <c r="B13922" s="7"/>
      <c r="C13922" s="7"/>
      <c r="D13922" s="4"/>
      <c r="E13922" s="4"/>
      <c r="F13922" s="4"/>
      <c r="G13922" s="31"/>
    </row>
    <row r="13923" spans="2:7" s="40" customFormat="1">
      <c r="B13923" s="7"/>
      <c r="C13923" s="7"/>
      <c r="D13923" s="4"/>
      <c r="E13923" s="4"/>
      <c r="F13923" s="4"/>
      <c r="G13923" s="31"/>
    </row>
    <row r="13924" spans="2:7" s="40" customFormat="1">
      <c r="B13924" s="7"/>
      <c r="C13924" s="7"/>
      <c r="D13924" s="4"/>
      <c r="E13924" s="4"/>
      <c r="F13924" s="4"/>
      <c r="G13924" s="31"/>
    </row>
    <row r="13925" spans="2:7" s="40" customFormat="1">
      <c r="B13925" s="7"/>
      <c r="C13925" s="7"/>
      <c r="D13925" s="4"/>
      <c r="E13925" s="4"/>
      <c r="F13925" s="4"/>
      <c r="G13925" s="31"/>
    </row>
    <row r="13926" spans="2:7" s="40" customFormat="1">
      <c r="B13926" s="7"/>
      <c r="C13926" s="7"/>
      <c r="D13926" s="4"/>
      <c r="E13926" s="4"/>
      <c r="F13926" s="4"/>
      <c r="G13926" s="31"/>
    </row>
    <row r="13927" spans="2:7" s="40" customFormat="1">
      <c r="B13927" s="7"/>
      <c r="C13927" s="7"/>
      <c r="D13927" s="4"/>
      <c r="E13927" s="4"/>
      <c r="F13927" s="4"/>
      <c r="G13927" s="31"/>
    </row>
    <row r="13928" spans="2:7" s="40" customFormat="1">
      <c r="B13928" s="7"/>
      <c r="C13928" s="7"/>
      <c r="D13928" s="4"/>
      <c r="E13928" s="4"/>
      <c r="F13928" s="4"/>
      <c r="G13928" s="31"/>
    </row>
    <row r="13929" spans="2:7" s="40" customFormat="1">
      <c r="B13929" s="7"/>
      <c r="C13929" s="7"/>
      <c r="D13929" s="4"/>
      <c r="E13929" s="4"/>
      <c r="F13929" s="4"/>
      <c r="G13929" s="31"/>
    </row>
    <row r="13930" spans="2:7" s="40" customFormat="1">
      <c r="B13930" s="7"/>
      <c r="C13930" s="7"/>
      <c r="D13930" s="4"/>
      <c r="E13930" s="4"/>
      <c r="F13930" s="4"/>
      <c r="G13930" s="31"/>
    </row>
    <row r="13931" spans="2:7" s="40" customFormat="1">
      <c r="B13931" s="7"/>
      <c r="C13931" s="7"/>
      <c r="D13931" s="4"/>
      <c r="E13931" s="4"/>
      <c r="F13931" s="4"/>
      <c r="G13931" s="31"/>
    </row>
    <row r="13932" spans="2:7" s="40" customFormat="1">
      <c r="B13932" s="7"/>
      <c r="C13932" s="7"/>
      <c r="D13932" s="4"/>
      <c r="E13932" s="4"/>
      <c r="F13932" s="4"/>
      <c r="G13932" s="31"/>
    </row>
    <row r="13933" spans="2:7" s="40" customFormat="1">
      <c r="B13933" s="7"/>
      <c r="C13933" s="7"/>
      <c r="D13933" s="4"/>
      <c r="E13933" s="4"/>
      <c r="F13933" s="4"/>
      <c r="G13933" s="31"/>
    </row>
    <row r="13934" spans="2:7" s="40" customFormat="1">
      <c r="B13934" s="7"/>
      <c r="C13934" s="7"/>
      <c r="D13934" s="4"/>
      <c r="E13934" s="4"/>
      <c r="F13934" s="4"/>
      <c r="G13934" s="31"/>
    </row>
    <row r="13935" spans="2:7" s="40" customFormat="1">
      <c r="B13935" s="7"/>
      <c r="C13935" s="7"/>
      <c r="D13935" s="4"/>
      <c r="E13935" s="4"/>
      <c r="F13935" s="4"/>
      <c r="G13935" s="31"/>
    </row>
    <row r="13936" spans="2:7" s="40" customFormat="1">
      <c r="B13936" s="7"/>
      <c r="C13936" s="7"/>
      <c r="D13936" s="4"/>
      <c r="E13936" s="4"/>
      <c r="F13936" s="4"/>
      <c r="G13936" s="31"/>
    </row>
    <row r="13937" spans="2:7" s="40" customFormat="1">
      <c r="B13937" s="7"/>
      <c r="C13937" s="7"/>
      <c r="D13937" s="4"/>
      <c r="E13937" s="4"/>
      <c r="F13937" s="4"/>
      <c r="G13937" s="31"/>
    </row>
    <row r="13938" spans="2:7" s="40" customFormat="1">
      <c r="B13938" s="7"/>
      <c r="C13938" s="7"/>
      <c r="D13938" s="4"/>
      <c r="E13938" s="4"/>
      <c r="F13938" s="4"/>
      <c r="G13938" s="31"/>
    </row>
    <row r="13939" spans="2:7" s="40" customFormat="1">
      <c r="B13939" s="7"/>
      <c r="C13939" s="7"/>
      <c r="D13939" s="4"/>
      <c r="E13939" s="4"/>
      <c r="F13939" s="4"/>
      <c r="G13939" s="31"/>
    </row>
    <row r="13940" spans="2:7" s="40" customFormat="1">
      <c r="B13940" s="7"/>
      <c r="C13940" s="7"/>
      <c r="D13940" s="4"/>
      <c r="E13940" s="4"/>
      <c r="F13940" s="4"/>
      <c r="G13940" s="31"/>
    </row>
    <row r="13941" spans="2:7" s="40" customFormat="1">
      <c r="B13941" s="7"/>
      <c r="C13941" s="7"/>
      <c r="D13941" s="4"/>
      <c r="E13941" s="4"/>
      <c r="F13941" s="4"/>
      <c r="G13941" s="31"/>
    </row>
    <row r="13942" spans="2:7" s="40" customFormat="1">
      <c r="B13942" s="7"/>
      <c r="C13942" s="7"/>
      <c r="D13942" s="4"/>
      <c r="E13942" s="4"/>
      <c r="F13942" s="4"/>
      <c r="G13942" s="31"/>
    </row>
    <row r="13943" spans="2:7" s="40" customFormat="1">
      <c r="B13943" s="7"/>
      <c r="C13943" s="7"/>
      <c r="D13943" s="4"/>
      <c r="E13943" s="4"/>
      <c r="F13943" s="4"/>
      <c r="G13943" s="31"/>
    </row>
    <row r="13944" spans="2:7" s="40" customFormat="1">
      <c r="B13944" s="7"/>
      <c r="C13944" s="7"/>
      <c r="D13944" s="4"/>
      <c r="E13944" s="4"/>
      <c r="F13944" s="4"/>
      <c r="G13944" s="31"/>
    </row>
    <row r="13945" spans="2:7" s="40" customFormat="1">
      <c r="B13945" s="7"/>
      <c r="C13945" s="7"/>
      <c r="D13945" s="4"/>
      <c r="E13945" s="4"/>
      <c r="F13945" s="4"/>
      <c r="G13945" s="31"/>
    </row>
    <row r="13946" spans="2:7" s="40" customFormat="1">
      <c r="B13946" s="7"/>
      <c r="C13946" s="7"/>
      <c r="D13946" s="4"/>
      <c r="E13946" s="4"/>
      <c r="F13946" s="4"/>
      <c r="G13946" s="31"/>
    </row>
    <row r="13947" spans="2:7" s="40" customFormat="1">
      <c r="B13947" s="7"/>
      <c r="C13947" s="7"/>
      <c r="D13947" s="4"/>
      <c r="E13947" s="4"/>
      <c r="F13947" s="4"/>
      <c r="G13947" s="31"/>
    </row>
    <row r="13948" spans="2:7" s="40" customFormat="1">
      <c r="B13948" s="7"/>
      <c r="C13948" s="7"/>
      <c r="D13948" s="4"/>
      <c r="E13948" s="4"/>
      <c r="F13948" s="4"/>
      <c r="G13948" s="31"/>
    </row>
    <row r="13949" spans="2:7" s="40" customFormat="1">
      <c r="B13949" s="7"/>
      <c r="C13949" s="7"/>
      <c r="D13949" s="4"/>
      <c r="E13949" s="4"/>
      <c r="F13949" s="4"/>
      <c r="G13949" s="31"/>
    </row>
    <row r="13950" spans="2:7" s="40" customFormat="1">
      <c r="B13950" s="7"/>
      <c r="C13950" s="7"/>
      <c r="D13950" s="4"/>
      <c r="E13950" s="4"/>
      <c r="F13950" s="4"/>
      <c r="G13950" s="31"/>
    </row>
    <row r="13951" spans="2:7" s="40" customFormat="1">
      <c r="B13951" s="7"/>
      <c r="C13951" s="7"/>
      <c r="D13951" s="4"/>
      <c r="E13951" s="4"/>
      <c r="F13951" s="4"/>
      <c r="G13951" s="31"/>
    </row>
    <row r="13952" spans="2:7" s="40" customFormat="1">
      <c r="B13952" s="7"/>
      <c r="C13952" s="7"/>
      <c r="D13952" s="4"/>
      <c r="E13952" s="4"/>
      <c r="F13952" s="4"/>
      <c r="G13952" s="31"/>
    </row>
    <row r="13953" spans="2:7" s="40" customFormat="1">
      <c r="B13953" s="7"/>
      <c r="C13953" s="7"/>
      <c r="D13953" s="4"/>
      <c r="E13953" s="4"/>
      <c r="F13953" s="4"/>
      <c r="G13953" s="31"/>
    </row>
    <row r="13954" spans="2:7" s="40" customFormat="1">
      <c r="B13954" s="7"/>
      <c r="C13954" s="7"/>
      <c r="D13954" s="4"/>
      <c r="E13954" s="4"/>
      <c r="F13954" s="4"/>
      <c r="G13954" s="31"/>
    </row>
    <row r="13955" spans="2:7" s="40" customFormat="1">
      <c r="B13955" s="7"/>
      <c r="C13955" s="7"/>
      <c r="D13955" s="4"/>
      <c r="E13955" s="4"/>
      <c r="F13955" s="4"/>
      <c r="G13955" s="31"/>
    </row>
    <row r="13956" spans="2:7" s="40" customFormat="1">
      <c r="B13956" s="7"/>
      <c r="C13956" s="7"/>
      <c r="D13956" s="4"/>
      <c r="E13956" s="4"/>
      <c r="F13956" s="4"/>
      <c r="G13956" s="31"/>
    </row>
    <row r="13957" spans="2:7" s="40" customFormat="1">
      <c r="B13957" s="7"/>
      <c r="C13957" s="7"/>
      <c r="D13957" s="4"/>
      <c r="E13957" s="4"/>
      <c r="F13957" s="4"/>
      <c r="G13957" s="31"/>
    </row>
    <row r="13958" spans="2:7" s="40" customFormat="1">
      <c r="B13958" s="7"/>
      <c r="C13958" s="7"/>
      <c r="D13958" s="4"/>
      <c r="E13958" s="4"/>
      <c r="F13958" s="4"/>
      <c r="G13958" s="31"/>
    </row>
    <row r="13959" spans="2:7" s="40" customFormat="1">
      <c r="B13959" s="7"/>
      <c r="C13959" s="7"/>
      <c r="D13959" s="4"/>
      <c r="E13959" s="4"/>
      <c r="F13959" s="4"/>
      <c r="G13959" s="31"/>
    </row>
    <row r="13960" spans="2:7" s="40" customFormat="1">
      <c r="B13960" s="7"/>
      <c r="C13960" s="7"/>
      <c r="D13960" s="4"/>
      <c r="E13960" s="4"/>
      <c r="F13960" s="4"/>
      <c r="G13960" s="31"/>
    </row>
    <row r="13961" spans="2:7" s="40" customFormat="1">
      <c r="B13961" s="7"/>
      <c r="C13961" s="7"/>
      <c r="D13961" s="4"/>
      <c r="E13961" s="4"/>
      <c r="F13961" s="4"/>
      <c r="G13961" s="31"/>
    </row>
    <row r="13962" spans="2:7" s="40" customFormat="1">
      <c r="B13962" s="7"/>
      <c r="C13962" s="7"/>
      <c r="D13962" s="4"/>
      <c r="E13962" s="4"/>
      <c r="F13962" s="4"/>
      <c r="G13962" s="31"/>
    </row>
    <row r="13963" spans="2:7" s="40" customFormat="1">
      <c r="B13963" s="7"/>
      <c r="C13963" s="7"/>
      <c r="D13963" s="4"/>
      <c r="E13963" s="4"/>
      <c r="F13963" s="4"/>
      <c r="G13963" s="31"/>
    </row>
    <row r="13964" spans="2:7" s="40" customFormat="1">
      <c r="B13964" s="7"/>
      <c r="C13964" s="7"/>
      <c r="D13964" s="4"/>
      <c r="E13964" s="4"/>
      <c r="F13964" s="4"/>
      <c r="G13964" s="31"/>
    </row>
    <row r="13965" spans="2:7" s="40" customFormat="1">
      <c r="B13965" s="7"/>
      <c r="C13965" s="7"/>
      <c r="D13965" s="4"/>
      <c r="E13965" s="4"/>
      <c r="F13965" s="4"/>
      <c r="G13965" s="31"/>
    </row>
    <row r="13966" spans="2:7" s="40" customFormat="1">
      <c r="B13966" s="7"/>
      <c r="C13966" s="7"/>
      <c r="D13966" s="4"/>
      <c r="E13966" s="4"/>
      <c r="F13966" s="4"/>
      <c r="G13966" s="31"/>
    </row>
    <row r="13967" spans="2:7" s="40" customFormat="1">
      <c r="B13967" s="7"/>
      <c r="C13967" s="7"/>
      <c r="D13967" s="4"/>
      <c r="E13967" s="4"/>
      <c r="F13967" s="4"/>
      <c r="G13967" s="31"/>
    </row>
    <row r="13968" spans="2:7" s="40" customFormat="1">
      <c r="B13968" s="7"/>
      <c r="C13968" s="7"/>
      <c r="D13968" s="4"/>
      <c r="E13968" s="4"/>
      <c r="F13968" s="4"/>
      <c r="G13968" s="31"/>
    </row>
    <row r="13969" spans="2:7" s="40" customFormat="1">
      <c r="B13969" s="7"/>
      <c r="C13969" s="7"/>
      <c r="D13969" s="4"/>
      <c r="E13969" s="4"/>
      <c r="F13969" s="4"/>
      <c r="G13969" s="31"/>
    </row>
    <row r="13970" spans="2:7" s="40" customFormat="1">
      <c r="B13970" s="7"/>
      <c r="C13970" s="7"/>
      <c r="D13970" s="4"/>
      <c r="E13970" s="4"/>
      <c r="F13970" s="4"/>
      <c r="G13970" s="31"/>
    </row>
    <row r="13971" spans="2:7" s="40" customFormat="1">
      <c r="B13971" s="7"/>
      <c r="C13971" s="7"/>
      <c r="D13971" s="4"/>
      <c r="E13971" s="4"/>
      <c r="F13971" s="4"/>
      <c r="G13971" s="31"/>
    </row>
    <row r="13972" spans="2:7" s="40" customFormat="1">
      <c r="B13972" s="7"/>
      <c r="C13972" s="7"/>
      <c r="D13972" s="4"/>
      <c r="E13972" s="4"/>
      <c r="F13972" s="4"/>
      <c r="G13972" s="31"/>
    </row>
    <row r="13973" spans="2:7" s="40" customFormat="1">
      <c r="B13973" s="7"/>
      <c r="C13973" s="7"/>
      <c r="D13973" s="4"/>
      <c r="E13973" s="4"/>
      <c r="F13973" s="4"/>
      <c r="G13973" s="31"/>
    </row>
    <row r="13974" spans="2:7" s="40" customFormat="1">
      <c r="B13974" s="7"/>
      <c r="C13974" s="7"/>
      <c r="D13974" s="4"/>
      <c r="E13974" s="4"/>
      <c r="F13974" s="4"/>
      <c r="G13974" s="31"/>
    </row>
    <row r="13975" spans="2:7" s="40" customFormat="1">
      <c r="B13975" s="7"/>
      <c r="C13975" s="7"/>
      <c r="D13975" s="4"/>
      <c r="E13975" s="4"/>
      <c r="F13975" s="4"/>
      <c r="G13975" s="31"/>
    </row>
    <row r="13976" spans="2:7" s="40" customFormat="1">
      <c r="B13976" s="7"/>
      <c r="C13976" s="7"/>
      <c r="D13976" s="4"/>
      <c r="E13976" s="4"/>
      <c r="F13976" s="4"/>
      <c r="G13976" s="31"/>
    </row>
    <row r="13977" spans="2:7" s="40" customFormat="1">
      <c r="B13977" s="7"/>
      <c r="C13977" s="7"/>
      <c r="D13977" s="4"/>
      <c r="E13977" s="4"/>
      <c r="F13977" s="4"/>
      <c r="G13977" s="31"/>
    </row>
    <row r="13978" spans="2:7" s="40" customFormat="1">
      <c r="B13978" s="7"/>
      <c r="C13978" s="7"/>
      <c r="D13978" s="4"/>
      <c r="E13978" s="4"/>
      <c r="F13978" s="4"/>
      <c r="G13978" s="31"/>
    </row>
    <row r="13979" spans="2:7" s="40" customFormat="1">
      <c r="B13979" s="7"/>
      <c r="C13979" s="7"/>
      <c r="D13979" s="4"/>
      <c r="E13979" s="4"/>
      <c r="F13979" s="4"/>
      <c r="G13979" s="31"/>
    </row>
    <row r="13980" spans="2:7" s="40" customFormat="1">
      <c r="B13980" s="7"/>
      <c r="C13980" s="7"/>
      <c r="D13980" s="4"/>
      <c r="E13980" s="4"/>
      <c r="F13980" s="4"/>
      <c r="G13980" s="31"/>
    </row>
    <row r="13981" spans="2:7" s="40" customFormat="1">
      <c r="B13981" s="7"/>
      <c r="C13981" s="7"/>
      <c r="D13981" s="4"/>
      <c r="E13981" s="4"/>
      <c r="F13981" s="4"/>
      <c r="G13981" s="31"/>
    </row>
    <row r="13982" spans="2:7" s="40" customFormat="1">
      <c r="B13982" s="7"/>
      <c r="C13982" s="7"/>
      <c r="D13982" s="4"/>
      <c r="E13982" s="4"/>
      <c r="F13982" s="4"/>
      <c r="G13982" s="31"/>
    </row>
    <row r="13983" spans="2:7" s="40" customFormat="1">
      <c r="B13983" s="7"/>
      <c r="C13983" s="7"/>
      <c r="D13983" s="4"/>
      <c r="E13983" s="4"/>
      <c r="F13983" s="4"/>
      <c r="G13983" s="31"/>
    </row>
    <row r="13984" spans="2:7" s="40" customFormat="1">
      <c r="B13984" s="7"/>
      <c r="C13984" s="7"/>
      <c r="D13984" s="4"/>
      <c r="E13984" s="4"/>
      <c r="F13984" s="4"/>
      <c r="G13984" s="31"/>
    </row>
    <row r="13985" spans="2:7" s="40" customFormat="1">
      <c r="B13985" s="7"/>
      <c r="C13985" s="7"/>
      <c r="D13985" s="4"/>
      <c r="E13985" s="4"/>
      <c r="F13985" s="4"/>
      <c r="G13985" s="31"/>
    </row>
    <row r="13986" spans="2:7" s="40" customFormat="1">
      <c r="B13986" s="7"/>
      <c r="C13986" s="7"/>
      <c r="D13986" s="4"/>
      <c r="E13986" s="4"/>
      <c r="F13986" s="4"/>
      <c r="G13986" s="31"/>
    </row>
    <row r="13987" spans="2:7" s="40" customFormat="1">
      <c r="B13987" s="7"/>
      <c r="C13987" s="7"/>
      <c r="D13987" s="4"/>
      <c r="E13987" s="4"/>
      <c r="F13987" s="4"/>
      <c r="G13987" s="31"/>
    </row>
    <row r="13988" spans="2:7" s="40" customFormat="1">
      <c r="B13988" s="7"/>
      <c r="C13988" s="7"/>
      <c r="D13988" s="4"/>
      <c r="E13988" s="4"/>
      <c r="F13988" s="4"/>
      <c r="G13988" s="31"/>
    </row>
    <row r="13989" spans="2:7" s="40" customFormat="1">
      <c r="B13989" s="7"/>
      <c r="C13989" s="7"/>
      <c r="D13989" s="4"/>
      <c r="E13989" s="4"/>
      <c r="F13989" s="4"/>
      <c r="G13989" s="31"/>
    </row>
    <row r="13990" spans="2:7" s="40" customFormat="1">
      <c r="B13990" s="7"/>
      <c r="C13990" s="7"/>
      <c r="D13990" s="4"/>
      <c r="E13990" s="4"/>
      <c r="F13990" s="4"/>
      <c r="G13990" s="31"/>
    </row>
    <row r="13991" spans="2:7" s="40" customFormat="1">
      <c r="B13991" s="7"/>
      <c r="C13991" s="7"/>
      <c r="D13991" s="4"/>
      <c r="E13991" s="4"/>
      <c r="F13991" s="4"/>
      <c r="G13991" s="31"/>
    </row>
    <row r="13992" spans="2:7" s="40" customFormat="1">
      <c r="B13992" s="7"/>
      <c r="C13992" s="7"/>
      <c r="D13992" s="4"/>
      <c r="E13992" s="4"/>
      <c r="F13992" s="4"/>
      <c r="G13992" s="31"/>
    </row>
    <row r="13993" spans="2:7" s="40" customFormat="1">
      <c r="B13993" s="7"/>
      <c r="C13993" s="7"/>
      <c r="D13993" s="4"/>
      <c r="E13993" s="4"/>
      <c r="F13993" s="4"/>
      <c r="G13993" s="31"/>
    </row>
    <row r="13994" spans="2:7" s="40" customFormat="1">
      <c r="B13994" s="7"/>
      <c r="C13994" s="7"/>
      <c r="D13994" s="4"/>
      <c r="E13994" s="4"/>
      <c r="F13994" s="4"/>
      <c r="G13994" s="31"/>
    </row>
    <row r="13995" spans="2:7" s="40" customFormat="1">
      <c r="B13995" s="7"/>
      <c r="C13995" s="7"/>
      <c r="D13995" s="4"/>
      <c r="E13995" s="4"/>
      <c r="F13995" s="4"/>
      <c r="G13995" s="31"/>
    </row>
    <row r="13996" spans="2:7" s="40" customFormat="1">
      <c r="B13996" s="7"/>
      <c r="C13996" s="7"/>
      <c r="D13996" s="4"/>
      <c r="E13996" s="4"/>
      <c r="F13996" s="4"/>
      <c r="G13996" s="31"/>
    </row>
    <row r="13997" spans="2:7" s="40" customFormat="1">
      <c r="B13997" s="7"/>
      <c r="C13997" s="7"/>
      <c r="D13997" s="4"/>
      <c r="E13997" s="4"/>
      <c r="F13997" s="4"/>
      <c r="G13997" s="31"/>
    </row>
    <row r="13998" spans="2:7" s="40" customFormat="1">
      <c r="B13998" s="7"/>
      <c r="C13998" s="7"/>
      <c r="D13998" s="4"/>
      <c r="E13998" s="4"/>
      <c r="F13998" s="4"/>
      <c r="G13998" s="31"/>
    </row>
    <row r="13999" spans="2:7" s="40" customFormat="1">
      <c r="B13999" s="7"/>
      <c r="C13999" s="7"/>
      <c r="D13999" s="4"/>
      <c r="E13999" s="4"/>
      <c r="F13999" s="4"/>
      <c r="G13999" s="31"/>
    </row>
    <row r="14000" spans="2:7" s="40" customFormat="1">
      <c r="B14000" s="7"/>
      <c r="C14000" s="7"/>
      <c r="D14000" s="4"/>
      <c r="E14000" s="4"/>
      <c r="F14000" s="4"/>
      <c r="G14000" s="31"/>
    </row>
    <row r="14001" spans="2:7" s="40" customFormat="1">
      <c r="B14001" s="7"/>
      <c r="C14001" s="7"/>
      <c r="D14001" s="4"/>
      <c r="E14001" s="4"/>
      <c r="F14001" s="4"/>
      <c r="G14001" s="31"/>
    </row>
    <row r="14002" spans="2:7" s="40" customFormat="1">
      <c r="B14002" s="7"/>
      <c r="C14002" s="7"/>
      <c r="D14002" s="4"/>
      <c r="E14002" s="4"/>
      <c r="F14002" s="4"/>
      <c r="G14002" s="31"/>
    </row>
    <row r="14003" spans="2:7" s="40" customFormat="1">
      <c r="B14003" s="7"/>
      <c r="C14003" s="7"/>
      <c r="D14003" s="4"/>
      <c r="E14003" s="4"/>
      <c r="F14003" s="4"/>
      <c r="G14003" s="31"/>
    </row>
    <row r="14004" spans="2:7" s="40" customFormat="1">
      <c r="B14004" s="7"/>
      <c r="C14004" s="7"/>
      <c r="D14004" s="4"/>
      <c r="E14004" s="4"/>
      <c r="F14004" s="4"/>
      <c r="G14004" s="31"/>
    </row>
    <row r="14005" spans="2:7" s="40" customFormat="1">
      <c r="B14005" s="7"/>
      <c r="C14005" s="7"/>
      <c r="D14005" s="4"/>
      <c r="E14005" s="4"/>
      <c r="F14005" s="4"/>
      <c r="G14005" s="31"/>
    </row>
    <row r="14006" spans="2:7" s="40" customFormat="1">
      <c r="B14006" s="7"/>
      <c r="C14006" s="7"/>
      <c r="D14006" s="4"/>
      <c r="E14006" s="4"/>
      <c r="F14006" s="4"/>
      <c r="G14006" s="31"/>
    </row>
    <row r="14007" spans="2:7" s="40" customFormat="1">
      <c r="B14007" s="7"/>
      <c r="C14007" s="7"/>
      <c r="D14007" s="4"/>
      <c r="E14007" s="4"/>
      <c r="F14007" s="4"/>
      <c r="G14007" s="31"/>
    </row>
    <row r="14008" spans="2:7" s="40" customFormat="1">
      <c r="B14008" s="7"/>
      <c r="C14008" s="7"/>
      <c r="D14008" s="4"/>
      <c r="E14008" s="4"/>
      <c r="F14008" s="4"/>
      <c r="G14008" s="31"/>
    </row>
    <row r="14009" spans="2:7" s="40" customFormat="1">
      <c r="B14009" s="7"/>
      <c r="C14009" s="7"/>
      <c r="D14009" s="4"/>
      <c r="E14009" s="4"/>
      <c r="F14009" s="4"/>
      <c r="G14009" s="31"/>
    </row>
    <row r="14010" spans="2:7" s="40" customFormat="1">
      <c r="B14010" s="7"/>
      <c r="C14010" s="7"/>
      <c r="D14010" s="4"/>
      <c r="E14010" s="4"/>
      <c r="F14010" s="4"/>
      <c r="G14010" s="31"/>
    </row>
    <row r="14011" spans="2:7" s="40" customFormat="1">
      <c r="B14011" s="7"/>
      <c r="C14011" s="7"/>
      <c r="D14011" s="4"/>
      <c r="E14011" s="4"/>
      <c r="F14011" s="4"/>
      <c r="G14011" s="31"/>
    </row>
    <row r="14012" spans="2:7" s="40" customFormat="1">
      <c r="B14012" s="7"/>
      <c r="C14012" s="7"/>
      <c r="D14012" s="4"/>
      <c r="E14012" s="4"/>
      <c r="F14012" s="4"/>
      <c r="G14012" s="31"/>
    </row>
    <row r="14013" spans="2:7" s="40" customFormat="1">
      <c r="B14013" s="7"/>
      <c r="C14013" s="7"/>
      <c r="D14013" s="4"/>
      <c r="E14013" s="4"/>
      <c r="F14013" s="4"/>
      <c r="G14013" s="31"/>
    </row>
    <row r="14014" spans="2:7" s="40" customFormat="1">
      <c r="B14014" s="7"/>
      <c r="C14014" s="7"/>
      <c r="D14014" s="4"/>
      <c r="E14014" s="4"/>
      <c r="F14014" s="4"/>
      <c r="G14014" s="31"/>
    </row>
    <row r="14015" spans="2:7" s="40" customFormat="1">
      <c r="B14015" s="7"/>
      <c r="C14015" s="7"/>
      <c r="D14015" s="4"/>
      <c r="E14015" s="4"/>
      <c r="F14015" s="4"/>
      <c r="G14015" s="31"/>
    </row>
    <row r="14016" spans="2:7" s="40" customFormat="1">
      <c r="B14016" s="7"/>
      <c r="C14016" s="7"/>
      <c r="D14016" s="4"/>
      <c r="E14016" s="4"/>
      <c r="F14016" s="4"/>
      <c r="G14016" s="31"/>
    </row>
    <row r="14017" spans="2:7" s="40" customFormat="1">
      <c r="B14017" s="7"/>
      <c r="C14017" s="7"/>
      <c r="D14017" s="4"/>
      <c r="E14017" s="4"/>
      <c r="F14017" s="4"/>
      <c r="G14017" s="31"/>
    </row>
    <row r="14018" spans="2:7" s="40" customFormat="1">
      <c r="B14018" s="7"/>
      <c r="C14018" s="7"/>
      <c r="D14018" s="4"/>
      <c r="E14018" s="4"/>
      <c r="F14018" s="4"/>
      <c r="G14018" s="31"/>
    </row>
    <row r="14019" spans="2:7" s="40" customFormat="1">
      <c r="B14019" s="7"/>
      <c r="C14019" s="7"/>
      <c r="D14019" s="4"/>
      <c r="E14019" s="4"/>
      <c r="F14019" s="4"/>
      <c r="G14019" s="31"/>
    </row>
    <row r="14020" spans="2:7" s="40" customFormat="1">
      <c r="B14020" s="7"/>
      <c r="C14020" s="7"/>
      <c r="D14020" s="4"/>
      <c r="E14020" s="4"/>
      <c r="F14020" s="4"/>
      <c r="G14020" s="31"/>
    </row>
    <row r="14021" spans="2:7" s="40" customFormat="1">
      <c r="B14021" s="7"/>
      <c r="C14021" s="7"/>
      <c r="D14021" s="4"/>
      <c r="E14021" s="4"/>
      <c r="F14021" s="4"/>
      <c r="G14021" s="31"/>
    </row>
    <row r="14022" spans="2:7" s="40" customFormat="1">
      <c r="B14022" s="7"/>
      <c r="C14022" s="7"/>
      <c r="D14022" s="4"/>
      <c r="E14022" s="4"/>
      <c r="F14022" s="4"/>
      <c r="G14022" s="31"/>
    </row>
    <row r="14023" spans="2:7" s="40" customFormat="1">
      <c r="B14023" s="7"/>
      <c r="C14023" s="7"/>
      <c r="D14023" s="4"/>
      <c r="E14023" s="4"/>
      <c r="F14023" s="4"/>
      <c r="G14023" s="31"/>
    </row>
    <row r="14024" spans="2:7" s="40" customFormat="1">
      <c r="B14024" s="7"/>
      <c r="C14024" s="7"/>
      <c r="D14024" s="4"/>
      <c r="E14024" s="4"/>
      <c r="F14024" s="4"/>
      <c r="G14024" s="31"/>
    </row>
    <row r="14025" spans="2:7" s="40" customFormat="1">
      <c r="B14025" s="7"/>
      <c r="C14025" s="7"/>
      <c r="D14025" s="4"/>
      <c r="E14025" s="4"/>
      <c r="F14025" s="4"/>
      <c r="G14025" s="31"/>
    </row>
    <row r="14026" spans="2:7" s="40" customFormat="1">
      <c r="B14026" s="7"/>
      <c r="C14026" s="7"/>
      <c r="D14026" s="4"/>
      <c r="E14026" s="4"/>
      <c r="F14026" s="4"/>
      <c r="G14026" s="31"/>
    </row>
    <row r="14027" spans="2:7" s="40" customFormat="1">
      <c r="B14027" s="7"/>
      <c r="C14027" s="7"/>
      <c r="D14027" s="4"/>
      <c r="E14027" s="4"/>
      <c r="F14027" s="4"/>
      <c r="G14027" s="31"/>
    </row>
    <row r="14028" spans="2:7" s="40" customFormat="1">
      <c r="B14028" s="7"/>
      <c r="C14028" s="7"/>
      <c r="D14028" s="4"/>
      <c r="E14028" s="4"/>
      <c r="F14028" s="4"/>
      <c r="G14028" s="31"/>
    </row>
    <row r="14029" spans="2:7" s="40" customFormat="1">
      <c r="B14029" s="7"/>
      <c r="C14029" s="7"/>
      <c r="D14029" s="4"/>
      <c r="E14029" s="4"/>
      <c r="F14029" s="4"/>
      <c r="G14029" s="31"/>
    </row>
    <row r="14030" spans="2:7" s="40" customFormat="1">
      <c r="B14030" s="7"/>
      <c r="C14030" s="7"/>
      <c r="D14030" s="4"/>
      <c r="E14030" s="4"/>
      <c r="F14030" s="4"/>
      <c r="G14030" s="31"/>
    </row>
    <row r="14031" spans="2:7" s="40" customFormat="1">
      <c r="B14031" s="7"/>
      <c r="C14031" s="7"/>
      <c r="D14031" s="4"/>
      <c r="E14031" s="4"/>
      <c r="F14031" s="4"/>
      <c r="G14031" s="31"/>
    </row>
    <row r="14032" spans="2:7" s="40" customFormat="1">
      <c r="B14032" s="7"/>
      <c r="C14032" s="7"/>
      <c r="D14032" s="4"/>
      <c r="E14032" s="4"/>
      <c r="F14032" s="4"/>
      <c r="G14032" s="31"/>
    </row>
    <row r="14033" spans="2:7" s="40" customFormat="1">
      <c r="B14033" s="7"/>
      <c r="C14033" s="7"/>
      <c r="D14033" s="4"/>
      <c r="E14033" s="4"/>
      <c r="F14033" s="4"/>
      <c r="G14033" s="31"/>
    </row>
    <row r="14034" spans="2:7" s="40" customFormat="1">
      <c r="B14034" s="7"/>
      <c r="C14034" s="7"/>
      <c r="D14034" s="4"/>
      <c r="E14034" s="4"/>
      <c r="F14034" s="4"/>
      <c r="G14034" s="31"/>
    </row>
    <row r="14035" spans="2:7" s="40" customFormat="1">
      <c r="B14035" s="7"/>
      <c r="C14035" s="7"/>
      <c r="D14035" s="4"/>
      <c r="E14035" s="4"/>
      <c r="F14035" s="4"/>
      <c r="G14035" s="31"/>
    </row>
    <row r="14036" spans="2:7" s="40" customFormat="1">
      <c r="B14036" s="7"/>
      <c r="C14036" s="7"/>
      <c r="D14036" s="4"/>
      <c r="E14036" s="4"/>
      <c r="F14036" s="4"/>
      <c r="G14036" s="31"/>
    </row>
    <row r="14037" spans="2:7" s="40" customFormat="1">
      <c r="B14037" s="7"/>
      <c r="C14037" s="7"/>
      <c r="D14037" s="4"/>
      <c r="E14037" s="4"/>
      <c r="F14037" s="4"/>
      <c r="G14037" s="31"/>
    </row>
    <row r="14038" spans="2:7" s="40" customFormat="1">
      <c r="B14038" s="7"/>
      <c r="C14038" s="7"/>
      <c r="D14038" s="4"/>
      <c r="E14038" s="4"/>
      <c r="F14038" s="4"/>
      <c r="G14038" s="31"/>
    </row>
    <row r="14039" spans="2:7" s="40" customFormat="1">
      <c r="B14039" s="7"/>
      <c r="C14039" s="7"/>
      <c r="D14039" s="4"/>
      <c r="E14039" s="4"/>
      <c r="F14039" s="4"/>
      <c r="G14039" s="31"/>
    </row>
    <row r="14040" spans="2:7" s="40" customFormat="1">
      <c r="B14040" s="7"/>
      <c r="C14040" s="7"/>
      <c r="D14040" s="4"/>
      <c r="E14040" s="4"/>
      <c r="F14040" s="4"/>
      <c r="G14040" s="31"/>
    </row>
    <row r="14041" spans="2:7" s="40" customFormat="1">
      <c r="B14041" s="7"/>
      <c r="C14041" s="7"/>
      <c r="D14041" s="4"/>
      <c r="E14041" s="4"/>
      <c r="F14041" s="4"/>
      <c r="G14041" s="31"/>
    </row>
    <row r="14042" spans="2:7" s="40" customFormat="1">
      <c r="B14042" s="7"/>
      <c r="C14042" s="7"/>
      <c r="D14042" s="4"/>
      <c r="E14042" s="4"/>
      <c r="F14042" s="4"/>
      <c r="G14042" s="31"/>
    </row>
    <row r="14043" spans="2:7" s="40" customFormat="1">
      <c r="B14043" s="7"/>
      <c r="C14043" s="7"/>
      <c r="D14043" s="4"/>
      <c r="E14043" s="4"/>
      <c r="F14043" s="4"/>
      <c r="G14043" s="31"/>
    </row>
    <row r="14044" spans="2:7" s="40" customFormat="1">
      <c r="B14044" s="7"/>
      <c r="C14044" s="7"/>
      <c r="D14044" s="4"/>
      <c r="E14044" s="4"/>
      <c r="F14044" s="4"/>
      <c r="G14044" s="31"/>
    </row>
    <row r="14045" spans="2:7" s="40" customFormat="1">
      <c r="B14045" s="7"/>
      <c r="C14045" s="7"/>
      <c r="D14045" s="4"/>
      <c r="E14045" s="4"/>
      <c r="F14045" s="4"/>
      <c r="G14045" s="31"/>
    </row>
    <row r="14046" spans="2:7" s="40" customFormat="1">
      <c r="B14046" s="7"/>
      <c r="C14046" s="7"/>
      <c r="D14046" s="4"/>
      <c r="E14046" s="4"/>
      <c r="F14046" s="4"/>
      <c r="G14046" s="31"/>
    </row>
    <row r="14047" spans="2:7" s="40" customFormat="1">
      <c r="B14047" s="7"/>
      <c r="C14047" s="7"/>
      <c r="D14047" s="4"/>
      <c r="E14047" s="4"/>
      <c r="F14047" s="4"/>
      <c r="G14047" s="31"/>
    </row>
    <row r="14048" spans="2:7" s="40" customFormat="1">
      <c r="B14048" s="7"/>
      <c r="C14048" s="7"/>
      <c r="D14048" s="4"/>
      <c r="E14048" s="4"/>
      <c r="F14048" s="4"/>
      <c r="G14048" s="31"/>
    </row>
    <row r="14049" spans="2:7" s="40" customFormat="1">
      <c r="B14049" s="7"/>
      <c r="C14049" s="7"/>
      <c r="D14049" s="4"/>
      <c r="E14049" s="4"/>
      <c r="F14049" s="4"/>
      <c r="G14049" s="31"/>
    </row>
    <row r="14050" spans="2:7" s="40" customFormat="1">
      <c r="B14050" s="7"/>
      <c r="C14050" s="7"/>
      <c r="D14050" s="4"/>
      <c r="E14050" s="4"/>
      <c r="F14050" s="4"/>
      <c r="G14050" s="31"/>
    </row>
    <row r="14051" spans="2:7" s="40" customFormat="1">
      <c r="B14051" s="7"/>
      <c r="C14051" s="7"/>
      <c r="D14051" s="4"/>
      <c r="E14051" s="4"/>
      <c r="F14051" s="4"/>
      <c r="G14051" s="31"/>
    </row>
    <row r="14052" spans="2:7" s="40" customFormat="1">
      <c r="B14052" s="7"/>
      <c r="C14052" s="7"/>
      <c r="D14052" s="4"/>
      <c r="E14052" s="4"/>
      <c r="F14052" s="4"/>
      <c r="G14052" s="31"/>
    </row>
    <row r="14053" spans="2:7" s="40" customFormat="1">
      <c r="B14053" s="7"/>
      <c r="C14053" s="7"/>
      <c r="D14053" s="4"/>
      <c r="E14053" s="4"/>
      <c r="F14053" s="4"/>
      <c r="G14053" s="31"/>
    </row>
    <row r="14054" spans="2:7" s="40" customFormat="1">
      <c r="B14054" s="7"/>
      <c r="C14054" s="7"/>
      <c r="D14054" s="4"/>
      <c r="E14054" s="4"/>
      <c r="F14054" s="4"/>
      <c r="G14054" s="31"/>
    </row>
    <row r="14055" spans="2:7" s="40" customFormat="1">
      <c r="B14055" s="7"/>
      <c r="C14055" s="7"/>
      <c r="D14055" s="4"/>
      <c r="E14055" s="4"/>
      <c r="F14055" s="4"/>
      <c r="G14055" s="31"/>
    </row>
    <row r="14056" spans="2:7" s="40" customFormat="1">
      <c r="B14056" s="7"/>
      <c r="C14056" s="7"/>
      <c r="D14056" s="4"/>
      <c r="E14056" s="4"/>
      <c r="F14056" s="4"/>
      <c r="G14056" s="31"/>
    </row>
    <row r="14057" spans="2:7" s="40" customFormat="1">
      <c r="B14057" s="7"/>
      <c r="C14057" s="7"/>
      <c r="D14057" s="4"/>
      <c r="E14057" s="4"/>
      <c r="F14057" s="4"/>
      <c r="G14057" s="31"/>
    </row>
    <row r="14058" spans="2:7" s="40" customFormat="1">
      <c r="B14058" s="7"/>
      <c r="C14058" s="7"/>
      <c r="D14058" s="4"/>
      <c r="E14058" s="4"/>
      <c r="F14058" s="4"/>
      <c r="G14058" s="31"/>
    </row>
    <row r="14059" spans="2:7" s="40" customFormat="1">
      <c r="B14059" s="7"/>
      <c r="C14059" s="7"/>
      <c r="D14059" s="4"/>
      <c r="E14059" s="4"/>
      <c r="F14059" s="4"/>
      <c r="G14059" s="31"/>
    </row>
    <row r="14060" spans="2:7" s="40" customFormat="1">
      <c r="B14060" s="7"/>
      <c r="C14060" s="7"/>
      <c r="D14060" s="4"/>
      <c r="E14060" s="4"/>
      <c r="F14060" s="4"/>
      <c r="G14060" s="31"/>
    </row>
    <row r="14061" spans="2:7" s="40" customFormat="1">
      <c r="B14061" s="7"/>
      <c r="C14061" s="7"/>
      <c r="D14061" s="4"/>
      <c r="E14061" s="4"/>
      <c r="F14061" s="4"/>
      <c r="G14061" s="31"/>
    </row>
    <row r="14062" spans="2:7" s="40" customFormat="1">
      <c r="B14062" s="7"/>
      <c r="C14062" s="7"/>
      <c r="D14062" s="4"/>
      <c r="E14062" s="4"/>
      <c r="F14062" s="4"/>
      <c r="G14062" s="31"/>
    </row>
    <row r="14063" spans="2:7" s="40" customFormat="1">
      <c r="B14063" s="7"/>
      <c r="C14063" s="7"/>
      <c r="D14063" s="4"/>
      <c r="E14063" s="4"/>
      <c r="F14063" s="4"/>
      <c r="G14063" s="31"/>
    </row>
    <row r="14064" spans="2:7" s="40" customFormat="1">
      <c r="B14064" s="7"/>
      <c r="C14064" s="7"/>
      <c r="D14064" s="4"/>
      <c r="E14064" s="4"/>
      <c r="F14064" s="4"/>
      <c r="G14064" s="31"/>
    </row>
    <row r="14065" spans="2:7" s="40" customFormat="1">
      <c r="B14065" s="7"/>
      <c r="C14065" s="7"/>
      <c r="D14065" s="4"/>
      <c r="E14065" s="4"/>
      <c r="F14065" s="4"/>
      <c r="G14065" s="31"/>
    </row>
    <row r="14066" spans="2:7" s="40" customFormat="1">
      <c r="B14066" s="7"/>
      <c r="C14066" s="7"/>
      <c r="D14066" s="4"/>
      <c r="E14066" s="4"/>
      <c r="F14066" s="4"/>
      <c r="G14066" s="31"/>
    </row>
    <row r="14067" spans="2:7" s="40" customFormat="1">
      <c r="B14067" s="7"/>
      <c r="C14067" s="7"/>
      <c r="D14067" s="4"/>
      <c r="E14067" s="4"/>
      <c r="F14067" s="4"/>
      <c r="G14067" s="31"/>
    </row>
    <row r="14068" spans="2:7" s="40" customFormat="1">
      <c r="B14068" s="7"/>
      <c r="C14068" s="7"/>
      <c r="D14068" s="4"/>
      <c r="E14068" s="4"/>
      <c r="F14068" s="4"/>
      <c r="G14068" s="31"/>
    </row>
    <row r="14069" spans="2:7" s="40" customFormat="1">
      <c r="B14069" s="7"/>
      <c r="C14069" s="7"/>
      <c r="D14069" s="4"/>
      <c r="E14069" s="4"/>
      <c r="F14069" s="4"/>
      <c r="G14069" s="31"/>
    </row>
    <row r="14070" spans="2:7" s="40" customFormat="1">
      <c r="B14070" s="7"/>
      <c r="C14070" s="7"/>
      <c r="D14070" s="4"/>
      <c r="E14070" s="4"/>
      <c r="F14070" s="4"/>
      <c r="G14070" s="31"/>
    </row>
    <row r="14071" spans="2:7" s="40" customFormat="1">
      <c r="B14071" s="7"/>
      <c r="C14071" s="7"/>
      <c r="D14071" s="4"/>
      <c r="E14071" s="4"/>
      <c r="F14071" s="4"/>
      <c r="G14071" s="31"/>
    </row>
    <row r="14072" spans="2:7" s="40" customFormat="1">
      <c r="B14072" s="7"/>
      <c r="C14072" s="7"/>
      <c r="D14072" s="4"/>
      <c r="E14072" s="4"/>
      <c r="F14072" s="4"/>
      <c r="G14072" s="31"/>
    </row>
    <row r="14073" spans="2:7" s="40" customFormat="1">
      <c r="B14073" s="7"/>
      <c r="C14073" s="7"/>
      <c r="D14073" s="4"/>
      <c r="E14073" s="4"/>
      <c r="F14073" s="4"/>
      <c r="G14073" s="31"/>
    </row>
    <row r="14074" spans="2:7" s="40" customFormat="1">
      <c r="B14074" s="7"/>
      <c r="C14074" s="7"/>
      <c r="D14074" s="4"/>
      <c r="E14074" s="4"/>
      <c r="F14074" s="4"/>
      <c r="G14074" s="31"/>
    </row>
    <row r="14075" spans="2:7" s="40" customFormat="1">
      <c r="B14075" s="7"/>
      <c r="C14075" s="7"/>
      <c r="D14075" s="4"/>
      <c r="E14075" s="4"/>
      <c r="F14075" s="4"/>
      <c r="G14075" s="31"/>
    </row>
    <row r="14076" spans="2:7" s="40" customFormat="1">
      <c r="B14076" s="7"/>
      <c r="C14076" s="7"/>
      <c r="D14076" s="4"/>
      <c r="E14076" s="4"/>
      <c r="F14076" s="4"/>
      <c r="G14076" s="31"/>
    </row>
    <row r="14077" spans="2:7" s="40" customFormat="1">
      <c r="B14077" s="7"/>
      <c r="C14077" s="7"/>
      <c r="D14077" s="4"/>
      <c r="E14077" s="4"/>
      <c r="F14077" s="4"/>
      <c r="G14077" s="31"/>
    </row>
    <row r="14078" spans="2:7" s="40" customFormat="1">
      <c r="B14078" s="7"/>
      <c r="C14078" s="7"/>
      <c r="D14078" s="4"/>
      <c r="E14078" s="4"/>
      <c r="F14078" s="4"/>
      <c r="G14078" s="31"/>
    </row>
    <row r="14079" spans="2:7" s="40" customFormat="1">
      <c r="B14079" s="7"/>
      <c r="C14079" s="7"/>
      <c r="D14079" s="4"/>
      <c r="E14079" s="4"/>
      <c r="F14079" s="4"/>
      <c r="G14079" s="31"/>
    </row>
    <row r="14080" spans="2:7" s="40" customFormat="1">
      <c r="B14080" s="7"/>
      <c r="C14080" s="7"/>
      <c r="D14080" s="4"/>
      <c r="E14080" s="4"/>
      <c r="F14080" s="4"/>
      <c r="G14080" s="31"/>
    </row>
    <row r="14081" spans="2:7" s="40" customFormat="1">
      <c r="B14081" s="7"/>
      <c r="C14081" s="7"/>
      <c r="D14081" s="4"/>
      <c r="E14081" s="4"/>
      <c r="F14081" s="4"/>
      <c r="G14081" s="31"/>
    </row>
    <row r="14082" spans="2:7" s="40" customFormat="1">
      <c r="B14082" s="7"/>
      <c r="C14082" s="7"/>
      <c r="D14082" s="4"/>
      <c r="E14082" s="4"/>
      <c r="F14082" s="4"/>
      <c r="G14082" s="31"/>
    </row>
    <row r="14083" spans="2:7" s="40" customFormat="1">
      <c r="B14083" s="7"/>
      <c r="C14083" s="7"/>
      <c r="D14083" s="4"/>
      <c r="E14083" s="4"/>
      <c r="F14083" s="4"/>
      <c r="G14083" s="31"/>
    </row>
    <row r="14084" spans="2:7" s="40" customFormat="1">
      <c r="B14084" s="7"/>
      <c r="C14084" s="7"/>
      <c r="D14084" s="4"/>
      <c r="E14084" s="4"/>
      <c r="F14084" s="4"/>
      <c r="G14084" s="31"/>
    </row>
    <row r="14085" spans="2:7" s="40" customFormat="1">
      <c r="B14085" s="7"/>
      <c r="C14085" s="7"/>
      <c r="D14085" s="4"/>
      <c r="E14085" s="4"/>
      <c r="F14085" s="4"/>
      <c r="G14085" s="31"/>
    </row>
    <row r="14086" spans="2:7" s="40" customFormat="1">
      <c r="B14086" s="7"/>
      <c r="C14086" s="7"/>
      <c r="D14086" s="4"/>
      <c r="E14086" s="4"/>
      <c r="F14086" s="4"/>
      <c r="G14086" s="31"/>
    </row>
    <row r="14087" spans="2:7" s="40" customFormat="1">
      <c r="B14087" s="7"/>
      <c r="C14087" s="7"/>
      <c r="D14087" s="4"/>
      <c r="E14087" s="4"/>
      <c r="F14087" s="4"/>
      <c r="G14087" s="31"/>
    </row>
    <row r="14088" spans="2:7" s="40" customFormat="1">
      <c r="B14088" s="7"/>
      <c r="C14088" s="7"/>
      <c r="D14088" s="4"/>
      <c r="E14088" s="4"/>
      <c r="F14088" s="4"/>
      <c r="G14088" s="31"/>
    </row>
    <row r="14089" spans="2:7" s="40" customFormat="1">
      <c r="B14089" s="7"/>
      <c r="C14089" s="7"/>
      <c r="D14089" s="4"/>
      <c r="E14089" s="4"/>
      <c r="F14089" s="4"/>
      <c r="G14089" s="31"/>
    </row>
    <row r="14090" spans="2:7" s="40" customFormat="1">
      <c r="B14090" s="7"/>
      <c r="C14090" s="7"/>
      <c r="D14090" s="4"/>
      <c r="E14090" s="4"/>
      <c r="F14090" s="4"/>
      <c r="G14090" s="31"/>
    </row>
    <row r="14091" spans="2:7" s="40" customFormat="1">
      <c r="B14091" s="7"/>
      <c r="C14091" s="7"/>
      <c r="D14091" s="4"/>
      <c r="E14091" s="4"/>
      <c r="F14091" s="4"/>
      <c r="G14091" s="31"/>
    </row>
    <row r="14092" spans="2:7" s="40" customFormat="1">
      <c r="B14092" s="7"/>
      <c r="C14092" s="7"/>
      <c r="D14092" s="4"/>
      <c r="E14092" s="4"/>
      <c r="F14092" s="4"/>
      <c r="G14092" s="31"/>
    </row>
    <row r="14093" spans="2:7" s="40" customFormat="1">
      <c r="B14093" s="7"/>
      <c r="C14093" s="7"/>
      <c r="D14093" s="4"/>
      <c r="E14093" s="4"/>
      <c r="F14093" s="4"/>
      <c r="G14093" s="31"/>
    </row>
    <row r="14094" spans="2:7" s="40" customFormat="1">
      <c r="B14094" s="7"/>
      <c r="C14094" s="7"/>
      <c r="D14094" s="4"/>
      <c r="E14094" s="4"/>
      <c r="F14094" s="4"/>
      <c r="G14094" s="31"/>
    </row>
    <row r="14095" spans="2:7" s="40" customFormat="1">
      <c r="B14095" s="7"/>
      <c r="C14095" s="7"/>
      <c r="D14095" s="4"/>
      <c r="E14095" s="4"/>
      <c r="F14095" s="4"/>
      <c r="G14095" s="31"/>
    </row>
    <row r="14096" spans="2:7" s="40" customFormat="1">
      <c r="B14096" s="7"/>
      <c r="C14096" s="7"/>
      <c r="D14096" s="4"/>
      <c r="E14096" s="4"/>
      <c r="F14096" s="4"/>
      <c r="G14096" s="31"/>
    </row>
    <row r="14097" spans="2:7" s="40" customFormat="1">
      <c r="B14097" s="7"/>
      <c r="C14097" s="7"/>
      <c r="D14097" s="4"/>
      <c r="E14097" s="4"/>
      <c r="F14097" s="4"/>
      <c r="G14097" s="31"/>
    </row>
    <row r="14098" spans="2:7" s="40" customFormat="1">
      <c r="B14098" s="7"/>
      <c r="C14098" s="7"/>
      <c r="D14098" s="4"/>
      <c r="E14098" s="4"/>
      <c r="F14098" s="4"/>
      <c r="G14098" s="31"/>
    </row>
    <row r="14099" spans="2:7" s="40" customFormat="1">
      <c r="B14099" s="7"/>
      <c r="C14099" s="7"/>
      <c r="D14099" s="4"/>
      <c r="E14099" s="4"/>
      <c r="F14099" s="4"/>
      <c r="G14099" s="31"/>
    </row>
    <row r="14100" spans="2:7" s="40" customFormat="1">
      <c r="B14100" s="7"/>
      <c r="C14100" s="7"/>
      <c r="D14100" s="4"/>
      <c r="E14100" s="4"/>
      <c r="F14100" s="4"/>
      <c r="G14100" s="31"/>
    </row>
    <row r="14101" spans="2:7" s="40" customFormat="1">
      <c r="B14101" s="7"/>
      <c r="C14101" s="7"/>
      <c r="D14101" s="4"/>
      <c r="E14101" s="4"/>
      <c r="F14101" s="4"/>
      <c r="G14101" s="31"/>
    </row>
    <row r="14102" spans="2:7" s="40" customFormat="1">
      <c r="B14102" s="7"/>
      <c r="C14102" s="7"/>
      <c r="D14102" s="4"/>
      <c r="E14102" s="4"/>
      <c r="F14102" s="4"/>
      <c r="G14102" s="31"/>
    </row>
    <row r="14103" spans="2:7" s="40" customFormat="1">
      <c r="B14103" s="7"/>
      <c r="C14103" s="7"/>
      <c r="D14103" s="4"/>
      <c r="E14103" s="4"/>
      <c r="F14103" s="4"/>
      <c r="G14103" s="31"/>
    </row>
    <row r="14104" spans="2:7" s="40" customFormat="1">
      <c r="B14104" s="7"/>
      <c r="C14104" s="7"/>
      <c r="D14104" s="4"/>
      <c r="E14104" s="4"/>
      <c r="F14104" s="4"/>
      <c r="G14104" s="31"/>
    </row>
    <row r="14105" spans="2:7" s="40" customFormat="1">
      <c r="B14105" s="7"/>
      <c r="C14105" s="7"/>
      <c r="D14105" s="4"/>
      <c r="E14105" s="4"/>
      <c r="F14105" s="4"/>
      <c r="G14105" s="31"/>
    </row>
    <row r="14106" spans="2:7" s="40" customFormat="1">
      <c r="B14106" s="7"/>
      <c r="C14106" s="7"/>
      <c r="D14106" s="4"/>
      <c r="E14106" s="4"/>
      <c r="F14106" s="4"/>
      <c r="G14106" s="31"/>
    </row>
    <row r="14107" spans="2:7" s="40" customFormat="1">
      <c r="B14107" s="7"/>
      <c r="C14107" s="7"/>
      <c r="D14107" s="4"/>
      <c r="E14107" s="4"/>
      <c r="F14107" s="4"/>
      <c r="G14107" s="31"/>
    </row>
    <row r="14108" spans="2:7" s="40" customFormat="1">
      <c r="B14108" s="7"/>
      <c r="C14108" s="7"/>
      <c r="D14108" s="4"/>
      <c r="E14108" s="4"/>
      <c r="F14108" s="4"/>
      <c r="G14108" s="31"/>
    </row>
    <row r="14109" spans="2:7" s="40" customFormat="1">
      <c r="B14109" s="7"/>
      <c r="C14109" s="7"/>
      <c r="D14109" s="4"/>
      <c r="E14109" s="4"/>
      <c r="F14109" s="4"/>
      <c r="G14109" s="31"/>
    </row>
    <row r="14110" spans="2:7" s="40" customFormat="1">
      <c r="B14110" s="7"/>
      <c r="C14110" s="7"/>
      <c r="D14110" s="4"/>
      <c r="E14110" s="4"/>
      <c r="F14110" s="4"/>
      <c r="G14110" s="31"/>
    </row>
    <row r="14111" spans="2:7" s="40" customFormat="1">
      <c r="B14111" s="7"/>
      <c r="C14111" s="7"/>
      <c r="D14111" s="4"/>
      <c r="E14111" s="4"/>
      <c r="F14111" s="4"/>
      <c r="G14111" s="31"/>
    </row>
    <row r="14112" spans="2:7" s="40" customFormat="1">
      <c r="B14112" s="7"/>
      <c r="C14112" s="7"/>
      <c r="D14112" s="4"/>
      <c r="E14112" s="4"/>
      <c r="F14112" s="4"/>
      <c r="G14112" s="31"/>
    </row>
    <row r="14113" spans="2:7" s="40" customFormat="1">
      <c r="B14113" s="7"/>
      <c r="C14113" s="7"/>
      <c r="D14113" s="4"/>
      <c r="E14113" s="4"/>
      <c r="F14113" s="4"/>
      <c r="G14113" s="31"/>
    </row>
    <row r="14114" spans="2:7" s="40" customFormat="1">
      <c r="B14114" s="7"/>
      <c r="C14114" s="7"/>
      <c r="D14114" s="4"/>
      <c r="E14114" s="4"/>
      <c r="F14114" s="4"/>
      <c r="G14114" s="31"/>
    </row>
    <row r="14115" spans="2:7" s="40" customFormat="1">
      <c r="B14115" s="7"/>
      <c r="C14115" s="7"/>
      <c r="D14115" s="4"/>
      <c r="E14115" s="4"/>
      <c r="F14115" s="4"/>
      <c r="G14115" s="31"/>
    </row>
    <row r="14116" spans="2:7" s="40" customFormat="1">
      <c r="B14116" s="7"/>
      <c r="C14116" s="7"/>
      <c r="D14116" s="4"/>
      <c r="E14116" s="4"/>
      <c r="F14116" s="4"/>
      <c r="G14116" s="31"/>
    </row>
    <row r="14117" spans="2:7" s="40" customFormat="1">
      <c r="B14117" s="7"/>
      <c r="C14117" s="7"/>
      <c r="D14117" s="4"/>
      <c r="E14117" s="4"/>
      <c r="F14117" s="4"/>
      <c r="G14117" s="31"/>
    </row>
    <row r="14118" spans="2:7" s="40" customFormat="1">
      <c r="B14118" s="7"/>
      <c r="C14118" s="7"/>
      <c r="D14118" s="4"/>
      <c r="E14118" s="4"/>
      <c r="F14118" s="4"/>
      <c r="G14118" s="31"/>
    </row>
    <row r="14119" spans="2:7" s="40" customFormat="1">
      <c r="B14119" s="7"/>
      <c r="C14119" s="7"/>
      <c r="D14119" s="4"/>
      <c r="E14119" s="4"/>
      <c r="F14119" s="4"/>
      <c r="G14119" s="31"/>
    </row>
    <row r="14120" spans="2:7" s="40" customFormat="1">
      <c r="B14120" s="7"/>
      <c r="C14120" s="7"/>
      <c r="D14120" s="4"/>
      <c r="E14120" s="4"/>
      <c r="F14120" s="4"/>
      <c r="G14120" s="31"/>
    </row>
    <row r="14121" spans="2:7" s="40" customFormat="1">
      <c r="B14121" s="7"/>
      <c r="C14121" s="7"/>
      <c r="D14121" s="4"/>
      <c r="E14121" s="4"/>
      <c r="F14121" s="4"/>
      <c r="G14121" s="31"/>
    </row>
    <row r="14122" spans="2:7" s="40" customFormat="1">
      <c r="B14122" s="7"/>
      <c r="C14122" s="7"/>
      <c r="D14122" s="4"/>
      <c r="E14122" s="4"/>
      <c r="F14122" s="4"/>
      <c r="G14122" s="31"/>
    </row>
    <row r="14123" spans="2:7" s="40" customFormat="1">
      <c r="B14123" s="7"/>
      <c r="C14123" s="7"/>
      <c r="D14123" s="4"/>
      <c r="E14123" s="4"/>
      <c r="F14123" s="4"/>
      <c r="G14123" s="31"/>
    </row>
    <row r="14124" spans="2:7" s="40" customFormat="1">
      <c r="B14124" s="7"/>
      <c r="C14124" s="7"/>
      <c r="D14124" s="4"/>
      <c r="E14124" s="4"/>
      <c r="F14124" s="4"/>
      <c r="G14124" s="31"/>
    </row>
    <row r="14125" spans="2:7" s="40" customFormat="1">
      <c r="B14125" s="7"/>
      <c r="C14125" s="7"/>
      <c r="D14125" s="4"/>
      <c r="E14125" s="4"/>
      <c r="F14125" s="4"/>
      <c r="G14125" s="31"/>
    </row>
    <row r="14126" spans="2:7" s="40" customFormat="1">
      <c r="B14126" s="7"/>
      <c r="C14126" s="7"/>
      <c r="D14126" s="4"/>
      <c r="E14126" s="4"/>
      <c r="F14126" s="4"/>
      <c r="G14126" s="31"/>
    </row>
    <row r="14127" spans="2:7" s="40" customFormat="1">
      <c r="B14127" s="7"/>
      <c r="C14127" s="7"/>
      <c r="D14127" s="4"/>
      <c r="E14127" s="4"/>
      <c r="F14127" s="4"/>
      <c r="G14127" s="31"/>
    </row>
    <row r="14128" spans="2:7" s="40" customFormat="1">
      <c r="B14128" s="7"/>
      <c r="C14128" s="7"/>
      <c r="D14128" s="4"/>
      <c r="E14128" s="4"/>
      <c r="F14128" s="4"/>
      <c r="G14128" s="31"/>
    </row>
    <row r="14129" spans="2:7" s="40" customFormat="1">
      <c r="B14129" s="7"/>
      <c r="C14129" s="7"/>
      <c r="D14129" s="4"/>
      <c r="E14129" s="4"/>
      <c r="F14129" s="4"/>
      <c r="G14129" s="31"/>
    </row>
    <row r="14130" spans="2:7" s="40" customFormat="1">
      <c r="B14130" s="7"/>
      <c r="C14130" s="7"/>
      <c r="D14130" s="4"/>
      <c r="E14130" s="4"/>
      <c r="F14130" s="4"/>
      <c r="G14130" s="31"/>
    </row>
    <row r="14131" spans="2:7" s="40" customFormat="1">
      <c r="B14131" s="7"/>
      <c r="C14131" s="7"/>
      <c r="D14131" s="4"/>
      <c r="E14131" s="4"/>
      <c r="F14131" s="4"/>
      <c r="G14131" s="31"/>
    </row>
    <row r="14132" spans="2:7" s="40" customFormat="1">
      <c r="B14132" s="7"/>
      <c r="C14132" s="7"/>
      <c r="D14132" s="4"/>
      <c r="E14132" s="4"/>
      <c r="F14132" s="4"/>
      <c r="G14132" s="31"/>
    </row>
    <row r="14133" spans="2:7" s="40" customFormat="1">
      <c r="B14133" s="7"/>
      <c r="C14133" s="7"/>
      <c r="D14133" s="4"/>
      <c r="E14133" s="4"/>
      <c r="F14133" s="4"/>
      <c r="G14133" s="31"/>
    </row>
    <row r="14134" spans="2:7" s="40" customFormat="1">
      <c r="B14134" s="7"/>
      <c r="C14134" s="7"/>
      <c r="D14134" s="4"/>
      <c r="E14134" s="4"/>
      <c r="F14134" s="4"/>
      <c r="G14134" s="31"/>
    </row>
    <row r="14135" spans="2:7" s="40" customFormat="1">
      <c r="B14135" s="7"/>
      <c r="C14135" s="7"/>
      <c r="D14135" s="4"/>
      <c r="E14135" s="4"/>
      <c r="F14135" s="4"/>
      <c r="G14135" s="31"/>
    </row>
    <row r="14136" spans="2:7" s="40" customFormat="1">
      <c r="B14136" s="7"/>
      <c r="C14136" s="7"/>
      <c r="D14136" s="4"/>
      <c r="E14136" s="4"/>
      <c r="F14136" s="4"/>
      <c r="G14136" s="31"/>
    </row>
    <row r="14137" spans="2:7" s="40" customFormat="1">
      <c r="B14137" s="7"/>
      <c r="C14137" s="7"/>
      <c r="D14137" s="4"/>
      <c r="E14137" s="4"/>
      <c r="F14137" s="4"/>
      <c r="G14137" s="31"/>
    </row>
    <row r="14138" spans="2:7" s="40" customFormat="1">
      <c r="B14138" s="7"/>
      <c r="C14138" s="7"/>
      <c r="D14138" s="4"/>
      <c r="E14138" s="4"/>
      <c r="F14138" s="4"/>
      <c r="G14138" s="31"/>
    </row>
    <row r="14139" spans="2:7" s="40" customFormat="1">
      <c r="B14139" s="7"/>
      <c r="C14139" s="7"/>
      <c r="D14139" s="4"/>
      <c r="E14139" s="4"/>
      <c r="F14139" s="4"/>
      <c r="G14139" s="31"/>
    </row>
    <row r="14140" spans="2:7" s="40" customFormat="1">
      <c r="B14140" s="7"/>
      <c r="C14140" s="7"/>
      <c r="D14140" s="4"/>
      <c r="E14140" s="4"/>
      <c r="F14140" s="4"/>
      <c r="G14140" s="31"/>
    </row>
    <row r="14141" spans="2:7" s="40" customFormat="1">
      <c r="B14141" s="7"/>
      <c r="C14141" s="7"/>
      <c r="D14141" s="4"/>
      <c r="E14141" s="4"/>
      <c r="F14141" s="4"/>
      <c r="G14141" s="31"/>
    </row>
    <row r="14142" spans="2:7" s="40" customFormat="1">
      <c r="B14142" s="7"/>
      <c r="C14142" s="7"/>
      <c r="D14142" s="4"/>
      <c r="E14142" s="4"/>
      <c r="F14142" s="4"/>
      <c r="G14142" s="31"/>
    </row>
    <row r="14143" spans="2:7" s="40" customFormat="1">
      <c r="B14143" s="7"/>
      <c r="C14143" s="7"/>
      <c r="D14143" s="4"/>
      <c r="E14143" s="4"/>
      <c r="F14143" s="4"/>
      <c r="G14143" s="31"/>
    </row>
    <row r="14144" spans="2:7" s="40" customFormat="1">
      <c r="B14144" s="7"/>
      <c r="C14144" s="7"/>
      <c r="D14144" s="4"/>
      <c r="E14144" s="4"/>
      <c r="F14144" s="4"/>
      <c r="G14144" s="31"/>
    </row>
    <row r="14145" spans="2:7" s="40" customFormat="1">
      <c r="B14145" s="7"/>
      <c r="C14145" s="7"/>
      <c r="D14145" s="4"/>
      <c r="E14145" s="4"/>
      <c r="F14145" s="4"/>
      <c r="G14145" s="31"/>
    </row>
    <row r="14146" spans="2:7" s="40" customFormat="1">
      <c r="B14146" s="7"/>
      <c r="C14146" s="7"/>
      <c r="D14146" s="4"/>
      <c r="E14146" s="4"/>
      <c r="F14146" s="4"/>
      <c r="G14146" s="31"/>
    </row>
    <row r="14147" spans="2:7" s="40" customFormat="1">
      <c r="B14147" s="7"/>
      <c r="C14147" s="7"/>
      <c r="D14147" s="4"/>
      <c r="E14147" s="4"/>
      <c r="F14147" s="4"/>
      <c r="G14147" s="31"/>
    </row>
    <row r="14148" spans="2:7" s="40" customFormat="1">
      <c r="B14148" s="7"/>
      <c r="C14148" s="7"/>
      <c r="D14148" s="4"/>
      <c r="E14148" s="4"/>
      <c r="F14148" s="4"/>
      <c r="G14148" s="31"/>
    </row>
    <row r="14149" spans="2:7" s="40" customFormat="1">
      <c r="B14149" s="7"/>
      <c r="C14149" s="7"/>
      <c r="D14149" s="4"/>
      <c r="E14149" s="4"/>
      <c r="F14149" s="4"/>
      <c r="G14149" s="31"/>
    </row>
    <row r="14150" spans="2:7" s="40" customFormat="1">
      <c r="B14150" s="7"/>
      <c r="C14150" s="7"/>
      <c r="D14150" s="4"/>
      <c r="E14150" s="4"/>
      <c r="F14150" s="4"/>
      <c r="G14150" s="31"/>
    </row>
    <row r="14151" spans="2:7" s="40" customFormat="1">
      <c r="B14151" s="7"/>
      <c r="C14151" s="7"/>
      <c r="D14151" s="4"/>
      <c r="E14151" s="4"/>
      <c r="F14151" s="4"/>
      <c r="G14151" s="31"/>
    </row>
    <row r="14152" spans="2:7" s="40" customFormat="1">
      <c r="B14152" s="7"/>
      <c r="C14152" s="7"/>
      <c r="D14152" s="4"/>
      <c r="E14152" s="4"/>
      <c r="F14152" s="4"/>
      <c r="G14152" s="31"/>
    </row>
    <row r="14153" spans="2:7" s="40" customFormat="1">
      <c r="B14153" s="7"/>
      <c r="C14153" s="7"/>
      <c r="D14153" s="4"/>
      <c r="E14153" s="4"/>
      <c r="F14153" s="4"/>
      <c r="G14153" s="31"/>
    </row>
    <row r="14154" spans="2:7" s="40" customFormat="1">
      <c r="B14154" s="7"/>
      <c r="C14154" s="7"/>
      <c r="D14154" s="4"/>
      <c r="E14154" s="4"/>
      <c r="F14154" s="4"/>
      <c r="G14154" s="31"/>
    </row>
    <row r="14155" spans="2:7" s="40" customFormat="1">
      <c r="B14155" s="7"/>
      <c r="C14155" s="7"/>
      <c r="D14155" s="4"/>
      <c r="E14155" s="4"/>
      <c r="F14155" s="4"/>
      <c r="G14155" s="31"/>
    </row>
    <row r="14156" spans="2:7" s="40" customFormat="1">
      <c r="B14156" s="7"/>
      <c r="C14156" s="7"/>
      <c r="D14156" s="4"/>
      <c r="E14156" s="4"/>
      <c r="F14156" s="4"/>
      <c r="G14156" s="31"/>
    </row>
    <row r="14157" spans="2:7" s="40" customFormat="1">
      <c r="B14157" s="7"/>
      <c r="C14157" s="7"/>
      <c r="D14157" s="4"/>
      <c r="E14157" s="4"/>
      <c r="F14157" s="4"/>
      <c r="G14157" s="31"/>
    </row>
    <row r="14158" spans="2:7" s="40" customFormat="1">
      <c r="B14158" s="7"/>
      <c r="C14158" s="7"/>
      <c r="D14158" s="4"/>
      <c r="E14158" s="4"/>
      <c r="F14158" s="4"/>
      <c r="G14158" s="31"/>
    </row>
    <row r="14159" spans="2:7" s="40" customFormat="1">
      <c r="B14159" s="7"/>
      <c r="C14159" s="7"/>
      <c r="D14159" s="4"/>
      <c r="E14159" s="4"/>
      <c r="F14159" s="4"/>
      <c r="G14159" s="31"/>
    </row>
    <row r="14160" spans="2:7" s="40" customFormat="1">
      <c r="B14160" s="7"/>
      <c r="C14160" s="7"/>
      <c r="D14160" s="4"/>
      <c r="E14160" s="4"/>
      <c r="F14160" s="4"/>
      <c r="G14160" s="31"/>
    </row>
    <row r="14161" spans="2:7" s="40" customFormat="1">
      <c r="B14161" s="7"/>
      <c r="C14161" s="7"/>
      <c r="D14161" s="4"/>
      <c r="E14161" s="4"/>
      <c r="F14161" s="4"/>
      <c r="G14161" s="31"/>
    </row>
    <row r="14162" spans="2:7" s="40" customFormat="1">
      <c r="B14162" s="7"/>
      <c r="C14162" s="7"/>
      <c r="D14162" s="4"/>
      <c r="E14162" s="4"/>
      <c r="F14162" s="4"/>
      <c r="G14162" s="31"/>
    </row>
    <row r="14163" spans="2:7" s="40" customFormat="1">
      <c r="B14163" s="7"/>
      <c r="C14163" s="7"/>
      <c r="D14163" s="4"/>
      <c r="E14163" s="4"/>
      <c r="F14163" s="4"/>
      <c r="G14163" s="31"/>
    </row>
    <row r="14164" spans="2:7" s="40" customFormat="1">
      <c r="B14164" s="7"/>
      <c r="C14164" s="7"/>
      <c r="D14164" s="4"/>
      <c r="E14164" s="4"/>
      <c r="F14164" s="4"/>
      <c r="G14164" s="31"/>
    </row>
    <row r="14165" spans="2:7" s="40" customFormat="1">
      <c r="B14165" s="7"/>
      <c r="C14165" s="7"/>
      <c r="D14165" s="4"/>
      <c r="E14165" s="4"/>
      <c r="F14165" s="4"/>
      <c r="G14165" s="31"/>
    </row>
    <row r="14166" spans="2:7" s="40" customFormat="1">
      <c r="B14166" s="7"/>
      <c r="C14166" s="7"/>
      <c r="D14166" s="4"/>
      <c r="E14166" s="4"/>
      <c r="F14166" s="4"/>
      <c r="G14166" s="31"/>
    </row>
    <row r="14167" spans="2:7" s="40" customFormat="1">
      <c r="B14167" s="7"/>
      <c r="C14167" s="7"/>
      <c r="D14167" s="4"/>
      <c r="E14167" s="4"/>
      <c r="F14167" s="4"/>
      <c r="G14167" s="31"/>
    </row>
    <row r="14168" spans="2:7" s="40" customFormat="1">
      <c r="B14168" s="7"/>
      <c r="C14168" s="7"/>
      <c r="D14168" s="4"/>
      <c r="E14168" s="4"/>
      <c r="F14168" s="4"/>
      <c r="G14168" s="31"/>
    </row>
    <row r="14169" spans="2:7" s="40" customFormat="1">
      <c r="B14169" s="7"/>
      <c r="C14169" s="7"/>
      <c r="D14169" s="4"/>
      <c r="E14169" s="4"/>
      <c r="F14169" s="4"/>
      <c r="G14169" s="31"/>
    </row>
    <row r="14170" spans="2:7" s="40" customFormat="1">
      <c r="B14170" s="7"/>
      <c r="C14170" s="7"/>
      <c r="D14170" s="4"/>
      <c r="E14170" s="4"/>
      <c r="F14170" s="4"/>
      <c r="G14170" s="31"/>
    </row>
    <row r="14171" spans="2:7" s="40" customFormat="1">
      <c r="B14171" s="7"/>
      <c r="C14171" s="7"/>
      <c r="D14171" s="4"/>
      <c r="E14171" s="4"/>
      <c r="F14171" s="4"/>
      <c r="G14171" s="31"/>
    </row>
    <row r="14172" spans="2:7" s="40" customFormat="1">
      <c r="B14172" s="7"/>
      <c r="C14172" s="7"/>
      <c r="D14172" s="4"/>
      <c r="E14172" s="4"/>
      <c r="F14172" s="4"/>
      <c r="G14172" s="31"/>
    </row>
    <row r="14173" spans="2:7" s="40" customFormat="1">
      <c r="B14173" s="7"/>
      <c r="C14173" s="7"/>
      <c r="D14173" s="4"/>
      <c r="E14173" s="4"/>
      <c r="F14173" s="4"/>
      <c r="G14173" s="31"/>
    </row>
    <row r="14174" spans="2:7" s="40" customFormat="1">
      <c r="B14174" s="7"/>
      <c r="C14174" s="7"/>
      <c r="D14174" s="4"/>
      <c r="E14174" s="4"/>
      <c r="F14174" s="4"/>
      <c r="G14174" s="31"/>
    </row>
    <row r="14175" spans="2:7" s="40" customFormat="1">
      <c r="B14175" s="7"/>
      <c r="C14175" s="7"/>
      <c r="D14175" s="4"/>
      <c r="E14175" s="4"/>
      <c r="F14175" s="4"/>
      <c r="G14175" s="31"/>
    </row>
    <row r="14176" spans="2:7" s="40" customFormat="1">
      <c r="B14176" s="7"/>
      <c r="C14176" s="7"/>
      <c r="D14176" s="4"/>
      <c r="E14176" s="4"/>
      <c r="F14176" s="4"/>
      <c r="G14176" s="31"/>
    </row>
    <row r="14177" spans="2:7" s="40" customFormat="1">
      <c r="B14177" s="7"/>
      <c r="C14177" s="7"/>
      <c r="D14177" s="4"/>
      <c r="E14177" s="4"/>
      <c r="F14177" s="4"/>
      <c r="G14177" s="31"/>
    </row>
    <row r="14178" spans="2:7" s="40" customFormat="1">
      <c r="B14178" s="7"/>
      <c r="C14178" s="7"/>
      <c r="D14178" s="4"/>
      <c r="E14178" s="4"/>
      <c r="F14178" s="4"/>
      <c r="G14178" s="31"/>
    </row>
    <row r="14179" spans="2:7" s="40" customFormat="1">
      <c r="B14179" s="7"/>
      <c r="C14179" s="7"/>
      <c r="D14179" s="4"/>
      <c r="E14179" s="4"/>
      <c r="F14179" s="4"/>
      <c r="G14179" s="31"/>
    </row>
    <row r="14180" spans="2:7" s="40" customFormat="1">
      <c r="B14180" s="7"/>
      <c r="C14180" s="7"/>
      <c r="D14180" s="4"/>
      <c r="E14180" s="4"/>
      <c r="F14180" s="4"/>
      <c r="G14180" s="31"/>
    </row>
    <row r="14181" spans="2:7" s="40" customFormat="1">
      <c r="B14181" s="7"/>
      <c r="C14181" s="7"/>
      <c r="D14181" s="4"/>
      <c r="E14181" s="4"/>
      <c r="F14181" s="4"/>
      <c r="G14181" s="31"/>
    </row>
    <row r="14182" spans="2:7" s="40" customFormat="1">
      <c r="B14182" s="7"/>
      <c r="C14182" s="7"/>
      <c r="D14182" s="4"/>
      <c r="E14182" s="4"/>
      <c r="F14182" s="4"/>
      <c r="G14182" s="31"/>
    </row>
    <row r="14183" spans="2:7" s="40" customFormat="1">
      <c r="B14183" s="7"/>
      <c r="C14183" s="7"/>
      <c r="D14183" s="4"/>
      <c r="E14183" s="4"/>
      <c r="F14183" s="4"/>
      <c r="G14183" s="31"/>
    </row>
    <row r="14184" spans="2:7" s="40" customFormat="1">
      <c r="B14184" s="7"/>
      <c r="C14184" s="7"/>
      <c r="D14184" s="4"/>
      <c r="E14184" s="4"/>
      <c r="F14184" s="4"/>
      <c r="G14184" s="31"/>
    </row>
    <row r="14185" spans="2:7" s="40" customFormat="1">
      <c r="B14185" s="7"/>
      <c r="C14185" s="7"/>
      <c r="D14185" s="4"/>
      <c r="E14185" s="4"/>
      <c r="F14185" s="4"/>
      <c r="G14185" s="31"/>
    </row>
    <row r="14186" spans="2:7" s="40" customFormat="1">
      <c r="B14186" s="7"/>
      <c r="C14186" s="7"/>
      <c r="D14186" s="4"/>
      <c r="E14186" s="4"/>
      <c r="F14186" s="4"/>
      <c r="G14186" s="31"/>
    </row>
    <row r="14187" spans="2:7" s="40" customFormat="1">
      <c r="B14187" s="7"/>
      <c r="C14187" s="7"/>
      <c r="D14187" s="4"/>
      <c r="E14187" s="4"/>
      <c r="F14187" s="4"/>
      <c r="G14187" s="31"/>
    </row>
    <row r="14188" spans="2:7" s="40" customFormat="1">
      <c r="B14188" s="7"/>
      <c r="C14188" s="7"/>
      <c r="D14188" s="4"/>
      <c r="E14188" s="4"/>
      <c r="F14188" s="4"/>
      <c r="G14188" s="31"/>
    </row>
    <row r="14189" spans="2:7" s="40" customFormat="1">
      <c r="B14189" s="7"/>
      <c r="C14189" s="7"/>
      <c r="D14189" s="4"/>
      <c r="E14189" s="4"/>
      <c r="F14189" s="4"/>
      <c r="G14189" s="31"/>
    </row>
    <row r="14190" spans="2:7" s="40" customFormat="1">
      <c r="B14190" s="7"/>
      <c r="C14190" s="7"/>
      <c r="D14190" s="4"/>
      <c r="E14190" s="4"/>
      <c r="F14190" s="4"/>
      <c r="G14190" s="31"/>
    </row>
    <row r="14191" spans="2:7" s="40" customFormat="1">
      <c r="B14191" s="7"/>
      <c r="C14191" s="7"/>
      <c r="D14191" s="4"/>
      <c r="E14191" s="4"/>
      <c r="F14191" s="4"/>
      <c r="G14191" s="31"/>
    </row>
    <row r="14192" spans="2:7" s="40" customFormat="1">
      <c r="B14192" s="7"/>
      <c r="C14192" s="7"/>
      <c r="D14192" s="4"/>
      <c r="E14192" s="4"/>
      <c r="F14192" s="4"/>
      <c r="G14192" s="31"/>
    </row>
    <row r="14193" spans="2:7" s="40" customFormat="1">
      <c r="B14193" s="7"/>
      <c r="C14193" s="7"/>
      <c r="D14193" s="4"/>
      <c r="E14193" s="4"/>
      <c r="F14193" s="4"/>
      <c r="G14193" s="31"/>
    </row>
    <row r="14194" spans="2:7" s="40" customFormat="1">
      <c r="B14194" s="7"/>
      <c r="C14194" s="7"/>
      <c r="D14194" s="4"/>
      <c r="E14194" s="4"/>
      <c r="F14194" s="4"/>
      <c r="G14194" s="31"/>
    </row>
    <row r="14195" spans="2:7" s="40" customFormat="1">
      <c r="B14195" s="7"/>
      <c r="C14195" s="7"/>
      <c r="D14195" s="4"/>
      <c r="E14195" s="4"/>
      <c r="F14195" s="4"/>
      <c r="G14195" s="31"/>
    </row>
    <row r="14196" spans="2:7" s="40" customFormat="1">
      <c r="B14196" s="7"/>
      <c r="C14196" s="7"/>
      <c r="D14196" s="4"/>
      <c r="E14196" s="4"/>
      <c r="F14196" s="4"/>
      <c r="G14196" s="31"/>
    </row>
    <row r="14197" spans="2:7" s="40" customFormat="1">
      <c r="B14197" s="7"/>
      <c r="C14197" s="7"/>
      <c r="D14197" s="4"/>
      <c r="E14197" s="4"/>
      <c r="F14197" s="4"/>
      <c r="G14197" s="31"/>
    </row>
    <row r="14198" spans="2:7" s="40" customFormat="1">
      <c r="B14198" s="7"/>
      <c r="C14198" s="7"/>
      <c r="D14198" s="4"/>
      <c r="E14198" s="4"/>
      <c r="F14198" s="4"/>
      <c r="G14198" s="31"/>
    </row>
    <row r="14199" spans="2:7" s="40" customFormat="1">
      <c r="B14199" s="7"/>
      <c r="C14199" s="7"/>
      <c r="D14199" s="4"/>
      <c r="E14199" s="4"/>
      <c r="F14199" s="4"/>
      <c r="G14199" s="31"/>
    </row>
    <row r="14200" spans="2:7" s="40" customFormat="1">
      <c r="B14200" s="7"/>
      <c r="C14200" s="7"/>
      <c r="D14200" s="4"/>
      <c r="E14200" s="4"/>
      <c r="F14200" s="4"/>
      <c r="G14200" s="31"/>
    </row>
    <row r="14201" spans="2:7" s="40" customFormat="1">
      <c r="B14201" s="7"/>
      <c r="C14201" s="7"/>
      <c r="D14201" s="4"/>
      <c r="E14201" s="4"/>
      <c r="F14201" s="4"/>
      <c r="G14201" s="31"/>
    </row>
    <row r="14202" spans="2:7" s="40" customFormat="1">
      <c r="B14202" s="7"/>
      <c r="C14202" s="7"/>
      <c r="D14202" s="4"/>
      <c r="E14202" s="4"/>
      <c r="F14202" s="4"/>
      <c r="G14202" s="31"/>
    </row>
    <row r="14203" spans="2:7" s="40" customFormat="1">
      <c r="B14203" s="7"/>
      <c r="C14203" s="7"/>
      <c r="D14203" s="4"/>
      <c r="E14203" s="4"/>
      <c r="F14203" s="4"/>
      <c r="G14203" s="31"/>
    </row>
    <row r="14204" spans="2:7" s="40" customFormat="1">
      <c r="B14204" s="7"/>
      <c r="C14204" s="7"/>
      <c r="D14204" s="4"/>
      <c r="E14204" s="4"/>
      <c r="F14204" s="4"/>
      <c r="G14204" s="31"/>
    </row>
    <row r="14205" spans="2:7" s="40" customFormat="1">
      <c r="B14205" s="7"/>
      <c r="C14205" s="7"/>
      <c r="D14205" s="4"/>
      <c r="E14205" s="4"/>
      <c r="F14205" s="4"/>
      <c r="G14205" s="31"/>
    </row>
    <row r="14206" spans="2:7" s="40" customFormat="1">
      <c r="B14206" s="7"/>
      <c r="C14206" s="7"/>
      <c r="D14206" s="4"/>
      <c r="E14206" s="4"/>
      <c r="F14206" s="4"/>
      <c r="G14206" s="31"/>
    </row>
    <row r="14207" spans="2:7" s="40" customFormat="1">
      <c r="B14207" s="7"/>
      <c r="C14207" s="7"/>
      <c r="D14207" s="4"/>
      <c r="E14207" s="4"/>
      <c r="F14207" s="4"/>
      <c r="G14207" s="31"/>
    </row>
    <row r="14208" spans="2:7" s="40" customFormat="1">
      <c r="B14208" s="7"/>
      <c r="C14208" s="7"/>
      <c r="D14208" s="4"/>
      <c r="E14208" s="4"/>
      <c r="F14208" s="4"/>
      <c r="G14208" s="31"/>
    </row>
    <row r="14209" spans="2:7" s="40" customFormat="1">
      <c r="B14209" s="7"/>
      <c r="C14209" s="7"/>
      <c r="D14209" s="4"/>
      <c r="E14209" s="4"/>
      <c r="F14209" s="4"/>
      <c r="G14209" s="31"/>
    </row>
    <row r="14210" spans="2:7" s="40" customFormat="1">
      <c r="B14210" s="7"/>
      <c r="C14210" s="7"/>
      <c r="D14210" s="4"/>
      <c r="E14210" s="4"/>
      <c r="F14210" s="4"/>
      <c r="G14210" s="31"/>
    </row>
    <row r="14211" spans="2:7" s="40" customFormat="1">
      <c r="B14211" s="7"/>
      <c r="C14211" s="7"/>
      <c r="D14211" s="4"/>
      <c r="E14211" s="4"/>
      <c r="F14211" s="4"/>
      <c r="G14211" s="31"/>
    </row>
    <row r="14212" spans="2:7" s="40" customFormat="1">
      <c r="B14212" s="7"/>
      <c r="C14212" s="7"/>
      <c r="D14212" s="4"/>
      <c r="E14212" s="4"/>
      <c r="F14212" s="4"/>
      <c r="G14212" s="31"/>
    </row>
    <row r="14213" spans="2:7" s="40" customFormat="1">
      <c r="B14213" s="7"/>
      <c r="C14213" s="7"/>
      <c r="D14213" s="4"/>
      <c r="E14213" s="4"/>
      <c r="F14213" s="4"/>
      <c r="G14213" s="31"/>
    </row>
    <row r="14214" spans="2:7" s="40" customFormat="1">
      <c r="B14214" s="7"/>
      <c r="C14214" s="7"/>
      <c r="D14214" s="4"/>
      <c r="E14214" s="4"/>
      <c r="F14214" s="4"/>
      <c r="G14214" s="31"/>
    </row>
    <row r="14215" spans="2:7" s="40" customFormat="1">
      <c r="B14215" s="7"/>
      <c r="C14215" s="7"/>
      <c r="D14215" s="4"/>
      <c r="E14215" s="4"/>
      <c r="F14215" s="4"/>
      <c r="G14215" s="31"/>
    </row>
    <row r="14216" spans="2:7" s="40" customFormat="1">
      <c r="B14216" s="7"/>
      <c r="C14216" s="7"/>
      <c r="D14216" s="4"/>
      <c r="E14216" s="4"/>
      <c r="F14216" s="4"/>
      <c r="G14216" s="31"/>
    </row>
    <row r="14217" spans="2:7" s="40" customFormat="1">
      <c r="B14217" s="7"/>
      <c r="C14217" s="7"/>
      <c r="D14217" s="4"/>
      <c r="E14217" s="4"/>
      <c r="F14217" s="4"/>
      <c r="G14217" s="31"/>
    </row>
    <row r="14218" spans="2:7" s="40" customFormat="1">
      <c r="B14218" s="7"/>
      <c r="C14218" s="7"/>
      <c r="D14218" s="4"/>
      <c r="E14218" s="4"/>
      <c r="F14218" s="4"/>
      <c r="G14218" s="31"/>
    </row>
    <row r="14219" spans="2:7" s="40" customFormat="1">
      <c r="B14219" s="7"/>
      <c r="C14219" s="7"/>
      <c r="D14219" s="4"/>
      <c r="E14219" s="4"/>
      <c r="F14219" s="4"/>
      <c r="G14219" s="31"/>
    </row>
    <row r="14220" spans="2:7" s="40" customFormat="1">
      <c r="B14220" s="7"/>
      <c r="C14220" s="7"/>
      <c r="D14220" s="4"/>
      <c r="E14220" s="4"/>
      <c r="F14220" s="4"/>
      <c r="G14220" s="31"/>
    </row>
    <row r="14221" spans="2:7" s="40" customFormat="1">
      <c r="B14221" s="7"/>
      <c r="C14221" s="7"/>
      <c r="D14221" s="4"/>
      <c r="E14221" s="4"/>
      <c r="F14221" s="4"/>
      <c r="G14221" s="31"/>
    </row>
    <row r="14222" spans="2:7" s="40" customFormat="1">
      <c r="B14222" s="7"/>
      <c r="C14222" s="7"/>
      <c r="D14222" s="4"/>
      <c r="E14222" s="4"/>
      <c r="F14222" s="4"/>
      <c r="G14222" s="31"/>
    </row>
    <row r="14223" spans="2:7" s="40" customFormat="1">
      <c r="B14223" s="7"/>
      <c r="C14223" s="7"/>
      <c r="D14223" s="4"/>
      <c r="E14223" s="4"/>
      <c r="F14223" s="4"/>
      <c r="G14223" s="31"/>
    </row>
    <row r="14224" spans="2:7" s="40" customFormat="1">
      <c r="B14224" s="7"/>
      <c r="C14224" s="7"/>
      <c r="D14224" s="4"/>
      <c r="E14224" s="4"/>
      <c r="F14224" s="4"/>
      <c r="G14224" s="31"/>
    </row>
    <row r="14225" spans="2:7" s="40" customFormat="1">
      <c r="B14225" s="7"/>
      <c r="C14225" s="7"/>
      <c r="D14225" s="4"/>
      <c r="E14225" s="4"/>
      <c r="F14225" s="4"/>
      <c r="G14225" s="31"/>
    </row>
    <row r="14226" spans="2:7" s="40" customFormat="1">
      <c r="B14226" s="7"/>
      <c r="C14226" s="7"/>
      <c r="D14226" s="4"/>
      <c r="E14226" s="4"/>
      <c r="F14226" s="4"/>
      <c r="G14226" s="31"/>
    </row>
    <row r="14227" spans="2:7" s="40" customFormat="1">
      <c r="B14227" s="7"/>
      <c r="C14227" s="7"/>
      <c r="D14227" s="4"/>
      <c r="E14227" s="4"/>
      <c r="F14227" s="4"/>
      <c r="G14227" s="31"/>
    </row>
    <row r="14228" spans="2:7" s="40" customFormat="1">
      <c r="B14228" s="7"/>
      <c r="C14228" s="7"/>
      <c r="D14228" s="4"/>
      <c r="E14228" s="4"/>
      <c r="F14228" s="4"/>
      <c r="G14228" s="31"/>
    </row>
    <row r="14229" spans="2:7" s="40" customFormat="1">
      <c r="B14229" s="7"/>
      <c r="C14229" s="7"/>
      <c r="D14229" s="4"/>
      <c r="E14229" s="4"/>
      <c r="F14229" s="4"/>
      <c r="G14229" s="31"/>
    </row>
    <row r="14230" spans="2:7" s="40" customFormat="1">
      <c r="B14230" s="7"/>
      <c r="C14230" s="7"/>
      <c r="D14230" s="4"/>
      <c r="E14230" s="4"/>
      <c r="F14230" s="4"/>
      <c r="G14230" s="31"/>
    </row>
    <row r="14231" spans="2:7" s="40" customFormat="1">
      <c r="B14231" s="7"/>
      <c r="C14231" s="7"/>
      <c r="D14231" s="4"/>
      <c r="E14231" s="4"/>
      <c r="F14231" s="4"/>
      <c r="G14231" s="31"/>
    </row>
    <row r="14232" spans="2:7" s="40" customFormat="1">
      <c r="B14232" s="7"/>
      <c r="C14232" s="7"/>
      <c r="D14232" s="4"/>
      <c r="E14232" s="4"/>
      <c r="F14232" s="4"/>
      <c r="G14232" s="31"/>
    </row>
    <row r="14233" spans="2:7" s="40" customFormat="1">
      <c r="B14233" s="7"/>
      <c r="C14233" s="7"/>
      <c r="D14233" s="4"/>
      <c r="E14233" s="4"/>
      <c r="F14233" s="4"/>
      <c r="G14233" s="31"/>
    </row>
    <row r="14234" spans="2:7" s="40" customFormat="1">
      <c r="B14234" s="7"/>
      <c r="C14234" s="7"/>
      <c r="D14234" s="4"/>
      <c r="E14234" s="4"/>
      <c r="F14234" s="4"/>
      <c r="G14234" s="31"/>
    </row>
    <row r="14235" spans="2:7" s="40" customFormat="1">
      <c r="B14235" s="7"/>
      <c r="C14235" s="7"/>
      <c r="D14235" s="4"/>
      <c r="E14235" s="4"/>
      <c r="F14235" s="4"/>
      <c r="G14235" s="31"/>
    </row>
    <row r="14236" spans="2:7" s="40" customFormat="1">
      <c r="B14236" s="7"/>
      <c r="C14236" s="7"/>
      <c r="D14236" s="4"/>
      <c r="E14236" s="4"/>
      <c r="F14236" s="4"/>
      <c r="G14236" s="31"/>
    </row>
    <row r="14237" spans="2:7" s="40" customFormat="1">
      <c r="B14237" s="7"/>
      <c r="C14237" s="7"/>
      <c r="D14237" s="4"/>
      <c r="E14237" s="4"/>
      <c r="F14237" s="4"/>
      <c r="G14237" s="31"/>
    </row>
    <row r="14238" spans="2:7" s="40" customFormat="1">
      <c r="B14238" s="7"/>
      <c r="C14238" s="7"/>
      <c r="D14238" s="4"/>
      <c r="E14238" s="4"/>
      <c r="F14238" s="4"/>
      <c r="G14238" s="31"/>
    </row>
    <row r="14239" spans="2:7" s="40" customFormat="1">
      <c r="B14239" s="7"/>
      <c r="C14239" s="7"/>
      <c r="D14239" s="4"/>
      <c r="E14239" s="4"/>
      <c r="F14239" s="4"/>
      <c r="G14239" s="31"/>
    </row>
    <row r="14240" spans="2:7" s="40" customFormat="1">
      <c r="B14240" s="7"/>
      <c r="C14240" s="7"/>
      <c r="D14240" s="4"/>
      <c r="E14240" s="4"/>
      <c r="F14240" s="4"/>
      <c r="G14240" s="31"/>
    </row>
    <row r="14241" spans="2:7" s="40" customFormat="1">
      <c r="B14241" s="7"/>
      <c r="C14241" s="7"/>
      <c r="D14241" s="4"/>
      <c r="E14241" s="4"/>
      <c r="F14241" s="4"/>
      <c r="G14241" s="31"/>
    </row>
    <row r="14242" spans="2:7" s="40" customFormat="1">
      <c r="B14242" s="7"/>
      <c r="C14242" s="7"/>
      <c r="D14242" s="4"/>
      <c r="E14242" s="4"/>
      <c r="F14242" s="4"/>
      <c r="G14242" s="31"/>
    </row>
    <row r="14243" spans="2:7" s="40" customFormat="1">
      <c r="B14243" s="7"/>
      <c r="C14243" s="7"/>
      <c r="D14243" s="4"/>
      <c r="E14243" s="4"/>
      <c r="F14243" s="4"/>
      <c r="G14243" s="31"/>
    </row>
    <row r="14244" spans="2:7" s="40" customFormat="1">
      <c r="B14244" s="7"/>
      <c r="C14244" s="7"/>
      <c r="D14244" s="4"/>
      <c r="E14244" s="4"/>
      <c r="F14244" s="4"/>
      <c r="G14244" s="31"/>
    </row>
    <row r="14245" spans="2:7" s="40" customFormat="1">
      <c r="B14245" s="7"/>
      <c r="C14245" s="7"/>
      <c r="D14245" s="4"/>
      <c r="E14245" s="4"/>
      <c r="F14245" s="4"/>
      <c r="G14245" s="31"/>
    </row>
    <row r="14246" spans="2:7" s="40" customFormat="1">
      <c r="B14246" s="7"/>
      <c r="C14246" s="7"/>
      <c r="D14246" s="4"/>
      <c r="E14246" s="4"/>
      <c r="F14246" s="4"/>
      <c r="G14246" s="31"/>
    </row>
    <row r="14247" spans="2:7" s="40" customFormat="1">
      <c r="B14247" s="7"/>
      <c r="C14247" s="7"/>
      <c r="D14247" s="4"/>
      <c r="E14247" s="4"/>
      <c r="F14247" s="4"/>
      <c r="G14247" s="31"/>
    </row>
    <row r="14248" spans="2:7" s="40" customFormat="1">
      <c r="B14248" s="7"/>
      <c r="C14248" s="7"/>
      <c r="D14248" s="4"/>
      <c r="E14248" s="4"/>
      <c r="F14248" s="4"/>
      <c r="G14248" s="31"/>
    </row>
    <row r="14249" spans="2:7" s="40" customFormat="1">
      <c r="B14249" s="7"/>
      <c r="C14249" s="7"/>
      <c r="D14249" s="4"/>
      <c r="E14249" s="4"/>
      <c r="F14249" s="4"/>
      <c r="G14249" s="31"/>
    </row>
    <row r="14250" spans="2:7" s="40" customFormat="1">
      <c r="B14250" s="7"/>
      <c r="C14250" s="7"/>
      <c r="D14250" s="4"/>
      <c r="E14250" s="4"/>
      <c r="F14250" s="4"/>
      <c r="G14250" s="31"/>
    </row>
    <row r="14251" spans="2:7" s="40" customFormat="1">
      <c r="B14251" s="7"/>
      <c r="C14251" s="7"/>
      <c r="D14251" s="4"/>
      <c r="E14251" s="4"/>
      <c r="F14251" s="4"/>
      <c r="G14251" s="31"/>
    </row>
    <row r="14252" spans="2:7" s="40" customFormat="1">
      <c r="B14252" s="7"/>
      <c r="C14252" s="7"/>
      <c r="D14252" s="4"/>
      <c r="E14252" s="4"/>
      <c r="F14252" s="4"/>
      <c r="G14252" s="31"/>
    </row>
    <row r="14253" spans="2:7" s="40" customFormat="1">
      <c r="B14253" s="7"/>
      <c r="C14253" s="7"/>
      <c r="D14253" s="4"/>
      <c r="E14253" s="4"/>
      <c r="F14253" s="4"/>
      <c r="G14253" s="31"/>
    </row>
    <row r="14254" spans="2:7" s="40" customFormat="1">
      <c r="B14254" s="7"/>
      <c r="C14254" s="7"/>
      <c r="D14254" s="4"/>
      <c r="E14254" s="4"/>
      <c r="F14254" s="4"/>
      <c r="G14254" s="31"/>
    </row>
    <row r="14255" spans="2:7" s="40" customFormat="1">
      <c r="B14255" s="7"/>
      <c r="C14255" s="7"/>
      <c r="D14255" s="4"/>
      <c r="E14255" s="4"/>
      <c r="F14255" s="4"/>
      <c r="G14255" s="31"/>
    </row>
    <row r="14256" spans="2:7" s="40" customFormat="1">
      <c r="B14256" s="7"/>
      <c r="C14256" s="7"/>
      <c r="D14256" s="4"/>
      <c r="E14256" s="4"/>
      <c r="F14256" s="4"/>
      <c r="G14256" s="31"/>
    </row>
    <row r="14257" spans="2:7" s="40" customFormat="1">
      <c r="B14257" s="7"/>
      <c r="C14257" s="7"/>
      <c r="D14257" s="4"/>
      <c r="E14257" s="4"/>
      <c r="F14257" s="4"/>
      <c r="G14257" s="31"/>
    </row>
    <row r="14258" spans="2:7" s="40" customFormat="1">
      <c r="B14258" s="7"/>
      <c r="C14258" s="7"/>
      <c r="D14258" s="4"/>
      <c r="E14258" s="4"/>
      <c r="F14258" s="4"/>
      <c r="G14258" s="31"/>
    </row>
    <row r="14259" spans="2:7" s="40" customFormat="1">
      <c r="B14259" s="7"/>
      <c r="C14259" s="7"/>
      <c r="D14259" s="4"/>
      <c r="E14259" s="4"/>
      <c r="F14259" s="4"/>
      <c r="G14259" s="31"/>
    </row>
    <row r="14260" spans="2:7" s="40" customFormat="1">
      <c r="B14260" s="7"/>
      <c r="C14260" s="7"/>
      <c r="D14260" s="4"/>
      <c r="E14260" s="4"/>
      <c r="F14260" s="4"/>
      <c r="G14260" s="31"/>
    </row>
    <row r="14261" spans="2:7" s="40" customFormat="1">
      <c r="B14261" s="7"/>
      <c r="C14261" s="7"/>
      <c r="D14261" s="4"/>
      <c r="E14261" s="4"/>
      <c r="F14261" s="4"/>
      <c r="G14261" s="31"/>
    </row>
    <row r="14262" spans="2:7" s="40" customFormat="1">
      <c r="B14262" s="7"/>
      <c r="C14262" s="7"/>
      <c r="D14262" s="4"/>
      <c r="E14262" s="4"/>
      <c r="F14262" s="4"/>
      <c r="G14262" s="31"/>
    </row>
    <row r="14263" spans="2:7" s="40" customFormat="1">
      <c r="B14263" s="7"/>
      <c r="C14263" s="7"/>
      <c r="D14263" s="4"/>
      <c r="E14263" s="4"/>
      <c r="F14263" s="4"/>
      <c r="G14263" s="31"/>
    </row>
    <row r="14264" spans="2:7" s="40" customFormat="1">
      <c r="B14264" s="7"/>
      <c r="C14264" s="7"/>
      <c r="D14264" s="4"/>
      <c r="E14264" s="4"/>
      <c r="F14264" s="4"/>
      <c r="G14264" s="31"/>
    </row>
    <row r="14265" spans="2:7" s="40" customFormat="1">
      <c r="B14265" s="7"/>
      <c r="C14265" s="7"/>
      <c r="D14265" s="4"/>
      <c r="E14265" s="4"/>
      <c r="F14265" s="4"/>
      <c r="G14265" s="31"/>
    </row>
    <row r="14266" spans="2:7" s="40" customFormat="1">
      <c r="B14266" s="7"/>
      <c r="C14266" s="7"/>
      <c r="D14266" s="4"/>
      <c r="E14266" s="4"/>
      <c r="F14266" s="4"/>
      <c r="G14266" s="31"/>
    </row>
    <row r="14267" spans="2:7" s="40" customFormat="1">
      <c r="B14267" s="7"/>
      <c r="C14267" s="7"/>
      <c r="D14267" s="4"/>
      <c r="E14267" s="4"/>
      <c r="F14267" s="4"/>
      <c r="G14267" s="31"/>
    </row>
    <row r="14268" spans="2:7" s="40" customFormat="1">
      <c r="B14268" s="7"/>
      <c r="C14268" s="7"/>
      <c r="D14268" s="4"/>
      <c r="E14268" s="4"/>
      <c r="F14268" s="4"/>
      <c r="G14268" s="31"/>
    </row>
    <row r="14269" spans="2:7" s="40" customFormat="1">
      <c r="B14269" s="7"/>
      <c r="C14269" s="7"/>
      <c r="D14269" s="4"/>
      <c r="E14269" s="4"/>
      <c r="F14269" s="4"/>
      <c r="G14269" s="31"/>
    </row>
    <row r="14270" spans="2:7" s="40" customFormat="1">
      <c r="B14270" s="7"/>
      <c r="C14270" s="7"/>
      <c r="D14270" s="4"/>
      <c r="E14270" s="4"/>
      <c r="F14270" s="4"/>
      <c r="G14270" s="31"/>
    </row>
    <row r="14271" spans="2:7" s="40" customFormat="1">
      <c r="B14271" s="7"/>
      <c r="C14271" s="7"/>
      <c r="D14271" s="4"/>
      <c r="E14271" s="4"/>
      <c r="F14271" s="4"/>
      <c r="G14271" s="31"/>
    </row>
    <row r="14272" spans="2:7" s="40" customFormat="1">
      <c r="B14272" s="7"/>
      <c r="C14272" s="7"/>
      <c r="D14272" s="4"/>
      <c r="E14272" s="4"/>
      <c r="F14272" s="4"/>
      <c r="G14272" s="31"/>
    </row>
    <row r="14273" spans="2:7" s="40" customFormat="1">
      <c r="B14273" s="7"/>
      <c r="C14273" s="7"/>
      <c r="D14273" s="4"/>
      <c r="E14273" s="4"/>
      <c r="F14273" s="4"/>
      <c r="G14273" s="31"/>
    </row>
    <row r="14274" spans="2:7" s="40" customFormat="1">
      <c r="B14274" s="7"/>
      <c r="C14274" s="7"/>
      <c r="D14274" s="4"/>
      <c r="E14274" s="4"/>
      <c r="F14274" s="4"/>
      <c r="G14274" s="31"/>
    </row>
    <row r="14275" spans="2:7" s="40" customFormat="1">
      <c r="B14275" s="7"/>
      <c r="C14275" s="7"/>
      <c r="D14275" s="4"/>
      <c r="E14275" s="4"/>
      <c r="F14275" s="4"/>
      <c r="G14275" s="31"/>
    </row>
    <row r="14276" spans="2:7" s="40" customFormat="1">
      <c r="B14276" s="7"/>
      <c r="C14276" s="7"/>
      <c r="D14276" s="4"/>
      <c r="E14276" s="4"/>
      <c r="F14276" s="4"/>
      <c r="G14276" s="31"/>
    </row>
    <row r="14277" spans="2:7" s="40" customFormat="1">
      <c r="B14277" s="7"/>
      <c r="C14277" s="7"/>
      <c r="D14277" s="4"/>
      <c r="E14277" s="4"/>
      <c r="F14277" s="4"/>
      <c r="G14277" s="31"/>
    </row>
    <row r="14278" spans="2:7" s="40" customFormat="1">
      <c r="B14278" s="7"/>
      <c r="C14278" s="7"/>
      <c r="D14278" s="4"/>
      <c r="E14278" s="4"/>
      <c r="F14278" s="4"/>
      <c r="G14278" s="31"/>
    </row>
    <row r="14279" spans="2:7" s="40" customFormat="1">
      <c r="B14279" s="7"/>
      <c r="C14279" s="7"/>
      <c r="D14279" s="4"/>
      <c r="E14279" s="4"/>
      <c r="F14279" s="4"/>
      <c r="G14279" s="31"/>
    </row>
    <row r="14280" spans="2:7" s="40" customFormat="1">
      <c r="B14280" s="7"/>
      <c r="C14280" s="7"/>
      <c r="D14280" s="4"/>
      <c r="E14280" s="4"/>
      <c r="F14280" s="4"/>
      <c r="G14280" s="31"/>
    </row>
    <row r="14281" spans="2:7" s="40" customFormat="1">
      <c r="B14281" s="7"/>
      <c r="C14281" s="7"/>
      <c r="D14281" s="4"/>
      <c r="E14281" s="4"/>
      <c r="F14281" s="4"/>
      <c r="G14281" s="31"/>
    </row>
    <row r="14282" spans="2:7" s="40" customFormat="1">
      <c r="B14282" s="7"/>
      <c r="C14282" s="7"/>
      <c r="D14282" s="4"/>
      <c r="E14282" s="4"/>
      <c r="F14282" s="4"/>
      <c r="G14282" s="31"/>
    </row>
    <row r="14283" spans="2:7" s="40" customFormat="1">
      <c r="B14283" s="7"/>
      <c r="C14283" s="7"/>
      <c r="D14283" s="4"/>
      <c r="E14283" s="4"/>
      <c r="F14283" s="4"/>
      <c r="G14283" s="31"/>
    </row>
    <row r="14284" spans="2:7" s="40" customFormat="1">
      <c r="B14284" s="7"/>
      <c r="C14284" s="7"/>
      <c r="D14284" s="4"/>
      <c r="E14284" s="4"/>
      <c r="F14284" s="4"/>
      <c r="G14284" s="31"/>
    </row>
    <row r="14285" spans="2:7" s="40" customFormat="1">
      <c r="B14285" s="7"/>
      <c r="C14285" s="7"/>
      <c r="D14285" s="4"/>
      <c r="E14285" s="4"/>
      <c r="F14285" s="4"/>
      <c r="G14285" s="31"/>
    </row>
    <row r="14286" spans="2:7" s="40" customFormat="1">
      <c r="B14286" s="7"/>
      <c r="C14286" s="7"/>
      <c r="D14286" s="4"/>
      <c r="E14286" s="4"/>
      <c r="F14286" s="4"/>
      <c r="G14286" s="31"/>
    </row>
    <row r="14287" spans="2:7" s="40" customFormat="1">
      <c r="B14287" s="7"/>
      <c r="C14287" s="7"/>
      <c r="D14287" s="4"/>
      <c r="E14287" s="4"/>
      <c r="F14287" s="4"/>
      <c r="G14287" s="31"/>
    </row>
    <row r="14288" spans="2:7" s="40" customFormat="1">
      <c r="B14288" s="7"/>
      <c r="C14288" s="7"/>
      <c r="D14288" s="4"/>
      <c r="E14288" s="4"/>
      <c r="F14288" s="4"/>
      <c r="G14288" s="31"/>
    </row>
    <row r="14289" spans="2:7" s="40" customFormat="1">
      <c r="B14289" s="7"/>
      <c r="C14289" s="7"/>
      <c r="D14289" s="4"/>
      <c r="E14289" s="4"/>
      <c r="F14289" s="4"/>
      <c r="G14289" s="31"/>
    </row>
    <row r="14290" spans="2:7" s="40" customFormat="1">
      <c r="B14290" s="7"/>
      <c r="C14290" s="7"/>
      <c r="D14290" s="4"/>
      <c r="E14290" s="4"/>
      <c r="F14290" s="4"/>
      <c r="G14290" s="31"/>
    </row>
    <row r="14291" spans="2:7" s="40" customFormat="1">
      <c r="B14291" s="7"/>
      <c r="C14291" s="7"/>
      <c r="D14291" s="4"/>
      <c r="E14291" s="4"/>
      <c r="F14291" s="4"/>
      <c r="G14291" s="31"/>
    </row>
    <row r="14292" spans="2:7" s="40" customFormat="1">
      <c r="B14292" s="7"/>
      <c r="C14292" s="7"/>
      <c r="D14292" s="4"/>
      <c r="E14292" s="4"/>
      <c r="F14292" s="4"/>
      <c r="G14292" s="31"/>
    </row>
    <row r="14293" spans="2:7" s="40" customFormat="1">
      <c r="B14293" s="7"/>
      <c r="C14293" s="7"/>
      <c r="D14293" s="4"/>
      <c r="E14293" s="4"/>
      <c r="F14293" s="4"/>
      <c r="G14293" s="31"/>
    </row>
    <row r="14294" spans="2:7" s="40" customFormat="1">
      <c r="B14294" s="7"/>
      <c r="C14294" s="7"/>
      <c r="D14294" s="4"/>
      <c r="E14294" s="4"/>
      <c r="F14294" s="4"/>
      <c r="G14294" s="31"/>
    </row>
    <row r="14295" spans="2:7" s="40" customFormat="1">
      <c r="B14295" s="7"/>
      <c r="C14295" s="7"/>
      <c r="D14295" s="4"/>
      <c r="E14295" s="4"/>
      <c r="F14295" s="4"/>
      <c r="G14295" s="31"/>
    </row>
    <row r="14296" spans="2:7" s="40" customFormat="1">
      <c r="B14296" s="7"/>
      <c r="C14296" s="7"/>
      <c r="D14296" s="4"/>
      <c r="E14296" s="4"/>
      <c r="F14296" s="4"/>
      <c r="G14296" s="31"/>
    </row>
    <row r="14297" spans="2:7" s="40" customFormat="1">
      <c r="B14297" s="7"/>
      <c r="C14297" s="7"/>
      <c r="D14297" s="4"/>
      <c r="E14297" s="4"/>
      <c r="F14297" s="4"/>
      <c r="G14297" s="31"/>
    </row>
    <row r="14298" spans="2:7" s="40" customFormat="1">
      <c r="B14298" s="7"/>
      <c r="C14298" s="7"/>
      <c r="D14298" s="4"/>
      <c r="E14298" s="4"/>
      <c r="F14298" s="4"/>
      <c r="G14298" s="31"/>
    </row>
    <row r="14299" spans="2:7" s="40" customFormat="1">
      <c r="B14299" s="7"/>
      <c r="C14299" s="7"/>
      <c r="D14299" s="4"/>
      <c r="E14299" s="4"/>
      <c r="F14299" s="4"/>
      <c r="G14299" s="31"/>
    </row>
    <row r="14300" spans="2:7" s="40" customFormat="1">
      <c r="B14300" s="7"/>
      <c r="C14300" s="7"/>
      <c r="D14300" s="4"/>
      <c r="E14300" s="4"/>
      <c r="F14300" s="4"/>
      <c r="G14300" s="31"/>
    </row>
    <row r="14301" spans="2:7" s="40" customFormat="1">
      <c r="B14301" s="7"/>
      <c r="C14301" s="7"/>
      <c r="D14301" s="4"/>
      <c r="E14301" s="4"/>
      <c r="F14301" s="4"/>
      <c r="G14301" s="31"/>
    </row>
    <row r="14302" spans="2:7" s="40" customFormat="1">
      <c r="B14302" s="7"/>
      <c r="C14302" s="7"/>
      <c r="D14302" s="4"/>
      <c r="E14302" s="4"/>
      <c r="F14302" s="4"/>
      <c r="G14302" s="31"/>
    </row>
    <row r="14303" spans="2:7" s="40" customFormat="1">
      <c r="B14303" s="7"/>
      <c r="C14303" s="7"/>
      <c r="D14303" s="4"/>
      <c r="E14303" s="4"/>
      <c r="F14303" s="4"/>
      <c r="G14303" s="31"/>
    </row>
    <row r="14304" spans="2:7" s="40" customFormat="1">
      <c r="B14304" s="7"/>
      <c r="C14304" s="7"/>
      <c r="D14304" s="4"/>
      <c r="E14304" s="4"/>
      <c r="F14304" s="4"/>
      <c r="G14304" s="31"/>
    </row>
    <row r="14305" spans="2:7" s="40" customFormat="1">
      <c r="B14305" s="7"/>
      <c r="C14305" s="7"/>
      <c r="D14305" s="4"/>
      <c r="E14305" s="4"/>
      <c r="F14305" s="4"/>
      <c r="G14305" s="31"/>
    </row>
    <row r="14306" spans="2:7" s="40" customFormat="1">
      <c r="B14306" s="7"/>
      <c r="C14306" s="7"/>
      <c r="D14306" s="4"/>
      <c r="E14306" s="4"/>
      <c r="F14306" s="4"/>
      <c r="G14306" s="31"/>
    </row>
    <row r="14307" spans="2:7" s="40" customFormat="1">
      <c r="B14307" s="7"/>
      <c r="C14307" s="7"/>
      <c r="D14307" s="4"/>
      <c r="E14307" s="4"/>
      <c r="F14307" s="4"/>
      <c r="G14307" s="31"/>
    </row>
    <row r="14308" spans="2:7" s="40" customFormat="1">
      <c r="B14308" s="7"/>
      <c r="C14308" s="7"/>
      <c r="D14308" s="4"/>
      <c r="E14308" s="4"/>
      <c r="F14308" s="4"/>
      <c r="G14308" s="31"/>
    </row>
    <row r="14309" spans="2:7" s="40" customFormat="1">
      <c r="B14309" s="7"/>
      <c r="C14309" s="7"/>
      <c r="D14309" s="4"/>
      <c r="E14309" s="4"/>
      <c r="F14309" s="4"/>
      <c r="G14309" s="31"/>
    </row>
    <row r="14310" spans="2:7" s="40" customFormat="1">
      <c r="B14310" s="7"/>
      <c r="C14310" s="7"/>
      <c r="D14310" s="4"/>
      <c r="E14310" s="4"/>
      <c r="F14310" s="4"/>
      <c r="G14310" s="31"/>
    </row>
    <row r="14311" spans="2:7" s="40" customFormat="1">
      <c r="B14311" s="7"/>
      <c r="C14311" s="7"/>
      <c r="D14311" s="4"/>
      <c r="E14311" s="4"/>
      <c r="F14311" s="4"/>
      <c r="G14311" s="31"/>
    </row>
    <row r="14312" spans="2:7" s="40" customFormat="1">
      <c r="B14312" s="7"/>
      <c r="C14312" s="7"/>
      <c r="D14312" s="4"/>
      <c r="E14312" s="4"/>
      <c r="F14312" s="4"/>
      <c r="G14312" s="31"/>
    </row>
    <row r="14313" spans="2:7" s="40" customFormat="1">
      <c r="B14313" s="7"/>
      <c r="C14313" s="7"/>
      <c r="D14313" s="4"/>
      <c r="E14313" s="4"/>
      <c r="F14313" s="4"/>
      <c r="G14313" s="31"/>
    </row>
    <row r="14314" spans="2:7" s="40" customFormat="1">
      <c r="B14314" s="7"/>
      <c r="C14314" s="7"/>
      <c r="D14314" s="4"/>
      <c r="E14314" s="4"/>
      <c r="F14314" s="4"/>
      <c r="G14314" s="31"/>
    </row>
    <row r="14315" spans="2:7" s="40" customFormat="1">
      <c r="B14315" s="7"/>
      <c r="C14315" s="7"/>
      <c r="D14315" s="4"/>
      <c r="E14315" s="4"/>
      <c r="F14315" s="4"/>
      <c r="G14315" s="31"/>
    </row>
    <row r="14316" spans="2:7" s="40" customFormat="1">
      <c r="B14316" s="7"/>
      <c r="C14316" s="7"/>
      <c r="D14316" s="4"/>
      <c r="E14316" s="4"/>
      <c r="F14316" s="4"/>
      <c r="G14316" s="31"/>
    </row>
    <row r="14317" spans="2:7" s="40" customFormat="1">
      <c r="B14317" s="7"/>
      <c r="C14317" s="7"/>
      <c r="D14317" s="4"/>
      <c r="E14317" s="4"/>
      <c r="F14317" s="4"/>
      <c r="G14317" s="31"/>
    </row>
    <row r="14318" spans="2:7" s="40" customFormat="1">
      <c r="B14318" s="7"/>
      <c r="C14318" s="7"/>
      <c r="D14318" s="4"/>
      <c r="E14318" s="4"/>
      <c r="F14318" s="4"/>
      <c r="G14318" s="31"/>
    </row>
    <row r="14319" spans="2:7" s="40" customFormat="1">
      <c r="B14319" s="7"/>
      <c r="C14319" s="7"/>
      <c r="D14319" s="4"/>
      <c r="E14319" s="4"/>
      <c r="F14319" s="4"/>
      <c r="G14319" s="31"/>
    </row>
    <row r="14320" spans="2:7" s="40" customFormat="1">
      <c r="B14320" s="7"/>
      <c r="C14320" s="7"/>
      <c r="D14320" s="4"/>
      <c r="E14320" s="4"/>
      <c r="F14320" s="4"/>
      <c r="G14320" s="31"/>
    </row>
    <row r="14321" spans="2:7" s="40" customFormat="1">
      <c r="B14321" s="7"/>
      <c r="C14321" s="7"/>
      <c r="D14321" s="4"/>
      <c r="E14321" s="4"/>
      <c r="F14321" s="4"/>
      <c r="G14321" s="31"/>
    </row>
    <row r="14322" spans="2:7" s="40" customFormat="1">
      <c r="B14322" s="7"/>
      <c r="C14322" s="7"/>
      <c r="D14322" s="4"/>
      <c r="E14322" s="4"/>
      <c r="F14322" s="4"/>
      <c r="G14322" s="31"/>
    </row>
    <row r="14323" spans="2:7" s="40" customFormat="1">
      <c r="B14323" s="7"/>
      <c r="C14323" s="7"/>
      <c r="D14323" s="4"/>
      <c r="E14323" s="4"/>
      <c r="F14323" s="4"/>
      <c r="G14323" s="31"/>
    </row>
    <row r="14324" spans="2:7" s="40" customFormat="1">
      <c r="B14324" s="7"/>
      <c r="C14324" s="7"/>
      <c r="D14324" s="4"/>
      <c r="E14324" s="4"/>
      <c r="F14324" s="4"/>
      <c r="G14324" s="31"/>
    </row>
    <row r="14325" spans="2:7" s="40" customFormat="1">
      <c r="B14325" s="7"/>
      <c r="C14325" s="7"/>
      <c r="D14325" s="4"/>
      <c r="E14325" s="4"/>
      <c r="F14325" s="4"/>
      <c r="G14325" s="31"/>
    </row>
    <row r="14326" spans="2:7" s="40" customFormat="1">
      <c r="B14326" s="7"/>
      <c r="C14326" s="7"/>
      <c r="D14326" s="4"/>
      <c r="E14326" s="4"/>
      <c r="F14326" s="4"/>
      <c r="G14326" s="31"/>
    </row>
    <row r="14327" spans="2:7" s="40" customFormat="1">
      <c r="B14327" s="7"/>
      <c r="C14327" s="7"/>
      <c r="D14327" s="4"/>
      <c r="E14327" s="4"/>
      <c r="F14327" s="4"/>
      <c r="G14327" s="31"/>
    </row>
    <row r="14328" spans="2:7" s="40" customFormat="1">
      <c r="B14328" s="7"/>
      <c r="C14328" s="7"/>
      <c r="D14328" s="4"/>
      <c r="E14328" s="4"/>
      <c r="F14328" s="4"/>
      <c r="G14328" s="31"/>
    </row>
    <row r="14329" spans="2:7" s="40" customFormat="1">
      <c r="B14329" s="7"/>
      <c r="C14329" s="7"/>
      <c r="D14329" s="4"/>
      <c r="E14329" s="4"/>
      <c r="F14329" s="4"/>
      <c r="G14329" s="31"/>
    </row>
    <row r="14330" spans="2:7" s="40" customFormat="1">
      <c r="B14330" s="7"/>
      <c r="C14330" s="7"/>
      <c r="D14330" s="4"/>
      <c r="E14330" s="4"/>
      <c r="F14330" s="4"/>
      <c r="G14330" s="31"/>
    </row>
    <row r="14331" spans="2:7" s="40" customFormat="1">
      <c r="B14331" s="7"/>
      <c r="C14331" s="7"/>
      <c r="D14331" s="4"/>
      <c r="E14331" s="4"/>
      <c r="F14331" s="4"/>
      <c r="G14331" s="31"/>
    </row>
    <row r="14332" spans="2:7" s="40" customFormat="1">
      <c r="B14332" s="7"/>
      <c r="C14332" s="7"/>
      <c r="D14332" s="4"/>
      <c r="E14332" s="4"/>
      <c r="F14332" s="4"/>
      <c r="G14332" s="31"/>
    </row>
    <row r="14333" spans="2:7" s="40" customFormat="1">
      <c r="B14333" s="7"/>
      <c r="C14333" s="7"/>
      <c r="D14333" s="4"/>
      <c r="E14333" s="4"/>
      <c r="F14333" s="4"/>
      <c r="G14333" s="31"/>
    </row>
    <row r="14334" spans="2:7" s="40" customFormat="1">
      <c r="B14334" s="7"/>
      <c r="C14334" s="7"/>
      <c r="D14334" s="4"/>
      <c r="E14334" s="4"/>
      <c r="F14334" s="4"/>
      <c r="G14334" s="31"/>
    </row>
    <row r="14335" spans="2:7" s="40" customFormat="1">
      <c r="B14335" s="7"/>
      <c r="C14335" s="7"/>
      <c r="D14335" s="4"/>
      <c r="E14335" s="4"/>
      <c r="F14335" s="4"/>
      <c r="G14335" s="31"/>
    </row>
    <row r="14336" spans="2:7" s="40" customFormat="1">
      <c r="B14336" s="7"/>
      <c r="C14336" s="7"/>
      <c r="D14336" s="4"/>
      <c r="E14336" s="4"/>
      <c r="F14336" s="4"/>
      <c r="G14336" s="31"/>
    </row>
    <row r="14337" spans="2:7" s="40" customFormat="1">
      <c r="B14337" s="7"/>
      <c r="C14337" s="7"/>
      <c r="D14337" s="4"/>
      <c r="E14337" s="4"/>
      <c r="F14337" s="4"/>
      <c r="G14337" s="31"/>
    </row>
    <row r="14338" spans="2:7" s="40" customFormat="1">
      <c r="B14338" s="7"/>
      <c r="C14338" s="7"/>
      <c r="D14338" s="4"/>
      <c r="E14338" s="4"/>
      <c r="F14338" s="4"/>
      <c r="G14338" s="31"/>
    </row>
    <row r="14339" spans="2:7" s="40" customFormat="1">
      <c r="B14339" s="7"/>
      <c r="C14339" s="7"/>
      <c r="D14339" s="4"/>
      <c r="E14339" s="4"/>
      <c r="F14339" s="4"/>
      <c r="G14339" s="31"/>
    </row>
    <row r="14340" spans="2:7" s="40" customFormat="1">
      <c r="B14340" s="7"/>
      <c r="C14340" s="7"/>
      <c r="D14340" s="4"/>
      <c r="E14340" s="4"/>
      <c r="F14340" s="4"/>
      <c r="G14340" s="31"/>
    </row>
    <row r="14341" spans="2:7" s="40" customFormat="1">
      <c r="B14341" s="7"/>
      <c r="C14341" s="7"/>
      <c r="D14341" s="4"/>
      <c r="E14341" s="4"/>
      <c r="F14341" s="4"/>
      <c r="G14341" s="31"/>
    </row>
    <row r="14342" spans="2:7" s="40" customFormat="1">
      <c r="B14342" s="7"/>
      <c r="C14342" s="7"/>
      <c r="D14342" s="4"/>
      <c r="E14342" s="4"/>
      <c r="F14342" s="4"/>
      <c r="G14342" s="31"/>
    </row>
    <row r="14343" spans="2:7" s="40" customFormat="1">
      <c r="B14343" s="7"/>
      <c r="C14343" s="7"/>
      <c r="D14343" s="4"/>
      <c r="E14343" s="4"/>
      <c r="F14343" s="4"/>
      <c r="G14343" s="31"/>
    </row>
    <row r="14344" spans="2:7" s="40" customFormat="1">
      <c r="B14344" s="7"/>
      <c r="C14344" s="7"/>
      <c r="D14344" s="4"/>
      <c r="E14344" s="4"/>
      <c r="F14344" s="4"/>
      <c r="G14344" s="31"/>
    </row>
    <row r="14345" spans="2:7" s="40" customFormat="1">
      <c r="B14345" s="7"/>
      <c r="C14345" s="7"/>
      <c r="D14345" s="4"/>
      <c r="E14345" s="4"/>
      <c r="F14345" s="4"/>
      <c r="G14345" s="31"/>
    </row>
    <row r="14346" spans="2:7" s="40" customFormat="1">
      <c r="B14346" s="7"/>
      <c r="C14346" s="7"/>
      <c r="D14346" s="4"/>
      <c r="E14346" s="4"/>
      <c r="F14346" s="4"/>
      <c r="G14346" s="31"/>
    </row>
    <row r="14347" spans="2:7" s="40" customFormat="1">
      <c r="B14347" s="7"/>
      <c r="C14347" s="7"/>
      <c r="D14347" s="4"/>
      <c r="E14347" s="4"/>
      <c r="F14347" s="4"/>
      <c r="G14347" s="31"/>
    </row>
    <row r="14348" spans="2:7" s="40" customFormat="1">
      <c r="B14348" s="7"/>
      <c r="C14348" s="7"/>
      <c r="D14348" s="4"/>
      <c r="E14348" s="4"/>
      <c r="F14348" s="4"/>
      <c r="G14348" s="31"/>
    </row>
    <row r="14349" spans="2:7" s="40" customFormat="1">
      <c r="B14349" s="7"/>
      <c r="C14349" s="7"/>
      <c r="D14349" s="4"/>
      <c r="E14349" s="4"/>
      <c r="F14349" s="4"/>
      <c r="G14349" s="31"/>
    </row>
    <row r="14350" spans="2:7" s="40" customFormat="1">
      <c r="B14350" s="7"/>
      <c r="C14350" s="7"/>
      <c r="D14350" s="4"/>
      <c r="E14350" s="4"/>
      <c r="F14350" s="4"/>
      <c r="G14350" s="31"/>
    </row>
    <row r="14351" spans="2:7" s="40" customFormat="1">
      <c r="B14351" s="7"/>
      <c r="C14351" s="7"/>
      <c r="D14351" s="4"/>
      <c r="E14351" s="4"/>
      <c r="F14351" s="4"/>
      <c r="G14351" s="31"/>
    </row>
    <row r="14352" spans="2:7" s="40" customFormat="1">
      <c r="B14352" s="7"/>
      <c r="C14352" s="7"/>
      <c r="D14352" s="4"/>
      <c r="E14352" s="4"/>
      <c r="F14352" s="4"/>
      <c r="G14352" s="31"/>
    </row>
    <row r="14353" spans="2:7" s="40" customFormat="1">
      <c r="B14353" s="7"/>
      <c r="C14353" s="7"/>
      <c r="D14353" s="4"/>
      <c r="E14353" s="4"/>
      <c r="F14353" s="4"/>
      <c r="G14353" s="31"/>
    </row>
    <row r="14354" spans="2:7" s="40" customFormat="1">
      <c r="B14354" s="7"/>
      <c r="C14354" s="7"/>
      <c r="D14354" s="4"/>
      <c r="E14354" s="4"/>
      <c r="F14354" s="4"/>
      <c r="G14354" s="31"/>
    </row>
    <row r="14355" spans="2:7" s="40" customFormat="1">
      <c r="B14355" s="7"/>
      <c r="C14355" s="7"/>
      <c r="D14355" s="4"/>
      <c r="E14355" s="4"/>
      <c r="F14355" s="4"/>
      <c r="G14355" s="31"/>
    </row>
    <row r="14356" spans="2:7" s="40" customFormat="1">
      <c r="B14356" s="7"/>
      <c r="C14356" s="7"/>
      <c r="D14356" s="4"/>
      <c r="E14356" s="4"/>
      <c r="F14356" s="4"/>
      <c r="G14356" s="31"/>
    </row>
    <row r="14357" spans="2:7" s="40" customFormat="1">
      <c r="B14357" s="7"/>
      <c r="C14357" s="7"/>
      <c r="D14357" s="4"/>
      <c r="E14357" s="4"/>
      <c r="F14357" s="4"/>
      <c r="G14357" s="31"/>
    </row>
    <row r="14358" spans="2:7" s="40" customFormat="1">
      <c r="B14358" s="7"/>
      <c r="C14358" s="7"/>
      <c r="D14358" s="4"/>
      <c r="E14358" s="4"/>
      <c r="F14358" s="4"/>
      <c r="G14358" s="31"/>
    </row>
    <row r="14359" spans="2:7" s="40" customFormat="1">
      <c r="B14359" s="7"/>
      <c r="C14359" s="7"/>
      <c r="D14359" s="4"/>
      <c r="E14359" s="4"/>
      <c r="F14359" s="4"/>
      <c r="G14359" s="31"/>
    </row>
    <row r="14360" spans="2:7" s="40" customFormat="1">
      <c r="B14360" s="7"/>
      <c r="C14360" s="7"/>
      <c r="D14360" s="4"/>
      <c r="E14360" s="4"/>
      <c r="F14360" s="4"/>
      <c r="G14360" s="31"/>
    </row>
    <row r="14361" spans="2:7" s="40" customFormat="1">
      <c r="B14361" s="7"/>
      <c r="C14361" s="7"/>
      <c r="D14361" s="4"/>
      <c r="E14361" s="4"/>
      <c r="F14361" s="4"/>
      <c r="G14361" s="31"/>
    </row>
    <row r="14362" spans="2:7" s="40" customFormat="1">
      <c r="B14362" s="7"/>
      <c r="C14362" s="7"/>
      <c r="D14362" s="4"/>
      <c r="E14362" s="4"/>
      <c r="F14362" s="4"/>
      <c r="G14362" s="31"/>
    </row>
    <row r="14363" spans="2:7" s="40" customFormat="1">
      <c r="B14363" s="7"/>
      <c r="C14363" s="7"/>
      <c r="D14363" s="4"/>
      <c r="E14363" s="4"/>
      <c r="F14363" s="4"/>
      <c r="G14363" s="31"/>
    </row>
    <row r="14364" spans="2:7" s="40" customFormat="1">
      <c r="B14364" s="7"/>
      <c r="C14364" s="7"/>
      <c r="D14364" s="4"/>
      <c r="E14364" s="4"/>
      <c r="F14364" s="4"/>
      <c r="G14364" s="31"/>
    </row>
    <row r="14365" spans="2:7" s="40" customFormat="1">
      <c r="B14365" s="7"/>
      <c r="C14365" s="7"/>
      <c r="D14365" s="4"/>
      <c r="E14365" s="4"/>
      <c r="F14365" s="4"/>
      <c r="G14365" s="31"/>
    </row>
    <row r="14366" spans="2:7" s="40" customFormat="1">
      <c r="B14366" s="7"/>
      <c r="C14366" s="7"/>
      <c r="D14366" s="4"/>
      <c r="E14366" s="4"/>
      <c r="F14366" s="4"/>
      <c r="G14366" s="31"/>
    </row>
    <row r="14367" spans="2:7" s="40" customFormat="1">
      <c r="B14367" s="7"/>
      <c r="C14367" s="7"/>
      <c r="D14367" s="4"/>
      <c r="E14367" s="4"/>
      <c r="F14367" s="4"/>
      <c r="G14367" s="31"/>
    </row>
    <row r="14368" spans="2:7" s="40" customFormat="1">
      <c r="B14368" s="7"/>
      <c r="C14368" s="7"/>
      <c r="D14368" s="4"/>
      <c r="E14368" s="4"/>
      <c r="F14368" s="4"/>
      <c r="G14368" s="31"/>
    </row>
    <row r="14369" spans="2:7" s="40" customFormat="1">
      <c r="B14369" s="7"/>
      <c r="C14369" s="7"/>
      <c r="D14369" s="4"/>
      <c r="E14369" s="4"/>
      <c r="F14369" s="4"/>
      <c r="G14369" s="31"/>
    </row>
    <row r="14370" spans="2:7" s="40" customFormat="1">
      <c r="B14370" s="7"/>
      <c r="C14370" s="7"/>
      <c r="D14370" s="4"/>
      <c r="E14370" s="4"/>
      <c r="F14370" s="4"/>
      <c r="G14370" s="31"/>
    </row>
    <row r="14371" spans="2:7" s="40" customFormat="1">
      <c r="B14371" s="7"/>
      <c r="C14371" s="7"/>
      <c r="D14371" s="4"/>
      <c r="E14371" s="4"/>
      <c r="F14371" s="4"/>
      <c r="G14371" s="31"/>
    </row>
    <row r="14372" spans="2:7" s="40" customFormat="1">
      <c r="B14372" s="7"/>
      <c r="C14372" s="7"/>
      <c r="D14372" s="4"/>
      <c r="E14372" s="4"/>
      <c r="F14372" s="4"/>
      <c r="G14372" s="31"/>
    </row>
    <row r="14373" spans="2:7" s="40" customFormat="1">
      <c r="B14373" s="7"/>
      <c r="C14373" s="7"/>
      <c r="D14373" s="4"/>
      <c r="E14373" s="4"/>
      <c r="F14373" s="4"/>
      <c r="G14373" s="31"/>
    </row>
    <row r="14374" spans="2:7" s="40" customFormat="1">
      <c r="B14374" s="7"/>
      <c r="C14374" s="7"/>
      <c r="D14374" s="4"/>
      <c r="E14374" s="4"/>
      <c r="F14374" s="4"/>
      <c r="G14374" s="31"/>
    </row>
    <row r="14375" spans="2:7" s="40" customFormat="1">
      <c r="B14375" s="7"/>
      <c r="C14375" s="7"/>
      <c r="D14375" s="4"/>
      <c r="E14375" s="4"/>
      <c r="F14375" s="4"/>
      <c r="G14375" s="31"/>
    </row>
    <row r="14376" spans="2:7" s="40" customFormat="1">
      <c r="B14376" s="7"/>
      <c r="C14376" s="7"/>
      <c r="D14376" s="4"/>
      <c r="E14376" s="4"/>
      <c r="F14376" s="4"/>
      <c r="G14376" s="31"/>
    </row>
    <row r="14377" spans="2:7" s="40" customFormat="1">
      <c r="B14377" s="7"/>
      <c r="C14377" s="7"/>
      <c r="D14377" s="4"/>
      <c r="E14377" s="4"/>
      <c r="F14377" s="4"/>
      <c r="G14377" s="31"/>
    </row>
    <row r="14378" spans="2:7" s="40" customFormat="1">
      <c r="B14378" s="7"/>
      <c r="C14378" s="7"/>
      <c r="D14378" s="4"/>
      <c r="E14378" s="4"/>
      <c r="F14378" s="4"/>
      <c r="G14378" s="31"/>
    </row>
    <row r="14379" spans="2:7" s="40" customFormat="1">
      <c r="B14379" s="7"/>
      <c r="C14379" s="7"/>
      <c r="D14379" s="4"/>
      <c r="E14379" s="4"/>
      <c r="F14379" s="4"/>
      <c r="G14379" s="31"/>
    </row>
    <row r="14380" spans="2:7" s="40" customFormat="1">
      <c r="B14380" s="7"/>
      <c r="C14380" s="7"/>
      <c r="D14380" s="4"/>
      <c r="E14380" s="4"/>
      <c r="F14380" s="4"/>
      <c r="G14380" s="31"/>
    </row>
    <row r="14381" spans="2:7" s="40" customFormat="1">
      <c r="B14381" s="7"/>
      <c r="C14381" s="7"/>
      <c r="D14381" s="4"/>
      <c r="E14381" s="4"/>
      <c r="F14381" s="4"/>
      <c r="G14381" s="31"/>
    </row>
    <row r="14382" spans="2:7" s="40" customFormat="1">
      <c r="B14382" s="7"/>
      <c r="C14382" s="7"/>
      <c r="D14382" s="4"/>
      <c r="E14382" s="4"/>
      <c r="F14382" s="4"/>
      <c r="G14382" s="31"/>
    </row>
    <row r="14383" spans="2:7" s="40" customFormat="1">
      <c r="B14383" s="7"/>
      <c r="C14383" s="7"/>
      <c r="D14383" s="4"/>
      <c r="E14383" s="4"/>
      <c r="F14383" s="4"/>
      <c r="G14383" s="31"/>
    </row>
    <row r="14384" spans="2:7" s="40" customFormat="1">
      <c r="B14384" s="7"/>
      <c r="C14384" s="7"/>
      <c r="D14384" s="4"/>
      <c r="E14384" s="4"/>
      <c r="F14384" s="4"/>
      <c r="G14384" s="31"/>
    </row>
    <row r="14385" spans="2:7" s="40" customFormat="1">
      <c r="B14385" s="7"/>
      <c r="C14385" s="7"/>
      <c r="D14385" s="4"/>
      <c r="E14385" s="4"/>
      <c r="F14385" s="4"/>
      <c r="G14385" s="31"/>
    </row>
    <row r="14386" spans="2:7" s="40" customFormat="1">
      <c r="B14386" s="7"/>
      <c r="C14386" s="7"/>
      <c r="D14386" s="4"/>
      <c r="E14386" s="4"/>
      <c r="F14386" s="4"/>
      <c r="G14386" s="31"/>
    </row>
    <row r="14387" spans="2:7" s="40" customFormat="1">
      <c r="B14387" s="7"/>
      <c r="C14387" s="7"/>
      <c r="D14387" s="4"/>
      <c r="E14387" s="4"/>
      <c r="F14387" s="4"/>
      <c r="G14387" s="31"/>
    </row>
    <row r="14388" spans="2:7" s="40" customFormat="1">
      <c r="B14388" s="7"/>
      <c r="C14388" s="7"/>
      <c r="D14388" s="4"/>
      <c r="E14388" s="4"/>
      <c r="F14388" s="4"/>
      <c r="G14388" s="31"/>
    </row>
    <row r="14389" spans="2:7" s="40" customFormat="1">
      <c r="B14389" s="7"/>
      <c r="C14389" s="7"/>
      <c r="D14389" s="4"/>
      <c r="E14389" s="4"/>
      <c r="F14389" s="4"/>
      <c r="G14389" s="31"/>
    </row>
    <row r="14390" spans="2:7" s="40" customFormat="1">
      <c r="B14390" s="7"/>
      <c r="C14390" s="7"/>
      <c r="D14390" s="4"/>
      <c r="E14390" s="4"/>
      <c r="F14390" s="4"/>
      <c r="G14390" s="31"/>
    </row>
    <row r="14391" spans="2:7" s="40" customFormat="1">
      <c r="B14391" s="7"/>
      <c r="C14391" s="7"/>
      <c r="D14391" s="4"/>
      <c r="E14391" s="4"/>
      <c r="F14391" s="4"/>
      <c r="G14391" s="31"/>
    </row>
    <row r="14392" spans="2:7" s="40" customFormat="1">
      <c r="B14392" s="7"/>
      <c r="C14392" s="7"/>
      <c r="D14392" s="4"/>
      <c r="E14392" s="4"/>
      <c r="F14392" s="4"/>
      <c r="G14392" s="31"/>
    </row>
    <row r="14393" spans="2:7" s="40" customFormat="1">
      <c r="B14393" s="7"/>
      <c r="C14393" s="7"/>
      <c r="D14393" s="4"/>
      <c r="E14393" s="4"/>
      <c r="F14393" s="4"/>
      <c r="G14393" s="31"/>
    </row>
    <row r="14394" spans="2:7" s="40" customFormat="1">
      <c r="B14394" s="7"/>
      <c r="C14394" s="7"/>
      <c r="D14394" s="4"/>
      <c r="E14394" s="4"/>
      <c r="F14394" s="4"/>
      <c r="G14394" s="31"/>
    </row>
    <row r="14395" spans="2:7" s="40" customFormat="1">
      <c r="B14395" s="7"/>
      <c r="C14395" s="7"/>
      <c r="D14395" s="4"/>
      <c r="E14395" s="4"/>
      <c r="F14395" s="4"/>
      <c r="G14395" s="31"/>
    </row>
    <row r="14396" spans="2:7" s="40" customFormat="1">
      <c r="B14396" s="7"/>
      <c r="C14396" s="7"/>
      <c r="D14396" s="4"/>
      <c r="E14396" s="4"/>
      <c r="F14396" s="4"/>
      <c r="G14396" s="31"/>
    </row>
    <row r="14397" spans="2:7" s="40" customFormat="1">
      <c r="B14397" s="7"/>
      <c r="C14397" s="7"/>
      <c r="D14397" s="4"/>
      <c r="E14397" s="4"/>
      <c r="F14397" s="4"/>
      <c r="G14397" s="31"/>
    </row>
    <row r="14398" spans="2:7" s="40" customFormat="1">
      <c r="B14398" s="7"/>
      <c r="C14398" s="7"/>
      <c r="D14398" s="4"/>
      <c r="E14398" s="4"/>
      <c r="F14398" s="4"/>
      <c r="G14398" s="31"/>
    </row>
    <row r="14399" spans="2:7" s="40" customFormat="1">
      <c r="B14399" s="7"/>
      <c r="C14399" s="7"/>
      <c r="D14399" s="4"/>
      <c r="E14399" s="4"/>
      <c r="F14399" s="4"/>
      <c r="G14399" s="31"/>
    </row>
    <row r="14400" spans="2:7" s="40" customFormat="1">
      <c r="B14400" s="7"/>
      <c r="C14400" s="7"/>
      <c r="D14400" s="4"/>
      <c r="E14400" s="4"/>
      <c r="F14400" s="4"/>
      <c r="G14400" s="31"/>
    </row>
    <row r="14401" spans="2:7" s="40" customFormat="1">
      <c r="B14401" s="7"/>
      <c r="C14401" s="7"/>
      <c r="D14401" s="4"/>
      <c r="E14401" s="4"/>
      <c r="F14401" s="4"/>
      <c r="G14401" s="31"/>
    </row>
    <row r="14402" spans="2:7" s="40" customFormat="1">
      <c r="B14402" s="7"/>
      <c r="C14402" s="7"/>
      <c r="D14402" s="4"/>
      <c r="E14402" s="4"/>
      <c r="F14402" s="4"/>
      <c r="G14402" s="31"/>
    </row>
    <row r="14403" spans="2:7" s="40" customFormat="1">
      <c r="B14403" s="7"/>
      <c r="C14403" s="7"/>
      <c r="D14403" s="4"/>
      <c r="E14403" s="4"/>
      <c r="F14403" s="4"/>
      <c r="G14403" s="31"/>
    </row>
    <row r="14404" spans="2:7" s="40" customFormat="1">
      <c r="B14404" s="7"/>
      <c r="C14404" s="7"/>
      <c r="D14404" s="4"/>
      <c r="E14404" s="4"/>
      <c r="F14404" s="4"/>
      <c r="G14404" s="31"/>
    </row>
    <row r="14405" spans="2:7" s="40" customFormat="1">
      <c r="B14405" s="7"/>
      <c r="C14405" s="7"/>
      <c r="D14405" s="4"/>
      <c r="E14405" s="4"/>
      <c r="F14405" s="4"/>
      <c r="G14405" s="31"/>
    </row>
    <row r="14406" spans="2:7" s="40" customFormat="1">
      <c r="B14406" s="7"/>
      <c r="C14406" s="7"/>
      <c r="D14406" s="4"/>
      <c r="E14406" s="4"/>
      <c r="F14406" s="4"/>
      <c r="G14406" s="31"/>
    </row>
    <row r="14407" spans="2:7" s="40" customFormat="1">
      <c r="B14407" s="7"/>
      <c r="C14407" s="7"/>
      <c r="D14407" s="4"/>
      <c r="E14407" s="4"/>
      <c r="F14407" s="4"/>
      <c r="G14407" s="31"/>
    </row>
    <row r="14408" spans="2:7" s="40" customFormat="1">
      <c r="B14408" s="7"/>
      <c r="C14408" s="7"/>
      <c r="D14408" s="4"/>
      <c r="E14408" s="4"/>
      <c r="F14408" s="4"/>
      <c r="G14408" s="31"/>
    </row>
    <row r="14409" spans="2:7" s="40" customFormat="1">
      <c r="B14409" s="7"/>
      <c r="C14409" s="7"/>
      <c r="D14409" s="4"/>
      <c r="E14409" s="4"/>
      <c r="F14409" s="4"/>
      <c r="G14409" s="31"/>
    </row>
    <row r="14410" spans="2:7" s="40" customFormat="1">
      <c r="B14410" s="7"/>
      <c r="C14410" s="7"/>
      <c r="D14410" s="4"/>
      <c r="E14410" s="4"/>
      <c r="F14410" s="4"/>
      <c r="G14410" s="31"/>
    </row>
    <row r="14411" spans="2:7" s="40" customFormat="1">
      <c r="B14411" s="7"/>
      <c r="C14411" s="7"/>
      <c r="D14411" s="4"/>
      <c r="E14411" s="4"/>
      <c r="F14411" s="4"/>
      <c r="G14411" s="31"/>
    </row>
    <row r="14412" spans="2:7" s="40" customFormat="1">
      <c r="B14412" s="7"/>
      <c r="C14412" s="7"/>
      <c r="D14412" s="4"/>
      <c r="E14412" s="4"/>
      <c r="F14412" s="4"/>
      <c r="G14412" s="31"/>
    </row>
    <row r="14413" spans="2:7" s="40" customFormat="1">
      <c r="B14413" s="7"/>
      <c r="C14413" s="7"/>
      <c r="D14413" s="4"/>
      <c r="E14413" s="4"/>
      <c r="F14413" s="4"/>
      <c r="G14413" s="31"/>
    </row>
    <row r="14414" spans="2:7" s="40" customFormat="1">
      <c r="B14414" s="7"/>
      <c r="C14414" s="7"/>
      <c r="D14414" s="4"/>
      <c r="E14414" s="4"/>
      <c r="F14414" s="4"/>
      <c r="G14414" s="31"/>
    </row>
    <row r="14415" spans="2:7" s="40" customFormat="1">
      <c r="B14415" s="7"/>
      <c r="C14415" s="7"/>
      <c r="D14415" s="4"/>
      <c r="E14415" s="4"/>
      <c r="F14415" s="4"/>
      <c r="G14415" s="31"/>
    </row>
    <row r="14416" spans="2:7" s="40" customFormat="1">
      <c r="B14416" s="7"/>
      <c r="C14416" s="7"/>
      <c r="D14416" s="4"/>
      <c r="E14416" s="4"/>
      <c r="F14416" s="4"/>
      <c r="G14416" s="31"/>
    </row>
    <row r="14417" spans="2:7" s="40" customFormat="1">
      <c r="B14417" s="7"/>
      <c r="C14417" s="7"/>
      <c r="D14417" s="4"/>
      <c r="E14417" s="4"/>
      <c r="F14417" s="4"/>
      <c r="G14417" s="31"/>
    </row>
    <row r="14418" spans="2:7" s="40" customFormat="1">
      <c r="B14418" s="7"/>
      <c r="C14418" s="7"/>
      <c r="D14418" s="4"/>
      <c r="E14418" s="4"/>
      <c r="F14418" s="4"/>
      <c r="G14418" s="31"/>
    </row>
    <row r="14419" spans="2:7" s="40" customFormat="1">
      <c r="B14419" s="7"/>
      <c r="C14419" s="7"/>
      <c r="D14419" s="4"/>
      <c r="E14419" s="4"/>
      <c r="F14419" s="4"/>
      <c r="G14419" s="31"/>
    </row>
    <row r="14420" spans="2:7" s="40" customFormat="1">
      <c r="B14420" s="7"/>
      <c r="C14420" s="7"/>
      <c r="D14420" s="4"/>
      <c r="E14420" s="4"/>
      <c r="F14420" s="4"/>
      <c r="G14420" s="31"/>
    </row>
    <row r="14421" spans="2:7" s="40" customFormat="1">
      <c r="B14421" s="7"/>
      <c r="C14421" s="7"/>
      <c r="D14421" s="4"/>
      <c r="E14421" s="4"/>
      <c r="F14421" s="4"/>
      <c r="G14421" s="31"/>
    </row>
    <row r="14422" spans="2:7" s="40" customFormat="1">
      <c r="B14422" s="7"/>
      <c r="C14422" s="7"/>
      <c r="D14422" s="4"/>
      <c r="E14422" s="4"/>
      <c r="F14422" s="4"/>
      <c r="G14422" s="31"/>
    </row>
    <row r="14423" spans="2:7" s="40" customFormat="1">
      <c r="B14423" s="7"/>
      <c r="C14423" s="7"/>
      <c r="D14423" s="4"/>
      <c r="E14423" s="4"/>
      <c r="F14423" s="4"/>
      <c r="G14423" s="31"/>
    </row>
    <row r="14424" spans="2:7" s="40" customFormat="1">
      <c r="B14424" s="7"/>
      <c r="C14424" s="7"/>
      <c r="D14424" s="4"/>
      <c r="E14424" s="4"/>
      <c r="F14424" s="4"/>
      <c r="G14424" s="31"/>
    </row>
    <row r="14425" spans="2:7" s="40" customFormat="1">
      <c r="B14425" s="7"/>
      <c r="C14425" s="7"/>
      <c r="D14425" s="4"/>
      <c r="E14425" s="4"/>
      <c r="F14425" s="4"/>
      <c r="G14425" s="31"/>
    </row>
    <row r="14426" spans="2:7" s="40" customFormat="1">
      <c r="B14426" s="7"/>
      <c r="C14426" s="7"/>
      <c r="D14426" s="4"/>
      <c r="E14426" s="4"/>
      <c r="F14426" s="4"/>
      <c r="G14426" s="31"/>
    </row>
    <row r="14427" spans="2:7" s="40" customFormat="1">
      <c r="B14427" s="7"/>
      <c r="C14427" s="7"/>
      <c r="D14427" s="4"/>
      <c r="E14427" s="4"/>
      <c r="F14427" s="4"/>
      <c r="G14427" s="31"/>
    </row>
    <row r="14428" spans="2:7" s="40" customFormat="1">
      <c r="B14428" s="7"/>
      <c r="C14428" s="7"/>
      <c r="D14428" s="4"/>
      <c r="E14428" s="4"/>
      <c r="F14428" s="4"/>
      <c r="G14428" s="31"/>
    </row>
    <row r="14429" spans="2:7" s="40" customFormat="1">
      <c r="B14429" s="7"/>
      <c r="C14429" s="7"/>
      <c r="D14429" s="4"/>
      <c r="E14429" s="4"/>
      <c r="F14429" s="4"/>
      <c r="G14429" s="31"/>
    </row>
    <row r="14430" spans="2:7" s="40" customFormat="1">
      <c r="B14430" s="7"/>
      <c r="C14430" s="7"/>
      <c r="D14430" s="4"/>
      <c r="E14430" s="4"/>
      <c r="F14430" s="4"/>
      <c r="G14430" s="31"/>
    </row>
    <row r="14431" spans="2:7" s="40" customFormat="1">
      <c r="B14431" s="7"/>
      <c r="C14431" s="7"/>
      <c r="D14431" s="4"/>
      <c r="E14431" s="4"/>
      <c r="F14431" s="4"/>
      <c r="G14431" s="31"/>
    </row>
    <row r="14432" spans="2:7" s="40" customFormat="1">
      <c r="B14432" s="7"/>
      <c r="C14432" s="7"/>
      <c r="D14432" s="4"/>
      <c r="E14432" s="4"/>
      <c r="F14432" s="4"/>
      <c r="G14432" s="31"/>
    </row>
    <row r="14433" spans="2:7" s="40" customFormat="1">
      <c r="B14433" s="7"/>
      <c r="C14433" s="7"/>
      <c r="D14433" s="4"/>
      <c r="E14433" s="4"/>
      <c r="F14433" s="4"/>
      <c r="G14433" s="31"/>
    </row>
    <row r="14434" spans="2:7" s="40" customFormat="1">
      <c r="B14434" s="7"/>
      <c r="C14434" s="7"/>
      <c r="D14434" s="4"/>
      <c r="E14434" s="4"/>
      <c r="F14434" s="4"/>
      <c r="G14434" s="31"/>
    </row>
    <row r="14435" spans="2:7" s="40" customFormat="1">
      <c r="B14435" s="7"/>
      <c r="C14435" s="7"/>
      <c r="D14435" s="4"/>
      <c r="E14435" s="4"/>
      <c r="F14435" s="4"/>
      <c r="G14435" s="31"/>
    </row>
    <row r="14436" spans="2:7" s="40" customFormat="1">
      <c r="B14436" s="7"/>
      <c r="C14436" s="7"/>
      <c r="D14436" s="4"/>
      <c r="E14436" s="4"/>
      <c r="F14436" s="4"/>
      <c r="G14436" s="31"/>
    </row>
    <row r="14437" spans="2:7" s="40" customFormat="1">
      <c r="B14437" s="7"/>
      <c r="C14437" s="7"/>
      <c r="D14437" s="4"/>
      <c r="E14437" s="4"/>
      <c r="F14437" s="4"/>
      <c r="G14437" s="31"/>
    </row>
    <row r="14438" spans="2:7" s="40" customFormat="1">
      <c r="B14438" s="7"/>
      <c r="C14438" s="7"/>
      <c r="D14438" s="4"/>
      <c r="E14438" s="4"/>
      <c r="F14438" s="4"/>
      <c r="G14438" s="31"/>
    </row>
    <row r="14439" spans="2:7" s="40" customFormat="1">
      <c r="B14439" s="7"/>
      <c r="C14439" s="7"/>
      <c r="D14439" s="4"/>
      <c r="E14439" s="4"/>
      <c r="F14439" s="4"/>
      <c r="G14439" s="31"/>
    </row>
    <row r="14440" spans="2:7" s="40" customFormat="1">
      <c r="B14440" s="7"/>
      <c r="C14440" s="7"/>
      <c r="D14440" s="4"/>
      <c r="E14440" s="4"/>
      <c r="F14440" s="4"/>
      <c r="G14440" s="31"/>
    </row>
    <row r="14441" spans="2:7" s="40" customFormat="1">
      <c r="B14441" s="7"/>
      <c r="C14441" s="7"/>
      <c r="D14441" s="4"/>
      <c r="E14441" s="4"/>
      <c r="F14441" s="4"/>
      <c r="G14441" s="31"/>
    </row>
    <row r="14442" spans="2:7" s="40" customFormat="1">
      <c r="B14442" s="7"/>
      <c r="C14442" s="7"/>
      <c r="D14442" s="4"/>
      <c r="E14442" s="4"/>
      <c r="F14442" s="4"/>
      <c r="G14442" s="31"/>
    </row>
    <row r="14443" spans="2:7" s="40" customFormat="1">
      <c r="B14443" s="7"/>
      <c r="C14443" s="7"/>
      <c r="D14443" s="4"/>
      <c r="E14443" s="4"/>
      <c r="F14443" s="4"/>
      <c r="G14443" s="31"/>
    </row>
    <row r="14444" spans="2:7" s="40" customFormat="1">
      <c r="B14444" s="7"/>
      <c r="C14444" s="7"/>
      <c r="D14444" s="4"/>
      <c r="E14444" s="4"/>
      <c r="F14444" s="4"/>
      <c r="G14444" s="31"/>
    </row>
    <row r="14445" spans="2:7" s="40" customFormat="1">
      <c r="B14445" s="7"/>
      <c r="C14445" s="7"/>
      <c r="D14445" s="4"/>
      <c r="E14445" s="4"/>
      <c r="F14445" s="4"/>
      <c r="G14445" s="31"/>
    </row>
    <row r="14446" spans="2:7" s="40" customFormat="1">
      <c r="B14446" s="7"/>
      <c r="C14446" s="7"/>
      <c r="D14446" s="4"/>
      <c r="E14446" s="4"/>
      <c r="F14446" s="4"/>
      <c r="G14446" s="31"/>
    </row>
    <row r="14447" spans="2:7" s="40" customFormat="1">
      <c r="B14447" s="7"/>
      <c r="C14447" s="7"/>
      <c r="D14447" s="4"/>
      <c r="E14447" s="4"/>
      <c r="F14447" s="4"/>
      <c r="G14447" s="31"/>
    </row>
    <row r="14448" spans="2:7" s="40" customFormat="1">
      <c r="B14448" s="7"/>
      <c r="C14448" s="7"/>
      <c r="D14448" s="4"/>
      <c r="E14448" s="4"/>
      <c r="F14448" s="4"/>
      <c r="G14448" s="31"/>
    </row>
    <row r="14449" spans="2:7" s="40" customFormat="1">
      <c r="B14449" s="7"/>
      <c r="C14449" s="7"/>
      <c r="D14449" s="4"/>
      <c r="E14449" s="4"/>
      <c r="F14449" s="4"/>
      <c r="G14449" s="31"/>
    </row>
    <row r="14450" spans="2:7" s="40" customFormat="1">
      <c r="B14450" s="7"/>
      <c r="C14450" s="7"/>
      <c r="D14450" s="4"/>
      <c r="E14450" s="4"/>
      <c r="F14450" s="4"/>
      <c r="G14450" s="31"/>
    </row>
    <row r="14451" spans="2:7" s="40" customFormat="1">
      <c r="B14451" s="7"/>
      <c r="C14451" s="7"/>
      <c r="D14451" s="4"/>
      <c r="E14451" s="4"/>
      <c r="F14451" s="4"/>
      <c r="G14451" s="31"/>
    </row>
    <row r="14452" spans="2:7" s="40" customFormat="1">
      <c r="B14452" s="7"/>
      <c r="C14452" s="7"/>
      <c r="D14452" s="4"/>
      <c r="E14452" s="4"/>
      <c r="F14452" s="4"/>
      <c r="G14452" s="31"/>
    </row>
    <row r="14453" spans="2:7" s="40" customFormat="1">
      <c r="B14453" s="7"/>
      <c r="C14453" s="7"/>
      <c r="D14453" s="4"/>
      <c r="E14453" s="4"/>
      <c r="F14453" s="4"/>
      <c r="G14453" s="31"/>
    </row>
    <row r="14454" spans="2:7" s="40" customFormat="1">
      <c r="B14454" s="7"/>
      <c r="C14454" s="7"/>
      <c r="D14454" s="4"/>
      <c r="E14454" s="4"/>
      <c r="F14454" s="4"/>
      <c r="G14454" s="31"/>
    </row>
    <row r="14455" spans="2:7" s="40" customFormat="1">
      <c r="B14455" s="7"/>
      <c r="C14455" s="7"/>
      <c r="D14455" s="4"/>
      <c r="E14455" s="4"/>
      <c r="F14455" s="4"/>
      <c r="G14455" s="31"/>
    </row>
    <row r="14456" spans="2:7" s="40" customFormat="1">
      <c r="B14456" s="7"/>
      <c r="C14456" s="7"/>
      <c r="D14456" s="4"/>
      <c r="E14456" s="4"/>
      <c r="F14456" s="4"/>
      <c r="G14456" s="31"/>
    </row>
    <row r="14457" spans="2:7" s="40" customFormat="1">
      <c r="B14457" s="7"/>
      <c r="C14457" s="7"/>
      <c r="D14457" s="4"/>
      <c r="E14457" s="4"/>
      <c r="F14457" s="4"/>
      <c r="G14457" s="31"/>
    </row>
    <row r="14458" spans="2:7" s="40" customFormat="1">
      <c r="B14458" s="7"/>
      <c r="C14458" s="7"/>
      <c r="D14458" s="4"/>
      <c r="E14458" s="4"/>
      <c r="F14458" s="4"/>
      <c r="G14458" s="31"/>
    </row>
    <row r="14459" spans="2:7" s="40" customFormat="1">
      <c r="B14459" s="7"/>
      <c r="C14459" s="7"/>
      <c r="D14459" s="4"/>
      <c r="E14459" s="4"/>
      <c r="F14459" s="4"/>
      <c r="G14459" s="31"/>
    </row>
    <row r="14460" spans="2:7" s="40" customFormat="1">
      <c r="B14460" s="7"/>
      <c r="C14460" s="7"/>
      <c r="D14460" s="4"/>
      <c r="E14460" s="4"/>
      <c r="F14460" s="4"/>
      <c r="G14460" s="31"/>
    </row>
    <row r="14461" spans="2:7" s="40" customFormat="1">
      <c r="B14461" s="7"/>
      <c r="C14461" s="7"/>
      <c r="D14461" s="4"/>
      <c r="E14461" s="4"/>
      <c r="F14461" s="4"/>
      <c r="G14461" s="31"/>
    </row>
    <row r="14462" spans="2:7" s="40" customFormat="1">
      <c r="B14462" s="7"/>
      <c r="C14462" s="7"/>
      <c r="D14462" s="4"/>
      <c r="E14462" s="4"/>
      <c r="F14462" s="4"/>
      <c r="G14462" s="31"/>
    </row>
    <row r="14463" spans="2:7" s="40" customFormat="1">
      <c r="B14463" s="7"/>
      <c r="C14463" s="7"/>
      <c r="D14463" s="4"/>
      <c r="E14463" s="4"/>
      <c r="F14463" s="4"/>
      <c r="G14463" s="31"/>
    </row>
    <row r="14464" spans="2:7" s="40" customFormat="1">
      <c r="B14464" s="7"/>
      <c r="C14464" s="7"/>
      <c r="D14464" s="4"/>
      <c r="E14464" s="4"/>
      <c r="F14464" s="4"/>
      <c r="G14464" s="31"/>
    </row>
    <row r="14465" spans="2:7" s="40" customFormat="1">
      <c r="B14465" s="7"/>
      <c r="C14465" s="7"/>
      <c r="D14465" s="4"/>
      <c r="E14465" s="4"/>
      <c r="F14465" s="4"/>
      <c r="G14465" s="31"/>
    </row>
    <row r="14466" spans="2:7" s="40" customFormat="1">
      <c r="B14466" s="7"/>
      <c r="C14466" s="7"/>
      <c r="D14466" s="4"/>
      <c r="E14466" s="4"/>
      <c r="F14466" s="4"/>
      <c r="G14466" s="31"/>
    </row>
    <row r="14467" spans="2:7" s="40" customFormat="1">
      <c r="B14467" s="7"/>
      <c r="C14467" s="7"/>
      <c r="D14467" s="4"/>
      <c r="E14467" s="4"/>
      <c r="F14467" s="4"/>
      <c r="G14467" s="31"/>
    </row>
    <row r="14468" spans="2:7" s="40" customFormat="1">
      <c r="B14468" s="7"/>
      <c r="C14468" s="7"/>
      <c r="D14468" s="4"/>
      <c r="E14468" s="4"/>
      <c r="F14468" s="4"/>
      <c r="G14468" s="31"/>
    </row>
    <row r="14469" spans="2:7" s="40" customFormat="1">
      <c r="B14469" s="7"/>
      <c r="C14469" s="7"/>
      <c r="D14469" s="4"/>
      <c r="E14469" s="4"/>
      <c r="F14469" s="4"/>
      <c r="G14469" s="31"/>
    </row>
    <row r="14470" spans="2:7" s="40" customFormat="1">
      <c r="B14470" s="7"/>
      <c r="C14470" s="7"/>
      <c r="D14470" s="4"/>
      <c r="E14470" s="4"/>
      <c r="F14470" s="4"/>
      <c r="G14470" s="31"/>
    </row>
    <row r="14471" spans="2:7" s="40" customFormat="1">
      <c r="B14471" s="7"/>
      <c r="C14471" s="7"/>
      <c r="D14471" s="4"/>
      <c r="E14471" s="4"/>
      <c r="F14471" s="4"/>
      <c r="G14471" s="31"/>
    </row>
    <row r="14472" spans="2:7" s="40" customFormat="1">
      <c r="B14472" s="7"/>
      <c r="C14472" s="7"/>
      <c r="D14472" s="4"/>
      <c r="E14472" s="4"/>
      <c r="F14472" s="4"/>
      <c r="G14472" s="31"/>
    </row>
    <row r="14473" spans="2:7" s="40" customFormat="1">
      <c r="B14473" s="7"/>
      <c r="C14473" s="7"/>
      <c r="D14473" s="4"/>
      <c r="E14473" s="4"/>
      <c r="F14473" s="4"/>
      <c r="G14473" s="31"/>
    </row>
    <row r="14474" spans="2:7" s="40" customFormat="1">
      <c r="B14474" s="7"/>
      <c r="C14474" s="7"/>
      <c r="D14474" s="4"/>
      <c r="E14474" s="4"/>
      <c r="F14474" s="4"/>
      <c r="G14474" s="31"/>
    </row>
    <row r="14475" spans="2:7" s="40" customFormat="1">
      <c r="B14475" s="7"/>
      <c r="C14475" s="7"/>
      <c r="D14475" s="4"/>
      <c r="E14475" s="4"/>
      <c r="F14475" s="4"/>
      <c r="G14475" s="31"/>
    </row>
    <row r="14476" spans="2:7" s="40" customFormat="1">
      <c r="B14476" s="7"/>
      <c r="C14476" s="7"/>
      <c r="D14476" s="4"/>
      <c r="E14476" s="4"/>
      <c r="F14476" s="4"/>
      <c r="G14476" s="31"/>
    </row>
    <row r="14477" spans="2:7" s="40" customFormat="1">
      <c r="B14477" s="7"/>
      <c r="C14477" s="7"/>
      <c r="D14477" s="4"/>
      <c r="E14477" s="4"/>
      <c r="F14477" s="4"/>
      <c r="G14477" s="31"/>
    </row>
    <row r="14478" spans="2:7" s="40" customFormat="1">
      <c r="B14478" s="7"/>
      <c r="C14478" s="7"/>
      <c r="D14478" s="4"/>
      <c r="E14478" s="4"/>
      <c r="F14478" s="4"/>
      <c r="G14478" s="31"/>
    </row>
    <row r="14479" spans="2:7" s="40" customFormat="1">
      <c r="B14479" s="7"/>
      <c r="C14479" s="7"/>
      <c r="D14479" s="4"/>
      <c r="E14479" s="4"/>
      <c r="F14479" s="4"/>
      <c r="G14479" s="31"/>
    </row>
    <row r="14480" spans="2:7" s="40" customFormat="1">
      <c r="B14480" s="7"/>
      <c r="C14480" s="7"/>
      <c r="D14480" s="4"/>
      <c r="E14480" s="4"/>
      <c r="F14480" s="4"/>
      <c r="G14480" s="31"/>
    </row>
    <row r="14481" spans="2:7" s="40" customFormat="1">
      <c r="B14481" s="7"/>
      <c r="C14481" s="7"/>
      <c r="D14481" s="4"/>
      <c r="E14481" s="4"/>
      <c r="F14481" s="4"/>
      <c r="G14481" s="31"/>
    </row>
    <row r="14482" spans="2:7" s="40" customFormat="1">
      <c r="B14482" s="7"/>
      <c r="C14482" s="7"/>
      <c r="D14482" s="4"/>
      <c r="E14482" s="4"/>
      <c r="F14482" s="4"/>
      <c r="G14482" s="31"/>
    </row>
    <row r="14483" spans="2:7" s="40" customFormat="1">
      <c r="B14483" s="7"/>
      <c r="C14483" s="7"/>
      <c r="D14483" s="4"/>
      <c r="E14483" s="4"/>
      <c r="F14483" s="4"/>
      <c r="G14483" s="31"/>
    </row>
    <row r="14484" spans="2:7" s="40" customFormat="1">
      <c r="B14484" s="7"/>
      <c r="C14484" s="7"/>
      <c r="D14484" s="4"/>
      <c r="E14484" s="4"/>
      <c r="F14484" s="4"/>
      <c r="G14484" s="31"/>
    </row>
    <row r="14485" spans="2:7" s="40" customFormat="1">
      <c r="B14485" s="7"/>
      <c r="C14485" s="7"/>
      <c r="D14485" s="4"/>
      <c r="E14485" s="4"/>
      <c r="F14485" s="4"/>
      <c r="G14485" s="31"/>
    </row>
    <row r="14486" spans="2:7" s="40" customFormat="1">
      <c r="B14486" s="7"/>
      <c r="C14486" s="7"/>
      <c r="D14486" s="4"/>
      <c r="E14486" s="4"/>
      <c r="F14486" s="4"/>
      <c r="G14486" s="31"/>
    </row>
    <row r="14487" spans="2:7" s="40" customFormat="1">
      <c r="B14487" s="7"/>
      <c r="C14487" s="7"/>
      <c r="D14487" s="4"/>
      <c r="E14487" s="4"/>
      <c r="F14487" s="4"/>
      <c r="G14487" s="31"/>
    </row>
    <row r="14488" spans="2:7" s="40" customFormat="1">
      <c r="B14488" s="7"/>
      <c r="C14488" s="7"/>
      <c r="D14488" s="4"/>
      <c r="E14488" s="4"/>
      <c r="F14488" s="4"/>
      <c r="G14488" s="31"/>
    </row>
    <row r="14489" spans="2:7" s="40" customFormat="1">
      <c r="B14489" s="7"/>
      <c r="C14489" s="7"/>
      <c r="D14489" s="4"/>
      <c r="E14489" s="4"/>
      <c r="F14489" s="4"/>
      <c r="G14489" s="31"/>
    </row>
    <row r="14490" spans="2:7" s="40" customFormat="1">
      <c r="B14490" s="7"/>
      <c r="C14490" s="7"/>
      <c r="D14490" s="4"/>
      <c r="E14490" s="4"/>
      <c r="F14490" s="4"/>
      <c r="G14490" s="31"/>
    </row>
    <row r="14491" spans="2:7" s="40" customFormat="1">
      <c r="B14491" s="7"/>
      <c r="C14491" s="7"/>
      <c r="D14491" s="4"/>
      <c r="E14491" s="4"/>
      <c r="F14491" s="4"/>
      <c r="G14491" s="31"/>
    </row>
    <row r="14492" spans="2:7" s="40" customFormat="1">
      <c r="B14492" s="7"/>
      <c r="C14492" s="7"/>
      <c r="D14492" s="4"/>
      <c r="E14492" s="4"/>
      <c r="F14492" s="4"/>
      <c r="G14492" s="31"/>
    </row>
    <row r="14493" spans="2:7" s="40" customFormat="1">
      <c r="B14493" s="7"/>
      <c r="C14493" s="7"/>
      <c r="D14493" s="4"/>
      <c r="E14493" s="4"/>
      <c r="F14493" s="4"/>
      <c r="G14493" s="31"/>
    </row>
    <row r="14494" spans="2:7" s="40" customFormat="1">
      <c r="B14494" s="7"/>
      <c r="C14494" s="7"/>
      <c r="D14494" s="4"/>
      <c r="E14494" s="4"/>
      <c r="F14494" s="4"/>
      <c r="G14494" s="31"/>
    </row>
    <row r="14495" spans="2:7" s="40" customFormat="1">
      <c r="B14495" s="7"/>
      <c r="C14495" s="7"/>
      <c r="D14495" s="4"/>
      <c r="E14495" s="4"/>
      <c r="F14495" s="4"/>
      <c r="G14495" s="31"/>
    </row>
    <row r="14496" spans="2:7" s="40" customFormat="1">
      <c r="B14496" s="7"/>
      <c r="C14496" s="7"/>
      <c r="D14496" s="4"/>
      <c r="E14496" s="4"/>
      <c r="F14496" s="4"/>
      <c r="G14496" s="31"/>
    </row>
    <row r="14497" spans="2:7" s="40" customFormat="1">
      <c r="B14497" s="7"/>
      <c r="C14497" s="7"/>
      <c r="D14497" s="4"/>
      <c r="E14497" s="4"/>
      <c r="F14497" s="4"/>
      <c r="G14497" s="31"/>
    </row>
    <row r="14498" spans="2:7" s="40" customFormat="1">
      <c r="B14498" s="7"/>
      <c r="C14498" s="7"/>
      <c r="D14498" s="4"/>
      <c r="E14498" s="4"/>
      <c r="F14498" s="4"/>
      <c r="G14498" s="31"/>
    </row>
    <row r="14499" spans="2:7" s="40" customFormat="1">
      <c r="B14499" s="7"/>
      <c r="C14499" s="7"/>
      <c r="D14499" s="4"/>
      <c r="E14499" s="4"/>
      <c r="F14499" s="4"/>
      <c r="G14499" s="31"/>
    </row>
    <row r="14500" spans="2:7" s="40" customFormat="1">
      <c r="B14500" s="7"/>
      <c r="C14500" s="7"/>
      <c r="D14500" s="4"/>
      <c r="E14500" s="4"/>
      <c r="F14500" s="4"/>
      <c r="G14500" s="31"/>
    </row>
    <row r="14501" spans="2:7" s="40" customFormat="1">
      <c r="B14501" s="7"/>
      <c r="C14501" s="7"/>
      <c r="D14501" s="4"/>
      <c r="E14501" s="4"/>
      <c r="F14501" s="4"/>
      <c r="G14501" s="31"/>
    </row>
    <row r="14502" spans="2:7" s="40" customFormat="1">
      <c r="B14502" s="7"/>
      <c r="C14502" s="7"/>
      <c r="D14502" s="4"/>
      <c r="E14502" s="4"/>
      <c r="F14502" s="4"/>
      <c r="G14502" s="31"/>
    </row>
    <row r="14503" spans="2:7" s="40" customFormat="1">
      <c r="B14503" s="7"/>
      <c r="C14503" s="7"/>
      <c r="D14503" s="4"/>
      <c r="E14503" s="4"/>
      <c r="F14503" s="4"/>
      <c r="G14503" s="31"/>
    </row>
    <row r="14504" spans="2:7" s="40" customFormat="1">
      <c r="B14504" s="7"/>
      <c r="C14504" s="7"/>
      <c r="D14504" s="4"/>
      <c r="E14504" s="4"/>
      <c r="F14504" s="4"/>
      <c r="G14504" s="31"/>
    </row>
    <row r="14505" spans="2:7" s="40" customFormat="1">
      <c r="B14505" s="7"/>
      <c r="C14505" s="7"/>
      <c r="D14505" s="4"/>
      <c r="E14505" s="4"/>
      <c r="F14505" s="4"/>
      <c r="G14505" s="31"/>
    </row>
    <row r="14506" spans="2:7" s="40" customFormat="1">
      <c r="B14506" s="7"/>
      <c r="C14506" s="7"/>
      <c r="D14506" s="4"/>
      <c r="E14506" s="4"/>
      <c r="F14506" s="4"/>
      <c r="G14506" s="31"/>
    </row>
    <row r="14507" spans="2:7" s="40" customFormat="1">
      <c r="B14507" s="7"/>
      <c r="C14507" s="7"/>
      <c r="D14507" s="4"/>
      <c r="E14507" s="4"/>
      <c r="F14507" s="4"/>
      <c r="G14507" s="31"/>
    </row>
    <row r="14508" spans="2:7" s="40" customFormat="1">
      <c r="B14508" s="7"/>
      <c r="C14508" s="7"/>
      <c r="D14508" s="4"/>
      <c r="E14508" s="4"/>
      <c r="F14508" s="4"/>
      <c r="G14508" s="31"/>
    </row>
    <row r="14509" spans="2:7" s="40" customFormat="1">
      <c r="B14509" s="7"/>
      <c r="C14509" s="7"/>
      <c r="D14509" s="4"/>
      <c r="E14509" s="4"/>
      <c r="F14509" s="4"/>
      <c r="G14509" s="31"/>
    </row>
    <row r="14510" spans="2:7" s="40" customFormat="1">
      <c r="B14510" s="7"/>
      <c r="C14510" s="7"/>
      <c r="D14510" s="4"/>
      <c r="E14510" s="4"/>
      <c r="F14510" s="4"/>
      <c r="G14510" s="31"/>
    </row>
    <row r="14511" spans="2:7" s="40" customFormat="1">
      <c r="B14511" s="7"/>
      <c r="C14511" s="7"/>
      <c r="D14511" s="4"/>
      <c r="E14511" s="4"/>
      <c r="F14511" s="4"/>
      <c r="G14511" s="31"/>
    </row>
    <row r="14512" spans="2:7" s="40" customFormat="1">
      <c r="B14512" s="7"/>
      <c r="C14512" s="7"/>
      <c r="D14512" s="4"/>
      <c r="E14512" s="4"/>
      <c r="F14512" s="4"/>
      <c r="G14512" s="31"/>
    </row>
    <row r="14513" spans="2:7" s="40" customFormat="1">
      <c r="B14513" s="7"/>
      <c r="C14513" s="7"/>
      <c r="D14513" s="4"/>
      <c r="E14513" s="4"/>
      <c r="F14513" s="4"/>
      <c r="G14513" s="31"/>
    </row>
    <row r="14514" spans="2:7" s="40" customFormat="1">
      <c r="B14514" s="7"/>
      <c r="C14514" s="7"/>
      <c r="D14514" s="4"/>
      <c r="E14514" s="4"/>
      <c r="F14514" s="4"/>
      <c r="G14514" s="31"/>
    </row>
    <row r="14515" spans="2:7" s="40" customFormat="1">
      <c r="B14515" s="7"/>
      <c r="C14515" s="7"/>
      <c r="D14515" s="4"/>
      <c r="E14515" s="4"/>
      <c r="F14515" s="4"/>
      <c r="G14515" s="31"/>
    </row>
    <row r="14516" spans="2:7" s="40" customFormat="1">
      <c r="B14516" s="7"/>
      <c r="C14516" s="7"/>
      <c r="D14516" s="4"/>
      <c r="E14516" s="4"/>
      <c r="F14516" s="4"/>
      <c r="G14516" s="31"/>
    </row>
    <row r="14517" spans="2:7" s="40" customFormat="1">
      <c r="B14517" s="7"/>
      <c r="C14517" s="7"/>
      <c r="D14517" s="4"/>
      <c r="E14517" s="4"/>
      <c r="F14517" s="4"/>
      <c r="G14517" s="31"/>
    </row>
    <row r="14518" spans="2:7" s="40" customFormat="1">
      <c r="B14518" s="7"/>
      <c r="C14518" s="7"/>
      <c r="D14518" s="4"/>
      <c r="E14518" s="4"/>
      <c r="F14518" s="4"/>
      <c r="G14518" s="31"/>
    </row>
    <row r="14519" spans="2:7" s="40" customFormat="1">
      <c r="B14519" s="7"/>
      <c r="C14519" s="7"/>
      <c r="D14519" s="4"/>
      <c r="E14519" s="4"/>
      <c r="F14519" s="4"/>
      <c r="G14519" s="31"/>
    </row>
    <row r="14520" spans="2:7" s="40" customFormat="1">
      <c r="B14520" s="7"/>
      <c r="C14520" s="7"/>
      <c r="D14520" s="4"/>
      <c r="E14520" s="4"/>
      <c r="F14520" s="4"/>
      <c r="G14520" s="31"/>
    </row>
    <row r="14521" spans="2:7" s="40" customFormat="1">
      <c r="B14521" s="7"/>
      <c r="C14521" s="7"/>
      <c r="D14521" s="4"/>
      <c r="E14521" s="4"/>
      <c r="F14521" s="4"/>
      <c r="G14521" s="31"/>
    </row>
    <row r="14522" spans="2:7" s="40" customFormat="1">
      <c r="B14522" s="7"/>
      <c r="C14522" s="7"/>
      <c r="D14522" s="4"/>
      <c r="E14522" s="4"/>
      <c r="F14522" s="4"/>
      <c r="G14522" s="31"/>
    </row>
    <row r="14523" spans="2:7" s="40" customFormat="1">
      <c r="B14523" s="7"/>
      <c r="C14523" s="7"/>
      <c r="D14523" s="4"/>
      <c r="E14523" s="4"/>
      <c r="F14523" s="4"/>
      <c r="G14523" s="31"/>
    </row>
    <row r="14524" spans="2:7" s="40" customFormat="1">
      <c r="B14524" s="7"/>
      <c r="C14524" s="7"/>
      <c r="D14524" s="4"/>
      <c r="E14524" s="4"/>
      <c r="F14524" s="4"/>
      <c r="G14524" s="31"/>
    </row>
    <row r="14525" spans="2:7" s="40" customFormat="1">
      <c r="B14525" s="7"/>
      <c r="C14525" s="7"/>
      <c r="D14525" s="4"/>
      <c r="E14525" s="4"/>
      <c r="F14525" s="4"/>
      <c r="G14525" s="31"/>
    </row>
    <row r="14526" spans="2:7" s="40" customFormat="1">
      <c r="B14526" s="7"/>
      <c r="C14526" s="7"/>
      <c r="D14526" s="4"/>
      <c r="E14526" s="4"/>
      <c r="F14526" s="4"/>
      <c r="G14526" s="31"/>
    </row>
    <row r="14527" spans="2:7" s="40" customFormat="1">
      <c r="B14527" s="7"/>
      <c r="C14527" s="7"/>
      <c r="D14527" s="4"/>
      <c r="E14527" s="4"/>
      <c r="F14527" s="4"/>
      <c r="G14527" s="31"/>
    </row>
    <row r="14528" spans="2:7" s="40" customFormat="1">
      <c r="B14528" s="7"/>
      <c r="C14528" s="7"/>
      <c r="D14528" s="4"/>
      <c r="E14528" s="4"/>
      <c r="F14528" s="4"/>
      <c r="G14528" s="31"/>
    </row>
    <row r="14529" spans="2:7" s="40" customFormat="1">
      <c r="B14529" s="7"/>
      <c r="C14529" s="7"/>
      <c r="D14529" s="4"/>
      <c r="E14529" s="4"/>
      <c r="F14529" s="4"/>
      <c r="G14529" s="31"/>
    </row>
    <row r="14530" spans="2:7" s="40" customFormat="1">
      <c r="B14530" s="7"/>
      <c r="C14530" s="7"/>
      <c r="D14530" s="4"/>
      <c r="E14530" s="4"/>
      <c r="F14530" s="4"/>
      <c r="G14530" s="31"/>
    </row>
    <row r="14531" spans="2:7" s="40" customFormat="1">
      <c r="B14531" s="7"/>
      <c r="C14531" s="7"/>
      <c r="D14531" s="4"/>
      <c r="E14531" s="4"/>
      <c r="F14531" s="4"/>
      <c r="G14531" s="31"/>
    </row>
    <row r="14532" spans="2:7" s="40" customFormat="1">
      <c r="B14532" s="7"/>
      <c r="C14532" s="7"/>
      <c r="D14532" s="4"/>
      <c r="E14532" s="4"/>
      <c r="F14532" s="4"/>
      <c r="G14532" s="31"/>
    </row>
    <row r="14533" spans="2:7" s="40" customFormat="1">
      <c r="B14533" s="7"/>
      <c r="C14533" s="7"/>
      <c r="D14533" s="4"/>
      <c r="E14533" s="4"/>
      <c r="F14533" s="4"/>
      <c r="G14533" s="31"/>
    </row>
    <row r="14534" spans="2:7" s="40" customFormat="1">
      <c r="B14534" s="7"/>
      <c r="C14534" s="7"/>
      <c r="D14534" s="4"/>
      <c r="E14534" s="4"/>
      <c r="F14534" s="4"/>
      <c r="G14534" s="31"/>
    </row>
    <row r="14535" spans="2:7" s="40" customFormat="1">
      <c r="B14535" s="7"/>
      <c r="C14535" s="7"/>
      <c r="D14535" s="4"/>
      <c r="E14535" s="4"/>
      <c r="F14535" s="4"/>
      <c r="G14535" s="31"/>
    </row>
    <row r="14536" spans="2:7" s="40" customFormat="1">
      <c r="B14536" s="7"/>
      <c r="C14536" s="7"/>
      <c r="D14536" s="4"/>
      <c r="E14536" s="4"/>
      <c r="F14536" s="4"/>
      <c r="G14536" s="31"/>
    </row>
    <row r="14537" spans="2:7" s="40" customFormat="1">
      <c r="B14537" s="7"/>
      <c r="C14537" s="7"/>
      <c r="D14537" s="4"/>
      <c r="E14537" s="4"/>
      <c r="F14537" s="4"/>
      <c r="G14537" s="31"/>
    </row>
    <row r="14538" spans="2:7" s="40" customFormat="1">
      <c r="B14538" s="7"/>
      <c r="C14538" s="7"/>
      <c r="D14538" s="4"/>
      <c r="E14538" s="4"/>
      <c r="F14538" s="4"/>
      <c r="G14538" s="31"/>
    </row>
    <row r="14539" spans="2:7" s="40" customFormat="1">
      <c r="B14539" s="7"/>
      <c r="C14539" s="7"/>
      <c r="D14539" s="4"/>
      <c r="E14539" s="4"/>
      <c r="F14539" s="4"/>
      <c r="G14539" s="31"/>
    </row>
    <row r="14540" spans="2:7" s="40" customFormat="1">
      <c r="B14540" s="7"/>
      <c r="C14540" s="7"/>
      <c r="D14540" s="4"/>
      <c r="E14540" s="4"/>
      <c r="F14540" s="4"/>
      <c r="G14540" s="31"/>
    </row>
    <row r="14541" spans="2:7" s="40" customFormat="1">
      <c r="B14541" s="7"/>
      <c r="C14541" s="7"/>
      <c r="D14541" s="4"/>
      <c r="E14541" s="4"/>
      <c r="F14541" s="4"/>
      <c r="G14541" s="31"/>
    </row>
    <row r="14542" spans="2:7" s="40" customFormat="1">
      <c r="B14542" s="7"/>
      <c r="C14542" s="7"/>
      <c r="D14542" s="4"/>
      <c r="E14542" s="4"/>
      <c r="F14542" s="4"/>
      <c r="G14542" s="31"/>
    </row>
    <row r="14543" spans="2:7" s="40" customFormat="1">
      <c r="B14543" s="7"/>
      <c r="C14543" s="7"/>
      <c r="D14543" s="4"/>
      <c r="E14543" s="4"/>
      <c r="F14543" s="4"/>
      <c r="G14543" s="31"/>
    </row>
    <row r="14544" spans="2:7" s="40" customFormat="1">
      <c r="B14544" s="7"/>
      <c r="C14544" s="7"/>
      <c r="D14544" s="4"/>
      <c r="E14544" s="4"/>
      <c r="F14544" s="4"/>
      <c r="G14544" s="31"/>
    </row>
    <row r="14545" spans="2:7" s="40" customFormat="1">
      <c r="B14545" s="7"/>
      <c r="C14545" s="7"/>
      <c r="D14545" s="4"/>
      <c r="E14545" s="4"/>
      <c r="F14545" s="4"/>
      <c r="G14545" s="31"/>
    </row>
    <row r="14546" spans="2:7" s="40" customFormat="1">
      <c r="B14546" s="7"/>
      <c r="C14546" s="7"/>
      <c r="D14546" s="4"/>
      <c r="E14546" s="4"/>
      <c r="F14546" s="4"/>
      <c r="G14546" s="31"/>
    </row>
    <row r="14547" spans="2:7" s="40" customFormat="1">
      <c r="B14547" s="7"/>
      <c r="C14547" s="7"/>
      <c r="D14547" s="4"/>
      <c r="E14547" s="4"/>
      <c r="F14547" s="4"/>
      <c r="G14547" s="31"/>
    </row>
    <row r="14548" spans="2:7" s="40" customFormat="1">
      <c r="B14548" s="7"/>
      <c r="C14548" s="7"/>
      <c r="D14548" s="4"/>
      <c r="E14548" s="4"/>
      <c r="F14548" s="4"/>
      <c r="G14548" s="31"/>
    </row>
    <row r="14549" spans="2:7" s="40" customFormat="1">
      <c r="B14549" s="7"/>
      <c r="C14549" s="7"/>
      <c r="D14549" s="4"/>
      <c r="E14549" s="4"/>
      <c r="F14549" s="4"/>
      <c r="G14549" s="31"/>
    </row>
    <row r="14550" spans="2:7" s="40" customFormat="1">
      <c r="B14550" s="7"/>
      <c r="C14550" s="7"/>
      <c r="D14550" s="4"/>
      <c r="E14550" s="4"/>
      <c r="F14550" s="4"/>
      <c r="G14550" s="31"/>
    </row>
    <row r="14551" spans="2:7" s="40" customFormat="1">
      <c r="B14551" s="7"/>
      <c r="C14551" s="7"/>
      <c r="D14551" s="4"/>
      <c r="E14551" s="4"/>
      <c r="F14551" s="4"/>
      <c r="G14551" s="31"/>
    </row>
    <row r="14552" spans="2:7" s="40" customFormat="1">
      <c r="B14552" s="7"/>
      <c r="C14552" s="7"/>
      <c r="D14552" s="4"/>
      <c r="E14552" s="4"/>
      <c r="F14552" s="4"/>
      <c r="G14552" s="31"/>
    </row>
    <row r="14553" spans="2:7" s="40" customFormat="1">
      <c r="B14553" s="7"/>
      <c r="C14553" s="7"/>
      <c r="D14553" s="4"/>
      <c r="E14553" s="4"/>
      <c r="F14553" s="4"/>
      <c r="G14553" s="31"/>
    </row>
    <row r="14554" spans="2:7" s="40" customFormat="1">
      <c r="B14554" s="7"/>
      <c r="C14554" s="7"/>
      <c r="D14554" s="4"/>
      <c r="E14554" s="4"/>
      <c r="F14554" s="4"/>
      <c r="G14554" s="31"/>
    </row>
    <row r="14555" spans="2:7" s="40" customFormat="1">
      <c r="B14555" s="7"/>
      <c r="C14555" s="7"/>
      <c r="D14555" s="4"/>
      <c r="E14555" s="4"/>
      <c r="F14555" s="4"/>
      <c r="G14555" s="31"/>
    </row>
    <row r="14556" spans="2:7" s="40" customFormat="1">
      <c r="B14556" s="7"/>
      <c r="C14556" s="7"/>
      <c r="D14556" s="4"/>
      <c r="E14556" s="4"/>
      <c r="F14556" s="4"/>
      <c r="G14556" s="31"/>
    </row>
    <row r="14557" spans="2:7" s="40" customFormat="1">
      <c r="B14557" s="7"/>
      <c r="C14557" s="7"/>
      <c r="D14557" s="4"/>
      <c r="E14557" s="4"/>
      <c r="F14557" s="4"/>
      <c r="G14557" s="31"/>
    </row>
    <row r="14558" spans="2:7" s="40" customFormat="1">
      <c r="B14558" s="7"/>
      <c r="C14558" s="7"/>
      <c r="D14558" s="4"/>
      <c r="E14558" s="4"/>
      <c r="F14558" s="4"/>
      <c r="G14558" s="31"/>
    </row>
    <row r="14559" spans="2:7" s="40" customFormat="1">
      <c r="B14559" s="7"/>
      <c r="C14559" s="7"/>
      <c r="D14559" s="4"/>
      <c r="E14559" s="4"/>
      <c r="F14559" s="4"/>
      <c r="G14559" s="31"/>
    </row>
    <row r="14560" spans="2:7" s="40" customFormat="1">
      <c r="B14560" s="7"/>
      <c r="C14560" s="7"/>
      <c r="D14560" s="4"/>
      <c r="E14560" s="4"/>
      <c r="F14560" s="4"/>
      <c r="G14560" s="31"/>
    </row>
    <row r="14561" spans="2:7" s="40" customFormat="1">
      <c r="B14561" s="7"/>
      <c r="C14561" s="7"/>
      <c r="D14561" s="4"/>
      <c r="E14561" s="4"/>
      <c r="F14561" s="4"/>
      <c r="G14561" s="31"/>
    </row>
    <row r="14562" spans="2:7" s="40" customFormat="1">
      <c r="B14562" s="7"/>
      <c r="C14562" s="7"/>
      <c r="D14562" s="4"/>
      <c r="E14562" s="4"/>
      <c r="F14562" s="4"/>
      <c r="G14562" s="31"/>
    </row>
    <row r="14563" spans="2:7" s="40" customFormat="1">
      <c r="B14563" s="7"/>
      <c r="C14563" s="7"/>
      <c r="D14563" s="4"/>
      <c r="E14563" s="4"/>
      <c r="F14563" s="4"/>
      <c r="G14563" s="31"/>
    </row>
    <row r="14564" spans="2:7" s="40" customFormat="1">
      <c r="B14564" s="7"/>
      <c r="C14564" s="7"/>
      <c r="D14564" s="4"/>
      <c r="E14564" s="4"/>
      <c r="F14564" s="4"/>
      <c r="G14564" s="31"/>
    </row>
    <row r="14565" spans="2:7" s="40" customFormat="1">
      <c r="B14565" s="7"/>
      <c r="C14565" s="7"/>
      <c r="D14565" s="4"/>
      <c r="E14565" s="4"/>
      <c r="F14565" s="4"/>
      <c r="G14565" s="31"/>
    </row>
    <row r="14566" spans="2:7" s="40" customFormat="1">
      <c r="B14566" s="7"/>
      <c r="C14566" s="7"/>
      <c r="D14566" s="4"/>
      <c r="E14566" s="4"/>
      <c r="F14566" s="4"/>
      <c r="G14566" s="31"/>
    </row>
    <row r="14567" spans="2:7" s="40" customFormat="1">
      <c r="B14567" s="7"/>
      <c r="C14567" s="7"/>
      <c r="D14567" s="4"/>
      <c r="E14567" s="4"/>
      <c r="F14567" s="4"/>
      <c r="G14567" s="31"/>
    </row>
    <row r="14568" spans="2:7" s="40" customFormat="1">
      <c r="B14568" s="7"/>
      <c r="C14568" s="7"/>
      <c r="D14568" s="4"/>
      <c r="E14568" s="4"/>
      <c r="F14568" s="4"/>
      <c r="G14568" s="31"/>
    </row>
    <row r="14569" spans="2:7" s="40" customFormat="1">
      <c r="B14569" s="7"/>
      <c r="C14569" s="7"/>
      <c r="D14569" s="4"/>
      <c r="E14569" s="4"/>
      <c r="F14569" s="4"/>
      <c r="G14569" s="31"/>
    </row>
    <row r="14570" spans="2:7" s="40" customFormat="1">
      <c r="B14570" s="7"/>
      <c r="C14570" s="7"/>
      <c r="D14570" s="4"/>
      <c r="E14570" s="4"/>
      <c r="F14570" s="4"/>
      <c r="G14570" s="31"/>
    </row>
    <row r="14571" spans="2:7" s="40" customFormat="1">
      <c r="B14571" s="7"/>
      <c r="C14571" s="7"/>
      <c r="D14571" s="4"/>
      <c r="E14571" s="4"/>
      <c r="F14571" s="4"/>
      <c r="G14571" s="31"/>
    </row>
    <row r="14572" spans="2:7" s="40" customFormat="1">
      <c r="B14572" s="7"/>
      <c r="C14572" s="7"/>
      <c r="D14572" s="4"/>
      <c r="E14572" s="4"/>
      <c r="F14572" s="4"/>
      <c r="G14572" s="31"/>
    </row>
    <row r="14573" spans="2:7" s="40" customFormat="1">
      <c r="B14573" s="7"/>
      <c r="C14573" s="7"/>
      <c r="D14573" s="4"/>
      <c r="E14573" s="4"/>
      <c r="F14573" s="4"/>
      <c r="G14573" s="31"/>
    </row>
    <row r="14574" spans="2:7" s="40" customFormat="1">
      <c r="B14574" s="7"/>
      <c r="C14574" s="7"/>
      <c r="D14574" s="4"/>
      <c r="E14574" s="4"/>
      <c r="F14574" s="4"/>
      <c r="G14574" s="31"/>
    </row>
    <row r="14575" spans="2:7" s="40" customFormat="1">
      <c r="B14575" s="7"/>
      <c r="C14575" s="7"/>
      <c r="D14575" s="4"/>
      <c r="E14575" s="4"/>
      <c r="F14575" s="4"/>
      <c r="G14575" s="31"/>
    </row>
    <row r="14576" spans="2:7" s="40" customFormat="1">
      <c r="B14576" s="7"/>
      <c r="C14576" s="7"/>
      <c r="D14576" s="4"/>
      <c r="E14576" s="4"/>
      <c r="F14576" s="4"/>
      <c r="G14576" s="31"/>
    </row>
    <row r="14577" spans="2:7" s="40" customFormat="1">
      <c r="B14577" s="7"/>
      <c r="C14577" s="7"/>
      <c r="D14577" s="4"/>
      <c r="E14577" s="4"/>
      <c r="F14577" s="4"/>
      <c r="G14577" s="31"/>
    </row>
    <row r="14578" spans="2:7" s="40" customFormat="1">
      <c r="B14578" s="7"/>
      <c r="C14578" s="7"/>
      <c r="D14578" s="4"/>
      <c r="E14578" s="4"/>
      <c r="F14578" s="4"/>
      <c r="G14578" s="31"/>
    </row>
    <row r="14579" spans="2:7" s="40" customFormat="1">
      <c r="B14579" s="7"/>
      <c r="C14579" s="7"/>
      <c r="D14579" s="4"/>
      <c r="E14579" s="4"/>
      <c r="F14579" s="4"/>
      <c r="G14579" s="31"/>
    </row>
    <row r="14580" spans="2:7" s="40" customFormat="1">
      <c r="B14580" s="7"/>
      <c r="C14580" s="7"/>
      <c r="D14580" s="4"/>
      <c r="E14580" s="4"/>
      <c r="F14580" s="4"/>
      <c r="G14580" s="31"/>
    </row>
    <row r="14581" spans="2:7" s="40" customFormat="1">
      <c r="B14581" s="7"/>
      <c r="C14581" s="7"/>
      <c r="D14581" s="4"/>
      <c r="E14581" s="4"/>
      <c r="F14581" s="4"/>
      <c r="G14581" s="31"/>
    </row>
    <row r="14582" spans="2:7" s="40" customFormat="1">
      <c r="B14582" s="7"/>
      <c r="C14582" s="7"/>
      <c r="D14582" s="4"/>
      <c r="E14582" s="4"/>
      <c r="F14582" s="4"/>
      <c r="G14582" s="31"/>
    </row>
    <row r="14583" spans="2:7" s="40" customFormat="1">
      <c r="B14583" s="7"/>
      <c r="C14583" s="7"/>
      <c r="D14583" s="4"/>
      <c r="E14583" s="4"/>
      <c r="F14583" s="4"/>
      <c r="G14583" s="31"/>
    </row>
    <row r="14584" spans="2:7" s="40" customFormat="1">
      <c r="B14584" s="7"/>
      <c r="C14584" s="7"/>
      <c r="D14584" s="4"/>
      <c r="E14584" s="4"/>
      <c r="F14584" s="4"/>
      <c r="G14584" s="31"/>
    </row>
    <row r="14585" spans="2:7" s="40" customFormat="1">
      <c r="B14585" s="7"/>
      <c r="C14585" s="7"/>
      <c r="D14585" s="4"/>
      <c r="E14585" s="4"/>
      <c r="F14585" s="4"/>
      <c r="G14585" s="31"/>
    </row>
    <row r="14586" spans="2:7" s="40" customFormat="1">
      <c r="B14586" s="7"/>
      <c r="C14586" s="7"/>
      <c r="D14586" s="4"/>
      <c r="E14586" s="4"/>
      <c r="F14586" s="4"/>
      <c r="G14586" s="31"/>
    </row>
    <row r="14587" spans="2:7" s="40" customFormat="1">
      <c r="B14587" s="7"/>
      <c r="C14587" s="7"/>
      <c r="D14587" s="4"/>
      <c r="E14587" s="4"/>
      <c r="F14587" s="4"/>
      <c r="G14587" s="31"/>
    </row>
    <row r="14588" spans="2:7" s="40" customFormat="1">
      <c r="B14588" s="7"/>
      <c r="C14588" s="7"/>
      <c r="D14588" s="4"/>
      <c r="E14588" s="4"/>
      <c r="F14588" s="4"/>
      <c r="G14588" s="31"/>
    </row>
    <row r="14589" spans="2:7" s="40" customFormat="1">
      <c r="B14589" s="7"/>
      <c r="C14589" s="7"/>
      <c r="D14589" s="4"/>
      <c r="E14589" s="4"/>
      <c r="F14589" s="4"/>
      <c r="G14589" s="31"/>
    </row>
    <row r="14590" spans="2:7" s="40" customFormat="1">
      <c r="B14590" s="7"/>
      <c r="C14590" s="7"/>
      <c r="D14590" s="4"/>
      <c r="E14590" s="4"/>
      <c r="F14590" s="4"/>
      <c r="G14590" s="31"/>
    </row>
    <row r="14591" spans="2:7" s="40" customFormat="1">
      <c r="B14591" s="7"/>
      <c r="C14591" s="7"/>
      <c r="D14591" s="4"/>
      <c r="E14591" s="4"/>
      <c r="F14591" s="4"/>
      <c r="G14591" s="31"/>
    </row>
    <row r="14592" spans="2:7" s="40" customFormat="1">
      <c r="B14592" s="7"/>
      <c r="C14592" s="7"/>
      <c r="D14592" s="4"/>
      <c r="E14592" s="4"/>
      <c r="F14592" s="4"/>
      <c r="G14592" s="31"/>
    </row>
    <row r="14593" spans="2:7" s="40" customFormat="1">
      <c r="B14593" s="7"/>
      <c r="C14593" s="7"/>
      <c r="D14593" s="4"/>
      <c r="E14593" s="4"/>
      <c r="F14593" s="4"/>
      <c r="G14593" s="31"/>
    </row>
    <row r="14594" spans="2:7" s="40" customFormat="1">
      <c r="B14594" s="7"/>
      <c r="C14594" s="7"/>
      <c r="D14594" s="4"/>
      <c r="E14594" s="4"/>
      <c r="F14594" s="4"/>
      <c r="G14594" s="31"/>
    </row>
    <row r="14595" spans="2:7" s="40" customFormat="1">
      <c r="B14595" s="7"/>
      <c r="C14595" s="7"/>
      <c r="D14595" s="4"/>
      <c r="E14595" s="4"/>
      <c r="F14595" s="4"/>
      <c r="G14595" s="31"/>
    </row>
    <row r="14596" spans="2:7" s="40" customFormat="1">
      <c r="B14596" s="7"/>
      <c r="C14596" s="7"/>
      <c r="D14596" s="4"/>
      <c r="E14596" s="4"/>
      <c r="F14596" s="4"/>
      <c r="G14596" s="31"/>
    </row>
    <row r="14597" spans="2:7" s="40" customFormat="1">
      <c r="B14597" s="7"/>
      <c r="C14597" s="7"/>
      <c r="D14597" s="4"/>
      <c r="E14597" s="4"/>
      <c r="F14597" s="4"/>
      <c r="G14597" s="31"/>
    </row>
    <row r="14598" spans="2:7" s="40" customFormat="1">
      <c r="B14598" s="7"/>
      <c r="C14598" s="7"/>
      <c r="D14598" s="4"/>
      <c r="E14598" s="4"/>
      <c r="F14598" s="4"/>
      <c r="G14598" s="31"/>
    </row>
    <row r="14599" spans="2:7" s="40" customFormat="1">
      <c r="B14599" s="7"/>
      <c r="C14599" s="7"/>
      <c r="D14599" s="4"/>
      <c r="E14599" s="4"/>
      <c r="F14599" s="4"/>
      <c r="G14599" s="31"/>
    </row>
    <row r="14600" spans="2:7" s="40" customFormat="1">
      <c r="B14600" s="7"/>
      <c r="C14600" s="7"/>
      <c r="D14600" s="4"/>
      <c r="E14600" s="4"/>
      <c r="F14600" s="4"/>
      <c r="G14600" s="31"/>
    </row>
    <row r="14601" spans="2:7" s="40" customFormat="1">
      <c r="B14601" s="7"/>
      <c r="C14601" s="7"/>
      <c r="D14601" s="4"/>
      <c r="E14601" s="4"/>
      <c r="F14601" s="4"/>
      <c r="G14601" s="31"/>
    </row>
    <row r="14602" spans="2:7" s="40" customFormat="1">
      <c r="B14602" s="7"/>
      <c r="C14602" s="7"/>
      <c r="D14602" s="4"/>
      <c r="E14602" s="4"/>
      <c r="F14602" s="4"/>
      <c r="G14602" s="31"/>
    </row>
    <row r="14603" spans="2:7" s="40" customFormat="1">
      <c r="B14603" s="7"/>
      <c r="C14603" s="7"/>
      <c r="D14603" s="4"/>
      <c r="E14603" s="4"/>
      <c r="F14603" s="4"/>
      <c r="G14603" s="31"/>
    </row>
    <row r="14604" spans="2:7" s="40" customFormat="1">
      <c r="B14604" s="7"/>
      <c r="C14604" s="7"/>
      <c r="D14604" s="4"/>
      <c r="E14604" s="4"/>
      <c r="F14604" s="4"/>
      <c r="G14604" s="31"/>
    </row>
    <row r="14605" spans="2:7" s="40" customFormat="1">
      <c r="B14605" s="7"/>
      <c r="C14605" s="7"/>
      <c r="D14605" s="4"/>
      <c r="E14605" s="4"/>
      <c r="F14605" s="4"/>
      <c r="G14605" s="31"/>
    </row>
    <row r="14606" spans="2:7" s="40" customFormat="1">
      <c r="B14606" s="7"/>
      <c r="C14606" s="7"/>
      <c r="D14606" s="4"/>
      <c r="E14606" s="4"/>
      <c r="F14606" s="4"/>
      <c r="G14606" s="31"/>
    </row>
    <row r="14607" spans="2:7" s="40" customFormat="1">
      <c r="B14607" s="7"/>
      <c r="C14607" s="7"/>
      <c r="D14607" s="4"/>
      <c r="E14607" s="4"/>
      <c r="F14607" s="4"/>
      <c r="G14607" s="31"/>
    </row>
    <row r="14608" spans="2:7" s="40" customFormat="1">
      <c r="B14608" s="7"/>
      <c r="C14608" s="7"/>
      <c r="D14608" s="4"/>
      <c r="E14608" s="4"/>
      <c r="F14608" s="4"/>
      <c r="G14608" s="31"/>
    </row>
    <row r="14609" spans="2:7" s="40" customFormat="1">
      <c r="B14609" s="7"/>
      <c r="C14609" s="7"/>
      <c r="D14609" s="4"/>
      <c r="E14609" s="4"/>
      <c r="F14609" s="4"/>
      <c r="G14609" s="31"/>
    </row>
    <row r="14610" spans="2:7" s="40" customFormat="1">
      <c r="B14610" s="7"/>
      <c r="C14610" s="7"/>
      <c r="D14610" s="4"/>
      <c r="E14610" s="4"/>
      <c r="F14610" s="4"/>
      <c r="G14610" s="31"/>
    </row>
    <row r="14611" spans="2:7" s="40" customFormat="1">
      <c r="B14611" s="7"/>
      <c r="C14611" s="7"/>
      <c r="D14611" s="4"/>
      <c r="E14611" s="4"/>
      <c r="F14611" s="4"/>
      <c r="G14611" s="31"/>
    </row>
    <row r="14612" spans="2:7" s="40" customFormat="1">
      <c r="B14612" s="7"/>
      <c r="C14612" s="7"/>
      <c r="D14612" s="4"/>
      <c r="E14612" s="4"/>
      <c r="F14612" s="4"/>
      <c r="G14612" s="31"/>
    </row>
    <row r="14613" spans="2:7" s="40" customFormat="1">
      <c r="B14613" s="7"/>
      <c r="C14613" s="7"/>
      <c r="D14613" s="4"/>
      <c r="E14613" s="4"/>
      <c r="F14613" s="4"/>
      <c r="G14613" s="31"/>
    </row>
    <row r="14614" spans="2:7" s="40" customFormat="1">
      <c r="B14614" s="7"/>
      <c r="C14614" s="7"/>
      <c r="D14614" s="4"/>
      <c r="E14614" s="4"/>
      <c r="F14614" s="4"/>
      <c r="G14614" s="31"/>
    </row>
    <row r="14615" spans="2:7" s="40" customFormat="1">
      <c r="B14615" s="7"/>
      <c r="C14615" s="7"/>
      <c r="D14615" s="4"/>
      <c r="E14615" s="4"/>
      <c r="F14615" s="4"/>
      <c r="G14615" s="31"/>
    </row>
    <row r="14616" spans="2:7" s="40" customFormat="1">
      <c r="B14616" s="7"/>
      <c r="C14616" s="7"/>
      <c r="D14616" s="4"/>
      <c r="E14616" s="4"/>
      <c r="F14616" s="4"/>
      <c r="G14616" s="31"/>
    </row>
    <row r="14617" spans="2:7" s="40" customFormat="1">
      <c r="B14617" s="7"/>
      <c r="C14617" s="7"/>
      <c r="D14617" s="4"/>
      <c r="E14617" s="4"/>
      <c r="F14617" s="4"/>
      <c r="G14617" s="31"/>
    </row>
    <row r="14618" spans="2:7" s="40" customFormat="1">
      <c r="B14618" s="7"/>
      <c r="C14618" s="7"/>
      <c r="D14618" s="4"/>
      <c r="E14618" s="4"/>
      <c r="F14618" s="4"/>
      <c r="G14618" s="31"/>
    </row>
    <row r="14619" spans="2:7" s="40" customFormat="1">
      <c r="B14619" s="7"/>
      <c r="C14619" s="7"/>
      <c r="D14619" s="4"/>
      <c r="E14619" s="4"/>
      <c r="F14619" s="4"/>
      <c r="G14619" s="31"/>
    </row>
    <row r="14620" spans="2:7" s="40" customFormat="1">
      <c r="B14620" s="7"/>
      <c r="C14620" s="7"/>
      <c r="D14620" s="4"/>
      <c r="E14620" s="4"/>
      <c r="F14620" s="4"/>
      <c r="G14620" s="31"/>
    </row>
    <row r="14621" spans="2:7" s="40" customFormat="1">
      <c r="B14621" s="7"/>
      <c r="C14621" s="7"/>
      <c r="D14621" s="4"/>
      <c r="E14621" s="4"/>
      <c r="F14621" s="4"/>
      <c r="G14621" s="31"/>
    </row>
    <row r="14622" spans="2:7" s="40" customFormat="1">
      <c r="B14622" s="7"/>
      <c r="C14622" s="7"/>
      <c r="D14622" s="4"/>
      <c r="E14622" s="4"/>
      <c r="F14622" s="4"/>
      <c r="G14622" s="31"/>
    </row>
    <row r="14623" spans="2:7" s="40" customFormat="1">
      <c r="B14623" s="7"/>
      <c r="C14623" s="7"/>
      <c r="D14623" s="4"/>
      <c r="E14623" s="4"/>
      <c r="F14623" s="4"/>
      <c r="G14623" s="31"/>
    </row>
    <row r="14624" spans="2:7" s="40" customFormat="1">
      <c r="B14624" s="7"/>
      <c r="C14624" s="7"/>
      <c r="D14624" s="4"/>
      <c r="E14624" s="4"/>
      <c r="F14624" s="4"/>
      <c r="G14624" s="31"/>
    </row>
    <row r="14625" spans="2:7" s="40" customFormat="1">
      <c r="B14625" s="7"/>
      <c r="C14625" s="7"/>
      <c r="D14625" s="4"/>
      <c r="E14625" s="4"/>
      <c r="F14625" s="4"/>
      <c r="G14625" s="31"/>
    </row>
    <row r="14626" spans="2:7" s="40" customFormat="1">
      <c r="B14626" s="7"/>
      <c r="C14626" s="7"/>
      <c r="D14626" s="4"/>
      <c r="E14626" s="4"/>
      <c r="F14626" s="4"/>
      <c r="G14626" s="31"/>
    </row>
    <row r="14627" spans="2:7" s="40" customFormat="1">
      <c r="B14627" s="7"/>
      <c r="C14627" s="7"/>
      <c r="D14627" s="4"/>
      <c r="E14627" s="4"/>
      <c r="F14627" s="4"/>
      <c r="G14627" s="31"/>
    </row>
    <row r="14628" spans="2:7" s="40" customFormat="1">
      <c r="B14628" s="7"/>
      <c r="C14628" s="7"/>
      <c r="D14628" s="4"/>
      <c r="E14628" s="4"/>
      <c r="F14628" s="4"/>
      <c r="G14628" s="31"/>
    </row>
    <row r="14629" spans="2:7" s="40" customFormat="1">
      <c r="B14629" s="7"/>
      <c r="C14629" s="7"/>
      <c r="D14629" s="4"/>
      <c r="E14629" s="4"/>
      <c r="F14629" s="4"/>
      <c r="G14629" s="31"/>
    </row>
    <row r="14630" spans="2:7" s="40" customFormat="1">
      <c r="B14630" s="7"/>
      <c r="C14630" s="7"/>
      <c r="D14630" s="4"/>
      <c r="E14630" s="4"/>
      <c r="F14630" s="4"/>
      <c r="G14630" s="31"/>
    </row>
    <row r="14631" spans="2:7" s="40" customFormat="1">
      <c r="B14631" s="7"/>
      <c r="C14631" s="7"/>
      <c r="D14631" s="4"/>
      <c r="E14631" s="4"/>
      <c r="F14631" s="4"/>
      <c r="G14631" s="31"/>
    </row>
    <row r="14632" spans="2:7" s="40" customFormat="1">
      <c r="B14632" s="7"/>
      <c r="C14632" s="7"/>
      <c r="D14632" s="4"/>
      <c r="E14632" s="4"/>
      <c r="F14632" s="4"/>
      <c r="G14632" s="31"/>
    </row>
    <row r="14633" spans="2:7" s="40" customFormat="1">
      <c r="B14633" s="7"/>
      <c r="C14633" s="7"/>
      <c r="D14633" s="4"/>
      <c r="E14633" s="4"/>
      <c r="F14633" s="4"/>
      <c r="G14633" s="31"/>
    </row>
    <row r="14634" spans="2:7" s="40" customFormat="1">
      <c r="B14634" s="7"/>
      <c r="C14634" s="7"/>
      <c r="D14634" s="4"/>
      <c r="E14634" s="4"/>
      <c r="F14634" s="4"/>
      <c r="G14634" s="31"/>
    </row>
    <row r="14635" spans="2:7" s="40" customFormat="1">
      <c r="B14635" s="7"/>
      <c r="C14635" s="7"/>
      <c r="D14635" s="4"/>
      <c r="E14635" s="4"/>
      <c r="F14635" s="4"/>
      <c r="G14635" s="31"/>
    </row>
    <row r="14636" spans="2:7" s="40" customFormat="1">
      <c r="B14636" s="7"/>
      <c r="C14636" s="7"/>
      <c r="D14636" s="4"/>
      <c r="E14636" s="4"/>
      <c r="F14636" s="4"/>
      <c r="G14636" s="31"/>
    </row>
    <row r="14637" spans="2:7" s="40" customFormat="1">
      <c r="B14637" s="7"/>
      <c r="C14637" s="7"/>
      <c r="D14637" s="4"/>
      <c r="E14637" s="4"/>
      <c r="F14637" s="4"/>
      <c r="G14637" s="31"/>
    </row>
    <row r="14638" spans="2:7" s="40" customFormat="1">
      <c r="B14638" s="7"/>
      <c r="C14638" s="7"/>
      <c r="D14638" s="4"/>
      <c r="E14638" s="4"/>
      <c r="F14638" s="4"/>
      <c r="G14638" s="31"/>
    </row>
    <row r="14639" spans="2:7" s="40" customFormat="1">
      <c r="B14639" s="7"/>
      <c r="C14639" s="7"/>
      <c r="D14639" s="4"/>
      <c r="E14639" s="4"/>
      <c r="F14639" s="4"/>
      <c r="G14639" s="31"/>
    </row>
    <row r="14640" spans="2:7" s="40" customFormat="1">
      <c r="B14640" s="7"/>
      <c r="C14640" s="7"/>
      <c r="D14640" s="4"/>
      <c r="E14640" s="4"/>
      <c r="F14640" s="4"/>
      <c r="G14640" s="31"/>
    </row>
    <row r="14641" spans="2:7" s="40" customFormat="1">
      <c r="B14641" s="7"/>
      <c r="C14641" s="7"/>
      <c r="D14641" s="4"/>
      <c r="E14641" s="4"/>
      <c r="F14641" s="4"/>
      <c r="G14641" s="31"/>
    </row>
    <row r="14642" spans="2:7" s="40" customFormat="1">
      <c r="B14642" s="7"/>
      <c r="C14642" s="7"/>
      <c r="D14642" s="4"/>
      <c r="E14642" s="4"/>
      <c r="F14642" s="4"/>
      <c r="G14642" s="31"/>
    </row>
    <row r="14643" spans="2:7" s="40" customFormat="1">
      <c r="B14643" s="7"/>
      <c r="C14643" s="7"/>
      <c r="D14643" s="4"/>
      <c r="E14643" s="4"/>
      <c r="F14643" s="4"/>
      <c r="G14643" s="31"/>
    </row>
    <row r="14644" spans="2:7" s="40" customFormat="1">
      <c r="B14644" s="7"/>
      <c r="C14644" s="7"/>
      <c r="D14644" s="4"/>
      <c r="E14644" s="4"/>
      <c r="F14644" s="4"/>
      <c r="G14644" s="31"/>
    </row>
    <row r="14645" spans="2:7" s="40" customFormat="1">
      <c r="B14645" s="7"/>
      <c r="C14645" s="7"/>
      <c r="D14645" s="4"/>
      <c r="E14645" s="4"/>
      <c r="F14645" s="4"/>
      <c r="G14645" s="31"/>
    </row>
    <row r="14646" spans="2:7" s="40" customFormat="1">
      <c r="B14646" s="7"/>
      <c r="C14646" s="7"/>
      <c r="D14646" s="4"/>
      <c r="E14646" s="4"/>
      <c r="F14646" s="4"/>
      <c r="G14646" s="31"/>
    </row>
    <row r="14647" spans="2:7" s="40" customFormat="1">
      <c r="B14647" s="7"/>
      <c r="C14647" s="7"/>
      <c r="D14647" s="4"/>
      <c r="E14647" s="4"/>
      <c r="F14647" s="4"/>
      <c r="G14647" s="31"/>
    </row>
    <row r="14648" spans="2:7" s="40" customFormat="1">
      <c r="B14648" s="7"/>
      <c r="C14648" s="7"/>
      <c r="D14648" s="4"/>
      <c r="E14648" s="4"/>
      <c r="F14648" s="4"/>
      <c r="G14648" s="31"/>
    </row>
    <row r="14649" spans="2:7" s="40" customFormat="1">
      <c r="B14649" s="7"/>
      <c r="C14649" s="7"/>
      <c r="D14649" s="4"/>
      <c r="E14649" s="4"/>
      <c r="F14649" s="4"/>
      <c r="G14649" s="31"/>
    </row>
    <row r="14650" spans="2:7" s="40" customFormat="1">
      <c r="B14650" s="7"/>
      <c r="C14650" s="7"/>
      <c r="D14650" s="4"/>
      <c r="E14650" s="4"/>
      <c r="F14650" s="4"/>
      <c r="G14650" s="31"/>
    </row>
    <row r="14651" spans="2:7" s="40" customFormat="1">
      <c r="B14651" s="7"/>
      <c r="C14651" s="7"/>
      <c r="D14651" s="4"/>
      <c r="E14651" s="4"/>
      <c r="F14651" s="4"/>
      <c r="G14651" s="31"/>
    </row>
    <row r="14652" spans="2:7" s="40" customFormat="1">
      <c r="B14652" s="7"/>
      <c r="C14652" s="7"/>
      <c r="D14652" s="4"/>
      <c r="E14652" s="4"/>
      <c r="F14652" s="4"/>
      <c r="G14652" s="31"/>
    </row>
    <row r="14653" spans="2:7" s="40" customFormat="1">
      <c r="B14653" s="7"/>
      <c r="C14653" s="7"/>
      <c r="D14653" s="4"/>
      <c r="E14653" s="4"/>
      <c r="F14653" s="4"/>
      <c r="G14653" s="31"/>
    </row>
    <row r="14654" spans="2:7" s="40" customFormat="1">
      <c r="B14654" s="7"/>
      <c r="C14654" s="7"/>
      <c r="D14654" s="4"/>
      <c r="E14654" s="4"/>
      <c r="F14654" s="4"/>
      <c r="G14654" s="31"/>
    </row>
    <row r="14655" spans="2:7" s="40" customFormat="1">
      <c r="B14655" s="7"/>
      <c r="C14655" s="7"/>
      <c r="D14655" s="4"/>
      <c r="E14655" s="4"/>
      <c r="F14655" s="4"/>
      <c r="G14655" s="31"/>
    </row>
    <row r="14656" spans="2:7" s="40" customFormat="1">
      <c r="B14656" s="7"/>
      <c r="C14656" s="7"/>
      <c r="D14656" s="4"/>
      <c r="E14656" s="4"/>
      <c r="F14656" s="4"/>
      <c r="G14656" s="31"/>
    </row>
    <row r="14657" spans="2:7" s="40" customFormat="1">
      <c r="B14657" s="7"/>
      <c r="C14657" s="7"/>
      <c r="D14657" s="4"/>
      <c r="E14657" s="4"/>
      <c r="F14657" s="4"/>
      <c r="G14657" s="31"/>
    </row>
    <row r="14658" spans="2:7" s="40" customFormat="1">
      <c r="B14658" s="7"/>
      <c r="C14658" s="7"/>
      <c r="D14658" s="4"/>
      <c r="E14658" s="4"/>
      <c r="F14658" s="4"/>
      <c r="G14658" s="31"/>
    </row>
    <row r="14659" spans="2:7" s="40" customFormat="1">
      <c r="B14659" s="7"/>
      <c r="C14659" s="7"/>
      <c r="D14659" s="4"/>
      <c r="E14659" s="4"/>
      <c r="F14659" s="4"/>
      <c r="G14659" s="31"/>
    </row>
    <row r="14660" spans="2:7" s="40" customFormat="1">
      <c r="B14660" s="7"/>
      <c r="C14660" s="7"/>
      <c r="D14660" s="4"/>
      <c r="E14660" s="4"/>
      <c r="F14660" s="4"/>
      <c r="G14660" s="31"/>
    </row>
    <row r="14661" spans="2:7" s="40" customFormat="1">
      <c r="B14661" s="7"/>
      <c r="C14661" s="7"/>
      <c r="D14661" s="4"/>
      <c r="E14661" s="4"/>
      <c r="F14661" s="4"/>
      <c r="G14661" s="31"/>
    </row>
    <row r="14662" spans="2:7" s="40" customFormat="1">
      <c r="B14662" s="7"/>
      <c r="C14662" s="7"/>
      <c r="D14662" s="4"/>
      <c r="E14662" s="4"/>
      <c r="F14662" s="4"/>
      <c r="G14662" s="31"/>
    </row>
    <row r="14663" spans="2:7" s="40" customFormat="1">
      <c r="B14663" s="7"/>
      <c r="C14663" s="7"/>
      <c r="D14663" s="4"/>
      <c r="E14663" s="4"/>
      <c r="F14663" s="4"/>
      <c r="G14663" s="31"/>
    </row>
    <row r="14664" spans="2:7" s="40" customFormat="1">
      <c r="B14664" s="7"/>
      <c r="C14664" s="7"/>
      <c r="D14664" s="4"/>
      <c r="E14664" s="4"/>
      <c r="F14664" s="4"/>
      <c r="G14664" s="31"/>
    </row>
    <row r="14665" spans="2:7" s="40" customFormat="1">
      <c r="B14665" s="7"/>
      <c r="C14665" s="7"/>
      <c r="D14665" s="4"/>
      <c r="E14665" s="4"/>
      <c r="F14665" s="4"/>
      <c r="G14665" s="31"/>
    </row>
    <row r="14666" spans="2:7" s="40" customFormat="1">
      <c r="B14666" s="7"/>
      <c r="C14666" s="7"/>
      <c r="D14666" s="4"/>
      <c r="E14666" s="4"/>
      <c r="F14666" s="4"/>
      <c r="G14666" s="31"/>
    </row>
    <row r="14667" spans="2:7" s="40" customFormat="1">
      <c r="B14667" s="7"/>
      <c r="C14667" s="7"/>
      <c r="D14667" s="4"/>
      <c r="E14667" s="4"/>
      <c r="F14667" s="4"/>
      <c r="G14667" s="31"/>
    </row>
    <row r="14668" spans="2:7" s="40" customFormat="1">
      <c r="B14668" s="7"/>
      <c r="C14668" s="7"/>
      <c r="D14668" s="4"/>
      <c r="E14668" s="4"/>
      <c r="F14668" s="4"/>
      <c r="G14668" s="31"/>
    </row>
    <row r="14669" spans="2:7" s="40" customFormat="1">
      <c r="B14669" s="7"/>
      <c r="C14669" s="7"/>
      <c r="D14669" s="4"/>
      <c r="E14669" s="4"/>
      <c r="F14669" s="4"/>
      <c r="G14669" s="31"/>
    </row>
    <row r="14670" spans="2:7" s="40" customFormat="1">
      <c r="B14670" s="7"/>
      <c r="C14670" s="7"/>
      <c r="D14670" s="4"/>
      <c r="E14670" s="4"/>
      <c r="F14670" s="4"/>
      <c r="G14670" s="31"/>
    </row>
    <row r="14671" spans="2:7" s="40" customFormat="1">
      <c r="B14671" s="7"/>
      <c r="C14671" s="7"/>
      <c r="D14671" s="4"/>
      <c r="E14671" s="4"/>
      <c r="F14671" s="4"/>
      <c r="G14671" s="31"/>
    </row>
    <row r="14672" spans="2:7" s="40" customFormat="1">
      <c r="B14672" s="7"/>
      <c r="C14672" s="7"/>
      <c r="D14672" s="4"/>
      <c r="E14672" s="4"/>
      <c r="F14672" s="4"/>
      <c r="G14672" s="31"/>
    </row>
    <row r="14673" spans="2:7" s="40" customFormat="1">
      <c r="B14673" s="7"/>
      <c r="C14673" s="7"/>
      <c r="D14673" s="4"/>
      <c r="E14673" s="4"/>
      <c r="F14673" s="4"/>
      <c r="G14673" s="31"/>
    </row>
    <row r="14674" spans="2:7" s="40" customFormat="1">
      <c r="B14674" s="7"/>
      <c r="C14674" s="7"/>
      <c r="D14674" s="4"/>
      <c r="E14674" s="4"/>
      <c r="F14674" s="4"/>
      <c r="G14674" s="31"/>
    </row>
    <row r="14675" spans="2:7" s="40" customFormat="1">
      <c r="B14675" s="7"/>
      <c r="C14675" s="7"/>
      <c r="D14675" s="4"/>
      <c r="E14675" s="4"/>
      <c r="F14675" s="4"/>
      <c r="G14675" s="31"/>
    </row>
    <row r="14676" spans="2:7" s="40" customFormat="1">
      <c r="B14676" s="7"/>
      <c r="C14676" s="7"/>
      <c r="D14676" s="4"/>
      <c r="E14676" s="4"/>
      <c r="F14676" s="4"/>
      <c r="G14676" s="31"/>
    </row>
    <row r="14677" spans="2:7" s="40" customFormat="1">
      <c r="B14677" s="7"/>
      <c r="C14677" s="7"/>
      <c r="D14677" s="4"/>
      <c r="E14677" s="4"/>
      <c r="F14677" s="4"/>
      <c r="G14677" s="31"/>
    </row>
    <row r="14678" spans="2:7" s="40" customFormat="1">
      <c r="B14678" s="7"/>
      <c r="C14678" s="7"/>
      <c r="D14678" s="4"/>
      <c r="E14678" s="4"/>
      <c r="F14678" s="4"/>
      <c r="G14678" s="31"/>
    </row>
    <row r="14679" spans="2:7" s="40" customFormat="1">
      <c r="B14679" s="7"/>
      <c r="C14679" s="7"/>
      <c r="D14679" s="4"/>
      <c r="E14679" s="4"/>
      <c r="F14679" s="4"/>
      <c r="G14679" s="31"/>
    </row>
    <row r="14680" spans="2:7" s="40" customFormat="1">
      <c r="B14680" s="7"/>
      <c r="C14680" s="7"/>
      <c r="D14680" s="4"/>
      <c r="E14680" s="4"/>
      <c r="F14680" s="4"/>
      <c r="G14680" s="31"/>
    </row>
    <row r="14681" spans="2:7" s="40" customFormat="1">
      <c r="B14681" s="7"/>
      <c r="C14681" s="7"/>
      <c r="D14681" s="4"/>
      <c r="E14681" s="4"/>
      <c r="F14681" s="4"/>
      <c r="G14681" s="31"/>
    </row>
    <row r="14682" spans="2:7" s="40" customFormat="1">
      <c r="B14682" s="7"/>
      <c r="C14682" s="7"/>
      <c r="D14682" s="4"/>
      <c r="E14682" s="4"/>
      <c r="F14682" s="4"/>
      <c r="G14682" s="31"/>
    </row>
    <row r="14683" spans="2:7" s="40" customFormat="1">
      <c r="B14683" s="7"/>
      <c r="C14683" s="7"/>
      <c r="D14683" s="4"/>
      <c r="E14683" s="4"/>
      <c r="F14683" s="4"/>
      <c r="G14683" s="31"/>
    </row>
    <row r="14684" spans="2:7" s="40" customFormat="1">
      <c r="B14684" s="7"/>
      <c r="C14684" s="7"/>
      <c r="D14684" s="4"/>
      <c r="E14684" s="4"/>
      <c r="F14684" s="4"/>
      <c r="G14684" s="31"/>
    </row>
    <row r="14685" spans="2:7" s="40" customFormat="1">
      <c r="B14685" s="7"/>
      <c r="C14685" s="7"/>
      <c r="D14685" s="4"/>
      <c r="E14685" s="4"/>
      <c r="F14685" s="4"/>
      <c r="G14685" s="31"/>
    </row>
    <row r="14686" spans="2:7" s="40" customFormat="1">
      <c r="B14686" s="7"/>
      <c r="C14686" s="7"/>
      <c r="D14686" s="4"/>
      <c r="E14686" s="4"/>
      <c r="F14686" s="4"/>
      <c r="G14686" s="31"/>
    </row>
    <row r="14687" spans="2:7" s="40" customFormat="1">
      <c r="B14687" s="7"/>
      <c r="C14687" s="7"/>
      <c r="D14687" s="4"/>
      <c r="E14687" s="4"/>
      <c r="F14687" s="4"/>
      <c r="G14687" s="31"/>
    </row>
    <row r="14688" spans="2:7" s="40" customFormat="1">
      <c r="B14688" s="7"/>
      <c r="C14688" s="7"/>
      <c r="D14688" s="4"/>
      <c r="E14688" s="4"/>
      <c r="F14688" s="4"/>
      <c r="G14688" s="31"/>
    </row>
    <row r="14689" spans="2:7" s="40" customFormat="1">
      <c r="B14689" s="7"/>
      <c r="C14689" s="7"/>
      <c r="D14689" s="4"/>
      <c r="E14689" s="4"/>
      <c r="F14689" s="4"/>
      <c r="G14689" s="31"/>
    </row>
    <row r="14690" spans="2:7" s="40" customFormat="1">
      <c r="B14690" s="7"/>
      <c r="C14690" s="7"/>
      <c r="D14690" s="4"/>
      <c r="E14690" s="4"/>
      <c r="F14690" s="4"/>
      <c r="G14690" s="31"/>
    </row>
    <row r="14691" spans="2:7" s="40" customFormat="1">
      <c r="B14691" s="7"/>
      <c r="C14691" s="7"/>
      <c r="D14691" s="4"/>
      <c r="E14691" s="4"/>
      <c r="F14691" s="4"/>
      <c r="G14691" s="31"/>
    </row>
    <row r="14692" spans="2:7" s="40" customFormat="1">
      <c r="B14692" s="7"/>
      <c r="C14692" s="7"/>
      <c r="D14692" s="4"/>
      <c r="E14692" s="4"/>
      <c r="F14692" s="4"/>
      <c r="G14692" s="31"/>
    </row>
    <row r="14693" spans="2:7" s="40" customFormat="1">
      <c r="B14693" s="7"/>
      <c r="C14693" s="7"/>
      <c r="D14693" s="4"/>
      <c r="E14693" s="4"/>
      <c r="F14693" s="4"/>
      <c r="G14693" s="31"/>
    </row>
    <row r="14694" spans="2:7" s="40" customFormat="1">
      <c r="B14694" s="7"/>
      <c r="C14694" s="7"/>
      <c r="D14694" s="4"/>
      <c r="E14694" s="4"/>
      <c r="F14694" s="4"/>
      <c r="G14694" s="31"/>
    </row>
    <row r="14695" spans="2:7" s="40" customFormat="1">
      <c r="B14695" s="7"/>
      <c r="C14695" s="7"/>
      <c r="D14695" s="4"/>
      <c r="E14695" s="4"/>
      <c r="F14695" s="4"/>
      <c r="G14695" s="31"/>
    </row>
    <row r="14696" spans="2:7" s="40" customFormat="1">
      <c r="B14696" s="7"/>
      <c r="C14696" s="7"/>
      <c r="D14696" s="4"/>
      <c r="E14696" s="4"/>
      <c r="F14696" s="4"/>
      <c r="G14696" s="31"/>
    </row>
    <row r="14697" spans="2:7" s="40" customFormat="1">
      <c r="B14697" s="7"/>
      <c r="C14697" s="7"/>
      <c r="D14697" s="4"/>
      <c r="E14697" s="4"/>
      <c r="F14697" s="4"/>
      <c r="G14697" s="31"/>
    </row>
    <row r="14698" spans="2:7" s="40" customFormat="1">
      <c r="B14698" s="7"/>
      <c r="C14698" s="7"/>
      <c r="D14698" s="4"/>
      <c r="E14698" s="4"/>
      <c r="F14698" s="4"/>
      <c r="G14698" s="31"/>
    </row>
    <row r="14699" spans="2:7" s="40" customFormat="1">
      <c r="B14699" s="7"/>
      <c r="C14699" s="7"/>
      <c r="D14699" s="4"/>
      <c r="E14699" s="4"/>
      <c r="F14699" s="4"/>
      <c r="G14699" s="31"/>
    </row>
    <row r="14700" spans="2:7" s="40" customFormat="1">
      <c r="B14700" s="7"/>
      <c r="C14700" s="7"/>
      <c r="D14700" s="4"/>
      <c r="E14700" s="4"/>
      <c r="F14700" s="4"/>
      <c r="G14700" s="31"/>
    </row>
    <row r="14701" spans="2:7" s="40" customFormat="1">
      <c r="B14701" s="7"/>
      <c r="C14701" s="7"/>
      <c r="D14701" s="4"/>
      <c r="E14701" s="4"/>
      <c r="F14701" s="4"/>
      <c r="G14701" s="31"/>
    </row>
    <row r="14702" spans="2:7" s="40" customFormat="1">
      <c r="B14702" s="7"/>
      <c r="C14702" s="7"/>
      <c r="D14702" s="4"/>
      <c r="E14702" s="4"/>
      <c r="F14702" s="4"/>
      <c r="G14702" s="31"/>
    </row>
    <row r="14703" spans="2:7" s="40" customFormat="1">
      <c r="B14703" s="7"/>
      <c r="C14703" s="7"/>
      <c r="D14703" s="4"/>
      <c r="E14703" s="4"/>
      <c r="F14703" s="4"/>
      <c r="G14703" s="31"/>
    </row>
    <row r="14704" spans="2:7" s="40" customFormat="1">
      <c r="B14704" s="7"/>
      <c r="C14704" s="7"/>
      <c r="D14704" s="4"/>
      <c r="E14704" s="4"/>
      <c r="F14704" s="4"/>
      <c r="G14704" s="31"/>
    </row>
    <row r="14705" spans="2:7" s="40" customFormat="1">
      <c r="B14705" s="7"/>
      <c r="C14705" s="7"/>
      <c r="D14705" s="4"/>
      <c r="E14705" s="4"/>
      <c r="F14705" s="4"/>
      <c r="G14705" s="31"/>
    </row>
    <row r="14706" spans="2:7" s="40" customFormat="1">
      <c r="B14706" s="7"/>
      <c r="C14706" s="7"/>
      <c r="D14706" s="4"/>
      <c r="E14706" s="4"/>
      <c r="F14706" s="4"/>
      <c r="G14706" s="31"/>
    </row>
    <row r="14707" spans="2:7" s="40" customFormat="1">
      <c r="B14707" s="7"/>
      <c r="C14707" s="7"/>
      <c r="D14707" s="4"/>
      <c r="E14707" s="4"/>
      <c r="F14707" s="4"/>
      <c r="G14707" s="31"/>
    </row>
    <row r="14708" spans="2:7" s="40" customFormat="1">
      <c r="B14708" s="7"/>
      <c r="C14708" s="7"/>
      <c r="D14708" s="4"/>
      <c r="E14708" s="4"/>
      <c r="F14708" s="4"/>
      <c r="G14708" s="31"/>
    </row>
    <row r="14709" spans="2:7" s="40" customFormat="1">
      <c r="B14709" s="7"/>
      <c r="C14709" s="7"/>
      <c r="D14709" s="4"/>
      <c r="E14709" s="4"/>
      <c r="F14709" s="4"/>
      <c r="G14709" s="31"/>
    </row>
    <row r="14710" spans="2:7" s="40" customFormat="1">
      <c r="B14710" s="7"/>
      <c r="C14710" s="7"/>
      <c r="D14710" s="4"/>
      <c r="E14710" s="4"/>
      <c r="F14710" s="4"/>
      <c r="G14710" s="31"/>
    </row>
    <row r="14711" spans="2:7" s="40" customFormat="1">
      <c r="B14711" s="7"/>
      <c r="C14711" s="7"/>
      <c r="D14711" s="4"/>
      <c r="E14711" s="4"/>
      <c r="F14711" s="4"/>
      <c r="G14711" s="31"/>
    </row>
    <row r="14712" spans="2:7" s="40" customFormat="1">
      <c r="B14712" s="7"/>
      <c r="C14712" s="7"/>
      <c r="D14712" s="4"/>
      <c r="E14712" s="4"/>
      <c r="F14712" s="4"/>
      <c r="G14712" s="31"/>
    </row>
    <row r="14713" spans="2:7" s="40" customFormat="1">
      <c r="B14713" s="7"/>
      <c r="C14713" s="7"/>
      <c r="D14713" s="4"/>
      <c r="E14713" s="4"/>
      <c r="F14713" s="4"/>
      <c r="G14713" s="31"/>
    </row>
    <row r="14714" spans="2:7" s="40" customFormat="1">
      <c r="B14714" s="7"/>
      <c r="C14714" s="7"/>
      <c r="D14714" s="4"/>
      <c r="E14714" s="4"/>
      <c r="F14714" s="4"/>
      <c r="G14714" s="31"/>
    </row>
    <row r="14715" spans="2:7" s="40" customFormat="1">
      <c r="B14715" s="7"/>
      <c r="C14715" s="7"/>
      <c r="D14715" s="4"/>
      <c r="E14715" s="4"/>
      <c r="F14715" s="4"/>
      <c r="G14715" s="31"/>
    </row>
    <row r="14716" spans="2:7" s="40" customFormat="1">
      <c r="B14716" s="7"/>
      <c r="C14716" s="7"/>
      <c r="D14716" s="4"/>
      <c r="E14716" s="4"/>
      <c r="F14716" s="4"/>
      <c r="G14716" s="31"/>
    </row>
    <row r="14717" spans="2:7" s="40" customFormat="1">
      <c r="B14717" s="7"/>
      <c r="C14717" s="7"/>
      <c r="D14717" s="4"/>
      <c r="E14717" s="4"/>
      <c r="F14717" s="4"/>
      <c r="G14717" s="31"/>
    </row>
    <row r="14718" spans="2:7" s="40" customFormat="1">
      <c r="B14718" s="7"/>
      <c r="C14718" s="7"/>
      <c r="D14718" s="4"/>
      <c r="E14718" s="4"/>
      <c r="F14718" s="4"/>
      <c r="G14718" s="31"/>
    </row>
    <row r="14719" spans="2:7" s="40" customFormat="1">
      <c r="B14719" s="7"/>
      <c r="C14719" s="7"/>
      <c r="D14719" s="4"/>
      <c r="E14719" s="4"/>
      <c r="F14719" s="4"/>
      <c r="G14719" s="31"/>
    </row>
    <row r="14720" spans="2:7" s="40" customFormat="1">
      <c r="B14720" s="7"/>
      <c r="C14720" s="7"/>
      <c r="D14720" s="4"/>
      <c r="E14720" s="4"/>
      <c r="F14720" s="4"/>
      <c r="G14720" s="31"/>
    </row>
    <row r="14721" spans="2:7" s="40" customFormat="1">
      <c r="B14721" s="7"/>
      <c r="C14721" s="7"/>
      <c r="D14721" s="4"/>
      <c r="E14721" s="4"/>
      <c r="F14721" s="4"/>
      <c r="G14721" s="31"/>
    </row>
    <row r="14722" spans="2:7" s="40" customFormat="1">
      <c r="B14722" s="7"/>
      <c r="C14722" s="7"/>
      <c r="D14722" s="4"/>
      <c r="E14722" s="4"/>
      <c r="F14722" s="4"/>
      <c r="G14722" s="31"/>
    </row>
    <row r="14723" spans="2:7" s="40" customFormat="1">
      <c r="B14723" s="7"/>
      <c r="C14723" s="7"/>
      <c r="D14723" s="4"/>
      <c r="E14723" s="4"/>
      <c r="F14723" s="4"/>
      <c r="G14723" s="31"/>
    </row>
    <row r="14724" spans="2:7" s="40" customFormat="1">
      <c r="B14724" s="7"/>
      <c r="C14724" s="7"/>
      <c r="D14724" s="4"/>
      <c r="E14724" s="4"/>
      <c r="F14724" s="4"/>
      <c r="G14724" s="31"/>
    </row>
    <row r="14725" spans="2:7" s="40" customFormat="1">
      <c r="B14725" s="7"/>
      <c r="C14725" s="7"/>
      <c r="D14725" s="4"/>
      <c r="E14725" s="4"/>
      <c r="F14725" s="4"/>
      <c r="G14725" s="31"/>
    </row>
    <row r="14726" spans="2:7" s="40" customFormat="1">
      <c r="B14726" s="7"/>
      <c r="C14726" s="7"/>
      <c r="D14726" s="4"/>
      <c r="E14726" s="4"/>
      <c r="F14726" s="4"/>
      <c r="G14726" s="31"/>
    </row>
    <row r="14727" spans="2:7" s="40" customFormat="1">
      <c r="B14727" s="7"/>
      <c r="C14727" s="7"/>
      <c r="D14727" s="4"/>
      <c r="E14727" s="4"/>
      <c r="F14727" s="4"/>
      <c r="G14727" s="31"/>
    </row>
    <row r="14728" spans="2:7" s="40" customFormat="1">
      <c r="B14728" s="7"/>
      <c r="C14728" s="7"/>
      <c r="D14728" s="4"/>
      <c r="E14728" s="4"/>
      <c r="F14728" s="4"/>
      <c r="G14728" s="31"/>
    </row>
    <row r="14729" spans="2:7" s="40" customFormat="1">
      <c r="B14729" s="7"/>
      <c r="C14729" s="7"/>
      <c r="D14729" s="4"/>
      <c r="E14729" s="4"/>
      <c r="F14729" s="4"/>
      <c r="G14729" s="31"/>
    </row>
    <row r="14730" spans="2:7" s="40" customFormat="1">
      <c r="B14730" s="7"/>
      <c r="C14730" s="7"/>
      <c r="D14730" s="4"/>
      <c r="E14730" s="4"/>
      <c r="F14730" s="4"/>
      <c r="G14730" s="31"/>
    </row>
    <row r="14731" spans="2:7" s="40" customFormat="1">
      <c r="B14731" s="7"/>
      <c r="C14731" s="7"/>
      <c r="D14731" s="4"/>
      <c r="E14731" s="4"/>
      <c r="F14731" s="4"/>
      <c r="G14731" s="31"/>
    </row>
    <row r="14732" spans="2:7" s="40" customFormat="1">
      <c r="B14732" s="7"/>
      <c r="C14732" s="7"/>
      <c r="D14732" s="4"/>
      <c r="E14732" s="4"/>
      <c r="F14732" s="4"/>
      <c r="G14732" s="31"/>
    </row>
    <row r="14733" spans="2:7" s="40" customFormat="1">
      <c r="B14733" s="7"/>
      <c r="C14733" s="7"/>
      <c r="D14733" s="4"/>
      <c r="E14733" s="4"/>
      <c r="F14733" s="4"/>
      <c r="G14733" s="31"/>
    </row>
    <row r="14734" spans="2:7" s="40" customFormat="1">
      <c r="B14734" s="7"/>
      <c r="C14734" s="7"/>
      <c r="D14734" s="4"/>
      <c r="E14734" s="4"/>
      <c r="F14734" s="4"/>
      <c r="G14734" s="31"/>
    </row>
    <row r="14735" spans="2:7" s="40" customFormat="1">
      <c r="B14735" s="7"/>
      <c r="C14735" s="7"/>
      <c r="D14735" s="4"/>
      <c r="E14735" s="4"/>
      <c r="F14735" s="4"/>
      <c r="G14735" s="31"/>
    </row>
    <row r="14736" spans="2:7" s="40" customFormat="1">
      <c r="B14736" s="7"/>
      <c r="C14736" s="7"/>
      <c r="D14736" s="4"/>
      <c r="E14736" s="4"/>
      <c r="F14736" s="4"/>
      <c r="G14736" s="31"/>
    </row>
    <row r="14737" spans="2:7" s="40" customFormat="1">
      <c r="B14737" s="7"/>
      <c r="C14737" s="7"/>
      <c r="D14737" s="4"/>
      <c r="E14737" s="4"/>
      <c r="F14737" s="4"/>
      <c r="G14737" s="31"/>
    </row>
    <row r="14738" spans="2:7" s="40" customFormat="1">
      <c r="B14738" s="7"/>
      <c r="C14738" s="7"/>
      <c r="D14738" s="4"/>
      <c r="E14738" s="4"/>
      <c r="F14738" s="4"/>
      <c r="G14738" s="31"/>
    </row>
    <row r="14739" spans="2:7" s="40" customFormat="1">
      <c r="B14739" s="7"/>
      <c r="C14739" s="7"/>
      <c r="D14739" s="4"/>
      <c r="E14739" s="4"/>
      <c r="F14739" s="4"/>
      <c r="G14739" s="31"/>
    </row>
    <row r="14740" spans="2:7" s="40" customFormat="1">
      <c r="B14740" s="7"/>
      <c r="C14740" s="7"/>
      <c r="D14740" s="4"/>
      <c r="E14740" s="4"/>
      <c r="F14740" s="4"/>
      <c r="G14740" s="31"/>
    </row>
    <row r="14741" spans="2:7" s="40" customFormat="1">
      <c r="B14741" s="7"/>
      <c r="C14741" s="7"/>
      <c r="D14741" s="4"/>
      <c r="E14741" s="4"/>
      <c r="F14741" s="4"/>
      <c r="G14741" s="31"/>
    </row>
    <row r="14742" spans="2:7" s="40" customFormat="1">
      <c r="B14742" s="7"/>
      <c r="C14742" s="7"/>
      <c r="D14742" s="4"/>
      <c r="E14742" s="4"/>
      <c r="F14742" s="4"/>
      <c r="G14742" s="31"/>
    </row>
    <row r="14743" spans="2:7" s="40" customFormat="1">
      <c r="B14743" s="7"/>
      <c r="C14743" s="7"/>
      <c r="D14743" s="4"/>
      <c r="E14743" s="4"/>
      <c r="F14743" s="4"/>
      <c r="G14743" s="31"/>
    </row>
    <row r="14744" spans="2:7" s="40" customFormat="1">
      <c r="B14744" s="7"/>
      <c r="C14744" s="7"/>
      <c r="D14744" s="4"/>
      <c r="E14744" s="4"/>
      <c r="F14744" s="4"/>
      <c r="G14744" s="31"/>
    </row>
    <row r="14745" spans="2:7" s="40" customFormat="1">
      <c r="B14745" s="7"/>
      <c r="C14745" s="7"/>
      <c r="D14745" s="4"/>
      <c r="E14745" s="4"/>
      <c r="F14745" s="4"/>
      <c r="G14745" s="31"/>
    </row>
    <row r="14746" spans="2:7" s="40" customFormat="1">
      <c r="B14746" s="7"/>
      <c r="C14746" s="7"/>
      <c r="D14746" s="4"/>
      <c r="E14746" s="4"/>
      <c r="F14746" s="4"/>
      <c r="G14746" s="31"/>
    </row>
    <row r="14747" spans="2:7" s="40" customFormat="1">
      <c r="B14747" s="7"/>
      <c r="C14747" s="7"/>
      <c r="D14747" s="4"/>
      <c r="E14747" s="4"/>
      <c r="F14747" s="4"/>
      <c r="G14747" s="31"/>
    </row>
    <row r="14748" spans="2:7" s="40" customFormat="1">
      <c r="B14748" s="7"/>
      <c r="C14748" s="7"/>
      <c r="D14748" s="4"/>
      <c r="E14748" s="4"/>
      <c r="F14748" s="4"/>
      <c r="G14748" s="31"/>
    </row>
    <row r="14749" spans="2:7" s="40" customFormat="1">
      <c r="B14749" s="7"/>
      <c r="C14749" s="7"/>
      <c r="D14749" s="4"/>
      <c r="E14749" s="4"/>
      <c r="F14749" s="4"/>
      <c r="G14749" s="31"/>
    </row>
    <row r="14750" spans="2:7" s="40" customFormat="1">
      <c r="B14750" s="7"/>
      <c r="C14750" s="7"/>
      <c r="D14750" s="4"/>
      <c r="E14750" s="4"/>
      <c r="F14750" s="4"/>
      <c r="G14750" s="31"/>
    </row>
    <row r="14751" spans="2:7" s="40" customFormat="1">
      <c r="B14751" s="7"/>
      <c r="C14751" s="7"/>
      <c r="D14751" s="4"/>
      <c r="E14751" s="4"/>
      <c r="F14751" s="4"/>
      <c r="G14751" s="31"/>
    </row>
    <row r="14752" spans="2:7" s="40" customFormat="1">
      <c r="B14752" s="7"/>
      <c r="C14752" s="7"/>
      <c r="D14752" s="4"/>
      <c r="E14752" s="4"/>
      <c r="F14752" s="4"/>
      <c r="G14752" s="31"/>
    </row>
    <row r="14753" spans="2:7" s="40" customFormat="1">
      <c r="B14753" s="7"/>
      <c r="C14753" s="7"/>
      <c r="D14753" s="4"/>
      <c r="E14753" s="4"/>
      <c r="F14753" s="4"/>
      <c r="G14753" s="31"/>
    </row>
    <row r="14754" spans="2:7" s="40" customFormat="1">
      <c r="B14754" s="7"/>
      <c r="C14754" s="7"/>
      <c r="D14754" s="4"/>
      <c r="E14754" s="4"/>
      <c r="F14754" s="4"/>
      <c r="G14754" s="31"/>
    </row>
    <row r="14755" spans="2:7" s="40" customFormat="1">
      <c r="B14755" s="7"/>
      <c r="C14755" s="7"/>
      <c r="D14755" s="4"/>
      <c r="E14755" s="4"/>
      <c r="F14755" s="4"/>
      <c r="G14755" s="31"/>
    </row>
    <row r="14756" spans="2:7" s="40" customFormat="1">
      <c r="B14756" s="7"/>
      <c r="C14756" s="7"/>
      <c r="D14756" s="4"/>
      <c r="E14756" s="4"/>
      <c r="F14756" s="4"/>
      <c r="G14756" s="31"/>
    </row>
    <row r="14757" spans="2:7" s="40" customFormat="1">
      <c r="B14757" s="7"/>
      <c r="C14757" s="7"/>
      <c r="D14757" s="4"/>
      <c r="E14757" s="4"/>
      <c r="F14757" s="4"/>
      <c r="G14757" s="31"/>
    </row>
    <row r="14758" spans="2:7" s="40" customFormat="1">
      <c r="B14758" s="7"/>
      <c r="C14758" s="7"/>
      <c r="D14758" s="4"/>
      <c r="E14758" s="4"/>
      <c r="F14758" s="4"/>
      <c r="G14758" s="31"/>
    </row>
    <row r="14759" spans="2:7" s="40" customFormat="1">
      <c r="B14759" s="7"/>
      <c r="C14759" s="7"/>
      <c r="D14759" s="4"/>
      <c r="E14759" s="4"/>
      <c r="F14759" s="4"/>
      <c r="G14759" s="31"/>
    </row>
    <row r="14760" spans="2:7" s="40" customFormat="1">
      <c r="B14760" s="7"/>
      <c r="C14760" s="7"/>
      <c r="D14760" s="4"/>
      <c r="E14760" s="4"/>
      <c r="F14760" s="4"/>
      <c r="G14760" s="31"/>
    </row>
    <row r="14761" spans="2:7" s="40" customFormat="1">
      <c r="B14761" s="7"/>
      <c r="C14761" s="7"/>
      <c r="D14761" s="4"/>
      <c r="E14761" s="4"/>
      <c r="F14761" s="4"/>
      <c r="G14761" s="31"/>
    </row>
    <row r="14762" spans="2:7" s="40" customFormat="1">
      <c r="B14762" s="7"/>
      <c r="C14762" s="7"/>
      <c r="D14762" s="4"/>
      <c r="E14762" s="4"/>
      <c r="F14762" s="4"/>
      <c r="G14762" s="31"/>
    </row>
    <row r="14763" spans="2:7" s="40" customFormat="1">
      <c r="B14763" s="7"/>
      <c r="C14763" s="7"/>
      <c r="D14763" s="4"/>
      <c r="E14763" s="4"/>
      <c r="F14763" s="4"/>
      <c r="G14763" s="31"/>
    </row>
    <row r="14764" spans="2:7" s="40" customFormat="1">
      <c r="B14764" s="7"/>
      <c r="C14764" s="7"/>
      <c r="D14764" s="4"/>
      <c r="E14764" s="4"/>
      <c r="F14764" s="4"/>
      <c r="G14764" s="31"/>
    </row>
    <row r="14765" spans="2:7" s="40" customFormat="1">
      <c r="B14765" s="7"/>
      <c r="C14765" s="7"/>
      <c r="D14765" s="4"/>
      <c r="E14765" s="4"/>
      <c r="F14765" s="4"/>
      <c r="G14765" s="31"/>
    </row>
    <row r="14766" spans="2:7" s="40" customFormat="1">
      <c r="B14766" s="7"/>
      <c r="C14766" s="7"/>
      <c r="D14766" s="4"/>
      <c r="E14766" s="4"/>
      <c r="F14766" s="4"/>
      <c r="G14766" s="31"/>
    </row>
    <row r="14767" spans="2:7" s="40" customFormat="1">
      <c r="B14767" s="7"/>
      <c r="C14767" s="7"/>
      <c r="D14767" s="4"/>
      <c r="E14767" s="4"/>
      <c r="F14767" s="4"/>
      <c r="G14767" s="31"/>
    </row>
    <row r="14768" spans="2:7" s="40" customFormat="1">
      <c r="B14768" s="7"/>
      <c r="C14768" s="7"/>
      <c r="D14768" s="4"/>
      <c r="E14768" s="4"/>
      <c r="F14768" s="4"/>
      <c r="G14768" s="31"/>
    </row>
    <row r="14769" spans="2:7" s="40" customFormat="1">
      <c r="B14769" s="7"/>
      <c r="C14769" s="7"/>
      <c r="D14769" s="4"/>
      <c r="E14769" s="4"/>
      <c r="F14769" s="4"/>
      <c r="G14769" s="31"/>
    </row>
    <row r="14770" spans="2:7" s="40" customFormat="1">
      <c r="B14770" s="7"/>
      <c r="C14770" s="7"/>
      <c r="D14770" s="4"/>
      <c r="E14770" s="4"/>
      <c r="F14770" s="4"/>
      <c r="G14770" s="31"/>
    </row>
    <row r="14771" spans="2:7" s="40" customFormat="1">
      <c r="B14771" s="7"/>
      <c r="C14771" s="7"/>
      <c r="D14771" s="4"/>
      <c r="E14771" s="4"/>
      <c r="F14771" s="4"/>
      <c r="G14771" s="31"/>
    </row>
    <row r="14772" spans="2:7" s="40" customFormat="1">
      <c r="B14772" s="7"/>
      <c r="C14772" s="7"/>
      <c r="D14772" s="4"/>
      <c r="E14772" s="4"/>
      <c r="F14772" s="4"/>
      <c r="G14772" s="31"/>
    </row>
    <row r="14773" spans="2:7" s="40" customFormat="1">
      <c r="B14773" s="7"/>
      <c r="C14773" s="7"/>
      <c r="D14773" s="4"/>
      <c r="E14773" s="4"/>
      <c r="F14773" s="4"/>
      <c r="G14773" s="31"/>
    </row>
    <row r="14774" spans="2:7" s="40" customFormat="1">
      <c r="B14774" s="7"/>
      <c r="C14774" s="7"/>
      <c r="D14774" s="4"/>
      <c r="E14774" s="4"/>
      <c r="F14774" s="4"/>
      <c r="G14774" s="31"/>
    </row>
    <row r="14775" spans="2:7" s="40" customFormat="1">
      <c r="B14775" s="7"/>
      <c r="C14775" s="7"/>
      <c r="D14775" s="4"/>
      <c r="E14775" s="4"/>
      <c r="F14775" s="4"/>
      <c r="G14775" s="31"/>
    </row>
    <row r="14776" spans="2:7" s="40" customFormat="1">
      <c r="B14776" s="7"/>
      <c r="C14776" s="7"/>
      <c r="D14776" s="4"/>
      <c r="E14776" s="4"/>
      <c r="F14776" s="4"/>
      <c r="G14776" s="31"/>
    </row>
    <row r="14777" spans="2:7" s="40" customFormat="1">
      <c r="B14777" s="7"/>
      <c r="C14777" s="7"/>
      <c r="D14777" s="4"/>
      <c r="E14777" s="4"/>
      <c r="F14777" s="4"/>
      <c r="G14777" s="31"/>
    </row>
    <row r="14778" spans="2:7" s="40" customFormat="1">
      <c r="B14778" s="7"/>
      <c r="C14778" s="7"/>
      <c r="D14778" s="4"/>
      <c r="E14778" s="4"/>
      <c r="F14778" s="4"/>
      <c r="G14778" s="31"/>
    </row>
    <row r="14779" spans="2:7" s="40" customFormat="1">
      <c r="B14779" s="7"/>
      <c r="C14779" s="7"/>
      <c r="D14779" s="4"/>
      <c r="E14779" s="4"/>
      <c r="F14779" s="4"/>
      <c r="G14779" s="31"/>
    </row>
    <row r="14780" spans="2:7" s="40" customFormat="1">
      <c r="B14780" s="7"/>
      <c r="C14780" s="7"/>
      <c r="D14780" s="4"/>
      <c r="E14780" s="4"/>
      <c r="F14780" s="4"/>
      <c r="G14780" s="31"/>
    </row>
    <row r="14781" spans="2:7" s="40" customFormat="1">
      <c r="B14781" s="7"/>
      <c r="C14781" s="7"/>
      <c r="D14781" s="4"/>
      <c r="E14781" s="4"/>
      <c r="F14781" s="4"/>
      <c r="G14781" s="31"/>
    </row>
    <row r="14782" spans="2:7" s="40" customFormat="1">
      <c r="B14782" s="7"/>
      <c r="C14782" s="7"/>
      <c r="D14782" s="4"/>
      <c r="E14782" s="4"/>
      <c r="F14782" s="4"/>
      <c r="G14782" s="31"/>
    </row>
    <row r="14783" spans="2:7" s="40" customFormat="1">
      <c r="B14783" s="7"/>
      <c r="C14783" s="7"/>
      <c r="D14783" s="4"/>
      <c r="E14783" s="4"/>
      <c r="F14783" s="4"/>
      <c r="G14783" s="31"/>
    </row>
    <row r="14784" spans="2:7" s="40" customFormat="1">
      <c r="B14784" s="7"/>
      <c r="C14784" s="7"/>
      <c r="D14784" s="4"/>
      <c r="E14784" s="4"/>
      <c r="F14784" s="4"/>
      <c r="G14784" s="31"/>
    </row>
    <row r="14785" spans="2:7" s="40" customFormat="1">
      <c r="B14785" s="7"/>
      <c r="C14785" s="7"/>
      <c r="D14785" s="4"/>
      <c r="E14785" s="4"/>
      <c r="F14785" s="4"/>
      <c r="G14785" s="31"/>
    </row>
    <row r="14786" spans="2:7" s="40" customFormat="1">
      <c r="B14786" s="7"/>
      <c r="C14786" s="7"/>
      <c r="D14786" s="4"/>
      <c r="E14786" s="4"/>
      <c r="F14786" s="4"/>
      <c r="G14786" s="31"/>
    </row>
    <row r="14787" spans="2:7" s="40" customFormat="1">
      <c r="B14787" s="7"/>
      <c r="C14787" s="7"/>
      <c r="D14787" s="4"/>
      <c r="E14787" s="4"/>
      <c r="F14787" s="4"/>
      <c r="G14787" s="31"/>
    </row>
    <row r="14788" spans="2:7" s="40" customFormat="1">
      <c r="B14788" s="7"/>
      <c r="C14788" s="7"/>
      <c r="D14788" s="4"/>
      <c r="E14788" s="4"/>
      <c r="F14788" s="4"/>
      <c r="G14788" s="31"/>
    </row>
    <row r="14789" spans="2:7" s="40" customFormat="1">
      <c r="B14789" s="7"/>
      <c r="C14789" s="7"/>
      <c r="D14789" s="4"/>
      <c r="E14789" s="4"/>
      <c r="F14789" s="4"/>
      <c r="G14789" s="31"/>
    </row>
    <row r="14790" spans="2:7" s="40" customFormat="1">
      <c r="B14790" s="7"/>
      <c r="C14790" s="7"/>
      <c r="D14790" s="4"/>
      <c r="E14790" s="4"/>
      <c r="F14790" s="4"/>
      <c r="G14790" s="31"/>
    </row>
    <row r="14791" spans="2:7" s="40" customFormat="1">
      <c r="B14791" s="7"/>
      <c r="C14791" s="7"/>
      <c r="D14791" s="4"/>
      <c r="E14791" s="4"/>
      <c r="F14791" s="4"/>
      <c r="G14791" s="31"/>
    </row>
    <row r="14792" spans="2:7" s="40" customFormat="1">
      <c r="B14792" s="7"/>
      <c r="C14792" s="7"/>
      <c r="D14792" s="4"/>
      <c r="E14792" s="4"/>
      <c r="F14792" s="4"/>
      <c r="G14792" s="31"/>
    </row>
    <row r="14793" spans="2:7" s="40" customFormat="1">
      <c r="B14793" s="7"/>
      <c r="C14793" s="7"/>
      <c r="D14793" s="4"/>
      <c r="E14793" s="4"/>
      <c r="F14793" s="4"/>
      <c r="G14793" s="31"/>
    </row>
    <row r="14794" spans="2:7" s="40" customFormat="1">
      <c r="B14794" s="7"/>
      <c r="C14794" s="7"/>
      <c r="D14794" s="4"/>
      <c r="E14794" s="4"/>
      <c r="F14794" s="4"/>
      <c r="G14794" s="31"/>
    </row>
    <row r="14795" spans="2:7" s="40" customFormat="1">
      <c r="B14795" s="7"/>
      <c r="C14795" s="7"/>
      <c r="D14795" s="4"/>
      <c r="E14795" s="4"/>
      <c r="F14795" s="4"/>
      <c r="G14795" s="31"/>
    </row>
    <row r="14796" spans="2:7" s="40" customFormat="1">
      <c r="B14796" s="7"/>
      <c r="C14796" s="7"/>
      <c r="D14796" s="4"/>
      <c r="E14796" s="4"/>
      <c r="F14796" s="4"/>
      <c r="G14796" s="31"/>
    </row>
    <row r="14797" spans="2:7" s="40" customFormat="1">
      <c r="B14797" s="7"/>
      <c r="C14797" s="7"/>
      <c r="D14797" s="4"/>
      <c r="E14797" s="4"/>
      <c r="F14797" s="4"/>
      <c r="G14797" s="31"/>
    </row>
    <row r="14798" spans="2:7" s="40" customFormat="1">
      <c r="B14798" s="7"/>
      <c r="C14798" s="7"/>
      <c r="D14798" s="4"/>
      <c r="E14798" s="4"/>
      <c r="F14798" s="4"/>
      <c r="G14798" s="31"/>
    </row>
    <row r="14799" spans="2:7" s="40" customFormat="1">
      <c r="B14799" s="7"/>
      <c r="C14799" s="7"/>
      <c r="D14799" s="4"/>
      <c r="E14799" s="4"/>
      <c r="F14799" s="4"/>
      <c r="G14799" s="31"/>
    </row>
    <row r="14800" spans="2:7" s="40" customFormat="1">
      <c r="B14800" s="7"/>
      <c r="C14800" s="7"/>
      <c r="D14800" s="4"/>
      <c r="E14800" s="4"/>
      <c r="F14800" s="4"/>
      <c r="G14800" s="31"/>
    </row>
    <row r="14801" spans="2:7" s="40" customFormat="1">
      <c r="B14801" s="7"/>
      <c r="C14801" s="7"/>
      <c r="D14801" s="4"/>
      <c r="E14801" s="4"/>
      <c r="F14801" s="4"/>
      <c r="G14801" s="31"/>
    </row>
    <row r="14802" spans="2:7" s="40" customFormat="1">
      <c r="B14802" s="7"/>
      <c r="C14802" s="7"/>
      <c r="D14802" s="4"/>
      <c r="E14802" s="4"/>
      <c r="F14802" s="4"/>
      <c r="G14802" s="31"/>
    </row>
    <row r="14803" spans="2:7" s="40" customFormat="1">
      <c r="B14803" s="7"/>
      <c r="C14803" s="7"/>
      <c r="D14803" s="4"/>
      <c r="E14803" s="4"/>
      <c r="F14803" s="4"/>
      <c r="G14803" s="31"/>
    </row>
    <row r="14804" spans="2:7" s="40" customFormat="1">
      <c r="B14804" s="7"/>
      <c r="C14804" s="7"/>
      <c r="D14804" s="4"/>
      <c r="E14804" s="4"/>
      <c r="F14804" s="4"/>
      <c r="G14804" s="31"/>
    </row>
    <row r="14805" spans="2:7" s="40" customFormat="1">
      <c r="B14805" s="7"/>
      <c r="C14805" s="7"/>
      <c r="D14805" s="4"/>
      <c r="E14805" s="4"/>
      <c r="F14805" s="4"/>
      <c r="G14805" s="31"/>
    </row>
    <row r="14806" spans="2:7" s="40" customFormat="1">
      <c r="B14806" s="7"/>
      <c r="C14806" s="7"/>
      <c r="D14806" s="4"/>
      <c r="E14806" s="4"/>
      <c r="F14806" s="4"/>
      <c r="G14806" s="31"/>
    </row>
    <row r="14807" spans="2:7" s="40" customFormat="1">
      <c r="B14807" s="7"/>
      <c r="C14807" s="7"/>
      <c r="D14807" s="4"/>
      <c r="E14807" s="4"/>
      <c r="F14807" s="4"/>
      <c r="G14807" s="31"/>
    </row>
    <row r="14808" spans="2:7" s="40" customFormat="1">
      <c r="B14808" s="7"/>
      <c r="C14808" s="7"/>
      <c r="D14808" s="4"/>
      <c r="E14808" s="4"/>
      <c r="F14808" s="4"/>
      <c r="G14808" s="31"/>
    </row>
    <row r="14809" spans="2:7" s="40" customFormat="1">
      <c r="B14809" s="7"/>
      <c r="C14809" s="7"/>
      <c r="D14809" s="4"/>
      <c r="E14809" s="4"/>
      <c r="F14809" s="4"/>
      <c r="G14809" s="31"/>
    </row>
    <row r="14810" spans="2:7" s="40" customFormat="1">
      <c r="B14810" s="7"/>
      <c r="C14810" s="7"/>
      <c r="D14810" s="4"/>
      <c r="E14810" s="4"/>
      <c r="F14810" s="4"/>
      <c r="G14810" s="31"/>
    </row>
    <row r="14811" spans="2:7" s="40" customFormat="1">
      <c r="B14811" s="7"/>
      <c r="C14811" s="7"/>
      <c r="D14811" s="4"/>
      <c r="E14811" s="4"/>
      <c r="F14811" s="4"/>
      <c r="G14811" s="31"/>
    </row>
    <row r="14812" spans="2:7" s="40" customFormat="1">
      <c r="B14812" s="7"/>
      <c r="C14812" s="7"/>
      <c r="D14812" s="4"/>
      <c r="E14812" s="4"/>
      <c r="F14812" s="4"/>
      <c r="G14812" s="31"/>
    </row>
    <row r="14813" spans="2:7" s="40" customFormat="1">
      <c r="B14813" s="7"/>
      <c r="C14813" s="7"/>
      <c r="D14813" s="4"/>
      <c r="E14813" s="4"/>
      <c r="F14813" s="4"/>
      <c r="G14813" s="31"/>
    </row>
    <row r="14814" spans="2:7" s="40" customFormat="1">
      <c r="B14814" s="7"/>
      <c r="C14814" s="7"/>
      <c r="D14814" s="4"/>
      <c r="E14814" s="4"/>
      <c r="F14814" s="4"/>
      <c r="G14814" s="31"/>
    </row>
    <row r="14815" spans="2:7" s="40" customFormat="1">
      <c r="B14815" s="7"/>
      <c r="C14815" s="7"/>
      <c r="D14815" s="4"/>
      <c r="E14815" s="4"/>
      <c r="F14815" s="4"/>
      <c r="G14815" s="31"/>
    </row>
    <row r="14816" spans="2:7" s="40" customFormat="1">
      <c r="B14816" s="7"/>
      <c r="C14816" s="7"/>
      <c r="D14816" s="4"/>
      <c r="E14816" s="4"/>
      <c r="F14816" s="4"/>
      <c r="G14816" s="31"/>
    </row>
    <row r="14817" spans="2:7" s="40" customFormat="1">
      <c r="B14817" s="7"/>
      <c r="C14817" s="7"/>
      <c r="D14817" s="4"/>
      <c r="E14817" s="4"/>
      <c r="F14817" s="4"/>
      <c r="G14817" s="31"/>
    </row>
    <row r="14818" spans="2:7" s="40" customFormat="1">
      <c r="B14818" s="7"/>
      <c r="C14818" s="7"/>
      <c r="D14818" s="4"/>
      <c r="E14818" s="4"/>
      <c r="F14818" s="4"/>
      <c r="G14818" s="31"/>
    </row>
    <row r="14819" spans="2:7" s="40" customFormat="1">
      <c r="B14819" s="7"/>
      <c r="C14819" s="7"/>
      <c r="D14819" s="4"/>
      <c r="E14819" s="4"/>
      <c r="F14819" s="4"/>
      <c r="G14819" s="31"/>
    </row>
    <row r="14820" spans="2:7" s="40" customFormat="1">
      <c r="B14820" s="7"/>
      <c r="C14820" s="7"/>
      <c r="D14820" s="4"/>
      <c r="E14820" s="4"/>
      <c r="F14820" s="4"/>
      <c r="G14820" s="31"/>
    </row>
    <row r="14821" spans="2:7" s="40" customFormat="1">
      <c r="B14821" s="7"/>
      <c r="C14821" s="7"/>
      <c r="D14821" s="4"/>
      <c r="E14821" s="4"/>
      <c r="F14821" s="4"/>
      <c r="G14821" s="31"/>
    </row>
    <row r="14822" spans="2:7" s="40" customFormat="1">
      <c r="B14822" s="7"/>
      <c r="C14822" s="7"/>
      <c r="D14822" s="4"/>
      <c r="E14822" s="4"/>
      <c r="F14822" s="4"/>
      <c r="G14822" s="31"/>
    </row>
    <row r="14823" spans="2:7" s="40" customFormat="1">
      <c r="B14823" s="7"/>
      <c r="C14823" s="7"/>
      <c r="D14823" s="4"/>
      <c r="E14823" s="4"/>
      <c r="F14823" s="4"/>
      <c r="G14823" s="31"/>
    </row>
    <row r="14824" spans="2:7" s="40" customFormat="1">
      <c r="B14824" s="7"/>
      <c r="C14824" s="7"/>
      <c r="D14824" s="4"/>
      <c r="E14824" s="4"/>
      <c r="F14824" s="4"/>
      <c r="G14824" s="31"/>
    </row>
    <row r="14825" spans="2:7" s="40" customFormat="1">
      <c r="B14825" s="7"/>
      <c r="C14825" s="7"/>
      <c r="D14825" s="4"/>
      <c r="E14825" s="4"/>
      <c r="F14825" s="4"/>
      <c r="G14825" s="31"/>
    </row>
    <row r="14826" spans="2:7" s="40" customFormat="1">
      <c r="B14826" s="7"/>
      <c r="C14826" s="7"/>
      <c r="D14826" s="4"/>
      <c r="E14826" s="4"/>
      <c r="F14826" s="4"/>
      <c r="G14826" s="31"/>
    </row>
    <row r="14827" spans="2:7" s="40" customFormat="1">
      <c r="B14827" s="7"/>
      <c r="C14827" s="7"/>
      <c r="D14827" s="4"/>
      <c r="E14827" s="4"/>
      <c r="F14827" s="4"/>
      <c r="G14827" s="31"/>
    </row>
    <row r="14828" spans="2:7" s="40" customFormat="1">
      <c r="B14828" s="7"/>
      <c r="C14828" s="7"/>
      <c r="D14828" s="4"/>
      <c r="E14828" s="4"/>
      <c r="F14828" s="4"/>
      <c r="G14828" s="31"/>
    </row>
    <row r="14829" spans="2:7" s="40" customFormat="1">
      <c r="B14829" s="7"/>
      <c r="C14829" s="7"/>
      <c r="D14829" s="4"/>
      <c r="E14829" s="4"/>
      <c r="F14829" s="4"/>
      <c r="G14829" s="31"/>
    </row>
    <row r="14830" spans="2:7" s="40" customFormat="1">
      <c r="B14830" s="7"/>
      <c r="C14830" s="7"/>
      <c r="D14830" s="4"/>
      <c r="E14830" s="4"/>
      <c r="F14830" s="4"/>
      <c r="G14830" s="31"/>
    </row>
    <row r="14831" spans="2:7" s="40" customFormat="1">
      <c r="B14831" s="7"/>
      <c r="C14831" s="7"/>
      <c r="D14831" s="4"/>
      <c r="E14831" s="4"/>
      <c r="F14831" s="4"/>
      <c r="G14831" s="31"/>
    </row>
    <row r="14832" spans="2:7" s="40" customFormat="1">
      <c r="B14832" s="7"/>
      <c r="C14832" s="7"/>
      <c r="D14832" s="4"/>
      <c r="E14832" s="4"/>
      <c r="F14832" s="4"/>
      <c r="G14832" s="31"/>
    </row>
    <row r="14833" spans="2:7" s="40" customFormat="1">
      <c r="B14833" s="7"/>
      <c r="C14833" s="7"/>
      <c r="D14833" s="4"/>
      <c r="E14833" s="4"/>
      <c r="F14833" s="4"/>
      <c r="G14833" s="31"/>
    </row>
    <row r="14834" spans="2:7" s="40" customFormat="1">
      <c r="B14834" s="7"/>
      <c r="C14834" s="7"/>
      <c r="D14834" s="4"/>
      <c r="E14834" s="4"/>
      <c r="F14834" s="4"/>
      <c r="G14834" s="31"/>
    </row>
    <row r="14835" spans="2:7" s="40" customFormat="1">
      <c r="B14835" s="7"/>
      <c r="C14835" s="7"/>
      <c r="D14835" s="4"/>
      <c r="E14835" s="4"/>
      <c r="F14835" s="4"/>
      <c r="G14835" s="31"/>
    </row>
    <row r="14836" spans="2:7" s="40" customFormat="1">
      <c r="B14836" s="7"/>
      <c r="C14836" s="7"/>
      <c r="D14836" s="4"/>
      <c r="E14836" s="4"/>
      <c r="F14836" s="4"/>
      <c r="G14836" s="31"/>
    </row>
    <row r="14837" spans="2:7" s="40" customFormat="1">
      <c r="B14837" s="7"/>
      <c r="C14837" s="7"/>
      <c r="D14837" s="4"/>
      <c r="E14837" s="4"/>
      <c r="F14837" s="4"/>
      <c r="G14837" s="31"/>
    </row>
    <row r="14838" spans="2:7" s="40" customFormat="1">
      <c r="B14838" s="7"/>
      <c r="C14838" s="7"/>
      <c r="D14838" s="4"/>
      <c r="E14838" s="4"/>
      <c r="F14838" s="4"/>
      <c r="G14838" s="31"/>
    </row>
    <row r="14839" spans="2:7" s="40" customFormat="1">
      <c r="B14839" s="7"/>
      <c r="C14839" s="7"/>
      <c r="D14839" s="4"/>
      <c r="E14839" s="4"/>
      <c r="F14839" s="4"/>
      <c r="G14839" s="31"/>
    </row>
    <row r="14840" spans="2:7" s="40" customFormat="1">
      <c r="B14840" s="7"/>
      <c r="C14840" s="7"/>
      <c r="D14840" s="4"/>
      <c r="E14840" s="4"/>
      <c r="F14840" s="4"/>
      <c r="G14840" s="31"/>
    </row>
    <row r="14841" spans="2:7" s="40" customFormat="1">
      <c r="B14841" s="7"/>
      <c r="C14841" s="7"/>
      <c r="D14841" s="4"/>
      <c r="E14841" s="4"/>
      <c r="F14841" s="4"/>
      <c r="G14841" s="31"/>
    </row>
    <row r="14842" spans="2:7" s="40" customFormat="1">
      <c r="B14842" s="7"/>
      <c r="C14842" s="7"/>
      <c r="D14842" s="4"/>
      <c r="E14842" s="4"/>
      <c r="F14842" s="4"/>
      <c r="G14842" s="31"/>
    </row>
    <row r="14843" spans="2:7" s="40" customFormat="1">
      <c r="B14843" s="7"/>
      <c r="C14843" s="7"/>
      <c r="D14843" s="4"/>
      <c r="E14843" s="4"/>
      <c r="F14843" s="4"/>
      <c r="G14843" s="31"/>
    </row>
    <row r="14844" spans="2:7" s="40" customFormat="1">
      <c r="B14844" s="7"/>
      <c r="C14844" s="7"/>
      <c r="D14844" s="4"/>
      <c r="E14844" s="4"/>
      <c r="F14844" s="4"/>
      <c r="G14844" s="31"/>
    </row>
    <row r="14845" spans="2:7" s="40" customFormat="1">
      <c r="B14845" s="7"/>
      <c r="C14845" s="7"/>
      <c r="D14845" s="4"/>
      <c r="E14845" s="4"/>
      <c r="F14845" s="4"/>
      <c r="G14845" s="31"/>
    </row>
    <row r="14846" spans="2:7" s="40" customFormat="1">
      <c r="B14846" s="7"/>
      <c r="C14846" s="7"/>
      <c r="D14846" s="4"/>
      <c r="E14846" s="4"/>
      <c r="F14846" s="4"/>
      <c r="G14846" s="31"/>
    </row>
    <row r="14847" spans="2:7" s="40" customFormat="1">
      <c r="B14847" s="7"/>
      <c r="C14847" s="7"/>
      <c r="D14847" s="4"/>
      <c r="E14847" s="4"/>
      <c r="F14847" s="4"/>
      <c r="G14847" s="31"/>
    </row>
    <row r="14848" spans="2:7" s="40" customFormat="1">
      <c r="B14848" s="7"/>
      <c r="C14848" s="7"/>
      <c r="D14848" s="4"/>
      <c r="E14848" s="4"/>
      <c r="F14848" s="4"/>
      <c r="G14848" s="31"/>
    </row>
    <row r="14849" spans="2:7" s="40" customFormat="1">
      <c r="B14849" s="7"/>
      <c r="C14849" s="7"/>
      <c r="D14849" s="4"/>
      <c r="E14849" s="4"/>
      <c r="F14849" s="4"/>
      <c r="G14849" s="31"/>
    </row>
    <row r="14850" spans="2:7" s="40" customFormat="1">
      <c r="B14850" s="7"/>
      <c r="C14850" s="7"/>
      <c r="D14850" s="4"/>
      <c r="E14850" s="4"/>
      <c r="F14850" s="4"/>
      <c r="G14850" s="31"/>
    </row>
    <row r="14851" spans="2:7" s="40" customFormat="1">
      <c r="B14851" s="7"/>
      <c r="C14851" s="7"/>
      <c r="D14851" s="4"/>
      <c r="E14851" s="4"/>
      <c r="F14851" s="4"/>
      <c r="G14851" s="31"/>
    </row>
    <row r="14852" spans="2:7" s="40" customFormat="1">
      <c r="B14852" s="7"/>
      <c r="C14852" s="7"/>
      <c r="D14852" s="4"/>
      <c r="E14852" s="4"/>
      <c r="F14852" s="4"/>
      <c r="G14852" s="31"/>
    </row>
    <row r="14853" spans="2:7" s="40" customFormat="1">
      <c r="B14853" s="7"/>
      <c r="C14853" s="7"/>
      <c r="D14853" s="4"/>
      <c r="E14853" s="4"/>
      <c r="F14853" s="4"/>
      <c r="G14853" s="31"/>
    </row>
    <row r="14854" spans="2:7" s="40" customFormat="1">
      <c r="B14854" s="7"/>
      <c r="C14854" s="7"/>
      <c r="D14854" s="4"/>
      <c r="E14854" s="4"/>
      <c r="F14854" s="4"/>
      <c r="G14854" s="31"/>
    </row>
    <row r="14855" spans="2:7" s="40" customFormat="1">
      <c r="B14855" s="7"/>
      <c r="C14855" s="7"/>
      <c r="D14855" s="4"/>
      <c r="E14855" s="4"/>
      <c r="F14855" s="4"/>
      <c r="G14855" s="31"/>
    </row>
    <row r="14856" spans="2:7" s="40" customFormat="1">
      <c r="B14856" s="7"/>
      <c r="C14856" s="7"/>
      <c r="D14856" s="4"/>
      <c r="E14856" s="4"/>
      <c r="F14856" s="4"/>
      <c r="G14856" s="31"/>
    </row>
    <row r="14857" spans="2:7" s="40" customFormat="1">
      <c r="B14857" s="7"/>
      <c r="C14857" s="7"/>
      <c r="D14857" s="4"/>
      <c r="E14857" s="4"/>
      <c r="F14857" s="4"/>
      <c r="G14857" s="31"/>
    </row>
    <row r="14858" spans="2:7" s="40" customFormat="1">
      <c r="B14858" s="7"/>
      <c r="C14858" s="7"/>
      <c r="D14858" s="4"/>
      <c r="E14858" s="4"/>
      <c r="F14858" s="4"/>
      <c r="G14858" s="31"/>
    </row>
    <row r="14859" spans="2:7" s="40" customFormat="1">
      <c r="B14859" s="7"/>
      <c r="C14859" s="7"/>
      <c r="D14859" s="4"/>
      <c r="E14859" s="4"/>
      <c r="F14859" s="4"/>
      <c r="G14859" s="31"/>
    </row>
    <row r="14860" spans="2:7" s="40" customFormat="1">
      <c r="B14860" s="7"/>
      <c r="C14860" s="7"/>
      <c r="D14860" s="4"/>
      <c r="E14860" s="4"/>
      <c r="F14860" s="4"/>
      <c r="G14860" s="31"/>
    </row>
    <row r="14861" spans="2:7" s="40" customFormat="1">
      <c r="B14861" s="7"/>
      <c r="C14861" s="7"/>
      <c r="D14861" s="4"/>
      <c r="E14861" s="4"/>
      <c r="F14861" s="4"/>
      <c r="G14861" s="31"/>
    </row>
    <row r="14862" spans="2:7" s="40" customFormat="1">
      <c r="B14862" s="7"/>
      <c r="C14862" s="7"/>
      <c r="D14862" s="4"/>
      <c r="E14862" s="4"/>
      <c r="F14862" s="4"/>
      <c r="G14862" s="31"/>
    </row>
    <row r="14863" spans="2:7" s="40" customFormat="1">
      <c r="B14863" s="7"/>
      <c r="C14863" s="7"/>
      <c r="D14863" s="4"/>
      <c r="E14863" s="4"/>
      <c r="F14863" s="4"/>
      <c r="G14863" s="31"/>
    </row>
    <row r="14864" spans="2:7" s="40" customFormat="1">
      <c r="B14864" s="7"/>
      <c r="C14864" s="7"/>
      <c r="D14864" s="4"/>
      <c r="E14864" s="4"/>
      <c r="F14864" s="4"/>
      <c r="G14864" s="31"/>
    </row>
    <row r="14865" spans="2:7" s="40" customFormat="1">
      <c r="B14865" s="7"/>
      <c r="C14865" s="7"/>
      <c r="D14865" s="4"/>
      <c r="E14865" s="4"/>
      <c r="F14865" s="4"/>
      <c r="G14865" s="31"/>
    </row>
    <row r="14866" spans="2:7" s="40" customFormat="1">
      <c r="B14866" s="7"/>
      <c r="C14866" s="7"/>
      <c r="D14866" s="4"/>
      <c r="E14866" s="4"/>
      <c r="F14866" s="4"/>
      <c r="G14866" s="31"/>
    </row>
    <row r="14867" spans="2:7" s="40" customFormat="1">
      <c r="B14867" s="7"/>
      <c r="C14867" s="7"/>
      <c r="D14867" s="4"/>
      <c r="E14867" s="4"/>
      <c r="F14867" s="4"/>
      <c r="G14867" s="31"/>
    </row>
    <row r="14868" spans="2:7" s="40" customFormat="1">
      <c r="B14868" s="7"/>
      <c r="C14868" s="7"/>
      <c r="D14868" s="4"/>
      <c r="E14868" s="4"/>
      <c r="F14868" s="4"/>
      <c r="G14868" s="31"/>
    </row>
    <row r="14869" spans="2:7" s="40" customFormat="1">
      <c r="B14869" s="7"/>
      <c r="C14869" s="7"/>
      <c r="D14869" s="4"/>
      <c r="E14869" s="4"/>
      <c r="F14869" s="4"/>
      <c r="G14869" s="31"/>
    </row>
    <row r="14870" spans="2:7" s="40" customFormat="1">
      <c r="B14870" s="7"/>
      <c r="C14870" s="7"/>
      <c r="D14870" s="4"/>
      <c r="E14870" s="4"/>
      <c r="F14870" s="4"/>
      <c r="G14870" s="31"/>
    </row>
    <row r="14871" spans="2:7" s="40" customFormat="1">
      <c r="B14871" s="7"/>
      <c r="C14871" s="7"/>
      <c r="D14871" s="4"/>
      <c r="E14871" s="4"/>
      <c r="F14871" s="4"/>
      <c r="G14871" s="31"/>
    </row>
    <row r="14872" spans="2:7" s="40" customFormat="1">
      <c r="B14872" s="7"/>
      <c r="C14872" s="7"/>
      <c r="D14872" s="4"/>
      <c r="E14872" s="4"/>
      <c r="F14872" s="4"/>
      <c r="G14872" s="31"/>
    </row>
    <row r="14873" spans="2:7" s="40" customFormat="1">
      <c r="B14873" s="7"/>
      <c r="C14873" s="7"/>
      <c r="D14873" s="4"/>
      <c r="E14873" s="4"/>
      <c r="F14873" s="4"/>
      <c r="G14873" s="31"/>
    </row>
    <row r="14874" spans="2:7" s="40" customFormat="1">
      <c r="B14874" s="7"/>
      <c r="C14874" s="7"/>
      <c r="D14874" s="4"/>
      <c r="E14874" s="4"/>
      <c r="F14874" s="4"/>
      <c r="G14874" s="31"/>
    </row>
    <row r="14875" spans="2:7" s="40" customFormat="1">
      <c r="B14875" s="7"/>
      <c r="C14875" s="7"/>
      <c r="D14875" s="4"/>
      <c r="E14875" s="4"/>
      <c r="F14875" s="4"/>
      <c r="G14875" s="31"/>
    </row>
    <row r="14876" spans="2:7" s="40" customFormat="1">
      <c r="B14876" s="7"/>
      <c r="C14876" s="7"/>
      <c r="D14876" s="4"/>
      <c r="E14876" s="4"/>
      <c r="F14876" s="4"/>
      <c r="G14876" s="31"/>
    </row>
    <row r="14877" spans="2:7" s="40" customFormat="1">
      <c r="B14877" s="7"/>
      <c r="C14877" s="7"/>
      <c r="D14877" s="4"/>
      <c r="E14877" s="4"/>
      <c r="F14877" s="4"/>
      <c r="G14877" s="31"/>
    </row>
    <row r="14878" spans="2:7" s="40" customFormat="1">
      <c r="B14878" s="7"/>
      <c r="C14878" s="7"/>
      <c r="D14878" s="4"/>
      <c r="E14878" s="4"/>
      <c r="F14878" s="4"/>
      <c r="G14878" s="31"/>
    </row>
    <row r="14879" spans="2:7" s="40" customFormat="1">
      <c r="B14879" s="7"/>
      <c r="C14879" s="7"/>
      <c r="D14879" s="4"/>
      <c r="E14879" s="4"/>
      <c r="F14879" s="4"/>
      <c r="G14879" s="31"/>
    </row>
    <row r="14880" spans="2:7" s="40" customFormat="1">
      <c r="B14880" s="7"/>
      <c r="C14880" s="7"/>
      <c r="D14880" s="4"/>
      <c r="E14880" s="4"/>
      <c r="F14880" s="4"/>
      <c r="G14880" s="31"/>
    </row>
    <row r="14881" spans="2:7" s="40" customFormat="1">
      <c r="B14881" s="7"/>
      <c r="C14881" s="7"/>
      <c r="D14881" s="4"/>
      <c r="E14881" s="4"/>
      <c r="F14881" s="4"/>
      <c r="G14881" s="31"/>
    </row>
    <row r="14882" spans="2:7" s="40" customFormat="1">
      <c r="B14882" s="7"/>
      <c r="C14882" s="7"/>
      <c r="D14882" s="4"/>
      <c r="E14882" s="4"/>
      <c r="F14882" s="4"/>
      <c r="G14882" s="31"/>
    </row>
    <row r="14883" spans="2:7" s="40" customFormat="1">
      <c r="B14883" s="7"/>
      <c r="C14883" s="7"/>
      <c r="D14883" s="4"/>
      <c r="E14883" s="4"/>
      <c r="F14883" s="4"/>
      <c r="G14883" s="31"/>
    </row>
    <row r="14884" spans="2:7" s="40" customFormat="1">
      <c r="B14884" s="7"/>
      <c r="C14884" s="7"/>
      <c r="D14884" s="4"/>
      <c r="E14884" s="4"/>
      <c r="F14884" s="4"/>
      <c r="G14884" s="31"/>
    </row>
    <row r="14885" spans="2:7" s="40" customFormat="1">
      <c r="B14885" s="7"/>
      <c r="C14885" s="7"/>
      <c r="D14885" s="4"/>
      <c r="E14885" s="4"/>
      <c r="F14885" s="4"/>
      <c r="G14885" s="31"/>
    </row>
    <row r="14886" spans="2:7" s="40" customFormat="1">
      <c r="B14886" s="7"/>
      <c r="C14886" s="7"/>
      <c r="D14886" s="4"/>
      <c r="E14886" s="4"/>
      <c r="F14886" s="4"/>
      <c r="G14886" s="31"/>
    </row>
    <row r="14887" spans="2:7" s="40" customFormat="1">
      <c r="B14887" s="7"/>
      <c r="C14887" s="7"/>
      <c r="D14887" s="4"/>
      <c r="E14887" s="4"/>
      <c r="F14887" s="4"/>
      <c r="G14887" s="31"/>
    </row>
    <row r="14888" spans="2:7" s="40" customFormat="1">
      <c r="B14888" s="7"/>
      <c r="C14888" s="7"/>
      <c r="D14888" s="4"/>
      <c r="E14888" s="4"/>
      <c r="F14888" s="4"/>
      <c r="G14888" s="31"/>
    </row>
    <row r="14889" spans="2:7" s="40" customFormat="1">
      <c r="B14889" s="7"/>
      <c r="C14889" s="7"/>
      <c r="D14889" s="4"/>
      <c r="E14889" s="4"/>
      <c r="F14889" s="4"/>
      <c r="G14889" s="31"/>
    </row>
    <row r="14890" spans="2:7" s="40" customFormat="1">
      <c r="B14890" s="7"/>
      <c r="C14890" s="7"/>
      <c r="D14890" s="4"/>
      <c r="E14890" s="4"/>
      <c r="F14890" s="4"/>
      <c r="G14890" s="31"/>
    </row>
    <row r="14891" spans="2:7" s="40" customFormat="1">
      <c r="B14891" s="7"/>
      <c r="C14891" s="7"/>
      <c r="D14891" s="4"/>
      <c r="E14891" s="4"/>
      <c r="F14891" s="4"/>
      <c r="G14891" s="31"/>
    </row>
    <row r="14892" spans="2:7" s="40" customFormat="1">
      <c r="B14892" s="7"/>
      <c r="C14892" s="7"/>
      <c r="D14892" s="4"/>
      <c r="E14892" s="4"/>
      <c r="F14892" s="4"/>
      <c r="G14892" s="31"/>
    </row>
    <row r="14893" spans="2:7" s="40" customFormat="1">
      <c r="B14893" s="7"/>
      <c r="C14893" s="7"/>
      <c r="D14893" s="4"/>
      <c r="E14893" s="4"/>
      <c r="F14893" s="4"/>
      <c r="G14893" s="31"/>
    </row>
    <row r="14894" spans="2:7" s="40" customFormat="1">
      <c r="B14894" s="7"/>
      <c r="C14894" s="7"/>
      <c r="D14894" s="4"/>
      <c r="E14894" s="4"/>
      <c r="F14894" s="4"/>
      <c r="G14894" s="31"/>
    </row>
    <row r="14895" spans="2:7" s="40" customFormat="1">
      <c r="B14895" s="7"/>
      <c r="C14895" s="7"/>
      <c r="D14895" s="4"/>
      <c r="E14895" s="4"/>
      <c r="F14895" s="4"/>
      <c r="G14895" s="31"/>
    </row>
    <row r="14896" spans="2:7" s="40" customFormat="1">
      <c r="B14896" s="7"/>
      <c r="C14896" s="7"/>
      <c r="D14896" s="4"/>
      <c r="E14896" s="4"/>
      <c r="F14896" s="4"/>
      <c r="G14896" s="31"/>
    </row>
    <row r="14897" spans="2:7" s="40" customFormat="1">
      <c r="B14897" s="7"/>
      <c r="C14897" s="7"/>
      <c r="D14897" s="4"/>
      <c r="E14897" s="4"/>
      <c r="F14897" s="4"/>
      <c r="G14897" s="31"/>
    </row>
    <row r="14898" spans="2:7" s="40" customFormat="1">
      <c r="B14898" s="7"/>
      <c r="C14898" s="7"/>
      <c r="D14898" s="4"/>
      <c r="E14898" s="4"/>
      <c r="F14898" s="4"/>
      <c r="G14898" s="31"/>
    </row>
    <row r="14899" spans="2:7" s="40" customFormat="1">
      <c r="B14899" s="7"/>
      <c r="C14899" s="7"/>
      <c r="D14899" s="4"/>
      <c r="E14899" s="4"/>
      <c r="F14899" s="4"/>
      <c r="G14899" s="31"/>
    </row>
    <row r="14900" spans="2:7" s="40" customFormat="1">
      <c r="B14900" s="7"/>
      <c r="C14900" s="7"/>
      <c r="D14900" s="4"/>
      <c r="E14900" s="4"/>
      <c r="F14900" s="4"/>
      <c r="G14900" s="31"/>
    </row>
    <row r="14901" spans="2:7" s="40" customFormat="1">
      <c r="B14901" s="7"/>
      <c r="C14901" s="7"/>
      <c r="D14901" s="4"/>
      <c r="E14901" s="4"/>
      <c r="F14901" s="4"/>
      <c r="G14901" s="31"/>
    </row>
    <row r="14902" spans="2:7" s="40" customFormat="1">
      <c r="B14902" s="7"/>
      <c r="C14902" s="7"/>
      <c r="D14902" s="4"/>
      <c r="E14902" s="4"/>
      <c r="F14902" s="4"/>
      <c r="G14902" s="31"/>
    </row>
    <row r="14903" spans="2:7" s="40" customFormat="1">
      <c r="B14903" s="7"/>
      <c r="C14903" s="7"/>
      <c r="D14903" s="4"/>
      <c r="E14903" s="4"/>
      <c r="F14903" s="4"/>
      <c r="G14903" s="31"/>
    </row>
    <row r="14904" spans="2:7" s="40" customFormat="1">
      <c r="B14904" s="7"/>
      <c r="C14904" s="7"/>
      <c r="D14904" s="4"/>
      <c r="E14904" s="4"/>
      <c r="F14904" s="4"/>
      <c r="G14904" s="31"/>
    </row>
    <row r="14905" spans="2:7" s="40" customFormat="1">
      <c r="B14905" s="7"/>
      <c r="C14905" s="7"/>
      <c r="D14905" s="4"/>
      <c r="E14905" s="4"/>
      <c r="F14905" s="4"/>
      <c r="G14905" s="31"/>
    </row>
    <row r="14906" spans="2:7" s="40" customFormat="1">
      <c r="B14906" s="7"/>
      <c r="C14906" s="7"/>
      <c r="D14906" s="4"/>
      <c r="E14906" s="4"/>
      <c r="F14906" s="4"/>
      <c r="G14906" s="31"/>
    </row>
    <row r="14907" spans="2:7" s="40" customFormat="1">
      <c r="B14907" s="7"/>
      <c r="C14907" s="7"/>
      <c r="D14907" s="4"/>
      <c r="E14907" s="4"/>
      <c r="F14907" s="4"/>
      <c r="G14907" s="31"/>
    </row>
    <row r="14908" spans="2:7" s="40" customFormat="1">
      <c r="B14908" s="7"/>
      <c r="C14908" s="7"/>
      <c r="D14908" s="4"/>
      <c r="E14908" s="4"/>
      <c r="F14908" s="4"/>
      <c r="G14908" s="31"/>
    </row>
    <row r="14909" spans="2:7" s="40" customFormat="1">
      <c r="B14909" s="7"/>
      <c r="C14909" s="7"/>
      <c r="D14909" s="4"/>
      <c r="E14909" s="4"/>
      <c r="F14909" s="4"/>
      <c r="G14909" s="31"/>
    </row>
    <row r="14910" spans="2:7" s="40" customFormat="1">
      <c r="B14910" s="7"/>
      <c r="C14910" s="7"/>
      <c r="D14910" s="4"/>
      <c r="E14910" s="4"/>
      <c r="F14910" s="4"/>
      <c r="G14910" s="31"/>
    </row>
    <row r="14911" spans="2:7" s="40" customFormat="1">
      <c r="B14911" s="7"/>
      <c r="C14911" s="7"/>
      <c r="D14911" s="4"/>
      <c r="E14911" s="4"/>
      <c r="F14911" s="4"/>
      <c r="G14911" s="31"/>
    </row>
    <row r="14912" spans="2:7" s="40" customFormat="1">
      <c r="B14912" s="7"/>
      <c r="C14912" s="7"/>
      <c r="D14912" s="4"/>
      <c r="E14912" s="4"/>
      <c r="F14912" s="4"/>
      <c r="G14912" s="31"/>
    </row>
    <row r="14913" spans="2:7" s="40" customFormat="1">
      <c r="B14913" s="7"/>
      <c r="C14913" s="7"/>
      <c r="D14913" s="4"/>
      <c r="E14913" s="4"/>
      <c r="F14913" s="4"/>
      <c r="G14913" s="31"/>
    </row>
    <row r="14914" spans="2:7" s="40" customFormat="1">
      <c r="B14914" s="7"/>
      <c r="C14914" s="7"/>
      <c r="D14914" s="4"/>
      <c r="E14914" s="4"/>
      <c r="F14914" s="4"/>
      <c r="G14914" s="31"/>
    </row>
    <row r="14915" spans="2:7" s="40" customFormat="1">
      <c r="B14915" s="7"/>
      <c r="C14915" s="7"/>
      <c r="D14915" s="4"/>
      <c r="E14915" s="4"/>
      <c r="F14915" s="4"/>
      <c r="G14915" s="31"/>
    </row>
    <row r="14916" spans="2:7" s="40" customFormat="1">
      <c r="B14916" s="7"/>
      <c r="C14916" s="7"/>
      <c r="D14916" s="4"/>
      <c r="E14916" s="4"/>
      <c r="F14916" s="4"/>
      <c r="G14916" s="31"/>
    </row>
    <row r="14917" spans="2:7" s="40" customFormat="1">
      <c r="B14917" s="7"/>
      <c r="C14917" s="7"/>
      <c r="D14917" s="4"/>
      <c r="E14917" s="4"/>
      <c r="F14917" s="4"/>
      <c r="G14917" s="31"/>
    </row>
    <row r="14918" spans="2:7" s="40" customFormat="1">
      <c r="B14918" s="7"/>
      <c r="C14918" s="7"/>
      <c r="D14918" s="4"/>
      <c r="E14918" s="4"/>
      <c r="F14918" s="4"/>
      <c r="G14918" s="31"/>
    </row>
    <row r="14919" spans="2:7" s="40" customFormat="1">
      <c r="B14919" s="7"/>
      <c r="C14919" s="7"/>
      <c r="D14919" s="4"/>
      <c r="E14919" s="4"/>
      <c r="F14919" s="4"/>
      <c r="G14919" s="31"/>
    </row>
    <row r="14920" spans="2:7" s="40" customFormat="1">
      <c r="B14920" s="7"/>
      <c r="C14920" s="7"/>
      <c r="D14920" s="4"/>
      <c r="E14920" s="4"/>
      <c r="F14920" s="4"/>
      <c r="G14920" s="31"/>
    </row>
    <row r="14921" spans="2:7" s="40" customFormat="1">
      <c r="B14921" s="7"/>
      <c r="C14921" s="7"/>
      <c r="D14921" s="4"/>
      <c r="E14921" s="4"/>
      <c r="F14921" s="4"/>
      <c r="G14921" s="31"/>
    </row>
    <row r="14922" spans="2:7" s="40" customFormat="1">
      <c r="B14922" s="7"/>
      <c r="C14922" s="7"/>
      <c r="D14922" s="4"/>
      <c r="E14922" s="4"/>
      <c r="F14922" s="4"/>
      <c r="G14922" s="31"/>
    </row>
    <row r="14923" spans="2:7" s="40" customFormat="1">
      <c r="B14923" s="7"/>
      <c r="C14923" s="7"/>
      <c r="D14923" s="4"/>
      <c r="E14923" s="4"/>
      <c r="F14923" s="4"/>
      <c r="G14923" s="31"/>
    </row>
    <row r="14924" spans="2:7" s="40" customFormat="1">
      <c r="B14924" s="7"/>
      <c r="C14924" s="7"/>
      <c r="D14924" s="4"/>
      <c r="E14924" s="4"/>
      <c r="F14924" s="4"/>
      <c r="G14924" s="31"/>
    </row>
    <row r="14925" spans="2:7" s="40" customFormat="1">
      <c r="B14925" s="7"/>
      <c r="C14925" s="7"/>
      <c r="D14925" s="4"/>
      <c r="E14925" s="4"/>
      <c r="F14925" s="4"/>
      <c r="G14925" s="31"/>
    </row>
    <row r="14926" spans="2:7" s="40" customFormat="1">
      <c r="B14926" s="7"/>
      <c r="C14926" s="7"/>
      <c r="D14926" s="4"/>
      <c r="E14926" s="4"/>
      <c r="F14926" s="4"/>
      <c r="G14926" s="31"/>
    </row>
    <row r="14927" spans="2:7" s="40" customFormat="1">
      <c r="B14927" s="7"/>
      <c r="C14927" s="7"/>
      <c r="D14927" s="4"/>
      <c r="E14927" s="4"/>
      <c r="F14927" s="4"/>
      <c r="G14927" s="31"/>
    </row>
    <row r="14928" spans="2:7" s="40" customFormat="1">
      <c r="B14928" s="7"/>
      <c r="C14928" s="7"/>
      <c r="D14928" s="4"/>
      <c r="E14928" s="4"/>
      <c r="F14928" s="4"/>
      <c r="G14928" s="31"/>
    </row>
    <row r="14929" spans="2:7" s="40" customFormat="1">
      <c r="B14929" s="7"/>
      <c r="C14929" s="7"/>
      <c r="D14929" s="4"/>
      <c r="E14929" s="4"/>
      <c r="F14929" s="4"/>
      <c r="G14929" s="31"/>
    </row>
    <row r="14930" spans="2:7" s="40" customFormat="1">
      <c r="B14930" s="7"/>
      <c r="C14930" s="7"/>
      <c r="D14930" s="4"/>
      <c r="E14930" s="4"/>
      <c r="F14930" s="4"/>
      <c r="G14930" s="31"/>
    </row>
    <row r="14931" spans="2:7" s="40" customFormat="1">
      <c r="B14931" s="7"/>
      <c r="C14931" s="7"/>
      <c r="D14931" s="4"/>
      <c r="E14931" s="4"/>
      <c r="F14931" s="4"/>
      <c r="G14931" s="31"/>
    </row>
    <row r="14932" spans="2:7" s="40" customFormat="1">
      <c r="B14932" s="7"/>
      <c r="C14932" s="7"/>
      <c r="D14932" s="4"/>
      <c r="E14932" s="4"/>
      <c r="F14932" s="4"/>
      <c r="G14932" s="31"/>
    </row>
    <row r="14933" spans="2:7" s="40" customFormat="1">
      <c r="B14933" s="7"/>
      <c r="C14933" s="7"/>
      <c r="D14933" s="4"/>
      <c r="E14933" s="4"/>
      <c r="F14933" s="4"/>
      <c r="G14933" s="31"/>
    </row>
    <row r="14934" spans="2:7" s="40" customFormat="1">
      <c r="B14934" s="7"/>
      <c r="C14934" s="7"/>
      <c r="D14934" s="4"/>
      <c r="E14934" s="4"/>
      <c r="F14934" s="4"/>
      <c r="G14934" s="31"/>
    </row>
    <row r="14935" spans="2:7" s="40" customFormat="1">
      <c r="B14935" s="7"/>
      <c r="C14935" s="7"/>
      <c r="D14935" s="4"/>
      <c r="E14935" s="4"/>
      <c r="F14935" s="4"/>
      <c r="G14935" s="31"/>
    </row>
    <row r="14936" spans="2:7" s="40" customFormat="1">
      <c r="B14936" s="7"/>
      <c r="C14936" s="7"/>
      <c r="D14936" s="4"/>
      <c r="E14936" s="4"/>
      <c r="F14936" s="4"/>
      <c r="G14936" s="31"/>
    </row>
    <row r="14937" spans="2:7" s="40" customFormat="1">
      <c r="B14937" s="7"/>
      <c r="C14937" s="7"/>
      <c r="D14937" s="4"/>
      <c r="E14937" s="4"/>
      <c r="F14937" s="4"/>
      <c r="G14937" s="31"/>
    </row>
    <row r="14938" spans="2:7" s="40" customFormat="1">
      <c r="B14938" s="7"/>
      <c r="C14938" s="7"/>
      <c r="D14938" s="4"/>
      <c r="E14938" s="4"/>
      <c r="F14938" s="4"/>
      <c r="G14938" s="31"/>
    </row>
    <row r="14939" spans="2:7" s="40" customFormat="1">
      <c r="B14939" s="7"/>
      <c r="C14939" s="7"/>
      <c r="D14939" s="4"/>
      <c r="E14939" s="4"/>
      <c r="F14939" s="4"/>
      <c r="G14939" s="31"/>
    </row>
    <row r="14940" spans="2:7" s="40" customFormat="1">
      <c r="B14940" s="7"/>
      <c r="C14940" s="7"/>
      <c r="D14940" s="4"/>
      <c r="E14940" s="4"/>
      <c r="F14940" s="4"/>
      <c r="G14940" s="31"/>
    </row>
    <row r="14941" spans="2:7" s="40" customFormat="1">
      <c r="B14941" s="7"/>
      <c r="C14941" s="7"/>
      <c r="D14941" s="4"/>
      <c r="E14941" s="4"/>
      <c r="F14941" s="4"/>
      <c r="G14941" s="31"/>
    </row>
    <row r="14942" spans="2:7" s="40" customFormat="1">
      <c r="B14942" s="7"/>
      <c r="C14942" s="7"/>
      <c r="D14942" s="4"/>
      <c r="E14942" s="4"/>
      <c r="F14942" s="4"/>
      <c r="G14942" s="31"/>
    </row>
    <row r="14943" spans="2:7" s="40" customFormat="1">
      <c r="B14943" s="7"/>
      <c r="C14943" s="7"/>
      <c r="D14943" s="4"/>
      <c r="E14943" s="4"/>
      <c r="F14943" s="4"/>
      <c r="G14943" s="31"/>
    </row>
    <row r="14944" spans="2:7" s="40" customFormat="1">
      <c r="B14944" s="7"/>
      <c r="C14944" s="7"/>
      <c r="D14944" s="4"/>
      <c r="E14944" s="4"/>
      <c r="F14944" s="4"/>
      <c r="G14944" s="31"/>
    </row>
    <row r="14945" spans="2:7" s="40" customFormat="1">
      <c r="B14945" s="7"/>
      <c r="C14945" s="7"/>
      <c r="D14945" s="4"/>
      <c r="E14945" s="4"/>
      <c r="F14945" s="4"/>
      <c r="G14945" s="31"/>
    </row>
    <row r="14946" spans="2:7" s="40" customFormat="1">
      <c r="B14946" s="7"/>
      <c r="C14946" s="7"/>
      <c r="D14946" s="4"/>
      <c r="E14946" s="4"/>
      <c r="F14946" s="4"/>
      <c r="G14946" s="31"/>
    </row>
    <row r="14947" spans="2:7" s="40" customFormat="1">
      <c r="B14947" s="7"/>
      <c r="C14947" s="7"/>
      <c r="D14947" s="4"/>
      <c r="E14947" s="4"/>
      <c r="F14947" s="4"/>
      <c r="G14947" s="31"/>
    </row>
    <row r="14948" spans="2:7" s="40" customFormat="1">
      <c r="B14948" s="7"/>
      <c r="C14948" s="7"/>
      <c r="D14948" s="4"/>
      <c r="E14948" s="4"/>
      <c r="F14948" s="4"/>
      <c r="G14948" s="31"/>
    </row>
    <row r="14949" spans="2:7" s="40" customFormat="1">
      <c r="B14949" s="7"/>
      <c r="C14949" s="7"/>
      <c r="D14949" s="4"/>
      <c r="E14949" s="4"/>
      <c r="F14949" s="4"/>
      <c r="G14949" s="31"/>
    </row>
    <row r="14950" spans="2:7" s="40" customFormat="1">
      <c r="B14950" s="7"/>
      <c r="C14950" s="7"/>
      <c r="D14950" s="4"/>
      <c r="E14950" s="4"/>
      <c r="F14950" s="4"/>
      <c r="G14950" s="31"/>
    </row>
    <row r="14951" spans="2:7" s="40" customFormat="1">
      <c r="B14951" s="7"/>
      <c r="C14951" s="7"/>
      <c r="D14951" s="4"/>
      <c r="E14951" s="4"/>
      <c r="F14951" s="4"/>
      <c r="G14951" s="31"/>
    </row>
    <row r="14952" spans="2:7" s="40" customFormat="1">
      <c r="B14952" s="7"/>
      <c r="C14952" s="7"/>
      <c r="D14952" s="4"/>
      <c r="E14952" s="4"/>
      <c r="F14952" s="4"/>
      <c r="G14952" s="31"/>
    </row>
    <row r="14953" spans="2:7" s="40" customFormat="1">
      <c r="B14953" s="7"/>
      <c r="C14953" s="7"/>
      <c r="D14953" s="4"/>
      <c r="E14953" s="4"/>
      <c r="F14953" s="4"/>
      <c r="G14953" s="31"/>
    </row>
    <row r="14954" spans="2:7" s="40" customFormat="1">
      <c r="B14954" s="7"/>
      <c r="C14954" s="7"/>
      <c r="D14954" s="4"/>
      <c r="E14954" s="4"/>
      <c r="F14954" s="4"/>
      <c r="G14954" s="31"/>
    </row>
    <row r="14955" spans="2:7" s="40" customFormat="1">
      <c r="B14955" s="7"/>
      <c r="C14955" s="7"/>
      <c r="D14955" s="4"/>
      <c r="E14955" s="4"/>
      <c r="F14955" s="4"/>
      <c r="G14955" s="31"/>
    </row>
    <row r="14956" spans="2:7" s="40" customFormat="1">
      <c r="B14956" s="7"/>
      <c r="C14956" s="7"/>
      <c r="D14956" s="4"/>
      <c r="E14956" s="4"/>
      <c r="F14956" s="4"/>
      <c r="G14956" s="31"/>
    </row>
    <row r="14957" spans="2:7" s="40" customFormat="1">
      <c r="B14957" s="7"/>
      <c r="C14957" s="7"/>
      <c r="D14957" s="4"/>
      <c r="E14957" s="4"/>
      <c r="F14957" s="4"/>
      <c r="G14957" s="31"/>
    </row>
    <row r="14958" spans="2:7" s="40" customFormat="1">
      <c r="B14958" s="7"/>
      <c r="C14958" s="7"/>
      <c r="D14958" s="4"/>
      <c r="E14958" s="4"/>
      <c r="F14958" s="4"/>
      <c r="G14958" s="31"/>
    </row>
    <row r="14959" spans="2:7" s="40" customFormat="1">
      <c r="B14959" s="7"/>
      <c r="C14959" s="7"/>
      <c r="D14959" s="4"/>
      <c r="E14959" s="4"/>
      <c r="F14959" s="4"/>
      <c r="G14959" s="31"/>
    </row>
    <row r="14960" spans="2:7" s="40" customFormat="1">
      <c r="B14960" s="7"/>
      <c r="C14960" s="7"/>
      <c r="D14960" s="4"/>
      <c r="E14960" s="4"/>
      <c r="F14960" s="4"/>
      <c r="G14960" s="31"/>
    </row>
    <row r="14961" spans="2:7" s="40" customFormat="1">
      <c r="B14961" s="7"/>
      <c r="C14961" s="7"/>
      <c r="D14961" s="4"/>
      <c r="E14961" s="4"/>
      <c r="F14961" s="4"/>
      <c r="G14961" s="31"/>
    </row>
    <row r="14962" spans="2:7" s="40" customFormat="1">
      <c r="B14962" s="7"/>
      <c r="C14962" s="7"/>
      <c r="D14962" s="4"/>
      <c r="E14962" s="4"/>
      <c r="F14962" s="4"/>
      <c r="G14962" s="31"/>
    </row>
    <row r="14963" spans="2:7" s="40" customFormat="1">
      <c r="B14963" s="7"/>
      <c r="C14963" s="7"/>
      <c r="D14963" s="4"/>
      <c r="E14963" s="4"/>
      <c r="F14963" s="4"/>
      <c r="G14963" s="31"/>
    </row>
    <row r="14964" spans="2:7" s="40" customFormat="1">
      <c r="B14964" s="7"/>
      <c r="C14964" s="7"/>
      <c r="D14964" s="4"/>
      <c r="E14964" s="4"/>
      <c r="F14964" s="4"/>
      <c r="G14964" s="31"/>
    </row>
    <row r="14965" spans="2:7" s="40" customFormat="1">
      <c r="B14965" s="7"/>
      <c r="C14965" s="7"/>
      <c r="D14965" s="4"/>
      <c r="E14965" s="4"/>
      <c r="F14965" s="4"/>
      <c r="G14965" s="31"/>
    </row>
    <row r="14966" spans="2:7" s="40" customFormat="1">
      <c r="B14966" s="7"/>
      <c r="C14966" s="7"/>
      <c r="D14966" s="4"/>
      <c r="E14966" s="4"/>
      <c r="F14966" s="4"/>
      <c r="G14966" s="31"/>
    </row>
    <row r="14967" spans="2:7" s="40" customFormat="1">
      <c r="B14967" s="7"/>
      <c r="C14967" s="7"/>
      <c r="D14967" s="4"/>
      <c r="E14967" s="4"/>
      <c r="F14967" s="4"/>
      <c r="G14967" s="31"/>
    </row>
    <row r="14968" spans="2:7" s="40" customFormat="1">
      <c r="B14968" s="7"/>
      <c r="C14968" s="7"/>
      <c r="D14968" s="4"/>
      <c r="E14968" s="4"/>
      <c r="F14968" s="4"/>
      <c r="G14968" s="31"/>
    </row>
    <row r="14969" spans="2:7" s="40" customFormat="1">
      <c r="B14969" s="7"/>
      <c r="C14969" s="7"/>
      <c r="D14969" s="4"/>
      <c r="E14969" s="4"/>
      <c r="F14969" s="4"/>
      <c r="G14969" s="31"/>
    </row>
    <row r="14970" spans="2:7" s="40" customFormat="1">
      <c r="B14970" s="7"/>
      <c r="C14970" s="7"/>
      <c r="D14970" s="4"/>
      <c r="E14970" s="4"/>
      <c r="F14970" s="4"/>
      <c r="G14970" s="31"/>
    </row>
    <row r="14971" spans="2:7" s="40" customFormat="1">
      <c r="B14971" s="7"/>
      <c r="C14971" s="7"/>
      <c r="D14971" s="4"/>
      <c r="E14971" s="4"/>
      <c r="F14971" s="4"/>
      <c r="G14971" s="31"/>
    </row>
    <row r="14972" spans="2:7" s="40" customFormat="1">
      <c r="B14972" s="7"/>
      <c r="C14972" s="7"/>
      <c r="D14972" s="4"/>
      <c r="E14972" s="4"/>
      <c r="F14972" s="4"/>
      <c r="G14972" s="31"/>
    </row>
    <row r="14973" spans="2:7" s="40" customFormat="1">
      <c r="B14973" s="7"/>
      <c r="C14973" s="7"/>
      <c r="D14973" s="4"/>
      <c r="E14973" s="4"/>
      <c r="F14973" s="4"/>
      <c r="G14973" s="31"/>
    </row>
    <row r="14974" spans="2:7" s="40" customFormat="1">
      <c r="B14974" s="7"/>
      <c r="C14974" s="7"/>
      <c r="D14974" s="4"/>
      <c r="E14974" s="4"/>
      <c r="F14974" s="4"/>
      <c r="G14974" s="31"/>
    </row>
    <row r="14975" spans="2:7" s="40" customFormat="1">
      <c r="B14975" s="7"/>
      <c r="C14975" s="7"/>
      <c r="D14975" s="4"/>
      <c r="E14975" s="4"/>
      <c r="F14975" s="4"/>
      <c r="G14975" s="31"/>
    </row>
    <row r="14976" spans="2:7" s="40" customFormat="1">
      <c r="B14976" s="7"/>
      <c r="C14976" s="7"/>
      <c r="D14976" s="4"/>
      <c r="E14976" s="4"/>
      <c r="F14976" s="4"/>
      <c r="G14976" s="31"/>
    </row>
    <row r="14977" spans="2:7" s="40" customFormat="1">
      <c r="B14977" s="7"/>
      <c r="C14977" s="7"/>
      <c r="D14977" s="4"/>
      <c r="E14977" s="4"/>
      <c r="F14977" s="4"/>
      <c r="G14977" s="31"/>
    </row>
    <row r="14978" spans="2:7" s="40" customFormat="1">
      <c r="B14978" s="7"/>
      <c r="C14978" s="7"/>
      <c r="D14978" s="4"/>
      <c r="E14978" s="4"/>
      <c r="F14978" s="4"/>
      <c r="G14978" s="31"/>
    </row>
    <row r="14979" spans="2:7" s="40" customFormat="1">
      <c r="B14979" s="7"/>
      <c r="C14979" s="7"/>
      <c r="D14979" s="4"/>
      <c r="E14979" s="4"/>
      <c r="F14979" s="4"/>
      <c r="G14979" s="31"/>
    </row>
    <row r="14980" spans="2:7" s="40" customFormat="1">
      <c r="B14980" s="7"/>
      <c r="C14980" s="7"/>
      <c r="D14980" s="4"/>
      <c r="E14980" s="4"/>
      <c r="F14980" s="4"/>
      <c r="G14980" s="31"/>
    </row>
    <row r="14981" spans="2:7" s="40" customFormat="1">
      <c r="B14981" s="7"/>
      <c r="C14981" s="7"/>
      <c r="D14981" s="4"/>
      <c r="E14981" s="4"/>
      <c r="F14981" s="4"/>
      <c r="G14981" s="31"/>
    </row>
    <row r="14982" spans="2:7" s="40" customFormat="1">
      <c r="B14982" s="7"/>
      <c r="C14982" s="7"/>
      <c r="D14982" s="4"/>
      <c r="E14982" s="4"/>
      <c r="F14982" s="4"/>
      <c r="G14982" s="31"/>
    </row>
    <row r="14983" spans="2:7" s="40" customFormat="1">
      <c r="B14983" s="7"/>
      <c r="C14983" s="7"/>
      <c r="D14983" s="4"/>
      <c r="E14983" s="4"/>
      <c r="F14983" s="4"/>
      <c r="G14983" s="31"/>
    </row>
    <row r="14984" spans="2:7" s="40" customFormat="1">
      <c r="B14984" s="7"/>
      <c r="C14984" s="7"/>
      <c r="D14984" s="4"/>
      <c r="E14984" s="4"/>
      <c r="F14984" s="4"/>
      <c r="G14984" s="31"/>
    </row>
    <row r="14985" spans="2:7" s="40" customFormat="1">
      <c r="B14985" s="7"/>
      <c r="C14985" s="7"/>
      <c r="D14985" s="4"/>
      <c r="E14985" s="4"/>
      <c r="F14985" s="4"/>
      <c r="G14985" s="31"/>
    </row>
    <row r="14986" spans="2:7" s="40" customFormat="1">
      <c r="B14986" s="7"/>
      <c r="C14986" s="7"/>
      <c r="D14986" s="4"/>
      <c r="E14986" s="4"/>
      <c r="F14986" s="4"/>
      <c r="G14986" s="31"/>
    </row>
    <row r="14987" spans="2:7" s="40" customFormat="1">
      <c r="B14987" s="7"/>
      <c r="C14987" s="7"/>
      <c r="D14987" s="4"/>
      <c r="E14987" s="4"/>
      <c r="F14987" s="4"/>
      <c r="G14987" s="31"/>
    </row>
    <row r="14988" spans="2:7" s="40" customFormat="1">
      <c r="B14988" s="7"/>
      <c r="C14988" s="7"/>
      <c r="D14988" s="4"/>
      <c r="E14988" s="4"/>
      <c r="F14988" s="4"/>
      <c r="G14988" s="31"/>
    </row>
    <row r="14989" spans="2:7" s="40" customFormat="1">
      <c r="B14989" s="7"/>
      <c r="C14989" s="7"/>
      <c r="D14989" s="4"/>
      <c r="E14989" s="4"/>
      <c r="F14989" s="4"/>
      <c r="G14989" s="31"/>
    </row>
    <row r="14990" spans="2:7" s="40" customFormat="1">
      <c r="B14990" s="7"/>
      <c r="C14990" s="7"/>
      <c r="D14990" s="4"/>
      <c r="E14990" s="4"/>
      <c r="F14990" s="4"/>
      <c r="G14990" s="31"/>
    </row>
    <row r="14991" spans="2:7" s="40" customFormat="1">
      <c r="B14991" s="7"/>
      <c r="C14991" s="7"/>
      <c r="D14991" s="4"/>
      <c r="E14991" s="4"/>
      <c r="F14991" s="4"/>
      <c r="G14991" s="31"/>
    </row>
    <row r="14992" spans="2:7" s="40" customFormat="1">
      <c r="B14992" s="7"/>
      <c r="C14992" s="7"/>
      <c r="D14992" s="4"/>
      <c r="E14992" s="4"/>
      <c r="F14992" s="4"/>
      <c r="G14992" s="31"/>
    </row>
    <row r="14993" spans="2:7" s="40" customFormat="1">
      <c r="B14993" s="7"/>
      <c r="C14993" s="7"/>
      <c r="D14993" s="4"/>
      <c r="E14993" s="4"/>
      <c r="F14993" s="4"/>
      <c r="G14993" s="31"/>
    </row>
    <row r="14994" spans="2:7" s="40" customFormat="1">
      <c r="B14994" s="7"/>
      <c r="C14994" s="7"/>
      <c r="D14994" s="4"/>
      <c r="E14994" s="4"/>
      <c r="F14994" s="4"/>
      <c r="G14994" s="31"/>
    </row>
    <row r="14995" spans="2:7" s="40" customFormat="1">
      <c r="B14995" s="7"/>
      <c r="C14995" s="7"/>
      <c r="D14995" s="4"/>
      <c r="E14995" s="4"/>
      <c r="F14995" s="4"/>
      <c r="G14995" s="31"/>
    </row>
    <row r="14996" spans="2:7" s="40" customFormat="1">
      <c r="B14996" s="7"/>
      <c r="C14996" s="7"/>
      <c r="D14996" s="4"/>
      <c r="E14996" s="4"/>
      <c r="F14996" s="4"/>
      <c r="G14996" s="31"/>
    </row>
    <row r="14997" spans="2:7" s="40" customFormat="1">
      <c r="B14997" s="7"/>
      <c r="C14997" s="7"/>
      <c r="D14997" s="4"/>
      <c r="E14997" s="4"/>
      <c r="F14997" s="4"/>
      <c r="G14997" s="31"/>
    </row>
    <row r="14998" spans="2:7" s="40" customFormat="1">
      <c r="B14998" s="7"/>
      <c r="C14998" s="7"/>
      <c r="D14998" s="4"/>
      <c r="E14998" s="4"/>
      <c r="F14998" s="4"/>
      <c r="G14998" s="31"/>
    </row>
    <row r="14999" spans="2:7" s="40" customFormat="1">
      <c r="B14999" s="7"/>
      <c r="C14999" s="7"/>
      <c r="D14999" s="4"/>
      <c r="E14999" s="4"/>
      <c r="F14999" s="4"/>
      <c r="G14999" s="31"/>
    </row>
    <row r="15000" spans="2:7" s="40" customFormat="1">
      <c r="B15000" s="7"/>
      <c r="C15000" s="7"/>
      <c r="D15000" s="4"/>
      <c r="E15000" s="4"/>
      <c r="F15000" s="4"/>
      <c r="G15000" s="31"/>
    </row>
    <row r="15001" spans="2:7" s="40" customFormat="1">
      <c r="B15001" s="7"/>
      <c r="C15001" s="7"/>
      <c r="D15001" s="4"/>
      <c r="E15001" s="4"/>
      <c r="F15001" s="4"/>
      <c r="G15001" s="31"/>
    </row>
    <row r="15002" spans="2:7" s="40" customFormat="1">
      <c r="B15002" s="7"/>
      <c r="C15002" s="7"/>
      <c r="D15002" s="4"/>
      <c r="E15002" s="4"/>
      <c r="F15002" s="4"/>
      <c r="G15002" s="31"/>
    </row>
    <row r="15003" spans="2:7" s="40" customFormat="1">
      <c r="B15003" s="7"/>
      <c r="C15003" s="7"/>
      <c r="D15003" s="4"/>
      <c r="E15003" s="4"/>
      <c r="F15003" s="4"/>
      <c r="G15003" s="31"/>
    </row>
    <row r="15004" spans="2:7" s="40" customFormat="1">
      <c r="B15004" s="7"/>
      <c r="C15004" s="7"/>
      <c r="D15004" s="4"/>
      <c r="E15004" s="4"/>
      <c r="F15004" s="4"/>
      <c r="G15004" s="31"/>
    </row>
    <row r="15005" spans="2:7" s="40" customFormat="1">
      <c r="B15005" s="7"/>
      <c r="C15005" s="7"/>
      <c r="D15005" s="4"/>
      <c r="E15005" s="4"/>
      <c r="F15005" s="4"/>
      <c r="G15005" s="31"/>
    </row>
    <row r="15006" spans="2:7" s="40" customFormat="1">
      <c r="B15006" s="7"/>
      <c r="C15006" s="7"/>
      <c r="D15006" s="4"/>
      <c r="E15006" s="4"/>
      <c r="F15006" s="4"/>
      <c r="G15006" s="31"/>
    </row>
    <row r="15007" spans="2:7" s="40" customFormat="1">
      <c r="B15007" s="7"/>
      <c r="C15007" s="7"/>
      <c r="D15007" s="4"/>
      <c r="E15007" s="4"/>
      <c r="F15007" s="4"/>
      <c r="G15007" s="31"/>
    </row>
    <row r="15008" spans="2:7" s="40" customFormat="1">
      <c r="B15008" s="7"/>
      <c r="C15008" s="7"/>
      <c r="D15008" s="4"/>
      <c r="E15008" s="4"/>
      <c r="F15008" s="4"/>
      <c r="G15008" s="31"/>
    </row>
    <row r="15009" spans="2:7" s="40" customFormat="1">
      <c r="B15009" s="7"/>
      <c r="C15009" s="7"/>
      <c r="D15009" s="4"/>
      <c r="E15009" s="4"/>
      <c r="F15009" s="4"/>
      <c r="G15009" s="31"/>
    </row>
    <row r="15010" spans="2:7" s="40" customFormat="1">
      <c r="B15010" s="7"/>
      <c r="C15010" s="7"/>
      <c r="D15010" s="4"/>
      <c r="E15010" s="4"/>
      <c r="F15010" s="4"/>
      <c r="G15010" s="31"/>
    </row>
    <row r="15011" spans="2:7" s="40" customFormat="1">
      <c r="B15011" s="7"/>
      <c r="C15011" s="7"/>
      <c r="D15011" s="4"/>
      <c r="E15011" s="4"/>
      <c r="F15011" s="4"/>
      <c r="G15011" s="31"/>
    </row>
    <row r="15012" spans="2:7" s="40" customFormat="1">
      <c r="B15012" s="7"/>
      <c r="C15012" s="7"/>
      <c r="D15012" s="4"/>
      <c r="E15012" s="4"/>
      <c r="F15012" s="4"/>
      <c r="G15012" s="31"/>
    </row>
    <row r="15013" spans="2:7" s="40" customFormat="1">
      <c r="B15013" s="7"/>
      <c r="C15013" s="7"/>
      <c r="D15013" s="4"/>
      <c r="E15013" s="4"/>
      <c r="F15013" s="4"/>
      <c r="G15013" s="31"/>
    </row>
    <row r="15014" spans="2:7" s="40" customFormat="1">
      <c r="B15014" s="7"/>
      <c r="C15014" s="7"/>
      <c r="D15014" s="4"/>
      <c r="E15014" s="4"/>
      <c r="F15014" s="4"/>
      <c r="G15014" s="31"/>
    </row>
    <row r="15015" spans="2:7" s="40" customFormat="1">
      <c r="B15015" s="7"/>
      <c r="C15015" s="7"/>
      <c r="D15015" s="4"/>
      <c r="E15015" s="4"/>
      <c r="F15015" s="4"/>
      <c r="G15015" s="31"/>
    </row>
    <row r="15016" spans="2:7" s="40" customFormat="1">
      <c r="B15016" s="7"/>
      <c r="C15016" s="7"/>
      <c r="D15016" s="4"/>
      <c r="E15016" s="4"/>
      <c r="F15016" s="4"/>
      <c r="G15016" s="31"/>
    </row>
    <row r="15017" spans="2:7" s="40" customFormat="1">
      <c r="B15017" s="7"/>
      <c r="C15017" s="7"/>
      <c r="D15017" s="4"/>
      <c r="E15017" s="4"/>
      <c r="F15017" s="4"/>
      <c r="G15017" s="31"/>
    </row>
    <row r="15018" spans="2:7" s="40" customFormat="1">
      <c r="B15018" s="7"/>
      <c r="C15018" s="7"/>
      <c r="D15018" s="4"/>
      <c r="E15018" s="4"/>
      <c r="F15018" s="4"/>
      <c r="G15018" s="31"/>
    </row>
    <row r="15019" spans="2:7" s="40" customFormat="1">
      <c r="B15019" s="7"/>
      <c r="C15019" s="7"/>
      <c r="D15019" s="4"/>
      <c r="E15019" s="4"/>
      <c r="F15019" s="4"/>
      <c r="G15019" s="31"/>
    </row>
    <row r="15020" spans="2:7" s="40" customFormat="1">
      <c r="B15020" s="7"/>
      <c r="C15020" s="7"/>
      <c r="D15020" s="4"/>
      <c r="E15020" s="4"/>
      <c r="F15020" s="4"/>
      <c r="G15020" s="31"/>
    </row>
    <row r="15021" spans="2:7" s="40" customFormat="1">
      <c r="B15021" s="7"/>
      <c r="C15021" s="7"/>
      <c r="D15021" s="4"/>
      <c r="E15021" s="4"/>
      <c r="F15021" s="4"/>
      <c r="G15021" s="31"/>
    </row>
    <row r="15022" spans="2:7" s="40" customFormat="1">
      <c r="B15022" s="7"/>
      <c r="C15022" s="7"/>
      <c r="D15022" s="4"/>
      <c r="E15022" s="4"/>
      <c r="F15022" s="4"/>
      <c r="G15022" s="31"/>
    </row>
    <row r="15023" spans="2:7" s="40" customFormat="1">
      <c r="B15023" s="7"/>
      <c r="C15023" s="7"/>
      <c r="D15023" s="4"/>
      <c r="E15023" s="4"/>
      <c r="F15023" s="4"/>
      <c r="G15023" s="31"/>
    </row>
    <row r="15024" spans="2:7" s="40" customFormat="1">
      <c r="B15024" s="7"/>
      <c r="C15024" s="7"/>
      <c r="D15024" s="4"/>
      <c r="E15024" s="4"/>
      <c r="F15024" s="4"/>
      <c r="G15024" s="31"/>
    </row>
    <row r="15025" spans="2:7" s="40" customFormat="1">
      <c r="B15025" s="7"/>
      <c r="C15025" s="7"/>
      <c r="D15025" s="4"/>
      <c r="E15025" s="4"/>
      <c r="F15025" s="4"/>
      <c r="G15025" s="31"/>
    </row>
    <row r="15026" spans="2:7" s="40" customFormat="1">
      <c r="B15026" s="7"/>
      <c r="C15026" s="7"/>
      <c r="D15026" s="4"/>
      <c r="E15026" s="4"/>
      <c r="F15026" s="4"/>
      <c r="G15026" s="31"/>
    </row>
    <row r="15027" spans="2:7" s="40" customFormat="1">
      <c r="B15027" s="7"/>
      <c r="C15027" s="7"/>
      <c r="D15027" s="4"/>
      <c r="E15027" s="4"/>
      <c r="F15027" s="4"/>
      <c r="G15027" s="31"/>
    </row>
    <row r="15028" spans="2:7" s="40" customFormat="1">
      <c r="B15028" s="7"/>
      <c r="C15028" s="7"/>
      <c r="D15028" s="4"/>
      <c r="E15028" s="4"/>
      <c r="F15028" s="4"/>
      <c r="G15028" s="31"/>
    </row>
    <row r="15029" spans="2:7" s="40" customFormat="1">
      <c r="B15029" s="7"/>
      <c r="C15029" s="7"/>
      <c r="D15029" s="4"/>
      <c r="E15029" s="4"/>
      <c r="F15029" s="4"/>
      <c r="G15029" s="31"/>
    </row>
    <row r="15030" spans="2:7" s="40" customFormat="1">
      <c r="B15030" s="7"/>
      <c r="C15030" s="7"/>
      <c r="D15030" s="4"/>
      <c r="E15030" s="4"/>
      <c r="F15030" s="4"/>
      <c r="G15030" s="31"/>
    </row>
    <row r="15031" spans="2:7" s="40" customFormat="1">
      <c r="B15031" s="7"/>
      <c r="C15031" s="7"/>
      <c r="D15031" s="4"/>
      <c r="E15031" s="4"/>
      <c r="F15031" s="4"/>
      <c r="G15031" s="31"/>
    </row>
    <row r="15032" spans="2:7" s="40" customFormat="1">
      <c r="B15032" s="7"/>
      <c r="C15032" s="7"/>
      <c r="D15032" s="4"/>
      <c r="E15032" s="4"/>
      <c r="F15032" s="4"/>
      <c r="G15032" s="31"/>
    </row>
    <row r="15033" spans="2:7" s="40" customFormat="1">
      <c r="B15033" s="7"/>
      <c r="C15033" s="7"/>
      <c r="D15033" s="4"/>
      <c r="E15033" s="4"/>
      <c r="F15033" s="4"/>
      <c r="G15033" s="31"/>
    </row>
    <row r="15034" spans="2:7" s="40" customFormat="1">
      <c r="B15034" s="7"/>
      <c r="C15034" s="7"/>
      <c r="D15034" s="4"/>
      <c r="E15034" s="4"/>
      <c r="F15034" s="4"/>
      <c r="G15034" s="31"/>
    </row>
    <row r="15035" spans="2:7" s="40" customFormat="1">
      <c r="B15035" s="7"/>
      <c r="C15035" s="7"/>
      <c r="D15035" s="4"/>
      <c r="E15035" s="4"/>
      <c r="F15035" s="4"/>
      <c r="G15035" s="31"/>
    </row>
    <row r="15036" spans="2:7" s="40" customFormat="1">
      <c r="B15036" s="7"/>
      <c r="C15036" s="7"/>
      <c r="D15036" s="4"/>
      <c r="E15036" s="4"/>
      <c r="F15036" s="4"/>
      <c r="G15036" s="31"/>
    </row>
    <row r="15037" spans="2:7" s="40" customFormat="1">
      <c r="B15037" s="7"/>
      <c r="C15037" s="7"/>
      <c r="D15037" s="4"/>
      <c r="E15037" s="4"/>
      <c r="F15037" s="4"/>
      <c r="G15037" s="31"/>
    </row>
    <row r="15038" spans="2:7" s="40" customFormat="1">
      <c r="B15038" s="7"/>
      <c r="C15038" s="7"/>
      <c r="D15038" s="4"/>
      <c r="E15038" s="4"/>
      <c r="F15038" s="4"/>
      <c r="G15038" s="31"/>
    </row>
    <row r="15039" spans="2:7" s="40" customFormat="1">
      <c r="B15039" s="7"/>
      <c r="C15039" s="7"/>
      <c r="D15039" s="4"/>
      <c r="E15039" s="4"/>
      <c r="F15039" s="4"/>
      <c r="G15039" s="31"/>
    </row>
    <row r="15040" spans="2:7" s="40" customFormat="1">
      <c r="B15040" s="7"/>
      <c r="C15040" s="7"/>
      <c r="D15040" s="4"/>
      <c r="E15040" s="4"/>
      <c r="F15040" s="4"/>
      <c r="G15040" s="31"/>
    </row>
    <row r="15041" spans="2:7" s="40" customFormat="1">
      <c r="B15041" s="7"/>
      <c r="C15041" s="7"/>
      <c r="D15041" s="4"/>
      <c r="E15041" s="4"/>
      <c r="F15041" s="4"/>
      <c r="G15041" s="31"/>
    </row>
    <row r="15042" spans="2:7" s="40" customFormat="1">
      <c r="B15042" s="7"/>
      <c r="C15042" s="7"/>
      <c r="D15042" s="4"/>
      <c r="E15042" s="4"/>
      <c r="F15042" s="4"/>
      <c r="G15042" s="31"/>
    </row>
    <row r="15043" spans="2:7" s="40" customFormat="1">
      <c r="B15043" s="7"/>
      <c r="C15043" s="7"/>
      <c r="D15043" s="4"/>
      <c r="E15043" s="4"/>
      <c r="F15043" s="4"/>
      <c r="G15043" s="31"/>
    </row>
    <row r="15044" spans="2:7" s="40" customFormat="1">
      <c r="B15044" s="7"/>
      <c r="C15044" s="7"/>
      <c r="D15044" s="4"/>
      <c r="E15044" s="4"/>
      <c r="F15044" s="4"/>
      <c r="G15044" s="31"/>
    </row>
    <row r="15045" spans="2:7" s="40" customFormat="1">
      <c r="B15045" s="7"/>
      <c r="C15045" s="7"/>
      <c r="D15045" s="4"/>
      <c r="E15045" s="4"/>
      <c r="F15045" s="4"/>
      <c r="G15045" s="31"/>
    </row>
    <row r="15046" spans="2:7" s="40" customFormat="1">
      <c r="B15046" s="7"/>
      <c r="C15046" s="7"/>
      <c r="D15046" s="4"/>
      <c r="E15046" s="4"/>
      <c r="F15046" s="4"/>
      <c r="G15046" s="31"/>
    </row>
    <row r="15047" spans="2:7" s="40" customFormat="1">
      <c r="B15047" s="7"/>
      <c r="C15047" s="7"/>
      <c r="D15047" s="4"/>
      <c r="E15047" s="4"/>
      <c r="F15047" s="4"/>
      <c r="G15047" s="31"/>
    </row>
    <row r="15048" spans="2:7" s="40" customFormat="1">
      <c r="B15048" s="7"/>
      <c r="C15048" s="7"/>
      <c r="D15048" s="4"/>
      <c r="E15048" s="4"/>
      <c r="F15048" s="4"/>
      <c r="G15048" s="31"/>
    </row>
    <row r="15049" spans="2:7" s="40" customFormat="1">
      <c r="B15049" s="7"/>
      <c r="C15049" s="7"/>
      <c r="D15049" s="4"/>
      <c r="E15049" s="4"/>
      <c r="F15049" s="4"/>
      <c r="G15049" s="31"/>
    </row>
    <row r="15050" spans="2:7" s="40" customFormat="1">
      <c r="B15050" s="7"/>
      <c r="C15050" s="7"/>
      <c r="D15050" s="4"/>
      <c r="E15050" s="4"/>
      <c r="F15050" s="4"/>
      <c r="G15050" s="31"/>
    </row>
    <row r="15051" spans="2:7" s="40" customFormat="1">
      <c r="B15051" s="7"/>
      <c r="C15051" s="7"/>
      <c r="D15051" s="4"/>
      <c r="E15051" s="4"/>
      <c r="F15051" s="4"/>
      <c r="G15051" s="31"/>
    </row>
    <row r="15052" spans="2:7" s="40" customFormat="1">
      <c r="B15052" s="7"/>
      <c r="C15052" s="7"/>
      <c r="D15052" s="4"/>
      <c r="E15052" s="4"/>
      <c r="F15052" s="4"/>
      <c r="G15052" s="31"/>
    </row>
    <row r="15053" spans="2:7" s="40" customFormat="1">
      <c r="B15053" s="7"/>
      <c r="C15053" s="7"/>
      <c r="D15053" s="4"/>
      <c r="E15053" s="4"/>
      <c r="F15053" s="4"/>
      <c r="G15053" s="31"/>
    </row>
    <row r="15054" spans="2:7" s="40" customFormat="1">
      <c r="B15054" s="7"/>
      <c r="C15054" s="7"/>
      <c r="D15054" s="4"/>
      <c r="E15054" s="4"/>
      <c r="F15054" s="4"/>
      <c r="G15054" s="31"/>
    </row>
    <row r="15055" spans="2:7" s="40" customFormat="1">
      <c r="B15055" s="7"/>
      <c r="C15055" s="7"/>
      <c r="D15055" s="4"/>
      <c r="E15055" s="4"/>
      <c r="F15055" s="4"/>
      <c r="G15055" s="31"/>
    </row>
    <row r="15056" spans="2:7" s="40" customFormat="1">
      <c r="B15056" s="7"/>
      <c r="C15056" s="7"/>
      <c r="D15056" s="4"/>
      <c r="E15056" s="4"/>
      <c r="F15056" s="4"/>
      <c r="G15056" s="31"/>
    </row>
    <row r="15057" spans="2:7" s="40" customFormat="1">
      <c r="B15057" s="7"/>
      <c r="C15057" s="7"/>
      <c r="D15057" s="4"/>
      <c r="E15057" s="4"/>
      <c r="F15057" s="4"/>
      <c r="G15057" s="31"/>
    </row>
    <row r="15058" spans="2:7" s="40" customFormat="1">
      <c r="B15058" s="7"/>
      <c r="C15058" s="7"/>
      <c r="D15058" s="4"/>
      <c r="E15058" s="4"/>
      <c r="F15058" s="4"/>
      <c r="G15058" s="31"/>
    </row>
    <row r="15059" spans="2:7" s="40" customFormat="1">
      <c r="B15059" s="7"/>
      <c r="C15059" s="7"/>
      <c r="D15059" s="4"/>
      <c r="E15059" s="4"/>
      <c r="F15059" s="4"/>
      <c r="G15059" s="31"/>
    </row>
    <row r="15060" spans="2:7" s="40" customFormat="1">
      <c r="B15060" s="7"/>
      <c r="C15060" s="7"/>
      <c r="D15060" s="4"/>
      <c r="E15060" s="4"/>
      <c r="F15060" s="4"/>
      <c r="G15060" s="31"/>
    </row>
    <row r="15061" spans="2:7" s="40" customFormat="1">
      <c r="B15061" s="7"/>
      <c r="C15061" s="7"/>
      <c r="D15061" s="4"/>
      <c r="E15061" s="4"/>
      <c r="F15061" s="4"/>
      <c r="G15061" s="31"/>
    </row>
    <row r="15062" spans="2:7" s="40" customFormat="1">
      <c r="B15062" s="7"/>
      <c r="C15062" s="7"/>
      <c r="D15062" s="4"/>
      <c r="E15062" s="4"/>
      <c r="F15062" s="4"/>
      <c r="G15062" s="31"/>
    </row>
    <row r="15063" spans="2:7" s="40" customFormat="1">
      <c r="B15063" s="7"/>
      <c r="C15063" s="7"/>
      <c r="D15063" s="4"/>
      <c r="E15063" s="4"/>
      <c r="F15063" s="4"/>
      <c r="G15063" s="31"/>
    </row>
    <row r="15064" spans="2:7" s="40" customFormat="1">
      <c r="B15064" s="7"/>
      <c r="C15064" s="7"/>
      <c r="D15064" s="4"/>
      <c r="E15064" s="4"/>
      <c r="F15064" s="4"/>
      <c r="G15064" s="31"/>
    </row>
    <row r="15065" spans="2:7" s="40" customFormat="1">
      <c r="B15065" s="7"/>
      <c r="C15065" s="7"/>
      <c r="D15065" s="4"/>
      <c r="E15065" s="4"/>
      <c r="F15065" s="4"/>
      <c r="G15065" s="31"/>
    </row>
    <row r="15066" spans="2:7" s="40" customFormat="1">
      <c r="B15066" s="7"/>
      <c r="C15066" s="7"/>
      <c r="D15066" s="4"/>
      <c r="E15066" s="4"/>
      <c r="F15066" s="4"/>
      <c r="G15066" s="31"/>
    </row>
    <row r="15067" spans="2:7" s="40" customFormat="1">
      <c r="B15067" s="7"/>
      <c r="C15067" s="7"/>
      <c r="D15067" s="4"/>
      <c r="E15067" s="4"/>
      <c r="F15067" s="4"/>
      <c r="G15067" s="31"/>
    </row>
    <row r="15068" spans="2:7" s="40" customFormat="1">
      <c r="B15068" s="7"/>
      <c r="C15068" s="7"/>
      <c r="D15068" s="4"/>
      <c r="E15068" s="4"/>
      <c r="F15068" s="4"/>
      <c r="G15068" s="31"/>
    </row>
    <row r="15069" spans="2:7" s="40" customFormat="1">
      <c r="B15069" s="7"/>
      <c r="C15069" s="7"/>
      <c r="D15069" s="4"/>
      <c r="E15069" s="4"/>
      <c r="F15069" s="4"/>
      <c r="G15069" s="31"/>
    </row>
    <row r="15070" spans="2:7" s="40" customFormat="1">
      <c r="B15070" s="7"/>
      <c r="C15070" s="7"/>
      <c r="D15070" s="4"/>
      <c r="E15070" s="4"/>
      <c r="F15070" s="4"/>
      <c r="G15070" s="31"/>
    </row>
    <row r="15071" spans="2:7" s="40" customFormat="1">
      <c r="B15071" s="7"/>
      <c r="C15071" s="7"/>
      <c r="D15071" s="4"/>
      <c r="E15071" s="4"/>
      <c r="F15071" s="4"/>
      <c r="G15071" s="31"/>
    </row>
    <row r="15072" spans="2:7" s="40" customFormat="1">
      <c r="B15072" s="7"/>
      <c r="C15072" s="7"/>
      <c r="D15072" s="4"/>
      <c r="E15072" s="4"/>
      <c r="F15072" s="4"/>
      <c r="G15072" s="31"/>
    </row>
    <row r="15073" spans="2:7" s="40" customFormat="1">
      <c r="B15073" s="7"/>
      <c r="C15073" s="7"/>
      <c r="D15073" s="4"/>
      <c r="E15073" s="4"/>
      <c r="F15073" s="4"/>
      <c r="G15073" s="31"/>
    </row>
    <row r="15074" spans="2:7" s="40" customFormat="1">
      <c r="B15074" s="7"/>
      <c r="C15074" s="7"/>
      <c r="D15074" s="4"/>
      <c r="E15074" s="4"/>
      <c r="F15074" s="4"/>
      <c r="G15074" s="31"/>
    </row>
    <row r="15075" spans="2:7" s="40" customFormat="1">
      <c r="B15075" s="7"/>
      <c r="C15075" s="7"/>
      <c r="D15075" s="4"/>
      <c r="E15075" s="4"/>
      <c r="F15075" s="4"/>
      <c r="G15075" s="31"/>
    </row>
    <row r="15076" spans="2:7" s="40" customFormat="1">
      <c r="B15076" s="7"/>
      <c r="C15076" s="7"/>
      <c r="D15076" s="4"/>
      <c r="E15076" s="4"/>
      <c r="F15076" s="4"/>
      <c r="G15076" s="31"/>
    </row>
    <row r="15077" spans="2:7" s="40" customFormat="1">
      <c r="B15077" s="7"/>
      <c r="C15077" s="7"/>
      <c r="D15077" s="4"/>
      <c r="E15077" s="4"/>
      <c r="F15077" s="4"/>
      <c r="G15077" s="31"/>
    </row>
    <row r="15078" spans="2:7" s="40" customFormat="1">
      <c r="B15078" s="7"/>
      <c r="C15078" s="7"/>
      <c r="D15078" s="4"/>
      <c r="E15078" s="4"/>
      <c r="F15078" s="4"/>
      <c r="G15078" s="31"/>
    </row>
    <row r="15079" spans="2:7" s="40" customFormat="1">
      <c r="B15079" s="7"/>
      <c r="C15079" s="7"/>
      <c r="D15079" s="4"/>
      <c r="E15079" s="4"/>
      <c r="F15079" s="4"/>
      <c r="G15079" s="31"/>
    </row>
    <row r="15080" spans="2:7" s="40" customFormat="1">
      <c r="B15080" s="7"/>
      <c r="C15080" s="7"/>
      <c r="D15080" s="4"/>
      <c r="E15080" s="4"/>
      <c r="F15080" s="4"/>
      <c r="G15080" s="31"/>
    </row>
    <row r="15081" spans="2:7" s="40" customFormat="1">
      <c r="B15081" s="7"/>
      <c r="C15081" s="7"/>
      <c r="D15081" s="4"/>
      <c r="E15081" s="4"/>
      <c r="F15081" s="4"/>
      <c r="G15081" s="31"/>
    </row>
    <row r="15082" spans="2:7" s="40" customFormat="1">
      <c r="B15082" s="7"/>
      <c r="C15082" s="7"/>
      <c r="D15082" s="4"/>
      <c r="E15082" s="4"/>
      <c r="F15082" s="4"/>
      <c r="G15082" s="31"/>
    </row>
    <row r="15083" spans="2:7" s="40" customFormat="1">
      <c r="B15083" s="7"/>
      <c r="C15083" s="7"/>
      <c r="D15083" s="4"/>
      <c r="E15083" s="4"/>
      <c r="F15083" s="4"/>
      <c r="G15083" s="31"/>
    </row>
    <row r="15084" spans="2:7" s="40" customFormat="1">
      <c r="B15084" s="7"/>
      <c r="C15084" s="7"/>
      <c r="D15084" s="4"/>
      <c r="E15084" s="4"/>
      <c r="F15084" s="4"/>
      <c r="G15084" s="31"/>
    </row>
    <row r="15085" spans="2:7" s="40" customFormat="1">
      <c r="B15085" s="7"/>
      <c r="C15085" s="7"/>
      <c r="D15085" s="4"/>
      <c r="E15085" s="4"/>
      <c r="F15085" s="4"/>
      <c r="G15085" s="31"/>
    </row>
    <row r="15086" spans="2:7" s="40" customFormat="1">
      <c r="B15086" s="7"/>
      <c r="C15086" s="7"/>
      <c r="D15086" s="4"/>
      <c r="E15086" s="4"/>
      <c r="F15086" s="4"/>
      <c r="G15086" s="31"/>
    </row>
    <row r="15087" spans="2:7" s="40" customFormat="1">
      <c r="B15087" s="7"/>
      <c r="C15087" s="7"/>
      <c r="D15087" s="4"/>
      <c r="E15087" s="4"/>
      <c r="F15087" s="4"/>
      <c r="G15087" s="31"/>
    </row>
    <row r="15088" spans="2:7" s="40" customFormat="1">
      <c r="B15088" s="7"/>
      <c r="C15088" s="7"/>
      <c r="D15088" s="4"/>
      <c r="E15088" s="4"/>
      <c r="F15088" s="4"/>
      <c r="G15088" s="31"/>
    </row>
    <row r="15089" spans="2:7" s="40" customFormat="1">
      <c r="B15089" s="7"/>
      <c r="C15089" s="7"/>
      <c r="D15089" s="4"/>
      <c r="E15089" s="4"/>
      <c r="F15089" s="4"/>
      <c r="G15089" s="31"/>
    </row>
    <row r="15090" spans="2:7" s="40" customFormat="1">
      <c r="B15090" s="7"/>
      <c r="C15090" s="7"/>
      <c r="D15090" s="4"/>
      <c r="E15090" s="4"/>
      <c r="F15090" s="4"/>
      <c r="G15090" s="31"/>
    </row>
    <row r="15091" spans="2:7" s="40" customFormat="1">
      <c r="B15091" s="7"/>
      <c r="C15091" s="7"/>
      <c r="D15091" s="4"/>
      <c r="E15091" s="4"/>
      <c r="F15091" s="4"/>
      <c r="G15091" s="31"/>
    </row>
    <row r="15092" spans="2:7" s="40" customFormat="1">
      <c r="B15092" s="7"/>
      <c r="C15092" s="7"/>
      <c r="D15092" s="4"/>
      <c r="E15092" s="4"/>
      <c r="F15092" s="4"/>
      <c r="G15092" s="31"/>
    </row>
    <row r="15093" spans="2:7" s="40" customFormat="1">
      <c r="B15093" s="7"/>
      <c r="C15093" s="7"/>
      <c r="D15093" s="4"/>
      <c r="E15093" s="4"/>
      <c r="F15093" s="4"/>
      <c r="G15093" s="31"/>
    </row>
    <row r="15094" spans="2:7" s="40" customFormat="1">
      <c r="B15094" s="7"/>
      <c r="C15094" s="7"/>
      <c r="D15094" s="4"/>
      <c r="E15094" s="4"/>
      <c r="F15094" s="4"/>
      <c r="G15094" s="31"/>
    </row>
    <row r="15095" spans="2:7" s="40" customFormat="1">
      <c r="B15095" s="7"/>
      <c r="C15095" s="7"/>
      <c r="D15095" s="4"/>
      <c r="E15095" s="4"/>
      <c r="F15095" s="4"/>
      <c r="G15095" s="31"/>
    </row>
    <row r="15096" spans="2:7" s="40" customFormat="1">
      <c r="B15096" s="7"/>
      <c r="C15096" s="7"/>
      <c r="D15096" s="4"/>
      <c r="E15096" s="4"/>
      <c r="F15096" s="4"/>
      <c r="G15096" s="31"/>
    </row>
    <row r="15097" spans="2:7" s="40" customFormat="1">
      <c r="B15097" s="7"/>
      <c r="C15097" s="7"/>
      <c r="D15097" s="4"/>
      <c r="E15097" s="4"/>
      <c r="F15097" s="4"/>
      <c r="G15097" s="31"/>
    </row>
    <row r="15098" spans="2:7" s="40" customFormat="1">
      <c r="B15098" s="7"/>
      <c r="C15098" s="7"/>
      <c r="D15098" s="4"/>
      <c r="E15098" s="4"/>
      <c r="F15098" s="4"/>
      <c r="G15098" s="31"/>
    </row>
    <row r="15099" spans="2:7" s="40" customFormat="1">
      <c r="B15099" s="7"/>
      <c r="C15099" s="7"/>
      <c r="D15099" s="4"/>
      <c r="E15099" s="4"/>
      <c r="F15099" s="4"/>
      <c r="G15099" s="31"/>
    </row>
    <row r="15100" spans="2:7" s="40" customFormat="1">
      <c r="B15100" s="7"/>
      <c r="C15100" s="7"/>
      <c r="D15100" s="4"/>
      <c r="E15100" s="4"/>
      <c r="F15100" s="4"/>
      <c r="G15100" s="31"/>
    </row>
    <row r="15101" spans="2:7" s="40" customFormat="1">
      <c r="B15101" s="7"/>
      <c r="C15101" s="7"/>
      <c r="D15101" s="4"/>
      <c r="E15101" s="4"/>
      <c r="F15101" s="4"/>
      <c r="G15101" s="31"/>
    </row>
    <row r="15102" spans="2:7" s="40" customFormat="1">
      <c r="B15102" s="7"/>
      <c r="C15102" s="7"/>
      <c r="D15102" s="4"/>
      <c r="E15102" s="4"/>
      <c r="F15102" s="4"/>
      <c r="G15102" s="31"/>
    </row>
    <row r="15103" spans="2:7" s="40" customFormat="1">
      <c r="B15103" s="7"/>
      <c r="C15103" s="7"/>
      <c r="D15103" s="4"/>
      <c r="E15103" s="4"/>
      <c r="F15103" s="4"/>
      <c r="G15103" s="31"/>
    </row>
    <row r="15104" spans="2:7" s="40" customFormat="1">
      <c r="B15104" s="7"/>
      <c r="C15104" s="7"/>
      <c r="D15104" s="4"/>
      <c r="E15104" s="4"/>
      <c r="F15104" s="4"/>
      <c r="G15104" s="31"/>
    </row>
    <row r="15105" spans="2:7" s="40" customFormat="1">
      <c r="B15105" s="7"/>
      <c r="C15105" s="7"/>
      <c r="D15105" s="4"/>
      <c r="E15105" s="4"/>
      <c r="F15105" s="4"/>
      <c r="G15105" s="31"/>
    </row>
    <row r="15106" spans="2:7" s="40" customFormat="1">
      <c r="B15106" s="7"/>
      <c r="C15106" s="7"/>
      <c r="D15106" s="4"/>
      <c r="E15106" s="4"/>
      <c r="F15106" s="4"/>
      <c r="G15106" s="31"/>
    </row>
    <row r="15107" spans="2:7" s="40" customFormat="1">
      <c r="B15107" s="7"/>
      <c r="C15107" s="7"/>
      <c r="D15107" s="4"/>
      <c r="E15107" s="4"/>
      <c r="F15107" s="4"/>
      <c r="G15107" s="31"/>
    </row>
    <row r="15108" spans="2:7" s="40" customFormat="1">
      <c r="B15108" s="7"/>
      <c r="C15108" s="7"/>
      <c r="D15108" s="4"/>
      <c r="E15108" s="4"/>
      <c r="F15108" s="4"/>
      <c r="G15108" s="31"/>
    </row>
    <row r="15109" spans="2:7" s="40" customFormat="1">
      <c r="B15109" s="7"/>
      <c r="C15109" s="7"/>
      <c r="D15109" s="4"/>
      <c r="E15109" s="4"/>
      <c r="F15109" s="4"/>
      <c r="G15109" s="31"/>
    </row>
    <row r="15110" spans="2:7" s="40" customFormat="1">
      <c r="B15110" s="7"/>
      <c r="C15110" s="7"/>
      <c r="D15110" s="4"/>
      <c r="E15110" s="4"/>
      <c r="F15110" s="4"/>
      <c r="G15110" s="31"/>
    </row>
    <row r="15111" spans="2:7" s="40" customFormat="1">
      <c r="B15111" s="7"/>
      <c r="C15111" s="7"/>
      <c r="D15111" s="4"/>
      <c r="E15111" s="4"/>
      <c r="F15111" s="4"/>
      <c r="G15111" s="31"/>
    </row>
    <row r="15112" spans="2:7" s="40" customFormat="1">
      <c r="B15112" s="7"/>
      <c r="C15112" s="7"/>
      <c r="D15112" s="4"/>
      <c r="E15112" s="4"/>
      <c r="F15112" s="4"/>
      <c r="G15112" s="31"/>
    </row>
    <row r="15113" spans="2:7" s="40" customFormat="1">
      <c r="B15113" s="7"/>
      <c r="C15113" s="7"/>
      <c r="D15113" s="4"/>
      <c r="E15113" s="4"/>
      <c r="F15113" s="4"/>
      <c r="G15113" s="31"/>
    </row>
    <row r="15114" spans="2:7" s="40" customFormat="1">
      <c r="B15114" s="7"/>
      <c r="C15114" s="7"/>
      <c r="D15114" s="4"/>
      <c r="E15114" s="4"/>
      <c r="F15114" s="4"/>
      <c r="G15114" s="31"/>
    </row>
    <row r="15115" spans="2:7" s="40" customFormat="1">
      <c r="B15115" s="7"/>
      <c r="C15115" s="7"/>
      <c r="D15115" s="4"/>
      <c r="E15115" s="4"/>
      <c r="F15115" s="4"/>
      <c r="G15115" s="31"/>
    </row>
    <row r="15116" spans="2:7" s="40" customFormat="1">
      <c r="B15116" s="7"/>
      <c r="C15116" s="7"/>
      <c r="D15116" s="4"/>
      <c r="E15116" s="4"/>
      <c r="F15116" s="4"/>
      <c r="G15116" s="31"/>
    </row>
    <row r="15117" spans="2:7" s="40" customFormat="1">
      <c r="B15117" s="7"/>
      <c r="C15117" s="7"/>
      <c r="D15117" s="4"/>
      <c r="E15117" s="4"/>
      <c r="F15117" s="4"/>
      <c r="G15117" s="31"/>
    </row>
    <row r="15118" spans="2:7" s="40" customFormat="1">
      <c r="B15118" s="7"/>
      <c r="C15118" s="7"/>
      <c r="D15118" s="4"/>
      <c r="E15118" s="4"/>
      <c r="F15118" s="4"/>
      <c r="G15118" s="31"/>
    </row>
    <row r="15119" spans="2:7" s="40" customFormat="1">
      <c r="B15119" s="7"/>
      <c r="C15119" s="7"/>
      <c r="D15119" s="4"/>
      <c r="E15119" s="4"/>
      <c r="F15119" s="4"/>
      <c r="G15119" s="31"/>
    </row>
    <row r="15120" spans="2:7" s="40" customFormat="1">
      <c r="B15120" s="7"/>
      <c r="C15120" s="7"/>
      <c r="D15120" s="4"/>
      <c r="E15120" s="4"/>
      <c r="F15120" s="4"/>
      <c r="G15120" s="31"/>
    </row>
    <row r="15121" spans="2:7" s="40" customFormat="1">
      <c r="B15121" s="7"/>
      <c r="C15121" s="7"/>
      <c r="D15121" s="4"/>
      <c r="E15121" s="4"/>
      <c r="F15121" s="4"/>
      <c r="G15121" s="31"/>
    </row>
    <row r="15122" spans="2:7" s="40" customFormat="1">
      <c r="B15122" s="7"/>
      <c r="C15122" s="7"/>
      <c r="D15122" s="4"/>
      <c r="E15122" s="4"/>
      <c r="F15122" s="4"/>
      <c r="G15122" s="31"/>
    </row>
    <row r="15123" spans="2:7" s="40" customFormat="1">
      <c r="B15123" s="7"/>
      <c r="C15123" s="7"/>
      <c r="D15123" s="4"/>
      <c r="E15123" s="4"/>
      <c r="F15123" s="4"/>
      <c r="G15123" s="31"/>
    </row>
    <row r="15124" spans="2:7" s="40" customFormat="1">
      <c r="B15124" s="7"/>
      <c r="C15124" s="7"/>
      <c r="D15124" s="4"/>
      <c r="E15124" s="4"/>
      <c r="F15124" s="4"/>
      <c r="G15124" s="31"/>
    </row>
    <row r="15125" spans="2:7" s="40" customFormat="1">
      <c r="B15125" s="7"/>
      <c r="C15125" s="7"/>
      <c r="D15125" s="4"/>
      <c r="E15125" s="4"/>
      <c r="F15125" s="4"/>
      <c r="G15125" s="31"/>
    </row>
    <row r="15126" spans="2:7" s="40" customFormat="1">
      <c r="B15126" s="7"/>
      <c r="C15126" s="7"/>
      <c r="D15126" s="4"/>
      <c r="E15126" s="4"/>
      <c r="F15126" s="4"/>
      <c r="G15126" s="31"/>
    </row>
    <row r="15127" spans="2:7" s="40" customFormat="1">
      <c r="B15127" s="7"/>
      <c r="C15127" s="7"/>
      <c r="D15127" s="4"/>
      <c r="E15127" s="4"/>
      <c r="F15127" s="4"/>
      <c r="G15127" s="31"/>
    </row>
    <row r="15128" spans="2:7" s="40" customFormat="1">
      <c r="B15128" s="7"/>
      <c r="C15128" s="7"/>
      <c r="D15128" s="4"/>
      <c r="E15128" s="4"/>
      <c r="F15128" s="4"/>
      <c r="G15128" s="31"/>
    </row>
    <row r="15129" spans="2:7" s="40" customFormat="1">
      <c r="B15129" s="7"/>
      <c r="C15129" s="7"/>
      <c r="D15129" s="4"/>
      <c r="E15129" s="4"/>
      <c r="F15129" s="4"/>
      <c r="G15129" s="31"/>
    </row>
    <row r="15130" spans="2:7" s="40" customFormat="1">
      <c r="B15130" s="7"/>
      <c r="C15130" s="7"/>
      <c r="D15130" s="4"/>
      <c r="E15130" s="4"/>
      <c r="F15130" s="4"/>
      <c r="G15130" s="31"/>
    </row>
    <row r="15131" spans="2:7" s="40" customFormat="1">
      <c r="B15131" s="7"/>
      <c r="C15131" s="7"/>
      <c r="D15131" s="4"/>
      <c r="E15131" s="4"/>
      <c r="F15131" s="4"/>
      <c r="G15131" s="31"/>
    </row>
    <row r="15132" spans="2:7" s="40" customFormat="1">
      <c r="B15132" s="7"/>
      <c r="C15132" s="7"/>
      <c r="D15132" s="4"/>
      <c r="E15132" s="4"/>
      <c r="F15132" s="4"/>
      <c r="G15132" s="31"/>
    </row>
    <row r="15133" spans="2:7" s="40" customFormat="1">
      <c r="B15133" s="7"/>
      <c r="C15133" s="7"/>
      <c r="D15133" s="4"/>
      <c r="E15133" s="4"/>
      <c r="F15133" s="4"/>
      <c r="G15133" s="31"/>
    </row>
    <row r="15134" spans="2:7" s="40" customFormat="1">
      <c r="B15134" s="7"/>
      <c r="C15134" s="7"/>
      <c r="D15134" s="4"/>
      <c r="E15134" s="4"/>
      <c r="F15134" s="4"/>
      <c r="G15134" s="31"/>
    </row>
    <row r="15135" spans="2:7" s="40" customFormat="1">
      <c r="B15135" s="7"/>
      <c r="C15135" s="7"/>
      <c r="D15135" s="4"/>
      <c r="E15135" s="4"/>
      <c r="F15135" s="4"/>
      <c r="G15135" s="31"/>
    </row>
    <row r="15136" spans="2:7" s="40" customFormat="1">
      <c r="B15136" s="7"/>
      <c r="C15136" s="7"/>
      <c r="D15136" s="4"/>
      <c r="E15136" s="4"/>
      <c r="F15136" s="4"/>
      <c r="G15136" s="31"/>
    </row>
    <row r="15137" spans="2:7" s="40" customFormat="1">
      <c r="B15137" s="7"/>
      <c r="C15137" s="7"/>
      <c r="D15137" s="4"/>
      <c r="E15137" s="4"/>
      <c r="F15137" s="4"/>
      <c r="G15137" s="31"/>
    </row>
    <row r="15138" spans="2:7" s="40" customFormat="1">
      <c r="B15138" s="7"/>
      <c r="C15138" s="7"/>
      <c r="D15138" s="4"/>
      <c r="E15138" s="4"/>
      <c r="F15138" s="4"/>
      <c r="G15138" s="31"/>
    </row>
    <row r="15139" spans="2:7" s="40" customFormat="1">
      <c r="B15139" s="7"/>
      <c r="C15139" s="7"/>
      <c r="D15139" s="4"/>
      <c r="E15139" s="4"/>
      <c r="F15139" s="4"/>
      <c r="G15139" s="31"/>
    </row>
    <row r="15140" spans="2:7" s="40" customFormat="1">
      <c r="B15140" s="7"/>
      <c r="C15140" s="7"/>
      <c r="D15140" s="4"/>
      <c r="E15140" s="4"/>
      <c r="F15140" s="4"/>
      <c r="G15140" s="31"/>
    </row>
    <row r="15141" spans="2:7" s="40" customFormat="1">
      <c r="B15141" s="7"/>
      <c r="C15141" s="7"/>
      <c r="D15141" s="4"/>
      <c r="E15141" s="4"/>
      <c r="F15141" s="4"/>
      <c r="G15141" s="31"/>
    </row>
    <row r="15142" spans="2:7" s="40" customFormat="1">
      <c r="B15142" s="7"/>
      <c r="C15142" s="7"/>
      <c r="D15142" s="4"/>
      <c r="E15142" s="4"/>
      <c r="F15142" s="4"/>
      <c r="G15142" s="31"/>
    </row>
    <row r="15143" spans="2:7" s="40" customFormat="1">
      <c r="B15143" s="7"/>
      <c r="C15143" s="7"/>
      <c r="D15143" s="4"/>
      <c r="E15143" s="4"/>
      <c r="F15143" s="4"/>
      <c r="G15143" s="31"/>
    </row>
    <row r="15144" spans="2:7" s="40" customFormat="1">
      <c r="B15144" s="7"/>
      <c r="C15144" s="7"/>
      <c r="D15144" s="4"/>
      <c r="E15144" s="4"/>
      <c r="F15144" s="4"/>
      <c r="G15144" s="31"/>
    </row>
    <row r="15145" spans="2:7" s="40" customFormat="1">
      <c r="B15145" s="7"/>
      <c r="C15145" s="7"/>
      <c r="D15145" s="4"/>
      <c r="E15145" s="4"/>
      <c r="F15145" s="4"/>
      <c r="G15145" s="31"/>
    </row>
    <row r="15146" spans="2:7" s="40" customFormat="1">
      <c r="B15146" s="7"/>
      <c r="C15146" s="7"/>
      <c r="D15146" s="4"/>
      <c r="E15146" s="4"/>
      <c r="F15146" s="4"/>
      <c r="G15146" s="31"/>
    </row>
    <row r="15147" spans="2:7" s="40" customFormat="1">
      <c r="B15147" s="7"/>
      <c r="C15147" s="7"/>
      <c r="D15147" s="4"/>
      <c r="E15147" s="4"/>
      <c r="F15147" s="4"/>
      <c r="G15147" s="31"/>
    </row>
    <row r="15148" spans="2:7" s="40" customFormat="1">
      <c r="B15148" s="7"/>
      <c r="C15148" s="7"/>
      <c r="D15148" s="4"/>
      <c r="E15148" s="4"/>
      <c r="F15148" s="4"/>
      <c r="G15148" s="31"/>
    </row>
    <row r="15149" spans="2:7" s="40" customFormat="1">
      <c r="B15149" s="7"/>
      <c r="C15149" s="7"/>
      <c r="D15149" s="4"/>
      <c r="E15149" s="4"/>
      <c r="F15149" s="4"/>
      <c r="G15149" s="31"/>
    </row>
    <row r="15150" spans="2:7" s="40" customFormat="1">
      <c r="B15150" s="7"/>
      <c r="C15150" s="7"/>
      <c r="D15150" s="4"/>
      <c r="E15150" s="4"/>
      <c r="F15150" s="4"/>
      <c r="G15150" s="31"/>
    </row>
    <row r="15151" spans="2:7" s="40" customFormat="1">
      <c r="B15151" s="7"/>
      <c r="C15151" s="7"/>
      <c r="D15151" s="4"/>
      <c r="E15151" s="4"/>
      <c r="F15151" s="4"/>
      <c r="G15151" s="31"/>
    </row>
    <row r="15152" spans="2:7" s="40" customFormat="1">
      <c r="B15152" s="7"/>
      <c r="C15152" s="7"/>
      <c r="D15152" s="4"/>
      <c r="E15152" s="4"/>
      <c r="F15152" s="4"/>
      <c r="G15152" s="31"/>
    </row>
    <row r="15153" spans="2:7" s="40" customFormat="1">
      <c r="B15153" s="7"/>
      <c r="C15153" s="7"/>
      <c r="D15153" s="4"/>
      <c r="E15153" s="4"/>
      <c r="F15153" s="4"/>
      <c r="G15153" s="31"/>
    </row>
    <row r="15154" spans="2:7" s="40" customFormat="1">
      <c r="B15154" s="7"/>
      <c r="C15154" s="7"/>
      <c r="D15154" s="4"/>
      <c r="E15154" s="4"/>
      <c r="F15154" s="4"/>
      <c r="G15154" s="31"/>
    </row>
    <row r="15155" spans="2:7" s="40" customFormat="1">
      <c r="B15155" s="7"/>
      <c r="C15155" s="7"/>
      <c r="D15155" s="4"/>
      <c r="E15155" s="4"/>
      <c r="F15155" s="4"/>
      <c r="G15155" s="31"/>
    </row>
    <row r="15156" spans="2:7" s="40" customFormat="1">
      <c r="B15156" s="7"/>
      <c r="C15156" s="7"/>
      <c r="D15156" s="4"/>
      <c r="E15156" s="4"/>
      <c r="F15156" s="4"/>
      <c r="G15156" s="31"/>
    </row>
    <row r="15157" spans="2:7" s="40" customFormat="1">
      <c r="B15157" s="7"/>
      <c r="C15157" s="7"/>
      <c r="D15157" s="4"/>
      <c r="E15157" s="4"/>
      <c r="F15157" s="4"/>
      <c r="G15157" s="31"/>
    </row>
    <row r="15158" spans="2:7" s="40" customFormat="1">
      <c r="B15158" s="7"/>
      <c r="C15158" s="7"/>
      <c r="D15158" s="4"/>
      <c r="E15158" s="4"/>
      <c r="F15158" s="4"/>
      <c r="G15158" s="31"/>
    </row>
    <row r="15159" spans="2:7" s="40" customFormat="1">
      <c r="B15159" s="7"/>
      <c r="C15159" s="7"/>
      <c r="D15159" s="4"/>
      <c r="E15159" s="4"/>
      <c r="F15159" s="4"/>
      <c r="G15159" s="31"/>
    </row>
    <row r="15160" spans="2:7" s="40" customFormat="1">
      <c r="B15160" s="7"/>
      <c r="C15160" s="7"/>
      <c r="D15160" s="4"/>
      <c r="E15160" s="4"/>
      <c r="F15160" s="4"/>
      <c r="G15160" s="31"/>
    </row>
    <row r="15161" spans="2:7" s="40" customFormat="1">
      <c r="B15161" s="7"/>
      <c r="C15161" s="7"/>
      <c r="D15161" s="4"/>
      <c r="E15161" s="4"/>
      <c r="F15161" s="4"/>
      <c r="G15161" s="31"/>
    </row>
    <row r="15162" spans="2:7" s="40" customFormat="1">
      <c r="B15162" s="7"/>
      <c r="C15162" s="7"/>
      <c r="D15162" s="4"/>
      <c r="E15162" s="4"/>
      <c r="F15162" s="4"/>
      <c r="G15162" s="31"/>
    </row>
    <row r="15163" spans="2:7" s="40" customFormat="1">
      <c r="B15163" s="7"/>
      <c r="C15163" s="7"/>
      <c r="D15163" s="4"/>
      <c r="E15163" s="4"/>
      <c r="F15163" s="4"/>
      <c r="G15163" s="31"/>
    </row>
    <row r="15164" spans="2:7" s="40" customFormat="1">
      <c r="B15164" s="7"/>
      <c r="C15164" s="7"/>
      <c r="D15164" s="4"/>
      <c r="E15164" s="4"/>
      <c r="F15164" s="4"/>
      <c r="G15164" s="31"/>
    </row>
    <row r="15165" spans="2:7" s="40" customFormat="1">
      <c r="B15165" s="7"/>
      <c r="C15165" s="7"/>
      <c r="D15165" s="4"/>
      <c r="E15165" s="4"/>
      <c r="F15165" s="4"/>
      <c r="G15165" s="31"/>
    </row>
    <row r="15166" spans="2:7" s="40" customFormat="1">
      <c r="B15166" s="7"/>
      <c r="C15166" s="7"/>
      <c r="D15166" s="4"/>
      <c r="E15166" s="4"/>
      <c r="F15166" s="4"/>
      <c r="G15166" s="31"/>
    </row>
    <row r="15167" spans="2:7" s="40" customFormat="1">
      <c r="B15167" s="7"/>
      <c r="C15167" s="7"/>
      <c r="D15167" s="4"/>
      <c r="E15167" s="4"/>
      <c r="F15167" s="4"/>
      <c r="G15167" s="31"/>
    </row>
    <row r="15168" spans="2:7" s="40" customFormat="1">
      <c r="B15168" s="7"/>
      <c r="C15168" s="7"/>
      <c r="D15168" s="4"/>
      <c r="E15168" s="4"/>
      <c r="F15168" s="4"/>
      <c r="G15168" s="31"/>
    </row>
    <row r="15169" spans="2:7" s="40" customFormat="1">
      <c r="B15169" s="7"/>
      <c r="C15169" s="7"/>
      <c r="D15169" s="4"/>
      <c r="E15169" s="4"/>
      <c r="F15169" s="4"/>
      <c r="G15169" s="31"/>
    </row>
    <row r="15170" spans="2:7" s="40" customFormat="1">
      <c r="B15170" s="7"/>
      <c r="C15170" s="7"/>
      <c r="D15170" s="4"/>
      <c r="E15170" s="4"/>
      <c r="F15170" s="4"/>
      <c r="G15170" s="31"/>
    </row>
    <row r="15171" spans="2:7" s="40" customFormat="1">
      <c r="B15171" s="7"/>
      <c r="C15171" s="7"/>
      <c r="D15171" s="4"/>
      <c r="E15171" s="4"/>
      <c r="F15171" s="4"/>
      <c r="G15171" s="31"/>
    </row>
    <row r="15172" spans="2:7" s="40" customFormat="1">
      <c r="B15172" s="7"/>
      <c r="C15172" s="7"/>
      <c r="D15172" s="4"/>
      <c r="E15172" s="4"/>
      <c r="F15172" s="4"/>
      <c r="G15172" s="31"/>
    </row>
    <row r="15173" spans="2:7" s="40" customFormat="1">
      <c r="B15173" s="7"/>
      <c r="C15173" s="7"/>
      <c r="D15173" s="4"/>
      <c r="E15173" s="4"/>
      <c r="F15173" s="4"/>
      <c r="G15173" s="31"/>
    </row>
    <row r="15174" spans="2:7" s="40" customFormat="1">
      <c r="B15174" s="7"/>
      <c r="C15174" s="7"/>
      <c r="D15174" s="4"/>
      <c r="E15174" s="4"/>
      <c r="F15174" s="4"/>
      <c r="G15174" s="31"/>
    </row>
    <row r="15175" spans="2:7" s="40" customFormat="1">
      <c r="B15175" s="7"/>
      <c r="C15175" s="7"/>
      <c r="D15175" s="4"/>
      <c r="E15175" s="4"/>
      <c r="F15175" s="4"/>
      <c r="G15175" s="31"/>
    </row>
    <row r="15176" spans="2:7" s="40" customFormat="1">
      <c r="B15176" s="7"/>
      <c r="C15176" s="7"/>
      <c r="D15176" s="4"/>
      <c r="E15176" s="4"/>
      <c r="F15176" s="4"/>
      <c r="G15176" s="31"/>
    </row>
    <row r="15177" spans="2:7" s="40" customFormat="1">
      <c r="B15177" s="7"/>
      <c r="C15177" s="7"/>
      <c r="D15177" s="4"/>
      <c r="E15177" s="4"/>
      <c r="F15177" s="4"/>
      <c r="G15177" s="31"/>
    </row>
    <row r="15178" spans="2:7" s="40" customFormat="1">
      <c r="B15178" s="7"/>
      <c r="C15178" s="7"/>
      <c r="D15178" s="4"/>
      <c r="E15178" s="4"/>
      <c r="F15178" s="4"/>
      <c r="G15178" s="31"/>
    </row>
    <row r="15179" spans="2:7" s="40" customFormat="1">
      <c r="B15179" s="7"/>
      <c r="C15179" s="7"/>
      <c r="D15179" s="4"/>
      <c r="E15179" s="4"/>
      <c r="F15179" s="4"/>
      <c r="G15179" s="31"/>
    </row>
    <row r="15180" spans="2:7" s="40" customFormat="1">
      <c r="B15180" s="7"/>
      <c r="C15180" s="7"/>
      <c r="D15180" s="4"/>
      <c r="E15180" s="4"/>
      <c r="F15180" s="4"/>
      <c r="G15180" s="31"/>
    </row>
    <row r="15181" spans="2:7" s="40" customFormat="1">
      <c r="B15181" s="7"/>
      <c r="C15181" s="7"/>
      <c r="D15181" s="4"/>
      <c r="E15181" s="4"/>
      <c r="F15181" s="4"/>
      <c r="G15181" s="31"/>
    </row>
    <row r="15182" spans="2:7" s="40" customFormat="1">
      <c r="B15182" s="7"/>
      <c r="C15182" s="7"/>
      <c r="D15182" s="4"/>
      <c r="E15182" s="4"/>
      <c r="F15182" s="4"/>
      <c r="G15182" s="31"/>
    </row>
    <row r="15183" spans="2:7" s="40" customFormat="1">
      <c r="B15183" s="7"/>
      <c r="C15183" s="7"/>
      <c r="D15183" s="4"/>
      <c r="E15183" s="4"/>
      <c r="F15183" s="4"/>
      <c r="G15183" s="31"/>
    </row>
    <row r="15184" spans="2:7" s="40" customFormat="1">
      <c r="B15184" s="7"/>
      <c r="C15184" s="7"/>
      <c r="D15184" s="4"/>
      <c r="E15184" s="4"/>
      <c r="F15184" s="4"/>
      <c r="G15184" s="31"/>
    </row>
    <row r="15185" spans="2:7" s="40" customFormat="1">
      <c r="B15185" s="7"/>
      <c r="C15185" s="7"/>
      <c r="D15185" s="4"/>
      <c r="E15185" s="4"/>
      <c r="F15185" s="4"/>
      <c r="G15185" s="31"/>
    </row>
    <row r="15186" spans="2:7" s="40" customFormat="1">
      <c r="B15186" s="7"/>
      <c r="C15186" s="7"/>
      <c r="D15186" s="4"/>
      <c r="E15186" s="4"/>
      <c r="F15186" s="4"/>
      <c r="G15186" s="31"/>
    </row>
    <row r="15187" spans="2:7" s="40" customFormat="1">
      <c r="B15187" s="7"/>
      <c r="C15187" s="7"/>
      <c r="D15187" s="4"/>
      <c r="E15187" s="4"/>
      <c r="F15187" s="4"/>
      <c r="G15187" s="31"/>
    </row>
    <row r="15188" spans="2:7" s="40" customFormat="1">
      <c r="B15188" s="7"/>
      <c r="C15188" s="7"/>
      <c r="D15188" s="4"/>
      <c r="E15188" s="4"/>
      <c r="F15188" s="4"/>
      <c r="G15188" s="31"/>
    </row>
    <row r="15189" spans="2:7" s="40" customFormat="1">
      <c r="B15189" s="7"/>
      <c r="C15189" s="7"/>
      <c r="D15189" s="4"/>
      <c r="E15189" s="4"/>
      <c r="F15189" s="4"/>
      <c r="G15189" s="31"/>
    </row>
    <row r="15190" spans="2:7" s="40" customFormat="1">
      <c r="B15190" s="7"/>
      <c r="C15190" s="7"/>
      <c r="D15190" s="4"/>
      <c r="E15190" s="4"/>
      <c r="F15190" s="4"/>
      <c r="G15190" s="31"/>
    </row>
    <row r="15191" spans="2:7" s="40" customFormat="1">
      <c r="B15191" s="7"/>
      <c r="C15191" s="7"/>
      <c r="D15191" s="4"/>
      <c r="E15191" s="4"/>
      <c r="F15191" s="4"/>
      <c r="G15191" s="31"/>
    </row>
    <row r="15192" spans="2:7" s="40" customFormat="1">
      <c r="B15192" s="7"/>
      <c r="C15192" s="7"/>
      <c r="D15192" s="4"/>
      <c r="E15192" s="4"/>
      <c r="F15192" s="4"/>
      <c r="G15192" s="31"/>
    </row>
    <row r="15193" spans="2:7" s="40" customFormat="1">
      <c r="B15193" s="7"/>
      <c r="C15193" s="7"/>
      <c r="D15193" s="4"/>
      <c r="E15193" s="4"/>
      <c r="F15193" s="4"/>
      <c r="G15193" s="31"/>
    </row>
    <row r="15194" spans="2:7" s="40" customFormat="1">
      <c r="B15194" s="7"/>
      <c r="C15194" s="7"/>
      <c r="D15194" s="4"/>
      <c r="E15194" s="4"/>
      <c r="F15194" s="4"/>
      <c r="G15194" s="31"/>
    </row>
    <row r="15195" spans="2:7" s="40" customFormat="1">
      <c r="B15195" s="7"/>
      <c r="C15195" s="7"/>
      <c r="D15195" s="4"/>
      <c r="E15195" s="4"/>
      <c r="F15195" s="4"/>
      <c r="G15195" s="31"/>
    </row>
    <row r="15196" spans="2:7" s="40" customFormat="1">
      <c r="B15196" s="7"/>
      <c r="C15196" s="7"/>
      <c r="D15196" s="4"/>
      <c r="E15196" s="4"/>
      <c r="F15196" s="4"/>
      <c r="G15196" s="31"/>
    </row>
    <row r="15197" spans="2:7" s="40" customFormat="1">
      <c r="B15197" s="7"/>
      <c r="C15197" s="7"/>
      <c r="D15197" s="4"/>
      <c r="E15197" s="4"/>
      <c r="F15197" s="4"/>
      <c r="G15197" s="31"/>
    </row>
    <row r="15198" spans="2:7" s="40" customFormat="1">
      <c r="B15198" s="7"/>
      <c r="C15198" s="7"/>
      <c r="D15198" s="4"/>
      <c r="E15198" s="4"/>
      <c r="F15198" s="4"/>
      <c r="G15198" s="31"/>
    </row>
    <row r="15199" spans="2:7" s="40" customFormat="1">
      <c r="B15199" s="7"/>
      <c r="C15199" s="7"/>
      <c r="D15199" s="4"/>
      <c r="E15199" s="4"/>
      <c r="F15199" s="4"/>
      <c r="G15199" s="31"/>
    </row>
    <row r="15200" spans="2:7" s="40" customFormat="1">
      <c r="B15200" s="7"/>
      <c r="C15200" s="7"/>
      <c r="D15200" s="4"/>
      <c r="E15200" s="4"/>
      <c r="F15200" s="4"/>
      <c r="G15200" s="31"/>
    </row>
    <row r="15201" spans="2:7" s="40" customFormat="1">
      <c r="B15201" s="7"/>
      <c r="C15201" s="7"/>
      <c r="D15201" s="4"/>
      <c r="E15201" s="4"/>
      <c r="F15201" s="4"/>
      <c r="G15201" s="31"/>
    </row>
    <row r="15202" spans="2:7" s="40" customFormat="1">
      <c r="B15202" s="7"/>
      <c r="C15202" s="7"/>
      <c r="D15202" s="4"/>
      <c r="E15202" s="4"/>
      <c r="F15202" s="4"/>
      <c r="G15202" s="31"/>
    </row>
    <row r="15203" spans="2:7" s="40" customFormat="1">
      <c r="B15203" s="7"/>
      <c r="C15203" s="7"/>
      <c r="D15203" s="4"/>
      <c r="E15203" s="4"/>
      <c r="F15203" s="4"/>
      <c r="G15203" s="31"/>
    </row>
    <row r="15204" spans="2:7" s="40" customFormat="1">
      <c r="B15204" s="7"/>
      <c r="C15204" s="7"/>
      <c r="D15204" s="4"/>
      <c r="E15204" s="4"/>
      <c r="F15204" s="4"/>
      <c r="G15204" s="31"/>
    </row>
    <row r="15205" spans="2:7" s="40" customFormat="1">
      <c r="B15205" s="7"/>
      <c r="C15205" s="7"/>
      <c r="D15205" s="4"/>
      <c r="E15205" s="4"/>
      <c r="F15205" s="4"/>
      <c r="G15205" s="31"/>
    </row>
    <row r="15206" spans="2:7" s="40" customFormat="1">
      <c r="B15206" s="7"/>
      <c r="C15206" s="7"/>
      <c r="D15206" s="4"/>
      <c r="E15206" s="4"/>
      <c r="F15206" s="4"/>
      <c r="G15206" s="31"/>
    </row>
    <row r="15207" spans="2:7" s="40" customFormat="1">
      <c r="B15207" s="7"/>
      <c r="C15207" s="7"/>
      <c r="D15207" s="4"/>
      <c r="E15207" s="4"/>
      <c r="F15207" s="4"/>
      <c r="G15207" s="31"/>
    </row>
    <row r="15208" spans="2:7" s="40" customFormat="1">
      <c r="B15208" s="7"/>
      <c r="C15208" s="7"/>
      <c r="D15208" s="4"/>
      <c r="E15208" s="4"/>
      <c r="F15208" s="4"/>
      <c r="G15208" s="31"/>
    </row>
    <row r="15209" spans="2:7" s="40" customFormat="1">
      <c r="B15209" s="7"/>
      <c r="C15209" s="7"/>
      <c r="D15209" s="4"/>
      <c r="E15209" s="4"/>
      <c r="F15209" s="4"/>
      <c r="G15209" s="31"/>
    </row>
    <row r="15210" spans="2:7" s="40" customFormat="1">
      <c r="B15210" s="7"/>
      <c r="C15210" s="7"/>
      <c r="D15210" s="4"/>
      <c r="E15210" s="4"/>
      <c r="F15210" s="4"/>
      <c r="G15210" s="31"/>
    </row>
    <row r="15211" spans="2:7" s="40" customFormat="1">
      <c r="B15211" s="7"/>
      <c r="C15211" s="7"/>
      <c r="D15211" s="4"/>
      <c r="E15211" s="4"/>
      <c r="F15211" s="4"/>
      <c r="G15211" s="31"/>
    </row>
    <row r="15212" spans="2:7" s="40" customFormat="1">
      <c r="B15212" s="7"/>
      <c r="C15212" s="7"/>
      <c r="D15212" s="4"/>
      <c r="E15212" s="4"/>
      <c r="F15212" s="4"/>
      <c r="G15212" s="31"/>
    </row>
    <row r="15213" spans="2:7" s="40" customFormat="1">
      <c r="B15213" s="7"/>
      <c r="C15213" s="7"/>
      <c r="D15213" s="4"/>
      <c r="E15213" s="4"/>
      <c r="F15213" s="4"/>
      <c r="G15213" s="31"/>
    </row>
    <row r="15214" spans="2:7" s="40" customFormat="1">
      <c r="B15214" s="7"/>
      <c r="C15214" s="7"/>
      <c r="D15214" s="4"/>
      <c r="E15214" s="4"/>
      <c r="F15214" s="4"/>
      <c r="G15214" s="31"/>
    </row>
    <row r="15215" spans="2:7" s="40" customFormat="1">
      <c r="B15215" s="7"/>
      <c r="C15215" s="7"/>
      <c r="D15215" s="4"/>
      <c r="E15215" s="4"/>
      <c r="F15215" s="4"/>
      <c r="G15215" s="31"/>
    </row>
    <row r="15216" spans="2:7" s="40" customFormat="1">
      <c r="B15216" s="7"/>
      <c r="C15216" s="7"/>
      <c r="D15216" s="4"/>
      <c r="E15216" s="4"/>
      <c r="F15216" s="4"/>
      <c r="G15216" s="31"/>
    </row>
    <row r="15217" spans="2:7" s="40" customFormat="1">
      <c r="B15217" s="7"/>
      <c r="C15217" s="7"/>
      <c r="D15217" s="4"/>
      <c r="E15217" s="4"/>
      <c r="F15217" s="4"/>
      <c r="G15217" s="31"/>
    </row>
    <row r="15218" spans="2:7" s="40" customFormat="1">
      <c r="B15218" s="7"/>
      <c r="C15218" s="7"/>
      <c r="D15218" s="4"/>
      <c r="E15218" s="4"/>
      <c r="F15218" s="4"/>
      <c r="G15218" s="31"/>
    </row>
    <row r="15219" spans="2:7" s="40" customFormat="1">
      <c r="B15219" s="7"/>
      <c r="C15219" s="7"/>
      <c r="D15219" s="4"/>
      <c r="E15219" s="4"/>
      <c r="F15219" s="4"/>
      <c r="G15219" s="31"/>
    </row>
    <row r="15220" spans="2:7" s="40" customFormat="1">
      <c r="B15220" s="7"/>
      <c r="C15220" s="7"/>
      <c r="D15220" s="4"/>
      <c r="E15220" s="4"/>
      <c r="F15220" s="4"/>
      <c r="G15220" s="31"/>
    </row>
    <row r="15221" spans="2:7" s="40" customFormat="1">
      <c r="B15221" s="7"/>
      <c r="C15221" s="7"/>
      <c r="D15221" s="4"/>
      <c r="E15221" s="4"/>
      <c r="F15221" s="4"/>
      <c r="G15221" s="31"/>
    </row>
    <row r="15222" spans="2:7" s="40" customFormat="1">
      <c r="B15222" s="7"/>
      <c r="C15222" s="7"/>
      <c r="D15222" s="4"/>
      <c r="E15222" s="4"/>
      <c r="F15222" s="4"/>
      <c r="G15222" s="31"/>
    </row>
    <row r="15223" spans="2:7" s="40" customFormat="1">
      <c r="B15223" s="7"/>
      <c r="C15223" s="7"/>
      <c r="D15223" s="4"/>
      <c r="E15223" s="4"/>
      <c r="F15223" s="4"/>
      <c r="G15223" s="31"/>
    </row>
    <row r="15224" spans="2:7" s="40" customFormat="1">
      <c r="B15224" s="7"/>
      <c r="C15224" s="7"/>
      <c r="D15224" s="4"/>
      <c r="E15224" s="4"/>
      <c r="F15224" s="4"/>
      <c r="G15224" s="31"/>
    </row>
    <row r="15225" spans="2:7" s="40" customFormat="1">
      <c r="B15225" s="7"/>
      <c r="C15225" s="7"/>
      <c r="D15225" s="4"/>
      <c r="E15225" s="4"/>
      <c r="F15225" s="4"/>
      <c r="G15225" s="31"/>
    </row>
    <row r="15226" spans="2:7" s="40" customFormat="1">
      <c r="B15226" s="7"/>
      <c r="C15226" s="7"/>
      <c r="D15226" s="4"/>
      <c r="E15226" s="4"/>
      <c r="F15226" s="4"/>
      <c r="G15226" s="31"/>
    </row>
    <row r="15227" spans="2:7" s="40" customFormat="1">
      <c r="B15227" s="7"/>
      <c r="C15227" s="7"/>
      <c r="D15227" s="4"/>
      <c r="E15227" s="4"/>
      <c r="F15227" s="4"/>
      <c r="G15227" s="31"/>
    </row>
    <row r="15228" spans="2:7" s="40" customFormat="1">
      <c r="B15228" s="7"/>
      <c r="C15228" s="7"/>
      <c r="D15228" s="4"/>
      <c r="E15228" s="4"/>
      <c r="F15228" s="4"/>
      <c r="G15228" s="31"/>
    </row>
    <row r="15229" spans="2:7" s="40" customFormat="1">
      <c r="B15229" s="7"/>
      <c r="C15229" s="7"/>
      <c r="D15229" s="4"/>
      <c r="E15229" s="4"/>
      <c r="F15229" s="4"/>
      <c r="G15229" s="31"/>
    </row>
    <row r="15230" spans="2:7" s="40" customFormat="1">
      <c r="B15230" s="7"/>
      <c r="C15230" s="7"/>
      <c r="D15230" s="4"/>
      <c r="E15230" s="4"/>
      <c r="F15230" s="4"/>
      <c r="G15230" s="31"/>
    </row>
    <row r="15231" spans="2:7" s="40" customFormat="1">
      <c r="B15231" s="7"/>
      <c r="C15231" s="7"/>
      <c r="D15231" s="4"/>
      <c r="E15231" s="4"/>
      <c r="F15231" s="4"/>
      <c r="G15231" s="31"/>
    </row>
    <row r="15232" spans="2:7" s="40" customFormat="1">
      <c r="B15232" s="7"/>
      <c r="C15232" s="7"/>
      <c r="D15232" s="4"/>
      <c r="E15232" s="4"/>
      <c r="F15232" s="4"/>
      <c r="G15232" s="31"/>
    </row>
    <row r="15233" spans="2:7" s="40" customFormat="1">
      <c r="B15233" s="7"/>
      <c r="C15233" s="7"/>
      <c r="D15233" s="4"/>
      <c r="E15233" s="4"/>
      <c r="F15233" s="4"/>
      <c r="G15233" s="31"/>
    </row>
    <row r="15234" spans="2:7" s="40" customFormat="1">
      <c r="B15234" s="7"/>
      <c r="C15234" s="7"/>
      <c r="D15234" s="4"/>
      <c r="E15234" s="4"/>
      <c r="F15234" s="4"/>
      <c r="G15234" s="31"/>
    </row>
    <row r="15235" spans="2:7" s="40" customFormat="1">
      <c r="B15235" s="7"/>
      <c r="C15235" s="7"/>
      <c r="D15235" s="4"/>
      <c r="E15235" s="4"/>
      <c r="F15235" s="4"/>
      <c r="G15235" s="31"/>
    </row>
    <row r="15236" spans="2:7" s="40" customFormat="1">
      <c r="B15236" s="7"/>
      <c r="C15236" s="7"/>
      <c r="D15236" s="4"/>
      <c r="E15236" s="4"/>
      <c r="F15236" s="4"/>
      <c r="G15236" s="31"/>
    </row>
    <row r="15237" spans="2:7" s="40" customFormat="1">
      <c r="B15237" s="7"/>
      <c r="C15237" s="7"/>
      <c r="D15237" s="4"/>
      <c r="E15237" s="4"/>
      <c r="F15237" s="4"/>
      <c r="G15237" s="31"/>
    </row>
    <row r="15238" spans="2:7" s="40" customFormat="1">
      <c r="B15238" s="7"/>
      <c r="C15238" s="7"/>
      <c r="D15238" s="4"/>
      <c r="E15238" s="4"/>
      <c r="F15238" s="4"/>
      <c r="G15238" s="31"/>
    </row>
    <row r="15239" spans="2:7" s="40" customFormat="1">
      <c r="B15239" s="7"/>
      <c r="C15239" s="7"/>
      <c r="D15239" s="4"/>
      <c r="E15239" s="4"/>
      <c r="F15239" s="4"/>
      <c r="G15239" s="31"/>
    </row>
    <row r="15240" spans="2:7" s="40" customFormat="1">
      <c r="B15240" s="7"/>
      <c r="C15240" s="7"/>
      <c r="D15240" s="4"/>
      <c r="E15240" s="4"/>
      <c r="F15240" s="4"/>
      <c r="G15240" s="31"/>
    </row>
    <row r="15241" spans="2:7" s="40" customFormat="1">
      <c r="B15241" s="7"/>
      <c r="C15241" s="7"/>
      <c r="D15241" s="4"/>
      <c r="E15241" s="4"/>
      <c r="F15241" s="4"/>
      <c r="G15241" s="31"/>
    </row>
    <row r="15242" spans="2:7" s="40" customFormat="1">
      <c r="B15242" s="7"/>
      <c r="C15242" s="7"/>
      <c r="D15242" s="4"/>
      <c r="E15242" s="4"/>
      <c r="F15242" s="4"/>
      <c r="G15242" s="31"/>
    </row>
    <row r="15243" spans="2:7" s="40" customFormat="1">
      <c r="B15243" s="7"/>
      <c r="C15243" s="7"/>
      <c r="D15243" s="4"/>
      <c r="E15243" s="4"/>
      <c r="F15243" s="4"/>
      <c r="G15243" s="31"/>
    </row>
    <row r="15244" spans="2:7" s="40" customFormat="1">
      <c r="B15244" s="7"/>
      <c r="C15244" s="7"/>
      <c r="D15244" s="4"/>
      <c r="E15244" s="4"/>
      <c r="F15244" s="4"/>
      <c r="G15244" s="31"/>
    </row>
    <row r="15245" spans="2:7" s="40" customFormat="1">
      <c r="B15245" s="7"/>
      <c r="C15245" s="7"/>
      <c r="D15245" s="4"/>
      <c r="E15245" s="4"/>
      <c r="F15245" s="4"/>
      <c r="G15245" s="31"/>
    </row>
    <row r="15246" spans="2:7" s="40" customFormat="1">
      <c r="B15246" s="7"/>
      <c r="C15246" s="7"/>
      <c r="D15246" s="4"/>
      <c r="E15246" s="4"/>
      <c r="F15246" s="4"/>
      <c r="G15246" s="31"/>
    </row>
    <row r="15247" spans="2:7" s="40" customFormat="1">
      <c r="B15247" s="7"/>
      <c r="C15247" s="7"/>
      <c r="D15247" s="4"/>
      <c r="E15247" s="4"/>
      <c r="F15247" s="4"/>
      <c r="G15247" s="31"/>
    </row>
    <row r="15248" spans="2:7" s="40" customFormat="1">
      <c r="B15248" s="7"/>
      <c r="C15248" s="7"/>
      <c r="D15248" s="4"/>
      <c r="E15248" s="4"/>
      <c r="F15248" s="4"/>
      <c r="G15248" s="31"/>
    </row>
    <row r="15249" spans="2:7" s="40" customFormat="1">
      <c r="B15249" s="7"/>
      <c r="C15249" s="7"/>
      <c r="D15249" s="4"/>
      <c r="E15249" s="4"/>
      <c r="F15249" s="4"/>
      <c r="G15249" s="31"/>
    </row>
    <row r="15250" spans="2:7" s="40" customFormat="1">
      <c r="B15250" s="7"/>
      <c r="C15250" s="7"/>
      <c r="D15250" s="4"/>
      <c r="E15250" s="4"/>
      <c r="F15250" s="4"/>
      <c r="G15250" s="31"/>
    </row>
    <row r="15251" spans="2:7" s="40" customFormat="1">
      <c r="B15251" s="7"/>
      <c r="C15251" s="7"/>
      <c r="D15251" s="4"/>
      <c r="E15251" s="4"/>
      <c r="F15251" s="4"/>
      <c r="G15251" s="31"/>
    </row>
    <row r="15252" spans="2:7" s="40" customFormat="1">
      <c r="B15252" s="7"/>
      <c r="C15252" s="7"/>
      <c r="D15252" s="4"/>
      <c r="E15252" s="4"/>
      <c r="F15252" s="4"/>
      <c r="G15252" s="31"/>
    </row>
    <row r="15253" spans="2:7" s="40" customFormat="1">
      <c r="B15253" s="7"/>
      <c r="C15253" s="7"/>
      <c r="D15253" s="4"/>
      <c r="E15253" s="4"/>
      <c r="F15253" s="4"/>
      <c r="G15253" s="31"/>
    </row>
    <row r="15254" spans="2:7" s="40" customFormat="1">
      <c r="B15254" s="7"/>
      <c r="C15254" s="7"/>
      <c r="D15254" s="4"/>
      <c r="E15254" s="4"/>
      <c r="F15254" s="4"/>
      <c r="G15254" s="31"/>
    </row>
    <row r="15255" spans="2:7" s="40" customFormat="1">
      <c r="B15255" s="7"/>
      <c r="C15255" s="7"/>
      <c r="D15255" s="4"/>
      <c r="E15255" s="4"/>
      <c r="F15255" s="4"/>
      <c r="G15255" s="31"/>
    </row>
    <row r="15256" spans="2:7" s="40" customFormat="1">
      <c r="B15256" s="7"/>
      <c r="C15256" s="7"/>
      <c r="D15256" s="4"/>
      <c r="E15256" s="4"/>
      <c r="F15256" s="4"/>
      <c r="G15256" s="31"/>
    </row>
    <row r="15257" spans="2:7" s="40" customFormat="1">
      <c r="B15257" s="7"/>
      <c r="C15257" s="7"/>
      <c r="D15257" s="4"/>
      <c r="E15257" s="4"/>
      <c r="F15257" s="4"/>
      <c r="G15257" s="31"/>
    </row>
    <row r="15258" spans="2:7" s="40" customFormat="1">
      <c r="B15258" s="7"/>
      <c r="C15258" s="7"/>
      <c r="D15258" s="4"/>
      <c r="E15258" s="4"/>
      <c r="F15258" s="4"/>
      <c r="G15258" s="31"/>
    </row>
    <row r="15259" spans="2:7" s="40" customFormat="1">
      <c r="B15259" s="7"/>
      <c r="C15259" s="7"/>
      <c r="D15259" s="4"/>
      <c r="E15259" s="4"/>
      <c r="F15259" s="4"/>
      <c r="G15259" s="31"/>
    </row>
    <row r="15260" spans="2:7" s="40" customFormat="1">
      <c r="B15260" s="7"/>
      <c r="C15260" s="7"/>
      <c r="D15260" s="4"/>
      <c r="E15260" s="4"/>
      <c r="F15260" s="4"/>
      <c r="G15260" s="31"/>
    </row>
    <row r="15261" spans="2:7" s="40" customFormat="1">
      <c r="B15261" s="7"/>
      <c r="C15261" s="7"/>
      <c r="D15261" s="4"/>
      <c r="E15261" s="4"/>
      <c r="F15261" s="4"/>
      <c r="G15261" s="31"/>
    </row>
    <row r="15262" spans="2:7" s="40" customFormat="1">
      <c r="B15262" s="7"/>
      <c r="C15262" s="7"/>
      <c r="D15262" s="4"/>
      <c r="E15262" s="4"/>
      <c r="F15262" s="4"/>
      <c r="G15262" s="31"/>
    </row>
    <row r="15263" spans="2:7" s="40" customFormat="1">
      <c r="B15263" s="7"/>
      <c r="C15263" s="7"/>
      <c r="D15263" s="4"/>
      <c r="E15263" s="4"/>
      <c r="F15263" s="4"/>
      <c r="G15263" s="31"/>
    </row>
    <row r="15264" spans="2:7" s="40" customFormat="1">
      <c r="B15264" s="7"/>
      <c r="C15264" s="7"/>
      <c r="D15264" s="4"/>
      <c r="E15264" s="4"/>
      <c r="F15264" s="4"/>
      <c r="G15264" s="31"/>
    </row>
    <row r="15265" spans="2:7" s="40" customFormat="1">
      <c r="B15265" s="7"/>
      <c r="C15265" s="7"/>
      <c r="D15265" s="4"/>
      <c r="E15265" s="4"/>
      <c r="F15265" s="4"/>
      <c r="G15265" s="31"/>
    </row>
    <row r="15266" spans="2:7" s="40" customFormat="1">
      <c r="B15266" s="7"/>
      <c r="C15266" s="7"/>
      <c r="D15266" s="4"/>
      <c r="E15266" s="4"/>
      <c r="F15266" s="4"/>
      <c r="G15266" s="31"/>
    </row>
    <row r="15267" spans="2:7" s="40" customFormat="1">
      <c r="B15267" s="7"/>
      <c r="C15267" s="7"/>
      <c r="D15267" s="4"/>
      <c r="E15267" s="4"/>
      <c r="F15267" s="4"/>
      <c r="G15267" s="31"/>
    </row>
    <row r="15268" spans="2:7" s="40" customFormat="1">
      <c r="B15268" s="7"/>
      <c r="C15268" s="7"/>
      <c r="D15268" s="4"/>
      <c r="E15268" s="4"/>
      <c r="F15268" s="4"/>
      <c r="G15268" s="31"/>
    </row>
    <row r="15269" spans="2:7" s="40" customFormat="1">
      <c r="B15269" s="7"/>
      <c r="C15269" s="7"/>
      <c r="D15269" s="4"/>
      <c r="E15269" s="4"/>
      <c r="F15269" s="4"/>
      <c r="G15269" s="31"/>
    </row>
    <row r="15270" spans="2:7" s="40" customFormat="1">
      <c r="B15270" s="7"/>
      <c r="C15270" s="7"/>
      <c r="D15270" s="4"/>
      <c r="E15270" s="4"/>
      <c r="F15270" s="4"/>
      <c r="G15270" s="31"/>
    </row>
    <row r="15271" spans="2:7" s="40" customFormat="1">
      <c r="B15271" s="7"/>
      <c r="C15271" s="7"/>
      <c r="D15271" s="4"/>
      <c r="E15271" s="4"/>
      <c r="F15271" s="4"/>
      <c r="G15271" s="31"/>
    </row>
    <row r="15272" spans="2:7" s="40" customFormat="1">
      <c r="B15272" s="7"/>
      <c r="C15272" s="7"/>
      <c r="D15272" s="4"/>
      <c r="E15272" s="4"/>
      <c r="F15272" s="4"/>
      <c r="G15272" s="31"/>
    </row>
    <row r="15273" spans="2:7" s="40" customFormat="1">
      <c r="B15273" s="7"/>
      <c r="C15273" s="7"/>
      <c r="D15273" s="4"/>
      <c r="E15273" s="4"/>
      <c r="F15273" s="4"/>
      <c r="G15273" s="31"/>
    </row>
    <row r="15274" spans="2:7" s="40" customFormat="1">
      <c r="B15274" s="7"/>
      <c r="C15274" s="7"/>
      <c r="D15274" s="4"/>
      <c r="E15274" s="4"/>
      <c r="F15274" s="4"/>
      <c r="G15274" s="31"/>
    </row>
    <row r="15275" spans="2:7" s="40" customFormat="1">
      <c r="B15275" s="7"/>
      <c r="C15275" s="7"/>
      <c r="D15275" s="4"/>
      <c r="E15275" s="4"/>
      <c r="F15275" s="4"/>
      <c r="G15275" s="31"/>
    </row>
    <row r="15276" spans="2:7" s="40" customFormat="1">
      <c r="B15276" s="7"/>
      <c r="C15276" s="7"/>
      <c r="D15276" s="4"/>
      <c r="E15276" s="4"/>
      <c r="F15276" s="4"/>
      <c r="G15276" s="31"/>
    </row>
    <row r="15277" spans="2:7" s="40" customFormat="1">
      <c r="B15277" s="7"/>
      <c r="C15277" s="7"/>
      <c r="D15277" s="4"/>
      <c r="E15277" s="4"/>
      <c r="F15277" s="4"/>
      <c r="G15277" s="31"/>
    </row>
    <row r="15278" spans="2:7" s="40" customFormat="1">
      <c r="B15278" s="7"/>
      <c r="C15278" s="7"/>
      <c r="D15278" s="4"/>
      <c r="E15278" s="4"/>
      <c r="F15278" s="4"/>
      <c r="G15278" s="31"/>
    </row>
    <row r="15279" spans="2:7" s="40" customFormat="1">
      <c r="B15279" s="7"/>
      <c r="C15279" s="7"/>
      <c r="D15279" s="4"/>
      <c r="E15279" s="4"/>
      <c r="F15279" s="4"/>
      <c r="G15279" s="31"/>
    </row>
    <row r="15280" spans="2:7" s="40" customFormat="1">
      <c r="B15280" s="7"/>
      <c r="C15280" s="7"/>
      <c r="D15280" s="4"/>
      <c r="E15280" s="4"/>
      <c r="F15280" s="4"/>
      <c r="G15280" s="31"/>
    </row>
    <row r="15281" spans="2:7" s="40" customFormat="1">
      <c r="B15281" s="7"/>
      <c r="C15281" s="7"/>
      <c r="D15281" s="4"/>
      <c r="E15281" s="4"/>
      <c r="F15281" s="4"/>
      <c r="G15281" s="31"/>
    </row>
    <row r="15282" spans="2:7" s="40" customFormat="1">
      <c r="B15282" s="7"/>
      <c r="C15282" s="7"/>
      <c r="D15282" s="4"/>
      <c r="E15282" s="4"/>
      <c r="F15282" s="4"/>
      <c r="G15282" s="31"/>
    </row>
    <row r="15283" spans="2:7" s="40" customFormat="1">
      <c r="B15283" s="7"/>
      <c r="C15283" s="7"/>
      <c r="D15283" s="4"/>
      <c r="E15283" s="4"/>
      <c r="F15283" s="4"/>
      <c r="G15283" s="31"/>
    </row>
    <row r="15284" spans="2:7" s="40" customFormat="1">
      <c r="B15284" s="7"/>
      <c r="C15284" s="7"/>
      <c r="D15284" s="4"/>
      <c r="E15284" s="4"/>
      <c r="F15284" s="4"/>
      <c r="G15284" s="31"/>
    </row>
    <row r="15285" spans="2:7" s="40" customFormat="1">
      <c r="B15285" s="7"/>
      <c r="C15285" s="7"/>
      <c r="D15285" s="4"/>
      <c r="E15285" s="4"/>
      <c r="F15285" s="4"/>
      <c r="G15285" s="31"/>
    </row>
    <row r="15286" spans="2:7" s="40" customFormat="1">
      <c r="B15286" s="7"/>
      <c r="C15286" s="7"/>
      <c r="D15286" s="4"/>
      <c r="E15286" s="4"/>
      <c r="F15286" s="4"/>
      <c r="G15286" s="31"/>
    </row>
    <row r="15287" spans="2:7" s="40" customFormat="1">
      <c r="B15287" s="7"/>
      <c r="C15287" s="7"/>
      <c r="D15287" s="4"/>
      <c r="E15287" s="4"/>
      <c r="F15287" s="4"/>
      <c r="G15287" s="31"/>
    </row>
    <row r="15288" spans="2:7" s="40" customFormat="1">
      <c r="B15288" s="7"/>
      <c r="C15288" s="7"/>
      <c r="D15288" s="4"/>
      <c r="E15288" s="4"/>
      <c r="F15288" s="4"/>
      <c r="G15288" s="31"/>
    </row>
    <row r="15289" spans="2:7" s="40" customFormat="1">
      <c r="B15289" s="7"/>
      <c r="C15289" s="7"/>
      <c r="D15289" s="4"/>
      <c r="E15289" s="4"/>
      <c r="F15289" s="4"/>
      <c r="G15289" s="31"/>
    </row>
    <row r="15290" spans="2:7" s="40" customFormat="1">
      <c r="B15290" s="7"/>
      <c r="C15290" s="7"/>
      <c r="D15290" s="4"/>
      <c r="E15290" s="4"/>
      <c r="F15290" s="4"/>
      <c r="G15290" s="31"/>
    </row>
    <row r="15291" spans="2:7" s="40" customFormat="1">
      <c r="B15291" s="7"/>
      <c r="C15291" s="7"/>
      <c r="D15291" s="4"/>
      <c r="E15291" s="4"/>
      <c r="F15291" s="4"/>
      <c r="G15291" s="31"/>
    </row>
    <row r="15292" spans="2:7" s="40" customFormat="1">
      <c r="B15292" s="7"/>
      <c r="C15292" s="7"/>
      <c r="D15292" s="4"/>
      <c r="E15292" s="4"/>
      <c r="F15292" s="4"/>
      <c r="G15292" s="31"/>
    </row>
    <row r="15293" spans="2:7" s="40" customFormat="1">
      <c r="B15293" s="7"/>
      <c r="C15293" s="7"/>
      <c r="D15293" s="4"/>
      <c r="E15293" s="4"/>
      <c r="F15293" s="4"/>
      <c r="G15293" s="31"/>
    </row>
    <row r="15294" spans="2:7" s="40" customFormat="1">
      <c r="B15294" s="7"/>
      <c r="C15294" s="7"/>
      <c r="D15294" s="4"/>
      <c r="E15294" s="4"/>
      <c r="F15294" s="4"/>
      <c r="G15294" s="31"/>
    </row>
    <row r="15295" spans="2:7" s="40" customFormat="1">
      <c r="B15295" s="7"/>
      <c r="C15295" s="7"/>
      <c r="D15295" s="4"/>
      <c r="E15295" s="4"/>
      <c r="F15295" s="4"/>
      <c r="G15295" s="31"/>
    </row>
    <row r="15296" spans="2:7" s="40" customFormat="1">
      <c r="B15296" s="7"/>
      <c r="C15296" s="7"/>
      <c r="D15296" s="4"/>
      <c r="E15296" s="4"/>
      <c r="F15296" s="4"/>
      <c r="G15296" s="31"/>
    </row>
    <row r="15297" spans="2:7" s="40" customFormat="1">
      <c r="B15297" s="7"/>
      <c r="C15297" s="7"/>
      <c r="D15297" s="4"/>
      <c r="E15297" s="4"/>
      <c r="F15297" s="4"/>
      <c r="G15297" s="31"/>
    </row>
    <row r="15298" spans="2:7" s="40" customFormat="1">
      <c r="B15298" s="7"/>
      <c r="C15298" s="7"/>
      <c r="D15298" s="4"/>
      <c r="E15298" s="4"/>
      <c r="F15298" s="4"/>
      <c r="G15298" s="31"/>
    </row>
    <row r="15299" spans="2:7" s="40" customFormat="1">
      <c r="B15299" s="7"/>
      <c r="C15299" s="7"/>
      <c r="D15299" s="4"/>
      <c r="E15299" s="4"/>
      <c r="F15299" s="4"/>
      <c r="G15299" s="31"/>
    </row>
    <row r="15300" spans="2:7" s="40" customFormat="1">
      <c r="B15300" s="7"/>
      <c r="C15300" s="7"/>
      <c r="D15300" s="4"/>
      <c r="E15300" s="4"/>
      <c r="F15300" s="4"/>
      <c r="G15300" s="31"/>
    </row>
    <row r="15301" spans="2:7" s="40" customFormat="1">
      <c r="B15301" s="7"/>
      <c r="C15301" s="7"/>
      <c r="D15301" s="4"/>
      <c r="E15301" s="4"/>
      <c r="F15301" s="4"/>
      <c r="G15301" s="31"/>
    </row>
    <row r="15302" spans="2:7" s="40" customFormat="1">
      <c r="B15302" s="7"/>
      <c r="C15302" s="7"/>
      <c r="D15302" s="4"/>
      <c r="E15302" s="4"/>
      <c r="F15302" s="4"/>
      <c r="G15302" s="31"/>
    </row>
    <row r="15303" spans="2:7" s="40" customFormat="1">
      <c r="B15303" s="7"/>
      <c r="C15303" s="7"/>
      <c r="D15303" s="4"/>
      <c r="E15303" s="4"/>
      <c r="F15303" s="4"/>
      <c r="G15303" s="31"/>
    </row>
    <row r="15304" spans="2:7" s="40" customFormat="1">
      <c r="B15304" s="7"/>
      <c r="C15304" s="7"/>
      <c r="D15304" s="4"/>
      <c r="E15304" s="4"/>
      <c r="F15304" s="4"/>
      <c r="G15304" s="31"/>
    </row>
    <row r="15305" spans="2:7" s="40" customFormat="1">
      <c r="B15305" s="7"/>
      <c r="C15305" s="7"/>
      <c r="D15305" s="4"/>
      <c r="E15305" s="4"/>
      <c r="F15305" s="4"/>
      <c r="G15305" s="31"/>
    </row>
    <row r="15306" spans="2:7" s="40" customFormat="1">
      <c r="B15306" s="7"/>
      <c r="C15306" s="7"/>
      <c r="D15306" s="4"/>
      <c r="E15306" s="4"/>
      <c r="F15306" s="4"/>
      <c r="G15306" s="31"/>
    </row>
    <row r="15307" spans="2:7" s="40" customFormat="1">
      <c r="B15307" s="7"/>
      <c r="C15307" s="7"/>
      <c r="D15307" s="4"/>
      <c r="E15307" s="4"/>
      <c r="F15307" s="4"/>
      <c r="G15307" s="31"/>
    </row>
    <row r="15308" spans="2:7" s="40" customFormat="1">
      <c r="B15308" s="7"/>
      <c r="C15308" s="7"/>
      <c r="D15308" s="4"/>
      <c r="E15308" s="4"/>
      <c r="F15308" s="4"/>
      <c r="G15308" s="31"/>
    </row>
    <row r="15309" spans="2:7" s="40" customFormat="1">
      <c r="B15309" s="7"/>
      <c r="C15309" s="7"/>
      <c r="D15309" s="4"/>
      <c r="E15309" s="4"/>
      <c r="F15309" s="4"/>
      <c r="G15309" s="31"/>
    </row>
    <row r="15310" spans="2:7" s="40" customFormat="1">
      <c r="B15310" s="7"/>
      <c r="C15310" s="7"/>
      <c r="D15310" s="4"/>
      <c r="E15310" s="4"/>
      <c r="F15310" s="4"/>
      <c r="G15310" s="31"/>
    </row>
    <row r="15311" spans="2:7" s="40" customFormat="1">
      <c r="B15311" s="7"/>
      <c r="C15311" s="7"/>
      <c r="D15311" s="4"/>
      <c r="E15311" s="4"/>
      <c r="F15311" s="4"/>
      <c r="G15311" s="31"/>
    </row>
    <row r="15312" spans="2:7" s="40" customFormat="1">
      <c r="B15312" s="7"/>
      <c r="C15312" s="7"/>
      <c r="D15312" s="4"/>
      <c r="E15312" s="4"/>
      <c r="F15312" s="4"/>
      <c r="G15312" s="31"/>
    </row>
    <row r="15313" spans="2:7" s="40" customFormat="1">
      <c r="B15313" s="7"/>
      <c r="C15313" s="7"/>
      <c r="D15313" s="4"/>
      <c r="E15313" s="4"/>
      <c r="F15313" s="4"/>
      <c r="G15313" s="31"/>
    </row>
    <row r="15314" spans="2:7" s="40" customFormat="1">
      <c r="B15314" s="7"/>
      <c r="C15314" s="7"/>
      <c r="D15314" s="4"/>
      <c r="E15314" s="4"/>
      <c r="F15314" s="4"/>
      <c r="G15314" s="31"/>
    </row>
    <row r="15315" spans="2:7" s="40" customFormat="1">
      <c r="B15315" s="7"/>
      <c r="C15315" s="7"/>
      <c r="D15315" s="4"/>
      <c r="E15315" s="4"/>
      <c r="F15315" s="4"/>
      <c r="G15315" s="31"/>
    </row>
    <row r="15316" spans="2:7" s="40" customFormat="1">
      <c r="B15316" s="7"/>
      <c r="C15316" s="7"/>
      <c r="D15316" s="4"/>
      <c r="E15316" s="4"/>
      <c r="F15316" s="4"/>
      <c r="G15316" s="31"/>
    </row>
    <row r="15317" spans="2:7" s="40" customFormat="1">
      <c r="B15317" s="7"/>
      <c r="C15317" s="7"/>
      <c r="D15317" s="4"/>
      <c r="E15317" s="4"/>
      <c r="F15317" s="4"/>
      <c r="G15317" s="31"/>
    </row>
    <row r="15318" spans="2:7" s="40" customFormat="1">
      <c r="B15318" s="7"/>
      <c r="C15318" s="7"/>
      <c r="D15318" s="4"/>
      <c r="E15318" s="4"/>
      <c r="F15318" s="4"/>
      <c r="G15318" s="31"/>
    </row>
    <row r="15319" spans="2:7" s="40" customFormat="1">
      <c r="B15319" s="7"/>
      <c r="C15319" s="7"/>
      <c r="D15319" s="4"/>
      <c r="E15319" s="4"/>
      <c r="F15319" s="4"/>
      <c r="G15319" s="31"/>
    </row>
    <row r="15320" spans="2:7" s="40" customFormat="1">
      <c r="B15320" s="7"/>
      <c r="C15320" s="7"/>
      <c r="D15320" s="4"/>
      <c r="E15320" s="4"/>
      <c r="F15320" s="4"/>
      <c r="G15320" s="31"/>
    </row>
    <row r="15321" spans="2:7" s="40" customFormat="1">
      <c r="B15321" s="7"/>
      <c r="C15321" s="7"/>
      <c r="D15321" s="4"/>
      <c r="E15321" s="4"/>
      <c r="F15321" s="4"/>
      <c r="G15321" s="31"/>
    </row>
    <row r="15322" spans="2:7" s="40" customFormat="1">
      <c r="B15322" s="7"/>
      <c r="C15322" s="7"/>
      <c r="D15322" s="4"/>
      <c r="E15322" s="4"/>
      <c r="F15322" s="4"/>
      <c r="G15322" s="31"/>
    </row>
    <row r="15323" spans="2:7" s="40" customFormat="1">
      <c r="B15323" s="7"/>
      <c r="C15323" s="7"/>
      <c r="D15323" s="4"/>
      <c r="E15323" s="4"/>
      <c r="F15323" s="4"/>
      <c r="G15323" s="31"/>
    </row>
    <row r="15324" spans="2:7" s="40" customFormat="1">
      <c r="B15324" s="7"/>
      <c r="C15324" s="7"/>
      <c r="D15324" s="4"/>
      <c r="E15324" s="4"/>
      <c r="F15324" s="4"/>
      <c r="G15324" s="31"/>
    </row>
    <row r="15325" spans="2:7" s="40" customFormat="1">
      <c r="B15325" s="7"/>
      <c r="C15325" s="7"/>
      <c r="D15325" s="4"/>
      <c r="E15325" s="4"/>
      <c r="F15325" s="4"/>
      <c r="G15325" s="31"/>
    </row>
    <row r="15326" spans="2:7" s="40" customFormat="1">
      <c r="B15326" s="7"/>
      <c r="C15326" s="7"/>
      <c r="D15326" s="4"/>
      <c r="E15326" s="4"/>
      <c r="F15326" s="4"/>
      <c r="G15326" s="31"/>
    </row>
    <row r="15327" spans="2:7" s="40" customFormat="1">
      <c r="B15327" s="7"/>
      <c r="C15327" s="7"/>
      <c r="D15327" s="4"/>
      <c r="E15327" s="4"/>
      <c r="F15327" s="4"/>
      <c r="G15327" s="31"/>
    </row>
    <row r="15328" spans="2:7" s="40" customFormat="1">
      <c r="B15328" s="7"/>
      <c r="C15328" s="7"/>
      <c r="D15328" s="4"/>
      <c r="E15328" s="4"/>
      <c r="F15328" s="4"/>
      <c r="G15328" s="31"/>
    </row>
    <row r="15329" spans="2:7" s="40" customFormat="1">
      <c r="B15329" s="7"/>
      <c r="C15329" s="7"/>
      <c r="D15329" s="4"/>
      <c r="E15329" s="4"/>
      <c r="F15329" s="4"/>
      <c r="G15329" s="31"/>
    </row>
    <row r="15330" spans="2:7" s="40" customFormat="1">
      <c r="B15330" s="7"/>
      <c r="C15330" s="7"/>
      <c r="D15330" s="4"/>
      <c r="E15330" s="4"/>
      <c r="F15330" s="4"/>
      <c r="G15330" s="31"/>
    </row>
    <row r="15331" spans="2:7" s="40" customFormat="1">
      <c r="B15331" s="7"/>
      <c r="C15331" s="7"/>
      <c r="D15331" s="4"/>
      <c r="E15331" s="4"/>
      <c r="F15331" s="4"/>
      <c r="G15331" s="31"/>
    </row>
    <row r="15332" spans="2:7" s="40" customFormat="1">
      <c r="B15332" s="7"/>
      <c r="C15332" s="7"/>
      <c r="D15332" s="4"/>
      <c r="E15332" s="4"/>
      <c r="F15332" s="4"/>
      <c r="G15332" s="31"/>
    </row>
    <row r="15333" spans="2:7" s="40" customFormat="1">
      <c r="B15333" s="7"/>
      <c r="C15333" s="7"/>
      <c r="D15333" s="4"/>
      <c r="E15333" s="4"/>
      <c r="F15333" s="4"/>
      <c r="G15333" s="31"/>
    </row>
    <row r="15334" spans="2:7" s="40" customFormat="1">
      <c r="B15334" s="7"/>
      <c r="C15334" s="7"/>
      <c r="D15334" s="4"/>
      <c r="E15334" s="4"/>
      <c r="F15334" s="4"/>
      <c r="G15334" s="31"/>
    </row>
    <row r="15335" spans="2:7" s="40" customFormat="1">
      <c r="B15335" s="7"/>
      <c r="C15335" s="7"/>
      <c r="D15335" s="4"/>
      <c r="E15335" s="4"/>
      <c r="F15335" s="4"/>
      <c r="G15335" s="31"/>
    </row>
    <row r="15336" spans="2:7" s="40" customFormat="1">
      <c r="B15336" s="7"/>
      <c r="C15336" s="7"/>
      <c r="D15336" s="4"/>
      <c r="E15336" s="4"/>
      <c r="F15336" s="4"/>
      <c r="G15336" s="31"/>
    </row>
    <row r="15337" spans="2:7" s="40" customFormat="1">
      <c r="B15337" s="7"/>
      <c r="C15337" s="7"/>
      <c r="D15337" s="4"/>
      <c r="E15337" s="4"/>
      <c r="F15337" s="4"/>
      <c r="G15337" s="31"/>
    </row>
    <row r="15338" spans="2:7" s="40" customFormat="1">
      <c r="B15338" s="7"/>
      <c r="C15338" s="7"/>
      <c r="D15338" s="4"/>
      <c r="E15338" s="4"/>
      <c r="F15338" s="4"/>
      <c r="G15338" s="31"/>
    </row>
    <row r="15339" spans="2:7" s="40" customFormat="1">
      <c r="B15339" s="7"/>
      <c r="C15339" s="7"/>
      <c r="D15339" s="4"/>
      <c r="E15339" s="4"/>
      <c r="F15339" s="4"/>
      <c r="G15339" s="31"/>
    </row>
    <row r="15340" spans="2:7" s="40" customFormat="1">
      <c r="B15340" s="7"/>
      <c r="C15340" s="7"/>
      <c r="D15340" s="4"/>
      <c r="E15340" s="4"/>
      <c r="F15340" s="4"/>
      <c r="G15340" s="31"/>
    </row>
    <row r="15341" spans="2:7" s="40" customFormat="1">
      <c r="B15341" s="7"/>
      <c r="C15341" s="7"/>
      <c r="D15341" s="4"/>
      <c r="E15341" s="4"/>
      <c r="F15341" s="4"/>
      <c r="G15341" s="31"/>
    </row>
    <row r="15342" spans="2:7" s="40" customFormat="1">
      <c r="B15342" s="7"/>
      <c r="C15342" s="7"/>
      <c r="D15342" s="4"/>
      <c r="E15342" s="4"/>
      <c r="F15342" s="4"/>
      <c r="G15342" s="31"/>
    </row>
    <row r="15343" spans="2:7" s="40" customFormat="1">
      <c r="B15343" s="7"/>
      <c r="C15343" s="7"/>
      <c r="D15343" s="4"/>
      <c r="E15343" s="4"/>
      <c r="F15343" s="4"/>
      <c r="G15343" s="31"/>
    </row>
    <row r="15344" spans="2:7" s="40" customFormat="1">
      <c r="B15344" s="7"/>
      <c r="C15344" s="7"/>
      <c r="D15344" s="4"/>
      <c r="E15344" s="4"/>
      <c r="F15344" s="4"/>
      <c r="G15344" s="31"/>
    </row>
    <row r="15345" spans="2:7" s="40" customFormat="1">
      <c r="B15345" s="7"/>
      <c r="C15345" s="7"/>
      <c r="D15345" s="4"/>
      <c r="E15345" s="4"/>
      <c r="F15345" s="4"/>
      <c r="G15345" s="31"/>
    </row>
    <row r="15346" spans="2:7" s="40" customFormat="1">
      <c r="B15346" s="7"/>
      <c r="C15346" s="7"/>
      <c r="D15346" s="4"/>
      <c r="E15346" s="4"/>
      <c r="F15346" s="4"/>
      <c r="G15346" s="31"/>
    </row>
    <row r="15347" spans="2:7" s="40" customFormat="1">
      <c r="B15347" s="7"/>
      <c r="C15347" s="7"/>
      <c r="D15347" s="4"/>
      <c r="E15347" s="4"/>
      <c r="F15347" s="4"/>
      <c r="G15347" s="31"/>
    </row>
    <row r="15348" spans="2:7" s="40" customFormat="1">
      <c r="B15348" s="7"/>
      <c r="C15348" s="7"/>
      <c r="D15348" s="4"/>
      <c r="E15348" s="4"/>
      <c r="F15348" s="4"/>
      <c r="G15348" s="31"/>
    </row>
    <row r="15349" spans="2:7" s="40" customFormat="1">
      <c r="B15349" s="7"/>
      <c r="C15349" s="7"/>
      <c r="D15349" s="4"/>
      <c r="E15349" s="4"/>
      <c r="F15349" s="4"/>
      <c r="G15349" s="31"/>
    </row>
    <row r="15350" spans="2:7" s="40" customFormat="1">
      <c r="B15350" s="7"/>
      <c r="C15350" s="7"/>
      <c r="D15350" s="4"/>
      <c r="E15350" s="4"/>
      <c r="F15350" s="4"/>
      <c r="G15350" s="31"/>
    </row>
    <row r="15351" spans="2:7" s="40" customFormat="1">
      <c r="B15351" s="7"/>
      <c r="C15351" s="7"/>
      <c r="D15351" s="4"/>
      <c r="E15351" s="4"/>
      <c r="F15351" s="4"/>
      <c r="G15351" s="31"/>
    </row>
    <row r="15352" spans="2:7" s="40" customFormat="1">
      <c r="B15352" s="7"/>
      <c r="C15352" s="7"/>
      <c r="D15352" s="4"/>
      <c r="E15352" s="4"/>
      <c r="F15352" s="4"/>
      <c r="G15352" s="31"/>
    </row>
    <row r="15353" spans="2:7" s="40" customFormat="1">
      <c r="B15353" s="7"/>
      <c r="C15353" s="7"/>
      <c r="D15353" s="4"/>
      <c r="E15353" s="4"/>
      <c r="F15353" s="4"/>
      <c r="G15353" s="31"/>
    </row>
    <row r="15354" spans="2:7" s="40" customFormat="1">
      <c r="B15354" s="7"/>
      <c r="C15354" s="7"/>
      <c r="D15354" s="4"/>
      <c r="E15354" s="4"/>
      <c r="F15354" s="4"/>
      <c r="G15354" s="31"/>
    </row>
    <row r="15355" spans="2:7" s="40" customFormat="1">
      <c r="B15355" s="7"/>
      <c r="C15355" s="7"/>
      <c r="D15355" s="4"/>
      <c r="E15355" s="4"/>
      <c r="F15355" s="4"/>
      <c r="G15355" s="31"/>
    </row>
    <row r="15356" spans="2:7" s="40" customFormat="1">
      <c r="B15356" s="7"/>
      <c r="C15356" s="7"/>
      <c r="D15356" s="4"/>
      <c r="E15356" s="4"/>
      <c r="F15356" s="4"/>
      <c r="G15356" s="31"/>
    </row>
    <row r="15357" spans="2:7" s="40" customFormat="1">
      <c r="B15357" s="7"/>
      <c r="C15357" s="7"/>
      <c r="D15357" s="4"/>
      <c r="E15357" s="4"/>
      <c r="F15357" s="4"/>
      <c r="G15357" s="31"/>
    </row>
    <row r="15358" spans="2:7" s="40" customFormat="1">
      <c r="B15358" s="7"/>
      <c r="C15358" s="7"/>
      <c r="D15358" s="4"/>
      <c r="E15358" s="4"/>
      <c r="F15358" s="4"/>
      <c r="G15358" s="31"/>
    </row>
    <row r="15359" spans="2:7" s="40" customFormat="1">
      <c r="B15359" s="7"/>
      <c r="C15359" s="7"/>
      <c r="D15359" s="4"/>
      <c r="E15359" s="4"/>
      <c r="F15359" s="4"/>
      <c r="G15359" s="31"/>
    </row>
    <row r="15360" spans="2:7" s="40" customFormat="1">
      <c r="B15360" s="7"/>
      <c r="C15360" s="7"/>
      <c r="D15360" s="4"/>
      <c r="E15360" s="4"/>
      <c r="F15360" s="4"/>
      <c r="G15360" s="31"/>
    </row>
    <row r="15361" spans="2:7" s="40" customFormat="1">
      <c r="B15361" s="7"/>
      <c r="C15361" s="7"/>
      <c r="D15361" s="4"/>
      <c r="E15361" s="4"/>
      <c r="F15361" s="4"/>
      <c r="G15361" s="31"/>
    </row>
    <row r="15362" spans="2:7" s="40" customFormat="1">
      <c r="B15362" s="7"/>
      <c r="C15362" s="7"/>
      <c r="D15362" s="4"/>
      <c r="E15362" s="4"/>
      <c r="F15362" s="4"/>
      <c r="G15362" s="31"/>
    </row>
    <row r="15363" spans="2:7" s="40" customFormat="1">
      <c r="B15363" s="7"/>
      <c r="C15363" s="7"/>
      <c r="D15363" s="4"/>
      <c r="E15363" s="4"/>
      <c r="F15363" s="4"/>
      <c r="G15363" s="31"/>
    </row>
    <row r="15364" spans="2:7" s="40" customFormat="1">
      <c r="B15364" s="7"/>
      <c r="C15364" s="7"/>
      <c r="D15364" s="4"/>
      <c r="E15364" s="4"/>
      <c r="F15364" s="4"/>
      <c r="G15364" s="31"/>
    </row>
    <row r="15365" spans="2:7" s="40" customFormat="1">
      <c r="B15365" s="7"/>
      <c r="C15365" s="7"/>
      <c r="D15365" s="4"/>
      <c r="E15365" s="4"/>
      <c r="F15365" s="4"/>
      <c r="G15365" s="31"/>
    </row>
    <row r="15366" spans="2:7" s="40" customFormat="1">
      <c r="B15366" s="7"/>
      <c r="C15366" s="7"/>
      <c r="D15366" s="4"/>
      <c r="E15366" s="4"/>
      <c r="F15366" s="4"/>
      <c r="G15366" s="31"/>
    </row>
    <row r="15367" spans="2:7" s="40" customFormat="1">
      <c r="B15367" s="7"/>
      <c r="C15367" s="7"/>
      <c r="D15367" s="4"/>
      <c r="E15367" s="4"/>
      <c r="F15367" s="4"/>
      <c r="G15367" s="31"/>
    </row>
    <row r="15368" spans="2:7" s="40" customFormat="1">
      <c r="B15368" s="7"/>
      <c r="C15368" s="7"/>
      <c r="D15368" s="4"/>
      <c r="E15368" s="4"/>
      <c r="F15368" s="4"/>
      <c r="G15368" s="31"/>
    </row>
    <row r="15369" spans="2:7" s="40" customFormat="1">
      <c r="B15369" s="7"/>
      <c r="C15369" s="7"/>
      <c r="D15369" s="4"/>
      <c r="E15369" s="4"/>
      <c r="F15369" s="4"/>
      <c r="G15369" s="31"/>
    </row>
    <row r="15370" spans="2:7" s="40" customFormat="1">
      <c r="B15370" s="7"/>
      <c r="C15370" s="7"/>
      <c r="D15370" s="4"/>
      <c r="E15370" s="4"/>
      <c r="F15370" s="4"/>
      <c r="G15370" s="31"/>
    </row>
    <row r="15371" spans="2:7" s="40" customFormat="1">
      <c r="B15371" s="7"/>
      <c r="C15371" s="7"/>
      <c r="D15371" s="4"/>
      <c r="E15371" s="4"/>
      <c r="F15371" s="4"/>
      <c r="G15371" s="31"/>
    </row>
    <row r="15372" spans="2:7" s="40" customFormat="1">
      <c r="B15372" s="7"/>
      <c r="C15372" s="7"/>
      <c r="D15372" s="4"/>
      <c r="E15372" s="4"/>
      <c r="F15372" s="4"/>
      <c r="G15372" s="31"/>
    </row>
    <row r="15373" spans="2:7" s="40" customFormat="1">
      <c r="B15373" s="7"/>
      <c r="C15373" s="7"/>
      <c r="D15373" s="4"/>
      <c r="E15373" s="4"/>
      <c r="F15373" s="4"/>
      <c r="G15373" s="31"/>
    </row>
    <row r="15374" spans="2:7" s="40" customFormat="1">
      <c r="B15374" s="7"/>
      <c r="C15374" s="7"/>
      <c r="D15374" s="4"/>
      <c r="E15374" s="4"/>
      <c r="F15374" s="4"/>
      <c r="G15374" s="31"/>
    </row>
    <row r="15375" spans="2:7" s="40" customFormat="1">
      <c r="B15375" s="7"/>
      <c r="C15375" s="7"/>
      <c r="D15375" s="4"/>
      <c r="E15375" s="4"/>
      <c r="F15375" s="4"/>
      <c r="G15375" s="31"/>
    </row>
    <row r="15376" spans="2:7" s="40" customFormat="1">
      <c r="B15376" s="7"/>
      <c r="C15376" s="7"/>
      <c r="D15376" s="4"/>
      <c r="E15376" s="4"/>
      <c r="F15376" s="4"/>
      <c r="G15376" s="31"/>
    </row>
    <row r="15377" spans="2:7" s="40" customFormat="1">
      <c r="B15377" s="7"/>
      <c r="C15377" s="7"/>
      <c r="D15377" s="4"/>
      <c r="E15377" s="4"/>
      <c r="F15377" s="4"/>
      <c r="G15377" s="31"/>
    </row>
    <row r="15378" spans="2:7" s="40" customFormat="1">
      <c r="B15378" s="7"/>
      <c r="C15378" s="7"/>
      <c r="D15378" s="4"/>
      <c r="E15378" s="4"/>
      <c r="F15378" s="4"/>
      <c r="G15378" s="31"/>
    </row>
    <row r="15379" spans="2:7" s="40" customFormat="1">
      <c r="B15379" s="7"/>
      <c r="C15379" s="7"/>
      <c r="D15379" s="4"/>
      <c r="E15379" s="4"/>
      <c r="F15379" s="4"/>
      <c r="G15379" s="31"/>
    </row>
    <row r="15380" spans="2:7" s="40" customFormat="1">
      <c r="B15380" s="7"/>
      <c r="C15380" s="7"/>
      <c r="D15380" s="4"/>
      <c r="E15380" s="4"/>
      <c r="F15380" s="4"/>
      <c r="G15380" s="31"/>
    </row>
    <row r="15381" spans="2:7" s="40" customFormat="1">
      <c r="B15381" s="7"/>
      <c r="C15381" s="7"/>
      <c r="D15381" s="4"/>
      <c r="E15381" s="4"/>
      <c r="F15381" s="4"/>
      <c r="G15381" s="31"/>
    </row>
    <row r="15382" spans="2:7" s="40" customFormat="1">
      <c r="B15382" s="7"/>
      <c r="C15382" s="7"/>
      <c r="D15382" s="4"/>
      <c r="E15382" s="4"/>
      <c r="F15382" s="4"/>
      <c r="G15382" s="31"/>
    </row>
    <row r="15383" spans="2:7" s="40" customFormat="1">
      <c r="B15383" s="7"/>
      <c r="C15383" s="7"/>
      <c r="D15383" s="4"/>
      <c r="E15383" s="4"/>
      <c r="F15383" s="4"/>
      <c r="G15383" s="31"/>
    </row>
    <row r="15384" spans="2:7" s="40" customFormat="1">
      <c r="B15384" s="7"/>
      <c r="C15384" s="7"/>
      <c r="D15384" s="4"/>
      <c r="E15384" s="4"/>
      <c r="F15384" s="4"/>
      <c r="G15384" s="31"/>
    </row>
    <row r="15385" spans="2:7" s="40" customFormat="1">
      <c r="B15385" s="7"/>
      <c r="C15385" s="7"/>
      <c r="D15385" s="4"/>
      <c r="E15385" s="4"/>
      <c r="F15385" s="4"/>
      <c r="G15385" s="31"/>
    </row>
    <row r="15386" spans="2:7" s="40" customFormat="1">
      <c r="B15386" s="7"/>
      <c r="C15386" s="7"/>
      <c r="D15386" s="4"/>
      <c r="E15386" s="4"/>
      <c r="F15386" s="4"/>
      <c r="G15386" s="31"/>
    </row>
    <row r="15387" spans="2:7" s="40" customFormat="1">
      <c r="B15387" s="7"/>
      <c r="C15387" s="7"/>
      <c r="D15387" s="4"/>
      <c r="E15387" s="4"/>
      <c r="F15387" s="4"/>
      <c r="G15387" s="31"/>
    </row>
    <row r="15388" spans="2:7" s="40" customFormat="1">
      <c r="B15388" s="7"/>
      <c r="C15388" s="7"/>
      <c r="D15388" s="4"/>
      <c r="E15388" s="4"/>
      <c r="F15388" s="4"/>
      <c r="G15388" s="31"/>
    </row>
    <row r="15389" spans="2:7" s="40" customFormat="1">
      <c r="B15389" s="7"/>
      <c r="C15389" s="7"/>
      <c r="D15389" s="4"/>
      <c r="E15389" s="4"/>
      <c r="F15389" s="4"/>
      <c r="G15389" s="31"/>
    </row>
    <row r="15390" spans="2:7" s="40" customFormat="1">
      <c r="B15390" s="7"/>
      <c r="C15390" s="7"/>
      <c r="D15390" s="4"/>
      <c r="E15390" s="4"/>
      <c r="F15390" s="4"/>
      <c r="G15390" s="31"/>
    </row>
    <row r="15391" spans="2:7" s="40" customFormat="1">
      <c r="B15391" s="7"/>
      <c r="C15391" s="7"/>
      <c r="D15391" s="4"/>
      <c r="E15391" s="4"/>
      <c r="F15391" s="4"/>
      <c r="G15391" s="31"/>
    </row>
    <row r="15392" spans="2:7" s="40" customFormat="1">
      <c r="B15392" s="7"/>
      <c r="C15392" s="7"/>
      <c r="D15392" s="4"/>
      <c r="E15392" s="4"/>
      <c r="F15392" s="4"/>
      <c r="G15392" s="31"/>
    </row>
    <row r="15393" spans="2:7" s="40" customFormat="1">
      <c r="B15393" s="7"/>
      <c r="C15393" s="7"/>
      <c r="D15393" s="4"/>
      <c r="E15393" s="4"/>
      <c r="F15393" s="4"/>
      <c r="G15393" s="31"/>
    </row>
    <row r="15394" spans="2:7" s="40" customFormat="1">
      <c r="B15394" s="7"/>
      <c r="C15394" s="7"/>
      <c r="D15394" s="4"/>
      <c r="E15394" s="4"/>
      <c r="F15394" s="4"/>
      <c r="G15394" s="31"/>
    </row>
    <row r="15395" spans="2:7" s="40" customFormat="1">
      <c r="B15395" s="7"/>
      <c r="C15395" s="7"/>
      <c r="D15395" s="4"/>
      <c r="E15395" s="4"/>
      <c r="F15395" s="4"/>
      <c r="G15395" s="31"/>
    </row>
    <row r="15396" spans="2:7" s="40" customFormat="1">
      <c r="B15396" s="7"/>
      <c r="C15396" s="7"/>
      <c r="D15396" s="4"/>
      <c r="E15396" s="4"/>
      <c r="F15396" s="4"/>
      <c r="G15396" s="31"/>
    </row>
    <row r="15397" spans="2:7" s="40" customFormat="1">
      <c r="B15397" s="7"/>
      <c r="C15397" s="7"/>
      <c r="D15397" s="4"/>
      <c r="E15397" s="4"/>
      <c r="F15397" s="4"/>
      <c r="G15397" s="31"/>
    </row>
    <row r="15398" spans="2:7" s="40" customFormat="1">
      <c r="B15398" s="7"/>
      <c r="C15398" s="7"/>
      <c r="D15398" s="4"/>
      <c r="E15398" s="4"/>
      <c r="F15398" s="4"/>
      <c r="G15398" s="31"/>
    </row>
    <row r="15399" spans="2:7" s="40" customFormat="1">
      <c r="B15399" s="7"/>
      <c r="C15399" s="7"/>
      <c r="D15399" s="4"/>
      <c r="E15399" s="4"/>
      <c r="F15399" s="4"/>
      <c r="G15399" s="31"/>
    </row>
    <row r="15400" spans="2:7" s="40" customFormat="1">
      <c r="B15400" s="7"/>
      <c r="C15400" s="7"/>
      <c r="D15400" s="4"/>
      <c r="E15400" s="4"/>
      <c r="F15400" s="4"/>
      <c r="G15400" s="31"/>
    </row>
    <row r="15401" spans="2:7" s="40" customFormat="1">
      <c r="B15401" s="7"/>
      <c r="C15401" s="7"/>
      <c r="D15401" s="4"/>
      <c r="E15401" s="4"/>
      <c r="F15401" s="4"/>
      <c r="G15401" s="31"/>
    </row>
    <row r="15402" spans="2:7" s="40" customFormat="1">
      <c r="B15402" s="7"/>
      <c r="C15402" s="7"/>
      <c r="D15402" s="4"/>
      <c r="E15402" s="4"/>
      <c r="F15402" s="4"/>
      <c r="G15402" s="31"/>
    </row>
    <row r="15403" spans="2:7" s="40" customFormat="1">
      <c r="B15403" s="7"/>
      <c r="C15403" s="7"/>
      <c r="D15403" s="4"/>
      <c r="E15403" s="4"/>
      <c r="F15403" s="4"/>
      <c r="G15403" s="31"/>
    </row>
    <row r="15404" spans="2:7" s="40" customFormat="1">
      <c r="B15404" s="7"/>
      <c r="C15404" s="7"/>
      <c r="D15404" s="4"/>
      <c r="E15404" s="4"/>
      <c r="F15404" s="4"/>
      <c r="G15404" s="31"/>
    </row>
    <row r="15405" spans="2:7" s="40" customFormat="1">
      <c r="B15405" s="7"/>
      <c r="C15405" s="7"/>
      <c r="D15405" s="4"/>
      <c r="E15405" s="4"/>
      <c r="F15405" s="4"/>
      <c r="G15405" s="31"/>
    </row>
    <row r="15406" spans="2:7" s="40" customFormat="1">
      <c r="B15406" s="7"/>
      <c r="C15406" s="7"/>
      <c r="D15406" s="4"/>
      <c r="E15406" s="4"/>
      <c r="F15406" s="4"/>
      <c r="G15406" s="31"/>
    </row>
    <row r="15407" spans="2:7" s="40" customFormat="1">
      <c r="B15407" s="7"/>
      <c r="C15407" s="7"/>
      <c r="D15407" s="4"/>
      <c r="E15407" s="4"/>
      <c r="F15407" s="4"/>
      <c r="G15407" s="31"/>
    </row>
    <row r="15408" spans="2:7" s="40" customFormat="1">
      <c r="B15408" s="7"/>
      <c r="C15408" s="7"/>
      <c r="D15408" s="4"/>
      <c r="E15408" s="4"/>
      <c r="F15408" s="4"/>
      <c r="G15408" s="31"/>
    </row>
    <row r="15409" spans="2:7" s="40" customFormat="1">
      <c r="B15409" s="7"/>
      <c r="C15409" s="7"/>
      <c r="D15409" s="4"/>
      <c r="E15409" s="4"/>
      <c r="F15409" s="4"/>
      <c r="G15409" s="31"/>
    </row>
    <row r="15410" spans="2:7" s="40" customFormat="1">
      <c r="B15410" s="7"/>
      <c r="C15410" s="7"/>
      <c r="D15410" s="4"/>
      <c r="E15410" s="4"/>
      <c r="F15410" s="4"/>
      <c r="G15410" s="31"/>
    </row>
    <row r="15411" spans="2:7" s="40" customFormat="1">
      <c r="B15411" s="7"/>
      <c r="C15411" s="7"/>
      <c r="D15411" s="4"/>
      <c r="E15411" s="4"/>
      <c r="F15411" s="4"/>
      <c r="G15411" s="31"/>
    </row>
    <row r="15412" spans="2:7" s="40" customFormat="1">
      <c r="B15412" s="7"/>
      <c r="C15412" s="7"/>
      <c r="D15412" s="4"/>
      <c r="E15412" s="4"/>
      <c r="F15412" s="4"/>
      <c r="G15412" s="31"/>
    </row>
    <row r="15413" spans="2:7" s="40" customFormat="1">
      <c r="B15413" s="7"/>
      <c r="C15413" s="7"/>
      <c r="D15413" s="4"/>
      <c r="E15413" s="4"/>
      <c r="F15413" s="4"/>
      <c r="G15413" s="31"/>
    </row>
    <row r="15414" spans="2:7" s="40" customFormat="1">
      <c r="B15414" s="7"/>
      <c r="C15414" s="7"/>
      <c r="D15414" s="4"/>
      <c r="E15414" s="4"/>
      <c r="F15414" s="4"/>
      <c r="G15414" s="31"/>
    </row>
    <row r="15415" spans="2:7" s="40" customFormat="1">
      <c r="B15415" s="7"/>
      <c r="C15415" s="7"/>
      <c r="D15415" s="4"/>
      <c r="E15415" s="4"/>
      <c r="F15415" s="4"/>
      <c r="G15415" s="31"/>
    </row>
    <row r="15416" spans="2:7" s="40" customFormat="1">
      <c r="B15416" s="7"/>
      <c r="C15416" s="7"/>
      <c r="D15416" s="4"/>
      <c r="E15416" s="4"/>
      <c r="F15416" s="4"/>
      <c r="G15416" s="31"/>
    </row>
    <row r="15417" spans="2:7" s="40" customFormat="1">
      <c r="B15417" s="7"/>
      <c r="C15417" s="7"/>
      <c r="D15417" s="4"/>
      <c r="E15417" s="4"/>
      <c r="F15417" s="4"/>
      <c r="G15417" s="31"/>
    </row>
    <row r="15418" spans="2:7" s="40" customFormat="1">
      <c r="B15418" s="7"/>
      <c r="C15418" s="7"/>
      <c r="D15418" s="4"/>
      <c r="E15418" s="4"/>
      <c r="F15418" s="4"/>
      <c r="G15418" s="31"/>
    </row>
    <row r="15419" spans="2:7" s="40" customFormat="1">
      <c r="B15419" s="7"/>
      <c r="C15419" s="7"/>
      <c r="D15419" s="4"/>
      <c r="E15419" s="4"/>
      <c r="F15419" s="4"/>
      <c r="G15419" s="31"/>
    </row>
    <row r="15420" spans="2:7" s="40" customFormat="1">
      <c r="B15420" s="7"/>
      <c r="C15420" s="7"/>
      <c r="D15420" s="4"/>
      <c r="E15420" s="4"/>
      <c r="F15420" s="4"/>
      <c r="G15420" s="31"/>
    </row>
    <row r="15421" spans="2:7" s="40" customFormat="1">
      <c r="B15421" s="7"/>
      <c r="C15421" s="7"/>
      <c r="D15421" s="4"/>
      <c r="E15421" s="4"/>
      <c r="F15421" s="4"/>
      <c r="G15421" s="31"/>
    </row>
    <row r="15422" spans="2:7" s="40" customFormat="1">
      <c r="B15422" s="7"/>
      <c r="C15422" s="7"/>
      <c r="D15422" s="4"/>
      <c r="E15422" s="4"/>
      <c r="F15422" s="4"/>
      <c r="G15422" s="31"/>
    </row>
    <row r="15423" spans="2:7" s="40" customFormat="1">
      <c r="B15423" s="7"/>
      <c r="C15423" s="7"/>
      <c r="D15423" s="4"/>
      <c r="E15423" s="4"/>
      <c r="F15423" s="4"/>
      <c r="G15423" s="31"/>
    </row>
    <row r="15424" spans="2:7" s="40" customFormat="1">
      <c r="B15424" s="7"/>
      <c r="C15424" s="7"/>
      <c r="D15424" s="4"/>
      <c r="E15424" s="4"/>
      <c r="F15424" s="4"/>
      <c r="G15424" s="31"/>
    </row>
    <row r="15425" spans="2:7" s="40" customFormat="1">
      <c r="B15425" s="7"/>
      <c r="C15425" s="7"/>
      <c r="D15425" s="4"/>
      <c r="E15425" s="4"/>
      <c r="F15425" s="4"/>
      <c r="G15425" s="31"/>
    </row>
    <row r="15426" spans="2:7" s="40" customFormat="1">
      <c r="B15426" s="7"/>
      <c r="C15426" s="7"/>
      <c r="D15426" s="4"/>
      <c r="E15426" s="4"/>
      <c r="F15426" s="4"/>
      <c r="G15426" s="31"/>
    </row>
    <row r="15427" spans="2:7" s="40" customFormat="1">
      <c r="B15427" s="7"/>
      <c r="C15427" s="7"/>
      <c r="D15427" s="4"/>
      <c r="E15427" s="4"/>
      <c r="F15427" s="4"/>
      <c r="G15427" s="31"/>
    </row>
    <row r="15428" spans="2:7" s="40" customFormat="1">
      <c r="B15428" s="7"/>
      <c r="C15428" s="7"/>
      <c r="D15428" s="4"/>
      <c r="E15428" s="4"/>
      <c r="F15428" s="4"/>
      <c r="G15428" s="31"/>
    </row>
    <row r="15429" spans="2:7" s="40" customFormat="1">
      <c r="B15429" s="7"/>
      <c r="C15429" s="7"/>
      <c r="D15429" s="4"/>
      <c r="E15429" s="4"/>
      <c r="F15429" s="4"/>
      <c r="G15429" s="31"/>
    </row>
    <row r="15430" spans="2:7" s="40" customFormat="1">
      <c r="B15430" s="7"/>
      <c r="C15430" s="7"/>
      <c r="D15430" s="4"/>
      <c r="E15430" s="4"/>
      <c r="F15430" s="4"/>
      <c r="G15430" s="31"/>
    </row>
    <row r="15431" spans="2:7" s="40" customFormat="1">
      <c r="B15431" s="7"/>
      <c r="C15431" s="7"/>
      <c r="D15431" s="4"/>
      <c r="E15431" s="4"/>
      <c r="F15431" s="4"/>
      <c r="G15431" s="31"/>
    </row>
    <row r="15432" spans="2:7" s="40" customFormat="1">
      <c r="B15432" s="7"/>
      <c r="C15432" s="7"/>
      <c r="D15432" s="4"/>
      <c r="E15432" s="4"/>
      <c r="F15432" s="4"/>
      <c r="G15432" s="31"/>
    </row>
    <row r="15433" spans="2:7" s="40" customFormat="1">
      <c r="B15433" s="7"/>
      <c r="C15433" s="7"/>
      <c r="D15433" s="4"/>
      <c r="E15433" s="4"/>
      <c r="F15433" s="4"/>
      <c r="G15433" s="31"/>
    </row>
    <row r="15434" spans="2:7" s="40" customFormat="1">
      <c r="B15434" s="7"/>
      <c r="C15434" s="7"/>
      <c r="D15434" s="4"/>
      <c r="E15434" s="4"/>
      <c r="F15434" s="4"/>
      <c r="G15434" s="31"/>
    </row>
    <row r="15435" spans="2:7" s="40" customFormat="1">
      <c r="B15435" s="7"/>
      <c r="C15435" s="7"/>
      <c r="D15435" s="4"/>
      <c r="E15435" s="4"/>
      <c r="F15435" s="4"/>
      <c r="G15435" s="31"/>
    </row>
    <row r="15436" spans="2:7" s="40" customFormat="1">
      <c r="B15436" s="7"/>
      <c r="C15436" s="7"/>
      <c r="D15436" s="4"/>
      <c r="E15436" s="4"/>
      <c r="F15436" s="4"/>
      <c r="G15436" s="31"/>
    </row>
    <row r="15437" spans="2:7" s="40" customFormat="1">
      <c r="B15437" s="7"/>
      <c r="C15437" s="7"/>
      <c r="D15437" s="4"/>
      <c r="E15437" s="4"/>
      <c r="F15437" s="4"/>
      <c r="G15437" s="31"/>
    </row>
    <row r="15438" spans="2:7" s="40" customFormat="1">
      <c r="B15438" s="7"/>
      <c r="C15438" s="7"/>
      <c r="D15438" s="4"/>
      <c r="E15438" s="4"/>
      <c r="F15438" s="4"/>
      <c r="G15438" s="31"/>
    </row>
    <row r="15439" spans="2:7" s="40" customFormat="1">
      <c r="B15439" s="7"/>
      <c r="C15439" s="7"/>
      <c r="D15439" s="4"/>
      <c r="E15439" s="4"/>
      <c r="F15439" s="4"/>
      <c r="G15439" s="31"/>
    </row>
    <row r="15440" spans="2:7" s="40" customFormat="1">
      <c r="B15440" s="7"/>
      <c r="C15440" s="7"/>
      <c r="D15440" s="4"/>
      <c r="E15440" s="4"/>
      <c r="F15440" s="4"/>
      <c r="G15440" s="31"/>
    </row>
    <row r="15441" spans="2:7" s="40" customFormat="1">
      <c r="B15441" s="7"/>
      <c r="C15441" s="7"/>
      <c r="D15441" s="4"/>
      <c r="E15441" s="4"/>
      <c r="F15441" s="4"/>
      <c r="G15441" s="31"/>
    </row>
    <row r="15442" spans="2:7" s="40" customFormat="1">
      <c r="B15442" s="7"/>
      <c r="C15442" s="7"/>
      <c r="D15442" s="4"/>
      <c r="E15442" s="4"/>
      <c r="F15442" s="4"/>
      <c r="G15442" s="31"/>
    </row>
    <row r="15443" spans="2:7" s="40" customFormat="1">
      <c r="B15443" s="7"/>
      <c r="C15443" s="7"/>
      <c r="D15443" s="4"/>
      <c r="E15443" s="4"/>
      <c r="F15443" s="4"/>
      <c r="G15443" s="31"/>
    </row>
    <row r="15444" spans="2:7" s="40" customFormat="1">
      <c r="B15444" s="7"/>
      <c r="C15444" s="7"/>
      <c r="D15444" s="4"/>
      <c r="E15444" s="4"/>
      <c r="F15444" s="4"/>
      <c r="G15444" s="31"/>
    </row>
    <row r="15445" spans="2:7" s="40" customFormat="1">
      <c r="B15445" s="7"/>
      <c r="C15445" s="7"/>
      <c r="D15445" s="4"/>
      <c r="E15445" s="4"/>
      <c r="F15445" s="4"/>
      <c r="G15445" s="31"/>
    </row>
    <row r="15446" spans="2:7" s="40" customFormat="1">
      <c r="B15446" s="7"/>
      <c r="C15446" s="7"/>
      <c r="D15446" s="4"/>
      <c r="E15446" s="4"/>
      <c r="F15446" s="4"/>
      <c r="G15446" s="31"/>
    </row>
    <row r="15447" spans="2:7" s="40" customFormat="1">
      <c r="B15447" s="7"/>
      <c r="C15447" s="7"/>
      <c r="D15447" s="4"/>
      <c r="E15447" s="4"/>
      <c r="F15447" s="4"/>
      <c r="G15447" s="31"/>
    </row>
    <row r="15448" spans="2:7" s="40" customFormat="1">
      <c r="B15448" s="7"/>
      <c r="C15448" s="7"/>
      <c r="D15448" s="4"/>
      <c r="E15448" s="4"/>
      <c r="F15448" s="4"/>
      <c r="G15448" s="31"/>
    </row>
    <row r="15449" spans="2:7" s="40" customFormat="1">
      <c r="B15449" s="7"/>
      <c r="C15449" s="7"/>
      <c r="D15449" s="4"/>
      <c r="E15449" s="4"/>
      <c r="F15449" s="4"/>
      <c r="G15449" s="31"/>
    </row>
    <row r="15450" spans="2:7" s="40" customFormat="1">
      <c r="B15450" s="7"/>
      <c r="C15450" s="7"/>
      <c r="D15450" s="4"/>
      <c r="E15450" s="4"/>
      <c r="F15450" s="4"/>
      <c r="G15450" s="31"/>
    </row>
    <row r="15451" spans="2:7" s="40" customFormat="1">
      <c r="B15451" s="7"/>
      <c r="C15451" s="7"/>
      <c r="D15451" s="4"/>
      <c r="E15451" s="4"/>
      <c r="F15451" s="4"/>
      <c r="G15451" s="31"/>
    </row>
    <row r="15452" spans="2:7" s="40" customFormat="1">
      <c r="B15452" s="7"/>
      <c r="C15452" s="7"/>
      <c r="D15452" s="4"/>
      <c r="E15452" s="4"/>
      <c r="F15452" s="4"/>
      <c r="G15452" s="31"/>
    </row>
    <row r="15453" spans="2:7" s="40" customFormat="1">
      <c r="B15453" s="7"/>
      <c r="C15453" s="7"/>
      <c r="D15453" s="4"/>
      <c r="E15453" s="4"/>
      <c r="F15453" s="4"/>
      <c r="G15453" s="31"/>
    </row>
    <row r="15454" spans="2:7" s="40" customFormat="1">
      <c r="B15454" s="7"/>
      <c r="C15454" s="7"/>
      <c r="D15454" s="4"/>
      <c r="E15454" s="4"/>
      <c r="F15454" s="4"/>
      <c r="G15454" s="31"/>
    </row>
    <row r="15455" spans="2:7" s="40" customFormat="1">
      <c r="B15455" s="7"/>
      <c r="C15455" s="7"/>
      <c r="D15455" s="4"/>
      <c r="E15455" s="4"/>
      <c r="F15455" s="4"/>
      <c r="G15455" s="31"/>
    </row>
    <row r="15456" spans="2:7" s="40" customFormat="1">
      <c r="B15456" s="7"/>
      <c r="C15456" s="7"/>
      <c r="D15456" s="4"/>
      <c r="E15456" s="4"/>
      <c r="F15456" s="4"/>
      <c r="G15456" s="31"/>
    </row>
    <row r="15457" spans="2:7" s="40" customFormat="1">
      <c r="B15457" s="7"/>
      <c r="C15457" s="7"/>
      <c r="D15457" s="4"/>
      <c r="E15457" s="4"/>
      <c r="F15457" s="4"/>
      <c r="G15457" s="31"/>
    </row>
    <row r="15458" spans="2:7" s="40" customFormat="1">
      <c r="B15458" s="7"/>
      <c r="C15458" s="7"/>
      <c r="D15458" s="4"/>
      <c r="E15458" s="4"/>
      <c r="F15458" s="4"/>
      <c r="G15458" s="31"/>
    </row>
    <row r="15459" spans="2:7" s="40" customFormat="1">
      <c r="B15459" s="7"/>
      <c r="C15459" s="7"/>
      <c r="D15459" s="4"/>
      <c r="E15459" s="4"/>
      <c r="F15459" s="4"/>
      <c r="G15459" s="31"/>
    </row>
    <row r="15460" spans="2:7" s="40" customFormat="1">
      <c r="B15460" s="7"/>
      <c r="C15460" s="7"/>
      <c r="D15460" s="4"/>
      <c r="E15460" s="4"/>
      <c r="F15460" s="4"/>
      <c r="G15460" s="31"/>
    </row>
    <row r="15461" spans="2:7" s="40" customFormat="1">
      <c r="B15461" s="7"/>
      <c r="C15461" s="7"/>
      <c r="D15461" s="4"/>
      <c r="E15461" s="4"/>
      <c r="F15461" s="4"/>
      <c r="G15461" s="31"/>
    </row>
    <row r="15462" spans="2:7" s="40" customFormat="1">
      <c r="B15462" s="7"/>
      <c r="C15462" s="7"/>
      <c r="D15462" s="4"/>
      <c r="E15462" s="4"/>
      <c r="F15462" s="4"/>
      <c r="G15462" s="31"/>
    </row>
    <row r="15463" spans="2:7" s="40" customFormat="1">
      <c r="B15463" s="7"/>
      <c r="C15463" s="7"/>
      <c r="D15463" s="4"/>
      <c r="E15463" s="4"/>
      <c r="F15463" s="4"/>
      <c r="G15463" s="31"/>
    </row>
    <row r="15464" spans="2:7" s="40" customFormat="1">
      <c r="B15464" s="7"/>
      <c r="C15464" s="7"/>
      <c r="D15464" s="4"/>
      <c r="E15464" s="4"/>
      <c r="F15464" s="4"/>
      <c r="G15464" s="31"/>
    </row>
    <row r="15465" spans="2:7" s="40" customFormat="1">
      <c r="B15465" s="7"/>
      <c r="C15465" s="7"/>
      <c r="D15465" s="4"/>
      <c r="E15465" s="4"/>
      <c r="F15465" s="4"/>
      <c r="G15465" s="31"/>
    </row>
    <row r="15466" spans="2:7" s="40" customFormat="1">
      <c r="B15466" s="7"/>
      <c r="C15466" s="7"/>
      <c r="D15466" s="4"/>
      <c r="E15466" s="4"/>
      <c r="F15466" s="4"/>
      <c r="G15466" s="31"/>
    </row>
    <row r="15467" spans="2:7" s="40" customFormat="1">
      <c r="B15467" s="7"/>
      <c r="C15467" s="7"/>
      <c r="D15467" s="4"/>
      <c r="E15467" s="4"/>
      <c r="F15467" s="4"/>
      <c r="G15467" s="31"/>
    </row>
    <row r="15468" spans="2:7" s="40" customFormat="1">
      <c r="B15468" s="7"/>
      <c r="C15468" s="7"/>
      <c r="D15468" s="4"/>
      <c r="E15468" s="4"/>
      <c r="F15468" s="4"/>
      <c r="G15468" s="31"/>
    </row>
    <row r="15469" spans="2:7" s="40" customFormat="1">
      <c r="B15469" s="7"/>
      <c r="C15469" s="7"/>
      <c r="D15469" s="4"/>
      <c r="E15469" s="4"/>
      <c r="F15469" s="4"/>
      <c r="G15469" s="31"/>
    </row>
    <row r="15470" spans="2:7" s="40" customFormat="1">
      <c r="B15470" s="7"/>
      <c r="C15470" s="7"/>
      <c r="D15470" s="4"/>
      <c r="E15470" s="4"/>
      <c r="F15470" s="4"/>
      <c r="G15470" s="31"/>
    </row>
    <row r="15471" spans="2:7" s="40" customFormat="1">
      <c r="B15471" s="7"/>
      <c r="C15471" s="7"/>
      <c r="D15471" s="4"/>
      <c r="E15471" s="4"/>
      <c r="F15471" s="4"/>
      <c r="G15471" s="31"/>
    </row>
    <row r="15472" spans="2:7" s="40" customFormat="1">
      <c r="B15472" s="7"/>
      <c r="C15472" s="7"/>
      <c r="D15472" s="4"/>
      <c r="E15472" s="4"/>
      <c r="F15472" s="4"/>
      <c r="G15472" s="31"/>
    </row>
    <row r="15473" spans="2:7" s="40" customFormat="1">
      <c r="B15473" s="7"/>
      <c r="C15473" s="7"/>
      <c r="D15473" s="4"/>
      <c r="E15473" s="4"/>
      <c r="F15473" s="4"/>
      <c r="G15473" s="31"/>
    </row>
    <row r="15474" spans="2:7" s="40" customFormat="1">
      <c r="B15474" s="7"/>
      <c r="C15474" s="7"/>
      <c r="D15474" s="4"/>
      <c r="E15474" s="4"/>
      <c r="F15474" s="4"/>
      <c r="G15474" s="31"/>
    </row>
    <row r="15475" spans="2:7" s="40" customFormat="1">
      <c r="B15475" s="7"/>
      <c r="C15475" s="7"/>
      <c r="D15475" s="4"/>
      <c r="E15475" s="4"/>
      <c r="F15475" s="4"/>
      <c r="G15475" s="31"/>
    </row>
    <row r="15476" spans="2:7" s="40" customFormat="1">
      <c r="B15476" s="7"/>
      <c r="C15476" s="7"/>
      <c r="D15476" s="4"/>
      <c r="E15476" s="4"/>
      <c r="F15476" s="4"/>
      <c r="G15476" s="31"/>
    </row>
    <row r="15477" spans="2:7" s="40" customFormat="1">
      <c r="B15477" s="7"/>
      <c r="C15477" s="7"/>
      <c r="D15477" s="4"/>
      <c r="E15477" s="4"/>
      <c r="F15477" s="4"/>
      <c r="G15477" s="31"/>
    </row>
    <row r="15478" spans="2:7" s="40" customFormat="1">
      <c r="B15478" s="7"/>
      <c r="C15478" s="7"/>
      <c r="D15478" s="4"/>
      <c r="E15478" s="4"/>
      <c r="F15478" s="4"/>
      <c r="G15478" s="31"/>
    </row>
    <row r="15479" spans="2:7" s="40" customFormat="1">
      <c r="B15479" s="7"/>
      <c r="C15479" s="7"/>
      <c r="D15479" s="4"/>
      <c r="E15479" s="4"/>
      <c r="F15479" s="4"/>
      <c r="G15479" s="31"/>
    </row>
    <row r="15480" spans="2:7" s="40" customFormat="1">
      <c r="B15480" s="7"/>
      <c r="C15480" s="7"/>
      <c r="D15480" s="4"/>
      <c r="E15480" s="4"/>
      <c r="F15480" s="4"/>
      <c r="G15480" s="31"/>
    </row>
    <row r="15481" spans="2:7" s="40" customFormat="1">
      <c r="B15481" s="7"/>
      <c r="C15481" s="7"/>
      <c r="D15481" s="4"/>
      <c r="E15481" s="4"/>
      <c r="F15481" s="4"/>
      <c r="G15481" s="31"/>
    </row>
    <row r="15482" spans="2:7" s="40" customFormat="1">
      <c r="B15482" s="7"/>
      <c r="C15482" s="7"/>
      <c r="D15482" s="4"/>
      <c r="E15482" s="4"/>
      <c r="F15482" s="4"/>
      <c r="G15482" s="31"/>
    </row>
    <row r="15483" spans="2:7" s="40" customFormat="1">
      <c r="B15483" s="7"/>
      <c r="C15483" s="7"/>
      <c r="D15483" s="4"/>
      <c r="E15483" s="4"/>
      <c r="F15483" s="4"/>
      <c r="G15483" s="31"/>
    </row>
    <row r="15484" spans="2:7" s="40" customFormat="1">
      <c r="B15484" s="7"/>
      <c r="C15484" s="7"/>
      <c r="D15484" s="4"/>
      <c r="E15484" s="4"/>
      <c r="F15484" s="4"/>
      <c r="G15484" s="31"/>
    </row>
    <row r="15485" spans="2:7" s="40" customFormat="1">
      <c r="B15485" s="7"/>
      <c r="C15485" s="7"/>
      <c r="D15485" s="4"/>
      <c r="E15485" s="4"/>
      <c r="F15485" s="4"/>
      <c r="G15485" s="31"/>
    </row>
    <row r="15486" spans="2:7" s="40" customFormat="1">
      <c r="B15486" s="7"/>
      <c r="C15486" s="7"/>
      <c r="D15486" s="4"/>
      <c r="E15486" s="4"/>
      <c r="F15486" s="4"/>
      <c r="G15486" s="31"/>
    </row>
    <row r="15487" spans="2:7" s="40" customFormat="1">
      <c r="B15487" s="7"/>
      <c r="C15487" s="7"/>
      <c r="D15487" s="4"/>
      <c r="E15487" s="4"/>
      <c r="F15487" s="4"/>
      <c r="G15487" s="31"/>
    </row>
    <row r="15488" spans="2:7" s="40" customFormat="1">
      <c r="B15488" s="7"/>
      <c r="C15488" s="7"/>
      <c r="D15488" s="4"/>
      <c r="E15488" s="4"/>
      <c r="F15488" s="4"/>
      <c r="G15488" s="31"/>
    </row>
    <row r="15489" spans="2:7" s="40" customFormat="1">
      <c r="B15489" s="7"/>
      <c r="C15489" s="7"/>
      <c r="D15489" s="4"/>
      <c r="E15489" s="4"/>
      <c r="F15489" s="4"/>
      <c r="G15489" s="31"/>
    </row>
    <row r="15490" spans="2:7" s="40" customFormat="1">
      <c r="B15490" s="7"/>
      <c r="C15490" s="7"/>
      <c r="D15490" s="4"/>
      <c r="E15490" s="4"/>
      <c r="F15490" s="4"/>
      <c r="G15490" s="31"/>
    </row>
    <row r="15491" spans="2:7" s="40" customFormat="1">
      <c r="B15491" s="7"/>
      <c r="C15491" s="7"/>
      <c r="D15491" s="4"/>
      <c r="E15491" s="4"/>
      <c r="F15491" s="4"/>
      <c r="G15491" s="31"/>
    </row>
    <row r="15492" spans="2:7" s="40" customFormat="1">
      <c r="B15492" s="7"/>
      <c r="C15492" s="7"/>
      <c r="D15492" s="4"/>
      <c r="E15492" s="4"/>
      <c r="F15492" s="4"/>
      <c r="G15492" s="31"/>
    </row>
    <row r="15493" spans="2:7" s="40" customFormat="1">
      <c r="B15493" s="7"/>
      <c r="C15493" s="7"/>
      <c r="D15493" s="4"/>
      <c r="E15493" s="4"/>
      <c r="F15493" s="4"/>
      <c r="G15493" s="31"/>
    </row>
    <row r="15494" spans="2:7" s="40" customFormat="1">
      <c r="B15494" s="7"/>
      <c r="C15494" s="7"/>
      <c r="D15494" s="4"/>
      <c r="E15494" s="4"/>
      <c r="F15494" s="4"/>
      <c r="G15494" s="31"/>
    </row>
    <row r="15495" spans="2:7" s="40" customFormat="1">
      <c r="B15495" s="7"/>
      <c r="C15495" s="7"/>
      <c r="D15495" s="4"/>
      <c r="E15495" s="4"/>
      <c r="F15495" s="4"/>
      <c r="G15495" s="31"/>
    </row>
    <row r="15496" spans="2:7" s="40" customFormat="1">
      <c r="B15496" s="7"/>
      <c r="C15496" s="7"/>
      <c r="D15496" s="4"/>
      <c r="E15496" s="4"/>
      <c r="F15496" s="4"/>
      <c r="G15496" s="31"/>
    </row>
    <row r="15497" spans="2:7" s="40" customFormat="1">
      <c r="B15497" s="7"/>
      <c r="C15497" s="7"/>
      <c r="D15497" s="4"/>
      <c r="E15497" s="4"/>
      <c r="F15497" s="4"/>
      <c r="G15497" s="31"/>
    </row>
    <row r="15498" spans="2:7" s="40" customFormat="1">
      <c r="B15498" s="7"/>
      <c r="C15498" s="7"/>
      <c r="D15498" s="4"/>
      <c r="E15498" s="4"/>
      <c r="F15498" s="4"/>
      <c r="G15498" s="31"/>
    </row>
    <row r="15499" spans="2:7" s="40" customFormat="1">
      <c r="B15499" s="7"/>
      <c r="C15499" s="7"/>
      <c r="D15499" s="4"/>
      <c r="E15499" s="4"/>
      <c r="F15499" s="4"/>
      <c r="G15499" s="31"/>
    </row>
    <row r="15500" spans="2:7" s="40" customFormat="1">
      <c r="B15500" s="7"/>
      <c r="C15500" s="7"/>
      <c r="D15500" s="4"/>
      <c r="E15500" s="4"/>
      <c r="F15500" s="4"/>
      <c r="G15500" s="31"/>
    </row>
    <row r="15501" spans="2:7" s="40" customFormat="1">
      <c r="B15501" s="7"/>
      <c r="C15501" s="7"/>
      <c r="D15501" s="4"/>
      <c r="E15501" s="4"/>
      <c r="F15501" s="4"/>
      <c r="G15501" s="31"/>
    </row>
    <row r="15502" spans="2:7" s="40" customFormat="1">
      <c r="B15502" s="7"/>
      <c r="C15502" s="7"/>
      <c r="D15502" s="4"/>
      <c r="E15502" s="4"/>
      <c r="F15502" s="4"/>
      <c r="G15502" s="31"/>
    </row>
    <row r="15503" spans="2:7" s="40" customFormat="1">
      <c r="B15503" s="7"/>
      <c r="C15503" s="7"/>
      <c r="D15503" s="4"/>
      <c r="E15503" s="4"/>
      <c r="F15503" s="4"/>
      <c r="G15503" s="31"/>
    </row>
    <row r="15504" spans="2:7" s="40" customFormat="1">
      <c r="B15504" s="7"/>
      <c r="C15504" s="7"/>
      <c r="D15504" s="4"/>
      <c r="E15504" s="4"/>
      <c r="F15504" s="4"/>
      <c r="G15504" s="31"/>
    </row>
    <row r="15505" spans="2:7" s="40" customFormat="1">
      <c r="B15505" s="7"/>
      <c r="C15505" s="7"/>
      <c r="D15505" s="4"/>
      <c r="E15505" s="4"/>
      <c r="F15505" s="4"/>
      <c r="G15505" s="31"/>
    </row>
    <row r="15506" spans="2:7" s="40" customFormat="1">
      <c r="B15506" s="7"/>
      <c r="C15506" s="7"/>
      <c r="D15506" s="4"/>
      <c r="E15506" s="4"/>
      <c r="F15506" s="4"/>
      <c r="G15506" s="31"/>
    </row>
    <row r="15507" spans="2:7" s="40" customFormat="1">
      <c r="B15507" s="7"/>
      <c r="C15507" s="7"/>
      <c r="D15507" s="4"/>
      <c r="E15507" s="4"/>
      <c r="F15507" s="4"/>
      <c r="G15507" s="31"/>
    </row>
    <row r="15508" spans="2:7" s="40" customFormat="1">
      <c r="B15508" s="7"/>
      <c r="C15508" s="7"/>
      <c r="D15508" s="4"/>
      <c r="E15508" s="4"/>
      <c r="F15508" s="4"/>
      <c r="G15508" s="31"/>
    </row>
    <row r="15509" spans="2:7" s="40" customFormat="1">
      <c r="B15509" s="7"/>
      <c r="C15509" s="7"/>
      <c r="D15509" s="4"/>
      <c r="E15509" s="4"/>
      <c r="F15509" s="4"/>
      <c r="G15509" s="31"/>
    </row>
    <row r="15510" spans="2:7" s="40" customFormat="1">
      <c r="B15510" s="7"/>
      <c r="C15510" s="7"/>
      <c r="D15510" s="4"/>
      <c r="E15510" s="4"/>
      <c r="F15510" s="4"/>
      <c r="G15510" s="31"/>
    </row>
    <row r="15511" spans="2:7" s="40" customFormat="1">
      <c r="B15511" s="7"/>
      <c r="C15511" s="7"/>
      <c r="D15511" s="4"/>
      <c r="E15511" s="4"/>
      <c r="F15511" s="4"/>
      <c r="G15511" s="31"/>
    </row>
    <row r="15512" spans="2:7" s="40" customFormat="1">
      <c r="B15512" s="7"/>
      <c r="C15512" s="7"/>
      <c r="D15512" s="4"/>
      <c r="E15512" s="4"/>
      <c r="F15512" s="4"/>
      <c r="G15512" s="31"/>
    </row>
    <row r="15513" spans="2:7" s="40" customFormat="1">
      <c r="B15513" s="7"/>
      <c r="C15513" s="7"/>
      <c r="D15513" s="4"/>
      <c r="E15513" s="4"/>
      <c r="F15513" s="4"/>
      <c r="G15513" s="31"/>
    </row>
    <row r="15514" spans="2:7" s="40" customFormat="1">
      <c r="B15514" s="7"/>
      <c r="C15514" s="7"/>
      <c r="D15514" s="4"/>
      <c r="E15514" s="4"/>
      <c r="F15514" s="4"/>
      <c r="G15514" s="31"/>
    </row>
    <row r="15515" spans="2:7" s="40" customFormat="1">
      <c r="B15515" s="7"/>
      <c r="C15515" s="7"/>
      <c r="D15515" s="4"/>
      <c r="E15515" s="4"/>
      <c r="F15515" s="4"/>
      <c r="G15515" s="31"/>
    </row>
    <row r="15516" spans="2:7" s="40" customFormat="1">
      <c r="B15516" s="7"/>
      <c r="C15516" s="7"/>
      <c r="D15516" s="4"/>
      <c r="E15516" s="4"/>
      <c r="F15516" s="4"/>
      <c r="G15516" s="31"/>
    </row>
    <row r="15517" spans="2:7" s="40" customFormat="1">
      <c r="B15517" s="7"/>
      <c r="C15517" s="7"/>
      <c r="D15517" s="4"/>
      <c r="E15517" s="4"/>
      <c r="F15517" s="4"/>
      <c r="G15517" s="31"/>
    </row>
    <row r="15518" spans="2:7" s="40" customFormat="1">
      <c r="B15518" s="7"/>
      <c r="C15518" s="7"/>
      <c r="D15518" s="4"/>
      <c r="E15518" s="4"/>
      <c r="F15518" s="4"/>
      <c r="G15518" s="31"/>
    </row>
    <row r="15519" spans="2:7" s="40" customFormat="1">
      <c r="B15519" s="7"/>
      <c r="C15519" s="7"/>
      <c r="D15519" s="4"/>
      <c r="E15519" s="4"/>
      <c r="F15519" s="4"/>
      <c r="G15519" s="31"/>
    </row>
    <row r="15520" spans="2:7" s="40" customFormat="1">
      <c r="B15520" s="7"/>
      <c r="C15520" s="7"/>
      <c r="D15520" s="4"/>
      <c r="E15520" s="4"/>
      <c r="F15520" s="4"/>
      <c r="G15520" s="31"/>
    </row>
    <row r="15521" spans="2:7" s="40" customFormat="1">
      <c r="B15521" s="7"/>
      <c r="C15521" s="7"/>
      <c r="D15521" s="4"/>
      <c r="E15521" s="4"/>
      <c r="F15521" s="4"/>
      <c r="G15521" s="31"/>
    </row>
    <row r="15522" spans="2:7" s="40" customFormat="1">
      <c r="B15522" s="7"/>
      <c r="C15522" s="7"/>
      <c r="D15522" s="4"/>
      <c r="E15522" s="4"/>
      <c r="F15522" s="4"/>
      <c r="G15522" s="31"/>
    </row>
    <row r="15523" spans="2:7" s="40" customFormat="1">
      <c r="B15523" s="7"/>
      <c r="C15523" s="7"/>
      <c r="D15523" s="4"/>
      <c r="E15523" s="4"/>
      <c r="F15523" s="4"/>
      <c r="G15523" s="31"/>
    </row>
    <row r="15524" spans="2:7" s="40" customFormat="1">
      <c r="B15524" s="7"/>
      <c r="C15524" s="7"/>
      <c r="D15524" s="4"/>
      <c r="E15524" s="4"/>
      <c r="F15524" s="4"/>
      <c r="G15524" s="31"/>
    </row>
    <row r="15525" spans="2:7" s="40" customFormat="1">
      <c r="B15525" s="7"/>
      <c r="C15525" s="7"/>
      <c r="D15525" s="4"/>
      <c r="E15525" s="4"/>
      <c r="F15525" s="4"/>
      <c r="G15525" s="31"/>
    </row>
    <row r="15526" spans="2:7" s="40" customFormat="1">
      <c r="B15526" s="7"/>
      <c r="C15526" s="7"/>
      <c r="D15526" s="4"/>
      <c r="E15526" s="4"/>
      <c r="F15526" s="4"/>
      <c r="G15526" s="31"/>
    </row>
    <row r="15527" spans="2:7" s="40" customFormat="1">
      <c r="B15527" s="7"/>
      <c r="C15527" s="7"/>
      <c r="D15527" s="4"/>
      <c r="E15527" s="4"/>
      <c r="F15527" s="4"/>
      <c r="G15527" s="31"/>
    </row>
    <row r="15528" spans="2:7" s="40" customFormat="1">
      <c r="B15528" s="7"/>
      <c r="C15528" s="7"/>
      <c r="D15528" s="4"/>
      <c r="E15528" s="4"/>
      <c r="F15528" s="4"/>
      <c r="G15528" s="31"/>
    </row>
    <row r="15529" spans="2:7" s="40" customFormat="1">
      <c r="B15529" s="7"/>
      <c r="C15529" s="7"/>
      <c r="D15529" s="4"/>
      <c r="E15529" s="4"/>
      <c r="F15529" s="4"/>
      <c r="G15529" s="31"/>
    </row>
    <row r="15530" spans="2:7" s="40" customFormat="1">
      <c r="B15530" s="7"/>
      <c r="C15530" s="7"/>
      <c r="D15530" s="4"/>
      <c r="E15530" s="4"/>
      <c r="F15530" s="4"/>
      <c r="G15530" s="31"/>
    </row>
    <row r="15531" spans="2:7" s="40" customFormat="1">
      <c r="B15531" s="7"/>
      <c r="C15531" s="7"/>
      <c r="D15531" s="4"/>
      <c r="E15531" s="4"/>
      <c r="F15531" s="4"/>
      <c r="G15531" s="31"/>
    </row>
    <row r="15532" spans="2:7" s="40" customFormat="1">
      <c r="B15532" s="7"/>
      <c r="C15532" s="7"/>
      <c r="D15532" s="4"/>
      <c r="E15532" s="4"/>
      <c r="F15532" s="4"/>
      <c r="G15532" s="31"/>
    </row>
    <row r="15533" spans="2:7" s="40" customFormat="1">
      <c r="B15533" s="7"/>
      <c r="C15533" s="7"/>
      <c r="D15533" s="4"/>
      <c r="E15533" s="4"/>
      <c r="F15533" s="4"/>
      <c r="G15533" s="31"/>
    </row>
    <row r="15534" spans="2:7" s="40" customFormat="1">
      <c r="B15534" s="7"/>
      <c r="C15534" s="7"/>
      <c r="D15534" s="4"/>
      <c r="E15534" s="4"/>
      <c r="F15534" s="4"/>
      <c r="G15534" s="31"/>
    </row>
    <row r="15535" spans="2:7" s="40" customFormat="1">
      <c r="B15535" s="7"/>
      <c r="C15535" s="7"/>
      <c r="D15535" s="4"/>
      <c r="E15535" s="4"/>
      <c r="F15535" s="4"/>
      <c r="G15535" s="31"/>
    </row>
    <row r="15536" spans="2:7" s="40" customFormat="1">
      <c r="B15536" s="7"/>
      <c r="C15536" s="7"/>
      <c r="D15536" s="4"/>
      <c r="E15536" s="4"/>
      <c r="F15536" s="4"/>
      <c r="G15536" s="31"/>
    </row>
    <row r="15537" spans="2:7" s="40" customFormat="1">
      <c r="B15537" s="7"/>
      <c r="C15537" s="7"/>
      <c r="D15537" s="4"/>
      <c r="E15537" s="4"/>
      <c r="F15537" s="4"/>
      <c r="G15537" s="31"/>
    </row>
    <row r="15538" spans="2:7" s="40" customFormat="1">
      <c r="B15538" s="7"/>
      <c r="C15538" s="7"/>
      <c r="D15538" s="4"/>
      <c r="E15538" s="4"/>
      <c r="F15538" s="4"/>
      <c r="G15538" s="31"/>
    </row>
    <row r="15539" spans="2:7" s="40" customFormat="1">
      <c r="B15539" s="7"/>
      <c r="C15539" s="7"/>
      <c r="D15539" s="4"/>
      <c r="E15539" s="4"/>
      <c r="F15539" s="4"/>
      <c r="G15539" s="31"/>
    </row>
    <row r="15540" spans="2:7" s="40" customFormat="1">
      <c r="B15540" s="7"/>
      <c r="C15540" s="7"/>
      <c r="D15540" s="4"/>
      <c r="E15540" s="4"/>
      <c r="F15540" s="4"/>
      <c r="G15540" s="31"/>
    </row>
    <row r="15541" spans="2:7" s="40" customFormat="1">
      <c r="B15541" s="7"/>
      <c r="C15541" s="7"/>
      <c r="D15541" s="4"/>
      <c r="E15541" s="4"/>
      <c r="F15541" s="4"/>
      <c r="G15541" s="31"/>
    </row>
    <row r="15542" spans="2:7" s="40" customFormat="1">
      <c r="B15542" s="7"/>
      <c r="C15542" s="7"/>
      <c r="D15542" s="4"/>
      <c r="E15542" s="4"/>
      <c r="F15542" s="4"/>
      <c r="G15542" s="31"/>
    </row>
    <row r="15543" spans="2:7" s="40" customFormat="1">
      <c r="B15543" s="7"/>
      <c r="C15543" s="7"/>
      <c r="D15543" s="4"/>
      <c r="E15543" s="4"/>
      <c r="F15543" s="4"/>
      <c r="G15543" s="31"/>
    </row>
    <row r="15544" spans="2:7" s="40" customFormat="1">
      <c r="B15544" s="7"/>
      <c r="C15544" s="7"/>
      <c r="D15544" s="4"/>
      <c r="E15544" s="4"/>
      <c r="F15544" s="4"/>
      <c r="G15544" s="31"/>
    </row>
    <row r="15545" spans="2:7" s="40" customFormat="1">
      <c r="B15545" s="7"/>
      <c r="C15545" s="7"/>
      <c r="D15545" s="4"/>
      <c r="E15545" s="4"/>
      <c r="F15545" s="4"/>
      <c r="G15545" s="31"/>
    </row>
    <row r="15546" spans="2:7" s="40" customFormat="1">
      <c r="B15546" s="7"/>
      <c r="C15546" s="7"/>
      <c r="D15546" s="4"/>
      <c r="E15546" s="4"/>
      <c r="F15546" s="4"/>
      <c r="G15546" s="31"/>
    </row>
    <row r="15547" spans="2:7" s="40" customFormat="1">
      <c r="B15547" s="7"/>
      <c r="C15547" s="7"/>
      <c r="D15547" s="4"/>
      <c r="E15547" s="4"/>
      <c r="F15547" s="4"/>
      <c r="G15547" s="31"/>
    </row>
    <row r="15548" spans="2:7" s="40" customFormat="1">
      <c r="B15548" s="7"/>
      <c r="C15548" s="7"/>
      <c r="D15548" s="4"/>
      <c r="E15548" s="4"/>
      <c r="F15548" s="4"/>
      <c r="G15548" s="31"/>
    </row>
    <row r="15549" spans="2:7" s="40" customFormat="1">
      <c r="B15549" s="7"/>
      <c r="C15549" s="7"/>
      <c r="D15549" s="4"/>
      <c r="E15549" s="4"/>
      <c r="F15549" s="4"/>
      <c r="G15549" s="31"/>
    </row>
    <row r="15550" spans="2:7" s="40" customFormat="1">
      <c r="B15550" s="7"/>
      <c r="C15550" s="7"/>
      <c r="D15550" s="4"/>
      <c r="E15550" s="4"/>
      <c r="F15550" s="4"/>
      <c r="G15550" s="31"/>
    </row>
    <row r="15551" spans="2:7" s="40" customFormat="1">
      <c r="B15551" s="7"/>
      <c r="C15551" s="7"/>
      <c r="D15551" s="4"/>
      <c r="E15551" s="4"/>
      <c r="F15551" s="4"/>
      <c r="G15551" s="31"/>
    </row>
    <row r="15552" spans="2:7" s="40" customFormat="1">
      <c r="B15552" s="7"/>
      <c r="C15552" s="7"/>
      <c r="D15552" s="4"/>
      <c r="E15552" s="4"/>
      <c r="F15552" s="4"/>
      <c r="G15552" s="31"/>
    </row>
    <row r="15553" spans="2:7" s="40" customFormat="1">
      <c r="B15553" s="7"/>
      <c r="C15553" s="7"/>
      <c r="D15553" s="4"/>
      <c r="E15553" s="4"/>
      <c r="F15553" s="4"/>
      <c r="G15553" s="31"/>
    </row>
    <row r="15554" spans="2:7" s="40" customFormat="1">
      <c r="B15554" s="7"/>
      <c r="C15554" s="7"/>
      <c r="D15554" s="4"/>
      <c r="E15554" s="4"/>
      <c r="F15554" s="4"/>
      <c r="G15554" s="31"/>
    </row>
    <row r="15555" spans="2:7" s="40" customFormat="1">
      <c r="B15555" s="7"/>
      <c r="C15555" s="7"/>
      <c r="D15555" s="4"/>
      <c r="E15555" s="4"/>
      <c r="F15555" s="4"/>
      <c r="G15555" s="31"/>
    </row>
    <row r="15556" spans="2:7" s="40" customFormat="1">
      <c r="B15556" s="7"/>
      <c r="C15556" s="7"/>
      <c r="D15556" s="4"/>
      <c r="E15556" s="4"/>
      <c r="F15556" s="4"/>
      <c r="G15556" s="31"/>
    </row>
    <row r="15557" spans="2:7" s="40" customFormat="1">
      <c r="B15557" s="7"/>
      <c r="C15557" s="7"/>
      <c r="D15557" s="4"/>
      <c r="E15557" s="4"/>
      <c r="F15557" s="4"/>
      <c r="G15557" s="31"/>
    </row>
    <row r="15558" spans="2:7" s="40" customFormat="1">
      <c r="B15558" s="7"/>
      <c r="C15558" s="7"/>
      <c r="D15558" s="4"/>
      <c r="E15558" s="4"/>
      <c r="F15558" s="4"/>
      <c r="G15558" s="31"/>
    </row>
    <row r="15559" spans="2:7" s="40" customFormat="1">
      <c r="B15559" s="7"/>
      <c r="C15559" s="7"/>
      <c r="D15559" s="4"/>
      <c r="E15559" s="4"/>
      <c r="F15559" s="4"/>
      <c r="G15559" s="31"/>
    </row>
    <row r="15560" spans="2:7" s="40" customFormat="1">
      <c r="B15560" s="7"/>
      <c r="C15560" s="7"/>
      <c r="D15560" s="4"/>
      <c r="E15560" s="4"/>
      <c r="F15560" s="4"/>
      <c r="G15560" s="31"/>
    </row>
    <row r="15561" spans="2:7" s="40" customFormat="1">
      <c r="B15561" s="7"/>
      <c r="C15561" s="7"/>
      <c r="D15561" s="4"/>
      <c r="E15561" s="4"/>
      <c r="F15561" s="4"/>
      <c r="G15561" s="31"/>
    </row>
    <row r="15562" spans="2:7" s="40" customFormat="1">
      <c r="B15562" s="7"/>
      <c r="C15562" s="7"/>
      <c r="D15562" s="4"/>
      <c r="E15562" s="4"/>
      <c r="F15562" s="4"/>
      <c r="G15562" s="31"/>
    </row>
    <row r="15563" spans="2:7" s="40" customFormat="1">
      <c r="B15563" s="7"/>
      <c r="C15563" s="7"/>
      <c r="D15563" s="4"/>
      <c r="E15563" s="4"/>
      <c r="F15563" s="4"/>
      <c r="G15563" s="31"/>
    </row>
    <row r="15564" spans="2:7" s="40" customFormat="1">
      <c r="B15564" s="7"/>
      <c r="C15564" s="7"/>
      <c r="D15564" s="4"/>
      <c r="E15564" s="4"/>
      <c r="F15564" s="4"/>
      <c r="G15564" s="31"/>
    </row>
    <row r="15565" spans="2:7" s="40" customFormat="1">
      <c r="B15565" s="7"/>
      <c r="C15565" s="7"/>
      <c r="D15565" s="4"/>
      <c r="E15565" s="4"/>
      <c r="F15565" s="4"/>
      <c r="G15565" s="31"/>
    </row>
    <row r="15566" spans="2:7" s="40" customFormat="1">
      <c r="B15566" s="7"/>
      <c r="C15566" s="7"/>
      <c r="D15566" s="4"/>
      <c r="E15566" s="4"/>
      <c r="F15566" s="4"/>
      <c r="G15566" s="31"/>
    </row>
    <row r="15567" spans="2:7" s="40" customFormat="1">
      <c r="B15567" s="7"/>
      <c r="C15567" s="7"/>
      <c r="D15567" s="4"/>
      <c r="E15567" s="4"/>
      <c r="F15567" s="4"/>
      <c r="G15567" s="31"/>
    </row>
    <row r="15568" spans="2:7" s="40" customFormat="1">
      <c r="B15568" s="7"/>
      <c r="C15568" s="7"/>
      <c r="D15568" s="4"/>
      <c r="E15568" s="4"/>
      <c r="F15568" s="4"/>
      <c r="G15568" s="31"/>
    </row>
    <row r="15569" spans="2:7" s="40" customFormat="1">
      <c r="B15569" s="7"/>
      <c r="C15569" s="7"/>
      <c r="D15569" s="4"/>
      <c r="E15569" s="4"/>
      <c r="F15569" s="4"/>
      <c r="G15569" s="31"/>
    </row>
    <row r="15570" spans="2:7" s="40" customFormat="1">
      <c r="B15570" s="7"/>
      <c r="C15570" s="7"/>
      <c r="D15570" s="4"/>
      <c r="E15570" s="4"/>
      <c r="F15570" s="4"/>
      <c r="G15570" s="31"/>
    </row>
    <row r="15571" spans="2:7" s="40" customFormat="1">
      <c r="B15571" s="7"/>
      <c r="C15571" s="7"/>
      <c r="D15571" s="4"/>
      <c r="E15571" s="4"/>
      <c r="F15571" s="4"/>
      <c r="G15571" s="31"/>
    </row>
    <row r="15572" spans="2:7" s="40" customFormat="1">
      <c r="B15572" s="7"/>
      <c r="C15572" s="7"/>
      <c r="D15572" s="4"/>
      <c r="E15572" s="4"/>
      <c r="F15572" s="4"/>
      <c r="G15572" s="31"/>
    </row>
    <row r="15573" spans="2:7" s="40" customFormat="1">
      <c r="B15573" s="7"/>
      <c r="C15573" s="7"/>
      <c r="D15573" s="4"/>
      <c r="E15573" s="4"/>
      <c r="F15573" s="4"/>
      <c r="G15573" s="31"/>
    </row>
    <row r="15574" spans="2:7" s="40" customFormat="1">
      <c r="B15574" s="7"/>
      <c r="C15574" s="7"/>
      <c r="D15574" s="4"/>
      <c r="E15574" s="4"/>
      <c r="F15574" s="4"/>
      <c r="G15574" s="31"/>
    </row>
    <row r="15575" spans="2:7" s="40" customFormat="1">
      <c r="B15575" s="7"/>
      <c r="C15575" s="7"/>
      <c r="D15575" s="4"/>
      <c r="E15575" s="4"/>
      <c r="F15575" s="4"/>
      <c r="G15575" s="31"/>
    </row>
    <row r="15576" spans="2:7" s="40" customFormat="1">
      <c r="B15576" s="7"/>
      <c r="C15576" s="7"/>
      <c r="D15576" s="4"/>
      <c r="E15576" s="4"/>
      <c r="F15576" s="4"/>
      <c r="G15576" s="31"/>
    </row>
    <row r="15577" spans="2:7" s="40" customFormat="1">
      <c r="B15577" s="7"/>
      <c r="C15577" s="7"/>
      <c r="D15577" s="4"/>
      <c r="E15577" s="4"/>
      <c r="F15577" s="4"/>
      <c r="G15577" s="31"/>
    </row>
    <row r="15578" spans="2:7" s="40" customFormat="1">
      <c r="B15578" s="7"/>
      <c r="C15578" s="7"/>
      <c r="D15578" s="4"/>
      <c r="E15578" s="4"/>
      <c r="F15578" s="4"/>
      <c r="G15578" s="31"/>
    </row>
    <row r="15579" spans="2:7" s="40" customFormat="1">
      <c r="B15579" s="7"/>
      <c r="C15579" s="7"/>
      <c r="D15579" s="4"/>
      <c r="E15579" s="4"/>
      <c r="F15579" s="4"/>
      <c r="G15579" s="31"/>
    </row>
    <row r="15580" spans="2:7" s="40" customFormat="1">
      <c r="B15580" s="7"/>
      <c r="C15580" s="7"/>
      <c r="D15580" s="4"/>
      <c r="E15580" s="4"/>
      <c r="F15580" s="4"/>
      <c r="G15580" s="31"/>
    </row>
    <row r="15581" spans="2:7" s="40" customFormat="1">
      <c r="B15581" s="7"/>
      <c r="C15581" s="7"/>
      <c r="D15581" s="4"/>
      <c r="E15581" s="4"/>
      <c r="F15581" s="4"/>
      <c r="G15581" s="31"/>
    </row>
    <row r="15582" spans="2:7" s="40" customFormat="1">
      <c r="B15582" s="7"/>
      <c r="C15582" s="7"/>
      <c r="D15582" s="4"/>
      <c r="E15582" s="4"/>
      <c r="F15582" s="4"/>
      <c r="G15582" s="31"/>
    </row>
    <row r="15583" spans="2:7" s="40" customFormat="1">
      <c r="B15583" s="7"/>
      <c r="C15583" s="7"/>
      <c r="D15583" s="4"/>
      <c r="E15583" s="4"/>
      <c r="F15583" s="4"/>
      <c r="G15583" s="31"/>
    </row>
    <row r="15584" spans="2:7" s="40" customFormat="1">
      <c r="B15584" s="7"/>
      <c r="C15584" s="7"/>
      <c r="D15584" s="4"/>
      <c r="E15584" s="4"/>
      <c r="F15584" s="4"/>
      <c r="G15584" s="31"/>
    </row>
    <row r="15585" spans="2:7" s="40" customFormat="1">
      <c r="B15585" s="7"/>
      <c r="C15585" s="7"/>
      <c r="D15585" s="4"/>
      <c r="E15585" s="4"/>
      <c r="F15585" s="4"/>
      <c r="G15585" s="31"/>
    </row>
    <row r="15586" spans="2:7" s="40" customFormat="1">
      <c r="B15586" s="7"/>
      <c r="C15586" s="7"/>
      <c r="D15586" s="4"/>
      <c r="E15586" s="4"/>
      <c r="F15586" s="4"/>
      <c r="G15586" s="31"/>
    </row>
    <row r="15587" spans="2:7" s="40" customFormat="1">
      <c r="B15587" s="7"/>
      <c r="C15587" s="7"/>
      <c r="D15587" s="4"/>
      <c r="E15587" s="4"/>
      <c r="F15587" s="4"/>
      <c r="G15587" s="31"/>
    </row>
    <row r="15588" spans="2:7" s="40" customFormat="1">
      <c r="B15588" s="7"/>
      <c r="C15588" s="7"/>
      <c r="D15588" s="4"/>
      <c r="E15588" s="4"/>
      <c r="F15588" s="4"/>
      <c r="G15588" s="31"/>
    </row>
    <row r="15589" spans="2:7" s="40" customFormat="1">
      <c r="B15589" s="7"/>
      <c r="C15589" s="7"/>
      <c r="D15589" s="4"/>
      <c r="E15589" s="4"/>
      <c r="F15589" s="4"/>
      <c r="G15589" s="31"/>
    </row>
    <row r="15590" spans="2:7" s="40" customFormat="1">
      <c r="B15590" s="7"/>
      <c r="C15590" s="7"/>
      <c r="D15590" s="4"/>
      <c r="E15590" s="4"/>
      <c r="F15590" s="4"/>
      <c r="G15590" s="31"/>
    </row>
    <row r="15591" spans="2:7" s="40" customFormat="1">
      <c r="B15591" s="7"/>
      <c r="C15591" s="7"/>
      <c r="D15591" s="4"/>
      <c r="E15591" s="4"/>
      <c r="F15591" s="4"/>
      <c r="G15591" s="31"/>
    </row>
    <row r="15592" spans="2:7" s="40" customFormat="1">
      <c r="B15592" s="7"/>
      <c r="C15592" s="7"/>
      <c r="D15592" s="4"/>
      <c r="E15592" s="4"/>
      <c r="F15592" s="4"/>
      <c r="G15592" s="31"/>
    </row>
    <row r="15593" spans="2:7" s="40" customFormat="1">
      <c r="B15593" s="7"/>
      <c r="C15593" s="7"/>
      <c r="D15593" s="4"/>
      <c r="E15593" s="4"/>
      <c r="F15593" s="4"/>
      <c r="G15593" s="31"/>
    </row>
    <row r="15594" spans="2:7" s="40" customFormat="1">
      <c r="B15594" s="7"/>
      <c r="C15594" s="7"/>
      <c r="D15594" s="4"/>
      <c r="E15594" s="4"/>
      <c r="F15594" s="4"/>
      <c r="G15594" s="31"/>
    </row>
    <row r="15595" spans="2:7" s="40" customFormat="1">
      <c r="B15595" s="7"/>
      <c r="C15595" s="7"/>
      <c r="D15595" s="4"/>
      <c r="E15595" s="4"/>
      <c r="F15595" s="4"/>
      <c r="G15595" s="31"/>
    </row>
    <row r="15596" spans="2:7" s="40" customFormat="1">
      <c r="B15596" s="7"/>
      <c r="C15596" s="7"/>
      <c r="D15596" s="4"/>
      <c r="E15596" s="4"/>
      <c r="F15596" s="4"/>
      <c r="G15596" s="31"/>
    </row>
    <row r="15597" spans="2:7" s="40" customFormat="1">
      <c r="B15597" s="7"/>
      <c r="C15597" s="7"/>
      <c r="D15597" s="4"/>
      <c r="E15597" s="4"/>
      <c r="F15597" s="4"/>
      <c r="G15597" s="31"/>
    </row>
    <row r="15598" spans="2:7" s="40" customFormat="1">
      <c r="B15598" s="7"/>
      <c r="C15598" s="7"/>
      <c r="D15598" s="4"/>
      <c r="E15598" s="4"/>
      <c r="F15598" s="4"/>
      <c r="G15598" s="31"/>
    </row>
    <row r="15599" spans="2:7" s="40" customFormat="1">
      <c r="B15599" s="7"/>
      <c r="C15599" s="7"/>
      <c r="D15599" s="4"/>
      <c r="E15599" s="4"/>
      <c r="F15599" s="4"/>
      <c r="G15599" s="31"/>
    </row>
    <row r="15600" spans="2:7" s="40" customFormat="1">
      <c r="B15600" s="7"/>
      <c r="C15600" s="7"/>
      <c r="D15600" s="4"/>
      <c r="E15600" s="4"/>
      <c r="F15600" s="4"/>
      <c r="G15600" s="31"/>
    </row>
    <row r="15601" spans="2:7" s="40" customFormat="1">
      <c r="B15601" s="7"/>
      <c r="C15601" s="7"/>
      <c r="D15601" s="4"/>
      <c r="E15601" s="4"/>
      <c r="F15601" s="4"/>
      <c r="G15601" s="31"/>
    </row>
    <row r="15602" spans="2:7" s="40" customFormat="1">
      <c r="B15602" s="7"/>
      <c r="C15602" s="7"/>
      <c r="D15602" s="4"/>
      <c r="E15602" s="4"/>
      <c r="F15602" s="4"/>
      <c r="G15602" s="31"/>
    </row>
    <row r="15603" spans="2:7" s="40" customFormat="1">
      <c r="B15603" s="7"/>
      <c r="C15603" s="7"/>
      <c r="D15603" s="4"/>
      <c r="E15603" s="4"/>
      <c r="F15603" s="4"/>
      <c r="G15603" s="31"/>
    </row>
    <row r="15604" spans="2:7" s="40" customFormat="1">
      <c r="B15604" s="7"/>
      <c r="C15604" s="7"/>
      <c r="D15604" s="4"/>
      <c r="E15604" s="4"/>
      <c r="F15604" s="4"/>
      <c r="G15604" s="31"/>
    </row>
    <row r="15605" spans="2:7" s="40" customFormat="1">
      <c r="B15605" s="7"/>
      <c r="C15605" s="7"/>
      <c r="D15605" s="4"/>
      <c r="E15605" s="4"/>
      <c r="F15605" s="4"/>
      <c r="G15605" s="31"/>
    </row>
    <row r="15606" spans="2:7" s="40" customFormat="1">
      <c r="B15606" s="7"/>
      <c r="C15606" s="7"/>
      <c r="D15606" s="4"/>
      <c r="E15606" s="4"/>
      <c r="F15606" s="4"/>
      <c r="G15606" s="31"/>
    </row>
    <row r="15607" spans="2:7" s="40" customFormat="1">
      <c r="B15607" s="7"/>
      <c r="C15607" s="7"/>
      <c r="D15607" s="4"/>
      <c r="E15607" s="4"/>
      <c r="F15607" s="4"/>
      <c r="G15607" s="31"/>
    </row>
    <row r="15608" spans="2:7" s="40" customFormat="1">
      <c r="B15608" s="7"/>
      <c r="C15608" s="7"/>
      <c r="D15608" s="4"/>
      <c r="E15608" s="4"/>
      <c r="F15608" s="4"/>
      <c r="G15608" s="31"/>
    </row>
    <row r="15609" spans="2:7" s="40" customFormat="1">
      <c r="B15609" s="7"/>
      <c r="C15609" s="7"/>
      <c r="D15609" s="4"/>
      <c r="E15609" s="4"/>
      <c r="F15609" s="4"/>
      <c r="G15609" s="31"/>
    </row>
    <row r="15610" spans="2:7" s="40" customFormat="1">
      <c r="B15610" s="7"/>
      <c r="C15610" s="7"/>
      <c r="D15610" s="4"/>
      <c r="E15610" s="4"/>
      <c r="F15610" s="4"/>
      <c r="G15610" s="31"/>
    </row>
    <row r="15611" spans="2:7" s="40" customFormat="1">
      <c r="B15611" s="7"/>
      <c r="C15611" s="7"/>
      <c r="D15611" s="4"/>
      <c r="E15611" s="4"/>
      <c r="F15611" s="4"/>
      <c r="G15611" s="31"/>
    </row>
    <row r="15612" spans="2:7" s="40" customFormat="1">
      <c r="B15612" s="7"/>
      <c r="C15612" s="7"/>
      <c r="D15612" s="4"/>
      <c r="E15612" s="4"/>
      <c r="F15612" s="4"/>
      <c r="G15612" s="31"/>
    </row>
    <row r="15613" spans="2:7" s="40" customFormat="1">
      <c r="B15613" s="7"/>
      <c r="C15613" s="7"/>
      <c r="D15613" s="4"/>
      <c r="E15613" s="4"/>
      <c r="F15613" s="4"/>
      <c r="G15613" s="31"/>
    </row>
    <row r="15614" spans="2:7" s="40" customFormat="1">
      <c r="B15614" s="7"/>
      <c r="C15614" s="7"/>
      <c r="D15614" s="4"/>
      <c r="E15614" s="4"/>
      <c r="F15614" s="4"/>
      <c r="G15614" s="31"/>
    </row>
    <row r="15615" spans="2:7" s="40" customFormat="1">
      <c r="B15615" s="7"/>
      <c r="C15615" s="7"/>
      <c r="D15615" s="4"/>
      <c r="E15615" s="4"/>
      <c r="F15615" s="4"/>
      <c r="G15615" s="31"/>
    </row>
    <row r="15616" spans="2:7" s="40" customFormat="1">
      <c r="B15616" s="7"/>
      <c r="C15616" s="7"/>
      <c r="D15616" s="4"/>
      <c r="E15616" s="4"/>
      <c r="F15616" s="4"/>
      <c r="G15616" s="31"/>
    </row>
    <row r="15617" spans="2:7" s="40" customFormat="1">
      <c r="B15617" s="7"/>
      <c r="C15617" s="7"/>
      <c r="D15617" s="4"/>
      <c r="E15617" s="4"/>
      <c r="F15617" s="4"/>
      <c r="G15617" s="31"/>
    </row>
    <row r="15618" spans="2:7" s="40" customFormat="1">
      <c r="B15618" s="7"/>
      <c r="C15618" s="7"/>
      <c r="D15618" s="4"/>
      <c r="E15618" s="4"/>
      <c r="F15618" s="4"/>
      <c r="G15618" s="31"/>
    </row>
    <row r="15619" spans="2:7" s="40" customFormat="1">
      <c r="B15619" s="7"/>
      <c r="C15619" s="7"/>
      <c r="D15619" s="4"/>
      <c r="E15619" s="4"/>
      <c r="F15619" s="4"/>
      <c r="G15619" s="31"/>
    </row>
    <row r="15620" spans="2:7" s="40" customFormat="1">
      <c r="B15620" s="7"/>
      <c r="C15620" s="7"/>
      <c r="D15620" s="4"/>
      <c r="E15620" s="4"/>
      <c r="F15620" s="4"/>
      <c r="G15620" s="31"/>
    </row>
    <row r="15621" spans="2:7" s="40" customFormat="1">
      <c r="B15621" s="7"/>
      <c r="C15621" s="7"/>
      <c r="D15621" s="4"/>
      <c r="E15621" s="4"/>
      <c r="F15621" s="4"/>
      <c r="G15621" s="31"/>
    </row>
    <row r="15622" spans="2:7" s="40" customFormat="1">
      <c r="B15622" s="7"/>
      <c r="C15622" s="7"/>
      <c r="D15622" s="4"/>
      <c r="E15622" s="4"/>
      <c r="F15622" s="4"/>
      <c r="G15622" s="31"/>
    </row>
    <row r="15623" spans="2:7" s="40" customFormat="1">
      <c r="B15623" s="7"/>
      <c r="C15623" s="7"/>
      <c r="D15623" s="4"/>
      <c r="E15623" s="4"/>
      <c r="F15623" s="4"/>
      <c r="G15623" s="31"/>
    </row>
    <row r="15624" spans="2:7" s="40" customFormat="1">
      <c r="B15624" s="7"/>
      <c r="C15624" s="7"/>
      <c r="D15624" s="4"/>
      <c r="E15624" s="4"/>
      <c r="F15624" s="4"/>
      <c r="G15624" s="31"/>
    </row>
    <row r="15625" spans="2:7" s="40" customFormat="1">
      <c r="B15625" s="7"/>
      <c r="C15625" s="7"/>
      <c r="D15625" s="4"/>
      <c r="E15625" s="4"/>
      <c r="F15625" s="4"/>
      <c r="G15625" s="31"/>
    </row>
    <row r="15626" spans="2:7" s="40" customFormat="1">
      <c r="B15626" s="7"/>
      <c r="C15626" s="7"/>
      <c r="D15626" s="4"/>
      <c r="E15626" s="4"/>
      <c r="F15626" s="4"/>
      <c r="G15626" s="31"/>
    </row>
    <row r="15627" spans="2:7" s="40" customFormat="1">
      <c r="B15627" s="7"/>
      <c r="C15627" s="7"/>
      <c r="D15627" s="4"/>
      <c r="E15627" s="4"/>
      <c r="F15627" s="4"/>
      <c r="G15627" s="31"/>
    </row>
    <row r="15628" spans="2:7" s="40" customFormat="1">
      <c r="B15628" s="7"/>
      <c r="C15628" s="7"/>
      <c r="D15628" s="4"/>
      <c r="E15628" s="4"/>
      <c r="F15628" s="4"/>
      <c r="G15628" s="31"/>
    </row>
    <row r="15629" spans="2:7" s="40" customFormat="1">
      <c r="B15629" s="7"/>
      <c r="C15629" s="7"/>
      <c r="D15629" s="4"/>
      <c r="E15629" s="4"/>
      <c r="F15629" s="4"/>
      <c r="G15629" s="31"/>
    </row>
    <row r="15630" spans="2:7" s="40" customFormat="1">
      <c r="B15630" s="7"/>
      <c r="C15630" s="7"/>
      <c r="D15630" s="4"/>
      <c r="E15630" s="4"/>
      <c r="F15630" s="4"/>
      <c r="G15630" s="31"/>
    </row>
    <row r="15631" spans="2:7" s="40" customFormat="1">
      <c r="B15631" s="7"/>
      <c r="C15631" s="7"/>
      <c r="D15631" s="4"/>
      <c r="E15631" s="4"/>
      <c r="F15631" s="4"/>
      <c r="G15631" s="31"/>
    </row>
    <row r="15632" spans="2:7" s="40" customFormat="1">
      <c r="B15632" s="7"/>
      <c r="C15632" s="7"/>
      <c r="D15632" s="4"/>
      <c r="E15632" s="4"/>
      <c r="F15632" s="4"/>
      <c r="G15632" s="31"/>
    </row>
    <row r="15633" spans="2:7" s="40" customFormat="1">
      <c r="B15633" s="7"/>
      <c r="C15633" s="7"/>
      <c r="D15633" s="4"/>
      <c r="E15633" s="4"/>
      <c r="F15633" s="4"/>
      <c r="G15633" s="31"/>
    </row>
    <row r="15634" spans="2:7" s="40" customFormat="1">
      <c r="B15634" s="7"/>
      <c r="C15634" s="7"/>
      <c r="D15634" s="4"/>
      <c r="E15634" s="4"/>
      <c r="F15634" s="4"/>
      <c r="G15634" s="31"/>
    </row>
    <row r="15635" spans="2:7" s="40" customFormat="1">
      <c r="B15635" s="7"/>
      <c r="C15635" s="7"/>
      <c r="D15635" s="4"/>
      <c r="E15635" s="4"/>
      <c r="F15635" s="4"/>
      <c r="G15635" s="31"/>
    </row>
    <row r="15636" spans="2:7" s="40" customFormat="1">
      <c r="B15636" s="7"/>
      <c r="C15636" s="7"/>
      <c r="D15636" s="4"/>
      <c r="E15636" s="4"/>
      <c r="F15636" s="4"/>
      <c r="G15636" s="31"/>
    </row>
    <row r="15637" spans="2:7" s="40" customFormat="1">
      <c r="B15637" s="7"/>
      <c r="C15637" s="7"/>
      <c r="D15637" s="4"/>
      <c r="E15637" s="4"/>
      <c r="F15637" s="4"/>
      <c r="G15637" s="31"/>
    </row>
    <row r="15638" spans="2:7" s="40" customFormat="1">
      <c r="B15638" s="7"/>
      <c r="C15638" s="7"/>
      <c r="D15638" s="4"/>
      <c r="E15638" s="4"/>
      <c r="F15638" s="4"/>
      <c r="G15638" s="31"/>
    </row>
    <row r="15639" spans="2:7" s="40" customFormat="1">
      <c r="B15639" s="7"/>
      <c r="C15639" s="7"/>
      <c r="D15639" s="4"/>
      <c r="E15639" s="4"/>
      <c r="F15639" s="4"/>
      <c r="G15639" s="31"/>
    </row>
    <row r="15640" spans="2:7" s="40" customFormat="1">
      <c r="B15640" s="7"/>
      <c r="C15640" s="7"/>
      <c r="D15640" s="4"/>
      <c r="E15640" s="4"/>
      <c r="F15640" s="4"/>
      <c r="G15640" s="31"/>
    </row>
    <row r="15641" spans="2:7" s="40" customFormat="1">
      <c r="B15641" s="7"/>
      <c r="C15641" s="7"/>
      <c r="D15641" s="4"/>
      <c r="E15641" s="4"/>
      <c r="F15641" s="4"/>
      <c r="G15641" s="31"/>
    </row>
    <row r="15642" spans="2:7" s="40" customFormat="1">
      <c r="B15642" s="7"/>
      <c r="C15642" s="7"/>
      <c r="D15642" s="4"/>
      <c r="E15642" s="4"/>
      <c r="F15642" s="4"/>
      <c r="G15642" s="31"/>
    </row>
    <row r="15643" spans="2:7" s="40" customFormat="1">
      <c r="B15643" s="7"/>
      <c r="C15643" s="7"/>
      <c r="D15643" s="4"/>
      <c r="E15643" s="4"/>
      <c r="F15643" s="4"/>
      <c r="G15643" s="31"/>
    </row>
    <row r="15644" spans="2:7" s="40" customFormat="1">
      <c r="B15644" s="7"/>
      <c r="C15644" s="7"/>
      <c r="D15644" s="4"/>
      <c r="E15644" s="4"/>
      <c r="F15644" s="4"/>
      <c r="G15644" s="31"/>
    </row>
    <row r="15645" spans="2:7" s="40" customFormat="1">
      <c r="B15645" s="7"/>
      <c r="C15645" s="7"/>
      <c r="D15645" s="4"/>
      <c r="E15645" s="4"/>
      <c r="F15645" s="4"/>
      <c r="G15645" s="31"/>
    </row>
    <row r="15646" spans="2:7" s="40" customFormat="1">
      <c r="B15646" s="7"/>
      <c r="C15646" s="7"/>
      <c r="D15646" s="4"/>
      <c r="E15646" s="4"/>
      <c r="F15646" s="4"/>
      <c r="G15646" s="31"/>
    </row>
    <row r="15647" spans="2:7" s="40" customFormat="1">
      <c r="B15647" s="7"/>
      <c r="C15647" s="7"/>
      <c r="D15647" s="4"/>
      <c r="E15647" s="4"/>
      <c r="F15647" s="4"/>
      <c r="G15647" s="31"/>
    </row>
    <row r="15648" spans="2:7" s="40" customFormat="1">
      <c r="B15648" s="7"/>
      <c r="C15648" s="7"/>
      <c r="D15648" s="4"/>
      <c r="E15648" s="4"/>
      <c r="F15648" s="4"/>
      <c r="G15648" s="31"/>
    </row>
    <row r="15649" spans="2:7" s="40" customFormat="1">
      <c r="B15649" s="7"/>
      <c r="C15649" s="7"/>
      <c r="D15649" s="4"/>
      <c r="E15649" s="4"/>
      <c r="F15649" s="4"/>
      <c r="G15649" s="31"/>
    </row>
    <row r="15650" spans="2:7" s="40" customFormat="1">
      <c r="B15650" s="7"/>
      <c r="C15650" s="7"/>
      <c r="D15650" s="4"/>
      <c r="E15650" s="4"/>
      <c r="F15650" s="4"/>
      <c r="G15650" s="31"/>
    </row>
    <row r="15651" spans="2:7" s="40" customFormat="1">
      <c r="B15651" s="7"/>
      <c r="C15651" s="7"/>
      <c r="D15651" s="4"/>
      <c r="E15651" s="4"/>
      <c r="F15651" s="4"/>
      <c r="G15651" s="31"/>
    </row>
    <row r="15652" spans="2:7" s="40" customFormat="1">
      <c r="B15652" s="7"/>
      <c r="C15652" s="7"/>
      <c r="D15652" s="4"/>
      <c r="E15652" s="4"/>
      <c r="F15652" s="4"/>
      <c r="G15652" s="31"/>
    </row>
    <row r="15653" spans="2:7" s="40" customFormat="1">
      <c r="B15653" s="7"/>
      <c r="C15653" s="7"/>
      <c r="D15653" s="4"/>
      <c r="E15653" s="4"/>
      <c r="F15653" s="4"/>
      <c r="G15653" s="31"/>
    </row>
    <row r="15654" spans="2:7" s="40" customFormat="1">
      <c r="B15654" s="7"/>
      <c r="C15654" s="7"/>
      <c r="D15654" s="4"/>
      <c r="E15654" s="4"/>
      <c r="F15654" s="4"/>
      <c r="G15654" s="31"/>
    </row>
    <row r="15655" spans="2:7" s="40" customFormat="1">
      <c r="B15655" s="7"/>
      <c r="C15655" s="7"/>
      <c r="D15655" s="4"/>
      <c r="E15655" s="4"/>
      <c r="F15655" s="4"/>
      <c r="G15655" s="31"/>
    </row>
    <row r="15656" spans="2:7" s="40" customFormat="1">
      <c r="B15656" s="7"/>
      <c r="C15656" s="7"/>
      <c r="D15656" s="4"/>
      <c r="E15656" s="4"/>
      <c r="F15656" s="4"/>
      <c r="G15656" s="31"/>
    </row>
    <row r="15657" spans="2:7" s="40" customFormat="1">
      <c r="B15657" s="7"/>
      <c r="C15657" s="7"/>
      <c r="D15657" s="4"/>
      <c r="E15657" s="4"/>
      <c r="F15657" s="4"/>
      <c r="G15657" s="31"/>
    </row>
    <row r="15658" spans="2:7" s="40" customFormat="1">
      <c r="B15658" s="7"/>
      <c r="C15658" s="7"/>
      <c r="D15658" s="4"/>
      <c r="E15658" s="4"/>
      <c r="F15658" s="4"/>
      <c r="G15658" s="31"/>
    </row>
    <row r="15659" spans="2:7" s="40" customFormat="1">
      <c r="B15659" s="7"/>
      <c r="C15659" s="7"/>
      <c r="D15659" s="4"/>
      <c r="E15659" s="4"/>
      <c r="F15659" s="4"/>
      <c r="G15659" s="31"/>
    </row>
    <row r="15660" spans="2:7" s="40" customFormat="1">
      <c r="B15660" s="7"/>
      <c r="C15660" s="7"/>
      <c r="D15660" s="4"/>
      <c r="E15660" s="4"/>
      <c r="F15660" s="4"/>
      <c r="G15660" s="31"/>
    </row>
    <row r="15661" spans="2:7" s="40" customFormat="1">
      <c r="B15661" s="7"/>
      <c r="C15661" s="7"/>
      <c r="D15661" s="4"/>
      <c r="E15661" s="4"/>
      <c r="F15661" s="4"/>
      <c r="G15661" s="31"/>
    </row>
    <row r="15662" spans="2:7" s="40" customFormat="1">
      <c r="B15662" s="7"/>
      <c r="C15662" s="7"/>
      <c r="D15662" s="4"/>
      <c r="E15662" s="4"/>
      <c r="F15662" s="4"/>
      <c r="G15662" s="31"/>
    </row>
    <row r="15663" spans="2:7" s="40" customFormat="1">
      <c r="B15663" s="7"/>
      <c r="C15663" s="7"/>
      <c r="D15663" s="4"/>
      <c r="E15663" s="4"/>
      <c r="F15663" s="4"/>
      <c r="G15663" s="31"/>
    </row>
    <row r="15664" spans="2:7" s="40" customFormat="1">
      <c r="B15664" s="7"/>
      <c r="C15664" s="7"/>
      <c r="D15664" s="4"/>
      <c r="E15664" s="4"/>
      <c r="F15664" s="4"/>
      <c r="G15664" s="31"/>
    </row>
    <row r="15665" spans="2:7" s="40" customFormat="1">
      <c r="B15665" s="7"/>
      <c r="C15665" s="7"/>
      <c r="D15665" s="4"/>
      <c r="E15665" s="4"/>
      <c r="F15665" s="4"/>
      <c r="G15665" s="31"/>
    </row>
    <row r="15666" spans="2:7" s="40" customFormat="1">
      <c r="B15666" s="7"/>
      <c r="C15666" s="7"/>
      <c r="D15666" s="4"/>
      <c r="E15666" s="4"/>
      <c r="F15666" s="4"/>
      <c r="G15666" s="31"/>
    </row>
    <row r="15667" spans="2:7" s="40" customFormat="1">
      <c r="B15667" s="7"/>
      <c r="C15667" s="7"/>
      <c r="D15667" s="4"/>
      <c r="E15667" s="4"/>
      <c r="F15667" s="4"/>
      <c r="G15667" s="31"/>
    </row>
    <row r="15668" spans="2:7" s="40" customFormat="1">
      <c r="B15668" s="7"/>
      <c r="C15668" s="7"/>
      <c r="D15668" s="4"/>
      <c r="E15668" s="4"/>
      <c r="F15668" s="4"/>
      <c r="G15668" s="31"/>
    </row>
    <row r="15669" spans="2:7" s="40" customFormat="1">
      <c r="B15669" s="7"/>
      <c r="C15669" s="7"/>
      <c r="D15669" s="4"/>
      <c r="E15669" s="4"/>
      <c r="F15669" s="4"/>
      <c r="G15669" s="31"/>
    </row>
    <row r="15670" spans="2:7" s="40" customFormat="1">
      <c r="B15670" s="7"/>
      <c r="C15670" s="7"/>
      <c r="D15670" s="4"/>
      <c r="E15670" s="4"/>
      <c r="F15670" s="4"/>
      <c r="G15670" s="31"/>
    </row>
    <row r="15671" spans="2:7" s="40" customFormat="1">
      <c r="B15671" s="7"/>
      <c r="C15671" s="7"/>
      <c r="D15671" s="4"/>
      <c r="E15671" s="4"/>
      <c r="F15671" s="4"/>
      <c r="G15671" s="31"/>
    </row>
    <row r="15672" spans="2:7" s="40" customFormat="1">
      <c r="B15672" s="7"/>
      <c r="C15672" s="7"/>
      <c r="D15672" s="4"/>
      <c r="E15672" s="4"/>
      <c r="F15672" s="4"/>
      <c r="G15672" s="31"/>
    </row>
    <row r="15673" spans="2:7" s="40" customFormat="1">
      <c r="B15673" s="7"/>
      <c r="C15673" s="7"/>
      <c r="D15673" s="4"/>
      <c r="E15673" s="4"/>
      <c r="F15673" s="4"/>
      <c r="G15673" s="31"/>
    </row>
    <row r="15674" spans="2:7" s="40" customFormat="1">
      <c r="B15674" s="7"/>
      <c r="C15674" s="7"/>
      <c r="D15674" s="4"/>
      <c r="E15674" s="4"/>
      <c r="F15674" s="4"/>
      <c r="G15674" s="31"/>
    </row>
    <row r="15675" spans="2:7" s="40" customFormat="1">
      <c r="B15675" s="7"/>
      <c r="C15675" s="7"/>
      <c r="D15675" s="4"/>
      <c r="E15675" s="4"/>
      <c r="F15675" s="4"/>
      <c r="G15675" s="31"/>
    </row>
    <row r="15676" spans="2:7" s="40" customFormat="1">
      <c r="B15676" s="7"/>
      <c r="C15676" s="7"/>
      <c r="D15676" s="4"/>
      <c r="E15676" s="4"/>
      <c r="F15676" s="4"/>
      <c r="G15676" s="31"/>
    </row>
    <row r="15677" spans="2:7" s="40" customFormat="1">
      <c r="B15677" s="7"/>
      <c r="C15677" s="7"/>
      <c r="D15677" s="4"/>
      <c r="E15677" s="4"/>
      <c r="F15677" s="4"/>
      <c r="G15677" s="31"/>
    </row>
    <row r="15678" spans="2:7" s="40" customFormat="1">
      <c r="B15678" s="7"/>
      <c r="C15678" s="7"/>
      <c r="D15678" s="4"/>
      <c r="E15678" s="4"/>
      <c r="F15678" s="4"/>
      <c r="G15678" s="31"/>
    </row>
    <row r="15679" spans="2:7" s="40" customFormat="1">
      <c r="B15679" s="7"/>
      <c r="C15679" s="7"/>
      <c r="D15679" s="4"/>
      <c r="E15679" s="4"/>
      <c r="F15679" s="4"/>
      <c r="G15679" s="31"/>
    </row>
    <row r="15680" spans="2:7" s="40" customFormat="1">
      <c r="B15680" s="7"/>
      <c r="C15680" s="7"/>
      <c r="D15680" s="4"/>
      <c r="E15680" s="4"/>
      <c r="F15680" s="4"/>
      <c r="G15680" s="31"/>
    </row>
    <row r="15681" spans="2:7" s="40" customFormat="1">
      <c r="B15681" s="7"/>
      <c r="C15681" s="7"/>
      <c r="D15681" s="4"/>
      <c r="E15681" s="4"/>
      <c r="F15681" s="4"/>
      <c r="G15681" s="31"/>
    </row>
    <row r="15682" spans="2:7" s="40" customFormat="1">
      <c r="B15682" s="7"/>
      <c r="C15682" s="7"/>
      <c r="D15682" s="4"/>
      <c r="E15682" s="4"/>
      <c r="F15682" s="4"/>
      <c r="G15682" s="31"/>
    </row>
    <row r="15683" spans="2:7" s="40" customFormat="1">
      <c r="B15683" s="7"/>
      <c r="C15683" s="7"/>
      <c r="D15683" s="4"/>
      <c r="E15683" s="4"/>
      <c r="F15683" s="4"/>
      <c r="G15683" s="31"/>
    </row>
    <row r="15684" spans="2:7" s="40" customFormat="1">
      <c r="B15684" s="7"/>
      <c r="C15684" s="7"/>
      <c r="D15684" s="4"/>
      <c r="E15684" s="4"/>
      <c r="F15684" s="4"/>
      <c r="G15684" s="31"/>
    </row>
    <row r="15685" spans="2:7" s="40" customFormat="1">
      <c r="B15685" s="7"/>
      <c r="C15685" s="7"/>
      <c r="D15685" s="4"/>
      <c r="E15685" s="4"/>
      <c r="F15685" s="4"/>
      <c r="G15685" s="31"/>
    </row>
    <row r="15686" spans="2:7" s="40" customFormat="1">
      <c r="B15686" s="7"/>
      <c r="C15686" s="7"/>
      <c r="D15686" s="4"/>
      <c r="E15686" s="4"/>
      <c r="F15686" s="4"/>
      <c r="G15686" s="31"/>
    </row>
    <row r="15687" spans="2:7" s="40" customFormat="1">
      <c r="B15687" s="7"/>
      <c r="C15687" s="7"/>
      <c r="D15687" s="4"/>
      <c r="E15687" s="4"/>
      <c r="F15687" s="4"/>
      <c r="G15687" s="31"/>
    </row>
    <row r="15688" spans="2:7" s="40" customFormat="1">
      <c r="B15688" s="7"/>
      <c r="C15688" s="7"/>
      <c r="D15688" s="4"/>
      <c r="E15688" s="4"/>
      <c r="F15688" s="4"/>
      <c r="G15688" s="31"/>
    </row>
    <row r="15689" spans="2:7" s="40" customFormat="1">
      <c r="B15689" s="7"/>
      <c r="C15689" s="7"/>
      <c r="D15689" s="4"/>
      <c r="E15689" s="4"/>
      <c r="F15689" s="4"/>
      <c r="G15689" s="31"/>
    </row>
    <row r="15690" spans="2:7" s="40" customFormat="1">
      <c r="B15690" s="7"/>
      <c r="C15690" s="7"/>
      <c r="D15690" s="4"/>
      <c r="E15690" s="4"/>
      <c r="F15690" s="4"/>
      <c r="G15690" s="31"/>
    </row>
    <row r="15691" spans="2:7" s="40" customFormat="1">
      <c r="B15691" s="7"/>
      <c r="C15691" s="7"/>
      <c r="D15691" s="4"/>
      <c r="E15691" s="4"/>
      <c r="F15691" s="4"/>
      <c r="G15691" s="31"/>
    </row>
    <row r="15692" spans="2:7" s="40" customFormat="1">
      <c r="B15692" s="7"/>
      <c r="C15692" s="7"/>
      <c r="D15692" s="4"/>
      <c r="E15692" s="4"/>
      <c r="F15692" s="4"/>
      <c r="G15692" s="31"/>
    </row>
    <row r="15693" spans="2:7" s="40" customFormat="1">
      <c r="B15693" s="7"/>
      <c r="C15693" s="7"/>
      <c r="D15693" s="4"/>
      <c r="E15693" s="4"/>
      <c r="F15693" s="4"/>
      <c r="G15693" s="31"/>
    </row>
    <row r="15694" spans="2:7" s="40" customFormat="1">
      <c r="B15694" s="7"/>
      <c r="C15694" s="7"/>
      <c r="D15694" s="4"/>
      <c r="E15694" s="4"/>
      <c r="F15694" s="4"/>
      <c r="G15694" s="31"/>
    </row>
    <row r="15695" spans="2:7" s="40" customFormat="1">
      <c r="B15695" s="7"/>
      <c r="C15695" s="7"/>
      <c r="D15695" s="4"/>
      <c r="E15695" s="4"/>
      <c r="F15695" s="4"/>
      <c r="G15695" s="31"/>
    </row>
    <row r="15696" spans="2:7" s="40" customFormat="1">
      <c r="B15696" s="7"/>
      <c r="C15696" s="7"/>
      <c r="D15696" s="4"/>
      <c r="E15696" s="4"/>
      <c r="F15696" s="4"/>
      <c r="G15696" s="31"/>
    </row>
    <row r="15697" spans="2:7" s="40" customFormat="1">
      <c r="B15697" s="7"/>
      <c r="C15697" s="7"/>
      <c r="D15697" s="4"/>
      <c r="E15697" s="4"/>
      <c r="F15697" s="4"/>
      <c r="G15697" s="31"/>
    </row>
    <row r="15698" spans="2:7" s="40" customFormat="1">
      <c r="B15698" s="7"/>
      <c r="C15698" s="7"/>
      <c r="D15698" s="4"/>
      <c r="E15698" s="4"/>
      <c r="F15698" s="4"/>
      <c r="G15698" s="31"/>
    </row>
    <row r="15699" spans="2:7" s="40" customFormat="1">
      <c r="B15699" s="7"/>
      <c r="C15699" s="7"/>
      <c r="D15699" s="4"/>
      <c r="E15699" s="4"/>
      <c r="F15699" s="4"/>
      <c r="G15699" s="31"/>
    </row>
    <row r="15700" spans="2:7" s="40" customFormat="1">
      <c r="B15700" s="7"/>
      <c r="C15700" s="7"/>
      <c r="D15700" s="4"/>
      <c r="E15700" s="4"/>
      <c r="F15700" s="4"/>
      <c r="G15700" s="31"/>
    </row>
    <row r="15701" spans="2:7" s="40" customFormat="1">
      <c r="B15701" s="7"/>
      <c r="C15701" s="7"/>
      <c r="D15701" s="4"/>
      <c r="E15701" s="4"/>
      <c r="F15701" s="4"/>
      <c r="G15701" s="31"/>
    </row>
    <row r="15702" spans="2:7" s="40" customFormat="1">
      <c r="B15702" s="7"/>
      <c r="C15702" s="7"/>
      <c r="D15702" s="4"/>
      <c r="E15702" s="4"/>
      <c r="F15702" s="4"/>
      <c r="G15702" s="31"/>
    </row>
    <row r="15703" spans="2:7" s="40" customFormat="1">
      <c r="B15703" s="7"/>
      <c r="C15703" s="7"/>
      <c r="D15703" s="4"/>
      <c r="E15703" s="4"/>
      <c r="F15703" s="4"/>
      <c r="G15703" s="31"/>
    </row>
    <row r="15704" spans="2:7" s="40" customFormat="1">
      <c r="B15704" s="7"/>
      <c r="C15704" s="7"/>
      <c r="D15704" s="4"/>
      <c r="E15704" s="4"/>
      <c r="F15704" s="4"/>
      <c r="G15704" s="31"/>
    </row>
    <row r="15705" spans="2:7" s="40" customFormat="1">
      <c r="B15705" s="7"/>
      <c r="C15705" s="7"/>
      <c r="D15705" s="4"/>
      <c r="E15705" s="4"/>
      <c r="F15705" s="4"/>
      <c r="G15705" s="31"/>
    </row>
    <row r="15706" spans="2:7" s="40" customFormat="1">
      <c r="B15706" s="7"/>
      <c r="C15706" s="7"/>
      <c r="D15706" s="4"/>
      <c r="E15706" s="4"/>
      <c r="F15706" s="4"/>
      <c r="G15706" s="31"/>
    </row>
    <row r="15707" spans="2:7" s="40" customFormat="1">
      <c r="B15707" s="7"/>
      <c r="C15707" s="7"/>
      <c r="D15707" s="4"/>
      <c r="E15707" s="4"/>
      <c r="F15707" s="4"/>
      <c r="G15707" s="31"/>
    </row>
    <row r="15708" spans="2:7" s="40" customFormat="1">
      <c r="B15708" s="7"/>
      <c r="C15708" s="7"/>
      <c r="D15708" s="4"/>
      <c r="E15708" s="4"/>
      <c r="F15708" s="4"/>
      <c r="G15708" s="31"/>
    </row>
    <row r="15709" spans="2:7" s="40" customFormat="1">
      <c r="B15709" s="7"/>
      <c r="C15709" s="7"/>
      <c r="D15709" s="4"/>
      <c r="E15709" s="4"/>
      <c r="F15709" s="4"/>
      <c r="G15709" s="31"/>
    </row>
    <row r="15710" spans="2:7" s="40" customFormat="1">
      <c r="B15710" s="7"/>
      <c r="C15710" s="7"/>
      <c r="D15710" s="4"/>
      <c r="E15710" s="4"/>
      <c r="F15710" s="4"/>
      <c r="G15710" s="31"/>
    </row>
    <row r="15711" spans="2:7" s="40" customFormat="1">
      <c r="B15711" s="7"/>
      <c r="C15711" s="7"/>
      <c r="D15711" s="4"/>
      <c r="E15711" s="4"/>
      <c r="F15711" s="4"/>
      <c r="G15711" s="31"/>
    </row>
    <row r="15712" spans="2:7" s="40" customFormat="1">
      <c r="B15712" s="7"/>
      <c r="C15712" s="7"/>
      <c r="D15712" s="4"/>
      <c r="E15712" s="4"/>
      <c r="F15712" s="4"/>
      <c r="G15712" s="31"/>
    </row>
    <row r="15713" spans="2:7" s="40" customFormat="1">
      <c r="B15713" s="7"/>
      <c r="C15713" s="7"/>
      <c r="D15713" s="4"/>
      <c r="E15713" s="4"/>
      <c r="F15713" s="4"/>
      <c r="G15713" s="31"/>
    </row>
    <row r="15714" spans="2:7" s="40" customFormat="1">
      <c r="B15714" s="7"/>
      <c r="C15714" s="7"/>
      <c r="D15714" s="4"/>
      <c r="E15714" s="4"/>
      <c r="F15714" s="4"/>
      <c r="G15714" s="31"/>
    </row>
    <row r="15715" spans="2:7" s="40" customFormat="1">
      <c r="B15715" s="7"/>
      <c r="C15715" s="7"/>
      <c r="D15715" s="4"/>
      <c r="E15715" s="4"/>
      <c r="F15715" s="4"/>
      <c r="G15715" s="31"/>
    </row>
    <row r="15716" spans="2:7" s="40" customFormat="1">
      <c r="B15716" s="7"/>
      <c r="C15716" s="7"/>
      <c r="D15716" s="4"/>
      <c r="E15716" s="4"/>
      <c r="F15716" s="4"/>
      <c r="G15716" s="31"/>
    </row>
    <row r="15717" spans="2:7" s="40" customFormat="1">
      <c r="B15717" s="7"/>
      <c r="C15717" s="7"/>
      <c r="D15717" s="4"/>
      <c r="E15717" s="4"/>
      <c r="F15717" s="4"/>
      <c r="G15717" s="31"/>
    </row>
    <row r="15718" spans="2:7" s="40" customFormat="1">
      <c r="B15718" s="7"/>
      <c r="C15718" s="7"/>
      <c r="D15718" s="4"/>
      <c r="E15718" s="4"/>
      <c r="F15718" s="4"/>
      <c r="G15718" s="31"/>
    </row>
    <row r="15719" spans="2:7" s="40" customFormat="1">
      <c r="B15719" s="7"/>
      <c r="C15719" s="7"/>
      <c r="D15719" s="4"/>
      <c r="E15719" s="4"/>
      <c r="F15719" s="4"/>
      <c r="G15719" s="31"/>
    </row>
    <row r="15720" spans="2:7" s="40" customFormat="1">
      <c r="B15720" s="7"/>
      <c r="C15720" s="7"/>
      <c r="D15720" s="4"/>
      <c r="E15720" s="4"/>
      <c r="F15720" s="4"/>
      <c r="G15720" s="31"/>
    </row>
    <row r="15721" spans="2:7" s="40" customFormat="1">
      <c r="B15721" s="7"/>
      <c r="C15721" s="7"/>
      <c r="D15721" s="4"/>
      <c r="E15721" s="4"/>
      <c r="F15721" s="4"/>
      <c r="G15721" s="31"/>
    </row>
    <row r="15722" spans="2:7" s="40" customFormat="1">
      <c r="B15722" s="7"/>
      <c r="C15722" s="7"/>
      <c r="D15722" s="4"/>
      <c r="E15722" s="4"/>
      <c r="F15722" s="4"/>
      <c r="G15722" s="31"/>
    </row>
    <row r="15723" spans="2:7" s="40" customFormat="1">
      <c r="B15723" s="7"/>
      <c r="C15723" s="7"/>
      <c r="D15723" s="4"/>
      <c r="E15723" s="4"/>
      <c r="F15723" s="4"/>
      <c r="G15723" s="31"/>
    </row>
    <row r="15724" spans="2:7" s="40" customFormat="1">
      <c r="B15724" s="7"/>
      <c r="C15724" s="7"/>
      <c r="D15724" s="4"/>
      <c r="E15724" s="4"/>
      <c r="F15724" s="4"/>
      <c r="G15724" s="31"/>
    </row>
    <row r="15725" spans="2:7" s="40" customFormat="1">
      <c r="B15725" s="7"/>
      <c r="C15725" s="7"/>
      <c r="D15725" s="4"/>
      <c r="E15725" s="4"/>
      <c r="F15725" s="4"/>
      <c r="G15725" s="31"/>
    </row>
    <row r="15726" spans="2:7" s="40" customFormat="1">
      <c r="B15726" s="7"/>
      <c r="C15726" s="7"/>
      <c r="D15726" s="4"/>
      <c r="E15726" s="4"/>
      <c r="F15726" s="4"/>
      <c r="G15726" s="31"/>
    </row>
    <row r="15727" spans="2:7" s="40" customFormat="1">
      <c r="B15727" s="7"/>
      <c r="C15727" s="7"/>
      <c r="D15727" s="4"/>
      <c r="E15727" s="4"/>
      <c r="F15727" s="4"/>
      <c r="G15727" s="31"/>
    </row>
    <row r="15728" spans="2:7" s="40" customFormat="1">
      <c r="B15728" s="7"/>
      <c r="C15728" s="7"/>
      <c r="D15728" s="4"/>
      <c r="E15728" s="4"/>
      <c r="F15728" s="4"/>
      <c r="G15728" s="31"/>
    </row>
    <row r="15729" spans="2:7" s="40" customFormat="1">
      <c r="B15729" s="7"/>
      <c r="C15729" s="7"/>
      <c r="D15729" s="4"/>
      <c r="E15729" s="4"/>
      <c r="F15729" s="4"/>
      <c r="G15729" s="31"/>
    </row>
    <row r="15730" spans="2:7" s="40" customFormat="1">
      <c r="B15730" s="7"/>
      <c r="C15730" s="7"/>
      <c r="D15730" s="4"/>
      <c r="E15730" s="4"/>
      <c r="F15730" s="4"/>
      <c r="G15730" s="31"/>
    </row>
    <row r="15731" spans="2:7" s="40" customFormat="1">
      <c r="B15731" s="7"/>
      <c r="C15731" s="7"/>
      <c r="D15731" s="4"/>
      <c r="E15731" s="4"/>
      <c r="F15731" s="4"/>
      <c r="G15731" s="31"/>
    </row>
    <row r="15732" spans="2:7" s="40" customFormat="1">
      <c r="B15732" s="7"/>
      <c r="C15732" s="7"/>
      <c r="D15732" s="4"/>
      <c r="E15732" s="4"/>
      <c r="F15732" s="4"/>
      <c r="G15732" s="31"/>
    </row>
    <row r="15733" spans="2:7" s="40" customFormat="1">
      <c r="B15733" s="7"/>
      <c r="C15733" s="7"/>
      <c r="D15733" s="4"/>
      <c r="E15733" s="4"/>
      <c r="F15733" s="4"/>
      <c r="G15733" s="31"/>
    </row>
    <row r="15734" spans="2:7" s="40" customFormat="1">
      <c r="B15734" s="7"/>
      <c r="C15734" s="7"/>
      <c r="D15734" s="4"/>
      <c r="E15734" s="4"/>
      <c r="F15734" s="4"/>
      <c r="G15734" s="31"/>
    </row>
    <row r="15735" spans="2:7" s="40" customFormat="1">
      <c r="B15735" s="7"/>
      <c r="C15735" s="7"/>
      <c r="D15735" s="4"/>
      <c r="E15735" s="4"/>
      <c r="F15735" s="4"/>
      <c r="G15735" s="31"/>
    </row>
    <row r="15736" spans="2:7" s="40" customFormat="1">
      <c r="B15736" s="7"/>
      <c r="C15736" s="7"/>
      <c r="D15736" s="4"/>
      <c r="E15736" s="4"/>
      <c r="F15736" s="4"/>
      <c r="G15736" s="31"/>
    </row>
    <row r="15737" spans="2:7" s="40" customFormat="1">
      <c r="B15737" s="7"/>
      <c r="C15737" s="7"/>
      <c r="D15737" s="4"/>
      <c r="E15737" s="4"/>
      <c r="F15737" s="4"/>
      <c r="G15737" s="31"/>
    </row>
    <row r="15738" spans="2:7" s="40" customFormat="1">
      <c r="B15738" s="7"/>
      <c r="C15738" s="7"/>
      <c r="D15738" s="4"/>
      <c r="E15738" s="4"/>
      <c r="F15738" s="4"/>
      <c r="G15738" s="31"/>
    </row>
    <row r="15739" spans="2:7" s="40" customFormat="1">
      <c r="B15739" s="7"/>
      <c r="C15739" s="7"/>
      <c r="D15739" s="4"/>
      <c r="E15739" s="4"/>
      <c r="F15739" s="4"/>
      <c r="G15739" s="31"/>
    </row>
    <row r="15740" spans="2:7" s="40" customFormat="1">
      <c r="B15740" s="7"/>
      <c r="C15740" s="7"/>
      <c r="D15740" s="4"/>
      <c r="E15740" s="4"/>
      <c r="F15740" s="4"/>
      <c r="G15740" s="31"/>
    </row>
    <row r="15741" spans="2:7" s="40" customFormat="1">
      <c r="B15741" s="7"/>
      <c r="C15741" s="7"/>
      <c r="D15741" s="4"/>
      <c r="E15741" s="4"/>
      <c r="F15741" s="4"/>
      <c r="G15741" s="31"/>
    </row>
    <row r="15742" spans="2:7" s="40" customFormat="1">
      <c r="B15742" s="7"/>
      <c r="C15742" s="7"/>
      <c r="D15742" s="4"/>
      <c r="E15742" s="4"/>
      <c r="F15742" s="4"/>
      <c r="G15742" s="31"/>
    </row>
    <row r="15743" spans="2:7" s="40" customFormat="1">
      <c r="B15743" s="7"/>
      <c r="C15743" s="7"/>
      <c r="D15743" s="4"/>
      <c r="E15743" s="4"/>
      <c r="F15743" s="4"/>
      <c r="G15743" s="31"/>
    </row>
    <row r="15744" spans="2:7" s="40" customFormat="1">
      <c r="B15744" s="7"/>
      <c r="C15744" s="7"/>
      <c r="D15744" s="4"/>
      <c r="E15744" s="4"/>
      <c r="F15744" s="4"/>
      <c r="G15744" s="31"/>
    </row>
    <row r="15745" spans="2:7" s="40" customFormat="1">
      <c r="B15745" s="7"/>
      <c r="C15745" s="7"/>
      <c r="D15745" s="4"/>
      <c r="E15745" s="4"/>
      <c r="F15745" s="4"/>
      <c r="G15745" s="31"/>
    </row>
    <row r="15746" spans="2:7" s="40" customFormat="1">
      <c r="B15746" s="7"/>
      <c r="C15746" s="7"/>
      <c r="D15746" s="4"/>
      <c r="E15746" s="4"/>
      <c r="F15746" s="4"/>
      <c r="G15746" s="31"/>
    </row>
    <row r="15747" spans="2:7" s="40" customFormat="1">
      <c r="B15747" s="7"/>
      <c r="C15747" s="7"/>
      <c r="D15747" s="4"/>
      <c r="E15747" s="4"/>
      <c r="F15747" s="4"/>
      <c r="G15747" s="31"/>
    </row>
    <row r="15748" spans="2:7" s="40" customFormat="1">
      <c r="B15748" s="7"/>
      <c r="C15748" s="7"/>
      <c r="D15748" s="4"/>
      <c r="E15748" s="4"/>
      <c r="F15748" s="4"/>
      <c r="G15748" s="31"/>
    </row>
    <row r="15749" spans="2:7" s="40" customFormat="1">
      <c r="B15749" s="7"/>
      <c r="C15749" s="7"/>
      <c r="D15749" s="4"/>
      <c r="E15749" s="4"/>
      <c r="F15749" s="4"/>
      <c r="G15749" s="31"/>
    </row>
    <row r="15750" spans="2:7" s="40" customFormat="1">
      <c r="B15750" s="7"/>
      <c r="C15750" s="7"/>
      <c r="D15750" s="4"/>
      <c r="E15750" s="4"/>
      <c r="F15750" s="4"/>
      <c r="G15750" s="31"/>
    </row>
    <row r="15751" spans="2:7" s="40" customFormat="1">
      <c r="B15751" s="7"/>
      <c r="C15751" s="7"/>
      <c r="D15751" s="4"/>
      <c r="E15751" s="4"/>
      <c r="F15751" s="4"/>
      <c r="G15751" s="31"/>
    </row>
    <row r="15752" spans="2:7" s="40" customFormat="1">
      <c r="B15752" s="7"/>
      <c r="C15752" s="7"/>
      <c r="D15752" s="4"/>
      <c r="E15752" s="4"/>
      <c r="F15752" s="4"/>
      <c r="G15752" s="31"/>
    </row>
    <row r="15753" spans="2:7" s="40" customFormat="1">
      <c r="B15753" s="7"/>
      <c r="C15753" s="7"/>
      <c r="D15753" s="4"/>
      <c r="E15753" s="4"/>
      <c r="F15753" s="4"/>
      <c r="G15753" s="31"/>
    </row>
    <row r="15754" spans="2:7" s="40" customFormat="1">
      <c r="B15754" s="7"/>
      <c r="C15754" s="7"/>
      <c r="D15754" s="4"/>
      <c r="E15754" s="4"/>
      <c r="F15754" s="4"/>
      <c r="G15754" s="31"/>
    </row>
    <row r="15755" spans="2:7" s="40" customFormat="1">
      <c r="B15755" s="7"/>
      <c r="C15755" s="7"/>
      <c r="D15755" s="4"/>
      <c r="E15755" s="4"/>
      <c r="F15755" s="4"/>
      <c r="G15755" s="31"/>
    </row>
    <row r="15756" spans="2:7" s="40" customFormat="1">
      <c r="B15756" s="7"/>
      <c r="C15756" s="7"/>
      <c r="D15756" s="4"/>
      <c r="E15756" s="4"/>
      <c r="F15756" s="4"/>
      <c r="G15756" s="31"/>
    </row>
    <row r="15757" spans="2:7" s="40" customFormat="1">
      <c r="B15757" s="7"/>
      <c r="C15757" s="7"/>
      <c r="D15757" s="4"/>
      <c r="E15757" s="4"/>
      <c r="F15757" s="4"/>
      <c r="G15757" s="31"/>
    </row>
    <row r="15758" spans="2:7" s="40" customFormat="1">
      <c r="B15758" s="7"/>
      <c r="C15758" s="7"/>
      <c r="D15758" s="4"/>
      <c r="E15758" s="4"/>
      <c r="F15758" s="4"/>
      <c r="G15758" s="31"/>
    </row>
    <row r="15759" spans="2:7" s="40" customFormat="1">
      <c r="B15759" s="7"/>
      <c r="C15759" s="7"/>
      <c r="D15759" s="4"/>
      <c r="E15759" s="4"/>
      <c r="F15759" s="4"/>
      <c r="G15759" s="31"/>
    </row>
    <row r="15760" spans="2:7" s="40" customFormat="1">
      <c r="B15760" s="7"/>
      <c r="C15760" s="7"/>
      <c r="D15760" s="4"/>
      <c r="E15760" s="4"/>
      <c r="F15760" s="4"/>
      <c r="G15760" s="31"/>
    </row>
    <row r="15761" spans="2:7" s="40" customFormat="1">
      <c r="B15761" s="7"/>
      <c r="C15761" s="7"/>
      <c r="D15761" s="4"/>
      <c r="E15761" s="4"/>
      <c r="F15761" s="4"/>
      <c r="G15761" s="31"/>
    </row>
    <row r="15762" spans="2:7" s="40" customFormat="1">
      <c r="B15762" s="7"/>
      <c r="C15762" s="7"/>
      <c r="D15762" s="4"/>
      <c r="E15762" s="4"/>
      <c r="F15762" s="4"/>
      <c r="G15762" s="31"/>
    </row>
    <row r="15763" spans="2:7" s="40" customFormat="1">
      <c r="B15763" s="7"/>
      <c r="C15763" s="7"/>
      <c r="D15763" s="4"/>
      <c r="E15763" s="4"/>
      <c r="F15763" s="4"/>
      <c r="G15763" s="31"/>
    </row>
    <row r="15764" spans="2:7" s="40" customFormat="1">
      <c r="B15764" s="7"/>
      <c r="C15764" s="7"/>
      <c r="D15764" s="4"/>
      <c r="E15764" s="4"/>
      <c r="F15764" s="4"/>
      <c r="G15764" s="31"/>
    </row>
    <row r="15765" spans="2:7" s="40" customFormat="1">
      <c r="B15765" s="7"/>
      <c r="C15765" s="7"/>
      <c r="D15765" s="4"/>
      <c r="E15765" s="4"/>
      <c r="F15765" s="4"/>
      <c r="G15765" s="31"/>
    </row>
    <row r="15766" spans="2:7" s="40" customFormat="1">
      <c r="B15766" s="7"/>
      <c r="C15766" s="7"/>
      <c r="D15766" s="4"/>
      <c r="E15766" s="4"/>
      <c r="F15766" s="4"/>
      <c r="G15766" s="31"/>
    </row>
    <row r="15767" spans="2:7" s="40" customFormat="1">
      <c r="B15767" s="7"/>
      <c r="C15767" s="7"/>
      <c r="D15767" s="4"/>
      <c r="E15767" s="4"/>
      <c r="F15767" s="4"/>
      <c r="G15767" s="31"/>
    </row>
    <row r="15768" spans="2:7" s="40" customFormat="1">
      <c r="B15768" s="7"/>
      <c r="C15768" s="7"/>
      <c r="D15768" s="4"/>
      <c r="E15768" s="4"/>
      <c r="F15768" s="4"/>
      <c r="G15768" s="31"/>
    </row>
    <row r="15769" spans="2:7" s="40" customFormat="1">
      <c r="B15769" s="7"/>
      <c r="C15769" s="7"/>
      <c r="D15769" s="4"/>
      <c r="E15769" s="4"/>
      <c r="F15769" s="4"/>
      <c r="G15769" s="31"/>
    </row>
    <row r="15770" spans="2:7" s="40" customFormat="1">
      <c r="B15770" s="7"/>
      <c r="C15770" s="7"/>
      <c r="D15770" s="4"/>
      <c r="E15770" s="4"/>
      <c r="F15770" s="4"/>
      <c r="G15770" s="31"/>
    </row>
    <row r="15771" spans="2:7" s="40" customFormat="1">
      <c r="B15771" s="7"/>
      <c r="C15771" s="7"/>
      <c r="D15771" s="4"/>
      <c r="E15771" s="4"/>
      <c r="F15771" s="4"/>
      <c r="G15771" s="31"/>
    </row>
    <row r="15772" spans="2:7" s="40" customFormat="1">
      <c r="B15772" s="7"/>
      <c r="C15772" s="7"/>
      <c r="D15772" s="4"/>
      <c r="E15772" s="4"/>
      <c r="F15772" s="4"/>
      <c r="G15772" s="31"/>
    </row>
    <row r="15773" spans="2:7" s="40" customFormat="1">
      <c r="B15773" s="7"/>
      <c r="C15773" s="7"/>
      <c r="D15773" s="4"/>
      <c r="E15773" s="4"/>
      <c r="F15773" s="4"/>
      <c r="G15773" s="31"/>
    </row>
    <row r="15774" spans="2:7" s="40" customFormat="1">
      <c r="B15774" s="7"/>
      <c r="C15774" s="7"/>
      <c r="D15774" s="4"/>
      <c r="E15774" s="4"/>
      <c r="F15774" s="4"/>
      <c r="G15774" s="31"/>
    </row>
    <row r="15775" spans="2:7" s="40" customFormat="1">
      <c r="B15775" s="7"/>
      <c r="C15775" s="7"/>
      <c r="D15775" s="4"/>
      <c r="E15775" s="4"/>
      <c r="F15775" s="4"/>
      <c r="G15775" s="31"/>
    </row>
    <row r="15776" spans="2:7" s="40" customFormat="1">
      <c r="B15776" s="7"/>
      <c r="C15776" s="7"/>
      <c r="D15776" s="4"/>
      <c r="E15776" s="4"/>
      <c r="F15776" s="4"/>
      <c r="G15776" s="31"/>
    </row>
    <row r="15777" spans="2:7" s="40" customFormat="1">
      <c r="B15777" s="7"/>
      <c r="C15777" s="7"/>
      <c r="D15777" s="4"/>
      <c r="E15777" s="4"/>
      <c r="F15777" s="4"/>
      <c r="G15777" s="31"/>
    </row>
    <row r="15778" spans="2:7" s="40" customFormat="1">
      <c r="B15778" s="7"/>
      <c r="C15778" s="7"/>
      <c r="D15778" s="4"/>
      <c r="E15778" s="4"/>
      <c r="F15778" s="4"/>
      <c r="G15778" s="31"/>
    </row>
    <row r="15779" spans="2:7" s="40" customFormat="1">
      <c r="B15779" s="7"/>
      <c r="C15779" s="7"/>
      <c r="D15779" s="4"/>
      <c r="E15779" s="4"/>
      <c r="F15779" s="4"/>
      <c r="G15779" s="31"/>
    </row>
    <row r="15780" spans="2:7" s="40" customFormat="1">
      <c r="B15780" s="7"/>
      <c r="C15780" s="7"/>
      <c r="D15780" s="4"/>
      <c r="E15780" s="4"/>
      <c r="F15780" s="4"/>
      <c r="G15780" s="31"/>
    </row>
    <row r="15781" spans="2:7" s="40" customFormat="1">
      <c r="B15781" s="7"/>
      <c r="C15781" s="7"/>
      <c r="D15781" s="4"/>
      <c r="E15781" s="4"/>
      <c r="F15781" s="4"/>
      <c r="G15781" s="31"/>
    </row>
    <row r="15782" spans="2:7" s="40" customFormat="1">
      <c r="B15782" s="7"/>
      <c r="C15782" s="7"/>
      <c r="D15782" s="4"/>
      <c r="E15782" s="4"/>
      <c r="F15782" s="4"/>
      <c r="G15782" s="31"/>
    </row>
    <row r="15783" spans="2:7" s="40" customFormat="1">
      <c r="B15783" s="7"/>
      <c r="C15783" s="7"/>
      <c r="D15783" s="4"/>
      <c r="E15783" s="4"/>
      <c r="F15783" s="4"/>
      <c r="G15783" s="31"/>
    </row>
    <row r="15784" spans="2:7" s="40" customFormat="1">
      <c r="B15784" s="7"/>
      <c r="C15784" s="7"/>
      <c r="D15784" s="4"/>
      <c r="E15784" s="4"/>
      <c r="F15784" s="4"/>
      <c r="G15784" s="31"/>
    </row>
    <row r="15785" spans="2:7" s="40" customFormat="1">
      <c r="B15785" s="7"/>
      <c r="C15785" s="7"/>
      <c r="D15785" s="4"/>
      <c r="E15785" s="4"/>
      <c r="F15785" s="4"/>
      <c r="G15785" s="31"/>
    </row>
    <row r="15786" spans="2:7" s="40" customFormat="1">
      <c r="B15786" s="7"/>
      <c r="C15786" s="7"/>
      <c r="D15786" s="4"/>
      <c r="E15786" s="4"/>
      <c r="F15786" s="4"/>
      <c r="G15786" s="31"/>
    </row>
    <row r="15787" spans="2:7" s="40" customFormat="1">
      <c r="B15787" s="7"/>
      <c r="C15787" s="7"/>
      <c r="D15787" s="4"/>
      <c r="E15787" s="4"/>
      <c r="F15787" s="4"/>
      <c r="G15787" s="31"/>
    </row>
    <row r="15788" spans="2:7" s="40" customFormat="1">
      <c r="B15788" s="7"/>
      <c r="C15788" s="7"/>
      <c r="D15788" s="4"/>
      <c r="E15788" s="4"/>
      <c r="F15788" s="4"/>
      <c r="G15788" s="31"/>
    </row>
    <row r="15789" spans="2:7" s="40" customFormat="1">
      <c r="B15789" s="7"/>
      <c r="C15789" s="7"/>
      <c r="D15789" s="4"/>
      <c r="E15789" s="4"/>
      <c r="F15789" s="4"/>
      <c r="G15789" s="31"/>
    </row>
    <row r="15790" spans="2:7" s="40" customFormat="1">
      <c r="B15790" s="7"/>
      <c r="C15790" s="7"/>
      <c r="D15790" s="4"/>
      <c r="E15790" s="4"/>
      <c r="F15790" s="4"/>
      <c r="G15790" s="31"/>
    </row>
    <row r="15791" spans="2:7" s="40" customFormat="1">
      <c r="B15791" s="7"/>
      <c r="C15791" s="7"/>
      <c r="D15791" s="4"/>
      <c r="E15791" s="4"/>
      <c r="F15791" s="4"/>
      <c r="G15791" s="31"/>
    </row>
    <row r="15792" spans="2:7" s="40" customFormat="1">
      <c r="B15792" s="7"/>
      <c r="C15792" s="7"/>
      <c r="D15792" s="4"/>
      <c r="E15792" s="4"/>
      <c r="F15792" s="4"/>
      <c r="G15792" s="31"/>
    </row>
    <row r="15793" spans="2:7" s="40" customFormat="1">
      <c r="B15793" s="7"/>
      <c r="C15793" s="7"/>
      <c r="D15793" s="4"/>
      <c r="E15793" s="4"/>
      <c r="F15793" s="4"/>
      <c r="G15793" s="31"/>
    </row>
    <row r="15794" spans="2:7" s="40" customFormat="1">
      <c r="B15794" s="7"/>
      <c r="C15794" s="7"/>
      <c r="D15794" s="4"/>
      <c r="E15794" s="4"/>
      <c r="F15794" s="4"/>
      <c r="G15794" s="31"/>
    </row>
    <row r="15795" spans="2:7" s="40" customFormat="1">
      <c r="B15795" s="7"/>
      <c r="C15795" s="7"/>
      <c r="D15795" s="4"/>
      <c r="E15795" s="4"/>
      <c r="F15795" s="4"/>
      <c r="G15795" s="31"/>
    </row>
    <row r="15796" spans="2:7" s="40" customFormat="1">
      <c r="B15796" s="7"/>
      <c r="C15796" s="7"/>
      <c r="D15796" s="4"/>
      <c r="E15796" s="4"/>
      <c r="F15796" s="4"/>
      <c r="G15796" s="31"/>
    </row>
    <row r="15797" spans="2:7" s="40" customFormat="1">
      <c r="B15797" s="7"/>
      <c r="C15797" s="7"/>
      <c r="D15797" s="4"/>
      <c r="E15797" s="4"/>
      <c r="F15797" s="4"/>
      <c r="G15797" s="31"/>
    </row>
    <row r="15798" spans="2:7" s="40" customFormat="1">
      <c r="B15798" s="7"/>
      <c r="C15798" s="7"/>
      <c r="D15798" s="4"/>
      <c r="E15798" s="4"/>
      <c r="F15798" s="4"/>
      <c r="G15798" s="31"/>
    </row>
    <row r="15799" spans="2:7" s="40" customFormat="1">
      <c r="B15799" s="7"/>
      <c r="C15799" s="7"/>
      <c r="D15799" s="4"/>
      <c r="E15799" s="4"/>
      <c r="F15799" s="4"/>
      <c r="G15799" s="31"/>
    </row>
    <row r="15800" spans="2:7" s="40" customFormat="1">
      <c r="B15800" s="7"/>
      <c r="C15800" s="7"/>
      <c r="D15800" s="4"/>
      <c r="E15800" s="4"/>
      <c r="F15800" s="4"/>
      <c r="G15800" s="31"/>
    </row>
    <row r="15801" spans="2:7" s="40" customFormat="1">
      <c r="B15801" s="7"/>
      <c r="C15801" s="7"/>
      <c r="D15801" s="4"/>
      <c r="E15801" s="4"/>
      <c r="F15801" s="4"/>
      <c r="G15801" s="31"/>
    </row>
    <row r="15802" spans="2:7" s="40" customFormat="1">
      <c r="B15802" s="7"/>
      <c r="C15802" s="7"/>
      <c r="D15802" s="4"/>
      <c r="E15802" s="4"/>
      <c r="F15802" s="4"/>
      <c r="G15802" s="31"/>
    </row>
    <row r="15803" spans="2:7" s="40" customFormat="1">
      <c r="B15803" s="7"/>
      <c r="C15803" s="7"/>
      <c r="D15803" s="4"/>
      <c r="E15803" s="4"/>
      <c r="F15803" s="4"/>
      <c r="G15803" s="31"/>
    </row>
    <row r="15804" spans="2:7" s="40" customFormat="1">
      <c r="B15804" s="7"/>
      <c r="C15804" s="7"/>
      <c r="D15804" s="4"/>
      <c r="E15804" s="4"/>
      <c r="F15804" s="4"/>
      <c r="G15804" s="31"/>
    </row>
    <row r="15805" spans="2:7" s="40" customFormat="1">
      <c r="B15805" s="7"/>
      <c r="C15805" s="7"/>
      <c r="D15805" s="4"/>
      <c r="E15805" s="4"/>
      <c r="F15805" s="4"/>
      <c r="G15805" s="31"/>
    </row>
    <row r="15806" spans="2:7" s="40" customFormat="1">
      <c r="B15806" s="7"/>
      <c r="C15806" s="7"/>
      <c r="D15806" s="4"/>
      <c r="E15806" s="4"/>
      <c r="F15806" s="4"/>
      <c r="G15806" s="31"/>
    </row>
    <row r="15807" spans="2:7" s="40" customFormat="1">
      <c r="B15807" s="7"/>
      <c r="C15807" s="7"/>
      <c r="D15807" s="4"/>
      <c r="E15807" s="4"/>
      <c r="F15807" s="4"/>
      <c r="G15807" s="31"/>
    </row>
    <row r="15808" spans="2:7" s="40" customFormat="1">
      <c r="B15808" s="7"/>
      <c r="C15808" s="7"/>
      <c r="D15808" s="4"/>
      <c r="E15808" s="4"/>
      <c r="F15808" s="4"/>
      <c r="G15808" s="31"/>
    </row>
    <row r="15809" spans="2:7" s="40" customFormat="1">
      <c r="B15809" s="7"/>
      <c r="C15809" s="7"/>
      <c r="D15809" s="4"/>
      <c r="E15809" s="4"/>
      <c r="F15809" s="4"/>
      <c r="G15809" s="31"/>
    </row>
    <row r="15810" spans="2:7" s="40" customFormat="1">
      <c r="B15810" s="7"/>
      <c r="C15810" s="7"/>
      <c r="D15810" s="4"/>
      <c r="E15810" s="4"/>
      <c r="F15810" s="4"/>
      <c r="G15810" s="31"/>
    </row>
    <row r="15811" spans="2:7" s="40" customFormat="1">
      <c r="B15811" s="7"/>
      <c r="C15811" s="7"/>
      <c r="D15811" s="4"/>
      <c r="E15811" s="4"/>
      <c r="F15811" s="4"/>
      <c r="G15811" s="31"/>
    </row>
    <row r="15812" spans="2:7" s="40" customFormat="1">
      <c r="B15812" s="7"/>
      <c r="C15812" s="7"/>
      <c r="D15812" s="4"/>
      <c r="E15812" s="4"/>
      <c r="F15812" s="4"/>
      <c r="G15812" s="31"/>
    </row>
    <row r="15813" spans="2:7" s="40" customFormat="1">
      <c r="B15813" s="7"/>
      <c r="C15813" s="7"/>
      <c r="D15813" s="4"/>
      <c r="E15813" s="4"/>
      <c r="F15813" s="4"/>
      <c r="G15813" s="31"/>
    </row>
    <row r="15814" spans="2:7" s="40" customFormat="1">
      <c r="B15814" s="7"/>
      <c r="C15814" s="7"/>
      <c r="D15814" s="4"/>
      <c r="E15814" s="4"/>
      <c r="F15814" s="4"/>
      <c r="G15814" s="31"/>
    </row>
    <row r="15815" spans="2:7" s="40" customFormat="1">
      <c r="B15815" s="7"/>
      <c r="C15815" s="7"/>
      <c r="D15815" s="4"/>
      <c r="E15815" s="4"/>
      <c r="F15815" s="4"/>
      <c r="G15815" s="31"/>
    </row>
    <row r="15816" spans="2:7" s="40" customFormat="1">
      <c r="B15816" s="7"/>
      <c r="C15816" s="7"/>
      <c r="D15816" s="4"/>
      <c r="E15816" s="4"/>
      <c r="F15816" s="4"/>
      <c r="G15816" s="31"/>
    </row>
    <row r="15817" spans="2:7" s="40" customFormat="1">
      <c r="B15817" s="7"/>
      <c r="C15817" s="7"/>
      <c r="D15817" s="4"/>
      <c r="E15817" s="4"/>
      <c r="F15817" s="4"/>
      <c r="G15817" s="31"/>
    </row>
    <row r="15818" spans="2:7" s="40" customFormat="1">
      <c r="B15818" s="7"/>
      <c r="C15818" s="7"/>
      <c r="D15818" s="4"/>
      <c r="E15818" s="4"/>
      <c r="F15818" s="4"/>
      <c r="G15818" s="31"/>
    </row>
    <row r="15819" spans="2:7" s="40" customFormat="1">
      <c r="B15819" s="7"/>
      <c r="C15819" s="7"/>
      <c r="D15819" s="4"/>
      <c r="E15819" s="4"/>
      <c r="F15819" s="4"/>
      <c r="G15819" s="31"/>
    </row>
    <row r="15820" spans="2:7" s="40" customFormat="1">
      <c r="B15820" s="7"/>
      <c r="C15820" s="7"/>
      <c r="D15820" s="4"/>
      <c r="E15820" s="4"/>
      <c r="F15820" s="4"/>
      <c r="G15820" s="31"/>
    </row>
    <row r="15821" spans="2:7" s="40" customFormat="1">
      <c r="B15821" s="7"/>
      <c r="C15821" s="7"/>
      <c r="D15821" s="4"/>
      <c r="E15821" s="4"/>
      <c r="F15821" s="4"/>
      <c r="G15821" s="31"/>
    </row>
    <row r="15822" spans="2:7" s="40" customFormat="1">
      <c r="B15822" s="7"/>
      <c r="C15822" s="7"/>
      <c r="D15822" s="4"/>
      <c r="E15822" s="4"/>
      <c r="F15822" s="4"/>
      <c r="G15822" s="31"/>
    </row>
    <row r="15823" spans="2:7" s="40" customFormat="1">
      <c r="B15823" s="7"/>
      <c r="C15823" s="7"/>
      <c r="D15823" s="4"/>
      <c r="E15823" s="4"/>
      <c r="F15823" s="4"/>
      <c r="G15823" s="31"/>
    </row>
    <row r="15824" spans="2:7" s="40" customFormat="1">
      <c r="B15824" s="7"/>
      <c r="C15824" s="7"/>
      <c r="D15824" s="4"/>
      <c r="E15824" s="4"/>
      <c r="F15824" s="4"/>
      <c r="G15824" s="31"/>
    </row>
    <row r="15825" spans="2:7" s="40" customFormat="1">
      <c r="B15825" s="7"/>
      <c r="C15825" s="7"/>
      <c r="D15825" s="4"/>
      <c r="E15825" s="4"/>
      <c r="F15825" s="4"/>
      <c r="G15825" s="31"/>
    </row>
    <row r="15826" spans="2:7" s="40" customFormat="1">
      <c r="B15826" s="7"/>
      <c r="C15826" s="7"/>
      <c r="D15826" s="4"/>
      <c r="E15826" s="4"/>
      <c r="F15826" s="4"/>
      <c r="G15826" s="31"/>
    </row>
    <row r="15827" spans="2:7" s="40" customFormat="1">
      <c r="B15827" s="7"/>
      <c r="C15827" s="7"/>
      <c r="D15827" s="4"/>
      <c r="E15827" s="4"/>
      <c r="F15827" s="4"/>
      <c r="G15827" s="31"/>
    </row>
    <row r="15828" spans="2:7" s="40" customFormat="1">
      <c r="B15828" s="7"/>
      <c r="C15828" s="7"/>
      <c r="D15828" s="4"/>
      <c r="E15828" s="4"/>
      <c r="F15828" s="4"/>
      <c r="G15828" s="31"/>
    </row>
    <row r="15829" spans="2:7" s="40" customFormat="1">
      <c r="B15829" s="7"/>
      <c r="C15829" s="7"/>
      <c r="D15829" s="4"/>
      <c r="E15829" s="4"/>
      <c r="F15829" s="4"/>
      <c r="G15829" s="31"/>
    </row>
    <row r="15830" spans="2:7" s="40" customFormat="1">
      <c r="B15830" s="7"/>
      <c r="C15830" s="7"/>
      <c r="D15830" s="4"/>
      <c r="E15830" s="4"/>
      <c r="F15830" s="4"/>
      <c r="G15830" s="31"/>
    </row>
    <row r="15831" spans="2:7" s="40" customFormat="1">
      <c r="B15831" s="7"/>
      <c r="C15831" s="7"/>
      <c r="D15831" s="4"/>
      <c r="E15831" s="4"/>
      <c r="F15831" s="4"/>
      <c r="G15831" s="31"/>
    </row>
    <row r="15832" spans="2:7" s="40" customFormat="1">
      <c r="B15832" s="7"/>
      <c r="C15832" s="7"/>
      <c r="D15832" s="4"/>
      <c r="E15832" s="4"/>
      <c r="F15832" s="4"/>
      <c r="G15832" s="31"/>
    </row>
    <row r="15833" spans="2:7" s="40" customFormat="1">
      <c r="B15833" s="7"/>
      <c r="C15833" s="7"/>
      <c r="D15833" s="4"/>
      <c r="E15833" s="4"/>
      <c r="F15833" s="4"/>
      <c r="G15833" s="31"/>
    </row>
    <row r="15834" spans="2:7" s="40" customFormat="1">
      <c r="B15834" s="7"/>
      <c r="C15834" s="7"/>
      <c r="D15834" s="4"/>
      <c r="E15834" s="4"/>
      <c r="F15834" s="4"/>
      <c r="G15834" s="31"/>
    </row>
    <row r="15835" spans="2:7" s="40" customFormat="1">
      <c r="B15835" s="7"/>
      <c r="C15835" s="7"/>
      <c r="D15835" s="4"/>
      <c r="E15835" s="4"/>
      <c r="F15835" s="4"/>
      <c r="G15835" s="31"/>
    </row>
    <row r="15836" spans="2:7" s="40" customFormat="1">
      <c r="B15836" s="7"/>
      <c r="C15836" s="7"/>
      <c r="D15836" s="4"/>
      <c r="E15836" s="4"/>
      <c r="F15836" s="4"/>
      <c r="G15836" s="31"/>
    </row>
    <row r="15837" spans="2:7" s="40" customFormat="1">
      <c r="B15837" s="7"/>
      <c r="C15837" s="7"/>
      <c r="D15837" s="4"/>
      <c r="E15837" s="4"/>
      <c r="F15837" s="4"/>
      <c r="G15837" s="31"/>
    </row>
    <row r="15838" spans="2:7" s="40" customFormat="1">
      <c r="B15838" s="7"/>
      <c r="C15838" s="7"/>
      <c r="D15838" s="4"/>
      <c r="E15838" s="4"/>
      <c r="F15838" s="4"/>
      <c r="G15838" s="31"/>
    </row>
    <row r="15839" spans="2:7" s="40" customFormat="1">
      <c r="B15839" s="7"/>
      <c r="C15839" s="7"/>
      <c r="D15839" s="4"/>
      <c r="E15839" s="4"/>
      <c r="F15839" s="4"/>
      <c r="G15839" s="31"/>
    </row>
    <row r="15840" spans="2:7" s="40" customFormat="1">
      <c r="B15840" s="7"/>
      <c r="C15840" s="7"/>
      <c r="D15840" s="4"/>
      <c r="E15840" s="4"/>
      <c r="F15840" s="4"/>
      <c r="G15840" s="31"/>
    </row>
    <row r="15841" spans="2:7" s="40" customFormat="1">
      <c r="B15841" s="7"/>
      <c r="C15841" s="7"/>
      <c r="D15841" s="4"/>
      <c r="E15841" s="4"/>
      <c r="F15841" s="4"/>
      <c r="G15841" s="31"/>
    </row>
    <row r="15842" spans="2:7" s="40" customFormat="1">
      <c r="B15842" s="7"/>
      <c r="C15842" s="7"/>
      <c r="D15842" s="4"/>
      <c r="E15842" s="4"/>
      <c r="F15842" s="4"/>
      <c r="G15842" s="31"/>
    </row>
    <row r="15843" spans="2:7" s="40" customFormat="1">
      <c r="B15843" s="7"/>
      <c r="C15843" s="7"/>
      <c r="D15843" s="4"/>
      <c r="E15843" s="4"/>
      <c r="F15843" s="4"/>
      <c r="G15843" s="31"/>
    </row>
    <row r="15844" spans="2:7" s="40" customFormat="1">
      <c r="B15844" s="7"/>
      <c r="C15844" s="7"/>
      <c r="D15844" s="4"/>
      <c r="E15844" s="4"/>
      <c r="F15844" s="4"/>
      <c r="G15844" s="31"/>
    </row>
    <row r="15845" spans="2:7" s="40" customFormat="1">
      <c r="B15845" s="7"/>
      <c r="C15845" s="7"/>
      <c r="D15845" s="4"/>
      <c r="E15845" s="4"/>
      <c r="F15845" s="4"/>
      <c r="G15845" s="31"/>
    </row>
    <row r="15846" spans="2:7" s="40" customFormat="1">
      <c r="B15846" s="7"/>
      <c r="C15846" s="7"/>
      <c r="D15846" s="4"/>
      <c r="E15846" s="4"/>
      <c r="F15846" s="4"/>
      <c r="G15846" s="31"/>
    </row>
    <row r="15847" spans="2:7" s="40" customFormat="1">
      <c r="B15847" s="7"/>
      <c r="C15847" s="7"/>
      <c r="D15847" s="4"/>
      <c r="E15847" s="4"/>
      <c r="F15847" s="4"/>
      <c r="G15847" s="31"/>
    </row>
    <row r="15848" spans="2:7" s="40" customFormat="1">
      <c r="B15848" s="7"/>
      <c r="C15848" s="7"/>
      <c r="D15848" s="4"/>
      <c r="E15848" s="4"/>
      <c r="F15848" s="4"/>
      <c r="G15848" s="31"/>
    </row>
    <row r="15849" spans="2:7" s="40" customFormat="1">
      <c r="B15849" s="7"/>
      <c r="C15849" s="7"/>
      <c r="D15849" s="4"/>
      <c r="E15849" s="4"/>
      <c r="F15849" s="4"/>
      <c r="G15849" s="31"/>
    </row>
    <row r="15850" spans="2:7" s="40" customFormat="1">
      <c r="B15850" s="7"/>
      <c r="C15850" s="7"/>
      <c r="D15850" s="4"/>
      <c r="E15850" s="4"/>
      <c r="F15850" s="4"/>
      <c r="G15850" s="31"/>
    </row>
    <row r="15851" spans="2:7" s="40" customFormat="1">
      <c r="B15851" s="7"/>
      <c r="C15851" s="7"/>
      <c r="D15851" s="4"/>
      <c r="E15851" s="4"/>
      <c r="F15851" s="4"/>
      <c r="G15851" s="31"/>
    </row>
    <row r="15852" spans="2:7" s="40" customFormat="1">
      <c r="B15852" s="7"/>
      <c r="C15852" s="7"/>
      <c r="D15852" s="4"/>
      <c r="E15852" s="4"/>
      <c r="F15852" s="4"/>
      <c r="G15852" s="31"/>
    </row>
    <row r="15853" spans="2:7" s="40" customFormat="1">
      <c r="B15853" s="7"/>
      <c r="C15853" s="7"/>
      <c r="D15853" s="4"/>
      <c r="E15853" s="4"/>
      <c r="F15853" s="4"/>
      <c r="G15853" s="31"/>
    </row>
    <row r="15854" spans="2:7" s="40" customFormat="1">
      <c r="B15854" s="7"/>
      <c r="C15854" s="7"/>
      <c r="D15854" s="4"/>
      <c r="E15854" s="4"/>
      <c r="F15854" s="4"/>
      <c r="G15854" s="31"/>
    </row>
    <row r="15855" spans="2:7" s="40" customFormat="1">
      <c r="B15855" s="7"/>
      <c r="C15855" s="7"/>
      <c r="D15855" s="4"/>
      <c r="E15855" s="4"/>
      <c r="F15855" s="4"/>
      <c r="G15855" s="31"/>
    </row>
    <row r="15856" spans="2:7" s="40" customFormat="1">
      <c r="B15856" s="7"/>
      <c r="C15856" s="7"/>
      <c r="D15856" s="4"/>
      <c r="E15856" s="4"/>
      <c r="F15856" s="4"/>
      <c r="G15856" s="31"/>
    </row>
    <row r="15857" spans="2:7" s="40" customFormat="1">
      <c r="B15857" s="7"/>
      <c r="C15857" s="7"/>
      <c r="D15857" s="4"/>
      <c r="E15857" s="4"/>
      <c r="F15857" s="4"/>
      <c r="G15857" s="31"/>
    </row>
    <row r="15858" spans="2:7" s="40" customFormat="1">
      <c r="B15858" s="7"/>
      <c r="C15858" s="7"/>
      <c r="D15858" s="4"/>
      <c r="E15858" s="4"/>
      <c r="F15858" s="4"/>
      <c r="G15858" s="31"/>
    </row>
    <row r="15859" spans="2:7" s="40" customFormat="1">
      <c r="B15859" s="7"/>
      <c r="C15859" s="7"/>
      <c r="D15859" s="4"/>
      <c r="E15859" s="4"/>
      <c r="F15859" s="4"/>
      <c r="G15859" s="31"/>
    </row>
    <row r="15860" spans="2:7" s="40" customFormat="1">
      <c r="B15860" s="7"/>
      <c r="C15860" s="7"/>
      <c r="D15860" s="4"/>
      <c r="E15860" s="4"/>
      <c r="F15860" s="4"/>
      <c r="G15860" s="31"/>
    </row>
    <row r="15861" spans="2:7" s="40" customFormat="1">
      <c r="B15861" s="7"/>
      <c r="C15861" s="7"/>
      <c r="D15861" s="4"/>
      <c r="E15861" s="4"/>
      <c r="F15861" s="4"/>
      <c r="G15861" s="31"/>
    </row>
    <row r="15862" spans="2:7" s="40" customFormat="1">
      <c r="B15862" s="7"/>
      <c r="C15862" s="7"/>
      <c r="D15862" s="4"/>
      <c r="E15862" s="4"/>
      <c r="F15862" s="4"/>
      <c r="G15862" s="31"/>
    </row>
    <row r="15863" spans="2:7" s="40" customFormat="1">
      <c r="B15863" s="7"/>
      <c r="C15863" s="7"/>
      <c r="D15863" s="4"/>
      <c r="E15863" s="4"/>
      <c r="F15863" s="4"/>
      <c r="G15863" s="31"/>
    </row>
    <row r="15864" spans="2:7" s="40" customFormat="1">
      <c r="B15864" s="7"/>
      <c r="C15864" s="7"/>
      <c r="D15864" s="4"/>
      <c r="E15864" s="4"/>
      <c r="F15864" s="4"/>
      <c r="G15864" s="31"/>
    </row>
    <row r="15865" spans="2:7" s="40" customFormat="1">
      <c r="B15865" s="7"/>
      <c r="C15865" s="7"/>
      <c r="D15865" s="4"/>
      <c r="E15865" s="4"/>
      <c r="F15865" s="4"/>
      <c r="G15865" s="31"/>
    </row>
    <row r="15866" spans="2:7" s="40" customFormat="1">
      <c r="B15866" s="7"/>
      <c r="C15866" s="7"/>
      <c r="D15866" s="4"/>
      <c r="E15866" s="4"/>
      <c r="F15866" s="4"/>
      <c r="G15866" s="31"/>
    </row>
    <row r="15867" spans="2:7" s="40" customFormat="1">
      <c r="B15867" s="7"/>
      <c r="C15867" s="7"/>
      <c r="D15867" s="4"/>
      <c r="E15867" s="4"/>
      <c r="F15867" s="4"/>
      <c r="G15867" s="31"/>
    </row>
    <row r="15868" spans="2:7" s="40" customFormat="1">
      <c r="B15868" s="7"/>
      <c r="C15868" s="7"/>
      <c r="D15868" s="4"/>
      <c r="E15868" s="4"/>
      <c r="F15868" s="4"/>
      <c r="G15868" s="31"/>
    </row>
    <row r="15869" spans="2:7" s="40" customFormat="1">
      <c r="B15869" s="7"/>
      <c r="C15869" s="7"/>
      <c r="D15869" s="4"/>
      <c r="E15869" s="4"/>
      <c r="F15869" s="4"/>
      <c r="G15869" s="31"/>
    </row>
    <row r="15870" spans="2:7" s="40" customFormat="1">
      <c r="B15870" s="7"/>
      <c r="C15870" s="7"/>
      <c r="D15870" s="4"/>
      <c r="E15870" s="4"/>
      <c r="F15870" s="4"/>
      <c r="G15870" s="31"/>
    </row>
    <row r="15871" spans="2:7" s="40" customFormat="1">
      <c r="B15871" s="7"/>
      <c r="C15871" s="7"/>
      <c r="D15871" s="4"/>
      <c r="E15871" s="4"/>
      <c r="F15871" s="4"/>
      <c r="G15871" s="31"/>
    </row>
    <row r="15872" spans="2:7" s="40" customFormat="1">
      <c r="B15872" s="7"/>
      <c r="C15872" s="7"/>
      <c r="D15872" s="4"/>
      <c r="E15872" s="4"/>
      <c r="F15872" s="4"/>
      <c r="G15872" s="31"/>
    </row>
    <row r="15873" spans="2:7" s="40" customFormat="1">
      <c r="B15873" s="7"/>
      <c r="C15873" s="7"/>
      <c r="D15873" s="4"/>
      <c r="E15873" s="4"/>
      <c r="F15873" s="4"/>
      <c r="G15873" s="31"/>
    </row>
    <row r="15874" spans="2:7" s="40" customFormat="1">
      <c r="B15874" s="7"/>
      <c r="C15874" s="7"/>
      <c r="D15874" s="4"/>
      <c r="E15874" s="4"/>
      <c r="F15874" s="4"/>
      <c r="G15874" s="31"/>
    </row>
    <row r="15875" spans="2:7" s="40" customFormat="1">
      <c r="B15875" s="7"/>
      <c r="C15875" s="7"/>
      <c r="D15875" s="4"/>
      <c r="E15875" s="4"/>
      <c r="F15875" s="4"/>
      <c r="G15875" s="31"/>
    </row>
    <row r="15876" spans="2:7" s="40" customFormat="1">
      <c r="B15876" s="7"/>
      <c r="C15876" s="7"/>
      <c r="D15876" s="4"/>
      <c r="E15876" s="4"/>
      <c r="F15876" s="4"/>
      <c r="G15876" s="31"/>
    </row>
    <row r="15877" spans="2:7" s="40" customFormat="1">
      <c r="B15877" s="7"/>
      <c r="C15877" s="7"/>
      <c r="D15877" s="4"/>
      <c r="E15877" s="4"/>
      <c r="F15877" s="4"/>
      <c r="G15877" s="31"/>
    </row>
    <row r="15878" spans="2:7" s="40" customFormat="1">
      <c r="B15878" s="7"/>
      <c r="C15878" s="7"/>
      <c r="D15878" s="4"/>
      <c r="E15878" s="4"/>
      <c r="F15878" s="4"/>
      <c r="G15878" s="31"/>
    </row>
    <row r="15879" spans="2:7" s="40" customFormat="1">
      <c r="B15879" s="7"/>
      <c r="C15879" s="7"/>
      <c r="D15879" s="4"/>
      <c r="E15879" s="4"/>
      <c r="F15879" s="4"/>
      <c r="G15879" s="31"/>
    </row>
    <row r="15880" spans="2:7" s="40" customFormat="1">
      <c r="B15880" s="7"/>
      <c r="C15880" s="7"/>
      <c r="D15880" s="4"/>
      <c r="E15880" s="4"/>
      <c r="F15880" s="4"/>
      <c r="G15880" s="31"/>
    </row>
    <row r="15881" spans="2:7" s="40" customFormat="1">
      <c r="B15881" s="7"/>
      <c r="C15881" s="7"/>
      <c r="D15881" s="4"/>
      <c r="E15881" s="4"/>
      <c r="F15881" s="4"/>
      <c r="G15881" s="31"/>
    </row>
    <row r="15882" spans="2:7" s="40" customFormat="1">
      <c r="B15882" s="7"/>
      <c r="C15882" s="7"/>
      <c r="D15882" s="4"/>
      <c r="E15882" s="4"/>
      <c r="F15882" s="4"/>
      <c r="G15882" s="31"/>
    </row>
    <row r="15883" spans="2:7" s="40" customFormat="1">
      <c r="B15883" s="7"/>
      <c r="C15883" s="7"/>
      <c r="D15883" s="4"/>
      <c r="E15883" s="4"/>
      <c r="F15883" s="4"/>
      <c r="G15883" s="31"/>
    </row>
    <row r="15884" spans="2:7" s="40" customFormat="1">
      <c r="B15884" s="7"/>
      <c r="C15884" s="7"/>
      <c r="D15884" s="4"/>
      <c r="E15884" s="4"/>
      <c r="F15884" s="4"/>
      <c r="G15884" s="31"/>
    </row>
    <row r="15885" spans="2:7" s="40" customFormat="1">
      <c r="B15885" s="7"/>
      <c r="C15885" s="7"/>
      <c r="D15885" s="4"/>
      <c r="E15885" s="4"/>
      <c r="F15885" s="4"/>
      <c r="G15885" s="31"/>
    </row>
    <row r="15886" spans="2:7" s="40" customFormat="1">
      <c r="B15886" s="7"/>
      <c r="C15886" s="7"/>
      <c r="D15886" s="4"/>
      <c r="E15886" s="4"/>
      <c r="F15886" s="4"/>
      <c r="G15886" s="31"/>
    </row>
    <row r="15887" spans="2:7" s="40" customFormat="1">
      <c r="B15887" s="7"/>
      <c r="C15887" s="7"/>
      <c r="D15887" s="4"/>
      <c r="E15887" s="4"/>
      <c r="F15887" s="4"/>
      <c r="G15887" s="31"/>
    </row>
    <row r="15888" spans="2:7" s="40" customFormat="1">
      <c r="B15888" s="7"/>
      <c r="C15888" s="7"/>
      <c r="D15888" s="4"/>
      <c r="E15888" s="4"/>
      <c r="F15888" s="4"/>
      <c r="G15888" s="31"/>
    </row>
    <row r="15889" spans="2:7" s="40" customFormat="1">
      <c r="B15889" s="7"/>
      <c r="C15889" s="7"/>
      <c r="D15889" s="4"/>
      <c r="E15889" s="4"/>
      <c r="F15889" s="4"/>
      <c r="G15889" s="31"/>
    </row>
    <row r="15890" spans="2:7" s="40" customFormat="1">
      <c r="B15890" s="7"/>
      <c r="C15890" s="7"/>
      <c r="D15890" s="4"/>
      <c r="E15890" s="4"/>
      <c r="F15890" s="4"/>
      <c r="G15890" s="31"/>
    </row>
    <row r="15891" spans="2:7" s="40" customFormat="1">
      <c r="B15891" s="7"/>
      <c r="C15891" s="7"/>
      <c r="D15891" s="4"/>
      <c r="E15891" s="4"/>
      <c r="F15891" s="4"/>
      <c r="G15891" s="31"/>
    </row>
    <row r="15892" spans="2:7" s="40" customFormat="1">
      <c r="B15892" s="7"/>
      <c r="C15892" s="7"/>
      <c r="D15892" s="4"/>
      <c r="E15892" s="4"/>
      <c r="F15892" s="4"/>
      <c r="G15892" s="31"/>
    </row>
    <row r="15893" spans="2:7" s="40" customFormat="1">
      <c r="B15893" s="7"/>
      <c r="C15893" s="7"/>
      <c r="D15893" s="4"/>
      <c r="E15893" s="4"/>
      <c r="F15893" s="4"/>
      <c r="G15893" s="31"/>
    </row>
    <row r="15894" spans="2:7" s="40" customFormat="1">
      <c r="B15894" s="7"/>
      <c r="C15894" s="7"/>
      <c r="D15894" s="4"/>
      <c r="E15894" s="4"/>
      <c r="F15894" s="4"/>
      <c r="G15894" s="31"/>
    </row>
    <row r="15895" spans="2:7" s="40" customFormat="1">
      <c r="B15895" s="7"/>
      <c r="C15895" s="7"/>
      <c r="D15895" s="4"/>
      <c r="E15895" s="4"/>
      <c r="F15895" s="4"/>
      <c r="G15895" s="31"/>
    </row>
    <row r="15896" spans="2:7" s="40" customFormat="1">
      <c r="B15896" s="7"/>
      <c r="C15896" s="7"/>
      <c r="D15896" s="4"/>
      <c r="E15896" s="4"/>
      <c r="F15896" s="4"/>
      <c r="G15896" s="31"/>
    </row>
    <row r="15897" spans="2:7" s="40" customFormat="1">
      <c r="B15897" s="7"/>
      <c r="C15897" s="7"/>
      <c r="D15897" s="4"/>
      <c r="E15897" s="4"/>
      <c r="F15897" s="4"/>
      <c r="G15897" s="31"/>
    </row>
    <row r="15898" spans="2:7" s="40" customFormat="1">
      <c r="B15898" s="7"/>
      <c r="C15898" s="7"/>
      <c r="D15898" s="4"/>
      <c r="E15898" s="4"/>
      <c r="F15898" s="4"/>
      <c r="G15898" s="31"/>
    </row>
    <row r="15899" spans="2:7" s="40" customFormat="1">
      <c r="B15899" s="7"/>
      <c r="C15899" s="7"/>
      <c r="D15899" s="4"/>
      <c r="E15899" s="4"/>
      <c r="F15899" s="4"/>
      <c r="G15899" s="31"/>
    </row>
    <row r="15900" spans="2:7" s="40" customFormat="1">
      <c r="B15900" s="7"/>
      <c r="C15900" s="7"/>
      <c r="D15900" s="4"/>
      <c r="E15900" s="4"/>
      <c r="F15900" s="4"/>
      <c r="G15900" s="31"/>
    </row>
    <row r="15901" spans="2:7" s="40" customFormat="1">
      <c r="B15901" s="7"/>
      <c r="C15901" s="7"/>
      <c r="D15901" s="4"/>
      <c r="E15901" s="4"/>
      <c r="F15901" s="4"/>
      <c r="G15901" s="31"/>
    </row>
    <row r="15902" spans="2:7" s="40" customFormat="1">
      <c r="B15902" s="7"/>
      <c r="C15902" s="7"/>
      <c r="D15902" s="4"/>
      <c r="E15902" s="4"/>
      <c r="F15902" s="4"/>
      <c r="G15902" s="31"/>
    </row>
    <row r="15903" spans="2:7" s="40" customFormat="1">
      <c r="B15903" s="7"/>
      <c r="C15903" s="7"/>
      <c r="D15903" s="4"/>
      <c r="E15903" s="4"/>
      <c r="F15903" s="4"/>
      <c r="G15903" s="31"/>
    </row>
    <row r="15904" spans="2:7" s="40" customFormat="1">
      <c r="B15904" s="7"/>
      <c r="C15904" s="7"/>
      <c r="D15904" s="4"/>
      <c r="E15904" s="4"/>
      <c r="F15904" s="4"/>
      <c r="G15904" s="31"/>
    </row>
    <row r="15905" spans="2:7" s="40" customFormat="1">
      <c r="B15905" s="7"/>
      <c r="C15905" s="7"/>
      <c r="D15905" s="4"/>
      <c r="E15905" s="4"/>
      <c r="F15905" s="4"/>
      <c r="G15905" s="31"/>
    </row>
    <row r="15906" spans="2:7" s="40" customFormat="1">
      <c r="B15906" s="7"/>
      <c r="C15906" s="7"/>
      <c r="D15906" s="4"/>
      <c r="E15906" s="4"/>
      <c r="F15906" s="4"/>
      <c r="G15906" s="31"/>
    </row>
    <row r="15907" spans="2:7" s="40" customFormat="1">
      <c r="B15907" s="7"/>
      <c r="C15907" s="7"/>
      <c r="D15907" s="4"/>
      <c r="E15907" s="4"/>
      <c r="F15907" s="4"/>
      <c r="G15907" s="31"/>
    </row>
    <row r="15908" spans="2:7" s="40" customFormat="1">
      <c r="B15908" s="7"/>
      <c r="C15908" s="7"/>
      <c r="D15908" s="4"/>
      <c r="E15908" s="4"/>
      <c r="F15908" s="4"/>
      <c r="G15908" s="31"/>
    </row>
    <row r="15909" spans="2:7" s="40" customFormat="1">
      <c r="B15909" s="7"/>
      <c r="C15909" s="7"/>
      <c r="D15909" s="4"/>
      <c r="E15909" s="4"/>
      <c r="F15909" s="4"/>
      <c r="G15909" s="31"/>
    </row>
    <row r="15910" spans="2:7" s="40" customFormat="1">
      <c r="B15910" s="7"/>
      <c r="C15910" s="7"/>
      <c r="D15910" s="4"/>
      <c r="E15910" s="4"/>
      <c r="F15910" s="4"/>
      <c r="G15910" s="31"/>
    </row>
    <row r="15911" spans="2:7" s="40" customFormat="1">
      <c r="B15911" s="7"/>
      <c r="C15911" s="7"/>
      <c r="D15911" s="4"/>
      <c r="E15911" s="4"/>
      <c r="F15911" s="4"/>
      <c r="G15911" s="31"/>
    </row>
    <row r="15912" spans="2:7" s="40" customFormat="1">
      <c r="B15912" s="7"/>
      <c r="C15912" s="7"/>
      <c r="D15912" s="4"/>
      <c r="E15912" s="4"/>
      <c r="F15912" s="4"/>
      <c r="G15912" s="31"/>
    </row>
    <row r="15913" spans="2:7" s="40" customFormat="1">
      <c r="B15913" s="7"/>
      <c r="C15913" s="7"/>
      <c r="D15913" s="4"/>
      <c r="E15913" s="4"/>
      <c r="F15913" s="4"/>
      <c r="G15913" s="31"/>
    </row>
    <row r="15914" spans="2:7" s="40" customFormat="1">
      <c r="B15914" s="7"/>
      <c r="C15914" s="7"/>
      <c r="D15914" s="4"/>
      <c r="E15914" s="4"/>
      <c r="F15914" s="4"/>
      <c r="G15914" s="31"/>
    </row>
    <row r="15915" spans="2:7" s="40" customFormat="1">
      <c r="B15915" s="7"/>
      <c r="C15915" s="7"/>
      <c r="D15915" s="4"/>
      <c r="E15915" s="4"/>
      <c r="F15915" s="4"/>
      <c r="G15915" s="31"/>
    </row>
    <row r="15916" spans="2:7" s="40" customFormat="1">
      <c r="B15916" s="7"/>
      <c r="C15916" s="7"/>
      <c r="D15916" s="4"/>
      <c r="E15916" s="4"/>
      <c r="F15916" s="4"/>
      <c r="G15916" s="31"/>
    </row>
    <row r="15917" spans="2:7" s="40" customFormat="1">
      <c r="B15917" s="7"/>
      <c r="C15917" s="7"/>
      <c r="D15917" s="4"/>
      <c r="E15917" s="4"/>
      <c r="F15917" s="4"/>
      <c r="G15917" s="31"/>
    </row>
    <row r="15918" spans="2:7" s="40" customFormat="1">
      <c r="B15918" s="7"/>
      <c r="C15918" s="7"/>
      <c r="D15918" s="4"/>
      <c r="E15918" s="4"/>
      <c r="F15918" s="4"/>
      <c r="G15918" s="31"/>
    </row>
    <row r="15919" spans="2:7" s="40" customFormat="1">
      <c r="B15919" s="7"/>
      <c r="C15919" s="7"/>
      <c r="D15919" s="4"/>
      <c r="E15919" s="4"/>
      <c r="F15919" s="4"/>
      <c r="G15919" s="31"/>
    </row>
    <row r="15920" spans="2:7" s="40" customFormat="1">
      <c r="B15920" s="7"/>
      <c r="C15920" s="7"/>
      <c r="D15920" s="4"/>
      <c r="E15920" s="4"/>
      <c r="F15920" s="4"/>
      <c r="G15920" s="31"/>
    </row>
    <row r="15921" spans="2:7" s="40" customFormat="1">
      <c r="B15921" s="7"/>
      <c r="C15921" s="7"/>
      <c r="D15921" s="4"/>
      <c r="E15921" s="4"/>
      <c r="F15921" s="4"/>
      <c r="G15921" s="31"/>
    </row>
    <row r="15922" spans="2:7" s="40" customFormat="1">
      <c r="B15922" s="7"/>
      <c r="C15922" s="7"/>
      <c r="D15922" s="4"/>
      <c r="E15922" s="4"/>
      <c r="F15922" s="4"/>
      <c r="G15922" s="31"/>
    </row>
    <row r="15923" spans="2:7" s="40" customFormat="1">
      <c r="B15923" s="7"/>
      <c r="C15923" s="7"/>
      <c r="D15923" s="4"/>
      <c r="E15923" s="4"/>
      <c r="F15923" s="4"/>
      <c r="G15923" s="31"/>
    </row>
    <row r="15924" spans="2:7" s="40" customFormat="1">
      <c r="B15924" s="7"/>
      <c r="C15924" s="7"/>
      <c r="D15924" s="4"/>
      <c r="E15924" s="4"/>
      <c r="F15924" s="4"/>
      <c r="G15924" s="31"/>
    </row>
    <row r="15925" spans="2:7" s="40" customFormat="1">
      <c r="B15925" s="7"/>
      <c r="C15925" s="7"/>
      <c r="D15925" s="4"/>
      <c r="E15925" s="4"/>
      <c r="F15925" s="4"/>
      <c r="G15925" s="31"/>
    </row>
    <row r="15926" spans="2:7" s="40" customFormat="1">
      <c r="B15926" s="7"/>
      <c r="C15926" s="7"/>
      <c r="D15926" s="4"/>
      <c r="E15926" s="4"/>
      <c r="F15926" s="4"/>
      <c r="G15926" s="31"/>
    </row>
    <row r="15927" spans="2:7" s="40" customFormat="1">
      <c r="B15927" s="7"/>
      <c r="C15927" s="7"/>
      <c r="D15927" s="4"/>
      <c r="E15927" s="4"/>
      <c r="F15927" s="4"/>
      <c r="G15927" s="31"/>
    </row>
    <row r="15928" spans="2:7" s="40" customFormat="1">
      <c r="B15928" s="7"/>
      <c r="C15928" s="7"/>
      <c r="D15928" s="4"/>
      <c r="E15928" s="4"/>
      <c r="F15928" s="4"/>
      <c r="G15928" s="31"/>
    </row>
    <row r="15929" spans="2:7" s="40" customFormat="1">
      <c r="B15929" s="7"/>
      <c r="C15929" s="7"/>
      <c r="D15929" s="4"/>
      <c r="E15929" s="4"/>
      <c r="F15929" s="4"/>
      <c r="G15929" s="31"/>
    </row>
    <row r="15930" spans="2:7" s="40" customFormat="1">
      <c r="B15930" s="7"/>
      <c r="C15930" s="7"/>
      <c r="D15930" s="4"/>
      <c r="E15930" s="4"/>
      <c r="F15930" s="4"/>
      <c r="G15930" s="31"/>
    </row>
    <row r="15931" spans="2:7" s="40" customFormat="1">
      <c r="B15931" s="7"/>
      <c r="C15931" s="7"/>
      <c r="D15931" s="4"/>
      <c r="E15931" s="4"/>
      <c r="F15931" s="4"/>
      <c r="G15931" s="31"/>
    </row>
    <row r="15932" spans="2:7" s="40" customFormat="1">
      <c r="B15932" s="7"/>
      <c r="C15932" s="7"/>
      <c r="D15932" s="4"/>
      <c r="E15932" s="4"/>
      <c r="F15932" s="4"/>
      <c r="G15932" s="31"/>
    </row>
    <row r="15933" spans="2:7" s="40" customFormat="1">
      <c r="B15933" s="7"/>
      <c r="C15933" s="7"/>
      <c r="D15933" s="4"/>
      <c r="E15933" s="4"/>
      <c r="F15933" s="4"/>
      <c r="G15933" s="31"/>
    </row>
    <row r="15934" spans="2:7" s="40" customFormat="1">
      <c r="B15934" s="7"/>
      <c r="C15934" s="7"/>
      <c r="D15934" s="4"/>
      <c r="E15934" s="4"/>
      <c r="F15934" s="4"/>
      <c r="G15934" s="31"/>
    </row>
    <row r="15935" spans="2:7" s="40" customFormat="1">
      <c r="B15935" s="7"/>
      <c r="C15935" s="7"/>
      <c r="D15935" s="4"/>
      <c r="E15935" s="4"/>
      <c r="F15935" s="4"/>
      <c r="G15935" s="31"/>
    </row>
    <row r="15936" spans="2:7" s="40" customFormat="1">
      <c r="B15936" s="7"/>
      <c r="C15936" s="7"/>
      <c r="D15936" s="4"/>
      <c r="E15936" s="4"/>
      <c r="F15936" s="4"/>
      <c r="G15936" s="31"/>
    </row>
    <row r="15937" spans="2:7" s="40" customFormat="1">
      <c r="B15937" s="7"/>
      <c r="C15937" s="7"/>
      <c r="D15937" s="4"/>
      <c r="E15937" s="4"/>
      <c r="F15937" s="4"/>
      <c r="G15937" s="31"/>
    </row>
    <row r="15938" spans="2:7" s="40" customFormat="1">
      <c r="B15938" s="7"/>
      <c r="C15938" s="7"/>
      <c r="D15938" s="4"/>
      <c r="E15938" s="4"/>
      <c r="F15938" s="4"/>
      <c r="G15938" s="31"/>
    </row>
    <row r="15939" spans="2:7" s="40" customFormat="1">
      <c r="B15939" s="7"/>
      <c r="C15939" s="7"/>
      <c r="D15939" s="4"/>
      <c r="E15939" s="4"/>
      <c r="F15939" s="4"/>
      <c r="G15939" s="31"/>
    </row>
    <row r="15940" spans="2:7" s="40" customFormat="1">
      <c r="B15940" s="7"/>
      <c r="C15940" s="7"/>
      <c r="D15940" s="4"/>
      <c r="E15940" s="4"/>
      <c r="F15940" s="4"/>
      <c r="G15940" s="31"/>
    </row>
    <row r="15941" spans="2:7" s="40" customFormat="1">
      <c r="B15941" s="7"/>
      <c r="C15941" s="7"/>
      <c r="D15941" s="4"/>
      <c r="E15941" s="4"/>
      <c r="F15941" s="4"/>
      <c r="G15941" s="31"/>
    </row>
    <row r="15942" spans="2:7" s="40" customFormat="1">
      <c r="B15942" s="7"/>
      <c r="C15942" s="7"/>
      <c r="D15942" s="4"/>
      <c r="E15942" s="4"/>
      <c r="F15942" s="4"/>
      <c r="G15942" s="31"/>
    </row>
    <row r="15943" spans="2:7" s="40" customFormat="1">
      <c r="B15943" s="7"/>
      <c r="C15943" s="7"/>
      <c r="D15943" s="4"/>
      <c r="E15943" s="4"/>
      <c r="F15943" s="4"/>
      <c r="G15943" s="31"/>
    </row>
    <row r="15944" spans="2:7" s="40" customFormat="1">
      <c r="B15944" s="7"/>
      <c r="C15944" s="7"/>
      <c r="D15944" s="4"/>
      <c r="E15944" s="4"/>
      <c r="F15944" s="4"/>
      <c r="G15944" s="31"/>
    </row>
    <row r="15945" spans="2:7" s="40" customFormat="1">
      <c r="B15945" s="7"/>
      <c r="C15945" s="7"/>
      <c r="D15945" s="4"/>
      <c r="E15945" s="4"/>
      <c r="F15945" s="4"/>
      <c r="G15945" s="31"/>
    </row>
    <row r="15946" spans="2:7" s="40" customFormat="1">
      <c r="B15946" s="7"/>
      <c r="C15946" s="7"/>
      <c r="D15946" s="4"/>
      <c r="E15946" s="4"/>
      <c r="F15946" s="4"/>
      <c r="G15946" s="31"/>
    </row>
    <row r="15947" spans="2:7" s="40" customFormat="1">
      <c r="B15947" s="7"/>
      <c r="C15947" s="7"/>
      <c r="D15947" s="4"/>
      <c r="E15947" s="4"/>
      <c r="F15947" s="4"/>
      <c r="G15947" s="31"/>
    </row>
    <row r="15948" spans="2:7" s="40" customFormat="1">
      <c r="B15948" s="7"/>
      <c r="C15948" s="7"/>
      <c r="D15948" s="4"/>
      <c r="E15948" s="4"/>
      <c r="F15948" s="4"/>
      <c r="G15948" s="31"/>
    </row>
    <row r="15949" spans="2:7" s="40" customFormat="1">
      <c r="B15949" s="7"/>
      <c r="C15949" s="7"/>
      <c r="D15949" s="4"/>
      <c r="E15949" s="4"/>
      <c r="F15949" s="4"/>
      <c r="G15949" s="31"/>
    </row>
    <row r="15950" spans="2:7" s="40" customFormat="1">
      <c r="B15950" s="7"/>
      <c r="C15950" s="7"/>
      <c r="D15950" s="4"/>
      <c r="E15950" s="4"/>
      <c r="F15950" s="4"/>
      <c r="G15950" s="31"/>
    </row>
    <row r="15951" spans="2:7" s="40" customFormat="1">
      <c r="B15951" s="7"/>
      <c r="C15951" s="7"/>
      <c r="D15951" s="4"/>
      <c r="E15951" s="4"/>
      <c r="F15951" s="4"/>
      <c r="G15951" s="31"/>
    </row>
    <row r="15952" spans="2:7" s="40" customFormat="1">
      <c r="B15952" s="7"/>
      <c r="C15952" s="7"/>
      <c r="D15952" s="4"/>
      <c r="E15952" s="4"/>
      <c r="F15952" s="4"/>
      <c r="G15952" s="31"/>
    </row>
    <row r="15953" spans="2:7" s="40" customFormat="1">
      <c r="B15953" s="7"/>
      <c r="C15953" s="7"/>
      <c r="D15953" s="4"/>
      <c r="E15953" s="4"/>
      <c r="F15953" s="4"/>
      <c r="G15953" s="31"/>
    </row>
    <row r="15954" spans="2:7" s="40" customFormat="1">
      <c r="B15954" s="7"/>
      <c r="C15954" s="7"/>
      <c r="D15954" s="4"/>
      <c r="E15954" s="4"/>
      <c r="F15954" s="4"/>
      <c r="G15954" s="31"/>
    </row>
    <row r="15955" spans="2:7" s="40" customFormat="1">
      <c r="B15955" s="7"/>
      <c r="C15955" s="7"/>
      <c r="D15955" s="4"/>
      <c r="E15955" s="4"/>
      <c r="F15955" s="4"/>
      <c r="G15955" s="31"/>
    </row>
    <row r="15956" spans="2:7" s="40" customFormat="1">
      <c r="B15956" s="7"/>
      <c r="C15956" s="7"/>
      <c r="D15956" s="4"/>
      <c r="E15956" s="4"/>
      <c r="F15956" s="4"/>
      <c r="G15956" s="31"/>
    </row>
    <row r="15957" spans="2:7" s="40" customFormat="1">
      <c r="B15957" s="7"/>
      <c r="C15957" s="7"/>
      <c r="D15957" s="4"/>
      <c r="E15957" s="4"/>
      <c r="F15957" s="4"/>
      <c r="G15957" s="31"/>
    </row>
    <row r="15958" spans="2:7" s="40" customFormat="1">
      <c r="B15958" s="7"/>
      <c r="C15958" s="7"/>
      <c r="D15958" s="4"/>
      <c r="E15958" s="4"/>
      <c r="F15958" s="4"/>
      <c r="G15958" s="31"/>
    </row>
    <row r="15959" spans="2:7" s="40" customFormat="1">
      <c r="B15959" s="7"/>
      <c r="C15959" s="7"/>
      <c r="D15959" s="4"/>
      <c r="E15959" s="4"/>
      <c r="F15959" s="4"/>
      <c r="G15959" s="31"/>
    </row>
    <row r="15960" spans="2:7" s="40" customFormat="1">
      <c r="B15960" s="7"/>
      <c r="C15960" s="7"/>
      <c r="D15960" s="4"/>
      <c r="E15960" s="4"/>
      <c r="F15960" s="4"/>
      <c r="G15960" s="31"/>
    </row>
    <row r="15961" spans="2:7" s="40" customFormat="1">
      <c r="B15961" s="7"/>
      <c r="C15961" s="7"/>
      <c r="D15961" s="4"/>
      <c r="E15961" s="4"/>
      <c r="F15961" s="4"/>
      <c r="G15961" s="31"/>
    </row>
    <row r="15962" spans="2:7" s="40" customFormat="1">
      <c r="B15962" s="7"/>
      <c r="C15962" s="7"/>
      <c r="D15962" s="4"/>
      <c r="E15962" s="4"/>
      <c r="F15962" s="4"/>
      <c r="G15962" s="31"/>
    </row>
    <row r="15963" spans="2:7" s="40" customFormat="1">
      <c r="B15963" s="7"/>
      <c r="C15963" s="7"/>
      <c r="D15963" s="4"/>
      <c r="E15963" s="4"/>
      <c r="F15963" s="4"/>
      <c r="G15963" s="31"/>
    </row>
    <row r="15964" spans="2:7" s="40" customFormat="1">
      <c r="B15964" s="7"/>
      <c r="C15964" s="7"/>
      <c r="D15964" s="4"/>
      <c r="E15964" s="4"/>
      <c r="F15964" s="4"/>
      <c r="G15964" s="31"/>
    </row>
    <row r="15965" spans="2:7" s="40" customFormat="1">
      <c r="B15965" s="7"/>
      <c r="C15965" s="7"/>
      <c r="D15965" s="4"/>
      <c r="E15965" s="4"/>
      <c r="F15965" s="4"/>
      <c r="G15965" s="31"/>
    </row>
    <row r="15966" spans="2:7" s="40" customFormat="1">
      <c r="B15966" s="7"/>
      <c r="C15966" s="7"/>
      <c r="D15966" s="4"/>
      <c r="E15966" s="4"/>
      <c r="F15966" s="4"/>
      <c r="G15966" s="31"/>
    </row>
    <row r="15967" spans="2:7" s="40" customFormat="1">
      <c r="B15967" s="7"/>
      <c r="C15967" s="7"/>
      <c r="D15967" s="4"/>
      <c r="E15967" s="4"/>
      <c r="F15967" s="4"/>
      <c r="G15967" s="31"/>
    </row>
    <row r="15968" spans="2:7" s="40" customFormat="1">
      <c r="B15968" s="7"/>
      <c r="C15968" s="7"/>
      <c r="D15968" s="4"/>
      <c r="E15968" s="4"/>
      <c r="F15968" s="4"/>
      <c r="G15968" s="31"/>
    </row>
    <row r="15969" spans="2:7" s="40" customFormat="1">
      <c r="B15969" s="7"/>
      <c r="C15969" s="7"/>
      <c r="D15969" s="4"/>
      <c r="E15969" s="4"/>
      <c r="F15969" s="4"/>
      <c r="G15969" s="31"/>
    </row>
    <row r="15970" spans="2:7" s="40" customFormat="1">
      <c r="B15970" s="7"/>
      <c r="C15970" s="7"/>
      <c r="D15970" s="4"/>
      <c r="E15970" s="4"/>
      <c r="F15970" s="4"/>
      <c r="G15970" s="31"/>
    </row>
    <row r="15971" spans="2:7" s="40" customFormat="1">
      <c r="B15971" s="7"/>
      <c r="C15971" s="7"/>
      <c r="D15971" s="4"/>
      <c r="E15971" s="4"/>
      <c r="F15971" s="4"/>
      <c r="G15971" s="31"/>
    </row>
    <row r="15972" spans="2:7" s="40" customFormat="1">
      <c r="B15972" s="7"/>
      <c r="C15972" s="7"/>
      <c r="D15972" s="4"/>
      <c r="E15972" s="4"/>
      <c r="F15972" s="4"/>
      <c r="G15972" s="31"/>
    </row>
    <row r="15973" spans="2:7" s="40" customFormat="1">
      <c r="B15973" s="7"/>
      <c r="C15973" s="7"/>
      <c r="D15973" s="4"/>
      <c r="E15973" s="4"/>
      <c r="F15973" s="4"/>
      <c r="G15973" s="31"/>
    </row>
    <row r="15974" spans="2:7" s="40" customFormat="1">
      <c r="B15974" s="7"/>
      <c r="C15974" s="7"/>
      <c r="D15974" s="4"/>
      <c r="E15974" s="4"/>
      <c r="F15974" s="4"/>
      <c r="G15974" s="31"/>
    </row>
    <row r="15975" spans="2:7" s="40" customFormat="1">
      <c r="B15975" s="7"/>
      <c r="C15975" s="7"/>
      <c r="D15975" s="4"/>
      <c r="E15975" s="4"/>
      <c r="F15975" s="4"/>
      <c r="G15975" s="31"/>
    </row>
    <row r="15976" spans="2:7" s="40" customFormat="1">
      <c r="B15976" s="7"/>
      <c r="C15976" s="7"/>
      <c r="D15976" s="4"/>
      <c r="E15976" s="4"/>
      <c r="F15976" s="4"/>
      <c r="G15976" s="31"/>
    </row>
    <row r="15977" spans="2:7" s="40" customFormat="1">
      <c r="B15977" s="7"/>
      <c r="C15977" s="7"/>
      <c r="D15977" s="4"/>
      <c r="E15977" s="4"/>
      <c r="F15977" s="4"/>
      <c r="G15977" s="31"/>
    </row>
    <row r="15978" spans="2:7" s="40" customFormat="1">
      <c r="B15978" s="7"/>
      <c r="C15978" s="7"/>
      <c r="D15978" s="4"/>
      <c r="E15978" s="4"/>
      <c r="F15978" s="4"/>
      <c r="G15978" s="31"/>
    </row>
    <row r="15979" spans="2:7" s="40" customFormat="1">
      <c r="B15979" s="7"/>
      <c r="C15979" s="7"/>
      <c r="D15979" s="4"/>
      <c r="E15979" s="4"/>
      <c r="F15979" s="4"/>
      <c r="G15979" s="31"/>
    </row>
    <row r="15980" spans="2:7" s="40" customFormat="1">
      <c r="B15980" s="7"/>
      <c r="C15980" s="7"/>
      <c r="D15980" s="4"/>
      <c r="E15980" s="4"/>
      <c r="F15980" s="4"/>
      <c r="G15980" s="31"/>
    </row>
    <row r="15981" spans="2:7" s="40" customFormat="1">
      <c r="B15981" s="7"/>
      <c r="C15981" s="7"/>
      <c r="D15981" s="4"/>
      <c r="E15981" s="4"/>
      <c r="F15981" s="4"/>
      <c r="G15981" s="31"/>
    </row>
    <row r="15982" spans="2:7" s="40" customFormat="1">
      <c r="B15982" s="7"/>
      <c r="C15982" s="7"/>
      <c r="D15982" s="4"/>
      <c r="E15982" s="4"/>
      <c r="F15982" s="4"/>
      <c r="G15982" s="31"/>
    </row>
    <row r="15983" spans="2:7" s="40" customFormat="1">
      <c r="B15983" s="7"/>
      <c r="C15983" s="7"/>
      <c r="D15983" s="4"/>
      <c r="E15983" s="4"/>
      <c r="F15983" s="4"/>
      <c r="G15983" s="31"/>
    </row>
    <row r="15984" spans="2:7" s="40" customFormat="1">
      <c r="B15984" s="7"/>
      <c r="C15984" s="7"/>
      <c r="D15984" s="4"/>
      <c r="E15984" s="4"/>
      <c r="F15984" s="4"/>
      <c r="G15984" s="31"/>
    </row>
    <row r="15985" spans="2:7" s="40" customFormat="1">
      <c r="B15985" s="7"/>
      <c r="C15985" s="7"/>
      <c r="D15985" s="4"/>
      <c r="E15985" s="4"/>
      <c r="F15985" s="4"/>
      <c r="G15985" s="31"/>
    </row>
    <row r="15986" spans="2:7" s="40" customFormat="1">
      <c r="B15986" s="7"/>
      <c r="C15986" s="7"/>
      <c r="D15986" s="4"/>
      <c r="E15986" s="4"/>
      <c r="F15986" s="4"/>
      <c r="G15986" s="31"/>
    </row>
    <row r="15987" spans="2:7" s="40" customFormat="1">
      <c r="B15987" s="7"/>
      <c r="C15987" s="7"/>
      <c r="D15987" s="4"/>
      <c r="E15987" s="4"/>
      <c r="F15987" s="4"/>
      <c r="G15987" s="31"/>
    </row>
    <row r="15988" spans="2:7" s="40" customFormat="1">
      <c r="B15988" s="7"/>
      <c r="C15988" s="7"/>
      <c r="D15988" s="4"/>
      <c r="E15988" s="4"/>
      <c r="F15988" s="4"/>
      <c r="G15988" s="31"/>
    </row>
    <row r="15989" spans="2:7" s="40" customFormat="1">
      <c r="B15989" s="7"/>
      <c r="C15989" s="7"/>
      <c r="D15989" s="4"/>
      <c r="E15989" s="4"/>
      <c r="F15989" s="4"/>
      <c r="G15989" s="31"/>
    </row>
    <row r="15990" spans="2:7" s="40" customFormat="1">
      <c r="B15990" s="7"/>
      <c r="C15990" s="7"/>
      <c r="D15990" s="4"/>
      <c r="E15990" s="4"/>
      <c r="F15990" s="4"/>
      <c r="G15990" s="31"/>
    </row>
    <row r="15991" spans="2:7" s="40" customFormat="1">
      <c r="B15991" s="7"/>
      <c r="C15991" s="7"/>
      <c r="D15991" s="4"/>
      <c r="E15991" s="4"/>
      <c r="F15991" s="4"/>
      <c r="G15991" s="31"/>
    </row>
    <row r="15992" spans="2:7" s="40" customFormat="1">
      <c r="B15992" s="7"/>
      <c r="C15992" s="7"/>
      <c r="D15992" s="4"/>
      <c r="E15992" s="4"/>
      <c r="F15992" s="4"/>
      <c r="G15992" s="31"/>
    </row>
    <row r="15993" spans="2:7" s="40" customFormat="1">
      <c r="B15993" s="7"/>
      <c r="C15993" s="7"/>
      <c r="D15993" s="4"/>
      <c r="E15993" s="4"/>
      <c r="F15993" s="4"/>
      <c r="G15993" s="31"/>
    </row>
    <row r="15994" spans="2:7" s="40" customFormat="1">
      <c r="B15994" s="7"/>
      <c r="C15994" s="7"/>
      <c r="D15994" s="4"/>
      <c r="E15994" s="4"/>
      <c r="F15994" s="4"/>
      <c r="G15994" s="31"/>
    </row>
    <row r="15995" spans="2:7" s="40" customFormat="1">
      <c r="B15995" s="7"/>
      <c r="C15995" s="7"/>
      <c r="D15995" s="4"/>
      <c r="E15995" s="4"/>
      <c r="F15995" s="4"/>
      <c r="G15995" s="31"/>
    </row>
    <row r="15996" spans="2:7" s="40" customFormat="1">
      <c r="B15996" s="7"/>
      <c r="C15996" s="7"/>
      <c r="D15996" s="4"/>
      <c r="E15996" s="4"/>
      <c r="F15996" s="4"/>
      <c r="G15996" s="31"/>
    </row>
    <row r="15997" spans="2:7" s="40" customFormat="1">
      <c r="B15997" s="7"/>
      <c r="C15997" s="7"/>
      <c r="D15997" s="4"/>
      <c r="E15997" s="4"/>
      <c r="F15997" s="4"/>
      <c r="G15997" s="31"/>
    </row>
    <row r="15998" spans="2:7" s="40" customFormat="1">
      <c r="B15998" s="7"/>
      <c r="C15998" s="7"/>
      <c r="D15998" s="4"/>
      <c r="E15998" s="4"/>
      <c r="F15998" s="4"/>
      <c r="G15998" s="31"/>
    </row>
    <row r="15999" spans="2:7" s="40" customFormat="1">
      <c r="B15999" s="7"/>
      <c r="C15999" s="7"/>
      <c r="D15999" s="4"/>
      <c r="E15999" s="4"/>
      <c r="F15999" s="4"/>
      <c r="G15999" s="31"/>
    </row>
    <row r="16000" spans="2:7" s="40" customFormat="1">
      <c r="B16000" s="7"/>
      <c r="C16000" s="7"/>
      <c r="D16000" s="4"/>
      <c r="E16000" s="4"/>
      <c r="F16000" s="4"/>
      <c r="G16000" s="31"/>
    </row>
    <row r="16001" spans="2:7" s="40" customFormat="1">
      <c r="B16001" s="7"/>
      <c r="C16001" s="7"/>
      <c r="D16001" s="4"/>
      <c r="E16001" s="4"/>
      <c r="F16001" s="4"/>
      <c r="G16001" s="31"/>
    </row>
    <row r="16002" spans="2:7" s="40" customFormat="1">
      <c r="B16002" s="7"/>
      <c r="C16002" s="7"/>
      <c r="D16002" s="4"/>
      <c r="E16002" s="4"/>
      <c r="F16002" s="4"/>
      <c r="G16002" s="31"/>
    </row>
    <row r="16003" spans="2:7" s="40" customFormat="1">
      <c r="B16003" s="7"/>
      <c r="C16003" s="7"/>
      <c r="D16003" s="4"/>
      <c r="E16003" s="4"/>
      <c r="F16003" s="4"/>
      <c r="G16003" s="31"/>
    </row>
    <row r="16004" spans="2:7" s="40" customFormat="1">
      <c r="B16004" s="7"/>
      <c r="C16004" s="7"/>
      <c r="D16004" s="4"/>
      <c r="E16004" s="4"/>
      <c r="F16004" s="4"/>
      <c r="G16004" s="31"/>
    </row>
    <row r="16005" spans="2:7" s="40" customFormat="1">
      <c r="B16005" s="7"/>
      <c r="C16005" s="7"/>
      <c r="D16005" s="4"/>
      <c r="E16005" s="4"/>
      <c r="F16005" s="4"/>
      <c r="G16005" s="31"/>
    </row>
    <row r="16006" spans="2:7" s="40" customFormat="1">
      <c r="B16006" s="7"/>
      <c r="C16006" s="7"/>
      <c r="D16006" s="4"/>
      <c r="E16006" s="4"/>
      <c r="F16006" s="4"/>
      <c r="G16006" s="31"/>
    </row>
    <row r="16007" spans="2:7" s="40" customFormat="1">
      <c r="B16007" s="7"/>
      <c r="C16007" s="7"/>
      <c r="D16007" s="4"/>
      <c r="E16007" s="4"/>
      <c r="F16007" s="4"/>
      <c r="G16007" s="31"/>
    </row>
    <row r="16008" spans="2:7" s="40" customFormat="1">
      <c r="B16008" s="7"/>
      <c r="C16008" s="7"/>
      <c r="D16008" s="4"/>
      <c r="E16008" s="4"/>
      <c r="F16008" s="4"/>
      <c r="G16008" s="31"/>
    </row>
    <row r="16009" spans="2:7" s="40" customFormat="1">
      <c r="B16009" s="7"/>
      <c r="C16009" s="7"/>
      <c r="D16009" s="4"/>
      <c r="E16009" s="4"/>
      <c r="F16009" s="4"/>
      <c r="G16009" s="31"/>
    </row>
    <row r="16010" spans="2:7" s="40" customFormat="1">
      <c r="B16010" s="7"/>
      <c r="C16010" s="7"/>
      <c r="D16010" s="4"/>
      <c r="E16010" s="4"/>
      <c r="F16010" s="4"/>
      <c r="G16010" s="31"/>
    </row>
    <row r="16011" spans="2:7" s="40" customFormat="1">
      <c r="B16011" s="7"/>
      <c r="C16011" s="7"/>
      <c r="D16011" s="4"/>
      <c r="E16011" s="4"/>
      <c r="F16011" s="4"/>
      <c r="G16011" s="31"/>
    </row>
    <row r="16012" spans="2:7" s="40" customFormat="1">
      <c r="B16012" s="7"/>
      <c r="C16012" s="7"/>
      <c r="D16012" s="4"/>
      <c r="E16012" s="4"/>
      <c r="F16012" s="4"/>
      <c r="G16012" s="31"/>
    </row>
    <row r="16013" spans="2:7" s="40" customFormat="1">
      <c r="B16013" s="7"/>
      <c r="C16013" s="7"/>
      <c r="D16013" s="4"/>
      <c r="E16013" s="4"/>
      <c r="F16013" s="4"/>
      <c r="G16013" s="31"/>
    </row>
    <row r="16014" spans="2:7" s="40" customFormat="1">
      <c r="B16014" s="7"/>
      <c r="C16014" s="7"/>
      <c r="D16014" s="4"/>
      <c r="E16014" s="4"/>
      <c r="F16014" s="4"/>
      <c r="G16014" s="31"/>
    </row>
    <row r="16015" spans="2:7" s="40" customFormat="1">
      <c r="B16015" s="7"/>
      <c r="C16015" s="7"/>
      <c r="D16015" s="4"/>
      <c r="E16015" s="4"/>
      <c r="F16015" s="4"/>
      <c r="G16015" s="31"/>
    </row>
    <row r="16016" spans="2:7" s="40" customFormat="1">
      <c r="B16016" s="7"/>
      <c r="C16016" s="7"/>
      <c r="D16016" s="4"/>
      <c r="E16016" s="4"/>
      <c r="F16016" s="4"/>
      <c r="G16016" s="31"/>
    </row>
    <row r="16017" spans="2:7" s="40" customFormat="1">
      <c r="B16017" s="7"/>
      <c r="C16017" s="7"/>
      <c r="D16017" s="4"/>
      <c r="E16017" s="4"/>
      <c r="F16017" s="4"/>
      <c r="G16017" s="31"/>
    </row>
    <row r="16018" spans="2:7" s="40" customFormat="1">
      <c r="B16018" s="7"/>
      <c r="C16018" s="7"/>
      <c r="D16018" s="4"/>
      <c r="E16018" s="4"/>
      <c r="F16018" s="4"/>
      <c r="G16018" s="31"/>
    </row>
    <row r="16019" spans="2:7" s="40" customFormat="1">
      <c r="B16019" s="7"/>
      <c r="C16019" s="7"/>
      <c r="D16019" s="4"/>
      <c r="E16019" s="4"/>
      <c r="F16019" s="4"/>
      <c r="G16019" s="31"/>
    </row>
    <row r="16020" spans="2:7" s="40" customFormat="1">
      <c r="B16020" s="7"/>
      <c r="C16020" s="7"/>
      <c r="D16020" s="4"/>
      <c r="E16020" s="4"/>
      <c r="F16020" s="4"/>
      <c r="G16020" s="31"/>
    </row>
    <row r="16021" spans="2:7" s="40" customFormat="1">
      <c r="B16021" s="7"/>
      <c r="C16021" s="7"/>
      <c r="D16021" s="4"/>
      <c r="E16021" s="4"/>
      <c r="F16021" s="4"/>
      <c r="G16021" s="31"/>
    </row>
    <row r="16022" spans="2:7" s="40" customFormat="1">
      <c r="B16022" s="7"/>
      <c r="C16022" s="7"/>
      <c r="D16022" s="4"/>
      <c r="E16022" s="4"/>
      <c r="F16022" s="4"/>
      <c r="G16022" s="31"/>
    </row>
    <row r="16023" spans="2:7" s="40" customFormat="1">
      <c r="B16023" s="7"/>
      <c r="C16023" s="7"/>
      <c r="D16023" s="4"/>
      <c r="E16023" s="4"/>
      <c r="F16023" s="4"/>
      <c r="G16023" s="31"/>
    </row>
    <row r="16024" spans="2:7" s="40" customFormat="1">
      <c r="B16024" s="7"/>
      <c r="C16024" s="7"/>
      <c r="D16024" s="4"/>
      <c r="E16024" s="4"/>
      <c r="F16024" s="4"/>
      <c r="G16024" s="31"/>
    </row>
    <row r="16025" spans="2:7" s="40" customFormat="1">
      <c r="B16025" s="7"/>
      <c r="C16025" s="7"/>
      <c r="D16025" s="4"/>
      <c r="E16025" s="4"/>
      <c r="F16025" s="4"/>
      <c r="G16025" s="31"/>
    </row>
    <row r="16026" spans="2:7" s="40" customFormat="1">
      <c r="B16026" s="7"/>
      <c r="C16026" s="7"/>
      <c r="D16026" s="4"/>
      <c r="E16026" s="4"/>
      <c r="F16026" s="4"/>
      <c r="G16026" s="31"/>
    </row>
    <row r="16027" spans="2:7" s="40" customFormat="1">
      <c r="B16027" s="7"/>
      <c r="C16027" s="7"/>
      <c r="D16027" s="4"/>
      <c r="E16027" s="4"/>
      <c r="F16027" s="4"/>
      <c r="G16027" s="31"/>
    </row>
    <row r="16028" spans="2:7" s="40" customFormat="1">
      <c r="B16028" s="7"/>
      <c r="C16028" s="7"/>
      <c r="D16028" s="4"/>
      <c r="E16028" s="4"/>
      <c r="F16028" s="4"/>
      <c r="G16028" s="31"/>
    </row>
    <row r="16029" spans="2:7" s="40" customFormat="1">
      <c r="B16029" s="7"/>
      <c r="C16029" s="7"/>
      <c r="D16029" s="4"/>
      <c r="E16029" s="4"/>
      <c r="F16029" s="4"/>
      <c r="G16029" s="31"/>
    </row>
    <row r="16030" spans="2:7" s="40" customFormat="1">
      <c r="B16030" s="7"/>
      <c r="C16030" s="7"/>
      <c r="D16030" s="4"/>
      <c r="E16030" s="4"/>
      <c r="F16030" s="4"/>
      <c r="G16030" s="31"/>
    </row>
    <row r="16031" spans="2:7" s="40" customFormat="1">
      <c r="B16031" s="7"/>
      <c r="C16031" s="7"/>
      <c r="D16031" s="4"/>
      <c r="E16031" s="4"/>
      <c r="F16031" s="4"/>
      <c r="G16031" s="31"/>
    </row>
    <row r="16032" spans="2:7" s="40" customFormat="1">
      <c r="B16032" s="7"/>
      <c r="C16032" s="7"/>
      <c r="D16032" s="4"/>
      <c r="E16032" s="4"/>
      <c r="F16032" s="4"/>
      <c r="G16032" s="31"/>
    </row>
    <row r="16033" spans="2:7" s="40" customFormat="1">
      <c r="B16033" s="7"/>
      <c r="C16033" s="7"/>
      <c r="D16033" s="4"/>
      <c r="E16033" s="4"/>
      <c r="F16033" s="4"/>
      <c r="G16033" s="31"/>
    </row>
    <row r="16034" spans="2:7" s="40" customFormat="1">
      <c r="B16034" s="7"/>
      <c r="C16034" s="7"/>
      <c r="D16034" s="4"/>
      <c r="E16034" s="4"/>
      <c r="F16034" s="4"/>
      <c r="G16034" s="31"/>
    </row>
    <row r="16035" spans="2:7" s="40" customFormat="1">
      <c r="B16035" s="7"/>
      <c r="C16035" s="7"/>
      <c r="D16035" s="4"/>
      <c r="E16035" s="4"/>
      <c r="F16035" s="4"/>
      <c r="G16035" s="31"/>
    </row>
    <row r="16036" spans="2:7" s="40" customFormat="1">
      <c r="B16036" s="7"/>
      <c r="C16036" s="7"/>
      <c r="D16036" s="4"/>
      <c r="E16036" s="4"/>
      <c r="F16036" s="4"/>
      <c r="G16036" s="31"/>
    </row>
    <row r="16037" spans="2:7" s="40" customFormat="1">
      <c r="B16037" s="7"/>
      <c r="C16037" s="7"/>
      <c r="D16037" s="4"/>
      <c r="E16037" s="4"/>
      <c r="F16037" s="4"/>
      <c r="G16037" s="31"/>
    </row>
    <row r="16038" spans="2:7" s="40" customFormat="1">
      <c r="B16038" s="7"/>
      <c r="C16038" s="7"/>
      <c r="D16038" s="4"/>
      <c r="E16038" s="4"/>
      <c r="F16038" s="4"/>
      <c r="G16038" s="31"/>
    </row>
    <row r="16039" spans="2:7" s="40" customFormat="1">
      <c r="B16039" s="7"/>
      <c r="C16039" s="7"/>
      <c r="D16039" s="4"/>
      <c r="E16039" s="4"/>
      <c r="F16039" s="4"/>
      <c r="G16039" s="31"/>
    </row>
    <row r="16040" spans="2:7" s="40" customFormat="1">
      <c r="B16040" s="7"/>
      <c r="C16040" s="7"/>
      <c r="D16040" s="4"/>
      <c r="E16040" s="4"/>
      <c r="F16040" s="4"/>
      <c r="G16040" s="31"/>
    </row>
    <row r="16041" spans="2:7" s="40" customFormat="1">
      <c r="B16041" s="7"/>
      <c r="C16041" s="7"/>
      <c r="D16041" s="4"/>
      <c r="E16041" s="4"/>
      <c r="F16041" s="4"/>
      <c r="G16041" s="31"/>
    </row>
    <row r="16042" spans="2:7" s="40" customFormat="1">
      <c r="B16042" s="7"/>
      <c r="C16042" s="7"/>
      <c r="D16042" s="4"/>
      <c r="E16042" s="4"/>
      <c r="F16042" s="4"/>
      <c r="G16042" s="31"/>
    </row>
    <row r="16043" spans="2:7" s="40" customFormat="1">
      <c r="B16043" s="7"/>
      <c r="C16043" s="7"/>
      <c r="D16043" s="4"/>
      <c r="E16043" s="4"/>
      <c r="F16043" s="4"/>
      <c r="G16043" s="31"/>
    </row>
    <row r="16044" spans="2:7" s="40" customFormat="1">
      <c r="B16044" s="7"/>
      <c r="C16044" s="7"/>
      <c r="D16044" s="4"/>
      <c r="E16044" s="4"/>
      <c r="F16044" s="4"/>
      <c r="G16044" s="31"/>
    </row>
    <row r="16045" spans="2:7" s="40" customFormat="1">
      <c r="B16045" s="7"/>
      <c r="C16045" s="7"/>
      <c r="D16045" s="4"/>
      <c r="E16045" s="4"/>
      <c r="F16045" s="4"/>
      <c r="G16045" s="31"/>
    </row>
    <row r="16046" spans="2:7" s="40" customFormat="1">
      <c r="B16046" s="7"/>
      <c r="C16046" s="7"/>
      <c r="D16046" s="4"/>
      <c r="E16046" s="4"/>
      <c r="F16046" s="4"/>
      <c r="G16046" s="31"/>
    </row>
    <row r="16047" spans="2:7" s="40" customFormat="1">
      <c r="B16047" s="7"/>
      <c r="C16047" s="7"/>
      <c r="D16047" s="4"/>
      <c r="E16047" s="4"/>
      <c r="F16047" s="4"/>
      <c r="G16047" s="31"/>
    </row>
    <row r="16048" spans="2:7" s="40" customFormat="1">
      <c r="B16048" s="7"/>
      <c r="C16048" s="7"/>
      <c r="D16048" s="4"/>
      <c r="E16048" s="4"/>
      <c r="F16048" s="4"/>
      <c r="G16048" s="31"/>
    </row>
    <row r="16049" spans="2:7" s="40" customFormat="1">
      <c r="B16049" s="7"/>
      <c r="C16049" s="7"/>
      <c r="D16049" s="4"/>
      <c r="E16049" s="4"/>
      <c r="F16049" s="4"/>
      <c r="G16049" s="31"/>
    </row>
    <row r="16050" spans="2:7" s="40" customFormat="1">
      <c r="B16050" s="7"/>
      <c r="C16050" s="7"/>
      <c r="D16050" s="4"/>
      <c r="E16050" s="4"/>
      <c r="F16050" s="4"/>
      <c r="G16050" s="31"/>
    </row>
    <row r="16051" spans="2:7" s="40" customFormat="1">
      <c r="B16051" s="7"/>
      <c r="C16051" s="7"/>
      <c r="D16051" s="4"/>
      <c r="E16051" s="4"/>
      <c r="F16051" s="4"/>
      <c r="G16051" s="31"/>
    </row>
    <row r="16052" spans="2:7" s="40" customFormat="1">
      <c r="B16052" s="7"/>
      <c r="C16052" s="7"/>
      <c r="D16052" s="4"/>
      <c r="E16052" s="4"/>
      <c r="F16052" s="4"/>
      <c r="G16052" s="31"/>
    </row>
    <row r="16053" spans="2:7" s="40" customFormat="1">
      <c r="B16053" s="7"/>
      <c r="C16053" s="7"/>
      <c r="D16053" s="4"/>
      <c r="E16053" s="4"/>
      <c r="F16053" s="4"/>
      <c r="G16053" s="31"/>
    </row>
    <row r="16054" spans="2:7" s="40" customFormat="1">
      <c r="B16054" s="7"/>
      <c r="C16054" s="7"/>
      <c r="D16054" s="4"/>
      <c r="E16054" s="4"/>
      <c r="F16054" s="4"/>
      <c r="G16054" s="31"/>
    </row>
    <row r="16055" spans="2:7" s="40" customFormat="1">
      <c r="B16055" s="7"/>
      <c r="C16055" s="7"/>
      <c r="D16055" s="4"/>
      <c r="E16055" s="4"/>
      <c r="F16055" s="4"/>
      <c r="G16055" s="31"/>
    </row>
    <row r="16056" spans="2:7" s="40" customFormat="1">
      <c r="B16056" s="7"/>
      <c r="C16056" s="7"/>
      <c r="D16056" s="4"/>
      <c r="E16056" s="4"/>
      <c r="F16056" s="4"/>
      <c r="G16056" s="31"/>
    </row>
    <row r="16057" spans="2:7" s="40" customFormat="1">
      <c r="B16057" s="7"/>
      <c r="C16057" s="7"/>
      <c r="D16057" s="4"/>
      <c r="E16057" s="4"/>
      <c r="F16057" s="4"/>
      <c r="G16057" s="31"/>
    </row>
    <row r="16058" spans="2:7" s="40" customFormat="1">
      <c r="B16058" s="7"/>
      <c r="C16058" s="7"/>
      <c r="D16058" s="4"/>
      <c r="E16058" s="4"/>
      <c r="F16058" s="4"/>
      <c r="G16058" s="31"/>
    </row>
    <row r="16059" spans="2:7" s="40" customFormat="1">
      <c r="B16059" s="7"/>
      <c r="C16059" s="7"/>
      <c r="D16059" s="4"/>
      <c r="E16059" s="4"/>
      <c r="F16059" s="4"/>
      <c r="G16059" s="31"/>
    </row>
    <row r="16060" spans="2:7" s="40" customFormat="1">
      <c r="B16060" s="7"/>
      <c r="C16060" s="7"/>
      <c r="D16060" s="4"/>
      <c r="E16060" s="4"/>
      <c r="F16060" s="4"/>
      <c r="G16060" s="31"/>
    </row>
    <row r="16061" spans="2:7" s="40" customFormat="1">
      <c r="B16061" s="7"/>
      <c r="C16061" s="7"/>
      <c r="D16061" s="4"/>
      <c r="E16061" s="4"/>
      <c r="F16061" s="4"/>
      <c r="G16061" s="31"/>
    </row>
    <row r="16062" spans="2:7" s="40" customFormat="1">
      <c r="B16062" s="7"/>
      <c r="C16062" s="7"/>
      <c r="D16062" s="4"/>
      <c r="E16062" s="4"/>
      <c r="F16062" s="4"/>
      <c r="G16062" s="31"/>
    </row>
    <row r="16063" spans="2:7" s="40" customFormat="1">
      <c r="B16063" s="7"/>
      <c r="C16063" s="7"/>
      <c r="D16063" s="4"/>
      <c r="E16063" s="4"/>
      <c r="F16063" s="4"/>
      <c r="G16063" s="31"/>
    </row>
    <row r="16064" spans="2:7" s="40" customFormat="1">
      <c r="B16064" s="7"/>
      <c r="C16064" s="7"/>
      <c r="D16064" s="4"/>
      <c r="E16064" s="4"/>
      <c r="F16064" s="4"/>
      <c r="G16064" s="31"/>
    </row>
    <row r="16065" spans="2:7" s="40" customFormat="1">
      <c r="B16065" s="7"/>
      <c r="C16065" s="7"/>
      <c r="D16065" s="4"/>
      <c r="E16065" s="4"/>
      <c r="F16065" s="4"/>
      <c r="G16065" s="31"/>
    </row>
    <row r="16066" spans="2:7" s="40" customFormat="1">
      <c r="B16066" s="7"/>
      <c r="C16066" s="7"/>
      <c r="D16066" s="4"/>
      <c r="E16066" s="4"/>
      <c r="F16066" s="4"/>
      <c r="G16066" s="31"/>
    </row>
    <row r="16067" spans="2:7" s="40" customFormat="1">
      <c r="B16067" s="7"/>
      <c r="C16067" s="7"/>
      <c r="D16067" s="4"/>
      <c r="E16067" s="4"/>
      <c r="F16067" s="4"/>
      <c r="G16067" s="31"/>
    </row>
    <row r="16068" spans="2:7" s="40" customFormat="1">
      <c r="B16068" s="7"/>
      <c r="C16068" s="7"/>
      <c r="D16068" s="4"/>
      <c r="E16068" s="4"/>
      <c r="F16068" s="4"/>
      <c r="G16068" s="31"/>
    </row>
    <row r="16069" spans="2:7" s="40" customFormat="1">
      <c r="B16069" s="7"/>
      <c r="C16069" s="7"/>
      <c r="D16069" s="4"/>
      <c r="E16069" s="4"/>
      <c r="F16069" s="4"/>
      <c r="G16069" s="31"/>
    </row>
    <row r="16070" spans="2:7" s="40" customFormat="1">
      <c r="B16070" s="7"/>
      <c r="C16070" s="7"/>
      <c r="D16070" s="4"/>
      <c r="E16070" s="4"/>
      <c r="F16070" s="4"/>
      <c r="G16070" s="31"/>
    </row>
    <row r="16071" spans="2:7" s="40" customFormat="1">
      <c r="B16071" s="7"/>
      <c r="C16071" s="7"/>
      <c r="D16071" s="4"/>
      <c r="E16071" s="4"/>
      <c r="F16071" s="4"/>
      <c r="G16071" s="31"/>
    </row>
    <row r="16072" spans="2:7" s="40" customFormat="1">
      <c r="B16072" s="7"/>
      <c r="C16072" s="7"/>
      <c r="D16072" s="4"/>
      <c r="E16072" s="4"/>
      <c r="F16072" s="4"/>
      <c r="G16072" s="31"/>
    </row>
    <row r="16073" spans="2:7" s="40" customFormat="1">
      <c r="B16073" s="7"/>
      <c r="C16073" s="7"/>
      <c r="D16073" s="4"/>
      <c r="E16073" s="4"/>
      <c r="F16073" s="4"/>
      <c r="G16073" s="31"/>
    </row>
    <row r="16074" spans="2:7" s="40" customFormat="1">
      <c r="B16074" s="7"/>
      <c r="C16074" s="7"/>
      <c r="D16074" s="4"/>
      <c r="E16074" s="4"/>
      <c r="F16074" s="4"/>
      <c r="G16074" s="31"/>
    </row>
    <row r="16075" spans="2:7" s="40" customFormat="1">
      <c r="B16075" s="7"/>
      <c r="C16075" s="7"/>
      <c r="D16075" s="4"/>
      <c r="E16075" s="4"/>
      <c r="F16075" s="4"/>
      <c r="G16075" s="31"/>
    </row>
    <row r="16076" spans="2:7" s="40" customFormat="1">
      <c r="B16076" s="7"/>
      <c r="C16076" s="7"/>
      <c r="D16076" s="4"/>
      <c r="E16076" s="4"/>
      <c r="F16076" s="4"/>
      <c r="G16076" s="31"/>
    </row>
    <row r="16077" spans="2:7" s="40" customFormat="1">
      <c r="B16077" s="7"/>
      <c r="C16077" s="7"/>
      <c r="D16077" s="4"/>
      <c r="E16077" s="4"/>
      <c r="F16077" s="4"/>
      <c r="G16077" s="31"/>
    </row>
    <row r="16078" spans="2:7" s="40" customFormat="1">
      <c r="B16078" s="7"/>
      <c r="C16078" s="7"/>
      <c r="D16078" s="4"/>
      <c r="E16078" s="4"/>
      <c r="F16078" s="4"/>
      <c r="G16078" s="31"/>
    </row>
    <row r="16079" spans="2:7" s="40" customFormat="1">
      <c r="B16079" s="7"/>
      <c r="C16079" s="7"/>
      <c r="D16079" s="4"/>
      <c r="E16079" s="4"/>
      <c r="F16079" s="4"/>
      <c r="G16079" s="31"/>
    </row>
    <row r="16080" spans="2:7" s="40" customFormat="1">
      <c r="B16080" s="7"/>
      <c r="C16080" s="7"/>
      <c r="D16080" s="4"/>
      <c r="E16080" s="4"/>
      <c r="F16080" s="4"/>
      <c r="G16080" s="31"/>
    </row>
    <row r="16081" spans="2:7" s="40" customFormat="1">
      <c r="B16081" s="7"/>
      <c r="C16081" s="7"/>
      <c r="D16081" s="4"/>
      <c r="E16081" s="4"/>
      <c r="F16081" s="4"/>
      <c r="G16081" s="31"/>
    </row>
    <row r="16082" spans="2:7" s="40" customFormat="1">
      <c r="B16082" s="7"/>
      <c r="C16082" s="7"/>
      <c r="D16082" s="4"/>
      <c r="E16082" s="4"/>
      <c r="F16082" s="4"/>
      <c r="G16082" s="31"/>
    </row>
    <row r="16083" spans="2:7" s="40" customFormat="1">
      <c r="B16083" s="7"/>
      <c r="C16083" s="7"/>
      <c r="D16083" s="4"/>
      <c r="E16083" s="4"/>
      <c r="F16083" s="4"/>
      <c r="G16083" s="31"/>
    </row>
    <row r="16084" spans="2:7" s="40" customFormat="1">
      <c r="B16084" s="7"/>
      <c r="C16084" s="7"/>
      <c r="D16084" s="4"/>
      <c r="E16084" s="4"/>
      <c r="F16084" s="4"/>
      <c r="G16084" s="31"/>
    </row>
    <row r="16085" spans="2:7" s="40" customFormat="1">
      <c r="B16085" s="7"/>
      <c r="C16085" s="7"/>
      <c r="D16085" s="4"/>
      <c r="E16085" s="4"/>
      <c r="F16085" s="4"/>
      <c r="G16085" s="31"/>
    </row>
    <row r="16086" spans="2:7" s="40" customFormat="1">
      <c r="B16086" s="7"/>
      <c r="C16086" s="7"/>
      <c r="D16086" s="4"/>
      <c r="E16086" s="4"/>
      <c r="F16086" s="4"/>
      <c r="G16086" s="31"/>
    </row>
    <row r="16087" spans="2:7" s="40" customFormat="1">
      <c r="B16087" s="7"/>
      <c r="C16087" s="7"/>
      <c r="D16087" s="4"/>
      <c r="E16087" s="4"/>
      <c r="F16087" s="4"/>
      <c r="G16087" s="31"/>
    </row>
    <row r="16088" spans="2:7" s="40" customFormat="1">
      <c r="B16088" s="7"/>
      <c r="C16088" s="7"/>
      <c r="D16088" s="4"/>
      <c r="E16088" s="4"/>
      <c r="F16088" s="4"/>
      <c r="G16088" s="31"/>
    </row>
    <row r="16089" spans="2:7" s="40" customFormat="1">
      <c r="B16089" s="7"/>
      <c r="C16089" s="7"/>
      <c r="D16089" s="4"/>
      <c r="E16089" s="4"/>
      <c r="F16089" s="4"/>
      <c r="G16089" s="31"/>
    </row>
    <row r="16090" spans="2:7" s="40" customFormat="1">
      <c r="B16090" s="7"/>
      <c r="C16090" s="7"/>
      <c r="D16090" s="4"/>
      <c r="E16090" s="4"/>
      <c r="F16090" s="4"/>
      <c r="G16090" s="31"/>
    </row>
    <row r="16091" spans="2:7" s="40" customFormat="1">
      <c r="B16091" s="7"/>
      <c r="C16091" s="7"/>
      <c r="D16091" s="4"/>
      <c r="E16091" s="4"/>
      <c r="F16091" s="4"/>
      <c r="G16091" s="31"/>
    </row>
    <row r="16092" spans="2:7" s="40" customFormat="1">
      <c r="B16092" s="7"/>
      <c r="C16092" s="7"/>
      <c r="D16092" s="4"/>
      <c r="E16092" s="4"/>
      <c r="F16092" s="4"/>
      <c r="G16092" s="31"/>
    </row>
    <row r="16093" spans="2:7" s="40" customFormat="1">
      <c r="B16093" s="7"/>
      <c r="C16093" s="7"/>
      <c r="D16093" s="4"/>
      <c r="E16093" s="4"/>
      <c r="F16093" s="4"/>
      <c r="G16093" s="31"/>
    </row>
    <row r="16094" spans="2:7" s="40" customFormat="1">
      <c r="B16094" s="7"/>
      <c r="C16094" s="7"/>
      <c r="D16094" s="4"/>
      <c r="E16094" s="4"/>
      <c r="F16094" s="4"/>
      <c r="G16094" s="31"/>
    </row>
    <row r="16095" spans="2:7" s="40" customFormat="1">
      <c r="B16095" s="7"/>
      <c r="C16095" s="7"/>
      <c r="D16095" s="4"/>
      <c r="E16095" s="4"/>
      <c r="F16095" s="4"/>
      <c r="G16095" s="31"/>
    </row>
    <row r="16096" spans="2:7" s="40" customFormat="1">
      <c r="B16096" s="7"/>
      <c r="C16096" s="7"/>
      <c r="D16096" s="4"/>
      <c r="E16096" s="4"/>
      <c r="F16096" s="4"/>
      <c r="G16096" s="31"/>
    </row>
    <row r="16097" spans="2:7" s="40" customFormat="1">
      <c r="B16097" s="7"/>
      <c r="C16097" s="7"/>
      <c r="D16097" s="4"/>
      <c r="E16097" s="4"/>
      <c r="F16097" s="4"/>
      <c r="G16097" s="31"/>
    </row>
    <row r="16098" spans="2:7" s="40" customFormat="1">
      <c r="B16098" s="7"/>
      <c r="C16098" s="7"/>
      <c r="D16098" s="4"/>
      <c r="E16098" s="4"/>
      <c r="F16098" s="4"/>
      <c r="G16098" s="31"/>
    </row>
    <row r="16099" spans="2:7" s="40" customFormat="1">
      <c r="B16099" s="7"/>
      <c r="C16099" s="7"/>
      <c r="D16099" s="4"/>
      <c r="E16099" s="4"/>
      <c r="F16099" s="4"/>
      <c r="G16099" s="31"/>
    </row>
    <row r="16100" spans="2:7" s="40" customFormat="1">
      <c r="B16100" s="7"/>
      <c r="C16100" s="7"/>
      <c r="D16100" s="4"/>
      <c r="E16100" s="4"/>
      <c r="F16100" s="4"/>
      <c r="G16100" s="31"/>
    </row>
    <row r="16101" spans="2:7" s="40" customFormat="1">
      <c r="B16101" s="7"/>
      <c r="C16101" s="7"/>
      <c r="D16101" s="4"/>
      <c r="E16101" s="4"/>
      <c r="F16101" s="4"/>
      <c r="G16101" s="31"/>
    </row>
    <row r="16102" spans="2:7" s="40" customFormat="1">
      <c r="B16102" s="7"/>
      <c r="C16102" s="7"/>
      <c r="D16102" s="4"/>
      <c r="E16102" s="4"/>
      <c r="F16102" s="4"/>
      <c r="G16102" s="31"/>
    </row>
    <row r="16103" spans="2:7" s="40" customFormat="1">
      <c r="B16103" s="7"/>
      <c r="C16103" s="7"/>
      <c r="D16103" s="4"/>
      <c r="E16103" s="4"/>
      <c r="F16103" s="4"/>
      <c r="G16103" s="31"/>
    </row>
    <row r="16104" spans="2:7" s="40" customFormat="1">
      <c r="B16104" s="7"/>
      <c r="C16104" s="7"/>
      <c r="D16104" s="4"/>
      <c r="E16104" s="4"/>
      <c r="F16104" s="4"/>
      <c r="G16104" s="31"/>
    </row>
    <row r="16105" spans="2:7" s="40" customFormat="1">
      <c r="B16105" s="7"/>
      <c r="C16105" s="7"/>
      <c r="D16105" s="4"/>
      <c r="E16105" s="4"/>
      <c r="F16105" s="4"/>
      <c r="G16105" s="31"/>
    </row>
    <row r="16106" spans="2:7" s="40" customFormat="1">
      <c r="B16106" s="7"/>
      <c r="C16106" s="7"/>
      <c r="D16106" s="4"/>
      <c r="E16106" s="4"/>
      <c r="F16106" s="4"/>
      <c r="G16106" s="31"/>
    </row>
    <row r="16107" spans="2:7" s="40" customFormat="1">
      <c r="B16107" s="7"/>
      <c r="C16107" s="7"/>
      <c r="D16107" s="4"/>
      <c r="E16107" s="4"/>
      <c r="F16107" s="4"/>
      <c r="G16107" s="31"/>
    </row>
    <row r="16108" spans="2:7" s="40" customFormat="1">
      <c r="B16108" s="7"/>
      <c r="C16108" s="7"/>
      <c r="D16108" s="4"/>
      <c r="E16108" s="4"/>
      <c r="F16108" s="4"/>
      <c r="G16108" s="31"/>
    </row>
    <row r="16109" spans="2:7" s="40" customFormat="1">
      <c r="B16109" s="7"/>
      <c r="C16109" s="7"/>
      <c r="D16109" s="4"/>
      <c r="E16109" s="4"/>
      <c r="F16109" s="4"/>
      <c r="G16109" s="31"/>
    </row>
    <row r="16110" spans="2:7" s="40" customFormat="1">
      <c r="B16110" s="7"/>
      <c r="C16110" s="7"/>
      <c r="D16110" s="4"/>
      <c r="E16110" s="4"/>
      <c r="F16110" s="4"/>
      <c r="G16110" s="31"/>
    </row>
    <row r="16111" spans="2:7" s="40" customFormat="1">
      <c r="B16111" s="7"/>
      <c r="C16111" s="7"/>
      <c r="D16111" s="4"/>
      <c r="E16111" s="4"/>
      <c r="F16111" s="4"/>
      <c r="G16111" s="31"/>
    </row>
    <row r="16112" spans="2:7" s="40" customFormat="1">
      <c r="B16112" s="7"/>
      <c r="C16112" s="7"/>
      <c r="D16112" s="4"/>
      <c r="E16112" s="4"/>
      <c r="F16112" s="4"/>
      <c r="G16112" s="31"/>
    </row>
    <row r="16113" spans="2:7" s="40" customFormat="1">
      <c r="B16113" s="7"/>
      <c r="C16113" s="7"/>
      <c r="D16113" s="4"/>
      <c r="E16113" s="4"/>
      <c r="F16113" s="4"/>
      <c r="G16113" s="31"/>
    </row>
    <row r="16114" spans="2:7" s="40" customFormat="1">
      <c r="B16114" s="7"/>
      <c r="C16114" s="7"/>
      <c r="D16114" s="4"/>
      <c r="E16114" s="4"/>
      <c r="F16114" s="4"/>
      <c r="G16114" s="31"/>
    </row>
    <row r="16115" spans="2:7" s="40" customFormat="1">
      <c r="B16115" s="7"/>
      <c r="C16115" s="7"/>
      <c r="D16115" s="4"/>
      <c r="E16115" s="4"/>
      <c r="F16115" s="4"/>
      <c r="G16115" s="31"/>
    </row>
    <row r="16116" spans="2:7" s="40" customFormat="1">
      <c r="B16116" s="7"/>
      <c r="C16116" s="7"/>
      <c r="D16116" s="4"/>
      <c r="E16116" s="4"/>
      <c r="F16116" s="4"/>
      <c r="G16116" s="31"/>
    </row>
    <row r="16117" spans="2:7" s="40" customFormat="1">
      <c r="B16117" s="7"/>
      <c r="C16117" s="7"/>
      <c r="D16117" s="4"/>
      <c r="E16117" s="4"/>
      <c r="F16117" s="4"/>
      <c r="G16117" s="31"/>
    </row>
    <row r="16118" spans="2:7" s="40" customFormat="1">
      <c r="B16118" s="7"/>
      <c r="C16118" s="7"/>
      <c r="D16118" s="4"/>
      <c r="E16118" s="4"/>
      <c r="F16118" s="4"/>
      <c r="G16118" s="31"/>
    </row>
    <row r="16119" spans="2:7" s="40" customFormat="1">
      <c r="B16119" s="7"/>
      <c r="C16119" s="7"/>
      <c r="D16119" s="4"/>
      <c r="E16119" s="4"/>
      <c r="F16119" s="4"/>
      <c r="G16119" s="31"/>
    </row>
    <row r="16120" spans="2:7" s="40" customFormat="1">
      <c r="B16120" s="7"/>
      <c r="C16120" s="7"/>
      <c r="D16120" s="4"/>
      <c r="E16120" s="4"/>
      <c r="F16120" s="4"/>
      <c r="G16120" s="31"/>
    </row>
    <row r="16121" spans="2:7" s="40" customFormat="1">
      <c r="B16121" s="7"/>
      <c r="C16121" s="7"/>
      <c r="D16121" s="4"/>
      <c r="E16121" s="4"/>
      <c r="F16121" s="4"/>
      <c r="G16121" s="31"/>
    </row>
    <row r="16122" spans="2:7" s="40" customFormat="1">
      <c r="B16122" s="7"/>
      <c r="C16122" s="7"/>
      <c r="D16122" s="4"/>
      <c r="E16122" s="4"/>
      <c r="F16122" s="4"/>
      <c r="G16122" s="31"/>
    </row>
    <row r="16123" spans="2:7" s="40" customFormat="1">
      <c r="B16123" s="7"/>
      <c r="C16123" s="7"/>
      <c r="D16123" s="4"/>
      <c r="E16123" s="4"/>
      <c r="F16123" s="4"/>
      <c r="G16123" s="31"/>
    </row>
    <row r="16124" spans="2:7" s="40" customFormat="1">
      <c r="B16124" s="7"/>
      <c r="C16124" s="7"/>
      <c r="D16124" s="4"/>
      <c r="E16124" s="4"/>
      <c r="F16124" s="4"/>
      <c r="G16124" s="31"/>
    </row>
    <row r="16125" spans="2:7" s="40" customFormat="1">
      <c r="B16125" s="7"/>
      <c r="C16125" s="7"/>
      <c r="D16125" s="4"/>
      <c r="E16125" s="4"/>
      <c r="F16125" s="4"/>
      <c r="G16125" s="31"/>
    </row>
    <row r="16126" spans="2:7" s="40" customFormat="1">
      <c r="B16126" s="7"/>
      <c r="C16126" s="7"/>
      <c r="D16126" s="4"/>
      <c r="E16126" s="4"/>
      <c r="F16126" s="4"/>
      <c r="G16126" s="31"/>
    </row>
    <row r="16127" spans="2:7" s="40" customFormat="1">
      <c r="B16127" s="7"/>
      <c r="C16127" s="7"/>
      <c r="D16127" s="4"/>
      <c r="E16127" s="4"/>
      <c r="F16127" s="4"/>
      <c r="G16127" s="31"/>
    </row>
    <row r="16128" spans="2:7" s="40" customFormat="1">
      <c r="B16128" s="7"/>
      <c r="C16128" s="7"/>
      <c r="D16128" s="4"/>
      <c r="E16128" s="4"/>
      <c r="F16128" s="4"/>
      <c r="G16128" s="31"/>
    </row>
    <row r="16129" spans="2:7" s="40" customFormat="1">
      <c r="B16129" s="7"/>
      <c r="C16129" s="7"/>
      <c r="D16129" s="4"/>
      <c r="E16129" s="4"/>
      <c r="F16129" s="4"/>
      <c r="G16129" s="31"/>
    </row>
    <row r="16130" spans="2:7" s="40" customFormat="1">
      <c r="B16130" s="7"/>
      <c r="C16130" s="7"/>
      <c r="D16130" s="4"/>
      <c r="E16130" s="4"/>
      <c r="F16130" s="4"/>
      <c r="G16130" s="31"/>
    </row>
    <row r="16131" spans="2:7" s="40" customFormat="1">
      <c r="B16131" s="7"/>
      <c r="C16131" s="7"/>
      <c r="D16131" s="4"/>
      <c r="E16131" s="4"/>
      <c r="F16131" s="4"/>
      <c r="G16131" s="31"/>
    </row>
    <row r="16132" spans="2:7" s="40" customFormat="1">
      <c r="B16132" s="7"/>
      <c r="C16132" s="7"/>
      <c r="D16132" s="4"/>
      <c r="E16132" s="4"/>
      <c r="F16132" s="4"/>
      <c r="G16132" s="31"/>
    </row>
    <row r="16133" spans="2:7" s="40" customFormat="1">
      <c r="B16133" s="7"/>
      <c r="C16133" s="7"/>
      <c r="D16133" s="4"/>
      <c r="E16133" s="4"/>
      <c r="F16133" s="4"/>
      <c r="G16133" s="31"/>
    </row>
    <row r="16134" spans="2:7" s="40" customFormat="1">
      <c r="B16134" s="7"/>
      <c r="C16134" s="7"/>
      <c r="D16134" s="4"/>
      <c r="E16134" s="4"/>
      <c r="F16134" s="4"/>
      <c r="G16134" s="31"/>
    </row>
    <row r="16135" spans="2:7" s="40" customFormat="1">
      <c r="B16135" s="7"/>
      <c r="C16135" s="7"/>
      <c r="D16135" s="4"/>
      <c r="E16135" s="4"/>
      <c r="F16135" s="4"/>
      <c r="G16135" s="31"/>
    </row>
    <row r="16136" spans="2:7" s="40" customFormat="1">
      <c r="B16136" s="7"/>
      <c r="C16136" s="7"/>
      <c r="D16136" s="4"/>
      <c r="E16136" s="4"/>
      <c r="F16136" s="4"/>
      <c r="G16136" s="31"/>
    </row>
    <row r="16137" spans="2:7" s="40" customFormat="1">
      <c r="B16137" s="7"/>
      <c r="C16137" s="7"/>
      <c r="D16137" s="4"/>
      <c r="E16137" s="4"/>
      <c r="F16137" s="4"/>
      <c r="G16137" s="31"/>
    </row>
    <row r="16138" spans="2:7" s="40" customFormat="1">
      <c r="B16138" s="7"/>
      <c r="C16138" s="7"/>
      <c r="D16138" s="4"/>
      <c r="E16138" s="4"/>
      <c r="F16138" s="4"/>
      <c r="G16138" s="31"/>
    </row>
    <row r="16139" spans="2:7" s="40" customFormat="1">
      <c r="B16139" s="7"/>
      <c r="C16139" s="7"/>
      <c r="D16139" s="4"/>
      <c r="E16139" s="4"/>
      <c r="F16139" s="4"/>
      <c r="G16139" s="31"/>
    </row>
    <row r="16140" spans="2:7" s="40" customFormat="1">
      <c r="B16140" s="7"/>
      <c r="C16140" s="7"/>
      <c r="D16140" s="4"/>
      <c r="E16140" s="4"/>
      <c r="F16140" s="4"/>
      <c r="G16140" s="31"/>
    </row>
    <row r="16141" spans="2:7" s="40" customFormat="1">
      <c r="B16141" s="7"/>
      <c r="C16141" s="7"/>
      <c r="D16141" s="4"/>
      <c r="E16141" s="4"/>
      <c r="F16141" s="4"/>
      <c r="G16141" s="31"/>
    </row>
    <row r="16142" spans="2:7" s="40" customFormat="1">
      <c r="B16142" s="7"/>
      <c r="C16142" s="7"/>
      <c r="D16142" s="4"/>
      <c r="E16142" s="4"/>
      <c r="F16142" s="4"/>
      <c r="G16142" s="31"/>
    </row>
    <row r="16143" spans="2:7" s="40" customFormat="1">
      <c r="B16143" s="7"/>
      <c r="C16143" s="7"/>
      <c r="D16143" s="4"/>
      <c r="E16143" s="4"/>
      <c r="F16143" s="4"/>
      <c r="G16143" s="31"/>
    </row>
    <row r="16144" spans="2:7" s="40" customFormat="1">
      <c r="B16144" s="7"/>
      <c r="C16144" s="7"/>
      <c r="D16144" s="4"/>
      <c r="E16144" s="4"/>
      <c r="F16144" s="4"/>
      <c r="G16144" s="31"/>
    </row>
    <row r="16145" spans="2:7" s="40" customFormat="1">
      <c r="B16145" s="7"/>
      <c r="C16145" s="7"/>
      <c r="D16145" s="4"/>
      <c r="E16145" s="4"/>
      <c r="F16145" s="4"/>
      <c r="G16145" s="31"/>
    </row>
    <row r="16146" spans="2:7" s="40" customFormat="1">
      <c r="B16146" s="7"/>
      <c r="C16146" s="7"/>
      <c r="D16146" s="4"/>
      <c r="E16146" s="4"/>
      <c r="F16146" s="4"/>
      <c r="G16146" s="31"/>
    </row>
    <row r="16147" spans="2:7" s="40" customFormat="1">
      <c r="B16147" s="7"/>
      <c r="C16147" s="7"/>
      <c r="D16147" s="4"/>
      <c r="E16147" s="4"/>
      <c r="F16147" s="4"/>
      <c r="G16147" s="31"/>
    </row>
    <row r="16148" spans="2:7" s="40" customFormat="1">
      <c r="B16148" s="7"/>
      <c r="C16148" s="7"/>
      <c r="D16148" s="4"/>
      <c r="E16148" s="4"/>
      <c r="F16148" s="4"/>
      <c r="G16148" s="31"/>
    </row>
    <row r="16149" spans="2:7" s="40" customFormat="1">
      <c r="B16149" s="7"/>
      <c r="C16149" s="7"/>
      <c r="D16149" s="4"/>
      <c r="E16149" s="4"/>
      <c r="F16149" s="4"/>
      <c r="G16149" s="31"/>
    </row>
    <row r="16150" spans="2:7" s="40" customFormat="1">
      <c r="B16150" s="7"/>
      <c r="C16150" s="7"/>
      <c r="D16150" s="4"/>
      <c r="E16150" s="4"/>
      <c r="F16150" s="4"/>
      <c r="G16150" s="31"/>
    </row>
    <row r="16151" spans="2:7" s="40" customFormat="1">
      <c r="B16151" s="7"/>
      <c r="C16151" s="7"/>
      <c r="D16151" s="4"/>
      <c r="E16151" s="4"/>
      <c r="F16151" s="4"/>
      <c r="G16151" s="31"/>
    </row>
    <row r="16152" spans="2:7" s="40" customFormat="1">
      <c r="B16152" s="7"/>
      <c r="C16152" s="7"/>
      <c r="D16152" s="4"/>
      <c r="E16152" s="4"/>
      <c r="F16152" s="4"/>
      <c r="G16152" s="31"/>
    </row>
    <row r="16153" spans="2:7" s="40" customFormat="1">
      <c r="B16153" s="7"/>
      <c r="C16153" s="7"/>
      <c r="D16153" s="4"/>
      <c r="E16153" s="4"/>
      <c r="F16153" s="4"/>
      <c r="G16153" s="31"/>
    </row>
    <row r="16154" spans="2:7" s="40" customFormat="1">
      <c r="B16154" s="7"/>
      <c r="C16154" s="7"/>
      <c r="D16154" s="4"/>
      <c r="E16154" s="4"/>
      <c r="F16154" s="4"/>
      <c r="G16154" s="31"/>
    </row>
    <row r="16155" spans="2:7" s="40" customFormat="1">
      <c r="B16155" s="7"/>
      <c r="C16155" s="7"/>
      <c r="D16155" s="4"/>
      <c r="E16155" s="4"/>
      <c r="F16155" s="4"/>
      <c r="G16155" s="31"/>
    </row>
    <row r="16156" spans="2:7" s="40" customFormat="1">
      <c r="B16156" s="7"/>
      <c r="C16156" s="7"/>
      <c r="D16156" s="4"/>
      <c r="E16156" s="4"/>
      <c r="F16156" s="4"/>
      <c r="G16156" s="31"/>
    </row>
    <row r="16157" spans="2:7" s="40" customFormat="1">
      <c r="B16157" s="7"/>
      <c r="C16157" s="7"/>
      <c r="D16157" s="4"/>
      <c r="E16157" s="4"/>
      <c r="F16157" s="4"/>
      <c r="G16157" s="31"/>
    </row>
    <row r="16158" spans="2:7" s="40" customFormat="1">
      <c r="B16158" s="7"/>
      <c r="C16158" s="7"/>
      <c r="D16158" s="4"/>
      <c r="E16158" s="4"/>
      <c r="F16158" s="4"/>
      <c r="G16158" s="31"/>
    </row>
    <row r="16159" spans="2:7" s="40" customFormat="1">
      <c r="B16159" s="7"/>
      <c r="C16159" s="7"/>
      <c r="D16159" s="4"/>
      <c r="E16159" s="4"/>
      <c r="F16159" s="4"/>
      <c r="G16159" s="31"/>
    </row>
    <row r="16160" spans="2:7" s="40" customFormat="1">
      <c r="B16160" s="7"/>
      <c r="C16160" s="7"/>
      <c r="D16160" s="4"/>
      <c r="E16160" s="4"/>
      <c r="F16160" s="4"/>
      <c r="G16160" s="31"/>
    </row>
    <row r="16161" spans="2:7" s="40" customFormat="1">
      <c r="B16161" s="7"/>
      <c r="C16161" s="7"/>
      <c r="D16161" s="4"/>
      <c r="E16161" s="4"/>
      <c r="F16161" s="4"/>
      <c r="G16161" s="31"/>
    </row>
    <row r="16162" spans="2:7" s="40" customFormat="1">
      <c r="B16162" s="7"/>
      <c r="C16162" s="7"/>
      <c r="D16162" s="4"/>
      <c r="E16162" s="4"/>
      <c r="F16162" s="4"/>
      <c r="G16162" s="31"/>
    </row>
    <row r="16163" spans="2:7" s="40" customFormat="1">
      <c r="B16163" s="7"/>
      <c r="C16163" s="7"/>
      <c r="D16163" s="4"/>
      <c r="E16163" s="4"/>
      <c r="F16163" s="4"/>
      <c r="G16163" s="31"/>
    </row>
    <row r="16164" spans="2:7" s="40" customFormat="1">
      <c r="B16164" s="7"/>
      <c r="C16164" s="7"/>
      <c r="D16164" s="4"/>
      <c r="E16164" s="4"/>
      <c r="F16164" s="4"/>
      <c r="G16164" s="31"/>
    </row>
    <row r="16165" spans="2:7" s="40" customFormat="1">
      <c r="B16165" s="7"/>
      <c r="C16165" s="7"/>
      <c r="D16165" s="4"/>
      <c r="E16165" s="4"/>
      <c r="F16165" s="4"/>
      <c r="G16165" s="31"/>
    </row>
    <row r="16166" spans="2:7" s="40" customFormat="1">
      <c r="B16166" s="7"/>
      <c r="C16166" s="7"/>
      <c r="D16166" s="4"/>
      <c r="E16166" s="4"/>
      <c r="F16166" s="4"/>
      <c r="G16166" s="31"/>
    </row>
    <row r="16167" spans="2:7" s="40" customFormat="1">
      <c r="B16167" s="7"/>
      <c r="C16167" s="7"/>
      <c r="D16167" s="4"/>
      <c r="E16167" s="4"/>
      <c r="F16167" s="4"/>
      <c r="G16167" s="31"/>
    </row>
    <row r="16168" spans="2:7" s="40" customFormat="1">
      <c r="B16168" s="7"/>
      <c r="C16168" s="7"/>
      <c r="D16168" s="4"/>
      <c r="E16168" s="4"/>
      <c r="F16168" s="4"/>
      <c r="G16168" s="31"/>
    </row>
    <row r="16169" spans="2:7" s="40" customFormat="1">
      <c r="B16169" s="7"/>
      <c r="C16169" s="7"/>
      <c r="D16169" s="4"/>
      <c r="E16169" s="4"/>
      <c r="F16169" s="4"/>
      <c r="G16169" s="31"/>
    </row>
    <row r="16170" spans="2:7" s="40" customFormat="1">
      <c r="B16170" s="7"/>
      <c r="C16170" s="7"/>
      <c r="D16170" s="4"/>
      <c r="E16170" s="4"/>
      <c r="F16170" s="4"/>
      <c r="G16170" s="31"/>
    </row>
    <row r="16171" spans="2:7" s="40" customFormat="1">
      <c r="B16171" s="7"/>
      <c r="C16171" s="7"/>
      <c r="D16171" s="4"/>
      <c r="E16171" s="4"/>
      <c r="F16171" s="4"/>
      <c r="G16171" s="31"/>
    </row>
    <row r="16172" spans="2:7" s="40" customFormat="1">
      <c r="B16172" s="7"/>
      <c r="C16172" s="7"/>
      <c r="D16172" s="4"/>
      <c r="E16172" s="4"/>
      <c r="F16172" s="4"/>
      <c r="G16172" s="31"/>
    </row>
    <row r="16173" spans="2:7" s="40" customFormat="1">
      <c r="B16173" s="7"/>
      <c r="C16173" s="7"/>
      <c r="D16173" s="4"/>
      <c r="E16173" s="4"/>
      <c r="F16173" s="4"/>
      <c r="G16173" s="31"/>
    </row>
    <row r="16174" spans="2:7" s="40" customFormat="1">
      <c r="B16174" s="7"/>
      <c r="C16174" s="7"/>
      <c r="D16174" s="4"/>
      <c r="E16174" s="4"/>
      <c r="F16174" s="4"/>
      <c r="G16174" s="31"/>
    </row>
    <row r="16175" spans="2:7" s="40" customFormat="1">
      <c r="B16175" s="7"/>
      <c r="C16175" s="7"/>
      <c r="D16175" s="4"/>
      <c r="E16175" s="4"/>
      <c r="F16175" s="4"/>
      <c r="G16175" s="31"/>
    </row>
    <row r="16176" spans="2:7" s="40" customFormat="1">
      <c r="B16176" s="7"/>
      <c r="C16176" s="7"/>
      <c r="D16176" s="4"/>
      <c r="E16176" s="4"/>
      <c r="F16176" s="4"/>
      <c r="G16176" s="31"/>
    </row>
    <row r="16177" spans="2:7" s="40" customFormat="1">
      <c r="B16177" s="7"/>
      <c r="C16177" s="7"/>
      <c r="D16177" s="4"/>
      <c r="E16177" s="4"/>
      <c r="F16177" s="4"/>
      <c r="G16177" s="31"/>
    </row>
    <row r="16178" spans="2:7" s="40" customFormat="1">
      <c r="B16178" s="7"/>
      <c r="C16178" s="7"/>
      <c r="D16178" s="4"/>
      <c r="E16178" s="4"/>
      <c r="F16178" s="4"/>
      <c r="G16178" s="31"/>
    </row>
    <row r="16179" spans="2:7" s="40" customFormat="1">
      <c r="B16179" s="7"/>
      <c r="C16179" s="7"/>
      <c r="D16179" s="4"/>
      <c r="E16179" s="4"/>
      <c r="F16179" s="4"/>
      <c r="G16179" s="31"/>
    </row>
    <row r="16180" spans="2:7" s="40" customFormat="1">
      <c r="B16180" s="7"/>
      <c r="C16180" s="7"/>
      <c r="D16180" s="4"/>
      <c r="E16180" s="4"/>
      <c r="F16180" s="4"/>
      <c r="G16180" s="31"/>
    </row>
    <row r="16181" spans="2:7" s="40" customFormat="1">
      <c r="B16181" s="7"/>
      <c r="C16181" s="7"/>
      <c r="D16181" s="4"/>
      <c r="E16181" s="4"/>
      <c r="F16181" s="4"/>
      <c r="G16181" s="31"/>
    </row>
    <row r="16182" spans="2:7" s="40" customFormat="1">
      <c r="B16182" s="7"/>
      <c r="C16182" s="7"/>
      <c r="D16182" s="4"/>
      <c r="E16182" s="4"/>
      <c r="F16182" s="4"/>
      <c r="G16182" s="31"/>
    </row>
    <row r="16183" spans="2:7" s="40" customFormat="1">
      <c r="B16183" s="7"/>
      <c r="C16183" s="7"/>
      <c r="D16183" s="4"/>
      <c r="E16183" s="4"/>
      <c r="F16183" s="4"/>
      <c r="G16183" s="31"/>
    </row>
    <row r="16184" spans="2:7" s="40" customFormat="1">
      <c r="B16184" s="7"/>
      <c r="C16184" s="7"/>
      <c r="D16184" s="4"/>
      <c r="E16184" s="4"/>
      <c r="F16184" s="4"/>
      <c r="G16184" s="31"/>
    </row>
    <row r="16185" spans="2:7" s="40" customFormat="1">
      <c r="B16185" s="7"/>
      <c r="C16185" s="7"/>
      <c r="D16185" s="4"/>
      <c r="E16185" s="4"/>
      <c r="F16185" s="4"/>
      <c r="G16185" s="31"/>
    </row>
    <row r="16186" spans="2:7" s="40" customFormat="1">
      <c r="B16186" s="7"/>
      <c r="C16186" s="7"/>
      <c r="D16186" s="4"/>
      <c r="E16186" s="4"/>
      <c r="F16186" s="4"/>
      <c r="G16186" s="31"/>
    </row>
    <row r="16187" spans="2:7" s="40" customFormat="1">
      <c r="B16187" s="7"/>
      <c r="C16187" s="7"/>
      <c r="D16187" s="4"/>
      <c r="E16187" s="4"/>
      <c r="F16187" s="4"/>
      <c r="G16187" s="31"/>
    </row>
    <row r="16188" spans="2:7" s="40" customFormat="1">
      <c r="B16188" s="7"/>
      <c r="C16188" s="7"/>
      <c r="D16188" s="4"/>
      <c r="E16188" s="4"/>
      <c r="F16188" s="4"/>
      <c r="G16188" s="31"/>
    </row>
    <row r="16189" spans="2:7" s="40" customFormat="1">
      <c r="B16189" s="7"/>
      <c r="C16189" s="7"/>
      <c r="D16189" s="4"/>
      <c r="E16189" s="4"/>
      <c r="F16189" s="4"/>
      <c r="G16189" s="31"/>
    </row>
    <row r="16190" spans="2:7" s="40" customFormat="1">
      <c r="B16190" s="7"/>
      <c r="C16190" s="7"/>
      <c r="D16190" s="4"/>
      <c r="E16190" s="4"/>
      <c r="F16190" s="4"/>
      <c r="G16190" s="31"/>
    </row>
    <row r="16191" spans="2:7" s="40" customFormat="1">
      <c r="B16191" s="7"/>
      <c r="C16191" s="7"/>
      <c r="D16191" s="4"/>
      <c r="E16191" s="4"/>
      <c r="F16191" s="4"/>
      <c r="G16191" s="31"/>
    </row>
    <row r="16192" spans="2:7" s="40" customFormat="1">
      <c r="B16192" s="7"/>
      <c r="C16192" s="7"/>
      <c r="D16192" s="4"/>
      <c r="E16192" s="4"/>
      <c r="F16192" s="4"/>
      <c r="G16192" s="31"/>
    </row>
    <row r="16193" spans="2:7" s="40" customFormat="1">
      <c r="B16193" s="7"/>
      <c r="C16193" s="7"/>
      <c r="D16193" s="4"/>
      <c r="E16193" s="4"/>
      <c r="F16193" s="4"/>
      <c r="G16193" s="31"/>
    </row>
    <row r="16194" spans="2:7" s="40" customFormat="1">
      <c r="B16194" s="7"/>
      <c r="C16194" s="7"/>
      <c r="D16194" s="4"/>
      <c r="E16194" s="4"/>
      <c r="F16194" s="4"/>
      <c r="G16194" s="31"/>
    </row>
    <row r="16195" spans="2:7" s="40" customFormat="1">
      <c r="B16195" s="7"/>
      <c r="C16195" s="7"/>
      <c r="D16195" s="4"/>
      <c r="E16195" s="4"/>
      <c r="F16195" s="4"/>
      <c r="G16195" s="31"/>
    </row>
    <row r="16196" spans="2:7" s="40" customFormat="1">
      <c r="B16196" s="7"/>
      <c r="C16196" s="7"/>
      <c r="D16196" s="4"/>
      <c r="E16196" s="4"/>
      <c r="F16196" s="4"/>
      <c r="G16196" s="31"/>
    </row>
    <row r="16197" spans="2:7" s="40" customFormat="1">
      <c r="B16197" s="7"/>
      <c r="C16197" s="7"/>
      <c r="D16197" s="4"/>
      <c r="E16197" s="4"/>
      <c r="F16197" s="4"/>
      <c r="G16197" s="31"/>
    </row>
    <row r="16198" spans="2:7" s="40" customFormat="1">
      <c r="B16198" s="7"/>
      <c r="C16198" s="7"/>
      <c r="D16198" s="4"/>
      <c r="E16198" s="4"/>
      <c r="F16198" s="4"/>
      <c r="G16198" s="31"/>
    </row>
    <row r="16199" spans="2:7" s="40" customFormat="1">
      <c r="B16199" s="7"/>
      <c r="C16199" s="7"/>
      <c r="D16199" s="4"/>
      <c r="E16199" s="4"/>
      <c r="F16199" s="4"/>
      <c r="G16199" s="31"/>
    </row>
    <row r="16200" spans="2:7" s="40" customFormat="1">
      <c r="B16200" s="7"/>
      <c r="C16200" s="7"/>
      <c r="D16200" s="4"/>
      <c r="E16200" s="4"/>
      <c r="F16200" s="4"/>
      <c r="G16200" s="31"/>
    </row>
    <row r="16201" spans="2:7" s="40" customFormat="1">
      <c r="B16201" s="7"/>
      <c r="C16201" s="7"/>
      <c r="D16201" s="4"/>
      <c r="E16201" s="4"/>
      <c r="F16201" s="4"/>
      <c r="G16201" s="31"/>
    </row>
    <row r="16202" spans="2:7" s="40" customFormat="1">
      <c r="B16202" s="7"/>
      <c r="C16202" s="7"/>
      <c r="D16202" s="4"/>
      <c r="E16202" s="4"/>
      <c r="F16202" s="4"/>
      <c r="G16202" s="31"/>
    </row>
    <row r="16203" spans="2:7" s="40" customFormat="1">
      <c r="B16203" s="7"/>
      <c r="C16203" s="7"/>
      <c r="D16203" s="4"/>
      <c r="E16203" s="4"/>
      <c r="F16203" s="4"/>
      <c r="G16203" s="31"/>
    </row>
    <row r="16204" spans="2:7" s="40" customFormat="1">
      <c r="B16204" s="7"/>
      <c r="C16204" s="7"/>
      <c r="D16204" s="4"/>
      <c r="E16204" s="4"/>
      <c r="F16204" s="4"/>
      <c r="G16204" s="31"/>
    </row>
    <row r="16205" spans="2:7" s="40" customFormat="1">
      <c r="B16205" s="7"/>
      <c r="C16205" s="7"/>
      <c r="D16205" s="4"/>
      <c r="E16205" s="4"/>
      <c r="F16205" s="4"/>
      <c r="G16205" s="31"/>
    </row>
    <row r="16206" spans="2:7" s="40" customFormat="1">
      <c r="B16206" s="7"/>
      <c r="C16206" s="7"/>
      <c r="D16206" s="4"/>
      <c r="E16206" s="4"/>
      <c r="F16206" s="4"/>
      <c r="G16206" s="31"/>
    </row>
    <row r="16207" spans="2:7" s="40" customFormat="1">
      <c r="B16207" s="7"/>
      <c r="C16207" s="7"/>
      <c r="D16207" s="4"/>
      <c r="E16207" s="4"/>
      <c r="F16207" s="4"/>
      <c r="G16207" s="31"/>
    </row>
    <row r="16208" spans="2:7" s="40" customFormat="1">
      <c r="B16208" s="7"/>
      <c r="C16208" s="7"/>
      <c r="D16208" s="4"/>
      <c r="E16208" s="4"/>
      <c r="F16208" s="4"/>
      <c r="G16208" s="31"/>
    </row>
    <row r="16209" spans="2:7" s="40" customFormat="1">
      <c r="B16209" s="7"/>
      <c r="C16209" s="7"/>
      <c r="D16209" s="4"/>
      <c r="E16209" s="4"/>
      <c r="F16209" s="4"/>
      <c r="G16209" s="31"/>
    </row>
    <row r="16210" spans="2:7" s="40" customFormat="1">
      <c r="B16210" s="7"/>
      <c r="C16210" s="7"/>
      <c r="D16210" s="4"/>
      <c r="E16210" s="4"/>
      <c r="F16210" s="4"/>
      <c r="G16210" s="31"/>
    </row>
    <row r="16211" spans="2:7" s="40" customFormat="1">
      <c r="B16211" s="7"/>
      <c r="C16211" s="7"/>
      <c r="D16211" s="4"/>
      <c r="E16211" s="4"/>
      <c r="F16211" s="4"/>
      <c r="G16211" s="31"/>
    </row>
    <row r="16212" spans="2:7" s="40" customFormat="1">
      <c r="B16212" s="7"/>
      <c r="C16212" s="7"/>
      <c r="D16212" s="4"/>
      <c r="E16212" s="4"/>
      <c r="F16212" s="4"/>
      <c r="G16212" s="31"/>
    </row>
    <row r="16213" spans="2:7" s="40" customFormat="1">
      <c r="B16213" s="7"/>
      <c r="C16213" s="7"/>
      <c r="D16213" s="4"/>
      <c r="E16213" s="4"/>
      <c r="F16213" s="4"/>
      <c r="G16213" s="31"/>
    </row>
    <row r="16214" spans="2:7" s="40" customFormat="1">
      <c r="B16214" s="7"/>
      <c r="C16214" s="7"/>
      <c r="D16214" s="4"/>
      <c r="E16214" s="4"/>
      <c r="F16214" s="4"/>
      <c r="G16214" s="31"/>
    </row>
    <row r="16215" spans="2:7" s="40" customFormat="1">
      <c r="B16215" s="7"/>
      <c r="C16215" s="7"/>
      <c r="D16215" s="4"/>
      <c r="E16215" s="4"/>
      <c r="F16215" s="4"/>
      <c r="G16215" s="31"/>
    </row>
    <row r="16216" spans="2:7" s="40" customFormat="1">
      <c r="B16216" s="7"/>
      <c r="C16216" s="7"/>
      <c r="D16216" s="4"/>
      <c r="E16216" s="4"/>
      <c r="F16216" s="4"/>
      <c r="G16216" s="31"/>
    </row>
    <row r="16217" spans="2:7" s="40" customFormat="1">
      <c r="B16217" s="7"/>
      <c r="C16217" s="7"/>
      <c r="D16217" s="4"/>
      <c r="E16217" s="4"/>
      <c r="F16217" s="4"/>
      <c r="G16217" s="31"/>
    </row>
    <row r="16218" spans="2:7" s="40" customFormat="1">
      <c r="B16218" s="7"/>
      <c r="C16218" s="7"/>
      <c r="D16218" s="4"/>
      <c r="E16218" s="4"/>
      <c r="F16218" s="4"/>
      <c r="G16218" s="31"/>
    </row>
    <row r="16219" spans="2:7" s="40" customFormat="1">
      <c r="B16219" s="7"/>
      <c r="C16219" s="7"/>
      <c r="D16219" s="4"/>
      <c r="E16219" s="4"/>
      <c r="F16219" s="4"/>
      <c r="G16219" s="31"/>
    </row>
    <row r="16220" spans="2:7" s="40" customFormat="1">
      <c r="B16220" s="7"/>
      <c r="C16220" s="7"/>
      <c r="D16220" s="4"/>
      <c r="E16220" s="4"/>
      <c r="F16220" s="4"/>
      <c r="G16220" s="31"/>
    </row>
    <row r="16221" spans="2:7" s="40" customFormat="1">
      <c r="B16221" s="7"/>
      <c r="C16221" s="7"/>
      <c r="D16221" s="4"/>
      <c r="E16221" s="4"/>
      <c r="F16221" s="4"/>
      <c r="G16221" s="31"/>
    </row>
    <row r="16222" spans="2:7" s="40" customFormat="1">
      <c r="B16222" s="7"/>
      <c r="C16222" s="7"/>
      <c r="D16222" s="4"/>
      <c r="E16222" s="4"/>
      <c r="F16222" s="4"/>
      <c r="G16222" s="31"/>
    </row>
    <row r="16223" spans="2:7" s="40" customFormat="1">
      <c r="B16223" s="7"/>
      <c r="C16223" s="7"/>
      <c r="D16223" s="4"/>
      <c r="E16223" s="4"/>
      <c r="F16223" s="4"/>
      <c r="G16223" s="31"/>
    </row>
    <row r="16224" spans="2:7" s="40" customFormat="1">
      <c r="B16224" s="7"/>
      <c r="C16224" s="7"/>
      <c r="D16224" s="4"/>
      <c r="E16224" s="4"/>
      <c r="F16224" s="4"/>
      <c r="G16224" s="31"/>
    </row>
    <row r="16225" spans="2:7" s="40" customFormat="1">
      <c r="B16225" s="7"/>
      <c r="C16225" s="7"/>
      <c r="D16225" s="4"/>
      <c r="E16225" s="4"/>
      <c r="F16225" s="4"/>
      <c r="G16225" s="31"/>
    </row>
    <row r="16226" spans="2:7" s="40" customFormat="1">
      <c r="B16226" s="7"/>
      <c r="C16226" s="7"/>
      <c r="D16226" s="4"/>
      <c r="E16226" s="4"/>
      <c r="F16226" s="4"/>
      <c r="G16226" s="31"/>
    </row>
    <row r="16227" spans="2:7" s="40" customFormat="1">
      <c r="B16227" s="7"/>
      <c r="C16227" s="7"/>
      <c r="D16227" s="4"/>
      <c r="E16227" s="4"/>
      <c r="F16227" s="4"/>
      <c r="G16227" s="31"/>
    </row>
    <row r="16228" spans="2:7" s="40" customFormat="1">
      <c r="B16228" s="7"/>
      <c r="C16228" s="7"/>
      <c r="D16228" s="4"/>
      <c r="E16228" s="4"/>
      <c r="F16228" s="4"/>
      <c r="G16228" s="31"/>
    </row>
    <row r="16229" spans="2:7" s="40" customFormat="1">
      <c r="B16229" s="7"/>
      <c r="C16229" s="7"/>
      <c r="D16229" s="4"/>
      <c r="E16229" s="4"/>
      <c r="F16229" s="4"/>
      <c r="G16229" s="31"/>
    </row>
    <row r="16230" spans="2:7" s="40" customFormat="1">
      <c r="B16230" s="7"/>
      <c r="C16230" s="7"/>
      <c r="D16230" s="4"/>
      <c r="E16230" s="4"/>
      <c r="F16230" s="4"/>
      <c r="G16230" s="31"/>
    </row>
    <row r="16231" spans="2:7" s="40" customFormat="1">
      <c r="B16231" s="7"/>
      <c r="C16231" s="7"/>
      <c r="D16231" s="4"/>
      <c r="E16231" s="4"/>
      <c r="F16231" s="4"/>
      <c r="G16231" s="31"/>
    </row>
    <row r="16232" spans="2:7" s="40" customFormat="1">
      <c r="B16232" s="7"/>
      <c r="C16232" s="7"/>
      <c r="D16232" s="4"/>
      <c r="E16232" s="4"/>
      <c r="F16232" s="4"/>
      <c r="G16232" s="31"/>
    </row>
    <row r="16233" spans="2:7" s="40" customFormat="1">
      <c r="B16233" s="7"/>
      <c r="C16233" s="7"/>
      <c r="D16233" s="4"/>
      <c r="E16233" s="4"/>
      <c r="F16233" s="4"/>
      <c r="G16233" s="31"/>
    </row>
    <row r="16234" spans="2:7" s="40" customFormat="1">
      <c r="B16234" s="7"/>
      <c r="C16234" s="7"/>
      <c r="D16234" s="4"/>
      <c r="E16234" s="4"/>
      <c r="F16234" s="4"/>
      <c r="G16234" s="31"/>
    </row>
    <row r="16235" spans="2:7" s="40" customFormat="1">
      <c r="B16235" s="7"/>
      <c r="C16235" s="7"/>
      <c r="D16235" s="4"/>
      <c r="E16235" s="4"/>
      <c r="F16235" s="4"/>
      <c r="G16235" s="31"/>
    </row>
    <row r="16236" spans="2:7" s="40" customFormat="1">
      <c r="B16236" s="7"/>
      <c r="C16236" s="7"/>
      <c r="D16236" s="4"/>
      <c r="E16236" s="4"/>
      <c r="F16236" s="4"/>
      <c r="G16236" s="31"/>
    </row>
    <row r="16237" spans="2:7" s="40" customFormat="1">
      <c r="B16237" s="7"/>
      <c r="C16237" s="7"/>
      <c r="D16237" s="4"/>
      <c r="E16237" s="4"/>
      <c r="F16237" s="4"/>
      <c r="G16237" s="31"/>
    </row>
    <row r="16238" spans="2:7" s="40" customFormat="1">
      <c r="B16238" s="7"/>
      <c r="C16238" s="7"/>
      <c r="D16238" s="4"/>
      <c r="E16238" s="4"/>
      <c r="F16238" s="4"/>
      <c r="G16238" s="31"/>
    </row>
    <row r="16239" spans="2:7" s="40" customFormat="1">
      <c r="B16239" s="7"/>
      <c r="C16239" s="7"/>
      <c r="D16239" s="4"/>
      <c r="E16239" s="4"/>
      <c r="F16239" s="4"/>
      <c r="G16239" s="31"/>
    </row>
    <row r="16240" spans="2:7" s="40" customFormat="1">
      <c r="B16240" s="7"/>
      <c r="C16240" s="7"/>
      <c r="D16240" s="4"/>
      <c r="E16240" s="4"/>
      <c r="F16240" s="4"/>
      <c r="G16240" s="31"/>
    </row>
    <row r="16241" spans="2:7" s="40" customFormat="1">
      <c r="B16241" s="7"/>
      <c r="C16241" s="7"/>
      <c r="D16241" s="4"/>
      <c r="E16241" s="4"/>
      <c r="F16241" s="4"/>
      <c r="G16241" s="31"/>
    </row>
    <row r="16242" spans="2:7" s="40" customFormat="1">
      <c r="B16242" s="7"/>
      <c r="C16242" s="7"/>
      <c r="D16242" s="4"/>
      <c r="E16242" s="4"/>
      <c r="F16242" s="4"/>
      <c r="G16242" s="31"/>
    </row>
    <row r="16243" spans="2:7" s="40" customFormat="1">
      <c r="B16243" s="7"/>
      <c r="C16243" s="7"/>
      <c r="D16243" s="4"/>
      <c r="E16243" s="4"/>
      <c r="F16243" s="4"/>
      <c r="G16243" s="31"/>
    </row>
    <row r="16244" spans="2:7" s="40" customFormat="1">
      <c r="B16244" s="7"/>
      <c r="C16244" s="7"/>
      <c r="D16244" s="4"/>
      <c r="E16244" s="4"/>
      <c r="F16244" s="4"/>
      <c r="G16244" s="31"/>
    </row>
    <row r="16245" spans="2:7" s="40" customFormat="1">
      <c r="B16245" s="7"/>
      <c r="C16245" s="7"/>
      <c r="D16245" s="4"/>
      <c r="E16245" s="4"/>
      <c r="F16245" s="4"/>
      <c r="G16245" s="31"/>
    </row>
    <row r="16246" spans="2:7" s="40" customFormat="1">
      <c r="B16246" s="7"/>
      <c r="C16246" s="7"/>
      <c r="D16246" s="4"/>
      <c r="E16246" s="4"/>
      <c r="F16246" s="4"/>
      <c r="G16246" s="31"/>
    </row>
    <row r="16247" spans="2:7" s="40" customFormat="1">
      <c r="B16247" s="7"/>
      <c r="C16247" s="7"/>
      <c r="D16247" s="4"/>
      <c r="E16247" s="4"/>
      <c r="F16247" s="4"/>
      <c r="G16247" s="31"/>
    </row>
    <row r="16248" spans="2:7" s="40" customFormat="1">
      <c r="B16248" s="7"/>
      <c r="C16248" s="7"/>
      <c r="D16248" s="4"/>
      <c r="E16248" s="4"/>
      <c r="F16248" s="4"/>
      <c r="G16248" s="31"/>
    </row>
    <row r="16249" spans="2:7" s="40" customFormat="1">
      <c r="B16249" s="7"/>
      <c r="C16249" s="7"/>
      <c r="D16249" s="4"/>
      <c r="E16249" s="4"/>
      <c r="F16249" s="4"/>
      <c r="G16249" s="31"/>
    </row>
    <row r="16250" spans="2:7" s="40" customFormat="1">
      <c r="B16250" s="7"/>
      <c r="C16250" s="7"/>
      <c r="D16250" s="4"/>
      <c r="E16250" s="4"/>
      <c r="F16250" s="4"/>
      <c r="G16250" s="31"/>
    </row>
    <row r="16251" spans="2:7" s="40" customFormat="1">
      <c r="B16251" s="7"/>
      <c r="C16251" s="7"/>
      <c r="D16251" s="4"/>
      <c r="E16251" s="4"/>
      <c r="F16251" s="4"/>
      <c r="G16251" s="31"/>
    </row>
    <row r="16252" spans="2:7" s="40" customFormat="1">
      <c r="B16252" s="7"/>
      <c r="C16252" s="7"/>
      <c r="D16252" s="4"/>
      <c r="E16252" s="4"/>
      <c r="F16252" s="4"/>
      <c r="G16252" s="31"/>
    </row>
    <row r="16253" spans="2:7" s="40" customFormat="1">
      <c r="B16253" s="7"/>
      <c r="C16253" s="7"/>
      <c r="D16253" s="4"/>
      <c r="E16253" s="4"/>
      <c r="F16253" s="4"/>
      <c r="G16253" s="31"/>
    </row>
    <row r="16254" spans="2:7" s="40" customFormat="1">
      <c r="B16254" s="7"/>
      <c r="C16254" s="7"/>
      <c r="D16254" s="4"/>
      <c r="E16254" s="4"/>
      <c r="F16254" s="4"/>
      <c r="G16254" s="31"/>
    </row>
    <row r="16255" spans="2:7" s="40" customFormat="1">
      <c r="B16255" s="7"/>
      <c r="C16255" s="7"/>
      <c r="D16255" s="4"/>
      <c r="E16255" s="4"/>
      <c r="F16255" s="4"/>
      <c r="G16255" s="31"/>
    </row>
    <row r="16256" spans="2:7" s="40" customFormat="1">
      <c r="B16256" s="7"/>
      <c r="C16256" s="7"/>
      <c r="D16256" s="4"/>
      <c r="E16256" s="4"/>
      <c r="F16256" s="4"/>
      <c r="G16256" s="31"/>
    </row>
    <row r="16257" spans="2:7" s="40" customFormat="1">
      <c r="B16257" s="7"/>
      <c r="C16257" s="7"/>
      <c r="D16257" s="4"/>
      <c r="E16257" s="4"/>
      <c r="F16257" s="4"/>
      <c r="G16257" s="31"/>
    </row>
    <row r="16258" spans="2:7" s="40" customFormat="1">
      <c r="B16258" s="7"/>
      <c r="C16258" s="7"/>
      <c r="D16258" s="4"/>
      <c r="E16258" s="4"/>
      <c r="F16258" s="4"/>
      <c r="G16258" s="31"/>
    </row>
    <row r="16259" spans="2:7" s="40" customFormat="1">
      <c r="B16259" s="7"/>
      <c r="C16259" s="7"/>
      <c r="D16259" s="4"/>
      <c r="E16259" s="4"/>
      <c r="F16259" s="4"/>
      <c r="G16259" s="31"/>
    </row>
    <row r="16260" spans="2:7" s="40" customFormat="1">
      <c r="B16260" s="7"/>
      <c r="C16260" s="7"/>
      <c r="D16260" s="4"/>
      <c r="E16260" s="4"/>
      <c r="F16260" s="4"/>
      <c r="G16260" s="31"/>
    </row>
    <row r="16261" spans="2:7" s="40" customFormat="1">
      <c r="B16261" s="7"/>
      <c r="C16261" s="7"/>
      <c r="D16261" s="4"/>
      <c r="E16261" s="4"/>
      <c r="F16261" s="4"/>
      <c r="G16261" s="31"/>
    </row>
    <row r="16262" spans="2:7" s="40" customFormat="1">
      <c r="B16262" s="7"/>
      <c r="C16262" s="7"/>
      <c r="D16262" s="4"/>
      <c r="E16262" s="4"/>
      <c r="F16262" s="4"/>
      <c r="G16262" s="31"/>
    </row>
    <row r="16263" spans="2:7" s="40" customFormat="1">
      <c r="B16263" s="7"/>
      <c r="C16263" s="7"/>
      <c r="D16263" s="4"/>
      <c r="E16263" s="4"/>
      <c r="F16263" s="4"/>
      <c r="G16263" s="31"/>
    </row>
    <row r="16264" spans="2:7" s="40" customFormat="1">
      <c r="B16264" s="7"/>
      <c r="C16264" s="7"/>
      <c r="D16264" s="4"/>
      <c r="E16264" s="4"/>
      <c r="F16264" s="4"/>
      <c r="G16264" s="31"/>
    </row>
    <row r="16265" spans="2:7" s="40" customFormat="1">
      <c r="B16265" s="7"/>
      <c r="C16265" s="7"/>
      <c r="D16265" s="4"/>
      <c r="E16265" s="4"/>
      <c r="F16265" s="4"/>
      <c r="G16265" s="31"/>
    </row>
    <row r="16266" spans="2:7" s="40" customFormat="1">
      <c r="B16266" s="7"/>
      <c r="C16266" s="7"/>
      <c r="D16266" s="4"/>
      <c r="E16266" s="4"/>
      <c r="F16266" s="4"/>
      <c r="G16266" s="31"/>
    </row>
    <row r="16267" spans="2:7" s="40" customFormat="1">
      <c r="B16267" s="7"/>
      <c r="C16267" s="7"/>
      <c r="D16267" s="4"/>
      <c r="E16267" s="4"/>
      <c r="F16267" s="4"/>
      <c r="G16267" s="31"/>
    </row>
    <row r="16268" spans="2:7" s="40" customFormat="1">
      <c r="B16268" s="7"/>
      <c r="C16268" s="7"/>
      <c r="D16268" s="4"/>
      <c r="E16268" s="4"/>
      <c r="F16268" s="4"/>
      <c r="G16268" s="31"/>
    </row>
    <row r="16269" spans="2:7" s="40" customFormat="1">
      <c r="B16269" s="7"/>
      <c r="C16269" s="7"/>
      <c r="D16269" s="4"/>
      <c r="E16269" s="4"/>
      <c r="F16269" s="4"/>
      <c r="G16269" s="31"/>
    </row>
    <row r="16270" spans="2:7" s="40" customFormat="1">
      <c r="B16270" s="7"/>
      <c r="C16270" s="7"/>
      <c r="D16270" s="4"/>
      <c r="E16270" s="4"/>
      <c r="F16270" s="4"/>
      <c r="G16270" s="31"/>
    </row>
    <row r="16271" spans="2:7" s="40" customFormat="1">
      <c r="B16271" s="7"/>
      <c r="C16271" s="7"/>
      <c r="D16271" s="4"/>
      <c r="E16271" s="4"/>
      <c r="F16271" s="4"/>
      <c r="G16271" s="31"/>
    </row>
    <row r="16272" spans="2:7" s="40" customFormat="1">
      <c r="B16272" s="7"/>
      <c r="C16272" s="7"/>
      <c r="D16272" s="4"/>
      <c r="E16272" s="4"/>
      <c r="F16272" s="4"/>
      <c r="G16272" s="31"/>
    </row>
    <row r="16273" spans="2:7" s="40" customFormat="1">
      <c r="B16273" s="7"/>
      <c r="C16273" s="7"/>
      <c r="D16273" s="4"/>
      <c r="E16273" s="4"/>
      <c r="F16273" s="4"/>
      <c r="G16273" s="31"/>
    </row>
    <row r="16274" spans="2:7" s="40" customFormat="1">
      <c r="B16274" s="7"/>
      <c r="C16274" s="7"/>
      <c r="D16274" s="4"/>
      <c r="E16274" s="4"/>
      <c r="F16274" s="4"/>
      <c r="G16274" s="31"/>
    </row>
    <row r="16275" spans="2:7" s="40" customFormat="1">
      <c r="B16275" s="7"/>
      <c r="C16275" s="7"/>
      <c r="D16275" s="4"/>
      <c r="E16275" s="4"/>
      <c r="F16275" s="4"/>
      <c r="G16275" s="31"/>
    </row>
    <row r="16276" spans="2:7" s="40" customFormat="1">
      <c r="B16276" s="7"/>
      <c r="C16276" s="7"/>
      <c r="D16276" s="4"/>
      <c r="E16276" s="4"/>
      <c r="F16276" s="4"/>
      <c r="G16276" s="31"/>
    </row>
    <row r="16277" spans="2:7" s="40" customFormat="1">
      <c r="B16277" s="7"/>
      <c r="C16277" s="7"/>
      <c r="D16277" s="4"/>
      <c r="E16277" s="4"/>
      <c r="F16277" s="4"/>
      <c r="G16277" s="31"/>
    </row>
    <row r="16278" spans="2:7" s="40" customFormat="1">
      <c r="B16278" s="7"/>
      <c r="C16278" s="7"/>
      <c r="D16278" s="4"/>
      <c r="E16278" s="4"/>
      <c r="F16278" s="4"/>
      <c r="G16278" s="31"/>
    </row>
    <row r="16279" spans="2:7" s="40" customFormat="1">
      <c r="B16279" s="7"/>
      <c r="C16279" s="7"/>
      <c r="D16279" s="4"/>
      <c r="E16279" s="4"/>
      <c r="F16279" s="4"/>
      <c r="G16279" s="31"/>
    </row>
    <row r="16280" spans="2:7" s="40" customFormat="1">
      <c r="B16280" s="7"/>
      <c r="C16280" s="7"/>
      <c r="D16280" s="4"/>
      <c r="E16280" s="4"/>
      <c r="F16280" s="4"/>
      <c r="G16280" s="31"/>
    </row>
    <row r="16281" spans="2:7" s="40" customFormat="1">
      <c r="B16281" s="7"/>
      <c r="C16281" s="7"/>
      <c r="D16281" s="4"/>
      <c r="E16281" s="4"/>
      <c r="F16281" s="4"/>
      <c r="G16281" s="31"/>
    </row>
    <row r="16282" spans="2:7" s="40" customFormat="1">
      <c r="B16282" s="7"/>
      <c r="C16282" s="7"/>
      <c r="D16282" s="4"/>
      <c r="E16282" s="4"/>
      <c r="F16282" s="4"/>
      <c r="G16282" s="31"/>
    </row>
    <row r="16283" spans="2:7" s="40" customFormat="1">
      <c r="B16283" s="7"/>
      <c r="C16283" s="7"/>
      <c r="D16283" s="4"/>
      <c r="E16283" s="4"/>
      <c r="F16283" s="4"/>
      <c r="G16283" s="31"/>
    </row>
    <row r="16284" spans="2:7" s="40" customFormat="1">
      <c r="B16284" s="7"/>
      <c r="C16284" s="7"/>
      <c r="D16284" s="4"/>
      <c r="E16284" s="4"/>
      <c r="F16284" s="4"/>
      <c r="G16284" s="31"/>
    </row>
    <row r="16285" spans="2:7" s="40" customFormat="1">
      <c r="B16285" s="7"/>
      <c r="C16285" s="7"/>
      <c r="D16285" s="4"/>
      <c r="E16285" s="4"/>
      <c r="F16285" s="4"/>
      <c r="G16285" s="31"/>
    </row>
    <row r="16286" spans="2:7" s="40" customFormat="1">
      <c r="B16286" s="7"/>
      <c r="C16286" s="7"/>
      <c r="D16286" s="4"/>
      <c r="E16286" s="4"/>
      <c r="F16286" s="4"/>
      <c r="G16286" s="31"/>
    </row>
    <row r="16287" spans="2:7" s="40" customFormat="1">
      <c r="B16287" s="7"/>
      <c r="C16287" s="7"/>
      <c r="D16287" s="4"/>
      <c r="E16287" s="4"/>
      <c r="F16287" s="4"/>
      <c r="G16287" s="31"/>
    </row>
    <row r="16288" spans="2:7" s="40" customFormat="1">
      <c r="B16288" s="7"/>
      <c r="C16288" s="7"/>
      <c r="D16288" s="4"/>
      <c r="E16288" s="4"/>
      <c r="F16288" s="4"/>
      <c r="G16288" s="31"/>
    </row>
    <row r="16289" spans="2:7" s="40" customFormat="1">
      <c r="B16289" s="7"/>
      <c r="C16289" s="7"/>
      <c r="D16289" s="4"/>
      <c r="E16289" s="4"/>
      <c r="F16289" s="4"/>
      <c r="G16289" s="31"/>
    </row>
    <row r="16290" spans="2:7" s="40" customFormat="1">
      <c r="B16290" s="7"/>
      <c r="C16290" s="7"/>
      <c r="D16290" s="4"/>
      <c r="E16290" s="4"/>
      <c r="F16290" s="4"/>
      <c r="G16290" s="31"/>
    </row>
    <row r="16291" spans="2:7" s="40" customFormat="1">
      <c r="B16291" s="7"/>
      <c r="C16291" s="7"/>
      <c r="D16291" s="4"/>
      <c r="E16291" s="4"/>
      <c r="F16291" s="4"/>
      <c r="G16291" s="31"/>
    </row>
    <row r="16292" spans="2:7" s="40" customFormat="1">
      <c r="B16292" s="7"/>
      <c r="C16292" s="7"/>
      <c r="D16292" s="4"/>
      <c r="E16292" s="4"/>
      <c r="F16292" s="4"/>
      <c r="G16292" s="31"/>
    </row>
    <row r="16293" spans="2:7" s="40" customFormat="1">
      <c r="B16293" s="7"/>
      <c r="C16293" s="7"/>
      <c r="D16293" s="4"/>
      <c r="E16293" s="4"/>
      <c r="F16293" s="4"/>
      <c r="G16293" s="31"/>
    </row>
    <row r="16294" spans="2:7" s="40" customFormat="1">
      <c r="B16294" s="7"/>
      <c r="C16294" s="7"/>
      <c r="D16294" s="4"/>
      <c r="E16294" s="4"/>
      <c r="F16294" s="4"/>
      <c r="G16294" s="31"/>
    </row>
    <row r="16295" spans="2:7" s="40" customFormat="1">
      <c r="B16295" s="7"/>
      <c r="C16295" s="7"/>
      <c r="D16295" s="4"/>
      <c r="E16295" s="4"/>
      <c r="F16295" s="4"/>
      <c r="G16295" s="31"/>
    </row>
    <row r="16296" spans="2:7" s="40" customFormat="1">
      <c r="B16296" s="7"/>
      <c r="C16296" s="7"/>
      <c r="D16296" s="4"/>
      <c r="E16296" s="4"/>
      <c r="F16296" s="4"/>
      <c r="G16296" s="31"/>
    </row>
    <row r="16297" spans="2:7" s="40" customFormat="1">
      <c r="B16297" s="7"/>
      <c r="C16297" s="7"/>
      <c r="D16297" s="4"/>
      <c r="E16297" s="4"/>
      <c r="F16297" s="4"/>
      <c r="G16297" s="31"/>
    </row>
    <row r="16298" spans="2:7" s="40" customFormat="1">
      <c r="B16298" s="7"/>
      <c r="C16298" s="7"/>
      <c r="D16298" s="4"/>
      <c r="E16298" s="4"/>
      <c r="F16298" s="4"/>
      <c r="G16298" s="31"/>
    </row>
    <row r="16299" spans="2:7" s="40" customFormat="1">
      <c r="B16299" s="7"/>
      <c r="C16299" s="7"/>
      <c r="D16299" s="4"/>
      <c r="E16299" s="4"/>
      <c r="F16299" s="4"/>
      <c r="G16299" s="31"/>
    </row>
    <row r="16300" spans="2:7" s="40" customFormat="1">
      <c r="B16300" s="7"/>
      <c r="C16300" s="7"/>
      <c r="D16300" s="4"/>
      <c r="E16300" s="4"/>
      <c r="F16300" s="4"/>
      <c r="G16300" s="31"/>
    </row>
    <row r="16301" spans="2:7" s="40" customFormat="1">
      <c r="B16301" s="7"/>
      <c r="C16301" s="7"/>
      <c r="D16301" s="4"/>
      <c r="E16301" s="4"/>
      <c r="F16301" s="4"/>
      <c r="G16301" s="31"/>
    </row>
    <row r="16302" spans="2:7" s="40" customFormat="1">
      <c r="B16302" s="7"/>
      <c r="C16302" s="7"/>
      <c r="D16302" s="4"/>
      <c r="E16302" s="4"/>
      <c r="F16302" s="4"/>
      <c r="G16302" s="31"/>
    </row>
    <row r="16303" spans="2:7" s="40" customFormat="1">
      <c r="B16303" s="7"/>
      <c r="C16303" s="7"/>
      <c r="D16303" s="4"/>
      <c r="E16303" s="4"/>
      <c r="F16303" s="4"/>
      <c r="G16303" s="31"/>
    </row>
    <row r="16304" spans="2:7" s="40" customFormat="1">
      <c r="B16304" s="7"/>
      <c r="C16304" s="7"/>
      <c r="D16304" s="4"/>
      <c r="E16304" s="4"/>
      <c r="F16304" s="4"/>
      <c r="G16304" s="31"/>
    </row>
    <row r="16305" spans="2:7" s="40" customFormat="1">
      <c r="B16305" s="7"/>
      <c r="C16305" s="7"/>
      <c r="D16305" s="4"/>
      <c r="E16305" s="4"/>
      <c r="F16305" s="4"/>
      <c r="G16305" s="31"/>
    </row>
    <row r="16306" spans="2:7" s="40" customFormat="1">
      <c r="B16306" s="7"/>
      <c r="C16306" s="7"/>
      <c r="D16306" s="4"/>
      <c r="E16306" s="4"/>
      <c r="F16306" s="4"/>
      <c r="G16306" s="31"/>
    </row>
    <row r="16307" spans="2:7" s="40" customFormat="1">
      <c r="B16307" s="7"/>
      <c r="C16307" s="7"/>
      <c r="D16307" s="4"/>
      <c r="E16307" s="4"/>
      <c r="F16307" s="4"/>
      <c r="G16307" s="31"/>
    </row>
    <row r="16308" spans="2:7" s="40" customFormat="1">
      <c r="B16308" s="7"/>
      <c r="C16308" s="7"/>
      <c r="D16308" s="4"/>
      <c r="E16308" s="4"/>
      <c r="F16308" s="4"/>
      <c r="G16308" s="31"/>
    </row>
    <row r="16309" spans="2:7" s="40" customFormat="1">
      <c r="B16309" s="7"/>
      <c r="C16309" s="7"/>
      <c r="D16309" s="4"/>
      <c r="E16309" s="4"/>
      <c r="F16309" s="4"/>
      <c r="G16309" s="31"/>
    </row>
    <row r="16310" spans="2:7" s="40" customFormat="1">
      <c r="B16310" s="7"/>
      <c r="C16310" s="7"/>
      <c r="D16310" s="4"/>
      <c r="E16310" s="4"/>
      <c r="F16310" s="4"/>
      <c r="G16310" s="31"/>
    </row>
    <row r="16311" spans="2:7" s="40" customFormat="1">
      <c r="B16311" s="7"/>
      <c r="C16311" s="7"/>
      <c r="D16311" s="4"/>
      <c r="E16311" s="4"/>
      <c r="F16311" s="4"/>
      <c r="G16311" s="31"/>
    </row>
    <row r="16312" spans="2:7" s="40" customFormat="1">
      <c r="B16312" s="7"/>
      <c r="C16312" s="7"/>
      <c r="D16312" s="4"/>
      <c r="E16312" s="4"/>
      <c r="F16312" s="4"/>
      <c r="G16312" s="31"/>
    </row>
    <row r="16313" spans="2:7" s="40" customFormat="1">
      <c r="B16313" s="7"/>
      <c r="C16313" s="7"/>
      <c r="D16313" s="4"/>
      <c r="E16313" s="4"/>
      <c r="F16313" s="4"/>
      <c r="G16313" s="31"/>
    </row>
    <row r="16314" spans="2:7" s="40" customFormat="1">
      <c r="B16314" s="7"/>
      <c r="C16314" s="7"/>
      <c r="D16314" s="4"/>
      <c r="E16314" s="4"/>
      <c r="F16314" s="4"/>
      <c r="G16314" s="31"/>
    </row>
    <row r="16315" spans="2:7" s="40" customFormat="1">
      <c r="B16315" s="7"/>
      <c r="C16315" s="7"/>
      <c r="D16315" s="4"/>
      <c r="E16315" s="4"/>
      <c r="F16315" s="4"/>
      <c r="G16315" s="31"/>
    </row>
    <row r="16316" spans="2:7" s="40" customFormat="1">
      <c r="B16316" s="7"/>
      <c r="C16316" s="7"/>
      <c r="D16316" s="4"/>
      <c r="E16316" s="4"/>
      <c r="F16316" s="4"/>
      <c r="G16316" s="31"/>
    </row>
    <row r="16317" spans="2:7" s="40" customFormat="1">
      <c r="B16317" s="7"/>
      <c r="C16317" s="7"/>
      <c r="D16317" s="4"/>
      <c r="E16317" s="4"/>
      <c r="F16317" s="4"/>
      <c r="G16317" s="31"/>
    </row>
    <row r="16318" spans="2:7" s="40" customFormat="1">
      <c r="B16318" s="7"/>
      <c r="C16318" s="7"/>
      <c r="D16318" s="4"/>
      <c r="E16318" s="4"/>
      <c r="F16318" s="4"/>
      <c r="G16318" s="31"/>
    </row>
    <row r="16319" spans="2:7" s="40" customFormat="1">
      <c r="B16319" s="7"/>
      <c r="C16319" s="7"/>
      <c r="D16319" s="4"/>
      <c r="E16319" s="4"/>
      <c r="F16319" s="4"/>
      <c r="G16319" s="31"/>
    </row>
    <row r="16320" spans="2:7" s="40" customFormat="1">
      <c r="B16320" s="7"/>
      <c r="C16320" s="7"/>
      <c r="D16320" s="4"/>
      <c r="E16320" s="4"/>
      <c r="F16320" s="4"/>
      <c r="G16320" s="31"/>
    </row>
    <row r="16321" spans="2:7" s="40" customFormat="1">
      <c r="B16321" s="7"/>
      <c r="C16321" s="7"/>
      <c r="D16321" s="4"/>
      <c r="E16321" s="4"/>
      <c r="F16321" s="4"/>
      <c r="G16321" s="31"/>
    </row>
    <row r="16322" spans="2:7" s="40" customFormat="1">
      <c r="B16322" s="7"/>
      <c r="C16322" s="7"/>
      <c r="D16322" s="4"/>
      <c r="E16322" s="4"/>
      <c r="F16322" s="4"/>
      <c r="G16322" s="31"/>
    </row>
    <row r="16323" spans="2:7" s="40" customFormat="1">
      <c r="B16323" s="7"/>
      <c r="C16323" s="7"/>
      <c r="D16323" s="4"/>
      <c r="E16323" s="4"/>
      <c r="F16323" s="4"/>
      <c r="G16323" s="31"/>
    </row>
    <row r="16324" spans="2:7" s="40" customFormat="1">
      <c r="B16324" s="7"/>
      <c r="C16324" s="7"/>
      <c r="D16324" s="4"/>
      <c r="E16324" s="4"/>
      <c r="F16324" s="4"/>
      <c r="G16324" s="31"/>
    </row>
    <row r="16325" spans="2:7" s="40" customFormat="1">
      <c r="B16325" s="7"/>
      <c r="C16325" s="7"/>
      <c r="D16325" s="4"/>
      <c r="E16325" s="4"/>
      <c r="F16325" s="4"/>
      <c r="G16325" s="31"/>
    </row>
    <row r="16326" spans="2:7" s="40" customFormat="1">
      <c r="B16326" s="7"/>
      <c r="C16326" s="7"/>
      <c r="D16326" s="4"/>
      <c r="E16326" s="4"/>
      <c r="F16326" s="4"/>
      <c r="G16326" s="31"/>
    </row>
    <row r="16327" spans="2:7" s="40" customFormat="1">
      <c r="B16327" s="7"/>
      <c r="C16327" s="7"/>
      <c r="D16327" s="4"/>
      <c r="E16327" s="4"/>
      <c r="F16327" s="4"/>
      <c r="G16327" s="31"/>
    </row>
    <row r="16328" spans="2:7" s="40" customFormat="1">
      <c r="B16328" s="7"/>
      <c r="C16328" s="7"/>
      <c r="D16328" s="4"/>
      <c r="E16328" s="4"/>
      <c r="F16328" s="4"/>
      <c r="G16328" s="31"/>
    </row>
    <row r="16329" spans="2:7" s="40" customFormat="1">
      <c r="B16329" s="7"/>
      <c r="C16329" s="7"/>
      <c r="D16329" s="4"/>
      <c r="E16329" s="4"/>
      <c r="F16329" s="4"/>
      <c r="G16329" s="31"/>
    </row>
    <row r="16330" spans="2:7" s="40" customFormat="1">
      <c r="B16330" s="7"/>
      <c r="C16330" s="7"/>
      <c r="D16330" s="4"/>
      <c r="E16330" s="4"/>
      <c r="F16330" s="4"/>
      <c r="G16330" s="31"/>
    </row>
    <row r="16331" spans="2:7" s="40" customFormat="1">
      <c r="B16331" s="7"/>
      <c r="C16331" s="7"/>
      <c r="D16331" s="4"/>
      <c r="E16331" s="4"/>
      <c r="F16331" s="4"/>
      <c r="G16331" s="31"/>
    </row>
    <row r="16332" spans="2:7" s="40" customFormat="1">
      <c r="B16332" s="7"/>
      <c r="C16332" s="7"/>
      <c r="D16332" s="4"/>
      <c r="E16332" s="4"/>
      <c r="F16332" s="4"/>
      <c r="G16332" s="31"/>
    </row>
    <row r="16333" spans="2:7" s="40" customFormat="1">
      <c r="B16333" s="7"/>
      <c r="C16333" s="7"/>
      <c r="D16333" s="4"/>
      <c r="E16333" s="4"/>
      <c r="F16333" s="4"/>
      <c r="G16333" s="31"/>
    </row>
    <row r="16334" spans="2:7" s="40" customFormat="1">
      <c r="B16334" s="7"/>
      <c r="C16334" s="7"/>
      <c r="D16334" s="4"/>
      <c r="E16334" s="4"/>
      <c r="F16334" s="4"/>
      <c r="G16334" s="31"/>
    </row>
    <row r="16335" spans="2:7" s="40" customFormat="1">
      <c r="B16335" s="7"/>
      <c r="C16335" s="7"/>
      <c r="D16335" s="4"/>
      <c r="E16335" s="4"/>
      <c r="F16335" s="4"/>
      <c r="G16335" s="31"/>
    </row>
    <row r="16336" spans="2:7" s="40" customFormat="1">
      <c r="B16336" s="7"/>
      <c r="C16336" s="7"/>
      <c r="D16336" s="4"/>
      <c r="E16336" s="4"/>
      <c r="F16336" s="4"/>
      <c r="G16336" s="31"/>
    </row>
    <row r="16337" spans="2:7" s="40" customFormat="1">
      <c r="B16337" s="7"/>
      <c r="C16337" s="7"/>
      <c r="D16337" s="4"/>
      <c r="E16337" s="4"/>
      <c r="F16337" s="4"/>
      <c r="G16337" s="31"/>
    </row>
    <row r="16338" spans="2:7" s="40" customFormat="1">
      <c r="B16338" s="7"/>
      <c r="C16338" s="7"/>
      <c r="D16338" s="4"/>
      <c r="E16338" s="4"/>
      <c r="F16338" s="4"/>
      <c r="G16338" s="31"/>
    </row>
    <row r="16339" spans="2:7" s="40" customFormat="1">
      <c r="B16339" s="7"/>
      <c r="C16339" s="7"/>
      <c r="D16339" s="4"/>
      <c r="E16339" s="4"/>
      <c r="F16339" s="4"/>
      <c r="G16339" s="31"/>
    </row>
    <row r="16340" spans="2:7" s="40" customFormat="1">
      <c r="B16340" s="7"/>
      <c r="C16340" s="7"/>
      <c r="D16340" s="4"/>
      <c r="E16340" s="4"/>
      <c r="F16340" s="4"/>
      <c r="G16340" s="31"/>
    </row>
    <row r="16341" spans="2:7" s="40" customFormat="1">
      <c r="B16341" s="7"/>
      <c r="C16341" s="7"/>
      <c r="D16341" s="4"/>
      <c r="E16341" s="4"/>
      <c r="F16341" s="4"/>
      <c r="G16341" s="31"/>
    </row>
    <row r="16342" spans="2:7" s="40" customFormat="1">
      <c r="B16342" s="7"/>
      <c r="C16342" s="7"/>
      <c r="D16342" s="4"/>
      <c r="E16342" s="4"/>
      <c r="F16342" s="4"/>
      <c r="G16342" s="31"/>
    </row>
    <row r="16343" spans="2:7" s="40" customFormat="1">
      <c r="B16343" s="7"/>
      <c r="C16343" s="7"/>
      <c r="D16343" s="4"/>
      <c r="E16343" s="4"/>
      <c r="F16343" s="4"/>
      <c r="G16343" s="31"/>
    </row>
    <row r="16344" spans="2:7" s="40" customFormat="1">
      <c r="B16344" s="7"/>
      <c r="C16344" s="7"/>
      <c r="D16344" s="4"/>
      <c r="E16344" s="4"/>
      <c r="F16344" s="4"/>
      <c r="G16344" s="31"/>
    </row>
    <row r="16345" spans="2:7" s="40" customFormat="1">
      <c r="B16345" s="7"/>
      <c r="C16345" s="7"/>
      <c r="D16345" s="4"/>
      <c r="E16345" s="4"/>
      <c r="F16345" s="4"/>
      <c r="G16345" s="31"/>
    </row>
    <row r="16346" spans="2:7" s="40" customFormat="1">
      <c r="B16346" s="7"/>
      <c r="C16346" s="7"/>
      <c r="D16346" s="4"/>
      <c r="E16346" s="4"/>
      <c r="F16346" s="4"/>
      <c r="G16346" s="31"/>
    </row>
    <row r="16347" spans="2:7" s="40" customFormat="1">
      <c r="B16347" s="7"/>
      <c r="C16347" s="7"/>
      <c r="D16347" s="4"/>
      <c r="E16347" s="4"/>
      <c r="F16347" s="4"/>
      <c r="G16347" s="31"/>
    </row>
    <row r="16348" spans="2:7" s="40" customFormat="1">
      <c r="B16348" s="7"/>
      <c r="C16348" s="7"/>
      <c r="D16348" s="4"/>
      <c r="E16348" s="4"/>
      <c r="F16348" s="4"/>
      <c r="G16348" s="31"/>
    </row>
    <row r="16349" spans="2:7" s="40" customFormat="1">
      <c r="B16349" s="7"/>
      <c r="C16349" s="7"/>
      <c r="D16349" s="4"/>
      <c r="E16349" s="4"/>
      <c r="F16349" s="4"/>
      <c r="G16349" s="31"/>
    </row>
    <row r="16350" spans="2:7" s="40" customFormat="1">
      <c r="B16350" s="7"/>
      <c r="C16350" s="7"/>
      <c r="D16350" s="4"/>
      <c r="E16350" s="4"/>
      <c r="F16350" s="4"/>
      <c r="G16350" s="31"/>
    </row>
    <row r="16351" spans="2:7" s="40" customFormat="1">
      <c r="B16351" s="7"/>
      <c r="C16351" s="7"/>
      <c r="D16351" s="4"/>
      <c r="E16351" s="4"/>
      <c r="F16351" s="4"/>
      <c r="G16351" s="31"/>
    </row>
    <row r="16352" spans="2:7" s="40" customFormat="1">
      <c r="B16352" s="7"/>
      <c r="C16352" s="7"/>
      <c r="D16352" s="4"/>
      <c r="E16352" s="4"/>
      <c r="F16352" s="4"/>
      <c r="G16352" s="31"/>
    </row>
    <row r="16353" spans="2:7" s="40" customFormat="1">
      <c r="B16353" s="7"/>
      <c r="C16353" s="7"/>
      <c r="D16353" s="4"/>
      <c r="E16353" s="4"/>
      <c r="F16353" s="4"/>
      <c r="G16353" s="31"/>
    </row>
    <row r="16354" spans="2:7" s="40" customFormat="1">
      <c r="B16354" s="7"/>
      <c r="C16354" s="7"/>
      <c r="D16354" s="4"/>
      <c r="E16354" s="4"/>
      <c r="F16354" s="4"/>
      <c r="G16354" s="31"/>
    </row>
    <row r="16355" spans="2:7" s="40" customFormat="1">
      <c r="B16355" s="7"/>
      <c r="C16355" s="7"/>
      <c r="D16355" s="4"/>
      <c r="E16355" s="4"/>
      <c r="F16355" s="4"/>
      <c r="G16355" s="31"/>
    </row>
    <row r="16356" spans="2:7" s="40" customFormat="1">
      <c r="B16356" s="7"/>
      <c r="C16356" s="7"/>
      <c r="D16356" s="4"/>
      <c r="E16356" s="4"/>
      <c r="F16356" s="4"/>
      <c r="G16356" s="31"/>
    </row>
    <row r="16357" spans="2:7" s="40" customFormat="1">
      <c r="B16357" s="7"/>
      <c r="C16357" s="7"/>
      <c r="D16357" s="4"/>
      <c r="E16357" s="4"/>
      <c r="F16357" s="4"/>
      <c r="G16357" s="31"/>
    </row>
    <row r="16358" spans="2:7" s="40" customFormat="1">
      <c r="B16358" s="7"/>
      <c r="C16358" s="7"/>
      <c r="D16358" s="4"/>
      <c r="E16358" s="4"/>
      <c r="F16358" s="4"/>
      <c r="G16358" s="31"/>
    </row>
    <row r="16359" spans="2:7" s="40" customFormat="1">
      <c r="B16359" s="7"/>
      <c r="C16359" s="7"/>
      <c r="D16359" s="4"/>
      <c r="E16359" s="4"/>
      <c r="F16359" s="4"/>
      <c r="G16359" s="31"/>
    </row>
    <row r="16360" spans="2:7" s="40" customFormat="1">
      <c r="B16360" s="7"/>
      <c r="C16360" s="7"/>
      <c r="D16360" s="4"/>
      <c r="E16360" s="4"/>
      <c r="F16360" s="4"/>
      <c r="G16360" s="31"/>
    </row>
    <row r="16361" spans="2:7" s="40" customFormat="1">
      <c r="B16361" s="7"/>
      <c r="C16361" s="7"/>
      <c r="D16361" s="4"/>
      <c r="E16361" s="4"/>
      <c r="F16361" s="4"/>
      <c r="G16361" s="31"/>
    </row>
    <row r="16362" spans="2:7" s="40" customFormat="1">
      <c r="B16362" s="7"/>
      <c r="C16362" s="7"/>
      <c r="D16362" s="4"/>
      <c r="E16362" s="4"/>
      <c r="F16362" s="4"/>
      <c r="G16362" s="31"/>
    </row>
    <row r="16363" spans="2:7" s="40" customFormat="1">
      <c r="B16363" s="7"/>
      <c r="C16363" s="7"/>
      <c r="D16363" s="4"/>
      <c r="E16363" s="4"/>
      <c r="F16363" s="4"/>
      <c r="G16363" s="31"/>
    </row>
    <row r="16364" spans="2:7" s="40" customFormat="1">
      <c r="B16364" s="7"/>
      <c r="C16364" s="7"/>
      <c r="D16364" s="4"/>
      <c r="E16364" s="4"/>
      <c r="F16364" s="4"/>
      <c r="G16364" s="31"/>
    </row>
    <row r="16365" spans="2:7" s="40" customFormat="1">
      <c r="B16365" s="7"/>
      <c r="C16365" s="7"/>
      <c r="D16365" s="4"/>
      <c r="E16365" s="4"/>
      <c r="F16365" s="4"/>
      <c r="G16365" s="31"/>
    </row>
    <row r="16366" spans="2:7" s="40" customFormat="1">
      <c r="B16366" s="7"/>
      <c r="C16366" s="7"/>
      <c r="D16366" s="4"/>
      <c r="E16366" s="4"/>
      <c r="F16366" s="4"/>
      <c r="G16366" s="31"/>
    </row>
    <row r="16367" spans="2:7" s="40" customFormat="1">
      <c r="B16367" s="7"/>
      <c r="C16367" s="7"/>
      <c r="D16367" s="4"/>
      <c r="E16367" s="4"/>
      <c r="F16367" s="4"/>
      <c r="G16367" s="31"/>
    </row>
    <row r="16368" spans="2:7" s="40" customFormat="1">
      <c r="B16368" s="7"/>
      <c r="C16368" s="7"/>
      <c r="D16368" s="4"/>
      <c r="E16368" s="4"/>
      <c r="F16368" s="4"/>
      <c r="G16368" s="31"/>
    </row>
    <row r="16369" spans="2:7" s="40" customFormat="1">
      <c r="B16369" s="7"/>
      <c r="C16369" s="7"/>
      <c r="D16369" s="4"/>
      <c r="E16369" s="4"/>
      <c r="F16369" s="4"/>
      <c r="G16369" s="31"/>
    </row>
    <row r="16370" spans="2:7" s="40" customFormat="1">
      <c r="B16370" s="7"/>
      <c r="C16370" s="7"/>
      <c r="D16370" s="4"/>
      <c r="E16370" s="4"/>
      <c r="F16370" s="4"/>
      <c r="G16370" s="31"/>
    </row>
    <row r="16371" spans="2:7" s="40" customFormat="1">
      <c r="B16371" s="7"/>
      <c r="C16371" s="7"/>
      <c r="D16371" s="4"/>
      <c r="E16371" s="4"/>
      <c r="F16371" s="4"/>
      <c r="G16371" s="31"/>
    </row>
    <row r="16372" spans="2:7" s="40" customFormat="1">
      <c r="B16372" s="7"/>
      <c r="C16372" s="7"/>
      <c r="D16372" s="4"/>
      <c r="E16372" s="4"/>
      <c r="F16372" s="4"/>
      <c r="G16372" s="31"/>
    </row>
    <row r="16373" spans="2:7" s="40" customFormat="1">
      <c r="B16373" s="7"/>
      <c r="C16373" s="7"/>
      <c r="D16373" s="4"/>
      <c r="E16373" s="4"/>
      <c r="F16373" s="4"/>
      <c r="G16373" s="31"/>
    </row>
    <row r="16374" spans="2:7" s="40" customFormat="1">
      <c r="B16374" s="7"/>
      <c r="C16374" s="7"/>
      <c r="D16374" s="4"/>
      <c r="E16374" s="4"/>
      <c r="F16374" s="4"/>
      <c r="G16374" s="31"/>
    </row>
    <row r="16375" spans="2:7" s="40" customFormat="1">
      <c r="B16375" s="7"/>
      <c r="C16375" s="7"/>
      <c r="D16375" s="4"/>
      <c r="E16375" s="4"/>
      <c r="F16375" s="4"/>
      <c r="G16375" s="31"/>
    </row>
    <row r="16376" spans="2:7" s="40" customFormat="1">
      <c r="B16376" s="7"/>
      <c r="C16376" s="7"/>
      <c r="D16376" s="4"/>
      <c r="E16376" s="4"/>
      <c r="F16376" s="4"/>
      <c r="G16376" s="31"/>
    </row>
    <row r="16377" spans="2:7" s="40" customFormat="1">
      <c r="B16377" s="7"/>
      <c r="C16377" s="7"/>
      <c r="D16377" s="4"/>
      <c r="E16377" s="4"/>
      <c r="F16377" s="4"/>
      <c r="G16377" s="31"/>
    </row>
    <row r="16378" spans="2:7" s="40" customFormat="1">
      <c r="B16378" s="7"/>
      <c r="C16378" s="7"/>
      <c r="D16378" s="4"/>
      <c r="E16378" s="4"/>
      <c r="F16378" s="4"/>
      <c r="G16378" s="31"/>
    </row>
    <row r="16379" spans="2:7" s="40" customFormat="1">
      <c r="B16379" s="7"/>
      <c r="C16379" s="7"/>
      <c r="D16379" s="4"/>
      <c r="E16379" s="4"/>
      <c r="F16379" s="4"/>
      <c r="G16379" s="31"/>
    </row>
    <row r="16380" spans="2:7" s="40" customFormat="1">
      <c r="B16380" s="7"/>
      <c r="C16380" s="7"/>
      <c r="D16380" s="4"/>
      <c r="E16380" s="4"/>
      <c r="F16380" s="4"/>
      <c r="G16380" s="31"/>
    </row>
    <row r="16381" spans="2:7" s="40" customFormat="1">
      <c r="B16381" s="7"/>
      <c r="C16381" s="7"/>
      <c r="D16381" s="4"/>
      <c r="E16381" s="4"/>
      <c r="F16381" s="4"/>
      <c r="G16381" s="31"/>
    </row>
    <row r="16382" spans="2:7" s="40" customFormat="1">
      <c r="B16382" s="7"/>
      <c r="C16382" s="7"/>
      <c r="D16382" s="4"/>
      <c r="E16382" s="4"/>
      <c r="F16382" s="4"/>
      <c r="G16382" s="31"/>
    </row>
    <row r="16383" spans="2:7" s="40" customFormat="1">
      <c r="B16383" s="7"/>
      <c r="C16383" s="7"/>
      <c r="D16383" s="4"/>
      <c r="E16383" s="4"/>
      <c r="F16383" s="4"/>
      <c r="G16383" s="31"/>
    </row>
    <row r="16384" spans="2:7" s="40" customFormat="1">
      <c r="B16384" s="7"/>
      <c r="C16384" s="7"/>
      <c r="D16384" s="4"/>
      <c r="E16384" s="4"/>
      <c r="F16384" s="4"/>
      <c r="G16384" s="31"/>
    </row>
    <row r="16385" spans="2:7" s="40" customFormat="1">
      <c r="B16385" s="7"/>
      <c r="C16385" s="7"/>
      <c r="D16385" s="4"/>
      <c r="E16385" s="4"/>
      <c r="F16385" s="4"/>
      <c r="G16385" s="31"/>
    </row>
    <row r="16386" spans="2:7" s="40" customFormat="1">
      <c r="B16386" s="7"/>
      <c r="C16386" s="7"/>
      <c r="D16386" s="4"/>
      <c r="E16386" s="4"/>
      <c r="F16386" s="4"/>
      <c r="G16386" s="31"/>
    </row>
    <row r="16387" spans="2:7" s="40" customFormat="1">
      <c r="B16387" s="7"/>
      <c r="C16387" s="7"/>
      <c r="D16387" s="4"/>
      <c r="E16387" s="4"/>
      <c r="F16387" s="4"/>
      <c r="G16387" s="31"/>
    </row>
    <row r="16388" spans="2:7" s="40" customFormat="1">
      <c r="B16388" s="7"/>
      <c r="C16388" s="7"/>
      <c r="D16388" s="4"/>
      <c r="E16388" s="4"/>
      <c r="F16388" s="4"/>
      <c r="G16388" s="31"/>
    </row>
    <row r="16389" spans="2:7" s="40" customFormat="1">
      <c r="B16389" s="7"/>
      <c r="C16389" s="7"/>
      <c r="D16389" s="4"/>
      <c r="E16389" s="4"/>
      <c r="F16389" s="4"/>
      <c r="G16389" s="31"/>
    </row>
    <row r="16390" spans="2:7" s="40" customFormat="1">
      <c r="B16390" s="7"/>
      <c r="C16390" s="7"/>
      <c r="D16390" s="4"/>
      <c r="E16390" s="4"/>
      <c r="F16390" s="4"/>
      <c r="G16390" s="31"/>
    </row>
    <row r="16391" spans="2:7" s="40" customFormat="1">
      <c r="B16391" s="7"/>
      <c r="C16391" s="7"/>
      <c r="D16391" s="4"/>
      <c r="E16391" s="4"/>
      <c r="F16391" s="4"/>
      <c r="G16391" s="31"/>
    </row>
    <row r="16392" spans="2:7" s="40" customFormat="1">
      <c r="B16392" s="7"/>
      <c r="C16392" s="7"/>
      <c r="D16392" s="4"/>
      <c r="E16392" s="4"/>
      <c r="F16392" s="4"/>
      <c r="G16392" s="31"/>
    </row>
    <row r="16393" spans="2:7" s="40" customFormat="1">
      <c r="B16393" s="7"/>
      <c r="C16393" s="7"/>
      <c r="D16393" s="4"/>
      <c r="E16393" s="4"/>
      <c r="F16393" s="4"/>
      <c r="G16393" s="31"/>
    </row>
    <row r="16394" spans="2:7" s="40" customFormat="1">
      <c r="B16394" s="7"/>
      <c r="C16394" s="7"/>
      <c r="D16394" s="4"/>
      <c r="E16394" s="4"/>
      <c r="F16394" s="4"/>
      <c r="G16394" s="31"/>
    </row>
    <row r="16395" spans="2:7" s="40" customFormat="1">
      <c r="B16395" s="7"/>
      <c r="C16395" s="7"/>
      <c r="D16395" s="4"/>
      <c r="E16395" s="4"/>
      <c r="F16395" s="4"/>
      <c r="G16395" s="31"/>
    </row>
    <row r="16396" spans="2:7" s="40" customFormat="1">
      <c r="B16396" s="7"/>
      <c r="C16396" s="7"/>
      <c r="D16396" s="4"/>
      <c r="E16396" s="4"/>
      <c r="F16396" s="4"/>
      <c r="G16396" s="31"/>
    </row>
    <row r="16397" spans="2:7" s="40" customFormat="1">
      <c r="B16397" s="7"/>
      <c r="C16397" s="7"/>
      <c r="D16397" s="4"/>
      <c r="E16397" s="4"/>
      <c r="F16397" s="4"/>
      <c r="G16397" s="31"/>
    </row>
    <row r="16398" spans="2:7" s="40" customFormat="1">
      <c r="B16398" s="7"/>
      <c r="C16398" s="7"/>
      <c r="D16398" s="4"/>
      <c r="E16398" s="4"/>
      <c r="F16398" s="4"/>
      <c r="G16398" s="31"/>
    </row>
    <row r="16399" spans="2:7" s="40" customFormat="1">
      <c r="B16399" s="7"/>
      <c r="C16399" s="7"/>
      <c r="D16399" s="4"/>
      <c r="E16399" s="4"/>
      <c r="F16399" s="4"/>
      <c r="G16399" s="31"/>
    </row>
    <row r="16400" spans="2:7" s="40" customFormat="1">
      <c r="B16400" s="7"/>
      <c r="C16400" s="7"/>
      <c r="D16400" s="4"/>
      <c r="E16400" s="4"/>
      <c r="F16400" s="4"/>
      <c r="G16400" s="31"/>
    </row>
    <row r="16401" spans="2:7" s="40" customFormat="1">
      <c r="B16401" s="7"/>
      <c r="C16401" s="7"/>
      <c r="D16401" s="4"/>
      <c r="E16401" s="4"/>
      <c r="F16401" s="4"/>
      <c r="G16401" s="31"/>
    </row>
    <row r="16402" spans="2:7" s="40" customFormat="1">
      <c r="B16402" s="7"/>
      <c r="C16402" s="7"/>
      <c r="D16402" s="4"/>
      <c r="E16402" s="4"/>
      <c r="F16402" s="4"/>
      <c r="G16402" s="31"/>
    </row>
    <row r="16403" spans="2:7" s="40" customFormat="1">
      <c r="B16403" s="7"/>
      <c r="C16403" s="7"/>
      <c r="D16403" s="4"/>
      <c r="E16403" s="4"/>
      <c r="F16403" s="4"/>
      <c r="G16403" s="31"/>
    </row>
    <row r="16404" spans="2:7" s="40" customFormat="1">
      <c r="B16404" s="7"/>
      <c r="C16404" s="7"/>
      <c r="D16404" s="4"/>
      <c r="E16404" s="4"/>
      <c r="F16404" s="4"/>
      <c r="G16404" s="31"/>
    </row>
    <row r="16405" spans="2:7" s="40" customFormat="1">
      <c r="B16405" s="7"/>
      <c r="C16405" s="7"/>
      <c r="D16405" s="4"/>
      <c r="E16405" s="4"/>
      <c r="F16405" s="4"/>
      <c r="G16405" s="31"/>
    </row>
    <row r="16406" spans="2:7" s="40" customFormat="1">
      <c r="B16406" s="7"/>
      <c r="C16406" s="7"/>
      <c r="D16406" s="4"/>
      <c r="E16406" s="4"/>
      <c r="F16406" s="4"/>
      <c r="G16406" s="31"/>
    </row>
    <row r="16407" spans="2:7" s="40" customFormat="1">
      <c r="B16407" s="7"/>
      <c r="C16407" s="7"/>
      <c r="D16407" s="4"/>
      <c r="E16407" s="4"/>
      <c r="F16407" s="4"/>
      <c r="G16407" s="31"/>
    </row>
    <row r="16408" spans="2:7" s="40" customFormat="1">
      <c r="B16408" s="7"/>
      <c r="C16408" s="7"/>
      <c r="D16408" s="4"/>
      <c r="E16408" s="4"/>
      <c r="F16408" s="4"/>
      <c r="G16408" s="31"/>
    </row>
    <row r="16409" spans="2:7" s="40" customFormat="1">
      <c r="B16409" s="7"/>
      <c r="C16409" s="7"/>
      <c r="D16409" s="4"/>
      <c r="E16409" s="4"/>
      <c r="F16409" s="4"/>
      <c r="G16409" s="31"/>
    </row>
    <row r="16410" spans="2:7" s="40" customFormat="1">
      <c r="B16410" s="7"/>
      <c r="C16410" s="7"/>
      <c r="D16410" s="4"/>
      <c r="E16410" s="4"/>
      <c r="F16410" s="4"/>
      <c r="G16410" s="31"/>
    </row>
    <row r="16411" spans="2:7" s="40" customFormat="1">
      <c r="B16411" s="7"/>
      <c r="C16411" s="7"/>
      <c r="D16411" s="4"/>
      <c r="E16411" s="4"/>
      <c r="F16411" s="4"/>
      <c r="G16411" s="31"/>
    </row>
    <row r="16412" spans="2:7" s="40" customFormat="1">
      <c r="B16412" s="7"/>
      <c r="C16412" s="7"/>
      <c r="D16412" s="4"/>
      <c r="E16412" s="4"/>
      <c r="F16412" s="4"/>
      <c r="G16412" s="31"/>
    </row>
    <row r="16413" spans="2:7" s="40" customFormat="1">
      <c r="B16413" s="7"/>
      <c r="C16413" s="7"/>
      <c r="D16413" s="4"/>
      <c r="E16413" s="4"/>
      <c r="F16413" s="4"/>
      <c r="G16413" s="31"/>
    </row>
    <row r="16414" spans="2:7" s="40" customFormat="1">
      <c r="B16414" s="7"/>
      <c r="C16414" s="7"/>
      <c r="D16414" s="4"/>
      <c r="E16414" s="4"/>
      <c r="F16414" s="4"/>
      <c r="G16414" s="31"/>
    </row>
    <row r="16415" spans="2:7" s="40" customFormat="1">
      <c r="B16415" s="7"/>
      <c r="C16415" s="7"/>
      <c r="D16415" s="4"/>
      <c r="E16415" s="4"/>
      <c r="F16415" s="4"/>
      <c r="G16415" s="31"/>
    </row>
    <row r="16416" spans="2:7" s="40" customFormat="1">
      <c r="B16416" s="7"/>
      <c r="C16416" s="7"/>
      <c r="D16416" s="4"/>
      <c r="E16416" s="4"/>
      <c r="F16416" s="4"/>
      <c r="G16416" s="31"/>
    </row>
    <row r="16417" spans="2:7" s="40" customFormat="1">
      <c r="B16417" s="7"/>
      <c r="C16417" s="7"/>
      <c r="D16417" s="4"/>
      <c r="E16417" s="4"/>
      <c r="F16417" s="4"/>
      <c r="G16417" s="31"/>
    </row>
    <row r="16418" spans="2:7" s="40" customFormat="1">
      <c r="B16418" s="7"/>
      <c r="C16418" s="7"/>
      <c r="D16418" s="4"/>
      <c r="E16418" s="4"/>
      <c r="F16418" s="4"/>
      <c r="G16418" s="31"/>
    </row>
    <row r="16419" spans="2:7" s="40" customFormat="1">
      <c r="B16419" s="7"/>
      <c r="C16419" s="7"/>
      <c r="D16419" s="4"/>
      <c r="E16419" s="4"/>
      <c r="F16419" s="4"/>
      <c r="G16419" s="31"/>
    </row>
    <row r="16420" spans="2:7" s="40" customFormat="1">
      <c r="B16420" s="7"/>
      <c r="C16420" s="7"/>
      <c r="D16420" s="4"/>
      <c r="E16420" s="4"/>
      <c r="F16420" s="4"/>
      <c r="G16420" s="31"/>
    </row>
    <row r="16421" spans="2:7" s="40" customFormat="1">
      <c r="B16421" s="7"/>
      <c r="C16421" s="7"/>
      <c r="D16421" s="4"/>
      <c r="E16421" s="4"/>
      <c r="F16421" s="4"/>
      <c r="G16421" s="31"/>
    </row>
    <row r="16422" spans="2:7" s="40" customFormat="1">
      <c r="B16422" s="7"/>
      <c r="C16422" s="7"/>
      <c r="D16422" s="4"/>
      <c r="E16422" s="4"/>
      <c r="F16422" s="4"/>
      <c r="G16422" s="31"/>
    </row>
    <row r="16423" spans="2:7" s="40" customFormat="1">
      <c r="B16423" s="7"/>
      <c r="C16423" s="7"/>
      <c r="D16423" s="4"/>
      <c r="E16423" s="4"/>
      <c r="F16423" s="4"/>
      <c r="G16423" s="31"/>
    </row>
    <row r="16424" spans="2:7" s="40" customFormat="1">
      <c r="B16424" s="7"/>
      <c r="C16424" s="7"/>
      <c r="D16424" s="4"/>
      <c r="E16424" s="4"/>
      <c r="F16424" s="4"/>
      <c r="G16424" s="31"/>
    </row>
    <row r="16425" spans="2:7" s="40" customFormat="1">
      <c r="B16425" s="7"/>
      <c r="C16425" s="7"/>
      <c r="D16425" s="4"/>
      <c r="E16425" s="4"/>
      <c r="F16425" s="4"/>
      <c r="G16425" s="31"/>
    </row>
    <row r="16426" spans="2:7" s="40" customFormat="1">
      <c r="B16426" s="7"/>
      <c r="C16426" s="7"/>
      <c r="D16426" s="4"/>
      <c r="E16426" s="4"/>
      <c r="F16426" s="4"/>
      <c r="G16426" s="31"/>
    </row>
    <row r="16427" spans="2:7" s="40" customFormat="1">
      <c r="B16427" s="7"/>
      <c r="C16427" s="7"/>
      <c r="D16427" s="4"/>
      <c r="E16427" s="4"/>
      <c r="F16427" s="4"/>
      <c r="G16427" s="31"/>
    </row>
    <row r="16428" spans="2:7" s="40" customFormat="1">
      <c r="B16428" s="7"/>
      <c r="C16428" s="7"/>
      <c r="D16428" s="4"/>
      <c r="E16428" s="4"/>
      <c r="F16428" s="4"/>
      <c r="G16428" s="31"/>
    </row>
    <row r="16429" spans="2:7" s="40" customFormat="1">
      <c r="B16429" s="7"/>
      <c r="C16429" s="7"/>
      <c r="D16429" s="4"/>
      <c r="E16429" s="4"/>
      <c r="F16429" s="4"/>
      <c r="G16429" s="31"/>
    </row>
    <row r="16430" spans="2:7" s="40" customFormat="1">
      <c r="B16430" s="7"/>
      <c r="C16430" s="7"/>
      <c r="D16430" s="4"/>
      <c r="E16430" s="4"/>
      <c r="F16430" s="4"/>
      <c r="G16430" s="31"/>
    </row>
    <row r="16431" spans="2:7" s="40" customFormat="1">
      <c r="B16431" s="7"/>
      <c r="C16431" s="7"/>
      <c r="D16431" s="4"/>
      <c r="E16431" s="4"/>
      <c r="F16431" s="4"/>
      <c r="G16431" s="31"/>
    </row>
    <row r="16432" spans="2:7" s="40" customFormat="1">
      <c r="B16432" s="7"/>
      <c r="C16432" s="7"/>
      <c r="D16432" s="4"/>
      <c r="E16432" s="4"/>
      <c r="F16432" s="4"/>
      <c r="G16432" s="31"/>
    </row>
    <row r="16433" spans="2:7" s="40" customFormat="1">
      <c r="B16433" s="7"/>
      <c r="C16433" s="7"/>
      <c r="D16433" s="4"/>
      <c r="E16433" s="4"/>
      <c r="F16433" s="4"/>
      <c r="G16433" s="31"/>
    </row>
    <row r="16434" spans="2:7" s="40" customFormat="1">
      <c r="B16434" s="7"/>
      <c r="C16434" s="7"/>
      <c r="D16434" s="4"/>
      <c r="E16434" s="4"/>
      <c r="F16434" s="4"/>
      <c r="G16434" s="31"/>
    </row>
    <row r="16435" spans="2:7" s="40" customFormat="1">
      <c r="B16435" s="7"/>
      <c r="C16435" s="7"/>
      <c r="D16435" s="4"/>
      <c r="E16435" s="4"/>
      <c r="F16435" s="4"/>
      <c r="G16435" s="31"/>
    </row>
    <row r="16436" spans="2:7" s="40" customFormat="1">
      <c r="B16436" s="7"/>
      <c r="C16436" s="7"/>
      <c r="D16436" s="4"/>
      <c r="E16436" s="4"/>
      <c r="F16436" s="4"/>
      <c r="G16436" s="31"/>
    </row>
    <row r="16437" spans="2:7" s="40" customFormat="1">
      <c r="B16437" s="7"/>
      <c r="C16437" s="7"/>
      <c r="D16437" s="4"/>
      <c r="E16437" s="4"/>
      <c r="F16437" s="4"/>
      <c r="G16437" s="31"/>
    </row>
    <row r="16438" spans="2:7" s="40" customFormat="1">
      <c r="B16438" s="7"/>
      <c r="C16438" s="7"/>
      <c r="D16438" s="4"/>
      <c r="E16438" s="4"/>
      <c r="F16438" s="4"/>
      <c r="G16438" s="31"/>
    </row>
    <row r="16439" spans="2:7" s="40" customFormat="1">
      <c r="B16439" s="7"/>
      <c r="C16439" s="7"/>
      <c r="D16439" s="4"/>
      <c r="E16439" s="4"/>
      <c r="F16439" s="4"/>
      <c r="G16439" s="31"/>
    </row>
    <row r="16440" spans="2:7" s="40" customFormat="1">
      <c r="B16440" s="7"/>
      <c r="C16440" s="7"/>
      <c r="D16440" s="4"/>
      <c r="E16440" s="4"/>
      <c r="F16440" s="4"/>
      <c r="G16440" s="31"/>
    </row>
    <row r="16441" spans="2:7" s="40" customFormat="1">
      <c r="B16441" s="7"/>
      <c r="C16441" s="7"/>
      <c r="D16441" s="4"/>
      <c r="E16441" s="4"/>
      <c r="F16441" s="4"/>
      <c r="G16441" s="31"/>
    </row>
    <row r="16442" spans="2:7" s="40" customFormat="1">
      <c r="B16442" s="7"/>
      <c r="C16442" s="7"/>
      <c r="D16442" s="4"/>
      <c r="E16442" s="4"/>
      <c r="F16442" s="4"/>
      <c r="G16442" s="31"/>
    </row>
    <row r="16443" spans="2:7" s="40" customFormat="1">
      <c r="B16443" s="7"/>
      <c r="C16443" s="7"/>
      <c r="D16443" s="4"/>
      <c r="E16443" s="4"/>
      <c r="F16443" s="4"/>
      <c r="G16443" s="31"/>
    </row>
    <row r="16444" spans="2:7" s="40" customFormat="1">
      <c r="B16444" s="7"/>
      <c r="C16444" s="7"/>
      <c r="D16444" s="4"/>
      <c r="E16444" s="4"/>
      <c r="F16444" s="4"/>
      <c r="G16444" s="31"/>
    </row>
    <row r="16445" spans="2:7" s="40" customFormat="1">
      <c r="B16445" s="7"/>
      <c r="C16445" s="7"/>
      <c r="D16445" s="4"/>
      <c r="E16445" s="4"/>
      <c r="F16445" s="4"/>
      <c r="G16445" s="31"/>
    </row>
    <row r="16446" spans="2:7" s="40" customFormat="1">
      <c r="B16446" s="7"/>
      <c r="C16446" s="7"/>
      <c r="D16446" s="4"/>
      <c r="E16446" s="4"/>
      <c r="F16446" s="4"/>
      <c r="G16446" s="31"/>
    </row>
    <row r="16447" spans="2:7" s="40" customFormat="1">
      <c r="B16447" s="7"/>
      <c r="C16447" s="7"/>
      <c r="D16447" s="4"/>
      <c r="E16447" s="4"/>
      <c r="F16447" s="4"/>
      <c r="G16447" s="31"/>
    </row>
    <row r="16448" spans="2:7" s="40" customFormat="1">
      <c r="B16448" s="7"/>
      <c r="C16448" s="7"/>
      <c r="D16448" s="4"/>
      <c r="E16448" s="4"/>
      <c r="F16448" s="4"/>
      <c r="G16448" s="31"/>
    </row>
    <row r="16449" spans="2:7" s="40" customFormat="1">
      <c r="B16449" s="7"/>
      <c r="C16449" s="7"/>
      <c r="D16449" s="4"/>
      <c r="E16449" s="4"/>
      <c r="F16449" s="4"/>
      <c r="G16449" s="31"/>
    </row>
    <row r="16450" spans="2:7" s="40" customFormat="1">
      <c r="B16450" s="7"/>
      <c r="C16450" s="7"/>
      <c r="D16450" s="4"/>
      <c r="E16450" s="4"/>
      <c r="F16450" s="4"/>
      <c r="G16450" s="31"/>
    </row>
    <row r="16451" spans="2:7" s="40" customFormat="1">
      <c r="B16451" s="7"/>
      <c r="C16451" s="7"/>
      <c r="D16451" s="4"/>
      <c r="E16451" s="4"/>
      <c r="F16451" s="4"/>
      <c r="G16451" s="31"/>
    </row>
    <row r="16452" spans="2:7" s="40" customFormat="1">
      <c r="B16452" s="7"/>
      <c r="C16452" s="7"/>
      <c r="D16452" s="4"/>
      <c r="E16452" s="4"/>
      <c r="F16452" s="4"/>
      <c r="G16452" s="31"/>
    </row>
    <row r="16453" spans="2:7" s="40" customFormat="1">
      <c r="B16453" s="7"/>
      <c r="C16453" s="7"/>
      <c r="D16453" s="4"/>
      <c r="E16453" s="4"/>
      <c r="F16453" s="4"/>
      <c r="G16453" s="31"/>
    </row>
    <row r="16454" spans="2:7" s="40" customFormat="1">
      <c r="B16454" s="7"/>
      <c r="C16454" s="7"/>
      <c r="D16454" s="4"/>
      <c r="E16454" s="4"/>
      <c r="F16454" s="4"/>
      <c r="G16454" s="31"/>
    </row>
    <row r="16455" spans="2:7" s="40" customFormat="1">
      <c r="B16455" s="7"/>
      <c r="C16455" s="7"/>
      <c r="D16455" s="4"/>
      <c r="E16455" s="4"/>
      <c r="F16455" s="4"/>
      <c r="G16455" s="31"/>
    </row>
    <row r="16456" spans="2:7" s="40" customFormat="1">
      <c r="B16456" s="7"/>
      <c r="C16456" s="7"/>
      <c r="D16456" s="4"/>
      <c r="E16456" s="4"/>
      <c r="F16456" s="4"/>
      <c r="G16456" s="31"/>
    </row>
    <row r="16457" spans="2:7" s="40" customFormat="1">
      <c r="B16457" s="7"/>
      <c r="C16457" s="7"/>
      <c r="D16457" s="4"/>
      <c r="E16457" s="4"/>
      <c r="F16457" s="4"/>
      <c r="G16457" s="31"/>
    </row>
    <row r="16458" spans="2:7" s="40" customFormat="1">
      <c r="B16458" s="7"/>
      <c r="C16458" s="7"/>
      <c r="D16458" s="4"/>
      <c r="E16458" s="4"/>
      <c r="F16458" s="4"/>
      <c r="G16458" s="31"/>
    </row>
    <row r="16459" spans="2:7" s="40" customFormat="1">
      <c r="B16459" s="7"/>
      <c r="C16459" s="7"/>
      <c r="D16459" s="4"/>
      <c r="E16459" s="4"/>
      <c r="F16459" s="4"/>
      <c r="G16459" s="31"/>
    </row>
    <row r="16460" spans="2:7" s="40" customFormat="1">
      <c r="B16460" s="7"/>
      <c r="C16460" s="7"/>
      <c r="D16460" s="4"/>
      <c r="E16460" s="4"/>
      <c r="F16460" s="4"/>
      <c r="G16460" s="31"/>
    </row>
    <row r="16461" spans="2:7" s="40" customFormat="1">
      <c r="B16461" s="7"/>
      <c r="C16461" s="7"/>
      <c r="D16461" s="4"/>
      <c r="E16461" s="4"/>
      <c r="F16461" s="4"/>
      <c r="G16461" s="31"/>
    </row>
    <row r="16462" spans="2:7" s="40" customFormat="1">
      <c r="B16462" s="7"/>
      <c r="C16462" s="7"/>
      <c r="D16462" s="4"/>
      <c r="E16462" s="4"/>
      <c r="F16462" s="4"/>
      <c r="G16462" s="31"/>
    </row>
    <row r="16463" spans="2:7" s="40" customFormat="1">
      <c r="B16463" s="7"/>
      <c r="C16463" s="7"/>
      <c r="D16463" s="4"/>
      <c r="E16463" s="4"/>
      <c r="F16463" s="4"/>
      <c r="G16463" s="31"/>
    </row>
    <row r="16464" spans="2:7" s="40" customFormat="1">
      <c r="B16464" s="7"/>
      <c r="C16464" s="7"/>
      <c r="D16464" s="4"/>
      <c r="E16464" s="4"/>
      <c r="F16464" s="4"/>
      <c r="G16464" s="31"/>
    </row>
    <row r="16465" spans="2:7" s="40" customFormat="1">
      <c r="B16465" s="7"/>
      <c r="C16465" s="7"/>
      <c r="D16465" s="4"/>
      <c r="E16465" s="4"/>
      <c r="F16465" s="4"/>
      <c r="G16465" s="31"/>
    </row>
    <row r="16466" spans="2:7" s="40" customFormat="1">
      <c r="B16466" s="7"/>
      <c r="C16466" s="7"/>
      <c r="D16466" s="4"/>
      <c r="E16466" s="4"/>
      <c r="F16466" s="4"/>
      <c r="G16466" s="31"/>
    </row>
    <row r="16467" spans="2:7" s="40" customFormat="1">
      <c r="B16467" s="7"/>
      <c r="C16467" s="7"/>
      <c r="D16467" s="4"/>
      <c r="E16467" s="4"/>
      <c r="F16467" s="4"/>
      <c r="G16467" s="31"/>
    </row>
    <row r="16468" spans="2:7" s="40" customFormat="1">
      <c r="B16468" s="7"/>
      <c r="C16468" s="7"/>
      <c r="D16468" s="4"/>
      <c r="E16468" s="4"/>
      <c r="F16468" s="4"/>
      <c r="G16468" s="31"/>
    </row>
    <row r="16469" spans="2:7" s="40" customFormat="1">
      <c r="B16469" s="7"/>
      <c r="C16469" s="7"/>
      <c r="D16469" s="4"/>
      <c r="E16469" s="4"/>
      <c r="F16469" s="4"/>
      <c r="G16469" s="31"/>
    </row>
    <row r="16470" spans="2:7" s="40" customFormat="1">
      <c r="B16470" s="7"/>
      <c r="C16470" s="7"/>
      <c r="D16470" s="4"/>
      <c r="E16470" s="4"/>
      <c r="F16470" s="4"/>
      <c r="G16470" s="31"/>
    </row>
    <row r="16471" spans="2:7" s="40" customFormat="1">
      <c r="B16471" s="7"/>
      <c r="C16471" s="7"/>
      <c r="D16471" s="4"/>
      <c r="E16471" s="4"/>
      <c r="F16471" s="4"/>
      <c r="G16471" s="31"/>
    </row>
    <row r="16472" spans="2:7" s="40" customFormat="1">
      <c r="B16472" s="7"/>
      <c r="C16472" s="7"/>
      <c r="D16472" s="4"/>
      <c r="E16472" s="4"/>
      <c r="F16472" s="4"/>
      <c r="G16472" s="31"/>
    </row>
    <row r="16473" spans="2:7" s="40" customFormat="1">
      <c r="B16473" s="7"/>
      <c r="C16473" s="7"/>
      <c r="D16473" s="4"/>
      <c r="E16473" s="4"/>
      <c r="F16473" s="4"/>
      <c r="G16473" s="31"/>
    </row>
    <row r="16474" spans="2:7" s="40" customFormat="1">
      <c r="B16474" s="7"/>
      <c r="C16474" s="7"/>
      <c r="D16474" s="4"/>
      <c r="E16474" s="4"/>
      <c r="F16474" s="4"/>
      <c r="G16474" s="31"/>
    </row>
    <row r="16475" spans="2:7" s="40" customFormat="1">
      <c r="B16475" s="7"/>
      <c r="C16475" s="7"/>
      <c r="D16475" s="4"/>
      <c r="E16475" s="4"/>
      <c r="F16475" s="4"/>
      <c r="G16475" s="31"/>
    </row>
    <row r="16476" spans="2:7" s="40" customFormat="1">
      <c r="B16476" s="7"/>
      <c r="C16476" s="7"/>
      <c r="D16476" s="4"/>
      <c r="E16476" s="4"/>
      <c r="F16476" s="4"/>
      <c r="G16476" s="31"/>
    </row>
    <row r="16477" spans="2:7" s="40" customFormat="1">
      <c r="B16477" s="7"/>
      <c r="C16477" s="7"/>
      <c r="D16477" s="4"/>
      <c r="E16477" s="4"/>
      <c r="F16477" s="4"/>
      <c r="G16477" s="31"/>
    </row>
    <row r="16478" spans="2:7" s="40" customFormat="1">
      <c r="B16478" s="7"/>
      <c r="C16478" s="7"/>
      <c r="D16478" s="4"/>
      <c r="E16478" s="4"/>
      <c r="F16478" s="4"/>
      <c r="G16478" s="31"/>
    </row>
    <row r="16479" spans="2:7" s="40" customFormat="1">
      <c r="B16479" s="7"/>
      <c r="C16479" s="7"/>
      <c r="D16479" s="4"/>
      <c r="E16479" s="4"/>
      <c r="F16479" s="4"/>
      <c r="G16479" s="31"/>
    </row>
    <row r="16480" spans="2:7" s="40" customFormat="1">
      <c r="B16480" s="7"/>
      <c r="C16480" s="7"/>
      <c r="D16480" s="4"/>
      <c r="E16480" s="4"/>
      <c r="F16480" s="4"/>
      <c r="G16480" s="31"/>
    </row>
    <row r="16481" spans="2:7" s="40" customFormat="1">
      <c r="B16481" s="7"/>
      <c r="C16481" s="7"/>
      <c r="D16481" s="4"/>
      <c r="E16481" s="4"/>
      <c r="F16481" s="4"/>
      <c r="G16481" s="31"/>
    </row>
    <row r="16482" spans="2:7" s="40" customFormat="1">
      <c r="B16482" s="7"/>
      <c r="C16482" s="7"/>
      <c r="D16482" s="4"/>
      <c r="E16482" s="4"/>
      <c r="F16482" s="4"/>
      <c r="G16482" s="31"/>
    </row>
    <row r="16483" spans="2:7" s="40" customFormat="1">
      <c r="B16483" s="7"/>
      <c r="C16483" s="7"/>
      <c r="D16483" s="4"/>
      <c r="E16483" s="4"/>
      <c r="F16483" s="4"/>
      <c r="G16483" s="31"/>
    </row>
    <row r="16484" spans="2:7" s="40" customFormat="1">
      <c r="B16484" s="7"/>
      <c r="C16484" s="7"/>
      <c r="D16484" s="4"/>
      <c r="E16484" s="4"/>
      <c r="F16484" s="4"/>
      <c r="G16484" s="31"/>
    </row>
    <row r="16485" spans="2:7" s="40" customFormat="1">
      <c r="B16485" s="7"/>
      <c r="C16485" s="7"/>
      <c r="D16485" s="4"/>
      <c r="E16485" s="4"/>
      <c r="F16485" s="4"/>
      <c r="G16485" s="31"/>
    </row>
    <row r="16486" spans="2:7" s="40" customFormat="1">
      <c r="B16486" s="7"/>
      <c r="C16486" s="7"/>
      <c r="D16486" s="4"/>
      <c r="E16486" s="4"/>
      <c r="F16486" s="4"/>
      <c r="G16486" s="31"/>
    </row>
    <row r="16487" spans="2:7" s="40" customFormat="1">
      <c r="B16487" s="7"/>
      <c r="C16487" s="7"/>
      <c r="D16487" s="4"/>
      <c r="E16487" s="4"/>
      <c r="F16487" s="4"/>
      <c r="G16487" s="31"/>
    </row>
    <row r="16488" spans="2:7" s="40" customFormat="1">
      <c r="B16488" s="7"/>
      <c r="C16488" s="7"/>
      <c r="D16488" s="4"/>
      <c r="E16488" s="4"/>
      <c r="F16488" s="4"/>
      <c r="G16488" s="31"/>
    </row>
    <row r="16489" spans="2:7" s="40" customFormat="1">
      <c r="B16489" s="7"/>
      <c r="C16489" s="7"/>
      <c r="D16489" s="4"/>
      <c r="E16489" s="4"/>
      <c r="F16489" s="4"/>
      <c r="G16489" s="31"/>
    </row>
    <row r="16490" spans="2:7" s="40" customFormat="1">
      <c r="B16490" s="7"/>
      <c r="C16490" s="7"/>
      <c r="D16490" s="4"/>
      <c r="E16490" s="4"/>
      <c r="F16490" s="4"/>
      <c r="G16490" s="31"/>
    </row>
    <row r="16491" spans="2:7" s="40" customFormat="1">
      <c r="B16491" s="7"/>
      <c r="C16491" s="7"/>
      <c r="D16491" s="4"/>
      <c r="E16491" s="4"/>
      <c r="F16491" s="4"/>
      <c r="G16491" s="31"/>
    </row>
    <row r="16492" spans="2:7" s="40" customFormat="1">
      <c r="B16492" s="7"/>
      <c r="C16492" s="7"/>
      <c r="D16492" s="4"/>
      <c r="E16492" s="4"/>
      <c r="F16492" s="4"/>
      <c r="G16492" s="31"/>
    </row>
    <row r="16493" spans="2:7" s="40" customFormat="1">
      <c r="B16493" s="7"/>
      <c r="C16493" s="7"/>
      <c r="D16493" s="4"/>
      <c r="E16493" s="4"/>
      <c r="F16493" s="4"/>
      <c r="G16493" s="31"/>
    </row>
    <row r="16494" spans="2:7" s="40" customFormat="1">
      <c r="B16494" s="7"/>
      <c r="C16494" s="7"/>
      <c r="D16494" s="4"/>
      <c r="E16494" s="4"/>
      <c r="F16494" s="4"/>
      <c r="G16494" s="31"/>
    </row>
    <row r="16495" spans="2:7" s="40" customFormat="1">
      <c r="B16495" s="7"/>
      <c r="C16495" s="7"/>
      <c r="D16495" s="4"/>
      <c r="E16495" s="4"/>
      <c r="F16495" s="4"/>
      <c r="G16495" s="31"/>
    </row>
    <row r="16496" spans="2:7" s="40" customFormat="1">
      <c r="B16496" s="7"/>
      <c r="C16496" s="7"/>
      <c r="D16496" s="4"/>
      <c r="E16496" s="4"/>
      <c r="F16496" s="4"/>
      <c r="G16496" s="31"/>
    </row>
    <row r="16497" spans="2:7" s="40" customFormat="1">
      <c r="B16497" s="7"/>
      <c r="C16497" s="7"/>
      <c r="D16497" s="4"/>
      <c r="E16497" s="4"/>
      <c r="F16497" s="4"/>
      <c r="G16497" s="31"/>
    </row>
    <row r="16498" spans="2:7" s="40" customFormat="1">
      <c r="B16498" s="7"/>
      <c r="C16498" s="7"/>
      <c r="D16498" s="4"/>
      <c r="E16498" s="4"/>
      <c r="F16498" s="4"/>
      <c r="G16498" s="31"/>
    </row>
    <row r="16499" spans="2:7" s="40" customFormat="1">
      <c r="B16499" s="7"/>
      <c r="C16499" s="7"/>
      <c r="D16499" s="4"/>
      <c r="E16499" s="4"/>
      <c r="F16499" s="4"/>
      <c r="G16499" s="31"/>
    </row>
    <row r="16500" spans="2:7" s="40" customFormat="1">
      <c r="B16500" s="7"/>
      <c r="C16500" s="7"/>
      <c r="D16500" s="4"/>
      <c r="E16500" s="4"/>
      <c r="F16500" s="4"/>
      <c r="G16500" s="31"/>
    </row>
    <row r="16501" spans="2:7" s="40" customFormat="1">
      <c r="B16501" s="7"/>
      <c r="C16501" s="7"/>
      <c r="D16501" s="4"/>
      <c r="E16501" s="4"/>
      <c r="F16501" s="4"/>
      <c r="G16501" s="31"/>
    </row>
    <row r="16502" spans="2:7" s="40" customFormat="1">
      <c r="B16502" s="7"/>
      <c r="C16502" s="7"/>
      <c r="D16502" s="4"/>
      <c r="E16502" s="4"/>
      <c r="F16502" s="4"/>
      <c r="G16502" s="31"/>
    </row>
    <row r="16503" spans="2:7" s="40" customFormat="1">
      <c r="B16503" s="7"/>
      <c r="C16503" s="7"/>
      <c r="D16503" s="4"/>
      <c r="E16503" s="4"/>
      <c r="F16503" s="4"/>
      <c r="G16503" s="31"/>
    </row>
    <row r="16504" spans="2:7" s="40" customFormat="1">
      <c r="B16504" s="7"/>
      <c r="C16504" s="7"/>
      <c r="D16504" s="4"/>
      <c r="E16504" s="4"/>
      <c r="F16504" s="4"/>
      <c r="G16504" s="31"/>
    </row>
    <row r="16505" spans="2:7" s="40" customFormat="1">
      <c r="B16505" s="7"/>
      <c r="C16505" s="7"/>
      <c r="D16505" s="4"/>
      <c r="E16505" s="4"/>
      <c r="F16505" s="4"/>
      <c r="G16505" s="31"/>
    </row>
    <row r="16506" spans="2:7" s="40" customFormat="1">
      <c r="B16506" s="7"/>
      <c r="C16506" s="7"/>
      <c r="D16506" s="4"/>
      <c r="E16506" s="4"/>
      <c r="F16506" s="4"/>
      <c r="G16506" s="31"/>
    </row>
    <row r="16507" spans="2:7" s="40" customFormat="1">
      <c r="B16507" s="7"/>
      <c r="C16507" s="7"/>
      <c r="D16507" s="4"/>
      <c r="E16507" s="4"/>
      <c r="F16507" s="4"/>
      <c r="G16507" s="31"/>
    </row>
    <row r="16508" spans="2:7" s="40" customFormat="1">
      <c r="B16508" s="7"/>
      <c r="C16508" s="7"/>
      <c r="D16508" s="4"/>
      <c r="E16508" s="4"/>
      <c r="F16508" s="4"/>
      <c r="G16508" s="31"/>
    </row>
    <row r="16509" spans="2:7" s="40" customFormat="1">
      <c r="B16509" s="7"/>
      <c r="C16509" s="7"/>
      <c r="D16509" s="4"/>
      <c r="E16509" s="4"/>
      <c r="F16509" s="4"/>
      <c r="G16509" s="31"/>
    </row>
    <row r="16510" spans="2:7" s="40" customFormat="1">
      <c r="B16510" s="7"/>
      <c r="C16510" s="7"/>
      <c r="D16510" s="4"/>
      <c r="E16510" s="4"/>
      <c r="F16510" s="4"/>
      <c r="G16510" s="31"/>
    </row>
    <row r="16511" spans="2:7" s="40" customFormat="1">
      <c r="B16511" s="7"/>
      <c r="C16511" s="7"/>
      <c r="D16511" s="4"/>
      <c r="E16511" s="4"/>
      <c r="F16511" s="4"/>
      <c r="G16511" s="31"/>
    </row>
    <row r="16512" spans="2:7" s="40" customFormat="1">
      <c r="B16512" s="7"/>
      <c r="C16512" s="7"/>
      <c r="D16512" s="4"/>
      <c r="E16512" s="4"/>
      <c r="F16512" s="4"/>
      <c r="G16512" s="31"/>
    </row>
    <row r="16513" spans="2:7" s="40" customFormat="1">
      <c r="B16513" s="7"/>
      <c r="C16513" s="7"/>
      <c r="D16513" s="4"/>
      <c r="E16513" s="4"/>
      <c r="F16513" s="4"/>
      <c r="G16513" s="31"/>
    </row>
    <row r="16514" spans="2:7" s="40" customFormat="1">
      <c r="B16514" s="7"/>
      <c r="C16514" s="7"/>
      <c r="D16514" s="4"/>
      <c r="E16514" s="4"/>
      <c r="F16514" s="4"/>
      <c r="G16514" s="31"/>
    </row>
    <row r="16515" spans="2:7" s="40" customFormat="1">
      <c r="B16515" s="7"/>
      <c r="C16515" s="7"/>
      <c r="D16515" s="4"/>
      <c r="E16515" s="4"/>
      <c r="F16515" s="4"/>
      <c r="G16515" s="31"/>
    </row>
    <row r="16516" spans="2:7" s="40" customFormat="1">
      <c r="B16516" s="7"/>
      <c r="C16516" s="7"/>
      <c r="D16516" s="4"/>
      <c r="E16516" s="4"/>
      <c r="F16516" s="4"/>
      <c r="G16516" s="31"/>
    </row>
    <row r="16517" spans="2:7" s="40" customFormat="1">
      <c r="B16517" s="7"/>
      <c r="C16517" s="7"/>
      <c r="D16517" s="4"/>
      <c r="E16517" s="4"/>
      <c r="F16517" s="4"/>
      <c r="G16517" s="31"/>
    </row>
    <row r="16518" spans="2:7" s="40" customFormat="1">
      <c r="B16518" s="7"/>
      <c r="C16518" s="7"/>
      <c r="D16518" s="4"/>
      <c r="E16518" s="4"/>
      <c r="F16518" s="4"/>
      <c r="G16518" s="31"/>
    </row>
    <row r="16519" spans="2:7" s="40" customFormat="1">
      <c r="B16519" s="7"/>
      <c r="C16519" s="7"/>
      <c r="D16519" s="4"/>
      <c r="E16519" s="4"/>
      <c r="F16519" s="4"/>
      <c r="G16519" s="31"/>
    </row>
    <row r="16520" spans="2:7" s="40" customFormat="1">
      <c r="B16520" s="7"/>
      <c r="C16520" s="7"/>
      <c r="D16520" s="4"/>
      <c r="E16520" s="4"/>
      <c r="F16520" s="4"/>
      <c r="G16520" s="31"/>
    </row>
    <row r="16521" spans="2:7" s="40" customFormat="1">
      <c r="B16521" s="7"/>
      <c r="C16521" s="7"/>
      <c r="D16521" s="4"/>
      <c r="E16521" s="4"/>
      <c r="F16521" s="4"/>
      <c r="G16521" s="31"/>
    </row>
    <row r="16522" spans="2:7" s="40" customFormat="1">
      <c r="B16522" s="7"/>
      <c r="C16522" s="7"/>
      <c r="D16522" s="4"/>
      <c r="E16522" s="4"/>
      <c r="F16522" s="4"/>
      <c r="G16522" s="31"/>
    </row>
    <row r="16523" spans="2:7" s="40" customFormat="1">
      <c r="B16523" s="7"/>
      <c r="C16523" s="7"/>
      <c r="D16523" s="4"/>
      <c r="E16523" s="4"/>
      <c r="F16523" s="4"/>
      <c r="G16523" s="31"/>
    </row>
    <row r="16524" spans="2:7" s="40" customFormat="1">
      <c r="B16524" s="7"/>
      <c r="C16524" s="7"/>
      <c r="D16524" s="4"/>
      <c r="E16524" s="4"/>
      <c r="F16524" s="4"/>
      <c r="G16524" s="31"/>
    </row>
    <row r="16525" spans="2:7" s="40" customFormat="1">
      <c r="B16525" s="7"/>
      <c r="C16525" s="7"/>
      <c r="D16525" s="4"/>
      <c r="E16525" s="4"/>
      <c r="F16525" s="4"/>
      <c r="G16525" s="31"/>
    </row>
    <row r="16526" spans="2:7" s="40" customFormat="1">
      <c r="B16526" s="7"/>
      <c r="C16526" s="7"/>
      <c r="D16526" s="4"/>
      <c r="E16526" s="4"/>
      <c r="F16526" s="4"/>
      <c r="G16526" s="31"/>
    </row>
    <row r="16527" spans="2:7" s="40" customFormat="1">
      <c r="B16527" s="7"/>
      <c r="C16527" s="7"/>
      <c r="D16527" s="4"/>
      <c r="E16527" s="4"/>
      <c r="F16527" s="4"/>
      <c r="G16527" s="31"/>
    </row>
    <row r="16528" spans="2:7" s="40" customFormat="1">
      <c r="B16528" s="7"/>
      <c r="C16528" s="7"/>
      <c r="D16528" s="4"/>
      <c r="E16528" s="4"/>
      <c r="F16528" s="4"/>
      <c r="G16528" s="31"/>
    </row>
    <row r="16529" spans="2:7" s="40" customFormat="1">
      <c r="B16529" s="7"/>
      <c r="C16529" s="7"/>
      <c r="D16529" s="4"/>
      <c r="E16529" s="4"/>
      <c r="F16529" s="4"/>
      <c r="G16529" s="31"/>
    </row>
    <row r="16530" spans="2:7" s="40" customFormat="1">
      <c r="B16530" s="7"/>
      <c r="C16530" s="7"/>
      <c r="D16530" s="4"/>
      <c r="E16530" s="4"/>
      <c r="F16530" s="4"/>
      <c r="G16530" s="31"/>
    </row>
    <row r="16531" spans="2:7" s="40" customFormat="1">
      <c r="B16531" s="7"/>
      <c r="C16531" s="7"/>
      <c r="D16531" s="4"/>
      <c r="E16531" s="4"/>
      <c r="F16531" s="4"/>
      <c r="G16531" s="31"/>
    </row>
    <row r="16532" spans="2:7" s="40" customFormat="1">
      <c r="B16532" s="7"/>
      <c r="C16532" s="7"/>
      <c r="D16532" s="4"/>
      <c r="E16532" s="4"/>
      <c r="F16532" s="4"/>
      <c r="G16532" s="31"/>
    </row>
    <row r="16533" spans="2:7" s="40" customFormat="1">
      <c r="B16533" s="7"/>
      <c r="C16533" s="7"/>
      <c r="D16533" s="4"/>
      <c r="E16533" s="4"/>
      <c r="F16533" s="4"/>
      <c r="G16533" s="31"/>
    </row>
    <row r="16534" spans="2:7" s="40" customFormat="1">
      <c r="B16534" s="7"/>
      <c r="C16534" s="7"/>
      <c r="D16534" s="4"/>
      <c r="E16534" s="4"/>
      <c r="F16534" s="4"/>
      <c r="G16534" s="31"/>
    </row>
    <row r="16535" spans="2:7" s="40" customFormat="1">
      <c r="B16535" s="7"/>
      <c r="C16535" s="7"/>
      <c r="D16535" s="4"/>
      <c r="E16535" s="4"/>
      <c r="F16535" s="4"/>
      <c r="G16535" s="31"/>
    </row>
    <row r="16536" spans="2:7" s="40" customFormat="1">
      <c r="B16536" s="7"/>
      <c r="C16536" s="7"/>
      <c r="D16536" s="4"/>
      <c r="E16536" s="4"/>
      <c r="F16536" s="4"/>
      <c r="G16536" s="31"/>
    </row>
    <row r="16537" spans="2:7" s="40" customFormat="1">
      <c r="B16537" s="7"/>
      <c r="C16537" s="7"/>
      <c r="D16537" s="4"/>
      <c r="E16537" s="4"/>
      <c r="F16537" s="4"/>
      <c r="G16537" s="31"/>
    </row>
    <row r="16538" spans="2:7" s="40" customFormat="1">
      <c r="B16538" s="7"/>
      <c r="C16538" s="7"/>
      <c r="D16538" s="4"/>
      <c r="E16538" s="4"/>
      <c r="F16538" s="4"/>
      <c r="G16538" s="31"/>
    </row>
    <row r="16539" spans="2:7" s="40" customFormat="1">
      <c r="B16539" s="7"/>
      <c r="C16539" s="7"/>
      <c r="D16539" s="4"/>
      <c r="E16539" s="4"/>
      <c r="F16539" s="4"/>
      <c r="G16539" s="31"/>
    </row>
    <row r="16540" spans="2:7" s="40" customFormat="1">
      <c r="B16540" s="7"/>
      <c r="C16540" s="7"/>
      <c r="D16540" s="4"/>
      <c r="E16540" s="4"/>
      <c r="F16540" s="4"/>
      <c r="G16540" s="31"/>
    </row>
    <row r="16541" spans="2:7" s="40" customFormat="1">
      <c r="B16541" s="7"/>
      <c r="C16541" s="7"/>
      <c r="D16541" s="4"/>
      <c r="E16541" s="4"/>
      <c r="F16541" s="4"/>
      <c r="G16541" s="31"/>
    </row>
    <row r="16542" spans="2:7" s="40" customFormat="1">
      <c r="B16542" s="7"/>
      <c r="C16542" s="7"/>
      <c r="D16542" s="4"/>
      <c r="E16542" s="4"/>
      <c r="F16542" s="4"/>
      <c r="G16542" s="31"/>
    </row>
    <row r="16543" spans="2:7" s="40" customFormat="1">
      <c r="B16543" s="7"/>
      <c r="C16543" s="7"/>
      <c r="D16543" s="4"/>
      <c r="E16543" s="4"/>
      <c r="F16543" s="4"/>
      <c r="G16543" s="31"/>
    </row>
    <row r="16544" spans="2:7" s="40" customFormat="1">
      <c r="B16544" s="7"/>
      <c r="C16544" s="7"/>
      <c r="D16544" s="4"/>
      <c r="E16544" s="4"/>
      <c r="F16544" s="4"/>
      <c r="G16544" s="31"/>
    </row>
    <row r="16545" spans="2:7" s="40" customFormat="1">
      <c r="B16545" s="7"/>
      <c r="C16545" s="7"/>
      <c r="D16545" s="4"/>
      <c r="E16545" s="4"/>
      <c r="F16545" s="4"/>
      <c r="G16545" s="31"/>
    </row>
    <row r="16546" spans="2:7" s="40" customFormat="1">
      <c r="B16546" s="7"/>
      <c r="C16546" s="7"/>
      <c r="D16546" s="4"/>
      <c r="E16546" s="4"/>
      <c r="F16546" s="4"/>
      <c r="G16546" s="31"/>
    </row>
    <row r="16547" spans="2:7" s="40" customFormat="1">
      <c r="B16547" s="7"/>
      <c r="C16547" s="7"/>
      <c r="D16547" s="4"/>
      <c r="E16547" s="4"/>
      <c r="F16547" s="4"/>
      <c r="G16547" s="31"/>
    </row>
    <row r="16548" spans="2:7" s="40" customFormat="1">
      <c r="B16548" s="7"/>
      <c r="C16548" s="7"/>
      <c r="D16548" s="4"/>
      <c r="E16548" s="4"/>
      <c r="F16548" s="4"/>
      <c r="G16548" s="31"/>
    </row>
    <row r="16549" spans="2:7" s="40" customFormat="1">
      <c r="B16549" s="7"/>
      <c r="C16549" s="7"/>
      <c r="D16549" s="4"/>
      <c r="E16549" s="4"/>
      <c r="F16549" s="4"/>
      <c r="G16549" s="31"/>
    </row>
    <row r="16550" spans="2:7" s="40" customFormat="1">
      <c r="B16550" s="7"/>
      <c r="C16550" s="7"/>
      <c r="D16550" s="4"/>
      <c r="E16550" s="4"/>
      <c r="F16550" s="4"/>
      <c r="G16550" s="31"/>
    </row>
    <row r="16551" spans="2:7" s="40" customFormat="1">
      <c r="B16551" s="7"/>
      <c r="C16551" s="7"/>
      <c r="D16551" s="4"/>
      <c r="E16551" s="4"/>
      <c r="F16551" s="4"/>
      <c r="G16551" s="31"/>
    </row>
    <row r="16552" spans="2:7" s="40" customFormat="1">
      <c r="B16552" s="7"/>
      <c r="C16552" s="7"/>
      <c r="D16552" s="4"/>
      <c r="E16552" s="4"/>
      <c r="F16552" s="4"/>
      <c r="G16552" s="31"/>
    </row>
    <row r="16553" spans="2:7" s="40" customFormat="1">
      <c r="B16553" s="7"/>
      <c r="C16553" s="7"/>
      <c r="D16553" s="4"/>
      <c r="E16553" s="4"/>
      <c r="F16553" s="4"/>
      <c r="G16553" s="31"/>
    </row>
    <row r="16554" spans="2:7" s="40" customFormat="1">
      <c r="B16554" s="7"/>
      <c r="C16554" s="7"/>
      <c r="D16554" s="4"/>
      <c r="E16554" s="4"/>
      <c r="F16554" s="4"/>
      <c r="G16554" s="31"/>
    </row>
    <row r="16555" spans="2:7" s="40" customFormat="1">
      <c r="B16555" s="7"/>
      <c r="C16555" s="7"/>
      <c r="D16555" s="4"/>
      <c r="E16555" s="4"/>
      <c r="F16555" s="4"/>
      <c r="G16555" s="31"/>
    </row>
    <row r="16556" spans="2:7" s="40" customFormat="1">
      <c r="B16556" s="7"/>
      <c r="C16556" s="7"/>
      <c r="D16556" s="4"/>
      <c r="E16556" s="4"/>
      <c r="F16556" s="4"/>
      <c r="G16556" s="31"/>
    </row>
    <row r="16557" spans="2:7" s="40" customFormat="1">
      <c r="B16557" s="7"/>
      <c r="C16557" s="7"/>
      <c r="D16557" s="4"/>
      <c r="E16557" s="4"/>
      <c r="F16557" s="4"/>
      <c r="G16557" s="31"/>
    </row>
    <row r="16558" spans="2:7" s="40" customFormat="1">
      <c r="B16558" s="7"/>
      <c r="C16558" s="7"/>
      <c r="D16558" s="4"/>
      <c r="E16558" s="4"/>
      <c r="F16558" s="4"/>
      <c r="G16558" s="31"/>
    </row>
    <row r="16559" spans="2:7" s="40" customFormat="1">
      <c r="B16559" s="7"/>
      <c r="C16559" s="7"/>
      <c r="D16559" s="4"/>
      <c r="E16559" s="4"/>
      <c r="F16559" s="4"/>
      <c r="G16559" s="31"/>
    </row>
    <row r="16560" spans="2:7" s="40" customFormat="1">
      <c r="B16560" s="7"/>
      <c r="C16560" s="7"/>
      <c r="D16560" s="4"/>
      <c r="E16560" s="4"/>
      <c r="F16560" s="4"/>
      <c r="G16560" s="31"/>
    </row>
    <row r="16561" spans="2:7" s="40" customFormat="1">
      <c r="B16561" s="7"/>
      <c r="C16561" s="7"/>
      <c r="D16561" s="4"/>
      <c r="E16561" s="4"/>
      <c r="F16561" s="4"/>
      <c r="G16561" s="31"/>
    </row>
    <row r="16562" spans="2:7" s="40" customFormat="1">
      <c r="B16562" s="7"/>
      <c r="C16562" s="7"/>
      <c r="D16562" s="4"/>
      <c r="E16562" s="4"/>
      <c r="F16562" s="4"/>
      <c r="G16562" s="31"/>
    </row>
    <row r="16563" spans="2:7" s="40" customFormat="1">
      <c r="B16563" s="7"/>
      <c r="C16563" s="7"/>
      <c r="D16563" s="4"/>
      <c r="E16563" s="4"/>
      <c r="F16563" s="4"/>
      <c r="G16563" s="31"/>
    </row>
    <row r="16564" spans="2:7" s="40" customFormat="1">
      <c r="B16564" s="7"/>
      <c r="C16564" s="7"/>
      <c r="D16564" s="4"/>
      <c r="E16564" s="4"/>
      <c r="F16564" s="4"/>
      <c r="G16564" s="31"/>
    </row>
    <row r="16565" spans="2:7" s="40" customFormat="1">
      <c r="B16565" s="7"/>
      <c r="C16565" s="7"/>
      <c r="D16565" s="4"/>
      <c r="E16565" s="4"/>
      <c r="F16565" s="4"/>
      <c r="G16565" s="31"/>
    </row>
    <row r="16566" spans="2:7" s="40" customFormat="1">
      <c r="B16566" s="7"/>
      <c r="C16566" s="7"/>
      <c r="D16566" s="4"/>
      <c r="E16566" s="4"/>
      <c r="F16566" s="4"/>
      <c r="G16566" s="31"/>
    </row>
    <row r="16567" spans="2:7" s="40" customFormat="1">
      <c r="B16567" s="7"/>
      <c r="C16567" s="7"/>
      <c r="D16567" s="4"/>
      <c r="E16567" s="4"/>
      <c r="F16567" s="4"/>
      <c r="G16567" s="31"/>
    </row>
    <row r="16568" spans="2:7" s="40" customFormat="1">
      <c r="B16568" s="7"/>
      <c r="C16568" s="7"/>
      <c r="D16568" s="4"/>
      <c r="E16568" s="4"/>
      <c r="F16568" s="4"/>
      <c r="G16568" s="31"/>
    </row>
    <row r="16569" spans="2:7" s="40" customFormat="1">
      <c r="B16569" s="7"/>
      <c r="C16569" s="7"/>
      <c r="D16569" s="4"/>
      <c r="E16569" s="4"/>
      <c r="F16569" s="4"/>
      <c r="G16569" s="31"/>
    </row>
    <row r="16570" spans="2:7" s="40" customFormat="1">
      <c r="B16570" s="7"/>
      <c r="C16570" s="7"/>
      <c r="D16570" s="4"/>
      <c r="E16570" s="4"/>
      <c r="F16570" s="4"/>
      <c r="G16570" s="31"/>
    </row>
    <row r="16571" spans="2:7" s="40" customFormat="1">
      <c r="B16571" s="7"/>
      <c r="C16571" s="7"/>
      <c r="D16571" s="4"/>
      <c r="E16571" s="4"/>
      <c r="F16571" s="4"/>
      <c r="G16571" s="31"/>
    </row>
    <row r="16572" spans="2:7" s="40" customFormat="1">
      <c r="B16572" s="7"/>
      <c r="C16572" s="7"/>
      <c r="D16572" s="4"/>
      <c r="E16572" s="4"/>
      <c r="F16572" s="4"/>
      <c r="G16572" s="31"/>
    </row>
    <row r="16573" spans="2:7" s="40" customFormat="1">
      <c r="B16573" s="7"/>
      <c r="C16573" s="7"/>
      <c r="D16573" s="4"/>
      <c r="E16573" s="4"/>
      <c r="F16573" s="4"/>
      <c r="G16573" s="31"/>
    </row>
    <row r="16574" spans="2:7" s="40" customFormat="1">
      <c r="B16574" s="7"/>
      <c r="C16574" s="7"/>
      <c r="D16574" s="4"/>
      <c r="E16574" s="4"/>
      <c r="F16574" s="4"/>
      <c r="G16574" s="31"/>
    </row>
    <row r="16575" spans="2:7" s="40" customFormat="1">
      <c r="B16575" s="7"/>
      <c r="C16575" s="7"/>
      <c r="D16575" s="4"/>
      <c r="E16575" s="4"/>
      <c r="F16575" s="4"/>
      <c r="G16575" s="31"/>
    </row>
    <row r="16576" spans="2:7" s="40" customFormat="1">
      <c r="B16576" s="7"/>
      <c r="C16576" s="7"/>
      <c r="D16576" s="4"/>
      <c r="E16576" s="4"/>
      <c r="F16576" s="4"/>
      <c r="G16576" s="31"/>
    </row>
    <row r="16577" spans="2:7" s="40" customFormat="1">
      <c r="B16577" s="7"/>
      <c r="C16577" s="7"/>
      <c r="D16577" s="4"/>
      <c r="E16577" s="4"/>
      <c r="F16577" s="4"/>
      <c r="G16577" s="31"/>
    </row>
    <row r="16578" spans="2:7" s="40" customFormat="1">
      <c r="B16578" s="7"/>
      <c r="C16578" s="7"/>
      <c r="D16578" s="4"/>
      <c r="E16578" s="4"/>
      <c r="F16578" s="4"/>
      <c r="G16578" s="31"/>
    </row>
    <row r="16579" spans="2:7" s="40" customFormat="1">
      <c r="B16579" s="7"/>
      <c r="C16579" s="7"/>
      <c r="D16579" s="4"/>
      <c r="E16579" s="4"/>
      <c r="F16579" s="4"/>
      <c r="G16579" s="31"/>
    </row>
    <row r="16580" spans="2:7" s="40" customFormat="1">
      <c r="B16580" s="7"/>
      <c r="C16580" s="7"/>
      <c r="D16580" s="4"/>
      <c r="E16580" s="4"/>
      <c r="F16580" s="4"/>
      <c r="G16580" s="31"/>
    </row>
    <row r="16581" spans="2:7" s="40" customFormat="1">
      <c r="B16581" s="7"/>
      <c r="C16581" s="7"/>
      <c r="D16581" s="4"/>
      <c r="E16581" s="4"/>
      <c r="F16581" s="4"/>
      <c r="G16581" s="31"/>
    </row>
    <row r="16582" spans="2:7" s="40" customFormat="1">
      <c r="B16582" s="7"/>
      <c r="C16582" s="7"/>
      <c r="D16582" s="4"/>
      <c r="E16582" s="4"/>
      <c r="F16582" s="4"/>
      <c r="G16582" s="31"/>
    </row>
    <row r="16583" spans="2:7" s="40" customFormat="1">
      <c r="B16583" s="7"/>
      <c r="C16583" s="7"/>
      <c r="D16583" s="4"/>
      <c r="E16583" s="4"/>
      <c r="F16583" s="4"/>
      <c r="G16583" s="31"/>
    </row>
    <row r="16584" spans="2:7" s="40" customFormat="1">
      <c r="B16584" s="7"/>
      <c r="C16584" s="7"/>
      <c r="D16584" s="4"/>
      <c r="E16584" s="4"/>
      <c r="F16584" s="4"/>
      <c r="G16584" s="31"/>
    </row>
    <row r="16585" spans="2:7" s="40" customFormat="1">
      <c r="B16585" s="7"/>
      <c r="C16585" s="7"/>
      <c r="D16585" s="4"/>
      <c r="E16585" s="4"/>
      <c r="F16585" s="4"/>
      <c r="G16585" s="31"/>
    </row>
    <row r="16586" spans="2:7" s="40" customFormat="1">
      <c r="B16586" s="7"/>
      <c r="C16586" s="7"/>
      <c r="D16586" s="4"/>
      <c r="E16586" s="4"/>
      <c r="F16586" s="4"/>
      <c r="G16586" s="31"/>
    </row>
    <row r="16587" spans="2:7" s="40" customFormat="1">
      <c r="B16587" s="7"/>
      <c r="C16587" s="7"/>
      <c r="D16587" s="4"/>
      <c r="E16587" s="4"/>
      <c r="F16587" s="4"/>
      <c r="G16587" s="31"/>
    </row>
    <row r="16588" spans="2:7" s="40" customFormat="1">
      <c r="B16588" s="7"/>
      <c r="C16588" s="7"/>
      <c r="D16588" s="4"/>
      <c r="E16588" s="4"/>
      <c r="F16588" s="4"/>
      <c r="G16588" s="31"/>
    </row>
    <row r="16589" spans="2:7" s="40" customFormat="1">
      <c r="B16589" s="7"/>
      <c r="C16589" s="7"/>
      <c r="D16589" s="4"/>
      <c r="E16589" s="4"/>
      <c r="F16589" s="4"/>
      <c r="G16589" s="31"/>
    </row>
    <row r="16590" spans="2:7" s="40" customFormat="1">
      <c r="B16590" s="7"/>
      <c r="C16590" s="7"/>
      <c r="D16590" s="4"/>
      <c r="E16590" s="4"/>
      <c r="F16590" s="4"/>
      <c r="G16590" s="31"/>
    </row>
    <row r="16591" spans="2:7" s="40" customFormat="1">
      <c r="B16591" s="7"/>
      <c r="C16591" s="7"/>
      <c r="D16591" s="4"/>
      <c r="E16591" s="4"/>
      <c r="F16591" s="4"/>
      <c r="G16591" s="31"/>
    </row>
    <row r="16592" spans="2:7" s="40" customFormat="1">
      <c r="B16592" s="7"/>
      <c r="C16592" s="7"/>
      <c r="D16592" s="4"/>
      <c r="E16592" s="4"/>
      <c r="F16592" s="4"/>
      <c r="G16592" s="31"/>
    </row>
    <row r="16593" spans="2:7" s="40" customFormat="1">
      <c r="B16593" s="7"/>
      <c r="C16593" s="7"/>
      <c r="D16593" s="4"/>
      <c r="E16593" s="4"/>
      <c r="F16593" s="4"/>
      <c r="G16593" s="31"/>
    </row>
    <row r="16594" spans="2:7" s="40" customFormat="1">
      <c r="B16594" s="7"/>
      <c r="C16594" s="7"/>
      <c r="D16594" s="4"/>
      <c r="E16594" s="4"/>
      <c r="F16594" s="4"/>
      <c r="G16594" s="31"/>
    </row>
    <row r="16595" spans="2:7" s="40" customFormat="1">
      <c r="B16595" s="7"/>
      <c r="C16595" s="7"/>
      <c r="D16595" s="4"/>
      <c r="E16595" s="4"/>
      <c r="F16595" s="4"/>
      <c r="G16595" s="31"/>
    </row>
    <row r="16596" spans="2:7" s="40" customFormat="1">
      <c r="B16596" s="7"/>
      <c r="C16596" s="7"/>
      <c r="D16596" s="4"/>
      <c r="E16596" s="4"/>
      <c r="F16596" s="4"/>
      <c r="G16596" s="31"/>
    </row>
    <row r="16597" spans="2:7" s="40" customFormat="1">
      <c r="B16597" s="7"/>
      <c r="C16597" s="7"/>
      <c r="D16597" s="4"/>
      <c r="E16597" s="4"/>
      <c r="F16597" s="4"/>
      <c r="G16597" s="31"/>
    </row>
    <row r="16598" spans="2:7" s="40" customFormat="1">
      <c r="B16598" s="7"/>
      <c r="C16598" s="7"/>
      <c r="D16598" s="4"/>
      <c r="E16598" s="4"/>
      <c r="F16598" s="4"/>
      <c r="G16598" s="31"/>
    </row>
    <row r="16599" spans="2:7" s="40" customFormat="1">
      <c r="B16599" s="7"/>
      <c r="C16599" s="7"/>
      <c r="D16599" s="4"/>
      <c r="E16599" s="4"/>
      <c r="F16599" s="4"/>
      <c r="G16599" s="31"/>
    </row>
    <row r="16600" spans="2:7" s="40" customFormat="1">
      <c r="B16600" s="7"/>
      <c r="C16600" s="7"/>
      <c r="D16600" s="4"/>
      <c r="E16600" s="4"/>
      <c r="F16600" s="4"/>
      <c r="G16600" s="31"/>
    </row>
    <row r="16601" spans="2:7" s="40" customFormat="1">
      <c r="B16601" s="7"/>
      <c r="C16601" s="7"/>
      <c r="D16601" s="4"/>
      <c r="E16601" s="4"/>
      <c r="F16601" s="4"/>
      <c r="G16601" s="31"/>
    </row>
    <row r="16602" spans="2:7" s="40" customFormat="1">
      <c r="B16602" s="7"/>
      <c r="C16602" s="7"/>
      <c r="D16602" s="4"/>
      <c r="E16602" s="4"/>
      <c r="F16602" s="4"/>
      <c r="G16602" s="31"/>
    </row>
    <row r="16603" spans="2:7" s="40" customFormat="1">
      <c r="B16603" s="7"/>
      <c r="C16603" s="7"/>
      <c r="D16603" s="4"/>
      <c r="E16603" s="4"/>
      <c r="F16603" s="4"/>
      <c r="G16603" s="31"/>
    </row>
    <row r="16604" spans="2:7" s="40" customFormat="1">
      <c r="B16604" s="7"/>
      <c r="C16604" s="7"/>
      <c r="D16604" s="4"/>
      <c r="E16604" s="4"/>
      <c r="F16604" s="4"/>
      <c r="G16604" s="31"/>
    </row>
    <row r="16605" spans="2:7" s="40" customFormat="1">
      <c r="B16605" s="7"/>
      <c r="C16605" s="7"/>
      <c r="D16605" s="4"/>
      <c r="E16605" s="4"/>
      <c r="F16605" s="4"/>
      <c r="G16605" s="31"/>
    </row>
    <row r="16606" spans="2:7" s="40" customFormat="1">
      <c r="B16606" s="7"/>
      <c r="C16606" s="7"/>
      <c r="D16606" s="4"/>
      <c r="E16606" s="4"/>
      <c r="F16606" s="4"/>
      <c r="G16606" s="31"/>
    </row>
    <row r="16607" spans="2:7" s="40" customFormat="1">
      <c r="B16607" s="7"/>
      <c r="C16607" s="7"/>
      <c r="D16607" s="4"/>
      <c r="E16607" s="4"/>
      <c r="F16607" s="4"/>
      <c r="G16607" s="31"/>
    </row>
    <row r="16608" spans="2:7" s="40" customFormat="1">
      <c r="B16608" s="7"/>
      <c r="C16608" s="7"/>
      <c r="D16608" s="4"/>
      <c r="E16608" s="4"/>
      <c r="F16608" s="4"/>
      <c r="G16608" s="31"/>
    </row>
    <row r="16609" spans="2:7" s="40" customFormat="1">
      <c r="B16609" s="7"/>
      <c r="C16609" s="7"/>
      <c r="D16609" s="4"/>
      <c r="E16609" s="4"/>
      <c r="F16609" s="4"/>
      <c r="G16609" s="31"/>
    </row>
    <row r="16610" spans="2:7" s="40" customFormat="1">
      <c r="B16610" s="7"/>
      <c r="C16610" s="7"/>
      <c r="D16610" s="4"/>
      <c r="E16610" s="4"/>
      <c r="F16610" s="4"/>
      <c r="G16610" s="31"/>
    </row>
    <row r="16611" spans="2:7" s="40" customFormat="1">
      <c r="B16611" s="7"/>
      <c r="C16611" s="7"/>
      <c r="D16611" s="4"/>
      <c r="E16611" s="4"/>
      <c r="F16611" s="4"/>
      <c r="G16611" s="31"/>
    </row>
    <row r="16612" spans="2:7" s="40" customFormat="1">
      <c r="B16612" s="7"/>
      <c r="C16612" s="7"/>
      <c r="D16612" s="4"/>
      <c r="E16612" s="4"/>
      <c r="F16612" s="4"/>
      <c r="G16612" s="31"/>
    </row>
    <row r="16613" spans="2:7" s="40" customFormat="1">
      <c r="B16613" s="7"/>
      <c r="C16613" s="7"/>
      <c r="D16613" s="4"/>
      <c r="E16613" s="4"/>
      <c r="F16613" s="4"/>
      <c r="G16613" s="31"/>
    </row>
    <row r="16614" spans="2:7" s="40" customFormat="1">
      <c r="B16614" s="7"/>
      <c r="C16614" s="7"/>
      <c r="D16614" s="4"/>
      <c r="E16614" s="4"/>
      <c r="F16614" s="4"/>
      <c r="G16614" s="31"/>
    </row>
    <row r="16615" spans="2:7" s="40" customFormat="1">
      <c r="B16615" s="7"/>
      <c r="C16615" s="7"/>
      <c r="D16615" s="4"/>
      <c r="E16615" s="4"/>
      <c r="F16615" s="4"/>
      <c r="G16615" s="31"/>
    </row>
    <row r="16616" spans="2:7" s="40" customFormat="1">
      <c r="B16616" s="7"/>
      <c r="C16616" s="7"/>
      <c r="D16616" s="4"/>
      <c r="E16616" s="4"/>
      <c r="F16616" s="4"/>
      <c r="G16616" s="31"/>
    </row>
    <row r="16617" spans="2:7" s="40" customFormat="1">
      <c r="B16617" s="7"/>
      <c r="C16617" s="7"/>
      <c r="D16617" s="4"/>
      <c r="E16617" s="4"/>
      <c r="F16617" s="4"/>
      <c r="G16617" s="31"/>
    </row>
    <row r="16618" spans="2:7" s="40" customFormat="1">
      <c r="B16618" s="7"/>
      <c r="C16618" s="7"/>
      <c r="D16618" s="4"/>
      <c r="E16618" s="4"/>
      <c r="F16618" s="4"/>
      <c r="G16618" s="31"/>
    </row>
    <row r="16619" spans="2:7" s="40" customFormat="1">
      <c r="B16619" s="7"/>
      <c r="C16619" s="7"/>
      <c r="D16619" s="4"/>
      <c r="E16619" s="4"/>
      <c r="F16619" s="4"/>
      <c r="G16619" s="31"/>
    </row>
    <row r="16620" spans="2:7" s="40" customFormat="1">
      <c r="B16620" s="7"/>
      <c r="C16620" s="7"/>
      <c r="D16620" s="4"/>
      <c r="E16620" s="4"/>
      <c r="F16620" s="4"/>
      <c r="G16620" s="31"/>
    </row>
    <row r="16621" spans="2:7" s="40" customFormat="1">
      <c r="B16621" s="7"/>
      <c r="C16621" s="7"/>
      <c r="D16621" s="4"/>
      <c r="E16621" s="4"/>
      <c r="F16621" s="4"/>
      <c r="G16621" s="31"/>
    </row>
    <row r="16622" spans="2:7" s="40" customFormat="1">
      <c r="B16622" s="7"/>
      <c r="C16622" s="7"/>
      <c r="D16622" s="4"/>
      <c r="E16622" s="4"/>
      <c r="F16622" s="4"/>
      <c r="G16622" s="31"/>
    </row>
    <row r="16623" spans="2:7" s="40" customFormat="1">
      <c r="B16623" s="7"/>
      <c r="C16623" s="7"/>
      <c r="D16623" s="4"/>
      <c r="E16623" s="4"/>
      <c r="F16623" s="4"/>
      <c r="G16623" s="31"/>
    </row>
    <row r="16624" spans="2:7" s="40" customFormat="1">
      <c r="B16624" s="7"/>
      <c r="C16624" s="7"/>
      <c r="D16624" s="4"/>
      <c r="E16624" s="4"/>
      <c r="F16624" s="4"/>
      <c r="G16624" s="31"/>
    </row>
    <row r="16625" spans="2:7" s="40" customFormat="1">
      <c r="B16625" s="7"/>
      <c r="C16625" s="7"/>
      <c r="D16625" s="4"/>
      <c r="E16625" s="4"/>
      <c r="F16625" s="4"/>
      <c r="G16625" s="31"/>
    </row>
    <row r="16626" spans="2:7" s="40" customFormat="1">
      <c r="B16626" s="7"/>
      <c r="C16626" s="7"/>
      <c r="D16626" s="4"/>
      <c r="E16626" s="4"/>
      <c r="F16626" s="4"/>
      <c r="G16626" s="31"/>
    </row>
    <row r="16627" spans="2:7" s="40" customFormat="1">
      <c r="B16627" s="7"/>
      <c r="C16627" s="7"/>
      <c r="D16627" s="4"/>
      <c r="E16627" s="4"/>
      <c r="F16627" s="4"/>
      <c r="G16627" s="31"/>
    </row>
    <row r="16628" spans="2:7" s="40" customFormat="1">
      <c r="B16628" s="7"/>
      <c r="C16628" s="7"/>
      <c r="D16628" s="4"/>
      <c r="E16628" s="4"/>
      <c r="F16628" s="4"/>
      <c r="G16628" s="31"/>
    </row>
    <row r="16629" spans="2:7" s="40" customFormat="1">
      <c r="B16629" s="7"/>
      <c r="C16629" s="7"/>
      <c r="D16629" s="4"/>
      <c r="E16629" s="4"/>
      <c r="F16629" s="4"/>
      <c r="G16629" s="31"/>
    </row>
    <row r="16630" spans="2:7" s="40" customFormat="1">
      <c r="B16630" s="7"/>
      <c r="C16630" s="7"/>
      <c r="D16630" s="4"/>
      <c r="E16630" s="4"/>
      <c r="F16630" s="4"/>
      <c r="G16630" s="31"/>
    </row>
    <row r="16631" spans="2:7" s="40" customFormat="1">
      <c r="B16631" s="7"/>
      <c r="C16631" s="7"/>
      <c r="D16631" s="4"/>
      <c r="E16631" s="4"/>
      <c r="F16631" s="4"/>
      <c r="G16631" s="31"/>
    </row>
    <row r="16632" spans="2:7" s="40" customFormat="1">
      <c r="B16632" s="7"/>
      <c r="C16632" s="7"/>
      <c r="D16632" s="4"/>
      <c r="E16632" s="4"/>
      <c r="F16632" s="4"/>
      <c r="G16632" s="31"/>
    </row>
    <row r="16633" spans="2:7" s="40" customFormat="1">
      <c r="B16633" s="7"/>
      <c r="C16633" s="7"/>
      <c r="D16633" s="4"/>
      <c r="E16633" s="4"/>
      <c r="F16633" s="4"/>
      <c r="G16633" s="31"/>
    </row>
    <row r="16634" spans="2:7" s="40" customFormat="1">
      <c r="B16634" s="7"/>
      <c r="C16634" s="7"/>
      <c r="D16634" s="4"/>
      <c r="E16634" s="4"/>
      <c r="F16634" s="4"/>
      <c r="G16634" s="31"/>
    </row>
    <row r="16635" spans="2:7" s="40" customFormat="1">
      <c r="B16635" s="7"/>
      <c r="C16635" s="7"/>
      <c r="D16635" s="4"/>
      <c r="E16635" s="4"/>
      <c r="F16635" s="4"/>
      <c r="G16635" s="31"/>
    </row>
    <row r="16636" spans="2:7" s="40" customFormat="1">
      <c r="B16636" s="7"/>
      <c r="C16636" s="7"/>
      <c r="D16636" s="4"/>
      <c r="E16636" s="4"/>
      <c r="F16636" s="4"/>
      <c r="G16636" s="31"/>
    </row>
    <row r="16637" spans="2:7" s="40" customFormat="1">
      <c r="B16637" s="7"/>
      <c r="C16637" s="7"/>
      <c r="D16637" s="4"/>
      <c r="E16637" s="4"/>
      <c r="F16637" s="4"/>
      <c r="G16637" s="31"/>
    </row>
    <row r="16638" spans="2:7" s="40" customFormat="1">
      <c r="B16638" s="7"/>
      <c r="C16638" s="7"/>
      <c r="D16638" s="4"/>
      <c r="E16638" s="4"/>
      <c r="F16638" s="4"/>
      <c r="G16638" s="31"/>
    </row>
    <row r="16639" spans="2:7" s="40" customFormat="1">
      <c r="B16639" s="7"/>
      <c r="C16639" s="7"/>
      <c r="D16639" s="4"/>
      <c r="E16639" s="4"/>
      <c r="F16639" s="4"/>
      <c r="G16639" s="31"/>
    </row>
    <row r="16640" spans="2:7" s="40" customFormat="1">
      <c r="B16640" s="7"/>
      <c r="C16640" s="7"/>
      <c r="D16640" s="4"/>
      <c r="E16640" s="4"/>
      <c r="F16640" s="4"/>
      <c r="G16640" s="31"/>
    </row>
    <row r="16641" spans="2:7" s="40" customFormat="1">
      <c r="B16641" s="7"/>
      <c r="C16641" s="7"/>
      <c r="D16641" s="4"/>
      <c r="E16641" s="4"/>
      <c r="F16641" s="4"/>
      <c r="G16641" s="31"/>
    </row>
    <row r="16642" spans="2:7" s="40" customFormat="1">
      <c r="B16642" s="7"/>
      <c r="C16642" s="7"/>
      <c r="D16642" s="4"/>
      <c r="E16642" s="4"/>
      <c r="F16642" s="4"/>
      <c r="G16642" s="31"/>
    </row>
    <row r="16643" spans="2:7" s="40" customFormat="1">
      <c r="B16643" s="7"/>
      <c r="C16643" s="7"/>
      <c r="D16643" s="4"/>
      <c r="E16643" s="4"/>
      <c r="F16643" s="4"/>
      <c r="G16643" s="31"/>
    </row>
    <row r="16644" spans="2:7" s="40" customFormat="1">
      <c r="B16644" s="7"/>
      <c r="C16644" s="7"/>
      <c r="D16644" s="4"/>
      <c r="E16644" s="4"/>
      <c r="F16644" s="4"/>
      <c r="G16644" s="31"/>
    </row>
    <row r="16645" spans="2:7" s="40" customFormat="1">
      <c r="B16645" s="7"/>
      <c r="C16645" s="7"/>
      <c r="D16645" s="4"/>
      <c r="E16645" s="4"/>
      <c r="F16645" s="4"/>
      <c r="G16645" s="31"/>
    </row>
    <row r="16646" spans="2:7" s="40" customFormat="1">
      <c r="B16646" s="7"/>
      <c r="C16646" s="7"/>
      <c r="D16646" s="4"/>
      <c r="E16646" s="4"/>
      <c r="F16646" s="4"/>
      <c r="G16646" s="31"/>
    </row>
    <row r="16647" spans="2:7" s="40" customFormat="1">
      <c r="B16647" s="7"/>
      <c r="C16647" s="7"/>
      <c r="D16647" s="4"/>
      <c r="E16647" s="4"/>
      <c r="F16647" s="4"/>
      <c r="G16647" s="31"/>
    </row>
    <row r="16648" spans="2:7" s="40" customFormat="1">
      <c r="B16648" s="7"/>
      <c r="C16648" s="7"/>
      <c r="D16648" s="4"/>
      <c r="E16648" s="4"/>
      <c r="F16648" s="4"/>
      <c r="G16648" s="31"/>
    </row>
    <row r="16649" spans="2:7" s="40" customFormat="1">
      <c r="B16649" s="7"/>
      <c r="C16649" s="7"/>
      <c r="D16649" s="4"/>
      <c r="E16649" s="4"/>
      <c r="F16649" s="4"/>
      <c r="G16649" s="31"/>
    </row>
    <row r="16650" spans="2:7" s="40" customFormat="1">
      <c r="B16650" s="7"/>
      <c r="C16650" s="7"/>
      <c r="D16650" s="4"/>
      <c r="E16650" s="4"/>
      <c r="F16650" s="4"/>
      <c r="G16650" s="31"/>
    </row>
    <row r="16651" spans="2:7" s="40" customFormat="1">
      <c r="B16651" s="7"/>
      <c r="C16651" s="7"/>
      <c r="D16651" s="4"/>
      <c r="E16651" s="4"/>
      <c r="F16651" s="4"/>
      <c r="G16651" s="31"/>
    </row>
    <row r="16652" spans="2:7" s="40" customFormat="1">
      <c r="B16652" s="7"/>
      <c r="C16652" s="7"/>
      <c r="D16652" s="4"/>
      <c r="E16652" s="4"/>
      <c r="F16652" s="4"/>
      <c r="G16652" s="31"/>
    </row>
    <row r="16653" spans="2:7" s="40" customFormat="1">
      <c r="B16653" s="7"/>
      <c r="C16653" s="7"/>
      <c r="D16653" s="4"/>
      <c r="E16653" s="4"/>
      <c r="F16653" s="4"/>
      <c r="G16653" s="31"/>
    </row>
    <row r="16654" spans="2:7" s="40" customFormat="1">
      <c r="B16654" s="7"/>
      <c r="C16654" s="7"/>
      <c r="D16654" s="4"/>
      <c r="E16654" s="4"/>
      <c r="F16654" s="4"/>
      <c r="G16654" s="31"/>
    </row>
    <row r="16655" spans="2:7" s="40" customFormat="1">
      <c r="B16655" s="7"/>
      <c r="C16655" s="7"/>
      <c r="D16655" s="4"/>
      <c r="E16655" s="4"/>
      <c r="F16655" s="4"/>
      <c r="G16655" s="31"/>
    </row>
    <row r="16656" spans="2:7" s="40" customFormat="1">
      <c r="B16656" s="7"/>
      <c r="C16656" s="7"/>
      <c r="D16656" s="4"/>
      <c r="E16656" s="4"/>
      <c r="F16656" s="4"/>
      <c r="G16656" s="31"/>
    </row>
    <row r="16657" spans="2:7" s="40" customFormat="1">
      <c r="B16657" s="7"/>
      <c r="C16657" s="7"/>
      <c r="D16657" s="4"/>
      <c r="E16657" s="4"/>
      <c r="F16657" s="4"/>
      <c r="G16657" s="31"/>
    </row>
    <row r="16658" spans="2:7" s="40" customFormat="1">
      <c r="B16658" s="7"/>
      <c r="C16658" s="7"/>
      <c r="D16658" s="4"/>
      <c r="E16658" s="4"/>
      <c r="F16658" s="4"/>
      <c r="G16658" s="31"/>
    </row>
    <row r="16659" spans="2:7" s="40" customFormat="1">
      <c r="B16659" s="7"/>
      <c r="C16659" s="7"/>
      <c r="D16659" s="4"/>
      <c r="E16659" s="4"/>
      <c r="F16659" s="4"/>
      <c r="G16659" s="31"/>
    </row>
    <row r="16660" spans="2:7" s="40" customFormat="1">
      <c r="B16660" s="7"/>
      <c r="C16660" s="7"/>
      <c r="D16660" s="4"/>
      <c r="E16660" s="4"/>
      <c r="F16660" s="4"/>
      <c r="G16660" s="31"/>
    </row>
    <row r="16661" spans="2:7" s="40" customFormat="1">
      <c r="B16661" s="7"/>
      <c r="C16661" s="7"/>
      <c r="D16661" s="4"/>
      <c r="E16661" s="4"/>
      <c r="F16661" s="4"/>
      <c r="G16661" s="31"/>
    </row>
    <row r="16662" spans="2:7" s="40" customFormat="1">
      <c r="B16662" s="7"/>
      <c r="C16662" s="7"/>
      <c r="D16662" s="4"/>
      <c r="E16662" s="4"/>
      <c r="F16662" s="4"/>
      <c r="G16662" s="31"/>
    </row>
    <row r="16663" spans="2:7" s="40" customFormat="1">
      <c r="B16663" s="7"/>
      <c r="C16663" s="7"/>
      <c r="D16663" s="4"/>
      <c r="E16663" s="4"/>
      <c r="F16663" s="4"/>
      <c r="G16663" s="31"/>
    </row>
    <row r="16664" spans="2:7" s="40" customFormat="1">
      <c r="B16664" s="7"/>
      <c r="C16664" s="7"/>
      <c r="D16664" s="4"/>
      <c r="E16664" s="4"/>
      <c r="F16664" s="4"/>
      <c r="G16664" s="31"/>
    </row>
    <row r="16665" spans="2:7" s="40" customFormat="1">
      <c r="B16665" s="7"/>
      <c r="C16665" s="7"/>
      <c r="D16665" s="4"/>
      <c r="E16665" s="4"/>
      <c r="F16665" s="4"/>
      <c r="G16665" s="31"/>
    </row>
    <row r="16666" spans="2:7" s="40" customFormat="1">
      <c r="B16666" s="7"/>
      <c r="C16666" s="7"/>
      <c r="D16666" s="4"/>
      <c r="E16666" s="4"/>
      <c r="F16666" s="4"/>
      <c r="G16666" s="31"/>
    </row>
    <row r="16667" spans="2:7" s="40" customFormat="1">
      <c r="B16667" s="7"/>
      <c r="C16667" s="7"/>
      <c r="D16667" s="4"/>
      <c r="E16667" s="4"/>
      <c r="F16667" s="4"/>
      <c r="G16667" s="31"/>
    </row>
    <row r="16668" spans="2:7" s="40" customFormat="1">
      <c r="B16668" s="7"/>
      <c r="C16668" s="7"/>
      <c r="D16668" s="4"/>
      <c r="E16668" s="4"/>
      <c r="F16668" s="4"/>
      <c r="G16668" s="31"/>
    </row>
    <row r="16669" spans="2:7" s="40" customFormat="1">
      <c r="B16669" s="7"/>
      <c r="C16669" s="7"/>
      <c r="D16669" s="4"/>
      <c r="E16669" s="4"/>
      <c r="F16669" s="4"/>
      <c r="G16669" s="31"/>
    </row>
    <row r="16670" spans="2:7" s="40" customFormat="1">
      <c r="B16670" s="7"/>
      <c r="C16670" s="7"/>
      <c r="D16670" s="4"/>
      <c r="E16670" s="4"/>
      <c r="F16670" s="4"/>
      <c r="G16670" s="31"/>
    </row>
    <row r="16671" spans="2:7" s="40" customFormat="1">
      <c r="B16671" s="7"/>
      <c r="C16671" s="7"/>
      <c r="D16671" s="4"/>
      <c r="E16671" s="4"/>
      <c r="F16671" s="4"/>
      <c r="G16671" s="31"/>
    </row>
    <row r="16672" spans="2:7" s="40" customFormat="1">
      <c r="B16672" s="7"/>
      <c r="C16672" s="7"/>
      <c r="D16672" s="4"/>
      <c r="E16672" s="4"/>
      <c r="F16672" s="4"/>
      <c r="G16672" s="31"/>
    </row>
    <row r="16673" spans="2:7" s="40" customFormat="1">
      <c r="B16673" s="7"/>
      <c r="C16673" s="7"/>
      <c r="D16673" s="4"/>
      <c r="E16673" s="4"/>
      <c r="F16673" s="4"/>
      <c r="G16673" s="31"/>
    </row>
    <row r="16674" spans="2:7" s="40" customFormat="1">
      <c r="B16674" s="7"/>
      <c r="C16674" s="7"/>
      <c r="D16674" s="4"/>
      <c r="E16674" s="4"/>
      <c r="F16674" s="4"/>
      <c r="G16674" s="31"/>
    </row>
    <row r="16675" spans="2:7" s="40" customFormat="1">
      <c r="B16675" s="7"/>
      <c r="C16675" s="7"/>
      <c r="D16675" s="4"/>
      <c r="E16675" s="4"/>
      <c r="F16675" s="4"/>
      <c r="G16675" s="31"/>
    </row>
    <row r="16676" spans="2:7" s="40" customFormat="1">
      <c r="B16676" s="7"/>
      <c r="C16676" s="7"/>
      <c r="D16676" s="4"/>
      <c r="E16676" s="4"/>
      <c r="F16676" s="4"/>
      <c r="G16676" s="31"/>
    </row>
    <row r="16677" spans="2:7" s="40" customFormat="1">
      <c r="B16677" s="7"/>
      <c r="C16677" s="7"/>
      <c r="D16677" s="4"/>
      <c r="E16677" s="4"/>
      <c r="F16677" s="4"/>
      <c r="G16677" s="31"/>
    </row>
    <row r="16678" spans="2:7" s="40" customFormat="1">
      <c r="B16678" s="7"/>
      <c r="C16678" s="7"/>
      <c r="D16678" s="4"/>
      <c r="E16678" s="4"/>
      <c r="F16678" s="4"/>
      <c r="G16678" s="31"/>
    </row>
    <row r="16679" spans="2:7" s="40" customFormat="1">
      <c r="B16679" s="7"/>
      <c r="C16679" s="7"/>
      <c r="D16679" s="4"/>
      <c r="E16679" s="4"/>
      <c r="F16679" s="4"/>
      <c r="G16679" s="31"/>
    </row>
    <row r="16680" spans="2:7" s="40" customFormat="1">
      <c r="B16680" s="7"/>
      <c r="C16680" s="7"/>
      <c r="D16680" s="4"/>
      <c r="E16680" s="4"/>
      <c r="F16680" s="4"/>
      <c r="G16680" s="31"/>
    </row>
    <row r="16681" spans="2:7" s="40" customFormat="1">
      <c r="B16681" s="7"/>
      <c r="C16681" s="7"/>
      <c r="D16681" s="4"/>
      <c r="E16681" s="4"/>
      <c r="F16681" s="4"/>
      <c r="G16681" s="31"/>
    </row>
    <row r="16682" spans="2:7" s="40" customFormat="1">
      <c r="B16682" s="7"/>
      <c r="C16682" s="7"/>
      <c r="D16682" s="4"/>
      <c r="E16682" s="4"/>
      <c r="F16682" s="4"/>
      <c r="G16682" s="31"/>
    </row>
    <row r="16683" spans="2:7" s="40" customFormat="1">
      <c r="B16683" s="7"/>
      <c r="C16683" s="7"/>
      <c r="D16683" s="4"/>
      <c r="E16683" s="4"/>
      <c r="F16683" s="4"/>
      <c r="G16683" s="31"/>
    </row>
    <row r="16684" spans="2:7" s="40" customFormat="1">
      <c r="B16684" s="7"/>
      <c r="C16684" s="7"/>
      <c r="D16684" s="4"/>
      <c r="E16684" s="4"/>
      <c r="F16684" s="4"/>
      <c r="G16684" s="31"/>
    </row>
    <row r="16685" spans="2:7" s="40" customFormat="1">
      <c r="B16685" s="7"/>
      <c r="C16685" s="7"/>
      <c r="D16685" s="4"/>
      <c r="E16685" s="4"/>
      <c r="F16685" s="4"/>
      <c r="G16685" s="31"/>
    </row>
    <row r="16686" spans="2:7" s="40" customFormat="1">
      <c r="B16686" s="7"/>
      <c r="C16686" s="7"/>
      <c r="D16686" s="4"/>
      <c r="E16686" s="4"/>
      <c r="F16686" s="4"/>
      <c r="G16686" s="31"/>
    </row>
    <row r="16687" spans="2:7" s="40" customFormat="1">
      <c r="B16687" s="7"/>
      <c r="C16687" s="7"/>
      <c r="D16687" s="4"/>
      <c r="E16687" s="4"/>
      <c r="F16687" s="4"/>
      <c r="G16687" s="31"/>
    </row>
    <row r="16688" spans="2:7" s="40" customFormat="1">
      <c r="B16688" s="7"/>
      <c r="C16688" s="7"/>
      <c r="D16688" s="4"/>
      <c r="E16688" s="4"/>
      <c r="F16688" s="4"/>
      <c r="G16688" s="31"/>
    </row>
    <row r="16689" spans="2:7" s="40" customFormat="1">
      <c r="B16689" s="7"/>
      <c r="C16689" s="7"/>
      <c r="D16689" s="4"/>
      <c r="E16689" s="4"/>
      <c r="F16689" s="4"/>
      <c r="G16689" s="31"/>
    </row>
    <row r="16690" spans="2:7" s="40" customFormat="1">
      <c r="B16690" s="7"/>
      <c r="C16690" s="7"/>
      <c r="D16690" s="4"/>
      <c r="E16690" s="4"/>
      <c r="F16690" s="4"/>
      <c r="G16690" s="31"/>
    </row>
    <row r="16691" spans="2:7" s="40" customFormat="1">
      <c r="B16691" s="7"/>
      <c r="C16691" s="7"/>
      <c r="D16691" s="4"/>
      <c r="E16691" s="4"/>
      <c r="F16691" s="4"/>
      <c r="G16691" s="31"/>
    </row>
    <row r="16692" spans="2:7" s="40" customFormat="1">
      <c r="B16692" s="7"/>
      <c r="C16692" s="7"/>
      <c r="D16692" s="4"/>
      <c r="E16692" s="4"/>
      <c r="F16692" s="4"/>
      <c r="G16692" s="31"/>
    </row>
    <row r="16693" spans="2:7" s="40" customFormat="1">
      <c r="B16693" s="7"/>
      <c r="C16693" s="7"/>
      <c r="D16693" s="4"/>
      <c r="E16693" s="4"/>
      <c r="F16693" s="4"/>
      <c r="G16693" s="31"/>
    </row>
    <row r="16694" spans="2:7" s="40" customFormat="1">
      <c r="B16694" s="7"/>
      <c r="C16694" s="7"/>
      <c r="D16694" s="4"/>
      <c r="E16694" s="4"/>
      <c r="F16694" s="4"/>
      <c r="G16694" s="31"/>
    </row>
    <row r="16695" spans="2:7" s="40" customFormat="1">
      <c r="B16695" s="7"/>
      <c r="C16695" s="7"/>
      <c r="D16695" s="4"/>
      <c r="E16695" s="4"/>
      <c r="F16695" s="4"/>
      <c r="G16695" s="31"/>
    </row>
    <row r="16696" spans="2:7" s="40" customFormat="1">
      <c r="B16696" s="7"/>
      <c r="C16696" s="7"/>
      <c r="D16696" s="4"/>
      <c r="E16696" s="4"/>
      <c r="F16696" s="4"/>
      <c r="G16696" s="31"/>
    </row>
    <row r="16697" spans="2:7" s="40" customFormat="1">
      <c r="B16697" s="7"/>
      <c r="C16697" s="7"/>
      <c r="D16697" s="4"/>
      <c r="E16697" s="4"/>
      <c r="F16697" s="4"/>
      <c r="G16697" s="31"/>
    </row>
    <row r="16698" spans="2:7" s="40" customFormat="1">
      <c r="B16698" s="7"/>
      <c r="C16698" s="7"/>
      <c r="D16698" s="4"/>
      <c r="E16698" s="4"/>
      <c r="F16698" s="4"/>
      <c r="G16698" s="31"/>
    </row>
    <row r="16699" spans="2:7" s="40" customFormat="1">
      <c r="B16699" s="7"/>
      <c r="C16699" s="7"/>
      <c r="D16699" s="4"/>
      <c r="E16699" s="4"/>
      <c r="F16699" s="4"/>
      <c r="G16699" s="31"/>
    </row>
    <row r="16700" spans="2:7" s="40" customFormat="1">
      <c r="B16700" s="7"/>
      <c r="C16700" s="7"/>
      <c r="D16700" s="4"/>
      <c r="E16700" s="4"/>
      <c r="F16700" s="4"/>
      <c r="G16700" s="31"/>
    </row>
    <row r="16701" spans="2:7" s="40" customFormat="1">
      <c r="B16701" s="7"/>
      <c r="C16701" s="7"/>
      <c r="D16701" s="4"/>
      <c r="E16701" s="4"/>
      <c r="F16701" s="4"/>
      <c r="G16701" s="31"/>
    </row>
    <row r="16702" spans="2:7" s="40" customFormat="1">
      <c r="B16702" s="7"/>
      <c r="C16702" s="7"/>
      <c r="D16702" s="4"/>
      <c r="E16702" s="4"/>
      <c r="F16702" s="4"/>
      <c r="G16702" s="31"/>
    </row>
    <row r="16703" spans="2:7" s="40" customFormat="1">
      <c r="B16703" s="7"/>
      <c r="C16703" s="7"/>
      <c r="D16703" s="4"/>
      <c r="E16703" s="4"/>
      <c r="F16703" s="4"/>
      <c r="G16703" s="31"/>
    </row>
    <row r="16704" spans="2:7" s="40" customFormat="1">
      <c r="B16704" s="7"/>
      <c r="C16704" s="7"/>
      <c r="D16704" s="4"/>
      <c r="E16704" s="4"/>
      <c r="F16704" s="4"/>
      <c r="G16704" s="31"/>
    </row>
    <row r="16705" spans="2:7" s="40" customFormat="1">
      <c r="B16705" s="7"/>
      <c r="C16705" s="7"/>
      <c r="D16705" s="4"/>
      <c r="E16705" s="4"/>
      <c r="F16705" s="4"/>
      <c r="G16705" s="31"/>
    </row>
    <row r="16706" spans="2:7" s="40" customFormat="1">
      <c r="B16706" s="7"/>
      <c r="C16706" s="7"/>
      <c r="D16706" s="4"/>
      <c r="E16706" s="4"/>
      <c r="F16706" s="4"/>
      <c r="G16706" s="31"/>
    </row>
    <row r="16707" spans="2:7" s="40" customFormat="1">
      <c r="B16707" s="7"/>
      <c r="C16707" s="7"/>
      <c r="D16707" s="4"/>
      <c r="E16707" s="4"/>
      <c r="F16707" s="4"/>
      <c r="G16707" s="31"/>
    </row>
    <row r="16708" spans="2:7" s="40" customFormat="1">
      <c r="B16708" s="7"/>
      <c r="C16708" s="7"/>
      <c r="D16708" s="4"/>
      <c r="E16708" s="4"/>
      <c r="F16708" s="4"/>
      <c r="G16708" s="31"/>
    </row>
    <row r="16709" spans="2:7" s="40" customFormat="1">
      <c r="B16709" s="7"/>
      <c r="C16709" s="7"/>
      <c r="D16709" s="4"/>
      <c r="E16709" s="4"/>
      <c r="F16709" s="4"/>
      <c r="G16709" s="31"/>
    </row>
    <row r="16710" spans="2:7" s="40" customFormat="1">
      <c r="B16710" s="7"/>
      <c r="C16710" s="7"/>
      <c r="D16710" s="4"/>
      <c r="E16710" s="4"/>
      <c r="F16710" s="4"/>
      <c r="G16710" s="31"/>
    </row>
    <row r="16711" spans="2:7" s="40" customFormat="1">
      <c r="B16711" s="7"/>
      <c r="C16711" s="7"/>
      <c r="D16711" s="4"/>
      <c r="E16711" s="4"/>
      <c r="F16711" s="4"/>
      <c r="G16711" s="31"/>
    </row>
    <row r="16712" spans="2:7" s="40" customFormat="1">
      <c r="B16712" s="7"/>
      <c r="C16712" s="7"/>
      <c r="D16712" s="4"/>
      <c r="E16712" s="4"/>
      <c r="F16712" s="4"/>
      <c r="G16712" s="31"/>
    </row>
    <row r="16713" spans="2:7" s="40" customFormat="1">
      <c r="B16713" s="7"/>
      <c r="C16713" s="7"/>
      <c r="D16713" s="4"/>
      <c r="E16713" s="4"/>
      <c r="F16713" s="4"/>
      <c r="G16713" s="31"/>
    </row>
    <row r="16714" spans="2:7" s="40" customFormat="1">
      <c r="B16714" s="7"/>
      <c r="C16714" s="7"/>
      <c r="D16714" s="4"/>
      <c r="E16714" s="4"/>
      <c r="F16714" s="4"/>
      <c r="G16714" s="31"/>
    </row>
    <row r="16715" spans="2:7" s="40" customFormat="1">
      <c r="B16715" s="7"/>
      <c r="C16715" s="7"/>
      <c r="D16715" s="4"/>
      <c r="E16715" s="4"/>
      <c r="F16715" s="4"/>
      <c r="G16715" s="31"/>
    </row>
    <row r="16716" spans="2:7" s="40" customFormat="1">
      <c r="B16716" s="7"/>
      <c r="C16716" s="7"/>
      <c r="D16716" s="4"/>
      <c r="E16716" s="4"/>
      <c r="F16716" s="4"/>
      <c r="G16716" s="31"/>
    </row>
    <row r="16717" spans="2:7" s="40" customFormat="1">
      <c r="B16717" s="7"/>
      <c r="C16717" s="7"/>
      <c r="D16717" s="4"/>
      <c r="E16717" s="4"/>
      <c r="F16717" s="4"/>
      <c r="G16717" s="31"/>
    </row>
    <row r="16718" spans="2:7" s="40" customFormat="1">
      <c r="B16718" s="7"/>
      <c r="C16718" s="7"/>
      <c r="D16718" s="4"/>
      <c r="E16718" s="4"/>
      <c r="F16718" s="4"/>
      <c r="G16718" s="31"/>
    </row>
    <row r="16719" spans="2:7" s="40" customFormat="1">
      <c r="B16719" s="7"/>
      <c r="C16719" s="7"/>
      <c r="D16719" s="4"/>
      <c r="E16719" s="4"/>
      <c r="F16719" s="4"/>
      <c r="G16719" s="31"/>
    </row>
    <row r="16720" spans="2:7" s="40" customFormat="1">
      <c r="B16720" s="7"/>
      <c r="C16720" s="7"/>
      <c r="D16720" s="4"/>
      <c r="E16720" s="4"/>
      <c r="F16720" s="4"/>
      <c r="G16720" s="31"/>
    </row>
    <row r="16721" spans="2:7" s="40" customFormat="1">
      <c r="B16721" s="7"/>
      <c r="C16721" s="7"/>
      <c r="D16721" s="4"/>
      <c r="E16721" s="4"/>
      <c r="F16721" s="4"/>
      <c r="G16721" s="31"/>
    </row>
    <row r="16722" spans="2:7" s="40" customFormat="1">
      <c r="B16722" s="7"/>
      <c r="C16722" s="7"/>
      <c r="D16722" s="4"/>
      <c r="E16722" s="4"/>
      <c r="F16722" s="4"/>
      <c r="G16722" s="31"/>
    </row>
    <row r="16723" spans="2:7" s="40" customFormat="1">
      <c r="B16723" s="7"/>
      <c r="C16723" s="7"/>
      <c r="D16723" s="4"/>
      <c r="E16723" s="4"/>
      <c r="F16723" s="4"/>
      <c r="G16723" s="31"/>
    </row>
    <row r="16724" spans="2:7" s="40" customFormat="1">
      <c r="B16724" s="7"/>
      <c r="C16724" s="7"/>
      <c r="D16724" s="4"/>
      <c r="E16724" s="4"/>
      <c r="F16724" s="4"/>
      <c r="G16724" s="31"/>
    </row>
    <row r="16725" spans="2:7" s="40" customFormat="1">
      <c r="B16725" s="7"/>
      <c r="C16725" s="7"/>
      <c r="D16725" s="4"/>
      <c r="E16725" s="4"/>
      <c r="F16725" s="4"/>
      <c r="G16725" s="31"/>
    </row>
    <row r="16726" spans="2:7" s="40" customFormat="1">
      <c r="B16726" s="7"/>
      <c r="C16726" s="7"/>
      <c r="D16726" s="4"/>
      <c r="E16726" s="4"/>
      <c r="F16726" s="4"/>
      <c r="G16726" s="31"/>
    </row>
    <row r="16727" spans="2:7" s="40" customFormat="1">
      <c r="B16727" s="7"/>
      <c r="C16727" s="7"/>
      <c r="D16727" s="4"/>
      <c r="E16727" s="4"/>
      <c r="F16727" s="4"/>
      <c r="G16727" s="31"/>
    </row>
    <row r="16728" spans="2:7" s="40" customFormat="1">
      <c r="B16728" s="7"/>
      <c r="C16728" s="7"/>
      <c r="D16728" s="4"/>
      <c r="E16728" s="4"/>
      <c r="F16728" s="4"/>
      <c r="G16728" s="31"/>
    </row>
    <row r="16729" spans="2:7" s="40" customFormat="1">
      <c r="B16729" s="7"/>
      <c r="C16729" s="7"/>
      <c r="D16729" s="4"/>
      <c r="E16729" s="4"/>
      <c r="F16729" s="4"/>
      <c r="G16729" s="31"/>
    </row>
    <row r="16730" spans="2:7" s="40" customFormat="1">
      <c r="B16730" s="7"/>
      <c r="C16730" s="7"/>
      <c r="D16730" s="4"/>
      <c r="E16730" s="4"/>
      <c r="F16730" s="4"/>
      <c r="G16730" s="31"/>
    </row>
    <row r="16731" spans="2:7" s="40" customFormat="1">
      <c r="B16731" s="7"/>
      <c r="C16731" s="7"/>
      <c r="D16731" s="4"/>
      <c r="E16731" s="4"/>
      <c r="F16731" s="4"/>
      <c r="G16731" s="31"/>
    </row>
    <row r="16732" spans="2:7" s="40" customFormat="1">
      <c r="B16732" s="7"/>
      <c r="C16732" s="7"/>
      <c r="D16732" s="4"/>
      <c r="E16732" s="4"/>
      <c r="F16732" s="4"/>
      <c r="G16732" s="31"/>
    </row>
    <row r="16733" spans="2:7" s="40" customFormat="1">
      <c r="B16733" s="7"/>
      <c r="C16733" s="7"/>
      <c r="D16733" s="4"/>
      <c r="E16733" s="4"/>
      <c r="F16733" s="4"/>
      <c r="G16733" s="31"/>
    </row>
    <row r="16734" spans="2:7" s="40" customFormat="1">
      <c r="B16734" s="7"/>
      <c r="C16734" s="7"/>
      <c r="D16734" s="4"/>
      <c r="E16734" s="4"/>
      <c r="F16734" s="4"/>
      <c r="G16734" s="31"/>
    </row>
    <row r="16735" spans="2:7" s="40" customFormat="1">
      <c r="B16735" s="7"/>
      <c r="C16735" s="7"/>
      <c r="D16735" s="4"/>
      <c r="E16735" s="4"/>
      <c r="F16735" s="4"/>
      <c r="G16735" s="31"/>
    </row>
    <row r="16736" spans="2:7" s="40" customFormat="1">
      <c r="B16736" s="7"/>
      <c r="C16736" s="7"/>
      <c r="D16736" s="4"/>
      <c r="E16736" s="4"/>
      <c r="F16736" s="4"/>
      <c r="G16736" s="31"/>
    </row>
    <row r="16737" spans="2:7" s="40" customFormat="1">
      <c r="B16737" s="7"/>
      <c r="C16737" s="7"/>
      <c r="D16737" s="4"/>
      <c r="E16737" s="4"/>
      <c r="F16737" s="4"/>
      <c r="G16737" s="31"/>
    </row>
    <row r="16738" spans="2:7" s="40" customFormat="1">
      <c r="B16738" s="7"/>
      <c r="C16738" s="7"/>
      <c r="D16738" s="4"/>
      <c r="E16738" s="4"/>
      <c r="F16738" s="4"/>
      <c r="G16738" s="31"/>
    </row>
    <row r="16739" spans="2:7" s="40" customFormat="1">
      <c r="B16739" s="7"/>
      <c r="C16739" s="7"/>
      <c r="D16739" s="4"/>
      <c r="E16739" s="4"/>
      <c r="F16739" s="4"/>
      <c r="G16739" s="31"/>
    </row>
    <row r="16740" spans="2:7" s="40" customFormat="1">
      <c r="B16740" s="7"/>
      <c r="C16740" s="7"/>
      <c r="D16740" s="4"/>
      <c r="E16740" s="4"/>
      <c r="F16740" s="4"/>
      <c r="G16740" s="31"/>
    </row>
    <row r="16741" spans="2:7" s="40" customFormat="1">
      <c r="B16741" s="7"/>
      <c r="C16741" s="7"/>
      <c r="D16741" s="4"/>
      <c r="E16741" s="4"/>
      <c r="F16741" s="4"/>
      <c r="G16741" s="31"/>
    </row>
    <row r="16742" spans="2:7" s="40" customFormat="1">
      <c r="B16742" s="7"/>
      <c r="C16742" s="7"/>
      <c r="D16742" s="4"/>
      <c r="E16742" s="4"/>
      <c r="F16742" s="4"/>
      <c r="G16742" s="31"/>
    </row>
    <row r="16743" spans="2:7" s="40" customFormat="1">
      <c r="B16743" s="7"/>
      <c r="C16743" s="7"/>
      <c r="D16743" s="4"/>
      <c r="E16743" s="4"/>
      <c r="F16743" s="4"/>
      <c r="G16743" s="31"/>
    </row>
    <row r="16744" spans="2:7" s="40" customFormat="1">
      <c r="B16744" s="7"/>
      <c r="C16744" s="7"/>
      <c r="D16744" s="4"/>
      <c r="E16744" s="4"/>
      <c r="F16744" s="4"/>
      <c r="G16744" s="31"/>
    </row>
    <row r="16745" spans="2:7" s="40" customFormat="1">
      <c r="B16745" s="7"/>
      <c r="C16745" s="7"/>
      <c r="D16745" s="4"/>
      <c r="E16745" s="4"/>
      <c r="F16745" s="4"/>
      <c r="G16745" s="31"/>
    </row>
    <row r="16746" spans="2:7" s="40" customFormat="1">
      <c r="B16746" s="7"/>
      <c r="C16746" s="7"/>
      <c r="D16746" s="4"/>
      <c r="E16746" s="4"/>
      <c r="F16746" s="4"/>
      <c r="G16746" s="31"/>
    </row>
    <row r="16747" spans="2:7" s="40" customFormat="1">
      <c r="B16747" s="7"/>
      <c r="C16747" s="7"/>
      <c r="D16747" s="4"/>
      <c r="E16747" s="4"/>
      <c r="F16747" s="4"/>
      <c r="G16747" s="31"/>
    </row>
    <row r="16748" spans="2:7" s="40" customFormat="1">
      <c r="B16748" s="7"/>
      <c r="C16748" s="7"/>
      <c r="D16748" s="4"/>
      <c r="E16748" s="4"/>
      <c r="F16748" s="4"/>
      <c r="G16748" s="31"/>
    </row>
    <row r="16749" spans="2:7" s="40" customFormat="1">
      <c r="B16749" s="7"/>
      <c r="C16749" s="7"/>
      <c r="D16749" s="4"/>
      <c r="E16749" s="4"/>
      <c r="F16749" s="4"/>
      <c r="G16749" s="31"/>
    </row>
    <row r="16750" spans="2:7" s="40" customFormat="1">
      <c r="B16750" s="7"/>
      <c r="C16750" s="7"/>
      <c r="D16750" s="4"/>
      <c r="E16750" s="4"/>
      <c r="F16750" s="4"/>
      <c r="G16750" s="31"/>
    </row>
    <row r="16751" spans="2:7" s="40" customFormat="1">
      <c r="B16751" s="7"/>
      <c r="C16751" s="7"/>
      <c r="D16751" s="4"/>
      <c r="E16751" s="4"/>
      <c r="F16751" s="4"/>
      <c r="G16751" s="31"/>
    </row>
    <row r="16752" spans="2:7" s="40" customFormat="1">
      <c r="B16752" s="7"/>
      <c r="C16752" s="7"/>
      <c r="D16752" s="4"/>
      <c r="E16752" s="4"/>
      <c r="F16752" s="4"/>
      <c r="G16752" s="31"/>
    </row>
    <row r="16753" spans="2:7" s="40" customFormat="1">
      <c r="B16753" s="7"/>
      <c r="C16753" s="7"/>
      <c r="D16753" s="4"/>
      <c r="E16753" s="4"/>
      <c r="F16753" s="4"/>
      <c r="G16753" s="31"/>
    </row>
    <row r="16754" spans="2:7" s="40" customFormat="1">
      <c r="B16754" s="7"/>
      <c r="C16754" s="7"/>
      <c r="D16754" s="4"/>
      <c r="E16754" s="4"/>
      <c r="F16754" s="4"/>
      <c r="G16754" s="31"/>
    </row>
    <row r="16755" spans="2:7" s="40" customFormat="1">
      <c r="B16755" s="7"/>
      <c r="C16755" s="7"/>
      <c r="D16755" s="4"/>
      <c r="E16755" s="4"/>
      <c r="F16755" s="4"/>
      <c r="G16755" s="31"/>
    </row>
    <row r="16756" spans="2:7" s="40" customFormat="1">
      <c r="B16756" s="7"/>
      <c r="C16756" s="7"/>
      <c r="D16756" s="4"/>
      <c r="E16756" s="4"/>
      <c r="F16756" s="4"/>
      <c r="G16756" s="31"/>
    </row>
    <row r="16757" spans="2:7" s="40" customFormat="1">
      <c r="B16757" s="7"/>
      <c r="C16757" s="7"/>
      <c r="D16757" s="4"/>
      <c r="E16757" s="4"/>
      <c r="F16757" s="4"/>
      <c r="G16757" s="31"/>
    </row>
    <row r="16758" spans="2:7" s="40" customFormat="1">
      <c r="B16758" s="7"/>
      <c r="C16758" s="7"/>
      <c r="D16758" s="4"/>
      <c r="E16758" s="4"/>
      <c r="F16758" s="4"/>
      <c r="G16758" s="31"/>
    </row>
    <row r="16759" spans="2:7" s="40" customFormat="1">
      <c r="B16759" s="7"/>
      <c r="C16759" s="7"/>
      <c r="D16759" s="4"/>
      <c r="E16759" s="4"/>
      <c r="F16759" s="4"/>
      <c r="G16759" s="31"/>
    </row>
    <row r="16760" spans="2:7" s="40" customFormat="1">
      <c r="B16760" s="7"/>
      <c r="C16760" s="7"/>
      <c r="D16760" s="4"/>
      <c r="E16760" s="4"/>
      <c r="F16760" s="4"/>
      <c r="G16760" s="31"/>
    </row>
    <row r="16761" spans="2:7" s="40" customFormat="1">
      <c r="B16761" s="7"/>
      <c r="C16761" s="7"/>
      <c r="D16761" s="4"/>
      <c r="E16761" s="4"/>
      <c r="F16761" s="4"/>
      <c r="G16761" s="31"/>
    </row>
    <row r="16762" spans="2:7" s="40" customFormat="1">
      <c r="B16762" s="7"/>
      <c r="C16762" s="7"/>
      <c r="D16762" s="4"/>
      <c r="E16762" s="4"/>
      <c r="F16762" s="4"/>
      <c r="G16762" s="31"/>
    </row>
    <row r="16763" spans="2:7" s="40" customFormat="1">
      <c r="B16763" s="7"/>
      <c r="C16763" s="7"/>
      <c r="D16763" s="4"/>
      <c r="E16763" s="4"/>
      <c r="F16763" s="4"/>
      <c r="G16763" s="31"/>
    </row>
    <row r="16764" spans="2:7" s="40" customFormat="1">
      <c r="B16764" s="7"/>
      <c r="C16764" s="7"/>
      <c r="D16764" s="4"/>
      <c r="E16764" s="4"/>
      <c r="F16764" s="4"/>
      <c r="G16764" s="31"/>
    </row>
    <row r="16765" spans="2:7" s="40" customFormat="1">
      <c r="B16765" s="7"/>
      <c r="C16765" s="7"/>
      <c r="D16765" s="4"/>
      <c r="E16765" s="4"/>
      <c r="F16765" s="4"/>
      <c r="G16765" s="31"/>
    </row>
    <row r="16766" spans="2:7" s="40" customFormat="1">
      <c r="B16766" s="7"/>
      <c r="C16766" s="7"/>
      <c r="D16766" s="4"/>
      <c r="E16766" s="4"/>
      <c r="F16766" s="4"/>
      <c r="G16766" s="31"/>
    </row>
    <row r="16767" spans="2:7" s="40" customFormat="1">
      <c r="B16767" s="7"/>
      <c r="C16767" s="7"/>
      <c r="D16767" s="4"/>
      <c r="E16767" s="4"/>
      <c r="F16767" s="4"/>
      <c r="G16767" s="31"/>
    </row>
    <row r="16768" spans="2:7" s="40" customFormat="1">
      <c r="B16768" s="7"/>
      <c r="C16768" s="7"/>
      <c r="D16768" s="4"/>
      <c r="E16768" s="4"/>
      <c r="F16768" s="4"/>
      <c r="G16768" s="31"/>
    </row>
    <row r="16769" spans="2:7" s="40" customFormat="1">
      <c r="B16769" s="7"/>
      <c r="C16769" s="7"/>
      <c r="D16769" s="4"/>
      <c r="E16769" s="4"/>
      <c r="F16769" s="4"/>
      <c r="G16769" s="31"/>
    </row>
    <row r="16770" spans="2:7" s="40" customFormat="1">
      <c r="B16770" s="7"/>
      <c r="C16770" s="7"/>
      <c r="D16770" s="4"/>
      <c r="E16770" s="4"/>
      <c r="F16770" s="4"/>
      <c r="G16770" s="31"/>
    </row>
    <row r="16771" spans="2:7" s="40" customFormat="1">
      <c r="B16771" s="7"/>
      <c r="C16771" s="7"/>
      <c r="D16771" s="4"/>
      <c r="E16771" s="4"/>
      <c r="F16771" s="4"/>
      <c r="G16771" s="31"/>
    </row>
    <row r="16772" spans="2:7" s="40" customFormat="1">
      <c r="B16772" s="7"/>
      <c r="C16772" s="7"/>
      <c r="D16772" s="4"/>
      <c r="E16772" s="4"/>
      <c r="F16772" s="4"/>
      <c r="G16772" s="31"/>
    </row>
    <row r="16773" spans="2:7" s="40" customFormat="1">
      <c r="B16773" s="7"/>
      <c r="C16773" s="7"/>
      <c r="D16773" s="4"/>
      <c r="E16773" s="4"/>
      <c r="F16773" s="4"/>
      <c r="G16773" s="31"/>
    </row>
    <row r="16774" spans="2:7" s="40" customFormat="1">
      <c r="B16774" s="7"/>
      <c r="C16774" s="7"/>
      <c r="D16774" s="4"/>
      <c r="E16774" s="4"/>
      <c r="F16774" s="4"/>
      <c r="G16774" s="31"/>
    </row>
    <row r="16775" spans="2:7" s="40" customFormat="1">
      <c r="B16775" s="7"/>
      <c r="C16775" s="7"/>
      <c r="D16775" s="4"/>
      <c r="E16775" s="4"/>
      <c r="F16775" s="4"/>
      <c r="G16775" s="31"/>
    </row>
    <row r="16776" spans="2:7" s="40" customFormat="1">
      <c r="B16776" s="7"/>
      <c r="C16776" s="7"/>
      <c r="D16776" s="4"/>
      <c r="E16776" s="4"/>
      <c r="F16776" s="4"/>
      <c r="G16776" s="31"/>
    </row>
    <row r="16777" spans="2:7" s="40" customFormat="1">
      <c r="B16777" s="7"/>
      <c r="C16777" s="7"/>
      <c r="D16777" s="4"/>
      <c r="E16777" s="4"/>
      <c r="F16777" s="4"/>
      <c r="G16777" s="31"/>
    </row>
    <row r="16778" spans="2:7" s="40" customFormat="1">
      <c r="B16778" s="7"/>
      <c r="C16778" s="7"/>
      <c r="D16778" s="4"/>
      <c r="E16778" s="4"/>
      <c r="F16778" s="4"/>
      <c r="G16778" s="31"/>
    </row>
    <row r="16779" spans="2:7" s="40" customFormat="1">
      <c r="B16779" s="7"/>
      <c r="C16779" s="7"/>
      <c r="D16779" s="4"/>
      <c r="E16779" s="4"/>
      <c r="F16779" s="4"/>
      <c r="G16779" s="31"/>
    </row>
    <row r="16780" spans="2:7" s="40" customFormat="1">
      <c r="B16780" s="7"/>
      <c r="C16780" s="7"/>
      <c r="D16780" s="4"/>
      <c r="E16780" s="4"/>
      <c r="F16780" s="4"/>
      <c r="G16780" s="31"/>
    </row>
    <row r="16781" spans="2:7" s="40" customFormat="1">
      <c r="B16781" s="7"/>
      <c r="C16781" s="7"/>
      <c r="D16781" s="4"/>
      <c r="E16781" s="4"/>
      <c r="F16781" s="4"/>
      <c r="G16781" s="31"/>
    </row>
    <row r="16782" spans="2:7" s="40" customFormat="1">
      <c r="B16782" s="7"/>
      <c r="C16782" s="7"/>
      <c r="D16782" s="4"/>
      <c r="E16782" s="4"/>
      <c r="F16782" s="4"/>
      <c r="G16782" s="31"/>
    </row>
    <row r="16783" spans="2:7" s="40" customFormat="1">
      <c r="B16783" s="7"/>
      <c r="C16783" s="7"/>
      <c r="D16783" s="4"/>
      <c r="E16783" s="4"/>
      <c r="F16783" s="4"/>
      <c r="G16783" s="31"/>
    </row>
    <row r="16784" spans="2:7" s="40" customFormat="1">
      <c r="B16784" s="7"/>
      <c r="C16784" s="7"/>
      <c r="D16784" s="4"/>
      <c r="E16784" s="4"/>
      <c r="F16784" s="4"/>
      <c r="G16784" s="31"/>
    </row>
    <row r="16785" spans="2:7" s="40" customFormat="1">
      <c r="B16785" s="7"/>
      <c r="C16785" s="7"/>
      <c r="D16785" s="4"/>
      <c r="E16785" s="4"/>
      <c r="F16785" s="4"/>
      <c r="G16785" s="31"/>
    </row>
    <row r="16786" spans="2:7" s="40" customFormat="1">
      <c r="B16786" s="7"/>
      <c r="C16786" s="7"/>
      <c r="D16786" s="4"/>
      <c r="E16786" s="4"/>
      <c r="F16786" s="4"/>
      <c r="G16786" s="31"/>
    </row>
    <row r="16787" spans="2:7" s="40" customFormat="1">
      <c r="B16787" s="7"/>
      <c r="C16787" s="7"/>
      <c r="D16787" s="4"/>
      <c r="E16787" s="4"/>
      <c r="F16787" s="4"/>
      <c r="G16787" s="31"/>
    </row>
    <row r="16788" spans="2:7" s="40" customFormat="1">
      <c r="B16788" s="7"/>
      <c r="C16788" s="7"/>
      <c r="D16788" s="4"/>
      <c r="E16788" s="4"/>
      <c r="F16788" s="4"/>
      <c r="G16788" s="31"/>
    </row>
    <row r="16789" spans="2:7" s="40" customFormat="1">
      <c r="B16789" s="7"/>
      <c r="C16789" s="7"/>
      <c r="D16789" s="4"/>
      <c r="E16789" s="4"/>
      <c r="F16789" s="4"/>
      <c r="G16789" s="31"/>
    </row>
    <row r="16790" spans="2:7" s="40" customFormat="1">
      <c r="B16790" s="7"/>
      <c r="C16790" s="7"/>
      <c r="D16790" s="4"/>
      <c r="E16790" s="4"/>
      <c r="F16790" s="4"/>
      <c r="G16790" s="31"/>
    </row>
    <row r="16791" spans="2:7" s="40" customFormat="1">
      <c r="B16791" s="7"/>
      <c r="C16791" s="7"/>
      <c r="D16791" s="4"/>
      <c r="E16791" s="4"/>
      <c r="F16791" s="4"/>
      <c r="G16791" s="31"/>
    </row>
    <row r="16792" spans="2:7" s="40" customFormat="1">
      <c r="B16792" s="7"/>
      <c r="C16792" s="7"/>
      <c r="D16792" s="4"/>
      <c r="E16792" s="4"/>
      <c r="F16792" s="4"/>
      <c r="G16792" s="31"/>
    </row>
    <row r="16793" spans="2:7" s="40" customFormat="1">
      <c r="B16793" s="7"/>
      <c r="C16793" s="7"/>
      <c r="D16793" s="4"/>
      <c r="E16793" s="4"/>
      <c r="F16793" s="4"/>
      <c r="G16793" s="31"/>
    </row>
    <row r="16794" spans="2:7" s="40" customFormat="1">
      <c r="B16794" s="7"/>
      <c r="C16794" s="7"/>
      <c r="D16794" s="4"/>
      <c r="E16794" s="4"/>
      <c r="F16794" s="4"/>
      <c r="G16794" s="31"/>
    </row>
    <row r="16795" spans="2:7" s="40" customFormat="1">
      <c r="B16795" s="7"/>
      <c r="C16795" s="7"/>
      <c r="D16795" s="4"/>
      <c r="E16795" s="4"/>
      <c r="F16795" s="4"/>
      <c r="G16795" s="31"/>
    </row>
    <row r="16796" spans="2:7" s="40" customFormat="1">
      <c r="B16796" s="7"/>
      <c r="C16796" s="7"/>
      <c r="D16796" s="4"/>
      <c r="E16796" s="4"/>
      <c r="F16796" s="4"/>
      <c r="G16796" s="31"/>
    </row>
    <row r="16797" spans="2:7" s="40" customFormat="1">
      <c r="B16797" s="7"/>
      <c r="C16797" s="7"/>
      <c r="D16797" s="4"/>
      <c r="E16797" s="4"/>
      <c r="F16797" s="4"/>
      <c r="G16797" s="31"/>
    </row>
    <row r="16798" spans="2:7" s="40" customFormat="1">
      <c r="B16798" s="7"/>
      <c r="C16798" s="7"/>
      <c r="D16798" s="4"/>
      <c r="E16798" s="4"/>
      <c r="F16798" s="4"/>
      <c r="G16798" s="31"/>
    </row>
    <row r="16799" spans="2:7" s="40" customFormat="1">
      <c r="B16799" s="7"/>
      <c r="C16799" s="7"/>
      <c r="D16799" s="4"/>
      <c r="E16799" s="4"/>
      <c r="F16799" s="4"/>
      <c r="G16799" s="31"/>
    </row>
    <row r="16800" spans="2:7" s="40" customFormat="1">
      <c r="B16800" s="7"/>
      <c r="C16800" s="7"/>
      <c r="D16800" s="4"/>
      <c r="E16800" s="4"/>
      <c r="F16800" s="4"/>
      <c r="G16800" s="31"/>
    </row>
    <row r="16801" spans="2:7" s="40" customFormat="1">
      <c r="B16801" s="7"/>
      <c r="C16801" s="7"/>
      <c r="D16801" s="4"/>
      <c r="E16801" s="4"/>
      <c r="F16801" s="4"/>
      <c r="G16801" s="31"/>
    </row>
    <row r="16802" spans="2:7" s="40" customFormat="1">
      <c r="B16802" s="7"/>
      <c r="C16802" s="7"/>
      <c r="D16802" s="4"/>
      <c r="E16802" s="4"/>
      <c r="F16802" s="4"/>
      <c r="G16802" s="31"/>
    </row>
    <row r="16803" spans="2:7" s="40" customFormat="1">
      <c r="B16803" s="7"/>
      <c r="C16803" s="7"/>
      <c r="D16803" s="4"/>
      <c r="E16803" s="4"/>
      <c r="F16803" s="4"/>
      <c r="G16803" s="31"/>
    </row>
    <row r="16804" spans="2:7" s="40" customFormat="1">
      <c r="B16804" s="7"/>
      <c r="C16804" s="7"/>
      <c r="D16804" s="4"/>
      <c r="E16804" s="4"/>
      <c r="F16804" s="4"/>
      <c r="G16804" s="31"/>
    </row>
    <row r="16805" spans="2:7" s="40" customFormat="1">
      <c r="B16805" s="7"/>
      <c r="C16805" s="7"/>
      <c r="D16805" s="4"/>
      <c r="E16805" s="4"/>
      <c r="F16805" s="4"/>
      <c r="G16805" s="31"/>
    </row>
    <row r="16806" spans="2:7" s="40" customFormat="1">
      <c r="B16806" s="7"/>
      <c r="C16806" s="7"/>
      <c r="D16806" s="4"/>
      <c r="E16806" s="4"/>
      <c r="F16806" s="4"/>
      <c r="G16806" s="31"/>
    </row>
    <row r="16807" spans="2:7" s="40" customFormat="1">
      <c r="B16807" s="7"/>
      <c r="C16807" s="7"/>
      <c r="D16807" s="4"/>
      <c r="E16807" s="4"/>
      <c r="F16807" s="4"/>
      <c r="G16807" s="31"/>
    </row>
    <row r="16808" spans="2:7" s="40" customFormat="1">
      <c r="B16808" s="7"/>
      <c r="C16808" s="7"/>
      <c r="D16808" s="4"/>
      <c r="E16808" s="4"/>
      <c r="F16808" s="4"/>
      <c r="G16808" s="31"/>
    </row>
    <row r="16809" spans="2:7" s="40" customFormat="1">
      <c r="B16809" s="7"/>
      <c r="C16809" s="7"/>
      <c r="D16809" s="4"/>
      <c r="E16809" s="4"/>
      <c r="F16809" s="4"/>
      <c r="G16809" s="31"/>
    </row>
    <row r="16810" spans="2:7" s="40" customFormat="1">
      <c r="B16810" s="7"/>
      <c r="C16810" s="7"/>
      <c r="D16810" s="4"/>
      <c r="E16810" s="4"/>
      <c r="F16810" s="4"/>
      <c r="G16810" s="31"/>
    </row>
    <row r="16811" spans="2:7" s="40" customFormat="1">
      <c r="B16811" s="7"/>
      <c r="C16811" s="7"/>
      <c r="D16811" s="4"/>
      <c r="E16811" s="4"/>
      <c r="F16811" s="4"/>
      <c r="G16811" s="31"/>
    </row>
    <row r="16812" spans="2:7" s="40" customFormat="1">
      <c r="B16812" s="7"/>
      <c r="C16812" s="7"/>
      <c r="D16812" s="4"/>
      <c r="E16812" s="4"/>
      <c r="F16812" s="4"/>
      <c r="G16812" s="31"/>
    </row>
    <row r="16813" spans="2:7" s="40" customFormat="1">
      <c r="B16813" s="7"/>
      <c r="C16813" s="7"/>
      <c r="D16813" s="4"/>
      <c r="E16813" s="4"/>
      <c r="F16813" s="4"/>
      <c r="G16813" s="31"/>
    </row>
    <row r="16814" spans="2:7" s="40" customFormat="1">
      <c r="B16814" s="7"/>
      <c r="C16814" s="7"/>
      <c r="D16814" s="4"/>
      <c r="E16814" s="4"/>
      <c r="F16814" s="4"/>
      <c r="G16814" s="31"/>
    </row>
    <row r="16815" spans="2:7" s="40" customFormat="1">
      <c r="B16815" s="7"/>
      <c r="C16815" s="7"/>
      <c r="D16815" s="4"/>
      <c r="E16815" s="4"/>
      <c r="F16815" s="4"/>
      <c r="G16815" s="31"/>
    </row>
    <row r="16816" spans="2:7" s="40" customFormat="1">
      <c r="B16816" s="7"/>
      <c r="C16816" s="7"/>
      <c r="D16816" s="4"/>
      <c r="E16816" s="4"/>
      <c r="F16816" s="4"/>
      <c r="G16816" s="31"/>
    </row>
    <row r="16817" spans="2:7" s="40" customFormat="1">
      <c r="B16817" s="7"/>
      <c r="C16817" s="7"/>
      <c r="D16817" s="4"/>
      <c r="E16817" s="4"/>
      <c r="F16817" s="4"/>
      <c r="G16817" s="31"/>
    </row>
    <row r="16818" spans="2:7" s="40" customFormat="1">
      <c r="B16818" s="7"/>
      <c r="C16818" s="7"/>
      <c r="D16818" s="4"/>
      <c r="E16818" s="4"/>
      <c r="F16818" s="4"/>
      <c r="G16818" s="31"/>
    </row>
    <row r="16819" spans="2:7" s="40" customFormat="1">
      <c r="B16819" s="7"/>
      <c r="C16819" s="7"/>
      <c r="D16819" s="4"/>
      <c r="E16819" s="4"/>
      <c r="F16819" s="4"/>
      <c r="G16819" s="31"/>
    </row>
    <row r="16820" spans="2:7" s="40" customFormat="1">
      <c r="B16820" s="7"/>
      <c r="C16820" s="7"/>
      <c r="D16820" s="4"/>
      <c r="E16820" s="4"/>
      <c r="F16820" s="4"/>
      <c r="G16820" s="31"/>
    </row>
    <row r="16821" spans="2:7" s="40" customFormat="1">
      <c r="B16821" s="7"/>
      <c r="C16821" s="7"/>
      <c r="D16821" s="4"/>
      <c r="E16821" s="4"/>
      <c r="F16821" s="4"/>
      <c r="G16821" s="31"/>
    </row>
    <row r="16822" spans="2:7" s="40" customFormat="1">
      <c r="B16822" s="7"/>
      <c r="C16822" s="7"/>
      <c r="D16822" s="4"/>
      <c r="E16822" s="4"/>
      <c r="F16822" s="4"/>
      <c r="G16822" s="31"/>
    </row>
    <row r="16823" spans="2:7" s="40" customFormat="1">
      <c r="B16823" s="7"/>
      <c r="C16823" s="7"/>
      <c r="D16823" s="4"/>
      <c r="E16823" s="4"/>
      <c r="F16823" s="4"/>
      <c r="G16823" s="31"/>
    </row>
    <row r="16824" spans="2:7" s="40" customFormat="1">
      <c r="B16824" s="7"/>
      <c r="C16824" s="7"/>
      <c r="D16824" s="4"/>
      <c r="E16824" s="4"/>
      <c r="F16824" s="4"/>
      <c r="G16824" s="31"/>
    </row>
    <row r="16825" spans="2:7" s="40" customFormat="1">
      <c r="B16825" s="7"/>
      <c r="C16825" s="7"/>
      <c r="D16825" s="4"/>
      <c r="E16825" s="4"/>
      <c r="F16825" s="4"/>
      <c r="G16825" s="31"/>
    </row>
    <row r="16826" spans="2:7" s="40" customFormat="1">
      <c r="B16826" s="7"/>
      <c r="C16826" s="7"/>
      <c r="D16826" s="4"/>
      <c r="E16826" s="4"/>
      <c r="F16826" s="4"/>
      <c r="G16826" s="31"/>
    </row>
    <row r="16827" spans="2:7" s="40" customFormat="1">
      <c r="B16827" s="7"/>
      <c r="C16827" s="7"/>
      <c r="D16827" s="4"/>
      <c r="E16827" s="4"/>
      <c r="F16827" s="4"/>
      <c r="G16827" s="31"/>
    </row>
    <row r="16828" spans="2:7" s="40" customFormat="1">
      <c r="B16828" s="7"/>
      <c r="C16828" s="7"/>
      <c r="D16828" s="4"/>
      <c r="E16828" s="4"/>
      <c r="F16828" s="4"/>
      <c r="G16828" s="31"/>
    </row>
    <row r="16829" spans="2:7" s="40" customFormat="1">
      <c r="B16829" s="7"/>
      <c r="C16829" s="7"/>
      <c r="D16829" s="4"/>
      <c r="E16829" s="4"/>
      <c r="F16829" s="4"/>
      <c r="G16829" s="31"/>
    </row>
    <row r="16830" spans="2:7" s="40" customFormat="1">
      <c r="B16830" s="7"/>
      <c r="C16830" s="7"/>
      <c r="D16830" s="4"/>
      <c r="E16830" s="4"/>
      <c r="F16830" s="4"/>
      <c r="G16830" s="31"/>
    </row>
    <row r="16831" spans="2:7" s="40" customFormat="1">
      <c r="B16831" s="7"/>
      <c r="C16831" s="7"/>
      <c r="D16831" s="4"/>
      <c r="E16831" s="4"/>
      <c r="F16831" s="4"/>
      <c r="G16831" s="31"/>
    </row>
    <row r="16832" spans="2:7" s="40" customFormat="1">
      <c r="B16832" s="7"/>
      <c r="C16832" s="7"/>
      <c r="D16832" s="4"/>
      <c r="E16832" s="4"/>
      <c r="F16832" s="4"/>
      <c r="G16832" s="31"/>
    </row>
    <row r="16833" spans="2:7" s="40" customFormat="1">
      <c r="B16833" s="7"/>
      <c r="C16833" s="7"/>
      <c r="D16833" s="4"/>
      <c r="E16833" s="4"/>
      <c r="F16833" s="4"/>
      <c r="G16833" s="31"/>
    </row>
    <row r="16834" spans="2:7" s="40" customFormat="1">
      <c r="B16834" s="7"/>
      <c r="C16834" s="7"/>
      <c r="D16834" s="4"/>
      <c r="E16834" s="4"/>
      <c r="F16834" s="4"/>
      <c r="G16834" s="31"/>
    </row>
    <row r="16835" spans="2:7" s="40" customFormat="1">
      <c r="B16835" s="7"/>
      <c r="C16835" s="7"/>
      <c r="D16835" s="4"/>
      <c r="E16835" s="4"/>
      <c r="F16835" s="4"/>
      <c r="G16835" s="31"/>
    </row>
    <row r="16836" spans="2:7" s="40" customFormat="1">
      <c r="B16836" s="7"/>
      <c r="C16836" s="7"/>
      <c r="D16836" s="4"/>
      <c r="E16836" s="4"/>
      <c r="F16836" s="4"/>
      <c r="G16836" s="31"/>
    </row>
    <row r="16837" spans="2:7" s="40" customFormat="1">
      <c r="B16837" s="7"/>
      <c r="C16837" s="7"/>
      <c r="D16837" s="4"/>
      <c r="E16837" s="4"/>
      <c r="F16837" s="4"/>
      <c r="G16837" s="31"/>
    </row>
    <row r="16838" spans="2:7" s="40" customFormat="1">
      <c r="B16838" s="7"/>
      <c r="C16838" s="7"/>
      <c r="D16838" s="4"/>
      <c r="E16838" s="4"/>
      <c r="F16838" s="4"/>
      <c r="G16838" s="31"/>
    </row>
    <row r="16839" spans="2:7" s="40" customFormat="1">
      <c r="B16839" s="7"/>
      <c r="C16839" s="7"/>
      <c r="D16839" s="4"/>
      <c r="E16839" s="4"/>
      <c r="F16839" s="4"/>
      <c r="G16839" s="31"/>
    </row>
    <row r="16840" spans="2:7" s="40" customFormat="1">
      <c r="B16840" s="7"/>
      <c r="C16840" s="7"/>
      <c r="D16840" s="4"/>
      <c r="E16840" s="4"/>
      <c r="F16840" s="4"/>
      <c r="G16840" s="31"/>
    </row>
    <row r="16841" spans="2:7" s="40" customFormat="1">
      <c r="B16841" s="7"/>
      <c r="C16841" s="7"/>
      <c r="D16841" s="4"/>
      <c r="E16841" s="4"/>
      <c r="F16841" s="4"/>
      <c r="G16841" s="31"/>
    </row>
    <row r="16842" spans="2:7" s="40" customFormat="1">
      <c r="B16842" s="7"/>
      <c r="C16842" s="7"/>
      <c r="D16842" s="4"/>
      <c r="E16842" s="4"/>
      <c r="F16842" s="4"/>
      <c r="G16842" s="31"/>
    </row>
    <row r="16843" spans="2:7" s="40" customFormat="1">
      <c r="B16843" s="7"/>
      <c r="C16843" s="7"/>
      <c r="D16843" s="4"/>
      <c r="E16843" s="4"/>
      <c r="F16843" s="4"/>
      <c r="G16843" s="31"/>
    </row>
    <row r="16844" spans="2:7" s="40" customFormat="1">
      <c r="B16844" s="7"/>
      <c r="C16844" s="7"/>
      <c r="D16844" s="4"/>
      <c r="E16844" s="4"/>
      <c r="F16844" s="4"/>
      <c r="G16844" s="31"/>
    </row>
    <row r="16845" spans="2:7" s="40" customFormat="1">
      <c r="B16845" s="7"/>
      <c r="C16845" s="7"/>
      <c r="D16845" s="4"/>
      <c r="E16845" s="4"/>
      <c r="F16845" s="4"/>
      <c r="G16845" s="31"/>
    </row>
    <row r="16846" spans="2:7" s="40" customFormat="1">
      <c r="B16846" s="7"/>
      <c r="C16846" s="7"/>
      <c r="D16846" s="4"/>
      <c r="E16846" s="4"/>
      <c r="F16846" s="4"/>
      <c r="G16846" s="31"/>
    </row>
    <row r="16847" spans="2:7" s="40" customFormat="1">
      <c r="B16847" s="7"/>
      <c r="C16847" s="7"/>
      <c r="D16847" s="4"/>
      <c r="E16847" s="4"/>
      <c r="F16847" s="4"/>
      <c r="G16847" s="31"/>
    </row>
    <row r="16848" spans="2:7" s="40" customFormat="1">
      <c r="B16848" s="7"/>
      <c r="C16848" s="7"/>
      <c r="D16848" s="4"/>
      <c r="E16848" s="4"/>
      <c r="F16848" s="4"/>
      <c r="G16848" s="31"/>
    </row>
    <row r="16849" spans="2:7" s="40" customFormat="1">
      <c r="B16849" s="7"/>
      <c r="C16849" s="7"/>
      <c r="D16849" s="4"/>
      <c r="E16849" s="4"/>
      <c r="F16849" s="4"/>
      <c r="G16849" s="31"/>
    </row>
    <row r="16850" spans="2:7" s="40" customFormat="1">
      <c r="B16850" s="7"/>
      <c r="C16850" s="7"/>
      <c r="D16850" s="4"/>
      <c r="E16850" s="4"/>
      <c r="F16850" s="4"/>
      <c r="G16850" s="31"/>
    </row>
    <row r="16851" spans="2:7" s="40" customFormat="1">
      <c r="B16851" s="7"/>
      <c r="C16851" s="7"/>
      <c r="D16851" s="4"/>
      <c r="E16851" s="4"/>
      <c r="F16851" s="4"/>
      <c r="G16851" s="31"/>
    </row>
    <row r="16852" spans="2:7" s="40" customFormat="1">
      <c r="B16852" s="7"/>
      <c r="C16852" s="7"/>
      <c r="D16852" s="4"/>
      <c r="E16852" s="4"/>
      <c r="F16852" s="4"/>
      <c r="G16852" s="31"/>
    </row>
    <row r="16853" spans="2:7" s="40" customFormat="1">
      <c r="B16853" s="7"/>
      <c r="C16853" s="7"/>
      <c r="D16853" s="4"/>
      <c r="E16853" s="4"/>
      <c r="F16853" s="4"/>
      <c r="G16853" s="31"/>
    </row>
    <row r="16854" spans="2:7" s="40" customFormat="1">
      <c r="B16854" s="7"/>
      <c r="C16854" s="7"/>
      <c r="D16854" s="4"/>
      <c r="E16854" s="4"/>
      <c r="F16854" s="4"/>
      <c r="G16854" s="31"/>
    </row>
    <row r="16855" spans="2:7" s="40" customFormat="1">
      <c r="B16855" s="7"/>
      <c r="C16855" s="7"/>
      <c r="D16855" s="4"/>
      <c r="E16855" s="4"/>
      <c r="F16855" s="4"/>
      <c r="G16855" s="31"/>
    </row>
    <row r="16856" spans="2:7" s="40" customFormat="1">
      <c r="B16856" s="7"/>
      <c r="C16856" s="7"/>
      <c r="D16856" s="4"/>
      <c r="E16856" s="4"/>
      <c r="F16856" s="4"/>
      <c r="G16856" s="31"/>
    </row>
    <row r="16857" spans="2:7" s="40" customFormat="1">
      <c r="B16857" s="7"/>
      <c r="C16857" s="7"/>
      <c r="D16857" s="4"/>
      <c r="E16857" s="4"/>
      <c r="F16857" s="4"/>
      <c r="G16857" s="31"/>
    </row>
    <row r="16858" spans="2:7" s="40" customFormat="1">
      <c r="B16858" s="7"/>
      <c r="C16858" s="7"/>
      <c r="D16858" s="4"/>
      <c r="E16858" s="4"/>
      <c r="F16858" s="4"/>
      <c r="G16858" s="31"/>
    </row>
    <row r="16859" spans="2:7" s="40" customFormat="1">
      <c r="B16859" s="7"/>
      <c r="C16859" s="7"/>
      <c r="D16859" s="4"/>
      <c r="E16859" s="4"/>
      <c r="F16859" s="4"/>
      <c r="G16859" s="31"/>
    </row>
    <row r="16860" spans="2:7" s="40" customFormat="1">
      <c r="B16860" s="7"/>
      <c r="C16860" s="7"/>
      <c r="D16860" s="4"/>
      <c r="E16860" s="4"/>
      <c r="F16860" s="4"/>
      <c r="G16860" s="31"/>
    </row>
    <row r="16861" spans="2:7" s="40" customFormat="1">
      <c r="B16861" s="7"/>
      <c r="C16861" s="7"/>
      <c r="D16861" s="4"/>
      <c r="E16861" s="4"/>
      <c r="F16861" s="4"/>
      <c r="G16861" s="31"/>
    </row>
    <row r="16862" spans="2:7" s="40" customFormat="1">
      <c r="B16862" s="7"/>
      <c r="C16862" s="7"/>
      <c r="D16862" s="4"/>
      <c r="E16862" s="4"/>
      <c r="F16862" s="4"/>
      <c r="G16862" s="31"/>
    </row>
    <row r="16863" spans="2:7" s="40" customFormat="1">
      <c r="B16863" s="7"/>
      <c r="C16863" s="7"/>
      <c r="D16863" s="4"/>
      <c r="E16863" s="4"/>
      <c r="F16863" s="4"/>
      <c r="G16863" s="31"/>
    </row>
    <row r="16864" spans="2:7" s="40" customFormat="1">
      <c r="B16864" s="7"/>
      <c r="C16864" s="7"/>
      <c r="D16864" s="4"/>
      <c r="E16864" s="4"/>
      <c r="F16864" s="4"/>
      <c r="G16864" s="31"/>
    </row>
    <row r="16865" spans="2:7" s="40" customFormat="1">
      <c r="B16865" s="7"/>
      <c r="C16865" s="7"/>
      <c r="D16865" s="4"/>
      <c r="E16865" s="4"/>
      <c r="F16865" s="4"/>
      <c r="G16865" s="31"/>
    </row>
    <row r="16866" spans="2:7" s="40" customFormat="1">
      <c r="B16866" s="7"/>
      <c r="C16866" s="7"/>
      <c r="D16866" s="4"/>
      <c r="E16866" s="4"/>
      <c r="F16866" s="4"/>
      <c r="G16866" s="31"/>
    </row>
    <row r="16867" spans="2:7" s="40" customFormat="1">
      <c r="B16867" s="7"/>
      <c r="C16867" s="7"/>
      <c r="D16867" s="4"/>
      <c r="E16867" s="4"/>
      <c r="F16867" s="4"/>
      <c r="G16867" s="31"/>
    </row>
    <row r="16868" spans="2:7" s="40" customFormat="1">
      <c r="B16868" s="7"/>
      <c r="C16868" s="7"/>
      <c r="D16868" s="4"/>
      <c r="E16868" s="4"/>
      <c r="F16868" s="4"/>
      <c r="G16868" s="31"/>
    </row>
    <row r="16869" spans="2:7" s="40" customFormat="1">
      <c r="B16869" s="7"/>
      <c r="C16869" s="7"/>
      <c r="D16869" s="4"/>
      <c r="E16869" s="4"/>
      <c r="F16869" s="4"/>
      <c r="G16869" s="31"/>
    </row>
    <row r="16870" spans="2:7" s="40" customFormat="1">
      <c r="B16870" s="7"/>
      <c r="C16870" s="7"/>
      <c r="D16870" s="4"/>
      <c r="E16870" s="4"/>
      <c r="F16870" s="4"/>
      <c r="G16870" s="31"/>
    </row>
    <row r="16871" spans="2:7" s="40" customFormat="1">
      <c r="B16871" s="7"/>
      <c r="C16871" s="7"/>
      <c r="D16871" s="4"/>
      <c r="E16871" s="4"/>
      <c r="F16871" s="4"/>
      <c r="G16871" s="31"/>
    </row>
    <row r="16872" spans="2:7" s="40" customFormat="1">
      <c r="B16872" s="7"/>
      <c r="C16872" s="7"/>
      <c r="D16872" s="4"/>
      <c r="E16872" s="4"/>
      <c r="F16872" s="4"/>
      <c r="G16872" s="31"/>
    </row>
    <row r="16873" spans="2:7" s="40" customFormat="1">
      <c r="B16873" s="7"/>
      <c r="C16873" s="7"/>
      <c r="D16873" s="4"/>
      <c r="E16873" s="4"/>
      <c r="F16873" s="4"/>
      <c r="G16873" s="31"/>
    </row>
    <row r="16874" spans="2:7" s="40" customFormat="1">
      <c r="B16874" s="7"/>
      <c r="C16874" s="7"/>
      <c r="D16874" s="4"/>
      <c r="E16874" s="4"/>
      <c r="F16874" s="4"/>
      <c r="G16874" s="31"/>
    </row>
    <row r="16875" spans="2:7" s="40" customFormat="1">
      <c r="B16875" s="7"/>
      <c r="C16875" s="7"/>
      <c r="D16875" s="4"/>
      <c r="E16875" s="4"/>
      <c r="F16875" s="4"/>
      <c r="G16875" s="31"/>
    </row>
    <row r="16876" spans="2:7" s="40" customFormat="1">
      <c r="B16876" s="7"/>
      <c r="C16876" s="7"/>
      <c r="D16876" s="4"/>
      <c r="E16876" s="4"/>
      <c r="F16876" s="4"/>
      <c r="G16876" s="31"/>
    </row>
    <row r="16877" spans="2:7" s="40" customFormat="1">
      <c r="B16877" s="7"/>
      <c r="C16877" s="7"/>
      <c r="D16877" s="4"/>
      <c r="E16877" s="4"/>
      <c r="F16877" s="4"/>
      <c r="G16877" s="31"/>
    </row>
    <row r="16878" spans="2:7" s="40" customFormat="1">
      <c r="B16878" s="7"/>
      <c r="C16878" s="7"/>
      <c r="D16878" s="4"/>
      <c r="E16878" s="4"/>
      <c r="F16878" s="4"/>
      <c r="G16878" s="31"/>
    </row>
    <row r="16879" spans="2:7" s="40" customFormat="1">
      <c r="B16879" s="7"/>
      <c r="C16879" s="7"/>
      <c r="D16879" s="4"/>
      <c r="E16879" s="4"/>
      <c r="F16879" s="4"/>
      <c r="G16879" s="31"/>
    </row>
    <row r="16880" spans="2:7" s="40" customFormat="1">
      <c r="B16880" s="7"/>
      <c r="C16880" s="7"/>
      <c r="D16880" s="4"/>
      <c r="E16880" s="4"/>
      <c r="F16880" s="4"/>
      <c r="G16880" s="31"/>
    </row>
    <row r="16881" spans="2:7" s="40" customFormat="1">
      <c r="B16881" s="7"/>
      <c r="C16881" s="7"/>
      <c r="D16881" s="4"/>
      <c r="E16881" s="4"/>
      <c r="F16881" s="4"/>
      <c r="G16881" s="31"/>
    </row>
    <row r="16882" spans="2:7" s="40" customFormat="1">
      <c r="B16882" s="7"/>
      <c r="C16882" s="7"/>
      <c r="D16882" s="4"/>
      <c r="E16882" s="4"/>
      <c r="F16882" s="4"/>
      <c r="G16882" s="31"/>
    </row>
    <row r="16883" spans="2:7" s="40" customFormat="1">
      <c r="B16883" s="7"/>
      <c r="C16883" s="7"/>
      <c r="D16883" s="4"/>
      <c r="E16883" s="4"/>
      <c r="F16883" s="4"/>
      <c r="G16883" s="31"/>
    </row>
    <row r="16884" spans="2:7" s="40" customFormat="1">
      <c r="B16884" s="7"/>
      <c r="C16884" s="7"/>
      <c r="D16884" s="4"/>
      <c r="E16884" s="4"/>
      <c r="F16884" s="4"/>
      <c r="G16884" s="31"/>
    </row>
    <row r="16885" spans="2:7" s="40" customFormat="1">
      <c r="B16885" s="7"/>
      <c r="C16885" s="7"/>
      <c r="D16885" s="4"/>
      <c r="E16885" s="4"/>
      <c r="F16885" s="4"/>
      <c r="G16885" s="31"/>
    </row>
    <row r="16886" spans="2:7" s="40" customFormat="1">
      <c r="B16886" s="7"/>
      <c r="C16886" s="7"/>
      <c r="D16886" s="4"/>
      <c r="E16886" s="4"/>
      <c r="F16886" s="4"/>
      <c r="G16886" s="31"/>
    </row>
    <row r="16887" spans="2:7" s="40" customFormat="1">
      <c r="B16887" s="7"/>
      <c r="C16887" s="7"/>
      <c r="D16887" s="4"/>
      <c r="E16887" s="4"/>
      <c r="F16887" s="4"/>
      <c r="G16887" s="31"/>
    </row>
    <row r="16888" spans="2:7" s="40" customFormat="1">
      <c r="B16888" s="7"/>
      <c r="C16888" s="7"/>
      <c r="D16888" s="4"/>
      <c r="E16888" s="4"/>
      <c r="F16888" s="4"/>
      <c r="G16888" s="31"/>
    </row>
    <row r="16889" spans="2:7" s="40" customFormat="1">
      <c r="B16889" s="7"/>
      <c r="C16889" s="7"/>
      <c r="D16889" s="4"/>
      <c r="E16889" s="4"/>
      <c r="F16889" s="4"/>
      <c r="G16889" s="31"/>
    </row>
    <row r="16890" spans="2:7" s="40" customFormat="1">
      <c r="B16890" s="7"/>
      <c r="C16890" s="7"/>
      <c r="D16890" s="4"/>
      <c r="E16890" s="4"/>
      <c r="F16890" s="4"/>
      <c r="G16890" s="31"/>
    </row>
    <row r="16891" spans="2:7" s="40" customFormat="1">
      <c r="B16891" s="7"/>
      <c r="C16891" s="7"/>
      <c r="D16891" s="4"/>
      <c r="E16891" s="4"/>
      <c r="F16891" s="4"/>
      <c r="G16891" s="31"/>
    </row>
    <row r="16892" spans="2:7" s="40" customFormat="1">
      <c r="B16892" s="7"/>
      <c r="C16892" s="7"/>
      <c r="D16892" s="4"/>
      <c r="E16892" s="4"/>
      <c r="F16892" s="4"/>
      <c r="G16892" s="31"/>
    </row>
    <row r="16893" spans="2:7" s="40" customFormat="1">
      <c r="B16893" s="7"/>
      <c r="C16893" s="7"/>
      <c r="D16893" s="4"/>
      <c r="E16893" s="4"/>
      <c r="F16893" s="4"/>
      <c r="G16893" s="31"/>
    </row>
    <row r="16894" spans="2:7" s="40" customFormat="1">
      <c r="B16894" s="7"/>
      <c r="C16894" s="7"/>
      <c r="D16894" s="4"/>
      <c r="E16894" s="4"/>
      <c r="F16894" s="4"/>
      <c r="G16894" s="31"/>
    </row>
    <row r="16895" spans="2:7" s="40" customFormat="1">
      <c r="B16895" s="7"/>
      <c r="C16895" s="7"/>
      <c r="D16895" s="4"/>
      <c r="E16895" s="4"/>
      <c r="F16895" s="4"/>
      <c r="G16895" s="31"/>
    </row>
    <row r="16896" spans="2:7" s="40" customFormat="1">
      <c r="B16896" s="7"/>
      <c r="C16896" s="7"/>
      <c r="D16896" s="4"/>
      <c r="E16896" s="4"/>
      <c r="F16896" s="4"/>
      <c r="G16896" s="31"/>
    </row>
    <row r="16897" spans="2:7" s="40" customFormat="1">
      <c r="B16897" s="7"/>
      <c r="C16897" s="7"/>
      <c r="D16897" s="4"/>
      <c r="E16897" s="4"/>
      <c r="F16897" s="4"/>
      <c r="G16897" s="31"/>
    </row>
    <row r="16898" spans="2:7" s="40" customFormat="1">
      <c r="B16898" s="7"/>
      <c r="C16898" s="7"/>
      <c r="D16898" s="4"/>
      <c r="E16898" s="4"/>
      <c r="F16898" s="4"/>
      <c r="G16898" s="31"/>
    </row>
    <row r="16899" spans="2:7" s="40" customFormat="1">
      <c r="B16899" s="7"/>
      <c r="C16899" s="7"/>
      <c r="D16899" s="4"/>
      <c r="E16899" s="4"/>
      <c r="F16899" s="4"/>
      <c r="G16899" s="31"/>
    </row>
    <row r="16900" spans="2:7" s="40" customFormat="1">
      <c r="B16900" s="7"/>
      <c r="C16900" s="7"/>
      <c r="D16900" s="4"/>
      <c r="E16900" s="4"/>
      <c r="F16900" s="4"/>
      <c r="G16900" s="31"/>
    </row>
    <row r="16901" spans="2:7" s="40" customFormat="1">
      <c r="B16901" s="7"/>
      <c r="C16901" s="7"/>
      <c r="D16901" s="4"/>
      <c r="E16901" s="4"/>
      <c r="F16901" s="4"/>
      <c r="G16901" s="31"/>
    </row>
    <row r="16902" spans="2:7" s="40" customFormat="1">
      <c r="B16902" s="7"/>
      <c r="C16902" s="7"/>
      <c r="D16902" s="4"/>
      <c r="E16902" s="4"/>
      <c r="F16902" s="4"/>
      <c r="G16902" s="31"/>
    </row>
    <row r="16903" spans="2:7" s="40" customFormat="1">
      <c r="B16903" s="7"/>
      <c r="C16903" s="7"/>
      <c r="D16903" s="4"/>
      <c r="E16903" s="4"/>
      <c r="F16903" s="4"/>
      <c r="G16903" s="31"/>
    </row>
    <row r="16904" spans="2:7" s="40" customFormat="1">
      <c r="B16904" s="7"/>
      <c r="C16904" s="7"/>
      <c r="D16904" s="4"/>
      <c r="E16904" s="4"/>
      <c r="F16904" s="4"/>
      <c r="G16904" s="31"/>
    </row>
    <row r="16905" spans="2:7" s="40" customFormat="1">
      <c r="B16905" s="7"/>
      <c r="C16905" s="7"/>
      <c r="D16905" s="4"/>
      <c r="E16905" s="4"/>
      <c r="F16905" s="4"/>
      <c r="G16905" s="31"/>
    </row>
    <row r="16906" spans="2:7" s="40" customFormat="1">
      <c r="B16906" s="7"/>
      <c r="C16906" s="7"/>
      <c r="D16906" s="4"/>
      <c r="E16906" s="4"/>
      <c r="F16906" s="4"/>
      <c r="G16906" s="31"/>
    </row>
    <row r="16907" spans="2:7" s="40" customFormat="1">
      <c r="B16907" s="7"/>
      <c r="C16907" s="7"/>
      <c r="D16907" s="4"/>
      <c r="E16907" s="4"/>
      <c r="F16907" s="4"/>
      <c r="G16907" s="31"/>
    </row>
    <row r="16908" spans="2:7" s="40" customFormat="1">
      <c r="B16908" s="7"/>
      <c r="C16908" s="7"/>
      <c r="D16908" s="4"/>
      <c r="E16908" s="4"/>
      <c r="F16908" s="4"/>
      <c r="G16908" s="31"/>
    </row>
    <row r="16909" spans="2:7" s="40" customFormat="1">
      <c r="B16909" s="7"/>
      <c r="C16909" s="7"/>
      <c r="D16909" s="4"/>
      <c r="E16909" s="4"/>
      <c r="F16909" s="4"/>
      <c r="G16909" s="31"/>
    </row>
    <row r="16910" spans="2:7" s="40" customFormat="1">
      <c r="B16910" s="7"/>
      <c r="C16910" s="7"/>
      <c r="D16910" s="4"/>
      <c r="E16910" s="4"/>
      <c r="F16910" s="4"/>
      <c r="G16910" s="31"/>
    </row>
    <row r="16911" spans="2:7" s="40" customFormat="1">
      <c r="B16911" s="7"/>
      <c r="C16911" s="7"/>
      <c r="D16911" s="4"/>
      <c r="E16911" s="4"/>
      <c r="F16911" s="4"/>
      <c r="G16911" s="31"/>
    </row>
    <row r="16912" spans="2:7" s="40" customFormat="1">
      <c r="B16912" s="7"/>
      <c r="C16912" s="7"/>
      <c r="D16912" s="4"/>
      <c r="E16912" s="4"/>
      <c r="F16912" s="4"/>
      <c r="G16912" s="31"/>
    </row>
    <row r="16913" spans="2:7" s="40" customFormat="1">
      <c r="B16913" s="7"/>
      <c r="C16913" s="7"/>
      <c r="D16913" s="4"/>
      <c r="E16913" s="4"/>
      <c r="F16913" s="4"/>
      <c r="G16913" s="31"/>
    </row>
    <row r="16914" spans="2:7" s="40" customFormat="1">
      <c r="B16914" s="7"/>
      <c r="C16914" s="7"/>
      <c r="D16914" s="4"/>
      <c r="E16914" s="4"/>
      <c r="F16914" s="4"/>
      <c r="G16914" s="31"/>
    </row>
    <row r="16915" spans="2:7" s="40" customFormat="1">
      <c r="B16915" s="7"/>
      <c r="C16915" s="7"/>
      <c r="D16915" s="4"/>
      <c r="E16915" s="4"/>
      <c r="F16915" s="4"/>
      <c r="G16915" s="31"/>
    </row>
    <row r="16916" spans="2:7" s="40" customFormat="1">
      <c r="B16916" s="7"/>
      <c r="C16916" s="7"/>
      <c r="D16916" s="4"/>
      <c r="E16916" s="4"/>
      <c r="F16916" s="4"/>
      <c r="G16916" s="31"/>
    </row>
    <row r="16917" spans="2:7" s="40" customFormat="1">
      <c r="B16917" s="7"/>
      <c r="C16917" s="7"/>
      <c r="D16917" s="4"/>
      <c r="E16917" s="4"/>
      <c r="F16917" s="4"/>
      <c r="G16917" s="31"/>
    </row>
    <row r="16918" spans="2:7" s="40" customFormat="1">
      <c r="B16918" s="7"/>
      <c r="C16918" s="7"/>
      <c r="D16918" s="4"/>
      <c r="E16918" s="4"/>
      <c r="F16918" s="4"/>
      <c r="G16918" s="31"/>
    </row>
    <row r="16919" spans="2:7" s="40" customFormat="1">
      <c r="B16919" s="7"/>
      <c r="C16919" s="7"/>
      <c r="D16919" s="4"/>
      <c r="E16919" s="4"/>
      <c r="F16919" s="4"/>
      <c r="G16919" s="31"/>
    </row>
    <row r="16920" spans="2:7" s="40" customFormat="1">
      <c r="B16920" s="7"/>
      <c r="C16920" s="7"/>
      <c r="D16920" s="4"/>
      <c r="E16920" s="4"/>
      <c r="F16920" s="4"/>
      <c r="G16920" s="31"/>
    </row>
    <row r="16921" spans="2:7" s="40" customFormat="1">
      <c r="B16921" s="7"/>
      <c r="C16921" s="7"/>
      <c r="D16921" s="4"/>
      <c r="E16921" s="4"/>
      <c r="F16921" s="4"/>
      <c r="G16921" s="31"/>
    </row>
    <row r="16922" spans="2:7" s="40" customFormat="1">
      <c r="B16922" s="7"/>
      <c r="C16922" s="7"/>
      <c r="D16922" s="4"/>
      <c r="E16922" s="4"/>
      <c r="F16922" s="4"/>
      <c r="G16922" s="31"/>
    </row>
    <row r="16923" spans="2:7" s="40" customFormat="1">
      <c r="B16923" s="7"/>
      <c r="C16923" s="7"/>
      <c r="D16923" s="4"/>
      <c r="E16923" s="4"/>
      <c r="F16923" s="4"/>
      <c r="G16923" s="31"/>
    </row>
    <row r="16924" spans="2:7" s="40" customFormat="1">
      <c r="B16924" s="7"/>
      <c r="C16924" s="7"/>
      <c r="D16924" s="4"/>
      <c r="E16924" s="4"/>
      <c r="F16924" s="4"/>
      <c r="G16924" s="31"/>
    </row>
    <row r="16925" spans="2:7" s="40" customFormat="1">
      <c r="B16925" s="7"/>
      <c r="C16925" s="7"/>
      <c r="D16925" s="4"/>
      <c r="E16925" s="4"/>
      <c r="F16925" s="4"/>
      <c r="G16925" s="31"/>
    </row>
    <row r="16926" spans="2:7" s="40" customFormat="1">
      <c r="B16926" s="7"/>
      <c r="C16926" s="7"/>
      <c r="D16926" s="4"/>
      <c r="E16926" s="4"/>
      <c r="F16926" s="4"/>
      <c r="G16926" s="31"/>
    </row>
    <row r="16927" spans="2:7" s="40" customFormat="1">
      <c r="B16927" s="7"/>
      <c r="C16927" s="7"/>
      <c r="D16927" s="4"/>
      <c r="E16927" s="4"/>
      <c r="F16927" s="4"/>
      <c r="G16927" s="31"/>
    </row>
    <row r="16928" spans="2:7" s="40" customFormat="1">
      <c r="B16928" s="7"/>
      <c r="C16928" s="7"/>
      <c r="D16928" s="4"/>
      <c r="E16928" s="4"/>
      <c r="F16928" s="4"/>
      <c r="G16928" s="31"/>
    </row>
    <row r="16929" spans="2:7" s="40" customFormat="1">
      <c r="B16929" s="7"/>
      <c r="C16929" s="7"/>
      <c r="D16929" s="4"/>
      <c r="E16929" s="4"/>
      <c r="F16929" s="4"/>
      <c r="G16929" s="31"/>
    </row>
    <row r="16930" spans="2:7" s="40" customFormat="1">
      <c r="B16930" s="7"/>
      <c r="C16930" s="7"/>
      <c r="D16930" s="4"/>
      <c r="E16930" s="4"/>
      <c r="F16930" s="4"/>
      <c r="G16930" s="31"/>
    </row>
    <row r="16931" spans="2:7" s="40" customFormat="1">
      <c r="B16931" s="7"/>
      <c r="C16931" s="7"/>
      <c r="D16931" s="4"/>
      <c r="E16931" s="4"/>
      <c r="F16931" s="4"/>
      <c r="G16931" s="31"/>
    </row>
    <row r="16932" spans="2:7" s="40" customFormat="1">
      <c r="B16932" s="7"/>
      <c r="C16932" s="7"/>
      <c r="D16932" s="4"/>
      <c r="E16932" s="4"/>
      <c r="F16932" s="4"/>
      <c r="G16932" s="31"/>
    </row>
    <row r="16933" spans="2:7" s="40" customFormat="1">
      <c r="B16933" s="7"/>
      <c r="C16933" s="7"/>
      <c r="D16933" s="4"/>
      <c r="E16933" s="4"/>
      <c r="F16933" s="4"/>
      <c r="G16933" s="31"/>
    </row>
    <row r="16934" spans="2:7" s="40" customFormat="1">
      <c r="B16934" s="7"/>
      <c r="C16934" s="7"/>
      <c r="D16934" s="4"/>
      <c r="E16934" s="4"/>
      <c r="F16934" s="4"/>
      <c r="G16934" s="31"/>
    </row>
    <row r="16935" spans="2:7" s="40" customFormat="1">
      <c r="B16935" s="7"/>
      <c r="C16935" s="7"/>
      <c r="D16935" s="4"/>
      <c r="E16935" s="4"/>
      <c r="F16935" s="4"/>
      <c r="G16935" s="31"/>
    </row>
    <row r="16936" spans="2:7" s="40" customFormat="1">
      <c r="B16936" s="7"/>
      <c r="C16936" s="7"/>
      <c r="D16936" s="4"/>
      <c r="E16936" s="4"/>
      <c r="F16936" s="4"/>
      <c r="G16936" s="31"/>
    </row>
    <row r="16937" spans="2:7" s="40" customFormat="1">
      <c r="B16937" s="7"/>
      <c r="C16937" s="7"/>
      <c r="D16937" s="4"/>
      <c r="E16937" s="4"/>
      <c r="F16937" s="4"/>
      <c r="G16937" s="31"/>
    </row>
    <row r="16938" spans="2:7" s="40" customFormat="1">
      <c r="B16938" s="7"/>
      <c r="C16938" s="7"/>
      <c r="D16938" s="4"/>
      <c r="E16938" s="4"/>
      <c r="F16938" s="4"/>
      <c r="G16938" s="31"/>
    </row>
    <row r="16939" spans="2:7" s="40" customFormat="1">
      <c r="B16939" s="7"/>
      <c r="C16939" s="7"/>
      <c r="D16939" s="4"/>
      <c r="E16939" s="4"/>
      <c r="F16939" s="4"/>
      <c r="G16939" s="31"/>
    </row>
    <row r="16940" spans="2:7" s="40" customFormat="1">
      <c r="B16940" s="7"/>
      <c r="C16940" s="7"/>
      <c r="D16940" s="4"/>
      <c r="E16940" s="4"/>
      <c r="F16940" s="4"/>
      <c r="G16940" s="31"/>
    </row>
    <row r="16941" spans="2:7" s="40" customFormat="1">
      <c r="B16941" s="7"/>
      <c r="C16941" s="7"/>
      <c r="D16941" s="4"/>
      <c r="E16941" s="4"/>
      <c r="F16941" s="4"/>
      <c r="G16941" s="31"/>
    </row>
    <row r="16942" spans="2:7" s="40" customFormat="1">
      <c r="B16942" s="7"/>
      <c r="C16942" s="7"/>
      <c r="D16942" s="4"/>
      <c r="E16942" s="4"/>
      <c r="F16942" s="4"/>
      <c r="G16942" s="31"/>
    </row>
    <row r="16943" spans="2:7" s="40" customFormat="1">
      <c r="B16943" s="7"/>
      <c r="C16943" s="7"/>
      <c r="D16943" s="4"/>
      <c r="E16943" s="4"/>
      <c r="F16943" s="4"/>
      <c r="G16943" s="31"/>
    </row>
    <row r="16944" spans="2:7" s="40" customFormat="1">
      <c r="B16944" s="7"/>
      <c r="C16944" s="7"/>
      <c r="D16944" s="4"/>
      <c r="E16944" s="4"/>
      <c r="F16944" s="4"/>
      <c r="G16944" s="31"/>
    </row>
    <row r="16945" spans="2:7" s="40" customFormat="1">
      <c r="B16945" s="7"/>
      <c r="C16945" s="7"/>
      <c r="D16945" s="4"/>
      <c r="E16945" s="4"/>
      <c r="F16945" s="4"/>
      <c r="G16945" s="31"/>
    </row>
    <row r="16946" spans="2:7" s="40" customFormat="1">
      <c r="B16946" s="7"/>
      <c r="C16946" s="7"/>
      <c r="D16946" s="4"/>
      <c r="E16946" s="4"/>
      <c r="F16946" s="4"/>
      <c r="G16946" s="31"/>
    </row>
    <row r="16947" spans="2:7" s="40" customFormat="1">
      <c r="B16947" s="7"/>
      <c r="C16947" s="7"/>
      <c r="D16947" s="4"/>
      <c r="E16947" s="4"/>
      <c r="F16947" s="4"/>
      <c r="G16947" s="31"/>
    </row>
    <row r="16948" spans="2:7" s="40" customFormat="1">
      <c r="B16948" s="7"/>
      <c r="C16948" s="7"/>
      <c r="D16948" s="4"/>
      <c r="E16948" s="4"/>
      <c r="F16948" s="4"/>
      <c r="G16948" s="31"/>
    </row>
    <row r="16949" spans="2:7" s="40" customFormat="1">
      <c r="B16949" s="7"/>
      <c r="C16949" s="7"/>
      <c r="D16949" s="4"/>
      <c r="E16949" s="4"/>
      <c r="F16949" s="4"/>
      <c r="G16949" s="31"/>
    </row>
    <row r="16950" spans="2:7" s="40" customFormat="1">
      <c r="B16950" s="7"/>
      <c r="C16950" s="7"/>
      <c r="D16950" s="4"/>
      <c r="E16950" s="4"/>
      <c r="F16950" s="4"/>
      <c r="G16950" s="31"/>
    </row>
    <row r="16951" spans="2:7" s="40" customFormat="1">
      <c r="B16951" s="7"/>
      <c r="C16951" s="7"/>
      <c r="D16951" s="4"/>
      <c r="E16951" s="4"/>
      <c r="F16951" s="4"/>
      <c r="G16951" s="31"/>
    </row>
    <row r="16952" spans="2:7" s="40" customFormat="1">
      <c r="B16952" s="7"/>
      <c r="C16952" s="7"/>
      <c r="D16952" s="4"/>
      <c r="E16952" s="4"/>
      <c r="F16952" s="4"/>
      <c r="G16952" s="31"/>
    </row>
    <row r="16953" spans="2:7" s="40" customFormat="1">
      <c r="B16953" s="7"/>
      <c r="C16953" s="7"/>
      <c r="D16953" s="4"/>
      <c r="E16953" s="4"/>
      <c r="F16953" s="4"/>
      <c r="G16953" s="31"/>
    </row>
    <row r="16954" spans="2:7" s="40" customFormat="1">
      <c r="B16954" s="7"/>
      <c r="C16954" s="7"/>
      <c r="D16954" s="4"/>
      <c r="E16954" s="4"/>
      <c r="F16954" s="4"/>
      <c r="G16954" s="31"/>
    </row>
    <row r="16955" spans="2:7" s="40" customFormat="1">
      <c r="B16955" s="7"/>
      <c r="C16955" s="7"/>
      <c r="D16955" s="4"/>
      <c r="E16955" s="4"/>
      <c r="F16955" s="4"/>
      <c r="G16955" s="31"/>
    </row>
    <row r="16956" spans="2:7" s="40" customFormat="1">
      <c r="B16956" s="7"/>
      <c r="C16956" s="7"/>
      <c r="D16956" s="4"/>
      <c r="E16956" s="4"/>
      <c r="F16956" s="4"/>
      <c r="G16956" s="31"/>
    </row>
    <row r="16957" spans="2:7" s="40" customFormat="1">
      <c r="B16957" s="7"/>
      <c r="C16957" s="7"/>
      <c r="D16957" s="4"/>
      <c r="E16957" s="4"/>
      <c r="F16957" s="4"/>
      <c r="G16957" s="31"/>
    </row>
    <row r="16958" spans="2:7" s="40" customFormat="1">
      <c r="B16958" s="7"/>
      <c r="C16958" s="7"/>
      <c r="D16958" s="4"/>
      <c r="E16958" s="4"/>
      <c r="F16958" s="4"/>
      <c r="G16958" s="31"/>
    </row>
    <row r="16959" spans="2:7" s="40" customFormat="1">
      <c r="B16959" s="7"/>
      <c r="C16959" s="7"/>
      <c r="D16959" s="4"/>
      <c r="E16959" s="4"/>
      <c r="F16959" s="4"/>
      <c r="G16959" s="31"/>
    </row>
    <row r="16960" spans="2:7" s="40" customFormat="1">
      <c r="B16960" s="7"/>
      <c r="C16960" s="7"/>
      <c r="D16960" s="4"/>
      <c r="E16960" s="4"/>
      <c r="F16960" s="4"/>
      <c r="G16960" s="31"/>
    </row>
    <row r="16961" spans="2:7" s="40" customFormat="1">
      <c r="B16961" s="7"/>
      <c r="C16961" s="7"/>
      <c r="D16961" s="4"/>
      <c r="E16961" s="4"/>
      <c r="F16961" s="4"/>
      <c r="G16961" s="31"/>
    </row>
    <row r="16962" spans="2:7" s="40" customFormat="1">
      <c r="B16962" s="7"/>
      <c r="C16962" s="7"/>
      <c r="D16962" s="4"/>
      <c r="E16962" s="4"/>
      <c r="F16962" s="4"/>
      <c r="G16962" s="31"/>
    </row>
    <row r="16963" spans="2:7" s="40" customFormat="1">
      <c r="B16963" s="7"/>
      <c r="C16963" s="7"/>
      <c r="D16963" s="4"/>
      <c r="E16963" s="4"/>
      <c r="F16963" s="4"/>
      <c r="G16963" s="31"/>
    </row>
    <row r="16964" spans="2:7" s="40" customFormat="1">
      <c r="B16964" s="7"/>
      <c r="C16964" s="7"/>
      <c r="D16964" s="4"/>
      <c r="E16964" s="4"/>
      <c r="F16964" s="4"/>
      <c r="G16964" s="31"/>
    </row>
    <row r="16965" spans="2:7" s="40" customFormat="1">
      <c r="B16965" s="7"/>
      <c r="C16965" s="7"/>
      <c r="D16965" s="4"/>
      <c r="E16965" s="4"/>
      <c r="F16965" s="4"/>
      <c r="G16965" s="31"/>
    </row>
    <row r="16966" spans="2:7" s="40" customFormat="1">
      <c r="B16966" s="7"/>
      <c r="C16966" s="7"/>
      <c r="D16966" s="4"/>
      <c r="E16966" s="4"/>
      <c r="F16966" s="4"/>
      <c r="G16966" s="31"/>
    </row>
    <row r="16967" spans="2:7" s="40" customFormat="1">
      <c r="B16967" s="7"/>
      <c r="C16967" s="7"/>
      <c r="D16967" s="4"/>
      <c r="E16967" s="4"/>
      <c r="F16967" s="4"/>
      <c r="G16967" s="31"/>
    </row>
    <row r="16968" spans="2:7" s="40" customFormat="1">
      <c r="B16968" s="7"/>
      <c r="C16968" s="7"/>
      <c r="D16968" s="4"/>
      <c r="E16968" s="4"/>
      <c r="F16968" s="4"/>
      <c r="G16968" s="31"/>
    </row>
    <row r="16969" spans="2:7" s="40" customFormat="1">
      <c r="B16969" s="7"/>
      <c r="C16969" s="7"/>
      <c r="D16969" s="4"/>
      <c r="E16969" s="4"/>
      <c r="F16969" s="4"/>
      <c r="G16969" s="31"/>
    </row>
    <row r="16970" spans="2:7" s="40" customFormat="1">
      <c r="B16970" s="7"/>
      <c r="C16970" s="7"/>
      <c r="D16970" s="4"/>
      <c r="E16970" s="4"/>
      <c r="F16970" s="4"/>
      <c r="G16970" s="31"/>
    </row>
    <row r="16971" spans="2:7" s="40" customFormat="1">
      <c r="B16971" s="7"/>
      <c r="C16971" s="7"/>
      <c r="D16971" s="4"/>
      <c r="E16971" s="4"/>
      <c r="F16971" s="4"/>
      <c r="G16971" s="31"/>
    </row>
    <row r="16972" spans="2:7" s="40" customFormat="1">
      <c r="B16972" s="7"/>
      <c r="C16972" s="7"/>
      <c r="D16972" s="4"/>
      <c r="E16972" s="4"/>
      <c r="F16972" s="4"/>
      <c r="G16972" s="31"/>
    </row>
    <row r="16973" spans="2:7" s="40" customFormat="1">
      <c r="B16973" s="7"/>
      <c r="C16973" s="7"/>
      <c r="D16973" s="4"/>
      <c r="E16973" s="4"/>
      <c r="F16973" s="4"/>
      <c r="G16973" s="31"/>
    </row>
    <row r="16974" spans="2:7" s="40" customFormat="1">
      <c r="B16974" s="7"/>
      <c r="C16974" s="7"/>
      <c r="D16974" s="4"/>
      <c r="E16974" s="4"/>
      <c r="F16974" s="4"/>
      <c r="G16974" s="31"/>
    </row>
    <row r="16975" spans="2:7" s="40" customFormat="1">
      <c r="B16975" s="7"/>
      <c r="C16975" s="7"/>
      <c r="D16975" s="4"/>
      <c r="E16975" s="4"/>
      <c r="F16975" s="4"/>
      <c r="G16975" s="31"/>
    </row>
    <row r="16976" spans="2:7" s="40" customFormat="1">
      <c r="B16976" s="7"/>
      <c r="C16976" s="7"/>
      <c r="D16976" s="4"/>
      <c r="E16976" s="4"/>
      <c r="F16976" s="4"/>
      <c r="G16976" s="31"/>
    </row>
    <row r="16977" spans="2:7" s="40" customFormat="1">
      <c r="B16977" s="7"/>
      <c r="C16977" s="7"/>
      <c r="D16977" s="4"/>
      <c r="E16977" s="4"/>
      <c r="F16977" s="4"/>
      <c r="G16977" s="31"/>
    </row>
    <row r="16978" spans="2:7" s="40" customFormat="1">
      <c r="B16978" s="7"/>
      <c r="C16978" s="7"/>
      <c r="D16978" s="4"/>
      <c r="E16978" s="4"/>
      <c r="F16978" s="4"/>
      <c r="G16978" s="31"/>
    </row>
    <row r="16979" spans="2:7" s="40" customFormat="1">
      <c r="B16979" s="7"/>
      <c r="C16979" s="7"/>
      <c r="D16979" s="4"/>
      <c r="E16979" s="4"/>
      <c r="F16979" s="4"/>
      <c r="G16979" s="31"/>
    </row>
    <row r="16980" spans="2:7" s="40" customFormat="1">
      <c r="B16980" s="7"/>
      <c r="C16980" s="7"/>
      <c r="D16980" s="4"/>
      <c r="E16980" s="4"/>
      <c r="F16980" s="4"/>
      <c r="G16980" s="31"/>
    </row>
    <row r="16981" spans="2:7" s="40" customFormat="1">
      <c r="B16981" s="7"/>
      <c r="C16981" s="7"/>
      <c r="D16981" s="4"/>
      <c r="E16981" s="4"/>
      <c r="F16981" s="4"/>
      <c r="G16981" s="31"/>
    </row>
    <row r="16982" spans="2:7" s="40" customFormat="1">
      <c r="B16982" s="7"/>
      <c r="C16982" s="7"/>
      <c r="D16982" s="4"/>
      <c r="E16982" s="4"/>
      <c r="F16982" s="4"/>
      <c r="G16982" s="31"/>
    </row>
    <row r="16983" spans="2:7" s="40" customFormat="1">
      <c r="B16983" s="7"/>
      <c r="C16983" s="7"/>
      <c r="D16983" s="4"/>
      <c r="E16983" s="4"/>
      <c r="F16983" s="4"/>
      <c r="G16983" s="31"/>
    </row>
    <row r="16984" spans="2:7" s="40" customFormat="1">
      <c r="B16984" s="7"/>
      <c r="C16984" s="7"/>
      <c r="D16984" s="4"/>
      <c r="E16984" s="4"/>
      <c r="F16984" s="4"/>
      <c r="G16984" s="31"/>
    </row>
    <row r="16985" spans="2:7" s="40" customFormat="1">
      <c r="B16985" s="7"/>
      <c r="C16985" s="7"/>
      <c r="D16985" s="4"/>
      <c r="E16985" s="4"/>
      <c r="F16985" s="4"/>
      <c r="G16985" s="31"/>
    </row>
    <row r="16986" spans="2:7" s="40" customFormat="1">
      <c r="B16986" s="7"/>
      <c r="C16986" s="7"/>
      <c r="D16986" s="4"/>
      <c r="E16986" s="4"/>
      <c r="F16986" s="4"/>
      <c r="G16986" s="31"/>
    </row>
    <row r="16987" spans="2:7" s="40" customFormat="1">
      <c r="B16987" s="7"/>
      <c r="C16987" s="7"/>
      <c r="D16987" s="4"/>
      <c r="E16987" s="4"/>
      <c r="F16987" s="4"/>
      <c r="G16987" s="31"/>
    </row>
    <row r="16988" spans="2:7" s="40" customFormat="1">
      <c r="B16988" s="7"/>
      <c r="C16988" s="7"/>
      <c r="D16988" s="4"/>
      <c r="E16988" s="4"/>
      <c r="F16988" s="4"/>
      <c r="G16988" s="31"/>
    </row>
    <row r="16989" spans="2:7" s="40" customFormat="1">
      <c r="B16989" s="7"/>
      <c r="C16989" s="7"/>
      <c r="D16989" s="4"/>
      <c r="E16989" s="4"/>
      <c r="F16989" s="4"/>
      <c r="G16989" s="31"/>
    </row>
    <row r="16990" spans="2:7" s="40" customFormat="1">
      <c r="B16990" s="7"/>
      <c r="C16990" s="7"/>
      <c r="D16990" s="4"/>
      <c r="E16990" s="4"/>
      <c r="F16990" s="4"/>
      <c r="G16990" s="31"/>
    </row>
    <row r="16991" spans="2:7" s="40" customFormat="1">
      <c r="B16991" s="7"/>
      <c r="C16991" s="7"/>
      <c r="D16991" s="4"/>
      <c r="E16991" s="4"/>
      <c r="F16991" s="4"/>
      <c r="G16991" s="31"/>
    </row>
    <row r="16992" spans="2:7" s="40" customFormat="1">
      <c r="B16992" s="7"/>
      <c r="C16992" s="7"/>
      <c r="D16992" s="4"/>
      <c r="E16992" s="4"/>
      <c r="F16992" s="4"/>
      <c r="G16992" s="31"/>
    </row>
    <row r="16993" spans="2:7" s="40" customFormat="1">
      <c r="B16993" s="7"/>
      <c r="C16993" s="7"/>
      <c r="D16993" s="4"/>
      <c r="E16993" s="4"/>
      <c r="F16993" s="4"/>
      <c r="G16993" s="31"/>
    </row>
    <row r="16994" spans="2:7" s="40" customFormat="1">
      <c r="B16994" s="7"/>
      <c r="C16994" s="7"/>
      <c r="D16994" s="4"/>
      <c r="E16994" s="4"/>
      <c r="F16994" s="4"/>
      <c r="G16994" s="31"/>
    </row>
    <row r="16995" spans="2:7" s="40" customFormat="1">
      <c r="B16995" s="7"/>
      <c r="C16995" s="7"/>
      <c r="D16995" s="4"/>
      <c r="E16995" s="4"/>
      <c r="F16995" s="4"/>
      <c r="G16995" s="31"/>
    </row>
    <row r="16996" spans="2:7" s="40" customFormat="1">
      <c r="B16996" s="7"/>
      <c r="C16996" s="7"/>
      <c r="D16996" s="4"/>
      <c r="E16996" s="4"/>
      <c r="F16996" s="4"/>
      <c r="G16996" s="31"/>
    </row>
    <row r="16997" spans="2:7" s="40" customFormat="1">
      <c r="B16997" s="7"/>
      <c r="C16997" s="7"/>
      <c r="D16997" s="4"/>
      <c r="E16997" s="4"/>
      <c r="F16997" s="4"/>
      <c r="G16997" s="31"/>
    </row>
    <row r="16998" spans="2:7" s="40" customFormat="1">
      <c r="B16998" s="7"/>
      <c r="C16998" s="7"/>
      <c r="D16998" s="4"/>
      <c r="E16998" s="4"/>
      <c r="F16998" s="4"/>
      <c r="G16998" s="31"/>
    </row>
    <row r="16999" spans="2:7" s="40" customFormat="1">
      <c r="B16999" s="7"/>
      <c r="C16999" s="7"/>
      <c r="D16999" s="4"/>
      <c r="E16999" s="4"/>
      <c r="F16999" s="4"/>
      <c r="G16999" s="31"/>
    </row>
    <row r="17000" spans="2:7" s="40" customFormat="1">
      <c r="B17000" s="7"/>
      <c r="C17000" s="7"/>
      <c r="D17000" s="4"/>
      <c r="E17000" s="4"/>
      <c r="F17000" s="4"/>
      <c r="G17000" s="31"/>
    </row>
    <row r="17001" spans="2:7" s="40" customFormat="1">
      <c r="B17001" s="7"/>
      <c r="C17001" s="7"/>
      <c r="D17001" s="4"/>
      <c r="E17001" s="4"/>
      <c r="F17001" s="4"/>
      <c r="G17001" s="31"/>
    </row>
    <row r="17002" spans="2:7" s="40" customFormat="1">
      <c r="B17002" s="7"/>
      <c r="C17002" s="7"/>
      <c r="D17002" s="4"/>
      <c r="E17002" s="4"/>
      <c r="F17002" s="4"/>
      <c r="G17002" s="31"/>
    </row>
    <row r="17003" spans="2:7" s="40" customFormat="1">
      <c r="B17003" s="7"/>
      <c r="C17003" s="7"/>
      <c r="D17003" s="4"/>
      <c r="E17003" s="4"/>
      <c r="F17003" s="4"/>
      <c r="G17003" s="31"/>
    </row>
    <row r="17004" spans="2:7" s="40" customFormat="1">
      <c r="B17004" s="7"/>
      <c r="C17004" s="7"/>
      <c r="D17004" s="4"/>
      <c r="E17004" s="4"/>
      <c r="F17004" s="4"/>
      <c r="G17004" s="31"/>
    </row>
    <row r="17005" spans="2:7" s="40" customFormat="1">
      <c r="B17005" s="7"/>
      <c r="C17005" s="7"/>
      <c r="D17005" s="4"/>
      <c r="E17005" s="4"/>
      <c r="F17005" s="4"/>
      <c r="G17005" s="31"/>
    </row>
    <row r="17006" spans="2:7" s="40" customFormat="1">
      <c r="B17006" s="7"/>
      <c r="C17006" s="7"/>
      <c r="D17006" s="4"/>
      <c r="E17006" s="4"/>
      <c r="F17006" s="4"/>
      <c r="G17006" s="31"/>
    </row>
    <row r="17007" spans="2:7" s="40" customFormat="1">
      <c r="B17007" s="7"/>
      <c r="C17007" s="7"/>
      <c r="D17007" s="4"/>
      <c r="E17007" s="4"/>
      <c r="F17007" s="4"/>
      <c r="G17007" s="31"/>
    </row>
    <row r="17008" spans="2:7" s="40" customFormat="1">
      <c r="B17008" s="7"/>
      <c r="C17008" s="7"/>
      <c r="D17008" s="4"/>
      <c r="E17008" s="4"/>
      <c r="F17008" s="4"/>
      <c r="G17008" s="31"/>
    </row>
    <row r="17009" spans="2:7" s="40" customFormat="1">
      <c r="B17009" s="7"/>
      <c r="C17009" s="7"/>
      <c r="D17009" s="4"/>
      <c r="E17009" s="4"/>
      <c r="F17009" s="4"/>
      <c r="G17009" s="31"/>
    </row>
    <row r="17010" spans="2:7" s="40" customFormat="1">
      <c r="B17010" s="7"/>
      <c r="C17010" s="7"/>
      <c r="D17010" s="4"/>
      <c r="E17010" s="4"/>
      <c r="F17010" s="4"/>
      <c r="G17010" s="31"/>
    </row>
    <row r="17011" spans="2:7" s="40" customFormat="1">
      <c r="B17011" s="7"/>
      <c r="C17011" s="7"/>
      <c r="D17011" s="4"/>
      <c r="E17011" s="4"/>
      <c r="F17011" s="4"/>
      <c r="G17011" s="31"/>
    </row>
    <row r="17012" spans="2:7" s="40" customFormat="1">
      <c r="B17012" s="7"/>
      <c r="C17012" s="7"/>
      <c r="D17012" s="4"/>
      <c r="E17012" s="4"/>
      <c r="F17012" s="4"/>
      <c r="G17012" s="31"/>
    </row>
    <row r="17013" spans="2:7" s="40" customFormat="1">
      <c r="B17013" s="7"/>
      <c r="C17013" s="7"/>
      <c r="D17013" s="4"/>
      <c r="E17013" s="4"/>
      <c r="F17013" s="4"/>
      <c r="G17013" s="31"/>
    </row>
    <row r="17014" spans="2:7" s="40" customFormat="1">
      <c r="B17014" s="7"/>
      <c r="C17014" s="7"/>
      <c r="D17014" s="4"/>
      <c r="E17014" s="4"/>
      <c r="F17014" s="4"/>
      <c r="G17014" s="31"/>
    </row>
    <row r="17015" spans="2:7" s="40" customFormat="1">
      <c r="B17015" s="7"/>
      <c r="C17015" s="7"/>
      <c r="D17015" s="4"/>
      <c r="E17015" s="4"/>
      <c r="F17015" s="4"/>
      <c r="G17015" s="31"/>
    </row>
    <row r="17016" spans="2:7" s="40" customFormat="1">
      <c r="B17016" s="7"/>
      <c r="C17016" s="7"/>
      <c r="D17016" s="4"/>
      <c r="E17016" s="4"/>
      <c r="F17016" s="4"/>
      <c r="G17016" s="31"/>
    </row>
    <row r="17017" spans="2:7" s="40" customFormat="1">
      <c r="B17017" s="7"/>
      <c r="C17017" s="7"/>
      <c r="D17017" s="4"/>
      <c r="E17017" s="4"/>
      <c r="F17017" s="4"/>
      <c r="G17017" s="31"/>
    </row>
    <row r="17018" spans="2:7" s="40" customFormat="1">
      <c r="B17018" s="7"/>
      <c r="C17018" s="7"/>
      <c r="D17018" s="4"/>
      <c r="E17018" s="4"/>
      <c r="F17018" s="4"/>
      <c r="G17018" s="31"/>
    </row>
    <row r="17019" spans="2:7" s="40" customFormat="1">
      <c r="B17019" s="7"/>
      <c r="C17019" s="7"/>
      <c r="D17019" s="4"/>
      <c r="E17019" s="4"/>
      <c r="F17019" s="4"/>
      <c r="G17019" s="31"/>
    </row>
    <row r="17020" spans="2:7" s="40" customFormat="1">
      <c r="B17020" s="7"/>
      <c r="C17020" s="7"/>
      <c r="D17020" s="4"/>
      <c r="E17020" s="4"/>
      <c r="F17020" s="4"/>
      <c r="G17020" s="31"/>
    </row>
    <row r="17021" spans="2:7" s="40" customFormat="1">
      <c r="B17021" s="7"/>
      <c r="C17021" s="7"/>
      <c r="D17021" s="4"/>
      <c r="E17021" s="4"/>
      <c r="F17021" s="4"/>
      <c r="G17021" s="31"/>
    </row>
    <row r="17022" spans="2:7" s="40" customFormat="1">
      <c r="B17022" s="7"/>
      <c r="C17022" s="7"/>
      <c r="D17022" s="4"/>
      <c r="E17022" s="4"/>
      <c r="F17022" s="4"/>
      <c r="G17022" s="31"/>
    </row>
    <row r="17023" spans="2:7" s="40" customFormat="1">
      <c r="B17023" s="7"/>
      <c r="C17023" s="7"/>
      <c r="D17023" s="4"/>
      <c r="E17023" s="4"/>
      <c r="F17023" s="4"/>
      <c r="G17023" s="31"/>
    </row>
    <row r="17024" spans="2:7" s="40" customFormat="1">
      <c r="B17024" s="7"/>
      <c r="C17024" s="7"/>
      <c r="D17024" s="4"/>
      <c r="E17024" s="4"/>
      <c r="F17024" s="4"/>
      <c r="G17024" s="31"/>
    </row>
    <row r="17025" spans="2:7" s="40" customFormat="1">
      <c r="B17025" s="7"/>
      <c r="C17025" s="7"/>
      <c r="D17025" s="4"/>
      <c r="E17025" s="4"/>
      <c r="F17025" s="4"/>
      <c r="G17025" s="31"/>
    </row>
    <row r="17026" spans="2:7" s="40" customFormat="1">
      <c r="B17026" s="7"/>
      <c r="C17026" s="7"/>
      <c r="D17026" s="4"/>
      <c r="E17026" s="4"/>
      <c r="F17026" s="4"/>
      <c r="G17026" s="31"/>
    </row>
    <row r="17027" spans="2:7" s="40" customFormat="1">
      <c r="B17027" s="7"/>
      <c r="C17027" s="7"/>
      <c r="D17027" s="4"/>
      <c r="E17027" s="4"/>
      <c r="F17027" s="4"/>
      <c r="G17027" s="31"/>
    </row>
    <row r="17028" spans="2:7" s="40" customFormat="1">
      <c r="B17028" s="7"/>
      <c r="C17028" s="7"/>
      <c r="D17028" s="4"/>
      <c r="E17028" s="4"/>
      <c r="F17028" s="4"/>
      <c r="G17028" s="31"/>
    </row>
    <row r="17029" spans="2:7" s="40" customFormat="1">
      <c r="B17029" s="7"/>
      <c r="C17029" s="7"/>
      <c r="D17029" s="4"/>
      <c r="E17029" s="4"/>
      <c r="F17029" s="4"/>
      <c r="G17029" s="31"/>
    </row>
    <row r="17030" spans="2:7" s="40" customFormat="1">
      <c r="B17030" s="7"/>
      <c r="C17030" s="7"/>
      <c r="D17030" s="4"/>
      <c r="E17030" s="4"/>
      <c r="F17030" s="4"/>
      <c r="G17030" s="31"/>
    </row>
    <row r="17031" spans="2:7" s="40" customFormat="1">
      <c r="B17031" s="7"/>
      <c r="C17031" s="7"/>
      <c r="D17031" s="4"/>
      <c r="E17031" s="4"/>
      <c r="F17031" s="4"/>
      <c r="G17031" s="31"/>
    </row>
    <row r="17032" spans="2:7" s="40" customFormat="1">
      <c r="B17032" s="7"/>
      <c r="C17032" s="7"/>
      <c r="D17032" s="4"/>
      <c r="E17032" s="4"/>
      <c r="F17032" s="4"/>
      <c r="G17032" s="31"/>
    </row>
    <row r="17033" spans="2:7" s="40" customFormat="1">
      <c r="B17033" s="7"/>
      <c r="C17033" s="7"/>
      <c r="D17033" s="4"/>
      <c r="E17033" s="4"/>
      <c r="F17033" s="4"/>
      <c r="G17033" s="31"/>
    </row>
    <row r="17034" spans="2:7" s="40" customFormat="1">
      <c r="B17034" s="7"/>
      <c r="C17034" s="7"/>
      <c r="D17034" s="4"/>
      <c r="E17034" s="4"/>
      <c r="F17034" s="4"/>
      <c r="G17034" s="31"/>
    </row>
    <row r="17035" spans="2:7" s="40" customFormat="1">
      <c r="B17035" s="7"/>
      <c r="C17035" s="7"/>
      <c r="D17035" s="4"/>
      <c r="E17035" s="4"/>
      <c r="F17035" s="4"/>
      <c r="G17035" s="31"/>
    </row>
    <row r="17036" spans="2:7" s="40" customFormat="1">
      <c r="B17036" s="7"/>
      <c r="C17036" s="7"/>
      <c r="D17036" s="4"/>
      <c r="E17036" s="4"/>
      <c r="F17036" s="4"/>
      <c r="G17036" s="31"/>
    </row>
    <row r="17037" spans="2:7" s="40" customFormat="1">
      <c r="B17037" s="7"/>
      <c r="C17037" s="7"/>
      <c r="D17037" s="4"/>
      <c r="E17037" s="4"/>
      <c r="F17037" s="4"/>
      <c r="G17037" s="31"/>
    </row>
    <row r="17038" spans="2:7" s="40" customFormat="1">
      <c r="B17038" s="7"/>
      <c r="C17038" s="7"/>
      <c r="D17038" s="4"/>
      <c r="E17038" s="4"/>
      <c r="F17038" s="4"/>
      <c r="G17038" s="31"/>
    </row>
    <row r="17039" spans="2:7" s="40" customFormat="1">
      <c r="B17039" s="7"/>
      <c r="C17039" s="7"/>
      <c r="D17039" s="4"/>
      <c r="E17039" s="4"/>
      <c r="F17039" s="4"/>
      <c r="G17039" s="31"/>
    </row>
    <row r="17040" spans="2:7" s="40" customFormat="1">
      <c r="B17040" s="7"/>
      <c r="C17040" s="7"/>
      <c r="D17040" s="4"/>
      <c r="E17040" s="4"/>
      <c r="F17040" s="4"/>
      <c r="G17040" s="31"/>
    </row>
    <row r="17041" spans="2:7" s="40" customFormat="1">
      <c r="B17041" s="7"/>
      <c r="C17041" s="7"/>
      <c r="D17041" s="4"/>
      <c r="E17041" s="4"/>
      <c r="F17041" s="4"/>
      <c r="G17041" s="31"/>
    </row>
    <row r="17042" spans="2:7" s="40" customFormat="1">
      <c r="B17042" s="7"/>
      <c r="C17042" s="7"/>
      <c r="D17042" s="4"/>
      <c r="E17042" s="4"/>
      <c r="F17042" s="4"/>
      <c r="G17042" s="31"/>
    </row>
    <row r="17043" spans="2:7" s="40" customFormat="1">
      <c r="B17043" s="7"/>
      <c r="C17043" s="7"/>
      <c r="D17043" s="4"/>
      <c r="E17043" s="4"/>
      <c r="F17043" s="4"/>
      <c r="G17043" s="31"/>
    </row>
    <row r="17044" spans="2:7" s="40" customFormat="1">
      <c r="B17044" s="7"/>
      <c r="C17044" s="7"/>
      <c r="D17044" s="4"/>
      <c r="E17044" s="4"/>
      <c r="F17044" s="4"/>
      <c r="G17044" s="31"/>
    </row>
    <row r="17045" spans="2:7" s="40" customFormat="1">
      <c r="B17045" s="7"/>
      <c r="C17045" s="7"/>
      <c r="D17045" s="4"/>
      <c r="E17045" s="4"/>
      <c r="F17045" s="4"/>
      <c r="G17045" s="31"/>
    </row>
    <row r="17046" spans="2:7" s="40" customFormat="1">
      <c r="B17046" s="7"/>
      <c r="C17046" s="7"/>
      <c r="D17046" s="4"/>
      <c r="E17046" s="4"/>
      <c r="F17046" s="4"/>
      <c r="G17046" s="31"/>
    </row>
    <row r="17047" spans="2:7" s="40" customFormat="1">
      <c r="B17047" s="7"/>
      <c r="C17047" s="7"/>
      <c r="D17047" s="4"/>
      <c r="E17047" s="4"/>
      <c r="F17047" s="4"/>
      <c r="G17047" s="31"/>
    </row>
    <row r="17048" spans="2:7" s="40" customFormat="1">
      <c r="B17048" s="7"/>
      <c r="C17048" s="7"/>
      <c r="D17048" s="4"/>
      <c r="E17048" s="4"/>
      <c r="F17048" s="4"/>
      <c r="G17048" s="31"/>
    </row>
    <row r="17049" spans="2:7" s="40" customFormat="1">
      <c r="B17049" s="7"/>
      <c r="C17049" s="7"/>
      <c r="D17049" s="4"/>
      <c r="E17049" s="4"/>
      <c r="F17049" s="4"/>
      <c r="G17049" s="31"/>
    </row>
    <row r="17050" spans="2:7" s="40" customFormat="1">
      <c r="B17050" s="7"/>
      <c r="C17050" s="7"/>
      <c r="D17050" s="4"/>
      <c r="E17050" s="4"/>
      <c r="F17050" s="4"/>
      <c r="G17050" s="31"/>
    </row>
    <row r="17051" spans="2:7" s="40" customFormat="1">
      <c r="B17051" s="7"/>
      <c r="C17051" s="7"/>
      <c r="D17051" s="4"/>
      <c r="E17051" s="4"/>
      <c r="F17051" s="4"/>
      <c r="G17051" s="31"/>
    </row>
    <row r="17052" spans="2:7" s="40" customFormat="1">
      <c r="B17052" s="7"/>
      <c r="C17052" s="7"/>
      <c r="D17052" s="4"/>
      <c r="E17052" s="4"/>
      <c r="F17052" s="4"/>
      <c r="G17052" s="31"/>
    </row>
    <row r="17053" spans="2:7" s="40" customFormat="1">
      <c r="B17053" s="7"/>
      <c r="C17053" s="7"/>
      <c r="D17053" s="4"/>
      <c r="E17053" s="4"/>
      <c r="F17053" s="4"/>
      <c r="G17053" s="31"/>
    </row>
    <row r="17054" spans="2:7" s="40" customFormat="1">
      <c r="B17054" s="7"/>
      <c r="C17054" s="7"/>
      <c r="D17054" s="4"/>
      <c r="E17054" s="4"/>
      <c r="F17054" s="4"/>
      <c r="G17054" s="31"/>
    </row>
    <row r="17055" spans="2:7" s="40" customFormat="1">
      <c r="B17055" s="7"/>
      <c r="C17055" s="7"/>
      <c r="D17055" s="4"/>
      <c r="E17055" s="4"/>
      <c r="F17055" s="4"/>
      <c r="G17055" s="31"/>
    </row>
    <row r="17056" spans="2:7" s="40" customFormat="1">
      <c r="B17056" s="7"/>
      <c r="C17056" s="7"/>
      <c r="D17056" s="4"/>
      <c r="E17056" s="4"/>
      <c r="F17056" s="4"/>
      <c r="G17056" s="31"/>
    </row>
    <row r="17057" spans="2:7" s="40" customFormat="1">
      <c r="B17057" s="7"/>
      <c r="C17057" s="7"/>
      <c r="D17057" s="4"/>
      <c r="E17057" s="4"/>
      <c r="F17057" s="4"/>
      <c r="G17057" s="31"/>
    </row>
    <row r="17058" spans="2:7" s="40" customFormat="1">
      <c r="B17058" s="7"/>
      <c r="C17058" s="7"/>
      <c r="D17058" s="4"/>
      <c r="E17058" s="4"/>
      <c r="F17058" s="4"/>
      <c r="G17058" s="31"/>
    </row>
    <row r="17059" spans="2:7" s="40" customFormat="1">
      <c r="B17059" s="7"/>
      <c r="C17059" s="7"/>
      <c r="D17059" s="4"/>
      <c r="E17059" s="4"/>
      <c r="F17059" s="4"/>
      <c r="G17059" s="31"/>
    </row>
    <row r="17060" spans="2:7" s="40" customFormat="1">
      <c r="B17060" s="7"/>
      <c r="C17060" s="7"/>
      <c r="D17060" s="4"/>
      <c r="E17060" s="4"/>
      <c r="F17060" s="4"/>
      <c r="G17060" s="31"/>
    </row>
    <row r="17061" spans="2:7" s="40" customFormat="1">
      <c r="B17061" s="7"/>
      <c r="C17061" s="7"/>
      <c r="D17061" s="4"/>
      <c r="E17061" s="4"/>
      <c r="F17061" s="4"/>
      <c r="G17061" s="31"/>
    </row>
    <row r="17062" spans="2:7" s="40" customFormat="1">
      <c r="B17062" s="7"/>
      <c r="C17062" s="7"/>
      <c r="D17062" s="4"/>
      <c r="E17062" s="4"/>
      <c r="F17062" s="4"/>
      <c r="G17062" s="31"/>
    </row>
    <row r="17063" spans="2:7" s="40" customFormat="1">
      <c r="B17063" s="7"/>
      <c r="C17063" s="7"/>
      <c r="D17063" s="4"/>
      <c r="E17063" s="4"/>
      <c r="F17063" s="4"/>
      <c r="G17063" s="31"/>
    </row>
    <row r="17064" spans="2:7" s="40" customFormat="1">
      <c r="B17064" s="7"/>
      <c r="C17064" s="7"/>
      <c r="D17064" s="4"/>
      <c r="E17064" s="4"/>
      <c r="F17064" s="4"/>
      <c r="G17064" s="31"/>
    </row>
    <row r="17065" spans="2:7" s="40" customFormat="1">
      <c r="B17065" s="7"/>
      <c r="C17065" s="7"/>
      <c r="D17065" s="4"/>
      <c r="E17065" s="4"/>
      <c r="F17065" s="4"/>
      <c r="G17065" s="31"/>
    </row>
    <row r="17066" spans="2:7" s="40" customFormat="1">
      <c r="B17066" s="7"/>
      <c r="C17066" s="7"/>
      <c r="D17066" s="4"/>
      <c r="E17066" s="4"/>
      <c r="F17066" s="4"/>
      <c r="G17066" s="31"/>
    </row>
    <row r="17067" spans="2:7" s="40" customFormat="1">
      <c r="B17067" s="7"/>
      <c r="C17067" s="7"/>
      <c r="D17067" s="4"/>
      <c r="E17067" s="4"/>
      <c r="F17067" s="4"/>
      <c r="G17067" s="31"/>
    </row>
    <row r="17068" spans="2:7" s="40" customFormat="1">
      <c r="B17068" s="7"/>
      <c r="C17068" s="7"/>
      <c r="D17068" s="4"/>
      <c r="E17068" s="4"/>
      <c r="F17068" s="4"/>
      <c r="G17068" s="31"/>
    </row>
    <row r="17069" spans="2:7" s="40" customFormat="1">
      <c r="B17069" s="7"/>
      <c r="C17069" s="7"/>
      <c r="D17069" s="4"/>
      <c r="E17069" s="4"/>
      <c r="F17069" s="4"/>
      <c r="G17069" s="31"/>
    </row>
    <row r="17070" spans="2:7" s="40" customFormat="1">
      <c r="B17070" s="7"/>
      <c r="C17070" s="7"/>
      <c r="D17070" s="4"/>
      <c r="E17070" s="4"/>
      <c r="F17070" s="4"/>
      <c r="G17070" s="31"/>
    </row>
    <row r="17071" spans="2:7" s="40" customFormat="1">
      <c r="B17071" s="7"/>
      <c r="C17071" s="7"/>
      <c r="D17071" s="4"/>
      <c r="E17071" s="4"/>
      <c r="F17071" s="4"/>
      <c r="G17071" s="31"/>
    </row>
    <row r="17072" spans="2:7" s="40" customFormat="1">
      <c r="B17072" s="7"/>
      <c r="C17072" s="7"/>
      <c r="D17072" s="4"/>
      <c r="E17072" s="4"/>
      <c r="F17072" s="4"/>
      <c r="G17072" s="31"/>
    </row>
    <row r="17073" spans="2:7" s="40" customFormat="1">
      <c r="B17073" s="7"/>
      <c r="C17073" s="7"/>
      <c r="D17073" s="4"/>
      <c r="E17073" s="4"/>
      <c r="F17073" s="4"/>
      <c r="G17073" s="31"/>
    </row>
    <row r="17074" spans="2:7" s="40" customFormat="1">
      <c r="B17074" s="7"/>
      <c r="C17074" s="7"/>
      <c r="D17074" s="4"/>
      <c r="E17074" s="4"/>
      <c r="F17074" s="4"/>
      <c r="G17074" s="31"/>
    </row>
    <row r="17075" spans="2:7" s="40" customFormat="1">
      <c r="B17075" s="7"/>
      <c r="C17075" s="7"/>
      <c r="D17075" s="4"/>
      <c r="E17075" s="4"/>
      <c r="F17075" s="4"/>
      <c r="G17075" s="31"/>
    </row>
    <row r="17076" spans="2:7" s="40" customFormat="1">
      <c r="B17076" s="7"/>
      <c r="C17076" s="7"/>
      <c r="D17076" s="4"/>
      <c r="E17076" s="4"/>
      <c r="F17076" s="4"/>
      <c r="G17076" s="31"/>
    </row>
    <row r="17077" spans="2:7" s="40" customFormat="1">
      <c r="B17077" s="7"/>
      <c r="C17077" s="7"/>
      <c r="D17077" s="4"/>
      <c r="E17077" s="4"/>
      <c r="F17077" s="4"/>
      <c r="G17077" s="31"/>
    </row>
    <row r="17078" spans="2:7" s="40" customFormat="1">
      <c r="B17078" s="7"/>
      <c r="C17078" s="7"/>
      <c r="D17078" s="4"/>
      <c r="E17078" s="4"/>
      <c r="F17078" s="4"/>
      <c r="G17078" s="31"/>
    </row>
    <row r="17079" spans="2:7" s="40" customFormat="1">
      <c r="B17079" s="7"/>
      <c r="C17079" s="7"/>
      <c r="D17079" s="4"/>
      <c r="E17079" s="4"/>
      <c r="F17079" s="4"/>
      <c r="G17079" s="31"/>
    </row>
    <row r="17080" spans="2:7" s="40" customFormat="1">
      <c r="B17080" s="7"/>
      <c r="C17080" s="7"/>
      <c r="D17080" s="4"/>
      <c r="E17080" s="4"/>
      <c r="F17080" s="4"/>
      <c r="G17080" s="31"/>
    </row>
    <row r="17081" spans="2:7" s="40" customFormat="1">
      <c r="B17081" s="7"/>
      <c r="C17081" s="7"/>
      <c r="D17081" s="4"/>
      <c r="E17081" s="4"/>
      <c r="F17081" s="4"/>
      <c r="G17081" s="31"/>
    </row>
    <row r="17082" spans="2:7" s="40" customFormat="1">
      <c r="B17082" s="7"/>
      <c r="C17082" s="7"/>
      <c r="D17082" s="4"/>
      <c r="E17082" s="4"/>
      <c r="F17082" s="4"/>
      <c r="G17082" s="31"/>
    </row>
    <row r="17083" spans="2:7" s="40" customFormat="1">
      <c r="B17083" s="7"/>
      <c r="C17083" s="7"/>
      <c r="D17083" s="4"/>
      <c r="E17083" s="4"/>
      <c r="F17083" s="4"/>
      <c r="G17083" s="31"/>
    </row>
    <row r="17084" spans="2:7" s="40" customFormat="1">
      <c r="B17084" s="7"/>
      <c r="C17084" s="7"/>
      <c r="D17084" s="4"/>
      <c r="E17084" s="4"/>
      <c r="F17084" s="4"/>
      <c r="G17084" s="31"/>
    </row>
    <row r="17085" spans="2:7" s="40" customFormat="1">
      <c r="B17085" s="7"/>
      <c r="C17085" s="7"/>
      <c r="D17085" s="4"/>
      <c r="E17085" s="4"/>
      <c r="F17085" s="4"/>
      <c r="G17085" s="31"/>
    </row>
    <row r="17086" spans="2:7" s="40" customFormat="1">
      <c r="B17086" s="7"/>
      <c r="C17086" s="7"/>
      <c r="D17086" s="4"/>
      <c r="E17086" s="4"/>
      <c r="F17086" s="4"/>
      <c r="G17086" s="31"/>
    </row>
    <row r="17087" spans="2:7" s="40" customFormat="1">
      <c r="B17087" s="7"/>
      <c r="C17087" s="7"/>
      <c r="D17087" s="4"/>
      <c r="E17087" s="4"/>
      <c r="F17087" s="4"/>
      <c r="G17087" s="31"/>
    </row>
    <row r="17088" spans="2:7" s="40" customFormat="1">
      <c r="B17088" s="7"/>
      <c r="C17088" s="7"/>
      <c r="D17088" s="4"/>
      <c r="E17088" s="4"/>
      <c r="F17088" s="4"/>
      <c r="G17088" s="31"/>
    </row>
    <row r="17089" spans="2:7" s="40" customFormat="1">
      <c r="B17089" s="7"/>
      <c r="C17089" s="7"/>
      <c r="D17089" s="4"/>
      <c r="E17089" s="4"/>
      <c r="F17089" s="4"/>
      <c r="G17089" s="31"/>
    </row>
    <row r="17090" spans="2:7" s="40" customFormat="1">
      <c r="B17090" s="7"/>
      <c r="C17090" s="7"/>
      <c r="D17090" s="4"/>
      <c r="E17090" s="4"/>
      <c r="F17090" s="4"/>
      <c r="G17090" s="31"/>
    </row>
    <row r="17091" spans="2:7" s="40" customFormat="1">
      <c r="B17091" s="7"/>
      <c r="C17091" s="7"/>
      <c r="D17091" s="4"/>
      <c r="E17091" s="4"/>
      <c r="F17091" s="4"/>
      <c r="G17091" s="31"/>
    </row>
    <row r="17092" spans="2:7" s="40" customFormat="1">
      <c r="B17092" s="7"/>
      <c r="C17092" s="7"/>
      <c r="D17092" s="4"/>
      <c r="E17092" s="4"/>
      <c r="F17092" s="4"/>
      <c r="G17092" s="31"/>
    </row>
    <row r="17093" spans="2:7" s="40" customFormat="1">
      <c r="B17093" s="7"/>
      <c r="C17093" s="7"/>
      <c r="D17093" s="4"/>
      <c r="E17093" s="4"/>
      <c r="F17093" s="4"/>
      <c r="G17093" s="31"/>
    </row>
    <row r="17094" spans="2:7" s="40" customFormat="1">
      <c r="B17094" s="7"/>
      <c r="C17094" s="7"/>
      <c r="D17094" s="4"/>
      <c r="E17094" s="4"/>
      <c r="F17094" s="4"/>
      <c r="G17094" s="31"/>
    </row>
    <row r="17095" spans="2:7" s="40" customFormat="1">
      <c r="B17095" s="7"/>
      <c r="C17095" s="7"/>
      <c r="D17095" s="4"/>
      <c r="E17095" s="4"/>
      <c r="F17095" s="4"/>
      <c r="G17095" s="31"/>
    </row>
    <row r="17096" spans="2:7" s="40" customFormat="1">
      <c r="B17096" s="7"/>
      <c r="C17096" s="7"/>
      <c r="D17096" s="4"/>
      <c r="E17096" s="4"/>
      <c r="F17096" s="4"/>
      <c r="G17096" s="31"/>
    </row>
    <row r="17097" spans="2:7" s="40" customFormat="1">
      <c r="B17097" s="7"/>
      <c r="C17097" s="7"/>
      <c r="D17097" s="4"/>
      <c r="E17097" s="4"/>
      <c r="F17097" s="4"/>
      <c r="G17097" s="31"/>
    </row>
    <row r="17098" spans="2:7" s="40" customFormat="1">
      <c r="B17098" s="7"/>
      <c r="C17098" s="7"/>
      <c r="D17098" s="4"/>
      <c r="E17098" s="4"/>
      <c r="F17098" s="4"/>
      <c r="G17098" s="31"/>
    </row>
    <row r="17099" spans="2:7" s="40" customFormat="1">
      <c r="B17099" s="7"/>
      <c r="C17099" s="7"/>
      <c r="D17099" s="4"/>
      <c r="E17099" s="4"/>
      <c r="F17099" s="4"/>
      <c r="G17099" s="31"/>
    </row>
    <row r="17100" spans="2:7" s="40" customFormat="1">
      <c r="B17100" s="7"/>
      <c r="C17100" s="7"/>
      <c r="D17100" s="4"/>
      <c r="E17100" s="4"/>
      <c r="F17100" s="4"/>
      <c r="G17100" s="31"/>
    </row>
    <row r="17101" spans="2:7" s="40" customFormat="1">
      <c r="B17101" s="7"/>
      <c r="C17101" s="7"/>
      <c r="D17101" s="4"/>
      <c r="E17101" s="4"/>
      <c r="F17101" s="4"/>
      <c r="G17101" s="31"/>
    </row>
    <row r="17102" spans="2:7" s="40" customFormat="1">
      <c r="B17102" s="7"/>
      <c r="C17102" s="7"/>
      <c r="D17102" s="4"/>
      <c r="E17102" s="4"/>
      <c r="F17102" s="4"/>
      <c r="G17102" s="31"/>
    </row>
    <row r="17103" spans="2:7" s="40" customFormat="1">
      <c r="B17103" s="7"/>
      <c r="C17103" s="7"/>
      <c r="D17103" s="4"/>
      <c r="E17103" s="4"/>
      <c r="F17103" s="4"/>
      <c r="G17103" s="31"/>
    </row>
    <row r="17104" spans="2:7" s="40" customFormat="1">
      <c r="B17104" s="7"/>
      <c r="C17104" s="7"/>
      <c r="D17104" s="4"/>
      <c r="E17104" s="4"/>
      <c r="F17104" s="4"/>
      <c r="G17104" s="31"/>
    </row>
    <row r="17105" spans="2:7" s="40" customFormat="1">
      <c r="B17105" s="7"/>
      <c r="C17105" s="7"/>
      <c r="D17105" s="4"/>
      <c r="E17105" s="4"/>
      <c r="F17105" s="4"/>
      <c r="G17105" s="31"/>
    </row>
    <row r="17106" spans="2:7" s="40" customFormat="1">
      <c r="B17106" s="7"/>
      <c r="C17106" s="7"/>
      <c r="D17106" s="4"/>
      <c r="E17106" s="4"/>
      <c r="F17106" s="4"/>
      <c r="G17106" s="31"/>
    </row>
    <row r="17107" spans="2:7" s="40" customFormat="1">
      <c r="B17107" s="7"/>
      <c r="C17107" s="7"/>
      <c r="D17107" s="4"/>
      <c r="E17107" s="4"/>
      <c r="F17107" s="4"/>
      <c r="G17107" s="31"/>
    </row>
    <row r="17108" spans="2:7" s="40" customFormat="1">
      <c r="B17108" s="7"/>
      <c r="C17108" s="7"/>
      <c r="D17108" s="4"/>
      <c r="E17108" s="4"/>
      <c r="F17108" s="4"/>
      <c r="G17108" s="31"/>
    </row>
    <row r="17109" spans="2:7" s="40" customFormat="1">
      <c r="B17109" s="7"/>
      <c r="C17109" s="7"/>
      <c r="D17109" s="4"/>
      <c r="E17109" s="4"/>
      <c r="F17109" s="4"/>
      <c r="G17109" s="31"/>
    </row>
    <row r="17110" spans="2:7" s="40" customFormat="1">
      <c r="B17110" s="7"/>
      <c r="C17110" s="7"/>
      <c r="D17110" s="4"/>
      <c r="E17110" s="4"/>
      <c r="F17110" s="4"/>
      <c r="G17110" s="31"/>
    </row>
    <row r="17111" spans="2:7" s="40" customFormat="1">
      <c r="B17111" s="7"/>
      <c r="C17111" s="7"/>
      <c r="D17111" s="4"/>
      <c r="E17111" s="4"/>
      <c r="F17111" s="4"/>
      <c r="G17111" s="31"/>
    </row>
    <row r="17112" spans="2:7" s="40" customFormat="1">
      <c r="B17112" s="7"/>
      <c r="C17112" s="7"/>
      <c r="D17112" s="4"/>
      <c r="E17112" s="4"/>
      <c r="F17112" s="4"/>
      <c r="G17112" s="31"/>
    </row>
    <row r="17113" spans="2:7" s="40" customFormat="1">
      <c r="B17113" s="7"/>
      <c r="C17113" s="7"/>
      <c r="D17113" s="4"/>
      <c r="E17113" s="4"/>
      <c r="F17113" s="4"/>
      <c r="G17113" s="31"/>
    </row>
    <row r="17114" spans="2:7" s="40" customFormat="1">
      <c r="B17114" s="7"/>
      <c r="C17114" s="7"/>
      <c r="D17114" s="4"/>
      <c r="E17114" s="4"/>
      <c r="F17114" s="4"/>
      <c r="G17114" s="31"/>
    </row>
    <row r="17115" spans="2:7" s="40" customFormat="1">
      <c r="B17115" s="7"/>
      <c r="C17115" s="7"/>
      <c r="D17115" s="4"/>
      <c r="E17115" s="4"/>
      <c r="F17115" s="4"/>
      <c r="G17115" s="31"/>
    </row>
    <row r="17116" spans="2:7" s="40" customFormat="1">
      <c r="B17116" s="7"/>
      <c r="C17116" s="7"/>
      <c r="D17116" s="4"/>
      <c r="E17116" s="4"/>
      <c r="F17116" s="4"/>
      <c r="G17116" s="31"/>
    </row>
    <row r="17117" spans="2:7" s="40" customFormat="1">
      <c r="B17117" s="7"/>
      <c r="C17117" s="7"/>
      <c r="D17117" s="4"/>
      <c r="E17117" s="4"/>
      <c r="F17117" s="4"/>
      <c r="G17117" s="31"/>
    </row>
    <row r="17118" spans="2:7" s="40" customFormat="1">
      <c r="B17118" s="7"/>
      <c r="C17118" s="7"/>
      <c r="D17118" s="4"/>
      <c r="E17118" s="4"/>
      <c r="F17118" s="4"/>
      <c r="G17118" s="31"/>
    </row>
    <row r="17119" spans="2:7" s="40" customFormat="1">
      <c r="B17119" s="7"/>
      <c r="C17119" s="7"/>
      <c r="D17119" s="4"/>
      <c r="E17119" s="4"/>
      <c r="F17119" s="4"/>
      <c r="G17119" s="31"/>
    </row>
    <row r="17120" spans="2:7" s="40" customFormat="1">
      <c r="B17120" s="7"/>
      <c r="C17120" s="7"/>
      <c r="D17120" s="4"/>
      <c r="E17120" s="4"/>
      <c r="F17120" s="4"/>
      <c r="G17120" s="31"/>
    </row>
    <row r="17121" spans="2:7" s="40" customFormat="1">
      <c r="B17121" s="7"/>
      <c r="C17121" s="7"/>
      <c r="D17121" s="4"/>
      <c r="E17121" s="4"/>
      <c r="F17121" s="4"/>
      <c r="G17121" s="31"/>
    </row>
    <row r="17122" spans="2:7" s="40" customFormat="1">
      <c r="B17122" s="7"/>
      <c r="C17122" s="7"/>
      <c r="D17122" s="4"/>
      <c r="E17122" s="4"/>
      <c r="F17122" s="4"/>
      <c r="G17122" s="31"/>
    </row>
    <row r="17123" spans="2:7" s="40" customFormat="1">
      <c r="B17123" s="7"/>
      <c r="C17123" s="7"/>
      <c r="D17123" s="4"/>
      <c r="E17123" s="4"/>
      <c r="F17123" s="4"/>
      <c r="G17123" s="31"/>
    </row>
    <row r="17124" spans="2:7" s="40" customFormat="1">
      <c r="B17124" s="7"/>
      <c r="C17124" s="7"/>
      <c r="D17124" s="4"/>
      <c r="E17124" s="4"/>
      <c r="F17124" s="4"/>
      <c r="G17124" s="31"/>
    </row>
    <row r="17125" spans="2:7" s="40" customFormat="1">
      <c r="B17125" s="7"/>
      <c r="C17125" s="7"/>
      <c r="D17125" s="4"/>
      <c r="E17125" s="4"/>
      <c r="F17125" s="4"/>
      <c r="G17125" s="31"/>
    </row>
    <row r="17126" spans="2:7" s="40" customFormat="1">
      <c r="B17126" s="7"/>
      <c r="C17126" s="7"/>
      <c r="D17126" s="4"/>
      <c r="E17126" s="4"/>
      <c r="F17126" s="4"/>
      <c r="G17126" s="31"/>
    </row>
    <row r="17127" spans="2:7" s="40" customFormat="1">
      <c r="B17127" s="7"/>
      <c r="C17127" s="7"/>
      <c r="D17127" s="4"/>
      <c r="E17127" s="4"/>
      <c r="F17127" s="4"/>
      <c r="G17127" s="31"/>
    </row>
    <row r="17128" spans="2:7" s="40" customFormat="1">
      <c r="B17128" s="7"/>
      <c r="C17128" s="7"/>
      <c r="D17128" s="4"/>
      <c r="E17128" s="4"/>
      <c r="F17128" s="4"/>
      <c r="G17128" s="31"/>
    </row>
    <row r="17129" spans="2:7" s="40" customFormat="1">
      <c r="B17129" s="7"/>
      <c r="C17129" s="7"/>
      <c r="D17129" s="4"/>
      <c r="E17129" s="4"/>
      <c r="F17129" s="4"/>
      <c r="G17129" s="31"/>
    </row>
    <row r="17130" spans="2:7" s="40" customFormat="1">
      <c r="B17130" s="7"/>
      <c r="C17130" s="7"/>
      <c r="D17130" s="4"/>
      <c r="E17130" s="4"/>
      <c r="F17130" s="4"/>
      <c r="G17130" s="31"/>
    </row>
    <row r="17131" spans="2:7" s="40" customFormat="1">
      <c r="B17131" s="7"/>
      <c r="C17131" s="7"/>
      <c r="D17131" s="4"/>
      <c r="E17131" s="4"/>
      <c r="F17131" s="4"/>
      <c r="G17131" s="31"/>
    </row>
    <row r="17132" spans="2:7" s="40" customFormat="1">
      <c r="B17132" s="7"/>
      <c r="C17132" s="7"/>
      <c r="D17132" s="4"/>
      <c r="E17132" s="4"/>
      <c r="F17132" s="4"/>
      <c r="G17132" s="31"/>
    </row>
    <row r="17133" spans="2:7" s="40" customFormat="1">
      <c r="B17133" s="7"/>
      <c r="C17133" s="7"/>
      <c r="D17133" s="4"/>
      <c r="E17133" s="4"/>
      <c r="F17133" s="4"/>
      <c r="G17133" s="31"/>
    </row>
    <row r="17134" spans="2:7" s="40" customFormat="1">
      <c r="B17134" s="7"/>
      <c r="C17134" s="7"/>
      <c r="D17134" s="4"/>
      <c r="E17134" s="4"/>
      <c r="F17134" s="4"/>
      <c r="G17134" s="31"/>
    </row>
    <row r="17135" spans="2:7" s="40" customFormat="1">
      <c r="B17135" s="7"/>
      <c r="C17135" s="7"/>
      <c r="D17135" s="4"/>
      <c r="E17135" s="4"/>
      <c r="F17135" s="4"/>
      <c r="G17135" s="31"/>
    </row>
    <row r="17136" spans="2:7" s="40" customFormat="1">
      <c r="B17136" s="7"/>
      <c r="C17136" s="7"/>
      <c r="D17136" s="4"/>
      <c r="E17136" s="4"/>
      <c r="F17136" s="4"/>
      <c r="G17136" s="31"/>
    </row>
    <row r="17137" spans="2:7" s="40" customFormat="1">
      <c r="B17137" s="7"/>
      <c r="C17137" s="7"/>
      <c r="D17137" s="4"/>
      <c r="E17137" s="4"/>
      <c r="F17137" s="4"/>
      <c r="G17137" s="31"/>
    </row>
    <row r="17138" spans="2:7" s="40" customFormat="1">
      <c r="B17138" s="7"/>
      <c r="C17138" s="7"/>
      <c r="D17138" s="4"/>
      <c r="E17138" s="4"/>
      <c r="F17138" s="4"/>
      <c r="G17138" s="31"/>
    </row>
    <row r="17139" spans="2:7" s="40" customFormat="1">
      <c r="B17139" s="7"/>
      <c r="C17139" s="7"/>
      <c r="D17139" s="4"/>
      <c r="E17139" s="4"/>
      <c r="F17139" s="4"/>
      <c r="G17139" s="31"/>
    </row>
    <row r="17140" spans="2:7" s="40" customFormat="1">
      <c r="B17140" s="7"/>
      <c r="C17140" s="7"/>
      <c r="D17140" s="4"/>
      <c r="E17140" s="4"/>
      <c r="F17140" s="4"/>
      <c r="G17140" s="31"/>
    </row>
    <row r="17141" spans="2:7" s="40" customFormat="1">
      <c r="B17141" s="7"/>
      <c r="C17141" s="7"/>
      <c r="D17141" s="4"/>
      <c r="E17141" s="4"/>
      <c r="F17141" s="4"/>
      <c r="G17141" s="31"/>
    </row>
    <row r="17142" spans="2:7" s="40" customFormat="1">
      <c r="B17142" s="7"/>
      <c r="C17142" s="7"/>
      <c r="D17142" s="4"/>
      <c r="E17142" s="4"/>
      <c r="F17142" s="4"/>
      <c r="G17142" s="31"/>
    </row>
    <row r="17143" spans="2:7" s="40" customFormat="1">
      <c r="B17143" s="7"/>
      <c r="C17143" s="7"/>
      <c r="D17143" s="4"/>
      <c r="E17143" s="4"/>
      <c r="F17143" s="4"/>
      <c r="G17143" s="31"/>
    </row>
    <row r="17144" spans="2:7" s="40" customFormat="1">
      <c r="B17144" s="7"/>
      <c r="C17144" s="7"/>
      <c r="D17144" s="4"/>
      <c r="E17144" s="4"/>
      <c r="F17144" s="4"/>
      <c r="G17144" s="31"/>
    </row>
    <row r="17145" spans="2:7" s="40" customFormat="1">
      <c r="B17145" s="7"/>
      <c r="C17145" s="7"/>
      <c r="D17145" s="4"/>
      <c r="E17145" s="4"/>
      <c r="F17145" s="4"/>
      <c r="G17145" s="31"/>
    </row>
    <row r="17146" spans="2:7" s="40" customFormat="1">
      <c r="B17146" s="7"/>
      <c r="C17146" s="7"/>
      <c r="D17146" s="4"/>
      <c r="E17146" s="4"/>
      <c r="F17146" s="4"/>
      <c r="G17146" s="31"/>
    </row>
    <row r="17147" spans="2:7" s="40" customFormat="1">
      <c r="B17147" s="7"/>
      <c r="C17147" s="7"/>
      <c r="D17147" s="4"/>
      <c r="E17147" s="4"/>
      <c r="F17147" s="4"/>
      <c r="G17147" s="31"/>
    </row>
    <row r="17148" spans="2:7" s="40" customFormat="1">
      <c r="B17148" s="7"/>
      <c r="C17148" s="7"/>
      <c r="D17148" s="4"/>
      <c r="E17148" s="4"/>
      <c r="F17148" s="4"/>
      <c r="G17148" s="31"/>
    </row>
    <row r="17149" spans="2:7" s="40" customFormat="1">
      <c r="B17149" s="7"/>
      <c r="C17149" s="7"/>
      <c r="D17149" s="4"/>
      <c r="E17149" s="4"/>
      <c r="F17149" s="4"/>
      <c r="G17149" s="31"/>
    </row>
    <row r="17150" spans="2:7" s="40" customFormat="1">
      <c r="B17150" s="7"/>
      <c r="C17150" s="7"/>
      <c r="D17150" s="4"/>
      <c r="E17150" s="4"/>
      <c r="F17150" s="4"/>
      <c r="G17150" s="31"/>
    </row>
    <row r="17151" spans="2:7" s="40" customFormat="1">
      <c r="B17151" s="7"/>
      <c r="C17151" s="7"/>
      <c r="D17151" s="4"/>
      <c r="E17151" s="4"/>
      <c r="F17151" s="4"/>
      <c r="G17151" s="31"/>
    </row>
    <row r="17152" spans="2:7" s="40" customFormat="1">
      <c r="B17152" s="7"/>
      <c r="C17152" s="7"/>
      <c r="D17152" s="4"/>
      <c r="E17152" s="4"/>
      <c r="F17152" s="4"/>
      <c r="G17152" s="31"/>
    </row>
    <row r="17153" spans="2:7" s="40" customFormat="1">
      <c r="B17153" s="7"/>
      <c r="C17153" s="7"/>
      <c r="D17153" s="4"/>
      <c r="E17153" s="4"/>
      <c r="F17153" s="4"/>
      <c r="G17153" s="31"/>
    </row>
    <row r="17154" spans="2:7" s="40" customFormat="1">
      <c r="B17154" s="7"/>
      <c r="C17154" s="7"/>
      <c r="D17154" s="4"/>
      <c r="E17154" s="4"/>
      <c r="F17154" s="4"/>
      <c r="G17154" s="31"/>
    </row>
    <row r="17155" spans="2:7" s="40" customFormat="1">
      <c r="B17155" s="7"/>
      <c r="C17155" s="7"/>
      <c r="D17155" s="4"/>
      <c r="E17155" s="4"/>
      <c r="F17155" s="4"/>
      <c r="G17155" s="31"/>
    </row>
    <row r="17156" spans="2:7" s="40" customFormat="1">
      <c r="B17156" s="7"/>
      <c r="C17156" s="7"/>
      <c r="D17156" s="4"/>
      <c r="E17156" s="4"/>
      <c r="F17156" s="4"/>
      <c r="G17156" s="31"/>
    </row>
    <row r="17157" spans="2:7" s="40" customFormat="1">
      <c r="B17157" s="7"/>
      <c r="C17157" s="7"/>
      <c r="D17157" s="4"/>
      <c r="E17157" s="4"/>
      <c r="F17157" s="4"/>
      <c r="G17157" s="31"/>
    </row>
    <row r="17158" spans="2:7" s="40" customFormat="1">
      <c r="B17158" s="7"/>
      <c r="C17158" s="7"/>
      <c r="D17158" s="4"/>
      <c r="E17158" s="4"/>
      <c r="F17158" s="4"/>
      <c r="G17158" s="31"/>
    </row>
    <row r="17159" spans="2:7" s="40" customFormat="1">
      <c r="B17159" s="7"/>
      <c r="C17159" s="7"/>
      <c r="D17159" s="4"/>
      <c r="E17159" s="4"/>
      <c r="F17159" s="4"/>
      <c r="G17159" s="31"/>
    </row>
    <row r="17160" spans="2:7" s="40" customFormat="1">
      <c r="B17160" s="7"/>
      <c r="C17160" s="7"/>
      <c r="D17160" s="4"/>
      <c r="E17160" s="4"/>
      <c r="F17160" s="4"/>
      <c r="G17160" s="31"/>
    </row>
    <row r="17161" spans="2:7" s="40" customFormat="1">
      <c r="B17161" s="7"/>
      <c r="C17161" s="7"/>
      <c r="D17161" s="4"/>
      <c r="E17161" s="4"/>
      <c r="F17161" s="4"/>
      <c r="G17161" s="31"/>
    </row>
    <row r="17162" spans="2:7" s="40" customFormat="1">
      <c r="B17162" s="7"/>
      <c r="C17162" s="7"/>
      <c r="D17162" s="4"/>
      <c r="E17162" s="4"/>
      <c r="F17162" s="4"/>
      <c r="G17162" s="31"/>
    </row>
    <row r="17163" spans="2:7" s="40" customFormat="1">
      <c r="B17163" s="7"/>
      <c r="C17163" s="7"/>
      <c r="D17163" s="4"/>
      <c r="E17163" s="4"/>
      <c r="F17163" s="4"/>
      <c r="G17163" s="31"/>
    </row>
    <row r="17164" spans="2:7" s="40" customFormat="1">
      <c r="B17164" s="7"/>
      <c r="C17164" s="7"/>
      <c r="D17164" s="4"/>
      <c r="E17164" s="4"/>
      <c r="F17164" s="4"/>
      <c r="G17164" s="31"/>
    </row>
    <row r="17165" spans="2:7" s="40" customFormat="1">
      <c r="B17165" s="7"/>
      <c r="C17165" s="7"/>
      <c r="D17165" s="4"/>
      <c r="E17165" s="4"/>
      <c r="F17165" s="4"/>
      <c r="G17165" s="31"/>
    </row>
    <row r="17166" spans="2:7" s="40" customFormat="1">
      <c r="B17166" s="7"/>
      <c r="C17166" s="7"/>
      <c r="D17166" s="4"/>
      <c r="E17166" s="4"/>
      <c r="F17166" s="4"/>
      <c r="G17166" s="31"/>
    </row>
    <row r="17167" spans="2:7" s="40" customFormat="1">
      <c r="B17167" s="7"/>
      <c r="C17167" s="7"/>
      <c r="D17167" s="4"/>
      <c r="E17167" s="4"/>
      <c r="F17167" s="4"/>
      <c r="G17167" s="31"/>
    </row>
    <row r="17168" spans="2:7" s="40" customFormat="1">
      <c r="B17168" s="7"/>
      <c r="C17168" s="7"/>
      <c r="D17168" s="4"/>
      <c r="E17168" s="4"/>
      <c r="F17168" s="4"/>
      <c r="G17168" s="31"/>
    </row>
    <row r="17169" spans="2:7" s="40" customFormat="1">
      <c r="B17169" s="7"/>
      <c r="C17169" s="7"/>
      <c r="D17169" s="4"/>
      <c r="E17169" s="4"/>
      <c r="F17169" s="4"/>
      <c r="G17169" s="31"/>
    </row>
    <row r="17170" spans="2:7" s="40" customFormat="1">
      <c r="B17170" s="7"/>
      <c r="C17170" s="7"/>
      <c r="D17170" s="4"/>
      <c r="E17170" s="4"/>
      <c r="F17170" s="4"/>
      <c r="G17170" s="31"/>
    </row>
    <row r="17171" spans="2:7" s="40" customFormat="1">
      <c r="B17171" s="7"/>
      <c r="C17171" s="7"/>
      <c r="D17171" s="4"/>
      <c r="E17171" s="4"/>
      <c r="F17171" s="4"/>
      <c r="G17171" s="31"/>
    </row>
    <row r="17172" spans="2:7" s="40" customFormat="1">
      <c r="B17172" s="7"/>
      <c r="C17172" s="7"/>
      <c r="D17172" s="4"/>
      <c r="E17172" s="4"/>
      <c r="F17172" s="4"/>
      <c r="G17172" s="31"/>
    </row>
    <row r="17173" spans="2:7" s="40" customFormat="1">
      <c r="B17173" s="7"/>
      <c r="C17173" s="7"/>
      <c r="D17173" s="4"/>
      <c r="E17173" s="4"/>
      <c r="F17173" s="4"/>
      <c r="G17173" s="31"/>
    </row>
    <row r="17174" spans="2:7" s="40" customFormat="1">
      <c r="B17174" s="7"/>
      <c r="C17174" s="7"/>
      <c r="D17174" s="4"/>
      <c r="E17174" s="4"/>
      <c r="F17174" s="4"/>
      <c r="G17174" s="31"/>
    </row>
    <row r="17175" spans="2:7" s="40" customFormat="1">
      <c r="B17175" s="7"/>
      <c r="C17175" s="7"/>
      <c r="D17175" s="4"/>
      <c r="E17175" s="4"/>
      <c r="F17175" s="4"/>
      <c r="G17175" s="31"/>
    </row>
    <row r="17176" spans="2:7" s="40" customFormat="1">
      <c r="B17176" s="7"/>
      <c r="C17176" s="7"/>
      <c r="D17176" s="4"/>
      <c r="E17176" s="4"/>
      <c r="F17176" s="4"/>
      <c r="G17176" s="31"/>
    </row>
    <row r="17177" spans="2:7" s="40" customFormat="1">
      <c r="B17177" s="7"/>
      <c r="C17177" s="7"/>
      <c r="D17177" s="4"/>
      <c r="E17177" s="4"/>
      <c r="F17177" s="4"/>
      <c r="G17177" s="31"/>
    </row>
    <row r="17178" spans="2:7" s="40" customFormat="1">
      <c r="B17178" s="7"/>
      <c r="C17178" s="7"/>
      <c r="D17178" s="4"/>
      <c r="E17178" s="4"/>
      <c r="F17178" s="4"/>
      <c r="G17178" s="31"/>
    </row>
    <row r="17179" spans="2:7" s="40" customFormat="1">
      <c r="B17179" s="7"/>
      <c r="C17179" s="7"/>
      <c r="D17179" s="4"/>
      <c r="E17179" s="4"/>
      <c r="F17179" s="4"/>
      <c r="G17179" s="31"/>
    </row>
    <row r="17180" spans="2:7" s="40" customFormat="1">
      <c r="B17180" s="7"/>
      <c r="C17180" s="7"/>
      <c r="D17180" s="4"/>
      <c r="E17180" s="4"/>
      <c r="F17180" s="4"/>
      <c r="G17180" s="31"/>
    </row>
    <row r="17181" spans="2:7" s="40" customFormat="1">
      <c r="B17181" s="7"/>
      <c r="C17181" s="7"/>
      <c r="D17181" s="4"/>
      <c r="E17181" s="4"/>
      <c r="F17181" s="4"/>
      <c r="G17181" s="31"/>
    </row>
    <row r="17182" spans="2:7" s="40" customFormat="1">
      <c r="B17182" s="7"/>
      <c r="C17182" s="7"/>
      <c r="D17182" s="4"/>
      <c r="E17182" s="4"/>
      <c r="F17182" s="4"/>
      <c r="G17182" s="31"/>
    </row>
    <row r="17183" spans="2:7" s="40" customFormat="1">
      <c r="B17183" s="7"/>
      <c r="C17183" s="7"/>
      <c r="D17183" s="4"/>
      <c r="E17183" s="4"/>
      <c r="F17183" s="4"/>
      <c r="G17183" s="31"/>
    </row>
    <row r="17184" spans="2:7" s="40" customFormat="1">
      <c r="B17184" s="7"/>
      <c r="C17184" s="7"/>
      <c r="D17184" s="4"/>
      <c r="E17184" s="4"/>
      <c r="F17184" s="4"/>
      <c r="G17184" s="31"/>
    </row>
    <row r="17185" spans="2:7" s="40" customFormat="1">
      <c r="B17185" s="7"/>
      <c r="C17185" s="7"/>
      <c r="D17185" s="4"/>
      <c r="E17185" s="4"/>
      <c r="F17185" s="4"/>
      <c r="G17185" s="31"/>
    </row>
    <row r="17186" spans="2:7" s="40" customFormat="1">
      <c r="B17186" s="7"/>
      <c r="C17186" s="7"/>
      <c r="D17186" s="4"/>
      <c r="E17186" s="4"/>
      <c r="F17186" s="4"/>
      <c r="G17186" s="31"/>
    </row>
    <row r="17187" spans="2:7" s="40" customFormat="1">
      <c r="B17187" s="7"/>
      <c r="C17187" s="7"/>
      <c r="D17187" s="4"/>
      <c r="E17187" s="4"/>
      <c r="F17187" s="4"/>
      <c r="G17187" s="31"/>
    </row>
    <row r="17188" spans="2:7" s="40" customFormat="1">
      <c r="B17188" s="7"/>
      <c r="C17188" s="7"/>
      <c r="D17188" s="4"/>
      <c r="E17188" s="4"/>
      <c r="F17188" s="4"/>
      <c r="G17188" s="31"/>
    </row>
    <row r="17189" spans="2:7" s="40" customFormat="1">
      <c r="B17189" s="7"/>
      <c r="C17189" s="7"/>
      <c r="D17189" s="4"/>
      <c r="E17189" s="4"/>
      <c r="F17189" s="4"/>
      <c r="G17189" s="31"/>
    </row>
    <row r="17190" spans="2:7" s="40" customFormat="1">
      <c r="B17190" s="7"/>
      <c r="C17190" s="7"/>
      <c r="D17190" s="4"/>
      <c r="E17190" s="4"/>
      <c r="F17190" s="4"/>
      <c r="G17190" s="31"/>
    </row>
    <row r="17191" spans="2:7" s="40" customFormat="1">
      <c r="B17191" s="7"/>
      <c r="C17191" s="7"/>
      <c r="D17191" s="4"/>
      <c r="E17191" s="4"/>
      <c r="F17191" s="4"/>
      <c r="G17191" s="31"/>
    </row>
    <row r="17192" spans="2:7" s="40" customFormat="1">
      <c r="B17192" s="7"/>
      <c r="C17192" s="7"/>
      <c r="D17192" s="4"/>
      <c r="E17192" s="4"/>
      <c r="F17192" s="4"/>
      <c r="G17192" s="31"/>
    </row>
    <row r="17193" spans="2:7" s="40" customFormat="1">
      <c r="B17193" s="7"/>
      <c r="C17193" s="7"/>
      <c r="D17193" s="4"/>
      <c r="E17193" s="4"/>
      <c r="F17193" s="4"/>
      <c r="G17193" s="31"/>
    </row>
    <row r="17194" spans="2:7" s="40" customFormat="1">
      <c r="B17194" s="7"/>
      <c r="C17194" s="7"/>
      <c r="D17194" s="4"/>
      <c r="E17194" s="4"/>
      <c r="F17194" s="4"/>
      <c r="G17194" s="31"/>
    </row>
    <row r="17195" spans="2:7" s="40" customFormat="1">
      <c r="B17195" s="7"/>
      <c r="C17195" s="7"/>
      <c r="D17195" s="4"/>
      <c r="E17195" s="4"/>
      <c r="F17195" s="4"/>
      <c r="G17195" s="31"/>
    </row>
    <row r="17196" spans="2:7" s="40" customFormat="1">
      <c r="B17196" s="7"/>
      <c r="C17196" s="7"/>
      <c r="D17196" s="4"/>
      <c r="E17196" s="4"/>
      <c r="F17196" s="4"/>
      <c r="G17196" s="31"/>
    </row>
    <row r="17197" spans="2:7" s="40" customFormat="1">
      <c r="B17197" s="7"/>
      <c r="C17197" s="7"/>
      <c r="D17197" s="4"/>
      <c r="E17197" s="4"/>
      <c r="F17197" s="4"/>
      <c r="G17197" s="31"/>
    </row>
    <row r="17198" spans="2:7" s="40" customFormat="1">
      <c r="B17198" s="7"/>
      <c r="C17198" s="7"/>
      <c r="D17198" s="4"/>
      <c r="E17198" s="4"/>
      <c r="F17198" s="4"/>
      <c r="G17198" s="31"/>
    </row>
    <row r="17199" spans="2:7" s="40" customFormat="1">
      <c r="B17199" s="7"/>
      <c r="C17199" s="7"/>
      <c r="D17199" s="4"/>
      <c r="E17199" s="4"/>
      <c r="F17199" s="4"/>
      <c r="G17199" s="31"/>
    </row>
    <row r="17200" spans="2:7" s="40" customFormat="1">
      <c r="B17200" s="7"/>
      <c r="C17200" s="7"/>
      <c r="D17200" s="4"/>
      <c r="E17200" s="4"/>
      <c r="F17200" s="4"/>
      <c r="G17200" s="31"/>
    </row>
    <row r="17201" spans="2:7" s="40" customFormat="1">
      <c r="B17201" s="7"/>
      <c r="C17201" s="7"/>
      <c r="D17201" s="4"/>
      <c r="E17201" s="4"/>
      <c r="F17201" s="4"/>
      <c r="G17201" s="31"/>
    </row>
    <row r="17202" spans="2:7" s="40" customFormat="1">
      <c r="B17202" s="7"/>
      <c r="C17202" s="7"/>
      <c r="D17202" s="4"/>
      <c r="E17202" s="4"/>
      <c r="F17202" s="4"/>
      <c r="G17202" s="31"/>
    </row>
    <row r="17203" spans="2:7" s="40" customFormat="1">
      <c r="B17203" s="7"/>
      <c r="C17203" s="7"/>
      <c r="D17203" s="4"/>
      <c r="E17203" s="4"/>
      <c r="F17203" s="4"/>
      <c r="G17203" s="31"/>
    </row>
    <row r="17204" spans="2:7" s="40" customFormat="1">
      <c r="B17204" s="7"/>
      <c r="C17204" s="7"/>
      <c r="D17204" s="4"/>
      <c r="E17204" s="4"/>
      <c r="F17204" s="4"/>
      <c r="G17204" s="31"/>
    </row>
    <row r="17205" spans="2:7" s="40" customFormat="1">
      <c r="B17205" s="7"/>
      <c r="C17205" s="7"/>
      <c r="D17205" s="4"/>
      <c r="E17205" s="4"/>
      <c r="F17205" s="4"/>
      <c r="G17205" s="31"/>
    </row>
    <row r="17206" spans="2:7" s="40" customFormat="1">
      <c r="B17206" s="7"/>
      <c r="C17206" s="7"/>
      <c r="D17206" s="4"/>
      <c r="E17206" s="4"/>
      <c r="F17206" s="4"/>
      <c r="G17206" s="31"/>
    </row>
    <row r="17207" spans="2:7" s="40" customFormat="1">
      <c r="B17207" s="7"/>
      <c r="C17207" s="7"/>
      <c r="D17207" s="4"/>
      <c r="E17207" s="4"/>
      <c r="F17207" s="4"/>
      <c r="G17207" s="31"/>
    </row>
    <row r="17208" spans="2:7" s="40" customFormat="1">
      <c r="B17208" s="7"/>
      <c r="C17208" s="7"/>
      <c r="D17208" s="4"/>
      <c r="E17208" s="4"/>
      <c r="F17208" s="4"/>
      <c r="G17208" s="31"/>
    </row>
    <row r="17209" spans="2:7" s="40" customFormat="1">
      <c r="B17209" s="7"/>
      <c r="C17209" s="7"/>
      <c r="D17209" s="4"/>
      <c r="E17209" s="4"/>
      <c r="F17209" s="4"/>
      <c r="G17209" s="31"/>
    </row>
    <row r="17210" spans="2:7" s="40" customFormat="1">
      <c r="B17210" s="7"/>
      <c r="C17210" s="7"/>
      <c r="D17210" s="4"/>
      <c r="E17210" s="4"/>
      <c r="F17210" s="4"/>
      <c r="G17210" s="31"/>
    </row>
    <row r="17211" spans="2:7" s="40" customFormat="1">
      <c r="B17211" s="7"/>
      <c r="C17211" s="7"/>
      <c r="D17211" s="4"/>
      <c r="E17211" s="4"/>
      <c r="F17211" s="4"/>
      <c r="G17211" s="31"/>
    </row>
    <row r="17212" spans="2:7" s="40" customFormat="1">
      <c r="B17212" s="7"/>
      <c r="C17212" s="7"/>
      <c r="D17212" s="4"/>
      <c r="E17212" s="4"/>
      <c r="F17212" s="4"/>
      <c r="G17212" s="31"/>
    </row>
    <row r="17213" spans="2:7" s="40" customFormat="1">
      <c r="B17213" s="7"/>
      <c r="C17213" s="7"/>
      <c r="D17213" s="4"/>
      <c r="E17213" s="4"/>
      <c r="F17213" s="4"/>
      <c r="G17213" s="31"/>
    </row>
    <row r="17214" spans="2:7" s="40" customFormat="1">
      <c r="B17214" s="7"/>
      <c r="C17214" s="7"/>
      <c r="D17214" s="4"/>
      <c r="E17214" s="4"/>
      <c r="F17214" s="4"/>
      <c r="G17214" s="31"/>
    </row>
    <row r="17215" spans="2:7" s="40" customFormat="1">
      <c r="B17215" s="7"/>
      <c r="C17215" s="7"/>
      <c r="D17215" s="4"/>
      <c r="E17215" s="4"/>
      <c r="F17215" s="4"/>
      <c r="G17215" s="31"/>
    </row>
    <row r="17216" spans="2:7" s="40" customFormat="1">
      <c r="B17216" s="7"/>
      <c r="C17216" s="7"/>
      <c r="D17216" s="4"/>
      <c r="E17216" s="4"/>
      <c r="F17216" s="4"/>
      <c r="G17216" s="31"/>
    </row>
    <row r="17217" spans="2:7" s="40" customFormat="1">
      <c r="B17217" s="7"/>
      <c r="C17217" s="7"/>
      <c r="D17217" s="4"/>
      <c r="E17217" s="4"/>
      <c r="F17217" s="4"/>
      <c r="G17217" s="31"/>
    </row>
    <row r="17218" spans="2:7" s="40" customFormat="1">
      <c r="B17218" s="7"/>
      <c r="C17218" s="7"/>
      <c r="D17218" s="4"/>
      <c r="E17218" s="4"/>
      <c r="F17218" s="4"/>
      <c r="G17218" s="31"/>
    </row>
    <row r="17219" spans="2:7" s="40" customFormat="1">
      <c r="B17219" s="7"/>
      <c r="C17219" s="7"/>
      <c r="D17219" s="4"/>
      <c r="E17219" s="4"/>
      <c r="F17219" s="4"/>
      <c r="G17219" s="31"/>
    </row>
    <row r="17220" spans="2:7" s="40" customFormat="1">
      <c r="B17220" s="7"/>
      <c r="C17220" s="7"/>
      <c r="D17220" s="4"/>
      <c r="E17220" s="4"/>
      <c r="F17220" s="4"/>
      <c r="G17220" s="31"/>
    </row>
    <row r="17221" spans="2:7" s="40" customFormat="1">
      <c r="B17221" s="7"/>
      <c r="C17221" s="7"/>
      <c r="D17221" s="4"/>
      <c r="E17221" s="4"/>
      <c r="F17221" s="4"/>
      <c r="G17221" s="31"/>
    </row>
    <row r="17222" spans="2:7" s="40" customFormat="1">
      <c r="B17222" s="7"/>
      <c r="C17222" s="7"/>
      <c r="D17222" s="4"/>
      <c r="E17222" s="4"/>
      <c r="F17222" s="4"/>
      <c r="G17222" s="31"/>
    </row>
    <row r="17223" spans="2:7" s="40" customFormat="1">
      <c r="B17223" s="7"/>
      <c r="C17223" s="7"/>
      <c r="D17223" s="4"/>
      <c r="E17223" s="4"/>
      <c r="F17223" s="4"/>
      <c r="G17223" s="31"/>
    </row>
    <row r="17224" spans="2:7" s="40" customFormat="1">
      <c r="B17224" s="7"/>
      <c r="C17224" s="7"/>
      <c r="D17224" s="4"/>
      <c r="E17224" s="4"/>
      <c r="F17224" s="4"/>
      <c r="G17224" s="31"/>
    </row>
    <row r="17225" spans="2:7" s="40" customFormat="1">
      <c r="B17225" s="7"/>
      <c r="C17225" s="7"/>
      <c r="D17225" s="4"/>
      <c r="E17225" s="4"/>
      <c r="F17225" s="4"/>
      <c r="G17225" s="31"/>
    </row>
    <row r="17226" spans="2:7" s="40" customFormat="1">
      <c r="B17226" s="7"/>
      <c r="C17226" s="7"/>
      <c r="D17226" s="4"/>
      <c r="E17226" s="4"/>
      <c r="F17226" s="4"/>
      <c r="G17226" s="31"/>
    </row>
    <row r="17227" spans="2:7" s="40" customFormat="1">
      <c r="B17227" s="7"/>
      <c r="C17227" s="7"/>
      <c r="D17227" s="4"/>
      <c r="E17227" s="4"/>
      <c r="F17227" s="4"/>
      <c r="G17227" s="31"/>
    </row>
    <row r="17228" spans="2:7" s="40" customFormat="1">
      <c r="B17228" s="7"/>
      <c r="C17228" s="7"/>
      <c r="D17228" s="4"/>
      <c r="E17228" s="4"/>
      <c r="F17228" s="4"/>
      <c r="G17228" s="31"/>
    </row>
    <row r="17229" spans="2:7" s="40" customFormat="1">
      <c r="B17229" s="7"/>
      <c r="C17229" s="7"/>
      <c r="D17229" s="4"/>
      <c r="E17229" s="4"/>
      <c r="F17229" s="4"/>
      <c r="G17229" s="31"/>
    </row>
    <row r="17230" spans="2:7" s="40" customFormat="1">
      <c r="B17230" s="7"/>
      <c r="C17230" s="7"/>
      <c r="D17230" s="4"/>
      <c r="E17230" s="4"/>
      <c r="F17230" s="4"/>
      <c r="G17230" s="31"/>
    </row>
    <row r="17231" spans="2:7" s="40" customFormat="1">
      <c r="B17231" s="7"/>
      <c r="C17231" s="7"/>
      <c r="D17231" s="4"/>
      <c r="E17231" s="4"/>
      <c r="F17231" s="4"/>
      <c r="G17231" s="31"/>
    </row>
    <row r="17232" spans="2:7" s="40" customFormat="1">
      <c r="B17232" s="7"/>
      <c r="C17232" s="7"/>
      <c r="D17232" s="4"/>
      <c r="E17232" s="4"/>
      <c r="F17232" s="4"/>
      <c r="G17232" s="31"/>
    </row>
    <row r="17233" spans="2:7" s="40" customFormat="1">
      <c r="B17233" s="7"/>
      <c r="C17233" s="7"/>
      <c r="D17233" s="4"/>
      <c r="E17233" s="4"/>
      <c r="F17233" s="4"/>
      <c r="G17233" s="31"/>
    </row>
    <row r="17234" spans="2:7" s="40" customFormat="1">
      <c r="B17234" s="7"/>
      <c r="C17234" s="7"/>
      <c r="D17234" s="4"/>
      <c r="E17234" s="4"/>
      <c r="F17234" s="4"/>
      <c r="G17234" s="31"/>
    </row>
    <row r="17235" spans="2:7" s="40" customFormat="1">
      <c r="B17235" s="7"/>
      <c r="C17235" s="7"/>
      <c r="D17235" s="4"/>
      <c r="E17235" s="4"/>
      <c r="F17235" s="4"/>
      <c r="G17235" s="31"/>
    </row>
    <row r="17236" spans="2:7" s="40" customFormat="1">
      <c r="B17236" s="7"/>
      <c r="C17236" s="7"/>
      <c r="D17236" s="4"/>
      <c r="E17236" s="4"/>
      <c r="F17236" s="4"/>
      <c r="G17236" s="31"/>
    </row>
    <row r="17237" spans="2:7" s="40" customFormat="1">
      <c r="B17237" s="7"/>
      <c r="C17237" s="7"/>
      <c r="D17237" s="4"/>
      <c r="E17237" s="4"/>
      <c r="F17237" s="4"/>
      <c r="G17237" s="31"/>
    </row>
    <row r="17238" spans="2:7" s="40" customFormat="1">
      <c r="B17238" s="7"/>
      <c r="C17238" s="7"/>
      <c r="D17238" s="4"/>
      <c r="E17238" s="4"/>
      <c r="F17238" s="4"/>
      <c r="G17238" s="31"/>
    </row>
    <row r="17239" spans="2:7" s="40" customFormat="1">
      <c r="B17239" s="7"/>
      <c r="C17239" s="7"/>
      <c r="D17239" s="4"/>
      <c r="E17239" s="4"/>
      <c r="F17239" s="4"/>
      <c r="G17239" s="31"/>
    </row>
    <row r="17240" spans="2:7" s="40" customFormat="1">
      <c r="B17240" s="7"/>
      <c r="C17240" s="7"/>
      <c r="D17240" s="4"/>
      <c r="E17240" s="4"/>
      <c r="F17240" s="4"/>
      <c r="G17240" s="31"/>
    </row>
    <row r="17241" spans="2:7" s="40" customFormat="1">
      <c r="B17241" s="7"/>
      <c r="C17241" s="7"/>
      <c r="D17241" s="4"/>
      <c r="E17241" s="4"/>
      <c r="F17241" s="4"/>
      <c r="G17241" s="31"/>
    </row>
    <row r="17242" spans="2:7" s="40" customFormat="1">
      <c r="B17242" s="7"/>
      <c r="C17242" s="7"/>
      <c r="D17242" s="4"/>
      <c r="E17242" s="4"/>
      <c r="F17242" s="4"/>
      <c r="G17242" s="31"/>
    </row>
    <row r="17243" spans="2:7" s="40" customFormat="1">
      <c r="B17243" s="7"/>
      <c r="C17243" s="7"/>
      <c r="D17243" s="4"/>
      <c r="E17243" s="4"/>
      <c r="F17243" s="4"/>
      <c r="G17243" s="31"/>
    </row>
    <row r="17244" spans="2:7" s="40" customFormat="1">
      <c r="B17244" s="7"/>
      <c r="C17244" s="7"/>
      <c r="D17244" s="4"/>
      <c r="E17244" s="4"/>
      <c r="F17244" s="4"/>
      <c r="G17244" s="31"/>
    </row>
    <row r="17245" spans="2:7" s="40" customFormat="1">
      <c r="B17245" s="7"/>
      <c r="C17245" s="7"/>
      <c r="D17245" s="4"/>
      <c r="E17245" s="4"/>
      <c r="F17245" s="4"/>
      <c r="G17245" s="31"/>
    </row>
    <row r="17246" spans="2:7" s="40" customFormat="1">
      <c r="B17246" s="7"/>
      <c r="C17246" s="7"/>
      <c r="D17246" s="4"/>
      <c r="E17246" s="4"/>
      <c r="F17246" s="4"/>
      <c r="G17246" s="31"/>
    </row>
    <row r="17247" spans="2:7" s="40" customFormat="1">
      <c r="B17247" s="7"/>
      <c r="C17247" s="7"/>
      <c r="D17247" s="4"/>
      <c r="E17247" s="4"/>
      <c r="F17247" s="4"/>
      <c r="G17247" s="31"/>
    </row>
    <row r="17248" spans="2:7" s="40" customFormat="1">
      <c r="B17248" s="7"/>
      <c r="C17248" s="7"/>
      <c r="D17248" s="4"/>
      <c r="E17248" s="4"/>
      <c r="F17248" s="4"/>
      <c r="G17248" s="31"/>
    </row>
    <row r="17249" spans="2:7" s="40" customFormat="1">
      <c r="B17249" s="7"/>
      <c r="C17249" s="7"/>
      <c r="D17249" s="4"/>
      <c r="E17249" s="4"/>
      <c r="F17249" s="4"/>
      <c r="G17249" s="31"/>
    </row>
    <row r="17250" spans="2:7" s="40" customFormat="1">
      <c r="B17250" s="7"/>
      <c r="C17250" s="7"/>
      <c r="D17250" s="4"/>
      <c r="E17250" s="4"/>
      <c r="F17250" s="4"/>
      <c r="G17250" s="31"/>
    </row>
    <row r="17251" spans="2:7" s="40" customFormat="1">
      <c r="B17251" s="7"/>
      <c r="C17251" s="7"/>
      <c r="D17251" s="4"/>
      <c r="E17251" s="4"/>
      <c r="F17251" s="4"/>
      <c r="G17251" s="31"/>
    </row>
    <row r="17252" spans="2:7" s="40" customFormat="1">
      <c r="B17252" s="7"/>
      <c r="C17252" s="7"/>
      <c r="D17252" s="4"/>
      <c r="E17252" s="4"/>
      <c r="F17252" s="4"/>
      <c r="G17252" s="31"/>
    </row>
    <row r="17253" spans="2:7" s="40" customFormat="1">
      <c r="B17253" s="7"/>
      <c r="C17253" s="7"/>
      <c r="D17253" s="4"/>
      <c r="E17253" s="4"/>
      <c r="F17253" s="4"/>
      <c r="G17253" s="31"/>
    </row>
    <row r="17254" spans="2:7" s="40" customFormat="1">
      <c r="B17254" s="7"/>
      <c r="C17254" s="7"/>
      <c r="D17254" s="4"/>
      <c r="E17254" s="4"/>
      <c r="F17254" s="4"/>
      <c r="G17254" s="31"/>
    </row>
    <row r="17255" spans="2:7" s="40" customFormat="1">
      <c r="B17255" s="7"/>
      <c r="C17255" s="7"/>
      <c r="D17255" s="4"/>
      <c r="E17255" s="4"/>
      <c r="F17255" s="4"/>
      <c r="G17255" s="31"/>
    </row>
    <row r="17256" spans="2:7" s="40" customFormat="1">
      <c r="B17256" s="7"/>
      <c r="C17256" s="7"/>
      <c r="D17256" s="4"/>
      <c r="E17256" s="4"/>
      <c r="F17256" s="4"/>
      <c r="G17256" s="31"/>
    </row>
    <row r="17257" spans="2:7" s="40" customFormat="1">
      <c r="B17257" s="7"/>
      <c r="C17257" s="7"/>
      <c r="D17257" s="4"/>
      <c r="E17257" s="4"/>
      <c r="F17257" s="4"/>
      <c r="G17257" s="31"/>
    </row>
    <row r="17258" spans="2:7" s="40" customFormat="1">
      <c r="B17258" s="7"/>
      <c r="C17258" s="7"/>
      <c r="D17258" s="4"/>
      <c r="E17258" s="4"/>
      <c r="F17258" s="4"/>
      <c r="G17258" s="31"/>
    </row>
    <row r="17259" spans="2:7" s="40" customFormat="1">
      <c r="B17259" s="7"/>
      <c r="C17259" s="7"/>
      <c r="D17259" s="4"/>
      <c r="E17259" s="4"/>
      <c r="F17259" s="4"/>
      <c r="G17259" s="31"/>
    </row>
    <row r="17260" spans="2:7" s="40" customFormat="1">
      <c r="B17260" s="7"/>
      <c r="C17260" s="7"/>
      <c r="D17260" s="4"/>
      <c r="E17260" s="4"/>
      <c r="F17260" s="4"/>
      <c r="G17260" s="31"/>
    </row>
    <row r="17261" spans="2:7" s="40" customFormat="1">
      <c r="B17261" s="7"/>
      <c r="C17261" s="7"/>
      <c r="D17261" s="4"/>
      <c r="E17261" s="4"/>
      <c r="F17261" s="4"/>
      <c r="G17261" s="31"/>
    </row>
    <row r="17262" spans="2:7" s="40" customFormat="1">
      <c r="B17262" s="7"/>
      <c r="C17262" s="7"/>
      <c r="D17262" s="4"/>
      <c r="E17262" s="4"/>
      <c r="F17262" s="4"/>
      <c r="G17262" s="31"/>
    </row>
    <row r="17263" spans="2:7" s="40" customFormat="1">
      <c r="B17263" s="7"/>
      <c r="C17263" s="7"/>
      <c r="D17263" s="4"/>
      <c r="E17263" s="4"/>
      <c r="F17263" s="4"/>
      <c r="G17263" s="31"/>
    </row>
    <row r="17264" spans="2:7" s="40" customFormat="1">
      <c r="B17264" s="7"/>
      <c r="C17264" s="7"/>
      <c r="D17264" s="4"/>
      <c r="E17264" s="4"/>
      <c r="F17264" s="4"/>
      <c r="G17264" s="31"/>
    </row>
    <row r="17265" spans="2:7" s="40" customFormat="1">
      <c r="B17265" s="7"/>
      <c r="C17265" s="7"/>
      <c r="D17265" s="4"/>
      <c r="E17265" s="4"/>
      <c r="F17265" s="4"/>
      <c r="G17265" s="31"/>
    </row>
    <row r="17266" spans="2:7" s="40" customFormat="1">
      <c r="B17266" s="7"/>
      <c r="C17266" s="7"/>
      <c r="D17266" s="4"/>
      <c r="E17266" s="4"/>
      <c r="F17266" s="4"/>
      <c r="G17266" s="31"/>
    </row>
    <row r="17267" spans="2:7" s="40" customFormat="1">
      <c r="B17267" s="7"/>
      <c r="C17267" s="7"/>
      <c r="D17267" s="4"/>
      <c r="E17267" s="4"/>
      <c r="F17267" s="4"/>
      <c r="G17267" s="31"/>
    </row>
    <row r="17268" spans="2:7" s="40" customFormat="1">
      <c r="B17268" s="7"/>
      <c r="C17268" s="7"/>
      <c r="D17268" s="4"/>
      <c r="E17268" s="4"/>
      <c r="F17268" s="4"/>
      <c r="G17268" s="31"/>
    </row>
    <row r="17269" spans="2:7" s="40" customFormat="1">
      <c r="B17269" s="7"/>
      <c r="C17269" s="7"/>
      <c r="D17269" s="4"/>
      <c r="E17269" s="4"/>
      <c r="F17269" s="4"/>
      <c r="G17269" s="31"/>
    </row>
    <row r="17270" spans="2:7" s="40" customFormat="1">
      <c r="B17270" s="7"/>
      <c r="C17270" s="7"/>
      <c r="D17270" s="4"/>
      <c r="E17270" s="4"/>
      <c r="F17270" s="4"/>
      <c r="G17270" s="31"/>
    </row>
    <row r="17271" spans="2:7" s="40" customFormat="1">
      <c r="B17271" s="7"/>
      <c r="C17271" s="7"/>
      <c r="D17271" s="4"/>
      <c r="E17271" s="4"/>
      <c r="F17271" s="4"/>
      <c r="G17271" s="31"/>
    </row>
    <row r="17272" spans="2:7" s="40" customFormat="1">
      <c r="B17272" s="7"/>
      <c r="C17272" s="7"/>
      <c r="D17272" s="4"/>
      <c r="E17272" s="4"/>
      <c r="F17272" s="4"/>
      <c r="G17272" s="31"/>
    </row>
    <row r="17273" spans="2:7" s="40" customFormat="1">
      <c r="B17273" s="7"/>
      <c r="C17273" s="7"/>
      <c r="D17273" s="4"/>
      <c r="E17273" s="4"/>
      <c r="F17273" s="4"/>
      <c r="G17273" s="31"/>
    </row>
    <row r="17274" spans="2:7" s="40" customFormat="1">
      <c r="B17274" s="7"/>
      <c r="C17274" s="7"/>
      <c r="D17274" s="4"/>
      <c r="E17274" s="4"/>
      <c r="F17274" s="4"/>
      <c r="G17274" s="31"/>
    </row>
    <row r="17275" spans="2:7" s="40" customFormat="1">
      <c r="B17275" s="7"/>
      <c r="C17275" s="7"/>
      <c r="D17275" s="4"/>
      <c r="E17275" s="4"/>
      <c r="F17275" s="4"/>
      <c r="G17275" s="31"/>
    </row>
    <row r="17276" spans="2:7" s="40" customFormat="1">
      <c r="B17276" s="7"/>
      <c r="C17276" s="7"/>
      <c r="D17276" s="4"/>
      <c r="E17276" s="4"/>
      <c r="F17276" s="4"/>
      <c r="G17276" s="31"/>
    </row>
    <row r="17277" spans="2:7" s="40" customFormat="1">
      <c r="B17277" s="7"/>
      <c r="C17277" s="7"/>
      <c r="D17277" s="4"/>
      <c r="E17277" s="4"/>
      <c r="F17277" s="4"/>
      <c r="G17277" s="31"/>
    </row>
    <row r="17278" spans="2:7" s="40" customFormat="1">
      <c r="B17278" s="7"/>
      <c r="C17278" s="7"/>
      <c r="D17278" s="4"/>
      <c r="E17278" s="4"/>
      <c r="F17278" s="4"/>
      <c r="G17278" s="31"/>
    </row>
    <row r="17279" spans="2:7" s="40" customFormat="1">
      <c r="B17279" s="7"/>
      <c r="C17279" s="7"/>
      <c r="D17279" s="4"/>
      <c r="E17279" s="4"/>
      <c r="F17279" s="4"/>
      <c r="G17279" s="31"/>
    </row>
    <row r="17280" spans="2:7" s="40" customFormat="1">
      <c r="B17280" s="7"/>
      <c r="C17280" s="7"/>
      <c r="D17280" s="4"/>
      <c r="E17280" s="4"/>
      <c r="F17280" s="4"/>
      <c r="G17280" s="31"/>
    </row>
    <row r="17281" spans="2:7" s="40" customFormat="1">
      <c r="B17281" s="7"/>
      <c r="C17281" s="7"/>
      <c r="D17281" s="4"/>
      <c r="E17281" s="4"/>
      <c r="F17281" s="4"/>
      <c r="G17281" s="31"/>
    </row>
    <row r="17282" spans="2:7" s="40" customFormat="1">
      <c r="B17282" s="7"/>
      <c r="C17282" s="7"/>
      <c r="D17282" s="4"/>
      <c r="E17282" s="4"/>
      <c r="F17282" s="4"/>
      <c r="G17282" s="31"/>
    </row>
    <row r="17283" spans="2:7" s="40" customFormat="1">
      <c r="B17283" s="7"/>
      <c r="C17283" s="7"/>
      <c r="D17283" s="4"/>
      <c r="E17283" s="4"/>
      <c r="F17283" s="4"/>
      <c r="G17283" s="31"/>
    </row>
    <row r="17284" spans="2:7" s="40" customFormat="1">
      <c r="B17284" s="7"/>
      <c r="C17284" s="7"/>
      <c r="D17284" s="4"/>
      <c r="E17284" s="4"/>
      <c r="F17284" s="4"/>
      <c r="G17284" s="31"/>
    </row>
    <row r="17285" spans="2:7" s="40" customFormat="1">
      <c r="B17285" s="7"/>
      <c r="C17285" s="7"/>
      <c r="D17285" s="4"/>
      <c r="E17285" s="4"/>
      <c r="F17285" s="4"/>
      <c r="G17285" s="31"/>
    </row>
    <row r="17286" spans="2:7" s="40" customFormat="1">
      <c r="B17286" s="7"/>
      <c r="C17286" s="7"/>
      <c r="D17286" s="4"/>
      <c r="E17286" s="4"/>
      <c r="F17286" s="4"/>
      <c r="G17286" s="31"/>
    </row>
    <row r="17287" spans="2:7" s="40" customFormat="1">
      <c r="B17287" s="7"/>
      <c r="C17287" s="7"/>
      <c r="D17287" s="4"/>
      <c r="E17287" s="4"/>
      <c r="F17287" s="4"/>
      <c r="G17287" s="31"/>
    </row>
    <row r="17288" spans="2:7" s="40" customFormat="1">
      <c r="B17288" s="7"/>
      <c r="C17288" s="7"/>
      <c r="D17288" s="4"/>
      <c r="E17288" s="4"/>
      <c r="F17288" s="4"/>
      <c r="G17288" s="31"/>
    </row>
    <row r="17289" spans="2:7" s="40" customFormat="1">
      <c r="B17289" s="7"/>
      <c r="C17289" s="7"/>
      <c r="D17289" s="4"/>
      <c r="E17289" s="4"/>
      <c r="F17289" s="4"/>
      <c r="G17289" s="31"/>
    </row>
    <row r="17290" spans="2:7" s="40" customFormat="1">
      <c r="B17290" s="7"/>
      <c r="C17290" s="7"/>
      <c r="D17290" s="4"/>
      <c r="E17290" s="4"/>
      <c r="F17290" s="4"/>
      <c r="G17290" s="31"/>
    </row>
    <row r="17291" spans="2:7" s="40" customFormat="1">
      <c r="B17291" s="7"/>
      <c r="C17291" s="7"/>
      <c r="D17291" s="4"/>
      <c r="E17291" s="4"/>
      <c r="F17291" s="4"/>
      <c r="G17291" s="31"/>
    </row>
    <row r="17292" spans="2:7" s="40" customFormat="1">
      <c r="B17292" s="7"/>
      <c r="C17292" s="7"/>
      <c r="D17292" s="4"/>
      <c r="E17292" s="4"/>
      <c r="F17292" s="4"/>
      <c r="G17292" s="31"/>
    </row>
    <row r="17293" spans="2:7" s="40" customFormat="1">
      <c r="B17293" s="7"/>
      <c r="C17293" s="7"/>
      <c r="D17293" s="4"/>
      <c r="E17293" s="4"/>
      <c r="F17293" s="4"/>
      <c r="G17293" s="31"/>
    </row>
    <row r="17294" spans="2:7" s="40" customFormat="1">
      <c r="B17294" s="7"/>
      <c r="C17294" s="7"/>
      <c r="D17294" s="4"/>
      <c r="E17294" s="4"/>
      <c r="F17294" s="4"/>
      <c r="G17294" s="31"/>
    </row>
    <row r="17295" spans="2:7" s="40" customFormat="1">
      <c r="B17295" s="7"/>
      <c r="C17295" s="7"/>
      <c r="D17295" s="4"/>
      <c r="E17295" s="4"/>
      <c r="F17295" s="4"/>
      <c r="G17295" s="31"/>
    </row>
    <row r="17296" spans="2:7" s="40" customFormat="1">
      <c r="B17296" s="7"/>
      <c r="C17296" s="7"/>
      <c r="D17296" s="4"/>
      <c r="E17296" s="4"/>
      <c r="F17296" s="4"/>
      <c r="G17296" s="31"/>
    </row>
    <row r="17297" spans="2:7" s="40" customFormat="1">
      <c r="B17297" s="7"/>
      <c r="C17297" s="7"/>
      <c r="D17297" s="4"/>
      <c r="E17297" s="4"/>
      <c r="F17297" s="4"/>
      <c r="G17297" s="31"/>
    </row>
    <row r="17298" spans="2:7" s="40" customFormat="1">
      <c r="B17298" s="7"/>
      <c r="C17298" s="7"/>
      <c r="D17298" s="4"/>
      <c r="E17298" s="4"/>
      <c r="F17298" s="4"/>
      <c r="G17298" s="31"/>
    </row>
    <row r="17299" spans="2:7" s="40" customFormat="1">
      <c r="B17299" s="7"/>
      <c r="C17299" s="7"/>
      <c r="D17299" s="4"/>
      <c r="E17299" s="4"/>
      <c r="F17299" s="4"/>
      <c r="G17299" s="31"/>
    </row>
    <row r="17300" spans="2:7" s="40" customFormat="1">
      <c r="B17300" s="7"/>
      <c r="C17300" s="7"/>
      <c r="D17300" s="4"/>
      <c r="E17300" s="4"/>
      <c r="F17300" s="4"/>
      <c r="G17300" s="31"/>
    </row>
    <row r="17301" spans="2:7" s="40" customFormat="1">
      <c r="B17301" s="7"/>
      <c r="C17301" s="7"/>
      <c r="D17301" s="4"/>
      <c r="E17301" s="4"/>
      <c r="F17301" s="4"/>
      <c r="G17301" s="31"/>
    </row>
    <row r="17302" spans="2:7" s="40" customFormat="1">
      <c r="B17302" s="7"/>
      <c r="C17302" s="7"/>
      <c r="D17302" s="4"/>
      <c r="E17302" s="4"/>
      <c r="F17302" s="4"/>
      <c r="G17302" s="31"/>
    </row>
    <row r="17303" spans="2:7" s="40" customFormat="1">
      <c r="B17303" s="7"/>
      <c r="C17303" s="7"/>
      <c r="D17303" s="4"/>
      <c r="E17303" s="4"/>
      <c r="F17303" s="4"/>
      <c r="G17303" s="31"/>
    </row>
    <row r="17304" spans="2:7" s="40" customFormat="1">
      <c r="B17304" s="7"/>
      <c r="C17304" s="7"/>
      <c r="D17304" s="4"/>
      <c r="E17304" s="4"/>
      <c r="F17304" s="4"/>
      <c r="G17304" s="31"/>
    </row>
    <row r="17305" spans="2:7" s="40" customFormat="1">
      <c r="B17305" s="7"/>
      <c r="C17305" s="7"/>
      <c r="D17305" s="4"/>
      <c r="E17305" s="4"/>
      <c r="F17305" s="4"/>
      <c r="G17305" s="31"/>
    </row>
    <row r="17306" spans="2:7" s="40" customFormat="1">
      <c r="B17306" s="7"/>
      <c r="C17306" s="7"/>
      <c r="D17306" s="4"/>
      <c r="E17306" s="4"/>
      <c r="F17306" s="4"/>
      <c r="G17306" s="31"/>
    </row>
    <row r="17307" spans="2:7" s="40" customFormat="1">
      <c r="B17307" s="7"/>
      <c r="C17307" s="7"/>
      <c r="D17307" s="4"/>
      <c r="E17307" s="4"/>
      <c r="F17307" s="4"/>
      <c r="G17307" s="31"/>
    </row>
    <row r="17308" spans="2:7" s="40" customFormat="1">
      <c r="B17308" s="7"/>
      <c r="C17308" s="7"/>
      <c r="D17308" s="4"/>
      <c r="E17308" s="4"/>
      <c r="F17308" s="4"/>
      <c r="G17308" s="31"/>
    </row>
    <row r="17309" spans="2:7" s="40" customFormat="1">
      <c r="B17309" s="7"/>
      <c r="C17309" s="7"/>
      <c r="D17309" s="4"/>
      <c r="E17309" s="4"/>
      <c r="F17309" s="4"/>
      <c r="G17309" s="31"/>
    </row>
    <row r="17310" spans="2:7" s="40" customFormat="1">
      <c r="B17310" s="7"/>
      <c r="C17310" s="7"/>
      <c r="D17310" s="4"/>
      <c r="E17310" s="4"/>
      <c r="F17310" s="4"/>
      <c r="G17310" s="31"/>
    </row>
    <row r="17311" spans="2:7" s="40" customFormat="1">
      <c r="B17311" s="7"/>
      <c r="C17311" s="7"/>
      <c r="D17311" s="4"/>
      <c r="E17311" s="4"/>
      <c r="F17311" s="4"/>
      <c r="G17311" s="31"/>
    </row>
    <row r="17312" spans="2:7" s="40" customFormat="1">
      <c r="B17312" s="7"/>
      <c r="C17312" s="7"/>
      <c r="D17312" s="4"/>
      <c r="E17312" s="4"/>
      <c r="F17312" s="4"/>
      <c r="G17312" s="31"/>
    </row>
    <row r="17313" spans="2:7" s="40" customFormat="1">
      <c r="B17313" s="7"/>
      <c r="C17313" s="7"/>
      <c r="D17313" s="4"/>
      <c r="E17313" s="4"/>
      <c r="F17313" s="4"/>
      <c r="G17313" s="31"/>
    </row>
    <row r="17314" spans="2:7" s="40" customFormat="1">
      <c r="B17314" s="7"/>
      <c r="C17314" s="7"/>
      <c r="D17314" s="4"/>
      <c r="E17314" s="4"/>
      <c r="F17314" s="4"/>
      <c r="G17314" s="31"/>
    </row>
    <row r="17315" spans="2:7" s="40" customFormat="1">
      <c r="B17315" s="7"/>
      <c r="C17315" s="7"/>
      <c r="D17315" s="4"/>
      <c r="E17315" s="4"/>
      <c r="F17315" s="4"/>
      <c r="G17315" s="31"/>
    </row>
    <row r="17316" spans="2:7" s="40" customFormat="1">
      <c r="B17316" s="7"/>
      <c r="C17316" s="7"/>
      <c r="D17316" s="4"/>
      <c r="E17316" s="4"/>
      <c r="F17316" s="4"/>
      <c r="G17316" s="31"/>
    </row>
    <row r="17317" spans="2:7" s="40" customFormat="1">
      <c r="B17317" s="7"/>
      <c r="C17317" s="7"/>
      <c r="D17317" s="4"/>
      <c r="E17317" s="4"/>
      <c r="F17317" s="4"/>
      <c r="G17317" s="31"/>
    </row>
    <row r="17318" spans="2:7" s="40" customFormat="1">
      <c r="B17318" s="7"/>
      <c r="C17318" s="7"/>
      <c r="D17318" s="4"/>
      <c r="E17318" s="4"/>
      <c r="F17318" s="4"/>
      <c r="G17318" s="31"/>
    </row>
    <row r="17319" spans="2:7" s="40" customFormat="1">
      <c r="B17319" s="7"/>
      <c r="C17319" s="7"/>
      <c r="D17319" s="4"/>
      <c r="E17319" s="4"/>
      <c r="F17319" s="4"/>
      <c r="G17319" s="31"/>
    </row>
    <row r="17320" spans="2:7" s="40" customFormat="1">
      <c r="B17320" s="7"/>
      <c r="C17320" s="7"/>
      <c r="D17320" s="4"/>
      <c r="E17320" s="4"/>
      <c r="F17320" s="4"/>
      <c r="G17320" s="31"/>
    </row>
    <row r="17321" spans="2:7" s="40" customFormat="1">
      <c r="B17321" s="7"/>
      <c r="C17321" s="7"/>
      <c r="D17321" s="4"/>
      <c r="E17321" s="4"/>
      <c r="F17321" s="4"/>
      <c r="G17321" s="31"/>
    </row>
    <row r="17322" spans="2:7" s="40" customFormat="1">
      <c r="B17322" s="7"/>
      <c r="C17322" s="7"/>
      <c r="D17322" s="4"/>
      <c r="E17322" s="4"/>
      <c r="F17322" s="4"/>
      <c r="G17322" s="31"/>
    </row>
    <row r="17323" spans="2:7" s="40" customFormat="1">
      <c r="B17323" s="7"/>
      <c r="C17323" s="7"/>
      <c r="D17323" s="4"/>
      <c r="E17323" s="4"/>
      <c r="F17323" s="4"/>
      <c r="G17323" s="31"/>
    </row>
    <row r="17324" spans="2:7" s="40" customFormat="1">
      <c r="B17324" s="7"/>
      <c r="C17324" s="7"/>
      <c r="D17324" s="4"/>
      <c r="E17324" s="4"/>
      <c r="F17324" s="4"/>
      <c r="G17324" s="31"/>
    </row>
    <row r="17325" spans="2:7" s="40" customFormat="1">
      <c r="B17325" s="7"/>
      <c r="C17325" s="7"/>
      <c r="D17325" s="4"/>
      <c r="E17325" s="4"/>
      <c r="F17325" s="4"/>
      <c r="G17325" s="31"/>
    </row>
    <row r="17326" spans="2:7" s="40" customFormat="1">
      <c r="B17326" s="7"/>
      <c r="C17326" s="7"/>
      <c r="D17326" s="4"/>
      <c r="E17326" s="4"/>
      <c r="F17326" s="4"/>
      <c r="G17326" s="31"/>
    </row>
    <row r="17327" spans="2:7" s="40" customFormat="1">
      <c r="B17327" s="7"/>
      <c r="C17327" s="7"/>
      <c r="D17327" s="4"/>
      <c r="E17327" s="4"/>
      <c r="F17327" s="4"/>
      <c r="G17327" s="31"/>
    </row>
    <row r="17328" spans="2:7" s="40" customFormat="1">
      <c r="B17328" s="7"/>
      <c r="C17328" s="7"/>
      <c r="D17328" s="4"/>
      <c r="E17328" s="4"/>
      <c r="F17328" s="4"/>
      <c r="G17328" s="31"/>
    </row>
    <row r="17329" spans="2:7" s="40" customFormat="1">
      <c r="B17329" s="7"/>
      <c r="C17329" s="7"/>
      <c r="D17329" s="4"/>
      <c r="E17329" s="4"/>
      <c r="F17329" s="4"/>
      <c r="G17329" s="31"/>
    </row>
    <row r="17330" spans="2:7" s="40" customFormat="1">
      <c r="B17330" s="7"/>
      <c r="C17330" s="7"/>
      <c r="D17330" s="4"/>
      <c r="E17330" s="4"/>
      <c r="F17330" s="4"/>
      <c r="G17330" s="31"/>
    </row>
    <row r="17331" spans="2:7" s="40" customFormat="1">
      <c r="B17331" s="7"/>
      <c r="C17331" s="7"/>
      <c r="D17331" s="4"/>
      <c r="E17331" s="4"/>
      <c r="F17331" s="4"/>
      <c r="G17331" s="31"/>
    </row>
    <row r="17332" spans="2:7" s="40" customFormat="1">
      <c r="B17332" s="7"/>
      <c r="C17332" s="7"/>
      <c r="D17332" s="4"/>
      <c r="E17332" s="4"/>
      <c r="F17332" s="4"/>
      <c r="G17332" s="31"/>
    </row>
    <row r="17333" spans="2:7" s="40" customFormat="1">
      <c r="B17333" s="7"/>
      <c r="C17333" s="7"/>
      <c r="D17333" s="4"/>
      <c r="E17333" s="4"/>
      <c r="F17333" s="4"/>
      <c r="G17333" s="31"/>
    </row>
    <row r="17334" spans="2:7" s="40" customFormat="1">
      <c r="B17334" s="7"/>
      <c r="C17334" s="7"/>
      <c r="D17334" s="4"/>
      <c r="E17334" s="4"/>
      <c r="F17334" s="4"/>
      <c r="G17334" s="31"/>
    </row>
    <row r="17335" spans="2:7" s="40" customFormat="1">
      <c r="B17335" s="7"/>
      <c r="C17335" s="7"/>
      <c r="D17335" s="4"/>
      <c r="E17335" s="4"/>
      <c r="F17335" s="4"/>
      <c r="G17335" s="31"/>
    </row>
    <row r="17336" spans="2:7" s="40" customFormat="1">
      <c r="B17336" s="7"/>
      <c r="C17336" s="7"/>
      <c r="D17336" s="4"/>
      <c r="E17336" s="4"/>
      <c r="F17336" s="4"/>
      <c r="G17336" s="31"/>
    </row>
    <row r="17337" spans="2:7" s="40" customFormat="1">
      <c r="B17337" s="7"/>
      <c r="C17337" s="7"/>
      <c r="D17337" s="4"/>
      <c r="E17337" s="4"/>
      <c r="F17337" s="4"/>
      <c r="G17337" s="31"/>
    </row>
    <row r="17338" spans="2:7" s="40" customFormat="1">
      <c r="B17338" s="7"/>
      <c r="C17338" s="7"/>
      <c r="D17338" s="4"/>
      <c r="E17338" s="4"/>
      <c r="F17338" s="4"/>
      <c r="G17338" s="31"/>
    </row>
    <row r="17339" spans="2:7" s="40" customFormat="1">
      <c r="B17339" s="7"/>
      <c r="C17339" s="7"/>
      <c r="D17339" s="4"/>
      <c r="E17339" s="4"/>
      <c r="F17339" s="4"/>
      <c r="G17339" s="31"/>
    </row>
    <row r="17340" spans="2:7" s="40" customFormat="1">
      <c r="B17340" s="7"/>
      <c r="C17340" s="7"/>
      <c r="D17340" s="4"/>
      <c r="E17340" s="4"/>
      <c r="F17340" s="4"/>
      <c r="G17340" s="31"/>
    </row>
    <row r="17341" spans="2:7" s="40" customFormat="1">
      <c r="B17341" s="7"/>
      <c r="C17341" s="7"/>
      <c r="D17341" s="4"/>
      <c r="E17341" s="4"/>
      <c r="F17341" s="4"/>
      <c r="G17341" s="31"/>
    </row>
    <row r="17342" spans="2:7" s="40" customFormat="1">
      <c r="B17342" s="7"/>
      <c r="C17342" s="7"/>
      <c r="D17342" s="4"/>
      <c r="E17342" s="4"/>
      <c r="F17342" s="4"/>
      <c r="G17342" s="31"/>
    </row>
    <row r="17343" spans="2:7" s="40" customFormat="1">
      <c r="B17343" s="7"/>
      <c r="C17343" s="7"/>
      <c r="D17343" s="4"/>
      <c r="E17343" s="4"/>
      <c r="F17343" s="4"/>
      <c r="G17343" s="31"/>
    </row>
    <row r="17344" spans="2:7" s="40" customFormat="1">
      <c r="B17344" s="7"/>
      <c r="C17344" s="7"/>
      <c r="D17344" s="4"/>
      <c r="E17344" s="4"/>
      <c r="F17344" s="4"/>
      <c r="G17344" s="31"/>
    </row>
    <row r="17345" spans="2:7" s="40" customFormat="1">
      <c r="B17345" s="7"/>
      <c r="C17345" s="7"/>
      <c r="D17345" s="4"/>
      <c r="E17345" s="4"/>
      <c r="F17345" s="4"/>
      <c r="G17345" s="31"/>
    </row>
    <row r="17346" spans="2:7" s="40" customFormat="1">
      <c r="B17346" s="7"/>
      <c r="C17346" s="7"/>
      <c r="D17346" s="4"/>
      <c r="E17346" s="4"/>
      <c r="F17346" s="4"/>
      <c r="G17346" s="31"/>
    </row>
    <row r="17347" spans="2:7" s="40" customFormat="1">
      <c r="B17347" s="7"/>
      <c r="C17347" s="7"/>
      <c r="D17347" s="4"/>
      <c r="E17347" s="4"/>
      <c r="F17347" s="4"/>
      <c r="G17347" s="31"/>
    </row>
    <row r="17348" spans="2:7" s="40" customFormat="1">
      <c r="B17348" s="7"/>
      <c r="C17348" s="7"/>
      <c r="D17348" s="4"/>
      <c r="E17348" s="4"/>
      <c r="F17348" s="4"/>
      <c r="G17348" s="31"/>
    </row>
    <row r="17349" spans="2:7" s="40" customFormat="1">
      <c r="B17349" s="7"/>
      <c r="C17349" s="7"/>
      <c r="D17349" s="4"/>
      <c r="E17349" s="4"/>
      <c r="F17349" s="4"/>
      <c r="G17349" s="31"/>
    </row>
    <row r="17350" spans="2:7" s="40" customFormat="1">
      <c r="B17350" s="7"/>
      <c r="C17350" s="7"/>
      <c r="D17350" s="4"/>
      <c r="E17350" s="4"/>
      <c r="F17350" s="4"/>
      <c r="G17350" s="31"/>
    </row>
    <row r="17351" spans="2:7" s="40" customFormat="1">
      <c r="B17351" s="7"/>
      <c r="C17351" s="7"/>
      <c r="D17351" s="4"/>
      <c r="E17351" s="4"/>
      <c r="F17351" s="4"/>
      <c r="G17351" s="31"/>
    </row>
    <row r="17352" spans="2:7" s="40" customFormat="1">
      <c r="B17352" s="7"/>
      <c r="C17352" s="7"/>
      <c r="D17352" s="4"/>
      <c r="E17352" s="4"/>
      <c r="F17352" s="4"/>
      <c r="G17352" s="31"/>
    </row>
    <row r="17353" spans="2:7" s="40" customFormat="1">
      <c r="B17353" s="7"/>
      <c r="C17353" s="7"/>
      <c r="D17353" s="4"/>
      <c r="E17353" s="4"/>
      <c r="F17353" s="4"/>
      <c r="G17353" s="31"/>
    </row>
    <row r="17354" spans="2:7" s="40" customFormat="1">
      <c r="B17354" s="7"/>
      <c r="C17354" s="7"/>
      <c r="D17354" s="4"/>
      <c r="E17354" s="4"/>
      <c r="F17354" s="4"/>
      <c r="G17354" s="31"/>
    </row>
    <row r="17355" spans="2:7" s="40" customFormat="1">
      <c r="B17355" s="7"/>
      <c r="C17355" s="7"/>
      <c r="D17355" s="4"/>
      <c r="E17355" s="4"/>
      <c r="F17355" s="4"/>
      <c r="G17355" s="31"/>
    </row>
    <row r="17356" spans="2:7" s="40" customFormat="1">
      <c r="B17356" s="7"/>
      <c r="C17356" s="7"/>
      <c r="D17356" s="4"/>
      <c r="E17356" s="4"/>
      <c r="F17356" s="4"/>
      <c r="G17356" s="31"/>
    </row>
    <row r="17357" spans="2:7" s="40" customFormat="1">
      <c r="B17357" s="7"/>
      <c r="C17357" s="7"/>
      <c r="D17357" s="4"/>
      <c r="E17357" s="4"/>
      <c r="F17357" s="4"/>
      <c r="G17357" s="31"/>
    </row>
    <row r="17358" spans="2:7" s="40" customFormat="1">
      <c r="B17358" s="7"/>
      <c r="C17358" s="7"/>
      <c r="D17358" s="4"/>
      <c r="E17358" s="4"/>
      <c r="F17358" s="4"/>
      <c r="G17358" s="31"/>
    </row>
    <row r="17359" spans="2:7" s="40" customFormat="1">
      <c r="B17359" s="7"/>
      <c r="C17359" s="7"/>
      <c r="D17359" s="4"/>
      <c r="E17359" s="4"/>
      <c r="F17359" s="4"/>
      <c r="G17359" s="31"/>
    </row>
    <row r="17360" spans="2:7" s="40" customFormat="1">
      <c r="B17360" s="7"/>
      <c r="C17360" s="7"/>
      <c r="D17360" s="4"/>
      <c r="E17360" s="4"/>
      <c r="F17360" s="4"/>
      <c r="G17360" s="31"/>
    </row>
    <row r="17361" spans="2:7" s="40" customFormat="1">
      <c r="B17361" s="7"/>
      <c r="C17361" s="7"/>
      <c r="D17361" s="4"/>
      <c r="E17361" s="4"/>
      <c r="F17361" s="4"/>
      <c r="G17361" s="31"/>
    </row>
    <row r="17362" spans="2:7" s="40" customFormat="1">
      <c r="B17362" s="7"/>
      <c r="C17362" s="7"/>
      <c r="D17362" s="4"/>
      <c r="E17362" s="4"/>
      <c r="F17362" s="4"/>
      <c r="G17362" s="31"/>
    </row>
    <row r="17363" spans="2:7" s="40" customFormat="1">
      <c r="B17363" s="7"/>
      <c r="C17363" s="7"/>
      <c r="D17363" s="4"/>
      <c r="E17363" s="4"/>
      <c r="F17363" s="4"/>
      <c r="G17363" s="31"/>
    </row>
    <row r="17364" spans="2:7" s="40" customFormat="1">
      <c r="B17364" s="7"/>
      <c r="C17364" s="7"/>
      <c r="D17364" s="4"/>
      <c r="E17364" s="4"/>
      <c r="F17364" s="4"/>
      <c r="G17364" s="31"/>
    </row>
    <row r="17365" spans="2:7" s="40" customFormat="1">
      <c r="B17365" s="7"/>
      <c r="C17365" s="7"/>
      <c r="D17365" s="4"/>
      <c r="E17365" s="4"/>
      <c r="F17365" s="4"/>
      <c r="G17365" s="31"/>
    </row>
    <row r="17366" spans="2:7" s="40" customFormat="1">
      <c r="B17366" s="7"/>
      <c r="C17366" s="7"/>
      <c r="D17366" s="4"/>
      <c r="E17366" s="4"/>
      <c r="F17366" s="4"/>
      <c r="G17366" s="31"/>
    </row>
    <row r="17367" spans="2:7" s="40" customFormat="1">
      <c r="B17367" s="7"/>
      <c r="C17367" s="7"/>
      <c r="D17367" s="4"/>
      <c r="E17367" s="4"/>
      <c r="F17367" s="4"/>
      <c r="G17367" s="31"/>
    </row>
    <row r="17368" spans="2:7" s="40" customFormat="1">
      <c r="B17368" s="7"/>
      <c r="C17368" s="7"/>
      <c r="D17368" s="4"/>
      <c r="E17368" s="4"/>
      <c r="F17368" s="4"/>
      <c r="G17368" s="31"/>
    </row>
    <row r="17369" spans="2:7" s="40" customFormat="1">
      <c r="B17369" s="7"/>
      <c r="C17369" s="7"/>
      <c r="D17369" s="4"/>
      <c r="E17369" s="4"/>
      <c r="F17369" s="4"/>
      <c r="G17369" s="31"/>
    </row>
    <row r="17370" spans="2:7" s="40" customFormat="1">
      <c r="B17370" s="7"/>
      <c r="C17370" s="7"/>
      <c r="D17370" s="4"/>
      <c r="E17370" s="4"/>
      <c r="F17370" s="4"/>
      <c r="G17370" s="31"/>
    </row>
    <row r="17371" spans="2:7" s="40" customFormat="1">
      <c r="B17371" s="7"/>
      <c r="C17371" s="7"/>
      <c r="D17371" s="4"/>
      <c r="E17371" s="4"/>
      <c r="F17371" s="4"/>
      <c r="G17371" s="31"/>
    </row>
    <row r="17372" spans="2:7" s="40" customFormat="1">
      <c r="B17372" s="7"/>
      <c r="C17372" s="7"/>
      <c r="D17372" s="4"/>
      <c r="E17372" s="4"/>
      <c r="F17372" s="4"/>
      <c r="G17372" s="31"/>
    </row>
    <row r="17373" spans="2:7" s="40" customFormat="1">
      <c r="B17373" s="7"/>
      <c r="C17373" s="7"/>
      <c r="D17373" s="4"/>
      <c r="E17373" s="4"/>
      <c r="F17373" s="4"/>
      <c r="G17373" s="31"/>
    </row>
    <row r="17374" spans="2:7" s="40" customFormat="1">
      <c r="B17374" s="7"/>
      <c r="C17374" s="7"/>
      <c r="D17374" s="4"/>
      <c r="E17374" s="4"/>
      <c r="F17374" s="4"/>
      <c r="G17374" s="31"/>
    </row>
    <row r="17375" spans="2:7" s="40" customFormat="1">
      <c r="B17375" s="7"/>
      <c r="C17375" s="7"/>
      <c r="D17375" s="4"/>
      <c r="E17375" s="4"/>
      <c r="F17375" s="4"/>
      <c r="G17375" s="31"/>
    </row>
    <row r="17376" spans="2:7" s="40" customFormat="1">
      <c r="B17376" s="7"/>
      <c r="C17376" s="7"/>
      <c r="D17376" s="4"/>
      <c r="E17376" s="4"/>
      <c r="F17376" s="4"/>
      <c r="G17376" s="31"/>
    </row>
    <row r="17377" spans="2:7" s="40" customFormat="1">
      <c r="B17377" s="7"/>
      <c r="C17377" s="7"/>
      <c r="D17377" s="4"/>
      <c r="E17377" s="4"/>
      <c r="F17377" s="4"/>
      <c r="G17377" s="31"/>
    </row>
    <row r="17378" spans="2:7" s="40" customFormat="1">
      <c r="B17378" s="7"/>
      <c r="C17378" s="7"/>
      <c r="D17378" s="4"/>
      <c r="E17378" s="4"/>
      <c r="F17378" s="4"/>
      <c r="G17378" s="31"/>
    </row>
    <row r="17379" spans="2:7" s="40" customFormat="1">
      <c r="B17379" s="7"/>
      <c r="C17379" s="7"/>
      <c r="D17379" s="4"/>
      <c r="E17379" s="4"/>
      <c r="F17379" s="4"/>
      <c r="G17379" s="31"/>
    </row>
    <row r="17380" spans="2:7" s="40" customFormat="1">
      <c r="B17380" s="7"/>
      <c r="C17380" s="7"/>
      <c r="D17380" s="4"/>
      <c r="E17380" s="4"/>
      <c r="F17380" s="4"/>
      <c r="G17380" s="31"/>
    </row>
    <row r="17381" spans="2:7" s="40" customFormat="1">
      <c r="B17381" s="7"/>
      <c r="C17381" s="7"/>
      <c r="D17381" s="4"/>
      <c r="E17381" s="4"/>
      <c r="F17381" s="4"/>
      <c r="G17381" s="31"/>
    </row>
    <row r="17382" spans="2:7" s="40" customFormat="1">
      <c r="B17382" s="7"/>
      <c r="C17382" s="7"/>
      <c r="D17382" s="4"/>
      <c r="E17382" s="4"/>
      <c r="F17382" s="4"/>
      <c r="G17382" s="31"/>
    </row>
    <row r="17383" spans="2:7" s="40" customFormat="1">
      <c r="B17383" s="7"/>
      <c r="C17383" s="7"/>
      <c r="D17383" s="4"/>
      <c r="E17383" s="4"/>
      <c r="F17383" s="4"/>
      <c r="G17383" s="31"/>
    </row>
    <row r="17384" spans="2:7" s="40" customFormat="1">
      <c r="B17384" s="7"/>
      <c r="C17384" s="7"/>
      <c r="D17384" s="4"/>
      <c r="E17384" s="4"/>
      <c r="F17384" s="4"/>
      <c r="G17384" s="31"/>
    </row>
    <row r="17385" spans="2:7" s="40" customFormat="1">
      <c r="B17385" s="7"/>
      <c r="C17385" s="7"/>
      <c r="D17385" s="4"/>
      <c r="E17385" s="4"/>
      <c r="F17385" s="4"/>
      <c r="G17385" s="31"/>
    </row>
    <row r="17386" spans="2:7" s="40" customFormat="1">
      <c r="B17386" s="7"/>
      <c r="C17386" s="7"/>
      <c r="D17386" s="4"/>
      <c r="E17386" s="4"/>
      <c r="F17386" s="4"/>
      <c r="G17386" s="31"/>
    </row>
    <row r="17387" spans="2:7" s="40" customFormat="1">
      <c r="B17387" s="7"/>
      <c r="C17387" s="7"/>
      <c r="D17387" s="4"/>
      <c r="E17387" s="4"/>
      <c r="F17387" s="4"/>
      <c r="G17387" s="31"/>
    </row>
    <row r="17388" spans="2:7" s="40" customFormat="1">
      <c r="B17388" s="7"/>
      <c r="C17388" s="7"/>
      <c r="D17388" s="4"/>
      <c r="E17388" s="4"/>
      <c r="F17388" s="4"/>
      <c r="G17388" s="31"/>
    </row>
    <row r="17389" spans="2:7" s="40" customFormat="1">
      <c r="B17389" s="7"/>
      <c r="C17389" s="7"/>
      <c r="D17389" s="4"/>
      <c r="E17389" s="4"/>
      <c r="F17389" s="4"/>
      <c r="G17389" s="31"/>
    </row>
    <row r="17390" spans="2:7" s="40" customFormat="1">
      <c r="B17390" s="7"/>
      <c r="C17390" s="7"/>
      <c r="D17390" s="4"/>
      <c r="E17390" s="4"/>
      <c r="F17390" s="4"/>
      <c r="G17390" s="31"/>
    </row>
    <row r="17391" spans="2:7" s="40" customFormat="1">
      <c r="B17391" s="7"/>
      <c r="C17391" s="7"/>
      <c r="D17391" s="4"/>
      <c r="E17391" s="4"/>
      <c r="F17391" s="4"/>
      <c r="G17391" s="31"/>
    </row>
    <row r="17392" spans="2:7" s="40" customFormat="1">
      <c r="B17392" s="7"/>
      <c r="C17392" s="7"/>
      <c r="D17392" s="4"/>
      <c r="E17392" s="4"/>
      <c r="F17392" s="4"/>
      <c r="G17392" s="31"/>
    </row>
    <row r="17393" spans="2:7" s="40" customFormat="1">
      <c r="B17393" s="7"/>
      <c r="C17393" s="7"/>
      <c r="D17393" s="4"/>
      <c r="E17393" s="4"/>
      <c r="F17393" s="4"/>
      <c r="G17393" s="31"/>
    </row>
    <row r="17394" spans="2:7" s="40" customFormat="1">
      <c r="B17394" s="7"/>
      <c r="C17394" s="7"/>
      <c r="D17394" s="4"/>
      <c r="E17394" s="4"/>
      <c r="F17394" s="4"/>
      <c r="G17394" s="31"/>
    </row>
    <row r="17395" spans="2:7" s="40" customFormat="1">
      <c r="B17395" s="7"/>
      <c r="C17395" s="7"/>
      <c r="D17395" s="4"/>
      <c r="E17395" s="4"/>
      <c r="F17395" s="4"/>
      <c r="G17395" s="31"/>
    </row>
    <row r="17396" spans="2:7" s="40" customFormat="1">
      <c r="B17396" s="7"/>
      <c r="C17396" s="7"/>
      <c r="D17396" s="4"/>
      <c r="E17396" s="4"/>
      <c r="F17396" s="4"/>
      <c r="G17396" s="31"/>
    </row>
    <row r="17397" spans="2:7" s="40" customFormat="1">
      <c r="B17397" s="7"/>
      <c r="C17397" s="7"/>
      <c r="D17397" s="4"/>
      <c r="E17397" s="4"/>
      <c r="F17397" s="4"/>
      <c r="G17397" s="31"/>
    </row>
    <row r="17398" spans="2:7" s="40" customFormat="1">
      <c r="B17398" s="7"/>
      <c r="C17398" s="7"/>
      <c r="D17398" s="4"/>
      <c r="E17398" s="4"/>
      <c r="F17398" s="4"/>
      <c r="G17398" s="31"/>
    </row>
    <row r="17399" spans="2:7" s="40" customFormat="1">
      <c r="B17399" s="7"/>
      <c r="C17399" s="7"/>
      <c r="D17399" s="4"/>
      <c r="E17399" s="4"/>
      <c r="F17399" s="4"/>
      <c r="G17399" s="31"/>
    </row>
    <row r="17400" spans="2:7" s="40" customFormat="1">
      <c r="B17400" s="7"/>
      <c r="C17400" s="7"/>
      <c r="D17400" s="4"/>
      <c r="E17400" s="4"/>
      <c r="F17400" s="4"/>
      <c r="G17400" s="31"/>
    </row>
    <row r="17401" spans="2:7" s="40" customFormat="1">
      <c r="B17401" s="7"/>
      <c r="C17401" s="7"/>
      <c r="D17401" s="4"/>
      <c r="E17401" s="4"/>
      <c r="F17401" s="4"/>
      <c r="G17401" s="31"/>
    </row>
    <row r="17402" spans="2:7" s="40" customFormat="1">
      <c r="B17402" s="7"/>
      <c r="C17402" s="7"/>
      <c r="D17402" s="4"/>
      <c r="E17402" s="4"/>
      <c r="F17402" s="4"/>
      <c r="G17402" s="31"/>
    </row>
    <row r="17403" spans="2:7" s="40" customFormat="1">
      <c r="B17403" s="7"/>
      <c r="C17403" s="7"/>
      <c r="D17403" s="4"/>
      <c r="E17403" s="4"/>
      <c r="F17403" s="4"/>
      <c r="G17403" s="31"/>
    </row>
    <row r="17404" spans="2:7" s="40" customFormat="1">
      <c r="B17404" s="7"/>
      <c r="C17404" s="7"/>
      <c r="D17404" s="4"/>
      <c r="E17404" s="4"/>
      <c r="F17404" s="4"/>
      <c r="G17404" s="31"/>
    </row>
    <row r="17405" spans="2:7" s="40" customFormat="1">
      <c r="B17405" s="7"/>
      <c r="C17405" s="7"/>
      <c r="D17405" s="4"/>
      <c r="E17405" s="4"/>
      <c r="F17405" s="4"/>
      <c r="G17405" s="31"/>
    </row>
    <row r="17406" spans="2:7" s="40" customFormat="1">
      <c r="B17406" s="7"/>
      <c r="C17406" s="7"/>
      <c r="D17406" s="4"/>
      <c r="E17406" s="4"/>
      <c r="F17406" s="4"/>
      <c r="G17406" s="31"/>
    </row>
    <row r="17407" spans="2:7" s="40" customFormat="1">
      <c r="B17407" s="7"/>
      <c r="C17407" s="7"/>
      <c r="D17407" s="4"/>
      <c r="E17407" s="4"/>
      <c r="F17407" s="4"/>
      <c r="G17407" s="31"/>
    </row>
    <row r="17408" spans="2:7" s="40" customFormat="1">
      <c r="B17408" s="7"/>
      <c r="C17408" s="7"/>
      <c r="D17408" s="4"/>
      <c r="E17408" s="4"/>
      <c r="F17408" s="4"/>
      <c r="G17408" s="31"/>
    </row>
    <row r="17409" spans="2:7" s="40" customFormat="1">
      <c r="B17409" s="7"/>
      <c r="C17409" s="7"/>
      <c r="D17409" s="4"/>
      <c r="E17409" s="4"/>
      <c r="F17409" s="4"/>
      <c r="G17409" s="31"/>
    </row>
    <row r="17410" spans="2:7" s="40" customFormat="1">
      <c r="B17410" s="7"/>
      <c r="C17410" s="7"/>
      <c r="D17410" s="4"/>
      <c r="E17410" s="4"/>
      <c r="F17410" s="4"/>
      <c r="G17410" s="31"/>
    </row>
    <row r="17411" spans="2:7" s="40" customFormat="1">
      <c r="B17411" s="7"/>
      <c r="C17411" s="7"/>
      <c r="D17411" s="4"/>
      <c r="E17411" s="4"/>
      <c r="F17411" s="4"/>
      <c r="G17411" s="31"/>
    </row>
    <row r="17412" spans="2:7" s="40" customFormat="1">
      <c r="B17412" s="7"/>
      <c r="C17412" s="7"/>
      <c r="D17412" s="4"/>
      <c r="E17412" s="4"/>
      <c r="F17412" s="4"/>
      <c r="G17412" s="31"/>
    </row>
    <row r="17413" spans="2:7" s="40" customFormat="1">
      <c r="B17413" s="7"/>
      <c r="C17413" s="7"/>
      <c r="D17413" s="4"/>
      <c r="E17413" s="4"/>
      <c r="F17413" s="4"/>
      <c r="G17413" s="31"/>
    </row>
    <row r="17414" spans="2:7" s="40" customFormat="1">
      <c r="B17414" s="7"/>
      <c r="C17414" s="7"/>
      <c r="D17414" s="4"/>
      <c r="E17414" s="4"/>
      <c r="F17414" s="4"/>
      <c r="G17414" s="31"/>
    </row>
    <row r="17415" spans="2:7" s="40" customFormat="1">
      <c r="B17415" s="7"/>
      <c r="C17415" s="7"/>
      <c r="D17415" s="4"/>
      <c r="E17415" s="4"/>
      <c r="F17415" s="4"/>
      <c r="G17415" s="31"/>
    </row>
    <row r="17416" spans="2:7" s="40" customFormat="1">
      <c r="B17416" s="7"/>
      <c r="C17416" s="7"/>
      <c r="D17416" s="4"/>
      <c r="E17416" s="4"/>
      <c r="F17416" s="4"/>
      <c r="G17416" s="31"/>
    </row>
    <row r="17417" spans="2:7" s="40" customFormat="1">
      <c r="B17417" s="7"/>
      <c r="C17417" s="7"/>
      <c r="D17417" s="4"/>
      <c r="E17417" s="4"/>
      <c r="F17417" s="4"/>
      <c r="G17417" s="31"/>
    </row>
    <row r="17418" spans="2:7" s="40" customFormat="1">
      <c r="B17418" s="7"/>
      <c r="C17418" s="7"/>
      <c r="D17418" s="4"/>
      <c r="E17418" s="4"/>
      <c r="F17418" s="4"/>
      <c r="G17418" s="31"/>
    </row>
    <row r="17419" spans="2:7" s="40" customFormat="1">
      <c r="B17419" s="7"/>
      <c r="C17419" s="7"/>
      <c r="D17419" s="4"/>
      <c r="E17419" s="4"/>
      <c r="F17419" s="4"/>
      <c r="G17419" s="31"/>
    </row>
    <row r="17420" spans="2:7" s="40" customFormat="1">
      <c r="B17420" s="7"/>
      <c r="C17420" s="7"/>
      <c r="D17420" s="4"/>
      <c r="E17420" s="4"/>
      <c r="F17420" s="4"/>
      <c r="G17420" s="31"/>
    </row>
    <row r="17421" spans="2:7" s="40" customFormat="1">
      <c r="B17421" s="7"/>
      <c r="C17421" s="7"/>
      <c r="D17421" s="4"/>
      <c r="E17421" s="4"/>
      <c r="F17421" s="4"/>
      <c r="G17421" s="31"/>
    </row>
    <row r="17422" spans="2:7" s="40" customFormat="1">
      <c r="B17422" s="7"/>
      <c r="C17422" s="7"/>
      <c r="D17422" s="4"/>
      <c r="E17422" s="4"/>
      <c r="F17422" s="4"/>
      <c r="G17422" s="31"/>
    </row>
    <row r="17423" spans="2:7" s="40" customFormat="1">
      <c r="B17423" s="7"/>
      <c r="C17423" s="7"/>
      <c r="D17423" s="4"/>
      <c r="E17423" s="4"/>
      <c r="F17423" s="4"/>
      <c r="G17423" s="31"/>
    </row>
    <row r="17424" spans="2:7" s="40" customFormat="1">
      <c r="B17424" s="7"/>
      <c r="C17424" s="7"/>
      <c r="D17424" s="4"/>
      <c r="E17424" s="4"/>
      <c r="F17424" s="4"/>
      <c r="G17424" s="31"/>
    </row>
    <row r="17425" spans="2:7" s="40" customFormat="1">
      <c r="B17425" s="7"/>
      <c r="C17425" s="7"/>
      <c r="D17425" s="4"/>
      <c r="E17425" s="4"/>
      <c r="F17425" s="4"/>
      <c r="G17425" s="31"/>
    </row>
    <row r="17426" spans="2:7" s="40" customFormat="1">
      <c r="B17426" s="7"/>
      <c r="C17426" s="7"/>
      <c r="D17426" s="4"/>
      <c r="E17426" s="4"/>
      <c r="F17426" s="4"/>
      <c r="G17426" s="31"/>
    </row>
    <row r="17427" spans="2:7" s="40" customFormat="1">
      <c r="B17427" s="7"/>
      <c r="C17427" s="7"/>
      <c r="D17427" s="4"/>
      <c r="E17427" s="4"/>
      <c r="F17427" s="4"/>
      <c r="G17427" s="31"/>
    </row>
    <row r="17428" spans="2:7" s="40" customFormat="1">
      <c r="B17428" s="7"/>
      <c r="C17428" s="7"/>
      <c r="D17428" s="4"/>
      <c r="E17428" s="4"/>
      <c r="F17428" s="4"/>
      <c r="G17428" s="31"/>
    </row>
    <row r="17429" spans="2:7" s="40" customFormat="1">
      <c r="B17429" s="7"/>
      <c r="C17429" s="7"/>
      <c r="D17429" s="4"/>
      <c r="E17429" s="4"/>
      <c r="F17429" s="4"/>
      <c r="G17429" s="31"/>
    </row>
    <row r="17430" spans="2:7" s="40" customFormat="1">
      <c r="B17430" s="7"/>
      <c r="C17430" s="7"/>
      <c r="D17430" s="4"/>
      <c r="E17430" s="4"/>
      <c r="F17430" s="4"/>
      <c r="G17430" s="31"/>
    </row>
    <row r="17431" spans="2:7" s="40" customFormat="1">
      <c r="B17431" s="7"/>
      <c r="C17431" s="7"/>
      <c r="D17431" s="4"/>
      <c r="E17431" s="4"/>
      <c r="F17431" s="4"/>
      <c r="G17431" s="31"/>
    </row>
    <row r="17432" spans="2:7" s="40" customFormat="1">
      <c r="B17432" s="7"/>
      <c r="C17432" s="7"/>
      <c r="D17432" s="4"/>
      <c r="E17432" s="4"/>
      <c r="F17432" s="4"/>
      <c r="G17432" s="31"/>
    </row>
    <row r="17433" spans="2:7" s="40" customFormat="1">
      <c r="B17433" s="7"/>
      <c r="C17433" s="7"/>
      <c r="D17433" s="4"/>
      <c r="E17433" s="4"/>
      <c r="F17433" s="4"/>
      <c r="G17433" s="31"/>
    </row>
    <row r="17434" spans="2:7" s="40" customFormat="1">
      <c r="B17434" s="7"/>
      <c r="C17434" s="7"/>
      <c r="D17434" s="4"/>
      <c r="E17434" s="4"/>
      <c r="F17434" s="4"/>
      <c r="G17434" s="31"/>
    </row>
    <row r="17435" spans="2:7" s="40" customFormat="1">
      <c r="B17435" s="7"/>
      <c r="C17435" s="7"/>
      <c r="D17435" s="4"/>
      <c r="E17435" s="4"/>
      <c r="F17435" s="4"/>
      <c r="G17435" s="31"/>
    </row>
    <row r="17436" spans="2:7" s="40" customFormat="1">
      <c r="B17436" s="7"/>
      <c r="C17436" s="7"/>
      <c r="D17436" s="4"/>
      <c r="E17436" s="4"/>
      <c r="F17436" s="4"/>
      <c r="G17436" s="31"/>
    </row>
    <row r="17437" spans="2:7" s="40" customFormat="1">
      <c r="B17437" s="7"/>
      <c r="C17437" s="7"/>
      <c r="D17437" s="4"/>
      <c r="E17437" s="4"/>
      <c r="F17437" s="4"/>
      <c r="G17437" s="31"/>
    </row>
    <row r="17438" spans="2:7" s="40" customFormat="1">
      <c r="B17438" s="7"/>
      <c r="C17438" s="7"/>
      <c r="D17438" s="4"/>
      <c r="E17438" s="4"/>
      <c r="F17438" s="4"/>
      <c r="G17438" s="31"/>
    </row>
    <row r="17439" spans="2:7" s="40" customFormat="1">
      <c r="B17439" s="7"/>
      <c r="C17439" s="7"/>
      <c r="D17439" s="4"/>
      <c r="E17439" s="4"/>
      <c r="F17439" s="4"/>
      <c r="G17439" s="31"/>
    </row>
    <row r="17440" spans="2:7" s="40" customFormat="1">
      <c r="B17440" s="7"/>
      <c r="C17440" s="7"/>
      <c r="D17440" s="4"/>
      <c r="E17440" s="4"/>
      <c r="F17440" s="4"/>
      <c r="G17440" s="31"/>
    </row>
    <row r="17441" spans="2:7" s="40" customFormat="1">
      <c r="B17441" s="7"/>
      <c r="C17441" s="7"/>
      <c r="D17441" s="4"/>
      <c r="E17441" s="4"/>
      <c r="F17441" s="4"/>
      <c r="G17441" s="31"/>
    </row>
    <row r="17442" spans="2:7" s="40" customFormat="1">
      <c r="B17442" s="7"/>
      <c r="C17442" s="7"/>
      <c r="D17442" s="4"/>
      <c r="E17442" s="4"/>
      <c r="F17442" s="4"/>
      <c r="G17442" s="31"/>
    </row>
    <row r="17443" spans="2:7" s="40" customFormat="1">
      <c r="B17443" s="7"/>
      <c r="C17443" s="7"/>
      <c r="D17443" s="4"/>
      <c r="E17443" s="4"/>
      <c r="F17443" s="4"/>
      <c r="G17443" s="31"/>
    </row>
    <row r="17444" spans="2:7" s="40" customFormat="1">
      <c r="B17444" s="7"/>
      <c r="C17444" s="7"/>
      <c r="D17444" s="4"/>
      <c r="E17444" s="4"/>
      <c r="F17444" s="4"/>
      <c r="G17444" s="31"/>
    </row>
    <row r="17445" spans="2:7" s="40" customFormat="1">
      <c r="B17445" s="7"/>
      <c r="C17445" s="7"/>
      <c r="D17445" s="4"/>
      <c r="E17445" s="4"/>
      <c r="F17445" s="4"/>
      <c r="G17445" s="31"/>
    </row>
    <row r="17446" spans="2:7" s="40" customFormat="1">
      <c r="B17446" s="7"/>
      <c r="C17446" s="7"/>
      <c r="D17446" s="4"/>
      <c r="E17446" s="4"/>
      <c r="F17446" s="4"/>
      <c r="G17446" s="31"/>
    </row>
    <row r="17447" spans="2:7" s="40" customFormat="1">
      <c r="B17447" s="7"/>
      <c r="C17447" s="7"/>
      <c r="D17447" s="4"/>
      <c r="E17447" s="4"/>
      <c r="F17447" s="4"/>
      <c r="G17447" s="31"/>
    </row>
    <row r="17448" spans="2:7" s="40" customFormat="1">
      <c r="B17448" s="7"/>
      <c r="C17448" s="7"/>
      <c r="D17448" s="4"/>
      <c r="E17448" s="4"/>
      <c r="F17448" s="4"/>
      <c r="G17448" s="31"/>
    </row>
    <row r="17449" spans="2:7" s="40" customFormat="1">
      <c r="B17449" s="7"/>
      <c r="C17449" s="7"/>
      <c r="D17449" s="4"/>
      <c r="E17449" s="4"/>
      <c r="F17449" s="4"/>
      <c r="G17449" s="31"/>
    </row>
    <row r="17450" spans="2:7" s="40" customFormat="1">
      <c r="B17450" s="7"/>
      <c r="C17450" s="7"/>
      <c r="D17450" s="4"/>
      <c r="E17450" s="4"/>
      <c r="F17450" s="4"/>
      <c r="G17450" s="31"/>
    </row>
    <row r="17451" spans="2:7" s="40" customFormat="1">
      <c r="B17451" s="7"/>
      <c r="C17451" s="7"/>
      <c r="D17451" s="4"/>
      <c r="E17451" s="4"/>
      <c r="F17451" s="4"/>
      <c r="G17451" s="31"/>
    </row>
    <row r="17452" spans="2:7" s="40" customFormat="1">
      <c r="B17452" s="7"/>
      <c r="C17452" s="7"/>
      <c r="D17452" s="4"/>
      <c r="E17452" s="4"/>
      <c r="F17452" s="4"/>
      <c r="G17452" s="31"/>
    </row>
    <row r="17453" spans="2:7" s="40" customFormat="1">
      <c r="B17453" s="7"/>
      <c r="C17453" s="7"/>
      <c r="D17453" s="4"/>
      <c r="E17453" s="4"/>
      <c r="F17453" s="4"/>
      <c r="G17453" s="31"/>
    </row>
    <row r="17454" spans="2:7" s="40" customFormat="1">
      <c r="B17454" s="7"/>
      <c r="C17454" s="7"/>
      <c r="D17454" s="4"/>
      <c r="E17454" s="4"/>
      <c r="F17454" s="4"/>
      <c r="G17454" s="31"/>
    </row>
    <row r="17455" spans="2:7" s="40" customFormat="1">
      <c r="B17455" s="7"/>
      <c r="C17455" s="7"/>
      <c r="D17455" s="4"/>
      <c r="E17455" s="4"/>
      <c r="F17455" s="4"/>
      <c r="G17455" s="31"/>
    </row>
    <row r="17456" spans="2:7" s="40" customFormat="1">
      <c r="B17456" s="7"/>
      <c r="C17456" s="7"/>
      <c r="D17456" s="4"/>
      <c r="E17456" s="4"/>
      <c r="F17456" s="4"/>
      <c r="G17456" s="31"/>
    </row>
    <row r="17457" spans="2:7" s="40" customFormat="1">
      <c r="B17457" s="7"/>
      <c r="C17457" s="7"/>
      <c r="D17457" s="4"/>
      <c r="E17457" s="4"/>
      <c r="F17457" s="4"/>
      <c r="G17457" s="31"/>
    </row>
    <row r="17458" spans="2:7" s="40" customFormat="1">
      <c r="B17458" s="7"/>
      <c r="C17458" s="7"/>
      <c r="D17458" s="4"/>
      <c r="E17458" s="4"/>
      <c r="F17458" s="4"/>
      <c r="G17458" s="31"/>
    </row>
    <row r="17459" spans="2:7" s="40" customFormat="1">
      <c r="B17459" s="7"/>
      <c r="C17459" s="7"/>
      <c r="D17459" s="4"/>
      <c r="E17459" s="4"/>
      <c r="F17459" s="4"/>
      <c r="G17459" s="31"/>
    </row>
    <row r="17460" spans="2:7" s="40" customFormat="1">
      <c r="B17460" s="7"/>
      <c r="C17460" s="7"/>
      <c r="D17460" s="4"/>
      <c r="E17460" s="4"/>
      <c r="F17460" s="4"/>
      <c r="G17460" s="31"/>
    </row>
    <row r="17461" spans="2:7" s="40" customFormat="1">
      <c r="B17461" s="7"/>
      <c r="C17461" s="7"/>
      <c r="D17461" s="4"/>
      <c r="E17461" s="4"/>
      <c r="F17461" s="4"/>
      <c r="G17461" s="31"/>
    </row>
    <row r="17462" spans="2:7" s="40" customFormat="1">
      <c r="B17462" s="7"/>
      <c r="C17462" s="7"/>
      <c r="D17462" s="4"/>
      <c r="E17462" s="4"/>
      <c r="F17462" s="4"/>
      <c r="G17462" s="31"/>
    </row>
    <row r="17463" spans="2:7" s="40" customFormat="1">
      <c r="B17463" s="7"/>
      <c r="C17463" s="7"/>
      <c r="D17463" s="4"/>
      <c r="E17463" s="4"/>
      <c r="F17463" s="4"/>
      <c r="G17463" s="31"/>
    </row>
    <row r="17464" spans="2:7" s="40" customFormat="1">
      <c r="B17464" s="7"/>
      <c r="C17464" s="7"/>
      <c r="D17464" s="4"/>
      <c r="E17464" s="4"/>
      <c r="F17464" s="4"/>
      <c r="G17464" s="31"/>
    </row>
    <row r="17465" spans="2:7" s="40" customFormat="1">
      <c r="B17465" s="7"/>
      <c r="C17465" s="7"/>
      <c r="D17465" s="4"/>
      <c r="E17465" s="4"/>
      <c r="F17465" s="4"/>
      <c r="G17465" s="31"/>
    </row>
    <row r="17466" spans="2:7" s="40" customFormat="1">
      <c r="B17466" s="7"/>
      <c r="C17466" s="7"/>
      <c r="D17466" s="4"/>
      <c r="E17466" s="4"/>
      <c r="F17466" s="4"/>
      <c r="G17466" s="31"/>
    </row>
    <row r="17467" spans="2:7" s="40" customFormat="1">
      <c r="B17467" s="7"/>
      <c r="C17467" s="7"/>
      <c r="D17467" s="4"/>
      <c r="E17467" s="4"/>
      <c r="F17467" s="4"/>
      <c r="G17467" s="31"/>
    </row>
    <row r="17468" spans="2:7" s="40" customFormat="1">
      <c r="B17468" s="7"/>
      <c r="C17468" s="7"/>
      <c r="D17468" s="4"/>
      <c r="E17468" s="4"/>
      <c r="F17468" s="4"/>
      <c r="G17468" s="31"/>
    </row>
    <row r="17469" spans="2:7" s="40" customFormat="1">
      <c r="B17469" s="7"/>
      <c r="C17469" s="7"/>
      <c r="D17469" s="4"/>
      <c r="E17469" s="4"/>
      <c r="F17469" s="4"/>
      <c r="G17469" s="31"/>
    </row>
    <row r="17470" spans="2:7" s="40" customFormat="1">
      <c r="B17470" s="7"/>
      <c r="C17470" s="7"/>
      <c r="D17470" s="4"/>
      <c r="E17470" s="4"/>
      <c r="F17470" s="4"/>
      <c r="G17470" s="31"/>
    </row>
    <row r="17471" spans="2:7" s="40" customFormat="1">
      <c r="B17471" s="7"/>
      <c r="C17471" s="7"/>
      <c r="D17471" s="4"/>
      <c r="E17471" s="4"/>
      <c r="F17471" s="4"/>
      <c r="G17471" s="31"/>
    </row>
    <row r="17472" spans="2:7" s="40" customFormat="1">
      <c r="B17472" s="7"/>
      <c r="C17472" s="7"/>
      <c r="D17472" s="4"/>
      <c r="E17472" s="4"/>
      <c r="F17472" s="4"/>
      <c r="G17472" s="31"/>
    </row>
    <row r="17473" spans="2:7" s="40" customFormat="1">
      <c r="B17473" s="7"/>
      <c r="C17473" s="7"/>
      <c r="D17473" s="4"/>
      <c r="E17473" s="4"/>
      <c r="F17473" s="4"/>
      <c r="G17473" s="31"/>
    </row>
    <row r="17474" spans="2:7" s="40" customFormat="1">
      <c r="B17474" s="7"/>
      <c r="C17474" s="7"/>
      <c r="D17474" s="4"/>
      <c r="E17474" s="4"/>
      <c r="F17474" s="4"/>
      <c r="G17474" s="31"/>
    </row>
    <row r="17475" spans="2:7" s="40" customFormat="1">
      <c r="B17475" s="7"/>
      <c r="C17475" s="7"/>
      <c r="D17475" s="4"/>
      <c r="E17475" s="4"/>
      <c r="F17475" s="4"/>
      <c r="G17475" s="31"/>
    </row>
    <row r="17476" spans="2:7" s="40" customFormat="1">
      <c r="B17476" s="7"/>
      <c r="C17476" s="7"/>
      <c r="D17476" s="4"/>
      <c r="E17476" s="4"/>
      <c r="F17476" s="4"/>
      <c r="G17476" s="31"/>
    </row>
    <row r="17477" spans="2:7" s="40" customFormat="1">
      <c r="B17477" s="7"/>
      <c r="C17477" s="7"/>
      <c r="D17477" s="4"/>
      <c r="E17477" s="4"/>
      <c r="F17477" s="4"/>
      <c r="G17477" s="31"/>
    </row>
    <row r="17478" spans="2:7" s="40" customFormat="1">
      <c r="B17478" s="7"/>
      <c r="C17478" s="7"/>
      <c r="D17478" s="4"/>
      <c r="E17478" s="4"/>
      <c r="F17478" s="4"/>
      <c r="G17478" s="31"/>
    </row>
    <row r="17479" spans="2:7" s="40" customFormat="1">
      <c r="B17479" s="7"/>
      <c r="C17479" s="7"/>
      <c r="D17479" s="4"/>
      <c r="E17479" s="4"/>
      <c r="F17479" s="4"/>
      <c r="G17479" s="31"/>
    </row>
    <row r="17480" spans="2:7" s="40" customFormat="1">
      <c r="B17480" s="7"/>
      <c r="C17480" s="7"/>
      <c r="D17480" s="4"/>
      <c r="E17480" s="4"/>
      <c r="F17480" s="4"/>
      <c r="G17480" s="31"/>
    </row>
    <row r="17481" spans="2:7" s="40" customFormat="1">
      <c r="B17481" s="7"/>
      <c r="C17481" s="7"/>
      <c r="D17481" s="4"/>
      <c r="E17481" s="4"/>
      <c r="F17481" s="4"/>
      <c r="G17481" s="31"/>
    </row>
    <row r="17482" spans="2:7" s="40" customFormat="1">
      <c r="B17482" s="7"/>
      <c r="C17482" s="7"/>
      <c r="D17482" s="4"/>
      <c r="E17482" s="4"/>
      <c r="F17482" s="4"/>
      <c r="G17482" s="31"/>
    </row>
    <row r="17483" spans="2:7" s="40" customFormat="1">
      <c r="B17483" s="7"/>
      <c r="C17483" s="7"/>
      <c r="D17483" s="4"/>
      <c r="E17483" s="4"/>
      <c r="F17483" s="4"/>
      <c r="G17483" s="31"/>
    </row>
    <row r="17484" spans="2:7" s="40" customFormat="1">
      <c r="B17484" s="7"/>
      <c r="C17484" s="7"/>
      <c r="D17484" s="4"/>
      <c r="E17484" s="4"/>
      <c r="F17484" s="4"/>
      <c r="G17484" s="31"/>
    </row>
    <row r="17485" spans="2:7" s="40" customFormat="1">
      <c r="B17485" s="7"/>
      <c r="C17485" s="7"/>
      <c r="D17485" s="4"/>
      <c r="E17485" s="4"/>
      <c r="F17485" s="4"/>
      <c r="G17485" s="31"/>
    </row>
    <row r="17486" spans="2:7" s="40" customFormat="1">
      <c r="B17486" s="7"/>
      <c r="C17486" s="7"/>
      <c r="D17486" s="4"/>
      <c r="E17486" s="4"/>
      <c r="F17486" s="4"/>
      <c r="G17486" s="31"/>
    </row>
    <row r="17487" spans="2:7" s="40" customFormat="1">
      <c r="B17487" s="7"/>
      <c r="C17487" s="7"/>
      <c r="D17487" s="4"/>
      <c r="E17487" s="4"/>
      <c r="F17487" s="4"/>
      <c r="G17487" s="31"/>
    </row>
    <row r="17488" spans="2:7" s="40" customFormat="1">
      <c r="B17488" s="7"/>
      <c r="C17488" s="7"/>
      <c r="D17488" s="4"/>
      <c r="E17488" s="4"/>
      <c r="F17488" s="4"/>
      <c r="G17488" s="31"/>
    </row>
    <row r="17489" spans="2:7" s="40" customFormat="1">
      <c r="B17489" s="7"/>
      <c r="C17489" s="7"/>
      <c r="D17489" s="4"/>
      <c r="E17489" s="4"/>
      <c r="F17489" s="4"/>
      <c r="G17489" s="31"/>
    </row>
    <row r="17490" spans="2:7" s="40" customFormat="1">
      <c r="B17490" s="7"/>
      <c r="C17490" s="7"/>
      <c r="D17490" s="4"/>
      <c r="E17490" s="4"/>
      <c r="F17490" s="4"/>
      <c r="G17490" s="31"/>
    </row>
    <row r="17491" spans="2:7" s="40" customFormat="1">
      <c r="B17491" s="7"/>
      <c r="C17491" s="7"/>
      <c r="D17491" s="4"/>
      <c r="E17491" s="4"/>
      <c r="F17491" s="4"/>
      <c r="G17491" s="31"/>
    </row>
    <row r="17492" spans="2:7" s="40" customFormat="1">
      <c r="B17492" s="7"/>
      <c r="C17492" s="7"/>
      <c r="D17492" s="4"/>
      <c r="E17492" s="4"/>
      <c r="F17492" s="4"/>
      <c r="G17492" s="31"/>
    </row>
    <row r="17493" spans="2:7" s="40" customFormat="1">
      <c r="B17493" s="7"/>
      <c r="C17493" s="7"/>
      <c r="D17493" s="4"/>
      <c r="E17493" s="4"/>
      <c r="F17493" s="4"/>
      <c r="G17493" s="31"/>
    </row>
    <row r="17494" spans="2:7" s="40" customFormat="1">
      <c r="B17494" s="7"/>
      <c r="C17494" s="7"/>
      <c r="D17494" s="4"/>
      <c r="E17494" s="4"/>
      <c r="F17494" s="4"/>
      <c r="G17494" s="31"/>
    </row>
    <row r="17495" spans="2:7" s="40" customFormat="1">
      <c r="B17495" s="7"/>
      <c r="C17495" s="7"/>
      <c r="D17495" s="4"/>
      <c r="E17495" s="4"/>
      <c r="F17495" s="4"/>
      <c r="G17495" s="31"/>
    </row>
    <row r="17496" spans="2:7" s="40" customFormat="1">
      <c r="B17496" s="7"/>
      <c r="C17496" s="7"/>
      <c r="D17496" s="4"/>
      <c r="E17496" s="4"/>
      <c r="F17496" s="4"/>
      <c r="G17496" s="31"/>
    </row>
    <row r="17497" spans="2:7" s="40" customFormat="1">
      <c r="B17497" s="7"/>
      <c r="C17497" s="7"/>
      <c r="D17497" s="4"/>
      <c r="E17497" s="4"/>
      <c r="F17497" s="4"/>
      <c r="G17497" s="31"/>
    </row>
    <row r="17498" spans="2:7" s="40" customFormat="1">
      <c r="B17498" s="7"/>
      <c r="C17498" s="7"/>
      <c r="D17498" s="4"/>
      <c r="E17498" s="4"/>
      <c r="F17498" s="4"/>
      <c r="G17498" s="31"/>
    </row>
    <row r="17499" spans="2:7" s="40" customFormat="1">
      <c r="B17499" s="7"/>
      <c r="C17499" s="7"/>
      <c r="D17499" s="4"/>
      <c r="E17499" s="4"/>
      <c r="F17499" s="4"/>
      <c r="G17499" s="31"/>
    </row>
    <row r="17500" spans="2:7" s="40" customFormat="1">
      <c r="B17500" s="7"/>
      <c r="C17500" s="7"/>
      <c r="D17500" s="4"/>
      <c r="E17500" s="4"/>
      <c r="F17500" s="4"/>
      <c r="G17500" s="31"/>
    </row>
    <row r="17501" spans="2:7" s="40" customFormat="1">
      <c r="B17501" s="7"/>
      <c r="C17501" s="7"/>
      <c r="D17501" s="4"/>
      <c r="E17501" s="4"/>
      <c r="F17501" s="4"/>
      <c r="G17501" s="31"/>
    </row>
    <row r="17502" spans="2:7" s="40" customFormat="1">
      <c r="B17502" s="7"/>
      <c r="C17502" s="7"/>
      <c r="D17502" s="4"/>
      <c r="E17502" s="4"/>
      <c r="F17502" s="4"/>
      <c r="G17502" s="31"/>
    </row>
    <row r="17503" spans="2:7" s="40" customFormat="1">
      <c r="B17503" s="7"/>
      <c r="C17503" s="7"/>
      <c r="D17503" s="4"/>
      <c r="E17503" s="4"/>
      <c r="F17503" s="4"/>
      <c r="G17503" s="31"/>
    </row>
    <row r="17504" spans="2:7" s="40" customFormat="1">
      <c r="B17504" s="7"/>
      <c r="C17504" s="7"/>
      <c r="D17504" s="4"/>
      <c r="E17504" s="4"/>
      <c r="F17504" s="4"/>
      <c r="G17504" s="31"/>
    </row>
    <row r="17505" spans="2:7" s="40" customFormat="1">
      <c r="B17505" s="7"/>
      <c r="C17505" s="7"/>
      <c r="D17505" s="4"/>
      <c r="E17505" s="4"/>
      <c r="F17505" s="4"/>
      <c r="G17505" s="31"/>
    </row>
    <row r="17506" spans="2:7" s="40" customFormat="1">
      <c r="B17506" s="7"/>
      <c r="C17506" s="7"/>
      <c r="D17506" s="4"/>
      <c r="E17506" s="4"/>
      <c r="F17506" s="4"/>
      <c r="G17506" s="31"/>
    </row>
    <row r="17507" spans="2:7" s="40" customFormat="1">
      <c r="B17507" s="7"/>
      <c r="C17507" s="7"/>
      <c r="D17507" s="4"/>
      <c r="E17507" s="4"/>
      <c r="F17507" s="4"/>
      <c r="G17507" s="31"/>
    </row>
    <row r="17508" spans="2:7" s="40" customFormat="1">
      <c r="B17508" s="7"/>
      <c r="C17508" s="7"/>
      <c r="D17508" s="4"/>
      <c r="E17508" s="4"/>
      <c r="F17508" s="4"/>
      <c r="G17508" s="31"/>
    </row>
    <row r="17509" spans="2:7" s="40" customFormat="1">
      <c r="B17509" s="7"/>
      <c r="C17509" s="7"/>
      <c r="D17509" s="4"/>
      <c r="E17509" s="4"/>
      <c r="F17509" s="4"/>
      <c r="G17509" s="31"/>
    </row>
    <row r="17510" spans="2:7" s="40" customFormat="1">
      <c r="B17510" s="7"/>
      <c r="C17510" s="7"/>
      <c r="D17510" s="4"/>
      <c r="E17510" s="4"/>
      <c r="F17510" s="4"/>
      <c r="G17510" s="31"/>
    </row>
    <row r="17511" spans="2:7" s="40" customFormat="1">
      <c r="B17511" s="7"/>
      <c r="C17511" s="7"/>
      <c r="D17511" s="4"/>
      <c r="E17511" s="4"/>
      <c r="F17511" s="4"/>
      <c r="G17511" s="31"/>
    </row>
    <row r="17512" spans="2:7" s="40" customFormat="1">
      <c r="B17512" s="7"/>
      <c r="C17512" s="7"/>
      <c r="D17512" s="4"/>
      <c r="E17512" s="4"/>
      <c r="F17512" s="4"/>
      <c r="G17512" s="31"/>
    </row>
    <row r="17513" spans="2:7" s="40" customFormat="1">
      <c r="B17513" s="7"/>
      <c r="C17513" s="7"/>
      <c r="D17513" s="4"/>
      <c r="E17513" s="4"/>
      <c r="F17513" s="4"/>
      <c r="G17513" s="31"/>
    </row>
    <row r="17514" spans="2:7" s="40" customFormat="1">
      <c r="B17514" s="7"/>
      <c r="C17514" s="7"/>
      <c r="D17514" s="4"/>
      <c r="E17514" s="4"/>
      <c r="F17514" s="4"/>
      <c r="G17514" s="31"/>
    </row>
    <row r="17515" spans="2:7" s="40" customFormat="1">
      <c r="B17515" s="7"/>
      <c r="C17515" s="7"/>
      <c r="D17515" s="4"/>
      <c r="E17515" s="4"/>
      <c r="F17515" s="4"/>
      <c r="G17515" s="31"/>
    </row>
    <row r="17516" spans="2:7" s="40" customFormat="1">
      <c r="B17516" s="7"/>
      <c r="C17516" s="7"/>
      <c r="D17516" s="4"/>
      <c r="E17516" s="4"/>
      <c r="F17516" s="4"/>
      <c r="G17516" s="31"/>
    </row>
    <row r="17517" spans="2:7" s="40" customFormat="1">
      <c r="B17517" s="7"/>
      <c r="C17517" s="7"/>
      <c r="D17517" s="4"/>
      <c r="E17517" s="4"/>
      <c r="F17517" s="4"/>
      <c r="G17517" s="31"/>
    </row>
    <row r="17518" spans="2:7" s="40" customFormat="1">
      <c r="B17518" s="7"/>
      <c r="C17518" s="7"/>
      <c r="D17518" s="4"/>
      <c r="E17518" s="4"/>
      <c r="F17518" s="4"/>
      <c r="G17518" s="31"/>
    </row>
    <row r="17519" spans="2:7" s="40" customFormat="1">
      <c r="B17519" s="7"/>
      <c r="C17519" s="7"/>
      <c r="D17519" s="4"/>
      <c r="E17519" s="4"/>
      <c r="F17519" s="4"/>
      <c r="G17519" s="31"/>
    </row>
    <row r="17520" spans="2:7" s="40" customFormat="1">
      <c r="B17520" s="7"/>
      <c r="C17520" s="7"/>
      <c r="D17520" s="4"/>
      <c r="E17520" s="4"/>
      <c r="F17520" s="4"/>
      <c r="G17520" s="31"/>
    </row>
    <row r="17521" spans="2:7" s="40" customFormat="1">
      <c r="B17521" s="7"/>
      <c r="C17521" s="7"/>
      <c r="D17521" s="4"/>
      <c r="E17521" s="4"/>
      <c r="F17521" s="4"/>
      <c r="G17521" s="31"/>
    </row>
    <row r="17522" spans="2:7" s="40" customFormat="1">
      <c r="B17522" s="7"/>
      <c r="C17522" s="7"/>
      <c r="D17522" s="4"/>
      <c r="E17522" s="4"/>
      <c r="F17522" s="4"/>
      <c r="G17522" s="31"/>
    </row>
    <row r="17523" spans="2:7" s="40" customFormat="1">
      <c r="B17523" s="7"/>
      <c r="C17523" s="7"/>
      <c r="D17523" s="4"/>
      <c r="E17523" s="4"/>
      <c r="F17523" s="4"/>
      <c r="G17523" s="31"/>
    </row>
    <row r="17524" spans="2:7" s="40" customFormat="1">
      <c r="B17524" s="7"/>
      <c r="C17524" s="7"/>
      <c r="D17524" s="4"/>
      <c r="E17524" s="4"/>
      <c r="F17524" s="4"/>
      <c r="G17524" s="31"/>
    </row>
    <row r="17525" spans="2:7" s="40" customFormat="1">
      <c r="B17525" s="7"/>
      <c r="C17525" s="7"/>
      <c r="D17525" s="4"/>
      <c r="E17525" s="4"/>
      <c r="F17525" s="4"/>
      <c r="G17525" s="31"/>
    </row>
    <row r="17526" spans="2:7" s="40" customFormat="1">
      <c r="B17526" s="7"/>
      <c r="C17526" s="7"/>
      <c r="D17526" s="4"/>
      <c r="E17526" s="4"/>
      <c r="F17526" s="4"/>
      <c r="G17526" s="31"/>
    </row>
    <row r="17527" spans="2:7" s="40" customFormat="1">
      <c r="B17527" s="7"/>
      <c r="C17527" s="7"/>
      <c r="D17527" s="4"/>
      <c r="E17527" s="4"/>
      <c r="F17527" s="4"/>
      <c r="G17527" s="31"/>
    </row>
    <row r="17528" spans="2:7" s="40" customFormat="1">
      <c r="B17528" s="7"/>
      <c r="C17528" s="7"/>
      <c r="D17528" s="4"/>
      <c r="E17528" s="4"/>
      <c r="F17528" s="4"/>
      <c r="G17528" s="31"/>
    </row>
    <row r="17529" spans="2:7" s="40" customFormat="1">
      <c r="B17529" s="7"/>
      <c r="C17529" s="7"/>
      <c r="D17529" s="4"/>
      <c r="E17529" s="4"/>
      <c r="F17529" s="4"/>
      <c r="G17529" s="31"/>
    </row>
    <row r="17530" spans="2:7" s="40" customFormat="1">
      <c r="B17530" s="7"/>
      <c r="C17530" s="7"/>
      <c r="D17530" s="4"/>
      <c r="E17530" s="4"/>
      <c r="F17530" s="4"/>
      <c r="G17530" s="31"/>
    </row>
    <row r="17531" spans="2:7" s="40" customFormat="1">
      <c r="B17531" s="7"/>
      <c r="C17531" s="7"/>
      <c r="D17531" s="4"/>
      <c r="E17531" s="4"/>
      <c r="F17531" s="4"/>
      <c r="G17531" s="31"/>
    </row>
    <row r="17532" spans="2:7" s="40" customFormat="1">
      <c r="B17532" s="7"/>
      <c r="C17532" s="7"/>
      <c r="D17532" s="4"/>
      <c r="E17532" s="4"/>
      <c r="F17532" s="4"/>
      <c r="G17532" s="31"/>
    </row>
    <row r="17533" spans="2:7" s="40" customFormat="1">
      <c r="B17533" s="7"/>
      <c r="C17533" s="7"/>
      <c r="D17533" s="4"/>
      <c r="E17533" s="4"/>
      <c r="F17533" s="4"/>
      <c r="G17533" s="31"/>
    </row>
    <row r="17534" spans="2:7" s="40" customFormat="1">
      <c r="B17534" s="7"/>
      <c r="C17534" s="7"/>
      <c r="D17534" s="4"/>
      <c r="E17534" s="4"/>
      <c r="F17534" s="4"/>
      <c r="G17534" s="31"/>
    </row>
    <row r="17535" spans="2:7" s="40" customFormat="1">
      <c r="B17535" s="7"/>
      <c r="C17535" s="7"/>
      <c r="D17535" s="4"/>
      <c r="E17535" s="4"/>
      <c r="F17535" s="4"/>
      <c r="G17535" s="31"/>
    </row>
    <row r="17536" spans="2:7" s="40" customFormat="1">
      <c r="B17536" s="7"/>
      <c r="C17536" s="7"/>
      <c r="D17536" s="4"/>
      <c r="E17536" s="4"/>
      <c r="F17536" s="4"/>
      <c r="G17536" s="31"/>
    </row>
    <row r="17537" spans="2:7" s="40" customFormat="1">
      <c r="B17537" s="7"/>
      <c r="C17537" s="7"/>
      <c r="D17537" s="4"/>
      <c r="E17537" s="4"/>
      <c r="F17537" s="4"/>
      <c r="G17537" s="31"/>
    </row>
    <row r="17538" spans="2:7" s="40" customFormat="1">
      <c r="B17538" s="7"/>
      <c r="C17538" s="7"/>
      <c r="D17538" s="4"/>
      <c r="E17538" s="4"/>
      <c r="F17538" s="4"/>
      <c r="G17538" s="31"/>
    </row>
    <row r="17539" spans="2:7" s="40" customFormat="1">
      <c r="B17539" s="7"/>
      <c r="C17539" s="7"/>
      <c r="D17539" s="4"/>
      <c r="E17539" s="4"/>
      <c r="F17539" s="4"/>
      <c r="G17539" s="31"/>
    </row>
    <row r="17540" spans="2:7" s="40" customFormat="1">
      <c r="B17540" s="7"/>
      <c r="C17540" s="7"/>
      <c r="D17540" s="4"/>
      <c r="E17540" s="4"/>
      <c r="F17540" s="4"/>
      <c r="G17540" s="31"/>
    </row>
    <row r="17541" spans="2:7" s="40" customFormat="1">
      <c r="B17541" s="7"/>
      <c r="C17541" s="7"/>
      <c r="D17541" s="4"/>
      <c r="E17541" s="4"/>
      <c r="F17541" s="4"/>
      <c r="G17541" s="31"/>
    </row>
    <row r="17542" spans="2:7" s="40" customFormat="1">
      <c r="B17542" s="7"/>
      <c r="C17542" s="7"/>
      <c r="D17542" s="4"/>
      <c r="E17542" s="4"/>
      <c r="F17542" s="4"/>
      <c r="G17542" s="31"/>
    </row>
    <row r="17543" spans="2:7" s="40" customFormat="1">
      <c r="B17543" s="7"/>
      <c r="C17543" s="7"/>
      <c r="D17543" s="4"/>
      <c r="E17543" s="4"/>
      <c r="F17543" s="4"/>
      <c r="G17543" s="31"/>
    </row>
    <row r="17544" spans="2:7" s="40" customFormat="1">
      <c r="B17544" s="7"/>
      <c r="C17544" s="7"/>
      <c r="D17544" s="4"/>
      <c r="E17544" s="4"/>
      <c r="F17544" s="4"/>
      <c r="G17544" s="31"/>
    </row>
    <row r="17545" spans="2:7" s="40" customFormat="1">
      <c r="B17545" s="7"/>
      <c r="C17545" s="7"/>
      <c r="D17545" s="4"/>
      <c r="E17545" s="4"/>
      <c r="F17545" s="4"/>
      <c r="G17545" s="31"/>
    </row>
    <row r="17546" spans="2:7" s="40" customFormat="1">
      <c r="B17546" s="7"/>
      <c r="C17546" s="7"/>
      <c r="D17546" s="4"/>
      <c r="E17546" s="4"/>
      <c r="F17546" s="4"/>
      <c r="G17546" s="31"/>
    </row>
    <row r="17547" spans="2:7" s="40" customFormat="1">
      <c r="B17547" s="7"/>
      <c r="C17547" s="7"/>
      <c r="D17547" s="4"/>
      <c r="E17547" s="4"/>
      <c r="F17547" s="4"/>
      <c r="G17547" s="31"/>
    </row>
    <row r="17548" spans="2:7" s="40" customFormat="1">
      <c r="B17548" s="7"/>
      <c r="C17548" s="7"/>
      <c r="D17548" s="4"/>
      <c r="E17548" s="4"/>
      <c r="F17548" s="4"/>
      <c r="G17548" s="31"/>
    </row>
    <row r="17549" spans="2:7" s="40" customFormat="1">
      <c r="B17549" s="7"/>
      <c r="C17549" s="7"/>
      <c r="D17549" s="4"/>
      <c r="E17549" s="4"/>
      <c r="F17549" s="4"/>
      <c r="G17549" s="31"/>
    </row>
    <row r="17550" spans="2:7" s="40" customFormat="1">
      <c r="B17550" s="7"/>
      <c r="C17550" s="7"/>
      <c r="D17550" s="4"/>
      <c r="E17550" s="4"/>
      <c r="F17550" s="4"/>
      <c r="G17550" s="31"/>
    </row>
    <row r="17551" spans="2:7" s="40" customFormat="1">
      <c r="B17551" s="7"/>
      <c r="C17551" s="7"/>
      <c r="D17551" s="4"/>
      <c r="E17551" s="4"/>
      <c r="F17551" s="4"/>
      <c r="G17551" s="31"/>
    </row>
    <row r="17552" spans="2:7" s="40" customFormat="1">
      <c r="B17552" s="7"/>
      <c r="C17552" s="7"/>
      <c r="D17552" s="4"/>
      <c r="E17552" s="4"/>
      <c r="F17552" s="4"/>
      <c r="G17552" s="31"/>
    </row>
    <row r="17553" spans="2:7" s="40" customFormat="1">
      <c r="B17553" s="7"/>
      <c r="C17553" s="7"/>
      <c r="D17553" s="4"/>
      <c r="E17553" s="4"/>
      <c r="F17553" s="4"/>
      <c r="G17553" s="31"/>
    </row>
    <row r="17554" spans="2:7" s="40" customFormat="1">
      <c r="B17554" s="7"/>
      <c r="C17554" s="7"/>
      <c r="D17554" s="4"/>
      <c r="E17554" s="4"/>
      <c r="F17554" s="4"/>
      <c r="G17554" s="31"/>
    </row>
    <row r="17555" spans="2:7" s="40" customFormat="1">
      <c r="B17555" s="7"/>
      <c r="C17555" s="7"/>
      <c r="D17555" s="4"/>
      <c r="E17555" s="4"/>
      <c r="F17555" s="4"/>
      <c r="G17555" s="31"/>
    </row>
    <row r="17556" spans="2:7" s="40" customFormat="1">
      <c r="B17556" s="7"/>
      <c r="C17556" s="7"/>
      <c r="D17556" s="4"/>
      <c r="E17556" s="4"/>
      <c r="F17556" s="4"/>
      <c r="G17556" s="31"/>
    </row>
    <row r="17557" spans="2:7" s="40" customFormat="1">
      <c r="B17557" s="7"/>
      <c r="C17557" s="7"/>
      <c r="D17557" s="4"/>
      <c r="E17557" s="4"/>
      <c r="F17557" s="4"/>
      <c r="G17557" s="31"/>
    </row>
    <row r="17558" spans="2:7" s="40" customFormat="1">
      <c r="B17558" s="7"/>
      <c r="C17558" s="7"/>
      <c r="D17558" s="4"/>
      <c r="E17558" s="4"/>
      <c r="F17558" s="4"/>
      <c r="G17558" s="31"/>
    </row>
    <row r="17559" spans="2:7" s="40" customFormat="1">
      <c r="B17559" s="7"/>
      <c r="C17559" s="7"/>
      <c r="D17559" s="4"/>
      <c r="E17559" s="4"/>
      <c r="F17559" s="4"/>
      <c r="G17559" s="31"/>
    </row>
    <row r="17560" spans="2:7" s="40" customFormat="1">
      <c r="B17560" s="7"/>
      <c r="C17560" s="7"/>
      <c r="D17560" s="4"/>
      <c r="E17560" s="4"/>
      <c r="F17560" s="4"/>
      <c r="G17560" s="31"/>
    </row>
    <row r="17561" spans="2:7" s="40" customFormat="1">
      <c r="B17561" s="7"/>
      <c r="C17561" s="7"/>
      <c r="D17561" s="4"/>
      <c r="E17561" s="4"/>
      <c r="F17561" s="4"/>
      <c r="G17561" s="31"/>
    </row>
    <row r="17562" spans="2:7" s="40" customFormat="1">
      <c r="B17562" s="7"/>
      <c r="C17562" s="7"/>
      <c r="D17562" s="4"/>
      <c r="E17562" s="4"/>
      <c r="F17562" s="4"/>
      <c r="G17562" s="31"/>
    </row>
    <row r="17563" spans="2:7" s="40" customFormat="1">
      <c r="B17563" s="7"/>
      <c r="C17563" s="7"/>
      <c r="D17563" s="4"/>
      <c r="E17563" s="4"/>
      <c r="F17563" s="4"/>
      <c r="G17563" s="31"/>
    </row>
    <row r="17564" spans="2:7" s="40" customFormat="1">
      <c r="B17564" s="7"/>
      <c r="C17564" s="7"/>
      <c r="D17564" s="4"/>
      <c r="E17564" s="4"/>
      <c r="F17564" s="4"/>
      <c r="G17564" s="31"/>
    </row>
    <row r="17565" spans="2:7" s="40" customFormat="1">
      <c r="B17565" s="7"/>
      <c r="C17565" s="7"/>
      <c r="D17565" s="4"/>
      <c r="E17565" s="4"/>
      <c r="F17565" s="4"/>
      <c r="G17565" s="31"/>
    </row>
    <row r="17566" spans="2:7" s="40" customFormat="1">
      <c r="B17566" s="7"/>
      <c r="C17566" s="7"/>
      <c r="D17566" s="4"/>
      <c r="E17566" s="4"/>
      <c r="F17566" s="4"/>
      <c r="G17566" s="31"/>
    </row>
    <row r="17567" spans="2:7" s="40" customFormat="1">
      <c r="B17567" s="7"/>
      <c r="C17567" s="7"/>
      <c r="D17567" s="4"/>
      <c r="E17567" s="4"/>
      <c r="F17567" s="4"/>
      <c r="G17567" s="31"/>
    </row>
    <row r="17568" spans="2:7" s="40" customFormat="1">
      <c r="B17568" s="7"/>
      <c r="C17568" s="7"/>
      <c r="D17568" s="4"/>
      <c r="E17568" s="4"/>
      <c r="F17568" s="4"/>
      <c r="G17568" s="31"/>
    </row>
    <row r="17569" spans="2:7" s="40" customFormat="1">
      <c r="B17569" s="7"/>
      <c r="C17569" s="7"/>
      <c r="D17569" s="4"/>
      <c r="E17569" s="4"/>
      <c r="F17569" s="4"/>
      <c r="G17569" s="31"/>
    </row>
    <row r="17570" spans="2:7" s="40" customFormat="1">
      <c r="B17570" s="7"/>
      <c r="C17570" s="7"/>
      <c r="D17570" s="4"/>
      <c r="E17570" s="4"/>
      <c r="F17570" s="4"/>
      <c r="G17570" s="31"/>
    </row>
    <row r="17571" spans="2:7" s="40" customFormat="1">
      <c r="B17571" s="7"/>
      <c r="C17571" s="7"/>
      <c r="D17571" s="4"/>
      <c r="E17571" s="4"/>
      <c r="F17571" s="4"/>
      <c r="G17571" s="31"/>
    </row>
    <row r="17572" spans="2:7" s="40" customFormat="1">
      <c r="B17572" s="7"/>
      <c r="C17572" s="7"/>
      <c r="D17572" s="4"/>
      <c r="E17572" s="4"/>
      <c r="F17572" s="4"/>
      <c r="G17572" s="31"/>
    </row>
    <row r="17573" spans="2:7" s="40" customFormat="1">
      <c r="B17573" s="7"/>
      <c r="C17573" s="7"/>
      <c r="D17573" s="4"/>
      <c r="E17573" s="4"/>
      <c r="F17573" s="4"/>
      <c r="G17573" s="31"/>
    </row>
    <row r="17574" spans="2:7" s="40" customFormat="1">
      <c r="B17574" s="7"/>
      <c r="C17574" s="7"/>
      <c r="D17574" s="4"/>
      <c r="E17574" s="4"/>
      <c r="F17574" s="4"/>
      <c r="G17574" s="31"/>
    </row>
    <row r="17575" spans="2:7" s="40" customFormat="1">
      <c r="B17575" s="7"/>
      <c r="C17575" s="7"/>
      <c r="D17575" s="4"/>
      <c r="E17575" s="4"/>
      <c r="F17575" s="4"/>
      <c r="G17575" s="31"/>
    </row>
    <row r="17576" spans="2:7" s="40" customFormat="1">
      <c r="B17576" s="7"/>
      <c r="C17576" s="7"/>
      <c r="D17576" s="4"/>
      <c r="E17576" s="4"/>
      <c r="F17576" s="4"/>
      <c r="G17576" s="31"/>
    </row>
    <row r="17577" spans="2:7" s="40" customFormat="1">
      <c r="B17577" s="7"/>
      <c r="C17577" s="7"/>
      <c r="D17577" s="4"/>
      <c r="E17577" s="4"/>
      <c r="F17577" s="4"/>
      <c r="G17577" s="31"/>
    </row>
    <row r="17578" spans="2:7" s="40" customFormat="1">
      <c r="B17578" s="7"/>
      <c r="C17578" s="7"/>
      <c r="D17578" s="4"/>
      <c r="E17578" s="4"/>
      <c r="F17578" s="4"/>
      <c r="G17578" s="31"/>
    </row>
    <row r="17579" spans="2:7" s="40" customFormat="1">
      <c r="B17579" s="7"/>
      <c r="C17579" s="7"/>
      <c r="D17579" s="4"/>
      <c r="E17579" s="4"/>
      <c r="F17579" s="4"/>
      <c r="G17579" s="31"/>
    </row>
    <row r="17580" spans="2:7" s="40" customFormat="1">
      <c r="B17580" s="7"/>
      <c r="C17580" s="7"/>
      <c r="D17580" s="4"/>
      <c r="E17580" s="4"/>
      <c r="F17580" s="4"/>
      <c r="G17580" s="31"/>
    </row>
    <row r="17581" spans="2:7" s="40" customFormat="1">
      <c r="B17581" s="7"/>
      <c r="C17581" s="7"/>
      <c r="D17581" s="4"/>
      <c r="E17581" s="4"/>
      <c r="F17581" s="4"/>
      <c r="G17581" s="31"/>
    </row>
    <row r="17582" spans="2:7" s="40" customFormat="1">
      <c r="B17582" s="7"/>
      <c r="C17582" s="7"/>
      <c r="D17582" s="4"/>
      <c r="E17582" s="4"/>
      <c r="F17582" s="4"/>
      <c r="G17582" s="31"/>
    </row>
    <row r="17583" spans="2:7" s="40" customFormat="1">
      <c r="B17583" s="7"/>
      <c r="C17583" s="7"/>
      <c r="D17583" s="4"/>
      <c r="E17583" s="4"/>
      <c r="F17583" s="4"/>
      <c r="G17583" s="31"/>
    </row>
    <row r="17584" spans="2:7" s="40" customFormat="1">
      <c r="B17584" s="7"/>
      <c r="C17584" s="7"/>
      <c r="D17584" s="4"/>
      <c r="E17584" s="4"/>
      <c r="F17584" s="4"/>
      <c r="G17584" s="31"/>
    </row>
    <row r="17585" spans="2:7" s="40" customFormat="1">
      <c r="B17585" s="7"/>
      <c r="C17585" s="7"/>
      <c r="D17585" s="4"/>
      <c r="E17585" s="4"/>
      <c r="F17585" s="4"/>
      <c r="G17585" s="31"/>
    </row>
    <row r="17586" spans="2:7" s="40" customFormat="1">
      <c r="B17586" s="7"/>
      <c r="C17586" s="7"/>
      <c r="D17586" s="4"/>
      <c r="E17586" s="4"/>
      <c r="F17586" s="4"/>
      <c r="G17586" s="31"/>
    </row>
    <row r="17587" spans="2:7" s="40" customFormat="1">
      <c r="B17587" s="7"/>
      <c r="C17587" s="7"/>
      <c r="D17587" s="4"/>
      <c r="E17587" s="4"/>
      <c r="F17587" s="4"/>
      <c r="G17587" s="31"/>
    </row>
    <row r="17588" spans="2:7" s="40" customFormat="1">
      <c r="B17588" s="7"/>
      <c r="C17588" s="7"/>
      <c r="D17588" s="4"/>
      <c r="E17588" s="4"/>
      <c r="F17588" s="4"/>
      <c r="G17588" s="31"/>
    </row>
    <row r="17589" spans="2:7" s="40" customFormat="1">
      <c r="B17589" s="7"/>
      <c r="C17589" s="7"/>
      <c r="D17589" s="4"/>
      <c r="E17589" s="4"/>
      <c r="F17589" s="4"/>
      <c r="G17589" s="31"/>
    </row>
    <row r="17590" spans="2:7" s="40" customFormat="1">
      <c r="B17590" s="7"/>
      <c r="C17590" s="7"/>
      <c r="D17590" s="4"/>
      <c r="E17590" s="4"/>
      <c r="F17590" s="4"/>
      <c r="G17590" s="31"/>
    </row>
    <row r="17591" spans="2:7" s="40" customFormat="1">
      <c r="B17591" s="7"/>
      <c r="C17591" s="7"/>
      <c r="D17591" s="4"/>
      <c r="E17591" s="4"/>
      <c r="F17591" s="4"/>
      <c r="G17591" s="31"/>
    </row>
    <row r="17592" spans="2:7" s="40" customFormat="1">
      <c r="B17592" s="7"/>
      <c r="C17592" s="7"/>
      <c r="D17592" s="4"/>
      <c r="E17592" s="4"/>
      <c r="F17592" s="4"/>
      <c r="G17592" s="31"/>
    </row>
    <row r="17593" spans="2:7" s="40" customFormat="1">
      <c r="B17593" s="7"/>
      <c r="C17593" s="7"/>
      <c r="D17593" s="4"/>
      <c r="E17593" s="4"/>
      <c r="F17593" s="4"/>
      <c r="G17593" s="31"/>
    </row>
    <row r="17594" spans="2:7" s="40" customFormat="1">
      <c r="B17594" s="7"/>
      <c r="C17594" s="7"/>
      <c r="D17594" s="4"/>
      <c r="E17594" s="4"/>
      <c r="F17594" s="4"/>
      <c r="G17594" s="31"/>
    </row>
    <row r="17595" spans="2:7" s="40" customFormat="1">
      <c r="B17595" s="7"/>
      <c r="C17595" s="7"/>
      <c r="D17595" s="4"/>
      <c r="E17595" s="4"/>
      <c r="F17595" s="4"/>
      <c r="G17595" s="31"/>
    </row>
    <row r="17596" spans="2:7" s="40" customFormat="1">
      <c r="B17596" s="7"/>
      <c r="C17596" s="7"/>
      <c r="D17596" s="4"/>
      <c r="E17596" s="4"/>
      <c r="F17596" s="4"/>
      <c r="G17596" s="31"/>
    </row>
    <row r="17597" spans="2:7" s="40" customFormat="1">
      <c r="B17597" s="7"/>
      <c r="C17597" s="7"/>
      <c r="D17597" s="4"/>
      <c r="E17597" s="4"/>
      <c r="F17597" s="4"/>
      <c r="G17597" s="31"/>
    </row>
    <row r="17598" spans="2:7" s="40" customFormat="1">
      <c r="B17598" s="7"/>
      <c r="C17598" s="7"/>
      <c r="D17598" s="4"/>
      <c r="E17598" s="4"/>
      <c r="F17598" s="4"/>
      <c r="G17598" s="31"/>
    </row>
    <row r="17599" spans="2:7" s="40" customFormat="1">
      <c r="B17599" s="7"/>
      <c r="C17599" s="7"/>
      <c r="D17599" s="4"/>
      <c r="E17599" s="4"/>
      <c r="F17599" s="4"/>
      <c r="G17599" s="31"/>
    </row>
    <row r="17600" spans="2:7" s="40" customFormat="1">
      <c r="B17600" s="7"/>
      <c r="C17600" s="7"/>
      <c r="D17600" s="4"/>
      <c r="E17600" s="4"/>
      <c r="F17600" s="4"/>
      <c r="G17600" s="31"/>
    </row>
    <row r="17601" spans="2:7" s="40" customFormat="1">
      <c r="B17601" s="7"/>
      <c r="C17601" s="7"/>
      <c r="D17601" s="4"/>
      <c r="E17601" s="4"/>
      <c r="F17601" s="4"/>
      <c r="G17601" s="31"/>
    </row>
    <row r="17602" spans="2:7" s="40" customFormat="1">
      <c r="B17602" s="7"/>
      <c r="C17602" s="7"/>
      <c r="D17602" s="4"/>
      <c r="E17602" s="4"/>
      <c r="F17602" s="4"/>
      <c r="G17602" s="31"/>
    </row>
    <row r="17603" spans="2:7" s="40" customFormat="1">
      <c r="B17603" s="7"/>
      <c r="C17603" s="7"/>
      <c r="D17603" s="4"/>
      <c r="E17603" s="4"/>
      <c r="F17603" s="4"/>
      <c r="G17603" s="31"/>
    </row>
    <row r="17604" spans="2:7" s="40" customFormat="1">
      <c r="B17604" s="7"/>
      <c r="C17604" s="7"/>
      <c r="D17604" s="4"/>
      <c r="E17604" s="4"/>
      <c r="F17604" s="4"/>
      <c r="G17604" s="31"/>
    </row>
    <row r="17605" spans="2:7" s="40" customFormat="1">
      <c r="B17605" s="7"/>
      <c r="C17605" s="7"/>
      <c r="D17605" s="4"/>
      <c r="E17605" s="4"/>
      <c r="F17605" s="4"/>
      <c r="G17605" s="31"/>
    </row>
    <row r="17606" spans="2:7" s="40" customFormat="1">
      <c r="B17606" s="7"/>
      <c r="C17606" s="7"/>
      <c r="D17606" s="4"/>
      <c r="E17606" s="4"/>
      <c r="F17606" s="4"/>
      <c r="G17606" s="31"/>
    </row>
    <row r="17607" spans="2:7" s="40" customFormat="1">
      <c r="B17607" s="7"/>
      <c r="C17607" s="7"/>
      <c r="D17607" s="4"/>
      <c r="E17607" s="4"/>
      <c r="F17607" s="4"/>
      <c r="G17607" s="31"/>
    </row>
    <row r="17608" spans="2:7" s="40" customFormat="1">
      <c r="B17608" s="7"/>
      <c r="C17608" s="7"/>
      <c r="D17608" s="4"/>
      <c r="E17608" s="4"/>
      <c r="F17608" s="4"/>
      <c r="G17608" s="31"/>
    </row>
    <row r="17609" spans="2:7" s="40" customFormat="1">
      <c r="B17609" s="7"/>
      <c r="C17609" s="7"/>
      <c r="D17609" s="4"/>
      <c r="E17609" s="4"/>
      <c r="F17609" s="4"/>
      <c r="G17609" s="31"/>
    </row>
    <row r="17610" spans="2:7" s="40" customFormat="1">
      <c r="B17610" s="7"/>
      <c r="C17610" s="7"/>
      <c r="D17610" s="4"/>
      <c r="E17610" s="4"/>
      <c r="F17610" s="4"/>
      <c r="G17610" s="31"/>
    </row>
    <row r="17611" spans="2:7" s="40" customFormat="1">
      <c r="B17611" s="7"/>
      <c r="C17611" s="7"/>
      <c r="D17611" s="4"/>
      <c r="E17611" s="4"/>
      <c r="F17611" s="4"/>
      <c r="G17611" s="31"/>
    </row>
    <row r="17612" spans="2:7" s="40" customFormat="1">
      <c r="B17612" s="7"/>
      <c r="C17612" s="7"/>
      <c r="D17612" s="4"/>
      <c r="E17612" s="4"/>
      <c r="F17612" s="4"/>
      <c r="G17612" s="31"/>
    </row>
    <row r="17613" spans="2:7" s="40" customFormat="1">
      <c r="B17613" s="7"/>
      <c r="C17613" s="7"/>
      <c r="D17613" s="4"/>
      <c r="E17613" s="4"/>
      <c r="F17613" s="4"/>
      <c r="G17613" s="31"/>
    </row>
    <row r="17614" spans="2:7" s="40" customFormat="1">
      <c r="B17614" s="7"/>
      <c r="C17614" s="7"/>
      <c r="D17614" s="4"/>
      <c r="E17614" s="4"/>
      <c r="F17614" s="4"/>
      <c r="G17614" s="31"/>
    </row>
    <row r="17615" spans="2:7" s="40" customFormat="1">
      <c r="B17615" s="7"/>
      <c r="C17615" s="7"/>
      <c r="D17615" s="4"/>
      <c r="E17615" s="4"/>
      <c r="F17615" s="4"/>
      <c r="G17615" s="31"/>
    </row>
    <row r="17616" spans="2:7" s="40" customFormat="1">
      <c r="B17616" s="7"/>
      <c r="C17616" s="7"/>
      <c r="D17616" s="4"/>
      <c r="E17616" s="4"/>
      <c r="F17616" s="4"/>
      <c r="G17616" s="31"/>
    </row>
    <row r="17617" spans="2:7" s="40" customFormat="1">
      <c r="B17617" s="7"/>
      <c r="C17617" s="7"/>
      <c r="D17617" s="4"/>
      <c r="E17617" s="4"/>
      <c r="F17617" s="4"/>
      <c r="G17617" s="31"/>
    </row>
    <row r="17618" spans="2:7" s="40" customFormat="1">
      <c r="B17618" s="7"/>
      <c r="C17618" s="7"/>
      <c r="D17618" s="4"/>
      <c r="E17618" s="4"/>
      <c r="F17618" s="4"/>
      <c r="G17618" s="31"/>
    </row>
    <row r="17619" spans="2:7" s="40" customFormat="1">
      <c r="B17619" s="7"/>
      <c r="C17619" s="7"/>
      <c r="D17619" s="4"/>
      <c r="E17619" s="4"/>
      <c r="F17619" s="4"/>
      <c r="G17619" s="31"/>
    </row>
    <row r="17620" spans="2:7" s="40" customFormat="1">
      <c r="B17620" s="7"/>
      <c r="C17620" s="7"/>
      <c r="D17620" s="4"/>
      <c r="E17620" s="4"/>
      <c r="F17620" s="4"/>
      <c r="G17620" s="31"/>
    </row>
    <row r="17621" spans="2:7" s="40" customFormat="1">
      <c r="B17621" s="7"/>
      <c r="C17621" s="7"/>
      <c r="D17621" s="4"/>
      <c r="E17621" s="4"/>
      <c r="F17621" s="4"/>
      <c r="G17621" s="31"/>
    </row>
    <row r="17622" spans="2:7" s="40" customFormat="1">
      <c r="B17622" s="7"/>
      <c r="C17622" s="7"/>
      <c r="D17622" s="4"/>
      <c r="E17622" s="4"/>
      <c r="F17622" s="4"/>
      <c r="G17622" s="31"/>
    </row>
    <row r="17623" spans="2:7" s="40" customFormat="1">
      <c r="B17623" s="7"/>
      <c r="C17623" s="7"/>
      <c r="D17623" s="4"/>
      <c r="E17623" s="4"/>
      <c r="F17623" s="4"/>
      <c r="G17623" s="31"/>
    </row>
    <row r="17624" spans="2:7" s="40" customFormat="1">
      <c r="B17624" s="7"/>
      <c r="C17624" s="7"/>
      <c r="D17624" s="4"/>
      <c r="E17624" s="4"/>
      <c r="F17624" s="4"/>
      <c r="G17624" s="31"/>
    </row>
    <row r="17625" spans="2:7" s="40" customFormat="1">
      <c r="B17625" s="7"/>
      <c r="C17625" s="7"/>
      <c r="D17625" s="4"/>
      <c r="E17625" s="4"/>
      <c r="F17625" s="4"/>
      <c r="G17625" s="31"/>
    </row>
    <row r="17626" spans="2:7" s="40" customFormat="1">
      <c r="B17626" s="7"/>
      <c r="C17626" s="7"/>
      <c r="D17626" s="4"/>
      <c r="E17626" s="4"/>
      <c r="F17626" s="4"/>
      <c r="G17626" s="31"/>
    </row>
    <row r="17627" spans="2:7" s="40" customFormat="1">
      <c r="B17627" s="7"/>
      <c r="C17627" s="7"/>
      <c r="D17627" s="4"/>
      <c r="E17627" s="4"/>
      <c r="F17627" s="4"/>
      <c r="G17627" s="31"/>
    </row>
    <row r="17628" spans="2:7" s="40" customFormat="1">
      <c r="B17628" s="7"/>
      <c r="C17628" s="7"/>
      <c r="D17628" s="4"/>
      <c r="E17628" s="4"/>
      <c r="F17628" s="4"/>
      <c r="G17628" s="31"/>
    </row>
    <row r="17629" spans="2:7" s="40" customFormat="1">
      <c r="B17629" s="7"/>
      <c r="C17629" s="7"/>
      <c r="D17629" s="4"/>
      <c r="E17629" s="4"/>
      <c r="F17629" s="4"/>
      <c r="G17629" s="31"/>
    </row>
    <row r="17630" spans="2:7" s="40" customFormat="1">
      <c r="B17630" s="7"/>
      <c r="C17630" s="7"/>
      <c r="D17630" s="4"/>
      <c r="E17630" s="4"/>
      <c r="F17630" s="4"/>
      <c r="G17630" s="31"/>
    </row>
    <row r="17631" spans="2:7" s="40" customFormat="1">
      <c r="B17631" s="7"/>
      <c r="C17631" s="7"/>
      <c r="D17631" s="4"/>
      <c r="E17631" s="4"/>
      <c r="F17631" s="4"/>
      <c r="G17631" s="31"/>
    </row>
    <row r="17632" spans="2:7" s="40" customFormat="1">
      <c r="B17632" s="7"/>
      <c r="C17632" s="7"/>
      <c r="D17632" s="4"/>
      <c r="E17632" s="4"/>
      <c r="F17632" s="4"/>
      <c r="G17632" s="31"/>
    </row>
    <row r="17633" spans="2:7" s="40" customFormat="1">
      <c r="B17633" s="7"/>
      <c r="C17633" s="7"/>
      <c r="D17633" s="4"/>
      <c r="E17633" s="4"/>
      <c r="F17633" s="4"/>
      <c r="G17633" s="31"/>
    </row>
    <row r="17634" spans="2:7" s="40" customFormat="1">
      <c r="B17634" s="7"/>
      <c r="C17634" s="7"/>
      <c r="D17634" s="4"/>
      <c r="E17634" s="4"/>
      <c r="F17634" s="4"/>
      <c r="G17634" s="31"/>
    </row>
    <row r="17635" spans="2:7" s="40" customFormat="1">
      <c r="B17635" s="7"/>
      <c r="C17635" s="7"/>
      <c r="D17635" s="4"/>
      <c r="E17635" s="4"/>
      <c r="F17635" s="4"/>
      <c r="G17635" s="31"/>
    </row>
    <row r="17636" spans="2:7" s="40" customFormat="1">
      <c r="B17636" s="7"/>
      <c r="C17636" s="7"/>
      <c r="D17636" s="4"/>
      <c r="E17636" s="4"/>
      <c r="F17636" s="4"/>
      <c r="G17636" s="31"/>
    </row>
    <row r="17637" spans="2:7" s="40" customFormat="1">
      <c r="B17637" s="7"/>
      <c r="C17637" s="7"/>
      <c r="D17637" s="4"/>
      <c r="E17637" s="4"/>
      <c r="F17637" s="4"/>
      <c r="G17637" s="31"/>
    </row>
    <row r="17638" spans="2:7" s="40" customFormat="1">
      <c r="B17638" s="7"/>
      <c r="C17638" s="7"/>
      <c r="D17638" s="4"/>
      <c r="E17638" s="4"/>
      <c r="F17638" s="4"/>
      <c r="G17638" s="31"/>
    </row>
    <row r="17639" spans="2:7" s="40" customFormat="1">
      <c r="B17639" s="7"/>
      <c r="C17639" s="7"/>
      <c r="D17639" s="4"/>
      <c r="E17639" s="4"/>
      <c r="F17639" s="4"/>
      <c r="G17639" s="31"/>
    </row>
    <row r="17640" spans="2:7" s="40" customFormat="1">
      <c r="B17640" s="7"/>
      <c r="C17640" s="7"/>
      <c r="D17640" s="4"/>
      <c r="E17640" s="4"/>
      <c r="F17640" s="4"/>
      <c r="G17640" s="31"/>
    </row>
    <row r="17641" spans="2:7" s="40" customFormat="1">
      <c r="B17641" s="7"/>
      <c r="C17641" s="7"/>
      <c r="D17641" s="4"/>
      <c r="E17641" s="4"/>
      <c r="F17641" s="4"/>
      <c r="G17641" s="31"/>
    </row>
    <row r="17642" spans="2:7" s="40" customFormat="1">
      <c r="B17642" s="7"/>
      <c r="C17642" s="7"/>
      <c r="D17642" s="4"/>
      <c r="E17642" s="4"/>
      <c r="F17642" s="4"/>
      <c r="G17642" s="31"/>
    </row>
    <row r="17643" spans="2:7" s="40" customFormat="1">
      <c r="B17643" s="7"/>
      <c r="C17643" s="7"/>
      <c r="D17643" s="4"/>
      <c r="E17643" s="4"/>
      <c r="F17643" s="4"/>
      <c r="G17643" s="31"/>
    </row>
    <row r="17644" spans="2:7" s="40" customFormat="1">
      <c r="B17644" s="7"/>
      <c r="C17644" s="7"/>
      <c r="D17644" s="4"/>
      <c r="E17644" s="4"/>
      <c r="F17644" s="4"/>
      <c r="G17644" s="31"/>
    </row>
    <row r="17645" spans="2:7" s="40" customFormat="1">
      <c r="B17645" s="7"/>
      <c r="C17645" s="7"/>
      <c r="D17645" s="4"/>
      <c r="E17645" s="4"/>
      <c r="F17645" s="4"/>
      <c r="G17645" s="31"/>
    </row>
    <row r="17646" spans="2:7" s="40" customFormat="1">
      <c r="B17646" s="7"/>
      <c r="C17646" s="7"/>
      <c r="D17646" s="4"/>
      <c r="E17646" s="4"/>
      <c r="F17646" s="4"/>
      <c r="G17646" s="31"/>
    </row>
    <row r="17647" spans="2:7" s="40" customFormat="1">
      <c r="B17647" s="7"/>
      <c r="C17647" s="7"/>
      <c r="D17647" s="4"/>
      <c r="E17647" s="4"/>
      <c r="F17647" s="4"/>
      <c r="G17647" s="31"/>
    </row>
    <row r="17648" spans="2:7" s="40" customFormat="1">
      <c r="B17648" s="7"/>
      <c r="C17648" s="7"/>
      <c r="D17648" s="4"/>
      <c r="E17648" s="4"/>
      <c r="F17648" s="4"/>
      <c r="G17648" s="31"/>
    </row>
    <row r="17649" spans="2:7" s="40" customFormat="1">
      <c r="B17649" s="7"/>
      <c r="C17649" s="7"/>
      <c r="D17649" s="4"/>
      <c r="E17649" s="4"/>
      <c r="F17649" s="4"/>
      <c r="G17649" s="31"/>
    </row>
    <row r="17650" spans="2:7" s="40" customFormat="1">
      <c r="B17650" s="7"/>
      <c r="C17650" s="7"/>
      <c r="D17650" s="4"/>
      <c r="E17650" s="4"/>
      <c r="F17650" s="4"/>
      <c r="G17650" s="31"/>
    </row>
    <row r="17651" spans="2:7" s="40" customFormat="1">
      <c r="B17651" s="7"/>
      <c r="C17651" s="7"/>
      <c r="D17651" s="4"/>
      <c r="E17651" s="4"/>
      <c r="F17651" s="4"/>
      <c r="G17651" s="31"/>
    </row>
    <row r="17652" spans="2:7" s="40" customFormat="1">
      <c r="B17652" s="7"/>
      <c r="C17652" s="7"/>
      <c r="D17652" s="4"/>
      <c r="E17652" s="4"/>
      <c r="F17652" s="4"/>
      <c r="G17652" s="31"/>
    </row>
    <row r="17653" spans="2:7" s="40" customFormat="1">
      <c r="B17653" s="7"/>
      <c r="C17653" s="7"/>
      <c r="D17653" s="4"/>
      <c r="E17653" s="4"/>
      <c r="F17653" s="4"/>
      <c r="G17653" s="31"/>
    </row>
    <row r="17654" spans="2:7" s="40" customFormat="1">
      <c r="B17654" s="7"/>
      <c r="C17654" s="7"/>
      <c r="D17654" s="4"/>
      <c r="E17654" s="4"/>
      <c r="F17654" s="4"/>
      <c r="G17654" s="31"/>
    </row>
    <row r="17655" spans="2:7" s="40" customFormat="1">
      <c r="B17655" s="7"/>
      <c r="C17655" s="7"/>
      <c r="D17655" s="4"/>
      <c r="E17655" s="4"/>
      <c r="F17655" s="4"/>
      <c r="G17655" s="31"/>
    </row>
    <row r="17656" spans="2:7" s="40" customFormat="1">
      <c r="B17656" s="7"/>
      <c r="C17656" s="7"/>
      <c r="D17656" s="4"/>
      <c r="E17656" s="4"/>
      <c r="F17656" s="4"/>
      <c r="G17656" s="31"/>
    </row>
    <row r="17657" spans="2:7" s="40" customFormat="1">
      <c r="B17657" s="7"/>
      <c r="C17657" s="7"/>
      <c r="D17657" s="4"/>
      <c r="E17657" s="4"/>
      <c r="F17657" s="4"/>
      <c r="G17657" s="31"/>
    </row>
    <row r="17658" spans="2:7" s="40" customFormat="1">
      <c r="B17658" s="7"/>
      <c r="C17658" s="7"/>
      <c r="D17658" s="4"/>
      <c r="E17658" s="4"/>
      <c r="F17658" s="4"/>
      <c r="G17658" s="31"/>
    </row>
    <row r="17659" spans="2:7" s="40" customFormat="1">
      <c r="B17659" s="7"/>
      <c r="C17659" s="7"/>
      <c r="D17659" s="4"/>
      <c r="E17659" s="4"/>
      <c r="F17659" s="4"/>
      <c r="G17659" s="31"/>
    </row>
    <row r="17660" spans="2:7" s="40" customFormat="1">
      <c r="B17660" s="7"/>
      <c r="C17660" s="7"/>
      <c r="D17660" s="4"/>
      <c r="E17660" s="4"/>
      <c r="F17660" s="4"/>
      <c r="G17660" s="31"/>
    </row>
    <row r="17661" spans="2:7" s="40" customFormat="1">
      <c r="B17661" s="7"/>
      <c r="C17661" s="7"/>
      <c r="D17661" s="4"/>
      <c r="E17661" s="4"/>
      <c r="F17661" s="4"/>
      <c r="G17661" s="31"/>
    </row>
    <row r="17662" spans="2:7" s="40" customFormat="1">
      <c r="B17662" s="7"/>
      <c r="C17662" s="7"/>
      <c r="D17662" s="4"/>
      <c r="E17662" s="4"/>
      <c r="F17662" s="4"/>
      <c r="G17662" s="31"/>
    </row>
    <row r="17663" spans="2:7" s="40" customFormat="1">
      <c r="B17663" s="7"/>
      <c r="C17663" s="7"/>
      <c r="D17663" s="4"/>
      <c r="E17663" s="4"/>
      <c r="F17663" s="4"/>
      <c r="G17663" s="31"/>
    </row>
    <row r="17664" spans="2:7" s="40" customFormat="1">
      <c r="B17664" s="7"/>
      <c r="C17664" s="7"/>
      <c r="D17664" s="4"/>
      <c r="E17664" s="4"/>
      <c r="F17664" s="4"/>
      <c r="G17664" s="31"/>
    </row>
    <row r="17665" spans="2:7" s="40" customFormat="1">
      <c r="B17665" s="7"/>
      <c r="C17665" s="7"/>
      <c r="D17665" s="4"/>
      <c r="E17665" s="4"/>
      <c r="F17665" s="4"/>
      <c r="G17665" s="31"/>
    </row>
    <row r="17666" spans="2:7" s="40" customFormat="1">
      <c r="B17666" s="7"/>
      <c r="C17666" s="7"/>
      <c r="D17666" s="4"/>
      <c r="E17666" s="4"/>
      <c r="F17666" s="4"/>
      <c r="G17666" s="31"/>
    </row>
    <row r="17667" spans="2:7" s="40" customFormat="1">
      <c r="B17667" s="7"/>
      <c r="C17667" s="7"/>
      <c r="D17667" s="4"/>
      <c r="E17667" s="4"/>
      <c r="F17667" s="4"/>
      <c r="G17667" s="31"/>
    </row>
    <row r="17668" spans="2:7" s="40" customFormat="1">
      <c r="B17668" s="7"/>
      <c r="C17668" s="7"/>
      <c r="D17668" s="4"/>
      <c r="E17668" s="4"/>
      <c r="F17668" s="4"/>
      <c r="G17668" s="31"/>
    </row>
    <row r="17669" spans="2:7" s="40" customFormat="1">
      <c r="B17669" s="7"/>
      <c r="C17669" s="7"/>
      <c r="D17669" s="4"/>
      <c r="E17669" s="4"/>
      <c r="F17669" s="4"/>
      <c r="G17669" s="31"/>
    </row>
    <row r="17670" spans="2:7" s="40" customFormat="1">
      <c r="B17670" s="7"/>
      <c r="C17670" s="7"/>
      <c r="D17670" s="4"/>
      <c r="E17670" s="4"/>
      <c r="F17670" s="4"/>
      <c r="G17670" s="31"/>
    </row>
    <row r="17671" spans="2:7" s="40" customFormat="1">
      <c r="B17671" s="7"/>
      <c r="C17671" s="7"/>
      <c r="D17671" s="4"/>
      <c r="E17671" s="4"/>
      <c r="F17671" s="4"/>
      <c r="G17671" s="31"/>
    </row>
    <row r="17672" spans="2:7" s="40" customFormat="1">
      <c r="B17672" s="7"/>
      <c r="C17672" s="7"/>
      <c r="D17672" s="4"/>
      <c r="E17672" s="4"/>
      <c r="F17672" s="4"/>
      <c r="G17672" s="31"/>
    </row>
    <row r="17673" spans="2:7" s="40" customFormat="1">
      <c r="B17673" s="7"/>
      <c r="C17673" s="7"/>
      <c r="D17673" s="4"/>
      <c r="E17673" s="4"/>
      <c r="F17673" s="4"/>
      <c r="G17673" s="31"/>
    </row>
    <row r="17674" spans="2:7" s="40" customFormat="1">
      <c r="B17674" s="7"/>
      <c r="C17674" s="7"/>
      <c r="D17674" s="4"/>
      <c r="E17674" s="4"/>
      <c r="F17674" s="4"/>
      <c r="G17674" s="31"/>
    </row>
    <row r="17675" spans="2:7" s="40" customFormat="1">
      <c r="B17675" s="7"/>
      <c r="C17675" s="7"/>
      <c r="D17675" s="4"/>
      <c r="E17675" s="4"/>
      <c r="F17675" s="4"/>
      <c r="G17675" s="31"/>
    </row>
    <row r="17676" spans="2:7" s="40" customFormat="1">
      <c r="B17676" s="7"/>
      <c r="C17676" s="7"/>
      <c r="D17676" s="4"/>
      <c r="E17676" s="4"/>
      <c r="F17676" s="4"/>
      <c r="G17676" s="31"/>
    </row>
    <row r="17677" spans="2:7" s="40" customFormat="1">
      <c r="B17677" s="7"/>
      <c r="C17677" s="7"/>
      <c r="D17677" s="4"/>
      <c r="E17677" s="4"/>
      <c r="F17677" s="4"/>
      <c r="G17677" s="31"/>
    </row>
    <row r="17678" spans="2:7" s="40" customFormat="1">
      <c r="B17678" s="7"/>
      <c r="C17678" s="7"/>
      <c r="D17678" s="4"/>
      <c r="E17678" s="4"/>
      <c r="F17678" s="4"/>
      <c r="G17678" s="31"/>
    </row>
    <row r="17679" spans="2:7" s="40" customFormat="1">
      <c r="B17679" s="7"/>
      <c r="C17679" s="7"/>
      <c r="D17679" s="4"/>
      <c r="E17679" s="4"/>
      <c r="F17679" s="4"/>
      <c r="G17679" s="31"/>
    </row>
    <row r="17680" spans="2:7" s="40" customFormat="1">
      <c r="B17680" s="7"/>
      <c r="C17680" s="7"/>
      <c r="D17680" s="4"/>
      <c r="E17680" s="4"/>
      <c r="F17680" s="4"/>
      <c r="G17680" s="31"/>
    </row>
    <row r="17681" spans="2:7" s="40" customFormat="1">
      <c r="B17681" s="7"/>
      <c r="C17681" s="7"/>
      <c r="D17681" s="4"/>
      <c r="E17681" s="4"/>
      <c r="F17681" s="4"/>
      <c r="G17681" s="31"/>
    </row>
    <row r="17682" spans="2:7" s="40" customFormat="1">
      <c r="B17682" s="7"/>
      <c r="C17682" s="7"/>
      <c r="D17682" s="4"/>
      <c r="E17682" s="4"/>
      <c r="F17682" s="4"/>
      <c r="G17682" s="31"/>
    </row>
    <row r="17683" spans="2:7" s="40" customFormat="1">
      <c r="B17683" s="7"/>
      <c r="C17683" s="7"/>
      <c r="D17683" s="4"/>
      <c r="E17683" s="4"/>
      <c r="F17683" s="4"/>
      <c r="G17683" s="31"/>
    </row>
    <row r="17684" spans="2:7" s="40" customFormat="1">
      <c r="B17684" s="7"/>
      <c r="C17684" s="7"/>
      <c r="D17684" s="4"/>
      <c r="E17684" s="4"/>
      <c r="F17684" s="4"/>
      <c r="G17684" s="31"/>
    </row>
    <row r="17685" spans="2:7" s="40" customFormat="1">
      <c r="B17685" s="7"/>
      <c r="C17685" s="7"/>
      <c r="D17685" s="4"/>
      <c r="E17685" s="4"/>
      <c r="F17685" s="4"/>
      <c r="G17685" s="31"/>
    </row>
    <row r="17686" spans="2:7" s="40" customFormat="1">
      <c r="B17686" s="7"/>
      <c r="C17686" s="7"/>
      <c r="D17686" s="4"/>
      <c r="E17686" s="4"/>
      <c r="F17686" s="4"/>
      <c r="G17686" s="31"/>
    </row>
    <row r="17687" spans="2:7" s="40" customFormat="1">
      <c r="B17687" s="7"/>
      <c r="C17687" s="7"/>
      <c r="D17687" s="4"/>
      <c r="E17687" s="4"/>
      <c r="F17687" s="4"/>
      <c r="G17687" s="31"/>
    </row>
    <row r="17688" spans="2:7" s="40" customFormat="1">
      <c r="B17688" s="7"/>
      <c r="C17688" s="7"/>
      <c r="D17688" s="4"/>
      <c r="E17688" s="4"/>
      <c r="F17688" s="4"/>
      <c r="G17688" s="31"/>
    </row>
    <row r="17689" spans="2:7" s="40" customFormat="1">
      <c r="B17689" s="7"/>
      <c r="C17689" s="7"/>
      <c r="D17689" s="4"/>
      <c r="E17689" s="4"/>
      <c r="F17689" s="4"/>
      <c r="G17689" s="31"/>
    </row>
    <row r="17690" spans="2:7" s="40" customFormat="1">
      <c r="B17690" s="7"/>
      <c r="C17690" s="7"/>
      <c r="D17690" s="4"/>
      <c r="E17690" s="4"/>
      <c r="F17690" s="4"/>
      <c r="G17690" s="31"/>
    </row>
    <row r="17691" spans="2:7" s="40" customFormat="1">
      <c r="B17691" s="7"/>
      <c r="C17691" s="7"/>
      <c r="D17691" s="4"/>
      <c r="E17691" s="4"/>
      <c r="F17691" s="4"/>
      <c r="G17691" s="31"/>
    </row>
    <row r="17692" spans="2:7" s="40" customFormat="1">
      <c r="B17692" s="7"/>
      <c r="C17692" s="7"/>
      <c r="D17692" s="4"/>
      <c r="E17692" s="4"/>
      <c r="F17692" s="4"/>
      <c r="G17692" s="31"/>
    </row>
    <row r="17693" spans="2:7" s="40" customFormat="1">
      <c r="B17693" s="7"/>
      <c r="C17693" s="7"/>
      <c r="D17693" s="4"/>
      <c r="E17693" s="4"/>
      <c r="F17693" s="4"/>
      <c r="G17693" s="31"/>
    </row>
    <row r="17694" spans="2:7" s="40" customFormat="1">
      <c r="B17694" s="7"/>
      <c r="C17694" s="7"/>
      <c r="D17694" s="4"/>
      <c r="E17694" s="4"/>
      <c r="F17694" s="4"/>
      <c r="G17694" s="31"/>
    </row>
    <row r="17695" spans="2:7" s="40" customFormat="1">
      <c r="B17695" s="7"/>
      <c r="C17695" s="7"/>
      <c r="D17695" s="4"/>
      <c r="E17695" s="4"/>
      <c r="F17695" s="4"/>
      <c r="G17695" s="31"/>
    </row>
    <row r="17696" spans="2:7" s="40" customFormat="1">
      <c r="B17696" s="7"/>
      <c r="C17696" s="7"/>
      <c r="D17696" s="4"/>
      <c r="E17696" s="4"/>
      <c r="F17696" s="4"/>
      <c r="G17696" s="31"/>
    </row>
    <row r="17697" spans="2:7" s="40" customFormat="1">
      <c r="B17697" s="7"/>
      <c r="C17697" s="7"/>
      <c r="D17697" s="4"/>
      <c r="E17697" s="4"/>
      <c r="F17697" s="4"/>
      <c r="G17697" s="31"/>
    </row>
    <row r="17698" spans="2:7" s="40" customFormat="1">
      <c r="B17698" s="7"/>
      <c r="C17698" s="7"/>
      <c r="D17698" s="4"/>
      <c r="E17698" s="4"/>
      <c r="F17698" s="4"/>
      <c r="G17698" s="31"/>
    </row>
    <row r="17699" spans="2:7" s="40" customFormat="1">
      <c r="B17699" s="7"/>
      <c r="C17699" s="7"/>
      <c r="D17699" s="4"/>
      <c r="E17699" s="4"/>
      <c r="F17699" s="4"/>
      <c r="G17699" s="31"/>
    </row>
    <row r="17700" spans="2:7" s="40" customFormat="1">
      <c r="B17700" s="7"/>
      <c r="C17700" s="7"/>
      <c r="D17700" s="4"/>
      <c r="E17700" s="4"/>
      <c r="F17700" s="4"/>
      <c r="G17700" s="31"/>
    </row>
    <row r="17701" spans="2:7" s="40" customFormat="1">
      <c r="B17701" s="7"/>
      <c r="C17701" s="7"/>
      <c r="D17701" s="4"/>
      <c r="E17701" s="4"/>
      <c r="F17701" s="4"/>
      <c r="G17701" s="31"/>
    </row>
    <row r="17702" spans="2:7" s="40" customFormat="1">
      <c r="B17702" s="7"/>
      <c r="C17702" s="7"/>
      <c r="D17702" s="4"/>
      <c r="E17702" s="4"/>
      <c r="F17702" s="4"/>
      <c r="G17702" s="31"/>
    </row>
    <row r="17703" spans="2:7" s="40" customFormat="1">
      <c r="B17703" s="7"/>
      <c r="C17703" s="7"/>
      <c r="D17703" s="4"/>
      <c r="E17703" s="4"/>
      <c r="F17703" s="4"/>
      <c r="G17703" s="31"/>
    </row>
    <row r="17704" spans="2:7" s="40" customFormat="1">
      <c r="B17704" s="7"/>
      <c r="C17704" s="7"/>
      <c r="D17704" s="4"/>
      <c r="E17704" s="4"/>
      <c r="F17704" s="4"/>
      <c r="G17704" s="31"/>
    </row>
    <row r="17705" spans="2:7" s="40" customFormat="1">
      <c r="B17705" s="7"/>
      <c r="C17705" s="7"/>
      <c r="D17705" s="4"/>
      <c r="E17705" s="4"/>
      <c r="F17705" s="4"/>
      <c r="G17705" s="31"/>
    </row>
    <row r="17706" spans="2:7" s="40" customFormat="1">
      <c r="B17706" s="7"/>
      <c r="C17706" s="7"/>
      <c r="D17706" s="4"/>
      <c r="E17706" s="4"/>
      <c r="F17706" s="4"/>
      <c r="G17706" s="31"/>
    </row>
    <row r="17707" spans="2:7" s="40" customFormat="1">
      <c r="B17707" s="7"/>
      <c r="C17707" s="7"/>
      <c r="D17707" s="4"/>
      <c r="E17707" s="4"/>
      <c r="F17707" s="4"/>
      <c r="G17707" s="31"/>
    </row>
    <row r="17708" spans="2:7" s="40" customFormat="1">
      <c r="B17708" s="7"/>
      <c r="C17708" s="7"/>
      <c r="D17708" s="4"/>
      <c r="E17708" s="4"/>
      <c r="F17708" s="4"/>
      <c r="G17708" s="31"/>
    </row>
    <row r="17709" spans="2:7" s="40" customFormat="1">
      <c r="B17709" s="7"/>
      <c r="C17709" s="7"/>
      <c r="D17709" s="4"/>
      <c r="E17709" s="4"/>
      <c r="F17709" s="4"/>
      <c r="G17709" s="31"/>
    </row>
    <row r="17710" spans="2:7" s="40" customFormat="1">
      <c r="B17710" s="7"/>
      <c r="C17710" s="7"/>
      <c r="D17710" s="4"/>
      <c r="E17710" s="4"/>
      <c r="F17710" s="4"/>
      <c r="G17710" s="31"/>
    </row>
    <row r="17711" spans="2:7" s="40" customFormat="1">
      <c r="B17711" s="7"/>
      <c r="C17711" s="7"/>
      <c r="D17711" s="4"/>
      <c r="E17711" s="4"/>
      <c r="F17711" s="4"/>
      <c r="G17711" s="31"/>
    </row>
    <row r="17712" spans="2:7" s="40" customFormat="1">
      <c r="B17712" s="7"/>
      <c r="C17712" s="7"/>
      <c r="D17712" s="4"/>
      <c r="E17712" s="4"/>
      <c r="F17712" s="4"/>
      <c r="G17712" s="31"/>
    </row>
    <row r="17713" spans="2:7" s="40" customFormat="1">
      <c r="B17713" s="7"/>
      <c r="C17713" s="7"/>
      <c r="D17713" s="4"/>
      <c r="E17713" s="4"/>
      <c r="F17713" s="4"/>
      <c r="G17713" s="31"/>
    </row>
    <row r="17714" spans="2:7" s="40" customFormat="1">
      <c r="B17714" s="7"/>
      <c r="C17714" s="7"/>
      <c r="D17714" s="4"/>
      <c r="E17714" s="4"/>
      <c r="F17714" s="4"/>
      <c r="G17714" s="31"/>
    </row>
    <row r="17715" spans="2:7" s="40" customFormat="1">
      <c r="B17715" s="7"/>
      <c r="C17715" s="7"/>
      <c r="D17715" s="4"/>
      <c r="E17715" s="4"/>
      <c r="F17715" s="4"/>
      <c r="G17715" s="31"/>
    </row>
    <row r="17716" spans="2:7" s="40" customFormat="1">
      <c r="B17716" s="7"/>
      <c r="C17716" s="7"/>
      <c r="D17716" s="4"/>
      <c r="E17716" s="4"/>
      <c r="F17716" s="4"/>
      <c r="G17716" s="31"/>
    </row>
    <row r="17717" spans="2:7" s="40" customFormat="1">
      <c r="B17717" s="7"/>
      <c r="C17717" s="7"/>
      <c r="D17717" s="4"/>
      <c r="E17717" s="4"/>
      <c r="F17717" s="4"/>
      <c r="G17717" s="31"/>
    </row>
    <row r="17718" spans="2:7" s="40" customFormat="1">
      <c r="B17718" s="7"/>
      <c r="C17718" s="7"/>
      <c r="D17718" s="4"/>
      <c r="E17718" s="4"/>
      <c r="F17718" s="4"/>
      <c r="G17718" s="31"/>
    </row>
    <row r="17719" spans="2:7" s="40" customFormat="1">
      <c r="B17719" s="7"/>
      <c r="C17719" s="7"/>
      <c r="D17719" s="4"/>
      <c r="E17719" s="4"/>
      <c r="F17719" s="4"/>
      <c r="G17719" s="31"/>
    </row>
    <row r="17720" spans="2:7" s="40" customFormat="1">
      <c r="B17720" s="7"/>
      <c r="C17720" s="7"/>
      <c r="D17720" s="4"/>
      <c r="E17720" s="4"/>
      <c r="F17720" s="4"/>
      <c r="G17720" s="31"/>
    </row>
    <row r="17721" spans="2:7" s="40" customFormat="1">
      <c r="B17721" s="7"/>
      <c r="C17721" s="7"/>
      <c r="D17721" s="4"/>
      <c r="E17721" s="4"/>
      <c r="F17721" s="4"/>
      <c r="G17721" s="31"/>
    </row>
    <row r="17722" spans="2:7" s="40" customFormat="1">
      <c r="B17722" s="7"/>
      <c r="C17722" s="7"/>
      <c r="D17722" s="4"/>
      <c r="E17722" s="4"/>
      <c r="F17722" s="4"/>
      <c r="G17722" s="31"/>
    </row>
    <row r="17723" spans="2:7" s="40" customFormat="1">
      <c r="B17723" s="7"/>
      <c r="C17723" s="7"/>
      <c r="D17723" s="4"/>
      <c r="E17723" s="4"/>
      <c r="F17723" s="4"/>
      <c r="G17723" s="31"/>
    </row>
    <row r="17724" spans="2:7" s="40" customFormat="1">
      <c r="B17724" s="7"/>
      <c r="C17724" s="7"/>
      <c r="D17724" s="4"/>
      <c r="E17724" s="4"/>
      <c r="F17724" s="4"/>
      <c r="G17724" s="31"/>
    </row>
    <row r="17725" spans="2:7" s="40" customFormat="1">
      <c r="B17725" s="7"/>
      <c r="C17725" s="7"/>
      <c r="D17725" s="4"/>
      <c r="E17725" s="4"/>
      <c r="F17725" s="4"/>
      <c r="G17725" s="31"/>
    </row>
    <row r="17726" spans="2:7" s="40" customFormat="1">
      <c r="B17726" s="7"/>
      <c r="C17726" s="7"/>
      <c r="D17726" s="4"/>
      <c r="E17726" s="4"/>
      <c r="F17726" s="4"/>
      <c r="G17726" s="31"/>
    </row>
    <row r="17727" spans="2:7" s="40" customFormat="1">
      <c r="B17727" s="7"/>
      <c r="C17727" s="7"/>
      <c r="D17727" s="4"/>
      <c r="E17727" s="4"/>
      <c r="F17727" s="4"/>
      <c r="G17727" s="31"/>
    </row>
    <row r="17728" spans="2:7" s="40" customFormat="1">
      <c r="B17728" s="7"/>
      <c r="C17728" s="7"/>
      <c r="D17728" s="4"/>
      <c r="E17728" s="4"/>
      <c r="F17728" s="4"/>
      <c r="G17728" s="31"/>
    </row>
    <row r="17729" spans="2:7" s="40" customFormat="1">
      <c r="B17729" s="7"/>
      <c r="C17729" s="7"/>
      <c r="D17729" s="4"/>
      <c r="E17729" s="4"/>
      <c r="F17729" s="4"/>
      <c r="G17729" s="31"/>
    </row>
    <row r="17730" spans="2:7" s="40" customFormat="1">
      <c r="B17730" s="7"/>
      <c r="C17730" s="7"/>
      <c r="D17730" s="4"/>
      <c r="E17730" s="4"/>
      <c r="F17730" s="4"/>
      <c r="G17730" s="31"/>
    </row>
    <row r="17731" spans="2:7" s="40" customFormat="1">
      <c r="B17731" s="7"/>
      <c r="C17731" s="7"/>
      <c r="D17731" s="4"/>
      <c r="E17731" s="4"/>
      <c r="F17731" s="4"/>
      <c r="G17731" s="31"/>
    </row>
    <row r="17732" spans="2:7" s="40" customFormat="1">
      <c r="B17732" s="7"/>
      <c r="C17732" s="7"/>
      <c r="D17732" s="4"/>
      <c r="E17732" s="4"/>
      <c r="F17732" s="4"/>
      <c r="G17732" s="31"/>
    </row>
    <row r="17733" spans="2:7" s="40" customFormat="1">
      <c r="B17733" s="7"/>
      <c r="C17733" s="7"/>
      <c r="D17733" s="4"/>
      <c r="E17733" s="4"/>
      <c r="F17733" s="4"/>
      <c r="G17733" s="31"/>
    </row>
    <row r="17734" spans="2:7" s="40" customFormat="1">
      <c r="B17734" s="7"/>
      <c r="C17734" s="7"/>
      <c r="D17734" s="4"/>
      <c r="E17734" s="4"/>
      <c r="F17734" s="4"/>
      <c r="G17734" s="31"/>
    </row>
    <row r="17735" spans="2:7" s="40" customFormat="1">
      <c r="B17735" s="7"/>
      <c r="C17735" s="7"/>
      <c r="D17735" s="4"/>
      <c r="E17735" s="4"/>
      <c r="F17735" s="4"/>
      <c r="G17735" s="31"/>
    </row>
    <row r="17736" spans="2:7" s="40" customFormat="1">
      <c r="B17736" s="7"/>
      <c r="C17736" s="7"/>
      <c r="D17736" s="4"/>
      <c r="E17736" s="4"/>
      <c r="F17736" s="4"/>
      <c r="G17736" s="31"/>
    </row>
    <row r="17737" spans="2:7" s="40" customFormat="1">
      <c r="B17737" s="7"/>
      <c r="C17737" s="7"/>
      <c r="D17737" s="4"/>
      <c r="E17737" s="4"/>
      <c r="F17737" s="4"/>
      <c r="G17737" s="31"/>
    </row>
    <row r="17738" spans="2:7" s="40" customFormat="1">
      <c r="B17738" s="7"/>
      <c r="C17738" s="7"/>
      <c r="D17738" s="4"/>
      <c r="E17738" s="4"/>
      <c r="F17738" s="4"/>
      <c r="G17738" s="31"/>
    </row>
    <row r="17739" spans="2:7" s="40" customFormat="1">
      <c r="B17739" s="7"/>
      <c r="C17739" s="7"/>
      <c r="D17739" s="4"/>
      <c r="E17739" s="4"/>
      <c r="F17739" s="4"/>
      <c r="G17739" s="31"/>
    </row>
    <row r="17740" spans="2:7" s="40" customFormat="1">
      <c r="B17740" s="7"/>
      <c r="C17740" s="7"/>
      <c r="D17740" s="4"/>
      <c r="E17740" s="4"/>
      <c r="F17740" s="4"/>
      <c r="G17740" s="31"/>
    </row>
    <row r="17741" spans="2:7" s="40" customFormat="1">
      <c r="B17741" s="7"/>
      <c r="C17741" s="7"/>
      <c r="D17741" s="4"/>
      <c r="E17741" s="4"/>
      <c r="F17741" s="4"/>
      <c r="G17741" s="31"/>
    </row>
    <row r="17742" spans="2:7" s="40" customFormat="1">
      <c r="B17742" s="7"/>
      <c r="C17742" s="7"/>
      <c r="D17742" s="4"/>
      <c r="E17742" s="4"/>
      <c r="F17742" s="4"/>
      <c r="G17742" s="31"/>
    </row>
    <row r="17743" spans="2:7" s="40" customFormat="1">
      <c r="B17743" s="7"/>
      <c r="C17743" s="7"/>
      <c r="D17743" s="4"/>
      <c r="E17743" s="4"/>
      <c r="F17743" s="4"/>
      <c r="G17743" s="31"/>
    </row>
    <row r="17744" spans="2:7" s="40" customFormat="1">
      <c r="B17744" s="7"/>
      <c r="C17744" s="7"/>
      <c r="D17744" s="4"/>
      <c r="E17744" s="4"/>
      <c r="F17744" s="4"/>
      <c r="G17744" s="31"/>
    </row>
    <row r="17745" spans="2:7" s="40" customFormat="1">
      <c r="B17745" s="7"/>
      <c r="C17745" s="7"/>
      <c r="D17745" s="4"/>
      <c r="E17745" s="4"/>
      <c r="F17745" s="4"/>
      <c r="G17745" s="31"/>
    </row>
    <row r="17746" spans="2:7" s="40" customFormat="1">
      <c r="B17746" s="7"/>
      <c r="C17746" s="7"/>
      <c r="D17746" s="4"/>
      <c r="E17746" s="4"/>
      <c r="F17746" s="4"/>
      <c r="G17746" s="31"/>
    </row>
    <row r="17747" spans="2:7" s="40" customFormat="1">
      <c r="B17747" s="7"/>
      <c r="C17747" s="7"/>
      <c r="D17747" s="4"/>
      <c r="E17747" s="4"/>
      <c r="F17747" s="4"/>
      <c r="G17747" s="31"/>
    </row>
    <row r="17748" spans="2:7" s="40" customFormat="1">
      <c r="B17748" s="7"/>
      <c r="C17748" s="7"/>
      <c r="D17748" s="4"/>
      <c r="E17748" s="4"/>
      <c r="F17748" s="4"/>
      <c r="G17748" s="31"/>
    </row>
    <row r="17749" spans="2:7" s="40" customFormat="1">
      <c r="B17749" s="7"/>
      <c r="C17749" s="7"/>
      <c r="D17749" s="4"/>
      <c r="E17749" s="4"/>
      <c r="F17749" s="4"/>
      <c r="G17749" s="31"/>
    </row>
    <row r="17750" spans="2:7" s="40" customFormat="1">
      <c r="B17750" s="7"/>
      <c r="C17750" s="7"/>
      <c r="D17750" s="4"/>
      <c r="E17750" s="4"/>
      <c r="F17750" s="4"/>
      <c r="G17750" s="31"/>
    </row>
    <row r="17751" spans="2:7" s="40" customFormat="1">
      <c r="B17751" s="7"/>
      <c r="C17751" s="7"/>
      <c r="D17751" s="4"/>
      <c r="E17751" s="4"/>
      <c r="F17751" s="4"/>
      <c r="G17751" s="31"/>
    </row>
    <row r="17752" spans="2:7" s="40" customFormat="1">
      <c r="B17752" s="7"/>
      <c r="C17752" s="7"/>
      <c r="D17752" s="4"/>
      <c r="E17752" s="4"/>
      <c r="F17752" s="4"/>
      <c r="G17752" s="31"/>
    </row>
    <row r="17753" spans="2:7" s="40" customFormat="1">
      <c r="B17753" s="7"/>
      <c r="C17753" s="7"/>
      <c r="D17753" s="4"/>
      <c r="E17753" s="4"/>
      <c r="F17753" s="4"/>
      <c r="G17753" s="31"/>
    </row>
    <row r="17754" spans="2:7" s="40" customFormat="1">
      <c r="B17754" s="7"/>
      <c r="C17754" s="7"/>
      <c r="D17754" s="4"/>
      <c r="E17754" s="4"/>
      <c r="F17754" s="4"/>
      <c r="G17754" s="31"/>
    </row>
    <row r="17755" spans="2:7" s="40" customFormat="1">
      <c r="B17755" s="7"/>
      <c r="C17755" s="7"/>
      <c r="D17755" s="4"/>
      <c r="E17755" s="4"/>
      <c r="F17755" s="4"/>
      <c r="G17755" s="31"/>
    </row>
    <row r="17756" spans="2:7" s="40" customFormat="1">
      <c r="B17756" s="7"/>
      <c r="C17756" s="7"/>
      <c r="D17756" s="4"/>
      <c r="E17756" s="4"/>
      <c r="F17756" s="4"/>
      <c r="G17756" s="31"/>
    </row>
    <row r="17757" spans="2:7" s="40" customFormat="1">
      <c r="B17757" s="7"/>
      <c r="C17757" s="7"/>
      <c r="D17757" s="4"/>
      <c r="E17757" s="4"/>
      <c r="F17757" s="4"/>
      <c r="G17757" s="31"/>
    </row>
    <row r="17758" spans="2:7" s="40" customFormat="1">
      <c r="B17758" s="7"/>
      <c r="C17758" s="7"/>
      <c r="D17758" s="4"/>
      <c r="E17758" s="4"/>
      <c r="F17758" s="4"/>
      <c r="G17758" s="31"/>
    </row>
    <row r="17759" spans="2:7" s="40" customFormat="1">
      <c r="B17759" s="7"/>
      <c r="C17759" s="7"/>
      <c r="D17759" s="4"/>
      <c r="E17759" s="4"/>
      <c r="F17759" s="4"/>
      <c r="G17759" s="31"/>
    </row>
    <row r="17760" spans="2:7" s="40" customFormat="1">
      <c r="B17760" s="7"/>
      <c r="C17760" s="7"/>
      <c r="D17760" s="4"/>
      <c r="E17760" s="4"/>
      <c r="F17760" s="4"/>
      <c r="G17760" s="31"/>
    </row>
    <row r="17761" spans="2:7" s="40" customFormat="1">
      <c r="B17761" s="7"/>
      <c r="C17761" s="7"/>
      <c r="D17761" s="4"/>
      <c r="E17761" s="4"/>
      <c r="F17761" s="4"/>
      <c r="G17761" s="31"/>
    </row>
    <row r="17762" spans="2:7" s="40" customFormat="1">
      <c r="B17762" s="7"/>
      <c r="C17762" s="7"/>
      <c r="D17762" s="4"/>
      <c r="E17762" s="4"/>
      <c r="F17762" s="4"/>
      <c r="G17762" s="31"/>
    </row>
    <row r="17763" spans="2:7" s="40" customFormat="1">
      <c r="B17763" s="7"/>
      <c r="C17763" s="7"/>
      <c r="D17763" s="4"/>
      <c r="E17763" s="4"/>
      <c r="F17763" s="4"/>
      <c r="G17763" s="31"/>
    </row>
    <row r="17764" spans="2:7" s="40" customFormat="1">
      <c r="B17764" s="7"/>
      <c r="C17764" s="7"/>
      <c r="D17764" s="4"/>
      <c r="E17764" s="4"/>
      <c r="F17764" s="4"/>
      <c r="G17764" s="31"/>
    </row>
    <row r="17765" spans="2:7" s="40" customFormat="1">
      <c r="B17765" s="7"/>
      <c r="C17765" s="7"/>
      <c r="D17765" s="4"/>
      <c r="E17765" s="4"/>
      <c r="F17765" s="4"/>
      <c r="G17765" s="31"/>
    </row>
    <row r="17766" spans="2:7" s="40" customFormat="1">
      <c r="B17766" s="7"/>
      <c r="C17766" s="7"/>
      <c r="D17766" s="4"/>
      <c r="E17766" s="4"/>
      <c r="F17766" s="4"/>
      <c r="G17766" s="31"/>
    </row>
    <row r="17767" spans="2:7" s="40" customFormat="1">
      <c r="B17767" s="7"/>
      <c r="C17767" s="7"/>
      <c r="D17767" s="4"/>
      <c r="E17767" s="4"/>
      <c r="F17767" s="4"/>
      <c r="G17767" s="31"/>
    </row>
    <row r="17768" spans="2:7" s="40" customFormat="1">
      <c r="B17768" s="7"/>
      <c r="C17768" s="7"/>
      <c r="D17768" s="4"/>
      <c r="E17768" s="4"/>
      <c r="F17768" s="4"/>
      <c r="G17768" s="31"/>
    </row>
    <row r="17769" spans="2:7" s="40" customFormat="1">
      <c r="B17769" s="7"/>
      <c r="C17769" s="7"/>
      <c r="D17769" s="4"/>
      <c r="E17769" s="4"/>
      <c r="F17769" s="4"/>
      <c r="G17769" s="31"/>
    </row>
    <row r="17770" spans="2:7" s="40" customFormat="1">
      <c r="B17770" s="7"/>
      <c r="C17770" s="7"/>
      <c r="D17770" s="4"/>
      <c r="E17770" s="4"/>
      <c r="F17770" s="4"/>
      <c r="G17770" s="31"/>
    </row>
    <row r="17771" spans="2:7" s="40" customFormat="1">
      <c r="B17771" s="7"/>
      <c r="C17771" s="7"/>
      <c r="D17771" s="4"/>
      <c r="E17771" s="4"/>
      <c r="F17771" s="4"/>
      <c r="G17771" s="31"/>
    </row>
    <row r="17772" spans="2:7" s="40" customFormat="1">
      <c r="B17772" s="7"/>
      <c r="C17772" s="7"/>
      <c r="D17772" s="4"/>
      <c r="E17772" s="4"/>
      <c r="F17772" s="4"/>
      <c r="G17772" s="31"/>
    </row>
    <row r="17773" spans="2:7" s="40" customFormat="1">
      <c r="B17773" s="7"/>
      <c r="C17773" s="7"/>
      <c r="D17773" s="4"/>
      <c r="E17773" s="4"/>
      <c r="F17773" s="4"/>
      <c r="G17773" s="31"/>
    </row>
    <row r="17774" spans="2:7" s="40" customFormat="1">
      <c r="B17774" s="7"/>
      <c r="C17774" s="7"/>
      <c r="D17774" s="4"/>
      <c r="E17774" s="4"/>
      <c r="F17774" s="4"/>
      <c r="G17774" s="31"/>
    </row>
    <row r="17775" spans="2:7" s="40" customFormat="1">
      <c r="B17775" s="7"/>
      <c r="C17775" s="7"/>
      <c r="D17775" s="4"/>
      <c r="E17775" s="4"/>
      <c r="F17775" s="4"/>
      <c r="G17775" s="31"/>
    </row>
    <row r="17776" spans="2:7" s="40" customFormat="1">
      <c r="B17776" s="7"/>
      <c r="C17776" s="7"/>
      <c r="D17776" s="4"/>
      <c r="E17776" s="4"/>
      <c r="F17776" s="4"/>
      <c r="G17776" s="31"/>
    </row>
    <row r="17777" spans="2:7" s="40" customFormat="1">
      <c r="B17777" s="7"/>
      <c r="C17777" s="7"/>
      <c r="D17777" s="4"/>
      <c r="E17777" s="4"/>
      <c r="F17777" s="4"/>
      <c r="G17777" s="31"/>
    </row>
    <row r="17778" spans="2:7" s="40" customFormat="1">
      <c r="B17778" s="7"/>
      <c r="C17778" s="7"/>
      <c r="D17778" s="4"/>
      <c r="E17778" s="4"/>
      <c r="F17778" s="4"/>
      <c r="G17778" s="31"/>
    </row>
    <row r="17779" spans="2:7" s="40" customFormat="1">
      <c r="B17779" s="7"/>
      <c r="C17779" s="7"/>
      <c r="D17779" s="4"/>
      <c r="E17779" s="4"/>
      <c r="F17779" s="4"/>
      <c r="G17779" s="31"/>
    </row>
    <row r="17780" spans="2:7" s="40" customFormat="1">
      <c r="B17780" s="7"/>
      <c r="C17780" s="7"/>
      <c r="D17780" s="4"/>
      <c r="E17780" s="4"/>
      <c r="F17780" s="4"/>
      <c r="G17780" s="31"/>
    </row>
    <row r="17781" spans="2:7" s="40" customFormat="1">
      <c r="B17781" s="7"/>
      <c r="C17781" s="7"/>
      <c r="D17781" s="4"/>
      <c r="E17781" s="4"/>
      <c r="F17781" s="4"/>
      <c r="G17781" s="31"/>
    </row>
    <row r="17782" spans="2:7" s="40" customFormat="1">
      <c r="B17782" s="7"/>
      <c r="C17782" s="7"/>
      <c r="D17782" s="4"/>
      <c r="E17782" s="4"/>
      <c r="F17782" s="4"/>
      <c r="G17782" s="31"/>
    </row>
    <row r="17783" spans="2:7" s="40" customFormat="1">
      <c r="B17783" s="7"/>
      <c r="C17783" s="7"/>
      <c r="D17783" s="4"/>
      <c r="E17783" s="4"/>
      <c r="F17783" s="4"/>
      <c r="G17783" s="31"/>
    </row>
    <row r="17784" spans="2:7" s="40" customFormat="1">
      <c r="B17784" s="7"/>
      <c r="C17784" s="7"/>
      <c r="D17784" s="4"/>
      <c r="E17784" s="4"/>
      <c r="F17784" s="4"/>
      <c r="G17784" s="31"/>
    </row>
    <row r="17785" spans="2:7" s="40" customFormat="1">
      <c r="B17785" s="7"/>
      <c r="C17785" s="7"/>
      <c r="D17785" s="4"/>
      <c r="E17785" s="4"/>
      <c r="F17785" s="4"/>
      <c r="G17785" s="31"/>
    </row>
    <row r="17786" spans="2:7" s="40" customFormat="1">
      <c r="B17786" s="7"/>
      <c r="C17786" s="7"/>
      <c r="D17786" s="4"/>
      <c r="E17786" s="4"/>
      <c r="F17786" s="4"/>
      <c r="G17786" s="31"/>
    </row>
    <row r="17787" spans="2:7" s="40" customFormat="1">
      <c r="B17787" s="7"/>
      <c r="C17787" s="7"/>
      <c r="D17787" s="4"/>
      <c r="E17787" s="4"/>
      <c r="F17787" s="4"/>
      <c r="G17787" s="31"/>
    </row>
    <row r="17788" spans="2:7" s="40" customFormat="1">
      <c r="B17788" s="7"/>
      <c r="C17788" s="7"/>
      <c r="D17788" s="4"/>
      <c r="E17788" s="4"/>
      <c r="F17788" s="4"/>
      <c r="G17788" s="31"/>
    </row>
    <row r="17789" spans="2:7" s="40" customFormat="1">
      <c r="B17789" s="7"/>
      <c r="C17789" s="7"/>
      <c r="D17789" s="4"/>
      <c r="E17789" s="4"/>
      <c r="F17789" s="4"/>
      <c r="G17789" s="31"/>
    </row>
    <row r="17790" spans="2:7" s="40" customFormat="1">
      <c r="B17790" s="7"/>
      <c r="C17790" s="7"/>
      <c r="D17790" s="4"/>
      <c r="E17790" s="4"/>
      <c r="F17790" s="4"/>
      <c r="G17790" s="31"/>
    </row>
    <row r="17791" spans="2:7" s="40" customFormat="1">
      <c r="B17791" s="7"/>
      <c r="C17791" s="7"/>
      <c r="D17791" s="4"/>
      <c r="E17791" s="4"/>
      <c r="F17791" s="4"/>
      <c r="G17791" s="31"/>
    </row>
    <row r="17792" spans="2:7" s="40" customFormat="1">
      <c r="B17792" s="7"/>
      <c r="C17792" s="7"/>
      <c r="D17792" s="4"/>
      <c r="E17792" s="4"/>
      <c r="F17792" s="4"/>
      <c r="G17792" s="31"/>
    </row>
    <row r="17793" spans="2:7" s="40" customFormat="1">
      <c r="B17793" s="7"/>
      <c r="C17793" s="7"/>
      <c r="D17793" s="4"/>
      <c r="E17793" s="4"/>
      <c r="F17793" s="4"/>
      <c r="G17793" s="31"/>
    </row>
    <row r="17794" spans="2:7" s="40" customFormat="1">
      <c r="B17794" s="7"/>
      <c r="C17794" s="7"/>
      <c r="D17794" s="4"/>
      <c r="E17794" s="4"/>
      <c r="F17794" s="4"/>
      <c r="G17794" s="31"/>
    </row>
    <row r="17795" spans="2:7" s="40" customFormat="1">
      <c r="B17795" s="7"/>
      <c r="C17795" s="7"/>
      <c r="D17795" s="4"/>
      <c r="E17795" s="4"/>
      <c r="F17795" s="4"/>
      <c r="G17795" s="31"/>
    </row>
    <row r="17796" spans="2:7" s="40" customFormat="1">
      <c r="B17796" s="7"/>
      <c r="C17796" s="7"/>
      <c r="D17796" s="4"/>
      <c r="E17796" s="4"/>
      <c r="F17796" s="4"/>
      <c r="G17796" s="31"/>
    </row>
    <row r="17797" spans="2:7" s="40" customFormat="1">
      <c r="B17797" s="7"/>
      <c r="C17797" s="7"/>
      <c r="D17797" s="4"/>
      <c r="E17797" s="4"/>
      <c r="F17797" s="4"/>
      <c r="G17797" s="31"/>
    </row>
    <row r="17798" spans="2:7" s="40" customFormat="1">
      <c r="B17798" s="7"/>
      <c r="C17798" s="7"/>
      <c r="D17798" s="4"/>
      <c r="E17798" s="4"/>
      <c r="F17798" s="4"/>
      <c r="G17798" s="31"/>
    </row>
    <row r="17799" spans="2:7" s="40" customFormat="1">
      <c r="B17799" s="7"/>
      <c r="C17799" s="7"/>
      <c r="D17799" s="4"/>
      <c r="E17799" s="4"/>
      <c r="F17799" s="4"/>
      <c r="G17799" s="31"/>
    </row>
    <row r="17800" spans="2:7" s="40" customFormat="1">
      <c r="B17800" s="7"/>
      <c r="C17800" s="7"/>
      <c r="D17800" s="4"/>
      <c r="E17800" s="4"/>
      <c r="F17800" s="4"/>
      <c r="G17800" s="31"/>
    </row>
    <row r="17801" spans="2:7" s="40" customFormat="1">
      <c r="B17801" s="7"/>
      <c r="C17801" s="7"/>
      <c r="D17801" s="4"/>
      <c r="E17801" s="4"/>
      <c r="F17801" s="4"/>
      <c r="G17801" s="31"/>
    </row>
    <row r="17802" spans="2:7" s="40" customFormat="1">
      <c r="B17802" s="7"/>
      <c r="C17802" s="7"/>
      <c r="D17802" s="4"/>
      <c r="E17802" s="4"/>
      <c r="F17802" s="4"/>
      <c r="G17802" s="31"/>
    </row>
    <row r="17803" spans="2:7" s="40" customFormat="1">
      <c r="B17803" s="7"/>
      <c r="C17803" s="7"/>
      <c r="D17803" s="4"/>
      <c r="E17803" s="4"/>
      <c r="F17803" s="4"/>
      <c r="G17803" s="31"/>
    </row>
    <row r="17804" spans="2:7" s="40" customFormat="1">
      <c r="B17804" s="7"/>
      <c r="C17804" s="7"/>
      <c r="D17804" s="4"/>
      <c r="E17804" s="4"/>
      <c r="F17804" s="4"/>
      <c r="G17804" s="31"/>
    </row>
    <row r="17805" spans="2:7" s="40" customFormat="1">
      <c r="B17805" s="7"/>
      <c r="C17805" s="7"/>
      <c r="D17805" s="4"/>
      <c r="E17805" s="4"/>
      <c r="F17805" s="4"/>
      <c r="G17805" s="31"/>
    </row>
    <row r="17806" spans="2:7" s="40" customFormat="1">
      <c r="B17806" s="7"/>
      <c r="C17806" s="7"/>
      <c r="D17806" s="4"/>
      <c r="E17806" s="4"/>
      <c r="F17806" s="4"/>
      <c r="G17806" s="31"/>
    </row>
    <row r="17807" spans="2:7" s="40" customFormat="1">
      <c r="B17807" s="7"/>
      <c r="C17807" s="7"/>
      <c r="D17807" s="4"/>
      <c r="E17807" s="4"/>
      <c r="F17807" s="4"/>
      <c r="G17807" s="31"/>
    </row>
    <row r="17808" spans="2:7" s="40" customFormat="1">
      <c r="B17808" s="7"/>
      <c r="C17808" s="7"/>
      <c r="D17808" s="4"/>
      <c r="E17808" s="4"/>
      <c r="F17808" s="4"/>
      <c r="G17808" s="31"/>
    </row>
    <row r="17809" spans="2:7" s="40" customFormat="1">
      <c r="B17809" s="7"/>
      <c r="C17809" s="7"/>
      <c r="D17809" s="4"/>
      <c r="E17809" s="4"/>
      <c r="F17809" s="4"/>
      <c r="G17809" s="31"/>
    </row>
    <row r="17810" spans="2:7" s="40" customFormat="1">
      <c r="B17810" s="7"/>
      <c r="C17810" s="7"/>
      <c r="D17810" s="4"/>
      <c r="E17810" s="4"/>
      <c r="F17810" s="4"/>
      <c r="G17810" s="31"/>
    </row>
    <row r="17811" spans="2:7" s="40" customFormat="1">
      <c r="B17811" s="7"/>
      <c r="C17811" s="7"/>
      <c r="D17811" s="4"/>
      <c r="E17811" s="4"/>
      <c r="F17811" s="4"/>
      <c r="G17811" s="31"/>
    </row>
    <row r="17812" spans="2:7" s="40" customFormat="1">
      <c r="B17812" s="7"/>
      <c r="C17812" s="7"/>
      <c r="D17812" s="4"/>
      <c r="E17812" s="4"/>
      <c r="F17812" s="4"/>
      <c r="G17812" s="31"/>
    </row>
    <row r="17813" spans="2:7" s="40" customFormat="1">
      <c r="B17813" s="7"/>
      <c r="C17813" s="7"/>
      <c r="D17813" s="4"/>
      <c r="E17813" s="4"/>
      <c r="F17813" s="4"/>
      <c r="G17813" s="31"/>
    </row>
    <row r="17814" spans="2:7" s="40" customFormat="1">
      <c r="B17814" s="7"/>
      <c r="C17814" s="7"/>
      <c r="D17814" s="4"/>
      <c r="E17814" s="4"/>
      <c r="F17814" s="4"/>
      <c r="G17814" s="31"/>
    </row>
    <row r="17815" spans="2:7" s="40" customFormat="1">
      <c r="B17815" s="7"/>
      <c r="C17815" s="7"/>
      <c r="D17815" s="4"/>
      <c r="E17815" s="4"/>
      <c r="F17815" s="4"/>
      <c r="G17815" s="31"/>
    </row>
    <row r="17816" spans="2:7" s="40" customFormat="1">
      <c r="B17816" s="7"/>
      <c r="C17816" s="7"/>
      <c r="D17816" s="4"/>
      <c r="E17816" s="4"/>
      <c r="F17816" s="4"/>
      <c r="G17816" s="31"/>
    </row>
    <row r="17817" spans="2:7" s="40" customFormat="1">
      <c r="B17817" s="7"/>
      <c r="C17817" s="7"/>
      <c r="D17817" s="4"/>
      <c r="E17817" s="4"/>
      <c r="F17817" s="4"/>
      <c r="G17817" s="31"/>
    </row>
    <row r="17818" spans="2:7" s="40" customFormat="1">
      <c r="B17818" s="7"/>
      <c r="C17818" s="7"/>
      <c r="D17818" s="4"/>
      <c r="E17818" s="4"/>
      <c r="F17818" s="4"/>
      <c r="G17818" s="31"/>
    </row>
    <row r="17819" spans="2:7" s="40" customFormat="1">
      <c r="B17819" s="7"/>
      <c r="C17819" s="7"/>
      <c r="D17819" s="4"/>
      <c r="E17819" s="4"/>
      <c r="F17819" s="4"/>
      <c r="G17819" s="31"/>
    </row>
    <row r="17820" spans="2:7" s="40" customFormat="1">
      <c r="B17820" s="7"/>
      <c r="C17820" s="7"/>
      <c r="D17820" s="4"/>
      <c r="E17820" s="4"/>
      <c r="F17820" s="4"/>
      <c r="G17820" s="31"/>
    </row>
    <row r="17821" spans="2:7" s="40" customFormat="1">
      <c r="B17821" s="7"/>
      <c r="C17821" s="7"/>
      <c r="D17821" s="4"/>
      <c r="E17821" s="4"/>
      <c r="F17821" s="4"/>
      <c r="G17821" s="31"/>
    </row>
    <row r="17822" spans="2:7" s="40" customFormat="1">
      <c r="B17822" s="7"/>
      <c r="C17822" s="7"/>
      <c r="D17822" s="4"/>
      <c r="E17822" s="4"/>
      <c r="F17822" s="4"/>
      <c r="G17822" s="31"/>
    </row>
    <row r="17823" spans="2:7" s="40" customFormat="1">
      <c r="B17823" s="7"/>
      <c r="C17823" s="7"/>
      <c r="D17823" s="4"/>
      <c r="E17823" s="4"/>
      <c r="F17823" s="4"/>
      <c r="G17823" s="31"/>
    </row>
    <row r="17824" spans="2:7" s="40" customFormat="1">
      <c r="B17824" s="7"/>
      <c r="C17824" s="7"/>
      <c r="D17824" s="4"/>
      <c r="E17824" s="4"/>
      <c r="F17824" s="4"/>
      <c r="G17824" s="31"/>
    </row>
    <row r="17825" spans="2:7" s="40" customFormat="1">
      <c r="B17825" s="7"/>
      <c r="C17825" s="7"/>
      <c r="D17825" s="4"/>
      <c r="E17825" s="4"/>
      <c r="F17825" s="4"/>
      <c r="G17825" s="31"/>
    </row>
    <row r="17826" spans="2:7" s="40" customFormat="1">
      <c r="B17826" s="7"/>
      <c r="C17826" s="7"/>
      <c r="D17826" s="4"/>
      <c r="E17826" s="4"/>
      <c r="F17826" s="4"/>
      <c r="G17826" s="31"/>
    </row>
    <row r="17827" spans="2:7" s="40" customFormat="1">
      <c r="B17827" s="7"/>
      <c r="C17827" s="7"/>
      <c r="D17827" s="4"/>
      <c r="E17827" s="4"/>
      <c r="F17827" s="4"/>
      <c r="G17827" s="31"/>
    </row>
    <row r="17828" spans="2:7" s="40" customFormat="1">
      <c r="B17828" s="7"/>
      <c r="C17828" s="7"/>
      <c r="D17828" s="4"/>
      <c r="E17828" s="4"/>
      <c r="F17828" s="4"/>
      <c r="G17828" s="31"/>
    </row>
    <row r="17829" spans="2:7" s="40" customFormat="1">
      <c r="B17829" s="7"/>
      <c r="C17829" s="7"/>
      <c r="D17829" s="4"/>
      <c r="E17829" s="4"/>
      <c r="F17829" s="4"/>
      <c r="G17829" s="31"/>
    </row>
    <row r="17830" spans="2:7" s="40" customFormat="1">
      <c r="B17830" s="7"/>
      <c r="C17830" s="7"/>
      <c r="D17830" s="4"/>
      <c r="E17830" s="4"/>
      <c r="F17830" s="4"/>
      <c r="G17830" s="31"/>
    </row>
    <row r="17831" spans="2:7" s="40" customFormat="1">
      <c r="B17831" s="7"/>
      <c r="C17831" s="7"/>
      <c r="D17831" s="4"/>
      <c r="E17831" s="4"/>
      <c r="F17831" s="4"/>
      <c r="G17831" s="31"/>
    </row>
    <row r="17832" spans="2:7" s="40" customFormat="1">
      <c r="B17832" s="7"/>
      <c r="C17832" s="7"/>
      <c r="D17832" s="4"/>
      <c r="E17832" s="4"/>
      <c r="F17832" s="4"/>
      <c r="G17832" s="31"/>
    </row>
    <row r="17833" spans="2:7" s="40" customFormat="1">
      <c r="B17833" s="7"/>
      <c r="C17833" s="7"/>
      <c r="D17833" s="4"/>
      <c r="E17833" s="4"/>
      <c r="F17833" s="4"/>
      <c r="G17833" s="31"/>
    </row>
    <row r="17834" spans="2:7" s="40" customFormat="1">
      <c r="B17834" s="7"/>
      <c r="C17834" s="7"/>
      <c r="D17834" s="4"/>
      <c r="E17834" s="4"/>
      <c r="F17834" s="4"/>
      <c r="G17834" s="31"/>
    </row>
    <row r="17835" spans="2:7" s="40" customFormat="1">
      <c r="B17835" s="7"/>
      <c r="C17835" s="7"/>
      <c r="D17835" s="4"/>
      <c r="E17835" s="4"/>
      <c r="F17835" s="4"/>
      <c r="G17835" s="31"/>
    </row>
    <row r="17836" spans="2:7" s="40" customFormat="1">
      <c r="B17836" s="7"/>
      <c r="C17836" s="7"/>
      <c r="D17836" s="4"/>
      <c r="E17836" s="4"/>
      <c r="F17836" s="4"/>
      <c r="G17836" s="31"/>
    </row>
    <row r="17837" spans="2:7" s="40" customFormat="1">
      <c r="B17837" s="7"/>
      <c r="C17837" s="7"/>
      <c r="D17837" s="4"/>
      <c r="E17837" s="4"/>
      <c r="F17837" s="4"/>
      <c r="G17837" s="31"/>
    </row>
    <row r="17838" spans="2:7" s="40" customFormat="1">
      <c r="B17838" s="7"/>
      <c r="C17838" s="7"/>
      <c r="D17838" s="4"/>
      <c r="E17838" s="4"/>
      <c r="F17838" s="4"/>
      <c r="G17838" s="31"/>
    </row>
    <row r="17839" spans="2:7" s="40" customFormat="1">
      <c r="B17839" s="7"/>
      <c r="C17839" s="7"/>
      <c r="D17839" s="4"/>
      <c r="E17839" s="4"/>
      <c r="F17839" s="4"/>
      <c r="G17839" s="31"/>
    </row>
    <row r="17840" spans="2:7" s="40" customFormat="1">
      <c r="B17840" s="7"/>
      <c r="C17840" s="7"/>
      <c r="D17840" s="4"/>
      <c r="E17840" s="4"/>
      <c r="F17840" s="4"/>
      <c r="G17840" s="31"/>
    </row>
    <row r="17841" spans="2:7" s="40" customFormat="1">
      <c r="B17841" s="7"/>
      <c r="C17841" s="7"/>
      <c r="D17841" s="4"/>
      <c r="E17841" s="4"/>
      <c r="F17841" s="4"/>
      <c r="G17841" s="31"/>
    </row>
    <row r="17842" spans="2:7" s="40" customFormat="1">
      <c r="B17842" s="7"/>
      <c r="C17842" s="7"/>
      <c r="D17842" s="4"/>
      <c r="E17842" s="4"/>
      <c r="F17842" s="4"/>
      <c r="G17842" s="31"/>
    </row>
    <row r="17843" spans="2:7" s="40" customFormat="1">
      <c r="B17843" s="7"/>
      <c r="C17843" s="7"/>
      <c r="D17843" s="4"/>
      <c r="E17843" s="4"/>
      <c r="F17843" s="4"/>
      <c r="G17843" s="31"/>
    </row>
    <row r="17844" spans="2:7" s="40" customFormat="1">
      <c r="B17844" s="7"/>
      <c r="C17844" s="7"/>
      <c r="D17844" s="4"/>
      <c r="E17844" s="4"/>
      <c r="F17844" s="4"/>
      <c r="G17844" s="31"/>
    </row>
    <row r="17845" spans="2:7" s="40" customFormat="1">
      <c r="B17845" s="7"/>
      <c r="C17845" s="7"/>
      <c r="D17845" s="4"/>
      <c r="E17845" s="4"/>
      <c r="F17845" s="4"/>
      <c r="G17845" s="31"/>
    </row>
    <row r="17846" spans="2:7" s="40" customFormat="1">
      <c r="B17846" s="7"/>
      <c r="C17846" s="7"/>
      <c r="D17846" s="4"/>
      <c r="E17846" s="4"/>
      <c r="F17846" s="4"/>
      <c r="G17846" s="31"/>
    </row>
    <row r="17847" spans="2:7" s="40" customFormat="1">
      <c r="B17847" s="7"/>
      <c r="C17847" s="7"/>
      <c r="D17847" s="4"/>
      <c r="E17847" s="4"/>
      <c r="F17847" s="4"/>
      <c r="G17847" s="31"/>
    </row>
    <row r="17848" spans="2:7" s="40" customFormat="1">
      <c r="B17848" s="7"/>
      <c r="C17848" s="7"/>
      <c r="D17848" s="4"/>
      <c r="E17848" s="4"/>
      <c r="F17848" s="4"/>
      <c r="G17848" s="31"/>
    </row>
    <row r="17849" spans="2:7" s="40" customFormat="1">
      <c r="B17849" s="7"/>
      <c r="C17849" s="7"/>
      <c r="D17849" s="4"/>
      <c r="E17849" s="4"/>
      <c r="F17849" s="4"/>
      <c r="G17849" s="31"/>
    </row>
    <row r="17850" spans="2:7" s="40" customFormat="1">
      <c r="B17850" s="7"/>
      <c r="C17850" s="7"/>
      <c r="D17850" s="4"/>
      <c r="E17850" s="4"/>
      <c r="F17850" s="4"/>
      <c r="G17850" s="31"/>
    </row>
    <row r="17851" spans="2:7" s="40" customFormat="1">
      <c r="B17851" s="7"/>
      <c r="C17851" s="7"/>
      <c r="D17851" s="4"/>
      <c r="E17851" s="4"/>
      <c r="F17851" s="4"/>
      <c r="G17851" s="31"/>
    </row>
    <row r="17852" spans="2:7" s="40" customFormat="1">
      <c r="B17852" s="7"/>
      <c r="C17852" s="7"/>
      <c r="D17852" s="4"/>
      <c r="E17852" s="4"/>
      <c r="F17852" s="4"/>
      <c r="G17852" s="31"/>
    </row>
    <row r="17853" spans="2:7" s="40" customFormat="1">
      <c r="B17853" s="7"/>
      <c r="C17853" s="7"/>
      <c r="D17853" s="4"/>
      <c r="E17853" s="4"/>
      <c r="F17853" s="4"/>
      <c r="G17853" s="31"/>
    </row>
    <row r="17854" spans="2:7" s="40" customFormat="1">
      <c r="B17854" s="7"/>
      <c r="C17854" s="7"/>
      <c r="D17854" s="4"/>
      <c r="E17854" s="4"/>
      <c r="F17854" s="4"/>
      <c r="G17854" s="31"/>
    </row>
    <row r="17855" spans="2:7" s="40" customFormat="1">
      <c r="B17855" s="7"/>
      <c r="C17855" s="7"/>
      <c r="D17855" s="4"/>
      <c r="E17855" s="4"/>
      <c r="F17855" s="4"/>
      <c r="G17855" s="31"/>
    </row>
    <row r="17856" spans="2:7" s="40" customFormat="1">
      <c r="B17856" s="7"/>
      <c r="C17856" s="7"/>
      <c r="D17856" s="4"/>
      <c r="E17856" s="4"/>
      <c r="F17856" s="4"/>
      <c r="G17856" s="31"/>
    </row>
    <row r="17857" spans="2:7" s="40" customFormat="1">
      <c r="B17857" s="7"/>
      <c r="C17857" s="7"/>
      <c r="D17857" s="4"/>
      <c r="E17857" s="4"/>
      <c r="F17857" s="4"/>
      <c r="G17857" s="31"/>
    </row>
    <row r="17858" spans="2:7" s="40" customFormat="1">
      <c r="B17858" s="7"/>
      <c r="C17858" s="7"/>
      <c r="D17858" s="4"/>
      <c r="E17858" s="4"/>
      <c r="F17858" s="4"/>
      <c r="G17858" s="31"/>
    </row>
    <row r="17859" spans="2:7" s="40" customFormat="1">
      <c r="B17859" s="7"/>
      <c r="C17859" s="7"/>
      <c r="D17859" s="4"/>
      <c r="E17859" s="4"/>
      <c r="F17859" s="4"/>
      <c r="G17859" s="31"/>
    </row>
    <row r="17860" spans="2:7" s="40" customFormat="1">
      <c r="B17860" s="7"/>
      <c r="C17860" s="7"/>
      <c r="D17860" s="4"/>
      <c r="E17860" s="4"/>
      <c r="F17860" s="4"/>
      <c r="G17860" s="31"/>
    </row>
    <row r="17861" spans="2:7" s="40" customFormat="1">
      <c r="B17861" s="7"/>
      <c r="C17861" s="7"/>
      <c r="D17861" s="4"/>
      <c r="E17861" s="4"/>
      <c r="F17861" s="4"/>
      <c r="G17861" s="31"/>
    </row>
    <row r="17862" spans="2:7" s="40" customFormat="1">
      <c r="B17862" s="7"/>
      <c r="C17862" s="7"/>
      <c r="D17862" s="4"/>
      <c r="E17862" s="4"/>
      <c r="F17862" s="4"/>
      <c r="G17862" s="31"/>
    </row>
    <row r="17863" spans="2:7" s="40" customFormat="1">
      <c r="B17863" s="7"/>
      <c r="C17863" s="7"/>
      <c r="D17863" s="4"/>
      <c r="E17863" s="4"/>
      <c r="F17863" s="4"/>
      <c r="G17863" s="31"/>
    </row>
    <row r="17864" spans="2:7" s="40" customFormat="1">
      <c r="B17864" s="7"/>
      <c r="C17864" s="7"/>
      <c r="D17864" s="4"/>
      <c r="E17864" s="4"/>
      <c r="F17864" s="4"/>
      <c r="G17864" s="31"/>
    </row>
    <row r="17865" spans="2:7" s="40" customFormat="1">
      <c r="B17865" s="7"/>
      <c r="C17865" s="7"/>
      <c r="D17865" s="4"/>
      <c r="E17865" s="4"/>
      <c r="F17865" s="4"/>
      <c r="G17865" s="31"/>
    </row>
    <row r="17866" spans="2:7" s="40" customFormat="1">
      <c r="B17866" s="7"/>
      <c r="C17866" s="7"/>
      <c r="D17866" s="4"/>
      <c r="E17866" s="4"/>
      <c r="F17866" s="4"/>
      <c r="G17866" s="31"/>
    </row>
    <row r="17867" spans="2:7" s="40" customFormat="1">
      <c r="B17867" s="7"/>
      <c r="C17867" s="7"/>
      <c r="D17867" s="4"/>
      <c r="E17867" s="4"/>
      <c r="F17867" s="4"/>
      <c r="G17867" s="31"/>
    </row>
    <row r="17868" spans="2:7" s="40" customFormat="1">
      <c r="B17868" s="7"/>
      <c r="C17868" s="7"/>
      <c r="D17868" s="4"/>
      <c r="E17868" s="4"/>
      <c r="F17868" s="4"/>
      <c r="G17868" s="31"/>
    </row>
    <row r="17869" spans="2:7" s="40" customFormat="1">
      <c r="B17869" s="7"/>
      <c r="C17869" s="7"/>
      <c r="D17869" s="4"/>
      <c r="E17869" s="4"/>
      <c r="F17869" s="4"/>
      <c r="G17869" s="31"/>
    </row>
    <row r="17870" spans="2:7" s="40" customFormat="1">
      <c r="B17870" s="7"/>
      <c r="C17870" s="7"/>
      <c r="D17870" s="4"/>
      <c r="E17870" s="4"/>
      <c r="F17870" s="4"/>
      <c r="G17870" s="31"/>
    </row>
    <row r="17871" spans="2:7" s="40" customFormat="1">
      <c r="B17871" s="7"/>
      <c r="C17871" s="7"/>
      <c r="D17871" s="4"/>
      <c r="E17871" s="4"/>
      <c r="F17871" s="4"/>
      <c r="G17871" s="31"/>
    </row>
    <row r="17872" spans="2:7" s="40" customFormat="1">
      <c r="B17872" s="7"/>
      <c r="C17872" s="7"/>
      <c r="D17872" s="4"/>
      <c r="E17872" s="4"/>
      <c r="F17872" s="4"/>
      <c r="G17872" s="31"/>
    </row>
    <row r="17873" spans="2:7" s="40" customFormat="1">
      <c r="B17873" s="7"/>
      <c r="C17873" s="7"/>
      <c r="D17873" s="4"/>
      <c r="E17873" s="4"/>
      <c r="F17873" s="4"/>
      <c r="G17873" s="31"/>
    </row>
    <row r="17874" spans="2:7" s="40" customFormat="1">
      <c r="B17874" s="7"/>
      <c r="C17874" s="7"/>
      <c r="D17874" s="4"/>
      <c r="E17874" s="4"/>
      <c r="F17874" s="4"/>
      <c r="G17874" s="31"/>
    </row>
    <row r="17875" spans="2:7" s="40" customFormat="1">
      <c r="B17875" s="7"/>
      <c r="C17875" s="7"/>
      <c r="D17875" s="4"/>
      <c r="E17875" s="4"/>
      <c r="F17875" s="4"/>
      <c r="G17875" s="31"/>
    </row>
    <row r="17876" spans="2:7" s="40" customFormat="1">
      <c r="B17876" s="7"/>
      <c r="C17876" s="7"/>
      <c r="D17876" s="4"/>
      <c r="E17876" s="4"/>
      <c r="F17876" s="4"/>
      <c r="G17876" s="31"/>
    </row>
    <row r="17877" spans="2:7" s="40" customFormat="1">
      <c r="B17877" s="7"/>
      <c r="C17877" s="7"/>
      <c r="D17877" s="4"/>
      <c r="E17877" s="4"/>
      <c r="F17877" s="4"/>
      <c r="G17877" s="31"/>
    </row>
    <row r="17878" spans="2:7" s="40" customFormat="1">
      <c r="B17878" s="7"/>
      <c r="C17878" s="7"/>
      <c r="D17878" s="4"/>
      <c r="E17878" s="4"/>
      <c r="F17878" s="4"/>
      <c r="G17878" s="31"/>
    </row>
    <row r="17879" spans="2:7" s="40" customFormat="1">
      <c r="B17879" s="7"/>
      <c r="C17879" s="7"/>
      <c r="D17879" s="4"/>
      <c r="E17879" s="4"/>
      <c r="F17879" s="4"/>
      <c r="G17879" s="31"/>
    </row>
    <row r="17880" spans="2:7" s="40" customFormat="1">
      <c r="B17880" s="7"/>
      <c r="C17880" s="7"/>
      <c r="D17880" s="4"/>
      <c r="E17880" s="4"/>
      <c r="F17880" s="4"/>
      <c r="G17880" s="31"/>
    </row>
    <row r="17881" spans="2:7" s="40" customFormat="1">
      <c r="B17881" s="7"/>
      <c r="C17881" s="7"/>
      <c r="D17881" s="4"/>
      <c r="E17881" s="4"/>
      <c r="F17881" s="4"/>
      <c r="G17881" s="31"/>
    </row>
    <row r="17882" spans="2:7" s="40" customFormat="1">
      <c r="B17882" s="7"/>
      <c r="C17882" s="7"/>
      <c r="D17882" s="4"/>
      <c r="E17882" s="4"/>
      <c r="F17882" s="4"/>
      <c r="G17882" s="31"/>
    </row>
    <row r="17883" spans="2:7" s="40" customFormat="1">
      <c r="B17883" s="7"/>
      <c r="C17883" s="7"/>
      <c r="D17883" s="4"/>
      <c r="E17883" s="4"/>
      <c r="F17883" s="4"/>
      <c r="G17883" s="31"/>
    </row>
    <row r="17884" spans="2:7" s="40" customFormat="1">
      <c r="B17884" s="7"/>
      <c r="C17884" s="7"/>
      <c r="D17884" s="4"/>
      <c r="E17884" s="4"/>
      <c r="F17884" s="4"/>
      <c r="G17884" s="31"/>
    </row>
    <row r="17885" spans="2:7" s="40" customFormat="1">
      <c r="B17885" s="7"/>
      <c r="C17885" s="7"/>
      <c r="D17885" s="4"/>
      <c r="E17885" s="4"/>
      <c r="F17885" s="4"/>
      <c r="G17885" s="31"/>
    </row>
    <row r="17886" spans="2:7" s="40" customFormat="1">
      <c r="B17886" s="7"/>
      <c r="C17886" s="7"/>
      <c r="D17886" s="4"/>
      <c r="E17886" s="4"/>
      <c r="F17886" s="4"/>
      <c r="G17886" s="31"/>
    </row>
    <row r="17887" spans="2:7" s="40" customFormat="1">
      <c r="B17887" s="7"/>
      <c r="C17887" s="7"/>
      <c r="D17887" s="4"/>
      <c r="E17887" s="4"/>
      <c r="F17887" s="4"/>
      <c r="G17887" s="31"/>
    </row>
    <row r="17888" spans="2:7" s="40" customFormat="1">
      <c r="B17888" s="7"/>
      <c r="C17888" s="7"/>
      <c r="D17888" s="4"/>
      <c r="E17888" s="4"/>
      <c r="F17888" s="4"/>
      <c r="G17888" s="31"/>
    </row>
    <row r="17889" spans="2:7" s="40" customFormat="1">
      <c r="B17889" s="7"/>
      <c r="C17889" s="7"/>
      <c r="D17889" s="4"/>
      <c r="E17889" s="4"/>
      <c r="F17889" s="4"/>
      <c r="G17889" s="31"/>
    </row>
    <row r="17890" spans="2:7" s="40" customFormat="1">
      <c r="B17890" s="7"/>
      <c r="C17890" s="7"/>
      <c r="D17890" s="4"/>
      <c r="E17890" s="4"/>
      <c r="F17890" s="4"/>
      <c r="G17890" s="31"/>
    </row>
    <row r="17891" spans="2:7" s="40" customFormat="1">
      <c r="B17891" s="7"/>
      <c r="C17891" s="7"/>
      <c r="D17891" s="4"/>
      <c r="E17891" s="4"/>
      <c r="F17891" s="4"/>
      <c r="G17891" s="31"/>
    </row>
    <row r="17892" spans="2:7" s="40" customFormat="1">
      <c r="B17892" s="7"/>
      <c r="C17892" s="7"/>
      <c r="D17892" s="4"/>
      <c r="E17892" s="4"/>
      <c r="F17892" s="4"/>
      <c r="G17892" s="31"/>
    </row>
    <row r="17893" spans="2:7" s="40" customFormat="1">
      <c r="B17893" s="7"/>
      <c r="C17893" s="7"/>
      <c r="D17893" s="4"/>
      <c r="E17893" s="4"/>
      <c r="F17893" s="4"/>
      <c r="G17893" s="31"/>
    </row>
    <row r="17894" spans="2:7" s="40" customFormat="1">
      <c r="B17894" s="7"/>
      <c r="C17894" s="7"/>
      <c r="D17894" s="4"/>
      <c r="E17894" s="4"/>
      <c r="F17894" s="4"/>
      <c r="G17894" s="31"/>
    </row>
    <row r="17895" spans="2:7" s="40" customFormat="1">
      <c r="B17895" s="7"/>
      <c r="C17895" s="7"/>
      <c r="D17895" s="4"/>
      <c r="E17895" s="4"/>
      <c r="F17895" s="4"/>
      <c r="G17895" s="31"/>
    </row>
    <row r="17896" spans="2:7" s="40" customFormat="1">
      <c r="B17896" s="7"/>
      <c r="C17896" s="7"/>
      <c r="D17896" s="4"/>
      <c r="E17896" s="4"/>
      <c r="F17896" s="4"/>
      <c r="G17896" s="31"/>
    </row>
    <row r="17897" spans="2:7" s="40" customFormat="1">
      <c r="B17897" s="7"/>
      <c r="C17897" s="7"/>
      <c r="D17897" s="4"/>
      <c r="E17897" s="4"/>
      <c r="F17897" s="4"/>
      <c r="G17897" s="31"/>
    </row>
    <row r="17898" spans="2:7" s="40" customFormat="1">
      <c r="B17898" s="7"/>
      <c r="C17898" s="7"/>
      <c r="D17898" s="4"/>
      <c r="E17898" s="4"/>
      <c r="F17898" s="4"/>
      <c r="G17898" s="31"/>
    </row>
    <row r="17899" spans="2:7" s="40" customFormat="1">
      <c r="B17899" s="7"/>
      <c r="C17899" s="7"/>
      <c r="D17899" s="4"/>
      <c r="E17899" s="4"/>
      <c r="F17899" s="4"/>
      <c r="G17899" s="31"/>
    </row>
    <row r="17900" spans="2:7" s="40" customFormat="1">
      <c r="B17900" s="7"/>
      <c r="C17900" s="7"/>
      <c r="D17900" s="4"/>
      <c r="E17900" s="4"/>
      <c r="F17900" s="4"/>
      <c r="G17900" s="31"/>
    </row>
    <row r="17901" spans="2:7" s="40" customFormat="1">
      <c r="B17901" s="7"/>
      <c r="C17901" s="7"/>
      <c r="D17901" s="4"/>
      <c r="E17901" s="4"/>
      <c r="F17901" s="4"/>
      <c r="G17901" s="31"/>
    </row>
    <row r="17902" spans="2:7" s="40" customFormat="1">
      <c r="B17902" s="7"/>
      <c r="C17902" s="7"/>
      <c r="D17902" s="4"/>
      <c r="E17902" s="4"/>
      <c r="F17902" s="4"/>
      <c r="G17902" s="31"/>
    </row>
    <row r="17903" spans="2:7" s="40" customFormat="1">
      <c r="B17903" s="7"/>
      <c r="C17903" s="7"/>
      <c r="D17903" s="4"/>
      <c r="E17903" s="4"/>
      <c r="F17903" s="4"/>
      <c r="G17903" s="31"/>
    </row>
    <row r="17904" spans="2:7" s="40" customFormat="1">
      <c r="B17904" s="7"/>
      <c r="C17904" s="7"/>
      <c r="D17904" s="4"/>
      <c r="E17904" s="4"/>
      <c r="F17904" s="4"/>
      <c r="G17904" s="31"/>
    </row>
    <row r="17905" spans="2:7" s="40" customFormat="1">
      <c r="B17905" s="7"/>
      <c r="C17905" s="7"/>
      <c r="D17905" s="4"/>
      <c r="E17905" s="4"/>
      <c r="F17905" s="4"/>
      <c r="G17905" s="31"/>
    </row>
    <row r="17906" spans="2:7" s="40" customFormat="1">
      <c r="B17906" s="7"/>
      <c r="C17906" s="7"/>
      <c r="D17906" s="4"/>
      <c r="E17906" s="4"/>
      <c r="F17906" s="4"/>
      <c r="G17906" s="31"/>
    </row>
    <row r="17907" spans="2:7" s="40" customFormat="1">
      <c r="B17907" s="7"/>
      <c r="C17907" s="7"/>
      <c r="D17907" s="4"/>
      <c r="E17907" s="4"/>
      <c r="F17907" s="4"/>
      <c r="G17907" s="31"/>
    </row>
    <row r="17908" spans="2:7" s="40" customFormat="1">
      <c r="B17908" s="7"/>
      <c r="C17908" s="7"/>
      <c r="D17908" s="4"/>
      <c r="E17908" s="4"/>
      <c r="F17908" s="4"/>
      <c r="G17908" s="31"/>
    </row>
    <row r="17909" spans="2:7" s="40" customFormat="1">
      <c r="B17909" s="7"/>
      <c r="C17909" s="7"/>
      <c r="D17909" s="4"/>
      <c r="E17909" s="4"/>
      <c r="F17909" s="4"/>
      <c r="G17909" s="31"/>
    </row>
    <row r="17910" spans="2:7" s="40" customFormat="1">
      <c r="B17910" s="7"/>
      <c r="C17910" s="7"/>
      <c r="D17910" s="4"/>
      <c r="E17910" s="4"/>
      <c r="F17910" s="4"/>
      <c r="G17910" s="31"/>
    </row>
    <row r="17911" spans="2:7" s="40" customFormat="1">
      <c r="B17911" s="7"/>
      <c r="C17911" s="7"/>
      <c r="D17911" s="4"/>
      <c r="E17911" s="4"/>
      <c r="F17911" s="4"/>
      <c r="G17911" s="31"/>
    </row>
    <row r="17912" spans="2:7" s="40" customFormat="1">
      <c r="B17912" s="7"/>
      <c r="C17912" s="7"/>
      <c r="D17912" s="4"/>
      <c r="E17912" s="4"/>
      <c r="F17912" s="4"/>
      <c r="G17912" s="31"/>
    </row>
    <row r="17913" spans="2:7" s="40" customFormat="1">
      <c r="B17913" s="7"/>
      <c r="C17913" s="7"/>
      <c r="D17913" s="4"/>
      <c r="E17913" s="4"/>
      <c r="F17913" s="4"/>
      <c r="G17913" s="31"/>
    </row>
    <row r="17914" spans="2:7" s="40" customFormat="1">
      <c r="B17914" s="7"/>
      <c r="C17914" s="7"/>
      <c r="D17914" s="4"/>
      <c r="E17914" s="4"/>
      <c r="F17914" s="4"/>
      <c r="G17914" s="31"/>
    </row>
    <row r="17915" spans="2:7" s="40" customFormat="1">
      <c r="B17915" s="7"/>
      <c r="C17915" s="7"/>
      <c r="D17915" s="4"/>
      <c r="E17915" s="4"/>
      <c r="F17915" s="4"/>
      <c r="G17915" s="31"/>
    </row>
    <row r="17916" spans="2:7" s="40" customFormat="1">
      <c r="B17916" s="7"/>
      <c r="C17916" s="7"/>
      <c r="D17916" s="4"/>
      <c r="E17916" s="4"/>
      <c r="F17916" s="4"/>
      <c r="G17916" s="31"/>
    </row>
    <row r="17917" spans="2:7" s="40" customFormat="1">
      <c r="B17917" s="7"/>
      <c r="C17917" s="7"/>
      <c r="D17917" s="4"/>
      <c r="E17917" s="4"/>
      <c r="F17917" s="4"/>
      <c r="G17917" s="31"/>
    </row>
    <row r="17918" spans="2:7" s="40" customFormat="1">
      <c r="B17918" s="7"/>
      <c r="C17918" s="7"/>
      <c r="D17918" s="4"/>
      <c r="E17918" s="4"/>
      <c r="F17918" s="4"/>
      <c r="G17918" s="31"/>
    </row>
    <row r="17919" spans="2:7" s="40" customFormat="1">
      <c r="B17919" s="7"/>
      <c r="C17919" s="7"/>
      <c r="D17919" s="4"/>
      <c r="E17919" s="4"/>
      <c r="F17919" s="4"/>
      <c r="G17919" s="31"/>
    </row>
    <row r="17920" spans="2:7" s="40" customFormat="1">
      <c r="B17920" s="7"/>
      <c r="C17920" s="7"/>
      <c r="D17920" s="4"/>
      <c r="E17920" s="4"/>
      <c r="F17920" s="4"/>
      <c r="G17920" s="31"/>
    </row>
    <row r="17921" spans="2:7" s="40" customFormat="1">
      <c r="B17921" s="7"/>
      <c r="C17921" s="7"/>
      <c r="D17921" s="4"/>
      <c r="E17921" s="4"/>
      <c r="F17921" s="4"/>
      <c r="G17921" s="31"/>
    </row>
    <row r="17922" spans="2:7" s="40" customFormat="1">
      <c r="B17922" s="7"/>
      <c r="C17922" s="7"/>
      <c r="D17922" s="4"/>
      <c r="E17922" s="4"/>
      <c r="F17922" s="4"/>
      <c r="G17922" s="31"/>
    </row>
    <row r="17923" spans="2:7" s="40" customFormat="1">
      <c r="B17923" s="7"/>
      <c r="C17923" s="7"/>
      <c r="D17923" s="4"/>
      <c r="E17923" s="4"/>
      <c r="F17923" s="4"/>
      <c r="G17923" s="31"/>
    </row>
    <row r="17924" spans="2:7" s="40" customFormat="1">
      <c r="B17924" s="7"/>
      <c r="C17924" s="7"/>
      <c r="D17924" s="4"/>
      <c r="E17924" s="4"/>
      <c r="F17924" s="4"/>
      <c r="G17924" s="31"/>
    </row>
    <row r="17925" spans="2:7" s="40" customFormat="1">
      <c r="B17925" s="7"/>
      <c r="C17925" s="7"/>
      <c r="D17925" s="4"/>
      <c r="E17925" s="4"/>
      <c r="F17925" s="4"/>
      <c r="G17925" s="31"/>
    </row>
    <row r="17926" spans="2:7" s="40" customFormat="1">
      <c r="B17926" s="7"/>
      <c r="C17926" s="7"/>
      <c r="D17926" s="4"/>
      <c r="E17926" s="4"/>
      <c r="F17926" s="4"/>
      <c r="G17926" s="31"/>
    </row>
    <row r="17927" spans="2:7" s="40" customFormat="1">
      <c r="B17927" s="7"/>
      <c r="C17927" s="7"/>
      <c r="D17927" s="4"/>
      <c r="E17927" s="4"/>
      <c r="F17927" s="4"/>
      <c r="G17927" s="31"/>
    </row>
    <row r="17928" spans="2:7" s="40" customFormat="1">
      <c r="B17928" s="7"/>
      <c r="C17928" s="7"/>
      <c r="D17928" s="4"/>
      <c r="E17928" s="4"/>
      <c r="F17928" s="4"/>
      <c r="G17928" s="31"/>
    </row>
    <row r="17929" spans="2:7" s="40" customFormat="1">
      <c r="B17929" s="7"/>
      <c r="C17929" s="7"/>
      <c r="D17929" s="4"/>
      <c r="E17929" s="4"/>
      <c r="F17929" s="4"/>
      <c r="G17929" s="31"/>
    </row>
    <row r="17930" spans="2:7" s="40" customFormat="1">
      <c r="B17930" s="7"/>
      <c r="C17930" s="7"/>
      <c r="D17930" s="4"/>
      <c r="E17930" s="4"/>
      <c r="F17930" s="4"/>
      <c r="G17930" s="31"/>
    </row>
    <row r="17931" spans="2:7" s="40" customFormat="1">
      <c r="B17931" s="7"/>
      <c r="C17931" s="7"/>
      <c r="D17931" s="4"/>
      <c r="E17931" s="4"/>
      <c r="F17931" s="4"/>
      <c r="G17931" s="31"/>
    </row>
    <row r="17932" spans="2:7" s="40" customFormat="1">
      <c r="B17932" s="7"/>
      <c r="C17932" s="7"/>
      <c r="D17932" s="4"/>
      <c r="E17932" s="4"/>
      <c r="F17932" s="4"/>
      <c r="G17932" s="31"/>
    </row>
    <row r="17933" spans="2:7" s="40" customFormat="1">
      <c r="B17933" s="7"/>
      <c r="C17933" s="7"/>
      <c r="D17933" s="4"/>
      <c r="E17933" s="4"/>
      <c r="F17933" s="4"/>
      <c r="G17933" s="31"/>
    </row>
    <row r="17934" spans="2:7" s="40" customFormat="1">
      <c r="B17934" s="7"/>
      <c r="C17934" s="7"/>
      <c r="D17934" s="4"/>
      <c r="E17934" s="4"/>
      <c r="F17934" s="4"/>
      <c r="G17934" s="31"/>
    </row>
    <row r="17935" spans="2:7" s="40" customFormat="1">
      <c r="B17935" s="7"/>
      <c r="C17935" s="7"/>
      <c r="D17935" s="4"/>
      <c r="E17935" s="4"/>
      <c r="F17935" s="4"/>
      <c r="G17935" s="31"/>
    </row>
    <row r="17936" spans="2:7" s="40" customFormat="1">
      <c r="B17936" s="7"/>
      <c r="C17936" s="7"/>
      <c r="D17936" s="4"/>
      <c r="E17936" s="4"/>
      <c r="F17936" s="4"/>
      <c r="G17936" s="31"/>
    </row>
    <row r="17937" spans="2:7" s="40" customFormat="1">
      <c r="B17937" s="7"/>
      <c r="C17937" s="7"/>
      <c r="D17937" s="4"/>
      <c r="E17937" s="4"/>
      <c r="F17937" s="4"/>
      <c r="G17937" s="31"/>
    </row>
    <row r="17938" spans="2:7" s="40" customFormat="1">
      <c r="B17938" s="7"/>
      <c r="C17938" s="7"/>
      <c r="D17938" s="4"/>
      <c r="E17938" s="4"/>
      <c r="F17938" s="4"/>
      <c r="G17938" s="31"/>
    </row>
    <row r="17939" spans="2:7" s="40" customFormat="1">
      <c r="B17939" s="7"/>
      <c r="C17939" s="7"/>
      <c r="D17939" s="4"/>
      <c r="E17939" s="4"/>
      <c r="F17939" s="4"/>
      <c r="G17939" s="31"/>
    </row>
    <row r="17940" spans="2:7" s="40" customFormat="1">
      <c r="B17940" s="7"/>
      <c r="C17940" s="7"/>
      <c r="D17940" s="4"/>
      <c r="E17940" s="4"/>
      <c r="F17940" s="4"/>
      <c r="G17940" s="31"/>
    </row>
    <row r="17941" spans="2:7" s="40" customFormat="1">
      <c r="B17941" s="7"/>
      <c r="C17941" s="7"/>
      <c r="D17941" s="4"/>
      <c r="E17941" s="4"/>
      <c r="F17941" s="4"/>
      <c r="G17941" s="31"/>
    </row>
    <row r="17942" spans="2:7" s="40" customFormat="1">
      <c r="B17942" s="7"/>
      <c r="C17942" s="7"/>
      <c r="D17942" s="4"/>
      <c r="E17942" s="4"/>
      <c r="F17942" s="4"/>
      <c r="G17942" s="31"/>
    </row>
    <row r="17943" spans="2:7" s="40" customFormat="1">
      <c r="B17943" s="7"/>
      <c r="C17943" s="7"/>
      <c r="D17943" s="4"/>
      <c r="E17943" s="4"/>
      <c r="F17943" s="4"/>
      <c r="G17943" s="31"/>
    </row>
    <row r="17944" spans="2:7" s="40" customFormat="1">
      <c r="B17944" s="7"/>
      <c r="C17944" s="7"/>
      <c r="D17944" s="4"/>
      <c r="E17944" s="4"/>
      <c r="F17944" s="4"/>
      <c r="G17944" s="31"/>
    </row>
    <row r="17945" spans="2:7" s="40" customFormat="1">
      <c r="B17945" s="7"/>
      <c r="C17945" s="7"/>
      <c r="D17945" s="4"/>
      <c r="E17945" s="4"/>
      <c r="F17945" s="4"/>
      <c r="G17945" s="31"/>
    </row>
    <row r="17946" spans="2:7" s="40" customFormat="1">
      <c r="B17946" s="7"/>
      <c r="C17946" s="7"/>
      <c r="D17946" s="4"/>
      <c r="E17946" s="4"/>
      <c r="F17946" s="4"/>
      <c r="G17946" s="31"/>
    </row>
    <row r="17947" spans="2:7" s="40" customFormat="1">
      <c r="B17947" s="7"/>
      <c r="C17947" s="7"/>
      <c r="D17947" s="4"/>
      <c r="E17947" s="4"/>
      <c r="F17947" s="4"/>
      <c r="G17947" s="31"/>
    </row>
    <row r="17948" spans="2:7" s="40" customFormat="1">
      <c r="B17948" s="7"/>
      <c r="C17948" s="7"/>
      <c r="D17948" s="4"/>
      <c r="E17948" s="4"/>
      <c r="F17948" s="4"/>
      <c r="G17948" s="31"/>
    </row>
    <row r="17949" spans="2:7" s="40" customFormat="1">
      <c r="B17949" s="7"/>
      <c r="C17949" s="7"/>
      <c r="D17949" s="4"/>
      <c r="E17949" s="4"/>
      <c r="F17949" s="4"/>
      <c r="G17949" s="31"/>
    </row>
    <row r="17950" spans="2:7" s="40" customFormat="1">
      <c r="B17950" s="7"/>
      <c r="C17950" s="7"/>
      <c r="D17950" s="4"/>
      <c r="E17950" s="4"/>
      <c r="F17950" s="4"/>
      <c r="G17950" s="31"/>
    </row>
    <row r="17951" spans="2:7" s="40" customFormat="1">
      <c r="B17951" s="7"/>
      <c r="C17951" s="7"/>
      <c r="D17951" s="4"/>
      <c r="E17951" s="4"/>
      <c r="F17951" s="4"/>
      <c r="G17951" s="31"/>
    </row>
    <row r="17952" spans="2:7" s="40" customFormat="1">
      <c r="B17952" s="7"/>
      <c r="C17952" s="7"/>
      <c r="D17952" s="4"/>
      <c r="E17952" s="4"/>
      <c r="F17952" s="4"/>
      <c r="G17952" s="31"/>
    </row>
    <row r="17953" spans="2:7" s="40" customFormat="1">
      <c r="B17953" s="7"/>
      <c r="C17953" s="7"/>
      <c r="D17953" s="4"/>
      <c r="E17953" s="4"/>
      <c r="F17953" s="4"/>
      <c r="G17953" s="31"/>
    </row>
    <row r="17954" spans="2:7" s="40" customFormat="1">
      <c r="B17954" s="7"/>
      <c r="C17954" s="7"/>
      <c r="D17954" s="4"/>
      <c r="E17954" s="4"/>
      <c r="F17954" s="4"/>
      <c r="G17954" s="31"/>
    </row>
    <row r="17955" spans="2:7" s="40" customFormat="1">
      <c r="B17955" s="7"/>
      <c r="C17955" s="7"/>
      <c r="D17955" s="4"/>
      <c r="E17955" s="4"/>
      <c r="F17955" s="4"/>
      <c r="G17955" s="31"/>
    </row>
    <row r="17956" spans="2:7" s="40" customFormat="1">
      <c r="B17956" s="7"/>
      <c r="C17956" s="7"/>
      <c r="D17956" s="4"/>
      <c r="E17956" s="4"/>
      <c r="F17956" s="4"/>
      <c r="G17956" s="31"/>
    </row>
    <row r="17957" spans="2:7" s="40" customFormat="1">
      <c r="B17957" s="7"/>
      <c r="C17957" s="7"/>
      <c r="D17957" s="4"/>
      <c r="E17957" s="4"/>
      <c r="F17957" s="4"/>
      <c r="G17957" s="31"/>
    </row>
    <row r="17958" spans="2:7" s="40" customFormat="1">
      <c r="B17958" s="7"/>
      <c r="C17958" s="7"/>
      <c r="D17958" s="4"/>
      <c r="E17958" s="4"/>
      <c r="F17958" s="4"/>
      <c r="G17958" s="31"/>
    </row>
    <row r="17959" spans="2:7" s="40" customFormat="1">
      <c r="B17959" s="7"/>
      <c r="C17959" s="7"/>
      <c r="D17959" s="4"/>
      <c r="E17959" s="4"/>
      <c r="F17959" s="4"/>
      <c r="G17959" s="31"/>
    </row>
    <row r="17960" spans="2:7" s="40" customFormat="1">
      <c r="B17960" s="7"/>
      <c r="C17960" s="7"/>
      <c r="D17960" s="4"/>
      <c r="E17960" s="4"/>
      <c r="F17960" s="4"/>
      <c r="G17960" s="31"/>
    </row>
    <row r="17961" spans="2:7" s="40" customFormat="1">
      <c r="B17961" s="7"/>
      <c r="C17961" s="7"/>
      <c r="D17961" s="4"/>
      <c r="E17961" s="4"/>
      <c r="F17961" s="4"/>
      <c r="G17961" s="31"/>
    </row>
    <row r="17962" spans="2:7" s="40" customFormat="1">
      <c r="B17962" s="7"/>
      <c r="C17962" s="7"/>
      <c r="D17962" s="4"/>
      <c r="E17962" s="4"/>
      <c r="F17962" s="4"/>
      <c r="G17962" s="31"/>
    </row>
    <row r="17963" spans="2:7" s="40" customFormat="1">
      <c r="B17963" s="7"/>
      <c r="C17963" s="7"/>
      <c r="D17963" s="4"/>
      <c r="E17963" s="4"/>
      <c r="F17963" s="4"/>
      <c r="G17963" s="31"/>
    </row>
    <row r="17964" spans="2:7" s="40" customFormat="1">
      <c r="B17964" s="7"/>
      <c r="C17964" s="7"/>
      <c r="D17964" s="4"/>
      <c r="E17964" s="4"/>
      <c r="F17964" s="4"/>
      <c r="G17964" s="31"/>
    </row>
    <row r="17965" spans="2:7" s="40" customFormat="1">
      <c r="B17965" s="7"/>
      <c r="C17965" s="7"/>
      <c r="D17965" s="4"/>
      <c r="E17965" s="4"/>
      <c r="F17965" s="4"/>
      <c r="G17965" s="31"/>
    </row>
    <row r="17966" spans="2:7" s="40" customFormat="1">
      <c r="B17966" s="7"/>
      <c r="C17966" s="7"/>
      <c r="D17966" s="4"/>
      <c r="E17966" s="4"/>
      <c r="F17966" s="4"/>
      <c r="G17966" s="31"/>
    </row>
    <row r="17967" spans="2:7" s="40" customFormat="1">
      <c r="B17967" s="7"/>
      <c r="C17967" s="7"/>
      <c r="D17967" s="4"/>
      <c r="E17967" s="4"/>
      <c r="F17967" s="4"/>
      <c r="G17967" s="31"/>
    </row>
    <row r="17968" spans="2:7" s="40" customFormat="1">
      <c r="B17968" s="7"/>
      <c r="C17968" s="7"/>
      <c r="D17968" s="4"/>
      <c r="E17968" s="4"/>
      <c r="F17968" s="4"/>
      <c r="G17968" s="31"/>
    </row>
    <row r="17969" spans="2:7" s="40" customFormat="1">
      <c r="B17969" s="7"/>
      <c r="C17969" s="7"/>
      <c r="D17969" s="4"/>
      <c r="E17969" s="4"/>
      <c r="F17969" s="4"/>
      <c r="G17969" s="31"/>
    </row>
    <row r="17970" spans="2:7" s="40" customFormat="1">
      <c r="B17970" s="7"/>
      <c r="C17970" s="7"/>
      <c r="D17970" s="4"/>
      <c r="E17970" s="4"/>
      <c r="F17970" s="4"/>
      <c r="G17970" s="31"/>
    </row>
    <row r="17971" spans="2:7" s="40" customFormat="1">
      <c r="B17971" s="7"/>
      <c r="C17971" s="7"/>
      <c r="D17971" s="4"/>
      <c r="E17971" s="4"/>
      <c r="F17971" s="4"/>
      <c r="G17971" s="31"/>
    </row>
    <row r="17972" spans="2:7" s="40" customFormat="1">
      <c r="B17972" s="7"/>
      <c r="C17972" s="7"/>
      <c r="D17972" s="4"/>
      <c r="E17972" s="4"/>
      <c r="F17972" s="4"/>
      <c r="G17972" s="31"/>
    </row>
    <row r="17973" spans="2:7" s="40" customFormat="1">
      <c r="B17973" s="7"/>
      <c r="C17973" s="7"/>
      <c r="D17973" s="4"/>
      <c r="E17973" s="4"/>
      <c r="F17973" s="4"/>
      <c r="G17973" s="31"/>
    </row>
    <row r="17974" spans="2:7" s="40" customFormat="1">
      <c r="B17974" s="7"/>
      <c r="C17974" s="7"/>
      <c r="D17974" s="4"/>
      <c r="E17974" s="4"/>
      <c r="F17974" s="4"/>
      <c r="G17974" s="31"/>
    </row>
    <row r="17975" spans="2:7" s="40" customFormat="1">
      <c r="B17975" s="7"/>
      <c r="C17975" s="7"/>
      <c r="D17975" s="4"/>
      <c r="E17975" s="4"/>
      <c r="F17975" s="4"/>
      <c r="G17975" s="31"/>
    </row>
    <row r="17976" spans="2:7" s="40" customFormat="1">
      <c r="B17976" s="7"/>
      <c r="C17976" s="7"/>
      <c r="D17976" s="4"/>
      <c r="E17976" s="4"/>
      <c r="F17976" s="4"/>
      <c r="G17976" s="31"/>
    </row>
    <row r="17977" spans="2:7" s="40" customFormat="1">
      <c r="B17977" s="7"/>
      <c r="C17977" s="7"/>
      <c r="D17977" s="4"/>
      <c r="E17977" s="4"/>
      <c r="F17977" s="4"/>
      <c r="G17977" s="31"/>
    </row>
    <row r="17978" spans="2:7" s="40" customFormat="1">
      <c r="B17978" s="7"/>
      <c r="C17978" s="7"/>
      <c r="D17978" s="4"/>
      <c r="E17978" s="4"/>
      <c r="F17978" s="4"/>
      <c r="G17978" s="31"/>
    </row>
    <row r="17979" spans="2:7" s="40" customFormat="1">
      <c r="B17979" s="7"/>
      <c r="C17979" s="7"/>
      <c r="D17979" s="4"/>
      <c r="E17979" s="4"/>
      <c r="F17979" s="4"/>
      <c r="G17979" s="31"/>
    </row>
    <row r="17980" spans="2:7" s="40" customFormat="1">
      <c r="B17980" s="7"/>
      <c r="C17980" s="7"/>
      <c r="D17980" s="4"/>
      <c r="E17980" s="4"/>
      <c r="F17980" s="4"/>
      <c r="G17980" s="31"/>
    </row>
    <row r="17981" spans="2:7" s="40" customFormat="1">
      <c r="B17981" s="7"/>
      <c r="C17981" s="7"/>
      <c r="D17981" s="4"/>
      <c r="E17981" s="4"/>
      <c r="F17981" s="4"/>
      <c r="G17981" s="31"/>
    </row>
    <row r="17982" spans="2:7" s="40" customFormat="1">
      <c r="B17982" s="7"/>
      <c r="C17982" s="7"/>
      <c r="D17982" s="4"/>
      <c r="E17982" s="4"/>
      <c r="F17982" s="4"/>
      <c r="G17982" s="31"/>
    </row>
    <row r="17983" spans="2:7" s="40" customFormat="1">
      <c r="B17983" s="7"/>
      <c r="C17983" s="7"/>
      <c r="D17983" s="4"/>
      <c r="E17983" s="4"/>
      <c r="F17983" s="4"/>
      <c r="G17983" s="31"/>
    </row>
    <row r="17984" spans="2:7" s="40" customFormat="1">
      <c r="B17984" s="7"/>
      <c r="C17984" s="7"/>
      <c r="D17984" s="4"/>
      <c r="E17984" s="4"/>
      <c r="F17984" s="4"/>
      <c r="G17984" s="31"/>
    </row>
    <row r="17985" spans="2:7" s="40" customFormat="1">
      <c r="B17985" s="7"/>
      <c r="C17985" s="7"/>
      <c r="D17985" s="4"/>
      <c r="E17985" s="4"/>
      <c r="F17985" s="4"/>
      <c r="G17985" s="31"/>
    </row>
    <row r="17986" spans="2:7" s="40" customFormat="1">
      <c r="B17986" s="7"/>
      <c r="C17986" s="7"/>
      <c r="D17986" s="4"/>
      <c r="E17986" s="4"/>
      <c r="F17986" s="4"/>
      <c r="G17986" s="31"/>
    </row>
    <row r="17987" spans="2:7" s="40" customFormat="1">
      <c r="B17987" s="7"/>
      <c r="C17987" s="7"/>
      <c r="D17987" s="4"/>
      <c r="E17987" s="4"/>
      <c r="F17987" s="4"/>
      <c r="G17987" s="31"/>
    </row>
    <row r="17988" spans="2:7" s="40" customFormat="1">
      <c r="B17988" s="7"/>
      <c r="C17988" s="7"/>
      <c r="D17988" s="4"/>
      <c r="E17988" s="4"/>
      <c r="F17988" s="4"/>
      <c r="G17988" s="31"/>
    </row>
    <row r="17989" spans="2:7" s="40" customFormat="1">
      <c r="B17989" s="7"/>
      <c r="C17989" s="7"/>
      <c r="D17989" s="4"/>
      <c r="E17989" s="4"/>
      <c r="F17989" s="4"/>
      <c r="G17989" s="31"/>
    </row>
    <row r="17990" spans="2:7" s="40" customFormat="1">
      <c r="B17990" s="7"/>
      <c r="C17990" s="7"/>
      <c r="D17990" s="4"/>
      <c r="E17990" s="4"/>
      <c r="F17990" s="4"/>
      <c r="G17990" s="31"/>
    </row>
    <row r="17991" spans="2:7" s="40" customFormat="1">
      <c r="B17991" s="7"/>
      <c r="C17991" s="7"/>
      <c r="D17991" s="4"/>
      <c r="E17991" s="4"/>
      <c r="F17991" s="4"/>
      <c r="G17991" s="31"/>
    </row>
    <row r="17992" spans="2:7" s="40" customFormat="1">
      <c r="B17992" s="7"/>
      <c r="C17992" s="7"/>
      <c r="D17992" s="4"/>
      <c r="E17992" s="4"/>
      <c r="F17992" s="4"/>
      <c r="G17992" s="31"/>
    </row>
    <row r="17993" spans="2:7" s="40" customFormat="1">
      <c r="B17993" s="7"/>
      <c r="C17993" s="7"/>
      <c r="D17993" s="4"/>
      <c r="E17993" s="4"/>
      <c r="F17993" s="4"/>
      <c r="G17993" s="31"/>
    </row>
    <row r="17994" spans="2:7" s="40" customFormat="1">
      <c r="B17994" s="7"/>
      <c r="C17994" s="7"/>
      <c r="D17994" s="4"/>
      <c r="E17994" s="4"/>
      <c r="F17994" s="4"/>
      <c r="G17994" s="31"/>
    </row>
    <row r="17995" spans="2:7" s="40" customFormat="1">
      <c r="B17995" s="7"/>
      <c r="C17995" s="7"/>
      <c r="D17995" s="4"/>
      <c r="E17995" s="4"/>
      <c r="F17995" s="4"/>
      <c r="G17995" s="31"/>
    </row>
    <row r="17996" spans="2:7" s="40" customFormat="1">
      <c r="B17996" s="7"/>
      <c r="C17996" s="7"/>
      <c r="D17996" s="4"/>
      <c r="E17996" s="4"/>
      <c r="F17996" s="4"/>
      <c r="G17996" s="31"/>
    </row>
    <row r="17997" spans="2:7" s="40" customFormat="1">
      <c r="B17997" s="7"/>
      <c r="C17997" s="7"/>
      <c r="D17997" s="4"/>
      <c r="E17997" s="4"/>
      <c r="F17997" s="4"/>
      <c r="G17997" s="31"/>
    </row>
    <row r="17998" spans="2:7" s="40" customFormat="1">
      <c r="B17998" s="7"/>
      <c r="C17998" s="7"/>
      <c r="D17998" s="4"/>
      <c r="E17998" s="4"/>
      <c r="F17998" s="4"/>
      <c r="G17998" s="31"/>
    </row>
    <row r="17999" spans="2:7" s="40" customFormat="1">
      <c r="B17999" s="7"/>
      <c r="C17999" s="7"/>
      <c r="D17999" s="4"/>
      <c r="E17999" s="4"/>
      <c r="F17999" s="4"/>
      <c r="G17999" s="31"/>
    </row>
    <row r="18000" spans="2:7" s="40" customFormat="1">
      <c r="B18000" s="7"/>
      <c r="C18000" s="7"/>
      <c r="D18000" s="4"/>
      <c r="E18000" s="4"/>
      <c r="F18000" s="4"/>
      <c r="G18000" s="31"/>
    </row>
    <row r="18001" spans="2:7" s="40" customFormat="1">
      <c r="B18001" s="7"/>
      <c r="C18001" s="7"/>
      <c r="D18001" s="4"/>
      <c r="E18001" s="4"/>
      <c r="F18001" s="4"/>
      <c r="G18001" s="31"/>
    </row>
    <row r="18002" spans="2:7" s="40" customFormat="1">
      <c r="B18002" s="7"/>
      <c r="C18002" s="7"/>
      <c r="D18002" s="4"/>
      <c r="E18002" s="4"/>
      <c r="F18002" s="4"/>
      <c r="G18002" s="31"/>
    </row>
    <row r="18003" spans="2:7" s="40" customFormat="1">
      <c r="B18003" s="7"/>
      <c r="C18003" s="7"/>
      <c r="D18003" s="4"/>
      <c r="E18003" s="4"/>
      <c r="F18003" s="4"/>
      <c r="G18003" s="31"/>
    </row>
    <row r="18004" spans="2:7" s="40" customFormat="1">
      <c r="B18004" s="7"/>
      <c r="C18004" s="7"/>
      <c r="D18004" s="4"/>
      <c r="E18004" s="4"/>
      <c r="F18004" s="4"/>
      <c r="G18004" s="31"/>
    </row>
    <row r="18005" spans="2:7" s="40" customFormat="1">
      <c r="B18005" s="7"/>
      <c r="C18005" s="7"/>
      <c r="D18005" s="4"/>
      <c r="E18005" s="4"/>
      <c r="F18005" s="4"/>
      <c r="G18005" s="31"/>
    </row>
    <row r="18006" spans="2:7" s="40" customFormat="1">
      <c r="B18006" s="7"/>
      <c r="C18006" s="7"/>
      <c r="D18006" s="4"/>
      <c r="E18006" s="4"/>
      <c r="F18006" s="4"/>
      <c r="G18006" s="31"/>
    </row>
    <row r="18007" spans="2:7" s="40" customFormat="1">
      <c r="B18007" s="7"/>
      <c r="C18007" s="7"/>
      <c r="D18007" s="4"/>
      <c r="E18007" s="4"/>
      <c r="F18007" s="4"/>
      <c r="G18007" s="31"/>
    </row>
    <row r="18008" spans="2:7" s="40" customFormat="1">
      <c r="B18008" s="7"/>
      <c r="C18008" s="7"/>
      <c r="D18008" s="4"/>
      <c r="E18008" s="4"/>
      <c r="F18008" s="4"/>
      <c r="G18008" s="31"/>
    </row>
    <row r="18009" spans="2:7" s="40" customFormat="1">
      <c r="B18009" s="7"/>
      <c r="C18009" s="7"/>
      <c r="D18009" s="4"/>
      <c r="E18009" s="4"/>
      <c r="F18009" s="4"/>
      <c r="G18009" s="31"/>
    </row>
    <row r="18010" spans="2:7" s="40" customFormat="1">
      <c r="B18010" s="7"/>
      <c r="C18010" s="7"/>
      <c r="D18010" s="4"/>
      <c r="E18010" s="4"/>
      <c r="F18010" s="4"/>
      <c r="G18010" s="31"/>
    </row>
    <row r="18011" spans="2:7" s="40" customFormat="1">
      <c r="B18011" s="7"/>
      <c r="C18011" s="7"/>
      <c r="D18011" s="4"/>
      <c r="E18011" s="4"/>
      <c r="F18011" s="4"/>
      <c r="G18011" s="31"/>
    </row>
    <row r="18012" spans="2:7" s="40" customFormat="1">
      <c r="B18012" s="7"/>
      <c r="C18012" s="7"/>
      <c r="D18012" s="4"/>
      <c r="E18012" s="4"/>
      <c r="F18012" s="4"/>
      <c r="G18012" s="31"/>
    </row>
    <row r="18013" spans="2:7" s="40" customFormat="1">
      <c r="B18013" s="7"/>
      <c r="C18013" s="7"/>
      <c r="D18013" s="4"/>
      <c r="E18013" s="4"/>
      <c r="F18013" s="4"/>
      <c r="G18013" s="31"/>
    </row>
    <row r="18014" spans="2:7" s="40" customFormat="1">
      <c r="B18014" s="7"/>
      <c r="C18014" s="7"/>
      <c r="D18014" s="4"/>
      <c r="E18014" s="4"/>
      <c r="F18014" s="4"/>
      <c r="G18014" s="31"/>
    </row>
    <row r="18015" spans="2:7" s="40" customFormat="1">
      <c r="B18015" s="7"/>
      <c r="C18015" s="7"/>
      <c r="D18015" s="4"/>
      <c r="E18015" s="4"/>
      <c r="F18015" s="4"/>
      <c r="G18015" s="31"/>
    </row>
    <row r="18016" spans="2:7" s="40" customFormat="1">
      <c r="B18016" s="7"/>
      <c r="C18016" s="7"/>
      <c r="D18016" s="4"/>
      <c r="E18016" s="4"/>
      <c r="F18016" s="4"/>
      <c r="G18016" s="31"/>
    </row>
    <row r="18017" spans="2:7" s="40" customFormat="1">
      <c r="B18017" s="7"/>
      <c r="C18017" s="7"/>
      <c r="D18017" s="4"/>
      <c r="E18017" s="4"/>
      <c r="F18017" s="4"/>
      <c r="G18017" s="31"/>
    </row>
    <row r="18018" spans="2:7" s="40" customFormat="1">
      <c r="B18018" s="7"/>
      <c r="C18018" s="7"/>
      <c r="D18018" s="4"/>
      <c r="E18018" s="4"/>
      <c r="F18018" s="4"/>
      <c r="G18018" s="31"/>
    </row>
    <row r="18019" spans="2:7" s="40" customFormat="1">
      <c r="B18019" s="7"/>
      <c r="C18019" s="7"/>
      <c r="D18019" s="4"/>
      <c r="E18019" s="4"/>
      <c r="F18019" s="4"/>
      <c r="G18019" s="31"/>
    </row>
    <row r="18020" spans="2:7" s="40" customFormat="1">
      <c r="B18020" s="7"/>
      <c r="C18020" s="7"/>
      <c r="D18020" s="4"/>
      <c r="E18020" s="4"/>
      <c r="F18020" s="4"/>
      <c r="G18020" s="31"/>
    </row>
    <row r="18021" spans="2:7" s="40" customFormat="1">
      <c r="B18021" s="7"/>
      <c r="C18021" s="7"/>
      <c r="D18021" s="4"/>
      <c r="E18021" s="4"/>
      <c r="F18021" s="4"/>
      <c r="G18021" s="31"/>
    </row>
    <row r="18022" spans="2:7" s="40" customFormat="1">
      <c r="B18022" s="7"/>
      <c r="C18022" s="7"/>
      <c r="D18022" s="4"/>
      <c r="E18022" s="4"/>
      <c r="F18022" s="4"/>
      <c r="G18022" s="31"/>
    </row>
    <row r="18023" spans="2:7" s="40" customFormat="1">
      <c r="B18023" s="7"/>
      <c r="C18023" s="7"/>
      <c r="D18023" s="4"/>
      <c r="E18023" s="4"/>
      <c r="F18023" s="4"/>
      <c r="G18023" s="31"/>
    </row>
    <row r="18024" spans="2:7" s="40" customFormat="1">
      <c r="B18024" s="7"/>
      <c r="C18024" s="7"/>
      <c r="D18024" s="4"/>
      <c r="E18024" s="4"/>
      <c r="F18024" s="4"/>
      <c r="G18024" s="31"/>
    </row>
    <row r="18025" spans="2:7" s="40" customFormat="1">
      <c r="B18025" s="7"/>
      <c r="C18025" s="7"/>
      <c r="D18025" s="4"/>
      <c r="E18025" s="4"/>
      <c r="F18025" s="4"/>
      <c r="G18025" s="31"/>
    </row>
    <row r="18026" spans="2:7" s="40" customFormat="1">
      <c r="B18026" s="7"/>
      <c r="C18026" s="7"/>
      <c r="D18026" s="4"/>
      <c r="E18026" s="4"/>
      <c r="F18026" s="4"/>
      <c r="G18026" s="31"/>
    </row>
    <row r="18027" spans="2:7" s="40" customFormat="1">
      <c r="B18027" s="7"/>
      <c r="C18027" s="7"/>
      <c r="D18027" s="4"/>
      <c r="E18027" s="4"/>
      <c r="F18027" s="4"/>
      <c r="G18027" s="31"/>
    </row>
    <row r="18028" spans="2:7" s="40" customFormat="1">
      <c r="B18028" s="7"/>
      <c r="C18028" s="7"/>
      <c r="D18028" s="4"/>
      <c r="E18028" s="4"/>
      <c r="F18028" s="4"/>
      <c r="G18028" s="31"/>
    </row>
    <row r="18029" spans="2:7" s="40" customFormat="1">
      <c r="B18029" s="7"/>
      <c r="C18029" s="7"/>
      <c r="D18029" s="4"/>
      <c r="E18029" s="4"/>
      <c r="F18029" s="4"/>
      <c r="G18029" s="31"/>
    </row>
    <row r="18030" spans="2:7" s="40" customFormat="1">
      <c r="B18030" s="7"/>
      <c r="C18030" s="7"/>
      <c r="D18030" s="4"/>
      <c r="E18030" s="4"/>
      <c r="F18030" s="4"/>
      <c r="G18030" s="31"/>
    </row>
    <row r="18031" spans="2:7" s="40" customFormat="1">
      <c r="B18031" s="7"/>
      <c r="C18031" s="7"/>
      <c r="D18031" s="4"/>
      <c r="E18031" s="4"/>
      <c r="F18031" s="4"/>
      <c r="G18031" s="31"/>
    </row>
    <row r="18032" spans="2:7" s="40" customFormat="1">
      <c r="B18032" s="7"/>
      <c r="C18032" s="7"/>
      <c r="D18032" s="4"/>
      <c r="E18032" s="4"/>
      <c r="F18032" s="4"/>
      <c r="G18032" s="31"/>
    </row>
    <row r="18033" spans="2:7" s="40" customFormat="1">
      <c r="B18033" s="7"/>
      <c r="C18033" s="7"/>
      <c r="D18033" s="4"/>
      <c r="E18033" s="4"/>
      <c r="F18033" s="4"/>
      <c r="G18033" s="31"/>
    </row>
    <row r="18034" spans="2:7" s="40" customFormat="1">
      <c r="B18034" s="7"/>
      <c r="C18034" s="7"/>
      <c r="D18034" s="4"/>
      <c r="E18034" s="4"/>
      <c r="F18034" s="4"/>
      <c r="G18034" s="31"/>
    </row>
    <row r="18035" spans="2:7" s="40" customFormat="1">
      <c r="B18035" s="7"/>
      <c r="C18035" s="7"/>
      <c r="D18035" s="4"/>
      <c r="E18035" s="4"/>
      <c r="F18035" s="4"/>
      <c r="G18035" s="31"/>
    </row>
    <row r="18036" spans="2:7" s="40" customFormat="1">
      <c r="B18036" s="7"/>
      <c r="C18036" s="7"/>
      <c r="D18036" s="4"/>
      <c r="E18036" s="4"/>
      <c r="F18036" s="4"/>
      <c r="G18036" s="31"/>
    </row>
    <row r="18037" spans="2:7" s="40" customFormat="1">
      <c r="B18037" s="7"/>
      <c r="C18037" s="7"/>
      <c r="D18037" s="4"/>
      <c r="E18037" s="4"/>
      <c r="F18037" s="4"/>
      <c r="G18037" s="31"/>
    </row>
    <row r="18038" spans="2:7" s="40" customFormat="1">
      <c r="B18038" s="7"/>
      <c r="C18038" s="7"/>
      <c r="D18038" s="4"/>
      <c r="E18038" s="4"/>
      <c r="F18038" s="4"/>
      <c r="G18038" s="31"/>
    </row>
    <row r="18039" spans="2:7" s="40" customFormat="1">
      <c r="B18039" s="7"/>
      <c r="C18039" s="7"/>
      <c r="D18039" s="4"/>
      <c r="E18039" s="4"/>
      <c r="F18039" s="4"/>
      <c r="G18039" s="31"/>
    </row>
    <row r="18040" spans="2:7" s="40" customFormat="1">
      <c r="B18040" s="7"/>
      <c r="C18040" s="7"/>
      <c r="D18040" s="4"/>
      <c r="E18040" s="4"/>
      <c r="F18040" s="4"/>
      <c r="G18040" s="31"/>
    </row>
    <row r="18041" spans="2:7" s="40" customFormat="1">
      <c r="B18041" s="7"/>
      <c r="C18041" s="7"/>
      <c r="D18041" s="4"/>
      <c r="E18041" s="4"/>
      <c r="F18041" s="4"/>
      <c r="G18041" s="31"/>
    </row>
    <row r="18042" spans="2:7" s="40" customFormat="1">
      <c r="B18042" s="7"/>
      <c r="C18042" s="7"/>
      <c r="D18042" s="4"/>
      <c r="E18042" s="4"/>
      <c r="F18042" s="4"/>
      <c r="G18042" s="31"/>
    </row>
    <row r="18043" spans="2:7" s="40" customFormat="1">
      <c r="B18043" s="7"/>
      <c r="C18043" s="7"/>
      <c r="D18043" s="4"/>
      <c r="E18043" s="4"/>
      <c r="F18043" s="4"/>
      <c r="G18043" s="31"/>
    </row>
    <row r="18044" spans="2:7" s="40" customFormat="1">
      <c r="B18044" s="7"/>
      <c r="C18044" s="7"/>
      <c r="D18044" s="4"/>
      <c r="E18044" s="4"/>
      <c r="F18044" s="4"/>
      <c r="G18044" s="31"/>
    </row>
    <row r="18045" spans="2:7" s="40" customFormat="1">
      <c r="B18045" s="7"/>
      <c r="C18045" s="7"/>
      <c r="D18045" s="4"/>
      <c r="E18045" s="4"/>
      <c r="F18045" s="4"/>
      <c r="G18045" s="31"/>
    </row>
    <row r="18046" spans="2:7" s="40" customFormat="1">
      <c r="B18046" s="7"/>
      <c r="C18046" s="7"/>
      <c r="D18046" s="4"/>
      <c r="E18046" s="4"/>
      <c r="F18046" s="4"/>
      <c r="G18046" s="31"/>
    </row>
    <row r="18047" spans="2:7" s="40" customFormat="1">
      <c r="B18047" s="7"/>
      <c r="C18047" s="7"/>
      <c r="D18047" s="4"/>
      <c r="E18047" s="4"/>
      <c r="F18047" s="4"/>
      <c r="G18047" s="31"/>
    </row>
    <row r="18048" spans="2:7" s="40" customFormat="1">
      <c r="B18048" s="7"/>
      <c r="C18048" s="7"/>
      <c r="D18048" s="4"/>
      <c r="E18048" s="4"/>
      <c r="F18048" s="4"/>
      <c r="G18048" s="31"/>
    </row>
    <row r="18049" spans="2:7" s="40" customFormat="1">
      <c r="B18049" s="7"/>
      <c r="C18049" s="7"/>
      <c r="D18049" s="4"/>
      <c r="E18049" s="4"/>
      <c r="F18049" s="4"/>
      <c r="G18049" s="31"/>
    </row>
    <row r="18050" spans="2:7" s="40" customFormat="1">
      <c r="B18050" s="7"/>
      <c r="C18050" s="7"/>
      <c r="D18050" s="4"/>
      <c r="E18050" s="4"/>
      <c r="F18050" s="4"/>
      <c r="G18050" s="31"/>
    </row>
    <row r="18051" spans="2:7" s="40" customFormat="1">
      <c r="B18051" s="7"/>
      <c r="C18051" s="7"/>
      <c r="D18051" s="4"/>
      <c r="E18051" s="4"/>
      <c r="F18051" s="4"/>
      <c r="G18051" s="31"/>
    </row>
    <row r="18052" spans="2:7" s="40" customFormat="1">
      <c r="B18052" s="7"/>
      <c r="C18052" s="7"/>
      <c r="D18052" s="4"/>
      <c r="E18052" s="4"/>
      <c r="F18052" s="4"/>
      <c r="G18052" s="31"/>
    </row>
    <row r="18053" spans="2:7" s="40" customFormat="1">
      <c r="B18053" s="7"/>
      <c r="C18053" s="7"/>
      <c r="D18053" s="4"/>
      <c r="E18053" s="4"/>
      <c r="F18053" s="4"/>
      <c r="G18053" s="31"/>
    </row>
    <row r="18054" spans="2:7" s="40" customFormat="1">
      <c r="B18054" s="7"/>
      <c r="C18054" s="7"/>
      <c r="D18054" s="4"/>
      <c r="E18054" s="4"/>
      <c r="F18054" s="4"/>
      <c r="G18054" s="31"/>
    </row>
    <row r="18055" spans="2:7" s="40" customFormat="1">
      <c r="B18055" s="7"/>
      <c r="C18055" s="7"/>
      <c r="D18055" s="4"/>
      <c r="E18055" s="4"/>
      <c r="F18055" s="4"/>
      <c r="G18055" s="31"/>
    </row>
    <row r="18056" spans="2:7" s="40" customFormat="1">
      <c r="B18056" s="7"/>
      <c r="C18056" s="7"/>
      <c r="D18056" s="4"/>
      <c r="E18056" s="4"/>
      <c r="F18056" s="4"/>
      <c r="G18056" s="31"/>
    </row>
    <row r="18057" spans="2:7" s="40" customFormat="1">
      <c r="B18057" s="7"/>
      <c r="C18057" s="7"/>
      <c r="D18057" s="4"/>
      <c r="E18057" s="4"/>
      <c r="F18057" s="4"/>
      <c r="G18057" s="31"/>
    </row>
    <row r="18058" spans="2:7" s="40" customFormat="1">
      <c r="B18058" s="7"/>
      <c r="C18058" s="7"/>
      <c r="D18058" s="4"/>
      <c r="E18058" s="4"/>
      <c r="F18058" s="4"/>
      <c r="G18058" s="31"/>
    </row>
    <row r="18059" spans="2:7" s="40" customFormat="1">
      <c r="B18059" s="7"/>
      <c r="C18059" s="7"/>
      <c r="D18059" s="4"/>
      <c r="E18059" s="4"/>
      <c r="F18059" s="4"/>
      <c r="G18059" s="31"/>
    </row>
    <row r="18060" spans="2:7" s="40" customFormat="1">
      <c r="B18060" s="7"/>
      <c r="C18060" s="7"/>
      <c r="D18060" s="4"/>
      <c r="E18060" s="4"/>
      <c r="F18060" s="4"/>
      <c r="G18060" s="31"/>
    </row>
    <row r="18061" spans="2:7" s="40" customFormat="1">
      <c r="B18061" s="7"/>
      <c r="C18061" s="7"/>
      <c r="D18061" s="4"/>
      <c r="E18061" s="4"/>
      <c r="F18061" s="4"/>
      <c r="G18061" s="31"/>
    </row>
    <row r="18062" spans="2:7" s="40" customFormat="1">
      <c r="B18062" s="7"/>
      <c r="C18062" s="7"/>
      <c r="D18062" s="4"/>
      <c r="E18062" s="4"/>
      <c r="F18062" s="4"/>
      <c r="G18062" s="31"/>
    </row>
    <row r="18063" spans="2:7" s="40" customFormat="1">
      <c r="B18063" s="7"/>
      <c r="C18063" s="7"/>
      <c r="D18063" s="4"/>
      <c r="E18063" s="4"/>
      <c r="F18063" s="4"/>
      <c r="G18063" s="31"/>
    </row>
    <row r="18064" spans="2:7" s="40" customFormat="1">
      <c r="B18064" s="7"/>
      <c r="C18064" s="7"/>
      <c r="D18064" s="4"/>
      <c r="E18064" s="4"/>
      <c r="F18064" s="4"/>
      <c r="G18064" s="31"/>
    </row>
    <row r="18065" spans="2:7" s="40" customFormat="1">
      <c r="B18065" s="7"/>
      <c r="C18065" s="7"/>
      <c r="D18065" s="4"/>
      <c r="E18065" s="4"/>
      <c r="F18065" s="4"/>
      <c r="G18065" s="31"/>
    </row>
    <row r="18066" spans="2:7" s="40" customFormat="1">
      <c r="B18066" s="7"/>
      <c r="C18066" s="7"/>
      <c r="D18066" s="4"/>
      <c r="E18066" s="4"/>
      <c r="F18066" s="4"/>
      <c r="G18066" s="31"/>
    </row>
    <row r="18067" spans="2:7" s="40" customFormat="1">
      <c r="B18067" s="7"/>
      <c r="C18067" s="7"/>
      <c r="D18067" s="4"/>
      <c r="E18067" s="4"/>
      <c r="F18067" s="4"/>
      <c r="G18067" s="31"/>
    </row>
    <row r="18068" spans="2:7" s="40" customFormat="1">
      <c r="B18068" s="7"/>
      <c r="C18068" s="7"/>
      <c r="D18068" s="4"/>
      <c r="E18068" s="4"/>
      <c r="F18068" s="4"/>
      <c r="G18068" s="31"/>
    </row>
    <row r="18069" spans="2:7" s="40" customFormat="1">
      <c r="B18069" s="7"/>
      <c r="C18069" s="7"/>
      <c r="D18069" s="4"/>
      <c r="E18069" s="4"/>
      <c r="F18069" s="4"/>
      <c r="G18069" s="31"/>
    </row>
    <row r="18070" spans="2:7" s="40" customFormat="1">
      <c r="B18070" s="7"/>
      <c r="C18070" s="7"/>
      <c r="D18070" s="4"/>
      <c r="E18070" s="4"/>
      <c r="F18070" s="4"/>
      <c r="G18070" s="31"/>
    </row>
    <row r="18071" spans="2:7" s="40" customFormat="1">
      <c r="B18071" s="7"/>
      <c r="C18071" s="7"/>
      <c r="D18071" s="4"/>
      <c r="E18071" s="4"/>
      <c r="F18071" s="4"/>
      <c r="G18071" s="31"/>
    </row>
    <row r="18072" spans="2:7" s="40" customFormat="1">
      <c r="B18072" s="7"/>
      <c r="C18072" s="7"/>
      <c r="D18072" s="4"/>
      <c r="E18072" s="4"/>
      <c r="F18072" s="4"/>
      <c r="G18072" s="31"/>
    </row>
    <row r="18073" spans="2:7" s="40" customFormat="1">
      <c r="B18073" s="7"/>
      <c r="C18073" s="7"/>
      <c r="D18073" s="4"/>
      <c r="E18073" s="4"/>
      <c r="F18073" s="4"/>
      <c r="G18073" s="31"/>
    </row>
    <row r="18074" spans="2:7" s="40" customFormat="1">
      <c r="B18074" s="7"/>
      <c r="C18074" s="7"/>
      <c r="D18074" s="4"/>
      <c r="E18074" s="4"/>
      <c r="F18074" s="4"/>
      <c r="G18074" s="31"/>
    </row>
    <row r="18075" spans="2:7" s="40" customFormat="1">
      <c r="B18075" s="7"/>
      <c r="C18075" s="7"/>
      <c r="D18075" s="4"/>
      <c r="E18075" s="4"/>
      <c r="F18075" s="4"/>
      <c r="G18075" s="31"/>
    </row>
    <row r="18076" spans="2:7" s="40" customFormat="1">
      <c r="B18076" s="7"/>
      <c r="C18076" s="7"/>
      <c r="D18076" s="4"/>
      <c r="E18076" s="4"/>
      <c r="F18076" s="4"/>
      <c r="G18076" s="31"/>
    </row>
    <row r="18077" spans="2:7" s="40" customFormat="1">
      <c r="B18077" s="7"/>
      <c r="C18077" s="7"/>
      <c r="D18077" s="4"/>
      <c r="E18077" s="4"/>
      <c r="F18077" s="4"/>
      <c r="G18077" s="31"/>
    </row>
    <row r="18078" spans="2:7" s="40" customFormat="1">
      <c r="B18078" s="7"/>
      <c r="C18078" s="7"/>
      <c r="D18078" s="4"/>
      <c r="E18078" s="4"/>
      <c r="F18078" s="4"/>
      <c r="G18078" s="31"/>
    </row>
    <row r="18079" spans="2:7" s="40" customFormat="1">
      <c r="B18079" s="7"/>
      <c r="C18079" s="7"/>
      <c r="D18079" s="4"/>
      <c r="E18079" s="4"/>
      <c r="F18079" s="4"/>
      <c r="G18079" s="31"/>
    </row>
    <row r="18080" spans="2:7" s="40" customFormat="1">
      <c r="B18080" s="7"/>
      <c r="C18080" s="7"/>
      <c r="D18080" s="4"/>
      <c r="E18080" s="4"/>
      <c r="F18080" s="4"/>
      <c r="G18080" s="31"/>
    </row>
    <row r="18081" spans="2:7" s="40" customFormat="1">
      <c r="B18081" s="7"/>
      <c r="C18081" s="7"/>
      <c r="D18081" s="4"/>
      <c r="E18081" s="4"/>
      <c r="F18081" s="4"/>
      <c r="G18081" s="31"/>
    </row>
    <row r="18082" spans="2:7" s="40" customFormat="1">
      <c r="B18082" s="7"/>
      <c r="C18082" s="7"/>
      <c r="D18082" s="4"/>
      <c r="E18082" s="4"/>
      <c r="F18082" s="4"/>
      <c r="G18082" s="31"/>
    </row>
    <row r="18083" spans="2:7" s="40" customFormat="1">
      <c r="B18083" s="7"/>
      <c r="C18083" s="7"/>
      <c r="D18083" s="4"/>
      <c r="E18083" s="4"/>
      <c r="F18083" s="4"/>
      <c r="G18083" s="31"/>
    </row>
    <row r="18084" spans="2:7" s="40" customFormat="1">
      <c r="B18084" s="7"/>
      <c r="C18084" s="7"/>
      <c r="D18084" s="4"/>
      <c r="E18084" s="4"/>
      <c r="F18084" s="4"/>
      <c r="G18084" s="31"/>
    </row>
    <row r="18085" spans="2:7" s="40" customFormat="1">
      <c r="B18085" s="7"/>
      <c r="C18085" s="7"/>
      <c r="D18085" s="4"/>
      <c r="E18085" s="4"/>
      <c r="F18085" s="4"/>
      <c r="G18085" s="31"/>
    </row>
    <row r="18086" spans="2:7" s="40" customFormat="1">
      <c r="B18086" s="7"/>
      <c r="C18086" s="7"/>
      <c r="D18086" s="4"/>
      <c r="E18086" s="4"/>
      <c r="F18086" s="4"/>
      <c r="G18086" s="31"/>
    </row>
    <row r="18087" spans="2:7" s="40" customFormat="1">
      <c r="B18087" s="7"/>
      <c r="C18087" s="7"/>
      <c r="D18087" s="4"/>
      <c r="E18087" s="4"/>
      <c r="F18087" s="4"/>
      <c r="G18087" s="31"/>
    </row>
    <row r="18088" spans="2:7" s="40" customFormat="1">
      <c r="B18088" s="7"/>
      <c r="C18088" s="7"/>
      <c r="D18088" s="4"/>
      <c r="E18088" s="4"/>
      <c r="F18088" s="4"/>
      <c r="G18088" s="31"/>
    </row>
    <row r="18089" spans="2:7" s="40" customFormat="1">
      <c r="B18089" s="7"/>
      <c r="C18089" s="7"/>
      <c r="D18089" s="4"/>
      <c r="E18089" s="4"/>
      <c r="F18089" s="4"/>
      <c r="G18089" s="31"/>
    </row>
    <row r="18090" spans="2:7" s="40" customFormat="1">
      <c r="B18090" s="7"/>
      <c r="C18090" s="7"/>
      <c r="D18090" s="4"/>
      <c r="E18090" s="4"/>
      <c r="F18090" s="4"/>
      <c r="G18090" s="31"/>
    </row>
    <row r="18091" spans="2:7" s="40" customFormat="1">
      <c r="B18091" s="7"/>
      <c r="C18091" s="7"/>
      <c r="D18091" s="4"/>
      <c r="E18091" s="4"/>
      <c r="F18091" s="4"/>
      <c r="G18091" s="31"/>
    </row>
    <row r="18092" spans="2:7" s="40" customFormat="1">
      <c r="B18092" s="7"/>
      <c r="C18092" s="7"/>
      <c r="D18092" s="4"/>
      <c r="E18092" s="4"/>
      <c r="F18092" s="4"/>
      <c r="G18092" s="31"/>
    </row>
    <row r="18093" spans="2:7" s="40" customFormat="1">
      <c r="B18093" s="7"/>
      <c r="C18093" s="7"/>
      <c r="D18093" s="4"/>
      <c r="E18093" s="4"/>
      <c r="F18093" s="4"/>
      <c r="G18093" s="31"/>
    </row>
    <row r="18094" spans="2:7" s="40" customFormat="1">
      <c r="B18094" s="7"/>
      <c r="C18094" s="7"/>
      <c r="D18094" s="4"/>
      <c r="E18094" s="4"/>
      <c r="F18094" s="4"/>
      <c r="G18094" s="31"/>
    </row>
    <row r="18095" spans="2:7" s="40" customFormat="1">
      <c r="B18095" s="7"/>
      <c r="C18095" s="7"/>
      <c r="D18095" s="4"/>
      <c r="E18095" s="4"/>
      <c r="F18095" s="4"/>
      <c r="G18095" s="31"/>
    </row>
    <row r="18096" spans="2:7" s="40" customFormat="1">
      <c r="B18096" s="7"/>
      <c r="C18096" s="7"/>
      <c r="D18096" s="4"/>
      <c r="E18096" s="4"/>
      <c r="F18096" s="4"/>
      <c r="G18096" s="31"/>
    </row>
    <row r="18097" spans="2:7" s="40" customFormat="1">
      <c r="B18097" s="7"/>
      <c r="C18097" s="7"/>
      <c r="D18097" s="4"/>
      <c r="E18097" s="4"/>
      <c r="F18097" s="4"/>
      <c r="G18097" s="31"/>
    </row>
    <row r="18098" spans="2:7" s="40" customFormat="1">
      <c r="B18098" s="7"/>
      <c r="C18098" s="7"/>
      <c r="D18098" s="4"/>
      <c r="E18098" s="4"/>
      <c r="F18098" s="4"/>
      <c r="G18098" s="31"/>
    </row>
    <row r="18099" spans="2:7" s="40" customFormat="1">
      <c r="B18099" s="7"/>
      <c r="C18099" s="7"/>
      <c r="D18099" s="4"/>
      <c r="E18099" s="4"/>
      <c r="F18099" s="4"/>
      <c r="G18099" s="31"/>
    </row>
    <row r="18100" spans="2:7" s="40" customFormat="1">
      <c r="B18100" s="7"/>
      <c r="C18100" s="7"/>
      <c r="D18100" s="4"/>
      <c r="E18100" s="4"/>
      <c r="F18100" s="4"/>
      <c r="G18100" s="31"/>
    </row>
    <row r="18101" spans="2:7" s="40" customFormat="1">
      <c r="B18101" s="7"/>
      <c r="C18101" s="7"/>
      <c r="D18101" s="4"/>
      <c r="E18101" s="4"/>
      <c r="F18101" s="4"/>
      <c r="G18101" s="31"/>
    </row>
    <row r="18102" spans="2:7" s="40" customFormat="1">
      <c r="B18102" s="7"/>
      <c r="C18102" s="7"/>
      <c r="D18102" s="4"/>
      <c r="E18102" s="4"/>
      <c r="F18102" s="4"/>
      <c r="G18102" s="31"/>
    </row>
    <row r="18103" spans="2:7" s="40" customFormat="1">
      <c r="B18103" s="7"/>
      <c r="C18103" s="7"/>
      <c r="D18103" s="4"/>
      <c r="E18103" s="4"/>
      <c r="F18103" s="4"/>
      <c r="G18103" s="31"/>
    </row>
    <row r="18104" spans="2:7" s="40" customFormat="1">
      <c r="B18104" s="7"/>
      <c r="C18104" s="7"/>
      <c r="D18104" s="4"/>
      <c r="E18104" s="4"/>
      <c r="F18104" s="4"/>
      <c r="G18104" s="31"/>
    </row>
    <row r="18105" spans="2:7" s="40" customFormat="1">
      <c r="B18105" s="7"/>
      <c r="C18105" s="7"/>
      <c r="D18105" s="4"/>
      <c r="E18105" s="4"/>
      <c r="F18105" s="4"/>
      <c r="G18105" s="31"/>
    </row>
    <row r="18106" spans="2:7" s="40" customFormat="1">
      <c r="B18106" s="7"/>
      <c r="C18106" s="7"/>
      <c r="D18106" s="4"/>
      <c r="E18106" s="4"/>
      <c r="F18106" s="4"/>
      <c r="G18106" s="31"/>
    </row>
    <row r="18107" spans="2:7" s="40" customFormat="1">
      <c r="B18107" s="7"/>
      <c r="C18107" s="7"/>
      <c r="D18107" s="4"/>
      <c r="E18107" s="4"/>
      <c r="F18107" s="4"/>
      <c r="G18107" s="31"/>
    </row>
    <row r="18108" spans="2:7" s="40" customFormat="1">
      <c r="B18108" s="7"/>
      <c r="C18108" s="7"/>
      <c r="D18108" s="4"/>
      <c r="E18108" s="4"/>
      <c r="F18108" s="4"/>
      <c r="G18108" s="31"/>
    </row>
    <row r="18109" spans="2:7" s="40" customFormat="1">
      <c r="B18109" s="7"/>
      <c r="C18109" s="7"/>
      <c r="D18109" s="4"/>
      <c r="E18109" s="4"/>
      <c r="F18109" s="4"/>
      <c r="G18109" s="31"/>
    </row>
    <row r="18110" spans="2:7" s="40" customFormat="1">
      <c r="B18110" s="7"/>
      <c r="C18110" s="7"/>
      <c r="D18110" s="4"/>
      <c r="E18110" s="4"/>
      <c r="F18110" s="4"/>
      <c r="G18110" s="31"/>
    </row>
    <row r="18111" spans="2:7" s="40" customFormat="1">
      <c r="B18111" s="7"/>
      <c r="C18111" s="7"/>
      <c r="D18111" s="4"/>
      <c r="E18111" s="4"/>
      <c r="F18111" s="4"/>
      <c r="G18111" s="31"/>
    </row>
    <row r="18112" spans="2:7" s="40" customFormat="1">
      <c r="B18112" s="7"/>
      <c r="C18112" s="7"/>
      <c r="D18112" s="4"/>
      <c r="E18112" s="4"/>
      <c r="F18112" s="4"/>
      <c r="G18112" s="31"/>
    </row>
    <row r="18113" spans="2:7" s="40" customFormat="1">
      <c r="B18113" s="7"/>
      <c r="C18113" s="7"/>
      <c r="D18113" s="4"/>
      <c r="E18113" s="4"/>
      <c r="F18113" s="4"/>
      <c r="G18113" s="31"/>
    </row>
    <row r="18114" spans="2:7" s="40" customFormat="1">
      <c r="B18114" s="7"/>
      <c r="C18114" s="7"/>
      <c r="D18114" s="4"/>
      <c r="E18114" s="4"/>
      <c r="F18114" s="4"/>
      <c r="G18114" s="31"/>
    </row>
    <row r="18115" spans="2:7" s="40" customFormat="1">
      <c r="B18115" s="7"/>
      <c r="C18115" s="7"/>
      <c r="D18115" s="4"/>
      <c r="E18115" s="4"/>
      <c r="F18115" s="4"/>
      <c r="G18115" s="31"/>
    </row>
    <row r="18116" spans="2:7" s="40" customFormat="1">
      <c r="B18116" s="7"/>
      <c r="C18116" s="7"/>
      <c r="D18116" s="4"/>
      <c r="E18116" s="4"/>
      <c r="F18116" s="4"/>
      <c r="G18116" s="31"/>
    </row>
    <row r="18117" spans="2:7" s="40" customFormat="1">
      <c r="B18117" s="7"/>
      <c r="C18117" s="7"/>
      <c r="D18117" s="4"/>
      <c r="E18117" s="4"/>
      <c r="F18117" s="4"/>
      <c r="G18117" s="31"/>
    </row>
    <row r="18118" spans="2:7" s="40" customFormat="1">
      <c r="B18118" s="7"/>
      <c r="C18118" s="7"/>
      <c r="D18118" s="4"/>
      <c r="E18118" s="4"/>
      <c r="F18118" s="4"/>
      <c r="G18118" s="31"/>
    </row>
    <row r="18119" spans="2:7" s="40" customFormat="1">
      <c r="B18119" s="7"/>
      <c r="C18119" s="7"/>
      <c r="D18119" s="4"/>
      <c r="E18119" s="4"/>
      <c r="F18119" s="4"/>
      <c r="G18119" s="31"/>
    </row>
    <row r="18120" spans="2:7" s="40" customFormat="1">
      <c r="B18120" s="7"/>
      <c r="C18120" s="7"/>
      <c r="D18120" s="4"/>
      <c r="E18120" s="4"/>
      <c r="F18120" s="4"/>
      <c r="G18120" s="31"/>
    </row>
    <row r="18121" spans="2:7" s="40" customFormat="1">
      <c r="B18121" s="7"/>
      <c r="C18121" s="7"/>
      <c r="D18121" s="4"/>
      <c r="E18121" s="4"/>
      <c r="F18121" s="4"/>
      <c r="G18121" s="31"/>
    </row>
    <row r="18122" spans="2:7" s="40" customFormat="1">
      <c r="B18122" s="7"/>
      <c r="C18122" s="7"/>
      <c r="D18122" s="4"/>
      <c r="E18122" s="4"/>
      <c r="F18122" s="4"/>
      <c r="G18122" s="31"/>
    </row>
    <row r="18123" spans="2:7" s="40" customFormat="1">
      <c r="B18123" s="7"/>
      <c r="C18123" s="7"/>
      <c r="D18123" s="4"/>
      <c r="E18123" s="4"/>
      <c r="F18123" s="4"/>
      <c r="G18123" s="31"/>
    </row>
    <row r="18124" spans="2:7" s="40" customFormat="1">
      <c r="B18124" s="7"/>
      <c r="C18124" s="7"/>
      <c r="D18124" s="4"/>
      <c r="E18124" s="4"/>
      <c r="F18124" s="4"/>
      <c r="G18124" s="31"/>
    </row>
    <row r="18125" spans="2:7" s="40" customFormat="1">
      <c r="B18125" s="7"/>
      <c r="C18125" s="7"/>
      <c r="D18125" s="4"/>
      <c r="E18125" s="4"/>
      <c r="F18125" s="4"/>
      <c r="G18125" s="31"/>
    </row>
    <row r="18126" spans="2:7" s="40" customFormat="1">
      <c r="B18126" s="7"/>
      <c r="C18126" s="7"/>
      <c r="D18126" s="4"/>
      <c r="E18126" s="4"/>
      <c r="F18126" s="4"/>
      <c r="G18126" s="31"/>
    </row>
    <row r="18127" spans="2:7" s="40" customFormat="1">
      <c r="B18127" s="7"/>
      <c r="C18127" s="7"/>
      <c r="D18127" s="4"/>
      <c r="E18127" s="4"/>
      <c r="F18127" s="4"/>
      <c r="G18127" s="31"/>
    </row>
    <row r="18128" spans="2:7" s="40" customFormat="1">
      <c r="B18128" s="7"/>
      <c r="C18128" s="7"/>
      <c r="D18128" s="4"/>
      <c r="E18128" s="4"/>
      <c r="F18128" s="4"/>
      <c r="G18128" s="31"/>
    </row>
    <row r="18129" spans="2:7" s="40" customFormat="1">
      <c r="B18129" s="7"/>
      <c r="C18129" s="7"/>
      <c r="D18129" s="4"/>
      <c r="E18129" s="4"/>
      <c r="F18129" s="4"/>
      <c r="G18129" s="31"/>
    </row>
    <row r="18130" spans="2:7" s="40" customFormat="1">
      <c r="B18130" s="7"/>
      <c r="C18130" s="7"/>
      <c r="D18130" s="4"/>
      <c r="E18130" s="4"/>
      <c r="F18130" s="4"/>
      <c r="G18130" s="31"/>
    </row>
    <row r="18131" spans="2:7" s="40" customFormat="1">
      <c r="B18131" s="7"/>
      <c r="C18131" s="7"/>
      <c r="D18131" s="4"/>
      <c r="E18131" s="4"/>
      <c r="F18131" s="4"/>
      <c r="G18131" s="31"/>
    </row>
    <row r="18132" spans="2:7" s="40" customFormat="1">
      <c r="B18132" s="7"/>
      <c r="C18132" s="7"/>
      <c r="D18132" s="4"/>
      <c r="E18132" s="4"/>
      <c r="F18132" s="4"/>
      <c r="G18132" s="31"/>
    </row>
    <row r="18133" spans="2:7" s="40" customFormat="1">
      <c r="B18133" s="7"/>
      <c r="C18133" s="7"/>
      <c r="D18133" s="4"/>
      <c r="E18133" s="4"/>
      <c r="F18133" s="4"/>
      <c r="G18133" s="31"/>
    </row>
    <row r="18134" spans="2:7" s="40" customFormat="1">
      <c r="B18134" s="7"/>
      <c r="C18134" s="7"/>
      <c r="D18134" s="4"/>
      <c r="E18134" s="4"/>
      <c r="F18134" s="4"/>
      <c r="G18134" s="31"/>
    </row>
    <row r="18135" spans="2:7" s="40" customFormat="1">
      <c r="B18135" s="7"/>
      <c r="C18135" s="7"/>
      <c r="D18135" s="4"/>
      <c r="E18135" s="4"/>
      <c r="F18135" s="4"/>
      <c r="G18135" s="31"/>
    </row>
    <row r="18136" spans="2:7" s="40" customFormat="1">
      <c r="B18136" s="7"/>
      <c r="C18136" s="7"/>
      <c r="D18136" s="4"/>
      <c r="E18136" s="4"/>
      <c r="F18136" s="4"/>
      <c r="G18136" s="31"/>
    </row>
    <row r="18137" spans="2:7" s="40" customFormat="1">
      <c r="B18137" s="7"/>
      <c r="C18137" s="7"/>
      <c r="D18137" s="4"/>
      <c r="E18137" s="4"/>
      <c r="F18137" s="4"/>
      <c r="G18137" s="31"/>
    </row>
    <row r="18138" spans="2:7" s="40" customFormat="1">
      <c r="B18138" s="7"/>
      <c r="C18138" s="7"/>
      <c r="D18138" s="4"/>
      <c r="E18138" s="4"/>
      <c r="F18138" s="4"/>
      <c r="G18138" s="31"/>
    </row>
    <row r="18139" spans="2:7" s="40" customFormat="1">
      <c r="B18139" s="7"/>
      <c r="C18139" s="7"/>
      <c r="D18139" s="4"/>
      <c r="E18139" s="4"/>
      <c r="F18139" s="4"/>
      <c r="G18139" s="31"/>
    </row>
    <row r="18140" spans="2:7" s="40" customFormat="1">
      <c r="B18140" s="7"/>
      <c r="C18140" s="7"/>
      <c r="D18140" s="4"/>
      <c r="E18140" s="4"/>
      <c r="F18140" s="4"/>
      <c r="G18140" s="31"/>
    </row>
    <row r="18141" spans="2:7" s="40" customFormat="1">
      <c r="B18141" s="7"/>
      <c r="C18141" s="7"/>
      <c r="D18141" s="4"/>
      <c r="E18141" s="4"/>
      <c r="F18141" s="4"/>
      <c r="G18141" s="31"/>
    </row>
    <row r="18142" spans="2:7" s="40" customFormat="1">
      <c r="B18142" s="7"/>
      <c r="C18142" s="7"/>
      <c r="D18142" s="4"/>
      <c r="E18142" s="4"/>
      <c r="F18142" s="4"/>
      <c r="G18142" s="31"/>
    </row>
    <row r="18143" spans="2:7" s="40" customFormat="1">
      <c r="B18143" s="7"/>
      <c r="C18143" s="7"/>
      <c r="D18143" s="4"/>
      <c r="E18143" s="4"/>
      <c r="F18143" s="4"/>
      <c r="G18143" s="31"/>
    </row>
    <row r="18144" spans="2:7" s="40" customFormat="1">
      <c r="B18144" s="7"/>
      <c r="C18144" s="7"/>
      <c r="D18144" s="4"/>
      <c r="E18144" s="4"/>
      <c r="F18144" s="4"/>
      <c r="G18144" s="31"/>
    </row>
    <row r="18145" spans="2:7" s="40" customFormat="1">
      <c r="B18145" s="7"/>
      <c r="C18145" s="7"/>
      <c r="D18145" s="4"/>
      <c r="E18145" s="4"/>
      <c r="F18145" s="4"/>
      <c r="G18145" s="31"/>
    </row>
    <row r="18146" spans="2:7" s="40" customFormat="1">
      <c r="B18146" s="7"/>
      <c r="C18146" s="7"/>
      <c r="D18146" s="4"/>
      <c r="E18146" s="4"/>
      <c r="F18146" s="4"/>
      <c r="G18146" s="31"/>
    </row>
    <row r="18147" spans="2:7" s="40" customFormat="1">
      <c r="B18147" s="7"/>
      <c r="C18147" s="7"/>
      <c r="D18147" s="4"/>
      <c r="E18147" s="4"/>
      <c r="F18147" s="4"/>
      <c r="G18147" s="31"/>
    </row>
    <row r="18148" spans="2:7" s="40" customFormat="1">
      <c r="B18148" s="7"/>
      <c r="C18148" s="7"/>
      <c r="D18148" s="4"/>
      <c r="E18148" s="4"/>
      <c r="F18148" s="4"/>
      <c r="G18148" s="31"/>
    </row>
    <row r="18149" spans="2:7" s="40" customFormat="1">
      <c r="B18149" s="7"/>
      <c r="C18149" s="7"/>
      <c r="D18149" s="4"/>
      <c r="E18149" s="4"/>
      <c r="F18149" s="4"/>
      <c r="G18149" s="31"/>
    </row>
    <row r="18150" spans="2:7" s="40" customFormat="1">
      <c r="B18150" s="7"/>
      <c r="C18150" s="7"/>
      <c r="D18150" s="4"/>
      <c r="E18150" s="4"/>
      <c r="F18150" s="4"/>
      <c r="G18150" s="31"/>
    </row>
    <row r="18151" spans="2:7" s="40" customFormat="1">
      <c r="B18151" s="7"/>
      <c r="C18151" s="7"/>
      <c r="D18151" s="4"/>
      <c r="E18151" s="4"/>
      <c r="F18151" s="4"/>
      <c r="G18151" s="31"/>
    </row>
    <row r="18152" spans="2:7" s="40" customFormat="1">
      <c r="B18152" s="7"/>
      <c r="C18152" s="7"/>
      <c r="D18152" s="4"/>
      <c r="E18152" s="4"/>
      <c r="F18152" s="4"/>
      <c r="G18152" s="31"/>
    </row>
    <row r="18153" spans="2:7" s="40" customFormat="1">
      <c r="B18153" s="7"/>
      <c r="C18153" s="7"/>
      <c r="D18153" s="4"/>
      <c r="E18153" s="4"/>
      <c r="F18153" s="4"/>
      <c r="G18153" s="31"/>
    </row>
    <row r="18154" spans="2:7" s="40" customFormat="1">
      <c r="B18154" s="7"/>
      <c r="C18154" s="7"/>
      <c r="D18154" s="4"/>
      <c r="E18154" s="4"/>
      <c r="F18154" s="4"/>
      <c r="G18154" s="31"/>
    </row>
    <row r="18155" spans="2:7" s="40" customFormat="1">
      <c r="B18155" s="7"/>
      <c r="C18155" s="7"/>
      <c r="D18155" s="4"/>
      <c r="E18155" s="4"/>
      <c r="F18155" s="4"/>
      <c r="G18155" s="31"/>
    </row>
    <row r="18156" spans="2:7" s="40" customFormat="1">
      <c r="B18156" s="7"/>
      <c r="C18156" s="7"/>
      <c r="D18156" s="4"/>
      <c r="E18156" s="4"/>
      <c r="F18156" s="4"/>
      <c r="G18156" s="31"/>
    </row>
    <row r="18157" spans="2:7" s="40" customFormat="1">
      <c r="B18157" s="7"/>
      <c r="C18157" s="7"/>
      <c r="D18157" s="4"/>
      <c r="E18157" s="4"/>
      <c r="F18157" s="4"/>
      <c r="G18157" s="31"/>
    </row>
    <row r="18158" spans="2:7" s="40" customFormat="1">
      <c r="B18158" s="7"/>
      <c r="C18158" s="7"/>
      <c r="D18158" s="4"/>
      <c r="E18158" s="4"/>
      <c r="F18158" s="4"/>
      <c r="G18158" s="31"/>
    </row>
    <row r="18159" spans="2:7" s="40" customFormat="1">
      <c r="B18159" s="7"/>
      <c r="C18159" s="7"/>
      <c r="D18159" s="4"/>
      <c r="E18159" s="4"/>
      <c r="F18159" s="4"/>
      <c r="G18159" s="31"/>
    </row>
    <row r="18160" spans="2:7" s="40" customFormat="1">
      <c r="B18160" s="7"/>
      <c r="C18160" s="7"/>
      <c r="D18160" s="4"/>
      <c r="E18160" s="4"/>
      <c r="F18160" s="4"/>
      <c r="G18160" s="31"/>
    </row>
    <row r="18161" spans="2:7" s="40" customFormat="1">
      <c r="B18161" s="7"/>
      <c r="C18161" s="7"/>
      <c r="D18161" s="4"/>
      <c r="E18161" s="4"/>
      <c r="F18161" s="4"/>
      <c r="G18161" s="31"/>
    </row>
    <row r="18162" spans="2:7" s="40" customFormat="1">
      <c r="B18162" s="7"/>
      <c r="C18162" s="7"/>
      <c r="D18162" s="4"/>
      <c r="E18162" s="4"/>
      <c r="F18162" s="4"/>
      <c r="G18162" s="31"/>
    </row>
    <row r="18163" spans="2:7" s="40" customFormat="1">
      <c r="B18163" s="7"/>
      <c r="C18163" s="7"/>
      <c r="D18163" s="4"/>
      <c r="E18163" s="4"/>
      <c r="F18163" s="4"/>
      <c r="G18163" s="31"/>
    </row>
    <row r="18164" spans="2:7" s="40" customFormat="1">
      <c r="B18164" s="7"/>
      <c r="C18164" s="7"/>
      <c r="D18164" s="4"/>
      <c r="E18164" s="4"/>
      <c r="F18164" s="4"/>
      <c r="G18164" s="31"/>
    </row>
    <row r="18165" spans="2:7" s="40" customFormat="1">
      <c r="B18165" s="7"/>
      <c r="C18165" s="7"/>
      <c r="D18165" s="4"/>
      <c r="E18165" s="4"/>
      <c r="F18165" s="4"/>
      <c r="G18165" s="31"/>
    </row>
    <row r="18166" spans="2:7" s="40" customFormat="1">
      <c r="B18166" s="7"/>
      <c r="C18166" s="7"/>
      <c r="D18166" s="4"/>
      <c r="E18166" s="4"/>
      <c r="F18166" s="4"/>
      <c r="G18166" s="31"/>
    </row>
    <row r="18167" spans="2:7" s="40" customFormat="1">
      <c r="B18167" s="7"/>
      <c r="C18167" s="7"/>
      <c r="D18167" s="4"/>
      <c r="E18167" s="4"/>
      <c r="F18167" s="4"/>
      <c r="G18167" s="31"/>
    </row>
    <row r="18168" spans="2:7" s="40" customFormat="1">
      <c r="B18168" s="7"/>
      <c r="C18168" s="7"/>
      <c r="D18168" s="4"/>
      <c r="E18168" s="4"/>
      <c r="F18168" s="4"/>
      <c r="G18168" s="31"/>
    </row>
    <row r="18169" spans="2:7" s="40" customFormat="1">
      <c r="B18169" s="7"/>
      <c r="C18169" s="7"/>
      <c r="D18169" s="4"/>
      <c r="E18169" s="4"/>
      <c r="F18169" s="4"/>
      <c r="G18169" s="31"/>
    </row>
    <row r="18170" spans="2:7" s="40" customFormat="1">
      <c r="B18170" s="7"/>
      <c r="C18170" s="7"/>
      <c r="D18170" s="4"/>
      <c r="E18170" s="4"/>
      <c r="F18170" s="4"/>
      <c r="G18170" s="31"/>
    </row>
    <row r="18171" spans="2:7" s="40" customFormat="1">
      <c r="B18171" s="7"/>
      <c r="C18171" s="7"/>
      <c r="D18171" s="4"/>
      <c r="E18171" s="4"/>
      <c r="F18171" s="4"/>
      <c r="G18171" s="31"/>
    </row>
    <row r="18172" spans="2:7" s="40" customFormat="1">
      <c r="B18172" s="7"/>
      <c r="C18172" s="7"/>
      <c r="D18172" s="4"/>
      <c r="E18172" s="4"/>
      <c r="F18172" s="4"/>
      <c r="G18172" s="31"/>
    </row>
    <row r="18173" spans="2:7" s="40" customFormat="1">
      <c r="B18173" s="7"/>
      <c r="C18173" s="7"/>
      <c r="D18173" s="4"/>
      <c r="E18173" s="4"/>
      <c r="F18173" s="4"/>
      <c r="G18173" s="31"/>
    </row>
    <row r="18174" spans="2:7" s="40" customFormat="1">
      <c r="B18174" s="7"/>
      <c r="C18174" s="7"/>
      <c r="D18174" s="4"/>
      <c r="E18174" s="4"/>
      <c r="F18174" s="4"/>
      <c r="G18174" s="31"/>
    </row>
    <row r="18175" spans="2:7" s="40" customFormat="1">
      <c r="B18175" s="7"/>
      <c r="C18175" s="7"/>
      <c r="D18175" s="4"/>
      <c r="E18175" s="4"/>
      <c r="F18175" s="4"/>
      <c r="G18175" s="31"/>
    </row>
    <row r="18176" spans="2:7" s="40" customFormat="1">
      <c r="B18176" s="7"/>
      <c r="C18176" s="7"/>
      <c r="D18176" s="4"/>
      <c r="E18176" s="4"/>
      <c r="F18176" s="4"/>
      <c r="G18176" s="31"/>
    </row>
    <row r="18177" spans="2:7" s="40" customFormat="1">
      <c r="B18177" s="7"/>
      <c r="C18177" s="7"/>
      <c r="D18177" s="4"/>
      <c r="E18177" s="4"/>
      <c r="F18177" s="4"/>
      <c r="G18177" s="31"/>
    </row>
    <row r="18178" spans="2:7" s="40" customFormat="1">
      <c r="B18178" s="7"/>
      <c r="C18178" s="7"/>
      <c r="D18178" s="4"/>
      <c r="E18178" s="4"/>
      <c r="F18178" s="4"/>
      <c r="G18178" s="31"/>
    </row>
    <row r="18179" spans="2:7" s="40" customFormat="1">
      <c r="B18179" s="7"/>
      <c r="C18179" s="7"/>
      <c r="D18179" s="4"/>
      <c r="E18179" s="4"/>
      <c r="F18179" s="4"/>
      <c r="G18179" s="31"/>
    </row>
    <row r="18180" spans="2:7" s="40" customFormat="1">
      <c r="B18180" s="7"/>
      <c r="C18180" s="7"/>
      <c r="D18180" s="4"/>
      <c r="E18180" s="4"/>
      <c r="F18180" s="4"/>
      <c r="G18180" s="31"/>
    </row>
    <row r="18181" spans="2:7" s="40" customFormat="1">
      <c r="B18181" s="7"/>
      <c r="C18181" s="7"/>
      <c r="D18181" s="4"/>
      <c r="E18181" s="4"/>
      <c r="F18181" s="4"/>
      <c r="G18181" s="31"/>
    </row>
    <row r="18182" spans="2:7" s="40" customFormat="1">
      <c r="B18182" s="7"/>
      <c r="C18182" s="7"/>
      <c r="D18182" s="4"/>
      <c r="E18182" s="4"/>
      <c r="F18182" s="4"/>
      <c r="G18182" s="31"/>
    </row>
    <row r="18183" spans="2:7" s="40" customFormat="1">
      <c r="B18183" s="7"/>
      <c r="C18183" s="7"/>
      <c r="D18183" s="4"/>
      <c r="E18183" s="4"/>
      <c r="F18183" s="4"/>
      <c r="G18183" s="31"/>
    </row>
    <row r="18184" spans="2:7" s="40" customFormat="1">
      <c r="B18184" s="7"/>
      <c r="C18184" s="7"/>
      <c r="D18184" s="4"/>
      <c r="E18184" s="4"/>
      <c r="F18184" s="4"/>
      <c r="G18184" s="31"/>
    </row>
    <row r="18185" spans="2:7" s="40" customFormat="1">
      <c r="B18185" s="7"/>
      <c r="C18185" s="7"/>
      <c r="D18185" s="4"/>
      <c r="E18185" s="4"/>
      <c r="F18185" s="4"/>
      <c r="G18185" s="31"/>
    </row>
    <row r="18186" spans="2:7" s="40" customFormat="1">
      <c r="B18186" s="7"/>
      <c r="C18186" s="7"/>
      <c r="D18186" s="4"/>
      <c r="E18186" s="4"/>
      <c r="F18186" s="4"/>
      <c r="G18186" s="31"/>
    </row>
    <row r="18187" spans="2:7" s="40" customFormat="1">
      <c r="B18187" s="7"/>
      <c r="C18187" s="7"/>
      <c r="D18187" s="4"/>
      <c r="E18187" s="4"/>
      <c r="F18187" s="4"/>
      <c r="G18187" s="31"/>
    </row>
    <row r="18188" spans="2:7" s="40" customFormat="1">
      <c r="B18188" s="7"/>
      <c r="C18188" s="7"/>
      <c r="D18188" s="4"/>
      <c r="E18188" s="4"/>
      <c r="F18188" s="4"/>
      <c r="G18188" s="31"/>
    </row>
    <row r="18189" spans="2:7" s="40" customFormat="1">
      <c r="B18189" s="7"/>
      <c r="C18189" s="7"/>
      <c r="D18189" s="4"/>
      <c r="E18189" s="4"/>
      <c r="F18189" s="4"/>
      <c r="G18189" s="31"/>
    </row>
    <row r="18190" spans="2:7" s="40" customFormat="1">
      <c r="B18190" s="7"/>
      <c r="C18190" s="7"/>
      <c r="D18190" s="4"/>
      <c r="E18190" s="4"/>
      <c r="F18190" s="4"/>
      <c r="G18190" s="31"/>
    </row>
    <row r="18191" spans="2:7" s="40" customFormat="1">
      <c r="B18191" s="7"/>
      <c r="C18191" s="7"/>
      <c r="D18191" s="4"/>
      <c r="E18191" s="4"/>
      <c r="F18191" s="4"/>
      <c r="G18191" s="31"/>
    </row>
    <row r="18192" spans="2:7" s="40" customFormat="1">
      <c r="B18192" s="7"/>
      <c r="C18192" s="7"/>
      <c r="D18192" s="4"/>
      <c r="E18192" s="4"/>
      <c r="F18192" s="4"/>
      <c r="G18192" s="31"/>
    </row>
    <row r="18193" spans="2:7" s="40" customFormat="1">
      <c r="B18193" s="7"/>
      <c r="C18193" s="7"/>
      <c r="D18193" s="4"/>
      <c r="E18193" s="4"/>
      <c r="F18193" s="4"/>
      <c r="G18193" s="31"/>
    </row>
    <row r="18194" spans="2:7" s="40" customFormat="1">
      <c r="B18194" s="7"/>
      <c r="C18194" s="7"/>
      <c r="D18194" s="4"/>
      <c r="E18194" s="4"/>
      <c r="F18194" s="4"/>
      <c r="G18194" s="31"/>
    </row>
    <row r="18195" spans="2:7" s="40" customFormat="1">
      <c r="B18195" s="7"/>
      <c r="C18195" s="7"/>
      <c r="D18195" s="4"/>
      <c r="E18195" s="4"/>
      <c r="F18195" s="4"/>
      <c r="G18195" s="31"/>
    </row>
    <row r="18196" spans="2:7" s="40" customFormat="1">
      <c r="B18196" s="7"/>
      <c r="C18196" s="7"/>
      <c r="D18196" s="4"/>
      <c r="E18196" s="4"/>
      <c r="F18196" s="4"/>
      <c r="G18196" s="31"/>
    </row>
    <row r="18197" spans="2:7" s="40" customFormat="1">
      <c r="B18197" s="7"/>
      <c r="C18197" s="7"/>
      <c r="D18197" s="4"/>
      <c r="E18197" s="4"/>
      <c r="F18197" s="4"/>
      <c r="G18197" s="31"/>
    </row>
    <row r="18198" spans="2:7" s="40" customFormat="1">
      <c r="B18198" s="7"/>
      <c r="C18198" s="7"/>
      <c r="D18198" s="4"/>
      <c r="E18198" s="4"/>
      <c r="F18198" s="4"/>
      <c r="G18198" s="31"/>
    </row>
    <row r="18199" spans="2:7" s="40" customFormat="1">
      <c r="B18199" s="7"/>
      <c r="C18199" s="7"/>
      <c r="D18199" s="4"/>
      <c r="E18199" s="4"/>
      <c r="F18199" s="4"/>
      <c r="G18199" s="31"/>
    </row>
    <row r="18200" spans="2:7" s="40" customFormat="1">
      <c r="B18200" s="7"/>
      <c r="C18200" s="7"/>
      <c r="D18200" s="4"/>
      <c r="E18200" s="4"/>
      <c r="F18200" s="4"/>
      <c r="G18200" s="31"/>
    </row>
    <row r="18201" spans="2:7" s="40" customFormat="1">
      <c r="B18201" s="7"/>
      <c r="C18201" s="7"/>
      <c r="D18201" s="4"/>
      <c r="E18201" s="4"/>
      <c r="F18201" s="4"/>
      <c r="G18201" s="31"/>
    </row>
    <row r="18202" spans="2:7" s="40" customFormat="1">
      <c r="B18202" s="7"/>
      <c r="C18202" s="7"/>
      <c r="D18202" s="4"/>
      <c r="E18202" s="4"/>
      <c r="F18202" s="4"/>
      <c r="G18202" s="31"/>
    </row>
    <row r="18203" spans="2:7" s="40" customFormat="1">
      <c r="B18203" s="7"/>
      <c r="C18203" s="7"/>
      <c r="D18203" s="4"/>
      <c r="E18203" s="4"/>
      <c r="F18203" s="4"/>
      <c r="G18203" s="31"/>
    </row>
    <row r="18204" spans="2:7" s="40" customFormat="1">
      <c r="B18204" s="7"/>
      <c r="C18204" s="7"/>
      <c r="D18204" s="4"/>
      <c r="E18204" s="4"/>
      <c r="F18204" s="4"/>
      <c r="G18204" s="31"/>
    </row>
    <row r="18205" spans="2:7" s="40" customFormat="1">
      <c r="B18205" s="7"/>
      <c r="C18205" s="7"/>
      <c r="D18205" s="4"/>
      <c r="E18205" s="4"/>
      <c r="F18205" s="4"/>
      <c r="G18205" s="31"/>
    </row>
    <row r="18206" spans="2:7" s="40" customFormat="1">
      <c r="B18206" s="7"/>
      <c r="C18206" s="7"/>
      <c r="D18206" s="4"/>
      <c r="E18206" s="4"/>
      <c r="F18206" s="4"/>
      <c r="G18206" s="31"/>
    </row>
    <row r="18207" spans="2:7" s="40" customFormat="1">
      <c r="B18207" s="7"/>
      <c r="C18207" s="7"/>
      <c r="D18207" s="4"/>
      <c r="E18207" s="4"/>
      <c r="F18207" s="4"/>
      <c r="G18207" s="31"/>
    </row>
    <row r="18208" spans="2:7" s="40" customFormat="1">
      <c r="B18208" s="7"/>
      <c r="C18208" s="7"/>
      <c r="D18208" s="4"/>
      <c r="E18208" s="4"/>
      <c r="F18208" s="4"/>
      <c r="G18208" s="31"/>
    </row>
    <row r="18209" spans="2:7" s="40" customFormat="1">
      <c r="B18209" s="7"/>
      <c r="C18209" s="7"/>
      <c r="D18209" s="4"/>
      <c r="E18209" s="4"/>
      <c r="F18209" s="4"/>
      <c r="G18209" s="31"/>
    </row>
    <row r="18210" spans="2:7" s="40" customFormat="1">
      <c r="B18210" s="7"/>
      <c r="C18210" s="7"/>
      <c r="D18210" s="4"/>
      <c r="E18210" s="4"/>
      <c r="F18210" s="4"/>
      <c r="G18210" s="31"/>
    </row>
    <row r="18211" spans="2:7" s="40" customFormat="1">
      <c r="B18211" s="7"/>
      <c r="C18211" s="7"/>
      <c r="D18211" s="4"/>
      <c r="E18211" s="4"/>
      <c r="F18211" s="4"/>
      <c r="G18211" s="31"/>
    </row>
    <row r="18212" spans="2:7" s="40" customFormat="1">
      <c r="B18212" s="7"/>
      <c r="C18212" s="7"/>
      <c r="D18212" s="4"/>
      <c r="E18212" s="4"/>
      <c r="F18212" s="4"/>
      <c r="G18212" s="31"/>
    </row>
    <row r="18213" spans="2:7" s="40" customFormat="1">
      <c r="B18213" s="7"/>
      <c r="C18213" s="7"/>
      <c r="D18213" s="4"/>
      <c r="E18213" s="4"/>
      <c r="F18213" s="4"/>
      <c r="G18213" s="31"/>
    </row>
    <row r="18214" spans="2:7" s="40" customFormat="1">
      <c r="B18214" s="7"/>
      <c r="C18214" s="7"/>
      <c r="D18214" s="4"/>
      <c r="E18214" s="4"/>
      <c r="F18214" s="4"/>
      <c r="G18214" s="31"/>
    </row>
    <row r="18215" spans="2:7" s="40" customFormat="1">
      <c r="B18215" s="7"/>
      <c r="C18215" s="7"/>
      <c r="D18215" s="4"/>
      <c r="E18215" s="4"/>
      <c r="F18215" s="4"/>
      <c r="G18215" s="31"/>
    </row>
    <row r="18216" spans="2:7" s="40" customFormat="1">
      <c r="B18216" s="7"/>
      <c r="C18216" s="7"/>
      <c r="D18216" s="4"/>
      <c r="E18216" s="4"/>
      <c r="F18216" s="4"/>
      <c r="G18216" s="31"/>
    </row>
    <row r="18217" spans="2:7" s="40" customFormat="1">
      <c r="B18217" s="7"/>
      <c r="C18217" s="7"/>
      <c r="D18217" s="4"/>
      <c r="E18217" s="4"/>
      <c r="F18217" s="4"/>
      <c r="G18217" s="31"/>
    </row>
    <row r="18218" spans="2:7" s="40" customFormat="1">
      <c r="B18218" s="7"/>
      <c r="C18218" s="7"/>
      <c r="D18218" s="4"/>
      <c r="E18218" s="4"/>
      <c r="F18218" s="4"/>
      <c r="G18218" s="31"/>
    </row>
    <row r="18219" spans="2:7" s="40" customFormat="1">
      <c r="B18219" s="7"/>
      <c r="C18219" s="7"/>
      <c r="D18219" s="4"/>
      <c r="E18219" s="4"/>
      <c r="F18219" s="4"/>
      <c r="G18219" s="31"/>
    </row>
    <row r="18220" spans="2:7" s="40" customFormat="1">
      <c r="B18220" s="7"/>
      <c r="C18220" s="7"/>
      <c r="D18220" s="4"/>
      <c r="E18220" s="4"/>
      <c r="F18220" s="4"/>
      <c r="G18220" s="31"/>
    </row>
    <row r="18221" spans="2:7" s="40" customFormat="1">
      <c r="B18221" s="7"/>
      <c r="C18221" s="7"/>
      <c r="D18221" s="4"/>
      <c r="E18221" s="4"/>
      <c r="F18221" s="4"/>
      <c r="G18221" s="31"/>
    </row>
    <row r="18222" spans="2:7" s="40" customFormat="1">
      <c r="B18222" s="7"/>
      <c r="C18222" s="7"/>
      <c r="D18222" s="4"/>
      <c r="E18222" s="4"/>
      <c r="F18222" s="4"/>
      <c r="G18222" s="31"/>
    </row>
    <row r="18223" spans="2:7" s="40" customFormat="1">
      <c r="B18223" s="7"/>
      <c r="C18223" s="7"/>
      <c r="D18223" s="4"/>
      <c r="E18223" s="4"/>
      <c r="F18223" s="4"/>
      <c r="G18223" s="31"/>
    </row>
    <row r="18224" spans="2:7" s="40" customFormat="1">
      <c r="B18224" s="7"/>
      <c r="C18224" s="7"/>
      <c r="D18224" s="4"/>
      <c r="E18224" s="4"/>
      <c r="F18224" s="4"/>
      <c r="G18224" s="31"/>
    </row>
    <row r="18225" spans="2:7" s="40" customFormat="1">
      <c r="B18225" s="7"/>
      <c r="C18225" s="7"/>
      <c r="D18225" s="4"/>
      <c r="E18225" s="4"/>
      <c r="F18225" s="4"/>
      <c r="G18225" s="31"/>
    </row>
    <row r="18226" spans="2:7" s="40" customFormat="1">
      <c r="B18226" s="7"/>
      <c r="C18226" s="7"/>
      <c r="D18226" s="4"/>
      <c r="E18226" s="4"/>
      <c r="F18226" s="4"/>
      <c r="G18226" s="31"/>
    </row>
    <row r="18227" spans="2:7" s="40" customFormat="1">
      <c r="B18227" s="7"/>
      <c r="C18227" s="7"/>
      <c r="D18227" s="4"/>
      <c r="E18227" s="4"/>
      <c r="F18227" s="4"/>
      <c r="G18227" s="31"/>
    </row>
    <row r="18228" spans="2:7" s="40" customFormat="1">
      <c r="B18228" s="7"/>
      <c r="C18228" s="7"/>
      <c r="D18228" s="4"/>
      <c r="E18228" s="4"/>
      <c r="F18228" s="4"/>
      <c r="G18228" s="31"/>
    </row>
    <row r="18229" spans="2:7" s="40" customFormat="1">
      <c r="B18229" s="7"/>
      <c r="C18229" s="7"/>
      <c r="D18229" s="4"/>
      <c r="E18229" s="4"/>
      <c r="F18229" s="4"/>
      <c r="G18229" s="31"/>
    </row>
    <row r="18230" spans="2:7" s="40" customFormat="1">
      <c r="B18230" s="7"/>
      <c r="C18230" s="7"/>
      <c r="D18230" s="4"/>
      <c r="E18230" s="4"/>
      <c r="F18230" s="4"/>
      <c r="G18230" s="31"/>
    </row>
    <row r="18231" spans="2:7" s="40" customFormat="1">
      <c r="B18231" s="7"/>
      <c r="C18231" s="7"/>
      <c r="D18231" s="4"/>
      <c r="E18231" s="4"/>
      <c r="F18231" s="4"/>
      <c r="G18231" s="31"/>
    </row>
    <row r="18232" spans="2:7" s="40" customFormat="1">
      <c r="B18232" s="7"/>
      <c r="C18232" s="7"/>
      <c r="D18232" s="4"/>
      <c r="E18232" s="4"/>
      <c r="F18232" s="4"/>
      <c r="G18232" s="31"/>
    </row>
    <row r="18233" spans="2:7" s="40" customFormat="1">
      <c r="B18233" s="7"/>
      <c r="C18233" s="7"/>
      <c r="D18233" s="4"/>
      <c r="E18233" s="4"/>
      <c r="F18233" s="4"/>
      <c r="G18233" s="31"/>
    </row>
    <row r="18234" spans="2:7" s="40" customFormat="1">
      <c r="B18234" s="7"/>
      <c r="C18234" s="7"/>
      <c r="D18234" s="4"/>
      <c r="E18234" s="4"/>
      <c r="F18234" s="4"/>
      <c r="G18234" s="31"/>
    </row>
    <row r="18235" spans="2:7" s="40" customFormat="1">
      <c r="B18235" s="7"/>
      <c r="C18235" s="7"/>
      <c r="D18235" s="4"/>
      <c r="E18235" s="4"/>
      <c r="F18235" s="4"/>
      <c r="G18235" s="31"/>
    </row>
    <row r="18236" spans="2:7" s="40" customFormat="1">
      <c r="B18236" s="7"/>
      <c r="C18236" s="7"/>
      <c r="D18236" s="4"/>
      <c r="E18236" s="4"/>
      <c r="F18236" s="4"/>
      <c r="G18236" s="31"/>
    </row>
    <row r="18237" spans="2:7" s="40" customFormat="1">
      <c r="B18237" s="7"/>
      <c r="C18237" s="7"/>
      <c r="D18237" s="4"/>
      <c r="E18237" s="4"/>
      <c r="F18237" s="4"/>
      <c r="G18237" s="31"/>
    </row>
    <row r="18238" spans="2:7" s="40" customFormat="1">
      <c r="B18238" s="7"/>
      <c r="C18238" s="7"/>
      <c r="D18238" s="4"/>
      <c r="E18238" s="4"/>
      <c r="F18238" s="4"/>
      <c r="G18238" s="31"/>
    </row>
    <row r="18239" spans="2:7" s="40" customFormat="1">
      <c r="B18239" s="7"/>
      <c r="C18239" s="7"/>
      <c r="D18239" s="4"/>
      <c r="E18239" s="4"/>
      <c r="F18239" s="4"/>
      <c r="G18239" s="31"/>
    </row>
    <row r="18240" spans="2:7" s="40" customFormat="1">
      <c r="B18240" s="7"/>
      <c r="C18240" s="7"/>
      <c r="D18240" s="4"/>
      <c r="E18240" s="4"/>
      <c r="F18240" s="4"/>
      <c r="G18240" s="31"/>
    </row>
    <row r="18241" spans="2:7" s="40" customFormat="1">
      <c r="B18241" s="7"/>
      <c r="C18241" s="7"/>
      <c r="D18241" s="4"/>
      <c r="E18241" s="4"/>
      <c r="F18241" s="4"/>
      <c r="G18241" s="31"/>
    </row>
    <row r="18242" spans="2:7" s="40" customFormat="1">
      <c r="B18242" s="7"/>
      <c r="C18242" s="7"/>
      <c r="D18242" s="4"/>
      <c r="E18242" s="4"/>
      <c r="F18242" s="4"/>
      <c r="G18242" s="31"/>
    </row>
    <row r="18243" spans="2:7" s="40" customFormat="1">
      <c r="B18243" s="7"/>
      <c r="C18243" s="7"/>
      <c r="D18243" s="4"/>
      <c r="E18243" s="4"/>
      <c r="F18243" s="4"/>
      <c r="G18243" s="31"/>
    </row>
    <row r="18244" spans="2:7" s="40" customFormat="1">
      <c r="B18244" s="7"/>
      <c r="C18244" s="7"/>
      <c r="D18244" s="4"/>
      <c r="E18244" s="4"/>
      <c r="F18244" s="4"/>
      <c r="G18244" s="31"/>
    </row>
    <row r="18245" spans="2:7" s="40" customFormat="1">
      <c r="B18245" s="7"/>
      <c r="C18245" s="7"/>
      <c r="D18245" s="4"/>
      <c r="E18245" s="4"/>
      <c r="F18245" s="4"/>
      <c r="G18245" s="31"/>
    </row>
    <row r="18246" spans="2:7" s="40" customFormat="1">
      <c r="B18246" s="7"/>
      <c r="C18246" s="7"/>
      <c r="D18246" s="4"/>
      <c r="E18246" s="4"/>
      <c r="F18246" s="4"/>
      <c r="G18246" s="31"/>
    </row>
    <row r="18247" spans="2:7" s="40" customFormat="1">
      <c r="B18247" s="7"/>
      <c r="C18247" s="7"/>
      <c r="D18247" s="4"/>
      <c r="E18247" s="4"/>
      <c r="F18247" s="4"/>
      <c r="G18247" s="31"/>
    </row>
    <row r="18248" spans="2:7" s="40" customFormat="1">
      <c r="B18248" s="7"/>
      <c r="C18248" s="7"/>
      <c r="D18248" s="4"/>
      <c r="E18248" s="4"/>
      <c r="F18248" s="4"/>
      <c r="G18248" s="31"/>
    </row>
    <row r="18249" spans="2:7" s="40" customFormat="1">
      <c r="B18249" s="7"/>
      <c r="C18249" s="7"/>
      <c r="D18249" s="4"/>
      <c r="E18249" s="4"/>
      <c r="F18249" s="4"/>
      <c r="G18249" s="31"/>
    </row>
    <row r="18250" spans="2:7" s="40" customFormat="1">
      <c r="B18250" s="7"/>
      <c r="C18250" s="7"/>
      <c r="D18250" s="4"/>
      <c r="E18250" s="4"/>
      <c r="F18250" s="4"/>
      <c r="G18250" s="31"/>
    </row>
    <row r="18251" spans="2:7" s="40" customFormat="1">
      <c r="B18251" s="7"/>
      <c r="C18251" s="7"/>
      <c r="D18251" s="4"/>
      <c r="E18251" s="4"/>
      <c r="F18251" s="4"/>
      <c r="G18251" s="31"/>
    </row>
    <row r="18252" spans="2:7" s="40" customFormat="1">
      <c r="B18252" s="7"/>
      <c r="C18252" s="7"/>
      <c r="D18252" s="4"/>
      <c r="E18252" s="4"/>
      <c r="F18252" s="4"/>
      <c r="G18252" s="31"/>
    </row>
    <row r="18253" spans="2:7" s="40" customFormat="1">
      <c r="B18253" s="7"/>
      <c r="C18253" s="7"/>
      <c r="D18253" s="4"/>
      <c r="E18253" s="4"/>
      <c r="F18253" s="4"/>
      <c r="G18253" s="31"/>
    </row>
    <row r="18254" spans="2:7" s="40" customFormat="1">
      <c r="B18254" s="7"/>
      <c r="C18254" s="7"/>
      <c r="D18254" s="4"/>
      <c r="E18254" s="4"/>
      <c r="F18254" s="4"/>
      <c r="G18254" s="31"/>
    </row>
    <row r="18255" spans="2:7" s="40" customFormat="1">
      <c r="B18255" s="7"/>
      <c r="C18255" s="7"/>
      <c r="D18255" s="4"/>
      <c r="E18255" s="4"/>
      <c r="F18255" s="4"/>
      <c r="G18255" s="31"/>
    </row>
    <row r="18256" spans="2:7" s="40" customFormat="1">
      <c r="B18256" s="7"/>
      <c r="C18256" s="7"/>
      <c r="D18256" s="4"/>
      <c r="E18256" s="4"/>
      <c r="F18256" s="4"/>
      <c r="G18256" s="31"/>
    </row>
    <row r="18257" spans="2:7" s="40" customFormat="1">
      <c r="B18257" s="7"/>
      <c r="C18257" s="7"/>
      <c r="D18257" s="4"/>
      <c r="E18257" s="4"/>
      <c r="F18257" s="4"/>
      <c r="G18257" s="31"/>
    </row>
    <row r="18258" spans="2:7" s="40" customFormat="1">
      <c r="B18258" s="7"/>
      <c r="C18258" s="7"/>
      <c r="D18258" s="4"/>
      <c r="E18258" s="4"/>
      <c r="F18258" s="4"/>
      <c r="G18258" s="31"/>
    </row>
    <row r="18259" spans="2:7" s="40" customFormat="1">
      <c r="B18259" s="7"/>
      <c r="C18259" s="7"/>
      <c r="D18259" s="4"/>
      <c r="E18259" s="4"/>
      <c r="F18259" s="4"/>
      <c r="G18259" s="31"/>
    </row>
    <row r="18260" spans="2:7" s="40" customFormat="1">
      <c r="B18260" s="7"/>
      <c r="C18260" s="7"/>
      <c r="D18260" s="4"/>
      <c r="E18260" s="4"/>
      <c r="F18260" s="4"/>
      <c r="G18260" s="31"/>
    </row>
    <row r="18261" spans="2:7" s="40" customFormat="1">
      <c r="B18261" s="7"/>
      <c r="C18261" s="7"/>
      <c r="D18261" s="4"/>
      <c r="E18261" s="4"/>
      <c r="F18261" s="4"/>
      <c r="G18261" s="31"/>
    </row>
    <row r="18262" spans="2:7" s="40" customFormat="1">
      <c r="B18262" s="7"/>
      <c r="C18262" s="7"/>
      <c r="D18262" s="4"/>
      <c r="E18262" s="4"/>
      <c r="F18262" s="4"/>
      <c r="G18262" s="31"/>
    </row>
    <row r="18263" spans="2:7" s="40" customFormat="1">
      <c r="B18263" s="7"/>
      <c r="C18263" s="7"/>
      <c r="D18263" s="4"/>
      <c r="E18263" s="4"/>
      <c r="F18263" s="4"/>
      <c r="G18263" s="31"/>
    </row>
    <row r="18264" spans="2:7" s="40" customFormat="1">
      <c r="B18264" s="7"/>
      <c r="C18264" s="7"/>
      <c r="D18264" s="4"/>
      <c r="E18264" s="4"/>
      <c r="F18264" s="4"/>
      <c r="G18264" s="31"/>
    </row>
    <row r="18265" spans="2:7" s="40" customFormat="1">
      <c r="B18265" s="7"/>
      <c r="C18265" s="7"/>
      <c r="D18265" s="4"/>
      <c r="E18265" s="4"/>
      <c r="F18265" s="4"/>
      <c r="G18265" s="31"/>
    </row>
    <row r="18266" spans="2:7" s="40" customFormat="1">
      <c r="B18266" s="7"/>
      <c r="C18266" s="7"/>
      <c r="D18266" s="4"/>
      <c r="E18266" s="4"/>
      <c r="F18266" s="4"/>
      <c r="G18266" s="31"/>
    </row>
    <row r="18267" spans="2:7" s="40" customFormat="1">
      <c r="B18267" s="7"/>
      <c r="C18267" s="7"/>
      <c r="D18267" s="4"/>
      <c r="E18267" s="4"/>
      <c r="F18267" s="4"/>
      <c r="G18267" s="31"/>
    </row>
    <row r="18268" spans="2:7" s="40" customFormat="1">
      <c r="B18268" s="7"/>
      <c r="C18268" s="7"/>
      <c r="D18268" s="4"/>
      <c r="E18268" s="4"/>
      <c r="F18268" s="4"/>
      <c r="G18268" s="31"/>
    </row>
    <row r="18269" spans="2:7" s="40" customFormat="1">
      <c r="B18269" s="7"/>
      <c r="C18269" s="7"/>
      <c r="D18269" s="4"/>
      <c r="E18269" s="4"/>
      <c r="F18269" s="4"/>
      <c r="G18269" s="31"/>
    </row>
    <row r="18270" spans="2:7" s="40" customFormat="1">
      <c r="B18270" s="7"/>
      <c r="C18270" s="7"/>
      <c r="D18270" s="4"/>
      <c r="E18270" s="4"/>
      <c r="F18270" s="4"/>
      <c r="G18270" s="31"/>
    </row>
    <row r="18271" spans="2:7" s="40" customFormat="1">
      <c r="B18271" s="7"/>
      <c r="C18271" s="7"/>
      <c r="D18271" s="4"/>
      <c r="E18271" s="4"/>
      <c r="F18271" s="4"/>
      <c r="G18271" s="31"/>
    </row>
    <row r="18272" spans="2:7" s="40" customFormat="1">
      <c r="B18272" s="7"/>
      <c r="C18272" s="7"/>
      <c r="D18272" s="4"/>
      <c r="E18272" s="4"/>
      <c r="F18272" s="4"/>
      <c r="G18272" s="31"/>
    </row>
    <row r="18273" spans="2:7" s="40" customFormat="1">
      <c r="B18273" s="7"/>
      <c r="C18273" s="7"/>
      <c r="D18273" s="4"/>
      <c r="E18273" s="4"/>
      <c r="F18273" s="4"/>
      <c r="G18273" s="31"/>
    </row>
    <row r="18274" spans="2:7" s="40" customFormat="1">
      <c r="B18274" s="7"/>
      <c r="C18274" s="7"/>
      <c r="D18274" s="4"/>
      <c r="E18274" s="4"/>
      <c r="F18274" s="4"/>
      <c r="G18274" s="31"/>
    </row>
    <row r="18275" spans="2:7" s="40" customFormat="1">
      <c r="B18275" s="7"/>
      <c r="C18275" s="7"/>
      <c r="D18275" s="4"/>
      <c r="E18275" s="4"/>
      <c r="F18275" s="4"/>
      <c r="G18275" s="31"/>
    </row>
    <row r="18276" spans="2:7" s="40" customFormat="1">
      <c r="B18276" s="7"/>
      <c r="C18276" s="7"/>
      <c r="D18276" s="4"/>
      <c r="E18276" s="4"/>
      <c r="F18276" s="4"/>
      <c r="G18276" s="31"/>
    </row>
    <row r="18277" spans="2:7" s="40" customFormat="1">
      <c r="B18277" s="7"/>
      <c r="C18277" s="7"/>
      <c r="D18277" s="4"/>
      <c r="E18277" s="4"/>
      <c r="F18277" s="4"/>
      <c r="G18277" s="31"/>
    </row>
    <row r="18278" spans="2:7" s="40" customFormat="1">
      <c r="B18278" s="7"/>
      <c r="C18278" s="7"/>
      <c r="D18278" s="4"/>
      <c r="E18278" s="4"/>
      <c r="F18278" s="4"/>
      <c r="G18278" s="31"/>
    </row>
    <row r="18279" spans="2:7" s="40" customFormat="1">
      <c r="B18279" s="7"/>
      <c r="C18279" s="7"/>
      <c r="D18279" s="4"/>
      <c r="E18279" s="4"/>
      <c r="F18279" s="4"/>
      <c r="G18279" s="31"/>
    </row>
    <row r="18280" spans="2:7" s="40" customFormat="1">
      <c r="B18280" s="7"/>
      <c r="C18280" s="7"/>
      <c r="D18280" s="4"/>
      <c r="E18280" s="4"/>
      <c r="F18280" s="4"/>
      <c r="G18280" s="31"/>
    </row>
    <row r="18281" spans="2:7" s="40" customFormat="1">
      <c r="B18281" s="7"/>
      <c r="C18281" s="7"/>
      <c r="D18281" s="4"/>
      <c r="E18281" s="4"/>
      <c r="F18281" s="4"/>
      <c r="G18281" s="31"/>
    </row>
    <row r="18282" spans="2:7" s="40" customFormat="1">
      <c r="B18282" s="7"/>
      <c r="C18282" s="7"/>
      <c r="D18282" s="4"/>
      <c r="E18282" s="4"/>
      <c r="F18282" s="4"/>
      <c r="G18282" s="31"/>
    </row>
    <row r="18283" spans="2:7" s="40" customFormat="1">
      <c r="B18283" s="7"/>
      <c r="C18283" s="7"/>
      <c r="D18283" s="4"/>
      <c r="E18283" s="4"/>
      <c r="F18283" s="4"/>
      <c r="G18283" s="31"/>
    </row>
    <row r="18284" spans="2:7" s="40" customFormat="1">
      <c r="B18284" s="7"/>
      <c r="C18284" s="7"/>
      <c r="D18284" s="4"/>
      <c r="E18284" s="4"/>
      <c r="F18284" s="4"/>
      <c r="G18284" s="31"/>
    </row>
    <row r="18285" spans="2:7" s="40" customFormat="1">
      <c r="B18285" s="7"/>
      <c r="C18285" s="7"/>
      <c r="D18285" s="4"/>
      <c r="E18285" s="4"/>
      <c r="F18285" s="4"/>
      <c r="G18285" s="31"/>
    </row>
    <row r="18286" spans="2:7" s="40" customFormat="1">
      <c r="B18286" s="7"/>
      <c r="C18286" s="7"/>
      <c r="D18286" s="4"/>
      <c r="E18286" s="4"/>
      <c r="F18286" s="4"/>
      <c r="G18286" s="31"/>
    </row>
    <row r="18287" spans="2:7" s="40" customFormat="1">
      <c r="B18287" s="7"/>
      <c r="C18287" s="7"/>
      <c r="D18287" s="4"/>
      <c r="E18287" s="4"/>
      <c r="F18287" s="4"/>
      <c r="G18287" s="31"/>
    </row>
    <row r="18288" spans="2:7" s="40" customFormat="1">
      <c r="B18288" s="7"/>
      <c r="C18288" s="7"/>
      <c r="D18288" s="4"/>
      <c r="E18288" s="4"/>
      <c r="F18288" s="4"/>
      <c r="G18288" s="31"/>
    </row>
    <row r="18289" spans="2:7" s="40" customFormat="1">
      <c r="B18289" s="7"/>
      <c r="C18289" s="7"/>
      <c r="D18289" s="4"/>
      <c r="E18289" s="4"/>
      <c r="F18289" s="4"/>
      <c r="G18289" s="31"/>
    </row>
    <row r="18290" spans="2:7" s="40" customFormat="1">
      <c r="B18290" s="7"/>
      <c r="C18290" s="7"/>
      <c r="D18290" s="4"/>
      <c r="E18290" s="4"/>
      <c r="F18290" s="4"/>
      <c r="G18290" s="31"/>
    </row>
    <row r="18291" spans="2:7" s="40" customFormat="1">
      <c r="B18291" s="7"/>
      <c r="C18291" s="7"/>
      <c r="D18291" s="4"/>
      <c r="E18291" s="4"/>
      <c r="F18291" s="4"/>
      <c r="G18291" s="31"/>
    </row>
    <row r="18292" spans="2:7" s="40" customFormat="1">
      <c r="B18292" s="7"/>
      <c r="C18292" s="7"/>
      <c r="D18292" s="4"/>
      <c r="E18292" s="4"/>
      <c r="F18292" s="4"/>
      <c r="G18292" s="31"/>
    </row>
    <row r="18293" spans="2:7" s="40" customFormat="1">
      <c r="B18293" s="7"/>
      <c r="C18293" s="7"/>
      <c r="D18293" s="4"/>
      <c r="E18293" s="4"/>
      <c r="F18293" s="4"/>
      <c r="G18293" s="31"/>
    </row>
    <row r="18294" spans="2:7" s="40" customFormat="1">
      <c r="B18294" s="7"/>
      <c r="C18294" s="7"/>
      <c r="D18294" s="4"/>
      <c r="E18294" s="4"/>
      <c r="F18294" s="4"/>
      <c r="G18294" s="31"/>
    </row>
    <row r="18295" spans="2:7" s="40" customFormat="1">
      <c r="B18295" s="7"/>
      <c r="C18295" s="7"/>
      <c r="D18295" s="4"/>
      <c r="E18295" s="4"/>
      <c r="F18295" s="4"/>
      <c r="G18295" s="31"/>
    </row>
    <row r="18296" spans="2:7" s="40" customFormat="1">
      <c r="B18296" s="7"/>
      <c r="C18296" s="7"/>
      <c r="D18296" s="4"/>
      <c r="E18296" s="4"/>
      <c r="F18296" s="4"/>
      <c r="G18296" s="31"/>
    </row>
    <row r="18297" spans="2:7" s="40" customFormat="1">
      <c r="B18297" s="7"/>
      <c r="C18297" s="7"/>
      <c r="D18297" s="4"/>
      <c r="E18297" s="4"/>
      <c r="F18297" s="4"/>
      <c r="G18297" s="31"/>
    </row>
    <row r="18298" spans="2:7" s="40" customFormat="1">
      <c r="B18298" s="7"/>
      <c r="C18298" s="7"/>
      <c r="D18298" s="4"/>
      <c r="E18298" s="4"/>
      <c r="F18298" s="4"/>
      <c r="G18298" s="31"/>
    </row>
    <row r="18299" spans="2:7" s="40" customFormat="1">
      <c r="B18299" s="7"/>
      <c r="C18299" s="7"/>
      <c r="D18299" s="4"/>
      <c r="E18299" s="4"/>
      <c r="F18299" s="4"/>
      <c r="G18299" s="31"/>
    </row>
    <row r="18300" spans="2:7" s="40" customFormat="1">
      <c r="B18300" s="7"/>
      <c r="C18300" s="7"/>
      <c r="D18300" s="4"/>
      <c r="E18300" s="4"/>
      <c r="F18300" s="4"/>
      <c r="G18300" s="31"/>
    </row>
    <row r="18301" spans="2:7" s="40" customFormat="1">
      <c r="B18301" s="7"/>
      <c r="C18301" s="7"/>
      <c r="D18301" s="4"/>
      <c r="E18301" s="4"/>
      <c r="F18301" s="4"/>
      <c r="G18301" s="31"/>
    </row>
    <row r="18302" spans="2:7" s="40" customFormat="1">
      <c r="B18302" s="7"/>
      <c r="C18302" s="7"/>
      <c r="D18302" s="4"/>
      <c r="E18302" s="4"/>
      <c r="F18302" s="4"/>
      <c r="G18302" s="31"/>
    </row>
    <row r="18303" spans="2:7" s="40" customFormat="1">
      <c r="B18303" s="7"/>
      <c r="C18303" s="7"/>
      <c r="D18303" s="4"/>
      <c r="E18303" s="4"/>
      <c r="F18303" s="4"/>
      <c r="G18303" s="31"/>
    </row>
    <row r="18304" spans="2:7" s="40" customFormat="1">
      <c r="B18304" s="7"/>
      <c r="C18304" s="7"/>
      <c r="D18304" s="4"/>
      <c r="E18304" s="4"/>
      <c r="F18304" s="4"/>
      <c r="G18304" s="31"/>
    </row>
    <row r="18305" spans="2:7" s="40" customFormat="1">
      <c r="B18305" s="7"/>
      <c r="C18305" s="7"/>
      <c r="D18305" s="4"/>
      <c r="E18305" s="4"/>
      <c r="F18305" s="4"/>
      <c r="G18305" s="31"/>
    </row>
    <row r="18306" spans="2:7" s="40" customFormat="1">
      <c r="B18306" s="7"/>
      <c r="C18306" s="7"/>
      <c r="D18306" s="4"/>
      <c r="E18306" s="4"/>
      <c r="F18306" s="4"/>
      <c r="G18306" s="31"/>
    </row>
    <row r="18307" spans="2:7" s="40" customFormat="1">
      <c r="B18307" s="7"/>
      <c r="C18307" s="7"/>
      <c r="D18307" s="4"/>
      <c r="E18307" s="4"/>
      <c r="F18307" s="4"/>
      <c r="G18307" s="31"/>
    </row>
    <row r="18308" spans="2:7" s="40" customFormat="1">
      <c r="B18308" s="7"/>
      <c r="C18308" s="7"/>
      <c r="D18308" s="4"/>
      <c r="E18308" s="4"/>
      <c r="F18308" s="4"/>
      <c r="G18308" s="31"/>
    </row>
    <row r="18309" spans="2:7" s="40" customFormat="1">
      <c r="B18309" s="7"/>
      <c r="C18309" s="7"/>
      <c r="D18309" s="4"/>
      <c r="E18309" s="4"/>
      <c r="F18309" s="4"/>
      <c r="G18309" s="31"/>
    </row>
    <row r="18310" spans="2:7" s="40" customFormat="1">
      <c r="B18310" s="7"/>
      <c r="C18310" s="7"/>
      <c r="D18310" s="4"/>
      <c r="E18310" s="4"/>
      <c r="F18310" s="4"/>
      <c r="G18310" s="31"/>
    </row>
    <row r="18311" spans="2:7" s="40" customFormat="1">
      <c r="B18311" s="7"/>
      <c r="C18311" s="7"/>
      <c r="D18311" s="4"/>
      <c r="E18311" s="4"/>
      <c r="F18311" s="4"/>
      <c r="G18311" s="31"/>
    </row>
    <row r="18312" spans="2:7" s="40" customFormat="1">
      <c r="B18312" s="7"/>
      <c r="C18312" s="7"/>
      <c r="D18312" s="4"/>
      <c r="E18312" s="4"/>
      <c r="F18312" s="4"/>
      <c r="G18312" s="31"/>
    </row>
    <row r="18313" spans="2:7" s="40" customFormat="1">
      <c r="B18313" s="7"/>
      <c r="C18313" s="7"/>
      <c r="D18313" s="4"/>
      <c r="E18313" s="4"/>
      <c r="F18313" s="4"/>
      <c r="G18313" s="31"/>
    </row>
    <row r="18314" spans="2:7" s="40" customFormat="1">
      <c r="B18314" s="7"/>
      <c r="C18314" s="7"/>
      <c r="D18314" s="4"/>
      <c r="E18314" s="4"/>
      <c r="F18314" s="4"/>
      <c r="G18314" s="31"/>
    </row>
    <row r="18315" spans="2:7" s="40" customFormat="1">
      <c r="B18315" s="7"/>
      <c r="C18315" s="7"/>
      <c r="D18315" s="4"/>
      <c r="E18315" s="4"/>
      <c r="F18315" s="4"/>
      <c r="G18315" s="31"/>
    </row>
    <row r="18316" spans="2:7" s="40" customFormat="1">
      <c r="B18316" s="7"/>
      <c r="C18316" s="7"/>
      <c r="D18316" s="4"/>
      <c r="E18316" s="4"/>
      <c r="F18316" s="4"/>
      <c r="G18316" s="31"/>
    </row>
    <row r="18317" spans="2:7" s="40" customFormat="1">
      <c r="B18317" s="7"/>
      <c r="C18317" s="7"/>
      <c r="D18317" s="4"/>
      <c r="E18317" s="4"/>
      <c r="F18317" s="4"/>
      <c r="G18317" s="31"/>
    </row>
    <row r="18318" spans="2:7" s="40" customFormat="1">
      <c r="B18318" s="7"/>
      <c r="C18318" s="7"/>
      <c r="D18318" s="4"/>
      <c r="E18318" s="4"/>
      <c r="F18318" s="4"/>
      <c r="G18318" s="31"/>
    </row>
    <row r="18319" spans="2:7" s="40" customFormat="1">
      <c r="B18319" s="7"/>
      <c r="C18319" s="7"/>
      <c r="D18319" s="4"/>
      <c r="E18319" s="4"/>
      <c r="F18319" s="4"/>
      <c r="G18319" s="31"/>
    </row>
    <row r="18320" spans="2:7" s="40" customFormat="1">
      <c r="B18320" s="7"/>
      <c r="C18320" s="7"/>
      <c r="D18320" s="4"/>
      <c r="E18320" s="4"/>
      <c r="F18320" s="4"/>
      <c r="G18320" s="31"/>
    </row>
    <row r="18321" spans="2:7" s="40" customFormat="1">
      <c r="B18321" s="7"/>
      <c r="C18321" s="7"/>
      <c r="D18321" s="4"/>
      <c r="E18321" s="4"/>
      <c r="F18321" s="4"/>
      <c r="G18321" s="31"/>
    </row>
    <row r="18322" spans="2:7" s="40" customFormat="1">
      <c r="B18322" s="7"/>
      <c r="C18322" s="7"/>
      <c r="D18322" s="4"/>
      <c r="E18322" s="4"/>
      <c r="F18322" s="4"/>
      <c r="G18322" s="31"/>
    </row>
    <row r="18323" spans="2:7" s="40" customFormat="1">
      <c r="B18323" s="7"/>
      <c r="C18323" s="7"/>
      <c r="D18323" s="4"/>
      <c r="E18323" s="4"/>
      <c r="F18323" s="4"/>
      <c r="G18323" s="31"/>
    </row>
    <row r="18324" spans="2:7" s="40" customFormat="1">
      <c r="B18324" s="7"/>
      <c r="C18324" s="7"/>
      <c r="D18324" s="4"/>
      <c r="E18324" s="4"/>
      <c r="F18324" s="4"/>
      <c r="G18324" s="31"/>
    </row>
    <row r="18325" spans="2:7" s="40" customFormat="1">
      <c r="B18325" s="7"/>
      <c r="C18325" s="7"/>
      <c r="D18325" s="4"/>
      <c r="E18325" s="4"/>
      <c r="F18325" s="4"/>
      <c r="G18325" s="31"/>
    </row>
    <row r="18326" spans="2:7" s="40" customFormat="1">
      <c r="B18326" s="7"/>
      <c r="C18326" s="7"/>
      <c r="D18326" s="4"/>
      <c r="E18326" s="4"/>
      <c r="F18326" s="4"/>
      <c r="G18326" s="31"/>
    </row>
    <row r="18327" spans="2:7" s="40" customFormat="1">
      <c r="B18327" s="7"/>
      <c r="C18327" s="7"/>
      <c r="D18327" s="4"/>
      <c r="E18327" s="4"/>
      <c r="F18327" s="4"/>
      <c r="G18327" s="31"/>
    </row>
    <row r="18328" spans="2:7" s="40" customFormat="1">
      <c r="B18328" s="7"/>
      <c r="C18328" s="7"/>
      <c r="D18328" s="4"/>
      <c r="E18328" s="4"/>
      <c r="F18328" s="4"/>
      <c r="G18328" s="31"/>
    </row>
    <row r="18329" spans="2:7" s="40" customFormat="1">
      <c r="B18329" s="7"/>
      <c r="C18329" s="7"/>
      <c r="D18329" s="4"/>
      <c r="E18329" s="4"/>
      <c r="F18329" s="4"/>
      <c r="G18329" s="31"/>
    </row>
    <row r="18330" spans="2:7" s="40" customFormat="1">
      <c r="B18330" s="7"/>
      <c r="C18330" s="7"/>
      <c r="D18330" s="4"/>
      <c r="E18330" s="4"/>
      <c r="F18330" s="4"/>
      <c r="G18330" s="31"/>
    </row>
    <row r="18331" spans="2:7" s="40" customFormat="1">
      <c r="B18331" s="7"/>
      <c r="C18331" s="7"/>
      <c r="D18331" s="4"/>
      <c r="E18331" s="4"/>
      <c r="F18331" s="4"/>
      <c r="G18331" s="31"/>
    </row>
    <row r="18332" spans="2:7" s="40" customFormat="1">
      <c r="B18332" s="7"/>
      <c r="C18332" s="7"/>
      <c r="D18332" s="4"/>
      <c r="E18332" s="4"/>
      <c r="F18332" s="4"/>
      <c r="G18332" s="31"/>
    </row>
    <row r="18333" spans="2:7" s="40" customFormat="1">
      <c r="B18333" s="7"/>
      <c r="C18333" s="7"/>
      <c r="D18333" s="4"/>
      <c r="E18333" s="4"/>
      <c r="F18333" s="4"/>
      <c r="G18333" s="31"/>
    </row>
    <row r="18334" spans="2:7" s="40" customFormat="1">
      <c r="B18334" s="7"/>
      <c r="C18334" s="7"/>
      <c r="D18334" s="4"/>
      <c r="E18334" s="4"/>
      <c r="F18334" s="4"/>
      <c r="G18334" s="31"/>
    </row>
    <row r="18335" spans="2:7" s="40" customFormat="1">
      <c r="B18335" s="7"/>
      <c r="C18335" s="7"/>
      <c r="D18335" s="4"/>
      <c r="E18335" s="4"/>
      <c r="F18335" s="4"/>
      <c r="G18335" s="31"/>
    </row>
    <row r="18336" spans="2:7" s="40" customFormat="1">
      <c r="B18336" s="7"/>
      <c r="C18336" s="7"/>
      <c r="D18336" s="4"/>
      <c r="E18336" s="4"/>
      <c r="F18336" s="4"/>
      <c r="G18336" s="31"/>
    </row>
    <row r="18337" spans="2:7" s="40" customFormat="1">
      <c r="B18337" s="7"/>
      <c r="C18337" s="7"/>
      <c r="D18337" s="4"/>
      <c r="E18337" s="4"/>
      <c r="F18337" s="4"/>
      <c r="G18337" s="31"/>
    </row>
    <row r="18338" spans="2:7" s="40" customFormat="1">
      <c r="B18338" s="7"/>
      <c r="C18338" s="7"/>
      <c r="D18338" s="4"/>
      <c r="E18338" s="4"/>
      <c r="F18338" s="4"/>
      <c r="G18338" s="31"/>
    </row>
    <row r="18339" spans="2:7" s="40" customFormat="1">
      <c r="B18339" s="7"/>
      <c r="C18339" s="7"/>
      <c r="D18339" s="4"/>
      <c r="E18339" s="4"/>
      <c r="F18339" s="4"/>
      <c r="G18339" s="31"/>
    </row>
    <row r="18340" spans="2:7" s="40" customFormat="1">
      <c r="B18340" s="7"/>
      <c r="C18340" s="7"/>
      <c r="D18340" s="4"/>
      <c r="E18340" s="4"/>
      <c r="F18340" s="4"/>
      <c r="G18340" s="31"/>
    </row>
    <row r="18341" spans="2:7" s="40" customFormat="1">
      <c r="B18341" s="7"/>
      <c r="C18341" s="7"/>
      <c r="D18341" s="4"/>
      <c r="E18341" s="4"/>
      <c r="F18341" s="4"/>
      <c r="G18341" s="31"/>
    </row>
    <row r="18342" spans="2:7" s="40" customFormat="1">
      <c r="B18342" s="7"/>
      <c r="C18342" s="7"/>
      <c r="D18342" s="4"/>
      <c r="E18342" s="4"/>
      <c r="F18342" s="4"/>
      <c r="G18342" s="31"/>
    </row>
    <row r="18343" spans="2:7" s="40" customFormat="1">
      <c r="B18343" s="7"/>
      <c r="C18343" s="7"/>
      <c r="D18343" s="4"/>
      <c r="E18343" s="4"/>
      <c r="F18343" s="4"/>
      <c r="G18343" s="31"/>
    </row>
    <row r="18344" spans="2:7" s="40" customFormat="1">
      <c r="B18344" s="7"/>
      <c r="C18344" s="7"/>
      <c r="D18344" s="4"/>
      <c r="E18344" s="4"/>
      <c r="F18344" s="4"/>
      <c r="G18344" s="31"/>
    </row>
    <row r="18345" spans="2:7" s="40" customFormat="1">
      <c r="B18345" s="7"/>
      <c r="C18345" s="7"/>
      <c r="D18345" s="4"/>
      <c r="E18345" s="4"/>
      <c r="F18345" s="4"/>
      <c r="G18345" s="31"/>
    </row>
    <row r="18346" spans="2:7" s="40" customFormat="1">
      <c r="B18346" s="7"/>
      <c r="C18346" s="7"/>
      <c r="D18346" s="4"/>
      <c r="E18346" s="4"/>
      <c r="F18346" s="4"/>
      <c r="G18346" s="31"/>
    </row>
    <row r="18347" spans="2:7" s="40" customFormat="1">
      <c r="B18347" s="7"/>
      <c r="C18347" s="7"/>
      <c r="D18347" s="4"/>
      <c r="E18347" s="4"/>
      <c r="F18347" s="4"/>
      <c r="G18347" s="31"/>
    </row>
    <row r="18348" spans="2:7" s="40" customFormat="1">
      <c r="B18348" s="7"/>
      <c r="C18348" s="7"/>
      <c r="D18348" s="4"/>
      <c r="E18348" s="4"/>
      <c r="F18348" s="4"/>
      <c r="G18348" s="31"/>
    </row>
    <row r="18349" spans="2:7" s="40" customFormat="1">
      <c r="B18349" s="7"/>
      <c r="C18349" s="7"/>
      <c r="D18349" s="4"/>
      <c r="E18349" s="4"/>
      <c r="F18349" s="4"/>
      <c r="G18349" s="31"/>
    </row>
    <row r="18350" spans="2:7" s="40" customFormat="1">
      <c r="B18350" s="7"/>
      <c r="C18350" s="7"/>
      <c r="D18350" s="4"/>
      <c r="E18350" s="4"/>
      <c r="F18350" s="4"/>
      <c r="G18350" s="31"/>
    </row>
    <row r="18351" spans="2:7" s="40" customFormat="1">
      <c r="B18351" s="7"/>
      <c r="C18351" s="7"/>
      <c r="D18351" s="4"/>
      <c r="E18351" s="4"/>
      <c r="F18351" s="4"/>
      <c r="G18351" s="31"/>
    </row>
    <row r="18352" spans="2:7" s="40" customFormat="1">
      <c r="B18352" s="7"/>
      <c r="C18352" s="7"/>
      <c r="D18352" s="4"/>
      <c r="E18352" s="4"/>
      <c r="F18352" s="4"/>
      <c r="G18352" s="31"/>
    </row>
    <row r="18353" spans="2:7" s="40" customFormat="1">
      <c r="B18353" s="7"/>
      <c r="C18353" s="7"/>
      <c r="D18353" s="4"/>
      <c r="E18353" s="4"/>
      <c r="F18353" s="4"/>
      <c r="G18353" s="31"/>
    </row>
    <row r="18354" spans="2:7" s="40" customFormat="1">
      <c r="B18354" s="7"/>
      <c r="C18354" s="7"/>
      <c r="D18354" s="4"/>
      <c r="E18354" s="4"/>
      <c r="F18354" s="4"/>
      <c r="G18354" s="31"/>
    </row>
    <row r="18355" spans="2:7" s="40" customFormat="1">
      <c r="B18355" s="7"/>
      <c r="C18355" s="7"/>
      <c r="D18355" s="4"/>
      <c r="E18355" s="4"/>
      <c r="F18355" s="4"/>
      <c r="G18355" s="31"/>
    </row>
    <row r="18356" spans="2:7" s="40" customFormat="1">
      <c r="B18356" s="7"/>
      <c r="C18356" s="7"/>
      <c r="D18356" s="4"/>
      <c r="E18356" s="4"/>
      <c r="F18356" s="4"/>
      <c r="G18356" s="31"/>
    </row>
    <row r="18357" spans="2:7" s="40" customFormat="1">
      <c r="B18357" s="7"/>
      <c r="C18357" s="7"/>
      <c r="D18357" s="4"/>
      <c r="E18357" s="4"/>
      <c r="F18357" s="4"/>
      <c r="G18357" s="31"/>
    </row>
    <row r="18358" spans="2:7" s="40" customFormat="1">
      <c r="B18358" s="7"/>
      <c r="C18358" s="7"/>
      <c r="D18358" s="4"/>
      <c r="E18358" s="4"/>
      <c r="F18358" s="4"/>
      <c r="G18358" s="31"/>
    </row>
    <row r="18359" spans="2:7" s="40" customFormat="1">
      <c r="B18359" s="7"/>
      <c r="C18359" s="7"/>
      <c r="D18359" s="4"/>
      <c r="E18359" s="4"/>
      <c r="F18359" s="4"/>
      <c r="G18359" s="31"/>
    </row>
    <row r="18360" spans="2:7" s="40" customFormat="1">
      <c r="B18360" s="7"/>
      <c r="C18360" s="7"/>
      <c r="D18360" s="4"/>
      <c r="E18360" s="4"/>
      <c r="F18360" s="4"/>
      <c r="G18360" s="31"/>
    </row>
    <row r="18361" spans="2:7" s="40" customFormat="1">
      <c r="B18361" s="7"/>
      <c r="C18361" s="7"/>
      <c r="D18361" s="4"/>
      <c r="E18361" s="4"/>
      <c r="F18361" s="4"/>
      <c r="G18361" s="31"/>
    </row>
    <row r="18362" spans="2:7" s="40" customFormat="1">
      <c r="B18362" s="7"/>
      <c r="C18362" s="7"/>
      <c r="D18362" s="4"/>
      <c r="E18362" s="4"/>
      <c r="F18362" s="4"/>
      <c r="G18362" s="31"/>
    </row>
    <row r="18363" spans="2:7" s="40" customFormat="1">
      <c r="B18363" s="7"/>
      <c r="C18363" s="7"/>
      <c r="D18363" s="4"/>
      <c r="E18363" s="4"/>
      <c r="F18363" s="4"/>
      <c r="G18363" s="31"/>
    </row>
    <row r="18364" spans="2:7" s="40" customFormat="1">
      <c r="B18364" s="7"/>
      <c r="C18364" s="7"/>
      <c r="D18364" s="4"/>
      <c r="E18364" s="4"/>
      <c r="F18364" s="4"/>
      <c r="G18364" s="31"/>
    </row>
    <row r="18365" spans="2:7" s="40" customFormat="1">
      <c r="B18365" s="7"/>
      <c r="C18365" s="7"/>
      <c r="D18365" s="4"/>
      <c r="E18365" s="4"/>
      <c r="F18365" s="4"/>
      <c r="G18365" s="31"/>
    </row>
    <row r="18366" spans="2:7" s="40" customFormat="1">
      <c r="B18366" s="7"/>
      <c r="C18366" s="7"/>
      <c r="D18366" s="4"/>
      <c r="E18366" s="4"/>
      <c r="F18366" s="4"/>
      <c r="G18366" s="31"/>
    </row>
    <row r="18367" spans="2:7" s="40" customFormat="1">
      <c r="B18367" s="7"/>
      <c r="C18367" s="7"/>
      <c r="D18367" s="4"/>
      <c r="E18367" s="4"/>
      <c r="F18367" s="4"/>
      <c r="G18367" s="31"/>
    </row>
    <row r="18368" spans="2:7" s="40" customFormat="1">
      <c r="B18368" s="7"/>
      <c r="C18368" s="7"/>
      <c r="D18368" s="4"/>
      <c r="E18368" s="4"/>
      <c r="F18368" s="4"/>
      <c r="G18368" s="31"/>
    </row>
    <row r="18369" spans="2:7" s="40" customFormat="1">
      <c r="B18369" s="7"/>
      <c r="C18369" s="7"/>
      <c r="D18369" s="4"/>
      <c r="E18369" s="4"/>
      <c r="F18369" s="4"/>
      <c r="G18369" s="31"/>
    </row>
    <row r="18370" spans="2:7" s="40" customFormat="1">
      <c r="B18370" s="7"/>
      <c r="C18370" s="7"/>
      <c r="D18370" s="4"/>
      <c r="E18370" s="4"/>
      <c r="F18370" s="4"/>
      <c r="G18370" s="31"/>
    </row>
    <row r="18371" spans="2:7" s="40" customFormat="1">
      <c r="B18371" s="7"/>
      <c r="C18371" s="7"/>
      <c r="D18371" s="4"/>
      <c r="E18371" s="4"/>
      <c r="F18371" s="4"/>
      <c r="G18371" s="31"/>
    </row>
    <row r="18372" spans="2:7" s="40" customFormat="1">
      <c r="B18372" s="7"/>
      <c r="C18372" s="7"/>
      <c r="D18372" s="4"/>
      <c r="E18372" s="4"/>
      <c r="F18372" s="4"/>
      <c r="G18372" s="31"/>
    </row>
    <row r="18373" spans="2:7" s="40" customFormat="1">
      <c r="B18373" s="7"/>
      <c r="C18373" s="7"/>
      <c r="D18373" s="4"/>
      <c r="E18373" s="4"/>
      <c r="F18373" s="4"/>
      <c r="G18373" s="31"/>
    </row>
    <row r="18374" spans="2:7" s="40" customFormat="1">
      <c r="B18374" s="7"/>
      <c r="C18374" s="7"/>
      <c r="D18374" s="4"/>
      <c r="E18374" s="4"/>
      <c r="F18374" s="4"/>
      <c r="G18374" s="31"/>
    </row>
    <row r="18375" spans="2:7" s="40" customFormat="1">
      <c r="B18375" s="7"/>
      <c r="C18375" s="7"/>
      <c r="D18375" s="4"/>
      <c r="E18375" s="4"/>
      <c r="F18375" s="4"/>
      <c r="G18375" s="31"/>
    </row>
    <row r="18376" spans="2:7" s="40" customFormat="1">
      <c r="B18376" s="7"/>
      <c r="C18376" s="7"/>
      <c r="D18376" s="4"/>
      <c r="E18376" s="4"/>
      <c r="F18376" s="4"/>
      <c r="G18376" s="31"/>
    </row>
    <row r="18377" spans="2:7" s="40" customFormat="1">
      <c r="B18377" s="7"/>
      <c r="C18377" s="7"/>
      <c r="D18377" s="4"/>
      <c r="E18377" s="4"/>
      <c r="F18377" s="4"/>
      <c r="G18377" s="31"/>
    </row>
    <row r="18378" spans="2:7" s="40" customFormat="1">
      <c r="B18378" s="7"/>
      <c r="C18378" s="7"/>
      <c r="D18378" s="4"/>
      <c r="E18378" s="4"/>
      <c r="F18378" s="4"/>
      <c r="G18378" s="31"/>
    </row>
    <row r="18379" spans="2:7" s="40" customFormat="1">
      <c r="B18379" s="7"/>
      <c r="C18379" s="7"/>
      <c r="D18379" s="4"/>
      <c r="E18379" s="4"/>
      <c r="F18379" s="4"/>
      <c r="G18379" s="31"/>
    </row>
    <row r="18380" spans="2:7" s="40" customFormat="1">
      <c r="B18380" s="7"/>
      <c r="C18380" s="7"/>
      <c r="D18380" s="4"/>
      <c r="E18380" s="4"/>
      <c r="F18380" s="4"/>
      <c r="G18380" s="31"/>
    </row>
    <row r="18381" spans="2:7" s="40" customFormat="1">
      <c r="B18381" s="7"/>
      <c r="C18381" s="7"/>
      <c r="D18381" s="4"/>
      <c r="E18381" s="4"/>
      <c r="F18381" s="4"/>
      <c r="G18381" s="31"/>
    </row>
    <row r="18382" spans="2:7" s="40" customFormat="1">
      <c r="B18382" s="7"/>
      <c r="C18382" s="7"/>
      <c r="D18382" s="4"/>
      <c r="E18382" s="4"/>
      <c r="F18382" s="4"/>
      <c r="G18382" s="31"/>
    </row>
    <row r="18383" spans="2:7" s="40" customFormat="1">
      <c r="B18383" s="7"/>
      <c r="C18383" s="7"/>
      <c r="D18383" s="4"/>
      <c r="E18383" s="4"/>
      <c r="F18383" s="4"/>
      <c r="G18383" s="31"/>
    </row>
    <row r="18384" spans="2:7" s="40" customFormat="1">
      <c r="B18384" s="7"/>
      <c r="C18384" s="7"/>
      <c r="D18384" s="4"/>
      <c r="E18384" s="4"/>
      <c r="F18384" s="4"/>
      <c r="G18384" s="31"/>
    </row>
    <row r="18385" spans="2:7" s="40" customFormat="1">
      <c r="B18385" s="7"/>
      <c r="C18385" s="7"/>
      <c r="D18385" s="4"/>
      <c r="E18385" s="4"/>
      <c r="F18385" s="4"/>
      <c r="G18385" s="31"/>
    </row>
    <row r="18386" spans="2:7" s="40" customFormat="1">
      <c r="B18386" s="7"/>
      <c r="C18386" s="7"/>
      <c r="D18386" s="4"/>
      <c r="E18386" s="4"/>
      <c r="F18386" s="4"/>
      <c r="G18386" s="31"/>
    </row>
    <row r="18387" spans="2:7" s="40" customFormat="1">
      <c r="B18387" s="7"/>
      <c r="C18387" s="7"/>
      <c r="D18387" s="4"/>
      <c r="E18387" s="4"/>
      <c r="F18387" s="4"/>
      <c r="G18387" s="31"/>
    </row>
    <row r="18388" spans="2:7" s="40" customFormat="1">
      <c r="B18388" s="7"/>
      <c r="C18388" s="7"/>
      <c r="D18388" s="4"/>
      <c r="E18388" s="4"/>
      <c r="F18388" s="4"/>
      <c r="G18388" s="31"/>
    </row>
    <row r="18389" spans="2:7" s="40" customFormat="1">
      <c r="B18389" s="7"/>
      <c r="C18389" s="7"/>
      <c r="D18389" s="4"/>
      <c r="E18389" s="4"/>
      <c r="F18389" s="4"/>
      <c r="G18389" s="31"/>
    </row>
    <row r="18390" spans="2:7" s="40" customFormat="1">
      <c r="B18390" s="7"/>
      <c r="C18390" s="7"/>
      <c r="D18390" s="4"/>
      <c r="E18390" s="4"/>
      <c r="F18390" s="4"/>
      <c r="G18390" s="31"/>
    </row>
    <row r="18391" spans="2:7" s="40" customFormat="1">
      <c r="B18391" s="7"/>
      <c r="C18391" s="7"/>
      <c r="D18391" s="4"/>
      <c r="E18391" s="4"/>
      <c r="F18391" s="4"/>
      <c r="G18391" s="31"/>
    </row>
    <row r="18392" spans="2:7" s="40" customFormat="1">
      <c r="B18392" s="7"/>
      <c r="C18392" s="7"/>
      <c r="D18392" s="4"/>
      <c r="E18392" s="4"/>
      <c r="F18392" s="4"/>
      <c r="G18392" s="31"/>
    </row>
    <row r="18393" spans="2:7" s="40" customFormat="1">
      <c r="B18393" s="7"/>
      <c r="C18393" s="7"/>
      <c r="D18393" s="4"/>
      <c r="E18393" s="4"/>
      <c r="F18393" s="4"/>
      <c r="G18393" s="31"/>
    </row>
    <row r="18394" spans="2:7" s="40" customFormat="1">
      <c r="B18394" s="7"/>
      <c r="C18394" s="7"/>
      <c r="D18394" s="4"/>
      <c r="E18394" s="4"/>
      <c r="F18394" s="4"/>
      <c r="G18394" s="31"/>
    </row>
    <row r="18395" spans="2:7" s="40" customFormat="1">
      <c r="B18395" s="7"/>
      <c r="C18395" s="7"/>
      <c r="D18395" s="4"/>
      <c r="E18395" s="4"/>
      <c r="F18395" s="4"/>
      <c r="G18395" s="31"/>
    </row>
    <row r="18396" spans="2:7" s="40" customFormat="1">
      <c r="B18396" s="7"/>
      <c r="C18396" s="7"/>
      <c r="D18396" s="4"/>
      <c r="E18396" s="4"/>
      <c r="F18396" s="4"/>
      <c r="G18396" s="31"/>
    </row>
    <row r="18397" spans="2:7" s="40" customFormat="1">
      <c r="B18397" s="7"/>
      <c r="C18397" s="7"/>
      <c r="D18397" s="4"/>
      <c r="E18397" s="4"/>
      <c r="F18397" s="4"/>
      <c r="G18397" s="31"/>
    </row>
    <row r="18398" spans="2:7" s="40" customFormat="1">
      <c r="B18398" s="7"/>
      <c r="C18398" s="7"/>
      <c r="D18398" s="4"/>
      <c r="E18398" s="4"/>
      <c r="F18398" s="4"/>
      <c r="G18398" s="31"/>
    </row>
    <row r="18399" spans="2:7" s="40" customFormat="1">
      <c r="B18399" s="7"/>
      <c r="C18399" s="7"/>
      <c r="D18399" s="4"/>
      <c r="E18399" s="4"/>
      <c r="F18399" s="4"/>
      <c r="G18399" s="31"/>
    </row>
    <row r="18400" spans="2:7" s="40" customFormat="1">
      <c r="B18400" s="7"/>
      <c r="C18400" s="7"/>
      <c r="D18400" s="4"/>
      <c r="E18400" s="4"/>
      <c r="F18400" s="4"/>
      <c r="G18400" s="31"/>
    </row>
    <row r="18401" spans="2:7" s="40" customFormat="1">
      <c r="B18401" s="7"/>
      <c r="C18401" s="7"/>
      <c r="D18401" s="4"/>
      <c r="E18401" s="4"/>
      <c r="F18401" s="4"/>
      <c r="G18401" s="31"/>
    </row>
    <row r="18402" spans="2:7" s="40" customFormat="1">
      <c r="B18402" s="7"/>
      <c r="C18402" s="7"/>
      <c r="D18402" s="4"/>
      <c r="E18402" s="4"/>
      <c r="F18402" s="4"/>
      <c r="G18402" s="31"/>
    </row>
    <row r="18403" spans="2:7" s="40" customFormat="1">
      <c r="B18403" s="7"/>
      <c r="C18403" s="7"/>
      <c r="D18403" s="4"/>
      <c r="E18403" s="4"/>
      <c r="F18403" s="4"/>
      <c r="G18403" s="31"/>
    </row>
    <row r="18404" spans="2:7" s="40" customFormat="1">
      <c r="B18404" s="7"/>
      <c r="C18404" s="7"/>
      <c r="D18404" s="4"/>
      <c r="E18404" s="4"/>
      <c r="F18404" s="4"/>
      <c r="G18404" s="31"/>
    </row>
    <row r="18405" spans="2:7" s="40" customFormat="1">
      <c r="B18405" s="7"/>
      <c r="C18405" s="7"/>
      <c r="D18405" s="4"/>
      <c r="E18405" s="4"/>
      <c r="F18405" s="4"/>
      <c r="G18405" s="31"/>
    </row>
    <row r="18406" spans="2:7" s="40" customFormat="1">
      <c r="B18406" s="7"/>
      <c r="C18406" s="7"/>
      <c r="D18406" s="4"/>
      <c r="E18406" s="4"/>
      <c r="F18406" s="4"/>
      <c r="G18406" s="31"/>
    </row>
    <row r="18407" spans="2:7" s="40" customFormat="1">
      <c r="B18407" s="7"/>
      <c r="C18407" s="7"/>
      <c r="D18407" s="4"/>
      <c r="E18407" s="4"/>
      <c r="F18407" s="4"/>
      <c r="G18407" s="31"/>
    </row>
    <row r="18408" spans="2:7" s="40" customFormat="1">
      <c r="B18408" s="7"/>
      <c r="C18408" s="7"/>
      <c r="D18408" s="4"/>
      <c r="E18408" s="4"/>
      <c r="F18408" s="4"/>
      <c r="G18408" s="31"/>
    </row>
    <row r="18409" spans="2:7" s="40" customFormat="1">
      <c r="B18409" s="7"/>
      <c r="C18409" s="7"/>
      <c r="D18409" s="4"/>
      <c r="E18409" s="4"/>
      <c r="F18409" s="4"/>
      <c r="G18409" s="31"/>
    </row>
    <row r="18410" spans="2:7" s="40" customFormat="1">
      <c r="B18410" s="7"/>
      <c r="C18410" s="7"/>
      <c r="D18410" s="4"/>
      <c r="E18410" s="4"/>
      <c r="F18410" s="4"/>
      <c r="G18410" s="31"/>
    </row>
    <row r="18411" spans="2:7" s="40" customFormat="1">
      <c r="B18411" s="7"/>
      <c r="C18411" s="7"/>
      <c r="D18411" s="4"/>
      <c r="E18411" s="4"/>
      <c r="F18411" s="4"/>
      <c r="G18411" s="31"/>
    </row>
    <row r="18412" spans="2:7" s="40" customFormat="1">
      <c r="B18412" s="7"/>
      <c r="C18412" s="7"/>
      <c r="D18412" s="4"/>
      <c r="E18412" s="4"/>
      <c r="F18412" s="4"/>
      <c r="G18412" s="31"/>
    </row>
    <row r="18413" spans="2:7" s="40" customFormat="1">
      <c r="B18413" s="7"/>
      <c r="C18413" s="7"/>
      <c r="D18413" s="4"/>
      <c r="E18413" s="4"/>
      <c r="F18413" s="4"/>
      <c r="G18413" s="31"/>
    </row>
    <row r="18414" spans="2:7" s="40" customFormat="1">
      <c r="B18414" s="7"/>
      <c r="C18414" s="7"/>
      <c r="D18414" s="4"/>
      <c r="E18414" s="4"/>
      <c r="F18414" s="4"/>
      <c r="G18414" s="31"/>
    </row>
    <row r="18415" spans="2:7" s="40" customFormat="1">
      <c r="B18415" s="7"/>
      <c r="C18415" s="7"/>
      <c r="D18415" s="4"/>
      <c r="E18415" s="4"/>
      <c r="F18415" s="4"/>
      <c r="G18415" s="31"/>
    </row>
    <row r="18416" spans="2:7" s="40" customFormat="1">
      <c r="B18416" s="7"/>
      <c r="C18416" s="7"/>
      <c r="D18416" s="4"/>
      <c r="E18416" s="4"/>
      <c r="F18416" s="4"/>
      <c r="G18416" s="31"/>
    </row>
    <row r="18417" spans="2:7" s="40" customFormat="1">
      <c r="B18417" s="7"/>
      <c r="C18417" s="7"/>
      <c r="D18417" s="4"/>
      <c r="E18417" s="4"/>
      <c r="F18417" s="4"/>
      <c r="G18417" s="31"/>
    </row>
    <row r="18418" spans="2:7" s="40" customFormat="1">
      <c r="B18418" s="7"/>
      <c r="C18418" s="7"/>
      <c r="D18418" s="4"/>
      <c r="E18418" s="4"/>
      <c r="F18418" s="4"/>
      <c r="G18418" s="31"/>
    </row>
    <row r="18419" spans="2:7" s="40" customFormat="1">
      <c r="B18419" s="7"/>
      <c r="C18419" s="7"/>
      <c r="D18419" s="4"/>
      <c r="E18419" s="4"/>
      <c r="F18419" s="4"/>
      <c r="G18419" s="31"/>
    </row>
    <row r="18420" spans="2:7" s="40" customFormat="1">
      <c r="B18420" s="7"/>
      <c r="C18420" s="7"/>
      <c r="D18420" s="4"/>
      <c r="E18420" s="4"/>
      <c r="F18420" s="4"/>
      <c r="G18420" s="31"/>
    </row>
    <row r="18421" spans="2:7" s="40" customFormat="1">
      <c r="B18421" s="7"/>
      <c r="C18421" s="7"/>
      <c r="D18421" s="4"/>
      <c r="E18421" s="4"/>
      <c r="F18421" s="4"/>
      <c r="G18421" s="31"/>
    </row>
    <row r="18422" spans="2:7" s="40" customFormat="1">
      <c r="B18422" s="7"/>
      <c r="C18422" s="7"/>
      <c r="D18422" s="4"/>
      <c r="E18422" s="4"/>
      <c r="F18422" s="4"/>
      <c r="G18422" s="31"/>
    </row>
    <row r="18423" spans="2:7" s="40" customFormat="1">
      <c r="B18423" s="7"/>
      <c r="C18423" s="7"/>
      <c r="D18423" s="4"/>
      <c r="E18423" s="4"/>
      <c r="F18423" s="4"/>
      <c r="G18423" s="31"/>
    </row>
    <row r="18424" spans="2:7" s="40" customFormat="1">
      <c r="B18424" s="7"/>
      <c r="C18424" s="7"/>
      <c r="D18424" s="4"/>
      <c r="E18424" s="4"/>
      <c r="F18424" s="4"/>
      <c r="G18424" s="31"/>
    </row>
    <row r="18425" spans="2:7" s="40" customFormat="1">
      <c r="B18425" s="7"/>
      <c r="C18425" s="7"/>
      <c r="D18425" s="4"/>
      <c r="E18425" s="4"/>
      <c r="F18425" s="4"/>
      <c r="G18425" s="31"/>
    </row>
    <row r="18426" spans="2:7" s="40" customFormat="1">
      <c r="B18426" s="7"/>
      <c r="C18426" s="7"/>
      <c r="D18426" s="4"/>
      <c r="E18426" s="4"/>
      <c r="F18426" s="4"/>
      <c r="G18426" s="31"/>
    </row>
    <row r="18427" spans="2:7" s="40" customFormat="1">
      <c r="B18427" s="7"/>
      <c r="C18427" s="7"/>
      <c r="D18427" s="4"/>
      <c r="E18427" s="4"/>
      <c r="F18427" s="4"/>
      <c r="G18427" s="31"/>
    </row>
    <row r="18428" spans="2:7" s="40" customFormat="1">
      <c r="B18428" s="7"/>
      <c r="C18428" s="7"/>
      <c r="D18428" s="4"/>
      <c r="E18428" s="4"/>
      <c r="F18428" s="4"/>
      <c r="G18428" s="31"/>
    </row>
    <row r="18429" spans="2:7" s="40" customFormat="1">
      <c r="B18429" s="7"/>
      <c r="C18429" s="7"/>
      <c r="D18429" s="4"/>
      <c r="E18429" s="4"/>
      <c r="F18429" s="4"/>
      <c r="G18429" s="31"/>
    </row>
    <row r="18430" spans="2:7" s="40" customFormat="1">
      <c r="B18430" s="7"/>
      <c r="C18430" s="7"/>
      <c r="D18430" s="4"/>
      <c r="E18430" s="4"/>
      <c r="F18430" s="4"/>
      <c r="G18430" s="31"/>
    </row>
    <row r="18431" spans="2:7" s="40" customFormat="1">
      <c r="B18431" s="7"/>
      <c r="C18431" s="7"/>
      <c r="D18431" s="4"/>
      <c r="E18431" s="4"/>
      <c r="F18431" s="4"/>
      <c r="G18431" s="31"/>
    </row>
    <row r="18432" spans="2:7" s="40" customFormat="1">
      <c r="B18432" s="7"/>
      <c r="C18432" s="7"/>
      <c r="D18432" s="4"/>
      <c r="E18432" s="4"/>
      <c r="F18432" s="4"/>
      <c r="G18432" s="31"/>
    </row>
    <row r="18433" spans="2:7" s="40" customFormat="1">
      <c r="B18433" s="7"/>
      <c r="C18433" s="7"/>
      <c r="D18433" s="4"/>
      <c r="E18433" s="4"/>
      <c r="F18433" s="4"/>
      <c r="G18433" s="31"/>
    </row>
    <row r="18434" spans="2:7" s="40" customFormat="1">
      <c r="B18434" s="7"/>
      <c r="C18434" s="7"/>
      <c r="D18434" s="4"/>
      <c r="E18434" s="4"/>
      <c r="F18434" s="4"/>
      <c r="G18434" s="31"/>
    </row>
    <row r="18435" spans="2:7" s="40" customFormat="1">
      <c r="B18435" s="7"/>
      <c r="C18435" s="7"/>
      <c r="D18435" s="4"/>
      <c r="E18435" s="4"/>
      <c r="F18435" s="4"/>
      <c r="G18435" s="31"/>
    </row>
    <row r="18436" spans="2:7" s="40" customFormat="1">
      <c r="B18436" s="7"/>
      <c r="C18436" s="7"/>
      <c r="D18436" s="4"/>
      <c r="E18436" s="4"/>
      <c r="F18436" s="4"/>
      <c r="G18436" s="31"/>
    </row>
    <row r="18437" spans="2:7" s="40" customFormat="1">
      <c r="B18437" s="7"/>
      <c r="C18437" s="7"/>
      <c r="D18437" s="4"/>
      <c r="E18437" s="4"/>
      <c r="F18437" s="4"/>
      <c r="G18437" s="31"/>
    </row>
    <row r="18438" spans="2:7" s="40" customFormat="1">
      <c r="B18438" s="7"/>
      <c r="C18438" s="7"/>
      <c r="D18438" s="4"/>
      <c r="E18438" s="4"/>
      <c r="F18438" s="4"/>
      <c r="G18438" s="31"/>
    </row>
    <row r="18439" spans="2:7" s="40" customFormat="1">
      <c r="B18439" s="7"/>
      <c r="C18439" s="7"/>
      <c r="D18439" s="4"/>
      <c r="E18439" s="4"/>
      <c r="F18439" s="4"/>
      <c r="G18439" s="31"/>
    </row>
    <row r="18440" spans="2:7" s="40" customFormat="1">
      <c r="B18440" s="7"/>
      <c r="C18440" s="7"/>
      <c r="D18440" s="4"/>
      <c r="E18440" s="4"/>
      <c r="F18440" s="4"/>
      <c r="G18440" s="31"/>
    </row>
    <row r="18441" spans="2:7" s="40" customFormat="1">
      <c r="B18441" s="7"/>
      <c r="C18441" s="7"/>
      <c r="D18441" s="4"/>
      <c r="E18441" s="4"/>
      <c r="F18441" s="4"/>
      <c r="G18441" s="31"/>
    </row>
    <row r="18442" spans="2:7" s="40" customFormat="1">
      <c r="B18442" s="7"/>
      <c r="C18442" s="7"/>
      <c r="D18442" s="4"/>
      <c r="E18442" s="4"/>
      <c r="F18442" s="4"/>
      <c r="G18442" s="31"/>
    </row>
    <row r="18443" spans="2:7" s="40" customFormat="1">
      <c r="B18443" s="7"/>
      <c r="C18443" s="7"/>
      <c r="D18443" s="4"/>
      <c r="E18443" s="4"/>
      <c r="F18443" s="4"/>
      <c r="G18443" s="31"/>
    </row>
    <row r="18444" spans="2:7" s="40" customFormat="1">
      <c r="B18444" s="7"/>
      <c r="C18444" s="7"/>
      <c r="D18444" s="4"/>
      <c r="E18444" s="4"/>
      <c r="F18444" s="4"/>
      <c r="G18444" s="31"/>
    </row>
    <row r="18445" spans="2:7" s="40" customFormat="1">
      <c r="B18445" s="7"/>
      <c r="C18445" s="7"/>
      <c r="D18445" s="4"/>
      <c r="E18445" s="4"/>
      <c r="F18445" s="4"/>
      <c r="G18445" s="31"/>
    </row>
    <row r="18446" spans="2:7" s="40" customFormat="1">
      <c r="B18446" s="7"/>
      <c r="C18446" s="7"/>
      <c r="D18446" s="4"/>
      <c r="E18446" s="4"/>
      <c r="F18446" s="4"/>
      <c r="G18446" s="31"/>
    </row>
    <row r="18447" spans="2:7" s="40" customFormat="1">
      <c r="B18447" s="7"/>
      <c r="C18447" s="7"/>
      <c r="D18447" s="4"/>
      <c r="E18447" s="4"/>
      <c r="F18447" s="4"/>
      <c r="G18447" s="31"/>
    </row>
    <row r="18448" spans="2:7" s="40" customFormat="1">
      <c r="B18448" s="7"/>
      <c r="C18448" s="7"/>
      <c r="D18448" s="4"/>
      <c r="E18448" s="4"/>
      <c r="F18448" s="4"/>
      <c r="G18448" s="31"/>
    </row>
    <row r="18449" spans="2:7" s="40" customFormat="1">
      <c r="B18449" s="7"/>
      <c r="C18449" s="7"/>
      <c r="D18449" s="4"/>
      <c r="E18449" s="4"/>
      <c r="F18449" s="4"/>
      <c r="G18449" s="31"/>
    </row>
    <row r="18450" spans="2:7" s="40" customFormat="1">
      <c r="B18450" s="7"/>
      <c r="C18450" s="7"/>
      <c r="D18450" s="4"/>
      <c r="E18450" s="4"/>
      <c r="F18450" s="4"/>
      <c r="G18450" s="31"/>
    </row>
    <row r="18451" spans="2:7" s="40" customFormat="1">
      <c r="B18451" s="7"/>
      <c r="C18451" s="7"/>
      <c r="D18451" s="4"/>
      <c r="E18451" s="4"/>
      <c r="F18451" s="4"/>
      <c r="G18451" s="31"/>
    </row>
    <row r="18452" spans="2:7" s="40" customFormat="1">
      <c r="B18452" s="7"/>
      <c r="C18452" s="7"/>
      <c r="D18452" s="4"/>
      <c r="E18452" s="4"/>
      <c r="F18452" s="4"/>
      <c r="G18452" s="31"/>
    </row>
    <row r="18453" spans="2:7" s="40" customFormat="1">
      <c r="B18453" s="7"/>
      <c r="C18453" s="7"/>
      <c r="D18453" s="4"/>
      <c r="E18453" s="4"/>
      <c r="F18453" s="4"/>
      <c r="G18453" s="31"/>
    </row>
    <row r="18454" spans="2:7" s="40" customFormat="1">
      <c r="B18454" s="7"/>
      <c r="C18454" s="7"/>
      <c r="D18454" s="4"/>
      <c r="E18454" s="4"/>
      <c r="F18454" s="4"/>
      <c r="G18454" s="31"/>
    </row>
    <row r="18455" spans="2:7" s="40" customFormat="1">
      <c r="B18455" s="7"/>
      <c r="C18455" s="7"/>
      <c r="D18455" s="4"/>
      <c r="E18455" s="4"/>
      <c r="F18455" s="4"/>
      <c r="G18455" s="31"/>
    </row>
    <row r="18456" spans="2:7" s="40" customFormat="1">
      <c r="B18456" s="7"/>
      <c r="C18456" s="7"/>
      <c r="D18456" s="4"/>
      <c r="E18456" s="4"/>
      <c r="F18456" s="4"/>
      <c r="G18456" s="31"/>
    </row>
    <row r="18457" spans="2:7" s="40" customFormat="1">
      <c r="B18457" s="7"/>
      <c r="C18457" s="7"/>
      <c r="D18457" s="4"/>
      <c r="E18457" s="4"/>
      <c r="F18457" s="4"/>
      <c r="G18457" s="31"/>
    </row>
    <row r="18458" spans="2:7" s="40" customFormat="1">
      <c r="B18458" s="7"/>
      <c r="C18458" s="7"/>
      <c r="D18458" s="4"/>
      <c r="E18458" s="4"/>
      <c r="F18458" s="4"/>
      <c r="G18458" s="31"/>
    </row>
    <row r="18459" spans="2:7" s="40" customFormat="1">
      <c r="B18459" s="7"/>
      <c r="C18459" s="7"/>
      <c r="D18459" s="4"/>
      <c r="E18459" s="4"/>
      <c r="F18459" s="4"/>
      <c r="G18459" s="31"/>
    </row>
    <row r="18460" spans="2:7" s="40" customFormat="1">
      <c r="B18460" s="7"/>
      <c r="C18460" s="7"/>
      <c r="D18460" s="4"/>
      <c r="E18460" s="4"/>
      <c r="F18460" s="4"/>
      <c r="G18460" s="31"/>
    </row>
    <row r="18461" spans="2:7" s="40" customFormat="1">
      <c r="B18461" s="7"/>
      <c r="C18461" s="7"/>
      <c r="D18461" s="4"/>
      <c r="E18461" s="4"/>
      <c r="F18461" s="4"/>
      <c r="G18461" s="31"/>
    </row>
    <row r="18462" spans="2:7" s="40" customFormat="1">
      <c r="B18462" s="7"/>
      <c r="C18462" s="7"/>
      <c r="D18462" s="4"/>
      <c r="E18462" s="4"/>
      <c r="F18462" s="4"/>
      <c r="G18462" s="31"/>
    </row>
    <row r="18463" spans="2:7" s="40" customFormat="1">
      <c r="B18463" s="7"/>
      <c r="C18463" s="7"/>
      <c r="D18463" s="4"/>
      <c r="E18463" s="4"/>
      <c r="F18463" s="4"/>
      <c r="G18463" s="31"/>
    </row>
    <row r="18464" spans="2:7" s="40" customFormat="1">
      <c r="B18464" s="7"/>
      <c r="C18464" s="7"/>
      <c r="D18464" s="4"/>
      <c r="E18464" s="4"/>
      <c r="F18464" s="4"/>
      <c r="G18464" s="31"/>
    </row>
    <row r="18465" spans="2:7" s="40" customFormat="1">
      <c r="B18465" s="7"/>
      <c r="C18465" s="7"/>
      <c r="D18465" s="4"/>
      <c r="E18465" s="4"/>
      <c r="F18465" s="4"/>
      <c r="G18465" s="31"/>
    </row>
    <row r="18466" spans="2:7" s="40" customFormat="1">
      <c r="B18466" s="7"/>
      <c r="C18466" s="7"/>
      <c r="D18466" s="4"/>
      <c r="E18466" s="4"/>
      <c r="F18466" s="4"/>
      <c r="G18466" s="31"/>
    </row>
    <row r="18467" spans="2:7" s="40" customFormat="1">
      <c r="B18467" s="7"/>
      <c r="C18467" s="7"/>
      <c r="D18467" s="4"/>
      <c r="E18467" s="4"/>
      <c r="F18467" s="4"/>
      <c r="G18467" s="31"/>
    </row>
    <row r="18468" spans="2:7" s="40" customFormat="1">
      <c r="B18468" s="7"/>
      <c r="C18468" s="7"/>
      <c r="D18468" s="4"/>
      <c r="E18468" s="4"/>
      <c r="F18468" s="4"/>
      <c r="G18468" s="31"/>
    </row>
    <row r="18469" spans="2:7" s="40" customFormat="1">
      <c r="B18469" s="7"/>
      <c r="C18469" s="7"/>
      <c r="D18469" s="4"/>
      <c r="E18469" s="4"/>
      <c r="F18469" s="4"/>
      <c r="G18469" s="31"/>
    </row>
    <row r="18470" spans="2:7" s="40" customFormat="1">
      <c r="B18470" s="7"/>
      <c r="C18470" s="7"/>
      <c r="D18470" s="4"/>
      <c r="E18470" s="4"/>
      <c r="F18470" s="4"/>
      <c r="G18470" s="31"/>
    </row>
    <row r="18471" spans="2:7" s="40" customFormat="1">
      <c r="B18471" s="7"/>
      <c r="C18471" s="7"/>
      <c r="D18471" s="4"/>
      <c r="E18471" s="4"/>
      <c r="F18471" s="4"/>
      <c r="G18471" s="31"/>
    </row>
    <row r="18472" spans="2:7" s="40" customFormat="1">
      <c r="B18472" s="7"/>
      <c r="C18472" s="7"/>
      <c r="D18472" s="4"/>
      <c r="E18472" s="4"/>
      <c r="F18472" s="4"/>
      <c r="G18472" s="31"/>
    </row>
    <row r="18473" spans="2:7" s="40" customFormat="1">
      <c r="B18473" s="7"/>
      <c r="C18473" s="7"/>
      <c r="D18473" s="4"/>
      <c r="E18473" s="4"/>
      <c r="F18473" s="4"/>
      <c r="G18473" s="31"/>
    </row>
    <row r="18474" spans="2:7" s="40" customFormat="1">
      <c r="B18474" s="7"/>
      <c r="C18474" s="7"/>
      <c r="D18474" s="4"/>
      <c r="E18474" s="4"/>
      <c r="F18474" s="4"/>
      <c r="G18474" s="31"/>
    </row>
    <row r="18475" spans="2:7" s="40" customFormat="1">
      <c r="B18475" s="7"/>
      <c r="C18475" s="7"/>
      <c r="D18475" s="4"/>
      <c r="E18475" s="4"/>
      <c r="F18475" s="4"/>
      <c r="G18475" s="31"/>
    </row>
    <row r="18476" spans="2:7" s="40" customFormat="1">
      <c r="B18476" s="7"/>
      <c r="C18476" s="7"/>
      <c r="D18476" s="4"/>
      <c r="E18476" s="4"/>
      <c r="F18476" s="4"/>
      <c r="G18476" s="31"/>
    </row>
    <row r="18477" spans="2:7" s="40" customFormat="1">
      <c r="B18477" s="7"/>
      <c r="C18477" s="7"/>
      <c r="D18477" s="4"/>
      <c r="E18477" s="4"/>
      <c r="F18477" s="4"/>
      <c r="G18477" s="31"/>
    </row>
    <row r="18478" spans="2:7" s="40" customFormat="1">
      <c r="B18478" s="7"/>
      <c r="C18478" s="7"/>
      <c r="D18478" s="4"/>
      <c r="E18478" s="4"/>
      <c r="F18478" s="4"/>
      <c r="G18478" s="31"/>
    </row>
    <row r="18479" spans="2:7" s="40" customFormat="1">
      <c r="B18479" s="7"/>
      <c r="C18479" s="7"/>
      <c r="D18479" s="4"/>
      <c r="E18479" s="4"/>
      <c r="F18479" s="4"/>
      <c r="G18479" s="31"/>
    </row>
    <row r="18480" spans="2:7" s="40" customFormat="1">
      <c r="B18480" s="7"/>
      <c r="C18480" s="7"/>
      <c r="D18480" s="4"/>
      <c r="E18480" s="4"/>
      <c r="F18480" s="4"/>
      <c r="G18480" s="31"/>
    </row>
    <row r="18481" spans="2:7" s="40" customFormat="1">
      <c r="B18481" s="7"/>
      <c r="C18481" s="7"/>
      <c r="D18481" s="4"/>
      <c r="E18481" s="4"/>
      <c r="F18481" s="4"/>
      <c r="G18481" s="31"/>
    </row>
    <row r="18482" spans="2:7" s="40" customFormat="1">
      <c r="B18482" s="7"/>
      <c r="C18482" s="7"/>
      <c r="D18482" s="4"/>
      <c r="E18482" s="4"/>
      <c r="F18482" s="4"/>
      <c r="G18482" s="31"/>
    </row>
    <row r="18483" spans="2:7" s="40" customFormat="1">
      <c r="B18483" s="7"/>
      <c r="C18483" s="7"/>
      <c r="D18483" s="4"/>
      <c r="E18483" s="4"/>
      <c r="F18483" s="4"/>
      <c r="G18483" s="31"/>
    </row>
    <row r="18484" spans="2:7" s="40" customFormat="1">
      <c r="B18484" s="7"/>
      <c r="C18484" s="7"/>
      <c r="D18484" s="4"/>
      <c r="E18484" s="4"/>
      <c r="F18484" s="4"/>
      <c r="G18484" s="31"/>
    </row>
    <row r="18485" spans="2:7" s="40" customFormat="1">
      <c r="B18485" s="7"/>
      <c r="C18485" s="7"/>
      <c r="D18485" s="4"/>
      <c r="E18485" s="4"/>
      <c r="F18485" s="4"/>
      <c r="G18485" s="31"/>
    </row>
    <row r="18486" spans="2:7" s="40" customFormat="1">
      <c r="B18486" s="7"/>
      <c r="C18486" s="7"/>
      <c r="D18486" s="4"/>
      <c r="E18486" s="4"/>
      <c r="F18486" s="4"/>
      <c r="G18486" s="31"/>
    </row>
    <row r="18487" spans="2:7" s="40" customFormat="1">
      <c r="B18487" s="7"/>
      <c r="C18487" s="7"/>
      <c r="D18487" s="4"/>
      <c r="E18487" s="4"/>
      <c r="F18487" s="4"/>
      <c r="G18487" s="31"/>
    </row>
    <row r="18488" spans="2:7" s="40" customFormat="1">
      <c r="B18488" s="7"/>
      <c r="C18488" s="7"/>
      <c r="D18488" s="4"/>
      <c r="E18488" s="4"/>
      <c r="F18488" s="4"/>
      <c r="G18488" s="31"/>
    </row>
    <row r="18489" spans="2:7" s="40" customFormat="1">
      <c r="B18489" s="7"/>
      <c r="C18489" s="7"/>
      <c r="D18489" s="4"/>
      <c r="E18489" s="4"/>
      <c r="F18489" s="4"/>
      <c r="G18489" s="31"/>
    </row>
    <row r="18490" spans="2:7" s="40" customFormat="1">
      <c r="B18490" s="7"/>
      <c r="C18490" s="7"/>
      <c r="D18490" s="4"/>
      <c r="E18490" s="4"/>
      <c r="F18490" s="4"/>
      <c r="G18490" s="31"/>
    </row>
    <row r="18491" spans="2:7" s="40" customFormat="1">
      <c r="B18491" s="7"/>
      <c r="C18491" s="7"/>
      <c r="D18491" s="4"/>
      <c r="E18491" s="4"/>
      <c r="F18491" s="4"/>
      <c r="G18491" s="31"/>
    </row>
    <row r="18492" spans="2:7" s="40" customFormat="1">
      <c r="B18492" s="7"/>
      <c r="C18492" s="7"/>
      <c r="D18492" s="4"/>
      <c r="E18492" s="4"/>
      <c r="F18492" s="4"/>
      <c r="G18492" s="31"/>
    </row>
    <row r="18493" spans="2:7" s="40" customFormat="1">
      <c r="B18493" s="7"/>
      <c r="C18493" s="7"/>
      <c r="D18493" s="4"/>
      <c r="E18493" s="4"/>
      <c r="F18493" s="4"/>
      <c r="G18493" s="31"/>
    </row>
    <row r="18494" spans="2:7" s="40" customFormat="1">
      <c r="B18494" s="7"/>
      <c r="C18494" s="7"/>
      <c r="D18494" s="4"/>
      <c r="E18494" s="4"/>
      <c r="F18494" s="4"/>
      <c r="G18494" s="31"/>
    </row>
    <row r="18495" spans="2:7" s="40" customFormat="1">
      <c r="B18495" s="7"/>
      <c r="C18495" s="7"/>
      <c r="D18495" s="4"/>
      <c r="E18495" s="4"/>
      <c r="F18495" s="4"/>
      <c r="G18495" s="31"/>
    </row>
    <row r="18496" spans="2:7" s="40" customFormat="1">
      <c r="B18496" s="7"/>
      <c r="C18496" s="7"/>
      <c r="D18496" s="4"/>
      <c r="E18496" s="4"/>
      <c r="F18496" s="4"/>
      <c r="G18496" s="31"/>
    </row>
    <row r="18497" spans="2:7" s="40" customFormat="1">
      <c r="B18497" s="7"/>
      <c r="C18497" s="7"/>
      <c r="D18497" s="4"/>
      <c r="E18497" s="4"/>
      <c r="F18497" s="4"/>
      <c r="G18497" s="31"/>
    </row>
    <row r="18498" spans="2:7" s="40" customFormat="1">
      <c r="B18498" s="7"/>
      <c r="C18498" s="7"/>
      <c r="D18498" s="4"/>
      <c r="E18498" s="4"/>
      <c r="F18498" s="4"/>
      <c r="G18498" s="31"/>
    </row>
    <row r="18499" spans="2:7" s="40" customFormat="1">
      <c r="B18499" s="7"/>
      <c r="C18499" s="7"/>
      <c r="D18499" s="4"/>
      <c r="E18499" s="4"/>
      <c r="F18499" s="4"/>
      <c r="G18499" s="31"/>
    </row>
    <row r="18500" spans="2:7" s="40" customFormat="1">
      <c r="B18500" s="7"/>
      <c r="C18500" s="7"/>
      <c r="D18500" s="4"/>
      <c r="E18500" s="4"/>
      <c r="F18500" s="4"/>
      <c r="G18500" s="31"/>
    </row>
    <row r="18501" spans="2:7" s="40" customFormat="1">
      <c r="B18501" s="7"/>
      <c r="C18501" s="7"/>
      <c r="D18501" s="4"/>
      <c r="E18501" s="4"/>
      <c r="F18501" s="4"/>
      <c r="G18501" s="31"/>
    </row>
    <row r="18502" spans="2:7" s="40" customFormat="1">
      <c r="B18502" s="7"/>
      <c r="C18502" s="7"/>
      <c r="D18502" s="4"/>
      <c r="E18502" s="4"/>
      <c r="F18502" s="4"/>
      <c r="G18502" s="31"/>
    </row>
    <row r="18503" spans="2:7" s="40" customFormat="1">
      <c r="B18503" s="7"/>
      <c r="C18503" s="7"/>
      <c r="D18503" s="4"/>
      <c r="E18503" s="4"/>
      <c r="F18503" s="4"/>
      <c r="G18503" s="31"/>
    </row>
    <row r="18504" spans="2:7" s="40" customFormat="1">
      <c r="B18504" s="7"/>
      <c r="C18504" s="7"/>
      <c r="D18504" s="4"/>
      <c r="E18504" s="4"/>
      <c r="F18504" s="4"/>
      <c r="G18504" s="31"/>
    </row>
    <row r="18505" spans="2:7" s="40" customFormat="1">
      <c r="B18505" s="7"/>
      <c r="C18505" s="7"/>
      <c r="D18505" s="4"/>
      <c r="E18505" s="4"/>
      <c r="F18505" s="4"/>
      <c r="G18505" s="31"/>
    </row>
    <row r="18506" spans="2:7" s="40" customFormat="1">
      <c r="B18506" s="7"/>
      <c r="C18506" s="7"/>
      <c r="D18506" s="4"/>
      <c r="E18506" s="4"/>
      <c r="F18506" s="4"/>
      <c r="G18506" s="31"/>
    </row>
    <row r="18507" spans="2:7" s="40" customFormat="1">
      <c r="B18507" s="7"/>
      <c r="C18507" s="7"/>
      <c r="D18507" s="4"/>
      <c r="E18507" s="4"/>
      <c r="F18507" s="4"/>
      <c r="G18507" s="31"/>
    </row>
    <row r="18508" spans="2:7" s="40" customFormat="1">
      <c r="B18508" s="7"/>
      <c r="C18508" s="7"/>
      <c r="D18508" s="4"/>
      <c r="E18508" s="4"/>
      <c r="F18508" s="4"/>
      <c r="G18508" s="31"/>
    </row>
    <row r="18509" spans="2:7" s="40" customFormat="1">
      <c r="B18509" s="7"/>
      <c r="C18509" s="7"/>
      <c r="D18509" s="4"/>
      <c r="E18509" s="4"/>
      <c r="F18509" s="4"/>
      <c r="G18509" s="31"/>
    </row>
    <row r="18510" spans="2:7" s="40" customFormat="1">
      <c r="B18510" s="7"/>
      <c r="C18510" s="7"/>
      <c r="D18510" s="4"/>
      <c r="E18510" s="4"/>
      <c r="F18510" s="4"/>
      <c r="G18510" s="31"/>
    </row>
    <row r="18511" spans="2:7" s="40" customFormat="1">
      <c r="B18511" s="7"/>
      <c r="C18511" s="7"/>
      <c r="D18511" s="4"/>
      <c r="E18511" s="4"/>
      <c r="F18511" s="4"/>
      <c r="G18511" s="31"/>
    </row>
    <row r="18512" spans="2:7" s="40" customFormat="1">
      <c r="B18512" s="7"/>
      <c r="C18512" s="7"/>
      <c r="D18512" s="4"/>
      <c r="E18512" s="4"/>
      <c r="F18512" s="4"/>
      <c r="G18512" s="31"/>
    </row>
    <row r="18513" spans="2:7" s="40" customFormat="1">
      <c r="B18513" s="7"/>
      <c r="C18513" s="7"/>
      <c r="D18513" s="4"/>
      <c r="E18513" s="4"/>
      <c r="F18513" s="4"/>
      <c r="G18513" s="31"/>
    </row>
    <row r="18514" spans="2:7" s="40" customFormat="1">
      <c r="B18514" s="7"/>
      <c r="C18514" s="7"/>
      <c r="D18514" s="4"/>
      <c r="E18514" s="4"/>
      <c r="F18514" s="4"/>
      <c r="G18514" s="31"/>
    </row>
    <row r="18515" spans="2:7" s="40" customFormat="1">
      <c r="B18515" s="7"/>
      <c r="C18515" s="7"/>
      <c r="D18515" s="4"/>
      <c r="E18515" s="4"/>
      <c r="F18515" s="4"/>
      <c r="G18515" s="31"/>
    </row>
    <row r="18516" spans="2:7" s="40" customFormat="1">
      <c r="B18516" s="7"/>
      <c r="C18516" s="7"/>
      <c r="D18516" s="4"/>
      <c r="E18516" s="4"/>
      <c r="F18516" s="4"/>
      <c r="G18516" s="31"/>
    </row>
    <row r="18517" spans="2:7" s="40" customFormat="1">
      <c r="B18517" s="7"/>
      <c r="C18517" s="7"/>
      <c r="D18517" s="4"/>
      <c r="E18517" s="4"/>
      <c r="F18517" s="4"/>
      <c r="G18517" s="31"/>
    </row>
    <row r="18518" spans="2:7" s="40" customFormat="1">
      <c r="B18518" s="7"/>
      <c r="C18518" s="7"/>
      <c r="D18518" s="4"/>
      <c r="E18518" s="4"/>
      <c r="F18518" s="4"/>
      <c r="G18518" s="31"/>
    </row>
    <row r="18519" spans="2:7" s="40" customFormat="1">
      <c r="B18519" s="7"/>
      <c r="C18519" s="7"/>
      <c r="D18519" s="4"/>
      <c r="E18519" s="4"/>
      <c r="F18519" s="4"/>
      <c r="G18519" s="31"/>
    </row>
    <row r="18520" spans="2:7" s="40" customFormat="1">
      <c r="B18520" s="7"/>
      <c r="C18520" s="7"/>
      <c r="D18520" s="4"/>
      <c r="E18520" s="4"/>
      <c r="F18520" s="4"/>
      <c r="G18520" s="31"/>
    </row>
    <row r="18521" spans="2:7" s="40" customFormat="1">
      <c r="B18521" s="7"/>
      <c r="C18521" s="7"/>
      <c r="D18521" s="4"/>
      <c r="E18521" s="4"/>
      <c r="F18521" s="4"/>
      <c r="G18521" s="31"/>
    </row>
    <row r="18522" spans="2:7" s="40" customFormat="1">
      <c r="B18522" s="7"/>
      <c r="C18522" s="7"/>
      <c r="D18522" s="4"/>
      <c r="E18522" s="4"/>
      <c r="F18522" s="4"/>
      <c r="G18522" s="31"/>
    </row>
    <row r="18523" spans="2:7" s="40" customFormat="1">
      <c r="B18523" s="7"/>
      <c r="C18523" s="7"/>
      <c r="D18523" s="4"/>
      <c r="E18523" s="4"/>
      <c r="F18523" s="4"/>
      <c r="G18523" s="31"/>
    </row>
    <row r="18524" spans="2:7" s="40" customFormat="1">
      <c r="B18524" s="7"/>
      <c r="C18524" s="7"/>
      <c r="D18524" s="4"/>
      <c r="E18524" s="4"/>
      <c r="F18524" s="4"/>
      <c r="G18524" s="31"/>
    </row>
    <row r="18525" spans="2:7" s="40" customFormat="1">
      <c r="B18525" s="7"/>
      <c r="C18525" s="7"/>
      <c r="D18525" s="4"/>
      <c r="E18525" s="4"/>
      <c r="F18525" s="4"/>
      <c r="G18525" s="31"/>
    </row>
    <row r="18526" spans="2:7" s="40" customFormat="1">
      <c r="B18526" s="7"/>
      <c r="C18526" s="7"/>
      <c r="D18526" s="4"/>
      <c r="E18526" s="4"/>
      <c r="F18526" s="4"/>
      <c r="G18526" s="31"/>
    </row>
    <row r="18527" spans="2:7" s="40" customFormat="1">
      <c r="B18527" s="7"/>
      <c r="C18527" s="7"/>
      <c r="D18527" s="4"/>
      <c r="E18527" s="4"/>
      <c r="F18527" s="4"/>
      <c r="G18527" s="31"/>
    </row>
    <row r="18528" spans="2:7" s="40" customFormat="1">
      <c r="B18528" s="7"/>
      <c r="C18528" s="7"/>
      <c r="D18528" s="4"/>
      <c r="E18528" s="4"/>
      <c r="F18528" s="4"/>
      <c r="G18528" s="31"/>
    </row>
    <row r="18529" spans="2:7" s="40" customFormat="1">
      <c r="B18529" s="7"/>
      <c r="C18529" s="7"/>
      <c r="D18529" s="4"/>
      <c r="E18529" s="4"/>
      <c r="F18529" s="4"/>
      <c r="G18529" s="31"/>
    </row>
    <row r="18530" spans="2:7" s="40" customFormat="1">
      <c r="B18530" s="7"/>
      <c r="C18530" s="7"/>
      <c r="D18530" s="4"/>
      <c r="E18530" s="4"/>
      <c r="F18530" s="4"/>
      <c r="G18530" s="31"/>
    </row>
    <row r="18531" spans="2:7" s="40" customFormat="1">
      <c r="B18531" s="7"/>
      <c r="C18531" s="7"/>
      <c r="D18531" s="4"/>
      <c r="E18531" s="4"/>
      <c r="F18531" s="4"/>
      <c r="G18531" s="31"/>
    </row>
    <row r="18532" spans="2:7" s="40" customFormat="1">
      <c r="B18532" s="7"/>
      <c r="C18532" s="7"/>
      <c r="D18532" s="4"/>
      <c r="E18532" s="4"/>
      <c r="F18532" s="4"/>
      <c r="G18532" s="31"/>
    </row>
    <row r="18533" spans="2:7" s="40" customFormat="1">
      <c r="B18533" s="7"/>
      <c r="C18533" s="7"/>
      <c r="D18533" s="4"/>
      <c r="E18533" s="4"/>
      <c r="F18533" s="4"/>
      <c r="G18533" s="31"/>
    </row>
    <row r="18534" spans="2:7" s="40" customFormat="1">
      <c r="B18534" s="7"/>
      <c r="C18534" s="7"/>
      <c r="D18534" s="4"/>
      <c r="E18534" s="4"/>
      <c r="F18534" s="4"/>
      <c r="G18534" s="31"/>
    </row>
    <row r="18535" spans="2:7" s="40" customFormat="1">
      <c r="B18535" s="7"/>
      <c r="C18535" s="7"/>
      <c r="D18535" s="4"/>
      <c r="E18535" s="4"/>
      <c r="F18535" s="4"/>
      <c r="G18535" s="31"/>
    </row>
    <row r="18536" spans="2:7" s="40" customFormat="1">
      <c r="B18536" s="7"/>
      <c r="C18536" s="7"/>
      <c r="D18536" s="4"/>
      <c r="E18536" s="4"/>
      <c r="F18536" s="4"/>
      <c r="G18536" s="31"/>
    </row>
    <row r="18537" spans="2:7" s="40" customFormat="1">
      <c r="B18537" s="7"/>
      <c r="C18537" s="7"/>
      <c r="D18537" s="4"/>
      <c r="E18537" s="4"/>
      <c r="F18537" s="4"/>
      <c r="G18537" s="31"/>
    </row>
    <row r="18538" spans="2:7" s="40" customFormat="1">
      <c r="B18538" s="7"/>
      <c r="C18538" s="7"/>
      <c r="D18538" s="4"/>
      <c r="E18538" s="4"/>
      <c r="F18538" s="4"/>
      <c r="G18538" s="31"/>
    </row>
    <row r="18539" spans="2:7" s="40" customFormat="1">
      <c r="B18539" s="7"/>
      <c r="C18539" s="7"/>
      <c r="D18539" s="4"/>
      <c r="E18539" s="4"/>
      <c r="F18539" s="4"/>
      <c r="G18539" s="31"/>
    </row>
    <row r="18540" spans="2:7" s="40" customFormat="1">
      <c r="B18540" s="7"/>
      <c r="C18540" s="7"/>
      <c r="D18540" s="4"/>
      <c r="E18540" s="4"/>
      <c r="F18540" s="4"/>
      <c r="G18540" s="31"/>
    </row>
    <row r="18541" spans="2:7" s="40" customFormat="1">
      <c r="B18541" s="7"/>
      <c r="C18541" s="7"/>
      <c r="D18541" s="4"/>
      <c r="E18541" s="4"/>
      <c r="F18541" s="4"/>
      <c r="G18541" s="31"/>
    </row>
    <row r="18542" spans="2:7" s="40" customFormat="1">
      <c r="B18542" s="7"/>
      <c r="C18542" s="7"/>
      <c r="D18542" s="4"/>
      <c r="E18542" s="4"/>
      <c r="F18542" s="4"/>
      <c r="G18542" s="31"/>
    </row>
    <row r="18543" spans="2:7" s="40" customFormat="1">
      <c r="B18543" s="7"/>
      <c r="C18543" s="7"/>
      <c r="D18543" s="4"/>
      <c r="E18543" s="4"/>
      <c r="F18543" s="4"/>
      <c r="G18543" s="31"/>
    </row>
    <row r="18544" spans="2:7" s="40" customFormat="1">
      <c r="B18544" s="7"/>
      <c r="C18544" s="7"/>
      <c r="D18544" s="4"/>
      <c r="E18544" s="4"/>
      <c r="F18544" s="4"/>
      <c r="G18544" s="31"/>
    </row>
    <row r="18545" spans="2:7" s="40" customFormat="1">
      <c r="B18545" s="7"/>
      <c r="C18545" s="7"/>
      <c r="D18545" s="4"/>
      <c r="E18545" s="4"/>
      <c r="F18545" s="4"/>
      <c r="G18545" s="31"/>
    </row>
    <row r="18546" spans="2:7" s="40" customFormat="1">
      <c r="B18546" s="7"/>
      <c r="C18546" s="7"/>
      <c r="D18546" s="4"/>
      <c r="E18546" s="4"/>
      <c r="F18546" s="4"/>
      <c r="G18546" s="31"/>
    </row>
    <row r="18547" spans="2:7" s="40" customFormat="1">
      <c r="B18547" s="7"/>
      <c r="C18547" s="7"/>
      <c r="D18547" s="4"/>
      <c r="E18547" s="4"/>
      <c r="F18547" s="4"/>
      <c r="G18547" s="31"/>
    </row>
    <row r="18548" spans="2:7" s="40" customFormat="1">
      <c r="B18548" s="7"/>
      <c r="C18548" s="7"/>
      <c r="D18548" s="4"/>
      <c r="E18548" s="4"/>
      <c r="F18548" s="4"/>
      <c r="G18548" s="31"/>
    </row>
    <row r="18549" spans="2:7" s="40" customFormat="1">
      <c r="B18549" s="7"/>
      <c r="C18549" s="7"/>
      <c r="D18549" s="4"/>
      <c r="E18549" s="4"/>
      <c r="F18549" s="4"/>
      <c r="G18549" s="31"/>
    </row>
    <row r="18550" spans="2:7" s="40" customFormat="1">
      <c r="B18550" s="7"/>
      <c r="C18550" s="7"/>
      <c r="D18550" s="4"/>
      <c r="E18550" s="4"/>
      <c r="F18550" s="4"/>
      <c r="G18550" s="31"/>
    </row>
    <row r="18551" spans="2:7" s="40" customFormat="1">
      <c r="B18551" s="7"/>
      <c r="C18551" s="7"/>
      <c r="D18551" s="4"/>
      <c r="E18551" s="4"/>
      <c r="F18551" s="4"/>
      <c r="G18551" s="31"/>
    </row>
    <row r="18552" spans="2:7" s="40" customFormat="1">
      <c r="B18552" s="7"/>
      <c r="C18552" s="7"/>
      <c r="D18552" s="4"/>
      <c r="E18552" s="4"/>
      <c r="F18552" s="4"/>
      <c r="G18552" s="31"/>
    </row>
    <row r="18553" spans="2:7" s="40" customFormat="1">
      <c r="B18553" s="7"/>
      <c r="C18553" s="7"/>
      <c r="D18553" s="4"/>
      <c r="E18553" s="4"/>
      <c r="F18553" s="4"/>
      <c r="G18553" s="31"/>
    </row>
    <row r="18554" spans="2:7" s="40" customFormat="1">
      <c r="B18554" s="7"/>
      <c r="C18554" s="7"/>
      <c r="D18554" s="4"/>
      <c r="E18554" s="4"/>
      <c r="F18554" s="4"/>
      <c r="G18554" s="31"/>
    </row>
    <row r="18555" spans="2:7" s="40" customFormat="1">
      <c r="B18555" s="7"/>
      <c r="C18555" s="7"/>
      <c r="D18555" s="4"/>
      <c r="E18555" s="4"/>
      <c r="F18555" s="4"/>
      <c r="G18555" s="31"/>
    </row>
    <row r="18556" spans="2:7" s="40" customFormat="1">
      <c r="B18556" s="7"/>
      <c r="C18556" s="7"/>
      <c r="D18556" s="4"/>
      <c r="E18556" s="4"/>
      <c r="F18556" s="4"/>
      <c r="G18556" s="31"/>
    </row>
    <row r="18557" spans="2:7" s="40" customFormat="1">
      <c r="B18557" s="7"/>
      <c r="C18557" s="7"/>
      <c r="D18557" s="4"/>
      <c r="E18557" s="4"/>
      <c r="F18557" s="4"/>
      <c r="G18557" s="31"/>
    </row>
    <row r="18558" spans="2:7" s="40" customFormat="1">
      <c r="B18558" s="7"/>
      <c r="C18558" s="7"/>
      <c r="D18558" s="4"/>
      <c r="E18558" s="4"/>
      <c r="F18558" s="4"/>
      <c r="G18558" s="31"/>
    </row>
    <row r="18559" spans="2:7" s="40" customFormat="1">
      <c r="B18559" s="7"/>
      <c r="C18559" s="7"/>
      <c r="D18559" s="4"/>
      <c r="E18559" s="4"/>
      <c r="F18559" s="4"/>
      <c r="G18559" s="31"/>
    </row>
    <row r="18560" spans="2:7" s="40" customFormat="1">
      <c r="B18560" s="7"/>
      <c r="C18560" s="7"/>
      <c r="D18560" s="4"/>
      <c r="E18560" s="4"/>
      <c r="F18560" s="4"/>
      <c r="G18560" s="31"/>
    </row>
    <row r="18561" spans="2:7" s="40" customFormat="1">
      <c r="B18561" s="7"/>
      <c r="C18561" s="7"/>
      <c r="D18561" s="4"/>
      <c r="E18561" s="4"/>
      <c r="F18561" s="4"/>
      <c r="G18561" s="31"/>
    </row>
    <row r="18562" spans="2:7" s="40" customFormat="1">
      <c r="B18562" s="7"/>
      <c r="C18562" s="7"/>
      <c r="D18562" s="4"/>
      <c r="E18562" s="4"/>
      <c r="F18562" s="4"/>
      <c r="G18562" s="31"/>
    </row>
    <row r="18563" spans="2:7" s="40" customFormat="1">
      <c r="B18563" s="7"/>
      <c r="C18563" s="7"/>
      <c r="D18563" s="4"/>
      <c r="E18563" s="4"/>
      <c r="F18563" s="4"/>
      <c r="G18563" s="31"/>
    </row>
    <row r="18564" spans="2:7" s="40" customFormat="1">
      <c r="B18564" s="7"/>
      <c r="C18564" s="7"/>
      <c r="D18564" s="4"/>
      <c r="E18564" s="4"/>
      <c r="F18564" s="4"/>
      <c r="G18564" s="31"/>
    </row>
    <row r="18565" spans="2:7" s="40" customFormat="1">
      <c r="B18565" s="7"/>
      <c r="C18565" s="7"/>
      <c r="D18565" s="4"/>
      <c r="E18565" s="4"/>
      <c r="F18565" s="4"/>
      <c r="G18565" s="31"/>
    </row>
    <row r="18566" spans="2:7" s="40" customFormat="1">
      <c r="B18566" s="7"/>
      <c r="C18566" s="7"/>
      <c r="D18566" s="4"/>
      <c r="E18566" s="4"/>
      <c r="F18566" s="4"/>
      <c r="G18566" s="31"/>
    </row>
    <row r="18567" spans="2:7" s="40" customFormat="1">
      <c r="B18567" s="7"/>
      <c r="C18567" s="7"/>
      <c r="D18567" s="4"/>
      <c r="E18567" s="4"/>
      <c r="F18567" s="4"/>
      <c r="G18567" s="31"/>
    </row>
    <row r="18568" spans="2:7" s="40" customFormat="1">
      <c r="B18568" s="7"/>
      <c r="C18568" s="7"/>
      <c r="D18568" s="4"/>
      <c r="E18568" s="4"/>
      <c r="F18568" s="4"/>
      <c r="G18568" s="31"/>
    </row>
    <row r="18569" spans="2:7" s="40" customFormat="1">
      <c r="B18569" s="7"/>
      <c r="C18569" s="7"/>
      <c r="D18569" s="4"/>
      <c r="E18569" s="4"/>
      <c r="F18569" s="4"/>
      <c r="G18569" s="31"/>
    </row>
    <row r="18570" spans="2:7" s="40" customFormat="1">
      <c r="B18570" s="7"/>
      <c r="C18570" s="7"/>
      <c r="D18570" s="4"/>
      <c r="E18570" s="4"/>
      <c r="F18570" s="4"/>
      <c r="G18570" s="31"/>
    </row>
    <row r="18571" spans="2:7" s="40" customFormat="1">
      <c r="B18571" s="7"/>
      <c r="C18571" s="7"/>
      <c r="D18571" s="4"/>
      <c r="E18571" s="4"/>
      <c r="F18571" s="4"/>
      <c r="G18571" s="31"/>
    </row>
    <row r="18572" spans="2:7" s="40" customFormat="1">
      <c r="B18572" s="7"/>
      <c r="C18572" s="7"/>
      <c r="D18572" s="4"/>
      <c r="E18572" s="4"/>
      <c r="F18572" s="4"/>
      <c r="G18572" s="31"/>
    </row>
    <row r="18573" spans="2:7" s="40" customFormat="1">
      <c r="B18573" s="7"/>
      <c r="C18573" s="7"/>
      <c r="D18573" s="4"/>
      <c r="E18573" s="4"/>
      <c r="F18573" s="4"/>
      <c r="G18573" s="31"/>
    </row>
    <row r="18574" spans="2:7" s="40" customFormat="1">
      <c r="B18574" s="7"/>
      <c r="C18574" s="7"/>
      <c r="D18574" s="4"/>
      <c r="E18574" s="4"/>
      <c r="F18574" s="4"/>
      <c r="G18574" s="31"/>
    </row>
    <row r="18575" spans="2:7" s="40" customFormat="1">
      <c r="B18575" s="7"/>
      <c r="C18575" s="7"/>
      <c r="D18575" s="4"/>
      <c r="E18575" s="4"/>
      <c r="F18575" s="4"/>
      <c r="G18575" s="31"/>
    </row>
    <row r="18576" spans="2:7" s="40" customFormat="1">
      <c r="B18576" s="7"/>
      <c r="C18576" s="7"/>
      <c r="D18576" s="4"/>
      <c r="E18576" s="4"/>
      <c r="F18576" s="4"/>
      <c r="G18576" s="31"/>
    </row>
    <row r="18577" spans="2:7" s="40" customFormat="1">
      <c r="B18577" s="7"/>
      <c r="C18577" s="7"/>
      <c r="D18577" s="4"/>
      <c r="E18577" s="4"/>
      <c r="F18577" s="4"/>
      <c r="G18577" s="31"/>
    </row>
    <row r="18578" spans="2:7" s="40" customFormat="1">
      <c r="B18578" s="7"/>
      <c r="C18578" s="7"/>
      <c r="D18578" s="4"/>
      <c r="E18578" s="4"/>
      <c r="F18578" s="4"/>
      <c r="G18578" s="31"/>
    </row>
    <row r="18579" spans="2:7" s="40" customFormat="1">
      <c r="B18579" s="7"/>
      <c r="C18579" s="7"/>
      <c r="D18579" s="4"/>
      <c r="E18579" s="4"/>
      <c r="F18579" s="4"/>
      <c r="G18579" s="31"/>
    </row>
    <row r="18580" spans="2:7" s="40" customFormat="1">
      <c r="B18580" s="7"/>
      <c r="C18580" s="7"/>
      <c r="D18580" s="4"/>
      <c r="E18580" s="4"/>
      <c r="F18580" s="4"/>
      <c r="G18580" s="31"/>
    </row>
    <row r="18581" spans="2:7" s="40" customFormat="1">
      <c r="B18581" s="7"/>
      <c r="C18581" s="7"/>
      <c r="D18581" s="4"/>
      <c r="E18581" s="4"/>
      <c r="F18581" s="4"/>
      <c r="G18581" s="31"/>
    </row>
    <row r="18582" spans="2:7" s="40" customFormat="1">
      <c r="B18582" s="7"/>
      <c r="C18582" s="7"/>
      <c r="D18582" s="4"/>
      <c r="E18582" s="4"/>
      <c r="F18582" s="4"/>
      <c r="G18582" s="31"/>
    </row>
    <row r="18583" spans="2:7" s="40" customFormat="1">
      <c r="B18583" s="7"/>
      <c r="C18583" s="7"/>
      <c r="D18583" s="4"/>
      <c r="E18583" s="4"/>
      <c r="F18583" s="4"/>
      <c r="G18583" s="31"/>
    </row>
    <row r="18584" spans="2:7" s="40" customFormat="1">
      <c r="B18584" s="7"/>
      <c r="C18584" s="7"/>
      <c r="D18584" s="4"/>
      <c r="E18584" s="4"/>
      <c r="F18584" s="4"/>
      <c r="G18584" s="31"/>
    </row>
    <row r="18585" spans="2:7" s="40" customFormat="1">
      <c r="B18585" s="7"/>
      <c r="C18585" s="7"/>
      <c r="D18585" s="4"/>
      <c r="E18585" s="4"/>
      <c r="F18585" s="4"/>
      <c r="G18585" s="31"/>
    </row>
    <row r="18586" spans="2:7" s="40" customFormat="1">
      <c r="B18586" s="7"/>
      <c r="C18586" s="7"/>
      <c r="D18586" s="4"/>
      <c r="E18586" s="4"/>
      <c r="F18586" s="4"/>
      <c r="G18586" s="31"/>
    </row>
    <row r="18587" spans="2:7" s="40" customFormat="1">
      <c r="B18587" s="7"/>
      <c r="C18587" s="7"/>
      <c r="D18587" s="4"/>
      <c r="E18587" s="4"/>
      <c r="F18587" s="4"/>
      <c r="G18587" s="31"/>
    </row>
    <row r="18588" spans="2:7" s="40" customFormat="1">
      <c r="B18588" s="7"/>
      <c r="C18588" s="7"/>
      <c r="D18588" s="4"/>
      <c r="E18588" s="4"/>
      <c r="F18588" s="4"/>
      <c r="G18588" s="31"/>
    </row>
    <row r="18589" spans="2:7" s="40" customFormat="1">
      <c r="B18589" s="7"/>
      <c r="C18589" s="7"/>
      <c r="D18589" s="4"/>
      <c r="E18589" s="4"/>
      <c r="F18589" s="4"/>
      <c r="G18589" s="31"/>
    </row>
    <row r="18590" spans="2:7" s="40" customFormat="1">
      <c r="B18590" s="7"/>
      <c r="C18590" s="7"/>
      <c r="D18590" s="4"/>
      <c r="E18590" s="4"/>
      <c r="F18590" s="4"/>
      <c r="G18590" s="31"/>
    </row>
    <row r="18591" spans="2:7" s="40" customFormat="1">
      <c r="B18591" s="7"/>
      <c r="C18591" s="7"/>
      <c r="D18591" s="4"/>
      <c r="E18591" s="4"/>
      <c r="F18591" s="4"/>
      <c r="G18591" s="31"/>
    </row>
    <row r="18592" spans="2:7" s="40" customFormat="1">
      <c r="B18592" s="7"/>
      <c r="C18592" s="7"/>
      <c r="D18592" s="4"/>
      <c r="E18592" s="4"/>
      <c r="F18592" s="4"/>
      <c r="G18592" s="31"/>
    </row>
    <row r="18593" spans="2:7" s="40" customFormat="1">
      <c r="B18593" s="7"/>
      <c r="C18593" s="7"/>
      <c r="D18593" s="4"/>
      <c r="E18593" s="4"/>
      <c r="F18593" s="4"/>
      <c r="G18593" s="31"/>
    </row>
    <row r="18594" spans="2:7" s="40" customFormat="1">
      <c r="B18594" s="7"/>
      <c r="C18594" s="7"/>
      <c r="D18594" s="4"/>
      <c r="E18594" s="4"/>
      <c r="F18594" s="4"/>
      <c r="G18594" s="31"/>
    </row>
    <row r="18595" spans="2:7" s="40" customFormat="1">
      <c r="B18595" s="7"/>
      <c r="C18595" s="7"/>
      <c r="D18595" s="4"/>
      <c r="E18595" s="4"/>
      <c r="F18595" s="4"/>
      <c r="G18595" s="31"/>
    </row>
    <row r="18596" spans="2:7" s="40" customFormat="1">
      <c r="B18596" s="7"/>
      <c r="C18596" s="7"/>
      <c r="D18596" s="4"/>
      <c r="E18596" s="4"/>
      <c r="F18596" s="4"/>
      <c r="G18596" s="31"/>
    </row>
    <row r="18597" spans="2:7" s="40" customFormat="1">
      <c r="B18597" s="7"/>
      <c r="C18597" s="7"/>
      <c r="D18597" s="4"/>
      <c r="E18597" s="4"/>
      <c r="F18597" s="4"/>
      <c r="G18597" s="31"/>
    </row>
    <row r="18598" spans="2:7" s="40" customFormat="1">
      <c r="B18598" s="7"/>
      <c r="C18598" s="7"/>
      <c r="D18598" s="4"/>
      <c r="E18598" s="4"/>
      <c r="F18598" s="4"/>
      <c r="G18598" s="31"/>
    </row>
    <row r="18599" spans="2:7" s="40" customFormat="1">
      <c r="B18599" s="7"/>
      <c r="C18599" s="7"/>
      <c r="D18599" s="4"/>
      <c r="E18599" s="4"/>
      <c r="F18599" s="4"/>
      <c r="G18599" s="31"/>
    </row>
    <row r="18600" spans="2:7" s="40" customFormat="1">
      <c r="B18600" s="7"/>
      <c r="C18600" s="7"/>
      <c r="D18600" s="4"/>
      <c r="E18600" s="4"/>
      <c r="F18600" s="4"/>
      <c r="G18600" s="31"/>
    </row>
    <row r="18601" spans="2:7" s="40" customFormat="1">
      <c r="B18601" s="7"/>
      <c r="C18601" s="7"/>
      <c r="D18601" s="4"/>
      <c r="E18601" s="4"/>
      <c r="F18601" s="4"/>
      <c r="G18601" s="31"/>
    </row>
    <row r="18602" spans="2:7" s="40" customFormat="1">
      <c r="B18602" s="7"/>
      <c r="C18602" s="7"/>
      <c r="D18602" s="4"/>
      <c r="E18602" s="4"/>
      <c r="F18602" s="4"/>
      <c r="G18602" s="31"/>
    </row>
    <row r="18603" spans="2:7" s="40" customFormat="1">
      <c r="B18603" s="7"/>
      <c r="C18603" s="7"/>
      <c r="D18603" s="4"/>
      <c r="E18603" s="4"/>
      <c r="F18603" s="4"/>
      <c r="G18603" s="31"/>
    </row>
    <row r="18604" spans="2:7" s="40" customFormat="1">
      <c r="B18604" s="7"/>
      <c r="C18604" s="7"/>
      <c r="D18604" s="4"/>
      <c r="E18604" s="4"/>
      <c r="F18604" s="4"/>
      <c r="G18604" s="31"/>
    </row>
    <row r="18605" spans="2:7" s="40" customFormat="1">
      <c r="B18605" s="7"/>
      <c r="C18605" s="7"/>
      <c r="D18605" s="4"/>
      <c r="E18605" s="4"/>
      <c r="F18605" s="4"/>
      <c r="G18605" s="31"/>
    </row>
    <row r="18606" spans="2:7" s="40" customFormat="1">
      <c r="B18606" s="7"/>
      <c r="C18606" s="7"/>
      <c r="D18606" s="4"/>
      <c r="E18606" s="4"/>
      <c r="F18606" s="4"/>
      <c r="G18606" s="31"/>
    </row>
    <row r="18607" spans="2:7" s="40" customFormat="1">
      <c r="B18607" s="7"/>
      <c r="C18607" s="7"/>
      <c r="D18607" s="4"/>
      <c r="E18607" s="4"/>
      <c r="F18607" s="4"/>
      <c r="G18607" s="31"/>
    </row>
    <row r="18608" spans="2:7" s="40" customFormat="1">
      <c r="B18608" s="7"/>
      <c r="C18608" s="7"/>
      <c r="D18608" s="4"/>
      <c r="E18608" s="4"/>
      <c r="F18608" s="4"/>
      <c r="G18608" s="31"/>
    </row>
    <row r="18609" spans="2:7" s="40" customFormat="1">
      <c r="B18609" s="7"/>
      <c r="C18609" s="7"/>
      <c r="D18609" s="4"/>
      <c r="E18609" s="4"/>
      <c r="F18609" s="4"/>
      <c r="G18609" s="31"/>
    </row>
    <row r="18610" spans="2:7" s="40" customFormat="1">
      <c r="B18610" s="7"/>
      <c r="C18610" s="7"/>
      <c r="D18610" s="4"/>
      <c r="E18610" s="4"/>
      <c r="F18610" s="4"/>
      <c r="G18610" s="31"/>
    </row>
    <row r="18611" spans="2:7" s="40" customFormat="1">
      <c r="B18611" s="7"/>
      <c r="C18611" s="7"/>
      <c r="D18611" s="4"/>
      <c r="E18611" s="4"/>
      <c r="F18611" s="4"/>
      <c r="G18611" s="31"/>
    </row>
    <row r="18612" spans="2:7" s="40" customFormat="1">
      <c r="B18612" s="7"/>
      <c r="C18612" s="7"/>
      <c r="D18612" s="4"/>
      <c r="E18612" s="4"/>
      <c r="F18612" s="4"/>
      <c r="G18612" s="31"/>
    </row>
    <row r="18613" spans="2:7" s="40" customFormat="1">
      <c r="B18613" s="7"/>
      <c r="C18613" s="7"/>
      <c r="D18613" s="4"/>
      <c r="E18613" s="4"/>
      <c r="F18613" s="4"/>
      <c r="G18613" s="31"/>
    </row>
    <row r="18614" spans="2:7" s="40" customFormat="1">
      <c r="B18614" s="7"/>
      <c r="C18614" s="7"/>
      <c r="D18614" s="4"/>
      <c r="E18614" s="4"/>
      <c r="F18614" s="4"/>
      <c r="G18614" s="31"/>
    </row>
    <row r="18615" spans="2:7" s="40" customFormat="1">
      <c r="B18615" s="7"/>
      <c r="C18615" s="7"/>
      <c r="D18615" s="4"/>
      <c r="E18615" s="4"/>
      <c r="F18615" s="4"/>
      <c r="G18615" s="31"/>
    </row>
    <row r="18616" spans="2:7" s="40" customFormat="1">
      <c r="B18616" s="7"/>
      <c r="C18616" s="7"/>
      <c r="D18616" s="4"/>
      <c r="E18616" s="4"/>
      <c r="F18616" s="4"/>
      <c r="G18616" s="31"/>
    </row>
    <row r="18617" spans="2:7" s="40" customFormat="1">
      <c r="B18617" s="7"/>
      <c r="C18617" s="7"/>
      <c r="D18617" s="4"/>
      <c r="E18617" s="4"/>
      <c r="F18617" s="4"/>
      <c r="G18617" s="31"/>
    </row>
    <row r="18618" spans="2:7" s="40" customFormat="1">
      <c r="B18618" s="7"/>
      <c r="C18618" s="7"/>
      <c r="D18618" s="4"/>
      <c r="E18618" s="4"/>
      <c r="F18618" s="4"/>
      <c r="G18618" s="31"/>
    </row>
    <row r="18619" spans="2:7" s="40" customFormat="1">
      <c r="B18619" s="7"/>
      <c r="C18619" s="7"/>
      <c r="D18619" s="4"/>
      <c r="E18619" s="4"/>
      <c r="F18619" s="4"/>
      <c r="G18619" s="31"/>
    </row>
    <row r="18620" spans="2:7" s="40" customFormat="1">
      <c r="B18620" s="7"/>
      <c r="C18620" s="7"/>
      <c r="D18620" s="4"/>
      <c r="E18620" s="4"/>
      <c r="F18620" s="4"/>
      <c r="G18620" s="31"/>
    </row>
    <row r="18621" spans="2:7" s="40" customFormat="1">
      <c r="B18621" s="7"/>
      <c r="C18621" s="7"/>
      <c r="D18621" s="4"/>
      <c r="E18621" s="4"/>
      <c r="F18621" s="4"/>
      <c r="G18621" s="31"/>
    </row>
    <row r="18622" spans="2:7" s="40" customFormat="1">
      <c r="B18622" s="7"/>
      <c r="C18622" s="7"/>
      <c r="D18622" s="4"/>
      <c r="E18622" s="4"/>
      <c r="F18622" s="4"/>
      <c r="G18622" s="31"/>
    </row>
    <row r="18623" spans="2:7" s="40" customFormat="1">
      <c r="B18623" s="7"/>
      <c r="C18623" s="7"/>
      <c r="D18623" s="4"/>
      <c r="E18623" s="4"/>
      <c r="F18623" s="4"/>
      <c r="G18623" s="31"/>
    </row>
    <row r="18624" spans="2:7" s="40" customFormat="1">
      <c r="B18624" s="7"/>
      <c r="C18624" s="7"/>
      <c r="D18624" s="4"/>
      <c r="E18624" s="4"/>
      <c r="F18624" s="4"/>
      <c r="G18624" s="31"/>
    </row>
    <row r="18625" spans="2:7" s="40" customFormat="1">
      <c r="B18625" s="7"/>
      <c r="C18625" s="7"/>
      <c r="D18625" s="4"/>
      <c r="E18625" s="4"/>
      <c r="F18625" s="4"/>
      <c r="G18625" s="31"/>
    </row>
    <row r="18626" spans="2:7" s="40" customFormat="1">
      <c r="B18626" s="7"/>
      <c r="C18626" s="7"/>
      <c r="D18626" s="4"/>
      <c r="E18626" s="4"/>
      <c r="F18626" s="4"/>
      <c r="G18626" s="31"/>
    </row>
    <row r="18627" spans="2:7" s="40" customFormat="1">
      <c r="B18627" s="7"/>
      <c r="C18627" s="7"/>
      <c r="D18627" s="4"/>
      <c r="E18627" s="4"/>
      <c r="F18627" s="4"/>
      <c r="G18627" s="31"/>
    </row>
    <row r="18628" spans="2:7" s="40" customFormat="1">
      <c r="B18628" s="7"/>
      <c r="C18628" s="7"/>
      <c r="D18628" s="4"/>
      <c r="E18628" s="4"/>
      <c r="F18628" s="4"/>
      <c r="G18628" s="31"/>
    </row>
    <row r="18629" spans="2:7" s="40" customFormat="1">
      <c r="B18629" s="7"/>
      <c r="C18629" s="7"/>
      <c r="D18629" s="4"/>
      <c r="E18629" s="4"/>
      <c r="F18629" s="4"/>
      <c r="G18629" s="31"/>
    </row>
    <row r="18630" spans="2:7" s="40" customFormat="1">
      <c r="B18630" s="7"/>
      <c r="C18630" s="7"/>
      <c r="D18630" s="4"/>
      <c r="E18630" s="4"/>
      <c r="F18630" s="4"/>
      <c r="G18630" s="31"/>
    </row>
    <row r="18631" spans="2:7" s="40" customFormat="1">
      <c r="B18631" s="7"/>
      <c r="C18631" s="7"/>
      <c r="D18631" s="4"/>
      <c r="E18631" s="4"/>
      <c r="F18631" s="4"/>
      <c r="G18631" s="31"/>
    </row>
    <row r="18632" spans="2:7" s="40" customFormat="1">
      <c r="B18632" s="7"/>
      <c r="C18632" s="7"/>
      <c r="D18632" s="4"/>
      <c r="E18632" s="4"/>
      <c r="F18632" s="4"/>
      <c r="G18632" s="31"/>
    </row>
    <row r="18633" spans="2:7" s="40" customFormat="1">
      <c r="B18633" s="7"/>
      <c r="C18633" s="7"/>
      <c r="D18633" s="4"/>
      <c r="E18633" s="4"/>
      <c r="F18633" s="4"/>
      <c r="G18633" s="31"/>
    </row>
    <row r="18634" spans="2:7" s="40" customFormat="1">
      <c r="B18634" s="7"/>
      <c r="C18634" s="7"/>
      <c r="D18634" s="4"/>
      <c r="E18634" s="4"/>
      <c r="F18634" s="4"/>
      <c r="G18634" s="31"/>
    </row>
    <row r="18635" spans="2:7" s="40" customFormat="1">
      <c r="B18635" s="7"/>
      <c r="C18635" s="7"/>
      <c r="D18635" s="4"/>
      <c r="E18635" s="4"/>
      <c r="F18635" s="4"/>
      <c r="G18635" s="31"/>
    </row>
    <row r="18636" spans="2:7" s="40" customFormat="1">
      <c r="B18636" s="7"/>
      <c r="C18636" s="7"/>
      <c r="D18636" s="4"/>
      <c r="E18636" s="4"/>
      <c r="F18636" s="4"/>
      <c r="G18636" s="31"/>
    </row>
    <row r="18637" spans="2:7" s="40" customFormat="1">
      <c r="B18637" s="7"/>
      <c r="C18637" s="7"/>
      <c r="D18637" s="4"/>
      <c r="E18637" s="4"/>
      <c r="F18637" s="4"/>
      <c r="G18637" s="31"/>
    </row>
    <row r="18638" spans="2:7" s="40" customFormat="1">
      <c r="B18638" s="7"/>
      <c r="C18638" s="7"/>
      <c r="D18638" s="4"/>
      <c r="E18638" s="4"/>
      <c r="F18638" s="4"/>
      <c r="G18638" s="31"/>
    </row>
    <row r="18639" spans="2:7" s="40" customFormat="1">
      <c r="B18639" s="7"/>
      <c r="C18639" s="7"/>
      <c r="D18639" s="4"/>
      <c r="E18639" s="4"/>
      <c r="F18639" s="4"/>
      <c r="G18639" s="31"/>
    </row>
    <row r="18640" spans="2:7" s="40" customFormat="1">
      <c r="B18640" s="7"/>
      <c r="C18640" s="7"/>
      <c r="D18640" s="4"/>
      <c r="E18640" s="4"/>
      <c r="F18640" s="4"/>
      <c r="G18640" s="31"/>
    </row>
    <row r="18641" spans="2:7" s="40" customFormat="1">
      <c r="B18641" s="7"/>
      <c r="C18641" s="7"/>
      <c r="D18641" s="4"/>
      <c r="E18641" s="4"/>
      <c r="F18641" s="4"/>
      <c r="G18641" s="31"/>
    </row>
    <row r="18642" spans="2:7" s="40" customFormat="1">
      <c r="B18642" s="7"/>
      <c r="C18642" s="7"/>
      <c r="D18642" s="4"/>
      <c r="E18642" s="4"/>
      <c r="F18642" s="4"/>
      <c r="G18642" s="31"/>
    </row>
    <row r="18643" spans="2:7" s="40" customFormat="1">
      <c r="B18643" s="7"/>
      <c r="C18643" s="7"/>
      <c r="D18643" s="4"/>
      <c r="E18643" s="4"/>
      <c r="F18643" s="4"/>
      <c r="G18643" s="31"/>
    </row>
    <row r="18644" spans="2:7" s="40" customFormat="1">
      <c r="B18644" s="7"/>
      <c r="C18644" s="7"/>
      <c r="D18644" s="4"/>
      <c r="E18644" s="4"/>
      <c r="F18644" s="4"/>
      <c r="G18644" s="31"/>
    </row>
    <row r="18645" spans="2:7" s="40" customFormat="1">
      <c r="B18645" s="7"/>
      <c r="C18645" s="7"/>
      <c r="D18645" s="4"/>
      <c r="E18645" s="4"/>
      <c r="F18645" s="4"/>
      <c r="G18645" s="31"/>
    </row>
    <row r="18646" spans="2:7" s="40" customFormat="1">
      <c r="B18646" s="7"/>
      <c r="C18646" s="7"/>
      <c r="D18646" s="4"/>
      <c r="E18646" s="4"/>
      <c r="F18646" s="4"/>
      <c r="G18646" s="31"/>
    </row>
    <row r="18647" spans="2:7" s="40" customFormat="1">
      <c r="B18647" s="7"/>
      <c r="C18647" s="7"/>
      <c r="D18647" s="4"/>
      <c r="E18647" s="4"/>
      <c r="F18647" s="4"/>
      <c r="G18647" s="31"/>
    </row>
    <row r="18648" spans="2:7" s="40" customFormat="1">
      <c r="B18648" s="7"/>
      <c r="C18648" s="7"/>
      <c r="D18648" s="4"/>
      <c r="E18648" s="4"/>
      <c r="F18648" s="4"/>
      <c r="G18648" s="31"/>
    </row>
    <row r="18649" spans="2:7" s="40" customFormat="1">
      <c r="B18649" s="7"/>
      <c r="C18649" s="7"/>
      <c r="D18649" s="4"/>
      <c r="E18649" s="4"/>
      <c r="F18649" s="4"/>
      <c r="G18649" s="31"/>
    </row>
    <row r="18650" spans="2:7" s="40" customFormat="1">
      <c r="B18650" s="7"/>
      <c r="C18650" s="7"/>
      <c r="D18650" s="4"/>
      <c r="E18650" s="4"/>
      <c r="F18650" s="4"/>
      <c r="G18650" s="31"/>
    </row>
    <row r="18651" spans="2:7" s="40" customFormat="1">
      <c r="B18651" s="7"/>
      <c r="C18651" s="7"/>
      <c r="D18651" s="4"/>
      <c r="E18651" s="4"/>
      <c r="F18651" s="4"/>
      <c r="G18651" s="31"/>
    </row>
    <row r="18652" spans="2:7" s="40" customFormat="1">
      <c r="B18652" s="7"/>
      <c r="C18652" s="7"/>
      <c r="D18652" s="4"/>
      <c r="E18652" s="4"/>
      <c r="F18652" s="4"/>
      <c r="G18652" s="31"/>
    </row>
    <row r="18653" spans="2:7" s="40" customFormat="1">
      <c r="B18653" s="7"/>
      <c r="C18653" s="7"/>
      <c r="D18653" s="4"/>
      <c r="E18653" s="4"/>
      <c r="F18653" s="4"/>
      <c r="G18653" s="31"/>
    </row>
    <row r="18654" spans="2:7" s="40" customFormat="1">
      <c r="B18654" s="7"/>
      <c r="C18654" s="7"/>
      <c r="D18654" s="4"/>
      <c r="E18654" s="4"/>
      <c r="F18654" s="4"/>
      <c r="G18654" s="31"/>
    </row>
    <row r="18655" spans="2:7" s="40" customFormat="1">
      <c r="B18655" s="7"/>
      <c r="C18655" s="7"/>
      <c r="D18655" s="4"/>
      <c r="E18655" s="4"/>
      <c r="F18655" s="4"/>
      <c r="G18655" s="31"/>
    </row>
    <row r="18656" spans="2:7" s="40" customFormat="1">
      <c r="B18656" s="7"/>
      <c r="C18656" s="7"/>
      <c r="D18656" s="4"/>
      <c r="E18656" s="4"/>
      <c r="F18656" s="4"/>
      <c r="G18656" s="31"/>
    </row>
    <row r="18657" spans="2:7" s="40" customFormat="1">
      <c r="B18657" s="7"/>
      <c r="C18657" s="7"/>
      <c r="D18657" s="4"/>
      <c r="E18657" s="4"/>
      <c r="F18657" s="4"/>
      <c r="G18657" s="31"/>
    </row>
    <row r="18658" spans="2:7" s="40" customFormat="1">
      <c r="B18658" s="7"/>
      <c r="C18658" s="7"/>
      <c r="D18658" s="4"/>
      <c r="E18658" s="4"/>
      <c r="F18658" s="4"/>
      <c r="G18658" s="31"/>
    </row>
    <row r="18659" spans="2:7" s="40" customFormat="1">
      <c r="B18659" s="7"/>
      <c r="C18659" s="7"/>
      <c r="D18659" s="4"/>
      <c r="E18659" s="4"/>
      <c r="F18659" s="4"/>
      <c r="G18659" s="31"/>
    </row>
    <row r="18660" spans="2:7" s="40" customFormat="1">
      <c r="B18660" s="7"/>
      <c r="C18660" s="7"/>
      <c r="D18660" s="4"/>
      <c r="E18660" s="4"/>
      <c r="F18660" s="4"/>
      <c r="G18660" s="31"/>
    </row>
    <row r="18661" spans="2:7" s="40" customFormat="1">
      <c r="B18661" s="7"/>
      <c r="C18661" s="7"/>
      <c r="D18661" s="4"/>
      <c r="E18661" s="4"/>
      <c r="F18661" s="4"/>
      <c r="G18661" s="31"/>
    </row>
    <row r="18662" spans="2:7" s="40" customFormat="1">
      <c r="B18662" s="7"/>
      <c r="C18662" s="7"/>
      <c r="D18662" s="4"/>
      <c r="E18662" s="4"/>
      <c r="F18662" s="4"/>
      <c r="G18662" s="31"/>
    </row>
    <row r="18663" spans="2:7" s="40" customFormat="1">
      <c r="B18663" s="7"/>
      <c r="C18663" s="7"/>
      <c r="D18663" s="4"/>
      <c r="E18663" s="4"/>
      <c r="F18663" s="4"/>
      <c r="G18663" s="31"/>
    </row>
    <row r="18664" spans="2:7" s="40" customFormat="1">
      <c r="B18664" s="7"/>
      <c r="C18664" s="7"/>
      <c r="D18664" s="4"/>
      <c r="E18664" s="4"/>
      <c r="F18664" s="4"/>
      <c r="G18664" s="31"/>
    </row>
    <row r="18665" spans="2:7" s="40" customFormat="1">
      <c r="B18665" s="7"/>
      <c r="C18665" s="7"/>
      <c r="D18665" s="4"/>
      <c r="E18665" s="4"/>
      <c r="F18665" s="4"/>
      <c r="G18665" s="31"/>
    </row>
    <row r="18666" spans="2:7" s="40" customFormat="1">
      <c r="B18666" s="7"/>
      <c r="C18666" s="7"/>
      <c r="D18666" s="4"/>
      <c r="E18666" s="4"/>
      <c r="F18666" s="4"/>
      <c r="G18666" s="31"/>
    </row>
    <row r="18667" spans="2:7" s="40" customFormat="1">
      <c r="B18667" s="7"/>
      <c r="C18667" s="7"/>
      <c r="D18667" s="4"/>
      <c r="E18667" s="4"/>
      <c r="F18667" s="4"/>
      <c r="G18667" s="31"/>
    </row>
    <row r="18668" spans="2:7" s="40" customFormat="1">
      <c r="B18668" s="7"/>
      <c r="C18668" s="7"/>
      <c r="D18668" s="4"/>
      <c r="E18668" s="4"/>
      <c r="F18668" s="4"/>
      <c r="G18668" s="31"/>
    </row>
    <row r="18669" spans="2:7" s="40" customFormat="1">
      <c r="B18669" s="7"/>
      <c r="C18669" s="7"/>
      <c r="D18669" s="4"/>
      <c r="E18669" s="4"/>
      <c r="F18669" s="4"/>
      <c r="G18669" s="31"/>
    </row>
    <row r="18670" spans="2:7" s="40" customFormat="1">
      <c r="B18670" s="7"/>
      <c r="C18670" s="7"/>
      <c r="D18670" s="4"/>
      <c r="E18670" s="4"/>
      <c r="F18670" s="4"/>
      <c r="G18670" s="31"/>
    </row>
    <row r="18671" spans="2:7" s="40" customFormat="1">
      <c r="B18671" s="7"/>
      <c r="C18671" s="7"/>
      <c r="D18671" s="4"/>
      <c r="E18671" s="4"/>
      <c r="F18671" s="4"/>
      <c r="G18671" s="31"/>
    </row>
    <row r="18672" spans="2:7" s="40" customFormat="1">
      <c r="B18672" s="7"/>
      <c r="C18672" s="7"/>
      <c r="D18672" s="4"/>
      <c r="E18672" s="4"/>
      <c r="F18672" s="4"/>
      <c r="G18672" s="31"/>
    </row>
    <row r="18673" spans="2:7" s="40" customFormat="1">
      <c r="B18673" s="7"/>
      <c r="C18673" s="7"/>
      <c r="D18673" s="4"/>
      <c r="E18673" s="4"/>
      <c r="F18673" s="4"/>
      <c r="G18673" s="31"/>
    </row>
    <row r="18674" spans="2:7" s="40" customFormat="1">
      <c r="B18674" s="7"/>
      <c r="C18674" s="7"/>
      <c r="D18674" s="4"/>
      <c r="E18674" s="4"/>
      <c r="F18674" s="4"/>
      <c r="G18674" s="31"/>
    </row>
    <row r="18675" spans="2:7" s="40" customFormat="1">
      <c r="B18675" s="7"/>
      <c r="C18675" s="7"/>
      <c r="D18675" s="4"/>
      <c r="E18675" s="4"/>
      <c r="F18675" s="4"/>
      <c r="G18675" s="31"/>
    </row>
    <row r="18676" spans="2:7" s="40" customFormat="1">
      <c r="B18676" s="7"/>
      <c r="C18676" s="7"/>
      <c r="D18676" s="4"/>
      <c r="E18676" s="4"/>
      <c r="F18676" s="4"/>
      <c r="G18676" s="31"/>
    </row>
    <row r="18677" spans="2:7" s="40" customFormat="1">
      <c r="B18677" s="7"/>
      <c r="C18677" s="7"/>
      <c r="D18677" s="4"/>
      <c r="E18677" s="4"/>
      <c r="F18677" s="4"/>
      <c r="G18677" s="31"/>
    </row>
    <row r="18678" spans="2:7" s="40" customFormat="1">
      <c r="B18678" s="7"/>
      <c r="C18678" s="7"/>
      <c r="D18678" s="4"/>
      <c r="E18678" s="4"/>
      <c r="F18678" s="4"/>
      <c r="G18678" s="31"/>
    </row>
    <row r="18679" spans="2:7" s="40" customFormat="1">
      <c r="B18679" s="7"/>
      <c r="C18679" s="7"/>
      <c r="D18679" s="4"/>
      <c r="E18679" s="4"/>
      <c r="F18679" s="4"/>
      <c r="G18679" s="31"/>
    </row>
    <row r="18680" spans="2:7" s="40" customFormat="1">
      <c r="B18680" s="7"/>
      <c r="C18680" s="7"/>
      <c r="D18680" s="4"/>
      <c r="E18680" s="4"/>
      <c r="F18680" s="4"/>
      <c r="G18680" s="31"/>
    </row>
    <row r="18681" spans="2:7" s="40" customFormat="1">
      <c r="B18681" s="7"/>
      <c r="C18681" s="7"/>
      <c r="D18681" s="4"/>
      <c r="E18681" s="4"/>
      <c r="F18681" s="4"/>
      <c r="G18681" s="31"/>
    </row>
    <row r="18682" spans="2:7" s="40" customFormat="1">
      <c r="B18682" s="7"/>
      <c r="C18682" s="7"/>
      <c r="D18682" s="4"/>
      <c r="E18682" s="4"/>
      <c r="F18682" s="4"/>
      <c r="G18682" s="31"/>
    </row>
    <row r="18683" spans="2:7" s="40" customFormat="1">
      <c r="B18683" s="7"/>
      <c r="C18683" s="7"/>
      <c r="D18683" s="4"/>
      <c r="E18683" s="4"/>
      <c r="F18683" s="4"/>
      <c r="G18683" s="31"/>
    </row>
    <row r="18684" spans="2:7" s="40" customFormat="1">
      <c r="B18684" s="7"/>
      <c r="C18684" s="7"/>
      <c r="D18684" s="4"/>
      <c r="E18684" s="4"/>
      <c r="F18684" s="4"/>
      <c r="G18684" s="31"/>
    </row>
    <row r="18685" spans="2:7" s="40" customFormat="1">
      <c r="B18685" s="7"/>
      <c r="C18685" s="7"/>
      <c r="D18685" s="4"/>
      <c r="E18685" s="4"/>
      <c r="F18685" s="4"/>
      <c r="G18685" s="31"/>
    </row>
    <row r="18686" spans="2:7" s="40" customFormat="1">
      <c r="B18686" s="7"/>
      <c r="C18686" s="7"/>
      <c r="D18686" s="4"/>
      <c r="E18686" s="4"/>
      <c r="F18686" s="4"/>
      <c r="G18686" s="31"/>
    </row>
    <row r="18687" spans="2:7" s="40" customFormat="1">
      <c r="B18687" s="7"/>
      <c r="C18687" s="7"/>
      <c r="D18687" s="4"/>
      <c r="E18687" s="4"/>
      <c r="F18687" s="4"/>
      <c r="G18687" s="31"/>
    </row>
    <row r="18688" spans="2:7" s="40" customFormat="1">
      <c r="B18688" s="7"/>
      <c r="C18688" s="7"/>
      <c r="D18688" s="4"/>
      <c r="E18688" s="4"/>
      <c r="F18688" s="4"/>
      <c r="G18688" s="31"/>
    </row>
    <row r="18689" spans="2:7" s="40" customFormat="1">
      <c r="B18689" s="7"/>
      <c r="C18689" s="7"/>
      <c r="D18689" s="4"/>
      <c r="E18689" s="4"/>
      <c r="F18689" s="4"/>
      <c r="G18689" s="31"/>
    </row>
    <row r="18690" spans="2:7" s="40" customFormat="1">
      <c r="B18690" s="7"/>
      <c r="C18690" s="7"/>
      <c r="D18690" s="4"/>
      <c r="E18690" s="4"/>
      <c r="F18690" s="4"/>
      <c r="G18690" s="31"/>
    </row>
    <row r="18691" spans="2:7" s="40" customFormat="1">
      <c r="B18691" s="7"/>
      <c r="C18691" s="7"/>
      <c r="D18691" s="4"/>
      <c r="E18691" s="4"/>
      <c r="F18691" s="4"/>
      <c r="G18691" s="31"/>
    </row>
    <row r="18692" spans="2:7" s="40" customFormat="1">
      <c r="B18692" s="7"/>
      <c r="C18692" s="7"/>
      <c r="D18692" s="4"/>
      <c r="E18692" s="4"/>
      <c r="F18692" s="4"/>
      <c r="G18692" s="31"/>
    </row>
    <row r="18693" spans="2:7" s="40" customFormat="1">
      <c r="B18693" s="7"/>
      <c r="C18693" s="7"/>
      <c r="D18693" s="4"/>
      <c r="E18693" s="4"/>
      <c r="F18693" s="4"/>
      <c r="G18693" s="31"/>
    </row>
    <row r="18694" spans="2:7" s="40" customFormat="1">
      <c r="B18694" s="7"/>
      <c r="C18694" s="7"/>
      <c r="D18694" s="4"/>
      <c r="E18694" s="4"/>
      <c r="F18694" s="4"/>
      <c r="G18694" s="31"/>
    </row>
    <row r="18695" spans="2:7" s="40" customFormat="1">
      <c r="B18695" s="7"/>
      <c r="C18695" s="7"/>
      <c r="D18695" s="4"/>
      <c r="E18695" s="4"/>
      <c r="F18695" s="4"/>
      <c r="G18695" s="31"/>
    </row>
    <row r="18696" spans="2:7" s="40" customFormat="1">
      <c r="B18696" s="7"/>
      <c r="C18696" s="7"/>
      <c r="D18696" s="4"/>
      <c r="E18696" s="4"/>
      <c r="F18696" s="4"/>
      <c r="G18696" s="31"/>
    </row>
    <row r="18697" spans="2:7" s="40" customFormat="1">
      <c r="B18697" s="7"/>
      <c r="C18697" s="7"/>
      <c r="D18697" s="4"/>
      <c r="E18697" s="4"/>
      <c r="F18697" s="4"/>
      <c r="G18697" s="31"/>
    </row>
    <row r="18698" spans="2:7" s="40" customFormat="1">
      <c r="B18698" s="7"/>
      <c r="C18698" s="7"/>
      <c r="D18698" s="4"/>
      <c r="E18698" s="4"/>
      <c r="F18698" s="4"/>
      <c r="G18698" s="31"/>
    </row>
    <row r="18699" spans="2:7" s="40" customFormat="1">
      <c r="B18699" s="7"/>
      <c r="C18699" s="7"/>
      <c r="D18699" s="4"/>
      <c r="E18699" s="4"/>
      <c r="F18699" s="4"/>
      <c r="G18699" s="31"/>
    </row>
    <row r="18700" spans="2:7" s="40" customFormat="1">
      <c r="B18700" s="7"/>
      <c r="C18700" s="7"/>
      <c r="D18700" s="4"/>
      <c r="E18700" s="4"/>
      <c r="F18700" s="4"/>
      <c r="G18700" s="31"/>
    </row>
    <row r="18701" spans="2:7" s="40" customFormat="1">
      <c r="B18701" s="7"/>
      <c r="C18701" s="7"/>
      <c r="D18701" s="4"/>
      <c r="E18701" s="4"/>
      <c r="F18701" s="4"/>
      <c r="G18701" s="31"/>
    </row>
    <row r="18702" spans="2:7" s="40" customFormat="1">
      <c r="B18702" s="7"/>
      <c r="C18702" s="7"/>
      <c r="D18702" s="4"/>
      <c r="E18702" s="4"/>
      <c r="F18702" s="4"/>
      <c r="G18702" s="31"/>
    </row>
    <row r="18703" spans="2:7" s="40" customFormat="1">
      <c r="B18703" s="7"/>
      <c r="C18703" s="7"/>
      <c r="D18703" s="4"/>
      <c r="E18703" s="4"/>
      <c r="F18703" s="4"/>
      <c r="G18703" s="31"/>
    </row>
    <row r="18704" spans="2:7" s="40" customFormat="1">
      <c r="B18704" s="7"/>
      <c r="C18704" s="7"/>
      <c r="D18704" s="4"/>
      <c r="E18704" s="4"/>
      <c r="F18704" s="4"/>
      <c r="G18704" s="31"/>
    </row>
    <row r="18705" spans="2:7" s="40" customFormat="1">
      <c r="B18705" s="7"/>
      <c r="C18705" s="7"/>
      <c r="D18705" s="4"/>
      <c r="E18705" s="4"/>
      <c r="F18705" s="4"/>
      <c r="G18705" s="31"/>
    </row>
    <row r="18706" spans="2:7" s="40" customFormat="1">
      <c r="B18706" s="7"/>
      <c r="C18706" s="7"/>
      <c r="D18706" s="4"/>
      <c r="E18706" s="4"/>
      <c r="F18706" s="4"/>
      <c r="G18706" s="31"/>
    </row>
    <row r="18707" spans="2:7" s="40" customFormat="1">
      <c r="B18707" s="7"/>
      <c r="C18707" s="7"/>
      <c r="D18707" s="4"/>
      <c r="E18707" s="4"/>
      <c r="F18707" s="4"/>
      <c r="G18707" s="31"/>
    </row>
    <row r="18708" spans="2:7" s="40" customFormat="1">
      <c r="B18708" s="7"/>
      <c r="C18708" s="7"/>
      <c r="D18708" s="4"/>
      <c r="E18708" s="4"/>
      <c r="F18708" s="4"/>
      <c r="G18708" s="31"/>
    </row>
    <row r="18709" spans="2:7" s="40" customFormat="1">
      <c r="B18709" s="7"/>
      <c r="C18709" s="7"/>
      <c r="D18709" s="4"/>
      <c r="E18709" s="4"/>
      <c r="F18709" s="4"/>
      <c r="G18709" s="31"/>
    </row>
    <row r="18710" spans="2:7" s="40" customFormat="1">
      <c r="B18710" s="7"/>
      <c r="C18710" s="7"/>
      <c r="D18710" s="4"/>
      <c r="E18710" s="4"/>
      <c r="F18710" s="4"/>
      <c r="G18710" s="31"/>
    </row>
    <row r="18711" spans="2:7" s="40" customFormat="1">
      <c r="B18711" s="7"/>
      <c r="C18711" s="7"/>
      <c r="D18711" s="4"/>
      <c r="E18711" s="4"/>
      <c r="F18711" s="4"/>
      <c r="G18711" s="31"/>
    </row>
    <row r="18712" spans="2:7" s="40" customFormat="1">
      <c r="B18712" s="7"/>
      <c r="C18712" s="7"/>
      <c r="D18712" s="4"/>
      <c r="E18712" s="4"/>
      <c r="F18712" s="4"/>
      <c r="G18712" s="31"/>
    </row>
    <row r="18713" spans="2:7" s="40" customFormat="1">
      <c r="B18713" s="7"/>
      <c r="C18713" s="7"/>
      <c r="D18713" s="4"/>
      <c r="E18713" s="4"/>
      <c r="F18713" s="4"/>
      <c r="G18713" s="31"/>
    </row>
    <row r="18714" spans="2:7" s="40" customFormat="1">
      <c r="B18714" s="7"/>
      <c r="C18714" s="7"/>
      <c r="D18714" s="4"/>
      <c r="E18714" s="4"/>
      <c r="F18714" s="4"/>
      <c r="G18714" s="31"/>
    </row>
    <row r="18715" spans="2:7" s="40" customFormat="1">
      <c r="B18715" s="7"/>
      <c r="C18715" s="7"/>
      <c r="D18715" s="4"/>
      <c r="E18715" s="4"/>
      <c r="F18715" s="4"/>
      <c r="G18715" s="31"/>
    </row>
    <row r="18716" spans="2:7" s="40" customFormat="1">
      <c r="B18716" s="7"/>
      <c r="C18716" s="7"/>
      <c r="D18716" s="4"/>
      <c r="E18716" s="4"/>
      <c r="F18716" s="4"/>
      <c r="G18716" s="31"/>
    </row>
    <row r="18717" spans="2:7" s="40" customFormat="1">
      <c r="B18717" s="7"/>
      <c r="C18717" s="7"/>
      <c r="D18717" s="4"/>
      <c r="E18717" s="4"/>
      <c r="F18717" s="4"/>
      <c r="G18717" s="31"/>
    </row>
    <row r="18718" spans="2:7" s="40" customFormat="1">
      <c r="B18718" s="7"/>
      <c r="C18718" s="7"/>
      <c r="D18718" s="4"/>
      <c r="E18718" s="4"/>
      <c r="F18718" s="4"/>
      <c r="G18718" s="31"/>
    </row>
    <row r="18719" spans="2:7" s="40" customFormat="1">
      <c r="B18719" s="7"/>
      <c r="C18719" s="7"/>
      <c r="D18719" s="4"/>
      <c r="E18719" s="4"/>
      <c r="F18719" s="4"/>
      <c r="G18719" s="31"/>
    </row>
    <row r="18720" spans="2:7" s="40" customFormat="1">
      <c r="B18720" s="7"/>
      <c r="C18720" s="7"/>
      <c r="D18720" s="4"/>
      <c r="E18720" s="4"/>
      <c r="F18720" s="4"/>
      <c r="G18720" s="31"/>
    </row>
    <row r="18721" spans="2:7" s="40" customFormat="1">
      <c r="B18721" s="7"/>
      <c r="C18721" s="7"/>
      <c r="D18721" s="4"/>
      <c r="E18721" s="4"/>
      <c r="F18721" s="4"/>
      <c r="G18721" s="31"/>
    </row>
    <row r="18722" spans="2:7" s="40" customFormat="1">
      <c r="B18722" s="7"/>
      <c r="C18722" s="7"/>
      <c r="D18722" s="4"/>
      <c r="E18722" s="4"/>
      <c r="F18722" s="4"/>
      <c r="G18722" s="31"/>
    </row>
    <row r="18723" spans="2:7" s="40" customFormat="1">
      <c r="B18723" s="7"/>
      <c r="C18723" s="7"/>
      <c r="D18723" s="4"/>
      <c r="E18723" s="4"/>
      <c r="F18723" s="4"/>
      <c r="G18723" s="31"/>
    </row>
    <row r="18724" spans="2:7" s="40" customFormat="1">
      <c r="B18724" s="7"/>
      <c r="C18724" s="7"/>
      <c r="D18724" s="4"/>
      <c r="E18724" s="4"/>
      <c r="F18724" s="4"/>
      <c r="G18724" s="31"/>
    </row>
    <row r="18725" spans="2:7" s="40" customFormat="1">
      <c r="B18725" s="7"/>
      <c r="C18725" s="7"/>
      <c r="D18725" s="4"/>
      <c r="E18725" s="4"/>
      <c r="F18725" s="4"/>
      <c r="G18725" s="31"/>
    </row>
    <row r="18726" spans="2:7" s="40" customFormat="1">
      <c r="B18726" s="7"/>
      <c r="C18726" s="7"/>
      <c r="D18726" s="4"/>
      <c r="E18726" s="4"/>
      <c r="F18726" s="4"/>
      <c r="G18726" s="31"/>
    </row>
    <row r="18727" spans="2:7" s="40" customFormat="1">
      <c r="B18727" s="7"/>
      <c r="C18727" s="7"/>
      <c r="D18727" s="4"/>
      <c r="E18727" s="4"/>
      <c r="F18727" s="4"/>
      <c r="G18727" s="31"/>
    </row>
    <row r="18728" spans="2:7" s="40" customFormat="1">
      <c r="B18728" s="7"/>
      <c r="C18728" s="7"/>
      <c r="D18728" s="4"/>
      <c r="E18728" s="4"/>
      <c r="F18728" s="4"/>
      <c r="G18728" s="31"/>
    </row>
    <row r="18729" spans="2:7" s="40" customFormat="1">
      <c r="B18729" s="7"/>
      <c r="C18729" s="7"/>
      <c r="D18729" s="4"/>
      <c r="E18729" s="4"/>
      <c r="F18729" s="4"/>
      <c r="G18729" s="31"/>
    </row>
    <row r="18730" spans="2:7" s="40" customFormat="1">
      <c r="B18730" s="7"/>
      <c r="C18730" s="7"/>
      <c r="D18730" s="4"/>
      <c r="E18730" s="4"/>
      <c r="F18730" s="4"/>
      <c r="G18730" s="31"/>
    </row>
    <row r="18731" spans="2:7" s="40" customFormat="1">
      <c r="B18731" s="7"/>
      <c r="C18731" s="7"/>
      <c r="D18731" s="4"/>
      <c r="E18731" s="4"/>
      <c r="F18731" s="4"/>
      <c r="G18731" s="31"/>
    </row>
    <row r="18732" spans="2:7" s="40" customFormat="1">
      <c r="B18732" s="7"/>
      <c r="C18732" s="7"/>
      <c r="D18732" s="4"/>
      <c r="E18732" s="4"/>
      <c r="F18732" s="4"/>
      <c r="G18732" s="31"/>
    </row>
    <row r="18733" spans="2:7" s="40" customFormat="1">
      <c r="B18733" s="7"/>
      <c r="C18733" s="7"/>
      <c r="D18733" s="4"/>
      <c r="E18733" s="4"/>
      <c r="F18733" s="4"/>
      <c r="G18733" s="31"/>
    </row>
    <row r="18734" spans="2:7" s="40" customFormat="1">
      <c r="B18734" s="7"/>
      <c r="C18734" s="7"/>
      <c r="D18734" s="4"/>
      <c r="E18734" s="4"/>
      <c r="F18734" s="4"/>
      <c r="G18734" s="31"/>
    </row>
    <row r="18735" spans="2:7" s="40" customFormat="1">
      <c r="B18735" s="7"/>
      <c r="C18735" s="7"/>
      <c r="D18735" s="4"/>
      <c r="E18735" s="4"/>
      <c r="F18735" s="4"/>
      <c r="G18735" s="31"/>
    </row>
    <row r="18736" spans="2:7" s="40" customFormat="1">
      <c r="B18736" s="7"/>
      <c r="C18736" s="7"/>
      <c r="D18736" s="4"/>
      <c r="E18736" s="4"/>
      <c r="F18736" s="4"/>
      <c r="G18736" s="31"/>
    </row>
    <row r="18737" spans="2:7" s="40" customFormat="1">
      <c r="B18737" s="7"/>
      <c r="C18737" s="7"/>
      <c r="D18737" s="4"/>
      <c r="E18737" s="4"/>
      <c r="F18737" s="4"/>
      <c r="G18737" s="31"/>
    </row>
    <row r="18738" spans="2:7" s="40" customFormat="1">
      <c r="B18738" s="7"/>
      <c r="C18738" s="7"/>
      <c r="D18738" s="4"/>
      <c r="E18738" s="4"/>
      <c r="F18738" s="4"/>
      <c r="G18738" s="31"/>
    </row>
    <row r="18739" spans="2:7" s="40" customFormat="1">
      <c r="B18739" s="7"/>
      <c r="C18739" s="7"/>
      <c r="D18739" s="4"/>
      <c r="E18739" s="4"/>
      <c r="F18739" s="4"/>
      <c r="G18739" s="31"/>
    </row>
    <row r="18740" spans="2:7" s="40" customFormat="1">
      <c r="B18740" s="7"/>
      <c r="C18740" s="7"/>
      <c r="D18740" s="4"/>
      <c r="E18740" s="4"/>
      <c r="F18740" s="4"/>
      <c r="G18740" s="31"/>
    </row>
    <row r="18741" spans="2:7" s="40" customFormat="1">
      <c r="B18741" s="7"/>
      <c r="C18741" s="7"/>
      <c r="D18741" s="4"/>
      <c r="E18741" s="4"/>
      <c r="F18741" s="4"/>
      <c r="G18741" s="31"/>
    </row>
    <row r="18742" spans="2:7" s="40" customFormat="1">
      <c r="B18742" s="7"/>
      <c r="C18742" s="7"/>
      <c r="D18742" s="4"/>
      <c r="E18742" s="4"/>
      <c r="F18742" s="4"/>
      <c r="G18742" s="31"/>
    </row>
    <row r="18743" spans="2:7" s="40" customFormat="1">
      <c r="B18743" s="7"/>
      <c r="C18743" s="7"/>
      <c r="D18743" s="4"/>
      <c r="E18743" s="4"/>
      <c r="F18743" s="4"/>
      <c r="G18743" s="31"/>
    </row>
    <row r="18744" spans="2:7" s="40" customFormat="1">
      <c r="B18744" s="7"/>
      <c r="C18744" s="7"/>
      <c r="D18744" s="4"/>
      <c r="E18744" s="4"/>
      <c r="F18744" s="4"/>
      <c r="G18744" s="31"/>
    </row>
    <row r="18745" spans="2:7" s="40" customFormat="1">
      <c r="B18745" s="7"/>
      <c r="C18745" s="7"/>
      <c r="D18745" s="4"/>
      <c r="E18745" s="4"/>
      <c r="F18745" s="4"/>
      <c r="G18745" s="31"/>
    </row>
    <row r="18746" spans="2:7" s="40" customFormat="1">
      <c r="B18746" s="7"/>
      <c r="C18746" s="7"/>
      <c r="D18746" s="4"/>
      <c r="E18746" s="4"/>
      <c r="F18746" s="4"/>
      <c r="G18746" s="31"/>
    </row>
    <row r="18747" spans="2:7" s="40" customFormat="1">
      <c r="B18747" s="7"/>
      <c r="C18747" s="7"/>
      <c r="D18747" s="4"/>
      <c r="E18747" s="4"/>
      <c r="F18747" s="4"/>
      <c r="G18747" s="31"/>
    </row>
    <row r="18748" spans="2:7" s="40" customFormat="1">
      <c r="B18748" s="7"/>
      <c r="C18748" s="7"/>
      <c r="D18748" s="4"/>
      <c r="E18748" s="4"/>
      <c r="F18748" s="4"/>
      <c r="G18748" s="31"/>
    </row>
    <row r="18749" spans="2:7" s="40" customFormat="1">
      <c r="B18749" s="7"/>
      <c r="C18749" s="7"/>
      <c r="D18749" s="4"/>
      <c r="E18749" s="4"/>
      <c r="F18749" s="4"/>
      <c r="G18749" s="31"/>
    </row>
    <row r="18750" spans="2:7" s="40" customFormat="1">
      <c r="B18750" s="7"/>
      <c r="C18750" s="7"/>
      <c r="D18750" s="4"/>
      <c r="E18750" s="4"/>
      <c r="F18750" s="4"/>
      <c r="G18750" s="31"/>
    </row>
    <row r="18751" spans="2:7" s="40" customFormat="1">
      <c r="B18751" s="7"/>
      <c r="C18751" s="7"/>
      <c r="D18751" s="4"/>
      <c r="E18751" s="4"/>
      <c r="F18751" s="4"/>
      <c r="G18751" s="31"/>
    </row>
    <row r="18752" spans="2:7" s="40" customFormat="1">
      <c r="B18752" s="7"/>
      <c r="C18752" s="7"/>
      <c r="D18752" s="4"/>
      <c r="E18752" s="4"/>
      <c r="F18752" s="4"/>
      <c r="G18752" s="31"/>
    </row>
    <row r="18753" spans="2:7" s="40" customFormat="1">
      <c r="B18753" s="7"/>
      <c r="C18753" s="7"/>
      <c r="D18753" s="4"/>
      <c r="E18753" s="4"/>
      <c r="F18753" s="4"/>
      <c r="G18753" s="31"/>
    </row>
    <row r="18754" spans="2:7" s="40" customFormat="1">
      <c r="B18754" s="7"/>
      <c r="C18754" s="7"/>
      <c r="D18754" s="4"/>
      <c r="E18754" s="4"/>
      <c r="F18754" s="4"/>
      <c r="G18754" s="31"/>
    </row>
    <row r="18755" spans="2:7" s="40" customFormat="1">
      <c r="B18755" s="7"/>
      <c r="C18755" s="7"/>
      <c r="D18755" s="4"/>
      <c r="E18755" s="4"/>
      <c r="F18755" s="4"/>
      <c r="G18755" s="31"/>
    </row>
    <row r="18756" spans="2:7" s="40" customFormat="1">
      <c r="B18756" s="7"/>
      <c r="C18756" s="7"/>
      <c r="D18756" s="4"/>
      <c r="E18756" s="4"/>
      <c r="F18756" s="4"/>
      <c r="G18756" s="31"/>
    </row>
    <row r="18757" spans="2:7" s="40" customFormat="1">
      <c r="B18757" s="7"/>
      <c r="C18757" s="7"/>
      <c r="D18757" s="4"/>
      <c r="E18757" s="4"/>
      <c r="F18757" s="4"/>
      <c r="G18757" s="31"/>
    </row>
    <row r="18758" spans="2:7" s="40" customFormat="1">
      <c r="B18758" s="7"/>
      <c r="C18758" s="7"/>
      <c r="D18758" s="4"/>
      <c r="E18758" s="4"/>
      <c r="F18758" s="4"/>
      <c r="G18758" s="31"/>
    </row>
    <row r="18759" spans="2:7" s="40" customFormat="1">
      <c r="B18759" s="7"/>
      <c r="C18759" s="7"/>
      <c r="D18759" s="4"/>
      <c r="E18759" s="4"/>
      <c r="F18759" s="4"/>
      <c r="G18759" s="31"/>
    </row>
    <row r="18760" spans="2:7" s="40" customFormat="1">
      <c r="B18760" s="7"/>
      <c r="C18760" s="7"/>
      <c r="D18760" s="4"/>
      <c r="E18760" s="4"/>
      <c r="F18760" s="4"/>
      <c r="G18760" s="31"/>
    </row>
    <row r="18761" spans="2:7" s="40" customFormat="1">
      <c r="B18761" s="7"/>
      <c r="C18761" s="7"/>
      <c r="D18761" s="4"/>
      <c r="E18761" s="4"/>
      <c r="F18761" s="4"/>
      <c r="G18761" s="31"/>
    </row>
    <row r="18762" spans="2:7" s="40" customFormat="1">
      <c r="B18762" s="7"/>
      <c r="C18762" s="7"/>
      <c r="D18762" s="4"/>
      <c r="E18762" s="4"/>
      <c r="F18762" s="4"/>
      <c r="G18762" s="31"/>
    </row>
    <row r="18763" spans="2:7" s="40" customFormat="1">
      <c r="B18763" s="7"/>
      <c r="C18763" s="7"/>
      <c r="D18763" s="4"/>
      <c r="E18763" s="4"/>
      <c r="F18763" s="4"/>
      <c r="G18763" s="31"/>
    </row>
    <row r="18764" spans="2:7" s="40" customFormat="1">
      <c r="B18764" s="7"/>
      <c r="C18764" s="7"/>
      <c r="D18764" s="4"/>
      <c r="E18764" s="4"/>
      <c r="F18764" s="4"/>
      <c r="G18764" s="31"/>
    </row>
    <row r="18765" spans="2:7" s="40" customFormat="1">
      <c r="B18765" s="7"/>
      <c r="C18765" s="7"/>
      <c r="D18765" s="4"/>
      <c r="E18765" s="4"/>
      <c r="F18765" s="4"/>
      <c r="G18765" s="31"/>
    </row>
    <row r="18766" spans="2:7" s="40" customFormat="1">
      <c r="B18766" s="7"/>
      <c r="C18766" s="7"/>
      <c r="D18766" s="4"/>
      <c r="E18766" s="4"/>
      <c r="F18766" s="4"/>
      <c r="G18766" s="31"/>
    </row>
    <row r="18767" spans="2:7" s="40" customFormat="1">
      <c r="B18767" s="7"/>
      <c r="C18767" s="7"/>
      <c r="D18767" s="4"/>
      <c r="E18767" s="4"/>
      <c r="F18767" s="4"/>
      <c r="G18767" s="31"/>
    </row>
    <row r="18768" spans="2:7" s="40" customFormat="1">
      <c r="B18768" s="7"/>
      <c r="C18768" s="7"/>
      <c r="D18768" s="4"/>
      <c r="E18768" s="4"/>
      <c r="F18768" s="4"/>
      <c r="G18768" s="31"/>
    </row>
    <row r="18769" spans="2:7" s="40" customFormat="1">
      <c r="B18769" s="7"/>
      <c r="C18769" s="7"/>
      <c r="D18769" s="4"/>
      <c r="E18769" s="4"/>
      <c r="F18769" s="4"/>
      <c r="G18769" s="31"/>
    </row>
    <row r="18770" spans="2:7" s="40" customFormat="1">
      <c r="B18770" s="7"/>
      <c r="C18770" s="7"/>
      <c r="D18770" s="4"/>
      <c r="E18770" s="4"/>
      <c r="F18770" s="4"/>
      <c r="G18770" s="31"/>
    </row>
    <row r="18771" spans="2:7" s="40" customFormat="1">
      <c r="B18771" s="7"/>
      <c r="C18771" s="7"/>
      <c r="D18771" s="4"/>
      <c r="E18771" s="4"/>
      <c r="F18771" s="4"/>
      <c r="G18771" s="31"/>
    </row>
    <row r="18772" spans="2:7" s="40" customFormat="1">
      <c r="B18772" s="7"/>
      <c r="C18772" s="7"/>
      <c r="D18772" s="4"/>
      <c r="E18772" s="4"/>
      <c r="F18772" s="4"/>
      <c r="G18772" s="31"/>
    </row>
    <row r="18773" spans="2:7" s="40" customFormat="1">
      <c r="B18773" s="7"/>
      <c r="C18773" s="7"/>
      <c r="D18773" s="4"/>
      <c r="E18773" s="4"/>
      <c r="F18773" s="4"/>
      <c r="G18773" s="31"/>
    </row>
    <row r="18774" spans="2:7" s="40" customFormat="1">
      <c r="B18774" s="7"/>
      <c r="C18774" s="7"/>
      <c r="D18774" s="4"/>
      <c r="E18774" s="4"/>
      <c r="F18774" s="4"/>
      <c r="G18774" s="31"/>
    </row>
    <row r="18775" spans="2:7" s="40" customFormat="1">
      <c r="B18775" s="7"/>
      <c r="C18775" s="7"/>
      <c r="D18775" s="4"/>
      <c r="E18775" s="4"/>
      <c r="F18775" s="4"/>
      <c r="G18775" s="31"/>
    </row>
    <row r="18776" spans="2:7" s="40" customFormat="1">
      <c r="B18776" s="7"/>
      <c r="C18776" s="7"/>
      <c r="D18776" s="4"/>
      <c r="E18776" s="4"/>
      <c r="F18776" s="4"/>
      <c r="G18776" s="31"/>
    </row>
    <row r="18777" spans="2:7" s="40" customFormat="1">
      <c r="B18777" s="7"/>
      <c r="C18777" s="7"/>
      <c r="D18777" s="4"/>
      <c r="E18777" s="4"/>
      <c r="F18777" s="4"/>
      <c r="G18777" s="31"/>
    </row>
    <row r="18778" spans="2:7" s="40" customFormat="1">
      <c r="B18778" s="7"/>
      <c r="C18778" s="7"/>
      <c r="D18778" s="4"/>
      <c r="E18778" s="4"/>
      <c r="F18778" s="4"/>
      <c r="G18778" s="31"/>
    </row>
    <row r="18779" spans="2:7" s="40" customFormat="1">
      <c r="B18779" s="7"/>
      <c r="C18779" s="7"/>
      <c r="D18779" s="4"/>
      <c r="E18779" s="4"/>
      <c r="F18779" s="4"/>
      <c r="G18779" s="31"/>
    </row>
    <row r="18780" spans="2:7" s="40" customFormat="1">
      <c r="B18780" s="7"/>
      <c r="C18780" s="7"/>
      <c r="D18780" s="4"/>
      <c r="E18780" s="4"/>
      <c r="F18780" s="4"/>
      <c r="G18780" s="31"/>
    </row>
    <row r="18781" spans="2:7" s="40" customFormat="1">
      <c r="B18781" s="7"/>
      <c r="C18781" s="7"/>
      <c r="D18781" s="4"/>
      <c r="E18781" s="4"/>
      <c r="F18781" s="4"/>
      <c r="G18781" s="31"/>
    </row>
    <row r="18782" spans="2:7" s="40" customFormat="1">
      <c r="B18782" s="7"/>
      <c r="C18782" s="7"/>
      <c r="D18782" s="4"/>
      <c r="E18782" s="4"/>
      <c r="F18782" s="4"/>
      <c r="G18782" s="31"/>
    </row>
    <row r="18783" spans="2:7" s="40" customFormat="1">
      <c r="B18783" s="7"/>
      <c r="C18783" s="7"/>
      <c r="D18783" s="4"/>
      <c r="E18783" s="4"/>
      <c r="F18783" s="4"/>
      <c r="G18783" s="31"/>
    </row>
    <row r="18784" spans="2:7" s="40" customFormat="1">
      <c r="B18784" s="7"/>
      <c r="C18784" s="7"/>
      <c r="D18784" s="4"/>
      <c r="E18784" s="4"/>
      <c r="F18784" s="4"/>
      <c r="G18784" s="31"/>
    </row>
    <row r="18785" spans="2:7" s="40" customFormat="1">
      <c r="B18785" s="7"/>
      <c r="C18785" s="7"/>
      <c r="D18785" s="4"/>
      <c r="E18785" s="4"/>
      <c r="F18785" s="4"/>
      <c r="G18785" s="31"/>
    </row>
    <row r="18786" spans="2:7" s="40" customFormat="1">
      <c r="B18786" s="7"/>
      <c r="C18786" s="7"/>
      <c r="D18786" s="4"/>
      <c r="E18786" s="4"/>
      <c r="F18786" s="4"/>
      <c r="G18786" s="31"/>
    </row>
    <row r="18787" spans="2:7" s="40" customFormat="1">
      <c r="B18787" s="7"/>
      <c r="C18787" s="7"/>
      <c r="D18787" s="4"/>
      <c r="E18787" s="4"/>
      <c r="F18787" s="4"/>
      <c r="G18787" s="31"/>
    </row>
    <row r="18788" spans="2:7" s="40" customFormat="1">
      <c r="B18788" s="7"/>
      <c r="C18788" s="7"/>
      <c r="D18788" s="4"/>
      <c r="E18788" s="4"/>
      <c r="F18788" s="4"/>
      <c r="G18788" s="31"/>
    </row>
    <row r="18789" spans="2:7" s="40" customFormat="1">
      <c r="B18789" s="7"/>
      <c r="C18789" s="7"/>
      <c r="D18789" s="4"/>
      <c r="E18789" s="4"/>
      <c r="F18789" s="4"/>
      <c r="G18789" s="31"/>
    </row>
    <row r="18790" spans="2:7" s="40" customFormat="1">
      <c r="B18790" s="7"/>
      <c r="C18790" s="7"/>
      <c r="D18790" s="4"/>
      <c r="E18790" s="4"/>
      <c r="F18790" s="4"/>
      <c r="G18790" s="31"/>
    </row>
    <row r="18791" spans="2:7" s="40" customFormat="1">
      <c r="B18791" s="7"/>
      <c r="C18791" s="7"/>
      <c r="D18791" s="4"/>
      <c r="E18791" s="4"/>
      <c r="F18791" s="4"/>
      <c r="G18791" s="31"/>
    </row>
    <row r="18792" spans="2:7" s="40" customFormat="1">
      <c r="B18792" s="7"/>
      <c r="C18792" s="7"/>
      <c r="D18792" s="4"/>
      <c r="E18792" s="4"/>
      <c r="F18792" s="4"/>
      <c r="G18792" s="31"/>
    </row>
    <row r="18793" spans="2:7" s="40" customFormat="1">
      <c r="B18793" s="7"/>
      <c r="C18793" s="7"/>
      <c r="D18793" s="4"/>
      <c r="E18793" s="4"/>
      <c r="F18793" s="4"/>
      <c r="G18793" s="31"/>
    </row>
    <row r="18794" spans="2:7" s="40" customFormat="1">
      <c r="B18794" s="7"/>
      <c r="C18794" s="7"/>
      <c r="D18794" s="4"/>
      <c r="E18794" s="4"/>
      <c r="F18794" s="4"/>
      <c r="G18794" s="31"/>
    </row>
    <row r="18795" spans="2:7" s="40" customFormat="1">
      <c r="B18795" s="7"/>
      <c r="C18795" s="7"/>
      <c r="D18795" s="4"/>
      <c r="E18795" s="4"/>
      <c r="F18795" s="4"/>
      <c r="G18795" s="31"/>
    </row>
    <row r="18796" spans="2:7" s="40" customFormat="1">
      <c r="B18796" s="7"/>
      <c r="C18796" s="7"/>
      <c r="D18796" s="4"/>
      <c r="E18796" s="4"/>
      <c r="F18796" s="4"/>
      <c r="G18796" s="31"/>
    </row>
    <row r="18797" spans="2:7" s="40" customFormat="1">
      <c r="B18797" s="7"/>
      <c r="C18797" s="7"/>
      <c r="D18797" s="4"/>
      <c r="E18797" s="4"/>
      <c r="F18797" s="4"/>
      <c r="G18797" s="31"/>
    </row>
    <row r="18798" spans="2:7" s="40" customFormat="1">
      <c r="B18798" s="7"/>
      <c r="C18798" s="7"/>
      <c r="D18798" s="4"/>
      <c r="E18798" s="4"/>
      <c r="F18798" s="4"/>
      <c r="G18798" s="31"/>
    </row>
    <row r="18799" spans="2:7" s="40" customFormat="1">
      <c r="B18799" s="7"/>
      <c r="C18799" s="7"/>
      <c r="D18799" s="4"/>
      <c r="E18799" s="4"/>
      <c r="F18799" s="4"/>
      <c r="G18799" s="31"/>
    </row>
    <row r="18800" spans="2:7" s="40" customFormat="1">
      <c r="B18800" s="7"/>
      <c r="C18800" s="7"/>
      <c r="D18800" s="4"/>
      <c r="E18800" s="4"/>
      <c r="F18800" s="4"/>
      <c r="G18800" s="31"/>
    </row>
    <row r="18801" spans="2:7" s="40" customFormat="1">
      <c r="B18801" s="7"/>
      <c r="C18801" s="7"/>
      <c r="D18801" s="4"/>
      <c r="E18801" s="4"/>
      <c r="F18801" s="4"/>
      <c r="G18801" s="31"/>
    </row>
    <row r="18802" spans="2:7" s="40" customFormat="1">
      <c r="B18802" s="7"/>
      <c r="C18802" s="7"/>
      <c r="D18802" s="4"/>
      <c r="E18802" s="4"/>
      <c r="F18802" s="4"/>
      <c r="G18802" s="31"/>
    </row>
    <row r="18803" spans="2:7" s="40" customFormat="1">
      <c r="B18803" s="7"/>
      <c r="C18803" s="7"/>
      <c r="D18803" s="4"/>
      <c r="E18803" s="4"/>
      <c r="F18803" s="4"/>
      <c r="G18803" s="31"/>
    </row>
    <row r="18804" spans="2:7" s="40" customFormat="1">
      <c r="B18804" s="7"/>
      <c r="C18804" s="7"/>
      <c r="D18804" s="4"/>
      <c r="E18804" s="4"/>
      <c r="F18804" s="4"/>
      <c r="G18804" s="31"/>
    </row>
    <row r="18805" spans="2:7" s="40" customFormat="1">
      <c r="B18805" s="7"/>
      <c r="C18805" s="7"/>
      <c r="D18805" s="4"/>
      <c r="E18805" s="4"/>
      <c r="F18805" s="4"/>
      <c r="G18805" s="31"/>
    </row>
    <row r="18806" spans="2:7" s="40" customFormat="1">
      <c r="B18806" s="7"/>
      <c r="C18806" s="7"/>
      <c r="D18806" s="4"/>
      <c r="E18806" s="4"/>
      <c r="F18806" s="4"/>
      <c r="G18806" s="31"/>
    </row>
    <row r="18807" spans="2:7" s="40" customFormat="1">
      <c r="B18807" s="7"/>
      <c r="C18807" s="7"/>
      <c r="D18807" s="4"/>
      <c r="E18807" s="4"/>
      <c r="F18807" s="4"/>
      <c r="G18807" s="31"/>
    </row>
    <row r="18808" spans="2:7" s="40" customFormat="1">
      <c r="B18808" s="7"/>
      <c r="C18808" s="7"/>
      <c r="D18808" s="4"/>
      <c r="E18808" s="4"/>
      <c r="F18808" s="4"/>
      <c r="G18808" s="31"/>
    </row>
    <row r="18809" spans="2:7" s="40" customFormat="1">
      <c r="B18809" s="7"/>
      <c r="C18809" s="7"/>
      <c r="D18809" s="4"/>
      <c r="E18809" s="4"/>
      <c r="F18809" s="4"/>
      <c r="G18809" s="31"/>
    </row>
    <row r="18810" spans="2:7" s="40" customFormat="1">
      <c r="B18810" s="7"/>
      <c r="C18810" s="7"/>
      <c r="D18810" s="4"/>
      <c r="E18810" s="4"/>
      <c r="F18810" s="4"/>
      <c r="G18810" s="31"/>
    </row>
    <row r="18811" spans="2:7" s="40" customFormat="1">
      <c r="B18811" s="7"/>
      <c r="C18811" s="7"/>
      <c r="D18811" s="4"/>
      <c r="E18811" s="4"/>
      <c r="F18811" s="4"/>
      <c r="G18811" s="31"/>
    </row>
    <row r="18812" spans="2:7" s="40" customFormat="1">
      <c r="B18812" s="7"/>
      <c r="C18812" s="7"/>
      <c r="D18812" s="4"/>
      <c r="E18812" s="4"/>
      <c r="F18812" s="4"/>
      <c r="G18812" s="31"/>
    </row>
    <row r="18813" spans="2:7" s="40" customFormat="1">
      <c r="B18813" s="7"/>
      <c r="C18813" s="7"/>
      <c r="D18813" s="4"/>
      <c r="E18813" s="4"/>
      <c r="F18813" s="4"/>
      <c r="G18813" s="31"/>
    </row>
    <row r="18814" spans="2:7" s="40" customFormat="1">
      <c r="B18814" s="7"/>
      <c r="C18814" s="7"/>
      <c r="D18814" s="4"/>
      <c r="E18814" s="4"/>
      <c r="F18814" s="4"/>
      <c r="G18814" s="31"/>
    </row>
    <row r="18815" spans="2:7" s="40" customFormat="1">
      <c r="B18815" s="7"/>
      <c r="C18815" s="7"/>
      <c r="D18815" s="4"/>
      <c r="E18815" s="4"/>
      <c r="F18815" s="4"/>
      <c r="G18815" s="31"/>
    </row>
    <row r="18816" spans="2:7" s="40" customFormat="1">
      <c r="B18816" s="7"/>
      <c r="C18816" s="7"/>
      <c r="D18816" s="4"/>
      <c r="E18816" s="4"/>
      <c r="F18816" s="4"/>
      <c r="G18816" s="31"/>
    </row>
    <row r="18817" spans="2:7" s="40" customFormat="1">
      <c r="B18817" s="7"/>
      <c r="C18817" s="7"/>
      <c r="D18817" s="4"/>
      <c r="E18817" s="4"/>
      <c r="F18817" s="4"/>
      <c r="G18817" s="31"/>
    </row>
    <row r="18818" spans="2:7" s="40" customFormat="1">
      <c r="B18818" s="7"/>
      <c r="C18818" s="7"/>
      <c r="D18818" s="4"/>
      <c r="E18818" s="4"/>
      <c r="F18818" s="4"/>
      <c r="G18818" s="31"/>
    </row>
    <row r="18819" spans="2:7" s="40" customFormat="1">
      <c r="B18819" s="7"/>
      <c r="C18819" s="7"/>
      <c r="D18819" s="4"/>
      <c r="E18819" s="4"/>
      <c r="F18819" s="4"/>
      <c r="G18819" s="31"/>
    </row>
    <row r="18820" spans="2:7" s="40" customFormat="1">
      <c r="B18820" s="7"/>
      <c r="C18820" s="7"/>
      <c r="D18820" s="4"/>
      <c r="E18820" s="4"/>
      <c r="F18820" s="4"/>
      <c r="G18820" s="31"/>
    </row>
    <row r="18821" spans="2:7" s="40" customFormat="1">
      <c r="B18821" s="7"/>
      <c r="C18821" s="7"/>
      <c r="D18821" s="4"/>
      <c r="E18821" s="4"/>
      <c r="F18821" s="4"/>
      <c r="G18821" s="31"/>
    </row>
    <row r="18822" spans="2:7" s="40" customFormat="1">
      <c r="B18822" s="7"/>
      <c r="C18822" s="7"/>
      <c r="D18822" s="4"/>
      <c r="E18822" s="4"/>
      <c r="F18822" s="4"/>
      <c r="G18822" s="31"/>
    </row>
    <row r="18823" spans="2:7" s="40" customFormat="1">
      <c r="B18823" s="7"/>
      <c r="C18823" s="7"/>
      <c r="D18823" s="4"/>
      <c r="E18823" s="4"/>
      <c r="F18823" s="4"/>
      <c r="G18823" s="31"/>
    </row>
    <row r="18824" spans="2:7" s="40" customFormat="1">
      <c r="B18824" s="7"/>
      <c r="C18824" s="7"/>
      <c r="D18824" s="4"/>
      <c r="E18824" s="4"/>
      <c r="F18824" s="4"/>
      <c r="G18824" s="31"/>
    </row>
    <row r="18825" spans="2:7" s="40" customFormat="1">
      <c r="B18825" s="7"/>
      <c r="C18825" s="7"/>
      <c r="D18825" s="4"/>
      <c r="E18825" s="4"/>
      <c r="F18825" s="4"/>
      <c r="G18825" s="31"/>
    </row>
    <row r="18826" spans="2:7" s="40" customFormat="1">
      <c r="B18826" s="7"/>
      <c r="C18826" s="7"/>
      <c r="D18826" s="4"/>
      <c r="E18826" s="4"/>
      <c r="F18826" s="4"/>
      <c r="G18826" s="31"/>
    </row>
    <row r="18827" spans="2:7" s="40" customFormat="1">
      <c r="B18827" s="7"/>
      <c r="C18827" s="7"/>
      <c r="D18827" s="4"/>
      <c r="E18827" s="4"/>
      <c r="F18827" s="4"/>
      <c r="G18827" s="31"/>
    </row>
    <row r="18828" spans="2:7" s="40" customFormat="1">
      <c r="B18828" s="7"/>
      <c r="C18828" s="7"/>
      <c r="D18828" s="4"/>
      <c r="E18828" s="4"/>
      <c r="F18828" s="4"/>
      <c r="G18828" s="31"/>
    </row>
    <row r="18829" spans="2:7" s="40" customFormat="1">
      <c r="B18829" s="7"/>
      <c r="C18829" s="7"/>
      <c r="D18829" s="4"/>
      <c r="E18829" s="4"/>
      <c r="F18829" s="4"/>
      <c r="G18829" s="31"/>
    </row>
    <row r="18830" spans="2:7" s="40" customFormat="1">
      <c r="B18830" s="7"/>
      <c r="C18830" s="7"/>
      <c r="D18830" s="4"/>
      <c r="E18830" s="4"/>
      <c r="F18830" s="4"/>
      <c r="G18830" s="31"/>
    </row>
    <row r="18831" spans="2:7" s="40" customFormat="1">
      <c r="B18831" s="7"/>
      <c r="C18831" s="7"/>
      <c r="D18831" s="4"/>
      <c r="E18831" s="4"/>
      <c r="F18831" s="4"/>
      <c r="G18831" s="31"/>
    </row>
    <row r="18832" spans="2:7" s="40" customFormat="1">
      <c r="B18832" s="7"/>
      <c r="C18832" s="7"/>
      <c r="D18832" s="4"/>
      <c r="E18832" s="4"/>
      <c r="F18832" s="4"/>
      <c r="G18832" s="31"/>
    </row>
    <row r="18833" spans="2:7" s="40" customFormat="1">
      <c r="B18833" s="7"/>
      <c r="C18833" s="7"/>
      <c r="D18833" s="4"/>
      <c r="E18833" s="4"/>
      <c r="F18833" s="4"/>
      <c r="G18833" s="31"/>
    </row>
    <row r="18834" spans="2:7" s="40" customFormat="1">
      <c r="B18834" s="7"/>
      <c r="C18834" s="7"/>
      <c r="D18834" s="4"/>
      <c r="E18834" s="4"/>
      <c r="F18834" s="4"/>
      <c r="G18834" s="31"/>
    </row>
    <row r="18835" spans="2:7" s="40" customFormat="1">
      <c r="B18835" s="7"/>
      <c r="C18835" s="7"/>
      <c r="D18835" s="4"/>
      <c r="E18835" s="4"/>
      <c r="F18835" s="4"/>
      <c r="G18835" s="31"/>
    </row>
    <row r="18836" spans="2:7" s="40" customFormat="1">
      <c r="B18836" s="7"/>
      <c r="C18836" s="7"/>
      <c r="D18836" s="4"/>
      <c r="E18836" s="4"/>
      <c r="F18836" s="4"/>
      <c r="G18836" s="31"/>
    </row>
    <row r="18837" spans="2:7" s="40" customFormat="1">
      <c r="B18837" s="7"/>
      <c r="C18837" s="7"/>
      <c r="D18837" s="4"/>
      <c r="E18837" s="4"/>
      <c r="F18837" s="4"/>
      <c r="G18837" s="31"/>
    </row>
    <row r="18838" spans="2:7" s="40" customFormat="1">
      <c r="B18838" s="7"/>
      <c r="C18838" s="7"/>
      <c r="D18838" s="4"/>
      <c r="E18838" s="4"/>
      <c r="F18838" s="4"/>
      <c r="G18838" s="31"/>
    </row>
    <row r="18839" spans="2:7" s="40" customFormat="1">
      <c r="B18839" s="7"/>
      <c r="C18839" s="7"/>
      <c r="D18839" s="4"/>
      <c r="E18839" s="4"/>
      <c r="F18839" s="4"/>
      <c r="G18839" s="31"/>
    </row>
    <row r="18840" spans="2:7" s="40" customFormat="1">
      <c r="B18840" s="7"/>
      <c r="C18840" s="7"/>
      <c r="D18840" s="4"/>
      <c r="E18840" s="4"/>
      <c r="F18840" s="4"/>
      <c r="G18840" s="31"/>
    </row>
    <row r="18841" spans="2:7" s="40" customFormat="1">
      <c r="B18841" s="7"/>
      <c r="C18841" s="7"/>
      <c r="D18841" s="4"/>
      <c r="E18841" s="4"/>
      <c r="F18841" s="4"/>
      <c r="G18841" s="31"/>
    </row>
    <row r="18842" spans="2:7" s="40" customFormat="1">
      <c r="B18842" s="7"/>
      <c r="C18842" s="7"/>
      <c r="D18842" s="4"/>
      <c r="E18842" s="4"/>
      <c r="F18842" s="4"/>
      <c r="G18842" s="31"/>
    </row>
    <row r="18843" spans="2:7" s="40" customFormat="1">
      <c r="B18843" s="7"/>
      <c r="C18843" s="7"/>
      <c r="D18843" s="4"/>
      <c r="E18843" s="4"/>
      <c r="F18843" s="4"/>
      <c r="G18843" s="31"/>
    </row>
    <row r="18844" spans="2:7" s="40" customFormat="1">
      <c r="B18844" s="7"/>
      <c r="C18844" s="7"/>
      <c r="D18844" s="4"/>
      <c r="E18844" s="4"/>
      <c r="F18844" s="4"/>
      <c r="G18844" s="31"/>
    </row>
    <row r="18845" spans="2:7" s="40" customFormat="1">
      <c r="B18845" s="7"/>
      <c r="C18845" s="7"/>
      <c r="D18845" s="4"/>
      <c r="E18845" s="4"/>
      <c r="F18845" s="4"/>
      <c r="G18845" s="31"/>
    </row>
    <row r="18846" spans="2:7" s="40" customFormat="1">
      <c r="B18846" s="7"/>
      <c r="C18846" s="7"/>
      <c r="D18846" s="4"/>
      <c r="E18846" s="4"/>
      <c r="F18846" s="4"/>
      <c r="G18846" s="31"/>
    </row>
    <row r="18847" spans="2:7" s="40" customFormat="1">
      <c r="B18847" s="7"/>
      <c r="C18847" s="7"/>
      <c r="D18847" s="4"/>
      <c r="E18847" s="4"/>
      <c r="F18847" s="4"/>
      <c r="G18847" s="31"/>
    </row>
    <row r="18848" spans="2:7" s="40" customFormat="1">
      <c r="B18848" s="7"/>
      <c r="C18848" s="7"/>
      <c r="D18848" s="4"/>
      <c r="E18848" s="4"/>
      <c r="F18848" s="4"/>
      <c r="G18848" s="31"/>
    </row>
    <row r="18849" spans="2:7" s="40" customFormat="1">
      <c r="B18849" s="7"/>
      <c r="C18849" s="7"/>
      <c r="D18849" s="4"/>
      <c r="E18849" s="4"/>
      <c r="F18849" s="4"/>
      <c r="G18849" s="31"/>
    </row>
    <row r="18850" spans="2:7" s="40" customFormat="1">
      <c r="B18850" s="7"/>
      <c r="C18850" s="7"/>
      <c r="D18850" s="4"/>
      <c r="E18850" s="4"/>
      <c r="F18850" s="4"/>
      <c r="G18850" s="31"/>
    </row>
    <row r="18851" spans="2:7" s="40" customFormat="1">
      <c r="B18851" s="7"/>
      <c r="C18851" s="7"/>
      <c r="D18851" s="4"/>
      <c r="E18851" s="4"/>
      <c r="F18851" s="4"/>
      <c r="G18851" s="31"/>
    </row>
    <row r="18852" spans="2:7" s="40" customFormat="1">
      <c r="B18852" s="7"/>
      <c r="C18852" s="7"/>
      <c r="D18852" s="4"/>
      <c r="E18852" s="4"/>
      <c r="F18852" s="4"/>
      <c r="G18852" s="31"/>
    </row>
    <row r="18853" spans="2:7" s="40" customFormat="1">
      <c r="B18853" s="7"/>
      <c r="C18853" s="7"/>
      <c r="D18853" s="4"/>
      <c r="E18853" s="4"/>
      <c r="F18853" s="4"/>
      <c r="G18853" s="31"/>
    </row>
    <row r="18854" spans="2:7" s="40" customFormat="1">
      <c r="B18854" s="7"/>
      <c r="C18854" s="7"/>
      <c r="D18854" s="4"/>
      <c r="E18854" s="4"/>
      <c r="F18854" s="4"/>
      <c r="G18854" s="31"/>
    </row>
    <row r="18855" spans="2:7" s="40" customFormat="1">
      <c r="B18855" s="7"/>
      <c r="C18855" s="7"/>
      <c r="D18855" s="4"/>
      <c r="E18855" s="4"/>
      <c r="F18855" s="4"/>
      <c r="G18855" s="31"/>
    </row>
    <row r="18856" spans="2:7" s="40" customFormat="1">
      <c r="B18856" s="7"/>
      <c r="C18856" s="7"/>
      <c r="D18856" s="4"/>
      <c r="E18856" s="4"/>
      <c r="F18856" s="4"/>
      <c r="G18856" s="31"/>
    </row>
    <row r="18857" spans="2:7" s="40" customFormat="1">
      <c r="B18857" s="7"/>
      <c r="C18857" s="7"/>
      <c r="D18857" s="4"/>
      <c r="E18857" s="4"/>
      <c r="F18857" s="4"/>
      <c r="G18857" s="31"/>
    </row>
    <row r="18858" spans="2:7" s="40" customFormat="1">
      <c r="B18858" s="7"/>
      <c r="C18858" s="7"/>
      <c r="D18858" s="4"/>
      <c r="E18858" s="4"/>
      <c r="F18858" s="4"/>
      <c r="G18858" s="31"/>
    </row>
    <row r="18859" spans="2:7" s="40" customFormat="1">
      <c r="B18859" s="7"/>
      <c r="C18859" s="7"/>
      <c r="D18859" s="4"/>
      <c r="E18859" s="4"/>
      <c r="F18859" s="4"/>
      <c r="G18859" s="31"/>
    </row>
    <row r="18860" spans="2:7" s="40" customFormat="1">
      <c r="B18860" s="7"/>
      <c r="C18860" s="7"/>
      <c r="D18860" s="4"/>
      <c r="E18860" s="4"/>
      <c r="F18860" s="4"/>
      <c r="G18860" s="31"/>
    </row>
    <row r="18861" spans="2:7" s="40" customFormat="1">
      <c r="B18861" s="7"/>
      <c r="C18861" s="7"/>
      <c r="D18861" s="4"/>
      <c r="E18861" s="4"/>
      <c r="F18861" s="4"/>
      <c r="G18861" s="31"/>
    </row>
    <row r="18862" spans="2:7" s="40" customFormat="1">
      <c r="B18862" s="7"/>
      <c r="C18862" s="7"/>
      <c r="D18862" s="4"/>
      <c r="E18862" s="4"/>
      <c r="F18862" s="4"/>
      <c r="G18862" s="31"/>
    </row>
    <row r="18863" spans="2:7" s="40" customFormat="1">
      <c r="B18863" s="7"/>
      <c r="C18863" s="7"/>
      <c r="D18863" s="4"/>
      <c r="E18863" s="4"/>
      <c r="F18863" s="4"/>
      <c r="G18863" s="31"/>
    </row>
    <row r="18864" spans="2:7" s="40" customFormat="1">
      <c r="B18864" s="7"/>
      <c r="C18864" s="7"/>
      <c r="D18864" s="4"/>
      <c r="E18864" s="4"/>
      <c r="F18864" s="4"/>
      <c r="G18864" s="31"/>
    </row>
    <row r="18865" spans="2:7" s="40" customFormat="1">
      <c r="B18865" s="7"/>
      <c r="C18865" s="7"/>
      <c r="D18865" s="4"/>
      <c r="E18865" s="4"/>
      <c r="F18865" s="4"/>
      <c r="G18865" s="31"/>
    </row>
    <row r="18866" spans="2:7" s="40" customFormat="1">
      <c r="B18866" s="7"/>
      <c r="C18866" s="7"/>
      <c r="D18866" s="4"/>
      <c r="E18866" s="4"/>
      <c r="F18866" s="4"/>
      <c r="G18866" s="31"/>
    </row>
    <row r="18867" spans="2:7" s="40" customFormat="1">
      <c r="B18867" s="7"/>
      <c r="C18867" s="7"/>
      <c r="D18867" s="4"/>
      <c r="E18867" s="4"/>
      <c r="F18867" s="4"/>
      <c r="G18867" s="31"/>
    </row>
    <row r="18868" spans="2:7" s="40" customFormat="1">
      <c r="B18868" s="7"/>
      <c r="C18868" s="7"/>
      <c r="D18868" s="4"/>
      <c r="E18868" s="4"/>
      <c r="F18868" s="4"/>
      <c r="G18868" s="31"/>
    </row>
    <row r="18869" spans="2:7" s="40" customFormat="1">
      <c r="B18869" s="7"/>
      <c r="C18869" s="7"/>
      <c r="D18869" s="4"/>
      <c r="E18869" s="4"/>
      <c r="F18869" s="4"/>
      <c r="G18869" s="31"/>
    </row>
    <row r="18870" spans="2:7" s="40" customFormat="1">
      <c r="B18870" s="7"/>
      <c r="C18870" s="7"/>
      <c r="D18870" s="4"/>
      <c r="E18870" s="4"/>
      <c r="F18870" s="4"/>
      <c r="G18870" s="31"/>
    </row>
    <row r="18871" spans="2:7" s="40" customFormat="1">
      <c r="B18871" s="7"/>
      <c r="C18871" s="7"/>
      <c r="D18871" s="4"/>
      <c r="E18871" s="4"/>
      <c r="F18871" s="4"/>
      <c r="G18871" s="31"/>
    </row>
    <row r="18872" spans="2:7" s="40" customFormat="1">
      <c r="B18872" s="7"/>
      <c r="C18872" s="7"/>
      <c r="D18872" s="4"/>
      <c r="E18872" s="4"/>
      <c r="F18872" s="4"/>
      <c r="G18872" s="31"/>
    </row>
    <row r="18873" spans="2:7" s="40" customFormat="1">
      <c r="B18873" s="7"/>
      <c r="C18873" s="7"/>
      <c r="D18873" s="4"/>
      <c r="E18873" s="4"/>
      <c r="F18873" s="4"/>
      <c r="G18873" s="31"/>
    </row>
    <row r="18874" spans="2:7" s="40" customFormat="1">
      <c r="B18874" s="7"/>
      <c r="C18874" s="7"/>
      <c r="D18874" s="4"/>
      <c r="E18874" s="4"/>
      <c r="F18874" s="4"/>
      <c r="G18874" s="31"/>
    </row>
    <row r="18875" spans="2:7" s="40" customFormat="1">
      <c r="B18875" s="7"/>
      <c r="C18875" s="7"/>
      <c r="D18875" s="4"/>
      <c r="E18875" s="4"/>
      <c r="F18875" s="4"/>
      <c r="G18875" s="31"/>
    </row>
    <row r="18876" spans="2:7" s="40" customFormat="1">
      <c r="B18876" s="7"/>
      <c r="C18876" s="7"/>
      <c r="D18876" s="4"/>
      <c r="E18876" s="4"/>
      <c r="F18876" s="4"/>
      <c r="G18876" s="31"/>
    </row>
    <row r="18877" spans="2:7" s="40" customFormat="1">
      <c r="B18877" s="7"/>
      <c r="C18877" s="7"/>
      <c r="D18877" s="4"/>
      <c r="E18877" s="4"/>
      <c r="F18877" s="4"/>
      <c r="G18877" s="31"/>
    </row>
    <row r="18878" spans="2:7" s="40" customFormat="1">
      <c r="B18878" s="7"/>
      <c r="C18878" s="7"/>
      <c r="D18878" s="4"/>
      <c r="E18878" s="4"/>
      <c r="F18878" s="4"/>
      <c r="G18878" s="31"/>
    </row>
    <row r="18879" spans="2:7" s="40" customFormat="1">
      <c r="B18879" s="7"/>
      <c r="C18879" s="7"/>
      <c r="D18879" s="4"/>
      <c r="E18879" s="4"/>
      <c r="F18879" s="4"/>
      <c r="G18879" s="31"/>
    </row>
    <row r="18880" spans="2:7" s="40" customFormat="1">
      <c r="B18880" s="7"/>
      <c r="C18880" s="7"/>
      <c r="D18880" s="4"/>
      <c r="E18880" s="4"/>
      <c r="F18880" s="4"/>
      <c r="G18880" s="31"/>
    </row>
    <row r="18881" spans="2:7" s="40" customFormat="1">
      <c r="B18881" s="7"/>
      <c r="C18881" s="7"/>
      <c r="D18881" s="4"/>
      <c r="E18881" s="4"/>
      <c r="F18881" s="4"/>
      <c r="G18881" s="31"/>
    </row>
    <row r="18882" spans="2:7" s="40" customFormat="1">
      <c r="B18882" s="7"/>
      <c r="C18882" s="7"/>
      <c r="D18882" s="4"/>
      <c r="E18882" s="4"/>
      <c r="F18882" s="4"/>
      <c r="G18882" s="31"/>
    </row>
    <row r="18883" spans="2:7" s="40" customFormat="1">
      <c r="B18883" s="7"/>
      <c r="C18883" s="7"/>
      <c r="D18883" s="4"/>
      <c r="E18883" s="4"/>
      <c r="F18883" s="4"/>
      <c r="G18883" s="31"/>
    </row>
    <row r="18884" spans="2:7" s="40" customFormat="1">
      <c r="B18884" s="7"/>
      <c r="C18884" s="7"/>
      <c r="D18884" s="4"/>
      <c r="E18884" s="4"/>
      <c r="F18884" s="4"/>
      <c r="G18884" s="31"/>
    </row>
    <row r="18885" spans="2:7" s="40" customFormat="1">
      <c r="B18885" s="7"/>
      <c r="C18885" s="7"/>
      <c r="D18885" s="4"/>
      <c r="E18885" s="4"/>
      <c r="F18885" s="4"/>
      <c r="G18885" s="31"/>
    </row>
    <row r="18886" spans="2:7" s="40" customFormat="1">
      <c r="B18886" s="7"/>
      <c r="C18886" s="7"/>
      <c r="D18886" s="4"/>
      <c r="E18886" s="4"/>
      <c r="F18886" s="4"/>
      <c r="G18886" s="31"/>
    </row>
    <row r="18887" spans="2:7" s="40" customFormat="1">
      <c r="B18887" s="7"/>
      <c r="C18887" s="7"/>
      <c r="D18887" s="4"/>
      <c r="E18887" s="4"/>
      <c r="F18887" s="4"/>
      <c r="G18887" s="31"/>
    </row>
    <row r="18888" spans="2:7" s="40" customFormat="1">
      <c r="B18888" s="7"/>
      <c r="C18888" s="7"/>
      <c r="D18888" s="4"/>
      <c r="E18888" s="4"/>
      <c r="F18888" s="4"/>
      <c r="G18888" s="31"/>
    </row>
    <row r="18889" spans="2:7" s="40" customFormat="1">
      <c r="B18889" s="7"/>
      <c r="C18889" s="7"/>
      <c r="D18889" s="4"/>
      <c r="E18889" s="4"/>
      <c r="F18889" s="4"/>
      <c r="G18889" s="31"/>
    </row>
    <row r="18890" spans="2:7" s="40" customFormat="1">
      <c r="B18890" s="7"/>
      <c r="C18890" s="7"/>
      <c r="D18890" s="4"/>
      <c r="E18890" s="4"/>
      <c r="F18890" s="4"/>
      <c r="G18890" s="31"/>
    </row>
    <row r="18891" spans="2:7" s="40" customFormat="1">
      <c r="B18891" s="7"/>
      <c r="C18891" s="7"/>
      <c r="D18891" s="4"/>
      <c r="E18891" s="4"/>
      <c r="F18891" s="4"/>
      <c r="G18891" s="31"/>
    </row>
    <row r="18892" spans="2:7" s="40" customFormat="1">
      <c r="B18892" s="7"/>
      <c r="C18892" s="7"/>
      <c r="D18892" s="4"/>
      <c r="E18892" s="4"/>
      <c r="F18892" s="4"/>
      <c r="G18892" s="31"/>
    </row>
    <row r="18893" spans="2:7" s="40" customFormat="1">
      <c r="B18893" s="7"/>
      <c r="C18893" s="7"/>
      <c r="D18893" s="4"/>
      <c r="E18893" s="4"/>
      <c r="F18893" s="4"/>
      <c r="G18893" s="31"/>
    </row>
    <row r="18894" spans="2:7" s="40" customFormat="1">
      <c r="B18894" s="7"/>
      <c r="C18894" s="7"/>
      <c r="D18894" s="4"/>
      <c r="E18894" s="4"/>
      <c r="F18894" s="4"/>
      <c r="G18894" s="31"/>
    </row>
    <row r="18895" spans="2:7" s="40" customFormat="1">
      <c r="B18895" s="7"/>
      <c r="C18895" s="7"/>
      <c r="D18895" s="4"/>
      <c r="E18895" s="4"/>
      <c r="F18895" s="4"/>
      <c r="G18895" s="31"/>
    </row>
    <row r="18896" spans="2:7" s="40" customFormat="1">
      <c r="B18896" s="7"/>
      <c r="C18896" s="7"/>
      <c r="D18896" s="4"/>
      <c r="E18896" s="4"/>
      <c r="F18896" s="4"/>
      <c r="G18896" s="31"/>
    </row>
    <row r="18897" spans="2:7" s="40" customFormat="1">
      <c r="B18897" s="7"/>
      <c r="C18897" s="7"/>
      <c r="D18897" s="4"/>
      <c r="E18897" s="4"/>
      <c r="F18897" s="4"/>
      <c r="G18897" s="31"/>
    </row>
    <row r="18898" spans="2:7" s="40" customFormat="1">
      <c r="B18898" s="7"/>
      <c r="C18898" s="7"/>
      <c r="D18898" s="4"/>
      <c r="E18898" s="4"/>
      <c r="F18898" s="4"/>
      <c r="G18898" s="31"/>
    </row>
    <row r="18899" spans="2:7" s="40" customFormat="1">
      <c r="B18899" s="7"/>
      <c r="C18899" s="7"/>
      <c r="D18899" s="4"/>
      <c r="E18899" s="4"/>
      <c r="F18899" s="4"/>
      <c r="G18899" s="31"/>
    </row>
    <row r="18900" spans="2:7" s="40" customFormat="1">
      <c r="B18900" s="7"/>
      <c r="C18900" s="7"/>
      <c r="D18900" s="4"/>
      <c r="E18900" s="4"/>
      <c r="F18900" s="4"/>
      <c r="G18900" s="31"/>
    </row>
    <row r="18901" spans="2:7" s="40" customFormat="1">
      <c r="B18901" s="7"/>
      <c r="C18901" s="7"/>
      <c r="D18901" s="4"/>
      <c r="E18901" s="4"/>
      <c r="F18901" s="4"/>
      <c r="G18901" s="31"/>
    </row>
    <row r="18902" spans="2:7" s="40" customFormat="1">
      <c r="B18902" s="7"/>
      <c r="C18902" s="7"/>
      <c r="D18902" s="4"/>
      <c r="E18902" s="4"/>
      <c r="F18902" s="4"/>
      <c r="G18902" s="31"/>
    </row>
    <row r="18903" spans="2:7" s="40" customFormat="1">
      <c r="B18903" s="7"/>
      <c r="C18903" s="7"/>
      <c r="D18903" s="4"/>
      <c r="E18903" s="4"/>
      <c r="F18903" s="4"/>
      <c r="G18903" s="31"/>
    </row>
    <row r="18904" spans="2:7" s="40" customFormat="1">
      <c r="B18904" s="7"/>
      <c r="C18904" s="7"/>
      <c r="D18904" s="4"/>
      <c r="E18904" s="4"/>
      <c r="F18904" s="4"/>
      <c r="G18904" s="31"/>
    </row>
    <row r="18905" spans="2:7" s="40" customFormat="1">
      <c r="B18905" s="7"/>
      <c r="C18905" s="7"/>
      <c r="D18905" s="4"/>
      <c r="E18905" s="4"/>
      <c r="F18905" s="4"/>
      <c r="G18905" s="31"/>
    </row>
    <row r="18906" spans="2:7" s="40" customFormat="1">
      <c r="B18906" s="7"/>
      <c r="C18906" s="7"/>
      <c r="D18906" s="4"/>
      <c r="E18906" s="4"/>
      <c r="F18906" s="4"/>
      <c r="G18906" s="31"/>
    </row>
    <row r="18907" spans="2:7" s="40" customFormat="1">
      <c r="B18907" s="7"/>
      <c r="C18907" s="7"/>
      <c r="D18907" s="4"/>
      <c r="E18907" s="4"/>
      <c r="F18907" s="4"/>
      <c r="G18907" s="31"/>
    </row>
    <row r="18908" spans="2:7" s="40" customFormat="1">
      <c r="B18908" s="7"/>
      <c r="C18908" s="7"/>
      <c r="D18908" s="4"/>
      <c r="E18908" s="4"/>
      <c r="F18908" s="4"/>
      <c r="G18908" s="31"/>
    </row>
    <row r="18909" spans="2:7" s="40" customFormat="1">
      <c r="B18909" s="7"/>
      <c r="C18909" s="7"/>
      <c r="D18909" s="4"/>
      <c r="E18909" s="4"/>
      <c r="F18909" s="4"/>
      <c r="G18909" s="31"/>
    </row>
    <row r="18910" spans="2:7" s="40" customFormat="1">
      <c r="B18910" s="7"/>
      <c r="C18910" s="7"/>
      <c r="D18910" s="4"/>
      <c r="E18910" s="4"/>
      <c r="F18910" s="4"/>
      <c r="G18910" s="31"/>
    </row>
    <row r="18911" spans="2:7" s="40" customFormat="1">
      <c r="B18911" s="7"/>
      <c r="C18911" s="7"/>
      <c r="D18911" s="4"/>
      <c r="E18911" s="4"/>
      <c r="F18911" s="4"/>
      <c r="G18911" s="31"/>
    </row>
    <row r="18912" spans="2:7" s="40" customFormat="1">
      <c r="B18912" s="7"/>
      <c r="C18912" s="7"/>
      <c r="D18912" s="4"/>
      <c r="E18912" s="4"/>
      <c r="F18912" s="4"/>
      <c r="G18912" s="31"/>
    </row>
    <row r="18913" spans="2:7" s="40" customFormat="1">
      <c r="B18913" s="7"/>
      <c r="C18913" s="7"/>
      <c r="D18913" s="4"/>
      <c r="E18913" s="4"/>
      <c r="F18913" s="4"/>
      <c r="G18913" s="31"/>
    </row>
    <row r="18914" spans="2:7" s="40" customFormat="1">
      <c r="B18914" s="7"/>
      <c r="C18914" s="7"/>
      <c r="D18914" s="4"/>
      <c r="E18914" s="4"/>
      <c r="F18914" s="4"/>
      <c r="G18914" s="31"/>
    </row>
    <row r="18915" spans="2:7" s="40" customFormat="1">
      <c r="B18915" s="7"/>
      <c r="C18915" s="7"/>
      <c r="D18915" s="4"/>
      <c r="E18915" s="4"/>
      <c r="F18915" s="4"/>
      <c r="G18915" s="31"/>
    </row>
    <row r="18916" spans="2:7" s="40" customFormat="1">
      <c r="B18916" s="7"/>
      <c r="C18916" s="7"/>
      <c r="D18916" s="4"/>
      <c r="E18916" s="4"/>
      <c r="F18916" s="4"/>
      <c r="G18916" s="31"/>
    </row>
    <row r="18917" spans="2:7" s="40" customFormat="1">
      <c r="B18917" s="7"/>
      <c r="C18917" s="7"/>
      <c r="D18917" s="4"/>
      <c r="E18917" s="4"/>
      <c r="F18917" s="4"/>
      <c r="G18917" s="31"/>
    </row>
    <row r="18918" spans="2:7" s="40" customFormat="1">
      <c r="B18918" s="7"/>
      <c r="C18918" s="7"/>
      <c r="D18918" s="4"/>
      <c r="E18918" s="4"/>
      <c r="F18918" s="4"/>
      <c r="G18918" s="31"/>
    </row>
    <row r="18919" spans="2:7" s="40" customFormat="1">
      <c r="B18919" s="7"/>
      <c r="C18919" s="7"/>
      <c r="D18919" s="4"/>
      <c r="E18919" s="4"/>
      <c r="F18919" s="4"/>
      <c r="G18919" s="31"/>
    </row>
    <row r="18920" spans="2:7" s="40" customFormat="1">
      <c r="B18920" s="7"/>
      <c r="C18920" s="7"/>
      <c r="D18920" s="4"/>
      <c r="E18920" s="4"/>
      <c r="F18920" s="4"/>
      <c r="G18920" s="31"/>
    </row>
    <row r="18921" spans="2:7" s="40" customFormat="1">
      <c r="B18921" s="7"/>
      <c r="C18921" s="7"/>
      <c r="D18921" s="4"/>
      <c r="E18921" s="4"/>
      <c r="F18921" s="4"/>
      <c r="G18921" s="31"/>
    </row>
    <row r="18922" spans="2:7" s="40" customFormat="1">
      <c r="B18922" s="7"/>
      <c r="C18922" s="7"/>
      <c r="D18922" s="4"/>
      <c r="E18922" s="4"/>
      <c r="F18922" s="4"/>
      <c r="G18922" s="31"/>
    </row>
    <row r="18923" spans="2:7" s="40" customFormat="1">
      <c r="B18923" s="7"/>
      <c r="C18923" s="7"/>
      <c r="D18923" s="4"/>
      <c r="E18923" s="4"/>
      <c r="F18923" s="4"/>
      <c r="G18923" s="31"/>
    </row>
    <row r="18924" spans="2:7" s="40" customFormat="1">
      <c r="B18924" s="7"/>
      <c r="C18924" s="7"/>
      <c r="D18924" s="4"/>
      <c r="E18924" s="4"/>
      <c r="F18924" s="4"/>
      <c r="G18924" s="31"/>
    </row>
    <row r="18925" spans="2:7" s="40" customFormat="1">
      <c r="B18925" s="7"/>
      <c r="C18925" s="7"/>
      <c r="D18925" s="4"/>
      <c r="E18925" s="4"/>
      <c r="F18925" s="4"/>
      <c r="G18925" s="31"/>
    </row>
    <row r="18926" spans="2:7" s="40" customFormat="1">
      <c r="B18926" s="7"/>
      <c r="C18926" s="7"/>
      <c r="D18926" s="4"/>
      <c r="E18926" s="4"/>
      <c r="F18926" s="4"/>
      <c r="G18926" s="31"/>
    </row>
    <row r="18927" spans="2:7" s="40" customFormat="1">
      <c r="B18927" s="7"/>
      <c r="C18927" s="7"/>
      <c r="D18927" s="4"/>
      <c r="E18927" s="4"/>
      <c r="F18927" s="4"/>
      <c r="G18927" s="31"/>
    </row>
    <row r="18928" spans="2:7" s="40" customFormat="1">
      <c r="B18928" s="7"/>
      <c r="C18928" s="7"/>
      <c r="D18928" s="4"/>
      <c r="E18928" s="4"/>
      <c r="F18928" s="4"/>
      <c r="G18928" s="31"/>
    </row>
    <row r="18929" spans="2:7" s="40" customFormat="1">
      <c r="B18929" s="7"/>
      <c r="C18929" s="7"/>
      <c r="D18929" s="4"/>
      <c r="E18929" s="4"/>
      <c r="F18929" s="4"/>
      <c r="G18929" s="31"/>
    </row>
    <row r="18930" spans="2:7" s="40" customFormat="1">
      <c r="B18930" s="7"/>
      <c r="C18930" s="7"/>
      <c r="D18930" s="4"/>
      <c r="E18930" s="4"/>
      <c r="F18930" s="4"/>
      <c r="G18930" s="31"/>
    </row>
    <row r="18931" spans="2:7" s="40" customFormat="1">
      <c r="B18931" s="7"/>
      <c r="C18931" s="7"/>
      <c r="D18931" s="4"/>
      <c r="E18931" s="4"/>
      <c r="F18931" s="4"/>
      <c r="G18931" s="31"/>
    </row>
    <row r="18932" spans="2:7" s="40" customFormat="1">
      <c r="B18932" s="7"/>
      <c r="C18932" s="7"/>
      <c r="D18932" s="4"/>
      <c r="E18932" s="4"/>
      <c r="F18932" s="4"/>
      <c r="G18932" s="31"/>
    </row>
    <row r="18933" spans="2:7" s="40" customFormat="1">
      <c r="B18933" s="7"/>
      <c r="C18933" s="7"/>
      <c r="D18933" s="4"/>
      <c r="E18933" s="4"/>
      <c r="F18933" s="4"/>
      <c r="G18933" s="31"/>
    </row>
    <row r="18934" spans="2:7" s="40" customFormat="1">
      <c r="B18934" s="7"/>
      <c r="C18934" s="7"/>
      <c r="D18934" s="4"/>
      <c r="E18934" s="4"/>
      <c r="F18934" s="4"/>
      <c r="G18934" s="31"/>
    </row>
    <row r="18935" spans="2:7" s="40" customFormat="1">
      <c r="B18935" s="7"/>
      <c r="C18935" s="7"/>
      <c r="D18935" s="4"/>
      <c r="E18935" s="4"/>
      <c r="F18935" s="4"/>
      <c r="G18935" s="31"/>
    </row>
    <row r="18936" spans="2:7" s="40" customFormat="1">
      <c r="B18936" s="7"/>
      <c r="C18936" s="7"/>
      <c r="D18936" s="4"/>
      <c r="E18936" s="4"/>
      <c r="F18936" s="4"/>
      <c r="G18936" s="31"/>
    </row>
    <row r="18937" spans="2:7" s="40" customFormat="1">
      <c r="B18937" s="7"/>
      <c r="C18937" s="7"/>
      <c r="D18937" s="4"/>
      <c r="E18937" s="4"/>
      <c r="F18937" s="4"/>
      <c r="G18937" s="31"/>
    </row>
    <row r="18938" spans="2:7" s="40" customFormat="1">
      <c r="B18938" s="7"/>
      <c r="C18938" s="7"/>
      <c r="D18938" s="4"/>
      <c r="E18938" s="4"/>
      <c r="F18938" s="4"/>
      <c r="G18938" s="31"/>
    </row>
    <row r="18939" spans="2:7" s="40" customFormat="1">
      <c r="B18939" s="7"/>
      <c r="C18939" s="7"/>
      <c r="D18939" s="4"/>
      <c r="E18939" s="4"/>
      <c r="F18939" s="4"/>
      <c r="G18939" s="31"/>
    </row>
    <row r="18940" spans="2:7" s="40" customFormat="1">
      <c r="B18940" s="7"/>
      <c r="C18940" s="7"/>
      <c r="D18940" s="4"/>
      <c r="E18940" s="4"/>
      <c r="F18940" s="4"/>
      <c r="G18940" s="31"/>
    </row>
    <row r="18941" spans="2:7" s="40" customFormat="1">
      <c r="B18941" s="7"/>
      <c r="C18941" s="7"/>
      <c r="D18941" s="4"/>
      <c r="E18941" s="4"/>
      <c r="F18941" s="4"/>
      <c r="G18941" s="31"/>
    </row>
    <row r="18942" spans="2:7" s="40" customFormat="1">
      <c r="B18942" s="7"/>
      <c r="C18942" s="7"/>
      <c r="D18942" s="4"/>
      <c r="E18942" s="4"/>
      <c r="F18942" s="4"/>
      <c r="G18942" s="31"/>
    </row>
    <row r="18943" spans="2:7" s="40" customFormat="1">
      <c r="B18943" s="7"/>
      <c r="C18943" s="7"/>
      <c r="D18943" s="4"/>
      <c r="E18943" s="4"/>
      <c r="F18943" s="4"/>
      <c r="G18943" s="31"/>
    </row>
    <row r="18944" spans="2:7" s="40" customFormat="1">
      <c r="B18944" s="7"/>
      <c r="C18944" s="7"/>
      <c r="D18944" s="4"/>
      <c r="E18944" s="4"/>
      <c r="F18944" s="4"/>
      <c r="G18944" s="31"/>
    </row>
    <row r="18945" spans="2:7" s="40" customFormat="1">
      <c r="B18945" s="7"/>
      <c r="C18945" s="7"/>
      <c r="D18945" s="4"/>
      <c r="E18945" s="4"/>
      <c r="F18945" s="4"/>
      <c r="G18945" s="31"/>
    </row>
    <row r="18946" spans="2:7" s="40" customFormat="1">
      <c r="B18946" s="7"/>
      <c r="C18946" s="7"/>
      <c r="D18946" s="4"/>
      <c r="E18946" s="4"/>
      <c r="F18946" s="4"/>
      <c r="G18946" s="31"/>
    </row>
    <row r="18947" spans="2:7" s="40" customFormat="1">
      <c r="B18947" s="7"/>
      <c r="C18947" s="7"/>
      <c r="D18947" s="4"/>
      <c r="E18947" s="4"/>
      <c r="F18947" s="4"/>
      <c r="G18947" s="31"/>
    </row>
    <row r="18948" spans="2:7" s="40" customFormat="1">
      <c r="B18948" s="7"/>
      <c r="C18948" s="7"/>
      <c r="D18948" s="4"/>
      <c r="E18948" s="4"/>
      <c r="F18948" s="4"/>
      <c r="G18948" s="31"/>
    </row>
    <row r="18949" spans="2:7" s="40" customFormat="1">
      <c r="B18949" s="7"/>
      <c r="C18949" s="7"/>
      <c r="D18949" s="4"/>
      <c r="E18949" s="4"/>
      <c r="F18949" s="4"/>
      <c r="G18949" s="31"/>
    </row>
    <row r="18950" spans="2:7" s="40" customFormat="1">
      <c r="B18950" s="7"/>
      <c r="C18950" s="7"/>
      <c r="D18950" s="4"/>
      <c r="E18950" s="4"/>
      <c r="F18950" s="4"/>
      <c r="G18950" s="31"/>
    </row>
    <row r="18951" spans="2:7" s="40" customFormat="1">
      <c r="B18951" s="7"/>
      <c r="C18951" s="7"/>
      <c r="D18951" s="4"/>
      <c r="E18951" s="4"/>
      <c r="F18951" s="4"/>
      <c r="G18951" s="31"/>
    </row>
    <row r="18952" spans="2:7" s="40" customFormat="1">
      <c r="B18952" s="7"/>
      <c r="C18952" s="7"/>
      <c r="D18952" s="4"/>
      <c r="E18952" s="4"/>
      <c r="F18952" s="4"/>
      <c r="G18952" s="31"/>
    </row>
    <row r="18953" spans="2:7" s="40" customFormat="1">
      <c r="B18953" s="7"/>
      <c r="C18953" s="7"/>
      <c r="D18953" s="4"/>
      <c r="E18953" s="4"/>
      <c r="F18953" s="4"/>
      <c r="G18953" s="31"/>
    </row>
    <row r="18954" spans="2:7" s="40" customFormat="1">
      <c r="B18954" s="7"/>
      <c r="C18954" s="7"/>
      <c r="D18954" s="4"/>
      <c r="E18954" s="4"/>
      <c r="F18954" s="4"/>
      <c r="G18954" s="31"/>
    </row>
    <row r="18955" spans="2:7" s="40" customFormat="1">
      <c r="B18955" s="7"/>
      <c r="C18955" s="7"/>
      <c r="D18955" s="4"/>
      <c r="E18955" s="4"/>
      <c r="F18955" s="4"/>
      <c r="G18955" s="31"/>
    </row>
    <row r="18956" spans="2:7" s="40" customFormat="1">
      <c r="B18956" s="7"/>
      <c r="C18956" s="7"/>
      <c r="D18956" s="4"/>
      <c r="E18956" s="4"/>
      <c r="F18956" s="4"/>
      <c r="G18956" s="31"/>
    </row>
    <row r="18957" spans="2:7" s="40" customFormat="1">
      <c r="B18957" s="7"/>
      <c r="C18957" s="7"/>
      <c r="D18957" s="4"/>
      <c r="E18957" s="4"/>
      <c r="F18957" s="4"/>
      <c r="G18957" s="31"/>
    </row>
    <row r="18958" spans="2:7" s="40" customFormat="1">
      <c r="B18958" s="7"/>
      <c r="C18958" s="7"/>
      <c r="D18958" s="4"/>
      <c r="E18958" s="4"/>
      <c r="F18958" s="4"/>
      <c r="G18958" s="31"/>
    </row>
    <row r="18959" spans="2:7" s="40" customFormat="1">
      <c r="B18959" s="7"/>
      <c r="C18959" s="7"/>
      <c r="D18959" s="4"/>
      <c r="E18959" s="4"/>
      <c r="F18959" s="4"/>
      <c r="G18959" s="31"/>
    </row>
    <row r="18960" spans="2:7" s="40" customFormat="1">
      <c r="B18960" s="7"/>
      <c r="C18960" s="7"/>
      <c r="D18960" s="4"/>
      <c r="E18960" s="4"/>
      <c r="F18960" s="4"/>
      <c r="G18960" s="31"/>
    </row>
    <row r="18961" spans="2:7" s="40" customFormat="1">
      <c r="B18961" s="7"/>
      <c r="C18961" s="7"/>
      <c r="D18961" s="4"/>
      <c r="E18961" s="4"/>
      <c r="F18961" s="4"/>
      <c r="G18961" s="31"/>
    </row>
    <row r="18962" spans="2:7" s="40" customFormat="1">
      <c r="B18962" s="7"/>
      <c r="C18962" s="7"/>
      <c r="D18962" s="4"/>
      <c r="E18962" s="4"/>
      <c r="F18962" s="4"/>
      <c r="G18962" s="31"/>
    </row>
    <row r="18963" spans="2:7" s="40" customFormat="1">
      <c r="B18963" s="7"/>
      <c r="C18963" s="7"/>
      <c r="D18963" s="4"/>
      <c r="E18963" s="4"/>
      <c r="F18963" s="4"/>
      <c r="G18963" s="31"/>
    </row>
    <row r="18964" spans="2:7" s="40" customFormat="1">
      <c r="B18964" s="7"/>
      <c r="C18964" s="7"/>
      <c r="D18964" s="4"/>
      <c r="E18964" s="4"/>
      <c r="F18964" s="4"/>
      <c r="G18964" s="31"/>
    </row>
    <row r="18965" spans="2:7" s="40" customFormat="1">
      <c r="B18965" s="7"/>
      <c r="C18965" s="7"/>
      <c r="D18965" s="4"/>
      <c r="E18965" s="4"/>
      <c r="F18965" s="4"/>
      <c r="G18965" s="31"/>
    </row>
    <row r="18966" spans="2:7" s="40" customFormat="1">
      <c r="B18966" s="7"/>
      <c r="C18966" s="7"/>
      <c r="D18966" s="4"/>
      <c r="E18966" s="4"/>
      <c r="F18966" s="4"/>
      <c r="G18966" s="31"/>
    </row>
    <row r="18967" spans="2:7" s="40" customFormat="1">
      <c r="B18967" s="7"/>
      <c r="C18967" s="7"/>
      <c r="D18967" s="4"/>
      <c r="E18967" s="4"/>
      <c r="F18967" s="4"/>
      <c r="G18967" s="31"/>
    </row>
    <row r="18968" spans="2:7" s="40" customFormat="1">
      <c r="B18968" s="7"/>
      <c r="C18968" s="7"/>
      <c r="D18968" s="4"/>
      <c r="E18968" s="4"/>
      <c r="F18968" s="4"/>
      <c r="G18968" s="31"/>
    </row>
    <row r="18969" spans="2:7" s="40" customFormat="1">
      <c r="B18969" s="7"/>
      <c r="C18969" s="7"/>
      <c r="D18969" s="4"/>
      <c r="E18969" s="4"/>
      <c r="F18969" s="4"/>
      <c r="G18969" s="31"/>
    </row>
    <row r="18970" spans="2:7" s="40" customFormat="1">
      <c r="B18970" s="7"/>
      <c r="C18970" s="7"/>
      <c r="D18970" s="4"/>
      <c r="E18970" s="4"/>
      <c r="F18970" s="4"/>
      <c r="G18970" s="31"/>
    </row>
    <row r="18971" spans="2:7" s="40" customFormat="1">
      <c r="B18971" s="7"/>
      <c r="C18971" s="7"/>
      <c r="D18971" s="4"/>
      <c r="E18971" s="4"/>
      <c r="F18971" s="4"/>
      <c r="G18971" s="31"/>
    </row>
    <row r="18972" spans="2:7" s="40" customFormat="1">
      <c r="B18972" s="7"/>
      <c r="C18972" s="7"/>
      <c r="D18972" s="4"/>
      <c r="E18972" s="4"/>
      <c r="F18972" s="4"/>
      <c r="G18972" s="31"/>
    </row>
    <row r="18973" spans="2:7" s="40" customFormat="1">
      <c r="B18973" s="7"/>
      <c r="C18973" s="7"/>
      <c r="D18973" s="4"/>
      <c r="E18973" s="4"/>
      <c r="F18973" s="4"/>
      <c r="G18973" s="31"/>
    </row>
    <row r="18974" spans="2:7" s="40" customFormat="1">
      <c r="B18974" s="7"/>
      <c r="C18974" s="7"/>
      <c r="D18974" s="4"/>
      <c r="E18974" s="4"/>
      <c r="F18974" s="4"/>
      <c r="G18974" s="31"/>
    </row>
    <row r="18975" spans="2:7" s="40" customFormat="1">
      <c r="B18975" s="7"/>
      <c r="C18975" s="7"/>
      <c r="D18975" s="4"/>
      <c r="E18975" s="4"/>
      <c r="F18975" s="4"/>
      <c r="G18975" s="31"/>
    </row>
    <row r="18976" spans="2:7" s="40" customFormat="1">
      <c r="B18976" s="7"/>
      <c r="C18976" s="7"/>
      <c r="D18976" s="4"/>
      <c r="E18976" s="4"/>
      <c r="F18976" s="4"/>
      <c r="G18976" s="31"/>
    </row>
    <row r="18977" spans="2:7" s="40" customFormat="1">
      <c r="B18977" s="7"/>
      <c r="C18977" s="7"/>
      <c r="D18977" s="4"/>
      <c r="E18977" s="4"/>
      <c r="F18977" s="4"/>
      <c r="G18977" s="31"/>
    </row>
    <row r="18978" spans="2:7" s="40" customFormat="1">
      <c r="B18978" s="7"/>
      <c r="C18978" s="7"/>
      <c r="D18978" s="4"/>
      <c r="E18978" s="4"/>
      <c r="F18978" s="4"/>
      <c r="G18978" s="31"/>
    </row>
    <row r="18979" spans="2:7" s="40" customFormat="1">
      <c r="B18979" s="7"/>
      <c r="C18979" s="7"/>
      <c r="D18979" s="4"/>
      <c r="E18979" s="4"/>
      <c r="F18979" s="4"/>
      <c r="G18979" s="31"/>
    </row>
    <row r="18980" spans="2:7" s="40" customFormat="1">
      <c r="B18980" s="7"/>
      <c r="C18980" s="7"/>
      <c r="D18980" s="4"/>
      <c r="E18980" s="4"/>
      <c r="F18980" s="4"/>
      <c r="G18980" s="31"/>
    </row>
    <row r="18981" spans="2:7" s="40" customFormat="1">
      <c r="B18981" s="7"/>
      <c r="C18981" s="7"/>
      <c r="D18981" s="4"/>
      <c r="E18981" s="4"/>
      <c r="F18981" s="4"/>
      <c r="G18981" s="31"/>
    </row>
    <row r="18982" spans="2:7" s="40" customFormat="1">
      <c r="B18982" s="7"/>
      <c r="C18982" s="7"/>
      <c r="D18982" s="4"/>
      <c r="E18982" s="4"/>
      <c r="F18982" s="4"/>
      <c r="G18982" s="31"/>
    </row>
    <row r="18983" spans="2:7" s="40" customFormat="1">
      <c r="B18983" s="7"/>
      <c r="C18983" s="7"/>
      <c r="D18983" s="4"/>
      <c r="E18983" s="4"/>
      <c r="F18983" s="4"/>
      <c r="G18983" s="31"/>
    </row>
    <row r="18984" spans="2:7" s="40" customFormat="1">
      <c r="B18984" s="7"/>
      <c r="C18984" s="7"/>
      <c r="D18984" s="4"/>
      <c r="E18984" s="4"/>
      <c r="F18984" s="4"/>
      <c r="G18984" s="31"/>
    </row>
    <row r="18985" spans="2:7" s="40" customFormat="1">
      <c r="B18985" s="7"/>
      <c r="C18985" s="7"/>
      <c r="D18985" s="4"/>
      <c r="E18985" s="4"/>
      <c r="F18985" s="4"/>
      <c r="G18985" s="31"/>
    </row>
    <row r="18986" spans="2:7" s="40" customFormat="1">
      <c r="B18986" s="7"/>
      <c r="C18986" s="7"/>
      <c r="D18986" s="4"/>
      <c r="E18986" s="4"/>
      <c r="F18986" s="4"/>
      <c r="G18986" s="31"/>
    </row>
    <row r="18987" spans="2:7" s="40" customFormat="1">
      <c r="B18987" s="7"/>
      <c r="C18987" s="7"/>
      <c r="D18987" s="4"/>
      <c r="E18987" s="4"/>
      <c r="F18987" s="4"/>
      <c r="G18987" s="31"/>
    </row>
    <row r="18988" spans="2:7" s="40" customFormat="1">
      <c r="B18988" s="7"/>
      <c r="C18988" s="7"/>
      <c r="D18988" s="4"/>
      <c r="E18988" s="4"/>
      <c r="F18988" s="4"/>
      <c r="G18988" s="31"/>
    </row>
    <row r="18989" spans="2:7" s="40" customFormat="1">
      <c r="B18989" s="7"/>
      <c r="C18989" s="7"/>
      <c r="D18989" s="4"/>
      <c r="E18989" s="4"/>
      <c r="F18989" s="4"/>
      <c r="G18989" s="31"/>
    </row>
    <row r="18990" spans="2:7" s="40" customFormat="1">
      <c r="B18990" s="7"/>
      <c r="C18990" s="7"/>
      <c r="D18990" s="4"/>
      <c r="E18990" s="4"/>
      <c r="F18990" s="4"/>
      <c r="G18990" s="31"/>
    </row>
    <row r="18991" spans="2:7" s="40" customFormat="1">
      <c r="B18991" s="7"/>
      <c r="C18991" s="7"/>
      <c r="D18991" s="4"/>
      <c r="E18991" s="4"/>
      <c r="F18991" s="4"/>
      <c r="G18991" s="31"/>
    </row>
    <row r="18992" spans="2:7" s="40" customFormat="1">
      <c r="B18992" s="7"/>
      <c r="C18992" s="7"/>
      <c r="D18992" s="4"/>
      <c r="E18992" s="4"/>
      <c r="F18992" s="4"/>
      <c r="G18992" s="31"/>
    </row>
    <row r="18993" spans="2:7" s="40" customFormat="1">
      <c r="B18993" s="7"/>
      <c r="C18993" s="7"/>
      <c r="D18993" s="4"/>
      <c r="E18993" s="4"/>
      <c r="F18993" s="4"/>
      <c r="G18993" s="31"/>
    </row>
    <row r="18994" spans="2:7" s="40" customFormat="1">
      <c r="B18994" s="7"/>
      <c r="C18994" s="7"/>
      <c r="D18994" s="4"/>
      <c r="E18994" s="4"/>
      <c r="F18994" s="4"/>
      <c r="G18994" s="31"/>
    </row>
    <row r="18995" spans="2:7" s="40" customFormat="1">
      <c r="B18995" s="7"/>
      <c r="C18995" s="7"/>
      <c r="D18995" s="4"/>
      <c r="E18995" s="4"/>
      <c r="F18995" s="4"/>
      <c r="G18995" s="31"/>
    </row>
    <row r="18996" spans="2:7" s="40" customFormat="1">
      <c r="B18996" s="7"/>
      <c r="C18996" s="7"/>
      <c r="D18996" s="4"/>
      <c r="E18996" s="4"/>
      <c r="F18996" s="4"/>
      <c r="G18996" s="31"/>
    </row>
    <row r="18997" spans="2:7" s="40" customFormat="1">
      <c r="B18997" s="7"/>
      <c r="C18997" s="7"/>
      <c r="D18997" s="4"/>
      <c r="E18997" s="4"/>
      <c r="F18997" s="4"/>
      <c r="G18997" s="31"/>
    </row>
    <row r="18998" spans="2:7" s="40" customFormat="1">
      <c r="B18998" s="7"/>
      <c r="C18998" s="7"/>
      <c r="D18998" s="4"/>
      <c r="E18998" s="4"/>
      <c r="F18998" s="4"/>
      <c r="G18998" s="31"/>
    </row>
    <row r="18999" spans="2:7" s="40" customFormat="1">
      <c r="B18999" s="7"/>
      <c r="C18999" s="7"/>
      <c r="D18999" s="4"/>
      <c r="E18999" s="4"/>
      <c r="F18999" s="4"/>
      <c r="G18999" s="31"/>
    </row>
    <row r="19000" spans="2:7" s="40" customFormat="1">
      <c r="B19000" s="7"/>
      <c r="C19000" s="7"/>
      <c r="D19000" s="4"/>
      <c r="E19000" s="4"/>
      <c r="F19000" s="4"/>
      <c r="G19000" s="31"/>
    </row>
    <row r="19001" spans="2:7" s="40" customFormat="1">
      <c r="B19001" s="7"/>
      <c r="C19001" s="7"/>
      <c r="D19001" s="4"/>
      <c r="E19001" s="4"/>
      <c r="F19001" s="4"/>
      <c r="G19001" s="31"/>
    </row>
    <row r="19002" spans="2:7" s="40" customFormat="1">
      <c r="B19002" s="7"/>
      <c r="C19002" s="7"/>
      <c r="D19002" s="4"/>
      <c r="E19002" s="4"/>
      <c r="F19002" s="4"/>
      <c r="G19002" s="31"/>
    </row>
    <row r="19003" spans="2:7" s="40" customFormat="1">
      <c r="B19003" s="7"/>
      <c r="C19003" s="7"/>
      <c r="D19003" s="4"/>
      <c r="E19003" s="4"/>
      <c r="F19003" s="4"/>
      <c r="G19003" s="31"/>
    </row>
    <row r="19004" spans="2:7" s="40" customFormat="1">
      <c r="B19004" s="7"/>
      <c r="C19004" s="7"/>
      <c r="D19004" s="4"/>
      <c r="E19004" s="4"/>
      <c r="F19004" s="4"/>
      <c r="G19004" s="31"/>
    </row>
    <row r="19005" spans="2:7" s="40" customFormat="1">
      <c r="B19005" s="7"/>
      <c r="C19005" s="7"/>
      <c r="D19005" s="4"/>
      <c r="E19005" s="4"/>
      <c r="F19005" s="4"/>
      <c r="G19005" s="31"/>
    </row>
    <row r="19006" spans="2:7" s="40" customFormat="1">
      <c r="B19006" s="7"/>
      <c r="C19006" s="7"/>
      <c r="D19006" s="4"/>
      <c r="E19006" s="4"/>
      <c r="F19006" s="4"/>
      <c r="G19006" s="31"/>
    </row>
    <row r="19007" spans="2:7" s="40" customFormat="1">
      <c r="B19007" s="7"/>
      <c r="C19007" s="7"/>
      <c r="D19007" s="4"/>
      <c r="E19007" s="4"/>
      <c r="F19007" s="4"/>
      <c r="G19007" s="31"/>
    </row>
    <row r="19008" spans="2:7" s="40" customFormat="1">
      <c r="B19008" s="7"/>
      <c r="C19008" s="7"/>
      <c r="D19008" s="4"/>
      <c r="E19008" s="4"/>
      <c r="F19008" s="4"/>
      <c r="G19008" s="31"/>
    </row>
    <row r="19009" spans="2:7" s="40" customFormat="1">
      <c r="B19009" s="7"/>
      <c r="C19009" s="7"/>
      <c r="D19009" s="4"/>
      <c r="E19009" s="4"/>
      <c r="F19009" s="4"/>
      <c r="G19009" s="31"/>
    </row>
    <row r="19010" spans="2:7" s="40" customFormat="1">
      <c r="B19010" s="7"/>
      <c r="C19010" s="7"/>
      <c r="D19010" s="4"/>
      <c r="E19010" s="4"/>
      <c r="F19010" s="4"/>
      <c r="G19010" s="31"/>
    </row>
    <row r="19011" spans="2:7" s="40" customFormat="1">
      <c r="B19011" s="7"/>
      <c r="C19011" s="7"/>
      <c r="D19011" s="4"/>
      <c r="E19011" s="4"/>
      <c r="F19011" s="4"/>
      <c r="G19011" s="31"/>
    </row>
    <row r="19012" spans="2:7" s="40" customFormat="1">
      <c r="B19012" s="7"/>
      <c r="C19012" s="7"/>
      <c r="D19012" s="4"/>
      <c r="E19012" s="4"/>
      <c r="F19012" s="4"/>
      <c r="G19012" s="31"/>
    </row>
    <row r="19013" spans="2:7" s="40" customFormat="1">
      <c r="B19013" s="7"/>
      <c r="C19013" s="7"/>
      <c r="D19013" s="4"/>
      <c r="E19013" s="4"/>
      <c r="F19013" s="4"/>
      <c r="G19013" s="31"/>
    </row>
    <row r="19014" spans="2:7" s="40" customFormat="1">
      <c r="B19014" s="7"/>
      <c r="C19014" s="7"/>
      <c r="D19014" s="4"/>
      <c r="E19014" s="4"/>
      <c r="F19014" s="4"/>
      <c r="G19014" s="31"/>
    </row>
    <row r="19015" spans="2:7" s="40" customFormat="1">
      <c r="B19015" s="7"/>
      <c r="C19015" s="7"/>
      <c r="D19015" s="4"/>
      <c r="E19015" s="4"/>
      <c r="F19015" s="4"/>
      <c r="G19015" s="31"/>
    </row>
    <row r="19016" spans="2:7" s="40" customFormat="1">
      <c r="B19016" s="7"/>
      <c r="C19016" s="7"/>
      <c r="D19016" s="4"/>
      <c r="E19016" s="4"/>
      <c r="F19016" s="4"/>
      <c r="G19016" s="31"/>
    </row>
    <row r="19017" spans="2:7" s="40" customFormat="1">
      <c r="B19017" s="7"/>
      <c r="C19017" s="7"/>
      <c r="D19017" s="4"/>
      <c r="E19017" s="4"/>
      <c r="F19017" s="4"/>
      <c r="G19017" s="31"/>
    </row>
    <row r="19018" spans="2:7" s="40" customFormat="1">
      <c r="B19018" s="7"/>
      <c r="C19018" s="7"/>
      <c r="D19018" s="4"/>
      <c r="E19018" s="4"/>
      <c r="F19018" s="4"/>
      <c r="G19018" s="31"/>
    </row>
    <row r="19019" spans="2:7" s="40" customFormat="1">
      <c r="B19019" s="7"/>
      <c r="C19019" s="7"/>
      <c r="D19019" s="4"/>
      <c r="E19019" s="4"/>
      <c r="F19019" s="4"/>
      <c r="G19019" s="31"/>
    </row>
    <row r="19020" spans="2:7" s="40" customFormat="1">
      <c r="B19020" s="7"/>
      <c r="C19020" s="7"/>
      <c r="D19020" s="4"/>
      <c r="E19020" s="4"/>
      <c r="F19020" s="4"/>
      <c r="G19020" s="31"/>
    </row>
    <row r="19021" spans="2:7" s="40" customFormat="1">
      <c r="B19021" s="7"/>
      <c r="C19021" s="7"/>
      <c r="D19021" s="4"/>
      <c r="E19021" s="4"/>
      <c r="F19021" s="4"/>
      <c r="G19021" s="31"/>
    </row>
    <row r="19022" spans="2:7" s="40" customFormat="1">
      <c r="B19022" s="7"/>
      <c r="C19022" s="7"/>
      <c r="D19022" s="4"/>
      <c r="E19022" s="4"/>
      <c r="F19022" s="4"/>
      <c r="G19022" s="31"/>
    </row>
    <row r="19023" spans="2:7" s="40" customFormat="1">
      <c r="B19023" s="7"/>
      <c r="C19023" s="7"/>
      <c r="D19023" s="4"/>
      <c r="E19023" s="4"/>
      <c r="F19023" s="4"/>
      <c r="G19023" s="31"/>
    </row>
    <row r="19024" spans="2:7" s="40" customFormat="1">
      <c r="B19024" s="7"/>
      <c r="C19024" s="7"/>
      <c r="D19024" s="4"/>
      <c r="E19024" s="4"/>
      <c r="F19024" s="4"/>
      <c r="G19024" s="31"/>
    </row>
    <row r="19025" spans="2:7" s="40" customFormat="1">
      <c r="B19025" s="7"/>
      <c r="C19025" s="7"/>
      <c r="D19025" s="4"/>
      <c r="E19025" s="4"/>
      <c r="F19025" s="4"/>
      <c r="G19025" s="31"/>
    </row>
    <row r="19026" spans="2:7" s="40" customFormat="1">
      <c r="B19026" s="7"/>
      <c r="C19026" s="7"/>
      <c r="D19026" s="4"/>
      <c r="E19026" s="4"/>
      <c r="F19026" s="4"/>
      <c r="G19026" s="31"/>
    </row>
    <row r="19027" spans="2:7" s="40" customFormat="1">
      <c r="B19027" s="7"/>
      <c r="C19027" s="7"/>
      <c r="D19027" s="4"/>
      <c r="E19027" s="4"/>
      <c r="F19027" s="4"/>
      <c r="G19027" s="31"/>
    </row>
    <row r="19028" spans="2:7" s="40" customFormat="1">
      <c r="B19028" s="7"/>
      <c r="C19028" s="7"/>
      <c r="D19028" s="4"/>
      <c r="E19028" s="4"/>
      <c r="F19028" s="4"/>
      <c r="G19028" s="31"/>
    </row>
    <row r="19029" spans="2:7" s="40" customFormat="1">
      <c r="B19029" s="7"/>
      <c r="C19029" s="7"/>
      <c r="D19029" s="4"/>
      <c r="E19029" s="4"/>
      <c r="F19029" s="4"/>
      <c r="G19029" s="31"/>
    </row>
    <row r="19030" spans="2:7" s="40" customFormat="1">
      <c r="B19030" s="7"/>
      <c r="C19030" s="7"/>
      <c r="D19030" s="4"/>
      <c r="E19030" s="4"/>
      <c r="F19030" s="4"/>
      <c r="G19030" s="31"/>
    </row>
    <row r="19031" spans="2:7" s="40" customFormat="1">
      <c r="B19031" s="7"/>
      <c r="C19031" s="7"/>
      <c r="D19031" s="4"/>
      <c r="E19031" s="4"/>
      <c r="F19031" s="4"/>
      <c r="G19031" s="31"/>
    </row>
    <row r="19032" spans="2:7" s="40" customFormat="1">
      <c r="B19032" s="7"/>
      <c r="C19032" s="7"/>
      <c r="D19032" s="4"/>
      <c r="E19032" s="4"/>
      <c r="F19032" s="4"/>
      <c r="G19032" s="31"/>
    </row>
    <row r="19033" spans="2:7" s="40" customFormat="1">
      <c r="B19033" s="7"/>
      <c r="C19033" s="7"/>
      <c r="D19033" s="4"/>
      <c r="E19033" s="4"/>
      <c r="F19033" s="4"/>
      <c r="G19033" s="31"/>
    </row>
    <row r="19034" spans="2:7" s="40" customFormat="1">
      <c r="B19034" s="7"/>
      <c r="C19034" s="7"/>
      <c r="D19034" s="4"/>
      <c r="E19034" s="4"/>
      <c r="F19034" s="4"/>
      <c r="G19034" s="31"/>
    </row>
    <row r="19035" spans="2:7" s="40" customFormat="1">
      <c r="B19035" s="7"/>
      <c r="C19035" s="7"/>
      <c r="D19035" s="4"/>
      <c r="E19035" s="4"/>
      <c r="F19035" s="4"/>
      <c r="G19035" s="31"/>
    </row>
    <row r="19036" spans="2:7" s="40" customFormat="1">
      <c r="B19036" s="7"/>
      <c r="C19036" s="7"/>
      <c r="D19036" s="4"/>
      <c r="E19036" s="4"/>
      <c r="F19036" s="4"/>
      <c r="G19036" s="31"/>
    </row>
    <row r="19037" spans="2:7" s="40" customFormat="1">
      <c r="B19037" s="7"/>
      <c r="C19037" s="7"/>
      <c r="D19037" s="4"/>
      <c r="E19037" s="4"/>
      <c r="F19037" s="4"/>
      <c r="G19037" s="31"/>
    </row>
    <row r="19038" spans="2:7" s="40" customFormat="1">
      <c r="B19038" s="7"/>
      <c r="C19038" s="7"/>
      <c r="D19038" s="4"/>
      <c r="E19038" s="4"/>
      <c r="F19038" s="4"/>
      <c r="G19038" s="31"/>
    </row>
    <row r="19039" spans="2:7" s="40" customFormat="1">
      <c r="B19039" s="7"/>
      <c r="C19039" s="7"/>
      <c r="D19039" s="4"/>
      <c r="E19039" s="4"/>
      <c r="F19039" s="4"/>
      <c r="G19039" s="31"/>
    </row>
    <row r="19040" spans="2:7" s="40" customFormat="1">
      <c r="B19040" s="7"/>
      <c r="C19040" s="7"/>
      <c r="D19040" s="4"/>
      <c r="E19040" s="4"/>
      <c r="F19040" s="4"/>
      <c r="G19040" s="31"/>
    </row>
    <row r="19041" spans="2:7" s="40" customFormat="1">
      <c r="B19041" s="7"/>
      <c r="C19041" s="7"/>
      <c r="D19041" s="4"/>
      <c r="E19041" s="4"/>
      <c r="F19041" s="4"/>
      <c r="G19041" s="31"/>
    </row>
    <row r="19042" spans="2:7" s="40" customFormat="1">
      <c r="B19042" s="7"/>
      <c r="C19042" s="7"/>
      <c r="D19042" s="4"/>
      <c r="E19042" s="4"/>
      <c r="F19042" s="4"/>
      <c r="G19042" s="31"/>
    </row>
    <row r="19043" spans="2:7" s="40" customFormat="1">
      <c r="B19043" s="7"/>
      <c r="C19043" s="7"/>
      <c r="D19043" s="4"/>
      <c r="E19043" s="4"/>
      <c r="F19043" s="4"/>
      <c r="G19043" s="31"/>
    </row>
    <row r="19044" spans="2:7" s="40" customFormat="1">
      <c r="B19044" s="7"/>
      <c r="C19044" s="7"/>
      <c r="D19044" s="4"/>
      <c r="E19044" s="4"/>
      <c r="F19044" s="4"/>
      <c r="G19044" s="31"/>
    </row>
    <row r="19045" spans="2:7" s="40" customFormat="1">
      <c r="B19045" s="7"/>
      <c r="C19045" s="7"/>
      <c r="D19045" s="4"/>
      <c r="E19045" s="4"/>
      <c r="F19045" s="4"/>
      <c r="G19045" s="31"/>
    </row>
    <row r="19046" spans="2:7" s="40" customFormat="1">
      <c r="B19046" s="7"/>
      <c r="C19046" s="7"/>
      <c r="D19046" s="4"/>
      <c r="E19046" s="4"/>
      <c r="F19046" s="4"/>
      <c r="G19046" s="31"/>
    </row>
    <row r="19047" spans="2:7" s="40" customFormat="1">
      <c r="B19047" s="7"/>
      <c r="C19047" s="7"/>
      <c r="D19047" s="4"/>
      <c r="E19047" s="4"/>
      <c r="F19047" s="4"/>
      <c r="G19047" s="31"/>
    </row>
    <row r="19048" spans="2:7" s="40" customFormat="1">
      <c r="B19048" s="7"/>
      <c r="C19048" s="7"/>
      <c r="D19048" s="4"/>
      <c r="E19048" s="4"/>
      <c r="F19048" s="4"/>
      <c r="G19048" s="31"/>
    </row>
    <row r="19049" spans="2:7" s="40" customFormat="1">
      <c r="B19049" s="7"/>
      <c r="C19049" s="7"/>
      <c r="D19049" s="4"/>
      <c r="E19049" s="4"/>
      <c r="F19049" s="4"/>
      <c r="G19049" s="31"/>
    </row>
    <row r="19050" spans="2:7" s="40" customFormat="1">
      <c r="B19050" s="7"/>
      <c r="C19050" s="7"/>
      <c r="D19050" s="4"/>
      <c r="E19050" s="4"/>
      <c r="F19050" s="4"/>
      <c r="G19050" s="31"/>
    </row>
    <row r="19051" spans="2:7" s="40" customFormat="1">
      <c r="B19051" s="7"/>
      <c r="C19051" s="7"/>
      <c r="D19051" s="4"/>
      <c r="E19051" s="4"/>
      <c r="F19051" s="4"/>
      <c r="G19051" s="31"/>
    </row>
    <row r="19052" spans="2:7" s="40" customFormat="1">
      <c r="B19052" s="7"/>
      <c r="C19052" s="7"/>
      <c r="D19052" s="4"/>
      <c r="E19052" s="4"/>
      <c r="F19052" s="4"/>
      <c r="G19052" s="31"/>
    </row>
    <row r="19053" spans="2:7" s="40" customFormat="1">
      <c r="B19053" s="7"/>
      <c r="C19053" s="7"/>
      <c r="D19053" s="4"/>
      <c r="E19053" s="4"/>
      <c r="F19053" s="4"/>
      <c r="G19053" s="31"/>
    </row>
    <row r="19054" spans="2:7" s="40" customFormat="1">
      <c r="B19054" s="7"/>
      <c r="C19054" s="7"/>
      <c r="D19054" s="4"/>
      <c r="E19054" s="4"/>
      <c r="F19054" s="4"/>
      <c r="G19054" s="31"/>
    </row>
    <row r="19055" spans="2:7" s="40" customFormat="1">
      <c r="B19055" s="7"/>
      <c r="C19055" s="7"/>
      <c r="D19055" s="4"/>
      <c r="E19055" s="4"/>
      <c r="F19055" s="4"/>
      <c r="G19055" s="31"/>
    </row>
    <row r="19056" spans="2:7" s="40" customFormat="1">
      <c r="B19056" s="7"/>
      <c r="C19056" s="7"/>
      <c r="D19056" s="4"/>
      <c r="E19056" s="4"/>
      <c r="F19056" s="4"/>
      <c r="G19056" s="31"/>
    </row>
    <row r="19057" spans="2:7" s="40" customFormat="1">
      <c r="B19057" s="7"/>
      <c r="C19057" s="7"/>
      <c r="D19057" s="4"/>
      <c r="E19057" s="4"/>
      <c r="F19057" s="4"/>
      <c r="G19057" s="31"/>
    </row>
    <row r="19058" spans="2:7" s="40" customFormat="1">
      <c r="B19058" s="7"/>
      <c r="C19058" s="7"/>
      <c r="D19058" s="4"/>
      <c r="E19058" s="4"/>
      <c r="F19058" s="4"/>
      <c r="G19058" s="31"/>
    </row>
    <row r="19059" spans="2:7" s="40" customFormat="1">
      <c r="B19059" s="7"/>
      <c r="C19059" s="7"/>
      <c r="D19059" s="4"/>
      <c r="E19059" s="4"/>
      <c r="F19059" s="4"/>
      <c r="G19059" s="31"/>
    </row>
    <row r="19060" spans="2:7" s="40" customFormat="1">
      <c r="B19060" s="7"/>
      <c r="C19060" s="7"/>
      <c r="D19060" s="4"/>
      <c r="E19060" s="4"/>
      <c r="F19060" s="4"/>
      <c r="G19060" s="31"/>
    </row>
    <row r="19061" spans="2:7" s="40" customFormat="1">
      <c r="B19061" s="7"/>
      <c r="C19061" s="7"/>
      <c r="D19061" s="4"/>
      <c r="E19061" s="4"/>
      <c r="F19061" s="4"/>
      <c r="G19061" s="31"/>
    </row>
    <row r="19062" spans="2:7" s="40" customFormat="1">
      <c r="B19062" s="7"/>
      <c r="C19062" s="7"/>
      <c r="D19062" s="4"/>
      <c r="E19062" s="4"/>
      <c r="F19062" s="4"/>
      <c r="G19062" s="31"/>
    </row>
    <row r="19063" spans="2:7" s="40" customFormat="1">
      <c r="B19063" s="7"/>
      <c r="C19063" s="7"/>
      <c r="D19063" s="4"/>
      <c r="E19063" s="4"/>
      <c r="F19063" s="4"/>
      <c r="G19063" s="31"/>
    </row>
    <row r="19064" spans="2:7" s="40" customFormat="1">
      <c r="B19064" s="7"/>
      <c r="C19064" s="7"/>
      <c r="D19064" s="4"/>
      <c r="E19064" s="4"/>
      <c r="F19064" s="4"/>
      <c r="G19064" s="31"/>
    </row>
    <row r="19065" spans="2:7" s="40" customFormat="1">
      <c r="B19065" s="7"/>
      <c r="C19065" s="7"/>
      <c r="D19065" s="4"/>
      <c r="E19065" s="4"/>
      <c r="F19065" s="4"/>
      <c r="G19065" s="31"/>
    </row>
    <row r="19066" spans="2:7" s="40" customFormat="1">
      <c r="B19066" s="7"/>
      <c r="C19066" s="7"/>
      <c r="D19066" s="4"/>
      <c r="E19066" s="4"/>
      <c r="F19066" s="4"/>
      <c r="G19066" s="31"/>
    </row>
    <row r="19067" spans="2:7" s="40" customFormat="1">
      <c r="B19067" s="7"/>
      <c r="C19067" s="7"/>
      <c r="D19067" s="4"/>
      <c r="E19067" s="4"/>
      <c r="F19067" s="4"/>
      <c r="G19067" s="31"/>
    </row>
    <row r="19068" spans="2:7" s="40" customFormat="1">
      <c r="B19068" s="7"/>
      <c r="C19068" s="7"/>
      <c r="D19068" s="4"/>
      <c r="E19068" s="4"/>
      <c r="F19068" s="4"/>
      <c r="G19068" s="31"/>
    </row>
    <row r="19069" spans="2:7" s="40" customFormat="1">
      <c r="B19069" s="7"/>
      <c r="C19069" s="7"/>
      <c r="D19069" s="4"/>
      <c r="E19069" s="4"/>
      <c r="F19069" s="4"/>
      <c r="G19069" s="31"/>
    </row>
    <row r="19070" spans="2:7" s="40" customFormat="1">
      <c r="B19070" s="7"/>
      <c r="C19070" s="7"/>
      <c r="D19070" s="4"/>
      <c r="E19070" s="4"/>
      <c r="F19070" s="4"/>
      <c r="G19070" s="31"/>
    </row>
    <row r="19071" spans="2:7" s="40" customFormat="1">
      <c r="B19071" s="7"/>
      <c r="C19071" s="7"/>
      <c r="D19071" s="4"/>
      <c r="E19071" s="4"/>
      <c r="F19071" s="4"/>
      <c r="G19071" s="31"/>
    </row>
    <row r="19072" spans="2:7" s="40" customFormat="1">
      <c r="B19072" s="7"/>
      <c r="C19072" s="7"/>
      <c r="D19072" s="4"/>
      <c r="E19072" s="4"/>
      <c r="F19072" s="4"/>
      <c r="G19072" s="31"/>
    </row>
    <row r="19073" spans="2:7" s="40" customFormat="1">
      <c r="B19073" s="7"/>
      <c r="C19073" s="7"/>
      <c r="D19073" s="4"/>
      <c r="E19073" s="4"/>
      <c r="F19073" s="4"/>
      <c r="G19073" s="31"/>
    </row>
    <row r="19074" spans="2:7" s="40" customFormat="1">
      <c r="B19074" s="7"/>
      <c r="C19074" s="7"/>
      <c r="D19074" s="4"/>
      <c r="E19074" s="4"/>
      <c r="F19074" s="4"/>
      <c r="G19074" s="31"/>
    </row>
    <row r="19075" spans="2:7" s="40" customFormat="1">
      <c r="B19075" s="7"/>
      <c r="C19075" s="7"/>
      <c r="D19075" s="4"/>
      <c r="E19075" s="4"/>
      <c r="F19075" s="4"/>
      <c r="G19075" s="31"/>
    </row>
    <row r="19076" spans="2:7" s="40" customFormat="1">
      <c r="B19076" s="7"/>
      <c r="C19076" s="7"/>
      <c r="D19076" s="4"/>
      <c r="E19076" s="4"/>
      <c r="F19076" s="4"/>
      <c r="G19076" s="31"/>
    </row>
    <row r="19077" spans="2:7" s="40" customFormat="1">
      <c r="B19077" s="7"/>
      <c r="C19077" s="7"/>
      <c r="D19077" s="4"/>
      <c r="E19077" s="4"/>
      <c r="F19077" s="4"/>
      <c r="G19077" s="31"/>
    </row>
    <row r="19078" spans="2:7" s="40" customFormat="1">
      <c r="B19078" s="7"/>
      <c r="C19078" s="7"/>
      <c r="D19078" s="4"/>
      <c r="E19078" s="4"/>
      <c r="F19078" s="4"/>
      <c r="G19078" s="31"/>
    </row>
    <row r="19079" spans="2:7" s="40" customFormat="1">
      <c r="B19079" s="7"/>
      <c r="C19079" s="7"/>
      <c r="D19079" s="4"/>
      <c r="E19079" s="4"/>
      <c r="F19079" s="4"/>
      <c r="G19079" s="31"/>
    </row>
    <row r="19080" spans="2:7" s="40" customFormat="1">
      <c r="B19080" s="7"/>
      <c r="C19080" s="7"/>
      <c r="D19080" s="4"/>
      <c r="E19080" s="4"/>
      <c r="F19080" s="4"/>
      <c r="G19080" s="31"/>
    </row>
    <row r="19081" spans="2:7" s="40" customFormat="1">
      <c r="B19081" s="7"/>
      <c r="C19081" s="7"/>
      <c r="D19081" s="4"/>
      <c r="E19081" s="4"/>
      <c r="F19081" s="4"/>
      <c r="G19081" s="31"/>
    </row>
    <row r="19082" spans="2:7" s="40" customFormat="1">
      <c r="B19082" s="7"/>
      <c r="C19082" s="7"/>
      <c r="D19082" s="4"/>
      <c r="E19082" s="4"/>
      <c r="F19082" s="4"/>
      <c r="G19082" s="31"/>
    </row>
    <row r="19083" spans="2:7" s="40" customFormat="1">
      <c r="B19083" s="7"/>
      <c r="C19083" s="7"/>
      <c r="D19083" s="4"/>
      <c r="E19083" s="4"/>
      <c r="F19083" s="4"/>
      <c r="G19083" s="31"/>
    </row>
    <row r="19084" spans="2:7" s="40" customFormat="1">
      <c r="B19084" s="7"/>
      <c r="C19084" s="7"/>
      <c r="D19084" s="4"/>
      <c r="E19084" s="4"/>
      <c r="F19084" s="4"/>
      <c r="G19084" s="31"/>
    </row>
    <row r="19085" spans="2:7" s="40" customFormat="1">
      <c r="B19085" s="7"/>
      <c r="C19085" s="7"/>
      <c r="D19085" s="4"/>
      <c r="E19085" s="4"/>
      <c r="F19085" s="4"/>
      <c r="G19085" s="31"/>
    </row>
    <row r="19086" spans="2:7" s="40" customFormat="1">
      <c r="B19086" s="7"/>
      <c r="C19086" s="7"/>
      <c r="D19086" s="4"/>
      <c r="E19086" s="4"/>
      <c r="F19086" s="4"/>
      <c r="G19086" s="31"/>
    </row>
    <row r="19087" spans="2:7" s="40" customFormat="1">
      <c r="B19087" s="7"/>
      <c r="C19087" s="7"/>
      <c r="D19087" s="4"/>
      <c r="E19087" s="4"/>
      <c r="F19087" s="4"/>
      <c r="G19087" s="31"/>
    </row>
    <row r="19088" spans="2:7" s="40" customFormat="1">
      <c r="B19088" s="7"/>
      <c r="C19088" s="7"/>
      <c r="D19088" s="4"/>
      <c r="E19088" s="4"/>
      <c r="F19088" s="4"/>
      <c r="G19088" s="31"/>
    </row>
    <row r="19089" spans="2:7" s="40" customFormat="1">
      <c r="B19089" s="7"/>
      <c r="C19089" s="7"/>
      <c r="D19089" s="4"/>
      <c r="E19089" s="4"/>
      <c r="F19089" s="4"/>
      <c r="G19089" s="31"/>
    </row>
    <row r="19090" spans="2:7" s="40" customFormat="1">
      <c r="B19090" s="7"/>
      <c r="C19090" s="7"/>
      <c r="D19090" s="4"/>
      <c r="E19090" s="4"/>
      <c r="F19090" s="4"/>
      <c r="G19090" s="31"/>
    </row>
    <row r="19091" spans="2:7" s="40" customFormat="1">
      <c r="B19091" s="7"/>
      <c r="C19091" s="7"/>
      <c r="D19091" s="4"/>
      <c r="E19091" s="4"/>
      <c r="F19091" s="4"/>
      <c r="G19091" s="31"/>
    </row>
    <row r="19092" spans="2:7" s="40" customFormat="1">
      <c r="B19092" s="7"/>
      <c r="C19092" s="7"/>
      <c r="D19092" s="4"/>
      <c r="E19092" s="4"/>
      <c r="F19092" s="4"/>
      <c r="G19092" s="31"/>
    </row>
    <row r="19093" spans="2:7" s="40" customFormat="1">
      <c r="B19093" s="7"/>
      <c r="C19093" s="7"/>
      <c r="D19093" s="4"/>
      <c r="E19093" s="4"/>
      <c r="F19093" s="4"/>
      <c r="G19093" s="31"/>
    </row>
    <row r="19094" spans="2:7" s="40" customFormat="1">
      <c r="B19094" s="7"/>
      <c r="C19094" s="7"/>
      <c r="D19094" s="4"/>
      <c r="E19094" s="4"/>
      <c r="F19094" s="4"/>
      <c r="G19094" s="31"/>
    </row>
    <row r="19095" spans="2:7" s="40" customFormat="1">
      <c r="B19095" s="7"/>
      <c r="C19095" s="7"/>
      <c r="D19095" s="4"/>
      <c r="E19095" s="4"/>
      <c r="F19095" s="4"/>
      <c r="G19095" s="31"/>
    </row>
    <row r="19096" spans="2:7" s="40" customFormat="1">
      <c r="B19096" s="7"/>
      <c r="C19096" s="7"/>
      <c r="D19096" s="4"/>
      <c r="E19096" s="4"/>
      <c r="F19096" s="4"/>
      <c r="G19096" s="31"/>
    </row>
    <row r="19097" spans="2:7" s="40" customFormat="1">
      <c r="B19097" s="7"/>
      <c r="C19097" s="7"/>
      <c r="D19097" s="4"/>
      <c r="E19097" s="4"/>
      <c r="F19097" s="4"/>
      <c r="G19097" s="31"/>
    </row>
    <row r="19098" spans="2:7" s="40" customFormat="1">
      <c r="B19098" s="7"/>
      <c r="C19098" s="7"/>
      <c r="D19098" s="4"/>
      <c r="E19098" s="4"/>
      <c r="F19098" s="4"/>
      <c r="G19098" s="31"/>
    </row>
    <row r="19099" spans="2:7" s="40" customFormat="1">
      <c r="B19099" s="7"/>
      <c r="C19099" s="7"/>
      <c r="D19099" s="4"/>
      <c r="E19099" s="4"/>
      <c r="F19099" s="4"/>
      <c r="G19099" s="31"/>
    </row>
    <row r="19100" spans="2:7" s="40" customFormat="1">
      <c r="B19100" s="7"/>
      <c r="C19100" s="7"/>
      <c r="D19100" s="4"/>
      <c r="E19100" s="4"/>
      <c r="F19100" s="4"/>
      <c r="G19100" s="31"/>
    </row>
    <row r="19101" spans="2:7" s="40" customFormat="1">
      <c r="B19101" s="7"/>
      <c r="C19101" s="7"/>
      <c r="D19101" s="4"/>
      <c r="E19101" s="4"/>
      <c r="F19101" s="4"/>
      <c r="G19101" s="31"/>
    </row>
    <row r="19102" spans="2:7" s="40" customFormat="1">
      <c r="B19102" s="7"/>
      <c r="C19102" s="7"/>
      <c r="D19102" s="4"/>
      <c r="E19102" s="4"/>
      <c r="F19102" s="4"/>
      <c r="G19102" s="31"/>
    </row>
    <row r="19103" spans="2:7" s="40" customFormat="1">
      <c r="B19103" s="7"/>
      <c r="C19103" s="7"/>
      <c r="D19103" s="4"/>
      <c r="E19103" s="4"/>
      <c r="F19103" s="4"/>
      <c r="G19103" s="31"/>
    </row>
    <row r="19104" spans="2:7" s="40" customFormat="1">
      <c r="B19104" s="7"/>
      <c r="C19104" s="7"/>
      <c r="D19104" s="4"/>
      <c r="E19104" s="4"/>
      <c r="F19104" s="4"/>
      <c r="G19104" s="31"/>
    </row>
    <row r="19105" spans="2:7" s="40" customFormat="1">
      <c r="B19105" s="7"/>
      <c r="C19105" s="7"/>
      <c r="D19105" s="4"/>
      <c r="E19105" s="4"/>
      <c r="F19105" s="4"/>
      <c r="G19105" s="31"/>
    </row>
    <row r="19106" spans="2:7" s="40" customFormat="1">
      <c r="B19106" s="7"/>
      <c r="C19106" s="7"/>
      <c r="D19106" s="4"/>
      <c r="E19106" s="4"/>
      <c r="F19106" s="4"/>
      <c r="G19106" s="31"/>
    </row>
    <row r="19107" spans="2:7" s="40" customFormat="1">
      <c r="B19107" s="7"/>
      <c r="C19107" s="7"/>
      <c r="D19107" s="4"/>
      <c r="E19107" s="4"/>
      <c r="F19107" s="4"/>
      <c r="G19107" s="31"/>
    </row>
    <row r="19108" spans="2:7" s="40" customFormat="1">
      <c r="B19108" s="7"/>
      <c r="C19108" s="7"/>
      <c r="D19108" s="4"/>
      <c r="E19108" s="4"/>
      <c r="F19108" s="4"/>
      <c r="G19108" s="31"/>
    </row>
    <row r="19109" spans="2:7" s="40" customFormat="1">
      <c r="B19109" s="7"/>
      <c r="C19109" s="7"/>
      <c r="D19109" s="4"/>
      <c r="E19109" s="4"/>
      <c r="F19109" s="4"/>
      <c r="G19109" s="31"/>
    </row>
    <row r="19110" spans="2:7" s="40" customFormat="1">
      <c r="B19110" s="7"/>
      <c r="C19110" s="7"/>
      <c r="D19110" s="4"/>
      <c r="E19110" s="4"/>
      <c r="F19110" s="4"/>
      <c r="G19110" s="31"/>
    </row>
    <row r="19111" spans="2:7" s="40" customFormat="1">
      <c r="B19111" s="7"/>
      <c r="C19111" s="7"/>
      <c r="D19111" s="4"/>
      <c r="E19111" s="4"/>
      <c r="F19111" s="4"/>
      <c r="G19111" s="31"/>
    </row>
    <row r="19112" spans="2:7" s="40" customFormat="1">
      <c r="B19112" s="7"/>
      <c r="C19112" s="7"/>
      <c r="D19112" s="4"/>
      <c r="E19112" s="4"/>
      <c r="F19112" s="4"/>
      <c r="G19112" s="31"/>
    </row>
    <row r="19113" spans="2:7" s="40" customFormat="1">
      <c r="B19113" s="7"/>
      <c r="C19113" s="7"/>
      <c r="D19113" s="4"/>
      <c r="E19113" s="4"/>
      <c r="F19113" s="4"/>
      <c r="G19113" s="31"/>
    </row>
    <row r="19114" spans="2:7" s="40" customFormat="1">
      <c r="B19114" s="7"/>
      <c r="C19114" s="7"/>
      <c r="D19114" s="4"/>
      <c r="E19114" s="4"/>
      <c r="F19114" s="4"/>
      <c r="G19114" s="31"/>
    </row>
    <row r="19115" spans="2:7" s="40" customFormat="1">
      <c r="B19115" s="7"/>
      <c r="C19115" s="7"/>
      <c r="D19115" s="4"/>
      <c r="E19115" s="4"/>
      <c r="F19115" s="4"/>
      <c r="G19115" s="31"/>
    </row>
    <row r="19116" spans="2:7" s="40" customFormat="1">
      <c r="B19116" s="7"/>
      <c r="C19116" s="7"/>
      <c r="D19116" s="4"/>
      <c r="E19116" s="4"/>
      <c r="F19116" s="4"/>
      <c r="G19116" s="31"/>
    </row>
    <row r="19117" spans="2:7" s="40" customFormat="1">
      <c r="B19117" s="7"/>
      <c r="C19117" s="7"/>
      <c r="D19117" s="4"/>
      <c r="E19117" s="4"/>
      <c r="F19117" s="4"/>
      <c r="G19117" s="31"/>
    </row>
    <row r="19118" spans="2:7" s="40" customFormat="1">
      <c r="B19118" s="7"/>
      <c r="C19118" s="7"/>
      <c r="D19118" s="4"/>
      <c r="E19118" s="4"/>
      <c r="F19118" s="4"/>
      <c r="G19118" s="31"/>
    </row>
    <row r="19119" spans="2:7" s="40" customFormat="1">
      <c r="B19119" s="7"/>
      <c r="C19119" s="7"/>
      <c r="D19119" s="4"/>
      <c r="E19119" s="4"/>
      <c r="F19119" s="4"/>
      <c r="G19119" s="31"/>
    </row>
    <row r="19120" spans="2:7" s="40" customFormat="1">
      <c r="B19120" s="7"/>
      <c r="C19120" s="7"/>
      <c r="D19120" s="4"/>
      <c r="E19120" s="4"/>
      <c r="F19120" s="4"/>
      <c r="G19120" s="31"/>
    </row>
    <row r="19121" spans="2:7" s="40" customFormat="1">
      <c r="B19121" s="7"/>
      <c r="C19121" s="7"/>
      <c r="D19121" s="4"/>
      <c r="E19121" s="4"/>
      <c r="F19121" s="4"/>
      <c r="G19121" s="31"/>
    </row>
    <row r="19122" spans="2:7" s="40" customFormat="1">
      <c r="B19122" s="7"/>
      <c r="C19122" s="7"/>
      <c r="D19122" s="4"/>
      <c r="E19122" s="4"/>
      <c r="F19122" s="4"/>
      <c r="G19122" s="31"/>
    </row>
    <row r="19123" spans="2:7" s="40" customFormat="1">
      <c r="B19123" s="7"/>
      <c r="C19123" s="7"/>
      <c r="D19123" s="4"/>
      <c r="E19123" s="4"/>
      <c r="F19123" s="4"/>
      <c r="G19123" s="31"/>
    </row>
    <row r="19124" spans="2:7" s="40" customFormat="1">
      <c r="B19124" s="7"/>
      <c r="C19124" s="7"/>
      <c r="D19124" s="4"/>
      <c r="E19124" s="4"/>
      <c r="F19124" s="4"/>
      <c r="G19124" s="31"/>
    </row>
    <row r="19125" spans="2:7" s="40" customFormat="1">
      <c r="B19125" s="7"/>
      <c r="C19125" s="7"/>
      <c r="D19125" s="4"/>
      <c r="E19125" s="4"/>
      <c r="F19125" s="4"/>
      <c r="G19125" s="31"/>
    </row>
    <row r="19126" spans="2:7" s="40" customFormat="1">
      <c r="B19126" s="7"/>
      <c r="C19126" s="7"/>
      <c r="D19126" s="4"/>
      <c r="E19126" s="4"/>
      <c r="F19126" s="4"/>
      <c r="G19126" s="31"/>
    </row>
    <row r="19127" spans="2:7" s="40" customFormat="1">
      <c r="B19127" s="7"/>
      <c r="C19127" s="7"/>
      <c r="D19127" s="4"/>
      <c r="E19127" s="4"/>
      <c r="F19127" s="4"/>
      <c r="G19127" s="31"/>
    </row>
    <row r="19128" spans="2:7" s="40" customFormat="1">
      <c r="B19128" s="7"/>
      <c r="C19128" s="7"/>
      <c r="D19128" s="4"/>
      <c r="E19128" s="4"/>
      <c r="F19128" s="4"/>
      <c r="G19128" s="31"/>
    </row>
    <row r="19129" spans="2:7" s="40" customFormat="1">
      <c r="B19129" s="7"/>
      <c r="C19129" s="7"/>
      <c r="D19129" s="4"/>
      <c r="E19129" s="4"/>
      <c r="F19129" s="4"/>
      <c r="G19129" s="31"/>
    </row>
    <row r="19130" spans="2:7" s="40" customFormat="1">
      <c r="B19130" s="7"/>
      <c r="C19130" s="7"/>
      <c r="D19130" s="4"/>
      <c r="E19130" s="4"/>
      <c r="F19130" s="4"/>
      <c r="G19130" s="31"/>
    </row>
    <row r="19131" spans="2:7" s="40" customFormat="1">
      <c r="B19131" s="7"/>
      <c r="C19131" s="7"/>
      <c r="D19131" s="4"/>
      <c r="E19131" s="4"/>
      <c r="F19131" s="4"/>
      <c r="G19131" s="31"/>
    </row>
    <row r="19132" spans="2:7" s="40" customFormat="1">
      <c r="B19132" s="7"/>
      <c r="C19132" s="7"/>
      <c r="D19132" s="4"/>
      <c r="E19132" s="4"/>
      <c r="F19132" s="4"/>
      <c r="G19132" s="31"/>
    </row>
    <row r="19133" spans="2:7" s="40" customFormat="1">
      <c r="B19133" s="7"/>
      <c r="C19133" s="7"/>
      <c r="D19133" s="4"/>
      <c r="E19133" s="4"/>
      <c r="F19133" s="4"/>
      <c r="G19133" s="31"/>
    </row>
    <row r="19134" spans="2:7" s="40" customFormat="1">
      <c r="B19134" s="7"/>
      <c r="C19134" s="7"/>
      <c r="D19134" s="4"/>
      <c r="E19134" s="4"/>
      <c r="F19134" s="4"/>
      <c r="G19134" s="31"/>
    </row>
    <row r="19135" spans="2:7" s="40" customFormat="1">
      <c r="B19135" s="7"/>
      <c r="C19135" s="7"/>
      <c r="D19135" s="4"/>
      <c r="E19135" s="4"/>
      <c r="F19135" s="4"/>
      <c r="G19135" s="31"/>
    </row>
    <row r="19136" spans="2:7" s="40" customFormat="1">
      <c r="B19136" s="7"/>
      <c r="C19136" s="7"/>
      <c r="D19136" s="4"/>
      <c r="E19136" s="4"/>
      <c r="F19136" s="4"/>
      <c r="G19136" s="31"/>
    </row>
    <row r="19137" spans="2:7" s="40" customFormat="1">
      <c r="B19137" s="7"/>
      <c r="C19137" s="7"/>
      <c r="D19137" s="4"/>
      <c r="E19137" s="4"/>
      <c r="F19137" s="4"/>
      <c r="G19137" s="31"/>
    </row>
    <row r="19138" spans="2:7" s="40" customFormat="1">
      <c r="B19138" s="7"/>
      <c r="C19138" s="7"/>
      <c r="D19138" s="4"/>
      <c r="E19138" s="4"/>
      <c r="F19138" s="4"/>
      <c r="G19138" s="31"/>
    </row>
    <row r="19139" spans="2:7" s="40" customFormat="1">
      <c r="B19139" s="7"/>
      <c r="C19139" s="7"/>
      <c r="D19139" s="4"/>
      <c r="E19139" s="4"/>
      <c r="F19139" s="4"/>
      <c r="G19139" s="31"/>
    </row>
    <row r="19140" spans="2:7" s="40" customFormat="1">
      <c r="B19140" s="7"/>
      <c r="C19140" s="7"/>
      <c r="D19140" s="4"/>
      <c r="E19140" s="4"/>
      <c r="F19140" s="4"/>
      <c r="G19140" s="31"/>
    </row>
    <row r="19141" spans="2:7" s="40" customFormat="1">
      <c r="B19141" s="7"/>
      <c r="C19141" s="7"/>
      <c r="D19141" s="4"/>
      <c r="E19141" s="4"/>
      <c r="F19141" s="4"/>
      <c r="G19141" s="31"/>
    </row>
    <row r="19142" spans="2:7" s="40" customFormat="1">
      <c r="B19142" s="7"/>
      <c r="C19142" s="7"/>
      <c r="D19142" s="4"/>
      <c r="E19142" s="4"/>
      <c r="F19142" s="4"/>
      <c r="G19142" s="31"/>
    </row>
    <row r="19143" spans="2:7" s="40" customFormat="1">
      <c r="B19143" s="7"/>
      <c r="C19143" s="7"/>
      <c r="D19143" s="4"/>
      <c r="E19143" s="4"/>
      <c r="F19143" s="4"/>
      <c r="G19143" s="31"/>
    </row>
    <row r="19144" spans="2:7" s="40" customFormat="1">
      <c r="B19144" s="7"/>
      <c r="C19144" s="7"/>
      <c r="D19144" s="4"/>
      <c r="E19144" s="4"/>
      <c r="F19144" s="4"/>
      <c r="G19144" s="31"/>
    </row>
    <row r="19145" spans="2:7" s="40" customFormat="1">
      <c r="B19145" s="7"/>
      <c r="C19145" s="7"/>
      <c r="D19145" s="4"/>
      <c r="E19145" s="4"/>
      <c r="F19145" s="4"/>
      <c r="G19145" s="31"/>
    </row>
    <row r="19146" spans="2:7" s="40" customFormat="1">
      <c r="B19146" s="7"/>
      <c r="C19146" s="7"/>
      <c r="D19146" s="4"/>
      <c r="E19146" s="4"/>
      <c r="F19146" s="4"/>
      <c r="G19146" s="31"/>
    </row>
    <row r="19147" spans="2:7" s="40" customFormat="1">
      <c r="B19147" s="7"/>
      <c r="C19147" s="7"/>
      <c r="D19147" s="4"/>
      <c r="E19147" s="4"/>
      <c r="F19147" s="4"/>
      <c r="G19147" s="31"/>
    </row>
    <row r="19148" spans="2:7" s="40" customFormat="1">
      <c r="B19148" s="7"/>
      <c r="C19148" s="7"/>
      <c r="D19148" s="4"/>
      <c r="E19148" s="4"/>
      <c r="F19148" s="4"/>
      <c r="G19148" s="31"/>
    </row>
    <row r="19149" spans="2:7" s="40" customFormat="1">
      <c r="B19149" s="7"/>
      <c r="C19149" s="7"/>
      <c r="D19149" s="4"/>
      <c r="E19149" s="4"/>
      <c r="F19149" s="4"/>
      <c r="G19149" s="31"/>
    </row>
    <row r="19150" spans="2:7" s="40" customFormat="1">
      <c r="B19150" s="7"/>
      <c r="C19150" s="7"/>
      <c r="D19150" s="4"/>
      <c r="E19150" s="4"/>
      <c r="F19150" s="4"/>
      <c r="G19150" s="31"/>
    </row>
    <row r="19151" spans="2:7" s="40" customFormat="1">
      <c r="B19151" s="7"/>
      <c r="C19151" s="7"/>
      <c r="D19151" s="4"/>
      <c r="E19151" s="4"/>
      <c r="F19151" s="4"/>
      <c r="G19151" s="31"/>
    </row>
    <row r="19152" spans="2:7" s="40" customFormat="1">
      <c r="B19152" s="7"/>
      <c r="C19152" s="7"/>
      <c r="D19152" s="4"/>
      <c r="E19152" s="4"/>
      <c r="F19152" s="4"/>
      <c r="G19152" s="31"/>
    </row>
    <row r="19153" spans="2:7" s="40" customFormat="1">
      <c r="B19153" s="7"/>
      <c r="C19153" s="7"/>
      <c r="D19153" s="4"/>
      <c r="E19153" s="4"/>
      <c r="F19153" s="4"/>
      <c r="G19153" s="31"/>
    </row>
    <row r="19154" spans="2:7" s="40" customFormat="1">
      <c r="B19154" s="7"/>
      <c r="C19154" s="7"/>
      <c r="D19154" s="4"/>
      <c r="E19154" s="4"/>
      <c r="F19154" s="4"/>
      <c r="G19154" s="31"/>
    </row>
    <row r="19155" spans="2:7" s="40" customFormat="1">
      <c r="B19155" s="7"/>
      <c r="C19155" s="7"/>
      <c r="D19155" s="4"/>
      <c r="E19155" s="4"/>
      <c r="F19155" s="4"/>
      <c r="G19155" s="31"/>
    </row>
    <row r="19156" spans="2:7" s="40" customFormat="1">
      <c r="B19156" s="7"/>
      <c r="C19156" s="7"/>
      <c r="D19156" s="4"/>
      <c r="E19156" s="4"/>
      <c r="F19156" s="4"/>
      <c r="G19156" s="31"/>
    </row>
    <row r="19157" spans="2:7" s="40" customFormat="1">
      <c r="B19157" s="7"/>
      <c r="C19157" s="7"/>
      <c r="D19157" s="4"/>
      <c r="E19157" s="4"/>
      <c r="F19157" s="4"/>
      <c r="G19157" s="31"/>
    </row>
    <row r="19158" spans="2:7" s="40" customFormat="1">
      <c r="B19158" s="7"/>
      <c r="C19158" s="7"/>
      <c r="D19158" s="4"/>
      <c r="E19158" s="4"/>
      <c r="F19158" s="4"/>
      <c r="G19158" s="31"/>
    </row>
    <row r="19159" spans="2:7" s="40" customFormat="1">
      <c r="B19159" s="7"/>
      <c r="C19159" s="7"/>
      <c r="D19159" s="4"/>
      <c r="E19159" s="4"/>
      <c r="F19159" s="4"/>
      <c r="G19159" s="31"/>
    </row>
    <row r="19160" spans="2:7" s="40" customFormat="1">
      <c r="B19160" s="7"/>
      <c r="C19160" s="7"/>
      <c r="D19160" s="4"/>
      <c r="E19160" s="4"/>
      <c r="F19160" s="4"/>
      <c r="G19160" s="31"/>
    </row>
    <row r="19161" spans="2:7" s="40" customFormat="1">
      <c r="B19161" s="7"/>
      <c r="C19161" s="7"/>
      <c r="D19161" s="4"/>
      <c r="E19161" s="4"/>
      <c r="F19161" s="4"/>
      <c r="G19161" s="31"/>
    </row>
    <row r="19162" spans="2:7" s="40" customFormat="1">
      <c r="B19162" s="7"/>
      <c r="C19162" s="7"/>
      <c r="D19162" s="4"/>
      <c r="E19162" s="4"/>
      <c r="F19162" s="4"/>
      <c r="G19162" s="31"/>
    </row>
    <row r="19163" spans="2:7" s="40" customFormat="1">
      <c r="B19163" s="7"/>
      <c r="C19163" s="7"/>
      <c r="D19163" s="4"/>
      <c r="E19163" s="4"/>
      <c r="F19163" s="4"/>
      <c r="G19163" s="31"/>
    </row>
    <row r="19164" spans="2:7" s="40" customFormat="1">
      <c r="B19164" s="7"/>
      <c r="C19164" s="7"/>
      <c r="D19164" s="4"/>
      <c r="E19164" s="4"/>
      <c r="F19164" s="4"/>
      <c r="G19164" s="31"/>
    </row>
    <row r="19165" spans="2:7" s="40" customFormat="1">
      <c r="B19165" s="7"/>
      <c r="C19165" s="7"/>
      <c r="D19165" s="4"/>
      <c r="E19165" s="4"/>
      <c r="F19165" s="4"/>
      <c r="G19165" s="31"/>
    </row>
    <row r="19166" spans="2:7" s="40" customFormat="1">
      <c r="B19166" s="7"/>
      <c r="C19166" s="7"/>
      <c r="D19166" s="4"/>
      <c r="E19166" s="4"/>
      <c r="F19166" s="4"/>
      <c r="G19166" s="31"/>
    </row>
    <row r="19167" spans="2:7" s="40" customFormat="1">
      <c r="B19167" s="7"/>
      <c r="C19167" s="7"/>
      <c r="D19167" s="4"/>
      <c r="E19167" s="4"/>
      <c r="F19167" s="4"/>
      <c r="G19167" s="31"/>
    </row>
    <row r="19168" spans="2:7" s="40" customFormat="1">
      <c r="B19168" s="7"/>
      <c r="C19168" s="7"/>
      <c r="D19168" s="4"/>
      <c r="E19168" s="4"/>
      <c r="F19168" s="4"/>
      <c r="G19168" s="31"/>
    </row>
    <row r="19169" spans="2:7" s="40" customFormat="1">
      <c r="B19169" s="7"/>
      <c r="C19169" s="7"/>
      <c r="D19169" s="4"/>
      <c r="E19169" s="4"/>
      <c r="F19169" s="4"/>
      <c r="G19169" s="31"/>
    </row>
    <row r="19170" spans="2:7" s="40" customFormat="1">
      <c r="B19170" s="7"/>
      <c r="C19170" s="7"/>
      <c r="D19170" s="4"/>
      <c r="E19170" s="4"/>
      <c r="F19170" s="4"/>
      <c r="G19170" s="31"/>
    </row>
    <row r="19171" spans="2:7" s="40" customFormat="1">
      <c r="B19171" s="7"/>
      <c r="C19171" s="7"/>
      <c r="D19171" s="4"/>
      <c r="E19171" s="4"/>
      <c r="F19171" s="4"/>
      <c r="G19171" s="31"/>
    </row>
    <row r="19172" spans="2:7" s="40" customFormat="1">
      <c r="B19172" s="7"/>
      <c r="C19172" s="7"/>
      <c r="D19172" s="4"/>
      <c r="E19172" s="4"/>
      <c r="F19172" s="4"/>
      <c r="G19172" s="31"/>
    </row>
    <row r="19173" spans="2:7" s="40" customFormat="1">
      <c r="B19173" s="7"/>
      <c r="C19173" s="7"/>
      <c r="D19173" s="4"/>
      <c r="E19173" s="4"/>
      <c r="F19173" s="4"/>
      <c r="G19173" s="31"/>
    </row>
    <row r="19174" spans="2:7" s="40" customFormat="1">
      <c r="B19174" s="7"/>
      <c r="C19174" s="7"/>
      <c r="D19174" s="4"/>
      <c r="E19174" s="4"/>
      <c r="F19174" s="4"/>
      <c r="G19174" s="31"/>
    </row>
    <row r="19175" spans="2:7" s="40" customFormat="1">
      <c r="B19175" s="7"/>
      <c r="C19175" s="7"/>
      <c r="D19175" s="4"/>
      <c r="E19175" s="4"/>
      <c r="F19175" s="4"/>
      <c r="G19175" s="31"/>
    </row>
    <row r="19176" spans="2:7" s="40" customFormat="1">
      <c r="B19176" s="7"/>
      <c r="C19176" s="7"/>
      <c r="D19176" s="4"/>
      <c r="E19176" s="4"/>
      <c r="F19176" s="4"/>
      <c r="G19176" s="31"/>
    </row>
    <row r="19177" spans="2:7" s="40" customFormat="1">
      <c r="B19177" s="7"/>
      <c r="C19177" s="7"/>
      <c r="D19177" s="4"/>
      <c r="E19177" s="4"/>
      <c r="F19177" s="4"/>
      <c r="G19177" s="31"/>
    </row>
    <row r="19178" spans="2:7" s="40" customFormat="1">
      <c r="B19178" s="7"/>
      <c r="C19178" s="7"/>
      <c r="D19178" s="4"/>
      <c r="E19178" s="4"/>
      <c r="F19178" s="4"/>
      <c r="G19178" s="31"/>
    </row>
    <row r="19179" spans="2:7" s="40" customFormat="1">
      <c r="B19179" s="7"/>
      <c r="C19179" s="7"/>
      <c r="D19179" s="4"/>
      <c r="E19179" s="4"/>
      <c r="F19179" s="4"/>
      <c r="G19179" s="31"/>
    </row>
    <row r="19180" spans="2:7" s="40" customFormat="1">
      <c r="B19180" s="7"/>
      <c r="C19180" s="7"/>
      <c r="D19180" s="4"/>
      <c r="E19180" s="4"/>
      <c r="F19180" s="4"/>
      <c r="G19180" s="31"/>
    </row>
    <row r="19181" spans="2:7" s="40" customFormat="1">
      <c r="B19181" s="7"/>
      <c r="C19181" s="7"/>
      <c r="D19181" s="4"/>
      <c r="E19181" s="4"/>
      <c r="F19181" s="4"/>
      <c r="G19181" s="31"/>
    </row>
    <row r="19182" spans="2:7" s="40" customFormat="1">
      <c r="B19182" s="7"/>
      <c r="C19182" s="7"/>
      <c r="D19182" s="4"/>
      <c r="E19182" s="4"/>
      <c r="F19182" s="4"/>
      <c r="G19182" s="31"/>
    </row>
    <row r="19183" spans="2:7" s="40" customFormat="1">
      <c r="B19183" s="7"/>
      <c r="C19183" s="7"/>
      <c r="D19183" s="4"/>
      <c r="E19183" s="4"/>
      <c r="F19183" s="4"/>
      <c r="G19183" s="31"/>
    </row>
    <row r="19184" spans="2:7" s="40" customFormat="1">
      <c r="B19184" s="7"/>
      <c r="C19184" s="7"/>
      <c r="D19184" s="4"/>
      <c r="E19184" s="4"/>
      <c r="F19184" s="4"/>
      <c r="G19184" s="31"/>
    </row>
    <row r="19185" spans="2:7" s="40" customFormat="1">
      <c r="B19185" s="7"/>
      <c r="C19185" s="7"/>
      <c r="D19185" s="4"/>
      <c r="E19185" s="4"/>
      <c r="F19185" s="4"/>
      <c r="G19185" s="31"/>
    </row>
    <row r="19186" spans="2:7" s="40" customFormat="1">
      <c r="B19186" s="7"/>
      <c r="C19186" s="7"/>
      <c r="D19186" s="4"/>
      <c r="E19186" s="4"/>
      <c r="F19186" s="4"/>
      <c r="G19186" s="31"/>
    </row>
    <row r="19187" spans="2:7" s="40" customFormat="1">
      <c r="B19187" s="7"/>
      <c r="C19187" s="7"/>
      <c r="D19187" s="4"/>
      <c r="E19187" s="4"/>
      <c r="F19187" s="4"/>
      <c r="G19187" s="31"/>
    </row>
    <row r="19188" spans="2:7" s="40" customFormat="1">
      <c r="B19188" s="7"/>
      <c r="C19188" s="7"/>
      <c r="D19188" s="4"/>
      <c r="E19188" s="4"/>
      <c r="F19188" s="4"/>
      <c r="G19188" s="31"/>
    </row>
    <row r="19189" spans="2:7" s="40" customFormat="1">
      <c r="B19189" s="7"/>
      <c r="C19189" s="7"/>
      <c r="D19189" s="4"/>
      <c r="E19189" s="4"/>
      <c r="F19189" s="4"/>
      <c r="G19189" s="31"/>
    </row>
    <row r="19190" spans="2:7" s="40" customFormat="1">
      <c r="B19190" s="7"/>
      <c r="C19190" s="7"/>
      <c r="D19190" s="4"/>
      <c r="E19190" s="4"/>
      <c r="F19190" s="4"/>
      <c r="G19190" s="31"/>
    </row>
    <row r="19191" spans="2:7" s="40" customFormat="1">
      <c r="B19191" s="7"/>
      <c r="C19191" s="7"/>
      <c r="D19191" s="4"/>
      <c r="E19191" s="4"/>
      <c r="F19191" s="4"/>
      <c r="G19191" s="31"/>
    </row>
    <row r="19192" spans="2:7" s="40" customFormat="1">
      <c r="B19192" s="7"/>
      <c r="C19192" s="7"/>
      <c r="D19192" s="4"/>
      <c r="E19192" s="4"/>
      <c r="F19192" s="4"/>
      <c r="G19192" s="31"/>
    </row>
    <row r="19193" spans="2:7" s="40" customFormat="1">
      <c r="B19193" s="7"/>
      <c r="C19193" s="7"/>
      <c r="D19193" s="4"/>
      <c r="E19193" s="4"/>
      <c r="F19193" s="4"/>
      <c r="G19193" s="31"/>
    </row>
    <row r="19194" spans="2:7" s="40" customFormat="1">
      <c r="B19194" s="7"/>
      <c r="C19194" s="7"/>
      <c r="D19194" s="4"/>
      <c r="E19194" s="4"/>
      <c r="F19194" s="4"/>
      <c r="G19194" s="31"/>
    </row>
    <row r="19195" spans="2:7" s="40" customFormat="1">
      <c r="B19195" s="7"/>
      <c r="C19195" s="7"/>
      <c r="D19195" s="4"/>
      <c r="E19195" s="4"/>
      <c r="F19195" s="4"/>
      <c r="G19195" s="31"/>
    </row>
    <row r="19196" spans="2:7" s="40" customFormat="1">
      <c r="B19196" s="7"/>
      <c r="C19196" s="7"/>
      <c r="D19196" s="4"/>
      <c r="E19196" s="4"/>
      <c r="F19196" s="4"/>
      <c r="G19196" s="31"/>
    </row>
    <row r="19197" spans="2:7" s="40" customFormat="1">
      <c r="B19197" s="7"/>
      <c r="C19197" s="7"/>
      <c r="D19197" s="4"/>
      <c r="E19197" s="4"/>
      <c r="F19197" s="4"/>
      <c r="G19197" s="31"/>
    </row>
    <row r="19198" spans="2:7" s="40" customFormat="1">
      <c r="B19198" s="7"/>
      <c r="C19198" s="7"/>
      <c r="D19198" s="4"/>
      <c r="E19198" s="4"/>
      <c r="F19198" s="4"/>
      <c r="G19198" s="31"/>
    </row>
    <row r="19199" spans="2:7" s="40" customFormat="1">
      <c r="B19199" s="7"/>
      <c r="C19199" s="7"/>
      <c r="D19199" s="4"/>
      <c r="E19199" s="4"/>
      <c r="F19199" s="4"/>
      <c r="G19199" s="31"/>
    </row>
    <row r="19200" spans="2:7" s="40" customFormat="1">
      <c r="B19200" s="7"/>
      <c r="C19200" s="7"/>
      <c r="D19200" s="4"/>
      <c r="E19200" s="4"/>
      <c r="F19200" s="4"/>
      <c r="G19200" s="31"/>
    </row>
    <row r="19201" spans="2:7" s="40" customFormat="1">
      <c r="B19201" s="7"/>
      <c r="C19201" s="7"/>
      <c r="D19201" s="4"/>
      <c r="E19201" s="4"/>
      <c r="F19201" s="4"/>
      <c r="G19201" s="31"/>
    </row>
    <row r="19202" spans="2:7" s="40" customFormat="1">
      <c r="B19202" s="7"/>
      <c r="C19202" s="7"/>
      <c r="D19202" s="4"/>
      <c r="E19202" s="4"/>
      <c r="F19202" s="4"/>
      <c r="G19202" s="31"/>
    </row>
    <row r="19203" spans="2:7" s="40" customFormat="1">
      <c r="B19203" s="7"/>
      <c r="C19203" s="7"/>
      <c r="D19203" s="4"/>
      <c r="E19203" s="4"/>
      <c r="F19203" s="4"/>
      <c r="G19203" s="31"/>
    </row>
    <row r="19204" spans="2:7" s="40" customFormat="1">
      <c r="B19204" s="7"/>
      <c r="C19204" s="7"/>
      <c r="D19204" s="4"/>
      <c r="E19204" s="4"/>
      <c r="F19204" s="4"/>
      <c r="G19204" s="31"/>
    </row>
    <row r="19205" spans="2:7" s="40" customFormat="1">
      <c r="B19205" s="7"/>
      <c r="C19205" s="7"/>
      <c r="D19205" s="4"/>
      <c r="E19205" s="4"/>
      <c r="F19205" s="4"/>
      <c r="G19205" s="31"/>
    </row>
    <row r="19206" spans="2:7" s="40" customFormat="1">
      <c r="B19206" s="7"/>
      <c r="C19206" s="7"/>
      <c r="D19206" s="4"/>
      <c r="E19206" s="4"/>
      <c r="F19206" s="4"/>
      <c r="G19206" s="31"/>
    </row>
    <row r="19207" spans="2:7" s="40" customFormat="1">
      <c r="B19207" s="7"/>
      <c r="C19207" s="7"/>
      <c r="D19207" s="4"/>
      <c r="E19207" s="4"/>
      <c r="F19207" s="4"/>
      <c r="G19207" s="31"/>
    </row>
    <row r="19208" spans="2:7" s="40" customFormat="1">
      <c r="B19208" s="7"/>
      <c r="C19208" s="7"/>
      <c r="D19208" s="4"/>
      <c r="E19208" s="4"/>
      <c r="F19208" s="4"/>
      <c r="G19208" s="31"/>
    </row>
    <row r="19209" spans="2:7" s="40" customFormat="1">
      <c r="B19209" s="7"/>
      <c r="C19209" s="7"/>
      <c r="D19209" s="4"/>
      <c r="E19209" s="4"/>
      <c r="F19209" s="4"/>
      <c r="G19209" s="31"/>
    </row>
    <row r="19210" spans="2:7" s="40" customFormat="1">
      <c r="B19210" s="7"/>
      <c r="C19210" s="7"/>
      <c r="D19210" s="4"/>
      <c r="E19210" s="4"/>
      <c r="F19210" s="4"/>
      <c r="G19210" s="31"/>
    </row>
    <row r="19211" spans="2:7" s="40" customFormat="1">
      <c r="B19211" s="7"/>
      <c r="C19211" s="7"/>
      <c r="D19211" s="4"/>
      <c r="E19211" s="4"/>
      <c r="F19211" s="4"/>
      <c r="G19211" s="31"/>
    </row>
    <row r="19212" spans="2:7" s="40" customFormat="1">
      <c r="B19212" s="7"/>
      <c r="C19212" s="7"/>
      <c r="D19212" s="4"/>
      <c r="E19212" s="4"/>
      <c r="F19212" s="4"/>
      <c r="G19212" s="31"/>
    </row>
    <row r="19213" spans="2:7" s="40" customFormat="1">
      <c r="B19213" s="7"/>
      <c r="C19213" s="7"/>
      <c r="D19213" s="4"/>
      <c r="E19213" s="4"/>
      <c r="F19213" s="4"/>
      <c r="G19213" s="31"/>
    </row>
    <row r="19214" spans="2:7" s="40" customFormat="1">
      <c r="B19214" s="7"/>
      <c r="C19214" s="7"/>
      <c r="D19214" s="4"/>
      <c r="E19214" s="4"/>
      <c r="F19214" s="4"/>
      <c r="G19214" s="31"/>
    </row>
    <row r="19215" spans="2:7" s="40" customFormat="1">
      <c r="B19215" s="7"/>
      <c r="C19215" s="7"/>
      <c r="D19215" s="4"/>
      <c r="E19215" s="4"/>
      <c r="F19215" s="4"/>
      <c r="G19215" s="31"/>
    </row>
    <row r="19216" spans="2:7" s="40" customFormat="1">
      <c r="B19216" s="7"/>
      <c r="C19216" s="7"/>
      <c r="D19216" s="4"/>
      <c r="E19216" s="4"/>
      <c r="F19216" s="4"/>
      <c r="G19216" s="31"/>
    </row>
    <row r="19217" spans="2:7" s="40" customFormat="1">
      <c r="B19217" s="7"/>
      <c r="C19217" s="7"/>
      <c r="D19217" s="4"/>
      <c r="E19217" s="4"/>
      <c r="F19217" s="4"/>
      <c r="G19217" s="31"/>
    </row>
    <row r="19218" spans="2:7" s="40" customFormat="1">
      <c r="B19218" s="7"/>
      <c r="C19218" s="7"/>
      <c r="D19218" s="4"/>
      <c r="E19218" s="4"/>
      <c r="F19218" s="4"/>
      <c r="G19218" s="31"/>
    </row>
    <row r="19219" spans="2:7" s="40" customFormat="1">
      <c r="B19219" s="7"/>
      <c r="C19219" s="7"/>
      <c r="D19219" s="4"/>
      <c r="E19219" s="4"/>
      <c r="F19219" s="4"/>
      <c r="G19219" s="31"/>
    </row>
    <row r="19220" spans="2:7" s="40" customFormat="1">
      <c r="B19220" s="7"/>
      <c r="C19220" s="7"/>
      <c r="D19220" s="4"/>
      <c r="E19220" s="4"/>
      <c r="F19220" s="4"/>
      <c r="G19220" s="31"/>
    </row>
    <row r="19221" spans="2:7" s="40" customFormat="1">
      <c r="B19221" s="7"/>
      <c r="C19221" s="7"/>
      <c r="D19221" s="4"/>
      <c r="E19221" s="4"/>
      <c r="F19221" s="4"/>
      <c r="G19221" s="31"/>
    </row>
    <row r="19222" spans="2:7" s="40" customFormat="1">
      <c r="B19222" s="7"/>
      <c r="C19222" s="7"/>
      <c r="D19222" s="4"/>
      <c r="E19222" s="4"/>
      <c r="F19222" s="4"/>
      <c r="G19222" s="31"/>
    </row>
    <row r="19223" spans="2:7" s="40" customFormat="1">
      <c r="B19223" s="7"/>
      <c r="C19223" s="7"/>
      <c r="D19223" s="4"/>
      <c r="E19223" s="4"/>
      <c r="F19223" s="4"/>
      <c r="G19223" s="31"/>
    </row>
    <row r="19224" spans="2:7" s="40" customFormat="1">
      <c r="B19224" s="7"/>
      <c r="C19224" s="7"/>
      <c r="D19224" s="4"/>
      <c r="E19224" s="4"/>
      <c r="F19224" s="4"/>
      <c r="G19224" s="31"/>
    </row>
    <row r="19225" spans="2:7" s="40" customFormat="1">
      <c r="B19225" s="7"/>
      <c r="C19225" s="7"/>
      <c r="D19225" s="4"/>
      <c r="E19225" s="4"/>
      <c r="F19225" s="4"/>
      <c r="G19225" s="31"/>
    </row>
    <row r="19226" spans="2:7" s="40" customFormat="1">
      <c r="B19226" s="7"/>
      <c r="C19226" s="7"/>
      <c r="D19226" s="4"/>
      <c r="E19226" s="4"/>
      <c r="F19226" s="4"/>
      <c r="G19226" s="31"/>
    </row>
    <row r="19227" spans="2:7" s="40" customFormat="1">
      <c r="B19227" s="7"/>
      <c r="C19227" s="7"/>
      <c r="D19227" s="4"/>
      <c r="E19227" s="4"/>
      <c r="F19227" s="4"/>
      <c r="G19227" s="31"/>
    </row>
    <row r="19228" spans="2:7" s="40" customFormat="1">
      <c r="B19228" s="7"/>
      <c r="C19228" s="7"/>
      <c r="D19228" s="4"/>
      <c r="E19228" s="4"/>
      <c r="F19228" s="4"/>
      <c r="G19228" s="31"/>
    </row>
    <row r="19229" spans="2:7" s="40" customFormat="1">
      <c r="B19229" s="7"/>
      <c r="C19229" s="7"/>
      <c r="D19229" s="4"/>
      <c r="E19229" s="4"/>
      <c r="F19229" s="4"/>
      <c r="G19229" s="31"/>
    </row>
    <row r="19230" spans="2:7" s="40" customFormat="1">
      <c r="B19230" s="7"/>
      <c r="C19230" s="7"/>
      <c r="D19230" s="4"/>
      <c r="E19230" s="4"/>
      <c r="F19230" s="4"/>
      <c r="G19230" s="31"/>
    </row>
    <row r="19231" spans="2:7" s="40" customFormat="1">
      <c r="B19231" s="7"/>
      <c r="C19231" s="7"/>
      <c r="D19231" s="4"/>
      <c r="E19231" s="4"/>
      <c r="F19231" s="4"/>
      <c r="G19231" s="31"/>
    </row>
    <row r="19232" spans="2:7" s="40" customFormat="1">
      <c r="B19232" s="7"/>
      <c r="C19232" s="7"/>
      <c r="D19232" s="4"/>
      <c r="E19232" s="4"/>
      <c r="F19232" s="4"/>
      <c r="G19232" s="31"/>
    </row>
    <row r="19233" spans="2:7" s="40" customFormat="1">
      <c r="B19233" s="7"/>
      <c r="C19233" s="7"/>
      <c r="D19233" s="4"/>
      <c r="E19233" s="4"/>
      <c r="F19233" s="4"/>
      <c r="G19233" s="31"/>
    </row>
    <row r="19234" spans="2:7" s="40" customFormat="1">
      <c r="B19234" s="7"/>
      <c r="C19234" s="7"/>
      <c r="D19234" s="4"/>
      <c r="E19234" s="4"/>
      <c r="F19234" s="4"/>
      <c r="G19234" s="31"/>
    </row>
    <row r="19235" spans="2:7" s="40" customFormat="1">
      <c r="B19235" s="7"/>
      <c r="C19235" s="7"/>
      <c r="D19235" s="4"/>
      <c r="E19235" s="4"/>
      <c r="F19235" s="4"/>
      <c r="G19235" s="31"/>
    </row>
    <row r="19236" spans="2:7" s="40" customFormat="1">
      <c r="B19236" s="7"/>
      <c r="C19236" s="7"/>
      <c r="D19236" s="4"/>
      <c r="E19236" s="4"/>
      <c r="F19236" s="4"/>
      <c r="G19236" s="31"/>
    </row>
    <row r="19237" spans="2:7" s="40" customFormat="1">
      <c r="B19237" s="7"/>
      <c r="C19237" s="7"/>
      <c r="D19237" s="4"/>
      <c r="E19237" s="4"/>
      <c r="F19237" s="4"/>
      <c r="G19237" s="31"/>
    </row>
    <row r="19238" spans="2:7" s="40" customFormat="1">
      <c r="B19238" s="7"/>
      <c r="C19238" s="7"/>
      <c r="D19238" s="4"/>
      <c r="E19238" s="4"/>
      <c r="F19238" s="4"/>
      <c r="G19238" s="31"/>
    </row>
    <row r="19239" spans="2:7" s="40" customFormat="1">
      <c r="B19239" s="7"/>
      <c r="C19239" s="7"/>
      <c r="D19239" s="4"/>
      <c r="E19239" s="4"/>
      <c r="F19239" s="4"/>
      <c r="G19239" s="31"/>
    </row>
    <row r="19240" spans="2:7" s="40" customFormat="1">
      <c r="B19240" s="7"/>
      <c r="C19240" s="7"/>
      <c r="D19240" s="4"/>
      <c r="E19240" s="4"/>
      <c r="F19240" s="4"/>
      <c r="G19240" s="31"/>
    </row>
    <row r="19241" spans="2:7" s="40" customFormat="1">
      <c r="B19241" s="7"/>
      <c r="C19241" s="7"/>
      <c r="D19241" s="4"/>
      <c r="E19241" s="4"/>
      <c r="F19241" s="4"/>
      <c r="G19241" s="31"/>
    </row>
    <row r="19242" spans="2:7" s="40" customFormat="1">
      <c r="B19242" s="7"/>
      <c r="C19242" s="7"/>
      <c r="D19242" s="4"/>
      <c r="E19242" s="4"/>
      <c r="F19242" s="4"/>
      <c r="G19242" s="31"/>
    </row>
    <row r="19243" spans="2:7" s="40" customFormat="1">
      <c r="B19243" s="7"/>
      <c r="C19243" s="7"/>
      <c r="D19243" s="4"/>
      <c r="E19243" s="4"/>
      <c r="F19243" s="4"/>
      <c r="G19243" s="31"/>
    </row>
    <row r="19244" spans="2:7" s="40" customFormat="1">
      <c r="B19244" s="7"/>
      <c r="C19244" s="7"/>
      <c r="D19244" s="4"/>
      <c r="E19244" s="4"/>
      <c r="F19244" s="4"/>
      <c r="G19244" s="31"/>
    </row>
    <row r="19245" spans="2:7" s="40" customFormat="1">
      <c r="B19245" s="7"/>
      <c r="C19245" s="7"/>
      <c r="D19245" s="4"/>
      <c r="E19245" s="4"/>
      <c r="F19245" s="4"/>
      <c r="G19245" s="31"/>
    </row>
    <row r="19246" spans="2:7" s="40" customFormat="1">
      <c r="B19246" s="7"/>
      <c r="C19246" s="7"/>
      <c r="D19246" s="4"/>
      <c r="E19246" s="4"/>
      <c r="F19246" s="4"/>
      <c r="G19246" s="31"/>
    </row>
    <row r="19247" spans="2:7" s="40" customFormat="1">
      <c r="B19247" s="7"/>
      <c r="C19247" s="7"/>
      <c r="D19247" s="4"/>
      <c r="E19247" s="4"/>
      <c r="F19247" s="4"/>
      <c r="G19247" s="31"/>
    </row>
    <row r="19248" spans="2:7" s="40" customFormat="1">
      <c r="B19248" s="7"/>
      <c r="C19248" s="7"/>
      <c r="D19248" s="4"/>
      <c r="E19248" s="4"/>
      <c r="F19248" s="4"/>
      <c r="G19248" s="31"/>
    </row>
    <row r="19249" spans="2:7" s="40" customFormat="1">
      <c r="B19249" s="7"/>
      <c r="C19249" s="7"/>
      <c r="D19249" s="4"/>
      <c r="E19249" s="4"/>
      <c r="F19249" s="4"/>
      <c r="G19249" s="31"/>
    </row>
    <row r="19250" spans="2:7" s="40" customFormat="1">
      <c r="B19250" s="7"/>
      <c r="C19250" s="7"/>
      <c r="D19250" s="4"/>
      <c r="E19250" s="4"/>
      <c r="F19250" s="4"/>
      <c r="G19250" s="31"/>
    </row>
    <row r="19251" spans="2:7" s="40" customFormat="1">
      <c r="B19251" s="7"/>
      <c r="C19251" s="7"/>
      <c r="D19251" s="4"/>
      <c r="E19251" s="4"/>
      <c r="F19251" s="4"/>
      <c r="G19251" s="31"/>
    </row>
    <row r="19252" spans="2:7" s="40" customFormat="1">
      <c r="B19252" s="7"/>
      <c r="C19252" s="7"/>
      <c r="D19252" s="4"/>
      <c r="E19252" s="4"/>
      <c r="F19252" s="4"/>
      <c r="G19252" s="31"/>
    </row>
    <row r="19253" spans="2:7" s="40" customFormat="1">
      <c r="B19253" s="7"/>
      <c r="C19253" s="7"/>
      <c r="D19253" s="4"/>
      <c r="E19253" s="4"/>
      <c r="F19253" s="4"/>
      <c r="G19253" s="31"/>
    </row>
    <row r="19254" spans="2:7" s="40" customFormat="1">
      <c r="B19254" s="7"/>
      <c r="C19254" s="7"/>
      <c r="D19254" s="4"/>
      <c r="E19254" s="4"/>
      <c r="F19254" s="4"/>
      <c r="G19254" s="31"/>
    </row>
    <row r="19255" spans="2:7" s="40" customFormat="1">
      <c r="B19255" s="7"/>
      <c r="C19255" s="7"/>
      <c r="D19255" s="4"/>
      <c r="E19255" s="4"/>
      <c r="F19255" s="4"/>
      <c r="G19255" s="31"/>
    </row>
    <row r="19256" spans="2:7" s="40" customFormat="1">
      <c r="B19256" s="7"/>
      <c r="C19256" s="7"/>
      <c r="D19256" s="4"/>
      <c r="E19256" s="4"/>
      <c r="F19256" s="4"/>
      <c r="G19256" s="31"/>
    </row>
    <row r="19257" spans="2:7" s="40" customFormat="1">
      <c r="B19257" s="7"/>
      <c r="C19257" s="7"/>
      <c r="D19257" s="4"/>
      <c r="E19257" s="4"/>
      <c r="F19257" s="4"/>
      <c r="G19257" s="31"/>
    </row>
    <row r="19258" spans="2:7" s="40" customFormat="1">
      <c r="B19258" s="7"/>
      <c r="C19258" s="7"/>
      <c r="D19258" s="4"/>
      <c r="E19258" s="4"/>
      <c r="F19258" s="4"/>
      <c r="G19258" s="31"/>
    </row>
    <row r="19259" spans="2:7" s="40" customFormat="1">
      <c r="B19259" s="7"/>
      <c r="C19259" s="7"/>
      <c r="D19259" s="4"/>
      <c r="E19259" s="4"/>
      <c r="F19259" s="4"/>
      <c r="G19259" s="31"/>
    </row>
    <row r="19260" spans="2:7" s="40" customFormat="1">
      <c r="B19260" s="7"/>
      <c r="C19260" s="7"/>
      <c r="D19260" s="4"/>
      <c r="E19260" s="4"/>
      <c r="F19260" s="4"/>
      <c r="G19260" s="31"/>
    </row>
    <row r="19261" spans="2:7" s="40" customFormat="1">
      <c r="B19261" s="7"/>
      <c r="C19261" s="7"/>
      <c r="D19261" s="4"/>
      <c r="E19261" s="4"/>
      <c r="F19261" s="4"/>
      <c r="G19261" s="31"/>
    </row>
    <row r="19262" spans="2:7" s="40" customFormat="1">
      <c r="B19262" s="7"/>
      <c r="C19262" s="7"/>
      <c r="D19262" s="4"/>
      <c r="E19262" s="4"/>
      <c r="F19262" s="4"/>
      <c r="G19262" s="31"/>
    </row>
    <row r="19263" spans="2:7" s="40" customFormat="1">
      <c r="B19263" s="7"/>
      <c r="C19263" s="7"/>
      <c r="D19263" s="4"/>
      <c r="E19263" s="4"/>
      <c r="F19263" s="4"/>
      <c r="G19263" s="31"/>
    </row>
    <row r="19264" spans="2:7" s="40" customFormat="1">
      <c r="B19264" s="7"/>
      <c r="C19264" s="7"/>
      <c r="D19264" s="4"/>
      <c r="E19264" s="4"/>
      <c r="F19264" s="4"/>
      <c r="G19264" s="31"/>
    </row>
    <row r="19265" spans="2:7" s="40" customFormat="1">
      <c r="B19265" s="7"/>
      <c r="C19265" s="7"/>
      <c r="D19265" s="4"/>
      <c r="E19265" s="4"/>
      <c r="F19265" s="4"/>
      <c r="G19265" s="31"/>
    </row>
    <row r="19266" spans="2:7" s="40" customFormat="1">
      <c r="B19266" s="7"/>
      <c r="C19266" s="7"/>
      <c r="D19266" s="4"/>
      <c r="E19266" s="4"/>
      <c r="F19266" s="4"/>
      <c r="G19266" s="31"/>
    </row>
    <row r="19267" spans="2:7" s="40" customFormat="1">
      <c r="B19267" s="7"/>
      <c r="C19267" s="7"/>
      <c r="D19267" s="4"/>
      <c r="E19267" s="4"/>
      <c r="F19267" s="4"/>
      <c r="G19267" s="31"/>
    </row>
    <row r="19268" spans="2:7" s="40" customFormat="1">
      <c r="B19268" s="7"/>
      <c r="C19268" s="7"/>
      <c r="D19268" s="4"/>
      <c r="E19268" s="4"/>
      <c r="F19268" s="4"/>
      <c r="G19268" s="31"/>
    </row>
    <row r="19269" spans="2:7" s="40" customFormat="1">
      <c r="B19269" s="7"/>
      <c r="C19269" s="7"/>
      <c r="D19269" s="4"/>
      <c r="E19269" s="4"/>
      <c r="F19269" s="4"/>
      <c r="G19269" s="31"/>
    </row>
    <row r="19270" spans="2:7" s="40" customFormat="1">
      <c r="B19270" s="7"/>
      <c r="C19270" s="7"/>
      <c r="D19270" s="4"/>
      <c r="E19270" s="4"/>
      <c r="F19270" s="4"/>
      <c r="G19270" s="31"/>
    </row>
    <row r="19271" spans="2:7" s="40" customFormat="1">
      <c r="B19271" s="7"/>
      <c r="C19271" s="7"/>
      <c r="D19271" s="4"/>
      <c r="E19271" s="4"/>
      <c r="F19271" s="4"/>
      <c r="G19271" s="31"/>
    </row>
    <row r="19272" spans="2:7" s="40" customFormat="1">
      <c r="B19272" s="7"/>
      <c r="C19272" s="7"/>
      <c r="D19272" s="4"/>
      <c r="E19272" s="4"/>
      <c r="F19272" s="4"/>
      <c r="G19272" s="31"/>
    </row>
    <row r="19273" spans="2:7" s="40" customFormat="1">
      <c r="B19273" s="7"/>
      <c r="C19273" s="7"/>
      <c r="D19273" s="4"/>
      <c r="E19273" s="4"/>
      <c r="F19273" s="4"/>
      <c r="G19273" s="31"/>
    </row>
    <row r="19274" spans="2:7" s="40" customFormat="1">
      <c r="B19274" s="7"/>
      <c r="C19274" s="7"/>
      <c r="D19274" s="4"/>
      <c r="E19274" s="4"/>
      <c r="F19274" s="4"/>
      <c r="G19274" s="31"/>
    </row>
    <row r="19275" spans="2:7" s="40" customFormat="1">
      <c r="B19275" s="7"/>
      <c r="C19275" s="7"/>
      <c r="D19275" s="4"/>
      <c r="E19275" s="4"/>
      <c r="F19275" s="4"/>
      <c r="G19275" s="31"/>
    </row>
    <row r="19276" spans="2:7" s="40" customFormat="1">
      <c r="B19276" s="7"/>
      <c r="C19276" s="7"/>
      <c r="D19276" s="4"/>
      <c r="E19276" s="4"/>
      <c r="F19276" s="4"/>
      <c r="G19276" s="31"/>
    </row>
    <row r="19277" spans="2:7" s="40" customFormat="1">
      <c r="B19277" s="7"/>
      <c r="C19277" s="7"/>
      <c r="D19277" s="4"/>
      <c r="E19277" s="4"/>
      <c r="F19277" s="4"/>
      <c r="G19277" s="31"/>
    </row>
    <row r="19278" spans="2:7" s="40" customFormat="1">
      <c r="B19278" s="7"/>
      <c r="C19278" s="7"/>
      <c r="D19278" s="4"/>
      <c r="E19278" s="4"/>
      <c r="F19278" s="4"/>
      <c r="G19278" s="31"/>
    </row>
    <row r="19279" spans="2:7" s="40" customFormat="1">
      <c r="B19279" s="7"/>
      <c r="C19279" s="7"/>
      <c r="D19279" s="4"/>
      <c r="E19279" s="4"/>
      <c r="F19279" s="4"/>
      <c r="G19279" s="31"/>
    </row>
    <row r="19280" spans="2:7" s="40" customFormat="1">
      <c r="B19280" s="7"/>
      <c r="C19280" s="7"/>
      <c r="D19280" s="4"/>
      <c r="E19280" s="4"/>
      <c r="F19280" s="4"/>
      <c r="G19280" s="31"/>
    </row>
    <row r="19281" spans="2:7" s="40" customFormat="1">
      <c r="B19281" s="7"/>
      <c r="C19281" s="7"/>
      <c r="D19281" s="4"/>
      <c r="E19281" s="4"/>
      <c r="F19281" s="4"/>
      <c r="G19281" s="31"/>
    </row>
    <row r="19282" spans="2:7" s="40" customFormat="1">
      <c r="B19282" s="7"/>
      <c r="C19282" s="7"/>
      <c r="D19282" s="4"/>
      <c r="E19282" s="4"/>
      <c r="F19282" s="4"/>
      <c r="G19282" s="31"/>
    </row>
    <row r="19283" spans="2:7" s="40" customFormat="1">
      <c r="B19283" s="7"/>
      <c r="C19283" s="7"/>
      <c r="D19283" s="4"/>
      <c r="E19283" s="4"/>
      <c r="F19283" s="4"/>
      <c r="G19283" s="31"/>
    </row>
    <row r="19284" spans="2:7" s="40" customFormat="1">
      <c r="B19284" s="7"/>
      <c r="C19284" s="7"/>
      <c r="D19284" s="4"/>
      <c r="E19284" s="4"/>
      <c r="F19284" s="4"/>
      <c r="G19284" s="31"/>
    </row>
    <row r="19285" spans="2:7" s="40" customFormat="1">
      <c r="B19285" s="7"/>
      <c r="C19285" s="7"/>
      <c r="D19285" s="4"/>
      <c r="E19285" s="4"/>
      <c r="F19285" s="4"/>
      <c r="G19285" s="31"/>
    </row>
    <row r="19286" spans="2:7" s="40" customFormat="1">
      <c r="B19286" s="7"/>
      <c r="C19286" s="7"/>
      <c r="D19286" s="4"/>
      <c r="E19286" s="4"/>
      <c r="F19286" s="4"/>
      <c r="G19286" s="31"/>
    </row>
    <row r="19287" spans="2:7" s="40" customFormat="1">
      <c r="B19287" s="7"/>
      <c r="C19287" s="7"/>
      <c r="D19287" s="4"/>
      <c r="E19287" s="4"/>
      <c r="F19287" s="4"/>
      <c r="G19287" s="31"/>
    </row>
    <row r="19288" spans="2:7" s="40" customFormat="1">
      <c r="B19288" s="7"/>
      <c r="C19288" s="7"/>
      <c r="D19288" s="4"/>
      <c r="E19288" s="4"/>
      <c r="F19288" s="4"/>
      <c r="G19288" s="31"/>
    </row>
    <row r="19289" spans="2:7" s="40" customFormat="1">
      <c r="B19289" s="7"/>
      <c r="C19289" s="7"/>
      <c r="D19289" s="4"/>
      <c r="E19289" s="4"/>
      <c r="F19289" s="4"/>
      <c r="G19289" s="31"/>
    </row>
    <row r="19290" spans="2:7" s="40" customFormat="1">
      <c r="B19290" s="7"/>
      <c r="C19290" s="7"/>
      <c r="D19290" s="4"/>
      <c r="E19290" s="4"/>
      <c r="F19290" s="4"/>
      <c r="G19290" s="31"/>
    </row>
    <row r="19291" spans="2:7" s="40" customFormat="1">
      <c r="B19291" s="7"/>
      <c r="C19291" s="7"/>
      <c r="D19291" s="4"/>
      <c r="E19291" s="4"/>
      <c r="F19291" s="4"/>
      <c r="G19291" s="31"/>
    </row>
    <row r="19292" spans="2:7" s="40" customFormat="1">
      <c r="B19292" s="7"/>
      <c r="C19292" s="7"/>
      <c r="D19292" s="4"/>
      <c r="E19292" s="4"/>
      <c r="F19292" s="4"/>
      <c r="G19292" s="31"/>
    </row>
    <row r="19293" spans="2:7" s="40" customFormat="1">
      <c r="B19293" s="7"/>
      <c r="C19293" s="7"/>
      <c r="D19293" s="4"/>
      <c r="E19293" s="4"/>
      <c r="F19293" s="4"/>
      <c r="G19293" s="31"/>
    </row>
    <row r="19294" spans="2:7" s="40" customFormat="1">
      <c r="B19294" s="7"/>
      <c r="C19294" s="7"/>
      <c r="D19294" s="4"/>
      <c r="E19294" s="4"/>
      <c r="F19294" s="4"/>
      <c r="G19294" s="31"/>
    </row>
    <row r="19295" spans="2:7" s="40" customFormat="1">
      <c r="B19295" s="7"/>
      <c r="C19295" s="7"/>
      <c r="D19295" s="4"/>
      <c r="E19295" s="4"/>
      <c r="F19295" s="4"/>
      <c r="G19295" s="31"/>
    </row>
    <row r="19296" spans="2:7" s="40" customFormat="1">
      <c r="B19296" s="7"/>
      <c r="C19296" s="7"/>
      <c r="D19296" s="4"/>
      <c r="E19296" s="4"/>
      <c r="F19296" s="4"/>
      <c r="G19296" s="31"/>
    </row>
    <row r="19297" spans="2:7" s="40" customFormat="1">
      <c r="B19297" s="7"/>
      <c r="C19297" s="7"/>
      <c r="D19297" s="4"/>
      <c r="E19297" s="4"/>
      <c r="F19297" s="4"/>
      <c r="G19297" s="31"/>
    </row>
    <row r="19298" spans="2:7" s="40" customFormat="1">
      <c r="B19298" s="7"/>
      <c r="C19298" s="7"/>
      <c r="D19298" s="4"/>
      <c r="E19298" s="4"/>
      <c r="F19298" s="4"/>
      <c r="G19298" s="31"/>
    </row>
    <row r="19299" spans="2:7" s="40" customFormat="1">
      <c r="B19299" s="7"/>
      <c r="C19299" s="7"/>
      <c r="D19299" s="4"/>
      <c r="E19299" s="4"/>
      <c r="F19299" s="4"/>
      <c r="G19299" s="31"/>
    </row>
    <row r="19300" spans="2:7" s="40" customFormat="1">
      <c r="B19300" s="7"/>
      <c r="C19300" s="7"/>
      <c r="D19300" s="4"/>
      <c r="E19300" s="4"/>
      <c r="F19300" s="4"/>
      <c r="G19300" s="31"/>
    </row>
    <row r="19301" spans="2:7" s="40" customFormat="1">
      <c r="B19301" s="7"/>
      <c r="C19301" s="7"/>
      <c r="D19301" s="4"/>
      <c r="E19301" s="4"/>
      <c r="F19301" s="4"/>
      <c r="G19301" s="31"/>
    </row>
    <row r="19302" spans="2:7" s="40" customFormat="1">
      <c r="B19302" s="7"/>
      <c r="C19302" s="7"/>
      <c r="D19302" s="4"/>
      <c r="E19302" s="4"/>
      <c r="F19302" s="4"/>
      <c r="G19302" s="31"/>
    </row>
    <row r="19303" spans="2:7" s="40" customFormat="1">
      <c r="B19303" s="7"/>
      <c r="C19303" s="7"/>
      <c r="D19303" s="4"/>
      <c r="E19303" s="4"/>
      <c r="F19303" s="4"/>
      <c r="G19303" s="31"/>
    </row>
    <row r="19304" spans="2:7" s="40" customFormat="1">
      <c r="B19304" s="7"/>
      <c r="C19304" s="7"/>
      <c r="D19304" s="4"/>
      <c r="E19304" s="4"/>
      <c r="F19304" s="4"/>
      <c r="G19304" s="31"/>
    </row>
    <row r="19305" spans="2:7" s="40" customFormat="1">
      <c r="B19305" s="7"/>
      <c r="C19305" s="7"/>
      <c r="D19305" s="4"/>
      <c r="E19305" s="4"/>
      <c r="F19305" s="4"/>
      <c r="G19305" s="31"/>
    </row>
    <row r="19306" spans="2:7" s="40" customFormat="1">
      <c r="B19306" s="7"/>
      <c r="C19306" s="7"/>
      <c r="D19306" s="4"/>
      <c r="E19306" s="4"/>
      <c r="F19306" s="4"/>
      <c r="G19306" s="31"/>
    </row>
    <row r="19307" spans="2:7" s="40" customFormat="1">
      <c r="B19307" s="7"/>
      <c r="C19307" s="7"/>
      <c r="D19307" s="4"/>
      <c r="E19307" s="4"/>
      <c r="F19307" s="4"/>
      <c r="G19307" s="31"/>
    </row>
    <row r="19308" spans="2:7" s="40" customFormat="1">
      <c r="B19308" s="7"/>
      <c r="C19308" s="7"/>
      <c r="D19308" s="4"/>
      <c r="E19308" s="4"/>
      <c r="F19308" s="4"/>
      <c r="G19308" s="31"/>
    </row>
    <row r="19309" spans="2:7" s="40" customFormat="1">
      <c r="B19309" s="7"/>
      <c r="C19309" s="7"/>
      <c r="D19309" s="4"/>
      <c r="E19309" s="4"/>
      <c r="F19309" s="4"/>
      <c r="G19309" s="31"/>
    </row>
    <row r="19310" spans="2:7" s="40" customFormat="1">
      <c r="B19310" s="7"/>
      <c r="C19310" s="7"/>
      <c r="D19310" s="4"/>
      <c r="E19310" s="4"/>
      <c r="F19310" s="4"/>
      <c r="G19310" s="31"/>
    </row>
    <row r="19311" spans="2:7" s="40" customFormat="1">
      <c r="B19311" s="7"/>
      <c r="C19311" s="7"/>
      <c r="D19311" s="4"/>
      <c r="E19311" s="4"/>
      <c r="F19311" s="4"/>
      <c r="G19311" s="31"/>
    </row>
    <row r="19312" spans="2:7" s="40" customFormat="1">
      <c r="B19312" s="7"/>
      <c r="C19312" s="7"/>
      <c r="D19312" s="4"/>
      <c r="E19312" s="4"/>
      <c r="F19312" s="4"/>
      <c r="G19312" s="31"/>
    </row>
    <row r="19313" spans="2:7" s="40" customFormat="1">
      <c r="B19313" s="7"/>
      <c r="C19313" s="7"/>
      <c r="D19313" s="4"/>
      <c r="E19313" s="4"/>
      <c r="F19313" s="4"/>
      <c r="G19313" s="31"/>
    </row>
    <row r="19314" spans="2:7" s="40" customFormat="1">
      <c r="B19314" s="7"/>
      <c r="C19314" s="7"/>
      <c r="D19314" s="4"/>
      <c r="E19314" s="4"/>
      <c r="F19314" s="4"/>
      <c r="G19314" s="31"/>
    </row>
    <row r="19315" spans="2:7" s="40" customFormat="1">
      <c r="B19315" s="7"/>
      <c r="C19315" s="7"/>
      <c r="D19315" s="4"/>
      <c r="E19315" s="4"/>
      <c r="F19315" s="4"/>
      <c r="G19315" s="31"/>
    </row>
    <row r="19316" spans="2:7" s="40" customFormat="1">
      <c r="B19316" s="7"/>
      <c r="C19316" s="7"/>
      <c r="D19316" s="4"/>
      <c r="E19316" s="4"/>
      <c r="F19316" s="4"/>
      <c r="G19316" s="31"/>
    </row>
    <row r="19317" spans="2:7" s="40" customFormat="1">
      <c r="B19317" s="7"/>
      <c r="C19317" s="7"/>
      <c r="D19317" s="4"/>
      <c r="E19317" s="4"/>
      <c r="F19317" s="4"/>
      <c r="G19317" s="31"/>
    </row>
    <row r="19318" spans="2:7" s="40" customFormat="1">
      <c r="B19318" s="7"/>
      <c r="C19318" s="7"/>
      <c r="D19318" s="4"/>
      <c r="E19318" s="4"/>
      <c r="F19318" s="4"/>
      <c r="G19318" s="31"/>
    </row>
    <row r="19319" spans="2:7" s="40" customFormat="1">
      <c r="B19319" s="7"/>
      <c r="C19319" s="7"/>
      <c r="D19319" s="4"/>
      <c r="E19319" s="4"/>
      <c r="F19319" s="4"/>
      <c r="G19319" s="31"/>
    </row>
    <row r="19320" spans="2:7" s="40" customFormat="1">
      <c r="B19320" s="7"/>
      <c r="C19320" s="7"/>
      <c r="D19320" s="4"/>
      <c r="E19320" s="4"/>
      <c r="F19320" s="4"/>
      <c r="G19320" s="31"/>
    </row>
    <row r="19321" spans="2:7" s="40" customFormat="1">
      <c r="B19321" s="7"/>
      <c r="C19321" s="7"/>
      <c r="D19321" s="4"/>
      <c r="E19321" s="4"/>
      <c r="F19321" s="4"/>
      <c r="G19321" s="31"/>
    </row>
    <row r="19322" spans="2:7" s="40" customFormat="1">
      <c r="B19322" s="7"/>
      <c r="C19322" s="7"/>
      <c r="D19322" s="4"/>
      <c r="E19322" s="4"/>
      <c r="F19322" s="4"/>
      <c r="G19322" s="31"/>
    </row>
    <row r="19323" spans="2:7" s="40" customFormat="1">
      <c r="B19323" s="7"/>
      <c r="C19323" s="7"/>
      <c r="D19323" s="4"/>
      <c r="E19323" s="4"/>
      <c r="F19323" s="4"/>
      <c r="G19323" s="31"/>
    </row>
    <row r="19324" spans="2:7" s="40" customFormat="1">
      <c r="B19324" s="7"/>
      <c r="C19324" s="7"/>
      <c r="D19324" s="4"/>
      <c r="E19324" s="4"/>
      <c r="F19324" s="4"/>
      <c r="G19324" s="31"/>
    </row>
    <row r="19325" spans="2:7" s="40" customFormat="1">
      <c r="B19325" s="7"/>
      <c r="C19325" s="7"/>
      <c r="D19325" s="4"/>
      <c r="E19325" s="4"/>
      <c r="F19325" s="4"/>
      <c r="G19325" s="31"/>
    </row>
    <row r="19326" spans="2:7" s="40" customFormat="1">
      <c r="B19326" s="7"/>
      <c r="C19326" s="7"/>
      <c r="D19326" s="4"/>
      <c r="E19326" s="4"/>
      <c r="F19326" s="4"/>
      <c r="G19326" s="31"/>
    </row>
    <row r="19327" spans="2:7" s="40" customFormat="1">
      <c r="B19327" s="7"/>
      <c r="C19327" s="7"/>
      <c r="D19327" s="4"/>
      <c r="E19327" s="4"/>
      <c r="F19327" s="4"/>
      <c r="G19327" s="31"/>
    </row>
    <row r="19328" spans="2:7" s="40" customFormat="1">
      <c r="B19328" s="7"/>
      <c r="C19328" s="7"/>
      <c r="D19328" s="4"/>
      <c r="E19328" s="4"/>
      <c r="F19328" s="4"/>
      <c r="G19328" s="31"/>
    </row>
    <row r="19329" spans="2:7" s="40" customFormat="1">
      <c r="B19329" s="7"/>
      <c r="C19329" s="7"/>
      <c r="D19329" s="4"/>
      <c r="E19329" s="4"/>
      <c r="F19329" s="4"/>
      <c r="G19329" s="31"/>
    </row>
    <row r="19330" spans="2:7" s="40" customFormat="1">
      <c r="B19330" s="7"/>
      <c r="C19330" s="7"/>
      <c r="D19330" s="4"/>
      <c r="E19330" s="4"/>
      <c r="F19330" s="4"/>
      <c r="G19330" s="31"/>
    </row>
    <row r="19331" spans="2:7" s="40" customFormat="1">
      <c r="B19331" s="7"/>
      <c r="C19331" s="7"/>
      <c r="D19331" s="4"/>
      <c r="E19331" s="4"/>
      <c r="F19331" s="4"/>
      <c r="G19331" s="31"/>
    </row>
    <row r="19332" spans="2:7" s="40" customFormat="1">
      <c r="B19332" s="7"/>
      <c r="C19332" s="7"/>
      <c r="D19332" s="4"/>
      <c r="E19332" s="4"/>
      <c r="F19332" s="4"/>
      <c r="G19332" s="31"/>
    </row>
    <row r="19333" spans="2:7" s="40" customFormat="1">
      <c r="B19333" s="7"/>
      <c r="C19333" s="7"/>
      <c r="D19333" s="4"/>
      <c r="E19333" s="4"/>
      <c r="F19333" s="4"/>
      <c r="G19333" s="31"/>
    </row>
    <row r="19334" spans="2:7" s="40" customFormat="1">
      <c r="B19334" s="7"/>
      <c r="C19334" s="7"/>
      <c r="D19334" s="4"/>
      <c r="E19334" s="4"/>
      <c r="F19334" s="4"/>
      <c r="G19334" s="31"/>
    </row>
    <row r="19335" spans="2:7" s="40" customFormat="1">
      <c r="B19335" s="7"/>
      <c r="C19335" s="7"/>
      <c r="D19335" s="4"/>
      <c r="E19335" s="4"/>
      <c r="F19335" s="4"/>
      <c r="G19335" s="31"/>
    </row>
    <row r="19336" spans="2:7" s="40" customFormat="1">
      <c r="B19336" s="7"/>
      <c r="C19336" s="7"/>
      <c r="D19336" s="4"/>
      <c r="E19336" s="4"/>
      <c r="F19336" s="4"/>
      <c r="G19336" s="31"/>
    </row>
    <row r="19337" spans="2:7" s="40" customFormat="1">
      <c r="B19337" s="7"/>
      <c r="C19337" s="7"/>
      <c r="D19337" s="4"/>
      <c r="E19337" s="4"/>
      <c r="F19337" s="4"/>
      <c r="G19337" s="31"/>
    </row>
    <row r="19338" spans="2:7" s="40" customFormat="1">
      <c r="B19338" s="7"/>
      <c r="C19338" s="7"/>
      <c r="D19338" s="4"/>
      <c r="E19338" s="4"/>
      <c r="F19338" s="4"/>
      <c r="G19338" s="31"/>
    </row>
    <row r="19339" spans="2:7" s="40" customFormat="1">
      <c r="B19339" s="7"/>
      <c r="C19339" s="7"/>
      <c r="D19339" s="4"/>
      <c r="E19339" s="4"/>
      <c r="F19339" s="4"/>
      <c r="G19339" s="31"/>
    </row>
    <row r="19340" spans="2:7" s="40" customFormat="1">
      <c r="B19340" s="7"/>
      <c r="C19340" s="7"/>
      <c r="D19340" s="4"/>
      <c r="E19340" s="4"/>
      <c r="F19340" s="4"/>
      <c r="G19340" s="31"/>
    </row>
    <row r="19341" spans="2:7" s="40" customFormat="1">
      <c r="B19341" s="7"/>
      <c r="C19341" s="7"/>
      <c r="D19341" s="4"/>
      <c r="E19341" s="4"/>
      <c r="F19341" s="4"/>
      <c r="G19341" s="31"/>
    </row>
    <row r="19342" spans="2:7" s="40" customFormat="1">
      <c r="B19342" s="7"/>
      <c r="C19342" s="7"/>
      <c r="D19342" s="4"/>
      <c r="E19342" s="4"/>
      <c r="F19342" s="4"/>
      <c r="G19342" s="31"/>
    </row>
    <row r="19343" spans="2:7" s="40" customFormat="1">
      <c r="B19343" s="7"/>
      <c r="C19343" s="7"/>
      <c r="D19343" s="4"/>
      <c r="E19343" s="4"/>
      <c r="F19343" s="4"/>
      <c r="G19343" s="31"/>
    </row>
    <row r="19344" spans="2:7" s="40" customFormat="1">
      <c r="B19344" s="7"/>
      <c r="C19344" s="7"/>
      <c r="D19344" s="4"/>
      <c r="E19344" s="4"/>
      <c r="F19344" s="4"/>
      <c r="G19344" s="31"/>
    </row>
    <row r="19345" spans="2:7" s="40" customFormat="1">
      <c r="B19345" s="7"/>
      <c r="C19345" s="7"/>
      <c r="D19345" s="4"/>
      <c r="E19345" s="4"/>
      <c r="F19345" s="4"/>
      <c r="G19345" s="31"/>
    </row>
    <row r="19346" spans="2:7" s="40" customFormat="1">
      <c r="B19346" s="7"/>
      <c r="C19346" s="7"/>
      <c r="D19346" s="4"/>
      <c r="E19346" s="4"/>
      <c r="F19346" s="4"/>
      <c r="G19346" s="31"/>
    </row>
    <row r="19347" spans="2:7" s="40" customFormat="1">
      <c r="B19347" s="7"/>
      <c r="C19347" s="7"/>
      <c r="D19347" s="4"/>
      <c r="E19347" s="4"/>
      <c r="F19347" s="4"/>
      <c r="G19347" s="31"/>
    </row>
    <row r="19348" spans="2:7" s="40" customFormat="1">
      <c r="B19348" s="7"/>
      <c r="C19348" s="7"/>
      <c r="D19348" s="4"/>
      <c r="E19348" s="4"/>
      <c r="F19348" s="4"/>
      <c r="G19348" s="31"/>
    </row>
    <row r="19349" spans="2:7" s="40" customFormat="1">
      <c r="B19349" s="7"/>
      <c r="C19349" s="7"/>
      <c r="D19349" s="4"/>
      <c r="E19349" s="4"/>
      <c r="F19349" s="4"/>
      <c r="G19349" s="31"/>
    </row>
    <row r="19350" spans="2:7" s="40" customFormat="1">
      <c r="B19350" s="7"/>
      <c r="C19350" s="7"/>
      <c r="D19350" s="4"/>
      <c r="E19350" s="4"/>
      <c r="F19350" s="4"/>
      <c r="G19350" s="31"/>
    </row>
    <row r="19351" spans="2:7" s="40" customFormat="1">
      <c r="B19351" s="7"/>
      <c r="C19351" s="7"/>
      <c r="D19351" s="4"/>
      <c r="E19351" s="4"/>
      <c r="F19351" s="4"/>
      <c r="G19351" s="31"/>
    </row>
    <row r="19352" spans="2:7" s="40" customFormat="1">
      <c r="B19352" s="7"/>
      <c r="C19352" s="7"/>
      <c r="D19352" s="4"/>
      <c r="E19352" s="4"/>
      <c r="F19352" s="4"/>
      <c r="G19352" s="31"/>
    </row>
    <row r="19353" spans="2:7" s="40" customFormat="1">
      <c r="B19353" s="7"/>
      <c r="C19353" s="7"/>
      <c r="D19353" s="4"/>
      <c r="E19353" s="4"/>
      <c r="F19353" s="4"/>
      <c r="G19353" s="31"/>
    </row>
    <row r="19354" spans="2:7" s="40" customFormat="1">
      <c r="B19354" s="7"/>
      <c r="C19354" s="7"/>
      <c r="D19354" s="4"/>
      <c r="E19354" s="4"/>
      <c r="F19354" s="4"/>
      <c r="G19354" s="31"/>
    </row>
    <row r="19355" spans="2:7" s="40" customFormat="1">
      <c r="B19355" s="7"/>
      <c r="C19355" s="7"/>
      <c r="D19355" s="4"/>
      <c r="E19355" s="4"/>
      <c r="F19355" s="4"/>
      <c r="G19355" s="31"/>
    </row>
    <row r="19356" spans="2:7" s="40" customFormat="1">
      <c r="B19356" s="7"/>
      <c r="C19356" s="7"/>
      <c r="D19356" s="4"/>
      <c r="E19356" s="4"/>
      <c r="F19356" s="4"/>
      <c r="G19356" s="31"/>
    </row>
    <row r="19357" spans="2:7" s="40" customFormat="1">
      <c r="B19357" s="7"/>
      <c r="C19357" s="7"/>
      <c r="D19357" s="4"/>
      <c r="E19357" s="4"/>
      <c r="F19357" s="4"/>
      <c r="G19357" s="31"/>
    </row>
    <row r="19358" spans="2:7" s="40" customFormat="1">
      <c r="B19358" s="7"/>
      <c r="C19358" s="7"/>
      <c r="D19358" s="4"/>
      <c r="E19358" s="4"/>
      <c r="F19358" s="4"/>
      <c r="G19358" s="31"/>
    </row>
    <row r="19359" spans="2:7" s="40" customFormat="1">
      <c r="B19359" s="7"/>
      <c r="C19359" s="7"/>
      <c r="D19359" s="4"/>
      <c r="E19359" s="4"/>
      <c r="F19359" s="4"/>
      <c r="G19359" s="31"/>
    </row>
    <row r="19360" spans="2:7" s="40" customFormat="1">
      <c r="B19360" s="7"/>
      <c r="C19360" s="7"/>
      <c r="D19360" s="4"/>
      <c r="E19360" s="4"/>
      <c r="F19360" s="4"/>
      <c r="G19360" s="31"/>
    </row>
    <row r="19361" spans="2:7" s="40" customFormat="1">
      <c r="B19361" s="7"/>
      <c r="C19361" s="7"/>
      <c r="D19361" s="4"/>
      <c r="E19361" s="4"/>
      <c r="F19361" s="4"/>
      <c r="G19361" s="31"/>
    </row>
    <row r="19362" spans="2:7" s="40" customFormat="1">
      <c r="B19362" s="7"/>
      <c r="C19362" s="7"/>
      <c r="D19362" s="4"/>
      <c r="E19362" s="4"/>
      <c r="F19362" s="4"/>
      <c r="G19362" s="31"/>
    </row>
    <row r="19363" spans="2:7" s="40" customFormat="1">
      <c r="B19363" s="7"/>
      <c r="C19363" s="7"/>
      <c r="D19363" s="4"/>
      <c r="E19363" s="4"/>
      <c r="F19363" s="4"/>
      <c r="G19363" s="31"/>
    </row>
    <row r="19364" spans="2:7" s="40" customFormat="1">
      <c r="B19364" s="7"/>
      <c r="C19364" s="7"/>
      <c r="D19364" s="4"/>
      <c r="E19364" s="4"/>
      <c r="F19364" s="4"/>
      <c r="G19364" s="31"/>
    </row>
    <row r="19365" spans="2:7" s="40" customFormat="1">
      <c r="B19365" s="7"/>
      <c r="C19365" s="7"/>
      <c r="D19365" s="4"/>
      <c r="E19365" s="4"/>
      <c r="F19365" s="4"/>
      <c r="G19365" s="31"/>
    </row>
    <row r="19366" spans="2:7" s="40" customFormat="1">
      <c r="B19366" s="7"/>
      <c r="C19366" s="7"/>
      <c r="D19366" s="4"/>
      <c r="E19366" s="4"/>
      <c r="F19366" s="4"/>
      <c r="G19366" s="31"/>
    </row>
    <row r="19367" spans="2:7" s="40" customFormat="1">
      <c r="B19367" s="7"/>
      <c r="C19367" s="7"/>
      <c r="D19367" s="4"/>
      <c r="E19367" s="4"/>
      <c r="F19367" s="4"/>
      <c r="G19367" s="31"/>
    </row>
    <row r="19368" spans="2:7" s="40" customFormat="1">
      <c r="B19368" s="7"/>
      <c r="C19368" s="7"/>
      <c r="D19368" s="4"/>
      <c r="E19368" s="4"/>
      <c r="F19368" s="4"/>
      <c r="G19368" s="31"/>
    </row>
    <row r="19369" spans="2:7" s="40" customFormat="1">
      <c r="B19369" s="7"/>
      <c r="C19369" s="7"/>
      <c r="D19369" s="4"/>
      <c r="E19369" s="4"/>
      <c r="F19369" s="4"/>
      <c r="G19369" s="31"/>
    </row>
    <row r="19370" spans="2:7" s="40" customFormat="1">
      <c r="B19370" s="7"/>
      <c r="C19370" s="7"/>
      <c r="D19370" s="4"/>
      <c r="E19370" s="4"/>
      <c r="F19370" s="4"/>
      <c r="G19370" s="31"/>
    </row>
    <row r="19371" spans="2:7" s="40" customFormat="1">
      <c r="B19371" s="7"/>
      <c r="C19371" s="7"/>
      <c r="D19371" s="4"/>
      <c r="E19371" s="4"/>
      <c r="F19371" s="4"/>
      <c r="G19371" s="31"/>
    </row>
    <row r="19372" spans="2:7" s="40" customFormat="1">
      <c r="B19372" s="7"/>
      <c r="C19372" s="7"/>
      <c r="D19372" s="4"/>
      <c r="E19372" s="4"/>
      <c r="F19372" s="4"/>
      <c r="G19372" s="31"/>
    </row>
    <row r="19373" spans="2:7" s="40" customFormat="1">
      <c r="B19373" s="7"/>
      <c r="C19373" s="7"/>
      <c r="D19373" s="4"/>
      <c r="E19373" s="4"/>
      <c r="F19373" s="4"/>
      <c r="G19373" s="31"/>
    </row>
    <row r="19374" spans="2:7" s="40" customFormat="1">
      <c r="B19374" s="7"/>
      <c r="C19374" s="7"/>
      <c r="D19374" s="4"/>
      <c r="E19374" s="4"/>
      <c r="F19374" s="4"/>
      <c r="G19374" s="31"/>
    </row>
    <row r="19375" spans="2:7" s="40" customFormat="1">
      <c r="B19375" s="7"/>
      <c r="C19375" s="7"/>
      <c r="D19375" s="4"/>
      <c r="E19375" s="4"/>
      <c r="F19375" s="4"/>
      <c r="G19375" s="31"/>
    </row>
    <row r="19376" spans="2:7" s="40" customFormat="1">
      <c r="B19376" s="7"/>
      <c r="C19376" s="7"/>
      <c r="D19376" s="4"/>
      <c r="E19376" s="4"/>
      <c r="F19376" s="4"/>
      <c r="G19376" s="31"/>
    </row>
    <row r="19377" spans="2:7" s="40" customFormat="1">
      <c r="B19377" s="7"/>
      <c r="C19377" s="7"/>
      <c r="D19377" s="4"/>
      <c r="E19377" s="4"/>
      <c r="F19377" s="4"/>
      <c r="G19377" s="31"/>
    </row>
    <row r="19378" spans="2:7" s="40" customFormat="1">
      <c r="B19378" s="7"/>
      <c r="C19378" s="7"/>
      <c r="D19378" s="4"/>
      <c r="E19378" s="4"/>
      <c r="F19378" s="4"/>
      <c r="G19378" s="31"/>
    </row>
    <row r="19379" spans="2:7" s="40" customFormat="1">
      <c r="B19379" s="7"/>
      <c r="C19379" s="7"/>
      <c r="D19379" s="4"/>
      <c r="E19379" s="4"/>
      <c r="F19379" s="4"/>
      <c r="G19379" s="31"/>
    </row>
    <row r="19380" spans="2:7" s="40" customFormat="1">
      <c r="B19380" s="7"/>
      <c r="C19380" s="7"/>
      <c r="D19380" s="4"/>
      <c r="E19380" s="4"/>
      <c r="F19380" s="4"/>
      <c r="G19380" s="31"/>
    </row>
    <row r="19381" spans="2:7" s="40" customFormat="1">
      <c r="B19381" s="7"/>
      <c r="C19381" s="7"/>
      <c r="D19381" s="4"/>
      <c r="E19381" s="4"/>
      <c r="F19381" s="4"/>
      <c r="G19381" s="31"/>
    </row>
    <row r="19382" spans="2:7" s="40" customFormat="1">
      <c r="B19382" s="7"/>
      <c r="C19382" s="7"/>
      <c r="D19382" s="4"/>
      <c r="E19382" s="4"/>
      <c r="F19382" s="4"/>
      <c r="G19382" s="31"/>
    </row>
    <row r="19383" spans="2:7" s="40" customFormat="1">
      <c r="B19383" s="7"/>
      <c r="C19383" s="7"/>
      <c r="D19383" s="4"/>
      <c r="E19383" s="4"/>
      <c r="F19383" s="4"/>
      <c r="G19383" s="31"/>
    </row>
    <row r="19384" spans="2:7" s="40" customFormat="1">
      <c r="B19384" s="7"/>
      <c r="C19384" s="7"/>
      <c r="D19384" s="4"/>
      <c r="E19384" s="4"/>
      <c r="F19384" s="4"/>
      <c r="G19384" s="31"/>
    </row>
    <row r="19385" spans="2:7" s="40" customFormat="1">
      <c r="B19385" s="7"/>
      <c r="C19385" s="7"/>
      <c r="D19385" s="4"/>
      <c r="E19385" s="4"/>
      <c r="F19385" s="4"/>
      <c r="G19385" s="31"/>
    </row>
    <row r="19386" spans="2:7" s="40" customFormat="1">
      <c r="B19386" s="7"/>
      <c r="C19386" s="7"/>
      <c r="D19386" s="4"/>
      <c r="E19386" s="4"/>
      <c r="F19386" s="4"/>
      <c r="G19386" s="31"/>
    </row>
    <row r="19387" spans="2:7" s="40" customFormat="1">
      <c r="B19387" s="7"/>
      <c r="C19387" s="7"/>
      <c r="D19387" s="4"/>
      <c r="E19387" s="4"/>
      <c r="F19387" s="4"/>
      <c r="G19387" s="31"/>
    </row>
    <row r="19388" spans="2:7" s="40" customFormat="1">
      <c r="B19388" s="7"/>
      <c r="C19388" s="7"/>
      <c r="D19388" s="4"/>
      <c r="E19388" s="4"/>
      <c r="F19388" s="4"/>
      <c r="G19388" s="31"/>
    </row>
    <row r="19389" spans="2:7" s="40" customFormat="1">
      <c r="B19389" s="7"/>
      <c r="C19389" s="7"/>
      <c r="D19389" s="4"/>
      <c r="E19389" s="4"/>
      <c r="F19389" s="4"/>
      <c r="G19389" s="31"/>
    </row>
    <row r="19390" spans="2:7" s="40" customFormat="1">
      <c r="B19390" s="7"/>
      <c r="C19390" s="7"/>
      <c r="D19390" s="4"/>
      <c r="E19390" s="4"/>
      <c r="F19390" s="4"/>
      <c r="G19390" s="31"/>
    </row>
    <row r="19391" spans="2:7" s="40" customFormat="1">
      <c r="B19391" s="7"/>
      <c r="C19391" s="7"/>
      <c r="D19391" s="4"/>
      <c r="E19391" s="4"/>
      <c r="F19391" s="4"/>
      <c r="G19391" s="31"/>
    </row>
    <row r="19392" spans="2:7" s="40" customFormat="1">
      <c r="B19392" s="7"/>
      <c r="C19392" s="7"/>
      <c r="D19392" s="4"/>
      <c r="E19392" s="4"/>
      <c r="F19392" s="4"/>
      <c r="G19392" s="31"/>
    </row>
    <row r="19393" spans="2:7" s="40" customFormat="1">
      <c r="B19393" s="7"/>
      <c r="C19393" s="7"/>
      <c r="D19393" s="4"/>
      <c r="E19393" s="4"/>
      <c r="F19393" s="4"/>
      <c r="G19393" s="31"/>
    </row>
    <row r="19394" spans="2:7" s="40" customFormat="1">
      <c r="B19394" s="7"/>
      <c r="C19394" s="7"/>
      <c r="D19394" s="4"/>
      <c r="E19394" s="4"/>
      <c r="F19394" s="4"/>
      <c r="G19394" s="31"/>
    </row>
    <row r="19395" spans="2:7" s="40" customFormat="1">
      <c r="B19395" s="7"/>
      <c r="C19395" s="7"/>
      <c r="D19395" s="4"/>
      <c r="E19395" s="4"/>
      <c r="F19395" s="4"/>
      <c r="G19395" s="31"/>
    </row>
    <row r="19396" spans="2:7" s="40" customFormat="1">
      <c r="B19396" s="7"/>
      <c r="C19396" s="7"/>
      <c r="D19396" s="4"/>
      <c r="E19396" s="4"/>
      <c r="F19396" s="4"/>
      <c r="G19396" s="31"/>
    </row>
    <row r="19397" spans="2:7" s="40" customFormat="1">
      <c r="B19397" s="7"/>
      <c r="C19397" s="7"/>
      <c r="D19397" s="4"/>
      <c r="E19397" s="4"/>
      <c r="F19397" s="4"/>
      <c r="G19397" s="31"/>
    </row>
    <row r="19398" spans="2:7" s="40" customFormat="1">
      <c r="B19398" s="7"/>
      <c r="C19398" s="7"/>
      <c r="D19398" s="4"/>
      <c r="E19398" s="4"/>
      <c r="F19398" s="4"/>
      <c r="G19398" s="31"/>
    </row>
    <row r="19399" spans="2:7" s="40" customFormat="1">
      <c r="B19399" s="7"/>
      <c r="C19399" s="7"/>
      <c r="D19399" s="4"/>
      <c r="E19399" s="4"/>
      <c r="F19399" s="4"/>
      <c r="G19399" s="31"/>
    </row>
    <row r="19400" spans="2:7" s="40" customFormat="1">
      <c r="B19400" s="7"/>
      <c r="C19400" s="7"/>
      <c r="D19400" s="4"/>
      <c r="E19400" s="4"/>
      <c r="F19400" s="4"/>
      <c r="G19400" s="31"/>
    </row>
    <row r="19401" spans="2:7" s="40" customFormat="1">
      <c r="B19401" s="7"/>
      <c r="C19401" s="7"/>
      <c r="D19401" s="4"/>
      <c r="E19401" s="4"/>
      <c r="F19401" s="4"/>
      <c r="G19401" s="31"/>
    </row>
    <row r="19402" spans="2:7" s="40" customFormat="1">
      <c r="B19402" s="7"/>
      <c r="C19402" s="7"/>
      <c r="D19402" s="4"/>
      <c r="E19402" s="4"/>
      <c r="F19402" s="4"/>
      <c r="G19402" s="31"/>
    </row>
    <row r="19403" spans="2:7" s="40" customFormat="1">
      <c r="B19403" s="7"/>
      <c r="C19403" s="7"/>
      <c r="D19403" s="4"/>
      <c r="E19403" s="4"/>
      <c r="F19403" s="4"/>
      <c r="G19403" s="31"/>
    </row>
    <row r="19404" spans="2:7" s="40" customFormat="1">
      <c r="B19404" s="7"/>
      <c r="C19404" s="7"/>
      <c r="D19404" s="4"/>
      <c r="E19404" s="4"/>
      <c r="F19404" s="4"/>
      <c r="G19404" s="31"/>
    </row>
    <row r="19405" spans="2:7" s="40" customFormat="1">
      <c r="B19405" s="7"/>
      <c r="C19405" s="7"/>
      <c r="D19405" s="4"/>
      <c r="E19405" s="4"/>
      <c r="F19405" s="4"/>
      <c r="G19405" s="31"/>
    </row>
    <row r="19406" spans="2:7" s="40" customFormat="1">
      <c r="B19406" s="7"/>
      <c r="C19406" s="7"/>
      <c r="D19406" s="4"/>
      <c r="E19406" s="4"/>
      <c r="F19406" s="4"/>
      <c r="G19406" s="31"/>
    </row>
    <row r="19407" spans="2:7" s="40" customFormat="1">
      <c r="B19407" s="7"/>
      <c r="C19407" s="7"/>
      <c r="D19407" s="4"/>
      <c r="E19407" s="4"/>
      <c r="F19407" s="4"/>
      <c r="G19407" s="31"/>
    </row>
    <row r="19408" spans="2:7" s="40" customFormat="1">
      <c r="B19408" s="7"/>
      <c r="C19408" s="7"/>
      <c r="D19408" s="4"/>
      <c r="E19408" s="4"/>
      <c r="F19408" s="4"/>
      <c r="G19408" s="31"/>
    </row>
    <row r="19409" spans="2:7" s="40" customFormat="1">
      <c r="B19409" s="7"/>
      <c r="C19409" s="7"/>
      <c r="D19409" s="4"/>
      <c r="E19409" s="4"/>
      <c r="F19409" s="4"/>
      <c r="G19409" s="31"/>
    </row>
    <row r="19410" spans="2:7" s="40" customFormat="1">
      <c r="B19410" s="7"/>
      <c r="C19410" s="7"/>
      <c r="D19410" s="4"/>
      <c r="E19410" s="4"/>
      <c r="F19410" s="4"/>
      <c r="G19410" s="31"/>
    </row>
    <row r="19411" spans="2:7" s="40" customFormat="1">
      <c r="B19411" s="7"/>
      <c r="C19411" s="7"/>
      <c r="D19411" s="4"/>
      <c r="E19411" s="4"/>
      <c r="F19411" s="4"/>
      <c r="G19411" s="31"/>
    </row>
    <row r="19412" spans="2:7" s="40" customFormat="1">
      <c r="B19412" s="7"/>
      <c r="C19412" s="7"/>
      <c r="D19412" s="4"/>
      <c r="E19412" s="4"/>
      <c r="F19412" s="4"/>
      <c r="G19412" s="31"/>
    </row>
    <row r="19413" spans="2:7" s="40" customFormat="1">
      <c r="B19413" s="7"/>
      <c r="C19413" s="7"/>
      <c r="D19413" s="4"/>
      <c r="E19413" s="4"/>
      <c r="F19413" s="4"/>
      <c r="G19413" s="31"/>
    </row>
    <row r="19414" spans="2:7" s="40" customFormat="1">
      <c r="B19414" s="7"/>
      <c r="C19414" s="7"/>
      <c r="D19414" s="4"/>
      <c r="E19414" s="4"/>
      <c r="F19414" s="4"/>
      <c r="G19414" s="31"/>
    </row>
    <row r="19415" spans="2:7" s="40" customFormat="1">
      <c r="B19415" s="7"/>
      <c r="C19415" s="7"/>
      <c r="D19415" s="4"/>
      <c r="E19415" s="4"/>
      <c r="F19415" s="4"/>
      <c r="G19415" s="31"/>
    </row>
    <row r="19416" spans="2:7" s="40" customFormat="1">
      <c r="B19416" s="7"/>
      <c r="C19416" s="7"/>
      <c r="D19416" s="4"/>
      <c r="E19416" s="4"/>
      <c r="F19416" s="4"/>
      <c r="G19416" s="31"/>
    </row>
    <row r="19417" spans="2:7" s="40" customFormat="1">
      <c r="B19417" s="7"/>
      <c r="C19417" s="7"/>
      <c r="D19417" s="4"/>
      <c r="E19417" s="4"/>
      <c r="F19417" s="4"/>
      <c r="G19417" s="31"/>
    </row>
    <row r="19418" spans="2:7" s="40" customFormat="1">
      <c r="B19418" s="7"/>
      <c r="C19418" s="7"/>
      <c r="D19418" s="4"/>
      <c r="E19418" s="4"/>
      <c r="F19418" s="4"/>
      <c r="G19418" s="31"/>
    </row>
    <row r="19419" spans="2:7" s="40" customFormat="1">
      <c r="B19419" s="7"/>
      <c r="C19419" s="7"/>
      <c r="D19419" s="4"/>
      <c r="E19419" s="4"/>
      <c r="F19419" s="4"/>
      <c r="G19419" s="31"/>
    </row>
    <row r="19420" spans="2:7" s="40" customFormat="1">
      <c r="B19420" s="7"/>
      <c r="C19420" s="7"/>
      <c r="D19420" s="4"/>
      <c r="E19420" s="4"/>
      <c r="F19420" s="4"/>
      <c r="G19420" s="31"/>
    </row>
    <row r="19421" spans="2:7" s="40" customFormat="1">
      <c r="B19421" s="7"/>
      <c r="C19421" s="7"/>
      <c r="D19421" s="4"/>
      <c r="E19421" s="4"/>
      <c r="F19421" s="4"/>
      <c r="G19421" s="31"/>
    </row>
    <row r="19422" spans="2:7" s="40" customFormat="1">
      <c r="B19422" s="7"/>
      <c r="C19422" s="7"/>
      <c r="D19422" s="4"/>
      <c r="E19422" s="4"/>
      <c r="F19422" s="4"/>
      <c r="G19422" s="31"/>
    </row>
    <row r="19423" spans="2:7" s="40" customFormat="1">
      <c r="B19423" s="7"/>
      <c r="C19423" s="7"/>
      <c r="D19423" s="4"/>
      <c r="E19423" s="4"/>
      <c r="F19423" s="4"/>
      <c r="G19423" s="31"/>
    </row>
    <row r="19424" spans="2:7" s="40" customFormat="1">
      <c r="B19424" s="7"/>
      <c r="C19424" s="7"/>
      <c r="D19424" s="4"/>
      <c r="E19424" s="4"/>
      <c r="F19424" s="4"/>
      <c r="G19424" s="31"/>
    </row>
    <row r="19425" spans="2:7" s="40" customFormat="1">
      <c r="B19425" s="7"/>
      <c r="C19425" s="7"/>
      <c r="D19425" s="4"/>
      <c r="E19425" s="4"/>
      <c r="F19425" s="4"/>
      <c r="G19425" s="31"/>
    </row>
    <row r="19426" spans="2:7" s="40" customFormat="1">
      <c r="B19426" s="7"/>
      <c r="C19426" s="7"/>
      <c r="D19426" s="4"/>
      <c r="E19426" s="4"/>
      <c r="F19426" s="4"/>
      <c r="G19426" s="31"/>
    </row>
    <row r="19427" spans="2:7" s="40" customFormat="1">
      <c r="B19427" s="7"/>
      <c r="C19427" s="7"/>
      <c r="D19427" s="4"/>
      <c r="E19427" s="4"/>
      <c r="F19427" s="4"/>
      <c r="G19427" s="31"/>
    </row>
    <row r="19428" spans="2:7" s="40" customFormat="1">
      <c r="B19428" s="7"/>
      <c r="C19428" s="7"/>
      <c r="D19428" s="4"/>
      <c r="E19428" s="4"/>
      <c r="F19428" s="4"/>
      <c r="G19428" s="31"/>
    </row>
    <row r="19429" spans="2:7" s="40" customFormat="1">
      <c r="B19429" s="7"/>
      <c r="C19429" s="7"/>
      <c r="D19429" s="4"/>
      <c r="E19429" s="4"/>
      <c r="F19429" s="4"/>
      <c r="G19429" s="31"/>
    </row>
    <row r="19430" spans="2:7" s="40" customFormat="1">
      <c r="B19430" s="7"/>
      <c r="C19430" s="7"/>
      <c r="D19430" s="4"/>
      <c r="E19430" s="4"/>
      <c r="F19430" s="4"/>
      <c r="G19430" s="31"/>
    </row>
    <row r="19431" spans="2:7" s="40" customFormat="1">
      <c r="B19431" s="7"/>
      <c r="C19431" s="7"/>
      <c r="D19431" s="4"/>
      <c r="E19431" s="4"/>
      <c r="F19431" s="4"/>
      <c r="G19431" s="31"/>
    </row>
    <row r="19432" spans="2:7" s="40" customFormat="1">
      <c r="B19432" s="7"/>
      <c r="C19432" s="7"/>
      <c r="D19432" s="4"/>
      <c r="E19432" s="4"/>
      <c r="F19432" s="4"/>
      <c r="G19432" s="31"/>
    </row>
    <row r="19433" spans="2:7" s="40" customFormat="1">
      <c r="B19433" s="7"/>
      <c r="C19433" s="7"/>
      <c r="D19433" s="4"/>
      <c r="E19433" s="4"/>
      <c r="F19433" s="4"/>
      <c r="G19433" s="31"/>
    </row>
    <row r="19434" spans="2:7" s="40" customFormat="1">
      <c r="B19434" s="7"/>
      <c r="C19434" s="7"/>
      <c r="D19434" s="4"/>
      <c r="E19434" s="4"/>
      <c r="F19434" s="4"/>
      <c r="G19434" s="31"/>
    </row>
    <row r="19435" spans="2:7" s="40" customFormat="1">
      <c r="B19435" s="7"/>
      <c r="C19435" s="7"/>
      <c r="D19435" s="4"/>
      <c r="E19435" s="4"/>
      <c r="F19435" s="4"/>
      <c r="G19435" s="31"/>
    </row>
    <row r="19436" spans="2:7" s="40" customFormat="1">
      <c r="B19436" s="7"/>
      <c r="C19436" s="7"/>
      <c r="D19436" s="4"/>
      <c r="E19436" s="4"/>
      <c r="F19436" s="4"/>
      <c r="G19436" s="31"/>
    </row>
    <row r="19437" spans="2:7" s="40" customFormat="1">
      <c r="B19437" s="7"/>
      <c r="C19437" s="7"/>
      <c r="D19437" s="4"/>
      <c r="E19437" s="4"/>
      <c r="F19437" s="4"/>
      <c r="G19437" s="31"/>
    </row>
    <row r="19438" spans="2:7" s="40" customFormat="1">
      <c r="B19438" s="7"/>
      <c r="C19438" s="7"/>
      <c r="D19438" s="4"/>
      <c r="E19438" s="4"/>
      <c r="F19438" s="4"/>
      <c r="G19438" s="31"/>
    </row>
    <row r="19439" spans="2:7" s="40" customFormat="1">
      <c r="B19439" s="7"/>
      <c r="C19439" s="7"/>
      <c r="D19439" s="4"/>
      <c r="E19439" s="4"/>
      <c r="F19439" s="4"/>
      <c r="G19439" s="31"/>
    </row>
    <row r="19440" spans="2:7" s="40" customFormat="1">
      <c r="B19440" s="7"/>
      <c r="C19440" s="7"/>
      <c r="D19440" s="4"/>
      <c r="E19440" s="4"/>
      <c r="F19440" s="4"/>
      <c r="G19440" s="31"/>
    </row>
    <row r="19441" spans="2:7" s="40" customFormat="1">
      <c r="B19441" s="7"/>
      <c r="C19441" s="7"/>
      <c r="D19441" s="4"/>
      <c r="E19441" s="4"/>
      <c r="F19441" s="4"/>
      <c r="G19441" s="31"/>
    </row>
    <row r="19442" spans="2:7" s="40" customFormat="1">
      <c r="B19442" s="7"/>
      <c r="C19442" s="7"/>
      <c r="D19442" s="4"/>
      <c r="E19442" s="4"/>
      <c r="F19442" s="4"/>
      <c r="G19442" s="31"/>
    </row>
    <row r="19443" spans="2:7" s="40" customFormat="1">
      <c r="B19443" s="7"/>
      <c r="C19443" s="7"/>
      <c r="D19443" s="4"/>
      <c r="E19443" s="4"/>
      <c r="F19443" s="4"/>
      <c r="G19443" s="31"/>
    </row>
    <row r="19444" spans="2:7" s="40" customFormat="1">
      <c r="B19444" s="7"/>
      <c r="C19444" s="7"/>
      <c r="D19444" s="4"/>
      <c r="E19444" s="4"/>
      <c r="F19444" s="4"/>
      <c r="G19444" s="31"/>
    </row>
    <row r="19445" spans="2:7" s="40" customFormat="1">
      <c r="B19445" s="7"/>
      <c r="C19445" s="7"/>
      <c r="D19445" s="4"/>
      <c r="E19445" s="4"/>
      <c r="F19445" s="4"/>
      <c r="G19445" s="31"/>
    </row>
    <row r="19446" spans="2:7" s="40" customFormat="1">
      <c r="B19446" s="7"/>
      <c r="C19446" s="7"/>
      <c r="D19446" s="4"/>
      <c r="E19446" s="4"/>
      <c r="F19446" s="4"/>
      <c r="G19446" s="31"/>
    </row>
    <row r="19447" spans="2:7" s="40" customFormat="1">
      <c r="B19447" s="7"/>
      <c r="C19447" s="7"/>
      <c r="D19447" s="4"/>
      <c r="E19447" s="4"/>
      <c r="F19447" s="4"/>
      <c r="G19447" s="31"/>
    </row>
    <row r="19448" spans="2:7" s="40" customFormat="1">
      <c r="B19448" s="7"/>
      <c r="C19448" s="7"/>
      <c r="D19448" s="4"/>
      <c r="E19448" s="4"/>
      <c r="F19448" s="4"/>
      <c r="G19448" s="31"/>
    </row>
    <row r="19449" spans="2:7" s="40" customFormat="1">
      <c r="B19449" s="7"/>
      <c r="C19449" s="7"/>
      <c r="D19449" s="4"/>
      <c r="E19449" s="4"/>
      <c r="F19449" s="4"/>
      <c r="G19449" s="31"/>
    </row>
    <row r="19450" spans="2:7" s="40" customFormat="1">
      <c r="B19450" s="7"/>
      <c r="C19450" s="7"/>
      <c r="D19450" s="4"/>
      <c r="E19450" s="4"/>
      <c r="F19450" s="4"/>
      <c r="G19450" s="31"/>
    </row>
    <row r="19451" spans="2:7" s="40" customFormat="1">
      <c r="B19451" s="7"/>
      <c r="C19451" s="7"/>
      <c r="D19451" s="4"/>
      <c r="E19451" s="4"/>
      <c r="F19451" s="4"/>
      <c r="G19451" s="31"/>
    </row>
    <row r="19452" spans="2:7" s="40" customFormat="1">
      <c r="B19452" s="7"/>
      <c r="C19452" s="7"/>
      <c r="D19452" s="4"/>
      <c r="E19452" s="4"/>
      <c r="F19452" s="4"/>
      <c r="G19452" s="31"/>
    </row>
    <row r="19453" spans="2:7" s="40" customFormat="1">
      <c r="B19453" s="7"/>
      <c r="C19453" s="7"/>
      <c r="D19453" s="4"/>
      <c r="E19453" s="4"/>
      <c r="F19453" s="4"/>
      <c r="G19453" s="31"/>
    </row>
    <row r="19454" spans="2:7" s="40" customFormat="1">
      <c r="B19454" s="7"/>
      <c r="C19454" s="7"/>
      <c r="D19454" s="4"/>
      <c r="E19454" s="4"/>
      <c r="F19454" s="4"/>
      <c r="G19454" s="31"/>
    </row>
    <row r="19455" spans="2:7" s="40" customFormat="1">
      <c r="B19455" s="7"/>
      <c r="C19455" s="7"/>
      <c r="D19455" s="4"/>
      <c r="E19455" s="4"/>
      <c r="F19455" s="4"/>
      <c r="G19455" s="31"/>
    </row>
    <row r="19456" spans="2:7" s="40" customFormat="1">
      <c r="B19456" s="7"/>
      <c r="C19456" s="7"/>
      <c r="D19456" s="4"/>
      <c r="E19456" s="4"/>
      <c r="F19456" s="4"/>
      <c r="G19456" s="31"/>
    </row>
    <row r="19457" spans="2:7" s="40" customFormat="1">
      <c r="B19457" s="7"/>
      <c r="C19457" s="7"/>
      <c r="D19457" s="4"/>
      <c r="E19457" s="4"/>
      <c r="F19457" s="4"/>
      <c r="G19457" s="31"/>
    </row>
    <row r="19458" spans="2:7" s="40" customFormat="1">
      <c r="B19458" s="7"/>
      <c r="C19458" s="7"/>
      <c r="D19458" s="4"/>
      <c r="E19458" s="4"/>
      <c r="F19458" s="4"/>
      <c r="G19458" s="31"/>
    </row>
    <row r="19459" spans="2:7" s="40" customFormat="1">
      <c r="B19459" s="7"/>
      <c r="C19459" s="7"/>
      <c r="D19459" s="4"/>
      <c r="E19459" s="4"/>
      <c r="F19459" s="4"/>
      <c r="G19459" s="31"/>
    </row>
    <row r="19460" spans="2:7" s="40" customFormat="1">
      <c r="B19460" s="7"/>
      <c r="C19460" s="7"/>
      <c r="D19460" s="4"/>
      <c r="E19460" s="4"/>
      <c r="F19460" s="4"/>
      <c r="G19460" s="31"/>
    </row>
    <row r="19461" spans="2:7" s="40" customFormat="1">
      <c r="B19461" s="7"/>
      <c r="C19461" s="7"/>
      <c r="D19461" s="4"/>
      <c r="E19461" s="4"/>
      <c r="F19461" s="4"/>
      <c r="G19461" s="31"/>
    </row>
    <row r="19462" spans="2:7" s="40" customFormat="1">
      <c r="B19462" s="7"/>
      <c r="C19462" s="7"/>
      <c r="D19462" s="4"/>
      <c r="E19462" s="4"/>
      <c r="F19462" s="4"/>
      <c r="G19462" s="31"/>
    </row>
    <row r="19463" spans="2:7" s="40" customFormat="1">
      <c r="B19463" s="7"/>
      <c r="C19463" s="7"/>
      <c r="D19463" s="4"/>
      <c r="E19463" s="4"/>
      <c r="F19463" s="4"/>
      <c r="G19463" s="31"/>
    </row>
    <row r="19464" spans="2:7" s="40" customFormat="1">
      <c r="B19464" s="7"/>
      <c r="C19464" s="7"/>
      <c r="D19464" s="4"/>
      <c r="E19464" s="4"/>
      <c r="F19464" s="4"/>
      <c r="G19464" s="31"/>
    </row>
    <row r="19465" spans="2:7" s="40" customFormat="1">
      <c r="B19465" s="7"/>
      <c r="C19465" s="7"/>
      <c r="D19465" s="4"/>
      <c r="E19465" s="4"/>
      <c r="F19465" s="4"/>
      <c r="G19465" s="31"/>
    </row>
    <row r="19466" spans="2:7" s="40" customFormat="1">
      <c r="B19466" s="7"/>
      <c r="C19466" s="7"/>
      <c r="D19466" s="4"/>
      <c r="E19466" s="4"/>
      <c r="F19466" s="4"/>
      <c r="G19466" s="31"/>
    </row>
    <row r="19467" spans="2:7" s="40" customFormat="1">
      <c r="B19467" s="7"/>
      <c r="C19467" s="7"/>
      <c r="D19467" s="4"/>
      <c r="E19467" s="4"/>
      <c r="F19467" s="4"/>
      <c r="G19467" s="31"/>
    </row>
    <row r="19468" spans="2:7" s="40" customFormat="1">
      <c r="B19468" s="7"/>
      <c r="C19468" s="7"/>
      <c r="D19468" s="4"/>
      <c r="E19468" s="4"/>
      <c r="F19468" s="4"/>
      <c r="G19468" s="31"/>
    </row>
    <row r="19469" spans="2:7" s="40" customFormat="1">
      <c r="B19469" s="7"/>
      <c r="C19469" s="7"/>
      <c r="D19469" s="4"/>
      <c r="E19469" s="4"/>
      <c r="F19469" s="4"/>
      <c r="G19469" s="31"/>
    </row>
    <row r="19470" spans="2:7" s="40" customFormat="1">
      <c r="B19470" s="7"/>
      <c r="C19470" s="7"/>
      <c r="D19470" s="4"/>
      <c r="E19470" s="4"/>
      <c r="F19470" s="4"/>
      <c r="G19470" s="31"/>
    </row>
    <row r="19471" spans="2:7" s="40" customFormat="1">
      <c r="B19471" s="7"/>
      <c r="C19471" s="7"/>
      <c r="D19471" s="4"/>
      <c r="E19471" s="4"/>
      <c r="F19471" s="4"/>
      <c r="G19471" s="31"/>
    </row>
    <row r="19472" spans="2:7" s="40" customFormat="1">
      <c r="B19472" s="7"/>
      <c r="C19472" s="7"/>
      <c r="D19472" s="4"/>
      <c r="E19472" s="4"/>
      <c r="F19472" s="4"/>
      <c r="G19472" s="31"/>
    </row>
    <row r="19473" spans="2:7" s="40" customFormat="1">
      <c r="B19473" s="7"/>
      <c r="C19473" s="7"/>
      <c r="D19473" s="4"/>
      <c r="E19473" s="4"/>
      <c r="F19473" s="4"/>
      <c r="G19473" s="31"/>
    </row>
    <row r="19474" spans="2:7" s="40" customFormat="1">
      <c r="B19474" s="7"/>
      <c r="C19474" s="7"/>
      <c r="D19474" s="4"/>
      <c r="E19474" s="4"/>
      <c r="F19474" s="4"/>
      <c r="G19474" s="31"/>
    </row>
    <row r="19475" spans="2:7" s="40" customFormat="1">
      <c r="B19475" s="7"/>
      <c r="C19475" s="7"/>
      <c r="D19475" s="4"/>
      <c r="E19475" s="4"/>
      <c r="F19475" s="4"/>
      <c r="G19475" s="31"/>
    </row>
    <row r="19476" spans="2:7" s="40" customFormat="1">
      <c r="B19476" s="7"/>
      <c r="C19476" s="7"/>
      <c r="D19476" s="4"/>
      <c r="E19476" s="4"/>
      <c r="F19476" s="4"/>
      <c r="G19476" s="31"/>
    </row>
    <row r="19477" spans="2:7" s="40" customFormat="1">
      <c r="B19477" s="7"/>
      <c r="C19477" s="7"/>
      <c r="D19477" s="4"/>
      <c r="E19477" s="4"/>
      <c r="F19477" s="4"/>
      <c r="G19477" s="31"/>
    </row>
    <row r="19478" spans="2:7" s="40" customFormat="1">
      <c r="B19478" s="7"/>
      <c r="C19478" s="7"/>
      <c r="D19478" s="4"/>
      <c r="E19478" s="4"/>
      <c r="F19478" s="4"/>
      <c r="G19478" s="31"/>
    </row>
    <row r="19479" spans="2:7" s="40" customFormat="1">
      <c r="B19479" s="7"/>
      <c r="C19479" s="7"/>
      <c r="D19479" s="4"/>
      <c r="E19479" s="4"/>
      <c r="F19479" s="4"/>
      <c r="G19479" s="31"/>
    </row>
    <row r="19480" spans="2:7" s="40" customFormat="1">
      <c r="B19480" s="7"/>
      <c r="C19480" s="7"/>
      <c r="D19480" s="4"/>
      <c r="E19480" s="4"/>
      <c r="F19480" s="4"/>
      <c r="G19480" s="31"/>
    </row>
    <row r="19481" spans="2:7" s="40" customFormat="1">
      <c r="B19481" s="7"/>
      <c r="C19481" s="7"/>
      <c r="D19481" s="4"/>
      <c r="E19481" s="4"/>
      <c r="F19481" s="4"/>
      <c r="G19481" s="31"/>
    </row>
    <row r="19482" spans="2:7" s="40" customFormat="1">
      <c r="B19482" s="7"/>
      <c r="C19482" s="7"/>
      <c r="D19482" s="4"/>
      <c r="E19482" s="4"/>
      <c r="F19482" s="4"/>
      <c r="G19482" s="31"/>
    </row>
    <row r="19483" spans="2:7" s="40" customFormat="1">
      <c r="B19483" s="7"/>
      <c r="C19483" s="7"/>
      <c r="D19483" s="4"/>
      <c r="E19483" s="4"/>
      <c r="F19483" s="4"/>
      <c r="G19483" s="31"/>
    </row>
    <row r="19484" spans="2:7" s="40" customFormat="1">
      <c r="B19484" s="7"/>
      <c r="C19484" s="7"/>
      <c r="D19484" s="4"/>
      <c r="E19484" s="4"/>
      <c r="F19484" s="4"/>
      <c r="G19484" s="31"/>
    </row>
    <row r="19485" spans="2:7" s="40" customFormat="1">
      <c r="B19485" s="7"/>
      <c r="C19485" s="7"/>
      <c r="D19485" s="4"/>
      <c r="E19485" s="4"/>
      <c r="F19485" s="4"/>
      <c r="G19485" s="31"/>
    </row>
    <row r="19486" spans="2:7" s="40" customFormat="1">
      <c r="B19486" s="7"/>
      <c r="C19486" s="7"/>
      <c r="D19486" s="4"/>
      <c r="E19486" s="4"/>
      <c r="F19486" s="4"/>
      <c r="G19486" s="31"/>
    </row>
    <row r="19487" spans="2:7" s="40" customFormat="1">
      <c r="B19487" s="7"/>
      <c r="C19487" s="7"/>
      <c r="D19487" s="4"/>
      <c r="E19487" s="4"/>
      <c r="F19487" s="4"/>
      <c r="G19487" s="31"/>
    </row>
    <row r="19488" spans="2:7" s="40" customFormat="1">
      <c r="B19488" s="7"/>
      <c r="C19488" s="7"/>
      <c r="D19488" s="4"/>
      <c r="E19488" s="4"/>
      <c r="F19488" s="4"/>
      <c r="G19488" s="31"/>
    </row>
    <row r="19489" spans="2:7" s="40" customFormat="1">
      <c r="B19489" s="7"/>
      <c r="C19489" s="7"/>
      <c r="D19489" s="4"/>
      <c r="E19489" s="4"/>
      <c r="F19489" s="4"/>
      <c r="G19489" s="31"/>
    </row>
    <row r="19490" spans="2:7" s="40" customFormat="1">
      <c r="B19490" s="7"/>
      <c r="C19490" s="7"/>
      <c r="D19490" s="4"/>
      <c r="E19490" s="4"/>
      <c r="F19490" s="4"/>
      <c r="G19490" s="31"/>
    </row>
    <row r="19491" spans="2:7" s="40" customFormat="1">
      <c r="B19491" s="7"/>
      <c r="C19491" s="7"/>
      <c r="D19491" s="4"/>
      <c r="E19491" s="4"/>
      <c r="F19491" s="4"/>
      <c r="G19491" s="31"/>
    </row>
    <row r="19492" spans="2:7" s="40" customFormat="1">
      <c r="B19492" s="7"/>
      <c r="C19492" s="7"/>
      <c r="D19492" s="4"/>
      <c r="E19492" s="4"/>
      <c r="F19492" s="4"/>
      <c r="G19492" s="31"/>
    </row>
    <row r="19493" spans="2:7" s="40" customFormat="1">
      <c r="B19493" s="7"/>
      <c r="C19493" s="7"/>
      <c r="D19493" s="4"/>
      <c r="E19493" s="4"/>
      <c r="F19493" s="4"/>
      <c r="G19493" s="31"/>
    </row>
    <row r="19494" spans="2:7" s="40" customFormat="1">
      <c r="B19494" s="7"/>
      <c r="C19494" s="7"/>
      <c r="D19494" s="4"/>
      <c r="E19494" s="4"/>
      <c r="F19494" s="4"/>
      <c r="G19494" s="31"/>
    </row>
    <row r="19495" spans="2:7" s="40" customFormat="1">
      <c r="B19495" s="7"/>
      <c r="C19495" s="7"/>
      <c r="D19495" s="4"/>
      <c r="E19495" s="4"/>
      <c r="F19495" s="4"/>
      <c r="G19495" s="31"/>
    </row>
    <row r="19496" spans="2:7" s="40" customFormat="1">
      <c r="B19496" s="7"/>
      <c r="C19496" s="7"/>
      <c r="D19496" s="4"/>
      <c r="E19496" s="4"/>
      <c r="F19496" s="4"/>
      <c r="G19496" s="31"/>
    </row>
    <row r="19497" spans="2:7" s="40" customFormat="1">
      <c r="B19497" s="7"/>
      <c r="C19497" s="7"/>
      <c r="D19497" s="4"/>
      <c r="E19497" s="4"/>
      <c r="F19497" s="4"/>
      <c r="G19497" s="31"/>
    </row>
    <row r="19498" spans="2:7" s="40" customFormat="1">
      <c r="B19498" s="7"/>
      <c r="C19498" s="7"/>
      <c r="D19498" s="4"/>
      <c r="E19498" s="4"/>
      <c r="F19498" s="4"/>
      <c r="G19498" s="31"/>
    </row>
    <row r="19499" spans="2:7" s="40" customFormat="1">
      <c r="B19499" s="7"/>
      <c r="C19499" s="7"/>
      <c r="D19499" s="4"/>
      <c r="E19499" s="4"/>
      <c r="F19499" s="4"/>
      <c r="G19499" s="31"/>
    </row>
    <row r="19500" spans="2:7" s="40" customFormat="1">
      <c r="B19500" s="7"/>
      <c r="C19500" s="7"/>
      <c r="D19500" s="4"/>
      <c r="E19500" s="4"/>
      <c r="F19500" s="4"/>
      <c r="G19500" s="31"/>
    </row>
    <row r="19501" spans="2:7" s="40" customFormat="1">
      <c r="B19501" s="7"/>
      <c r="C19501" s="7"/>
      <c r="D19501" s="4"/>
      <c r="E19501" s="4"/>
      <c r="F19501" s="4"/>
      <c r="G19501" s="31"/>
    </row>
    <row r="19502" spans="2:7" s="40" customFormat="1">
      <c r="B19502" s="7"/>
      <c r="C19502" s="7"/>
      <c r="D19502" s="4"/>
      <c r="E19502" s="4"/>
      <c r="F19502" s="4"/>
      <c r="G19502" s="31"/>
    </row>
    <row r="19503" spans="2:7" s="40" customFormat="1">
      <c r="B19503" s="7"/>
      <c r="C19503" s="7"/>
      <c r="D19503" s="4"/>
      <c r="E19503" s="4"/>
      <c r="F19503" s="4"/>
      <c r="G19503" s="31"/>
    </row>
    <row r="19504" spans="2:7" s="40" customFormat="1">
      <c r="B19504" s="7"/>
      <c r="C19504" s="7"/>
      <c r="D19504" s="4"/>
      <c r="E19504" s="4"/>
      <c r="F19504" s="4"/>
      <c r="G19504" s="31"/>
    </row>
    <row r="19505" spans="2:7" s="40" customFormat="1">
      <c r="B19505" s="7"/>
      <c r="C19505" s="7"/>
      <c r="D19505" s="4"/>
      <c r="E19505" s="4"/>
      <c r="F19505" s="4"/>
      <c r="G19505" s="31"/>
    </row>
    <row r="19506" spans="2:7" s="40" customFormat="1">
      <c r="B19506" s="7"/>
      <c r="C19506" s="7"/>
      <c r="D19506" s="4"/>
      <c r="E19506" s="4"/>
      <c r="F19506" s="4"/>
      <c r="G19506" s="31"/>
    </row>
    <row r="19507" spans="2:7" s="40" customFormat="1">
      <c r="B19507" s="7"/>
      <c r="C19507" s="7"/>
      <c r="D19507" s="4"/>
      <c r="E19507" s="4"/>
      <c r="F19507" s="4"/>
      <c r="G19507" s="31"/>
    </row>
    <row r="19508" spans="2:7" s="40" customFormat="1">
      <c r="B19508" s="7"/>
      <c r="C19508" s="7"/>
      <c r="D19508" s="4"/>
      <c r="E19508" s="4"/>
      <c r="F19508" s="4"/>
      <c r="G19508" s="31"/>
    </row>
    <row r="19509" spans="2:7" s="40" customFormat="1">
      <c r="B19509" s="7"/>
      <c r="C19509" s="7"/>
      <c r="D19509" s="4"/>
      <c r="E19509" s="4"/>
      <c r="F19509" s="4"/>
      <c r="G19509" s="31"/>
    </row>
    <row r="19510" spans="2:7" s="40" customFormat="1">
      <c r="B19510" s="7"/>
      <c r="C19510" s="7"/>
      <c r="D19510" s="4"/>
      <c r="E19510" s="4"/>
      <c r="F19510" s="4"/>
      <c r="G19510" s="31"/>
    </row>
    <row r="19511" spans="2:7" s="40" customFormat="1">
      <c r="B19511" s="7"/>
      <c r="C19511" s="7"/>
      <c r="D19511" s="4"/>
      <c r="E19511" s="4"/>
      <c r="F19511" s="4"/>
      <c r="G19511" s="31"/>
    </row>
    <row r="19512" spans="2:7" s="40" customFormat="1">
      <c r="B19512" s="7"/>
      <c r="C19512" s="7"/>
      <c r="D19512" s="4"/>
      <c r="E19512" s="4"/>
      <c r="F19512" s="4"/>
      <c r="G19512" s="31"/>
    </row>
    <row r="19513" spans="2:7" s="40" customFormat="1">
      <c r="B19513" s="7"/>
      <c r="C19513" s="7"/>
      <c r="D19513" s="4"/>
      <c r="E19513" s="4"/>
      <c r="F19513" s="4"/>
      <c r="G19513" s="31"/>
    </row>
    <row r="19514" spans="2:7" s="40" customFormat="1">
      <c r="B19514" s="7"/>
      <c r="C19514" s="7"/>
      <c r="D19514" s="4"/>
      <c r="E19514" s="4"/>
      <c r="F19514" s="4"/>
      <c r="G19514" s="31"/>
    </row>
    <row r="19515" spans="2:7" s="40" customFormat="1">
      <c r="B19515" s="7"/>
      <c r="C19515" s="7"/>
      <c r="D19515" s="4"/>
      <c r="E19515" s="4"/>
      <c r="F19515" s="4"/>
      <c r="G19515" s="31"/>
    </row>
    <row r="19516" spans="2:7" s="40" customFormat="1">
      <c r="B19516" s="7"/>
      <c r="C19516" s="7"/>
      <c r="D19516" s="4"/>
      <c r="E19516" s="4"/>
      <c r="F19516" s="4"/>
      <c r="G19516" s="31"/>
    </row>
    <row r="19517" spans="2:7" s="40" customFormat="1">
      <c r="B19517" s="7"/>
      <c r="C19517" s="7"/>
      <c r="D19517" s="4"/>
      <c r="E19517" s="4"/>
      <c r="F19517" s="4"/>
      <c r="G19517" s="31"/>
    </row>
    <row r="19518" spans="2:7" s="40" customFormat="1">
      <c r="B19518" s="7"/>
      <c r="C19518" s="7"/>
      <c r="D19518" s="4"/>
      <c r="E19518" s="4"/>
      <c r="F19518" s="4"/>
      <c r="G19518" s="31"/>
    </row>
    <row r="19519" spans="2:7" s="40" customFormat="1">
      <c r="B19519" s="7"/>
      <c r="C19519" s="7"/>
      <c r="D19519" s="4"/>
      <c r="E19519" s="4"/>
      <c r="F19519" s="4"/>
      <c r="G19519" s="31"/>
    </row>
    <row r="19520" spans="2:7" s="40" customFormat="1">
      <c r="B19520" s="7"/>
      <c r="C19520" s="7"/>
      <c r="D19520" s="4"/>
      <c r="E19520" s="4"/>
      <c r="F19520" s="4"/>
      <c r="G19520" s="31"/>
    </row>
    <row r="19521" spans="2:7" s="40" customFormat="1">
      <c r="B19521" s="7"/>
      <c r="C19521" s="7"/>
      <c r="D19521" s="4"/>
      <c r="E19521" s="4"/>
      <c r="F19521" s="4"/>
      <c r="G19521" s="31"/>
    </row>
    <row r="19522" spans="2:7" s="40" customFormat="1">
      <c r="B19522" s="7"/>
      <c r="C19522" s="7"/>
      <c r="D19522" s="4"/>
      <c r="E19522" s="4"/>
      <c r="F19522" s="4"/>
      <c r="G19522" s="31"/>
    </row>
    <row r="19523" spans="2:7" s="40" customFormat="1">
      <c r="B19523" s="7"/>
      <c r="C19523" s="7"/>
      <c r="D19523" s="4"/>
      <c r="E19523" s="4"/>
      <c r="F19523" s="4"/>
      <c r="G19523" s="31"/>
    </row>
    <row r="19524" spans="2:7" s="40" customFormat="1">
      <c r="B19524" s="7"/>
      <c r="C19524" s="7"/>
      <c r="D19524" s="4"/>
      <c r="E19524" s="4"/>
      <c r="F19524" s="4"/>
      <c r="G19524" s="31"/>
    </row>
    <row r="19525" spans="2:7" s="40" customFormat="1">
      <c r="B19525" s="7"/>
      <c r="C19525" s="7"/>
      <c r="D19525" s="4"/>
      <c r="E19525" s="4"/>
      <c r="F19525" s="4"/>
      <c r="G19525" s="31"/>
    </row>
    <row r="19526" spans="2:7" s="40" customFormat="1">
      <c r="B19526" s="7"/>
      <c r="C19526" s="7"/>
      <c r="D19526" s="4"/>
      <c r="E19526" s="4"/>
      <c r="F19526" s="4"/>
      <c r="G19526" s="31"/>
    </row>
    <row r="19527" spans="2:7" s="40" customFormat="1">
      <c r="B19527" s="7"/>
      <c r="C19527" s="7"/>
      <c r="D19527" s="4"/>
      <c r="E19527" s="4"/>
      <c r="F19527" s="4"/>
      <c r="G19527" s="31"/>
    </row>
    <row r="19528" spans="2:7" s="40" customFormat="1">
      <c r="B19528" s="7"/>
      <c r="C19528" s="7"/>
      <c r="D19528" s="4"/>
      <c r="E19528" s="4"/>
      <c r="F19528" s="4"/>
      <c r="G19528" s="31"/>
    </row>
    <row r="19529" spans="2:7" s="40" customFormat="1">
      <c r="B19529" s="7"/>
      <c r="C19529" s="7"/>
      <c r="D19529" s="4"/>
      <c r="E19529" s="4"/>
      <c r="F19529" s="4"/>
      <c r="G19529" s="31"/>
    </row>
    <row r="19530" spans="2:7" s="40" customFormat="1">
      <c r="B19530" s="7"/>
      <c r="C19530" s="7"/>
      <c r="D19530" s="4"/>
      <c r="E19530" s="4"/>
      <c r="F19530" s="4"/>
      <c r="G19530" s="31"/>
    </row>
    <row r="19531" spans="2:7" s="40" customFormat="1">
      <c r="B19531" s="7"/>
      <c r="C19531" s="7"/>
      <c r="D19531" s="4"/>
      <c r="E19531" s="4"/>
      <c r="F19531" s="4"/>
      <c r="G19531" s="31"/>
    </row>
    <row r="19532" spans="2:7" s="40" customFormat="1">
      <c r="B19532" s="7"/>
      <c r="C19532" s="7"/>
      <c r="D19532" s="4"/>
      <c r="E19532" s="4"/>
      <c r="F19532" s="4"/>
      <c r="G19532" s="31"/>
    </row>
    <row r="19533" spans="2:7" s="40" customFormat="1">
      <c r="B19533" s="7"/>
      <c r="C19533" s="7"/>
      <c r="D19533" s="4"/>
      <c r="E19533" s="4"/>
      <c r="F19533" s="4"/>
      <c r="G19533" s="31"/>
    </row>
    <row r="19534" spans="2:7" s="40" customFormat="1">
      <c r="B19534" s="7"/>
      <c r="C19534" s="7"/>
      <c r="D19534" s="4"/>
      <c r="E19534" s="4"/>
      <c r="F19534" s="4"/>
      <c r="G19534" s="31"/>
    </row>
    <row r="19535" spans="2:7" s="40" customFormat="1">
      <c r="B19535" s="7"/>
      <c r="C19535" s="7"/>
      <c r="D19535" s="4"/>
      <c r="E19535" s="4"/>
      <c r="F19535" s="4"/>
      <c r="G19535" s="31"/>
    </row>
    <row r="19536" spans="2:7" s="40" customFormat="1">
      <c r="B19536" s="7"/>
      <c r="C19536" s="7"/>
      <c r="D19536" s="4"/>
      <c r="E19536" s="4"/>
      <c r="F19536" s="4"/>
      <c r="G19536" s="31"/>
    </row>
    <row r="19537" spans="2:7" s="40" customFormat="1">
      <c r="B19537" s="7"/>
      <c r="C19537" s="7"/>
      <c r="D19537" s="4"/>
      <c r="E19537" s="4"/>
      <c r="F19537" s="4"/>
      <c r="G19537" s="31"/>
    </row>
    <row r="19538" spans="2:7" s="40" customFormat="1">
      <c r="B19538" s="7"/>
      <c r="C19538" s="7"/>
      <c r="D19538" s="4"/>
      <c r="E19538" s="4"/>
      <c r="F19538" s="4"/>
      <c r="G19538" s="31"/>
    </row>
    <row r="19539" spans="2:7" s="40" customFormat="1">
      <c r="B19539" s="7"/>
      <c r="C19539" s="7"/>
      <c r="D19539" s="4"/>
      <c r="E19539" s="4"/>
      <c r="F19539" s="4"/>
      <c r="G19539" s="31"/>
    </row>
    <row r="19540" spans="2:7" s="40" customFormat="1">
      <c r="B19540" s="7"/>
      <c r="C19540" s="7"/>
      <c r="D19540" s="4"/>
      <c r="E19540" s="4"/>
      <c r="F19540" s="4"/>
      <c r="G19540" s="31"/>
    </row>
    <row r="19541" spans="2:7" s="40" customFormat="1">
      <c r="B19541" s="7"/>
      <c r="C19541" s="7"/>
      <c r="D19541" s="4"/>
      <c r="E19541" s="4"/>
      <c r="F19541" s="4"/>
      <c r="G19541" s="31"/>
    </row>
    <row r="19542" spans="2:7" s="40" customFormat="1">
      <c r="B19542" s="7"/>
      <c r="C19542" s="7"/>
      <c r="D19542" s="4"/>
      <c r="E19542" s="4"/>
      <c r="F19542" s="4"/>
      <c r="G19542" s="31"/>
    </row>
    <row r="19543" spans="2:7" s="40" customFormat="1">
      <c r="B19543" s="7"/>
      <c r="C19543" s="7"/>
      <c r="D19543" s="4"/>
      <c r="E19543" s="4"/>
      <c r="F19543" s="4"/>
      <c r="G19543" s="31"/>
    </row>
    <row r="19544" spans="2:7" s="40" customFormat="1">
      <c r="B19544" s="7"/>
      <c r="C19544" s="7"/>
      <c r="D19544" s="4"/>
      <c r="E19544" s="4"/>
      <c r="F19544" s="4"/>
      <c r="G19544" s="31"/>
    </row>
    <row r="19545" spans="2:7" s="40" customFormat="1">
      <c r="B19545" s="7"/>
      <c r="C19545" s="7"/>
      <c r="D19545" s="4"/>
      <c r="E19545" s="4"/>
      <c r="F19545" s="4"/>
      <c r="G19545" s="31"/>
    </row>
    <row r="19546" spans="2:7" s="40" customFormat="1">
      <c r="B19546" s="7"/>
      <c r="C19546" s="7"/>
      <c r="D19546" s="4"/>
      <c r="E19546" s="4"/>
      <c r="F19546" s="4"/>
      <c r="G19546" s="31"/>
    </row>
    <row r="19547" spans="2:7" s="40" customFormat="1">
      <c r="B19547" s="7"/>
      <c r="C19547" s="7"/>
      <c r="D19547" s="4"/>
      <c r="E19547" s="4"/>
      <c r="F19547" s="4"/>
      <c r="G19547" s="31"/>
    </row>
    <row r="19548" spans="2:7" s="40" customFormat="1">
      <c r="B19548" s="7"/>
      <c r="C19548" s="7"/>
      <c r="D19548" s="4"/>
      <c r="E19548" s="4"/>
      <c r="F19548" s="4"/>
      <c r="G19548" s="31"/>
    </row>
    <row r="19549" spans="2:7" s="40" customFormat="1">
      <c r="B19549" s="7"/>
      <c r="C19549" s="7"/>
      <c r="D19549" s="4"/>
      <c r="E19549" s="4"/>
      <c r="F19549" s="4"/>
      <c r="G19549" s="31"/>
    </row>
    <row r="19550" spans="2:7" s="40" customFormat="1">
      <c r="B19550" s="7"/>
      <c r="C19550" s="7"/>
      <c r="D19550" s="4"/>
      <c r="E19550" s="4"/>
      <c r="F19550" s="4"/>
      <c r="G19550" s="31"/>
    </row>
    <row r="19551" spans="2:7" s="40" customFormat="1">
      <c r="B19551" s="7"/>
      <c r="C19551" s="7"/>
      <c r="D19551" s="4"/>
      <c r="E19551" s="4"/>
      <c r="F19551" s="4"/>
      <c r="G19551" s="31"/>
    </row>
    <row r="19552" spans="2:7" s="40" customFormat="1">
      <c r="B19552" s="7"/>
      <c r="C19552" s="7"/>
      <c r="D19552" s="4"/>
      <c r="E19552" s="4"/>
      <c r="F19552" s="4"/>
      <c r="G19552" s="31"/>
    </row>
    <row r="19553" spans="2:7" s="40" customFormat="1">
      <c r="B19553" s="7"/>
      <c r="C19553" s="7"/>
      <c r="D19553" s="4"/>
      <c r="E19553" s="4"/>
      <c r="F19553" s="4"/>
      <c r="G19553" s="31"/>
    </row>
    <row r="19554" spans="2:7" s="40" customFormat="1">
      <c r="B19554" s="7"/>
      <c r="C19554" s="7"/>
      <c r="D19554" s="4"/>
      <c r="E19554" s="4"/>
      <c r="F19554" s="4"/>
      <c r="G19554" s="31"/>
    </row>
    <row r="19555" spans="2:7" s="40" customFormat="1">
      <c r="B19555" s="7"/>
      <c r="C19555" s="7"/>
      <c r="D19555" s="4"/>
      <c r="E19555" s="4"/>
      <c r="F19555" s="4"/>
      <c r="G19555" s="31"/>
    </row>
    <row r="19556" spans="2:7" s="40" customFormat="1">
      <c r="B19556" s="7"/>
      <c r="C19556" s="7"/>
      <c r="D19556" s="4"/>
      <c r="E19556" s="4"/>
      <c r="F19556" s="4"/>
      <c r="G19556" s="31"/>
    </row>
    <row r="19557" spans="2:7" s="40" customFormat="1">
      <c r="B19557" s="7"/>
      <c r="C19557" s="7"/>
      <c r="D19557" s="4"/>
      <c r="E19557" s="4"/>
      <c r="F19557" s="4"/>
      <c r="G19557" s="31"/>
    </row>
    <row r="19558" spans="2:7" s="40" customFormat="1">
      <c r="B19558" s="7"/>
      <c r="C19558" s="7"/>
      <c r="D19558" s="4"/>
      <c r="E19558" s="4"/>
      <c r="F19558" s="4"/>
      <c r="G19558" s="31"/>
    </row>
    <row r="19559" spans="2:7" s="40" customFormat="1">
      <c r="B19559" s="7"/>
      <c r="C19559" s="7"/>
      <c r="D19559" s="4"/>
      <c r="E19559" s="4"/>
      <c r="F19559" s="4"/>
      <c r="G19559" s="31"/>
    </row>
    <row r="19560" spans="2:7" s="40" customFormat="1">
      <c r="B19560" s="7"/>
      <c r="C19560" s="7"/>
      <c r="D19560" s="4"/>
      <c r="E19560" s="4"/>
      <c r="F19560" s="4"/>
      <c r="G19560" s="31"/>
    </row>
    <row r="19561" spans="2:7" s="40" customFormat="1">
      <c r="B19561" s="7"/>
      <c r="C19561" s="7"/>
      <c r="D19561" s="4"/>
      <c r="E19561" s="4"/>
      <c r="F19561" s="4"/>
      <c r="G19561" s="31"/>
    </row>
    <row r="19562" spans="2:7" s="40" customFormat="1">
      <c r="B19562" s="7"/>
      <c r="C19562" s="7"/>
      <c r="D19562" s="4"/>
      <c r="E19562" s="4"/>
      <c r="F19562" s="4"/>
      <c r="G19562" s="31"/>
    </row>
    <row r="19563" spans="2:7" s="40" customFormat="1">
      <c r="B19563" s="7"/>
      <c r="C19563" s="7"/>
      <c r="D19563" s="4"/>
      <c r="E19563" s="4"/>
      <c r="F19563" s="4"/>
      <c r="G19563" s="31"/>
    </row>
    <row r="19564" spans="2:7" s="40" customFormat="1">
      <c r="B19564" s="7"/>
      <c r="C19564" s="7"/>
      <c r="D19564" s="4"/>
      <c r="E19564" s="4"/>
      <c r="F19564" s="4"/>
      <c r="G19564" s="31"/>
    </row>
    <row r="19565" spans="2:7" s="40" customFormat="1">
      <c r="B19565" s="7"/>
      <c r="C19565" s="7"/>
      <c r="D19565" s="4"/>
      <c r="E19565" s="4"/>
      <c r="F19565" s="4"/>
      <c r="G19565" s="31"/>
    </row>
    <row r="19566" spans="2:7" s="40" customFormat="1">
      <c r="B19566" s="7"/>
      <c r="C19566" s="7"/>
      <c r="D19566" s="4"/>
      <c r="E19566" s="4"/>
      <c r="F19566" s="4"/>
      <c r="G19566" s="31"/>
    </row>
    <row r="19567" spans="2:7" s="40" customFormat="1">
      <c r="B19567" s="7"/>
      <c r="C19567" s="7"/>
      <c r="D19567" s="4"/>
      <c r="E19567" s="4"/>
      <c r="F19567" s="4"/>
      <c r="G19567" s="31"/>
    </row>
    <row r="19568" spans="2:7" s="40" customFormat="1">
      <c r="B19568" s="7"/>
      <c r="C19568" s="7"/>
      <c r="D19568" s="4"/>
      <c r="E19568" s="4"/>
      <c r="F19568" s="4"/>
      <c r="G19568" s="31"/>
    </row>
    <row r="19569" spans="2:7" s="40" customFormat="1">
      <c r="B19569" s="7"/>
      <c r="C19569" s="7"/>
      <c r="D19569" s="4"/>
      <c r="E19569" s="4"/>
      <c r="F19569" s="4"/>
      <c r="G19569" s="31"/>
    </row>
    <row r="19570" spans="2:7" s="40" customFormat="1">
      <c r="B19570" s="7"/>
      <c r="C19570" s="7"/>
      <c r="D19570" s="4"/>
      <c r="E19570" s="4"/>
      <c r="F19570" s="4"/>
      <c r="G19570" s="31"/>
    </row>
    <row r="19571" spans="2:7" s="40" customFormat="1">
      <c r="B19571" s="7"/>
      <c r="C19571" s="7"/>
      <c r="D19571" s="4"/>
      <c r="E19571" s="4"/>
      <c r="F19571" s="4"/>
      <c r="G19571" s="31"/>
    </row>
    <row r="19572" spans="2:7" s="40" customFormat="1">
      <c r="B19572" s="7"/>
      <c r="C19572" s="7"/>
      <c r="D19572" s="4"/>
      <c r="E19572" s="4"/>
      <c r="F19572" s="4"/>
      <c r="G19572" s="31"/>
    </row>
    <row r="19573" spans="2:7" s="40" customFormat="1">
      <c r="B19573" s="7"/>
      <c r="C19573" s="7"/>
      <c r="D19573" s="4"/>
      <c r="E19573" s="4"/>
      <c r="F19573" s="4"/>
      <c r="G19573" s="31"/>
    </row>
    <row r="19574" spans="2:7" s="40" customFormat="1">
      <c r="B19574" s="7"/>
      <c r="C19574" s="7"/>
      <c r="D19574" s="4"/>
      <c r="E19574" s="4"/>
      <c r="F19574" s="4"/>
      <c r="G19574" s="31"/>
    </row>
    <row r="19575" spans="2:7" s="40" customFormat="1">
      <c r="B19575" s="7"/>
      <c r="C19575" s="7"/>
      <c r="D19575" s="4"/>
      <c r="E19575" s="4"/>
      <c r="F19575" s="4"/>
      <c r="G19575" s="31"/>
    </row>
    <row r="19576" spans="2:7" s="40" customFormat="1">
      <c r="B19576" s="7"/>
      <c r="C19576" s="7"/>
      <c r="D19576" s="4"/>
      <c r="E19576" s="4"/>
      <c r="F19576" s="4"/>
      <c r="G19576" s="31"/>
    </row>
    <row r="19577" spans="2:7" s="40" customFormat="1">
      <c r="B19577" s="7"/>
      <c r="C19577" s="7"/>
      <c r="D19577" s="4"/>
      <c r="E19577" s="4"/>
      <c r="F19577" s="4"/>
      <c r="G19577" s="31"/>
    </row>
    <row r="19578" spans="2:7" s="40" customFormat="1">
      <c r="B19578" s="7"/>
      <c r="C19578" s="7"/>
      <c r="D19578" s="4"/>
      <c r="E19578" s="4"/>
      <c r="F19578" s="4"/>
      <c r="G19578" s="31"/>
    </row>
    <row r="19579" spans="2:7" s="40" customFormat="1">
      <c r="B19579" s="7"/>
      <c r="C19579" s="7"/>
      <c r="D19579" s="4"/>
      <c r="E19579" s="4"/>
      <c r="F19579" s="4"/>
      <c r="G19579" s="31"/>
    </row>
    <row r="19580" spans="2:7" s="40" customFormat="1">
      <c r="B19580" s="7"/>
      <c r="C19580" s="7"/>
      <c r="D19580" s="4"/>
      <c r="E19580" s="4"/>
      <c r="F19580" s="4"/>
      <c r="G19580" s="31"/>
    </row>
    <row r="19581" spans="2:7" s="40" customFormat="1">
      <c r="B19581" s="7"/>
      <c r="C19581" s="7"/>
      <c r="D19581" s="4"/>
      <c r="E19581" s="4"/>
      <c r="F19581" s="4"/>
      <c r="G19581" s="31"/>
    </row>
    <row r="19582" spans="2:7" s="40" customFormat="1">
      <c r="B19582" s="7"/>
      <c r="C19582" s="7"/>
      <c r="D19582" s="4"/>
      <c r="E19582" s="4"/>
      <c r="F19582" s="4"/>
      <c r="G19582" s="31"/>
    </row>
    <row r="19583" spans="2:7" s="40" customFormat="1">
      <c r="B19583" s="7"/>
      <c r="C19583" s="7"/>
      <c r="D19583" s="4"/>
      <c r="E19583" s="4"/>
      <c r="F19583" s="4"/>
      <c r="G19583" s="31"/>
    </row>
    <row r="19584" spans="2:7" s="40" customFormat="1">
      <c r="B19584" s="7"/>
      <c r="C19584" s="7"/>
      <c r="D19584" s="4"/>
      <c r="E19584" s="4"/>
      <c r="F19584" s="4"/>
      <c r="G19584" s="31"/>
    </row>
    <row r="19585" spans="2:7" s="40" customFormat="1">
      <c r="B19585" s="7"/>
      <c r="C19585" s="7"/>
      <c r="D19585" s="4"/>
      <c r="E19585" s="4"/>
      <c r="F19585" s="4"/>
      <c r="G19585" s="31"/>
    </row>
    <row r="19586" spans="2:7" s="40" customFormat="1">
      <c r="B19586" s="7"/>
      <c r="C19586" s="7"/>
      <c r="D19586" s="4"/>
      <c r="E19586" s="4"/>
      <c r="F19586" s="4"/>
      <c r="G19586" s="31"/>
    </row>
    <row r="19587" spans="2:7" s="40" customFormat="1">
      <c r="B19587" s="7"/>
      <c r="C19587" s="7"/>
      <c r="D19587" s="4"/>
      <c r="E19587" s="4"/>
      <c r="F19587" s="4"/>
      <c r="G19587" s="31"/>
    </row>
    <row r="19588" spans="2:7" s="40" customFormat="1">
      <c r="B19588" s="7"/>
      <c r="C19588" s="7"/>
      <c r="D19588" s="4"/>
      <c r="E19588" s="4"/>
      <c r="F19588" s="4"/>
      <c r="G19588" s="31"/>
    </row>
    <row r="19589" spans="2:7" s="40" customFormat="1">
      <c r="B19589" s="7"/>
      <c r="C19589" s="7"/>
      <c r="D19589" s="4"/>
      <c r="E19589" s="4"/>
      <c r="F19589" s="4"/>
      <c r="G19589" s="31"/>
    </row>
    <row r="19590" spans="2:7" s="40" customFormat="1">
      <c r="B19590" s="7"/>
      <c r="C19590" s="7"/>
      <c r="D19590" s="4"/>
      <c r="E19590" s="4"/>
      <c r="F19590" s="4"/>
      <c r="G19590" s="31"/>
    </row>
    <row r="19591" spans="2:7" s="40" customFormat="1">
      <c r="B19591" s="7"/>
      <c r="C19591" s="7"/>
      <c r="D19591" s="4"/>
      <c r="E19591" s="4"/>
      <c r="F19591" s="4"/>
      <c r="G19591" s="31"/>
    </row>
    <row r="19592" spans="2:7" s="40" customFormat="1">
      <c r="B19592" s="7"/>
      <c r="C19592" s="7"/>
      <c r="D19592" s="4"/>
      <c r="E19592" s="4"/>
      <c r="F19592" s="4"/>
      <c r="G19592" s="31"/>
    </row>
    <row r="19593" spans="2:7" s="40" customFormat="1">
      <c r="B19593" s="7"/>
      <c r="C19593" s="7"/>
      <c r="D19593" s="4"/>
      <c r="E19593" s="4"/>
      <c r="F19593" s="4"/>
      <c r="G19593" s="31"/>
    </row>
    <row r="19594" spans="2:7" s="40" customFormat="1">
      <c r="B19594" s="7"/>
      <c r="C19594" s="7"/>
      <c r="D19594" s="4"/>
      <c r="E19594" s="4"/>
      <c r="F19594" s="4"/>
      <c r="G19594" s="31"/>
    </row>
    <row r="19595" spans="2:7" s="40" customFormat="1">
      <c r="B19595" s="7"/>
      <c r="C19595" s="7"/>
      <c r="D19595" s="4"/>
      <c r="E19595" s="4"/>
      <c r="F19595" s="4"/>
      <c r="G19595" s="31"/>
    </row>
    <row r="19596" spans="2:7" s="40" customFormat="1">
      <c r="B19596" s="7"/>
      <c r="C19596" s="7"/>
      <c r="D19596" s="4"/>
      <c r="E19596" s="4"/>
      <c r="F19596" s="4"/>
      <c r="G19596" s="31"/>
    </row>
    <row r="19597" spans="2:7" s="40" customFormat="1">
      <c r="B19597" s="7"/>
      <c r="C19597" s="7"/>
      <c r="D19597" s="4"/>
      <c r="E19597" s="4"/>
      <c r="F19597" s="4"/>
      <c r="G19597" s="31"/>
    </row>
    <row r="19598" spans="2:7" s="40" customFormat="1">
      <c r="B19598" s="7"/>
      <c r="C19598" s="7"/>
      <c r="D19598" s="4"/>
      <c r="E19598" s="4"/>
      <c r="F19598" s="4"/>
      <c r="G19598" s="31"/>
    </row>
    <row r="19599" spans="2:7" s="40" customFormat="1">
      <c r="B19599" s="7"/>
      <c r="C19599" s="7"/>
      <c r="D19599" s="4"/>
      <c r="E19599" s="4"/>
      <c r="F19599" s="4"/>
      <c r="G19599" s="31"/>
    </row>
    <row r="19600" spans="2:7" s="40" customFormat="1">
      <c r="B19600" s="7"/>
      <c r="C19600" s="7"/>
      <c r="D19600" s="4"/>
      <c r="E19600" s="4"/>
      <c r="F19600" s="4"/>
      <c r="G19600" s="31"/>
    </row>
    <row r="19601" spans="2:7" s="40" customFormat="1">
      <c r="B19601" s="7"/>
      <c r="C19601" s="7"/>
      <c r="D19601" s="4"/>
      <c r="E19601" s="4"/>
      <c r="F19601" s="4"/>
      <c r="G19601" s="31"/>
    </row>
    <row r="19602" spans="2:7" s="40" customFormat="1">
      <c r="B19602" s="7"/>
      <c r="C19602" s="7"/>
      <c r="D19602" s="4"/>
      <c r="E19602" s="4"/>
      <c r="F19602" s="4"/>
      <c r="G19602" s="31"/>
    </row>
    <row r="19603" spans="2:7" s="40" customFormat="1">
      <c r="B19603" s="7"/>
      <c r="C19603" s="7"/>
      <c r="D19603" s="4"/>
      <c r="E19603" s="4"/>
      <c r="F19603" s="4"/>
      <c r="G19603" s="31"/>
    </row>
    <row r="19604" spans="2:7" s="40" customFormat="1">
      <c r="B19604" s="7"/>
      <c r="C19604" s="7"/>
      <c r="D19604" s="4"/>
      <c r="E19604" s="4"/>
      <c r="F19604" s="4"/>
      <c r="G19604" s="31"/>
    </row>
    <row r="19605" spans="2:7" s="40" customFormat="1">
      <c r="B19605" s="7"/>
      <c r="C19605" s="7"/>
      <c r="D19605" s="4"/>
      <c r="E19605" s="4"/>
      <c r="F19605" s="4"/>
      <c r="G19605" s="31"/>
    </row>
    <row r="19606" spans="2:7" s="40" customFormat="1">
      <c r="B19606" s="7"/>
      <c r="C19606" s="7"/>
      <c r="D19606" s="4"/>
      <c r="E19606" s="4"/>
      <c r="F19606" s="4"/>
      <c r="G19606" s="31"/>
    </row>
    <row r="19607" spans="2:7" s="40" customFormat="1">
      <c r="B19607" s="7"/>
      <c r="C19607" s="7"/>
      <c r="D19607" s="4"/>
      <c r="E19607" s="4"/>
      <c r="F19607" s="4"/>
      <c r="G19607" s="31"/>
    </row>
    <row r="19608" spans="2:7" s="40" customFormat="1">
      <c r="B19608" s="7"/>
      <c r="C19608" s="7"/>
      <c r="D19608" s="4"/>
      <c r="E19608" s="4"/>
      <c r="F19608" s="4"/>
      <c r="G19608" s="31"/>
    </row>
    <row r="19609" spans="2:7" s="40" customFormat="1">
      <c r="B19609" s="7"/>
      <c r="C19609" s="7"/>
      <c r="D19609" s="4"/>
      <c r="E19609" s="4"/>
      <c r="F19609" s="4"/>
      <c r="G19609" s="31"/>
    </row>
    <row r="19610" spans="2:7" s="40" customFormat="1">
      <c r="B19610" s="7"/>
      <c r="C19610" s="7"/>
      <c r="D19610" s="4"/>
      <c r="E19610" s="4"/>
      <c r="F19610" s="4"/>
      <c r="G19610" s="31"/>
    </row>
    <row r="19611" spans="2:7" s="40" customFormat="1">
      <c r="B19611" s="7"/>
      <c r="C19611" s="7"/>
      <c r="D19611" s="4"/>
      <c r="E19611" s="4"/>
      <c r="F19611" s="4"/>
      <c r="G19611" s="31"/>
    </row>
    <row r="19612" spans="2:7" s="40" customFormat="1">
      <c r="B19612" s="7"/>
      <c r="C19612" s="7"/>
      <c r="D19612" s="4"/>
      <c r="E19612" s="4"/>
      <c r="F19612" s="4"/>
      <c r="G19612" s="31"/>
    </row>
    <row r="19613" spans="2:7" s="40" customFormat="1">
      <c r="B19613" s="7"/>
      <c r="C19613" s="7"/>
      <c r="D19613" s="4"/>
      <c r="E19613" s="4"/>
      <c r="F19613" s="4"/>
      <c r="G19613" s="31"/>
    </row>
    <row r="19614" spans="2:7" s="40" customFormat="1">
      <c r="B19614" s="7"/>
      <c r="C19614" s="7"/>
      <c r="D19614" s="4"/>
      <c r="E19614" s="4"/>
      <c r="F19614" s="4"/>
      <c r="G19614" s="31"/>
    </row>
    <row r="19615" spans="2:7" s="40" customFormat="1">
      <c r="B19615" s="7"/>
      <c r="C19615" s="7"/>
      <c r="D19615" s="4"/>
      <c r="E19615" s="4"/>
      <c r="F19615" s="4"/>
      <c r="G19615" s="31"/>
    </row>
    <row r="19616" spans="2:7" s="40" customFormat="1">
      <c r="B19616" s="7"/>
      <c r="C19616" s="7"/>
      <c r="D19616" s="4"/>
      <c r="E19616" s="4"/>
      <c r="F19616" s="4"/>
      <c r="G19616" s="31"/>
    </row>
    <row r="19617" spans="2:7" s="40" customFormat="1">
      <c r="B19617" s="7"/>
      <c r="C19617" s="7"/>
      <c r="D19617" s="4"/>
      <c r="E19617" s="4"/>
      <c r="F19617" s="4"/>
      <c r="G19617" s="31"/>
    </row>
    <row r="19618" spans="2:7" s="40" customFormat="1">
      <c r="B19618" s="7"/>
      <c r="C19618" s="7"/>
      <c r="D19618" s="4"/>
      <c r="E19618" s="4"/>
      <c r="F19618" s="4"/>
      <c r="G19618" s="31"/>
    </row>
    <row r="19619" spans="2:7" s="40" customFormat="1">
      <c r="B19619" s="7"/>
      <c r="C19619" s="7"/>
      <c r="D19619" s="4"/>
      <c r="E19619" s="4"/>
      <c r="F19619" s="4"/>
      <c r="G19619" s="31"/>
    </row>
    <row r="19620" spans="2:7" s="40" customFormat="1">
      <c r="B19620" s="7"/>
      <c r="C19620" s="7"/>
      <c r="D19620" s="4"/>
      <c r="E19620" s="4"/>
      <c r="F19620" s="4"/>
      <c r="G19620" s="31"/>
    </row>
    <row r="19621" spans="2:7" s="40" customFormat="1">
      <c r="B19621" s="7"/>
      <c r="C19621" s="7"/>
      <c r="D19621" s="4"/>
      <c r="E19621" s="4"/>
      <c r="F19621" s="4"/>
      <c r="G19621" s="31"/>
    </row>
    <row r="19622" spans="2:7" s="40" customFormat="1">
      <c r="B19622" s="7"/>
      <c r="C19622" s="7"/>
      <c r="D19622" s="4"/>
      <c r="E19622" s="4"/>
      <c r="F19622" s="4"/>
      <c r="G19622" s="31"/>
    </row>
    <row r="19623" spans="2:7" s="40" customFormat="1">
      <c r="B19623" s="7"/>
      <c r="C19623" s="7"/>
      <c r="D19623" s="4"/>
      <c r="E19623" s="4"/>
      <c r="F19623" s="4"/>
      <c r="G19623" s="31"/>
    </row>
    <row r="19624" spans="2:7" s="40" customFormat="1">
      <c r="B19624" s="7"/>
      <c r="C19624" s="7"/>
      <c r="D19624" s="4"/>
      <c r="E19624" s="4"/>
      <c r="F19624" s="4"/>
      <c r="G19624" s="31"/>
    </row>
    <row r="19625" spans="2:7" s="40" customFormat="1">
      <c r="B19625" s="7"/>
      <c r="C19625" s="7"/>
      <c r="D19625" s="4"/>
      <c r="E19625" s="4"/>
      <c r="F19625" s="4"/>
      <c r="G19625" s="31"/>
    </row>
    <row r="19626" spans="2:7" s="40" customFormat="1">
      <c r="B19626" s="7"/>
      <c r="C19626" s="7"/>
      <c r="D19626" s="4"/>
      <c r="E19626" s="4"/>
      <c r="F19626" s="4"/>
      <c r="G19626" s="31"/>
    </row>
    <row r="19627" spans="2:7" s="40" customFormat="1">
      <c r="B19627" s="7"/>
      <c r="C19627" s="7"/>
      <c r="D19627" s="4"/>
      <c r="E19627" s="4"/>
      <c r="F19627" s="4"/>
      <c r="G19627" s="31"/>
    </row>
    <row r="19628" spans="2:7" s="40" customFormat="1">
      <c r="B19628" s="7"/>
      <c r="C19628" s="7"/>
      <c r="D19628" s="4"/>
      <c r="E19628" s="4"/>
      <c r="F19628" s="4"/>
      <c r="G19628" s="31"/>
    </row>
    <row r="19629" spans="2:7" s="40" customFormat="1">
      <c r="B19629" s="7"/>
      <c r="C19629" s="7"/>
      <c r="D19629" s="4"/>
      <c r="E19629" s="4"/>
      <c r="F19629" s="4"/>
      <c r="G19629" s="31"/>
    </row>
    <row r="19630" spans="2:7" s="40" customFormat="1">
      <c r="B19630" s="7"/>
      <c r="C19630" s="7"/>
      <c r="D19630" s="4"/>
      <c r="E19630" s="4"/>
      <c r="F19630" s="4"/>
      <c r="G19630" s="31"/>
    </row>
    <row r="19631" spans="2:7" s="40" customFormat="1">
      <c r="B19631" s="7"/>
      <c r="C19631" s="7"/>
      <c r="D19631" s="4"/>
      <c r="E19631" s="4"/>
      <c r="F19631" s="4"/>
      <c r="G19631" s="31"/>
    </row>
    <row r="19632" spans="2:7" s="40" customFormat="1">
      <c r="B19632" s="7"/>
      <c r="C19632" s="7"/>
      <c r="D19632" s="4"/>
      <c r="E19632" s="4"/>
      <c r="F19632" s="4"/>
      <c r="G19632" s="31"/>
    </row>
    <row r="19633" spans="2:7" s="40" customFormat="1">
      <c r="B19633" s="7"/>
      <c r="C19633" s="7"/>
      <c r="D19633" s="4"/>
      <c r="E19633" s="4"/>
      <c r="F19633" s="4"/>
      <c r="G19633" s="31"/>
    </row>
    <row r="19634" spans="2:7" s="40" customFormat="1">
      <c r="B19634" s="7"/>
      <c r="C19634" s="7"/>
      <c r="D19634" s="4"/>
      <c r="E19634" s="4"/>
      <c r="F19634" s="4"/>
      <c r="G19634" s="31"/>
    </row>
    <row r="19635" spans="2:7" s="40" customFormat="1">
      <c r="B19635" s="7"/>
      <c r="C19635" s="7"/>
      <c r="D19635" s="4"/>
      <c r="E19635" s="4"/>
      <c r="F19635" s="4"/>
      <c r="G19635" s="31"/>
    </row>
    <row r="19636" spans="2:7" s="40" customFormat="1">
      <c r="B19636" s="7"/>
      <c r="C19636" s="7"/>
      <c r="D19636" s="4"/>
      <c r="E19636" s="4"/>
      <c r="F19636" s="4"/>
      <c r="G19636" s="31"/>
    </row>
    <row r="19637" spans="2:7" s="40" customFormat="1">
      <c r="B19637" s="7"/>
      <c r="C19637" s="7"/>
      <c r="D19637" s="4"/>
      <c r="E19637" s="4"/>
      <c r="F19637" s="4"/>
      <c r="G19637" s="31"/>
    </row>
    <row r="19638" spans="2:7" s="40" customFormat="1">
      <c r="B19638" s="7"/>
      <c r="C19638" s="7"/>
      <c r="D19638" s="4"/>
      <c r="E19638" s="4"/>
      <c r="F19638" s="4"/>
      <c r="G19638" s="31"/>
    </row>
    <row r="19639" spans="2:7" s="40" customFormat="1">
      <c r="B19639" s="7"/>
      <c r="C19639" s="7"/>
      <c r="D19639" s="4"/>
      <c r="E19639" s="4"/>
      <c r="F19639" s="4"/>
      <c r="G19639" s="31"/>
    </row>
    <row r="19640" spans="2:7" s="40" customFormat="1">
      <c r="B19640" s="7"/>
      <c r="C19640" s="7"/>
      <c r="D19640" s="4"/>
      <c r="E19640" s="4"/>
      <c r="F19640" s="4"/>
      <c r="G19640" s="31"/>
    </row>
    <row r="19641" spans="2:7" s="40" customFormat="1">
      <c r="B19641" s="7"/>
      <c r="C19641" s="7"/>
      <c r="D19641" s="4"/>
      <c r="E19641" s="4"/>
      <c r="F19641" s="4"/>
      <c r="G19641" s="31"/>
    </row>
    <row r="19642" spans="2:7" s="40" customFormat="1">
      <c r="B19642" s="7"/>
      <c r="C19642" s="7"/>
      <c r="D19642" s="4"/>
      <c r="E19642" s="4"/>
      <c r="F19642" s="4"/>
      <c r="G19642" s="31"/>
    </row>
    <row r="19643" spans="2:7" s="40" customFormat="1">
      <c r="B19643" s="7"/>
      <c r="C19643" s="7"/>
      <c r="D19643" s="4"/>
      <c r="E19643" s="4"/>
      <c r="F19643" s="4"/>
      <c r="G19643" s="31"/>
    </row>
    <row r="19644" spans="2:7" s="40" customFormat="1">
      <c r="B19644" s="7"/>
      <c r="C19644" s="7"/>
      <c r="D19644" s="4"/>
      <c r="E19644" s="4"/>
      <c r="F19644" s="4"/>
      <c r="G19644" s="31"/>
    </row>
    <row r="19645" spans="2:7" s="40" customFormat="1">
      <c r="B19645" s="7"/>
      <c r="C19645" s="7"/>
      <c r="D19645" s="4"/>
      <c r="E19645" s="4"/>
      <c r="F19645" s="4"/>
      <c r="G19645" s="31"/>
    </row>
    <row r="19646" spans="2:7" s="40" customFormat="1">
      <c r="B19646" s="7"/>
      <c r="C19646" s="7"/>
      <c r="D19646" s="4"/>
      <c r="E19646" s="4"/>
      <c r="F19646" s="4"/>
      <c r="G19646" s="31"/>
    </row>
    <row r="19647" spans="2:7" s="40" customFormat="1">
      <c r="B19647" s="7"/>
      <c r="C19647" s="7"/>
      <c r="D19647" s="4"/>
      <c r="E19647" s="4"/>
      <c r="F19647" s="4"/>
      <c r="G19647" s="31"/>
    </row>
    <row r="19648" spans="2:7" s="40" customFormat="1">
      <c r="B19648" s="7"/>
      <c r="C19648" s="7"/>
      <c r="D19648" s="4"/>
      <c r="E19648" s="4"/>
      <c r="F19648" s="4"/>
      <c r="G19648" s="31"/>
    </row>
    <row r="19649" spans="2:7" s="40" customFormat="1">
      <c r="B19649" s="7"/>
      <c r="C19649" s="7"/>
      <c r="D19649" s="4"/>
      <c r="E19649" s="4"/>
      <c r="F19649" s="4"/>
      <c r="G19649" s="31"/>
    </row>
    <row r="19650" spans="2:7" s="40" customFormat="1">
      <c r="B19650" s="7"/>
      <c r="C19650" s="7"/>
      <c r="D19650" s="4"/>
      <c r="E19650" s="4"/>
      <c r="F19650" s="4"/>
      <c r="G19650" s="31"/>
    </row>
    <row r="19651" spans="2:7" s="40" customFormat="1">
      <c r="B19651" s="7"/>
      <c r="C19651" s="7"/>
      <c r="D19651" s="4"/>
      <c r="E19651" s="4"/>
      <c r="F19651" s="4"/>
      <c r="G19651" s="31"/>
    </row>
    <row r="19652" spans="2:7" s="40" customFormat="1">
      <c r="B19652" s="7"/>
      <c r="C19652" s="7"/>
      <c r="D19652" s="4"/>
      <c r="E19652" s="4"/>
      <c r="F19652" s="4"/>
      <c r="G19652" s="31"/>
    </row>
    <row r="19653" spans="2:7" s="40" customFormat="1">
      <c r="B19653" s="7"/>
      <c r="C19653" s="7"/>
      <c r="D19653" s="4"/>
      <c r="E19653" s="4"/>
      <c r="F19653" s="4"/>
      <c r="G19653" s="31"/>
    </row>
    <row r="19654" spans="2:7" s="40" customFormat="1">
      <c r="B19654" s="7"/>
      <c r="C19654" s="7"/>
      <c r="D19654" s="4"/>
      <c r="E19654" s="4"/>
      <c r="F19654" s="4"/>
      <c r="G19654" s="31"/>
    </row>
    <row r="19655" spans="2:7" s="40" customFormat="1">
      <c r="B19655" s="7"/>
      <c r="C19655" s="7"/>
      <c r="D19655" s="4"/>
      <c r="E19655" s="4"/>
      <c r="F19655" s="4"/>
      <c r="G19655" s="31"/>
    </row>
    <row r="19656" spans="2:7" s="40" customFormat="1">
      <c r="B19656" s="7"/>
      <c r="C19656" s="7"/>
      <c r="D19656" s="4"/>
      <c r="E19656" s="4"/>
      <c r="F19656" s="4"/>
      <c r="G19656" s="31"/>
    </row>
    <row r="19657" spans="2:7" s="40" customFormat="1">
      <c r="B19657" s="7"/>
      <c r="C19657" s="7"/>
      <c r="D19657" s="4"/>
      <c r="E19657" s="4"/>
      <c r="F19657" s="4"/>
      <c r="G19657" s="31"/>
    </row>
    <row r="19658" spans="2:7" s="40" customFormat="1">
      <c r="B19658" s="7"/>
      <c r="C19658" s="7"/>
      <c r="D19658" s="4"/>
      <c r="E19658" s="4"/>
      <c r="F19658" s="4"/>
      <c r="G19658" s="31"/>
    </row>
    <row r="19659" spans="2:7" s="40" customFormat="1">
      <c r="B19659" s="7"/>
      <c r="C19659" s="7"/>
      <c r="D19659" s="4"/>
      <c r="E19659" s="4"/>
      <c r="F19659" s="4"/>
      <c r="G19659" s="31"/>
    </row>
    <row r="19660" spans="2:7" s="40" customFormat="1">
      <c r="B19660" s="7"/>
      <c r="C19660" s="7"/>
      <c r="D19660" s="4"/>
      <c r="E19660" s="4"/>
      <c r="F19660" s="4"/>
      <c r="G19660" s="31"/>
    </row>
    <row r="19661" spans="2:7" s="40" customFormat="1">
      <c r="B19661" s="7"/>
      <c r="C19661" s="7"/>
      <c r="D19661" s="4"/>
      <c r="E19661" s="4"/>
      <c r="F19661" s="4"/>
      <c r="G19661" s="31"/>
    </row>
    <row r="19662" spans="2:7" s="40" customFormat="1">
      <c r="B19662" s="7"/>
      <c r="C19662" s="7"/>
      <c r="D19662" s="4"/>
      <c r="E19662" s="4"/>
      <c r="F19662" s="4"/>
      <c r="G19662" s="31"/>
    </row>
    <row r="19663" spans="2:7" s="40" customFormat="1">
      <c r="B19663" s="7"/>
      <c r="C19663" s="7"/>
      <c r="D19663" s="4"/>
      <c r="E19663" s="4"/>
      <c r="F19663" s="4"/>
      <c r="G19663" s="31"/>
    </row>
    <row r="19664" spans="2:7" s="40" customFormat="1">
      <c r="B19664" s="7"/>
      <c r="C19664" s="7"/>
      <c r="D19664" s="4"/>
      <c r="E19664" s="4"/>
      <c r="F19664" s="4"/>
      <c r="G19664" s="31"/>
    </row>
    <row r="19665" spans="2:7" s="40" customFormat="1">
      <c r="B19665" s="7"/>
      <c r="C19665" s="7"/>
      <c r="D19665" s="4"/>
      <c r="E19665" s="4"/>
      <c r="F19665" s="4"/>
      <c r="G19665" s="31"/>
    </row>
    <row r="19666" spans="2:7" s="40" customFormat="1">
      <c r="B19666" s="7"/>
      <c r="C19666" s="7"/>
      <c r="D19666" s="4"/>
      <c r="E19666" s="4"/>
      <c r="F19666" s="4"/>
      <c r="G19666" s="31"/>
    </row>
    <row r="19667" spans="2:7" s="40" customFormat="1">
      <c r="B19667" s="7"/>
      <c r="C19667" s="7"/>
      <c r="D19667" s="4"/>
      <c r="E19667" s="4"/>
      <c r="F19667" s="4"/>
      <c r="G19667" s="31"/>
    </row>
    <row r="19668" spans="2:7" s="40" customFormat="1">
      <c r="B19668" s="7"/>
      <c r="C19668" s="7"/>
      <c r="D19668" s="4"/>
      <c r="E19668" s="4"/>
      <c r="F19668" s="4"/>
      <c r="G19668" s="31"/>
    </row>
    <row r="19669" spans="2:7" s="40" customFormat="1">
      <c r="B19669" s="7"/>
      <c r="C19669" s="7"/>
      <c r="D19669" s="4"/>
      <c r="E19669" s="4"/>
      <c r="F19669" s="4"/>
      <c r="G19669" s="31"/>
    </row>
    <row r="19670" spans="2:7" s="40" customFormat="1">
      <c r="B19670" s="7"/>
      <c r="C19670" s="7"/>
      <c r="D19670" s="4"/>
      <c r="E19670" s="4"/>
      <c r="F19670" s="4"/>
      <c r="G19670" s="31"/>
    </row>
    <row r="19671" spans="2:7" s="40" customFormat="1">
      <c r="B19671" s="7"/>
      <c r="C19671" s="7"/>
      <c r="D19671" s="4"/>
      <c r="E19671" s="4"/>
      <c r="F19671" s="4"/>
      <c r="G19671" s="31"/>
    </row>
    <row r="19672" spans="2:7" s="40" customFormat="1">
      <c r="B19672" s="7"/>
      <c r="C19672" s="7"/>
      <c r="D19672" s="4"/>
      <c r="E19672" s="4"/>
      <c r="F19672" s="4"/>
      <c r="G19672" s="31"/>
    </row>
    <row r="19673" spans="2:7" s="40" customFormat="1">
      <c r="B19673" s="7"/>
      <c r="C19673" s="7"/>
      <c r="D19673" s="4"/>
      <c r="E19673" s="4"/>
      <c r="F19673" s="4"/>
      <c r="G19673" s="31"/>
    </row>
    <row r="19674" spans="2:7" s="40" customFormat="1">
      <c r="B19674" s="7"/>
      <c r="C19674" s="7"/>
      <c r="D19674" s="4"/>
      <c r="E19674" s="4"/>
      <c r="F19674" s="4"/>
      <c r="G19674" s="31"/>
    </row>
    <row r="19675" spans="2:7" s="40" customFormat="1">
      <c r="B19675" s="7"/>
      <c r="C19675" s="7"/>
      <c r="D19675" s="4"/>
      <c r="E19675" s="4"/>
      <c r="F19675" s="4"/>
      <c r="G19675" s="31"/>
    </row>
    <row r="19676" spans="2:7" s="40" customFormat="1">
      <c r="B19676" s="7"/>
      <c r="C19676" s="7"/>
      <c r="D19676" s="4"/>
      <c r="E19676" s="4"/>
      <c r="F19676" s="4"/>
      <c r="G19676" s="31"/>
    </row>
    <row r="19677" spans="2:7" s="40" customFormat="1">
      <c r="B19677" s="7"/>
      <c r="C19677" s="7"/>
      <c r="D19677" s="4"/>
      <c r="E19677" s="4"/>
      <c r="F19677" s="4"/>
      <c r="G19677" s="31"/>
    </row>
    <row r="19678" spans="2:7" s="40" customFormat="1">
      <c r="B19678" s="7"/>
      <c r="C19678" s="7"/>
      <c r="D19678" s="4"/>
      <c r="E19678" s="4"/>
      <c r="F19678" s="4"/>
      <c r="G19678" s="31"/>
    </row>
    <row r="19679" spans="2:7" s="40" customFormat="1">
      <c r="B19679" s="7"/>
      <c r="C19679" s="7"/>
      <c r="D19679" s="4"/>
      <c r="E19679" s="4"/>
      <c r="F19679" s="4"/>
      <c r="G19679" s="31"/>
    </row>
    <row r="19680" spans="2:7" s="40" customFormat="1">
      <c r="B19680" s="7"/>
      <c r="C19680" s="7"/>
      <c r="D19680" s="4"/>
      <c r="E19680" s="4"/>
      <c r="F19680" s="4"/>
      <c r="G19680" s="31"/>
    </row>
    <row r="19681" spans="2:7" s="40" customFormat="1">
      <c r="B19681" s="7"/>
      <c r="C19681" s="7"/>
      <c r="D19681" s="4"/>
      <c r="E19681" s="4"/>
      <c r="F19681" s="4"/>
      <c r="G19681" s="31"/>
    </row>
    <row r="19682" spans="2:7" s="40" customFormat="1">
      <c r="B19682" s="7"/>
      <c r="C19682" s="7"/>
      <c r="D19682" s="4"/>
      <c r="E19682" s="4"/>
      <c r="F19682" s="4"/>
      <c r="G19682" s="31"/>
    </row>
    <row r="19683" spans="2:7" s="40" customFormat="1">
      <c r="B19683" s="7"/>
      <c r="C19683" s="7"/>
      <c r="D19683" s="4"/>
      <c r="E19683" s="4"/>
      <c r="F19683" s="4"/>
      <c r="G19683" s="31"/>
    </row>
    <row r="19684" spans="2:7" s="40" customFormat="1">
      <c r="B19684" s="7"/>
      <c r="C19684" s="7"/>
      <c r="D19684" s="4"/>
      <c r="E19684" s="4"/>
      <c r="F19684" s="4"/>
      <c r="G19684" s="31"/>
    </row>
    <row r="19685" spans="2:7" s="40" customFormat="1">
      <c r="B19685" s="7"/>
      <c r="C19685" s="7"/>
      <c r="D19685" s="4"/>
      <c r="E19685" s="4"/>
      <c r="F19685" s="4"/>
      <c r="G19685" s="31"/>
    </row>
    <row r="19686" spans="2:7" s="40" customFormat="1">
      <c r="B19686" s="7"/>
      <c r="C19686" s="7"/>
      <c r="D19686" s="4"/>
      <c r="E19686" s="4"/>
      <c r="F19686" s="4"/>
      <c r="G19686" s="31"/>
    </row>
    <row r="19687" spans="2:7" s="40" customFormat="1">
      <c r="B19687" s="7"/>
      <c r="C19687" s="7"/>
      <c r="D19687" s="4"/>
      <c r="E19687" s="4"/>
      <c r="F19687" s="4"/>
      <c r="G19687" s="31"/>
    </row>
    <row r="19688" spans="2:7" s="40" customFormat="1">
      <c r="B19688" s="7"/>
      <c r="C19688" s="7"/>
      <c r="D19688" s="4"/>
      <c r="E19688" s="4"/>
      <c r="F19688" s="4"/>
      <c r="G19688" s="31"/>
    </row>
    <row r="19689" spans="2:7" s="40" customFormat="1">
      <c r="B19689" s="7"/>
      <c r="C19689" s="7"/>
      <c r="D19689" s="4"/>
      <c r="E19689" s="4"/>
      <c r="F19689" s="4"/>
      <c r="G19689" s="31"/>
    </row>
    <row r="19690" spans="2:7" s="40" customFormat="1">
      <c r="B19690" s="7"/>
      <c r="C19690" s="7"/>
      <c r="D19690" s="4"/>
      <c r="E19690" s="4"/>
      <c r="F19690" s="4"/>
      <c r="G19690" s="31"/>
    </row>
    <row r="19691" spans="2:7" s="40" customFormat="1">
      <c r="B19691" s="7"/>
      <c r="C19691" s="7"/>
      <c r="D19691" s="4"/>
      <c r="E19691" s="4"/>
      <c r="F19691" s="4"/>
      <c r="G19691" s="31"/>
    </row>
    <row r="19692" spans="2:7" s="40" customFormat="1">
      <c r="B19692" s="7"/>
      <c r="C19692" s="7"/>
      <c r="D19692" s="4"/>
      <c r="E19692" s="4"/>
      <c r="F19692" s="4"/>
      <c r="G19692" s="31"/>
    </row>
    <row r="19693" spans="2:7" s="40" customFormat="1">
      <c r="B19693" s="7"/>
      <c r="C19693" s="7"/>
      <c r="D19693" s="4"/>
      <c r="E19693" s="4"/>
      <c r="F19693" s="4"/>
      <c r="G19693" s="31"/>
    </row>
    <row r="19694" spans="2:7" s="40" customFormat="1">
      <c r="B19694" s="7"/>
      <c r="C19694" s="7"/>
      <c r="D19694" s="4"/>
      <c r="E19694" s="4"/>
      <c r="F19694" s="4"/>
      <c r="G19694" s="31"/>
    </row>
    <row r="19695" spans="2:7" s="40" customFormat="1">
      <c r="B19695" s="7"/>
      <c r="C19695" s="7"/>
      <c r="D19695" s="4"/>
      <c r="E19695" s="4"/>
      <c r="F19695" s="4"/>
      <c r="G19695" s="31"/>
    </row>
    <row r="19696" spans="2:7" s="40" customFormat="1">
      <c r="B19696" s="7"/>
      <c r="C19696" s="7"/>
      <c r="D19696" s="4"/>
      <c r="E19696" s="4"/>
      <c r="F19696" s="4"/>
      <c r="G19696" s="31"/>
    </row>
    <row r="19697" spans="2:7" s="40" customFormat="1">
      <c r="B19697" s="7"/>
      <c r="C19697" s="7"/>
      <c r="D19697" s="4"/>
      <c r="E19697" s="4"/>
      <c r="F19697" s="4"/>
      <c r="G19697" s="31"/>
    </row>
    <row r="19698" spans="2:7" s="40" customFormat="1">
      <c r="B19698" s="7"/>
      <c r="C19698" s="7"/>
      <c r="D19698" s="4"/>
      <c r="E19698" s="4"/>
      <c r="F19698" s="4"/>
      <c r="G19698" s="31"/>
    </row>
    <row r="19699" spans="2:7" s="40" customFormat="1">
      <c r="B19699" s="7"/>
      <c r="C19699" s="7"/>
      <c r="D19699" s="4"/>
      <c r="E19699" s="4"/>
      <c r="F19699" s="4"/>
      <c r="G19699" s="31"/>
    </row>
    <row r="19700" spans="2:7" s="40" customFormat="1">
      <c r="B19700" s="7"/>
      <c r="C19700" s="7"/>
      <c r="D19700" s="4"/>
      <c r="E19700" s="4"/>
      <c r="F19700" s="4"/>
      <c r="G19700" s="31"/>
    </row>
    <row r="19701" spans="2:7" s="40" customFormat="1">
      <c r="B19701" s="7"/>
      <c r="C19701" s="7"/>
      <c r="D19701" s="4"/>
      <c r="E19701" s="4"/>
      <c r="F19701" s="4"/>
      <c r="G19701" s="31"/>
    </row>
    <row r="19702" spans="2:7" s="40" customFormat="1">
      <c r="B19702" s="7"/>
      <c r="C19702" s="7"/>
      <c r="D19702" s="4"/>
      <c r="E19702" s="4"/>
      <c r="F19702" s="4"/>
      <c r="G19702" s="31"/>
    </row>
    <row r="19703" spans="2:7" s="40" customFormat="1">
      <c r="B19703" s="7"/>
      <c r="C19703" s="7"/>
      <c r="D19703" s="4"/>
      <c r="E19703" s="4"/>
      <c r="F19703" s="4"/>
      <c r="G19703" s="31"/>
    </row>
    <row r="19704" spans="2:7" s="40" customFormat="1">
      <c r="B19704" s="7"/>
      <c r="C19704" s="7"/>
      <c r="D19704" s="4"/>
      <c r="E19704" s="4"/>
      <c r="F19704" s="4"/>
      <c r="G19704" s="31"/>
    </row>
    <row r="19705" spans="2:7" s="40" customFormat="1">
      <c r="B19705" s="7"/>
      <c r="C19705" s="7"/>
      <c r="D19705" s="4"/>
      <c r="E19705" s="4"/>
      <c r="F19705" s="4"/>
      <c r="G19705" s="31"/>
    </row>
    <row r="19706" spans="2:7" s="40" customFormat="1">
      <c r="B19706" s="7"/>
      <c r="C19706" s="7"/>
      <c r="D19706" s="4"/>
      <c r="E19706" s="4"/>
      <c r="F19706" s="4"/>
      <c r="G19706" s="31"/>
    </row>
    <row r="19707" spans="2:7" s="40" customFormat="1">
      <c r="B19707" s="7"/>
      <c r="C19707" s="7"/>
      <c r="D19707" s="4"/>
      <c r="E19707" s="4"/>
      <c r="F19707" s="4"/>
      <c r="G19707" s="31"/>
    </row>
    <row r="19708" spans="2:7" s="40" customFormat="1">
      <c r="B19708" s="7"/>
      <c r="C19708" s="7"/>
      <c r="D19708" s="4"/>
      <c r="E19708" s="4"/>
      <c r="F19708" s="4"/>
      <c r="G19708" s="31"/>
    </row>
    <row r="19709" spans="2:7" s="40" customFormat="1">
      <c r="B19709" s="7"/>
      <c r="C19709" s="7"/>
      <c r="D19709" s="4"/>
      <c r="E19709" s="4"/>
      <c r="F19709" s="4"/>
      <c r="G19709" s="31"/>
    </row>
    <row r="19710" spans="2:7" s="40" customFormat="1">
      <c r="B19710" s="7"/>
      <c r="C19710" s="7"/>
      <c r="D19710" s="4"/>
      <c r="E19710" s="4"/>
      <c r="F19710" s="4"/>
      <c r="G19710" s="31"/>
    </row>
    <row r="19711" spans="2:7" s="40" customFormat="1">
      <c r="B19711" s="7"/>
      <c r="C19711" s="7"/>
      <c r="D19711" s="4"/>
      <c r="E19711" s="4"/>
      <c r="F19711" s="4"/>
      <c r="G19711" s="31"/>
    </row>
    <row r="19712" spans="2:7" s="40" customFormat="1">
      <c r="B19712" s="7"/>
      <c r="C19712" s="7"/>
      <c r="D19712" s="4"/>
      <c r="E19712" s="4"/>
      <c r="F19712" s="4"/>
      <c r="G19712" s="31"/>
    </row>
    <row r="19713" spans="2:7" s="40" customFormat="1">
      <c r="B19713" s="7"/>
      <c r="C19713" s="7"/>
      <c r="D19713" s="4"/>
      <c r="E19713" s="4"/>
      <c r="F19713" s="4"/>
      <c r="G19713" s="31"/>
    </row>
    <row r="19714" spans="2:7" s="40" customFormat="1">
      <c r="B19714" s="7"/>
      <c r="C19714" s="7"/>
      <c r="D19714" s="4"/>
      <c r="E19714" s="4"/>
      <c r="F19714" s="4"/>
      <c r="G19714" s="31"/>
    </row>
    <row r="19715" spans="2:7" s="40" customFormat="1">
      <c r="B19715" s="7"/>
      <c r="C19715" s="7"/>
      <c r="D19715" s="4"/>
      <c r="E19715" s="4"/>
      <c r="F19715" s="4"/>
      <c r="G19715" s="31"/>
    </row>
    <row r="19716" spans="2:7" s="40" customFormat="1">
      <c r="B19716" s="7"/>
      <c r="C19716" s="7"/>
      <c r="D19716" s="4"/>
      <c r="E19716" s="4"/>
      <c r="F19716" s="4"/>
      <c r="G19716" s="31"/>
    </row>
    <row r="19717" spans="2:7" s="40" customFormat="1">
      <c r="B19717" s="7"/>
      <c r="C19717" s="7"/>
      <c r="D19717" s="4"/>
      <c r="E19717" s="4"/>
      <c r="F19717" s="4"/>
      <c r="G19717" s="31"/>
    </row>
    <row r="19718" spans="2:7" s="40" customFormat="1">
      <c r="B19718" s="7"/>
      <c r="C19718" s="7"/>
      <c r="D19718" s="4"/>
      <c r="E19718" s="4"/>
      <c r="F19718" s="4"/>
      <c r="G19718" s="31"/>
    </row>
    <row r="19719" spans="2:7" s="40" customFormat="1">
      <c r="B19719" s="7"/>
      <c r="C19719" s="7"/>
      <c r="D19719" s="4"/>
      <c r="E19719" s="4"/>
      <c r="F19719" s="4"/>
      <c r="G19719" s="31"/>
    </row>
    <row r="19720" spans="2:7" s="40" customFormat="1">
      <c r="B19720" s="7"/>
      <c r="C19720" s="7"/>
      <c r="D19720" s="4"/>
      <c r="E19720" s="4"/>
      <c r="F19720" s="4"/>
      <c r="G19720" s="31"/>
    </row>
    <row r="19721" spans="2:7" s="40" customFormat="1">
      <c r="B19721" s="7"/>
      <c r="C19721" s="7"/>
      <c r="D19721" s="4"/>
      <c r="E19721" s="4"/>
      <c r="F19721" s="4"/>
      <c r="G19721" s="31"/>
    </row>
    <row r="19722" spans="2:7" s="40" customFormat="1">
      <c r="B19722" s="7"/>
      <c r="C19722" s="7"/>
      <c r="D19722" s="4"/>
      <c r="E19722" s="4"/>
      <c r="F19722" s="4"/>
      <c r="G19722" s="31"/>
    </row>
    <row r="19723" spans="2:7" s="40" customFormat="1">
      <c r="B19723" s="7"/>
      <c r="C19723" s="7"/>
      <c r="D19723" s="4"/>
      <c r="E19723" s="4"/>
      <c r="F19723" s="4"/>
      <c r="G19723" s="31"/>
    </row>
    <row r="19724" spans="2:7" s="40" customFormat="1">
      <c r="B19724" s="7"/>
      <c r="C19724" s="7"/>
      <c r="D19724" s="4"/>
      <c r="E19724" s="4"/>
      <c r="F19724" s="4"/>
      <c r="G19724" s="31"/>
    </row>
    <row r="19725" spans="2:7" s="40" customFormat="1">
      <c r="B19725" s="7"/>
      <c r="C19725" s="7"/>
      <c r="D19725" s="4"/>
      <c r="E19725" s="4"/>
      <c r="F19725" s="4"/>
      <c r="G19725" s="31"/>
    </row>
    <row r="19726" spans="2:7" s="40" customFormat="1">
      <c r="B19726" s="7"/>
      <c r="C19726" s="7"/>
      <c r="D19726" s="4"/>
      <c r="E19726" s="4"/>
      <c r="F19726" s="4"/>
      <c r="G19726" s="31"/>
    </row>
    <row r="19727" spans="2:7" s="40" customFormat="1">
      <c r="B19727" s="7"/>
      <c r="C19727" s="7"/>
      <c r="D19727" s="4"/>
      <c r="E19727" s="4"/>
      <c r="F19727" s="4"/>
      <c r="G19727" s="31"/>
    </row>
    <row r="19728" spans="2:7" s="40" customFormat="1">
      <c r="B19728" s="7"/>
      <c r="C19728" s="7"/>
      <c r="D19728" s="4"/>
      <c r="E19728" s="4"/>
      <c r="F19728" s="4"/>
      <c r="G19728" s="31"/>
    </row>
    <row r="19729" spans="2:7" s="40" customFormat="1">
      <c r="B19729" s="7"/>
      <c r="C19729" s="7"/>
      <c r="D19729" s="4"/>
      <c r="E19729" s="4"/>
      <c r="F19729" s="4"/>
      <c r="G19729" s="31"/>
    </row>
    <row r="19730" spans="2:7" s="40" customFormat="1">
      <c r="B19730" s="7"/>
      <c r="C19730" s="7"/>
      <c r="D19730" s="4"/>
      <c r="E19730" s="4"/>
      <c r="F19730" s="4"/>
      <c r="G19730" s="31"/>
    </row>
    <row r="19731" spans="2:7" s="40" customFormat="1">
      <c r="B19731" s="7"/>
      <c r="C19731" s="7"/>
      <c r="D19731" s="4"/>
      <c r="E19731" s="4"/>
      <c r="F19731" s="4"/>
      <c r="G19731" s="31"/>
    </row>
    <row r="19732" spans="2:7" s="40" customFormat="1">
      <c r="B19732" s="7"/>
      <c r="C19732" s="7"/>
      <c r="D19732" s="4"/>
      <c r="E19732" s="4"/>
      <c r="F19732" s="4"/>
      <c r="G19732" s="31"/>
    </row>
    <row r="19733" spans="2:7" s="40" customFormat="1">
      <c r="B19733" s="7"/>
      <c r="C19733" s="7"/>
      <c r="D19733" s="4"/>
      <c r="E19733" s="4"/>
      <c r="F19733" s="4"/>
      <c r="G19733" s="31"/>
    </row>
    <row r="19734" spans="2:7" s="40" customFormat="1">
      <c r="B19734" s="7"/>
      <c r="C19734" s="7"/>
      <c r="D19734" s="4"/>
      <c r="E19734" s="4"/>
      <c r="F19734" s="4"/>
      <c r="G19734" s="31"/>
    </row>
    <row r="19735" spans="2:7" s="40" customFormat="1">
      <c r="B19735" s="7"/>
      <c r="C19735" s="7"/>
      <c r="D19735" s="4"/>
      <c r="E19735" s="4"/>
      <c r="F19735" s="4"/>
      <c r="G19735" s="31"/>
    </row>
    <row r="19736" spans="2:7" s="40" customFormat="1">
      <c r="B19736" s="7"/>
      <c r="C19736" s="7"/>
      <c r="D19736" s="4"/>
      <c r="E19736" s="4"/>
      <c r="F19736" s="4"/>
      <c r="G19736" s="31"/>
    </row>
    <row r="19737" spans="2:7" s="40" customFormat="1">
      <c r="B19737" s="7"/>
      <c r="C19737" s="7"/>
      <c r="D19737" s="4"/>
      <c r="E19737" s="4"/>
      <c r="F19737" s="4"/>
      <c r="G19737" s="31"/>
    </row>
    <row r="19738" spans="2:7" s="40" customFormat="1">
      <c r="B19738" s="7"/>
      <c r="C19738" s="7"/>
      <c r="D19738" s="4"/>
      <c r="E19738" s="4"/>
      <c r="F19738" s="4"/>
      <c r="G19738" s="31"/>
    </row>
    <row r="19739" spans="2:7" s="40" customFormat="1">
      <c r="B19739" s="7"/>
      <c r="C19739" s="7"/>
      <c r="D19739" s="4"/>
      <c r="E19739" s="4"/>
      <c r="F19739" s="4"/>
      <c r="G19739" s="31"/>
    </row>
    <row r="19740" spans="2:7" s="40" customFormat="1">
      <c r="B19740" s="7"/>
      <c r="C19740" s="7"/>
      <c r="D19740" s="4"/>
      <c r="E19740" s="4"/>
      <c r="F19740" s="4"/>
      <c r="G19740" s="31"/>
    </row>
    <row r="19741" spans="2:7" s="40" customFormat="1">
      <c r="B19741" s="7"/>
      <c r="C19741" s="7"/>
      <c r="D19741" s="4"/>
      <c r="E19741" s="4"/>
      <c r="F19741" s="4"/>
      <c r="G19741" s="31"/>
    </row>
    <row r="19742" spans="2:7" s="40" customFormat="1">
      <c r="B19742" s="7"/>
      <c r="C19742" s="7"/>
      <c r="D19742" s="4"/>
      <c r="E19742" s="4"/>
      <c r="F19742" s="4"/>
      <c r="G19742" s="31"/>
    </row>
    <row r="19743" spans="2:7" s="40" customFormat="1">
      <c r="B19743" s="7"/>
      <c r="C19743" s="7"/>
      <c r="D19743" s="4"/>
      <c r="E19743" s="4"/>
      <c r="F19743" s="4"/>
      <c r="G19743" s="31"/>
    </row>
    <row r="19744" spans="2:7" s="40" customFormat="1">
      <c r="B19744" s="7"/>
      <c r="C19744" s="7"/>
      <c r="D19744" s="4"/>
      <c r="E19744" s="4"/>
      <c r="F19744" s="4"/>
      <c r="G19744" s="31"/>
    </row>
    <row r="19745" spans="2:7" s="40" customFormat="1">
      <c r="B19745" s="7"/>
      <c r="C19745" s="7"/>
      <c r="D19745" s="4"/>
      <c r="E19745" s="4"/>
      <c r="F19745" s="4"/>
      <c r="G19745" s="31"/>
    </row>
    <row r="19746" spans="2:7" s="40" customFormat="1">
      <c r="B19746" s="7"/>
      <c r="C19746" s="7"/>
      <c r="D19746" s="4"/>
      <c r="E19746" s="4"/>
      <c r="F19746" s="4"/>
      <c r="G19746" s="31"/>
    </row>
    <row r="19747" spans="2:7" s="40" customFormat="1">
      <c r="B19747" s="7"/>
      <c r="C19747" s="7"/>
      <c r="D19747" s="4"/>
      <c r="E19747" s="4"/>
      <c r="F19747" s="4"/>
      <c r="G19747" s="31"/>
    </row>
    <row r="19748" spans="2:7" s="40" customFormat="1">
      <c r="B19748" s="7"/>
      <c r="C19748" s="7"/>
      <c r="D19748" s="4"/>
      <c r="E19748" s="4"/>
      <c r="F19748" s="4"/>
      <c r="G19748" s="31"/>
    </row>
    <row r="19749" spans="2:7" s="40" customFormat="1">
      <c r="B19749" s="7"/>
      <c r="C19749" s="7"/>
      <c r="D19749" s="4"/>
      <c r="E19749" s="4"/>
      <c r="F19749" s="4"/>
      <c r="G19749" s="31"/>
    </row>
    <row r="19750" spans="2:7" s="40" customFormat="1">
      <c r="B19750" s="7"/>
      <c r="C19750" s="7"/>
      <c r="D19750" s="4"/>
      <c r="E19750" s="4"/>
      <c r="F19750" s="4"/>
      <c r="G19750" s="31"/>
    </row>
    <row r="19751" spans="2:7" s="40" customFormat="1">
      <c r="B19751" s="7"/>
      <c r="C19751" s="7"/>
      <c r="D19751" s="4"/>
      <c r="E19751" s="4"/>
      <c r="F19751" s="4"/>
      <c r="G19751" s="31"/>
    </row>
    <row r="19752" spans="2:7" s="40" customFormat="1">
      <c r="B19752" s="7"/>
      <c r="C19752" s="7"/>
      <c r="D19752" s="4"/>
      <c r="E19752" s="4"/>
      <c r="F19752" s="4"/>
      <c r="G19752" s="31"/>
    </row>
    <row r="19753" spans="2:7" s="40" customFormat="1">
      <c r="B19753" s="7"/>
      <c r="C19753" s="7"/>
      <c r="D19753" s="4"/>
      <c r="E19753" s="4"/>
      <c r="F19753" s="4"/>
      <c r="G19753" s="31"/>
    </row>
    <row r="19754" spans="2:7" s="40" customFormat="1">
      <c r="B19754" s="7"/>
      <c r="C19754" s="7"/>
      <c r="D19754" s="4"/>
      <c r="E19754" s="4"/>
      <c r="F19754" s="4"/>
      <c r="G19754" s="31"/>
    </row>
    <row r="19755" spans="2:7" s="40" customFormat="1">
      <c r="B19755" s="7"/>
      <c r="C19755" s="7"/>
      <c r="D19755" s="4"/>
      <c r="E19755" s="4"/>
      <c r="F19755" s="4"/>
      <c r="G19755" s="31"/>
    </row>
    <row r="19756" spans="2:7" s="40" customFormat="1">
      <c r="B19756" s="7"/>
      <c r="C19756" s="7"/>
      <c r="D19756" s="4"/>
      <c r="E19756" s="4"/>
      <c r="F19756" s="4"/>
      <c r="G19756" s="31"/>
    </row>
    <row r="19757" spans="2:7" s="40" customFormat="1">
      <c r="B19757" s="7"/>
      <c r="C19757" s="7"/>
      <c r="D19757" s="4"/>
      <c r="E19757" s="4"/>
      <c r="F19757" s="4"/>
      <c r="G19757" s="31"/>
    </row>
    <row r="19758" spans="2:7" s="40" customFormat="1">
      <c r="B19758" s="7"/>
      <c r="C19758" s="7"/>
      <c r="D19758" s="4"/>
      <c r="E19758" s="4"/>
      <c r="F19758" s="4"/>
      <c r="G19758" s="31"/>
    </row>
    <row r="19759" spans="2:7" s="40" customFormat="1">
      <c r="B19759" s="7"/>
      <c r="C19759" s="7"/>
      <c r="D19759" s="4"/>
      <c r="E19759" s="4"/>
      <c r="F19759" s="4"/>
      <c r="G19759" s="31"/>
    </row>
    <row r="19760" spans="2:7" s="40" customFormat="1">
      <c r="B19760" s="7"/>
      <c r="C19760" s="7"/>
      <c r="D19760" s="4"/>
      <c r="E19760" s="4"/>
      <c r="F19760" s="4"/>
      <c r="G19760" s="31"/>
    </row>
    <row r="19761" spans="2:7" s="40" customFormat="1">
      <c r="B19761" s="7"/>
      <c r="C19761" s="7"/>
      <c r="D19761" s="4"/>
      <c r="E19761" s="4"/>
      <c r="F19761" s="4"/>
      <c r="G19761" s="31"/>
    </row>
    <row r="19762" spans="2:7" s="40" customFormat="1">
      <c r="B19762" s="7"/>
      <c r="C19762" s="7"/>
      <c r="D19762" s="4"/>
      <c r="E19762" s="4"/>
      <c r="F19762" s="4"/>
      <c r="G19762" s="31"/>
    </row>
    <row r="19763" spans="2:7" s="40" customFormat="1">
      <c r="B19763" s="7"/>
      <c r="C19763" s="7"/>
      <c r="D19763" s="4"/>
      <c r="E19763" s="4"/>
      <c r="F19763" s="4"/>
      <c r="G19763" s="31"/>
    </row>
    <row r="19764" spans="2:7" s="40" customFormat="1">
      <c r="B19764" s="7"/>
      <c r="C19764" s="7"/>
      <c r="D19764" s="4"/>
      <c r="E19764" s="4"/>
      <c r="F19764" s="4"/>
      <c r="G19764" s="31"/>
    </row>
    <row r="19765" spans="2:7" s="40" customFormat="1">
      <c r="B19765" s="7"/>
      <c r="C19765" s="7"/>
      <c r="D19765" s="4"/>
      <c r="E19765" s="4"/>
      <c r="F19765" s="4"/>
      <c r="G19765" s="31"/>
    </row>
    <row r="19766" spans="2:7" s="40" customFormat="1">
      <c r="B19766" s="7"/>
      <c r="C19766" s="7"/>
      <c r="D19766" s="4"/>
      <c r="E19766" s="4"/>
      <c r="F19766" s="4"/>
      <c r="G19766" s="31"/>
    </row>
    <row r="19767" spans="2:7" s="40" customFormat="1">
      <c r="B19767" s="7"/>
      <c r="C19767" s="7"/>
      <c r="D19767" s="4"/>
      <c r="E19767" s="4"/>
      <c r="F19767" s="4"/>
      <c r="G19767" s="31"/>
    </row>
    <row r="19768" spans="2:7" s="40" customFormat="1">
      <c r="B19768" s="7"/>
      <c r="C19768" s="7"/>
      <c r="D19768" s="4"/>
      <c r="E19768" s="4"/>
      <c r="F19768" s="4"/>
      <c r="G19768" s="31"/>
    </row>
    <row r="19769" spans="2:7" s="40" customFormat="1">
      <c r="B19769" s="7"/>
      <c r="C19769" s="7"/>
      <c r="D19769" s="4"/>
      <c r="E19769" s="4"/>
      <c r="F19769" s="4"/>
      <c r="G19769" s="31"/>
    </row>
    <row r="19770" spans="2:7" s="40" customFormat="1">
      <c r="B19770" s="7"/>
      <c r="C19770" s="7"/>
      <c r="D19770" s="4"/>
      <c r="E19770" s="4"/>
      <c r="F19770" s="4"/>
      <c r="G19770" s="31"/>
    </row>
    <row r="19771" spans="2:7" s="40" customFormat="1">
      <c r="B19771" s="7"/>
      <c r="C19771" s="7"/>
      <c r="D19771" s="4"/>
      <c r="E19771" s="4"/>
      <c r="F19771" s="4"/>
      <c r="G19771" s="31"/>
    </row>
    <row r="19772" spans="2:7" s="40" customFormat="1">
      <c r="B19772" s="7"/>
      <c r="C19772" s="7"/>
      <c r="D19772" s="4"/>
      <c r="E19772" s="4"/>
      <c r="F19772" s="4"/>
      <c r="G19772" s="31"/>
    </row>
    <row r="19773" spans="2:7" s="40" customFormat="1">
      <c r="B19773" s="7"/>
      <c r="C19773" s="7"/>
      <c r="D19773" s="4"/>
      <c r="E19773" s="4"/>
      <c r="F19773" s="4"/>
      <c r="G19773" s="31"/>
    </row>
    <row r="19774" spans="2:7" s="40" customFormat="1">
      <c r="B19774" s="7"/>
      <c r="C19774" s="7"/>
      <c r="D19774" s="4"/>
      <c r="E19774" s="4"/>
      <c r="F19774" s="4"/>
      <c r="G19774" s="31"/>
    </row>
    <row r="19775" spans="2:7" s="40" customFormat="1">
      <c r="B19775" s="7"/>
      <c r="C19775" s="7"/>
      <c r="D19775" s="4"/>
      <c r="E19775" s="4"/>
      <c r="F19775" s="4"/>
      <c r="G19775" s="31"/>
    </row>
    <row r="19776" spans="2:7" s="40" customFormat="1">
      <c r="B19776" s="7"/>
      <c r="C19776" s="7"/>
      <c r="D19776" s="4"/>
      <c r="E19776" s="4"/>
      <c r="F19776" s="4"/>
      <c r="G19776" s="31"/>
    </row>
    <row r="19777" spans="2:7" s="40" customFormat="1">
      <c r="B19777" s="7"/>
      <c r="C19777" s="7"/>
      <c r="D19777" s="4"/>
      <c r="E19777" s="4"/>
      <c r="F19777" s="4"/>
      <c r="G19777" s="31"/>
    </row>
    <row r="19778" spans="2:7" s="40" customFormat="1">
      <c r="B19778" s="7"/>
      <c r="C19778" s="7"/>
      <c r="D19778" s="4"/>
      <c r="E19778" s="4"/>
      <c r="F19778" s="4"/>
      <c r="G19778" s="31"/>
    </row>
    <row r="19779" spans="2:7" s="40" customFormat="1">
      <c r="B19779" s="7"/>
      <c r="C19779" s="7"/>
      <c r="D19779" s="4"/>
      <c r="E19779" s="4"/>
      <c r="F19779" s="4"/>
      <c r="G19779" s="31"/>
    </row>
    <row r="19780" spans="2:7" s="40" customFormat="1">
      <c r="B19780" s="7"/>
      <c r="C19780" s="7"/>
      <c r="D19780" s="4"/>
      <c r="E19780" s="4"/>
      <c r="F19780" s="4"/>
      <c r="G19780" s="31"/>
    </row>
    <row r="19781" spans="2:7" s="40" customFormat="1">
      <c r="B19781" s="7"/>
      <c r="C19781" s="7"/>
      <c r="D19781" s="4"/>
      <c r="E19781" s="4"/>
      <c r="F19781" s="4"/>
      <c r="G19781" s="31"/>
    </row>
    <row r="19782" spans="2:7" s="40" customFormat="1">
      <c r="B19782" s="7"/>
      <c r="C19782" s="7"/>
      <c r="D19782" s="4"/>
      <c r="E19782" s="4"/>
      <c r="F19782" s="4"/>
      <c r="G19782" s="31"/>
    </row>
    <row r="19783" spans="2:7" s="40" customFormat="1">
      <c r="B19783" s="7"/>
      <c r="C19783" s="7"/>
      <c r="D19783" s="4"/>
      <c r="E19783" s="4"/>
      <c r="F19783" s="4"/>
      <c r="G19783" s="31"/>
    </row>
    <row r="19784" spans="2:7" s="40" customFormat="1">
      <c r="B19784" s="7"/>
      <c r="C19784" s="7"/>
      <c r="D19784" s="4"/>
      <c r="E19784" s="4"/>
      <c r="F19784" s="4"/>
      <c r="G19784" s="31"/>
    </row>
    <row r="19785" spans="2:7" s="40" customFormat="1">
      <c r="B19785" s="7"/>
      <c r="C19785" s="7"/>
      <c r="D19785" s="4"/>
      <c r="E19785" s="4"/>
      <c r="F19785" s="4"/>
      <c r="G19785" s="31"/>
    </row>
    <row r="19786" spans="2:7" s="40" customFormat="1">
      <c r="B19786" s="7"/>
      <c r="C19786" s="7"/>
      <c r="D19786" s="4"/>
      <c r="E19786" s="4"/>
      <c r="F19786" s="4"/>
      <c r="G19786" s="31"/>
    </row>
    <row r="19787" spans="2:7" s="40" customFormat="1">
      <c r="B19787" s="7"/>
      <c r="C19787" s="7"/>
      <c r="D19787" s="4"/>
      <c r="E19787" s="4"/>
      <c r="F19787" s="4"/>
      <c r="G19787" s="31"/>
    </row>
    <row r="19788" spans="2:7" s="40" customFormat="1">
      <c r="B19788" s="7"/>
      <c r="C19788" s="7"/>
      <c r="D19788" s="4"/>
      <c r="E19788" s="4"/>
      <c r="F19788" s="4"/>
      <c r="G19788" s="31"/>
    </row>
    <row r="19789" spans="2:7" s="40" customFormat="1">
      <c r="B19789" s="7"/>
      <c r="C19789" s="7"/>
      <c r="D19789" s="4"/>
      <c r="E19789" s="4"/>
      <c r="F19789" s="4"/>
      <c r="G19789" s="31"/>
    </row>
    <row r="19790" spans="2:7" s="40" customFormat="1">
      <c r="B19790" s="7"/>
      <c r="C19790" s="7"/>
      <c r="D19790" s="4"/>
      <c r="E19790" s="4"/>
      <c r="F19790" s="4"/>
      <c r="G19790" s="31"/>
    </row>
    <row r="19791" spans="2:7" s="40" customFormat="1">
      <c r="B19791" s="7"/>
      <c r="C19791" s="7"/>
      <c r="D19791" s="4"/>
      <c r="E19791" s="4"/>
      <c r="F19791" s="4"/>
      <c r="G19791" s="31"/>
    </row>
    <row r="19792" spans="2:7" s="40" customFormat="1">
      <c r="B19792" s="7"/>
      <c r="C19792" s="7"/>
      <c r="D19792" s="4"/>
      <c r="E19792" s="4"/>
      <c r="F19792" s="4"/>
      <c r="G19792" s="31"/>
    </row>
    <row r="19793" spans="2:7" s="40" customFormat="1">
      <c r="B19793" s="7"/>
      <c r="C19793" s="7"/>
      <c r="D19793" s="4"/>
      <c r="E19793" s="4"/>
      <c r="F19793" s="4"/>
      <c r="G19793" s="31"/>
    </row>
    <row r="19794" spans="2:7" s="40" customFormat="1">
      <c r="B19794" s="7"/>
      <c r="C19794" s="7"/>
      <c r="D19794" s="4"/>
      <c r="E19794" s="4"/>
      <c r="F19794" s="4"/>
      <c r="G19794" s="31"/>
    </row>
    <row r="19795" spans="2:7" s="40" customFormat="1">
      <c r="B19795" s="7"/>
      <c r="C19795" s="7"/>
      <c r="D19795" s="4"/>
      <c r="E19795" s="4"/>
      <c r="F19795" s="4"/>
      <c r="G19795" s="31"/>
    </row>
    <row r="19796" spans="2:7" s="40" customFormat="1">
      <c r="B19796" s="7"/>
      <c r="C19796" s="7"/>
      <c r="D19796" s="4"/>
      <c r="E19796" s="4"/>
      <c r="F19796" s="4"/>
      <c r="G19796" s="31"/>
    </row>
    <row r="19797" spans="2:7" s="40" customFormat="1">
      <c r="B19797" s="7"/>
      <c r="C19797" s="7"/>
      <c r="D19797" s="4"/>
      <c r="E19797" s="4"/>
      <c r="F19797" s="4"/>
      <c r="G19797" s="31"/>
    </row>
    <row r="19798" spans="2:7" s="40" customFormat="1">
      <c r="B19798" s="7"/>
      <c r="C19798" s="7"/>
      <c r="D19798" s="4"/>
      <c r="E19798" s="4"/>
      <c r="F19798" s="4"/>
      <c r="G19798" s="31"/>
    </row>
    <row r="19799" spans="2:7" s="40" customFormat="1">
      <c r="B19799" s="7"/>
      <c r="C19799" s="7"/>
      <c r="D19799" s="4"/>
      <c r="E19799" s="4"/>
      <c r="F19799" s="4"/>
      <c r="G19799" s="31"/>
    </row>
    <row r="19800" spans="2:7" s="40" customFormat="1">
      <c r="B19800" s="7"/>
      <c r="C19800" s="7"/>
      <c r="D19800" s="4"/>
      <c r="E19800" s="4"/>
      <c r="F19800" s="4"/>
      <c r="G19800" s="31"/>
    </row>
    <row r="19801" spans="2:7" s="40" customFormat="1">
      <c r="B19801" s="7"/>
      <c r="C19801" s="7"/>
      <c r="D19801" s="4"/>
      <c r="E19801" s="4"/>
      <c r="F19801" s="4"/>
      <c r="G19801" s="31"/>
    </row>
    <row r="19802" spans="2:7" s="40" customFormat="1">
      <c r="B19802" s="7"/>
      <c r="C19802" s="7"/>
      <c r="D19802" s="4"/>
      <c r="E19802" s="4"/>
      <c r="F19802" s="4"/>
      <c r="G19802" s="31"/>
    </row>
    <row r="19803" spans="2:7" s="40" customFormat="1">
      <c r="B19803" s="7"/>
      <c r="C19803" s="7"/>
      <c r="D19803" s="4"/>
      <c r="E19803" s="4"/>
      <c r="F19803" s="4"/>
      <c r="G19803" s="31"/>
    </row>
    <row r="19804" spans="2:7" s="40" customFormat="1">
      <c r="B19804" s="7"/>
      <c r="C19804" s="7"/>
      <c r="D19804" s="4"/>
      <c r="E19804" s="4"/>
      <c r="F19804" s="4"/>
      <c r="G19804" s="31"/>
    </row>
    <row r="19805" spans="2:7" s="40" customFormat="1">
      <c r="B19805" s="7"/>
      <c r="C19805" s="7"/>
      <c r="D19805" s="4"/>
      <c r="E19805" s="4"/>
      <c r="F19805" s="4"/>
      <c r="G19805" s="31"/>
    </row>
    <row r="19806" spans="2:7" s="40" customFormat="1">
      <c r="B19806" s="7"/>
      <c r="C19806" s="7"/>
      <c r="D19806" s="4"/>
      <c r="E19806" s="4"/>
      <c r="F19806" s="4"/>
      <c r="G19806" s="31"/>
    </row>
    <row r="19807" spans="2:7" s="40" customFormat="1">
      <c r="B19807" s="7"/>
      <c r="C19807" s="7"/>
      <c r="D19807" s="4"/>
      <c r="E19807" s="4"/>
      <c r="F19807" s="4"/>
      <c r="G19807" s="31"/>
    </row>
    <row r="19808" spans="2:7" s="40" customFormat="1">
      <c r="B19808" s="7"/>
      <c r="C19808" s="7"/>
      <c r="D19808" s="4"/>
      <c r="E19808" s="4"/>
      <c r="F19808" s="4"/>
      <c r="G19808" s="31"/>
    </row>
    <row r="19809" spans="2:7" s="40" customFormat="1">
      <c r="B19809" s="7"/>
      <c r="C19809" s="7"/>
      <c r="D19809" s="4"/>
      <c r="E19809" s="4"/>
      <c r="F19809" s="4"/>
      <c r="G19809" s="31"/>
    </row>
    <row r="19810" spans="2:7" s="40" customFormat="1">
      <c r="B19810" s="7"/>
      <c r="C19810" s="7"/>
      <c r="D19810" s="4"/>
      <c r="E19810" s="4"/>
      <c r="F19810" s="4"/>
      <c r="G19810" s="31"/>
    </row>
    <row r="19811" spans="2:7" s="40" customFormat="1">
      <c r="B19811" s="7"/>
      <c r="C19811" s="7"/>
      <c r="D19811" s="4"/>
      <c r="E19811" s="4"/>
      <c r="F19811" s="4"/>
      <c r="G19811" s="31"/>
    </row>
    <row r="19812" spans="2:7" s="40" customFormat="1">
      <c r="B19812" s="7"/>
      <c r="C19812" s="7"/>
      <c r="D19812" s="4"/>
      <c r="E19812" s="4"/>
      <c r="F19812" s="4"/>
      <c r="G19812" s="31"/>
    </row>
    <row r="19813" spans="2:7" s="40" customFormat="1">
      <c r="B19813" s="7"/>
      <c r="C19813" s="7"/>
      <c r="D19813" s="4"/>
      <c r="E19813" s="4"/>
      <c r="F19813" s="4"/>
      <c r="G19813" s="31"/>
    </row>
    <row r="19814" spans="2:7" s="40" customFormat="1">
      <c r="B19814" s="7"/>
      <c r="C19814" s="7"/>
      <c r="D19814" s="4"/>
      <c r="E19814" s="4"/>
      <c r="F19814" s="4"/>
      <c r="G19814" s="31"/>
    </row>
    <row r="19815" spans="2:7" s="40" customFormat="1">
      <c r="B19815" s="7"/>
      <c r="C19815" s="7"/>
      <c r="D19815" s="4"/>
      <c r="E19815" s="4"/>
      <c r="F19815" s="4"/>
      <c r="G19815" s="31"/>
    </row>
    <row r="19816" spans="2:7" s="40" customFormat="1">
      <c r="B19816" s="7"/>
      <c r="C19816" s="7"/>
      <c r="D19816" s="4"/>
      <c r="E19816" s="4"/>
      <c r="F19816" s="4"/>
      <c r="G19816" s="31"/>
    </row>
    <row r="19817" spans="2:7" s="40" customFormat="1">
      <c r="B19817" s="7"/>
      <c r="C19817" s="7"/>
      <c r="D19817" s="4"/>
      <c r="E19817" s="4"/>
      <c r="F19817" s="4"/>
      <c r="G19817" s="31"/>
    </row>
    <row r="19818" spans="2:7" s="40" customFormat="1">
      <c r="B19818" s="7"/>
      <c r="C19818" s="7"/>
      <c r="D19818" s="4"/>
      <c r="E19818" s="4"/>
      <c r="F19818" s="4"/>
      <c r="G19818" s="31"/>
    </row>
    <row r="19819" spans="2:7" s="40" customFormat="1">
      <c r="B19819" s="7"/>
      <c r="C19819" s="7"/>
      <c r="D19819" s="4"/>
      <c r="E19819" s="4"/>
      <c r="F19819" s="4"/>
      <c r="G19819" s="31"/>
    </row>
    <row r="19820" spans="2:7" s="40" customFormat="1">
      <c r="B19820" s="7"/>
      <c r="C19820" s="7"/>
      <c r="D19820" s="4"/>
      <c r="E19820" s="4"/>
      <c r="F19820" s="4"/>
      <c r="G19820" s="31"/>
    </row>
    <row r="19821" spans="2:7" s="40" customFormat="1">
      <c r="B19821" s="7"/>
      <c r="C19821" s="7"/>
      <c r="D19821" s="4"/>
      <c r="E19821" s="4"/>
      <c r="F19821" s="4"/>
      <c r="G19821" s="31"/>
    </row>
    <row r="19822" spans="2:7" s="40" customFormat="1">
      <c r="B19822" s="7"/>
      <c r="C19822" s="7"/>
      <c r="D19822" s="4"/>
      <c r="E19822" s="4"/>
      <c r="F19822" s="4"/>
      <c r="G19822" s="31"/>
    </row>
    <row r="19823" spans="2:7" s="40" customFormat="1">
      <c r="B19823" s="7"/>
      <c r="C19823" s="7"/>
      <c r="D19823" s="4"/>
      <c r="E19823" s="4"/>
      <c r="F19823" s="4"/>
      <c r="G19823" s="31"/>
    </row>
    <row r="19824" spans="2:7" s="40" customFormat="1">
      <c r="B19824" s="7"/>
      <c r="C19824" s="7"/>
      <c r="D19824" s="4"/>
      <c r="E19824" s="4"/>
      <c r="F19824" s="4"/>
      <c r="G19824" s="31"/>
    </row>
    <row r="19825" spans="2:7" s="40" customFormat="1">
      <c r="B19825" s="7"/>
      <c r="C19825" s="7"/>
      <c r="D19825" s="4"/>
      <c r="E19825" s="4"/>
      <c r="F19825" s="4"/>
      <c r="G19825" s="31"/>
    </row>
    <row r="19826" spans="2:7" s="40" customFormat="1">
      <c r="B19826" s="7"/>
      <c r="C19826" s="7"/>
      <c r="D19826" s="4"/>
      <c r="E19826" s="4"/>
      <c r="F19826" s="4"/>
      <c r="G19826" s="31"/>
    </row>
    <row r="19827" spans="2:7" s="40" customFormat="1">
      <c r="B19827" s="7"/>
      <c r="C19827" s="7"/>
      <c r="D19827" s="4"/>
      <c r="E19827" s="4"/>
      <c r="F19827" s="4"/>
      <c r="G19827" s="31"/>
    </row>
    <row r="19828" spans="2:7" s="40" customFormat="1">
      <c r="B19828" s="7"/>
      <c r="C19828" s="7"/>
      <c r="D19828" s="4"/>
      <c r="E19828" s="4"/>
      <c r="F19828" s="4"/>
      <c r="G19828" s="31"/>
    </row>
    <row r="19829" spans="2:7" s="40" customFormat="1">
      <c r="B19829" s="7"/>
      <c r="C19829" s="7"/>
      <c r="D19829" s="4"/>
      <c r="E19829" s="4"/>
      <c r="F19829" s="4"/>
      <c r="G19829" s="31"/>
    </row>
    <row r="19830" spans="2:7" s="40" customFormat="1">
      <c r="B19830" s="7"/>
      <c r="C19830" s="7"/>
      <c r="D19830" s="4"/>
      <c r="E19830" s="4"/>
      <c r="F19830" s="4"/>
      <c r="G19830" s="31"/>
    </row>
    <row r="19831" spans="2:7" s="40" customFormat="1">
      <c r="B19831" s="7"/>
      <c r="C19831" s="7"/>
      <c r="D19831" s="4"/>
      <c r="E19831" s="4"/>
      <c r="F19831" s="4"/>
      <c r="G19831" s="31"/>
    </row>
    <row r="19832" spans="2:7" s="40" customFormat="1">
      <c r="B19832" s="7"/>
      <c r="C19832" s="7"/>
      <c r="D19832" s="4"/>
      <c r="E19832" s="4"/>
      <c r="F19832" s="4"/>
      <c r="G19832" s="31"/>
    </row>
    <row r="19833" spans="2:7" s="40" customFormat="1">
      <c r="B19833" s="7"/>
      <c r="C19833" s="7"/>
      <c r="D19833" s="4"/>
      <c r="E19833" s="4"/>
      <c r="F19833" s="4"/>
      <c r="G19833" s="31"/>
    </row>
    <row r="19834" spans="2:7" s="40" customFormat="1">
      <c r="B19834" s="7"/>
      <c r="C19834" s="7"/>
      <c r="D19834" s="4"/>
      <c r="E19834" s="4"/>
      <c r="F19834" s="4"/>
      <c r="G19834" s="31"/>
    </row>
    <row r="19835" spans="2:7" s="40" customFormat="1">
      <c r="B19835" s="7"/>
      <c r="C19835" s="7"/>
      <c r="D19835" s="4"/>
      <c r="E19835" s="4"/>
      <c r="F19835" s="4"/>
      <c r="G19835" s="31"/>
    </row>
    <row r="19836" spans="2:7" s="40" customFormat="1">
      <c r="B19836" s="7"/>
      <c r="C19836" s="7"/>
      <c r="D19836" s="4"/>
      <c r="E19836" s="4"/>
      <c r="F19836" s="4"/>
      <c r="G19836" s="31"/>
    </row>
    <row r="19837" spans="2:7" s="40" customFormat="1">
      <c r="B19837" s="7"/>
      <c r="C19837" s="7"/>
      <c r="D19837" s="4"/>
      <c r="E19837" s="4"/>
      <c r="F19837" s="4"/>
      <c r="G19837" s="31"/>
    </row>
    <row r="19838" spans="2:7" s="40" customFormat="1">
      <c r="B19838" s="7"/>
      <c r="C19838" s="7"/>
      <c r="D19838" s="4"/>
      <c r="E19838" s="4"/>
      <c r="F19838" s="4"/>
      <c r="G19838" s="31"/>
    </row>
    <row r="19839" spans="2:7" s="40" customFormat="1">
      <c r="B19839" s="7"/>
      <c r="C19839" s="7"/>
      <c r="D19839" s="4"/>
      <c r="E19839" s="4"/>
      <c r="F19839" s="4"/>
      <c r="G19839" s="31"/>
    </row>
    <row r="19840" spans="2:7" s="40" customFormat="1">
      <c r="B19840" s="7"/>
      <c r="C19840" s="7"/>
      <c r="D19840" s="4"/>
      <c r="E19840" s="4"/>
      <c r="F19840" s="4"/>
      <c r="G19840" s="31"/>
    </row>
    <row r="19841" spans="2:7" s="40" customFormat="1">
      <c r="B19841" s="7"/>
      <c r="C19841" s="7"/>
      <c r="D19841" s="4"/>
      <c r="E19841" s="4"/>
      <c r="F19841" s="4"/>
      <c r="G19841" s="31"/>
    </row>
    <row r="19842" spans="2:7" s="40" customFormat="1">
      <c r="B19842" s="7"/>
      <c r="C19842" s="7"/>
      <c r="D19842" s="4"/>
      <c r="E19842" s="4"/>
      <c r="F19842" s="4"/>
      <c r="G19842" s="31"/>
    </row>
    <row r="19843" spans="2:7" s="40" customFormat="1">
      <c r="B19843" s="7"/>
      <c r="C19843" s="7"/>
      <c r="D19843" s="4"/>
      <c r="E19843" s="4"/>
      <c r="F19843" s="4"/>
      <c r="G19843" s="31"/>
    </row>
    <row r="19844" spans="2:7" s="40" customFormat="1">
      <c r="B19844" s="7"/>
      <c r="C19844" s="7"/>
      <c r="D19844" s="4"/>
      <c r="E19844" s="4"/>
      <c r="F19844" s="4"/>
      <c r="G19844" s="31"/>
    </row>
    <row r="19845" spans="2:7" s="40" customFormat="1">
      <c r="B19845" s="7"/>
      <c r="C19845" s="7"/>
      <c r="D19845" s="4"/>
      <c r="E19845" s="4"/>
      <c r="F19845" s="4"/>
      <c r="G19845" s="31"/>
    </row>
    <row r="19846" spans="2:7" s="40" customFormat="1">
      <c r="B19846" s="7"/>
      <c r="C19846" s="7"/>
      <c r="D19846" s="4"/>
      <c r="E19846" s="4"/>
      <c r="F19846" s="4"/>
      <c r="G19846" s="31"/>
    </row>
    <row r="19847" spans="2:7" s="40" customFormat="1">
      <c r="B19847" s="7"/>
      <c r="C19847" s="7"/>
      <c r="D19847" s="4"/>
      <c r="E19847" s="4"/>
      <c r="F19847" s="4"/>
      <c r="G19847" s="31"/>
    </row>
    <row r="19848" spans="2:7" s="40" customFormat="1">
      <c r="B19848" s="7"/>
      <c r="C19848" s="7"/>
      <c r="D19848" s="4"/>
      <c r="E19848" s="4"/>
      <c r="F19848" s="4"/>
      <c r="G19848" s="31"/>
    </row>
    <row r="19849" spans="2:7" s="40" customFormat="1">
      <c r="B19849" s="7"/>
      <c r="C19849" s="7"/>
      <c r="D19849" s="4"/>
      <c r="E19849" s="4"/>
      <c r="F19849" s="4"/>
      <c r="G19849" s="31"/>
    </row>
    <row r="19850" spans="2:7" s="40" customFormat="1">
      <c r="B19850" s="7"/>
      <c r="C19850" s="7"/>
      <c r="D19850" s="4"/>
      <c r="E19850" s="4"/>
      <c r="F19850" s="4"/>
      <c r="G19850" s="31"/>
    </row>
    <row r="19851" spans="2:7" s="40" customFormat="1">
      <c r="B19851" s="7"/>
      <c r="C19851" s="7"/>
      <c r="D19851" s="4"/>
      <c r="E19851" s="4"/>
      <c r="F19851" s="4"/>
      <c r="G19851" s="31"/>
    </row>
    <row r="19852" spans="2:7" s="40" customFormat="1">
      <c r="B19852" s="7"/>
      <c r="C19852" s="7"/>
      <c r="D19852" s="4"/>
      <c r="E19852" s="4"/>
      <c r="F19852" s="4"/>
      <c r="G19852" s="31"/>
    </row>
    <row r="19853" spans="2:7" s="40" customFormat="1">
      <c r="B19853" s="7"/>
      <c r="C19853" s="7"/>
      <c r="D19853" s="4"/>
      <c r="E19853" s="4"/>
      <c r="F19853" s="4"/>
      <c r="G19853" s="31"/>
    </row>
    <row r="19854" spans="2:7" s="40" customFormat="1">
      <c r="B19854" s="7"/>
      <c r="C19854" s="7"/>
      <c r="D19854" s="4"/>
      <c r="E19854" s="4"/>
      <c r="F19854" s="4"/>
      <c r="G19854" s="31"/>
    </row>
    <row r="19855" spans="2:7" s="40" customFormat="1">
      <c r="B19855" s="7"/>
      <c r="C19855" s="7"/>
      <c r="D19855" s="4"/>
      <c r="E19855" s="4"/>
      <c r="F19855" s="4"/>
      <c r="G19855" s="31"/>
    </row>
    <row r="19856" spans="2:7" s="40" customFormat="1">
      <c r="B19856" s="7"/>
      <c r="C19856" s="7"/>
      <c r="D19856" s="4"/>
      <c r="E19856" s="4"/>
      <c r="F19856" s="4"/>
      <c r="G19856" s="31"/>
    </row>
    <row r="19857" spans="2:7" s="40" customFormat="1">
      <c r="B19857" s="7"/>
      <c r="C19857" s="7"/>
      <c r="D19857" s="4"/>
      <c r="E19857" s="4"/>
      <c r="F19857" s="4"/>
      <c r="G19857" s="31"/>
    </row>
    <row r="19858" spans="2:7" s="40" customFormat="1">
      <c r="B19858" s="7"/>
      <c r="C19858" s="7"/>
      <c r="D19858" s="4"/>
      <c r="E19858" s="4"/>
      <c r="F19858" s="4"/>
      <c r="G19858" s="31"/>
    </row>
    <row r="19859" spans="2:7" s="40" customFormat="1">
      <c r="B19859" s="7"/>
      <c r="C19859" s="7"/>
      <c r="D19859" s="4"/>
      <c r="E19859" s="4"/>
      <c r="F19859" s="4"/>
      <c r="G19859" s="31"/>
    </row>
    <row r="19860" spans="2:7" s="40" customFormat="1">
      <c r="B19860" s="7"/>
      <c r="C19860" s="7"/>
      <c r="D19860" s="4"/>
      <c r="E19860" s="4"/>
      <c r="F19860" s="4"/>
      <c r="G19860" s="31"/>
    </row>
    <row r="19861" spans="2:7" s="40" customFormat="1">
      <c r="B19861" s="7"/>
      <c r="C19861" s="7"/>
      <c r="D19861" s="4"/>
      <c r="E19861" s="4"/>
      <c r="F19861" s="4"/>
      <c r="G19861" s="31"/>
    </row>
    <row r="19862" spans="2:7" s="40" customFormat="1">
      <c r="B19862" s="7"/>
      <c r="C19862" s="7"/>
      <c r="D19862" s="4"/>
      <c r="E19862" s="4"/>
      <c r="F19862" s="4"/>
      <c r="G19862" s="31"/>
    </row>
    <row r="19863" spans="2:7" s="40" customFormat="1">
      <c r="B19863" s="7"/>
      <c r="C19863" s="7"/>
      <c r="D19863" s="4"/>
      <c r="E19863" s="4"/>
      <c r="F19863" s="4"/>
      <c r="G19863" s="31"/>
    </row>
    <row r="19864" spans="2:7" s="40" customFormat="1">
      <c r="B19864" s="7"/>
      <c r="C19864" s="7"/>
      <c r="D19864" s="4"/>
      <c r="E19864" s="4"/>
      <c r="F19864" s="4"/>
      <c r="G19864" s="31"/>
    </row>
    <row r="19865" spans="2:7" s="40" customFormat="1">
      <c r="B19865" s="7"/>
      <c r="C19865" s="7"/>
      <c r="D19865" s="4"/>
      <c r="E19865" s="4"/>
      <c r="F19865" s="4"/>
      <c r="G19865" s="31"/>
    </row>
    <row r="19866" spans="2:7" s="40" customFormat="1">
      <c r="B19866" s="7"/>
      <c r="C19866" s="7"/>
      <c r="D19866" s="4"/>
      <c r="E19866" s="4"/>
      <c r="F19866" s="4"/>
      <c r="G19866" s="31"/>
    </row>
    <row r="19867" spans="2:7" s="40" customFormat="1">
      <c r="B19867" s="7"/>
      <c r="C19867" s="7"/>
      <c r="D19867" s="4"/>
      <c r="E19867" s="4"/>
      <c r="F19867" s="4"/>
      <c r="G19867" s="31"/>
    </row>
    <row r="19868" spans="2:7" s="40" customFormat="1">
      <c r="B19868" s="7"/>
      <c r="C19868" s="7"/>
      <c r="D19868" s="4"/>
      <c r="E19868" s="4"/>
      <c r="F19868" s="4"/>
      <c r="G19868" s="31"/>
    </row>
    <row r="19869" spans="2:7" s="40" customFormat="1">
      <c r="B19869" s="7"/>
      <c r="C19869" s="7"/>
      <c r="D19869" s="4"/>
      <c r="E19869" s="4"/>
      <c r="F19869" s="4"/>
      <c r="G19869" s="31"/>
    </row>
    <row r="19870" spans="2:7" s="40" customFormat="1">
      <c r="B19870" s="7"/>
      <c r="C19870" s="7"/>
      <c r="D19870" s="4"/>
      <c r="E19870" s="4"/>
      <c r="F19870" s="4"/>
      <c r="G19870" s="31"/>
    </row>
    <row r="19871" spans="2:7" s="40" customFormat="1">
      <c r="B19871" s="7"/>
      <c r="C19871" s="7"/>
      <c r="D19871" s="4"/>
      <c r="E19871" s="4"/>
      <c r="F19871" s="4"/>
      <c r="G19871" s="31"/>
    </row>
    <row r="19872" spans="2:7" s="40" customFormat="1">
      <c r="B19872" s="7"/>
      <c r="C19872" s="7"/>
      <c r="D19872" s="4"/>
      <c r="E19872" s="4"/>
      <c r="F19872" s="4"/>
      <c r="G19872" s="31"/>
    </row>
    <row r="19873" spans="2:7" s="40" customFormat="1">
      <c r="B19873" s="7"/>
      <c r="C19873" s="7"/>
      <c r="D19873" s="4"/>
      <c r="E19873" s="4"/>
      <c r="F19873" s="4"/>
      <c r="G19873" s="31"/>
    </row>
    <row r="19874" spans="2:7" s="40" customFormat="1">
      <c r="B19874" s="7"/>
      <c r="C19874" s="7"/>
      <c r="D19874" s="4"/>
      <c r="E19874" s="4"/>
      <c r="F19874" s="4"/>
      <c r="G19874" s="31"/>
    </row>
    <row r="19875" spans="2:7" s="40" customFormat="1">
      <c r="B19875" s="7"/>
      <c r="C19875" s="7"/>
      <c r="D19875" s="4"/>
      <c r="E19875" s="4"/>
      <c r="F19875" s="4"/>
      <c r="G19875" s="31"/>
    </row>
    <row r="19876" spans="2:7" s="40" customFormat="1">
      <c r="B19876" s="7"/>
      <c r="C19876" s="7"/>
      <c r="D19876" s="4"/>
      <c r="E19876" s="4"/>
      <c r="F19876" s="4"/>
      <c r="G19876" s="31"/>
    </row>
    <row r="19877" spans="2:7" s="40" customFormat="1">
      <c r="B19877" s="7"/>
      <c r="C19877" s="7"/>
      <c r="D19877" s="4"/>
      <c r="E19877" s="4"/>
      <c r="F19877" s="4"/>
      <c r="G19877" s="31"/>
    </row>
    <row r="19878" spans="2:7" s="40" customFormat="1">
      <c r="B19878" s="7"/>
      <c r="C19878" s="7"/>
      <c r="D19878" s="4"/>
      <c r="E19878" s="4"/>
      <c r="F19878" s="4"/>
      <c r="G19878" s="31"/>
    </row>
    <row r="19879" spans="2:7" s="40" customFormat="1">
      <c r="B19879" s="7"/>
      <c r="C19879" s="7"/>
      <c r="D19879" s="4"/>
      <c r="E19879" s="4"/>
      <c r="F19879" s="4"/>
      <c r="G19879" s="31"/>
    </row>
    <row r="19880" spans="2:7" s="40" customFormat="1">
      <c r="B19880" s="7"/>
      <c r="C19880" s="7"/>
      <c r="D19880" s="4"/>
      <c r="E19880" s="4"/>
      <c r="F19880" s="4"/>
      <c r="G19880" s="31"/>
    </row>
    <row r="19881" spans="2:7" s="40" customFormat="1">
      <c r="B19881" s="7"/>
      <c r="C19881" s="7"/>
      <c r="D19881" s="4"/>
      <c r="E19881" s="4"/>
      <c r="F19881" s="4"/>
      <c r="G19881" s="31"/>
    </row>
    <row r="19882" spans="2:7" s="40" customFormat="1">
      <c r="B19882" s="7"/>
      <c r="C19882" s="7"/>
      <c r="D19882" s="4"/>
      <c r="E19882" s="4"/>
      <c r="F19882" s="4"/>
      <c r="G19882" s="31"/>
    </row>
    <row r="19883" spans="2:7" s="40" customFormat="1">
      <c r="B19883" s="7"/>
      <c r="C19883" s="7"/>
      <c r="D19883" s="4"/>
      <c r="E19883" s="4"/>
      <c r="F19883" s="4"/>
      <c r="G19883" s="31"/>
    </row>
    <row r="19884" spans="2:7" s="40" customFormat="1">
      <c r="B19884" s="7"/>
      <c r="C19884" s="7"/>
      <c r="D19884" s="4"/>
      <c r="E19884" s="4"/>
      <c r="F19884" s="4"/>
      <c r="G19884" s="31"/>
    </row>
    <row r="19885" spans="2:7" s="40" customFormat="1">
      <c r="B19885" s="7"/>
      <c r="C19885" s="7"/>
      <c r="D19885" s="4"/>
      <c r="E19885" s="4"/>
      <c r="F19885" s="4"/>
      <c r="G19885" s="31"/>
    </row>
    <row r="19886" spans="2:7" s="40" customFormat="1">
      <c r="B19886" s="7"/>
      <c r="C19886" s="7"/>
      <c r="D19886" s="4"/>
      <c r="E19886" s="4"/>
      <c r="F19886" s="4"/>
      <c r="G19886" s="31"/>
    </row>
    <row r="19887" spans="2:7" s="40" customFormat="1">
      <c r="B19887" s="7"/>
      <c r="C19887" s="7"/>
      <c r="D19887" s="4"/>
      <c r="E19887" s="4"/>
      <c r="F19887" s="4"/>
      <c r="G19887" s="31"/>
    </row>
    <row r="19888" spans="2:7" s="40" customFormat="1">
      <c r="B19888" s="7"/>
      <c r="C19888" s="7"/>
      <c r="D19888" s="4"/>
      <c r="E19888" s="4"/>
      <c r="F19888" s="4"/>
      <c r="G19888" s="31"/>
    </row>
    <row r="19889" spans="2:7" s="40" customFormat="1">
      <c r="B19889" s="7"/>
      <c r="C19889" s="7"/>
      <c r="D19889" s="4"/>
      <c r="E19889" s="4"/>
      <c r="F19889" s="4"/>
      <c r="G19889" s="31"/>
    </row>
    <row r="19890" spans="2:7" s="40" customFormat="1">
      <c r="B19890" s="7"/>
      <c r="C19890" s="7"/>
      <c r="D19890" s="4"/>
      <c r="E19890" s="4"/>
      <c r="F19890" s="4"/>
      <c r="G19890" s="31"/>
    </row>
    <row r="19891" spans="2:7" s="40" customFormat="1">
      <c r="B19891" s="7"/>
      <c r="C19891" s="7"/>
      <c r="D19891" s="4"/>
      <c r="E19891" s="4"/>
      <c r="F19891" s="4"/>
      <c r="G19891" s="31"/>
    </row>
    <row r="19892" spans="2:7" s="40" customFormat="1">
      <c r="B19892" s="7"/>
      <c r="C19892" s="7"/>
      <c r="D19892" s="4"/>
      <c r="E19892" s="4"/>
      <c r="F19892" s="4"/>
      <c r="G19892" s="31"/>
    </row>
    <row r="19893" spans="2:7" s="40" customFormat="1">
      <c r="B19893" s="7"/>
      <c r="C19893" s="7"/>
      <c r="D19893" s="4"/>
      <c r="E19893" s="4"/>
      <c r="F19893" s="4"/>
      <c r="G19893" s="31"/>
    </row>
    <row r="19894" spans="2:7" s="40" customFormat="1">
      <c r="B19894" s="7"/>
      <c r="C19894" s="7"/>
      <c r="D19894" s="4"/>
      <c r="E19894" s="4"/>
      <c r="F19894" s="4"/>
      <c r="G19894" s="31"/>
    </row>
    <row r="19895" spans="2:7" s="40" customFormat="1">
      <c r="B19895" s="7"/>
      <c r="C19895" s="7"/>
      <c r="D19895" s="4"/>
      <c r="E19895" s="4"/>
      <c r="F19895" s="4"/>
      <c r="G19895" s="31"/>
    </row>
    <row r="19896" spans="2:7" s="40" customFormat="1">
      <c r="B19896" s="7"/>
      <c r="C19896" s="7"/>
      <c r="D19896" s="4"/>
      <c r="E19896" s="4"/>
      <c r="F19896" s="4"/>
      <c r="G19896" s="31"/>
    </row>
    <row r="19897" spans="2:7" s="40" customFormat="1">
      <c r="B19897" s="7"/>
      <c r="C19897" s="7"/>
      <c r="D19897" s="4"/>
      <c r="E19897" s="4"/>
      <c r="F19897" s="4"/>
      <c r="G19897" s="31"/>
    </row>
    <row r="19898" spans="2:7" s="40" customFormat="1">
      <c r="B19898" s="7"/>
      <c r="C19898" s="7"/>
      <c r="D19898" s="4"/>
      <c r="E19898" s="4"/>
      <c r="F19898" s="4"/>
      <c r="G19898" s="31"/>
    </row>
    <row r="19899" spans="2:7" s="40" customFormat="1">
      <c r="B19899" s="7"/>
      <c r="C19899" s="7"/>
      <c r="D19899" s="4"/>
      <c r="E19899" s="4"/>
      <c r="F19899" s="4"/>
      <c r="G19899" s="31"/>
    </row>
    <row r="19900" spans="2:7" s="40" customFormat="1">
      <c r="B19900" s="7"/>
      <c r="C19900" s="7"/>
      <c r="D19900" s="4"/>
      <c r="E19900" s="4"/>
      <c r="F19900" s="4"/>
      <c r="G19900" s="31"/>
    </row>
    <row r="19901" spans="2:7" s="40" customFormat="1">
      <c r="B19901" s="7"/>
      <c r="C19901" s="7"/>
      <c r="D19901" s="4"/>
      <c r="E19901" s="4"/>
      <c r="F19901" s="4"/>
      <c r="G19901" s="31"/>
    </row>
    <row r="19902" spans="2:7" s="40" customFormat="1">
      <c r="B19902" s="7"/>
      <c r="C19902" s="7"/>
      <c r="D19902" s="4"/>
      <c r="E19902" s="4"/>
      <c r="F19902" s="4"/>
      <c r="G19902" s="31"/>
    </row>
    <row r="19903" spans="2:7" s="40" customFormat="1">
      <c r="B19903" s="7"/>
      <c r="C19903" s="7"/>
      <c r="D19903" s="4"/>
      <c r="E19903" s="4"/>
      <c r="F19903" s="4"/>
      <c r="G19903" s="31"/>
    </row>
    <row r="19904" spans="2:7" s="40" customFormat="1">
      <c r="B19904" s="7"/>
      <c r="C19904" s="7"/>
      <c r="D19904" s="4"/>
      <c r="E19904" s="4"/>
      <c r="F19904" s="4"/>
      <c r="G19904" s="31"/>
    </row>
    <row r="19905" spans="2:7" s="40" customFormat="1">
      <c r="B19905" s="7"/>
      <c r="C19905" s="7"/>
      <c r="D19905" s="4"/>
      <c r="E19905" s="4"/>
      <c r="F19905" s="4"/>
      <c r="G19905" s="31"/>
    </row>
    <row r="19906" spans="2:7" s="40" customFormat="1">
      <c r="B19906" s="7"/>
      <c r="C19906" s="7"/>
      <c r="D19906" s="4"/>
      <c r="E19906" s="4"/>
      <c r="F19906" s="4"/>
      <c r="G19906" s="31"/>
    </row>
    <row r="19907" spans="2:7" s="40" customFormat="1">
      <c r="B19907" s="7"/>
      <c r="C19907" s="7"/>
      <c r="D19907" s="4"/>
      <c r="E19907" s="4"/>
      <c r="F19907" s="4"/>
      <c r="G19907" s="31"/>
    </row>
    <row r="19908" spans="2:7" s="40" customFormat="1">
      <c r="B19908" s="7"/>
      <c r="C19908" s="7"/>
      <c r="D19908" s="4"/>
      <c r="E19908" s="4"/>
      <c r="F19908" s="4"/>
      <c r="G19908" s="31"/>
    </row>
    <row r="19909" spans="2:7" s="40" customFormat="1">
      <c r="B19909" s="7"/>
      <c r="C19909" s="7"/>
      <c r="D19909" s="4"/>
      <c r="E19909" s="4"/>
      <c r="F19909" s="4"/>
      <c r="G19909" s="31"/>
    </row>
    <row r="19910" spans="2:7" s="40" customFormat="1">
      <c r="B19910" s="7"/>
      <c r="C19910" s="7"/>
      <c r="D19910" s="4"/>
      <c r="E19910" s="4"/>
      <c r="F19910" s="4"/>
      <c r="G19910" s="31"/>
    </row>
    <row r="19911" spans="2:7" s="40" customFormat="1">
      <c r="B19911" s="7"/>
      <c r="C19911" s="7"/>
      <c r="D19911" s="4"/>
      <c r="E19911" s="4"/>
      <c r="F19911" s="4"/>
      <c r="G19911" s="31"/>
    </row>
    <row r="19912" spans="2:7" s="40" customFormat="1">
      <c r="B19912" s="7"/>
      <c r="C19912" s="7"/>
      <c r="D19912" s="4"/>
      <c r="E19912" s="4"/>
      <c r="F19912" s="4"/>
      <c r="G19912" s="31"/>
    </row>
    <row r="19913" spans="2:7" s="40" customFormat="1">
      <c r="B19913" s="7"/>
      <c r="C19913" s="7"/>
      <c r="D19913" s="4"/>
      <c r="E19913" s="4"/>
      <c r="F19913" s="4"/>
      <c r="G19913" s="31"/>
    </row>
    <row r="19914" spans="2:7" s="40" customFormat="1">
      <c r="B19914" s="7"/>
      <c r="C19914" s="7"/>
      <c r="D19914" s="4"/>
      <c r="E19914" s="4"/>
      <c r="F19914" s="4"/>
      <c r="G19914" s="31"/>
    </row>
    <row r="19915" spans="2:7" s="40" customFormat="1">
      <c r="B19915" s="7"/>
      <c r="C19915" s="7"/>
      <c r="D19915" s="4"/>
      <c r="E19915" s="4"/>
      <c r="F19915" s="4"/>
      <c r="G19915" s="31"/>
    </row>
    <row r="19916" spans="2:7" s="40" customFormat="1">
      <c r="B19916" s="7"/>
      <c r="C19916" s="7"/>
      <c r="D19916" s="4"/>
      <c r="E19916" s="4"/>
      <c r="F19916" s="4"/>
      <c r="G19916" s="31"/>
    </row>
    <row r="19917" spans="2:7" s="40" customFormat="1">
      <c r="B19917" s="7"/>
      <c r="C19917" s="7"/>
      <c r="D19917" s="4"/>
      <c r="E19917" s="4"/>
      <c r="F19917" s="4"/>
      <c r="G19917" s="31"/>
    </row>
    <row r="19918" spans="2:7" s="40" customFormat="1">
      <c r="B19918" s="7"/>
      <c r="C19918" s="7"/>
      <c r="D19918" s="4"/>
      <c r="E19918" s="4"/>
      <c r="F19918" s="4"/>
      <c r="G19918" s="31"/>
    </row>
    <row r="19919" spans="2:7" s="40" customFormat="1">
      <c r="B19919" s="7"/>
      <c r="C19919" s="7"/>
      <c r="D19919" s="4"/>
      <c r="E19919" s="4"/>
      <c r="F19919" s="4"/>
      <c r="G19919" s="31"/>
    </row>
    <row r="19920" spans="2:7" s="40" customFormat="1">
      <c r="B19920" s="7"/>
      <c r="C19920" s="7"/>
      <c r="D19920" s="4"/>
      <c r="E19920" s="4"/>
      <c r="F19920" s="4"/>
      <c r="G19920" s="31"/>
    </row>
    <row r="19921" spans="2:7" s="40" customFormat="1">
      <c r="B19921" s="7"/>
      <c r="C19921" s="7"/>
      <c r="D19921" s="4"/>
      <c r="E19921" s="4"/>
      <c r="F19921" s="4"/>
      <c r="G19921" s="31"/>
    </row>
    <row r="19922" spans="2:7" s="40" customFormat="1">
      <c r="B19922" s="7"/>
      <c r="C19922" s="7"/>
      <c r="D19922" s="4"/>
      <c r="E19922" s="4"/>
      <c r="F19922" s="4"/>
      <c r="G19922" s="31"/>
    </row>
    <row r="19923" spans="2:7" s="40" customFormat="1">
      <c r="B19923" s="7"/>
      <c r="C19923" s="7"/>
      <c r="D19923" s="4"/>
      <c r="E19923" s="4"/>
      <c r="F19923" s="4"/>
      <c r="G19923" s="31"/>
    </row>
    <row r="19924" spans="2:7" s="40" customFormat="1">
      <c r="B19924" s="7"/>
      <c r="C19924" s="7"/>
      <c r="D19924" s="4"/>
      <c r="E19924" s="4"/>
      <c r="F19924" s="4"/>
      <c r="G19924" s="31"/>
    </row>
    <row r="19925" spans="2:7" s="40" customFormat="1">
      <c r="B19925" s="7"/>
      <c r="C19925" s="7"/>
      <c r="D19925" s="4"/>
      <c r="E19925" s="4"/>
      <c r="F19925" s="4"/>
      <c r="G19925" s="31"/>
    </row>
    <row r="19926" spans="2:7" s="40" customFormat="1">
      <c r="B19926" s="7"/>
      <c r="C19926" s="7"/>
      <c r="D19926" s="4"/>
      <c r="E19926" s="4"/>
      <c r="F19926" s="4"/>
      <c r="G19926" s="31"/>
    </row>
    <row r="19927" spans="2:7" s="40" customFormat="1">
      <c r="B19927" s="7"/>
      <c r="C19927" s="7"/>
      <c r="D19927" s="4"/>
      <c r="E19927" s="4"/>
      <c r="F19927" s="4"/>
      <c r="G19927" s="31"/>
    </row>
    <row r="19928" spans="2:7" s="40" customFormat="1">
      <c r="B19928" s="7"/>
      <c r="C19928" s="7"/>
      <c r="D19928" s="4"/>
      <c r="E19928" s="4"/>
      <c r="F19928" s="4"/>
      <c r="G19928" s="31"/>
    </row>
    <row r="19929" spans="2:7" s="40" customFormat="1">
      <c r="B19929" s="7"/>
      <c r="C19929" s="7"/>
      <c r="D19929" s="4"/>
      <c r="E19929" s="4"/>
      <c r="F19929" s="4"/>
      <c r="G19929" s="31"/>
    </row>
    <row r="19930" spans="2:7" s="40" customFormat="1">
      <c r="B19930" s="7"/>
      <c r="C19930" s="7"/>
      <c r="D19930" s="4"/>
      <c r="E19930" s="4"/>
      <c r="F19930" s="4"/>
      <c r="G19930" s="31"/>
    </row>
    <row r="19931" spans="2:7" s="40" customFormat="1">
      <c r="B19931" s="7"/>
      <c r="C19931" s="7"/>
      <c r="D19931" s="4"/>
      <c r="E19931" s="4"/>
      <c r="F19931" s="4"/>
      <c r="G19931" s="31"/>
    </row>
    <row r="19932" spans="2:7" s="40" customFormat="1">
      <c r="B19932" s="7"/>
      <c r="C19932" s="7"/>
      <c r="D19932" s="4"/>
      <c r="E19932" s="4"/>
      <c r="F19932" s="4"/>
      <c r="G19932" s="31"/>
    </row>
    <row r="19933" spans="2:7" s="40" customFormat="1">
      <c r="B19933" s="7"/>
      <c r="C19933" s="7"/>
      <c r="D19933" s="4"/>
      <c r="E19933" s="4"/>
      <c r="F19933" s="4"/>
      <c r="G19933" s="31"/>
    </row>
    <row r="19934" spans="2:7" s="40" customFormat="1">
      <c r="B19934" s="7"/>
      <c r="C19934" s="7"/>
      <c r="D19934" s="4"/>
      <c r="E19934" s="4"/>
      <c r="F19934" s="4"/>
      <c r="G19934" s="31"/>
    </row>
    <row r="19935" spans="2:7" s="40" customFormat="1">
      <c r="B19935" s="7"/>
      <c r="C19935" s="7"/>
      <c r="D19935" s="4"/>
      <c r="E19935" s="4"/>
      <c r="F19935" s="4"/>
      <c r="G19935" s="31"/>
    </row>
    <row r="19936" spans="2:7" s="40" customFormat="1">
      <c r="B19936" s="7"/>
      <c r="C19936" s="7"/>
      <c r="D19936" s="4"/>
      <c r="E19936" s="4"/>
      <c r="F19936" s="4"/>
      <c r="G19936" s="31"/>
    </row>
    <row r="19937" spans="2:7" s="40" customFormat="1">
      <c r="B19937" s="7"/>
      <c r="C19937" s="7"/>
      <c r="D19937" s="4"/>
      <c r="E19937" s="4"/>
      <c r="F19937" s="4"/>
      <c r="G19937" s="31"/>
    </row>
    <row r="19938" spans="2:7" s="40" customFormat="1">
      <c r="B19938" s="7"/>
      <c r="C19938" s="7"/>
      <c r="D19938" s="4"/>
      <c r="E19938" s="4"/>
      <c r="F19938" s="4"/>
      <c r="G19938" s="31"/>
    </row>
    <row r="19939" spans="2:7" s="40" customFormat="1">
      <c r="B19939" s="7"/>
      <c r="C19939" s="7"/>
      <c r="D19939" s="4"/>
      <c r="E19939" s="4"/>
      <c r="F19939" s="4"/>
      <c r="G19939" s="31"/>
    </row>
    <row r="19940" spans="2:7" s="40" customFormat="1">
      <c r="B19940" s="7"/>
      <c r="C19940" s="7"/>
      <c r="D19940" s="4"/>
      <c r="E19940" s="4"/>
      <c r="F19940" s="4"/>
      <c r="G19940" s="31"/>
    </row>
    <row r="19941" spans="2:7" s="40" customFormat="1">
      <c r="B19941" s="7"/>
      <c r="C19941" s="7"/>
      <c r="D19941" s="4"/>
      <c r="E19941" s="4"/>
      <c r="F19941" s="4"/>
      <c r="G19941" s="31"/>
    </row>
    <row r="19942" spans="2:7" s="40" customFormat="1">
      <c r="B19942" s="7"/>
      <c r="C19942" s="7"/>
      <c r="D19942" s="4"/>
      <c r="E19942" s="4"/>
      <c r="F19942" s="4"/>
      <c r="G19942" s="31"/>
    </row>
    <row r="19943" spans="2:7" s="40" customFormat="1">
      <c r="B19943" s="7"/>
      <c r="C19943" s="7"/>
      <c r="D19943" s="4"/>
      <c r="E19943" s="4"/>
      <c r="F19943" s="4"/>
      <c r="G19943" s="31"/>
    </row>
    <row r="19944" spans="2:7" s="40" customFormat="1">
      <c r="B19944" s="7"/>
      <c r="C19944" s="7"/>
      <c r="D19944" s="4"/>
      <c r="E19944" s="4"/>
      <c r="F19944" s="4"/>
      <c r="G19944" s="31"/>
    </row>
    <row r="19945" spans="2:7" s="40" customFormat="1">
      <c r="B19945" s="7"/>
      <c r="C19945" s="7"/>
      <c r="D19945" s="4"/>
      <c r="E19945" s="4"/>
      <c r="F19945" s="4"/>
      <c r="G19945" s="31"/>
    </row>
    <row r="19946" spans="2:7" s="40" customFormat="1">
      <c r="B19946" s="7"/>
      <c r="C19946" s="7"/>
      <c r="D19946" s="4"/>
      <c r="E19946" s="4"/>
      <c r="F19946" s="4"/>
      <c r="G19946" s="31"/>
    </row>
    <row r="19947" spans="2:7" s="40" customFormat="1">
      <c r="B19947" s="7"/>
      <c r="C19947" s="7"/>
      <c r="D19947" s="4"/>
      <c r="E19947" s="4"/>
      <c r="F19947" s="4"/>
      <c r="G19947" s="31"/>
    </row>
    <row r="19948" spans="2:7" s="40" customFormat="1">
      <c r="B19948" s="7"/>
      <c r="C19948" s="7"/>
      <c r="D19948" s="4"/>
      <c r="E19948" s="4"/>
      <c r="F19948" s="4"/>
      <c r="G19948" s="31"/>
    </row>
    <row r="19949" spans="2:7" s="40" customFormat="1">
      <c r="B19949" s="7"/>
      <c r="C19949" s="7"/>
      <c r="D19949" s="4"/>
      <c r="E19949" s="4"/>
      <c r="F19949" s="4"/>
      <c r="G19949" s="31"/>
    </row>
    <row r="19950" spans="2:7" s="40" customFormat="1">
      <c r="B19950" s="7"/>
      <c r="C19950" s="7"/>
      <c r="D19950" s="4"/>
      <c r="E19950" s="4"/>
      <c r="F19950" s="4"/>
      <c r="G19950" s="31"/>
    </row>
    <row r="19951" spans="2:7" s="40" customFormat="1">
      <c r="B19951" s="7"/>
      <c r="C19951" s="7"/>
      <c r="D19951" s="4"/>
      <c r="E19951" s="4"/>
      <c r="F19951" s="4"/>
      <c r="G19951" s="31"/>
    </row>
    <row r="19952" spans="2:7" s="40" customFormat="1">
      <c r="B19952" s="7"/>
      <c r="C19952" s="7"/>
      <c r="D19952" s="4"/>
      <c r="E19952" s="4"/>
      <c r="F19952" s="4"/>
      <c r="G19952" s="31"/>
    </row>
    <row r="19953" spans="2:7" s="40" customFormat="1">
      <c r="B19953" s="7"/>
      <c r="C19953" s="7"/>
      <c r="D19953" s="4"/>
      <c r="E19953" s="4"/>
      <c r="F19953" s="4"/>
      <c r="G19953" s="31"/>
    </row>
    <row r="19954" spans="2:7" s="40" customFormat="1">
      <c r="B19954" s="7"/>
      <c r="C19954" s="7"/>
      <c r="D19954" s="4"/>
      <c r="E19954" s="4"/>
      <c r="F19954" s="4"/>
      <c r="G19954" s="31"/>
    </row>
    <row r="19955" spans="2:7" s="40" customFormat="1">
      <c r="B19955" s="7"/>
      <c r="C19955" s="7"/>
      <c r="D19955" s="4"/>
      <c r="E19955" s="4"/>
      <c r="F19955" s="4"/>
      <c r="G19955" s="31"/>
    </row>
    <row r="19956" spans="2:7" s="40" customFormat="1">
      <c r="B19956" s="7"/>
      <c r="C19956" s="7"/>
      <c r="D19956" s="4"/>
      <c r="E19956" s="4"/>
      <c r="F19956" s="4"/>
      <c r="G19956" s="31"/>
    </row>
    <row r="19957" spans="2:7" s="40" customFormat="1">
      <c r="B19957" s="7"/>
      <c r="C19957" s="7"/>
      <c r="D19957" s="4"/>
      <c r="E19957" s="4"/>
      <c r="F19957" s="4"/>
      <c r="G19957" s="31"/>
    </row>
    <row r="19958" spans="2:7" s="40" customFormat="1">
      <c r="B19958" s="7"/>
      <c r="C19958" s="7"/>
      <c r="D19958" s="4"/>
      <c r="E19958" s="4"/>
      <c r="F19958" s="4"/>
      <c r="G19958" s="31"/>
    </row>
    <row r="19959" spans="2:7" s="40" customFormat="1">
      <c r="B19959" s="7"/>
      <c r="C19959" s="7"/>
      <c r="D19959" s="4"/>
      <c r="E19959" s="4"/>
      <c r="F19959" s="4"/>
      <c r="G19959" s="31"/>
    </row>
    <row r="19960" spans="2:7" s="40" customFormat="1">
      <c r="B19960" s="7"/>
      <c r="C19960" s="7"/>
      <c r="D19960" s="4"/>
      <c r="E19960" s="4"/>
      <c r="F19960" s="4"/>
      <c r="G19960" s="31"/>
    </row>
    <row r="19961" spans="2:7" s="40" customFormat="1">
      <c r="B19961" s="7"/>
      <c r="C19961" s="7"/>
      <c r="D19961" s="4"/>
      <c r="E19961" s="4"/>
      <c r="F19961" s="4"/>
      <c r="G19961" s="31"/>
    </row>
    <row r="19962" spans="2:7" s="40" customFormat="1">
      <c r="B19962" s="7"/>
      <c r="C19962" s="7"/>
      <c r="D19962" s="4"/>
      <c r="E19962" s="4"/>
      <c r="F19962" s="4"/>
      <c r="G19962" s="31"/>
    </row>
    <row r="19963" spans="2:7" s="40" customFormat="1">
      <c r="B19963" s="7"/>
      <c r="C19963" s="7"/>
      <c r="D19963" s="4"/>
      <c r="E19963" s="4"/>
      <c r="F19963" s="4"/>
      <c r="G19963" s="31"/>
    </row>
    <row r="19964" spans="2:7" s="40" customFormat="1">
      <c r="B19964" s="7"/>
      <c r="C19964" s="7"/>
      <c r="D19964" s="4"/>
      <c r="E19964" s="4"/>
      <c r="F19964" s="4"/>
      <c r="G19964" s="31"/>
    </row>
    <row r="19965" spans="2:7" s="40" customFormat="1">
      <c r="B19965" s="7"/>
      <c r="C19965" s="7"/>
      <c r="D19965" s="4"/>
      <c r="E19965" s="4"/>
      <c r="F19965" s="4"/>
      <c r="G19965" s="31"/>
    </row>
    <row r="19966" spans="2:7" s="40" customFormat="1">
      <c r="B19966" s="7"/>
      <c r="C19966" s="7"/>
      <c r="D19966" s="4"/>
      <c r="E19966" s="4"/>
      <c r="F19966" s="4"/>
      <c r="G19966" s="31"/>
    </row>
    <row r="19967" spans="2:7" s="40" customFormat="1">
      <c r="B19967" s="7"/>
      <c r="C19967" s="7"/>
      <c r="D19967" s="4"/>
      <c r="E19967" s="4"/>
      <c r="F19967" s="4"/>
      <c r="G19967" s="31"/>
    </row>
    <row r="19968" spans="2:7" s="40" customFormat="1">
      <c r="B19968" s="7"/>
      <c r="C19968" s="7"/>
      <c r="D19968" s="4"/>
      <c r="E19968" s="4"/>
      <c r="F19968" s="4"/>
      <c r="G19968" s="31"/>
    </row>
    <row r="19969" spans="2:7" s="40" customFormat="1">
      <c r="B19969" s="7"/>
      <c r="C19969" s="7"/>
      <c r="D19969" s="4"/>
      <c r="E19969" s="4"/>
      <c r="F19969" s="4"/>
      <c r="G19969" s="31"/>
    </row>
    <row r="19970" spans="2:7" s="40" customFormat="1">
      <c r="B19970" s="7"/>
      <c r="C19970" s="7"/>
      <c r="D19970" s="4"/>
      <c r="E19970" s="4"/>
      <c r="F19970" s="4"/>
      <c r="G19970" s="31"/>
    </row>
    <row r="19971" spans="2:7" s="40" customFormat="1">
      <c r="B19971" s="7"/>
      <c r="C19971" s="7"/>
      <c r="D19971" s="4"/>
      <c r="E19971" s="4"/>
      <c r="F19971" s="4"/>
      <c r="G19971" s="31"/>
    </row>
    <row r="19972" spans="2:7" s="40" customFormat="1">
      <c r="B19972" s="7"/>
      <c r="C19972" s="7"/>
      <c r="D19972" s="4"/>
      <c r="E19972" s="4"/>
      <c r="F19972" s="4"/>
      <c r="G19972" s="31"/>
    </row>
    <row r="19973" spans="2:7" s="40" customFormat="1">
      <c r="B19973" s="7"/>
      <c r="C19973" s="7"/>
      <c r="D19973" s="4"/>
      <c r="E19973" s="4"/>
      <c r="F19973" s="4"/>
      <c r="G19973" s="31"/>
    </row>
    <row r="19974" spans="2:7" s="40" customFormat="1">
      <c r="B19974" s="7"/>
      <c r="C19974" s="7"/>
      <c r="D19974" s="4"/>
      <c r="E19974" s="4"/>
      <c r="F19974" s="4"/>
      <c r="G19974" s="31"/>
    </row>
    <row r="19975" spans="2:7" s="40" customFormat="1">
      <c r="B19975" s="7"/>
      <c r="C19975" s="7"/>
      <c r="D19975" s="4"/>
      <c r="E19975" s="4"/>
      <c r="F19975" s="4"/>
      <c r="G19975" s="31"/>
    </row>
    <row r="19976" spans="2:7" s="40" customFormat="1">
      <c r="B19976" s="7"/>
      <c r="C19976" s="7"/>
      <c r="D19976" s="4"/>
      <c r="E19976" s="4"/>
      <c r="F19976" s="4"/>
      <c r="G19976" s="31"/>
    </row>
    <row r="19977" spans="2:7" s="40" customFormat="1">
      <c r="B19977" s="7"/>
      <c r="C19977" s="7"/>
      <c r="D19977" s="4"/>
      <c r="E19977" s="4"/>
      <c r="F19977" s="4"/>
      <c r="G19977" s="31"/>
    </row>
    <row r="19978" spans="2:7" s="40" customFormat="1">
      <c r="B19978" s="7"/>
      <c r="C19978" s="7"/>
      <c r="D19978" s="4"/>
      <c r="E19978" s="4"/>
      <c r="F19978" s="4"/>
      <c r="G19978" s="31"/>
    </row>
    <row r="19979" spans="2:7" s="40" customFormat="1">
      <c r="B19979" s="7"/>
      <c r="C19979" s="7"/>
      <c r="D19979" s="4"/>
      <c r="E19979" s="4"/>
      <c r="F19979" s="4"/>
      <c r="G19979" s="31"/>
    </row>
    <row r="19980" spans="2:7" s="40" customFormat="1">
      <c r="B19980" s="7"/>
      <c r="C19980" s="7"/>
      <c r="D19980" s="4"/>
      <c r="E19980" s="4"/>
      <c r="F19980" s="4"/>
      <c r="G19980" s="31"/>
    </row>
    <row r="19981" spans="2:7" s="40" customFormat="1">
      <c r="B19981" s="7"/>
      <c r="C19981" s="7"/>
      <c r="D19981" s="4"/>
      <c r="E19981" s="4"/>
      <c r="F19981" s="4"/>
      <c r="G19981" s="31"/>
    </row>
    <row r="19982" spans="2:7" s="40" customFormat="1">
      <c r="B19982" s="7"/>
      <c r="C19982" s="7"/>
      <c r="D19982" s="4"/>
      <c r="E19982" s="4"/>
      <c r="F19982" s="4"/>
      <c r="G19982" s="31"/>
    </row>
    <row r="19983" spans="2:7" s="40" customFormat="1">
      <c r="B19983" s="7"/>
      <c r="C19983" s="7"/>
      <c r="D19983" s="4"/>
      <c r="E19983" s="4"/>
      <c r="F19983" s="4"/>
      <c r="G19983" s="31"/>
    </row>
    <row r="19984" spans="2:7" s="40" customFormat="1">
      <c r="B19984" s="7"/>
      <c r="C19984" s="7"/>
      <c r="D19984" s="4"/>
      <c r="E19984" s="4"/>
      <c r="F19984" s="4"/>
      <c r="G19984" s="31"/>
    </row>
    <row r="19985" spans="2:7" s="40" customFormat="1">
      <c r="B19985" s="7"/>
      <c r="C19985" s="7"/>
      <c r="D19985" s="4"/>
      <c r="E19985" s="4"/>
      <c r="F19985" s="4"/>
      <c r="G19985" s="31"/>
    </row>
    <row r="19986" spans="2:7" s="40" customFormat="1">
      <c r="B19986" s="7"/>
      <c r="C19986" s="7"/>
      <c r="D19986" s="4"/>
      <c r="E19986" s="4"/>
      <c r="F19986" s="4"/>
      <c r="G19986" s="31"/>
    </row>
    <row r="19987" spans="2:7" s="40" customFormat="1">
      <c r="B19987" s="7"/>
      <c r="C19987" s="7"/>
      <c r="D19987" s="4"/>
      <c r="E19987" s="4"/>
      <c r="F19987" s="4"/>
      <c r="G19987" s="31"/>
    </row>
    <row r="19988" spans="2:7" s="40" customFormat="1">
      <c r="B19988" s="7"/>
      <c r="C19988" s="7"/>
      <c r="D19988" s="4"/>
      <c r="E19988" s="4"/>
      <c r="F19988" s="4"/>
      <c r="G19988" s="31"/>
    </row>
    <row r="19989" spans="2:7" s="40" customFormat="1">
      <c r="B19989" s="7"/>
      <c r="C19989" s="7"/>
      <c r="D19989" s="4"/>
      <c r="E19989" s="4"/>
      <c r="F19989" s="4"/>
      <c r="G19989" s="31"/>
    </row>
    <row r="19990" spans="2:7" s="40" customFormat="1">
      <c r="B19990" s="7"/>
      <c r="C19990" s="7"/>
      <c r="D19990" s="4"/>
      <c r="E19990" s="4"/>
      <c r="F19990" s="4"/>
      <c r="G19990" s="31"/>
    </row>
    <row r="19991" spans="2:7" s="40" customFormat="1">
      <c r="B19991" s="7"/>
      <c r="C19991" s="7"/>
      <c r="D19991" s="4"/>
      <c r="E19991" s="4"/>
      <c r="F19991" s="4"/>
      <c r="G19991" s="31"/>
    </row>
    <row r="19992" spans="2:7" s="40" customFormat="1">
      <c r="B19992" s="7"/>
      <c r="C19992" s="7"/>
      <c r="D19992" s="4"/>
      <c r="E19992" s="4"/>
      <c r="F19992" s="4"/>
      <c r="G19992" s="31"/>
    </row>
    <row r="19993" spans="2:7" s="40" customFormat="1">
      <c r="B19993" s="7"/>
      <c r="C19993" s="7"/>
      <c r="D19993" s="4"/>
      <c r="E19993" s="4"/>
      <c r="F19993" s="4"/>
      <c r="G19993" s="31"/>
    </row>
    <row r="19994" spans="2:7" s="40" customFormat="1">
      <c r="B19994" s="7"/>
      <c r="C19994" s="7"/>
      <c r="D19994" s="4"/>
      <c r="E19994" s="4"/>
      <c r="F19994" s="4"/>
      <c r="G19994" s="31"/>
    </row>
    <row r="19995" spans="2:7" s="40" customFormat="1">
      <c r="B19995" s="7"/>
      <c r="C19995" s="7"/>
      <c r="D19995" s="4"/>
      <c r="E19995" s="4"/>
      <c r="F19995" s="4"/>
      <c r="G19995" s="31"/>
    </row>
    <row r="19996" spans="2:7" s="40" customFormat="1">
      <c r="B19996" s="7"/>
      <c r="C19996" s="7"/>
      <c r="D19996" s="4"/>
      <c r="E19996" s="4"/>
      <c r="F19996" s="4"/>
      <c r="G19996" s="31"/>
    </row>
    <row r="19997" spans="2:7" s="40" customFormat="1">
      <c r="B19997" s="7"/>
      <c r="C19997" s="7"/>
      <c r="D19997" s="4"/>
      <c r="E19997" s="4"/>
      <c r="F19997" s="4"/>
      <c r="G19997" s="31"/>
    </row>
    <row r="19998" spans="2:7" s="40" customFormat="1">
      <c r="B19998" s="7"/>
      <c r="C19998" s="7"/>
      <c r="D19998" s="4"/>
      <c r="E19998" s="4"/>
      <c r="F19998" s="4"/>
      <c r="G19998" s="31"/>
    </row>
    <row r="19999" spans="2:7" s="40" customFormat="1">
      <c r="B19999" s="7"/>
      <c r="C19999" s="7"/>
      <c r="D19999" s="4"/>
      <c r="E19999" s="4"/>
      <c r="F19999" s="4"/>
      <c r="G19999" s="31"/>
    </row>
    <row r="20000" spans="2:7" s="40" customFormat="1">
      <c r="B20000" s="7"/>
      <c r="C20000" s="7"/>
      <c r="D20000" s="4"/>
      <c r="E20000" s="4"/>
      <c r="F20000" s="4"/>
      <c r="G20000" s="31"/>
    </row>
    <row r="20001" spans="2:7" s="40" customFormat="1">
      <c r="B20001" s="7"/>
      <c r="C20001" s="7"/>
      <c r="D20001" s="4"/>
      <c r="E20001" s="4"/>
      <c r="F20001" s="4"/>
      <c r="G20001" s="31"/>
    </row>
    <row r="20002" spans="2:7" s="40" customFormat="1">
      <c r="B20002" s="7"/>
      <c r="C20002" s="7"/>
      <c r="D20002" s="4"/>
      <c r="E20002" s="4"/>
      <c r="F20002" s="4"/>
      <c r="G20002" s="31"/>
    </row>
    <row r="20003" spans="2:7" s="40" customFormat="1">
      <c r="B20003" s="7"/>
      <c r="C20003" s="7"/>
      <c r="D20003" s="4"/>
      <c r="E20003" s="4"/>
      <c r="F20003" s="4"/>
      <c r="G20003" s="31"/>
    </row>
    <row r="20004" spans="2:7" s="40" customFormat="1">
      <c r="B20004" s="7"/>
      <c r="C20004" s="7"/>
      <c r="D20004" s="4"/>
      <c r="E20004" s="4"/>
      <c r="F20004" s="4"/>
      <c r="G20004" s="31"/>
    </row>
    <row r="20005" spans="2:7" s="40" customFormat="1">
      <c r="B20005" s="7"/>
      <c r="C20005" s="7"/>
      <c r="D20005" s="4"/>
      <c r="E20005" s="4"/>
      <c r="F20005" s="4"/>
      <c r="G20005" s="31"/>
    </row>
    <row r="20006" spans="2:7" s="40" customFormat="1">
      <c r="B20006" s="7"/>
      <c r="C20006" s="7"/>
      <c r="D20006" s="4"/>
      <c r="E20006" s="4"/>
      <c r="F20006" s="4"/>
      <c r="G20006" s="31"/>
    </row>
    <row r="20007" spans="2:7" s="40" customFormat="1">
      <c r="B20007" s="7"/>
      <c r="C20007" s="7"/>
      <c r="D20007" s="4"/>
      <c r="E20007" s="4"/>
      <c r="F20007" s="4"/>
      <c r="G20007" s="31"/>
    </row>
    <row r="20008" spans="2:7" s="40" customFormat="1">
      <c r="B20008" s="7"/>
      <c r="C20008" s="7"/>
      <c r="D20008" s="4"/>
      <c r="E20008" s="4"/>
      <c r="F20008" s="4"/>
      <c r="G20008" s="31"/>
    </row>
    <row r="20009" spans="2:7" s="40" customFormat="1">
      <c r="B20009" s="7"/>
      <c r="C20009" s="7"/>
      <c r="D20009" s="4"/>
      <c r="E20009" s="4"/>
      <c r="F20009" s="4"/>
      <c r="G20009" s="31"/>
    </row>
    <row r="20010" spans="2:7" s="40" customFormat="1">
      <c r="B20010" s="7"/>
      <c r="C20010" s="7"/>
      <c r="D20010" s="4"/>
      <c r="E20010" s="4"/>
      <c r="F20010" s="4"/>
      <c r="G20010" s="31"/>
    </row>
    <row r="20011" spans="2:7" s="40" customFormat="1">
      <c r="B20011" s="7"/>
      <c r="C20011" s="7"/>
      <c r="D20011" s="4"/>
      <c r="E20011" s="4"/>
      <c r="F20011" s="4"/>
      <c r="G20011" s="31"/>
    </row>
    <row r="20012" spans="2:7" s="40" customFormat="1">
      <c r="B20012" s="7"/>
      <c r="C20012" s="7"/>
      <c r="D20012" s="4"/>
      <c r="E20012" s="4"/>
      <c r="F20012" s="4"/>
      <c r="G20012" s="31"/>
    </row>
    <row r="20013" spans="2:7" s="40" customFormat="1">
      <c r="B20013" s="7"/>
      <c r="C20013" s="7"/>
      <c r="D20013" s="4"/>
      <c r="E20013" s="4"/>
      <c r="F20013" s="4"/>
      <c r="G20013" s="31"/>
    </row>
    <row r="20014" spans="2:7" s="40" customFormat="1">
      <c r="B20014" s="7"/>
      <c r="C20014" s="7"/>
      <c r="D20014" s="4"/>
      <c r="E20014" s="4"/>
      <c r="F20014" s="4"/>
      <c r="G20014" s="31"/>
    </row>
    <row r="20015" spans="2:7" s="40" customFormat="1">
      <c r="B20015" s="7"/>
      <c r="C20015" s="7"/>
      <c r="D20015" s="4"/>
      <c r="E20015" s="4"/>
      <c r="F20015" s="4"/>
      <c r="G20015" s="31"/>
    </row>
    <row r="20016" spans="2:7" s="40" customFormat="1">
      <c r="B20016" s="7"/>
      <c r="C20016" s="7"/>
      <c r="D20016" s="4"/>
      <c r="E20016" s="4"/>
      <c r="F20016" s="4"/>
      <c r="G20016" s="31"/>
    </row>
    <row r="20017" spans="2:7" s="40" customFormat="1">
      <c r="B20017" s="7"/>
      <c r="C20017" s="7"/>
      <c r="D20017" s="4"/>
      <c r="E20017" s="4"/>
      <c r="F20017" s="4"/>
      <c r="G20017" s="31"/>
    </row>
    <row r="20018" spans="2:7" s="40" customFormat="1">
      <c r="B20018" s="7"/>
      <c r="C20018" s="7"/>
      <c r="D20018" s="4"/>
      <c r="E20018" s="4"/>
      <c r="F20018" s="4"/>
      <c r="G20018" s="31"/>
    </row>
    <row r="20019" spans="2:7" s="40" customFormat="1">
      <c r="B20019" s="7"/>
      <c r="C20019" s="7"/>
      <c r="D20019" s="4"/>
      <c r="E20019" s="4"/>
      <c r="F20019" s="4"/>
      <c r="G20019" s="31"/>
    </row>
    <row r="20020" spans="2:7" s="40" customFormat="1">
      <c r="B20020" s="7"/>
      <c r="C20020" s="7"/>
      <c r="D20020" s="4"/>
      <c r="E20020" s="4"/>
      <c r="F20020" s="4"/>
      <c r="G20020" s="31"/>
    </row>
    <row r="20021" spans="2:7" s="40" customFormat="1">
      <c r="B20021" s="7"/>
      <c r="C20021" s="7"/>
      <c r="D20021" s="4"/>
      <c r="E20021" s="4"/>
      <c r="F20021" s="4"/>
      <c r="G20021" s="31"/>
    </row>
    <row r="20022" spans="2:7" s="40" customFormat="1">
      <c r="B20022" s="7"/>
      <c r="C20022" s="7"/>
      <c r="D20022" s="4"/>
      <c r="E20022" s="4"/>
      <c r="F20022" s="4"/>
      <c r="G20022" s="31"/>
    </row>
    <row r="20023" spans="2:7" s="40" customFormat="1">
      <c r="B20023" s="7"/>
      <c r="C20023" s="7"/>
      <c r="D20023" s="4"/>
      <c r="E20023" s="4"/>
      <c r="F20023" s="4"/>
      <c r="G20023" s="31"/>
    </row>
    <row r="20024" spans="2:7" s="40" customFormat="1">
      <c r="B20024" s="7"/>
      <c r="C20024" s="7"/>
      <c r="D20024" s="4"/>
      <c r="E20024" s="4"/>
      <c r="F20024" s="4"/>
      <c r="G20024" s="31"/>
    </row>
    <row r="20025" spans="2:7" s="40" customFormat="1">
      <c r="B20025" s="7"/>
      <c r="C20025" s="7"/>
      <c r="D20025" s="4"/>
      <c r="E20025" s="4"/>
      <c r="F20025" s="4"/>
      <c r="G20025" s="31"/>
    </row>
    <row r="20026" spans="2:7" s="40" customFormat="1">
      <c r="B20026" s="7"/>
      <c r="C20026" s="7"/>
      <c r="D20026" s="4"/>
      <c r="E20026" s="4"/>
      <c r="F20026" s="4"/>
      <c r="G20026" s="31"/>
    </row>
    <row r="20027" spans="2:7" s="40" customFormat="1">
      <c r="B20027" s="7"/>
      <c r="C20027" s="7"/>
      <c r="D20027" s="4"/>
      <c r="E20027" s="4"/>
      <c r="F20027" s="4"/>
      <c r="G20027" s="31"/>
    </row>
    <row r="20028" spans="2:7" s="40" customFormat="1">
      <c r="B20028" s="7"/>
      <c r="C20028" s="7"/>
      <c r="D20028" s="4"/>
      <c r="E20028" s="4"/>
      <c r="F20028" s="4"/>
      <c r="G20028" s="31"/>
    </row>
    <row r="20029" spans="2:7" s="40" customFormat="1">
      <c r="B20029" s="7"/>
      <c r="C20029" s="7"/>
      <c r="D20029" s="4"/>
      <c r="E20029" s="4"/>
      <c r="F20029" s="4"/>
      <c r="G20029" s="31"/>
    </row>
    <row r="20030" spans="2:7" s="40" customFormat="1">
      <c r="B20030" s="7"/>
      <c r="C20030" s="7"/>
      <c r="D20030" s="4"/>
      <c r="E20030" s="4"/>
      <c r="F20030" s="4"/>
      <c r="G20030" s="31"/>
    </row>
    <row r="20031" spans="2:7" s="40" customFormat="1">
      <c r="B20031" s="7"/>
      <c r="C20031" s="7"/>
      <c r="D20031" s="4"/>
      <c r="E20031" s="4"/>
      <c r="F20031" s="4"/>
      <c r="G20031" s="31"/>
    </row>
    <row r="20032" spans="2:7" s="40" customFormat="1">
      <c r="B20032" s="7"/>
      <c r="C20032" s="7"/>
      <c r="D20032" s="4"/>
      <c r="E20032" s="4"/>
      <c r="F20032" s="4"/>
      <c r="G20032" s="31"/>
    </row>
    <row r="20033" spans="2:7" s="40" customFormat="1">
      <c r="B20033" s="7"/>
      <c r="C20033" s="7"/>
      <c r="D20033" s="4"/>
      <c r="E20033" s="4"/>
      <c r="F20033" s="4"/>
      <c r="G20033" s="31"/>
    </row>
    <row r="20034" spans="2:7" s="40" customFormat="1">
      <c r="B20034" s="7"/>
      <c r="C20034" s="7"/>
      <c r="D20034" s="4"/>
      <c r="E20034" s="4"/>
      <c r="F20034" s="4"/>
      <c r="G20034" s="31"/>
    </row>
    <row r="20035" spans="2:7" s="40" customFormat="1">
      <c r="B20035" s="7"/>
      <c r="C20035" s="7"/>
      <c r="D20035" s="4"/>
      <c r="E20035" s="4"/>
      <c r="F20035" s="4"/>
      <c r="G20035" s="31"/>
    </row>
    <row r="20036" spans="2:7" s="40" customFormat="1">
      <c r="B20036" s="7"/>
      <c r="C20036" s="7"/>
      <c r="D20036" s="4"/>
      <c r="E20036" s="4"/>
      <c r="F20036" s="4"/>
      <c r="G20036" s="31"/>
    </row>
    <row r="20037" spans="2:7" s="40" customFormat="1">
      <c r="B20037" s="7"/>
      <c r="C20037" s="7"/>
      <c r="D20037" s="4"/>
      <c r="E20037" s="4"/>
      <c r="F20037" s="4"/>
      <c r="G20037" s="31"/>
    </row>
    <row r="20038" spans="2:7" s="40" customFormat="1">
      <c r="B20038" s="7"/>
      <c r="C20038" s="7"/>
      <c r="D20038" s="4"/>
      <c r="E20038" s="4"/>
      <c r="F20038" s="4"/>
      <c r="G20038" s="31"/>
    </row>
    <row r="20039" spans="2:7" s="40" customFormat="1">
      <c r="B20039" s="7"/>
      <c r="C20039" s="7"/>
      <c r="D20039" s="4"/>
      <c r="E20039" s="4"/>
      <c r="F20039" s="4"/>
      <c r="G20039" s="31"/>
    </row>
    <row r="20040" spans="2:7" s="40" customFormat="1">
      <c r="B20040" s="7"/>
      <c r="C20040" s="7"/>
      <c r="D20040" s="4"/>
      <c r="E20040" s="4"/>
      <c r="F20040" s="4"/>
      <c r="G20040" s="31"/>
    </row>
    <row r="20041" spans="2:7" s="40" customFormat="1">
      <c r="B20041" s="7"/>
      <c r="C20041" s="7"/>
      <c r="D20041" s="4"/>
      <c r="E20041" s="4"/>
      <c r="F20041" s="4"/>
      <c r="G20041" s="31"/>
    </row>
    <row r="20042" spans="2:7" s="40" customFormat="1">
      <c r="B20042" s="7"/>
      <c r="C20042" s="7"/>
      <c r="D20042" s="4"/>
      <c r="E20042" s="4"/>
      <c r="F20042" s="4"/>
      <c r="G20042" s="31"/>
    </row>
    <row r="20043" spans="2:7" s="40" customFormat="1">
      <c r="B20043" s="7"/>
      <c r="C20043" s="7"/>
      <c r="D20043" s="4"/>
      <c r="E20043" s="4"/>
      <c r="F20043" s="4"/>
      <c r="G20043" s="31"/>
    </row>
    <row r="20044" spans="2:7" s="40" customFormat="1">
      <c r="B20044" s="7"/>
      <c r="C20044" s="7"/>
      <c r="D20044" s="4"/>
      <c r="E20044" s="4"/>
      <c r="F20044" s="4"/>
      <c r="G20044" s="31"/>
    </row>
    <row r="20045" spans="2:7" s="40" customFormat="1">
      <c r="B20045" s="7"/>
      <c r="C20045" s="7"/>
      <c r="D20045" s="4"/>
      <c r="E20045" s="4"/>
      <c r="F20045" s="4"/>
      <c r="G20045" s="31"/>
    </row>
    <row r="20046" spans="2:7" s="40" customFormat="1">
      <c r="B20046" s="7"/>
      <c r="C20046" s="7"/>
      <c r="D20046" s="4"/>
      <c r="E20046" s="4"/>
      <c r="F20046" s="4"/>
      <c r="G20046" s="31"/>
    </row>
    <row r="20047" spans="2:7" s="40" customFormat="1">
      <c r="B20047" s="7"/>
      <c r="C20047" s="7"/>
      <c r="D20047" s="4"/>
      <c r="E20047" s="4"/>
      <c r="F20047" s="4"/>
      <c r="G20047" s="31"/>
    </row>
    <row r="20048" spans="2:7" s="40" customFormat="1">
      <c r="B20048" s="7"/>
      <c r="C20048" s="7"/>
      <c r="D20048" s="4"/>
      <c r="E20048" s="4"/>
      <c r="F20048" s="4"/>
      <c r="G20048" s="31"/>
    </row>
    <row r="20049" spans="2:7" s="40" customFormat="1">
      <c r="B20049" s="7"/>
      <c r="C20049" s="7"/>
      <c r="D20049" s="4"/>
      <c r="E20049" s="4"/>
      <c r="F20049" s="4"/>
      <c r="G20049" s="31"/>
    </row>
    <row r="20050" spans="2:7" s="40" customFormat="1">
      <c r="B20050" s="7"/>
      <c r="C20050" s="7"/>
      <c r="D20050" s="4"/>
      <c r="E20050" s="4"/>
      <c r="F20050" s="4"/>
      <c r="G20050" s="31"/>
    </row>
    <row r="20051" spans="2:7" s="40" customFormat="1">
      <c r="B20051" s="7"/>
      <c r="C20051" s="7"/>
      <c r="D20051" s="4"/>
      <c r="E20051" s="4"/>
      <c r="F20051" s="4"/>
      <c r="G20051" s="31"/>
    </row>
    <row r="20052" spans="2:7" s="40" customFormat="1">
      <c r="B20052" s="7"/>
      <c r="C20052" s="7"/>
      <c r="D20052" s="4"/>
      <c r="E20052" s="4"/>
      <c r="F20052" s="4"/>
      <c r="G20052" s="31"/>
    </row>
    <row r="20053" spans="2:7" s="40" customFormat="1">
      <c r="B20053" s="7"/>
      <c r="C20053" s="7"/>
      <c r="D20053" s="4"/>
      <c r="E20053" s="4"/>
      <c r="F20053" s="4"/>
      <c r="G20053" s="31"/>
    </row>
    <row r="20054" spans="2:7" s="40" customFormat="1">
      <c r="B20054" s="7"/>
      <c r="C20054" s="7"/>
      <c r="D20054" s="4"/>
      <c r="E20054" s="4"/>
      <c r="F20054" s="4"/>
      <c r="G20054" s="31"/>
    </row>
    <row r="20055" spans="2:7" s="40" customFormat="1">
      <c r="B20055" s="7"/>
      <c r="C20055" s="7"/>
      <c r="D20055" s="4"/>
      <c r="E20055" s="4"/>
      <c r="F20055" s="4"/>
      <c r="G20055" s="31"/>
    </row>
    <row r="20056" spans="2:7" s="40" customFormat="1">
      <c r="B20056" s="7"/>
      <c r="C20056" s="7"/>
      <c r="D20056" s="4"/>
      <c r="E20056" s="4"/>
      <c r="F20056" s="4"/>
      <c r="G20056" s="31"/>
    </row>
    <row r="20057" spans="2:7" s="40" customFormat="1">
      <c r="B20057" s="7"/>
      <c r="C20057" s="7"/>
      <c r="D20057" s="4"/>
      <c r="E20057" s="4"/>
      <c r="F20057" s="4"/>
      <c r="G20057" s="31"/>
    </row>
    <row r="20058" spans="2:7" s="40" customFormat="1">
      <c r="B20058" s="7"/>
      <c r="C20058" s="7"/>
      <c r="D20058" s="4"/>
      <c r="E20058" s="4"/>
      <c r="F20058" s="4"/>
      <c r="G20058" s="31"/>
    </row>
    <row r="20059" spans="2:7" s="40" customFormat="1">
      <c r="B20059" s="7"/>
      <c r="C20059" s="7"/>
      <c r="D20059" s="4"/>
      <c r="E20059" s="4"/>
      <c r="F20059" s="4"/>
      <c r="G20059" s="31"/>
    </row>
    <row r="20060" spans="2:7" s="40" customFormat="1">
      <c r="B20060" s="7"/>
      <c r="C20060" s="7"/>
      <c r="D20060" s="4"/>
      <c r="E20060" s="4"/>
      <c r="F20060" s="4"/>
      <c r="G20060" s="31"/>
    </row>
    <row r="20061" spans="2:7" s="40" customFormat="1">
      <c r="B20061" s="7"/>
      <c r="C20061" s="7"/>
      <c r="D20061" s="4"/>
      <c r="E20061" s="4"/>
      <c r="F20061" s="4"/>
      <c r="G20061" s="31"/>
    </row>
    <row r="20062" spans="2:7" s="40" customFormat="1">
      <c r="B20062" s="7"/>
      <c r="C20062" s="7"/>
      <c r="D20062" s="4"/>
      <c r="E20062" s="4"/>
      <c r="F20062" s="4"/>
      <c r="G20062" s="31"/>
    </row>
    <row r="20063" spans="2:7" s="40" customFormat="1">
      <c r="B20063" s="7"/>
      <c r="C20063" s="7"/>
      <c r="D20063" s="4"/>
      <c r="E20063" s="4"/>
      <c r="F20063" s="4"/>
      <c r="G20063" s="31"/>
    </row>
    <row r="20064" spans="2:7" s="40" customFormat="1">
      <c r="B20064" s="7"/>
      <c r="C20064" s="7"/>
      <c r="D20064" s="4"/>
      <c r="E20064" s="4"/>
      <c r="F20064" s="4"/>
      <c r="G20064" s="31"/>
    </row>
    <row r="20065" spans="2:7" s="40" customFormat="1">
      <c r="B20065" s="7"/>
      <c r="C20065" s="7"/>
      <c r="D20065" s="4"/>
      <c r="E20065" s="4"/>
      <c r="F20065" s="4"/>
      <c r="G20065" s="31"/>
    </row>
    <row r="20066" spans="2:7" s="40" customFormat="1">
      <c r="B20066" s="7"/>
      <c r="C20066" s="7"/>
      <c r="D20066" s="4"/>
      <c r="E20066" s="4"/>
      <c r="F20066" s="4"/>
      <c r="G20066" s="31"/>
    </row>
    <row r="20067" spans="2:7" s="40" customFormat="1">
      <c r="B20067" s="7"/>
      <c r="C20067" s="7"/>
      <c r="D20067" s="4"/>
      <c r="E20067" s="4"/>
      <c r="F20067" s="4"/>
      <c r="G20067" s="31"/>
    </row>
    <row r="20068" spans="2:7" s="40" customFormat="1">
      <c r="B20068" s="7"/>
      <c r="C20068" s="7"/>
      <c r="D20068" s="4"/>
      <c r="E20068" s="4"/>
      <c r="F20068" s="4"/>
      <c r="G20068" s="31"/>
    </row>
    <row r="20069" spans="2:7" s="40" customFormat="1">
      <c r="B20069" s="7"/>
      <c r="C20069" s="7"/>
      <c r="D20069" s="4"/>
      <c r="E20069" s="4"/>
      <c r="F20069" s="4"/>
      <c r="G20069" s="31"/>
    </row>
    <row r="20070" spans="2:7" s="40" customFormat="1">
      <c r="B20070" s="7"/>
      <c r="C20070" s="7"/>
      <c r="D20070" s="4"/>
      <c r="E20070" s="4"/>
      <c r="F20070" s="4"/>
      <c r="G20070" s="31"/>
    </row>
    <row r="20071" spans="2:7" s="40" customFormat="1">
      <c r="B20071" s="7"/>
      <c r="C20071" s="7"/>
      <c r="D20071" s="4"/>
      <c r="E20071" s="4"/>
      <c r="F20071" s="4"/>
      <c r="G20071" s="31"/>
    </row>
    <row r="20072" spans="2:7" s="40" customFormat="1">
      <c r="B20072" s="7"/>
      <c r="C20072" s="7"/>
      <c r="D20072" s="4"/>
      <c r="E20072" s="4"/>
      <c r="F20072" s="4"/>
      <c r="G20072" s="31"/>
    </row>
    <row r="20073" spans="2:7" s="40" customFormat="1">
      <c r="B20073" s="7"/>
      <c r="C20073" s="7"/>
      <c r="D20073" s="4"/>
      <c r="E20073" s="4"/>
      <c r="F20073" s="4"/>
      <c r="G20073" s="31"/>
    </row>
    <row r="20074" spans="2:7" s="40" customFormat="1">
      <c r="B20074" s="7"/>
      <c r="C20074" s="7"/>
      <c r="D20074" s="4"/>
      <c r="E20074" s="4"/>
      <c r="F20074" s="4"/>
      <c r="G20074" s="31"/>
    </row>
    <row r="20075" spans="2:7" s="40" customFormat="1">
      <c r="B20075" s="7"/>
      <c r="C20075" s="7"/>
      <c r="D20075" s="4"/>
      <c r="E20075" s="4"/>
      <c r="F20075" s="4"/>
      <c r="G20075" s="31"/>
    </row>
    <row r="20076" spans="2:7" s="40" customFormat="1">
      <c r="B20076" s="7"/>
      <c r="C20076" s="7"/>
      <c r="D20076" s="4"/>
      <c r="E20076" s="4"/>
      <c r="F20076" s="4"/>
      <c r="G20076" s="31"/>
    </row>
    <row r="20077" spans="2:7" s="40" customFormat="1">
      <c r="B20077" s="7"/>
      <c r="C20077" s="7"/>
      <c r="D20077" s="4"/>
      <c r="E20077" s="4"/>
      <c r="F20077" s="4"/>
      <c r="G20077" s="31"/>
    </row>
    <row r="20078" spans="2:7" s="40" customFormat="1">
      <c r="B20078" s="7"/>
      <c r="C20078" s="7"/>
      <c r="D20078" s="4"/>
      <c r="E20078" s="4"/>
      <c r="F20078" s="4"/>
      <c r="G20078" s="31"/>
    </row>
    <row r="20079" spans="2:7" s="40" customFormat="1">
      <c r="B20079" s="7"/>
      <c r="C20079" s="7"/>
      <c r="D20079" s="4"/>
      <c r="E20079" s="4"/>
      <c r="F20079" s="4"/>
      <c r="G20079" s="31"/>
    </row>
    <row r="20080" spans="2:7" s="40" customFormat="1">
      <c r="B20080" s="7"/>
      <c r="C20080" s="7"/>
      <c r="D20080" s="4"/>
      <c r="E20080" s="4"/>
      <c r="F20080" s="4"/>
      <c r="G20080" s="31"/>
    </row>
    <row r="20081" spans="2:7" s="40" customFormat="1">
      <c r="B20081" s="7"/>
      <c r="C20081" s="7"/>
      <c r="D20081" s="4"/>
      <c r="E20081" s="4"/>
      <c r="F20081" s="4"/>
      <c r="G20081" s="31"/>
    </row>
    <row r="20082" spans="2:7" s="40" customFormat="1">
      <c r="B20082" s="7"/>
      <c r="C20082" s="7"/>
      <c r="D20082" s="4"/>
      <c r="E20082" s="4"/>
      <c r="F20082" s="4"/>
      <c r="G20082" s="31"/>
    </row>
    <row r="20083" spans="2:7" s="40" customFormat="1">
      <c r="B20083" s="7"/>
      <c r="C20083" s="7"/>
      <c r="D20083" s="4"/>
      <c r="E20083" s="4"/>
      <c r="F20083" s="4"/>
      <c r="G20083" s="31"/>
    </row>
    <row r="20084" spans="2:7" s="40" customFormat="1">
      <c r="B20084" s="7"/>
      <c r="C20084" s="7"/>
      <c r="D20084" s="4"/>
      <c r="E20084" s="4"/>
      <c r="F20084" s="4"/>
      <c r="G20084" s="31"/>
    </row>
    <row r="20085" spans="2:7" s="40" customFormat="1">
      <c r="B20085" s="7"/>
      <c r="C20085" s="7"/>
      <c r="D20085" s="4"/>
      <c r="E20085" s="4"/>
      <c r="F20085" s="4"/>
      <c r="G20085" s="31"/>
    </row>
    <row r="20086" spans="2:7" s="40" customFormat="1">
      <c r="B20086" s="7"/>
      <c r="C20086" s="7"/>
      <c r="D20086" s="4"/>
      <c r="E20086" s="4"/>
      <c r="F20086" s="4"/>
      <c r="G20086" s="31"/>
    </row>
    <row r="20087" spans="2:7" s="40" customFormat="1">
      <c r="B20087" s="7"/>
      <c r="C20087" s="7"/>
      <c r="D20087" s="4"/>
      <c r="E20087" s="4"/>
      <c r="F20087" s="4"/>
      <c r="G20087" s="31"/>
    </row>
    <row r="20088" spans="2:7" s="40" customFormat="1">
      <c r="B20088" s="7"/>
      <c r="C20088" s="7"/>
      <c r="D20088" s="4"/>
      <c r="E20088" s="4"/>
      <c r="F20088" s="4"/>
      <c r="G20088" s="31"/>
    </row>
    <row r="20089" spans="2:7" s="40" customFormat="1">
      <c r="B20089" s="7"/>
      <c r="C20089" s="7"/>
      <c r="D20089" s="4"/>
      <c r="E20089" s="4"/>
      <c r="F20089" s="4"/>
      <c r="G20089" s="31"/>
    </row>
    <row r="20090" spans="2:7" s="40" customFormat="1">
      <c r="B20090" s="7"/>
      <c r="C20090" s="7"/>
      <c r="D20090" s="4"/>
      <c r="E20090" s="4"/>
      <c r="F20090" s="4"/>
      <c r="G20090" s="31"/>
    </row>
    <row r="20091" spans="2:7" s="40" customFormat="1">
      <c r="B20091" s="7"/>
      <c r="C20091" s="7"/>
      <c r="D20091" s="4"/>
      <c r="E20091" s="4"/>
      <c r="F20091" s="4"/>
      <c r="G20091" s="31"/>
    </row>
    <row r="20092" spans="2:7" s="40" customFormat="1">
      <c r="B20092" s="7"/>
      <c r="C20092" s="7"/>
      <c r="D20092" s="4"/>
      <c r="E20092" s="4"/>
      <c r="F20092" s="4"/>
      <c r="G20092" s="31"/>
    </row>
    <row r="20093" spans="2:7" s="40" customFormat="1">
      <c r="B20093" s="7"/>
      <c r="C20093" s="7"/>
      <c r="D20093" s="4"/>
      <c r="E20093" s="4"/>
      <c r="F20093" s="4"/>
      <c r="G20093" s="31"/>
    </row>
    <row r="20094" spans="2:7" s="40" customFormat="1">
      <c r="B20094" s="7"/>
      <c r="C20094" s="7"/>
      <c r="D20094" s="4"/>
      <c r="E20094" s="4"/>
      <c r="F20094" s="4"/>
      <c r="G20094" s="31"/>
    </row>
    <row r="20095" spans="2:7" s="40" customFormat="1">
      <c r="B20095" s="7"/>
      <c r="C20095" s="7"/>
      <c r="D20095" s="4"/>
      <c r="E20095" s="4"/>
      <c r="F20095" s="4"/>
      <c r="G20095" s="31"/>
    </row>
    <row r="20096" spans="2:7" s="40" customFormat="1">
      <c r="B20096" s="7"/>
      <c r="C20096" s="7"/>
      <c r="D20096" s="4"/>
      <c r="E20096" s="4"/>
      <c r="F20096" s="4"/>
      <c r="G20096" s="31"/>
    </row>
    <row r="20097" spans="2:7" s="40" customFormat="1">
      <c r="B20097" s="7"/>
      <c r="C20097" s="7"/>
      <c r="D20097" s="4"/>
      <c r="E20097" s="4"/>
      <c r="F20097" s="4"/>
      <c r="G20097" s="31"/>
    </row>
    <row r="20098" spans="2:7" s="40" customFormat="1">
      <c r="B20098" s="7"/>
      <c r="C20098" s="7"/>
      <c r="D20098" s="4"/>
      <c r="E20098" s="4"/>
      <c r="F20098" s="4"/>
      <c r="G20098" s="31"/>
    </row>
    <row r="20099" spans="2:7" s="40" customFormat="1">
      <c r="B20099" s="7"/>
      <c r="C20099" s="7"/>
      <c r="D20099" s="4"/>
      <c r="E20099" s="4"/>
      <c r="F20099" s="4"/>
      <c r="G20099" s="31"/>
    </row>
    <row r="20100" spans="2:7" s="40" customFormat="1">
      <c r="B20100" s="7"/>
      <c r="C20100" s="7"/>
      <c r="D20100" s="4"/>
      <c r="E20100" s="4"/>
      <c r="F20100" s="4"/>
      <c r="G20100" s="31"/>
    </row>
    <row r="20101" spans="2:7" s="40" customFormat="1">
      <c r="B20101" s="7"/>
      <c r="C20101" s="7"/>
      <c r="D20101" s="4"/>
      <c r="E20101" s="4"/>
      <c r="F20101" s="4"/>
      <c r="G20101" s="31"/>
    </row>
    <row r="20102" spans="2:7" s="40" customFormat="1">
      <c r="B20102" s="7"/>
      <c r="C20102" s="7"/>
      <c r="D20102" s="4"/>
      <c r="E20102" s="4"/>
      <c r="F20102" s="4"/>
      <c r="G20102" s="31"/>
    </row>
    <row r="20103" spans="2:7" s="40" customFormat="1">
      <c r="B20103" s="7"/>
      <c r="C20103" s="7"/>
      <c r="D20103" s="4"/>
      <c r="E20103" s="4"/>
      <c r="F20103" s="4"/>
      <c r="G20103" s="31"/>
    </row>
    <row r="20104" spans="2:7" s="40" customFormat="1">
      <c r="B20104" s="7"/>
      <c r="C20104" s="7"/>
      <c r="D20104" s="4"/>
      <c r="E20104" s="4"/>
      <c r="F20104" s="4"/>
      <c r="G20104" s="31"/>
    </row>
    <row r="20105" spans="2:7" s="40" customFormat="1">
      <c r="B20105" s="7"/>
      <c r="C20105" s="7"/>
      <c r="D20105" s="4"/>
      <c r="E20105" s="4"/>
      <c r="F20105" s="4"/>
      <c r="G20105" s="31"/>
    </row>
    <row r="20106" spans="2:7" s="40" customFormat="1">
      <c r="B20106" s="7"/>
      <c r="C20106" s="7"/>
      <c r="D20106" s="4"/>
      <c r="E20106" s="4"/>
      <c r="F20106" s="4"/>
      <c r="G20106" s="31"/>
    </row>
    <row r="20107" spans="2:7" s="40" customFormat="1">
      <c r="B20107" s="7"/>
      <c r="C20107" s="7"/>
      <c r="D20107" s="4"/>
      <c r="E20107" s="4"/>
      <c r="F20107" s="4"/>
      <c r="G20107" s="31"/>
    </row>
    <row r="20108" spans="2:7" s="40" customFormat="1">
      <c r="B20108" s="7"/>
      <c r="C20108" s="7"/>
      <c r="D20108" s="4"/>
      <c r="E20108" s="4"/>
      <c r="F20108" s="4"/>
      <c r="G20108" s="31"/>
    </row>
    <row r="20109" spans="2:7" s="40" customFormat="1">
      <c r="B20109" s="7"/>
      <c r="C20109" s="7"/>
      <c r="D20109" s="4"/>
      <c r="E20109" s="4"/>
      <c r="F20109" s="4"/>
      <c r="G20109" s="31"/>
    </row>
    <row r="20110" spans="2:7" s="40" customFormat="1">
      <c r="B20110" s="7"/>
      <c r="C20110" s="7"/>
      <c r="D20110" s="4"/>
      <c r="E20110" s="4"/>
      <c r="F20110" s="4"/>
      <c r="G20110" s="31"/>
    </row>
    <row r="20111" spans="2:7" s="40" customFormat="1">
      <c r="B20111" s="7"/>
      <c r="C20111" s="7"/>
      <c r="D20111" s="4"/>
      <c r="E20111" s="4"/>
      <c r="F20111" s="4"/>
      <c r="G20111" s="31"/>
    </row>
    <row r="20112" spans="2:7" s="40" customFormat="1">
      <c r="B20112" s="7"/>
      <c r="C20112" s="7"/>
      <c r="D20112" s="4"/>
      <c r="E20112" s="4"/>
      <c r="F20112" s="4"/>
      <c r="G20112" s="31"/>
    </row>
    <row r="20113" spans="2:7" s="40" customFormat="1">
      <c r="B20113" s="7"/>
      <c r="C20113" s="7"/>
      <c r="D20113" s="4"/>
      <c r="E20113" s="4"/>
      <c r="F20113" s="4"/>
      <c r="G20113" s="31"/>
    </row>
    <row r="20114" spans="2:7" s="40" customFormat="1">
      <c r="B20114" s="7"/>
      <c r="C20114" s="7"/>
      <c r="D20114" s="4"/>
      <c r="E20114" s="4"/>
      <c r="F20114" s="4"/>
      <c r="G20114" s="31"/>
    </row>
    <row r="20115" spans="2:7" s="40" customFormat="1">
      <c r="B20115" s="7"/>
      <c r="C20115" s="7"/>
      <c r="D20115" s="4"/>
      <c r="E20115" s="4"/>
      <c r="F20115" s="4"/>
      <c r="G20115" s="31"/>
    </row>
    <row r="20116" spans="2:7" s="40" customFormat="1">
      <c r="B20116" s="7"/>
      <c r="C20116" s="7"/>
      <c r="D20116" s="4"/>
      <c r="E20116" s="4"/>
      <c r="F20116" s="4"/>
      <c r="G20116" s="31"/>
    </row>
    <row r="20117" spans="2:7" s="40" customFormat="1">
      <c r="B20117" s="7"/>
      <c r="C20117" s="7"/>
      <c r="D20117" s="4"/>
      <c r="E20117" s="4"/>
      <c r="F20117" s="4"/>
      <c r="G20117" s="31"/>
    </row>
    <row r="20118" spans="2:7" s="40" customFormat="1">
      <c r="B20118" s="7"/>
      <c r="C20118" s="7"/>
      <c r="D20118" s="4"/>
      <c r="E20118" s="4"/>
      <c r="F20118" s="4"/>
      <c r="G20118" s="31"/>
    </row>
    <row r="20119" spans="2:7" s="40" customFormat="1">
      <c r="B20119" s="7"/>
      <c r="C20119" s="7"/>
      <c r="D20119" s="4"/>
      <c r="E20119" s="4"/>
      <c r="F20119" s="4"/>
      <c r="G20119" s="31"/>
    </row>
    <row r="20120" spans="2:7" s="40" customFormat="1">
      <c r="B20120" s="7"/>
      <c r="C20120" s="7"/>
      <c r="D20120" s="4"/>
      <c r="E20120" s="4"/>
      <c r="F20120" s="4"/>
      <c r="G20120" s="31"/>
    </row>
    <row r="20121" spans="2:7" s="40" customFormat="1">
      <c r="B20121" s="7"/>
      <c r="C20121" s="7"/>
      <c r="D20121" s="4"/>
      <c r="E20121" s="4"/>
      <c r="F20121" s="4"/>
      <c r="G20121" s="31"/>
    </row>
    <row r="20122" spans="2:7" s="40" customFormat="1">
      <c r="B20122" s="7"/>
      <c r="C20122" s="7"/>
      <c r="D20122" s="4"/>
      <c r="E20122" s="4"/>
      <c r="F20122" s="4"/>
      <c r="G20122" s="31"/>
    </row>
    <row r="20123" spans="2:7" s="40" customFormat="1">
      <c r="B20123" s="7"/>
      <c r="C20123" s="7"/>
      <c r="D20123" s="4"/>
      <c r="E20123" s="4"/>
      <c r="F20123" s="4"/>
      <c r="G20123" s="31"/>
    </row>
    <row r="20124" spans="2:7" s="40" customFormat="1">
      <c r="B20124" s="7"/>
      <c r="C20124" s="7"/>
      <c r="D20124" s="4"/>
      <c r="E20124" s="4"/>
      <c r="F20124" s="4"/>
      <c r="G20124" s="31"/>
    </row>
    <row r="20125" spans="2:7" s="40" customFormat="1">
      <c r="B20125" s="7"/>
      <c r="C20125" s="7"/>
      <c r="D20125" s="4"/>
      <c r="E20125" s="4"/>
      <c r="F20125" s="4"/>
      <c r="G20125" s="31"/>
    </row>
    <row r="20126" spans="2:7" s="40" customFormat="1">
      <c r="B20126" s="7"/>
      <c r="C20126" s="7"/>
      <c r="D20126" s="4"/>
      <c r="E20126" s="4"/>
      <c r="F20126" s="4"/>
      <c r="G20126" s="31"/>
    </row>
    <row r="20127" spans="2:7" s="40" customFormat="1">
      <c r="B20127" s="7"/>
      <c r="C20127" s="7"/>
      <c r="D20127" s="4"/>
      <c r="E20127" s="4"/>
      <c r="F20127" s="4"/>
      <c r="G20127" s="31"/>
    </row>
    <row r="20128" spans="2:7" s="40" customFormat="1">
      <c r="B20128" s="7"/>
      <c r="C20128" s="7"/>
      <c r="D20128" s="4"/>
      <c r="E20128" s="4"/>
      <c r="F20128" s="4"/>
      <c r="G20128" s="31"/>
    </row>
    <row r="20129" spans="2:7" s="40" customFormat="1">
      <c r="B20129" s="7"/>
      <c r="C20129" s="7"/>
      <c r="D20129" s="4"/>
      <c r="E20129" s="4"/>
      <c r="F20129" s="4"/>
      <c r="G20129" s="31"/>
    </row>
    <row r="20130" spans="2:7" s="40" customFormat="1">
      <c r="B20130" s="7"/>
      <c r="C20130" s="7"/>
      <c r="D20130" s="4"/>
      <c r="E20130" s="4"/>
      <c r="F20130" s="4"/>
      <c r="G20130" s="31"/>
    </row>
    <row r="20131" spans="2:7" s="40" customFormat="1">
      <c r="B20131" s="7"/>
      <c r="C20131" s="7"/>
      <c r="D20131" s="4"/>
      <c r="E20131" s="4"/>
      <c r="F20131" s="4"/>
      <c r="G20131" s="31"/>
    </row>
    <row r="20132" spans="2:7" s="40" customFormat="1">
      <c r="B20132" s="7"/>
      <c r="C20132" s="7"/>
      <c r="D20132" s="4"/>
      <c r="E20132" s="4"/>
      <c r="F20132" s="4"/>
      <c r="G20132" s="31"/>
    </row>
    <row r="20133" spans="2:7" s="40" customFormat="1">
      <c r="B20133" s="7"/>
      <c r="C20133" s="7"/>
      <c r="D20133" s="4"/>
      <c r="E20133" s="4"/>
      <c r="F20133" s="4"/>
      <c r="G20133" s="31"/>
    </row>
    <row r="20134" spans="2:7" s="40" customFormat="1">
      <c r="B20134" s="7"/>
      <c r="C20134" s="7"/>
      <c r="D20134" s="4"/>
      <c r="E20134" s="4"/>
      <c r="F20134" s="4"/>
      <c r="G20134" s="31"/>
    </row>
    <row r="20135" spans="2:7" s="40" customFormat="1">
      <c r="B20135" s="7"/>
      <c r="C20135" s="7"/>
      <c r="D20135" s="4"/>
      <c r="E20135" s="4"/>
      <c r="F20135" s="4"/>
      <c r="G20135" s="31"/>
    </row>
    <row r="20136" spans="2:7" s="40" customFormat="1">
      <c r="B20136" s="7"/>
      <c r="C20136" s="7"/>
      <c r="D20136" s="4"/>
      <c r="E20136" s="4"/>
      <c r="F20136" s="4"/>
      <c r="G20136" s="31"/>
    </row>
    <row r="20137" spans="2:7" s="40" customFormat="1">
      <c r="B20137" s="7"/>
      <c r="C20137" s="7"/>
      <c r="D20137" s="4"/>
      <c r="E20137" s="4"/>
      <c r="F20137" s="4"/>
      <c r="G20137" s="31"/>
    </row>
    <row r="20138" spans="2:7" s="40" customFormat="1">
      <c r="B20138" s="7"/>
      <c r="C20138" s="7"/>
      <c r="D20138" s="4"/>
      <c r="E20138" s="4"/>
      <c r="F20138" s="4"/>
      <c r="G20138" s="31"/>
    </row>
    <row r="20139" spans="2:7" s="40" customFormat="1">
      <c r="B20139" s="7"/>
      <c r="C20139" s="7"/>
      <c r="D20139" s="4"/>
      <c r="E20139" s="4"/>
      <c r="F20139" s="4"/>
      <c r="G20139" s="31"/>
    </row>
    <row r="20140" spans="2:7" s="40" customFormat="1">
      <c r="B20140" s="7"/>
      <c r="C20140" s="7"/>
      <c r="D20140" s="4"/>
      <c r="E20140" s="4"/>
      <c r="F20140" s="4"/>
      <c r="G20140" s="31"/>
    </row>
    <row r="20141" spans="2:7" s="40" customFormat="1">
      <c r="B20141" s="7"/>
      <c r="C20141" s="7"/>
      <c r="D20141" s="4"/>
      <c r="E20141" s="4"/>
      <c r="F20141" s="4"/>
      <c r="G20141" s="31"/>
    </row>
    <row r="20142" spans="2:7" s="40" customFormat="1">
      <c r="B20142" s="7"/>
      <c r="C20142" s="7"/>
      <c r="D20142" s="4"/>
      <c r="E20142" s="4"/>
      <c r="F20142" s="4"/>
      <c r="G20142" s="31"/>
    </row>
    <row r="20143" spans="2:7" s="40" customFormat="1">
      <c r="B20143" s="7"/>
      <c r="C20143" s="7"/>
      <c r="D20143" s="4"/>
      <c r="E20143" s="4"/>
      <c r="F20143" s="4"/>
      <c r="G20143" s="31"/>
    </row>
    <row r="20144" spans="2:7" s="40" customFormat="1">
      <c r="B20144" s="7"/>
      <c r="C20144" s="7"/>
      <c r="D20144" s="4"/>
      <c r="E20144" s="4"/>
      <c r="F20144" s="4"/>
      <c r="G20144" s="31"/>
    </row>
    <row r="20145" spans="2:7" s="40" customFormat="1">
      <c r="B20145" s="7"/>
      <c r="C20145" s="7"/>
      <c r="D20145" s="4"/>
      <c r="E20145" s="4"/>
      <c r="F20145" s="4"/>
      <c r="G20145" s="31"/>
    </row>
    <row r="20146" spans="2:7" s="40" customFormat="1">
      <c r="B20146" s="7"/>
      <c r="C20146" s="7"/>
      <c r="D20146" s="4"/>
      <c r="E20146" s="4"/>
      <c r="F20146" s="4"/>
      <c r="G20146" s="31"/>
    </row>
    <row r="20147" spans="2:7" s="40" customFormat="1">
      <c r="B20147" s="7"/>
      <c r="C20147" s="7"/>
      <c r="D20147" s="4"/>
      <c r="E20147" s="4"/>
      <c r="F20147" s="4"/>
      <c r="G20147" s="31"/>
    </row>
    <row r="20148" spans="2:7" s="40" customFormat="1">
      <c r="B20148" s="7"/>
      <c r="C20148" s="7"/>
      <c r="D20148" s="4"/>
      <c r="E20148" s="4"/>
      <c r="F20148" s="4"/>
      <c r="G20148" s="31"/>
    </row>
    <row r="20149" spans="2:7" s="40" customFormat="1">
      <c r="B20149" s="7"/>
      <c r="C20149" s="7"/>
      <c r="D20149" s="4"/>
      <c r="E20149" s="4"/>
      <c r="F20149" s="4"/>
      <c r="G20149" s="31"/>
    </row>
    <row r="20150" spans="2:7" s="40" customFormat="1">
      <c r="B20150" s="7"/>
      <c r="C20150" s="7"/>
      <c r="D20150" s="4"/>
      <c r="E20150" s="4"/>
      <c r="F20150" s="4"/>
      <c r="G20150" s="31"/>
    </row>
    <row r="20151" spans="2:7" s="40" customFormat="1">
      <c r="B20151" s="7"/>
      <c r="C20151" s="7"/>
      <c r="D20151" s="4"/>
      <c r="E20151" s="4"/>
      <c r="F20151" s="4"/>
      <c r="G20151" s="31"/>
    </row>
    <row r="20152" spans="2:7" s="40" customFormat="1">
      <c r="B20152" s="7"/>
      <c r="C20152" s="7"/>
      <c r="D20152" s="4"/>
      <c r="E20152" s="4"/>
      <c r="F20152" s="4"/>
      <c r="G20152" s="31"/>
    </row>
    <row r="20153" spans="2:7" s="40" customFormat="1">
      <c r="B20153" s="7"/>
      <c r="C20153" s="7"/>
      <c r="D20153" s="4"/>
      <c r="E20153" s="4"/>
      <c r="F20153" s="4"/>
      <c r="G20153" s="31"/>
    </row>
    <row r="20154" spans="2:7" s="40" customFormat="1">
      <c r="B20154" s="7"/>
      <c r="C20154" s="7"/>
      <c r="D20154" s="4"/>
      <c r="E20154" s="4"/>
      <c r="F20154" s="4"/>
      <c r="G20154" s="31"/>
    </row>
    <row r="20155" spans="2:7" s="40" customFormat="1">
      <c r="B20155" s="7"/>
      <c r="C20155" s="7"/>
      <c r="D20155" s="4"/>
      <c r="E20155" s="4"/>
      <c r="F20155" s="4"/>
      <c r="G20155" s="31"/>
    </row>
    <row r="20156" spans="2:7" s="40" customFormat="1">
      <c r="B20156" s="7"/>
      <c r="C20156" s="7"/>
      <c r="D20156" s="4"/>
      <c r="E20156" s="4"/>
      <c r="F20156" s="4"/>
      <c r="G20156" s="31"/>
    </row>
    <row r="20157" spans="2:7" s="40" customFormat="1">
      <c r="B20157" s="7"/>
      <c r="C20157" s="7"/>
      <c r="D20157" s="4"/>
      <c r="E20157" s="4"/>
      <c r="F20157" s="4"/>
      <c r="G20157" s="31"/>
    </row>
    <row r="20158" spans="2:7" s="40" customFormat="1">
      <c r="B20158" s="7"/>
      <c r="C20158" s="7"/>
      <c r="D20158" s="4"/>
      <c r="E20158" s="4"/>
      <c r="F20158" s="4"/>
      <c r="G20158" s="31"/>
    </row>
    <row r="20159" spans="2:7" s="40" customFormat="1">
      <c r="B20159" s="7"/>
      <c r="C20159" s="7"/>
      <c r="D20159" s="4"/>
      <c r="E20159" s="4"/>
      <c r="F20159" s="4"/>
      <c r="G20159" s="31"/>
    </row>
    <row r="20160" spans="2:7" s="40" customFormat="1">
      <c r="B20160" s="7"/>
      <c r="C20160" s="7"/>
      <c r="D20160" s="4"/>
      <c r="E20160" s="4"/>
      <c r="F20160" s="4"/>
      <c r="G20160" s="31"/>
    </row>
    <row r="20161" spans="2:7" s="40" customFormat="1">
      <c r="B20161" s="7"/>
      <c r="C20161" s="7"/>
      <c r="D20161" s="4"/>
      <c r="E20161" s="4"/>
      <c r="F20161" s="4"/>
      <c r="G20161" s="31"/>
    </row>
    <row r="20162" spans="2:7" s="40" customFormat="1">
      <c r="B20162" s="7"/>
      <c r="C20162" s="7"/>
      <c r="D20162" s="4"/>
      <c r="E20162" s="4"/>
      <c r="F20162" s="4"/>
      <c r="G20162" s="31"/>
    </row>
    <row r="20163" spans="2:7" s="40" customFormat="1">
      <c r="B20163" s="7"/>
      <c r="C20163" s="7"/>
      <c r="D20163" s="4"/>
      <c r="E20163" s="4"/>
      <c r="F20163" s="4"/>
      <c r="G20163" s="31"/>
    </row>
    <row r="20164" spans="2:7" s="40" customFormat="1">
      <c r="B20164" s="7"/>
      <c r="C20164" s="7"/>
      <c r="D20164" s="4"/>
      <c r="E20164" s="4"/>
      <c r="F20164" s="4"/>
      <c r="G20164" s="31"/>
    </row>
    <row r="20165" spans="2:7" s="40" customFormat="1">
      <c r="B20165" s="7"/>
      <c r="C20165" s="7"/>
      <c r="D20165" s="4"/>
      <c r="E20165" s="4"/>
      <c r="F20165" s="4"/>
      <c r="G20165" s="31"/>
    </row>
    <row r="20166" spans="2:7" s="40" customFormat="1">
      <c r="B20166" s="7"/>
      <c r="C20166" s="7"/>
      <c r="D20166" s="4"/>
      <c r="E20166" s="4"/>
      <c r="F20166" s="4"/>
      <c r="G20166" s="31"/>
    </row>
    <row r="20167" spans="2:7" s="40" customFormat="1">
      <c r="B20167" s="7"/>
      <c r="C20167" s="7"/>
      <c r="D20167" s="4"/>
      <c r="E20167" s="4"/>
      <c r="F20167" s="4"/>
      <c r="G20167" s="31"/>
    </row>
    <row r="20168" spans="2:7" s="40" customFormat="1">
      <c r="B20168" s="7"/>
      <c r="C20168" s="7"/>
      <c r="D20168" s="4"/>
      <c r="E20168" s="4"/>
      <c r="F20168" s="4"/>
      <c r="G20168" s="31"/>
    </row>
    <row r="20169" spans="2:7" s="40" customFormat="1">
      <c r="B20169" s="7"/>
      <c r="C20169" s="7"/>
      <c r="D20169" s="4"/>
      <c r="E20169" s="4"/>
      <c r="F20169" s="4"/>
      <c r="G20169" s="31"/>
    </row>
    <row r="20170" spans="2:7" s="40" customFormat="1">
      <c r="B20170" s="7"/>
      <c r="C20170" s="7"/>
      <c r="D20170" s="4"/>
      <c r="E20170" s="4"/>
      <c r="F20170" s="4"/>
      <c r="G20170" s="31"/>
    </row>
    <row r="20171" spans="2:7" s="40" customFormat="1">
      <c r="B20171" s="7"/>
      <c r="C20171" s="7"/>
      <c r="D20171" s="4"/>
      <c r="E20171" s="4"/>
      <c r="F20171" s="4"/>
      <c r="G20171" s="31"/>
    </row>
    <row r="20172" spans="2:7" s="40" customFormat="1">
      <c r="B20172" s="7"/>
      <c r="C20172" s="7"/>
      <c r="D20172" s="4"/>
      <c r="E20172" s="4"/>
      <c r="F20172" s="4"/>
      <c r="G20172" s="31"/>
    </row>
    <row r="20173" spans="2:7" s="40" customFormat="1">
      <c r="B20173" s="7"/>
      <c r="C20173" s="7"/>
      <c r="D20173" s="4"/>
      <c r="E20173" s="4"/>
      <c r="F20173" s="4"/>
      <c r="G20173" s="31"/>
    </row>
    <row r="20174" spans="2:7" s="40" customFormat="1">
      <c r="B20174" s="7"/>
      <c r="C20174" s="7"/>
      <c r="D20174" s="4"/>
      <c r="E20174" s="4"/>
      <c r="F20174" s="4"/>
      <c r="G20174" s="31"/>
    </row>
    <row r="20175" spans="2:7" s="40" customFormat="1">
      <c r="B20175" s="7"/>
      <c r="C20175" s="7"/>
      <c r="D20175" s="4"/>
      <c r="E20175" s="4"/>
      <c r="F20175" s="4"/>
      <c r="G20175" s="31"/>
    </row>
    <row r="20176" spans="2:7" s="40" customFormat="1">
      <c r="B20176" s="7"/>
      <c r="C20176" s="7"/>
      <c r="D20176" s="4"/>
      <c r="E20176" s="4"/>
      <c r="F20176" s="4"/>
      <c r="G20176" s="31"/>
    </row>
    <row r="20177" spans="2:7" s="40" customFormat="1">
      <c r="B20177" s="7"/>
      <c r="C20177" s="7"/>
      <c r="D20177" s="4"/>
      <c r="E20177" s="4"/>
      <c r="F20177" s="4"/>
      <c r="G20177" s="31"/>
    </row>
    <row r="20178" spans="2:7" s="40" customFormat="1">
      <c r="B20178" s="7"/>
      <c r="C20178" s="7"/>
      <c r="D20178" s="4"/>
      <c r="E20178" s="4"/>
      <c r="F20178" s="4"/>
      <c r="G20178" s="31"/>
    </row>
    <row r="20179" spans="2:7" s="40" customFormat="1">
      <c r="B20179" s="7"/>
      <c r="C20179" s="7"/>
      <c r="D20179" s="4"/>
      <c r="E20179" s="4"/>
      <c r="F20179" s="4"/>
      <c r="G20179" s="31"/>
    </row>
    <row r="20180" spans="2:7" s="40" customFormat="1">
      <c r="B20180" s="7"/>
      <c r="C20180" s="7"/>
      <c r="D20180" s="4"/>
      <c r="E20180" s="4"/>
      <c r="F20180" s="4"/>
      <c r="G20180" s="31"/>
    </row>
    <row r="20181" spans="2:7" s="40" customFormat="1">
      <c r="B20181" s="7"/>
      <c r="C20181" s="7"/>
      <c r="D20181" s="4"/>
      <c r="E20181" s="4"/>
      <c r="F20181" s="4"/>
      <c r="G20181" s="31"/>
    </row>
    <row r="20182" spans="2:7" s="40" customFormat="1">
      <c r="B20182" s="7"/>
      <c r="C20182" s="7"/>
      <c r="D20182" s="4"/>
      <c r="E20182" s="4"/>
      <c r="F20182" s="4"/>
      <c r="G20182" s="31"/>
    </row>
    <row r="20183" spans="2:7" s="40" customFormat="1">
      <c r="B20183" s="7"/>
      <c r="C20183" s="7"/>
      <c r="D20183" s="4"/>
      <c r="E20183" s="4"/>
      <c r="F20183" s="4"/>
      <c r="G20183" s="31"/>
    </row>
    <row r="20184" spans="2:7" s="40" customFormat="1">
      <c r="B20184" s="7"/>
      <c r="C20184" s="7"/>
      <c r="D20184" s="4"/>
      <c r="E20184" s="4"/>
      <c r="F20184" s="4"/>
      <c r="G20184" s="31"/>
    </row>
    <row r="20185" spans="2:7" s="40" customFormat="1">
      <c r="B20185" s="7"/>
      <c r="C20185" s="7"/>
      <c r="D20185" s="4"/>
      <c r="E20185" s="4"/>
      <c r="F20185" s="4"/>
      <c r="G20185" s="31"/>
    </row>
    <row r="20186" spans="2:7" s="40" customFormat="1">
      <c r="B20186" s="7"/>
      <c r="C20186" s="7"/>
      <c r="D20186" s="4"/>
      <c r="E20186" s="4"/>
      <c r="F20186" s="4"/>
      <c r="G20186" s="31"/>
    </row>
    <row r="20187" spans="2:7" s="40" customFormat="1">
      <c r="B20187" s="7"/>
      <c r="C20187" s="7"/>
      <c r="D20187" s="4"/>
      <c r="E20187" s="4"/>
      <c r="F20187" s="4"/>
      <c r="G20187" s="31"/>
    </row>
    <row r="20188" spans="2:7" s="40" customFormat="1">
      <c r="B20188" s="7"/>
      <c r="C20188" s="7"/>
      <c r="D20188" s="4"/>
      <c r="E20188" s="4"/>
      <c r="F20188" s="4"/>
      <c r="G20188" s="31"/>
    </row>
    <row r="20189" spans="2:7" s="40" customFormat="1">
      <c r="B20189" s="7"/>
      <c r="C20189" s="7"/>
      <c r="D20189" s="4"/>
      <c r="E20189" s="4"/>
      <c r="F20189" s="4"/>
      <c r="G20189" s="31"/>
    </row>
    <row r="20190" spans="2:7" s="40" customFormat="1">
      <c r="B20190" s="7"/>
      <c r="C20190" s="7"/>
      <c r="D20190" s="4"/>
      <c r="E20190" s="4"/>
      <c r="F20190" s="4"/>
      <c r="G20190" s="31"/>
    </row>
    <row r="20191" spans="2:7" s="40" customFormat="1">
      <c r="B20191" s="7"/>
      <c r="C20191" s="7"/>
      <c r="D20191" s="4"/>
      <c r="E20191" s="4"/>
      <c r="F20191" s="4"/>
      <c r="G20191" s="31"/>
    </row>
    <row r="20192" spans="2:7" s="40" customFormat="1">
      <c r="B20192" s="7"/>
      <c r="C20192" s="7"/>
      <c r="D20192" s="4"/>
      <c r="E20192" s="4"/>
      <c r="F20192" s="4"/>
      <c r="G20192" s="31"/>
    </row>
    <row r="20193" spans="2:7" s="40" customFormat="1">
      <c r="B20193" s="7"/>
      <c r="C20193" s="7"/>
      <c r="D20193" s="4"/>
      <c r="E20193" s="4"/>
      <c r="F20193" s="4"/>
      <c r="G20193" s="31"/>
    </row>
    <row r="20194" spans="2:7" s="40" customFormat="1">
      <c r="B20194" s="7"/>
      <c r="C20194" s="7"/>
      <c r="D20194" s="4"/>
      <c r="E20194" s="4"/>
      <c r="F20194" s="4"/>
      <c r="G20194" s="31"/>
    </row>
    <row r="20195" spans="2:7" s="40" customFormat="1">
      <c r="B20195" s="7"/>
      <c r="C20195" s="7"/>
      <c r="D20195" s="4"/>
      <c r="E20195" s="4"/>
      <c r="F20195" s="4"/>
      <c r="G20195" s="31"/>
    </row>
    <row r="20196" spans="2:7" s="40" customFormat="1">
      <c r="B20196" s="7"/>
      <c r="C20196" s="7"/>
      <c r="D20196" s="4"/>
      <c r="E20196" s="4"/>
      <c r="F20196" s="4"/>
      <c r="G20196" s="31"/>
    </row>
    <row r="20197" spans="2:7" s="40" customFormat="1">
      <c r="B20197" s="7"/>
      <c r="C20197" s="7"/>
      <c r="D20197" s="4"/>
      <c r="E20197" s="4"/>
      <c r="F20197" s="4"/>
      <c r="G20197" s="31"/>
    </row>
    <row r="20198" spans="2:7" s="40" customFormat="1">
      <c r="B20198" s="7"/>
      <c r="C20198" s="7"/>
      <c r="D20198" s="4"/>
      <c r="E20198" s="4"/>
      <c r="F20198" s="4"/>
      <c r="G20198" s="31"/>
    </row>
    <row r="20199" spans="2:7" s="40" customFormat="1">
      <c r="B20199" s="7"/>
      <c r="C20199" s="7"/>
      <c r="D20199" s="4"/>
      <c r="E20199" s="4"/>
      <c r="F20199" s="4"/>
      <c r="G20199" s="31"/>
    </row>
    <row r="20200" spans="2:7" s="40" customFormat="1">
      <c r="B20200" s="7"/>
      <c r="C20200" s="7"/>
      <c r="D20200" s="4"/>
      <c r="E20200" s="4"/>
      <c r="F20200" s="4"/>
      <c r="G20200" s="31"/>
    </row>
    <row r="20201" spans="2:7" s="40" customFormat="1">
      <c r="B20201" s="7"/>
      <c r="C20201" s="7"/>
      <c r="D20201" s="4"/>
      <c r="E20201" s="4"/>
      <c r="F20201" s="4"/>
      <c r="G20201" s="31"/>
    </row>
    <row r="20202" spans="2:7" s="40" customFormat="1">
      <c r="B20202" s="7"/>
      <c r="C20202" s="7"/>
      <c r="D20202" s="4"/>
      <c r="E20202" s="4"/>
      <c r="F20202" s="4"/>
      <c r="G20202" s="31"/>
    </row>
    <row r="20203" spans="2:7" s="40" customFormat="1">
      <c r="B20203" s="7"/>
      <c r="C20203" s="7"/>
      <c r="D20203" s="4"/>
      <c r="E20203" s="4"/>
      <c r="F20203" s="4"/>
      <c r="G20203" s="31"/>
    </row>
    <row r="20204" spans="2:7" s="40" customFormat="1">
      <c r="B20204" s="7"/>
      <c r="C20204" s="7"/>
      <c r="D20204" s="4"/>
      <c r="E20204" s="4"/>
      <c r="F20204" s="4"/>
      <c r="G20204" s="31"/>
    </row>
    <row r="20205" spans="2:7" s="40" customFormat="1">
      <c r="B20205" s="7"/>
      <c r="C20205" s="7"/>
      <c r="D20205" s="4"/>
      <c r="E20205" s="4"/>
      <c r="F20205" s="4"/>
      <c r="G20205" s="31"/>
    </row>
    <row r="20206" spans="2:7" s="40" customFormat="1">
      <c r="B20206" s="7"/>
      <c r="C20206" s="7"/>
      <c r="D20206" s="4"/>
      <c r="E20206" s="4"/>
      <c r="F20206" s="4"/>
      <c r="G20206" s="31"/>
    </row>
    <row r="20207" spans="2:7" s="40" customFormat="1">
      <c r="B20207" s="7"/>
      <c r="C20207" s="7"/>
      <c r="D20207" s="4"/>
      <c r="E20207" s="4"/>
      <c r="F20207" s="4"/>
      <c r="G20207" s="31"/>
    </row>
    <row r="20208" spans="2:7" s="40" customFormat="1">
      <c r="B20208" s="7"/>
      <c r="C20208" s="7"/>
      <c r="D20208" s="4"/>
      <c r="E20208" s="4"/>
      <c r="F20208" s="4"/>
      <c r="G20208" s="31"/>
    </row>
    <row r="20209" spans="2:7" s="40" customFormat="1">
      <c r="B20209" s="7"/>
      <c r="C20209" s="7"/>
      <c r="D20209" s="4"/>
      <c r="E20209" s="4"/>
      <c r="F20209" s="4"/>
      <c r="G20209" s="31"/>
    </row>
    <row r="20210" spans="2:7" s="40" customFormat="1">
      <c r="B20210" s="7"/>
      <c r="C20210" s="7"/>
      <c r="D20210" s="4"/>
      <c r="E20210" s="4"/>
      <c r="F20210" s="4"/>
      <c r="G20210" s="31"/>
    </row>
    <row r="20211" spans="2:7" s="40" customFormat="1">
      <c r="B20211" s="7"/>
      <c r="C20211" s="7"/>
      <c r="D20211" s="4"/>
      <c r="E20211" s="4"/>
      <c r="F20211" s="4"/>
      <c r="G20211" s="31"/>
    </row>
    <row r="20212" spans="2:7" s="40" customFormat="1">
      <c r="B20212" s="7"/>
      <c r="C20212" s="7"/>
      <c r="D20212" s="4"/>
      <c r="E20212" s="4"/>
      <c r="F20212" s="4"/>
      <c r="G20212" s="31"/>
    </row>
    <row r="20213" spans="2:7" s="40" customFormat="1">
      <c r="B20213" s="7"/>
      <c r="C20213" s="7"/>
      <c r="D20213" s="4"/>
      <c r="E20213" s="4"/>
      <c r="F20213" s="4"/>
      <c r="G20213" s="31"/>
    </row>
    <row r="20214" spans="2:7" s="40" customFormat="1">
      <c r="B20214" s="7"/>
      <c r="C20214" s="7"/>
      <c r="D20214" s="4"/>
      <c r="E20214" s="4"/>
      <c r="F20214" s="4"/>
      <c r="G20214" s="31"/>
    </row>
    <row r="20215" spans="2:7" s="40" customFormat="1">
      <c r="B20215" s="7"/>
      <c r="C20215" s="7"/>
      <c r="D20215" s="4"/>
      <c r="E20215" s="4"/>
      <c r="F20215" s="4"/>
      <c r="G20215" s="31"/>
    </row>
    <row r="20216" spans="2:7" s="40" customFormat="1">
      <c r="B20216" s="7"/>
      <c r="C20216" s="7"/>
      <c r="D20216" s="4"/>
      <c r="E20216" s="4"/>
      <c r="F20216" s="4"/>
      <c r="G20216" s="31"/>
    </row>
    <row r="20217" spans="2:7" s="40" customFormat="1">
      <c r="B20217" s="7"/>
      <c r="C20217" s="7"/>
      <c r="D20217" s="4"/>
      <c r="E20217" s="4"/>
      <c r="F20217" s="4"/>
      <c r="G20217" s="31"/>
    </row>
    <row r="20218" spans="2:7" s="40" customFormat="1">
      <c r="B20218" s="7"/>
      <c r="C20218" s="7"/>
      <c r="D20218" s="4"/>
      <c r="E20218" s="4"/>
      <c r="F20218" s="4"/>
      <c r="G20218" s="31"/>
    </row>
    <row r="20219" spans="2:7" s="40" customFormat="1">
      <c r="B20219" s="7"/>
      <c r="C20219" s="7"/>
      <c r="D20219" s="4"/>
      <c r="E20219" s="4"/>
      <c r="F20219" s="4"/>
      <c r="G20219" s="31"/>
    </row>
    <row r="20220" spans="2:7" s="40" customFormat="1">
      <c r="B20220" s="7"/>
      <c r="C20220" s="7"/>
      <c r="D20220" s="4"/>
      <c r="E20220" s="4"/>
      <c r="F20220" s="4"/>
      <c r="G20220" s="31"/>
    </row>
    <row r="20221" spans="2:7" s="40" customFormat="1">
      <c r="B20221" s="7"/>
      <c r="C20221" s="7"/>
      <c r="D20221" s="4"/>
      <c r="E20221" s="4"/>
      <c r="F20221" s="4"/>
      <c r="G20221" s="31"/>
    </row>
    <row r="20222" spans="2:7" s="40" customFormat="1">
      <c r="B20222" s="7"/>
      <c r="C20222" s="7"/>
      <c r="D20222" s="4"/>
      <c r="E20222" s="4"/>
      <c r="F20222" s="4"/>
      <c r="G20222" s="31"/>
    </row>
    <row r="20223" spans="2:7" s="40" customFormat="1">
      <c r="B20223" s="7"/>
      <c r="C20223" s="7"/>
      <c r="D20223" s="4"/>
      <c r="E20223" s="4"/>
      <c r="F20223" s="4"/>
      <c r="G20223" s="31"/>
    </row>
    <row r="20224" spans="2:7" s="40" customFormat="1">
      <c r="B20224" s="7"/>
      <c r="C20224" s="7"/>
      <c r="D20224" s="4"/>
      <c r="E20224" s="4"/>
      <c r="F20224" s="4"/>
      <c r="G20224" s="31"/>
    </row>
    <row r="20225" spans="2:7" s="40" customFormat="1">
      <c r="B20225" s="7"/>
      <c r="C20225" s="7"/>
      <c r="D20225" s="4"/>
      <c r="E20225" s="4"/>
      <c r="F20225" s="4"/>
      <c r="G20225" s="31"/>
    </row>
    <row r="20226" spans="2:7" s="40" customFormat="1">
      <c r="B20226" s="7"/>
      <c r="C20226" s="7"/>
      <c r="D20226" s="4"/>
      <c r="E20226" s="4"/>
      <c r="F20226" s="4"/>
      <c r="G20226" s="31"/>
    </row>
    <row r="20227" spans="2:7" s="40" customFormat="1">
      <c r="B20227" s="7"/>
      <c r="C20227" s="7"/>
      <c r="D20227" s="4"/>
      <c r="E20227" s="4"/>
      <c r="F20227" s="4"/>
      <c r="G20227" s="31"/>
    </row>
    <row r="20228" spans="2:7" s="40" customFormat="1">
      <c r="B20228" s="7"/>
      <c r="C20228" s="7"/>
      <c r="D20228" s="4"/>
      <c r="E20228" s="4"/>
      <c r="F20228" s="4"/>
      <c r="G20228" s="31"/>
    </row>
    <row r="20229" spans="2:7" s="40" customFormat="1">
      <c r="B20229" s="7"/>
      <c r="C20229" s="7"/>
      <c r="D20229" s="4"/>
      <c r="E20229" s="4"/>
      <c r="F20229" s="4"/>
      <c r="G20229" s="31"/>
    </row>
    <row r="20230" spans="2:7" s="40" customFormat="1">
      <c r="B20230" s="7"/>
      <c r="C20230" s="7"/>
      <c r="D20230" s="4"/>
      <c r="E20230" s="4"/>
      <c r="F20230" s="4"/>
      <c r="G20230" s="31"/>
    </row>
    <row r="20231" spans="2:7" s="40" customFormat="1">
      <c r="B20231" s="7"/>
      <c r="C20231" s="7"/>
      <c r="D20231" s="4"/>
      <c r="E20231" s="4"/>
      <c r="F20231" s="4"/>
      <c r="G20231" s="31"/>
    </row>
    <row r="20232" spans="2:7" s="40" customFormat="1">
      <c r="B20232" s="7"/>
      <c r="C20232" s="7"/>
      <c r="D20232" s="4"/>
      <c r="E20232" s="4"/>
      <c r="F20232" s="4"/>
      <c r="G20232" s="31"/>
    </row>
    <row r="20233" spans="2:7" s="40" customFormat="1">
      <c r="B20233" s="7"/>
      <c r="C20233" s="7"/>
      <c r="D20233" s="4"/>
      <c r="E20233" s="4"/>
      <c r="F20233" s="4"/>
      <c r="G20233" s="31"/>
    </row>
    <row r="20234" spans="2:7" s="40" customFormat="1">
      <c r="B20234" s="7"/>
      <c r="C20234" s="7"/>
      <c r="D20234" s="4"/>
      <c r="E20234" s="4"/>
      <c r="F20234" s="4"/>
      <c r="G20234" s="31"/>
    </row>
    <row r="20235" spans="2:7" s="40" customFormat="1">
      <c r="B20235" s="7"/>
      <c r="C20235" s="7"/>
      <c r="D20235" s="4"/>
      <c r="E20235" s="4"/>
      <c r="F20235" s="4"/>
      <c r="G20235" s="31"/>
    </row>
    <row r="20236" spans="2:7" s="40" customFormat="1">
      <c r="B20236" s="7"/>
      <c r="C20236" s="7"/>
      <c r="D20236" s="4"/>
      <c r="E20236" s="4"/>
      <c r="F20236" s="4"/>
      <c r="G20236" s="31"/>
    </row>
    <row r="20237" spans="2:7" s="40" customFormat="1">
      <c r="B20237" s="7"/>
      <c r="C20237" s="7"/>
      <c r="D20237" s="4"/>
      <c r="E20237" s="4"/>
      <c r="F20237" s="4"/>
      <c r="G20237" s="31"/>
    </row>
    <row r="20238" spans="2:7" s="40" customFormat="1">
      <c r="B20238" s="7"/>
      <c r="C20238" s="7"/>
      <c r="D20238" s="4"/>
      <c r="E20238" s="4"/>
      <c r="F20238" s="4"/>
      <c r="G20238" s="31"/>
    </row>
    <row r="20239" spans="2:7" s="40" customFormat="1">
      <c r="B20239" s="7"/>
      <c r="C20239" s="7"/>
      <c r="D20239" s="4"/>
      <c r="E20239" s="4"/>
      <c r="F20239" s="4"/>
      <c r="G20239" s="31"/>
    </row>
    <row r="20240" spans="2:7" s="40" customFormat="1">
      <c r="B20240" s="7"/>
      <c r="C20240" s="7"/>
      <c r="D20240" s="4"/>
      <c r="E20240" s="4"/>
      <c r="F20240" s="4"/>
      <c r="G20240" s="31"/>
    </row>
    <row r="20241" spans="2:7" s="40" customFormat="1">
      <c r="B20241" s="7"/>
      <c r="C20241" s="7"/>
      <c r="D20241" s="4"/>
      <c r="E20241" s="4"/>
      <c r="F20241" s="4"/>
      <c r="G20241" s="31"/>
    </row>
    <row r="20242" spans="2:7" s="40" customFormat="1">
      <c r="B20242" s="7"/>
      <c r="C20242" s="7"/>
      <c r="D20242" s="4"/>
      <c r="E20242" s="4"/>
      <c r="F20242" s="4"/>
      <c r="G20242" s="31"/>
    </row>
    <row r="20243" spans="2:7" s="40" customFormat="1">
      <c r="B20243" s="7"/>
      <c r="C20243" s="7"/>
      <c r="D20243" s="4"/>
      <c r="E20243" s="4"/>
      <c r="F20243" s="4"/>
      <c r="G20243" s="31"/>
    </row>
    <row r="20244" spans="2:7" s="40" customFormat="1">
      <c r="B20244" s="7"/>
      <c r="C20244" s="7"/>
      <c r="D20244" s="4"/>
      <c r="E20244" s="4"/>
      <c r="F20244" s="4"/>
      <c r="G20244" s="31"/>
    </row>
    <row r="20245" spans="2:7" s="40" customFormat="1">
      <c r="B20245" s="7"/>
      <c r="C20245" s="7"/>
      <c r="D20245" s="4"/>
      <c r="E20245" s="4"/>
      <c r="F20245" s="4"/>
      <c r="G20245" s="31"/>
    </row>
    <row r="20246" spans="2:7" s="40" customFormat="1">
      <c r="B20246" s="7"/>
      <c r="C20246" s="7"/>
      <c r="D20246" s="4"/>
      <c r="E20246" s="4"/>
      <c r="F20246" s="4"/>
      <c r="G20246" s="31"/>
    </row>
    <row r="20247" spans="2:7" s="40" customFormat="1">
      <c r="B20247" s="7"/>
      <c r="C20247" s="7"/>
      <c r="D20247" s="4"/>
      <c r="E20247" s="4"/>
      <c r="F20247" s="4"/>
      <c r="G20247" s="31"/>
    </row>
    <row r="20248" spans="2:7" s="40" customFormat="1">
      <c r="B20248" s="7"/>
      <c r="C20248" s="7"/>
      <c r="D20248" s="4"/>
      <c r="E20248" s="4"/>
      <c r="F20248" s="4"/>
      <c r="G20248" s="31"/>
    </row>
    <row r="20249" spans="2:7" s="40" customFormat="1">
      <c r="B20249" s="7"/>
      <c r="C20249" s="7"/>
      <c r="D20249" s="4"/>
      <c r="E20249" s="4"/>
      <c r="F20249" s="4"/>
      <c r="G20249" s="31"/>
    </row>
    <row r="20250" spans="2:7" s="40" customFormat="1">
      <c r="B20250" s="7"/>
      <c r="C20250" s="7"/>
      <c r="D20250" s="4"/>
      <c r="E20250" s="4"/>
      <c r="F20250" s="4"/>
      <c r="G20250" s="31"/>
    </row>
    <row r="20251" spans="2:7" s="40" customFormat="1">
      <c r="B20251" s="7"/>
      <c r="C20251" s="7"/>
      <c r="D20251" s="4"/>
      <c r="E20251" s="4"/>
      <c r="F20251" s="4"/>
      <c r="G20251" s="31"/>
    </row>
    <row r="20252" spans="2:7" s="40" customFormat="1">
      <c r="B20252" s="7"/>
      <c r="C20252" s="7"/>
      <c r="D20252" s="4"/>
      <c r="E20252" s="4"/>
      <c r="F20252" s="4"/>
      <c r="G20252" s="31"/>
    </row>
    <row r="20253" spans="2:7" s="40" customFormat="1">
      <c r="B20253" s="7"/>
      <c r="C20253" s="7"/>
      <c r="D20253" s="4"/>
      <c r="E20253" s="4"/>
      <c r="F20253" s="4"/>
      <c r="G20253" s="31"/>
    </row>
    <row r="20254" spans="2:7" s="40" customFormat="1">
      <c r="B20254" s="7"/>
      <c r="C20254" s="7"/>
      <c r="D20254" s="4"/>
      <c r="E20254" s="4"/>
      <c r="F20254" s="4"/>
      <c r="G20254" s="31"/>
    </row>
    <row r="20255" spans="2:7" s="40" customFormat="1">
      <c r="B20255" s="7"/>
      <c r="C20255" s="7"/>
      <c r="D20255" s="4"/>
      <c r="E20255" s="4"/>
      <c r="F20255" s="4"/>
      <c r="G20255" s="31"/>
    </row>
    <row r="20256" spans="2:7" s="40" customFormat="1">
      <c r="B20256" s="7"/>
      <c r="C20256" s="7"/>
      <c r="D20256" s="4"/>
      <c r="E20256" s="4"/>
      <c r="F20256" s="4"/>
      <c r="G20256" s="31"/>
    </row>
    <row r="20257" spans="2:7" s="40" customFormat="1">
      <c r="B20257" s="7"/>
      <c r="C20257" s="7"/>
      <c r="D20257" s="4"/>
      <c r="E20257" s="4"/>
      <c r="F20257" s="4"/>
      <c r="G20257" s="31"/>
    </row>
    <row r="20258" spans="2:7" s="40" customFormat="1">
      <c r="B20258" s="7"/>
      <c r="C20258" s="7"/>
      <c r="D20258" s="4"/>
      <c r="E20258" s="4"/>
      <c r="F20258" s="4"/>
      <c r="G20258" s="31"/>
    </row>
    <row r="20259" spans="2:7" s="40" customFormat="1">
      <c r="B20259" s="7"/>
      <c r="C20259" s="7"/>
      <c r="D20259" s="4"/>
      <c r="E20259" s="4"/>
      <c r="F20259" s="4"/>
      <c r="G20259" s="31"/>
    </row>
    <row r="20260" spans="2:7" s="40" customFormat="1">
      <c r="B20260" s="7"/>
      <c r="C20260" s="7"/>
      <c r="D20260" s="4"/>
      <c r="E20260" s="4"/>
      <c r="F20260" s="4"/>
      <c r="G20260" s="31"/>
    </row>
    <row r="20261" spans="2:7" s="40" customFormat="1">
      <c r="B20261" s="7"/>
      <c r="C20261" s="7"/>
      <c r="D20261" s="4"/>
      <c r="E20261" s="4"/>
      <c r="F20261" s="4"/>
      <c r="G20261" s="31"/>
    </row>
    <row r="20262" spans="2:7" s="40" customFormat="1">
      <c r="B20262" s="7"/>
      <c r="C20262" s="7"/>
      <c r="D20262" s="4"/>
      <c r="E20262" s="4"/>
      <c r="F20262" s="4"/>
      <c r="G20262" s="31"/>
    </row>
    <row r="20263" spans="2:7" s="40" customFormat="1">
      <c r="B20263" s="7"/>
      <c r="C20263" s="7"/>
      <c r="D20263" s="4"/>
      <c r="E20263" s="4"/>
      <c r="F20263" s="4"/>
      <c r="G20263" s="31"/>
    </row>
    <row r="20264" spans="2:7" s="40" customFormat="1">
      <c r="B20264" s="7"/>
      <c r="C20264" s="7"/>
      <c r="D20264" s="4"/>
      <c r="E20264" s="4"/>
      <c r="F20264" s="4"/>
      <c r="G20264" s="31"/>
    </row>
    <row r="20265" spans="2:7" s="40" customFormat="1">
      <c r="B20265" s="7"/>
      <c r="C20265" s="7"/>
      <c r="D20265" s="4"/>
      <c r="E20265" s="4"/>
      <c r="F20265" s="4"/>
      <c r="G20265" s="31"/>
    </row>
    <row r="20266" spans="2:7" s="40" customFormat="1">
      <c r="B20266" s="7"/>
      <c r="C20266" s="7"/>
      <c r="D20266" s="4"/>
      <c r="E20266" s="4"/>
      <c r="F20266" s="4"/>
      <c r="G20266" s="31"/>
    </row>
    <row r="20267" spans="2:7" s="40" customFormat="1">
      <c r="B20267" s="7"/>
      <c r="C20267" s="7"/>
      <c r="D20267" s="4"/>
      <c r="E20267" s="4"/>
      <c r="F20267" s="4"/>
      <c r="G20267" s="31"/>
    </row>
    <row r="20268" spans="2:7" s="40" customFormat="1">
      <c r="B20268" s="7"/>
      <c r="C20268" s="7"/>
      <c r="D20268" s="4"/>
      <c r="E20268" s="4"/>
      <c r="F20268" s="4"/>
      <c r="G20268" s="31"/>
    </row>
    <row r="20269" spans="2:7" s="40" customFormat="1">
      <c r="B20269" s="7"/>
      <c r="C20269" s="7"/>
      <c r="D20269" s="4"/>
      <c r="E20269" s="4"/>
      <c r="F20269" s="4"/>
      <c r="G20269" s="31"/>
    </row>
    <row r="20270" spans="2:7" s="40" customFormat="1">
      <c r="B20270" s="7"/>
      <c r="C20270" s="7"/>
      <c r="D20270" s="4"/>
      <c r="E20270" s="4"/>
      <c r="F20270" s="4"/>
      <c r="G20270" s="31"/>
    </row>
    <row r="20271" spans="2:7" s="40" customFormat="1">
      <c r="B20271" s="7"/>
      <c r="C20271" s="7"/>
      <c r="D20271" s="4"/>
      <c r="E20271" s="4"/>
      <c r="F20271" s="4"/>
      <c r="G20271" s="31"/>
    </row>
    <row r="20272" spans="2:7" s="40" customFormat="1">
      <c r="B20272" s="7"/>
      <c r="C20272" s="7"/>
      <c r="D20272" s="4"/>
      <c r="E20272" s="4"/>
      <c r="F20272" s="4"/>
      <c r="G20272" s="31"/>
    </row>
    <row r="20273" spans="2:7" s="40" customFormat="1">
      <c r="B20273" s="7"/>
      <c r="C20273" s="7"/>
      <c r="D20273" s="4"/>
      <c r="E20273" s="4"/>
      <c r="F20273" s="4"/>
      <c r="G20273" s="31"/>
    </row>
    <row r="20274" spans="2:7" s="40" customFormat="1">
      <c r="B20274" s="7"/>
      <c r="C20274" s="7"/>
      <c r="D20274" s="4"/>
      <c r="E20274" s="4"/>
      <c r="F20274" s="4"/>
      <c r="G20274" s="31"/>
    </row>
    <row r="20275" spans="2:7" s="40" customFormat="1">
      <c r="B20275" s="7"/>
      <c r="C20275" s="7"/>
      <c r="D20275" s="4"/>
      <c r="E20275" s="4"/>
      <c r="F20275" s="4"/>
      <c r="G20275" s="31"/>
    </row>
    <row r="20276" spans="2:7" s="40" customFormat="1">
      <c r="B20276" s="7"/>
      <c r="C20276" s="7"/>
      <c r="D20276" s="4"/>
      <c r="E20276" s="4"/>
      <c r="F20276" s="4"/>
      <c r="G20276" s="31"/>
    </row>
    <row r="20277" spans="2:7" s="40" customFormat="1">
      <c r="B20277" s="7"/>
      <c r="C20277" s="7"/>
      <c r="D20277" s="4"/>
      <c r="E20277" s="4"/>
      <c r="F20277" s="4"/>
      <c r="G20277" s="31"/>
    </row>
    <row r="20278" spans="2:7" s="40" customFormat="1">
      <c r="B20278" s="7"/>
      <c r="C20278" s="7"/>
      <c r="D20278" s="4"/>
      <c r="E20278" s="4"/>
      <c r="F20278" s="4"/>
      <c r="G20278" s="31"/>
    </row>
    <row r="20279" spans="2:7" s="40" customFormat="1">
      <c r="B20279" s="7"/>
      <c r="C20279" s="7"/>
      <c r="D20279" s="4"/>
      <c r="E20279" s="4"/>
      <c r="F20279" s="4"/>
      <c r="G20279" s="31"/>
    </row>
    <row r="20280" spans="2:7" s="40" customFormat="1">
      <c r="B20280" s="7"/>
      <c r="C20280" s="7"/>
      <c r="D20280" s="4"/>
      <c r="E20280" s="4"/>
      <c r="F20280" s="4"/>
      <c r="G20280" s="31"/>
    </row>
    <row r="20281" spans="2:7" s="40" customFormat="1">
      <c r="B20281" s="7"/>
      <c r="C20281" s="7"/>
      <c r="D20281" s="4"/>
      <c r="E20281" s="4"/>
      <c r="F20281" s="4"/>
      <c r="G20281" s="31"/>
    </row>
    <row r="20282" spans="2:7" s="40" customFormat="1">
      <c r="B20282" s="7"/>
      <c r="C20282" s="7"/>
      <c r="D20282" s="4"/>
      <c r="E20282" s="4"/>
      <c r="F20282" s="4"/>
      <c r="G20282" s="31"/>
    </row>
    <row r="20283" spans="2:7" s="40" customFormat="1">
      <c r="B20283" s="7"/>
      <c r="C20283" s="7"/>
      <c r="D20283" s="4"/>
      <c r="E20283" s="4"/>
      <c r="F20283" s="4"/>
      <c r="G20283" s="31"/>
    </row>
    <row r="20284" spans="2:7" s="40" customFormat="1">
      <c r="B20284" s="7"/>
      <c r="C20284" s="7"/>
      <c r="D20284" s="4"/>
      <c r="E20284" s="4"/>
      <c r="F20284" s="4"/>
      <c r="G20284" s="31"/>
    </row>
    <row r="20285" spans="2:7" s="40" customFormat="1">
      <c r="B20285" s="7"/>
      <c r="C20285" s="7"/>
      <c r="D20285" s="4"/>
      <c r="E20285" s="4"/>
      <c r="F20285" s="4"/>
      <c r="G20285" s="31"/>
    </row>
    <row r="20286" spans="2:7" s="40" customFormat="1">
      <c r="B20286" s="7"/>
      <c r="C20286" s="7"/>
      <c r="D20286" s="4"/>
      <c r="E20286" s="4"/>
      <c r="F20286" s="4"/>
      <c r="G20286" s="31"/>
    </row>
    <row r="20287" spans="2:7" s="40" customFormat="1">
      <c r="B20287" s="7"/>
      <c r="C20287" s="7"/>
      <c r="D20287" s="4"/>
      <c r="E20287" s="4"/>
      <c r="F20287" s="4"/>
      <c r="G20287" s="31"/>
    </row>
    <row r="20288" spans="2:7" s="40" customFormat="1">
      <c r="B20288" s="7"/>
      <c r="C20288" s="7"/>
      <c r="D20288" s="4"/>
      <c r="E20288" s="4"/>
      <c r="F20288" s="4"/>
      <c r="G20288" s="31"/>
    </row>
    <row r="20289" spans="2:7" s="40" customFormat="1">
      <c r="B20289" s="7"/>
      <c r="C20289" s="7"/>
      <c r="D20289" s="4"/>
      <c r="E20289" s="4"/>
      <c r="F20289" s="4"/>
      <c r="G20289" s="31"/>
    </row>
    <row r="20290" spans="2:7" s="40" customFormat="1">
      <c r="B20290" s="7"/>
      <c r="C20290" s="7"/>
      <c r="D20290" s="4"/>
      <c r="E20290" s="4"/>
      <c r="F20290" s="4"/>
      <c r="G20290" s="31"/>
    </row>
    <row r="20291" spans="2:7" s="40" customFormat="1">
      <c r="B20291" s="7"/>
      <c r="C20291" s="7"/>
      <c r="D20291" s="4"/>
      <c r="E20291" s="4"/>
      <c r="F20291" s="4"/>
      <c r="G20291" s="31"/>
    </row>
    <row r="20292" spans="2:7" s="40" customFormat="1">
      <c r="B20292" s="7"/>
      <c r="C20292" s="7"/>
      <c r="D20292" s="4"/>
      <c r="E20292" s="4"/>
      <c r="F20292" s="4"/>
      <c r="G20292" s="31"/>
    </row>
    <row r="20293" spans="2:7" s="40" customFormat="1">
      <c r="B20293" s="7"/>
      <c r="C20293" s="7"/>
      <c r="D20293" s="4"/>
      <c r="E20293" s="4"/>
      <c r="F20293" s="4"/>
      <c r="G20293" s="31"/>
    </row>
    <row r="20294" spans="2:7" s="40" customFormat="1">
      <c r="B20294" s="7"/>
      <c r="C20294" s="7"/>
      <c r="D20294" s="4"/>
      <c r="E20294" s="4"/>
      <c r="F20294" s="4"/>
      <c r="G20294" s="31"/>
    </row>
    <row r="20295" spans="2:7" s="40" customFormat="1">
      <c r="B20295" s="7"/>
      <c r="C20295" s="7"/>
      <c r="D20295" s="4"/>
      <c r="E20295" s="4"/>
      <c r="F20295" s="4"/>
      <c r="G20295" s="31"/>
    </row>
    <row r="20296" spans="2:7" s="40" customFormat="1">
      <c r="B20296" s="7"/>
      <c r="C20296" s="7"/>
      <c r="D20296" s="4"/>
      <c r="E20296" s="4"/>
      <c r="F20296" s="4"/>
      <c r="G20296" s="31"/>
    </row>
    <row r="20297" spans="2:7" s="40" customFormat="1">
      <c r="B20297" s="7"/>
      <c r="C20297" s="7"/>
      <c r="D20297" s="4"/>
      <c r="E20297" s="4"/>
      <c r="F20297" s="4"/>
      <c r="G20297" s="31"/>
    </row>
    <row r="20298" spans="2:7" s="40" customFormat="1">
      <c r="B20298" s="7"/>
      <c r="C20298" s="7"/>
      <c r="D20298" s="4"/>
      <c r="E20298" s="4"/>
      <c r="F20298" s="4"/>
      <c r="G20298" s="31"/>
    </row>
    <row r="20299" spans="2:7" s="40" customFormat="1">
      <c r="B20299" s="7"/>
      <c r="C20299" s="7"/>
      <c r="D20299" s="4"/>
      <c r="E20299" s="4"/>
      <c r="F20299" s="4"/>
      <c r="G20299" s="31"/>
    </row>
    <row r="20300" spans="2:7" s="40" customFormat="1">
      <c r="B20300" s="7"/>
      <c r="C20300" s="7"/>
      <c r="D20300" s="4"/>
      <c r="E20300" s="4"/>
      <c r="F20300" s="4"/>
      <c r="G20300" s="31"/>
    </row>
    <row r="20301" spans="2:7" s="40" customFormat="1">
      <c r="B20301" s="7"/>
      <c r="C20301" s="7"/>
      <c r="D20301" s="4"/>
      <c r="E20301" s="4"/>
      <c r="F20301" s="4"/>
      <c r="G20301" s="31"/>
    </row>
    <row r="20302" spans="2:7" s="40" customFormat="1">
      <c r="B20302" s="7"/>
      <c r="C20302" s="7"/>
      <c r="D20302" s="4"/>
      <c r="E20302" s="4"/>
      <c r="F20302" s="4"/>
      <c r="G20302" s="31"/>
    </row>
    <row r="20303" spans="2:7" s="40" customFormat="1">
      <c r="B20303" s="7"/>
      <c r="C20303" s="7"/>
      <c r="D20303" s="4"/>
      <c r="E20303" s="4"/>
      <c r="F20303" s="4"/>
      <c r="G20303" s="31"/>
    </row>
    <row r="20304" spans="2:7" s="40" customFormat="1">
      <c r="B20304" s="7"/>
      <c r="C20304" s="7"/>
      <c r="D20304" s="4"/>
      <c r="E20304" s="4"/>
      <c r="F20304" s="4"/>
      <c r="G20304" s="31"/>
    </row>
    <row r="20305" spans="2:7" s="40" customFormat="1">
      <c r="B20305" s="7"/>
      <c r="C20305" s="7"/>
      <c r="D20305" s="4"/>
      <c r="E20305" s="4"/>
      <c r="F20305" s="4"/>
      <c r="G20305" s="31"/>
    </row>
    <row r="20306" spans="2:7" s="40" customFormat="1">
      <c r="B20306" s="7"/>
      <c r="C20306" s="7"/>
      <c r="D20306" s="4"/>
      <c r="E20306" s="4"/>
      <c r="F20306" s="4"/>
      <c r="G20306" s="31"/>
    </row>
    <row r="20307" spans="2:7" s="40" customFormat="1">
      <c r="B20307" s="7"/>
      <c r="C20307" s="7"/>
      <c r="D20307" s="4"/>
      <c r="E20307" s="4"/>
      <c r="F20307" s="4"/>
      <c r="G20307" s="31"/>
    </row>
    <row r="20308" spans="2:7" s="40" customFormat="1">
      <c r="B20308" s="7"/>
      <c r="C20308" s="7"/>
      <c r="D20308" s="4"/>
      <c r="E20308" s="4"/>
      <c r="F20308" s="4"/>
      <c r="G20308" s="31"/>
    </row>
    <row r="20309" spans="2:7" s="40" customFormat="1">
      <c r="B20309" s="7"/>
      <c r="C20309" s="7"/>
      <c r="D20309" s="4"/>
      <c r="E20309" s="4"/>
      <c r="F20309" s="4"/>
      <c r="G20309" s="31"/>
    </row>
    <row r="20310" spans="2:7" s="40" customFormat="1">
      <c r="B20310" s="7"/>
      <c r="C20310" s="7"/>
      <c r="D20310" s="4"/>
      <c r="E20310" s="4"/>
      <c r="F20310" s="4"/>
      <c r="G20310" s="31"/>
    </row>
    <row r="20311" spans="2:7" s="40" customFormat="1">
      <c r="B20311" s="7"/>
      <c r="C20311" s="7"/>
      <c r="D20311" s="4"/>
      <c r="E20311" s="4"/>
      <c r="F20311" s="4"/>
      <c r="G20311" s="31"/>
    </row>
    <row r="20312" spans="2:7" s="40" customFormat="1">
      <c r="B20312" s="7"/>
      <c r="C20312" s="7"/>
      <c r="D20312" s="4"/>
      <c r="E20312" s="4"/>
      <c r="F20312" s="4"/>
      <c r="G20312" s="31"/>
    </row>
    <row r="20313" spans="2:7" s="40" customFormat="1">
      <c r="B20313" s="7"/>
      <c r="C20313" s="7"/>
      <c r="D20313" s="4"/>
      <c r="E20313" s="4"/>
      <c r="F20313" s="4"/>
      <c r="G20313" s="31"/>
    </row>
    <row r="20314" spans="2:7" s="40" customFormat="1">
      <c r="B20314" s="7"/>
      <c r="C20314" s="7"/>
      <c r="D20314" s="4"/>
      <c r="E20314" s="4"/>
      <c r="F20314" s="4"/>
      <c r="G20314" s="31"/>
    </row>
    <row r="20315" spans="2:7" s="40" customFormat="1">
      <c r="B20315" s="7"/>
      <c r="C20315" s="7"/>
      <c r="D20315" s="4"/>
      <c r="E20315" s="4"/>
      <c r="F20315" s="4"/>
      <c r="G20315" s="31"/>
    </row>
    <row r="20316" spans="2:7" s="40" customFormat="1">
      <c r="B20316" s="7"/>
      <c r="C20316" s="7"/>
      <c r="D20316" s="4"/>
      <c r="E20316" s="4"/>
      <c r="F20316" s="4"/>
      <c r="G20316" s="31"/>
    </row>
    <row r="20317" spans="2:7" s="40" customFormat="1">
      <c r="B20317" s="7"/>
      <c r="C20317" s="7"/>
      <c r="D20317" s="4"/>
      <c r="E20317" s="4"/>
      <c r="F20317" s="4"/>
      <c r="G20317" s="31"/>
    </row>
    <row r="20318" spans="2:7" s="40" customFormat="1">
      <c r="B20318" s="7"/>
      <c r="C20318" s="7"/>
      <c r="D20318" s="4"/>
      <c r="E20318" s="4"/>
      <c r="F20318" s="4"/>
      <c r="G20318" s="31"/>
    </row>
    <row r="20319" spans="2:7" s="40" customFormat="1">
      <c r="B20319" s="7"/>
      <c r="C20319" s="7"/>
      <c r="D20319" s="4"/>
      <c r="E20319" s="4"/>
      <c r="F20319" s="4"/>
      <c r="G20319" s="31"/>
    </row>
    <row r="20320" spans="2:7" s="40" customFormat="1">
      <c r="B20320" s="7"/>
      <c r="C20320" s="7"/>
      <c r="D20320" s="4"/>
      <c r="E20320" s="4"/>
      <c r="F20320" s="4"/>
      <c r="G20320" s="31"/>
    </row>
    <row r="20321" spans="2:7" s="40" customFormat="1">
      <c r="B20321" s="7"/>
      <c r="C20321" s="7"/>
      <c r="D20321" s="4"/>
      <c r="E20321" s="4"/>
      <c r="F20321" s="4"/>
      <c r="G20321" s="31"/>
    </row>
    <row r="20322" spans="2:7" s="40" customFormat="1">
      <c r="B20322" s="7"/>
      <c r="C20322" s="7"/>
      <c r="D20322" s="4"/>
      <c r="E20322" s="4"/>
      <c r="F20322" s="4"/>
      <c r="G20322" s="31"/>
    </row>
    <row r="20323" spans="2:7" s="40" customFormat="1">
      <c r="B20323" s="7"/>
      <c r="C20323" s="7"/>
      <c r="D20323" s="4"/>
      <c r="E20323" s="4"/>
      <c r="F20323" s="4"/>
      <c r="G20323" s="31"/>
    </row>
    <row r="20324" spans="2:7" s="40" customFormat="1">
      <c r="B20324" s="7"/>
      <c r="C20324" s="7"/>
      <c r="D20324" s="4"/>
      <c r="E20324" s="4"/>
      <c r="F20324" s="4"/>
      <c r="G20324" s="31"/>
    </row>
    <row r="20325" spans="2:7" s="40" customFormat="1">
      <c r="B20325" s="7"/>
      <c r="C20325" s="7"/>
      <c r="D20325" s="4"/>
      <c r="E20325" s="4"/>
      <c r="F20325" s="4"/>
      <c r="G20325" s="31"/>
    </row>
    <row r="20326" spans="2:7" s="40" customFormat="1">
      <c r="B20326" s="7"/>
      <c r="C20326" s="7"/>
      <c r="D20326" s="4"/>
      <c r="E20326" s="4"/>
      <c r="F20326" s="4"/>
      <c r="G20326" s="31"/>
    </row>
    <row r="20327" spans="2:7" s="40" customFormat="1">
      <c r="B20327" s="7"/>
      <c r="C20327" s="7"/>
      <c r="D20327" s="4"/>
      <c r="E20327" s="4"/>
      <c r="F20327" s="4"/>
      <c r="G20327" s="31"/>
    </row>
    <row r="20328" spans="2:7" s="40" customFormat="1">
      <c r="B20328" s="7"/>
      <c r="C20328" s="7"/>
      <c r="D20328" s="4"/>
      <c r="E20328" s="4"/>
      <c r="F20328" s="4"/>
      <c r="G20328" s="31"/>
    </row>
    <row r="20329" spans="2:7" s="40" customFormat="1">
      <c r="B20329" s="7"/>
      <c r="C20329" s="7"/>
      <c r="D20329" s="4"/>
      <c r="E20329" s="4"/>
      <c r="F20329" s="4"/>
      <c r="G20329" s="31"/>
    </row>
    <row r="20330" spans="2:7" s="40" customFormat="1">
      <c r="B20330" s="7"/>
      <c r="C20330" s="7"/>
      <c r="D20330" s="4"/>
      <c r="E20330" s="4"/>
      <c r="F20330" s="4"/>
      <c r="G20330" s="31"/>
    </row>
    <row r="20331" spans="2:7" s="40" customFormat="1">
      <c r="B20331" s="7"/>
      <c r="C20331" s="7"/>
      <c r="D20331" s="4"/>
      <c r="E20331" s="4"/>
      <c r="F20331" s="4"/>
      <c r="G20331" s="31"/>
    </row>
    <row r="20332" spans="2:7" s="40" customFormat="1">
      <c r="B20332" s="7"/>
      <c r="C20332" s="7"/>
      <c r="D20332" s="4"/>
      <c r="E20332" s="4"/>
      <c r="F20332" s="4"/>
      <c r="G20332" s="31"/>
    </row>
    <row r="20333" spans="2:7" s="40" customFormat="1">
      <c r="B20333" s="7"/>
      <c r="C20333" s="7"/>
      <c r="D20333" s="4"/>
      <c r="E20333" s="4"/>
      <c r="F20333" s="4"/>
      <c r="G20333" s="31"/>
    </row>
    <row r="20334" spans="2:7" s="40" customFormat="1">
      <c r="B20334" s="7"/>
      <c r="C20334" s="7"/>
      <c r="D20334" s="4"/>
      <c r="E20334" s="4"/>
      <c r="F20334" s="4"/>
      <c r="G20334" s="31"/>
    </row>
    <row r="20335" spans="2:7" s="40" customFormat="1">
      <c r="B20335" s="7"/>
      <c r="C20335" s="7"/>
      <c r="D20335" s="4"/>
      <c r="E20335" s="4"/>
      <c r="F20335" s="4"/>
      <c r="G20335" s="31"/>
    </row>
    <row r="20336" spans="2:7" s="40" customFormat="1">
      <c r="B20336" s="7"/>
      <c r="C20336" s="7"/>
      <c r="D20336" s="4"/>
      <c r="E20336" s="4"/>
      <c r="F20336" s="4"/>
      <c r="G20336" s="31"/>
    </row>
    <row r="20337" spans="2:7" s="40" customFormat="1">
      <c r="B20337" s="7"/>
      <c r="C20337" s="7"/>
      <c r="D20337" s="4"/>
      <c r="E20337" s="4"/>
      <c r="F20337" s="4"/>
      <c r="G20337" s="31"/>
    </row>
    <row r="20338" spans="2:7" s="40" customFormat="1">
      <c r="B20338" s="7"/>
      <c r="C20338" s="7"/>
      <c r="D20338" s="4"/>
      <c r="E20338" s="4"/>
      <c r="F20338" s="4"/>
      <c r="G20338" s="31"/>
    </row>
    <row r="20339" spans="2:7" s="40" customFormat="1">
      <c r="B20339" s="7"/>
      <c r="C20339" s="7"/>
      <c r="D20339" s="4"/>
      <c r="E20339" s="4"/>
      <c r="F20339" s="4"/>
      <c r="G20339" s="31"/>
    </row>
    <row r="20340" spans="2:7" s="40" customFormat="1">
      <c r="B20340" s="7"/>
      <c r="C20340" s="7"/>
      <c r="D20340" s="4"/>
      <c r="E20340" s="4"/>
      <c r="F20340" s="4"/>
      <c r="G20340" s="31"/>
    </row>
    <row r="20341" spans="2:7" s="40" customFormat="1">
      <c r="B20341" s="7"/>
      <c r="C20341" s="7"/>
      <c r="D20341" s="4"/>
      <c r="E20341" s="4"/>
      <c r="F20341" s="4"/>
      <c r="G20341" s="31"/>
    </row>
    <row r="20342" spans="2:7" s="40" customFormat="1">
      <c r="B20342" s="7"/>
      <c r="C20342" s="7"/>
      <c r="D20342" s="4"/>
      <c r="E20342" s="4"/>
      <c r="F20342" s="4"/>
      <c r="G20342" s="31"/>
    </row>
    <row r="20343" spans="2:7" s="40" customFormat="1">
      <c r="B20343" s="7"/>
      <c r="C20343" s="7"/>
      <c r="D20343" s="4"/>
      <c r="E20343" s="4"/>
      <c r="F20343" s="4"/>
      <c r="G20343" s="31"/>
    </row>
    <row r="20344" spans="2:7" s="40" customFormat="1">
      <c r="B20344" s="7"/>
      <c r="C20344" s="7"/>
      <c r="D20344" s="4"/>
      <c r="E20344" s="4"/>
      <c r="F20344" s="4"/>
      <c r="G20344" s="31"/>
    </row>
    <row r="20345" spans="2:7" s="40" customFormat="1">
      <c r="B20345" s="7"/>
      <c r="C20345" s="7"/>
      <c r="D20345" s="4"/>
      <c r="E20345" s="4"/>
      <c r="F20345" s="4"/>
      <c r="G20345" s="31"/>
    </row>
    <row r="20346" spans="2:7" s="40" customFormat="1">
      <c r="B20346" s="7"/>
      <c r="C20346" s="7"/>
      <c r="D20346" s="4"/>
      <c r="E20346" s="4"/>
      <c r="F20346" s="4"/>
      <c r="G20346" s="31"/>
    </row>
    <row r="20347" spans="2:7" s="40" customFormat="1">
      <c r="B20347" s="7"/>
      <c r="C20347" s="7"/>
      <c r="D20347" s="4"/>
      <c r="E20347" s="4"/>
      <c r="F20347" s="4"/>
      <c r="G20347" s="31"/>
    </row>
    <row r="20348" spans="2:7" s="40" customFormat="1">
      <c r="B20348" s="7"/>
      <c r="C20348" s="7"/>
      <c r="D20348" s="4"/>
      <c r="E20348" s="4"/>
      <c r="F20348" s="4"/>
      <c r="G20348" s="31"/>
    </row>
    <row r="20349" spans="2:7" s="40" customFormat="1">
      <c r="B20349" s="7"/>
      <c r="C20349" s="7"/>
      <c r="D20349" s="4"/>
      <c r="E20349" s="4"/>
      <c r="F20349" s="4"/>
      <c r="G20349" s="31"/>
    </row>
    <row r="20350" spans="2:7" s="40" customFormat="1">
      <c r="B20350" s="7"/>
      <c r="C20350" s="7"/>
      <c r="D20350" s="4"/>
      <c r="E20350" s="4"/>
      <c r="F20350" s="4"/>
      <c r="G20350" s="31"/>
    </row>
    <row r="20351" spans="2:7" s="40" customFormat="1">
      <c r="B20351" s="7"/>
      <c r="C20351" s="7"/>
      <c r="D20351" s="4"/>
      <c r="E20351" s="4"/>
      <c r="F20351" s="4"/>
      <c r="G20351" s="31"/>
    </row>
    <row r="20352" spans="2:7" s="40" customFormat="1">
      <c r="B20352" s="7"/>
      <c r="C20352" s="7"/>
      <c r="D20352" s="4"/>
      <c r="E20352" s="4"/>
      <c r="F20352" s="4"/>
      <c r="G20352" s="31"/>
    </row>
    <row r="20353" spans="2:7" s="40" customFormat="1">
      <c r="B20353" s="7"/>
      <c r="C20353" s="7"/>
      <c r="D20353" s="4"/>
      <c r="E20353" s="4"/>
      <c r="F20353" s="4"/>
      <c r="G20353" s="31"/>
    </row>
    <row r="20354" spans="2:7" s="40" customFormat="1">
      <c r="B20354" s="7"/>
      <c r="C20354" s="7"/>
      <c r="D20354" s="4"/>
      <c r="E20354" s="4"/>
      <c r="F20354" s="4"/>
      <c r="G20354" s="31"/>
    </row>
    <row r="20355" spans="2:7" s="40" customFormat="1">
      <c r="B20355" s="7"/>
      <c r="C20355" s="7"/>
      <c r="D20355" s="4"/>
      <c r="E20355" s="4"/>
      <c r="F20355" s="4"/>
      <c r="G20355" s="31"/>
    </row>
    <row r="20356" spans="2:7" s="40" customFormat="1">
      <c r="B20356" s="7"/>
      <c r="C20356" s="7"/>
      <c r="D20356" s="4"/>
      <c r="E20356" s="4"/>
      <c r="F20356" s="4"/>
      <c r="G20356" s="31"/>
    </row>
    <row r="20357" spans="2:7" s="40" customFormat="1">
      <c r="B20357" s="7"/>
      <c r="C20357" s="7"/>
      <c r="D20357" s="4"/>
      <c r="E20357" s="4"/>
      <c r="F20357" s="4"/>
      <c r="G20357" s="31"/>
    </row>
    <row r="20358" spans="2:7" s="40" customFormat="1">
      <c r="B20358" s="7"/>
      <c r="C20358" s="7"/>
      <c r="D20358" s="4"/>
      <c r="E20358" s="4"/>
      <c r="F20358" s="4"/>
      <c r="G20358" s="31"/>
    </row>
    <row r="20359" spans="2:7" s="40" customFormat="1">
      <c r="B20359" s="7"/>
      <c r="C20359" s="7"/>
      <c r="D20359" s="4"/>
      <c r="E20359" s="4"/>
      <c r="F20359" s="4"/>
      <c r="G20359" s="31"/>
    </row>
    <row r="20360" spans="2:7" s="40" customFormat="1">
      <c r="B20360" s="7"/>
      <c r="C20360" s="7"/>
      <c r="D20360" s="4"/>
      <c r="E20360" s="4"/>
      <c r="F20360" s="4"/>
      <c r="G20360" s="31"/>
    </row>
    <row r="20361" spans="2:7" s="40" customFormat="1">
      <c r="B20361" s="7"/>
      <c r="C20361" s="7"/>
      <c r="D20361" s="4"/>
      <c r="E20361" s="4"/>
      <c r="F20361" s="4"/>
      <c r="G20361" s="31"/>
    </row>
    <row r="20362" spans="2:7" s="40" customFormat="1">
      <c r="B20362" s="7"/>
      <c r="C20362" s="7"/>
      <c r="D20362" s="4"/>
      <c r="E20362" s="4"/>
      <c r="F20362" s="4"/>
      <c r="G20362" s="31"/>
    </row>
    <row r="20363" spans="2:7" s="40" customFormat="1">
      <c r="B20363" s="7"/>
      <c r="C20363" s="7"/>
      <c r="D20363" s="4"/>
      <c r="E20363" s="4"/>
      <c r="F20363" s="4"/>
      <c r="G20363" s="31"/>
    </row>
    <row r="20364" spans="2:7" s="40" customFormat="1">
      <c r="B20364" s="7"/>
      <c r="C20364" s="7"/>
      <c r="D20364" s="4"/>
      <c r="E20364" s="4"/>
      <c r="F20364" s="4"/>
      <c r="G20364" s="31"/>
    </row>
    <row r="20365" spans="2:7" s="40" customFormat="1">
      <c r="B20365" s="7"/>
      <c r="C20365" s="7"/>
      <c r="D20365" s="4"/>
      <c r="E20365" s="4"/>
      <c r="F20365" s="4"/>
      <c r="G20365" s="31"/>
    </row>
    <row r="20366" spans="2:7" s="40" customFormat="1">
      <c r="B20366" s="7"/>
      <c r="C20366" s="7"/>
      <c r="D20366" s="4"/>
      <c r="E20366" s="4"/>
      <c r="F20366" s="4"/>
      <c r="G20366" s="31"/>
    </row>
    <row r="20367" spans="2:7" s="40" customFormat="1">
      <c r="B20367" s="7"/>
      <c r="C20367" s="7"/>
      <c r="D20367" s="4"/>
      <c r="E20367" s="4"/>
      <c r="F20367" s="4"/>
      <c r="G20367" s="31"/>
    </row>
    <row r="20368" spans="2:7" s="40" customFormat="1">
      <c r="B20368" s="7"/>
      <c r="C20368" s="7"/>
      <c r="D20368" s="4"/>
      <c r="E20368" s="4"/>
      <c r="F20368" s="4"/>
      <c r="G20368" s="31"/>
    </row>
    <row r="20369" spans="2:7" s="40" customFormat="1">
      <c r="B20369" s="7"/>
      <c r="C20369" s="7"/>
      <c r="D20369" s="4"/>
      <c r="E20369" s="4"/>
      <c r="F20369" s="4"/>
      <c r="G20369" s="31"/>
    </row>
    <row r="20370" spans="2:7" s="40" customFormat="1">
      <c r="B20370" s="7"/>
      <c r="C20370" s="7"/>
      <c r="D20370" s="4"/>
      <c r="E20370" s="4"/>
      <c r="F20370" s="4"/>
      <c r="G20370" s="31"/>
    </row>
    <row r="20371" spans="2:7" s="40" customFormat="1">
      <c r="B20371" s="7"/>
      <c r="C20371" s="7"/>
      <c r="D20371" s="4"/>
      <c r="E20371" s="4"/>
      <c r="F20371" s="4"/>
      <c r="G20371" s="31"/>
    </row>
    <row r="20372" spans="2:7" s="40" customFormat="1">
      <c r="B20372" s="7"/>
      <c r="C20372" s="7"/>
      <c r="D20372" s="4"/>
      <c r="E20372" s="4"/>
      <c r="F20372" s="4"/>
      <c r="G20372" s="31"/>
    </row>
    <row r="20373" spans="2:7" s="40" customFormat="1">
      <c r="B20373" s="7"/>
      <c r="C20373" s="7"/>
      <c r="D20373" s="4"/>
      <c r="E20373" s="4"/>
      <c r="F20373" s="4"/>
      <c r="G20373" s="31"/>
    </row>
    <row r="20374" spans="2:7" s="40" customFormat="1">
      <c r="B20374" s="7"/>
      <c r="C20374" s="7"/>
      <c r="D20374" s="4"/>
      <c r="E20374" s="4"/>
      <c r="F20374" s="4"/>
      <c r="G20374" s="31"/>
    </row>
    <row r="20375" spans="2:7" s="40" customFormat="1">
      <c r="B20375" s="7"/>
      <c r="C20375" s="7"/>
      <c r="D20375" s="4"/>
      <c r="E20375" s="4"/>
      <c r="F20375" s="4"/>
      <c r="G20375" s="31"/>
    </row>
    <row r="20376" spans="2:7" s="40" customFormat="1">
      <c r="B20376" s="7"/>
      <c r="C20376" s="7"/>
      <c r="D20376" s="4"/>
      <c r="E20376" s="4"/>
      <c r="F20376" s="4"/>
      <c r="G20376" s="31"/>
    </row>
    <row r="20377" spans="2:7" s="40" customFormat="1">
      <c r="B20377" s="7"/>
      <c r="C20377" s="7"/>
      <c r="D20377" s="4"/>
      <c r="E20377" s="4"/>
      <c r="F20377" s="4"/>
      <c r="G20377" s="31"/>
    </row>
    <row r="20378" spans="2:7" s="40" customFormat="1">
      <c r="B20378" s="7"/>
      <c r="C20378" s="7"/>
      <c r="D20378" s="4"/>
      <c r="E20378" s="4"/>
      <c r="F20378" s="4"/>
      <c r="G20378" s="31"/>
    </row>
    <row r="20379" spans="2:7" s="40" customFormat="1">
      <c r="B20379" s="7"/>
      <c r="C20379" s="7"/>
      <c r="D20379" s="4"/>
      <c r="E20379" s="4"/>
      <c r="F20379" s="4"/>
      <c r="G20379" s="31"/>
    </row>
    <row r="20380" spans="2:7" s="40" customFormat="1">
      <c r="B20380" s="7"/>
      <c r="C20380" s="7"/>
      <c r="D20380" s="4"/>
      <c r="E20380" s="4"/>
      <c r="F20380" s="4"/>
      <c r="G20380" s="31"/>
    </row>
    <row r="20381" spans="2:7" s="40" customFormat="1">
      <c r="B20381" s="7"/>
      <c r="C20381" s="7"/>
      <c r="D20381" s="4"/>
      <c r="E20381" s="4"/>
      <c r="F20381" s="4"/>
      <c r="G20381" s="31"/>
    </row>
    <row r="20382" spans="2:7" s="40" customFormat="1">
      <c r="B20382" s="7"/>
      <c r="C20382" s="7"/>
      <c r="D20382" s="4"/>
      <c r="E20382" s="4"/>
      <c r="F20382" s="4"/>
      <c r="G20382" s="31"/>
    </row>
    <row r="20383" spans="2:7" s="40" customFormat="1">
      <c r="B20383" s="7"/>
      <c r="C20383" s="7"/>
      <c r="D20383" s="4"/>
      <c r="E20383" s="4"/>
      <c r="F20383" s="4"/>
      <c r="G20383" s="31"/>
    </row>
    <row r="20384" spans="2:7" s="40" customFormat="1">
      <c r="B20384" s="7"/>
      <c r="C20384" s="7"/>
      <c r="D20384" s="4"/>
      <c r="E20384" s="4"/>
      <c r="F20384" s="4"/>
      <c r="G20384" s="31"/>
    </row>
    <row r="20385" spans="2:7" s="40" customFormat="1">
      <c r="B20385" s="7"/>
      <c r="C20385" s="7"/>
      <c r="D20385" s="4"/>
      <c r="E20385" s="4"/>
      <c r="F20385" s="4"/>
      <c r="G20385" s="31"/>
    </row>
    <row r="20386" spans="2:7" s="40" customFormat="1">
      <c r="B20386" s="7"/>
      <c r="C20386" s="7"/>
      <c r="D20386" s="4"/>
      <c r="E20386" s="4"/>
      <c r="F20386" s="4"/>
      <c r="G20386" s="31"/>
    </row>
    <row r="20387" spans="2:7" s="40" customFormat="1">
      <c r="B20387" s="7"/>
      <c r="C20387" s="7"/>
      <c r="D20387" s="4"/>
      <c r="E20387" s="4"/>
      <c r="F20387" s="4"/>
      <c r="G20387" s="31"/>
    </row>
    <row r="20388" spans="2:7" s="40" customFormat="1">
      <c r="B20388" s="7"/>
      <c r="C20388" s="7"/>
      <c r="D20388" s="4"/>
      <c r="E20388" s="4"/>
      <c r="F20388" s="4"/>
      <c r="G20388" s="31"/>
    </row>
    <row r="20389" spans="2:7" s="40" customFormat="1">
      <c r="B20389" s="7"/>
      <c r="C20389" s="7"/>
      <c r="D20389" s="4"/>
      <c r="E20389" s="4"/>
      <c r="F20389" s="4"/>
      <c r="G20389" s="31"/>
    </row>
    <row r="20390" spans="2:7" s="40" customFormat="1">
      <c r="B20390" s="7"/>
      <c r="C20390" s="7"/>
      <c r="D20390" s="4"/>
      <c r="E20390" s="4"/>
      <c r="F20390" s="4"/>
      <c r="G20390" s="31"/>
    </row>
    <row r="20391" spans="2:7" s="40" customFormat="1">
      <c r="B20391" s="7"/>
      <c r="C20391" s="7"/>
      <c r="D20391" s="4"/>
      <c r="E20391" s="4"/>
      <c r="F20391" s="4"/>
      <c r="G20391" s="31"/>
    </row>
    <row r="20392" spans="2:7" s="40" customFormat="1">
      <c r="B20392" s="7"/>
      <c r="C20392" s="7"/>
      <c r="D20392" s="4"/>
      <c r="E20392" s="4"/>
      <c r="F20392" s="4"/>
      <c r="G20392" s="31"/>
    </row>
    <row r="20393" spans="2:7" s="40" customFormat="1">
      <c r="B20393" s="7"/>
      <c r="C20393" s="7"/>
      <c r="D20393" s="4"/>
      <c r="E20393" s="4"/>
      <c r="F20393" s="4"/>
      <c r="G20393" s="31"/>
    </row>
    <row r="20394" spans="2:7" s="40" customFormat="1">
      <c r="B20394" s="7"/>
      <c r="C20394" s="7"/>
      <c r="D20394" s="4"/>
      <c r="E20394" s="4"/>
      <c r="F20394" s="4"/>
      <c r="G20394" s="31"/>
    </row>
    <row r="20395" spans="2:7" s="40" customFormat="1">
      <c r="B20395" s="7"/>
      <c r="C20395" s="7"/>
      <c r="D20395" s="4"/>
      <c r="E20395" s="4"/>
      <c r="F20395" s="4"/>
      <c r="G20395" s="31"/>
    </row>
    <row r="20396" spans="2:7" s="40" customFormat="1">
      <c r="B20396" s="7"/>
      <c r="C20396" s="7"/>
      <c r="D20396" s="4"/>
      <c r="E20396" s="4"/>
      <c r="F20396" s="4"/>
      <c r="G20396" s="31"/>
    </row>
    <row r="20397" spans="2:7" s="40" customFormat="1">
      <c r="B20397" s="7"/>
      <c r="C20397" s="7"/>
      <c r="D20397" s="4"/>
      <c r="E20397" s="4"/>
      <c r="F20397" s="4"/>
      <c r="G20397" s="31"/>
    </row>
    <row r="20398" spans="2:7" s="40" customFormat="1">
      <c r="B20398" s="7"/>
      <c r="C20398" s="7"/>
      <c r="D20398" s="4"/>
      <c r="E20398" s="4"/>
      <c r="F20398" s="4"/>
      <c r="G20398" s="31"/>
    </row>
    <row r="20399" spans="2:7" s="40" customFormat="1">
      <c r="B20399" s="7"/>
      <c r="C20399" s="7"/>
      <c r="D20399" s="4"/>
      <c r="E20399" s="4"/>
      <c r="F20399" s="4"/>
      <c r="G20399" s="31"/>
    </row>
    <row r="20400" spans="2:7" s="40" customFormat="1">
      <c r="B20400" s="7"/>
      <c r="C20400" s="7"/>
      <c r="D20400" s="4"/>
      <c r="E20400" s="4"/>
      <c r="F20400" s="4"/>
      <c r="G20400" s="31"/>
    </row>
    <row r="20401" spans="2:7" s="40" customFormat="1">
      <c r="B20401" s="7"/>
      <c r="C20401" s="7"/>
      <c r="D20401" s="4"/>
      <c r="E20401" s="4"/>
      <c r="F20401" s="4"/>
      <c r="G20401" s="31"/>
    </row>
    <row r="20402" spans="2:7" s="40" customFormat="1">
      <c r="B20402" s="7"/>
      <c r="C20402" s="7"/>
      <c r="D20402" s="4"/>
      <c r="E20402" s="4"/>
      <c r="F20402" s="4"/>
      <c r="G20402" s="31"/>
    </row>
    <row r="20403" spans="2:7" s="40" customFormat="1">
      <c r="B20403" s="7"/>
      <c r="C20403" s="7"/>
      <c r="D20403" s="4"/>
      <c r="E20403" s="4"/>
      <c r="F20403" s="4"/>
      <c r="G20403" s="31"/>
    </row>
    <row r="20404" spans="2:7" s="40" customFormat="1">
      <c r="B20404" s="7"/>
      <c r="C20404" s="7"/>
      <c r="D20404" s="4"/>
      <c r="E20404" s="4"/>
      <c r="F20404" s="4"/>
      <c r="G20404" s="31"/>
    </row>
    <row r="20405" spans="2:7" s="40" customFormat="1">
      <c r="B20405" s="7"/>
      <c r="C20405" s="7"/>
      <c r="D20405" s="4"/>
      <c r="E20405" s="4"/>
      <c r="F20405" s="4"/>
      <c r="G20405" s="31"/>
    </row>
    <row r="20406" spans="2:7" s="40" customFormat="1">
      <c r="B20406" s="7"/>
      <c r="C20406" s="7"/>
      <c r="D20406" s="4"/>
      <c r="E20406" s="4"/>
      <c r="F20406" s="4"/>
      <c r="G20406" s="31"/>
    </row>
    <row r="20407" spans="2:7" s="40" customFormat="1">
      <c r="B20407" s="7"/>
      <c r="C20407" s="7"/>
      <c r="D20407" s="4"/>
      <c r="E20407" s="4"/>
      <c r="F20407" s="4"/>
      <c r="G20407" s="31"/>
    </row>
    <row r="20408" spans="2:7" s="40" customFormat="1">
      <c r="B20408" s="7"/>
      <c r="C20408" s="7"/>
      <c r="D20408" s="4"/>
      <c r="E20408" s="4"/>
      <c r="F20408" s="4"/>
      <c r="G20408" s="31"/>
    </row>
    <row r="20409" spans="2:7" s="40" customFormat="1">
      <c r="B20409" s="7"/>
      <c r="C20409" s="7"/>
      <c r="D20409" s="4"/>
      <c r="E20409" s="4"/>
      <c r="F20409" s="4"/>
      <c r="G20409" s="31"/>
    </row>
    <row r="20410" spans="2:7" s="40" customFormat="1">
      <c r="B20410" s="7"/>
      <c r="C20410" s="7"/>
      <c r="D20410" s="4"/>
      <c r="E20410" s="4"/>
      <c r="F20410" s="4"/>
      <c r="G20410" s="31"/>
    </row>
    <row r="20411" spans="2:7" s="40" customFormat="1">
      <c r="B20411" s="7"/>
      <c r="C20411" s="7"/>
      <c r="D20411" s="4"/>
      <c r="E20411" s="4"/>
      <c r="F20411" s="4"/>
      <c r="G20411" s="31"/>
    </row>
    <row r="20412" spans="2:7" s="40" customFormat="1">
      <c r="B20412" s="7"/>
      <c r="C20412" s="7"/>
      <c r="D20412" s="4"/>
      <c r="E20412" s="4"/>
      <c r="F20412" s="4"/>
      <c r="G20412" s="31"/>
    </row>
    <row r="20413" spans="2:7" s="40" customFormat="1">
      <c r="B20413" s="7"/>
      <c r="C20413" s="7"/>
      <c r="D20413" s="4"/>
      <c r="E20413" s="4"/>
      <c r="F20413" s="4"/>
      <c r="G20413" s="31"/>
    </row>
    <row r="20414" spans="2:7" s="40" customFormat="1">
      <c r="B20414" s="7"/>
      <c r="C20414" s="7"/>
      <c r="D20414" s="4"/>
      <c r="E20414" s="4"/>
      <c r="F20414" s="4"/>
      <c r="G20414" s="31"/>
    </row>
    <row r="20415" spans="2:7" s="40" customFormat="1">
      <c r="B20415" s="7"/>
      <c r="C20415" s="7"/>
      <c r="D20415" s="4"/>
      <c r="E20415" s="4"/>
      <c r="F20415" s="4"/>
      <c r="G20415" s="31"/>
    </row>
    <row r="20416" spans="2:7" s="40" customFormat="1">
      <c r="B20416" s="7"/>
      <c r="C20416" s="7"/>
      <c r="D20416" s="4"/>
      <c r="E20416" s="4"/>
      <c r="F20416" s="4"/>
      <c r="G20416" s="31"/>
    </row>
    <row r="20417" spans="2:7" s="40" customFormat="1">
      <c r="B20417" s="7"/>
      <c r="C20417" s="7"/>
      <c r="D20417" s="4"/>
      <c r="E20417" s="4"/>
      <c r="F20417" s="4"/>
      <c r="G20417" s="31"/>
    </row>
    <row r="20418" spans="2:7" s="40" customFormat="1">
      <c r="B20418" s="7"/>
      <c r="C20418" s="7"/>
      <c r="D20418" s="4"/>
      <c r="E20418" s="4"/>
      <c r="F20418" s="4"/>
      <c r="G20418" s="31"/>
    </row>
    <row r="20419" spans="2:7" s="40" customFormat="1">
      <c r="B20419" s="7"/>
      <c r="C20419" s="7"/>
      <c r="D20419" s="4"/>
      <c r="E20419" s="4"/>
      <c r="F20419" s="4"/>
      <c r="G20419" s="31"/>
    </row>
    <row r="20420" spans="2:7" s="40" customFormat="1">
      <c r="B20420" s="7"/>
      <c r="C20420" s="7"/>
      <c r="D20420" s="4"/>
      <c r="E20420" s="4"/>
      <c r="F20420" s="4"/>
      <c r="G20420" s="31"/>
    </row>
    <row r="20421" spans="2:7" s="40" customFormat="1">
      <c r="B20421" s="7"/>
      <c r="C20421" s="7"/>
      <c r="D20421" s="4"/>
      <c r="E20421" s="4"/>
      <c r="F20421" s="4"/>
      <c r="G20421" s="31"/>
    </row>
    <row r="20422" spans="2:7" s="40" customFormat="1">
      <c r="B20422" s="7"/>
      <c r="C20422" s="7"/>
      <c r="D20422" s="4"/>
      <c r="E20422" s="4"/>
      <c r="F20422" s="4"/>
      <c r="G20422" s="31"/>
    </row>
    <row r="20423" spans="2:7" s="40" customFormat="1">
      <c r="B20423" s="7"/>
      <c r="C20423" s="7"/>
      <c r="D20423" s="4"/>
      <c r="E20423" s="4"/>
      <c r="F20423" s="4"/>
      <c r="G20423" s="31"/>
    </row>
    <row r="20424" spans="2:7" s="40" customFormat="1">
      <c r="B20424" s="7"/>
      <c r="C20424" s="7"/>
      <c r="D20424" s="4"/>
      <c r="E20424" s="4"/>
      <c r="F20424" s="4"/>
      <c r="G20424" s="31"/>
    </row>
    <row r="20425" spans="2:7" s="40" customFormat="1">
      <c r="B20425" s="7"/>
      <c r="C20425" s="7"/>
      <c r="D20425" s="4"/>
      <c r="E20425" s="4"/>
      <c r="F20425" s="4"/>
      <c r="G20425" s="31"/>
    </row>
    <row r="20426" spans="2:7" s="40" customFormat="1">
      <c r="B20426" s="7"/>
      <c r="C20426" s="7"/>
      <c r="D20426" s="4"/>
      <c r="E20426" s="4"/>
      <c r="F20426" s="4"/>
      <c r="G20426" s="31"/>
    </row>
    <row r="20427" spans="2:7" s="40" customFormat="1">
      <c r="B20427" s="7"/>
      <c r="C20427" s="7"/>
      <c r="D20427" s="4"/>
      <c r="E20427" s="4"/>
      <c r="F20427" s="4"/>
      <c r="G20427" s="31"/>
    </row>
    <row r="20428" spans="2:7" s="40" customFormat="1">
      <c r="B20428" s="7"/>
      <c r="C20428" s="7"/>
      <c r="D20428" s="4"/>
      <c r="E20428" s="4"/>
      <c r="F20428" s="4"/>
      <c r="G20428" s="31"/>
    </row>
    <row r="20429" spans="2:7" s="40" customFormat="1">
      <c r="B20429" s="7"/>
      <c r="C20429" s="7"/>
      <c r="D20429" s="4"/>
      <c r="E20429" s="4"/>
      <c r="F20429" s="4"/>
      <c r="G20429" s="31"/>
    </row>
    <row r="20430" spans="2:7" s="40" customFormat="1">
      <c r="B20430" s="7"/>
      <c r="C20430" s="7"/>
      <c r="D20430" s="4"/>
      <c r="E20430" s="4"/>
      <c r="F20430" s="4"/>
      <c r="G20430" s="31"/>
    </row>
    <row r="20431" spans="2:7" s="40" customFormat="1">
      <c r="B20431" s="7"/>
      <c r="C20431" s="7"/>
      <c r="D20431" s="4"/>
      <c r="E20431" s="4"/>
      <c r="F20431" s="4"/>
      <c r="G20431" s="31"/>
    </row>
    <row r="20432" spans="2:7" s="40" customFormat="1">
      <c r="B20432" s="7"/>
      <c r="C20432" s="7"/>
      <c r="D20432" s="4"/>
      <c r="E20432" s="4"/>
      <c r="F20432" s="4"/>
      <c r="G20432" s="31"/>
    </row>
    <row r="20433" spans="2:7" s="40" customFormat="1">
      <c r="B20433" s="7"/>
      <c r="C20433" s="7"/>
      <c r="D20433" s="4"/>
      <c r="E20433" s="4"/>
      <c r="F20433" s="4"/>
      <c r="G20433" s="31"/>
    </row>
    <row r="20434" spans="2:7" s="40" customFormat="1">
      <c r="B20434" s="7"/>
      <c r="C20434" s="7"/>
      <c r="D20434" s="4"/>
      <c r="E20434" s="4"/>
      <c r="F20434" s="4"/>
      <c r="G20434" s="31"/>
    </row>
    <row r="20435" spans="2:7" s="40" customFormat="1">
      <c r="B20435" s="7"/>
      <c r="C20435" s="7"/>
      <c r="D20435" s="4"/>
      <c r="E20435" s="4"/>
      <c r="F20435" s="4"/>
      <c r="G20435" s="31"/>
    </row>
    <row r="20436" spans="2:7" s="40" customFormat="1">
      <c r="B20436" s="7"/>
      <c r="C20436" s="7"/>
      <c r="D20436" s="4"/>
      <c r="E20436" s="4"/>
      <c r="F20436" s="4"/>
      <c r="G20436" s="31"/>
    </row>
    <row r="20437" spans="2:7" s="40" customFormat="1">
      <c r="B20437" s="7"/>
      <c r="C20437" s="7"/>
      <c r="D20437" s="4"/>
      <c r="E20437" s="4"/>
      <c r="F20437" s="4"/>
      <c r="G20437" s="31"/>
    </row>
    <row r="20438" spans="2:7" s="40" customFormat="1">
      <c r="B20438" s="7"/>
      <c r="C20438" s="7"/>
      <c r="D20438" s="4"/>
      <c r="E20438" s="4"/>
      <c r="F20438" s="4"/>
      <c r="G20438" s="31"/>
    </row>
    <row r="20439" spans="2:7" s="40" customFormat="1">
      <c r="B20439" s="7"/>
      <c r="C20439" s="7"/>
      <c r="D20439" s="4"/>
      <c r="E20439" s="4"/>
      <c r="F20439" s="4"/>
      <c r="G20439" s="31"/>
    </row>
    <row r="20440" spans="2:7" s="40" customFormat="1">
      <c r="B20440" s="7"/>
      <c r="C20440" s="7"/>
      <c r="D20440" s="4"/>
      <c r="E20440" s="4"/>
      <c r="F20440" s="4"/>
      <c r="G20440" s="31"/>
    </row>
    <row r="20441" spans="2:7" s="40" customFormat="1">
      <c r="B20441" s="7"/>
      <c r="C20441" s="7"/>
      <c r="D20441" s="4"/>
      <c r="E20441" s="4"/>
      <c r="F20441" s="4"/>
      <c r="G20441" s="31"/>
    </row>
    <row r="20442" spans="2:7" s="40" customFormat="1">
      <c r="B20442" s="7"/>
      <c r="C20442" s="7"/>
      <c r="D20442" s="4"/>
      <c r="E20442" s="4"/>
      <c r="F20442" s="4"/>
      <c r="G20442" s="31"/>
    </row>
    <row r="20443" spans="2:7" s="40" customFormat="1">
      <c r="B20443" s="7"/>
      <c r="C20443" s="7"/>
      <c r="D20443" s="4"/>
      <c r="E20443" s="4"/>
      <c r="F20443" s="4"/>
      <c r="G20443" s="31"/>
    </row>
    <row r="20444" spans="2:7" s="40" customFormat="1">
      <c r="B20444" s="7"/>
      <c r="C20444" s="7"/>
      <c r="D20444" s="4"/>
      <c r="E20444" s="4"/>
      <c r="F20444" s="4"/>
      <c r="G20444" s="31"/>
    </row>
    <row r="20445" spans="2:7" s="40" customFormat="1">
      <c r="B20445" s="7"/>
      <c r="C20445" s="7"/>
      <c r="D20445" s="4"/>
      <c r="E20445" s="4"/>
      <c r="F20445" s="4"/>
      <c r="G20445" s="31"/>
    </row>
    <row r="20446" spans="2:7" s="40" customFormat="1">
      <c r="B20446" s="7"/>
      <c r="C20446" s="7"/>
      <c r="D20446" s="4"/>
      <c r="E20446" s="4"/>
      <c r="F20446" s="4"/>
      <c r="G20446" s="31"/>
    </row>
    <row r="20447" spans="2:7" s="40" customFormat="1">
      <c r="B20447" s="7"/>
      <c r="C20447" s="7"/>
      <c r="D20447" s="4"/>
      <c r="E20447" s="4"/>
      <c r="F20447" s="4"/>
      <c r="G20447" s="31"/>
    </row>
    <row r="20448" spans="2:7" s="40" customFormat="1">
      <c r="B20448" s="7"/>
      <c r="C20448" s="7"/>
      <c r="D20448" s="4"/>
      <c r="E20448" s="4"/>
      <c r="F20448" s="4"/>
      <c r="G20448" s="31"/>
    </row>
    <row r="20449" spans="2:7" s="40" customFormat="1">
      <c r="B20449" s="7"/>
      <c r="C20449" s="7"/>
      <c r="D20449" s="4"/>
      <c r="E20449" s="4"/>
      <c r="F20449" s="4"/>
      <c r="G20449" s="31"/>
    </row>
    <row r="20450" spans="2:7" s="40" customFormat="1">
      <c r="B20450" s="7"/>
      <c r="C20450" s="7"/>
      <c r="D20450" s="4"/>
      <c r="E20450" s="4"/>
      <c r="F20450" s="4"/>
      <c r="G20450" s="31"/>
    </row>
    <row r="20451" spans="2:7" s="40" customFormat="1">
      <c r="B20451" s="7"/>
      <c r="C20451" s="7"/>
      <c r="D20451" s="4"/>
      <c r="E20451" s="4"/>
      <c r="F20451" s="4"/>
      <c r="G20451" s="31"/>
    </row>
    <row r="20452" spans="2:7" s="40" customFormat="1">
      <c r="B20452" s="7"/>
      <c r="C20452" s="7"/>
      <c r="D20452" s="4"/>
      <c r="E20452" s="4"/>
      <c r="F20452" s="4"/>
      <c r="G20452" s="31"/>
    </row>
    <row r="20453" spans="2:7" s="40" customFormat="1">
      <c r="B20453" s="7"/>
      <c r="C20453" s="7"/>
      <c r="D20453" s="4"/>
      <c r="E20453" s="4"/>
      <c r="F20453" s="4"/>
      <c r="G20453" s="31"/>
    </row>
    <row r="20454" spans="2:7" s="40" customFormat="1">
      <c r="B20454" s="7"/>
      <c r="C20454" s="7"/>
      <c r="D20454" s="4"/>
      <c r="E20454" s="4"/>
      <c r="F20454" s="4"/>
      <c r="G20454" s="31"/>
    </row>
    <row r="20455" spans="2:7" s="40" customFormat="1">
      <c r="B20455" s="7"/>
      <c r="C20455" s="7"/>
      <c r="D20455" s="4"/>
      <c r="E20455" s="4"/>
      <c r="F20455" s="4"/>
      <c r="G20455" s="31"/>
    </row>
    <row r="20456" spans="2:7" s="40" customFormat="1">
      <c r="B20456" s="7"/>
      <c r="C20456" s="7"/>
      <c r="D20456" s="4"/>
      <c r="E20456" s="4"/>
      <c r="F20456" s="4"/>
      <c r="G20456" s="31"/>
    </row>
    <row r="20457" spans="2:7" s="40" customFormat="1">
      <c r="B20457" s="7"/>
      <c r="C20457" s="7"/>
      <c r="D20457" s="4"/>
      <c r="E20457" s="4"/>
      <c r="F20457" s="4"/>
      <c r="G20457" s="31"/>
    </row>
    <row r="20458" spans="2:7" s="40" customFormat="1">
      <c r="B20458" s="7"/>
      <c r="C20458" s="7"/>
      <c r="D20458" s="4"/>
      <c r="E20458" s="4"/>
      <c r="F20458" s="4"/>
      <c r="G20458" s="31"/>
    </row>
    <row r="20459" spans="2:7" s="40" customFormat="1">
      <c r="B20459" s="7"/>
      <c r="C20459" s="7"/>
      <c r="D20459" s="4"/>
      <c r="E20459" s="4"/>
      <c r="F20459" s="4"/>
      <c r="G20459" s="31"/>
    </row>
    <row r="20460" spans="2:7" s="40" customFormat="1">
      <c r="B20460" s="7"/>
      <c r="C20460" s="7"/>
      <c r="D20460" s="4"/>
      <c r="E20460" s="4"/>
      <c r="F20460" s="4"/>
      <c r="G20460" s="31"/>
    </row>
    <row r="20461" spans="2:7" s="40" customFormat="1">
      <c r="B20461" s="7"/>
      <c r="C20461" s="7"/>
      <c r="D20461" s="4"/>
      <c r="E20461" s="4"/>
      <c r="F20461" s="4"/>
      <c r="G20461" s="31"/>
    </row>
    <row r="20462" spans="2:7" s="40" customFormat="1">
      <c r="B20462" s="7"/>
      <c r="C20462" s="7"/>
      <c r="D20462" s="4"/>
      <c r="E20462" s="4"/>
      <c r="F20462" s="4"/>
      <c r="G20462" s="31"/>
    </row>
    <row r="20463" spans="2:7" s="40" customFormat="1">
      <c r="B20463" s="7"/>
      <c r="C20463" s="7"/>
      <c r="D20463" s="4"/>
      <c r="E20463" s="4"/>
      <c r="F20463" s="4"/>
      <c r="G20463" s="31"/>
    </row>
    <row r="20464" spans="2:7" s="40" customFormat="1">
      <c r="B20464" s="7"/>
      <c r="C20464" s="7"/>
      <c r="D20464" s="4"/>
      <c r="E20464" s="4"/>
      <c r="F20464" s="4"/>
      <c r="G20464" s="31"/>
    </row>
    <row r="20465" spans="2:7" s="40" customFormat="1">
      <c r="B20465" s="7"/>
      <c r="C20465" s="7"/>
      <c r="D20465" s="4"/>
      <c r="E20465" s="4"/>
      <c r="F20465" s="4"/>
      <c r="G20465" s="31"/>
    </row>
    <row r="20466" spans="2:7" s="40" customFormat="1">
      <c r="B20466" s="7"/>
      <c r="C20466" s="7"/>
      <c r="D20466" s="4"/>
      <c r="E20466" s="4"/>
      <c r="F20466" s="4"/>
      <c r="G20466" s="31"/>
    </row>
    <row r="20467" spans="2:7" s="40" customFormat="1">
      <c r="B20467" s="7"/>
      <c r="C20467" s="7"/>
      <c r="D20467" s="4"/>
      <c r="E20467" s="4"/>
      <c r="F20467" s="4"/>
      <c r="G20467" s="31"/>
    </row>
    <row r="20468" spans="2:7" s="40" customFormat="1">
      <c r="B20468" s="7"/>
      <c r="C20468" s="7"/>
      <c r="D20468" s="4"/>
      <c r="E20468" s="4"/>
      <c r="F20468" s="4"/>
      <c r="G20468" s="31"/>
    </row>
    <row r="20469" spans="2:7" s="40" customFormat="1">
      <c r="B20469" s="7"/>
      <c r="C20469" s="7"/>
      <c r="D20469" s="4"/>
      <c r="E20469" s="4"/>
      <c r="F20469" s="4"/>
      <c r="G20469" s="31"/>
    </row>
    <row r="20470" spans="2:7" s="40" customFormat="1">
      <c r="B20470" s="7"/>
      <c r="C20470" s="7"/>
      <c r="D20470" s="4"/>
      <c r="E20470" s="4"/>
      <c r="F20470" s="4"/>
      <c r="G20470" s="31"/>
    </row>
    <row r="20471" spans="2:7" s="40" customFormat="1">
      <c r="B20471" s="7"/>
      <c r="C20471" s="7"/>
      <c r="D20471" s="4"/>
      <c r="E20471" s="4"/>
      <c r="F20471" s="4"/>
      <c r="G20471" s="31"/>
    </row>
    <row r="20472" spans="2:7" s="40" customFormat="1">
      <c r="B20472" s="7"/>
      <c r="C20472" s="7"/>
      <c r="D20472" s="4"/>
      <c r="E20472" s="4"/>
      <c r="F20472" s="4"/>
      <c r="G20472" s="31"/>
    </row>
    <row r="20473" spans="2:7" s="40" customFormat="1">
      <c r="B20473" s="7"/>
      <c r="C20473" s="7"/>
      <c r="D20473" s="4"/>
      <c r="E20473" s="4"/>
      <c r="F20473" s="4"/>
      <c r="G20473" s="31"/>
    </row>
    <row r="20474" spans="2:7" s="40" customFormat="1">
      <c r="B20474" s="7"/>
      <c r="C20474" s="7"/>
      <c r="D20474" s="4"/>
      <c r="E20474" s="4"/>
      <c r="F20474" s="4"/>
      <c r="G20474" s="31"/>
    </row>
    <row r="20475" spans="2:7" s="40" customFormat="1">
      <c r="B20475" s="7"/>
      <c r="C20475" s="7"/>
      <c r="D20475" s="4"/>
      <c r="E20475" s="4"/>
      <c r="F20475" s="4"/>
      <c r="G20475" s="31"/>
    </row>
    <row r="20476" spans="2:7" s="40" customFormat="1">
      <c r="B20476" s="7"/>
      <c r="C20476" s="7"/>
      <c r="D20476" s="4"/>
      <c r="E20476" s="4"/>
      <c r="F20476" s="4"/>
      <c r="G20476" s="31"/>
    </row>
    <row r="20477" spans="2:7" s="40" customFormat="1">
      <c r="B20477" s="7"/>
      <c r="C20477" s="7"/>
      <c r="D20477" s="4"/>
      <c r="E20477" s="4"/>
      <c r="F20477" s="4"/>
      <c r="G20477" s="31"/>
    </row>
    <row r="20478" spans="2:7" s="40" customFormat="1">
      <c r="B20478" s="7"/>
      <c r="C20478" s="7"/>
      <c r="D20478" s="4"/>
      <c r="E20478" s="4"/>
      <c r="F20478" s="4"/>
      <c r="G20478" s="31"/>
    </row>
    <row r="20479" spans="2:7" s="40" customFormat="1">
      <c r="B20479" s="7"/>
      <c r="C20479" s="7"/>
      <c r="D20479" s="4"/>
      <c r="E20479" s="4"/>
      <c r="F20479" s="4"/>
      <c r="G20479" s="31"/>
    </row>
    <row r="20480" spans="2:7" s="40" customFormat="1">
      <c r="B20480" s="7"/>
      <c r="C20480" s="7"/>
      <c r="D20480" s="4"/>
      <c r="E20480" s="4"/>
      <c r="F20480" s="4"/>
      <c r="G20480" s="31"/>
    </row>
    <row r="20481" spans="2:7" s="40" customFormat="1">
      <c r="B20481" s="7"/>
      <c r="C20481" s="7"/>
      <c r="D20481" s="4"/>
      <c r="E20481" s="4"/>
      <c r="F20481" s="4"/>
      <c r="G20481" s="31"/>
    </row>
    <row r="20482" spans="2:7" s="40" customFormat="1">
      <c r="B20482" s="7"/>
      <c r="C20482" s="7"/>
      <c r="D20482" s="4"/>
      <c r="E20482" s="4"/>
      <c r="F20482" s="4"/>
      <c r="G20482" s="31"/>
    </row>
    <row r="20483" spans="2:7" s="40" customFormat="1">
      <c r="B20483" s="7"/>
      <c r="C20483" s="7"/>
      <c r="D20483" s="4"/>
      <c r="E20483" s="4"/>
      <c r="F20483" s="4"/>
      <c r="G20483" s="31"/>
    </row>
    <row r="20484" spans="2:7" s="40" customFormat="1">
      <c r="B20484" s="7"/>
      <c r="C20484" s="7"/>
      <c r="D20484" s="4"/>
      <c r="E20484" s="4"/>
      <c r="F20484" s="4"/>
      <c r="G20484" s="31"/>
    </row>
    <row r="20485" spans="2:7" s="40" customFormat="1">
      <c r="B20485" s="7"/>
      <c r="C20485" s="7"/>
      <c r="D20485" s="4"/>
      <c r="E20485" s="4"/>
      <c r="F20485" s="4"/>
      <c r="G20485" s="31"/>
    </row>
    <row r="20486" spans="2:7" s="40" customFormat="1">
      <c r="B20486" s="7"/>
      <c r="C20486" s="7"/>
      <c r="D20486" s="4"/>
      <c r="E20486" s="4"/>
      <c r="F20486" s="4"/>
      <c r="G20486" s="31"/>
    </row>
    <row r="20487" spans="2:7" s="40" customFormat="1">
      <c r="B20487" s="7"/>
      <c r="C20487" s="7"/>
      <c r="D20487" s="4"/>
      <c r="E20487" s="4"/>
      <c r="F20487" s="4"/>
      <c r="G20487" s="31"/>
    </row>
    <row r="20488" spans="2:7" s="40" customFormat="1">
      <c r="B20488" s="7"/>
      <c r="C20488" s="7"/>
      <c r="D20488" s="4"/>
      <c r="E20488" s="4"/>
      <c r="F20488" s="4"/>
      <c r="G20488" s="31"/>
    </row>
    <row r="20489" spans="2:7" s="40" customFormat="1">
      <c r="B20489" s="7"/>
      <c r="C20489" s="7"/>
      <c r="D20489" s="4"/>
      <c r="E20489" s="4"/>
      <c r="F20489" s="4"/>
      <c r="G20489" s="31"/>
    </row>
    <row r="20490" spans="2:7" s="40" customFormat="1">
      <c r="B20490" s="7"/>
      <c r="C20490" s="7"/>
      <c r="D20490" s="4"/>
      <c r="E20490" s="4"/>
      <c r="F20490" s="4"/>
      <c r="G20490" s="31"/>
    </row>
    <row r="20491" spans="2:7" s="40" customFormat="1">
      <c r="B20491" s="7"/>
      <c r="C20491" s="7"/>
      <c r="D20491" s="4"/>
      <c r="E20491" s="4"/>
      <c r="F20491" s="4"/>
      <c r="G20491" s="31"/>
    </row>
    <row r="20492" spans="2:7" s="40" customFormat="1">
      <c r="B20492" s="7"/>
      <c r="C20492" s="7"/>
      <c r="D20492" s="4"/>
      <c r="E20492" s="4"/>
      <c r="F20492" s="4"/>
      <c r="G20492" s="31"/>
    </row>
    <row r="20493" spans="2:7" s="40" customFormat="1">
      <c r="B20493" s="7"/>
      <c r="C20493" s="7"/>
      <c r="D20493" s="4"/>
      <c r="E20493" s="4"/>
      <c r="F20493" s="4"/>
      <c r="G20493" s="31"/>
    </row>
    <row r="20494" spans="2:7" s="40" customFormat="1">
      <c r="B20494" s="7"/>
      <c r="C20494" s="7"/>
      <c r="D20494" s="4"/>
      <c r="E20494" s="4"/>
      <c r="F20494" s="4"/>
      <c r="G20494" s="31"/>
    </row>
    <row r="20495" spans="2:7" s="40" customFormat="1">
      <c r="B20495" s="7"/>
      <c r="C20495" s="7"/>
      <c r="D20495" s="4"/>
      <c r="E20495" s="4"/>
      <c r="F20495" s="4"/>
      <c r="G20495" s="31"/>
    </row>
    <row r="20496" spans="2:7" s="40" customFormat="1">
      <c r="B20496" s="7"/>
      <c r="C20496" s="7"/>
      <c r="D20496" s="4"/>
      <c r="E20496" s="4"/>
      <c r="F20496" s="4"/>
      <c r="G20496" s="31"/>
    </row>
    <row r="20497" spans="2:7" s="40" customFormat="1">
      <c r="B20497" s="7"/>
      <c r="C20497" s="7"/>
      <c r="D20497" s="4"/>
      <c r="E20497" s="4"/>
      <c r="F20497" s="4"/>
      <c r="G20497" s="31"/>
    </row>
    <row r="20498" spans="2:7" s="40" customFormat="1">
      <c r="B20498" s="7"/>
      <c r="C20498" s="7"/>
      <c r="D20498" s="4"/>
      <c r="E20498" s="4"/>
      <c r="F20498" s="4"/>
      <c r="G20498" s="31"/>
    </row>
    <row r="20499" spans="2:7" s="40" customFormat="1">
      <c r="B20499" s="7"/>
      <c r="C20499" s="7"/>
      <c r="D20499" s="4"/>
      <c r="E20499" s="4"/>
      <c r="F20499" s="4"/>
      <c r="G20499" s="31"/>
    </row>
    <row r="20500" spans="2:7" s="40" customFormat="1">
      <c r="B20500" s="7"/>
      <c r="C20500" s="7"/>
      <c r="D20500" s="4"/>
      <c r="E20500" s="4"/>
      <c r="F20500" s="4"/>
      <c r="G20500" s="31"/>
    </row>
    <row r="20501" spans="2:7" s="40" customFormat="1">
      <c r="B20501" s="7"/>
      <c r="C20501" s="7"/>
      <c r="D20501" s="4"/>
      <c r="E20501" s="4"/>
      <c r="F20501" s="4"/>
      <c r="G20501" s="31"/>
    </row>
    <row r="20502" spans="2:7" s="40" customFormat="1">
      <c r="B20502" s="7"/>
      <c r="C20502" s="7"/>
      <c r="D20502" s="4"/>
      <c r="E20502" s="4"/>
      <c r="F20502" s="4"/>
      <c r="G20502" s="31"/>
    </row>
    <row r="20503" spans="2:7" s="40" customFormat="1">
      <c r="B20503" s="7"/>
      <c r="C20503" s="7"/>
      <c r="D20503" s="4"/>
      <c r="E20503" s="4"/>
      <c r="F20503" s="4"/>
      <c r="G20503" s="31"/>
    </row>
    <row r="20504" spans="2:7" s="40" customFormat="1">
      <c r="B20504" s="7"/>
      <c r="C20504" s="7"/>
      <c r="D20504" s="4"/>
      <c r="E20504" s="4"/>
      <c r="F20504" s="4"/>
      <c r="G20504" s="31"/>
    </row>
    <row r="20505" spans="2:7" s="40" customFormat="1">
      <c r="B20505" s="7"/>
      <c r="C20505" s="7"/>
      <c r="D20505" s="4"/>
      <c r="E20505" s="4"/>
      <c r="F20505" s="4"/>
      <c r="G20505" s="31"/>
    </row>
    <row r="20506" spans="2:7" s="40" customFormat="1">
      <c r="B20506" s="7"/>
      <c r="C20506" s="7"/>
      <c r="D20506" s="4"/>
      <c r="E20506" s="4"/>
      <c r="F20506" s="4"/>
      <c r="G20506" s="31"/>
    </row>
    <row r="20507" spans="2:7" s="40" customFormat="1">
      <c r="B20507" s="7"/>
      <c r="C20507" s="7"/>
      <c r="D20507" s="4"/>
      <c r="E20507" s="4"/>
      <c r="F20507" s="4"/>
      <c r="G20507" s="31"/>
    </row>
    <row r="20508" spans="2:7" s="40" customFormat="1">
      <c r="B20508" s="7"/>
      <c r="C20508" s="7"/>
      <c r="D20508" s="4"/>
      <c r="E20508" s="4"/>
      <c r="F20508" s="4"/>
      <c r="G20508" s="31"/>
    </row>
    <row r="20509" spans="2:7" s="40" customFormat="1">
      <c r="B20509" s="7"/>
      <c r="C20509" s="7"/>
      <c r="D20509" s="4"/>
      <c r="E20509" s="4"/>
      <c r="F20509" s="4"/>
      <c r="G20509" s="31"/>
    </row>
    <row r="20510" spans="2:7" s="40" customFormat="1">
      <c r="B20510" s="7"/>
      <c r="C20510" s="7"/>
      <c r="D20510" s="4"/>
      <c r="E20510" s="4"/>
      <c r="F20510" s="4"/>
      <c r="G20510" s="31"/>
    </row>
    <row r="20511" spans="2:7" s="40" customFormat="1">
      <c r="B20511" s="7"/>
      <c r="C20511" s="7"/>
      <c r="D20511" s="4"/>
      <c r="E20511" s="4"/>
      <c r="F20511" s="4"/>
      <c r="G20511" s="31"/>
    </row>
    <row r="20512" spans="2:7" s="40" customFormat="1">
      <c r="B20512" s="7"/>
      <c r="C20512" s="7"/>
      <c r="D20512" s="4"/>
      <c r="E20512" s="4"/>
      <c r="F20512" s="4"/>
      <c r="G20512" s="31"/>
    </row>
    <row r="20513" spans="2:7" s="40" customFormat="1">
      <c r="B20513" s="7"/>
      <c r="C20513" s="7"/>
      <c r="D20513" s="4"/>
      <c r="E20513" s="4"/>
      <c r="F20513" s="4"/>
      <c r="G20513" s="31"/>
    </row>
    <row r="20514" spans="2:7" s="40" customFormat="1">
      <c r="B20514" s="7"/>
      <c r="C20514" s="7"/>
      <c r="D20514" s="4"/>
      <c r="E20514" s="4"/>
      <c r="F20514" s="4"/>
      <c r="G20514" s="31"/>
    </row>
    <row r="20515" spans="2:7" s="40" customFormat="1">
      <c r="B20515" s="7"/>
      <c r="C20515" s="7"/>
      <c r="D20515" s="4"/>
      <c r="E20515" s="4"/>
      <c r="F20515" s="4"/>
      <c r="G20515" s="31"/>
    </row>
    <row r="20516" spans="2:7" s="40" customFormat="1">
      <c r="B20516" s="7"/>
      <c r="C20516" s="7"/>
      <c r="D20516" s="4"/>
      <c r="E20516" s="4"/>
      <c r="F20516" s="4"/>
      <c r="G20516" s="31"/>
    </row>
    <row r="20517" spans="2:7" s="40" customFormat="1">
      <c r="B20517" s="7"/>
      <c r="C20517" s="7"/>
      <c r="D20517" s="4"/>
      <c r="E20517" s="4"/>
      <c r="F20517" s="4"/>
      <c r="G20517" s="31"/>
    </row>
    <row r="20518" spans="2:7" s="40" customFormat="1">
      <c r="B20518" s="7"/>
      <c r="C20518" s="7"/>
      <c r="D20518" s="4"/>
      <c r="E20518" s="4"/>
      <c r="F20518" s="4"/>
      <c r="G20518" s="31"/>
    </row>
    <row r="20519" spans="2:7" s="40" customFormat="1">
      <c r="B20519" s="7"/>
      <c r="C20519" s="7"/>
      <c r="D20519" s="4"/>
      <c r="E20519" s="4"/>
      <c r="F20519" s="4"/>
      <c r="G20519" s="31"/>
    </row>
    <row r="20520" spans="2:7" s="40" customFormat="1">
      <c r="B20520" s="7"/>
      <c r="C20520" s="7"/>
      <c r="D20520" s="4"/>
      <c r="E20520" s="4"/>
      <c r="F20520" s="4"/>
      <c r="G20520" s="31"/>
    </row>
    <row r="20521" spans="2:7" s="40" customFormat="1">
      <c r="B20521" s="7"/>
      <c r="C20521" s="7"/>
      <c r="D20521" s="4"/>
      <c r="E20521" s="4"/>
      <c r="F20521" s="4"/>
      <c r="G20521" s="31"/>
    </row>
    <row r="20522" spans="2:7" s="40" customFormat="1">
      <c r="B20522" s="7"/>
      <c r="C20522" s="7"/>
      <c r="D20522" s="4"/>
      <c r="E20522" s="4"/>
      <c r="F20522" s="4"/>
      <c r="G20522" s="31"/>
    </row>
    <row r="20523" spans="2:7" s="40" customFormat="1">
      <c r="B20523" s="7"/>
      <c r="C20523" s="7"/>
      <c r="D20523" s="4"/>
      <c r="E20523" s="4"/>
      <c r="F20523" s="4"/>
      <c r="G20523" s="31"/>
    </row>
    <row r="20524" spans="2:7" s="40" customFormat="1">
      <c r="B20524" s="7"/>
      <c r="C20524" s="7"/>
      <c r="D20524" s="4"/>
      <c r="E20524" s="4"/>
      <c r="F20524" s="4"/>
      <c r="G20524" s="31"/>
    </row>
    <row r="20525" spans="2:7" s="40" customFormat="1">
      <c r="B20525" s="7"/>
      <c r="C20525" s="7"/>
      <c r="D20525" s="4"/>
      <c r="E20525" s="4"/>
      <c r="F20525" s="4"/>
      <c r="G20525" s="31"/>
    </row>
    <row r="20526" spans="2:7" s="40" customFormat="1">
      <c r="B20526" s="7"/>
      <c r="C20526" s="7"/>
      <c r="D20526" s="4"/>
      <c r="E20526" s="4"/>
      <c r="F20526" s="4"/>
      <c r="G20526" s="31"/>
    </row>
    <row r="20527" spans="2:7" s="40" customFormat="1">
      <c r="B20527" s="7"/>
      <c r="C20527" s="7"/>
      <c r="D20527" s="4"/>
      <c r="E20527" s="4"/>
      <c r="F20527" s="4"/>
      <c r="G20527" s="31"/>
    </row>
    <row r="20528" spans="2:7" s="40" customFormat="1">
      <c r="B20528" s="7"/>
      <c r="C20528" s="7"/>
      <c r="D20528" s="4"/>
      <c r="E20528" s="4"/>
      <c r="F20528" s="4"/>
      <c r="G20528" s="31"/>
    </row>
    <row r="20529" spans="2:7" s="40" customFormat="1">
      <c r="B20529" s="7"/>
      <c r="C20529" s="7"/>
      <c r="D20529" s="4"/>
      <c r="E20529" s="4"/>
      <c r="F20529" s="4"/>
      <c r="G20529" s="31"/>
    </row>
    <row r="20530" spans="2:7" s="40" customFormat="1">
      <c r="B20530" s="7"/>
      <c r="C20530" s="7"/>
      <c r="D20530" s="4"/>
      <c r="E20530" s="4"/>
      <c r="F20530" s="4"/>
      <c r="G20530" s="31"/>
    </row>
    <row r="20531" spans="2:7" s="40" customFormat="1">
      <c r="B20531" s="7"/>
      <c r="C20531" s="7"/>
      <c r="D20531" s="4"/>
      <c r="E20531" s="4"/>
      <c r="F20531" s="4"/>
      <c r="G20531" s="31"/>
    </row>
    <row r="20532" spans="2:7" s="40" customFormat="1">
      <c r="B20532" s="7"/>
      <c r="C20532" s="7"/>
      <c r="D20532" s="4"/>
      <c r="E20532" s="4"/>
      <c r="F20532" s="4"/>
      <c r="G20532" s="31"/>
    </row>
    <row r="20533" spans="2:7" s="40" customFormat="1">
      <c r="B20533" s="7"/>
      <c r="C20533" s="7"/>
      <c r="D20533" s="4"/>
      <c r="E20533" s="4"/>
      <c r="F20533" s="4"/>
      <c r="G20533" s="31"/>
    </row>
    <row r="20534" spans="2:7" s="40" customFormat="1">
      <c r="B20534" s="7"/>
      <c r="C20534" s="7"/>
      <c r="D20534" s="4"/>
      <c r="E20534" s="4"/>
      <c r="F20534" s="4"/>
      <c r="G20534" s="31"/>
    </row>
    <row r="20535" spans="2:7" s="40" customFormat="1">
      <c r="B20535" s="7"/>
      <c r="C20535" s="7"/>
      <c r="D20535" s="4"/>
      <c r="E20535" s="4"/>
      <c r="F20535" s="4"/>
      <c r="G20535" s="31"/>
    </row>
    <row r="20536" spans="2:7" s="40" customFormat="1">
      <c r="B20536" s="7"/>
      <c r="C20536" s="7"/>
      <c r="D20536" s="4"/>
      <c r="E20536" s="4"/>
      <c r="F20536" s="4"/>
      <c r="G20536" s="31"/>
    </row>
    <row r="20537" spans="2:7" s="40" customFormat="1">
      <c r="B20537" s="7"/>
      <c r="C20537" s="7"/>
      <c r="D20537" s="4"/>
      <c r="E20537" s="4"/>
      <c r="F20537" s="4"/>
      <c r="G20537" s="31"/>
    </row>
    <row r="20538" spans="2:7" s="40" customFormat="1">
      <c r="B20538" s="7"/>
      <c r="C20538" s="7"/>
      <c r="D20538" s="4"/>
      <c r="E20538" s="4"/>
      <c r="F20538" s="4"/>
      <c r="G20538" s="31"/>
    </row>
    <row r="20539" spans="2:7" s="40" customFormat="1">
      <c r="B20539" s="7"/>
      <c r="C20539" s="7"/>
      <c r="D20539" s="4"/>
      <c r="E20539" s="4"/>
      <c r="F20539" s="4"/>
      <c r="G20539" s="31"/>
    </row>
    <row r="20540" spans="2:7" s="40" customFormat="1">
      <c r="B20540" s="7"/>
      <c r="C20540" s="7"/>
      <c r="D20540" s="4"/>
      <c r="E20540" s="4"/>
      <c r="F20540" s="4"/>
      <c r="G20540" s="31"/>
    </row>
    <row r="20541" spans="2:7" s="40" customFormat="1">
      <c r="B20541" s="7"/>
      <c r="C20541" s="7"/>
      <c r="D20541" s="4"/>
      <c r="E20541" s="4"/>
      <c r="F20541" s="4"/>
      <c r="G20541" s="31"/>
    </row>
    <row r="20542" spans="2:7" s="40" customFormat="1">
      <c r="B20542" s="7"/>
      <c r="C20542" s="7"/>
      <c r="D20542" s="4"/>
      <c r="E20542" s="4"/>
      <c r="F20542" s="4"/>
      <c r="G20542" s="31"/>
    </row>
    <row r="20543" spans="2:7" s="40" customFormat="1">
      <c r="B20543" s="7"/>
      <c r="C20543" s="7"/>
      <c r="D20543" s="4"/>
      <c r="E20543" s="4"/>
      <c r="F20543" s="4"/>
      <c r="G20543" s="31"/>
    </row>
    <row r="20544" spans="2:7" s="40" customFormat="1">
      <c r="B20544" s="7"/>
      <c r="C20544" s="7"/>
      <c r="D20544" s="4"/>
      <c r="E20544" s="4"/>
      <c r="F20544" s="4"/>
      <c r="G20544" s="31"/>
    </row>
    <row r="20545" spans="2:7" s="40" customFormat="1">
      <c r="B20545" s="7"/>
      <c r="C20545" s="7"/>
      <c r="D20545" s="4"/>
      <c r="E20545" s="4"/>
      <c r="F20545" s="4"/>
      <c r="G20545" s="31"/>
    </row>
    <row r="20546" spans="2:7" s="40" customFormat="1">
      <c r="B20546" s="7"/>
      <c r="C20546" s="7"/>
      <c r="D20546" s="4"/>
      <c r="E20546" s="4"/>
      <c r="F20546" s="4"/>
      <c r="G20546" s="31"/>
    </row>
    <row r="20547" spans="2:7" s="40" customFormat="1">
      <c r="B20547" s="7"/>
      <c r="C20547" s="7"/>
      <c r="D20547" s="4"/>
      <c r="E20547" s="4"/>
      <c r="F20547" s="4"/>
      <c r="G20547" s="31"/>
    </row>
    <row r="20548" spans="2:7" s="40" customFormat="1">
      <c r="B20548" s="7"/>
      <c r="C20548" s="7"/>
      <c r="D20548" s="4"/>
      <c r="E20548" s="4"/>
      <c r="F20548" s="4"/>
      <c r="G20548" s="31"/>
    </row>
    <row r="20549" spans="2:7" s="40" customFormat="1">
      <c r="B20549" s="7"/>
      <c r="C20549" s="7"/>
      <c r="D20549" s="4"/>
      <c r="E20549" s="4"/>
      <c r="F20549" s="4"/>
      <c r="G20549" s="31"/>
    </row>
    <row r="20550" spans="2:7" s="40" customFormat="1">
      <c r="B20550" s="7"/>
      <c r="C20550" s="7"/>
      <c r="D20550" s="4"/>
      <c r="E20550" s="4"/>
      <c r="F20550" s="4"/>
      <c r="G20550" s="31"/>
    </row>
    <row r="20551" spans="2:7" s="40" customFormat="1">
      <c r="B20551" s="7"/>
      <c r="C20551" s="7"/>
      <c r="D20551" s="4"/>
      <c r="E20551" s="4"/>
      <c r="F20551" s="4"/>
      <c r="G20551" s="31"/>
    </row>
    <row r="20552" spans="2:7" s="40" customFormat="1">
      <c r="B20552" s="7"/>
      <c r="C20552" s="7"/>
      <c r="D20552" s="4"/>
      <c r="E20552" s="4"/>
      <c r="F20552" s="4"/>
      <c r="G20552" s="31"/>
    </row>
    <row r="20553" spans="2:7" s="40" customFormat="1">
      <c r="B20553" s="7"/>
      <c r="C20553" s="7"/>
      <c r="D20553" s="4"/>
      <c r="E20553" s="4"/>
      <c r="F20553" s="4"/>
      <c r="G20553" s="31"/>
    </row>
    <row r="20554" spans="2:7" s="40" customFormat="1">
      <c r="B20554" s="7"/>
      <c r="C20554" s="7"/>
      <c r="D20554" s="4"/>
      <c r="E20554" s="4"/>
      <c r="F20554" s="4"/>
      <c r="G20554" s="31"/>
    </row>
    <row r="20555" spans="2:7" s="40" customFormat="1">
      <c r="B20555" s="7"/>
      <c r="C20555" s="7"/>
      <c r="D20555" s="4"/>
      <c r="E20555" s="4"/>
      <c r="F20555" s="4"/>
      <c r="G20555" s="31"/>
    </row>
    <row r="20556" spans="2:7" s="40" customFormat="1">
      <c r="B20556" s="7"/>
      <c r="C20556" s="7"/>
      <c r="D20556" s="4"/>
      <c r="E20556" s="4"/>
      <c r="F20556" s="4"/>
      <c r="G20556" s="31"/>
    </row>
    <row r="20557" spans="2:7" s="40" customFormat="1">
      <c r="B20557" s="7"/>
      <c r="C20557" s="7"/>
      <c r="D20557" s="4"/>
      <c r="E20557" s="4"/>
      <c r="F20557" s="4"/>
      <c r="G20557" s="31"/>
    </row>
    <row r="20558" spans="2:7" s="40" customFormat="1">
      <c r="B20558" s="7"/>
      <c r="C20558" s="7"/>
      <c r="D20558" s="4"/>
      <c r="E20558" s="4"/>
      <c r="F20558" s="4"/>
      <c r="G20558" s="31"/>
    </row>
    <row r="20559" spans="2:7" s="40" customFormat="1">
      <c r="B20559" s="7"/>
      <c r="C20559" s="7"/>
      <c r="D20559" s="4"/>
      <c r="E20559" s="4"/>
      <c r="F20559" s="4"/>
      <c r="G20559" s="31"/>
    </row>
    <row r="20560" spans="2:7" s="40" customFormat="1">
      <c r="B20560" s="7"/>
      <c r="C20560" s="7"/>
      <c r="D20560" s="4"/>
      <c r="E20560" s="4"/>
      <c r="F20560" s="4"/>
      <c r="G20560" s="31"/>
    </row>
    <row r="20561" spans="2:7" s="40" customFormat="1">
      <c r="B20561" s="7"/>
      <c r="C20561" s="7"/>
      <c r="D20561" s="4"/>
      <c r="E20561" s="4"/>
      <c r="F20561" s="4"/>
      <c r="G20561" s="31"/>
    </row>
    <row r="20562" spans="2:7" s="40" customFormat="1">
      <c r="B20562" s="7"/>
      <c r="C20562" s="7"/>
      <c r="D20562" s="4"/>
      <c r="E20562" s="4"/>
      <c r="F20562" s="4"/>
      <c r="G20562" s="31"/>
    </row>
    <row r="20563" spans="2:7" s="40" customFormat="1">
      <c r="B20563" s="7"/>
      <c r="C20563" s="7"/>
      <c r="D20563" s="4"/>
      <c r="E20563" s="4"/>
      <c r="F20563" s="4"/>
      <c r="G20563" s="31"/>
    </row>
    <row r="20564" spans="2:7" s="40" customFormat="1">
      <c r="B20564" s="7"/>
      <c r="C20564" s="7"/>
      <c r="D20564" s="4"/>
      <c r="E20564" s="4"/>
      <c r="F20564" s="4"/>
      <c r="G20564" s="31"/>
    </row>
    <row r="20565" spans="2:7" s="40" customFormat="1">
      <c r="B20565" s="7"/>
      <c r="C20565" s="7"/>
      <c r="D20565" s="4"/>
      <c r="E20565" s="4"/>
      <c r="F20565" s="4"/>
      <c r="G20565" s="31"/>
    </row>
    <row r="20566" spans="2:7" s="40" customFormat="1">
      <c r="B20566" s="7"/>
      <c r="C20566" s="7"/>
      <c r="D20566" s="4"/>
      <c r="E20566" s="4"/>
      <c r="F20566" s="4"/>
      <c r="G20566" s="31"/>
    </row>
    <row r="20567" spans="2:7" s="40" customFormat="1">
      <c r="B20567" s="7"/>
      <c r="C20567" s="7"/>
      <c r="D20567" s="4"/>
      <c r="E20567" s="4"/>
      <c r="F20567" s="4"/>
      <c r="G20567" s="31"/>
    </row>
    <row r="20568" spans="2:7" s="40" customFormat="1">
      <c r="B20568" s="7"/>
      <c r="C20568" s="7"/>
      <c r="D20568" s="4"/>
      <c r="E20568" s="4"/>
      <c r="F20568" s="4"/>
      <c r="G20568" s="31"/>
    </row>
    <row r="20569" spans="2:7" s="40" customFormat="1">
      <c r="B20569" s="7"/>
      <c r="C20569" s="7"/>
      <c r="D20569" s="4"/>
      <c r="E20569" s="4"/>
      <c r="F20569" s="4"/>
      <c r="G20569" s="31"/>
    </row>
    <row r="20570" spans="2:7" s="40" customFormat="1">
      <c r="B20570" s="7"/>
      <c r="C20570" s="7"/>
      <c r="D20570" s="4"/>
      <c r="E20570" s="4"/>
      <c r="F20570" s="4"/>
      <c r="G20570" s="31"/>
    </row>
    <row r="20571" spans="2:7" s="40" customFormat="1">
      <c r="B20571" s="7"/>
      <c r="C20571" s="7"/>
      <c r="D20571" s="4"/>
      <c r="E20571" s="4"/>
      <c r="F20571" s="4"/>
      <c r="G20571" s="31"/>
    </row>
    <row r="20572" spans="2:7" s="40" customFormat="1">
      <c r="B20572" s="7"/>
      <c r="C20572" s="7"/>
      <c r="D20572" s="4"/>
      <c r="E20572" s="4"/>
      <c r="F20572" s="4"/>
      <c r="G20572" s="31"/>
    </row>
    <row r="20573" spans="2:7" s="40" customFormat="1">
      <c r="B20573" s="7"/>
      <c r="C20573" s="7"/>
      <c r="D20573" s="4"/>
      <c r="E20573" s="4"/>
      <c r="F20573" s="4"/>
      <c r="G20573" s="31"/>
    </row>
    <row r="20574" spans="2:7" s="40" customFormat="1">
      <c r="B20574" s="7"/>
      <c r="C20574" s="7"/>
      <c r="D20574" s="4"/>
      <c r="E20574" s="4"/>
      <c r="F20574" s="4"/>
      <c r="G20574" s="31"/>
    </row>
    <row r="20575" spans="2:7" s="40" customFormat="1">
      <c r="B20575" s="7"/>
      <c r="C20575" s="7"/>
      <c r="D20575" s="4"/>
      <c r="E20575" s="4"/>
      <c r="F20575" s="4"/>
      <c r="G20575" s="31"/>
    </row>
    <row r="20576" spans="2:7" s="40" customFormat="1">
      <c r="B20576" s="7"/>
      <c r="C20576" s="7"/>
      <c r="D20576" s="4"/>
      <c r="E20576" s="4"/>
      <c r="F20576" s="4"/>
      <c r="G20576" s="31"/>
    </row>
    <row r="20577" spans="2:7" s="40" customFormat="1">
      <c r="B20577" s="7"/>
      <c r="C20577" s="7"/>
      <c r="D20577" s="4"/>
      <c r="E20577" s="4"/>
      <c r="F20577" s="4"/>
      <c r="G20577" s="31"/>
    </row>
    <row r="20578" spans="2:7" s="40" customFormat="1">
      <c r="B20578" s="7"/>
      <c r="C20578" s="7"/>
      <c r="D20578" s="4"/>
      <c r="E20578" s="4"/>
      <c r="F20578" s="4"/>
      <c r="G20578" s="31"/>
    </row>
    <row r="20579" spans="2:7" s="40" customFormat="1">
      <c r="B20579" s="7"/>
      <c r="C20579" s="7"/>
      <c r="D20579" s="4"/>
      <c r="E20579" s="4"/>
      <c r="F20579" s="4"/>
      <c r="G20579" s="31"/>
    </row>
    <row r="20580" spans="2:7" s="40" customFormat="1">
      <c r="B20580" s="7"/>
      <c r="C20580" s="7"/>
      <c r="D20580" s="4"/>
      <c r="E20580" s="4"/>
      <c r="F20580" s="4"/>
      <c r="G20580" s="31"/>
    </row>
    <row r="20581" spans="2:7" s="40" customFormat="1">
      <c r="B20581" s="7"/>
      <c r="C20581" s="7"/>
      <c r="D20581" s="4"/>
      <c r="E20581" s="4"/>
      <c r="F20581" s="4"/>
      <c r="G20581" s="31"/>
    </row>
    <row r="20582" spans="2:7" s="40" customFormat="1">
      <c r="B20582" s="7"/>
      <c r="C20582" s="7"/>
      <c r="D20582" s="4"/>
      <c r="E20582" s="4"/>
      <c r="F20582" s="4"/>
      <c r="G20582" s="31"/>
    </row>
    <row r="20583" spans="2:7" s="40" customFormat="1">
      <c r="B20583" s="7"/>
      <c r="C20583" s="7"/>
      <c r="D20583" s="4"/>
      <c r="E20583" s="4"/>
      <c r="F20583" s="4"/>
      <c r="G20583" s="31"/>
    </row>
    <row r="20584" spans="2:7" s="40" customFormat="1">
      <c r="B20584" s="7"/>
      <c r="C20584" s="7"/>
      <c r="D20584" s="4"/>
      <c r="E20584" s="4"/>
      <c r="F20584" s="4"/>
      <c r="G20584" s="31"/>
    </row>
    <row r="20585" spans="2:7" s="40" customFormat="1">
      <c r="B20585" s="7"/>
      <c r="C20585" s="7"/>
      <c r="D20585" s="4"/>
      <c r="E20585" s="4"/>
      <c r="F20585" s="4"/>
      <c r="G20585" s="31"/>
    </row>
    <row r="20586" spans="2:7" s="40" customFormat="1">
      <c r="B20586" s="7"/>
      <c r="C20586" s="7"/>
      <c r="D20586" s="4"/>
      <c r="E20586" s="4"/>
      <c r="F20586" s="4"/>
      <c r="G20586" s="31"/>
    </row>
    <row r="20587" spans="2:7" s="40" customFormat="1">
      <c r="B20587" s="7"/>
      <c r="C20587" s="7"/>
      <c r="D20587" s="4"/>
      <c r="E20587" s="4"/>
      <c r="F20587" s="4"/>
      <c r="G20587" s="31"/>
    </row>
    <row r="20588" spans="2:7" s="40" customFormat="1">
      <c r="B20588" s="7"/>
      <c r="C20588" s="7"/>
      <c r="D20588" s="4"/>
      <c r="E20588" s="4"/>
      <c r="F20588" s="4"/>
      <c r="G20588" s="31"/>
    </row>
    <row r="20589" spans="2:7" s="40" customFormat="1">
      <c r="B20589" s="7"/>
      <c r="C20589" s="7"/>
      <c r="D20589" s="4"/>
      <c r="E20589" s="4"/>
      <c r="F20589" s="4"/>
      <c r="G20589" s="31"/>
    </row>
    <row r="20590" spans="2:7" s="40" customFormat="1">
      <c r="B20590" s="7"/>
      <c r="C20590" s="7"/>
      <c r="D20590" s="4"/>
      <c r="E20590" s="4"/>
      <c r="F20590" s="4"/>
      <c r="G20590" s="31"/>
    </row>
    <row r="20591" spans="2:7" s="40" customFormat="1">
      <c r="B20591" s="7"/>
      <c r="C20591" s="7"/>
      <c r="D20591" s="4"/>
      <c r="E20591" s="4"/>
      <c r="F20591" s="4"/>
      <c r="G20591" s="31"/>
    </row>
    <row r="20592" spans="2:7" s="40" customFormat="1">
      <c r="B20592" s="7"/>
      <c r="C20592" s="7"/>
      <c r="D20592" s="4"/>
      <c r="E20592" s="4"/>
      <c r="F20592" s="4"/>
      <c r="G20592" s="31"/>
    </row>
    <row r="20593" spans="2:7" s="40" customFormat="1">
      <c r="B20593" s="7"/>
      <c r="C20593" s="7"/>
      <c r="D20593" s="4"/>
      <c r="E20593" s="4"/>
      <c r="F20593" s="4"/>
      <c r="G20593" s="31"/>
    </row>
    <row r="20594" spans="2:7" s="40" customFormat="1">
      <c r="B20594" s="7"/>
      <c r="C20594" s="7"/>
      <c r="D20594" s="4"/>
      <c r="E20594" s="4"/>
      <c r="F20594" s="4"/>
      <c r="G20594" s="31"/>
    </row>
    <row r="20595" spans="2:7" s="40" customFormat="1">
      <c r="B20595" s="7"/>
      <c r="C20595" s="7"/>
      <c r="D20595" s="4"/>
      <c r="E20595" s="4"/>
      <c r="F20595" s="4"/>
      <c r="G20595" s="31"/>
    </row>
    <row r="20596" spans="2:7" s="40" customFormat="1">
      <c r="B20596" s="7"/>
      <c r="C20596" s="7"/>
      <c r="D20596" s="4"/>
      <c r="E20596" s="4"/>
      <c r="F20596" s="4"/>
      <c r="G20596" s="31"/>
    </row>
    <row r="20597" spans="2:7" s="40" customFormat="1">
      <c r="B20597" s="7"/>
      <c r="C20597" s="7"/>
      <c r="D20597" s="4"/>
      <c r="E20597" s="4"/>
      <c r="F20597" s="4"/>
      <c r="G20597" s="31"/>
    </row>
    <row r="20598" spans="2:7" s="40" customFormat="1">
      <c r="B20598" s="7"/>
      <c r="C20598" s="7"/>
      <c r="D20598" s="4"/>
      <c r="E20598" s="4"/>
      <c r="F20598" s="4"/>
      <c r="G20598" s="31"/>
    </row>
    <row r="20599" spans="2:7" s="40" customFormat="1">
      <c r="B20599" s="7"/>
      <c r="C20599" s="7"/>
      <c r="D20599" s="4"/>
      <c r="E20599" s="4"/>
      <c r="F20599" s="4"/>
      <c r="G20599" s="31"/>
    </row>
    <row r="20600" spans="2:7" s="40" customFormat="1">
      <c r="B20600" s="7"/>
      <c r="C20600" s="7"/>
      <c r="D20600" s="4"/>
      <c r="E20600" s="4"/>
      <c r="F20600" s="4"/>
      <c r="G20600" s="31"/>
    </row>
    <row r="20601" spans="2:7" s="40" customFormat="1">
      <c r="B20601" s="7"/>
      <c r="C20601" s="7"/>
      <c r="D20601" s="4"/>
      <c r="E20601" s="4"/>
      <c r="F20601" s="4"/>
      <c r="G20601" s="31"/>
    </row>
    <row r="20602" spans="2:7" s="40" customFormat="1">
      <c r="B20602" s="7"/>
      <c r="C20602" s="7"/>
      <c r="D20602" s="4"/>
      <c r="E20602" s="4"/>
      <c r="F20602" s="4"/>
      <c r="G20602" s="31"/>
    </row>
    <row r="20603" spans="2:7" s="40" customFormat="1">
      <c r="B20603" s="7"/>
      <c r="C20603" s="7"/>
      <c r="D20603" s="4"/>
      <c r="E20603" s="4"/>
      <c r="F20603" s="4"/>
      <c r="G20603" s="31"/>
    </row>
    <row r="20604" spans="2:7" s="40" customFormat="1">
      <c r="B20604" s="7"/>
      <c r="C20604" s="7"/>
      <c r="D20604" s="4"/>
      <c r="E20604" s="4"/>
      <c r="F20604" s="4"/>
      <c r="G20604" s="31"/>
    </row>
    <row r="20605" spans="2:7" s="40" customFormat="1">
      <c r="B20605" s="7"/>
      <c r="C20605" s="7"/>
      <c r="D20605" s="4"/>
      <c r="E20605" s="4"/>
      <c r="F20605" s="4"/>
      <c r="G20605" s="31"/>
    </row>
    <row r="20606" spans="2:7" s="40" customFormat="1">
      <c r="B20606" s="7"/>
      <c r="C20606" s="7"/>
      <c r="D20606" s="4"/>
      <c r="E20606" s="4"/>
      <c r="F20606" s="4"/>
      <c r="G20606" s="31"/>
    </row>
    <row r="20607" spans="2:7" s="40" customFormat="1">
      <c r="B20607" s="7"/>
      <c r="C20607" s="7"/>
      <c r="D20607" s="4"/>
      <c r="E20607" s="4"/>
      <c r="F20607" s="4"/>
      <c r="G20607" s="31"/>
    </row>
    <row r="20608" spans="2:7" s="40" customFormat="1">
      <c r="B20608" s="7"/>
      <c r="C20608" s="7"/>
      <c r="D20608" s="4"/>
      <c r="E20608" s="4"/>
      <c r="F20608" s="4"/>
      <c r="G20608" s="31"/>
    </row>
    <row r="20609" spans="2:7" s="40" customFormat="1">
      <c r="B20609" s="7"/>
      <c r="C20609" s="7"/>
      <c r="D20609" s="4"/>
      <c r="E20609" s="4"/>
      <c r="F20609" s="4"/>
      <c r="G20609" s="31"/>
    </row>
    <row r="20610" spans="2:7" s="40" customFormat="1">
      <c r="B20610" s="7"/>
      <c r="C20610" s="7"/>
      <c r="D20610" s="4"/>
      <c r="E20610" s="4"/>
      <c r="F20610" s="4"/>
      <c r="G20610" s="31"/>
    </row>
    <row r="20611" spans="2:7" s="40" customFormat="1">
      <c r="B20611" s="7"/>
      <c r="C20611" s="7"/>
      <c r="D20611" s="4"/>
      <c r="E20611" s="4"/>
      <c r="F20611" s="4"/>
      <c r="G20611" s="31"/>
    </row>
    <row r="20612" spans="2:7" s="40" customFormat="1">
      <c r="B20612" s="7"/>
      <c r="C20612" s="7"/>
      <c r="D20612" s="4"/>
      <c r="E20612" s="4"/>
      <c r="F20612" s="4"/>
      <c r="G20612" s="31"/>
    </row>
    <row r="20613" spans="2:7" s="40" customFormat="1">
      <c r="B20613" s="7"/>
      <c r="C20613" s="7"/>
      <c r="D20613" s="4"/>
      <c r="E20613" s="4"/>
      <c r="F20613" s="4"/>
      <c r="G20613" s="31"/>
    </row>
    <row r="20614" spans="2:7" s="40" customFormat="1">
      <c r="B20614" s="7"/>
      <c r="C20614" s="7"/>
      <c r="D20614" s="4"/>
      <c r="E20614" s="4"/>
      <c r="F20614" s="4"/>
      <c r="G20614" s="31"/>
    </row>
    <row r="20615" spans="2:7" s="40" customFormat="1">
      <c r="B20615" s="7"/>
      <c r="C20615" s="7"/>
      <c r="D20615" s="4"/>
      <c r="E20615" s="4"/>
      <c r="F20615" s="4"/>
      <c r="G20615" s="31"/>
    </row>
    <row r="20616" spans="2:7" s="40" customFormat="1">
      <c r="B20616" s="7"/>
      <c r="C20616" s="7"/>
      <c r="D20616" s="4"/>
      <c r="E20616" s="4"/>
      <c r="F20616" s="4"/>
      <c r="G20616" s="31"/>
    </row>
    <row r="20617" spans="2:7" s="40" customFormat="1">
      <c r="B20617" s="7"/>
      <c r="C20617" s="7"/>
      <c r="D20617" s="4"/>
      <c r="E20617" s="4"/>
      <c r="F20617" s="4"/>
      <c r="G20617" s="31"/>
    </row>
    <row r="20618" spans="2:7" s="40" customFormat="1">
      <c r="B20618" s="7"/>
      <c r="C20618" s="7"/>
      <c r="D20618" s="4"/>
      <c r="E20618" s="4"/>
      <c r="F20618" s="4"/>
      <c r="G20618" s="31"/>
    </row>
    <row r="20619" spans="2:7" s="40" customFormat="1">
      <c r="B20619" s="7"/>
      <c r="C20619" s="7"/>
      <c r="D20619" s="4"/>
      <c r="E20619" s="4"/>
      <c r="F20619" s="4"/>
      <c r="G20619" s="31"/>
    </row>
    <row r="20620" spans="2:7" s="40" customFormat="1">
      <c r="B20620" s="7"/>
      <c r="C20620" s="7"/>
      <c r="D20620" s="4"/>
      <c r="E20620" s="4"/>
      <c r="F20620" s="4"/>
      <c r="G20620" s="31"/>
    </row>
    <row r="20621" spans="2:7" s="40" customFormat="1">
      <c r="B20621" s="7"/>
      <c r="C20621" s="7"/>
      <c r="D20621" s="4"/>
      <c r="E20621" s="4"/>
      <c r="F20621" s="4"/>
      <c r="G20621" s="31"/>
    </row>
    <row r="20622" spans="2:7" s="40" customFormat="1">
      <c r="B20622" s="7"/>
      <c r="C20622" s="7"/>
      <c r="D20622" s="4"/>
      <c r="E20622" s="4"/>
      <c r="F20622" s="4"/>
      <c r="G20622" s="31"/>
    </row>
    <row r="20623" spans="2:7" s="40" customFormat="1">
      <c r="B20623" s="7"/>
      <c r="C20623" s="7"/>
      <c r="D20623" s="4"/>
      <c r="E20623" s="4"/>
      <c r="F20623" s="4"/>
      <c r="G20623" s="31"/>
    </row>
    <row r="20624" spans="2:7" s="40" customFormat="1">
      <c r="B20624" s="7"/>
      <c r="C20624" s="7"/>
      <c r="D20624" s="4"/>
      <c r="E20624" s="4"/>
      <c r="F20624" s="4"/>
      <c r="G20624" s="31"/>
    </row>
    <row r="20625" spans="2:7" s="40" customFormat="1">
      <c r="B20625" s="7"/>
      <c r="C20625" s="7"/>
      <c r="D20625" s="4"/>
      <c r="E20625" s="4"/>
      <c r="F20625" s="4"/>
      <c r="G20625" s="31"/>
    </row>
    <row r="20626" spans="2:7" s="40" customFormat="1">
      <c r="B20626" s="7"/>
      <c r="C20626" s="7"/>
      <c r="D20626" s="4"/>
      <c r="E20626" s="4"/>
      <c r="F20626" s="4"/>
      <c r="G20626" s="31"/>
    </row>
    <row r="20627" spans="2:7" s="40" customFormat="1">
      <c r="B20627" s="7"/>
      <c r="C20627" s="7"/>
      <c r="D20627" s="4"/>
      <c r="E20627" s="4"/>
      <c r="F20627" s="4"/>
      <c r="G20627" s="31"/>
    </row>
    <row r="20628" spans="2:7" s="40" customFormat="1">
      <c r="B20628" s="7"/>
      <c r="C20628" s="7"/>
      <c r="D20628" s="4"/>
      <c r="E20628" s="4"/>
      <c r="F20628" s="4"/>
      <c r="G20628" s="31"/>
    </row>
    <row r="20629" spans="2:7" s="40" customFormat="1">
      <c r="B20629" s="7"/>
      <c r="C20629" s="7"/>
      <c r="D20629" s="4"/>
      <c r="E20629" s="4"/>
      <c r="F20629" s="4"/>
      <c r="G20629" s="31"/>
    </row>
    <row r="20630" spans="2:7" s="40" customFormat="1">
      <c r="B20630" s="7"/>
      <c r="C20630" s="7"/>
      <c r="D20630" s="4"/>
      <c r="E20630" s="4"/>
      <c r="F20630" s="4"/>
      <c r="G20630" s="31"/>
    </row>
    <row r="20631" spans="2:7" s="40" customFormat="1">
      <c r="B20631" s="7"/>
      <c r="C20631" s="7"/>
      <c r="D20631" s="4"/>
      <c r="E20631" s="4"/>
      <c r="F20631" s="4"/>
      <c r="G20631" s="31"/>
    </row>
    <row r="20632" spans="2:7" s="40" customFormat="1">
      <c r="B20632" s="7"/>
      <c r="C20632" s="7"/>
      <c r="D20632" s="4"/>
      <c r="E20632" s="4"/>
      <c r="F20632" s="4"/>
      <c r="G20632" s="31"/>
    </row>
    <row r="20633" spans="2:7" s="40" customFormat="1">
      <c r="B20633" s="7"/>
      <c r="C20633" s="7"/>
      <c r="D20633" s="4"/>
      <c r="E20633" s="4"/>
      <c r="F20633" s="4"/>
      <c r="G20633" s="31"/>
    </row>
    <row r="20634" spans="2:7" s="40" customFormat="1">
      <c r="B20634" s="7"/>
      <c r="C20634" s="7"/>
      <c r="D20634" s="4"/>
      <c r="E20634" s="4"/>
      <c r="F20634" s="4"/>
      <c r="G20634" s="31"/>
    </row>
    <row r="20635" spans="2:7" s="40" customFormat="1">
      <c r="B20635" s="7"/>
      <c r="C20635" s="7"/>
      <c r="D20635" s="4"/>
      <c r="E20635" s="4"/>
      <c r="F20635" s="4"/>
      <c r="G20635" s="31"/>
    </row>
    <row r="20636" spans="2:7" s="40" customFormat="1">
      <c r="B20636" s="7"/>
      <c r="C20636" s="7"/>
      <c r="D20636" s="4"/>
      <c r="E20636" s="4"/>
      <c r="F20636" s="4"/>
      <c r="G20636" s="31"/>
    </row>
    <row r="20637" spans="2:7" s="40" customFormat="1">
      <c r="B20637" s="7"/>
      <c r="C20637" s="7"/>
      <c r="D20637" s="4"/>
      <c r="E20637" s="4"/>
      <c r="F20637" s="4"/>
      <c r="G20637" s="31"/>
    </row>
    <row r="20638" spans="2:7" s="40" customFormat="1">
      <c r="B20638" s="7"/>
      <c r="C20638" s="7"/>
      <c r="D20638" s="4"/>
      <c r="E20638" s="4"/>
      <c r="F20638" s="4"/>
      <c r="G20638" s="31"/>
    </row>
    <row r="20639" spans="2:7" s="40" customFormat="1">
      <c r="B20639" s="7"/>
      <c r="C20639" s="7"/>
      <c r="D20639" s="4"/>
      <c r="E20639" s="4"/>
      <c r="F20639" s="4"/>
      <c r="G20639" s="31"/>
    </row>
    <row r="20640" spans="2:7" s="40" customFormat="1">
      <c r="B20640" s="7"/>
      <c r="C20640" s="7"/>
      <c r="D20640" s="4"/>
      <c r="E20640" s="4"/>
      <c r="F20640" s="4"/>
      <c r="G20640" s="31"/>
    </row>
    <row r="20641" spans="2:7" s="40" customFormat="1">
      <c r="B20641" s="7"/>
      <c r="C20641" s="7"/>
      <c r="D20641" s="4"/>
      <c r="E20641" s="4"/>
      <c r="F20641" s="4"/>
      <c r="G20641" s="31"/>
    </row>
    <row r="20642" spans="2:7" s="40" customFormat="1">
      <c r="B20642" s="7"/>
      <c r="C20642" s="7"/>
      <c r="D20642" s="4"/>
      <c r="E20642" s="4"/>
      <c r="F20642" s="4"/>
      <c r="G20642" s="31"/>
    </row>
    <row r="20643" spans="2:7" s="40" customFormat="1">
      <c r="B20643" s="7"/>
      <c r="C20643" s="7"/>
      <c r="D20643" s="4"/>
      <c r="E20643" s="4"/>
      <c r="F20643" s="4"/>
      <c r="G20643" s="31"/>
    </row>
    <row r="20644" spans="2:7" s="40" customFormat="1">
      <c r="B20644" s="7"/>
      <c r="C20644" s="7"/>
      <c r="D20644" s="4"/>
      <c r="E20644" s="4"/>
      <c r="F20644" s="4"/>
      <c r="G20644" s="31"/>
    </row>
    <row r="20645" spans="2:7" s="40" customFormat="1">
      <c r="B20645" s="7"/>
      <c r="C20645" s="7"/>
      <c r="D20645" s="4"/>
      <c r="E20645" s="4"/>
      <c r="F20645" s="4"/>
      <c r="G20645" s="31"/>
    </row>
    <row r="20646" spans="2:7" s="40" customFormat="1">
      <c r="B20646" s="7"/>
      <c r="C20646" s="7"/>
      <c r="D20646" s="4"/>
      <c r="E20646" s="4"/>
      <c r="F20646" s="4"/>
      <c r="G20646" s="31"/>
    </row>
    <row r="20647" spans="2:7" s="40" customFormat="1">
      <c r="B20647" s="7"/>
      <c r="C20647" s="7"/>
      <c r="D20647" s="4"/>
      <c r="E20647" s="4"/>
      <c r="F20647" s="4"/>
      <c r="G20647" s="31"/>
    </row>
    <row r="20648" spans="2:7" s="40" customFormat="1">
      <c r="B20648" s="7"/>
      <c r="C20648" s="7"/>
      <c r="D20648" s="4"/>
      <c r="E20648" s="4"/>
      <c r="F20648" s="4"/>
      <c r="G20648" s="31"/>
    </row>
    <row r="20649" spans="2:7" s="40" customFormat="1">
      <c r="B20649" s="7"/>
      <c r="C20649" s="7"/>
      <c r="D20649" s="4"/>
      <c r="E20649" s="4"/>
      <c r="F20649" s="4"/>
      <c r="G20649" s="31"/>
    </row>
    <row r="20650" spans="2:7" s="40" customFormat="1">
      <c r="B20650" s="7"/>
      <c r="C20650" s="7"/>
      <c r="D20650" s="4"/>
      <c r="E20650" s="4"/>
      <c r="F20650" s="4"/>
      <c r="G20650" s="31"/>
    </row>
    <row r="20651" spans="2:7" s="40" customFormat="1">
      <c r="B20651" s="7"/>
      <c r="C20651" s="7"/>
      <c r="D20651" s="4"/>
      <c r="E20651" s="4"/>
      <c r="F20651" s="4"/>
      <c r="G20651" s="31"/>
    </row>
    <row r="20652" spans="2:7" s="40" customFormat="1">
      <c r="B20652" s="7"/>
      <c r="C20652" s="7"/>
      <c r="D20652" s="4"/>
      <c r="E20652" s="4"/>
      <c r="F20652" s="4"/>
      <c r="G20652" s="31"/>
    </row>
    <row r="20653" spans="2:7" s="40" customFormat="1">
      <c r="B20653" s="7"/>
      <c r="C20653" s="7"/>
      <c r="D20653" s="4"/>
      <c r="E20653" s="4"/>
      <c r="F20653" s="4"/>
      <c r="G20653" s="31"/>
    </row>
    <row r="20654" spans="2:7" s="40" customFormat="1">
      <c r="B20654" s="7"/>
      <c r="C20654" s="7"/>
      <c r="D20654" s="4"/>
      <c r="E20654" s="4"/>
      <c r="F20654" s="4"/>
      <c r="G20654" s="31"/>
    </row>
    <row r="20655" spans="2:7" s="40" customFormat="1">
      <c r="B20655" s="7"/>
      <c r="C20655" s="7"/>
      <c r="D20655" s="4"/>
      <c r="E20655" s="4"/>
      <c r="F20655" s="4"/>
      <c r="G20655" s="31"/>
    </row>
    <row r="20656" spans="2:7" s="40" customFormat="1">
      <c r="B20656" s="7"/>
      <c r="C20656" s="7"/>
      <c r="D20656" s="4"/>
      <c r="E20656" s="4"/>
      <c r="F20656" s="4"/>
      <c r="G20656" s="31"/>
    </row>
    <row r="20657" spans="2:7" s="40" customFormat="1">
      <c r="B20657" s="7"/>
      <c r="C20657" s="7"/>
      <c r="D20657" s="4"/>
      <c r="E20657" s="4"/>
      <c r="F20657" s="4"/>
      <c r="G20657" s="31"/>
    </row>
    <row r="20658" spans="2:7" s="40" customFormat="1">
      <c r="B20658" s="7"/>
      <c r="C20658" s="7"/>
      <c r="D20658" s="4"/>
      <c r="E20658" s="4"/>
      <c r="F20658" s="4"/>
      <c r="G20658" s="31"/>
    </row>
    <row r="20659" spans="2:7" s="40" customFormat="1">
      <c r="B20659" s="7"/>
      <c r="C20659" s="7"/>
      <c r="D20659" s="4"/>
      <c r="E20659" s="4"/>
      <c r="F20659" s="4"/>
      <c r="G20659" s="31"/>
    </row>
    <row r="20660" spans="2:7" s="40" customFormat="1">
      <c r="B20660" s="7"/>
      <c r="C20660" s="7"/>
      <c r="D20660" s="4"/>
      <c r="E20660" s="4"/>
      <c r="F20660" s="4"/>
      <c r="G20660" s="31"/>
    </row>
    <row r="20661" spans="2:7" s="40" customFormat="1">
      <c r="B20661" s="7"/>
      <c r="C20661" s="7"/>
      <c r="D20661" s="4"/>
      <c r="E20661" s="4"/>
      <c r="F20661" s="4"/>
      <c r="G20661" s="31"/>
    </row>
    <row r="20662" spans="2:7" s="40" customFormat="1">
      <c r="B20662" s="7"/>
      <c r="C20662" s="7"/>
      <c r="D20662" s="4"/>
      <c r="E20662" s="4"/>
      <c r="F20662" s="4"/>
      <c r="G20662" s="31"/>
    </row>
    <row r="20663" spans="2:7" s="40" customFormat="1">
      <c r="B20663" s="7"/>
      <c r="C20663" s="7"/>
      <c r="D20663" s="4"/>
      <c r="E20663" s="4"/>
      <c r="F20663" s="4"/>
      <c r="G20663" s="31"/>
    </row>
    <row r="20664" spans="2:7" s="40" customFormat="1">
      <c r="B20664" s="7"/>
      <c r="C20664" s="7"/>
      <c r="D20664" s="4"/>
      <c r="E20664" s="4"/>
      <c r="F20664" s="4"/>
      <c r="G20664" s="31"/>
    </row>
    <row r="20665" spans="2:7" s="40" customFormat="1">
      <c r="B20665" s="7"/>
      <c r="C20665" s="7"/>
      <c r="D20665" s="4"/>
      <c r="E20665" s="4"/>
      <c r="F20665" s="4"/>
      <c r="G20665" s="31"/>
    </row>
    <row r="20666" spans="2:7" s="40" customFormat="1">
      <c r="B20666" s="7"/>
      <c r="C20666" s="7"/>
      <c r="D20666" s="4"/>
      <c r="E20666" s="4"/>
      <c r="F20666" s="4"/>
      <c r="G20666" s="31"/>
    </row>
    <row r="20667" spans="2:7" s="40" customFormat="1">
      <c r="B20667" s="7"/>
      <c r="C20667" s="7"/>
      <c r="D20667" s="4"/>
      <c r="E20667" s="4"/>
      <c r="F20667" s="4"/>
      <c r="G20667" s="31"/>
    </row>
    <row r="20668" spans="2:7" s="40" customFormat="1">
      <c r="B20668" s="7"/>
      <c r="C20668" s="7"/>
      <c r="D20668" s="4"/>
      <c r="E20668" s="4"/>
      <c r="F20668" s="4"/>
      <c r="G20668" s="31"/>
    </row>
    <row r="20669" spans="2:7" s="40" customFormat="1">
      <c r="B20669" s="7"/>
      <c r="C20669" s="7"/>
      <c r="D20669" s="4"/>
      <c r="E20669" s="4"/>
      <c r="F20669" s="4"/>
      <c r="G20669" s="31"/>
    </row>
    <row r="20670" spans="2:7" s="40" customFormat="1">
      <c r="B20670" s="7"/>
      <c r="C20670" s="7"/>
      <c r="D20670" s="4"/>
      <c r="E20670" s="4"/>
      <c r="F20670" s="4"/>
      <c r="G20670" s="31"/>
    </row>
    <row r="20671" spans="2:7" s="40" customFormat="1">
      <c r="B20671" s="7"/>
      <c r="C20671" s="7"/>
      <c r="D20671" s="4"/>
      <c r="E20671" s="4"/>
      <c r="F20671" s="4"/>
      <c r="G20671" s="31"/>
    </row>
    <row r="20672" spans="2:7" s="40" customFormat="1">
      <c r="B20672" s="7"/>
      <c r="C20672" s="7"/>
      <c r="D20672" s="4"/>
      <c r="E20672" s="4"/>
      <c r="F20672" s="4"/>
      <c r="G20672" s="31"/>
    </row>
    <row r="20673" spans="2:7" s="40" customFormat="1">
      <c r="B20673" s="7"/>
      <c r="C20673" s="7"/>
      <c r="D20673" s="4"/>
      <c r="E20673" s="4"/>
      <c r="F20673" s="4"/>
      <c r="G20673" s="31"/>
    </row>
    <row r="20674" spans="2:7" s="40" customFormat="1">
      <c r="B20674" s="7"/>
      <c r="C20674" s="7"/>
      <c r="D20674" s="4"/>
      <c r="E20674" s="4"/>
      <c r="F20674" s="4"/>
      <c r="G20674" s="31"/>
    </row>
    <row r="20675" spans="2:7" s="40" customFormat="1">
      <c r="B20675" s="7"/>
      <c r="C20675" s="7"/>
      <c r="D20675" s="4"/>
      <c r="E20675" s="4"/>
      <c r="F20675" s="4"/>
      <c r="G20675" s="31"/>
    </row>
    <row r="20676" spans="2:7" s="40" customFormat="1">
      <c r="B20676" s="7"/>
      <c r="C20676" s="7"/>
      <c r="D20676" s="4"/>
      <c r="E20676" s="4"/>
      <c r="F20676" s="4"/>
      <c r="G20676" s="31"/>
    </row>
    <row r="20677" spans="2:7" s="40" customFormat="1">
      <c r="B20677" s="7"/>
      <c r="C20677" s="7"/>
      <c r="D20677" s="4"/>
      <c r="E20677" s="4"/>
      <c r="F20677" s="4"/>
      <c r="G20677" s="31"/>
    </row>
    <row r="20678" spans="2:7" s="40" customFormat="1">
      <c r="B20678" s="7"/>
      <c r="C20678" s="7"/>
      <c r="D20678" s="4"/>
      <c r="E20678" s="4"/>
      <c r="F20678" s="4"/>
      <c r="G20678" s="31"/>
    </row>
    <row r="20679" spans="2:7" s="40" customFormat="1">
      <c r="B20679" s="7"/>
      <c r="C20679" s="7"/>
      <c r="D20679" s="4"/>
      <c r="E20679" s="4"/>
      <c r="F20679" s="4"/>
      <c r="G20679" s="31"/>
    </row>
    <row r="20680" spans="2:7" s="40" customFormat="1">
      <c r="B20680" s="7"/>
      <c r="C20680" s="7"/>
      <c r="D20680" s="4"/>
      <c r="E20680" s="4"/>
      <c r="F20680" s="4"/>
      <c r="G20680" s="31"/>
    </row>
    <row r="20681" spans="2:7" s="40" customFormat="1">
      <c r="B20681" s="7"/>
      <c r="C20681" s="7"/>
      <c r="D20681" s="4"/>
      <c r="E20681" s="4"/>
      <c r="F20681" s="4"/>
      <c r="G20681" s="31"/>
    </row>
    <row r="20682" spans="2:7" s="40" customFormat="1">
      <c r="B20682" s="7"/>
      <c r="C20682" s="7"/>
      <c r="D20682" s="4"/>
      <c r="E20682" s="4"/>
      <c r="F20682" s="4"/>
      <c r="G20682" s="31"/>
    </row>
    <row r="20683" spans="2:7" s="40" customFormat="1">
      <c r="B20683" s="7"/>
      <c r="C20683" s="7"/>
      <c r="D20683" s="4"/>
      <c r="E20683" s="4"/>
      <c r="F20683" s="4"/>
      <c r="G20683" s="31"/>
    </row>
    <row r="20684" spans="2:7" s="40" customFormat="1">
      <c r="B20684" s="7"/>
      <c r="C20684" s="7"/>
      <c r="D20684" s="4"/>
      <c r="E20684" s="4"/>
      <c r="F20684" s="4"/>
      <c r="G20684" s="31"/>
    </row>
    <row r="20685" spans="2:7" s="40" customFormat="1">
      <c r="B20685" s="7"/>
      <c r="C20685" s="7"/>
      <c r="D20685" s="4"/>
      <c r="E20685" s="4"/>
      <c r="F20685" s="4"/>
      <c r="G20685" s="31"/>
    </row>
    <row r="20686" spans="2:7" s="40" customFormat="1">
      <c r="B20686" s="7"/>
      <c r="C20686" s="7"/>
      <c r="D20686" s="4"/>
      <c r="E20686" s="4"/>
      <c r="F20686" s="4"/>
      <c r="G20686" s="31"/>
    </row>
    <row r="20687" spans="2:7" s="40" customFormat="1">
      <c r="B20687" s="7"/>
      <c r="C20687" s="7"/>
      <c r="D20687" s="4"/>
      <c r="E20687" s="4"/>
      <c r="F20687" s="4"/>
      <c r="G20687" s="31"/>
    </row>
    <row r="20688" spans="2:7" s="40" customFormat="1">
      <c r="B20688" s="7"/>
      <c r="C20688" s="7"/>
      <c r="D20688" s="4"/>
      <c r="E20688" s="4"/>
      <c r="F20688" s="4"/>
      <c r="G20688" s="31"/>
    </row>
    <row r="20689" spans="2:7" s="40" customFormat="1">
      <c r="B20689" s="7"/>
      <c r="C20689" s="7"/>
      <c r="D20689" s="4"/>
      <c r="E20689" s="4"/>
      <c r="F20689" s="4"/>
      <c r="G20689" s="31"/>
    </row>
    <row r="20690" spans="2:7" s="40" customFormat="1">
      <c r="B20690" s="7"/>
      <c r="C20690" s="7"/>
      <c r="D20690" s="4"/>
      <c r="E20690" s="4"/>
      <c r="F20690" s="4"/>
      <c r="G20690" s="31"/>
    </row>
    <row r="20691" spans="2:7" s="40" customFormat="1">
      <c r="B20691" s="7"/>
      <c r="C20691" s="7"/>
      <c r="D20691" s="4"/>
      <c r="E20691" s="4"/>
      <c r="F20691" s="4"/>
      <c r="G20691" s="31"/>
    </row>
    <row r="20692" spans="2:7" s="40" customFormat="1">
      <c r="B20692" s="7"/>
      <c r="C20692" s="7"/>
      <c r="D20692" s="4"/>
      <c r="E20692" s="4"/>
      <c r="F20692" s="4"/>
      <c r="G20692" s="31"/>
    </row>
    <row r="20693" spans="2:7" s="40" customFormat="1">
      <c r="B20693" s="7"/>
      <c r="C20693" s="7"/>
      <c r="D20693" s="4"/>
      <c r="E20693" s="4"/>
      <c r="F20693" s="4"/>
      <c r="G20693" s="31"/>
    </row>
    <row r="20694" spans="2:7" s="40" customFormat="1">
      <c r="B20694" s="7"/>
      <c r="C20694" s="7"/>
      <c r="D20694" s="4"/>
      <c r="E20694" s="4"/>
      <c r="F20694" s="4"/>
      <c r="G20694" s="31"/>
    </row>
    <row r="20695" spans="2:7" s="40" customFormat="1">
      <c r="B20695" s="7"/>
      <c r="C20695" s="7"/>
      <c r="D20695" s="4"/>
      <c r="E20695" s="4"/>
      <c r="F20695" s="4"/>
      <c r="G20695" s="31"/>
    </row>
    <row r="20696" spans="2:7" s="40" customFormat="1">
      <c r="B20696" s="7"/>
      <c r="C20696" s="7"/>
      <c r="D20696" s="4"/>
      <c r="E20696" s="4"/>
      <c r="F20696" s="4"/>
      <c r="G20696" s="31"/>
    </row>
    <row r="20697" spans="2:7" s="40" customFormat="1">
      <c r="B20697" s="7"/>
      <c r="C20697" s="7"/>
      <c r="D20697" s="4"/>
      <c r="E20697" s="4"/>
      <c r="F20697" s="4"/>
      <c r="G20697" s="31"/>
    </row>
    <row r="20698" spans="2:7" s="40" customFormat="1">
      <c r="B20698" s="7"/>
      <c r="C20698" s="7"/>
      <c r="D20698" s="4"/>
      <c r="E20698" s="4"/>
      <c r="F20698" s="4"/>
      <c r="G20698" s="31"/>
    </row>
    <row r="20699" spans="2:7" s="40" customFormat="1">
      <c r="B20699" s="7"/>
      <c r="C20699" s="7"/>
      <c r="D20699" s="4"/>
      <c r="E20699" s="4"/>
      <c r="F20699" s="4"/>
      <c r="G20699" s="31"/>
    </row>
    <row r="20700" spans="2:7" s="40" customFormat="1">
      <c r="B20700" s="7"/>
      <c r="C20700" s="7"/>
      <c r="D20700" s="4"/>
      <c r="E20700" s="4"/>
      <c r="F20700" s="4"/>
      <c r="G20700" s="31"/>
    </row>
    <row r="20701" spans="2:7" s="40" customFormat="1">
      <c r="B20701" s="7"/>
      <c r="C20701" s="7"/>
      <c r="D20701" s="4"/>
      <c r="E20701" s="4"/>
      <c r="F20701" s="4"/>
      <c r="G20701" s="31"/>
    </row>
    <row r="20702" spans="2:7" s="40" customFormat="1">
      <c r="B20702" s="7"/>
      <c r="C20702" s="7"/>
      <c r="D20702" s="4"/>
      <c r="E20702" s="4"/>
      <c r="F20702" s="4"/>
      <c r="G20702" s="31"/>
    </row>
    <row r="20703" spans="2:7" s="40" customFormat="1">
      <c r="B20703" s="7"/>
      <c r="C20703" s="7"/>
      <c r="D20703" s="4"/>
      <c r="E20703" s="4"/>
      <c r="F20703" s="4"/>
      <c r="G20703" s="31"/>
    </row>
    <row r="20704" spans="2:7" s="40" customFormat="1">
      <c r="B20704" s="7"/>
      <c r="C20704" s="7"/>
      <c r="D20704" s="4"/>
      <c r="E20704" s="4"/>
      <c r="F20704" s="4"/>
      <c r="G20704" s="31"/>
    </row>
    <row r="20705" spans="2:7" s="40" customFormat="1">
      <c r="B20705" s="7"/>
      <c r="C20705" s="7"/>
      <c r="D20705" s="4"/>
      <c r="E20705" s="4"/>
      <c r="F20705" s="4"/>
      <c r="G20705" s="31"/>
    </row>
    <row r="20706" spans="2:7" s="40" customFormat="1">
      <c r="B20706" s="7"/>
      <c r="C20706" s="7"/>
      <c r="D20706" s="4"/>
      <c r="E20706" s="4"/>
      <c r="F20706" s="4"/>
      <c r="G20706" s="31"/>
    </row>
    <row r="20707" spans="2:7" s="40" customFormat="1">
      <c r="B20707" s="7"/>
      <c r="C20707" s="7"/>
      <c r="D20707" s="4"/>
      <c r="E20707" s="4"/>
      <c r="F20707" s="4"/>
      <c r="G20707" s="31"/>
    </row>
    <row r="20708" spans="2:7" s="40" customFormat="1">
      <c r="B20708" s="7"/>
      <c r="C20708" s="7"/>
      <c r="D20708" s="4"/>
      <c r="E20708" s="4"/>
      <c r="F20708" s="4"/>
      <c r="G20708" s="31"/>
    </row>
    <row r="20709" spans="2:7" s="40" customFormat="1">
      <c r="B20709" s="7"/>
      <c r="C20709" s="7"/>
      <c r="D20709" s="4"/>
      <c r="E20709" s="4"/>
      <c r="F20709" s="4"/>
      <c r="G20709" s="31"/>
    </row>
    <row r="20710" spans="2:7" s="40" customFormat="1">
      <c r="B20710" s="7"/>
      <c r="C20710" s="7"/>
      <c r="D20710" s="4"/>
      <c r="E20710" s="4"/>
      <c r="F20710" s="4"/>
      <c r="G20710" s="31"/>
    </row>
    <row r="20711" spans="2:7" s="40" customFormat="1">
      <c r="B20711" s="7"/>
      <c r="C20711" s="7"/>
      <c r="D20711" s="4"/>
      <c r="E20711" s="4"/>
      <c r="F20711" s="4"/>
      <c r="G20711" s="31"/>
    </row>
    <row r="20712" spans="2:7" s="40" customFormat="1">
      <c r="B20712" s="7"/>
      <c r="C20712" s="7"/>
      <c r="D20712" s="4"/>
      <c r="E20712" s="4"/>
      <c r="F20712" s="4"/>
      <c r="G20712" s="31"/>
    </row>
    <row r="20713" spans="2:7" s="40" customFormat="1">
      <c r="B20713" s="7"/>
      <c r="C20713" s="7"/>
      <c r="D20713" s="4"/>
      <c r="E20713" s="4"/>
      <c r="F20713" s="4"/>
      <c r="G20713" s="31"/>
    </row>
    <row r="20714" spans="2:7" s="40" customFormat="1">
      <c r="B20714" s="7"/>
      <c r="C20714" s="7"/>
      <c r="D20714" s="4"/>
      <c r="E20714" s="4"/>
      <c r="F20714" s="4"/>
      <c r="G20714" s="31"/>
    </row>
    <row r="20715" spans="2:7" s="40" customFormat="1">
      <c r="B20715" s="7"/>
      <c r="C20715" s="7"/>
      <c r="D20715" s="4"/>
      <c r="E20715" s="4"/>
      <c r="F20715" s="4"/>
      <c r="G20715" s="31"/>
    </row>
    <row r="20716" spans="2:7" s="40" customFormat="1">
      <c r="B20716" s="7"/>
      <c r="C20716" s="7"/>
      <c r="D20716" s="4"/>
      <c r="E20716" s="4"/>
      <c r="F20716" s="4"/>
      <c r="G20716" s="31"/>
    </row>
    <row r="20717" spans="2:7" s="40" customFormat="1">
      <c r="B20717" s="7"/>
      <c r="C20717" s="7"/>
      <c r="D20717" s="4"/>
      <c r="E20717" s="4"/>
      <c r="F20717" s="4"/>
      <c r="G20717" s="31"/>
    </row>
    <row r="20718" spans="2:7" s="40" customFormat="1">
      <c r="B20718" s="7"/>
      <c r="C20718" s="7"/>
      <c r="D20718" s="4"/>
      <c r="E20718" s="4"/>
      <c r="F20718" s="4"/>
      <c r="G20718" s="31"/>
    </row>
    <row r="20719" spans="2:7" s="40" customFormat="1">
      <c r="B20719" s="7"/>
      <c r="C20719" s="7"/>
      <c r="D20719" s="4"/>
      <c r="E20719" s="4"/>
      <c r="F20719" s="4"/>
      <c r="G20719" s="31"/>
    </row>
    <row r="20720" spans="2:7" s="40" customFormat="1">
      <c r="B20720" s="7"/>
      <c r="C20720" s="7"/>
      <c r="D20720" s="4"/>
      <c r="E20720" s="4"/>
      <c r="F20720" s="4"/>
      <c r="G20720" s="31"/>
    </row>
    <row r="20721" spans="2:7" s="40" customFormat="1">
      <c r="B20721" s="7"/>
      <c r="C20721" s="7"/>
      <c r="D20721" s="4"/>
      <c r="E20721" s="4"/>
      <c r="F20721" s="4"/>
      <c r="G20721" s="31"/>
    </row>
    <row r="20722" spans="2:7" s="40" customFormat="1">
      <c r="B20722" s="7"/>
      <c r="C20722" s="7"/>
      <c r="D20722" s="4"/>
      <c r="E20722" s="4"/>
      <c r="F20722" s="4"/>
      <c r="G20722" s="31"/>
    </row>
    <row r="20723" spans="2:7" s="40" customFormat="1">
      <c r="B20723" s="7"/>
      <c r="C20723" s="7"/>
      <c r="D20723" s="4"/>
      <c r="E20723" s="4"/>
      <c r="F20723" s="4"/>
      <c r="G20723" s="31"/>
    </row>
    <row r="20724" spans="2:7" s="40" customFormat="1">
      <c r="B20724" s="7"/>
      <c r="C20724" s="7"/>
      <c r="D20724" s="4"/>
      <c r="E20724" s="4"/>
      <c r="F20724" s="4"/>
      <c r="G20724" s="31"/>
    </row>
    <row r="20725" spans="2:7" s="40" customFormat="1">
      <c r="B20725" s="7"/>
      <c r="C20725" s="7"/>
      <c r="D20725" s="4"/>
      <c r="E20725" s="4"/>
      <c r="F20725" s="4"/>
      <c r="G20725" s="31"/>
    </row>
    <row r="20726" spans="2:7" s="40" customFormat="1">
      <c r="B20726" s="7"/>
      <c r="C20726" s="7"/>
      <c r="D20726" s="4"/>
      <c r="E20726" s="4"/>
      <c r="F20726" s="4"/>
      <c r="G20726" s="31"/>
    </row>
    <row r="20727" spans="2:7" s="40" customFormat="1">
      <c r="B20727" s="7"/>
      <c r="C20727" s="7"/>
      <c r="D20727" s="4"/>
      <c r="E20727" s="4"/>
      <c r="F20727" s="4"/>
      <c r="G20727" s="31"/>
    </row>
    <row r="20728" spans="2:7" s="40" customFormat="1">
      <c r="B20728" s="7"/>
      <c r="C20728" s="7"/>
      <c r="D20728" s="4"/>
      <c r="E20728" s="4"/>
      <c r="F20728" s="4"/>
      <c r="G20728" s="31"/>
    </row>
    <row r="20729" spans="2:7" s="40" customFormat="1">
      <c r="B20729" s="7"/>
      <c r="C20729" s="7"/>
      <c r="D20729" s="4"/>
      <c r="E20729" s="4"/>
      <c r="F20729" s="4"/>
      <c r="G20729" s="31"/>
    </row>
    <row r="20730" spans="2:7" s="40" customFormat="1">
      <c r="B20730" s="7"/>
      <c r="C20730" s="7"/>
      <c r="D20730" s="4"/>
      <c r="E20730" s="4"/>
      <c r="F20730" s="4"/>
      <c r="G20730" s="31"/>
    </row>
    <row r="20731" spans="2:7" s="40" customFormat="1">
      <c r="B20731" s="7"/>
      <c r="C20731" s="7"/>
      <c r="D20731" s="4"/>
      <c r="E20731" s="4"/>
      <c r="F20731" s="4"/>
      <c r="G20731" s="31"/>
    </row>
    <row r="20732" spans="2:7" s="40" customFormat="1">
      <c r="B20732" s="7"/>
      <c r="C20732" s="7"/>
      <c r="D20732" s="4"/>
      <c r="E20732" s="4"/>
      <c r="F20732" s="4"/>
      <c r="G20732" s="31"/>
    </row>
    <row r="20733" spans="2:7" s="40" customFormat="1">
      <c r="B20733" s="7"/>
      <c r="C20733" s="7"/>
      <c r="D20733" s="4"/>
      <c r="E20733" s="4"/>
      <c r="F20733" s="4"/>
      <c r="G20733" s="31"/>
    </row>
    <row r="20734" spans="2:7" s="40" customFormat="1">
      <c r="B20734" s="7"/>
      <c r="C20734" s="7"/>
      <c r="D20734" s="4"/>
      <c r="E20734" s="4"/>
      <c r="F20734" s="4"/>
      <c r="G20734" s="31"/>
    </row>
    <row r="20735" spans="2:7" s="40" customFormat="1">
      <c r="B20735" s="7"/>
      <c r="C20735" s="7"/>
      <c r="D20735" s="4"/>
      <c r="E20735" s="4"/>
      <c r="F20735" s="4"/>
      <c r="G20735" s="31"/>
    </row>
    <row r="20736" spans="2:7" s="40" customFormat="1">
      <c r="B20736" s="7"/>
      <c r="C20736" s="7"/>
      <c r="D20736" s="4"/>
      <c r="E20736" s="4"/>
      <c r="F20736" s="4"/>
      <c r="G20736" s="31"/>
    </row>
    <row r="20737" spans="2:7" s="40" customFormat="1">
      <c r="B20737" s="7"/>
      <c r="C20737" s="7"/>
      <c r="D20737" s="4"/>
      <c r="E20737" s="4"/>
      <c r="F20737" s="4"/>
      <c r="G20737" s="31"/>
    </row>
    <row r="20738" spans="2:7" s="40" customFormat="1">
      <c r="B20738" s="7"/>
      <c r="C20738" s="7"/>
      <c r="D20738" s="4"/>
      <c r="E20738" s="4"/>
      <c r="F20738" s="4"/>
      <c r="G20738" s="31"/>
    </row>
    <row r="20739" spans="2:7" s="40" customFormat="1">
      <c r="B20739" s="7"/>
      <c r="C20739" s="7"/>
      <c r="D20739" s="4"/>
      <c r="E20739" s="4"/>
      <c r="F20739" s="4"/>
      <c r="G20739" s="31"/>
    </row>
    <row r="20740" spans="2:7" s="40" customFormat="1">
      <c r="B20740" s="7"/>
      <c r="C20740" s="7"/>
      <c r="D20740" s="4"/>
      <c r="E20740" s="4"/>
      <c r="F20740" s="4"/>
      <c r="G20740" s="31"/>
    </row>
    <row r="20741" spans="2:7" s="40" customFormat="1">
      <c r="B20741" s="7"/>
      <c r="C20741" s="7"/>
      <c r="D20741" s="4"/>
      <c r="E20741" s="4"/>
      <c r="F20741" s="4"/>
      <c r="G20741" s="31"/>
    </row>
    <row r="20742" spans="2:7" s="40" customFormat="1">
      <c r="B20742" s="7"/>
      <c r="C20742" s="7"/>
      <c r="D20742" s="4"/>
      <c r="E20742" s="4"/>
      <c r="F20742" s="4"/>
      <c r="G20742" s="31"/>
    </row>
    <row r="20743" spans="2:7" s="40" customFormat="1">
      <c r="B20743" s="7"/>
      <c r="C20743" s="7"/>
      <c r="D20743" s="4"/>
      <c r="E20743" s="4"/>
      <c r="F20743" s="4"/>
      <c r="G20743" s="31"/>
    </row>
    <row r="20744" spans="2:7" s="40" customFormat="1">
      <c r="B20744" s="7"/>
      <c r="C20744" s="7"/>
      <c r="D20744" s="4"/>
      <c r="E20744" s="4"/>
      <c r="F20744" s="4"/>
      <c r="G20744" s="31"/>
    </row>
    <row r="20745" spans="2:7" s="40" customFormat="1">
      <c r="B20745" s="7"/>
      <c r="C20745" s="7"/>
      <c r="D20745" s="4"/>
      <c r="E20745" s="4"/>
      <c r="F20745" s="4"/>
      <c r="G20745" s="31"/>
    </row>
    <row r="20746" spans="2:7" s="40" customFormat="1">
      <c r="B20746" s="7"/>
      <c r="C20746" s="7"/>
      <c r="D20746" s="4"/>
      <c r="E20746" s="4"/>
      <c r="F20746" s="4"/>
      <c r="G20746" s="31"/>
    </row>
    <row r="20747" spans="2:7" s="40" customFormat="1">
      <c r="B20747" s="7"/>
      <c r="C20747" s="7"/>
      <c r="D20747" s="4"/>
      <c r="E20747" s="4"/>
      <c r="F20747" s="4"/>
      <c r="G20747" s="31"/>
    </row>
    <row r="20748" spans="2:7" s="40" customFormat="1">
      <c r="B20748" s="7"/>
      <c r="C20748" s="7"/>
      <c r="D20748" s="4"/>
      <c r="E20748" s="4"/>
      <c r="F20748" s="4"/>
      <c r="G20748" s="31"/>
    </row>
    <row r="20749" spans="2:7" s="40" customFormat="1">
      <c r="B20749" s="7"/>
      <c r="C20749" s="7"/>
      <c r="D20749" s="4"/>
      <c r="E20749" s="4"/>
      <c r="F20749" s="4"/>
      <c r="G20749" s="31"/>
    </row>
    <row r="20750" spans="2:7" s="40" customFormat="1">
      <c r="B20750" s="7"/>
      <c r="C20750" s="7"/>
      <c r="D20750" s="4"/>
      <c r="E20750" s="4"/>
      <c r="F20750" s="4"/>
      <c r="G20750" s="31"/>
    </row>
    <row r="20751" spans="2:7" s="40" customFormat="1">
      <c r="B20751" s="7"/>
      <c r="C20751" s="7"/>
      <c r="D20751" s="4"/>
      <c r="E20751" s="4"/>
      <c r="F20751" s="4"/>
      <c r="G20751" s="31"/>
    </row>
    <row r="20752" spans="2:7" s="40" customFormat="1">
      <c r="B20752" s="7"/>
      <c r="C20752" s="7"/>
      <c r="D20752" s="4"/>
      <c r="E20752" s="4"/>
      <c r="F20752" s="4"/>
      <c r="G20752" s="31"/>
    </row>
    <row r="20753" spans="2:7" s="40" customFormat="1">
      <c r="B20753" s="7"/>
      <c r="C20753" s="7"/>
      <c r="D20753" s="4"/>
      <c r="E20753" s="4"/>
      <c r="F20753" s="4"/>
      <c r="G20753" s="31"/>
    </row>
    <row r="20754" spans="2:7" s="40" customFormat="1">
      <c r="B20754" s="7"/>
      <c r="C20754" s="7"/>
      <c r="D20754" s="4"/>
      <c r="E20754" s="4"/>
      <c r="F20754" s="4"/>
      <c r="G20754" s="31"/>
    </row>
    <row r="20755" spans="2:7" s="40" customFormat="1">
      <c r="B20755" s="7"/>
      <c r="C20755" s="7"/>
      <c r="D20755" s="4"/>
      <c r="E20755" s="4"/>
      <c r="F20755" s="4"/>
      <c r="G20755" s="31"/>
    </row>
    <row r="20756" spans="2:7" s="40" customFormat="1">
      <c r="B20756" s="7"/>
      <c r="C20756" s="7"/>
      <c r="D20756" s="4"/>
      <c r="E20756" s="4"/>
      <c r="F20756" s="4"/>
      <c r="G20756" s="31"/>
    </row>
    <row r="20757" spans="2:7" s="40" customFormat="1">
      <c r="B20757" s="7"/>
      <c r="C20757" s="7"/>
      <c r="D20757" s="4"/>
      <c r="E20757" s="4"/>
      <c r="F20757" s="4"/>
      <c r="G20757" s="31"/>
    </row>
    <row r="20758" spans="2:7" s="40" customFormat="1">
      <c r="B20758" s="7"/>
      <c r="C20758" s="7"/>
      <c r="D20758" s="4"/>
      <c r="E20758" s="4"/>
      <c r="F20758" s="4"/>
      <c r="G20758" s="31"/>
    </row>
    <row r="20759" spans="2:7" s="40" customFormat="1">
      <c r="B20759" s="7"/>
      <c r="C20759" s="7"/>
      <c r="D20759" s="4"/>
      <c r="E20759" s="4"/>
      <c r="F20759" s="4"/>
      <c r="G20759" s="31"/>
    </row>
    <row r="20760" spans="2:7" s="40" customFormat="1">
      <c r="B20760" s="7"/>
      <c r="C20760" s="7"/>
      <c r="D20760" s="4"/>
      <c r="E20760" s="4"/>
      <c r="F20760" s="4"/>
      <c r="G20760" s="31"/>
    </row>
    <row r="20761" spans="2:7" s="40" customFormat="1">
      <c r="B20761" s="7"/>
      <c r="C20761" s="7"/>
      <c r="D20761" s="4"/>
      <c r="E20761" s="4"/>
      <c r="F20761" s="4"/>
      <c r="G20761" s="31"/>
    </row>
    <row r="20762" spans="2:7" s="40" customFormat="1">
      <c r="B20762" s="7"/>
      <c r="C20762" s="7"/>
      <c r="D20762" s="4"/>
      <c r="E20762" s="4"/>
      <c r="F20762" s="4"/>
      <c r="G20762" s="31"/>
    </row>
    <row r="20763" spans="2:7" s="40" customFormat="1">
      <c r="B20763" s="7"/>
      <c r="C20763" s="7"/>
      <c r="D20763" s="4"/>
      <c r="E20763" s="4"/>
      <c r="F20763" s="4"/>
      <c r="G20763" s="31"/>
    </row>
    <row r="20764" spans="2:7" s="40" customFormat="1">
      <c r="B20764" s="7"/>
      <c r="C20764" s="7"/>
      <c r="D20764" s="4"/>
      <c r="E20764" s="4"/>
      <c r="F20764" s="4"/>
      <c r="G20764" s="31"/>
    </row>
    <row r="20765" spans="2:7" s="40" customFormat="1">
      <c r="B20765" s="7"/>
      <c r="C20765" s="7"/>
      <c r="D20765" s="4"/>
      <c r="E20765" s="4"/>
      <c r="F20765" s="4"/>
      <c r="G20765" s="31"/>
    </row>
    <row r="20766" spans="2:7" s="40" customFormat="1">
      <c r="B20766" s="7"/>
      <c r="C20766" s="7"/>
      <c r="D20766" s="4"/>
      <c r="E20766" s="4"/>
      <c r="F20766" s="4"/>
      <c r="G20766" s="31"/>
    </row>
    <row r="20767" spans="2:7" s="40" customFormat="1">
      <c r="B20767" s="7"/>
      <c r="C20767" s="7"/>
      <c r="D20767" s="4"/>
      <c r="E20767" s="4"/>
      <c r="F20767" s="4"/>
      <c r="G20767" s="31"/>
    </row>
    <row r="20768" spans="2:7" s="40" customFormat="1">
      <c r="B20768" s="7"/>
      <c r="C20768" s="7"/>
      <c r="D20768" s="4"/>
      <c r="E20768" s="4"/>
      <c r="F20768" s="4"/>
      <c r="G20768" s="31"/>
    </row>
    <row r="20769" spans="2:7" s="40" customFormat="1">
      <c r="B20769" s="7"/>
      <c r="C20769" s="7"/>
      <c r="D20769" s="4"/>
      <c r="E20769" s="4"/>
      <c r="F20769" s="4"/>
      <c r="G20769" s="31"/>
    </row>
    <row r="20770" spans="2:7" s="40" customFormat="1">
      <c r="B20770" s="7"/>
      <c r="C20770" s="7"/>
      <c r="D20770" s="4"/>
      <c r="E20770" s="4"/>
      <c r="F20770" s="4"/>
      <c r="G20770" s="31"/>
    </row>
    <row r="20771" spans="2:7" s="40" customFormat="1">
      <c r="B20771" s="7"/>
      <c r="C20771" s="7"/>
      <c r="D20771" s="4"/>
      <c r="E20771" s="4"/>
      <c r="F20771" s="4"/>
      <c r="G20771" s="31"/>
    </row>
    <row r="20772" spans="2:7" s="40" customFormat="1">
      <c r="B20772" s="7"/>
      <c r="C20772" s="7"/>
      <c r="D20772" s="4"/>
      <c r="E20772" s="4"/>
      <c r="F20772" s="4"/>
      <c r="G20772" s="31"/>
    </row>
    <row r="20773" spans="2:7" s="40" customFormat="1">
      <c r="B20773" s="7"/>
      <c r="C20773" s="7"/>
      <c r="D20773" s="4"/>
      <c r="E20773" s="4"/>
      <c r="F20773" s="4"/>
      <c r="G20773" s="31"/>
    </row>
    <row r="20774" spans="2:7" s="40" customFormat="1">
      <c r="B20774" s="7"/>
      <c r="C20774" s="7"/>
      <c r="D20774" s="4"/>
      <c r="E20774" s="4"/>
      <c r="F20774" s="4"/>
      <c r="G20774" s="31"/>
    </row>
    <row r="20775" spans="2:7" s="40" customFormat="1">
      <c r="B20775" s="7"/>
      <c r="C20775" s="7"/>
      <c r="D20775" s="4"/>
      <c r="E20775" s="4"/>
      <c r="F20775" s="4"/>
      <c r="G20775" s="31"/>
    </row>
    <row r="20776" spans="2:7" s="40" customFormat="1">
      <c r="B20776" s="7"/>
      <c r="C20776" s="7"/>
      <c r="D20776" s="4"/>
      <c r="E20776" s="4"/>
      <c r="F20776" s="4"/>
      <c r="G20776" s="31"/>
    </row>
    <row r="20777" spans="2:7" s="40" customFormat="1">
      <c r="B20777" s="7"/>
      <c r="C20777" s="7"/>
      <c r="D20777" s="4"/>
      <c r="E20777" s="4"/>
      <c r="F20777" s="4"/>
      <c r="G20777" s="31"/>
    </row>
    <row r="20778" spans="2:7" s="40" customFormat="1">
      <c r="B20778" s="7"/>
      <c r="C20778" s="7"/>
      <c r="D20778" s="4"/>
      <c r="E20778" s="4"/>
      <c r="F20778" s="4"/>
      <c r="G20778" s="31"/>
    </row>
    <row r="20779" spans="2:7" s="40" customFormat="1">
      <c r="B20779" s="7"/>
      <c r="C20779" s="7"/>
      <c r="D20779" s="4"/>
      <c r="E20779" s="4"/>
      <c r="F20779" s="4"/>
      <c r="G20779" s="31"/>
    </row>
    <row r="20780" spans="2:7" s="40" customFormat="1">
      <c r="B20780" s="7"/>
      <c r="C20780" s="7"/>
      <c r="D20780" s="4"/>
      <c r="E20780" s="4"/>
      <c r="F20780" s="4"/>
      <c r="G20780" s="31"/>
    </row>
    <row r="20781" spans="2:7" s="40" customFormat="1">
      <c r="B20781" s="7"/>
      <c r="C20781" s="7"/>
      <c r="D20781" s="4"/>
      <c r="E20781" s="4"/>
      <c r="F20781" s="4"/>
      <c r="G20781" s="31"/>
    </row>
    <row r="20782" spans="2:7" s="40" customFormat="1">
      <c r="B20782" s="7"/>
      <c r="C20782" s="7"/>
      <c r="D20782" s="4"/>
      <c r="E20782" s="4"/>
      <c r="F20782" s="4"/>
      <c r="G20782" s="31"/>
    </row>
    <row r="20783" spans="2:7" s="40" customFormat="1">
      <c r="B20783" s="7"/>
      <c r="C20783" s="7"/>
      <c r="D20783" s="4"/>
      <c r="E20783" s="4"/>
      <c r="F20783" s="4"/>
      <c r="G20783" s="31"/>
    </row>
    <row r="20784" spans="2:7" s="40" customFormat="1">
      <c r="B20784" s="7"/>
      <c r="C20784" s="7"/>
      <c r="D20784" s="4"/>
      <c r="E20784" s="4"/>
      <c r="F20784" s="4"/>
      <c r="G20784" s="31"/>
    </row>
    <row r="20785" spans="2:7" s="40" customFormat="1">
      <c r="B20785" s="7"/>
      <c r="C20785" s="7"/>
      <c r="D20785" s="4"/>
      <c r="E20785" s="4"/>
      <c r="F20785" s="4"/>
      <c r="G20785" s="31"/>
    </row>
    <row r="20786" spans="2:7" s="40" customFormat="1">
      <c r="B20786" s="7"/>
      <c r="C20786" s="7"/>
      <c r="D20786" s="4"/>
      <c r="E20786" s="4"/>
      <c r="F20786" s="4"/>
      <c r="G20786" s="31"/>
    </row>
    <row r="20787" spans="2:7" s="40" customFormat="1">
      <c r="B20787" s="7"/>
      <c r="C20787" s="7"/>
      <c r="D20787" s="4"/>
      <c r="E20787" s="4"/>
      <c r="F20787" s="4"/>
      <c r="G20787" s="31"/>
    </row>
    <row r="20788" spans="2:7" s="40" customFormat="1">
      <c r="B20788" s="7"/>
      <c r="C20788" s="7"/>
      <c r="D20788" s="4"/>
      <c r="E20788" s="4"/>
      <c r="F20788" s="4"/>
      <c r="G20788" s="31"/>
    </row>
    <row r="20789" spans="2:7" s="40" customFormat="1">
      <c r="B20789" s="7"/>
      <c r="C20789" s="7"/>
      <c r="D20789" s="4"/>
      <c r="E20789" s="4"/>
      <c r="F20789" s="4"/>
      <c r="G20789" s="31"/>
    </row>
    <row r="20790" spans="2:7" s="40" customFormat="1">
      <c r="B20790" s="7"/>
      <c r="C20790" s="7"/>
      <c r="D20790" s="4"/>
      <c r="E20790" s="4"/>
      <c r="F20790" s="4"/>
      <c r="G20790" s="31"/>
    </row>
    <row r="20791" spans="2:7" s="40" customFormat="1">
      <c r="B20791" s="7"/>
      <c r="C20791" s="7"/>
      <c r="D20791" s="4"/>
      <c r="E20791" s="4"/>
      <c r="F20791" s="4"/>
      <c r="G20791" s="31"/>
    </row>
    <row r="20792" spans="2:7" s="40" customFormat="1">
      <c r="B20792" s="7"/>
      <c r="C20792" s="7"/>
      <c r="D20792" s="4"/>
      <c r="E20792" s="4"/>
      <c r="F20792" s="4"/>
      <c r="G20792" s="31"/>
    </row>
    <row r="20793" spans="2:7" s="40" customFormat="1">
      <c r="B20793" s="7"/>
      <c r="C20793" s="7"/>
      <c r="D20793" s="4"/>
      <c r="E20793" s="4"/>
      <c r="F20793" s="4"/>
      <c r="G20793" s="31"/>
    </row>
    <row r="20794" spans="2:7" s="40" customFormat="1">
      <c r="B20794" s="7"/>
      <c r="C20794" s="7"/>
      <c r="D20794" s="4"/>
      <c r="E20794" s="4"/>
      <c r="F20794" s="4"/>
      <c r="G20794" s="31"/>
    </row>
    <row r="20795" spans="2:7" s="40" customFormat="1">
      <c r="B20795" s="7"/>
      <c r="C20795" s="7"/>
      <c r="D20795" s="4"/>
      <c r="E20795" s="4"/>
      <c r="F20795" s="4"/>
      <c r="G20795" s="31"/>
    </row>
    <row r="20796" spans="2:7" s="40" customFormat="1">
      <c r="B20796" s="7"/>
      <c r="C20796" s="7"/>
      <c r="D20796" s="4"/>
      <c r="E20796" s="4"/>
      <c r="F20796" s="4"/>
      <c r="G20796" s="31"/>
    </row>
    <row r="20797" spans="2:7" s="40" customFormat="1">
      <c r="B20797" s="7"/>
      <c r="C20797" s="7"/>
      <c r="D20797" s="4"/>
      <c r="E20797" s="4"/>
      <c r="F20797" s="4"/>
      <c r="G20797" s="31"/>
    </row>
    <row r="20798" spans="2:7" s="40" customFormat="1">
      <c r="B20798" s="7"/>
      <c r="C20798" s="7"/>
      <c r="D20798" s="4"/>
      <c r="E20798" s="4"/>
      <c r="F20798" s="4"/>
      <c r="G20798" s="31"/>
    </row>
    <row r="20799" spans="2:7" s="40" customFormat="1">
      <c r="B20799" s="7"/>
      <c r="C20799" s="7"/>
      <c r="D20799" s="4"/>
      <c r="E20799" s="4"/>
      <c r="F20799" s="4"/>
      <c r="G20799" s="31"/>
    </row>
    <row r="20800" spans="2:7" s="40" customFormat="1">
      <c r="B20800" s="7"/>
      <c r="C20800" s="7"/>
      <c r="D20800" s="4"/>
      <c r="E20800" s="4"/>
      <c r="F20800" s="4"/>
      <c r="G20800" s="31"/>
    </row>
    <row r="20801" spans="2:7" s="40" customFormat="1">
      <c r="B20801" s="7"/>
      <c r="C20801" s="7"/>
      <c r="D20801" s="4"/>
      <c r="E20801" s="4"/>
      <c r="F20801" s="4"/>
      <c r="G20801" s="31"/>
    </row>
    <row r="20802" spans="2:7" s="40" customFormat="1">
      <c r="B20802" s="7"/>
      <c r="C20802" s="7"/>
      <c r="D20802" s="4"/>
      <c r="E20802" s="4"/>
      <c r="F20802" s="4"/>
      <c r="G20802" s="31"/>
    </row>
    <row r="20803" spans="2:7" s="40" customFormat="1">
      <c r="B20803" s="7"/>
      <c r="C20803" s="7"/>
      <c r="D20803" s="4"/>
      <c r="E20803" s="4"/>
      <c r="F20803" s="4"/>
      <c r="G20803" s="31"/>
    </row>
    <row r="20804" spans="2:7" s="40" customFormat="1">
      <c r="B20804" s="7"/>
      <c r="C20804" s="7"/>
      <c r="D20804" s="4"/>
      <c r="E20804" s="4"/>
      <c r="F20804" s="4"/>
      <c r="G20804" s="31"/>
    </row>
    <row r="20805" spans="2:7" s="40" customFormat="1">
      <c r="B20805" s="7"/>
      <c r="C20805" s="7"/>
      <c r="D20805" s="4"/>
      <c r="E20805" s="4"/>
      <c r="F20805" s="4"/>
      <c r="G20805" s="31"/>
    </row>
    <row r="20806" spans="2:7" s="40" customFormat="1">
      <c r="B20806" s="7"/>
      <c r="C20806" s="7"/>
      <c r="D20806" s="4"/>
      <c r="E20806" s="4"/>
      <c r="F20806" s="4"/>
      <c r="G20806" s="31"/>
    </row>
    <row r="20807" spans="2:7" s="40" customFormat="1">
      <c r="B20807" s="7"/>
      <c r="C20807" s="7"/>
      <c r="D20807" s="4"/>
      <c r="E20807" s="4"/>
      <c r="F20807" s="4"/>
      <c r="G20807" s="31"/>
    </row>
    <row r="20808" spans="2:7" s="40" customFormat="1">
      <c r="B20808" s="7"/>
      <c r="C20808" s="7"/>
      <c r="D20808" s="4"/>
      <c r="E20808" s="4"/>
      <c r="F20808" s="4"/>
      <c r="G20808" s="31"/>
    </row>
    <row r="20809" spans="2:7" s="40" customFormat="1">
      <c r="B20809" s="7"/>
      <c r="C20809" s="7"/>
      <c r="D20809" s="4"/>
      <c r="E20809" s="4"/>
      <c r="F20809" s="4"/>
      <c r="G20809" s="31"/>
    </row>
    <row r="20810" spans="2:7" s="40" customFormat="1">
      <c r="B20810" s="7"/>
      <c r="C20810" s="7"/>
      <c r="D20810" s="4"/>
      <c r="E20810" s="4"/>
      <c r="F20810" s="4"/>
      <c r="G20810" s="31"/>
    </row>
    <row r="20811" spans="2:7" s="40" customFormat="1">
      <c r="B20811" s="7"/>
      <c r="C20811" s="7"/>
      <c r="D20811" s="4"/>
      <c r="E20811" s="4"/>
      <c r="F20811" s="4"/>
      <c r="G20811" s="31"/>
    </row>
    <row r="20812" spans="2:7" s="40" customFormat="1">
      <c r="B20812" s="7"/>
      <c r="C20812" s="7"/>
      <c r="D20812" s="4"/>
      <c r="E20812" s="4"/>
      <c r="F20812" s="4"/>
      <c r="G20812" s="31"/>
    </row>
    <row r="20813" spans="2:7" s="40" customFormat="1">
      <c r="B20813" s="7"/>
      <c r="C20813" s="7"/>
      <c r="D20813" s="4"/>
      <c r="E20813" s="4"/>
      <c r="F20813" s="4"/>
      <c r="G20813" s="31"/>
    </row>
    <row r="20814" spans="2:7" s="40" customFormat="1">
      <c r="B20814" s="7"/>
      <c r="C20814" s="7"/>
      <c r="D20814" s="4"/>
      <c r="E20814" s="4"/>
      <c r="F20814" s="4"/>
      <c r="G20814" s="31"/>
    </row>
    <row r="20815" spans="2:7" s="40" customFormat="1">
      <c r="B20815" s="7"/>
      <c r="C20815" s="7"/>
      <c r="D20815" s="4"/>
      <c r="E20815" s="4"/>
      <c r="F20815" s="4"/>
      <c r="G20815" s="31"/>
    </row>
    <row r="20816" spans="2:7" s="40" customFormat="1">
      <c r="B20816" s="7"/>
      <c r="C20816" s="7"/>
      <c r="D20816" s="4"/>
      <c r="E20816" s="4"/>
      <c r="F20816" s="4"/>
      <c r="G20816" s="31"/>
    </row>
    <row r="20817" spans="2:7" s="40" customFormat="1">
      <c r="B20817" s="7"/>
      <c r="C20817" s="7"/>
      <c r="D20817" s="4"/>
      <c r="E20817" s="4"/>
      <c r="F20817" s="4"/>
      <c r="G20817" s="31"/>
    </row>
    <row r="20818" spans="2:7" s="40" customFormat="1">
      <c r="B20818" s="7"/>
      <c r="C20818" s="7"/>
      <c r="D20818" s="4"/>
      <c r="E20818" s="4"/>
      <c r="F20818" s="4"/>
      <c r="G20818" s="31"/>
    </row>
    <row r="20819" spans="2:7" s="40" customFormat="1">
      <c r="B20819" s="7"/>
      <c r="C20819" s="7"/>
      <c r="D20819" s="4"/>
      <c r="E20819" s="4"/>
      <c r="F20819" s="4"/>
      <c r="G20819" s="31"/>
    </row>
    <row r="20820" spans="2:7" s="40" customFormat="1">
      <c r="B20820" s="7"/>
      <c r="C20820" s="7"/>
      <c r="D20820" s="4"/>
      <c r="E20820" s="4"/>
      <c r="F20820" s="4"/>
      <c r="G20820" s="31"/>
    </row>
    <row r="20821" spans="2:7" s="40" customFormat="1">
      <c r="B20821" s="7"/>
      <c r="C20821" s="7"/>
      <c r="D20821" s="4"/>
      <c r="E20821" s="4"/>
      <c r="F20821" s="4"/>
      <c r="G20821" s="31"/>
    </row>
    <row r="20822" spans="2:7" s="40" customFormat="1">
      <c r="B20822" s="7"/>
      <c r="C20822" s="7"/>
      <c r="D20822" s="4"/>
      <c r="E20822" s="4"/>
      <c r="F20822" s="4"/>
      <c r="G20822" s="31"/>
    </row>
    <row r="20823" spans="2:7" s="40" customFormat="1">
      <c r="B20823" s="7"/>
      <c r="C20823" s="7"/>
      <c r="D20823" s="4"/>
      <c r="E20823" s="4"/>
      <c r="F20823" s="4"/>
      <c r="G20823" s="31"/>
    </row>
    <row r="20824" spans="2:7" s="40" customFormat="1">
      <c r="B20824" s="7"/>
      <c r="C20824" s="7"/>
      <c r="D20824" s="4"/>
      <c r="E20824" s="4"/>
      <c r="F20824" s="4"/>
      <c r="G20824" s="31"/>
    </row>
    <row r="20825" spans="2:7" s="40" customFormat="1">
      <c r="B20825" s="7"/>
      <c r="C20825" s="7"/>
      <c r="D20825" s="4"/>
      <c r="E20825" s="4"/>
      <c r="F20825" s="4"/>
      <c r="G20825" s="31"/>
    </row>
    <row r="20826" spans="2:7" s="40" customFormat="1">
      <c r="B20826" s="7"/>
      <c r="C20826" s="7"/>
      <c r="D20826" s="4"/>
      <c r="E20826" s="4"/>
      <c r="F20826" s="4"/>
      <c r="G20826" s="31"/>
    </row>
    <row r="20827" spans="2:7" s="40" customFormat="1">
      <c r="B20827" s="7"/>
      <c r="C20827" s="7"/>
      <c r="D20827" s="4"/>
      <c r="E20827" s="4"/>
      <c r="F20827" s="4"/>
      <c r="G20827" s="31"/>
    </row>
    <row r="20828" spans="2:7" s="40" customFormat="1">
      <c r="B20828" s="7"/>
      <c r="C20828" s="7"/>
      <c r="D20828" s="4"/>
      <c r="E20828" s="4"/>
      <c r="F20828" s="4"/>
      <c r="G20828" s="31"/>
    </row>
    <row r="20829" spans="2:7" s="40" customFormat="1">
      <c r="B20829" s="7"/>
      <c r="C20829" s="7"/>
      <c r="D20829" s="4"/>
      <c r="E20829" s="4"/>
      <c r="F20829" s="4"/>
      <c r="G20829" s="31"/>
    </row>
    <row r="20830" spans="2:7" s="40" customFormat="1">
      <c r="B20830" s="7"/>
      <c r="C20830" s="7"/>
      <c r="D20830" s="4"/>
      <c r="E20830" s="4"/>
      <c r="F20830" s="4"/>
      <c r="G20830" s="31"/>
    </row>
    <row r="20831" spans="2:7" s="40" customFormat="1">
      <c r="B20831" s="7"/>
      <c r="C20831" s="7"/>
      <c r="D20831" s="4"/>
      <c r="E20831" s="4"/>
      <c r="F20831" s="4"/>
      <c r="G20831" s="31"/>
    </row>
    <row r="20832" spans="2:7" s="40" customFormat="1">
      <c r="B20832" s="7"/>
      <c r="C20832" s="7"/>
      <c r="D20832" s="4"/>
      <c r="E20832" s="4"/>
      <c r="F20832" s="4"/>
      <c r="G20832" s="31"/>
    </row>
    <row r="20833" spans="2:7" s="40" customFormat="1">
      <c r="B20833" s="7"/>
      <c r="C20833" s="7"/>
      <c r="D20833" s="4"/>
      <c r="E20833" s="4"/>
      <c r="F20833" s="4"/>
      <c r="G20833" s="31"/>
    </row>
    <row r="20834" spans="2:7" s="40" customFormat="1">
      <c r="B20834" s="7"/>
      <c r="C20834" s="7"/>
      <c r="D20834" s="4"/>
      <c r="E20834" s="4"/>
      <c r="F20834" s="4"/>
      <c r="G20834" s="31"/>
    </row>
    <row r="20835" spans="2:7" s="40" customFormat="1">
      <c r="B20835" s="7"/>
      <c r="C20835" s="7"/>
      <c r="D20835" s="4"/>
      <c r="E20835" s="4"/>
      <c r="F20835" s="4"/>
      <c r="G20835" s="31"/>
    </row>
    <row r="20836" spans="2:7" s="40" customFormat="1">
      <c r="B20836" s="7"/>
      <c r="C20836" s="7"/>
      <c r="D20836" s="4"/>
      <c r="E20836" s="4"/>
      <c r="F20836" s="4"/>
      <c r="G20836" s="31"/>
    </row>
    <row r="20837" spans="2:7" s="40" customFormat="1">
      <c r="B20837" s="7"/>
      <c r="C20837" s="7"/>
      <c r="D20837" s="4"/>
      <c r="E20837" s="4"/>
      <c r="F20837" s="4"/>
      <c r="G20837" s="31"/>
    </row>
    <row r="20838" spans="2:7" s="40" customFormat="1">
      <c r="B20838" s="7"/>
      <c r="C20838" s="7"/>
      <c r="D20838" s="4"/>
      <c r="E20838" s="4"/>
      <c r="F20838" s="4"/>
      <c r="G20838" s="31"/>
    </row>
    <row r="20839" spans="2:7" s="40" customFormat="1">
      <c r="B20839" s="7"/>
      <c r="C20839" s="7"/>
      <c r="D20839" s="4"/>
      <c r="E20839" s="4"/>
      <c r="F20839" s="4"/>
      <c r="G20839" s="31"/>
    </row>
    <row r="20840" spans="2:7" s="40" customFormat="1">
      <c r="B20840" s="7"/>
      <c r="C20840" s="7"/>
      <c r="D20840" s="4"/>
      <c r="E20840" s="4"/>
      <c r="F20840" s="4"/>
      <c r="G20840" s="31"/>
    </row>
    <row r="20841" spans="2:7" s="40" customFormat="1">
      <c r="B20841" s="7"/>
      <c r="C20841" s="7"/>
      <c r="D20841" s="4"/>
      <c r="E20841" s="4"/>
      <c r="F20841" s="4"/>
      <c r="G20841" s="31"/>
    </row>
    <row r="20842" spans="2:7" s="40" customFormat="1">
      <c r="B20842" s="7"/>
      <c r="C20842" s="7"/>
      <c r="D20842" s="4"/>
      <c r="E20842" s="4"/>
      <c r="F20842" s="4"/>
      <c r="G20842" s="31"/>
    </row>
    <row r="20843" spans="2:7" s="40" customFormat="1">
      <c r="B20843" s="7"/>
      <c r="C20843" s="7"/>
      <c r="D20843" s="4"/>
      <c r="E20843" s="4"/>
      <c r="F20843" s="4"/>
      <c r="G20843" s="31"/>
    </row>
    <row r="20844" spans="2:7" s="40" customFormat="1">
      <c r="B20844" s="7"/>
      <c r="C20844" s="7"/>
      <c r="D20844" s="4"/>
      <c r="E20844" s="4"/>
      <c r="F20844" s="4"/>
      <c r="G20844" s="31"/>
    </row>
    <row r="20845" spans="2:7" s="40" customFormat="1">
      <c r="B20845" s="7"/>
      <c r="C20845" s="7"/>
      <c r="D20845" s="4"/>
      <c r="E20845" s="4"/>
      <c r="F20845" s="4"/>
      <c r="G20845" s="31"/>
    </row>
    <row r="20846" spans="2:7" s="40" customFormat="1">
      <c r="B20846" s="7"/>
      <c r="C20846" s="7"/>
      <c r="D20846" s="4"/>
      <c r="E20846" s="4"/>
      <c r="F20846" s="4"/>
      <c r="G20846" s="31"/>
    </row>
    <row r="20847" spans="2:7" s="40" customFormat="1">
      <c r="B20847" s="7"/>
      <c r="C20847" s="7"/>
      <c r="D20847" s="4"/>
      <c r="E20847" s="4"/>
      <c r="F20847" s="4"/>
      <c r="G20847" s="31"/>
    </row>
    <row r="20848" spans="2:7" s="40" customFormat="1">
      <c r="B20848" s="7"/>
      <c r="C20848" s="7"/>
      <c r="D20848" s="4"/>
      <c r="E20848" s="4"/>
      <c r="F20848" s="4"/>
      <c r="G20848" s="31"/>
    </row>
    <row r="20849" spans="2:7" s="40" customFormat="1">
      <c r="B20849" s="7"/>
      <c r="C20849" s="7"/>
      <c r="D20849" s="4"/>
      <c r="E20849" s="4"/>
      <c r="F20849" s="4"/>
      <c r="G20849" s="31"/>
    </row>
    <row r="20850" spans="2:7" s="40" customFormat="1">
      <c r="B20850" s="7"/>
      <c r="C20850" s="7"/>
      <c r="D20850" s="4"/>
      <c r="E20850" s="4"/>
      <c r="F20850" s="4"/>
      <c r="G20850" s="31"/>
    </row>
    <row r="20851" spans="2:7" s="40" customFormat="1">
      <c r="B20851" s="7"/>
      <c r="C20851" s="7"/>
      <c r="D20851" s="4"/>
      <c r="E20851" s="4"/>
      <c r="F20851" s="4"/>
      <c r="G20851" s="31"/>
    </row>
    <row r="20852" spans="2:7" s="40" customFormat="1">
      <c r="B20852" s="7"/>
      <c r="C20852" s="7"/>
      <c r="D20852" s="4"/>
      <c r="E20852" s="4"/>
      <c r="F20852" s="4"/>
      <c r="G20852" s="31"/>
    </row>
    <row r="20853" spans="2:7" s="40" customFormat="1">
      <c r="B20853" s="7"/>
      <c r="C20853" s="7"/>
      <c r="D20853" s="4"/>
      <c r="E20853" s="4"/>
      <c r="F20853" s="4"/>
      <c r="G20853" s="31"/>
    </row>
    <row r="20854" spans="2:7" s="40" customFormat="1">
      <c r="B20854" s="7"/>
      <c r="C20854" s="7"/>
      <c r="D20854" s="4"/>
      <c r="E20854" s="4"/>
      <c r="F20854" s="4"/>
      <c r="G20854" s="31"/>
    </row>
    <row r="20855" spans="2:7" s="40" customFormat="1">
      <c r="B20855" s="7"/>
      <c r="C20855" s="7"/>
      <c r="D20855" s="4"/>
      <c r="E20855" s="4"/>
      <c r="F20855" s="4"/>
      <c r="G20855" s="31"/>
    </row>
    <row r="20856" spans="2:7" s="40" customFormat="1">
      <c r="B20856" s="7"/>
      <c r="C20856" s="7"/>
      <c r="D20856" s="4"/>
      <c r="E20856" s="4"/>
      <c r="F20856" s="4"/>
      <c r="G20856" s="31"/>
    </row>
    <row r="20857" spans="2:7" s="40" customFormat="1">
      <c r="B20857" s="7"/>
      <c r="C20857" s="7"/>
      <c r="D20857" s="4"/>
      <c r="E20857" s="4"/>
      <c r="F20857" s="4"/>
      <c r="G20857" s="31"/>
    </row>
    <row r="20858" spans="2:7" s="40" customFormat="1">
      <c r="B20858" s="7"/>
      <c r="C20858" s="7"/>
      <c r="D20858" s="4"/>
      <c r="E20858" s="4"/>
      <c r="F20858" s="4"/>
      <c r="G20858" s="31"/>
    </row>
    <row r="20859" spans="2:7" s="40" customFormat="1">
      <c r="B20859" s="7"/>
      <c r="C20859" s="7"/>
      <c r="D20859" s="4"/>
      <c r="E20859" s="4"/>
      <c r="F20859" s="4"/>
      <c r="G20859" s="31"/>
    </row>
    <row r="20860" spans="2:7" s="40" customFormat="1">
      <c r="B20860" s="7"/>
      <c r="C20860" s="7"/>
      <c r="D20860" s="4"/>
      <c r="E20860" s="4"/>
      <c r="F20860" s="4"/>
      <c r="G20860" s="31"/>
    </row>
    <row r="20861" spans="2:7" s="40" customFormat="1">
      <c r="B20861" s="7"/>
      <c r="C20861" s="7"/>
      <c r="D20861" s="4"/>
      <c r="E20861" s="4"/>
      <c r="F20861" s="4"/>
      <c r="G20861" s="31"/>
    </row>
    <row r="20862" spans="2:7" s="40" customFormat="1">
      <c r="B20862" s="7"/>
      <c r="C20862" s="7"/>
      <c r="D20862" s="4"/>
      <c r="E20862" s="4"/>
      <c r="F20862" s="4"/>
      <c r="G20862" s="31"/>
    </row>
    <row r="20863" spans="2:7" s="40" customFormat="1">
      <c r="B20863" s="7"/>
      <c r="C20863" s="7"/>
      <c r="D20863" s="4"/>
      <c r="E20863" s="4"/>
      <c r="F20863" s="4"/>
      <c r="G20863" s="31"/>
    </row>
    <row r="20864" spans="2:7" s="40" customFormat="1">
      <c r="B20864" s="7"/>
      <c r="C20864" s="7"/>
      <c r="D20864" s="4"/>
      <c r="E20864" s="4"/>
      <c r="F20864" s="4"/>
      <c r="G20864" s="31"/>
    </row>
    <row r="20865" spans="2:7" s="40" customFormat="1">
      <c r="B20865" s="7"/>
      <c r="C20865" s="7"/>
      <c r="D20865" s="4"/>
      <c r="E20865" s="4"/>
      <c r="F20865" s="4"/>
      <c r="G20865" s="31"/>
    </row>
    <row r="20866" spans="2:7" s="40" customFormat="1">
      <c r="B20866" s="7"/>
      <c r="C20866" s="7"/>
      <c r="D20866" s="4"/>
      <c r="E20866" s="4"/>
      <c r="F20866" s="4"/>
      <c r="G20866" s="31"/>
    </row>
    <row r="20867" spans="2:7" s="40" customFormat="1">
      <c r="B20867" s="7"/>
      <c r="C20867" s="7"/>
      <c r="D20867" s="4"/>
      <c r="E20867" s="4"/>
      <c r="F20867" s="4"/>
      <c r="G20867" s="31"/>
    </row>
    <row r="20868" spans="2:7" s="40" customFormat="1">
      <c r="B20868" s="7"/>
      <c r="C20868" s="7"/>
      <c r="D20868" s="4"/>
      <c r="E20868" s="4"/>
      <c r="F20868" s="4"/>
      <c r="G20868" s="31"/>
    </row>
    <row r="20869" spans="2:7" s="40" customFormat="1">
      <c r="B20869" s="7"/>
      <c r="C20869" s="7"/>
      <c r="D20869" s="4"/>
      <c r="E20869" s="4"/>
      <c r="F20869" s="4"/>
      <c r="G20869" s="31"/>
    </row>
    <row r="20870" spans="2:7" s="40" customFormat="1">
      <c r="B20870" s="7"/>
      <c r="C20870" s="7"/>
      <c r="D20870" s="4"/>
      <c r="E20870" s="4"/>
      <c r="F20870" s="4"/>
      <c r="G20870" s="31"/>
    </row>
    <row r="20871" spans="2:7" s="40" customFormat="1">
      <c r="B20871" s="7"/>
      <c r="C20871" s="7"/>
      <c r="D20871" s="4"/>
      <c r="E20871" s="4"/>
      <c r="F20871" s="4"/>
      <c r="G20871" s="31"/>
    </row>
    <row r="20872" spans="2:7" s="40" customFormat="1">
      <c r="B20872" s="7"/>
      <c r="C20872" s="7"/>
      <c r="D20872" s="4"/>
      <c r="E20872" s="4"/>
      <c r="F20872" s="4"/>
      <c r="G20872" s="31"/>
    </row>
    <row r="20873" spans="2:7" s="40" customFormat="1">
      <c r="B20873" s="7"/>
      <c r="C20873" s="7"/>
      <c r="D20873" s="4"/>
      <c r="E20873" s="4"/>
      <c r="F20873" s="4"/>
      <c r="G20873" s="31"/>
    </row>
    <row r="20874" spans="2:7" s="40" customFormat="1">
      <c r="B20874" s="7"/>
      <c r="C20874" s="7"/>
      <c r="D20874" s="4"/>
      <c r="E20874" s="4"/>
      <c r="F20874" s="4"/>
      <c r="G20874" s="31"/>
    </row>
    <row r="20875" spans="2:7" s="40" customFormat="1">
      <c r="B20875" s="7"/>
      <c r="C20875" s="7"/>
      <c r="D20875" s="4"/>
      <c r="E20875" s="4"/>
      <c r="F20875" s="4"/>
      <c r="G20875" s="31"/>
    </row>
    <row r="20876" spans="2:7" s="40" customFormat="1">
      <c r="B20876" s="7"/>
      <c r="C20876" s="7"/>
      <c r="D20876" s="4"/>
      <c r="E20876" s="4"/>
      <c r="F20876" s="4"/>
      <c r="G20876" s="31"/>
    </row>
    <row r="20877" spans="2:7" s="40" customFormat="1">
      <c r="B20877" s="7"/>
      <c r="C20877" s="7"/>
      <c r="D20877" s="4"/>
      <c r="E20877" s="4"/>
      <c r="F20877" s="4"/>
      <c r="G20877" s="31"/>
    </row>
    <row r="20878" spans="2:7" s="40" customFormat="1">
      <c r="B20878" s="7"/>
      <c r="C20878" s="7"/>
      <c r="D20878" s="4"/>
      <c r="E20878" s="4"/>
      <c r="F20878" s="4"/>
      <c r="G20878" s="31"/>
    </row>
    <row r="20879" spans="2:7" s="40" customFormat="1">
      <c r="B20879" s="7"/>
      <c r="C20879" s="7"/>
      <c r="D20879" s="4"/>
      <c r="E20879" s="4"/>
      <c r="F20879" s="4"/>
      <c r="G20879" s="31"/>
    </row>
    <row r="20880" spans="2:7" s="40" customFormat="1">
      <c r="B20880" s="7"/>
      <c r="C20880" s="7"/>
      <c r="D20880" s="4"/>
      <c r="E20880" s="4"/>
      <c r="F20880" s="4"/>
      <c r="G20880" s="31"/>
    </row>
    <row r="20881" spans="2:7" s="40" customFormat="1">
      <c r="B20881" s="7"/>
      <c r="C20881" s="7"/>
      <c r="D20881" s="4"/>
      <c r="E20881" s="4"/>
      <c r="F20881" s="4"/>
      <c r="G20881" s="31"/>
    </row>
    <row r="20882" spans="2:7" s="40" customFormat="1">
      <c r="B20882" s="7"/>
      <c r="C20882" s="7"/>
      <c r="D20882" s="4"/>
      <c r="E20882" s="4"/>
      <c r="F20882" s="4"/>
      <c r="G20882" s="31"/>
    </row>
    <row r="20883" spans="2:7" s="40" customFormat="1">
      <c r="B20883" s="7"/>
      <c r="C20883" s="7"/>
      <c r="D20883" s="4"/>
      <c r="E20883" s="4"/>
      <c r="F20883" s="4"/>
      <c r="G20883" s="31"/>
    </row>
    <row r="20884" spans="2:7" s="40" customFormat="1">
      <c r="B20884" s="7"/>
      <c r="C20884" s="7"/>
      <c r="D20884" s="4"/>
      <c r="E20884" s="4"/>
      <c r="F20884" s="4"/>
      <c r="G20884" s="31"/>
    </row>
    <row r="20885" spans="2:7" s="40" customFormat="1">
      <c r="B20885" s="7"/>
      <c r="C20885" s="7"/>
      <c r="D20885" s="4"/>
      <c r="E20885" s="4"/>
      <c r="F20885" s="4"/>
      <c r="G20885" s="31"/>
    </row>
    <row r="20886" spans="2:7" s="40" customFormat="1">
      <c r="B20886" s="7"/>
      <c r="C20886" s="7"/>
      <c r="D20886" s="4"/>
      <c r="E20886" s="4"/>
      <c r="F20886" s="4"/>
      <c r="G20886" s="31"/>
    </row>
    <row r="20887" spans="2:7" s="40" customFormat="1">
      <c r="B20887" s="7"/>
      <c r="C20887" s="7"/>
      <c r="D20887" s="4"/>
      <c r="E20887" s="4"/>
      <c r="F20887" s="4"/>
      <c r="G20887" s="31"/>
    </row>
    <row r="20888" spans="2:7" s="40" customFormat="1">
      <c r="B20888" s="7"/>
      <c r="C20888" s="7"/>
      <c r="D20888" s="4"/>
      <c r="E20888" s="4"/>
      <c r="F20888" s="4"/>
      <c r="G20888" s="31"/>
    </row>
    <row r="20889" spans="2:7" s="40" customFormat="1">
      <c r="B20889" s="7"/>
      <c r="C20889" s="7"/>
      <c r="D20889" s="4"/>
      <c r="E20889" s="4"/>
      <c r="F20889" s="4"/>
      <c r="G20889" s="31"/>
    </row>
    <row r="20890" spans="2:7" s="40" customFormat="1">
      <c r="B20890" s="7"/>
      <c r="C20890" s="7"/>
      <c r="D20890" s="4"/>
      <c r="E20890" s="4"/>
      <c r="F20890" s="4"/>
      <c r="G20890" s="31"/>
    </row>
    <row r="20891" spans="2:7" s="40" customFormat="1">
      <c r="B20891" s="7"/>
      <c r="C20891" s="7"/>
      <c r="D20891" s="4"/>
      <c r="E20891" s="4"/>
      <c r="F20891" s="4"/>
      <c r="G20891" s="31"/>
    </row>
    <row r="20892" spans="2:7" s="40" customFormat="1">
      <c r="B20892" s="7"/>
      <c r="C20892" s="7"/>
      <c r="D20892" s="4"/>
      <c r="E20892" s="4"/>
      <c r="F20892" s="4"/>
      <c r="G20892" s="31"/>
    </row>
    <row r="20893" spans="2:7" s="40" customFormat="1">
      <c r="B20893" s="7"/>
      <c r="C20893" s="7"/>
      <c r="D20893" s="4"/>
      <c r="E20893" s="4"/>
      <c r="F20893" s="4"/>
      <c r="G20893" s="31"/>
    </row>
    <row r="20894" spans="2:7" s="40" customFormat="1">
      <c r="B20894" s="7"/>
      <c r="C20894" s="7"/>
      <c r="D20894" s="4"/>
      <c r="E20894" s="4"/>
      <c r="F20894" s="4"/>
      <c r="G20894" s="31"/>
    </row>
    <row r="20895" spans="2:7" s="40" customFormat="1">
      <c r="B20895" s="7"/>
      <c r="C20895" s="7"/>
      <c r="D20895" s="4"/>
      <c r="E20895" s="4"/>
      <c r="F20895" s="4"/>
      <c r="G20895" s="31"/>
    </row>
    <row r="20896" spans="2:7" s="40" customFormat="1">
      <c r="B20896" s="7"/>
      <c r="C20896" s="7"/>
      <c r="D20896" s="4"/>
      <c r="E20896" s="4"/>
      <c r="F20896" s="4"/>
      <c r="G20896" s="31"/>
    </row>
    <row r="20897" spans="2:7" s="40" customFormat="1">
      <c r="B20897" s="7"/>
      <c r="C20897" s="7"/>
      <c r="D20897" s="4"/>
      <c r="E20897" s="4"/>
      <c r="F20897" s="4"/>
      <c r="G20897" s="31"/>
    </row>
    <row r="20898" spans="2:7" s="40" customFormat="1">
      <c r="B20898" s="7"/>
      <c r="C20898" s="7"/>
      <c r="D20898" s="4"/>
      <c r="E20898" s="4"/>
      <c r="F20898" s="4"/>
      <c r="G20898" s="31"/>
    </row>
    <row r="20899" spans="2:7" s="40" customFormat="1">
      <c r="B20899" s="7"/>
      <c r="C20899" s="7"/>
      <c r="D20899" s="4"/>
      <c r="E20899" s="4"/>
      <c r="F20899" s="4"/>
      <c r="G20899" s="31"/>
    </row>
    <row r="20900" spans="2:7" s="40" customFormat="1">
      <c r="B20900" s="7"/>
      <c r="C20900" s="7"/>
      <c r="D20900" s="4"/>
      <c r="E20900" s="4"/>
      <c r="F20900" s="4"/>
      <c r="G20900" s="31"/>
    </row>
    <row r="20901" spans="2:7" s="40" customFormat="1">
      <c r="B20901" s="7"/>
      <c r="C20901" s="7"/>
      <c r="D20901" s="4"/>
      <c r="E20901" s="4"/>
      <c r="F20901" s="4"/>
      <c r="G20901" s="31"/>
    </row>
    <row r="20902" spans="2:7" s="40" customFormat="1">
      <c r="B20902" s="7"/>
      <c r="C20902" s="7"/>
      <c r="D20902" s="4"/>
      <c r="E20902" s="4"/>
      <c r="F20902" s="4"/>
      <c r="G20902" s="31"/>
    </row>
    <row r="20903" spans="2:7" s="40" customFormat="1">
      <c r="B20903" s="7"/>
      <c r="C20903" s="7"/>
      <c r="D20903" s="4"/>
      <c r="E20903" s="4"/>
      <c r="F20903" s="4"/>
      <c r="G20903" s="31"/>
    </row>
    <row r="20904" spans="2:7" s="40" customFormat="1">
      <c r="B20904" s="7"/>
      <c r="C20904" s="7"/>
      <c r="D20904" s="4"/>
      <c r="E20904" s="4"/>
      <c r="F20904" s="4"/>
      <c r="G20904" s="31"/>
    </row>
    <row r="20905" spans="2:7" s="40" customFormat="1">
      <c r="B20905" s="7"/>
      <c r="C20905" s="7"/>
      <c r="D20905" s="4"/>
      <c r="E20905" s="4"/>
      <c r="F20905" s="4"/>
      <c r="G20905" s="31"/>
    </row>
    <row r="20906" spans="2:7" s="40" customFormat="1">
      <c r="B20906" s="7"/>
      <c r="C20906" s="7"/>
      <c r="D20906" s="4"/>
      <c r="E20906" s="4"/>
      <c r="F20906" s="4"/>
      <c r="G20906" s="31"/>
    </row>
    <row r="20907" spans="2:7" s="40" customFormat="1">
      <c r="B20907" s="7"/>
      <c r="C20907" s="7"/>
      <c r="D20907" s="4"/>
      <c r="E20907" s="4"/>
      <c r="F20907" s="4"/>
      <c r="G20907" s="31"/>
    </row>
    <row r="20908" spans="2:7" s="40" customFormat="1">
      <c r="B20908" s="7"/>
      <c r="C20908" s="7"/>
      <c r="D20908" s="4"/>
      <c r="E20908" s="4"/>
      <c r="F20908" s="4"/>
      <c r="G20908" s="31"/>
    </row>
    <row r="20909" spans="2:7" s="40" customFormat="1">
      <c r="B20909" s="7"/>
      <c r="C20909" s="7"/>
      <c r="D20909" s="4"/>
      <c r="E20909" s="4"/>
      <c r="F20909" s="4"/>
      <c r="G20909" s="31"/>
    </row>
    <row r="20910" spans="2:7" s="40" customFormat="1">
      <c r="B20910" s="7"/>
      <c r="C20910" s="7"/>
      <c r="D20910" s="4"/>
      <c r="E20910" s="4"/>
      <c r="F20910" s="4"/>
      <c r="G20910" s="31"/>
    </row>
    <row r="20911" spans="2:7" s="40" customFormat="1">
      <c r="B20911" s="7"/>
      <c r="C20911" s="7"/>
      <c r="D20911" s="4"/>
      <c r="E20911" s="4"/>
      <c r="F20911" s="4"/>
      <c r="G20911" s="31"/>
    </row>
    <row r="20912" spans="2:7" s="40" customFormat="1">
      <c r="B20912" s="7"/>
      <c r="C20912" s="7"/>
      <c r="D20912" s="4"/>
      <c r="E20912" s="4"/>
      <c r="F20912" s="4"/>
      <c r="G20912" s="31"/>
    </row>
    <row r="20913" spans="2:7" s="40" customFormat="1">
      <c r="B20913" s="7"/>
      <c r="C20913" s="7"/>
      <c r="D20913" s="4"/>
      <c r="E20913" s="4"/>
      <c r="F20913" s="4"/>
      <c r="G20913" s="31"/>
    </row>
    <row r="20914" spans="2:7" s="40" customFormat="1">
      <c r="B20914" s="7"/>
      <c r="C20914" s="7"/>
      <c r="D20914" s="4"/>
      <c r="E20914" s="4"/>
      <c r="F20914" s="4"/>
      <c r="G20914" s="31"/>
    </row>
    <row r="20915" spans="2:7" s="40" customFormat="1">
      <c r="B20915" s="7"/>
      <c r="C20915" s="7"/>
      <c r="D20915" s="4"/>
      <c r="E20915" s="4"/>
      <c r="F20915" s="4"/>
      <c r="G20915" s="31"/>
    </row>
    <row r="20916" spans="2:7" s="40" customFormat="1">
      <c r="B20916" s="7"/>
      <c r="C20916" s="7"/>
      <c r="D20916" s="4"/>
      <c r="E20916" s="4"/>
      <c r="F20916" s="4"/>
      <c r="G20916" s="31"/>
    </row>
    <row r="20917" spans="2:7" s="40" customFormat="1">
      <c r="B20917" s="7"/>
      <c r="C20917" s="7"/>
      <c r="D20917" s="4"/>
      <c r="E20917" s="4"/>
      <c r="F20917" s="4"/>
      <c r="G20917" s="31"/>
    </row>
    <row r="20918" spans="2:7" s="40" customFormat="1">
      <c r="B20918" s="7"/>
      <c r="C20918" s="7"/>
      <c r="D20918" s="4"/>
      <c r="E20918" s="4"/>
      <c r="F20918" s="4"/>
      <c r="G20918" s="31"/>
    </row>
    <row r="20919" spans="2:7" s="40" customFormat="1">
      <c r="B20919" s="7"/>
      <c r="C20919" s="7"/>
      <c r="D20919" s="4"/>
      <c r="E20919" s="4"/>
      <c r="F20919" s="4"/>
      <c r="G20919" s="31"/>
    </row>
    <row r="20920" spans="2:7" s="40" customFormat="1">
      <c r="B20920" s="7"/>
      <c r="C20920" s="7"/>
      <c r="D20920" s="4"/>
      <c r="E20920" s="4"/>
      <c r="F20920" s="4"/>
      <c r="G20920" s="31"/>
    </row>
    <row r="20921" spans="2:7" s="40" customFormat="1">
      <c r="B20921" s="7"/>
      <c r="C20921" s="7"/>
      <c r="D20921" s="4"/>
      <c r="E20921" s="4"/>
      <c r="F20921" s="4"/>
      <c r="G20921" s="31"/>
    </row>
    <row r="20922" spans="2:7" s="40" customFormat="1">
      <c r="B20922" s="7"/>
      <c r="C20922" s="7"/>
      <c r="D20922" s="4"/>
      <c r="E20922" s="4"/>
      <c r="F20922" s="4"/>
      <c r="G20922" s="31"/>
    </row>
    <row r="20923" spans="2:7" s="40" customFormat="1">
      <c r="B20923" s="7"/>
      <c r="C20923" s="7"/>
      <c r="D20923" s="4"/>
      <c r="E20923" s="4"/>
      <c r="F20923" s="4"/>
      <c r="G20923" s="31"/>
    </row>
    <row r="20924" spans="2:7" s="40" customFormat="1">
      <c r="B20924" s="7"/>
      <c r="C20924" s="7"/>
      <c r="D20924" s="4"/>
      <c r="E20924" s="4"/>
      <c r="F20924" s="4"/>
      <c r="G20924" s="31"/>
    </row>
    <row r="20925" spans="2:7" s="40" customFormat="1">
      <c r="B20925" s="7"/>
      <c r="C20925" s="7"/>
      <c r="D20925" s="4"/>
      <c r="E20925" s="4"/>
      <c r="F20925" s="4"/>
      <c r="G20925" s="31"/>
    </row>
    <row r="20926" spans="2:7" s="40" customFormat="1">
      <c r="B20926" s="7"/>
      <c r="C20926" s="7"/>
      <c r="D20926" s="4"/>
      <c r="E20926" s="4"/>
      <c r="F20926" s="4"/>
      <c r="G20926" s="31"/>
    </row>
    <row r="20927" spans="2:7" s="40" customFormat="1">
      <c r="B20927" s="7"/>
      <c r="C20927" s="7"/>
      <c r="D20927" s="4"/>
      <c r="E20927" s="4"/>
      <c r="F20927" s="4"/>
      <c r="G20927" s="31"/>
    </row>
    <row r="20928" spans="2:7" s="40" customFormat="1">
      <c r="B20928" s="7"/>
      <c r="C20928" s="7"/>
      <c r="D20928" s="4"/>
      <c r="E20928" s="4"/>
      <c r="F20928" s="4"/>
      <c r="G20928" s="31"/>
    </row>
    <row r="20929" spans="2:7" s="40" customFormat="1">
      <c r="B20929" s="7"/>
      <c r="C20929" s="7"/>
      <c r="D20929" s="4"/>
      <c r="E20929" s="4"/>
      <c r="F20929" s="4"/>
      <c r="G20929" s="31"/>
    </row>
    <row r="20930" spans="2:7" s="40" customFormat="1">
      <c r="B20930" s="7"/>
      <c r="C20930" s="7"/>
      <c r="D20930" s="4"/>
      <c r="E20930" s="4"/>
      <c r="F20930" s="4"/>
      <c r="G20930" s="31"/>
    </row>
    <row r="20931" spans="2:7" s="40" customFormat="1">
      <c r="B20931" s="7"/>
      <c r="C20931" s="7"/>
      <c r="D20931" s="4"/>
      <c r="E20931" s="4"/>
      <c r="F20931" s="4"/>
      <c r="G20931" s="31"/>
    </row>
    <row r="20932" spans="2:7" s="40" customFormat="1">
      <c r="B20932" s="7"/>
      <c r="C20932" s="7"/>
      <c r="D20932" s="4"/>
      <c r="E20932" s="4"/>
      <c r="F20932" s="4"/>
      <c r="G20932" s="31"/>
    </row>
    <row r="20933" spans="2:7" s="40" customFormat="1">
      <c r="B20933" s="7"/>
      <c r="C20933" s="7"/>
      <c r="D20933" s="4"/>
      <c r="E20933" s="4"/>
      <c r="F20933" s="4"/>
      <c r="G20933" s="31"/>
    </row>
    <row r="20934" spans="2:7" s="40" customFormat="1">
      <c r="B20934" s="7"/>
      <c r="C20934" s="7"/>
      <c r="D20934" s="4"/>
      <c r="E20934" s="4"/>
      <c r="F20934" s="4"/>
      <c r="G20934" s="31"/>
    </row>
    <row r="20935" spans="2:7" s="40" customFormat="1">
      <c r="B20935" s="7"/>
      <c r="C20935" s="7"/>
      <c r="D20935" s="4"/>
      <c r="E20935" s="4"/>
      <c r="F20935" s="4"/>
      <c r="G20935" s="31"/>
    </row>
    <row r="20936" spans="2:7" s="40" customFormat="1">
      <c r="B20936" s="7"/>
      <c r="C20936" s="7"/>
      <c r="D20936" s="4"/>
      <c r="E20936" s="4"/>
      <c r="F20936" s="4"/>
      <c r="G20936" s="31"/>
    </row>
    <row r="20937" spans="2:7" s="40" customFormat="1">
      <c r="B20937" s="7"/>
      <c r="C20937" s="7"/>
      <c r="D20937" s="4"/>
      <c r="E20937" s="4"/>
      <c r="F20937" s="4"/>
      <c r="G20937" s="31"/>
    </row>
    <row r="20938" spans="2:7" s="40" customFormat="1">
      <c r="B20938" s="7"/>
      <c r="C20938" s="7"/>
      <c r="D20938" s="4"/>
      <c r="E20938" s="4"/>
      <c r="F20938" s="4"/>
      <c r="G20938" s="31"/>
    </row>
    <row r="20939" spans="2:7" s="40" customFormat="1">
      <c r="B20939" s="7"/>
      <c r="C20939" s="7"/>
      <c r="D20939" s="4"/>
      <c r="E20939" s="4"/>
      <c r="F20939" s="4"/>
      <c r="G20939" s="31"/>
    </row>
    <row r="20940" spans="2:7" s="40" customFormat="1">
      <c r="B20940" s="7"/>
      <c r="C20940" s="7"/>
      <c r="D20940" s="4"/>
      <c r="E20940" s="4"/>
      <c r="F20940" s="4"/>
      <c r="G20940" s="31"/>
    </row>
    <row r="20941" spans="2:7" s="40" customFormat="1">
      <c r="B20941" s="7"/>
      <c r="C20941" s="7"/>
      <c r="D20941" s="4"/>
      <c r="E20941" s="4"/>
      <c r="F20941" s="4"/>
      <c r="G20941" s="31"/>
    </row>
    <row r="20942" spans="2:7" s="40" customFormat="1">
      <c r="B20942" s="7"/>
      <c r="C20942" s="7"/>
      <c r="D20942" s="4"/>
      <c r="E20942" s="4"/>
      <c r="F20942" s="4"/>
      <c r="G20942" s="31"/>
    </row>
    <row r="20943" spans="2:7" s="40" customFormat="1">
      <c r="B20943" s="7"/>
      <c r="C20943" s="7"/>
      <c r="D20943" s="4"/>
      <c r="E20943" s="4"/>
      <c r="F20943" s="4"/>
      <c r="G20943" s="31"/>
    </row>
    <row r="20944" spans="2:7" s="40" customFormat="1">
      <c r="B20944" s="7"/>
      <c r="C20944" s="7"/>
      <c r="D20944" s="4"/>
      <c r="E20944" s="4"/>
      <c r="F20944" s="4"/>
      <c r="G20944" s="31"/>
    </row>
    <row r="20945" spans="2:7" s="40" customFormat="1">
      <c r="B20945" s="7"/>
      <c r="C20945" s="7"/>
      <c r="D20945" s="4"/>
      <c r="E20945" s="4"/>
      <c r="F20945" s="4"/>
      <c r="G20945" s="31"/>
    </row>
    <row r="20946" spans="2:7" s="40" customFormat="1">
      <c r="B20946" s="7"/>
      <c r="C20946" s="7"/>
      <c r="D20946" s="4"/>
      <c r="E20946" s="4"/>
      <c r="F20946" s="4"/>
      <c r="G20946" s="31"/>
    </row>
    <row r="20947" spans="2:7" s="40" customFormat="1">
      <c r="B20947" s="7"/>
      <c r="C20947" s="7"/>
      <c r="D20947" s="4"/>
      <c r="E20947" s="4"/>
      <c r="F20947" s="4"/>
      <c r="G20947" s="31"/>
    </row>
    <row r="20948" spans="2:7" s="40" customFormat="1">
      <c r="B20948" s="7"/>
      <c r="C20948" s="7"/>
      <c r="D20948" s="4"/>
      <c r="E20948" s="4"/>
      <c r="F20948" s="4"/>
      <c r="G20948" s="31"/>
    </row>
    <row r="20949" spans="2:7" s="40" customFormat="1">
      <c r="B20949" s="7"/>
      <c r="C20949" s="7"/>
      <c r="D20949" s="4"/>
      <c r="E20949" s="4"/>
      <c r="F20949" s="4"/>
      <c r="G20949" s="31"/>
    </row>
    <row r="20950" spans="2:7" s="40" customFormat="1">
      <c r="B20950" s="7"/>
      <c r="C20950" s="7"/>
      <c r="D20950" s="4"/>
      <c r="E20950" s="4"/>
      <c r="F20950" s="4"/>
      <c r="G20950" s="31"/>
    </row>
    <row r="20951" spans="2:7" s="40" customFormat="1">
      <c r="B20951" s="7"/>
      <c r="C20951" s="7"/>
      <c r="D20951" s="4"/>
      <c r="E20951" s="4"/>
      <c r="F20951" s="4"/>
      <c r="G20951" s="31"/>
    </row>
    <row r="20952" spans="2:7" s="40" customFormat="1">
      <c r="B20952" s="7"/>
      <c r="C20952" s="7"/>
      <c r="D20952" s="4"/>
      <c r="E20952" s="4"/>
      <c r="F20952" s="4"/>
      <c r="G20952" s="31"/>
    </row>
    <row r="20953" spans="2:7" s="40" customFormat="1">
      <c r="B20953" s="7"/>
      <c r="C20953" s="7"/>
      <c r="D20953" s="4"/>
      <c r="E20953" s="4"/>
      <c r="F20953" s="4"/>
      <c r="G20953" s="31"/>
    </row>
    <row r="20954" spans="2:7" s="40" customFormat="1">
      <c r="B20954" s="7"/>
      <c r="C20954" s="7"/>
      <c r="D20954" s="4"/>
      <c r="E20954" s="4"/>
      <c r="F20954" s="4"/>
      <c r="G20954" s="31"/>
    </row>
    <row r="20955" spans="2:7" s="40" customFormat="1">
      <c r="B20955" s="7"/>
      <c r="C20955" s="7"/>
      <c r="D20955" s="4"/>
      <c r="E20955" s="4"/>
      <c r="F20955" s="4"/>
      <c r="G20955" s="31"/>
    </row>
    <row r="20956" spans="2:7" s="40" customFormat="1">
      <c r="B20956" s="7"/>
      <c r="C20956" s="7"/>
      <c r="D20956" s="4"/>
      <c r="E20956" s="4"/>
      <c r="F20956" s="4"/>
      <c r="G20956" s="31"/>
    </row>
    <row r="20957" spans="2:7" s="40" customFormat="1">
      <c r="B20957" s="7"/>
      <c r="C20957" s="7"/>
      <c r="D20957" s="4"/>
      <c r="E20957" s="4"/>
      <c r="F20957" s="4"/>
      <c r="G20957" s="31"/>
    </row>
    <row r="20958" spans="2:7" s="40" customFormat="1">
      <c r="B20958" s="7"/>
      <c r="C20958" s="7"/>
      <c r="D20958" s="4"/>
      <c r="E20958" s="4"/>
      <c r="F20958" s="4"/>
      <c r="G20958" s="31"/>
    </row>
    <row r="20959" spans="2:7" s="40" customFormat="1">
      <c r="B20959" s="7"/>
      <c r="C20959" s="7"/>
      <c r="D20959" s="4"/>
      <c r="E20959" s="4"/>
      <c r="F20959" s="4"/>
      <c r="G20959" s="31"/>
    </row>
    <row r="20960" spans="2:7" s="40" customFormat="1">
      <c r="B20960" s="7"/>
      <c r="C20960" s="7"/>
      <c r="D20960" s="4"/>
      <c r="E20960" s="4"/>
      <c r="F20960" s="4"/>
      <c r="G20960" s="31"/>
    </row>
    <row r="20961" spans="2:7" s="40" customFormat="1">
      <c r="B20961" s="7"/>
      <c r="C20961" s="7"/>
      <c r="D20961" s="4"/>
      <c r="E20961" s="4"/>
      <c r="F20961" s="4"/>
      <c r="G20961" s="31"/>
    </row>
    <row r="20962" spans="2:7" s="40" customFormat="1">
      <c r="B20962" s="7"/>
      <c r="C20962" s="7"/>
      <c r="D20962" s="4"/>
      <c r="E20962" s="4"/>
      <c r="F20962" s="4"/>
      <c r="G20962" s="31"/>
    </row>
    <row r="20963" spans="2:7" s="40" customFormat="1">
      <c r="B20963" s="7"/>
      <c r="C20963" s="7"/>
      <c r="D20963" s="4"/>
      <c r="E20963" s="4"/>
      <c r="F20963" s="4"/>
      <c r="G20963" s="31"/>
    </row>
    <row r="20964" spans="2:7" s="40" customFormat="1">
      <c r="B20964" s="7"/>
      <c r="C20964" s="7"/>
      <c r="D20964" s="4"/>
      <c r="E20964" s="4"/>
      <c r="F20964" s="4"/>
      <c r="G20964" s="31"/>
    </row>
    <row r="20965" spans="2:7" s="40" customFormat="1">
      <c r="B20965" s="7"/>
      <c r="C20965" s="7"/>
      <c r="D20965" s="4"/>
      <c r="E20965" s="4"/>
      <c r="F20965" s="4"/>
      <c r="G20965" s="31"/>
    </row>
    <row r="20966" spans="2:7" s="40" customFormat="1">
      <c r="B20966" s="7"/>
      <c r="C20966" s="7"/>
      <c r="D20966" s="4"/>
      <c r="E20966" s="4"/>
      <c r="F20966" s="4"/>
      <c r="G20966" s="31"/>
    </row>
    <row r="20967" spans="2:7" s="40" customFormat="1">
      <c r="B20967" s="7"/>
      <c r="C20967" s="7"/>
      <c r="D20967" s="4"/>
      <c r="E20967" s="4"/>
      <c r="F20967" s="4"/>
      <c r="G20967" s="31"/>
    </row>
    <row r="20968" spans="2:7" s="40" customFormat="1">
      <c r="B20968" s="7"/>
      <c r="C20968" s="7"/>
      <c r="D20968" s="4"/>
      <c r="E20968" s="4"/>
      <c r="F20968" s="4"/>
      <c r="G20968" s="31"/>
    </row>
    <row r="20969" spans="2:7" s="40" customFormat="1">
      <c r="B20969" s="7"/>
      <c r="C20969" s="7"/>
      <c r="D20969" s="4"/>
      <c r="E20969" s="4"/>
      <c r="F20969" s="4"/>
      <c r="G20969" s="31"/>
    </row>
    <row r="20970" spans="2:7" s="40" customFormat="1">
      <c r="B20970" s="7"/>
      <c r="C20970" s="7"/>
      <c r="D20970" s="4"/>
      <c r="E20970" s="4"/>
      <c r="F20970" s="4"/>
      <c r="G20970" s="31"/>
    </row>
    <row r="20971" spans="2:7" s="40" customFormat="1">
      <c r="B20971" s="7"/>
      <c r="C20971" s="7"/>
      <c r="D20971" s="4"/>
      <c r="E20971" s="4"/>
      <c r="F20971" s="4"/>
      <c r="G20971" s="31"/>
    </row>
    <row r="20972" spans="2:7" s="40" customFormat="1">
      <c r="B20972" s="7"/>
      <c r="C20972" s="7"/>
      <c r="D20972" s="4"/>
      <c r="E20972" s="4"/>
      <c r="F20972" s="4"/>
      <c r="G20972" s="31"/>
    </row>
    <row r="20973" spans="2:7" s="40" customFormat="1">
      <c r="B20973" s="7"/>
      <c r="C20973" s="7"/>
      <c r="D20973" s="4"/>
      <c r="E20973" s="4"/>
      <c r="F20973" s="4"/>
      <c r="G20973" s="31"/>
    </row>
    <row r="20974" spans="2:7" s="40" customFormat="1">
      <c r="B20974" s="7"/>
      <c r="C20974" s="7"/>
      <c r="D20974" s="4"/>
      <c r="E20974" s="4"/>
      <c r="F20974" s="4"/>
      <c r="G20974" s="31"/>
    </row>
    <row r="20975" spans="2:7" s="40" customFormat="1">
      <c r="B20975" s="7"/>
      <c r="C20975" s="7"/>
      <c r="D20975" s="4"/>
      <c r="E20975" s="4"/>
      <c r="F20975" s="4"/>
      <c r="G20975" s="31"/>
    </row>
    <row r="20976" spans="2:7" s="40" customFormat="1">
      <c r="B20976" s="7"/>
      <c r="C20976" s="7"/>
      <c r="D20976" s="4"/>
      <c r="E20976" s="4"/>
      <c r="F20976" s="4"/>
      <c r="G20976" s="31"/>
    </row>
    <row r="20977" spans="2:7" s="40" customFormat="1">
      <c r="B20977" s="7"/>
      <c r="C20977" s="7"/>
      <c r="D20977" s="4"/>
      <c r="E20977" s="4"/>
      <c r="F20977" s="4"/>
      <c r="G20977" s="31"/>
    </row>
    <row r="20978" spans="2:7" s="40" customFormat="1">
      <c r="B20978" s="7"/>
      <c r="C20978" s="7"/>
      <c r="D20978" s="4"/>
      <c r="E20978" s="4"/>
      <c r="F20978" s="4"/>
      <c r="G20978" s="31"/>
    </row>
    <row r="20979" spans="2:7" s="40" customFormat="1">
      <c r="B20979" s="7"/>
      <c r="C20979" s="7"/>
      <c r="D20979" s="4"/>
      <c r="E20979" s="4"/>
      <c r="F20979" s="4"/>
      <c r="G20979" s="31"/>
    </row>
    <row r="20980" spans="2:7" s="40" customFormat="1">
      <c r="B20980" s="7"/>
      <c r="C20980" s="7"/>
      <c r="D20980" s="4"/>
      <c r="E20980" s="4"/>
      <c r="F20980" s="4"/>
      <c r="G20980" s="31"/>
    </row>
    <row r="20981" spans="2:7" s="40" customFormat="1">
      <c r="B20981" s="7"/>
      <c r="C20981" s="7"/>
      <c r="D20981" s="4"/>
      <c r="E20981" s="4"/>
      <c r="F20981" s="4"/>
      <c r="G20981" s="31"/>
    </row>
    <row r="20982" spans="2:7" s="40" customFormat="1">
      <c r="B20982" s="7"/>
      <c r="C20982" s="7"/>
      <c r="D20982" s="4"/>
      <c r="E20982" s="4"/>
      <c r="F20982" s="4"/>
      <c r="G20982" s="31"/>
    </row>
    <row r="20983" spans="2:7" s="40" customFormat="1">
      <c r="B20983" s="7"/>
      <c r="C20983" s="7"/>
      <c r="D20983" s="4"/>
      <c r="E20983" s="4"/>
      <c r="F20983" s="4"/>
      <c r="G20983" s="31"/>
    </row>
    <row r="20984" spans="2:7" s="40" customFormat="1">
      <c r="B20984" s="7"/>
      <c r="C20984" s="7"/>
      <c r="D20984" s="4"/>
      <c r="E20984" s="4"/>
      <c r="F20984" s="4"/>
      <c r="G20984" s="31"/>
    </row>
    <row r="20985" spans="2:7" s="40" customFormat="1">
      <c r="B20985" s="7"/>
      <c r="C20985" s="7"/>
      <c r="D20985" s="4"/>
      <c r="E20985" s="4"/>
      <c r="F20985" s="4"/>
      <c r="G20985" s="31"/>
    </row>
    <row r="20986" spans="2:7" s="40" customFormat="1">
      <c r="B20986" s="7"/>
      <c r="C20986" s="7"/>
      <c r="D20986" s="4"/>
      <c r="E20986" s="4"/>
      <c r="F20986" s="4"/>
      <c r="G20986" s="31"/>
    </row>
    <row r="20987" spans="2:7" s="40" customFormat="1">
      <c r="B20987" s="7"/>
      <c r="C20987" s="7"/>
      <c r="D20987" s="4"/>
      <c r="E20987" s="4"/>
      <c r="F20987" s="4"/>
      <c r="G20987" s="31"/>
    </row>
    <row r="20988" spans="2:7" s="40" customFormat="1">
      <c r="B20988" s="7"/>
      <c r="C20988" s="7"/>
      <c r="D20988" s="4"/>
      <c r="E20988" s="4"/>
      <c r="F20988" s="4"/>
      <c r="G20988" s="31"/>
    </row>
    <row r="20989" spans="2:7" s="40" customFormat="1">
      <c r="B20989" s="7"/>
      <c r="C20989" s="7"/>
      <c r="D20989" s="4"/>
      <c r="E20989" s="4"/>
      <c r="F20989" s="4"/>
      <c r="G20989" s="31"/>
    </row>
    <row r="20990" spans="2:7" s="40" customFormat="1">
      <c r="B20990" s="7"/>
      <c r="C20990" s="7"/>
      <c r="D20990" s="4"/>
      <c r="E20990" s="4"/>
      <c r="F20990" s="4"/>
      <c r="G20990" s="31"/>
    </row>
    <row r="20991" spans="2:7" s="40" customFormat="1">
      <c r="B20991" s="7"/>
      <c r="C20991" s="7"/>
      <c r="D20991" s="4"/>
      <c r="E20991" s="4"/>
      <c r="F20991" s="4"/>
      <c r="G20991" s="31"/>
    </row>
    <row r="20992" spans="2:7" s="40" customFormat="1">
      <c r="B20992" s="7"/>
      <c r="C20992" s="7"/>
      <c r="D20992" s="4"/>
      <c r="E20992" s="4"/>
      <c r="F20992" s="4"/>
      <c r="G20992" s="31"/>
    </row>
    <row r="20993" spans="2:7" s="40" customFormat="1">
      <c r="B20993" s="7"/>
      <c r="C20993" s="7"/>
      <c r="D20993" s="4"/>
      <c r="E20993" s="4"/>
      <c r="F20993" s="4"/>
      <c r="G20993" s="31"/>
    </row>
    <row r="20994" spans="2:7" s="40" customFormat="1">
      <c r="B20994" s="7"/>
      <c r="C20994" s="7"/>
      <c r="D20994" s="4"/>
      <c r="E20994" s="4"/>
      <c r="F20994" s="4"/>
      <c r="G20994" s="31"/>
    </row>
    <row r="20995" spans="2:7" s="40" customFormat="1">
      <c r="B20995" s="7"/>
      <c r="C20995" s="7"/>
      <c r="D20995" s="4"/>
      <c r="E20995" s="4"/>
      <c r="F20995" s="4"/>
      <c r="G20995" s="31"/>
    </row>
    <row r="20996" spans="2:7" s="40" customFormat="1">
      <c r="B20996" s="7"/>
      <c r="C20996" s="7"/>
      <c r="D20996" s="4"/>
      <c r="E20996" s="4"/>
      <c r="F20996" s="4"/>
      <c r="G20996" s="31"/>
    </row>
    <row r="20997" spans="2:7" s="40" customFormat="1">
      <c r="B20997" s="7"/>
      <c r="C20997" s="7"/>
      <c r="D20997" s="4"/>
      <c r="E20997" s="4"/>
      <c r="F20997" s="4"/>
      <c r="G20997" s="31"/>
    </row>
    <row r="20998" spans="2:7" s="40" customFormat="1">
      <c r="B20998" s="7"/>
      <c r="C20998" s="7"/>
      <c r="D20998" s="4"/>
      <c r="E20998" s="4"/>
      <c r="F20998" s="4"/>
      <c r="G20998" s="31"/>
    </row>
    <row r="20999" spans="2:7" s="40" customFormat="1">
      <c r="B20999" s="7"/>
      <c r="C20999" s="7"/>
      <c r="D20999" s="4"/>
      <c r="E20999" s="4"/>
      <c r="F20999" s="4"/>
      <c r="G20999" s="31"/>
    </row>
    <row r="21000" spans="2:7" s="40" customFormat="1">
      <c r="B21000" s="7"/>
      <c r="C21000" s="7"/>
      <c r="D21000" s="4"/>
      <c r="E21000" s="4"/>
      <c r="F21000" s="4"/>
      <c r="G21000" s="31"/>
    </row>
    <row r="21001" spans="2:7" s="40" customFormat="1">
      <c r="B21001" s="7"/>
      <c r="C21001" s="7"/>
      <c r="D21001" s="4"/>
      <c r="E21001" s="4"/>
      <c r="F21001" s="4"/>
      <c r="G21001" s="31"/>
    </row>
    <row r="21002" spans="2:7" s="40" customFormat="1">
      <c r="B21002" s="7"/>
      <c r="C21002" s="7"/>
      <c r="D21002" s="4"/>
      <c r="E21002" s="4"/>
      <c r="F21002" s="4"/>
      <c r="G21002" s="31"/>
    </row>
    <row r="21003" spans="2:7" s="40" customFormat="1">
      <c r="B21003" s="7"/>
      <c r="C21003" s="7"/>
      <c r="D21003" s="4"/>
      <c r="E21003" s="4"/>
      <c r="F21003" s="4"/>
      <c r="G21003" s="31"/>
    </row>
    <row r="21004" spans="2:7" s="40" customFormat="1">
      <c r="B21004" s="7"/>
      <c r="C21004" s="7"/>
      <c r="D21004" s="4"/>
      <c r="E21004" s="4"/>
      <c r="F21004" s="4"/>
      <c r="G21004" s="31"/>
    </row>
    <row r="21005" spans="2:7" s="40" customFormat="1">
      <c r="B21005" s="7"/>
      <c r="C21005" s="7"/>
      <c r="D21005" s="4"/>
      <c r="E21005" s="4"/>
      <c r="F21005" s="4"/>
      <c r="G21005" s="31"/>
    </row>
    <row r="21006" spans="2:7" s="40" customFormat="1">
      <c r="B21006" s="7"/>
      <c r="C21006" s="7"/>
      <c r="D21006" s="4"/>
      <c r="E21006" s="4"/>
      <c r="F21006" s="4"/>
      <c r="G21006" s="31"/>
    </row>
    <row r="21007" spans="2:7" s="40" customFormat="1">
      <c r="B21007" s="7"/>
      <c r="C21007" s="7"/>
      <c r="D21007" s="4"/>
      <c r="E21007" s="4"/>
      <c r="F21007" s="4"/>
      <c r="G21007" s="31"/>
    </row>
    <row r="21008" spans="2:7" s="40" customFormat="1">
      <c r="B21008" s="7"/>
      <c r="C21008" s="7"/>
      <c r="D21008" s="4"/>
      <c r="E21008" s="4"/>
      <c r="F21008" s="4"/>
      <c r="G21008" s="31"/>
    </row>
    <row r="21009" spans="2:7" s="40" customFormat="1">
      <c r="B21009" s="7"/>
      <c r="C21009" s="7"/>
      <c r="D21009" s="4"/>
      <c r="E21009" s="4"/>
      <c r="F21009" s="4"/>
      <c r="G21009" s="31"/>
    </row>
    <row r="21010" spans="2:7" s="40" customFormat="1">
      <c r="B21010" s="7"/>
      <c r="C21010" s="7"/>
      <c r="D21010" s="4"/>
      <c r="E21010" s="4"/>
      <c r="F21010" s="4"/>
      <c r="G21010" s="31"/>
    </row>
    <row r="21011" spans="2:7" s="40" customFormat="1">
      <c r="B21011" s="7"/>
      <c r="C21011" s="7"/>
      <c r="D21011" s="4"/>
      <c r="E21011" s="4"/>
      <c r="F21011" s="4"/>
      <c r="G21011" s="31"/>
    </row>
    <row r="21012" spans="2:7" s="40" customFormat="1">
      <c r="B21012" s="7"/>
      <c r="C21012" s="7"/>
      <c r="D21012" s="4"/>
      <c r="E21012" s="4"/>
      <c r="F21012" s="4"/>
      <c r="G21012" s="31"/>
    </row>
    <row r="21013" spans="2:7" s="40" customFormat="1">
      <c r="B21013" s="7"/>
      <c r="C21013" s="7"/>
      <c r="D21013" s="4"/>
      <c r="E21013" s="4"/>
      <c r="F21013" s="4"/>
      <c r="G21013" s="31"/>
    </row>
    <row r="21014" spans="2:7" s="40" customFormat="1">
      <c r="B21014" s="7"/>
      <c r="C21014" s="7"/>
      <c r="D21014" s="4"/>
      <c r="E21014" s="4"/>
      <c r="F21014" s="4"/>
      <c r="G21014" s="31"/>
    </row>
    <row r="21015" spans="2:7" s="40" customFormat="1">
      <c r="B21015" s="7"/>
      <c r="C21015" s="7"/>
      <c r="D21015" s="4"/>
      <c r="E21015" s="4"/>
      <c r="F21015" s="4"/>
      <c r="G21015" s="31"/>
    </row>
    <row r="21016" spans="2:7" s="40" customFormat="1">
      <c r="B21016" s="7"/>
      <c r="C21016" s="7"/>
      <c r="D21016" s="4"/>
      <c r="E21016" s="4"/>
      <c r="F21016" s="4"/>
      <c r="G21016" s="31"/>
    </row>
    <row r="21017" spans="2:7" s="40" customFormat="1">
      <c r="B21017" s="7"/>
      <c r="C21017" s="7"/>
      <c r="D21017" s="4"/>
      <c r="E21017" s="4"/>
      <c r="F21017" s="4"/>
      <c r="G21017" s="31"/>
    </row>
    <row r="21018" spans="2:7" s="40" customFormat="1">
      <c r="B21018" s="7"/>
      <c r="C21018" s="7"/>
      <c r="D21018" s="4"/>
      <c r="E21018" s="4"/>
      <c r="F21018" s="4"/>
      <c r="G21018" s="31"/>
    </row>
    <row r="21019" spans="2:7" s="40" customFormat="1">
      <c r="B21019" s="7"/>
      <c r="C21019" s="7"/>
      <c r="D21019" s="4"/>
      <c r="E21019" s="4"/>
      <c r="F21019" s="4"/>
      <c r="G21019" s="31"/>
    </row>
    <row r="21020" spans="2:7" s="40" customFormat="1">
      <c r="B21020" s="7"/>
      <c r="C21020" s="7"/>
      <c r="D21020" s="4"/>
      <c r="E21020" s="4"/>
      <c r="F21020" s="4"/>
      <c r="G21020" s="31"/>
    </row>
    <row r="21021" spans="2:7" s="40" customFormat="1">
      <c r="B21021" s="7"/>
      <c r="C21021" s="7"/>
      <c r="D21021" s="4"/>
      <c r="E21021" s="4"/>
      <c r="F21021" s="4"/>
      <c r="G21021" s="31"/>
    </row>
    <row r="21022" spans="2:7" s="40" customFormat="1">
      <c r="B21022" s="7"/>
      <c r="C21022" s="7"/>
      <c r="D21022" s="4"/>
      <c r="E21022" s="4"/>
      <c r="F21022" s="4"/>
      <c r="G21022" s="31"/>
    </row>
    <row r="21023" spans="2:7" s="40" customFormat="1">
      <c r="B21023" s="7"/>
      <c r="C21023" s="7"/>
      <c r="D21023" s="4"/>
      <c r="E21023" s="4"/>
      <c r="F21023" s="4"/>
      <c r="G21023" s="31"/>
    </row>
    <row r="21024" spans="2:7" s="40" customFormat="1">
      <c r="B21024" s="7"/>
      <c r="C21024" s="7"/>
      <c r="D21024" s="4"/>
      <c r="E21024" s="4"/>
      <c r="F21024" s="4"/>
      <c r="G21024" s="31"/>
    </row>
    <row r="21025" spans="2:7" s="40" customFormat="1">
      <c r="B21025" s="7"/>
      <c r="C21025" s="7"/>
      <c r="D21025" s="4"/>
      <c r="E21025" s="4"/>
      <c r="F21025" s="4"/>
      <c r="G21025" s="31"/>
    </row>
    <row r="21026" spans="2:7" s="40" customFormat="1">
      <c r="B21026" s="7"/>
      <c r="C21026" s="7"/>
      <c r="D21026" s="4"/>
      <c r="E21026" s="4"/>
      <c r="F21026" s="4"/>
      <c r="G21026" s="31"/>
    </row>
    <row r="21027" spans="2:7" s="40" customFormat="1">
      <c r="B21027" s="7"/>
      <c r="C21027" s="7"/>
      <c r="D21027" s="4"/>
      <c r="E21027" s="4"/>
      <c r="F21027" s="4"/>
      <c r="G21027" s="31"/>
    </row>
    <row r="21028" spans="2:7" s="40" customFormat="1">
      <c r="B21028" s="7"/>
      <c r="C21028" s="7"/>
      <c r="D21028" s="4"/>
      <c r="E21028" s="4"/>
      <c r="F21028" s="4"/>
      <c r="G21028" s="31"/>
    </row>
    <row r="21029" spans="2:7" s="40" customFormat="1">
      <c r="B21029" s="7"/>
      <c r="C21029" s="7"/>
      <c r="D21029" s="4"/>
      <c r="E21029" s="4"/>
      <c r="F21029" s="4"/>
      <c r="G21029" s="31"/>
    </row>
    <row r="21030" spans="2:7" s="40" customFormat="1">
      <c r="B21030" s="7"/>
      <c r="C21030" s="7"/>
      <c r="D21030" s="4"/>
      <c r="E21030" s="4"/>
      <c r="F21030" s="4"/>
      <c r="G21030" s="31"/>
    </row>
    <row r="21031" spans="2:7" s="40" customFormat="1">
      <c r="B21031" s="7"/>
      <c r="C21031" s="7"/>
      <c r="D21031" s="4"/>
      <c r="E21031" s="4"/>
      <c r="F21031" s="4"/>
      <c r="G21031" s="31"/>
    </row>
    <row r="21032" spans="2:7" s="40" customFormat="1">
      <c r="B21032" s="7"/>
      <c r="C21032" s="7"/>
      <c r="D21032" s="4"/>
      <c r="E21032" s="4"/>
      <c r="F21032" s="4"/>
      <c r="G21032" s="31"/>
    </row>
    <row r="21033" spans="2:7" s="40" customFormat="1">
      <c r="B21033" s="7"/>
      <c r="C21033" s="7"/>
      <c r="D21033" s="4"/>
      <c r="E21033" s="4"/>
      <c r="F21033" s="4"/>
      <c r="G21033" s="31"/>
    </row>
    <row r="21034" spans="2:7" s="40" customFormat="1">
      <c r="B21034" s="7"/>
      <c r="C21034" s="7"/>
      <c r="D21034" s="4"/>
      <c r="E21034" s="4"/>
      <c r="F21034" s="4"/>
      <c r="G21034" s="31"/>
    </row>
    <row r="21035" spans="2:7" s="40" customFormat="1">
      <c r="B21035" s="7"/>
      <c r="C21035" s="7"/>
      <c r="D21035" s="4"/>
      <c r="E21035" s="4"/>
      <c r="F21035" s="4"/>
      <c r="G21035" s="31"/>
    </row>
    <row r="21036" spans="2:7" s="40" customFormat="1">
      <c r="B21036" s="7"/>
      <c r="C21036" s="7"/>
      <c r="D21036" s="4"/>
      <c r="E21036" s="4"/>
      <c r="F21036" s="4"/>
      <c r="G21036" s="31"/>
    </row>
    <row r="21037" spans="2:7" s="40" customFormat="1">
      <c r="B21037" s="7"/>
      <c r="C21037" s="7"/>
      <c r="D21037" s="4"/>
      <c r="E21037" s="4"/>
      <c r="F21037" s="4"/>
      <c r="G21037" s="31"/>
    </row>
    <row r="21038" spans="2:7" s="40" customFormat="1">
      <c r="B21038" s="7"/>
      <c r="C21038" s="7"/>
      <c r="D21038" s="4"/>
      <c r="E21038" s="4"/>
      <c r="F21038" s="4"/>
      <c r="G21038" s="31"/>
    </row>
    <row r="21039" spans="2:7" s="40" customFormat="1">
      <c r="B21039" s="7"/>
      <c r="C21039" s="7"/>
      <c r="D21039" s="4"/>
      <c r="E21039" s="4"/>
      <c r="F21039" s="4"/>
      <c r="G21039" s="31"/>
    </row>
    <row r="21040" spans="2:7" s="40" customFormat="1">
      <c r="B21040" s="7"/>
      <c r="C21040" s="7"/>
      <c r="D21040" s="4"/>
      <c r="E21040" s="4"/>
      <c r="F21040" s="4"/>
      <c r="G21040" s="31"/>
    </row>
    <row r="21041" spans="2:7" s="40" customFormat="1">
      <c r="B21041" s="7"/>
      <c r="C21041" s="7"/>
      <c r="D21041" s="4"/>
      <c r="E21041" s="4"/>
      <c r="F21041" s="4"/>
      <c r="G21041" s="31"/>
    </row>
    <row r="21042" spans="2:7" s="40" customFormat="1">
      <c r="B21042" s="7"/>
      <c r="C21042" s="7"/>
      <c r="D21042" s="4"/>
      <c r="E21042" s="4"/>
      <c r="F21042" s="4"/>
      <c r="G21042" s="31"/>
    </row>
    <row r="21043" spans="2:7" s="40" customFormat="1">
      <c r="B21043" s="7"/>
      <c r="C21043" s="7"/>
      <c r="D21043" s="4"/>
      <c r="E21043" s="4"/>
      <c r="F21043" s="4"/>
      <c r="G21043" s="31"/>
    </row>
    <row r="21044" spans="2:7" s="40" customFormat="1">
      <c r="B21044" s="7"/>
      <c r="C21044" s="7"/>
      <c r="D21044" s="4"/>
      <c r="E21044" s="4"/>
      <c r="F21044" s="4"/>
      <c r="G21044" s="31"/>
    </row>
    <row r="21045" spans="2:7" s="40" customFormat="1">
      <c r="B21045" s="7"/>
      <c r="C21045" s="7"/>
      <c r="D21045" s="4"/>
      <c r="E21045" s="4"/>
      <c r="F21045" s="4"/>
      <c r="G21045" s="31"/>
    </row>
    <row r="21046" spans="2:7" s="40" customFormat="1">
      <c r="B21046" s="7"/>
      <c r="C21046" s="7"/>
      <c r="D21046" s="4"/>
      <c r="E21046" s="4"/>
      <c r="F21046" s="4"/>
      <c r="G21046" s="31"/>
    </row>
    <row r="21047" spans="2:7" s="40" customFormat="1">
      <c r="B21047" s="7"/>
      <c r="C21047" s="7"/>
      <c r="D21047" s="4"/>
      <c r="E21047" s="4"/>
      <c r="F21047" s="4"/>
      <c r="G21047" s="31"/>
    </row>
    <row r="21048" spans="2:7" s="40" customFormat="1">
      <c r="B21048" s="7"/>
      <c r="C21048" s="7"/>
      <c r="D21048" s="4"/>
      <c r="E21048" s="4"/>
      <c r="F21048" s="4"/>
      <c r="G21048" s="31"/>
    </row>
    <row r="21049" spans="2:7" s="40" customFormat="1">
      <c r="B21049" s="7"/>
      <c r="C21049" s="7"/>
      <c r="D21049" s="4"/>
      <c r="E21049" s="4"/>
      <c r="F21049" s="4"/>
      <c r="G21049" s="31"/>
    </row>
    <row r="21050" spans="2:7" s="40" customFormat="1">
      <c r="B21050" s="7"/>
      <c r="C21050" s="7"/>
      <c r="D21050" s="4"/>
      <c r="E21050" s="4"/>
      <c r="F21050" s="4"/>
      <c r="G21050" s="31"/>
    </row>
    <row r="21051" spans="2:7" s="40" customFormat="1">
      <c r="B21051" s="7"/>
      <c r="C21051" s="7"/>
      <c r="D21051" s="4"/>
      <c r="E21051" s="4"/>
      <c r="F21051" s="4"/>
      <c r="G21051" s="31"/>
    </row>
    <row r="21052" spans="2:7" s="40" customFormat="1">
      <c r="B21052" s="7"/>
      <c r="C21052" s="7"/>
      <c r="D21052" s="4"/>
      <c r="E21052" s="4"/>
      <c r="F21052" s="4"/>
      <c r="G21052" s="31"/>
    </row>
    <row r="21053" spans="2:7" s="40" customFormat="1">
      <c r="B21053" s="7"/>
      <c r="C21053" s="7"/>
      <c r="D21053" s="4"/>
      <c r="E21053" s="4"/>
      <c r="F21053" s="4"/>
      <c r="G21053" s="31"/>
    </row>
    <row r="21054" spans="2:7" s="40" customFormat="1">
      <c r="B21054" s="7"/>
      <c r="C21054" s="7"/>
      <c r="D21054" s="4"/>
      <c r="E21054" s="4"/>
      <c r="F21054" s="4"/>
      <c r="G21054" s="31"/>
    </row>
    <row r="21055" spans="2:7" s="40" customFormat="1">
      <c r="B21055" s="7"/>
      <c r="C21055" s="7"/>
      <c r="D21055" s="4"/>
      <c r="E21055" s="4"/>
      <c r="F21055" s="4"/>
      <c r="G21055" s="31"/>
    </row>
    <row r="21056" spans="2:7" s="40" customFormat="1">
      <c r="B21056" s="7"/>
      <c r="C21056" s="7"/>
      <c r="D21056" s="4"/>
      <c r="E21056" s="4"/>
      <c r="F21056" s="4"/>
      <c r="G21056" s="31"/>
    </row>
    <row r="21057" spans="2:7" s="40" customFormat="1">
      <c r="B21057" s="7"/>
      <c r="C21057" s="7"/>
      <c r="D21057" s="4"/>
      <c r="E21057" s="4"/>
      <c r="F21057" s="4"/>
      <c r="G21057" s="31"/>
    </row>
    <row r="21058" spans="2:7" s="40" customFormat="1">
      <c r="B21058" s="7"/>
      <c r="C21058" s="7"/>
      <c r="D21058" s="4"/>
      <c r="E21058" s="4"/>
      <c r="F21058" s="4"/>
      <c r="G21058" s="31"/>
    </row>
    <row r="21059" spans="2:7" s="40" customFormat="1">
      <c r="B21059" s="7"/>
      <c r="C21059" s="7"/>
      <c r="D21059" s="4"/>
      <c r="E21059" s="4"/>
      <c r="F21059" s="4"/>
      <c r="G21059" s="31"/>
    </row>
    <row r="21060" spans="2:7" s="40" customFormat="1">
      <c r="B21060" s="7"/>
      <c r="C21060" s="7"/>
      <c r="D21060" s="4"/>
      <c r="E21060" s="4"/>
      <c r="F21060" s="4"/>
      <c r="G21060" s="31"/>
    </row>
    <row r="21061" spans="2:7" s="40" customFormat="1">
      <c r="B21061" s="7"/>
      <c r="C21061" s="7"/>
      <c r="D21061" s="4"/>
      <c r="E21061" s="4"/>
      <c r="F21061" s="4"/>
      <c r="G21061" s="31"/>
    </row>
    <row r="21062" spans="2:7" s="40" customFormat="1">
      <c r="B21062" s="7"/>
      <c r="C21062" s="7"/>
      <c r="D21062" s="4"/>
      <c r="E21062" s="4"/>
      <c r="F21062" s="4"/>
      <c r="G21062" s="31"/>
    </row>
    <row r="21063" spans="2:7" s="40" customFormat="1">
      <c r="B21063" s="7"/>
      <c r="C21063" s="7"/>
      <c r="D21063" s="4"/>
      <c r="E21063" s="4"/>
      <c r="F21063" s="4"/>
      <c r="G21063" s="31"/>
    </row>
    <row r="21064" spans="2:7" s="40" customFormat="1">
      <c r="B21064" s="7"/>
      <c r="C21064" s="7"/>
      <c r="D21064" s="4"/>
      <c r="E21064" s="4"/>
      <c r="F21064" s="4"/>
      <c r="G21064" s="31"/>
    </row>
    <row r="21065" spans="2:7" s="40" customFormat="1">
      <c r="B21065" s="7"/>
      <c r="C21065" s="7"/>
      <c r="D21065" s="4"/>
      <c r="E21065" s="4"/>
      <c r="F21065" s="4"/>
      <c r="G21065" s="31"/>
    </row>
    <row r="21066" spans="2:7" s="40" customFormat="1">
      <c r="B21066" s="7"/>
      <c r="C21066" s="7"/>
      <c r="D21066" s="4"/>
      <c r="E21066" s="4"/>
      <c r="F21066" s="4"/>
      <c r="G21066" s="31"/>
    </row>
    <row r="21067" spans="2:7" s="40" customFormat="1">
      <c r="B21067" s="7"/>
      <c r="C21067" s="7"/>
      <c r="D21067" s="4"/>
      <c r="E21067" s="4"/>
      <c r="F21067" s="4"/>
      <c r="G21067" s="31"/>
    </row>
    <row r="21068" spans="2:7" s="40" customFormat="1">
      <c r="B21068" s="7"/>
      <c r="C21068" s="7"/>
      <c r="D21068" s="4"/>
      <c r="E21068" s="4"/>
      <c r="F21068" s="4"/>
      <c r="G21068" s="31"/>
    </row>
    <row r="21069" spans="2:7" s="40" customFormat="1">
      <c r="B21069" s="7"/>
      <c r="C21069" s="7"/>
      <c r="D21069" s="4"/>
      <c r="E21069" s="4"/>
      <c r="F21069" s="4"/>
      <c r="G21069" s="31"/>
    </row>
    <row r="21070" spans="2:7" s="40" customFormat="1">
      <c r="B21070" s="7"/>
      <c r="C21070" s="7"/>
      <c r="D21070" s="4"/>
      <c r="E21070" s="4"/>
      <c r="F21070" s="4"/>
      <c r="G21070" s="31"/>
    </row>
    <row r="21071" spans="2:7" s="40" customFormat="1">
      <c r="B21071" s="7"/>
      <c r="C21071" s="7"/>
      <c r="D21071" s="4"/>
      <c r="E21071" s="4"/>
      <c r="F21071" s="4"/>
      <c r="G21071" s="31"/>
    </row>
    <row r="21072" spans="2:7" s="40" customFormat="1">
      <c r="B21072" s="7"/>
      <c r="C21072" s="7"/>
      <c r="D21072" s="4"/>
      <c r="E21072" s="4"/>
      <c r="F21072" s="4"/>
      <c r="G21072" s="31"/>
    </row>
    <row r="21073" spans="2:7" s="40" customFormat="1">
      <c r="B21073" s="7"/>
      <c r="C21073" s="7"/>
      <c r="D21073" s="4"/>
      <c r="E21073" s="4"/>
      <c r="F21073" s="4"/>
      <c r="G21073" s="31"/>
    </row>
    <row r="21074" spans="2:7" s="40" customFormat="1">
      <c r="B21074" s="7"/>
      <c r="C21074" s="7"/>
      <c r="D21074" s="4"/>
      <c r="E21074" s="4"/>
      <c r="F21074" s="4"/>
      <c r="G21074" s="31"/>
    </row>
    <row r="21075" spans="2:7" s="40" customFormat="1">
      <c r="B21075" s="7"/>
      <c r="C21075" s="7"/>
      <c r="D21075" s="4"/>
      <c r="E21075" s="4"/>
      <c r="F21075" s="4"/>
      <c r="G21075" s="31"/>
    </row>
    <row r="21076" spans="2:7" s="40" customFormat="1">
      <c r="B21076" s="7"/>
      <c r="C21076" s="7"/>
      <c r="D21076" s="4"/>
      <c r="E21076" s="4"/>
      <c r="F21076" s="4"/>
      <c r="G21076" s="31"/>
    </row>
    <row r="21077" spans="2:7" s="40" customFormat="1">
      <c r="B21077" s="7"/>
      <c r="C21077" s="7"/>
      <c r="D21077" s="4"/>
      <c r="E21077" s="4"/>
      <c r="F21077" s="4"/>
      <c r="G21077" s="31"/>
    </row>
    <row r="21078" spans="2:7" s="40" customFormat="1">
      <c r="B21078" s="7"/>
      <c r="C21078" s="7"/>
      <c r="D21078" s="4"/>
      <c r="E21078" s="4"/>
      <c r="F21078" s="4"/>
      <c r="G21078" s="31"/>
    </row>
    <row r="21079" spans="2:7" s="40" customFormat="1">
      <c r="B21079" s="7"/>
      <c r="C21079" s="7"/>
      <c r="D21079" s="4"/>
      <c r="E21079" s="4"/>
      <c r="F21079" s="4"/>
      <c r="G21079" s="31"/>
    </row>
    <row r="21080" spans="2:7" s="40" customFormat="1">
      <c r="B21080" s="7"/>
      <c r="C21080" s="7"/>
      <c r="D21080" s="4"/>
      <c r="E21080" s="4"/>
      <c r="F21080" s="4"/>
      <c r="G21080" s="31"/>
    </row>
    <row r="21081" spans="2:7" s="40" customFormat="1">
      <c r="B21081" s="7"/>
      <c r="C21081" s="7"/>
      <c r="D21081" s="4"/>
      <c r="E21081" s="4"/>
      <c r="F21081" s="4"/>
      <c r="G21081" s="31"/>
    </row>
    <row r="21082" spans="2:7" s="40" customFormat="1">
      <c r="B21082" s="7"/>
      <c r="C21082" s="7"/>
      <c r="D21082" s="4"/>
      <c r="E21082" s="4"/>
      <c r="F21082" s="4"/>
      <c r="G21082" s="31"/>
    </row>
    <row r="21083" spans="2:7" s="40" customFormat="1">
      <c r="B21083" s="7"/>
      <c r="C21083" s="7"/>
      <c r="D21083" s="4"/>
      <c r="E21083" s="4"/>
      <c r="F21083" s="4"/>
      <c r="G21083" s="31"/>
    </row>
    <row r="21084" spans="2:7" s="40" customFormat="1">
      <c r="B21084" s="7"/>
      <c r="C21084" s="7"/>
      <c r="D21084" s="4"/>
      <c r="E21084" s="4"/>
      <c r="F21084" s="4"/>
      <c r="G21084" s="31"/>
    </row>
    <row r="21085" spans="2:7" s="40" customFormat="1">
      <c r="B21085" s="7"/>
      <c r="C21085" s="7"/>
      <c r="D21085" s="4"/>
      <c r="E21085" s="4"/>
      <c r="F21085" s="4"/>
      <c r="G21085" s="31"/>
    </row>
    <row r="21086" spans="2:7" s="40" customFormat="1">
      <c r="B21086" s="7"/>
      <c r="C21086" s="7"/>
      <c r="D21086" s="4"/>
      <c r="E21086" s="4"/>
      <c r="F21086" s="4"/>
      <c r="G21086" s="31"/>
    </row>
    <row r="21087" spans="2:7" s="40" customFormat="1">
      <c r="B21087" s="7"/>
      <c r="C21087" s="7"/>
      <c r="D21087" s="4"/>
      <c r="E21087" s="4"/>
      <c r="F21087" s="4"/>
      <c r="G21087" s="31"/>
    </row>
    <row r="21088" spans="2:7" s="40" customFormat="1">
      <c r="B21088" s="7"/>
      <c r="C21088" s="7"/>
      <c r="D21088" s="4"/>
      <c r="E21088" s="4"/>
      <c r="F21088" s="4"/>
      <c r="G21088" s="31"/>
    </row>
    <row r="21089" spans="2:7" s="40" customFormat="1">
      <c r="B21089" s="7"/>
      <c r="C21089" s="7"/>
      <c r="D21089" s="4"/>
      <c r="E21089" s="4"/>
      <c r="F21089" s="4"/>
      <c r="G21089" s="31"/>
    </row>
    <row r="21090" spans="2:7" s="40" customFormat="1">
      <c r="B21090" s="7"/>
      <c r="C21090" s="7"/>
      <c r="D21090" s="4"/>
      <c r="E21090" s="4"/>
      <c r="F21090" s="4"/>
      <c r="G21090" s="31"/>
    </row>
    <row r="21091" spans="2:7" s="40" customFormat="1">
      <c r="B21091" s="7"/>
      <c r="C21091" s="7"/>
      <c r="D21091" s="4"/>
      <c r="E21091" s="4"/>
      <c r="F21091" s="4"/>
      <c r="G21091" s="31"/>
    </row>
    <row r="21092" spans="2:7" s="40" customFormat="1">
      <c r="B21092" s="7"/>
      <c r="C21092" s="7"/>
      <c r="D21092" s="4"/>
      <c r="E21092" s="4"/>
      <c r="F21092" s="4"/>
      <c r="G21092" s="31"/>
    </row>
    <row r="21093" spans="2:7" s="40" customFormat="1">
      <c r="B21093" s="7"/>
      <c r="C21093" s="7"/>
      <c r="D21093" s="4"/>
      <c r="E21093" s="4"/>
      <c r="F21093" s="4"/>
      <c r="G21093" s="31"/>
    </row>
    <row r="21094" spans="2:7" s="40" customFormat="1">
      <c r="B21094" s="7"/>
      <c r="C21094" s="7"/>
      <c r="D21094" s="4"/>
      <c r="E21094" s="4"/>
      <c r="F21094" s="4"/>
      <c r="G21094" s="31"/>
    </row>
    <row r="21095" spans="2:7" s="40" customFormat="1">
      <c r="B21095" s="7"/>
      <c r="C21095" s="7"/>
      <c r="D21095" s="4"/>
      <c r="E21095" s="4"/>
      <c r="F21095" s="4"/>
      <c r="G21095" s="31"/>
    </row>
    <row r="21096" spans="2:7" s="40" customFormat="1">
      <c r="B21096" s="7"/>
      <c r="C21096" s="7"/>
      <c r="D21096" s="4"/>
      <c r="E21096" s="4"/>
      <c r="F21096" s="4"/>
      <c r="G21096" s="31"/>
    </row>
    <row r="21097" spans="2:7" s="40" customFormat="1">
      <c r="B21097" s="7"/>
      <c r="C21097" s="7"/>
      <c r="D21097" s="4"/>
      <c r="E21097" s="4"/>
      <c r="F21097" s="4"/>
      <c r="G21097" s="31"/>
    </row>
    <row r="21098" spans="2:7" s="40" customFormat="1">
      <c r="B21098" s="7"/>
      <c r="C21098" s="7"/>
      <c r="D21098" s="4"/>
      <c r="E21098" s="4"/>
      <c r="F21098" s="4"/>
      <c r="G21098" s="31"/>
    </row>
    <row r="21099" spans="2:7" s="40" customFormat="1">
      <c r="B21099" s="7"/>
      <c r="C21099" s="7"/>
      <c r="D21099" s="4"/>
      <c r="E21099" s="4"/>
      <c r="F21099" s="4"/>
      <c r="G21099" s="31"/>
    </row>
    <row r="21100" spans="2:7" s="40" customFormat="1">
      <c r="B21100" s="7"/>
      <c r="C21100" s="7"/>
      <c r="D21100" s="4"/>
      <c r="E21100" s="4"/>
      <c r="F21100" s="4"/>
      <c r="G21100" s="31"/>
    </row>
    <row r="21101" spans="2:7" s="40" customFormat="1">
      <c r="B21101" s="7"/>
      <c r="C21101" s="7"/>
      <c r="D21101" s="4"/>
      <c r="E21101" s="4"/>
      <c r="F21101" s="4"/>
      <c r="G21101" s="31"/>
    </row>
    <row r="21102" spans="2:7" s="40" customFormat="1">
      <c r="B21102" s="7"/>
      <c r="C21102" s="7"/>
      <c r="D21102" s="4"/>
      <c r="E21102" s="4"/>
      <c r="F21102" s="4"/>
      <c r="G21102" s="31"/>
    </row>
    <row r="21103" spans="2:7" s="40" customFormat="1">
      <c r="B21103" s="7"/>
      <c r="C21103" s="7"/>
      <c r="D21103" s="4"/>
      <c r="E21103" s="4"/>
      <c r="F21103" s="4"/>
      <c r="G21103" s="31"/>
    </row>
    <row r="21104" spans="2:7" s="40" customFormat="1">
      <c r="B21104" s="7"/>
      <c r="C21104" s="7"/>
      <c r="D21104" s="4"/>
      <c r="E21104" s="4"/>
      <c r="F21104" s="4"/>
      <c r="G21104" s="31"/>
    </row>
    <row r="21105" spans="2:7" s="40" customFormat="1">
      <c r="B21105" s="7"/>
      <c r="C21105" s="7"/>
      <c r="D21105" s="4"/>
      <c r="E21105" s="4"/>
      <c r="F21105" s="4"/>
      <c r="G21105" s="31"/>
    </row>
    <row r="21106" spans="2:7" s="40" customFormat="1">
      <c r="B21106" s="7"/>
      <c r="C21106" s="7"/>
      <c r="D21106" s="4"/>
      <c r="E21106" s="4"/>
      <c r="F21106" s="4"/>
      <c r="G21106" s="31"/>
    </row>
    <row r="21107" spans="2:7" s="40" customFormat="1">
      <c r="B21107" s="7"/>
      <c r="C21107" s="7"/>
      <c r="D21107" s="4"/>
      <c r="E21107" s="4"/>
      <c r="F21107" s="4"/>
      <c r="G21107" s="31"/>
    </row>
    <row r="21108" spans="2:7" s="40" customFormat="1">
      <c r="B21108" s="7"/>
      <c r="C21108" s="7"/>
      <c r="D21108" s="4"/>
      <c r="E21108" s="4"/>
      <c r="F21108" s="4"/>
      <c r="G21108" s="31"/>
    </row>
    <row r="21109" spans="2:7" s="40" customFormat="1">
      <c r="B21109" s="7"/>
      <c r="C21109" s="7"/>
      <c r="D21109" s="4"/>
      <c r="E21109" s="4"/>
      <c r="F21109" s="4"/>
      <c r="G21109" s="31"/>
    </row>
    <row r="21110" spans="2:7" s="40" customFormat="1">
      <c r="B21110" s="7"/>
      <c r="C21110" s="7"/>
      <c r="D21110" s="4"/>
      <c r="E21110" s="4"/>
      <c r="F21110" s="4"/>
      <c r="G21110" s="31"/>
    </row>
    <row r="21111" spans="2:7" s="40" customFormat="1">
      <c r="B21111" s="7"/>
      <c r="C21111" s="7"/>
      <c r="D21111" s="4"/>
      <c r="E21111" s="4"/>
      <c r="F21111" s="4"/>
      <c r="G21111" s="31"/>
    </row>
    <row r="21112" spans="2:7" s="40" customFormat="1">
      <c r="B21112" s="7"/>
      <c r="C21112" s="7"/>
      <c r="D21112" s="4"/>
      <c r="E21112" s="4"/>
      <c r="F21112" s="4"/>
      <c r="G21112" s="31"/>
    </row>
    <row r="21113" spans="2:7" s="40" customFormat="1">
      <c r="B21113" s="7"/>
      <c r="C21113" s="7"/>
      <c r="D21113" s="4"/>
      <c r="E21113" s="4"/>
      <c r="F21113" s="4"/>
      <c r="G21113" s="31"/>
    </row>
    <row r="21114" spans="2:7" s="40" customFormat="1">
      <c r="B21114" s="7"/>
      <c r="C21114" s="7"/>
      <c r="D21114" s="4"/>
      <c r="E21114" s="4"/>
      <c r="F21114" s="4"/>
      <c r="G21114" s="31"/>
    </row>
    <row r="21115" spans="2:7" s="40" customFormat="1">
      <c r="B21115" s="7"/>
      <c r="C21115" s="7"/>
      <c r="D21115" s="4"/>
      <c r="E21115" s="4"/>
      <c r="F21115" s="4"/>
      <c r="G21115" s="31"/>
    </row>
    <row r="21116" spans="2:7" s="40" customFormat="1">
      <c r="B21116" s="7"/>
      <c r="C21116" s="7"/>
      <c r="D21116" s="4"/>
      <c r="E21116" s="4"/>
      <c r="F21116" s="4"/>
      <c r="G21116" s="31"/>
    </row>
    <row r="21117" spans="2:7" s="40" customFormat="1">
      <c r="B21117" s="7"/>
      <c r="C21117" s="7"/>
      <c r="D21117" s="4"/>
      <c r="E21117" s="4"/>
      <c r="F21117" s="4"/>
      <c r="G21117" s="31"/>
    </row>
    <row r="21118" spans="2:7" s="40" customFormat="1">
      <c r="B21118" s="7"/>
      <c r="C21118" s="7"/>
      <c r="D21118" s="4"/>
      <c r="E21118" s="4"/>
      <c r="F21118" s="4"/>
      <c r="G21118" s="31"/>
    </row>
    <row r="21119" spans="2:7" s="40" customFormat="1">
      <c r="B21119" s="7"/>
      <c r="C21119" s="7"/>
      <c r="D21119" s="4"/>
      <c r="E21119" s="4"/>
      <c r="F21119" s="4"/>
      <c r="G21119" s="31"/>
    </row>
    <row r="21120" spans="2:7" s="40" customFormat="1">
      <c r="B21120" s="7"/>
      <c r="C21120" s="7"/>
      <c r="D21120" s="4"/>
      <c r="E21120" s="4"/>
      <c r="F21120" s="4"/>
      <c r="G21120" s="31"/>
    </row>
    <row r="21121" spans="2:7" s="40" customFormat="1">
      <c r="B21121" s="7"/>
      <c r="C21121" s="7"/>
      <c r="D21121" s="4"/>
      <c r="E21121" s="4"/>
      <c r="F21121" s="4"/>
      <c r="G21121" s="31"/>
    </row>
    <row r="21122" spans="2:7" s="40" customFormat="1">
      <c r="B21122" s="7"/>
      <c r="C21122" s="7"/>
      <c r="D21122" s="4"/>
      <c r="E21122" s="4"/>
      <c r="F21122" s="4"/>
      <c r="G21122" s="31"/>
    </row>
    <row r="21123" spans="2:7" s="40" customFormat="1">
      <c r="B21123" s="7"/>
      <c r="C21123" s="7"/>
      <c r="D21123" s="4"/>
      <c r="E21123" s="4"/>
      <c r="F21123" s="4"/>
      <c r="G21123" s="31"/>
    </row>
    <row r="21124" spans="2:7" s="40" customFormat="1">
      <c r="B21124" s="7"/>
      <c r="C21124" s="7"/>
      <c r="D21124" s="4"/>
      <c r="E21124" s="4"/>
      <c r="F21124" s="4"/>
      <c r="G21124" s="31"/>
    </row>
    <row r="21125" spans="2:7" s="40" customFormat="1">
      <c r="B21125" s="7"/>
      <c r="C21125" s="7"/>
      <c r="D21125" s="4"/>
      <c r="E21125" s="4"/>
      <c r="F21125" s="4"/>
      <c r="G21125" s="31"/>
    </row>
    <row r="21126" spans="2:7" s="40" customFormat="1">
      <c r="B21126" s="7"/>
      <c r="C21126" s="7"/>
      <c r="D21126" s="4"/>
      <c r="E21126" s="4"/>
      <c r="F21126" s="4"/>
      <c r="G21126" s="31"/>
    </row>
    <row r="21127" spans="2:7" s="40" customFormat="1">
      <c r="B21127" s="7"/>
      <c r="C21127" s="7"/>
      <c r="D21127" s="4"/>
      <c r="E21127" s="4"/>
      <c r="F21127" s="4"/>
      <c r="G21127" s="31"/>
    </row>
    <row r="21128" spans="2:7" s="40" customFormat="1">
      <c r="B21128" s="7"/>
      <c r="C21128" s="7"/>
      <c r="D21128" s="4"/>
      <c r="E21128" s="4"/>
      <c r="F21128" s="4"/>
      <c r="G21128" s="31"/>
    </row>
    <row r="21129" spans="2:7" s="40" customFormat="1">
      <c r="B21129" s="7"/>
      <c r="C21129" s="7"/>
      <c r="D21129" s="4"/>
      <c r="E21129" s="4"/>
      <c r="F21129" s="4"/>
      <c r="G21129" s="31"/>
    </row>
    <row r="21130" spans="2:7" s="40" customFormat="1">
      <c r="B21130" s="7"/>
      <c r="C21130" s="7"/>
      <c r="D21130" s="4"/>
      <c r="E21130" s="4"/>
      <c r="F21130" s="4"/>
      <c r="G21130" s="31"/>
    </row>
    <row r="21131" spans="2:7" s="40" customFormat="1">
      <c r="B21131" s="7"/>
      <c r="C21131" s="7"/>
      <c r="D21131" s="4"/>
      <c r="E21131" s="4"/>
      <c r="F21131" s="4"/>
      <c r="G21131" s="31"/>
    </row>
    <row r="21132" spans="2:7" s="40" customFormat="1">
      <c r="B21132" s="7"/>
      <c r="C21132" s="7"/>
      <c r="D21132" s="4"/>
      <c r="E21132" s="4"/>
      <c r="F21132" s="4"/>
      <c r="G21132" s="31"/>
    </row>
    <row r="21133" spans="2:7" s="40" customFormat="1">
      <c r="B21133" s="7"/>
      <c r="C21133" s="7"/>
      <c r="D21133" s="4"/>
      <c r="E21133" s="4"/>
      <c r="F21133" s="4"/>
      <c r="G21133" s="31"/>
    </row>
    <row r="21134" spans="2:7" s="40" customFormat="1">
      <c r="B21134" s="7"/>
      <c r="C21134" s="7"/>
      <c r="D21134" s="4"/>
      <c r="E21134" s="4"/>
      <c r="F21134" s="4"/>
      <c r="G21134" s="31"/>
    </row>
    <row r="21135" spans="2:7" s="40" customFormat="1">
      <c r="B21135" s="7"/>
      <c r="C21135" s="7"/>
      <c r="D21135" s="4"/>
      <c r="E21135" s="4"/>
      <c r="F21135" s="4"/>
      <c r="G21135" s="31"/>
    </row>
    <row r="21136" spans="2:7" s="40" customFormat="1">
      <c r="B21136" s="7"/>
      <c r="C21136" s="7"/>
      <c r="D21136" s="4"/>
      <c r="E21136" s="4"/>
      <c r="F21136" s="4"/>
      <c r="G21136" s="31"/>
    </row>
    <row r="21137" spans="2:7" s="40" customFormat="1">
      <c r="B21137" s="7"/>
      <c r="C21137" s="7"/>
      <c r="D21137" s="4"/>
      <c r="E21137" s="4"/>
      <c r="F21137" s="4"/>
      <c r="G21137" s="31"/>
    </row>
    <row r="21138" spans="2:7" s="40" customFormat="1">
      <c r="B21138" s="7"/>
      <c r="C21138" s="7"/>
      <c r="D21138" s="4"/>
      <c r="E21138" s="4"/>
      <c r="F21138" s="4"/>
      <c r="G21138" s="31"/>
    </row>
    <row r="21139" spans="2:7" s="40" customFormat="1">
      <c r="B21139" s="7"/>
      <c r="C21139" s="7"/>
      <c r="D21139" s="4"/>
      <c r="E21139" s="4"/>
      <c r="F21139" s="4"/>
      <c r="G21139" s="31"/>
    </row>
    <row r="21140" spans="2:7" s="40" customFormat="1">
      <c r="B21140" s="7"/>
      <c r="C21140" s="7"/>
      <c r="D21140" s="4"/>
      <c r="E21140" s="4"/>
      <c r="F21140" s="4"/>
      <c r="G21140" s="31"/>
    </row>
    <row r="21141" spans="2:7" s="40" customFormat="1">
      <c r="B21141" s="7"/>
      <c r="C21141" s="7"/>
      <c r="D21141" s="4"/>
      <c r="E21141" s="4"/>
      <c r="F21141" s="4"/>
      <c r="G21141" s="31"/>
    </row>
    <row r="21142" spans="2:7" s="40" customFormat="1">
      <c r="B21142" s="7"/>
      <c r="C21142" s="7"/>
      <c r="D21142" s="4"/>
      <c r="E21142" s="4"/>
      <c r="F21142" s="4"/>
      <c r="G21142" s="31"/>
    </row>
    <row r="21143" spans="2:7" s="40" customFormat="1">
      <c r="B21143" s="7"/>
      <c r="C21143" s="7"/>
      <c r="D21143" s="4"/>
      <c r="E21143" s="4"/>
      <c r="F21143" s="4"/>
      <c r="G21143" s="31"/>
    </row>
    <row r="21144" spans="2:7" s="40" customFormat="1">
      <c r="B21144" s="7"/>
      <c r="C21144" s="7"/>
      <c r="D21144" s="4"/>
      <c r="E21144" s="4"/>
      <c r="F21144" s="4"/>
      <c r="G21144" s="31"/>
    </row>
    <row r="21145" spans="2:7" s="40" customFormat="1">
      <c r="B21145" s="7"/>
      <c r="C21145" s="7"/>
      <c r="D21145" s="4"/>
      <c r="E21145" s="4"/>
      <c r="F21145" s="4"/>
      <c r="G21145" s="31"/>
    </row>
    <row r="21146" spans="2:7" s="40" customFormat="1">
      <c r="B21146" s="7"/>
      <c r="C21146" s="7"/>
      <c r="D21146" s="4"/>
      <c r="E21146" s="4"/>
      <c r="F21146" s="4"/>
      <c r="G21146" s="31"/>
    </row>
    <row r="21147" spans="2:7" s="40" customFormat="1">
      <c r="B21147" s="7"/>
      <c r="C21147" s="7"/>
      <c r="D21147" s="4"/>
      <c r="E21147" s="4"/>
      <c r="F21147" s="4"/>
      <c r="G21147" s="31"/>
    </row>
    <row r="21148" spans="2:7" s="40" customFormat="1">
      <c r="B21148" s="7"/>
      <c r="C21148" s="7"/>
      <c r="D21148" s="4"/>
      <c r="E21148" s="4"/>
      <c r="F21148" s="4"/>
      <c r="G21148" s="31"/>
    </row>
    <row r="21149" spans="2:7" s="40" customFormat="1">
      <c r="B21149" s="7"/>
      <c r="C21149" s="7"/>
      <c r="D21149" s="4"/>
      <c r="E21149" s="4"/>
      <c r="F21149" s="4"/>
      <c r="G21149" s="31"/>
    </row>
    <row r="21150" spans="2:7" s="40" customFormat="1">
      <c r="B21150" s="7"/>
      <c r="C21150" s="7"/>
      <c r="D21150" s="4"/>
      <c r="E21150" s="4"/>
      <c r="F21150" s="4"/>
      <c r="G21150" s="31"/>
    </row>
    <row r="21151" spans="2:7" s="40" customFormat="1">
      <c r="B21151" s="7"/>
      <c r="C21151" s="7"/>
      <c r="D21151" s="4"/>
      <c r="E21151" s="4"/>
      <c r="F21151" s="4"/>
      <c r="G21151" s="31"/>
    </row>
    <row r="21152" spans="2:7" s="40" customFormat="1">
      <c r="B21152" s="7"/>
      <c r="C21152" s="7"/>
      <c r="D21152" s="4"/>
      <c r="E21152" s="4"/>
      <c r="F21152" s="4"/>
      <c r="G21152" s="31"/>
    </row>
    <row r="21153" spans="2:7" s="40" customFormat="1">
      <c r="B21153" s="7"/>
      <c r="C21153" s="7"/>
      <c r="D21153" s="4"/>
      <c r="E21153" s="4"/>
      <c r="F21153" s="4"/>
      <c r="G21153" s="31"/>
    </row>
    <row r="21154" spans="2:7" s="40" customFormat="1">
      <c r="B21154" s="7"/>
      <c r="C21154" s="7"/>
      <c r="D21154" s="4"/>
      <c r="E21154" s="4"/>
      <c r="F21154" s="4"/>
      <c r="G21154" s="31"/>
    </row>
    <row r="21155" spans="2:7" s="40" customFormat="1">
      <c r="B21155" s="7"/>
      <c r="C21155" s="7"/>
      <c r="D21155" s="4"/>
      <c r="E21155" s="4"/>
      <c r="F21155" s="4"/>
      <c r="G21155" s="31"/>
    </row>
    <row r="21156" spans="2:7" s="40" customFormat="1">
      <c r="B21156" s="7"/>
      <c r="C21156" s="7"/>
      <c r="D21156" s="4"/>
      <c r="E21156" s="4"/>
      <c r="F21156" s="4"/>
      <c r="G21156" s="31"/>
    </row>
    <row r="21157" spans="2:7" s="40" customFormat="1">
      <c r="B21157" s="7"/>
      <c r="C21157" s="7"/>
      <c r="D21157" s="4"/>
      <c r="E21157" s="4"/>
      <c r="F21157" s="4"/>
      <c r="G21157" s="31"/>
    </row>
    <row r="21158" spans="2:7" s="40" customFormat="1">
      <c r="B21158" s="7"/>
      <c r="C21158" s="7"/>
      <c r="D21158" s="4"/>
      <c r="E21158" s="4"/>
      <c r="F21158" s="4"/>
      <c r="G21158" s="31"/>
    </row>
    <row r="21159" spans="2:7" s="40" customFormat="1">
      <c r="B21159" s="7"/>
      <c r="C21159" s="7"/>
      <c r="D21159" s="4"/>
      <c r="E21159" s="4"/>
      <c r="F21159" s="4"/>
      <c r="G21159" s="31"/>
    </row>
    <row r="21160" spans="2:7" s="40" customFormat="1">
      <c r="B21160" s="7"/>
      <c r="C21160" s="7"/>
      <c r="D21160" s="4"/>
      <c r="E21160" s="4"/>
      <c r="F21160" s="4"/>
      <c r="G21160" s="31"/>
    </row>
    <row r="21161" spans="2:7" s="40" customFormat="1">
      <c r="B21161" s="7"/>
      <c r="C21161" s="7"/>
      <c r="D21161" s="4"/>
      <c r="E21161" s="4"/>
      <c r="F21161" s="4"/>
      <c r="G21161" s="31"/>
    </row>
    <row r="21162" spans="2:7" s="40" customFormat="1">
      <c r="B21162" s="7"/>
      <c r="C21162" s="7"/>
      <c r="D21162" s="4"/>
      <c r="E21162" s="4"/>
      <c r="F21162" s="4"/>
      <c r="G21162" s="31"/>
    </row>
    <row r="21163" spans="2:7" s="40" customFormat="1">
      <c r="B21163" s="7"/>
      <c r="C21163" s="7"/>
      <c r="D21163" s="4"/>
      <c r="E21163" s="4"/>
      <c r="F21163" s="4"/>
      <c r="G21163" s="31"/>
    </row>
    <row r="21164" spans="2:7" s="40" customFormat="1">
      <c r="B21164" s="7"/>
      <c r="C21164" s="7"/>
      <c r="D21164" s="4"/>
      <c r="E21164" s="4"/>
      <c r="F21164" s="4"/>
      <c r="G21164" s="31"/>
    </row>
    <row r="21165" spans="2:7" s="40" customFormat="1">
      <c r="B21165" s="7"/>
      <c r="C21165" s="7"/>
      <c r="D21165" s="4"/>
      <c r="E21165" s="4"/>
      <c r="F21165" s="4"/>
      <c r="G21165" s="31"/>
    </row>
    <row r="21166" spans="2:7" s="40" customFormat="1">
      <c r="B21166" s="7"/>
      <c r="C21166" s="7"/>
      <c r="D21166" s="4"/>
      <c r="E21166" s="4"/>
      <c r="F21166" s="4"/>
      <c r="G21166" s="31"/>
    </row>
    <row r="21167" spans="2:7" s="40" customFormat="1">
      <c r="B21167" s="7"/>
      <c r="C21167" s="7"/>
      <c r="D21167" s="4"/>
      <c r="E21167" s="4"/>
      <c r="F21167" s="4"/>
      <c r="G21167" s="31"/>
    </row>
    <row r="21168" spans="2:7" s="40" customFormat="1">
      <c r="B21168" s="7"/>
      <c r="C21168" s="7"/>
      <c r="D21168" s="4"/>
      <c r="E21168" s="4"/>
      <c r="F21168" s="4"/>
      <c r="G21168" s="31"/>
    </row>
    <row r="21169" spans="2:7" s="40" customFormat="1">
      <c r="B21169" s="7"/>
      <c r="C21169" s="7"/>
      <c r="D21169" s="4"/>
      <c r="E21169" s="4"/>
      <c r="F21169" s="4"/>
      <c r="G21169" s="31"/>
    </row>
    <row r="21170" spans="2:7" s="40" customFormat="1">
      <c r="B21170" s="7"/>
      <c r="C21170" s="7"/>
      <c r="D21170" s="4"/>
      <c r="E21170" s="4"/>
      <c r="F21170" s="4"/>
      <c r="G21170" s="31"/>
    </row>
    <row r="21171" spans="2:7" s="40" customFormat="1">
      <c r="B21171" s="7"/>
      <c r="C21171" s="7"/>
      <c r="D21171" s="4"/>
      <c r="E21171" s="4"/>
      <c r="F21171" s="4"/>
      <c r="G21171" s="31"/>
    </row>
    <row r="21172" spans="2:7" s="40" customFormat="1">
      <c r="B21172" s="7"/>
      <c r="C21172" s="7"/>
      <c r="D21172" s="4"/>
      <c r="E21172" s="4"/>
      <c r="F21172" s="4"/>
      <c r="G21172" s="31"/>
    </row>
    <row r="21173" spans="2:7" s="40" customFormat="1">
      <c r="B21173" s="7"/>
      <c r="C21173" s="7"/>
      <c r="D21173" s="4"/>
      <c r="E21173" s="4"/>
      <c r="F21173" s="4"/>
      <c r="G21173" s="31"/>
    </row>
    <row r="21174" spans="2:7" s="40" customFormat="1">
      <c r="B21174" s="7"/>
      <c r="C21174" s="7"/>
      <c r="D21174" s="4"/>
      <c r="E21174" s="4"/>
      <c r="F21174" s="4"/>
      <c r="G21174" s="31"/>
    </row>
    <row r="21175" spans="2:7" s="40" customFormat="1">
      <c r="B21175" s="7"/>
      <c r="C21175" s="7"/>
      <c r="D21175" s="4"/>
      <c r="E21175" s="4"/>
      <c r="F21175" s="4"/>
      <c r="G21175" s="31"/>
    </row>
    <row r="21176" spans="2:7" s="40" customFormat="1">
      <c r="B21176" s="7"/>
      <c r="C21176" s="7"/>
      <c r="D21176" s="4"/>
      <c r="E21176" s="4"/>
      <c r="F21176" s="4"/>
      <c r="G21176" s="31"/>
    </row>
    <row r="21177" spans="2:7" s="40" customFormat="1">
      <c r="B21177" s="7"/>
      <c r="C21177" s="7"/>
      <c r="D21177" s="4"/>
      <c r="E21177" s="4"/>
      <c r="F21177" s="4"/>
      <c r="G21177" s="31"/>
    </row>
    <row r="21178" spans="2:7" s="40" customFormat="1">
      <c r="B21178" s="7"/>
      <c r="C21178" s="7"/>
      <c r="D21178" s="4"/>
      <c r="E21178" s="4"/>
      <c r="F21178" s="4"/>
      <c r="G21178" s="31"/>
    </row>
    <row r="21179" spans="2:7" s="40" customFormat="1">
      <c r="B21179" s="7"/>
      <c r="C21179" s="7"/>
      <c r="D21179" s="4"/>
      <c r="E21179" s="4"/>
      <c r="F21179" s="4"/>
      <c r="G21179" s="31"/>
    </row>
    <row r="21180" spans="2:7" s="40" customFormat="1">
      <c r="B21180" s="7"/>
      <c r="C21180" s="7"/>
      <c r="D21180" s="4"/>
      <c r="E21180" s="4"/>
      <c r="F21180" s="4"/>
      <c r="G21180" s="31"/>
    </row>
    <row r="21181" spans="2:7" s="40" customFormat="1">
      <c r="B21181" s="7"/>
      <c r="C21181" s="7"/>
      <c r="D21181" s="4"/>
      <c r="E21181" s="4"/>
      <c r="F21181" s="4"/>
      <c r="G21181" s="31"/>
    </row>
    <row r="21182" spans="2:7" s="40" customFormat="1">
      <c r="B21182" s="7"/>
      <c r="C21182" s="7"/>
      <c r="D21182" s="4"/>
      <c r="E21182" s="4"/>
      <c r="F21182" s="4"/>
      <c r="G21182" s="31"/>
    </row>
    <row r="21183" spans="2:7" s="40" customFormat="1">
      <c r="B21183" s="7"/>
      <c r="C21183" s="7"/>
      <c r="D21183" s="4"/>
      <c r="E21183" s="4"/>
      <c r="F21183" s="4"/>
      <c r="G21183" s="31"/>
    </row>
    <row r="21184" spans="2:7" s="40" customFormat="1">
      <c r="B21184" s="7"/>
      <c r="C21184" s="7"/>
      <c r="D21184" s="4"/>
      <c r="E21184" s="4"/>
      <c r="F21184" s="4"/>
      <c r="G21184" s="31"/>
    </row>
    <row r="21185" spans="2:7" s="40" customFormat="1">
      <c r="B21185" s="7"/>
      <c r="C21185" s="7"/>
      <c r="D21185" s="4"/>
      <c r="E21185" s="4"/>
      <c r="F21185" s="4"/>
      <c r="G21185" s="31"/>
    </row>
    <row r="21186" spans="2:7" s="40" customFormat="1">
      <c r="B21186" s="7"/>
      <c r="C21186" s="7"/>
      <c r="D21186" s="4"/>
      <c r="E21186" s="4"/>
      <c r="F21186" s="4"/>
      <c r="G21186" s="31"/>
    </row>
    <row r="21187" spans="2:7" s="40" customFormat="1">
      <c r="B21187" s="7"/>
      <c r="C21187" s="7"/>
      <c r="D21187" s="4"/>
      <c r="E21187" s="4"/>
      <c r="F21187" s="4"/>
      <c r="G21187" s="31"/>
    </row>
    <row r="21188" spans="2:7" s="40" customFormat="1">
      <c r="B21188" s="7"/>
      <c r="C21188" s="7"/>
      <c r="D21188" s="4"/>
      <c r="E21188" s="4"/>
      <c r="F21188" s="4"/>
      <c r="G21188" s="31"/>
    </row>
    <row r="21189" spans="2:7" s="40" customFormat="1">
      <c r="B21189" s="7"/>
      <c r="C21189" s="7"/>
      <c r="D21189" s="4"/>
      <c r="E21189" s="4"/>
      <c r="F21189" s="4"/>
      <c r="G21189" s="31"/>
    </row>
    <row r="21190" spans="2:7" s="40" customFormat="1">
      <c r="B21190" s="7"/>
      <c r="C21190" s="7"/>
      <c r="D21190" s="4"/>
      <c r="E21190" s="4"/>
      <c r="F21190" s="4"/>
      <c r="G21190" s="31"/>
    </row>
    <row r="21191" spans="2:7" s="40" customFormat="1">
      <c r="B21191" s="7"/>
      <c r="C21191" s="7"/>
      <c r="D21191" s="4"/>
      <c r="E21191" s="4"/>
      <c r="F21191" s="4"/>
      <c r="G21191" s="31"/>
    </row>
    <row r="21192" spans="2:7" s="40" customFormat="1">
      <c r="B21192" s="7"/>
      <c r="C21192" s="7"/>
      <c r="D21192" s="4"/>
      <c r="E21192" s="4"/>
      <c r="F21192" s="4"/>
      <c r="G21192" s="31"/>
    </row>
    <row r="21193" spans="2:7" s="40" customFormat="1">
      <c r="B21193" s="7"/>
      <c r="C21193" s="7"/>
      <c r="D21193" s="4"/>
      <c r="E21193" s="4"/>
      <c r="F21193" s="4"/>
      <c r="G21193" s="31"/>
    </row>
    <row r="21194" spans="2:7" s="40" customFormat="1">
      <c r="B21194" s="7"/>
      <c r="C21194" s="7"/>
      <c r="D21194" s="4"/>
      <c r="E21194" s="4"/>
      <c r="F21194" s="4"/>
      <c r="G21194" s="31"/>
    </row>
    <row r="21195" spans="2:7" s="40" customFormat="1">
      <c r="B21195" s="7"/>
      <c r="C21195" s="7"/>
      <c r="D21195" s="4"/>
      <c r="E21195" s="4"/>
      <c r="F21195" s="4"/>
      <c r="G21195" s="31"/>
    </row>
    <row r="21196" spans="2:7" s="40" customFormat="1">
      <c r="B21196" s="7"/>
      <c r="C21196" s="7"/>
      <c r="D21196" s="4"/>
      <c r="E21196" s="4"/>
      <c r="F21196" s="4"/>
      <c r="G21196" s="31"/>
    </row>
    <row r="21197" spans="2:7" s="40" customFormat="1">
      <c r="B21197" s="7"/>
      <c r="C21197" s="7"/>
      <c r="D21197" s="4"/>
      <c r="E21197" s="4"/>
      <c r="F21197" s="4"/>
      <c r="G21197" s="31"/>
    </row>
    <row r="21198" spans="2:7" s="40" customFormat="1">
      <c r="B21198" s="7"/>
      <c r="C21198" s="7"/>
      <c r="D21198" s="4"/>
      <c r="E21198" s="4"/>
      <c r="F21198" s="4"/>
      <c r="G21198" s="31"/>
    </row>
    <row r="21199" spans="2:7" s="40" customFormat="1">
      <c r="B21199" s="7"/>
      <c r="C21199" s="7"/>
      <c r="D21199" s="4"/>
      <c r="E21199" s="4"/>
      <c r="F21199" s="4"/>
      <c r="G21199" s="31"/>
    </row>
    <row r="21200" spans="2:7" s="40" customFormat="1">
      <c r="B21200" s="7"/>
      <c r="C21200" s="7"/>
      <c r="D21200" s="4"/>
      <c r="E21200" s="4"/>
      <c r="F21200" s="4"/>
      <c r="G21200" s="31"/>
    </row>
    <row r="21201" spans="2:7" s="40" customFormat="1">
      <c r="B21201" s="7"/>
      <c r="C21201" s="7"/>
      <c r="D21201" s="4"/>
      <c r="E21201" s="4"/>
      <c r="F21201" s="4"/>
      <c r="G21201" s="31"/>
    </row>
    <row r="21202" spans="2:7" s="40" customFormat="1">
      <c r="B21202" s="7"/>
      <c r="C21202" s="7"/>
      <c r="D21202" s="4"/>
      <c r="E21202" s="4"/>
      <c r="F21202" s="4"/>
      <c r="G21202" s="31"/>
    </row>
    <row r="21203" spans="2:7" s="40" customFormat="1">
      <c r="B21203" s="7"/>
      <c r="C21203" s="7"/>
      <c r="D21203" s="4"/>
      <c r="E21203" s="4"/>
      <c r="F21203" s="4"/>
      <c r="G21203" s="31"/>
    </row>
    <row r="21204" spans="2:7" s="40" customFormat="1">
      <c r="B21204" s="7"/>
      <c r="C21204" s="7"/>
      <c r="D21204" s="4"/>
      <c r="E21204" s="4"/>
      <c r="F21204" s="4"/>
      <c r="G21204" s="31"/>
    </row>
    <row r="21205" spans="2:7" s="40" customFormat="1">
      <c r="B21205" s="7"/>
      <c r="C21205" s="7"/>
      <c r="D21205" s="4"/>
      <c r="E21205" s="4"/>
      <c r="F21205" s="4"/>
      <c r="G21205" s="31"/>
    </row>
    <row r="21206" spans="2:7" s="40" customFormat="1">
      <c r="B21206" s="7"/>
      <c r="C21206" s="7"/>
      <c r="D21206" s="4"/>
      <c r="E21206" s="4"/>
      <c r="F21206" s="4"/>
      <c r="G21206" s="31"/>
    </row>
    <row r="21207" spans="2:7" s="40" customFormat="1">
      <c r="B21207" s="7"/>
      <c r="C21207" s="7"/>
      <c r="D21207" s="4"/>
      <c r="E21207" s="4"/>
      <c r="F21207" s="4"/>
      <c r="G21207" s="31"/>
    </row>
    <row r="21208" spans="2:7" s="40" customFormat="1">
      <c r="B21208" s="7"/>
      <c r="C21208" s="7"/>
      <c r="D21208" s="4"/>
      <c r="E21208" s="4"/>
      <c r="F21208" s="4"/>
      <c r="G21208" s="31"/>
    </row>
    <row r="21209" spans="2:7" s="40" customFormat="1">
      <c r="B21209" s="7"/>
      <c r="C21209" s="7"/>
      <c r="D21209" s="4"/>
      <c r="E21209" s="4"/>
      <c r="F21209" s="4"/>
      <c r="G21209" s="31"/>
    </row>
    <row r="21210" spans="2:7" s="40" customFormat="1">
      <c r="B21210" s="7"/>
      <c r="C21210" s="7"/>
      <c r="D21210" s="4"/>
      <c r="E21210" s="4"/>
      <c r="F21210" s="4"/>
      <c r="G21210" s="31"/>
    </row>
    <row r="21211" spans="2:7" s="40" customFormat="1">
      <c r="B21211" s="7"/>
      <c r="C21211" s="7"/>
      <c r="D21211" s="4"/>
      <c r="E21211" s="4"/>
      <c r="F21211" s="4"/>
      <c r="G21211" s="31"/>
    </row>
    <row r="21212" spans="2:7" s="40" customFormat="1">
      <c r="B21212" s="7"/>
      <c r="C21212" s="7"/>
      <c r="D21212" s="4"/>
      <c r="E21212" s="4"/>
      <c r="F21212" s="4"/>
      <c r="G21212" s="31"/>
    </row>
    <row r="21213" spans="2:7" s="40" customFormat="1">
      <c r="B21213" s="7"/>
      <c r="C21213" s="7"/>
      <c r="D21213" s="4"/>
      <c r="E21213" s="4"/>
      <c r="F21213" s="4"/>
      <c r="G21213" s="31"/>
    </row>
    <row r="21214" spans="2:7" s="40" customFormat="1">
      <c r="B21214" s="7"/>
      <c r="C21214" s="7"/>
      <c r="D21214" s="4"/>
      <c r="E21214" s="4"/>
      <c r="F21214" s="4"/>
      <c r="G21214" s="31"/>
    </row>
    <row r="21215" spans="2:7" s="40" customFormat="1">
      <c r="B21215" s="7"/>
      <c r="C21215" s="7"/>
      <c r="D21215" s="4"/>
      <c r="E21215" s="4"/>
      <c r="F21215" s="4"/>
      <c r="G21215" s="31"/>
    </row>
    <row r="21216" spans="2:7" s="40" customFormat="1">
      <c r="B21216" s="7"/>
      <c r="C21216" s="7"/>
      <c r="D21216" s="4"/>
      <c r="E21216" s="4"/>
      <c r="F21216" s="4"/>
      <c r="G21216" s="31"/>
    </row>
    <row r="21217" spans="2:7" s="40" customFormat="1">
      <c r="B21217" s="7"/>
      <c r="C21217" s="7"/>
      <c r="D21217" s="4"/>
      <c r="E21217" s="4"/>
      <c r="F21217" s="4"/>
      <c r="G21217" s="31"/>
    </row>
    <row r="21218" spans="2:7" s="40" customFormat="1">
      <c r="B21218" s="7"/>
      <c r="C21218" s="7"/>
      <c r="D21218" s="4"/>
      <c r="E21218" s="4"/>
      <c r="F21218" s="4"/>
      <c r="G21218" s="31"/>
    </row>
    <row r="21219" spans="2:7" s="40" customFormat="1">
      <c r="B21219" s="7"/>
      <c r="C21219" s="7"/>
      <c r="D21219" s="4"/>
      <c r="E21219" s="4"/>
      <c r="F21219" s="4"/>
      <c r="G21219" s="31"/>
    </row>
    <row r="21220" spans="2:7" s="40" customFormat="1">
      <c r="B21220" s="7"/>
      <c r="C21220" s="7"/>
      <c r="D21220" s="4"/>
      <c r="E21220" s="4"/>
      <c r="F21220" s="4"/>
      <c r="G21220" s="31"/>
    </row>
    <row r="21221" spans="2:7" s="40" customFormat="1">
      <c r="B21221" s="7"/>
      <c r="C21221" s="7"/>
      <c r="D21221" s="4"/>
      <c r="E21221" s="4"/>
      <c r="F21221" s="4"/>
      <c r="G21221" s="31"/>
    </row>
    <row r="21222" spans="2:7" s="40" customFormat="1">
      <c r="B21222" s="7"/>
      <c r="C21222" s="7"/>
      <c r="D21222" s="4"/>
      <c r="E21222" s="4"/>
      <c r="F21222" s="4"/>
      <c r="G21222" s="31"/>
    </row>
    <row r="21223" spans="2:7" s="40" customFormat="1">
      <c r="B21223" s="7"/>
      <c r="C21223" s="7"/>
      <c r="D21223" s="4"/>
      <c r="E21223" s="4"/>
      <c r="F21223" s="4"/>
      <c r="G21223" s="31"/>
    </row>
    <row r="21224" spans="2:7" s="40" customFormat="1">
      <c r="B21224" s="7"/>
      <c r="C21224" s="7"/>
      <c r="D21224" s="4"/>
      <c r="E21224" s="4"/>
      <c r="F21224" s="4"/>
      <c r="G21224" s="31"/>
    </row>
    <row r="21225" spans="2:7" s="40" customFormat="1">
      <c r="B21225" s="7"/>
      <c r="C21225" s="7"/>
      <c r="D21225" s="4"/>
      <c r="E21225" s="4"/>
      <c r="F21225" s="4"/>
      <c r="G21225" s="31"/>
    </row>
    <row r="21226" spans="2:7" s="40" customFormat="1">
      <c r="B21226" s="7"/>
      <c r="C21226" s="7"/>
      <c r="D21226" s="4"/>
      <c r="E21226" s="4"/>
      <c r="F21226" s="4"/>
      <c r="G21226" s="31"/>
    </row>
    <row r="21227" spans="2:7" s="40" customFormat="1">
      <c r="B21227" s="7"/>
      <c r="C21227" s="7"/>
      <c r="D21227" s="4"/>
      <c r="E21227" s="4"/>
      <c r="F21227" s="4"/>
      <c r="G21227" s="31"/>
    </row>
    <row r="21228" spans="2:7" s="40" customFormat="1">
      <c r="B21228" s="7"/>
      <c r="C21228" s="7"/>
      <c r="D21228" s="4"/>
      <c r="E21228" s="4"/>
      <c r="F21228" s="4"/>
      <c r="G21228" s="31"/>
    </row>
    <row r="21229" spans="2:7" s="40" customFormat="1">
      <c r="B21229" s="7"/>
      <c r="C21229" s="7"/>
      <c r="D21229" s="4"/>
      <c r="E21229" s="4"/>
      <c r="F21229" s="4"/>
      <c r="G21229" s="31"/>
    </row>
    <row r="21230" spans="2:7" s="40" customFormat="1">
      <c r="B21230" s="7"/>
      <c r="C21230" s="7"/>
      <c r="D21230" s="4"/>
      <c r="E21230" s="4"/>
      <c r="F21230" s="4"/>
      <c r="G21230" s="31"/>
    </row>
    <row r="21231" spans="2:7" s="40" customFormat="1">
      <c r="B21231" s="7"/>
      <c r="C21231" s="7"/>
      <c r="D21231" s="4"/>
      <c r="E21231" s="4"/>
      <c r="F21231" s="4"/>
      <c r="G21231" s="31"/>
    </row>
    <row r="21232" spans="2:7" s="40" customFormat="1">
      <c r="B21232" s="7"/>
      <c r="C21232" s="7"/>
      <c r="D21232" s="4"/>
      <c r="E21232" s="4"/>
      <c r="F21232" s="4"/>
      <c r="G21232" s="31"/>
    </row>
    <row r="21233" spans="2:7" s="40" customFormat="1">
      <c r="B21233" s="7"/>
      <c r="C21233" s="7"/>
      <c r="D21233" s="4"/>
      <c r="E21233" s="4"/>
      <c r="F21233" s="4"/>
      <c r="G21233" s="31"/>
    </row>
    <row r="21234" spans="2:7" s="40" customFormat="1">
      <c r="B21234" s="7"/>
      <c r="C21234" s="7"/>
      <c r="D21234" s="4"/>
      <c r="E21234" s="4"/>
      <c r="F21234" s="4"/>
      <c r="G21234" s="31"/>
    </row>
    <row r="21235" spans="2:7" s="40" customFormat="1">
      <c r="B21235" s="7"/>
      <c r="C21235" s="7"/>
      <c r="D21235" s="4"/>
      <c r="E21235" s="4"/>
      <c r="F21235" s="4"/>
      <c r="G21235" s="31"/>
    </row>
    <row r="21236" spans="2:7" s="40" customFormat="1">
      <c r="B21236" s="7"/>
      <c r="C21236" s="7"/>
      <c r="D21236" s="4"/>
      <c r="E21236" s="4"/>
      <c r="F21236" s="4"/>
      <c r="G21236" s="31"/>
    </row>
    <row r="21237" spans="2:7" s="40" customFormat="1">
      <c r="B21237" s="7"/>
      <c r="C21237" s="7"/>
      <c r="D21237" s="4"/>
      <c r="E21237" s="4"/>
      <c r="F21237" s="4"/>
      <c r="G21237" s="31"/>
    </row>
    <row r="21238" spans="2:7" s="40" customFormat="1">
      <c r="B21238" s="7"/>
      <c r="C21238" s="7"/>
      <c r="D21238" s="4"/>
      <c r="E21238" s="4"/>
      <c r="F21238" s="4"/>
      <c r="G21238" s="31"/>
    </row>
    <row r="21239" spans="2:7" s="40" customFormat="1">
      <c r="B21239" s="7"/>
      <c r="C21239" s="7"/>
      <c r="D21239" s="4"/>
      <c r="E21239" s="4"/>
      <c r="F21239" s="4"/>
      <c r="G21239" s="31"/>
    </row>
    <row r="21240" spans="2:7" s="40" customFormat="1">
      <c r="B21240" s="7"/>
      <c r="C21240" s="7"/>
      <c r="D21240" s="4"/>
      <c r="E21240" s="4"/>
      <c r="F21240" s="4"/>
      <c r="G21240" s="31"/>
    </row>
    <row r="21241" spans="2:7" s="40" customFormat="1">
      <c r="B21241" s="7"/>
      <c r="C21241" s="7"/>
      <c r="D21241" s="4"/>
      <c r="E21241" s="4"/>
      <c r="F21241" s="4"/>
      <c r="G21241" s="31"/>
    </row>
    <row r="21242" spans="2:7" s="40" customFormat="1">
      <c r="B21242" s="7"/>
      <c r="C21242" s="7"/>
      <c r="D21242" s="4"/>
      <c r="E21242" s="4"/>
      <c r="F21242" s="4"/>
      <c r="G21242" s="31"/>
    </row>
    <row r="21243" spans="2:7" s="40" customFormat="1">
      <c r="B21243" s="7"/>
      <c r="C21243" s="7"/>
      <c r="D21243" s="4"/>
      <c r="E21243" s="4"/>
      <c r="F21243" s="4"/>
      <c r="G21243" s="31"/>
    </row>
    <row r="21244" spans="2:7" s="40" customFormat="1">
      <c r="B21244" s="7"/>
      <c r="C21244" s="7"/>
      <c r="D21244" s="4"/>
      <c r="E21244" s="4"/>
      <c r="F21244" s="4"/>
      <c r="G21244" s="31"/>
    </row>
    <row r="21245" spans="2:7" s="40" customFormat="1">
      <c r="B21245" s="7"/>
      <c r="C21245" s="7"/>
      <c r="D21245" s="4"/>
      <c r="E21245" s="4"/>
      <c r="F21245" s="4"/>
      <c r="G21245" s="31"/>
    </row>
    <row r="21246" spans="2:7" s="40" customFormat="1">
      <c r="B21246" s="7"/>
      <c r="C21246" s="7"/>
      <c r="D21246" s="4"/>
      <c r="E21246" s="4"/>
      <c r="F21246" s="4"/>
      <c r="G21246" s="31"/>
    </row>
    <row r="21247" spans="2:7" s="40" customFormat="1">
      <c r="B21247" s="7"/>
      <c r="C21247" s="7"/>
      <c r="D21247" s="4"/>
      <c r="E21247" s="4"/>
      <c r="F21247" s="4"/>
      <c r="G21247" s="31"/>
    </row>
    <row r="21248" spans="2:7" s="40" customFormat="1">
      <c r="B21248" s="7"/>
      <c r="C21248" s="7"/>
      <c r="D21248" s="4"/>
      <c r="E21248" s="4"/>
      <c r="F21248" s="4"/>
      <c r="G21248" s="31"/>
    </row>
    <row r="21249" spans="2:7" s="40" customFormat="1">
      <c r="B21249" s="7"/>
      <c r="C21249" s="7"/>
      <c r="D21249" s="4"/>
      <c r="E21249" s="4"/>
      <c r="F21249" s="4"/>
      <c r="G21249" s="31"/>
    </row>
    <row r="21250" spans="2:7" s="40" customFormat="1">
      <c r="B21250" s="7"/>
      <c r="C21250" s="7"/>
      <c r="D21250" s="4"/>
      <c r="E21250" s="4"/>
      <c r="F21250" s="4"/>
      <c r="G21250" s="31"/>
    </row>
    <row r="21251" spans="2:7" s="40" customFormat="1">
      <c r="B21251" s="7"/>
      <c r="C21251" s="7"/>
      <c r="D21251" s="4"/>
      <c r="E21251" s="4"/>
      <c r="F21251" s="4"/>
      <c r="G21251" s="31"/>
    </row>
    <row r="21252" spans="2:7" s="40" customFormat="1">
      <c r="B21252" s="7"/>
      <c r="C21252" s="7"/>
      <c r="D21252" s="4"/>
      <c r="E21252" s="4"/>
      <c r="F21252" s="4"/>
      <c r="G21252" s="31"/>
    </row>
    <row r="21253" spans="2:7" s="40" customFormat="1">
      <c r="B21253" s="7"/>
      <c r="C21253" s="7"/>
      <c r="D21253" s="4"/>
      <c r="E21253" s="4"/>
      <c r="F21253" s="4"/>
      <c r="G21253" s="31"/>
    </row>
    <row r="21254" spans="2:7" s="40" customFormat="1">
      <c r="B21254" s="7"/>
      <c r="C21254" s="7"/>
      <c r="D21254" s="4"/>
      <c r="E21254" s="4"/>
      <c r="F21254" s="4"/>
      <c r="G21254" s="31"/>
    </row>
    <row r="21255" spans="2:7" s="40" customFormat="1">
      <c r="B21255" s="7"/>
      <c r="C21255" s="7"/>
      <c r="D21255" s="4"/>
      <c r="E21255" s="4"/>
      <c r="F21255" s="4"/>
      <c r="G21255" s="31"/>
    </row>
    <row r="21256" spans="2:7" s="40" customFormat="1">
      <c r="B21256" s="7"/>
      <c r="C21256" s="7"/>
      <c r="D21256" s="4"/>
      <c r="E21256" s="4"/>
      <c r="F21256" s="4"/>
      <c r="G21256" s="31"/>
    </row>
    <row r="21257" spans="2:7" s="40" customFormat="1">
      <c r="B21257" s="7"/>
      <c r="C21257" s="7"/>
      <c r="D21257" s="4"/>
      <c r="E21257" s="4"/>
      <c r="F21257" s="4"/>
      <c r="G21257" s="31"/>
    </row>
    <row r="21258" spans="2:7" s="40" customFormat="1">
      <c r="B21258" s="7"/>
      <c r="C21258" s="7"/>
      <c r="D21258" s="4"/>
      <c r="E21258" s="4"/>
      <c r="F21258" s="4"/>
      <c r="G21258" s="31"/>
    </row>
    <row r="21259" spans="2:7" s="40" customFormat="1">
      <c r="B21259" s="7"/>
      <c r="C21259" s="7"/>
      <c r="D21259" s="4"/>
      <c r="E21259" s="4"/>
      <c r="F21259" s="4"/>
      <c r="G21259" s="31"/>
    </row>
    <row r="21260" spans="2:7" s="40" customFormat="1">
      <c r="B21260" s="7"/>
      <c r="C21260" s="7"/>
      <c r="D21260" s="4"/>
      <c r="E21260" s="4"/>
      <c r="F21260" s="4"/>
      <c r="G21260" s="31"/>
    </row>
    <row r="21261" spans="2:7" s="40" customFormat="1">
      <c r="B21261" s="7"/>
      <c r="C21261" s="7"/>
      <c r="D21261" s="4"/>
      <c r="E21261" s="4"/>
      <c r="F21261" s="4"/>
      <c r="G21261" s="31"/>
    </row>
    <row r="21262" spans="2:7" s="40" customFormat="1">
      <c r="B21262" s="7"/>
      <c r="C21262" s="7"/>
      <c r="D21262" s="4"/>
      <c r="E21262" s="4"/>
      <c r="F21262" s="4"/>
      <c r="G21262" s="31"/>
    </row>
    <row r="21263" spans="2:7" s="40" customFormat="1">
      <c r="B21263" s="7"/>
      <c r="C21263" s="7"/>
      <c r="D21263" s="4"/>
      <c r="E21263" s="4"/>
      <c r="F21263" s="4"/>
      <c r="G21263" s="31"/>
    </row>
    <row r="21264" spans="2:7" s="40" customFormat="1">
      <c r="B21264" s="7"/>
      <c r="C21264" s="7"/>
      <c r="D21264" s="4"/>
      <c r="E21264" s="4"/>
      <c r="F21264" s="4"/>
      <c r="G21264" s="31"/>
    </row>
    <row r="21265" spans="2:7" s="40" customFormat="1">
      <c r="B21265" s="7"/>
      <c r="C21265" s="7"/>
      <c r="D21265" s="4"/>
      <c r="E21265" s="4"/>
      <c r="F21265" s="4"/>
      <c r="G21265" s="31"/>
    </row>
    <row r="21266" spans="2:7" s="40" customFormat="1">
      <c r="B21266" s="7"/>
      <c r="C21266" s="7"/>
      <c r="D21266" s="4"/>
      <c r="E21266" s="4"/>
      <c r="F21266" s="4"/>
      <c r="G21266" s="31"/>
    </row>
    <row r="21267" spans="2:7" s="40" customFormat="1">
      <c r="B21267" s="7"/>
      <c r="C21267" s="7"/>
      <c r="D21267" s="4"/>
      <c r="E21267" s="4"/>
      <c r="F21267" s="4"/>
      <c r="G21267" s="31"/>
    </row>
    <row r="21268" spans="2:7" s="40" customFormat="1">
      <c r="B21268" s="7"/>
      <c r="C21268" s="7"/>
      <c r="D21268" s="4"/>
      <c r="E21268" s="4"/>
      <c r="F21268" s="4"/>
      <c r="G21268" s="31"/>
    </row>
    <row r="21269" spans="2:7" s="40" customFormat="1">
      <c r="B21269" s="7"/>
      <c r="C21269" s="7"/>
      <c r="D21269" s="4"/>
      <c r="E21269" s="4"/>
      <c r="F21269" s="4"/>
      <c r="G21269" s="31"/>
    </row>
    <row r="21270" spans="2:7" s="40" customFormat="1">
      <c r="B21270" s="7"/>
      <c r="C21270" s="7"/>
      <c r="D21270" s="4"/>
      <c r="E21270" s="4"/>
      <c r="F21270" s="4"/>
      <c r="G21270" s="31"/>
    </row>
    <row r="21271" spans="2:7" s="40" customFormat="1">
      <c r="B21271" s="7"/>
      <c r="C21271" s="7"/>
      <c r="D21271" s="4"/>
      <c r="E21271" s="4"/>
      <c r="F21271" s="4"/>
      <c r="G21271" s="31"/>
    </row>
    <row r="21272" spans="2:7" s="40" customFormat="1">
      <c r="B21272" s="7"/>
      <c r="C21272" s="7"/>
      <c r="D21272" s="4"/>
      <c r="E21272" s="4"/>
      <c r="F21272" s="4"/>
      <c r="G21272" s="31"/>
    </row>
    <row r="21273" spans="2:7" s="40" customFormat="1">
      <c r="B21273" s="7"/>
      <c r="C21273" s="7"/>
      <c r="D21273" s="4"/>
      <c r="E21273" s="4"/>
      <c r="F21273" s="4"/>
      <c r="G21273" s="31"/>
    </row>
    <row r="21274" spans="2:7" s="40" customFormat="1">
      <c r="B21274" s="7"/>
      <c r="C21274" s="7"/>
      <c r="D21274" s="4"/>
      <c r="E21274" s="4"/>
      <c r="F21274" s="4"/>
      <c r="G21274" s="31"/>
    </row>
    <row r="21275" spans="2:7" s="40" customFormat="1">
      <c r="B21275" s="7"/>
      <c r="C21275" s="7"/>
      <c r="D21275" s="4"/>
      <c r="E21275" s="4"/>
      <c r="F21275" s="4"/>
      <c r="G21275" s="31"/>
    </row>
    <row r="21276" spans="2:7" s="40" customFormat="1">
      <c r="B21276" s="7"/>
      <c r="C21276" s="7"/>
      <c r="D21276" s="4"/>
      <c r="E21276" s="4"/>
      <c r="F21276" s="4"/>
      <c r="G21276" s="31"/>
    </row>
    <row r="21277" spans="2:7" s="40" customFormat="1">
      <c r="B21277" s="7"/>
      <c r="C21277" s="7"/>
      <c r="D21277" s="4"/>
      <c r="E21277" s="4"/>
      <c r="F21277" s="4"/>
      <c r="G21277" s="31"/>
    </row>
    <row r="21278" spans="2:7" s="40" customFormat="1">
      <c r="B21278" s="7"/>
      <c r="C21278" s="7"/>
      <c r="D21278" s="4"/>
      <c r="E21278" s="4"/>
      <c r="F21278" s="4"/>
      <c r="G21278" s="31"/>
    </row>
    <row r="21279" spans="2:7" s="40" customFormat="1">
      <c r="B21279" s="7"/>
      <c r="C21279" s="7"/>
      <c r="D21279" s="4"/>
      <c r="E21279" s="4"/>
      <c r="F21279" s="4"/>
      <c r="G21279" s="31"/>
    </row>
    <row r="21280" spans="2:7" s="40" customFormat="1">
      <c r="B21280" s="7"/>
      <c r="C21280" s="7"/>
      <c r="D21280" s="4"/>
      <c r="E21280" s="4"/>
      <c r="F21280" s="4"/>
      <c r="G21280" s="31"/>
    </row>
    <row r="21281" spans="2:7" s="40" customFormat="1">
      <c r="B21281" s="7"/>
      <c r="C21281" s="7"/>
      <c r="D21281" s="4"/>
      <c r="E21281" s="4"/>
      <c r="F21281" s="4"/>
      <c r="G21281" s="31"/>
    </row>
    <row r="21282" spans="2:7" s="40" customFormat="1">
      <c r="B21282" s="7"/>
      <c r="C21282" s="7"/>
      <c r="D21282" s="4"/>
      <c r="E21282" s="4"/>
      <c r="F21282" s="4"/>
      <c r="G21282" s="31"/>
    </row>
    <row r="21283" spans="2:7" s="40" customFormat="1">
      <c r="B21283" s="7"/>
      <c r="C21283" s="7"/>
      <c r="D21283" s="4"/>
      <c r="E21283" s="4"/>
      <c r="F21283" s="4"/>
      <c r="G21283" s="31"/>
    </row>
    <row r="21284" spans="2:7" s="40" customFormat="1">
      <c r="B21284" s="7"/>
      <c r="C21284" s="7"/>
      <c r="D21284" s="4"/>
      <c r="E21284" s="4"/>
      <c r="F21284" s="4"/>
      <c r="G21284" s="31"/>
    </row>
    <row r="21285" spans="2:7" s="40" customFormat="1">
      <c r="B21285" s="7"/>
      <c r="C21285" s="7"/>
      <c r="D21285" s="4"/>
      <c r="E21285" s="4"/>
      <c r="F21285" s="4"/>
      <c r="G21285" s="31"/>
    </row>
    <row r="21286" spans="2:7" s="40" customFormat="1">
      <c r="B21286" s="7"/>
      <c r="C21286" s="7"/>
      <c r="D21286" s="4"/>
      <c r="E21286" s="4"/>
      <c r="F21286" s="4"/>
      <c r="G21286" s="31"/>
    </row>
    <row r="21287" spans="2:7" s="40" customFormat="1">
      <c r="B21287" s="7"/>
      <c r="C21287" s="7"/>
      <c r="D21287" s="4"/>
      <c r="E21287" s="4"/>
      <c r="F21287" s="4"/>
      <c r="G21287" s="31"/>
    </row>
    <row r="21288" spans="2:7" s="40" customFormat="1">
      <c r="B21288" s="7"/>
      <c r="C21288" s="7"/>
      <c r="D21288" s="4"/>
      <c r="E21288" s="4"/>
      <c r="F21288" s="4"/>
      <c r="G21288" s="31"/>
    </row>
    <row r="21289" spans="2:7" s="40" customFormat="1">
      <c r="B21289" s="7"/>
      <c r="C21289" s="7"/>
      <c r="D21289" s="4"/>
      <c r="E21289" s="4"/>
      <c r="F21289" s="4"/>
      <c r="G21289" s="31"/>
    </row>
    <row r="21290" spans="2:7" s="40" customFormat="1">
      <c r="B21290" s="7"/>
      <c r="C21290" s="7"/>
      <c r="D21290" s="4"/>
      <c r="E21290" s="4"/>
      <c r="F21290" s="4"/>
      <c r="G21290" s="31"/>
    </row>
    <row r="21291" spans="2:7" s="40" customFormat="1">
      <c r="B21291" s="7"/>
      <c r="C21291" s="7"/>
      <c r="D21291" s="4"/>
      <c r="E21291" s="4"/>
      <c r="F21291" s="4"/>
      <c r="G21291" s="31"/>
    </row>
    <row r="21292" spans="2:7" s="40" customFormat="1">
      <c r="B21292" s="7"/>
      <c r="C21292" s="7"/>
      <c r="D21292" s="4"/>
      <c r="E21292" s="4"/>
      <c r="F21292" s="4"/>
      <c r="G21292" s="31"/>
    </row>
    <row r="21293" spans="2:7" s="40" customFormat="1">
      <c r="B21293" s="7"/>
      <c r="C21293" s="7"/>
      <c r="D21293" s="4"/>
      <c r="E21293" s="4"/>
      <c r="F21293" s="4"/>
      <c r="G21293" s="31"/>
    </row>
    <row r="21294" spans="2:7" s="40" customFormat="1">
      <c r="B21294" s="7"/>
      <c r="C21294" s="7"/>
      <c r="D21294" s="4"/>
      <c r="E21294" s="4"/>
      <c r="F21294" s="4"/>
      <c r="G21294" s="31"/>
    </row>
    <row r="21295" spans="2:7" s="40" customFormat="1">
      <c r="B21295" s="7"/>
      <c r="C21295" s="7"/>
      <c r="D21295" s="4"/>
      <c r="E21295" s="4"/>
      <c r="F21295" s="4"/>
      <c r="G21295" s="31"/>
    </row>
    <row r="21296" spans="2:7" s="40" customFormat="1">
      <c r="B21296" s="7"/>
      <c r="C21296" s="7"/>
      <c r="D21296" s="4"/>
      <c r="E21296" s="4"/>
      <c r="F21296" s="4"/>
      <c r="G21296" s="31"/>
    </row>
    <row r="21297" spans="2:7" s="40" customFormat="1">
      <c r="B21297" s="7"/>
      <c r="C21297" s="7"/>
      <c r="D21297" s="4"/>
      <c r="E21297" s="4"/>
      <c r="F21297" s="4"/>
      <c r="G21297" s="31"/>
    </row>
    <row r="21298" spans="2:7" s="40" customFormat="1">
      <c r="B21298" s="7"/>
      <c r="C21298" s="7"/>
      <c r="D21298" s="4"/>
      <c r="E21298" s="4"/>
      <c r="F21298" s="4"/>
      <c r="G21298" s="31"/>
    </row>
    <row r="21299" spans="2:7" s="40" customFormat="1">
      <c r="B21299" s="7"/>
      <c r="C21299" s="7"/>
      <c r="D21299" s="4"/>
      <c r="E21299" s="4"/>
      <c r="F21299" s="4"/>
      <c r="G21299" s="31"/>
    </row>
    <row r="21300" spans="2:7" s="40" customFormat="1">
      <c r="B21300" s="7"/>
      <c r="C21300" s="7"/>
      <c r="D21300" s="4"/>
      <c r="E21300" s="4"/>
      <c r="F21300" s="4"/>
      <c r="G21300" s="31"/>
    </row>
    <row r="21301" spans="2:7" s="40" customFormat="1">
      <c r="B21301" s="7"/>
      <c r="C21301" s="7"/>
      <c r="D21301" s="4"/>
      <c r="E21301" s="4"/>
      <c r="F21301" s="4"/>
      <c r="G21301" s="31"/>
    </row>
    <row r="21302" spans="2:7" s="40" customFormat="1">
      <c r="B21302" s="7"/>
      <c r="C21302" s="7"/>
      <c r="D21302" s="4"/>
      <c r="E21302" s="4"/>
      <c r="F21302" s="4"/>
      <c r="G21302" s="31"/>
    </row>
    <row r="21303" spans="2:7" s="40" customFormat="1">
      <c r="B21303" s="7"/>
      <c r="C21303" s="7"/>
      <c r="D21303" s="4"/>
      <c r="E21303" s="4"/>
      <c r="F21303" s="4"/>
      <c r="G21303" s="31"/>
    </row>
    <row r="21304" spans="2:7" s="40" customFormat="1">
      <c r="B21304" s="7"/>
      <c r="C21304" s="7"/>
      <c r="D21304" s="4"/>
      <c r="E21304" s="4"/>
      <c r="F21304" s="4"/>
      <c r="G21304" s="31"/>
    </row>
    <row r="21305" spans="2:7" s="40" customFormat="1">
      <c r="B21305" s="7"/>
      <c r="C21305" s="7"/>
      <c r="D21305" s="4"/>
      <c r="E21305" s="4"/>
      <c r="F21305" s="4"/>
      <c r="G21305" s="31"/>
    </row>
    <row r="21306" spans="2:7" s="40" customFormat="1">
      <c r="B21306" s="7"/>
      <c r="C21306" s="7"/>
      <c r="D21306" s="4"/>
      <c r="E21306" s="4"/>
      <c r="F21306" s="4"/>
      <c r="G21306" s="31"/>
    </row>
    <row r="21307" spans="2:7" s="40" customFormat="1">
      <c r="B21307" s="7"/>
      <c r="C21307" s="7"/>
      <c r="D21307" s="4"/>
      <c r="E21307" s="4"/>
      <c r="F21307" s="4"/>
      <c r="G21307" s="31"/>
    </row>
    <row r="21308" spans="2:7" s="40" customFormat="1">
      <c r="B21308" s="7"/>
      <c r="C21308" s="7"/>
      <c r="D21308" s="4"/>
      <c r="E21308" s="4"/>
      <c r="F21308" s="4"/>
      <c r="G21308" s="31"/>
    </row>
    <row r="21309" spans="2:7" s="40" customFormat="1">
      <c r="B21309" s="7"/>
      <c r="C21309" s="7"/>
      <c r="D21309" s="4"/>
      <c r="E21309" s="4"/>
      <c r="F21309" s="4"/>
      <c r="G21309" s="31"/>
    </row>
    <row r="21310" spans="2:7" s="40" customFormat="1">
      <c r="B21310" s="7"/>
      <c r="C21310" s="7"/>
      <c r="D21310" s="4"/>
      <c r="E21310" s="4"/>
      <c r="F21310" s="4"/>
      <c r="G21310" s="31"/>
    </row>
    <row r="21311" spans="2:7" s="40" customFormat="1">
      <c r="B21311" s="7"/>
      <c r="C21311" s="7"/>
      <c r="D21311" s="4"/>
      <c r="E21311" s="4"/>
      <c r="F21311" s="4"/>
      <c r="G21311" s="31"/>
    </row>
    <row r="21312" spans="2:7" s="40" customFormat="1">
      <c r="B21312" s="7"/>
      <c r="C21312" s="7"/>
      <c r="D21312" s="4"/>
      <c r="E21312" s="4"/>
      <c r="F21312" s="4"/>
      <c r="G21312" s="31"/>
    </row>
    <row r="21313" spans="2:7" s="40" customFormat="1">
      <c r="B21313" s="7"/>
      <c r="C21313" s="7"/>
      <c r="D21313" s="4"/>
      <c r="E21313" s="4"/>
      <c r="F21313" s="4"/>
      <c r="G21313" s="31"/>
    </row>
    <row r="21314" spans="2:7" s="40" customFormat="1">
      <c r="B21314" s="7"/>
      <c r="C21314" s="7"/>
      <c r="D21314" s="4"/>
      <c r="E21314" s="4"/>
      <c r="F21314" s="4"/>
      <c r="G21314" s="31"/>
    </row>
    <row r="21315" spans="2:7" s="40" customFormat="1">
      <c r="B21315" s="7"/>
      <c r="C21315" s="7"/>
      <c r="D21315" s="4"/>
      <c r="E21315" s="4"/>
      <c r="F21315" s="4"/>
      <c r="G21315" s="31"/>
    </row>
    <row r="21316" spans="2:7" s="40" customFormat="1">
      <c r="B21316" s="7"/>
      <c r="C21316" s="7"/>
      <c r="D21316" s="4"/>
      <c r="E21316" s="4"/>
      <c r="F21316" s="4"/>
      <c r="G21316" s="31"/>
    </row>
    <row r="21317" spans="2:7" s="40" customFormat="1">
      <c r="B21317" s="7"/>
      <c r="C21317" s="7"/>
      <c r="D21317" s="4"/>
      <c r="E21317" s="4"/>
      <c r="F21317" s="4"/>
      <c r="G21317" s="31"/>
    </row>
    <row r="21318" spans="2:7" s="40" customFormat="1">
      <c r="B21318" s="7"/>
      <c r="C21318" s="7"/>
      <c r="D21318" s="4"/>
      <c r="E21318" s="4"/>
      <c r="F21318" s="4"/>
      <c r="G21318" s="31"/>
    </row>
    <row r="21319" spans="2:7" s="40" customFormat="1">
      <c r="B21319" s="7"/>
      <c r="C21319" s="7"/>
      <c r="D21319" s="4"/>
      <c r="E21319" s="4"/>
      <c r="F21319" s="4"/>
      <c r="G21319" s="31"/>
    </row>
    <row r="21320" spans="2:7" s="40" customFormat="1">
      <c r="B21320" s="7"/>
      <c r="C21320" s="7"/>
      <c r="D21320" s="4"/>
      <c r="E21320" s="4"/>
      <c r="F21320" s="4"/>
      <c r="G21320" s="31"/>
    </row>
    <row r="21321" spans="2:7" s="40" customFormat="1">
      <c r="B21321" s="7"/>
      <c r="C21321" s="7"/>
      <c r="D21321" s="4"/>
      <c r="E21321" s="4"/>
      <c r="F21321" s="4"/>
      <c r="G21321" s="31"/>
    </row>
    <row r="21322" spans="2:7" s="40" customFormat="1">
      <c r="B21322" s="7"/>
      <c r="C21322" s="7"/>
      <c r="D21322" s="4"/>
      <c r="E21322" s="4"/>
      <c r="F21322" s="4"/>
      <c r="G21322" s="31"/>
    </row>
    <row r="21323" spans="2:7" s="40" customFormat="1">
      <c r="B21323" s="7"/>
      <c r="C21323" s="7"/>
      <c r="D21323" s="4"/>
      <c r="E21323" s="4"/>
      <c r="F21323" s="4"/>
      <c r="G21323" s="31"/>
    </row>
    <row r="21324" spans="2:7" s="40" customFormat="1">
      <c r="B21324" s="7"/>
      <c r="C21324" s="7"/>
      <c r="D21324" s="4"/>
      <c r="E21324" s="4"/>
      <c r="F21324" s="4"/>
      <c r="G21324" s="31"/>
    </row>
    <row r="21325" spans="2:7" s="40" customFormat="1">
      <c r="B21325" s="7"/>
      <c r="C21325" s="7"/>
      <c r="D21325" s="4"/>
      <c r="E21325" s="4"/>
      <c r="F21325" s="4"/>
      <c r="G21325" s="31"/>
    </row>
    <row r="21326" spans="2:7" s="40" customFormat="1">
      <c r="B21326" s="7"/>
      <c r="C21326" s="7"/>
      <c r="D21326" s="4"/>
      <c r="E21326" s="4"/>
      <c r="F21326" s="4"/>
      <c r="G21326" s="31"/>
    </row>
    <row r="21327" spans="2:7" s="40" customFormat="1">
      <c r="B21327" s="7"/>
      <c r="C21327" s="7"/>
      <c r="D21327" s="4"/>
      <c r="E21327" s="4"/>
      <c r="F21327" s="4"/>
      <c r="G21327" s="31"/>
    </row>
    <row r="21328" spans="2:7" s="40" customFormat="1">
      <c r="B21328" s="7"/>
      <c r="C21328" s="7"/>
      <c r="D21328" s="4"/>
      <c r="E21328" s="4"/>
      <c r="F21328" s="4"/>
      <c r="G21328" s="31"/>
    </row>
    <row r="21329" spans="2:7" s="40" customFormat="1">
      <c r="B21329" s="7"/>
      <c r="C21329" s="7"/>
      <c r="D21329" s="4"/>
      <c r="E21329" s="4"/>
      <c r="F21329" s="4"/>
      <c r="G21329" s="31"/>
    </row>
    <row r="21330" spans="2:7" s="40" customFormat="1">
      <c r="B21330" s="7"/>
      <c r="C21330" s="7"/>
      <c r="D21330" s="4"/>
      <c r="E21330" s="4"/>
      <c r="F21330" s="4"/>
      <c r="G21330" s="31"/>
    </row>
    <row r="21331" spans="2:7" s="40" customFormat="1">
      <c r="B21331" s="7"/>
      <c r="C21331" s="7"/>
      <c r="D21331" s="4"/>
      <c r="E21331" s="4"/>
      <c r="F21331" s="4"/>
      <c r="G21331" s="31"/>
    </row>
    <row r="21332" spans="2:7" s="40" customFormat="1">
      <c r="B21332" s="7"/>
      <c r="C21332" s="7"/>
      <c r="D21332" s="4"/>
      <c r="E21332" s="4"/>
      <c r="F21332" s="4"/>
      <c r="G21332" s="31"/>
    </row>
    <row r="21333" spans="2:7" s="40" customFormat="1">
      <c r="B21333" s="7"/>
      <c r="C21333" s="7"/>
      <c r="D21333" s="4"/>
      <c r="E21333" s="4"/>
      <c r="F21333" s="4"/>
      <c r="G21333" s="31"/>
    </row>
    <row r="21334" spans="2:7" s="40" customFormat="1">
      <c r="B21334" s="7"/>
      <c r="C21334" s="7"/>
      <c r="D21334" s="4"/>
      <c r="E21334" s="4"/>
      <c r="F21334" s="4"/>
      <c r="G21334" s="31"/>
    </row>
    <row r="21335" spans="2:7" s="40" customFormat="1">
      <c r="B21335" s="7"/>
      <c r="C21335" s="7"/>
      <c r="D21335" s="4"/>
      <c r="E21335" s="4"/>
      <c r="F21335" s="4"/>
      <c r="G21335" s="31"/>
    </row>
    <row r="21336" spans="2:7" s="40" customFormat="1">
      <c r="B21336" s="7"/>
      <c r="C21336" s="7"/>
      <c r="D21336" s="4"/>
      <c r="E21336" s="4"/>
      <c r="F21336" s="4"/>
      <c r="G21336" s="31"/>
    </row>
    <row r="21337" spans="2:7" s="40" customFormat="1">
      <c r="B21337" s="7"/>
      <c r="C21337" s="7"/>
      <c r="D21337" s="4"/>
      <c r="E21337" s="4"/>
      <c r="F21337" s="4"/>
      <c r="G21337" s="31"/>
    </row>
    <row r="21338" spans="2:7" s="40" customFormat="1">
      <c r="B21338" s="7"/>
      <c r="C21338" s="7"/>
      <c r="D21338" s="4"/>
      <c r="E21338" s="4"/>
      <c r="F21338" s="4"/>
      <c r="G21338" s="31"/>
    </row>
    <row r="21339" spans="2:7" s="40" customFormat="1">
      <c r="B21339" s="7"/>
      <c r="C21339" s="7"/>
      <c r="D21339" s="4"/>
      <c r="E21339" s="4"/>
      <c r="F21339" s="4"/>
      <c r="G21339" s="31"/>
    </row>
    <row r="21340" spans="2:7" s="40" customFormat="1">
      <c r="B21340" s="7"/>
      <c r="C21340" s="7"/>
      <c r="D21340" s="4"/>
      <c r="E21340" s="4"/>
      <c r="F21340" s="4"/>
      <c r="G21340" s="31"/>
    </row>
    <row r="21341" spans="2:7" s="40" customFormat="1">
      <c r="B21341" s="7"/>
      <c r="C21341" s="7"/>
      <c r="D21341" s="4"/>
      <c r="E21341" s="4"/>
      <c r="F21341" s="4"/>
      <c r="G21341" s="31"/>
    </row>
    <row r="21342" spans="2:7" s="40" customFormat="1">
      <c r="B21342" s="7"/>
      <c r="C21342" s="7"/>
      <c r="D21342" s="4"/>
      <c r="E21342" s="4"/>
      <c r="F21342" s="4"/>
      <c r="G21342" s="31"/>
    </row>
    <row r="21343" spans="2:7" s="40" customFormat="1">
      <c r="B21343" s="7"/>
      <c r="C21343" s="7"/>
      <c r="D21343" s="4"/>
      <c r="E21343" s="4"/>
      <c r="F21343" s="4"/>
      <c r="G21343" s="31"/>
    </row>
    <row r="21344" spans="2:7" s="40" customFormat="1">
      <c r="B21344" s="7"/>
      <c r="C21344" s="7"/>
      <c r="D21344" s="4"/>
      <c r="E21344" s="4"/>
      <c r="F21344" s="4"/>
      <c r="G21344" s="31"/>
    </row>
    <row r="21345" spans="2:7" s="40" customFormat="1">
      <c r="B21345" s="7"/>
      <c r="C21345" s="7"/>
      <c r="D21345" s="4"/>
      <c r="E21345" s="4"/>
      <c r="F21345" s="4"/>
      <c r="G21345" s="31"/>
    </row>
    <row r="21346" spans="2:7" s="40" customFormat="1">
      <c r="B21346" s="7"/>
      <c r="C21346" s="7"/>
      <c r="D21346" s="4"/>
      <c r="E21346" s="4"/>
      <c r="F21346" s="4"/>
      <c r="G21346" s="31"/>
    </row>
    <row r="21347" spans="2:7" s="40" customFormat="1">
      <c r="B21347" s="7"/>
      <c r="C21347" s="7"/>
      <c r="D21347" s="4"/>
      <c r="E21347" s="4"/>
      <c r="F21347" s="4"/>
      <c r="G21347" s="31"/>
    </row>
    <row r="21348" spans="2:7" s="40" customFormat="1">
      <c r="B21348" s="7"/>
      <c r="C21348" s="7"/>
      <c r="D21348" s="4"/>
      <c r="E21348" s="4"/>
      <c r="F21348" s="4"/>
      <c r="G21348" s="31"/>
    </row>
    <row r="21349" spans="2:7" s="40" customFormat="1">
      <c r="B21349" s="7"/>
      <c r="C21349" s="7"/>
      <c r="D21349" s="4"/>
      <c r="E21349" s="4"/>
      <c r="F21349" s="4"/>
      <c r="G21349" s="31"/>
    </row>
    <row r="21350" spans="2:7" s="40" customFormat="1">
      <c r="B21350" s="7"/>
      <c r="C21350" s="7"/>
      <c r="D21350" s="4"/>
      <c r="E21350" s="4"/>
      <c r="F21350" s="4"/>
      <c r="G21350" s="31"/>
    </row>
    <row r="21351" spans="2:7" s="40" customFormat="1">
      <c r="B21351" s="7"/>
      <c r="C21351" s="7"/>
      <c r="D21351" s="4"/>
      <c r="E21351" s="4"/>
      <c r="F21351" s="4"/>
      <c r="G21351" s="31"/>
    </row>
    <row r="21352" spans="2:7" s="40" customFormat="1">
      <c r="B21352" s="7"/>
      <c r="C21352" s="7"/>
      <c r="D21352" s="4"/>
      <c r="E21352" s="4"/>
      <c r="F21352" s="4"/>
      <c r="G21352" s="31"/>
    </row>
    <row r="21353" spans="2:7" s="40" customFormat="1">
      <c r="B21353" s="7"/>
      <c r="C21353" s="7"/>
      <c r="D21353" s="4"/>
      <c r="E21353" s="4"/>
      <c r="F21353" s="4"/>
      <c r="G21353" s="31"/>
    </row>
    <row r="21354" spans="2:7" s="40" customFormat="1">
      <c r="B21354" s="7"/>
      <c r="C21354" s="7"/>
      <c r="D21354" s="4"/>
      <c r="E21354" s="4"/>
      <c r="F21354" s="4"/>
      <c r="G21354" s="31"/>
    </row>
    <row r="21355" spans="2:7" s="40" customFormat="1">
      <c r="B21355" s="7"/>
      <c r="C21355" s="7"/>
      <c r="D21355" s="4"/>
      <c r="E21355" s="4"/>
      <c r="F21355" s="4"/>
      <c r="G21355" s="31"/>
    </row>
    <row r="21356" spans="2:7" s="40" customFormat="1">
      <c r="B21356" s="7"/>
      <c r="C21356" s="7"/>
      <c r="D21356" s="4"/>
      <c r="E21356" s="4"/>
      <c r="F21356" s="4"/>
      <c r="G21356" s="31"/>
    </row>
    <row r="21357" spans="2:7" s="40" customFormat="1">
      <c r="B21357" s="7"/>
      <c r="C21357" s="7"/>
      <c r="D21357" s="4"/>
      <c r="E21357" s="4"/>
      <c r="F21357" s="4"/>
      <c r="G21357" s="31"/>
    </row>
    <row r="21358" spans="2:7" s="40" customFormat="1">
      <c r="B21358" s="7"/>
      <c r="C21358" s="7"/>
      <c r="D21358" s="4"/>
      <c r="E21358" s="4"/>
      <c r="F21358" s="4"/>
      <c r="G21358" s="31"/>
    </row>
    <row r="21359" spans="2:7" s="40" customFormat="1">
      <c r="B21359" s="7"/>
      <c r="C21359" s="7"/>
      <c r="D21359" s="4"/>
      <c r="E21359" s="4"/>
      <c r="F21359" s="4"/>
      <c r="G21359" s="31"/>
    </row>
    <row r="21360" spans="2:7" s="40" customFormat="1">
      <c r="B21360" s="7"/>
      <c r="C21360" s="7"/>
      <c r="D21360" s="4"/>
      <c r="E21360" s="4"/>
      <c r="F21360" s="4"/>
      <c r="G21360" s="31"/>
    </row>
    <row r="21361" spans="2:7" s="40" customFormat="1">
      <c r="B21361" s="7"/>
      <c r="C21361" s="7"/>
      <c r="D21361" s="4"/>
      <c r="E21361" s="4"/>
      <c r="F21361" s="4"/>
      <c r="G21361" s="31"/>
    </row>
    <row r="21362" spans="2:7" s="40" customFormat="1">
      <c r="B21362" s="7"/>
      <c r="C21362" s="7"/>
      <c r="D21362" s="4"/>
      <c r="E21362" s="4"/>
      <c r="F21362" s="4"/>
      <c r="G21362" s="31"/>
    </row>
    <row r="21363" spans="2:7" s="40" customFormat="1">
      <c r="B21363" s="7"/>
      <c r="C21363" s="7"/>
      <c r="D21363" s="4"/>
      <c r="E21363" s="4"/>
      <c r="F21363" s="4"/>
      <c r="G21363" s="31"/>
    </row>
    <row r="21364" spans="2:7" s="40" customFormat="1">
      <c r="B21364" s="7"/>
      <c r="C21364" s="7"/>
      <c r="D21364" s="4"/>
      <c r="E21364" s="4"/>
      <c r="F21364" s="4"/>
      <c r="G21364" s="31"/>
    </row>
    <row r="21365" spans="2:7" s="40" customFormat="1">
      <c r="B21365" s="7"/>
      <c r="C21365" s="7"/>
      <c r="D21365" s="4"/>
      <c r="E21365" s="4"/>
      <c r="F21365" s="4"/>
      <c r="G21365" s="31"/>
    </row>
    <row r="21366" spans="2:7" s="40" customFormat="1">
      <c r="B21366" s="7"/>
      <c r="C21366" s="7"/>
      <c r="D21366" s="4"/>
      <c r="E21366" s="4"/>
      <c r="F21366" s="4"/>
      <c r="G21366" s="31"/>
    </row>
    <row r="21367" spans="2:7" s="40" customFormat="1">
      <c r="B21367" s="7"/>
      <c r="C21367" s="7"/>
      <c r="D21367" s="4"/>
      <c r="E21367" s="4"/>
      <c r="F21367" s="4"/>
      <c r="G21367" s="31"/>
    </row>
    <row r="21368" spans="2:7" s="40" customFormat="1">
      <c r="B21368" s="7"/>
      <c r="C21368" s="7"/>
      <c r="D21368" s="4"/>
      <c r="E21368" s="4"/>
      <c r="F21368" s="4"/>
      <c r="G21368" s="31"/>
    </row>
    <row r="21369" spans="2:7" s="40" customFormat="1">
      <c r="B21369" s="7"/>
      <c r="C21369" s="7"/>
      <c r="D21369" s="4"/>
      <c r="E21369" s="4"/>
      <c r="F21369" s="4"/>
      <c r="G21369" s="31"/>
    </row>
    <row r="21370" spans="2:7" s="40" customFormat="1">
      <c r="B21370" s="7"/>
      <c r="C21370" s="7"/>
      <c r="D21370" s="4"/>
      <c r="E21370" s="4"/>
      <c r="F21370" s="4"/>
      <c r="G21370" s="31"/>
    </row>
    <row r="21371" spans="2:7" s="40" customFormat="1">
      <c r="B21371" s="7"/>
      <c r="C21371" s="7"/>
      <c r="D21371" s="4"/>
      <c r="E21371" s="4"/>
      <c r="F21371" s="4"/>
      <c r="G21371" s="31"/>
    </row>
    <row r="21372" spans="2:7" s="40" customFormat="1">
      <c r="B21372" s="7"/>
      <c r="C21372" s="7"/>
      <c r="D21372" s="4"/>
      <c r="E21372" s="4"/>
      <c r="F21372" s="4"/>
      <c r="G21372" s="31"/>
    </row>
    <row r="21373" spans="2:7" s="40" customFormat="1">
      <c r="B21373" s="7"/>
      <c r="C21373" s="7"/>
      <c r="D21373" s="4"/>
      <c r="E21373" s="4"/>
      <c r="F21373" s="4"/>
      <c r="G21373" s="31"/>
    </row>
    <row r="21374" spans="2:7" s="40" customFormat="1">
      <c r="B21374" s="7"/>
      <c r="C21374" s="7"/>
      <c r="D21374" s="4"/>
      <c r="E21374" s="4"/>
      <c r="F21374" s="4"/>
      <c r="G21374" s="31"/>
    </row>
    <row r="21375" spans="2:7" s="40" customFormat="1">
      <c r="B21375" s="7"/>
      <c r="C21375" s="7"/>
      <c r="D21375" s="4"/>
      <c r="E21375" s="4"/>
      <c r="F21375" s="4"/>
      <c r="G21375" s="31"/>
    </row>
    <row r="21376" spans="2:7" s="40" customFormat="1">
      <c r="B21376" s="7"/>
      <c r="C21376" s="7"/>
      <c r="D21376" s="4"/>
      <c r="E21376" s="4"/>
      <c r="F21376" s="4"/>
      <c r="G21376" s="31"/>
    </row>
    <row r="21377" spans="2:7" s="40" customFormat="1">
      <c r="B21377" s="7"/>
      <c r="C21377" s="7"/>
      <c r="D21377" s="4"/>
      <c r="E21377" s="4"/>
      <c r="F21377" s="4"/>
      <c r="G21377" s="31"/>
    </row>
    <row r="21378" spans="2:7" s="40" customFormat="1">
      <c r="B21378" s="7"/>
      <c r="C21378" s="7"/>
      <c r="D21378" s="4"/>
      <c r="E21378" s="4"/>
      <c r="F21378" s="4"/>
      <c r="G21378" s="31"/>
    </row>
    <row r="21379" spans="2:7" s="40" customFormat="1">
      <c r="B21379" s="7"/>
      <c r="C21379" s="7"/>
      <c r="D21379" s="4"/>
      <c r="E21379" s="4"/>
      <c r="F21379" s="4"/>
      <c r="G21379" s="31"/>
    </row>
    <row r="21380" spans="2:7" s="40" customFormat="1">
      <c r="B21380" s="7"/>
      <c r="C21380" s="7"/>
      <c r="D21380" s="4"/>
      <c r="E21380" s="4"/>
      <c r="F21380" s="4"/>
      <c r="G21380" s="31"/>
    </row>
    <row r="21381" spans="2:7" s="40" customFormat="1">
      <c r="B21381" s="7"/>
      <c r="C21381" s="7"/>
      <c r="D21381" s="4"/>
      <c r="E21381" s="4"/>
      <c r="F21381" s="4"/>
      <c r="G21381" s="31"/>
    </row>
    <row r="21382" spans="2:7" s="40" customFormat="1">
      <c r="B21382" s="7"/>
      <c r="C21382" s="7"/>
      <c r="D21382" s="4"/>
      <c r="E21382" s="4"/>
      <c r="F21382" s="4"/>
      <c r="G21382" s="31"/>
    </row>
    <row r="21383" spans="2:7" s="40" customFormat="1">
      <c r="B21383" s="7"/>
      <c r="C21383" s="7"/>
      <c r="D21383" s="4"/>
      <c r="E21383" s="4"/>
      <c r="F21383" s="4"/>
      <c r="G21383" s="31"/>
    </row>
    <row r="21384" spans="2:7" s="40" customFormat="1">
      <c r="B21384" s="7"/>
      <c r="C21384" s="7"/>
      <c r="D21384" s="4"/>
      <c r="E21384" s="4"/>
      <c r="F21384" s="4"/>
      <c r="G21384" s="31"/>
    </row>
    <row r="21385" spans="2:7" s="40" customFormat="1">
      <c r="B21385" s="7"/>
      <c r="C21385" s="7"/>
      <c r="D21385" s="4"/>
      <c r="E21385" s="4"/>
      <c r="F21385" s="4"/>
      <c r="G21385" s="31"/>
    </row>
    <row r="21386" spans="2:7" s="40" customFormat="1">
      <c r="B21386" s="7"/>
      <c r="C21386" s="7"/>
      <c r="D21386" s="4"/>
      <c r="E21386" s="4"/>
      <c r="F21386" s="4"/>
      <c r="G21386" s="31"/>
    </row>
    <row r="21387" spans="2:7" s="40" customFormat="1">
      <c r="B21387" s="7"/>
      <c r="C21387" s="7"/>
      <c r="D21387" s="4"/>
      <c r="E21387" s="4"/>
      <c r="F21387" s="4"/>
      <c r="G21387" s="31"/>
    </row>
    <row r="21388" spans="2:7" s="40" customFormat="1">
      <c r="B21388" s="7"/>
      <c r="C21388" s="7"/>
      <c r="D21388" s="4"/>
      <c r="E21388" s="4"/>
      <c r="F21388" s="4"/>
      <c r="G21388" s="31"/>
    </row>
    <row r="21389" spans="2:7" s="40" customFormat="1">
      <c r="B21389" s="7"/>
      <c r="C21389" s="7"/>
      <c r="D21389" s="4"/>
      <c r="E21389" s="4"/>
      <c r="F21389" s="4"/>
      <c r="G21389" s="31"/>
    </row>
    <row r="21390" spans="2:7" s="40" customFormat="1">
      <c r="B21390" s="7"/>
      <c r="C21390" s="7"/>
      <c r="D21390" s="4"/>
      <c r="E21390" s="4"/>
      <c r="F21390" s="4"/>
      <c r="G21390" s="31"/>
    </row>
    <row r="21391" spans="2:7" s="40" customFormat="1">
      <c r="B21391" s="7"/>
      <c r="C21391" s="7"/>
      <c r="D21391" s="4"/>
      <c r="E21391" s="4"/>
      <c r="F21391" s="4"/>
      <c r="G21391" s="31"/>
    </row>
    <row r="21392" spans="2:7" s="40" customFormat="1">
      <c r="B21392" s="7"/>
      <c r="C21392" s="7"/>
      <c r="D21392" s="4"/>
      <c r="E21392" s="4"/>
      <c r="F21392" s="4"/>
      <c r="G21392" s="31"/>
    </row>
    <row r="21393" spans="2:7" s="40" customFormat="1">
      <c r="B21393" s="7"/>
      <c r="C21393" s="7"/>
      <c r="D21393" s="4"/>
      <c r="E21393" s="4"/>
      <c r="F21393" s="4"/>
      <c r="G21393" s="31"/>
    </row>
    <row r="21394" spans="2:7" s="40" customFormat="1">
      <c r="B21394" s="7"/>
      <c r="C21394" s="7"/>
      <c r="D21394" s="4"/>
      <c r="E21394" s="4"/>
      <c r="F21394" s="4"/>
      <c r="G21394" s="31"/>
    </row>
    <row r="21395" spans="2:7" s="40" customFormat="1">
      <c r="B21395" s="7"/>
      <c r="C21395" s="7"/>
      <c r="D21395" s="4"/>
      <c r="E21395" s="4"/>
      <c r="F21395" s="4"/>
      <c r="G21395" s="31"/>
    </row>
    <row r="21396" spans="2:7" s="40" customFormat="1">
      <c r="B21396" s="7"/>
      <c r="C21396" s="7"/>
      <c r="D21396" s="4"/>
      <c r="E21396" s="4"/>
      <c r="F21396" s="4"/>
      <c r="G21396" s="31"/>
    </row>
    <row r="21397" spans="2:7" s="40" customFormat="1">
      <c r="B21397" s="7"/>
      <c r="C21397" s="7"/>
      <c r="D21397" s="4"/>
      <c r="E21397" s="4"/>
      <c r="F21397" s="4"/>
      <c r="G21397" s="31"/>
    </row>
    <row r="21398" spans="2:7" s="40" customFormat="1">
      <c r="B21398" s="7"/>
      <c r="C21398" s="7"/>
      <c r="D21398" s="4"/>
      <c r="E21398" s="4"/>
      <c r="F21398" s="4"/>
      <c r="G21398" s="31"/>
    </row>
    <row r="21399" spans="2:7" s="40" customFormat="1">
      <c r="B21399" s="7"/>
      <c r="C21399" s="7"/>
      <c r="D21399" s="4"/>
      <c r="E21399" s="4"/>
      <c r="F21399" s="4"/>
      <c r="G21399" s="31"/>
    </row>
    <row r="21400" spans="2:7" s="40" customFormat="1">
      <c r="B21400" s="7"/>
      <c r="C21400" s="7"/>
      <c r="D21400" s="4"/>
      <c r="E21400" s="4"/>
      <c r="F21400" s="4"/>
      <c r="G21400" s="31"/>
    </row>
    <row r="21401" spans="2:7" s="40" customFormat="1">
      <c r="B21401" s="7"/>
      <c r="C21401" s="7"/>
      <c r="D21401" s="4"/>
      <c r="E21401" s="4"/>
      <c r="F21401" s="4"/>
      <c r="G21401" s="31"/>
    </row>
    <row r="21402" spans="2:7" s="40" customFormat="1">
      <c r="B21402" s="7"/>
      <c r="C21402" s="7"/>
      <c r="D21402" s="4"/>
      <c r="E21402" s="4"/>
      <c r="F21402" s="4"/>
      <c r="G21402" s="31"/>
    </row>
    <row r="21403" spans="2:7" s="40" customFormat="1">
      <c r="B21403" s="7"/>
      <c r="C21403" s="7"/>
      <c r="D21403" s="4"/>
      <c r="E21403" s="4"/>
      <c r="F21403" s="4"/>
      <c r="G21403" s="31"/>
    </row>
    <row r="21404" spans="2:7" s="40" customFormat="1">
      <c r="B21404" s="7"/>
      <c r="C21404" s="7"/>
      <c r="D21404" s="4"/>
      <c r="E21404" s="4"/>
      <c r="F21404" s="4"/>
      <c r="G21404" s="31"/>
    </row>
    <row r="21405" spans="2:7" s="40" customFormat="1">
      <c r="B21405" s="7"/>
      <c r="C21405" s="7"/>
      <c r="D21405" s="4"/>
      <c r="E21405" s="4"/>
      <c r="F21405" s="4"/>
      <c r="G21405" s="31"/>
    </row>
    <row r="21406" spans="2:7" s="40" customFormat="1">
      <c r="B21406" s="7"/>
      <c r="C21406" s="7"/>
      <c r="D21406" s="4"/>
      <c r="E21406" s="4"/>
      <c r="F21406" s="4"/>
      <c r="G21406" s="31"/>
    </row>
    <row r="21407" spans="2:7" s="40" customFormat="1">
      <c r="B21407" s="7"/>
      <c r="C21407" s="7"/>
      <c r="D21407" s="4"/>
      <c r="E21407" s="4"/>
      <c r="F21407" s="4"/>
      <c r="G21407" s="31"/>
    </row>
    <row r="21408" spans="2:7" s="40" customFormat="1">
      <c r="B21408" s="7"/>
      <c r="C21408" s="7"/>
      <c r="D21408" s="4"/>
      <c r="E21408" s="4"/>
      <c r="F21408" s="4"/>
      <c r="G21408" s="31"/>
    </row>
    <row r="21409" spans="2:7" s="40" customFormat="1">
      <c r="B21409" s="7"/>
      <c r="C21409" s="7"/>
      <c r="D21409" s="4"/>
      <c r="E21409" s="4"/>
      <c r="F21409" s="4"/>
      <c r="G21409" s="31"/>
    </row>
    <row r="21410" spans="2:7" s="40" customFormat="1">
      <c r="B21410" s="7"/>
      <c r="C21410" s="7"/>
      <c r="D21410" s="4"/>
      <c r="E21410" s="4"/>
      <c r="F21410" s="4"/>
      <c r="G21410" s="31"/>
    </row>
    <row r="21411" spans="2:7" s="40" customFormat="1">
      <c r="B21411" s="7"/>
      <c r="C21411" s="7"/>
      <c r="D21411" s="4"/>
      <c r="E21411" s="4"/>
      <c r="F21411" s="4"/>
      <c r="G21411" s="31"/>
    </row>
    <row r="21412" spans="2:7" s="40" customFormat="1">
      <c r="B21412" s="7"/>
      <c r="C21412" s="7"/>
      <c r="D21412" s="4"/>
      <c r="E21412" s="4"/>
      <c r="F21412" s="4"/>
      <c r="G21412" s="31"/>
    </row>
    <row r="21413" spans="2:7" s="40" customFormat="1">
      <c r="B21413" s="7"/>
      <c r="C21413" s="7"/>
      <c r="D21413" s="4"/>
      <c r="E21413" s="4"/>
      <c r="F21413" s="4"/>
      <c r="G21413" s="31"/>
    </row>
    <row r="21414" spans="2:7" s="40" customFormat="1">
      <c r="B21414" s="7"/>
      <c r="C21414" s="7"/>
      <c r="D21414" s="4"/>
      <c r="E21414" s="4"/>
      <c r="F21414" s="4"/>
      <c r="G21414" s="31"/>
    </row>
    <row r="21415" spans="2:7" s="40" customFormat="1">
      <c r="B21415" s="7"/>
      <c r="C21415" s="7"/>
      <c r="D21415" s="4"/>
      <c r="E21415" s="4"/>
      <c r="F21415" s="4"/>
      <c r="G21415" s="31"/>
    </row>
    <row r="21416" spans="2:7" s="40" customFormat="1">
      <c r="B21416" s="7"/>
      <c r="C21416" s="7"/>
      <c r="D21416" s="4"/>
      <c r="E21416" s="4"/>
      <c r="F21416" s="4"/>
      <c r="G21416" s="31"/>
    </row>
    <row r="21417" spans="2:7" s="40" customFormat="1">
      <c r="B21417" s="7"/>
      <c r="C21417" s="7"/>
      <c r="D21417" s="4"/>
      <c r="E21417" s="4"/>
      <c r="F21417" s="4"/>
      <c r="G21417" s="31"/>
    </row>
    <row r="21418" spans="2:7" s="40" customFormat="1">
      <c r="B21418" s="7"/>
      <c r="C21418" s="7"/>
      <c r="D21418" s="4"/>
      <c r="E21418" s="4"/>
      <c r="F21418" s="4"/>
      <c r="G21418" s="31"/>
    </row>
    <row r="21419" spans="2:7" s="40" customFormat="1">
      <c r="B21419" s="7"/>
      <c r="C21419" s="7"/>
      <c r="D21419" s="4"/>
      <c r="E21419" s="4"/>
      <c r="F21419" s="4"/>
      <c r="G21419" s="31"/>
    </row>
    <row r="21420" spans="2:7" s="40" customFormat="1">
      <c r="B21420" s="7"/>
      <c r="C21420" s="7"/>
      <c r="D21420" s="4"/>
      <c r="E21420" s="4"/>
      <c r="F21420" s="4"/>
      <c r="G21420" s="31"/>
    </row>
    <row r="21421" spans="2:7" s="40" customFormat="1">
      <c r="B21421" s="7"/>
      <c r="C21421" s="7"/>
      <c r="D21421" s="4"/>
      <c r="E21421" s="4"/>
      <c r="F21421" s="4"/>
      <c r="G21421" s="31"/>
    </row>
    <row r="21422" spans="2:7" s="40" customFormat="1">
      <c r="B21422" s="7"/>
      <c r="C21422" s="7"/>
      <c r="D21422" s="4"/>
      <c r="E21422" s="4"/>
      <c r="F21422" s="4"/>
      <c r="G21422" s="31"/>
    </row>
    <row r="21423" spans="2:7" s="40" customFormat="1">
      <c r="B21423" s="7"/>
      <c r="C21423" s="7"/>
      <c r="D21423" s="4"/>
      <c r="E21423" s="4"/>
      <c r="F21423" s="4"/>
      <c r="G21423" s="31"/>
    </row>
    <row r="21424" spans="2:7" s="40" customFormat="1">
      <c r="B21424" s="7"/>
      <c r="C21424" s="7"/>
      <c r="D21424" s="4"/>
      <c r="E21424" s="4"/>
      <c r="F21424" s="4"/>
      <c r="G21424" s="31"/>
    </row>
    <row r="21425" spans="2:7" s="40" customFormat="1">
      <c r="B21425" s="7"/>
      <c r="C21425" s="7"/>
      <c r="D21425" s="4"/>
      <c r="E21425" s="4"/>
      <c r="F21425" s="4"/>
      <c r="G21425" s="31"/>
    </row>
    <row r="21426" spans="2:7" s="40" customFormat="1">
      <c r="B21426" s="7"/>
      <c r="C21426" s="7"/>
      <c r="D21426" s="4"/>
      <c r="E21426" s="4"/>
      <c r="F21426" s="4"/>
      <c r="G21426" s="31"/>
    </row>
    <row r="21427" spans="2:7" s="40" customFormat="1">
      <c r="B21427" s="7"/>
      <c r="C21427" s="7"/>
      <c r="D21427" s="4"/>
      <c r="E21427" s="4"/>
      <c r="F21427" s="4"/>
      <c r="G21427" s="31"/>
    </row>
    <row r="21428" spans="2:7" s="40" customFormat="1">
      <c r="B21428" s="7"/>
      <c r="C21428" s="7"/>
      <c r="D21428" s="4"/>
      <c r="E21428" s="4"/>
      <c r="F21428" s="4"/>
      <c r="G21428" s="31"/>
    </row>
    <row r="21429" spans="2:7" s="40" customFormat="1">
      <c r="B21429" s="7"/>
      <c r="C21429" s="7"/>
      <c r="D21429" s="4"/>
      <c r="E21429" s="4"/>
      <c r="F21429" s="4"/>
      <c r="G21429" s="31"/>
    </row>
    <row r="21430" spans="2:7" s="40" customFormat="1">
      <c r="B21430" s="7"/>
      <c r="C21430" s="7"/>
      <c r="D21430" s="4"/>
      <c r="E21430" s="4"/>
      <c r="F21430" s="4"/>
      <c r="G21430" s="31"/>
    </row>
    <row r="21431" spans="2:7" s="40" customFormat="1">
      <c r="B21431" s="7"/>
      <c r="C21431" s="7"/>
      <c r="D21431" s="4"/>
      <c r="E21431" s="4"/>
      <c r="F21431" s="4"/>
      <c r="G21431" s="31"/>
    </row>
    <row r="21432" spans="2:7" s="40" customFormat="1">
      <c r="B21432" s="7"/>
      <c r="C21432" s="7"/>
      <c r="D21432" s="4"/>
      <c r="E21432" s="4"/>
      <c r="F21432" s="4"/>
      <c r="G21432" s="31"/>
    </row>
    <row r="21433" spans="2:7" s="40" customFormat="1">
      <c r="B21433" s="7"/>
      <c r="C21433" s="7"/>
      <c r="D21433" s="4"/>
      <c r="E21433" s="4"/>
      <c r="F21433" s="4"/>
      <c r="G21433" s="31"/>
    </row>
    <row r="21434" spans="2:7" s="40" customFormat="1">
      <c r="B21434" s="7"/>
      <c r="C21434" s="7"/>
      <c r="D21434" s="4"/>
      <c r="E21434" s="4"/>
      <c r="F21434" s="4"/>
      <c r="G21434" s="31"/>
    </row>
    <row r="21435" spans="2:7" s="40" customFormat="1">
      <c r="B21435" s="7"/>
      <c r="C21435" s="7"/>
      <c r="D21435" s="4"/>
      <c r="E21435" s="4"/>
      <c r="F21435" s="4"/>
      <c r="G21435" s="31"/>
    </row>
    <row r="21436" spans="2:7" s="40" customFormat="1">
      <c r="B21436" s="7"/>
      <c r="C21436" s="7"/>
      <c r="D21436" s="4"/>
      <c r="E21436" s="4"/>
      <c r="F21436" s="4"/>
      <c r="G21436" s="31"/>
    </row>
    <row r="21437" spans="2:7" s="40" customFormat="1">
      <c r="B21437" s="7"/>
      <c r="C21437" s="7"/>
      <c r="D21437" s="4"/>
      <c r="E21437" s="4"/>
      <c r="F21437" s="4"/>
      <c r="G21437" s="31"/>
    </row>
    <row r="21438" spans="2:7" s="40" customFormat="1">
      <c r="B21438" s="7"/>
      <c r="C21438" s="7"/>
      <c r="D21438" s="4"/>
      <c r="E21438" s="4"/>
      <c r="F21438" s="4"/>
      <c r="G21438" s="31"/>
    </row>
    <row r="21439" spans="2:7" s="40" customFormat="1">
      <c r="B21439" s="7"/>
      <c r="C21439" s="7"/>
      <c r="D21439" s="4"/>
      <c r="E21439" s="4"/>
      <c r="F21439" s="4"/>
      <c r="G21439" s="31"/>
    </row>
    <row r="21440" spans="2:7" s="40" customFormat="1">
      <c r="B21440" s="7"/>
      <c r="C21440" s="7"/>
      <c r="D21440" s="4"/>
      <c r="E21440" s="4"/>
      <c r="F21440" s="4"/>
      <c r="G21440" s="31"/>
    </row>
    <row r="21441" spans="2:7" s="40" customFormat="1">
      <c r="B21441" s="7"/>
      <c r="C21441" s="7"/>
      <c r="D21441" s="4"/>
      <c r="E21441" s="4"/>
      <c r="F21441" s="4"/>
      <c r="G21441" s="31"/>
    </row>
    <row r="21442" spans="2:7" s="40" customFormat="1">
      <c r="B21442" s="7"/>
      <c r="C21442" s="7"/>
      <c r="D21442" s="4"/>
      <c r="E21442" s="4"/>
      <c r="F21442" s="4"/>
      <c r="G21442" s="31"/>
    </row>
    <row r="21443" spans="2:7" s="40" customFormat="1">
      <c r="B21443" s="7"/>
      <c r="C21443" s="7"/>
      <c r="D21443" s="4"/>
      <c r="E21443" s="4"/>
      <c r="F21443" s="4"/>
      <c r="G21443" s="31"/>
    </row>
    <row r="21444" spans="2:7" s="40" customFormat="1">
      <c r="B21444" s="7"/>
      <c r="C21444" s="7"/>
      <c r="D21444" s="4"/>
      <c r="E21444" s="4"/>
      <c r="F21444" s="4"/>
      <c r="G21444" s="31"/>
    </row>
    <row r="21445" spans="2:7" s="40" customFormat="1">
      <c r="B21445" s="7"/>
      <c r="C21445" s="7"/>
      <c r="D21445" s="4"/>
      <c r="E21445" s="4"/>
      <c r="F21445" s="4"/>
      <c r="G21445" s="31"/>
    </row>
    <row r="21446" spans="2:7" s="40" customFormat="1">
      <c r="B21446" s="7"/>
      <c r="C21446" s="7"/>
      <c r="D21446" s="4"/>
      <c r="E21446" s="4"/>
      <c r="F21446" s="4"/>
      <c r="G21446" s="31"/>
    </row>
    <row r="21447" spans="2:7" s="40" customFormat="1">
      <c r="B21447" s="7"/>
      <c r="C21447" s="7"/>
      <c r="D21447" s="4"/>
      <c r="E21447" s="4"/>
      <c r="F21447" s="4"/>
      <c r="G21447" s="31"/>
    </row>
    <row r="21448" spans="2:7" s="40" customFormat="1">
      <c r="B21448" s="7"/>
      <c r="C21448" s="7"/>
      <c r="D21448" s="4"/>
      <c r="E21448" s="4"/>
      <c r="F21448" s="4"/>
      <c r="G21448" s="31"/>
    </row>
    <row r="21449" spans="2:7" s="40" customFormat="1">
      <c r="B21449" s="7"/>
      <c r="C21449" s="7"/>
      <c r="D21449" s="4"/>
      <c r="E21449" s="4"/>
      <c r="F21449" s="4"/>
      <c r="G21449" s="31"/>
    </row>
    <row r="21450" spans="2:7" s="40" customFormat="1">
      <c r="B21450" s="7"/>
      <c r="C21450" s="7"/>
      <c r="D21450" s="4"/>
      <c r="E21450" s="4"/>
      <c r="F21450" s="4"/>
      <c r="G21450" s="31"/>
    </row>
    <row r="21451" spans="2:7" s="40" customFormat="1">
      <c r="B21451" s="7"/>
      <c r="C21451" s="7"/>
      <c r="D21451" s="4"/>
      <c r="E21451" s="4"/>
      <c r="F21451" s="4"/>
      <c r="G21451" s="31"/>
    </row>
    <row r="21452" spans="2:7" s="40" customFormat="1">
      <c r="B21452" s="7"/>
      <c r="C21452" s="7"/>
      <c r="D21452" s="4"/>
      <c r="E21452" s="4"/>
      <c r="F21452" s="4"/>
      <c r="G21452" s="31"/>
    </row>
    <row r="21453" spans="2:7" s="40" customFormat="1">
      <c r="B21453" s="7"/>
      <c r="C21453" s="7"/>
      <c r="D21453" s="4"/>
      <c r="E21453" s="4"/>
      <c r="F21453" s="4"/>
      <c r="G21453" s="31"/>
    </row>
    <row r="21454" spans="2:7" s="40" customFormat="1">
      <c r="B21454" s="7"/>
      <c r="C21454" s="7"/>
      <c r="D21454" s="4"/>
      <c r="E21454" s="4"/>
      <c r="F21454" s="4"/>
      <c r="G21454" s="31"/>
    </row>
    <row r="21455" spans="2:7" s="40" customFormat="1">
      <c r="B21455" s="7"/>
      <c r="C21455" s="7"/>
      <c r="D21455" s="4"/>
      <c r="E21455" s="4"/>
      <c r="F21455" s="4"/>
      <c r="G21455" s="31"/>
    </row>
    <row r="21456" spans="2:7" s="40" customFormat="1">
      <c r="B21456" s="7"/>
      <c r="C21456" s="7"/>
      <c r="D21456" s="4"/>
      <c r="E21456" s="4"/>
      <c r="F21456" s="4"/>
      <c r="G21456" s="31"/>
    </row>
    <row r="21457" spans="2:7" s="40" customFormat="1">
      <c r="B21457" s="7"/>
      <c r="C21457" s="7"/>
      <c r="D21457" s="4"/>
      <c r="E21457" s="4"/>
      <c r="F21457" s="4"/>
      <c r="G21457" s="31"/>
    </row>
    <row r="21458" spans="2:7" s="40" customFormat="1">
      <c r="B21458" s="7"/>
      <c r="C21458" s="7"/>
      <c r="D21458" s="4"/>
      <c r="E21458" s="4"/>
      <c r="F21458" s="4"/>
      <c r="G21458" s="31"/>
    </row>
    <row r="21459" spans="2:7" s="40" customFormat="1">
      <c r="B21459" s="7"/>
      <c r="C21459" s="7"/>
      <c r="D21459" s="4"/>
      <c r="E21459" s="4"/>
      <c r="F21459" s="4"/>
      <c r="G21459" s="31"/>
    </row>
    <row r="21460" spans="2:7" s="40" customFormat="1">
      <c r="B21460" s="7"/>
      <c r="C21460" s="7"/>
      <c r="D21460" s="4"/>
      <c r="E21460" s="4"/>
      <c r="F21460" s="4"/>
      <c r="G21460" s="31"/>
    </row>
    <row r="21461" spans="2:7" s="40" customFormat="1">
      <c r="B21461" s="7"/>
      <c r="C21461" s="7"/>
      <c r="D21461" s="4"/>
      <c r="E21461" s="4"/>
      <c r="F21461" s="4"/>
      <c r="G21461" s="31"/>
    </row>
    <row r="21462" spans="2:7" s="40" customFormat="1">
      <c r="B21462" s="7"/>
      <c r="C21462" s="7"/>
      <c r="D21462" s="4"/>
      <c r="E21462" s="4"/>
      <c r="F21462" s="4"/>
      <c r="G21462" s="31"/>
    </row>
    <row r="21463" spans="2:7" s="40" customFormat="1">
      <c r="B21463" s="7"/>
      <c r="C21463" s="7"/>
      <c r="D21463" s="4"/>
      <c r="E21463" s="4"/>
      <c r="F21463" s="4"/>
      <c r="G21463" s="31"/>
    </row>
    <row r="21464" spans="2:7" s="40" customFormat="1">
      <c r="B21464" s="7"/>
      <c r="C21464" s="7"/>
      <c r="D21464" s="4"/>
      <c r="E21464" s="4"/>
      <c r="F21464" s="4"/>
      <c r="G21464" s="31"/>
    </row>
    <row r="21465" spans="2:7" s="40" customFormat="1">
      <c r="B21465" s="7"/>
      <c r="C21465" s="7"/>
      <c r="D21465" s="4"/>
      <c r="E21465" s="4"/>
      <c r="F21465" s="4"/>
      <c r="G21465" s="31"/>
    </row>
    <row r="21466" spans="2:7" s="40" customFormat="1">
      <c r="B21466" s="7"/>
      <c r="C21466" s="7"/>
      <c r="D21466" s="4"/>
      <c r="E21466" s="4"/>
      <c r="F21466" s="4"/>
      <c r="G21466" s="31"/>
    </row>
    <row r="21467" spans="2:7" s="40" customFormat="1">
      <c r="B21467" s="7"/>
      <c r="C21467" s="7"/>
      <c r="D21467" s="4"/>
      <c r="E21467" s="4"/>
      <c r="F21467" s="4"/>
      <c r="G21467" s="31"/>
    </row>
    <row r="21468" spans="2:7" s="40" customFormat="1">
      <c r="B21468" s="7"/>
      <c r="C21468" s="7"/>
      <c r="D21468" s="4"/>
      <c r="E21468" s="4"/>
      <c r="F21468" s="4"/>
      <c r="G21468" s="31"/>
    </row>
    <row r="21469" spans="2:7" s="40" customFormat="1">
      <c r="B21469" s="7"/>
      <c r="C21469" s="7"/>
      <c r="D21469" s="4"/>
      <c r="E21469" s="4"/>
      <c r="F21469" s="4"/>
      <c r="G21469" s="31"/>
    </row>
    <row r="21470" spans="2:7" s="40" customFormat="1">
      <c r="B21470" s="7"/>
      <c r="C21470" s="7"/>
      <c r="D21470" s="4"/>
      <c r="E21470" s="4"/>
      <c r="F21470" s="4"/>
      <c r="G21470" s="31"/>
    </row>
    <row r="21471" spans="2:7" s="40" customFormat="1">
      <c r="B21471" s="7"/>
      <c r="C21471" s="7"/>
      <c r="D21471" s="4"/>
      <c r="E21471" s="4"/>
      <c r="F21471" s="4"/>
      <c r="G21471" s="31"/>
    </row>
    <row r="21472" spans="2:7" s="40" customFormat="1">
      <c r="B21472" s="7"/>
      <c r="C21472" s="7"/>
      <c r="D21472" s="4"/>
      <c r="E21472" s="4"/>
      <c r="F21472" s="4"/>
      <c r="G21472" s="31"/>
    </row>
    <row r="21473" spans="2:7" s="40" customFormat="1">
      <c r="B21473" s="7"/>
      <c r="C21473" s="7"/>
      <c r="D21473" s="4"/>
      <c r="E21473" s="4"/>
      <c r="F21473" s="4"/>
      <c r="G21473" s="31"/>
    </row>
    <row r="21474" spans="2:7" s="40" customFormat="1">
      <c r="B21474" s="7"/>
      <c r="C21474" s="7"/>
      <c r="D21474" s="4"/>
      <c r="E21474" s="4"/>
      <c r="F21474" s="4"/>
      <c r="G21474" s="31"/>
    </row>
    <row r="21475" spans="2:7" s="40" customFormat="1">
      <c r="B21475" s="7"/>
      <c r="C21475" s="7"/>
      <c r="D21475" s="4"/>
      <c r="E21475" s="4"/>
      <c r="F21475" s="4"/>
      <c r="G21475" s="31"/>
    </row>
    <row r="21476" spans="2:7" s="40" customFormat="1">
      <c r="B21476" s="7"/>
      <c r="C21476" s="7"/>
      <c r="D21476" s="4"/>
      <c r="E21476" s="4"/>
      <c r="F21476" s="4"/>
      <c r="G21476" s="31"/>
    </row>
    <row r="21477" spans="2:7" s="40" customFormat="1">
      <c r="B21477" s="7"/>
      <c r="C21477" s="7"/>
      <c r="D21477" s="4"/>
      <c r="E21477" s="4"/>
      <c r="F21477" s="4"/>
      <c r="G21477" s="31"/>
    </row>
    <row r="21478" spans="2:7" s="40" customFormat="1">
      <c r="B21478" s="7"/>
      <c r="C21478" s="7"/>
      <c r="D21478" s="4"/>
      <c r="E21478" s="4"/>
      <c r="F21478" s="4"/>
      <c r="G21478" s="31"/>
    </row>
    <row r="21479" spans="2:7" s="40" customFormat="1">
      <c r="B21479" s="7"/>
      <c r="C21479" s="7"/>
      <c r="D21479" s="4"/>
      <c r="E21479" s="4"/>
      <c r="F21479" s="4"/>
      <c r="G21479" s="31"/>
    </row>
    <row r="21480" spans="2:7" s="40" customFormat="1">
      <c r="B21480" s="7"/>
      <c r="C21480" s="7"/>
      <c r="D21480" s="4"/>
      <c r="E21480" s="4"/>
      <c r="F21480" s="4"/>
      <c r="G21480" s="31"/>
    </row>
    <row r="21481" spans="2:7" s="40" customFormat="1">
      <c r="B21481" s="7"/>
      <c r="C21481" s="7"/>
      <c r="D21481" s="4"/>
      <c r="E21481" s="4"/>
      <c r="F21481" s="4"/>
      <c r="G21481" s="31"/>
    </row>
    <row r="21482" spans="2:7" s="40" customFormat="1">
      <c r="B21482" s="7"/>
      <c r="C21482" s="7"/>
      <c r="D21482" s="4"/>
      <c r="E21482" s="4"/>
      <c r="F21482" s="4"/>
      <c r="G21482" s="31"/>
    </row>
    <row r="21483" spans="2:7" s="40" customFormat="1">
      <c r="B21483" s="7"/>
      <c r="C21483" s="7"/>
      <c r="D21483" s="4"/>
      <c r="E21483" s="4"/>
      <c r="F21483" s="4"/>
      <c r="G21483" s="31"/>
    </row>
    <row r="21484" spans="2:7" s="40" customFormat="1">
      <c r="B21484" s="7"/>
      <c r="C21484" s="7"/>
      <c r="D21484" s="4"/>
      <c r="E21484" s="4"/>
      <c r="F21484" s="4"/>
      <c r="G21484" s="31"/>
    </row>
    <row r="21485" spans="2:7" s="40" customFormat="1">
      <c r="B21485" s="7"/>
      <c r="C21485" s="7"/>
      <c r="D21485" s="4"/>
      <c r="E21485" s="4"/>
      <c r="F21485" s="4"/>
      <c r="G21485" s="31"/>
    </row>
    <row r="21486" spans="2:7" s="40" customFormat="1">
      <c r="B21486" s="7"/>
      <c r="C21486" s="7"/>
      <c r="D21486" s="4"/>
      <c r="E21486" s="4"/>
      <c r="F21486" s="4"/>
      <c r="G21486" s="31"/>
    </row>
    <row r="21487" spans="2:7" s="40" customFormat="1">
      <c r="B21487" s="7"/>
      <c r="C21487" s="7"/>
      <c r="D21487" s="4"/>
      <c r="E21487" s="4"/>
      <c r="F21487" s="4"/>
      <c r="G21487" s="31"/>
    </row>
    <row r="21488" spans="2:7" s="40" customFormat="1">
      <c r="B21488" s="7"/>
      <c r="C21488" s="7"/>
      <c r="D21488" s="4"/>
      <c r="E21488" s="4"/>
      <c r="F21488" s="4"/>
      <c r="G21488" s="31"/>
    </row>
    <row r="21489" spans="2:7" s="40" customFormat="1">
      <c r="B21489" s="7"/>
      <c r="C21489" s="7"/>
      <c r="D21489" s="4"/>
      <c r="E21489" s="4"/>
      <c r="F21489" s="4"/>
      <c r="G21489" s="31"/>
    </row>
    <row r="21490" spans="2:7" s="40" customFormat="1">
      <c r="B21490" s="7"/>
      <c r="C21490" s="7"/>
      <c r="D21490" s="4"/>
      <c r="E21490" s="4"/>
      <c r="F21490" s="4"/>
      <c r="G21490" s="31"/>
    </row>
    <row r="21491" spans="2:7" s="40" customFormat="1">
      <c r="B21491" s="7"/>
      <c r="C21491" s="7"/>
      <c r="D21491" s="4"/>
      <c r="E21491" s="4"/>
      <c r="F21491" s="4"/>
      <c r="G21491" s="31"/>
    </row>
    <row r="21492" spans="2:7" s="40" customFormat="1">
      <c r="B21492" s="7"/>
      <c r="C21492" s="7"/>
      <c r="D21492" s="4"/>
      <c r="E21492" s="4"/>
      <c r="F21492" s="4"/>
      <c r="G21492" s="31"/>
    </row>
    <row r="21493" spans="2:7" s="40" customFormat="1">
      <c r="B21493" s="7"/>
      <c r="C21493" s="7"/>
      <c r="D21493" s="4"/>
      <c r="E21493" s="4"/>
      <c r="F21493" s="4"/>
      <c r="G21493" s="31"/>
    </row>
    <row r="21494" spans="2:7" s="40" customFormat="1">
      <c r="B21494" s="7"/>
      <c r="C21494" s="7"/>
      <c r="D21494" s="4"/>
      <c r="E21494" s="4"/>
      <c r="F21494" s="4"/>
      <c r="G21494" s="31"/>
    </row>
    <row r="21495" spans="2:7" s="40" customFormat="1">
      <c r="B21495" s="7"/>
      <c r="C21495" s="7"/>
      <c r="D21495" s="4"/>
      <c r="E21495" s="4"/>
      <c r="F21495" s="4"/>
      <c r="G21495" s="31"/>
    </row>
    <row r="21496" spans="2:7" s="40" customFormat="1">
      <c r="B21496" s="7"/>
      <c r="C21496" s="7"/>
      <c r="D21496" s="4"/>
      <c r="E21496" s="4"/>
      <c r="F21496" s="4"/>
      <c r="G21496" s="31"/>
    </row>
    <row r="21497" spans="2:7" s="40" customFormat="1">
      <c r="B21497" s="7"/>
      <c r="C21497" s="7"/>
      <c r="D21497" s="4"/>
      <c r="E21497" s="4"/>
      <c r="F21497" s="4"/>
      <c r="G21497" s="31"/>
    </row>
    <row r="21498" spans="2:7" s="40" customFormat="1">
      <c r="B21498" s="7"/>
      <c r="C21498" s="7"/>
      <c r="D21498" s="4"/>
      <c r="E21498" s="4"/>
      <c r="F21498" s="4"/>
      <c r="G21498" s="31"/>
    </row>
    <row r="21499" spans="2:7" s="40" customFormat="1">
      <c r="B21499" s="7"/>
      <c r="C21499" s="7"/>
      <c r="D21499" s="4"/>
      <c r="E21499" s="4"/>
      <c r="F21499" s="4"/>
      <c r="G21499" s="31"/>
    </row>
    <row r="21500" spans="2:7" s="40" customFormat="1">
      <c r="B21500" s="7"/>
      <c r="C21500" s="7"/>
      <c r="D21500" s="4"/>
      <c r="E21500" s="4"/>
      <c r="F21500" s="4"/>
      <c r="G21500" s="31"/>
    </row>
    <row r="21501" spans="2:7" s="40" customFormat="1">
      <c r="B21501" s="7"/>
      <c r="C21501" s="7"/>
      <c r="D21501" s="4"/>
      <c r="E21501" s="4"/>
      <c r="F21501" s="4"/>
      <c r="G21501" s="31"/>
    </row>
    <row r="21502" spans="2:7" s="40" customFormat="1">
      <c r="B21502" s="7"/>
      <c r="C21502" s="7"/>
      <c r="D21502" s="4"/>
      <c r="E21502" s="4"/>
      <c r="F21502" s="4"/>
      <c r="G21502" s="31"/>
    </row>
    <row r="21503" spans="2:7" s="40" customFormat="1">
      <c r="B21503" s="7"/>
      <c r="C21503" s="7"/>
      <c r="D21503" s="4"/>
      <c r="E21503" s="4"/>
      <c r="F21503" s="4"/>
      <c r="G21503" s="31"/>
    </row>
    <row r="21504" spans="2:7" s="40" customFormat="1">
      <c r="B21504" s="7"/>
      <c r="C21504" s="7"/>
      <c r="D21504" s="4"/>
      <c r="E21504" s="4"/>
      <c r="F21504" s="4"/>
      <c r="G21504" s="31"/>
    </row>
    <row r="21505" spans="2:7" s="40" customFormat="1">
      <c r="B21505" s="7"/>
      <c r="C21505" s="7"/>
      <c r="D21505" s="4"/>
      <c r="E21505" s="4"/>
      <c r="F21505" s="4"/>
      <c r="G21505" s="31"/>
    </row>
    <row r="21506" spans="2:7" s="40" customFormat="1">
      <c r="B21506" s="7"/>
      <c r="C21506" s="7"/>
      <c r="D21506" s="4"/>
      <c r="E21506" s="4"/>
      <c r="F21506" s="4"/>
      <c r="G21506" s="31"/>
    </row>
    <row r="21507" spans="2:7" s="40" customFormat="1">
      <c r="B21507" s="7"/>
      <c r="C21507" s="7"/>
      <c r="D21507" s="4"/>
      <c r="E21507" s="4"/>
      <c r="F21507" s="4"/>
      <c r="G21507" s="31"/>
    </row>
    <row r="21508" spans="2:7" s="40" customFormat="1">
      <c r="B21508" s="7"/>
      <c r="C21508" s="7"/>
      <c r="D21508" s="4"/>
      <c r="E21508" s="4"/>
      <c r="F21508" s="4"/>
      <c r="G21508" s="31"/>
    </row>
    <row r="21509" spans="2:7" s="40" customFormat="1">
      <c r="B21509" s="7"/>
      <c r="C21509" s="7"/>
      <c r="D21509" s="4"/>
      <c r="E21509" s="4"/>
      <c r="F21509" s="4"/>
      <c r="G21509" s="31"/>
    </row>
    <row r="21510" spans="2:7" s="40" customFormat="1">
      <c r="B21510" s="7"/>
      <c r="C21510" s="7"/>
      <c r="D21510" s="4"/>
      <c r="E21510" s="4"/>
      <c r="F21510" s="4"/>
      <c r="G21510" s="31"/>
    </row>
    <row r="21511" spans="2:7" s="40" customFormat="1">
      <c r="B21511" s="7"/>
      <c r="C21511" s="7"/>
      <c r="D21511" s="4"/>
      <c r="E21511" s="4"/>
      <c r="F21511" s="4"/>
      <c r="G21511" s="31"/>
    </row>
    <row r="21512" spans="2:7" s="40" customFormat="1">
      <c r="B21512" s="7"/>
      <c r="C21512" s="7"/>
      <c r="D21512" s="4"/>
      <c r="E21512" s="4"/>
      <c r="F21512" s="4"/>
      <c r="G21512" s="31"/>
    </row>
    <row r="21513" spans="2:7" s="40" customFormat="1">
      <c r="B21513" s="7"/>
      <c r="C21513" s="7"/>
      <c r="D21513" s="4"/>
      <c r="E21513" s="4"/>
      <c r="F21513" s="4"/>
      <c r="G21513" s="31"/>
    </row>
    <row r="21514" spans="2:7" s="40" customFormat="1">
      <c r="B21514" s="7"/>
      <c r="C21514" s="7"/>
      <c r="D21514" s="4"/>
      <c r="E21514" s="4"/>
      <c r="F21514" s="4"/>
      <c r="G21514" s="31"/>
    </row>
    <row r="21515" spans="2:7" s="40" customFormat="1">
      <c r="B21515" s="7"/>
      <c r="C21515" s="7"/>
      <c r="D21515" s="4"/>
      <c r="E21515" s="4"/>
      <c r="F21515" s="4"/>
      <c r="G21515" s="31"/>
    </row>
    <row r="21516" spans="2:7" s="40" customFormat="1">
      <c r="B21516" s="7"/>
      <c r="C21516" s="7"/>
      <c r="D21516" s="4"/>
      <c r="E21516" s="4"/>
      <c r="F21516" s="4"/>
      <c r="G21516" s="31"/>
    </row>
    <row r="21517" spans="2:7" s="40" customFormat="1">
      <c r="B21517" s="7"/>
      <c r="C21517" s="7"/>
      <c r="D21517" s="4"/>
      <c r="E21517" s="4"/>
      <c r="F21517" s="4"/>
      <c r="G21517" s="31"/>
    </row>
    <row r="21518" spans="2:7" s="40" customFormat="1">
      <c r="B21518" s="7"/>
      <c r="C21518" s="7"/>
      <c r="D21518" s="4"/>
      <c r="E21518" s="4"/>
      <c r="F21518" s="4"/>
      <c r="G21518" s="31"/>
    </row>
    <row r="21519" spans="2:7" s="40" customFormat="1">
      <c r="B21519" s="7"/>
      <c r="C21519" s="7"/>
      <c r="D21519" s="4"/>
      <c r="E21519" s="4"/>
      <c r="F21519" s="4"/>
      <c r="G21519" s="31"/>
    </row>
    <row r="21520" spans="2:7" s="40" customFormat="1">
      <c r="B21520" s="7"/>
      <c r="C21520" s="7"/>
      <c r="D21520" s="4"/>
      <c r="E21520" s="4"/>
      <c r="F21520" s="4"/>
      <c r="G21520" s="31"/>
    </row>
    <row r="21521" spans="2:7" s="40" customFormat="1">
      <c r="B21521" s="7"/>
      <c r="C21521" s="7"/>
      <c r="D21521" s="4"/>
      <c r="E21521" s="4"/>
      <c r="F21521" s="4"/>
      <c r="G21521" s="31"/>
    </row>
    <row r="21522" spans="2:7" s="40" customFormat="1">
      <c r="B21522" s="7"/>
      <c r="C21522" s="7"/>
      <c r="D21522" s="4"/>
      <c r="E21522" s="4"/>
      <c r="F21522" s="4"/>
      <c r="G21522" s="31"/>
    </row>
    <row r="21523" spans="2:7" s="40" customFormat="1">
      <c r="B21523" s="7"/>
      <c r="C21523" s="7"/>
      <c r="D21523" s="4"/>
      <c r="E21523" s="4"/>
      <c r="F21523" s="4"/>
      <c r="G21523" s="31"/>
    </row>
    <row r="21524" spans="2:7" s="40" customFormat="1">
      <c r="B21524" s="7"/>
      <c r="C21524" s="7"/>
      <c r="D21524" s="4"/>
      <c r="E21524" s="4"/>
      <c r="F21524" s="4"/>
      <c r="G21524" s="31"/>
    </row>
    <row r="21525" spans="2:7" s="40" customFormat="1">
      <c r="B21525" s="7"/>
      <c r="C21525" s="7"/>
      <c r="D21525" s="4"/>
      <c r="E21525" s="4"/>
      <c r="F21525" s="4"/>
      <c r="G21525" s="31"/>
    </row>
    <row r="21526" spans="2:7" s="40" customFormat="1">
      <c r="B21526" s="7"/>
      <c r="C21526" s="7"/>
      <c r="D21526" s="4"/>
      <c r="E21526" s="4"/>
      <c r="F21526" s="4"/>
      <c r="G21526" s="31"/>
    </row>
    <row r="21527" spans="2:7" s="40" customFormat="1">
      <c r="B21527" s="7"/>
      <c r="C21527" s="7"/>
      <c r="D21527" s="4"/>
      <c r="E21527" s="4"/>
      <c r="F21527" s="4"/>
      <c r="G21527" s="31"/>
    </row>
    <row r="21528" spans="2:7" s="40" customFormat="1">
      <c r="B21528" s="7"/>
      <c r="C21528" s="7"/>
      <c r="D21528" s="4"/>
      <c r="E21528" s="4"/>
      <c r="F21528" s="4"/>
      <c r="G21528" s="31"/>
    </row>
    <row r="21529" spans="2:7" s="40" customFormat="1">
      <c r="B21529" s="7"/>
      <c r="C21529" s="7"/>
      <c r="D21529" s="4"/>
      <c r="E21529" s="4"/>
      <c r="F21529" s="4"/>
      <c r="G21529" s="31"/>
    </row>
    <row r="21530" spans="2:7" s="40" customFormat="1">
      <c r="B21530" s="7"/>
      <c r="C21530" s="7"/>
      <c r="D21530" s="4"/>
      <c r="E21530" s="4"/>
      <c r="F21530" s="4"/>
      <c r="G21530" s="31"/>
    </row>
    <row r="21531" spans="2:7" s="40" customFormat="1">
      <c r="B21531" s="7"/>
      <c r="C21531" s="7"/>
      <c r="D21531" s="4"/>
      <c r="E21531" s="4"/>
      <c r="F21531" s="4"/>
      <c r="G21531" s="31"/>
    </row>
    <row r="21532" spans="2:7" s="40" customFormat="1">
      <c r="B21532" s="7"/>
      <c r="C21532" s="7"/>
      <c r="D21532" s="4"/>
      <c r="E21532" s="4"/>
      <c r="F21532" s="4"/>
      <c r="G21532" s="31"/>
    </row>
    <row r="21533" spans="2:7" s="40" customFormat="1">
      <c r="B21533" s="7"/>
      <c r="C21533" s="7"/>
      <c r="D21533" s="4"/>
      <c r="E21533" s="4"/>
      <c r="F21533" s="4"/>
      <c r="G21533" s="31"/>
    </row>
    <row r="21534" spans="2:7" s="40" customFormat="1">
      <c r="B21534" s="7"/>
      <c r="C21534" s="7"/>
      <c r="D21534" s="4"/>
      <c r="E21534" s="4"/>
      <c r="F21534" s="4"/>
      <c r="G21534" s="31"/>
    </row>
    <row r="21535" spans="2:7" s="40" customFormat="1">
      <c r="B21535" s="7"/>
      <c r="C21535" s="7"/>
      <c r="D21535" s="4"/>
      <c r="E21535" s="4"/>
      <c r="F21535" s="4"/>
      <c r="G21535" s="31"/>
    </row>
    <row r="21536" spans="2:7" s="40" customFormat="1">
      <c r="B21536" s="7"/>
      <c r="C21536" s="7"/>
      <c r="D21536" s="4"/>
      <c r="E21536" s="4"/>
      <c r="F21536" s="4"/>
      <c r="G21536" s="31"/>
    </row>
    <row r="21537" spans="2:7" s="40" customFormat="1">
      <c r="B21537" s="7"/>
      <c r="C21537" s="7"/>
      <c r="D21537" s="4"/>
      <c r="E21537" s="4"/>
      <c r="F21537" s="4"/>
      <c r="G21537" s="31"/>
    </row>
    <row r="21538" spans="2:7" s="40" customFormat="1">
      <c r="B21538" s="7"/>
      <c r="C21538" s="7"/>
      <c r="D21538" s="4"/>
      <c r="E21538" s="4"/>
      <c r="F21538" s="4"/>
      <c r="G21538" s="31"/>
    </row>
    <row r="21539" spans="2:7" s="40" customFormat="1">
      <c r="B21539" s="7"/>
      <c r="C21539" s="7"/>
      <c r="D21539" s="4"/>
      <c r="E21539" s="4"/>
      <c r="F21539" s="4"/>
      <c r="G21539" s="31"/>
    </row>
    <row r="21540" spans="2:7" s="40" customFormat="1">
      <c r="B21540" s="7"/>
      <c r="C21540" s="7"/>
      <c r="D21540" s="4"/>
      <c r="E21540" s="4"/>
      <c r="F21540" s="4"/>
      <c r="G21540" s="31"/>
    </row>
    <row r="21541" spans="2:7" s="40" customFormat="1">
      <c r="B21541" s="7"/>
      <c r="C21541" s="7"/>
      <c r="D21541" s="4"/>
      <c r="E21541" s="4"/>
      <c r="F21541" s="4"/>
      <c r="G21541" s="31"/>
    </row>
    <row r="21542" spans="2:7" s="40" customFormat="1">
      <c r="B21542" s="7"/>
      <c r="C21542" s="7"/>
      <c r="D21542" s="4"/>
      <c r="E21542" s="4"/>
      <c r="F21542" s="4"/>
      <c r="G21542" s="31"/>
    </row>
    <row r="21543" spans="2:7" s="40" customFormat="1">
      <c r="B21543" s="7"/>
      <c r="C21543" s="7"/>
      <c r="D21543" s="4"/>
      <c r="E21543" s="4"/>
      <c r="F21543" s="4"/>
      <c r="G21543" s="31"/>
    </row>
    <row r="21544" spans="2:7" s="40" customFormat="1">
      <c r="B21544" s="7"/>
      <c r="C21544" s="7"/>
      <c r="D21544" s="4"/>
      <c r="E21544" s="4"/>
      <c r="F21544" s="4"/>
      <c r="G21544" s="31"/>
    </row>
    <row r="21545" spans="2:7" s="40" customFormat="1">
      <c r="B21545" s="7"/>
      <c r="C21545" s="7"/>
      <c r="D21545" s="4"/>
      <c r="E21545" s="4"/>
      <c r="F21545" s="4"/>
      <c r="G21545" s="31"/>
    </row>
    <row r="21546" spans="2:7" s="40" customFormat="1">
      <c r="B21546" s="7"/>
      <c r="C21546" s="7"/>
      <c r="D21546" s="4"/>
      <c r="E21546" s="4"/>
      <c r="F21546" s="4"/>
      <c r="G21546" s="31"/>
    </row>
    <row r="21547" spans="2:7" s="40" customFormat="1">
      <c r="B21547" s="7"/>
      <c r="C21547" s="7"/>
      <c r="D21547" s="4"/>
      <c r="E21547" s="4"/>
      <c r="F21547" s="4"/>
      <c r="G21547" s="31"/>
    </row>
    <row r="21548" spans="2:7" s="40" customFormat="1">
      <c r="B21548" s="7"/>
      <c r="C21548" s="7"/>
      <c r="D21548" s="4"/>
      <c r="E21548" s="4"/>
      <c r="F21548" s="4"/>
      <c r="G21548" s="31"/>
    </row>
    <row r="21549" spans="2:7" s="40" customFormat="1">
      <c r="B21549" s="7"/>
      <c r="C21549" s="7"/>
      <c r="D21549" s="4"/>
      <c r="E21549" s="4"/>
      <c r="F21549" s="4"/>
      <c r="G21549" s="31"/>
    </row>
    <row r="21550" spans="2:7" s="40" customFormat="1">
      <c r="B21550" s="7"/>
      <c r="C21550" s="7"/>
      <c r="D21550" s="4"/>
      <c r="E21550" s="4"/>
      <c r="F21550" s="4"/>
      <c r="G21550" s="31"/>
    </row>
    <row r="21551" spans="2:7" s="40" customFormat="1">
      <c r="B21551" s="7"/>
      <c r="C21551" s="7"/>
      <c r="D21551" s="4"/>
      <c r="E21551" s="4"/>
      <c r="F21551" s="4"/>
      <c r="G21551" s="31"/>
    </row>
    <row r="21552" spans="2:7" s="40" customFormat="1">
      <c r="B21552" s="7"/>
      <c r="C21552" s="7"/>
      <c r="D21552" s="4"/>
      <c r="E21552" s="4"/>
      <c r="F21552" s="4"/>
      <c r="G21552" s="31"/>
    </row>
    <row r="21553" spans="2:7" s="40" customFormat="1">
      <c r="B21553" s="7"/>
      <c r="C21553" s="7"/>
      <c r="D21553" s="4"/>
      <c r="E21553" s="4"/>
      <c r="F21553" s="4"/>
      <c r="G21553" s="31"/>
    </row>
    <row r="21554" spans="2:7" s="40" customFormat="1">
      <c r="B21554" s="7"/>
      <c r="C21554" s="7"/>
      <c r="D21554" s="4"/>
      <c r="E21554" s="4"/>
      <c r="F21554" s="4"/>
      <c r="G21554" s="31"/>
    </row>
    <row r="21555" spans="2:7" s="40" customFormat="1">
      <c r="B21555" s="7"/>
      <c r="C21555" s="7"/>
      <c r="D21555" s="4"/>
      <c r="E21555" s="4"/>
      <c r="F21555" s="4"/>
      <c r="G21555" s="31"/>
    </row>
    <row r="21556" spans="2:7" s="40" customFormat="1">
      <c r="B21556" s="7"/>
      <c r="C21556" s="7"/>
      <c r="D21556" s="4"/>
      <c r="E21556" s="4"/>
      <c r="F21556" s="4"/>
      <c r="G21556" s="31"/>
    </row>
    <row r="21557" spans="2:7" s="40" customFormat="1">
      <c r="B21557" s="7"/>
      <c r="C21557" s="7"/>
      <c r="D21557" s="4"/>
      <c r="E21557" s="4"/>
      <c r="F21557" s="4"/>
      <c r="G21557" s="31"/>
    </row>
    <row r="21558" spans="2:7" s="40" customFormat="1">
      <c r="B21558" s="7"/>
      <c r="C21558" s="7"/>
      <c r="D21558" s="4"/>
      <c r="E21558" s="4"/>
      <c r="F21558" s="4"/>
      <c r="G21558" s="31"/>
    </row>
    <row r="21559" spans="2:7" s="40" customFormat="1">
      <c r="B21559" s="7"/>
      <c r="C21559" s="7"/>
      <c r="D21559" s="4"/>
      <c r="E21559" s="4"/>
      <c r="F21559" s="4"/>
      <c r="G21559" s="31"/>
    </row>
    <row r="21560" spans="2:7" s="40" customFormat="1">
      <c r="B21560" s="7"/>
      <c r="C21560" s="7"/>
      <c r="D21560" s="4"/>
      <c r="E21560" s="4"/>
      <c r="F21560" s="4"/>
      <c r="G21560" s="31"/>
    </row>
    <row r="21561" spans="2:7" s="40" customFormat="1">
      <c r="B21561" s="7"/>
      <c r="C21561" s="7"/>
      <c r="D21561" s="4"/>
      <c r="E21561" s="4"/>
      <c r="F21561" s="4"/>
      <c r="G21561" s="31"/>
    </row>
    <row r="21562" spans="2:7" s="40" customFormat="1">
      <c r="B21562" s="7"/>
      <c r="C21562" s="7"/>
      <c r="D21562" s="4"/>
      <c r="E21562" s="4"/>
      <c r="F21562" s="4"/>
      <c r="G21562" s="31"/>
    </row>
    <row r="21563" spans="2:7" s="40" customFormat="1">
      <c r="B21563" s="7"/>
      <c r="C21563" s="7"/>
      <c r="D21563" s="4"/>
      <c r="E21563" s="4"/>
      <c r="F21563" s="4"/>
      <c r="G21563" s="31"/>
    </row>
    <row r="21564" spans="2:7" s="40" customFormat="1">
      <c r="B21564" s="7"/>
      <c r="C21564" s="7"/>
      <c r="D21564" s="4"/>
      <c r="E21564" s="4"/>
      <c r="F21564" s="4"/>
      <c r="G21564" s="31"/>
    </row>
    <row r="21565" spans="2:7" s="40" customFormat="1">
      <c r="B21565" s="7"/>
      <c r="C21565" s="7"/>
      <c r="D21565" s="4"/>
      <c r="E21565" s="4"/>
      <c r="F21565" s="4"/>
      <c r="G21565" s="31"/>
    </row>
    <row r="21566" spans="2:7" s="40" customFormat="1">
      <c r="B21566" s="7"/>
      <c r="C21566" s="7"/>
      <c r="D21566" s="4"/>
      <c r="E21566" s="4"/>
      <c r="F21566" s="4"/>
      <c r="G21566" s="31"/>
    </row>
    <row r="21567" spans="2:7" s="40" customFormat="1">
      <c r="B21567" s="7"/>
      <c r="C21567" s="7"/>
      <c r="D21567" s="4"/>
      <c r="E21567" s="4"/>
      <c r="F21567" s="4"/>
      <c r="G21567" s="31"/>
    </row>
    <row r="21568" spans="2:7" s="40" customFormat="1">
      <c r="B21568" s="7"/>
      <c r="C21568" s="7"/>
      <c r="D21568" s="4"/>
      <c r="E21568" s="4"/>
      <c r="F21568" s="4"/>
      <c r="G21568" s="31"/>
    </row>
    <row r="21569" spans="2:7" s="40" customFormat="1">
      <c r="B21569" s="7"/>
      <c r="C21569" s="7"/>
      <c r="D21569" s="4"/>
      <c r="E21569" s="4"/>
      <c r="F21569" s="4"/>
      <c r="G21569" s="31"/>
    </row>
    <row r="21570" spans="2:7" s="40" customFormat="1">
      <c r="B21570" s="7"/>
      <c r="C21570" s="7"/>
      <c r="D21570" s="4"/>
      <c r="E21570" s="4"/>
      <c r="F21570" s="4"/>
      <c r="G21570" s="31"/>
    </row>
    <row r="21571" spans="2:7" s="40" customFormat="1">
      <c r="B21571" s="7"/>
      <c r="C21571" s="7"/>
      <c r="D21571" s="4"/>
      <c r="E21571" s="4"/>
      <c r="F21571" s="4"/>
      <c r="G21571" s="31"/>
    </row>
    <row r="21572" spans="2:7" s="40" customFormat="1">
      <c r="B21572" s="7"/>
      <c r="C21572" s="7"/>
      <c r="D21572" s="4"/>
      <c r="E21572" s="4"/>
      <c r="F21572" s="4"/>
      <c r="G21572" s="31"/>
    </row>
    <row r="21573" spans="2:7" s="40" customFormat="1">
      <c r="B21573" s="7"/>
      <c r="C21573" s="7"/>
      <c r="D21573" s="4"/>
      <c r="E21573" s="4"/>
      <c r="F21573" s="4"/>
      <c r="G21573" s="31"/>
    </row>
    <row r="21574" spans="2:7" s="40" customFormat="1">
      <c r="B21574" s="7"/>
      <c r="C21574" s="7"/>
      <c r="D21574" s="4"/>
      <c r="E21574" s="4"/>
      <c r="F21574" s="4"/>
      <c r="G21574" s="31"/>
    </row>
    <row r="21575" spans="2:7" s="40" customFormat="1">
      <c r="B21575" s="7"/>
      <c r="C21575" s="7"/>
      <c r="D21575" s="4"/>
      <c r="E21575" s="4"/>
      <c r="F21575" s="4"/>
      <c r="G21575" s="31"/>
    </row>
    <row r="21576" spans="2:7" s="40" customFormat="1">
      <c r="B21576" s="7"/>
      <c r="C21576" s="7"/>
      <c r="D21576" s="4"/>
      <c r="E21576" s="4"/>
      <c r="F21576" s="4"/>
      <c r="G21576" s="31"/>
    </row>
    <row r="21577" spans="2:7" s="40" customFormat="1">
      <c r="B21577" s="7"/>
      <c r="C21577" s="7"/>
      <c r="D21577" s="4"/>
      <c r="E21577" s="4"/>
      <c r="F21577" s="4"/>
      <c r="G21577" s="31"/>
    </row>
    <row r="21578" spans="2:7" s="40" customFormat="1">
      <c r="B21578" s="7"/>
      <c r="C21578" s="7"/>
      <c r="D21578" s="4"/>
      <c r="E21578" s="4"/>
      <c r="F21578" s="4"/>
      <c r="G21578" s="31"/>
    </row>
    <row r="21579" spans="2:7" s="40" customFormat="1">
      <c r="B21579" s="7"/>
      <c r="C21579" s="7"/>
      <c r="D21579" s="4"/>
      <c r="E21579" s="4"/>
      <c r="F21579" s="4"/>
      <c r="G21579" s="31"/>
    </row>
    <row r="21580" spans="2:7" s="40" customFormat="1">
      <c r="B21580" s="7"/>
      <c r="C21580" s="7"/>
      <c r="D21580" s="4"/>
      <c r="E21580" s="4"/>
      <c r="F21580" s="4"/>
      <c r="G21580" s="31"/>
    </row>
    <row r="21581" spans="2:7" s="40" customFormat="1">
      <c r="B21581" s="7"/>
      <c r="C21581" s="7"/>
      <c r="D21581" s="4"/>
      <c r="E21581" s="4"/>
      <c r="F21581" s="4"/>
      <c r="G21581" s="31"/>
    </row>
    <row r="21582" spans="2:7" s="40" customFormat="1">
      <c r="B21582" s="7"/>
      <c r="C21582" s="7"/>
      <c r="D21582" s="4"/>
      <c r="E21582" s="4"/>
      <c r="F21582" s="4"/>
      <c r="G21582" s="31"/>
    </row>
    <row r="21583" spans="2:7" s="40" customFormat="1">
      <c r="B21583" s="7"/>
      <c r="C21583" s="7"/>
      <c r="D21583" s="4"/>
      <c r="E21583" s="4"/>
      <c r="F21583" s="4"/>
      <c r="G21583" s="31"/>
    </row>
    <row r="21584" spans="2:7" s="40" customFormat="1">
      <c r="B21584" s="7"/>
      <c r="C21584" s="7"/>
      <c r="D21584" s="4"/>
      <c r="E21584" s="4"/>
      <c r="F21584" s="4"/>
      <c r="G21584" s="31"/>
    </row>
    <row r="21585" spans="2:7" s="40" customFormat="1">
      <c r="B21585" s="7"/>
      <c r="C21585" s="7"/>
      <c r="D21585" s="4"/>
      <c r="E21585" s="4"/>
      <c r="F21585" s="4"/>
      <c r="G21585" s="31"/>
    </row>
    <row r="21586" spans="2:7" s="40" customFormat="1">
      <c r="B21586" s="7"/>
      <c r="C21586" s="7"/>
      <c r="D21586" s="4"/>
      <c r="E21586" s="4"/>
      <c r="F21586" s="4"/>
      <c r="G21586" s="31"/>
    </row>
    <row r="21587" spans="2:7" s="40" customFormat="1">
      <c r="B21587" s="7"/>
      <c r="C21587" s="7"/>
      <c r="D21587" s="4"/>
      <c r="E21587" s="4"/>
      <c r="F21587" s="4"/>
      <c r="G21587" s="31"/>
    </row>
    <row r="21588" spans="2:7" s="40" customFormat="1">
      <c r="B21588" s="7"/>
      <c r="C21588" s="7"/>
      <c r="D21588" s="4"/>
      <c r="E21588" s="4"/>
      <c r="F21588" s="4"/>
      <c r="G21588" s="31"/>
    </row>
    <row r="21589" spans="2:7" s="40" customFormat="1">
      <c r="B21589" s="7"/>
      <c r="C21589" s="7"/>
      <c r="D21589" s="4"/>
      <c r="E21589" s="4"/>
      <c r="F21589" s="4"/>
      <c r="G21589" s="31"/>
    </row>
    <row r="21590" spans="2:7" s="40" customFormat="1">
      <c r="B21590" s="7"/>
      <c r="C21590" s="7"/>
      <c r="D21590" s="4"/>
      <c r="E21590" s="4"/>
      <c r="F21590" s="4"/>
      <c r="G21590" s="31"/>
    </row>
    <row r="21591" spans="2:7" s="40" customFormat="1">
      <c r="B21591" s="7"/>
      <c r="C21591" s="7"/>
      <c r="D21591" s="4"/>
      <c r="E21591" s="4"/>
      <c r="F21591" s="4"/>
      <c r="G21591" s="31"/>
    </row>
    <row r="21592" spans="2:7" s="40" customFormat="1">
      <c r="B21592" s="7"/>
      <c r="C21592" s="7"/>
      <c r="D21592" s="4"/>
      <c r="E21592" s="4"/>
      <c r="F21592" s="4"/>
      <c r="G21592" s="31"/>
    </row>
    <row r="21593" spans="2:7" s="40" customFormat="1">
      <c r="B21593" s="7"/>
      <c r="C21593" s="7"/>
      <c r="D21593" s="4"/>
      <c r="E21593" s="4"/>
      <c r="F21593" s="4"/>
      <c r="G21593" s="31"/>
    </row>
    <row r="21594" spans="2:7" s="40" customFormat="1">
      <c r="B21594" s="7"/>
      <c r="C21594" s="7"/>
      <c r="D21594" s="4"/>
      <c r="E21594" s="4"/>
      <c r="F21594" s="4"/>
      <c r="G21594" s="31"/>
    </row>
    <row r="21595" spans="2:7" s="40" customFormat="1">
      <c r="B21595" s="7"/>
      <c r="C21595" s="7"/>
      <c r="D21595" s="4"/>
      <c r="E21595" s="4"/>
      <c r="F21595" s="4"/>
      <c r="G21595" s="31"/>
    </row>
    <row r="21596" spans="2:7" s="40" customFormat="1">
      <c r="B21596" s="7"/>
      <c r="C21596" s="7"/>
      <c r="D21596" s="4"/>
      <c r="E21596" s="4"/>
      <c r="F21596" s="4"/>
      <c r="G21596" s="31"/>
    </row>
    <row r="21597" spans="2:7" s="40" customFormat="1">
      <c r="B21597" s="7"/>
      <c r="C21597" s="7"/>
      <c r="D21597" s="4"/>
      <c r="E21597" s="4"/>
      <c r="F21597" s="4"/>
      <c r="G21597" s="31"/>
    </row>
    <row r="21598" spans="2:7" s="40" customFormat="1">
      <c r="B21598" s="7"/>
      <c r="C21598" s="7"/>
      <c r="D21598" s="4"/>
      <c r="E21598" s="4"/>
      <c r="F21598" s="4"/>
      <c r="G21598" s="31"/>
    </row>
    <row r="21599" spans="2:7" s="40" customFormat="1">
      <c r="B21599" s="7"/>
      <c r="C21599" s="7"/>
      <c r="D21599" s="4"/>
      <c r="E21599" s="4"/>
      <c r="F21599" s="4"/>
      <c r="G21599" s="31"/>
    </row>
    <row r="21600" spans="2:7" s="40" customFormat="1">
      <c r="B21600" s="7"/>
      <c r="C21600" s="7"/>
      <c r="D21600" s="4"/>
      <c r="E21600" s="4"/>
      <c r="F21600" s="4"/>
      <c r="G21600" s="31"/>
    </row>
    <row r="21601" spans="2:7" s="40" customFormat="1">
      <c r="B21601" s="7"/>
      <c r="C21601" s="7"/>
      <c r="D21601" s="4"/>
      <c r="E21601" s="4"/>
      <c r="F21601" s="4"/>
      <c r="G21601" s="31"/>
    </row>
    <row r="21602" spans="2:7" s="40" customFormat="1">
      <c r="B21602" s="7"/>
      <c r="C21602" s="7"/>
      <c r="D21602" s="4"/>
      <c r="E21602" s="4"/>
      <c r="F21602" s="4"/>
      <c r="G21602" s="31"/>
    </row>
    <row r="21603" spans="2:7" s="40" customFormat="1">
      <c r="B21603" s="7"/>
      <c r="C21603" s="7"/>
      <c r="D21603" s="4"/>
      <c r="E21603" s="4"/>
      <c r="F21603" s="4"/>
      <c r="G21603" s="31"/>
    </row>
    <row r="21604" spans="2:7" s="40" customFormat="1">
      <c r="B21604" s="7"/>
      <c r="C21604" s="7"/>
      <c r="D21604" s="4"/>
      <c r="E21604" s="4"/>
      <c r="F21604" s="4"/>
      <c r="G21604" s="31"/>
    </row>
    <row r="21605" spans="2:7" s="40" customFormat="1">
      <c r="B21605" s="7"/>
      <c r="C21605" s="7"/>
      <c r="D21605" s="4"/>
      <c r="E21605" s="4"/>
      <c r="F21605" s="4"/>
      <c r="G21605" s="31"/>
    </row>
    <row r="21606" spans="2:7" s="40" customFormat="1">
      <c r="B21606" s="7"/>
      <c r="C21606" s="7"/>
      <c r="D21606" s="4"/>
      <c r="E21606" s="4"/>
      <c r="F21606" s="4"/>
      <c r="G21606" s="31"/>
    </row>
    <row r="21607" spans="2:7" s="40" customFormat="1">
      <c r="B21607" s="7"/>
      <c r="C21607" s="7"/>
      <c r="D21607" s="4"/>
      <c r="E21607" s="4"/>
      <c r="F21607" s="4"/>
      <c r="G21607" s="31"/>
    </row>
    <row r="21608" spans="2:7" s="40" customFormat="1">
      <c r="B21608" s="7"/>
      <c r="C21608" s="7"/>
      <c r="D21608" s="4"/>
      <c r="E21608" s="4"/>
      <c r="F21608" s="4"/>
      <c r="G21608" s="31"/>
    </row>
    <row r="21609" spans="2:7" s="40" customFormat="1">
      <c r="B21609" s="7"/>
      <c r="C21609" s="7"/>
      <c r="D21609" s="4"/>
      <c r="E21609" s="4"/>
      <c r="F21609" s="4"/>
      <c r="G21609" s="31"/>
    </row>
    <row r="21610" spans="2:7" s="40" customFormat="1">
      <c r="B21610" s="7"/>
      <c r="C21610" s="7"/>
      <c r="D21610" s="4"/>
      <c r="E21610" s="4"/>
      <c r="F21610" s="4"/>
      <c r="G21610" s="31"/>
    </row>
    <row r="21611" spans="2:7" s="40" customFormat="1">
      <c r="B21611" s="7"/>
      <c r="C21611" s="7"/>
      <c r="D21611" s="4"/>
      <c r="E21611" s="4"/>
      <c r="F21611" s="4"/>
      <c r="G21611" s="31"/>
    </row>
    <row r="21612" spans="2:7" s="40" customFormat="1">
      <c r="B21612" s="7"/>
      <c r="C21612" s="7"/>
      <c r="D21612" s="4"/>
      <c r="E21612" s="4"/>
      <c r="F21612" s="4"/>
      <c r="G21612" s="31"/>
    </row>
    <row r="21613" spans="2:7" s="40" customFormat="1">
      <c r="B21613" s="7"/>
      <c r="C21613" s="7"/>
      <c r="D21613" s="4"/>
      <c r="E21613" s="4"/>
      <c r="F21613" s="4"/>
      <c r="G21613" s="31"/>
    </row>
    <row r="21614" spans="2:7" s="40" customFormat="1">
      <c r="B21614" s="7"/>
      <c r="C21614" s="7"/>
      <c r="D21614" s="4"/>
      <c r="E21614" s="4"/>
      <c r="F21614" s="4"/>
      <c r="G21614" s="31"/>
    </row>
    <row r="21615" spans="2:7" s="40" customFormat="1">
      <c r="B21615" s="7"/>
      <c r="C21615" s="7"/>
      <c r="D21615" s="4"/>
      <c r="E21615" s="4"/>
      <c r="F21615" s="4"/>
      <c r="G21615" s="31"/>
    </row>
    <row r="21616" spans="2:7" s="40" customFormat="1">
      <c r="B21616" s="7"/>
      <c r="C21616" s="7"/>
      <c r="D21616" s="4"/>
      <c r="E21616" s="4"/>
      <c r="F21616" s="4"/>
      <c r="G21616" s="31"/>
    </row>
    <row r="21617" spans="2:7" s="40" customFormat="1">
      <c r="B21617" s="7"/>
      <c r="C21617" s="7"/>
      <c r="D21617" s="4"/>
      <c r="E21617" s="4"/>
      <c r="F21617" s="4"/>
      <c r="G21617" s="31"/>
    </row>
    <row r="21618" spans="2:7" s="40" customFormat="1">
      <c r="B21618" s="7"/>
      <c r="C21618" s="7"/>
      <c r="D21618" s="4"/>
      <c r="E21618" s="4"/>
      <c r="F21618" s="4"/>
      <c r="G21618" s="31"/>
    </row>
    <row r="21619" spans="2:7" s="40" customFormat="1">
      <c r="B21619" s="7"/>
      <c r="C21619" s="7"/>
      <c r="D21619" s="4"/>
      <c r="E21619" s="4"/>
      <c r="F21619" s="4"/>
      <c r="G21619" s="31"/>
    </row>
    <row r="21620" spans="2:7" s="40" customFormat="1">
      <c r="B21620" s="7"/>
      <c r="C21620" s="7"/>
      <c r="D21620" s="4"/>
      <c r="E21620" s="4"/>
      <c r="F21620" s="4"/>
      <c r="G21620" s="31"/>
    </row>
    <row r="21621" spans="2:7" s="40" customFormat="1">
      <c r="B21621" s="7"/>
      <c r="C21621" s="7"/>
      <c r="D21621" s="4"/>
      <c r="E21621" s="4"/>
      <c r="F21621" s="4"/>
      <c r="G21621" s="31"/>
    </row>
    <row r="21622" spans="2:7" s="40" customFormat="1">
      <c r="B21622" s="7"/>
      <c r="C21622" s="7"/>
      <c r="D21622" s="4"/>
      <c r="E21622" s="4"/>
      <c r="F21622" s="4"/>
      <c r="G21622" s="31"/>
    </row>
    <row r="21623" spans="2:7" s="40" customFormat="1">
      <c r="B21623" s="7"/>
      <c r="C21623" s="7"/>
      <c r="D21623" s="4"/>
      <c r="E21623" s="4"/>
      <c r="F21623" s="4"/>
      <c r="G21623" s="31"/>
    </row>
    <row r="21624" spans="2:7" s="40" customFormat="1">
      <c r="B21624" s="7"/>
      <c r="C21624" s="7"/>
      <c r="D21624" s="4"/>
      <c r="E21624" s="4"/>
      <c r="F21624" s="4"/>
      <c r="G21624" s="31"/>
    </row>
    <row r="21625" spans="2:7" s="40" customFormat="1">
      <c r="B21625" s="7"/>
      <c r="C21625" s="7"/>
      <c r="D21625" s="4"/>
      <c r="E21625" s="4"/>
      <c r="F21625" s="4"/>
      <c r="G21625" s="31"/>
    </row>
    <row r="21626" spans="2:7" s="40" customFormat="1">
      <c r="B21626" s="7"/>
      <c r="C21626" s="7"/>
      <c r="D21626" s="4"/>
      <c r="E21626" s="4"/>
      <c r="F21626" s="4"/>
      <c r="G21626" s="31"/>
    </row>
    <row r="21627" spans="2:7" s="40" customFormat="1">
      <c r="B21627" s="7"/>
      <c r="C21627" s="7"/>
      <c r="D21627" s="4"/>
      <c r="E21627" s="4"/>
      <c r="F21627" s="4"/>
      <c r="G21627" s="31"/>
    </row>
    <row r="21628" spans="2:7" s="40" customFormat="1">
      <c r="B21628" s="7"/>
      <c r="C21628" s="7"/>
      <c r="D21628" s="4"/>
      <c r="E21628" s="4"/>
      <c r="F21628" s="4"/>
      <c r="G21628" s="31"/>
    </row>
    <row r="21629" spans="2:7" s="40" customFormat="1">
      <c r="B21629" s="7"/>
      <c r="C21629" s="7"/>
      <c r="D21629" s="4"/>
      <c r="E21629" s="4"/>
      <c r="F21629" s="4"/>
      <c r="G21629" s="31"/>
    </row>
    <row r="21630" spans="2:7" s="40" customFormat="1">
      <c r="B21630" s="7"/>
      <c r="C21630" s="7"/>
      <c r="D21630" s="4"/>
      <c r="E21630" s="4"/>
      <c r="F21630" s="4"/>
      <c r="G21630" s="31"/>
    </row>
    <row r="21631" spans="2:7" s="40" customFormat="1">
      <c r="B21631" s="7"/>
      <c r="C21631" s="7"/>
      <c r="D21631" s="4"/>
      <c r="E21631" s="4"/>
      <c r="F21631" s="4"/>
      <c r="G21631" s="31"/>
    </row>
    <row r="21632" spans="2:7" s="40" customFormat="1">
      <c r="B21632" s="7"/>
      <c r="C21632" s="7"/>
      <c r="D21632" s="4"/>
      <c r="E21632" s="4"/>
      <c r="F21632" s="4"/>
      <c r="G21632" s="31"/>
    </row>
    <row r="21633" spans="2:7" s="40" customFormat="1">
      <c r="B21633" s="7"/>
      <c r="C21633" s="7"/>
      <c r="D21633" s="4"/>
      <c r="E21633" s="4"/>
      <c r="F21633" s="4"/>
      <c r="G21633" s="31"/>
    </row>
    <row r="21634" spans="2:7" s="40" customFormat="1">
      <c r="B21634" s="7"/>
      <c r="C21634" s="7"/>
      <c r="D21634" s="4"/>
      <c r="E21634" s="4"/>
      <c r="F21634" s="4"/>
      <c r="G21634" s="31"/>
    </row>
    <row r="21635" spans="2:7" s="40" customFormat="1">
      <c r="B21635" s="7"/>
      <c r="C21635" s="7"/>
      <c r="D21635" s="4"/>
      <c r="E21635" s="4"/>
      <c r="F21635" s="4"/>
      <c r="G21635" s="31"/>
    </row>
    <row r="21636" spans="2:7" s="40" customFormat="1">
      <c r="B21636" s="7"/>
      <c r="C21636" s="7"/>
      <c r="D21636" s="4"/>
      <c r="E21636" s="4"/>
      <c r="F21636" s="4"/>
      <c r="G21636" s="31"/>
    </row>
    <row r="21637" spans="2:7" s="40" customFormat="1">
      <c r="B21637" s="7"/>
      <c r="C21637" s="7"/>
      <c r="D21637" s="4"/>
      <c r="E21637" s="4"/>
      <c r="F21637" s="4"/>
      <c r="G21637" s="31"/>
    </row>
    <row r="21638" spans="2:7" s="40" customFormat="1">
      <c r="B21638" s="7"/>
      <c r="C21638" s="7"/>
      <c r="D21638" s="4"/>
      <c r="E21638" s="4"/>
      <c r="F21638" s="4"/>
      <c r="G21638" s="31"/>
    </row>
    <row r="21639" spans="2:7" s="40" customFormat="1">
      <c r="B21639" s="7"/>
      <c r="C21639" s="7"/>
      <c r="D21639" s="4"/>
      <c r="E21639" s="4"/>
      <c r="F21639" s="4"/>
      <c r="G21639" s="31"/>
    </row>
    <row r="21640" spans="2:7" s="40" customFormat="1">
      <c r="B21640" s="7"/>
      <c r="C21640" s="7"/>
      <c r="D21640" s="4"/>
      <c r="E21640" s="4"/>
      <c r="F21640" s="4"/>
      <c r="G21640" s="31"/>
    </row>
    <row r="21641" spans="2:7" s="40" customFormat="1">
      <c r="B21641" s="7"/>
      <c r="C21641" s="7"/>
      <c r="D21641" s="4"/>
      <c r="E21641" s="4"/>
      <c r="F21641" s="4"/>
      <c r="G21641" s="31"/>
    </row>
    <row r="21642" spans="2:7" s="40" customFormat="1">
      <c r="B21642" s="7"/>
      <c r="C21642" s="7"/>
      <c r="D21642" s="4"/>
      <c r="E21642" s="4"/>
      <c r="F21642" s="4"/>
      <c r="G21642" s="31"/>
    </row>
    <row r="21643" spans="2:7" s="40" customFormat="1">
      <c r="B21643" s="7"/>
      <c r="C21643" s="7"/>
      <c r="D21643" s="4"/>
      <c r="E21643" s="4"/>
      <c r="F21643" s="4"/>
      <c r="G21643" s="31"/>
    </row>
    <row r="21644" spans="2:7" s="40" customFormat="1">
      <c r="B21644" s="7"/>
      <c r="C21644" s="7"/>
      <c r="D21644" s="4"/>
      <c r="E21644" s="4"/>
      <c r="F21644" s="4"/>
      <c r="G21644" s="31"/>
    </row>
    <row r="21645" spans="2:7" s="40" customFormat="1">
      <c r="B21645" s="7"/>
      <c r="C21645" s="7"/>
      <c r="D21645" s="4"/>
      <c r="E21645" s="4"/>
      <c r="F21645" s="4"/>
      <c r="G21645" s="31"/>
    </row>
    <row r="21646" spans="2:7" s="40" customFormat="1">
      <c r="B21646" s="7"/>
      <c r="C21646" s="7"/>
      <c r="D21646" s="4"/>
      <c r="E21646" s="4"/>
      <c r="F21646" s="4"/>
      <c r="G21646" s="31"/>
    </row>
    <row r="21647" spans="2:7" s="40" customFormat="1">
      <c r="B21647" s="7"/>
      <c r="C21647" s="7"/>
      <c r="D21647" s="4"/>
      <c r="E21647" s="4"/>
      <c r="F21647" s="4"/>
      <c r="G21647" s="31"/>
    </row>
    <row r="21648" spans="2:7" s="40" customFormat="1">
      <c r="B21648" s="7"/>
      <c r="C21648" s="7"/>
      <c r="D21648" s="4"/>
      <c r="E21648" s="4"/>
      <c r="F21648" s="4"/>
      <c r="G21648" s="31"/>
    </row>
    <row r="21649" spans="2:7" s="40" customFormat="1">
      <c r="B21649" s="7"/>
      <c r="C21649" s="7"/>
      <c r="D21649" s="4"/>
      <c r="E21649" s="4"/>
      <c r="F21649" s="4"/>
      <c r="G21649" s="31"/>
    </row>
    <row r="21650" spans="2:7" s="40" customFormat="1">
      <c r="B21650" s="7"/>
      <c r="C21650" s="7"/>
      <c r="D21650" s="4"/>
      <c r="E21650" s="4"/>
      <c r="F21650" s="4"/>
      <c r="G21650" s="31"/>
    </row>
    <row r="21651" spans="2:7" s="40" customFormat="1">
      <c r="B21651" s="7"/>
      <c r="C21651" s="7"/>
      <c r="D21651" s="4"/>
      <c r="E21651" s="4"/>
      <c r="F21651" s="4"/>
      <c r="G21651" s="31"/>
    </row>
    <row r="21652" spans="2:7" s="40" customFormat="1">
      <c r="B21652" s="7"/>
      <c r="C21652" s="7"/>
      <c r="D21652" s="4"/>
      <c r="E21652" s="4"/>
      <c r="F21652" s="4"/>
      <c r="G21652" s="31"/>
    </row>
    <row r="21653" spans="2:7" s="40" customFormat="1">
      <c r="B21653" s="7"/>
      <c r="C21653" s="7"/>
      <c r="D21653" s="4"/>
      <c r="E21653" s="4"/>
      <c r="F21653" s="4"/>
      <c r="G21653" s="31"/>
    </row>
    <row r="21654" spans="2:7" s="40" customFormat="1">
      <c r="B21654" s="7"/>
      <c r="C21654" s="7"/>
      <c r="D21654" s="4"/>
      <c r="E21654" s="4"/>
      <c r="F21654" s="4"/>
      <c r="G21654" s="31"/>
    </row>
    <row r="21655" spans="2:7" s="40" customFormat="1">
      <c r="B21655" s="7"/>
      <c r="C21655" s="7"/>
      <c r="D21655" s="4"/>
      <c r="E21655" s="4"/>
      <c r="F21655" s="4"/>
      <c r="G21655" s="31"/>
    </row>
    <row r="21656" spans="2:7" s="40" customFormat="1">
      <c r="B21656" s="7"/>
      <c r="C21656" s="7"/>
      <c r="D21656" s="4"/>
      <c r="E21656" s="4"/>
      <c r="F21656" s="4"/>
      <c r="G21656" s="31"/>
    </row>
    <row r="21657" spans="2:7" s="40" customFormat="1">
      <c r="B21657" s="7"/>
      <c r="C21657" s="7"/>
      <c r="D21657" s="4"/>
      <c r="E21657" s="4"/>
      <c r="F21657" s="4"/>
      <c r="G21657" s="31"/>
    </row>
    <row r="21658" spans="2:7" s="40" customFormat="1">
      <c r="B21658" s="7"/>
      <c r="C21658" s="7"/>
      <c r="D21658" s="4"/>
      <c r="E21658" s="4"/>
      <c r="F21658" s="4"/>
      <c r="G21658" s="31"/>
    </row>
    <row r="21659" spans="2:7" s="40" customFormat="1">
      <c r="B21659" s="7"/>
      <c r="C21659" s="7"/>
      <c r="D21659" s="4"/>
      <c r="E21659" s="4"/>
      <c r="F21659" s="4"/>
      <c r="G21659" s="31"/>
    </row>
    <row r="21660" spans="2:7" s="40" customFormat="1">
      <c r="B21660" s="7"/>
      <c r="C21660" s="7"/>
      <c r="D21660" s="4"/>
      <c r="E21660" s="4"/>
      <c r="F21660" s="4"/>
      <c r="G21660" s="31"/>
    </row>
    <row r="21661" spans="2:7" s="40" customFormat="1">
      <c r="B21661" s="7"/>
      <c r="C21661" s="7"/>
      <c r="D21661" s="4"/>
      <c r="E21661" s="4"/>
      <c r="F21661" s="4"/>
      <c r="G21661" s="31"/>
    </row>
    <row r="21662" spans="2:7" s="40" customFormat="1">
      <c r="B21662" s="7"/>
      <c r="C21662" s="7"/>
      <c r="D21662" s="4"/>
      <c r="E21662" s="4"/>
      <c r="F21662" s="4"/>
      <c r="G21662" s="31"/>
    </row>
    <row r="21663" spans="2:7" s="40" customFormat="1">
      <c r="B21663" s="7"/>
      <c r="C21663" s="7"/>
      <c r="D21663" s="4"/>
      <c r="E21663" s="4"/>
      <c r="F21663" s="4"/>
      <c r="G21663" s="31"/>
    </row>
    <row r="21664" spans="2:7" s="40" customFormat="1">
      <c r="B21664" s="7"/>
      <c r="C21664" s="7"/>
      <c r="D21664" s="4"/>
      <c r="E21664" s="4"/>
      <c r="F21664" s="4"/>
      <c r="G21664" s="31"/>
    </row>
    <row r="21665" spans="2:7" s="40" customFormat="1">
      <c r="B21665" s="7"/>
      <c r="C21665" s="7"/>
      <c r="D21665" s="4"/>
      <c r="E21665" s="4"/>
      <c r="F21665" s="4"/>
      <c r="G21665" s="31"/>
    </row>
    <row r="21666" spans="2:7" s="40" customFormat="1">
      <c r="B21666" s="7"/>
      <c r="C21666" s="7"/>
      <c r="D21666" s="4"/>
      <c r="E21666" s="4"/>
      <c r="F21666" s="4"/>
      <c r="G21666" s="31"/>
    </row>
    <row r="21667" spans="2:7" s="40" customFormat="1">
      <c r="B21667" s="7"/>
      <c r="C21667" s="7"/>
      <c r="D21667" s="4"/>
      <c r="E21667" s="4"/>
      <c r="F21667" s="4"/>
      <c r="G21667" s="31"/>
    </row>
    <row r="21668" spans="2:7" s="40" customFormat="1">
      <c r="B21668" s="7"/>
      <c r="C21668" s="7"/>
      <c r="D21668" s="4"/>
      <c r="E21668" s="4"/>
      <c r="F21668" s="4"/>
      <c r="G21668" s="31"/>
    </row>
    <row r="21669" spans="2:7" s="40" customFormat="1">
      <c r="B21669" s="7"/>
      <c r="C21669" s="7"/>
      <c r="D21669" s="4"/>
      <c r="E21669" s="4"/>
      <c r="F21669" s="4"/>
      <c r="G21669" s="31"/>
    </row>
    <row r="21670" spans="2:7" s="40" customFormat="1">
      <c r="B21670" s="7"/>
      <c r="C21670" s="7"/>
      <c r="D21670" s="4"/>
      <c r="E21670" s="4"/>
      <c r="F21670" s="4"/>
      <c r="G21670" s="31"/>
    </row>
    <row r="21671" spans="2:7" s="40" customFormat="1">
      <c r="B21671" s="7"/>
      <c r="C21671" s="7"/>
      <c r="D21671" s="4"/>
      <c r="E21671" s="4"/>
      <c r="F21671" s="4"/>
      <c r="G21671" s="31"/>
    </row>
    <row r="21672" spans="2:7" s="40" customFormat="1">
      <c r="B21672" s="7"/>
      <c r="C21672" s="7"/>
      <c r="D21672" s="4"/>
      <c r="E21672" s="4"/>
      <c r="F21672" s="4"/>
      <c r="G21672" s="31"/>
    </row>
    <row r="21673" spans="2:7" s="40" customFormat="1">
      <c r="B21673" s="7"/>
      <c r="C21673" s="7"/>
      <c r="D21673" s="4"/>
      <c r="E21673" s="4"/>
      <c r="F21673" s="4"/>
      <c r="G21673" s="31"/>
    </row>
    <row r="21674" spans="2:7" s="40" customFormat="1">
      <c r="B21674" s="7"/>
      <c r="C21674" s="7"/>
      <c r="D21674" s="4"/>
      <c r="E21674" s="4"/>
      <c r="F21674" s="4"/>
      <c r="G21674" s="31"/>
    </row>
    <row r="21675" spans="2:7" s="40" customFormat="1">
      <c r="B21675" s="7"/>
      <c r="C21675" s="7"/>
      <c r="D21675" s="4"/>
      <c r="E21675" s="4"/>
      <c r="F21675" s="4"/>
      <c r="G21675" s="31"/>
    </row>
    <row r="21676" spans="2:7" s="40" customFormat="1">
      <c r="B21676" s="7"/>
      <c r="C21676" s="7"/>
      <c r="D21676" s="4"/>
      <c r="E21676" s="4"/>
      <c r="F21676" s="4"/>
      <c r="G21676" s="31"/>
    </row>
    <row r="21677" spans="2:7" s="40" customFormat="1">
      <c r="B21677" s="7"/>
      <c r="C21677" s="7"/>
      <c r="D21677" s="4"/>
      <c r="E21677" s="4"/>
      <c r="F21677" s="4"/>
      <c r="G21677" s="31"/>
    </row>
    <row r="21678" spans="2:7" s="40" customFormat="1">
      <c r="B21678" s="7"/>
      <c r="C21678" s="7"/>
      <c r="D21678" s="4"/>
      <c r="E21678" s="4"/>
      <c r="F21678" s="4"/>
      <c r="G21678" s="31"/>
    </row>
    <row r="21679" spans="2:7" s="40" customFormat="1">
      <c r="B21679" s="7"/>
      <c r="C21679" s="7"/>
      <c r="D21679" s="4"/>
      <c r="E21679" s="4"/>
      <c r="F21679" s="4"/>
      <c r="G21679" s="31"/>
    </row>
    <row r="21680" spans="2:7" s="40" customFormat="1">
      <c r="B21680" s="7"/>
      <c r="C21680" s="7"/>
      <c r="D21680" s="4"/>
      <c r="E21680" s="4"/>
      <c r="F21680" s="4"/>
      <c r="G21680" s="31"/>
    </row>
    <row r="21681" spans="2:7" s="40" customFormat="1">
      <c r="B21681" s="7"/>
      <c r="C21681" s="7"/>
      <c r="D21681" s="4"/>
      <c r="E21681" s="4"/>
      <c r="F21681" s="4"/>
      <c r="G21681" s="31"/>
    </row>
    <row r="21682" spans="2:7" s="40" customFormat="1">
      <c r="B21682" s="7"/>
      <c r="C21682" s="7"/>
      <c r="D21682" s="4"/>
      <c r="E21682" s="4"/>
      <c r="F21682" s="4"/>
      <c r="G21682" s="31"/>
    </row>
    <row r="21683" spans="2:7" s="40" customFormat="1">
      <c r="B21683" s="7"/>
      <c r="C21683" s="7"/>
      <c r="D21683" s="4"/>
      <c r="E21683" s="4"/>
      <c r="F21683" s="4"/>
      <c r="G21683" s="31"/>
    </row>
    <row r="21684" spans="2:7" s="40" customFormat="1">
      <c r="B21684" s="7"/>
      <c r="C21684" s="7"/>
      <c r="D21684" s="4"/>
      <c r="E21684" s="4"/>
      <c r="F21684" s="4"/>
      <c r="G21684" s="31"/>
    </row>
    <row r="21685" spans="2:7" s="40" customFormat="1">
      <c r="B21685" s="7"/>
      <c r="C21685" s="7"/>
      <c r="D21685" s="4"/>
      <c r="E21685" s="4"/>
      <c r="F21685" s="4"/>
      <c r="G21685" s="31"/>
    </row>
    <row r="21686" spans="2:7" s="40" customFormat="1">
      <c r="B21686" s="7"/>
      <c r="C21686" s="7"/>
      <c r="D21686" s="4"/>
      <c r="E21686" s="4"/>
      <c r="F21686" s="4"/>
      <c r="G21686" s="31"/>
    </row>
    <row r="21687" spans="2:7" s="40" customFormat="1">
      <c r="B21687" s="7"/>
      <c r="C21687" s="7"/>
      <c r="D21687" s="4"/>
      <c r="E21687" s="4"/>
      <c r="F21687" s="4"/>
      <c r="G21687" s="31"/>
    </row>
    <row r="21688" spans="2:7" s="40" customFormat="1">
      <c r="B21688" s="7"/>
      <c r="C21688" s="7"/>
      <c r="D21688" s="4"/>
      <c r="E21688" s="4"/>
      <c r="F21688" s="4"/>
      <c r="G21688" s="31"/>
    </row>
    <row r="21689" spans="2:7" s="40" customFormat="1">
      <c r="B21689" s="7"/>
      <c r="C21689" s="7"/>
      <c r="D21689" s="4"/>
      <c r="E21689" s="4"/>
      <c r="F21689" s="4"/>
      <c r="G21689" s="31"/>
    </row>
    <row r="21690" spans="2:7" s="40" customFormat="1">
      <c r="B21690" s="7"/>
      <c r="C21690" s="7"/>
      <c r="D21690" s="4"/>
      <c r="E21690" s="4"/>
      <c r="F21690" s="4"/>
      <c r="G21690" s="31"/>
    </row>
    <row r="21691" spans="2:7" s="40" customFormat="1">
      <c r="B21691" s="7"/>
      <c r="C21691" s="7"/>
      <c r="D21691" s="4"/>
      <c r="E21691" s="4"/>
      <c r="F21691" s="4"/>
      <c r="G21691" s="31"/>
    </row>
    <row r="21692" spans="2:7" s="40" customFormat="1">
      <c r="B21692" s="7"/>
      <c r="C21692" s="7"/>
      <c r="D21692" s="4"/>
      <c r="E21692" s="4"/>
      <c r="F21692" s="4"/>
      <c r="G21692" s="31"/>
    </row>
    <row r="21693" spans="2:7" s="40" customFormat="1">
      <c r="B21693" s="7"/>
      <c r="C21693" s="7"/>
      <c r="D21693" s="4"/>
      <c r="E21693" s="4"/>
      <c r="F21693" s="4"/>
      <c r="G21693" s="31"/>
    </row>
    <row r="21694" spans="2:7" s="40" customFormat="1">
      <c r="B21694" s="7"/>
      <c r="C21694" s="7"/>
      <c r="D21694" s="4"/>
      <c r="E21694" s="4"/>
      <c r="F21694" s="4"/>
      <c r="G21694" s="31"/>
    </row>
    <row r="21695" spans="2:7" s="40" customFormat="1">
      <c r="B21695" s="7"/>
      <c r="C21695" s="7"/>
      <c r="D21695" s="4"/>
      <c r="E21695" s="4"/>
      <c r="F21695" s="4"/>
      <c r="G21695" s="31"/>
    </row>
    <row r="21696" spans="2:7" s="40" customFormat="1">
      <c r="B21696" s="7"/>
      <c r="C21696" s="7"/>
      <c r="D21696" s="4"/>
      <c r="E21696" s="4"/>
      <c r="F21696" s="4"/>
      <c r="G21696" s="31"/>
    </row>
    <row r="21697" spans="2:7" s="40" customFormat="1">
      <c r="B21697" s="7"/>
      <c r="C21697" s="7"/>
      <c r="D21697" s="4"/>
      <c r="E21697" s="4"/>
      <c r="F21697" s="4"/>
      <c r="G21697" s="31"/>
    </row>
    <row r="21698" spans="2:7" s="40" customFormat="1">
      <c r="B21698" s="7"/>
      <c r="C21698" s="7"/>
      <c r="D21698" s="4"/>
      <c r="E21698" s="4"/>
      <c r="F21698" s="4"/>
      <c r="G21698" s="31"/>
    </row>
    <row r="21699" spans="2:7" s="40" customFormat="1">
      <c r="B21699" s="7"/>
      <c r="C21699" s="7"/>
      <c r="D21699" s="4"/>
      <c r="E21699" s="4"/>
      <c r="F21699" s="4"/>
      <c r="G21699" s="31"/>
    </row>
    <row r="21700" spans="2:7" s="40" customFormat="1">
      <c r="B21700" s="7"/>
      <c r="C21700" s="7"/>
      <c r="D21700" s="4"/>
      <c r="E21700" s="4"/>
      <c r="F21700" s="4"/>
      <c r="G21700" s="31"/>
    </row>
    <row r="21701" spans="2:7" s="40" customFormat="1">
      <c r="B21701" s="7"/>
      <c r="C21701" s="7"/>
      <c r="D21701" s="4"/>
      <c r="E21701" s="4"/>
      <c r="F21701" s="4"/>
      <c r="G21701" s="31"/>
    </row>
    <row r="21702" spans="2:7" s="40" customFormat="1">
      <c r="B21702" s="7"/>
      <c r="C21702" s="7"/>
      <c r="D21702" s="4"/>
      <c r="E21702" s="4"/>
      <c r="F21702" s="4"/>
      <c r="G21702" s="31"/>
    </row>
    <row r="21703" spans="2:7" s="40" customFormat="1">
      <c r="B21703" s="7"/>
      <c r="C21703" s="7"/>
      <c r="D21703" s="4"/>
      <c r="E21703" s="4"/>
      <c r="F21703" s="4"/>
      <c r="G21703" s="31"/>
    </row>
    <row r="21704" spans="2:7" s="40" customFormat="1">
      <c r="B21704" s="7"/>
      <c r="C21704" s="7"/>
      <c r="D21704" s="4"/>
      <c r="E21704" s="4"/>
      <c r="F21704" s="4"/>
      <c r="G21704" s="31"/>
    </row>
    <row r="21705" spans="2:7" s="40" customFormat="1">
      <c r="B21705" s="7"/>
      <c r="C21705" s="7"/>
      <c r="D21705" s="4"/>
      <c r="E21705" s="4"/>
      <c r="F21705" s="4"/>
      <c r="G21705" s="31"/>
    </row>
    <row r="21706" spans="2:7" s="40" customFormat="1">
      <c r="B21706" s="7"/>
      <c r="C21706" s="7"/>
      <c r="D21706" s="4"/>
      <c r="E21706" s="4"/>
      <c r="F21706" s="4"/>
      <c r="G21706" s="31"/>
    </row>
    <row r="21707" spans="2:7" s="40" customFormat="1">
      <c r="B21707" s="7"/>
      <c r="C21707" s="7"/>
      <c r="D21707" s="4"/>
      <c r="E21707" s="4"/>
      <c r="F21707" s="4"/>
      <c r="G21707" s="31"/>
    </row>
    <row r="21708" spans="2:7" s="40" customFormat="1">
      <c r="B21708" s="7"/>
      <c r="C21708" s="7"/>
      <c r="D21708" s="4"/>
      <c r="E21708" s="4"/>
      <c r="F21708" s="4"/>
      <c r="G21708" s="31"/>
    </row>
    <row r="21709" spans="2:7" s="40" customFormat="1">
      <c r="B21709" s="7"/>
      <c r="C21709" s="7"/>
      <c r="D21709" s="4"/>
      <c r="E21709" s="4"/>
      <c r="F21709" s="4"/>
      <c r="G21709" s="31"/>
    </row>
    <row r="21710" spans="2:7" s="40" customFormat="1">
      <c r="B21710" s="7"/>
      <c r="C21710" s="7"/>
      <c r="D21710" s="4"/>
      <c r="E21710" s="4"/>
      <c r="F21710" s="4"/>
      <c r="G21710" s="31"/>
    </row>
    <row r="21711" spans="2:7" s="40" customFormat="1">
      <c r="B21711" s="7"/>
      <c r="C21711" s="7"/>
      <c r="D21711" s="4"/>
      <c r="E21711" s="4"/>
      <c r="F21711" s="4"/>
      <c r="G21711" s="31"/>
    </row>
    <row r="21712" spans="2:7" s="40" customFormat="1">
      <c r="B21712" s="7"/>
      <c r="C21712" s="7"/>
      <c r="D21712" s="4"/>
      <c r="E21712" s="4"/>
      <c r="F21712" s="4"/>
      <c r="G21712" s="31"/>
    </row>
    <row r="21713" spans="2:7" s="40" customFormat="1">
      <c r="B21713" s="7"/>
      <c r="C21713" s="7"/>
      <c r="D21713" s="4"/>
      <c r="E21713" s="4"/>
      <c r="F21713" s="4"/>
      <c r="G21713" s="31"/>
    </row>
    <row r="21714" spans="2:7" s="40" customFormat="1">
      <c r="B21714" s="7"/>
      <c r="C21714" s="7"/>
      <c r="D21714" s="4"/>
      <c r="E21714" s="4"/>
      <c r="F21714" s="4"/>
      <c r="G21714" s="31"/>
    </row>
    <row r="21715" spans="2:7" s="40" customFormat="1">
      <c r="B21715" s="7"/>
      <c r="C21715" s="7"/>
      <c r="D21715" s="4"/>
      <c r="E21715" s="4"/>
      <c r="F21715" s="4"/>
      <c r="G21715" s="31"/>
    </row>
    <row r="21716" spans="2:7" s="40" customFormat="1">
      <c r="B21716" s="7"/>
      <c r="C21716" s="7"/>
      <c r="D21716" s="4"/>
      <c r="E21716" s="4"/>
      <c r="F21716" s="4"/>
      <c r="G21716" s="31"/>
    </row>
    <row r="21717" spans="2:7" s="40" customFormat="1">
      <c r="B21717" s="7"/>
      <c r="C21717" s="7"/>
      <c r="D21717" s="4"/>
      <c r="E21717" s="4"/>
      <c r="F21717" s="4"/>
      <c r="G21717" s="31"/>
    </row>
    <row r="21718" spans="2:7" s="40" customFormat="1">
      <c r="B21718" s="7"/>
      <c r="C21718" s="7"/>
      <c r="D21718" s="4"/>
      <c r="E21718" s="4"/>
      <c r="F21718" s="4"/>
      <c r="G21718" s="31"/>
    </row>
    <row r="21719" spans="2:7" s="40" customFormat="1">
      <c r="B21719" s="7"/>
      <c r="C21719" s="7"/>
      <c r="D21719" s="4"/>
      <c r="E21719" s="4"/>
      <c r="F21719" s="4"/>
      <c r="G21719" s="31"/>
    </row>
    <row r="21720" spans="2:7" s="40" customFormat="1">
      <c r="B21720" s="7"/>
      <c r="C21720" s="7"/>
      <c r="D21720" s="4"/>
      <c r="E21720" s="4"/>
      <c r="F21720" s="4"/>
      <c r="G21720" s="31"/>
    </row>
    <row r="21721" spans="2:7" s="40" customFormat="1">
      <c r="B21721" s="7"/>
      <c r="C21721" s="7"/>
      <c r="D21721" s="4"/>
      <c r="E21721" s="4"/>
      <c r="F21721" s="4"/>
      <c r="G21721" s="31"/>
    </row>
    <row r="21722" spans="2:7" s="40" customFormat="1">
      <c r="B21722" s="7"/>
      <c r="C21722" s="7"/>
      <c r="D21722" s="4"/>
      <c r="E21722" s="4"/>
      <c r="F21722" s="4"/>
      <c r="G21722" s="31"/>
    </row>
    <row r="21723" spans="2:7" s="40" customFormat="1">
      <c r="B21723" s="7"/>
      <c r="C21723" s="7"/>
      <c r="D21723" s="4"/>
      <c r="E21723" s="4"/>
      <c r="F21723" s="4"/>
      <c r="G21723" s="31"/>
    </row>
    <row r="21724" spans="2:7" s="40" customFormat="1">
      <c r="B21724" s="7"/>
      <c r="C21724" s="7"/>
      <c r="D21724" s="4"/>
      <c r="E21724" s="4"/>
      <c r="F21724" s="4"/>
      <c r="G21724" s="31"/>
    </row>
    <row r="21725" spans="2:7" s="40" customFormat="1">
      <c r="B21725" s="7"/>
      <c r="C21725" s="7"/>
      <c r="D21725" s="4"/>
      <c r="E21725" s="4"/>
      <c r="F21725" s="4"/>
      <c r="G21725" s="31"/>
    </row>
    <row r="21726" spans="2:7" s="40" customFormat="1">
      <c r="B21726" s="7"/>
      <c r="C21726" s="7"/>
      <c r="D21726" s="4"/>
      <c r="E21726" s="4"/>
      <c r="F21726" s="4"/>
      <c r="G21726" s="31"/>
    </row>
    <row r="21727" spans="2:7" s="40" customFormat="1">
      <c r="B21727" s="7"/>
      <c r="C21727" s="7"/>
      <c r="D21727" s="4"/>
      <c r="E21727" s="4"/>
      <c r="F21727" s="4"/>
      <c r="G21727" s="31"/>
    </row>
    <row r="21728" spans="2:7" s="40" customFormat="1">
      <c r="B21728" s="7"/>
      <c r="C21728" s="7"/>
      <c r="D21728" s="4"/>
      <c r="E21728" s="4"/>
      <c r="F21728" s="4"/>
      <c r="G21728" s="31"/>
    </row>
    <row r="21729" spans="2:7" s="40" customFormat="1">
      <c r="B21729" s="7"/>
      <c r="C21729" s="7"/>
      <c r="D21729" s="4"/>
      <c r="E21729" s="4"/>
      <c r="F21729" s="4"/>
      <c r="G21729" s="31"/>
    </row>
    <row r="21730" spans="2:7" s="40" customFormat="1">
      <c r="B21730" s="7"/>
      <c r="C21730" s="7"/>
      <c r="D21730" s="4"/>
      <c r="E21730" s="4"/>
      <c r="F21730" s="4"/>
      <c r="G21730" s="31"/>
    </row>
    <row r="21731" spans="2:7" s="40" customFormat="1">
      <c r="B21731" s="7"/>
      <c r="C21731" s="7"/>
      <c r="D21731" s="4"/>
      <c r="E21731" s="4"/>
      <c r="F21731" s="4"/>
      <c r="G21731" s="31"/>
    </row>
    <row r="21732" spans="2:7" s="40" customFormat="1">
      <c r="B21732" s="7"/>
      <c r="C21732" s="7"/>
      <c r="D21732" s="4"/>
      <c r="E21732" s="4"/>
      <c r="F21732" s="4"/>
      <c r="G21732" s="31"/>
    </row>
    <row r="21733" spans="2:7" s="40" customFormat="1">
      <c r="B21733" s="7"/>
      <c r="C21733" s="7"/>
      <c r="D21733" s="4"/>
      <c r="E21733" s="4"/>
      <c r="F21733" s="4"/>
      <c r="G21733" s="31"/>
    </row>
    <row r="21734" spans="2:7" s="40" customFormat="1">
      <c r="B21734" s="7"/>
      <c r="C21734" s="7"/>
      <c r="D21734" s="4"/>
      <c r="E21734" s="4"/>
      <c r="F21734" s="4"/>
      <c r="G21734" s="31"/>
    </row>
    <row r="21735" spans="2:7" s="40" customFormat="1">
      <c r="B21735" s="7"/>
      <c r="C21735" s="7"/>
      <c r="D21735" s="4"/>
      <c r="E21735" s="4"/>
      <c r="F21735" s="4"/>
      <c r="G21735" s="31"/>
    </row>
    <row r="21736" spans="2:7" s="40" customFormat="1">
      <c r="B21736" s="7"/>
      <c r="C21736" s="7"/>
      <c r="D21736" s="4"/>
      <c r="E21736" s="4"/>
      <c r="F21736" s="4"/>
      <c r="G21736" s="31"/>
    </row>
    <row r="21737" spans="2:7" s="40" customFormat="1">
      <c r="B21737" s="7"/>
      <c r="C21737" s="7"/>
      <c r="D21737" s="4"/>
      <c r="E21737" s="4"/>
      <c r="F21737" s="4"/>
      <c r="G21737" s="31"/>
    </row>
    <row r="21738" spans="2:7" s="40" customFormat="1">
      <c r="B21738" s="7"/>
      <c r="C21738" s="7"/>
      <c r="D21738" s="4"/>
      <c r="E21738" s="4"/>
      <c r="F21738" s="4"/>
      <c r="G21738" s="31"/>
    </row>
    <row r="21739" spans="2:7" s="40" customFormat="1">
      <c r="B21739" s="7"/>
      <c r="C21739" s="7"/>
      <c r="D21739" s="4"/>
      <c r="E21739" s="4"/>
      <c r="F21739" s="4"/>
      <c r="G21739" s="31"/>
    </row>
    <row r="21740" spans="2:7" s="40" customFormat="1">
      <c r="B21740" s="7"/>
      <c r="C21740" s="7"/>
      <c r="D21740" s="4"/>
      <c r="E21740" s="4"/>
      <c r="F21740" s="4"/>
      <c r="G21740" s="31"/>
    </row>
    <row r="21741" spans="2:7" s="40" customFormat="1">
      <c r="B21741" s="7"/>
      <c r="C21741" s="7"/>
      <c r="D21741" s="4"/>
      <c r="E21741" s="4"/>
      <c r="F21741" s="4"/>
      <c r="G21741" s="31"/>
    </row>
    <row r="21742" spans="2:7" s="40" customFormat="1">
      <c r="B21742" s="7"/>
      <c r="C21742" s="7"/>
      <c r="D21742" s="4"/>
      <c r="E21742" s="4"/>
      <c r="F21742" s="4"/>
      <c r="G21742" s="31"/>
    </row>
    <row r="21743" spans="2:7" s="40" customFormat="1">
      <c r="B21743" s="7"/>
      <c r="C21743" s="7"/>
      <c r="D21743" s="4"/>
      <c r="E21743" s="4"/>
      <c r="F21743" s="4"/>
      <c r="G21743" s="31"/>
    </row>
    <row r="21744" spans="2:7" s="40" customFormat="1">
      <c r="B21744" s="7"/>
      <c r="C21744" s="7"/>
      <c r="D21744" s="4"/>
      <c r="E21744" s="4"/>
      <c r="F21744" s="4"/>
      <c r="G21744" s="31"/>
    </row>
    <row r="21745" spans="2:7" s="40" customFormat="1">
      <c r="B21745" s="7"/>
      <c r="C21745" s="7"/>
      <c r="D21745" s="4"/>
      <c r="E21745" s="4"/>
      <c r="F21745" s="4"/>
      <c r="G21745" s="31"/>
    </row>
    <row r="21746" spans="2:7" s="40" customFormat="1">
      <c r="B21746" s="7"/>
      <c r="C21746" s="7"/>
      <c r="D21746" s="4"/>
      <c r="E21746" s="4"/>
      <c r="F21746" s="4"/>
      <c r="G21746" s="31"/>
    </row>
    <row r="21747" spans="2:7" s="40" customFormat="1">
      <c r="B21747" s="7"/>
      <c r="C21747" s="7"/>
      <c r="D21747" s="4"/>
      <c r="E21747" s="4"/>
      <c r="F21747" s="4"/>
      <c r="G21747" s="31"/>
    </row>
    <row r="21748" spans="2:7" s="40" customFormat="1">
      <c r="B21748" s="7"/>
      <c r="C21748" s="7"/>
      <c r="D21748" s="4"/>
      <c r="E21748" s="4"/>
      <c r="F21748" s="4"/>
      <c r="G21748" s="31"/>
    </row>
    <row r="21749" spans="2:7" s="40" customFormat="1">
      <c r="B21749" s="7"/>
      <c r="C21749" s="7"/>
      <c r="D21749" s="4"/>
      <c r="E21749" s="4"/>
      <c r="F21749" s="4"/>
      <c r="G21749" s="31"/>
    </row>
    <row r="21750" spans="2:7" s="40" customFormat="1">
      <c r="B21750" s="7"/>
      <c r="C21750" s="7"/>
      <c r="D21750" s="4"/>
      <c r="E21750" s="4"/>
      <c r="F21750" s="4"/>
      <c r="G21750" s="31"/>
    </row>
    <row r="21751" spans="2:7" s="40" customFormat="1">
      <c r="B21751" s="7"/>
      <c r="C21751" s="7"/>
      <c r="D21751" s="4"/>
      <c r="E21751" s="4"/>
      <c r="F21751" s="4"/>
      <c r="G21751" s="31"/>
    </row>
    <row r="21752" spans="2:7" s="40" customFormat="1">
      <c r="B21752" s="7"/>
      <c r="C21752" s="7"/>
      <c r="D21752" s="4"/>
      <c r="E21752" s="4"/>
      <c r="F21752" s="4"/>
      <c r="G21752" s="31"/>
    </row>
    <row r="21753" spans="2:7" s="40" customFormat="1">
      <c r="B21753" s="7"/>
      <c r="C21753" s="7"/>
      <c r="D21753" s="4"/>
      <c r="E21753" s="4"/>
      <c r="F21753" s="4"/>
      <c r="G21753" s="31"/>
    </row>
    <row r="21754" spans="2:7" s="40" customFormat="1">
      <c r="B21754" s="7"/>
      <c r="C21754" s="7"/>
      <c r="D21754" s="4"/>
      <c r="E21754" s="4"/>
      <c r="F21754" s="4"/>
      <c r="G21754" s="31"/>
    </row>
    <row r="21755" spans="2:7" s="40" customFormat="1">
      <c r="B21755" s="7"/>
      <c r="C21755" s="7"/>
      <c r="D21755" s="4"/>
      <c r="E21755" s="4"/>
      <c r="F21755" s="4"/>
      <c r="G21755" s="31"/>
    </row>
    <row r="21756" spans="2:7" s="40" customFormat="1">
      <c r="B21756" s="7"/>
      <c r="C21756" s="7"/>
      <c r="D21756" s="4"/>
      <c r="E21756" s="4"/>
      <c r="F21756" s="4"/>
      <c r="G21756" s="31"/>
    </row>
    <row r="21757" spans="2:7" s="40" customFormat="1">
      <c r="B21757" s="7"/>
      <c r="C21757" s="7"/>
      <c r="D21757" s="4"/>
      <c r="E21757" s="4"/>
      <c r="F21757" s="4"/>
      <c r="G21757" s="31"/>
    </row>
    <row r="21758" spans="2:7" s="40" customFormat="1">
      <c r="B21758" s="7"/>
      <c r="C21758" s="7"/>
      <c r="D21758" s="4"/>
      <c r="E21758" s="4"/>
      <c r="F21758" s="4"/>
      <c r="G21758" s="31"/>
    </row>
    <row r="21759" spans="2:7" s="40" customFormat="1">
      <c r="B21759" s="7"/>
      <c r="C21759" s="7"/>
      <c r="D21759" s="4"/>
      <c r="E21759" s="4"/>
      <c r="F21759" s="4"/>
      <c r="G21759" s="31"/>
    </row>
    <row r="21760" spans="2:7" s="40" customFormat="1">
      <c r="B21760" s="7"/>
      <c r="C21760" s="7"/>
      <c r="D21760" s="4"/>
      <c r="E21760" s="4"/>
      <c r="F21760" s="4"/>
      <c r="G21760" s="31"/>
    </row>
    <row r="21761" spans="2:7" s="40" customFormat="1">
      <c r="B21761" s="7"/>
      <c r="C21761" s="7"/>
      <c r="D21761" s="4"/>
      <c r="E21761" s="4"/>
      <c r="F21761" s="4"/>
      <c r="G21761" s="31"/>
    </row>
    <row r="21762" spans="2:7" s="40" customFormat="1">
      <c r="B21762" s="7"/>
      <c r="C21762" s="7"/>
      <c r="D21762" s="4"/>
      <c r="E21762" s="4"/>
      <c r="F21762" s="4"/>
      <c r="G21762" s="31"/>
    </row>
    <row r="21763" spans="2:7" s="40" customFormat="1">
      <c r="B21763" s="7"/>
      <c r="C21763" s="7"/>
      <c r="D21763" s="4"/>
      <c r="E21763" s="4"/>
      <c r="F21763" s="4"/>
      <c r="G21763" s="31"/>
    </row>
    <row r="21764" spans="2:7" s="40" customFormat="1">
      <c r="B21764" s="7"/>
      <c r="C21764" s="7"/>
      <c r="D21764" s="4"/>
      <c r="E21764" s="4"/>
      <c r="F21764" s="4"/>
      <c r="G21764" s="31"/>
    </row>
    <row r="21765" spans="2:7" s="40" customFormat="1">
      <c r="B21765" s="7"/>
      <c r="C21765" s="7"/>
      <c r="D21765" s="4"/>
      <c r="E21765" s="4"/>
      <c r="F21765" s="4"/>
      <c r="G21765" s="31"/>
    </row>
    <row r="21766" spans="2:7" s="40" customFormat="1">
      <c r="B21766" s="7"/>
      <c r="C21766" s="7"/>
      <c r="D21766" s="4"/>
      <c r="E21766" s="4"/>
      <c r="F21766" s="4"/>
      <c r="G21766" s="31"/>
    </row>
    <row r="21767" spans="2:7" s="40" customFormat="1">
      <c r="B21767" s="7"/>
      <c r="C21767" s="7"/>
      <c r="D21767" s="4"/>
      <c r="E21767" s="4"/>
      <c r="F21767" s="4"/>
      <c r="G21767" s="31"/>
    </row>
    <row r="21768" spans="2:7" s="40" customFormat="1">
      <c r="B21768" s="7"/>
      <c r="C21768" s="7"/>
      <c r="D21768" s="4"/>
      <c r="E21768" s="4"/>
      <c r="F21768" s="4"/>
      <c r="G21768" s="31"/>
    </row>
    <row r="21769" spans="2:7" s="40" customFormat="1">
      <c r="B21769" s="7"/>
      <c r="C21769" s="7"/>
      <c r="D21769" s="4"/>
      <c r="E21769" s="4"/>
      <c r="F21769" s="4"/>
      <c r="G21769" s="31"/>
    </row>
    <row r="21770" spans="2:7" s="40" customFormat="1">
      <c r="B21770" s="7"/>
      <c r="C21770" s="7"/>
      <c r="D21770" s="4"/>
      <c r="E21770" s="4"/>
      <c r="F21770" s="4"/>
      <c r="G21770" s="31"/>
    </row>
    <row r="21771" spans="2:7" s="40" customFormat="1">
      <c r="B21771" s="7"/>
      <c r="C21771" s="7"/>
      <c r="D21771" s="4"/>
      <c r="E21771" s="4"/>
      <c r="F21771" s="4"/>
      <c r="G21771" s="31"/>
    </row>
    <row r="21772" spans="2:7" s="40" customFormat="1">
      <c r="B21772" s="7"/>
      <c r="C21772" s="7"/>
      <c r="D21772" s="4"/>
      <c r="E21772" s="4"/>
      <c r="F21772" s="4"/>
      <c r="G21772" s="31"/>
    </row>
    <row r="21773" spans="2:7" s="40" customFormat="1">
      <c r="B21773" s="7"/>
      <c r="C21773" s="7"/>
      <c r="D21773" s="4"/>
      <c r="E21773" s="4"/>
      <c r="F21773" s="4"/>
      <c r="G21773" s="31"/>
    </row>
    <row r="21774" spans="2:7" s="40" customFormat="1">
      <c r="B21774" s="7"/>
      <c r="C21774" s="7"/>
      <c r="D21774" s="4"/>
      <c r="E21774" s="4"/>
      <c r="F21774" s="4"/>
      <c r="G21774" s="31"/>
    </row>
    <row r="21775" spans="2:7" s="40" customFormat="1">
      <c r="B21775" s="7"/>
      <c r="C21775" s="7"/>
      <c r="D21775" s="4"/>
      <c r="E21775" s="4"/>
      <c r="F21775" s="4"/>
      <c r="G21775" s="31"/>
    </row>
    <row r="21776" spans="2:7" s="40" customFormat="1">
      <c r="B21776" s="7"/>
      <c r="C21776" s="7"/>
      <c r="D21776" s="4"/>
      <c r="E21776" s="4"/>
      <c r="F21776" s="4"/>
      <c r="G21776" s="31"/>
    </row>
    <row r="21777" spans="2:7" s="40" customFormat="1">
      <c r="B21777" s="7"/>
      <c r="C21777" s="7"/>
      <c r="D21777" s="4"/>
      <c r="E21777" s="4"/>
      <c r="F21777" s="4"/>
      <c r="G21777" s="31"/>
    </row>
    <row r="21778" spans="2:7" s="40" customFormat="1">
      <c r="B21778" s="7"/>
      <c r="C21778" s="7"/>
      <c r="D21778" s="4"/>
      <c r="E21778" s="4"/>
      <c r="F21778" s="4"/>
      <c r="G21778" s="31"/>
    </row>
    <row r="21779" spans="2:7" s="40" customFormat="1">
      <c r="B21779" s="7"/>
      <c r="C21779" s="7"/>
      <c r="D21779" s="4"/>
      <c r="E21779" s="4"/>
      <c r="F21779" s="4"/>
      <c r="G21779" s="31"/>
    </row>
    <row r="21780" spans="2:7" s="40" customFormat="1">
      <c r="B21780" s="7"/>
      <c r="C21780" s="7"/>
      <c r="D21780" s="4"/>
      <c r="E21780" s="4"/>
      <c r="F21780" s="4"/>
      <c r="G21780" s="31"/>
    </row>
    <row r="21781" spans="2:7" s="40" customFormat="1">
      <c r="B21781" s="7"/>
      <c r="C21781" s="7"/>
      <c r="D21781" s="4"/>
      <c r="E21781" s="4"/>
      <c r="F21781" s="4"/>
      <c r="G21781" s="31"/>
    </row>
    <row r="21782" spans="2:7" s="40" customFormat="1">
      <c r="B21782" s="7"/>
      <c r="C21782" s="7"/>
      <c r="D21782" s="4"/>
      <c r="E21782" s="4"/>
      <c r="F21782" s="4"/>
      <c r="G21782" s="31"/>
    </row>
    <row r="21783" spans="2:7" s="40" customFormat="1">
      <c r="B21783" s="7"/>
      <c r="C21783" s="7"/>
      <c r="D21783" s="4"/>
      <c r="E21783" s="4"/>
      <c r="F21783" s="4"/>
      <c r="G21783" s="31"/>
    </row>
    <row r="21784" spans="2:7" s="40" customFormat="1">
      <c r="B21784" s="7"/>
      <c r="C21784" s="7"/>
      <c r="D21784" s="4"/>
      <c r="E21784" s="4"/>
      <c r="F21784" s="4"/>
      <c r="G21784" s="31"/>
    </row>
    <row r="21785" spans="2:7" s="40" customFormat="1">
      <c r="B21785" s="7"/>
      <c r="C21785" s="7"/>
      <c r="D21785" s="4"/>
      <c r="E21785" s="4"/>
      <c r="F21785" s="4"/>
      <c r="G21785" s="31"/>
    </row>
    <row r="21786" spans="2:7" s="40" customFormat="1">
      <c r="B21786" s="7"/>
      <c r="C21786" s="7"/>
      <c r="D21786" s="4"/>
      <c r="E21786" s="4"/>
      <c r="F21786" s="4"/>
      <c r="G21786" s="31"/>
    </row>
    <row r="21787" spans="2:7" s="40" customFormat="1">
      <c r="B21787" s="7"/>
      <c r="C21787" s="7"/>
      <c r="D21787" s="4"/>
      <c r="E21787" s="4"/>
      <c r="F21787" s="4"/>
      <c r="G21787" s="31"/>
    </row>
    <row r="21788" spans="2:7" s="40" customFormat="1">
      <c r="B21788" s="7"/>
      <c r="C21788" s="7"/>
      <c r="D21788" s="4"/>
      <c r="E21788" s="4"/>
      <c r="F21788" s="4"/>
      <c r="G21788" s="31"/>
    </row>
    <row r="21789" spans="2:7" s="40" customFormat="1">
      <c r="B21789" s="7"/>
      <c r="C21789" s="7"/>
      <c r="D21789" s="4"/>
      <c r="E21789" s="4"/>
      <c r="F21789" s="4"/>
      <c r="G21789" s="31"/>
    </row>
    <row r="21790" spans="2:7" s="40" customFormat="1">
      <c r="B21790" s="7"/>
      <c r="C21790" s="7"/>
      <c r="D21790" s="4"/>
      <c r="E21790" s="4"/>
      <c r="F21790" s="4"/>
      <c r="G21790" s="31"/>
    </row>
    <row r="21791" spans="2:7" s="40" customFormat="1">
      <c r="B21791" s="7"/>
      <c r="C21791" s="7"/>
      <c r="D21791" s="4"/>
      <c r="E21791" s="4"/>
      <c r="F21791" s="4"/>
      <c r="G21791" s="31"/>
    </row>
    <row r="21792" spans="2:7" s="40" customFormat="1">
      <c r="B21792" s="7"/>
      <c r="C21792" s="7"/>
      <c r="D21792" s="4"/>
      <c r="E21792" s="4"/>
      <c r="F21792" s="4"/>
      <c r="G21792" s="31"/>
    </row>
    <row r="21793" spans="2:7" s="40" customFormat="1">
      <c r="B21793" s="7"/>
      <c r="C21793" s="7"/>
      <c r="D21793" s="4"/>
      <c r="E21793" s="4"/>
      <c r="F21793" s="4"/>
      <c r="G21793" s="31"/>
    </row>
    <row r="21794" spans="2:7" s="40" customFormat="1">
      <c r="B21794" s="7"/>
      <c r="C21794" s="7"/>
      <c r="D21794" s="4"/>
      <c r="E21794" s="4"/>
      <c r="F21794" s="4"/>
      <c r="G21794" s="31"/>
    </row>
    <row r="21795" spans="2:7" s="40" customFormat="1">
      <c r="B21795" s="7"/>
      <c r="C21795" s="7"/>
      <c r="D21795" s="4"/>
      <c r="E21795" s="4"/>
      <c r="F21795" s="4"/>
      <c r="G21795" s="31"/>
    </row>
    <row r="21796" spans="2:7" s="40" customFormat="1">
      <c r="B21796" s="7"/>
      <c r="C21796" s="7"/>
      <c r="D21796" s="4"/>
      <c r="E21796" s="4"/>
      <c r="F21796" s="4"/>
      <c r="G21796" s="31"/>
    </row>
    <row r="21797" spans="2:7" s="40" customFormat="1">
      <c r="B21797" s="7"/>
      <c r="C21797" s="7"/>
      <c r="D21797" s="4"/>
      <c r="E21797" s="4"/>
      <c r="F21797" s="4"/>
      <c r="G21797" s="31"/>
    </row>
    <row r="21798" spans="2:7" s="40" customFormat="1">
      <c r="B21798" s="7"/>
      <c r="C21798" s="7"/>
      <c r="D21798" s="4"/>
      <c r="E21798" s="4"/>
      <c r="F21798" s="4"/>
      <c r="G21798" s="31"/>
    </row>
    <row r="21799" spans="2:7" s="40" customFormat="1">
      <c r="B21799" s="7"/>
      <c r="C21799" s="7"/>
      <c r="D21799" s="4"/>
      <c r="E21799" s="4"/>
      <c r="F21799" s="4"/>
      <c r="G21799" s="31"/>
    </row>
    <row r="21800" spans="2:7" s="40" customFormat="1">
      <c r="B21800" s="7"/>
      <c r="C21800" s="7"/>
      <c r="D21800" s="4"/>
      <c r="E21800" s="4"/>
      <c r="F21800" s="4"/>
      <c r="G21800" s="31"/>
    </row>
    <row r="21801" spans="2:7" s="40" customFormat="1">
      <c r="B21801" s="7"/>
      <c r="C21801" s="7"/>
      <c r="D21801" s="4"/>
      <c r="E21801" s="4"/>
      <c r="F21801" s="4"/>
      <c r="G21801" s="31"/>
    </row>
    <row r="21802" spans="2:7" s="40" customFormat="1">
      <c r="B21802" s="7"/>
      <c r="C21802" s="7"/>
      <c r="D21802" s="4"/>
      <c r="E21802" s="4"/>
      <c r="F21802" s="4"/>
      <c r="G21802" s="31"/>
    </row>
    <row r="21803" spans="2:7" s="40" customFormat="1">
      <c r="B21803" s="7"/>
      <c r="C21803" s="7"/>
      <c r="D21803" s="4"/>
      <c r="E21803" s="4"/>
      <c r="F21803" s="4"/>
      <c r="G21803" s="31"/>
    </row>
    <row r="21804" spans="2:7" s="40" customFormat="1">
      <c r="B21804" s="7"/>
      <c r="C21804" s="7"/>
      <c r="D21804" s="4"/>
      <c r="E21804" s="4"/>
      <c r="F21804" s="4"/>
      <c r="G21804" s="31"/>
    </row>
    <row r="21805" spans="2:7" s="40" customFormat="1">
      <c r="B21805" s="7"/>
      <c r="C21805" s="7"/>
      <c r="D21805" s="4"/>
      <c r="E21805" s="4"/>
      <c r="F21805" s="4"/>
      <c r="G21805" s="31"/>
    </row>
    <row r="21806" spans="2:7" s="40" customFormat="1">
      <c r="B21806" s="7"/>
      <c r="C21806" s="7"/>
      <c r="D21806" s="4"/>
      <c r="E21806" s="4"/>
      <c r="F21806" s="4"/>
      <c r="G21806" s="31"/>
    </row>
    <row r="21807" spans="2:7" s="40" customFormat="1">
      <c r="B21807" s="7"/>
      <c r="C21807" s="7"/>
      <c r="D21807" s="4"/>
      <c r="E21807" s="4"/>
      <c r="F21807" s="4"/>
      <c r="G21807" s="31"/>
    </row>
    <row r="21808" spans="2:7" s="40" customFormat="1">
      <c r="B21808" s="7"/>
      <c r="C21808" s="7"/>
      <c r="D21808" s="4"/>
      <c r="E21808" s="4"/>
      <c r="F21808" s="4"/>
      <c r="G21808" s="31"/>
    </row>
    <row r="21809" spans="2:7" s="40" customFormat="1">
      <c r="B21809" s="7"/>
      <c r="C21809" s="7"/>
      <c r="D21809" s="4"/>
      <c r="E21809" s="4"/>
      <c r="F21809" s="4"/>
      <c r="G21809" s="31"/>
    </row>
    <row r="21810" spans="2:7" s="40" customFormat="1">
      <c r="B21810" s="7"/>
      <c r="C21810" s="7"/>
      <c r="D21810" s="4"/>
      <c r="E21810" s="4"/>
      <c r="F21810" s="4"/>
      <c r="G21810" s="31"/>
    </row>
    <row r="21811" spans="2:7" s="40" customFormat="1">
      <c r="B21811" s="7"/>
      <c r="C21811" s="7"/>
      <c r="D21811" s="4"/>
      <c r="E21811" s="4"/>
      <c r="F21811" s="4"/>
      <c r="G21811" s="31"/>
    </row>
    <row r="21812" spans="2:7" s="40" customFormat="1">
      <c r="B21812" s="7"/>
      <c r="C21812" s="7"/>
      <c r="D21812" s="4"/>
      <c r="E21812" s="4"/>
      <c r="F21812" s="4"/>
      <c r="G21812" s="31"/>
    </row>
    <row r="21813" spans="2:7" s="40" customFormat="1">
      <c r="B21813" s="7"/>
      <c r="C21813" s="7"/>
      <c r="D21813" s="4"/>
      <c r="E21813" s="4"/>
      <c r="F21813" s="4"/>
      <c r="G21813" s="31"/>
    </row>
    <row r="21814" spans="2:7" s="40" customFormat="1">
      <c r="B21814" s="7"/>
      <c r="C21814" s="7"/>
      <c r="D21814" s="4"/>
      <c r="E21814" s="4"/>
      <c r="F21814" s="4"/>
      <c r="G21814" s="31"/>
    </row>
    <row r="21815" spans="2:7" s="40" customFormat="1">
      <c r="B21815" s="7"/>
      <c r="C21815" s="7"/>
      <c r="D21815" s="4"/>
      <c r="E21815" s="4"/>
      <c r="F21815" s="4"/>
      <c r="G21815" s="31"/>
    </row>
    <row r="21816" spans="2:7" s="40" customFormat="1">
      <c r="B21816" s="7"/>
      <c r="C21816" s="7"/>
      <c r="D21816" s="4"/>
      <c r="E21816" s="4"/>
      <c r="F21816" s="4"/>
      <c r="G21816" s="31"/>
    </row>
    <row r="21817" spans="2:7" s="40" customFormat="1">
      <c r="B21817" s="7"/>
      <c r="C21817" s="7"/>
      <c r="D21817" s="4"/>
      <c r="E21817" s="4"/>
      <c r="F21817" s="4"/>
      <c r="G21817" s="31"/>
    </row>
    <row r="21818" spans="2:7" s="40" customFormat="1">
      <c r="B21818" s="7"/>
      <c r="C21818" s="7"/>
      <c r="D21818" s="4"/>
      <c r="E21818" s="4"/>
      <c r="F21818" s="4"/>
      <c r="G21818" s="31"/>
    </row>
    <row r="21819" spans="2:7" s="40" customFormat="1">
      <c r="B21819" s="7"/>
      <c r="C21819" s="7"/>
      <c r="D21819" s="4"/>
      <c r="E21819" s="4"/>
      <c r="F21819" s="4"/>
      <c r="G21819" s="31"/>
    </row>
    <row r="21820" spans="2:7" s="40" customFormat="1">
      <c r="B21820" s="7"/>
      <c r="C21820" s="7"/>
      <c r="D21820" s="4"/>
      <c r="E21820" s="4"/>
      <c r="F21820" s="4"/>
      <c r="G21820" s="31"/>
    </row>
    <row r="21821" spans="2:7" s="40" customFormat="1">
      <c r="B21821" s="7"/>
      <c r="C21821" s="7"/>
      <c r="D21821" s="4"/>
      <c r="E21821" s="4"/>
      <c r="F21821" s="4"/>
      <c r="G21821" s="31"/>
    </row>
    <row r="21822" spans="2:7" s="40" customFormat="1">
      <c r="B21822" s="7"/>
      <c r="C21822" s="7"/>
      <c r="D21822" s="4"/>
      <c r="E21822" s="4"/>
      <c r="F21822" s="4"/>
      <c r="G21822" s="31"/>
    </row>
    <row r="21823" spans="2:7" s="40" customFormat="1">
      <c r="B21823" s="7"/>
      <c r="C21823" s="7"/>
      <c r="D21823" s="4"/>
      <c r="E21823" s="4"/>
      <c r="F21823" s="4"/>
      <c r="G21823" s="31"/>
    </row>
    <row r="21824" spans="2:7" s="40" customFormat="1">
      <c r="B21824" s="7"/>
      <c r="C21824" s="7"/>
      <c r="D21824" s="4"/>
      <c r="E21824" s="4"/>
      <c r="F21824" s="4"/>
      <c r="G21824" s="31"/>
    </row>
    <row r="21825" spans="2:7" s="40" customFormat="1">
      <c r="B21825" s="7"/>
      <c r="C21825" s="7"/>
      <c r="D21825" s="4"/>
      <c r="E21825" s="4"/>
      <c r="F21825" s="4"/>
      <c r="G21825" s="31"/>
    </row>
    <row r="21826" spans="2:7" s="40" customFormat="1">
      <c r="B21826" s="7"/>
      <c r="C21826" s="7"/>
      <c r="D21826" s="4"/>
      <c r="E21826" s="4"/>
      <c r="F21826" s="4"/>
      <c r="G21826" s="31"/>
    </row>
    <row r="21827" spans="2:7" s="40" customFormat="1">
      <c r="B21827" s="7"/>
      <c r="C21827" s="7"/>
      <c r="D21827" s="4"/>
      <c r="E21827" s="4"/>
      <c r="F21827" s="4"/>
      <c r="G21827" s="31"/>
    </row>
    <row r="21828" spans="2:7" s="40" customFormat="1">
      <c r="B21828" s="7"/>
      <c r="C21828" s="7"/>
      <c r="D21828" s="4"/>
      <c r="E21828" s="4"/>
      <c r="F21828" s="4"/>
      <c r="G21828" s="31"/>
    </row>
    <row r="21829" spans="2:7" s="40" customFormat="1">
      <c r="B21829" s="7"/>
      <c r="C21829" s="7"/>
      <c r="D21829" s="4"/>
      <c r="E21829" s="4"/>
      <c r="F21829" s="4"/>
      <c r="G21829" s="31"/>
    </row>
    <row r="21830" spans="2:7" s="40" customFormat="1">
      <c r="B21830" s="7"/>
      <c r="C21830" s="7"/>
      <c r="D21830" s="4"/>
      <c r="E21830" s="4"/>
      <c r="F21830" s="4"/>
      <c r="G21830" s="31"/>
    </row>
    <row r="21831" spans="2:7" s="40" customFormat="1">
      <c r="B21831" s="7"/>
      <c r="C21831" s="7"/>
      <c r="D21831" s="4"/>
      <c r="E21831" s="4"/>
      <c r="F21831" s="4"/>
      <c r="G21831" s="31"/>
    </row>
    <row r="21832" spans="2:7" s="40" customFormat="1">
      <c r="B21832" s="7"/>
      <c r="C21832" s="7"/>
      <c r="D21832" s="4"/>
      <c r="E21832" s="4"/>
      <c r="F21832" s="4"/>
      <c r="G21832" s="31"/>
    </row>
    <row r="21833" spans="2:7" s="40" customFormat="1">
      <c r="B21833" s="7"/>
      <c r="C21833" s="7"/>
      <c r="D21833" s="4"/>
      <c r="E21833" s="4"/>
      <c r="F21833" s="4"/>
      <c r="G21833" s="31"/>
    </row>
    <row r="21834" spans="2:7" s="40" customFormat="1">
      <c r="B21834" s="7"/>
      <c r="C21834" s="7"/>
      <c r="D21834" s="4"/>
      <c r="E21834" s="4"/>
      <c r="F21834" s="4"/>
      <c r="G21834" s="31"/>
    </row>
    <row r="21835" spans="2:7" s="40" customFormat="1">
      <c r="B21835" s="7"/>
      <c r="C21835" s="7"/>
      <c r="D21835" s="4"/>
      <c r="E21835" s="4"/>
      <c r="F21835" s="4"/>
      <c r="G21835" s="31"/>
    </row>
    <row r="21836" spans="2:7" s="40" customFormat="1">
      <c r="B21836" s="7"/>
      <c r="C21836" s="7"/>
      <c r="D21836" s="4"/>
      <c r="E21836" s="4"/>
      <c r="F21836" s="4"/>
      <c r="G21836" s="31"/>
    </row>
    <row r="21837" spans="2:7" s="40" customFormat="1">
      <c r="B21837" s="7"/>
      <c r="C21837" s="7"/>
      <c r="D21837" s="4"/>
      <c r="E21837" s="4"/>
      <c r="F21837" s="4"/>
      <c r="G21837" s="31"/>
    </row>
    <row r="21838" spans="2:7" s="40" customFormat="1">
      <c r="B21838" s="7"/>
      <c r="C21838" s="7"/>
      <c r="D21838" s="4"/>
      <c r="E21838" s="4"/>
      <c r="F21838" s="4"/>
      <c r="G21838" s="31"/>
    </row>
    <row r="21839" spans="2:7" s="40" customFormat="1">
      <c r="B21839" s="7"/>
      <c r="C21839" s="7"/>
      <c r="D21839" s="4"/>
      <c r="E21839" s="4"/>
      <c r="F21839" s="4"/>
      <c r="G21839" s="31"/>
    </row>
    <row r="21840" spans="2:7" s="40" customFormat="1">
      <c r="B21840" s="7"/>
      <c r="C21840" s="7"/>
      <c r="D21840" s="4"/>
      <c r="E21840" s="4"/>
      <c r="F21840" s="4"/>
      <c r="G21840" s="31"/>
    </row>
    <row r="21841" spans="2:7" s="40" customFormat="1">
      <c r="B21841" s="7"/>
      <c r="C21841" s="7"/>
      <c r="D21841" s="4"/>
      <c r="E21841" s="4"/>
      <c r="F21841" s="4"/>
      <c r="G21841" s="31"/>
    </row>
    <row r="21842" spans="2:7" s="40" customFormat="1">
      <c r="B21842" s="7"/>
      <c r="C21842" s="7"/>
      <c r="D21842" s="4"/>
      <c r="E21842" s="4"/>
      <c r="F21842" s="4"/>
      <c r="G21842" s="31"/>
    </row>
    <row r="21843" spans="2:7" s="40" customFormat="1">
      <c r="B21843" s="7"/>
      <c r="C21843" s="7"/>
      <c r="D21843" s="4"/>
      <c r="E21843" s="4"/>
      <c r="F21843" s="4"/>
      <c r="G21843" s="31"/>
    </row>
    <row r="21844" spans="2:7" s="40" customFormat="1">
      <c r="B21844" s="7"/>
      <c r="C21844" s="7"/>
      <c r="D21844" s="4"/>
      <c r="E21844" s="4"/>
      <c r="F21844" s="4"/>
      <c r="G21844" s="31"/>
    </row>
    <row r="21845" spans="2:7" s="40" customFormat="1">
      <c r="B21845" s="7"/>
      <c r="C21845" s="7"/>
      <c r="D21845" s="4"/>
      <c r="E21845" s="4"/>
      <c r="F21845" s="4"/>
      <c r="G21845" s="31"/>
    </row>
    <row r="21846" spans="2:7" s="40" customFormat="1">
      <c r="B21846" s="7"/>
      <c r="C21846" s="7"/>
      <c r="D21846" s="4"/>
      <c r="E21846" s="4"/>
      <c r="F21846" s="4"/>
      <c r="G21846" s="31"/>
    </row>
    <row r="21847" spans="2:7" s="40" customFormat="1">
      <c r="B21847" s="7"/>
      <c r="C21847" s="7"/>
      <c r="D21847" s="4"/>
      <c r="E21847" s="4"/>
      <c r="F21847" s="4"/>
      <c r="G21847" s="31"/>
    </row>
    <row r="21848" spans="2:7" s="40" customFormat="1">
      <c r="B21848" s="7"/>
      <c r="C21848" s="7"/>
      <c r="D21848" s="4"/>
      <c r="E21848" s="4"/>
      <c r="F21848" s="4"/>
      <c r="G21848" s="31"/>
    </row>
    <row r="21849" spans="2:7" s="40" customFormat="1">
      <c r="B21849" s="7"/>
      <c r="C21849" s="7"/>
      <c r="D21849" s="4"/>
      <c r="E21849" s="4"/>
      <c r="F21849" s="4"/>
      <c r="G21849" s="31"/>
    </row>
    <row r="21850" spans="2:7" s="40" customFormat="1">
      <c r="B21850" s="7"/>
      <c r="C21850" s="7"/>
      <c r="D21850" s="4"/>
      <c r="E21850" s="4"/>
      <c r="F21850" s="4"/>
      <c r="G21850" s="31"/>
    </row>
    <row r="21851" spans="2:7" s="40" customFormat="1">
      <c r="B21851" s="7"/>
      <c r="C21851" s="7"/>
      <c r="D21851" s="4"/>
      <c r="E21851" s="4"/>
      <c r="F21851" s="4"/>
      <c r="G21851" s="31"/>
    </row>
    <row r="21852" spans="2:7" s="40" customFormat="1">
      <c r="B21852" s="7"/>
      <c r="C21852" s="7"/>
      <c r="D21852" s="4"/>
      <c r="E21852" s="4"/>
      <c r="F21852" s="4"/>
      <c r="G21852" s="31"/>
    </row>
    <row r="21853" spans="2:7" s="40" customFormat="1">
      <c r="B21853" s="7"/>
      <c r="C21853" s="7"/>
      <c r="D21853" s="4"/>
      <c r="E21853" s="4"/>
      <c r="F21853" s="4"/>
      <c r="G21853" s="31"/>
    </row>
    <row r="21854" spans="2:7" s="40" customFormat="1">
      <c r="B21854" s="7"/>
      <c r="C21854" s="7"/>
      <c r="D21854" s="4"/>
      <c r="E21854" s="4"/>
      <c r="F21854" s="4"/>
      <c r="G21854" s="31"/>
    </row>
    <row r="21855" spans="2:7" s="40" customFormat="1">
      <c r="B21855" s="7"/>
      <c r="C21855" s="7"/>
      <c r="D21855" s="4"/>
      <c r="E21855" s="4"/>
      <c r="F21855" s="4"/>
      <c r="G21855" s="31"/>
    </row>
    <row r="21856" spans="2:7" s="40" customFormat="1">
      <c r="B21856" s="7"/>
      <c r="C21856" s="7"/>
      <c r="D21856" s="4"/>
      <c r="E21856" s="4"/>
      <c r="F21856" s="4"/>
      <c r="G21856" s="31"/>
    </row>
    <row r="21857" spans="2:7" s="40" customFormat="1">
      <c r="B21857" s="7"/>
      <c r="C21857" s="7"/>
      <c r="D21857" s="4"/>
      <c r="E21857" s="4"/>
      <c r="F21857" s="4"/>
      <c r="G21857" s="31"/>
    </row>
    <row r="21858" spans="2:7" s="40" customFormat="1">
      <c r="B21858" s="7"/>
      <c r="C21858" s="7"/>
      <c r="D21858" s="4"/>
      <c r="E21858" s="4"/>
      <c r="F21858" s="4"/>
      <c r="G21858" s="31"/>
    </row>
    <row r="21859" spans="2:7" s="40" customFormat="1">
      <c r="B21859" s="7"/>
      <c r="C21859" s="7"/>
      <c r="D21859" s="4"/>
      <c r="E21859" s="4"/>
      <c r="F21859" s="4"/>
      <c r="G21859" s="31"/>
    </row>
    <row r="21860" spans="2:7" s="40" customFormat="1">
      <c r="B21860" s="7"/>
      <c r="C21860" s="7"/>
      <c r="D21860" s="4"/>
      <c r="E21860" s="4"/>
      <c r="F21860" s="4"/>
      <c r="G21860" s="31"/>
    </row>
    <row r="21861" spans="2:7" s="40" customFormat="1">
      <c r="B21861" s="7"/>
      <c r="C21861" s="7"/>
      <c r="D21861" s="4"/>
      <c r="E21861" s="4"/>
      <c r="F21861" s="4"/>
      <c r="G21861" s="31"/>
    </row>
    <row r="21862" spans="2:7" s="40" customFormat="1">
      <c r="B21862" s="7"/>
      <c r="C21862" s="7"/>
      <c r="D21862" s="4"/>
      <c r="E21862" s="4"/>
      <c r="F21862" s="4"/>
      <c r="G21862" s="31"/>
    </row>
    <row r="21863" spans="2:7" s="40" customFormat="1">
      <c r="B21863" s="7"/>
      <c r="C21863" s="7"/>
      <c r="D21863" s="4"/>
      <c r="E21863" s="4"/>
      <c r="F21863" s="4"/>
      <c r="G21863" s="31"/>
    </row>
    <row r="21864" spans="2:7" s="40" customFormat="1">
      <c r="B21864" s="7"/>
      <c r="C21864" s="7"/>
      <c r="D21864" s="4"/>
      <c r="E21864" s="4"/>
      <c r="F21864" s="4"/>
      <c r="G21864" s="31"/>
    </row>
    <row r="21865" spans="2:7" s="40" customFormat="1">
      <c r="B21865" s="7"/>
      <c r="C21865" s="7"/>
      <c r="D21865" s="4"/>
      <c r="E21865" s="4"/>
      <c r="F21865" s="4"/>
      <c r="G21865" s="31"/>
    </row>
    <row r="21866" spans="2:7" s="40" customFormat="1">
      <c r="B21866" s="7"/>
      <c r="C21866" s="7"/>
      <c r="D21866" s="4"/>
      <c r="E21866" s="4"/>
      <c r="F21866" s="4"/>
      <c r="G21866" s="31"/>
    </row>
    <row r="21867" spans="2:7" s="40" customFormat="1">
      <c r="B21867" s="7"/>
      <c r="C21867" s="7"/>
      <c r="D21867" s="4"/>
      <c r="E21867" s="4"/>
      <c r="F21867" s="4"/>
      <c r="G21867" s="31"/>
    </row>
    <row r="21868" spans="2:7" s="40" customFormat="1">
      <c r="B21868" s="7"/>
      <c r="C21868" s="7"/>
      <c r="D21868" s="4"/>
      <c r="E21868" s="4"/>
      <c r="F21868" s="4"/>
      <c r="G21868" s="31"/>
    </row>
    <row r="21869" spans="2:7" s="40" customFormat="1">
      <c r="B21869" s="7"/>
      <c r="C21869" s="7"/>
      <c r="D21869" s="4"/>
      <c r="E21869" s="4"/>
      <c r="F21869" s="4"/>
      <c r="G21869" s="31"/>
    </row>
    <row r="21870" spans="2:7" s="40" customFormat="1">
      <c r="B21870" s="7"/>
      <c r="C21870" s="7"/>
      <c r="D21870" s="4"/>
      <c r="E21870" s="4"/>
      <c r="F21870" s="4"/>
      <c r="G21870" s="31"/>
    </row>
    <row r="21871" spans="2:7" s="40" customFormat="1">
      <c r="B21871" s="7"/>
      <c r="C21871" s="7"/>
      <c r="D21871" s="4"/>
      <c r="E21871" s="4"/>
      <c r="F21871" s="4"/>
      <c r="G21871" s="31"/>
    </row>
    <row r="21872" spans="2:7" s="40" customFormat="1">
      <c r="B21872" s="7"/>
      <c r="C21872" s="7"/>
      <c r="D21872" s="4"/>
      <c r="E21872" s="4"/>
      <c r="F21872" s="4"/>
      <c r="G21872" s="31"/>
    </row>
    <row r="21873" spans="2:7" s="40" customFormat="1">
      <c r="B21873" s="7"/>
      <c r="C21873" s="7"/>
      <c r="D21873" s="4"/>
      <c r="E21873" s="4"/>
      <c r="F21873" s="4"/>
      <c r="G21873" s="31"/>
    </row>
    <row r="21874" spans="2:7" s="40" customFormat="1">
      <c r="B21874" s="7"/>
      <c r="C21874" s="7"/>
      <c r="D21874" s="4"/>
      <c r="E21874" s="4"/>
      <c r="F21874" s="4"/>
      <c r="G21874" s="31"/>
    </row>
    <row r="21875" spans="2:7" s="40" customFormat="1">
      <c r="B21875" s="7"/>
      <c r="C21875" s="7"/>
      <c r="D21875" s="4"/>
      <c r="E21875" s="4"/>
      <c r="F21875" s="4"/>
      <c r="G21875" s="31"/>
    </row>
    <row r="21876" spans="2:7" s="40" customFormat="1">
      <c r="B21876" s="7"/>
      <c r="C21876" s="7"/>
      <c r="D21876" s="4"/>
      <c r="E21876" s="4"/>
      <c r="F21876" s="4"/>
      <c r="G21876" s="31"/>
    </row>
    <row r="21877" spans="2:7" s="40" customFormat="1">
      <c r="B21877" s="7"/>
      <c r="C21877" s="7"/>
      <c r="D21877" s="4"/>
      <c r="E21877" s="4"/>
      <c r="F21877" s="4"/>
      <c r="G21877" s="31"/>
    </row>
    <row r="21878" spans="2:7" s="40" customFormat="1">
      <c r="B21878" s="7"/>
      <c r="C21878" s="7"/>
      <c r="D21878" s="4"/>
      <c r="E21878" s="4"/>
      <c r="F21878" s="4"/>
      <c r="G21878" s="31"/>
    </row>
    <row r="21879" spans="2:7" s="40" customFormat="1">
      <c r="B21879" s="7"/>
      <c r="C21879" s="7"/>
      <c r="D21879" s="4"/>
      <c r="E21879" s="4"/>
      <c r="F21879" s="4"/>
      <c r="G21879" s="31"/>
    </row>
    <row r="21880" spans="2:7" s="40" customFormat="1">
      <c r="B21880" s="7"/>
      <c r="C21880" s="7"/>
      <c r="D21880" s="4"/>
      <c r="E21880" s="4"/>
      <c r="F21880" s="4"/>
      <c r="G21880" s="31"/>
    </row>
    <row r="21881" spans="2:7" s="40" customFormat="1">
      <c r="B21881" s="7"/>
      <c r="C21881" s="7"/>
      <c r="D21881" s="4"/>
      <c r="E21881" s="4"/>
      <c r="F21881" s="4"/>
      <c r="G21881" s="31"/>
    </row>
    <row r="21882" spans="2:7" s="40" customFormat="1">
      <c r="B21882" s="7"/>
      <c r="C21882" s="7"/>
      <c r="D21882" s="4"/>
      <c r="E21882" s="4"/>
      <c r="F21882" s="4"/>
      <c r="G21882" s="31"/>
    </row>
    <row r="21883" spans="2:7" s="40" customFormat="1">
      <c r="B21883" s="7"/>
      <c r="C21883" s="7"/>
      <c r="D21883" s="4"/>
      <c r="E21883" s="4"/>
      <c r="F21883" s="4"/>
      <c r="G21883" s="31"/>
    </row>
    <row r="21884" spans="2:7" s="40" customFormat="1">
      <c r="B21884" s="7"/>
      <c r="C21884" s="7"/>
      <c r="D21884" s="4"/>
      <c r="E21884" s="4"/>
      <c r="F21884" s="4"/>
      <c r="G21884" s="31"/>
    </row>
    <row r="21885" spans="2:7" s="40" customFormat="1">
      <c r="B21885" s="7"/>
      <c r="C21885" s="7"/>
      <c r="D21885" s="4"/>
      <c r="E21885" s="4"/>
      <c r="F21885" s="4"/>
      <c r="G21885" s="31"/>
    </row>
    <row r="21886" spans="2:7" s="40" customFormat="1">
      <c r="B21886" s="7"/>
      <c r="C21886" s="7"/>
      <c r="D21886" s="4"/>
      <c r="E21886" s="4"/>
      <c r="F21886" s="4"/>
      <c r="G21886" s="31"/>
    </row>
    <row r="21887" spans="2:7" s="40" customFormat="1">
      <c r="B21887" s="7"/>
      <c r="C21887" s="7"/>
      <c r="D21887" s="4"/>
      <c r="E21887" s="4"/>
      <c r="F21887" s="4"/>
      <c r="G21887" s="31"/>
    </row>
    <row r="21888" spans="2:7" s="40" customFormat="1">
      <c r="B21888" s="7"/>
      <c r="C21888" s="7"/>
      <c r="D21888" s="4"/>
      <c r="E21888" s="4"/>
      <c r="F21888" s="4"/>
      <c r="G21888" s="31"/>
    </row>
    <row r="21889" spans="2:7" s="40" customFormat="1">
      <c r="B21889" s="7"/>
      <c r="C21889" s="7"/>
      <c r="D21889" s="4"/>
      <c r="E21889" s="4"/>
      <c r="F21889" s="4"/>
      <c r="G21889" s="31"/>
    </row>
    <row r="21890" spans="2:7" s="40" customFormat="1">
      <c r="B21890" s="7"/>
      <c r="C21890" s="7"/>
      <c r="D21890" s="4"/>
      <c r="E21890" s="4"/>
      <c r="F21890" s="4"/>
      <c r="G21890" s="31"/>
    </row>
    <row r="21891" spans="2:7" s="40" customFormat="1">
      <c r="B21891" s="7"/>
      <c r="C21891" s="7"/>
      <c r="D21891" s="4"/>
      <c r="E21891" s="4"/>
      <c r="F21891" s="4"/>
      <c r="G21891" s="31"/>
    </row>
    <row r="21892" spans="2:7" s="40" customFormat="1">
      <c r="B21892" s="7"/>
      <c r="C21892" s="7"/>
      <c r="D21892" s="4"/>
      <c r="E21892" s="4"/>
      <c r="F21892" s="4"/>
      <c r="G21892" s="31"/>
    </row>
    <row r="21893" spans="2:7" s="40" customFormat="1">
      <c r="B21893" s="7"/>
      <c r="C21893" s="7"/>
      <c r="D21893" s="4"/>
      <c r="E21893" s="4"/>
      <c r="F21893" s="4"/>
      <c r="G21893" s="31"/>
    </row>
    <row r="21894" spans="2:7" s="40" customFormat="1">
      <c r="B21894" s="7"/>
      <c r="C21894" s="7"/>
      <c r="D21894" s="4"/>
      <c r="E21894" s="4"/>
      <c r="F21894" s="4"/>
      <c r="G21894" s="31"/>
    </row>
    <row r="21895" spans="2:7" s="40" customFormat="1">
      <c r="B21895" s="7"/>
      <c r="C21895" s="7"/>
      <c r="D21895" s="4"/>
      <c r="E21895" s="4"/>
      <c r="F21895" s="4"/>
      <c r="G21895" s="31"/>
    </row>
    <row r="21896" spans="2:7" s="40" customFormat="1">
      <c r="B21896" s="7"/>
      <c r="C21896" s="7"/>
      <c r="D21896" s="4"/>
      <c r="E21896" s="4"/>
      <c r="F21896" s="4"/>
      <c r="G21896" s="31"/>
    </row>
    <row r="21897" spans="2:7" s="40" customFormat="1">
      <c r="B21897" s="7"/>
      <c r="C21897" s="7"/>
      <c r="D21897" s="4"/>
      <c r="E21897" s="4"/>
      <c r="F21897" s="4"/>
      <c r="G21897" s="31"/>
    </row>
    <row r="21898" spans="2:7" s="40" customFormat="1">
      <c r="B21898" s="7"/>
      <c r="C21898" s="7"/>
      <c r="D21898" s="4"/>
      <c r="E21898" s="4"/>
      <c r="F21898" s="4"/>
      <c r="G21898" s="31"/>
    </row>
    <row r="21899" spans="2:7" s="40" customFormat="1">
      <c r="B21899" s="7"/>
      <c r="C21899" s="7"/>
      <c r="D21899" s="4"/>
      <c r="E21899" s="4"/>
      <c r="F21899" s="4"/>
      <c r="G21899" s="31"/>
    </row>
    <row r="21900" spans="2:7" s="40" customFormat="1">
      <c r="B21900" s="7"/>
      <c r="C21900" s="7"/>
      <c r="D21900" s="4"/>
      <c r="E21900" s="4"/>
      <c r="F21900" s="4"/>
      <c r="G21900" s="31"/>
    </row>
    <row r="21901" spans="2:7" s="40" customFormat="1">
      <c r="B21901" s="7"/>
      <c r="C21901" s="7"/>
      <c r="D21901" s="4"/>
      <c r="E21901" s="4"/>
      <c r="F21901" s="4"/>
      <c r="G21901" s="31"/>
    </row>
    <row r="21902" spans="2:7" s="40" customFormat="1">
      <c r="B21902" s="7"/>
      <c r="C21902" s="7"/>
      <c r="D21902" s="4"/>
      <c r="E21902" s="4"/>
      <c r="F21902" s="4"/>
      <c r="G21902" s="31"/>
    </row>
    <row r="21903" spans="2:7" s="40" customFormat="1">
      <c r="B21903" s="7"/>
      <c r="C21903" s="7"/>
      <c r="D21903" s="4"/>
      <c r="E21903" s="4"/>
      <c r="F21903" s="4"/>
      <c r="G21903" s="31"/>
    </row>
    <row r="21904" spans="2:7" s="40" customFormat="1">
      <c r="B21904" s="7"/>
      <c r="C21904" s="7"/>
      <c r="D21904" s="4"/>
      <c r="E21904" s="4"/>
      <c r="F21904" s="4"/>
      <c r="G21904" s="31"/>
    </row>
    <row r="21905" spans="2:7" s="40" customFormat="1">
      <c r="B21905" s="7"/>
      <c r="C21905" s="7"/>
      <c r="D21905" s="4"/>
      <c r="E21905" s="4"/>
      <c r="F21905" s="4"/>
      <c r="G21905" s="31"/>
    </row>
    <row r="21906" spans="2:7" s="40" customFormat="1">
      <c r="B21906" s="7"/>
      <c r="C21906" s="7"/>
      <c r="D21906" s="4"/>
      <c r="E21906" s="4"/>
      <c r="F21906" s="4"/>
      <c r="G21906" s="31"/>
    </row>
    <row r="21907" spans="2:7" s="40" customFormat="1">
      <c r="B21907" s="7"/>
      <c r="C21907" s="7"/>
      <c r="D21907" s="4"/>
      <c r="E21907" s="4"/>
      <c r="F21907" s="4"/>
      <c r="G21907" s="31"/>
    </row>
    <row r="21908" spans="2:7" s="40" customFormat="1">
      <c r="B21908" s="7"/>
      <c r="C21908" s="7"/>
      <c r="D21908" s="4"/>
      <c r="E21908" s="4"/>
      <c r="F21908" s="4"/>
      <c r="G21908" s="31"/>
    </row>
    <row r="21909" spans="2:7" s="40" customFormat="1">
      <c r="B21909" s="7"/>
      <c r="C21909" s="7"/>
      <c r="D21909" s="4"/>
      <c r="E21909" s="4"/>
      <c r="F21909" s="4"/>
      <c r="G21909" s="31"/>
    </row>
    <row r="21910" spans="2:7" s="40" customFormat="1">
      <c r="B21910" s="7"/>
      <c r="C21910" s="7"/>
      <c r="D21910" s="4"/>
      <c r="E21910" s="4"/>
      <c r="F21910" s="4"/>
      <c r="G21910" s="31"/>
    </row>
    <row r="21911" spans="2:7" s="40" customFormat="1">
      <c r="B21911" s="7"/>
      <c r="C21911" s="7"/>
      <c r="D21911" s="4"/>
      <c r="E21911" s="4"/>
      <c r="F21911" s="4"/>
      <c r="G21911" s="31"/>
    </row>
    <row r="21912" spans="2:7" s="40" customFormat="1">
      <c r="B21912" s="7"/>
      <c r="C21912" s="7"/>
      <c r="D21912" s="4"/>
      <c r="E21912" s="4"/>
      <c r="F21912" s="4"/>
      <c r="G21912" s="31"/>
    </row>
    <row r="21913" spans="2:7" s="40" customFormat="1">
      <c r="B21913" s="7"/>
      <c r="C21913" s="7"/>
      <c r="D21913" s="4"/>
      <c r="E21913" s="4"/>
      <c r="F21913" s="4"/>
      <c r="G21913" s="31"/>
    </row>
    <row r="21914" spans="2:7" s="40" customFormat="1">
      <c r="B21914" s="7"/>
      <c r="C21914" s="7"/>
      <c r="D21914" s="4"/>
      <c r="E21914" s="4"/>
      <c r="F21914" s="4"/>
      <c r="G21914" s="31"/>
    </row>
    <row r="21915" spans="2:7" s="40" customFormat="1">
      <c r="B21915" s="7"/>
      <c r="C21915" s="7"/>
      <c r="D21915" s="4"/>
      <c r="E21915" s="4"/>
      <c r="F21915" s="4"/>
      <c r="G21915" s="31"/>
    </row>
    <row r="21916" spans="2:7" s="40" customFormat="1">
      <c r="B21916" s="7"/>
      <c r="C21916" s="7"/>
      <c r="D21916" s="4"/>
      <c r="E21916" s="4"/>
      <c r="F21916" s="4"/>
      <c r="G21916" s="31"/>
    </row>
    <row r="21917" spans="2:7" s="40" customFormat="1">
      <c r="B21917" s="7"/>
      <c r="C21917" s="7"/>
      <c r="D21917" s="4"/>
      <c r="E21917" s="4"/>
      <c r="F21917" s="4"/>
      <c r="G21917" s="31"/>
    </row>
    <row r="21918" spans="2:7" s="40" customFormat="1">
      <c r="B21918" s="7"/>
      <c r="C21918" s="7"/>
      <c r="D21918" s="4"/>
      <c r="E21918" s="4"/>
      <c r="F21918" s="4"/>
      <c r="G21918" s="31"/>
    </row>
    <row r="21919" spans="2:7" s="40" customFormat="1">
      <c r="B21919" s="7"/>
      <c r="C21919" s="7"/>
      <c r="D21919" s="4"/>
      <c r="E21919" s="4"/>
      <c r="F21919" s="4"/>
      <c r="G21919" s="31"/>
    </row>
    <row r="21920" spans="2:7" s="40" customFormat="1">
      <c r="B21920" s="7"/>
      <c r="C21920" s="7"/>
      <c r="D21920" s="4"/>
      <c r="E21920" s="4"/>
      <c r="F21920" s="4"/>
      <c r="G21920" s="31"/>
    </row>
    <row r="21921" spans="2:7" s="40" customFormat="1">
      <c r="B21921" s="7"/>
      <c r="C21921" s="7"/>
      <c r="D21921" s="4"/>
      <c r="E21921" s="4"/>
      <c r="F21921" s="4"/>
      <c r="G21921" s="31"/>
    </row>
    <row r="21922" spans="2:7" s="40" customFormat="1">
      <c r="B21922" s="7"/>
      <c r="C21922" s="7"/>
      <c r="D21922" s="4"/>
      <c r="E21922" s="4"/>
      <c r="F21922" s="4"/>
      <c r="G21922" s="31"/>
    </row>
    <row r="21923" spans="2:7" s="40" customFormat="1">
      <c r="B21923" s="7"/>
      <c r="C21923" s="7"/>
      <c r="D21923" s="4"/>
      <c r="E21923" s="4"/>
      <c r="F21923" s="4"/>
      <c r="G21923" s="31"/>
    </row>
    <row r="21924" spans="2:7" s="40" customFormat="1">
      <c r="B21924" s="7"/>
      <c r="C21924" s="7"/>
      <c r="D21924" s="4"/>
      <c r="E21924" s="4"/>
      <c r="F21924" s="4"/>
      <c r="G21924" s="31"/>
    </row>
    <row r="21925" spans="2:7" s="40" customFormat="1">
      <c r="B21925" s="7"/>
      <c r="C21925" s="7"/>
      <c r="D21925" s="4"/>
      <c r="E21925" s="4"/>
      <c r="F21925" s="4"/>
      <c r="G21925" s="31"/>
    </row>
    <row r="21926" spans="2:7" s="40" customFormat="1">
      <c r="B21926" s="7"/>
      <c r="C21926" s="7"/>
      <c r="D21926" s="4"/>
      <c r="E21926" s="4"/>
      <c r="F21926" s="4"/>
      <c r="G21926" s="31"/>
    </row>
    <row r="21927" spans="2:7" s="40" customFormat="1">
      <c r="B21927" s="7"/>
      <c r="C21927" s="7"/>
      <c r="D21927" s="4"/>
      <c r="E21927" s="4"/>
      <c r="F21927" s="4"/>
      <c r="G21927" s="31"/>
    </row>
    <row r="21928" spans="2:7" s="40" customFormat="1">
      <c r="B21928" s="7"/>
      <c r="C21928" s="7"/>
      <c r="D21928" s="4"/>
      <c r="E21928" s="4"/>
      <c r="F21928" s="4"/>
      <c r="G21928" s="31"/>
    </row>
    <row r="21929" spans="2:7" s="40" customFormat="1">
      <c r="B21929" s="7"/>
      <c r="C21929" s="7"/>
      <c r="D21929" s="4"/>
      <c r="E21929" s="4"/>
      <c r="F21929" s="4"/>
      <c r="G21929" s="31"/>
    </row>
    <row r="21930" spans="2:7" s="40" customFormat="1">
      <c r="B21930" s="7"/>
      <c r="C21930" s="7"/>
      <c r="D21930" s="4"/>
      <c r="E21930" s="4"/>
      <c r="F21930" s="4"/>
      <c r="G21930" s="31"/>
    </row>
    <row r="21931" spans="2:7" s="40" customFormat="1">
      <c r="B21931" s="7"/>
      <c r="C21931" s="7"/>
      <c r="D21931" s="4"/>
      <c r="E21931" s="4"/>
      <c r="F21931" s="4"/>
      <c r="G21931" s="31"/>
    </row>
    <row r="21932" spans="2:7" s="40" customFormat="1">
      <c r="B21932" s="7"/>
      <c r="C21932" s="7"/>
      <c r="D21932" s="4"/>
      <c r="E21932" s="4"/>
      <c r="F21932" s="4"/>
      <c r="G21932" s="31"/>
    </row>
    <row r="21933" spans="2:7" s="40" customFormat="1">
      <c r="B21933" s="7"/>
      <c r="C21933" s="7"/>
      <c r="D21933" s="4"/>
      <c r="E21933" s="4"/>
      <c r="F21933" s="4"/>
      <c r="G21933" s="31"/>
    </row>
    <row r="21934" spans="2:7" s="40" customFormat="1">
      <c r="B21934" s="7"/>
      <c r="C21934" s="7"/>
      <c r="D21934" s="4"/>
      <c r="E21934" s="4"/>
      <c r="F21934" s="4"/>
      <c r="G21934" s="31"/>
    </row>
    <row r="21935" spans="2:7" s="40" customFormat="1">
      <c r="B21935" s="7"/>
      <c r="C21935" s="7"/>
      <c r="D21935" s="4"/>
      <c r="E21935" s="4"/>
      <c r="F21935" s="4"/>
      <c r="G21935" s="31"/>
    </row>
    <row r="21936" spans="2:7" s="40" customFormat="1">
      <c r="B21936" s="7"/>
      <c r="C21936" s="7"/>
      <c r="D21936" s="4"/>
      <c r="E21936" s="4"/>
      <c r="F21936" s="4"/>
      <c r="G21936" s="31"/>
    </row>
    <row r="21937" spans="2:7" s="40" customFormat="1">
      <c r="B21937" s="7"/>
      <c r="C21937" s="7"/>
      <c r="D21937" s="4"/>
      <c r="E21937" s="4"/>
      <c r="F21937" s="4"/>
      <c r="G21937" s="31"/>
    </row>
    <row r="21938" spans="2:7" s="40" customFormat="1">
      <c r="B21938" s="7"/>
      <c r="C21938" s="7"/>
      <c r="D21938" s="4"/>
      <c r="E21938" s="4"/>
      <c r="F21938" s="4"/>
      <c r="G21938" s="31"/>
    </row>
    <row r="21939" spans="2:7" s="40" customFormat="1">
      <c r="B21939" s="7"/>
      <c r="C21939" s="7"/>
      <c r="D21939" s="4"/>
      <c r="E21939" s="4"/>
      <c r="F21939" s="4"/>
      <c r="G21939" s="31"/>
    </row>
    <row r="21940" spans="2:7" s="40" customFormat="1">
      <c r="B21940" s="7"/>
      <c r="C21940" s="7"/>
      <c r="D21940" s="4"/>
      <c r="E21940" s="4"/>
      <c r="F21940" s="4"/>
      <c r="G21940" s="31"/>
    </row>
    <row r="21941" spans="2:7" s="40" customFormat="1">
      <c r="B21941" s="7"/>
      <c r="C21941" s="7"/>
      <c r="D21941" s="4"/>
      <c r="E21941" s="4"/>
      <c r="F21941" s="4"/>
      <c r="G21941" s="31"/>
    </row>
    <row r="21942" spans="2:7" s="40" customFormat="1">
      <c r="B21942" s="7"/>
      <c r="C21942" s="7"/>
      <c r="D21942" s="4"/>
      <c r="E21942" s="4"/>
      <c r="F21942" s="4"/>
      <c r="G21942" s="31"/>
    </row>
    <row r="21943" spans="2:7" s="40" customFormat="1">
      <c r="B21943" s="7"/>
      <c r="C21943" s="7"/>
      <c r="D21943" s="4"/>
      <c r="E21943" s="4"/>
      <c r="F21943" s="4"/>
      <c r="G21943" s="31"/>
    </row>
    <row r="21944" spans="2:7" s="40" customFormat="1">
      <c r="B21944" s="7"/>
      <c r="C21944" s="7"/>
      <c r="D21944" s="4"/>
      <c r="E21944" s="4"/>
      <c r="F21944" s="4"/>
      <c r="G21944" s="31"/>
    </row>
    <row r="21945" spans="2:7" s="40" customFormat="1">
      <c r="B21945" s="7"/>
      <c r="C21945" s="7"/>
      <c r="D21945" s="4"/>
      <c r="E21945" s="4"/>
      <c r="F21945" s="4"/>
      <c r="G21945" s="31"/>
    </row>
    <row r="21946" spans="2:7" s="40" customFormat="1">
      <c r="B21946" s="7"/>
      <c r="C21946" s="7"/>
      <c r="D21946" s="4"/>
      <c r="E21946" s="4"/>
      <c r="F21946" s="4"/>
      <c r="G21946" s="31"/>
    </row>
    <row r="21947" spans="2:7" s="40" customFormat="1">
      <c r="B21947" s="7"/>
      <c r="C21947" s="7"/>
      <c r="D21947" s="4"/>
      <c r="E21947" s="4"/>
      <c r="F21947" s="4"/>
      <c r="G21947" s="31"/>
    </row>
    <row r="21948" spans="2:7" s="40" customFormat="1">
      <c r="B21948" s="7"/>
      <c r="C21948" s="7"/>
      <c r="D21948" s="4"/>
      <c r="E21948" s="4"/>
      <c r="F21948" s="4"/>
      <c r="G21948" s="31"/>
    </row>
    <row r="21949" spans="2:7" s="40" customFormat="1">
      <c r="B21949" s="7"/>
      <c r="C21949" s="7"/>
      <c r="D21949" s="4"/>
      <c r="E21949" s="4"/>
      <c r="F21949" s="4"/>
      <c r="G21949" s="31"/>
    </row>
    <row r="21950" spans="2:7" s="40" customFormat="1">
      <c r="B21950" s="7"/>
      <c r="C21950" s="7"/>
      <c r="D21950" s="4"/>
      <c r="E21950" s="4"/>
      <c r="F21950" s="4"/>
      <c r="G21950" s="31"/>
    </row>
    <row r="21951" spans="2:7" s="40" customFormat="1">
      <c r="B21951" s="7"/>
      <c r="C21951" s="7"/>
      <c r="D21951" s="4"/>
      <c r="E21951" s="4"/>
      <c r="F21951" s="4"/>
      <c r="G21951" s="31"/>
    </row>
    <row r="21952" spans="2:7" s="40" customFormat="1">
      <c r="B21952" s="7"/>
      <c r="C21952" s="7"/>
      <c r="D21952" s="4"/>
      <c r="E21952" s="4"/>
      <c r="F21952" s="4"/>
      <c r="G21952" s="31"/>
    </row>
    <row r="21953" spans="2:7" s="40" customFormat="1">
      <c r="B21953" s="7"/>
      <c r="C21953" s="7"/>
      <c r="D21953" s="4"/>
      <c r="E21953" s="4"/>
      <c r="F21953" s="4"/>
      <c r="G21953" s="31"/>
    </row>
    <row r="21954" spans="2:7" s="40" customFormat="1">
      <c r="B21954" s="7"/>
      <c r="C21954" s="7"/>
      <c r="D21954" s="4"/>
      <c r="E21954" s="4"/>
      <c r="F21954" s="4"/>
      <c r="G21954" s="31"/>
    </row>
    <row r="21955" spans="2:7" s="40" customFormat="1">
      <c r="B21955" s="7"/>
      <c r="C21955" s="7"/>
      <c r="D21955" s="4"/>
      <c r="E21955" s="4"/>
      <c r="F21955" s="4"/>
      <c r="G21955" s="31"/>
    </row>
    <row r="21956" spans="2:7" s="40" customFormat="1">
      <c r="B21956" s="7"/>
      <c r="C21956" s="7"/>
      <c r="D21956" s="4"/>
      <c r="E21956" s="4"/>
      <c r="F21956" s="4"/>
      <c r="G21956" s="31"/>
    </row>
    <row r="21957" spans="2:7" s="40" customFormat="1">
      <c r="B21957" s="7"/>
      <c r="C21957" s="7"/>
      <c r="D21957" s="4"/>
      <c r="E21957" s="4"/>
      <c r="F21957" s="4"/>
      <c r="G21957" s="31"/>
    </row>
    <row r="21958" spans="2:7" s="40" customFormat="1">
      <c r="B21958" s="7"/>
      <c r="C21958" s="7"/>
      <c r="D21958" s="4"/>
      <c r="E21958" s="4"/>
      <c r="F21958" s="4"/>
      <c r="G21958" s="31"/>
    </row>
    <row r="21959" spans="2:7" s="40" customFormat="1">
      <c r="B21959" s="7"/>
      <c r="C21959" s="7"/>
      <c r="D21959" s="4"/>
      <c r="E21959" s="4"/>
      <c r="F21959" s="4"/>
      <c r="G21959" s="31"/>
    </row>
    <row r="21960" spans="2:7" s="40" customFormat="1">
      <c r="B21960" s="7"/>
      <c r="C21960" s="7"/>
      <c r="D21960" s="4"/>
      <c r="E21960" s="4"/>
      <c r="F21960" s="4"/>
      <c r="G21960" s="31"/>
    </row>
    <row r="21961" spans="2:7" s="40" customFormat="1">
      <c r="B21961" s="7"/>
      <c r="C21961" s="7"/>
      <c r="D21961" s="4"/>
      <c r="E21961" s="4"/>
      <c r="F21961" s="4"/>
      <c r="G21961" s="31"/>
    </row>
    <row r="21962" spans="2:7" s="40" customFormat="1">
      <c r="B21962" s="7"/>
      <c r="C21962" s="7"/>
      <c r="D21962" s="4"/>
      <c r="E21962" s="4"/>
      <c r="F21962" s="4"/>
      <c r="G21962" s="31"/>
    </row>
    <row r="21963" spans="2:7" s="40" customFormat="1">
      <c r="B21963" s="7"/>
      <c r="C21963" s="7"/>
      <c r="D21963" s="4"/>
      <c r="E21963" s="4"/>
      <c r="F21963" s="4"/>
      <c r="G21963" s="31"/>
    </row>
    <row r="21964" spans="2:7" s="40" customFormat="1">
      <c r="B21964" s="7"/>
      <c r="C21964" s="7"/>
      <c r="D21964" s="4"/>
      <c r="E21964" s="4"/>
      <c r="F21964" s="4"/>
      <c r="G21964" s="31"/>
    </row>
    <row r="21965" spans="2:7" s="40" customFormat="1">
      <c r="B21965" s="7"/>
      <c r="C21965" s="7"/>
      <c r="D21965" s="4"/>
      <c r="E21965" s="4"/>
      <c r="F21965" s="4"/>
      <c r="G21965" s="31"/>
    </row>
    <row r="21966" spans="2:7" s="40" customFormat="1">
      <c r="B21966" s="7"/>
      <c r="C21966" s="7"/>
      <c r="D21966" s="4"/>
      <c r="E21966" s="4"/>
      <c r="F21966" s="4"/>
      <c r="G21966" s="31"/>
    </row>
    <row r="21967" spans="2:7" s="40" customFormat="1">
      <c r="B21967" s="7"/>
      <c r="C21967" s="7"/>
      <c r="D21967" s="4"/>
      <c r="E21967" s="4"/>
      <c r="F21967" s="4"/>
      <c r="G21967" s="31"/>
    </row>
    <row r="21968" spans="2:7" s="40" customFormat="1">
      <c r="B21968" s="7"/>
      <c r="C21968" s="7"/>
      <c r="D21968" s="4"/>
      <c r="E21968" s="4"/>
      <c r="F21968" s="4"/>
      <c r="G21968" s="31"/>
    </row>
    <row r="21969" spans="2:7" s="40" customFormat="1">
      <c r="B21969" s="7"/>
      <c r="C21969" s="7"/>
      <c r="D21969" s="4"/>
      <c r="E21969" s="4"/>
      <c r="F21969" s="4"/>
      <c r="G21969" s="31"/>
    </row>
    <row r="21970" spans="2:7" s="40" customFormat="1">
      <c r="B21970" s="7"/>
      <c r="C21970" s="7"/>
      <c r="D21970" s="4"/>
      <c r="E21970" s="4"/>
      <c r="F21970" s="4"/>
      <c r="G21970" s="31"/>
    </row>
    <row r="21971" spans="2:7" s="40" customFormat="1">
      <c r="B21971" s="7"/>
      <c r="C21971" s="7"/>
      <c r="D21971" s="4"/>
      <c r="E21971" s="4"/>
      <c r="F21971" s="4"/>
      <c r="G21971" s="31"/>
    </row>
    <row r="21972" spans="2:7" s="40" customFormat="1">
      <c r="B21972" s="7"/>
      <c r="C21972" s="7"/>
      <c r="D21972" s="4"/>
      <c r="E21972" s="4"/>
      <c r="F21972" s="4"/>
      <c r="G21972" s="31"/>
    </row>
    <row r="21973" spans="2:7" s="40" customFormat="1">
      <c r="B21973" s="7"/>
      <c r="C21973" s="7"/>
      <c r="D21973" s="4"/>
      <c r="E21973" s="4"/>
      <c r="F21973" s="4"/>
      <c r="G21973" s="31"/>
    </row>
    <row r="21974" spans="2:7" s="40" customFormat="1">
      <c r="B21974" s="7"/>
      <c r="C21974" s="7"/>
      <c r="D21974" s="4"/>
      <c r="E21974" s="4"/>
      <c r="F21974" s="4"/>
      <c r="G21974" s="31"/>
    </row>
    <row r="21975" spans="2:7" s="40" customFormat="1">
      <c r="B21975" s="7"/>
      <c r="C21975" s="7"/>
      <c r="D21975" s="4"/>
      <c r="E21975" s="4"/>
      <c r="F21975" s="4"/>
      <c r="G21975" s="31"/>
    </row>
    <row r="21976" spans="2:7" s="40" customFormat="1">
      <c r="B21976" s="7"/>
      <c r="C21976" s="7"/>
      <c r="D21976" s="4"/>
      <c r="E21976" s="4"/>
      <c r="F21976" s="4"/>
      <c r="G21976" s="31"/>
    </row>
    <row r="21977" spans="2:7" s="40" customFormat="1">
      <c r="B21977" s="7"/>
      <c r="C21977" s="7"/>
      <c r="D21977" s="4"/>
      <c r="E21977" s="4"/>
      <c r="F21977" s="4"/>
      <c r="G21977" s="31"/>
    </row>
    <row r="21978" spans="2:7" s="40" customFormat="1">
      <c r="B21978" s="7"/>
      <c r="C21978" s="7"/>
      <c r="D21978" s="4"/>
      <c r="E21978" s="4"/>
      <c r="F21978" s="4"/>
      <c r="G21978" s="31"/>
    </row>
    <row r="21979" spans="2:7" s="40" customFormat="1">
      <c r="B21979" s="7"/>
      <c r="C21979" s="7"/>
      <c r="D21979" s="4"/>
      <c r="E21979" s="4"/>
      <c r="F21979" s="4"/>
      <c r="G21979" s="31"/>
    </row>
    <row r="21980" spans="2:7" s="40" customFormat="1">
      <c r="B21980" s="7"/>
      <c r="C21980" s="7"/>
      <c r="D21980" s="4"/>
      <c r="E21980" s="4"/>
      <c r="F21980" s="4"/>
      <c r="G21980" s="31"/>
    </row>
    <row r="21981" spans="2:7" s="40" customFormat="1">
      <c r="B21981" s="7"/>
      <c r="C21981" s="7"/>
      <c r="D21981" s="4"/>
      <c r="E21981" s="4"/>
      <c r="F21981" s="4"/>
      <c r="G21981" s="31"/>
    </row>
    <row r="21982" spans="2:7" s="40" customFormat="1">
      <c r="B21982" s="7"/>
      <c r="C21982" s="7"/>
      <c r="D21982" s="4"/>
      <c r="E21982" s="4"/>
      <c r="F21982" s="4"/>
      <c r="G21982" s="31"/>
    </row>
    <row r="21983" spans="2:7" s="40" customFormat="1">
      <c r="B21983" s="7"/>
      <c r="C21983" s="7"/>
      <c r="D21983" s="4"/>
      <c r="E21983" s="4"/>
      <c r="F21983" s="4"/>
      <c r="G21983" s="31"/>
    </row>
    <row r="21984" spans="2:7" s="40" customFormat="1">
      <c r="B21984" s="7"/>
      <c r="C21984" s="7"/>
      <c r="D21984" s="4"/>
      <c r="E21984" s="4"/>
      <c r="F21984" s="4"/>
      <c r="G21984" s="31"/>
    </row>
    <row r="21985" spans="2:7" s="40" customFormat="1">
      <c r="B21985" s="7"/>
      <c r="C21985" s="7"/>
      <c r="D21985" s="4"/>
      <c r="E21985" s="4"/>
      <c r="F21985" s="4"/>
      <c r="G21985" s="31"/>
    </row>
    <row r="21986" spans="2:7" s="40" customFormat="1">
      <c r="B21986" s="7"/>
      <c r="C21986" s="7"/>
      <c r="D21986" s="4"/>
      <c r="E21986" s="4"/>
      <c r="F21986" s="4"/>
      <c r="G21986" s="31"/>
    </row>
    <row r="21987" spans="2:7" s="40" customFormat="1">
      <c r="B21987" s="7"/>
      <c r="C21987" s="7"/>
      <c r="D21987" s="4"/>
      <c r="E21987" s="4"/>
      <c r="F21987" s="4"/>
      <c r="G21987" s="31"/>
    </row>
    <row r="21988" spans="2:7" s="40" customFormat="1">
      <c r="B21988" s="7"/>
      <c r="C21988" s="7"/>
      <c r="D21988" s="4"/>
      <c r="E21988" s="4"/>
      <c r="F21988" s="4"/>
      <c r="G21988" s="31"/>
    </row>
    <row r="21989" spans="2:7" s="40" customFormat="1">
      <c r="B21989" s="7"/>
      <c r="C21989" s="7"/>
      <c r="D21989" s="4"/>
      <c r="E21989" s="4"/>
      <c r="F21989" s="4"/>
      <c r="G21989" s="31"/>
    </row>
    <row r="21990" spans="2:7" s="40" customFormat="1">
      <c r="B21990" s="7"/>
      <c r="C21990" s="7"/>
      <c r="D21990" s="4"/>
      <c r="E21990" s="4"/>
      <c r="F21990" s="4"/>
      <c r="G21990" s="31"/>
    </row>
    <row r="21991" spans="2:7" s="40" customFormat="1">
      <c r="B21991" s="7"/>
      <c r="C21991" s="7"/>
      <c r="D21991" s="4"/>
      <c r="E21991" s="4"/>
      <c r="F21991" s="4"/>
      <c r="G21991" s="31"/>
    </row>
    <row r="21992" spans="2:7" s="40" customFormat="1">
      <c r="B21992" s="7"/>
      <c r="C21992" s="7"/>
      <c r="D21992" s="4"/>
      <c r="E21992" s="4"/>
      <c r="F21992" s="4"/>
      <c r="G21992" s="31"/>
    </row>
    <row r="21993" spans="2:7" s="40" customFormat="1">
      <c r="B21993" s="7"/>
      <c r="C21993" s="7"/>
      <c r="D21993" s="4"/>
      <c r="E21993" s="4"/>
      <c r="F21993" s="4"/>
      <c r="G21993" s="31"/>
    </row>
    <row r="21994" spans="2:7" s="40" customFormat="1">
      <c r="B21994" s="7"/>
      <c r="C21994" s="7"/>
      <c r="D21994" s="4"/>
      <c r="E21994" s="4"/>
      <c r="F21994" s="4"/>
      <c r="G21994" s="31"/>
    </row>
    <row r="21995" spans="2:7" s="40" customFormat="1">
      <c r="B21995" s="7"/>
      <c r="C21995" s="7"/>
      <c r="D21995" s="4"/>
      <c r="E21995" s="4"/>
      <c r="F21995" s="4"/>
      <c r="G21995" s="31"/>
    </row>
    <row r="21996" spans="2:7" s="40" customFormat="1">
      <c r="B21996" s="7"/>
      <c r="C21996" s="7"/>
      <c r="D21996" s="4"/>
      <c r="E21996" s="4"/>
      <c r="F21996" s="4"/>
      <c r="G21996" s="31"/>
    </row>
    <row r="21997" spans="2:7" s="40" customFormat="1">
      <c r="B21997" s="7"/>
      <c r="C21997" s="7"/>
      <c r="D21997" s="4"/>
      <c r="E21997" s="4"/>
      <c r="F21997" s="4"/>
      <c r="G21997" s="31"/>
    </row>
    <row r="21998" spans="2:7" s="40" customFormat="1">
      <c r="B21998" s="7"/>
      <c r="C21998" s="7"/>
      <c r="D21998" s="4"/>
      <c r="E21998" s="4"/>
      <c r="F21998" s="4"/>
      <c r="G21998" s="31"/>
    </row>
    <row r="21999" spans="2:7" s="40" customFormat="1">
      <c r="B21999" s="7"/>
      <c r="C21999" s="7"/>
      <c r="D21999" s="4"/>
      <c r="E21999" s="4"/>
      <c r="F21999" s="4"/>
      <c r="G21999" s="31"/>
    </row>
    <row r="22000" spans="2:7" s="40" customFormat="1">
      <c r="B22000" s="7"/>
      <c r="C22000" s="7"/>
      <c r="D22000" s="4"/>
      <c r="E22000" s="4"/>
      <c r="F22000" s="4"/>
      <c r="G22000" s="31"/>
    </row>
    <row r="22001" spans="2:7" s="40" customFormat="1">
      <c r="B22001" s="7"/>
      <c r="C22001" s="7"/>
      <c r="D22001" s="4"/>
      <c r="E22001" s="4"/>
      <c r="F22001" s="4"/>
      <c r="G22001" s="31"/>
    </row>
    <row r="22002" spans="2:7" s="40" customFormat="1">
      <c r="B22002" s="7"/>
      <c r="C22002" s="7"/>
      <c r="D22002" s="4"/>
      <c r="E22002" s="4"/>
      <c r="F22002" s="4"/>
      <c r="G22002" s="31"/>
    </row>
    <row r="22003" spans="2:7" s="40" customFormat="1">
      <c r="B22003" s="7"/>
      <c r="C22003" s="7"/>
      <c r="D22003" s="4"/>
      <c r="E22003" s="4"/>
      <c r="F22003" s="4"/>
      <c r="G22003" s="31"/>
    </row>
    <row r="22004" spans="2:7" s="40" customFormat="1">
      <c r="B22004" s="7"/>
      <c r="C22004" s="7"/>
      <c r="D22004" s="4"/>
      <c r="E22004" s="4"/>
      <c r="F22004" s="4"/>
      <c r="G22004" s="31"/>
    </row>
    <row r="22005" spans="2:7" s="40" customFormat="1">
      <c r="B22005" s="7"/>
      <c r="C22005" s="7"/>
      <c r="D22005" s="4"/>
      <c r="E22005" s="4"/>
      <c r="F22005" s="4"/>
      <c r="G22005" s="31"/>
    </row>
    <row r="22006" spans="2:7" s="40" customFormat="1">
      <c r="B22006" s="7"/>
      <c r="C22006" s="7"/>
      <c r="D22006" s="4"/>
      <c r="E22006" s="4"/>
      <c r="F22006" s="4"/>
      <c r="G22006" s="31"/>
    </row>
    <row r="22007" spans="2:7" s="40" customFormat="1">
      <c r="B22007" s="7"/>
      <c r="C22007" s="7"/>
      <c r="D22007" s="4"/>
      <c r="E22007" s="4"/>
      <c r="F22007" s="4"/>
      <c r="G22007" s="31"/>
    </row>
    <row r="22008" spans="2:7" s="40" customFormat="1">
      <c r="B22008" s="7"/>
      <c r="C22008" s="7"/>
      <c r="D22008" s="4"/>
      <c r="E22008" s="4"/>
      <c r="F22008" s="4"/>
      <c r="G22008" s="31"/>
    </row>
    <row r="22009" spans="2:7" s="40" customFormat="1">
      <c r="B22009" s="7"/>
      <c r="C22009" s="7"/>
      <c r="D22009" s="4"/>
      <c r="E22009" s="4"/>
      <c r="F22009" s="4"/>
      <c r="G22009" s="31"/>
    </row>
    <row r="22010" spans="2:7" s="40" customFormat="1">
      <c r="B22010" s="7"/>
      <c r="C22010" s="7"/>
      <c r="D22010" s="4"/>
      <c r="E22010" s="4"/>
      <c r="F22010" s="4"/>
      <c r="G22010" s="31"/>
    </row>
    <row r="22011" spans="2:7" s="40" customFormat="1">
      <c r="B22011" s="7"/>
      <c r="C22011" s="7"/>
      <c r="D22011" s="4"/>
      <c r="E22011" s="4"/>
      <c r="F22011" s="4"/>
      <c r="G22011" s="31"/>
    </row>
    <row r="22012" spans="2:7" s="40" customFormat="1">
      <c r="B22012" s="7"/>
      <c r="C22012" s="7"/>
      <c r="D22012" s="4"/>
      <c r="E22012" s="4"/>
      <c r="F22012" s="4"/>
      <c r="G22012" s="31"/>
    </row>
    <row r="22013" spans="2:7" s="40" customFormat="1">
      <c r="B22013" s="7"/>
      <c r="C22013" s="7"/>
      <c r="D22013" s="4"/>
      <c r="E22013" s="4"/>
      <c r="F22013" s="4"/>
      <c r="G22013" s="31"/>
    </row>
    <row r="22014" spans="2:7" s="40" customFormat="1">
      <c r="B22014" s="7"/>
      <c r="C22014" s="7"/>
      <c r="D22014" s="4"/>
      <c r="E22014" s="4"/>
      <c r="F22014" s="4"/>
      <c r="G22014" s="31"/>
    </row>
    <row r="22015" spans="2:7" s="40" customFormat="1">
      <c r="B22015" s="7"/>
      <c r="C22015" s="7"/>
      <c r="D22015" s="4"/>
      <c r="E22015" s="4"/>
      <c r="F22015" s="4"/>
      <c r="G22015" s="31"/>
    </row>
    <row r="22016" spans="2:7" s="40" customFormat="1">
      <c r="B22016" s="7"/>
      <c r="C22016" s="7"/>
      <c r="D22016" s="4"/>
      <c r="E22016" s="4"/>
      <c r="F22016" s="4"/>
      <c r="G22016" s="31"/>
    </row>
    <row r="22017" spans="2:7" s="40" customFormat="1">
      <c r="B22017" s="7"/>
      <c r="C22017" s="7"/>
      <c r="D22017" s="4"/>
      <c r="E22017" s="4"/>
      <c r="F22017" s="4"/>
      <c r="G22017" s="31"/>
    </row>
    <row r="22018" spans="2:7" s="40" customFormat="1">
      <c r="B22018" s="7"/>
      <c r="C22018" s="7"/>
      <c r="D22018" s="4"/>
      <c r="E22018" s="4"/>
      <c r="F22018" s="4"/>
      <c r="G22018" s="31"/>
    </row>
    <row r="22019" spans="2:7" s="40" customFormat="1">
      <c r="B22019" s="7"/>
      <c r="C22019" s="7"/>
      <c r="D22019" s="4"/>
      <c r="E22019" s="4"/>
      <c r="F22019" s="4"/>
      <c r="G22019" s="31"/>
    </row>
    <row r="22020" spans="2:7" s="40" customFormat="1">
      <c r="B22020" s="7"/>
      <c r="C22020" s="7"/>
      <c r="D22020" s="4"/>
      <c r="E22020" s="4"/>
      <c r="F22020" s="4"/>
      <c r="G22020" s="31"/>
    </row>
    <row r="22021" spans="2:7" s="40" customFormat="1">
      <c r="B22021" s="7"/>
      <c r="C22021" s="7"/>
      <c r="D22021" s="4"/>
      <c r="E22021" s="4"/>
      <c r="F22021" s="4"/>
      <c r="G22021" s="31"/>
    </row>
    <row r="22022" spans="2:7" s="40" customFormat="1">
      <c r="B22022" s="7"/>
      <c r="C22022" s="7"/>
      <c r="D22022" s="4"/>
      <c r="E22022" s="4"/>
      <c r="F22022" s="4"/>
      <c r="G22022" s="31"/>
    </row>
    <row r="22023" spans="2:7" s="40" customFormat="1">
      <c r="B22023" s="7"/>
      <c r="C22023" s="7"/>
      <c r="D22023" s="4"/>
      <c r="E22023" s="4"/>
      <c r="F22023" s="4"/>
      <c r="G22023" s="31"/>
    </row>
    <row r="22024" spans="2:7" s="40" customFormat="1">
      <c r="B22024" s="7"/>
      <c r="C22024" s="7"/>
      <c r="D22024" s="4"/>
      <c r="E22024" s="4"/>
      <c r="F22024" s="4"/>
      <c r="G22024" s="31"/>
    </row>
    <row r="22025" spans="2:7" s="40" customFormat="1">
      <c r="B22025" s="7"/>
      <c r="C22025" s="7"/>
      <c r="D22025" s="4"/>
      <c r="E22025" s="4"/>
      <c r="F22025" s="4"/>
      <c r="G22025" s="31"/>
    </row>
    <row r="22026" spans="2:7" s="40" customFormat="1">
      <c r="B22026" s="7"/>
      <c r="C22026" s="7"/>
      <c r="D22026" s="4"/>
      <c r="E22026" s="4"/>
      <c r="F22026" s="4"/>
      <c r="G22026" s="31"/>
    </row>
    <row r="22027" spans="2:7" s="40" customFormat="1">
      <c r="B22027" s="7"/>
      <c r="C22027" s="7"/>
      <c r="D22027" s="4"/>
      <c r="E22027" s="4"/>
      <c r="F22027" s="4"/>
      <c r="G22027" s="31"/>
    </row>
    <row r="22028" spans="2:7" s="40" customFormat="1">
      <c r="B22028" s="7"/>
      <c r="C22028" s="7"/>
      <c r="D22028" s="4"/>
      <c r="E22028" s="4"/>
      <c r="F22028" s="4"/>
      <c r="G22028" s="31"/>
    </row>
    <row r="22029" spans="2:7" s="40" customFormat="1">
      <c r="B22029" s="7"/>
      <c r="C22029" s="7"/>
      <c r="D22029" s="4"/>
      <c r="E22029" s="4"/>
      <c r="F22029" s="4"/>
      <c r="G22029" s="31"/>
    </row>
    <row r="22030" spans="2:7" s="40" customFormat="1">
      <c r="B22030" s="7"/>
      <c r="C22030" s="7"/>
      <c r="D22030" s="4"/>
      <c r="E22030" s="4"/>
      <c r="F22030" s="4"/>
      <c r="G22030" s="31"/>
    </row>
    <row r="22031" spans="2:7" s="40" customFormat="1">
      <c r="B22031" s="7"/>
      <c r="C22031" s="7"/>
      <c r="D22031" s="4"/>
      <c r="E22031" s="4"/>
      <c r="F22031" s="4"/>
      <c r="G22031" s="31"/>
    </row>
    <row r="22032" spans="2:7" s="40" customFormat="1">
      <c r="B22032" s="7"/>
      <c r="C22032" s="7"/>
      <c r="D22032" s="4"/>
      <c r="E22032" s="4"/>
      <c r="F22032" s="4"/>
      <c r="G22032" s="31"/>
    </row>
    <row r="22033" spans="2:7" s="40" customFormat="1">
      <c r="B22033" s="7"/>
      <c r="C22033" s="7"/>
      <c r="D22033" s="4"/>
      <c r="E22033" s="4"/>
      <c r="F22033" s="4"/>
      <c r="G22033" s="31"/>
    </row>
    <row r="22034" spans="2:7" s="40" customFormat="1">
      <c r="B22034" s="7"/>
      <c r="C22034" s="7"/>
      <c r="D22034" s="4"/>
      <c r="E22034" s="4"/>
      <c r="F22034" s="4"/>
      <c r="G22034" s="31"/>
    </row>
    <row r="22035" spans="2:7" s="40" customFormat="1">
      <c r="B22035" s="7"/>
      <c r="C22035" s="7"/>
      <c r="D22035" s="4"/>
      <c r="E22035" s="4"/>
      <c r="F22035" s="4"/>
      <c r="G22035" s="31"/>
    </row>
    <row r="22036" spans="2:7" s="40" customFormat="1">
      <c r="B22036" s="7"/>
      <c r="C22036" s="7"/>
      <c r="D22036" s="4"/>
      <c r="E22036" s="4"/>
      <c r="F22036" s="4"/>
      <c r="G22036" s="31"/>
    </row>
    <row r="22037" spans="2:7" s="40" customFormat="1">
      <c r="B22037" s="7"/>
      <c r="C22037" s="7"/>
      <c r="D22037" s="4"/>
      <c r="E22037" s="4"/>
      <c r="F22037" s="4"/>
      <c r="G22037" s="31"/>
    </row>
    <row r="22038" spans="2:7" s="40" customFormat="1">
      <c r="B22038" s="7"/>
      <c r="C22038" s="7"/>
      <c r="D22038" s="4"/>
      <c r="E22038" s="4"/>
      <c r="F22038" s="4"/>
      <c r="G22038" s="31"/>
    </row>
    <row r="22039" spans="2:7" s="40" customFormat="1">
      <c r="B22039" s="7"/>
      <c r="C22039" s="7"/>
      <c r="D22039" s="4"/>
      <c r="E22039" s="4"/>
      <c r="F22039" s="4"/>
      <c r="G22039" s="31"/>
    </row>
    <row r="22040" spans="2:7" s="40" customFormat="1">
      <c r="B22040" s="7"/>
      <c r="C22040" s="7"/>
      <c r="D22040" s="4"/>
      <c r="E22040" s="4"/>
      <c r="F22040" s="4"/>
      <c r="G22040" s="31"/>
    </row>
    <row r="22041" spans="2:7" s="40" customFormat="1">
      <c r="B22041" s="7"/>
      <c r="C22041" s="7"/>
      <c r="D22041" s="4"/>
      <c r="E22041" s="4"/>
      <c r="F22041" s="4"/>
      <c r="G22041" s="31"/>
    </row>
    <row r="22042" spans="2:7" s="40" customFormat="1">
      <c r="B22042" s="7"/>
      <c r="C22042" s="7"/>
      <c r="D22042" s="4"/>
      <c r="E22042" s="4"/>
      <c r="F22042" s="4"/>
      <c r="G22042" s="31"/>
    </row>
    <row r="22043" spans="2:7" s="40" customFormat="1">
      <c r="B22043" s="7"/>
      <c r="C22043" s="7"/>
      <c r="D22043" s="4"/>
      <c r="E22043" s="4"/>
      <c r="F22043" s="4"/>
      <c r="G22043" s="31"/>
    </row>
    <row r="22044" spans="2:7" s="40" customFormat="1">
      <c r="B22044" s="7"/>
      <c r="C22044" s="7"/>
      <c r="D22044" s="4"/>
      <c r="E22044" s="4"/>
      <c r="F22044" s="4"/>
      <c r="G22044" s="31"/>
    </row>
    <row r="22045" spans="2:7" s="40" customFormat="1">
      <c r="B22045" s="7"/>
      <c r="C22045" s="7"/>
      <c r="D22045" s="4"/>
      <c r="E22045" s="4"/>
      <c r="F22045" s="4"/>
      <c r="G22045" s="31"/>
    </row>
    <row r="22046" spans="2:7" s="40" customFormat="1">
      <c r="B22046" s="7"/>
      <c r="C22046" s="7"/>
      <c r="D22046" s="4"/>
      <c r="E22046" s="4"/>
      <c r="F22046" s="4"/>
      <c r="G22046" s="31"/>
    </row>
    <row r="22047" spans="2:7" s="40" customFormat="1">
      <c r="B22047" s="7"/>
      <c r="C22047" s="7"/>
      <c r="D22047" s="4"/>
      <c r="E22047" s="4"/>
      <c r="F22047" s="4"/>
      <c r="G22047" s="31"/>
    </row>
    <row r="22048" spans="2:7" s="40" customFormat="1">
      <c r="B22048" s="7"/>
      <c r="C22048" s="7"/>
      <c r="D22048" s="4"/>
      <c r="E22048" s="4"/>
      <c r="F22048" s="4"/>
      <c r="G22048" s="31"/>
    </row>
    <row r="22049" spans="2:7" s="40" customFormat="1">
      <c r="B22049" s="7"/>
      <c r="C22049" s="7"/>
      <c r="D22049" s="4"/>
      <c r="E22049" s="4"/>
      <c r="F22049" s="4"/>
      <c r="G22049" s="31"/>
    </row>
    <row r="22050" spans="2:7" s="40" customFormat="1">
      <c r="B22050" s="7"/>
      <c r="C22050" s="7"/>
      <c r="D22050" s="4"/>
      <c r="E22050" s="4"/>
      <c r="F22050" s="4"/>
      <c r="G22050" s="31"/>
    </row>
    <row r="22051" spans="2:7" s="40" customFormat="1">
      <c r="B22051" s="7"/>
      <c r="C22051" s="7"/>
      <c r="D22051" s="4"/>
      <c r="E22051" s="4"/>
      <c r="F22051" s="4"/>
      <c r="G22051" s="31"/>
    </row>
    <row r="22052" spans="2:7" s="40" customFormat="1">
      <c r="B22052" s="7"/>
      <c r="C22052" s="7"/>
      <c r="D22052" s="4"/>
      <c r="E22052" s="4"/>
      <c r="F22052" s="4"/>
      <c r="G22052" s="31"/>
    </row>
    <row r="22053" spans="2:7" s="40" customFormat="1">
      <c r="B22053" s="7"/>
      <c r="C22053" s="7"/>
      <c r="D22053" s="4"/>
      <c r="E22053" s="4"/>
      <c r="F22053" s="4"/>
      <c r="G22053" s="31"/>
    </row>
    <row r="22054" spans="2:7" s="40" customFormat="1">
      <c r="B22054" s="7"/>
      <c r="C22054" s="7"/>
      <c r="D22054" s="4"/>
      <c r="E22054" s="4"/>
      <c r="F22054" s="4"/>
      <c r="G22054" s="31"/>
    </row>
    <row r="22055" spans="2:7" s="40" customFormat="1">
      <c r="B22055" s="7"/>
      <c r="C22055" s="7"/>
      <c r="D22055" s="4"/>
      <c r="E22055" s="4"/>
      <c r="F22055" s="4"/>
      <c r="G22055" s="31"/>
    </row>
    <row r="22056" spans="2:7" s="40" customFormat="1">
      <c r="B22056" s="7"/>
      <c r="C22056" s="7"/>
      <c r="D22056" s="4"/>
      <c r="E22056" s="4"/>
      <c r="F22056" s="4"/>
      <c r="G22056" s="31"/>
    </row>
    <row r="22057" spans="2:7" s="40" customFormat="1">
      <c r="B22057" s="7"/>
      <c r="C22057" s="7"/>
      <c r="D22057" s="4"/>
      <c r="E22057" s="4"/>
      <c r="F22057" s="4"/>
      <c r="G22057" s="31"/>
    </row>
    <row r="22058" spans="2:7" s="40" customFormat="1">
      <c r="B22058" s="7"/>
      <c r="C22058" s="7"/>
      <c r="D22058" s="4"/>
      <c r="E22058" s="4"/>
      <c r="F22058" s="4"/>
      <c r="G22058" s="31"/>
    </row>
    <row r="22059" spans="2:7" s="40" customFormat="1">
      <c r="B22059" s="7"/>
      <c r="C22059" s="7"/>
      <c r="D22059" s="4"/>
      <c r="E22059" s="4"/>
      <c r="F22059" s="4"/>
      <c r="G22059" s="31"/>
    </row>
    <row r="22060" spans="2:7" s="40" customFormat="1">
      <c r="B22060" s="7"/>
      <c r="C22060" s="7"/>
      <c r="D22060" s="4"/>
      <c r="E22060" s="4"/>
      <c r="F22060" s="4"/>
      <c r="G22060" s="31"/>
    </row>
    <row r="22061" spans="2:7" s="40" customFormat="1">
      <c r="B22061" s="7"/>
      <c r="C22061" s="7"/>
      <c r="D22061" s="4"/>
      <c r="E22061" s="4"/>
      <c r="F22061" s="4"/>
      <c r="G22061" s="31"/>
    </row>
    <row r="22062" spans="2:7" s="40" customFormat="1">
      <c r="B22062" s="7"/>
      <c r="C22062" s="7"/>
      <c r="D22062" s="4"/>
      <c r="E22062" s="4"/>
      <c r="F22062" s="4"/>
      <c r="G22062" s="31"/>
    </row>
    <row r="22063" spans="2:7" s="40" customFormat="1">
      <c r="B22063" s="7"/>
      <c r="C22063" s="7"/>
      <c r="D22063" s="4"/>
      <c r="E22063" s="4"/>
      <c r="F22063" s="4"/>
      <c r="G22063" s="31"/>
    </row>
    <row r="22064" spans="2:7" s="40" customFormat="1">
      <c r="B22064" s="7"/>
      <c r="C22064" s="7"/>
      <c r="D22064" s="4"/>
      <c r="E22064" s="4"/>
      <c r="F22064" s="4"/>
      <c r="G22064" s="31"/>
    </row>
    <row r="22065" spans="2:7" s="40" customFormat="1">
      <c r="B22065" s="7"/>
      <c r="C22065" s="7"/>
      <c r="D22065" s="4"/>
      <c r="E22065" s="4"/>
      <c r="F22065" s="4"/>
      <c r="G22065" s="31"/>
    </row>
    <row r="22066" spans="2:7" s="40" customFormat="1">
      <c r="B22066" s="7"/>
      <c r="C22066" s="7"/>
      <c r="D22066" s="4"/>
      <c r="E22066" s="4"/>
      <c r="F22066" s="4"/>
      <c r="G22066" s="31"/>
    </row>
    <row r="22067" spans="2:7" s="40" customFormat="1">
      <c r="B22067" s="7"/>
      <c r="C22067" s="7"/>
      <c r="D22067" s="4"/>
      <c r="E22067" s="4"/>
      <c r="F22067" s="4"/>
      <c r="G22067" s="31"/>
    </row>
    <row r="22068" spans="2:7" s="40" customFormat="1">
      <c r="B22068" s="7"/>
      <c r="C22068" s="7"/>
      <c r="D22068" s="4"/>
      <c r="E22068" s="4"/>
      <c r="F22068" s="4"/>
      <c r="G22068" s="31"/>
    </row>
    <row r="22069" spans="2:7" s="40" customFormat="1">
      <c r="B22069" s="7"/>
      <c r="C22069" s="7"/>
      <c r="D22069" s="4"/>
      <c r="E22069" s="4"/>
      <c r="F22069" s="4"/>
      <c r="G22069" s="31"/>
    </row>
    <row r="22070" spans="2:7" s="40" customFormat="1">
      <c r="B22070" s="7"/>
      <c r="C22070" s="7"/>
      <c r="D22070" s="4"/>
      <c r="E22070" s="4"/>
      <c r="F22070" s="4"/>
      <c r="G22070" s="31"/>
    </row>
    <row r="22071" spans="2:7" s="40" customFormat="1">
      <c r="B22071" s="7"/>
      <c r="C22071" s="7"/>
      <c r="D22071" s="4"/>
      <c r="E22071" s="4"/>
      <c r="F22071" s="4"/>
      <c r="G22071" s="31"/>
    </row>
    <row r="22072" spans="2:7" s="40" customFormat="1">
      <c r="B22072" s="7"/>
      <c r="C22072" s="7"/>
      <c r="D22072" s="4"/>
      <c r="E22072" s="4"/>
      <c r="F22072" s="4"/>
      <c r="G22072" s="31"/>
    </row>
    <row r="22073" spans="2:7" s="40" customFormat="1">
      <c r="B22073" s="7"/>
      <c r="C22073" s="7"/>
      <c r="D22073" s="4"/>
      <c r="E22073" s="4"/>
      <c r="F22073" s="4"/>
      <c r="G22073" s="31"/>
    </row>
    <row r="22074" spans="2:7" s="40" customFormat="1">
      <c r="B22074" s="7"/>
      <c r="C22074" s="7"/>
      <c r="D22074" s="4"/>
      <c r="E22074" s="4"/>
      <c r="F22074" s="4"/>
      <c r="G22074" s="31"/>
    </row>
    <row r="22075" spans="2:7" s="40" customFormat="1">
      <c r="B22075" s="7"/>
      <c r="C22075" s="7"/>
      <c r="D22075" s="4"/>
      <c r="E22075" s="4"/>
      <c r="F22075" s="4"/>
      <c r="G22075" s="31"/>
    </row>
    <row r="22076" spans="2:7" s="40" customFormat="1">
      <c r="B22076" s="7"/>
      <c r="C22076" s="7"/>
      <c r="D22076" s="4"/>
      <c r="E22076" s="4"/>
      <c r="F22076" s="4"/>
      <c r="G22076" s="31"/>
    </row>
    <row r="22077" spans="2:7" s="40" customFormat="1">
      <c r="B22077" s="7"/>
      <c r="C22077" s="7"/>
      <c r="D22077" s="4"/>
      <c r="E22077" s="4"/>
      <c r="F22077" s="4"/>
      <c r="G22077" s="31"/>
    </row>
    <row r="22078" spans="2:7" s="40" customFormat="1">
      <c r="B22078" s="7"/>
      <c r="C22078" s="7"/>
      <c r="D22078" s="4"/>
      <c r="E22078" s="4"/>
      <c r="F22078" s="4"/>
      <c r="G22078" s="31"/>
    </row>
    <row r="22079" spans="2:7" s="40" customFormat="1">
      <c r="B22079" s="7"/>
      <c r="C22079" s="7"/>
      <c r="D22079" s="4"/>
      <c r="E22079" s="4"/>
      <c r="F22079" s="4"/>
      <c r="G22079" s="31"/>
    </row>
    <row r="22080" spans="2:7" s="40" customFormat="1">
      <c r="B22080" s="7"/>
      <c r="C22080" s="7"/>
      <c r="D22080" s="4"/>
      <c r="E22080" s="4"/>
      <c r="F22080" s="4"/>
      <c r="G22080" s="31"/>
    </row>
    <row r="22081" spans="2:7" s="40" customFormat="1">
      <c r="B22081" s="7"/>
      <c r="C22081" s="7"/>
      <c r="D22081" s="4"/>
      <c r="E22081" s="4"/>
      <c r="F22081" s="4"/>
      <c r="G22081" s="31"/>
    </row>
    <row r="22082" spans="2:7" s="40" customFormat="1">
      <c r="B22082" s="7"/>
      <c r="C22082" s="7"/>
      <c r="D22082" s="4"/>
      <c r="E22082" s="4"/>
      <c r="F22082" s="4"/>
      <c r="G22082" s="31"/>
    </row>
    <row r="22083" spans="2:7" s="40" customFormat="1">
      <c r="B22083" s="7"/>
      <c r="C22083" s="7"/>
      <c r="D22083" s="4"/>
      <c r="E22083" s="4"/>
      <c r="F22083" s="4"/>
      <c r="G22083" s="31"/>
    </row>
    <row r="22084" spans="2:7" s="40" customFormat="1">
      <c r="B22084" s="7"/>
      <c r="C22084" s="7"/>
      <c r="D22084" s="4"/>
      <c r="E22084" s="4"/>
      <c r="F22084" s="4"/>
      <c r="G22084" s="31"/>
    </row>
    <row r="22085" spans="2:7" s="40" customFormat="1">
      <c r="B22085" s="7"/>
      <c r="C22085" s="7"/>
      <c r="D22085" s="4"/>
      <c r="E22085" s="4"/>
      <c r="F22085" s="4"/>
      <c r="G22085" s="31"/>
    </row>
    <row r="22086" spans="2:7" s="40" customFormat="1">
      <c r="B22086" s="7"/>
      <c r="C22086" s="7"/>
      <c r="D22086" s="4"/>
      <c r="E22086" s="4"/>
      <c r="F22086" s="4"/>
      <c r="G22086" s="31"/>
    </row>
    <row r="22087" spans="2:7" s="40" customFormat="1">
      <c r="B22087" s="7"/>
      <c r="C22087" s="7"/>
      <c r="D22087" s="4"/>
      <c r="E22087" s="4"/>
      <c r="F22087" s="4"/>
      <c r="G22087" s="31"/>
    </row>
    <row r="22088" spans="2:7" s="40" customFormat="1">
      <c r="B22088" s="7"/>
      <c r="C22088" s="7"/>
      <c r="D22088" s="4"/>
      <c r="E22088" s="4"/>
      <c r="F22088" s="4"/>
      <c r="G22088" s="31"/>
    </row>
    <row r="22089" spans="2:7" s="40" customFormat="1">
      <c r="B22089" s="7"/>
      <c r="C22089" s="7"/>
      <c r="D22089" s="4"/>
      <c r="E22089" s="4"/>
      <c r="F22089" s="4"/>
      <c r="G22089" s="31"/>
    </row>
    <row r="22090" spans="2:7" s="40" customFormat="1">
      <c r="B22090" s="7"/>
      <c r="C22090" s="7"/>
      <c r="D22090" s="4"/>
      <c r="E22090" s="4"/>
      <c r="F22090" s="4"/>
      <c r="G22090" s="31"/>
    </row>
    <row r="22091" spans="2:7" s="40" customFormat="1">
      <c r="B22091" s="7"/>
      <c r="C22091" s="7"/>
      <c r="D22091" s="4"/>
      <c r="E22091" s="4"/>
      <c r="F22091" s="4"/>
      <c r="G22091" s="31"/>
    </row>
    <row r="22092" spans="2:7" s="40" customFormat="1">
      <c r="B22092" s="7"/>
      <c r="C22092" s="7"/>
      <c r="D22092" s="4"/>
      <c r="E22092" s="4"/>
      <c r="F22092" s="4"/>
      <c r="G22092" s="31"/>
    </row>
    <row r="22093" spans="2:7" s="40" customFormat="1">
      <c r="B22093" s="7"/>
      <c r="C22093" s="7"/>
      <c r="D22093" s="4"/>
      <c r="E22093" s="4"/>
      <c r="F22093" s="4"/>
      <c r="G22093" s="31"/>
    </row>
    <row r="22094" spans="2:7" s="40" customFormat="1">
      <c r="B22094" s="7"/>
      <c r="C22094" s="7"/>
      <c r="D22094" s="4"/>
      <c r="E22094" s="4"/>
      <c r="F22094" s="4"/>
      <c r="G22094" s="31"/>
    </row>
    <row r="22095" spans="2:7" s="40" customFormat="1">
      <c r="B22095" s="7"/>
      <c r="C22095" s="7"/>
      <c r="D22095" s="4"/>
      <c r="E22095" s="4"/>
      <c r="F22095" s="4"/>
      <c r="G22095" s="31"/>
    </row>
    <row r="22096" spans="2:7" s="40" customFormat="1">
      <c r="B22096" s="7"/>
      <c r="C22096" s="7"/>
      <c r="D22096" s="4"/>
      <c r="E22096" s="4"/>
      <c r="F22096" s="4"/>
      <c r="G22096" s="31"/>
    </row>
    <row r="22097" spans="2:7" s="40" customFormat="1">
      <c r="B22097" s="7"/>
      <c r="C22097" s="7"/>
      <c r="D22097" s="4"/>
      <c r="E22097" s="4"/>
      <c r="F22097" s="4"/>
      <c r="G22097" s="31"/>
    </row>
    <row r="22098" spans="2:7" s="40" customFormat="1">
      <c r="B22098" s="7"/>
      <c r="C22098" s="7"/>
      <c r="D22098" s="4"/>
      <c r="E22098" s="4"/>
      <c r="F22098" s="4"/>
      <c r="G22098" s="31"/>
    </row>
    <row r="22099" spans="2:7" s="40" customFormat="1">
      <c r="B22099" s="7"/>
      <c r="C22099" s="7"/>
      <c r="D22099" s="4"/>
      <c r="E22099" s="4"/>
      <c r="F22099" s="4"/>
      <c r="G22099" s="31"/>
    </row>
    <row r="22100" spans="2:7" s="40" customFormat="1">
      <c r="B22100" s="7"/>
      <c r="C22100" s="7"/>
      <c r="D22100" s="4"/>
      <c r="E22100" s="4"/>
      <c r="F22100" s="4"/>
      <c r="G22100" s="31"/>
    </row>
    <row r="22101" spans="2:7" s="40" customFormat="1">
      <c r="B22101" s="7"/>
      <c r="C22101" s="7"/>
      <c r="D22101" s="4"/>
      <c r="E22101" s="4"/>
      <c r="F22101" s="4"/>
      <c r="G22101" s="31"/>
    </row>
    <row r="22102" spans="2:7" s="40" customFormat="1">
      <c r="B22102" s="7"/>
      <c r="C22102" s="7"/>
      <c r="D22102" s="4"/>
      <c r="E22102" s="4"/>
      <c r="F22102" s="4"/>
      <c r="G22102" s="31"/>
    </row>
    <row r="22103" spans="2:7" s="40" customFormat="1">
      <c r="B22103" s="7"/>
      <c r="C22103" s="7"/>
      <c r="D22103" s="4"/>
      <c r="E22103" s="4"/>
      <c r="F22103" s="4"/>
      <c r="G22103" s="31"/>
    </row>
    <row r="22104" spans="2:7" s="40" customFormat="1">
      <c r="B22104" s="7"/>
      <c r="C22104" s="7"/>
      <c r="D22104" s="4"/>
      <c r="E22104" s="4"/>
      <c r="F22104" s="4"/>
      <c r="G22104" s="31"/>
    </row>
    <row r="22105" spans="2:7" s="40" customFormat="1">
      <c r="B22105" s="7"/>
      <c r="C22105" s="7"/>
      <c r="D22105" s="4"/>
      <c r="E22105" s="4"/>
      <c r="F22105" s="4"/>
      <c r="G22105" s="31"/>
    </row>
    <row r="22106" spans="2:7" s="40" customFormat="1">
      <c r="B22106" s="7"/>
      <c r="C22106" s="7"/>
      <c r="D22106" s="4"/>
      <c r="E22106" s="4"/>
      <c r="F22106" s="4"/>
      <c r="G22106" s="31"/>
    </row>
    <row r="22107" spans="2:7" s="40" customFormat="1">
      <c r="B22107" s="7"/>
      <c r="C22107" s="7"/>
      <c r="D22107" s="4"/>
      <c r="E22107" s="4"/>
      <c r="F22107" s="4"/>
      <c r="G22107" s="31"/>
    </row>
    <row r="22108" spans="2:7" s="40" customFormat="1">
      <c r="B22108" s="7"/>
      <c r="C22108" s="7"/>
      <c r="D22108" s="4"/>
      <c r="E22108" s="4"/>
      <c r="F22108" s="4"/>
      <c r="G22108" s="31"/>
    </row>
    <row r="22109" spans="2:7" s="40" customFormat="1">
      <c r="B22109" s="7"/>
      <c r="C22109" s="7"/>
      <c r="D22109" s="4"/>
      <c r="E22109" s="4"/>
      <c r="F22109" s="4"/>
      <c r="G22109" s="31"/>
    </row>
    <row r="22110" spans="2:7" s="40" customFormat="1">
      <c r="B22110" s="7"/>
      <c r="C22110" s="7"/>
      <c r="D22110" s="4"/>
      <c r="E22110" s="4"/>
      <c r="F22110" s="4"/>
      <c r="G22110" s="31"/>
    </row>
    <row r="22111" spans="2:7" s="40" customFormat="1">
      <c r="B22111" s="7"/>
      <c r="C22111" s="7"/>
      <c r="D22111" s="4"/>
      <c r="E22111" s="4"/>
      <c r="F22111" s="4"/>
      <c r="G22111" s="31"/>
    </row>
    <row r="22112" spans="2:7" s="40" customFormat="1">
      <c r="B22112" s="7"/>
      <c r="C22112" s="7"/>
      <c r="D22112" s="4"/>
      <c r="E22112" s="4"/>
      <c r="F22112" s="4"/>
      <c r="G22112" s="31"/>
    </row>
    <row r="22113" spans="2:7" s="40" customFormat="1">
      <c r="B22113" s="7"/>
      <c r="C22113" s="7"/>
      <c r="D22113" s="4"/>
      <c r="E22113" s="4"/>
      <c r="F22113" s="4"/>
      <c r="G22113" s="31"/>
    </row>
    <row r="22114" spans="2:7" s="40" customFormat="1">
      <c r="B22114" s="7"/>
      <c r="C22114" s="7"/>
      <c r="D22114" s="4"/>
      <c r="E22114" s="4"/>
      <c r="F22114" s="4"/>
      <c r="G22114" s="31"/>
    </row>
    <row r="22115" spans="2:7" s="40" customFormat="1">
      <c r="B22115" s="7"/>
      <c r="C22115" s="7"/>
      <c r="D22115" s="4"/>
      <c r="E22115" s="4"/>
      <c r="F22115" s="4"/>
      <c r="G22115" s="31"/>
    </row>
    <row r="22116" spans="2:7" s="40" customFormat="1">
      <c r="B22116" s="7"/>
      <c r="C22116" s="7"/>
      <c r="D22116" s="4"/>
      <c r="E22116" s="4"/>
      <c r="F22116" s="4"/>
      <c r="G22116" s="31"/>
    </row>
    <row r="22117" spans="2:7" s="40" customFormat="1">
      <c r="B22117" s="7"/>
      <c r="C22117" s="7"/>
      <c r="D22117" s="4"/>
      <c r="E22117" s="4"/>
      <c r="F22117" s="4"/>
      <c r="G22117" s="31"/>
    </row>
    <row r="22118" spans="2:7" s="40" customFormat="1">
      <c r="B22118" s="7"/>
      <c r="C22118" s="7"/>
      <c r="D22118" s="4"/>
      <c r="E22118" s="4"/>
      <c r="F22118" s="4"/>
      <c r="G22118" s="31"/>
    </row>
    <row r="22119" spans="2:7" s="40" customFormat="1">
      <c r="B22119" s="7"/>
      <c r="C22119" s="7"/>
      <c r="D22119" s="4"/>
      <c r="E22119" s="4"/>
      <c r="F22119" s="4"/>
      <c r="G22119" s="31"/>
    </row>
    <row r="22120" spans="2:7" s="40" customFormat="1">
      <c r="B22120" s="7"/>
      <c r="C22120" s="7"/>
      <c r="D22120" s="4"/>
      <c r="E22120" s="4"/>
      <c r="F22120" s="4"/>
      <c r="G22120" s="31"/>
    </row>
    <row r="22121" spans="2:7" s="40" customFormat="1">
      <c r="B22121" s="7"/>
      <c r="C22121" s="7"/>
      <c r="D22121" s="4"/>
      <c r="E22121" s="4"/>
      <c r="F22121" s="4"/>
      <c r="G22121" s="31"/>
    </row>
    <row r="22122" spans="2:7" s="40" customFormat="1">
      <c r="B22122" s="7"/>
      <c r="C22122" s="7"/>
      <c r="D22122" s="4"/>
      <c r="E22122" s="4"/>
      <c r="F22122" s="4"/>
      <c r="G22122" s="31"/>
    </row>
    <row r="22123" spans="2:7" s="40" customFormat="1">
      <c r="B22123" s="7"/>
      <c r="C22123" s="7"/>
      <c r="D22123" s="4"/>
      <c r="E22123" s="4"/>
      <c r="F22123" s="4"/>
      <c r="G22123" s="31"/>
    </row>
    <row r="22124" spans="2:7" s="40" customFormat="1">
      <c r="B22124" s="7"/>
      <c r="C22124" s="7"/>
      <c r="D22124" s="4"/>
      <c r="E22124" s="4"/>
      <c r="F22124" s="4"/>
      <c r="G22124" s="31"/>
    </row>
    <row r="22125" spans="2:7" s="40" customFormat="1">
      <c r="B22125" s="7"/>
      <c r="C22125" s="7"/>
      <c r="D22125" s="4"/>
      <c r="E22125" s="4"/>
      <c r="F22125" s="4"/>
      <c r="G22125" s="31"/>
    </row>
    <row r="22126" spans="2:7" s="40" customFormat="1">
      <c r="B22126" s="7"/>
      <c r="C22126" s="7"/>
      <c r="D22126" s="4"/>
      <c r="E22126" s="4"/>
      <c r="F22126" s="4"/>
      <c r="G22126" s="31"/>
    </row>
    <row r="22127" spans="2:7" s="40" customFormat="1">
      <c r="B22127" s="7"/>
      <c r="C22127" s="7"/>
      <c r="D22127" s="4"/>
      <c r="E22127" s="4"/>
      <c r="F22127" s="4"/>
      <c r="G22127" s="31"/>
    </row>
    <row r="22128" spans="2:7" s="40" customFormat="1">
      <c r="B22128" s="7"/>
      <c r="C22128" s="7"/>
      <c r="D22128" s="4"/>
      <c r="E22128" s="4"/>
      <c r="F22128" s="4"/>
      <c r="G22128" s="31"/>
    </row>
    <row r="22129" spans="2:7" s="40" customFormat="1">
      <c r="B22129" s="7"/>
      <c r="C22129" s="7"/>
      <c r="D22129" s="4"/>
      <c r="E22129" s="4"/>
      <c r="F22129" s="4"/>
      <c r="G22129" s="31"/>
    </row>
    <row r="22130" spans="2:7" s="40" customFormat="1">
      <c r="B22130" s="7"/>
      <c r="C22130" s="7"/>
      <c r="D22130" s="4"/>
      <c r="E22130" s="4"/>
      <c r="F22130" s="4"/>
      <c r="G22130" s="31"/>
    </row>
    <row r="22131" spans="2:7" s="40" customFormat="1">
      <c r="B22131" s="7"/>
      <c r="C22131" s="7"/>
      <c r="D22131" s="4"/>
      <c r="E22131" s="4"/>
      <c r="F22131" s="4"/>
      <c r="G22131" s="31"/>
    </row>
    <row r="22132" spans="2:7" s="40" customFormat="1">
      <c r="B22132" s="7"/>
      <c r="C22132" s="7"/>
      <c r="D22132" s="4"/>
      <c r="E22132" s="4"/>
      <c r="F22132" s="4"/>
      <c r="G22132" s="31"/>
    </row>
    <row r="22133" spans="2:7" s="40" customFormat="1">
      <c r="B22133" s="7"/>
      <c r="C22133" s="7"/>
      <c r="D22133" s="4"/>
      <c r="E22133" s="4"/>
      <c r="F22133" s="4"/>
      <c r="G22133" s="31"/>
    </row>
    <row r="22134" spans="2:7" s="40" customFormat="1">
      <c r="B22134" s="7"/>
      <c r="C22134" s="7"/>
      <c r="D22134" s="4"/>
      <c r="E22134" s="4"/>
      <c r="F22134" s="4"/>
      <c r="G22134" s="31"/>
    </row>
    <row r="22135" spans="2:7" s="40" customFormat="1">
      <c r="B22135" s="7"/>
      <c r="C22135" s="7"/>
      <c r="D22135" s="4"/>
      <c r="E22135" s="4"/>
      <c r="F22135" s="4"/>
      <c r="G22135" s="31"/>
    </row>
    <row r="22136" spans="2:7" s="40" customFormat="1">
      <c r="B22136" s="7"/>
      <c r="C22136" s="7"/>
      <c r="D22136" s="4"/>
      <c r="E22136" s="4"/>
      <c r="F22136" s="4"/>
      <c r="G22136" s="31"/>
    </row>
    <row r="22137" spans="2:7" s="40" customFormat="1">
      <c r="B22137" s="7"/>
      <c r="C22137" s="7"/>
      <c r="D22137" s="4"/>
      <c r="E22137" s="4"/>
      <c r="F22137" s="4"/>
      <c r="G22137" s="31"/>
    </row>
    <row r="22138" spans="2:7" s="40" customFormat="1">
      <c r="B22138" s="7"/>
      <c r="C22138" s="7"/>
      <c r="D22138" s="4"/>
      <c r="E22138" s="4"/>
      <c r="F22138" s="4"/>
      <c r="G22138" s="31"/>
    </row>
    <row r="22139" spans="2:7" s="40" customFormat="1">
      <c r="B22139" s="7"/>
      <c r="C22139" s="7"/>
      <c r="D22139" s="4"/>
      <c r="E22139" s="4"/>
      <c r="F22139" s="4"/>
      <c r="G22139" s="31"/>
    </row>
    <row r="22140" spans="2:7" s="40" customFormat="1">
      <c r="B22140" s="7"/>
      <c r="C22140" s="7"/>
      <c r="D22140" s="4"/>
      <c r="E22140" s="4"/>
      <c r="F22140" s="4"/>
      <c r="G22140" s="31"/>
    </row>
    <row r="22141" spans="2:7" s="40" customFormat="1">
      <c r="B22141" s="7"/>
      <c r="C22141" s="7"/>
      <c r="D22141" s="4"/>
      <c r="E22141" s="4"/>
      <c r="F22141" s="4"/>
      <c r="G22141" s="31"/>
    </row>
    <row r="22142" spans="2:7" s="40" customFormat="1">
      <c r="B22142" s="7"/>
      <c r="C22142" s="7"/>
      <c r="D22142" s="4"/>
      <c r="E22142" s="4"/>
      <c r="F22142" s="4"/>
      <c r="G22142" s="31"/>
    </row>
    <row r="22143" spans="2:7" s="40" customFormat="1">
      <c r="B22143" s="7"/>
      <c r="C22143" s="7"/>
      <c r="D22143" s="4"/>
      <c r="E22143" s="4"/>
      <c r="F22143" s="4"/>
      <c r="G22143" s="31"/>
    </row>
    <row r="22144" spans="2:7" s="40" customFormat="1">
      <c r="B22144" s="7"/>
      <c r="C22144" s="7"/>
      <c r="D22144" s="4"/>
      <c r="E22144" s="4"/>
      <c r="F22144" s="4"/>
      <c r="G22144" s="31"/>
    </row>
    <row r="22145" spans="2:7" s="40" customFormat="1">
      <c r="B22145" s="7"/>
      <c r="C22145" s="7"/>
      <c r="D22145" s="4"/>
      <c r="E22145" s="4"/>
      <c r="F22145" s="4"/>
      <c r="G22145" s="31"/>
    </row>
    <row r="22146" spans="2:7" s="40" customFormat="1">
      <c r="B22146" s="7"/>
      <c r="C22146" s="7"/>
      <c r="D22146" s="4"/>
      <c r="E22146" s="4"/>
      <c r="F22146" s="4"/>
      <c r="G22146" s="31"/>
    </row>
    <row r="22147" spans="2:7" s="40" customFormat="1">
      <c r="B22147" s="7"/>
      <c r="C22147" s="7"/>
      <c r="D22147" s="4"/>
      <c r="E22147" s="4"/>
      <c r="F22147" s="4"/>
      <c r="G22147" s="31"/>
    </row>
    <row r="22148" spans="2:7" s="40" customFormat="1">
      <c r="B22148" s="7"/>
      <c r="C22148" s="7"/>
      <c r="D22148" s="4"/>
      <c r="E22148" s="4"/>
      <c r="F22148" s="4"/>
      <c r="G22148" s="31"/>
    </row>
    <row r="22149" spans="2:7" s="40" customFormat="1">
      <c r="B22149" s="7"/>
      <c r="C22149" s="7"/>
      <c r="D22149" s="4"/>
      <c r="E22149" s="4"/>
      <c r="F22149" s="4"/>
      <c r="G22149" s="31"/>
    </row>
    <row r="22150" spans="2:7" s="40" customFormat="1">
      <c r="B22150" s="7"/>
      <c r="C22150" s="7"/>
      <c r="D22150" s="4"/>
      <c r="E22150" s="4"/>
      <c r="F22150" s="4"/>
      <c r="G22150" s="31"/>
    </row>
    <row r="22151" spans="2:7" s="40" customFormat="1">
      <c r="B22151" s="7"/>
      <c r="C22151" s="7"/>
      <c r="D22151" s="4"/>
      <c r="E22151" s="4"/>
      <c r="F22151" s="4"/>
      <c r="G22151" s="31"/>
    </row>
    <row r="22152" spans="2:7" s="40" customFormat="1">
      <c r="B22152" s="7"/>
      <c r="C22152" s="7"/>
      <c r="D22152" s="4"/>
      <c r="E22152" s="4"/>
      <c r="F22152" s="4"/>
      <c r="G22152" s="31"/>
    </row>
    <row r="22153" spans="2:7" s="40" customFormat="1">
      <c r="B22153" s="7"/>
      <c r="C22153" s="7"/>
      <c r="D22153" s="4"/>
      <c r="E22153" s="4"/>
      <c r="F22153" s="4"/>
      <c r="G22153" s="31"/>
    </row>
    <row r="22154" spans="2:7" s="40" customFormat="1">
      <c r="B22154" s="7"/>
      <c r="C22154" s="7"/>
      <c r="D22154" s="4"/>
      <c r="E22154" s="4"/>
      <c r="F22154" s="4"/>
      <c r="G22154" s="31"/>
    </row>
    <row r="22155" spans="2:7" s="40" customFormat="1">
      <c r="B22155" s="7"/>
      <c r="C22155" s="7"/>
      <c r="D22155" s="4"/>
      <c r="E22155" s="4"/>
      <c r="F22155" s="4"/>
      <c r="G22155" s="31"/>
    </row>
    <row r="22156" spans="2:7" s="40" customFormat="1">
      <c r="B22156" s="7"/>
      <c r="C22156" s="7"/>
      <c r="D22156" s="4"/>
      <c r="E22156" s="4"/>
      <c r="F22156" s="4"/>
      <c r="G22156" s="31"/>
    </row>
    <row r="22157" spans="2:7" s="40" customFormat="1">
      <c r="B22157" s="7"/>
      <c r="C22157" s="7"/>
      <c r="D22157" s="4"/>
      <c r="E22157" s="4"/>
      <c r="F22157" s="4"/>
      <c r="G22157" s="31"/>
    </row>
    <row r="22158" spans="2:7" s="40" customFormat="1">
      <c r="B22158" s="7"/>
      <c r="C22158" s="7"/>
      <c r="D22158" s="4"/>
      <c r="E22158" s="4"/>
      <c r="F22158" s="4"/>
      <c r="G22158" s="31"/>
    </row>
    <row r="22159" spans="2:7" s="40" customFormat="1">
      <c r="B22159" s="7"/>
      <c r="C22159" s="7"/>
      <c r="D22159" s="4"/>
      <c r="E22159" s="4"/>
      <c r="F22159" s="4"/>
      <c r="G22159" s="31"/>
    </row>
    <row r="22160" spans="2:7" s="40" customFormat="1">
      <c r="B22160" s="7"/>
      <c r="C22160" s="7"/>
      <c r="D22160" s="4"/>
      <c r="E22160" s="4"/>
      <c r="F22160" s="4"/>
      <c r="G22160" s="31"/>
    </row>
    <row r="22161" spans="2:7" s="40" customFormat="1">
      <c r="B22161" s="7"/>
      <c r="C22161" s="7"/>
      <c r="D22161" s="4"/>
      <c r="E22161" s="4"/>
      <c r="F22161" s="4"/>
      <c r="G22161" s="31"/>
    </row>
    <row r="22162" spans="2:7" s="40" customFormat="1">
      <c r="B22162" s="7"/>
      <c r="C22162" s="7"/>
      <c r="D22162" s="4"/>
      <c r="E22162" s="4"/>
      <c r="F22162" s="4"/>
      <c r="G22162" s="31"/>
    </row>
    <row r="22163" spans="2:7" s="40" customFormat="1">
      <c r="B22163" s="7"/>
      <c r="C22163" s="7"/>
      <c r="D22163" s="4"/>
      <c r="E22163" s="4"/>
      <c r="F22163" s="4"/>
      <c r="G22163" s="31"/>
    </row>
    <row r="22164" spans="2:7" s="40" customFormat="1">
      <c r="B22164" s="7"/>
      <c r="C22164" s="7"/>
      <c r="D22164" s="4"/>
      <c r="E22164" s="4"/>
      <c r="F22164" s="4"/>
      <c r="G22164" s="31"/>
    </row>
    <row r="22165" spans="2:7" s="40" customFormat="1">
      <c r="B22165" s="7"/>
      <c r="C22165" s="7"/>
      <c r="D22165" s="4"/>
      <c r="E22165" s="4"/>
      <c r="F22165" s="4"/>
      <c r="G22165" s="31"/>
    </row>
    <row r="22166" spans="2:7" s="40" customFormat="1">
      <c r="B22166" s="7"/>
      <c r="C22166" s="7"/>
      <c r="D22166" s="4"/>
      <c r="E22166" s="4"/>
      <c r="F22166" s="4"/>
      <c r="G22166" s="31"/>
    </row>
    <row r="22167" spans="2:7" s="40" customFormat="1">
      <c r="B22167" s="7"/>
      <c r="C22167" s="7"/>
      <c r="D22167" s="4"/>
      <c r="E22167" s="4"/>
      <c r="F22167" s="4"/>
      <c r="G22167" s="31"/>
    </row>
    <row r="22168" spans="2:7" s="40" customFormat="1">
      <c r="B22168" s="7"/>
      <c r="C22168" s="7"/>
      <c r="D22168" s="4"/>
      <c r="E22168" s="4"/>
      <c r="F22168" s="4"/>
      <c r="G22168" s="31"/>
    </row>
    <row r="22169" spans="2:7" s="40" customFormat="1">
      <c r="B22169" s="7"/>
      <c r="C22169" s="7"/>
      <c r="D22169" s="4"/>
      <c r="E22169" s="4"/>
      <c r="F22169" s="4"/>
      <c r="G22169" s="31"/>
    </row>
    <row r="22170" spans="2:7" s="40" customFormat="1">
      <c r="B22170" s="7"/>
      <c r="C22170" s="7"/>
      <c r="D22170" s="4"/>
      <c r="E22170" s="4"/>
      <c r="F22170" s="4"/>
      <c r="G22170" s="31"/>
    </row>
    <row r="22171" spans="2:7" s="40" customFormat="1">
      <c r="B22171" s="7"/>
      <c r="C22171" s="7"/>
      <c r="D22171" s="4"/>
      <c r="E22171" s="4"/>
      <c r="F22171" s="4"/>
      <c r="G22171" s="31"/>
    </row>
    <row r="22172" spans="2:7" s="40" customFormat="1">
      <c r="B22172" s="7"/>
      <c r="C22172" s="7"/>
      <c r="D22172" s="4"/>
      <c r="E22172" s="4"/>
      <c r="F22172" s="4"/>
      <c r="G22172" s="31"/>
    </row>
    <row r="22173" spans="2:7" s="40" customFormat="1">
      <c r="B22173" s="7"/>
      <c r="C22173" s="7"/>
      <c r="D22173" s="4"/>
      <c r="E22173" s="4"/>
      <c r="F22173" s="4"/>
      <c r="G22173" s="31"/>
    </row>
    <row r="22174" spans="2:7" s="40" customFormat="1">
      <c r="B22174" s="7"/>
      <c r="C22174" s="7"/>
      <c r="D22174" s="4"/>
      <c r="E22174" s="4"/>
      <c r="F22174" s="4"/>
      <c r="G22174" s="31"/>
    </row>
    <row r="22175" spans="2:7" s="40" customFormat="1">
      <c r="B22175" s="7"/>
      <c r="C22175" s="7"/>
      <c r="D22175" s="4"/>
      <c r="E22175" s="4"/>
      <c r="F22175" s="4"/>
      <c r="G22175" s="31"/>
    </row>
    <row r="22176" spans="2:7" s="40" customFormat="1">
      <c r="B22176" s="7"/>
      <c r="C22176" s="7"/>
      <c r="D22176" s="4"/>
      <c r="E22176" s="4"/>
      <c r="F22176" s="4"/>
      <c r="G22176" s="31"/>
    </row>
    <row r="22177" spans="2:7" s="40" customFormat="1">
      <c r="B22177" s="7"/>
      <c r="C22177" s="7"/>
      <c r="D22177" s="4"/>
      <c r="E22177" s="4"/>
      <c r="F22177" s="4"/>
      <c r="G22177" s="31"/>
    </row>
    <row r="22178" spans="2:7" s="40" customFormat="1">
      <c r="B22178" s="7"/>
      <c r="C22178" s="7"/>
      <c r="D22178" s="4"/>
      <c r="E22178" s="4"/>
      <c r="F22178" s="4"/>
      <c r="G22178" s="31"/>
    </row>
    <row r="22179" spans="2:7" s="40" customFormat="1">
      <c r="B22179" s="7"/>
      <c r="C22179" s="7"/>
      <c r="D22179" s="4"/>
      <c r="E22179" s="4"/>
      <c r="F22179" s="4"/>
      <c r="G22179" s="31"/>
    </row>
    <row r="22180" spans="2:7" s="40" customFormat="1">
      <c r="B22180" s="7"/>
      <c r="C22180" s="7"/>
      <c r="D22180" s="4"/>
      <c r="E22180" s="4"/>
      <c r="F22180" s="4"/>
      <c r="G22180" s="31"/>
    </row>
    <row r="22181" spans="2:7" s="40" customFormat="1">
      <c r="B22181" s="7"/>
      <c r="C22181" s="7"/>
      <c r="D22181" s="4"/>
      <c r="E22181" s="4"/>
      <c r="F22181" s="4"/>
      <c r="G22181" s="31"/>
    </row>
    <row r="22182" spans="2:7" s="40" customFormat="1">
      <c r="B22182" s="7"/>
      <c r="C22182" s="7"/>
      <c r="D22182" s="4"/>
      <c r="E22182" s="4"/>
      <c r="F22182" s="4"/>
      <c r="G22182" s="31"/>
    </row>
    <row r="22183" spans="2:7" s="40" customFormat="1">
      <c r="B22183" s="7"/>
      <c r="C22183" s="7"/>
      <c r="D22183" s="4"/>
      <c r="E22183" s="4"/>
      <c r="F22183" s="4"/>
      <c r="G22183" s="31"/>
    </row>
    <row r="22184" spans="2:7" s="40" customFormat="1">
      <c r="B22184" s="7"/>
      <c r="C22184" s="7"/>
      <c r="D22184" s="4"/>
      <c r="E22184" s="4"/>
      <c r="F22184" s="4"/>
      <c r="G22184" s="31"/>
    </row>
    <row r="22185" spans="2:7" s="40" customFormat="1">
      <c r="B22185" s="7"/>
      <c r="C22185" s="7"/>
      <c r="D22185" s="4"/>
      <c r="E22185" s="4"/>
      <c r="F22185" s="4"/>
      <c r="G22185" s="31"/>
    </row>
    <row r="22186" spans="2:7" s="40" customFormat="1">
      <c r="B22186" s="7"/>
      <c r="C22186" s="7"/>
      <c r="D22186" s="4"/>
      <c r="E22186" s="4"/>
      <c r="F22186" s="4"/>
      <c r="G22186" s="31"/>
    </row>
    <row r="22187" spans="2:7" s="40" customFormat="1">
      <c r="B22187" s="7"/>
      <c r="C22187" s="7"/>
      <c r="D22187" s="4"/>
      <c r="E22187" s="4"/>
      <c r="F22187" s="4"/>
      <c r="G22187" s="31"/>
    </row>
    <row r="22188" spans="2:7" s="40" customFormat="1">
      <c r="B22188" s="7"/>
      <c r="C22188" s="7"/>
      <c r="D22188" s="4"/>
      <c r="E22188" s="4"/>
      <c r="F22188" s="4"/>
      <c r="G22188" s="31"/>
    </row>
    <row r="22189" spans="2:7" s="40" customFormat="1">
      <c r="B22189" s="7"/>
      <c r="C22189" s="7"/>
      <c r="D22189" s="4"/>
      <c r="E22189" s="4"/>
      <c r="F22189" s="4"/>
      <c r="G22189" s="31"/>
    </row>
    <row r="22190" spans="2:7" s="40" customFormat="1">
      <c r="B22190" s="7"/>
      <c r="C22190" s="7"/>
      <c r="D22190" s="4"/>
      <c r="E22190" s="4"/>
      <c r="F22190" s="4"/>
      <c r="G22190" s="31"/>
    </row>
    <row r="22191" spans="2:7" s="40" customFormat="1">
      <c r="B22191" s="7"/>
      <c r="C22191" s="7"/>
      <c r="D22191" s="4"/>
      <c r="E22191" s="4"/>
      <c r="F22191" s="4"/>
      <c r="G22191" s="31"/>
    </row>
    <row r="22192" spans="2:7" s="40" customFormat="1">
      <c r="B22192" s="7"/>
      <c r="C22192" s="7"/>
      <c r="D22192" s="4"/>
      <c r="E22192" s="4"/>
      <c r="F22192" s="4"/>
      <c r="G22192" s="31"/>
    </row>
    <row r="22193" spans="2:7" s="40" customFormat="1">
      <c r="B22193" s="7"/>
      <c r="C22193" s="7"/>
      <c r="D22193" s="4"/>
      <c r="E22193" s="4"/>
      <c r="F22193" s="4"/>
      <c r="G22193" s="31"/>
    </row>
    <row r="22194" spans="2:7" s="40" customFormat="1">
      <c r="B22194" s="7"/>
      <c r="C22194" s="7"/>
      <c r="D22194" s="4"/>
      <c r="E22194" s="4"/>
      <c r="F22194" s="4"/>
      <c r="G22194" s="31"/>
    </row>
    <row r="22195" spans="2:7" s="40" customFormat="1">
      <c r="B22195" s="7"/>
      <c r="C22195" s="7"/>
      <c r="D22195" s="4"/>
      <c r="E22195" s="4"/>
      <c r="F22195" s="4"/>
      <c r="G22195" s="31"/>
    </row>
    <row r="22196" spans="2:7" s="40" customFormat="1">
      <c r="B22196" s="7"/>
      <c r="C22196" s="7"/>
      <c r="D22196" s="4"/>
      <c r="E22196" s="4"/>
      <c r="F22196" s="4"/>
      <c r="G22196" s="31"/>
    </row>
    <row r="22197" spans="2:7" s="40" customFormat="1">
      <c r="B22197" s="7"/>
      <c r="C22197" s="7"/>
      <c r="D22197" s="4"/>
      <c r="E22197" s="4"/>
      <c r="F22197" s="4"/>
      <c r="G22197" s="31"/>
    </row>
    <row r="22198" spans="2:7" s="40" customFormat="1">
      <c r="B22198" s="7"/>
      <c r="C22198" s="7"/>
      <c r="D22198" s="4"/>
      <c r="E22198" s="4"/>
      <c r="F22198" s="4"/>
      <c r="G22198" s="31"/>
    </row>
    <row r="22199" spans="2:7" s="40" customFormat="1">
      <c r="B22199" s="7"/>
      <c r="C22199" s="7"/>
      <c r="D22199" s="4"/>
      <c r="E22199" s="4"/>
      <c r="F22199" s="4"/>
      <c r="G22199" s="31"/>
    </row>
    <row r="22200" spans="2:7" s="40" customFormat="1">
      <c r="B22200" s="7"/>
      <c r="C22200" s="7"/>
      <c r="D22200" s="4"/>
      <c r="E22200" s="4"/>
      <c r="F22200" s="4"/>
      <c r="G22200" s="31"/>
    </row>
    <row r="22201" spans="2:7" s="40" customFormat="1">
      <c r="B22201" s="7"/>
      <c r="C22201" s="7"/>
      <c r="D22201" s="4"/>
      <c r="E22201" s="4"/>
      <c r="F22201" s="4"/>
      <c r="G22201" s="31"/>
    </row>
    <row r="22202" spans="2:7" s="40" customFormat="1">
      <c r="B22202" s="7"/>
      <c r="C22202" s="7"/>
      <c r="D22202" s="4"/>
      <c r="E22202" s="4"/>
      <c r="F22202" s="4"/>
      <c r="G22202" s="31"/>
    </row>
    <row r="22203" spans="2:7" s="40" customFormat="1">
      <c r="B22203" s="7"/>
      <c r="C22203" s="7"/>
      <c r="D22203" s="4"/>
      <c r="E22203" s="4"/>
      <c r="F22203" s="4"/>
      <c r="G22203" s="31"/>
    </row>
    <row r="22204" spans="2:7" s="40" customFormat="1">
      <c r="B22204" s="7"/>
      <c r="C22204" s="7"/>
      <c r="D22204" s="4"/>
      <c r="E22204" s="4"/>
      <c r="F22204" s="4"/>
      <c r="G22204" s="31"/>
    </row>
    <row r="22205" spans="2:7" s="40" customFormat="1">
      <c r="B22205" s="7"/>
      <c r="C22205" s="7"/>
      <c r="D22205" s="4"/>
      <c r="E22205" s="4"/>
      <c r="F22205" s="4"/>
      <c r="G22205" s="31"/>
    </row>
    <row r="22206" spans="2:7" s="40" customFormat="1">
      <c r="B22206" s="7"/>
      <c r="C22206" s="7"/>
      <c r="D22206" s="4"/>
      <c r="E22206" s="4"/>
      <c r="F22206" s="4"/>
      <c r="G22206" s="31"/>
    </row>
    <row r="22207" spans="2:7" s="40" customFormat="1">
      <c r="B22207" s="7"/>
      <c r="C22207" s="7"/>
      <c r="D22207" s="4"/>
      <c r="E22207" s="4"/>
      <c r="F22207" s="4"/>
      <c r="G22207" s="31"/>
    </row>
    <row r="22208" spans="2:7" s="40" customFormat="1">
      <c r="B22208" s="7"/>
      <c r="C22208" s="7"/>
      <c r="D22208" s="4"/>
      <c r="E22208" s="4"/>
      <c r="F22208" s="4"/>
      <c r="G22208" s="31"/>
    </row>
    <row r="22209" spans="2:7" s="40" customFormat="1">
      <c r="B22209" s="7"/>
      <c r="C22209" s="7"/>
      <c r="D22209" s="4"/>
      <c r="E22209" s="4"/>
      <c r="F22209" s="4"/>
      <c r="G22209" s="31"/>
    </row>
    <row r="22210" spans="2:7" s="40" customFormat="1">
      <c r="B22210" s="7"/>
      <c r="C22210" s="7"/>
      <c r="D22210" s="4"/>
      <c r="E22210" s="4"/>
      <c r="F22210" s="4"/>
      <c r="G22210" s="31"/>
    </row>
    <row r="22211" spans="2:7" s="40" customFormat="1">
      <c r="B22211" s="7"/>
      <c r="C22211" s="7"/>
      <c r="D22211" s="4"/>
      <c r="E22211" s="4"/>
      <c r="F22211" s="4"/>
      <c r="G22211" s="31"/>
    </row>
    <row r="22212" spans="2:7" s="40" customFormat="1">
      <c r="B22212" s="7"/>
      <c r="C22212" s="7"/>
      <c r="D22212" s="4"/>
      <c r="E22212" s="4"/>
      <c r="F22212" s="4"/>
      <c r="G22212" s="31"/>
    </row>
    <row r="22213" spans="2:7" s="40" customFormat="1">
      <c r="B22213" s="7"/>
      <c r="C22213" s="7"/>
      <c r="D22213" s="4"/>
      <c r="E22213" s="4"/>
      <c r="F22213" s="4"/>
      <c r="G22213" s="31"/>
    </row>
    <row r="22214" spans="2:7" s="40" customFormat="1">
      <c r="B22214" s="7"/>
      <c r="C22214" s="7"/>
      <c r="D22214" s="4"/>
      <c r="E22214" s="4"/>
      <c r="F22214" s="4"/>
      <c r="G22214" s="31"/>
    </row>
    <row r="22215" spans="2:7" s="40" customFormat="1">
      <c r="B22215" s="7"/>
      <c r="C22215" s="7"/>
      <c r="D22215" s="4"/>
      <c r="E22215" s="4"/>
      <c r="F22215" s="4"/>
      <c r="G22215" s="31"/>
    </row>
    <row r="22216" spans="2:7" s="40" customFormat="1">
      <c r="B22216" s="7"/>
      <c r="C22216" s="7"/>
      <c r="D22216" s="4"/>
      <c r="E22216" s="4"/>
      <c r="F22216" s="4"/>
      <c r="G22216" s="31"/>
    </row>
    <row r="22217" spans="2:7" s="40" customFormat="1">
      <c r="B22217" s="7"/>
      <c r="C22217" s="7"/>
      <c r="D22217" s="4"/>
      <c r="E22217" s="4"/>
      <c r="F22217" s="4"/>
      <c r="G22217" s="31"/>
    </row>
    <row r="22218" spans="2:7" s="40" customFormat="1">
      <c r="B22218" s="7"/>
      <c r="C22218" s="7"/>
      <c r="D22218" s="4"/>
      <c r="E22218" s="4"/>
      <c r="F22218" s="4"/>
      <c r="G22218" s="31"/>
    </row>
    <row r="22219" spans="2:7" s="40" customFormat="1">
      <c r="B22219" s="7"/>
      <c r="C22219" s="7"/>
      <c r="D22219" s="4"/>
      <c r="E22219" s="4"/>
      <c r="F22219" s="4"/>
      <c r="G22219" s="31"/>
    </row>
    <row r="22220" spans="2:7" s="40" customFormat="1">
      <c r="B22220" s="7"/>
      <c r="C22220" s="7"/>
      <c r="D22220" s="4"/>
      <c r="E22220" s="4"/>
      <c r="F22220" s="4"/>
      <c r="G22220" s="31"/>
    </row>
    <row r="22221" spans="2:7" s="40" customFormat="1">
      <c r="B22221" s="7"/>
      <c r="C22221" s="7"/>
      <c r="D22221" s="4"/>
      <c r="E22221" s="4"/>
      <c r="F22221" s="4"/>
      <c r="G22221" s="31"/>
    </row>
    <row r="22222" spans="2:7" s="40" customFormat="1">
      <c r="B22222" s="7"/>
      <c r="C22222" s="7"/>
      <c r="D22222" s="4"/>
      <c r="E22222" s="4"/>
      <c r="F22222" s="4"/>
      <c r="G22222" s="31"/>
    </row>
    <row r="22223" spans="2:7" s="40" customFormat="1">
      <c r="B22223" s="7"/>
      <c r="C22223" s="7"/>
      <c r="D22223" s="4"/>
      <c r="E22223" s="4"/>
      <c r="F22223" s="4"/>
      <c r="G22223" s="31"/>
    </row>
    <row r="22224" spans="2:7" s="40" customFormat="1">
      <c r="B22224" s="7"/>
      <c r="C22224" s="7"/>
      <c r="D22224" s="4"/>
      <c r="E22224" s="4"/>
      <c r="F22224" s="4"/>
      <c r="G22224" s="31"/>
    </row>
    <row r="22225" spans="2:7" s="40" customFormat="1">
      <c r="B22225" s="7"/>
      <c r="C22225" s="7"/>
      <c r="D22225" s="4"/>
      <c r="E22225" s="4"/>
      <c r="F22225" s="4"/>
      <c r="G22225" s="31"/>
    </row>
    <row r="22226" spans="2:7" s="40" customFormat="1">
      <c r="B22226" s="7"/>
      <c r="C22226" s="7"/>
      <c r="D22226" s="4"/>
      <c r="E22226" s="4"/>
      <c r="F22226" s="4"/>
      <c r="G22226" s="31"/>
    </row>
    <row r="22227" spans="2:7" s="40" customFormat="1">
      <c r="B22227" s="7"/>
      <c r="C22227" s="7"/>
      <c r="D22227" s="4"/>
      <c r="E22227" s="4"/>
      <c r="F22227" s="4"/>
      <c r="G22227" s="31"/>
    </row>
    <row r="22228" spans="2:7" s="40" customFormat="1">
      <c r="B22228" s="7"/>
      <c r="C22228" s="7"/>
      <c r="D22228" s="4"/>
      <c r="E22228" s="4"/>
      <c r="F22228" s="4"/>
      <c r="G22228" s="31"/>
    </row>
    <row r="22229" spans="2:7" s="40" customFormat="1">
      <c r="B22229" s="7"/>
      <c r="C22229" s="7"/>
      <c r="D22229" s="4"/>
      <c r="E22229" s="4"/>
      <c r="F22229" s="4"/>
      <c r="G22229" s="31"/>
    </row>
    <row r="22230" spans="2:7" s="40" customFormat="1">
      <c r="B22230" s="7"/>
      <c r="C22230" s="7"/>
      <c r="D22230" s="4"/>
      <c r="E22230" s="4"/>
      <c r="F22230" s="4"/>
      <c r="G22230" s="31"/>
    </row>
    <row r="22231" spans="2:7" s="40" customFormat="1">
      <c r="B22231" s="7"/>
      <c r="C22231" s="7"/>
      <c r="D22231" s="4"/>
      <c r="E22231" s="4"/>
      <c r="F22231" s="4"/>
      <c r="G22231" s="31"/>
    </row>
    <row r="22232" spans="2:7" s="40" customFormat="1">
      <c r="B22232" s="7"/>
      <c r="C22232" s="7"/>
      <c r="D22232" s="4"/>
      <c r="E22232" s="4"/>
      <c r="F22232" s="4"/>
      <c r="G22232" s="31"/>
    </row>
    <row r="22233" spans="2:7" s="40" customFormat="1">
      <c r="B22233" s="7"/>
      <c r="C22233" s="7"/>
      <c r="D22233" s="4"/>
      <c r="E22233" s="4"/>
      <c r="F22233" s="4"/>
      <c r="G22233" s="31"/>
    </row>
    <row r="22234" spans="2:7" s="40" customFormat="1">
      <c r="B22234" s="7"/>
      <c r="C22234" s="7"/>
      <c r="D22234" s="4"/>
      <c r="E22234" s="4"/>
      <c r="F22234" s="4"/>
      <c r="G22234" s="31"/>
    </row>
    <row r="22235" spans="2:7" s="40" customFormat="1">
      <c r="B22235" s="7"/>
      <c r="C22235" s="7"/>
      <c r="D22235" s="4"/>
      <c r="E22235" s="4"/>
      <c r="F22235" s="4"/>
      <c r="G22235" s="31"/>
    </row>
    <row r="22236" spans="2:7" s="40" customFormat="1">
      <c r="B22236" s="7"/>
      <c r="C22236" s="7"/>
      <c r="D22236" s="4"/>
      <c r="E22236" s="4"/>
      <c r="F22236" s="4"/>
      <c r="G22236" s="31"/>
    </row>
    <row r="22237" spans="2:7" s="40" customFormat="1">
      <c r="B22237" s="7"/>
      <c r="C22237" s="7"/>
      <c r="D22237" s="4"/>
      <c r="E22237" s="4"/>
      <c r="F22237" s="4"/>
      <c r="G22237" s="31"/>
    </row>
    <row r="22238" spans="2:7" s="40" customFormat="1">
      <c r="B22238" s="7"/>
      <c r="C22238" s="7"/>
      <c r="D22238" s="4"/>
      <c r="E22238" s="4"/>
      <c r="F22238" s="4"/>
      <c r="G22238" s="31"/>
    </row>
    <row r="22239" spans="2:7" s="40" customFormat="1">
      <c r="B22239" s="7"/>
      <c r="C22239" s="7"/>
      <c r="D22239" s="4"/>
      <c r="E22239" s="4"/>
      <c r="F22239" s="4"/>
      <c r="G22239" s="31"/>
    </row>
    <row r="22240" spans="2:7" s="40" customFormat="1">
      <c r="B22240" s="7"/>
      <c r="C22240" s="7"/>
      <c r="D22240" s="4"/>
      <c r="E22240" s="4"/>
      <c r="F22240" s="4"/>
      <c r="G22240" s="31"/>
    </row>
    <row r="22241" spans="2:7" s="40" customFormat="1">
      <c r="B22241" s="7"/>
      <c r="C22241" s="7"/>
      <c r="D22241" s="4"/>
      <c r="E22241" s="4"/>
      <c r="F22241" s="4"/>
      <c r="G22241" s="31"/>
    </row>
    <row r="22242" spans="2:7" s="40" customFormat="1">
      <c r="B22242" s="7"/>
      <c r="C22242" s="7"/>
      <c r="D22242" s="4"/>
      <c r="E22242" s="4"/>
      <c r="F22242" s="4"/>
      <c r="G22242" s="31"/>
    </row>
    <row r="22243" spans="2:7" s="40" customFormat="1">
      <c r="B22243" s="7"/>
      <c r="C22243" s="7"/>
      <c r="D22243" s="4"/>
      <c r="E22243" s="4"/>
      <c r="F22243" s="4"/>
      <c r="G22243" s="31"/>
    </row>
    <row r="22244" spans="2:7" s="40" customFormat="1">
      <c r="B22244" s="7"/>
      <c r="C22244" s="7"/>
      <c r="D22244" s="4"/>
      <c r="E22244" s="4"/>
      <c r="F22244" s="4"/>
      <c r="G22244" s="31"/>
    </row>
    <row r="22245" spans="2:7" s="40" customFormat="1">
      <c r="B22245" s="7"/>
      <c r="C22245" s="7"/>
      <c r="D22245" s="4"/>
      <c r="E22245" s="4"/>
      <c r="F22245" s="4"/>
      <c r="G22245" s="31"/>
    </row>
    <row r="22246" spans="2:7" s="40" customFormat="1">
      <c r="B22246" s="7"/>
      <c r="C22246" s="7"/>
      <c r="D22246" s="4"/>
      <c r="E22246" s="4"/>
      <c r="F22246" s="4"/>
      <c r="G22246" s="31"/>
    </row>
    <row r="22247" spans="2:7" s="40" customFormat="1">
      <c r="B22247" s="7"/>
      <c r="C22247" s="7"/>
      <c r="D22247" s="4"/>
      <c r="E22247" s="4"/>
      <c r="F22247" s="4"/>
      <c r="G22247" s="31"/>
    </row>
    <row r="22248" spans="2:7" s="40" customFormat="1">
      <c r="B22248" s="7"/>
      <c r="C22248" s="7"/>
      <c r="D22248" s="4"/>
      <c r="E22248" s="4"/>
      <c r="F22248" s="4"/>
      <c r="G22248" s="31"/>
    </row>
    <row r="22249" spans="2:7" s="40" customFormat="1">
      <c r="B22249" s="7"/>
      <c r="C22249" s="7"/>
      <c r="D22249" s="4"/>
      <c r="E22249" s="4"/>
      <c r="F22249" s="4"/>
      <c r="G22249" s="31"/>
    </row>
    <row r="22250" spans="2:7" s="40" customFormat="1">
      <c r="B22250" s="7"/>
      <c r="C22250" s="7"/>
      <c r="D22250" s="4"/>
      <c r="E22250" s="4"/>
      <c r="F22250" s="4"/>
      <c r="G22250" s="31"/>
    </row>
    <row r="22251" spans="2:7" s="40" customFormat="1">
      <c r="B22251" s="7"/>
      <c r="C22251" s="7"/>
      <c r="D22251" s="4"/>
      <c r="E22251" s="4"/>
      <c r="F22251" s="4"/>
      <c r="G22251" s="31"/>
    </row>
    <row r="22252" spans="2:7" s="40" customFormat="1">
      <c r="B22252" s="7"/>
      <c r="C22252" s="7"/>
      <c r="D22252" s="4"/>
      <c r="E22252" s="4"/>
      <c r="F22252" s="4"/>
      <c r="G22252" s="31"/>
    </row>
    <row r="22253" spans="2:7" s="40" customFormat="1">
      <c r="B22253" s="7"/>
      <c r="C22253" s="7"/>
      <c r="D22253" s="4"/>
      <c r="E22253" s="4"/>
      <c r="F22253" s="4"/>
      <c r="G22253" s="31"/>
    </row>
    <row r="22254" spans="2:7" s="40" customFormat="1">
      <c r="B22254" s="7"/>
      <c r="C22254" s="7"/>
      <c r="D22254" s="4"/>
      <c r="E22254" s="4"/>
      <c r="F22254" s="4"/>
      <c r="G22254" s="31"/>
    </row>
    <row r="22255" spans="2:7" s="40" customFormat="1">
      <c r="B22255" s="7"/>
      <c r="C22255" s="7"/>
      <c r="D22255" s="4"/>
      <c r="E22255" s="4"/>
      <c r="F22255" s="4"/>
      <c r="G22255" s="31"/>
    </row>
    <row r="22256" spans="2:7" s="40" customFormat="1">
      <c r="B22256" s="7"/>
      <c r="C22256" s="7"/>
      <c r="D22256" s="4"/>
      <c r="E22256" s="4"/>
      <c r="F22256" s="4"/>
      <c r="G22256" s="31"/>
    </row>
    <row r="22257" spans="2:7" s="40" customFormat="1">
      <c r="B22257" s="7"/>
      <c r="C22257" s="7"/>
      <c r="D22257" s="4"/>
      <c r="E22257" s="4"/>
      <c r="F22257" s="4"/>
      <c r="G22257" s="31"/>
    </row>
    <row r="22258" spans="2:7" s="40" customFormat="1">
      <c r="B22258" s="7"/>
      <c r="C22258" s="7"/>
      <c r="D22258" s="4"/>
      <c r="E22258" s="4"/>
      <c r="F22258" s="4"/>
      <c r="G22258" s="31"/>
    </row>
    <row r="22259" spans="2:7" s="40" customFormat="1">
      <c r="B22259" s="7"/>
      <c r="C22259" s="7"/>
      <c r="D22259" s="4"/>
      <c r="E22259" s="4"/>
      <c r="F22259" s="4"/>
      <c r="G22259" s="31"/>
    </row>
    <row r="22260" spans="2:7" s="40" customFormat="1">
      <c r="B22260" s="7"/>
      <c r="C22260" s="7"/>
      <c r="D22260" s="4"/>
      <c r="E22260" s="4"/>
      <c r="F22260" s="4"/>
      <c r="G22260" s="31"/>
    </row>
    <row r="22261" spans="2:7" s="40" customFormat="1">
      <c r="B22261" s="7"/>
      <c r="C22261" s="7"/>
      <c r="D22261" s="4"/>
      <c r="E22261" s="4"/>
      <c r="F22261" s="4"/>
      <c r="G22261" s="31"/>
    </row>
    <row r="22262" spans="2:7" s="40" customFormat="1">
      <c r="B22262" s="7"/>
      <c r="C22262" s="7"/>
      <c r="D22262" s="4"/>
      <c r="E22262" s="4"/>
      <c r="F22262" s="4"/>
      <c r="G22262" s="31"/>
    </row>
    <row r="22263" spans="2:7" s="40" customFormat="1">
      <c r="B22263" s="7"/>
      <c r="C22263" s="7"/>
      <c r="D22263" s="4"/>
      <c r="E22263" s="4"/>
      <c r="F22263" s="4"/>
      <c r="G22263" s="31"/>
    </row>
    <row r="22264" spans="2:7" s="40" customFormat="1">
      <c r="B22264" s="7"/>
      <c r="C22264" s="7"/>
      <c r="D22264" s="4"/>
      <c r="E22264" s="4"/>
      <c r="F22264" s="4"/>
      <c r="G22264" s="31"/>
    </row>
    <row r="22265" spans="2:7" s="40" customFormat="1">
      <c r="B22265" s="7"/>
      <c r="C22265" s="7"/>
      <c r="D22265" s="4"/>
      <c r="E22265" s="4"/>
      <c r="F22265" s="4"/>
      <c r="G22265" s="31"/>
    </row>
    <row r="22266" spans="2:7" s="40" customFormat="1">
      <c r="B22266" s="7"/>
      <c r="C22266" s="7"/>
      <c r="D22266" s="4"/>
      <c r="E22266" s="4"/>
      <c r="F22266" s="4"/>
      <c r="G22266" s="31"/>
    </row>
    <row r="22267" spans="2:7" s="40" customFormat="1">
      <c r="B22267" s="7"/>
      <c r="C22267" s="7"/>
      <c r="D22267" s="4"/>
      <c r="E22267" s="4"/>
      <c r="F22267" s="4"/>
      <c r="G22267" s="31"/>
    </row>
    <row r="22268" spans="2:7" s="40" customFormat="1">
      <c r="B22268" s="7"/>
      <c r="C22268" s="7"/>
      <c r="D22268" s="4"/>
      <c r="E22268" s="4"/>
      <c r="F22268" s="4"/>
      <c r="G22268" s="31"/>
    </row>
    <row r="22269" spans="2:7" s="40" customFormat="1">
      <c r="B22269" s="7"/>
      <c r="C22269" s="7"/>
      <c r="D22269" s="4"/>
      <c r="E22269" s="4"/>
      <c r="F22269" s="4"/>
      <c r="G22269" s="31"/>
    </row>
    <row r="22270" spans="2:7" s="40" customFormat="1">
      <c r="B22270" s="7"/>
      <c r="C22270" s="7"/>
      <c r="D22270" s="4"/>
      <c r="E22270" s="4"/>
      <c r="F22270" s="4"/>
      <c r="G22270" s="31"/>
    </row>
    <row r="22271" spans="2:7" s="40" customFormat="1">
      <c r="B22271" s="7"/>
      <c r="C22271" s="7"/>
      <c r="D22271" s="4"/>
      <c r="E22271" s="4"/>
      <c r="F22271" s="4"/>
      <c r="G22271" s="31"/>
    </row>
    <row r="22272" spans="2:7" s="40" customFormat="1">
      <c r="B22272" s="7"/>
      <c r="C22272" s="7"/>
      <c r="D22272" s="4"/>
      <c r="E22272" s="4"/>
      <c r="F22272" s="4"/>
      <c r="G22272" s="31"/>
    </row>
    <row r="22273" spans="2:7" s="40" customFormat="1">
      <c r="B22273" s="7"/>
      <c r="C22273" s="7"/>
      <c r="D22273" s="4"/>
      <c r="E22273" s="4"/>
      <c r="F22273" s="4"/>
      <c r="G22273" s="31"/>
    </row>
    <row r="22274" spans="2:7" s="40" customFormat="1">
      <c r="B22274" s="7"/>
      <c r="C22274" s="7"/>
      <c r="D22274" s="4"/>
      <c r="E22274" s="4"/>
      <c r="F22274" s="4"/>
      <c r="G22274" s="31"/>
    </row>
    <row r="22275" spans="2:7" s="40" customFormat="1">
      <c r="B22275" s="7"/>
      <c r="C22275" s="7"/>
      <c r="D22275" s="4"/>
      <c r="E22275" s="4"/>
      <c r="F22275" s="4"/>
      <c r="G22275" s="31"/>
    </row>
    <row r="22276" spans="2:7" s="40" customFormat="1">
      <c r="B22276" s="7"/>
      <c r="C22276" s="7"/>
      <c r="D22276" s="4"/>
      <c r="E22276" s="4"/>
      <c r="F22276" s="4"/>
      <c r="G22276" s="31"/>
    </row>
    <row r="22277" spans="2:7" s="40" customFormat="1">
      <c r="B22277" s="7"/>
      <c r="C22277" s="7"/>
      <c r="D22277" s="4"/>
      <c r="E22277" s="4"/>
      <c r="F22277" s="4"/>
      <c r="G22277" s="31"/>
    </row>
    <row r="22278" spans="2:7" s="40" customFormat="1">
      <c r="B22278" s="7"/>
      <c r="C22278" s="7"/>
      <c r="D22278" s="4"/>
      <c r="E22278" s="4"/>
      <c r="F22278" s="4"/>
      <c r="G22278" s="31"/>
    </row>
    <row r="22279" spans="2:7" s="40" customFormat="1">
      <c r="B22279" s="7"/>
      <c r="C22279" s="7"/>
      <c r="D22279" s="4"/>
      <c r="E22279" s="4"/>
      <c r="F22279" s="4"/>
      <c r="G22279" s="31"/>
    </row>
    <row r="22280" spans="2:7" s="40" customFormat="1">
      <c r="B22280" s="7"/>
      <c r="C22280" s="7"/>
      <c r="D22280" s="4"/>
      <c r="E22280" s="4"/>
      <c r="F22280" s="4"/>
      <c r="G22280" s="31"/>
    </row>
    <row r="22281" spans="2:7" s="40" customFormat="1">
      <c r="B22281" s="7"/>
      <c r="C22281" s="7"/>
      <c r="D22281" s="4"/>
      <c r="E22281" s="4"/>
      <c r="F22281" s="4"/>
      <c r="G22281" s="31"/>
    </row>
    <row r="22282" spans="2:7" s="40" customFormat="1">
      <c r="B22282" s="7"/>
      <c r="C22282" s="7"/>
      <c r="D22282" s="4"/>
      <c r="E22282" s="4"/>
      <c r="F22282" s="4"/>
      <c r="G22282" s="31"/>
    </row>
    <row r="22283" spans="2:7" s="40" customFormat="1">
      <c r="B22283" s="7"/>
      <c r="C22283" s="7"/>
      <c r="D22283" s="4"/>
      <c r="E22283" s="4"/>
      <c r="F22283" s="4"/>
      <c r="G22283" s="31"/>
    </row>
    <row r="22284" spans="2:7" s="40" customFormat="1">
      <c r="B22284" s="7"/>
      <c r="C22284" s="7"/>
      <c r="D22284" s="4"/>
      <c r="E22284" s="4"/>
      <c r="F22284" s="4"/>
      <c r="G22284" s="31"/>
    </row>
    <row r="22285" spans="2:7" s="40" customFormat="1">
      <c r="B22285" s="7"/>
      <c r="C22285" s="7"/>
      <c r="D22285" s="4"/>
      <c r="E22285" s="4"/>
      <c r="F22285" s="4"/>
      <c r="G22285" s="31"/>
    </row>
    <row r="22286" spans="2:7" s="40" customFormat="1">
      <c r="B22286" s="7"/>
      <c r="C22286" s="7"/>
      <c r="D22286" s="4"/>
      <c r="E22286" s="4"/>
      <c r="F22286" s="4"/>
      <c r="G22286" s="31"/>
    </row>
    <row r="22287" spans="2:7" s="40" customFormat="1">
      <c r="B22287" s="7"/>
      <c r="C22287" s="7"/>
      <c r="D22287" s="4"/>
      <c r="E22287" s="4"/>
      <c r="F22287" s="4"/>
      <c r="G22287" s="31"/>
    </row>
    <row r="22288" spans="2:7" s="40" customFormat="1">
      <c r="B22288" s="7"/>
      <c r="C22288" s="7"/>
      <c r="D22288" s="4"/>
      <c r="E22288" s="4"/>
      <c r="F22288" s="4"/>
      <c r="G22288" s="31"/>
    </row>
    <row r="22289" spans="2:7" s="40" customFormat="1">
      <c r="B22289" s="7"/>
      <c r="C22289" s="7"/>
      <c r="D22289" s="4"/>
      <c r="E22289" s="4"/>
      <c r="F22289" s="4"/>
      <c r="G22289" s="31"/>
    </row>
    <row r="22290" spans="2:7" s="40" customFormat="1">
      <c r="B22290" s="7"/>
      <c r="C22290" s="7"/>
      <c r="D22290" s="4"/>
      <c r="E22290" s="4"/>
      <c r="F22290" s="4"/>
      <c r="G22290" s="31"/>
    </row>
    <row r="22291" spans="2:7" s="40" customFormat="1">
      <c r="B22291" s="7"/>
      <c r="C22291" s="7"/>
      <c r="D22291" s="4"/>
      <c r="E22291" s="4"/>
      <c r="F22291" s="4"/>
      <c r="G22291" s="31"/>
    </row>
    <row r="22292" spans="2:7" s="40" customFormat="1">
      <c r="B22292" s="7"/>
      <c r="C22292" s="7"/>
      <c r="D22292" s="4"/>
      <c r="E22292" s="4"/>
      <c r="F22292" s="4"/>
      <c r="G22292" s="31"/>
    </row>
    <row r="22293" spans="2:7" s="40" customFormat="1">
      <c r="B22293" s="7"/>
      <c r="C22293" s="7"/>
      <c r="D22293" s="4"/>
      <c r="E22293" s="4"/>
      <c r="F22293" s="4"/>
      <c r="G22293" s="31"/>
    </row>
    <row r="22294" spans="2:7" s="40" customFormat="1">
      <c r="B22294" s="7"/>
      <c r="C22294" s="7"/>
      <c r="D22294" s="4"/>
      <c r="E22294" s="4"/>
      <c r="F22294" s="4"/>
      <c r="G22294" s="31"/>
    </row>
    <row r="22295" spans="2:7" s="40" customFormat="1">
      <c r="B22295" s="7"/>
      <c r="C22295" s="7"/>
      <c r="D22295" s="4"/>
      <c r="E22295" s="4"/>
      <c r="F22295" s="4"/>
      <c r="G22295" s="31"/>
    </row>
    <row r="22296" spans="2:7" s="40" customFormat="1">
      <c r="B22296" s="7"/>
      <c r="C22296" s="7"/>
      <c r="D22296" s="4"/>
      <c r="E22296" s="4"/>
      <c r="F22296" s="4"/>
      <c r="G22296" s="31"/>
    </row>
    <row r="22297" spans="2:7" s="40" customFormat="1">
      <c r="B22297" s="7"/>
      <c r="C22297" s="7"/>
      <c r="D22297" s="4"/>
      <c r="E22297" s="4"/>
      <c r="F22297" s="4"/>
      <c r="G22297" s="31"/>
    </row>
    <row r="22298" spans="2:7" s="40" customFormat="1">
      <c r="B22298" s="7"/>
      <c r="C22298" s="7"/>
      <c r="D22298" s="4"/>
      <c r="E22298" s="4"/>
      <c r="F22298" s="4"/>
      <c r="G22298" s="31"/>
    </row>
    <row r="22299" spans="2:7" s="40" customFormat="1">
      <c r="B22299" s="7"/>
      <c r="C22299" s="7"/>
      <c r="D22299" s="4"/>
      <c r="E22299" s="4"/>
      <c r="F22299" s="4"/>
      <c r="G22299" s="31"/>
    </row>
    <row r="22300" spans="2:7" s="40" customFormat="1">
      <c r="B22300" s="7"/>
      <c r="C22300" s="7"/>
      <c r="D22300" s="4"/>
      <c r="E22300" s="4"/>
      <c r="F22300" s="4"/>
      <c r="G22300" s="31"/>
    </row>
    <row r="22301" spans="2:7" s="40" customFormat="1">
      <c r="B22301" s="7"/>
      <c r="C22301" s="7"/>
      <c r="D22301" s="4"/>
      <c r="E22301" s="4"/>
      <c r="F22301" s="4"/>
      <c r="G22301" s="31"/>
    </row>
    <row r="22302" spans="2:7" s="40" customFormat="1">
      <c r="B22302" s="7"/>
      <c r="C22302" s="7"/>
      <c r="D22302" s="4"/>
      <c r="E22302" s="4"/>
      <c r="F22302" s="4"/>
      <c r="G22302" s="31"/>
    </row>
    <row r="22303" spans="2:7" s="40" customFormat="1">
      <c r="B22303" s="7"/>
      <c r="C22303" s="7"/>
      <c r="D22303" s="4"/>
      <c r="E22303" s="4"/>
      <c r="F22303" s="4"/>
      <c r="G22303" s="31"/>
    </row>
    <row r="22304" spans="2:7" s="40" customFormat="1">
      <c r="B22304" s="7"/>
      <c r="C22304" s="7"/>
      <c r="D22304" s="4"/>
      <c r="E22304" s="4"/>
      <c r="F22304" s="4"/>
      <c r="G22304" s="31"/>
    </row>
    <row r="22305" spans="2:7" s="40" customFormat="1">
      <c r="B22305" s="7"/>
      <c r="C22305" s="7"/>
      <c r="D22305" s="4"/>
      <c r="E22305" s="4"/>
      <c r="F22305" s="4"/>
      <c r="G22305" s="31"/>
    </row>
    <row r="22306" spans="2:7" s="40" customFormat="1">
      <c r="B22306" s="7"/>
      <c r="C22306" s="7"/>
      <c r="D22306" s="4"/>
      <c r="E22306" s="4"/>
      <c r="F22306" s="4"/>
      <c r="G22306" s="31"/>
    </row>
    <row r="22307" spans="2:7" s="40" customFormat="1">
      <c r="B22307" s="7"/>
      <c r="C22307" s="7"/>
      <c r="D22307" s="4"/>
      <c r="E22307" s="4"/>
      <c r="F22307" s="4"/>
      <c r="G22307" s="31"/>
    </row>
    <row r="22308" spans="2:7" s="40" customFormat="1">
      <c r="B22308" s="7"/>
      <c r="C22308" s="7"/>
      <c r="D22308" s="4"/>
      <c r="E22308" s="4"/>
      <c r="F22308" s="4"/>
      <c r="G22308" s="31"/>
    </row>
    <row r="22309" spans="2:7" s="40" customFormat="1">
      <c r="B22309" s="7"/>
      <c r="C22309" s="7"/>
      <c r="D22309" s="4"/>
      <c r="E22309" s="4"/>
      <c r="F22309" s="4"/>
      <c r="G22309" s="31"/>
    </row>
    <row r="22310" spans="2:7" s="40" customFormat="1">
      <c r="B22310" s="7"/>
      <c r="C22310" s="7"/>
      <c r="D22310" s="4"/>
      <c r="E22310" s="4"/>
      <c r="F22310" s="4"/>
      <c r="G22310" s="31"/>
    </row>
    <row r="22311" spans="2:7" s="40" customFormat="1">
      <c r="B22311" s="7"/>
      <c r="C22311" s="7"/>
      <c r="D22311" s="4"/>
      <c r="E22311" s="4"/>
      <c r="F22311" s="4"/>
      <c r="G22311" s="31"/>
    </row>
    <row r="22312" spans="2:7" s="40" customFormat="1">
      <c r="B22312" s="7"/>
      <c r="C22312" s="7"/>
      <c r="D22312" s="4"/>
      <c r="E22312" s="4"/>
      <c r="F22312" s="4"/>
      <c r="G22312" s="31"/>
    </row>
    <row r="22313" spans="2:7" s="40" customFormat="1">
      <c r="B22313" s="7"/>
      <c r="C22313" s="7"/>
      <c r="D22313" s="4"/>
      <c r="E22313" s="4"/>
      <c r="F22313" s="4"/>
      <c r="G22313" s="31"/>
    </row>
    <row r="22314" spans="2:7" s="40" customFormat="1">
      <c r="B22314" s="7"/>
      <c r="C22314" s="7"/>
      <c r="D22314" s="4"/>
      <c r="E22314" s="4"/>
      <c r="F22314" s="4"/>
      <c r="G22314" s="31"/>
    </row>
    <row r="22315" spans="2:7" s="40" customFormat="1">
      <c r="B22315" s="7"/>
      <c r="C22315" s="7"/>
      <c r="D22315" s="4"/>
      <c r="E22315" s="4"/>
      <c r="F22315" s="4"/>
      <c r="G22315" s="31"/>
    </row>
    <row r="22316" spans="2:7" s="40" customFormat="1">
      <c r="B22316" s="7"/>
      <c r="C22316" s="7"/>
      <c r="D22316" s="4"/>
      <c r="E22316" s="4"/>
      <c r="F22316" s="4"/>
      <c r="G22316" s="31"/>
    </row>
    <row r="22317" spans="2:7" s="40" customFormat="1">
      <c r="B22317" s="7"/>
      <c r="C22317" s="7"/>
      <c r="D22317" s="4"/>
      <c r="E22317" s="4"/>
      <c r="F22317" s="4"/>
      <c r="G22317" s="31"/>
    </row>
    <row r="22318" spans="2:7" s="40" customFormat="1">
      <c r="B22318" s="7"/>
      <c r="C22318" s="7"/>
      <c r="D22318" s="4"/>
      <c r="E22318" s="4"/>
      <c r="F22318" s="4"/>
      <c r="G22318" s="31"/>
    </row>
    <row r="22319" spans="2:7" s="40" customFormat="1">
      <c r="B22319" s="7"/>
      <c r="C22319" s="7"/>
      <c r="D22319" s="4"/>
      <c r="E22319" s="4"/>
      <c r="F22319" s="4"/>
      <c r="G22319" s="31"/>
    </row>
    <row r="22320" spans="2:7" s="40" customFormat="1">
      <c r="B22320" s="7"/>
      <c r="C22320" s="7"/>
      <c r="D22320" s="4"/>
      <c r="E22320" s="4"/>
      <c r="F22320" s="4"/>
      <c r="G22320" s="31"/>
    </row>
    <row r="22321" spans="2:7" s="40" customFormat="1">
      <c r="B22321" s="7"/>
      <c r="C22321" s="7"/>
      <c r="D22321" s="4"/>
      <c r="E22321" s="4"/>
      <c r="F22321" s="4"/>
      <c r="G22321" s="31"/>
    </row>
    <row r="22322" spans="2:7" s="40" customFormat="1">
      <c r="B22322" s="7"/>
      <c r="C22322" s="7"/>
      <c r="D22322" s="4"/>
      <c r="E22322" s="4"/>
      <c r="F22322" s="4"/>
      <c r="G22322" s="31"/>
    </row>
    <row r="22323" spans="2:7" s="40" customFormat="1">
      <c r="B22323" s="7"/>
      <c r="C22323" s="7"/>
      <c r="D22323" s="4"/>
      <c r="E22323" s="4"/>
      <c r="F22323" s="4"/>
      <c r="G22323" s="31"/>
    </row>
    <row r="22324" spans="2:7" s="40" customFormat="1">
      <c r="B22324" s="7"/>
      <c r="C22324" s="7"/>
      <c r="D22324" s="4"/>
      <c r="E22324" s="4"/>
      <c r="F22324" s="4"/>
      <c r="G22324" s="31"/>
    </row>
    <row r="22325" spans="2:7" s="40" customFormat="1">
      <c r="B22325" s="7"/>
      <c r="C22325" s="7"/>
      <c r="D22325" s="4"/>
      <c r="E22325" s="4"/>
      <c r="F22325" s="4"/>
      <c r="G22325" s="31"/>
    </row>
    <row r="22326" spans="2:7" s="40" customFormat="1">
      <c r="B22326" s="7"/>
      <c r="C22326" s="7"/>
      <c r="D22326" s="4"/>
      <c r="E22326" s="4"/>
      <c r="F22326" s="4"/>
      <c r="G22326" s="31"/>
    </row>
    <row r="22327" spans="2:7" s="40" customFormat="1">
      <c r="B22327" s="7"/>
      <c r="C22327" s="7"/>
      <c r="D22327" s="4"/>
      <c r="E22327" s="4"/>
      <c r="F22327" s="4"/>
      <c r="G22327" s="31"/>
    </row>
    <row r="22328" spans="2:7" s="40" customFormat="1">
      <c r="B22328" s="7"/>
      <c r="C22328" s="7"/>
      <c r="D22328" s="4"/>
      <c r="E22328" s="4"/>
      <c r="F22328" s="4"/>
      <c r="G22328" s="31"/>
    </row>
    <row r="22329" spans="2:7" s="40" customFormat="1">
      <c r="B22329" s="7"/>
      <c r="C22329" s="7"/>
      <c r="D22329" s="4"/>
      <c r="E22329" s="4"/>
      <c r="F22329" s="4"/>
      <c r="G22329" s="31"/>
    </row>
    <row r="22330" spans="2:7" s="40" customFormat="1">
      <c r="B22330" s="7"/>
      <c r="C22330" s="7"/>
      <c r="D22330" s="4"/>
      <c r="E22330" s="4"/>
      <c r="F22330" s="4"/>
      <c r="G22330" s="31"/>
    </row>
    <row r="22331" spans="2:7" s="40" customFormat="1">
      <c r="B22331" s="7"/>
      <c r="C22331" s="7"/>
      <c r="D22331" s="4"/>
      <c r="E22331" s="4"/>
      <c r="F22331" s="4"/>
      <c r="G22331" s="31"/>
    </row>
    <row r="22332" spans="2:7" s="40" customFormat="1">
      <c r="B22332" s="7"/>
      <c r="C22332" s="7"/>
      <c r="D22332" s="4"/>
      <c r="E22332" s="4"/>
      <c r="F22332" s="4"/>
      <c r="G22332" s="31"/>
    </row>
    <row r="22333" spans="2:7" s="40" customFormat="1">
      <c r="B22333" s="7"/>
      <c r="C22333" s="7"/>
      <c r="D22333" s="4"/>
      <c r="E22333" s="4"/>
      <c r="F22333" s="4"/>
      <c r="G22333" s="31"/>
    </row>
    <row r="22334" spans="2:7" s="40" customFormat="1">
      <c r="B22334" s="7"/>
      <c r="C22334" s="7"/>
      <c r="D22334" s="4"/>
      <c r="E22334" s="4"/>
      <c r="F22334" s="4"/>
      <c r="G22334" s="31"/>
    </row>
    <row r="22335" spans="2:7" s="40" customFormat="1">
      <c r="B22335" s="7"/>
      <c r="C22335" s="7"/>
      <c r="D22335" s="4"/>
      <c r="E22335" s="4"/>
      <c r="F22335" s="4"/>
      <c r="G22335" s="31"/>
    </row>
    <row r="22336" spans="2:7" s="40" customFormat="1">
      <c r="B22336" s="7"/>
      <c r="C22336" s="7"/>
      <c r="D22336" s="4"/>
      <c r="E22336" s="4"/>
      <c r="F22336" s="4"/>
      <c r="G22336" s="31"/>
    </row>
    <row r="22337" spans="2:7" s="40" customFormat="1">
      <c r="B22337" s="7"/>
      <c r="C22337" s="7"/>
      <c r="D22337" s="4"/>
      <c r="E22337" s="4"/>
      <c r="F22337" s="4"/>
      <c r="G22337" s="31"/>
    </row>
    <row r="22338" spans="2:7" s="40" customFormat="1">
      <c r="B22338" s="7"/>
      <c r="C22338" s="7"/>
      <c r="D22338" s="4"/>
      <c r="E22338" s="4"/>
      <c r="F22338" s="4"/>
      <c r="G22338" s="31"/>
    </row>
    <row r="22339" spans="2:7" s="40" customFormat="1">
      <c r="B22339" s="7"/>
      <c r="C22339" s="7"/>
      <c r="D22339" s="4"/>
      <c r="E22339" s="4"/>
      <c r="F22339" s="4"/>
      <c r="G22339" s="31"/>
    </row>
    <row r="22340" spans="2:7" s="40" customFormat="1">
      <c r="B22340" s="7"/>
      <c r="C22340" s="7"/>
      <c r="D22340" s="4"/>
      <c r="E22340" s="4"/>
      <c r="F22340" s="4"/>
      <c r="G22340" s="31"/>
    </row>
    <row r="22341" spans="2:7" s="40" customFormat="1">
      <c r="B22341" s="7"/>
      <c r="C22341" s="7"/>
      <c r="D22341" s="4"/>
      <c r="E22341" s="4"/>
      <c r="F22341" s="4"/>
      <c r="G22341" s="31"/>
    </row>
    <row r="22342" spans="2:7" s="40" customFormat="1">
      <c r="B22342" s="7"/>
      <c r="C22342" s="7"/>
      <c r="D22342" s="4"/>
      <c r="E22342" s="4"/>
      <c r="F22342" s="4"/>
      <c r="G22342" s="31"/>
    </row>
    <row r="22343" spans="2:7" s="40" customFormat="1">
      <c r="B22343" s="7"/>
      <c r="C22343" s="7"/>
      <c r="D22343" s="4"/>
      <c r="E22343" s="4"/>
      <c r="F22343" s="4"/>
      <c r="G22343" s="31"/>
    </row>
    <row r="22344" spans="2:7" s="40" customFormat="1">
      <c r="B22344" s="7"/>
      <c r="C22344" s="7"/>
      <c r="D22344" s="4"/>
      <c r="E22344" s="4"/>
      <c r="F22344" s="4"/>
      <c r="G22344" s="31"/>
    </row>
    <row r="22345" spans="2:7" s="40" customFormat="1">
      <c r="B22345" s="7"/>
      <c r="C22345" s="7"/>
      <c r="D22345" s="4"/>
      <c r="E22345" s="4"/>
      <c r="F22345" s="4"/>
      <c r="G22345" s="31"/>
    </row>
    <row r="22346" spans="2:7" s="40" customFormat="1">
      <c r="B22346" s="7"/>
      <c r="C22346" s="7"/>
      <c r="D22346" s="4"/>
      <c r="E22346" s="4"/>
      <c r="F22346" s="4"/>
      <c r="G22346" s="31"/>
    </row>
    <row r="22347" spans="2:7" s="40" customFormat="1">
      <c r="B22347" s="7"/>
      <c r="C22347" s="7"/>
      <c r="D22347" s="4"/>
      <c r="E22347" s="4"/>
      <c r="F22347" s="4"/>
      <c r="G22347" s="31"/>
    </row>
    <row r="22348" spans="2:7" s="40" customFormat="1">
      <c r="B22348" s="7"/>
      <c r="C22348" s="7"/>
      <c r="D22348" s="4"/>
      <c r="E22348" s="4"/>
      <c r="F22348" s="4"/>
      <c r="G22348" s="31"/>
    </row>
    <row r="22349" spans="2:7" s="40" customFormat="1">
      <c r="B22349" s="7"/>
      <c r="C22349" s="7"/>
      <c r="D22349" s="4"/>
      <c r="E22349" s="4"/>
      <c r="F22349" s="4"/>
      <c r="G22349" s="31"/>
    </row>
    <row r="22350" spans="2:7" s="40" customFormat="1">
      <c r="B22350" s="7"/>
      <c r="C22350" s="7"/>
      <c r="D22350" s="4"/>
      <c r="E22350" s="4"/>
      <c r="F22350" s="4"/>
      <c r="G22350" s="31"/>
    </row>
    <row r="22351" spans="2:7" s="40" customFormat="1">
      <c r="B22351" s="7"/>
      <c r="C22351" s="7"/>
      <c r="D22351" s="4"/>
      <c r="E22351" s="4"/>
      <c r="F22351" s="4"/>
      <c r="G22351" s="31"/>
    </row>
    <row r="22352" spans="2:7" s="40" customFormat="1">
      <c r="B22352" s="7"/>
      <c r="C22352" s="7"/>
      <c r="D22352" s="4"/>
      <c r="E22352" s="4"/>
      <c r="F22352" s="4"/>
      <c r="G22352" s="31"/>
    </row>
    <row r="22353" spans="2:7" s="40" customFormat="1">
      <c r="B22353" s="7"/>
      <c r="C22353" s="7"/>
      <c r="D22353" s="4"/>
      <c r="E22353" s="4"/>
      <c r="F22353" s="4"/>
      <c r="G22353" s="31"/>
    </row>
    <row r="22354" spans="2:7" s="40" customFormat="1">
      <c r="B22354" s="7"/>
      <c r="C22354" s="7"/>
      <c r="D22354" s="4"/>
      <c r="E22354" s="4"/>
      <c r="F22354" s="4"/>
      <c r="G22354" s="31"/>
    </row>
    <row r="22355" spans="2:7" s="40" customFormat="1">
      <c r="B22355" s="7"/>
      <c r="C22355" s="7"/>
      <c r="D22355" s="4"/>
      <c r="E22355" s="4"/>
      <c r="F22355" s="4"/>
      <c r="G22355" s="31"/>
    </row>
    <row r="22356" spans="2:7" s="40" customFormat="1">
      <c r="B22356" s="7"/>
      <c r="C22356" s="7"/>
      <c r="D22356" s="4"/>
      <c r="E22356" s="4"/>
      <c r="F22356" s="4"/>
      <c r="G22356" s="31"/>
    </row>
    <row r="22357" spans="2:7" s="40" customFormat="1">
      <c r="B22357" s="7"/>
      <c r="C22357" s="7"/>
      <c r="D22357" s="4"/>
      <c r="E22357" s="4"/>
      <c r="F22357" s="4"/>
      <c r="G22357" s="31"/>
    </row>
    <row r="22358" spans="2:7" s="40" customFormat="1">
      <c r="B22358" s="7"/>
      <c r="C22358" s="7"/>
      <c r="D22358" s="4"/>
      <c r="E22358" s="4"/>
      <c r="F22358" s="4"/>
      <c r="G22358" s="31"/>
    </row>
    <row r="22359" spans="2:7" s="40" customFormat="1">
      <c r="B22359" s="7"/>
      <c r="C22359" s="7"/>
      <c r="D22359" s="4"/>
      <c r="E22359" s="4"/>
      <c r="F22359" s="4"/>
      <c r="G22359" s="31"/>
    </row>
    <row r="22360" spans="2:7" s="40" customFormat="1">
      <c r="B22360" s="7"/>
      <c r="C22360" s="7"/>
      <c r="D22360" s="4"/>
      <c r="E22360" s="4"/>
      <c r="F22360" s="4"/>
      <c r="G22360" s="31"/>
    </row>
    <row r="22361" spans="2:7" s="40" customFormat="1">
      <c r="B22361" s="7"/>
      <c r="C22361" s="7"/>
      <c r="D22361" s="4"/>
      <c r="E22361" s="4"/>
      <c r="F22361" s="4"/>
      <c r="G22361" s="31"/>
    </row>
    <row r="22362" spans="2:7" s="40" customFormat="1">
      <c r="B22362" s="7"/>
      <c r="C22362" s="7"/>
      <c r="D22362" s="4"/>
      <c r="E22362" s="4"/>
      <c r="F22362" s="4"/>
      <c r="G22362" s="31"/>
    </row>
    <row r="22363" spans="2:7" s="40" customFormat="1">
      <c r="B22363" s="7"/>
      <c r="C22363" s="7"/>
      <c r="D22363" s="4"/>
      <c r="E22363" s="4"/>
      <c r="F22363" s="4"/>
      <c r="G22363" s="31"/>
    </row>
    <row r="22364" spans="2:7" s="40" customFormat="1">
      <c r="B22364" s="7"/>
      <c r="C22364" s="7"/>
      <c r="D22364" s="4"/>
      <c r="E22364" s="4"/>
      <c r="F22364" s="4"/>
      <c r="G22364" s="31"/>
    </row>
    <row r="22365" spans="2:7" s="40" customFormat="1">
      <c r="B22365" s="7"/>
      <c r="C22365" s="7"/>
      <c r="D22365" s="4"/>
      <c r="E22365" s="4"/>
      <c r="F22365" s="4"/>
      <c r="G22365" s="31"/>
    </row>
    <row r="22366" spans="2:7" s="40" customFormat="1">
      <c r="B22366" s="7"/>
      <c r="C22366" s="7"/>
      <c r="D22366" s="4"/>
      <c r="E22366" s="4"/>
      <c r="F22366" s="4"/>
      <c r="G22366" s="31"/>
    </row>
    <row r="22367" spans="2:7" s="40" customFormat="1">
      <c r="B22367" s="7"/>
      <c r="C22367" s="7"/>
      <c r="D22367" s="4"/>
      <c r="E22367" s="4"/>
      <c r="F22367" s="4"/>
      <c r="G22367" s="31"/>
    </row>
    <row r="22368" spans="2:7" s="40" customFormat="1">
      <c r="B22368" s="7"/>
      <c r="C22368" s="7"/>
      <c r="D22368" s="4"/>
      <c r="E22368" s="4"/>
      <c r="F22368" s="4"/>
      <c r="G22368" s="31"/>
    </row>
    <row r="22369" spans="2:7" s="40" customFormat="1">
      <c r="B22369" s="7"/>
      <c r="C22369" s="7"/>
      <c r="D22369" s="4"/>
      <c r="E22369" s="4"/>
      <c r="F22369" s="4"/>
      <c r="G22369" s="31"/>
    </row>
    <row r="22370" spans="2:7" s="40" customFormat="1">
      <c r="B22370" s="7"/>
      <c r="C22370" s="7"/>
      <c r="D22370" s="4"/>
      <c r="E22370" s="4"/>
      <c r="F22370" s="4"/>
      <c r="G22370" s="31"/>
    </row>
    <row r="22371" spans="2:7" s="40" customFormat="1">
      <c r="B22371" s="7"/>
      <c r="C22371" s="7"/>
      <c r="D22371" s="4"/>
      <c r="E22371" s="4"/>
      <c r="F22371" s="4"/>
      <c r="G22371" s="31"/>
    </row>
    <row r="22372" spans="2:7" s="40" customFormat="1">
      <c r="B22372" s="7"/>
      <c r="C22372" s="7"/>
      <c r="D22372" s="4"/>
      <c r="E22372" s="4"/>
      <c r="F22372" s="4"/>
      <c r="G22372" s="31"/>
    </row>
    <row r="22373" spans="2:7" s="40" customFormat="1">
      <c r="B22373" s="7"/>
      <c r="C22373" s="7"/>
      <c r="D22373" s="4"/>
      <c r="E22373" s="4"/>
      <c r="F22373" s="4"/>
      <c r="G22373" s="31"/>
    </row>
    <row r="22374" spans="2:7" s="40" customFormat="1">
      <c r="B22374" s="7"/>
      <c r="C22374" s="7"/>
      <c r="D22374" s="4"/>
      <c r="E22374" s="4"/>
      <c r="F22374" s="4"/>
      <c r="G22374" s="31"/>
    </row>
    <row r="22375" spans="2:7" s="40" customFormat="1">
      <c r="B22375" s="7"/>
      <c r="C22375" s="7"/>
      <c r="D22375" s="4"/>
      <c r="E22375" s="4"/>
      <c r="F22375" s="4"/>
      <c r="G22375" s="31"/>
    </row>
    <row r="22376" spans="2:7" s="40" customFormat="1">
      <c r="B22376" s="7"/>
      <c r="C22376" s="7"/>
      <c r="D22376" s="4"/>
      <c r="E22376" s="4"/>
      <c r="F22376" s="4"/>
      <c r="G22376" s="31"/>
    </row>
    <row r="22377" spans="2:7" s="40" customFormat="1">
      <c r="B22377" s="7"/>
      <c r="C22377" s="7"/>
      <c r="D22377" s="4"/>
      <c r="E22377" s="4"/>
      <c r="F22377" s="4"/>
      <c r="G22377" s="31"/>
    </row>
    <row r="22378" spans="2:7" s="40" customFormat="1">
      <c r="B22378" s="7"/>
      <c r="C22378" s="7"/>
      <c r="D22378" s="4"/>
      <c r="E22378" s="4"/>
      <c r="F22378" s="4"/>
      <c r="G22378" s="31"/>
    </row>
    <row r="22379" spans="2:7" s="40" customFormat="1">
      <c r="B22379" s="7"/>
      <c r="C22379" s="7"/>
      <c r="D22379" s="4"/>
      <c r="E22379" s="4"/>
      <c r="F22379" s="4"/>
      <c r="G22379" s="31"/>
    </row>
    <row r="22380" spans="2:7" s="40" customFormat="1">
      <c r="B22380" s="7"/>
      <c r="C22380" s="7"/>
      <c r="D22380" s="4"/>
      <c r="E22380" s="4"/>
      <c r="F22380" s="4"/>
      <c r="G22380" s="31"/>
    </row>
    <row r="22381" spans="2:7" s="40" customFormat="1">
      <c r="B22381" s="7"/>
      <c r="C22381" s="7"/>
      <c r="D22381" s="4"/>
      <c r="E22381" s="4"/>
      <c r="F22381" s="4"/>
      <c r="G22381" s="31"/>
    </row>
    <row r="22382" spans="2:7" s="40" customFormat="1">
      <c r="B22382" s="7"/>
      <c r="C22382" s="7"/>
      <c r="D22382" s="4"/>
      <c r="E22382" s="4"/>
      <c r="F22382" s="4"/>
      <c r="G22382" s="31"/>
    </row>
    <row r="22383" spans="2:7" s="40" customFormat="1">
      <c r="B22383" s="7"/>
      <c r="C22383" s="7"/>
      <c r="D22383" s="4"/>
      <c r="E22383" s="4"/>
      <c r="F22383" s="4"/>
      <c r="G22383" s="31"/>
    </row>
    <row r="22384" spans="2:7" s="40" customFormat="1">
      <c r="B22384" s="7"/>
      <c r="C22384" s="7"/>
      <c r="D22384" s="4"/>
      <c r="E22384" s="4"/>
      <c r="F22384" s="4"/>
      <c r="G22384" s="31"/>
    </row>
    <row r="22385" spans="2:7" s="40" customFormat="1">
      <c r="B22385" s="7"/>
      <c r="C22385" s="7"/>
      <c r="D22385" s="4"/>
      <c r="E22385" s="4"/>
      <c r="F22385" s="4"/>
      <c r="G22385" s="31"/>
    </row>
    <row r="22386" spans="2:7" s="40" customFormat="1">
      <c r="B22386" s="7"/>
      <c r="C22386" s="7"/>
      <c r="D22386" s="4"/>
      <c r="E22386" s="4"/>
      <c r="F22386" s="4"/>
      <c r="G22386" s="31"/>
    </row>
    <row r="22387" spans="2:7" s="40" customFormat="1">
      <c r="B22387" s="7"/>
      <c r="C22387" s="7"/>
      <c r="D22387" s="4"/>
      <c r="E22387" s="4"/>
      <c r="F22387" s="4"/>
      <c r="G22387" s="31"/>
    </row>
    <row r="22388" spans="2:7" s="40" customFormat="1">
      <c r="B22388" s="7"/>
      <c r="C22388" s="7"/>
      <c r="D22388" s="4"/>
      <c r="E22388" s="4"/>
      <c r="F22388" s="4"/>
      <c r="G22388" s="31"/>
    </row>
    <row r="22389" spans="2:7" s="40" customFormat="1">
      <c r="B22389" s="7"/>
      <c r="C22389" s="7"/>
      <c r="D22389" s="4"/>
      <c r="E22389" s="4"/>
      <c r="F22389" s="4"/>
      <c r="G22389" s="31"/>
    </row>
    <row r="22390" spans="2:7" s="40" customFormat="1">
      <c r="B22390" s="7"/>
      <c r="C22390" s="7"/>
      <c r="D22390" s="4"/>
      <c r="E22390" s="4"/>
      <c r="F22390" s="4"/>
      <c r="G22390" s="31"/>
    </row>
    <row r="22391" spans="2:7" s="40" customFormat="1">
      <c r="B22391" s="7"/>
      <c r="C22391" s="7"/>
      <c r="D22391" s="4"/>
      <c r="E22391" s="4"/>
      <c r="F22391" s="4"/>
      <c r="G22391" s="31"/>
    </row>
    <row r="22392" spans="2:7" s="40" customFormat="1">
      <c r="B22392" s="7"/>
      <c r="C22392" s="7"/>
      <c r="D22392" s="4"/>
      <c r="E22392" s="4"/>
      <c r="F22392" s="4"/>
      <c r="G22392" s="31"/>
    </row>
    <row r="22393" spans="2:7" s="40" customFormat="1">
      <c r="B22393" s="7"/>
      <c r="C22393" s="7"/>
      <c r="D22393" s="4"/>
      <c r="E22393" s="4"/>
      <c r="F22393" s="4"/>
      <c r="G22393" s="31"/>
    </row>
    <row r="22394" spans="2:7" s="40" customFormat="1">
      <c r="B22394" s="7"/>
      <c r="C22394" s="7"/>
      <c r="D22394" s="4"/>
      <c r="E22394" s="4"/>
      <c r="F22394" s="4"/>
      <c r="G22394" s="31"/>
    </row>
    <row r="22395" spans="2:7" s="40" customFormat="1">
      <c r="B22395" s="7"/>
      <c r="C22395" s="7"/>
      <c r="D22395" s="4"/>
      <c r="E22395" s="4"/>
      <c r="F22395" s="4"/>
      <c r="G22395" s="31"/>
    </row>
    <row r="22396" spans="2:7" s="40" customFormat="1">
      <c r="B22396" s="7"/>
      <c r="C22396" s="7"/>
      <c r="D22396" s="4"/>
      <c r="E22396" s="4"/>
      <c r="F22396" s="4"/>
      <c r="G22396" s="31"/>
    </row>
    <row r="22397" spans="2:7" s="40" customFormat="1">
      <c r="B22397" s="7"/>
      <c r="C22397" s="7"/>
      <c r="D22397" s="4"/>
      <c r="E22397" s="4"/>
      <c r="F22397" s="4"/>
      <c r="G22397" s="31"/>
    </row>
    <row r="22398" spans="2:7" s="40" customFormat="1">
      <c r="B22398" s="7"/>
      <c r="C22398" s="7"/>
      <c r="D22398" s="4"/>
      <c r="E22398" s="4"/>
      <c r="F22398" s="4"/>
      <c r="G22398" s="31"/>
    </row>
    <row r="22399" spans="2:7" s="40" customFormat="1">
      <c r="B22399" s="7"/>
      <c r="C22399" s="7"/>
      <c r="D22399" s="4"/>
      <c r="E22399" s="4"/>
      <c r="F22399" s="4"/>
      <c r="G22399" s="31"/>
    </row>
    <row r="22400" spans="2:7" s="40" customFormat="1">
      <c r="B22400" s="7"/>
      <c r="C22400" s="7"/>
      <c r="D22400" s="4"/>
      <c r="E22400" s="4"/>
      <c r="F22400" s="4"/>
      <c r="G22400" s="31"/>
    </row>
    <row r="22401" spans="2:7" s="40" customFormat="1">
      <c r="B22401" s="7"/>
      <c r="C22401" s="7"/>
      <c r="D22401" s="4"/>
      <c r="E22401" s="4"/>
      <c r="F22401" s="4"/>
      <c r="G22401" s="31"/>
    </row>
    <row r="22402" spans="2:7" s="40" customFormat="1">
      <c r="B22402" s="7"/>
      <c r="C22402" s="7"/>
      <c r="D22402" s="4"/>
      <c r="E22402" s="4"/>
      <c r="F22402" s="4"/>
      <c r="G22402" s="31"/>
    </row>
    <row r="22403" spans="2:7" s="40" customFormat="1">
      <c r="B22403" s="7"/>
      <c r="C22403" s="7"/>
      <c r="D22403" s="4"/>
      <c r="E22403" s="4"/>
      <c r="F22403" s="4"/>
      <c r="G22403" s="31"/>
    </row>
    <row r="22404" spans="2:7" s="40" customFormat="1">
      <c r="B22404" s="7"/>
      <c r="C22404" s="7"/>
      <c r="D22404" s="4"/>
      <c r="E22404" s="4"/>
      <c r="F22404" s="4"/>
      <c r="G22404" s="31"/>
    </row>
    <row r="22405" spans="2:7" s="40" customFormat="1">
      <c r="B22405" s="7"/>
      <c r="C22405" s="7"/>
      <c r="D22405" s="4"/>
      <c r="E22405" s="4"/>
      <c r="F22405" s="4"/>
      <c r="G22405" s="31"/>
    </row>
    <row r="22406" spans="2:7" s="40" customFormat="1">
      <c r="B22406" s="7"/>
      <c r="C22406" s="7"/>
      <c r="D22406" s="4"/>
      <c r="E22406" s="4"/>
      <c r="F22406" s="4"/>
      <c r="G22406" s="31"/>
    </row>
    <row r="22407" spans="2:7" s="40" customFormat="1">
      <c r="B22407" s="7"/>
      <c r="C22407" s="7"/>
      <c r="D22407" s="4"/>
      <c r="E22407" s="4"/>
      <c r="F22407" s="4"/>
      <c r="G22407" s="31"/>
    </row>
    <row r="22408" spans="2:7" s="40" customFormat="1">
      <c r="B22408" s="7"/>
      <c r="C22408" s="7"/>
      <c r="D22408" s="4"/>
      <c r="E22408" s="4"/>
      <c r="F22408" s="4"/>
      <c r="G22408" s="31"/>
    </row>
    <row r="22409" spans="2:7" s="40" customFormat="1">
      <c r="B22409" s="7"/>
      <c r="C22409" s="7"/>
      <c r="D22409" s="4"/>
      <c r="E22409" s="4"/>
      <c r="F22409" s="4"/>
      <c r="G22409" s="31"/>
    </row>
    <row r="22410" spans="2:7" s="40" customFormat="1">
      <c r="B22410" s="7"/>
      <c r="C22410" s="7"/>
      <c r="D22410" s="4"/>
      <c r="E22410" s="4"/>
      <c r="F22410" s="4"/>
      <c r="G22410" s="31"/>
    </row>
    <row r="22411" spans="2:7" s="40" customFormat="1">
      <c r="B22411" s="7"/>
      <c r="C22411" s="7"/>
      <c r="D22411" s="4"/>
      <c r="E22411" s="4"/>
      <c r="F22411" s="4"/>
      <c r="G22411" s="31"/>
    </row>
    <row r="22412" spans="2:7" s="40" customFormat="1">
      <c r="B22412" s="7"/>
      <c r="C22412" s="7"/>
      <c r="D22412" s="4"/>
      <c r="E22412" s="4"/>
      <c r="F22412" s="4"/>
      <c r="G22412" s="31"/>
    </row>
    <row r="22413" spans="2:7" s="40" customFormat="1">
      <c r="B22413" s="7"/>
      <c r="C22413" s="7"/>
      <c r="D22413" s="4"/>
      <c r="E22413" s="4"/>
      <c r="F22413" s="4"/>
      <c r="G22413" s="31"/>
    </row>
    <row r="22414" spans="2:7" s="40" customFormat="1">
      <c r="B22414" s="7"/>
      <c r="C22414" s="7"/>
      <c r="D22414" s="4"/>
      <c r="E22414" s="4"/>
      <c r="F22414" s="4"/>
      <c r="G22414" s="31"/>
    </row>
    <row r="22415" spans="2:7" s="40" customFormat="1">
      <c r="B22415" s="7"/>
      <c r="C22415" s="7"/>
      <c r="D22415" s="4"/>
      <c r="E22415" s="4"/>
      <c r="F22415" s="4"/>
      <c r="G22415" s="31"/>
    </row>
    <row r="22416" spans="2:7" s="40" customFormat="1">
      <c r="B22416" s="7"/>
      <c r="C22416" s="7"/>
      <c r="D22416" s="4"/>
      <c r="E22416" s="4"/>
      <c r="F22416" s="4"/>
      <c r="G22416" s="31"/>
    </row>
    <row r="22417" spans="2:7" s="40" customFormat="1">
      <c r="B22417" s="7"/>
      <c r="C22417" s="7"/>
      <c r="D22417" s="4"/>
      <c r="E22417" s="4"/>
      <c r="F22417" s="4"/>
      <c r="G22417" s="31"/>
    </row>
    <row r="22418" spans="2:7" s="40" customFormat="1">
      <c r="B22418" s="7"/>
      <c r="C22418" s="7"/>
      <c r="D22418" s="4"/>
      <c r="E22418" s="4"/>
      <c r="F22418" s="4"/>
      <c r="G22418" s="31"/>
    </row>
    <row r="22419" spans="2:7" s="40" customFormat="1">
      <c r="B22419" s="7"/>
      <c r="C22419" s="7"/>
      <c r="D22419" s="4"/>
      <c r="E22419" s="4"/>
      <c r="F22419" s="4"/>
      <c r="G22419" s="31"/>
    </row>
    <row r="22420" spans="2:7" s="40" customFormat="1">
      <c r="B22420" s="7"/>
      <c r="C22420" s="7"/>
      <c r="D22420" s="4"/>
      <c r="E22420" s="4"/>
      <c r="F22420" s="4"/>
      <c r="G22420" s="31"/>
    </row>
    <row r="22421" spans="2:7" s="40" customFormat="1">
      <c r="B22421" s="7"/>
      <c r="C22421" s="7"/>
      <c r="D22421" s="4"/>
      <c r="E22421" s="4"/>
      <c r="F22421" s="4"/>
      <c r="G22421" s="31"/>
    </row>
    <row r="22422" spans="2:7" s="40" customFormat="1">
      <c r="B22422" s="7"/>
      <c r="C22422" s="7"/>
      <c r="D22422" s="4"/>
      <c r="E22422" s="4"/>
      <c r="F22422" s="4"/>
      <c r="G22422" s="31"/>
    </row>
    <row r="22423" spans="2:7" s="40" customFormat="1">
      <c r="B22423" s="7"/>
      <c r="C22423" s="7"/>
      <c r="D22423" s="4"/>
      <c r="E22423" s="4"/>
      <c r="F22423" s="4"/>
      <c r="G22423" s="31"/>
    </row>
    <row r="22424" spans="2:7" s="40" customFormat="1">
      <c r="B22424" s="7"/>
      <c r="C22424" s="7"/>
      <c r="D22424" s="4"/>
      <c r="E22424" s="4"/>
      <c r="F22424" s="4"/>
      <c r="G22424" s="31"/>
    </row>
    <row r="22425" spans="2:7" s="40" customFormat="1">
      <c r="B22425" s="7"/>
      <c r="C22425" s="7"/>
      <c r="D22425" s="4"/>
      <c r="E22425" s="4"/>
      <c r="F22425" s="4"/>
      <c r="G22425" s="31"/>
    </row>
    <row r="22426" spans="2:7" s="40" customFormat="1">
      <c r="B22426" s="7"/>
      <c r="C22426" s="7"/>
      <c r="D22426" s="4"/>
      <c r="E22426" s="4"/>
      <c r="F22426" s="4"/>
      <c r="G22426" s="31"/>
    </row>
    <row r="22427" spans="2:7" s="40" customFormat="1">
      <c r="B22427" s="7"/>
      <c r="C22427" s="7"/>
      <c r="D22427" s="4"/>
      <c r="E22427" s="4"/>
      <c r="F22427" s="4"/>
      <c r="G22427" s="31"/>
    </row>
    <row r="22428" spans="2:7" s="40" customFormat="1">
      <c r="B22428" s="7"/>
      <c r="C22428" s="7"/>
      <c r="D22428" s="4"/>
      <c r="E22428" s="4"/>
      <c r="F22428" s="4"/>
      <c r="G22428" s="31"/>
    </row>
    <row r="22429" spans="2:7" s="40" customFormat="1">
      <c r="B22429" s="7"/>
      <c r="C22429" s="7"/>
      <c r="D22429" s="4"/>
      <c r="E22429" s="4"/>
      <c r="F22429" s="4"/>
      <c r="G22429" s="31"/>
    </row>
    <row r="22430" spans="2:7" s="40" customFormat="1">
      <c r="B22430" s="7"/>
      <c r="C22430" s="7"/>
      <c r="D22430" s="4"/>
      <c r="E22430" s="4"/>
      <c r="F22430" s="4"/>
      <c r="G22430" s="31"/>
    </row>
    <row r="22431" spans="2:7" s="40" customFormat="1">
      <c r="B22431" s="7"/>
      <c r="C22431" s="7"/>
      <c r="D22431" s="4"/>
      <c r="E22431" s="4"/>
      <c r="F22431" s="4"/>
      <c r="G22431" s="31"/>
    </row>
    <row r="22432" spans="2:7" s="40" customFormat="1">
      <c r="B22432" s="7"/>
      <c r="C22432" s="7"/>
      <c r="D22432" s="4"/>
      <c r="E22432" s="4"/>
      <c r="F22432" s="4"/>
      <c r="G22432" s="31"/>
    </row>
    <row r="22433" spans="2:7" s="40" customFormat="1">
      <c r="B22433" s="7"/>
      <c r="C22433" s="7"/>
      <c r="D22433" s="4"/>
      <c r="E22433" s="4"/>
      <c r="F22433" s="4"/>
      <c r="G22433" s="31"/>
    </row>
    <row r="22434" spans="2:7" s="40" customFormat="1">
      <c r="B22434" s="7"/>
      <c r="C22434" s="7"/>
      <c r="D22434" s="4"/>
      <c r="E22434" s="4"/>
      <c r="F22434" s="4"/>
      <c r="G22434" s="31"/>
    </row>
    <row r="22435" spans="2:7" s="40" customFormat="1">
      <c r="B22435" s="7"/>
      <c r="C22435" s="7"/>
      <c r="D22435" s="4"/>
      <c r="E22435" s="4"/>
      <c r="F22435" s="4"/>
      <c r="G22435" s="31"/>
    </row>
    <row r="22436" spans="2:7" s="40" customFormat="1">
      <c r="B22436" s="7"/>
      <c r="C22436" s="7"/>
      <c r="D22436" s="4"/>
      <c r="E22436" s="4"/>
      <c r="F22436" s="4"/>
      <c r="G22436" s="31"/>
    </row>
    <row r="22437" spans="2:7" s="40" customFormat="1">
      <c r="B22437" s="7"/>
      <c r="C22437" s="7"/>
      <c r="D22437" s="4"/>
      <c r="E22437" s="4"/>
      <c r="F22437" s="4"/>
      <c r="G22437" s="31"/>
    </row>
    <row r="22438" spans="2:7" s="40" customFormat="1">
      <c r="B22438" s="7"/>
      <c r="C22438" s="7"/>
      <c r="D22438" s="4"/>
      <c r="E22438" s="4"/>
      <c r="F22438" s="4"/>
      <c r="G22438" s="31"/>
    </row>
    <row r="22439" spans="2:7" s="40" customFormat="1">
      <c r="B22439" s="7"/>
      <c r="C22439" s="7"/>
      <c r="D22439" s="4"/>
      <c r="E22439" s="4"/>
      <c r="F22439" s="4"/>
      <c r="G22439" s="31"/>
    </row>
    <row r="22440" spans="2:7" s="40" customFormat="1">
      <c r="B22440" s="7"/>
      <c r="C22440" s="7"/>
      <c r="D22440" s="4"/>
      <c r="E22440" s="4"/>
      <c r="F22440" s="4"/>
      <c r="G22440" s="31"/>
    </row>
    <row r="22441" spans="2:7" s="40" customFormat="1">
      <c r="B22441" s="7"/>
      <c r="C22441" s="7"/>
      <c r="D22441" s="4"/>
      <c r="E22441" s="4"/>
      <c r="F22441" s="4"/>
      <c r="G22441" s="31"/>
    </row>
    <row r="22442" spans="2:7" s="40" customFormat="1">
      <c r="B22442" s="7"/>
      <c r="C22442" s="7"/>
      <c r="D22442" s="4"/>
      <c r="E22442" s="4"/>
      <c r="F22442" s="4"/>
      <c r="G22442" s="31"/>
    </row>
    <row r="22443" spans="2:7" s="40" customFormat="1">
      <c r="B22443" s="7"/>
      <c r="C22443" s="7"/>
      <c r="D22443" s="4"/>
      <c r="E22443" s="4"/>
      <c r="F22443" s="4"/>
      <c r="G22443" s="31"/>
    </row>
    <row r="22444" spans="2:7" s="40" customFormat="1">
      <c r="B22444" s="7"/>
      <c r="C22444" s="7"/>
      <c r="D22444" s="4"/>
      <c r="E22444" s="4"/>
      <c r="F22444" s="4"/>
      <c r="G22444" s="31"/>
    </row>
    <row r="22445" spans="2:7" s="40" customFormat="1">
      <c r="B22445" s="7"/>
      <c r="C22445" s="7"/>
      <c r="D22445" s="4"/>
      <c r="E22445" s="4"/>
      <c r="F22445" s="4"/>
      <c r="G22445" s="31"/>
    </row>
    <row r="22446" spans="2:7" s="40" customFormat="1">
      <c r="B22446" s="7"/>
      <c r="C22446" s="7"/>
      <c r="D22446" s="4"/>
      <c r="E22446" s="4"/>
      <c r="F22446" s="4"/>
      <c r="G22446" s="31"/>
    </row>
    <row r="22447" spans="2:7" s="40" customFormat="1">
      <c r="B22447" s="7"/>
      <c r="C22447" s="7"/>
      <c r="D22447" s="4"/>
      <c r="E22447" s="4"/>
      <c r="F22447" s="4"/>
      <c r="G22447" s="31"/>
    </row>
    <row r="22448" spans="2:7" s="40" customFormat="1">
      <c r="B22448" s="7"/>
      <c r="C22448" s="7"/>
      <c r="D22448" s="4"/>
      <c r="E22448" s="4"/>
      <c r="F22448" s="4"/>
      <c r="G22448" s="31"/>
    </row>
    <row r="22449" spans="2:7" s="40" customFormat="1">
      <c r="B22449" s="7"/>
      <c r="C22449" s="7"/>
      <c r="D22449" s="4"/>
      <c r="E22449" s="4"/>
      <c r="F22449" s="4"/>
      <c r="G22449" s="31"/>
    </row>
    <row r="22450" spans="2:7" s="40" customFormat="1">
      <c r="B22450" s="7"/>
      <c r="C22450" s="7"/>
      <c r="D22450" s="4"/>
      <c r="E22450" s="4"/>
      <c r="F22450" s="4"/>
      <c r="G22450" s="31"/>
    </row>
    <row r="22451" spans="2:7" s="40" customFormat="1">
      <c r="B22451" s="7"/>
      <c r="C22451" s="7"/>
      <c r="D22451" s="4"/>
      <c r="E22451" s="4"/>
      <c r="F22451" s="4"/>
      <c r="G22451" s="31"/>
    </row>
    <row r="22452" spans="2:7" s="40" customFormat="1">
      <c r="B22452" s="7"/>
      <c r="C22452" s="7"/>
      <c r="D22452" s="4"/>
      <c r="E22452" s="4"/>
      <c r="F22452" s="4"/>
      <c r="G22452" s="31"/>
    </row>
    <row r="22453" spans="2:7" s="40" customFormat="1">
      <c r="B22453" s="7"/>
      <c r="C22453" s="7"/>
      <c r="D22453" s="4"/>
      <c r="E22453" s="4"/>
      <c r="F22453" s="4"/>
      <c r="G22453" s="31"/>
    </row>
    <row r="22454" spans="2:7" s="40" customFormat="1">
      <c r="B22454" s="7"/>
      <c r="C22454" s="7"/>
      <c r="D22454" s="4"/>
      <c r="E22454" s="4"/>
      <c r="F22454" s="4"/>
      <c r="G22454" s="31"/>
    </row>
    <row r="22455" spans="2:7" s="40" customFormat="1">
      <c r="B22455" s="7"/>
      <c r="C22455" s="7"/>
      <c r="D22455" s="4"/>
      <c r="E22455" s="4"/>
      <c r="F22455" s="4"/>
      <c r="G22455" s="31"/>
    </row>
    <row r="22456" spans="2:7" s="40" customFormat="1">
      <c r="B22456" s="7"/>
      <c r="C22456" s="7"/>
      <c r="D22456" s="4"/>
      <c r="E22456" s="4"/>
      <c r="F22456" s="4"/>
      <c r="G22456" s="31"/>
    </row>
    <row r="22457" spans="2:7" s="40" customFormat="1">
      <c r="B22457" s="7"/>
      <c r="C22457" s="7"/>
      <c r="D22457" s="4"/>
      <c r="E22457" s="4"/>
      <c r="F22457" s="4"/>
      <c r="G22457" s="31"/>
    </row>
    <row r="22458" spans="2:7" s="40" customFormat="1">
      <c r="B22458" s="7"/>
      <c r="C22458" s="7"/>
      <c r="D22458" s="4"/>
      <c r="E22458" s="4"/>
      <c r="F22458" s="4"/>
      <c r="G22458" s="31"/>
    </row>
    <row r="22459" spans="2:7" s="40" customFormat="1">
      <c r="B22459" s="7"/>
      <c r="C22459" s="7"/>
      <c r="D22459" s="4"/>
      <c r="E22459" s="4"/>
      <c r="F22459" s="4"/>
      <c r="G22459" s="31"/>
    </row>
    <row r="22460" spans="2:7" s="40" customFormat="1">
      <c r="B22460" s="7"/>
      <c r="C22460" s="7"/>
      <c r="D22460" s="4"/>
      <c r="E22460" s="4"/>
      <c r="F22460" s="4"/>
      <c r="G22460" s="31"/>
    </row>
    <row r="22461" spans="2:7" s="40" customFormat="1">
      <c r="B22461" s="7"/>
      <c r="C22461" s="7"/>
      <c r="D22461" s="4"/>
      <c r="E22461" s="4"/>
      <c r="F22461" s="4"/>
      <c r="G22461" s="31"/>
    </row>
    <row r="22462" spans="2:7" s="40" customFormat="1">
      <c r="B22462" s="7"/>
      <c r="C22462" s="7"/>
      <c r="D22462" s="4"/>
      <c r="E22462" s="4"/>
      <c r="F22462" s="4"/>
      <c r="G22462" s="31"/>
    </row>
    <row r="22463" spans="2:7" s="40" customFormat="1">
      <c r="B22463" s="7"/>
      <c r="C22463" s="7"/>
      <c r="D22463" s="4"/>
      <c r="E22463" s="4"/>
      <c r="F22463" s="4"/>
      <c r="G22463" s="31"/>
    </row>
    <row r="22464" spans="2:7" s="40" customFormat="1">
      <c r="B22464" s="7"/>
      <c r="C22464" s="7"/>
      <c r="D22464" s="4"/>
      <c r="E22464" s="4"/>
      <c r="F22464" s="4"/>
      <c r="G22464" s="31"/>
    </row>
    <row r="22465" spans="2:7" s="40" customFormat="1">
      <c r="B22465" s="7"/>
      <c r="C22465" s="7"/>
      <c r="D22465" s="4"/>
      <c r="E22465" s="4"/>
      <c r="F22465" s="4"/>
      <c r="G22465" s="31"/>
    </row>
    <row r="22466" spans="2:7" s="40" customFormat="1">
      <c r="B22466" s="7"/>
      <c r="C22466" s="7"/>
      <c r="D22466" s="4"/>
      <c r="E22466" s="4"/>
      <c r="F22466" s="4"/>
      <c r="G22466" s="31"/>
    </row>
    <row r="22467" spans="2:7" s="40" customFormat="1">
      <c r="B22467" s="7"/>
      <c r="C22467" s="7"/>
      <c r="D22467" s="4"/>
      <c r="E22467" s="4"/>
      <c r="F22467" s="4"/>
      <c r="G22467" s="31"/>
    </row>
    <row r="22468" spans="2:7" s="40" customFormat="1">
      <c r="B22468" s="7"/>
      <c r="C22468" s="7"/>
      <c r="D22468" s="4"/>
      <c r="E22468" s="4"/>
      <c r="F22468" s="4"/>
      <c r="G22468" s="31"/>
    </row>
    <row r="22469" spans="2:7" s="40" customFormat="1">
      <c r="B22469" s="7"/>
      <c r="C22469" s="7"/>
      <c r="D22469" s="4"/>
      <c r="E22469" s="4"/>
      <c r="F22469" s="4"/>
      <c r="G22469" s="31"/>
    </row>
    <row r="22470" spans="2:7" s="40" customFormat="1">
      <c r="B22470" s="7"/>
      <c r="C22470" s="7"/>
      <c r="D22470" s="4"/>
      <c r="E22470" s="4"/>
      <c r="F22470" s="4"/>
      <c r="G22470" s="31"/>
    </row>
    <row r="22471" spans="2:7" s="40" customFormat="1">
      <c r="B22471" s="7"/>
      <c r="C22471" s="7"/>
      <c r="D22471" s="4"/>
      <c r="E22471" s="4"/>
      <c r="F22471" s="4"/>
      <c r="G22471" s="31"/>
    </row>
    <row r="22472" spans="2:7" s="40" customFormat="1">
      <c r="B22472" s="7"/>
      <c r="C22472" s="7"/>
      <c r="D22472" s="4"/>
      <c r="E22472" s="4"/>
      <c r="F22472" s="4"/>
      <c r="G22472" s="31"/>
    </row>
    <row r="22473" spans="2:7" s="40" customFormat="1">
      <c r="B22473" s="7"/>
      <c r="C22473" s="7"/>
      <c r="D22473" s="4"/>
      <c r="E22473" s="4"/>
      <c r="F22473" s="4"/>
      <c r="G22473" s="31"/>
    </row>
    <row r="22474" spans="2:7" s="40" customFormat="1">
      <c r="B22474" s="7"/>
      <c r="C22474" s="7"/>
      <c r="D22474" s="4"/>
      <c r="E22474" s="4"/>
      <c r="F22474" s="4"/>
      <c r="G22474" s="31"/>
    </row>
    <row r="22475" spans="2:7" s="40" customFormat="1">
      <c r="B22475" s="7"/>
      <c r="C22475" s="7"/>
      <c r="D22475" s="4"/>
      <c r="E22475" s="4"/>
      <c r="F22475" s="4"/>
      <c r="G22475" s="31"/>
    </row>
    <row r="22476" spans="2:7" s="40" customFormat="1">
      <c r="B22476" s="7"/>
      <c r="C22476" s="7"/>
      <c r="D22476" s="4"/>
      <c r="E22476" s="4"/>
      <c r="F22476" s="4"/>
      <c r="G22476" s="31"/>
    </row>
    <row r="22477" spans="2:7" s="40" customFormat="1">
      <c r="B22477" s="7"/>
      <c r="C22477" s="7"/>
      <c r="D22477" s="4"/>
      <c r="E22477" s="4"/>
      <c r="F22477" s="4"/>
      <c r="G22477" s="31"/>
    </row>
    <row r="22478" spans="2:7" s="40" customFormat="1">
      <c r="B22478" s="7"/>
      <c r="C22478" s="7"/>
      <c r="D22478" s="4"/>
      <c r="E22478" s="4"/>
      <c r="F22478" s="4"/>
      <c r="G22478" s="31"/>
    </row>
    <row r="22479" spans="2:7" s="40" customFormat="1">
      <c r="B22479" s="7"/>
      <c r="C22479" s="7"/>
      <c r="D22479" s="4"/>
      <c r="E22479" s="4"/>
      <c r="F22479" s="4"/>
      <c r="G22479" s="31"/>
    </row>
    <row r="22480" spans="2:7" s="40" customFormat="1">
      <c r="B22480" s="7"/>
      <c r="C22480" s="7"/>
      <c r="D22480" s="4"/>
      <c r="E22480" s="4"/>
      <c r="F22480" s="4"/>
      <c r="G22480" s="31"/>
    </row>
    <row r="22481" spans="2:7" s="40" customFormat="1">
      <c r="B22481" s="7"/>
      <c r="C22481" s="7"/>
      <c r="D22481" s="4"/>
      <c r="E22481" s="4"/>
      <c r="F22481" s="4"/>
      <c r="G22481" s="31"/>
    </row>
    <row r="22482" spans="2:7" s="40" customFormat="1">
      <c r="B22482" s="7"/>
      <c r="C22482" s="7"/>
      <c r="D22482" s="4"/>
      <c r="E22482" s="4"/>
      <c r="F22482" s="4"/>
      <c r="G22482" s="31"/>
    </row>
    <row r="22483" spans="2:7" s="40" customFormat="1">
      <c r="B22483" s="7"/>
      <c r="C22483" s="7"/>
      <c r="D22483" s="4"/>
      <c r="E22483" s="4"/>
      <c r="F22483" s="4"/>
      <c r="G22483" s="31"/>
    </row>
    <row r="22484" spans="2:7" s="40" customFormat="1">
      <c r="B22484" s="7"/>
      <c r="C22484" s="7"/>
      <c r="D22484" s="4"/>
      <c r="E22484" s="4"/>
      <c r="F22484" s="4"/>
      <c r="G22484" s="31"/>
    </row>
    <row r="22485" spans="2:7" s="40" customFormat="1">
      <c r="B22485" s="7"/>
      <c r="C22485" s="7"/>
      <c r="D22485" s="4"/>
      <c r="E22485" s="4"/>
      <c r="F22485" s="4"/>
      <c r="G22485" s="31"/>
    </row>
    <row r="22486" spans="2:7" s="40" customFormat="1">
      <c r="B22486" s="7"/>
      <c r="C22486" s="7"/>
      <c r="D22486" s="4"/>
      <c r="E22486" s="4"/>
      <c r="F22486" s="4"/>
      <c r="G22486" s="31"/>
    </row>
    <row r="22487" spans="2:7" s="40" customFormat="1">
      <c r="B22487" s="7"/>
      <c r="C22487" s="7"/>
      <c r="D22487" s="4"/>
      <c r="E22487" s="4"/>
      <c r="F22487" s="4"/>
      <c r="G22487" s="31"/>
    </row>
    <row r="22488" spans="2:7" s="40" customFormat="1">
      <c r="B22488" s="7"/>
      <c r="C22488" s="7"/>
      <c r="D22488" s="4"/>
      <c r="E22488" s="4"/>
      <c r="F22488" s="4"/>
      <c r="G22488" s="31"/>
    </row>
    <row r="22489" spans="2:7" s="40" customFormat="1">
      <c r="B22489" s="7"/>
      <c r="C22489" s="7"/>
      <c r="D22489" s="4"/>
      <c r="E22489" s="4"/>
      <c r="F22489" s="4"/>
      <c r="G22489" s="31"/>
    </row>
    <row r="22490" spans="2:7" s="40" customFormat="1">
      <c r="B22490" s="7"/>
      <c r="C22490" s="7"/>
      <c r="D22490" s="4"/>
      <c r="E22490" s="4"/>
      <c r="F22490" s="4"/>
      <c r="G22490" s="31"/>
    </row>
    <row r="22491" spans="2:7" s="40" customFormat="1">
      <c r="B22491" s="7"/>
      <c r="C22491" s="7"/>
      <c r="D22491" s="4"/>
      <c r="E22491" s="4"/>
      <c r="F22491" s="4"/>
      <c r="G22491" s="31"/>
    </row>
    <row r="22492" spans="2:7" s="40" customFormat="1">
      <c r="B22492" s="7"/>
      <c r="C22492" s="7"/>
      <c r="D22492" s="4"/>
      <c r="E22492" s="4"/>
      <c r="F22492" s="4"/>
      <c r="G22492" s="31"/>
    </row>
    <row r="22493" spans="2:7" s="40" customFormat="1">
      <c r="B22493" s="7"/>
      <c r="C22493" s="7"/>
      <c r="D22493" s="4"/>
      <c r="E22493" s="4"/>
      <c r="F22493" s="4"/>
      <c r="G22493" s="31"/>
    </row>
    <row r="22494" spans="2:7" s="40" customFormat="1">
      <c r="B22494" s="7"/>
      <c r="C22494" s="7"/>
      <c r="D22494" s="4"/>
      <c r="E22494" s="4"/>
      <c r="F22494" s="4"/>
      <c r="G22494" s="31"/>
    </row>
    <row r="22495" spans="2:7" s="40" customFormat="1">
      <c r="B22495" s="7"/>
      <c r="C22495" s="7"/>
      <c r="D22495" s="4"/>
      <c r="E22495" s="4"/>
      <c r="F22495" s="4"/>
      <c r="G22495" s="31"/>
    </row>
    <row r="22496" spans="2:7" s="40" customFormat="1">
      <c r="B22496" s="7"/>
      <c r="C22496" s="7"/>
      <c r="D22496" s="4"/>
      <c r="E22496" s="4"/>
      <c r="F22496" s="4"/>
      <c r="G22496" s="31"/>
    </row>
    <row r="22497" spans="2:7" s="40" customFormat="1">
      <c r="B22497" s="7"/>
      <c r="C22497" s="7"/>
      <c r="D22497" s="4"/>
      <c r="E22497" s="4"/>
      <c r="F22497" s="4"/>
      <c r="G22497" s="31"/>
    </row>
    <row r="22498" spans="2:7" s="40" customFormat="1">
      <c r="B22498" s="7"/>
      <c r="C22498" s="7"/>
      <c r="D22498" s="4"/>
      <c r="E22498" s="4"/>
      <c r="F22498" s="4"/>
      <c r="G22498" s="31"/>
    </row>
    <row r="22499" spans="2:7" s="40" customFormat="1">
      <c r="B22499" s="7"/>
      <c r="C22499" s="7"/>
      <c r="D22499" s="4"/>
      <c r="E22499" s="4"/>
      <c r="F22499" s="4"/>
      <c r="G22499" s="31"/>
    </row>
    <row r="22500" spans="2:7" s="40" customFormat="1">
      <c r="B22500" s="7"/>
      <c r="C22500" s="7"/>
      <c r="D22500" s="4"/>
      <c r="E22500" s="4"/>
      <c r="F22500" s="4"/>
      <c r="G22500" s="31"/>
    </row>
    <row r="22501" spans="2:7" s="40" customFormat="1">
      <c r="B22501" s="7"/>
      <c r="C22501" s="7"/>
      <c r="D22501" s="4"/>
      <c r="E22501" s="4"/>
      <c r="F22501" s="4"/>
      <c r="G22501" s="31"/>
    </row>
    <row r="22502" spans="2:7" s="40" customFormat="1">
      <c r="B22502" s="7"/>
      <c r="C22502" s="7"/>
      <c r="D22502" s="4"/>
      <c r="E22502" s="4"/>
      <c r="F22502" s="4"/>
      <c r="G22502" s="31"/>
    </row>
    <row r="22503" spans="2:7" s="40" customFormat="1">
      <c r="B22503" s="7"/>
      <c r="C22503" s="7"/>
      <c r="D22503" s="4"/>
      <c r="E22503" s="4"/>
      <c r="F22503" s="4"/>
      <c r="G22503" s="31"/>
    </row>
    <row r="22504" spans="2:7" s="40" customFormat="1">
      <c r="B22504" s="7"/>
      <c r="C22504" s="7"/>
      <c r="D22504" s="4"/>
      <c r="E22504" s="4"/>
      <c r="F22504" s="4"/>
      <c r="G22504" s="31"/>
    </row>
    <row r="22505" spans="2:7" s="40" customFormat="1">
      <c r="B22505" s="7"/>
      <c r="C22505" s="7"/>
      <c r="D22505" s="4"/>
      <c r="E22505" s="4"/>
      <c r="F22505" s="4"/>
      <c r="G22505" s="31"/>
    </row>
    <row r="22506" spans="2:7" s="40" customFormat="1">
      <c r="B22506" s="7"/>
      <c r="C22506" s="7"/>
      <c r="D22506" s="4"/>
      <c r="E22506" s="4"/>
      <c r="F22506" s="4"/>
      <c r="G22506" s="31"/>
    </row>
    <row r="22507" spans="2:7" s="40" customFormat="1">
      <c r="B22507" s="7"/>
      <c r="C22507" s="7"/>
      <c r="D22507" s="4"/>
      <c r="E22507" s="4"/>
      <c r="F22507" s="4"/>
      <c r="G22507" s="31"/>
    </row>
    <row r="22508" spans="2:7" s="40" customFormat="1">
      <c r="B22508" s="7"/>
      <c r="C22508" s="7"/>
      <c r="D22508" s="4"/>
      <c r="E22508" s="4"/>
      <c r="F22508" s="4"/>
      <c r="G22508" s="31"/>
    </row>
    <row r="22509" spans="2:7" s="40" customFormat="1">
      <c r="B22509" s="7"/>
      <c r="C22509" s="7"/>
      <c r="D22509" s="4"/>
      <c r="E22509" s="4"/>
      <c r="F22509" s="4"/>
      <c r="G22509" s="31"/>
    </row>
    <row r="22510" spans="2:7" s="40" customFormat="1">
      <c r="B22510" s="7"/>
      <c r="C22510" s="7"/>
      <c r="D22510" s="4"/>
      <c r="E22510" s="4"/>
      <c r="F22510" s="4"/>
      <c r="G22510" s="31"/>
    </row>
    <row r="22511" spans="2:7" s="40" customFormat="1">
      <c r="B22511" s="7"/>
      <c r="C22511" s="7"/>
      <c r="D22511" s="4"/>
      <c r="E22511" s="4"/>
      <c r="F22511" s="4"/>
      <c r="G22511" s="31"/>
    </row>
    <row r="22512" spans="2:7" s="40" customFormat="1">
      <c r="B22512" s="7"/>
      <c r="C22512" s="7"/>
      <c r="D22512" s="4"/>
      <c r="E22512" s="4"/>
      <c r="F22512" s="4"/>
      <c r="G22512" s="31"/>
    </row>
    <row r="22513" spans="2:7" s="40" customFormat="1">
      <c r="B22513" s="7"/>
      <c r="C22513" s="7"/>
      <c r="D22513" s="4"/>
      <c r="E22513" s="4"/>
      <c r="F22513" s="4"/>
      <c r="G22513" s="31"/>
    </row>
    <row r="22514" spans="2:7" s="40" customFormat="1">
      <c r="B22514" s="7"/>
      <c r="C22514" s="7"/>
      <c r="D22514" s="4"/>
      <c r="E22514" s="4"/>
      <c r="F22514" s="4"/>
      <c r="G22514" s="31"/>
    </row>
    <row r="22515" spans="2:7" s="40" customFormat="1">
      <c r="B22515" s="7"/>
      <c r="C22515" s="7"/>
      <c r="D22515" s="4"/>
      <c r="E22515" s="4"/>
      <c r="F22515" s="4"/>
      <c r="G22515" s="31"/>
    </row>
    <row r="22516" spans="2:7" s="40" customFormat="1">
      <c r="B22516" s="7"/>
      <c r="C22516" s="7"/>
      <c r="D22516" s="4"/>
      <c r="E22516" s="4"/>
      <c r="F22516" s="4"/>
      <c r="G22516" s="31"/>
    </row>
    <row r="22517" spans="2:7" s="40" customFormat="1">
      <c r="B22517" s="7"/>
      <c r="C22517" s="7"/>
      <c r="D22517" s="4"/>
      <c r="E22517" s="4"/>
      <c r="F22517" s="4"/>
      <c r="G22517" s="31"/>
    </row>
    <row r="22518" spans="2:7" s="40" customFormat="1">
      <c r="B22518" s="7"/>
      <c r="C22518" s="7"/>
      <c r="D22518" s="4"/>
      <c r="E22518" s="4"/>
      <c r="F22518" s="4"/>
      <c r="G22518" s="31"/>
    </row>
    <row r="22519" spans="2:7" s="40" customFormat="1">
      <c r="B22519" s="7"/>
      <c r="C22519" s="7"/>
      <c r="D22519" s="4"/>
      <c r="E22519" s="4"/>
      <c r="F22519" s="4"/>
      <c r="G22519" s="31"/>
    </row>
    <row r="22520" spans="2:7" s="40" customFormat="1">
      <c r="B22520" s="7"/>
      <c r="C22520" s="7"/>
      <c r="D22520" s="4"/>
      <c r="E22520" s="4"/>
      <c r="F22520" s="4"/>
      <c r="G22520" s="31"/>
    </row>
    <row r="22521" spans="2:7" s="40" customFormat="1">
      <c r="B22521" s="7"/>
      <c r="C22521" s="7"/>
      <c r="D22521" s="4"/>
      <c r="E22521" s="4"/>
      <c r="F22521" s="4"/>
      <c r="G22521" s="31"/>
    </row>
    <row r="22522" spans="2:7" s="40" customFormat="1">
      <c r="B22522" s="7"/>
      <c r="C22522" s="7"/>
      <c r="D22522" s="4"/>
      <c r="E22522" s="4"/>
      <c r="F22522" s="4"/>
      <c r="G22522" s="31"/>
    </row>
    <row r="22523" spans="2:7" s="40" customFormat="1">
      <c r="B22523" s="7"/>
      <c r="C22523" s="7"/>
      <c r="D22523" s="4"/>
      <c r="E22523" s="4"/>
      <c r="F22523" s="4"/>
      <c r="G22523" s="31"/>
    </row>
    <row r="22524" spans="2:7" s="40" customFormat="1">
      <c r="B22524" s="7"/>
      <c r="C22524" s="7"/>
      <c r="D22524" s="4"/>
      <c r="E22524" s="4"/>
      <c r="F22524" s="4"/>
      <c r="G22524" s="31"/>
    </row>
    <row r="22525" spans="2:7" s="40" customFormat="1">
      <c r="B22525" s="7"/>
      <c r="C22525" s="7"/>
      <c r="D22525" s="4"/>
      <c r="E22525" s="4"/>
      <c r="F22525" s="4"/>
      <c r="G22525" s="31"/>
    </row>
    <row r="22526" spans="2:7" s="40" customFormat="1">
      <c r="B22526" s="7"/>
      <c r="C22526" s="7"/>
      <c r="D22526" s="4"/>
      <c r="E22526" s="4"/>
      <c r="F22526" s="4"/>
      <c r="G22526" s="31"/>
    </row>
    <row r="22527" spans="2:7" s="40" customFormat="1">
      <c r="B22527" s="7"/>
      <c r="C22527" s="7"/>
      <c r="D22527" s="4"/>
      <c r="E22527" s="4"/>
      <c r="F22527" s="4"/>
      <c r="G22527" s="31"/>
    </row>
    <row r="22528" spans="2:7" s="40" customFormat="1">
      <c r="B22528" s="7"/>
      <c r="C22528" s="7"/>
      <c r="D22528" s="4"/>
      <c r="E22528" s="4"/>
      <c r="F22528" s="4"/>
      <c r="G22528" s="31"/>
    </row>
    <row r="22529" spans="2:7" s="40" customFormat="1">
      <c r="B22529" s="7"/>
      <c r="C22529" s="7"/>
      <c r="D22529" s="4"/>
      <c r="E22529" s="4"/>
      <c r="F22529" s="4"/>
      <c r="G22529" s="31"/>
    </row>
    <row r="22530" spans="2:7" s="40" customFormat="1">
      <c r="B22530" s="7"/>
      <c r="C22530" s="7"/>
      <c r="D22530" s="4"/>
      <c r="E22530" s="4"/>
      <c r="F22530" s="4"/>
      <c r="G22530" s="31"/>
    </row>
    <row r="22531" spans="2:7" s="40" customFormat="1">
      <c r="B22531" s="7"/>
      <c r="C22531" s="7"/>
      <c r="D22531" s="4"/>
      <c r="E22531" s="4"/>
      <c r="F22531" s="4"/>
      <c r="G22531" s="31"/>
    </row>
    <row r="22532" spans="2:7" s="40" customFormat="1">
      <c r="B22532" s="7"/>
      <c r="C22532" s="7"/>
      <c r="D22532" s="4"/>
      <c r="E22532" s="4"/>
      <c r="F22532" s="4"/>
      <c r="G22532" s="31"/>
    </row>
    <row r="22533" spans="2:7" s="40" customFormat="1">
      <c r="B22533" s="7"/>
      <c r="C22533" s="7"/>
      <c r="D22533" s="4"/>
      <c r="E22533" s="4"/>
      <c r="F22533" s="4"/>
      <c r="G22533" s="31"/>
    </row>
    <row r="22534" spans="2:7" s="40" customFormat="1">
      <c r="B22534" s="7"/>
      <c r="C22534" s="7"/>
      <c r="D22534" s="4"/>
      <c r="E22534" s="4"/>
      <c r="F22534" s="4"/>
      <c r="G22534" s="31"/>
    </row>
    <row r="22535" spans="2:7" s="40" customFormat="1">
      <c r="B22535" s="7"/>
      <c r="C22535" s="7"/>
      <c r="D22535" s="4"/>
      <c r="E22535" s="4"/>
      <c r="F22535" s="4"/>
      <c r="G22535" s="31"/>
    </row>
    <row r="22536" spans="2:7" s="40" customFormat="1">
      <c r="B22536" s="7"/>
      <c r="C22536" s="7"/>
      <c r="D22536" s="4"/>
      <c r="E22536" s="4"/>
      <c r="F22536" s="4"/>
      <c r="G22536" s="31"/>
    </row>
    <row r="22537" spans="2:7" s="40" customFormat="1">
      <c r="B22537" s="7"/>
      <c r="C22537" s="7"/>
      <c r="D22537" s="4"/>
      <c r="E22537" s="4"/>
      <c r="F22537" s="4"/>
      <c r="G22537" s="31"/>
    </row>
    <row r="22538" spans="2:7" s="40" customFormat="1">
      <c r="B22538" s="7"/>
      <c r="C22538" s="7"/>
      <c r="D22538" s="4"/>
      <c r="E22538" s="4"/>
      <c r="F22538" s="4"/>
      <c r="G22538" s="31"/>
    </row>
    <row r="22539" spans="2:7" s="40" customFormat="1">
      <c r="B22539" s="7"/>
      <c r="C22539" s="7"/>
      <c r="D22539" s="4"/>
      <c r="E22539" s="4"/>
      <c r="F22539" s="4"/>
      <c r="G22539" s="31"/>
    </row>
    <row r="22540" spans="2:7" s="40" customFormat="1">
      <c r="B22540" s="7"/>
      <c r="C22540" s="7"/>
      <c r="D22540" s="4"/>
      <c r="E22540" s="4"/>
      <c r="F22540" s="4"/>
      <c r="G22540" s="31"/>
    </row>
    <row r="22541" spans="2:7" s="40" customFormat="1">
      <c r="B22541" s="7"/>
      <c r="C22541" s="7"/>
      <c r="D22541" s="4"/>
      <c r="E22541" s="4"/>
      <c r="F22541" s="4"/>
      <c r="G22541" s="31"/>
    </row>
    <row r="22542" spans="2:7" s="40" customFormat="1">
      <c r="B22542" s="7"/>
      <c r="C22542" s="7"/>
      <c r="D22542" s="4"/>
      <c r="E22542" s="4"/>
      <c r="F22542" s="4"/>
      <c r="G22542" s="31"/>
    </row>
    <row r="22543" spans="2:7" s="40" customFormat="1">
      <c r="B22543" s="7"/>
      <c r="C22543" s="7"/>
      <c r="D22543" s="4"/>
      <c r="E22543" s="4"/>
      <c r="F22543" s="4"/>
      <c r="G22543" s="31"/>
    </row>
    <row r="22544" spans="2:7" s="40" customFormat="1">
      <c r="B22544" s="7"/>
      <c r="C22544" s="7"/>
      <c r="D22544" s="4"/>
      <c r="E22544" s="4"/>
      <c r="F22544" s="4"/>
      <c r="G22544" s="31"/>
    </row>
    <row r="22545" spans="2:7" s="40" customFormat="1">
      <c r="B22545" s="7"/>
      <c r="C22545" s="7"/>
      <c r="D22545" s="4"/>
      <c r="E22545" s="4"/>
      <c r="F22545" s="4"/>
      <c r="G22545" s="31"/>
    </row>
    <row r="22546" spans="2:7" s="40" customFormat="1">
      <c r="B22546" s="7"/>
      <c r="C22546" s="7"/>
      <c r="D22546" s="4"/>
      <c r="E22546" s="4"/>
      <c r="F22546" s="4"/>
      <c r="G22546" s="31"/>
    </row>
    <row r="22547" spans="2:7" s="40" customFormat="1">
      <c r="B22547" s="7"/>
      <c r="C22547" s="7"/>
      <c r="D22547" s="4"/>
      <c r="E22547" s="4"/>
      <c r="F22547" s="4"/>
      <c r="G22547" s="31"/>
    </row>
    <row r="22548" spans="2:7" s="40" customFormat="1">
      <c r="B22548" s="7"/>
      <c r="C22548" s="7"/>
      <c r="D22548" s="4"/>
      <c r="E22548" s="4"/>
      <c r="F22548" s="4"/>
      <c r="G22548" s="31"/>
    </row>
    <row r="22549" spans="2:7" s="40" customFormat="1">
      <c r="B22549" s="7"/>
      <c r="C22549" s="7"/>
      <c r="D22549" s="4"/>
      <c r="E22549" s="4"/>
      <c r="F22549" s="4"/>
      <c r="G22549" s="31"/>
    </row>
    <row r="22550" spans="2:7" s="40" customFormat="1">
      <c r="B22550" s="7"/>
      <c r="C22550" s="7"/>
      <c r="D22550" s="4"/>
      <c r="E22550" s="4"/>
      <c r="F22550" s="4"/>
      <c r="G22550" s="31"/>
    </row>
    <row r="22551" spans="2:7" s="40" customFormat="1">
      <c r="B22551" s="7"/>
      <c r="C22551" s="7"/>
      <c r="D22551" s="4"/>
      <c r="E22551" s="4"/>
      <c r="F22551" s="4"/>
      <c r="G22551" s="31"/>
    </row>
    <row r="22552" spans="2:7" s="40" customFormat="1">
      <c r="B22552" s="7"/>
      <c r="C22552" s="7"/>
      <c r="D22552" s="4"/>
      <c r="E22552" s="4"/>
      <c r="F22552" s="4"/>
      <c r="G22552" s="31"/>
    </row>
    <row r="22553" spans="2:7" s="40" customFormat="1">
      <c r="B22553" s="7"/>
      <c r="C22553" s="7"/>
      <c r="D22553" s="4"/>
      <c r="E22553" s="4"/>
      <c r="F22553" s="4"/>
      <c r="G22553" s="31"/>
    </row>
    <row r="22554" spans="2:7" s="40" customFormat="1">
      <c r="B22554" s="7"/>
      <c r="C22554" s="7"/>
      <c r="D22554" s="4"/>
      <c r="E22554" s="4"/>
      <c r="F22554" s="4"/>
      <c r="G22554" s="31"/>
    </row>
    <row r="22555" spans="2:7" s="40" customFormat="1">
      <c r="B22555" s="7"/>
      <c r="C22555" s="7"/>
      <c r="D22555" s="4"/>
      <c r="E22555" s="4"/>
      <c r="F22555" s="4"/>
      <c r="G22555" s="31"/>
    </row>
    <row r="22556" spans="2:7" s="40" customFormat="1">
      <c r="B22556" s="7"/>
      <c r="C22556" s="7"/>
      <c r="D22556" s="4"/>
      <c r="E22556" s="4"/>
      <c r="F22556" s="4"/>
      <c r="G22556" s="31"/>
    </row>
    <row r="22557" spans="2:7" s="40" customFormat="1">
      <c r="B22557" s="7"/>
      <c r="C22557" s="7"/>
      <c r="D22557" s="4"/>
      <c r="E22557" s="4"/>
      <c r="F22557" s="4"/>
      <c r="G22557" s="31"/>
    </row>
    <row r="22558" spans="2:7" s="40" customFormat="1">
      <c r="B22558" s="7"/>
      <c r="C22558" s="7"/>
      <c r="D22558" s="4"/>
      <c r="E22558" s="4"/>
      <c r="F22558" s="4"/>
      <c r="G22558" s="31"/>
    </row>
    <row r="22559" spans="2:7" s="40" customFormat="1">
      <c r="B22559" s="7"/>
      <c r="C22559" s="7"/>
      <c r="D22559" s="4"/>
      <c r="E22559" s="4"/>
      <c r="F22559" s="4"/>
      <c r="G22559" s="31"/>
    </row>
    <row r="22560" spans="2:7" s="40" customFormat="1">
      <c r="B22560" s="7"/>
      <c r="C22560" s="7"/>
      <c r="D22560" s="4"/>
      <c r="E22560" s="4"/>
      <c r="F22560" s="4"/>
      <c r="G22560" s="31"/>
    </row>
    <row r="22561" spans="2:7" s="40" customFormat="1">
      <c r="B22561" s="7"/>
      <c r="C22561" s="7"/>
      <c r="D22561" s="4"/>
      <c r="E22561" s="4"/>
      <c r="F22561" s="4"/>
      <c r="G22561" s="31"/>
    </row>
    <row r="22562" spans="2:7" s="40" customFormat="1">
      <c r="B22562" s="7"/>
      <c r="C22562" s="7"/>
      <c r="D22562" s="4"/>
      <c r="E22562" s="4"/>
      <c r="F22562" s="4"/>
      <c r="G22562" s="31"/>
    </row>
    <row r="22563" spans="2:7" s="40" customFormat="1">
      <c r="B22563" s="7"/>
      <c r="C22563" s="7"/>
      <c r="D22563" s="4"/>
      <c r="E22563" s="4"/>
      <c r="F22563" s="4"/>
      <c r="G22563" s="31"/>
    </row>
    <row r="22564" spans="2:7" s="40" customFormat="1">
      <c r="B22564" s="7"/>
      <c r="C22564" s="7"/>
      <c r="D22564" s="4"/>
      <c r="E22564" s="4"/>
      <c r="F22564" s="4"/>
      <c r="G22564" s="31"/>
    </row>
    <row r="22565" spans="2:7" s="40" customFormat="1">
      <c r="B22565" s="7"/>
      <c r="C22565" s="7"/>
      <c r="D22565" s="4"/>
      <c r="E22565" s="4"/>
      <c r="F22565" s="4"/>
      <c r="G22565" s="31"/>
    </row>
    <row r="22566" spans="2:7" s="40" customFormat="1">
      <c r="B22566" s="7"/>
      <c r="C22566" s="7"/>
      <c r="D22566" s="4"/>
      <c r="E22566" s="4"/>
      <c r="F22566" s="4"/>
      <c r="G22566" s="31"/>
    </row>
    <row r="22567" spans="2:7" s="40" customFormat="1">
      <c r="B22567" s="7"/>
      <c r="C22567" s="7"/>
      <c r="D22567" s="4"/>
      <c r="E22567" s="4"/>
      <c r="F22567" s="4"/>
      <c r="G22567" s="31"/>
    </row>
    <row r="22568" spans="2:7" s="40" customFormat="1">
      <c r="B22568" s="7"/>
      <c r="C22568" s="7"/>
      <c r="D22568" s="4"/>
      <c r="E22568" s="4"/>
      <c r="F22568" s="4"/>
      <c r="G22568" s="31"/>
    </row>
    <row r="22569" spans="2:7" s="40" customFormat="1">
      <c r="B22569" s="7"/>
      <c r="C22569" s="7"/>
      <c r="D22569" s="4"/>
      <c r="E22569" s="4"/>
      <c r="F22569" s="4"/>
      <c r="G22569" s="31"/>
    </row>
    <row r="22570" spans="2:7" s="40" customFormat="1">
      <c r="B22570" s="7"/>
      <c r="C22570" s="7"/>
      <c r="D22570" s="4"/>
      <c r="E22570" s="4"/>
      <c r="F22570" s="4"/>
      <c r="G22570" s="31"/>
    </row>
    <row r="22571" spans="2:7" s="40" customFormat="1">
      <c r="B22571" s="7"/>
      <c r="C22571" s="7"/>
      <c r="D22571" s="4"/>
      <c r="E22571" s="4"/>
      <c r="F22571" s="4"/>
      <c r="G22571" s="31"/>
    </row>
    <row r="22572" spans="2:7" s="40" customFormat="1">
      <c r="B22572" s="7"/>
      <c r="C22572" s="7"/>
      <c r="D22572" s="4"/>
      <c r="E22572" s="4"/>
      <c r="F22572" s="4"/>
      <c r="G22572" s="31"/>
    </row>
    <row r="22573" spans="2:7" s="40" customFormat="1">
      <c r="B22573" s="7"/>
      <c r="C22573" s="7"/>
      <c r="D22573" s="4"/>
      <c r="E22573" s="4"/>
      <c r="F22573" s="4"/>
      <c r="G22573" s="31"/>
    </row>
    <row r="22574" spans="2:7" s="40" customFormat="1">
      <c r="B22574" s="7"/>
      <c r="C22574" s="7"/>
      <c r="D22574" s="4"/>
      <c r="E22574" s="4"/>
      <c r="F22574" s="4"/>
      <c r="G22574" s="31"/>
    </row>
    <row r="22575" spans="2:7" s="40" customFormat="1">
      <c r="B22575" s="7"/>
      <c r="C22575" s="7"/>
      <c r="D22575" s="4"/>
      <c r="E22575" s="4"/>
      <c r="F22575" s="4"/>
      <c r="G22575" s="31"/>
    </row>
    <row r="22576" spans="2:7" s="40" customFormat="1">
      <c r="B22576" s="7"/>
      <c r="C22576" s="7"/>
      <c r="D22576" s="4"/>
      <c r="E22576" s="4"/>
      <c r="F22576" s="4"/>
      <c r="G22576" s="31"/>
    </row>
    <row r="22577" spans="2:7" s="40" customFormat="1">
      <c r="B22577" s="7"/>
      <c r="C22577" s="7"/>
      <c r="D22577" s="4"/>
      <c r="E22577" s="4"/>
      <c r="F22577" s="4"/>
      <c r="G22577" s="31"/>
    </row>
    <row r="22578" spans="2:7" s="40" customFormat="1">
      <c r="B22578" s="7"/>
      <c r="C22578" s="7"/>
      <c r="D22578" s="4"/>
      <c r="E22578" s="4"/>
      <c r="F22578" s="4"/>
      <c r="G22578" s="31"/>
    </row>
    <row r="22579" spans="2:7" s="40" customFormat="1">
      <c r="B22579" s="7"/>
      <c r="C22579" s="7"/>
      <c r="D22579" s="4"/>
      <c r="E22579" s="4"/>
      <c r="F22579" s="4"/>
      <c r="G22579" s="31"/>
    </row>
    <row r="22580" spans="2:7" s="40" customFormat="1">
      <c r="B22580" s="7"/>
      <c r="C22580" s="7"/>
      <c r="D22580" s="4"/>
      <c r="E22580" s="4"/>
      <c r="F22580" s="4"/>
      <c r="G22580" s="31"/>
    </row>
    <row r="22581" spans="2:7" s="40" customFormat="1">
      <c r="B22581" s="7"/>
      <c r="C22581" s="7"/>
      <c r="D22581" s="4"/>
      <c r="E22581" s="4"/>
      <c r="F22581" s="4"/>
      <c r="G22581" s="31"/>
    </row>
    <row r="22582" spans="2:7" s="40" customFormat="1">
      <c r="B22582" s="7"/>
      <c r="C22582" s="7"/>
      <c r="D22582" s="4"/>
      <c r="E22582" s="4"/>
      <c r="F22582" s="4"/>
      <c r="G22582" s="31"/>
    </row>
    <row r="22583" spans="2:7" s="40" customFormat="1">
      <c r="B22583" s="7"/>
      <c r="C22583" s="7"/>
      <c r="D22583" s="4"/>
      <c r="E22583" s="4"/>
      <c r="F22583" s="4"/>
      <c r="G22583" s="31"/>
    </row>
    <row r="22584" spans="2:7" s="40" customFormat="1">
      <c r="B22584" s="7"/>
      <c r="C22584" s="7"/>
      <c r="D22584" s="4"/>
      <c r="E22584" s="4"/>
      <c r="F22584" s="4"/>
      <c r="G22584" s="31"/>
    </row>
    <row r="22585" spans="2:7" s="40" customFormat="1">
      <c r="B22585" s="7"/>
      <c r="C22585" s="7"/>
      <c r="D22585" s="4"/>
      <c r="E22585" s="4"/>
      <c r="F22585" s="4"/>
      <c r="G22585" s="31"/>
    </row>
    <row r="22586" spans="2:7" s="40" customFormat="1">
      <c r="B22586" s="7"/>
      <c r="C22586" s="7"/>
      <c r="D22586" s="4"/>
      <c r="E22586" s="4"/>
      <c r="F22586" s="4"/>
      <c r="G22586" s="31"/>
    </row>
    <row r="22587" spans="2:7" s="40" customFormat="1">
      <c r="B22587" s="7"/>
      <c r="C22587" s="7"/>
      <c r="D22587" s="4"/>
      <c r="E22587" s="4"/>
      <c r="F22587" s="4"/>
      <c r="G22587" s="31"/>
    </row>
    <row r="22588" spans="2:7" s="40" customFormat="1">
      <c r="B22588" s="7"/>
      <c r="C22588" s="7"/>
      <c r="D22588" s="4"/>
      <c r="E22588" s="4"/>
      <c r="F22588" s="4"/>
      <c r="G22588" s="31"/>
    </row>
    <row r="22589" spans="2:7" s="40" customFormat="1">
      <c r="B22589" s="7"/>
      <c r="C22589" s="7"/>
      <c r="D22589" s="4"/>
      <c r="E22589" s="4"/>
      <c r="F22589" s="4"/>
      <c r="G22589" s="31"/>
    </row>
    <row r="22590" spans="2:7" s="40" customFormat="1">
      <c r="B22590" s="7"/>
      <c r="C22590" s="7"/>
      <c r="D22590" s="4"/>
      <c r="E22590" s="4"/>
      <c r="F22590" s="4"/>
      <c r="G22590" s="31"/>
    </row>
    <row r="22591" spans="2:7" s="40" customFormat="1">
      <c r="B22591" s="7"/>
      <c r="C22591" s="7"/>
      <c r="D22591" s="4"/>
      <c r="E22591" s="4"/>
      <c r="F22591" s="4"/>
      <c r="G22591" s="31"/>
    </row>
    <row r="22592" spans="2:7" s="40" customFormat="1">
      <c r="B22592" s="7"/>
      <c r="C22592" s="7"/>
      <c r="D22592" s="4"/>
      <c r="E22592" s="4"/>
      <c r="F22592" s="4"/>
      <c r="G22592" s="31"/>
    </row>
    <row r="22593" spans="2:7" s="40" customFormat="1">
      <c r="B22593" s="7"/>
      <c r="C22593" s="7"/>
      <c r="D22593" s="4"/>
      <c r="E22593" s="4"/>
      <c r="F22593" s="4"/>
      <c r="G22593" s="31"/>
    </row>
    <row r="22594" spans="2:7" s="40" customFormat="1">
      <c r="B22594" s="7"/>
      <c r="C22594" s="7"/>
      <c r="D22594" s="4"/>
      <c r="E22594" s="4"/>
      <c r="F22594" s="4"/>
      <c r="G22594" s="31"/>
    </row>
    <row r="22595" spans="2:7" s="40" customFormat="1">
      <c r="B22595" s="7"/>
      <c r="C22595" s="7"/>
      <c r="D22595" s="4"/>
      <c r="E22595" s="4"/>
      <c r="F22595" s="4"/>
      <c r="G22595" s="31"/>
    </row>
    <row r="22596" spans="2:7" s="40" customFormat="1">
      <c r="B22596" s="7"/>
      <c r="C22596" s="7"/>
      <c r="D22596" s="4"/>
      <c r="E22596" s="4"/>
      <c r="F22596" s="4"/>
      <c r="G22596" s="31"/>
    </row>
    <row r="22597" spans="2:7" s="40" customFormat="1">
      <c r="B22597" s="7"/>
      <c r="C22597" s="7"/>
      <c r="D22597" s="4"/>
      <c r="E22597" s="4"/>
      <c r="F22597" s="4"/>
      <c r="G22597" s="31"/>
    </row>
    <row r="22598" spans="2:7" s="40" customFormat="1">
      <c r="B22598" s="7"/>
      <c r="C22598" s="7"/>
      <c r="D22598" s="4"/>
      <c r="E22598" s="4"/>
      <c r="F22598" s="4"/>
      <c r="G22598" s="31"/>
    </row>
    <row r="22599" spans="2:7" s="40" customFormat="1">
      <c r="B22599" s="7"/>
      <c r="C22599" s="7"/>
      <c r="D22599" s="4"/>
      <c r="E22599" s="4"/>
      <c r="F22599" s="4"/>
      <c r="G22599" s="31"/>
    </row>
    <row r="22600" spans="2:7" s="40" customFormat="1">
      <c r="B22600" s="7"/>
      <c r="C22600" s="7"/>
      <c r="D22600" s="4"/>
      <c r="E22600" s="4"/>
      <c r="F22600" s="4"/>
      <c r="G22600" s="31"/>
    </row>
    <row r="22601" spans="2:7" s="40" customFormat="1">
      <c r="B22601" s="7"/>
      <c r="C22601" s="7"/>
      <c r="D22601" s="4"/>
      <c r="E22601" s="4"/>
      <c r="F22601" s="4"/>
      <c r="G22601" s="31"/>
    </row>
    <row r="22602" spans="2:7" s="40" customFormat="1">
      <c r="B22602" s="7"/>
      <c r="C22602" s="7"/>
      <c r="D22602" s="4"/>
      <c r="E22602" s="4"/>
      <c r="F22602" s="4"/>
      <c r="G22602" s="31"/>
    </row>
    <row r="22603" spans="2:7" s="40" customFormat="1">
      <c r="B22603" s="7"/>
      <c r="C22603" s="7"/>
      <c r="D22603" s="4"/>
      <c r="E22603" s="4"/>
      <c r="F22603" s="4"/>
      <c r="G22603" s="31"/>
    </row>
    <row r="22604" spans="2:7" s="40" customFormat="1">
      <c r="B22604" s="7"/>
      <c r="C22604" s="7"/>
      <c r="D22604" s="4"/>
      <c r="E22604" s="4"/>
      <c r="F22604" s="4"/>
      <c r="G22604" s="31"/>
    </row>
    <row r="22605" spans="2:7" s="40" customFormat="1">
      <c r="B22605" s="7"/>
      <c r="C22605" s="7"/>
      <c r="D22605" s="4"/>
      <c r="E22605" s="4"/>
      <c r="F22605" s="4"/>
      <c r="G22605" s="31"/>
    </row>
    <row r="22606" spans="2:7" s="40" customFormat="1">
      <c r="B22606" s="7"/>
      <c r="C22606" s="7"/>
      <c r="D22606" s="4"/>
      <c r="E22606" s="4"/>
      <c r="F22606" s="4"/>
      <c r="G22606" s="31"/>
    </row>
    <row r="22607" spans="2:7" s="40" customFormat="1">
      <c r="B22607" s="7"/>
      <c r="C22607" s="7"/>
      <c r="D22607" s="4"/>
      <c r="E22607" s="4"/>
      <c r="F22607" s="4"/>
      <c r="G22607" s="31"/>
    </row>
    <row r="22608" spans="2:7" s="40" customFormat="1">
      <c r="B22608" s="7"/>
      <c r="C22608" s="7"/>
      <c r="D22608" s="4"/>
      <c r="E22608" s="4"/>
      <c r="F22608" s="4"/>
      <c r="G22608" s="31"/>
    </row>
    <row r="22609" spans="2:7" s="40" customFormat="1">
      <c r="B22609" s="7"/>
      <c r="C22609" s="7"/>
      <c r="D22609" s="4"/>
      <c r="E22609" s="4"/>
      <c r="F22609" s="4"/>
      <c r="G22609" s="31"/>
    </row>
    <row r="22610" spans="2:7" s="40" customFormat="1">
      <c r="B22610" s="7"/>
      <c r="C22610" s="7"/>
      <c r="D22610" s="4"/>
      <c r="E22610" s="4"/>
      <c r="F22610" s="4"/>
      <c r="G22610" s="31"/>
    </row>
    <row r="22611" spans="2:7" s="40" customFormat="1">
      <c r="B22611" s="7"/>
      <c r="C22611" s="7"/>
      <c r="D22611" s="4"/>
      <c r="E22611" s="4"/>
      <c r="F22611" s="4"/>
      <c r="G22611" s="31"/>
    </row>
    <row r="22612" spans="2:7" s="40" customFormat="1">
      <c r="B22612" s="7"/>
      <c r="C22612" s="7"/>
      <c r="D22612" s="4"/>
      <c r="E22612" s="4"/>
      <c r="F22612" s="4"/>
      <c r="G22612" s="31"/>
    </row>
    <row r="22613" spans="2:7" s="40" customFormat="1">
      <c r="B22613" s="7"/>
      <c r="C22613" s="7"/>
      <c r="D22613" s="4"/>
      <c r="E22613" s="4"/>
      <c r="F22613" s="4"/>
      <c r="G22613" s="31"/>
    </row>
    <row r="22614" spans="2:7" s="40" customFormat="1">
      <c r="B22614" s="7"/>
      <c r="C22614" s="7"/>
      <c r="D22614" s="4"/>
      <c r="E22614" s="4"/>
      <c r="F22614" s="4"/>
      <c r="G22614" s="31"/>
    </row>
    <row r="22615" spans="2:7" s="40" customFormat="1">
      <c r="B22615" s="7"/>
      <c r="C22615" s="7"/>
      <c r="D22615" s="4"/>
      <c r="E22615" s="4"/>
      <c r="F22615" s="4"/>
      <c r="G22615" s="31"/>
    </row>
    <row r="22616" spans="2:7" s="40" customFormat="1">
      <c r="B22616" s="7"/>
      <c r="C22616" s="7"/>
      <c r="D22616" s="4"/>
      <c r="E22616" s="4"/>
      <c r="F22616" s="4"/>
      <c r="G22616" s="31"/>
    </row>
    <row r="22617" spans="2:7" s="40" customFormat="1">
      <c r="B22617" s="7"/>
      <c r="C22617" s="7"/>
      <c r="D22617" s="4"/>
      <c r="E22617" s="4"/>
      <c r="F22617" s="4"/>
      <c r="G22617" s="31"/>
    </row>
    <row r="22618" spans="2:7" s="40" customFormat="1">
      <c r="B22618" s="7"/>
      <c r="C22618" s="7"/>
      <c r="D22618" s="4"/>
      <c r="E22618" s="4"/>
      <c r="F22618" s="4"/>
      <c r="G22618" s="31"/>
    </row>
    <row r="22619" spans="2:7" s="40" customFormat="1">
      <c r="B22619" s="7"/>
      <c r="C22619" s="7"/>
      <c r="D22619" s="4"/>
      <c r="E22619" s="4"/>
      <c r="F22619" s="4"/>
      <c r="G22619" s="31"/>
    </row>
    <row r="22620" spans="2:7" s="40" customFormat="1">
      <c r="B22620" s="7"/>
      <c r="C22620" s="7"/>
      <c r="D22620" s="4"/>
      <c r="E22620" s="4"/>
      <c r="F22620" s="4"/>
      <c r="G22620" s="31"/>
    </row>
    <row r="22621" spans="2:7" s="40" customFormat="1">
      <c r="B22621" s="7"/>
      <c r="C22621" s="7"/>
      <c r="D22621" s="4"/>
      <c r="E22621" s="4"/>
      <c r="F22621" s="4"/>
      <c r="G22621" s="31"/>
    </row>
    <row r="22622" spans="2:7" s="40" customFormat="1">
      <c r="B22622" s="7"/>
      <c r="C22622" s="7"/>
      <c r="D22622" s="4"/>
      <c r="E22622" s="4"/>
      <c r="F22622" s="4"/>
      <c r="G22622" s="31"/>
    </row>
    <row r="22623" spans="2:7" s="40" customFormat="1">
      <c r="B22623" s="7"/>
      <c r="C22623" s="7"/>
      <c r="D22623" s="4"/>
      <c r="E22623" s="4"/>
      <c r="F22623" s="4"/>
      <c r="G22623" s="31"/>
    </row>
    <row r="22624" spans="2:7" s="40" customFormat="1">
      <c r="B22624" s="7"/>
      <c r="C22624" s="7"/>
      <c r="D22624" s="4"/>
      <c r="E22624" s="4"/>
      <c r="F22624" s="4"/>
      <c r="G22624" s="31"/>
    </row>
    <row r="22625" spans="2:7" s="40" customFormat="1">
      <c r="B22625" s="7"/>
      <c r="C22625" s="7"/>
      <c r="D22625" s="4"/>
      <c r="E22625" s="4"/>
      <c r="F22625" s="4"/>
      <c r="G22625" s="31"/>
    </row>
    <row r="22626" spans="2:7" s="40" customFormat="1">
      <c r="B22626" s="7"/>
      <c r="C22626" s="7"/>
      <c r="D22626" s="4"/>
      <c r="E22626" s="4"/>
      <c r="F22626" s="4"/>
      <c r="G22626" s="31"/>
    </row>
    <row r="22627" spans="2:7" s="40" customFormat="1">
      <c r="B22627" s="7"/>
      <c r="C22627" s="7"/>
      <c r="D22627" s="4"/>
      <c r="E22627" s="4"/>
      <c r="F22627" s="4"/>
      <c r="G22627" s="31"/>
    </row>
    <row r="22628" spans="2:7" s="40" customFormat="1">
      <c r="B22628" s="7"/>
      <c r="C22628" s="7"/>
      <c r="D22628" s="4"/>
      <c r="E22628" s="4"/>
      <c r="F22628" s="4"/>
      <c r="G22628" s="31"/>
    </row>
    <row r="22629" spans="2:7" s="40" customFormat="1">
      <c r="B22629" s="7"/>
      <c r="C22629" s="7"/>
      <c r="D22629" s="4"/>
      <c r="E22629" s="4"/>
      <c r="F22629" s="4"/>
      <c r="G22629" s="31"/>
    </row>
    <row r="22630" spans="2:7" s="40" customFormat="1">
      <c r="B22630" s="7"/>
      <c r="C22630" s="7"/>
      <c r="D22630" s="4"/>
      <c r="E22630" s="4"/>
      <c r="F22630" s="4"/>
      <c r="G22630" s="31"/>
    </row>
    <row r="22631" spans="2:7" s="40" customFormat="1">
      <c r="B22631" s="7"/>
      <c r="C22631" s="7"/>
      <c r="D22631" s="4"/>
      <c r="E22631" s="4"/>
      <c r="F22631" s="4"/>
      <c r="G22631" s="31"/>
    </row>
    <row r="22632" spans="2:7" s="40" customFormat="1">
      <c r="B22632" s="7"/>
      <c r="C22632" s="7"/>
      <c r="D22632" s="4"/>
      <c r="E22632" s="4"/>
      <c r="F22632" s="4"/>
      <c r="G22632" s="31"/>
    </row>
    <row r="22633" spans="2:7" s="40" customFormat="1">
      <c r="B22633" s="7"/>
      <c r="C22633" s="7"/>
      <c r="D22633" s="4"/>
      <c r="E22633" s="4"/>
      <c r="F22633" s="4"/>
      <c r="G22633" s="31"/>
    </row>
    <row r="22634" spans="2:7" s="40" customFormat="1">
      <c r="B22634" s="7"/>
      <c r="C22634" s="7"/>
      <c r="D22634" s="4"/>
      <c r="E22634" s="4"/>
      <c r="F22634" s="4"/>
      <c r="G22634" s="31"/>
    </row>
    <row r="22635" spans="2:7" s="40" customFormat="1">
      <c r="B22635" s="7"/>
      <c r="C22635" s="7"/>
      <c r="D22635" s="4"/>
      <c r="E22635" s="4"/>
      <c r="F22635" s="4"/>
      <c r="G22635" s="31"/>
    </row>
    <row r="22636" spans="2:7" s="40" customFormat="1">
      <c r="B22636" s="7"/>
      <c r="C22636" s="7"/>
      <c r="D22636" s="4"/>
      <c r="E22636" s="4"/>
      <c r="F22636" s="4"/>
      <c r="G22636" s="31"/>
    </row>
    <row r="22637" spans="2:7" s="40" customFormat="1">
      <c r="B22637" s="7"/>
      <c r="C22637" s="7"/>
      <c r="D22637" s="4"/>
      <c r="E22637" s="4"/>
      <c r="F22637" s="4"/>
      <c r="G22637" s="31"/>
    </row>
    <row r="22638" spans="2:7" s="40" customFormat="1">
      <c r="B22638" s="7"/>
      <c r="C22638" s="7"/>
      <c r="D22638" s="4"/>
      <c r="E22638" s="4"/>
      <c r="F22638" s="4"/>
      <c r="G22638" s="31"/>
    </row>
    <row r="22639" spans="2:7" s="40" customFormat="1">
      <c r="B22639" s="7"/>
      <c r="C22639" s="7"/>
      <c r="D22639" s="4"/>
      <c r="E22639" s="4"/>
      <c r="F22639" s="4"/>
      <c r="G22639" s="31"/>
    </row>
    <row r="22640" spans="2:7" s="40" customFormat="1">
      <c r="B22640" s="7"/>
      <c r="C22640" s="7"/>
      <c r="D22640" s="4"/>
      <c r="E22640" s="4"/>
      <c r="F22640" s="4"/>
      <c r="G22640" s="31"/>
    </row>
    <row r="22641" spans="2:7" s="40" customFormat="1">
      <c r="B22641" s="7"/>
      <c r="C22641" s="7"/>
      <c r="D22641" s="4"/>
      <c r="E22641" s="4"/>
      <c r="F22641" s="4"/>
      <c r="G22641" s="31"/>
    </row>
    <row r="22642" spans="2:7" s="40" customFormat="1">
      <c r="B22642" s="7"/>
      <c r="C22642" s="7"/>
      <c r="D22642" s="4"/>
      <c r="E22642" s="4"/>
      <c r="F22642" s="4"/>
      <c r="G22642" s="31"/>
    </row>
    <row r="22643" spans="2:7" s="40" customFormat="1">
      <c r="B22643" s="7"/>
      <c r="C22643" s="7"/>
      <c r="D22643" s="4"/>
      <c r="E22643" s="4"/>
      <c r="F22643" s="4"/>
      <c r="G22643" s="31"/>
    </row>
    <row r="22644" spans="2:7" s="40" customFormat="1">
      <c r="B22644" s="7"/>
      <c r="C22644" s="7"/>
      <c r="D22644" s="4"/>
      <c r="E22644" s="4"/>
      <c r="F22644" s="4"/>
      <c r="G22644" s="31"/>
    </row>
    <row r="22645" spans="2:7" s="40" customFormat="1">
      <c r="B22645" s="7"/>
      <c r="C22645" s="7"/>
      <c r="D22645" s="4"/>
      <c r="E22645" s="4"/>
      <c r="F22645" s="4"/>
      <c r="G22645" s="31"/>
    </row>
    <row r="22646" spans="2:7" s="40" customFormat="1">
      <c r="B22646" s="7"/>
      <c r="C22646" s="7"/>
      <c r="D22646" s="4"/>
      <c r="E22646" s="4"/>
      <c r="F22646" s="4"/>
      <c r="G22646" s="31"/>
    </row>
    <row r="22647" spans="2:7" s="40" customFormat="1">
      <c r="B22647" s="7"/>
      <c r="C22647" s="7"/>
      <c r="D22647" s="4"/>
      <c r="E22647" s="4"/>
      <c r="F22647" s="4"/>
      <c r="G22647" s="31"/>
    </row>
    <row r="22648" spans="2:7" s="40" customFormat="1">
      <c r="B22648" s="7"/>
      <c r="C22648" s="7"/>
      <c r="D22648" s="4"/>
      <c r="E22648" s="4"/>
      <c r="F22648" s="4"/>
      <c r="G22648" s="31"/>
    </row>
    <row r="22649" spans="2:7" s="40" customFormat="1">
      <c r="B22649" s="7"/>
      <c r="C22649" s="7"/>
      <c r="D22649" s="4"/>
      <c r="E22649" s="4"/>
      <c r="F22649" s="4"/>
      <c r="G22649" s="31"/>
    </row>
    <row r="22650" spans="2:7" s="40" customFormat="1">
      <c r="B22650" s="7"/>
      <c r="C22650" s="7"/>
      <c r="D22650" s="4"/>
      <c r="E22650" s="4"/>
      <c r="F22650" s="4"/>
      <c r="G22650" s="31"/>
    </row>
    <row r="22651" spans="2:7" s="40" customFormat="1">
      <c r="B22651" s="7"/>
      <c r="C22651" s="7"/>
      <c r="D22651" s="4"/>
      <c r="E22651" s="4"/>
      <c r="F22651" s="4"/>
      <c r="G22651" s="31"/>
    </row>
    <row r="22652" spans="2:7" s="40" customFormat="1">
      <c r="B22652" s="7"/>
      <c r="C22652" s="7"/>
      <c r="D22652" s="4"/>
      <c r="E22652" s="4"/>
      <c r="F22652" s="4"/>
      <c r="G22652" s="31"/>
    </row>
    <row r="22653" spans="2:7" s="40" customFormat="1">
      <c r="B22653" s="7"/>
      <c r="C22653" s="7"/>
      <c r="D22653" s="4"/>
      <c r="E22653" s="4"/>
      <c r="F22653" s="4"/>
      <c r="G22653" s="31"/>
    </row>
    <row r="22654" spans="2:7" s="40" customFormat="1">
      <c r="B22654" s="7"/>
      <c r="C22654" s="7"/>
      <c r="D22654" s="4"/>
      <c r="E22654" s="4"/>
      <c r="F22654" s="4"/>
      <c r="G22654" s="31"/>
    </row>
    <row r="22655" spans="2:7" s="40" customFormat="1">
      <c r="B22655" s="7"/>
      <c r="C22655" s="7"/>
      <c r="D22655" s="4"/>
      <c r="E22655" s="4"/>
      <c r="F22655" s="4"/>
      <c r="G22655" s="31"/>
    </row>
    <row r="22656" spans="2:7" s="40" customFormat="1">
      <c r="B22656" s="7"/>
      <c r="C22656" s="7"/>
      <c r="D22656" s="4"/>
      <c r="E22656" s="4"/>
      <c r="F22656" s="4"/>
      <c r="G22656" s="31"/>
    </row>
    <row r="22657" spans="2:7" s="40" customFormat="1">
      <c r="B22657" s="7"/>
      <c r="C22657" s="7"/>
      <c r="D22657" s="4"/>
      <c r="E22657" s="4"/>
      <c r="F22657" s="4"/>
      <c r="G22657" s="31"/>
    </row>
    <row r="22658" spans="2:7" s="40" customFormat="1">
      <c r="B22658" s="7"/>
      <c r="C22658" s="7"/>
      <c r="D22658" s="4"/>
      <c r="E22658" s="4"/>
      <c r="F22658" s="4"/>
      <c r="G22658" s="31"/>
    </row>
    <row r="22659" spans="2:7" s="40" customFormat="1">
      <c r="B22659" s="7"/>
      <c r="C22659" s="7"/>
      <c r="D22659" s="4"/>
      <c r="E22659" s="4"/>
      <c r="F22659" s="4"/>
      <c r="G22659" s="31"/>
    </row>
    <row r="22660" spans="2:7" s="40" customFormat="1">
      <c r="B22660" s="7"/>
      <c r="C22660" s="7"/>
      <c r="D22660" s="4"/>
      <c r="E22660" s="4"/>
      <c r="F22660" s="4"/>
      <c r="G22660" s="31"/>
    </row>
    <row r="22661" spans="2:7" s="40" customFormat="1">
      <c r="B22661" s="7"/>
      <c r="C22661" s="7"/>
      <c r="D22661" s="4"/>
      <c r="E22661" s="4"/>
      <c r="F22661" s="4"/>
      <c r="G22661" s="31"/>
    </row>
    <row r="22662" spans="2:7" s="40" customFormat="1">
      <c r="B22662" s="7"/>
      <c r="C22662" s="7"/>
      <c r="D22662" s="4"/>
      <c r="E22662" s="4"/>
      <c r="F22662" s="4"/>
      <c r="G22662" s="31"/>
    </row>
    <row r="22663" spans="2:7" s="40" customFormat="1">
      <c r="B22663" s="7"/>
      <c r="C22663" s="7"/>
      <c r="D22663" s="4"/>
      <c r="E22663" s="4"/>
      <c r="F22663" s="4"/>
      <c r="G22663" s="31"/>
    </row>
    <row r="22664" spans="2:7" s="40" customFormat="1">
      <c r="B22664" s="7"/>
      <c r="C22664" s="7"/>
      <c r="D22664" s="4"/>
      <c r="E22664" s="4"/>
      <c r="F22664" s="4"/>
      <c r="G22664" s="31"/>
    </row>
    <row r="22665" spans="2:7" s="40" customFormat="1">
      <c r="B22665" s="7"/>
      <c r="C22665" s="7"/>
      <c r="D22665" s="4"/>
      <c r="E22665" s="4"/>
      <c r="F22665" s="4"/>
      <c r="G22665" s="31"/>
    </row>
    <row r="22666" spans="2:7" s="40" customFormat="1">
      <c r="B22666" s="7"/>
      <c r="C22666" s="7"/>
      <c r="D22666" s="4"/>
      <c r="E22666" s="4"/>
      <c r="F22666" s="4"/>
      <c r="G22666" s="31"/>
    </row>
    <row r="22667" spans="2:7" s="40" customFormat="1">
      <c r="B22667" s="7"/>
      <c r="C22667" s="7"/>
      <c r="D22667" s="4"/>
      <c r="E22667" s="4"/>
      <c r="F22667" s="4"/>
      <c r="G22667" s="31"/>
    </row>
    <row r="22668" spans="2:7" s="40" customFormat="1">
      <c r="B22668" s="7"/>
      <c r="C22668" s="7"/>
      <c r="D22668" s="4"/>
      <c r="E22668" s="4"/>
      <c r="F22668" s="4"/>
      <c r="G22668" s="31"/>
    </row>
    <row r="22669" spans="2:7" s="40" customFormat="1">
      <c r="B22669" s="7"/>
      <c r="C22669" s="7"/>
      <c r="D22669" s="4"/>
      <c r="E22669" s="4"/>
      <c r="F22669" s="4"/>
      <c r="G22669" s="31"/>
    </row>
    <row r="22670" spans="2:7" s="40" customFormat="1">
      <c r="B22670" s="7"/>
      <c r="C22670" s="7"/>
      <c r="D22670" s="4"/>
      <c r="E22670" s="4"/>
      <c r="F22670" s="4"/>
      <c r="G22670" s="31"/>
    </row>
    <row r="22671" spans="2:7" s="40" customFormat="1">
      <c r="B22671" s="7"/>
      <c r="C22671" s="7"/>
      <c r="D22671" s="4"/>
      <c r="E22671" s="4"/>
      <c r="F22671" s="4"/>
      <c r="G22671" s="31"/>
    </row>
    <row r="22672" spans="2:7" s="40" customFormat="1">
      <c r="B22672" s="7"/>
      <c r="C22672" s="7"/>
      <c r="D22672" s="4"/>
      <c r="E22672" s="4"/>
      <c r="F22672" s="4"/>
      <c r="G22672" s="31"/>
    </row>
    <row r="22673" spans="2:7" s="40" customFormat="1">
      <c r="B22673" s="7"/>
      <c r="C22673" s="7"/>
      <c r="D22673" s="4"/>
      <c r="E22673" s="4"/>
      <c r="F22673" s="4"/>
      <c r="G22673" s="31"/>
    </row>
    <row r="22674" spans="2:7" s="40" customFormat="1">
      <c r="B22674" s="7"/>
      <c r="C22674" s="7"/>
      <c r="D22674" s="4"/>
      <c r="E22674" s="4"/>
      <c r="F22674" s="4"/>
      <c r="G22674" s="31"/>
    </row>
    <row r="22675" spans="2:7" s="40" customFormat="1">
      <c r="B22675" s="7"/>
      <c r="C22675" s="7"/>
      <c r="D22675" s="4"/>
      <c r="E22675" s="4"/>
      <c r="F22675" s="4"/>
      <c r="G22675" s="31"/>
    </row>
    <row r="22676" spans="2:7" s="40" customFormat="1">
      <c r="B22676" s="7"/>
      <c r="C22676" s="7"/>
      <c r="D22676" s="4"/>
      <c r="E22676" s="4"/>
      <c r="F22676" s="4"/>
      <c r="G22676" s="31"/>
    </row>
    <row r="22677" spans="2:7" s="40" customFormat="1">
      <c r="B22677" s="7"/>
      <c r="C22677" s="7"/>
      <c r="D22677" s="4"/>
      <c r="E22677" s="4"/>
      <c r="F22677" s="4"/>
      <c r="G22677" s="31"/>
    </row>
    <row r="22678" spans="2:7" s="40" customFormat="1">
      <c r="B22678" s="7"/>
      <c r="C22678" s="7"/>
      <c r="D22678" s="4"/>
      <c r="E22678" s="4"/>
      <c r="F22678" s="4"/>
      <c r="G22678" s="31"/>
    </row>
    <row r="22679" spans="2:7" s="40" customFormat="1">
      <c r="B22679" s="7"/>
      <c r="C22679" s="7"/>
      <c r="D22679" s="4"/>
      <c r="E22679" s="4"/>
      <c r="F22679" s="4"/>
      <c r="G22679" s="31"/>
    </row>
    <row r="22680" spans="2:7" s="40" customFormat="1">
      <c r="B22680" s="7"/>
      <c r="C22680" s="7"/>
      <c r="D22680" s="4"/>
      <c r="E22680" s="4"/>
      <c r="F22680" s="4"/>
      <c r="G22680" s="31"/>
    </row>
    <row r="22681" spans="2:7" s="40" customFormat="1">
      <c r="B22681" s="7"/>
      <c r="C22681" s="7"/>
      <c r="D22681" s="4"/>
      <c r="E22681" s="4"/>
      <c r="F22681" s="4"/>
      <c r="G22681" s="31"/>
    </row>
    <row r="22682" spans="2:7" s="40" customFormat="1">
      <c r="B22682" s="7"/>
      <c r="C22682" s="7"/>
      <c r="D22682" s="4"/>
      <c r="E22682" s="4"/>
      <c r="F22682" s="4"/>
      <c r="G22682" s="31"/>
    </row>
    <row r="22683" spans="2:7" s="40" customFormat="1">
      <c r="B22683" s="7"/>
      <c r="C22683" s="7"/>
      <c r="D22683" s="4"/>
      <c r="E22683" s="4"/>
      <c r="F22683" s="4"/>
      <c r="G22683" s="31"/>
    </row>
    <row r="22684" spans="2:7" s="40" customFormat="1">
      <c r="B22684" s="7"/>
      <c r="C22684" s="7"/>
      <c r="D22684" s="4"/>
      <c r="E22684" s="4"/>
      <c r="F22684" s="4"/>
      <c r="G22684" s="31"/>
    </row>
    <row r="22685" spans="2:7" s="40" customFormat="1">
      <c r="B22685" s="7"/>
      <c r="C22685" s="7"/>
      <c r="D22685" s="4"/>
      <c r="E22685" s="4"/>
      <c r="F22685" s="4"/>
      <c r="G22685" s="31"/>
    </row>
    <row r="22686" spans="2:7" s="40" customFormat="1">
      <c r="B22686" s="7"/>
      <c r="C22686" s="7"/>
      <c r="D22686" s="4"/>
      <c r="E22686" s="4"/>
      <c r="F22686" s="4"/>
      <c r="G22686" s="31"/>
    </row>
    <row r="22687" spans="2:7" s="40" customFormat="1">
      <c r="B22687" s="7"/>
      <c r="C22687" s="7"/>
      <c r="D22687" s="4"/>
      <c r="E22687" s="4"/>
      <c r="F22687" s="4"/>
      <c r="G22687" s="31"/>
    </row>
    <row r="22688" spans="2:7" s="40" customFormat="1">
      <c r="B22688" s="7"/>
      <c r="C22688" s="7"/>
      <c r="D22688" s="4"/>
      <c r="E22688" s="4"/>
      <c r="F22688" s="4"/>
      <c r="G22688" s="31"/>
    </row>
    <row r="22689" spans="2:7" s="40" customFormat="1">
      <c r="B22689" s="7"/>
      <c r="C22689" s="7"/>
      <c r="D22689" s="4"/>
      <c r="E22689" s="4"/>
      <c r="F22689" s="4"/>
      <c r="G22689" s="31"/>
    </row>
    <row r="22690" spans="2:7" s="40" customFormat="1">
      <c r="B22690" s="7"/>
      <c r="C22690" s="7"/>
      <c r="D22690" s="4"/>
      <c r="E22690" s="4"/>
      <c r="F22690" s="4"/>
      <c r="G22690" s="31"/>
    </row>
    <row r="22691" spans="2:7" s="40" customFormat="1">
      <c r="B22691" s="7"/>
      <c r="C22691" s="7"/>
      <c r="D22691" s="4"/>
      <c r="E22691" s="4"/>
      <c r="F22691" s="4"/>
      <c r="G22691" s="31"/>
    </row>
    <row r="22692" spans="2:7" s="40" customFormat="1">
      <c r="B22692" s="7"/>
      <c r="C22692" s="7"/>
      <c r="D22692" s="4"/>
      <c r="E22692" s="4"/>
      <c r="F22692" s="4"/>
      <c r="G22692" s="31"/>
    </row>
    <row r="22693" spans="2:7" s="40" customFormat="1">
      <c r="B22693" s="7"/>
      <c r="C22693" s="7"/>
      <c r="D22693" s="4"/>
      <c r="E22693" s="4"/>
      <c r="F22693" s="4"/>
      <c r="G22693" s="31"/>
    </row>
    <row r="22694" spans="2:7" s="40" customFormat="1">
      <c r="B22694" s="7"/>
      <c r="C22694" s="7"/>
      <c r="D22694" s="4"/>
      <c r="E22694" s="4"/>
      <c r="F22694" s="4"/>
      <c r="G22694" s="31"/>
    </row>
    <row r="22695" spans="2:7" s="40" customFormat="1">
      <c r="B22695" s="7"/>
      <c r="C22695" s="7"/>
      <c r="D22695" s="4"/>
      <c r="E22695" s="4"/>
      <c r="F22695" s="4"/>
      <c r="G22695" s="31"/>
    </row>
    <row r="22696" spans="2:7" s="40" customFormat="1">
      <c r="B22696" s="7"/>
      <c r="C22696" s="7"/>
      <c r="D22696" s="4"/>
      <c r="E22696" s="4"/>
      <c r="F22696" s="4"/>
      <c r="G22696" s="31"/>
    </row>
    <row r="22697" spans="2:7" s="40" customFormat="1">
      <c r="B22697" s="7"/>
      <c r="C22697" s="7"/>
      <c r="D22697" s="4"/>
      <c r="E22697" s="4"/>
      <c r="F22697" s="4"/>
      <c r="G22697" s="31"/>
    </row>
    <row r="22698" spans="2:7" s="40" customFormat="1">
      <c r="B22698" s="7"/>
      <c r="C22698" s="7"/>
      <c r="D22698" s="4"/>
      <c r="E22698" s="4"/>
      <c r="F22698" s="4"/>
      <c r="G22698" s="31"/>
    </row>
    <row r="22699" spans="2:7" s="40" customFormat="1">
      <c r="B22699" s="7"/>
      <c r="C22699" s="7"/>
      <c r="D22699" s="4"/>
      <c r="E22699" s="4"/>
      <c r="F22699" s="4"/>
      <c r="G22699" s="31"/>
    </row>
    <row r="22700" spans="2:7" s="40" customFormat="1">
      <c r="B22700" s="7"/>
      <c r="C22700" s="7"/>
      <c r="D22700" s="4"/>
      <c r="E22700" s="4"/>
      <c r="F22700" s="4"/>
      <c r="G22700" s="31"/>
    </row>
    <row r="22701" spans="2:7" s="40" customFormat="1">
      <c r="B22701" s="7"/>
      <c r="C22701" s="7"/>
      <c r="D22701" s="4"/>
      <c r="E22701" s="4"/>
      <c r="F22701" s="4"/>
      <c r="G22701" s="31"/>
    </row>
    <row r="22702" spans="2:7" s="40" customFormat="1">
      <c r="B22702" s="7"/>
      <c r="C22702" s="7"/>
      <c r="D22702" s="4"/>
      <c r="E22702" s="4"/>
      <c r="F22702" s="4"/>
      <c r="G22702" s="31"/>
    </row>
    <row r="22703" spans="2:7" s="40" customFormat="1">
      <c r="B22703" s="7"/>
      <c r="C22703" s="7"/>
      <c r="D22703" s="4"/>
      <c r="E22703" s="4"/>
      <c r="F22703" s="4"/>
      <c r="G22703" s="31"/>
    </row>
    <row r="22704" spans="2:7" s="40" customFormat="1">
      <c r="B22704" s="7"/>
      <c r="C22704" s="7"/>
      <c r="D22704" s="4"/>
      <c r="E22704" s="4"/>
      <c r="F22704" s="4"/>
      <c r="G22704" s="31"/>
    </row>
    <row r="22705" spans="2:7" s="40" customFormat="1">
      <c r="B22705" s="7"/>
      <c r="C22705" s="7"/>
      <c r="D22705" s="4"/>
      <c r="E22705" s="4"/>
      <c r="F22705" s="4"/>
      <c r="G22705" s="31"/>
    </row>
    <row r="22706" spans="2:7" s="40" customFormat="1">
      <c r="B22706" s="7"/>
      <c r="C22706" s="7"/>
      <c r="D22706" s="4"/>
      <c r="E22706" s="4"/>
      <c r="F22706" s="4"/>
      <c r="G22706" s="31"/>
    </row>
    <row r="22707" spans="2:7" s="40" customFormat="1">
      <c r="B22707" s="7"/>
      <c r="C22707" s="7"/>
      <c r="D22707" s="4"/>
      <c r="E22707" s="4"/>
      <c r="F22707" s="4"/>
      <c r="G22707" s="31"/>
    </row>
    <row r="22708" spans="2:7" s="40" customFormat="1">
      <c r="B22708" s="7"/>
      <c r="C22708" s="7"/>
      <c r="D22708" s="4"/>
      <c r="E22708" s="4"/>
      <c r="F22708" s="4"/>
      <c r="G22708" s="31"/>
    </row>
    <row r="22709" spans="2:7" s="40" customFormat="1">
      <c r="B22709" s="7"/>
      <c r="C22709" s="7"/>
      <c r="D22709" s="4"/>
      <c r="E22709" s="4"/>
      <c r="F22709" s="4"/>
      <c r="G22709" s="31"/>
    </row>
    <row r="22710" spans="2:7" s="40" customFormat="1">
      <c r="B22710" s="7"/>
      <c r="C22710" s="7"/>
      <c r="D22710" s="4"/>
      <c r="E22710" s="4"/>
      <c r="F22710" s="4"/>
      <c r="G22710" s="31"/>
    </row>
    <row r="22711" spans="2:7" s="40" customFormat="1">
      <c r="B22711" s="7"/>
      <c r="C22711" s="7"/>
      <c r="D22711" s="4"/>
      <c r="E22711" s="4"/>
      <c r="F22711" s="4"/>
      <c r="G22711" s="31"/>
    </row>
    <row r="22712" spans="2:7" s="40" customFormat="1">
      <c r="B22712" s="7"/>
      <c r="C22712" s="7"/>
      <c r="D22712" s="4"/>
      <c r="E22712" s="4"/>
      <c r="F22712" s="4"/>
      <c r="G22712" s="31"/>
    </row>
    <row r="22713" spans="2:7" s="40" customFormat="1">
      <c r="B22713" s="7"/>
      <c r="C22713" s="7"/>
      <c r="D22713" s="4"/>
      <c r="E22713" s="4"/>
      <c r="F22713" s="4"/>
      <c r="G22713" s="31"/>
    </row>
    <row r="22714" spans="2:7" s="40" customFormat="1">
      <c r="B22714" s="7"/>
      <c r="C22714" s="7"/>
      <c r="D22714" s="4"/>
      <c r="E22714" s="4"/>
      <c r="F22714" s="4"/>
      <c r="G22714" s="31"/>
    </row>
    <row r="22715" spans="2:7" s="40" customFormat="1">
      <c r="B22715" s="7"/>
      <c r="C22715" s="7"/>
      <c r="D22715" s="4"/>
      <c r="E22715" s="4"/>
      <c r="F22715" s="4"/>
      <c r="G22715" s="31"/>
    </row>
    <row r="22716" spans="2:7" s="40" customFormat="1">
      <c r="B22716" s="7"/>
      <c r="C22716" s="7"/>
      <c r="D22716" s="4"/>
      <c r="E22716" s="4"/>
      <c r="F22716" s="4"/>
      <c r="G22716" s="31"/>
    </row>
    <row r="22717" spans="2:7" s="40" customFormat="1">
      <c r="B22717" s="7"/>
      <c r="C22717" s="7"/>
      <c r="D22717" s="4"/>
      <c r="E22717" s="4"/>
      <c r="F22717" s="4"/>
      <c r="G22717" s="31"/>
    </row>
    <row r="22718" spans="2:7" s="40" customFormat="1">
      <c r="B22718" s="7"/>
      <c r="C22718" s="7"/>
      <c r="D22718" s="4"/>
      <c r="E22718" s="4"/>
      <c r="F22718" s="4"/>
      <c r="G22718" s="31"/>
    </row>
    <row r="22719" spans="2:7" s="40" customFormat="1">
      <c r="B22719" s="7"/>
      <c r="C22719" s="7"/>
      <c r="D22719" s="4"/>
      <c r="E22719" s="4"/>
      <c r="F22719" s="4"/>
      <c r="G22719" s="31"/>
    </row>
    <row r="22720" spans="2:7" s="40" customFormat="1">
      <c r="B22720" s="7"/>
      <c r="C22720" s="7"/>
      <c r="D22720" s="4"/>
      <c r="E22720" s="4"/>
      <c r="F22720" s="4"/>
      <c r="G22720" s="31"/>
    </row>
    <row r="22721" spans="2:7" s="40" customFormat="1">
      <c r="B22721" s="7"/>
      <c r="C22721" s="7"/>
      <c r="D22721" s="4"/>
      <c r="E22721" s="4"/>
      <c r="F22721" s="4"/>
      <c r="G22721" s="31"/>
    </row>
    <row r="22722" spans="2:7" s="40" customFormat="1">
      <c r="B22722" s="7"/>
      <c r="C22722" s="7"/>
      <c r="D22722" s="4"/>
      <c r="E22722" s="4"/>
      <c r="F22722" s="4"/>
      <c r="G22722" s="31"/>
    </row>
    <row r="22723" spans="2:7" s="40" customFormat="1">
      <c r="B22723" s="7"/>
      <c r="C22723" s="7"/>
      <c r="D22723" s="4"/>
      <c r="E22723" s="4"/>
      <c r="F22723" s="4"/>
      <c r="G22723" s="31"/>
    </row>
    <row r="22724" spans="2:7" s="40" customFormat="1">
      <c r="B22724" s="7"/>
      <c r="C22724" s="7"/>
      <c r="D22724" s="4"/>
      <c r="E22724" s="4"/>
      <c r="F22724" s="4"/>
      <c r="G22724" s="31"/>
    </row>
    <row r="22725" spans="2:7" s="40" customFormat="1">
      <c r="B22725" s="7"/>
      <c r="C22725" s="7"/>
      <c r="D22725" s="4"/>
      <c r="E22725" s="4"/>
      <c r="F22725" s="4"/>
      <c r="G22725" s="31"/>
    </row>
    <row r="22726" spans="2:7" s="40" customFormat="1">
      <c r="B22726" s="7"/>
      <c r="C22726" s="7"/>
      <c r="D22726" s="4"/>
      <c r="E22726" s="4"/>
      <c r="F22726" s="4"/>
      <c r="G22726" s="31"/>
    </row>
    <row r="22727" spans="2:7" s="40" customFormat="1">
      <c r="B22727" s="7"/>
      <c r="C22727" s="7"/>
      <c r="D22727" s="4"/>
      <c r="E22727" s="4"/>
      <c r="F22727" s="4"/>
      <c r="G22727" s="31"/>
    </row>
    <row r="22728" spans="2:7" s="40" customFormat="1">
      <c r="B22728" s="7"/>
      <c r="C22728" s="7"/>
      <c r="D22728" s="4"/>
      <c r="E22728" s="4"/>
      <c r="F22728" s="4"/>
      <c r="G22728" s="31"/>
    </row>
    <row r="22729" spans="2:7" s="40" customFormat="1">
      <c r="B22729" s="7"/>
      <c r="C22729" s="7"/>
      <c r="D22729" s="4"/>
      <c r="E22729" s="4"/>
      <c r="F22729" s="4"/>
      <c r="G22729" s="31"/>
    </row>
    <row r="22730" spans="2:7" s="40" customFormat="1">
      <c r="B22730" s="7"/>
      <c r="C22730" s="7"/>
      <c r="D22730" s="4"/>
      <c r="E22730" s="4"/>
      <c r="F22730" s="4"/>
      <c r="G22730" s="31"/>
    </row>
    <row r="22731" spans="2:7" s="40" customFormat="1">
      <c r="B22731" s="7"/>
      <c r="C22731" s="7"/>
      <c r="D22731" s="4"/>
      <c r="E22731" s="4"/>
      <c r="F22731" s="4"/>
      <c r="G22731" s="31"/>
    </row>
    <row r="22732" spans="2:7" s="40" customFormat="1">
      <c r="B22732" s="7"/>
      <c r="C22732" s="7"/>
      <c r="D22732" s="4"/>
      <c r="E22732" s="4"/>
      <c r="F22732" s="4"/>
      <c r="G22732" s="31"/>
    </row>
    <row r="22733" spans="2:7" s="40" customFormat="1">
      <c r="B22733" s="7"/>
      <c r="C22733" s="7"/>
      <c r="D22733" s="4"/>
      <c r="E22733" s="4"/>
      <c r="F22733" s="4"/>
      <c r="G22733" s="31"/>
    </row>
    <row r="22734" spans="2:7" s="40" customFormat="1">
      <c r="B22734" s="7"/>
      <c r="C22734" s="7"/>
      <c r="D22734" s="4"/>
      <c r="E22734" s="4"/>
      <c r="F22734" s="4"/>
      <c r="G22734" s="31"/>
    </row>
    <row r="22735" spans="2:7" s="40" customFormat="1">
      <c r="B22735" s="7"/>
      <c r="C22735" s="7"/>
      <c r="D22735" s="4"/>
      <c r="E22735" s="4"/>
      <c r="F22735" s="4"/>
      <c r="G22735" s="31"/>
    </row>
    <row r="22736" spans="2:7" s="40" customFormat="1">
      <c r="B22736" s="7"/>
      <c r="C22736" s="7"/>
      <c r="D22736" s="4"/>
      <c r="E22736" s="4"/>
      <c r="F22736" s="4"/>
      <c r="G22736" s="31"/>
    </row>
    <row r="22737" spans="2:7" s="40" customFormat="1">
      <c r="B22737" s="7"/>
      <c r="C22737" s="7"/>
      <c r="D22737" s="4"/>
      <c r="E22737" s="4"/>
      <c r="F22737" s="4"/>
      <c r="G22737" s="31"/>
    </row>
    <row r="22738" spans="2:7" s="40" customFormat="1">
      <c r="B22738" s="7"/>
      <c r="C22738" s="7"/>
      <c r="D22738" s="4"/>
      <c r="E22738" s="4"/>
      <c r="F22738" s="4"/>
      <c r="G22738" s="31"/>
    </row>
    <row r="22739" spans="2:7" s="40" customFormat="1">
      <c r="B22739" s="7"/>
      <c r="C22739" s="7"/>
      <c r="D22739" s="4"/>
      <c r="E22739" s="4"/>
      <c r="F22739" s="4"/>
      <c r="G22739" s="31"/>
    </row>
    <row r="22740" spans="2:7" s="40" customFormat="1">
      <c r="B22740" s="7"/>
      <c r="C22740" s="7"/>
      <c r="D22740" s="4"/>
      <c r="E22740" s="4"/>
      <c r="F22740" s="4"/>
      <c r="G22740" s="31"/>
    </row>
    <row r="22741" spans="2:7" s="40" customFormat="1">
      <c r="B22741" s="7"/>
      <c r="C22741" s="7"/>
      <c r="D22741" s="4"/>
      <c r="E22741" s="4"/>
      <c r="F22741" s="4"/>
      <c r="G22741" s="31"/>
    </row>
    <row r="22742" spans="2:7" s="40" customFormat="1">
      <c r="B22742" s="7"/>
      <c r="C22742" s="7"/>
      <c r="D22742" s="4"/>
      <c r="E22742" s="4"/>
      <c r="F22742" s="4"/>
      <c r="G22742" s="31"/>
    </row>
    <row r="22743" spans="2:7" s="40" customFormat="1">
      <c r="B22743" s="7"/>
      <c r="C22743" s="7"/>
      <c r="D22743" s="4"/>
      <c r="E22743" s="4"/>
      <c r="F22743" s="4"/>
      <c r="G22743" s="31"/>
    </row>
    <row r="22744" spans="2:7" s="40" customFormat="1">
      <c r="B22744" s="7"/>
      <c r="C22744" s="7"/>
      <c r="D22744" s="4"/>
      <c r="E22744" s="4"/>
      <c r="F22744" s="4"/>
      <c r="G22744" s="31"/>
    </row>
    <row r="22745" spans="2:7" s="40" customFormat="1">
      <c r="B22745" s="7"/>
      <c r="C22745" s="7"/>
      <c r="D22745" s="4"/>
      <c r="E22745" s="4"/>
      <c r="F22745" s="4"/>
      <c r="G22745" s="31"/>
    </row>
    <row r="22746" spans="2:7" s="40" customFormat="1">
      <c r="B22746" s="7"/>
      <c r="C22746" s="7"/>
      <c r="D22746" s="4"/>
      <c r="E22746" s="4"/>
      <c r="F22746" s="4"/>
      <c r="G22746" s="31"/>
    </row>
    <row r="22747" spans="2:7" s="40" customFormat="1">
      <c r="B22747" s="7"/>
      <c r="C22747" s="7"/>
      <c r="D22747" s="4"/>
      <c r="E22747" s="4"/>
      <c r="F22747" s="4"/>
      <c r="G22747" s="31"/>
    </row>
    <row r="22748" spans="2:7" s="40" customFormat="1">
      <c r="B22748" s="7"/>
      <c r="C22748" s="7"/>
      <c r="D22748" s="4"/>
      <c r="E22748" s="4"/>
      <c r="F22748" s="4"/>
      <c r="G22748" s="31"/>
    </row>
    <row r="22749" spans="2:7" s="40" customFormat="1">
      <c r="B22749" s="7"/>
      <c r="C22749" s="7"/>
      <c r="D22749" s="4"/>
      <c r="E22749" s="4"/>
      <c r="F22749" s="4"/>
      <c r="G22749" s="31"/>
    </row>
    <row r="22750" spans="2:7" s="40" customFormat="1">
      <c r="B22750" s="7"/>
      <c r="C22750" s="7"/>
      <c r="D22750" s="4"/>
      <c r="E22750" s="4"/>
      <c r="F22750" s="4"/>
      <c r="G22750" s="31"/>
    </row>
    <row r="22751" spans="2:7" s="40" customFormat="1">
      <c r="B22751" s="7"/>
      <c r="C22751" s="7"/>
      <c r="D22751" s="4"/>
      <c r="E22751" s="4"/>
      <c r="F22751" s="4"/>
      <c r="G22751" s="31"/>
    </row>
    <row r="22752" spans="2:7" s="40" customFormat="1">
      <c r="B22752" s="7"/>
      <c r="C22752" s="7"/>
      <c r="D22752" s="4"/>
      <c r="E22752" s="4"/>
      <c r="F22752" s="4"/>
      <c r="G22752" s="31"/>
    </row>
    <row r="22753" spans="2:7" s="40" customFormat="1">
      <c r="B22753" s="7"/>
      <c r="C22753" s="7"/>
      <c r="D22753" s="4"/>
      <c r="E22753" s="4"/>
      <c r="F22753" s="4"/>
      <c r="G22753" s="31"/>
    </row>
    <row r="22754" spans="2:7" s="40" customFormat="1">
      <c r="B22754" s="7"/>
      <c r="C22754" s="7"/>
      <c r="D22754" s="4"/>
      <c r="E22754" s="4"/>
      <c r="F22754" s="4"/>
      <c r="G22754" s="31"/>
    </row>
    <row r="22755" spans="2:7" s="40" customFormat="1">
      <c r="B22755" s="7"/>
      <c r="C22755" s="7"/>
      <c r="D22755" s="4"/>
      <c r="E22755" s="4"/>
      <c r="F22755" s="4"/>
      <c r="G22755" s="31"/>
    </row>
    <row r="22756" spans="2:7" s="40" customFormat="1">
      <c r="B22756" s="7"/>
      <c r="C22756" s="7"/>
      <c r="D22756" s="4"/>
      <c r="E22756" s="4"/>
      <c r="F22756" s="4"/>
      <c r="G22756" s="31"/>
    </row>
    <row r="22757" spans="2:7" s="40" customFormat="1">
      <c r="B22757" s="7"/>
      <c r="C22757" s="7"/>
      <c r="D22757" s="4"/>
      <c r="E22757" s="4"/>
      <c r="F22757" s="4"/>
      <c r="G22757" s="31"/>
    </row>
    <row r="22758" spans="2:7" s="40" customFormat="1">
      <c r="B22758" s="7"/>
      <c r="C22758" s="7"/>
      <c r="D22758" s="4"/>
      <c r="E22758" s="4"/>
      <c r="F22758" s="4"/>
      <c r="G22758" s="31"/>
    </row>
    <row r="22759" spans="2:7" s="40" customFormat="1">
      <c r="B22759" s="7"/>
      <c r="C22759" s="7"/>
      <c r="D22759" s="4"/>
      <c r="E22759" s="4"/>
      <c r="F22759" s="4"/>
      <c r="G22759" s="31"/>
    </row>
    <row r="22760" spans="2:7" s="40" customFormat="1">
      <c r="B22760" s="7"/>
      <c r="C22760" s="7"/>
      <c r="D22760" s="4"/>
      <c r="E22760" s="4"/>
      <c r="F22760" s="4"/>
      <c r="G22760" s="31"/>
    </row>
    <row r="22761" spans="2:7" s="40" customFormat="1">
      <c r="B22761" s="7"/>
      <c r="C22761" s="7"/>
      <c r="D22761" s="4"/>
      <c r="E22761" s="4"/>
      <c r="F22761" s="4"/>
      <c r="G22761" s="31"/>
    </row>
    <row r="22762" spans="2:7" s="40" customFormat="1">
      <c r="B22762" s="7"/>
      <c r="C22762" s="7"/>
      <c r="D22762" s="4"/>
      <c r="E22762" s="4"/>
      <c r="F22762" s="4"/>
      <c r="G22762" s="31"/>
    </row>
    <row r="22763" spans="2:7" s="40" customFormat="1">
      <c r="B22763" s="7"/>
      <c r="C22763" s="7"/>
      <c r="D22763" s="4"/>
      <c r="E22763" s="4"/>
      <c r="F22763" s="4"/>
      <c r="G22763" s="31"/>
    </row>
    <row r="22764" spans="2:7" s="40" customFormat="1">
      <c r="B22764" s="7"/>
      <c r="C22764" s="7"/>
      <c r="D22764" s="4"/>
      <c r="E22764" s="4"/>
      <c r="F22764" s="4"/>
      <c r="G22764" s="31"/>
    </row>
    <row r="22765" spans="2:7" s="40" customFormat="1">
      <c r="B22765" s="7"/>
      <c r="C22765" s="7"/>
      <c r="D22765" s="4"/>
      <c r="E22765" s="4"/>
      <c r="F22765" s="4"/>
      <c r="G22765" s="31"/>
    </row>
    <row r="22766" spans="2:7" s="40" customFormat="1">
      <c r="B22766" s="7"/>
      <c r="C22766" s="7"/>
      <c r="D22766" s="4"/>
      <c r="E22766" s="4"/>
      <c r="F22766" s="4"/>
      <c r="G22766" s="31"/>
    </row>
    <row r="22767" spans="2:7" s="40" customFormat="1">
      <c r="B22767" s="7"/>
      <c r="C22767" s="7"/>
      <c r="D22767" s="4"/>
      <c r="E22767" s="4"/>
      <c r="F22767" s="4"/>
      <c r="G22767" s="31"/>
    </row>
    <row r="22768" spans="2:7" s="40" customFormat="1">
      <c r="B22768" s="7"/>
      <c r="C22768" s="7"/>
      <c r="D22768" s="4"/>
      <c r="E22768" s="4"/>
      <c r="F22768" s="4"/>
      <c r="G22768" s="31"/>
    </row>
    <row r="22769" spans="2:7" s="40" customFormat="1">
      <c r="B22769" s="7"/>
      <c r="C22769" s="7"/>
      <c r="D22769" s="4"/>
      <c r="E22769" s="4"/>
      <c r="F22769" s="4"/>
      <c r="G22769" s="31"/>
    </row>
    <row r="22770" spans="2:7" s="40" customFormat="1">
      <c r="B22770" s="7"/>
      <c r="C22770" s="7"/>
      <c r="D22770" s="4"/>
      <c r="E22770" s="4"/>
      <c r="F22770" s="4"/>
      <c r="G22770" s="31"/>
    </row>
    <row r="22771" spans="2:7" s="40" customFormat="1">
      <c r="B22771" s="7"/>
      <c r="C22771" s="7"/>
      <c r="D22771" s="4"/>
      <c r="E22771" s="4"/>
      <c r="F22771" s="4"/>
      <c r="G22771" s="31"/>
    </row>
    <row r="22772" spans="2:7" s="40" customFormat="1">
      <c r="B22772" s="7"/>
      <c r="C22772" s="7"/>
      <c r="D22772" s="4"/>
      <c r="E22772" s="4"/>
      <c r="F22772" s="4"/>
      <c r="G22772" s="31"/>
    </row>
    <row r="22773" spans="2:7" s="40" customFormat="1">
      <c r="B22773" s="7"/>
      <c r="C22773" s="7"/>
      <c r="D22773" s="4"/>
      <c r="E22773" s="4"/>
      <c r="F22773" s="4"/>
      <c r="G22773" s="31"/>
    </row>
    <row r="22774" spans="2:7" s="40" customFormat="1">
      <c r="B22774" s="7"/>
      <c r="C22774" s="7"/>
      <c r="D22774" s="4"/>
      <c r="E22774" s="4"/>
      <c r="F22774" s="4"/>
      <c r="G22774" s="31"/>
    </row>
    <row r="22775" spans="2:7" s="40" customFormat="1">
      <c r="B22775" s="7"/>
      <c r="C22775" s="7"/>
      <c r="D22775" s="4"/>
      <c r="E22775" s="4"/>
      <c r="F22775" s="4"/>
      <c r="G22775" s="31"/>
    </row>
    <row r="22776" spans="2:7" s="40" customFormat="1">
      <c r="B22776" s="7"/>
      <c r="C22776" s="7"/>
      <c r="D22776" s="4"/>
      <c r="E22776" s="4"/>
      <c r="F22776" s="4"/>
      <c r="G22776" s="31"/>
    </row>
    <row r="22777" spans="2:7" s="40" customFormat="1">
      <c r="B22777" s="7"/>
      <c r="C22777" s="7"/>
      <c r="D22777" s="4"/>
      <c r="E22777" s="4"/>
      <c r="F22777" s="4"/>
      <c r="G22777" s="31"/>
    </row>
    <row r="22778" spans="2:7" s="40" customFormat="1">
      <c r="B22778" s="7"/>
      <c r="C22778" s="7"/>
      <c r="D22778" s="4"/>
      <c r="E22778" s="4"/>
      <c r="F22778" s="4"/>
      <c r="G22778" s="31"/>
    </row>
    <row r="22779" spans="2:7" s="40" customFormat="1">
      <c r="B22779" s="7"/>
      <c r="C22779" s="7"/>
      <c r="D22779" s="4"/>
      <c r="E22779" s="4"/>
      <c r="F22779" s="4"/>
      <c r="G22779" s="31"/>
    </row>
    <row r="22780" spans="2:7" s="40" customFormat="1">
      <c r="B22780" s="7"/>
      <c r="C22780" s="7"/>
      <c r="D22780" s="4"/>
      <c r="E22780" s="4"/>
      <c r="F22780" s="4"/>
      <c r="G22780" s="31"/>
    </row>
    <row r="22781" spans="2:7" s="40" customFormat="1">
      <c r="B22781" s="7"/>
      <c r="C22781" s="7"/>
      <c r="D22781" s="4"/>
      <c r="E22781" s="4"/>
      <c r="F22781" s="4"/>
      <c r="G22781" s="31"/>
    </row>
    <row r="22782" spans="2:7" s="40" customFormat="1">
      <c r="B22782" s="7"/>
      <c r="C22782" s="7"/>
      <c r="D22782" s="4"/>
      <c r="E22782" s="4"/>
      <c r="F22782" s="4"/>
      <c r="G22782" s="31"/>
    </row>
    <row r="22783" spans="2:7" s="40" customFormat="1">
      <c r="B22783" s="7"/>
      <c r="C22783" s="7"/>
      <c r="D22783" s="4"/>
      <c r="E22783" s="4"/>
      <c r="F22783" s="4"/>
      <c r="G22783" s="31"/>
    </row>
    <row r="22784" spans="2:7" s="40" customFormat="1">
      <c r="B22784" s="7"/>
      <c r="C22784" s="7"/>
      <c r="D22784" s="4"/>
      <c r="E22784" s="4"/>
      <c r="F22784" s="4"/>
      <c r="G22784" s="31"/>
    </row>
    <row r="22785" spans="2:7" s="40" customFormat="1">
      <c r="B22785" s="7"/>
      <c r="C22785" s="7"/>
      <c r="D22785" s="4"/>
      <c r="E22785" s="4"/>
      <c r="F22785" s="4"/>
      <c r="G22785" s="31"/>
    </row>
    <row r="22786" spans="2:7" s="40" customFormat="1">
      <c r="B22786" s="7"/>
      <c r="C22786" s="7"/>
      <c r="D22786" s="4"/>
      <c r="E22786" s="4"/>
      <c r="F22786" s="4"/>
      <c r="G22786" s="31"/>
    </row>
    <row r="22787" spans="2:7" s="40" customFormat="1">
      <c r="B22787" s="7"/>
      <c r="C22787" s="7"/>
      <c r="D22787" s="4"/>
      <c r="E22787" s="4"/>
      <c r="F22787" s="4"/>
      <c r="G22787" s="31"/>
    </row>
    <row r="22788" spans="2:7" s="40" customFormat="1">
      <c r="B22788" s="7"/>
      <c r="C22788" s="7"/>
      <c r="D22788" s="4"/>
      <c r="E22788" s="4"/>
      <c r="F22788" s="4"/>
      <c r="G22788" s="31"/>
    </row>
    <row r="22789" spans="2:7" s="40" customFormat="1">
      <c r="B22789" s="7"/>
      <c r="C22789" s="7"/>
      <c r="D22789" s="4"/>
      <c r="E22789" s="4"/>
      <c r="F22789" s="4"/>
      <c r="G22789" s="31"/>
    </row>
    <row r="22790" spans="2:7" s="40" customFormat="1">
      <c r="B22790" s="7"/>
      <c r="C22790" s="7"/>
      <c r="D22790" s="4"/>
      <c r="E22790" s="4"/>
      <c r="F22790" s="4"/>
      <c r="G22790" s="31"/>
    </row>
    <row r="22791" spans="2:7" s="40" customFormat="1">
      <c r="B22791" s="7"/>
      <c r="C22791" s="7"/>
      <c r="D22791" s="4"/>
      <c r="E22791" s="4"/>
      <c r="F22791" s="4"/>
      <c r="G22791" s="31"/>
    </row>
    <row r="22792" spans="2:7" s="40" customFormat="1">
      <c r="B22792" s="7"/>
      <c r="C22792" s="7"/>
      <c r="D22792" s="4"/>
      <c r="E22792" s="4"/>
      <c r="F22792" s="4"/>
      <c r="G22792" s="31"/>
    </row>
    <row r="22793" spans="2:7" s="40" customFormat="1">
      <c r="B22793" s="7"/>
      <c r="C22793" s="7"/>
      <c r="D22793" s="4"/>
      <c r="E22793" s="4"/>
      <c r="F22793" s="4"/>
      <c r="G22793" s="31"/>
    </row>
    <row r="22794" spans="2:7" s="40" customFormat="1">
      <c r="B22794" s="7"/>
      <c r="C22794" s="7"/>
      <c r="D22794" s="4"/>
      <c r="E22794" s="4"/>
      <c r="F22794" s="4"/>
      <c r="G22794" s="31"/>
    </row>
    <row r="22795" spans="2:7" s="40" customFormat="1">
      <c r="B22795" s="7"/>
      <c r="C22795" s="7"/>
      <c r="D22795" s="4"/>
      <c r="E22795" s="4"/>
      <c r="F22795" s="4"/>
      <c r="G22795" s="31"/>
    </row>
    <row r="22796" spans="2:7" s="40" customFormat="1">
      <c r="B22796" s="7"/>
      <c r="C22796" s="7"/>
      <c r="D22796" s="4"/>
      <c r="E22796" s="4"/>
      <c r="F22796" s="4"/>
      <c r="G22796" s="31"/>
    </row>
    <row r="22797" spans="2:7" s="40" customFormat="1">
      <c r="B22797" s="7"/>
      <c r="C22797" s="7"/>
      <c r="D22797" s="4"/>
      <c r="E22797" s="4"/>
      <c r="F22797" s="4"/>
      <c r="G22797" s="31"/>
    </row>
    <row r="22798" spans="2:7" s="40" customFormat="1">
      <c r="B22798" s="7"/>
      <c r="C22798" s="7"/>
      <c r="D22798" s="4"/>
      <c r="E22798" s="4"/>
      <c r="F22798" s="4"/>
      <c r="G22798" s="31"/>
    </row>
    <row r="22799" spans="2:7" s="40" customFormat="1">
      <c r="B22799" s="7"/>
      <c r="C22799" s="7"/>
      <c r="D22799" s="4"/>
      <c r="E22799" s="4"/>
      <c r="F22799" s="4"/>
      <c r="G22799" s="31"/>
    </row>
    <row r="22800" spans="2:7" s="40" customFormat="1">
      <c r="B22800" s="7"/>
      <c r="C22800" s="7"/>
      <c r="D22800" s="4"/>
      <c r="E22800" s="4"/>
      <c r="F22800" s="4"/>
      <c r="G22800" s="31"/>
    </row>
    <row r="22801" spans="2:7" s="40" customFormat="1">
      <c r="B22801" s="7"/>
      <c r="C22801" s="7"/>
      <c r="D22801" s="4"/>
      <c r="E22801" s="4"/>
      <c r="F22801" s="4"/>
      <c r="G22801" s="31"/>
    </row>
    <row r="22802" spans="2:7" s="40" customFormat="1">
      <c r="B22802" s="7"/>
      <c r="C22802" s="7"/>
      <c r="D22802" s="4"/>
      <c r="E22802" s="4"/>
      <c r="F22802" s="4"/>
      <c r="G22802" s="31"/>
    </row>
    <row r="22803" spans="2:7" s="40" customFormat="1">
      <c r="B22803" s="7"/>
      <c r="C22803" s="7"/>
      <c r="D22803" s="4"/>
      <c r="E22803" s="4"/>
      <c r="F22803" s="4"/>
      <c r="G22803" s="31"/>
    </row>
    <row r="22804" spans="2:7" s="40" customFormat="1">
      <c r="B22804" s="7"/>
      <c r="C22804" s="7"/>
      <c r="D22804" s="4"/>
      <c r="E22804" s="4"/>
      <c r="F22804" s="4"/>
      <c r="G22804" s="31"/>
    </row>
    <row r="22805" spans="2:7" s="40" customFormat="1">
      <c r="B22805" s="7"/>
      <c r="C22805" s="7"/>
      <c r="D22805" s="4"/>
      <c r="E22805" s="4"/>
      <c r="F22805" s="4"/>
      <c r="G22805" s="31"/>
    </row>
    <row r="22806" spans="2:7" s="40" customFormat="1">
      <c r="B22806" s="7"/>
      <c r="C22806" s="7"/>
      <c r="D22806" s="4"/>
      <c r="E22806" s="4"/>
      <c r="F22806" s="4"/>
      <c r="G22806" s="31"/>
    </row>
    <row r="22807" spans="2:7" s="40" customFormat="1">
      <c r="B22807" s="7"/>
      <c r="C22807" s="7"/>
      <c r="D22807" s="4"/>
      <c r="E22807" s="4"/>
      <c r="F22807" s="4"/>
      <c r="G22807" s="31"/>
    </row>
    <row r="22808" spans="2:7" s="40" customFormat="1">
      <c r="B22808" s="7"/>
      <c r="C22808" s="7"/>
      <c r="D22808" s="4"/>
      <c r="E22808" s="4"/>
      <c r="F22808" s="4"/>
      <c r="G22808" s="31"/>
    </row>
    <row r="22809" spans="2:7" s="40" customFormat="1">
      <c r="B22809" s="7"/>
      <c r="C22809" s="7"/>
      <c r="D22809" s="4"/>
      <c r="E22809" s="4"/>
      <c r="F22809" s="4"/>
      <c r="G22809" s="31"/>
    </row>
    <row r="22810" spans="2:7" s="40" customFormat="1">
      <c r="B22810" s="7"/>
      <c r="C22810" s="7"/>
      <c r="D22810" s="4"/>
      <c r="E22810" s="4"/>
      <c r="F22810" s="4"/>
      <c r="G22810" s="31"/>
    </row>
    <row r="22811" spans="2:7" s="40" customFormat="1">
      <c r="B22811" s="7"/>
      <c r="C22811" s="7"/>
      <c r="D22811" s="4"/>
      <c r="E22811" s="4"/>
      <c r="F22811" s="4"/>
      <c r="G22811" s="31"/>
    </row>
    <row r="22812" spans="2:7" s="40" customFormat="1">
      <c r="B22812" s="7"/>
      <c r="C22812" s="7"/>
      <c r="D22812" s="4"/>
      <c r="E22812" s="4"/>
      <c r="F22812" s="4"/>
      <c r="G22812" s="31"/>
    </row>
    <row r="22813" spans="2:7" s="40" customFormat="1">
      <c r="B22813" s="7"/>
      <c r="C22813" s="7"/>
      <c r="D22813" s="4"/>
      <c r="E22813" s="4"/>
      <c r="F22813" s="4"/>
      <c r="G22813" s="31"/>
    </row>
    <row r="22814" spans="2:7" s="40" customFormat="1">
      <c r="B22814" s="7"/>
      <c r="C22814" s="7"/>
      <c r="D22814" s="4"/>
      <c r="E22814" s="4"/>
      <c r="F22814" s="4"/>
      <c r="G22814" s="31"/>
    </row>
    <row r="22815" spans="2:7" s="40" customFormat="1">
      <c r="B22815" s="7"/>
      <c r="C22815" s="7"/>
      <c r="D22815" s="4"/>
      <c r="E22815" s="4"/>
      <c r="F22815" s="4"/>
      <c r="G22815" s="31"/>
    </row>
    <row r="22816" spans="2:7" s="40" customFormat="1">
      <c r="B22816" s="7"/>
      <c r="C22816" s="7"/>
      <c r="D22816" s="4"/>
      <c r="E22816" s="4"/>
      <c r="F22816" s="4"/>
      <c r="G22816" s="31"/>
    </row>
    <row r="22817" spans="2:7" s="40" customFormat="1">
      <c r="B22817" s="7"/>
      <c r="C22817" s="7"/>
      <c r="D22817" s="4"/>
      <c r="E22817" s="4"/>
      <c r="F22817" s="4"/>
      <c r="G22817" s="31"/>
    </row>
    <row r="22818" spans="2:7" s="40" customFormat="1">
      <c r="B22818" s="7"/>
      <c r="C22818" s="7"/>
      <c r="D22818" s="4"/>
      <c r="E22818" s="4"/>
      <c r="F22818" s="4"/>
      <c r="G22818" s="31"/>
    </row>
    <row r="22819" spans="2:7" s="40" customFormat="1">
      <c r="B22819" s="7"/>
      <c r="C22819" s="7"/>
      <c r="D22819" s="4"/>
      <c r="E22819" s="4"/>
      <c r="F22819" s="4"/>
      <c r="G22819" s="31"/>
    </row>
    <row r="22820" spans="2:7" s="40" customFormat="1">
      <c r="B22820" s="7"/>
      <c r="C22820" s="7"/>
      <c r="D22820" s="4"/>
      <c r="E22820" s="4"/>
      <c r="F22820" s="4"/>
      <c r="G22820" s="31"/>
    </row>
    <row r="22821" spans="2:7" s="40" customFormat="1">
      <c r="B22821" s="7"/>
      <c r="C22821" s="7"/>
      <c r="D22821" s="4"/>
      <c r="E22821" s="4"/>
      <c r="F22821" s="4"/>
      <c r="G22821" s="31"/>
    </row>
    <row r="22822" spans="2:7" s="40" customFormat="1">
      <c r="B22822" s="7"/>
      <c r="C22822" s="7"/>
      <c r="D22822" s="4"/>
      <c r="E22822" s="4"/>
      <c r="F22822" s="4"/>
      <c r="G22822" s="31"/>
    </row>
    <row r="22823" spans="2:7" s="40" customFormat="1">
      <c r="B22823" s="7"/>
      <c r="C22823" s="7"/>
      <c r="D22823" s="4"/>
      <c r="E22823" s="4"/>
      <c r="F22823" s="4"/>
      <c r="G22823" s="31"/>
    </row>
    <row r="22824" spans="2:7" s="40" customFormat="1">
      <c r="B22824" s="7"/>
      <c r="C22824" s="7"/>
      <c r="D22824" s="4"/>
      <c r="E22824" s="4"/>
      <c r="F22824" s="4"/>
      <c r="G22824" s="31"/>
    </row>
    <row r="22825" spans="2:7" s="40" customFormat="1">
      <c r="B22825" s="7"/>
      <c r="C22825" s="7"/>
      <c r="D22825" s="4"/>
      <c r="E22825" s="4"/>
      <c r="F22825" s="4"/>
      <c r="G22825" s="31"/>
    </row>
    <row r="22826" spans="2:7" s="40" customFormat="1">
      <c r="B22826" s="7"/>
      <c r="C22826" s="7"/>
      <c r="D22826" s="4"/>
      <c r="E22826" s="4"/>
      <c r="F22826" s="4"/>
      <c r="G22826" s="31"/>
    </row>
    <row r="22827" spans="2:7" s="40" customFormat="1">
      <c r="B22827" s="7"/>
      <c r="C22827" s="7"/>
      <c r="D22827" s="4"/>
      <c r="E22827" s="4"/>
      <c r="F22827" s="4"/>
      <c r="G22827" s="31"/>
    </row>
    <row r="22828" spans="2:7" s="40" customFormat="1">
      <c r="B22828" s="7"/>
      <c r="C22828" s="7"/>
      <c r="D22828" s="4"/>
      <c r="E22828" s="4"/>
      <c r="F22828" s="4"/>
      <c r="G22828" s="31"/>
    </row>
    <row r="22829" spans="2:7" s="40" customFormat="1">
      <c r="B22829" s="7"/>
      <c r="C22829" s="7"/>
      <c r="D22829" s="4"/>
      <c r="E22829" s="4"/>
      <c r="F22829" s="4"/>
      <c r="G22829" s="31"/>
    </row>
    <row r="22830" spans="2:7" s="40" customFormat="1">
      <c r="B22830" s="7"/>
      <c r="C22830" s="7"/>
      <c r="D22830" s="4"/>
      <c r="E22830" s="4"/>
      <c r="F22830" s="4"/>
      <c r="G22830" s="31"/>
    </row>
    <row r="22831" spans="2:7" s="40" customFormat="1">
      <c r="B22831" s="7"/>
      <c r="C22831" s="7"/>
      <c r="D22831" s="4"/>
      <c r="E22831" s="4"/>
      <c r="F22831" s="4"/>
      <c r="G22831" s="31"/>
    </row>
    <row r="22832" spans="2:7" s="40" customFormat="1">
      <c r="B22832" s="7"/>
      <c r="C22832" s="7"/>
      <c r="D22832" s="4"/>
      <c r="E22832" s="4"/>
      <c r="F22832" s="4"/>
      <c r="G22832" s="31"/>
    </row>
    <row r="22833" spans="2:7" s="40" customFormat="1">
      <c r="B22833" s="7"/>
      <c r="C22833" s="7"/>
      <c r="D22833" s="4"/>
      <c r="E22833" s="4"/>
      <c r="F22833" s="4"/>
      <c r="G22833" s="31"/>
    </row>
    <row r="22834" spans="2:7" s="40" customFormat="1">
      <c r="B22834" s="7"/>
      <c r="C22834" s="7"/>
      <c r="D22834" s="4"/>
      <c r="E22834" s="4"/>
      <c r="F22834" s="4"/>
      <c r="G22834" s="31"/>
    </row>
    <row r="22835" spans="2:7" s="40" customFormat="1">
      <c r="B22835" s="7"/>
      <c r="C22835" s="7"/>
      <c r="D22835" s="4"/>
      <c r="E22835" s="4"/>
      <c r="F22835" s="4"/>
      <c r="G22835" s="31"/>
    </row>
    <row r="22836" spans="2:7" s="40" customFormat="1">
      <c r="B22836" s="7"/>
      <c r="C22836" s="7"/>
      <c r="D22836" s="4"/>
      <c r="E22836" s="4"/>
      <c r="F22836" s="4"/>
      <c r="G22836" s="31"/>
    </row>
    <row r="22837" spans="2:7" s="40" customFormat="1">
      <c r="B22837" s="7"/>
      <c r="C22837" s="7"/>
      <c r="D22837" s="4"/>
      <c r="E22837" s="4"/>
      <c r="F22837" s="4"/>
      <c r="G22837" s="31"/>
    </row>
    <row r="22838" spans="2:7" s="40" customFormat="1">
      <c r="B22838" s="7"/>
      <c r="C22838" s="7"/>
      <c r="D22838" s="4"/>
      <c r="E22838" s="4"/>
      <c r="F22838" s="4"/>
      <c r="G22838" s="31"/>
    </row>
    <row r="22839" spans="2:7" s="40" customFormat="1">
      <c r="B22839" s="7"/>
      <c r="C22839" s="7"/>
      <c r="D22839" s="4"/>
      <c r="E22839" s="4"/>
      <c r="F22839" s="4"/>
      <c r="G22839" s="31"/>
    </row>
    <row r="22840" spans="2:7" s="40" customFormat="1">
      <c r="B22840" s="7"/>
      <c r="C22840" s="7"/>
      <c r="D22840" s="4"/>
      <c r="E22840" s="4"/>
      <c r="F22840" s="4"/>
      <c r="G22840" s="31"/>
    </row>
    <row r="22841" spans="2:7" s="40" customFormat="1">
      <c r="B22841" s="7"/>
      <c r="C22841" s="7"/>
      <c r="D22841" s="4"/>
      <c r="E22841" s="4"/>
      <c r="F22841" s="4"/>
      <c r="G22841" s="31"/>
    </row>
    <row r="22842" spans="2:7" s="40" customFormat="1">
      <c r="B22842" s="7"/>
      <c r="C22842" s="7"/>
      <c r="D22842" s="4"/>
      <c r="E22842" s="4"/>
      <c r="F22842" s="4"/>
      <c r="G22842" s="31"/>
    </row>
    <row r="22843" spans="2:7" s="40" customFormat="1">
      <c r="B22843" s="7"/>
      <c r="C22843" s="7"/>
      <c r="D22843" s="4"/>
      <c r="E22843" s="4"/>
      <c r="F22843" s="4"/>
      <c r="G22843" s="31"/>
    </row>
    <row r="22844" spans="2:7" s="40" customFormat="1">
      <c r="B22844" s="7"/>
      <c r="C22844" s="7"/>
      <c r="D22844" s="4"/>
      <c r="E22844" s="4"/>
      <c r="F22844" s="4"/>
      <c r="G22844" s="31"/>
    </row>
    <row r="22845" spans="2:7" s="40" customFormat="1">
      <c r="B22845" s="7"/>
      <c r="C22845" s="7"/>
      <c r="D22845" s="4"/>
      <c r="E22845" s="4"/>
      <c r="F22845" s="4"/>
      <c r="G22845" s="31"/>
    </row>
    <row r="22846" spans="2:7" s="40" customFormat="1">
      <c r="B22846" s="7"/>
      <c r="C22846" s="7"/>
      <c r="D22846" s="4"/>
      <c r="E22846" s="4"/>
      <c r="F22846" s="4"/>
      <c r="G22846" s="31"/>
    </row>
    <row r="22847" spans="2:7" s="40" customFormat="1">
      <c r="B22847" s="7"/>
      <c r="C22847" s="7"/>
      <c r="D22847" s="4"/>
      <c r="E22847" s="4"/>
      <c r="F22847" s="4"/>
      <c r="G22847" s="31"/>
    </row>
    <row r="22848" spans="2:7" s="40" customFormat="1">
      <c r="B22848" s="7"/>
      <c r="C22848" s="7"/>
      <c r="D22848" s="4"/>
      <c r="E22848" s="4"/>
      <c r="F22848" s="4"/>
      <c r="G22848" s="31"/>
    </row>
    <row r="22849" spans="2:7" s="40" customFormat="1">
      <c r="B22849" s="7"/>
      <c r="C22849" s="7"/>
      <c r="D22849" s="4"/>
      <c r="E22849" s="4"/>
      <c r="F22849" s="4"/>
      <c r="G22849" s="31"/>
    </row>
    <row r="22850" spans="2:7" s="40" customFormat="1">
      <c r="B22850" s="7"/>
      <c r="C22850" s="7"/>
      <c r="D22850" s="4"/>
      <c r="E22850" s="4"/>
      <c r="F22850" s="4"/>
      <c r="G22850" s="31"/>
    </row>
    <row r="22851" spans="2:7" s="40" customFormat="1">
      <c r="B22851" s="7"/>
      <c r="C22851" s="7"/>
      <c r="D22851" s="4"/>
      <c r="E22851" s="4"/>
      <c r="F22851" s="4"/>
      <c r="G22851" s="31"/>
    </row>
    <row r="22852" spans="2:7" s="40" customFormat="1">
      <c r="B22852" s="7"/>
      <c r="C22852" s="7"/>
      <c r="D22852" s="4"/>
      <c r="E22852" s="4"/>
      <c r="F22852" s="4"/>
      <c r="G22852" s="31"/>
    </row>
    <row r="22853" spans="2:7" s="40" customFormat="1">
      <c r="B22853" s="7"/>
      <c r="C22853" s="7"/>
      <c r="D22853" s="4"/>
      <c r="E22853" s="4"/>
      <c r="F22853" s="4"/>
      <c r="G22853" s="31"/>
    </row>
    <row r="22854" spans="2:7" s="40" customFormat="1">
      <c r="B22854" s="7"/>
      <c r="C22854" s="7"/>
      <c r="D22854" s="4"/>
      <c r="E22854" s="4"/>
      <c r="F22854" s="4"/>
      <c r="G22854" s="31"/>
    </row>
    <row r="22855" spans="2:7" s="40" customFormat="1">
      <c r="B22855" s="7"/>
      <c r="C22855" s="7"/>
      <c r="D22855" s="4"/>
      <c r="E22855" s="4"/>
      <c r="F22855" s="4"/>
      <c r="G22855" s="31"/>
    </row>
    <row r="22856" spans="2:7" s="40" customFormat="1">
      <c r="B22856" s="7"/>
      <c r="C22856" s="7"/>
      <c r="D22856" s="4"/>
      <c r="E22856" s="4"/>
      <c r="F22856" s="4"/>
      <c r="G22856" s="31"/>
    </row>
    <row r="22857" spans="2:7" s="40" customFormat="1">
      <c r="B22857" s="7"/>
      <c r="C22857" s="7"/>
      <c r="D22857" s="4"/>
      <c r="E22857" s="4"/>
      <c r="F22857" s="4"/>
      <c r="G22857" s="31"/>
    </row>
    <row r="22858" spans="2:7" s="40" customFormat="1">
      <c r="B22858" s="7"/>
      <c r="C22858" s="7"/>
      <c r="D22858" s="4"/>
      <c r="E22858" s="4"/>
      <c r="F22858" s="4"/>
      <c r="G22858" s="31"/>
    </row>
    <row r="22859" spans="2:7" s="40" customFormat="1">
      <c r="B22859" s="7"/>
      <c r="C22859" s="7"/>
      <c r="D22859" s="4"/>
      <c r="E22859" s="4"/>
      <c r="F22859" s="4"/>
      <c r="G22859" s="31"/>
    </row>
    <row r="22860" spans="2:7" s="40" customFormat="1">
      <c r="B22860" s="7"/>
      <c r="C22860" s="7"/>
      <c r="D22860" s="4"/>
      <c r="E22860" s="4"/>
      <c r="F22860" s="4"/>
      <c r="G22860" s="31"/>
    </row>
    <row r="22861" spans="2:7" s="40" customFormat="1">
      <c r="B22861" s="7"/>
      <c r="C22861" s="7"/>
      <c r="D22861" s="4"/>
      <c r="E22861" s="4"/>
      <c r="F22861" s="4"/>
      <c r="G22861" s="31"/>
    </row>
    <row r="22862" spans="2:7" s="40" customFormat="1">
      <c r="B22862" s="7"/>
      <c r="C22862" s="7"/>
      <c r="D22862" s="4"/>
      <c r="E22862" s="4"/>
      <c r="F22862" s="4"/>
      <c r="G22862" s="31"/>
    </row>
    <row r="22863" spans="2:7" s="40" customFormat="1">
      <c r="B22863" s="7"/>
      <c r="C22863" s="7"/>
      <c r="D22863" s="4"/>
      <c r="E22863" s="4"/>
      <c r="F22863" s="4"/>
      <c r="G22863" s="31"/>
    </row>
    <row r="22864" spans="2:7" s="40" customFormat="1">
      <c r="B22864" s="7"/>
      <c r="C22864" s="7"/>
      <c r="D22864" s="4"/>
      <c r="E22864" s="4"/>
      <c r="F22864" s="4"/>
      <c r="G22864" s="31"/>
    </row>
    <row r="22865" spans="2:7" s="40" customFormat="1">
      <c r="B22865" s="7"/>
      <c r="C22865" s="7"/>
      <c r="D22865" s="4"/>
      <c r="E22865" s="4"/>
      <c r="F22865" s="4"/>
      <c r="G22865" s="31"/>
    </row>
    <row r="22866" spans="2:7" s="40" customFormat="1">
      <c r="B22866" s="7"/>
      <c r="C22866" s="7"/>
      <c r="D22866" s="4"/>
      <c r="E22866" s="4"/>
      <c r="F22866" s="4"/>
      <c r="G22866" s="31"/>
    </row>
    <row r="22867" spans="2:7" s="40" customFormat="1">
      <c r="B22867" s="7"/>
      <c r="C22867" s="7"/>
      <c r="D22867" s="4"/>
      <c r="E22867" s="4"/>
      <c r="F22867" s="4"/>
      <c r="G22867" s="31"/>
    </row>
    <row r="22868" spans="2:7" s="40" customFormat="1">
      <c r="B22868" s="7"/>
      <c r="C22868" s="7"/>
      <c r="D22868" s="4"/>
      <c r="E22868" s="4"/>
      <c r="F22868" s="4"/>
      <c r="G22868" s="31"/>
    </row>
    <row r="22869" spans="2:7" s="40" customFormat="1">
      <c r="B22869" s="7"/>
      <c r="C22869" s="7"/>
      <c r="D22869" s="4"/>
      <c r="E22869" s="4"/>
      <c r="F22869" s="4"/>
      <c r="G22869" s="31"/>
    </row>
    <row r="22870" spans="2:7" s="40" customFormat="1">
      <c r="B22870" s="7"/>
      <c r="C22870" s="7"/>
      <c r="D22870" s="4"/>
      <c r="E22870" s="4"/>
      <c r="F22870" s="4"/>
      <c r="G22870" s="31"/>
    </row>
    <row r="22871" spans="2:7" s="40" customFormat="1">
      <c r="B22871" s="7"/>
      <c r="C22871" s="7"/>
      <c r="D22871" s="4"/>
      <c r="E22871" s="4"/>
      <c r="F22871" s="4"/>
      <c r="G22871" s="31"/>
    </row>
    <row r="22872" spans="2:7" s="40" customFormat="1">
      <c r="B22872" s="7"/>
      <c r="C22872" s="7"/>
      <c r="D22872" s="4"/>
      <c r="E22872" s="4"/>
      <c r="F22872" s="4"/>
      <c r="G22872" s="31"/>
    </row>
    <row r="22873" spans="2:7" s="40" customFormat="1">
      <c r="B22873" s="7"/>
      <c r="C22873" s="7"/>
      <c r="D22873" s="4"/>
      <c r="E22873" s="4"/>
      <c r="F22873" s="4"/>
      <c r="G22873" s="31"/>
    </row>
    <row r="22874" spans="2:7" s="40" customFormat="1">
      <c r="B22874" s="7"/>
      <c r="C22874" s="7"/>
      <c r="D22874" s="4"/>
      <c r="E22874" s="4"/>
      <c r="F22874" s="4"/>
      <c r="G22874" s="31"/>
    </row>
    <row r="22875" spans="2:7" s="40" customFormat="1">
      <c r="B22875" s="7"/>
      <c r="C22875" s="7"/>
      <c r="D22875" s="4"/>
      <c r="E22875" s="4"/>
      <c r="F22875" s="4"/>
      <c r="G22875" s="31"/>
    </row>
    <row r="22876" spans="2:7" s="40" customFormat="1">
      <c r="B22876" s="7"/>
      <c r="C22876" s="7"/>
      <c r="D22876" s="4"/>
      <c r="E22876" s="4"/>
      <c r="F22876" s="4"/>
      <c r="G22876" s="31"/>
    </row>
    <row r="22877" spans="2:7" s="40" customFormat="1">
      <c r="B22877" s="7"/>
      <c r="C22877" s="7"/>
      <c r="D22877" s="4"/>
      <c r="E22877" s="4"/>
      <c r="F22877" s="4"/>
      <c r="G22877" s="31"/>
    </row>
    <row r="22878" spans="2:7" s="40" customFormat="1">
      <c r="B22878" s="7"/>
      <c r="C22878" s="7"/>
      <c r="D22878" s="4"/>
      <c r="E22878" s="4"/>
      <c r="F22878" s="4"/>
      <c r="G22878" s="31"/>
    </row>
    <row r="22879" spans="2:7" s="40" customFormat="1">
      <c r="B22879" s="7"/>
      <c r="C22879" s="7"/>
      <c r="D22879" s="4"/>
      <c r="E22879" s="4"/>
      <c r="F22879" s="4"/>
      <c r="G22879" s="31"/>
    </row>
    <row r="22880" spans="2:7" s="40" customFormat="1">
      <c r="B22880" s="7"/>
      <c r="C22880" s="7"/>
      <c r="D22880" s="4"/>
      <c r="E22880" s="4"/>
      <c r="F22880" s="4"/>
      <c r="G22880" s="31"/>
    </row>
    <row r="22881" spans="2:7" s="40" customFormat="1">
      <c r="B22881" s="7"/>
      <c r="C22881" s="7"/>
      <c r="D22881" s="4"/>
      <c r="E22881" s="4"/>
      <c r="F22881" s="4"/>
      <c r="G22881" s="31"/>
    </row>
    <row r="22882" spans="2:7" s="40" customFormat="1">
      <c r="B22882" s="7"/>
      <c r="C22882" s="7"/>
      <c r="D22882" s="4"/>
      <c r="E22882" s="4"/>
      <c r="F22882" s="4"/>
      <c r="G22882" s="31"/>
    </row>
    <row r="22883" spans="2:7" s="40" customFormat="1">
      <c r="B22883" s="7"/>
      <c r="C22883" s="7"/>
      <c r="D22883" s="4"/>
      <c r="E22883" s="4"/>
      <c r="F22883" s="4"/>
      <c r="G22883" s="31"/>
    </row>
    <row r="22884" spans="2:7" s="40" customFormat="1">
      <c r="B22884" s="7"/>
      <c r="C22884" s="7"/>
      <c r="D22884" s="4"/>
      <c r="E22884" s="4"/>
      <c r="F22884" s="4"/>
      <c r="G22884" s="31"/>
    </row>
    <row r="22885" spans="2:7" s="40" customFormat="1">
      <c r="B22885" s="7"/>
      <c r="C22885" s="7"/>
      <c r="D22885" s="4"/>
      <c r="E22885" s="4"/>
      <c r="F22885" s="4"/>
      <c r="G22885" s="31"/>
    </row>
    <row r="22886" spans="2:7" s="40" customFormat="1">
      <c r="B22886" s="7"/>
      <c r="C22886" s="7"/>
      <c r="D22886" s="4"/>
      <c r="E22886" s="4"/>
      <c r="F22886" s="4"/>
      <c r="G22886" s="31"/>
    </row>
    <row r="22887" spans="2:7" s="40" customFormat="1">
      <c r="B22887" s="7"/>
      <c r="C22887" s="7"/>
      <c r="D22887" s="4"/>
      <c r="E22887" s="4"/>
      <c r="F22887" s="4"/>
      <c r="G22887" s="31"/>
    </row>
    <row r="22888" spans="2:7" s="40" customFormat="1">
      <c r="B22888" s="7"/>
      <c r="C22888" s="7"/>
      <c r="D22888" s="4"/>
      <c r="E22888" s="4"/>
      <c r="F22888" s="4"/>
      <c r="G22888" s="31"/>
    </row>
    <row r="22889" spans="2:7" s="40" customFormat="1">
      <c r="B22889" s="7"/>
      <c r="C22889" s="7"/>
      <c r="D22889" s="4"/>
      <c r="E22889" s="4"/>
      <c r="F22889" s="4"/>
      <c r="G22889" s="31"/>
    </row>
    <row r="22890" spans="2:7" s="40" customFormat="1">
      <c r="B22890" s="7"/>
      <c r="C22890" s="7"/>
      <c r="D22890" s="4"/>
      <c r="E22890" s="4"/>
      <c r="F22890" s="4"/>
      <c r="G22890" s="31"/>
    </row>
    <row r="22891" spans="2:7" s="40" customFormat="1">
      <c r="B22891" s="7"/>
      <c r="C22891" s="7"/>
      <c r="D22891" s="4"/>
      <c r="E22891" s="4"/>
      <c r="F22891" s="4"/>
      <c r="G22891" s="31"/>
    </row>
    <row r="22892" spans="2:7" s="40" customFormat="1">
      <c r="B22892" s="7"/>
      <c r="C22892" s="7"/>
      <c r="D22892" s="4"/>
      <c r="E22892" s="4"/>
      <c r="F22892" s="4"/>
      <c r="G22892" s="31"/>
    </row>
    <row r="22893" spans="2:7" s="40" customFormat="1">
      <c r="B22893" s="7"/>
      <c r="C22893" s="7"/>
      <c r="D22893" s="4"/>
      <c r="E22893" s="4"/>
      <c r="F22893" s="4"/>
      <c r="G22893" s="31"/>
    </row>
    <row r="22894" spans="2:7" s="40" customFormat="1">
      <c r="B22894" s="7"/>
      <c r="C22894" s="7"/>
      <c r="D22894" s="4"/>
      <c r="E22894" s="4"/>
      <c r="F22894" s="4"/>
      <c r="G22894" s="31"/>
    </row>
    <row r="22895" spans="2:7" s="40" customFormat="1">
      <c r="B22895" s="7"/>
      <c r="C22895" s="7"/>
      <c r="D22895" s="4"/>
      <c r="E22895" s="4"/>
      <c r="F22895" s="4"/>
      <c r="G22895" s="31"/>
    </row>
    <row r="22896" spans="2:7" s="40" customFormat="1">
      <c r="B22896" s="7"/>
      <c r="C22896" s="7"/>
      <c r="D22896" s="4"/>
      <c r="E22896" s="4"/>
      <c r="F22896" s="4"/>
      <c r="G22896" s="31"/>
    </row>
    <row r="22897" spans="2:7" s="40" customFormat="1">
      <c r="B22897" s="7"/>
      <c r="C22897" s="7"/>
      <c r="D22897" s="4"/>
      <c r="E22897" s="4"/>
      <c r="F22897" s="4"/>
      <c r="G22897" s="31"/>
    </row>
    <row r="22898" spans="2:7" s="40" customFormat="1">
      <c r="B22898" s="7"/>
      <c r="C22898" s="7"/>
      <c r="D22898" s="4"/>
      <c r="E22898" s="4"/>
      <c r="F22898" s="4"/>
      <c r="G22898" s="31"/>
    </row>
    <row r="22899" spans="2:7" s="40" customFormat="1">
      <c r="B22899" s="7"/>
      <c r="C22899" s="7"/>
      <c r="D22899" s="4"/>
      <c r="E22899" s="4"/>
      <c r="F22899" s="4"/>
      <c r="G22899" s="31"/>
    </row>
    <row r="22900" spans="2:7" s="40" customFormat="1">
      <c r="B22900" s="7"/>
      <c r="C22900" s="7"/>
      <c r="D22900" s="4"/>
      <c r="E22900" s="4"/>
      <c r="F22900" s="4"/>
      <c r="G22900" s="31"/>
    </row>
    <row r="22901" spans="2:7" s="40" customFormat="1">
      <c r="B22901" s="7"/>
      <c r="C22901" s="7"/>
      <c r="D22901" s="4"/>
      <c r="E22901" s="4"/>
      <c r="F22901" s="4"/>
      <c r="G22901" s="31"/>
    </row>
    <row r="22902" spans="2:7" s="40" customFormat="1">
      <c r="B22902" s="7"/>
      <c r="C22902" s="7"/>
      <c r="D22902" s="4"/>
      <c r="E22902" s="4"/>
      <c r="F22902" s="4"/>
      <c r="G22902" s="31"/>
    </row>
    <row r="22903" spans="2:7" s="40" customFormat="1">
      <c r="B22903" s="7"/>
      <c r="C22903" s="7"/>
      <c r="D22903" s="4"/>
      <c r="E22903" s="4"/>
      <c r="F22903" s="4"/>
      <c r="G22903" s="31"/>
    </row>
    <row r="22904" spans="2:7" s="40" customFormat="1">
      <c r="B22904" s="7"/>
      <c r="C22904" s="7"/>
      <c r="D22904" s="4"/>
      <c r="E22904" s="4"/>
      <c r="F22904" s="4"/>
      <c r="G22904" s="31"/>
    </row>
    <row r="22905" spans="2:7" s="40" customFormat="1">
      <c r="B22905" s="7"/>
      <c r="C22905" s="7"/>
      <c r="D22905" s="4"/>
      <c r="E22905" s="4"/>
      <c r="F22905" s="4"/>
      <c r="G22905" s="31"/>
    </row>
    <row r="22906" spans="2:7" s="40" customFormat="1">
      <c r="B22906" s="7"/>
      <c r="C22906" s="7"/>
      <c r="D22906" s="4"/>
      <c r="E22906" s="4"/>
      <c r="F22906" s="4"/>
      <c r="G22906" s="31"/>
    </row>
    <row r="22907" spans="2:7" s="40" customFormat="1">
      <c r="B22907" s="7"/>
      <c r="C22907" s="7"/>
      <c r="D22907" s="4"/>
      <c r="E22907" s="4"/>
      <c r="F22907" s="4"/>
      <c r="G22907" s="31"/>
    </row>
    <row r="22908" spans="2:7" s="40" customFormat="1">
      <c r="B22908" s="7"/>
      <c r="C22908" s="7"/>
      <c r="D22908" s="4"/>
      <c r="E22908" s="4"/>
      <c r="F22908" s="4"/>
      <c r="G22908" s="31"/>
    </row>
    <row r="22909" spans="2:7" s="40" customFormat="1">
      <c r="B22909" s="7"/>
      <c r="C22909" s="7"/>
      <c r="D22909" s="4"/>
      <c r="E22909" s="4"/>
      <c r="F22909" s="4"/>
      <c r="G22909" s="31"/>
    </row>
    <row r="22910" spans="2:7" s="40" customFormat="1">
      <c r="B22910" s="7"/>
      <c r="C22910" s="7"/>
      <c r="D22910" s="4"/>
      <c r="E22910" s="4"/>
      <c r="F22910" s="4"/>
      <c r="G22910" s="31"/>
    </row>
    <row r="22911" spans="2:7" s="40" customFormat="1">
      <c r="B22911" s="7"/>
      <c r="C22911" s="7"/>
      <c r="D22911" s="4"/>
      <c r="E22911" s="4"/>
      <c r="F22911" s="4"/>
      <c r="G22911" s="31"/>
    </row>
    <row r="22912" spans="2:7" s="40" customFormat="1">
      <c r="B22912" s="7"/>
      <c r="C22912" s="7"/>
      <c r="D22912" s="4"/>
      <c r="E22912" s="4"/>
      <c r="F22912" s="4"/>
      <c r="G22912" s="31"/>
    </row>
    <row r="22913" spans="2:7" s="40" customFormat="1">
      <c r="B22913" s="7"/>
      <c r="C22913" s="7"/>
      <c r="D22913" s="4"/>
      <c r="E22913" s="4"/>
      <c r="F22913" s="4"/>
      <c r="G22913" s="31"/>
    </row>
    <row r="22914" spans="2:7" s="40" customFormat="1">
      <c r="B22914" s="7"/>
      <c r="C22914" s="7"/>
      <c r="D22914" s="4"/>
      <c r="E22914" s="4"/>
      <c r="F22914" s="4"/>
      <c r="G22914" s="31"/>
    </row>
    <row r="22915" spans="2:7" s="40" customFormat="1">
      <c r="B22915" s="7"/>
      <c r="C22915" s="7"/>
      <c r="D22915" s="4"/>
      <c r="E22915" s="4"/>
      <c r="F22915" s="4"/>
      <c r="G22915" s="31"/>
    </row>
    <row r="22916" spans="2:7" s="40" customFormat="1">
      <c r="B22916" s="7"/>
      <c r="C22916" s="7"/>
      <c r="D22916" s="4"/>
      <c r="E22916" s="4"/>
      <c r="F22916" s="4"/>
      <c r="G22916" s="31"/>
    </row>
    <row r="22917" spans="2:7" s="40" customFormat="1">
      <c r="B22917" s="7"/>
      <c r="C22917" s="7"/>
      <c r="D22917" s="4"/>
      <c r="E22917" s="4"/>
      <c r="F22917" s="4"/>
      <c r="G22917" s="31"/>
    </row>
    <row r="22918" spans="2:7" s="40" customFormat="1">
      <c r="B22918" s="7"/>
      <c r="C22918" s="7"/>
      <c r="D22918" s="4"/>
      <c r="E22918" s="4"/>
      <c r="F22918" s="4"/>
      <c r="G22918" s="31"/>
    </row>
    <row r="22919" spans="2:7" s="40" customFormat="1">
      <c r="B22919" s="7"/>
      <c r="C22919" s="7"/>
      <c r="D22919" s="4"/>
      <c r="E22919" s="4"/>
      <c r="F22919" s="4"/>
      <c r="G22919" s="31"/>
    </row>
    <row r="22920" spans="2:7" s="40" customFormat="1">
      <c r="B22920" s="7"/>
      <c r="C22920" s="7"/>
      <c r="D22920" s="4"/>
      <c r="E22920" s="4"/>
      <c r="F22920" s="4"/>
      <c r="G22920" s="31"/>
    </row>
    <row r="22921" spans="2:7" s="40" customFormat="1">
      <c r="B22921" s="7"/>
      <c r="C22921" s="7"/>
      <c r="D22921" s="4"/>
      <c r="E22921" s="4"/>
      <c r="F22921" s="4"/>
      <c r="G22921" s="31"/>
    </row>
    <row r="22922" spans="2:7" s="40" customFormat="1">
      <c r="B22922" s="7"/>
      <c r="C22922" s="7"/>
      <c r="D22922" s="4"/>
      <c r="E22922" s="4"/>
      <c r="F22922" s="4"/>
      <c r="G22922" s="31"/>
    </row>
    <row r="22923" spans="2:7" s="40" customFormat="1">
      <c r="B22923" s="7"/>
      <c r="C22923" s="7"/>
      <c r="D22923" s="4"/>
      <c r="E22923" s="4"/>
      <c r="F22923" s="4"/>
      <c r="G22923" s="31"/>
    </row>
    <row r="22924" spans="2:7" s="40" customFormat="1">
      <c r="B22924" s="7"/>
      <c r="C22924" s="7"/>
      <c r="D22924" s="4"/>
      <c r="E22924" s="4"/>
      <c r="F22924" s="4"/>
      <c r="G22924" s="31"/>
    </row>
    <row r="22925" spans="2:7" s="40" customFormat="1">
      <c r="B22925" s="7"/>
      <c r="C22925" s="7"/>
      <c r="D22925" s="4"/>
      <c r="E22925" s="4"/>
      <c r="F22925" s="4"/>
      <c r="G22925" s="31"/>
    </row>
    <row r="22926" spans="2:7" s="40" customFormat="1">
      <c r="B22926" s="7"/>
      <c r="C22926" s="7"/>
      <c r="D22926" s="4"/>
      <c r="E22926" s="4"/>
      <c r="F22926" s="4"/>
      <c r="G22926" s="31"/>
    </row>
    <row r="22927" spans="2:7" s="40" customFormat="1">
      <c r="B22927" s="7"/>
      <c r="C22927" s="7"/>
      <c r="D22927" s="4"/>
      <c r="E22927" s="4"/>
      <c r="F22927" s="4"/>
      <c r="G22927" s="31"/>
    </row>
    <row r="22928" spans="2:7" s="40" customFormat="1">
      <c r="B22928" s="7"/>
      <c r="C22928" s="7"/>
      <c r="D22928" s="4"/>
      <c r="E22928" s="4"/>
      <c r="F22928" s="4"/>
      <c r="G22928" s="31"/>
    </row>
    <row r="22929" spans="2:7" s="40" customFormat="1">
      <c r="B22929" s="7"/>
      <c r="C22929" s="7"/>
      <c r="D22929" s="4"/>
      <c r="E22929" s="4"/>
      <c r="F22929" s="4"/>
      <c r="G22929" s="31"/>
    </row>
    <row r="22930" spans="2:7" s="40" customFormat="1">
      <c r="B22930" s="7"/>
      <c r="C22930" s="7"/>
      <c r="D22930" s="4"/>
      <c r="E22930" s="4"/>
      <c r="F22930" s="4"/>
      <c r="G22930" s="31"/>
    </row>
    <row r="22931" spans="2:7" s="40" customFormat="1">
      <c r="B22931" s="7"/>
      <c r="C22931" s="7"/>
      <c r="D22931" s="4"/>
      <c r="E22931" s="4"/>
      <c r="F22931" s="4"/>
      <c r="G22931" s="31"/>
    </row>
    <row r="22932" spans="2:7" s="40" customFormat="1">
      <c r="B22932" s="7"/>
      <c r="C22932" s="7"/>
      <c r="D22932" s="4"/>
      <c r="E22932" s="4"/>
      <c r="F22932" s="4"/>
      <c r="G22932" s="31"/>
    </row>
    <row r="22933" spans="2:7" s="40" customFormat="1">
      <c r="B22933" s="7"/>
      <c r="C22933" s="7"/>
      <c r="D22933" s="4"/>
      <c r="E22933" s="4"/>
      <c r="F22933" s="4"/>
      <c r="G22933" s="31"/>
    </row>
    <row r="22934" spans="2:7" s="40" customFormat="1">
      <c r="B22934" s="7"/>
      <c r="C22934" s="7"/>
      <c r="D22934" s="4"/>
      <c r="E22934" s="4"/>
      <c r="F22934" s="4"/>
      <c r="G22934" s="31"/>
    </row>
    <row r="22935" spans="2:7" s="40" customFormat="1">
      <c r="B22935" s="7"/>
      <c r="C22935" s="7"/>
      <c r="D22935" s="4"/>
      <c r="E22935" s="4"/>
      <c r="F22935" s="4"/>
      <c r="G22935" s="31"/>
    </row>
    <row r="22936" spans="2:7" s="40" customFormat="1">
      <c r="B22936" s="7"/>
      <c r="C22936" s="7"/>
      <c r="D22936" s="4"/>
      <c r="E22936" s="4"/>
      <c r="F22936" s="4"/>
      <c r="G22936" s="31"/>
    </row>
    <row r="22937" spans="2:7" s="40" customFormat="1">
      <c r="B22937" s="7"/>
      <c r="C22937" s="7"/>
      <c r="D22937" s="4"/>
      <c r="E22937" s="4"/>
      <c r="F22937" s="4"/>
      <c r="G22937" s="31"/>
    </row>
    <row r="22938" spans="2:7" s="40" customFormat="1">
      <c r="B22938" s="7"/>
      <c r="C22938" s="7"/>
      <c r="D22938" s="4"/>
      <c r="E22938" s="4"/>
      <c r="F22938" s="4"/>
      <c r="G22938" s="31"/>
    </row>
    <row r="22939" spans="2:7" s="40" customFormat="1">
      <c r="B22939" s="7"/>
      <c r="C22939" s="7"/>
      <c r="D22939" s="4"/>
      <c r="E22939" s="4"/>
      <c r="F22939" s="4"/>
      <c r="G22939" s="31"/>
    </row>
    <row r="22940" spans="2:7" s="40" customFormat="1">
      <c r="B22940" s="7"/>
      <c r="C22940" s="7"/>
      <c r="D22940" s="4"/>
      <c r="E22940" s="4"/>
      <c r="F22940" s="4"/>
      <c r="G22940" s="31"/>
    </row>
    <row r="22941" spans="2:7" s="40" customFormat="1">
      <c r="B22941" s="7"/>
      <c r="C22941" s="7"/>
      <c r="D22941" s="4"/>
      <c r="E22941" s="4"/>
      <c r="F22941" s="4"/>
      <c r="G22941" s="31"/>
    </row>
    <row r="22942" spans="2:7" s="40" customFormat="1">
      <c r="B22942" s="7"/>
      <c r="C22942" s="7"/>
      <c r="D22942" s="4"/>
      <c r="E22942" s="4"/>
      <c r="F22942" s="4"/>
      <c r="G22942" s="31"/>
    </row>
    <row r="22943" spans="2:7" s="40" customFormat="1">
      <c r="B22943" s="7"/>
      <c r="C22943" s="7"/>
      <c r="D22943" s="4"/>
      <c r="E22943" s="4"/>
      <c r="F22943" s="4"/>
      <c r="G22943" s="31"/>
    </row>
    <row r="22944" spans="2:7" s="40" customFormat="1">
      <c r="B22944" s="7"/>
      <c r="C22944" s="7"/>
      <c r="D22944" s="4"/>
      <c r="E22944" s="4"/>
      <c r="F22944" s="4"/>
      <c r="G22944" s="31"/>
    </row>
    <row r="22945" spans="2:7" s="40" customFormat="1">
      <c r="B22945" s="7"/>
      <c r="C22945" s="7"/>
      <c r="D22945" s="4"/>
      <c r="E22945" s="4"/>
      <c r="F22945" s="4"/>
      <c r="G22945" s="31"/>
    </row>
    <row r="22946" spans="2:7" s="40" customFormat="1">
      <c r="B22946" s="7"/>
      <c r="C22946" s="7"/>
      <c r="D22946" s="4"/>
      <c r="E22946" s="4"/>
      <c r="F22946" s="4"/>
      <c r="G22946" s="31"/>
    </row>
    <row r="22947" spans="2:7" s="40" customFormat="1">
      <c r="B22947" s="7"/>
      <c r="C22947" s="7"/>
      <c r="D22947" s="4"/>
      <c r="E22947" s="4"/>
      <c r="F22947" s="4"/>
      <c r="G22947" s="31"/>
    </row>
    <row r="22948" spans="2:7" s="40" customFormat="1">
      <c r="B22948" s="7"/>
      <c r="C22948" s="7"/>
      <c r="D22948" s="4"/>
      <c r="E22948" s="4"/>
      <c r="F22948" s="4"/>
      <c r="G22948" s="31"/>
    </row>
    <row r="22949" spans="2:7" s="40" customFormat="1">
      <c r="B22949" s="7"/>
      <c r="C22949" s="7"/>
      <c r="D22949" s="4"/>
      <c r="E22949" s="4"/>
      <c r="F22949" s="4"/>
      <c r="G22949" s="31"/>
    </row>
    <row r="22950" spans="2:7" s="40" customFormat="1">
      <c r="B22950" s="7"/>
      <c r="C22950" s="7"/>
      <c r="D22950" s="4"/>
      <c r="E22950" s="4"/>
      <c r="F22950" s="4"/>
      <c r="G22950" s="31"/>
    </row>
    <row r="22951" spans="2:7" s="40" customFormat="1">
      <c r="B22951" s="7"/>
      <c r="C22951" s="7"/>
      <c r="D22951" s="4"/>
      <c r="E22951" s="4"/>
      <c r="F22951" s="4"/>
      <c r="G22951" s="31"/>
    </row>
    <row r="22952" spans="2:7" s="40" customFormat="1">
      <c r="B22952" s="7"/>
      <c r="C22952" s="7"/>
      <c r="D22952" s="4"/>
      <c r="E22952" s="4"/>
      <c r="F22952" s="4"/>
      <c r="G22952" s="31"/>
    </row>
    <row r="22953" spans="2:7" s="40" customFormat="1">
      <c r="B22953" s="7"/>
      <c r="C22953" s="7"/>
      <c r="D22953" s="4"/>
      <c r="E22953" s="4"/>
      <c r="F22953" s="4"/>
      <c r="G22953" s="31"/>
    </row>
    <row r="22954" spans="2:7" s="40" customFormat="1">
      <c r="B22954" s="7"/>
      <c r="C22954" s="7"/>
      <c r="D22954" s="4"/>
      <c r="E22954" s="4"/>
      <c r="F22954" s="4"/>
      <c r="G22954" s="31"/>
    </row>
    <row r="22955" spans="2:7" s="40" customFormat="1">
      <c r="B22955" s="7"/>
      <c r="C22955" s="7"/>
      <c r="D22955" s="4"/>
      <c r="E22955" s="4"/>
      <c r="F22955" s="4"/>
      <c r="G22955" s="31"/>
    </row>
    <row r="22956" spans="2:7" s="40" customFormat="1">
      <c r="B22956" s="7"/>
      <c r="C22956" s="7"/>
      <c r="D22956" s="4"/>
      <c r="E22956" s="4"/>
      <c r="F22956" s="4"/>
      <c r="G22956" s="31"/>
    </row>
    <row r="22957" spans="2:7" s="40" customFormat="1">
      <c r="B22957" s="7"/>
      <c r="C22957" s="7"/>
      <c r="D22957" s="4"/>
      <c r="E22957" s="4"/>
      <c r="F22957" s="4"/>
      <c r="G22957" s="31"/>
    </row>
    <row r="22958" spans="2:7" s="40" customFormat="1">
      <c r="B22958" s="7"/>
      <c r="C22958" s="7"/>
      <c r="D22958" s="4"/>
      <c r="E22958" s="4"/>
      <c r="F22958" s="4"/>
      <c r="G22958" s="31"/>
    </row>
    <row r="22959" spans="2:7" s="40" customFormat="1">
      <c r="B22959" s="7"/>
      <c r="C22959" s="7"/>
      <c r="D22959" s="4"/>
      <c r="E22959" s="4"/>
      <c r="F22959" s="4"/>
      <c r="G22959" s="31"/>
    </row>
    <row r="22960" spans="2:7" s="40" customFormat="1">
      <c r="B22960" s="7"/>
      <c r="C22960" s="7"/>
      <c r="D22960" s="4"/>
      <c r="E22960" s="4"/>
      <c r="F22960" s="4"/>
      <c r="G22960" s="31"/>
    </row>
    <row r="22961" spans="2:7" s="40" customFormat="1">
      <c r="B22961" s="7"/>
      <c r="C22961" s="7"/>
      <c r="D22961" s="4"/>
      <c r="E22961" s="4"/>
      <c r="F22961" s="4"/>
      <c r="G22961" s="31"/>
    </row>
    <row r="22962" spans="2:7" s="40" customFormat="1">
      <c r="B22962" s="7"/>
      <c r="C22962" s="7"/>
      <c r="D22962" s="4"/>
      <c r="E22962" s="4"/>
      <c r="F22962" s="4"/>
      <c r="G22962" s="31"/>
    </row>
    <row r="22963" spans="2:7" s="40" customFormat="1">
      <c r="B22963" s="7"/>
      <c r="C22963" s="7"/>
      <c r="D22963" s="4"/>
      <c r="E22963" s="4"/>
      <c r="F22963" s="4"/>
      <c r="G22963" s="31"/>
    </row>
    <row r="22964" spans="2:7" s="40" customFormat="1">
      <c r="B22964" s="7"/>
      <c r="C22964" s="7"/>
      <c r="D22964" s="4"/>
      <c r="E22964" s="4"/>
      <c r="F22964" s="4"/>
      <c r="G22964" s="31"/>
    </row>
    <row r="22965" spans="2:7" s="40" customFormat="1">
      <c r="B22965" s="7"/>
      <c r="C22965" s="7"/>
      <c r="D22965" s="4"/>
      <c r="E22965" s="4"/>
      <c r="F22965" s="4"/>
      <c r="G22965" s="31"/>
    </row>
    <row r="22966" spans="2:7" s="40" customFormat="1">
      <c r="B22966" s="7"/>
      <c r="C22966" s="7"/>
      <c r="D22966" s="4"/>
      <c r="E22966" s="4"/>
      <c r="F22966" s="4"/>
      <c r="G22966" s="31"/>
    </row>
    <row r="22967" spans="2:7" s="40" customFormat="1">
      <c r="B22967" s="7"/>
      <c r="C22967" s="7"/>
      <c r="D22967" s="4"/>
      <c r="E22967" s="4"/>
      <c r="F22967" s="4"/>
      <c r="G22967" s="31"/>
    </row>
    <row r="22968" spans="2:7" s="40" customFormat="1">
      <c r="B22968" s="7"/>
      <c r="C22968" s="7"/>
      <c r="D22968" s="4"/>
      <c r="E22968" s="4"/>
      <c r="F22968" s="4"/>
      <c r="G22968" s="31"/>
    </row>
    <row r="22969" spans="2:7" s="40" customFormat="1">
      <c r="B22969" s="7"/>
      <c r="C22969" s="7"/>
      <c r="D22969" s="4"/>
      <c r="E22969" s="4"/>
      <c r="F22969" s="4"/>
      <c r="G22969" s="31"/>
    </row>
    <row r="22970" spans="2:7" s="40" customFormat="1">
      <c r="B22970" s="7"/>
      <c r="C22970" s="7"/>
      <c r="D22970" s="4"/>
      <c r="E22970" s="4"/>
      <c r="F22970" s="4"/>
      <c r="G22970" s="31"/>
    </row>
    <row r="22971" spans="2:7" s="40" customFormat="1">
      <c r="B22971" s="7"/>
      <c r="C22971" s="7"/>
      <c r="D22971" s="4"/>
      <c r="E22971" s="4"/>
      <c r="F22971" s="4"/>
      <c r="G22971" s="31"/>
    </row>
    <row r="22972" spans="2:7" s="40" customFormat="1">
      <c r="B22972" s="7"/>
      <c r="C22972" s="7"/>
      <c r="D22972" s="4"/>
      <c r="E22972" s="4"/>
      <c r="F22972" s="4"/>
      <c r="G22972" s="31"/>
    </row>
    <row r="22973" spans="2:7" s="40" customFormat="1">
      <c r="B22973" s="7"/>
      <c r="C22973" s="7"/>
      <c r="D22973" s="4"/>
      <c r="E22973" s="4"/>
      <c r="F22973" s="4"/>
      <c r="G22973" s="31"/>
    </row>
    <row r="22974" spans="2:7" s="40" customFormat="1">
      <c r="B22974" s="7"/>
      <c r="C22974" s="7"/>
      <c r="D22974" s="4"/>
      <c r="E22974" s="4"/>
      <c r="F22974" s="4"/>
      <c r="G22974" s="31"/>
    </row>
    <row r="22975" spans="2:7" s="40" customFormat="1">
      <c r="B22975" s="7"/>
      <c r="C22975" s="7"/>
      <c r="D22975" s="4"/>
      <c r="E22975" s="4"/>
      <c r="F22975" s="4"/>
      <c r="G22975" s="31"/>
    </row>
    <row r="22976" spans="2:7" s="40" customFormat="1">
      <c r="B22976" s="7"/>
      <c r="C22976" s="7"/>
      <c r="D22976" s="4"/>
      <c r="E22976" s="4"/>
      <c r="F22976" s="4"/>
      <c r="G22976" s="31"/>
    </row>
    <row r="22977" spans="2:7" s="40" customFormat="1">
      <c r="B22977" s="7"/>
      <c r="C22977" s="7"/>
      <c r="D22977" s="4"/>
      <c r="E22977" s="4"/>
      <c r="F22977" s="4"/>
      <c r="G22977" s="31"/>
    </row>
    <row r="22978" spans="2:7" s="40" customFormat="1">
      <c r="B22978" s="7"/>
      <c r="C22978" s="7"/>
      <c r="D22978" s="4"/>
      <c r="E22978" s="4"/>
      <c r="F22978" s="4"/>
      <c r="G22978" s="31"/>
    </row>
    <row r="22979" spans="2:7" s="40" customFormat="1">
      <c r="B22979" s="7"/>
      <c r="C22979" s="7"/>
      <c r="D22979" s="4"/>
      <c r="E22979" s="4"/>
      <c r="F22979" s="4"/>
      <c r="G22979" s="31"/>
    </row>
    <row r="22980" spans="2:7" s="40" customFormat="1">
      <c r="B22980" s="7"/>
      <c r="C22980" s="7"/>
      <c r="D22980" s="4"/>
      <c r="E22980" s="4"/>
      <c r="F22980" s="4"/>
      <c r="G22980" s="31"/>
    </row>
    <row r="22981" spans="2:7" s="40" customFormat="1">
      <c r="B22981" s="7"/>
      <c r="C22981" s="7"/>
      <c r="D22981" s="4"/>
      <c r="E22981" s="4"/>
      <c r="F22981" s="4"/>
      <c r="G22981" s="31"/>
    </row>
    <row r="22982" spans="2:7" s="40" customFormat="1">
      <c r="B22982" s="7"/>
      <c r="C22982" s="7"/>
      <c r="D22982" s="4"/>
      <c r="E22982" s="4"/>
      <c r="F22982" s="4"/>
      <c r="G22982" s="31"/>
    </row>
    <row r="22983" spans="2:7" s="40" customFormat="1">
      <c r="B22983" s="7"/>
      <c r="C22983" s="7"/>
      <c r="D22983" s="4"/>
      <c r="E22983" s="4"/>
      <c r="F22983" s="4"/>
      <c r="G22983" s="31"/>
    </row>
    <row r="22984" spans="2:7" s="40" customFormat="1">
      <c r="B22984" s="7"/>
      <c r="C22984" s="7"/>
      <c r="D22984" s="4"/>
      <c r="E22984" s="4"/>
      <c r="F22984" s="4"/>
      <c r="G22984" s="31"/>
    </row>
    <row r="22985" spans="2:7" s="40" customFormat="1">
      <c r="B22985" s="7"/>
      <c r="C22985" s="7"/>
      <c r="D22985" s="4"/>
      <c r="E22985" s="4"/>
      <c r="F22985" s="4"/>
      <c r="G22985" s="31"/>
    </row>
    <row r="22986" spans="2:7" s="40" customFormat="1">
      <c r="B22986" s="7"/>
      <c r="C22986" s="7"/>
      <c r="D22986" s="4"/>
      <c r="E22986" s="4"/>
      <c r="F22986" s="4"/>
      <c r="G22986" s="31"/>
    </row>
    <row r="22987" spans="2:7" s="40" customFormat="1">
      <c r="B22987" s="7"/>
      <c r="C22987" s="7"/>
      <c r="D22987" s="4"/>
      <c r="E22987" s="4"/>
      <c r="F22987" s="4"/>
      <c r="G22987" s="31"/>
    </row>
    <row r="22988" spans="2:7" s="40" customFormat="1">
      <c r="B22988" s="7"/>
      <c r="C22988" s="7"/>
      <c r="D22988" s="4"/>
      <c r="E22988" s="4"/>
      <c r="F22988" s="4"/>
      <c r="G22988" s="31"/>
    </row>
    <row r="22989" spans="2:7" s="40" customFormat="1">
      <c r="B22989" s="7"/>
      <c r="C22989" s="7"/>
      <c r="D22989" s="4"/>
      <c r="E22989" s="4"/>
      <c r="F22989" s="4"/>
      <c r="G22989" s="31"/>
    </row>
    <row r="22990" spans="2:7" s="40" customFormat="1">
      <c r="B22990" s="7"/>
      <c r="C22990" s="7"/>
      <c r="D22990" s="4"/>
      <c r="E22990" s="4"/>
      <c r="F22990" s="4"/>
      <c r="G22990" s="31"/>
    </row>
    <row r="22991" spans="2:7" s="40" customFormat="1">
      <c r="B22991" s="7"/>
      <c r="C22991" s="7"/>
      <c r="D22991" s="4"/>
      <c r="E22991" s="4"/>
      <c r="F22991" s="4"/>
      <c r="G22991" s="31"/>
    </row>
    <row r="22992" spans="2:7" s="40" customFormat="1">
      <c r="B22992" s="7"/>
      <c r="C22992" s="7"/>
      <c r="D22992" s="4"/>
      <c r="E22992" s="4"/>
      <c r="F22992" s="4"/>
      <c r="G22992" s="31"/>
    </row>
    <row r="22993" spans="2:7" s="40" customFormat="1">
      <c r="B22993" s="7"/>
      <c r="C22993" s="7"/>
      <c r="D22993" s="4"/>
      <c r="E22993" s="4"/>
      <c r="F22993" s="4"/>
      <c r="G22993" s="31"/>
    </row>
    <row r="22994" spans="2:7" s="40" customFormat="1">
      <c r="B22994" s="7"/>
      <c r="C22994" s="7"/>
      <c r="D22994" s="4"/>
      <c r="E22994" s="4"/>
      <c r="F22994" s="4"/>
      <c r="G22994" s="31"/>
    </row>
    <row r="22995" spans="2:7" s="40" customFormat="1">
      <c r="B22995" s="7"/>
      <c r="C22995" s="7"/>
      <c r="D22995" s="4"/>
      <c r="E22995" s="4"/>
      <c r="F22995" s="4"/>
      <c r="G22995" s="31"/>
    </row>
    <row r="22996" spans="2:7" s="40" customFormat="1">
      <c r="B22996" s="7"/>
      <c r="C22996" s="7"/>
      <c r="D22996" s="4"/>
      <c r="E22996" s="4"/>
      <c r="F22996" s="4"/>
      <c r="G22996" s="31"/>
    </row>
    <row r="22997" spans="2:7" s="40" customFormat="1">
      <c r="B22997" s="7"/>
      <c r="C22997" s="7"/>
      <c r="D22997" s="4"/>
      <c r="E22997" s="4"/>
      <c r="F22997" s="4"/>
      <c r="G22997" s="31"/>
    </row>
    <row r="22998" spans="2:7" s="40" customFormat="1">
      <c r="B22998" s="7"/>
      <c r="C22998" s="7"/>
      <c r="D22998" s="4"/>
      <c r="E22998" s="4"/>
      <c r="F22998" s="4"/>
      <c r="G22998" s="31"/>
    </row>
    <row r="22999" spans="2:7" s="40" customFormat="1">
      <c r="B22999" s="7"/>
      <c r="C22999" s="7"/>
      <c r="D22999" s="4"/>
      <c r="E22999" s="4"/>
      <c r="F22999" s="4"/>
      <c r="G22999" s="31"/>
    </row>
    <row r="23000" spans="2:7" s="40" customFormat="1">
      <c r="B23000" s="7"/>
      <c r="C23000" s="7"/>
      <c r="D23000" s="4"/>
      <c r="E23000" s="4"/>
      <c r="F23000" s="4"/>
      <c r="G23000" s="31"/>
    </row>
    <row r="23001" spans="2:7" s="40" customFormat="1">
      <c r="B23001" s="7"/>
      <c r="C23001" s="7"/>
      <c r="D23001" s="4"/>
      <c r="E23001" s="4"/>
      <c r="F23001" s="4"/>
      <c r="G23001" s="31"/>
    </row>
    <row r="23002" spans="2:7" s="40" customFormat="1">
      <c r="B23002" s="7"/>
      <c r="C23002" s="7"/>
      <c r="D23002" s="4"/>
      <c r="E23002" s="4"/>
      <c r="F23002" s="4"/>
      <c r="G23002" s="31"/>
    </row>
    <row r="23003" spans="2:7" s="40" customFormat="1">
      <c r="B23003" s="7"/>
      <c r="C23003" s="7"/>
      <c r="D23003" s="4"/>
      <c r="E23003" s="4"/>
      <c r="F23003" s="4"/>
      <c r="G23003" s="31"/>
    </row>
    <row r="23004" spans="2:7" s="40" customFormat="1">
      <c r="B23004" s="7"/>
      <c r="C23004" s="7"/>
      <c r="D23004" s="4"/>
      <c r="E23004" s="4"/>
      <c r="F23004" s="4"/>
      <c r="G23004" s="31"/>
    </row>
    <row r="23005" spans="2:7" s="40" customFormat="1">
      <c r="B23005" s="7"/>
      <c r="C23005" s="7"/>
      <c r="D23005" s="4"/>
      <c r="E23005" s="4"/>
      <c r="F23005" s="4"/>
      <c r="G23005" s="31"/>
    </row>
    <row r="23006" spans="2:7" s="40" customFormat="1">
      <c r="B23006" s="7"/>
      <c r="C23006" s="7"/>
      <c r="D23006" s="4"/>
      <c r="E23006" s="4"/>
      <c r="F23006" s="4"/>
      <c r="G23006" s="31"/>
    </row>
    <row r="23007" spans="2:7" s="40" customFormat="1">
      <c r="B23007" s="7"/>
      <c r="C23007" s="7"/>
      <c r="D23007" s="4"/>
      <c r="E23007" s="4"/>
      <c r="F23007" s="4"/>
      <c r="G23007" s="31"/>
    </row>
    <row r="23008" spans="2:7" s="40" customFormat="1">
      <c r="B23008" s="7"/>
      <c r="C23008" s="7"/>
      <c r="D23008" s="4"/>
      <c r="E23008" s="4"/>
      <c r="F23008" s="4"/>
      <c r="G23008" s="31"/>
    </row>
    <row r="23009" spans="2:7" s="40" customFormat="1">
      <c r="B23009" s="7"/>
      <c r="C23009" s="7"/>
      <c r="D23009" s="4"/>
      <c r="E23009" s="4"/>
      <c r="F23009" s="4"/>
      <c r="G23009" s="31"/>
    </row>
    <row r="23010" spans="2:7" s="40" customFormat="1">
      <c r="B23010" s="7"/>
      <c r="C23010" s="7"/>
      <c r="D23010" s="4"/>
      <c r="E23010" s="4"/>
      <c r="F23010" s="4"/>
      <c r="G23010" s="31"/>
    </row>
    <row r="23011" spans="2:7" s="40" customFormat="1">
      <c r="B23011" s="7"/>
      <c r="C23011" s="7"/>
      <c r="D23011" s="4"/>
      <c r="E23011" s="4"/>
      <c r="F23011" s="4"/>
      <c r="G23011" s="31"/>
    </row>
    <row r="23012" spans="2:7" s="40" customFormat="1">
      <c r="B23012" s="7"/>
      <c r="C23012" s="7"/>
      <c r="D23012" s="4"/>
      <c r="E23012" s="4"/>
      <c r="F23012" s="4"/>
      <c r="G23012" s="31"/>
    </row>
    <row r="23013" spans="2:7" s="40" customFormat="1">
      <c r="B23013" s="7"/>
      <c r="C23013" s="7"/>
      <c r="D23013" s="4"/>
      <c r="E23013" s="4"/>
      <c r="F23013" s="4"/>
      <c r="G23013" s="31"/>
    </row>
    <row r="23014" spans="2:7" s="40" customFormat="1">
      <c r="B23014" s="7"/>
      <c r="C23014" s="7"/>
      <c r="D23014" s="4"/>
      <c r="E23014" s="4"/>
      <c r="F23014" s="4"/>
      <c r="G23014" s="31"/>
    </row>
    <row r="23015" spans="2:7" s="40" customFormat="1">
      <c r="B23015" s="7"/>
      <c r="C23015" s="7"/>
      <c r="D23015" s="4"/>
      <c r="E23015" s="4"/>
      <c r="F23015" s="4"/>
      <c r="G23015" s="31"/>
    </row>
    <row r="23016" spans="2:7" s="40" customFormat="1">
      <c r="B23016" s="7"/>
      <c r="C23016" s="7"/>
      <c r="D23016" s="4"/>
      <c r="E23016" s="4"/>
      <c r="F23016" s="4"/>
      <c r="G23016" s="31"/>
    </row>
    <row r="23017" spans="2:7" s="40" customFormat="1">
      <c r="B23017" s="7"/>
      <c r="C23017" s="7"/>
      <c r="D23017" s="4"/>
      <c r="E23017" s="4"/>
      <c r="F23017" s="4"/>
      <c r="G23017" s="31"/>
    </row>
    <row r="23018" spans="2:7" s="40" customFormat="1">
      <c r="B23018" s="7"/>
      <c r="C23018" s="7"/>
      <c r="D23018" s="4"/>
      <c r="E23018" s="4"/>
      <c r="F23018" s="4"/>
      <c r="G23018" s="31"/>
    </row>
    <row r="23019" spans="2:7" s="40" customFormat="1">
      <c r="B23019" s="7"/>
      <c r="C23019" s="7"/>
      <c r="D23019" s="4"/>
      <c r="E23019" s="4"/>
      <c r="F23019" s="4"/>
      <c r="G23019" s="31"/>
    </row>
    <row r="23020" spans="2:7" s="40" customFormat="1">
      <c r="B23020" s="7"/>
      <c r="C23020" s="7"/>
      <c r="D23020" s="4"/>
      <c r="E23020" s="4"/>
      <c r="F23020" s="4"/>
      <c r="G23020" s="31"/>
    </row>
    <row r="23021" spans="2:7" s="40" customFormat="1">
      <c r="B23021" s="7"/>
      <c r="C23021" s="7"/>
      <c r="D23021" s="4"/>
      <c r="E23021" s="4"/>
      <c r="F23021" s="4"/>
      <c r="G23021" s="31"/>
    </row>
    <row r="23022" spans="2:7" s="40" customFormat="1">
      <c r="B23022" s="7"/>
      <c r="C23022" s="7"/>
      <c r="D23022" s="4"/>
      <c r="E23022" s="4"/>
      <c r="F23022" s="4"/>
      <c r="G23022" s="31"/>
    </row>
    <row r="23023" spans="2:7" s="40" customFormat="1">
      <c r="B23023" s="7"/>
      <c r="C23023" s="7"/>
      <c r="D23023" s="4"/>
      <c r="E23023" s="4"/>
      <c r="F23023" s="4"/>
      <c r="G23023" s="31"/>
    </row>
    <row r="23024" spans="2:7" s="40" customFormat="1">
      <c r="B23024" s="7"/>
      <c r="C23024" s="7"/>
      <c r="D23024" s="4"/>
      <c r="E23024" s="4"/>
      <c r="F23024" s="4"/>
      <c r="G23024" s="31"/>
    </row>
    <row r="23025" spans="2:7" s="40" customFormat="1">
      <c r="B23025" s="7"/>
      <c r="C23025" s="7"/>
      <c r="D23025" s="4"/>
      <c r="E23025" s="4"/>
      <c r="F23025" s="4"/>
      <c r="G23025" s="31"/>
    </row>
    <row r="23026" spans="2:7" s="40" customFormat="1">
      <c r="B23026" s="7"/>
      <c r="C23026" s="7"/>
      <c r="D23026" s="4"/>
      <c r="E23026" s="4"/>
      <c r="F23026" s="4"/>
      <c r="G23026" s="31"/>
    </row>
    <row r="23027" spans="2:7" s="40" customFormat="1">
      <c r="B23027" s="7"/>
      <c r="C23027" s="7"/>
      <c r="D23027" s="4"/>
      <c r="E23027" s="4"/>
      <c r="F23027" s="4"/>
      <c r="G23027" s="31"/>
    </row>
    <row r="23028" spans="2:7" s="40" customFormat="1">
      <c r="B23028" s="7"/>
      <c r="C23028" s="7"/>
      <c r="D23028" s="4"/>
      <c r="E23028" s="4"/>
      <c r="F23028" s="4"/>
      <c r="G23028" s="31"/>
    </row>
    <row r="23029" spans="2:7" s="40" customFormat="1">
      <c r="B23029" s="7"/>
      <c r="C23029" s="7"/>
      <c r="D23029" s="4"/>
      <c r="E23029" s="4"/>
      <c r="F23029" s="4"/>
      <c r="G23029" s="31"/>
    </row>
    <row r="23030" spans="2:7" s="40" customFormat="1">
      <c r="B23030" s="7"/>
      <c r="C23030" s="7"/>
      <c r="D23030" s="4"/>
      <c r="E23030" s="4"/>
      <c r="F23030" s="4"/>
      <c r="G23030" s="31"/>
    </row>
    <row r="23031" spans="2:7" s="40" customFormat="1">
      <c r="B23031" s="7"/>
      <c r="C23031" s="7"/>
      <c r="D23031" s="4"/>
      <c r="E23031" s="4"/>
      <c r="F23031" s="4"/>
      <c r="G23031" s="31"/>
    </row>
    <row r="23032" spans="2:7" s="40" customFormat="1">
      <c r="B23032" s="7"/>
      <c r="C23032" s="7"/>
      <c r="D23032" s="4"/>
      <c r="E23032" s="4"/>
      <c r="F23032" s="4"/>
      <c r="G23032" s="31"/>
    </row>
    <row r="23033" spans="2:7" s="40" customFormat="1">
      <c r="B23033" s="7"/>
      <c r="C23033" s="7"/>
      <c r="D23033" s="4"/>
      <c r="E23033" s="4"/>
      <c r="F23033" s="4"/>
      <c r="G23033" s="31"/>
    </row>
    <row r="23034" spans="2:7" s="40" customFormat="1">
      <c r="B23034" s="7"/>
      <c r="C23034" s="7"/>
      <c r="D23034" s="4"/>
      <c r="E23034" s="4"/>
      <c r="F23034" s="4"/>
      <c r="G23034" s="31"/>
    </row>
    <row r="23035" spans="2:7" s="40" customFormat="1">
      <c r="B23035" s="7"/>
      <c r="C23035" s="7"/>
      <c r="D23035" s="4"/>
      <c r="E23035" s="4"/>
      <c r="F23035" s="4"/>
      <c r="G23035" s="31"/>
    </row>
    <row r="23036" spans="2:7" s="40" customFormat="1">
      <c r="B23036" s="7"/>
      <c r="C23036" s="7"/>
      <c r="D23036" s="4"/>
      <c r="E23036" s="4"/>
      <c r="F23036" s="4"/>
      <c r="G23036" s="31"/>
    </row>
    <row r="23037" spans="2:7" s="40" customFormat="1">
      <c r="B23037" s="7"/>
      <c r="C23037" s="7"/>
      <c r="D23037" s="4"/>
      <c r="E23037" s="4"/>
      <c r="F23037" s="4"/>
      <c r="G23037" s="31"/>
    </row>
    <row r="23038" spans="2:7" s="40" customFormat="1">
      <c r="B23038" s="7"/>
      <c r="C23038" s="7"/>
      <c r="D23038" s="4"/>
      <c r="E23038" s="4"/>
      <c r="F23038" s="4"/>
      <c r="G23038" s="31"/>
    </row>
    <row r="23039" spans="2:7" s="40" customFormat="1">
      <c r="B23039" s="7"/>
      <c r="C23039" s="7"/>
      <c r="D23039" s="4"/>
      <c r="E23039" s="4"/>
      <c r="F23039" s="4"/>
      <c r="G23039" s="31"/>
    </row>
    <row r="23040" spans="2:7" s="40" customFormat="1">
      <c r="B23040" s="7"/>
      <c r="C23040" s="7"/>
      <c r="D23040" s="4"/>
      <c r="E23040" s="4"/>
      <c r="F23040" s="4"/>
      <c r="G23040" s="31"/>
    </row>
    <row r="23041" spans="2:7" s="40" customFormat="1">
      <c r="B23041" s="7"/>
      <c r="C23041" s="7"/>
      <c r="D23041" s="4"/>
      <c r="E23041" s="4"/>
      <c r="F23041" s="4"/>
      <c r="G23041" s="31"/>
    </row>
    <row r="23042" spans="2:7" s="40" customFormat="1">
      <c r="B23042" s="7"/>
      <c r="C23042" s="7"/>
      <c r="D23042" s="4"/>
      <c r="E23042" s="4"/>
      <c r="F23042" s="4"/>
      <c r="G23042" s="31"/>
    </row>
    <row r="23043" spans="2:7" s="40" customFormat="1">
      <c r="B23043" s="7"/>
      <c r="C23043" s="7"/>
      <c r="D23043" s="4"/>
      <c r="E23043" s="4"/>
      <c r="F23043" s="4"/>
      <c r="G23043" s="31"/>
    </row>
    <row r="23044" spans="2:7" s="40" customFormat="1">
      <c r="B23044" s="7"/>
      <c r="C23044" s="7"/>
      <c r="D23044" s="4"/>
      <c r="E23044" s="4"/>
      <c r="F23044" s="4"/>
      <c r="G23044" s="31"/>
    </row>
    <row r="23045" spans="2:7" s="40" customFormat="1">
      <c r="B23045" s="7"/>
      <c r="C23045" s="7"/>
      <c r="D23045" s="4"/>
      <c r="E23045" s="4"/>
      <c r="F23045" s="4"/>
      <c r="G23045" s="31"/>
    </row>
    <row r="23046" spans="2:7" s="40" customFormat="1">
      <c r="B23046" s="7"/>
      <c r="C23046" s="7"/>
      <c r="D23046" s="4"/>
      <c r="E23046" s="4"/>
      <c r="F23046" s="4"/>
      <c r="G23046" s="31"/>
    </row>
    <row r="23047" spans="2:7" s="40" customFormat="1">
      <c r="B23047" s="7"/>
      <c r="C23047" s="7"/>
      <c r="D23047" s="4"/>
      <c r="E23047" s="4"/>
      <c r="F23047" s="4"/>
      <c r="G23047" s="31"/>
    </row>
    <row r="23048" spans="2:7" s="40" customFormat="1">
      <c r="B23048" s="7"/>
      <c r="C23048" s="7"/>
      <c r="D23048" s="4"/>
      <c r="E23048" s="4"/>
      <c r="F23048" s="4"/>
      <c r="G23048" s="31"/>
    </row>
    <row r="23049" spans="2:7" s="40" customFormat="1">
      <c r="B23049" s="7"/>
      <c r="C23049" s="7"/>
      <c r="D23049" s="4"/>
      <c r="E23049" s="4"/>
      <c r="F23049" s="4"/>
      <c r="G23049" s="31"/>
    </row>
    <row r="23050" spans="2:7" s="40" customFormat="1">
      <c r="B23050" s="7"/>
      <c r="C23050" s="7"/>
      <c r="D23050" s="4"/>
      <c r="E23050" s="4"/>
      <c r="F23050" s="4"/>
      <c r="G23050" s="31"/>
    </row>
    <row r="23051" spans="2:7" s="40" customFormat="1">
      <c r="B23051" s="7"/>
      <c r="C23051" s="7"/>
      <c r="D23051" s="4"/>
      <c r="E23051" s="4"/>
      <c r="F23051" s="4"/>
      <c r="G23051" s="31"/>
    </row>
    <row r="23052" spans="2:7" s="40" customFormat="1">
      <c r="B23052" s="7"/>
      <c r="C23052" s="7"/>
      <c r="D23052" s="4"/>
      <c r="E23052" s="4"/>
      <c r="F23052" s="4"/>
      <c r="G23052" s="31"/>
    </row>
    <row r="23053" spans="2:7" s="40" customFormat="1">
      <c r="B23053" s="7"/>
      <c r="C23053" s="7"/>
      <c r="D23053" s="4"/>
      <c r="E23053" s="4"/>
      <c r="F23053" s="4"/>
      <c r="G23053" s="31"/>
    </row>
    <row r="23054" spans="2:7" s="40" customFormat="1">
      <c r="B23054" s="7"/>
      <c r="C23054" s="7"/>
      <c r="D23054" s="4"/>
      <c r="E23054" s="4"/>
      <c r="F23054" s="4"/>
      <c r="G23054" s="31"/>
    </row>
    <row r="23055" spans="2:7" s="40" customFormat="1">
      <c r="B23055" s="7"/>
      <c r="C23055" s="7"/>
      <c r="D23055" s="4"/>
      <c r="E23055" s="4"/>
      <c r="F23055" s="4"/>
      <c r="G23055" s="31"/>
    </row>
    <row r="23056" spans="2:7" s="40" customFormat="1">
      <c r="B23056" s="7"/>
      <c r="C23056" s="7"/>
      <c r="D23056" s="4"/>
      <c r="E23056" s="4"/>
      <c r="F23056" s="4"/>
      <c r="G23056" s="31"/>
    </row>
    <row r="23057" spans="2:7" s="40" customFormat="1">
      <c r="B23057" s="7"/>
      <c r="C23057" s="7"/>
      <c r="D23057" s="4"/>
      <c r="E23057" s="4"/>
      <c r="F23057" s="4"/>
      <c r="G23057" s="31"/>
    </row>
    <row r="23058" spans="2:7" s="40" customFormat="1">
      <c r="B23058" s="7"/>
      <c r="C23058" s="7"/>
      <c r="D23058" s="4"/>
      <c r="E23058" s="4"/>
      <c r="F23058" s="4"/>
      <c r="G23058" s="31"/>
    </row>
    <row r="23059" spans="2:7" s="40" customFormat="1">
      <c r="B23059" s="7"/>
      <c r="C23059" s="7"/>
      <c r="D23059" s="4"/>
      <c r="E23059" s="4"/>
      <c r="F23059" s="4"/>
      <c r="G23059" s="31"/>
    </row>
    <row r="23060" spans="2:7" s="40" customFormat="1">
      <c r="B23060" s="7"/>
      <c r="C23060" s="7"/>
      <c r="D23060" s="4"/>
      <c r="E23060" s="4"/>
      <c r="F23060" s="4"/>
      <c r="G23060" s="31"/>
    </row>
    <row r="23061" spans="2:7" s="40" customFormat="1">
      <c r="B23061" s="7"/>
      <c r="C23061" s="7"/>
      <c r="D23061" s="4"/>
      <c r="E23061" s="4"/>
      <c r="F23061" s="4"/>
      <c r="G23061" s="31"/>
    </row>
    <row r="23062" spans="2:7" s="40" customFormat="1">
      <c r="B23062" s="7"/>
      <c r="C23062" s="7"/>
      <c r="D23062" s="4"/>
      <c r="E23062" s="4"/>
      <c r="F23062" s="4"/>
      <c r="G23062" s="31"/>
    </row>
    <row r="23063" spans="2:7" s="40" customFormat="1">
      <c r="B23063" s="7"/>
      <c r="C23063" s="7"/>
      <c r="D23063" s="4"/>
      <c r="E23063" s="4"/>
      <c r="F23063" s="4"/>
      <c r="G23063" s="31"/>
    </row>
    <row r="23064" spans="2:7" s="40" customFormat="1">
      <c r="B23064" s="7"/>
      <c r="C23064" s="7"/>
      <c r="D23064" s="4"/>
      <c r="E23064" s="4"/>
      <c r="F23064" s="4"/>
      <c r="G23064" s="31"/>
    </row>
    <row r="23065" spans="2:7" s="40" customFormat="1">
      <c r="B23065" s="7"/>
      <c r="C23065" s="7"/>
      <c r="D23065" s="4"/>
      <c r="E23065" s="4"/>
      <c r="F23065" s="4"/>
      <c r="G23065" s="31"/>
    </row>
    <row r="23066" spans="2:7" s="40" customFormat="1">
      <c r="B23066" s="7"/>
      <c r="C23066" s="7"/>
      <c r="D23066" s="4"/>
      <c r="E23066" s="4"/>
      <c r="F23066" s="4"/>
      <c r="G23066" s="31"/>
    </row>
    <row r="23067" spans="2:7" s="40" customFormat="1">
      <c r="B23067" s="7"/>
      <c r="C23067" s="7"/>
      <c r="D23067" s="4"/>
      <c r="E23067" s="4"/>
      <c r="F23067" s="4"/>
      <c r="G23067" s="31"/>
    </row>
    <row r="23068" spans="2:7" s="40" customFormat="1">
      <c r="B23068" s="7"/>
      <c r="C23068" s="7"/>
      <c r="D23068" s="4"/>
      <c r="E23068" s="4"/>
      <c r="F23068" s="4"/>
      <c r="G23068" s="31"/>
    </row>
    <row r="23069" spans="2:7" s="40" customFormat="1">
      <c r="B23069" s="7"/>
      <c r="C23069" s="7"/>
      <c r="D23069" s="4"/>
      <c r="E23069" s="4"/>
      <c r="F23069" s="4"/>
      <c r="G23069" s="31"/>
    </row>
    <row r="23070" spans="2:7" s="40" customFormat="1">
      <c r="B23070" s="7"/>
      <c r="C23070" s="7"/>
      <c r="D23070" s="4"/>
      <c r="E23070" s="4"/>
      <c r="F23070" s="4"/>
      <c r="G23070" s="31"/>
    </row>
    <row r="23071" spans="2:7" s="40" customFormat="1">
      <c r="B23071" s="7"/>
      <c r="C23071" s="7"/>
      <c r="D23071" s="4"/>
      <c r="E23071" s="4"/>
      <c r="F23071" s="4"/>
      <c r="G23071" s="31"/>
    </row>
    <row r="23072" spans="2:7" s="40" customFormat="1">
      <c r="B23072" s="7"/>
      <c r="C23072" s="7"/>
      <c r="D23072" s="4"/>
      <c r="E23072" s="4"/>
      <c r="F23072" s="4"/>
      <c r="G23072" s="31"/>
    </row>
    <row r="23073" spans="2:7" s="40" customFormat="1">
      <c r="B23073" s="7"/>
      <c r="C23073" s="7"/>
      <c r="D23073" s="4"/>
      <c r="E23073" s="4"/>
      <c r="F23073" s="4"/>
      <c r="G23073" s="31"/>
    </row>
    <row r="23074" spans="2:7" s="40" customFormat="1">
      <c r="B23074" s="7"/>
      <c r="C23074" s="7"/>
      <c r="D23074" s="4"/>
      <c r="E23074" s="4"/>
      <c r="F23074" s="4"/>
      <c r="G23074" s="31"/>
    </row>
    <row r="23075" spans="2:7" s="40" customFormat="1">
      <c r="B23075" s="7"/>
      <c r="C23075" s="7"/>
      <c r="D23075" s="4"/>
      <c r="E23075" s="4"/>
      <c r="F23075" s="4"/>
      <c r="G23075" s="31"/>
    </row>
    <row r="23076" spans="2:7" s="40" customFormat="1">
      <c r="B23076" s="7"/>
      <c r="C23076" s="7"/>
      <c r="D23076" s="4"/>
      <c r="E23076" s="4"/>
      <c r="F23076" s="4"/>
      <c r="G23076" s="31"/>
    </row>
    <row r="23077" spans="2:7" s="40" customFormat="1">
      <c r="B23077" s="7"/>
      <c r="C23077" s="7"/>
      <c r="D23077" s="4"/>
      <c r="E23077" s="4"/>
      <c r="F23077" s="4"/>
      <c r="G23077" s="31"/>
    </row>
    <row r="23078" spans="2:7" s="40" customFormat="1">
      <c r="B23078" s="7"/>
      <c r="C23078" s="7"/>
      <c r="D23078" s="4"/>
      <c r="E23078" s="4"/>
      <c r="F23078" s="4"/>
      <c r="G23078" s="31"/>
    </row>
    <row r="23079" spans="2:7" s="40" customFormat="1">
      <c r="B23079" s="7"/>
      <c r="C23079" s="7"/>
      <c r="D23079" s="4"/>
      <c r="E23079" s="4"/>
      <c r="F23079" s="4"/>
      <c r="G23079" s="31"/>
    </row>
    <row r="23080" spans="2:7" s="40" customFormat="1">
      <c r="B23080" s="7"/>
      <c r="C23080" s="7"/>
      <c r="D23080" s="4"/>
      <c r="E23080" s="4"/>
      <c r="F23080" s="4"/>
      <c r="G23080" s="31"/>
    </row>
    <row r="23081" spans="2:7" s="40" customFormat="1">
      <c r="B23081" s="7"/>
      <c r="C23081" s="7"/>
      <c r="D23081" s="4"/>
      <c r="E23081" s="4"/>
      <c r="F23081" s="4"/>
      <c r="G23081" s="31"/>
    </row>
    <row r="23082" spans="2:7" s="40" customFormat="1">
      <c r="B23082" s="7"/>
      <c r="C23082" s="7"/>
      <c r="D23082" s="4"/>
      <c r="E23082" s="4"/>
      <c r="F23082" s="4"/>
      <c r="G23082" s="31"/>
    </row>
    <row r="23083" spans="2:7" s="40" customFormat="1">
      <c r="B23083" s="7"/>
      <c r="C23083" s="7"/>
      <c r="D23083" s="4"/>
      <c r="E23083" s="4"/>
      <c r="F23083" s="4"/>
      <c r="G23083" s="31"/>
    </row>
    <row r="23084" spans="2:7" s="40" customFormat="1">
      <c r="B23084" s="7"/>
      <c r="C23084" s="7"/>
      <c r="D23084" s="4"/>
      <c r="E23084" s="4"/>
      <c r="F23084" s="4"/>
      <c r="G23084" s="31"/>
    </row>
    <row r="23085" spans="2:7" s="40" customFormat="1">
      <c r="B23085" s="7"/>
      <c r="C23085" s="7"/>
      <c r="D23085" s="4"/>
      <c r="E23085" s="4"/>
      <c r="F23085" s="4"/>
      <c r="G23085" s="31"/>
    </row>
    <row r="23086" spans="2:7" s="40" customFormat="1">
      <c r="B23086" s="7"/>
      <c r="C23086" s="7"/>
      <c r="D23086" s="4"/>
      <c r="E23086" s="4"/>
      <c r="F23086" s="4"/>
      <c r="G23086" s="31"/>
    </row>
    <row r="23087" spans="2:7" s="40" customFormat="1">
      <c r="B23087" s="7"/>
      <c r="C23087" s="7"/>
      <c r="D23087" s="4"/>
      <c r="E23087" s="4"/>
      <c r="F23087" s="4"/>
      <c r="G23087" s="31"/>
    </row>
    <row r="23088" spans="2:7" s="40" customFormat="1">
      <c r="B23088" s="7"/>
      <c r="C23088" s="7"/>
      <c r="D23088" s="4"/>
      <c r="E23088" s="4"/>
      <c r="F23088" s="4"/>
      <c r="G23088" s="31"/>
    </row>
    <row r="23089" spans="2:7" s="40" customFormat="1">
      <c r="B23089" s="7"/>
      <c r="C23089" s="7"/>
      <c r="D23089" s="4"/>
      <c r="E23089" s="4"/>
      <c r="F23089" s="4"/>
      <c r="G23089" s="31"/>
    </row>
    <row r="23090" spans="2:7" s="40" customFormat="1">
      <c r="B23090" s="7"/>
      <c r="C23090" s="7"/>
      <c r="D23090" s="4"/>
      <c r="E23090" s="4"/>
      <c r="F23090" s="4"/>
      <c r="G23090" s="31"/>
    </row>
    <row r="23091" spans="2:7" s="40" customFormat="1">
      <c r="B23091" s="7"/>
      <c r="C23091" s="7"/>
      <c r="D23091" s="4"/>
      <c r="E23091" s="4"/>
      <c r="F23091" s="4"/>
      <c r="G23091" s="31"/>
    </row>
    <row r="23092" spans="2:7" s="40" customFormat="1">
      <c r="B23092" s="7"/>
      <c r="C23092" s="7"/>
      <c r="D23092" s="4"/>
      <c r="E23092" s="4"/>
      <c r="F23092" s="4"/>
      <c r="G23092" s="31"/>
    </row>
    <row r="23093" spans="2:7" s="40" customFormat="1">
      <c r="B23093" s="7"/>
      <c r="C23093" s="7"/>
      <c r="D23093" s="4"/>
      <c r="E23093" s="4"/>
      <c r="F23093" s="4"/>
      <c r="G23093" s="31"/>
    </row>
    <row r="23094" spans="2:7" s="40" customFormat="1">
      <c r="B23094" s="7"/>
      <c r="C23094" s="7"/>
      <c r="D23094" s="4"/>
      <c r="E23094" s="4"/>
      <c r="F23094" s="4"/>
      <c r="G23094" s="31"/>
    </row>
    <row r="23095" spans="2:7" s="40" customFormat="1">
      <c r="B23095" s="7"/>
      <c r="C23095" s="7"/>
      <c r="D23095" s="4"/>
      <c r="E23095" s="4"/>
      <c r="F23095" s="4"/>
      <c r="G23095" s="31"/>
    </row>
    <row r="23096" spans="2:7" s="40" customFormat="1">
      <c r="B23096" s="7"/>
      <c r="C23096" s="7"/>
      <c r="D23096" s="4"/>
      <c r="E23096" s="4"/>
      <c r="F23096" s="4"/>
      <c r="G23096" s="31"/>
    </row>
    <row r="23097" spans="2:7" s="40" customFormat="1">
      <c r="B23097" s="7"/>
      <c r="C23097" s="7"/>
      <c r="D23097" s="4"/>
      <c r="E23097" s="4"/>
      <c r="F23097" s="4"/>
      <c r="G23097" s="31"/>
    </row>
    <row r="23098" spans="2:7" s="40" customFormat="1">
      <c r="B23098" s="7"/>
      <c r="C23098" s="7"/>
      <c r="D23098" s="4"/>
      <c r="E23098" s="4"/>
      <c r="F23098" s="4"/>
      <c r="G23098" s="31"/>
    </row>
    <row r="23099" spans="2:7" s="40" customFormat="1">
      <c r="B23099" s="7"/>
      <c r="C23099" s="7"/>
      <c r="D23099" s="4"/>
      <c r="E23099" s="4"/>
      <c r="F23099" s="4"/>
      <c r="G23099" s="31"/>
    </row>
    <row r="23100" spans="2:7" s="40" customFormat="1">
      <c r="B23100" s="7"/>
      <c r="C23100" s="7"/>
      <c r="D23100" s="4"/>
      <c r="E23100" s="4"/>
      <c r="F23100" s="4"/>
      <c r="G23100" s="31"/>
    </row>
    <row r="23101" spans="2:7" s="40" customFormat="1">
      <c r="B23101" s="7"/>
      <c r="C23101" s="7"/>
      <c r="D23101" s="4"/>
      <c r="E23101" s="4"/>
      <c r="F23101" s="4"/>
      <c r="G23101" s="31"/>
    </row>
    <row r="23102" spans="2:7" s="40" customFormat="1">
      <c r="B23102" s="7"/>
      <c r="C23102" s="7"/>
      <c r="D23102" s="4"/>
      <c r="E23102" s="4"/>
      <c r="F23102" s="4"/>
      <c r="G23102" s="31"/>
    </row>
    <row r="23103" spans="2:7" s="40" customFormat="1">
      <c r="B23103" s="7"/>
      <c r="C23103" s="7"/>
      <c r="D23103" s="4"/>
      <c r="E23103" s="4"/>
      <c r="F23103" s="4"/>
      <c r="G23103" s="31"/>
    </row>
    <row r="23104" spans="2:7" s="40" customFormat="1">
      <c r="B23104" s="7"/>
      <c r="C23104" s="7"/>
      <c r="D23104" s="4"/>
      <c r="E23104" s="4"/>
      <c r="F23104" s="4"/>
      <c r="G23104" s="31"/>
    </row>
    <row r="23105" spans="2:7" s="40" customFormat="1">
      <c r="B23105" s="7"/>
      <c r="C23105" s="7"/>
      <c r="D23105" s="4"/>
      <c r="E23105" s="4"/>
      <c r="F23105" s="4"/>
      <c r="G23105" s="31"/>
    </row>
    <row r="23106" spans="2:7" s="40" customFormat="1">
      <c r="B23106" s="7"/>
      <c r="C23106" s="7"/>
      <c r="D23106" s="4"/>
      <c r="E23106" s="4"/>
      <c r="F23106" s="4"/>
      <c r="G23106" s="31"/>
    </row>
    <row r="23107" spans="2:7" s="40" customFormat="1">
      <c r="B23107" s="7"/>
      <c r="C23107" s="7"/>
      <c r="D23107" s="4"/>
      <c r="E23107" s="4"/>
      <c r="F23107" s="4"/>
      <c r="G23107" s="31"/>
    </row>
    <row r="23108" spans="2:7" s="40" customFormat="1">
      <c r="B23108" s="7"/>
      <c r="C23108" s="7"/>
      <c r="D23108" s="4"/>
      <c r="E23108" s="4"/>
      <c r="F23108" s="4"/>
      <c r="G23108" s="31"/>
    </row>
    <row r="23109" spans="2:7" s="40" customFormat="1">
      <c r="B23109" s="7"/>
      <c r="C23109" s="7"/>
      <c r="D23109" s="4"/>
      <c r="E23109" s="4"/>
      <c r="F23109" s="4"/>
      <c r="G23109" s="31"/>
    </row>
    <row r="23110" spans="2:7" s="40" customFormat="1">
      <c r="B23110" s="7"/>
      <c r="C23110" s="7"/>
      <c r="D23110" s="4"/>
      <c r="E23110" s="4"/>
      <c r="F23110" s="4"/>
      <c r="G23110" s="31"/>
    </row>
    <row r="23111" spans="2:7" s="40" customFormat="1">
      <c r="B23111" s="7"/>
      <c r="C23111" s="7"/>
      <c r="D23111" s="4"/>
      <c r="E23111" s="4"/>
      <c r="F23111" s="4"/>
      <c r="G23111" s="31"/>
    </row>
    <row r="23112" spans="2:7" s="40" customFormat="1">
      <c r="B23112" s="7"/>
      <c r="C23112" s="7"/>
      <c r="D23112" s="4"/>
      <c r="E23112" s="4"/>
      <c r="F23112" s="4"/>
      <c r="G23112" s="31"/>
    </row>
    <row r="23113" spans="2:7" s="40" customFormat="1">
      <c r="B23113" s="7"/>
      <c r="C23113" s="7"/>
      <c r="D23113" s="4"/>
      <c r="E23113" s="4"/>
      <c r="F23113" s="4"/>
      <c r="G23113" s="31"/>
    </row>
    <row r="23114" spans="2:7" s="40" customFormat="1">
      <c r="B23114" s="7"/>
      <c r="C23114" s="7"/>
      <c r="D23114" s="4"/>
      <c r="E23114" s="4"/>
      <c r="F23114" s="4"/>
      <c r="G23114" s="31"/>
    </row>
    <row r="23115" spans="2:7" s="40" customFormat="1">
      <c r="B23115" s="7"/>
      <c r="C23115" s="7"/>
      <c r="D23115" s="4"/>
      <c r="E23115" s="4"/>
      <c r="F23115" s="4"/>
      <c r="G23115" s="31"/>
    </row>
    <row r="23116" spans="2:7" s="40" customFormat="1">
      <c r="B23116" s="7"/>
      <c r="C23116" s="7"/>
      <c r="D23116" s="4"/>
      <c r="E23116" s="4"/>
      <c r="F23116" s="4"/>
      <c r="G23116" s="31"/>
    </row>
    <row r="23117" spans="2:7" s="40" customFormat="1">
      <c r="B23117" s="7"/>
      <c r="C23117" s="7"/>
      <c r="D23117" s="4"/>
      <c r="E23117" s="4"/>
      <c r="F23117" s="4"/>
      <c r="G23117" s="31"/>
    </row>
    <row r="23118" spans="2:7" s="40" customFormat="1">
      <c r="B23118" s="7"/>
      <c r="C23118" s="7"/>
      <c r="D23118" s="4"/>
      <c r="E23118" s="4"/>
      <c r="F23118" s="4"/>
      <c r="G23118" s="31"/>
    </row>
    <row r="23119" spans="2:7" s="40" customFormat="1">
      <c r="B23119" s="7"/>
      <c r="C23119" s="7"/>
      <c r="D23119" s="4"/>
      <c r="E23119" s="4"/>
      <c r="F23119" s="4"/>
      <c r="G23119" s="31"/>
    </row>
    <row r="23120" spans="2:7" s="40" customFormat="1">
      <c r="B23120" s="7"/>
      <c r="C23120" s="7"/>
      <c r="D23120" s="4"/>
      <c r="E23120" s="4"/>
      <c r="F23120" s="4"/>
      <c r="G23120" s="31"/>
    </row>
    <row r="23121" spans="2:7" s="40" customFormat="1">
      <c r="B23121" s="7"/>
      <c r="C23121" s="7"/>
      <c r="D23121" s="4"/>
      <c r="E23121" s="4"/>
      <c r="F23121" s="4"/>
      <c r="G23121" s="31"/>
    </row>
    <row r="23122" spans="2:7" s="40" customFormat="1">
      <c r="B23122" s="7"/>
      <c r="C23122" s="7"/>
      <c r="D23122" s="4"/>
      <c r="E23122" s="4"/>
      <c r="F23122" s="4"/>
      <c r="G23122" s="31"/>
    </row>
    <row r="23123" spans="2:7" s="40" customFormat="1">
      <c r="B23123" s="7"/>
      <c r="C23123" s="7"/>
      <c r="D23123" s="4"/>
      <c r="E23123" s="4"/>
      <c r="F23123" s="4"/>
      <c r="G23123" s="31"/>
    </row>
    <row r="23124" spans="2:7" s="40" customFormat="1">
      <c r="B23124" s="7"/>
      <c r="C23124" s="7"/>
      <c r="D23124" s="4"/>
      <c r="E23124" s="4"/>
      <c r="F23124" s="4"/>
      <c r="G23124" s="31"/>
    </row>
    <row r="23125" spans="2:7" s="40" customFormat="1">
      <c r="B23125" s="7"/>
      <c r="C23125" s="7"/>
      <c r="D23125" s="4"/>
      <c r="E23125" s="4"/>
      <c r="F23125" s="4"/>
      <c r="G23125" s="31"/>
    </row>
    <row r="23126" spans="2:7" s="40" customFormat="1">
      <c r="B23126" s="7"/>
      <c r="C23126" s="7"/>
      <c r="D23126" s="4"/>
      <c r="E23126" s="4"/>
      <c r="F23126" s="4"/>
      <c r="G23126" s="31"/>
    </row>
    <row r="23127" spans="2:7" s="40" customFormat="1">
      <c r="B23127" s="7"/>
      <c r="C23127" s="7"/>
      <c r="D23127" s="4"/>
      <c r="E23127" s="4"/>
      <c r="F23127" s="4"/>
      <c r="G23127" s="31"/>
    </row>
    <row r="23128" spans="2:7" s="40" customFormat="1">
      <c r="B23128" s="7"/>
      <c r="C23128" s="7"/>
      <c r="D23128" s="4"/>
      <c r="E23128" s="4"/>
      <c r="F23128" s="4"/>
      <c r="G23128" s="31"/>
    </row>
    <row r="23129" spans="2:7" s="40" customFormat="1">
      <c r="B23129" s="7"/>
      <c r="C23129" s="7"/>
      <c r="D23129" s="4"/>
      <c r="E23129" s="4"/>
      <c r="F23129" s="4"/>
      <c r="G23129" s="31"/>
    </row>
    <row r="23130" spans="2:7" s="40" customFormat="1">
      <c r="B23130" s="7"/>
      <c r="C23130" s="7"/>
      <c r="D23130" s="4"/>
      <c r="E23130" s="4"/>
      <c r="F23130" s="4"/>
      <c r="G23130" s="31"/>
    </row>
    <row r="23131" spans="2:7" s="40" customFormat="1">
      <c r="B23131" s="7"/>
      <c r="C23131" s="7"/>
      <c r="D23131" s="4"/>
      <c r="E23131" s="4"/>
      <c r="F23131" s="4"/>
      <c r="G23131" s="31"/>
    </row>
    <row r="23132" spans="2:7" s="40" customFormat="1">
      <c r="B23132" s="7"/>
      <c r="C23132" s="7"/>
      <c r="D23132" s="4"/>
      <c r="E23132" s="4"/>
      <c r="F23132" s="4"/>
      <c r="G23132" s="31"/>
    </row>
    <row r="23133" spans="2:7" s="40" customFormat="1">
      <c r="B23133" s="7"/>
      <c r="C23133" s="7"/>
      <c r="D23133" s="4"/>
      <c r="E23133" s="4"/>
      <c r="F23133" s="4"/>
      <c r="G23133" s="31"/>
    </row>
    <row r="23134" spans="2:7" s="40" customFormat="1">
      <c r="B23134" s="7"/>
      <c r="C23134" s="7"/>
      <c r="D23134" s="4"/>
      <c r="E23134" s="4"/>
      <c r="F23134" s="4"/>
      <c r="G23134" s="31"/>
    </row>
    <row r="23135" spans="2:7" s="40" customFormat="1">
      <c r="B23135" s="7"/>
      <c r="C23135" s="7"/>
      <c r="D23135" s="4"/>
      <c r="E23135" s="4"/>
      <c r="F23135" s="4"/>
      <c r="G23135" s="31"/>
    </row>
    <row r="23136" spans="2:7" s="40" customFormat="1">
      <c r="B23136" s="7"/>
      <c r="C23136" s="7"/>
      <c r="D23136" s="4"/>
      <c r="E23136" s="4"/>
      <c r="F23136" s="4"/>
      <c r="G23136" s="31"/>
    </row>
    <row r="23137" spans="2:7" s="40" customFormat="1">
      <c r="B23137" s="7"/>
      <c r="C23137" s="7"/>
      <c r="D23137" s="4"/>
      <c r="E23137" s="4"/>
      <c r="F23137" s="4"/>
      <c r="G23137" s="31"/>
    </row>
    <row r="23138" spans="2:7" s="40" customFormat="1">
      <c r="B23138" s="7"/>
      <c r="C23138" s="7"/>
      <c r="D23138" s="4"/>
      <c r="E23138" s="4"/>
      <c r="F23138" s="4"/>
      <c r="G23138" s="31"/>
    </row>
    <row r="23139" spans="2:7" s="40" customFormat="1">
      <c r="B23139" s="7"/>
      <c r="C23139" s="7"/>
      <c r="D23139" s="4"/>
      <c r="E23139" s="4"/>
      <c r="F23139" s="4"/>
      <c r="G23139" s="31"/>
    </row>
    <row r="23140" spans="2:7" s="40" customFormat="1">
      <c r="B23140" s="7"/>
      <c r="C23140" s="7"/>
      <c r="D23140" s="4"/>
      <c r="E23140" s="4"/>
      <c r="F23140" s="4"/>
      <c r="G23140" s="31"/>
    </row>
    <row r="23141" spans="2:7" s="40" customFormat="1">
      <c r="B23141" s="7"/>
      <c r="C23141" s="7"/>
      <c r="D23141" s="4"/>
      <c r="E23141" s="4"/>
      <c r="F23141" s="4"/>
      <c r="G23141" s="31"/>
    </row>
    <row r="23142" spans="2:7" s="40" customFormat="1">
      <c r="B23142" s="7"/>
      <c r="C23142" s="7"/>
      <c r="D23142" s="4"/>
      <c r="E23142" s="4"/>
      <c r="F23142" s="4"/>
      <c r="G23142" s="31"/>
    </row>
    <row r="23143" spans="2:7" s="40" customFormat="1">
      <c r="B23143" s="7"/>
      <c r="C23143" s="7"/>
      <c r="D23143" s="4"/>
      <c r="E23143" s="4"/>
      <c r="F23143" s="4"/>
      <c r="G23143" s="31"/>
    </row>
    <row r="23144" spans="2:7" s="40" customFormat="1">
      <c r="B23144" s="7"/>
      <c r="C23144" s="7"/>
      <c r="D23144" s="4"/>
      <c r="E23144" s="4"/>
      <c r="F23144" s="4"/>
      <c r="G23144" s="31"/>
    </row>
    <row r="23145" spans="2:7" s="40" customFormat="1">
      <c r="B23145" s="7"/>
      <c r="C23145" s="7"/>
      <c r="D23145" s="4"/>
      <c r="E23145" s="4"/>
      <c r="F23145" s="4"/>
      <c r="G23145" s="31"/>
    </row>
    <row r="23146" spans="2:7" s="40" customFormat="1">
      <c r="B23146" s="7"/>
      <c r="C23146" s="7"/>
      <c r="D23146" s="4"/>
      <c r="E23146" s="4"/>
      <c r="F23146" s="4"/>
      <c r="G23146" s="31"/>
    </row>
    <row r="23147" spans="2:7" s="40" customFormat="1">
      <c r="B23147" s="7"/>
      <c r="C23147" s="7"/>
      <c r="D23147" s="4"/>
      <c r="E23147" s="4"/>
      <c r="F23147" s="4"/>
      <c r="G23147" s="31"/>
    </row>
    <row r="23148" spans="2:7" s="40" customFormat="1">
      <c r="B23148" s="7"/>
      <c r="C23148" s="7"/>
      <c r="D23148" s="4"/>
      <c r="E23148" s="4"/>
      <c r="F23148" s="4"/>
      <c r="G23148" s="31"/>
    </row>
    <row r="23149" spans="2:7" s="40" customFormat="1">
      <c r="B23149" s="7"/>
      <c r="C23149" s="7"/>
      <c r="D23149" s="4"/>
      <c r="E23149" s="4"/>
      <c r="F23149" s="4"/>
      <c r="G23149" s="31"/>
    </row>
    <row r="23150" spans="2:7" s="40" customFormat="1">
      <c r="B23150" s="7"/>
      <c r="C23150" s="7"/>
      <c r="D23150" s="4"/>
      <c r="E23150" s="4"/>
      <c r="F23150" s="4"/>
      <c r="G23150" s="31"/>
    </row>
    <row r="23151" spans="2:7" s="40" customFormat="1">
      <c r="B23151" s="7"/>
      <c r="C23151" s="7"/>
      <c r="D23151" s="4"/>
      <c r="E23151" s="4"/>
      <c r="F23151" s="4"/>
      <c r="G23151" s="31"/>
    </row>
    <row r="23152" spans="2:7" s="40" customFormat="1">
      <c r="B23152" s="7"/>
      <c r="C23152" s="7"/>
      <c r="D23152" s="4"/>
      <c r="E23152" s="4"/>
      <c r="F23152" s="4"/>
      <c r="G23152" s="31"/>
    </row>
    <row r="23153" spans="2:7" s="40" customFormat="1">
      <c r="B23153" s="7"/>
      <c r="C23153" s="7"/>
      <c r="D23153" s="4"/>
      <c r="E23153" s="4"/>
      <c r="F23153" s="4"/>
      <c r="G23153" s="31"/>
    </row>
    <row r="23154" spans="2:7" s="40" customFormat="1">
      <c r="B23154" s="7"/>
      <c r="C23154" s="7"/>
      <c r="D23154" s="4"/>
      <c r="E23154" s="4"/>
      <c r="F23154" s="4"/>
      <c r="G23154" s="31"/>
    </row>
    <row r="23155" spans="2:7" s="40" customFormat="1">
      <c r="B23155" s="7"/>
      <c r="C23155" s="7"/>
      <c r="D23155" s="4"/>
      <c r="E23155" s="4"/>
      <c r="F23155" s="4"/>
      <c r="G23155" s="31"/>
    </row>
    <row r="23156" spans="2:7" s="40" customFormat="1">
      <c r="B23156" s="7"/>
      <c r="C23156" s="7"/>
      <c r="D23156" s="4"/>
      <c r="E23156" s="4"/>
      <c r="F23156" s="4"/>
      <c r="G23156" s="31"/>
    </row>
    <row r="23157" spans="2:7" s="40" customFormat="1">
      <c r="B23157" s="7"/>
      <c r="C23157" s="7"/>
      <c r="D23157" s="4"/>
      <c r="E23157" s="4"/>
      <c r="F23157" s="4"/>
      <c r="G23157" s="31"/>
    </row>
    <row r="23158" spans="2:7" s="40" customFormat="1">
      <c r="B23158" s="7"/>
      <c r="C23158" s="7"/>
      <c r="D23158" s="4"/>
      <c r="E23158" s="4"/>
      <c r="F23158" s="4"/>
      <c r="G23158" s="31"/>
    </row>
    <row r="23159" spans="2:7" s="40" customFormat="1">
      <c r="B23159" s="7"/>
      <c r="C23159" s="7"/>
      <c r="D23159" s="4"/>
      <c r="E23159" s="4"/>
      <c r="F23159" s="4"/>
      <c r="G23159" s="31"/>
    </row>
    <row r="23160" spans="2:7" s="40" customFormat="1">
      <c r="B23160" s="7"/>
      <c r="C23160" s="7"/>
      <c r="D23160" s="4"/>
      <c r="E23160" s="4"/>
      <c r="F23160" s="4"/>
      <c r="G23160" s="31"/>
    </row>
    <row r="23161" spans="2:7" s="40" customFormat="1">
      <c r="B23161" s="7"/>
      <c r="C23161" s="7"/>
      <c r="D23161" s="4"/>
      <c r="E23161" s="4"/>
      <c r="F23161" s="4"/>
      <c r="G23161" s="31"/>
    </row>
    <row r="23162" spans="2:7" s="40" customFormat="1">
      <c r="B23162" s="7"/>
      <c r="C23162" s="7"/>
      <c r="D23162" s="4"/>
      <c r="E23162" s="4"/>
      <c r="F23162" s="4"/>
      <c r="G23162" s="31"/>
    </row>
    <row r="23163" spans="2:7" s="40" customFormat="1">
      <c r="B23163" s="7"/>
      <c r="C23163" s="7"/>
      <c r="D23163" s="4"/>
      <c r="E23163" s="4"/>
      <c r="F23163" s="4"/>
      <c r="G23163" s="31"/>
    </row>
    <row r="23164" spans="2:7" s="40" customFormat="1">
      <c r="B23164" s="7"/>
      <c r="C23164" s="7"/>
      <c r="D23164" s="4"/>
      <c r="E23164" s="4"/>
      <c r="F23164" s="4"/>
      <c r="G23164" s="31"/>
    </row>
    <row r="23165" spans="2:7" s="40" customFormat="1">
      <c r="B23165" s="7"/>
      <c r="C23165" s="7"/>
      <c r="D23165" s="4"/>
      <c r="E23165" s="4"/>
      <c r="F23165" s="4"/>
      <c r="G23165" s="31"/>
    </row>
    <row r="23166" spans="2:7" s="40" customFormat="1">
      <c r="B23166" s="7"/>
      <c r="C23166" s="7"/>
      <c r="D23166" s="4"/>
      <c r="E23166" s="4"/>
      <c r="F23166" s="4"/>
      <c r="G23166" s="31"/>
    </row>
    <row r="23167" spans="2:7" s="40" customFormat="1">
      <c r="B23167" s="7"/>
      <c r="C23167" s="7"/>
      <c r="D23167" s="4"/>
      <c r="E23167" s="4"/>
      <c r="F23167" s="4"/>
      <c r="G23167" s="31"/>
    </row>
    <row r="23168" spans="2:7" s="40" customFormat="1">
      <c r="B23168" s="7"/>
      <c r="C23168" s="7"/>
      <c r="D23168" s="4"/>
      <c r="E23168" s="4"/>
      <c r="F23168" s="4"/>
      <c r="G23168" s="31"/>
    </row>
    <row r="23169" spans="2:7" s="40" customFormat="1">
      <c r="B23169" s="7"/>
      <c r="C23169" s="7"/>
      <c r="D23169" s="4"/>
      <c r="E23169" s="4"/>
      <c r="F23169" s="4"/>
      <c r="G23169" s="31"/>
    </row>
    <row r="23170" spans="2:7" s="40" customFormat="1">
      <c r="B23170" s="7"/>
      <c r="C23170" s="7"/>
      <c r="D23170" s="4"/>
      <c r="E23170" s="4"/>
      <c r="F23170" s="4"/>
      <c r="G23170" s="31"/>
    </row>
    <row r="23171" spans="2:7" s="40" customFormat="1">
      <c r="B23171" s="7"/>
      <c r="C23171" s="7"/>
      <c r="D23171" s="4"/>
      <c r="E23171" s="4"/>
      <c r="F23171" s="4"/>
      <c r="G23171" s="31"/>
    </row>
    <row r="23172" spans="2:7" s="40" customFormat="1">
      <c r="B23172" s="7"/>
      <c r="C23172" s="7"/>
      <c r="D23172" s="4"/>
      <c r="E23172" s="4"/>
      <c r="F23172" s="4"/>
      <c r="G23172" s="31"/>
    </row>
    <row r="23173" spans="2:7" s="40" customFormat="1">
      <c r="B23173" s="7"/>
      <c r="C23173" s="7"/>
      <c r="D23173" s="4"/>
      <c r="E23173" s="4"/>
      <c r="F23173" s="4"/>
      <c r="G23173" s="31"/>
    </row>
    <row r="23174" spans="2:7" s="40" customFormat="1">
      <c r="B23174" s="7"/>
      <c r="C23174" s="7"/>
      <c r="D23174" s="4"/>
      <c r="E23174" s="4"/>
      <c r="F23174" s="4"/>
      <c r="G23174" s="31"/>
    </row>
    <row r="23175" spans="2:7" s="40" customFormat="1">
      <c r="B23175" s="7"/>
      <c r="C23175" s="7"/>
      <c r="D23175" s="4"/>
      <c r="E23175" s="4"/>
      <c r="F23175" s="4"/>
      <c r="G23175" s="31"/>
    </row>
    <row r="23176" spans="2:7" s="40" customFormat="1">
      <c r="B23176" s="7"/>
      <c r="C23176" s="7"/>
      <c r="D23176" s="4"/>
      <c r="E23176" s="4"/>
      <c r="F23176" s="4"/>
      <c r="G23176" s="31"/>
    </row>
    <row r="23177" spans="2:7" s="40" customFormat="1">
      <c r="B23177" s="7"/>
      <c r="C23177" s="7"/>
      <c r="D23177" s="4"/>
      <c r="E23177" s="4"/>
      <c r="F23177" s="4"/>
      <c r="G23177" s="31"/>
    </row>
    <row r="23178" spans="2:7" s="40" customFormat="1">
      <c r="B23178" s="7"/>
      <c r="C23178" s="7"/>
      <c r="D23178" s="4"/>
      <c r="E23178" s="4"/>
      <c r="F23178" s="4"/>
      <c r="G23178" s="31"/>
    </row>
    <row r="23179" spans="2:7" s="40" customFormat="1">
      <c r="B23179" s="7"/>
      <c r="C23179" s="7"/>
      <c r="D23179" s="4"/>
      <c r="E23179" s="4"/>
      <c r="F23179" s="4"/>
      <c r="G23179" s="31"/>
    </row>
    <row r="23180" spans="2:7" s="40" customFormat="1">
      <c r="B23180" s="7"/>
      <c r="C23180" s="7"/>
      <c r="D23180" s="4"/>
      <c r="E23180" s="4"/>
      <c r="F23180" s="4"/>
      <c r="G23180" s="31"/>
    </row>
    <row r="23181" spans="2:7" s="40" customFormat="1">
      <c r="B23181" s="7"/>
      <c r="C23181" s="7"/>
      <c r="D23181" s="4"/>
      <c r="E23181" s="4"/>
      <c r="F23181" s="4"/>
      <c r="G23181" s="31"/>
    </row>
    <row r="23182" spans="2:7" s="40" customFormat="1">
      <c r="B23182" s="7"/>
      <c r="C23182" s="7"/>
      <c r="D23182" s="4"/>
      <c r="E23182" s="4"/>
      <c r="F23182" s="4"/>
      <c r="G23182" s="31"/>
    </row>
    <row r="23183" spans="2:7" s="40" customFormat="1">
      <c r="B23183" s="7"/>
      <c r="C23183" s="7"/>
      <c r="D23183" s="4"/>
      <c r="E23183" s="4"/>
      <c r="F23183" s="4"/>
      <c r="G23183" s="31"/>
    </row>
    <row r="23184" spans="2:7" s="40" customFormat="1">
      <c r="B23184" s="7"/>
      <c r="C23184" s="7"/>
      <c r="D23184" s="4"/>
      <c r="E23184" s="4"/>
      <c r="F23184" s="4"/>
      <c r="G23184" s="31"/>
    </row>
    <row r="23185" spans="2:7" s="40" customFormat="1">
      <c r="B23185" s="7"/>
      <c r="C23185" s="7"/>
      <c r="D23185" s="4"/>
      <c r="E23185" s="4"/>
      <c r="F23185" s="4"/>
      <c r="G23185" s="31"/>
    </row>
    <row r="23186" spans="2:7" s="40" customFormat="1">
      <c r="B23186" s="7"/>
      <c r="C23186" s="7"/>
      <c r="D23186" s="4"/>
      <c r="E23186" s="4"/>
      <c r="F23186" s="4"/>
      <c r="G23186" s="31"/>
    </row>
    <row r="23187" spans="2:7" s="40" customFormat="1">
      <c r="B23187" s="7"/>
      <c r="C23187" s="7"/>
      <c r="D23187" s="4"/>
      <c r="E23187" s="4"/>
      <c r="F23187" s="4"/>
      <c r="G23187" s="31"/>
    </row>
    <row r="23188" spans="2:7" s="40" customFormat="1">
      <c r="B23188" s="7"/>
      <c r="C23188" s="7"/>
      <c r="D23188" s="4"/>
      <c r="E23188" s="4"/>
      <c r="F23188" s="4"/>
      <c r="G23188" s="31"/>
    </row>
    <row r="23189" spans="2:7" s="40" customFormat="1">
      <c r="B23189" s="7"/>
      <c r="C23189" s="7"/>
      <c r="D23189" s="4"/>
      <c r="E23189" s="4"/>
      <c r="F23189" s="4"/>
      <c r="G23189" s="31"/>
    </row>
    <row r="23190" spans="2:7" s="40" customFormat="1">
      <c r="B23190" s="7"/>
      <c r="C23190" s="7"/>
      <c r="D23190" s="4"/>
      <c r="E23190" s="4"/>
      <c r="F23190" s="4"/>
      <c r="G23190" s="31"/>
    </row>
    <row r="23191" spans="2:7" s="40" customFormat="1">
      <c r="B23191" s="7"/>
      <c r="C23191" s="7"/>
      <c r="D23191" s="4"/>
      <c r="E23191" s="4"/>
      <c r="F23191" s="4"/>
      <c r="G23191" s="31"/>
    </row>
    <row r="23192" spans="2:7" s="40" customFormat="1">
      <c r="B23192" s="7"/>
      <c r="C23192" s="7"/>
      <c r="D23192" s="4"/>
      <c r="E23192" s="4"/>
      <c r="F23192" s="4"/>
      <c r="G23192" s="31"/>
    </row>
    <row r="23193" spans="2:7" s="40" customFormat="1">
      <c r="B23193" s="7"/>
      <c r="C23193" s="7"/>
      <c r="D23193" s="4"/>
      <c r="E23193" s="4"/>
      <c r="F23193" s="4"/>
      <c r="G23193" s="31"/>
    </row>
    <row r="23194" spans="2:7" s="40" customFormat="1">
      <c r="B23194" s="7"/>
      <c r="C23194" s="7"/>
      <c r="D23194" s="4"/>
      <c r="E23194" s="4"/>
      <c r="F23194" s="4"/>
      <c r="G23194" s="31"/>
    </row>
    <row r="23195" spans="2:7" s="40" customFormat="1">
      <c r="B23195" s="7"/>
      <c r="C23195" s="7"/>
      <c r="D23195" s="4"/>
      <c r="E23195" s="4"/>
      <c r="F23195" s="4"/>
      <c r="G23195" s="31"/>
    </row>
    <row r="23196" spans="2:7" s="40" customFormat="1">
      <c r="B23196" s="7"/>
      <c r="C23196" s="7"/>
      <c r="D23196" s="4"/>
      <c r="E23196" s="4"/>
      <c r="F23196" s="4"/>
      <c r="G23196" s="31"/>
    </row>
    <row r="23197" spans="2:7" s="40" customFormat="1">
      <c r="B23197" s="7"/>
      <c r="C23197" s="7"/>
      <c r="D23197" s="4"/>
      <c r="E23197" s="4"/>
      <c r="F23197" s="4"/>
      <c r="G23197" s="31"/>
    </row>
    <row r="23198" spans="2:7" s="40" customFormat="1">
      <c r="B23198" s="7"/>
      <c r="C23198" s="7"/>
      <c r="D23198" s="4"/>
      <c r="E23198" s="4"/>
      <c r="F23198" s="4"/>
      <c r="G23198" s="31"/>
    </row>
    <row r="23199" spans="2:7" s="40" customFormat="1">
      <c r="B23199" s="7"/>
      <c r="C23199" s="7"/>
      <c r="D23199" s="4"/>
      <c r="E23199" s="4"/>
      <c r="F23199" s="4"/>
      <c r="G23199" s="31"/>
    </row>
    <row r="23200" spans="2:7" s="40" customFormat="1">
      <c r="B23200" s="7"/>
      <c r="C23200" s="7"/>
      <c r="D23200" s="4"/>
      <c r="E23200" s="4"/>
      <c r="F23200" s="4"/>
      <c r="G23200" s="31"/>
    </row>
    <row r="23201" spans="2:7" s="40" customFormat="1">
      <c r="B23201" s="7"/>
      <c r="C23201" s="7"/>
      <c r="D23201" s="4"/>
      <c r="E23201" s="4"/>
      <c r="F23201" s="4"/>
      <c r="G23201" s="31"/>
    </row>
    <row r="23202" spans="2:7" s="40" customFormat="1">
      <c r="B23202" s="7"/>
      <c r="C23202" s="7"/>
      <c r="D23202" s="4"/>
      <c r="E23202" s="4"/>
      <c r="F23202" s="4"/>
      <c r="G23202" s="31"/>
    </row>
    <row r="23203" spans="2:7" s="40" customFormat="1">
      <c r="B23203" s="7"/>
      <c r="C23203" s="7"/>
      <c r="D23203" s="4"/>
      <c r="E23203" s="4"/>
      <c r="F23203" s="4"/>
      <c r="G23203" s="31"/>
    </row>
    <row r="23204" spans="2:7" s="40" customFormat="1">
      <c r="B23204" s="7"/>
      <c r="C23204" s="7"/>
      <c r="D23204" s="4"/>
      <c r="E23204" s="4"/>
      <c r="F23204" s="4"/>
      <c r="G23204" s="31"/>
    </row>
    <row r="23205" spans="2:7" s="40" customFormat="1">
      <c r="B23205" s="7"/>
      <c r="C23205" s="7"/>
      <c r="D23205" s="4"/>
      <c r="E23205" s="4"/>
      <c r="F23205" s="4"/>
      <c r="G23205" s="31"/>
    </row>
    <row r="23206" spans="2:7" s="40" customFormat="1">
      <c r="B23206" s="7"/>
      <c r="C23206" s="7"/>
      <c r="D23206" s="4"/>
      <c r="E23206" s="4"/>
      <c r="F23206" s="4"/>
      <c r="G23206" s="31"/>
    </row>
    <row r="23207" spans="2:7" s="40" customFormat="1">
      <c r="B23207" s="7"/>
      <c r="C23207" s="7"/>
      <c r="D23207" s="4"/>
      <c r="E23207" s="4"/>
      <c r="F23207" s="4"/>
      <c r="G23207" s="31"/>
    </row>
    <row r="23208" spans="2:7" s="40" customFormat="1">
      <c r="B23208" s="7"/>
      <c r="C23208" s="7"/>
      <c r="D23208" s="4"/>
      <c r="E23208" s="4"/>
      <c r="F23208" s="4"/>
      <c r="G23208" s="31"/>
    </row>
    <row r="23209" spans="2:7" s="40" customFormat="1">
      <c r="B23209" s="7"/>
      <c r="C23209" s="7"/>
      <c r="D23209" s="4"/>
      <c r="E23209" s="4"/>
      <c r="F23209" s="4"/>
      <c r="G23209" s="31"/>
    </row>
    <row r="23210" spans="2:7" s="40" customFormat="1">
      <c r="B23210" s="7"/>
      <c r="C23210" s="7"/>
      <c r="D23210" s="4"/>
      <c r="E23210" s="4"/>
      <c r="F23210" s="4"/>
      <c r="G23210" s="31"/>
    </row>
    <row r="23211" spans="2:7" s="40" customFormat="1">
      <c r="B23211" s="7"/>
      <c r="C23211" s="7"/>
      <c r="D23211" s="4"/>
      <c r="E23211" s="4"/>
      <c r="F23211" s="4"/>
      <c r="G23211" s="31"/>
    </row>
    <row r="23212" spans="2:7" s="40" customFormat="1">
      <c r="B23212" s="7"/>
      <c r="C23212" s="7"/>
      <c r="D23212" s="4"/>
      <c r="E23212" s="4"/>
      <c r="F23212" s="4"/>
      <c r="G23212" s="31"/>
    </row>
    <row r="23213" spans="2:7" s="40" customFormat="1">
      <c r="B23213" s="7"/>
      <c r="C23213" s="7"/>
      <c r="D23213" s="4"/>
      <c r="E23213" s="4"/>
      <c r="F23213" s="4"/>
      <c r="G23213" s="31"/>
    </row>
    <row r="23214" spans="2:7" s="40" customFormat="1">
      <c r="B23214" s="7"/>
      <c r="C23214" s="7"/>
      <c r="D23214" s="4"/>
      <c r="E23214" s="4"/>
      <c r="F23214" s="4"/>
      <c r="G23214" s="31"/>
    </row>
    <row r="23215" spans="2:7" s="40" customFormat="1">
      <c r="B23215" s="7"/>
      <c r="C23215" s="7"/>
      <c r="D23215" s="4"/>
      <c r="E23215" s="4"/>
      <c r="F23215" s="4"/>
      <c r="G23215" s="31"/>
    </row>
    <row r="23216" spans="2:7" s="40" customFormat="1">
      <c r="B23216" s="7"/>
      <c r="C23216" s="7"/>
      <c r="D23216" s="4"/>
      <c r="E23216" s="4"/>
      <c r="F23216" s="4"/>
      <c r="G23216" s="31"/>
    </row>
    <row r="23217" spans="2:7" s="40" customFormat="1">
      <c r="B23217" s="7"/>
      <c r="C23217" s="7"/>
      <c r="D23217" s="4"/>
      <c r="E23217" s="4"/>
      <c r="F23217" s="4"/>
      <c r="G23217" s="31"/>
    </row>
    <row r="23218" spans="2:7" s="40" customFormat="1">
      <c r="B23218" s="7"/>
      <c r="C23218" s="7"/>
      <c r="D23218" s="4"/>
      <c r="E23218" s="4"/>
      <c r="F23218" s="4"/>
      <c r="G23218" s="31"/>
    </row>
    <row r="23219" spans="2:7" s="40" customFormat="1">
      <c r="B23219" s="7"/>
      <c r="C23219" s="7"/>
      <c r="D23219" s="4"/>
      <c r="E23219" s="4"/>
      <c r="F23219" s="4"/>
      <c r="G23219" s="31"/>
    </row>
    <row r="23220" spans="2:7" s="40" customFormat="1">
      <c r="B23220" s="7"/>
      <c r="C23220" s="7"/>
      <c r="D23220" s="4"/>
      <c r="E23220" s="4"/>
      <c r="F23220" s="4"/>
      <c r="G23220" s="31"/>
    </row>
    <row r="23221" spans="2:7" s="40" customFormat="1">
      <c r="B23221" s="7"/>
      <c r="C23221" s="7"/>
      <c r="D23221" s="4"/>
      <c r="E23221" s="4"/>
      <c r="F23221" s="4"/>
      <c r="G23221" s="31"/>
    </row>
    <row r="23222" spans="2:7" s="40" customFormat="1">
      <c r="B23222" s="7"/>
      <c r="C23222" s="7"/>
      <c r="D23222" s="4"/>
      <c r="E23222" s="4"/>
      <c r="F23222" s="4"/>
      <c r="G23222" s="31"/>
    </row>
    <row r="23223" spans="2:7" s="40" customFormat="1">
      <c r="B23223" s="7"/>
      <c r="C23223" s="7"/>
      <c r="D23223" s="4"/>
      <c r="E23223" s="4"/>
      <c r="F23223" s="4"/>
      <c r="G23223" s="31"/>
    </row>
    <row r="23224" spans="2:7" s="40" customFormat="1">
      <c r="B23224" s="7"/>
      <c r="C23224" s="7"/>
      <c r="D23224" s="4"/>
      <c r="E23224" s="4"/>
      <c r="F23224" s="4"/>
      <c r="G23224" s="31"/>
    </row>
    <row r="23225" spans="2:7" s="40" customFormat="1">
      <c r="B23225" s="7"/>
      <c r="C23225" s="7"/>
      <c r="D23225" s="4"/>
      <c r="E23225" s="4"/>
      <c r="F23225" s="4"/>
      <c r="G23225" s="31"/>
    </row>
    <row r="23226" spans="2:7" s="40" customFormat="1">
      <c r="B23226" s="7"/>
      <c r="C23226" s="7"/>
      <c r="D23226" s="4"/>
      <c r="E23226" s="4"/>
      <c r="F23226" s="4"/>
      <c r="G23226" s="31"/>
    </row>
    <row r="23227" spans="2:7" s="40" customFormat="1">
      <c r="B23227" s="7"/>
      <c r="C23227" s="7"/>
      <c r="D23227" s="4"/>
      <c r="E23227" s="4"/>
      <c r="F23227" s="4"/>
      <c r="G23227" s="31"/>
    </row>
    <row r="23228" spans="2:7" s="40" customFormat="1">
      <c r="B23228" s="7"/>
      <c r="C23228" s="7"/>
      <c r="D23228" s="4"/>
      <c r="E23228" s="4"/>
      <c r="F23228" s="4"/>
      <c r="G23228" s="31"/>
    </row>
    <row r="23229" spans="2:7" s="40" customFormat="1">
      <c r="B23229" s="7"/>
      <c r="C23229" s="7"/>
      <c r="D23229" s="4"/>
      <c r="E23229" s="4"/>
      <c r="F23229" s="4"/>
      <c r="G23229" s="31"/>
    </row>
    <row r="23230" spans="2:7" s="40" customFormat="1">
      <c r="B23230" s="7"/>
      <c r="C23230" s="7"/>
      <c r="D23230" s="4"/>
      <c r="E23230" s="4"/>
      <c r="F23230" s="4"/>
      <c r="G23230" s="31"/>
    </row>
    <row r="23231" spans="2:7" s="40" customFormat="1">
      <c r="B23231" s="7"/>
      <c r="C23231" s="7"/>
      <c r="D23231" s="4"/>
      <c r="E23231" s="4"/>
      <c r="F23231" s="4"/>
      <c r="G23231" s="31"/>
    </row>
    <row r="23232" spans="2:7" s="40" customFormat="1">
      <c r="B23232" s="7"/>
      <c r="C23232" s="7"/>
      <c r="D23232" s="4"/>
      <c r="E23232" s="4"/>
      <c r="F23232" s="4"/>
      <c r="G23232" s="31"/>
    </row>
    <row r="23233" spans="2:7" s="40" customFormat="1">
      <c r="B23233" s="7"/>
      <c r="C23233" s="7"/>
      <c r="D23233" s="4"/>
      <c r="E23233" s="4"/>
      <c r="F23233" s="4"/>
      <c r="G23233" s="31"/>
    </row>
    <row r="23234" spans="2:7" s="40" customFormat="1">
      <c r="B23234" s="7"/>
      <c r="C23234" s="7"/>
      <c r="D23234" s="4"/>
      <c r="E23234" s="4"/>
      <c r="F23234" s="4"/>
      <c r="G23234" s="31"/>
    </row>
    <row r="23235" spans="2:7" s="40" customFormat="1">
      <c r="B23235" s="7"/>
      <c r="C23235" s="7"/>
      <c r="D23235" s="4"/>
      <c r="E23235" s="4"/>
      <c r="F23235" s="4"/>
      <c r="G23235" s="31"/>
    </row>
    <row r="23236" spans="2:7" s="40" customFormat="1">
      <c r="B23236" s="7"/>
      <c r="C23236" s="7"/>
      <c r="D23236" s="4"/>
      <c r="E23236" s="4"/>
      <c r="F23236" s="4"/>
      <c r="G23236" s="31"/>
    </row>
    <row r="23237" spans="2:7" s="40" customFormat="1">
      <c r="B23237" s="7"/>
      <c r="C23237" s="7"/>
      <c r="D23237" s="4"/>
      <c r="E23237" s="4"/>
      <c r="F23237" s="4"/>
      <c r="G23237" s="31"/>
    </row>
    <row r="23238" spans="2:7" s="40" customFormat="1">
      <c r="B23238" s="7"/>
      <c r="C23238" s="7"/>
      <c r="D23238" s="4"/>
      <c r="E23238" s="4"/>
      <c r="F23238" s="4"/>
      <c r="G23238" s="31"/>
    </row>
    <row r="23239" spans="2:7" s="40" customFormat="1">
      <c r="B23239" s="7"/>
      <c r="C23239" s="7"/>
      <c r="D23239" s="4"/>
      <c r="E23239" s="4"/>
      <c r="F23239" s="4"/>
      <c r="G23239" s="31"/>
    </row>
    <row r="23240" spans="2:7" s="40" customFormat="1">
      <c r="B23240" s="7"/>
      <c r="C23240" s="7"/>
      <c r="D23240" s="4"/>
      <c r="E23240" s="4"/>
      <c r="F23240" s="4"/>
      <c r="G23240" s="31"/>
    </row>
    <row r="23241" spans="2:7" s="40" customFormat="1">
      <c r="B23241" s="7"/>
      <c r="C23241" s="7"/>
      <c r="D23241" s="4"/>
      <c r="E23241" s="4"/>
      <c r="F23241" s="4"/>
      <c r="G23241" s="31"/>
    </row>
    <row r="23242" spans="2:7" s="40" customFormat="1">
      <c r="B23242" s="7"/>
      <c r="C23242" s="7"/>
      <c r="D23242" s="4"/>
      <c r="E23242" s="4"/>
      <c r="F23242" s="4"/>
      <c r="G23242" s="31"/>
    </row>
    <row r="23243" spans="2:7" s="40" customFormat="1">
      <c r="B23243" s="7"/>
      <c r="C23243" s="7"/>
      <c r="D23243" s="4"/>
      <c r="E23243" s="4"/>
      <c r="F23243" s="4"/>
      <c r="G23243" s="31"/>
    </row>
    <row r="23244" spans="2:7" s="40" customFormat="1">
      <c r="B23244" s="7"/>
      <c r="C23244" s="7"/>
      <c r="D23244" s="4"/>
      <c r="E23244" s="4"/>
      <c r="F23244" s="4"/>
      <c r="G23244" s="31"/>
    </row>
    <row r="23245" spans="2:7" s="40" customFormat="1">
      <c r="B23245" s="7"/>
      <c r="C23245" s="7"/>
      <c r="D23245" s="4"/>
      <c r="E23245" s="4"/>
      <c r="F23245" s="4"/>
      <c r="G23245" s="31"/>
    </row>
    <row r="23246" spans="2:7" s="40" customFormat="1">
      <c r="B23246" s="7"/>
      <c r="C23246" s="7"/>
      <c r="D23246" s="4"/>
      <c r="E23246" s="4"/>
      <c r="F23246" s="4"/>
      <c r="G23246" s="31"/>
    </row>
    <row r="23247" spans="2:7" s="40" customFormat="1">
      <c r="B23247" s="7"/>
      <c r="C23247" s="7"/>
      <c r="D23247" s="4"/>
      <c r="E23247" s="4"/>
      <c r="F23247" s="4"/>
      <c r="G23247" s="31"/>
    </row>
    <row r="23248" spans="2:7" s="40" customFormat="1">
      <c r="B23248" s="7"/>
      <c r="C23248" s="7"/>
      <c r="D23248" s="4"/>
      <c r="E23248" s="4"/>
      <c r="F23248" s="4"/>
      <c r="G23248" s="31"/>
    </row>
    <row r="23249" spans="2:7" s="40" customFormat="1">
      <c r="B23249" s="7"/>
      <c r="C23249" s="7"/>
      <c r="D23249" s="4"/>
      <c r="E23249" s="4"/>
      <c r="F23249" s="4"/>
      <c r="G23249" s="31"/>
    </row>
    <row r="23250" spans="2:7" s="40" customFormat="1">
      <c r="B23250" s="7"/>
      <c r="C23250" s="7"/>
      <c r="D23250" s="4"/>
      <c r="E23250" s="4"/>
      <c r="F23250" s="4"/>
      <c r="G23250" s="31"/>
    </row>
    <row r="23251" spans="2:7" s="40" customFormat="1">
      <c r="B23251" s="7"/>
      <c r="C23251" s="7"/>
      <c r="D23251" s="4"/>
      <c r="E23251" s="4"/>
      <c r="F23251" s="4"/>
      <c r="G23251" s="31"/>
    </row>
    <row r="23252" spans="2:7" s="40" customFormat="1">
      <c r="B23252" s="7"/>
      <c r="C23252" s="7"/>
      <c r="D23252" s="4"/>
      <c r="E23252" s="4"/>
      <c r="F23252" s="4"/>
      <c r="G23252" s="31"/>
    </row>
    <row r="23253" spans="2:7" s="40" customFormat="1">
      <c r="B23253" s="7"/>
      <c r="C23253" s="7"/>
      <c r="D23253" s="4"/>
      <c r="E23253" s="4"/>
      <c r="F23253" s="4"/>
      <c r="G23253" s="31"/>
    </row>
    <row r="23254" spans="2:7" s="40" customFormat="1">
      <c r="B23254" s="7"/>
      <c r="C23254" s="7"/>
      <c r="D23254" s="4"/>
      <c r="E23254" s="4"/>
      <c r="F23254" s="4"/>
      <c r="G23254" s="31"/>
    </row>
    <row r="23255" spans="2:7" s="40" customFormat="1">
      <c r="B23255" s="7"/>
      <c r="C23255" s="7"/>
      <c r="D23255" s="4"/>
      <c r="E23255" s="4"/>
      <c r="F23255" s="4"/>
      <c r="G23255" s="31"/>
    </row>
    <row r="23256" spans="2:7" s="40" customFormat="1">
      <c r="B23256" s="7"/>
      <c r="C23256" s="7"/>
      <c r="D23256" s="4"/>
      <c r="E23256" s="4"/>
      <c r="F23256" s="4"/>
      <c r="G23256" s="31"/>
    </row>
    <row r="23257" spans="2:7" s="40" customFormat="1">
      <c r="B23257" s="7"/>
      <c r="C23257" s="7"/>
      <c r="D23257" s="4"/>
      <c r="E23257" s="4"/>
      <c r="F23257" s="4"/>
      <c r="G23257" s="31"/>
    </row>
    <row r="23258" spans="2:7" s="40" customFormat="1">
      <c r="B23258" s="7"/>
      <c r="C23258" s="7"/>
      <c r="D23258" s="4"/>
      <c r="E23258" s="4"/>
      <c r="F23258" s="4"/>
      <c r="G23258" s="31"/>
    </row>
    <row r="23259" spans="2:7" s="40" customFormat="1">
      <c r="B23259" s="7"/>
      <c r="C23259" s="7"/>
      <c r="D23259" s="4"/>
      <c r="E23259" s="4"/>
      <c r="F23259" s="4"/>
      <c r="G23259" s="31"/>
    </row>
    <row r="23260" spans="2:7" s="40" customFormat="1">
      <c r="B23260" s="7"/>
      <c r="C23260" s="7"/>
      <c r="D23260" s="4"/>
      <c r="E23260" s="4"/>
      <c r="F23260" s="4"/>
      <c r="G23260" s="31"/>
    </row>
    <row r="23261" spans="2:7" s="40" customFormat="1">
      <c r="B23261" s="7"/>
      <c r="C23261" s="7"/>
      <c r="D23261" s="4"/>
      <c r="E23261" s="4"/>
      <c r="F23261" s="4"/>
      <c r="G23261" s="31"/>
    </row>
    <row r="23262" spans="2:7" s="40" customFormat="1">
      <c r="B23262" s="7"/>
      <c r="C23262" s="7"/>
      <c r="D23262" s="4"/>
      <c r="E23262" s="4"/>
      <c r="F23262" s="4"/>
      <c r="G23262" s="31"/>
    </row>
    <row r="23263" spans="2:7" s="40" customFormat="1">
      <c r="B23263" s="7"/>
      <c r="C23263" s="7"/>
      <c r="D23263" s="4"/>
      <c r="E23263" s="4"/>
      <c r="F23263" s="4"/>
      <c r="G23263" s="31"/>
    </row>
    <row r="23264" spans="2:7" s="40" customFormat="1">
      <c r="B23264" s="7"/>
      <c r="C23264" s="7"/>
      <c r="D23264" s="4"/>
      <c r="E23264" s="4"/>
      <c r="F23264" s="4"/>
      <c r="G23264" s="31"/>
    </row>
    <row r="23265" spans="2:7" s="40" customFormat="1">
      <c r="B23265" s="7"/>
      <c r="C23265" s="7"/>
      <c r="D23265" s="4"/>
      <c r="E23265" s="4"/>
      <c r="F23265" s="4"/>
      <c r="G23265" s="31"/>
    </row>
    <row r="23266" spans="2:7" s="40" customFormat="1">
      <c r="B23266" s="7"/>
      <c r="C23266" s="7"/>
      <c r="D23266" s="4"/>
      <c r="E23266" s="4"/>
      <c r="F23266" s="4"/>
      <c r="G23266" s="31"/>
    </row>
    <row r="23267" spans="2:7" s="40" customFormat="1">
      <c r="B23267" s="7"/>
      <c r="C23267" s="7"/>
      <c r="D23267" s="4"/>
      <c r="E23267" s="4"/>
      <c r="F23267" s="4"/>
      <c r="G23267" s="31"/>
    </row>
    <row r="23268" spans="2:7" s="40" customFormat="1">
      <c r="B23268" s="7"/>
      <c r="C23268" s="7"/>
      <c r="D23268" s="4"/>
      <c r="E23268" s="4"/>
      <c r="F23268" s="4"/>
      <c r="G23268" s="31"/>
    </row>
    <row r="23269" spans="2:7" s="40" customFormat="1">
      <c r="B23269" s="7"/>
      <c r="C23269" s="7"/>
      <c r="D23269" s="4"/>
      <c r="E23269" s="4"/>
      <c r="F23269" s="4"/>
      <c r="G23269" s="31"/>
    </row>
    <row r="23270" spans="2:7" s="40" customFormat="1">
      <c r="B23270" s="7"/>
      <c r="C23270" s="7"/>
      <c r="D23270" s="4"/>
      <c r="E23270" s="4"/>
      <c r="F23270" s="4"/>
      <c r="G23270" s="31"/>
    </row>
    <row r="23271" spans="2:7" s="40" customFormat="1">
      <c r="B23271" s="7"/>
      <c r="C23271" s="7"/>
      <c r="D23271" s="4"/>
      <c r="E23271" s="4"/>
      <c r="F23271" s="4"/>
      <c r="G23271" s="31"/>
    </row>
    <row r="23272" spans="2:7" s="40" customFormat="1">
      <c r="B23272" s="7"/>
      <c r="C23272" s="7"/>
      <c r="D23272" s="4"/>
      <c r="E23272" s="4"/>
      <c r="F23272" s="4"/>
      <c r="G23272" s="31"/>
    </row>
    <row r="23273" spans="2:7" s="40" customFormat="1">
      <c r="B23273" s="7"/>
      <c r="C23273" s="7"/>
      <c r="D23273" s="4"/>
      <c r="E23273" s="4"/>
      <c r="F23273" s="4"/>
      <c r="G23273" s="31"/>
    </row>
    <row r="23274" spans="2:7" s="40" customFormat="1">
      <c r="B23274" s="7"/>
      <c r="C23274" s="7"/>
      <c r="D23274" s="4"/>
      <c r="E23274" s="4"/>
      <c r="F23274" s="4"/>
      <c r="G23274" s="31"/>
    </row>
    <row r="23275" spans="2:7" s="40" customFormat="1">
      <c r="B23275" s="7"/>
      <c r="C23275" s="7"/>
      <c r="D23275" s="4"/>
      <c r="E23275" s="4"/>
      <c r="F23275" s="4"/>
      <c r="G23275" s="31"/>
    </row>
    <row r="23276" spans="2:7" s="40" customFormat="1">
      <c r="B23276" s="7"/>
      <c r="C23276" s="7"/>
      <c r="D23276" s="4"/>
      <c r="E23276" s="4"/>
      <c r="F23276" s="4"/>
      <c r="G23276" s="31"/>
    </row>
    <row r="23277" spans="2:7" s="40" customFormat="1">
      <c r="B23277" s="7"/>
      <c r="C23277" s="7"/>
      <c r="D23277" s="4"/>
      <c r="E23277" s="4"/>
      <c r="F23277" s="4"/>
      <c r="G23277" s="31"/>
    </row>
    <row r="23278" spans="2:7" s="40" customFormat="1">
      <c r="B23278" s="7"/>
      <c r="C23278" s="7"/>
      <c r="D23278" s="4"/>
      <c r="E23278" s="4"/>
      <c r="F23278" s="4"/>
      <c r="G23278" s="31"/>
    </row>
    <row r="23279" spans="2:7" s="40" customFormat="1">
      <c r="B23279" s="7"/>
      <c r="C23279" s="7"/>
      <c r="D23279" s="4"/>
      <c r="E23279" s="4"/>
      <c r="F23279" s="4"/>
      <c r="G23279" s="31"/>
    </row>
    <row r="23280" spans="2:7" s="40" customFormat="1">
      <c r="B23280" s="7"/>
      <c r="C23280" s="7"/>
      <c r="D23280" s="4"/>
      <c r="E23280" s="4"/>
      <c r="F23280" s="4"/>
      <c r="G23280" s="31"/>
    </row>
    <row r="23281" spans="2:7" s="40" customFormat="1">
      <c r="B23281" s="7"/>
      <c r="C23281" s="7"/>
      <c r="D23281" s="4"/>
      <c r="E23281" s="4"/>
      <c r="F23281" s="4"/>
      <c r="G23281" s="31"/>
    </row>
    <row r="23282" spans="2:7" s="40" customFormat="1">
      <c r="B23282" s="7"/>
      <c r="C23282" s="7"/>
      <c r="D23282" s="4"/>
      <c r="E23282" s="4"/>
      <c r="F23282" s="4"/>
      <c r="G23282" s="31"/>
    </row>
    <row r="23283" spans="2:7" s="40" customFormat="1">
      <c r="B23283" s="7"/>
      <c r="C23283" s="7"/>
      <c r="D23283" s="4"/>
      <c r="E23283" s="4"/>
      <c r="F23283" s="4"/>
      <c r="G23283" s="31"/>
    </row>
    <row r="23284" spans="2:7" s="40" customFormat="1">
      <c r="B23284" s="7"/>
      <c r="C23284" s="7"/>
      <c r="D23284" s="4"/>
      <c r="E23284" s="4"/>
      <c r="F23284" s="4"/>
      <c r="G23284" s="31"/>
    </row>
    <row r="23285" spans="2:7" s="40" customFormat="1">
      <c r="B23285" s="7"/>
      <c r="C23285" s="7"/>
      <c r="D23285" s="4"/>
      <c r="E23285" s="4"/>
      <c r="F23285" s="4"/>
      <c r="G23285" s="31"/>
    </row>
    <row r="23286" spans="2:7" s="40" customFormat="1">
      <c r="B23286" s="7"/>
      <c r="C23286" s="7"/>
      <c r="D23286" s="4"/>
      <c r="E23286" s="4"/>
      <c r="F23286" s="4"/>
      <c r="G23286" s="31"/>
    </row>
    <row r="23287" spans="2:7" s="40" customFormat="1">
      <c r="B23287" s="7"/>
      <c r="C23287" s="7"/>
      <c r="D23287" s="4"/>
      <c r="E23287" s="4"/>
      <c r="F23287" s="4"/>
      <c r="G23287" s="31"/>
    </row>
    <row r="23288" spans="2:7" s="40" customFormat="1">
      <c r="B23288" s="7"/>
      <c r="C23288" s="7"/>
      <c r="D23288" s="4"/>
      <c r="E23288" s="4"/>
      <c r="F23288" s="4"/>
      <c r="G23288" s="31"/>
    </row>
    <row r="23289" spans="2:7" s="40" customFormat="1">
      <c r="B23289" s="7"/>
      <c r="C23289" s="7"/>
      <c r="D23289" s="4"/>
      <c r="E23289" s="4"/>
      <c r="F23289" s="4"/>
      <c r="G23289" s="31"/>
    </row>
    <row r="23290" spans="2:7" s="40" customFormat="1">
      <c r="B23290" s="7"/>
      <c r="C23290" s="7"/>
      <c r="D23290" s="4"/>
      <c r="E23290" s="4"/>
      <c r="F23290" s="4"/>
      <c r="G23290" s="31"/>
    </row>
    <row r="23291" spans="2:7" s="40" customFormat="1">
      <c r="B23291" s="7"/>
      <c r="C23291" s="7"/>
      <c r="D23291" s="4"/>
      <c r="E23291" s="4"/>
      <c r="F23291" s="4"/>
      <c r="G23291" s="31"/>
    </row>
    <row r="23292" spans="2:7" s="40" customFormat="1">
      <c r="B23292" s="7"/>
      <c r="C23292" s="7"/>
      <c r="D23292" s="4"/>
      <c r="E23292" s="4"/>
      <c r="F23292" s="4"/>
      <c r="G23292" s="31"/>
    </row>
    <row r="23293" spans="2:7" s="40" customFormat="1">
      <c r="B23293" s="7"/>
      <c r="C23293" s="7"/>
      <c r="D23293" s="4"/>
      <c r="E23293" s="4"/>
      <c r="F23293" s="4"/>
      <c r="G23293" s="31"/>
    </row>
    <row r="23294" spans="2:7" s="40" customFormat="1">
      <c r="B23294" s="7"/>
      <c r="C23294" s="7"/>
      <c r="D23294" s="4"/>
      <c r="E23294" s="4"/>
      <c r="F23294" s="4"/>
      <c r="G23294" s="31"/>
    </row>
    <row r="23295" spans="2:7" s="40" customFormat="1">
      <c r="B23295" s="7"/>
      <c r="C23295" s="7"/>
      <c r="D23295" s="4"/>
      <c r="E23295" s="4"/>
      <c r="F23295" s="4"/>
      <c r="G23295" s="31"/>
    </row>
    <row r="23296" spans="2:7" s="40" customFormat="1">
      <c r="B23296" s="7"/>
      <c r="C23296" s="7"/>
      <c r="D23296" s="4"/>
      <c r="E23296" s="4"/>
      <c r="F23296" s="4"/>
      <c r="G23296" s="31"/>
    </row>
    <row r="23297" spans="2:7" s="40" customFormat="1">
      <c r="B23297" s="7"/>
      <c r="C23297" s="7"/>
      <c r="D23297" s="4"/>
      <c r="E23297" s="4"/>
      <c r="F23297" s="4"/>
      <c r="G23297" s="31"/>
    </row>
    <row r="23298" spans="2:7" s="40" customFormat="1">
      <c r="B23298" s="7"/>
      <c r="C23298" s="7"/>
      <c r="D23298" s="4"/>
      <c r="E23298" s="4"/>
      <c r="F23298" s="4"/>
      <c r="G23298" s="31"/>
    </row>
    <row r="23299" spans="2:7" s="40" customFormat="1">
      <c r="B23299" s="7"/>
      <c r="C23299" s="7"/>
      <c r="D23299" s="4"/>
      <c r="E23299" s="4"/>
      <c r="F23299" s="4"/>
      <c r="G23299" s="31"/>
    </row>
    <row r="23300" spans="2:7" s="40" customFormat="1">
      <c r="B23300" s="7"/>
      <c r="C23300" s="7"/>
      <c r="D23300" s="4"/>
      <c r="E23300" s="4"/>
      <c r="F23300" s="4"/>
      <c r="G23300" s="31"/>
    </row>
    <row r="23301" spans="2:7" s="40" customFormat="1">
      <c r="B23301" s="7"/>
      <c r="C23301" s="7"/>
      <c r="D23301" s="4"/>
      <c r="E23301" s="4"/>
      <c r="F23301" s="4"/>
      <c r="G23301" s="31"/>
    </row>
    <row r="23302" spans="2:7" s="40" customFormat="1">
      <c r="B23302" s="7"/>
      <c r="C23302" s="7"/>
      <c r="D23302" s="4"/>
      <c r="E23302" s="4"/>
      <c r="F23302" s="4"/>
      <c r="G23302" s="31"/>
    </row>
    <row r="23303" spans="2:7" s="40" customFormat="1">
      <c r="B23303" s="7"/>
      <c r="C23303" s="7"/>
      <c r="D23303" s="4"/>
      <c r="E23303" s="4"/>
      <c r="F23303" s="4"/>
      <c r="G23303" s="31"/>
    </row>
    <row r="23304" spans="2:7" s="40" customFormat="1">
      <c r="B23304" s="7"/>
      <c r="C23304" s="7"/>
      <c r="D23304" s="4"/>
      <c r="E23304" s="4"/>
      <c r="F23304" s="4"/>
      <c r="G23304" s="31"/>
    </row>
    <row r="23305" spans="2:7" s="40" customFormat="1">
      <c r="B23305" s="7"/>
      <c r="C23305" s="7"/>
      <c r="D23305" s="4"/>
      <c r="E23305" s="4"/>
      <c r="F23305" s="4"/>
      <c r="G23305" s="31"/>
    </row>
    <row r="23306" spans="2:7" s="40" customFormat="1">
      <c r="B23306" s="7"/>
      <c r="C23306" s="7"/>
      <c r="D23306" s="4"/>
      <c r="E23306" s="4"/>
      <c r="F23306" s="4"/>
      <c r="G23306" s="31"/>
    </row>
    <row r="23307" spans="2:7" s="40" customFormat="1">
      <c r="B23307" s="7"/>
      <c r="C23307" s="7"/>
      <c r="D23307" s="4"/>
      <c r="E23307" s="4"/>
      <c r="F23307" s="4"/>
      <c r="G23307" s="31"/>
    </row>
    <row r="23308" spans="2:7" s="40" customFormat="1">
      <c r="B23308" s="7"/>
      <c r="C23308" s="7"/>
      <c r="D23308" s="4"/>
      <c r="E23308" s="4"/>
      <c r="F23308" s="4"/>
      <c r="G23308" s="31"/>
    </row>
    <row r="23309" spans="2:7" s="40" customFormat="1">
      <c r="B23309" s="7"/>
      <c r="C23309" s="7"/>
      <c r="D23309" s="4"/>
      <c r="E23309" s="4"/>
      <c r="F23309" s="4"/>
      <c r="G23309" s="31"/>
    </row>
    <row r="23310" spans="2:7" s="40" customFormat="1">
      <c r="B23310" s="7"/>
      <c r="C23310" s="7"/>
      <c r="D23310" s="4"/>
      <c r="E23310" s="4"/>
      <c r="F23310" s="4"/>
      <c r="G23310" s="31"/>
    </row>
    <row r="23311" spans="2:7" s="40" customFormat="1">
      <c r="B23311" s="7"/>
      <c r="C23311" s="7"/>
      <c r="D23311" s="4"/>
      <c r="E23311" s="4"/>
      <c r="F23311" s="4"/>
      <c r="G23311" s="31"/>
    </row>
    <row r="23312" spans="2:7" s="40" customFormat="1">
      <c r="B23312" s="7"/>
      <c r="C23312" s="7"/>
      <c r="D23312" s="4"/>
      <c r="E23312" s="4"/>
      <c r="F23312" s="4"/>
      <c r="G23312" s="31"/>
    </row>
    <row r="23313" spans="2:7" s="40" customFormat="1">
      <c r="B23313" s="7"/>
      <c r="C23313" s="7"/>
      <c r="D23313" s="4"/>
      <c r="E23313" s="4"/>
      <c r="F23313" s="4"/>
      <c r="G23313" s="31"/>
    </row>
    <row r="23314" spans="2:7" s="40" customFormat="1">
      <c r="B23314" s="7"/>
      <c r="C23314" s="7"/>
      <c r="D23314" s="4"/>
      <c r="E23314" s="4"/>
      <c r="F23314" s="4"/>
      <c r="G23314" s="31"/>
    </row>
    <row r="23315" spans="2:7" s="40" customFormat="1">
      <c r="B23315" s="7"/>
      <c r="C23315" s="7"/>
      <c r="D23315" s="4"/>
      <c r="E23315" s="4"/>
      <c r="F23315" s="4"/>
      <c r="G23315" s="31"/>
    </row>
    <row r="23316" spans="2:7" s="40" customFormat="1">
      <c r="B23316" s="7"/>
      <c r="C23316" s="7"/>
      <c r="D23316" s="4"/>
      <c r="E23316" s="4"/>
      <c r="F23316" s="4"/>
      <c r="G23316" s="31"/>
    </row>
    <row r="23317" spans="2:7" s="40" customFormat="1">
      <c r="B23317" s="7"/>
      <c r="C23317" s="7"/>
      <c r="D23317" s="4"/>
      <c r="E23317" s="4"/>
      <c r="F23317" s="4"/>
      <c r="G23317" s="31"/>
    </row>
    <row r="23318" spans="2:7" s="40" customFormat="1">
      <c r="B23318" s="7"/>
      <c r="C23318" s="7"/>
      <c r="D23318" s="4"/>
      <c r="E23318" s="4"/>
      <c r="F23318" s="4"/>
      <c r="G23318" s="31"/>
    </row>
    <row r="23319" spans="2:7" s="40" customFormat="1">
      <c r="B23319" s="7"/>
      <c r="C23319" s="7"/>
      <c r="D23319" s="4"/>
      <c r="E23319" s="4"/>
      <c r="F23319" s="4"/>
      <c r="G23319" s="31"/>
    </row>
    <row r="23320" spans="2:7" s="40" customFormat="1">
      <c r="B23320" s="7"/>
      <c r="C23320" s="7"/>
      <c r="D23320" s="4"/>
      <c r="E23320" s="4"/>
      <c r="F23320" s="4"/>
      <c r="G23320" s="31"/>
    </row>
    <row r="23321" spans="2:7" s="40" customFormat="1">
      <c r="B23321" s="7"/>
      <c r="C23321" s="7"/>
      <c r="D23321" s="4"/>
      <c r="E23321" s="4"/>
      <c r="F23321" s="4"/>
      <c r="G23321" s="31"/>
    </row>
    <row r="23322" spans="2:7" s="40" customFormat="1">
      <c r="B23322" s="7"/>
      <c r="C23322" s="7"/>
      <c r="D23322" s="4"/>
      <c r="E23322" s="4"/>
      <c r="F23322" s="4"/>
      <c r="G23322" s="31"/>
    </row>
    <row r="23323" spans="2:7" s="40" customFormat="1">
      <c r="B23323" s="7"/>
      <c r="C23323" s="7"/>
      <c r="D23323" s="4"/>
      <c r="E23323" s="4"/>
      <c r="F23323" s="4"/>
      <c r="G23323" s="31"/>
    </row>
    <row r="23324" spans="2:7" s="40" customFormat="1">
      <c r="B23324" s="7"/>
      <c r="C23324" s="7"/>
      <c r="D23324" s="4"/>
      <c r="E23324" s="4"/>
      <c r="F23324" s="4"/>
      <c r="G23324" s="31"/>
    </row>
    <row r="23325" spans="2:7" s="40" customFormat="1">
      <c r="B23325" s="7"/>
      <c r="C23325" s="7"/>
      <c r="D23325" s="4"/>
      <c r="E23325" s="4"/>
      <c r="F23325" s="4"/>
      <c r="G23325" s="31"/>
    </row>
    <row r="23326" spans="2:7" s="40" customFormat="1">
      <c r="B23326" s="7"/>
      <c r="C23326" s="7"/>
      <c r="D23326" s="4"/>
      <c r="E23326" s="4"/>
      <c r="F23326" s="4"/>
      <c r="G23326" s="31"/>
    </row>
    <row r="23327" spans="2:7" s="40" customFormat="1">
      <c r="B23327" s="7"/>
      <c r="C23327" s="7"/>
      <c r="D23327" s="4"/>
      <c r="E23327" s="4"/>
      <c r="F23327" s="4"/>
      <c r="G23327" s="31"/>
    </row>
    <row r="23328" spans="2:7" s="40" customFormat="1">
      <c r="B23328" s="7"/>
      <c r="C23328" s="7"/>
      <c r="D23328" s="4"/>
      <c r="E23328" s="4"/>
      <c r="F23328" s="4"/>
      <c r="G23328" s="31"/>
    </row>
    <row r="23329" spans="2:7" s="40" customFormat="1">
      <c r="B23329" s="7"/>
      <c r="C23329" s="7"/>
      <c r="D23329" s="4"/>
      <c r="E23329" s="4"/>
      <c r="F23329" s="4"/>
      <c r="G23329" s="31"/>
    </row>
    <row r="23330" spans="2:7" s="40" customFormat="1">
      <c r="B23330" s="7"/>
      <c r="C23330" s="7"/>
      <c r="D23330" s="4"/>
      <c r="E23330" s="4"/>
      <c r="F23330" s="4"/>
      <c r="G23330" s="31"/>
    </row>
    <row r="23331" spans="2:7" s="40" customFormat="1">
      <c r="B23331" s="7"/>
      <c r="C23331" s="7"/>
      <c r="D23331" s="4"/>
      <c r="E23331" s="4"/>
      <c r="F23331" s="4"/>
      <c r="G23331" s="31"/>
    </row>
    <row r="23332" spans="2:7" s="40" customFormat="1">
      <c r="B23332" s="7"/>
      <c r="C23332" s="7"/>
      <c r="D23332" s="4"/>
      <c r="E23332" s="4"/>
      <c r="F23332" s="4"/>
      <c r="G23332" s="31"/>
    </row>
    <row r="23333" spans="2:7" s="40" customFormat="1">
      <c r="B23333" s="7"/>
      <c r="C23333" s="7"/>
      <c r="D23333" s="4"/>
      <c r="E23333" s="4"/>
      <c r="F23333" s="4"/>
      <c r="G23333" s="31"/>
    </row>
    <row r="23334" spans="2:7" s="40" customFormat="1">
      <c r="B23334" s="7"/>
      <c r="C23334" s="7"/>
      <c r="D23334" s="4"/>
      <c r="E23334" s="4"/>
      <c r="F23334" s="4"/>
      <c r="G23334" s="31"/>
    </row>
    <row r="23335" spans="2:7" s="40" customFormat="1">
      <c r="B23335" s="7"/>
      <c r="C23335" s="7"/>
      <c r="D23335" s="4"/>
      <c r="E23335" s="4"/>
      <c r="F23335" s="4"/>
      <c r="G23335" s="31"/>
    </row>
    <row r="23336" spans="2:7" s="40" customFormat="1">
      <c r="B23336" s="7"/>
      <c r="C23336" s="7"/>
      <c r="D23336" s="4"/>
      <c r="E23336" s="4"/>
      <c r="F23336" s="4"/>
      <c r="G23336" s="31"/>
    </row>
    <row r="23337" spans="2:7" s="40" customFormat="1">
      <c r="B23337" s="7"/>
      <c r="C23337" s="7"/>
      <c r="D23337" s="4"/>
      <c r="E23337" s="4"/>
      <c r="F23337" s="4"/>
      <c r="G23337" s="31"/>
    </row>
    <row r="23338" spans="2:7" s="40" customFormat="1">
      <c r="B23338" s="7"/>
      <c r="C23338" s="7"/>
      <c r="D23338" s="4"/>
      <c r="E23338" s="4"/>
      <c r="F23338" s="4"/>
      <c r="G23338" s="31"/>
    </row>
    <row r="23339" spans="2:7" s="40" customFormat="1">
      <c r="B23339" s="7"/>
      <c r="C23339" s="7"/>
      <c r="D23339" s="4"/>
      <c r="E23339" s="4"/>
      <c r="F23339" s="4"/>
      <c r="G23339" s="31"/>
    </row>
    <row r="23340" spans="2:7" s="40" customFormat="1">
      <c r="B23340" s="7"/>
      <c r="C23340" s="7"/>
      <c r="D23340" s="4"/>
      <c r="E23340" s="4"/>
      <c r="F23340" s="4"/>
      <c r="G23340" s="31"/>
    </row>
    <row r="23341" spans="2:7" s="40" customFormat="1">
      <c r="B23341" s="7"/>
      <c r="C23341" s="7"/>
      <c r="D23341" s="4"/>
      <c r="E23341" s="4"/>
      <c r="F23341" s="4"/>
      <c r="G23341" s="31"/>
    </row>
    <row r="23342" spans="2:7" s="40" customFormat="1">
      <c r="B23342" s="7"/>
      <c r="C23342" s="7"/>
      <c r="D23342" s="4"/>
      <c r="E23342" s="4"/>
      <c r="F23342" s="4"/>
      <c r="G23342" s="31"/>
    </row>
    <row r="23343" spans="2:7" s="40" customFormat="1">
      <c r="B23343" s="7"/>
      <c r="C23343" s="7"/>
      <c r="D23343" s="4"/>
      <c r="E23343" s="4"/>
      <c r="F23343" s="4"/>
      <c r="G23343" s="31"/>
    </row>
    <row r="23344" spans="2:7" s="40" customFormat="1">
      <c r="B23344" s="7"/>
      <c r="C23344" s="7"/>
      <c r="D23344" s="4"/>
      <c r="E23344" s="4"/>
      <c r="F23344" s="4"/>
      <c r="G23344" s="31"/>
    </row>
    <row r="23345" spans="2:7" s="40" customFormat="1">
      <c r="B23345" s="7"/>
      <c r="C23345" s="7"/>
      <c r="D23345" s="4"/>
      <c r="E23345" s="4"/>
      <c r="F23345" s="4"/>
      <c r="G23345" s="31"/>
    </row>
    <row r="23346" spans="2:7" s="40" customFormat="1">
      <c r="B23346" s="7"/>
      <c r="C23346" s="7"/>
      <c r="D23346" s="4"/>
      <c r="E23346" s="4"/>
      <c r="F23346" s="4"/>
      <c r="G23346" s="31"/>
    </row>
    <row r="23347" spans="2:7" s="40" customFormat="1">
      <c r="B23347" s="7"/>
      <c r="C23347" s="7"/>
      <c r="D23347" s="4"/>
      <c r="E23347" s="4"/>
      <c r="F23347" s="4"/>
      <c r="G23347" s="31"/>
    </row>
    <row r="23348" spans="2:7" s="40" customFormat="1">
      <c r="B23348" s="7"/>
      <c r="C23348" s="7"/>
      <c r="D23348" s="4"/>
      <c r="E23348" s="4"/>
      <c r="F23348" s="4"/>
      <c r="G23348" s="31"/>
    </row>
    <row r="23349" spans="2:7" s="40" customFormat="1">
      <c r="B23349" s="7"/>
      <c r="C23349" s="7"/>
      <c r="D23349" s="4"/>
      <c r="E23349" s="4"/>
      <c r="F23349" s="4"/>
      <c r="G23349" s="31"/>
    </row>
    <row r="23350" spans="2:7" s="40" customFormat="1">
      <c r="B23350" s="7"/>
      <c r="C23350" s="7"/>
      <c r="D23350" s="4"/>
      <c r="E23350" s="4"/>
      <c r="F23350" s="4"/>
      <c r="G23350" s="31"/>
    </row>
    <row r="23351" spans="2:7" s="40" customFormat="1">
      <c r="B23351" s="7"/>
      <c r="C23351" s="7"/>
      <c r="D23351" s="4"/>
      <c r="E23351" s="4"/>
      <c r="F23351" s="4"/>
      <c r="G23351" s="31"/>
    </row>
    <row r="23352" spans="2:7" s="40" customFormat="1">
      <c r="B23352" s="7"/>
      <c r="C23352" s="7"/>
      <c r="D23352" s="4"/>
      <c r="E23352" s="4"/>
      <c r="F23352" s="4"/>
      <c r="G23352" s="31"/>
    </row>
    <row r="23353" spans="2:7" s="40" customFormat="1">
      <c r="B23353" s="7"/>
      <c r="C23353" s="7"/>
      <c r="D23353" s="4"/>
      <c r="E23353" s="4"/>
      <c r="F23353" s="4"/>
      <c r="G23353" s="31"/>
    </row>
    <row r="23354" spans="2:7" s="40" customFormat="1">
      <c r="B23354" s="7"/>
      <c r="C23354" s="7"/>
      <c r="D23354" s="4"/>
      <c r="E23354" s="4"/>
      <c r="F23354" s="4"/>
      <c r="G23354" s="31"/>
    </row>
    <row r="23355" spans="2:7" s="40" customFormat="1">
      <c r="B23355" s="7"/>
      <c r="C23355" s="7"/>
      <c r="D23355" s="4"/>
      <c r="E23355" s="4"/>
      <c r="F23355" s="4"/>
      <c r="G23355" s="31"/>
    </row>
    <row r="23356" spans="2:7" s="40" customFormat="1">
      <c r="B23356" s="7"/>
      <c r="C23356" s="7"/>
      <c r="D23356" s="4"/>
      <c r="E23356" s="4"/>
      <c r="F23356" s="4"/>
      <c r="G23356" s="31"/>
    </row>
    <row r="23357" spans="2:7" s="40" customFormat="1">
      <c r="B23357" s="7"/>
      <c r="C23357" s="7"/>
      <c r="D23357" s="4"/>
      <c r="E23357" s="4"/>
      <c r="F23357" s="4"/>
      <c r="G23357" s="31"/>
    </row>
    <row r="23358" spans="2:7" s="40" customFormat="1">
      <c r="B23358" s="7"/>
      <c r="C23358" s="7"/>
      <c r="D23358" s="4"/>
      <c r="E23358" s="4"/>
      <c r="F23358" s="4"/>
      <c r="G23358" s="31"/>
    </row>
    <row r="23359" spans="2:7" s="40" customFormat="1">
      <c r="B23359" s="7"/>
      <c r="C23359" s="7"/>
      <c r="D23359" s="4"/>
      <c r="E23359" s="4"/>
      <c r="F23359" s="4"/>
      <c r="G23359" s="31"/>
    </row>
    <row r="23360" spans="2:7" s="40" customFormat="1">
      <c r="B23360" s="7"/>
      <c r="C23360" s="7"/>
      <c r="D23360" s="4"/>
      <c r="E23360" s="4"/>
      <c r="F23360" s="4"/>
      <c r="G23360" s="31"/>
    </row>
    <row r="23361" spans="2:7" s="40" customFormat="1">
      <c r="B23361" s="7"/>
      <c r="C23361" s="7"/>
      <c r="D23361" s="4"/>
      <c r="E23361" s="4"/>
      <c r="F23361" s="4"/>
      <c r="G23361" s="31"/>
    </row>
    <row r="23362" spans="2:7" s="40" customFormat="1">
      <c r="B23362" s="7"/>
      <c r="C23362" s="7"/>
      <c r="D23362" s="4"/>
      <c r="E23362" s="4"/>
      <c r="F23362" s="4"/>
      <c r="G23362" s="31"/>
    </row>
    <row r="23363" spans="2:7" s="40" customFormat="1">
      <c r="B23363" s="7"/>
      <c r="C23363" s="7"/>
      <c r="D23363" s="4"/>
      <c r="E23363" s="4"/>
      <c r="F23363" s="4"/>
      <c r="G23363" s="31"/>
    </row>
    <row r="23364" spans="2:7" s="40" customFormat="1">
      <c r="B23364" s="7"/>
      <c r="C23364" s="7"/>
      <c r="D23364" s="4"/>
      <c r="E23364" s="4"/>
      <c r="F23364" s="4"/>
      <c r="G23364" s="31"/>
    </row>
    <row r="23365" spans="2:7" s="40" customFormat="1">
      <c r="B23365" s="7"/>
      <c r="C23365" s="7"/>
      <c r="D23365" s="4"/>
      <c r="E23365" s="4"/>
      <c r="F23365" s="4"/>
      <c r="G23365" s="31"/>
    </row>
    <row r="23366" spans="2:7" s="40" customFormat="1">
      <c r="B23366" s="7"/>
      <c r="C23366" s="7"/>
      <c r="D23366" s="4"/>
      <c r="E23366" s="4"/>
      <c r="F23366" s="4"/>
      <c r="G23366" s="31"/>
    </row>
    <row r="23367" spans="2:7" s="40" customFormat="1">
      <c r="B23367" s="7"/>
      <c r="C23367" s="7"/>
      <c r="D23367" s="4"/>
      <c r="E23367" s="4"/>
      <c r="F23367" s="4"/>
      <c r="G23367" s="31"/>
    </row>
    <row r="23368" spans="2:7" s="40" customFormat="1">
      <c r="B23368" s="7"/>
      <c r="C23368" s="7"/>
      <c r="D23368" s="4"/>
      <c r="E23368" s="4"/>
      <c r="F23368" s="4"/>
      <c r="G23368" s="31"/>
    </row>
    <row r="23369" spans="2:7" s="40" customFormat="1">
      <c r="B23369" s="7"/>
      <c r="C23369" s="7"/>
      <c r="D23369" s="4"/>
      <c r="E23369" s="4"/>
      <c r="F23369" s="4"/>
      <c r="G23369" s="31"/>
    </row>
    <row r="23370" spans="2:7" s="40" customFormat="1">
      <c r="B23370" s="7"/>
      <c r="C23370" s="7"/>
      <c r="D23370" s="4"/>
      <c r="E23370" s="4"/>
      <c r="F23370" s="4"/>
      <c r="G23370" s="31"/>
    </row>
    <row r="23371" spans="2:7" s="40" customFormat="1">
      <c r="B23371" s="7"/>
      <c r="C23371" s="7"/>
      <c r="D23371" s="4"/>
      <c r="E23371" s="4"/>
      <c r="F23371" s="4"/>
      <c r="G23371" s="31"/>
    </row>
    <row r="23372" spans="2:7" s="40" customFormat="1">
      <c r="B23372" s="7"/>
      <c r="C23372" s="7"/>
      <c r="D23372" s="4"/>
      <c r="E23372" s="4"/>
      <c r="F23372" s="4"/>
      <c r="G23372" s="31"/>
    </row>
    <row r="23373" spans="2:7" s="40" customFormat="1">
      <c r="B23373" s="7"/>
      <c r="C23373" s="7"/>
      <c r="D23373" s="4"/>
      <c r="E23373" s="4"/>
      <c r="F23373" s="4"/>
      <c r="G23373" s="31"/>
    </row>
    <row r="23374" spans="2:7" s="40" customFormat="1">
      <c r="B23374" s="7"/>
      <c r="C23374" s="7"/>
      <c r="D23374" s="4"/>
      <c r="E23374" s="4"/>
      <c r="F23374" s="4"/>
      <c r="G23374" s="31"/>
    </row>
    <row r="23375" spans="2:7" s="40" customFormat="1">
      <c r="B23375" s="7"/>
      <c r="C23375" s="7"/>
      <c r="D23375" s="4"/>
      <c r="E23375" s="4"/>
      <c r="F23375" s="4"/>
      <c r="G23375" s="31"/>
    </row>
    <row r="23376" spans="2:7" s="40" customFormat="1">
      <c r="B23376" s="7"/>
      <c r="C23376" s="7"/>
      <c r="D23376" s="4"/>
      <c r="E23376" s="4"/>
      <c r="F23376" s="4"/>
      <c r="G23376" s="31"/>
    </row>
    <row r="23377" spans="2:7" s="40" customFormat="1">
      <c r="B23377" s="7"/>
      <c r="C23377" s="7"/>
      <c r="D23377" s="4"/>
      <c r="E23377" s="4"/>
      <c r="F23377" s="4"/>
      <c r="G23377" s="31"/>
    </row>
    <row r="23378" spans="2:7" s="40" customFormat="1">
      <c r="B23378" s="7"/>
      <c r="C23378" s="7"/>
      <c r="D23378" s="4"/>
      <c r="E23378" s="4"/>
      <c r="F23378" s="4"/>
      <c r="G23378" s="31"/>
    </row>
    <row r="23379" spans="2:7" s="40" customFormat="1">
      <c r="B23379" s="7"/>
      <c r="C23379" s="7"/>
      <c r="D23379" s="4"/>
      <c r="E23379" s="4"/>
      <c r="F23379" s="4"/>
      <c r="G23379" s="31"/>
    </row>
    <row r="23380" spans="2:7" s="40" customFormat="1">
      <c r="B23380" s="7"/>
      <c r="C23380" s="7"/>
      <c r="D23380" s="4"/>
      <c r="E23380" s="4"/>
      <c r="F23380" s="4"/>
      <c r="G23380" s="31"/>
    </row>
    <row r="23381" spans="2:7" s="40" customFormat="1">
      <c r="B23381" s="7"/>
      <c r="C23381" s="7"/>
      <c r="D23381" s="4"/>
      <c r="E23381" s="4"/>
      <c r="F23381" s="4"/>
      <c r="G23381" s="31"/>
    </row>
    <row r="23382" spans="2:7" s="40" customFormat="1">
      <c r="B23382" s="7"/>
      <c r="C23382" s="7"/>
      <c r="D23382" s="4"/>
      <c r="E23382" s="4"/>
      <c r="F23382" s="4"/>
      <c r="G23382" s="31"/>
    </row>
    <row r="23383" spans="2:7" s="40" customFormat="1">
      <c r="B23383" s="7"/>
      <c r="C23383" s="7"/>
      <c r="D23383" s="4"/>
      <c r="E23383" s="4"/>
      <c r="F23383" s="4"/>
      <c r="G23383" s="31"/>
    </row>
    <row r="23384" spans="2:7" s="40" customFormat="1">
      <c r="B23384" s="7"/>
      <c r="C23384" s="7"/>
      <c r="D23384" s="4"/>
      <c r="E23384" s="4"/>
      <c r="F23384" s="4"/>
      <c r="G23384" s="31"/>
    </row>
    <row r="23385" spans="2:7" s="40" customFormat="1">
      <c r="B23385" s="7"/>
      <c r="C23385" s="7"/>
      <c r="D23385" s="4"/>
      <c r="E23385" s="4"/>
      <c r="F23385" s="4"/>
      <c r="G23385" s="31"/>
    </row>
    <row r="23386" spans="2:7" s="40" customFormat="1">
      <c r="B23386" s="7"/>
      <c r="C23386" s="7"/>
      <c r="D23386" s="4"/>
      <c r="E23386" s="4"/>
      <c r="F23386" s="4"/>
      <c r="G23386" s="31"/>
    </row>
    <row r="23387" spans="2:7" s="40" customFormat="1">
      <c r="B23387" s="7"/>
      <c r="C23387" s="7"/>
      <c r="D23387" s="4"/>
      <c r="E23387" s="4"/>
      <c r="F23387" s="4"/>
      <c r="G23387" s="31"/>
    </row>
    <row r="23388" spans="2:7" s="40" customFormat="1">
      <c r="B23388" s="7"/>
      <c r="C23388" s="7"/>
      <c r="D23388" s="4"/>
      <c r="E23388" s="4"/>
      <c r="F23388" s="4"/>
      <c r="G23388" s="31"/>
    </row>
    <row r="23389" spans="2:7" s="40" customFormat="1">
      <c r="B23389" s="7"/>
      <c r="C23389" s="7"/>
      <c r="D23389" s="4"/>
      <c r="E23389" s="4"/>
      <c r="F23389" s="4"/>
      <c r="G23389" s="31"/>
    </row>
    <row r="23390" spans="2:7" s="40" customFormat="1">
      <c r="B23390" s="7"/>
      <c r="C23390" s="7"/>
      <c r="D23390" s="4"/>
      <c r="E23390" s="4"/>
      <c r="F23390" s="4"/>
      <c r="G23390" s="31"/>
    </row>
    <row r="23391" spans="2:7" s="40" customFormat="1">
      <c r="B23391" s="7"/>
      <c r="C23391" s="7"/>
      <c r="D23391" s="4"/>
      <c r="E23391" s="4"/>
      <c r="F23391" s="4"/>
      <c r="G23391" s="31"/>
    </row>
    <row r="23392" spans="2:7" s="40" customFormat="1">
      <c r="B23392" s="7"/>
      <c r="C23392" s="7"/>
      <c r="D23392" s="4"/>
      <c r="E23392" s="4"/>
      <c r="F23392" s="4"/>
      <c r="G23392" s="31"/>
    </row>
    <row r="23393" spans="2:7" s="40" customFormat="1">
      <c r="B23393" s="7"/>
      <c r="C23393" s="7"/>
      <c r="D23393" s="4"/>
      <c r="E23393" s="4"/>
      <c r="F23393" s="4"/>
      <c r="G23393" s="31"/>
    </row>
    <row r="23394" spans="2:7" s="40" customFormat="1">
      <c r="B23394" s="7"/>
      <c r="C23394" s="7"/>
      <c r="D23394" s="4"/>
      <c r="E23394" s="4"/>
      <c r="F23394" s="4"/>
      <c r="G23394" s="31"/>
    </row>
    <row r="23395" spans="2:7" s="40" customFormat="1">
      <c r="B23395" s="7"/>
      <c r="C23395" s="7"/>
      <c r="D23395" s="4"/>
      <c r="E23395" s="4"/>
      <c r="F23395" s="4"/>
      <c r="G23395" s="31"/>
    </row>
    <row r="23396" spans="2:7" s="40" customFormat="1">
      <c r="B23396" s="7"/>
      <c r="C23396" s="7"/>
      <c r="D23396" s="4"/>
      <c r="E23396" s="4"/>
      <c r="F23396" s="4"/>
      <c r="G23396" s="31"/>
    </row>
    <row r="23397" spans="2:7" s="40" customFormat="1">
      <c r="B23397" s="7"/>
      <c r="C23397" s="7"/>
      <c r="D23397" s="4"/>
      <c r="E23397" s="4"/>
      <c r="F23397" s="4"/>
      <c r="G23397" s="31"/>
    </row>
    <row r="23398" spans="2:7" s="40" customFormat="1">
      <c r="B23398" s="7"/>
      <c r="C23398" s="7"/>
      <c r="D23398" s="4"/>
      <c r="E23398" s="4"/>
      <c r="F23398" s="4"/>
      <c r="G23398" s="31"/>
    </row>
    <row r="23399" spans="2:7" s="40" customFormat="1">
      <c r="B23399" s="7"/>
      <c r="C23399" s="7"/>
      <c r="D23399" s="4"/>
      <c r="E23399" s="4"/>
      <c r="F23399" s="4"/>
      <c r="G23399" s="31"/>
    </row>
    <row r="23400" spans="2:7" s="40" customFormat="1">
      <c r="B23400" s="7"/>
      <c r="C23400" s="7"/>
      <c r="D23400" s="4"/>
      <c r="E23400" s="4"/>
      <c r="F23400" s="4"/>
      <c r="G23400" s="31"/>
    </row>
    <row r="23401" spans="2:7" s="40" customFormat="1">
      <c r="B23401" s="7"/>
      <c r="C23401" s="7"/>
      <c r="D23401" s="4"/>
      <c r="E23401" s="4"/>
      <c r="F23401" s="4"/>
      <c r="G23401" s="31"/>
    </row>
    <row r="23402" spans="2:7" s="40" customFormat="1">
      <c r="B23402" s="7"/>
      <c r="C23402" s="7"/>
      <c r="D23402" s="4"/>
      <c r="E23402" s="4"/>
      <c r="F23402" s="4"/>
      <c r="G23402" s="31"/>
    </row>
    <row r="23403" spans="2:7" s="40" customFormat="1">
      <c r="B23403" s="7"/>
      <c r="C23403" s="7"/>
      <c r="D23403" s="4"/>
      <c r="E23403" s="4"/>
      <c r="F23403" s="4"/>
      <c r="G23403" s="31"/>
    </row>
    <row r="23404" spans="2:7" s="40" customFormat="1">
      <c r="B23404" s="7"/>
      <c r="C23404" s="7"/>
      <c r="D23404" s="4"/>
      <c r="E23404" s="4"/>
      <c r="F23404" s="4"/>
      <c r="G23404" s="31"/>
    </row>
    <row r="23405" spans="2:7" s="40" customFormat="1">
      <c r="B23405" s="7"/>
      <c r="C23405" s="7"/>
      <c r="D23405" s="4"/>
      <c r="E23405" s="4"/>
      <c r="F23405" s="4"/>
      <c r="G23405" s="31"/>
    </row>
    <row r="23406" spans="2:7" s="40" customFormat="1">
      <c r="B23406" s="7"/>
      <c r="C23406" s="7"/>
      <c r="D23406" s="4"/>
      <c r="E23406" s="4"/>
      <c r="F23406" s="4"/>
      <c r="G23406" s="31"/>
    </row>
    <row r="23407" spans="2:7" s="40" customFormat="1">
      <c r="B23407" s="7"/>
      <c r="C23407" s="7"/>
      <c r="D23407" s="4"/>
      <c r="E23407" s="4"/>
      <c r="F23407" s="4"/>
      <c r="G23407" s="31"/>
    </row>
    <row r="23408" spans="2:7" s="40" customFormat="1">
      <c r="B23408" s="7"/>
      <c r="C23408" s="7"/>
      <c r="D23408" s="4"/>
      <c r="E23408" s="4"/>
      <c r="F23408" s="4"/>
      <c r="G23408" s="31"/>
    </row>
    <row r="23409" spans="2:7" s="40" customFormat="1">
      <c r="B23409" s="7"/>
      <c r="C23409" s="7"/>
      <c r="D23409" s="4"/>
      <c r="E23409" s="4"/>
      <c r="F23409" s="4"/>
      <c r="G23409" s="31"/>
    </row>
    <row r="23410" spans="2:7" s="40" customFormat="1">
      <c r="B23410" s="7"/>
      <c r="C23410" s="7"/>
      <c r="D23410" s="4"/>
      <c r="E23410" s="4"/>
      <c r="F23410" s="4"/>
      <c r="G23410" s="31"/>
    </row>
    <row r="23411" spans="2:7" s="40" customFormat="1">
      <c r="B23411" s="7"/>
      <c r="C23411" s="7"/>
      <c r="D23411" s="4"/>
      <c r="E23411" s="4"/>
      <c r="F23411" s="4"/>
      <c r="G23411" s="31"/>
    </row>
    <row r="23412" spans="2:7" s="40" customFormat="1">
      <c r="B23412" s="7"/>
      <c r="C23412" s="7"/>
      <c r="D23412" s="4"/>
      <c r="E23412" s="4"/>
      <c r="F23412" s="4"/>
      <c r="G23412" s="31"/>
    </row>
    <row r="23413" spans="2:7" s="40" customFormat="1">
      <c r="B23413" s="7"/>
      <c r="C23413" s="7"/>
      <c r="D23413" s="4"/>
      <c r="E23413" s="4"/>
      <c r="F23413" s="4"/>
      <c r="G23413" s="31"/>
    </row>
    <row r="23414" spans="2:7" s="40" customFormat="1">
      <c r="B23414" s="7"/>
      <c r="C23414" s="7"/>
      <c r="D23414" s="4"/>
      <c r="E23414" s="4"/>
      <c r="F23414" s="4"/>
      <c r="G23414" s="31"/>
    </row>
    <row r="23415" spans="2:7" s="40" customFormat="1">
      <c r="B23415" s="7"/>
      <c r="C23415" s="7"/>
      <c r="D23415" s="4"/>
      <c r="E23415" s="4"/>
      <c r="F23415" s="4"/>
      <c r="G23415" s="31"/>
    </row>
    <row r="23416" spans="2:7" s="40" customFormat="1">
      <c r="B23416" s="7"/>
      <c r="C23416" s="7"/>
      <c r="D23416" s="4"/>
      <c r="E23416" s="4"/>
      <c r="F23416" s="4"/>
      <c r="G23416" s="31"/>
    </row>
    <row r="23417" spans="2:7" s="40" customFormat="1">
      <c r="B23417" s="7"/>
      <c r="C23417" s="7"/>
      <c r="D23417" s="4"/>
      <c r="E23417" s="4"/>
      <c r="F23417" s="4"/>
      <c r="G23417" s="31"/>
    </row>
    <row r="23418" spans="2:7" s="40" customFormat="1">
      <c r="B23418" s="7"/>
      <c r="C23418" s="7"/>
      <c r="D23418" s="4"/>
      <c r="E23418" s="4"/>
      <c r="F23418" s="4"/>
      <c r="G23418" s="31"/>
    </row>
    <row r="23419" spans="2:7" s="40" customFormat="1">
      <c r="B23419" s="7"/>
      <c r="C23419" s="7"/>
      <c r="D23419" s="4"/>
      <c r="E23419" s="4"/>
      <c r="F23419" s="4"/>
      <c r="G23419" s="31"/>
    </row>
    <row r="23420" spans="2:7" s="40" customFormat="1">
      <c r="B23420" s="7"/>
      <c r="C23420" s="7"/>
      <c r="D23420" s="4"/>
      <c r="E23420" s="4"/>
      <c r="F23420" s="4"/>
      <c r="G23420" s="31"/>
    </row>
    <row r="23421" spans="2:7" s="40" customFormat="1">
      <c r="B23421" s="7"/>
      <c r="C23421" s="7"/>
      <c r="D23421" s="4"/>
      <c r="E23421" s="4"/>
      <c r="F23421" s="4"/>
      <c r="G23421" s="31"/>
    </row>
    <row r="23422" spans="2:7" s="40" customFormat="1">
      <c r="B23422" s="7"/>
      <c r="C23422" s="7"/>
      <c r="D23422" s="4"/>
      <c r="E23422" s="4"/>
      <c r="F23422" s="4"/>
      <c r="G23422" s="31"/>
    </row>
    <row r="23423" spans="2:7" s="40" customFormat="1">
      <c r="B23423" s="7"/>
      <c r="C23423" s="7"/>
      <c r="D23423" s="4"/>
      <c r="E23423" s="4"/>
      <c r="F23423" s="4"/>
      <c r="G23423" s="31"/>
    </row>
    <row r="23424" spans="2:7" s="40" customFormat="1">
      <c r="B23424" s="7"/>
      <c r="C23424" s="7"/>
      <c r="D23424" s="4"/>
      <c r="E23424" s="4"/>
      <c r="F23424" s="4"/>
      <c r="G23424" s="31"/>
    </row>
    <row r="23425" spans="2:7" s="40" customFormat="1">
      <c r="B23425" s="7"/>
      <c r="C23425" s="7"/>
      <c r="D23425" s="4"/>
      <c r="E23425" s="4"/>
      <c r="F23425" s="4"/>
      <c r="G23425" s="31"/>
    </row>
    <row r="23426" spans="2:7" s="40" customFormat="1">
      <c r="B23426" s="7"/>
      <c r="C23426" s="7"/>
      <c r="D23426" s="4"/>
      <c r="E23426" s="4"/>
      <c r="F23426" s="4"/>
      <c r="G23426" s="31"/>
    </row>
    <row r="23427" spans="2:7" s="40" customFormat="1">
      <c r="B23427" s="7"/>
      <c r="C23427" s="7"/>
      <c r="D23427" s="4"/>
      <c r="E23427" s="4"/>
      <c r="F23427" s="4"/>
      <c r="G23427" s="31"/>
    </row>
    <row r="23428" spans="2:7" s="40" customFormat="1">
      <c r="B23428" s="7"/>
      <c r="C23428" s="7"/>
      <c r="D23428" s="4"/>
      <c r="E23428" s="4"/>
      <c r="F23428" s="4"/>
      <c r="G23428" s="31"/>
    </row>
    <row r="23429" spans="2:7" s="40" customFormat="1">
      <c r="B23429" s="7"/>
      <c r="C23429" s="7"/>
      <c r="D23429" s="4"/>
      <c r="E23429" s="4"/>
      <c r="F23429" s="4"/>
      <c r="G23429" s="31"/>
    </row>
    <row r="23430" spans="2:7" s="40" customFormat="1">
      <c r="B23430" s="7"/>
      <c r="C23430" s="7"/>
      <c r="D23430" s="4"/>
      <c r="E23430" s="4"/>
      <c r="F23430" s="4"/>
      <c r="G23430" s="31"/>
    </row>
    <row r="23431" spans="2:7" s="40" customFormat="1">
      <c r="B23431" s="7"/>
      <c r="C23431" s="7"/>
      <c r="D23431" s="4"/>
      <c r="E23431" s="4"/>
      <c r="F23431" s="4"/>
      <c r="G23431" s="31"/>
    </row>
    <row r="23432" spans="2:7" s="40" customFormat="1">
      <c r="B23432" s="7"/>
      <c r="C23432" s="7"/>
      <c r="D23432" s="4"/>
      <c r="E23432" s="4"/>
      <c r="F23432" s="4"/>
      <c r="G23432" s="31"/>
    </row>
    <row r="23433" spans="2:7" s="40" customFormat="1">
      <c r="B23433" s="7"/>
      <c r="C23433" s="7"/>
      <c r="D23433" s="4"/>
      <c r="E23433" s="4"/>
      <c r="F23433" s="4"/>
      <c r="G23433" s="31"/>
    </row>
    <row r="23434" spans="2:7" s="40" customFormat="1">
      <c r="B23434" s="7"/>
      <c r="C23434" s="7"/>
      <c r="D23434" s="4"/>
      <c r="E23434" s="4"/>
      <c r="F23434" s="4"/>
      <c r="G23434" s="31"/>
    </row>
    <row r="23435" spans="2:7" s="40" customFormat="1">
      <c r="B23435" s="7"/>
      <c r="C23435" s="7"/>
      <c r="D23435" s="4"/>
      <c r="E23435" s="4"/>
      <c r="F23435" s="4"/>
      <c r="G23435" s="31"/>
    </row>
    <row r="23436" spans="2:7" s="40" customFormat="1">
      <c r="B23436" s="7"/>
      <c r="C23436" s="7"/>
      <c r="D23436" s="4"/>
      <c r="E23436" s="4"/>
      <c r="F23436" s="4"/>
      <c r="G23436" s="31"/>
    </row>
    <row r="23437" spans="2:7" s="40" customFormat="1">
      <c r="B23437" s="7"/>
      <c r="C23437" s="7"/>
      <c r="D23437" s="4"/>
      <c r="E23437" s="4"/>
      <c r="F23437" s="4"/>
      <c r="G23437" s="31"/>
    </row>
    <row r="23438" spans="2:7" s="40" customFormat="1">
      <c r="B23438" s="7"/>
      <c r="C23438" s="7"/>
      <c r="D23438" s="4"/>
      <c r="E23438" s="4"/>
      <c r="F23438" s="4"/>
      <c r="G23438" s="31"/>
    </row>
    <row r="23439" spans="2:7" s="40" customFormat="1">
      <c r="B23439" s="7"/>
      <c r="C23439" s="7"/>
      <c r="D23439" s="4"/>
      <c r="E23439" s="4"/>
      <c r="F23439" s="4"/>
      <c r="G23439" s="31"/>
    </row>
    <row r="23440" spans="2:7" s="40" customFormat="1">
      <c r="B23440" s="7"/>
      <c r="C23440" s="7"/>
      <c r="D23440" s="4"/>
      <c r="E23440" s="4"/>
      <c r="F23440" s="4"/>
      <c r="G23440" s="31"/>
    </row>
    <row r="23441" spans="2:7" s="40" customFormat="1">
      <c r="B23441" s="7"/>
      <c r="C23441" s="7"/>
      <c r="D23441" s="4"/>
      <c r="E23441" s="4"/>
      <c r="F23441" s="4"/>
      <c r="G23441" s="31"/>
    </row>
    <row r="23442" spans="2:7" s="40" customFormat="1">
      <c r="B23442" s="7"/>
      <c r="C23442" s="7"/>
      <c r="D23442" s="4"/>
      <c r="E23442" s="4"/>
      <c r="F23442" s="4"/>
      <c r="G23442" s="31"/>
    </row>
    <row r="23443" spans="2:7" s="40" customFormat="1">
      <c r="B23443" s="7"/>
      <c r="C23443" s="7"/>
      <c r="D23443" s="4"/>
      <c r="E23443" s="4"/>
      <c r="F23443" s="4"/>
      <c r="G23443" s="31"/>
    </row>
    <row r="23444" spans="2:7" s="40" customFormat="1">
      <c r="B23444" s="7"/>
      <c r="C23444" s="7"/>
      <c r="D23444" s="4"/>
      <c r="E23444" s="4"/>
      <c r="F23444" s="4"/>
      <c r="G23444" s="31"/>
    </row>
    <row r="23445" spans="2:7" s="40" customFormat="1">
      <c r="B23445" s="7"/>
      <c r="C23445" s="7"/>
      <c r="D23445" s="4"/>
      <c r="E23445" s="4"/>
      <c r="F23445" s="4"/>
      <c r="G23445" s="31"/>
    </row>
    <row r="23446" spans="2:7" s="40" customFormat="1">
      <c r="B23446" s="7"/>
      <c r="C23446" s="7"/>
      <c r="D23446" s="4"/>
      <c r="E23446" s="4"/>
      <c r="F23446" s="4"/>
      <c r="G23446" s="31"/>
    </row>
    <row r="23447" spans="2:7" s="40" customFormat="1">
      <c r="B23447" s="7"/>
      <c r="C23447" s="7"/>
      <c r="D23447" s="4"/>
      <c r="E23447" s="4"/>
      <c r="F23447" s="4"/>
      <c r="G23447" s="31"/>
    </row>
    <row r="23448" spans="2:7" s="40" customFormat="1">
      <c r="B23448" s="7"/>
      <c r="C23448" s="7"/>
      <c r="D23448" s="4"/>
      <c r="E23448" s="4"/>
      <c r="F23448" s="4"/>
      <c r="G23448" s="31"/>
    </row>
    <row r="23449" spans="2:7" s="40" customFormat="1">
      <c r="B23449" s="7"/>
      <c r="C23449" s="7"/>
      <c r="D23449" s="4"/>
      <c r="E23449" s="4"/>
      <c r="F23449" s="4"/>
      <c r="G23449" s="31"/>
    </row>
    <row r="23450" spans="2:7" s="40" customFormat="1">
      <c r="B23450" s="7"/>
      <c r="C23450" s="7"/>
      <c r="D23450" s="4"/>
      <c r="E23450" s="4"/>
      <c r="F23450" s="4"/>
      <c r="G23450" s="31"/>
    </row>
    <row r="23451" spans="2:7" s="40" customFormat="1">
      <c r="B23451" s="7"/>
      <c r="C23451" s="7"/>
      <c r="D23451" s="4"/>
      <c r="E23451" s="4"/>
      <c r="F23451" s="4"/>
      <c r="G23451" s="31"/>
    </row>
    <row r="23452" spans="2:7" s="40" customFormat="1">
      <c r="B23452" s="7"/>
      <c r="C23452" s="7"/>
      <c r="D23452" s="4"/>
      <c r="E23452" s="4"/>
      <c r="F23452" s="4"/>
      <c r="G23452" s="31"/>
    </row>
    <row r="23453" spans="2:7" s="40" customFormat="1">
      <c r="B23453" s="7"/>
      <c r="C23453" s="7"/>
      <c r="D23453" s="4"/>
      <c r="E23453" s="4"/>
      <c r="F23453" s="4"/>
      <c r="G23453" s="31"/>
    </row>
    <row r="23454" spans="2:7" s="40" customFormat="1">
      <c r="B23454" s="7"/>
      <c r="C23454" s="7"/>
      <c r="D23454" s="4"/>
      <c r="E23454" s="4"/>
      <c r="F23454" s="4"/>
      <c r="G23454" s="31"/>
    </row>
    <row r="23455" spans="2:7" s="40" customFormat="1">
      <c r="B23455" s="7"/>
      <c r="C23455" s="7"/>
      <c r="D23455" s="4"/>
      <c r="E23455" s="4"/>
      <c r="F23455" s="4"/>
      <c r="G23455" s="31"/>
    </row>
    <row r="23456" spans="2:7" s="40" customFormat="1">
      <c r="B23456" s="7"/>
      <c r="C23456" s="7"/>
      <c r="D23456" s="4"/>
      <c r="E23456" s="4"/>
      <c r="F23456" s="4"/>
      <c r="G23456" s="31"/>
    </row>
    <row r="23457" spans="2:7" s="40" customFormat="1">
      <c r="B23457" s="7"/>
      <c r="C23457" s="7"/>
      <c r="D23457" s="4"/>
      <c r="E23457" s="4"/>
      <c r="F23457" s="4"/>
      <c r="G23457" s="31"/>
    </row>
    <row r="23458" spans="2:7" s="40" customFormat="1">
      <c r="B23458" s="7"/>
      <c r="C23458" s="7"/>
      <c r="D23458" s="4"/>
      <c r="E23458" s="4"/>
      <c r="F23458" s="4"/>
      <c r="G23458" s="31"/>
    </row>
    <row r="23459" spans="2:7" s="40" customFormat="1">
      <c r="B23459" s="7"/>
      <c r="C23459" s="7"/>
      <c r="D23459" s="4"/>
      <c r="E23459" s="4"/>
      <c r="F23459" s="4"/>
      <c r="G23459" s="31"/>
    </row>
    <row r="23460" spans="2:7" s="40" customFormat="1">
      <c r="B23460" s="7"/>
      <c r="C23460" s="7"/>
      <c r="D23460" s="4"/>
      <c r="E23460" s="4"/>
      <c r="F23460" s="4"/>
      <c r="G23460" s="31"/>
    </row>
    <row r="23461" spans="2:7" s="40" customFormat="1">
      <c r="B23461" s="7"/>
      <c r="C23461" s="7"/>
      <c r="D23461" s="4"/>
      <c r="E23461" s="4"/>
      <c r="F23461" s="4"/>
      <c r="G23461" s="31"/>
    </row>
    <row r="23462" spans="2:7" s="40" customFormat="1">
      <c r="B23462" s="7"/>
      <c r="C23462" s="7"/>
      <c r="D23462" s="4"/>
      <c r="E23462" s="4"/>
      <c r="F23462" s="4"/>
      <c r="G23462" s="31"/>
    </row>
    <row r="23463" spans="2:7" s="40" customFormat="1">
      <c r="B23463" s="7"/>
      <c r="C23463" s="7"/>
      <c r="D23463" s="4"/>
      <c r="E23463" s="4"/>
      <c r="F23463" s="4"/>
      <c r="G23463" s="31"/>
    </row>
    <row r="23464" spans="2:7" s="40" customFormat="1">
      <c r="B23464" s="7"/>
      <c r="C23464" s="7"/>
      <c r="D23464" s="4"/>
      <c r="E23464" s="4"/>
      <c r="F23464" s="4"/>
      <c r="G23464" s="31"/>
    </row>
    <row r="23465" spans="2:7" s="40" customFormat="1">
      <c r="B23465" s="7"/>
      <c r="C23465" s="7"/>
      <c r="D23465" s="4"/>
      <c r="E23465" s="4"/>
      <c r="F23465" s="4"/>
      <c r="G23465" s="31"/>
    </row>
    <row r="23466" spans="2:7" s="40" customFormat="1">
      <c r="B23466" s="7"/>
      <c r="C23466" s="7"/>
      <c r="D23466" s="4"/>
      <c r="E23466" s="4"/>
      <c r="F23466" s="4"/>
      <c r="G23466" s="31"/>
    </row>
    <row r="23467" spans="2:7" s="40" customFormat="1">
      <c r="B23467" s="7"/>
      <c r="C23467" s="7"/>
      <c r="D23467" s="4"/>
      <c r="E23467" s="4"/>
      <c r="F23467" s="4"/>
      <c r="G23467" s="31"/>
    </row>
    <row r="23468" spans="2:7" s="40" customFormat="1">
      <c r="B23468" s="7"/>
      <c r="C23468" s="7"/>
      <c r="D23468" s="4"/>
      <c r="E23468" s="4"/>
      <c r="F23468" s="4"/>
      <c r="G23468" s="31"/>
    </row>
    <row r="23469" spans="2:7" s="40" customFormat="1">
      <c r="B23469" s="7"/>
      <c r="C23469" s="7"/>
      <c r="D23469" s="4"/>
      <c r="E23469" s="4"/>
      <c r="F23469" s="4"/>
      <c r="G23469" s="31"/>
    </row>
    <row r="23470" spans="2:7" s="40" customFormat="1">
      <c r="B23470" s="7"/>
      <c r="C23470" s="7"/>
      <c r="D23470" s="4"/>
      <c r="E23470" s="4"/>
      <c r="F23470" s="4"/>
      <c r="G23470" s="31"/>
    </row>
    <row r="23471" spans="2:7" s="40" customFormat="1">
      <c r="B23471" s="7"/>
      <c r="C23471" s="7"/>
      <c r="D23471" s="4"/>
      <c r="E23471" s="4"/>
      <c r="F23471" s="4"/>
      <c r="G23471" s="31"/>
    </row>
    <row r="23472" spans="2:7" s="40" customFormat="1">
      <c r="B23472" s="7"/>
      <c r="C23472" s="7"/>
      <c r="D23472" s="4"/>
      <c r="E23472" s="4"/>
      <c r="F23472" s="4"/>
      <c r="G23472" s="31"/>
    </row>
    <row r="23473" spans="2:7" s="40" customFormat="1">
      <c r="B23473" s="7"/>
      <c r="C23473" s="7"/>
      <c r="D23473" s="4"/>
      <c r="E23473" s="4"/>
      <c r="F23473" s="4"/>
      <c r="G23473" s="31"/>
    </row>
    <row r="23474" spans="2:7" s="40" customFormat="1">
      <c r="B23474" s="7"/>
      <c r="C23474" s="7"/>
      <c r="D23474" s="4"/>
      <c r="E23474" s="4"/>
      <c r="F23474" s="4"/>
      <c r="G23474" s="31"/>
    </row>
    <row r="23475" spans="2:7" s="40" customFormat="1">
      <c r="B23475" s="7"/>
      <c r="C23475" s="7"/>
      <c r="D23475" s="4"/>
      <c r="E23475" s="4"/>
      <c r="F23475" s="4"/>
      <c r="G23475" s="31"/>
    </row>
    <row r="23476" spans="2:7" s="40" customFormat="1">
      <c r="B23476" s="7"/>
      <c r="C23476" s="7"/>
      <c r="D23476" s="4"/>
      <c r="E23476" s="4"/>
      <c r="F23476" s="4"/>
      <c r="G23476" s="31"/>
    </row>
    <row r="23477" spans="2:7" s="40" customFormat="1">
      <c r="B23477" s="7"/>
      <c r="C23477" s="7"/>
      <c r="D23477" s="4"/>
      <c r="E23477" s="4"/>
      <c r="F23477" s="4"/>
      <c r="G23477" s="31"/>
    </row>
    <row r="23478" spans="2:7" s="40" customFormat="1">
      <c r="B23478" s="7"/>
      <c r="C23478" s="7"/>
      <c r="D23478" s="4"/>
      <c r="E23478" s="4"/>
      <c r="F23478" s="4"/>
      <c r="G23478" s="31"/>
    </row>
    <row r="23479" spans="2:7" s="40" customFormat="1">
      <c r="B23479" s="7"/>
      <c r="C23479" s="7"/>
      <c r="D23479" s="4"/>
      <c r="E23479" s="4"/>
      <c r="F23479" s="4"/>
      <c r="G23479" s="31"/>
    </row>
    <row r="23480" spans="2:7" s="40" customFormat="1">
      <c r="B23480" s="7"/>
      <c r="C23480" s="7"/>
      <c r="D23480" s="4"/>
      <c r="E23480" s="4"/>
      <c r="F23480" s="4"/>
      <c r="G23480" s="31"/>
    </row>
    <row r="23481" spans="2:7" s="40" customFormat="1">
      <c r="B23481" s="7"/>
      <c r="C23481" s="7"/>
      <c r="D23481" s="4"/>
      <c r="E23481" s="4"/>
      <c r="F23481" s="4"/>
      <c r="G23481" s="31"/>
    </row>
    <row r="23482" spans="2:7" s="40" customFormat="1">
      <c r="B23482" s="7"/>
      <c r="C23482" s="7"/>
      <c r="D23482" s="4"/>
      <c r="E23482" s="4"/>
      <c r="F23482" s="4"/>
      <c r="G23482" s="31"/>
    </row>
    <row r="23483" spans="2:7" s="40" customFormat="1">
      <c r="B23483" s="7"/>
      <c r="C23483" s="7"/>
      <c r="D23483" s="4"/>
      <c r="E23483" s="4"/>
      <c r="F23483" s="4"/>
      <c r="G23483" s="31"/>
    </row>
    <row r="23484" spans="2:7" s="40" customFormat="1">
      <c r="B23484" s="7"/>
      <c r="C23484" s="7"/>
      <c r="D23484" s="4"/>
      <c r="E23484" s="4"/>
      <c r="F23484" s="4"/>
      <c r="G23484" s="31"/>
    </row>
    <row r="23485" spans="2:7" s="40" customFormat="1">
      <c r="B23485" s="7"/>
      <c r="C23485" s="7"/>
      <c r="D23485" s="4"/>
      <c r="E23485" s="4"/>
      <c r="F23485" s="4"/>
      <c r="G23485" s="31"/>
    </row>
    <row r="23486" spans="2:7" s="40" customFormat="1">
      <c r="B23486" s="7"/>
      <c r="C23486" s="7"/>
      <c r="D23486" s="4"/>
      <c r="E23486" s="4"/>
      <c r="F23486" s="4"/>
      <c r="G23486" s="31"/>
    </row>
    <row r="23487" spans="2:7" s="40" customFormat="1">
      <c r="B23487" s="7"/>
      <c r="C23487" s="7"/>
      <c r="D23487" s="4"/>
      <c r="E23487" s="4"/>
      <c r="F23487" s="4"/>
      <c r="G23487" s="31"/>
    </row>
    <row r="23488" spans="2:7" s="40" customFormat="1">
      <c r="B23488" s="7"/>
      <c r="C23488" s="7"/>
      <c r="D23488" s="4"/>
      <c r="E23488" s="4"/>
      <c r="F23488" s="4"/>
      <c r="G23488" s="31"/>
    </row>
    <row r="23489" spans="2:7" s="40" customFormat="1">
      <c r="B23489" s="7"/>
      <c r="C23489" s="7"/>
      <c r="D23489" s="4"/>
      <c r="E23489" s="4"/>
      <c r="F23489" s="4"/>
      <c r="G23489" s="31"/>
    </row>
    <row r="23490" spans="2:7" s="40" customFormat="1">
      <c r="B23490" s="7"/>
      <c r="C23490" s="7"/>
      <c r="D23490" s="4"/>
      <c r="E23490" s="4"/>
      <c r="F23490" s="4"/>
      <c r="G23490" s="31"/>
    </row>
    <row r="23491" spans="2:7" s="40" customFormat="1">
      <c r="B23491" s="7"/>
      <c r="C23491" s="7"/>
      <c r="D23491" s="4"/>
      <c r="E23491" s="4"/>
      <c r="F23491" s="4"/>
      <c r="G23491" s="31"/>
    </row>
    <row r="23492" spans="2:7" s="40" customFormat="1">
      <c r="B23492" s="7"/>
      <c r="C23492" s="7"/>
      <c r="D23492" s="4"/>
      <c r="E23492" s="4"/>
      <c r="F23492" s="4"/>
      <c r="G23492" s="31"/>
    </row>
    <row r="23493" spans="2:7" s="40" customFormat="1">
      <c r="B23493" s="7"/>
      <c r="C23493" s="7"/>
      <c r="D23493" s="4"/>
      <c r="E23493" s="4"/>
      <c r="F23493" s="4"/>
      <c r="G23493" s="31"/>
    </row>
    <row r="23494" spans="2:7" s="40" customFormat="1">
      <c r="B23494" s="7"/>
      <c r="C23494" s="7"/>
      <c r="D23494" s="4"/>
      <c r="E23494" s="4"/>
      <c r="F23494" s="4"/>
      <c r="G23494" s="31"/>
    </row>
    <row r="23495" spans="2:7" s="40" customFormat="1">
      <c r="B23495" s="7"/>
      <c r="C23495" s="7"/>
      <c r="D23495" s="4"/>
      <c r="E23495" s="4"/>
      <c r="F23495" s="4"/>
      <c r="G23495" s="31"/>
    </row>
    <row r="23496" spans="2:7" s="40" customFormat="1">
      <c r="B23496" s="7"/>
      <c r="C23496" s="7"/>
      <c r="D23496" s="4"/>
      <c r="E23496" s="4"/>
      <c r="F23496" s="4"/>
      <c r="G23496" s="31"/>
    </row>
    <row r="23497" spans="2:7" s="40" customFormat="1">
      <c r="B23497" s="7"/>
      <c r="C23497" s="7"/>
      <c r="D23497" s="4"/>
      <c r="E23497" s="4"/>
      <c r="F23497" s="4"/>
      <c r="G23497" s="31"/>
    </row>
    <row r="23498" spans="2:7" s="40" customFormat="1">
      <c r="B23498" s="7"/>
      <c r="C23498" s="7"/>
      <c r="D23498" s="4"/>
      <c r="E23498" s="4"/>
      <c r="F23498" s="4"/>
      <c r="G23498" s="31"/>
    </row>
    <row r="23499" spans="2:7" s="40" customFormat="1">
      <c r="B23499" s="7"/>
      <c r="C23499" s="7"/>
      <c r="D23499" s="4"/>
      <c r="E23499" s="4"/>
      <c r="F23499" s="4"/>
      <c r="G23499" s="31"/>
    </row>
    <row r="23500" spans="2:7" s="40" customFormat="1">
      <c r="B23500" s="7"/>
      <c r="C23500" s="7"/>
      <c r="D23500" s="4"/>
      <c r="E23500" s="4"/>
      <c r="F23500" s="4"/>
      <c r="G23500" s="31"/>
    </row>
    <row r="23501" spans="2:7" s="40" customFormat="1">
      <c r="B23501" s="7"/>
      <c r="C23501" s="7"/>
      <c r="D23501" s="4"/>
      <c r="E23501" s="4"/>
      <c r="F23501" s="4"/>
      <c r="G23501" s="31"/>
    </row>
    <row r="23502" spans="2:7" s="40" customFormat="1">
      <c r="B23502" s="7"/>
      <c r="C23502" s="7"/>
      <c r="D23502" s="4"/>
      <c r="E23502" s="4"/>
      <c r="F23502" s="4"/>
      <c r="G23502" s="31"/>
    </row>
    <row r="23503" spans="2:7" s="40" customFormat="1">
      <c r="B23503" s="7"/>
      <c r="C23503" s="7"/>
      <c r="D23503" s="4"/>
      <c r="E23503" s="4"/>
      <c r="F23503" s="4"/>
      <c r="G23503" s="31"/>
    </row>
    <row r="23504" spans="2:7" s="40" customFormat="1">
      <c r="B23504" s="7"/>
      <c r="C23504" s="7"/>
      <c r="D23504" s="4"/>
      <c r="E23504" s="4"/>
      <c r="F23504" s="4"/>
      <c r="G23504" s="31"/>
    </row>
    <row r="23505" spans="2:7" s="40" customFormat="1">
      <c r="B23505" s="7"/>
      <c r="C23505" s="7"/>
      <c r="D23505" s="4"/>
      <c r="E23505" s="4"/>
      <c r="F23505" s="4"/>
      <c r="G23505" s="31"/>
    </row>
    <row r="23506" spans="2:7" s="40" customFormat="1">
      <c r="B23506" s="7"/>
      <c r="C23506" s="7"/>
      <c r="D23506" s="4"/>
      <c r="E23506" s="4"/>
      <c r="F23506" s="4"/>
      <c r="G23506" s="31"/>
    </row>
    <row r="23507" spans="2:7" s="40" customFormat="1">
      <c r="B23507" s="7"/>
      <c r="C23507" s="7"/>
      <c r="D23507" s="4"/>
      <c r="E23507" s="4"/>
      <c r="F23507" s="4"/>
      <c r="G23507" s="31"/>
    </row>
    <row r="23508" spans="2:7" s="40" customFormat="1">
      <c r="B23508" s="7"/>
      <c r="C23508" s="7"/>
      <c r="D23508" s="4"/>
      <c r="E23508" s="4"/>
      <c r="F23508" s="4"/>
      <c r="G23508" s="31"/>
    </row>
    <row r="23509" spans="2:7" s="40" customFormat="1">
      <c r="B23509" s="7"/>
      <c r="C23509" s="7"/>
      <c r="D23509" s="4"/>
      <c r="E23509" s="4"/>
      <c r="F23509" s="4"/>
      <c r="G23509" s="31"/>
    </row>
    <row r="23510" spans="2:7" s="40" customFormat="1">
      <c r="B23510" s="7"/>
      <c r="C23510" s="7"/>
      <c r="D23510" s="4"/>
      <c r="E23510" s="4"/>
      <c r="F23510" s="4"/>
      <c r="G23510" s="31"/>
    </row>
    <row r="23511" spans="2:7" s="40" customFormat="1">
      <c r="B23511" s="7"/>
      <c r="C23511" s="7"/>
      <c r="D23511" s="4"/>
      <c r="E23511" s="4"/>
      <c r="F23511" s="4"/>
      <c r="G23511" s="31"/>
    </row>
    <row r="23512" spans="2:7" s="40" customFormat="1">
      <c r="B23512" s="7"/>
      <c r="C23512" s="7"/>
      <c r="D23512" s="4"/>
      <c r="E23512" s="4"/>
      <c r="F23512" s="4"/>
      <c r="G23512" s="31"/>
    </row>
    <row r="23513" spans="2:7" s="40" customFormat="1">
      <c r="B23513" s="7"/>
      <c r="C23513" s="7"/>
      <c r="D23513" s="4"/>
      <c r="E23513" s="4"/>
      <c r="F23513" s="4"/>
      <c r="G23513" s="31"/>
    </row>
    <row r="23514" spans="2:7" s="40" customFormat="1">
      <c r="B23514" s="7"/>
      <c r="C23514" s="7"/>
      <c r="D23514" s="4"/>
      <c r="E23514" s="4"/>
      <c r="F23514" s="4"/>
      <c r="G23514" s="31"/>
    </row>
    <row r="23515" spans="2:7" s="40" customFormat="1">
      <c r="B23515" s="7"/>
      <c r="C23515" s="7"/>
      <c r="D23515" s="4"/>
      <c r="E23515" s="4"/>
      <c r="F23515" s="4"/>
      <c r="G23515" s="31"/>
    </row>
    <row r="23516" spans="2:7" s="40" customFormat="1">
      <c r="B23516" s="7"/>
      <c r="C23516" s="7"/>
      <c r="D23516" s="4"/>
      <c r="E23516" s="4"/>
      <c r="F23516" s="4"/>
      <c r="G23516" s="31"/>
    </row>
    <row r="23517" spans="2:7" s="40" customFormat="1">
      <c r="B23517" s="7"/>
      <c r="C23517" s="7"/>
      <c r="D23517" s="4"/>
      <c r="E23517" s="4"/>
      <c r="F23517" s="4"/>
      <c r="G23517" s="31"/>
    </row>
    <row r="23518" spans="2:7" s="40" customFormat="1">
      <c r="B23518" s="7"/>
      <c r="C23518" s="7"/>
      <c r="D23518" s="4"/>
      <c r="E23518" s="4"/>
      <c r="F23518" s="4"/>
      <c r="G23518" s="31"/>
    </row>
    <row r="23519" spans="2:7" s="40" customFormat="1">
      <c r="B23519" s="7"/>
      <c r="C23519" s="7"/>
      <c r="D23519" s="4"/>
      <c r="E23519" s="4"/>
      <c r="F23519" s="4"/>
      <c r="G23519" s="31"/>
    </row>
    <row r="23520" spans="2:7" s="40" customFormat="1">
      <c r="B23520" s="7"/>
      <c r="C23520" s="7"/>
      <c r="D23520" s="4"/>
      <c r="E23520" s="4"/>
      <c r="F23520" s="4"/>
      <c r="G23520" s="31"/>
    </row>
    <row r="23521" spans="2:7" s="40" customFormat="1">
      <c r="B23521" s="7"/>
      <c r="C23521" s="7"/>
      <c r="D23521" s="4"/>
      <c r="E23521" s="4"/>
      <c r="F23521" s="4"/>
      <c r="G23521" s="31"/>
    </row>
    <row r="23522" spans="2:7" s="40" customFormat="1">
      <c r="B23522" s="7"/>
      <c r="C23522" s="7"/>
      <c r="D23522" s="4"/>
      <c r="E23522" s="4"/>
      <c r="F23522" s="4"/>
      <c r="G23522" s="31"/>
    </row>
    <row r="23523" spans="2:7" s="40" customFormat="1">
      <c r="B23523" s="7"/>
      <c r="C23523" s="7"/>
      <c r="D23523" s="4"/>
      <c r="E23523" s="4"/>
      <c r="F23523" s="4"/>
      <c r="G23523" s="31"/>
    </row>
    <row r="23524" spans="2:7" s="40" customFormat="1">
      <c r="B23524" s="7"/>
      <c r="C23524" s="7"/>
      <c r="D23524" s="4"/>
      <c r="E23524" s="4"/>
      <c r="F23524" s="4"/>
      <c r="G23524" s="31"/>
    </row>
    <row r="23525" spans="2:7" s="40" customFormat="1">
      <c r="B23525" s="7"/>
      <c r="C23525" s="7"/>
      <c r="D23525" s="4"/>
      <c r="E23525" s="4"/>
      <c r="F23525" s="4"/>
      <c r="G23525" s="31"/>
    </row>
    <row r="23526" spans="2:7" s="40" customFormat="1">
      <c r="B23526" s="7"/>
      <c r="C23526" s="7"/>
      <c r="D23526" s="4"/>
      <c r="E23526" s="4"/>
      <c r="F23526" s="4"/>
      <c r="G23526" s="31"/>
    </row>
    <row r="23527" spans="2:7" s="40" customFormat="1">
      <c r="B23527" s="7"/>
      <c r="C23527" s="7"/>
      <c r="D23527" s="4"/>
      <c r="E23527" s="4"/>
      <c r="F23527" s="4"/>
      <c r="G23527" s="31"/>
    </row>
    <row r="23528" spans="2:7" s="40" customFormat="1">
      <c r="B23528" s="7"/>
      <c r="C23528" s="7"/>
      <c r="D23528" s="4"/>
      <c r="E23528" s="4"/>
      <c r="F23528" s="4"/>
      <c r="G23528" s="31"/>
    </row>
    <row r="23529" spans="2:7" s="40" customFormat="1">
      <c r="B23529" s="7"/>
      <c r="C23529" s="7"/>
      <c r="D23529" s="4"/>
      <c r="E23529" s="4"/>
      <c r="F23529" s="4"/>
      <c r="G23529" s="31"/>
    </row>
    <row r="23530" spans="2:7" s="40" customFormat="1">
      <c r="B23530" s="7"/>
      <c r="C23530" s="7"/>
      <c r="D23530" s="4"/>
      <c r="E23530" s="4"/>
      <c r="F23530" s="4"/>
      <c r="G23530" s="31"/>
    </row>
    <row r="23531" spans="2:7" s="40" customFormat="1">
      <c r="B23531" s="7"/>
      <c r="C23531" s="7"/>
      <c r="D23531" s="4"/>
      <c r="E23531" s="4"/>
      <c r="F23531" s="4"/>
      <c r="G23531" s="31"/>
    </row>
    <row r="23532" spans="2:7" s="40" customFormat="1">
      <c r="B23532" s="7"/>
      <c r="C23532" s="7"/>
      <c r="D23532" s="4"/>
      <c r="E23532" s="4"/>
      <c r="F23532" s="4"/>
      <c r="G23532" s="31"/>
    </row>
    <row r="23533" spans="2:7" s="40" customFormat="1">
      <c r="B23533" s="7"/>
      <c r="C23533" s="7"/>
      <c r="D23533" s="4"/>
      <c r="E23533" s="4"/>
      <c r="F23533" s="4"/>
      <c r="G23533" s="31"/>
    </row>
    <row r="23534" spans="2:7" s="40" customFormat="1">
      <c r="B23534" s="7"/>
      <c r="C23534" s="7"/>
      <c r="D23534" s="4"/>
      <c r="E23534" s="4"/>
      <c r="F23534" s="4"/>
      <c r="G23534" s="31"/>
    </row>
    <row r="23535" spans="2:7" s="40" customFormat="1">
      <c r="B23535" s="7"/>
      <c r="C23535" s="7"/>
      <c r="D23535" s="4"/>
      <c r="E23535" s="4"/>
      <c r="F23535" s="4"/>
      <c r="G23535" s="31"/>
    </row>
    <row r="23536" spans="2:7" s="40" customFormat="1">
      <c r="B23536" s="7"/>
      <c r="C23536" s="7"/>
      <c r="D23536" s="4"/>
      <c r="E23536" s="4"/>
      <c r="F23536" s="4"/>
      <c r="G23536" s="31"/>
    </row>
    <row r="23537" spans="2:7" s="40" customFormat="1">
      <c r="B23537" s="7"/>
      <c r="C23537" s="7"/>
      <c r="D23537" s="4"/>
      <c r="E23537" s="4"/>
      <c r="F23537" s="4"/>
      <c r="G23537" s="31"/>
    </row>
    <row r="23538" spans="2:7" s="40" customFormat="1">
      <c r="B23538" s="7"/>
      <c r="C23538" s="7"/>
      <c r="D23538" s="4"/>
      <c r="E23538" s="4"/>
      <c r="F23538" s="4"/>
      <c r="G23538" s="31"/>
    </row>
    <row r="23539" spans="2:7" s="40" customFormat="1">
      <c r="B23539" s="7"/>
      <c r="C23539" s="7"/>
      <c r="D23539" s="4"/>
      <c r="E23539" s="4"/>
      <c r="F23539" s="4"/>
      <c r="G23539" s="31"/>
    </row>
    <row r="23540" spans="2:7" s="40" customFormat="1">
      <c r="B23540" s="7"/>
      <c r="C23540" s="7"/>
      <c r="D23540" s="4"/>
      <c r="E23540" s="4"/>
      <c r="F23540" s="4"/>
      <c r="G23540" s="31"/>
    </row>
    <row r="23541" spans="2:7" s="40" customFormat="1">
      <c r="B23541" s="7"/>
      <c r="C23541" s="7"/>
      <c r="D23541" s="4"/>
      <c r="E23541" s="4"/>
      <c r="F23541" s="4"/>
      <c r="G23541" s="31"/>
    </row>
    <row r="23542" spans="2:7" s="40" customFormat="1">
      <c r="B23542" s="7"/>
      <c r="C23542" s="7"/>
      <c r="D23542" s="4"/>
      <c r="E23542" s="4"/>
      <c r="F23542" s="4"/>
      <c r="G23542" s="31"/>
    </row>
    <row r="23543" spans="2:7" s="40" customFormat="1">
      <c r="B23543" s="7"/>
      <c r="C23543" s="7"/>
      <c r="D23543" s="4"/>
      <c r="E23543" s="4"/>
      <c r="F23543" s="4"/>
      <c r="G23543" s="31"/>
    </row>
    <row r="23544" spans="2:7" s="40" customFormat="1">
      <c r="B23544" s="7"/>
      <c r="C23544" s="7"/>
      <c r="D23544" s="4"/>
      <c r="E23544" s="4"/>
      <c r="F23544" s="4"/>
      <c r="G23544" s="31"/>
    </row>
    <row r="23545" spans="2:7" s="40" customFormat="1">
      <c r="B23545" s="7"/>
      <c r="C23545" s="7"/>
      <c r="D23545" s="4"/>
      <c r="E23545" s="4"/>
      <c r="F23545" s="4"/>
      <c r="G23545" s="31"/>
    </row>
    <row r="23546" spans="2:7" s="40" customFormat="1">
      <c r="B23546" s="7"/>
      <c r="C23546" s="7"/>
      <c r="D23546" s="4"/>
      <c r="E23546" s="4"/>
      <c r="F23546" s="4"/>
      <c r="G23546" s="31"/>
    </row>
    <row r="23547" spans="2:7" s="40" customFormat="1">
      <c r="B23547" s="7"/>
      <c r="C23547" s="7"/>
      <c r="D23547" s="4"/>
      <c r="E23547" s="4"/>
      <c r="F23547" s="4"/>
      <c r="G23547" s="31"/>
    </row>
    <row r="23548" spans="2:7" s="40" customFormat="1">
      <c r="B23548" s="7"/>
      <c r="C23548" s="7"/>
      <c r="D23548" s="4"/>
      <c r="E23548" s="4"/>
      <c r="F23548" s="4"/>
      <c r="G23548" s="31"/>
    </row>
    <row r="23549" spans="2:7" s="40" customFormat="1">
      <c r="B23549" s="7"/>
      <c r="C23549" s="7"/>
      <c r="D23549" s="4"/>
      <c r="E23549" s="4"/>
      <c r="F23549" s="4"/>
      <c r="G23549" s="31"/>
    </row>
    <row r="23550" spans="2:7" s="40" customFormat="1">
      <c r="B23550" s="7"/>
      <c r="C23550" s="7"/>
      <c r="D23550" s="4"/>
      <c r="E23550" s="4"/>
      <c r="F23550" s="4"/>
      <c r="G23550" s="31"/>
    </row>
    <row r="23551" spans="2:7" s="40" customFormat="1">
      <c r="B23551" s="7"/>
      <c r="C23551" s="7"/>
      <c r="D23551" s="4"/>
      <c r="E23551" s="4"/>
      <c r="F23551" s="4"/>
      <c r="G23551" s="31"/>
    </row>
    <row r="23552" spans="2:7" s="40" customFormat="1">
      <c r="B23552" s="7"/>
      <c r="C23552" s="7"/>
      <c r="D23552" s="4"/>
      <c r="E23552" s="4"/>
      <c r="F23552" s="4"/>
      <c r="G23552" s="31"/>
    </row>
    <row r="23553" spans="2:7" s="40" customFormat="1">
      <c r="B23553" s="7"/>
      <c r="C23553" s="7"/>
      <c r="D23553" s="4"/>
      <c r="E23553" s="4"/>
      <c r="F23553" s="4"/>
      <c r="G23553" s="31"/>
    </row>
    <row r="23554" spans="2:7" s="40" customFormat="1">
      <c r="B23554" s="7"/>
      <c r="C23554" s="7"/>
      <c r="D23554" s="4"/>
      <c r="E23554" s="4"/>
      <c r="F23554" s="4"/>
      <c r="G23554" s="31"/>
    </row>
    <row r="23555" spans="2:7" s="40" customFormat="1">
      <c r="B23555" s="7"/>
      <c r="C23555" s="7"/>
      <c r="D23555" s="4"/>
      <c r="E23555" s="4"/>
      <c r="F23555" s="4"/>
      <c r="G23555" s="31"/>
    </row>
    <row r="23556" spans="2:7" s="40" customFormat="1">
      <c r="B23556" s="7"/>
      <c r="C23556" s="7"/>
      <c r="D23556" s="4"/>
      <c r="E23556" s="4"/>
      <c r="F23556" s="4"/>
      <c r="G23556" s="31"/>
    </row>
    <row r="23557" spans="2:7" s="40" customFormat="1">
      <c r="B23557" s="7"/>
      <c r="C23557" s="7"/>
      <c r="D23557" s="4"/>
      <c r="E23557" s="4"/>
      <c r="F23557" s="4"/>
      <c r="G23557" s="31"/>
    </row>
    <row r="23558" spans="2:7" s="40" customFormat="1">
      <c r="B23558" s="7"/>
      <c r="C23558" s="7"/>
      <c r="D23558" s="4"/>
      <c r="E23558" s="4"/>
      <c r="F23558" s="4"/>
      <c r="G23558" s="31"/>
    </row>
    <row r="23559" spans="2:7" s="40" customFormat="1">
      <c r="B23559" s="7"/>
      <c r="C23559" s="7"/>
      <c r="D23559" s="4"/>
      <c r="E23559" s="4"/>
      <c r="F23559" s="4"/>
      <c r="G23559" s="31"/>
    </row>
    <row r="23560" spans="2:7" s="40" customFormat="1">
      <c r="B23560" s="7"/>
      <c r="C23560" s="7"/>
      <c r="D23560" s="4"/>
      <c r="E23560" s="4"/>
      <c r="F23560" s="4"/>
      <c r="G23560" s="31"/>
    </row>
    <row r="23561" spans="2:7" s="40" customFormat="1">
      <c r="B23561" s="7"/>
      <c r="C23561" s="7"/>
      <c r="D23561" s="4"/>
      <c r="E23561" s="4"/>
      <c r="F23561" s="4"/>
      <c r="G23561" s="31"/>
    </row>
    <row r="23562" spans="2:7" s="40" customFormat="1">
      <c r="B23562" s="7"/>
      <c r="C23562" s="7"/>
      <c r="D23562" s="4"/>
      <c r="E23562" s="4"/>
      <c r="F23562" s="4"/>
      <c r="G23562" s="31"/>
    </row>
    <row r="23563" spans="2:7" s="40" customFormat="1">
      <c r="B23563" s="7"/>
      <c r="C23563" s="7"/>
      <c r="D23563" s="4"/>
      <c r="E23563" s="4"/>
      <c r="F23563" s="4"/>
      <c r="G23563" s="31"/>
    </row>
    <row r="23564" spans="2:7" s="40" customFormat="1">
      <c r="B23564" s="7"/>
      <c r="C23564" s="7"/>
      <c r="D23564" s="4"/>
      <c r="E23564" s="4"/>
      <c r="F23564" s="4"/>
      <c r="G23564" s="31"/>
    </row>
    <row r="23565" spans="2:7" s="40" customFormat="1">
      <c r="B23565" s="7"/>
      <c r="C23565" s="7"/>
      <c r="D23565" s="4"/>
      <c r="E23565" s="4"/>
      <c r="F23565" s="4"/>
      <c r="G23565" s="31"/>
    </row>
    <row r="23566" spans="2:7" s="40" customFormat="1">
      <c r="B23566" s="7"/>
      <c r="C23566" s="7"/>
      <c r="D23566" s="4"/>
      <c r="E23566" s="4"/>
      <c r="F23566" s="4"/>
      <c r="G23566" s="31"/>
    </row>
    <row r="23567" spans="2:7" s="40" customFormat="1">
      <c r="B23567" s="7"/>
      <c r="C23567" s="7"/>
      <c r="D23567" s="4"/>
      <c r="E23567" s="4"/>
      <c r="F23567" s="4"/>
      <c r="G23567" s="31"/>
    </row>
    <row r="23568" spans="2:7" s="40" customFormat="1">
      <c r="B23568" s="7"/>
      <c r="C23568" s="7"/>
      <c r="D23568" s="4"/>
      <c r="E23568" s="4"/>
      <c r="F23568" s="4"/>
      <c r="G23568" s="31"/>
    </row>
    <row r="23569" spans="2:7" s="40" customFormat="1">
      <c r="B23569" s="7"/>
      <c r="C23569" s="7"/>
      <c r="D23569" s="4"/>
      <c r="E23569" s="4"/>
      <c r="F23569" s="4"/>
      <c r="G23569" s="31"/>
    </row>
    <row r="23570" spans="2:7" s="40" customFormat="1">
      <c r="B23570" s="7"/>
      <c r="C23570" s="7"/>
      <c r="D23570" s="4"/>
      <c r="E23570" s="4"/>
      <c r="F23570" s="4"/>
      <c r="G23570" s="31"/>
    </row>
    <row r="23571" spans="2:7" s="40" customFormat="1">
      <c r="B23571" s="7"/>
      <c r="C23571" s="7"/>
      <c r="D23571" s="4"/>
      <c r="E23571" s="4"/>
      <c r="F23571" s="4"/>
      <c r="G23571" s="31"/>
    </row>
    <row r="23572" spans="2:7" s="40" customFormat="1">
      <c r="B23572" s="7"/>
      <c r="C23572" s="7"/>
      <c r="D23572" s="4"/>
      <c r="E23572" s="4"/>
      <c r="F23572" s="4"/>
      <c r="G23572" s="31"/>
    </row>
    <row r="23573" spans="2:7" s="40" customFormat="1">
      <c r="B23573" s="7"/>
      <c r="C23573" s="7"/>
      <c r="D23573" s="4"/>
      <c r="E23573" s="4"/>
      <c r="F23573" s="4"/>
      <c r="G23573" s="31"/>
    </row>
    <row r="23574" spans="2:7" s="40" customFormat="1">
      <c r="B23574" s="7"/>
      <c r="C23574" s="7"/>
      <c r="D23574" s="4"/>
      <c r="E23574" s="4"/>
      <c r="F23574" s="4"/>
      <c r="G23574" s="31"/>
    </row>
    <row r="23575" spans="2:7" s="40" customFormat="1">
      <c r="B23575" s="7"/>
      <c r="C23575" s="7"/>
      <c r="D23575" s="4"/>
      <c r="E23575" s="4"/>
      <c r="F23575" s="4"/>
      <c r="G23575" s="31"/>
    </row>
    <row r="23576" spans="2:7" s="40" customFormat="1">
      <c r="B23576" s="7"/>
      <c r="C23576" s="7"/>
      <c r="D23576" s="4"/>
      <c r="E23576" s="4"/>
      <c r="F23576" s="4"/>
      <c r="G23576" s="31"/>
    </row>
    <row r="23577" spans="2:7" s="40" customFormat="1">
      <c r="B23577" s="7"/>
      <c r="C23577" s="7"/>
      <c r="D23577" s="4"/>
      <c r="E23577" s="4"/>
      <c r="F23577" s="4"/>
      <c r="G23577" s="31"/>
    </row>
    <row r="23578" spans="2:7" s="40" customFormat="1">
      <c r="B23578" s="7"/>
      <c r="C23578" s="7"/>
      <c r="D23578" s="4"/>
      <c r="E23578" s="4"/>
      <c r="F23578" s="4"/>
      <c r="G23578" s="31"/>
    </row>
    <row r="23579" spans="2:7" s="40" customFormat="1">
      <c r="B23579" s="7"/>
      <c r="C23579" s="7"/>
      <c r="D23579" s="4"/>
      <c r="E23579" s="4"/>
      <c r="F23579" s="4"/>
      <c r="G23579" s="31"/>
    </row>
    <row r="23580" spans="2:7" s="40" customFormat="1">
      <c r="B23580" s="7"/>
      <c r="C23580" s="7"/>
      <c r="D23580" s="4"/>
      <c r="E23580" s="4"/>
      <c r="F23580" s="4"/>
      <c r="G23580" s="31"/>
    </row>
    <row r="23581" spans="2:7" s="40" customFormat="1">
      <c r="B23581" s="7"/>
      <c r="C23581" s="7"/>
      <c r="D23581" s="4"/>
      <c r="E23581" s="4"/>
      <c r="F23581" s="4"/>
      <c r="G23581" s="31"/>
    </row>
    <row r="23582" spans="2:7" s="40" customFormat="1">
      <c r="B23582" s="7"/>
      <c r="C23582" s="7"/>
      <c r="D23582" s="4"/>
      <c r="E23582" s="4"/>
      <c r="F23582" s="4"/>
      <c r="G23582" s="31"/>
    </row>
    <row r="23583" spans="2:7" s="40" customFormat="1">
      <c r="B23583" s="7"/>
      <c r="C23583" s="7"/>
      <c r="D23583" s="4"/>
      <c r="E23583" s="4"/>
      <c r="F23583" s="4"/>
      <c r="G23583" s="31"/>
    </row>
    <row r="23584" spans="2:7" s="40" customFormat="1">
      <c r="B23584" s="7"/>
      <c r="C23584" s="7"/>
      <c r="D23584" s="4"/>
      <c r="E23584" s="4"/>
      <c r="F23584" s="4"/>
      <c r="G23584" s="31"/>
    </row>
    <row r="23585" spans="2:7" s="40" customFormat="1">
      <c r="B23585" s="7"/>
      <c r="C23585" s="7"/>
      <c r="D23585" s="4"/>
      <c r="E23585" s="4"/>
      <c r="F23585" s="4"/>
      <c r="G23585" s="31"/>
    </row>
    <row r="23586" spans="2:7" s="40" customFormat="1">
      <c r="B23586" s="7"/>
      <c r="C23586" s="7"/>
      <c r="D23586" s="4"/>
      <c r="E23586" s="4"/>
      <c r="F23586" s="4"/>
      <c r="G23586" s="31"/>
    </row>
    <row r="23587" spans="2:7" s="40" customFormat="1">
      <c r="B23587" s="7"/>
      <c r="C23587" s="7"/>
      <c r="D23587" s="4"/>
      <c r="E23587" s="4"/>
      <c r="F23587" s="4"/>
      <c r="G23587" s="31"/>
    </row>
    <row r="23588" spans="2:7" s="40" customFormat="1">
      <c r="B23588" s="7"/>
      <c r="C23588" s="7"/>
      <c r="D23588" s="4"/>
      <c r="E23588" s="4"/>
      <c r="F23588" s="4"/>
      <c r="G23588" s="31"/>
    </row>
    <row r="23589" spans="2:7" s="40" customFormat="1">
      <c r="B23589" s="7"/>
      <c r="C23589" s="7"/>
      <c r="D23589" s="4"/>
      <c r="E23589" s="4"/>
      <c r="F23589" s="4"/>
      <c r="G23589" s="31"/>
    </row>
    <row r="23590" spans="2:7" s="40" customFormat="1">
      <c r="B23590" s="7"/>
      <c r="C23590" s="7"/>
      <c r="D23590" s="4"/>
      <c r="E23590" s="4"/>
      <c r="F23590" s="4"/>
      <c r="G23590" s="31"/>
    </row>
    <row r="23591" spans="2:7" s="40" customFormat="1">
      <c r="B23591" s="7"/>
      <c r="C23591" s="7"/>
      <c r="D23591" s="4"/>
      <c r="E23591" s="4"/>
      <c r="F23591" s="4"/>
      <c r="G23591" s="31"/>
    </row>
    <row r="23592" spans="2:7" s="40" customFormat="1">
      <c r="B23592" s="7"/>
      <c r="C23592" s="7"/>
      <c r="D23592" s="4"/>
      <c r="E23592" s="4"/>
      <c r="F23592" s="4"/>
      <c r="G23592" s="31"/>
    </row>
    <row r="23593" spans="2:7" s="40" customFormat="1">
      <c r="B23593" s="7"/>
      <c r="C23593" s="7"/>
      <c r="D23593" s="4"/>
      <c r="E23593" s="4"/>
      <c r="F23593" s="4"/>
      <c r="G23593" s="31"/>
    </row>
    <row r="23594" spans="2:7" s="40" customFormat="1">
      <c r="B23594" s="7"/>
      <c r="C23594" s="7"/>
      <c r="D23594" s="4"/>
      <c r="E23594" s="4"/>
      <c r="F23594" s="4"/>
      <c r="G23594" s="31"/>
    </row>
    <row r="23595" spans="2:7" s="40" customFormat="1">
      <c r="B23595" s="7"/>
      <c r="C23595" s="7"/>
      <c r="D23595" s="4"/>
      <c r="E23595" s="4"/>
      <c r="F23595" s="4"/>
      <c r="G23595" s="31"/>
    </row>
    <row r="23596" spans="2:7" s="40" customFormat="1">
      <c r="B23596" s="7"/>
      <c r="C23596" s="7"/>
      <c r="D23596" s="4"/>
      <c r="E23596" s="4"/>
      <c r="F23596" s="4"/>
      <c r="G23596" s="31"/>
    </row>
    <row r="23597" spans="2:7" s="40" customFormat="1">
      <c r="B23597" s="7"/>
      <c r="C23597" s="7"/>
      <c r="D23597" s="4"/>
      <c r="E23597" s="4"/>
      <c r="F23597" s="4"/>
      <c r="G23597" s="31"/>
    </row>
    <row r="23598" spans="2:7" s="40" customFormat="1">
      <c r="B23598" s="7"/>
      <c r="C23598" s="7"/>
      <c r="D23598" s="4"/>
      <c r="E23598" s="4"/>
      <c r="F23598" s="4"/>
      <c r="G23598" s="31"/>
    </row>
    <row r="23599" spans="2:7" s="40" customFormat="1">
      <c r="B23599" s="7"/>
      <c r="C23599" s="7"/>
      <c r="D23599" s="4"/>
      <c r="E23599" s="4"/>
      <c r="F23599" s="4"/>
      <c r="G23599" s="31"/>
    </row>
    <row r="23600" spans="2:7" s="40" customFormat="1">
      <c r="B23600" s="7"/>
      <c r="C23600" s="7"/>
      <c r="D23600" s="4"/>
      <c r="E23600" s="4"/>
      <c r="F23600" s="4"/>
      <c r="G23600" s="31"/>
    </row>
    <row r="23601" spans="2:7" s="40" customFormat="1">
      <c r="B23601" s="7"/>
      <c r="C23601" s="7"/>
      <c r="D23601" s="4"/>
      <c r="E23601" s="4"/>
      <c r="F23601" s="4"/>
      <c r="G23601" s="31"/>
    </row>
    <row r="23602" spans="2:7" s="40" customFormat="1">
      <c r="B23602" s="7"/>
      <c r="C23602" s="7"/>
      <c r="D23602" s="4"/>
      <c r="E23602" s="4"/>
      <c r="F23602" s="4"/>
      <c r="G23602" s="31"/>
    </row>
    <row r="23603" spans="2:7" s="40" customFormat="1">
      <c r="B23603" s="7"/>
      <c r="C23603" s="7"/>
      <c r="D23603" s="4"/>
      <c r="E23603" s="4"/>
      <c r="F23603" s="4"/>
      <c r="G23603" s="31"/>
    </row>
    <row r="23604" spans="2:7" s="40" customFormat="1">
      <c r="B23604" s="7"/>
      <c r="C23604" s="7"/>
      <c r="D23604" s="4"/>
      <c r="E23604" s="4"/>
      <c r="F23604" s="4"/>
      <c r="G23604" s="31"/>
    </row>
    <row r="23605" spans="2:7" s="40" customFormat="1">
      <c r="B23605" s="7"/>
      <c r="C23605" s="7"/>
      <c r="D23605" s="4"/>
      <c r="E23605" s="4"/>
      <c r="F23605" s="4"/>
      <c r="G23605" s="31"/>
    </row>
    <row r="23606" spans="2:7" s="40" customFormat="1">
      <c r="B23606" s="7"/>
      <c r="C23606" s="7"/>
      <c r="D23606" s="4"/>
      <c r="E23606" s="4"/>
      <c r="F23606" s="4"/>
      <c r="G23606" s="31"/>
    </row>
    <row r="23607" spans="2:7" s="40" customFormat="1">
      <c r="B23607" s="7"/>
      <c r="C23607" s="7"/>
      <c r="D23607" s="4"/>
      <c r="E23607" s="4"/>
      <c r="F23607" s="4"/>
      <c r="G23607" s="31"/>
    </row>
    <row r="23608" spans="2:7" s="40" customFormat="1">
      <c r="B23608" s="7"/>
      <c r="C23608" s="7"/>
      <c r="D23608" s="4"/>
      <c r="E23608" s="4"/>
      <c r="F23608" s="4"/>
      <c r="G23608" s="31"/>
    </row>
    <row r="23609" spans="2:7" s="40" customFormat="1">
      <c r="B23609" s="7"/>
      <c r="C23609" s="7"/>
      <c r="D23609" s="4"/>
      <c r="E23609" s="4"/>
      <c r="F23609" s="4"/>
      <c r="G23609" s="31"/>
    </row>
    <row r="23610" spans="2:7" s="40" customFormat="1">
      <c r="B23610" s="7"/>
      <c r="C23610" s="7"/>
      <c r="D23610" s="4"/>
      <c r="E23610" s="4"/>
      <c r="F23610" s="4"/>
      <c r="G23610" s="31"/>
    </row>
    <row r="23611" spans="2:7" s="40" customFormat="1">
      <c r="B23611" s="7"/>
      <c r="C23611" s="7"/>
      <c r="D23611" s="4"/>
      <c r="E23611" s="4"/>
      <c r="F23611" s="4"/>
      <c r="G23611" s="31"/>
    </row>
    <row r="23612" spans="2:7" s="40" customFormat="1">
      <c r="B23612" s="7"/>
      <c r="C23612" s="7"/>
      <c r="D23612" s="4"/>
      <c r="E23612" s="4"/>
      <c r="F23612" s="4"/>
      <c r="G23612" s="31"/>
    </row>
    <row r="23613" spans="2:7" s="40" customFormat="1">
      <c r="B23613" s="7"/>
      <c r="C23613" s="7"/>
      <c r="D23613" s="4"/>
      <c r="E23613" s="4"/>
      <c r="F23613" s="4"/>
      <c r="G23613" s="31"/>
    </row>
    <row r="23614" spans="2:7" s="40" customFormat="1">
      <c r="B23614" s="7"/>
      <c r="C23614" s="7"/>
      <c r="D23614" s="4"/>
      <c r="E23614" s="4"/>
      <c r="F23614" s="4"/>
      <c r="G23614" s="31"/>
    </row>
    <row r="23615" spans="2:7" s="40" customFormat="1">
      <c r="B23615" s="7"/>
      <c r="C23615" s="7"/>
      <c r="D23615" s="4"/>
      <c r="E23615" s="4"/>
      <c r="F23615" s="4"/>
      <c r="G23615" s="31"/>
    </row>
    <row r="23616" spans="2:7" s="40" customFormat="1">
      <c r="B23616" s="7"/>
      <c r="C23616" s="7"/>
      <c r="D23616" s="4"/>
      <c r="E23616" s="4"/>
      <c r="F23616" s="4"/>
      <c r="G23616" s="31"/>
    </row>
    <row r="23617" spans="2:7" s="40" customFormat="1">
      <c r="B23617" s="7"/>
      <c r="C23617" s="7"/>
      <c r="D23617" s="4"/>
      <c r="E23617" s="4"/>
      <c r="F23617" s="4"/>
      <c r="G23617" s="31"/>
    </row>
    <row r="23618" spans="2:7" s="40" customFormat="1">
      <c r="B23618" s="7"/>
      <c r="C23618" s="7"/>
      <c r="D23618" s="4"/>
      <c r="E23618" s="4"/>
      <c r="F23618" s="4"/>
      <c r="G23618" s="31"/>
    </row>
    <row r="23619" spans="2:7" s="40" customFormat="1">
      <c r="B23619" s="7"/>
      <c r="C23619" s="7"/>
      <c r="D23619" s="4"/>
      <c r="E23619" s="4"/>
      <c r="F23619" s="4"/>
      <c r="G23619" s="31"/>
    </row>
    <row r="23620" spans="2:7" s="40" customFormat="1">
      <c r="B23620" s="7"/>
      <c r="C23620" s="7"/>
      <c r="D23620" s="4"/>
      <c r="E23620" s="4"/>
      <c r="F23620" s="4"/>
      <c r="G23620" s="31"/>
    </row>
    <row r="23621" spans="2:7" s="40" customFormat="1">
      <c r="B23621" s="7"/>
      <c r="C23621" s="7"/>
      <c r="D23621" s="4"/>
      <c r="E23621" s="4"/>
      <c r="F23621" s="4"/>
      <c r="G23621" s="31"/>
    </row>
    <row r="23622" spans="2:7" s="40" customFormat="1">
      <c r="B23622" s="7"/>
      <c r="C23622" s="7"/>
      <c r="D23622" s="4"/>
      <c r="E23622" s="4"/>
      <c r="F23622" s="4"/>
      <c r="G23622" s="31"/>
    </row>
    <row r="23623" spans="2:7" s="40" customFormat="1">
      <c r="B23623" s="7"/>
      <c r="C23623" s="7"/>
      <c r="D23623" s="4"/>
      <c r="E23623" s="4"/>
      <c r="F23623" s="4"/>
      <c r="G23623" s="31"/>
    </row>
    <row r="23624" spans="2:7" s="40" customFormat="1">
      <c r="B23624" s="7"/>
      <c r="C23624" s="7"/>
      <c r="D23624" s="4"/>
      <c r="E23624" s="4"/>
      <c r="F23624" s="4"/>
      <c r="G23624" s="31"/>
    </row>
    <row r="23625" spans="2:7" s="40" customFormat="1">
      <c r="B23625" s="7"/>
      <c r="C23625" s="7"/>
      <c r="D23625" s="4"/>
      <c r="E23625" s="4"/>
      <c r="F23625" s="4"/>
      <c r="G23625" s="31"/>
    </row>
    <row r="23626" spans="2:7" s="40" customFormat="1">
      <c r="B23626" s="7"/>
      <c r="C23626" s="7"/>
      <c r="D23626" s="4"/>
      <c r="E23626" s="4"/>
      <c r="F23626" s="4"/>
      <c r="G23626" s="31"/>
    </row>
    <row r="23627" spans="2:7" s="40" customFormat="1">
      <c r="B23627" s="7"/>
      <c r="C23627" s="7"/>
      <c r="D23627" s="4"/>
      <c r="E23627" s="4"/>
      <c r="F23627" s="4"/>
      <c r="G23627" s="31"/>
    </row>
    <row r="23628" spans="2:7" s="40" customFormat="1">
      <c r="B23628" s="7"/>
      <c r="C23628" s="7"/>
      <c r="D23628" s="4"/>
      <c r="E23628" s="4"/>
      <c r="F23628" s="4"/>
      <c r="G23628" s="31"/>
    </row>
    <row r="23629" spans="2:7" s="40" customFormat="1">
      <c r="B23629" s="7"/>
      <c r="C23629" s="7"/>
      <c r="D23629" s="4"/>
      <c r="E23629" s="4"/>
      <c r="F23629" s="4"/>
      <c r="G23629" s="31"/>
    </row>
    <row r="23630" spans="2:7" s="40" customFormat="1">
      <c r="B23630" s="7"/>
      <c r="C23630" s="7"/>
      <c r="D23630" s="4"/>
      <c r="E23630" s="4"/>
      <c r="F23630" s="4"/>
      <c r="G23630" s="31"/>
    </row>
    <row r="23631" spans="2:7" s="40" customFormat="1">
      <c r="B23631" s="7"/>
      <c r="C23631" s="7"/>
      <c r="D23631" s="4"/>
      <c r="E23631" s="4"/>
      <c r="F23631" s="4"/>
      <c r="G23631" s="31"/>
    </row>
    <row r="23632" spans="2:7" s="40" customFormat="1">
      <c r="B23632" s="7"/>
      <c r="C23632" s="7"/>
      <c r="D23632" s="4"/>
      <c r="E23632" s="4"/>
      <c r="F23632" s="4"/>
      <c r="G23632" s="31"/>
    </row>
    <row r="23633" spans="2:7" s="40" customFormat="1">
      <c r="B23633" s="7"/>
      <c r="C23633" s="7"/>
      <c r="D23633" s="4"/>
      <c r="E23633" s="4"/>
      <c r="F23633" s="4"/>
      <c r="G23633" s="31"/>
    </row>
    <row r="23634" spans="2:7" s="40" customFormat="1">
      <c r="B23634" s="7"/>
      <c r="C23634" s="7"/>
      <c r="D23634" s="4"/>
      <c r="E23634" s="4"/>
      <c r="F23634" s="4"/>
      <c r="G23634" s="31"/>
    </row>
    <row r="23635" spans="2:7" s="40" customFormat="1">
      <c r="B23635" s="7"/>
      <c r="C23635" s="7"/>
      <c r="D23635" s="4"/>
      <c r="E23635" s="4"/>
      <c r="F23635" s="4"/>
      <c r="G23635" s="31"/>
    </row>
    <row r="23636" spans="2:7" s="40" customFormat="1">
      <c r="B23636" s="7"/>
      <c r="C23636" s="7"/>
      <c r="D23636" s="4"/>
      <c r="E23636" s="4"/>
      <c r="F23636" s="4"/>
      <c r="G23636" s="31"/>
    </row>
    <row r="23637" spans="2:7" s="40" customFormat="1">
      <c r="B23637" s="7"/>
      <c r="C23637" s="7"/>
      <c r="D23637" s="4"/>
      <c r="E23637" s="4"/>
      <c r="F23637" s="4"/>
      <c r="G23637" s="31"/>
    </row>
    <row r="23638" spans="2:7" s="40" customFormat="1">
      <c r="B23638" s="7"/>
      <c r="C23638" s="7"/>
      <c r="D23638" s="4"/>
      <c r="E23638" s="4"/>
      <c r="F23638" s="4"/>
      <c r="G23638" s="31"/>
    </row>
    <row r="23639" spans="2:7" s="40" customFormat="1">
      <c r="B23639" s="7"/>
      <c r="C23639" s="7"/>
      <c r="D23639" s="4"/>
      <c r="E23639" s="4"/>
      <c r="F23639" s="4"/>
      <c r="G23639" s="31"/>
    </row>
    <row r="23640" spans="2:7" s="40" customFormat="1">
      <c r="B23640" s="7"/>
      <c r="C23640" s="7"/>
      <c r="D23640" s="4"/>
      <c r="E23640" s="4"/>
      <c r="F23640" s="4"/>
      <c r="G23640" s="31"/>
    </row>
    <row r="23641" spans="2:7" s="40" customFormat="1">
      <c r="B23641" s="7"/>
      <c r="C23641" s="7"/>
      <c r="D23641" s="4"/>
      <c r="E23641" s="4"/>
      <c r="F23641" s="4"/>
      <c r="G23641" s="31"/>
    </row>
    <row r="23642" spans="2:7" s="40" customFormat="1">
      <c r="B23642" s="7"/>
      <c r="C23642" s="7"/>
      <c r="D23642" s="4"/>
      <c r="E23642" s="4"/>
      <c r="F23642" s="4"/>
      <c r="G23642" s="31"/>
    </row>
    <row r="23643" spans="2:7" s="40" customFormat="1">
      <c r="B23643" s="7"/>
      <c r="C23643" s="7"/>
      <c r="D23643" s="4"/>
      <c r="E23643" s="4"/>
      <c r="F23643" s="4"/>
      <c r="G23643" s="31"/>
    </row>
    <row r="23644" spans="2:7" s="40" customFormat="1">
      <c r="B23644" s="7"/>
      <c r="C23644" s="7"/>
      <c r="D23644" s="4"/>
      <c r="E23644" s="4"/>
      <c r="F23644" s="4"/>
      <c r="G23644" s="31"/>
    </row>
    <row r="23645" spans="2:7" s="40" customFormat="1">
      <c r="B23645" s="7"/>
      <c r="C23645" s="7"/>
      <c r="D23645" s="4"/>
      <c r="E23645" s="4"/>
      <c r="F23645" s="4"/>
      <c r="G23645" s="31"/>
    </row>
    <row r="23646" spans="2:7" s="40" customFormat="1">
      <c r="B23646" s="7"/>
      <c r="C23646" s="7"/>
      <c r="D23646" s="4"/>
      <c r="E23646" s="4"/>
      <c r="F23646" s="4"/>
      <c r="G23646" s="31"/>
    </row>
    <row r="23647" spans="2:7" s="40" customFormat="1">
      <c r="B23647" s="7"/>
      <c r="C23647" s="7"/>
      <c r="D23647" s="4"/>
      <c r="E23647" s="4"/>
      <c r="F23647" s="4"/>
      <c r="G23647" s="31"/>
    </row>
    <row r="23648" spans="2:7" s="40" customFormat="1">
      <c r="B23648" s="7"/>
      <c r="C23648" s="7"/>
      <c r="D23648" s="4"/>
      <c r="E23648" s="4"/>
      <c r="F23648" s="4"/>
      <c r="G23648" s="31"/>
    </row>
    <row r="23649" spans="2:7" s="40" customFormat="1">
      <c r="B23649" s="7"/>
      <c r="C23649" s="7"/>
      <c r="D23649" s="4"/>
      <c r="E23649" s="4"/>
      <c r="F23649" s="4"/>
      <c r="G23649" s="31"/>
    </row>
    <row r="23650" spans="2:7" s="40" customFormat="1">
      <c r="B23650" s="7"/>
      <c r="C23650" s="7"/>
      <c r="D23650" s="4"/>
      <c r="E23650" s="4"/>
      <c r="F23650" s="4"/>
      <c r="G23650" s="31"/>
    </row>
    <row r="23651" spans="2:7" s="40" customFormat="1">
      <c r="B23651" s="7"/>
      <c r="C23651" s="7"/>
      <c r="D23651" s="4"/>
      <c r="E23651" s="4"/>
      <c r="F23651" s="4"/>
      <c r="G23651" s="31"/>
    </row>
    <row r="23652" spans="2:7" s="40" customFormat="1">
      <c r="B23652" s="7"/>
      <c r="C23652" s="7"/>
      <c r="D23652" s="4"/>
      <c r="E23652" s="4"/>
      <c r="F23652" s="4"/>
      <c r="G23652" s="31"/>
    </row>
    <row r="23653" spans="2:7" s="40" customFormat="1">
      <c r="B23653" s="7"/>
      <c r="C23653" s="7"/>
      <c r="D23653" s="4"/>
      <c r="E23653" s="4"/>
      <c r="F23653" s="4"/>
      <c r="G23653" s="31"/>
    </row>
    <row r="23654" spans="2:7" s="40" customFormat="1">
      <c r="B23654" s="7"/>
      <c r="C23654" s="7"/>
      <c r="D23654" s="4"/>
      <c r="E23654" s="4"/>
      <c r="F23654" s="4"/>
      <c r="G23654" s="31"/>
    </row>
    <row r="23655" spans="2:7" s="40" customFormat="1">
      <c r="B23655" s="7"/>
      <c r="C23655" s="7"/>
      <c r="D23655" s="4"/>
      <c r="E23655" s="4"/>
      <c r="F23655" s="4"/>
      <c r="G23655" s="31"/>
    </row>
    <row r="23656" spans="2:7" s="40" customFormat="1">
      <c r="B23656" s="7"/>
      <c r="C23656" s="7"/>
      <c r="D23656" s="4"/>
      <c r="E23656" s="4"/>
      <c r="F23656" s="4"/>
      <c r="G23656" s="31"/>
    </row>
    <row r="23657" spans="2:7" s="40" customFormat="1">
      <c r="B23657" s="7"/>
      <c r="C23657" s="7"/>
      <c r="D23657" s="4"/>
      <c r="E23657" s="4"/>
      <c r="F23657" s="4"/>
      <c r="G23657" s="31"/>
    </row>
    <row r="23658" spans="2:7" s="40" customFormat="1">
      <c r="B23658" s="7"/>
      <c r="C23658" s="7"/>
      <c r="D23658" s="4"/>
      <c r="E23658" s="4"/>
      <c r="F23658" s="4"/>
      <c r="G23658" s="31"/>
    </row>
    <row r="23659" spans="2:7" s="40" customFormat="1">
      <c r="B23659" s="7"/>
      <c r="C23659" s="7"/>
      <c r="D23659" s="4"/>
      <c r="E23659" s="4"/>
      <c r="F23659" s="4"/>
      <c r="G23659" s="31"/>
    </row>
    <row r="23660" spans="2:7" s="40" customFormat="1">
      <c r="B23660" s="7"/>
      <c r="C23660" s="7"/>
      <c r="D23660" s="4"/>
      <c r="E23660" s="4"/>
      <c r="F23660" s="4"/>
      <c r="G23660" s="31"/>
    </row>
    <row r="23661" spans="2:7" s="40" customFormat="1">
      <c r="B23661" s="7"/>
      <c r="C23661" s="7"/>
      <c r="D23661" s="4"/>
      <c r="E23661" s="4"/>
      <c r="F23661" s="4"/>
      <c r="G23661" s="31"/>
    </row>
    <row r="23662" spans="2:7" s="40" customFormat="1">
      <c r="B23662" s="7"/>
      <c r="C23662" s="7"/>
      <c r="D23662" s="4"/>
      <c r="E23662" s="4"/>
      <c r="F23662" s="4"/>
      <c r="G23662" s="31"/>
    </row>
    <row r="23663" spans="2:7" s="40" customFormat="1">
      <c r="B23663" s="7"/>
      <c r="C23663" s="7"/>
      <c r="D23663" s="4"/>
      <c r="E23663" s="4"/>
      <c r="F23663" s="4"/>
      <c r="G23663" s="31"/>
    </row>
    <row r="23664" spans="2:7" s="40" customFormat="1">
      <c r="B23664" s="7"/>
      <c r="C23664" s="7"/>
      <c r="D23664" s="4"/>
      <c r="E23664" s="4"/>
      <c r="F23664" s="4"/>
      <c r="G23664" s="31"/>
    </row>
    <row r="23665" spans="2:7" s="40" customFormat="1">
      <c r="B23665" s="7"/>
      <c r="C23665" s="7"/>
      <c r="D23665" s="4"/>
      <c r="E23665" s="4"/>
      <c r="F23665" s="4"/>
      <c r="G23665" s="31"/>
    </row>
    <row r="23666" spans="2:7" s="40" customFormat="1">
      <c r="B23666" s="7"/>
      <c r="C23666" s="7"/>
      <c r="D23666" s="4"/>
      <c r="E23666" s="4"/>
      <c r="F23666" s="4"/>
      <c r="G23666" s="31"/>
    </row>
    <row r="23667" spans="2:7" s="40" customFormat="1">
      <c r="B23667" s="7"/>
      <c r="C23667" s="7"/>
      <c r="D23667" s="4"/>
      <c r="E23667" s="4"/>
      <c r="F23667" s="4"/>
      <c r="G23667" s="31"/>
    </row>
    <row r="23668" spans="2:7" s="40" customFormat="1">
      <c r="B23668" s="7"/>
      <c r="C23668" s="7"/>
      <c r="D23668" s="4"/>
      <c r="E23668" s="4"/>
      <c r="F23668" s="4"/>
      <c r="G23668" s="31"/>
    </row>
    <row r="23669" spans="2:7" s="40" customFormat="1">
      <c r="B23669" s="7"/>
      <c r="C23669" s="7"/>
      <c r="D23669" s="4"/>
      <c r="E23669" s="4"/>
      <c r="F23669" s="4"/>
      <c r="G23669" s="31"/>
    </row>
    <row r="23670" spans="2:7" s="40" customFormat="1">
      <c r="B23670" s="7"/>
      <c r="C23670" s="7"/>
      <c r="D23670" s="4"/>
      <c r="E23670" s="4"/>
      <c r="F23670" s="4"/>
      <c r="G23670" s="31"/>
    </row>
    <row r="23671" spans="2:7" s="40" customFormat="1">
      <c r="B23671" s="7"/>
      <c r="C23671" s="7"/>
      <c r="D23671" s="4"/>
      <c r="E23671" s="4"/>
      <c r="F23671" s="4"/>
      <c r="G23671" s="31"/>
    </row>
    <row r="23672" spans="2:7" s="40" customFormat="1">
      <c r="B23672" s="7"/>
      <c r="C23672" s="7"/>
      <c r="D23672" s="4"/>
      <c r="E23672" s="4"/>
      <c r="F23672" s="4"/>
      <c r="G23672" s="31"/>
    </row>
    <row r="23673" spans="2:7" s="40" customFormat="1">
      <c r="B23673" s="7"/>
      <c r="C23673" s="7"/>
      <c r="D23673" s="4"/>
      <c r="E23673" s="4"/>
      <c r="F23673" s="4"/>
      <c r="G23673" s="31"/>
    </row>
    <row r="23674" spans="2:7" s="40" customFormat="1">
      <c r="B23674" s="7"/>
      <c r="C23674" s="7"/>
      <c r="D23674" s="4"/>
      <c r="E23674" s="4"/>
      <c r="F23674" s="4"/>
      <c r="G23674" s="31"/>
    </row>
    <row r="23675" spans="2:7" s="40" customFormat="1">
      <c r="B23675" s="7"/>
      <c r="C23675" s="7"/>
      <c r="D23675" s="4"/>
      <c r="E23675" s="4"/>
      <c r="F23675" s="4"/>
      <c r="G23675" s="31"/>
    </row>
    <row r="23676" spans="2:7" s="40" customFormat="1">
      <c r="B23676" s="7"/>
      <c r="C23676" s="7"/>
      <c r="D23676" s="4"/>
      <c r="E23676" s="4"/>
      <c r="F23676" s="4"/>
      <c r="G23676" s="31"/>
    </row>
    <row r="23677" spans="2:7" s="40" customFormat="1">
      <c r="B23677" s="7"/>
      <c r="C23677" s="7"/>
      <c r="D23677" s="4"/>
      <c r="E23677" s="4"/>
      <c r="F23677" s="4"/>
      <c r="G23677" s="31"/>
    </row>
    <row r="23678" spans="2:7" s="40" customFormat="1">
      <c r="B23678" s="7"/>
      <c r="C23678" s="7"/>
      <c r="D23678" s="4"/>
      <c r="E23678" s="4"/>
      <c r="F23678" s="4"/>
      <c r="G23678" s="31"/>
    </row>
    <row r="23679" spans="2:7" s="40" customFormat="1">
      <c r="B23679" s="7"/>
      <c r="C23679" s="7"/>
      <c r="D23679" s="4"/>
      <c r="E23679" s="4"/>
      <c r="F23679" s="4"/>
      <c r="G23679" s="31"/>
    </row>
    <row r="23680" spans="2:7" s="40" customFormat="1">
      <c r="B23680" s="7"/>
      <c r="C23680" s="7"/>
      <c r="D23680" s="4"/>
      <c r="E23680" s="4"/>
      <c r="F23680" s="4"/>
      <c r="G23680" s="31"/>
    </row>
    <row r="23681" spans="2:7" s="40" customFormat="1">
      <c r="B23681" s="7"/>
      <c r="C23681" s="7"/>
      <c r="D23681" s="4"/>
      <c r="E23681" s="4"/>
      <c r="F23681" s="4"/>
      <c r="G23681" s="31"/>
    </row>
    <row r="23682" spans="2:7" s="40" customFormat="1">
      <c r="B23682" s="7"/>
      <c r="C23682" s="7"/>
      <c r="D23682" s="4"/>
      <c r="E23682" s="4"/>
      <c r="F23682" s="4"/>
      <c r="G23682" s="31"/>
    </row>
    <row r="23683" spans="2:7" s="40" customFormat="1">
      <c r="B23683" s="7"/>
      <c r="C23683" s="7"/>
      <c r="D23683" s="4"/>
      <c r="E23683" s="4"/>
      <c r="F23683" s="4"/>
      <c r="G23683" s="31"/>
    </row>
    <row r="23684" spans="2:7" s="40" customFormat="1">
      <c r="B23684" s="7"/>
      <c r="C23684" s="7"/>
      <c r="D23684" s="4"/>
      <c r="E23684" s="4"/>
      <c r="F23684" s="4"/>
      <c r="G23684" s="31"/>
    </row>
    <row r="23685" spans="2:7" s="40" customFormat="1">
      <c r="B23685" s="7"/>
      <c r="C23685" s="7"/>
      <c r="D23685" s="4"/>
      <c r="E23685" s="4"/>
      <c r="F23685" s="4"/>
      <c r="G23685" s="31"/>
    </row>
    <row r="23686" spans="2:7" s="40" customFormat="1">
      <c r="B23686" s="7"/>
      <c r="C23686" s="7"/>
      <c r="D23686" s="4"/>
      <c r="E23686" s="4"/>
      <c r="F23686" s="4"/>
      <c r="G23686" s="31"/>
    </row>
    <row r="23687" spans="2:7" s="40" customFormat="1">
      <c r="B23687" s="7"/>
      <c r="C23687" s="7"/>
      <c r="D23687" s="4"/>
      <c r="E23687" s="4"/>
      <c r="F23687" s="4"/>
      <c r="G23687" s="31"/>
    </row>
    <row r="23688" spans="2:7" s="40" customFormat="1">
      <c r="B23688" s="7"/>
      <c r="C23688" s="7"/>
      <c r="D23688" s="4"/>
      <c r="E23688" s="4"/>
      <c r="F23688" s="4"/>
      <c r="G23688" s="31"/>
    </row>
    <row r="23689" spans="2:7" s="40" customFormat="1">
      <c r="B23689" s="7"/>
      <c r="C23689" s="7"/>
      <c r="D23689" s="4"/>
      <c r="E23689" s="4"/>
      <c r="F23689" s="4"/>
      <c r="G23689" s="31"/>
    </row>
    <row r="23690" spans="2:7" s="40" customFormat="1">
      <c r="B23690" s="7"/>
      <c r="C23690" s="7"/>
      <c r="D23690" s="4"/>
      <c r="E23690" s="4"/>
      <c r="F23690" s="4"/>
      <c r="G23690" s="31"/>
    </row>
    <row r="23691" spans="2:7" s="40" customFormat="1">
      <c r="B23691" s="7"/>
      <c r="C23691" s="7"/>
      <c r="D23691" s="4"/>
      <c r="E23691" s="4"/>
      <c r="F23691" s="4"/>
      <c r="G23691" s="31"/>
    </row>
    <row r="23692" spans="2:7" s="40" customFormat="1">
      <c r="B23692" s="7"/>
      <c r="C23692" s="7"/>
      <c r="D23692" s="4"/>
      <c r="E23692" s="4"/>
      <c r="F23692" s="4"/>
      <c r="G23692" s="31"/>
    </row>
    <row r="23693" spans="2:7" s="40" customFormat="1">
      <c r="B23693" s="7"/>
      <c r="C23693" s="7"/>
      <c r="D23693" s="4"/>
      <c r="E23693" s="4"/>
      <c r="F23693" s="4"/>
      <c r="G23693" s="31"/>
    </row>
    <row r="23694" spans="2:7" s="40" customFormat="1">
      <c r="B23694" s="7"/>
      <c r="C23694" s="7"/>
      <c r="D23694" s="4"/>
      <c r="E23694" s="4"/>
      <c r="F23694" s="4"/>
      <c r="G23694" s="31"/>
    </row>
    <row r="23695" spans="2:7" s="40" customFormat="1">
      <c r="B23695" s="7"/>
      <c r="C23695" s="7"/>
      <c r="D23695" s="4"/>
      <c r="E23695" s="4"/>
      <c r="F23695" s="4"/>
      <c r="G23695" s="31"/>
    </row>
    <row r="23696" spans="2:7" s="40" customFormat="1">
      <c r="B23696" s="7"/>
      <c r="C23696" s="7"/>
      <c r="D23696" s="4"/>
      <c r="E23696" s="4"/>
      <c r="F23696" s="4"/>
      <c r="G23696" s="31"/>
    </row>
    <row r="23697" spans="2:7" s="40" customFormat="1">
      <c r="B23697" s="7"/>
      <c r="C23697" s="7"/>
      <c r="D23697" s="4"/>
      <c r="E23697" s="4"/>
      <c r="F23697" s="4"/>
      <c r="G23697" s="31"/>
    </row>
    <row r="23698" spans="2:7" s="40" customFormat="1">
      <c r="B23698" s="7"/>
      <c r="C23698" s="7"/>
      <c r="D23698" s="4"/>
      <c r="E23698" s="4"/>
      <c r="F23698" s="4"/>
      <c r="G23698" s="31"/>
    </row>
    <row r="23699" spans="2:7" s="40" customFormat="1">
      <c r="B23699" s="7"/>
      <c r="C23699" s="7"/>
      <c r="D23699" s="4"/>
      <c r="E23699" s="4"/>
      <c r="F23699" s="4"/>
      <c r="G23699" s="31"/>
    </row>
    <row r="23700" spans="2:7" s="40" customFormat="1">
      <c r="B23700" s="7"/>
      <c r="C23700" s="7"/>
      <c r="D23700" s="4"/>
      <c r="E23700" s="4"/>
      <c r="F23700" s="4"/>
      <c r="G23700" s="31"/>
    </row>
    <row r="23701" spans="2:7" s="40" customFormat="1">
      <c r="B23701" s="7"/>
      <c r="C23701" s="7"/>
      <c r="D23701" s="4"/>
      <c r="E23701" s="4"/>
      <c r="F23701" s="4"/>
      <c r="G23701" s="31"/>
    </row>
    <row r="23702" spans="2:7" s="40" customFormat="1">
      <c r="B23702" s="7"/>
      <c r="C23702" s="7"/>
      <c r="D23702" s="4"/>
      <c r="E23702" s="4"/>
      <c r="F23702" s="4"/>
      <c r="G23702" s="31"/>
    </row>
    <row r="23703" spans="2:7" s="40" customFormat="1">
      <c r="B23703" s="7"/>
      <c r="C23703" s="7"/>
      <c r="D23703" s="4"/>
      <c r="E23703" s="4"/>
      <c r="F23703" s="4"/>
      <c r="G23703" s="31"/>
    </row>
    <row r="23704" spans="2:7" s="40" customFormat="1">
      <c r="B23704" s="7"/>
      <c r="C23704" s="7"/>
      <c r="D23704" s="4"/>
      <c r="E23704" s="4"/>
      <c r="F23704" s="4"/>
      <c r="G23704" s="31"/>
    </row>
    <row r="23705" spans="2:7" s="40" customFormat="1">
      <c r="B23705" s="7"/>
      <c r="C23705" s="7"/>
      <c r="D23705" s="4"/>
      <c r="E23705" s="4"/>
      <c r="F23705" s="4"/>
      <c r="G23705" s="31"/>
    </row>
    <row r="23706" spans="2:7" s="40" customFormat="1">
      <c r="B23706" s="7"/>
      <c r="C23706" s="7"/>
      <c r="D23706" s="4"/>
      <c r="E23706" s="4"/>
      <c r="F23706" s="4"/>
      <c r="G23706" s="31"/>
    </row>
    <row r="23707" spans="2:7" s="40" customFormat="1">
      <c r="B23707" s="7"/>
      <c r="C23707" s="7"/>
      <c r="D23707" s="4"/>
      <c r="E23707" s="4"/>
      <c r="F23707" s="4"/>
      <c r="G23707" s="31"/>
    </row>
    <row r="23708" spans="2:7" s="40" customFormat="1">
      <c r="B23708" s="7"/>
      <c r="C23708" s="7"/>
      <c r="D23708" s="4"/>
      <c r="E23708" s="4"/>
      <c r="F23708" s="4"/>
      <c r="G23708" s="31"/>
    </row>
    <row r="23709" spans="2:7" s="40" customFormat="1">
      <c r="B23709" s="7"/>
      <c r="C23709" s="7"/>
      <c r="D23709" s="4"/>
      <c r="E23709" s="4"/>
      <c r="F23709" s="4"/>
      <c r="G23709" s="31"/>
    </row>
    <row r="23710" spans="2:7" s="40" customFormat="1">
      <c r="B23710" s="7"/>
      <c r="C23710" s="7"/>
      <c r="D23710" s="4"/>
      <c r="E23710" s="4"/>
      <c r="F23710" s="4"/>
      <c r="G23710" s="31"/>
    </row>
    <row r="23711" spans="2:7" s="40" customFormat="1">
      <c r="B23711" s="7"/>
      <c r="C23711" s="7"/>
      <c r="D23711" s="4"/>
      <c r="E23711" s="4"/>
      <c r="F23711" s="4"/>
      <c r="G23711" s="31"/>
    </row>
    <row r="23712" spans="2:7" s="40" customFormat="1">
      <c r="B23712" s="7"/>
      <c r="C23712" s="7"/>
      <c r="D23712" s="4"/>
      <c r="E23712" s="4"/>
      <c r="F23712" s="4"/>
      <c r="G23712" s="31"/>
    </row>
    <row r="23713" spans="2:7" s="40" customFormat="1">
      <c r="B23713" s="7"/>
      <c r="C23713" s="7"/>
      <c r="D23713" s="4"/>
      <c r="E23713" s="4"/>
      <c r="F23713" s="4"/>
      <c r="G23713" s="31"/>
    </row>
    <row r="23714" spans="2:7" s="40" customFormat="1">
      <c r="B23714" s="7"/>
      <c r="C23714" s="7"/>
      <c r="D23714" s="4"/>
      <c r="E23714" s="4"/>
      <c r="F23714" s="4"/>
      <c r="G23714" s="31"/>
    </row>
    <row r="23715" spans="2:7" s="40" customFormat="1">
      <c r="B23715" s="7"/>
      <c r="C23715" s="7"/>
      <c r="D23715" s="4"/>
      <c r="E23715" s="4"/>
      <c r="F23715" s="4"/>
      <c r="G23715" s="31"/>
    </row>
    <row r="23716" spans="2:7" s="40" customFormat="1">
      <c r="B23716" s="7"/>
      <c r="C23716" s="7"/>
      <c r="D23716" s="4"/>
      <c r="E23716" s="4"/>
      <c r="F23716" s="4"/>
      <c r="G23716" s="31"/>
    </row>
    <row r="23717" spans="2:7" s="40" customFormat="1">
      <c r="B23717" s="7"/>
      <c r="C23717" s="7"/>
      <c r="D23717" s="4"/>
      <c r="E23717" s="4"/>
      <c r="F23717" s="4"/>
      <c r="G23717" s="31"/>
    </row>
    <row r="23718" spans="2:7" s="40" customFormat="1">
      <c r="B23718" s="7"/>
      <c r="C23718" s="7"/>
      <c r="D23718" s="4"/>
      <c r="E23718" s="4"/>
      <c r="F23718" s="4"/>
      <c r="G23718" s="31"/>
    </row>
    <row r="23719" spans="2:7" s="40" customFormat="1">
      <c r="B23719" s="7"/>
      <c r="C23719" s="7"/>
      <c r="D23719" s="4"/>
      <c r="E23719" s="4"/>
      <c r="F23719" s="4"/>
      <c r="G23719" s="31"/>
    </row>
    <row r="23720" spans="2:7" s="40" customFormat="1">
      <c r="B23720" s="7"/>
      <c r="C23720" s="7"/>
      <c r="D23720" s="4"/>
      <c r="E23720" s="4"/>
      <c r="F23720" s="4"/>
      <c r="G23720" s="31"/>
    </row>
    <row r="23721" spans="2:7" s="40" customFormat="1">
      <c r="B23721" s="7"/>
      <c r="C23721" s="7"/>
      <c r="D23721" s="4"/>
      <c r="E23721" s="4"/>
      <c r="F23721" s="4"/>
      <c r="G23721" s="31"/>
    </row>
    <row r="23722" spans="2:7" s="40" customFormat="1">
      <c r="B23722" s="7"/>
      <c r="C23722" s="7"/>
      <c r="D23722" s="4"/>
      <c r="E23722" s="4"/>
      <c r="F23722" s="4"/>
      <c r="G23722" s="31"/>
    </row>
    <row r="23723" spans="2:7" s="40" customFormat="1">
      <c r="B23723" s="7"/>
      <c r="C23723" s="7"/>
      <c r="D23723" s="4"/>
      <c r="E23723" s="4"/>
      <c r="F23723" s="4"/>
      <c r="G23723" s="31"/>
    </row>
    <row r="23724" spans="2:7" s="40" customFormat="1">
      <c r="B23724" s="7"/>
      <c r="C23724" s="7"/>
      <c r="D23724" s="4"/>
      <c r="E23724" s="4"/>
      <c r="F23724" s="4"/>
      <c r="G23724" s="31"/>
    </row>
    <row r="23725" spans="2:7" s="40" customFormat="1">
      <c r="B23725" s="7"/>
      <c r="C23725" s="7"/>
      <c r="D23725" s="4"/>
      <c r="E23725" s="4"/>
      <c r="F23725" s="4"/>
      <c r="G23725" s="31"/>
    </row>
    <row r="23726" spans="2:7" s="40" customFormat="1">
      <c r="B23726" s="7"/>
      <c r="C23726" s="7"/>
      <c r="D23726" s="4"/>
      <c r="E23726" s="4"/>
      <c r="F23726" s="4"/>
      <c r="G23726" s="31"/>
    </row>
    <row r="23727" spans="2:7" s="40" customFormat="1">
      <c r="B23727" s="7"/>
      <c r="C23727" s="7"/>
      <c r="D23727" s="4"/>
      <c r="E23727" s="4"/>
      <c r="F23727" s="4"/>
      <c r="G23727" s="31"/>
    </row>
    <row r="23728" spans="2:7" s="40" customFormat="1">
      <c r="B23728" s="7"/>
      <c r="C23728" s="7"/>
      <c r="D23728" s="4"/>
      <c r="E23728" s="4"/>
      <c r="F23728" s="4"/>
      <c r="G23728" s="31"/>
    </row>
    <row r="23729" spans="2:7" s="40" customFormat="1">
      <c r="B23729" s="7"/>
      <c r="C23729" s="7"/>
      <c r="D23729" s="4"/>
      <c r="E23729" s="4"/>
      <c r="F23729" s="4"/>
      <c r="G23729" s="31"/>
    </row>
    <row r="23730" spans="2:7" s="40" customFormat="1">
      <c r="B23730" s="7"/>
      <c r="C23730" s="7"/>
      <c r="D23730" s="4"/>
      <c r="E23730" s="4"/>
      <c r="F23730" s="4"/>
      <c r="G23730" s="31"/>
    </row>
    <row r="23731" spans="2:7" s="40" customFormat="1">
      <c r="B23731" s="7"/>
      <c r="C23731" s="7"/>
      <c r="D23731" s="4"/>
      <c r="E23731" s="4"/>
      <c r="F23731" s="4"/>
      <c r="G23731" s="31"/>
    </row>
    <row r="23732" spans="2:7" s="40" customFormat="1">
      <c r="B23732" s="7"/>
      <c r="C23732" s="7"/>
      <c r="D23732" s="4"/>
      <c r="E23732" s="4"/>
      <c r="F23732" s="4"/>
      <c r="G23732" s="31"/>
    </row>
    <row r="23733" spans="2:7" s="40" customFormat="1">
      <c r="B23733" s="7"/>
      <c r="C23733" s="7"/>
      <c r="D23733" s="4"/>
      <c r="E23733" s="4"/>
      <c r="F23733" s="4"/>
      <c r="G23733" s="31"/>
    </row>
    <row r="23734" spans="2:7" s="40" customFormat="1">
      <c r="B23734" s="7"/>
      <c r="C23734" s="7"/>
      <c r="D23734" s="4"/>
      <c r="E23734" s="4"/>
      <c r="F23734" s="4"/>
      <c r="G23734" s="31"/>
    </row>
    <row r="23735" spans="2:7" s="40" customFormat="1">
      <c r="B23735" s="7"/>
      <c r="C23735" s="7"/>
      <c r="D23735" s="4"/>
      <c r="E23735" s="4"/>
      <c r="F23735" s="4"/>
      <c r="G23735" s="31"/>
    </row>
    <row r="23736" spans="2:7" s="40" customFormat="1">
      <c r="B23736" s="7"/>
      <c r="C23736" s="7"/>
      <c r="D23736" s="4"/>
      <c r="E23736" s="4"/>
      <c r="F23736" s="4"/>
      <c r="G23736" s="31"/>
    </row>
    <row r="23737" spans="2:7" s="40" customFormat="1">
      <c r="B23737" s="7"/>
      <c r="C23737" s="7"/>
      <c r="D23737" s="4"/>
      <c r="E23737" s="4"/>
      <c r="F23737" s="4"/>
      <c r="G23737" s="31"/>
    </row>
    <row r="23738" spans="2:7" s="40" customFormat="1">
      <c r="B23738" s="7"/>
      <c r="C23738" s="7"/>
      <c r="D23738" s="4"/>
      <c r="E23738" s="4"/>
      <c r="F23738" s="4"/>
      <c r="G23738" s="31"/>
    </row>
    <row r="23739" spans="2:7" s="40" customFormat="1">
      <c r="B23739" s="7"/>
      <c r="C23739" s="7"/>
      <c r="D23739" s="4"/>
      <c r="E23739" s="4"/>
      <c r="F23739" s="4"/>
      <c r="G23739" s="31"/>
    </row>
    <row r="23740" spans="2:7" s="40" customFormat="1">
      <c r="B23740" s="7"/>
      <c r="C23740" s="7"/>
      <c r="D23740" s="4"/>
      <c r="E23740" s="4"/>
      <c r="F23740" s="4"/>
      <c r="G23740" s="31"/>
    </row>
    <row r="23741" spans="2:7" s="40" customFormat="1">
      <c r="B23741" s="7"/>
      <c r="C23741" s="7"/>
      <c r="D23741" s="4"/>
      <c r="E23741" s="4"/>
      <c r="F23741" s="4"/>
      <c r="G23741" s="31"/>
    </row>
    <row r="23742" spans="2:7" s="40" customFormat="1">
      <c r="B23742" s="7"/>
      <c r="C23742" s="7"/>
      <c r="D23742" s="4"/>
      <c r="E23742" s="4"/>
      <c r="F23742" s="4"/>
      <c r="G23742" s="31"/>
    </row>
    <row r="23743" spans="2:7" s="40" customFormat="1">
      <c r="B23743" s="7"/>
      <c r="C23743" s="7"/>
      <c r="D23743" s="4"/>
      <c r="E23743" s="4"/>
      <c r="F23743" s="4"/>
      <c r="G23743" s="31"/>
    </row>
    <row r="23744" spans="2:7" s="40" customFormat="1">
      <c r="B23744" s="7"/>
      <c r="C23744" s="7"/>
      <c r="D23744" s="4"/>
      <c r="E23744" s="4"/>
      <c r="F23744" s="4"/>
      <c r="G23744" s="31"/>
    </row>
    <row r="23745" spans="2:7" s="40" customFormat="1">
      <c r="B23745" s="7"/>
      <c r="C23745" s="7"/>
      <c r="D23745" s="4"/>
      <c r="E23745" s="4"/>
      <c r="F23745" s="4"/>
      <c r="G23745" s="31"/>
    </row>
    <row r="23746" spans="2:7" s="40" customFormat="1">
      <c r="B23746" s="7"/>
      <c r="C23746" s="7"/>
      <c r="D23746" s="4"/>
      <c r="E23746" s="4"/>
      <c r="F23746" s="4"/>
      <c r="G23746" s="31"/>
    </row>
    <row r="23747" spans="2:7" s="40" customFormat="1">
      <c r="B23747" s="7"/>
      <c r="C23747" s="7"/>
      <c r="D23747" s="4"/>
      <c r="E23747" s="4"/>
      <c r="F23747" s="4"/>
      <c r="G23747" s="31"/>
    </row>
    <row r="23748" spans="2:7" s="40" customFormat="1">
      <c r="B23748" s="7"/>
      <c r="C23748" s="7"/>
      <c r="D23748" s="4"/>
      <c r="E23748" s="4"/>
      <c r="F23748" s="4"/>
      <c r="G23748" s="31"/>
    </row>
    <row r="23749" spans="2:7" s="40" customFormat="1">
      <c r="B23749" s="7"/>
      <c r="C23749" s="7"/>
      <c r="D23749" s="4"/>
      <c r="E23749" s="4"/>
      <c r="F23749" s="4"/>
      <c r="G23749" s="31"/>
    </row>
    <row r="23750" spans="2:7" s="40" customFormat="1">
      <c r="B23750" s="7"/>
      <c r="C23750" s="7"/>
      <c r="D23750" s="4"/>
      <c r="E23750" s="4"/>
      <c r="F23750" s="4"/>
      <c r="G23750" s="31"/>
    </row>
    <row r="23751" spans="2:7" s="40" customFormat="1">
      <c r="B23751" s="7"/>
      <c r="C23751" s="7"/>
      <c r="D23751" s="4"/>
      <c r="E23751" s="4"/>
      <c r="F23751" s="4"/>
      <c r="G23751" s="31"/>
    </row>
    <row r="23752" spans="2:7" s="40" customFormat="1">
      <c r="B23752" s="7"/>
      <c r="C23752" s="7"/>
      <c r="D23752" s="4"/>
      <c r="E23752" s="4"/>
      <c r="F23752" s="4"/>
      <c r="G23752" s="31"/>
    </row>
    <row r="23753" spans="2:7" s="40" customFormat="1">
      <c r="B23753" s="7"/>
      <c r="C23753" s="7"/>
      <c r="D23753" s="4"/>
      <c r="E23753" s="4"/>
      <c r="F23753" s="4"/>
      <c r="G23753" s="31"/>
    </row>
    <row r="23754" spans="2:7" s="40" customFormat="1">
      <c r="B23754" s="7"/>
      <c r="C23754" s="7"/>
      <c r="D23754" s="4"/>
      <c r="E23754" s="4"/>
      <c r="F23754" s="4"/>
      <c r="G23754" s="31"/>
    </row>
    <row r="23755" spans="2:7" s="40" customFormat="1">
      <c r="B23755" s="7"/>
      <c r="C23755" s="7"/>
      <c r="D23755" s="4"/>
      <c r="E23755" s="4"/>
      <c r="F23755" s="4"/>
      <c r="G23755" s="31"/>
    </row>
    <row r="23756" spans="2:7" s="40" customFormat="1">
      <c r="B23756" s="7"/>
      <c r="C23756" s="7"/>
      <c r="D23756" s="4"/>
      <c r="E23756" s="4"/>
      <c r="F23756" s="4"/>
      <c r="G23756" s="31"/>
    </row>
    <row r="23757" spans="2:7" s="40" customFormat="1">
      <c r="B23757" s="7"/>
      <c r="C23757" s="7"/>
      <c r="D23757" s="4"/>
      <c r="E23757" s="4"/>
      <c r="F23757" s="4"/>
      <c r="G23757" s="31"/>
    </row>
    <row r="23758" spans="2:7" s="40" customFormat="1">
      <c r="B23758" s="7"/>
      <c r="C23758" s="7"/>
      <c r="D23758" s="4"/>
      <c r="E23758" s="4"/>
      <c r="F23758" s="4"/>
      <c r="G23758" s="31"/>
    </row>
    <row r="23759" spans="2:7" s="40" customFormat="1">
      <c r="B23759" s="7"/>
      <c r="C23759" s="7"/>
      <c r="D23759" s="4"/>
      <c r="E23759" s="4"/>
      <c r="F23759" s="4"/>
      <c r="G23759" s="31"/>
    </row>
    <row r="23760" spans="2:7" s="40" customFormat="1">
      <c r="B23760" s="7"/>
      <c r="C23760" s="7"/>
      <c r="D23760" s="4"/>
      <c r="E23760" s="4"/>
      <c r="F23760" s="4"/>
      <c r="G23760" s="31"/>
    </row>
    <row r="23761" spans="2:7" s="40" customFormat="1">
      <c r="B23761" s="7"/>
      <c r="C23761" s="7"/>
      <c r="D23761" s="4"/>
      <c r="E23761" s="4"/>
      <c r="F23761" s="4"/>
      <c r="G23761" s="31"/>
    </row>
    <row r="23762" spans="2:7" s="40" customFormat="1">
      <c r="B23762" s="7"/>
      <c r="C23762" s="7"/>
      <c r="D23762" s="4"/>
      <c r="E23762" s="4"/>
      <c r="F23762" s="4"/>
      <c r="G23762" s="31"/>
    </row>
    <row r="23763" spans="2:7" s="40" customFormat="1">
      <c r="B23763" s="7"/>
      <c r="C23763" s="7"/>
      <c r="D23763" s="4"/>
      <c r="E23763" s="4"/>
      <c r="F23763" s="4"/>
      <c r="G23763" s="31"/>
    </row>
    <row r="23764" spans="2:7" s="40" customFormat="1">
      <c r="B23764" s="7"/>
      <c r="C23764" s="7"/>
      <c r="D23764" s="4"/>
      <c r="E23764" s="4"/>
      <c r="F23764" s="4"/>
      <c r="G23764" s="31"/>
    </row>
    <row r="23765" spans="2:7" s="40" customFormat="1">
      <c r="B23765" s="7"/>
      <c r="C23765" s="7"/>
      <c r="D23765" s="4"/>
      <c r="E23765" s="4"/>
      <c r="F23765" s="4"/>
      <c r="G23765" s="31"/>
    </row>
    <row r="23766" spans="2:7" s="40" customFormat="1">
      <c r="B23766" s="7"/>
      <c r="C23766" s="7"/>
      <c r="D23766" s="4"/>
      <c r="E23766" s="4"/>
      <c r="F23766" s="4"/>
      <c r="G23766" s="31"/>
    </row>
    <row r="23767" spans="2:7" s="40" customFormat="1">
      <c r="B23767" s="7"/>
      <c r="C23767" s="7"/>
      <c r="D23767" s="4"/>
      <c r="E23767" s="4"/>
      <c r="F23767" s="4"/>
      <c r="G23767" s="31"/>
    </row>
    <row r="23768" spans="2:7" s="40" customFormat="1">
      <c r="B23768" s="7"/>
      <c r="C23768" s="7"/>
      <c r="D23768" s="4"/>
      <c r="E23768" s="4"/>
      <c r="F23768" s="4"/>
      <c r="G23768" s="31"/>
    </row>
    <row r="23769" spans="2:7" s="40" customFormat="1">
      <c r="B23769" s="7"/>
      <c r="C23769" s="7"/>
      <c r="D23769" s="4"/>
      <c r="E23769" s="4"/>
      <c r="F23769" s="4"/>
      <c r="G23769" s="31"/>
    </row>
    <row r="23770" spans="2:7" s="40" customFormat="1">
      <c r="B23770" s="7"/>
      <c r="C23770" s="7"/>
      <c r="D23770" s="4"/>
      <c r="E23770" s="4"/>
      <c r="F23770" s="4"/>
      <c r="G23770" s="31"/>
    </row>
    <row r="23771" spans="2:7" s="40" customFormat="1">
      <c r="B23771" s="7"/>
      <c r="C23771" s="7"/>
      <c r="D23771" s="4"/>
      <c r="E23771" s="4"/>
      <c r="F23771" s="4"/>
      <c r="G23771" s="31"/>
    </row>
    <row r="23772" spans="2:7" s="40" customFormat="1">
      <c r="B23772" s="7"/>
      <c r="C23772" s="7"/>
      <c r="D23772" s="4"/>
      <c r="E23772" s="4"/>
      <c r="F23772" s="4"/>
      <c r="G23772" s="31"/>
    </row>
    <row r="23773" spans="2:7" s="40" customFormat="1">
      <c r="B23773" s="7"/>
      <c r="C23773" s="7"/>
      <c r="D23773" s="4"/>
      <c r="E23773" s="4"/>
      <c r="F23773" s="4"/>
      <c r="G23773" s="31"/>
    </row>
    <row r="23774" spans="2:7" s="40" customFormat="1">
      <c r="B23774" s="7"/>
      <c r="C23774" s="7"/>
      <c r="D23774" s="4"/>
      <c r="E23774" s="4"/>
      <c r="F23774" s="4"/>
      <c r="G23774" s="31"/>
    </row>
    <row r="23775" spans="2:7" s="40" customFormat="1">
      <c r="B23775" s="7"/>
      <c r="C23775" s="7"/>
      <c r="D23775" s="4"/>
      <c r="E23775" s="4"/>
      <c r="F23775" s="4"/>
      <c r="G23775" s="31"/>
    </row>
    <row r="23776" spans="2:7" s="40" customFormat="1">
      <c r="B23776" s="7"/>
      <c r="C23776" s="7"/>
      <c r="D23776" s="4"/>
      <c r="E23776" s="4"/>
      <c r="F23776" s="4"/>
      <c r="G23776" s="31"/>
    </row>
    <row r="23777" spans="2:7" s="40" customFormat="1">
      <c r="B23777" s="7"/>
      <c r="C23777" s="7"/>
      <c r="D23777" s="4"/>
      <c r="E23777" s="4"/>
      <c r="F23777" s="4"/>
      <c r="G23777" s="31"/>
    </row>
    <row r="23778" spans="2:7" s="40" customFormat="1">
      <c r="B23778" s="7"/>
      <c r="C23778" s="7"/>
      <c r="D23778" s="4"/>
      <c r="E23778" s="4"/>
      <c r="F23778" s="4"/>
      <c r="G23778" s="31"/>
    </row>
    <row r="23779" spans="2:7" s="40" customFormat="1">
      <c r="B23779" s="7"/>
      <c r="C23779" s="7"/>
      <c r="D23779" s="4"/>
      <c r="E23779" s="4"/>
      <c r="F23779" s="4"/>
      <c r="G23779" s="31"/>
    </row>
    <row r="23780" spans="2:7" s="40" customFormat="1">
      <c r="B23780" s="7"/>
      <c r="C23780" s="7"/>
      <c r="D23780" s="4"/>
      <c r="E23780" s="4"/>
      <c r="F23780" s="4"/>
      <c r="G23780" s="31"/>
    </row>
    <row r="23781" spans="2:7" s="40" customFormat="1">
      <c r="B23781" s="7"/>
      <c r="C23781" s="7"/>
      <c r="D23781" s="4"/>
      <c r="E23781" s="4"/>
      <c r="F23781" s="4"/>
      <c r="G23781" s="31"/>
    </row>
    <row r="23782" spans="2:7" s="40" customFormat="1">
      <c r="B23782" s="7"/>
      <c r="C23782" s="7"/>
      <c r="D23782" s="4"/>
      <c r="E23782" s="4"/>
      <c r="F23782" s="4"/>
      <c r="G23782" s="31"/>
    </row>
    <row r="23783" spans="2:7" s="40" customFormat="1">
      <c r="B23783" s="7"/>
      <c r="C23783" s="7"/>
      <c r="D23783" s="4"/>
      <c r="E23783" s="4"/>
      <c r="F23783" s="4"/>
      <c r="G23783" s="31"/>
    </row>
    <row r="23784" spans="2:7" s="40" customFormat="1">
      <c r="B23784" s="7"/>
      <c r="C23784" s="7"/>
      <c r="D23784" s="4"/>
      <c r="E23784" s="4"/>
      <c r="F23784" s="4"/>
      <c r="G23784" s="31"/>
    </row>
    <row r="23785" spans="2:7" s="40" customFormat="1">
      <c r="B23785" s="7"/>
      <c r="C23785" s="7"/>
      <c r="D23785" s="4"/>
      <c r="E23785" s="4"/>
      <c r="F23785" s="4"/>
      <c r="G23785" s="31"/>
    </row>
    <row r="23786" spans="2:7" s="40" customFormat="1">
      <c r="B23786" s="7"/>
      <c r="C23786" s="7"/>
      <c r="D23786" s="4"/>
      <c r="E23786" s="4"/>
      <c r="F23786" s="4"/>
      <c r="G23786" s="31"/>
    </row>
    <row r="23787" spans="2:7" s="40" customFormat="1">
      <c r="B23787" s="7"/>
      <c r="C23787" s="7"/>
      <c r="D23787" s="4"/>
      <c r="E23787" s="4"/>
      <c r="F23787" s="4"/>
      <c r="G23787" s="31"/>
    </row>
    <row r="23788" spans="2:7" s="40" customFormat="1">
      <c r="B23788" s="7"/>
      <c r="C23788" s="7"/>
      <c r="D23788" s="4"/>
      <c r="E23788" s="4"/>
      <c r="F23788" s="4"/>
      <c r="G23788" s="31"/>
    </row>
    <row r="23789" spans="2:7" s="40" customFormat="1">
      <c r="B23789" s="7"/>
      <c r="C23789" s="7"/>
      <c r="D23789" s="4"/>
      <c r="E23789" s="4"/>
      <c r="F23789" s="4"/>
      <c r="G23789" s="31"/>
    </row>
    <row r="23790" spans="2:7" s="40" customFormat="1">
      <c r="B23790" s="7"/>
      <c r="C23790" s="7"/>
      <c r="D23790" s="4"/>
      <c r="E23790" s="4"/>
      <c r="F23790" s="4"/>
      <c r="G23790" s="31"/>
    </row>
    <row r="23791" spans="2:7" s="40" customFormat="1">
      <c r="B23791" s="7"/>
      <c r="C23791" s="7"/>
      <c r="D23791" s="4"/>
      <c r="E23791" s="4"/>
      <c r="F23791" s="4"/>
      <c r="G23791" s="31"/>
    </row>
    <row r="23792" spans="2:7" s="40" customFormat="1">
      <c r="B23792" s="7"/>
      <c r="C23792" s="7"/>
      <c r="D23792" s="4"/>
      <c r="E23792" s="4"/>
      <c r="F23792" s="4"/>
      <c r="G23792" s="31"/>
    </row>
    <row r="23793" spans="2:7" s="40" customFormat="1">
      <c r="B23793" s="7"/>
      <c r="C23793" s="7"/>
      <c r="D23793" s="4"/>
      <c r="E23793" s="4"/>
      <c r="F23793" s="4"/>
      <c r="G23793" s="31"/>
    </row>
    <row r="23794" spans="2:7" s="40" customFormat="1">
      <c r="B23794" s="7"/>
      <c r="C23794" s="7"/>
      <c r="D23794" s="4"/>
      <c r="E23794" s="4"/>
      <c r="F23794" s="4"/>
      <c r="G23794" s="31"/>
    </row>
    <row r="23795" spans="2:7" s="40" customFormat="1">
      <c r="B23795" s="7"/>
      <c r="C23795" s="7"/>
      <c r="D23795" s="4"/>
      <c r="E23795" s="4"/>
      <c r="F23795" s="4"/>
      <c r="G23795" s="31"/>
    </row>
    <row r="23796" spans="2:7" s="40" customFormat="1">
      <c r="B23796" s="7"/>
      <c r="C23796" s="7"/>
      <c r="D23796" s="4"/>
      <c r="E23796" s="4"/>
      <c r="F23796" s="4"/>
      <c r="G23796" s="31"/>
    </row>
    <row r="23797" spans="2:7" s="40" customFormat="1">
      <c r="B23797" s="7"/>
      <c r="C23797" s="7"/>
      <c r="D23797" s="4"/>
      <c r="E23797" s="4"/>
      <c r="F23797" s="4"/>
      <c r="G23797" s="31"/>
    </row>
    <row r="23798" spans="2:7" s="40" customFormat="1">
      <c r="B23798" s="7"/>
      <c r="C23798" s="7"/>
      <c r="D23798" s="4"/>
      <c r="E23798" s="4"/>
      <c r="F23798" s="4"/>
      <c r="G23798" s="31"/>
    </row>
    <row r="23799" spans="2:7" s="40" customFormat="1">
      <c r="B23799" s="7"/>
      <c r="C23799" s="7"/>
      <c r="D23799" s="4"/>
      <c r="E23799" s="4"/>
      <c r="F23799" s="4"/>
      <c r="G23799" s="31"/>
    </row>
    <row r="23800" spans="2:7" s="40" customFormat="1">
      <c r="B23800" s="7"/>
      <c r="C23800" s="7"/>
      <c r="D23800" s="4"/>
      <c r="E23800" s="4"/>
      <c r="F23800" s="4"/>
      <c r="G23800" s="31"/>
    </row>
    <row r="23801" spans="2:7" s="40" customFormat="1">
      <c r="B23801" s="7"/>
      <c r="C23801" s="7"/>
      <c r="D23801" s="4"/>
      <c r="E23801" s="4"/>
      <c r="F23801" s="4"/>
      <c r="G23801" s="31"/>
    </row>
    <row r="23802" spans="2:7" s="40" customFormat="1">
      <c r="B23802" s="7"/>
      <c r="C23802" s="7"/>
      <c r="D23802" s="4"/>
      <c r="E23802" s="4"/>
      <c r="F23802" s="4"/>
      <c r="G23802" s="31"/>
    </row>
    <row r="23803" spans="2:7" s="40" customFormat="1">
      <c r="B23803" s="7"/>
      <c r="C23803" s="7"/>
      <c r="D23803" s="4"/>
      <c r="E23803" s="4"/>
      <c r="F23803" s="4"/>
      <c r="G23803" s="31"/>
    </row>
    <row r="23804" spans="2:7" s="40" customFormat="1">
      <c r="B23804" s="7"/>
      <c r="C23804" s="7"/>
      <c r="D23804" s="4"/>
      <c r="E23804" s="4"/>
      <c r="F23804" s="4"/>
      <c r="G23804" s="31"/>
    </row>
    <row r="23805" spans="2:7" s="40" customFormat="1">
      <c r="B23805" s="7"/>
      <c r="C23805" s="7"/>
      <c r="D23805" s="4"/>
      <c r="E23805" s="4"/>
      <c r="F23805" s="4"/>
      <c r="G23805" s="31"/>
    </row>
    <row r="23806" spans="2:7" s="40" customFormat="1">
      <c r="B23806" s="7"/>
      <c r="C23806" s="7"/>
      <c r="D23806" s="4"/>
      <c r="E23806" s="4"/>
      <c r="F23806" s="4"/>
      <c r="G23806" s="31"/>
    </row>
    <row r="23807" spans="2:7" s="40" customFormat="1">
      <c r="B23807" s="7"/>
      <c r="C23807" s="7"/>
      <c r="D23807" s="4"/>
      <c r="E23807" s="4"/>
      <c r="F23807" s="4"/>
      <c r="G23807" s="31"/>
    </row>
    <row r="23808" spans="2:7" s="40" customFormat="1">
      <c r="B23808" s="7"/>
      <c r="C23808" s="7"/>
      <c r="D23808" s="4"/>
      <c r="E23808" s="4"/>
      <c r="F23808" s="4"/>
      <c r="G23808" s="31"/>
    </row>
    <row r="23809" spans="2:7" s="40" customFormat="1">
      <c r="B23809" s="7"/>
      <c r="C23809" s="7"/>
      <c r="D23809" s="4"/>
      <c r="E23809" s="4"/>
      <c r="F23809" s="4"/>
      <c r="G23809" s="31"/>
    </row>
    <row r="23810" spans="2:7" s="40" customFormat="1">
      <c r="B23810" s="7"/>
      <c r="C23810" s="7"/>
      <c r="D23810" s="4"/>
      <c r="E23810" s="4"/>
      <c r="F23810" s="4"/>
      <c r="G23810" s="31"/>
    </row>
    <row r="23811" spans="2:7" s="40" customFormat="1">
      <c r="B23811" s="7"/>
      <c r="C23811" s="7"/>
      <c r="D23811" s="4"/>
      <c r="E23811" s="4"/>
      <c r="F23811" s="4"/>
      <c r="G23811" s="31"/>
    </row>
    <row r="23812" spans="2:7" s="40" customFormat="1">
      <c r="B23812" s="7"/>
      <c r="C23812" s="7"/>
      <c r="D23812" s="4"/>
      <c r="E23812" s="4"/>
      <c r="F23812" s="4"/>
      <c r="G23812" s="31"/>
    </row>
    <row r="23813" spans="2:7" s="40" customFormat="1">
      <c r="B23813" s="7"/>
      <c r="C23813" s="7"/>
      <c r="D23813" s="4"/>
      <c r="E23813" s="4"/>
      <c r="F23813" s="4"/>
      <c r="G23813" s="31"/>
    </row>
    <row r="23814" spans="2:7" s="40" customFormat="1">
      <c r="B23814" s="7"/>
      <c r="C23814" s="7"/>
      <c r="D23814" s="4"/>
      <c r="E23814" s="4"/>
      <c r="F23814" s="4"/>
      <c r="G23814" s="31"/>
    </row>
    <row r="23815" spans="2:7" s="40" customFormat="1">
      <c r="B23815" s="7"/>
      <c r="C23815" s="7"/>
      <c r="D23815" s="4"/>
      <c r="E23815" s="4"/>
      <c r="F23815" s="4"/>
      <c r="G23815" s="31"/>
    </row>
    <row r="23816" spans="2:7" s="40" customFormat="1">
      <c r="B23816" s="7"/>
      <c r="C23816" s="7"/>
      <c r="D23816" s="4"/>
      <c r="E23816" s="4"/>
      <c r="F23816" s="4"/>
      <c r="G23816" s="31"/>
    </row>
    <row r="23817" spans="2:7" s="40" customFormat="1">
      <c r="B23817" s="7"/>
      <c r="C23817" s="7"/>
      <c r="D23817" s="4"/>
      <c r="E23817" s="4"/>
      <c r="F23817" s="4"/>
      <c r="G23817" s="31"/>
    </row>
    <row r="23818" spans="2:7" s="40" customFormat="1">
      <c r="B23818" s="7"/>
      <c r="C23818" s="7"/>
      <c r="D23818" s="4"/>
      <c r="E23818" s="4"/>
      <c r="F23818" s="4"/>
      <c r="G23818" s="31"/>
    </row>
    <row r="23819" spans="2:7" s="40" customFormat="1">
      <c r="B23819" s="7"/>
      <c r="C23819" s="7"/>
      <c r="D23819" s="4"/>
      <c r="E23819" s="4"/>
      <c r="F23819" s="4"/>
      <c r="G23819" s="31"/>
    </row>
    <row r="23820" spans="2:7" s="40" customFormat="1">
      <c r="B23820" s="7"/>
      <c r="C23820" s="7"/>
      <c r="D23820" s="4"/>
      <c r="E23820" s="4"/>
      <c r="F23820" s="4"/>
      <c r="G23820" s="31"/>
    </row>
    <row r="23821" spans="2:7" s="40" customFormat="1">
      <c r="B23821" s="7"/>
      <c r="C23821" s="7"/>
      <c r="D23821" s="4"/>
      <c r="E23821" s="4"/>
      <c r="F23821" s="4"/>
      <c r="G23821" s="31"/>
    </row>
    <row r="23822" spans="2:7" s="40" customFormat="1">
      <c r="B23822" s="7"/>
      <c r="C23822" s="7"/>
      <c r="D23822" s="4"/>
      <c r="E23822" s="4"/>
      <c r="F23822" s="4"/>
      <c r="G23822" s="31"/>
    </row>
    <row r="23823" spans="2:7" s="40" customFormat="1">
      <c r="B23823" s="7"/>
      <c r="C23823" s="7"/>
      <c r="D23823" s="4"/>
      <c r="E23823" s="4"/>
      <c r="F23823" s="4"/>
      <c r="G23823" s="31"/>
    </row>
    <row r="23824" spans="2:7" s="40" customFormat="1">
      <c r="B23824" s="7"/>
      <c r="C23824" s="7"/>
      <c r="D23824" s="4"/>
      <c r="E23824" s="4"/>
      <c r="F23824" s="4"/>
      <c r="G23824" s="31"/>
    </row>
    <row r="23825" spans="2:7" s="40" customFormat="1">
      <c r="B23825" s="7"/>
      <c r="C23825" s="7"/>
      <c r="D23825" s="4"/>
      <c r="E23825" s="4"/>
      <c r="F23825" s="4"/>
      <c r="G23825" s="31"/>
    </row>
    <row r="23826" spans="2:7" s="40" customFormat="1">
      <c r="B23826" s="7"/>
      <c r="C23826" s="7"/>
      <c r="D23826" s="4"/>
      <c r="E23826" s="4"/>
      <c r="F23826" s="4"/>
      <c r="G23826" s="31"/>
    </row>
    <row r="23827" spans="2:7" s="40" customFormat="1">
      <c r="B23827" s="7"/>
      <c r="C23827" s="7"/>
      <c r="D23827" s="4"/>
      <c r="E23827" s="4"/>
      <c r="F23827" s="4"/>
      <c r="G23827" s="31"/>
    </row>
    <row r="23828" spans="2:7" s="40" customFormat="1">
      <c r="B23828" s="7"/>
      <c r="C23828" s="7"/>
      <c r="D23828" s="4"/>
      <c r="E23828" s="4"/>
      <c r="F23828" s="4"/>
      <c r="G23828" s="31"/>
    </row>
    <row r="23829" spans="2:7" s="40" customFormat="1">
      <c r="B23829" s="7"/>
      <c r="C23829" s="7"/>
      <c r="D23829" s="4"/>
      <c r="E23829" s="4"/>
      <c r="F23829" s="4"/>
      <c r="G23829" s="31"/>
    </row>
    <row r="23830" spans="2:7" s="40" customFormat="1">
      <c r="B23830" s="7"/>
      <c r="C23830" s="7"/>
      <c r="D23830" s="4"/>
      <c r="E23830" s="4"/>
      <c r="F23830" s="4"/>
      <c r="G23830" s="31"/>
    </row>
    <row r="23831" spans="2:7" s="40" customFormat="1">
      <c r="B23831" s="7"/>
      <c r="C23831" s="7"/>
      <c r="D23831" s="4"/>
      <c r="E23831" s="4"/>
      <c r="F23831" s="4"/>
      <c r="G23831" s="31"/>
    </row>
    <row r="23832" spans="2:7" s="40" customFormat="1">
      <c r="B23832" s="7"/>
      <c r="C23832" s="7"/>
      <c r="D23832" s="4"/>
      <c r="E23832" s="4"/>
      <c r="F23832" s="4"/>
      <c r="G23832" s="31"/>
    </row>
    <row r="23833" spans="2:7" s="40" customFormat="1">
      <c r="B23833" s="7"/>
      <c r="C23833" s="7"/>
      <c r="D23833" s="4"/>
      <c r="E23833" s="4"/>
      <c r="F23833" s="4"/>
      <c r="G23833" s="31"/>
    </row>
    <row r="23834" spans="2:7" s="40" customFormat="1">
      <c r="B23834" s="7"/>
      <c r="C23834" s="7"/>
      <c r="D23834" s="4"/>
      <c r="E23834" s="4"/>
      <c r="F23834" s="4"/>
      <c r="G23834" s="31"/>
    </row>
    <row r="23835" spans="2:7" s="40" customFormat="1">
      <c r="B23835" s="7"/>
      <c r="C23835" s="7"/>
      <c r="D23835" s="4"/>
      <c r="E23835" s="4"/>
      <c r="F23835" s="4"/>
      <c r="G23835" s="31"/>
    </row>
    <row r="23836" spans="2:7" s="40" customFormat="1">
      <c r="B23836" s="7"/>
      <c r="C23836" s="7"/>
      <c r="D23836" s="4"/>
      <c r="E23836" s="4"/>
      <c r="F23836" s="4"/>
      <c r="G23836" s="31"/>
    </row>
    <row r="23837" spans="2:7" s="40" customFormat="1">
      <c r="B23837" s="7"/>
      <c r="C23837" s="7"/>
      <c r="D23837" s="4"/>
      <c r="E23837" s="4"/>
      <c r="F23837" s="4"/>
      <c r="G23837" s="31"/>
    </row>
    <row r="23838" spans="2:7" s="40" customFormat="1">
      <c r="B23838" s="7"/>
      <c r="C23838" s="7"/>
      <c r="D23838" s="4"/>
      <c r="E23838" s="4"/>
      <c r="F23838" s="4"/>
      <c r="G23838" s="31"/>
    </row>
    <row r="23839" spans="2:7" s="40" customFormat="1">
      <c r="B23839" s="7"/>
      <c r="C23839" s="7"/>
      <c r="D23839" s="4"/>
      <c r="E23839" s="4"/>
      <c r="F23839" s="4"/>
      <c r="G23839" s="31"/>
    </row>
    <row r="23840" spans="2:7" s="40" customFormat="1">
      <c r="B23840" s="7"/>
      <c r="C23840" s="7"/>
      <c r="D23840" s="4"/>
      <c r="E23840" s="4"/>
      <c r="F23840" s="4"/>
      <c r="G23840" s="31"/>
    </row>
    <row r="23841" spans="2:7" s="40" customFormat="1">
      <c r="B23841" s="7"/>
      <c r="C23841" s="7"/>
      <c r="D23841" s="4"/>
      <c r="E23841" s="4"/>
      <c r="F23841" s="4"/>
      <c r="G23841" s="31"/>
    </row>
    <row r="23842" spans="2:7" s="40" customFormat="1">
      <c r="B23842" s="7"/>
      <c r="C23842" s="7"/>
      <c r="D23842" s="4"/>
      <c r="E23842" s="4"/>
      <c r="F23842" s="4"/>
      <c r="G23842" s="31"/>
    </row>
    <row r="23843" spans="2:7" s="40" customFormat="1">
      <c r="B23843" s="7"/>
      <c r="C23843" s="7"/>
      <c r="D23843" s="4"/>
      <c r="E23843" s="4"/>
      <c r="F23843" s="4"/>
      <c r="G23843" s="31"/>
    </row>
    <row r="23844" spans="2:7" s="40" customFormat="1">
      <c r="B23844" s="7"/>
      <c r="C23844" s="7"/>
      <c r="D23844" s="4"/>
      <c r="E23844" s="4"/>
      <c r="F23844" s="4"/>
      <c r="G23844" s="31"/>
    </row>
    <row r="23845" spans="2:7" s="40" customFormat="1">
      <c r="B23845" s="7"/>
      <c r="C23845" s="7"/>
      <c r="D23845" s="4"/>
      <c r="E23845" s="4"/>
      <c r="F23845" s="4"/>
      <c r="G23845" s="31"/>
    </row>
    <row r="23846" spans="2:7" s="40" customFormat="1">
      <c r="B23846" s="7"/>
      <c r="C23846" s="7"/>
      <c r="D23846" s="4"/>
      <c r="E23846" s="4"/>
      <c r="F23846" s="4"/>
      <c r="G23846" s="31"/>
    </row>
    <row r="23847" spans="2:7" s="40" customFormat="1">
      <c r="B23847" s="7"/>
      <c r="C23847" s="7"/>
      <c r="D23847" s="4"/>
      <c r="E23847" s="4"/>
      <c r="F23847" s="4"/>
      <c r="G23847" s="31"/>
    </row>
    <row r="23848" spans="2:7" s="40" customFormat="1">
      <c r="B23848" s="7"/>
      <c r="C23848" s="7"/>
      <c r="D23848" s="4"/>
      <c r="E23848" s="4"/>
      <c r="F23848" s="4"/>
      <c r="G23848" s="31"/>
    </row>
    <row r="23849" spans="2:7" s="40" customFormat="1">
      <c r="B23849" s="7"/>
      <c r="C23849" s="7"/>
      <c r="D23849" s="4"/>
      <c r="E23849" s="4"/>
      <c r="F23849" s="4"/>
      <c r="G23849" s="31"/>
    </row>
    <row r="23850" spans="2:7" s="40" customFormat="1">
      <c r="B23850" s="7"/>
      <c r="C23850" s="7"/>
      <c r="D23850" s="4"/>
      <c r="E23850" s="4"/>
      <c r="F23850" s="4"/>
      <c r="G23850" s="31"/>
    </row>
    <row r="23851" spans="2:7" s="40" customFormat="1">
      <c r="B23851" s="7"/>
      <c r="C23851" s="7"/>
      <c r="D23851" s="4"/>
      <c r="E23851" s="4"/>
      <c r="F23851" s="4"/>
      <c r="G23851" s="31"/>
    </row>
    <row r="23852" spans="2:7" s="40" customFormat="1">
      <c r="B23852" s="7"/>
      <c r="C23852" s="7"/>
      <c r="D23852" s="4"/>
      <c r="E23852" s="4"/>
      <c r="F23852" s="4"/>
      <c r="G23852" s="31"/>
    </row>
    <row r="23853" spans="2:7" s="40" customFormat="1">
      <c r="B23853" s="7"/>
      <c r="C23853" s="7"/>
      <c r="D23853" s="4"/>
      <c r="E23853" s="4"/>
      <c r="F23853" s="4"/>
      <c r="G23853" s="31"/>
    </row>
    <row r="23854" spans="2:7" s="40" customFormat="1">
      <c r="B23854" s="7"/>
      <c r="C23854" s="7"/>
      <c r="D23854" s="4"/>
      <c r="E23854" s="4"/>
      <c r="F23854" s="4"/>
      <c r="G23854" s="31"/>
    </row>
    <row r="23855" spans="2:7" s="40" customFormat="1">
      <c r="B23855" s="7"/>
      <c r="C23855" s="7"/>
      <c r="D23855" s="4"/>
      <c r="E23855" s="4"/>
      <c r="F23855" s="4"/>
      <c r="G23855" s="31"/>
    </row>
    <row r="23856" spans="2:7" s="40" customFormat="1">
      <c r="B23856" s="7"/>
      <c r="C23856" s="7"/>
      <c r="D23856" s="4"/>
      <c r="E23856" s="4"/>
      <c r="F23856" s="4"/>
      <c r="G23856" s="31"/>
    </row>
    <row r="23857" spans="2:7" s="40" customFormat="1">
      <c r="B23857" s="7"/>
      <c r="C23857" s="7"/>
      <c r="D23857" s="4"/>
      <c r="E23857" s="4"/>
      <c r="F23857" s="4"/>
      <c r="G23857" s="31"/>
    </row>
    <row r="23858" spans="2:7" s="40" customFormat="1">
      <c r="B23858" s="7"/>
      <c r="C23858" s="7"/>
      <c r="D23858" s="4"/>
      <c r="E23858" s="4"/>
      <c r="F23858" s="4"/>
      <c r="G23858" s="31"/>
    </row>
    <row r="23859" spans="2:7" s="40" customFormat="1">
      <c r="B23859" s="7"/>
      <c r="C23859" s="7"/>
      <c r="D23859" s="4"/>
      <c r="E23859" s="4"/>
      <c r="F23859" s="4"/>
      <c r="G23859" s="31"/>
    </row>
    <row r="23860" spans="2:7" s="40" customFormat="1">
      <c r="B23860" s="7"/>
      <c r="C23860" s="7"/>
      <c r="D23860" s="4"/>
      <c r="E23860" s="4"/>
      <c r="F23860" s="4"/>
      <c r="G23860" s="31"/>
    </row>
    <row r="23861" spans="2:7" s="40" customFormat="1">
      <c r="B23861" s="7"/>
      <c r="C23861" s="7"/>
      <c r="D23861" s="4"/>
      <c r="E23861" s="4"/>
      <c r="F23861" s="4"/>
      <c r="G23861" s="31"/>
    </row>
    <row r="23862" spans="2:7" s="40" customFormat="1">
      <c r="B23862" s="7"/>
      <c r="C23862" s="7"/>
      <c r="D23862" s="4"/>
      <c r="E23862" s="4"/>
      <c r="F23862" s="4"/>
      <c r="G23862" s="31"/>
    </row>
    <row r="23863" spans="2:7" s="40" customFormat="1">
      <c r="B23863" s="7"/>
      <c r="C23863" s="7"/>
      <c r="D23863" s="4"/>
      <c r="E23863" s="4"/>
      <c r="F23863" s="4"/>
      <c r="G23863" s="31"/>
    </row>
    <row r="23864" spans="2:7" s="40" customFormat="1">
      <c r="B23864" s="7"/>
      <c r="C23864" s="7"/>
      <c r="D23864" s="4"/>
      <c r="E23864" s="4"/>
      <c r="F23864" s="4"/>
      <c r="G23864" s="31"/>
    </row>
    <row r="23865" spans="2:7" s="40" customFormat="1">
      <c r="B23865" s="7"/>
      <c r="C23865" s="7"/>
      <c r="D23865" s="4"/>
      <c r="E23865" s="4"/>
      <c r="F23865" s="4"/>
      <c r="G23865" s="31"/>
    </row>
    <row r="23866" spans="2:7" s="40" customFormat="1">
      <c r="B23866" s="7"/>
      <c r="C23866" s="7"/>
      <c r="D23866" s="4"/>
      <c r="E23866" s="4"/>
      <c r="F23866" s="4"/>
      <c r="G23866" s="31"/>
    </row>
    <row r="23867" spans="2:7" s="40" customFormat="1">
      <c r="B23867" s="7"/>
      <c r="C23867" s="7"/>
      <c r="D23867" s="4"/>
      <c r="E23867" s="4"/>
      <c r="F23867" s="4"/>
      <c r="G23867" s="31"/>
    </row>
    <row r="23868" spans="2:7" s="40" customFormat="1">
      <c r="B23868" s="7"/>
      <c r="C23868" s="7"/>
      <c r="D23868" s="4"/>
      <c r="E23868" s="4"/>
      <c r="F23868" s="4"/>
      <c r="G23868" s="31"/>
    </row>
    <row r="23869" spans="2:7" s="40" customFormat="1">
      <c r="B23869" s="7"/>
      <c r="C23869" s="7"/>
      <c r="D23869" s="4"/>
      <c r="E23869" s="4"/>
      <c r="F23869" s="4"/>
      <c r="G23869" s="31"/>
    </row>
    <row r="23870" spans="2:7" s="40" customFormat="1">
      <c r="B23870" s="7"/>
      <c r="C23870" s="7"/>
      <c r="D23870" s="4"/>
      <c r="E23870" s="4"/>
      <c r="F23870" s="4"/>
      <c r="G23870" s="31"/>
    </row>
    <row r="23871" spans="2:7" s="40" customFormat="1">
      <c r="B23871" s="7"/>
      <c r="C23871" s="7"/>
      <c r="D23871" s="4"/>
      <c r="E23871" s="4"/>
      <c r="F23871" s="4"/>
      <c r="G23871" s="31"/>
    </row>
    <row r="23872" spans="2:7" s="40" customFormat="1">
      <c r="B23872" s="7"/>
      <c r="C23872" s="7"/>
      <c r="D23872" s="4"/>
      <c r="E23872" s="4"/>
      <c r="F23872" s="4"/>
      <c r="G23872" s="31"/>
    </row>
    <row r="23873" spans="2:7" s="40" customFormat="1">
      <c r="B23873" s="7"/>
      <c r="C23873" s="7"/>
      <c r="D23873" s="4"/>
      <c r="E23873" s="4"/>
      <c r="F23873" s="4"/>
      <c r="G23873" s="31"/>
    </row>
    <row r="23874" spans="2:7" s="40" customFormat="1">
      <c r="B23874" s="7"/>
      <c r="C23874" s="7"/>
      <c r="D23874" s="4"/>
      <c r="E23874" s="4"/>
      <c r="F23874" s="4"/>
      <c r="G23874" s="31"/>
    </row>
    <row r="23875" spans="2:7" s="40" customFormat="1">
      <c r="B23875" s="7"/>
      <c r="C23875" s="7"/>
      <c r="D23875" s="4"/>
      <c r="E23875" s="4"/>
      <c r="F23875" s="4"/>
      <c r="G23875" s="31"/>
    </row>
    <row r="23876" spans="2:7" s="40" customFormat="1">
      <c r="B23876" s="7"/>
      <c r="C23876" s="7"/>
      <c r="D23876" s="4"/>
      <c r="E23876" s="4"/>
      <c r="F23876" s="4"/>
      <c r="G23876" s="31"/>
    </row>
    <row r="23877" spans="2:7" s="40" customFormat="1">
      <c r="B23877" s="7"/>
      <c r="C23877" s="7"/>
      <c r="D23877" s="4"/>
      <c r="E23877" s="4"/>
      <c r="F23877" s="4"/>
      <c r="G23877" s="31"/>
    </row>
    <row r="23878" spans="2:7" s="40" customFormat="1">
      <c r="B23878" s="7"/>
      <c r="C23878" s="7"/>
      <c r="D23878" s="4"/>
      <c r="E23878" s="4"/>
      <c r="F23878" s="4"/>
      <c r="G23878" s="31"/>
    </row>
    <row r="23879" spans="2:7" s="40" customFormat="1">
      <c r="B23879" s="7"/>
      <c r="C23879" s="7"/>
      <c r="D23879" s="4"/>
      <c r="E23879" s="4"/>
      <c r="F23879" s="4"/>
      <c r="G23879" s="31"/>
    </row>
    <row r="23880" spans="2:7" s="40" customFormat="1">
      <c r="B23880" s="7"/>
      <c r="C23880" s="7"/>
      <c r="D23880" s="4"/>
      <c r="E23880" s="4"/>
      <c r="F23880" s="4"/>
      <c r="G23880" s="31"/>
    </row>
    <row r="23881" spans="2:7" s="40" customFormat="1">
      <c r="B23881" s="7"/>
      <c r="C23881" s="7"/>
      <c r="D23881" s="4"/>
      <c r="E23881" s="4"/>
      <c r="F23881" s="4"/>
      <c r="G23881" s="31"/>
    </row>
    <row r="23882" spans="2:7" s="40" customFormat="1">
      <c r="B23882" s="7"/>
      <c r="C23882" s="7"/>
      <c r="D23882" s="4"/>
      <c r="E23882" s="4"/>
      <c r="F23882" s="4"/>
      <c r="G23882" s="31"/>
    </row>
    <row r="23883" spans="2:7" s="40" customFormat="1">
      <c r="B23883" s="7"/>
      <c r="C23883" s="7"/>
      <c r="D23883" s="4"/>
      <c r="E23883" s="4"/>
      <c r="F23883" s="4"/>
      <c r="G23883" s="31"/>
    </row>
    <row r="23884" spans="2:7" s="40" customFormat="1">
      <c r="B23884" s="7"/>
      <c r="C23884" s="7"/>
      <c r="D23884" s="4"/>
      <c r="E23884" s="4"/>
      <c r="F23884" s="4"/>
      <c r="G23884" s="31"/>
    </row>
    <row r="23885" spans="2:7" s="40" customFormat="1">
      <c r="B23885" s="7"/>
      <c r="C23885" s="7"/>
      <c r="D23885" s="4"/>
      <c r="E23885" s="4"/>
      <c r="F23885" s="4"/>
      <c r="G23885" s="31"/>
    </row>
    <row r="23886" spans="2:7" s="40" customFormat="1">
      <c r="B23886" s="7"/>
      <c r="C23886" s="7"/>
      <c r="D23886" s="4"/>
      <c r="E23886" s="4"/>
      <c r="F23886" s="4"/>
      <c r="G23886" s="31"/>
    </row>
    <row r="23887" spans="2:7" s="40" customFormat="1">
      <c r="B23887" s="7"/>
      <c r="C23887" s="7"/>
      <c r="D23887" s="4"/>
      <c r="E23887" s="4"/>
      <c r="F23887" s="4"/>
      <c r="G23887" s="31"/>
    </row>
    <row r="23888" spans="2:7" s="40" customFormat="1">
      <c r="B23888" s="7"/>
      <c r="C23888" s="7"/>
      <c r="D23888" s="4"/>
      <c r="E23888" s="4"/>
      <c r="F23888" s="4"/>
      <c r="G23888" s="31"/>
    </row>
    <row r="23889" spans="2:7" s="40" customFormat="1">
      <c r="B23889" s="7"/>
      <c r="C23889" s="7"/>
      <c r="D23889" s="4"/>
      <c r="E23889" s="4"/>
      <c r="F23889" s="4"/>
      <c r="G23889" s="31"/>
    </row>
    <row r="23890" spans="2:7" s="40" customFormat="1">
      <c r="B23890" s="7"/>
      <c r="C23890" s="7"/>
      <c r="D23890" s="4"/>
      <c r="E23890" s="4"/>
      <c r="F23890" s="4"/>
      <c r="G23890" s="31"/>
    </row>
    <row r="23891" spans="2:7" s="40" customFormat="1">
      <c r="B23891" s="7"/>
      <c r="C23891" s="7"/>
      <c r="D23891" s="4"/>
      <c r="E23891" s="4"/>
      <c r="F23891" s="4"/>
      <c r="G23891" s="31"/>
    </row>
    <row r="23892" spans="2:7" s="40" customFormat="1">
      <c r="B23892" s="7"/>
      <c r="C23892" s="7"/>
      <c r="D23892" s="4"/>
      <c r="E23892" s="4"/>
      <c r="F23892" s="4"/>
      <c r="G23892" s="31"/>
    </row>
    <row r="23893" spans="2:7" s="40" customFormat="1">
      <c r="B23893" s="7"/>
      <c r="C23893" s="7"/>
      <c r="D23893" s="4"/>
      <c r="E23893" s="4"/>
      <c r="F23893" s="4"/>
      <c r="G23893" s="31"/>
    </row>
    <row r="23894" spans="2:7" s="40" customFormat="1">
      <c r="B23894" s="7"/>
      <c r="C23894" s="7"/>
      <c r="D23894" s="4"/>
      <c r="E23894" s="4"/>
      <c r="F23894" s="4"/>
      <c r="G23894" s="31"/>
    </row>
    <row r="23895" spans="2:7" s="40" customFormat="1">
      <c r="B23895" s="7"/>
      <c r="C23895" s="7"/>
      <c r="D23895" s="4"/>
      <c r="E23895" s="4"/>
      <c r="F23895" s="4"/>
      <c r="G23895" s="31"/>
    </row>
    <row r="23896" spans="2:7" s="40" customFormat="1">
      <c r="B23896" s="7"/>
      <c r="C23896" s="7"/>
      <c r="D23896" s="4"/>
      <c r="E23896" s="4"/>
      <c r="F23896" s="4"/>
      <c r="G23896" s="31"/>
    </row>
    <row r="23897" spans="2:7" s="40" customFormat="1">
      <c r="B23897" s="7"/>
      <c r="C23897" s="7"/>
      <c r="D23897" s="4"/>
      <c r="E23897" s="4"/>
      <c r="F23897" s="4"/>
      <c r="G23897" s="31"/>
    </row>
    <row r="23898" spans="2:7" s="40" customFormat="1">
      <c r="B23898" s="7"/>
      <c r="C23898" s="7"/>
      <c r="D23898" s="4"/>
      <c r="E23898" s="4"/>
      <c r="F23898" s="4"/>
      <c r="G23898" s="31"/>
    </row>
    <row r="23899" spans="2:7" s="40" customFormat="1">
      <c r="B23899" s="7"/>
      <c r="C23899" s="7"/>
      <c r="D23899" s="4"/>
      <c r="E23899" s="4"/>
      <c r="F23899" s="4"/>
      <c r="G23899" s="31"/>
    </row>
    <row r="23900" spans="2:7" s="40" customFormat="1">
      <c r="B23900" s="7"/>
      <c r="C23900" s="7"/>
      <c r="D23900" s="4"/>
      <c r="E23900" s="4"/>
      <c r="F23900" s="4"/>
      <c r="G23900" s="31"/>
    </row>
    <row r="23901" spans="2:7" s="40" customFormat="1">
      <c r="B23901" s="7"/>
      <c r="C23901" s="7"/>
      <c r="D23901" s="4"/>
      <c r="E23901" s="4"/>
      <c r="F23901" s="4"/>
      <c r="G23901" s="31"/>
    </row>
    <row r="23902" spans="2:7" s="40" customFormat="1">
      <c r="B23902" s="7"/>
      <c r="C23902" s="7"/>
      <c r="D23902" s="4"/>
      <c r="E23902" s="4"/>
      <c r="F23902" s="4"/>
      <c r="G23902" s="31"/>
    </row>
    <row r="23903" spans="2:7" s="40" customFormat="1">
      <c r="B23903" s="7"/>
      <c r="C23903" s="7"/>
      <c r="D23903" s="4"/>
      <c r="E23903" s="4"/>
      <c r="F23903" s="4"/>
      <c r="G23903" s="31"/>
    </row>
    <row r="23904" spans="2:7" s="40" customFormat="1">
      <c r="B23904" s="7"/>
      <c r="C23904" s="7"/>
      <c r="D23904" s="4"/>
      <c r="E23904" s="4"/>
      <c r="F23904" s="4"/>
      <c r="G23904" s="31"/>
    </row>
    <row r="23905" spans="2:7" s="40" customFormat="1">
      <c r="B23905" s="7"/>
      <c r="C23905" s="7"/>
      <c r="D23905" s="4"/>
      <c r="E23905" s="4"/>
      <c r="F23905" s="4"/>
      <c r="G23905" s="31"/>
    </row>
    <row r="23906" spans="2:7" s="40" customFormat="1">
      <c r="B23906" s="7"/>
      <c r="C23906" s="7"/>
      <c r="D23906" s="4"/>
      <c r="E23906" s="4"/>
      <c r="F23906" s="4"/>
      <c r="G23906" s="31"/>
    </row>
    <row r="23907" spans="2:7" s="40" customFormat="1">
      <c r="B23907" s="7"/>
      <c r="C23907" s="7"/>
      <c r="D23907" s="4"/>
      <c r="E23907" s="4"/>
      <c r="F23907" s="4"/>
      <c r="G23907" s="31"/>
    </row>
    <row r="23908" spans="2:7" s="40" customFormat="1">
      <c r="B23908" s="7"/>
      <c r="C23908" s="7"/>
      <c r="D23908" s="4"/>
      <c r="E23908" s="4"/>
      <c r="F23908" s="4"/>
      <c r="G23908" s="31"/>
    </row>
    <row r="23909" spans="2:7" s="40" customFormat="1">
      <c r="B23909" s="7"/>
      <c r="C23909" s="7"/>
      <c r="D23909" s="4"/>
      <c r="E23909" s="4"/>
      <c r="F23909" s="4"/>
      <c r="G23909" s="31"/>
    </row>
    <row r="23910" spans="2:7" s="40" customFormat="1">
      <c r="B23910" s="7"/>
      <c r="C23910" s="7"/>
      <c r="D23910" s="4"/>
      <c r="E23910" s="4"/>
      <c r="F23910" s="4"/>
      <c r="G23910" s="31"/>
    </row>
    <row r="23911" spans="2:7" s="40" customFormat="1">
      <c r="B23911" s="7"/>
      <c r="C23911" s="7"/>
      <c r="D23911" s="4"/>
      <c r="E23911" s="4"/>
      <c r="F23911" s="4"/>
      <c r="G23911" s="31"/>
    </row>
    <row r="23912" spans="2:7" s="40" customFormat="1">
      <c r="B23912" s="7"/>
      <c r="C23912" s="7"/>
      <c r="D23912" s="4"/>
      <c r="E23912" s="4"/>
      <c r="F23912" s="4"/>
      <c r="G23912" s="31"/>
    </row>
    <row r="23913" spans="2:7" s="40" customFormat="1">
      <c r="B23913" s="7"/>
      <c r="C23913" s="7"/>
      <c r="D23913" s="4"/>
      <c r="E23913" s="4"/>
      <c r="F23913" s="4"/>
      <c r="G23913" s="31"/>
    </row>
    <row r="23914" spans="2:7" s="40" customFormat="1">
      <c r="B23914" s="7"/>
      <c r="C23914" s="7"/>
      <c r="D23914" s="4"/>
      <c r="E23914" s="4"/>
      <c r="F23914" s="4"/>
      <c r="G23914" s="31"/>
    </row>
    <row r="23915" spans="2:7" s="40" customFormat="1">
      <c r="B23915" s="7"/>
      <c r="C23915" s="7"/>
      <c r="D23915" s="4"/>
      <c r="E23915" s="4"/>
      <c r="F23915" s="4"/>
      <c r="G23915" s="31"/>
    </row>
    <row r="23916" spans="2:7" s="40" customFormat="1">
      <c r="B23916" s="7"/>
      <c r="C23916" s="7"/>
      <c r="D23916" s="4"/>
      <c r="E23916" s="4"/>
      <c r="F23916" s="4"/>
      <c r="G23916" s="31"/>
    </row>
    <row r="23917" spans="2:7" s="40" customFormat="1">
      <c r="B23917" s="7"/>
      <c r="C23917" s="7"/>
      <c r="D23917" s="4"/>
      <c r="E23917" s="4"/>
      <c r="F23917" s="4"/>
      <c r="G23917" s="31"/>
    </row>
    <row r="23918" spans="2:7" s="40" customFormat="1">
      <c r="B23918" s="7"/>
      <c r="C23918" s="7"/>
      <c r="D23918" s="4"/>
      <c r="E23918" s="4"/>
      <c r="F23918" s="4"/>
      <c r="G23918" s="31"/>
    </row>
    <row r="23919" spans="2:7" s="40" customFormat="1">
      <c r="B23919" s="7"/>
      <c r="C23919" s="7"/>
      <c r="D23919" s="4"/>
      <c r="E23919" s="4"/>
      <c r="F23919" s="4"/>
      <c r="G23919" s="31"/>
    </row>
    <row r="23920" spans="2:7" s="40" customFormat="1">
      <c r="B23920" s="7"/>
      <c r="C23920" s="7"/>
      <c r="D23920" s="4"/>
      <c r="E23920" s="4"/>
      <c r="F23920" s="4"/>
      <c r="G23920" s="31"/>
    </row>
    <row r="23921" spans="2:7" s="40" customFormat="1">
      <c r="B23921" s="7"/>
      <c r="C23921" s="7"/>
      <c r="D23921" s="4"/>
      <c r="E23921" s="4"/>
      <c r="F23921" s="4"/>
      <c r="G23921" s="31"/>
    </row>
    <row r="23922" spans="2:7" s="40" customFormat="1">
      <c r="B23922" s="7"/>
      <c r="C23922" s="7"/>
      <c r="D23922" s="4"/>
      <c r="E23922" s="4"/>
      <c r="F23922" s="4"/>
      <c r="G23922" s="31"/>
    </row>
    <row r="23923" spans="2:7" s="40" customFormat="1">
      <c r="B23923" s="7"/>
      <c r="C23923" s="7"/>
      <c r="D23923" s="4"/>
      <c r="E23923" s="4"/>
      <c r="F23923" s="4"/>
      <c r="G23923" s="31"/>
    </row>
    <row r="23924" spans="2:7" s="40" customFormat="1">
      <c r="B23924" s="7"/>
      <c r="C23924" s="7"/>
      <c r="D23924" s="4"/>
      <c r="E23924" s="4"/>
      <c r="F23924" s="4"/>
      <c r="G23924" s="31"/>
    </row>
    <row r="23925" spans="2:7" s="40" customFormat="1">
      <c r="B23925" s="7"/>
      <c r="C23925" s="7"/>
      <c r="D23925" s="4"/>
      <c r="E23925" s="4"/>
      <c r="F23925" s="4"/>
      <c r="G23925" s="31"/>
    </row>
    <row r="23926" spans="2:7" s="40" customFormat="1">
      <c r="B23926" s="7"/>
      <c r="C23926" s="7"/>
      <c r="D23926" s="4"/>
      <c r="E23926" s="4"/>
      <c r="F23926" s="4"/>
      <c r="G23926" s="31"/>
    </row>
    <row r="23927" spans="2:7" s="40" customFormat="1">
      <c r="B23927" s="7"/>
      <c r="C23927" s="7"/>
      <c r="D23927" s="4"/>
      <c r="E23927" s="4"/>
      <c r="F23927" s="4"/>
      <c r="G23927" s="31"/>
    </row>
    <row r="23928" spans="2:7" s="40" customFormat="1">
      <c r="B23928" s="7"/>
      <c r="C23928" s="7"/>
      <c r="D23928" s="4"/>
      <c r="E23928" s="4"/>
      <c r="F23928" s="4"/>
      <c r="G23928" s="31"/>
    </row>
    <row r="23929" spans="2:7" s="40" customFormat="1">
      <c r="B23929" s="7"/>
      <c r="C23929" s="7"/>
      <c r="D23929" s="4"/>
      <c r="E23929" s="4"/>
      <c r="F23929" s="4"/>
      <c r="G23929" s="31"/>
    </row>
    <row r="23930" spans="2:7" s="40" customFormat="1">
      <c r="B23930" s="7"/>
      <c r="C23930" s="7"/>
      <c r="D23930" s="4"/>
      <c r="E23930" s="4"/>
      <c r="F23930" s="4"/>
      <c r="G23930" s="31"/>
    </row>
    <row r="23931" spans="2:7" s="40" customFormat="1">
      <c r="B23931" s="7"/>
      <c r="C23931" s="7"/>
      <c r="D23931" s="4"/>
      <c r="E23931" s="4"/>
      <c r="F23931" s="4"/>
      <c r="G23931" s="31"/>
    </row>
    <row r="23932" spans="2:7" s="40" customFormat="1">
      <c r="B23932" s="7"/>
      <c r="C23932" s="7"/>
      <c r="D23932" s="4"/>
      <c r="E23932" s="4"/>
      <c r="F23932" s="4"/>
      <c r="G23932" s="31"/>
    </row>
    <row r="23933" spans="2:7" s="40" customFormat="1">
      <c r="B23933" s="7"/>
      <c r="C23933" s="7"/>
      <c r="D23933" s="4"/>
      <c r="E23933" s="4"/>
      <c r="F23933" s="4"/>
      <c r="G23933" s="31"/>
    </row>
    <row r="23934" spans="2:7" s="40" customFormat="1">
      <c r="B23934" s="7"/>
      <c r="C23934" s="7"/>
      <c r="D23934" s="4"/>
      <c r="E23934" s="4"/>
      <c r="F23934" s="4"/>
      <c r="G23934" s="31"/>
    </row>
    <row r="23935" spans="2:7" s="40" customFormat="1">
      <c r="B23935" s="7"/>
      <c r="C23935" s="7"/>
      <c r="D23935" s="4"/>
      <c r="E23935" s="4"/>
      <c r="F23935" s="4"/>
      <c r="G23935" s="31"/>
    </row>
    <row r="23936" spans="2:7" s="40" customFormat="1">
      <c r="B23936" s="7"/>
      <c r="C23936" s="7"/>
      <c r="D23936" s="4"/>
      <c r="E23936" s="4"/>
      <c r="F23936" s="4"/>
      <c r="G23936" s="31"/>
    </row>
    <row r="23937" spans="2:7" s="40" customFormat="1">
      <c r="B23937" s="7"/>
      <c r="C23937" s="7"/>
      <c r="D23937" s="4"/>
      <c r="E23937" s="4"/>
      <c r="F23937" s="4"/>
      <c r="G23937" s="31"/>
    </row>
    <row r="23938" spans="2:7" s="40" customFormat="1">
      <c r="B23938" s="7"/>
      <c r="C23938" s="7"/>
      <c r="D23938" s="4"/>
      <c r="E23938" s="4"/>
      <c r="F23938" s="4"/>
      <c r="G23938" s="31"/>
    </row>
    <row r="23939" spans="2:7" s="40" customFormat="1">
      <c r="B23939" s="7"/>
      <c r="C23939" s="7"/>
      <c r="D23939" s="4"/>
      <c r="E23939" s="4"/>
      <c r="F23939" s="4"/>
      <c r="G23939" s="31"/>
    </row>
    <row r="23940" spans="2:7" s="40" customFormat="1">
      <c r="B23940" s="7"/>
      <c r="C23940" s="7"/>
      <c r="D23940" s="4"/>
      <c r="E23940" s="4"/>
      <c r="F23940" s="4"/>
      <c r="G23940" s="31"/>
    </row>
    <row r="23941" spans="2:7" s="40" customFormat="1">
      <c r="B23941" s="7"/>
      <c r="C23941" s="7"/>
      <c r="D23941" s="4"/>
      <c r="E23941" s="4"/>
      <c r="F23941" s="4"/>
      <c r="G23941" s="31"/>
    </row>
    <row r="23942" spans="2:7" s="40" customFormat="1">
      <c r="B23942" s="7"/>
      <c r="C23942" s="7"/>
      <c r="D23942" s="4"/>
      <c r="E23942" s="4"/>
      <c r="F23942" s="4"/>
      <c r="G23942" s="31"/>
    </row>
    <row r="23943" spans="2:7" s="40" customFormat="1">
      <c r="B23943" s="7"/>
      <c r="C23943" s="7"/>
      <c r="D23943" s="4"/>
      <c r="E23943" s="4"/>
      <c r="F23943" s="4"/>
      <c r="G23943" s="31"/>
    </row>
    <row r="23944" spans="2:7" s="40" customFormat="1">
      <c r="B23944" s="7"/>
      <c r="C23944" s="7"/>
      <c r="D23944" s="4"/>
      <c r="E23944" s="4"/>
      <c r="F23944" s="4"/>
      <c r="G23944" s="31"/>
    </row>
    <row r="23945" spans="2:7" s="40" customFormat="1">
      <c r="B23945" s="7"/>
      <c r="C23945" s="7"/>
      <c r="D23945" s="4"/>
      <c r="E23945" s="4"/>
      <c r="F23945" s="4"/>
      <c r="G23945" s="31"/>
    </row>
    <row r="23946" spans="2:7" s="40" customFormat="1">
      <c r="B23946" s="7"/>
      <c r="C23946" s="7"/>
      <c r="D23946" s="4"/>
      <c r="E23946" s="4"/>
      <c r="F23946" s="4"/>
      <c r="G23946" s="31"/>
    </row>
    <row r="23947" spans="2:7" s="40" customFormat="1">
      <c r="B23947" s="7"/>
      <c r="C23947" s="7"/>
      <c r="D23947" s="4"/>
      <c r="E23947" s="4"/>
      <c r="F23947" s="4"/>
      <c r="G23947" s="31"/>
    </row>
    <row r="23948" spans="2:7" s="40" customFormat="1">
      <c r="B23948" s="7"/>
      <c r="C23948" s="7"/>
      <c r="D23948" s="4"/>
      <c r="E23948" s="4"/>
      <c r="F23948" s="4"/>
      <c r="G23948" s="31"/>
    </row>
    <row r="23949" spans="2:7" s="40" customFormat="1">
      <c r="B23949" s="7"/>
      <c r="C23949" s="7"/>
      <c r="D23949" s="4"/>
      <c r="E23949" s="4"/>
      <c r="F23949" s="4"/>
      <c r="G23949" s="31"/>
    </row>
    <row r="23950" spans="2:7" s="40" customFormat="1">
      <c r="B23950" s="7"/>
      <c r="C23950" s="7"/>
      <c r="D23950" s="4"/>
      <c r="E23950" s="4"/>
      <c r="F23950" s="4"/>
      <c r="G23950" s="31"/>
    </row>
    <row r="23951" spans="2:7" s="40" customFormat="1">
      <c r="B23951" s="7"/>
      <c r="C23951" s="7"/>
      <c r="D23951" s="4"/>
      <c r="E23951" s="4"/>
      <c r="F23951" s="4"/>
      <c r="G23951" s="31"/>
    </row>
    <row r="23952" spans="2:7" s="40" customFormat="1">
      <c r="B23952" s="7"/>
      <c r="C23952" s="7"/>
      <c r="D23952" s="4"/>
      <c r="E23952" s="4"/>
      <c r="F23952" s="4"/>
      <c r="G23952" s="31"/>
    </row>
    <row r="23953" spans="2:7" s="40" customFormat="1">
      <c r="B23953" s="7"/>
      <c r="C23953" s="7"/>
      <c r="D23953" s="4"/>
      <c r="E23953" s="4"/>
      <c r="F23953" s="4"/>
      <c r="G23953" s="31"/>
    </row>
    <row r="23954" spans="2:7" s="40" customFormat="1">
      <c r="B23954" s="7"/>
      <c r="C23954" s="7"/>
      <c r="D23954" s="4"/>
      <c r="E23954" s="4"/>
      <c r="F23954" s="4"/>
      <c r="G23954" s="31"/>
    </row>
    <row r="23955" spans="2:7" s="40" customFormat="1">
      <c r="B23955" s="7"/>
      <c r="C23955" s="7"/>
      <c r="D23955" s="4"/>
      <c r="E23955" s="4"/>
      <c r="F23955" s="4"/>
      <c r="G23955" s="31"/>
    </row>
    <row r="23956" spans="2:7" s="40" customFormat="1">
      <c r="B23956" s="7"/>
      <c r="C23956" s="7"/>
      <c r="D23956" s="4"/>
      <c r="E23956" s="4"/>
      <c r="F23956" s="4"/>
      <c r="G23956" s="31"/>
    </row>
    <row r="23957" spans="2:7" s="40" customFormat="1">
      <c r="B23957" s="7"/>
      <c r="C23957" s="7"/>
      <c r="D23957" s="4"/>
      <c r="E23957" s="4"/>
      <c r="F23957" s="4"/>
      <c r="G23957" s="31"/>
    </row>
    <row r="23958" spans="2:7" s="40" customFormat="1">
      <c r="B23958" s="7"/>
      <c r="C23958" s="7"/>
      <c r="D23958" s="4"/>
      <c r="E23958" s="4"/>
      <c r="F23958" s="4"/>
      <c r="G23958" s="31"/>
    </row>
    <row r="23959" spans="2:7" s="40" customFormat="1">
      <c r="B23959" s="7"/>
      <c r="C23959" s="7"/>
      <c r="D23959" s="4"/>
      <c r="E23959" s="4"/>
      <c r="F23959" s="4"/>
      <c r="G23959" s="31"/>
    </row>
    <row r="23960" spans="2:7" s="40" customFormat="1">
      <c r="B23960" s="7"/>
      <c r="C23960" s="7"/>
      <c r="D23960" s="4"/>
      <c r="E23960" s="4"/>
      <c r="F23960" s="4"/>
      <c r="G23960" s="31"/>
    </row>
    <row r="23961" spans="2:7" s="40" customFormat="1">
      <c r="B23961" s="7"/>
      <c r="C23961" s="7"/>
      <c r="D23961" s="4"/>
      <c r="E23961" s="4"/>
      <c r="F23961" s="4"/>
      <c r="G23961" s="31"/>
    </row>
    <row r="23962" spans="2:7" s="40" customFormat="1">
      <c r="B23962" s="7"/>
      <c r="C23962" s="7"/>
      <c r="D23962" s="4"/>
      <c r="E23962" s="4"/>
      <c r="F23962" s="4"/>
      <c r="G23962" s="31"/>
    </row>
    <row r="23963" spans="2:7" s="40" customFormat="1">
      <c r="B23963" s="7"/>
      <c r="C23963" s="7"/>
      <c r="D23963" s="4"/>
      <c r="E23963" s="4"/>
      <c r="F23963" s="4"/>
      <c r="G23963" s="31"/>
    </row>
    <row r="23964" spans="2:7" s="40" customFormat="1">
      <c r="B23964" s="7"/>
      <c r="C23964" s="7"/>
      <c r="D23964" s="4"/>
      <c r="E23964" s="4"/>
      <c r="F23964" s="4"/>
      <c r="G23964" s="31"/>
    </row>
    <row r="23965" spans="2:7" s="40" customFormat="1">
      <c r="B23965" s="7"/>
      <c r="C23965" s="7"/>
      <c r="D23965" s="4"/>
      <c r="E23965" s="4"/>
      <c r="F23965" s="4"/>
      <c r="G23965" s="31"/>
    </row>
    <row r="23966" spans="2:7" s="40" customFormat="1">
      <c r="B23966" s="7"/>
      <c r="C23966" s="7"/>
      <c r="D23966" s="4"/>
      <c r="E23966" s="4"/>
      <c r="F23966" s="4"/>
      <c r="G23966" s="31"/>
    </row>
    <row r="23967" spans="2:7" s="40" customFormat="1">
      <c r="B23967" s="7"/>
      <c r="C23967" s="7"/>
      <c r="D23967" s="4"/>
      <c r="E23967" s="4"/>
      <c r="F23967" s="4"/>
      <c r="G23967" s="31"/>
    </row>
    <row r="23968" spans="2:7" s="40" customFormat="1">
      <c r="B23968" s="7"/>
      <c r="C23968" s="7"/>
      <c r="D23968" s="4"/>
      <c r="E23968" s="4"/>
      <c r="F23968" s="4"/>
      <c r="G23968" s="31"/>
    </row>
    <row r="23969" spans="2:7" s="40" customFormat="1">
      <c r="B23969" s="7"/>
      <c r="C23969" s="7"/>
      <c r="D23969" s="4"/>
      <c r="E23969" s="4"/>
      <c r="F23969" s="4"/>
      <c r="G23969" s="31"/>
    </row>
    <row r="23970" spans="2:7" s="40" customFormat="1">
      <c r="B23970" s="7"/>
      <c r="C23970" s="7"/>
      <c r="D23970" s="4"/>
      <c r="E23970" s="4"/>
      <c r="F23970" s="4"/>
      <c r="G23970" s="31"/>
    </row>
    <row r="23971" spans="2:7" s="40" customFormat="1">
      <c r="B23971" s="7"/>
      <c r="C23971" s="7"/>
      <c r="D23971" s="4"/>
      <c r="E23971" s="4"/>
      <c r="F23971" s="4"/>
      <c r="G23971" s="31"/>
    </row>
    <row r="23972" spans="2:7" s="40" customFormat="1">
      <c r="B23972" s="7"/>
      <c r="C23972" s="7"/>
      <c r="D23972" s="4"/>
      <c r="E23972" s="4"/>
      <c r="F23972" s="4"/>
      <c r="G23972" s="31"/>
    </row>
    <row r="23973" spans="2:7" s="40" customFormat="1">
      <c r="B23973" s="7"/>
      <c r="C23973" s="7"/>
      <c r="D23973" s="4"/>
      <c r="E23973" s="4"/>
      <c r="F23973" s="4"/>
      <c r="G23973" s="31"/>
    </row>
    <row r="23974" spans="2:7" s="40" customFormat="1">
      <c r="B23974" s="7"/>
      <c r="C23974" s="7"/>
      <c r="D23974" s="4"/>
      <c r="E23974" s="4"/>
      <c r="F23974" s="4"/>
      <c r="G23974" s="31"/>
    </row>
    <row r="23975" spans="2:7" s="40" customFormat="1">
      <c r="B23975" s="7"/>
      <c r="C23975" s="7"/>
      <c r="D23975" s="4"/>
      <c r="E23975" s="4"/>
      <c r="F23975" s="4"/>
      <c r="G23975" s="31"/>
    </row>
    <row r="23976" spans="2:7" s="40" customFormat="1">
      <c r="B23976" s="7"/>
      <c r="C23976" s="7"/>
      <c r="D23976" s="4"/>
      <c r="E23976" s="4"/>
      <c r="F23976" s="4"/>
      <c r="G23976" s="31"/>
    </row>
    <row r="23977" spans="2:7" s="40" customFormat="1">
      <c r="B23977" s="7"/>
      <c r="C23977" s="7"/>
      <c r="D23977" s="4"/>
      <c r="E23977" s="4"/>
      <c r="F23977" s="4"/>
      <c r="G23977" s="31"/>
    </row>
    <row r="23978" spans="2:7" s="40" customFormat="1">
      <c r="B23978" s="7"/>
      <c r="C23978" s="7"/>
      <c r="D23978" s="4"/>
      <c r="E23978" s="4"/>
      <c r="F23978" s="4"/>
      <c r="G23978" s="31"/>
    </row>
    <row r="23979" spans="2:7" s="40" customFormat="1">
      <c r="B23979" s="7"/>
      <c r="C23979" s="7"/>
      <c r="D23979" s="4"/>
      <c r="E23979" s="4"/>
      <c r="F23979" s="4"/>
      <c r="G23979" s="31"/>
    </row>
    <row r="23980" spans="2:7" s="40" customFormat="1">
      <c r="B23980" s="7"/>
      <c r="C23980" s="7"/>
      <c r="D23980" s="4"/>
      <c r="E23980" s="4"/>
      <c r="F23980" s="4"/>
      <c r="G23980" s="31"/>
    </row>
    <row r="23981" spans="2:7" s="40" customFormat="1">
      <c r="B23981" s="7"/>
      <c r="C23981" s="7"/>
      <c r="D23981" s="4"/>
      <c r="E23981" s="4"/>
      <c r="F23981" s="4"/>
      <c r="G23981" s="31"/>
    </row>
    <row r="23982" spans="2:7" s="40" customFormat="1">
      <c r="B23982" s="7"/>
      <c r="C23982" s="7"/>
      <c r="D23982" s="4"/>
      <c r="E23982" s="4"/>
      <c r="F23982" s="4"/>
      <c r="G23982" s="31"/>
    </row>
    <row r="23983" spans="2:7" s="40" customFormat="1">
      <c r="B23983" s="7"/>
      <c r="C23983" s="7"/>
      <c r="D23983" s="4"/>
      <c r="E23983" s="4"/>
      <c r="F23983" s="4"/>
      <c r="G23983" s="31"/>
    </row>
    <row r="23984" spans="2:7" s="40" customFormat="1">
      <c r="B23984" s="7"/>
      <c r="C23984" s="7"/>
      <c r="D23984" s="4"/>
      <c r="E23984" s="4"/>
      <c r="F23984" s="4"/>
      <c r="G23984" s="31"/>
    </row>
    <row r="23985" spans="2:7" s="40" customFormat="1">
      <c r="B23985" s="7"/>
      <c r="C23985" s="7"/>
      <c r="D23985" s="4"/>
      <c r="E23985" s="4"/>
      <c r="F23985" s="4"/>
      <c r="G23985" s="31"/>
    </row>
    <row r="23986" spans="2:7" s="40" customFormat="1">
      <c r="B23986" s="7"/>
      <c r="C23986" s="7"/>
      <c r="D23986" s="4"/>
      <c r="E23986" s="4"/>
      <c r="F23986" s="4"/>
      <c r="G23986" s="31"/>
    </row>
    <row r="23987" spans="2:7" s="40" customFormat="1">
      <c r="B23987" s="7"/>
      <c r="C23987" s="7"/>
      <c r="D23987" s="4"/>
      <c r="E23987" s="4"/>
      <c r="F23987" s="4"/>
      <c r="G23987" s="31"/>
    </row>
    <row r="23988" spans="2:7" s="40" customFormat="1">
      <c r="B23988" s="7"/>
      <c r="C23988" s="7"/>
      <c r="D23988" s="4"/>
      <c r="E23988" s="4"/>
      <c r="F23988" s="4"/>
      <c r="G23988" s="31"/>
    </row>
    <row r="23989" spans="2:7" s="40" customFormat="1">
      <c r="B23989" s="7"/>
      <c r="C23989" s="7"/>
      <c r="D23989" s="4"/>
      <c r="E23989" s="4"/>
      <c r="F23989" s="4"/>
      <c r="G23989" s="31"/>
    </row>
    <row r="23990" spans="2:7" s="40" customFormat="1">
      <c r="B23990" s="7"/>
      <c r="C23990" s="7"/>
      <c r="D23990" s="4"/>
      <c r="E23990" s="4"/>
      <c r="F23990" s="4"/>
      <c r="G23990" s="31"/>
    </row>
    <row r="23991" spans="2:7" s="40" customFormat="1">
      <c r="B23991" s="7"/>
      <c r="C23991" s="7"/>
      <c r="D23991" s="4"/>
      <c r="E23991" s="4"/>
      <c r="F23991" s="4"/>
      <c r="G23991" s="31"/>
    </row>
    <row r="23992" spans="2:7" s="40" customFormat="1">
      <c r="B23992" s="7"/>
      <c r="C23992" s="7"/>
      <c r="D23992" s="4"/>
      <c r="E23992" s="4"/>
      <c r="F23992" s="4"/>
      <c r="G23992" s="31"/>
    </row>
    <row r="23993" spans="2:7" s="40" customFormat="1">
      <c r="B23993" s="7"/>
      <c r="C23993" s="7"/>
      <c r="D23993" s="4"/>
      <c r="E23993" s="4"/>
      <c r="F23993" s="4"/>
      <c r="G23993" s="31"/>
    </row>
    <row r="23994" spans="2:7" s="40" customFormat="1">
      <c r="B23994" s="7"/>
      <c r="C23994" s="7"/>
      <c r="D23994" s="4"/>
      <c r="E23994" s="4"/>
      <c r="F23994" s="4"/>
      <c r="G23994" s="31"/>
    </row>
    <row r="23995" spans="2:7" s="40" customFormat="1">
      <c r="B23995" s="7"/>
      <c r="C23995" s="7"/>
      <c r="D23995" s="4"/>
      <c r="E23995" s="4"/>
      <c r="F23995" s="4"/>
      <c r="G23995" s="31"/>
    </row>
    <row r="23996" spans="2:7" s="40" customFormat="1">
      <c r="B23996" s="7"/>
      <c r="C23996" s="7"/>
      <c r="D23996" s="4"/>
      <c r="E23996" s="4"/>
      <c r="F23996" s="4"/>
      <c r="G23996" s="31"/>
    </row>
    <row r="23997" spans="2:7" s="40" customFormat="1">
      <c r="B23997" s="7"/>
      <c r="C23997" s="7"/>
      <c r="D23997" s="4"/>
      <c r="E23997" s="4"/>
      <c r="F23997" s="4"/>
      <c r="G23997" s="31"/>
    </row>
    <row r="23998" spans="2:7" s="40" customFormat="1">
      <c r="B23998" s="7"/>
      <c r="C23998" s="7"/>
      <c r="D23998" s="4"/>
      <c r="E23998" s="4"/>
      <c r="F23998" s="4"/>
      <c r="G23998" s="31"/>
    </row>
    <row r="23999" spans="2:7" s="40" customFormat="1">
      <c r="B23999" s="7"/>
      <c r="C23999" s="7"/>
      <c r="D23999" s="4"/>
      <c r="E23999" s="4"/>
      <c r="F23999" s="4"/>
      <c r="G23999" s="31"/>
    </row>
    <row r="24000" spans="2:7" s="40" customFormat="1">
      <c r="B24000" s="7"/>
      <c r="C24000" s="7"/>
      <c r="D24000" s="4"/>
      <c r="E24000" s="4"/>
      <c r="F24000" s="4"/>
      <c r="G24000" s="31"/>
    </row>
    <row r="24001" spans="2:7" s="40" customFormat="1">
      <c r="B24001" s="7"/>
      <c r="C24001" s="7"/>
      <c r="D24001" s="4"/>
      <c r="E24001" s="4"/>
      <c r="F24001" s="4"/>
      <c r="G24001" s="31"/>
    </row>
    <row r="24002" spans="2:7" s="40" customFormat="1">
      <c r="B24002" s="7"/>
      <c r="C24002" s="7"/>
      <c r="D24002" s="4"/>
      <c r="E24002" s="4"/>
      <c r="F24002" s="4"/>
      <c r="G24002" s="31"/>
    </row>
    <row r="24003" spans="2:7" s="40" customFormat="1">
      <c r="B24003" s="7"/>
      <c r="C24003" s="7"/>
      <c r="D24003" s="4"/>
      <c r="E24003" s="4"/>
      <c r="F24003" s="4"/>
      <c r="G24003" s="31"/>
    </row>
    <row r="24004" spans="2:7" s="40" customFormat="1">
      <c r="B24004" s="7"/>
      <c r="C24004" s="7"/>
      <c r="D24004" s="4"/>
      <c r="E24004" s="4"/>
      <c r="F24004" s="4"/>
      <c r="G24004" s="31"/>
    </row>
    <row r="24005" spans="2:7" s="40" customFormat="1">
      <c r="B24005" s="7"/>
      <c r="C24005" s="7"/>
      <c r="D24005" s="4"/>
      <c r="E24005" s="4"/>
      <c r="F24005" s="4"/>
      <c r="G24005" s="31"/>
    </row>
    <row r="24006" spans="2:7" s="40" customFormat="1">
      <c r="B24006" s="7"/>
      <c r="C24006" s="7"/>
      <c r="D24006" s="4"/>
      <c r="E24006" s="4"/>
      <c r="F24006" s="4"/>
      <c r="G24006" s="31"/>
    </row>
    <row r="24007" spans="2:7" s="40" customFormat="1">
      <c r="B24007" s="7"/>
      <c r="C24007" s="7"/>
      <c r="D24007" s="4"/>
      <c r="E24007" s="4"/>
      <c r="F24007" s="4"/>
      <c r="G24007" s="31"/>
    </row>
    <row r="24008" spans="2:7" s="40" customFormat="1">
      <c r="B24008" s="7"/>
      <c r="C24008" s="7"/>
      <c r="D24008" s="4"/>
      <c r="E24008" s="4"/>
      <c r="F24008" s="4"/>
      <c r="G24008" s="31"/>
    </row>
    <row r="24009" spans="2:7" s="40" customFormat="1">
      <c r="B24009" s="7"/>
      <c r="C24009" s="7"/>
      <c r="D24009" s="4"/>
      <c r="E24009" s="4"/>
      <c r="F24009" s="4"/>
      <c r="G24009" s="31"/>
    </row>
    <row r="24010" spans="2:7" s="40" customFormat="1">
      <c r="B24010" s="7"/>
      <c r="C24010" s="7"/>
      <c r="D24010" s="4"/>
      <c r="E24010" s="4"/>
      <c r="F24010" s="4"/>
      <c r="G24010" s="31"/>
    </row>
    <row r="24011" spans="2:7" s="40" customFormat="1">
      <c r="B24011" s="7"/>
      <c r="C24011" s="7"/>
      <c r="D24011" s="4"/>
      <c r="E24011" s="4"/>
      <c r="F24011" s="4"/>
      <c r="G24011" s="31"/>
    </row>
    <row r="24012" spans="2:7" s="40" customFormat="1">
      <c r="B24012" s="7"/>
      <c r="C24012" s="7"/>
      <c r="D24012" s="4"/>
      <c r="E24012" s="4"/>
      <c r="F24012" s="4"/>
      <c r="G24012" s="31"/>
    </row>
    <row r="24013" spans="2:7" s="40" customFormat="1">
      <c r="B24013" s="7"/>
      <c r="C24013" s="7"/>
      <c r="D24013" s="4"/>
      <c r="E24013" s="4"/>
      <c r="F24013" s="4"/>
      <c r="G24013" s="31"/>
    </row>
    <row r="24014" spans="2:7" s="40" customFormat="1">
      <c r="B24014" s="7"/>
      <c r="C24014" s="7"/>
      <c r="D24014" s="4"/>
      <c r="E24014" s="4"/>
      <c r="F24014" s="4"/>
      <c r="G24014" s="31"/>
    </row>
    <row r="24015" spans="2:7" s="40" customFormat="1">
      <c r="B24015" s="7"/>
      <c r="C24015" s="7"/>
      <c r="D24015" s="4"/>
      <c r="E24015" s="4"/>
      <c r="F24015" s="4"/>
      <c r="G24015" s="31"/>
    </row>
    <row r="24016" spans="2:7" s="40" customFormat="1">
      <c r="B24016" s="7"/>
      <c r="C24016" s="7"/>
      <c r="D24016" s="4"/>
      <c r="E24016" s="4"/>
      <c r="F24016" s="4"/>
      <c r="G24016" s="31"/>
    </row>
    <row r="24017" spans="2:7" s="40" customFormat="1">
      <c r="B24017" s="7"/>
      <c r="C24017" s="7"/>
      <c r="D24017" s="4"/>
      <c r="E24017" s="4"/>
      <c r="F24017" s="4"/>
      <c r="G24017" s="31"/>
    </row>
    <row r="24018" spans="2:7" s="40" customFormat="1">
      <c r="B24018" s="7"/>
      <c r="C24018" s="7"/>
      <c r="D24018" s="4"/>
      <c r="E24018" s="4"/>
      <c r="F24018" s="4"/>
      <c r="G24018" s="31"/>
    </row>
    <row r="24019" spans="2:7" s="40" customFormat="1">
      <c r="B24019" s="7"/>
      <c r="C24019" s="7"/>
      <c r="D24019" s="4"/>
      <c r="E24019" s="4"/>
      <c r="F24019" s="4"/>
      <c r="G24019" s="31"/>
    </row>
    <row r="24020" spans="2:7" s="40" customFormat="1">
      <c r="B24020" s="7"/>
      <c r="C24020" s="7"/>
      <c r="D24020" s="4"/>
      <c r="E24020" s="4"/>
      <c r="F24020" s="4"/>
      <c r="G24020" s="31"/>
    </row>
    <row r="24021" spans="2:7" s="40" customFormat="1">
      <c r="B24021" s="7"/>
      <c r="C24021" s="7"/>
      <c r="D24021" s="4"/>
      <c r="E24021" s="4"/>
      <c r="F24021" s="4"/>
      <c r="G24021" s="31"/>
    </row>
    <row r="24022" spans="2:7" s="40" customFormat="1">
      <c r="B24022" s="7"/>
      <c r="C24022" s="7"/>
      <c r="D24022" s="4"/>
      <c r="E24022" s="4"/>
      <c r="F24022" s="4"/>
      <c r="G24022" s="31"/>
    </row>
    <row r="24023" spans="2:7" s="40" customFormat="1">
      <c r="B24023" s="7"/>
      <c r="C24023" s="7"/>
      <c r="D24023" s="4"/>
      <c r="E24023" s="4"/>
      <c r="F24023" s="4"/>
      <c r="G24023" s="31"/>
    </row>
    <row r="24024" spans="2:7" s="40" customFormat="1">
      <c r="B24024" s="7"/>
      <c r="C24024" s="7"/>
      <c r="D24024" s="4"/>
      <c r="E24024" s="4"/>
      <c r="F24024" s="4"/>
      <c r="G24024" s="31"/>
    </row>
    <row r="24025" spans="2:7" s="40" customFormat="1">
      <c r="B24025" s="7"/>
      <c r="C24025" s="7"/>
      <c r="D24025" s="4"/>
      <c r="E24025" s="4"/>
      <c r="F24025" s="4"/>
      <c r="G24025" s="31"/>
    </row>
    <row r="24026" spans="2:7" s="40" customFormat="1">
      <c r="B24026" s="7"/>
      <c r="C24026" s="7"/>
      <c r="D24026" s="4"/>
      <c r="E24026" s="4"/>
      <c r="F24026" s="4"/>
      <c r="G24026" s="31"/>
    </row>
    <row r="24027" spans="2:7" s="40" customFormat="1">
      <c r="B24027" s="7"/>
      <c r="C24027" s="7"/>
      <c r="D24027" s="4"/>
      <c r="E24027" s="4"/>
      <c r="F24027" s="4"/>
      <c r="G24027" s="31"/>
    </row>
    <row r="24028" spans="2:7" s="40" customFormat="1">
      <c r="B24028" s="7"/>
      <c r="C24028" s="7"/>
      <c r="D24028" s="4"/>
      <c r="E24028" s="4"/>
      <c r="F24028" s="4"/>
      <c r="G24028" s="31"/>
    </row>
    <row r="24029" spans="2:7" s="40" customFormat="1">
      <c r="B24029" s="7"/>
      <c r="C24029" s="7"/>
      <c r="D24029" s="4"/>
      <c r="E24029" s="4"/>
      <c r="F24029" s="4"/>
      <c r="G24029" s="31"/>
    </row>
    <row r="24030" spans="2:7" s="40" customFormat="1">
      <c r="B24030" s="7"/>
      <c r="C24030" s="7"/>
      <c r="D24030" s="4"/>
      <c r="E24030" s="4"/>
      <c r="F24030" s="4"/>
      <c r="G24030" s="31"/>
    </row>
    <row r="24031" spans="2:7" s="40" customFormat="1">
      <c r="B24031" s="7"/>
      <c r="C24031" s="7"/>
      <c r="D24031" s="4"/>
      <c r="E24031" s="4"/>
      <c r="F24031" s="4"/>
      <c r="G24031" s="31"/>
    </row>
    <row r="24032" spans="2:7" s="40" customFormat="1">
      <c r="B24032" s="7"/>
      <c r="C24032" s="7"/>
      <c r="D24032" s="4"/>
      <c r="E24032" s="4"/>
      <c r="F24032" s="4"/>
      <c r="G24032" s="31"/>
    </row>
    <row r="24033" spans="2:7" s="40" customFormat="1">
      <c r="B24033" s="7"/>
      <c r="C24033" s="7"/>
      <c r="D24033" s="4"/>
      <c r="E24033" s="4"/>
      <c r="F24033" s="4"/>
      <c r="G24033" s="31"/>
    </row>
    <row r="24034" spans="2:7" s="40" customFormat="1">
      <c r="B24034" s="7"/>
      <c r="C24034" s="7"/>
      <c r="D24034" s="4"/>
      <c r="E24034" s="4"/>
      <c r="F24034" s="4"/>
      <c r="G24034" s="31"/>
    </row>
    <row r="24035" spans="2:7" s="40" customFormat="1">
      <c r="B24035" s="7"/>
      <c r="C24035" s="7"/>
      <c r="D24035" s="4"/>
      <c r="E24035" s="4"/>
      <c r="F24035" s="4"/>
      <c r="G24035" s="31"/>
    </row>
    <row r="24036" spans="2:7" s="40" customFormat="1">
      <c r="B24036" s="7"/>
      <c r="C24036" s="7"/>
      <c r="D24036" s="4"/>
      <c r="E24036" s="4"/>
      <c r="F24036" s="4"/>
      <c r="G24036" s="31"/>
    </row>
    <row r="24037" spans="2:7" s="40" customFormat="1">
      <c r="B24037" s="7"/>
      <c r="C24037" s="7"/>
      <c r="D24037" s="4"/>
      <c r="E24037" s="4"/>
      <c r="F24037" s="4"/>
      <c r="G24037" s="31"/>
    </row>
    <row r="24038" spans="2:7" s="40" customFormat="1">
      <c r="B24038" s="7"/>
      <c r="C24038" s="7"/>
      <c r="D24038" s="4"/>
      <c r="E24038" s="4"/>
      <c r="F24038" s="4"/>
      <c r="G24038" s="31"/>
    </row>
    <row r="24039" spans="2:7" s="40" customFormat="1">
      <c r="B24039" s="7"/>
      <c r="C24039" s="7"/>
      <c r="D24039" s="4"/>
      <c r="E24039" s="4"/>
      <c r="F24039" s="4"/>
      <c r="G24039" s="31"/>
    </row>
    <row r="24040" spans="2:7" s="40" customFormat="1">
      <c r="B24040" s="7"/>
      <c r="C24040" s="7"/>
      <c r="D24040" s="4"/>
      <c r="E24040" s="4"/>
      <c r="F24040" s="4"/>
      <c r="G24040" s="31"/>
    </row>
    <row r="24041" spans="2:7" s="40" customFormat="1">
      <c r="B24041" s="7"/>
      <c r="C24041" s="7"/>
      <c r="D24041" s="4"/>
      <c r="E24041" s="4"/>
      <c r="F24041" s="4"/>
      <c r="G24041" s="31"/>
    </row>
    <row r="24042" spans="2:7" s="40" customFormat="1">
      <c r="B24042" s="7"/>
      <c r="C24042" s="7"/>
      <c r="D24042" s="4"/>
      <c r="E24042" s="4"/>
      <c r="F24042" s="4"/>
      <c r="G24042" s="31"/>
    </row>
    <row r="24043" spans="2:7" s="40" customFormat="1">
      <c r="B24043" s="7"/>
      <c r="C24043" s="7"/>
      <c r="D24043" s="4"/>
      <c r="E24043" s="4"/>
      <c r="F24043" s="4"/>
      <c r="G24043" s="31"/>
    </row>
    <row r="24044" spans="2:7" s="40" customFormat="1">
      <c r="B24044" s="7"/>
      <c r="C24044" s="7"/>
      <c r="D24044" s="4"/>
      <c r="E24044" s="4"/>
      <c r="F24044" s="4"/>
      <c r="G24044" s="31"/>
    </row>
    <row r="24045" spans="2:7" s="40" customFormat="1">
      <c r="B24045" s="7"/>
      <c r="C24045" s="7"/>
      <c r="D24045" s="4"/>
      <c r="E24045" s="4"/>
      <c r="F24045" s="4"/>
      <c r="G24045" s="31"/>
    </row>
    <row r="24046" spans="2:7" s="40" customFormat="1">
      <c r="B24046" s="7"/>
      <c r="C24046" s="7"/>
      <c r="D24046" s="4"/>
      <c r="E24046" s="4"/>
      <c r="F24046" s="4"/>
      <c r="G24046" s="31"/>
    </row>
    <row r="24047" spans="2:7" s="40" customFormat="1">
      <c r="B24047" s="7"/>
      <c r="C24047" s="7"/>
      <c r="D24047" s="4"/>
      <c r="E24047" s="4"/>
      <c r="F24047" s="4"/>
      <c r="G24047" s="31"/>
    </row>
    <row r="24048" spans="2:7" s="40" customFormat="1">
      <c r="B24048" s="7"/>
      <c r="C24048" s="7"/>
      <c r="D24048" s="4"/>
      <c r="E24048" s="4"/>
      <c r="F24048" s="4"/>
      <c r="G24048" s="31"/>
    </row>
    <row r="24049" spans="2:7" s="40" customFormat="1">
      <c r="B24049" s="7"/>
      <c r="C24049" s="7"/>
      <c r="D24049" s="4"/>
      <c r="E24049" s="4"/>
      <c r="F24049" s="4"/>
      <c r="G24049" s="31"/>
    </row>
    <row r="24050" spans="2:7" s="40" customFormat="1">
      <c r="B24050" s="7"/>
      <c r="C24050" s="7"/>
      <c r="D24050" s="4"/>
      <c r="E24050" s="4"/>
      <c r="F24050" s="4"/>
      <c r="G24050" s="31"/>
    </row>
    <row r="24051" spans="2:7" s="40" customFormat="1">
      <c r="B24051" s="7"/>
      <c r="C24051" s="7"/>
      <c r="D24051" s="4"/>
      <c r="E24051" s="4"/>
      <c r="F24051" s="4"/>
      <c r="G24051" s="31"/>
    </row>
    <row r="24052" spans="2:7" s="40" customFormat="1">
      <c r="B24052" s="7"/>
      <c r="C24052" s="7"/>
      <c r="D24052" s="4"/>
      <c r="E24052" s="4"/>
      <c r="F24052" s="4"/>
      <c r="G24052" s="31"/>
    </row>
    <row r="24053" spans="2:7" s="40" customFormat="1">
      <c r="B24053" s="7"/>
      <c r="C24053" s="7"/>
      <c r="D24053" s="4"/>
      <c r="E24053" s="4"/>
      <c r="F24053" s="4"/>
      <c r="G24053" s="31"/>
    </row>
    <row r="24054" spans="2:7" s="40" customFormat="1">
      <c r="B24054" s="7"/>
      <c r="C24054" s="7"/>
      <c r="D24054" s="4"/>
      <c r="E24054" s="4"/>
      <c r="F24054" s="4"/>
      <c r="G24054" s="31"/>
    </row>
    <row r="24055" spans="2:7" s="40" customFormat="1">
      <c r="B24055" s="7"/>
      <c r="C24055" s="7"/>
      <c r="D24055" s="4"/>
      <c r="E24055" s="4"/>
      <c r="F24055" s="4"/>
      <c r="G24055" s="31"/>
    </row>
    <row r="24056" spans="2:7" s="40" customFormat="1">
      <c r="B24056" s="7"/>
      <c r="C24056" s="7"/>
      <c r="D24056" s="4"/>
      <c r="E24056" s="4"/>
      <c r="F24056" s="4"/>
      <c r="G24056" s="31"/>
    </row>
    <row r="24057" spans="2:7" s="40" customFormat="1">
      <c r="B24057" s="7"/>
      <c r="C24057" s="7"/>
      <c r="D24057" s="4"/>
      <c r="E24057" s="4"/>
      <c r="F24057" s="4"/>
      <c r="G24057" s="31"/>
    </row>
    <row r="24058" spans="2:7" s="40" customFormat="1">
      <c r="B24058" s="7"/>
      <c r="C24058" s="7"/>
      <c r="D24058" s="4"/>
      <c r="E24058" s="4"/>
      <c r="F24058" s="4"/>
      <c r="G24058" s="31"/>
    </row>
    <row r="24059" spans="2:7" s="40" customFormat="1">
      <c r="B24059" s="7"/>
      <c r="C24059" s="7"/>
      <c r="D24059" s="4"/>
      <c r="E24059" s="4"/>
      <c r="F24059" s="4"/>
      <c r="G24059" s="31"/>
    </row>
    <row r="24060" spans="2:7" s="40" customFormat="1">
      <c r="B24060" s="7"/>
      <c r="C24060" s="7"/>
      <c r="D24060" s="4"/>
      <c r="E24060" s="4"/>
      <c r="F24060" s="4"/>
      <c r="G24060" s="31"/>
    </row>
    <row r="24061" spans="2:7" s="40" customFormat="1">
      <c r="B24061" s="7"/>
      <c r="C24061" s="7"/>
      <c r="D24061" s="4"/>
      <c r="E24061" s="4"/>
      <c r="F24061" s="4"/>
      <c r="G24061" s="31"/>
    </row>
    <row r="24062" spans="2:7" s="40" customFormat="1">
      <c r="B24062" s="7"/>
      <c r="C24062" s="7"/>
      <c r="D24062" s="4"/>
      <c r="E24062" s="4"/>
      <c r="F24062" s="4"/>
      <c r="G24062" s="31"/>
    </row>
    <row r="24063" spans="2:7" s="40" customFormat="1">
      <c r="B24063" s="7"/>
      <c r="C24063" s="7"/>
      <c r="D24063" s="4"/>
      <c r="E24063" s="4"/>
      <c r="F24063" s="4"/>
      <c r="G24063" s="31"/>
    </row>
    <row r="24064" spans="2:7" s="40" customFormat="1">
      <c r="B24064" s="7"/>
      <c r="C24064" s="7"/>
      <c r="D24064" s="4"/>
      <c r="E24064" s="4"/>
      <c r="F24064" s="4"/>
      <c r="G24064" s="31"/>
    </row>
    <row r="24065" spans="2:7" s="40" customFormat="1">
      <c r="B24065" s="7"/>
      <c r="C24065" s="7"/>
      <c r="D24065" s="4"/>
      <c r="E24065" s="4"/>
      <c r="F24065" s="4"/>
      <c r="G24065" s="31"/>
    </row>
    <row r="24066" spans="2:7" s="40" customFormat="1">
      <c r="B24066" s="7"/>
      <c r="C24066" s="7"/>
      <c r="D24066" s="4"/>
      <c r="E24066" s="4"/>
      <c r="F24066" s="4"/>
      <c r="G24066" s="31"/>
    </row>
    <row r="24067" spans="2:7" s="40" customFormat="1">
      <c r="B24067" s="7"/>
      <c r="C24067" s="7"/>
      <c r="D24067" s="4"/>
      <c r="E24067" s="4"/>
      <c r="F24067" s="4"/>
      <c r="G24067" s="31"/>
    </row>
    <row r="24068" spans="2:7" s="40" customFormat="1">
      <c r="B24068" s="7"/>
      <c r="C24068" s="7"/>
      <c r="D24068" s="4"/>
      <c r="E24068" s="4"/>
      <c r="F24068" s="4"/>
      <c r="G24068" s="31"/>
    </row>
    <row r="24069" spans="2:7" s="40" customFormat="1">
      <c r="B24069" s="7"/>
      <c r="C24069" s="7"/>
      <c r="D24069" s="4"/>
      <c r="E24069" s="4"/>
      <c r="F24069" s="4"/>
      <c r="G24069" s="31"/>
    </row>
    <row r="24070" spans="2:7" s="40" customFormat="1">
      <c r="B24070" s="7"/>
      <c r="C24070" s="7"/>
      <c r="D24070" s="4"/>
      <c r="E24070" s="4"/>
      <c r="F24070" s="4"/>
      <c r="G24070" s="31"/>
    </row>
    <row r="24071" spans="2:7" s="40" customFormat="1">
      <c r="B24071" s="7"/>
      <c r="C24071" s="7"/>
      <c r="D24071" s="4"/>
      <c r="E24071" s="4"/>
      <c r="F24071" s="4"/>
      <c r="G24071" s="31"/>
    </row>
    <row r="24072" spans="2:7" s="40" customFormat="1">
      <c r="B24072" s="7"/>
      <c r="C24072" s="7"/>
      <c r="D24072" s="4"/>
      <c r="E24072" s="4"/>
      <c r="F24072" s="4"/>
      <c r="G24072" s="31"/>
    </row>
    <row r="24073" spans="2:7" s="40" customFormat="1">
      <c r="B24073" s="7"/>
      <c r="C24073" s="7"/>
      <c r="D24073" s="4"/>
      <c r="E24073" s="4"/>
      <c r="F24073" s="4"/>
      <c r="G24073" s="31"/>
    </row>
    <row r="24074" spans="2:7" s="40" customFormat="1">
      <c r="B24074" s="7"/>
      <c r="C24074" s="7"/>
      <c r="D24074" s="4"/>
      <c r="E24074" s="4"/>
      <c r="F24074" s="4"/>
      <c r="G24074" s="31"/>
    </row>
    <row r="24075" spans="2:7" s="40" customFormat="1">
      <c r="B24075" s="7"/>
      <c r="C24075" s="7"/>
      <c r="D24075" s="4"/>
      <c r="E24075" s="4"/>
      <c r="F24075" s="4"/>
      <c r="G24075" s="31"/>
    </row>
    <row r="24076" spans="2:7" s="40" customFormat="1">
      <c r="B24076" s="7"/>
      <c r="C24076" s="7"/>
      <c r="D24076" s="4"/>
      <c r="E24076" s="4"/>
      <c r="F24076" s="4"/>
      <c r="G24076" s="31"/>
    </row>
    <row r="24077" spans="2:7" s="40" customFormat="1">
      <c r="B24077" s="7"/>
      <c r="C24077" s="7"/>
      <c r="D24077" s="4"/>
      <c r="E24077" s="4"/>
      <c r="F24077" s="4"/>
      <c r="G24077" s="31"/>
    </row>
    <row r="24078" spans="2:7" s="40" customFormat="1">
      <c r="B24078" s="7"/>
      <c r="C24078" s="7"/>
      <c r="D24078" s="4"/>
      <c r="E24078" s="4"/>
      <c r="F24078" s="4"/>
      <c r="G24078" s="31"/>
    </row>
    <row r="24079" spans="2:7" s="40" customFormat="1">
      <c r="B24079" s="7"/>
      <c r="C24079" s="7"/>
      <c r="D24079" s="4"/>
      <c r="E24079" s="4"/>
      <c r="F24079" s="4"/>
      <c r="G24079" s="31"/>
    </row>
    <row r="24080" spans="2:7" s="40" customFormat="1">
      <c r="B24080" s="7"/>
      <c r="C24080" s="7"/>
      <c r="D24080" s="4"/>
      <c r="E24080" s="4"/>
      <c r="F24080" s="4"/>
      <c r="G24080" s="31"/>
    </row>
    <row r="24081" spans="2:7" s="40" customFormat="1">
      <c r="B24081" s="7"/>
      <c r="C24081" s="7"/>
      <c r="D24081" s="4"/>
      <c r="E24081" s="4"/>
      <c r="F24081" s="4"/>
      <c r="G24081" s="31"/>
    </row>
    <row r="24082" spans="2:7" s="40" customFormat="1">
      <c r="B24082" s="7"/>
      <c r="C24082" s="7"/>
      <c r="D24082" s="4"/>
      <c r="E24082" s="4"/>
      <c r="F24082" s="4"/>
      <c r="G24082" s="31"/>
    </row>
    <row r="24083" spans="2:7" s="40" customFormat="1">
      <c r="B24083" s="7"/>
      <c r="C24083" s="7"/>
      <c r="D24083" s="4"/>
      <c r="E24083" s="4"/>
      <c r="F24083" s="4"/>
      <c r="G24083" s="31"/>
    </row>
    <row r="24084" spans="2:7" s="40" customFormat="1">
      <c r="B24084" s="7"/>
      <c r="C24084" s="7"/>
      <c r="D24084" s="4"/>
      <c r="E24084" s="4"/>
      <c r="F24084" s="4"/>
      <c r="G24084" s="31"/>
    </row>
    <row r="24085" spans="2:7" s="40" customFormat="1">
      <c r="B24085" s="7"/>
      <c r="C24085" s="7"/>
      <c r="D24085" s="4"/>
      <c r="E24085" s="4"/>
      <c r="F24085" s="4"/>
      <c r="G24085" s="31"/>
    </row>
    <row r="24086" spans="2:7" s="40" customFormat="1">
      <c r="B24086" s="7"/>
      <c r="C24086" s="7"/>
      <c r="D24086" s="4"/>
      <c r="E24086" s="4"/>
      <c r="F24086" s="4"/>
      <c r="G24086" s="31"/>
    </row>
    <row r="24087" spans="2:7" s="40" customFormat="1">
      <c r="B24087" s="7"/>
      <c r="C24087" s="7"/>
      <c r="D24087" s="4"/>
      <c r="E24087" s="4"/>
      <c r="F24087" s="4"/>
      <c r="G24087" s="31"/>
    </row>
    <row r="24088" spans="2:7" s="40" customFormat="1">
      <c r="B24088" s="7"/>
      <c r="C24088" s="7"/>
      <c r="D24088" s="4"/>
      <c r="E24088" s="4"/>
      <c r="F24088" s="4"/>
      <c r="G24088" s="31"/>
    </row>
    <row r="24089" spans="2:7" s="40" customFormat="1">
      <c r="B24089" s="7"/>
      <c r="C24089" s="7"/>
      <c r="D24089" s="4"/>
      <c r="E24089" s="4"/>
      <c r="F24089" s="4"/>
      <c r="G24089" s="31"/>
    </row>
    <row r="24090" spans="2:7" s="40" customFormat="1">
      <c r="B24090" s="7"/>
      <c r="C24090" s="7"/>
      <c r="D24090" s="4"/>
      <c r="E24090" s="4"/>
      <c r="F24090" s="4"/>
      <c r="G24090" s="31"/>
    </row>
    <row r="24091" spans="2:7" s="40" customFormat="1">
      <c r="B24091" s="7"/>
      <c r="C24091" s="7"/>
      <c r="D24091" s="4"/>
      <c r="E24091" s="4"/>
      <c r="F24091" s="4"/>
      <c r="G24091" s="31"/>
    </row>
    <row r="24092" spans="2:7" s="40" customFormat="1">
      <c r="B24092" s="7"/>
      <c r="C24092" s="7"/>
      <c r="D24092" s="4"/>
      <c r="E24092" s="4"/>
      <c r="F24092" s="4"/>
      <c r="G24092" s="31"/>
    </row>
    <row r="24093" spans="2:7" s="40" customFormat="1">
      <c r="B24093" s="7"/>
      <c r="C24093" s="7"/>
      <c r="D24093" s="4"/>
      <c r="E24093" s="4"/>
      <c r="F24093" s="4"/>
      <c r="G24093" s="31"/>
    </row>
    <row r="24094" spans="2:7" s="40" customFormat="1">
      <c r="B24094" s="7"/>
      <c r="C24094" s="7"/>
      <c r="D24094" s="4"/>
      <c r="E24094" s="4"/>
      <c r="F24094" s="4"/>
      <c r="G24094" s="31"/>
    </row>
    <row r="24095" spans="2:7" s="40" customFormat="1">
      <c r="B24095" s="7"/>
      <c r="C24095" s="7"/>
      <c r="D24095" s="4"/>
      <c r="E24095" s="4"/>
      <c r="F24095" s="4"/>
      <c r="G24095" s="31"/>
    </row>
    <row r="24096" spans="2:7" s="40" customFormat="1">
      <c r="B24096" s="7"/>
      <c r="C24096" s="7"/>
      <c r="D24096" s="4"/>
      <c r="E24096" s="4"/>
      <c r="F24096" s="4"/>
      <c r="G24096" s="31"/>
    </row>
    <row r="24097" spans="2:7" s="40" customFormat="1">
      <c r="B24097" s="7"/>
      <c r="C24097" s="7"/>
      <c r="D24097" s="4"/>
      <c r="E24097" s="4"/>
      <c r="F24097" s="4"/>
      <c r="G24097" s="31"/>
    </row>
    <row r="24098" spans="2:7" s="40" customFormat="1">
      <c r="B24098" s="7"/>
      <c r="C24098" s="7"/>
      <c r="D24098" s="4"/>
      <c r="E24098" s="4"/>
      <c r="F24098" s="4"/>
      <c r="G24098" s="31"/>
    </row>
    <row r="24099" spans="2:7" s="40" customFormat="1">
      <c r="B24099" s="7"/>
      <c r="C24099" s="7"/>
      <c r="D24099" s="4"/>
      <c r="E24099" s="4"/>
      <c r="F24099" s="4"/>
      <c r="G24099" s="31"/>
    </row>
    <row r="24100" spans="2:7" s="40" customFormat="1">
      <c r="B24100" s="7"/>
      <c r="C24100" s="7"/>
      <c r="D24100" s="4"/>
      <c r="E24100" s="4"/>
      <c r="F24100" s="4"/>
      <c r="G24100" s="31"/>
    </row>
    <row r="24101" spans="2:7" s="40" customFormat="1">
      <c r="B24101" s="7"/>
      <c r="C24101" s="7"/>
      <c r="D24101" s="4"/>
      <c r="E24101" s="4"/>
      <c r="F24101" s="4"/>
      <c r="G24101" s="31"/>
    </row>
    <row r="24102" spans="2:7" s="40" customFormat="1">
      <c r="B24102" s="7"/>
      <c r="C24102" s="7"/>
      <c r="D24102" s="4"/>
      <c r="E24102" s="4"/>
      <c r="F24102" s="4"/>
      <c r="G24102" s="31"/>
    </row>
    <row r="24103" spans="2:7" s="40" customFormat="1">
      <c r="B24103" s="7"/>
      <c r="C24103" s="7"/>
      <c r="D24103" s="4"/>
      <c r="E24103" s="4"/>
      <c r="F24103" s="4"/>
      <c r="G24103" s="31"/>
    </row>
    <row r="24104" spans="2:7" s="40" customFormat="1">
      <c r="B24104" s="7"/>
      <c r="C24104" s="7"/>
      <c r="D24104" s="4"/>
      <c r="E24104" s="4"/>
      <c r="F24104" s="4"/>
      <c r="G24104" s="31"/>
    </row>
    <row r="24105" spans="2:7" s="40" customFormat="1">
      <c r="B24105" s="7"/>
      <c r="C24105" s="7"/>
      <c r="D24105" s="4"/>
      <c r="E24105" s="4"/>
      <c r="F24105" s="4"/>
      <c r="G24105" s="31"/>
    </row>
    <row r="24106" spans="2:7" s="40" customFormat="1">
      <c r="B24106" s="7"/>
      <c r="C24106" s="7"/>
      <c r="D24106" s="4"/>
      <c r="E24106" s="4"/>
      <c r="F24106" s="4"/>
      <c r="G24106" s="31"/>
    </row>
    <row r="24107" spans="2:7" s="40" customFormat="1">
      <c r="B24107" s="7"/>
      <c r="C24107" s="7"/>
      <c r="D24107" s="4"/>
      <c r="E24107" s="4"/>
      <c r="F24107" s="4"/>
      <c r="G24107" s="31"/>
    </row>
    <row r="24108" spans="2:7" s="40" customFormat="1">
      <c r="B24108" s="7"/>
      <c r="C24108" s="7"/>
      <c r="D24108" s="4"/>
      <c r="E24108" s="4"/>
      <c r="F24108" s="4"/>
      <c r="G24108" s="31"/>
    </row>
    <row r="24109" spans="2:7" s="40" customFormat="1">
      <c r="B24109" s="7"/>
      <c r="C24109" s="7"/>
      <c r="D24109" s="4"/>
      <c r="E24109" s="4"/>
      <c r="F24109" s="4"/>
      <c r="G24109" s="31"/>
    </row>
    <row r="24110" spans="2:7" s="40" customFormat="1">
      <c r="B24110" s="7"/>
      <c r="C24110" s="7"/>
      <c r="D24110" s="4"/>
      <c r="E24110" s="4"/>
      <c r="F24110" s="4"/>
      <c r="G24110" s="31"/>
    </row>
    <row r="24111" spans="2:7" s="40" customFormat="1">
      <c r="B24111" s="7"/>
      <c r="C24111" s="7"/>
      <c r="D24111" s="4"/>
      <c r="E24111" s="4"/>
      <c r="F24111" s="4"/>
      <c r="G24111" s="31"/>
    </row>
    <row r="24112" spans="2:7" s="40" customFormat="1">
      <c r="B24112" s="7"/>
      <c r="C24112" s="7"/>
      <c r="D24112" s="4"/>
      <c r="E24112" s="4"/>
      <c r="F24112" s="4"/>
      <c r="G24112" s="31"/>
    </row>
    <row r="24113" spans="2:7" s="40" customFormat="1">
      <c r="B24113" s="7"/>
      <c r="C24113" s="7"/>
      <c r="D24113" s="4"/>
      <c r="E24113" s="4"/>
      <c r="F24113" s="4"/>
      <c r="G24113" s="31"/>
    </row>
    <row r="24114" spans="2:7" s="40" customFormat="1">
      <c r="B24114" s="7"/>
      <c r="C24114" s="7"/>
      <c r="D24114" s="4"/>
      <c r="E24114" s="4"/>
      <c r="F24114" s="4"/>
      <c r="G24114" s="31"/>
    </row>
    <row r="24115" spans="2:7" s="40" customFormat="1">
      <c r="B24115" s="7"/>
      <c r="C24115" s="7"/>
      <c r="D24115" s="4"/>
      <c r="E24115" s="4"/>
      <c r="F24115" s="4"/>
      <c r="G24115" s="31"/>
    </row>
    <row r="24116" spans="2:7" s="40" customFormat="1">
      <c r="B24116" s="7"/>
      <c r="C24116" s="7"/>
      <c r="D24116" s="4"/>
      <c r="E24116" s="4"/>
      <c r="F24116" s="4"/>
      <c r="G24116" s="31"/>
    </row>
    <row r="24117" spans="2:7" s="40" customFormat="1">
      <c r="B24117" s="7"/>
      <c r="C24117" s="7"/>
      <c r="D24117" s="4"/>
      <c r="E24117" s="4"/>
      <c r="F24117" s="4"/>
      <c r="G24117" s="31"/>
    </row>
    <row r="24118" spans="2:7" s="40" customFormat="1">
      <c r="B24118" s="7"/>
      <c r="C24118" s="7"/>
      <c r="D24118" s="4"/>
      <c r="E24118" s="4"/>
      <c r="F24118" s="4"/>
      <c r="G24118" s="31"/>
    </row>
    <row r="24119" spans="2:7" s="40" customFormat="1">
      <c r="B24119" s="7"/>
      <c r="C24119" s="7"/>
      <c r="D24119" s="4"/>
      <c r="E24119" s="4"/>
      <c r="F24119" s="4"/>
      <c r="G24119" s="31"/>
    </row>
    <row r="24120" spans="2:7" s="40" customFormat="1">
      <c r="B24120" s="7"/>
      <c r="C24120" s="7"/>
      <c r="D24120" s="4"/>
      <c r="E24120" s="4"/>
      <c r="F24120" s="4"/>
      <c r="G24120" s="31"/>
    </row>
    <row r="24121" spans="2:7" s="40" customFormat="1">
      <c r="B24121" s="7"/>
      <c r="C24121" s="7"/>
      <c r="D24121" s="4"/>
      <c r="E24121" s="4"/>
      <c r="F24121" s="4"/>
      <c r="G24121" s="31"/>
    </row>
    <row r="24122" spans="2:7" s="40" customFormat="1">
      <c r="B24122" s="7"/>
      <c r="C24122" s="7"/>
      <c r="D24122" s="4"/>
      <c r="E24122" s="4"/>
      <c r="F24122" s="4"/>
      <c r="G24122" s="31"/>
    </row>
    <row r="24123" spans="2:7" s="40" customFormat="1">
      <c r="B24123" s="7"/>
      <c r="C24123" s="7"/>
      <c r="D24123" s="4"/>
      <c r="E24123" s="4"/>
      <c r="F24123" s="4"/>
      <c r="G24123" s="31"/>
    </row>
    <row r="24124" spans="2:7" s="40" customFormat="1">
      <c r="B24124" s="7"/>
      <c r="C24124" s="7"/>
      <c r="D24124" s="4"/>
      <c r="E24124" s="4"/>
      <c r="F24124" s="4"/>
      <c r="G24124" s="31"/>
    </row>
    <row r="24125" spans="2:7" s="40" customFormat="1">
      <c r="B24125" s="7"/>
      <c r="C24125" s="7"/>
      <c r="D24125" s="4"/>
      <c r="E24125" s="4"/>
      <c r="F24125" s="4"/>
      <c r="G24125" s="31"/>
    </row>
    <row r="24126" spans="2:7" s="40" customFormat="1">
      <c r="B24126" s="7"/>
      <c r="C24126" s="7"/>
      <c r="D24126" s="4"/>
      <c r="E24126" s="4"/>
      <c r="F24126" s="4"/>
      <c r="G24126" s="31"/>
    </row>
    <row r="24127" spans="2:7" s="40" customFormat="1">
      <c r="B24127" s="7"/>
      <c r="C24127" s="7"/>
      <c r="D24127" s="4"/>
      <c r="E24127" s="4"/>
      <c r="F24127" s="4"/>
      <c r="G24127" s="31"/>
    </row>
    <row r="24128" spans="2:7" s="40" customFormat="1">
      <c r="B24128" s="7"/>
      <c r="C24128" s="7"/>
      <c r="D24128" s="4"/>
      <c r="E24128" s="4"/>
      <c r="F24128" s="4"/>
      <c r="G24128" s="31"/>
    </row>
    <row r="24129" spans="2:7" s="40" customFormat="1">
      <c r="B24129" s="7"/>
      <c r="C24129" s="7"/>
      <c r="D24129" s="4"/>
      <c r="E24129" s="4"/>
      <c r="F24129" s="4"/>
      <c r="G24129" s="31"/>
    </row>
    <row r="24130" spans="2:7" s="40" customFormat="1">
      <c r="B24130" s="7"/>
      <c r="C24130" s="7"/>
      <c r="D24130" s="4"/>
      <c r="E24130" s="4"/>
      <c r="F24130" s="4"/>
      <c r="G24130" s="31"/>
    </row>
    <row r="24131" spans="2:7" s="40" customFormat="1">
      <c r="B24131" s="7"/>
      <c r="C24131" s="7"/>
      <c r="D24131" s="4"/>
      <c r="E24131" s="4"/>
      <c r="F24131" s="4"/>
      <c r="G24131" s="31"/>
    </row>
    <row r="24132" spans="2:7" s="40" customFormat="1">
      <c r="B24132" s="7"/>
      <c r="C24132" s="7"/>
      <c r="D24132" s="4"/>
      <c r="E24132" s="4"/>
      <c r="F24132" s="4"/>
      <c r="G24132" s="31"/>
    </row>
    <row r="24133" spans="2:7" s="40" customFormat="1">
      <c r="B24133" s="7"/>
      <c r="C24133" s="7"/>
      <c r="D24133" s="4"/>
      <c r="E24133" s="4"/>
      <c r="F24133" s="4"/>
      <c r="G24133" s="31"/>
    </row>
    <row r="24134" spans="2:7" s="40" customFormat="1">
      <c r="B24134" s="7"/>
      <c r="C24134" s="7"/>
      <c r="D24134" s="4"/>
      <c r="E24134" s="4"/>
      <c r="F24134" s="4"/>
      <c r="G24134" s="31"/>
    </row>
    <row r="24135" spans="2:7" s="40" customFormat="1">
      <c r="B24135" s="7"/>
      <c r="C24135" s="7"/>
      <c r="D24135" s="4"/>
      <c r="E24135" s="4"/>
      <c r="F24135" s="4"/>
      <c r="G24135" s="31"/>
    </row>
    <row r="24136" spans="2:7" s="40" customFormat="1">
      <c r="B24136" s="7"/>
      <c r="C24136" s="7"/>
      <c r="D24136" s="4"/>
      <c r="E24136" s="4"/>
      <c r="F24136" s="4"/>
      <c r="G24136" s="31"/>
    </row>
    <row r="24137" spans="2:7" s="40" customFormat="1">
      <c r="B24137" s="7"/>
      <c r="C24137" s="7"/>
      <c r="D24137" s="4"/>
      <c r="E24137" s="4"/>
      <c r="F24137" s="4"/>
      <c r="G24137" s="31"/>
    </row>
    <row r="24138" spans="2:7" s="40" customFormat="1">
      <c r="B24138" s="7"/>
      <c r="C24138" s="7"/>
      <c r="D24138" s="4"/>
      <c r="E24138" s="4"/>
      <c r="F24138" s="4"/>
      <c r="G24138" s="31"/>
    </row>
    <row r="24139" spans="2:7" s="40" customFormat="1">
      <c r="B24139" s="7"/>
      <c r="C24139" s="7"/>
      <c r="D24139" s="4"/>
      <c r="E24139" s="4"/>
      <c r="F24139" s="4"/>
      <c r="G24139" s="31"/>
    </row>
    <row r="24140" spans="2:7" s="40" customFormat="1">
      <c r="B24140" s="7"/>
      <c r="C24140" s="7"/>
      <c r="D24140" s="4"/>
      <c r="E24140" s="4"/>
      <c r="F24140" s="4"/>
      <c r="G24140" s="31"/>
    </row>
    <row r="24141" spans="2:7" s="40" customFormat="1">
      <c r="B24141" s="7"/>
      <c r="C24141" s="7"/>
      <c r="D24141" s="4"/>
      <c r="E24141" s="4"/>
      <c r="F24141" s="4"/>
      <c r="G24141" s="31"/>
    </row>
    <row r="24142" spans="2:7" s="40" customFormat="1">
      <c r="B24142" s="7"/>
      <c r="C24142" s="7"/>
      <c r="D24142" s="4"/>
      <c r="E24142" s="4"/>
      <c r="F24142" s="4"/>
      <c r="G24142" s="31"/>
    </row>
    <row r="24143" spans="2:7" s="40" customFormat="1">
      <c r="B24143" s="7"/>
      <c r="C24143" s="7"/>
      <c r="D24143" s="4"/>
      <c r="E24143" s="4"/>
      <c r="F24143" s="4"/>
      <c r="G24143" s="31"/>
    </row>
    <row r="24144" spans="2:7" s="40" customFormat="1">
      <c r="B24144" s="7"/>
      <c r="C24144" s="7"/>
      <c r="D24144" s="4"/>
      <c r="E24144" s="4"/>
      <c r="F24144" s="4"/>
      <c r="G24144" s="31"/>
    </row>
    <row r="24145" spans="2:7" s="40" customFormat="1">
      <c r="B24145" s="7"/>
      <c r="C24145" s="7"/>
      <c r="D24145" s="4"/>
      <c r="E24145" s="4"/>
      <c r="F24145" s="4"/>
      <c r="G24145" s="31"/>
    </row>
    <row r="24146" spans="2:7" s="40" customFormat="1">
      <c r="B24146" s="7"/>
      <c r="C24146" s="7"/>
      <c r="D24146" s="4"/>
      <c r="E24146" s="4"/>
      <c r="F24146" s="4"/>
      <c r="G24146" s="31"/>
    </row>
    <row r="24147" spans="2:7" s="40" customFormat="1">
      <c r="B24147" s="7"/>
      <c r="C24147" s="7"/>
      <c r="D24147" s="4"/>
      <c r="E24147" s="4"/>
      <c r="F24147" s="4"/>
      <c r="G24147" s="31"/>
    </row>
    <row r="24148" spans="2:7" s="40" customFormat="1">
      <c r="B24148" s="7"/>
      <c r="C24148" s="7"/>
      <c r="D24148" s="4"/>
      <c r="E24148" s="4"/>
      <c r="F24148" s="4"/>
      <c r="G24148" s="31"/>
    </row>
    <row r="24149" spans="2:7" s="40" customFormat="1">
      <c r="B24149" s="7"/>
      <c r="C24149" s="7"/>
      <c r="D24149" s="4"/>
      <c r="E24149" s="4"/>
      <c r="F24149" s="4"/>
      <c r="G24149" s="31"/>
    </row>
    <row r="24150" spans="2:7" s="40" customFormat="1">
      <c r="B24150" s="7"/>
      <c r="C24150" s="7"/>
      <c r="D24150" s="4"/>
      <c r="E24150" s="4"/>
      <c r="F24150" s="4"/>
      <c r="G24150" s="31"/>
    </row>
    <row r="24151" spans="2:7" s="40" customFormat="1">
      <c r="B24151" s="7"/>
      <c r="C24151" s="7"/>
      <c r="D24151" s="4"/>
      <c r="E24151" s="4"/>
      <c r="F24151" s="4"/>
      <c r="G24151" s="31"/>
    </row>
    <row r="24152" spans="2:7" s="40" customFormat="1">
      <c r="B24152" s="7"/>
      <c r="C24152" s="7"/>
      <c r="D24152" s="4"/>
      <c r="E24152" s="4"/>
      <c r="F24152" s="4"/>
      <c r="G24152" s="31"/>
    </row>
    <row r="24153" spans="2:7" s="40" customFormat="1">
      <c r="B24153" s="7"/>
      <c r="C24153" s="7"/>
      <c r="D24153" s="4"/>
      <c r="E24153" s="4"/>
      <c r="F24153" s="4"/>
      <c r="G24153" s="31"/>
    </row>
    <row r="24154" spans="2:7" s="40" customFormat="1">
      <c r="B24154" s="7"/>
      <c r="C24154" s="7"/>
      <c r="D24154" s="4"/>
      <c r="E24154" s="4"/>
      <c r="F24154" s="4"/>
      <c r="G24154" s="31"/>
    </row>
    <row r="24155" spans="2:7" s="40" customFormat="1">
      <c r="B24155" s="7"/>
      <c r="C24155" s="7"/>
      <c r="D24155" s="4"/>
      <c r="E24155" s="4"/>
      <c r="F24155" s="4"/>
      <c r="G24155" s="31"/>
    </row>
    <row r="24156" spans="2:7" s="40" customFormat="1">
      <c r="B24156" s="7"/>
      <c r="C24156" s="7"/>
      <c r="D24156" s="4"/>
      <c r="E24156" s="4"/>
      <c r="F24156" s="4"/>
      <c r="G24156" s="31"/>
    </row>
    <row r="24157" spans="2:7" s="40" customFormat="1">
      <c r="B24157" s="7"/>
      <c r="C24157" s="7"/>
      <c r="D24157" s="4"/>
      <c r="E24157" s="4"/>
      <c r="F24157" s="4"/>
      <c r="G24157" s="31"/>
    </row>
    <row r="24158" spans="2:7" s="40" customFormat="1">
      <c r="B24158" s="7"/>
      <c r="C24158" s="7"/>
      <c r="D24158" s="4"/>
      <c r="E24158" s="4"/>
      <c r="F24158" s="4"/>
      <c r="G24158" s="31"/>
    </row>
    <row r="24159" spans="2:7" s="40" customFormat="1">
      <c r="B24159" s="7"/>
      <c r="C24159" s="7"/>
      <c r="D24159" s="4"/>
      <c r="E24159" s="4"/>
      <c r="F24159" s="4"/>
      <c r="G24159" s="31"/>
    </row>
    <row r="24160" spans="2:7" s="40" customFormat="1">
      <c r="B24160" s="7"/>
      <c r="C24160" s="7"/>
      <c r="D24160" s="4"/>
      <c r="E24160" s="4"/>
      <c r="F24160" s="4"/>
      <c r="G24160" s="31"/>
    </row>
    <row r="24161" spans="2:7" s="40" customFormat="1">
      <c r="B24161" s="7"/>
      <c r="C24161" s="7"/>
      <c r="D24161" s="4"/>
      <c r="E24161" s="4"/>
      <c r="F24161" s="4"/>
      <c r="G24161" s="31"/>
    </row>
    <row r="24162" spans="2:7" s="40" customFormat="1">
      <c r="B24162" s="7"/>
      <c r="C24162" s="7"/>
      <c r="D24162" s="4"/>
      <c r="E24162" s="4"/>
      <c r="F24162" s="4"/>
      <c r="G24162" s="31"/>
    </row>
    <row r="24163" spans="2:7" s="40" customFormat="1">
      <c r="B24163" s="7"/>
      <c r="C24163" s="7"/>
      <c r="D24163" s="4"/>
      <c r="E24163" s="4"/>
      <c r="F24163" s="4"/>
      <c r="G24163" s="31"/>
    </row>
    <row r="24164" spans="2:7" s="40" customFormat="1">
      <c r="B24164" s="7"/>
      <c r="C24164" s="7"/>
      <c r="D24164" s="4"/>
      <c r="E24164" s="4"/>
      <c r="F24164" s="4"/>
      <c r="G24164" s="31"/>
    </row>
    <row r="24165" spans="2:7" s="40" customFormat="1">
      <c r="B24165" s="7"/>
      <c r="C24165" s="7"/>
      <c r="D24165" s="4"/>
      <c r="E24165" s="4"/>
      <c r="F24165" s="4"/>
      <c r="G24165" s="31"/>
    </row>
    <row r="24166" spans="2:7" s="40" customFormat="1">
      <c r="B24166" s="7"/>
      <c r="C24166" s="7"/>
      <c r="D24166" s="4"/>
      <c r="E24166" s="4"/>
      <c r="F24166" s="4"/>
      <c r="G24166" s="31"/>
    </row>
    <row r="24167" spans="2:7" s="40" customFormat="1">
      <c r="B24167" s="7"/>
      <c r="C24167" s="7"/>
      <c r="D24167" s="4"/>
      <c r="E24167" s="4"/>
      <c r="F24167" s="4"/>
      <c r="G24167" s="31"/>
    </row>
    <row r="24168" spans="2:7" s="40" customFormat="1">
      <c r="B24168" s="7"/>
      <c r="C24168" s="7"/>
      <c r="D24168" s="4"/>
      <c r="E24168" s="4"/>
      <c r="F24168" s="4"/>
      <c r="G24168" s="31"/>
    </row>
    <row r="24169" spans="2:7" s="40" customFormat="1">
      <c r="B24169" s="7"/>
      <c r="C24169" s="7"/>
      <c r="D24169" s="4"/>
      <c r="E24169" s="4"/>
      <c r="F24169" s="4"/>
      <c r="G24169" s="31"/>
    </row>
    <row r="24170" spans="2:7" s="40" customFormat="1">
      <c r="B24170" s="7"/>
      <c r="C24170" s="7"/>
      <c r="D24170" s="4"/>
      <c r="E24170" s="4"/>
      <c r="F24170" s="4"/>
      <c r="G24170" s="31"/>
    </row>
    <row r="24171" spans="2:7" s="40" customFormat="1">
      <c r="B24171" s="7"/>
      <c r="C24171" s="7"/>
      <c r="D24171" s="4"/>
      <c r="E24171" s="4"/>
      <c r="F24171" s="4"/>
      <c r="G24171" s="31"/>
    </row>
    <row r="24172" spans="2:7" s="40" customFormat="1">
      <c r="B24172" s="7"/>
      <c r="C24172" s="7"/>
      <c r="D24172" s="4"/>
      <c r="E24172" s="4"/>
      <c r="F24172" s="4"/>
      <c r="G24172" s="31"/>
    </row>
    <row r="24173" spans="2:7" s="40" customFormat="1">
      <c r="B24173" s="7"/>
      <c r="C24173" s="7"/>
      <c r="D24173" s="4"/>
      <c r="E24173" s="4"/>
      <c r="F24173" s="4"/>
      <c r="G24173" s="31"/>
    </row>
    <row r="24174" spans="2:7" s="40" customFormat="1">
      <c r="B24174" s="7"/>
      <c r="C24174" s="7"/>
      <c r="D24174" s="4"/>
      <c r="E24174" s="4"/>
      <c r="F24174" s="4"/>
      <c r="G24174" s="31"/>
    </row>
    <row r="24175" spans="2:7" s="40" customFormat="1">
      <c r="B24175" s="7"/>
      <c r="C24175" s="7"/>
      <c r="D24175" s="4"/>
      <c r="E24175" s="4"/>
      <c r="F24175" s="4"/>
      <c r="G24175" s="31"/>
    </row>
    <row r="24176" spans="2:7" s="40" customFormat="1">
      <c r="B24176" s="7"/>
      <c r="C24176" s="7"/>
      <c r="D24176" s="4"/>
      <c r="E24176" s="4"/>
      <c r="F24176" s="4"/>
      <c r="G24176" s="31"/>
    </row>
    <row r="24177" spans="2:7" s="40" customFormat="1">
      <c r="B24177" s="7"/>
      <c r="C24177" s="7"/>
      <c r="D24177" s="4"/>
      <c r="E24177" s="4"/>
      <c r="F24177" s="4"/>
      <c r="G24177" s="31"/>
    </row>
    <row r="24178" spans="2:7" s="40" customFormat="1">
      <c r="B24178" s="7"/>
      <c r="C24178" s="7"/>
      <c r="D24178" s="4"/>
      <c r="E24178" s="4"/>
      <c r="F24178" s="4"/>
      <c r="G24178" s="31"/>
    </row>
    <row r="24179" spans="2:7" s="40" customFormat="1">
      <c r="B24179" s="7"/>
      <c r="C24179" s="7"/>
      <c r="D24179" s="4"/>
      <c r="E24179" s="4"/>
      <c r="F24179" s="4"/>
      <c r="G24179" s="31"/>
    </row>
    <row r="24180" spans="2:7" s="40" customFormat="1">
      <c r="B24180" s="7"/>
      <c r="C24180" s="7"/>
      <c r="D24180" s="4"/>
      <c r="E24180" s="4"/>
      <c r="F24180" s="4"/>
      <c r="G24180" s="31"/>
    </row>
    <row r="24181" spans="2:7" s="40" customFormat="1">
      <c r="B24181" s="7"/>
      <c r="C24181" s="7"/>
      <c r="D24181" s="4"/>
      <c r="E24181" s="4"/>
      <c r="F24181" s="4"/>
      <c r="G24181" s="31"/>
    </row>
    <row r="24182" spans="2:7" s="40" customFormat="1">
      <c r="B24182" s="7"/>
      <c r="C24182" s="7"/>
      <c r="D24182" s="4"/>
      <c r="E24182" s="4"/>
      <c r="F24182" s="4"/>
      <c r="G24182" s="31"/>
    </row>
    <row r="24183" spans="2:7" s="40" customFormat="1">
      <c r="B24183" s="7"/>
      <c r="C24183" s="7"/>
      <c r="D24183" s="4"/>
      <c r="E24183" s="4"/>
      <c r="F24183" s="4"/>
      <c r="G24183" s="31"/>
    </row>
    <row r="24184" spans="2:7" s="40" customFormat="1">
      <c r="B24184" s="7"/>
      <c r="C24184" s="7"/>
      <c r="D24184" s="4"/>
      <c r="E24184" s="4"/>
      <c r="F24184" s="4"/>
      <c r="G24184" s="31"/>
    </row>
    <row r="24185" spans="2:7" s="40" customFormat="1">
      <c r="B24185" s="7"/>
      <c r="C24185" s="7"/>
      <c r="D24185" s="4"/>
      <c r="E24185" s="4"/>
      <c r="F24185" s="4"/>
      <c r="G24185" s="31"/>
    </row>
    <row r="24186" spans="2:7" s="40" customFormat="1">
      <c r="B24186" s="7"/>
      <c r="C24186" s="7"/>
      <c r="D24186" s="4"/>
      <c r="E24186" s="4"/>
      <c r="F24186" s="4"/>
      <c r="G24186" s="31"/>
    </row>
    <row r="24187" spans="2:7" s="40" customFormat="1">
      <c r="B24187" s="7"/>
      <c r="C24187" s="7"/>
      <c r="D24187" s="4"/>
      <c r="E24187" s="4"/>
      <c r="F24187" s="4"/>
      <c r="G24187" s="31"/>
    </row>
    <row r="24188" spans="2:7" s="40" customFormat="1">
      <c r="B24188" s="7"/>
      <c r="C24188" s="7"/>
      <c r="D24188" s="4"/>
      <c r="E24188" s="4"/>
      <c r="F24188" s="4"/>
      <c r="G24188" s="31"/>
    </row>
    <row r="24189" spans="2:7" s="40" customFormat="1">
      <c r="B24189" s="7"/>
      <c r="C24189" s="7"/>
      <c r="D24189" s="4"/>
      <c r="E24189" s="4"/>
      <c r="F24189" s="4"/>
      <c r="G24189" s="31"/>
    </row>
    <row r="24190" spans="2:7" s="40" customFormat="1">
      <c r="B24190" s="7"/>
      <c r="C24190" s="7"/>
      <c r="D24190" s="4"/>
      <c r="E24190" s="4"/>
      <c r="F24190" s="4"/>
      <c r="G24190" s="31"/>
    </row>
    <row r="24191" spans="2:7" s="40" customFormat="1">
      <c r="B24191" s="7"/>
      <c r="C24191" s="7"/>
      <c r="D24191" s="4"/>
      <c r="E24191" s="4"/>
      <c r="F24191" s="4"/>
      <c r="G24191" s="31"/>
    </row>
    <row r="24192" spans="2:7" s="40" customFormat="1">
      <c r="B24192" s="7"/>
      <c r="C24192" s="7"/>
      <c r="D24192" s="4"/>
      <c r="E24192" s="4"/>
      <c r="F24192" s="4"/>
      <c r="G24192" s="31"/>
    </row>
    <row r="24193" spans="2:7" s="40" customFormat="1">
      <c r="B24193" s="7"/>
      <c r="C24193" s="7"/>
      <c r="D24193" s="4"/>
      <c r="E24193" s="4"/>
      <c r="F24193" s="4"/>
      <c r="G24193" s="31"/>
    </row>
    <row r="24194" spans="2:7" s="40" customFormat="1">
      <c r="B24194" s="7"/>
      <c r="C24194" s="7"/>
      <c r="D24194" s="4"/>
      <c r="E24194" s="4"/>
      <c r="F24194" s="4"/>
      <c r="G24194" s="31"/>
    </row>
    <row r="24195" spans="2:7" s="40" customFormat="1">
      <c r="B24195" s="7"/>
      <c r="C24195" s="7"/>
      <c r="D24195" s="4"/>
      <c r="E24195" s="4"/>
      <c r="F24195" s="4"/>
      <c r="G24195" s="31"/>
    </row>
    <row r="24196" spans="2:7" s="40" customFormat="1">
      <c r="B24196" s="7"/>
      <c r="C24196" s="7"/>
      <c r="D24196" s="4"/>
      <c r="E24196" s="4"/>
      <c r="F24196" s="4"/>
      <c r="G24196" s="31"/>
    </row>
    <row r="24197" spans="2:7" s="40" customFormat="1">
      <c r="B24197" s="7"/>
      <c r="C24197" s="7"/>
      <c r="D24197" s="4"/>
      <c r="E24197" s="4"/>
      <c r="F24197" s="4"/>
      <c r="G24197" s="31"/>
    </row>
    <row r="24198" spans="2:7" s="40" customFormat="1">
      <c r="B24198" s="7"/>
      <c r="C24198" s="7"/>
      <c r="D24198" s="4"/>
      <c r="E24198" s="4"/>
      <c r="F24198" s="4"/>
      <c r="G24198" s="31"/>
    </row>
    <row r="24199" spans="2:7" s="40" customFormat="1">
      <c r="B24199" s="7"/>
      <c r="C24199" s="7"/>
      <c r="D24199" s="4"/>
      <c r="E24199" s="4"/>
      <c r="F24199" s="4"/>
      <c r="G24199" s="31"/>
    </row>
    <row r="24200" spans="2:7" s="40" customFormat="1">
      <c r="B24200" s="7"/>
      <c r="C24200" s="7"/>
      <c r="D24200" s="4"/>
      <c r="E24200" s="4"/>
      <c r="F24200" s="4"/>
      <c r="G24200" s="31"/>
    </row>
    <row r="24201" spans="2:7" s="40" customFormat="1">
      <c r="B24201" s="7"/>
      <c r="C24201" s="7"/>
      <c r="D24201" s="4"/>
      <c r="E24201" s="4"/>
      <c r="F24201" s="4"/>
      <c r="G24201" s="31"/>
    </row>
    <row r="24202" spans="2:7" s="40" customFormat="1">
      <c r="B24202" s="7"/>
      <c r="C24202" s="7"/>
      <c r="D24202" s="4"/>
      <c r="E24202" s="4"/>
      <c r="F24202" s="4"/>
      <c r="G24202" s="31"/>
    </row>
    <row r="24203" spans="2:7" s="40" customFormat="1">
      <c r="B24203" s="7"/>
      <c r="C24203" s="7"/>
      <c r="D24203" s="4"/>
      <c r="E24203" s="4"/>
      <c r="F24203" s="4"/>
      <c r="G24203" s="31"/>
    </row>
    <row r="24204" spans="2:7" s="40" customFormat="1">
      <c r="B24204" s="7"/>
      <c r="C24204" s="7"/>
      <c r="D24204" s="4"/>
      <c r="E24204" s="4"/>
      <c r="F24204" s="4"/>
      <c r="G24204" s="31"/>
    </row>
    <row r="24205" spans="2:7" s="40" customFormat="1">
      <c r="B24205" s="7"/>
      <c r="C24205" s="7"/>
      <c r="D24205" s="4"/>
      <c r="E24205" s="4"/>
      <c r="F24205" s="4"/>
      <c r="G24205" s="31"/>
    </row>
    <row r="24206" spans="2:7" s="40" customFormat="1">
      <c r="B24206" s="7"/>
      <c r="C24206" s="7"/>
      <c r="D24206" s="4"/>
      <c r="E24206" s="4"/>
      <c r="F24206" s="4"/>
      <c r="G24206" s="31"/>
    </row>
    <row r="24207" spans="2:7" s="40" customFormat="1">
      <c r="B24207" s="7"/>
      <c r="C24207" s="7"/>
      <c r="D24207" s="4"/>
      <c r="E24207" s="4"/>
      <c r="F24207" s="4"/>
      <c r="G24207" s="31"/>
    </row>
    <row r="24208" spans="2:7" s="40" customFormat="1">
      <c r="B24208" s="7"/>
      <c r="C24208" s="7"/>
      <c r="D24208" s="4"/>
      <c r="E24208" s="4"/>
      <c r="F24208" s="4"/>
      <c r="G24208" s="31"/>
    </row>
    <row r="24209" spans="2:7" s="40" customFormat="1">
      <c r="B24209" s="7"/>
      <c r="C24209" s="7"/>
      <c r="D24209" s="4"/>
      <c r="E24209" s="4"/>
      <c r="F24209" s="4"/>
      <c r="G24209" s="31"/>
    </row>
    <row r="24210" spans="2:7" s="40" customFormat="1">
      <c r="B24210" s="7"/>
      <c r="C24210" s="7"/>
      <c r="D24210" s="4"/>
      <c r="E24210" s="4"/>
      <c r="F24210" s="4"/>
      <c r="G24210" s="31"/>
    </row>
    <row r="24211" spans="2:7" s="40" customFormat="1">
      <c r="B24211" s="7"/>
      <c r="C24211" s="7"/>
      <c r="D24211" s="4"/>
      <c r="E24211" s="4"/>
      <c r="F24211" s="4"/>
      <c r="G24211" s="31"/>
    </row>
    <row r="24212" spans="2:7" s="40" customFormat="1">
      <c r="B24212" s="7"/>
      <c r="C24212" s="7"/>
      <c r="D24212" s="4"/>
      <c r="E24212" s="4"/>
      <c r="F24212" s="4"/>
      <c r="G24212" s="31"/>
    </row>
    <row r="24213" spans="2:7" s="40" customFormat="1">
      <c r="B24213" s="7"/>
      <c r="C24213" s="7"/>
      <c r="D24213" s="4"/>
      <c r="E24213" s="4"/>
      <c r="F24213" s="4"/>
      <c r="G24213" s="31"/>
    </row>
    <row r="24214" spans="2:7" s="40" customFormat="1">
      <c r="B24214" s="7"/>
      <c r="C24214" s="7"/>
      <c r="D24214" s="4"/>
      <c r="E24214" s="4"/>
      <c r="F24214" s="4"/>
      <c r="G24214" s="31"/>
    </row>
    <row r="24215" spans="2:7" s="40" customFormat="1">
      <c r="B24215" s="7"/>
      <c r="C24215" s="7"/>
      <c r="D24215" s="4"/>
      <c r="E24215" s="4"/>
      <c r="F24215" s="4"/>
      <c r="G24215" s="31"/>
    </row>
    <row r="24216" spans="2:7" s="40" customFormat="1">
      <c r="B24216" s="7"/>
      <c r="C24216" s="7"/>
      <c r="D24216" s="4"/>
      <c r="E24216" s="4"/>
      <c r="F24216" s="4"/>
      <c r="G24216" s="31"/>
    </row>
    <row r="24217" spans="2:7" s="40" customFormat="1">
      <c r="B24217" s="7"/>
      <c r="C24217" s="7"/>
      <c r="D24217" s="4"/>
      <c r="E24217" s="4"/>
      <c r="F24217" s="4"/>
      <c r="G24217" s="31"/>
    </row>
    <row r="24218" spans="2:7" s="40" customFormat="1">
      <c r="B24218" s="7"/>
      <c r="C24218" s="7"/>
      <c r="D24218" s="4"/>
      <c r="E24218" s="4"/>
      <c r="F24218" s="4"/>
      <c r="G24218" s="31"/>
    </row>
    <row r="24219" spans="2:7" s="40" customFormat="1">
      <c r="B24219" s="7"/>
      <c r="C24219" s="7"/>
      <c r="D24219" s="4"/>
      <c r="E24219" s="4"/>
      <c r="F24219" s="4"/>
      <c r="G24219" s="31"/>
    </row>
    <row r="24220" spans="2:7" s="40" customFormat="1">
      <c r="B24220" s="7"/>
      <c r="C24220" s="7"/>
      <c r="D24220" s="4"/>
      <c r="E24220" s="4"/>
      <c r="F24220" s="4"/>
      <c r="G24220" s="31"/>
    </row>
    <row r="24221" spans="2:7" s="40" customFormat="1">
      <c r="B24221" s="7"/>
      <c r="C24221" s="7"/>
      <c r="D24221" s="4"/>
      <c r="E24221" s="4"/>
      <c r="F24221" s="4"/>
      <c r="G24221" s="31"/>
    </row>
    <row r="24222" spans="2:7" s="40" customFormat="1">
      <c r="B24222" s="7"/>
      <c r="C24222" s="7"/>
      <c r="D24222" s="4"/>
      <c r="E24222" s="4"/>
      <c r="F24222" s="4"/>
      <c r="G24222" s="31"/>
    </row>
    <row r="24223" spans="2:7" s="40" customFormat="1">
      <c r="B24223" s="7"/>
      <c r="C24223" s="7"/>
      <c r="D24223" s="4"/>
      <c r="E24223" s="4"/>
      <c r="F24223" s="4"/>
      <c r="G24223" s="31"/>
    </row>
    <row r="24224" spans="2:7" s="40" customFormat="1">
      <c r="B24224" s="7"/>
      <c r="C24224" s="7"/>
      <c r="D24224" s="4"/>
      <c r="E24224" s="4"/>
      <c r="F24224" s="4"/>
      <c r="G24224" s="31"/>
    </row>
    <row r="24225" spans="2:7" s="40" customFormat="1">
      <c r="B24225" s="7"/>
      <c r="C24225" s="7"/>
      <c r="D24225" s="4"/>
      <c r="E24225" s="4"/>
      <c r="F24225" s="4"/>
      <c r="G24225" s="31"/>
    </row>
    <row r="24226" spans="2:7" s="40" customFormat="1">
      <c r="B24226" s="7"/>
      <c r="C24226" s="7"/>
      <c r="D24226" s="4"/>
      <c r="E24226" s="4"/>
      <c r="F24226" s="4"/>
      <c r="G24226" s="31"/>
    </row>
    <row r="24227" spans="2:7" s="40" customFormat="1">
      <c r="B24227" s="7"/>
      <c r="C24227" s="7"/>
      <c r="D24227" s="4"/>
      <c r="E24227" s="4"/>
      <c r="F24227" s="4"/>
      <c r="G24227" s="31"/>
    </row>
    <row r="24228" spans="2:7" s="40" customFormat="1">
      <c r="B24228" s="7"/>
      <c r="C24228" s="7"/>
      <c r="D24228" s="4"/>
      <c r="E24228" s="4"/>
      <c r="F24228" s="4"/>
      <c r="G24228" s="31"/>
    </row>
    <row r="24229" spans="2:7" s="40" customFormat="1">
      <c r="B24229" s="7"/>
      <c r="C24229" s="7"/>
      <c r="D24229" s="4"/>
      <c r="E24229" s="4"/>
      <c r="F24229" s="4"/>
      <c r="G24229" s="31"/>
    </row>
    <row r="24230" spans="2:7" s="40" customFormat="1">
      <c r="B24230" s="7"/>
      <c r="C24230" s="7"/>
      <c r="D24230" s="4"/>
      <c r="E24230" s="4"/>
      <c r="F24230" s="4"/>
      <c r="G24230" s="31"/>
    </row>
    <row r="24231" spans="2:7" s="40" customFormat="1">
      <c r="B24231" s="7"/>
      <c r="C24231" s="7"/>
      <c r="D24231" s="4"/>
      <c r="E24231" s="4"/>
      <c r="F24231" s="4"/>
      <c r="G24231" s="31"/>
    </row>
    <row r="24232" spans="2:7" s="40" customFormat="1">
      <c r="B24232" s="7"/>
      <c r="C24232" s="7"/>
      <c r="D24232" s="4"/>
      <c r="E24232" s="4"/>
      <c r="F24232" s="4"/>
      <c r="G24232" s="31"/>
    </row>
    <row r="24233" spans="2:7" s="40" customFormat="1">
      <c r="B24233" s="7"/>
      <c r="C24233" s="7"/>
      <c r="D24233" s="4"/>
      <c r="E24233" s="4"/>
      <c r="F24233" s="4"/>
      <c r="G24233" s="31"/>
    </row>
    <row r="24234" spans="2:7" s="40" customFormat="1">
      <c r="B24234" s="7"/>
      <c r="C24234" s="7"/>
      <c r="D24234" s="4"/>
      <c r="E24234" s="4"/>
      <c r="F24234" s="4"/>
      <c r="G24234" s="31"/>
    </row>
    <row r="24235" spans="2:7" s="40" customFormat="1">
      <c r="B24235" s="7"/>
      <c r="C24235" s="7"/>
      <c r="D24235" s="4"/>
      <c r="E24235" s="4"/>
      <c r="F24235" s="4"/>
      <c r="G24235" s="31"/>
    </row>
    <row r="24236" spans="2:7" s="40" customFormat="1">
      <c r="B24236" s="7"/>
      <c r="C24236" s="7"/>
      <c r="D24236" s="4"/>
      <c r="E24236" s="4"/>
      <c r="F24236" s="4"/>
      <c r="G24236" s="31"/>
    </row>
    <row r="24237" spans="2:7" s="40" customFormat="1">
      <c r="B24237" s="7"/>
      <c r="C24237" s="7"/>
      <c r="D24237" s="4"/>
      <c r="E24237" s="4"/>
      <c r="F24237" s="4"/>
      <c r="G24237" s="31"/>
    </row>
    <row r="24238" spans="2:7" s="40" customFormat="1">
      <c r="B24238" s="7"/>
      <c r="C24238" s="7"/>
      <c r="D24238" s="4"/>
      <c r="E24238" s="4"/>
      <c r="F24238" s="4"/>
      <c r="G24238" s="31"/>
    </row>
    <row r="24239" spans="2:7" s="40" customFormat="1">
      <c r="B24239" s="7"/>
      <c r="C24239" s="7"/>
      <c r="D24239" s="4"/>
      <c r="E24239" s="4"/>
      <c r="F24239" s="4"/>
      <c r="G24239" s="31"/>
    </row>
    <row r="24240" spans="2:7" s="40" customFormat="1">
      <c r="B24240" s="7"/>
      <c r="C24240" s="7"/>
      <c r="D24240" s="4"/>
      <c r="E24240" s="4"/>
      <c r="F24240" s="4"/>
      <c r="G24240" s="31"/>
    </row>
    <row r="24241" spans="2:7" s="40" customFormat="1">
      <c r="B24241" s="7"/>
      <c r="C24241" s="7"/>
      <c r="D24241" s="4"/>
      <c r="E24241" s="4"/>
      <c r="F24241" s="4"/>
      <c r="G24241" s="31"/>
    </row>
    <row r="24242" spans="2:7" s="40" customFormat="1">
      <c r="B24242" s="7"/>
      <c r="C24242" s="7"/>
      <c r="D24242" s="4"/>
      <c r="E24242" s="4"/>
      <c r="F24242" s="4"/>
      <c r="G24242" s="31"/>
    </row>
    <row r="24243" spans="2:7" s="40" customFormat="1">
      <c r="B24243" s="7"/>
      <c r="C24243" s="7"/>
      <c r="D24243" s="4"/>
      <c r="E24243" s="4"/>
      <c r="F24243" s="4"/>
      <c r="G24243" s="31"/>
    </row>
    <row r="24244" spans="2:7" s="40" customFormat="1">
      <c r="B24244" s="7"/>
      <c r="C24244" s="7"/>
      <c r="D24244" s="4"/>
      <c r="E24244" s="4"/>
      <c r="F24244" s="4"/>
      <c r="G24244" s="31"/>
    </row>
    <row r="24245" spans="2:7" s="40" customFormat="1">
      <c r="B24245" s="7"/>
      <c r="C24245" s="7"/>
      <c r="D24245" s="4"/>
      <c r="E24245" s="4"/>
      <c r="F24245" s="4"/>
      <c r="G24245" s="31"/>
    </row>
    <row r="24246" spans="2:7" s="40" customFormat="1">
      <c r="B24246" s="7"/>
      <c r="C24246" s="7"/>
      <c r="D24246" s="4"/>
      <c r="E24246" s="4"/>
      <c r="F24246" s="4"/>
      <c r="G24246" s="31"/>
    </row>
    <row r="24247" spans="2:7" s="40" customFormat="1">
      <c r="B24247" s="7"/>
      <c r="C24247" s="7"/>
      <c r="D24247" s="4"/>
      <c r="E24247" s="4"/>
      <c r="F24247" s="4"/>
      <c r="G24247" s="31"/>
    </row>
    <row r="24248" spans="2:7" s="40" customFormat="1">
      <c r="B24248" s="7"/>
      <c r="C24248" s="7"/>
      <c r="D24248" s="4"/>
      <c r="E24248" s="4"/>
      <c r="F24248" s="4"/>
      <c r="G24248" s="31"/>
    </row>
    <row r="24249" spans="2:7" s="40" customFormat="1">
      <c r="B24249" s="7"/>
      <c r="C24249" s="7"/>
      <c r="D24249" s="4"/>
      <c r="E24249" s="4"/>
      <c r="F24249" s="4"/>
      <c r="G24249" s="31"/>
    </row>
    <row r="24250" spans="2:7" s="40" customFormat="1">
      <c r="B24250" s="7"/>
      <c r="C24250" s="7"/>
      <c r="D24250" s="4"/>
      <c r="E24250" s="4"/>
      <c r="F24250" s="4"/>
      <c r="G24250" s="31"/>
    </row>
    <row r="24251" spans="2:7" s="40" customFormat="1">
      <c r="B24251" s="7"/>
      <c r="C24251" s="7"/>
      <c r="D24251" s="4"/>
      <c r="E24251" s="4"/>
      <c r="F24251" s="4"/>
      <c r="G24251" s="31"/>
    </row>
    <row r="24252" spans="2:7" s="40" customFormat="1">
      <c r="B24252" s="7"/>
      <c r="C24252" s="7"/>
      <c r="D24252" s="4"/>
      <c r="E24252" s="4"/>
      <c r="F24252" s="4"/>
      <c r="G24252" s="31"/>
    </row>
    <row r="24253" spans="2:7" s="40" customFormat="1">
      <c r="B24253" s="7"/>
      <c r="C24253" s="7"/>
      <c r="D24253" s="4"/>
      <c r="E24253" s="4"/>
      <c r="F24253" s="4"/>
      <c r="G24253" s="31"/>
    </row>
    <row r="24254" spans="2:7" s="40" customFormat="1">
      <c r="B24254" s="7"/>
      <c r="C24254" s="7"/>
      <c r="D24254" s="4"/>
      <c r="E24254" s="4"/>
      <c r="F24254" s="4"/>
      <c r="G24254" s="31"/>
    </row>
    <row r="24255" spans="2:7" s="40" customFormat="1">
      <c r="B24255" s="7"/>
      <c r="C24255" s="7"/>
      <c r="D24255" s="4"/>
      <c r="E24255" s="4"/>
      <c r="F24255" s="4"/>
      <c r="G24255" s="31"/>
    </row>
    <row r="24256" spans="2:7" s="40" customFormat="1">
      <c r="B24256" s="7"/>
      <c r="C24256" s="7"/>
      <c r="D24256" s="4"/>
      <c r="E24256" s="4"/>
      <c r="F24256" s="4"/>
      <c r="G24256" s="31"/>
    </row>
    <row r="24257" spans="2:7" s="40" customFormat="1">
      <c r="B24257" s="7"/>
      <c r="C24257" s="7"/>
      <c r="D24257" s="4"/>
      <c r="E24257" s="4"/>
      <c r="F24257" s="4"/>
      <c r="G24257" s="31"/>
    </row>
    <row r="24258" spans="2:7" s="40" customFormat="1">
      <c r="B24258" s="7"/>
      <c r="C24258" s="7"/>
      <c r="D24258" s="4"/>
      <c r="E24258" s="4"/>
      <c r="F24258" s="4"/>
      <c r="G24258" s="31"/>
    </row>
    <row r="24259" spans="2:7" s="40" customFormat="1">
      <c r="B24259" s="7"/>
      <c r="C24259" s="7"/>
      <c r="D24259" s="4"/>
      <c r="E24259" s="4"/>
      <c r="F24259" s="4"/>
      <c r="G24259" s="31"/>
    </row>
    <row r="24260" spans="2:7" s="40" customFormat="1">
      <c r="B24260" s="7"/>
      <c r="C24260" s="7"/>
      <c r="D24260" s="4"/>
      <c r="E24260" s="4"/>
      <c r="F24260" s="4"/>
      <c r="G24260" s="31"/>
    </row>
    <row r="24261" spans="2:7" s="40" customFormat="1">
      <c r="B24261" s="7"/>
      <c r="C24261" s="7"/>
      <c r="D24261" s="4"/>
      <c r="E24261" s="4"/>
      <c r="F24261" s="4"/>
      <c r="G24261" s="31"/>
    </row>
    <row r="24262" spans="2:7" s="40" customFormat="1">
      <c r="B24262" s="7"/>
      <c r="C24262" s="7"/>
      <c r="D24262" s="4"/>
      <c r="E24262" s="4"/>
      <c r="F24262" s="4"/>
      <c r="G24262" s="31"/>
    </row>
    <row r="24263" spans="2:7" s="40" customFormat="1">
      <c r="B24263" s="7"/>
      <c r="C24263" s="7"/>
      <c r="D24263" s="4"/>
      <c r="E24263" s="4"/>
      <c r="F24263" s="4"/>
      <c r="G24263" s="31"/>
    </row>
    <row r="24264" spans="2:7" s="40" customFormat="1">
      <c r="B24264" s="7"/>
      <c r="C24264" s="7"/>
      <c r="D24264" s="4"/>
      <c r="E24264" s="4"/>
      <c r="F24264" s="4"/>
      <c r="G24264" s="31"/>
    </row>
    <row r="24265" spans="2:7" s="40" customFormat="1">
      <c r="B24265" s="7"/>
      <c r="C24265" s="7"/>
      <c r="D24265" s="4"/>
      <c r="E24265" s="4"/>
      <c r="F24265" s="4"/>
      <c r="G24265" s="31"/>
    </row>
    <row r="24266" spans="2:7" s="40" customFormat="1">
      <c r="B24266" s="7"/>
      <c r="C24266" s="7"/>
      <c r="D24266" s="4"/>
      <c r="E24266" s="4"/>
      <c r="F24266" s="4"/>
      <c r="G24266" s="31"/>
    </row>
    <row r="24267" spans="2:7" s="40" customFormat="1">
      <c r="B24267" s="7"/>
      <c r="C24267" s="7"/>
      <c r="D24267" s="4"/>
      <c r="E24267" s="4"/>
      <c r="F24267" s="4"/>
      <c r="G24267" s="31"/>
    </row>
    <row r="24268" spans="2:7" s="40" customFormat="1">
      <c r="B24268" s="7"/>
      <c r="C24268" s="7"/>
      <c r="D24268" s="4"/>
      <c r="E24268" s="4"/>
      <c r="F24268" s="4"/>
      <c r="G24268" s="31"/>
    </row>
    <row r="24269" spans="2:7" s="40" customFormat="1">
      <c r="B24269" s="7"/>
      <c r="C24269" s="7"/>
      <c r="D24269" s="4"/>
      <c r="E24269" s="4"/>
      <c r="F24269" s="4"/>
      <c r="G24269" s="31"/>
    </row>
    <row r="24270" spans="2:7" s="40" customFormat="1">
      <c r="B24270" s="7"/>
      <c r="C24270" s="7"/>
      <c r="D24270" s="4"/>
      <c r="E24270" s="4"/>
      <c r="F24270" s="4"/>
      <c r="G24270" s="31"/>
    </row>
    <row r="24271" spans="2:7" s="40" customFormat="1">
      <c r="B24271" s="7"/>
      <c r="C24271" s="7"/>
      <c r="D24271" s="4"/>
      <c r="E24271" s="4"/>
      <c r="F24271" s="4"/>
      <c r="G24271" s="31"/>
    </row>
    <row r="24272" spans="2:7" s="40" customFormat="1">
      <c r="B24272" s="7"/>
      <c r="C24272" s="7"/>
      <c r="D24272" s="4"/>
      <c r="E24272" s="4"/>
      <c r="F24272" s="4"/>
      <c r="G24272" s="31"/>
    </row>
    <row r="24273" spans="2:7" s="40" customFormat="1">
      <c r="B24273" s="7"/>
      <c r="C24273" s="7"/>
      <c r="D24273" s="4"/>
      <c r="E24273" s="4"/>
      <c r="F24273" s="4"/>
      <c r="G24273" s="31"/>
    </row>
    <row r="24274" spans="2:7" s="40" customFormat="1">
      <c r="B24274" s="7"/>
      <c r="C24274" s="7"/>
      <c r="D24274" s="4"/>
      <c r="E24274" s="4"/>
      <c r="F24274" s="4"/>
      <c r="G24274" s="31"/>
    </row>
    <row r="24275" spans="2:7" s="40" customFormat="1">
      <c r="B24275" s="7"/>
      <c r="C24275" s="7"/>
      <c r="D24275" s="4"/>
      <c r="E24275" s="4"/>
      <c r="F24275" s="4"/>
      <c r="G24275" s="31"/>
    </row>
    <row r="24276" spans="2:7" s="40" customFormat="1">
      <c r="B24276" s="7"/>
      <c r="C24276" s="7"/>
      <c r="D24276" s="4"/>
      <c r="E24276" s="4"/>
      <c r="F24276" s="4"/>
      <c r="G24276" s="31"/>
    </row>
    <row r="24277" spans="2:7" s="40" customFormat="1">
      <c r="B24277" s="7"/>
      <c r="C24277" s="7"/>
      <c r="D24277" s="4"/>
      <c r="E24277" s="4"/>
      <c r="F24277" s="4"/>
      <c r="G24277" s="31"/>
    </row>
    <row r="24278" spans="2:7" s="40" customFormat="1">
      <c r="B24278" s="7"/>
      <c r="C24278" s="7"/>
      <c r="D24278" s="4"/>
      <c r="E24278" s="4"/>
      <c r="F24278" s="4"/>
      <c r="G24278" s="31"/>
    </row>
    <row r="24279" spans="2:7" s="40" customFormat="1">
      <c r="B24279" s="7"/>
      <c r="C24279" s="7"/>
      <c r="D24279" s="4"/>
      <c r="E24279" s="4"/>
      <c r="F24279" s="4"/>
      <c r="G24279" s="31"/>
    </row>
    <row r="24280" spans="2:7" s="40" customFormat="1">
      <c r="B24280" s="7"/>
      <c r="C24280" s="7"/>
      <c r="D24280" s="4"/>
      <c r="E24280" s="4"/>
      <c r="F24280" s="4"/>
      <c r="G24280" s="31"/>
    </row>
    <row r="24281" spans="2:7" s="40" customFormat="1">
      <c r="B24281" s="7"/>
      <c r="C24281" s="7"/>
      <c r="D24281" s="4"/>
      <c r="E24281" s="4"/>
      <c r="F24281" s="4"/>
      <c r="G24281" s="31"/>
    </row>
    <row r="24282" spans="2:7" s="40" customFormat="1">
      <c r="B24282" s="7"/>
      <c r="C24282" s="7"/>
      <c r="D24282" s="4"/>
      <c r="E24282" s="4"/>
      <c r="F24282" s="4"/>
      <c r="G24282" s="31"/>
    </row>
    <row r="24283" spans="2:7" s="40" customFormat="1">
      <c r="B24283" s="7"/>
      <c r="C24283" s="7"/>
      <c r="D24283" s="4"/>
      <c r="E24283" s="4"/>
      <c r="F24283" s="4"/>
      <c r="G24283" s="31"/>
    </row>
    <row r="24284" spans="2:7" s="40" customFormat="1">
      <c r="B24284" s="7"/>
      <c r="C24284" s="7"/>
      <c r="D24284" s="4"/>
      <c r="E24284" s="4"/>
      <c r="F24284" s="4"/>
      <c r="G24284" s="31"/>
    </row>
    <row r="24285" spans="2:7" s="40" customFormat="1">
      <c r="B24285" s="7"/>
      <c r="C24285" s="7"/>
      <c r="D24285" s="4"/>
      <c r="E24285" s="4"/>
      <c r="F24285" s="4"/>
      <c r="G24285" s="31"/>
    </row>
    <row r="24286" spans="2:7" s="40" customFormat="1">
      <c r="B24286" s="7"/>
      <c r="C24286" s="7"/>
      <c r="D24286" s="4"/>
      <c r="E24286" s="4"/>
      <c r="F24286" s="4"/>
      <c r="G24286" s="31"/>
    </row>
    <row r="24287" spans="2:7" s="40" customFormat="1">
      <c r="B24287" s="7"/>
      <c r="C24287" s="7"/>
      <c r="D24287" s="4"/>
      <c r="E24287" s="4"/>
      <c r="F24287" s="4"/>
      <c r="G24287" s="31"/>
    </row>
    <row r="24288" spans="2:7" s="40" customFormat="1">
      <c r="B24288" s="7"/>
      <c r="C24288" s="7"/>
      <c r="D24288" s="4"/>
      <c r="E24288" s="4"/>
      <c r="F24288" s="4"/>
      <c r="G24288" s="31"/>
    </row>
    <row r="24289" spans="2:7" s="40" customFormat="1">
      <c r="B24289" s="7"/>
      <c r="C24289" s="7"/>
      <c r="D24289" s="4"/>
      <c r="E24289" s="4"/>
      <c r="F24289" s="4"/>
      <c r="G24289" s="31"/>
    </row>
    <row r="24290" spans="2:7" s="40" customFormat="1">
      <c r="B24290" s="7"/>
      <c r="C24290" s="7"/>
      <c r="D24290" s="4"/>
      <c r="E24290" s="4"/>
      <c r="F24290" s="4"/>
      <c r="G24290" s="31"/>
    </row>
    <row r="24291" spans="2:7" s="40" customFormat="1">
      <c r="B24291" s="7"/>
      <c r="C24291" s="7"/>
      <c r="D24291" s="4"/>
      <c r="E24291" s="4"/>
      <c r="F24291" s="4"/>
      <c r="G24291" s="31"/>
    </row>
    <row r="24292" spans="2:7" s="40" customFormat="1">
      <c r="B24292" s="7"/>
      <c r="C24292" s="7"/>
      <c r="D24292" s="4"/>
      <c r="E24292" s="4"/>
      <c r="F24292" s="4"/>
      <c r="G24292" s="31"/>
    </row>
    <row r="24293" spans="2:7" s="40" customFormat="1">
      <c r="B24293" s="7"/>
      <c r="C24293" s="7"/>
      <c r="D24293" s="4"/>
      <c r="E24293" s="4"/>
      <c r="F24293" s="4"/>
      <c r="G24293" s="31"/>
    </row>
    <row r="24294" spans="2:7" s="40" customFormat="1">
      <c r="B24294" s="7"/>
      <c r="C24294" s="7"/>
      <c r="D24294" s="4"/>
      <c r="E24294" s="4"/>
      <c r="F24294" s="4"/>
      <c r="G24294" s="31"/>
    </row>
    <row r="24295" spans="2:7" s="40" customFormat="1">
      <c r="B24295" s="7"/>
      <c r="C24295" s="7"/>
      <c r="D24295" s="4"/>
      <c r="E24295" s="4"/>
      <c r="F24295" s="4"/>
      <c r="G24295" s="31"/>
    </row>
    <row r="24296" spans="2:7" s="40" customFormat="1">
      <c r="B24296" s="7"/>
      <c r="C24296" s="7"/>
      <c r="D24296" s="4"/>
      <c r="E24296" s="4"/>
      <c r="F24296" s="4"/>
      <c r="G24296" s="31"/>
    </row>
    <row r="24297" spans="2:7" s="40" customFormat="1">
      <c r="B24297" s="7"/>
      <c r="C24297" s="7"/>
      <c r="D24297" s="4"/>
      <c r="E24297" s="4"/>
      <c r="F24297" s="4"/>
      <c r="G24297" s="31"/>
    </row>
    <row r="24298" spans="2:7" s="40" customFormat="1">
      <c r="B24298" s="7"/>
      <c r="C24298" s="7"/>
      <c r="D24298" s="4"/>
      <c r="E24298" s="4"/>
      <c r="F24298" s="4"/>
      <c r="G24298" s="31"/>
    </row>
    <row r="24299" spans="2:7" s="40" customFormat="1">
      <c r="B24299" s="7"/>
      <c r="C24299" s="7"/>
      <c r="D24299" s="4"/>
      <c r="E24299" s="4"/>
      <c r="F24299" s="4"/>
      <c r="G24299" s="31"/>
    </row>
    <row r="24300" spans="2:7" s="40" customFormat="1">
      <c r="B24300" s="7"/>
      <c r="C24300" s="7"/>
      <c r="D24300" s="4"/>
      <c r="E24300" s="4"/>
      <c r="F24300" s="4"/>
      <c r="G24300" s="31"/>
    </row>
    <row r="24301" spans="2:7" s="40" customFormat="1">
      <c r="B24301" s="7"/>
      <c r="C24301" s="7"/>
      <c r="D24301" s="4"/>
      <c r="E24301" s="4"/>
      <c r="F24301" s="4"/>
      <c r="G24301" s="31"/>
    </row>
    <row r="24302" spans="2:7" s="40" customFormat="1">
      <c r="B24302" s="7"/>
      <c r="C24302" s="7"/>
      <c r="D24302" s="4"/>
      <c r="E24302" s="4"/>
      <c r="F24302" s="4"/>
      <c r="G24302" s="31"/>
    </row>
    <row r="24303" spans="2:7" s="40" customFormat="1">
      <c r="B24303" s="7"/>
      <c r="C24303" s="7"/>
      <c r="D24303" s="4"/>
      <c r="E24303" s="4"/>
      <c r="F24303" s="4"/>
      <c r="G24303" s="31"/>
    </row>
    <row r="24304" spans="2:7" s="40" customFormat="1">
      <c r="B24304" s="7"/>
      <c r="C24304" s="7"/>
      <c r="D24304" s="4"/>
      <c r="E24304" s="4"/>
      <c r="F24304" s="4"/>
      <c r="G24304" s="31"/>
    </row>
    <row r="24305" spans="2:7" s="40" customFormat="1">
      <c r="B24305" s="7"/>
      <c r="C24305" s="7"/>
      <c r="D24305" s="4"/>
      <c r="E24305" s="4"/>
      <c r="F24305" s="4"/>
      <c r="G24305" s="31"/>
    </row>
    <row r="24306" spans="2:7" s="40" customFormat="1">
      <c r="B24306" s="7"/>
      <c r="C24306" s="7"/>
      <c r="D24306" s="4"/>
      <c r="E24306" s="4"/>
      <c r="F24306" s="4"/>
      <c r="G24306" s="31"/>
    </row>
    <row r="24307" spans="2:7" s="40" customFormat="1">
      <c r="B24307" s="7"/>
      <c r="C24307" s="7"/>
      <c r="D24307" s="4"/>
      <c r="E24307" s="4"/>
      <c r="F24307" s="4"/>
      <c r="G24307" s="31"/>
    </row>
    <row r="24308" spans="2:7" s="40" customFormat="1">
      <c r="B24308" s="7"/>
      <c r="C24308" s="7"/>
      <c r="D24308" s="4"/>
      <c r="E24308" s="4"/>
      <c r="F24308" s="4"/>
      <c r="G24308" s="31"/>
    </row>
    <row r="24309" spans="2:7" s="40" customFormat="1">
      <c r="B24309" s="7"/>
      <c r="C24309" s="7"/>
      <c r="D24309" s="4"/>
      <c r="E24309" s="4"/>
      <c r="F24309" s="4"/>
      <c r="G24309" s="31"/>
    </row>
    <row r="24310" spans="2:7" s="40" customFormat="1">
      <c r="B24310" s="7"/>
      <c r="C24310" s="7"/>
      <c r="D24310" s="4"/>
      <c r="E24310" s="4"/>
      <c r="F24310" s="4"/>
      <c r="G24310" s="31"/>
    </row>
    <row r="24311" spans="2:7" s="40" customFormat="1">
      <c r="B24311" s="7"/>
      <c r="C24311" s="7"/>
      <c r="D24311" s="4"/>
      <c r="E24311" s="4"/>
      <c r="F24311" s="4"/>
      <c r="G24311" s="31"/>
    </row>
    <row r="24312" spans="2:7" s="40" customFormat="1">
      <c r="B24312" s="7"/>
      <c r="C24312" s="7"/>
      <c r="D24312" s="4"/>
      <c r="E24312" s="4"/>
      <c r="F24312" s="4"/>
      <c r="G24312" s="31"/>
    </row>
    <row r="24313" spans="2:7" s="40" customFormat="1">
      <c r="B24313" s="7"/>
      <c r="C24313" s="7"/>
      <c r="D24313" s="4"/>
      <c r="E24313" s="4"/>
      <c r="F24313" s="4"/>
      <c r="G24313" s="31"/>
    </row>
    <row r="24314" spans="2:7" s="40" customFormat="1">
      <c r="B24314" s="7"/>
      <c r="C24314" s="7"/>
      <c r="D24314" s="4"/>
      <c r="E24314" s="4"/>
      <c r="F24314" s="4"/>
      <c r="G24314" s="31"/>
    </row>
    <row r="24315" spans="2:7" s="40" customFormat="1">
      <c r="B24315" s="7"/>
      <c r="C24315" s="7"/>
      <c r="D24315" s="4"/>
      <c r="E24315" s="4"/>
      <c r="F24315" s="4"/>
      <c r="G24315" s="31"/>
    </row>
    <row r="24316" spans="2:7" s="40" customFormat="1">
      <c r="B24316" s="7"/>
      <c r="C24316" s="7"/>
      <c r="D24316" s="4"/>
      <c r="E24316" s="4"/>
      <c r="F24316" s="4"/>
      <c r="G24316" s="31"/>
    </row>
    <row r="24317" spans="2:7" s="40" customFormat="1">
      <c r="B24317" s="7"/>
      <c r="C24317" s="7"/>
      <c r="D24317" s="4"/>
      <c r="E24317" s="4"/>
      <c r="F24317" s="4"/>
      <c r="G24317" s="31"/>
    </row>
    <row r="24318" spans="2:7" s="40" customFormat="1">
      <c r="B24318" s="7"/>
      <c r="C24318" s="7"/>
      <c r="D24318" s="4"/>
      <c r="E24318" s="4"/>
      <c r="F24318" s="4"/>
      <c r="G24318" s="31"/>
    </row>
    <row r="24319" spans="2:7" s="40" customFormat="1">
      <c r="B24319" s="7"/>
      <c r="C24319" s="7"/>
      <c r="D24319" s="4"/>
      <c r="E24319" s="4"/>
      <c r="F24319" s="4"/>
      <c r="G24319" s="31"/>
    </row>
    <row r="24320" spans="2:7" s="40" customFormat="1">
      <c r="B24320" s="7"/>
      <c r="C24320" s="7"/>
      <c r="D24320" s="4"/>
      <c r="E24320" s="4"/>
      <c r="F24320" s="4"/>
      <c r="G24320" s="31"/>
    </row>
    <row r="24321" spans="2:7" s="40" customFormat="1">
      <c r="B24321" s="7"/>
      <c r="C24321" s="7"/>
      <c r="D24321" s="4"/>
      <c r="E24321" s="4"/>
      <c r="F24321" s="4"/>
      <c r="G24321" s="31"/>
    </row>
    <row r="24322" spans="2:7" s="40" customFormat="1">
      <c r="B24322" s="7"/>
      <c r="C24322" s="7"/>
      <c r="D24322" s="4"/>
      <c r="E24322" s="4"/>
      <c r="F24322" s="4"/>
      <c r="G24322" s="31"/>
    </row>
    <row r="24323" spans="2:7" s="40" customFormat="1">
      <c r="B24323" s="7"/>
      <c r="C24323" s="7"/>
      <c r="D24323" s="4"/>
      <c r="E24323" s="4"/>
      <c r="F24323" s="4"/>
      <c r="G24323" s="31"/>
    </row>
    <row r="24324" spans="2:7" s="40" customFormat="1">
      <c r="B24324" s="7"/>
      <c r="C24324" s="7"/>
      <c r="D24324" s="4"/>
      <c r="E24324" s="4"/>
      <c r="F24324" s="4"/>
      <c r="G24324" s="31"/>
    </row>
    <row r="24325" spans="2:7" s="40" customFormat="1">
      <c r="B24325" s="7"/>
      <c r="C24325" s="7"/>
      <c r="D24325" s="4"/>
      <c r="E24325" s="4"/>
      <c r="F24325" s="4"/>
      <c r="G24325" s="31"/>
    </row>
    <row r="24326" spans="2:7" s="40" customFormat="1">
      <c r="B24326" s="7"/>
      <c r="C24326" s="7"/>
      <c r="D24326" s="4"/>
      <c r="E24326" s="4"/>
      <c r="F24326" s="4"/>
      <c r="G24326" s="31"/>
    </row>
    <row r="24327" spans="2:7" s="40" customFormat="1">
      <c r="B24327" s="7"/>
      <c r="C24327" s="7"/>
      <c r="D24327" s="4"/>
      <c r="E24327" s="4"/>
      <c r="F24327" s="4"/>
      <c r="G24327" s="31"/>
    </row>
    <row r="24328" spans="2:7" s="40" customFormat="1">
      <c r="B24328" s="7"/>
      <c r="C24328" s="7"/>
      <c r="D24328" s="4"/>
      <c r="E24328" s="4"/>
      <c r="F24328" s="4"/>
      <c r="G24328" s="31"/>
    </row>
    <row r="24329" spans="2:7" s="40" customFormat="1">
      <c r="B24329" s="7"/>
      <c r="C24329" s="7"/>
      <c r="D24329" s="4"/>
      <c r="E24329" s="4"/>
      <c r="F24329" s="4"/>
      <c r="G24329" s="31"/>
    </row>
    <row r="24330" spans="2:7" s="40" customFormat="1">
      <c r="B24330" s="7"/>
      <c r="C24330" s="7"/>
      <c r="D24330" s="4"/>
      <c r="E24330" s="4"/>
      <c r="F24330" s="4"/>
      <c r="G24330" s="31"/>
    </row>
    <row r="24331" spans="2:7" s="40" customFormat="1">
      <c r="B24331" s="7"/>
      <c r="C24331" s="7"/>
      <c r="D24331" s="4"/>
      <c r="E24331" s="4"/>
      <c r="F24331" s="4"/>
      <c r="G24331" s="31"/>
    </row>
    <row r="24332" spans="2:7" s="40" customFormat="1">
      <c r="B24332" s="7"/>
      <c r="C24332" s="7"/>
      <c r="D24332" s="4"/>
      <c r="E24332" s="4"/>
      <c r="F24332" s="4"/>
      <c r="G24332" s="31"/>
    </row>
    <row r="24333" spans="2:7" s="40" customFormat="1">
      <c r="B24333" s="7"/>
      <c r="C24333" s="7"/>
      <c r="D24333" s="4"/>
      <c r="E24333" s="4"/>
      <c r="F24333" s="4"/>
      <c r="G24333" s="31"/>
    </row>
    <row r="24334" spans="2:7" s="40" customFormat="1">
      <c r="B24334" s="7"/>
      <c r="C24334" s="7"/>
      <c r="D24334" s="4"/>
      <c r="E24334" s="4"/>
      <c r="F24334" s="4"/>
      <c r="G24334" s="31"/>
    </row>
    <row r="24335" spans="2:7" s="40" customFormat="1">
      <c r="B24335" s="7"/>
      <c r="C24335" s="7"/>
      <c r="D24335" s="4"/>
      <c r="E24335" s="4"/>
      <c r="F24335" s="4"/>
      <c r="G24335" s="31"/>
    </row>
    <row r="24336" spans="2:7" s="40" customFormat="1">
      <c r="B24336" s="7"/>
      <c r="C24336" s="7"/>
      <c r="D24336" s="4"/>
      <c r="E24336" s="4"/>
      <c r="F24336" s="4"/>
      <c r="G24336" s="31"/>
    </row>
    <row r="24337" spans="2:7" s="40" customFormat="1">
      <c r="B24337" s="7"/>
      <c r="C24337" s="7"/>
      <c r="D24337" s="4"/>
      <c r="E24337" s="4"/>
      <c r="F24337" s="4"/>
      <c r="G24337" s="31"/>
    </row>
    <row r="24338" spans="2:7" s="40" customFormat="1">
      <c r="B24338" s="7"/>
      <c r="C24338" s="7"/>
      <c r="D24338" s="4"/>
      <c r="E24338" s="4"/>
      <c r="F24338" s="4"/>
      <c r="G24338" s="31"/>
    </row>
    <row r="24339" spans="2:7" s="40" customFormat="1">
      <c r="B24339" s="7"/>
      <c r="C24339" s="7"/>
      <c r="D24339" s="4"/>
      <c r="E24339" s="4"/>
      <c r="F24339" s="4"/>
      <c r="G24339" s="31"/>
    </row>
    <row r="24340" spans="2:7" s="40" customFormat="1">
      <c r="B24340" s="7"/>
      <c r="C24340" s="7"/>
      <c r="D24340" s="4"/>
      <c r="E24340" s="4"/>
      <c r="F24340" s="4"/>
      <c r="G24340" s="31"/>
    </row>
    <row r="24341" spans="2:7" s="40" customFormat="1">
      <c r="B24341" s="7"/>
      <c r="C24341" s="7"/>
      <c r="D24341" s="4"/>
      <c r="E24341" s="4"/>
      <c r="F24341" s="4"/>
      <c r="G24341" s="31"/>
    </row>
    <row r="24342" spans="2:7" s="40" customFormat="1">
      <c r="B24342" s="7"/>
      <c r="C24342" s="7"/>
      <c r="D24342" s="4"/>
      <c r="E24342" s="4"/>
      <c r="F24342" s="4"/>
      <c r="G24342" s="31"/>
    </row>
    <row r="24343" spans="2:7" s="40" customFormat="1">
      <c r="B24343" s="7"/>
      <c r="C24343" s="7"/>
      <c r="D24343" s="4"/>
      <c r="E24343" s="4"/>
      <c r="F24343" s="4"/>
      <c r="G24343" s="31"/>
    </row>
    <row r="24344" spans="2:7" s="40" customFormat="1">
      <c r="B24344" s="7"/>
      <c r="C24344" s="7"/>
      <c r="D24344" s="4"/>
      <c r="E24344" s="4"/>
      <c r="F24344" s="4"/>
      <c r="G24344" s="31"/>
    </row>
    <row r="24345" spans="2:7" s="40" customFormat="1">
      <c r="B24345" s="7"/>
      <c r="C24345" s="7"/>
      <c r="D24345" s="4"/>
      <c r="E24345" s="4"/>
      <c r="F24345" s="4"/>
      <c r="G24345" s="31"/>
    </row>
    <row r="24346" spans="2:7" s="40" customFormat="1">
      <c r="B24346" s="7"/>
      <c r="C24346" s="7"/>
      <c r="D24346" s="4"/>
      <c r="E24346" s="4"/>
      <c r="F24346" s="4"/>
      <c r="G24346" s="31"/>
    </row>
    <row r="24347" spans="2:7" s="40" customFormat="1">
      <c r="B24347" s="7"/>
      <c r="C24347" s="7"/>
      <c r="D24347" s="4"/>
      <c r="E24347" s="4"/>
      <c r="F24347" s="4"/>
      <c r="G24347" s="31"/>
    </row>
    <row r="24348" spans="2:7" s="40" customFormat="1">
      <c r="B24348" s="7"/>
      <c r="C24348" s="7"/>
      <c r="D24348" s="4"/>
      <c r="E24348" s="4"/>
      <c r="F24348" s="4"/>
      <c r="G24348" s="31"/>
    </row>
    <row r="24349" spans="2:7" s="40" customFormat="1">
      <c r="B24349" s="7"/>
      <c r="C24349" s="7"/>
      <c r="D24349" s="4"/>
      <c r="E24349" s="4"/>
      <c r="F24349" s="4"/>
      <c r="G24349" s="31"/>
    </row>
    <row r="24350" spans="2:7" s="40" customFormat="1">
      <c r="B24350" s="7"/>
      <c r="C24350" s="7"/>
      <c r="D24350" s="4"/>
      <c r="E24350" s="4"/>
      <c r="F24350" s="4"/>
      <c r="G24350" s="31"/>
    </row>
    <row r="24351" spans="2:7" s="40" customFormat="1">
      <c r="B24351" s="7"/>
      <c r="C24351" s="7"/>
      <c r="D24351" s="4"/>
      <c r="E24351" s="4"/>
      <c r="F24351" s="4"/>
      <c r="G24351" s="31"/>
    </row>
    <row r="24352" spans="2:7" s="40" customFormat="1">
      <c r="B24352" s="7"/>
      <c r="C24352" s="7"/>
      <c r="D24352" s="4"/>
      <c r="E24352" s="4"/>
      <c r="F24352" s="4"/>
      <c r="G24352" s="31"/>
    </row>
    <row r="24353" spans="2:7" s="40" customFormat="1">
      <c r="B24353" s="7"/>
      <c r="C24353" s="7"/>
      <c r="D24353" s="4"/>
      <c r="E24353" s="4"/>
      <c r="F24353" s="4"/>
      <c r="G24353" s="31"/>
    </row>
    <row r="24354" spans="2:7" s="40" customFormat="1">
      <c r="B24354" s="7"/>
      <c r="C24354" s="7"/>
      <c r="D24354" s="4"/>
      <c r="E24354" s="4"/>
      <c r="F24354" s="4"/>
      <c r="G24354" s="31"/>
    </row>
    <row r="24355" spans="2:7" s="40" customFormat="1">
      <c r="B24355" s="7"/>
      <c r="C24355" s="7"/>
      <c r="D24355" s="4"/>
      <c r="E24355" s="4"/>
      <c r="F24355" s="4"/>
      <c r="G24355" s="31"/>
    </row>
    <row r="24356" spans="2:7" s="40" customFormat="1">
      <c r="B24356" s="7"/>
      <c r="C24356" s="7"/>
      <c r="D24356" s="4"/>
      <c r="E24356" s="4"/>
      <c r="F24356" s="4"/>
      <c r="G24356" s="31"/>
    </row>
    <row r="24357" spans="2:7" s="40" customFormat="1">
      <c r="B24357" s="7"/>
      <c r="C24357" s="7"/>
      <c r="D24357" s="4"/>
      <c r="E24357" s="4"/>
      <c r="F24357" s="4"/>
      <c r="G24357" s="31"/>
    </row>
    <row r="24358" spans="2:7" s="40" customFormat="1">
      <c r="B24358" s="7"/>
      <c r="C24358" s="7"/>
      <c r="D24358" s="4"/>
      <c r="E24358" s="4"/>
      <c r="F24358" s="4"/>
      <c r="G24358" s="31"/>
    </row>
    <row r="24359" spans="2:7" s="40" customFormat="1">
      <c r="B24359" s="7"/>
      <c r="C24359" s="7"/>
      <c r="D24359" s="4"/>
      <c r="E24359" s="4"/>
      <c r="F24359" s="4"/>
      <c r="G24359" s="31"/>
    </row>
    <row r="24360" spans="2:7" s="40" customFormat="1">
      <c r="B24360" s="7"/>
      <c r="C24360" s="7"/>
      <c r="D24360" s="4"/>
      <c r="E24360" s="4"/>
      <c r="F24360" s="4"/>
      <c r="G24360" s="31"/>
    </row>
    <row r="24361" spans="2:7" s="40" customFormat="1">
      <c r="B24361" s="7"/>
      <c r="C24361" s="7"/>
      <c r="D24361" s="4"/>
      <c r="E24361" s="4"/>
      <c r="F24361" s="4"/>
      <c r="G24361" s="31"/>
    </row>
    <row r="24362" spans="2:7" s="40" customFormat="1">
      <c r="B24362" s="7"/>
      <c r="C24362" s="7"/>
      <c r="D24362" s="4"/>
      <c r="E24362" s="4"/>
      <c r="F24362" s="4"/>
      <c r="G24362" s="31"/>
    </row>
    <row r="24363" spans="2:7" s="40" customFormat="1">
      <c r="B24363" s="7"/>
      <c r="C24363" s="7"/>
      <c r="D24363" s="4"/>
      <c r="E24363" s="4"/>
      <c r="F24363" s="4"/>
      <c r="G24363" s="31"/>
    </row>
    <row r="24364" spans="2:7" s="40" customFormat="1">
      <c r="B24364" s="7"/>
      <c r="C24364" s="7"/>
      <c r="D24364" s="4"/>
      <c r="E24364" s="4"/>
      <c r="F24364" s="4"/>
      <c r="G24364" s="31"/>
    </row>
    <row r="24365" spans="2:7" s="40" customFormat="1">
      <c r="B24365" s="7"/>
      <c r="C24365" s="7"/>
      <c r="D24365" s="4"/>
      <c r="E24365" s="4"/>
      <c r="F24365" s="4"/>
      <c r="G24365" s="31"/>
    </row>
    <row r="24366" spans="2:7" s="40" customFormat="1">
      <c r="B24366" s="7"/>
      <c r="C24366" s="7"/>
      <c r="D24366" s="4"/>
      <c r="E24366" s="4"/>
      <c r="F24366" s="4"/>
      <c r="G24366" s="31"/>
    </row>
    <row r="24367" spans="2:7" s="40" customFormat="1">
      <c r="B24367" s="7"/>
      <c r="C24367" s="7"/>
      <c r="D24367" s="4"/>
      <c r="E24367" s="4"/>
      <c r="F24367" s="4"/>
      <c r="G24367" s="31"/>
    </row>
    <row r="24368" spans="2:7" s="40" customFormat="1">
      <c r="B24368" s="7"/>
      <c r="C24368" s="7"/>
      <c r="D24368" s="4"/>
      <c r="E24368" s="4"/>
      <c r="F24368" s="4"/>
      <c r="G24368" s="31"/>
    </row>
    <row r="24369" spans="2:7" s="40" customFormat="1">
      <c r="B24369" s="7"/>
      <c r="C24369" s="7"/>
      <c r="D24369" s="4"/>
      <c r="E24369" s="4"/>
      <c r="F24369" s="4"/>
      <c r="G24369" s="31"/>
    </row>
    <row r="24370" spans="2:7" s="40" customFormat="1">
      <c r="B24370" s="7"/>
      <c r="C24370" s="7"/>
      <c r="D24370" s="4"/>
      <c r="E24370" s="4"/>
      <c r="F24370" s="4"/>
      <c r="G24370" s="31"/>
    </row>
    <row r="24371" spans="2:7" s="40" customFormat="1">
      <c r="B24371" s="7"/>
      <c r="C24371" s="7"/>
      <c r="D24371" s="4"/>
      <c r="E24371" s="4"/>
      <c r="F24371" s="4"/>
      <c r="G24371" s="31"/>
    </row>
    <row r="24372" spans="2:7" s="40" customFormat="1">
      <c r="B24372" s="7"/>
      <c r="C24372" s="7"/>
      <c r="D24372" s="4"/>
      <c r="E24372" s="4"/>
      <c r="F24372" s="4"/>
      <c r="G24372" s="31"/>
    </row>
    <row r="24373" spans="2:7" s="40" customFormat="1">
      <c r="B24373" s="7"/>
      <c r="C24373" s="7"/>
      <c r="D24373" s="4"/>
      <c r="E24373" s="4"/>
      <c r="F24373" s="4"/>
      <c r="G24373" s="31"/>
    </row>
    <row r="24374" spans="2:7" s="40" customFormat="1">
      <c r="B24374" s="7"/>
      <c r="C24374" s="7"/>
      <c r="D24374" s="4"/>
      <c r="E24374" s="4"/>
      <c r="F24374" s="4"/>
      <c r="G24374" s="31"/>
    </row>
    <row r="24375" spans="2:7" s="40" customFormat="1">
      <c r="B24375" s="7"/>
      <c r="C24375" s="7"/>
      <c r="D24375" s="4"/>
      <c r="E24375" s="4"/>
      <c r="F24375" s="4"/>
      <c r="G24375" s="31"/>
    </row>
    <row r="24376" spans="2:7" s="40" customFormat="1">
      <c r="B24376" s="7"/>
      <c r="C24376" s="7"/>
      <c r="D24376" s="4"/>
      <c r="E24376" s="4"/>
      <c r="F24376" s="4"/>
      <c r="G24376" s="31"/>
    </row>
    <row r="24377" spans="2:7" s="40" customFormat="1">
      <c r="B24377" s="7"/>
      <c r="C24377" s="7"/>
      <c r="D24377" s="4"/>
      <c r="E24377" s="4"/>
      <c r="F24377" s="4"/>
      <c r="G24377" s="31"/>
    </row>
    <row r="24378" spans="2:7" s="40" customFormat="1">
      <c r="B24378" s="7"/>
      <c r="C24378" s="7"/>
      <c r="D24378" s="4"/>
      <c r="E24378" s="4"/>
      <c r="F24378" s="4"/>
      <c r="G24378" s="31"/>
    </row>
    <row r="24379" spans="2:7" s="40" customFormat="1">
      <c r="B24379" s="7"/>
      <c r="C24379" s="7"/>
      <c r="D24379" s="4"/>
      <c r="E24379" s="4"/>
      <c r="F24379" s="4"/>
      <c r="G24379" s="31"/>
    </row>
    <row r="24380" spans="2:7" s="40" customFormat="1">
      <c r="B24380" s="7"/>
      <c r="C24380" s="7"/>
      <c r="D24380" s="4"/>
      <c r="E24380" s="4"/>
      <c r="F24380" s="4"/>
      <c r="G24380" s="31"/>
    </row>
    <row r="24381" spans="2:7" s="40" customFormat="1">
      <c r="B24381" s="7"/>
      <c r="C24381" s="7"/>
      <c r="D24381" s="4"/>
      <c r="E24381" s="4"/>
      <c r="F24381" s="4"/>
      <c r="G24381" s="31"/>
    </row>
    <row r="24382" spans="2:7" s="40" customFormat="1">
      <c r="B24382" s="7"/>
      <c r="C24382" s="7"/>
      <c r="D24382" s="4"/>
      <c r="E24382" s="4"/>
      <c r="F24382" s="4"/>
      <c r="G24382" s="31"/>
    </row>
    <row r="24383" spans="2:7" s="40" customFormat="1">
      <c r="B24383" s="7"/>
      <c r="C24383" s="7"/>
      <c r="D24383" s="4"/>
      <c r="E24383" s="4"/>
      <c r="F24383" s="4"/>
      <c r="G24383" s="31"/>
    </row>
    <row r="24384" spans="2:7" s="40" customFormat="1">
      <c r="B24384" s="7"/>
      <c r="C24384" s="7"/>
      <c r="D24384" s="4"/>
      <c r="E24384" s="4"/>
      <c r="F24384" s="4"/>
      <c r="G24384" s="31"/>
    </row>
    <row r="24385" spans="2:7" s="40" customFormat="1">
      <c r="B24385" s="7"/>
      <c r="C24385" s="7"/>
      <c r="D24385" s="4"/>
      <c r="E24385" s="4"/>
      <c r="F24385" s="4"/>
      <c r="G24385" s="31"/>
    </row>
    <row r="24386" spans="2:7" s="40" customFormat="1">
      <c r="B24386" s="7"/>
      <c r="C24386" s="7"/>
      <c r="D24386" s="4"/>
      <c r="E24386" s="4"/>
      <c r="F24386" s="4"/>
      <c r="G24386" s="31"/>
    </row>
    <row r="24387" spans="2:7" s="40" customFormat="1">
      <c r="B24387" s="7"/>
      <c r="C24387" s="7"/>
      <c r="D24387" s="4"/>
      <c r="E24387" s="4"/>
      <c r="F24387" s="4"/>
      <c r="G24387" s="31"/>
    </row>
    <row r="24388" spans="2:7" s="40" customFormat="1">
      <c r="B24388" s="7"/>
      <c r="C24388" s="7"/>
      <c r="D24388" s="4"/>
      <c r="E24388" s="4"/>
      <c r="F24388" s="4"/>
      <c r="G24388" s="31"/>
    </row>
    <row r="24389" spans="2:7" s="40" customFormat="1">
      <c r="B24389" s="7"/>
      <c r="C24389" s="7"/>
      <c r="D24389" s="4"/>
      <c r="E24389" s="4"/>
      <c r="F24389" s="4"/>
      <c r="G24389" s="31"/>
    </row>
    <row r="24390" spans="2:7" s="40" customFormat="1">
      <c r="B24390" s="7"/>
      <c r="C24390" s="7"/>
      <c r="D24390" s="4"/>
      <c r="E24390" s="4"/>
      <c r="F24390" s="4"/>
      <c r="G24390" s="31"/>
    </row>
    <row r="24391" spans="2:7" s="40" customFormat="1">
      <c r="B24391" s="7"/>
      <c r="C24391" s="7"/>
      <c r="D24391" s="4"/>
      <c r="E24391" s="4"/>
      <c r="F24391" s="4"/>
      <c r="G24391" s="31"/>
    </row>
    <row r="24392" spans="2:7" s="40" customFormat="1">
      <c r="B24392" s="7"/>
      <c r="C24392" s="7"/>
      <c r="D24392" s="4"/>
      <c r="E24392" s="4"/>
      <c r="F24392" s="4"/>
      <c r="G24392" s="31"/>
    </row>
    <row r="24393" spans="2:7" s="40" customFormat="1">
      <c r="B24393" s="7"/>
      <c r="C24393" s="7"/>
      <c r="D24393" s="4"/>
      <c r="E24393" s="4"/>
      <c r="F24393" s="4"/>
      <c r="G24393" s="31"/>
    </row>
    <row r="24394" spans="2:7" s="40" customFormat="1">
      <c r="B24394" s="7"/>
      <c r="C24394" s="7"/>
      <c r="D24394" s="4"/>
      <c r="E24394" s="4"/>
      <c r="F24394" s="4"/>
      <c r="G24394" s="31"/>
    </row>
    <row r="24395" spans="2:7" s="40" customFormat="1">
      <c r="B24395" s="7"/>
      <c r="C24395" s="7"/>
      <c r="D24395" s="4"/>
      <c r="E24395" s="4"/>
      <c r="F24395" s="4"/>
      <c r="G24395" s="31"/>
    </row>
    <row r="24396" spans="2:7" s="40" customFormat="1">
      <c r="B24396" s="7"/>
      <c r="C24396" s="7"/>
      <c r="D24396" s="4"/>
      <c r="E24396" s="4"/>
      <c r="F24396" s="4"/>
      <c r="G24396" s="31"/>
    </row>
    <row r="24397" spans="2:7" s="40" customFormat="1">
      <c r="B24397" s="7"/>
      <c r="C24397" s="7"/>
      <c r="D24397" s="4"/>
      <c r="E24397" s="4"/>
      <c r="F24397" s="4"/>
      <c r="G24397" s="31"/>
    </row>
    <row r="24398" spans="2:7" s="40" customFormat="1">
      <c r="B24398" s="7"/>
      <c r="C24398" s="7"/>
      <c r="D24398" s="4"/>
      <c r="E24398" s="4"/>
      <c r="F24398" s="4"/>
      <c r="G24398" s="31"/>
    </row>
    <row r="24399" spans="2:7" s="40" customFormat="1">
      <c r="B24399" s="7"/>
      <c r="C24399" s="7"/>
      <c r="D24399" s="4"/>
      <c r="E24399" s="4"/>
      <c r="F24399" s="4"/>
      <c r="G24399" s="31"/>
    </row>
    <row r="24400" spans="2:7" s="40" customFormat="1">
      <c r="B24400" s="7"/>
      <c r="C24400" s="7"/>
      <c r="D24400" s="4"/>
      <c r="E24400" s="4"/>
      <c r="F24400" s="4"/>
      <c r="G24400" s="31"/>
    </row>
    <row r="24401" spans="2:7" s="40" customFormat="1">
      <c r="B24401" s="7"/>
      <c r="C24401" s="7"/>
      <c r="D24401" s="4"/>
      <c r="E24401" s="4"/>
      <c r="F24401" s="4"/>
      <c r="G24401" s="31"/>
    </row>
    <row r="24402" spans="2:7" s="40" customFormat="1">
      <c r="B24402" s="7"/>
      <c r="C24402" s="7"/>
      <c r="D24402" s="4"/>
      <c r="E24402" s="4"/>
      <c r="F24402" s="4"/>
      <c r="G24402" s="31"/>
    </row>
    <row r="24403" spans="2:7" s="40" customFormat="1">
      <c r="B24403" s="7"/>
      <c r="C24403" s="7"/>
      <c r="D24403" s="4"/>
      <c r="E24403" s="4"/>
      <c r="F24403" s="4"/>
      <c r="G24403" s="31"/>
    </row>
    <row r="24404" spans="2:7" s="40" customFormat="1">
      <c r="B24404" s="7"/>
      <c r="C24404" s="7"/>
      <c r="D24404" s="4"/>
      <c r="E24404" s="4"/>
      <c r="F24404" s="4"/>
      <c r="G24404" s="31"/>
    </row>
    <row r="24405" spans="2:7" s="40" customFormat="1">
      <c r="B24405" s="7"/>
      <c r="C24405" s="7"/>
      <c r="D24405" s="4"/>
      <c r="E24405" s="4"/>
      <c r="F24405" s="4"/>
      <c r="G24405" s="31"/>
    </row>
    <row r="24406" spans="2:7" s="40" customFormat="1">
      <c r="B24406" s="7"/>
      <c r="C24406" s="7"/>
      <c r="D24406" s="4"/>
      <c r="E24406" s="4"/>
      <c r="F24406" s="4"/>
      <c r="G24406" s="31"/>
    </row>
    <row r="24407" spans="2:7" s="40" customFormat="1">
      <c r="B24407" s="7"/>
      <c r="C24407" s="7"/>
      <c r="D24407" s="4"/>
      <c r="E24407" s="4"/>
      <c r="F24407" s="4"/>
      <c r="G24407" s="31"/>
    </row>
    <row r="24408" spans="2:7" s="40" customFormat="1">
      <c r="B24408" s="7"/>
      <c r="C24408" s="7"/>
      <c r="D24408" s="4"/>
      <c r="E24408" s="4"/>
      <c r="F24408" s="4"/>
      <c r="G24408" s="31"/>
    </row>
    <row r="24409" spans="2:7" s="40" customFormat="1">
      <c r="B24409" s="7"/>
      <c r="C24409" s="7"/>
      <c r="D24409" s="4"/>
      <c r="E24409" s="4"/>
      <c r="F24409" s="4"/>
      <c r="G24409" s="31"/>
    </row>
    <row r="24410" spans="2:7" s="40" customFormat="1">
      <c r="B24410" s="7"/>
      <c r="C24410" s="7"/>
      <c r="D24410" s="4"/>
      <c r="E24410" s="4"/>
      <c r="F24410" s="4"/>
      <c r="G24410" s="31"/>
    </row>
    <row r="24411" spans="2:7" s="40" customFormat="1">
      <c r="B24411" s="7"/>
      <c r="C24411" s="7"/>
      <c r="D24411" s="4"/>
      <c r="E24411" s="4"/>
      <c r="F24411" s="4"/>
      <c r="G24411" s="31"/>
    </row>
    <row r="24412" spans="2:7" s="40" customFormat="1">
      <c r="B24412" s="7"/>
      <c r="C24412" s="7"/>
      <c r="D24412" s="4"/>
      <c r="E24412" s="4"/>
      <c r="F24412" s="4"/>
      <c r="G24412" s="31"/>
    </row>
    <row r="24413" spans="2:7" s="40" customFormat="1">
      <c r="B24413" s="7"/>
      <c r="C24413" s="7"/>
      <c r="D24413" s="4"/>
      <c r="E24413" s="4"/>
      <c r="F24413" s="4"/>
      <c r="G24413" s="31"/>
    </row>
    <row r="24414" spans="2:7" s="40" customFormat="1">
      <c r="B24414" s="7"/>
      <c r="C24414" s="7"/>
      <c r="D24414" s="4"/>
      <c r="E24414" s="4"/>
      <c r="F24414" s="4"/>
      <c r="G24414" s="31"/>
    </row>
    <row r="24415" spans="2:7" s="40" customFormat="1">
      <c r="B24415" s="7"/>
      <c r="C24415" s="7"/>
      <c r="D24415" s="4"/>
      <c r="E24415" s="4"/>
      <c r="F24415" s="4"/>
      <c r="G24415" s="31"/>
    </row>
    <row r="24416" spans="2:7" s="40" customFormat="1">
      <c r="B24416" s="7"/>
      <c r="C24416" s="7"/>
      <c r="D24416" s="4"/>
      <c r="E24416" s="4"/>
      <c r="F24416" s="4"/>
      <c r="G24416" s="31"/>
    </row>
    <row r="24417" spans="2:7" s="40" customFormat="1">
      <c r="B24417" s="7"/>
      <c r="C24417" s="7"/>
      <c r="D24417" s="4"/>
      <c r="E24417" s="4"/>
      <c r="F24417" s="4"/>
      <c r="G24417" s="31"/>
    </row>
    <row r="24418" spans="2:7" s="40" customFormat="1">
      <c r="B24418" s="7"/>
      <c r="C24418" s="7"/>
      <c r="D24418" s="4"/>
      <c r="E24418" s="4"/>
      <c r="F24418" s="4"/>
      <c r="G24418" s="31"/>
    </row>
    <row r="24419" spans="2:7" s="40" customFormat="1">
      <c r="B24419" s="7"/>
      <c r="C24419" s="7"/>
      <c r="D24419" s="4"/>
      <c r="E24419" s="4"/>
      <c r="F24419" s="4"/>
      <c r="G24419" s="31"/>
    </row>
    <row r="24420" spans="2:7" s="40" customFormat="1">
      <c r="B24420" s="7"/>
      <c r="C24420" s="7"/>
      <c r="D24420" s="4"/>
      <c r="E24420" s="4"/>
      <c r="F24420" s="4"/>
      <c r="G24420" s="31"/>
    </row>
    <row r="24421" spans="2:7" s="40" customFormat="1">
      <c r="B24421" s="7"/>
      <c r="C24421" s="7"/>
      <c r="D24421" s="4"/>
      <c r="E24421" s="4"/>
      <c r="F24421" s="4"/>
      <c r="G24421" s="31"/>
    </row>
    <row r="24422" spans="2:7" s="40" customFormat="1">
      <c r="B24422" s="7"/>
      <c r="C24422" s="7"/>
      <c r="D24422" s="4"/>
      <c r="E24422" s="4"/>
      <c r="F24422" s="4"/>
      <c r="G24422" s="31"/>
    </row>
    <row r="24423" spans="2:7" s="40" customFormat="1">
      <c r="B24423" s="7"/>
      <c r="C24423" s="7"/>
      <c r="D24423" s="4"/>
      <c r="E24423" s="4"/>
      <c r="F24423" s="4"/>
      <c r="G24423" s="31"/>
    </row>
    <row r="24424" spans="2:7" s="40" customFormat="1">
      <c r="B24424" s="7"/>
      <c r="C24424" s="7"/>
      <c r="D24424" s="4"/>
      <c r="E24424" s="4"/>
      <c r="F24424" s="4"/>
      <c r="G24424" s="31"/>
    </row>
    <row r="24425" spans="2:7" s="40" customFormat="1">
      <c r="B24425" s="7"/>
      <c r="C24425" s="7"/>
      <c r="D24425" s="4"/>
      <c r="E24425" s="4"/>
      <c r="F24425" s="4"/>
      <c r="G24425" s="31"/>
    </row>
    <row r="24426" spans="2:7" s="40" customFormat="1">
      <c r="B24426" s="7"/>
      <c r="C24426" s="7"/>
      <c r="D24426" s="4"/>
      <c r="E24426" s="4"/>
      <c r="F24426" s="4"/>
      <c r="G24426" s="31"/>
    </row>
    <row r="24427" spans="2:7" s="40" customFormat="1">
      <c r="B24427" s="7"/>
      <c r="C24427" s="7"/>
      <c r="D24427" s="4"/>
      <c r="E24427" s="4"/>
      <c r="F24427" s="4"/>
      <c r="G24427" s="31"/>
    </row>
    <row r="24428" spans="2:7" s="40" customFormat="1">
      <c r="B24428" s="7"/>
      <c r="C24428" s="7"/>
      <c r="D24428" s="4"/>
      <c r="E24428" s="4"/>
      <c r="F24428" s="4"/>
      <c r="G24428" s="31"/>
    </row>
    <row r="24429" spans="2:7" s="40" customFormat="1">
      <c r="B24429" s="7"/>
      <c r="C24429" s="7"/>
      <c r="D24429" s="4"/>
      <c r="E24429" s="4"/>
      <c r="F24429" s="4"/>
      <c r="G24429" s="31"/>
    </row>
    <row r="24430" spans="2:7" s="40" customFormat="1">
      <c r="B24430" s="7"/>
      <c r="C24430" s="7"/>
      <c r="D24430" s="4"/>
      <c r="E24430" s="4"/>
      <c r="F24430" s="4"/>
      <c r="G24430" s="31"/>
    </row>
    <row r="24431" spans="2:7" s="40" customFormat="1">
      <c r="B24431" s="7"/>
      <c r="C24431" s="7"/>
      <c r="D24431" s="4"/>
      <c r="E24431" s="4"/>
      <c r="F24431" s="4"/>
      <c r="G24431" s="31"/>
    </row>
    <row r="24432" spans="2:7" s="40" customFormat="1">
      <c r="B24432" s="7"/>
      <c r="C24432" s="7"/>
      <c r="D24432" s="4"/>
      <c r="E24432" s="4"/>
      <c r="F24432" s="4"/>
      <c r="G24432" s="31"/>
    </row>
    <row r="24433" spans="2:7" s="40" customFormat="1">
      <c r="B24433" s="7"/>
      <c r="C24433" s="7"/>
      <c r="D24433" s="4"/>
      <c r="E24433" s="4"/>
      <c r="F24433" s="4"/>
      <c r="G24433" s="31"/>
    </row>
    <row r="24434" spans="2:7" s="40" customFormat="1">
      <c r="B24434" s="7"/>
      <c r="C24434" s="7"/>
      <c r="D24434" s="4"/>
      <c r="E24434" s="4"/>
      <c r="F24434" s="4"/>
      <c r="G24434" s="31"/>
    </row>
    <row r="24435" spans="2:7" s="40" customFormat="1">
      <c r="B24435" s="7"/>
      <c r="C24435" s="7"/>
      <c r="D24435" s="4"/>
      <c r="E24435" s="4"/>
      <c r="F24435" s="4"/>
      <c r="G24435" s="31"/>
    </row>
    <row r="24436" spans="2:7" s="40" customFormat="1">
      <c r="B24436" s="7"/>
      <c r="C24436" s="7"/>
      <c r="D24436" s="4"/>
      <c r="E24436" s="4"/>
      <c r="F24436" s="4"/>
      <c r="G24436" s="31"/>
    </row>
    <row r="24437" spans="2:7" s="40" customFormat="1">
      <c r="B24437" s="7"/>
      <c r="C24437" s="7"/>
      <c r="D24437" s="4"/>
      <c r="E24437" s="4"/>
      <c r="F24437" s="4"/>
      <c r="G24437" s="31"/>
    </row>
    <row r="24438" spans="2:7" s="40" customFormat="1">
      <c r="B24438" s="7"/>
      <c r="C24438" s="7"/>
      <c r="D24438" s="4"/>
      <c r="E24438" s="4"/>
      <c r="F24438" s="4"/>
      <c r="G24438" s="31"/>
    </row>
    <row r="24439" spans="2:7" s="40" customFormat="1">
      <c r="B24439" s="7"/>
      <c r="C24439" s="7"/>
      <c r="D24439" s="4"/>
      <c r="E24439" s="4"/>
      <c r="F24439" s="4"/>
      <c r="G24439" s="31"/>
    </row>
    <row r="24440" spans="2:7" s="40" customFormat="1">
      <c r="B24440" s="7"/>
      <c r="C24440" s="7"/>
      <c r="D24440" s="4"/>
      <c r="E24440" s="4"/>
      <c r="F24440" s="4"/>
      <c r="G24440" s="31"/>
    </row>
    <row r="24441" spans="2:7" s="40" customFormat="1">
      <c r="B24441" s="7"/>
      <c r="C24441" s="7"/>
      <c r="D24441" s="4"/>
      <c r="E24441" s="4"/>
      <c r="F24441" s="4"/>
      <c r="G24441" s="31"/>
    </row>
    <row r="24442" spans="2:7" s="40" customFormat="1">
      <c r="B24442" s="7"/>
      <c r="C24442" s="7"/>
      <c r="D24442" s="4"/>
      <c r="E24442" s="4"/>
      <c r="F24442" s="4"/>
      <c r="G24442" s="31"/>
    </row>
    <row r="24443" spans="2:7" s="40" customFormat="1">
      <c r="B24443" s="7"/>
      <c r="C24443" s="7"/>
      <c r="D24443" s="4"/>
      <c r="E24443" s="4"/>
      <c r="F24443" s="4"/>
      <c r="G24443" s="31"/>
    </row>
    <row r="24444" spans="2:7" s="40" customFormat="1">
      <c r="B24444" s="7"/>
      <c r="C24444" s="7"/>
      <c r="D24444" s="4"/>
      <c r="E24444" s="4"/>
      <c r="F24444" s="4"/>
      <c r="G24444" s="31"/>
    </row>
    <row r="24445" spans="2:7" s="40" customFormat="1">
      <c r="B24445" s="7"/>
      <c r="C24445" s="7"/>
      <c r="D24445" s="4"/>
      <c r="E24445" s="4"/>
      <c r="F24445" s="4"/>
      <c r="G24445" s="31"/>
    </row>
    <row r="24446" spans="2:7" s="40" customFormat="1">
      <c r="B24446" s="7"/>
      <c r="C24446" s="7"/>
      <c r="D24446" s="4"/>
      <c r="E24446" s="4"/>
      <c r="F24446" s="4"/>
      <c r="G24446" s="31"/>
    </row>
    <row r="24447" spans="2:7" s="40" customFormat="1">
      <c r="B24447" s="7"/>
      <c r="C24447" s="7"/>
      <c r="D24447" s="4"/>
      <c r="E24447" s="4"/>
      <c r="F24447" s="4"/>
      <c r="G24447" s="31"/>
    </row>
    <row r="24448" spans="2:7" s="40" customFormat="1">
      <c r="B24448" s="7"/>
      <c r="C24448" s="7"/>
      <c r="D24448" s="4"/>
      <c r="E24448" s="4"/>
      <c r="F24448" s="4"/>
      <c r="G24448" s="31"/>
    </row>
    <row r="24449" spans="2:7" s="40" customFormat="1">
      <c r="B24449" s="7"/>
      <c r="C24449" s="7"/>
      <c r="D24449" s="4"/>
      <c r="E24449" s="4"/>
      <c r="F24449" s="4"/>
      <c r="G24449" s="31"/>
    </row>
    <row r="24450" spans="2:7" s="40" customFormat="1">
      <c r="B24450" s="7"/>
      <c r="C24450" s="7"/>
      <c r="D24450" s="4"/>
      <c r="E24450" s="4"/>
      <c r="F24450" s="4"/>
      <c r="G24450" s="31"/>
    </row>
    <row r="24451" spans="2:7" s="40" customFormat="1">
      <c r="B24451" s="7"/>
      <c r="C24451" s="7"/>
      <c r="D24451" s="4"/>
      <c r="E24451" s="4"/>
      <c r="F24451" s="4"/>
      <c r="G24451" s="31"/>
    </row>
    <row r="24452" spans="2:7" s="40" customFormat="1">
      <c r="B24452" s="7"/>
      <c r="C24452" s="7"/>
      <c r="D24452" s="4"/>
      <c r="E24452" s="4"/>
      <c r="F24452" s="4"/>
      <c r="G24452" s="31"/>
    </row>
    <row r="24453" spans="2:7" s="40" customFormat="1">
      <c r="B24453" s="7"/>
      <c r="C24453" s="7"/>
      <c r="D24453" s="4"/>
      <c r="E24453" s="4"/>
      <c r="F24453" s="4"/>
      <c r="G24453" s="31"/>
    </row>
    <row r="24454" spans="2:7" s="40" customFormat="1">
      <c r="B24454" s="7"/>
      <c r="C24454" s="7"/>
      <c r="D24454" s="4"/>
      <c r="E24454" s="4"/>
      <c r="F24454" s="4"/>
      <c r="G24454" s="31"/>
    </row>
    <row r="24455" spans="2:7" s="40" customFormat="1">
      <c r="B24455" s="7"/>
      <c r="C24455" s="7"/>
      <c r="D24455" s="4"/>
      <c r="E24455" s="4"/>
      <c r="F24455" s="4"/>
      <c r="G24455" s="31"/>
    </row>
    <row r="24456" spans="2:7" s="40" customFormat="1">
      <c r="B24456" s="7"/>
      <c r="C24456" s="7"/>
      <c r="D24456" s="4"/>
      <c r="E24456" s="4"/>
      <c r="F24456" s="4"/>
      <c r="G24456" s="31"/>
    </row>
    <row r="24457" spans="2:7" s="40" customFormat="1">
      <c r="B24457" s="7"/>
      <c r="C24457" s="7"/>
      <c r="D24457" s="4"/>
      <c r="E24457" s="4"/>
      <c r="F24457" s="4"/>
      <c r="G24457" s="31"/>
    </row>
    <row r="24458" spans="2:7" s="40" customFormat="1">
      <c r="B24458" s="7"/>
      <c r="C24458" s="7"/>
      <c r="D24458" s="4"/>
      <c r="E24458" s="4"/>
      <c r="F24458" s="4"/>
      <c r="G24458" s="31"/>
    </row>
    <row r="24459" spans="2:7" s="40" customFormat="1">
      <c r="B24459" s="7"/>
      <c r="C24459" s="7"/>
      <c r="D24459" s="4"/>
      <c r="E24459" s="4"/>
      <c r="F24459" s="4"/>
      <c r="G24459" s="31"/>
    </row>
    <row r="24460" spans="2:7" s="40" customFormat="1">
      <c r="B24460" s="7"/>
      <c r="C24460" s="7"/>
      <c r="D24460" s="4"/>
      <c r="E24460" s="4"/>
      <c r="F24460" s="4"/>
      <c r="G24460" s="31"/>
    </row>
    <row r="24461" spans="2:7" s="40" customFormat="1">
      <c r="B24461" s="7"/>
      <c r="C24461" s="7"/>
      <c r="D24461" s="4"/>
      <c r="E24461" s="4"/>
      <c r="F24461" s="4"/>
      <c r="G24461" s="31"/>
    </row>
    <row r="24462" spans="2:7" s="40" customFormat="1">
      <c r="B24462" s="7"/>
      <c r="C24462" s="7"/>
      <c r="D24462" s="4"/>
      <c r="E24462" s="4"/>
      <c r="F24462" s="4"/>
      <c r="G24462" s="31"/>
    </row>
    <row r="24463" spans="2:7" s="40" customFormat="1">
      <c r="B24463" s="7"/>
      <c r="C24463" s="7"/>
      <c r="D24463" s="4"/>
      <c r="E24463" s="4"/>
      <c r="F24463" s="4"/>
      <c r="G24463" s="31"/>
    </row>
    <row r="24464" spans="2:7" s="40" customFormat="1">
      <c r="B24464" s="7"/>
      <c r="C24464" s="7"/>
      <c r="D24464" s="4"/>
      <c r="E24464" s="4"/>
      <c r="F24464" s="4"/>
      <c r="G24464" s="31"/>
    </row>
    <row r="24465" spans="2:7" s="40" customFormat="1">
      <c r="B24465" s="7"/>
      <c r="C24465" s="7"/>
      <c r="D24465" s="4"/>
      <c r="E24465" s="4"/>
      <c r="F24465" s="4"/>
      <c r="G24465" s="31"/>
    </row>
    <row r="24466" spans="2:7" s="40" customFormat="1">
      <c r="B24466" s="7"/>
      <c r="C24466" s="7"/>
      <c r="D24466" s="4"/>
      <c r="E24466" s="4"/>
      <c r="F24466" s="4"/>
      <c r="G24466" s="31"/>
    </row>
    <row r="24467" spans="2:7" s="40" customFormat="1">
      <c r="B24467" s="7"/>
      <c r="C24467" s="7"/>
      <c r="D24467" s="4"/>
      <c r="E24467" s="4"/>
      <c r="F24467" s="4"/>
      <c r="G24467" s="31"/>
    </row>
    <row r="24468" spans="2:7" s="40" customFormat="1">
      <c r="B24468" s="7"/>
      <c r="C24468" s="7"/>
      <c r="D24468" s="4"/>
      <c r="E24468" s="4"/>
      <c r="F24468" s="4"/>
      <c r="G24468" s="31"/>
    </row>
    <row r="24469" spans="2:7" s="40" customFormat="1">
      <c r="B24469" s="7"/>
      <c r="C24469" s="7"/>
      <c r="D24469" s="4"/>
      <c r="E24469" s="4"/>
      <c r="F24469" s="4"/>
      <c r="G24469" s="31"/>
    </row>
    <row r="24470" spans="2:7" s="40" customFormat="1">
      <c r="B24470" s="7"/>
      <c r="C24470" s="7"/>
      <c r="D24470" s="4"/>
      <c r="E24470" s="4"/>
      <c r="F24470" s="4"/>
      <c r="G24470" s="31"/>
    </row>
    <row r="24471" spans="2:7" s="40" customFormat="1">
      <c r="B24471" s="7"/>
      <c r="C24471" s="7"/>
      <c r="D24471" s="4"/>
      <c r="E24471" s="4"/>
      <c r="F24471" s="4"/>
      <c r="G24471" s="31"/>
    </row>
    <row r="24472" spans="2:7" s="40" customFormat="1">
      <c r="B24472" s="7"/>
      <c r="C24472" s="7"/>
      <c r="D24472" s="4"/>
      <c r="E24472" s="4"/>
      <c r="F24472" s="4"/>
      <c r="G24472" s="31"/>
    </row>
    <row r="24473" spans="2:7" s="40" customFormat="1">
      <c r="B24473" s="7"/>
      <c r="C24473" s="7"/>
      <c r="D24473" s="4"/>
      <c r="E24473" s="4"/>
      <c r="F24473" s="4"/>
      <c r="G24473" s="31"/>
    </row>
    <row r="24474" spans="2:7" s="40" customFormat="1">
      <c r="B24474" s="7"/>
      <c r="C24474" s="7"/>
      <c r="D24474" s="4"/>
      <c r="E24474" s="4"/>
      <c r="F24474" s="4"/>
      <c r="G24474" s="31"/>
    </row>
    <row r="24475" spans="2:7" s="40" customFormat="1">
      <c r="B24475" s="7"/>
      <c r="C24475" s="7"/>
      <c r="D24475" s="4"/>
      <c r="E24475" s="4"/>
      <c r="F24475" s="4"/>
      <c r="G24475" s="31"/>
    </row>
    <row r="24476" spans="2:7" s="40" customFormat="1">
      <c r="B24476" s="7"/>
      <c r="C24476" s="7"/>
      <c r="D24476" s="4"/>
      <c r="E24476" s="4"/>
      <c r="F24476" s="4"/>
      <c r="G24476" s="31"/>
    </row>
    <row r="24477" spans="2:7" s="40" customFormat="1">
      <c r="B24477" s="7"/>
      <c r="C24477" s="7"/>
      <c r="D24477" s="4"/>
      <c r="E24477" s="4"/>
      <c r="F24477" s="4"/>
      <c r="G24477" s="31"/>
    </row>
    <row r="24478" spans="2:7" s="40" customFormat="1">
      <c r="B24478" s="7"/>
      <c r="C24478" s="7"/>
      <c r="D24478" s="4"/>
      <c r="E24478" s="4"/>
      <c r="F24478" s="4"/>
      <c r="G24478" s="31"/>
    </row>
    <row r="24479" spans="2:7" s="40" customFormat="1">
      <c r="B24479" s="7"/>
      <c r="C24479" s="7"/>
      <c r="D24479" s="4"/>
      <c r="E24479" s="4"/>
      <c r="F24479" s="4"/>
      <c r="G24479" s="31"/>
    </row>
    <row r="24480" spans="2:7" s="40" customFormat="1">
      <c r="B24480" s="7"/>
      <c r="C24480" s="7"/>
      <c r="D24480" s="4"/>
      <c r="E24480" s="4"/>
      <c r="F24480" s="4"/>
      <c r="G24480" s="31"/>
    </row>
    <row r="24481" spans="2:7" s="40" customFormat="1">
      <c r="B24481" s="7"/>
      <c r="C24481" s="7"/>
      <c r="D24481" s="4"/>
      <c r="E24481" s="4"/>
      <c r="F24481" s="4"/>
      <c r="G24481" s="31"/>
    </row>
    <row r="24482" spans="2:7" s="40" customFormat="1">
      <c r="B24482" s="7"/>
      <c r="C24482" s="7"/>
      <c r="D24482" s="4"/>
      <c r="E24482" s="4"/>
      <c r="F24482" s="4"/>
      <c r="G24482" s="31"/>
    </row>
    <row r="24483" spans="2:7" s="40" customFormat="1">
      <c r="B24483" s="7"/>
      <c r="C24483" s="7"/>
      <c r="D24483" s="4"/>
      <c r="E24483" s="4"/>
      <c r="F24483" s="4"/>
      <c r="G24483" s="31"/>
    </row>
    <row r="24484" spans="2:7" s="40" customFormat="1">
      <c r="B24484" s="7"/>
      <c r="C24484" s="7"/>
      <c r="D24484" s="4"/>
      <c r="E24484" s="4"/>
      <c r="F24484" s="4"/>
      <c r="G24484" s="31"/>
    </row>
    <row r="24485" spans="2:7" s="40" customFormat="1">
      <c r="B24485" s="7"/>
      <c r="C24485" s="7"/>
      <c r="D24485" s="4"/>
      <c r="E24485" s="4"/>
      <c r="F24485" s="4"/>
      <c r="G24485" s="31"/>
    </row>
    <row r="24486" spans="2:7" s="40" customFormat="1">
      <c r="B24486" s="7"/>
      <c r="C24486" s="7"/>
      <c r="D24486" s="4"/>
      <c r="E24486" s="4"/>
      <c r="F24486" s="4"/>
      <c r="G24486" s="31"/>
    </row>
    <row r="24487" spans="2:7" s="40" customFormat="1">
      <c r="B24487" s="7"/>
      <c r="C24487" s="7"/>
      <c r="D24487" s="4"/>
      <c r="E24487" s="4"/>
      <c r="F24487" s="4"/>
      <c r="G24487" s="31"/>
    </row>
    <row r="24488" spans="2:7" s="40" customFormat="1">
      <c r="B24488" s="7"/>
      <c r="C24488" s="7"/>
      <c r="D24488" s="4"/>
      <c r="E24488" s="4"/>
      <c r="F24488" s="4"/>
      <c r="G24488" s="31"/>
    </row>
    <row r="24489" spans="2:7" s="40" customFormat="1">
      <c r="B24489" s="7"/>
      <c r="C24489" s="7"/>
      <c r="D24489" s="4"/>
      <c r="E24489" s="4"/>
      <c r="F24489" s="4"/>
      <c r="G24489" s="31"/>
    </row>
    <row r="24490" spans="2:7" s="40" customFormat="1">
      <c r="B24490" s="7"/>
      <c r="C24490" s="7"/>
      <c r="D24490" s="4"/>
      <c r="E24490" s="4"/>
      <c r="F24490" s="4"/>
      <c r="G24490" s="31"/>
    </row>
    <row r="24491" spans="2:7" s="40" customFormat="1">
      <c r="B24491" s="7"/>
      <c r="C24491" s="7"/>
      <c r="D24491" s="4"/>
      <c r="E24491" s="4"/>
      <c r="F24491" s="4"/>
      <c r="G24491" s="31"/>
    </row>
    <row r="24492" spans="2:7" s="40" customFormat="1">
      <c r="B24492" s="7"/>
      <c r="C24492" s="7"/>
      <c r="D24492" s="4"/>
      <c r="E24492" s="4"/>
      <c r="F24492" s="4"/>
      <c r="G24492" s="31"/>
    </row>
    <row r="24493" spans="2:7" s="40" customFormat="1">
      <c r="B24493" s="7"/>
      <c r="C24493" s="7"/>
      <c r="D24493" s="4"/>
      <c r="E24493" s="4"/>
      <c r="F24493" s="4"/>
      <c r="G24493" s="31"/>
    </row>
    <row r="24494" spans="2:7" s="40" customFormat="1">
      <c r="B24494" s="7"/>
      <c r="C24494" s="7"/>
      <c r="D24494" s="4"/>
      <c r="E24494" s="4"/>
      <c r="F24494" s="4"/>
      <c r="G24494" s="31"/>
    </row>
    <row r="24495" spans="2:7" s="40" customFormat="1">
      <c r="B24495" s="7"/>
      <c r="C24495" s="7"/>
      <c r="D24495" s="4"/>
      <c r="E24495" s="4"/>
      <c r="F24495" s="4"/>
      <c r="G24495" s="31"/>
    </row>
    <row r="24496" spans="2:7" s="40" customFormat="1">
      <c r="B24496" s="7"/>
      <c r="C24496" s="7"/>
      <c r="D24496" s="4"/>
      <c r="E24496" s="4"/>
      <c r="F24496" s="4"/>
      <c r="G24496" s="31"/>
    </row>
    <row r="24497" spans="2:7" s="40" customFormat="1">
      <c r="B24497" s="7"/>
      <c r="C24497" s="7"/>
      <c r="D24497" s="4"/>
      <c r="E24497" s="4"/>
      <c r="F24497" s="4"/>
      <c r="G24497" s="31"/>
    </row>
    <row r="24498" spans="2:7" s="40" customFormat="1">
      <c r="B24498" s="7"/>
      <c r="C24498" s="7"/>
      <c r="D24498" s="4"/>
      <c r="E24498" s="4"/>
      <c r="F24498" s="4"/>
      <c r="G24498" s="31"/>
    </row>
    <row r="24499" spans="2:7" s="40" customFormat="1">
      <c r="B24499" s="7"/>
      <c r="C24499" s="7"/>
      <c r="D24499" s="4"/>
      <c r="E24499" s="4"/>
      <c r="F24499" s="4"/>
      <c r="G24499" s="31"/>
    </row>
    <row r="24500" spans="2:7" s="40" customFormat="1">
      <c r="B24500" s="7"/>
      <c r="C24500" s="7"/>
      <c r="D24500" s="4"/>
      <c r="E24500" s="4"/>
      <c r="F24500" s="4"/>
      <c r="G24500" s="31"/>
    </row>
    <row r="24501" spans="2:7" s="40" customFormat="1">
      <c r="B24501" s="7"/>
      <c r="C24501" s="7"/>
      <c r="D24501" s="4"/>
      <c r="E24501" s="4"/>
      <c r="F24501" s="4"/>
      <c r="G24501" s="31"/>
    </row>
    <row r="24502" spans="2:7" s="40" customFormat="1">
      <c r="B24502" s="7"/>
      <c r="C24502" s="7"/>
      <c r="D24502" s="4"/>
      <c r="E24502" s="4"/>
      <c r="F24502" s="4"/>
      <c r="G24502" s="31"/>
    </row>
    <row r="24503" spans="2:7" s="40" customFormat="1">
      <c r="B24503" s="7"/>
      <c r="C24503" s="7"/>
      <c r="D24503" s="4"/>
      <c r="E24503" s="4"/>
      <c r="F24503" s="4"/>
      <c r="G24503" s="31"/>
    </row>
    <row r="24504" spans="2:7" s="40" customFormat="1">
      <c r="B24504" s="7"/>
      <c r="C24504" s="7"/>
      <c r="D24504" s="4"/>
      <c r="E24504" s="4"/>
      <c r="F24504" s="4"/>
      <c r="G24504" s="31"/>
    </row>
    <row r="24505" spans="2:7" s="40" customFormat="1">
      <c r="B24505" s="7"/>
      <c r="C24505" s="7"/>
      <c r="D24505" s="4"/>
      <c r="E24505" s="4"/>
      <c r="F24505" s="4"/>
      <c r="G24505" s="31"/>
    </row>
    <row r="24506" spans="2:7" s="40" customFormat="1">
      <c r="B24506" s="7"/>
      <c r="C24506" s="7"/>
      <c r="D24506" s="4"/>
      <c r="E24506" s="4"/>
      <c r="F24506" s="4"/>
      <c r="G24506" s="31"/>
    </row>
    <row r="24507" spans="2:7" s="40" customFormat="1">
      <c r="B24507" s="7"/>
      <c r="C24507" s="7"/>
      <c r="D24507" s="4"/>
      <c r="E24507" s="4"/>
      <c r="F24507" s="4"/>
      <c r="G24507" s="31"/>
    </row>
    <row r="24508" spans="2:7" s="40" customFormat="1">
      <c r="B24508" s="7"/>
      <c r="C24508" s="7"/>
      <c r="D24508" s="4"/>
      <c r="E24508" s="4"/>
      <c r="F24508" s="4"/>
      <c r="G24508" s="31"/>
    </row>
    <row r="24509" spans="2:7" s="40" customFormat="1">
      <c r="B24509" s="7"/>
      <c r="C24509" s="7"/>
      <c r="D24509" s="4"/>
      <c r="E24509" s="4"/>
      <c r="F24509" s="4"/>
      <c r="G24509" s="31"/>
    </row>
    <row r="24510" spans="2:7" s="40" customFormat="1">
      <c r="B24510" s="7"/>
      <c r="C24510" s="7"/>
      <c r="D24510" s="4"/>
      <c r="E24510" s="4"/>
      <c r="F24510" s="4"/>
      <c r="G24510" s="31"/>
    </row>
    <row r="24511" spans="2:7" s="40" customFormat="1">
      <c r="B24511" s="7"/>
      <c r="C24511" s="7"/>
      <c r="D24511" s="4"/>
      <c r="E24511" s="4"/>
      <c r="F24511" s="4"/>
      <c r="G24511" s="31"/>
    </row>
    <row r="24512" spans="2:7" s="40" customFormat="1">
      <c r="B24512" s="7"/>
      <c r="C24512" s="7"/>
      <c r="D24512" s="4"/>
      <c r="E24512" s="4"/>
      <c r="F24512" s="4"/>
      <c r="G24512" s="31"/>
    </row>
    <row r="24513" spans="2:7" s="40" customFormat="1">
      <c r="B24513" s="7"/>
      <c r="C24513" s="7"/>
      <c r="D24513" s="4"/>
      <c r="E24513" s="4"/>
      <c r="F24513" s="4"/>
      <c r="G24513" s="31"/>
    </row>
    <row r="24514" spans="2:7" s="40" customFormat="1">
      <c r="B24514" s="7"/>
      <c r="C24514" s="7"/>
      <c r="D24514" s="4"/>
      <c r="E24514" s="4"/>
      <c r="F24514" s="4"/>
      <c r="G24514" s="31"/>
    </row>
    <row r="24515" spans="2:7" s="40" customFormat="1">
      <c r="B24515" s="7"/>
      <c r="C24515" s="7"/>
      <c r="D24515" s="4"/>
      <c r="E24515" s="4"/>
      <c r="F24515" s="4"/>
      <c r="G24515" s="31"/>
    </row>
    <row r="24516" spans="2:7" s="40" customFormat="1">
      <c r="B24516" s="7"/>
      <c r="C24516" s="7"/>
      <c r="D24516" s="4"/>
      <c r="E24516" s="4"/>
      <c r="F24516" s="4"/>
      <c r="G24516" s="31"/>
    </row>
    <row r="24517" spans="2:7" s="40" customFormat="1">
      <c r="B24517" s="7"/>
      <c r="C24517" s="7"/>
      <c r="D24517" s="4"/>
      <c r="E24517" s="4"/>
      <c r="F24517" s="4"/>
      <c r="G24517" s="31"/>
    </row>
    <row r="24518" spans="2:7" s="40" customFormat="1">
      <c r="B24518" s="7"/>
      <c r="C24518" s="7"/>
      <c r="D24518" s="4"/>
      <c r="E24518" s="4"/>
      <c r="F24518" s="4"/>
      <c r="G24518" s="31"/>
    </row>
    <row r="24519" spans="2:7" s="40" customFormat="1">
      <c r="B24519" s="7"/>
      <c r="C24519" s="7"/>
      <c r="D24519" s="4"/>
      <c r="E24519" s="4"/>
      <c r="F24519" s="4"/>
      <c r="G24519" s="31"/>
    </row>
    <row r="24520" spans="2:7" s="40" customFormat="1">
      <c r="B24520" s="7"/>
      <c r="C24520" s="7"/>
      <c r="D24520" s="4"/>
      <c r="E24520" s="4"/>
      <c r="F24520" s="4"/>
      <c r="G24520" s="31"/>
    </row>
    <row r="24521" spans="2:7" s="40" customFormat="1">
      <c r="B24521" s="7"/>
      <c r="C24521" s="7"/>
      <c r="D24521" s="4"/>
      <c r="E24521" s="4"/>
      <c r="F24521" s="4"/>
      <c r="G24521" s="31"/>
    </row>
    <row r="24522" spans="2:7" s="40" customFormat="1">
      <c r="B24522" s="7"/>
      <c r="C24522" s="7"/>
      <c r="D24522" s="4"/>
      <c r="E24522" s="4"/>
      <c r="F24522" s="4"/>
      <c r="G24522" s="31"/>
    </row>
    <row r="24523" spans="2:7" s="40" customFormat="1">
      <c r="B24523" s="7"/>
      <c r="C24523" s="7"/>
      <c r="D24523" s="4"/>
      <c r="E24523" s="4"/>
      <c r="F24523" s="4"/>
      <c r="G24523" s="31"/>
    </row>
    <row r="24524" spans="2:7" s="40" customFormat="1">
      <c r="B24524" s="7"/>
      <c r="C24524" s="7"/>
      <c r="D24524" s="4"/>
      <c r="E24524" s="4"/>
      <c r="F24524" s="4"/>
      <c r="G24524" s="31"/>
    </row>
    <row r="24525" spans="2:7" s="40" customFormat="1">
      <c r="B24525" s="7"/>
      <c r="C24525" s="7"/>
      <c r="D24525" s="4"/>
      <c r="E24525" s="4"/>
      <c r="F24525" s="4"/>
      <c r="G24525" s="31"/>
    </row>
    <row r="24526" spans="2:7" s="40" customFormat="1">
      <c r="B24526" s="7"/>
      <c r="C24526" s="7"/>
      <c r="D24526" s="4"/>
      <c r="E24526" s="4"/>
      <c r="F24526" s="4"/>
      <c r="G24526" s="31"/>
    </row>
    <row r="24527" spans="2:7" s="40" customFormat="1">
      <c r="B24527" s="7"/>
      <c r="C24527" s="7"/>
      <c r="D24527" s="4"/>
      <c r="E24527" s="4"/>
      <c r="F24527" s="4"/>
      <c r="G24527" s="31"/>
    </row>
    <row r="24528" spans="2:7" s="40" customFormat="1">
      <c r="B24528" s="7"/>
      <c r="C24528" s="7"/>
      <c r="D24528" s="4"/>
      <c r="E24528" s="4"/>
      <c r="F24528" s="4"/>
      <c r="G24528" s="31"/>
    </row>
    <row r="24529" spans="2:7" s="40" customFormat="1">
      <c r="B24529" s="7"/>
      <c r="C24529" s="7"/>
      <c r="D24529" s="4"/>
      <c r="E24529" s="4"/>
      <c r="F24529" s="4"/>
      <c r="G24529" s="31"/>
    </row>
    <row r="24530" spans="2:7" s="40" customFormat="1">
      <c r="B24530" s="7"/>
      <c r="C24530" s="7"/>
      <c r="D24530" s="4"/>
      <c r="E24530" s="4"/>
      <c r="F24530" s="4"/>
      <c r="G24530" s="31"/>
    </row>
    <row r="24531" spans="2:7" s="40" customFormat="1">
      <c r="B24531" s="7"/>
      <c r="C24531" s="7"/>
      <c r="D24531" s="4"/>
      <c r="E24531" s="4"/>
      <c r="F24531" s="4"/>
      <c r="G24531" s="31"/>
    </row>
    <row r="24532" spans="2:7" s="40" customFormat="1">
      <c r="B24532" s="7"/>
      <c r="C24532" s="7"/>
      <c r="D24532" s="4"/>
      <c r="E24532" s="4"/>
      <c r="F24532" s="4"/>
      <c r="G24532" s="31"/>
    </row>
    <row r="24533" spans="2:7" s="40" customFormat="1">
      <c r="B24533" s="7"/>
      <c r="C24533" s="7"/>
      <c r="D24533" s="4"/>
      <c r="E24533" s="4"/>
      <c r="F24533" s="4"/>
      <c r="G24533" s="31"/>
    </row>
    <row r="24534" spans="2:7" s="40" customFormat="1">
      <c r="B24534" s="7"/>
      <c r="C24534" s="7"/>
      <c r="D24534" s="4"/>
      <c r="E24534" s="4"/>
      <c r="F24534" s="4"/>
      <c r="G24534" s="31"/>
    </row>
    <row r="24535" spans="2:7" s="40" customFormat="1">
      <c r="B24535" s="7"/>
      <c r="C24535" s="7"/>
      <c r="D24535" s="4"/>
      <c r="E24535" s="4"/>
      <c r="F24535" s="4"/>
      <c r="G24535" s="31"/>
    </row>
    <row r="24536" spans="2:7" s="40" customFormat="1">
      <c r="B24536" s="7"/>
      <c r="C24536" s="7"/>
      <c r="D24536" s="4"/>
      <c r="E24536" s="4"/>
      <c r="F24536" s="4"/>
      <c r="G24536" s="31"/>
    </row>
    <row r="24537" spans="2:7" s="40" customFormat="1">
      <c r="B24537" s="7"/>
      <c r="C24537" s="7"/>
      <c r="D24537" s="4"/>
      <c r="E24537" s="4"/>
      <c r="F24537" s="4"/>
      <c r="G24537" s="31"/>
    </row>
    <row r="24538" spans="2:7" s="40" customFormat="1">
      <c r="B24538" s="7"/>
      <c r="C24538" s="7"/>
      <c r="D24538" s="4"/>
      <c r="E24538" s="4"/>
      <c r="F24538" s="4"/>
      <c r="G24538" s="31"/>
    </row>
    <row r="24539" spans="2:7" s="40" customFormat="1">
      <c r="B24539" s="7"/>
      <c r="C24539" s="7"/>
      <c r="D24539" s="4"/>
      <c r="E24539" s="4"/>
      <c r="F24539" s="4"/>
      <c r="G24539" s="31"/>
    </row>
    <row r="24540" spans="2:7" s="40" customFormat="1">
      <c r="B24540" s="7"/>
      <c r="C24540" s="7"/>
      <c r="D24540" s="4"/>
      <c r="E24540" s="4"/>
      <c r="F24540" s="4"/>
      <c r="G24540" s="31"/>
    </row>
    <row r="24541" spans="2:7" s="40" customFormat="1">
      <c r="B24541" s="7"/>
      <c r="C24541" s="7"/>
      <c r="D24541" s="4"/>
      <c r="E24541" s="4"/>
      <c r="F24541" s="4"/>
      <c r="G24541" s="31"/>
    </row>
    <row r="24542" spans="2:7" s="40" customFormat="1">
      <c r="B24542" s="7"/>
      <c r="C24542" s="7"/>
      <c r="D24542" s="4"/>
      <c r="E24542" s="4"/>
      <c r="F24542" s="4"/>
      <c r="G24542" s="31"/>
    </row>
    <row r="24543" spans="2:7" s="40" customFormat="1">
      <c r="B24543" s="7"/>
      <c r="C24543" s="7"/>
      <c r="D24543" s="4"/>
      <c r="E24543" s="4"/>
      <c r="F24543" s="4"/>
      <c r="G24543" s="31"/>
    </row>
    <row r="24544" spans="2:7" s="40" customFormat="1">
      <c r="B24544" s="7"/>
      <c r="C24544" s="7"/>
      <c r="D24544" s="4"/>
      <c r="E24544" s="4"/>
      <c r="F24544" s="4"/>
      <c r="G24544" s="31"/>
    </row>
    <row r="24545" spans="2:7" s="40" customFormat="1">
      <c r="B24545" s="7"/>
      <c r="C24545" s="7"/>
      <c r="D24545" s="4"/>
      <c r="E24545" s="4"/>
      <c r="F24545" s="4"/>
      <c r="G24545" s="31"/>
    </row>
    <row r="24546" spans="2:7" s="40" customFormat="1">
      <c r="B24546" s="7"/>
      <c r="C24546" s="7"/>
      <c r="D24546" s="4"/>
      <c r="E24546" s="4"/>
      <c r="F24546" s="4"/>
      <c r="G24546" s="31"/>
    </row>
    <row r="24547" spans="2:7" s="40" customFormat="1">
      <c r="B24547" s="7"/>
      <c r="C24547" s="7"/>
      <c r="D24547" s="4"/>
      <c r="E24547" s="4"/>
      <c r="F24547" s="4"/>
      <c r="G24547" s="31"/>
    </row>
    <row r="24548" spans="2:7" s="40" customFormat="1">
      <c r="B24548" s="7"/>
      <c r="C24548" s="7"/>
      <c r="D24548" s="4"/>
      <c r="E24548" s="4"/>
      <c r="F24548" s="4"/>
      <c r="G24548" s="31"/>
    </row>
    <row r="24549" spans="2:7" s="40" customFormat="1">
      <c r="B24549" s="7"/>
      <c r="C24549" s="7"/>
      <c r="D24549" s="4"/>
      <c r="E24549" s="4"/>
      <c r="F24549" s="4"/>
      <c r="G24549" s="31"/>
    </row>
    <row r="24550" spans="2:7" s="40" customFormat="1">
      <c r="B24550" s="7"/>
      <c r="C24550" s="7"/>
      <c r="D24550" s="4"/>
      <c r="E24550" s="4"/>
      <c r="F24550" s="4"/>
      <c r="G24550" s="31"/>
    </row>
    <row r="24551" spans="2:7" s="40" customFormat="1">
      <c r="B24551" s="7"/>
      <c r="C24551" s="7"/>
      <c r="D24551" s="4"/>
      <c r="E24551" s="4"/>
      <c r="F24551" s="4"/>
      <c r="G24551" s="31"/>
    </row>
    <row r="24552" spans="2:7" s="40" customFormat="1">
      <c r="B24552" s="7"/>
      <c r="C24552" s="7"/>
      <c r="D24552" s="4"/>
      <c r="E24552" s="4"/>
      <c r="F24552" s="4"/>
      <c r="G24552" s="31"/>
    </row>
    <row r="24553" spans="2:7" s="40" customFormat="1">
      <c r="B24553" s="7"/>
      <c r="C24553" s="7"/>
      <c r="D24553" s="4"/>
      <c r="E24553" s="4"/>
      <c r="F24553" s="4"/>
      <c r="G24553" s="31"/>
    </row>
    <row r="24554" spans="2:7" s="40" customFormat="1">
      <c r="B24554" s="7"/>
      <c r="C24554" s="7"/>
      <c r="D24554" s="4"/>
      <c r="E24554" s="4"/>
      <c r="F24554" s="4"/>
      <c r="G24554" s="31"/>
    </row>
    <row r="24555" spans="2:7" s="40" customFormat="1">
      <c r="B24555" s="7"/>
      <c r="C24555" s="7"/>
      <c r="D24555" s="4"/>
      <c r="E24555" s="4"/>
      <c r="F24555" s="4"/>
      <c r="G24555" s="31"/>
    </row>
    <row r="24556" spans="2:7" s="40" customFormat="1">
      <c r="B24556" s="7"/>
      <c r="C24556" s="7"/>
      <c r="D24556" s="4"/>
      <c r="E24556" s="4"/>
      <c r="F24556" s="4"/>
      <c r="G24556" s="31"/>
    </row>
    <row r="24557" spans="2:7" s="40" customFormat="1">
      <c r="B24557" s="7"/>
      <c r="C24557" s="7"/>
      <c r="D24557" s="4"/>
      <c r="E24557" s="4"/>
      <c r="F24557" s="4"/>
      <c r="G24557" s="31"/>
    </row>
    <row r="24558" spans="2:7" s="40" customFormat="1">
      <c r="B24558" s="7"/>
      <c r="C24558" s="7"/>
      <c r="D24558" s="4"/>
      <c r="E24558" s="4"/>
      <c r="F24558" s="4"/>
      <c r="G24558" s="31"/>
    </row>
    <row r="24559" spans="2:7" s="40" customFormat="1">
      <c r="B24559" s="7"/>
      <c r="C24559" s="7"/>
      <c r="D24559" s="4"/>
      <c r="E24559" s="4"/>
      <c r="F24559" s="4"/>
      <c r="G24559" s="31"/>
    </row>
    <row r="24560" spans="2:7" s="40" customFormat="1">
      <c r="B24560" s="7"/>
      <c r="C24560" s="7"/>
      <c r="D24560" s="4"/>
      <c r="E24560" s="4"/>
      <c r="F24560" s="4"/>
      <c r="G24560" s="31"/>
    </row>
    <row r="24561" spans="2:7" s="40" customFormat="1">
      <c r="B24561" s="7"/>
      <c r="C24561" s="7"/>
      <c r="D24561" s="4"/>
      <c r="E24561" s="4"/>
      <c r="F24561" s="4"/>
      <c r="G24561" s="31"/>
    </row>
    <row r="24562" spans="2:7" s="40" customFormat="1">
      <c r="B24562" s="7"/>
      <c r="C24562" s="7"/>
      <c r="D24562" s="4"/>
      <c r="E24562" s="4"/>
      <c r="F24562" s="4"/>
      <c r="G24562" s="31"/>
    </row>
    <row r="24563" spans="2:7" s="40" customFormat="1">
      <c r="B24563" s="7"/>
      <c r="C24563" s="7"/>
      <c r="D24563" s="4"/>
      <c r="E24563" s="4"/>
      <c r="F24563" s="4"/>
      <c r="G24563" s="31"/>
    </row>
    <row r="24564" spans="2:7" s="40" customFormat="1">
      <c r="B24564" s="7"/>
      <c r="C24564" s="7"/>
      <c r="D24564" s="4"/>
      <c r="E24564" s="4"/>
      <c r="F24564" s="4"/>
      <c r="G24564" s="31"/>
    </row>
    <row r="24565" spans="2:7" s="40" customFormat="1">
      <c r="B24565" s="7"/>
      <c r="C24565" s="7"/>
      <c r="D24565" s="4"/>
      <c r="E24565" s="4"/>
      <c r="F24565" s="4"/>
      <c r="G24565" s="31"/>
    </row>
    <row r="24566" spans="2:7" s="40" customFormat="1">
      <c r="B24566" s="7"/>
      <c r="C24566" s="7"/>
      <c r="D24566" s="4"/>
      <c r="E24566" s="4"/>
      <c r="F24566" s="4"/>
      <c r="G24566" s="31"/>
    </row>
    <row r="24567" spans="2:7" s="40" customFormat="1">
      <c r="B24567" s="7"/>
      <c r="C24567" s="7"/>
      <c r="D24567" s="4"/>
      <c r="E24567" s="4"/>
      <c r="F24567" s="4"/>
      <c r="G24567" s="31"/>
    </row>
    <row r="24568" spans="2:7" s="40" customFormat="1">
      <c r="B24568" s="7"/>
      <c r="C24568" s="7"/>
      <c r="D24568" s="4"/>
      <c r="E24568" s="4"/>
      <c r="F24568" s="4"/>
      <c r="G24568" s="31"/>
    </row>
    <row r="24569" spans="2:7" s="40" customFormat="1">
      <c r="B24569" s="7"/>
      <c r="C24569" s="7"/>
      <c r="D24569" s="4"/>
      <c r="E24569" s="4"/>
      <c r="F24569" s="4"/>
      <c r="G24569" s="31"/>
    </row>
    <row r="24570" spans="2:7" s="40" customFormat="1">
      <c r="B24570" s="7"/>
      <c r="C24570" s="7"/>
      <c r="D24570" s="4"/>
      <c r="E24570" s="4"/>
      <c r="F24570" s="4"/>
      <c r="G24570" s="31"/>
    </row>
    <row r="24571" spans="2:7" s="40" customFormat="1">
      <c r="B24571" s="7"/>
      <c r="C24571" s="7"/>
      <c r="D24571" s="4"/>
      <c r="E24571" s="4"/>
      <c r="F24571" s="4"/>
      <c r="G24571" s="31"/>
    </row>
    <row r="24572" spans="2:7" s="40" customFormat="1">
      <c r="B24572" s="7"/>
      <c r="C24572" s="7"/>
      <c r="D24572" s="4"/>
      <c r="E24572" s="4"/>
      <c r="F24572" s="4"/>
      <c r="G24572" s="31"/>
    </row>
    <row r="24573" spans="2:7" s="40" customFormat="1">
      <c r="B24573" s="7"/>
      <c r="C24573" s="7"/>
      <c r="D24573" s="4"/>
      <c r="E24573" s="4"/>
      <c r="F24573" s="4"/>
      <c r="G24573" s="31"/>
    </row>
    <row r="24574" spans="2:7" s="40" customFormat="1">
      <c r="B24574" s="7"/>
      <c r="C24574" s="7"/>
      <c r="D24574" s="4"/>
      <c r="E24574" s="4"/>
      <c r="F24574" s="4"/>
      <c r="G24574" s="31"/>
    </row>
    <row r="24575" spans="2:7" s="40" customFormat="1">
      <c r="B24575" s="7"/>
      <c r="C24575" s="7"/>
      <c r="D24575" s="4"/>
      <c r="E24575" s="4"/>
      <c r="F24575" s="4"/>
      <c r="G24575" s="31"/>
    </row>
    <row r="24576" spans="2:7" s="40" customFormat="1">
      <c r="B24576" s="7"/>
      <c r="C24576" s="7"/>
      <c r="D24576" s="4"/>
      <c r="E24576" s="4"/>
      <c r="F24576" s="4"/>
      <c r="G24576" s="31"/>
    </row>
    <row r="24577" spans="2:7" s="40" customFormat="1">
      <c r="B24577" s="7"/>
      <c r="C24577" s="7"/>
      <c r="D24577" s="4"/>
      <c r="E24577" s="4"/>
      <c r="F24577" s="4"/>
      <c r="G24577" s="31"/>
    </row>
    <row r="24578" spans="2:7" s="40" customFormat="1">
      <c r="B24578" s="7"/>
      <c r="C24578" s="7"/>
      <c r="D24578" s="4"/>
      <c r="E24578" s="4"/>
      <c r="F24578" s="4"/>
      <c r="G24578" s="31"/>
    </row>
    <row r="24579" spans="2:7" s="40" customFormat="1">
      <c r="B24579" s="7"/>
      <c r="C24579" s="7"/>
      <c r="D24579" s="4"/>
      <c r="E24579" s="4"/>
      <c r="F24579" s="4"/>
      <c r="G24579" s="31"/>
    </row>
    <row r="24580" spans="2:7" s="40" customFormat="1">
      <c r="B24580" s="7"/>
      <c r="C24580" s="7"/>
      <c r="D24580" s="4"/>
      <c r="E24580" s="4"/>
      <c r="F24580" s="4"/>
      <c r="G24580" s="31"/>
    </row>
    <row r="24581" spans="2:7" s="40" customFormat="1">
      <c r="B24581" s="7"/>
      <c r="C24581" s="7"/>
      <c r="D24581" s="4"/>
      <c r="E24581" s="4"/>
      <c r="F24581" s="4"/>
      <c r="G24581" s="31"/>
    </row>
    <row r="24582" spans="2:7" s="40" customFormat="1">
      <c r="B24582" s="7"/>
      <c r="C24582" s="7"/>
      <c r="D24582" s="4"/>
      <c r="E24582" s="4"/>
      <c r="F24582" s="4"/>
      <c r="G24582" s="31"/>
    </row>
    <row r="24583" spans="2:7" s="40" customFormat="1">
      <c r="B24583" s="7"/>
      <c r="C24583" s="7"/>
      <c r="D24583" s="4"/>
      <c r="E24583" s="4"/>
      <c r="F24583" s="4"/>
      <c r="G24583" s="31"/>
    </row>
    <row r="24584" spans="2:7" s="40" customFormat="1">
      <c r="B24584" s="7"/>
      <c r="C24584" s="7"/>
      <c r="D24584" s="4"/>
      <c r="E24584" s="4"/>
      <c r="F24584" s="4"/>
      <c r="G24584" s="31"/>
    </row>
    <row r="24585" spans="2:7" s="40" customFormat="1">
      <c r="B24585" s="7"/>
      <c r="C24585" s="7"/>
      <c r="D24585" s="4"/>
      <c r="E24585" s="4"/>
      <c r="F24585" s="4"/>
      <c r="G24585" s="31"/>
    </row>
    <row r="24586" spans="2:7" s="40" customFormat="1">
      <c r="B24586" s="7"/>
      <c r="C24586" s="7"/>
      <c r="D24586" s="4"/>
      <c r="E24586" s="4"/>
      <c r="F24586" s="4"/>
      <c r="G24586" s="31"/>
    </row>
    <row r="24587" spans="2:7" s="40" customFormat="1">
      <c r="B24587" s="7"/>
      <c r="C24587" s="7"/>
      <c r="D24587" s="4"/>
      <c r="E24587" s="4"/>
      <c r="F24587" s="4"/>
      <c r="G24587" s="31"/>
    </row>
    <row r="24588" spans="2:7" s="40" customFormat="1">
      <c r="B24588" s="7"/>
      <c r="C24588" s="7"/>
      <c r="D24588" s="4"/>
      <c r="E24588" s="4"/>
      <c r="F24588" s="4"/>
      <c r="G24588" s="31"/>
    </row>
    <row r="24589" spans="2:7" s="40" customFormat="1">
      <c r="B24589" s="7"/>
      <c r="C24589" s="7"/>
      <c r="D24589" s="4"/>
      <c r="E24589" s="4"/>
      <c r="F24589" s="4"/>
      <c r="G24589" s="31"/>
    </row>
    <row r="24590" spans="2:7" s="40" customFormat="1">
      <c r="B24590" s="7"/>
      <c r="C24590" s="7"/>
      <c r="D24590" s="4"/>
      <c r="E24590" s="4"/>
      <c r="F24590" s="4"/>
      <c r="G24590" s="31"/>
    </row>
    <row r="24591" spans="2:7" s="40" customFormat="1">
      <c r="B24591" s="7"/>
      <c r="C24591" s="7"/>
      <c r="D24591" s="4"/>
      <c r="E24591" s="4"/>
      <c r="F24591" s="4"/>
      <c r="G24591" s="31"/>
    </row>
    <row r="24592" spans="2:7" s="40" customFormat="1">
      <c r="B24592" s="7"/>
      <c r="C24592" s="7"/>
      <c r="D24592" s="4"/>
      <c r="E24592" s="4"/>
      <c r="F24592" s="4"/>
      <c r="G24592" s="31"/>
    </row>
    <row r="24593" spans="2:7" s="40" customFormat="1">
      <c r="B24593" s="7"/>
      <c r="C24593" s="7"/>
      <c r="D24593" s="4"/>
      <c r="E24593" s="4"/>
      <c r="F24593" s="4"/>
      <c r="G24593" s="31"/>
    </row>
    <row r="24594" spans="2:7" s="40" customFormat="1">
      <c r="B24594" s="7"/>
      <c r="C24594" s="7"/>
      <c r="D24594" s="4"/>
      <c r="E24594" s="4"/>
      <c r="F24594" s="4"/>
      <c r="G24594" s="31"/>
    </row>
    <row r="24595" spans="2:7" s="40" customFormat="1">
      <c r="B24595" s="7"/>
      <c r="C24595" s="7"/>
      <c r="D24595" s="4"/>
      <c r="E24595" s="4"/>
      <c r="F24595" s="4"/>
      <c r="G24595" s="31"/>
    </row>
    <row r="24596" spans="2:7" s="40" customFormat="1">
      <c r="B24596" s="7"/>
      <c r="C24596" s="7"/>
      <c r="D24596" s="4"/>
      <c r="E24596" s="4"/>
      <c r="F24596" s="4"/>
      <c r="G24596" s="31"/>
    </row>
    <row r="24597" spans="2:7" s="40" customFormat="1">
      <c r="B24597" s="7"/>
      <c r="C24597" s="7"/>
      <c r="D24597" s="4"/>
      <c r="E24597" s="4"/>
      <c r="F24597" s="4"/>
      <c r="G24597" s="31"/>
    </row>
    <row r="24598" spans="2:7" s="40" customFormat="1">
      <c r="B24598" s="7"/>
      <c r="C24598" s="7"/>
      <c r="D24598" s="4"/>
      <c r="E24598" s="4"/>
      <c r="F24598" s="4"/>
      <c r="G24598" s="31"/>
    </row>
    <row r="24599" spans="2:7" s="40" customFormat="1">
      <c r="B24599" s="7"/>
      <c r="C24599" s="7"/>
      <c r="D24599" s="4"/>
      <c r="E24599" s="4"/>
      <c r="F24599" s="4"/>
      <c r="G24599" s="31"/>
    </row>
    <row r="24600" spans="2:7" s="40" customFormat="1">
      <c r="B24600" s="7"/>
      <c r="C24600" s="7"/>
      <c r="D24600" s="4"/>
      <c r="E24600" s="4"/>
      <c r="F24600" s="4"/>
      <c r="G24600" s="31"/>
    </row>
    <row r="24601" spans="2:7" s="40" customFormat="1">
      <c r="B24601" s="7"/>
      <c r="C24601" s="7"/>
      <c r="D24601" s="4"/>
      <c r="E24601" s="4"/>
      <c r="F24601" s="4"/>
      <c r="G24601" s="31"/>
    </row>
    <row r="24602" spans="2:7" s="40" customFormat="1">
      <c r="B24602" s="7"/>
      <c r="C24602" s="7"/>
      <c r="D24602" s="4"/>
      <c r="E24602" s="4"/>
      <c r="F24602" s="4"/>
      <c r="G24602" s="31"/>
    </row>
    <row r="24603" spans="2:7" s="40" customFormat="1">
      <c r="B24603" s="7"/>
      <c r="C24603" s="7"/>
      <c r="D24603" s="4"/>
      <c r="E24603" s="4"/>
      <c r="F24603" s="4"/>
      <c r="G24603" s="31"/>
    </row>
    <row r="24604" spans="2:7" s="40" customFormat="1">
      <c r="B24604" s="7"/>
      <c r="C24604" s="7"/>
      <c r="D24604" s="4"/>
      <c r="E24604" s="4"/>
      <c r="F24604" s="4"/>
      <c r="G24604" s="31"/>
    </row>
    <row r="24605" spans="2:7" s="40" customFormat="1">
      <c r="B24605" s="7"/>
      <c r="C24605" s="7"/>
      <c r="D24605" s="4"/>
      <c r="E24605" s="4"/>
      <c r="F24605" s="4"/>
      <c r="G24605" s="31"/>
    </row>
    <row r="24606" spans="2:7" s="40" customFormat="1">
      <c r="B24606" s="7"/>
      <c r="C24606" s="7"/>
      <c r="D24606" s="4"/>
      <c r="E24606" s="4"/>
      <c r="F24606" s="4"/>
      <c r="G24606" s="31"/>
    </row>
    <row r="24607" spans="2:7" s="40" customFormat="1">
      <c r="B24607" s="7"/>
      <c r="C24607" s="7"/>
      <c r="D24607" s="4"/>
      <c r="E24607" s="4"/>
      <c r="F24607" s="4"/>
      <c r="G24607" s="31"/>
    </row>
    <row r="24608" spans="2:7" s="40" customFormat="1">
      <c r="B24608" s="7"/>
      <c r="C24608" s="7"/>
      <c r="D24608" s="4"/>
      <c r="E24608" s="4"/>
      <c r="F24608" s="4"/>
      <c r="G24608" s="31"/>
    </row>
    <row r="24609" spans="2:7" s="40" customFormat="1">
      <c r="B24609" s="7"/>
      <c r="C24609" s="7"/>
      <c r="D24609" s="4"/>
      <c r="E24609" s="4"/>
      <c r="F24609" s="4"/>
      <c r="G24609" s="31"/>
    </row>
    <row r="24610" spans="2:7" s="40" customFormat="1">
      <c r="B24610" s="7"/>
      <c r="C24610" s="7"/>
      <c r="D24610" s="4"/>
      <c r="E24610" s="4"/>
      <c r="F24610" s="4"/>
      <c r="G24610" s="31"/>
    </row>
    <row r="24611" spans="2:7" s="40" customFormat="1">
      <c r="B24611" s="7"/>
      <c r="C24611" s="7"/>
      <c r="D24611" s="4"/>
      <c r="E24611" s="4"/>
      <c r="F24611" s="4"/>
      <c r="G24611" s="31"/>
    </row>
    <row r="24612" spans="2:7" s="40" customFormat="1">
      <c r="B24612" s="7"/>
      <c r="C24612" s="7"/>
      <c r="D24612" s="4"/>
      <c r="E24612" s="4"/>
      <c r="F24612" s="4"/>
      <c r="G24612" s="31"/>
    </row>
    <row r="24613" spans="2:7" s="40" customFormat="1">
      <c r="B24613" s="7"/>
      <c r="C24613" s="7"/>
      <c r="D24613" s="4"/>
      <c r="E24613" s="4"/>
      <c r="F24613" s="4"/>
      <c r="G24613" s="31"/>
    </row>
    <row r="24614" spans="2:7" s="40" customFormat="1">
      <c r="B24614" s="7"/>
      <c r="C24614" s="7"/>
      <c r="D24614" s="4"/>
      <c r="E24614" s="4"/>
      <c r="F24614" s="4"/>
      <c r="G24614" s="31"/>
    </row>
    <row r="24615" spans="2:7" s="40" customFormat="1">
      <c r="B24615" s="7"/>
      <c r="C24615" s="7"/>
      <c r="D24615" s="4"/>
      <c r="E24615" s="4"/>
      <c r="F24615" s="4"/>
      <c r="G24615" s="31"/>
    </row>
    <row r="24616" spans="2:7" s="40" customFormat="1">
      <c r="B24616" s="7"/>
      <c r="C24616" s="7"/>
      <c r="D24616" s="4"/>
      <c r="E24616" s="4"/>
      <c r="F24616" s="4"/>
      <c r="G24616" s="31"/>
    </row>
    <row r="24617" spans="2:7" s="40" customFormat="1">
      <c r="B24617" s="7"/>
      <c r="C24617" s="7"/>
      <c r="D24617" s="4"/>
      <c r="E24617" s="4"/>
      <c r="F24617" s="4"/>
      <c r="G24617" s="31"/>
    </row>
    <row r="24618" spans="2:7" s="40" customFormat="1">
      <c r="B24618" s="7"/>
      <c r="C24618" s="7"/>
      <c r="D24618" s="4"/>
      <c r="E24618" s="4"/>
      <c r="F24618" s="4"/>
      <c r="G24618" s="31"/>
    </row>
    <row r="24619" spans="2:7" s="40" customFormat="1">
      <c r="B24619" s="7"/>
      <c r="C24619" s="7"/>
      <c r="D24619" s="4"/>
      <c r="E24619" s="4"/>
      <c r="F24619" s="4"/>
      <c r="G24619" s="31"/>
    </row>
    <row r="24620" spans="2:7" s="40" customFormat="1">
      <c r="B24620" s="7"/>
      <c r="C24620" s="7"/>
      <c r="D24620" s="4"/>
      <c r="E24620" s="4"/>
      <c r="F24620" s="4"/>
      <c r="G24620" s="31"/>
    </row>
    <row r="24621" spans="2:7" s="40" customFormat="1">
      <c r="B24621" s="7"/>
      <c r="C24621" s="7"/>
      <c r="D24621" s="4"/>
      <c r="E24621" s="4"/>
      <c r="F24621" s="4"/>
      <c r="G24621" s="31"/>
    </row>
    <row r="24622" spans="2:7" s="40" customFormat="1">
      <c r="B24622" s="7"/>
      <c r="C24622" s="7"/>
      <c r="D24622" s="4"/>
      <c r="E24622" s="4"/>
      <c r="F24622" s="4"/>
      <c r="G24622" s="31"/>
    </row>
    <row r="24623" spans="2:7" s="40" customFormat="1">
      <c r="B24623" s="7"/>
      <c r="C24623" s="7"/>
      <c r="D24623" s="4"/>
      <c r="E24623" s="4"/>
      <c r="F24623" s="4"/>
      <c r="G24623" s="31"/>
    </row>
    <row r="24624" spans="2:7" s="40" customFormat="1">
      <c r="B24624" s="7"/>
      <c r="C24624" s="7"/>
      <c r="D24624" s="4"/>
      <c r="E24624" s="4"/>
      <c r="F24624" s="4"/>
      <c r="G24624" s="31"/>
    </row>
    <row r="24625" spans="2:7" s="40" customFormat="1">
      <c r="B24625" s="7"/>
      <c r="C24625" s="7"/>
      <c r="D24625" s="4"/>
      <c r="E24625" s="4"/>
      <c r="F24625" s="4"/>
      <c r="G24625" s="31"/>
    </row>
    <row r="24626" spans="2:7" s="40" customFormat="1">
      <c r="B24626" s="7"/>
      <c r="C24626" s="7"/>
      <c r="D24626" s="4"/>
      <c r="E24626" s="4"/>
      <c r="F24626" s="4"/>
      <c r="G24626" s="31"/>
    </row>
    <row r="24627" spans="2:7" s="40" customFormat="1">
      <c r="B24627" s="7"/>
      <c r="C24627" s="7"/>
      <c r="D24627" s="4"/>
      <c r="E24627" s="4"/>
      <c r="F24627" s="4"/>
      <c r="G24627" s="31"/>
    </row>
    <row r="24628" spans="2:7" s="40" customFormat="1">
      <c r="B24628" s="7"/>
      <c r="C24628" s="7"/>
      <c r="D24628" s="4"/>
      <c r="E24628" s="4"/>
      <c r="F24628" s="4"/>
      <c r="G24628" s="31"/>
    </row>
    <row r="24629" spans="2:7" s="40" customFormat="1">
      <c r="B24629" s="7"/>
      <c r="C24629" s="7"/>
      <c r="D24629" s="4"/>
      <c r="E24629" s="4"/>
      <c r="F24629" s="4"/>
      <c r="G24629" s="31"/>
    </row>
    <row r="24630" spans="2:7" s="40" customFormat="1">
      <c r="B24630" s="7"/>
      <c r="C24630" s="7"/>
      <c r="D24630" s="4"/>
      <c r="E24630" s="4"/>
      <c r="F24630" s="4"/>
      <c r="G24630" s="31"/>
    </row>
    <row r="24631" spans="2:7" s="40" customFormat="1">
      <c r="B24631" s="7"/>
      <c r="C24631" s="7"/>
      <c r="D24631" s="4"/>
      <c r="E24631" s="4"/>
      <c r="F24631" s="4"/>
      <c r="G24631" s="31"/>
    </row>
    <row r="24632" spans="2:7" s="40" customFormat="1">
      <c r="B24632" s="7"/>
      <c r="C24632" s="7"/>
      <c r="D24632" s="4"/>
      <c r="E24632" s="4"/>
      <c r="F24632" s="4"/>
      <c r="G24632" s="31"/>
    </row>
    <row r="24633" spans="2:7" s="40" customFormat="1">
      <c r="B24633" s="7"/>
      <c r="C24633" s="7"/>
      <c r="D24633" s="4"/>
      <c r="E24633" s="4"/>
      <c r="F24633" s="4"/>
      <c r="G24633" s="31"/>
    </row>
    <row r="24634" spans="2:7" s="40" customFormat="1">
      <c r="B24634" s="7"/>
      <c r="C24634" s="7"/>
      <c r="D24634" s="4"/>
      <c r="E24634" s="4"/>
      <c r="F24634" s="4"/>
      <c r="G24634" s="31"/>
    </row>
    <row r="24635" spans="2:7" s="40" customFormat="1">
      <c r="B24635" s="7"/>
      <c r="C24635" s="7"/>
      <c r="D24635" s="4"/>
      <c r="E24635" s="4"/>
      <c r="F24635" s="4"/>
      <c r="G24635" s="31"/>
    </row>
    <row r="24636" spans="2:7" s="40" customFormat="1">
      <c r="B24636" s="7"/>
      <c r="C24636" s="7"/>
      <c r="D24636" s="4"/>
      <c r="E24636" s="4"/>
      <c r="F24636" s="4"/>
      <c r="G24636" s="31"/>
    </row>
    <row r="24637" spans="2:7" s="40" customFormat="1">
      <c r="B24637" s="7"/>
      <c r="C24637" s="7"/>
      <c r="D24637" s="4"/>
      <c r="E24637" s="4"/>
      <c r="F24637" s="4"/>
      <c r="G24637" s="31"/>
    </row>
    <row r="24638" spans="2:7" s="40" customFormat="1">
      <c r="B24638" s="7"/>
      <c r="C24638" s="7"/>
      <c r="D24638" s="4"/>
      <c r="E24638" s="4"/>
      <c r="F24638" s="4"/>
      <c r="G24638" s="31"/>
    </row>
    <row r="24639" spans="2:7" s="40" customFormat="1">
      <c r="B24639" s="7"/>
      <c r="C24639" s="7"/>
      <c r="D24639" s="4"/>
      <c r="E24639" s="4"/>
      <c r="F24639" s="4"/>
      <c r="G24639" s="31"/>
    </row>
    <row r="24640" spans="2:7" s="40" customFormat="1">
      <c r="B24640" s="7"/>
      <c r="C24640" s="7"/>
      <c r="D24640" s="4"/>
      <c r="E24640" s="4"/>
      <c r="F24640" s="4"/>
      <c r="G24640" s="31"/>
    </row>
    <row r="24641" spans="2:7" s="40" customFormat="1">
      <c r="B24641" s="7"/>
      <c r="C24641" s="7"/>
      <c r="D24641" s="4"/>
      <c r="E24641" s="4"/>
      <c r="F24641" s="4"/>
      <c r="G24641" s="31"/>
    </row>
    <row r="24642" spans="2:7" s="40" customFormat="1">
      <c r="B24642" s="7"/>
      <c r="C24642" s="7"/>
      <c r="D24642" s="4"/>
      <c r="E24642" s="4"/>
      <c r="F24642" s="4"/>
      <c r="G24642" s="31"/>
    </row>
    <row r="24643" spans="2:7" s="40" customFormat="1">
      <c r="B24643" s="7"/>
      <c r="C24643" s="7"/>
      <c r="D24643" s="4"/>
      <c r="E24643" s="4"/>
      <c r="F24643" s="4"/>
      <c r="G24643" s="31"/>
    </row>
    <row r="24644" spans="2:7" s="40" customFormat="1">
      <c r="B24644" s="7"/>
      <c r="C24644" s="7"/>
      <c r="D24644" s="4"/>
      <c r="E24644" s="4"/>
      <c r="F24644" s="4"/>
      <c r="G24644" s="31"/>
    </row>
    <row r="24645" spans="2:7" s="40" customFormat="1">
      <c r="B24645" s="7"/>
      <c r="C24645" s="7"/>
      <c r="D24645" s="4"/>
      <c r="E24645" s="4"/>
      <c r="F24645" s="4"/>
      <c r="G24645" s="31"/>
    </row>
    <row r="24646" spans="2:7" s="40" customFormat="1">
      <c r="B24646" s="7"/>
      <c r="C24646" s="7"/>
      <c r="D24646" s="4"/>
      <c r="E24646" s="4"/>
      <c r="F24646" s="4"/>
      <c r="G24646" s="31"/>
    </row>
    <row r="24647" spans="2:7" s="40" customFormat="1">
      <c r="B24647" s="7"/>
      <c r="C24647" s="7"/>
      <c r="D24647" s="4"/>
      <c r="E24647" s="4"/>
      <c r="F24647" s="4"/>
      <c r="G24647" s="31"/>
    </row>
    <row r="24648" spans="2:7" s="40" customFormat="1">
      <c r="B24648" s="7"/>
      <c r="C24648" s="7"/>
      <c r="D24648" s="4"/>
      <c r="E24648" s="4"/>
      <c r="F24648" s="4"/>
      <c r="G24648" s="31"/>
    </row>
    <row r="24649" spans="2:7" s="40" customFormat="1">
      <c r="B24649" s="7"/>
      <c r="C24649" s="7"/>
      <c r="D24649" s="4"/>
      <c r="E24649" s="4"/>
      <c r="F24649" s="4"/>
      <c r="G24649" s="31"/>
    </row>
    <row r="24650" spans="2:7" s="40" customFormat="1">
      <c r="B24650" s="7"/>
      <c r="C24650" s="7"/>
      <c r="D24650" s="4"/>
      <c r="E24650" s="4"/>
      <c r="F24650" s="4"/>
      <c r="G24650" s="31"/>
    </row>
    <row r="24651" spans="2:7" s="40" customFormat="1">
      <c r="B24651" s="7"/>
      <c r="C24651" s="7"/>
      <c r="D24651" s="4"/>
      <c r="E24651" s="4"/>
      <c r="F24651" s="4"/>
      <c r="G24651" s="31"/>
    </row>
    <row r="24652" spans="2:7" s="40" customFormat="1">
      <c r="B24652" s="7"/>
      <c r="C24652" s="7"/>
      <c r="D24652" s="4"/>
      <c r="E24652" s="4"/>
      <c r="F24652" s="4"/>
      <c r="G24652" s="31"/>
    </row>
    <row r="24653" spans="2:7" s="40" customFormat="1">
      <c r="B24653" s="7"/>
      <c r="C24653" s="7"/>
      <c r="D24653" s="4"/>
      <c r="E24653" s="4"/>
      <c r="F24653" s="4"/>
      <c r="G24653" s="31"/>
    </row>
    <row r="24654" spans="2:7" s="40" customFormat="1">
      <c r="B24654" s="7"/>
      <c r="C24654" s="7"/>
      <c r="D24654" s="4"/>
      <c r="E24654" s="4"/>
      <c r="F24654" s="4"/>
      <c r="G24654" s="31"/>
    </row>
    <row r="24655" spans="2:7" s="40" customFormat="1">
      <c r="B24655" s="7"/>
      <c r="C24655" s="7"/>
      <c r="D24655" s="4"/>
      <c r="E24655" s="4"/>
      <c r="F24655" s="4"/>
      <c r="G24655" s="31"/>
    </row>
    <row r="24656" spans="2:7" s="40" customFormat="1">
      <c r="B24656" s="7"/>
      <c r="C24656" s="7"/>
      <c r="D24656" s="4"/>
      <c r="E24656" s="4"/>
      <c r="F24656" s="4"/>
      <c r="G24656" s="31"/>
    </row>
    <row r="24657" spans="2:7" s="40" customFormat="1">
      <c r="B24657" s="7"/>
      <c r="C24657" s="7"/>
      <c r="D24657" s="4"/>
      <c r="E24657" s="4"/>
      <c r="F24657" s="4"/>
      <c r="G24657" s="31"/>
    </row>
    <row r="24658" spans="2:7" s="40" customFormat="1">
      <c r="B24658" s="7"/>
      <c r="C24658" s="7"/>
      <c r="D24658" s="4"/>
      <c r="E24658" s="4"/>
      <c r="F24658" s="4"/>
      <c r="G24658" s="31"/>
    </row>
    <row r="24659" spans="2:7" s="40" customFormat="1">
      <c r="B24659" s="7"/>
      <c r="C24659" s="7"/>
      <c r="D24659" s="4"/>
      <c r="E24659" s="4"/>
      <c r="F24659" s="4"/>
      <c r="G24659" s="31"/>
    </row>
    <row r="24660" spans="2:7" s="40" customFormat="1">
      <c r="B24660" s="7"/>
      <c r="C24660" s="7"/>
      <c r="D24660" s="4"/>
      <c r="E24660" s="4"/>
      <c r="F24660" s="4"/>
      <c r="G24660" s="31"/>
    </row>
    <row r="24661" spans="2:7" s="40" customFormat="1">
      <c r="B24661" s="7"/>
      <c r="C24661" s="7"/>
      <c r="D24661" s="4"/>
      <c r="E24661" s="4"/>
      <c r="F24661" s="4"/>
      <c r="G24661" s="31"/>
    </row>
    <row r="24662" spans="2:7" s="40" customFormat="1">
      <c r="B24662" s="7"/>
      <c r="C24662" s="7"/>
      <c r="D24662" s="4"/>
      <c r="E24662" s="4"/>
      <c r="F24662" s="4"/>
      <c r="G24662" s="31"/>
    </row>
    <row r="24663" spans="2:7" s="40" customFormat="1">
      <c r="B24663" s="7"/>
      <c r="C24663" s="7"/>
      <c r="D24663" s="4"/>
      <c r="E24663" s="4"/>
      <c r="F24663" s="4"/>
      <c r="G24663" s="31"/>
    </row>
    <row r="24664" spans="2:7" s="40" customFormat="1">
      <c r="B24664" s="7"/>
      <c r="C24664" s="7"/>
      <c r="D24664" s="4"/>
      <c r="E24664" s="4"/>
      <c r="F24664" s="4"/>
      <c r="G24664" s="31"/>
    </row>
    <row r="24665" spans="2:7" s="40" customFormat="1">
      <c r="B24665" s="7"/>
      <c r="C24665" s="7"/>
      <c r="D24665" s="4"/>
      <c r="E24665" s="4"/>
      <c r="F24665" s="4"/>
      <c r="G24665" s="31"/>
    </row>
    <row r="24666" spans="2:7" s="40" customFormat="1">
      <c r="B24666" s="7"/>
      <c r="C24666" s="7"/>
      <c r="D24666" s="4"/>
      <c r="E24666" s="4"/>
      <c r="F24666" s="4"/>
      <c r="G24666" s="31"/>
    </row>
    <row r="24667" spans="2:7" s="40" customFormat="1">
      <c r="B24667" s="7"/>
      <c r="C24667" s="7"/>
      <c r="D24667" s="4"/>
      <c r="E24667" s="4"/>
      <c r="F24667" s="4"/>
      <c r="G24667" s="31"/>
    </row>
    <row r="24668" spans="2:7" s="40" customFormat="1">
      <c r="B24668" s="7"/>
      <c r="C24668" s="7"/>
      <c r="D24668" s="4"/>
      <c r="E24668" s="4"/>
      <c r="F24668" s="4"/>
      <c r="G24668" s="31"/>
    </row>
    <row r="24669" spans="2:7" s="40" customFormat="1">
      <c r="B24669" s="7"/>
      <c r="C24669" s="7"/>
      <c r="D24669" s="4"/>
      <c r="E24669" s="4"/>
      <c r="F24669" s="4"/>
      <c r="G24669" s="31"/>
    </row>
    <row r="24670" spans="2:7" s="40" customFormat="1">
      <c r="B24670" s="7"/>
      <c r="C24670" s="7"/>
      <c r="D24670" s="4"/>
      <c r="E24670" s="4"/>
      <c r="F24670" s="4"/>
      <c r="G24670" s="31"/>
    </row>
    <row r="24671" spans="2:7" s="40" customFormat="1">
      <c r="B24671" s="7"/>
      <c r="C24671" s="7"/>
      <c r="D24671" s="4"/>
      <c r="E24671" s="4"/>
      <c r="F24671" s="4"/>
      <c r="G24671" s="31"/>
    </row>
    <row r="24672" spans="2:7" s="40" customFormat="1">
      <c r="B24672" s="7"/>
      <c r="C24672" s="7"/>
      <c r="D24672" s="4"/>
      <c r="E24672" s="4"/>
      <c r="F24672" s="4"/>
      <c r="G24672" s="31"/>
    </row>
    <row r="24673" spans="2:7" s="40" customFormat="1">
      <c r="B24673" s="7"/>
      <c r="C24673" s="7"/>
      <c r="D24673" s="4"/>
      <c r="E24673" s="4"/>
      <c r="F24673" s="4"/>
      <c r="G24673" s="31"/>
    </row>
    <row r="24674" spans="2:7" s="40" customFormat="1">
      <c r="B24674" s="7"/>
      <c r="C24674" s="7"/>
      <c r="D24674" s="4"/>
      <c r="E24674" s="4"/>
      <c r="F24674" s="4"/>
      <c r="G24674" s="31"/>
    </row>
    <row r="24675" spans="2:7" s="40" customFormat="1">
      <c r="B24675" s="7"/>
      <c r="C24675" s="7"/>
      <c r="D24675" s="4"/>
      <c r="E24675" s="4"/>
      <c r="F24675" s="4"/>
      <c r="G24675" s="31"/>
    </row>
    <row r="24676" spans="2:7" s="40" customFormat="1">
      <c r="B24676" s="7"/>
      <c r="C24676" s="7"/>
      <c r="D24676" s="4"/>
      <c r="E24676" s="4"/>
      <c r="F24676" s="4"/>
      <c r="G24676" s="31"/>
    </row>
    <row r="24677" spans="2:7" s="40" customFormat="1">
      <c r="B24677" s="7"/>
      <c r="C24677" s="7"/>
      <c r="D24677" s="4"/>
      <c r="E24677" s="4"/>
      <c r="F24677" s="4"/>
      <c r="G24677" s="31"/>
    </row>
    <row r="24678" spans="2:7" s="40" customFormat="1">
      <c r="B24678" s="7"/>
      <c r="C24678" s="7"/>
      <c r="D24678" s="4"/>
      <c r="E24678" s="4"/>
      <c r="F24678" s="4"/>
      <c r="G24678" s="31"/>
    </row>
    <row r="24679" spans="2:7" s="40" customFormat="1">
      <c r="B24679" s="7"/>
      <c r="C24679" s="7"/>
      <c r="D24679" s="4"/>
      <c r="E24679" s="4"/>
      <c r="F24679" s="4"/>
      <c r="G24679" s="31"/>
    </row>
    <row r="24680" spans="2:7" s="40" customFormat="1">
      <c r="B24680" s="7"/>
      <c r="C24680" s="7"/>
      <c r="D24680" s="4"/>
      <c r="E24680" s="4"/>
      <c r="F24680" s="4"/>
      <c r="G24680" s="31"/>
    </row>
    <row r="24681" spans="2:7" s="40" customFormat="1">
      <c r="B24681" s="7"/>
      <c r="C24681" s="7"/>
      <c r="D24681" s="4"/>
      <c r="E24681" s="4"/>
      <c r="F24681" s="4"/>
      <c r="G24681" s="31"/>
    </row>
    <row r="24682" spans="2:7" s="40" customFormat="1">
      <c r="B24682" s="7"/>
      <c r="C24682" s="7"/>
      <c r="D24682" s="4"/>
      <c r="E24682" s="4"/>
      <c r="F24682" s="4"/>
      <c r="G24682" s="31"/>
    </row>
    <row r="24683" spans="2:7" s="40" customFormat="1">
      <c r="B24683" s="7"/>
      <c r="C24683" s="7"/>
      <c r="D24683" s="4"/>
      <c r="E24683" s="4"/>
      <c r="F24683" s="4"/>
      <c r="G24683" s="31"/>
    </row>
    <row r="24684" spans="2:7" s="40" customFormat="1">
      <c r="B24684" s="7"/>
      <c r="C24684" s="7"/>
      <c r="D24684" s="4"/>
      <c r="E24684" s="4"/>
      <c r="F24684" s="4"/>
      <c r="G24684" s="31"/>
    </row>
    <row r="24685" spans="2:7" s="40" customFormat="1">
      <c r="B24685" s="7"/>
      <c r="C24685" s="7"/>
      <c r="D24685" s="4"/>
      <c r="E24685" s="4"/>
      <c r="F24685" s="4"/>
      <c r="G24685" s="31"/>
    </row>
    <row r="24686" spans="2:7" s="40" customFormat="1">
      <c r="B24686" s="7"/>
      <c r="C24686" s="7"/>
      <c r="D24686" s="4"/>
      <c r="E24686" s="4"/>
      <c r="F24686" s="4"/>
      <c r="G24686" s="31"/>
    </row>
    <row r="24687" spans="2:7" s="40" customFormat="1">
      <c r="B24687" s="7"/>
      <c r="C24687" s="7"/>
      <c r="D24687" s="4"/>
      <c r="E24687" s="4"/>
      <c r="F24687" s="4"/>
      <c r="G24687" s="31"/>
    </row>
    <row r="24688" spans="2:7" s="40" customFormat="1">
      <c r="B24688" s="7"/>
      <c r="C24688" s="7"/>
      <c r="D24688" s="4"/>
      <c r="E24688" s="4"/>
      <c r="F24688" s="4"/>
      <c r="G24688" s="31"/>
    </row>
    <row r="24689" spans="2:7" s="40" customFormat="1">
      <c r="B24689" s="7"/>
      <c r="C24689" s="7"/>
      <c r="D24689" s="4"/>
      <c r="E24689" s="4"/>
      <c r="F24689" s="4"/>
      <c r="G24689" s="31"/>
    </row>
    <row r="24690" spans="2:7" s="40" customFormat="1">
      <c r="B24690" s="7"/>
      <c r="C24690" s="7"/>
      <c r="D24690" s="4"/>
      <c r="E24690" s="4"/>
      <c r="F24690" s="4"/>
      <c r="G24690" s="31"/>
    </row>
    <row r="24691" spans="2:7" s="40" customFormat="1">
      <c r="B24691" s="7"/>
      <c r="C24691" s="7"/>
      <c r="D24691" s="4"/>
      <c r="E24691" s="4"/>
      <c r="F24691" s="4"/>
      <c r="G24691" s="31"/>
    </row>
    <row r="24692" spans="2:7" s="40" customFormat="1">
      <c r="B24692" s="7"/>
      <c r="C24692" s="7"/>
      <c r="D24692" s="4"/>
      <c r="E24692" s="4"/>
      <c r="F24692" s="4"/>
      <c r="G24692" s="31"/>
    </row>
    <row r="24693" spans="2:7" s="40" customFormat="1">
      <c r="B24693" s="7"/>
      <c r="C24693" s="7"/>
      <c r="D24693" s="4"/>
      <c r="E24693" s="4"/>
      <c r="F24693" s="4"/>
      <c r="G24693" s="31"/>
    </row>
    <row r="24694" spans="2:7" s="40" customFormat="1">
      <c r="B24694" s="7"/>
      <c r="C24694" s="7"/>
      <c r="D24694" s="4"/>
      <c r="E24694" s="4"/>
      <c r="F24694" s="4"/>
      <c r="G24694" s="31"/>
    </row>
    <row r="24695" spans="2:7" s="40" customFormat="1">
      <c r="B24695" s="7"/>
      <c r="C24695" s="7"/>
      <c r="D24695" s="4"/>
      <c r="E24695" s="4"/>
      <c r="F24695" s="4"/>
      <c r="G24695" s="31"/>
    </row>
    <row r="24696" spans="2:7" s="40" customFormat="1">
      <c r="B24696" s="7"/>
      <c r="C24696" s="7"/>
      <c r="D24696" s="4"/>
      <c r="E24696" s="4"/>
      <c r="F24696" s="4"/>
      <c r="G24696" s="31"/>
    </row>
    <row r="24697" spans="2:7" s="40" customFormat="1">
      <c r="B24697" s="7"/>
      <c r="C24697" s="7"/>
      <c r="D24697" s="4"/>
      <c r="E24697" s="4"/>
      <c r="F24697" s="4"/>
      <c r="G24697" s="31"/>
    </row>
    <row r="24698" spans="2:7" s="40" customFormat="1">
      <c r="B24698" s="7"/>
      <c r="C24698" s="7"/>
      <c r="D24698" s="4"/>
      <c r="E24698" s="4"/>
      <c r="F24698" s="4"/>
      <c r="G24698" s="31"/>
    </row>
    <row r="24699" spans="2:7" s="40" customFormat="1">
      <c r="B24699" s="7"/>
      <c r="C24699" s="7"/>
      <c r="D24699" s="4"/>
      <c r="E24699" s="4"/>
      <c r="F24699" s="4"/>
      <c r="G24699" s="31"/>
    </row>
    <row r="24700" spans="2:7" s="40" customFormat="1">
      <c r="B24700" s="7"/>
      <c r="C24700" s="7"/>
      <c r="D24700" s="4"/>
      <c r="E24700" s="4"/>
      <c r="F24700" s="4"/>
      <c r="G24700" s="31"/>
    </row>
    <row r="24701" spans="2:7" s="40" customFormat="1">
      <c r="B24701" s="7"/>
      <c r="C24701" s="7"/>
      <c r="D24701" s="4"/>
      <c r="E24701" s="4"/>
      <c r="F24701" s="4"/>
      <c r="G24701" s="31"/>
    </row>
    <row r="24702" spans="2:7" s="40" customFormat="1">
      <c r="B24702" s="7"/>
      <c r="C24702" s="7"/>
      <c r="D24702" s="4"/>
      <c r="E24702" s="4"/>
      <c r="F24702" s="4"/>
      <c r="G24702" s="31"/>
    </row>
    <row r="24703" spans="2:7" s="40" customFormat="1">
      <c r="B24703" s="7"/>
      <c r="C24703" s="7"/>
      <c r="D24703" s="4"/>
      <c r="E24703" s="4"/>
      <c r="F24703" s="4"/>
      <c r="G24703" s="31"/>
    </row>
    <row r="24704" spans="2:7" s="40" customFormat="1">
      <c r="B24704" s="7"/>
      <c r="C24704" s="7"/>
      <c r="D24704" s="4"/>
      <c r="E24704" s="4"/>
      <c r="F24704" s="4"/>
      <c r="G24704" s="31"/>
    </row>
    <row r="24705" spans="2:7" s="40" customFormat="1">
      <c r="B24705" s="7"/>
      <c r="C24705" s="7"/>
      <c r="D24705" s="4"/>
      <c r="E24705" s="4"/>
      <c r="F24705" s="4"/>
      <c r="G24705" s="31"/>
    </row>
    <row r="24706" spans="2:7" s="40" customFormat="1">
      <c r="B24706" s="7"/>
      <c r="C24706" s="7"/>
      <c r="D24706" s="4"/>
      <c r="E24706" s="4"/>
      <c r="F24706" s="4"/>
      <c r="G24706" s="31"/>
    </row>
    <row r="24707" spans="2:7" s="40" customFormat="1">
      <c r="B24707" s="7"/>
      <c r="C24707" s="7"/>
      <c r="D24707" s="4"/>
      <c r="E24707" s="4"/>
      <c r="F24707" s="4"/>
      <c r="G24707" s="31"/>
    </row>
    <row r="24708" spans="2:7" s="40" customFormat="1">
      <c r="B24708" s="7"/>
      <c r="C24708" s="7"/>
      <c r="D24708" s="4"/>
      <c r="E24708" s="4"/>
      <c r="F24708" s="4"/>
      <c r="G24708" s="31"/>
    </row>
    <row r="24709" spans="2:7" s="40" customFormat="1">
      <c r="B24709" s="7"/>
      <c r="C24709" s="7"/>
      <c r="D24709" s="4"/>
      <c r="E24709" s="4"/>
      <c r="F24709" s="4"/>
      <c r="G24709" s="31"/>
    </row>
    <row r="24710" spans="2:7" s="40" customFormat="1">
      <c r="B24710" s="7"/>
      <c r="C24710" s="7"/>
      <c r="D24710" s="4"/>
      <c r="E24710" s="4"/>
      <c r="F24710" s="4"/>
      <c r="G24710" s="31"/>
    </row>
    <row r="24711" spans="2:7" s="40" customFormat="1">
      <c r="B24711" s="7"/>
      <c r="C24711" s="7"/>
      <c r="D24711" s="4"/>
      <c r="E24711" s="4"/>
      <c r="F24711" s="4"/>
      <c r="G24711" s="31"/>
    </row>
    <row r="24712" spans="2:7" s="40" customFormat="1">
      <c r="B24712" s="7"/>
      <c r="C24712" s="7"/>
      <c r="D24712" s="4"/>
      <c r="E24712" s="4"/>
      <c r="F24712" s="4"/>
      <c r="G24712" s="31"/>
    </row>
    <row r="24713" spans="2:7" s="40" customFormat="1">
      <c r="B24713" s="7"/>
      <c r="C24713" s="7"/>
      <c r="D24713" s="4"/>
      <c r="E24713" s="4"/>
      <c r="F24713" s="4"/>
      <c r="G24713" s="31"/>
    </row>
    <row r="24714" spans="2:7" s="40" customFormat="1">
      <c r="B24714" s="7"/>
      <c r="C24714" s="7"/>
      <c r="D24714" s="4"/>
      <c r="E24714" s="4"/>
      <c r="F24714" s="4"/>
      <c r="G24714" s="31"/>
    </row>
    <row r="24715" spans="2:7" s="40" customFormat="1">
      <c r="B24715" s="7"/>
      <c r="C24715" s="7"/>
      <c r="D24715" s="4"/>
      <c r="E24715" s="4"/>
      <c r="F24715" s="4"/>
      <c r="G24715" s="31"/>
    </row>
    <row r="24716" spans="2:7" s="40" customFormat="1">
      <c r="B24716" s="7"/>
      <c r="C24716" s="7"/>
      <c r="D24716" s="4"/>
      <c r="E24716" s="4"/>
      <c r="F24716" s="4"/>
      <c r="G24716" s="31"/>
    </row>
    <row r="24717" spans="2:7" s="40" customFormat="1">
      <c r="B24717" s="7"/>
      <c r="C24717" s="7"/>
      <c r="D24717" s="4"/>
      <c r="E24717" s="4"/>
      <c r="F24717" s="4"/>
      <c r="G24717" s="31"/>
    </row>
    <row r="24718" spans="2:7" s="40" customFormat="1">
      <c r="B24718" s="7"/>
      <c r="C24718" s="7"/>
      <c r="D24718" s="4"/>
      <c r="E24718" s="4"/>
      <c r="F24718" s="4"/>
      <c r="G24718" s="31"/>
    </row>
    <row r="24719" spans="2:7" s="40" customFormat="1">
      <c r="B24719" s="7"/>
      <c r="C24719" s="7"/>
      <c r="D24719" s="4"/>
      <c r="E24719" s="4"/>
      <c r="F24719" s="4"/>
      <c r="G24719" s="31"/>
    </row>
    <row r="24720" spans="2:7" s="40" customFormat="1">
      <c r="B24720" s="7"/>
      <c r="C24720" s="7"/>
      <c r="D24720" s="4"/>
      <c r="E24720" s="4"/>
      <c r="F24720" s="4"/>
      <c r="G24720" s="31"/>
    </row>
    <row r="24721" spans="2:7" s="40" customFormat="1">
      <c r="B24721" s="7"/>
      <c r="C24721" s="7"/>
      <c r="D24721" s="4"/>
      <c r="E24721" s="4"/>
      <c r="F24721" s="4"/>
      <c r="G24721" s="31"/>
    </row>
    <row r="24722" spans="2:7" s="40" customFormat="1">
      <c r="B24722" s="7"/>
      <c r="C24722" s="7"/>
      <c r="D24722" s="4"/>
      <c r="E24722" s="4"/>
      <c r="F24722" s="4"/>
      <c r="G24722" s="31"/>
    </row>
    <row r="24723" spans="2:7" s="40" customFormat="1">
      <c r="B24723" s="7"/>
      <c r="C24723" s="7"/>
      <c r="D24723" s="4"/>
      <c r="E24723" s="4"/>
      <c r="F24723" s="4"/>
      <c r="G24723" s="31"/>
    </row>
    <row r="24724" spans="2:7" s="40" customFormat="1">
      <c r="B24724" s="7"/>
      <c r="C24724" s="7"/>
      <c r="D24724" s="4"/>
      <c r="E24724" s="4"/>
      <c r="F24724" s="4"/>
      <c r="G24724" s="31"/>
    </row>
    <row r="24725" spans="2:7" s="40" customFormat="1">
      <c r="B24725" s="7"/>
      <c r="C24725" s="7"/>
      <c r="D24725" s="4"/>
      <c r="E24725" s="4"/>
      <c r="F24725" s="4"/>
      <c r="G24725" s="31"/>
    </row>
    <row r="24726" spans="2:7" s="40" customFormat="1">
      <c r="B24726" s="7"/>
      <c r="C24726" s="7"/>
      <c r="D24726" s="4"/>
      <c r="E24726" s="4"/>
      <c r="F24726" s="4"/>
      <c r="G24726" s="31"/>
    </row>
    <row r="24727" spans="2:7" s="40" customFormat="1">
      <c r="B24727" s="7"/>
      <c r="C24727" s="7"/>
      <c r="D24727" s="4"/>
      <c r="E24727" s="4"/>
      <c r="F24727" s="4"/>
      <c r="G24727" s="31"/>
    </row>
    <row r="24728" spans="2:7" s="40" customFormat="1">
      <c r="B24728" s="7"/>
      <c r="C24728" s="7"/>
      <c r="D24728" s="4"/>
      <c r="E24728" s="4"/>
      <c r="F24728" s="4"/>
      <c r="G24728" s="31"/>
    </row>
    <row r="24729" spans="2:7" s="40" customFormat="1">
      <c r="B24729" s="7"/>
      <c r="C24729" s="7"/>
      <c r="D24729" s="4"/>
      <c r="E24729" s="4"/>
      <c r="F24729" s="4"/>
      <c r="G24729" s="31"/>
    </row>
    <row r="24730" spans="2:7" s="40" customFormat="1">
      <c r="B24730" s="7"/>
      <c r="C24730" s="7"/>
      <c r="D24730" s="4"/>
      <c r="E24730" s="4"/>
      <c r="F24730" s="4"/>
      <c r="G24730" s="31"/>
    </row>
    <row r="24731" spans="2:7" s="40" customFormat="1">
      <c r="B24731" s="7"/>
      <c r="C24731" s="7"/>
      <c r="D24731" s="4"/>
      <c r="E24731" s="4"/>
      <c r="F24731" s="4"/>
      <c r="G24731" s="31"/>
    </row>
    <row r="24732" spans="2:7" s="40" customFormat="1">
      <c r="B24732" s="7"/>
      <c r="C24732" s="7"/>
      <c r="D24732" s="4"/>
      <c r="E24732" s="4"/>
      <c r="F24732" s="4"/>
      <c r="G24732" s="31"/>
    </row>
    <row r="24733" spans="2:7" s="40" customFormat="1">
      <c r="B24733" s="7"/>
      <c r="C24733" s="7"/>
      <c r="D24733" s="4"/>
      <c r="E24733" s="4"/>
      <c r="F24733" s="4"/>
      <c r="G24733" s="31"/>
    </row>
    <row r="24734" spans="2:7" s="40" customFormat="1">
      <c r="B24734" s="7"/>
      <c r="C24734" s="7"/>
      <c r="D24734" s="4"/>
      <c r="E24734" s="4"/>
      <c r="F24734" s="4"/>
      <c r="G24734" s="31"/>
    </row>
    <row r="24735" spans="2:7" s="40" customFormat="1">
      <c r="B24735" s="7"/>
      <c r="C24735" s="7"/>
      <c r="D24735" s="4"/>
      <c r="E24735" s="4"/>
      <c r="F24735" s="4"/>
      <c r="G24735" s="31"/>
    </row>
    <row r="24736" spans="2:7" s="40" customFormat="1">
      <c r="B24736" s="7"/>
      <c r="C24736" s="7"/>
      <c r="D24736" s="4"/>
      <c r="E24736" s="4"/>
      <c r="F24736" s="4"/>
      <c r="G24736" s="31"/>
    </row>
    <row r="24737" spans="2:7" s="40" customFormat="1">
      <c r="B24737" s="7"/>
      <c r="C24737" s="7"/>
      <c r="D24737" s="4"/>
      <c r="E24737" s="4"/>
      <c r="F24737" s="4"/>
      <c r="G24737" s="31"/>
    </row>
    <row r="24738" spans="2:7" s="40" customFormat="1">
      <c r="B24738" s="7"/>
      <c r="C24738" s="7"/>
      <c r="D24738" s="4"/>
      <c r="E24738" s="4"/>
      <c r="F24738" s="4"/>
      <c r="G24738" s="31"/>
    </row>
    <row r="24739" spans="2:7" s="40" customFormat="1">
      <c r="B24739" s="7"/>
      <c r="C24739" s="7"/>
      <c r="D24739" s="4"/>
      <c r="E24739" s="4"/>
      <c r="F24739" s="4"/>
      <c r="G24739" s="31"/>
    </row>
    <row r="24740" spans="2:7" s="40" customFormat="1">
      <c r="B24740" s="7"/>
      <c r="C24740" s="7"/>
      <c r="D24740" s="4"/>
      <c r="E24740" s="4"/>
      <c r="F24740" s="4"/>
      <c r="G24740" s="31"/>
    </row>
    <row r="24741" spans="2:7" s="40" customFormat="1">
      <c r="B24741" s="7"/>
      <c r="C24741" s="7"/>
      <c r="D24741" s="4"/>
      <c r="E24741" s="4"/>
      <c r="F24741" s="4"/>
      <c r="G24741" s="31"/>
    </row>
    <row r="24742" spans="2:7" s="40" customFormat="1">
      <c r="B24742" s="7"/>
      <c r="C24742" s="7"/>
      <c r="D24742" s="4"/>
      <c r="E24742" s="4"/>
      <c r="F24742" s="4"/>
      <c r="G24742" s="31"/>
    </row>
    <row r="24743" spans="2:7" s="40" customFormat="1">
      <c r="B24743" s="7"/>
      <c r="C24743" s="7"/>
      <c r="D24743" s="4"/>
      <c r="E24743" s="4"/>
      <c r="F24743" s="4"/>
      <c r="G24743" s="31"/>
    </row>
    <row r="24744" spans="2:7" s="40" customFormat="1">
      <c r="B24744" s="7"/>
      <c r="C24744" s="7"/>
      <c r="D24744" s="4"/>
      <c r="E24744" s="4"/>
      <c r="F24744" s="4"/>
      <c r="G24744" s="31"/>
    </row>
    <row r="24745" spans="2:7" s="40" customFormat="1">
      <c r="B24745" s="7"/>
      <c r="C24745" s="7"/>
      <c r="D24745" s="4"/>
      <c r="E24745" s="4"/>
      <c r="F24745" s="4"/>
      <c r="G24745" s="31"/>
    </row>
    <row r="24746" spans="2:7" s="40" customFormat="1">
      <c r="B24746" s="7"/>
      <c r="C24746" s="7"/>
      <c r="D24746" s="4"/>
      <c r="E24746" s="4"/>
      <c r="F24746" s="4"/>
      <c r="G24746" s="31"/>
    </row>
    <row r="24747" spans="2:7" s="40" customFormat="1">
      <c r="B24747" s="7"/>
      <c r="C24747" s="7"/>
      <c r="D24747" s="4"/>
      <c r="E24747" s="4"/>
      <c r="F24747" s="4"/>
      <c r="G24747" s="31"/>
    </row>
    <row r="24748" spans="2:7" s="40" customFormat="1">
      <c r="B24748" s="7"/>
      <c r="C24748" s="7"/>
      <c r="D24748" s="4"/>
      <c r="E24748" s="4"/>
      <c r="F24748" s="4"/>
      <c r="G24748" s="31"/>
    </row>
    <row r="24749" spans="2:7" s="40" customFormat="1">
      <c r="B24749" s="7"/>
      <c r="C24749" s="7"/>
      <c r="D24749" s="4"/>
      <c r="E24749" s="4"/>
      <c r="F24749" s="4"/>
      <c r="G24749" s="31"/>
    </row>
    <row r="24750" spans="2:7" s="40" customFormat="1">
      <c r="B24750" s="7"/>
      <c r="C24750" s="7"/>
      <c r="D24750" s="4"/>
      <c r="E24750" s="4"/>
      <c r="F24750" s="4"/>
      <c r="G24750" s="31"/>
    </row>
    <row r="24751" spans="2:7" s="40" customFormat="1">
      <c r="B24751" s="7"/>
      <c r="C24751" s="7"/>
      <c r="D24751" s="4"/>
      <c r="E24751" s="4"/>
      <c r="F24751" s="4"/>
      <c r="G24751" s="31"/>
    </row>
    <row r="24752" spans="2:7" s="40" customFormat="1">
      <c r="B24752" s="7"/>
      <c r="C24752" s="7"/>
      <c r="D24752" s="4"/>
      <c r="E24752" s="4"/>
      <c r="F24752" s="4"/>
      <c r="G24752" s="31"/>
    </row>
    <row r="24753" spans="2:7" s="40" customFormat="1">
      <c r="B24753" s="7"/>
      <c r="C24753" s="7"/>
      <c r="D24753" s="4"/>
      <c r="E24753" s="4"/>
      <c r="F24753" s="4"/>
      <c r="G24753" s="31"/>
    </row>
    <row r="24754" spans="2:7" s="40" customFormat="1">
      <c r="B24754" s="7"/>
      <c r="C24754" s="7"/>
      <c r="D24754" s="4"/>
      <c r="E24754" s="4"/>
      <c r="F24754" s="4"/>
      <c r="G24754" s="31"/>
    </row>
    <row r="24755" spans="2:7" s="40" customFormat="1">
      <c r="B24755" s="7"/>
      <c r="C24755" s="7"/>
      <c r="D24755" s="4"/>
      <c r="E24755" s="4"/>
      <c r="F24755" s="4"/>
      <c r="G24755" s="31"/>
    </row>
    <row r="24756" spans="2:7" s="40" customFormat="1">
      <c r="B24756" s="7"/>
      <c r="C24756" s="7"/>
      <c r="D24756" s="4"/>
      <c r="E24756" s="4"/>
      <c r="F24756" s="4"/>
      <c r="G24756" s="31"/>
    </row>
    <row r="24757" spans="2:7" s="40" customFormat="1">
      <c r="B24757" s="7"/>
      <c r="C24757" s="7"/>
      <c r="D24757" s="4"/>
      <c r="E24757" s="4"/>
      <c r="F24757" s="4"/>
      <c r="G24757" s="31"/>
    </row>
    <row r="24758" spans="2:7" s="40" customFormat="1">
      <c r="B24758" s="7"/>
      <c r="C24758" s="7"/>
      <c r="D24758" s="4"/>
      <c r="E24758" s="4"/>
      <c r="F24758" s="4"/>
      <c r="G24758" s="31"/>
    </row>
    <row r="24759" spans="2:7" s="40" customFormat="1">
      <c r="B24759" s="7"/>
      <c r="C24759" s="7"/>
      <c r="D24759" s="4"/>
      <c r="E24759" s="4"/>
      <c r="F24759" s="4"/>
      <c r="G24759" s="31"/>
    </row>
    <row r="24760" spans="2:7" s="40" customFormat="1">
      <c r="B24760" s="7"/>
      <c r="C24760" s="7"/>
      <c r="D24760" s="4"/>
      <c r="E24760" s="4"/>
      <c r="F24760" s="4"/>
      <c r="G24760" s="31"/>
    </row>
    <row r="24761" spans="2:7" s="40" customFormat="1">
      <c r="B24761" s="7"/>
      <c r="C24761" s="7"/>
      <c r="D24761" s="4"/>
      <c r="E24761" s="4"/>
      <c r="F24761" s="4"/>
      <c r="G24761" s="31"/>
    </row>
    <row r="24762" spans="2:7" s="40" customFormat="1">
      <c r="B24762" s="7"/>
      <c r="C24762" s="7"/>
      <c r="D24762" s="4"/>
      <c r="E24762" s="4"/>
      <c r="F24762" s="4"/>
      <c r="G24762" s="31"/>
    </row>
    <row r="24763" spans="2:7" s="40" customFormat="1">
      <c r="B24763" s="7"/>
      <c r="C24763" s="7"/>
      <c r="D24763" s="4"/>
      <c r="E24763" s="4"/>
      <c r="F24763" s="4"/>
      <c r="G24763" s="31"/>
    </row>
    <row r="24764" spans="2:7" s="40" customFormat="1">
      <c r="B24764" s="7"/>
      <c r="C24764" s="7"/>
      <c r="D24764" s="4"/>
      <c r="E24764" s="4"/>
      <c r="F24764" s="4"/>
      <c r="G24764" s="31"/>
    </row>
    <row r="24765" spans="2:7" s="40" customFormat="1">
      <c r="B24765" s="7"/>
      <c r="C24765" s="7"/>
      <c r="D24765" s="4"/>
      <c r="E24765" s="4"/>
      <c r="F24765" s="4"/>
      <c r="G24765" s="31"/>
    </row>
    <row r="24766" spans="2:7" s="40" customFormat="1">
      <c r="B24766" s="7"/>
      <c r="C24766" s="7"/>
      <c r="D24766" s="4"/>
      <c r="E24766" s="4"/>
      <c r="F24766" s="4"/>
      <c r="G24766" s="31"/>
    </row>
    <row r="24767" spans="2:7" s="40" customFormat="1">
      <c r="B24767" s="7"/>
      <c r="C24767" s="7"/>
      <c r="D24767" s="4"/>
      <c r="E24767" s="4"/>
      <c r="F24767" s="4"/>
      <c r="G24767" s="31"/>
    </row>
    <row r="24768" spans="2:7" s="40" customFormat="1">
      <c r="B24768" s="7"/>
      <c r="C24768" s="7"/>
      <c r="D24768" s="4"/>
      <c r="E24768" s="4"/>
      <c r="F24768" s="4"/>
      <c r="G24768" s="31"/>
    </row>
    <row r="24769" spans="2:7" s="40" customFormat="1">
      <c r="B24769" s="7"/>
      <c r="C24769" s="7"/>
      <c r="D24769" s="4"/>
      <c r="E24769" s="4"/>
      <c r="F24769" s="4"/>
      <c r="G24769" s="31"/>
    </row>
    <row r="24770" spans="2:7" s="40" customFormat="1">
      <c r="B24770" s="7"/>
      <c r="C24770" s="7"/>
      <c r="D24770" s="4"/>
      <c r="E24770" s="4"/>
      <c r="F24770" s="4"/>
      <c r="G24770" s="31"/>
    </row>
    <row r="24771" spans="2:7" s="40" customFormat="1">
      <c r="B24771" s="7"/>
      <c r="C24771" s="7"/>
      <c r="D24771" s="4"/>
      <c r="E24771" s="4"/>
      <c r="F24771" s="4"/>
      <c r="G24771" s="31"/>
    </row>
    <row r="24772" spans="2:7" s="40" customFormat="1">
      <c r="B24772" s="7"/>
      <c r="C24772" s="7"/>
      <c r="D24772" s="4"/>
      <c r="E24772" s="4"/>
      <c r="F24772" s="4"/>
      <c r="G24772" s="31"/>
    </row>
    <row r="24773" spans="2:7" s="40" customFormat="1">
      <c r="B24773" s="7"/>
      <c r="C24773" s="7"/>
      <c r="D24773" s="4"/>
      <c r="E24773" s="4"/>
      <c r="F24773" s="4"/>
      <c r="G24773" s="31"/>
    </row>
    <row r="24774" spans="2:7" s="40" customFormat="1">
      <c r="B24774" s="7"/>
      <c r="C24774" s="7"/>
      <c r="D24774" s="4"/>
      <c r="E24774" s="4"/>
      <c r="F24774" s="4"/>
      <c r="G24774" s="31"/>
    </row>
    <row r="24775" spans="2:7" s="40" customFormat="1">
      <c r="B24775" s="7"/>
      <c r="C24775" s="7"/>
      <c r="D24775" s="4"/>
      <c r="E24775" s="4"/>
      <c r="F24775" s="4"/>
      <c r="G24775" s="31"/>
    </row>
    <row r="24776" spans="2:7" s="40" customFormat="1">
      <c r="B24776" s="7"/>
      <c r="C24776" s="7"/>
      <c r="D24776" s="4"/>
      <c r="E24776" s="4"/>
      <c r="F24776" s="4"/>
      <c r="G24776" s="31"/>
    </row>
    <row r="24777" spans="2:7" s="40" customFormat="1">
      <c r="B24777" s="7"/>
      <c r="C24777" s="7"/>
      <c r="D24777" s="4"/>
      <c r="E24777" s="4"/>
      <c r="F24777" s="4"/>
      <c r="G24777" s="31"/>
    </row>
    <row r="24778" spans="2:7" s="40" customFormat="1">
      <c r="B24778" s="7"/>
      <c r="C24778" s="7"/>
      <c r="D24778" s="4"/>
      <c r="E24778" s="4"/>
      <c r="F24778" s="4"/>
      <c r="G24778" s="31"/>
    </row>
    <row r="24779" spans="2:7" s="40" customFormat="1">
      <c r="B24779" s="7"/>
      <c r="C24779" s="7"/>
      <c r="D24779" s="4"/>
      <c r="E24779" s="4"/>
      <c r="F24779" s="4"/>
      <c r="G24779" s="31"/>
    </row>
    <row r="24780" spans="2:7" s="40" customFormat="1">
      <c r="B24780" s="7"/>
      <c r="C24780" s="7"/>
      <c r="D24780" s="4"/>
      <c r="E24780" s="4"/>
      <c r="F24780" s="4"/>
      <c r="G24780" s="31"/>
    </row>
    <row r="24781" spans="2:7" s="40" customFormat="1">
      <c r="B24781" s="7"/>
      <c r="C24781" s="7"/>
      <c r="D24781" s="4"/>
      <c r="E24781" s="4"/>
      <c r="F24781" s="4"/>
      <c r="G24781" s="31"/>
    </row>
    <row r="24782" spans="2:7" s="40" customFormat="1">
      <c r="B24782" s="7"/>
      <c r="C24782" s="7"/>
      <c r="D24782" s="4"/>
      <c r="E24782" s="4"/>
      <c r="F24782" s="4"/>
      <c r="G24782" s="31"/>
    </row>
    <row r="24783" spans="2:7" s="40" customFormat="1">
      <c r="B24783" s="7"/>
      <c r="C24783" s="7"/>
      <c r="D24783" s="4"/>
      <c r="E24783" s="4"/>
      <c r="F24783" s="4"/>
      <c r="G24783" s="31"/>
    </row>
    <row r="24784" spans="2:7" s="40" customFormat="1">
      <c r="B24784" s="7"/>
      <c r="C24784" s="7"/>
      <c r="D24784" s="4"/>
      <c r="E24784" s="4"/>
      <c r="F24784" s="4"/>
      <c r="G24784" s="31"/>
    </row>
    <row r="24785" spans="2:7" s="40" customFormat="1">
      <c r="B24785" s="7"/>
      <c r="C24785" s="7"/>
      <c r="D24785" s="4"/>
      <c r="E24785" s="4"/>
      <c r="F24785" s="4"/>
      <c r="G24785" s="31"/>
    </row>
    <row r="24786" spans="2:7" s="40" customFormat="1">
      <c r="B24786" s="7"/>
      <c r="C24786" s="7"/>
      <c r="D24786" s="4"/>
      <c r="E24786" s="4"/>
      <c r="F24786" s="4"/>
      <c r="G24786" s="31"/>
    </row>
    <row r="24787" spans="2:7" s="40" customFormat="1">
      <c r="B24787" s="7"/>
      <c r="C24787" s="7"/>
      <c r="D24787" s="4"/>
      <c r="E24787" s="4"/>
      <c r="F24787" s="4"/>
      <c r="G24787" s="31"/>
    </row>
    <row r="24788" spans="2:7" s="40" customFormat="1">
      <c r="B24788" s="7"/>
      <c r="C24788" s="7"/>
      <c r="D24788" s="4"/>
      <c r="E24788" s="4"/>
      <c r="F24788" s="4"/>
      <c r="G24788" s="31"/>
    </row>
    <row r="24789" spans="2:7" s="40" customFormat="1">
      <c r="B24789" s="7"/>
      <c r="C24789" s="7"/>
      <c r="D24789" s="4"/>
      <c r="E24789" s="4"/>
      <c r="F24789" s="4"/>
      <c r="G24789" s="31"/>
    </row>
    <row r="24790" spans="2:7" s="40" customFormat="1">
      <c r="B24790" s="7"/>
      <c r="C24790" s="7"/>
      <c r="D24790" s="4"/>
      <c r="E24790" s="4"/>
      <c r="F24790" s="4"/>
      <c r="G24790" s="31"/>
    </row>
    <row r="24791" spans="2:7" s="40" customFormat="1">
      <c r="B24791" s="7"/>
      <c r="C24791" s="7"/>
      <c r="D24791" s="4"/>
      <c r="E24791" s="4"/>
      <c r="F24791" s="4"/>
      <c r="G24791" s="31"/>
    </row>
    <row r="24792" spans="2:7" s="40" customFormat="1">
      <c r="B24792" s="7"/>
      <c r="C24792" s="7"/>
      <c r="D24792" s="4"/>
      <c r="E24792" s="4"/>
      <c r="F24792" s="4"/>
      <c r="G24792" s="31"/>
    </row>
    <row r="24793" spans="2:7" s="40" customFormat="1">
      <c r="B24793" s="7"/>
      <c r="C24793" s="7"/>
      <c r="D24793" s="4"/>
      <c r="E24793" s="4"/>
      <c r="F24793" s="4"/>
      <c r="G24793" s="31"/>
    </row>
    <row r="24794" spans="2:7" s="40" customFormat="1">
      <c r="B24794" s="7"/>
      <c r="C24794" s="7"/>
      <c r="D24794" s="4"/>
      <c r="E24794" s="4"/>
      <c r="F24794" s="4"/>
      <c r="G24794" s="31"/>
    </row>
    <row r="24795" spans="2:7" s="40" customFormat="1">
      <c r="B24795" s="7"/>
      <c r="C24795" s="7"/>
      <c r="D24795" s="4"/>
      <c r="E24795" s="4"/>
      <c r="F24795" s="4"/>
      <c r="G24795" s="31"/>
    </row>
    <row r="24796" spans="2:7" s="40" customFormat="1">
      <c r="B24796" s="7"/>
      <c r="C24796" s="7"/>
      <c r="D24796" s="4"/>
      <c r="E24796" s="4"/>
      <c r="F24796" s="4"/>
      <c r="G24796" s="31"/>
    </row>
    <row r="24797" spans="2:7" s="40" customFormat="1">
      <c r="B24797" s="7"/>
      <c r="C24797" s="7"/>
      <c r="D24797" s="4"/>
      <c r="E24797" s="4"/>
      <c r="F24797" s="4"/>
      <c r="G24797" s="31"/>
    </row>
    <row r="24798" spans="2:7" s="40" customFormat="1">
      <c r="B24798" s="7"/>
      <c r="C24798" s="7"/>
      <c r="D24798" s="4"/>
      <c r="E24798" s="4"/>
      <c r="F24798" s="4"/>
      <c r="G24798" s="31"/>
    </row>
    <row r="24799" spans="2:7" s="40" customFormat="1">
      <c r="B24799" s="7"/>
      <c r="C24799" s="7"/>
      <c r="D24799" s="4"/>
      <c r="E24799" s="4"/>
      <c r="F24799" s="4"/>
      <c r="G24799" s="31"/>
    </row>
    <row r="24800" spans="2:7" s="40" customFormat="1">
      <c r="B24800" s="7"/>
      <c r="C24800" s="7"/>
      <c r="D24800" s="4"/>
      <c r="E24800" s="4"/>
      <c r="F24800" s="4"/>
      <c r="G24800" s="31"/>
    </row>
    <row r="24801" spans="2:7" s="40" customFormat="1">
      <c r="B24801" s="7"/>
      <c r="C24801" s="7"/>
      <c r="D24801" s="4"/>
      <c r="E24801" s="4"/>
      <c r="F24801" s="4"/>
      <c r="G24801" s="31"/>
    </row>
    <row r="24802" spans="2:7" s="40" customFormat="1">
      <c r="B24802" s="7"/>
      <c r="C24802" s="7"/>
      <c r="D24802" s="4"/>
      <c r="E24802" s="4"/>
      <c r="F24802" s="4"/>
      <c r="G24802" s="31"/>
    </row>
    <row r="24803" spans="2:7" s="40" customFormat="1">
      <c r="B24803" s="7"/>
      <c r="C24803" s="7"/>
      <c r="D24803" s="4"/>
      <c r="E24803" s="4"/>
      <c r="F24803" s="4"/>
      <c r="G24803" s="31"/>
    </row>
    <row r="24804" spans="2:7" s="40" customFormat="1">
      <c r="B24804" s="7"/>
      <c r="C24804" s="7"/>
      <c r="D24804" s="4"/>
      <c r="E24804" s="4"/>
      <c r="F24804" s="4"/>
      <c r="G24804" s="31"/>
    </row>
    <row r="24805" spans="2:7" s="40" customFormat="1">
      <c r="B24805" s="7"/>
      <c r="C24805" s="7"/>
      <c r="D24805" s="4"/>
      <c r="E24805" s="4"/>
      <c r="F24805" s="4"/>
      <c r="G24805" s="31"/>
    </row>
    <row r="24806" spans="2:7" s="40" customFormat="1">
      <c r="B24806" s="7"/>
      <c r="C24806" s="7"/>
      <c r="D24806" s="4"/>
      <c r="E24806" s="4"/>
      <c r="F24806" s="4"/>
      <c r="G24806" s="31"/>
    </row>
    <row r="24807" spans="2:7" s="40" customFormat="1">
      <c r="B24807" s="7"/>
      <c r="C24807" s="7"/>
      <c r="D24807" s="4"/>
      <c r="E24807" s="4"/>
      <c r="F24807" s="4"/>
      <c r="G24807" s="31"/>
    </row>
    <row r="24808" spans="2:7" s="40" customFormat="1">
      <c r="B24808" s="7"/>
      <c r="C24808" s="7"/>
      <c r="D24808" s="4"/>
      <c r="E24808" s="4"/>
      <c r="F24808" s="4"/>
      <c r="G24808" s="31"/>
    </row>
    <row r="24809" spans="2:7" s="40" customFormat="1">
      <c r="B24809" s="7"/>
      <c r="C24809" s="7"/>
      <c r="D24809" s="4"/>
      <c r="E24809" s="4"/>
      <c r="F24809" s="4"/>
      <c r="G24809" s="31"/>
    </row>
    <row r="24810" spans="2:7" s="40" customFormat="1">
      <c r="B24810" s="7"/>
      <c r="C24810" s="7"/>
      <c r="D24810" s="4"/>
      <c r="E24810" s="4"/>
      <c r="F24810" s="4"/>
      <c r="G24810" s="31"/>
    </row>
    <row r="24811" spans="2:7" s="40" customFormat="1">
      <c r="B24811" s="7"/>
      <c r="C24811" s="7"/>
      <c r="D24811" s="4"/>
      <c r="E24811" s="4"/>
      <c r="F24811" s="4"/>
      <c r="G24811" s="31"/>
    </row>
    <row r="24812" spans="2:7" s="40" customFormat="1">
      <c r="B24812" s="7"/>
      <c r="C24812" s="7"/>
      <c r="D24812" s="4"/>
      <c r="E24812" s="4"/>
      <c r="F24812" s="4"/>
      <c r="G24812" s="31"/>
    </row>
    <row r="24813" spans="2:7" s="40" customFormat="1">
      <c r="B24813" s="7"/>
      <c r="C24813" s="7"/>
      <c r="D24813" s="4"/>
      <c r="E24813" s="4"/>
      <c r="F24813" s="4"/>
      <c r="G24813" s="31"/>
    </row>
    <row r="24814" spans="2:7" s="40" customFormat="1">
      <c r="B24814" s="7"/>
      <c r="C24814" s="7"/>
      <c r="D24814" s="4"/>
      <c r="E24814" s="4"/>
      <c r="F24814" s="4"/>
      <c r="G24814" s="31"/>
    </row>
    <row r="24815" spans="2:7" s="40" customFormat="1">
      <c r="B24815" s="7"/>
      <c r="C24815" s="7"/>
      <c r="D24815" s="4"/>
      <c r="E24815" s="4"/>
      <c r="F24815" s="4"/>
      <c r="G24815" s="31"/>
    </row>
    <row r="24816" spans="2:7" s="40" customFormat="1">
      <c r="B24816" s="7"/>
      <c r="C24816" s="7"/>
      <c r="D24816" s="4"/>
      <c r="E24816" s="4"/>
      <c r="F24816" s="4"/>
      <c r="G24816" s="31"/>
    </row>
    <row r="24817" spans="2:7" s="40" customFormat="1">
      <c r="B24817" s="7"/>
      <c r="C24817" s="7"/>
      <c r="D24817" s="4"/>
      <c r="E24817" s="4"/>
      <c r="F24817" s="4"/>
      <c r="G24817" s="31"/>
    </row>
    <row r="24818" spans="2:7" s="40" customFormat="1">
      <c r="B24818" s="7"/>
      <c r="C24818" s="7"/>
      <c r="D24818" s="4"/>
      <c r="E24818" s="4"/>
      <c r="F24818" s="4"/>
      <c r="G24818" s="31"/>
    </row>
    <row r="24819" spans="2:7" s="40" customFormat="1">
      <c r="B24819" s="7"/>
      <c r="C24819" s="7"/>
      <c r="D24819" s="4"/>
      <c r="E24819" s="4"/>
      <c r="F24819" s="4"/>
      <c r="G24819" s="31"/>
    </row>
    <row r="24820" spans="2:7" s="40" customFormat="1">
      <c r="B24820" s="7"/>
      <c r="C24820" s="7"/>
      <c r="D24820" s="4"/>
      <c r="E24820" s="4"/>
      <c r="F24820" s="4"/>
      <c r="G24820" s="31"/>
    </row>
    <row r="24821" spans="2:7" s="40" customFormat="1">
      <c r="B24821" s="7"/>
      <c r="C24821" s="7"/>
      <c r="D24821" s="4"/>
      <c r="E24821" s="4"/>
      <c r="F24821" s="4"/>
      <c r="G24821" s="31"/>
    </row>
    <row r="24822" spans="2:7" s="40" customFormat="1">
      <c r="B24822" s="7"/>
      <c r="C24822" s="7"/>
      <c r="D24822" s="4"/>
      <c r="E24822" s="4"/>
      <c r="F24822" s="4"/>
      <c r="G24822" s="31"/>
    </row>
    <row r="24823" spans="2:7" s="40" customFormat="1">
      <c r="B24823" s="7"/>
      <c r="C24823" s="7"/>
      <c r="D24823" s="4"/>
      <c r="E24823" s="4"/>
      <c r="F24823" s="4"/>
      <c r="G24823" s="31"/>
    </row>
    <row r="24824" spans="2:7" s="40" customFormat="1">
      <c r="B24824" s="7"/>
      <c r="C24824" s="7"/>
      <c r="D24824" s="4"/>
      <c r="E24824" s="4"/>
      <c r="F24824" s="4"/>
      <c r="G24824" s="31"/>
    </row>
    <row r="24825" spans="2:7" s="40" customFormat="1">
      <c r="B24825" s="7"/>
      <c r="C24825" s="7"/>
      <c r="D24825" s="4"/>
      <c r="E24825" s="4"/>
      <c r="F24825" s="4"/>
      <c r="G24825" s="31"/>
    </row>
    <row r="24826" spans="2:7" s="40" customFormat="1">
      <c r="B24826" s="7"/>
      <c r="C24826" s="7"/>
      <c r="D24826" s="4"/>
      <c r="E24826" s="4"/>
      <c r="F24826" s="4"/>
      <c r="G24826" s="31"/>
    </row>
    <row r="24827" spans="2:7" s="40" customFormat="1">
      <c r="B24827" s="7"/>
      <c r="C24827" s="7"/>
      <c r="D24827" s="4"/>
      <c r="E24827" s="4"/>
      <c r="F24827" s="4"/>
      <c r="G24827" s="31"/>
    </row>
    <row r="24828" spans="2:7" s="40" customFormat="1">
      <c r="B24828" s="7"/>
      <c r="C24828" s="7"/>
      <c r="D24828" s="4"/>
      <c r="E24828" s="4"/>
      <c r="F24828" s="4"/>
      <c r="G24828" s="31"/>
    </row>
    <row r="24829" spans="2:7" s="40" customFormat="1">
      <c r="B24829" s="7"/>
      <c r="C24829" s="7"/>
      <c r="D24829" s="4"/>
      <c r="E24829" s="4"/>
      <c r="F24829" s="4"/>
      <c r="G24829" s="31"/>
    </row>
    <row r="24830" spans="2:7" s="40" customFormat="1">
      <c r="B24830" s="7"/>
      <c r="C24830" s="7"/>
      <c r="D24830" s="4"/>
      <c r="E24830" s="4"/>
      <c r="F24830" s="4"/>
      <c r="G24830" s="31"/>
    </row>
    <row r="24831" spans="2:7" s="40" customFormat="1">
      <c r="B24831" s="7"/>
      <c r="C24831" s="7"/>
      <c r="D24831" s="4"/>
      <c r="E24831" s="4"/>
      <c r="F24831" s="4"/>
      <c r="G24831" s="31"/>
    </row>
    <row r="24832" spans="2:7" s="40" customFormat="1">
      <c r="B24832" s="7"/>
      <c r="C24832" s="7"/>
      <c r="D24832" s="4"/>
      <c r="E24832" s="4"/>
      <c r="F24832" s="4"/>
      <c r="G24832" s="31"/>
    </row>
    <row r="24833" spans="2:7" s="40" customFormat="1">
      <c r="B24833" s="7"/>
      <c r="C24833" s="7"/>
      <c r="D24833" s="4"/>
      <c r="E24833" s="4"/>
      <c r="F24833" s="4"/>
      <c r="G24833" s="31"/>
    </row>
    <row r="24834" spans="2:7" s="40" customFormat="1">
      <c r="B24834" s="7"/>
      <c r="C24834" s="7"/>
      <c r="D24834" s="4"/>
      <c r="E24834" s="4"/>
      <c r="F24834" s="4"/>
      <c r="G24834" s="31"/>
    </row>
    <row r="24835" spans="2:7" s="40" customFormat="1">
      <c r="B24835" s="7"/>
      <c r="C24835" s="7"/>
      <c r="D24835" s="4"/>
      <c r="E24835" s="4"/>
      <c r="F24835" s="4"/>
      <c r="G24835" s="31"/>
    </row>
    <row r="24836" spans="2:7" s="40" customFormat="1">
      <c r="B24836" s="7"/>
      <c r="C24836" s="7"/>
      <c r="D24836" s="4"/>
      <c r="E24836" s="4"/>
      <c r="F24836" s="4"/>
      <c r="G24836" s="31"/>
    </row>
    <row r="24837" spans="2:7" s="40" customFormat="1">
      <c r="B24837" s="7"/>
      <c r="C24837" s="7"/>
      <c r="D24837" s="4"/>
      <c r="E24837" s="4"/>
      <c r="F24837" s="4"/>
      <c r="G24837" s="31"/>
    </row>
    <row r="24838" spans="2:7" s="40" customFormat="1">
      <c r="B24838" s="7"/>
      <c r="C24838" s="7"/>
      <c r="D24838" s="4"/>
      <c r="E24838" s="4"/>
      <c r="F24838" s="4"/>
      <c r="G24838" s="31"/>
    </row>
    <row r="24839" spans="2:7" s="40" customFormat="1">
      <c r="B24839" s="7"/>
      <c r="C24839" s="7"/>
      <c r="D24839" s="4"/>
      <c r="E24839" s="4"/>
      <c r="F24839" s="4"/>
      <c r="G24839" s="31"/>
    </row>
    <row r="24840" spans="2:7" s="40" customFormat="1">
      <c r="B24840" s="7"/>
      <c r="C24840" s="7"/>
      <c r="D24840" s="4"/>
      <c r="E24840" s="4"/>
      <c r="F24840" s="4"/>
      <c r="G24840" s="31"/>
    </row>
    <row r="24841" spans="2:7" s="40" customFormat="1">
      <c r="B24841" s="7"/>
      <c r="C24841" s="7"/>
      <c r="D24841" s="4"/>
      <c r="E24841" s="4"/>
      <c r="F24841" s="4"/>
      <c r="G24841" s="31"/>
    </row>
    <row r="24842" spans="2:7" s="40" customFormat="1">
      <c r="B24842" s="7"/>
      <c r="C24842" s="7"/>
      <c r="D24842" s="4"/>
      <c r="E24842" s="4"/>
      <c r="F24842" s="4"/>
      <c r="G24842" s="31"/>
    </row>
    <row r="24843" spans="2:7" s="40" customFormat="1">
      <c r="B24843" s="7"/>
      <c r="C24843" s="7"/>
      <c r="D24843" s="4"/>
      <c r="E24843" s="4"/>
      <c r="F24843" s="4"/>
      <c r="G24843" s="31"/>
    </row>
    <row r="24844" spans="2:7" s="40" customFormat="1">
      <c r="B24844" s="7"/>
      <c r="C24844" s="7"/>
      <c r="D24844" s="4"/>
      <c r="E24844" s="4"/>
      <c r="F24844" s="4"/>
      <c r="G24844" s="31"/>
    </row>
    <row r="24845" spans="2:7" s="40" customFormat="1">
      <c r="B24845" s="7"/>
      <c r="C24845" s="7"/>
      <c r="D24845" s="4"/>
      <c r="E24845" s="4"/>
      <c r="F24845" s="4"/>
      <c r="G24845" s="31"/>
    </row>
    <row r="24846" spans="2:7" s="40" customFormat="1">
      <c r="B24846" s="7"/>
      <c r="C24846" s="7"/>
      <c r="D24846" s="4"/>
      <c r="E24846" s="4"/>
      <c r="F24846" s="4"/>
      <c r="G24846" s="31"/>
    </row>
    <row r="24847" spans="2:7" s="40" customFormat="1">
      <c r="B24847" s="7"/>
      <c r="C24847" s="7"/>
      <c r="D24847" s="4"/>
      <c r="E24847" s="4"/>
      <c r="F24847" s="4"/>
      <c r="G24847" s="31"/>
    </row>
    <row r="24848" spans="2:7" s="40" customFormat="1">
      <c r="B24848" s="7"/>
      <c r="C24848" s="7"/>
      <c r="D24848" s="4"/>
      <c r="E24848" s="4"/>
      <c r="F24848" s="4"/>
      <c r="G24848" s="31"/>
    </row>
    <row r="24849" spans="2:7" s="40" customFormat="1">
      <c r="B24849" s="7"/>
      <c r="C24849" s="7"/>
      <c r="D24849" s="4"/>
      <c r="E24849" s="4"/>
      <c r="F24849" s="4"/>
      <c r="G24849" s="31"/>
    </row>
    <row r="24850" spans="2:7" s="40" customFormat="1">
      <c r="B24850" s="7"/>
      <c r="C24850" s="7"/>
      <c r="D24850" s="4"/>
      <c r="E24850" s="4"/>
      <c r="F24850" s="4"/>
      <c r="G24850" s="31"/>
    </row>
    <row r="24851" spans="2:7" s="40" customFormat="1">
      <c r="B24851" s="7"/>
      <c r="C24851" s="7"/>
      <c r="D24851" s="4"/>
      <c r="E24851" s="4"/>
      <c r="F24851" s="4"/>
      <c r="G24851" s="31"/>
    </row>
    <row r="24852" spans="2:7" s="40" customFormat="1">
      <c r="B24852" s="7"/>
      <c r="C24852" s="7"/>
      <c r="D24852" s="4"/>
      <c r="E24852" s="4"/>
      <c r="F24852" s="4"/>
      <c r="G24852" s="31"/>
    </row>
    <row r="24853" spans="2:7" s="40" customFormat="1">
      <c r="B24853" s="7"/>
      <c r="C24853" s="7"/>
      <c r="D24853" s="4"/>
      <c r="E24853" s="4"/>
      <c r="F24853" s="4"/>
      <c r="G24853" s="31"/>
    </row>
    <row r="24854" spans="2:7" s="40" customFormat="1">
      <c r="B24854" s="7"/>
      <c r="C24854" s="7"/>
      <c r="D24854" s="4"/>
      <c r="E24854" s="4"/>
      <c r="F24854" s="4"/>
      <c r="G24854" s="31"/>
    </row>
    <row r="24855" spans="2:7" s="40" customFormat="1">
      <c r="B24855" s="7"/>
      <c r="C24855" s="7"/>
      <c r="D24855" s="4"/>
      <c r="E24855" s="4"/>
      <c r="F24855" s="4"/>
      <c r="G24855" s="31"/>
    </row>
    <row r="24856" spans="2:7" s="40" customFormat="1">
      <c r="B24856" s="7"/>
      <c r="C24856" s="7"/>
      <c r="D24856" s="4"/>
      <c r="E24856" s="4"/>
      <c r="F24856" s="4"/>
      <c r="G24856" s="31"/>
    </row>
    <row r="24857" spans="2:7" s="40" customFormat="1">
      <c r="B24857" s="7"/>
      <c r="C24857" s="7"/>
      <c r="D24857" s="4"/>
      <c r="E24857" s="4"/>
      <c r="F24857" s="4"/>
      <c r="G24857" s="31"/>
    </row>
    <row r="24858" spans="2:7" s="40" customFormat="1">
      <c r="B24858" s="7"/>
      <c r="C24858" s="7"/>
      <c r="D24858" s="4"/>
      <c r="E24858" s="4"/>
      <c r="F24858" s="4"/>
      <c r="G24858" s="31"/>
    </row>
    <row r="24859" spans="2:7" s="40" customFormat="1">
      <c r="B24859" s="7"/>
      <c r="C24859" s="7"/>
      <c r="D24859" s="4"/>
      <c r="E24859" s="4"/>
      <c r="F24859" s="4"/>
      <c r="G24859" s="31"/>
    </row>
    <row r="24860" spans="2:7" s="40" customFormat="1">
      <c r="B24860" s="7"/>
      <c r="C24860" s="7"/>
      <c r="D24860" s="4"/>
      <c r="E24860" s="4"/>
      <c r="F24860" s="4"/>
      <c r="G24860" s="31"/>
    </row>
    <row r="24861" spans="2:7" s="40" customFormat="1">
      <c r="B24861" s="7"/>
      <c r="C24861" s="7"/>
      <c r="D24861" s="4"/>
      <c r="E24861" s="4"/>
      <c r="F24861" s="4"/>
      <c r="G24861" s="31"/>
    </row>
    <row r="24862" spans="2:7" s="40" customFormat="1">
      <c r="B24862" s="7"/>
      <c r="C24862" s="7"/>
      <c r="D24862" s="4"/>
      <c r="E24862" s="4"/>
      <c r="F24862" s="4"/>
      <c r="G24862" s="31"/>
    </row>
    <row r="24863" spans="2:7" s="40" customFormat="1">
      <c r="B24863" s="7"/>
      <c r="C24863" s="7"/>
      <c r="D24863" s="4"/>
      <c r="E24863" s="4"/>
      <c r="F24863" s="4"/>
      <c r="G24863" s="31"/>
    </row>
    <row r="24864" spans="2:7" s="40" customFormat="1">
      <c r="B24864" s="7"/>
      <c r="C24864" s="7"/>
      <c r="D24864" s="4"/>
      <c r="E24864" s="4"/>
      <c r="F24864" s="4"/>
      <c r="G24864" s="31"/>
    </row>
    <row r="24865" spans="2:7" s="40" customFormat="1">
      <c r="B24865" s="7"/>
      <c r="C24865" s="7"/>
      <c r="D24865" s="4"/>
      <c r="E24865" s="4"/>
      <c r="F24865" s="4"/>
      <c r="G24865" s="31"/>
    </row>
    <row r="24866" spans="2:7" s="40" customFormat="1">
      <c r="B24866" s="7"/>
      <c r="C24866" s="7"/>
      <c r="D24866" s="4"/>
      <c r="E24866" s="4"/>
      <c r="F24866" s="4"/>
      <c r="G24866" s="31"/>
    </row>
    <row r="24867" spans="2:7" s="40" customFormat="1">
      <c r="B24867" s="7"/>
      <c r="C24867" s="7"/>
      <c r="D24867" s="4"/>
      <c r="E24867" s="4"/>
      <c r="F24867" s="4"/>
      <c r="G24867" s="31"/>
    </row>
    <row r="24868" spans="2:7" s="40" customFormat="1">
      <c r="B24868" s="7"/>
      <c r="C24868" s="7"/>
      <c r="D24868" s="4"/>
      <c r="E24868" s="4"/>
      <c r="F24868" s="4"/>
      <c r="G24868" s="31"/>
    </row>
    <row r="24869" spans="2:7" s="40" customFormat="1">
      <c r="B24869" s="7"/>
      <c r="C24869" s="7"/>
      <c r="D24869" s="4"/>
      <c r="E24869" s="4"/>
      <c r="F24869" s="4"/>
      <c r="G24869" s="31"/>
    </row>
    <row r="24870" spans="2:7" s="40" customFormat="1">
      <c r="B24870" s="7"/>
      <c r="C24870" s="7"/>
      <c r="D24870" s="4"/>
      <c r="E24870" s="4"/>
      <c r="F24870" s="4"/>
      <c r="G24870" s="31"/>
    </row>
    <row r="24871" spans="2:7" s="40" customFormat="1">
      <c r="B24871" s="7"/>
      <c r="C24871" s="7"/>
      <c r="D24871" s="4"/>
      <c r="E24871" s="4"/>
      <c r="F24871" s="4"/>
      <c r="G24871" s="31"/>
    </row>
    <row r="24872" spans="2:7" s="40" customFormat="1">
      <c r="B24872" s="7"/>
      <c r="C24872" s="7"/>
      <c r="D24872" s="4"/>
      <c r="E24872" s="4"/>
      <c r="F24872" s="4"/>
      <c r="G24872" s="31"/>
    </row>
    <row r="24873" spans="2:7" s="40" customFormat="1">
      <c r="B24873" s="7"/>
      <c r="C24873" s="7"/>
      <c r="D24873" s="4"/>
      <c r="E24873" s="4"/>
      <c r="F24873" s="4"/>
      <c r="G24873" s="31"/>
    </row>
    <row r="24874" spans="2:7" s="40" customFormat="1">
      <c r="B24874" s="7"/>
      <c r="C24874" s="7"/>
      <c r="D24874" s="4"/>
      <c r="E24874" s="4"/>
      <c r="F24874" s="4"/>
      <c r="G24874" s="31"/>
    </row>
    <row r="24875" spans="2:7" s="40" customFormat="1">
      <c r="B24875" s="7"/>
      <c r="C24875" s="7"/>
      <c r="D24875" s="4"/>
      <c r="E24875" s="4"/>
      <c r="F24875" s="4"/>
      <c r="G24875" s="31"/>
    </row>
    <row r="24876" spans="2:7" s="40" customFormat="1">
      <c r="B24876" s="7"/>
      <c r="C24876" s="7"/>
      <c r="D24876" s="4"/>
      <c r="E24876" s="4"/>
      <c r="F24876" s="4"/>
      <c r="G24876" s="31"/>
    </row>
    <row r="24877" spans="2:7" s="40" customFormat="1">
      <c r="B24877" s="7"/>
      <c r="C24877" s="7"/>
      <c r="D24877" s="4"/>
      <c r="E24877" s="4"/>
      <c r="F24877" s="4"/>
      <c r="G24877" s="31"/>
    </row>
    <row r="24878" spans="2:7" s="40" customFormat="1">
      <c r="B24878" s="7"/>
      <c r="C24878" s="7"/>
      <c r="D24878" s="4"/>
      <c r="E24878" s="4"/>
      <c r="F24878" s="4"/>
      <c r="G24878" s="31"/>
    </row>
    <row r="24879" spans="2:7" s="40" customFormat="1">
      <c r="B24879" s="7"/>
      <c r="C24879" s="7"/>
      <c r="D24879" s="4"/>
      <c r="E24879" s="4"/>
      <c r="F24879" s="4"/>
      <c r="G24879" s="31"/>
    </row>
    <row r="24880" spans="2:7" s="40" customFormat="1">
      <c r="B24880" s="7"/>
      <c r="C24880" s="7"/>
      <c r="D24880" s="4"/>
      <c r="E24880" s="4"/>
      <c r="F24880" s="4"/>
      <c r="G24880" s="31"/>
    </row>
    <row r="24881" spans="2:7" s="40" customFormat="1">
      <c r="B24881" s="7"/>
      <c r="C24881" s="7"/>
      <c r="D24881" s="4"/>
      <c r="E24881" s="4"/>
      <c r="F24881" s="4"/>
      <c r="G24881" s="31"/>
    </row>
    <row r="24882" spans="2:7" s="40" customFormat="1">
      <c r="B24882" s="7"/>
      <c r="C24882" s="7"/>
      <c r="D24882" s="4"/>
      <c r="E24882" s="4"/>
      <c r="F24882" s="4"/>
      <c r="G24882" s="31"/>
    </row>
    <row r="24883" spans="2:7" s="40" customFormat="1">
      <c r="B24883" s="7"/>
      <c r="C24883" s="7"/>
      <c r="D24883" s="4"/>
      <c r="E24883" s="4"/>
      <c r="F24883" s="4"/>
      <c r="G24883" s="31"/>
    </row>
    <row r="24884" spans="2:7" s="40" customFormat="1">
      <c r="B24884" s="7"/>
      <c r="C24884" s="7"/>
      <c r="D24884" s="4"/>
      <c r="E24884" s="4"/>
      <c r="F24884" s="4"/>
      <c r="G24884" s="31"/>
    </row>
    <row r="24885" spans="2:7" s="40" customFormat="1">
      <c r="B24885" s="7"/>
      <c r="C24885" s="7"/>
      <c r="D24885" s="4"/>
      <c r="E24885" s="4"/>
      <c r="F24885" s="4"/>
      <c r="G24885" s="31"/>
    </row>
    <row r="24886" spans="2:7" s="40" customFormat="1">
      <c r="B24886" s="7"/>
      <c r="C24886" s="7"/>
      <c r="D24886" s="4"/>
      <c r="E24886" s="4"/>
      <c r="F24886" s="4"/>
      <c r="G24886" s="31"/>
    </row>
    <row r="24887" spans="2:7" s="40" customFormat="1">
      <c r="B24887" s="7"/>
      <c r="C24887" s="7"/>
      <c r="D24887" s="4"/>
      <c r="E24887" s="4"/>
      <c r="F24887" s="4"/>
      <c r="G24887" s="31"/>
    </row>
    <row r="24888" spans="2:7" s="40" customFormat="1">
      <c r="B24888" s="7"/>
      <c r="C24888" s="7"/>
      <c r="D24888" s="4"/>
      <c r="E24888" s="4"/>
      <c r="F24888" s="4"/>
      <c r="G24888" s="31"/>
    </row>
    <row r="24889" spans="2:7" s="40" customFormat="1">
      <c r="B24889" s="7"/>
      <c r="C24889" s="7"/>
      <c r="D24889" s="4"/>
      <c r="E24889" s="4"/>
      <c r="F24889" s="4"/>
      <c r="G24889" s="31"/>
    </row>
    <row r="24890" spans="2:7" s="40" customFormat="1">
      <c r="B24890" s="7"/>
      <c r="C24890" s="7"/>
      <c r="D24890" s="4"/>
      <c r="E24890" s="4"/>
      <c r="F24890" s="4"/>
      <c r="G24890" s="31"/>
    </row>
    <row r="24891" spans="2:7" s="40" customFormat="1">
      <c r="B24891" s="7"/>
      <c r="C24891" s="7"/>
      <c r="D24891" s="4"/>
      <c r="E24891" s="4"/>
      <c r="F24891" s="4"/>
      <c r="G24891" s="31"/>
    </row>
    <row r="24892" spans="2:7" s="40" customFormat="1">
      <c r="B24892" s="7"/>
      <c r="C24892" s="7"/>
      <c r="D24892" s="4"/>
      <c r="E24892" s="4"/>
      <c r="F24892" s="4"/>
      <c r="G24892" s="31"/>
    </row>
    <row r="24893" spans="2:7" s="40" customFormat="1">
      <c r="B24893" s="7"/>
      <c r="C24893" s="7"/>
      <c r="D24893" s="4"/>
      <c r="E24893" s="4"/>
      <c r="F24893" s="4"/>
      <c r="G24893" s="31"/>
    </row>
    <row r="24894" spans="2:7" s="40" customFormat="1">
      <c r="B24894" s="7"/>
      <c r="C24894" s="7"/>
      <c r="D24894" s="4"/>
      <c r="E24894" s="4"/>
      <c r="F24894" s="4"/>
      <c r="G24894" s="31"/>
    </row>
    <row r="24895" spans="2:7" s="40" customFormat="1">
      <c r="B24895" s="7"/>
      <c r="C24895" s="7"/>
      <c r="D24895" s="4"/>
      <c r="E24895" s="4"/>
      <c r="F24895" s="4"/>
      <c r="G24895" s="31"/>
    </row>
    <row r="24896" spans="2:7" s="40" customFormat="1">
      <c r="B24896" s="7"/>
      <c r="C24896" s="7"/>
      <c r="D24896" s="4"/>
      <c r="E24896" s="4"/>
      <c r="F24896" s="4"/>
      <c r="G24896" s="31"/>
    </row>
    <row r="24897" spans="2:7" s="40" customFormat="1">
      <c r="B24897" s="7"/>
      <c r="C24897" s="7"/>
      <c r="D24897" s="4"/>
      <c r="E24897" s="4"/>
      <c r="F24897" s="4"/>
      <c r="G24897" s="31"/>
    </row>
    <row r="24898" spans="2:7" s="40" customFormat="1">
      <c r="B24898" s="7"/>
      <c r="C24898" s="7"/>
      <c r="D24898" s="4"/>
      <c r="E24898" s="4"/>
      <c r="F24898" s="4"/>
      <c r="G24898" s="31"/>
    </row>
    <row r="24899" spans="2:7" s="40" customFormat="1">
      <c r="B24899" s="7"/>
      <c r="C24899" s="7"/>
      <c r="D24899" s="4"/>
      <c r="E24899" s="4"/>
      <c r="F24899" s="4"/>
      <c r="G24899" s="31"/>
    </row>
    <row r="24900" spans="2:7" s="40" customFormat="1">
      <c r="B24900" s="7"/>
      <c r="C24900" s="7"/>
      <c r="D24900" s="4"/>
      <c r="E24900" s="4"/>
      <c r="F24900" s="4"/>
      <c r="G24900" s="31"/>
    </row>
    <row r="24901" spans="2:7" s="40" customFormat="1">
      <c r="B24901" s="7"/>
      <c r="C24901" s="7"/>
      <c r="D24901" s="4"/>
      <c r="E24901" s="4"/>
      <c r="F24901" s="4"/>
      <c r="G24901" s="31"/>
    </row>
    <row r="24902" spans="2:7" s="40" customFormat="1">
      <c r="B24902" s="7"/>
      <c r="C24902" s="7"/>
      <c r="D24902" s="4"/>
      <c r="E24902" s="4"/>
      <c r="F24902" s="4"/>
      <c r="G24902" s="31"/>
    </row>
    <row r="24903" spans="2:7" s="40" customFormat="1">
      <c r="B24903" s="7"/>
      <c r="C24903" s="7"/>
      <c r="D24903" s="4"/>
      <c r="E24903" s="4"/>
      <c r="F24903" s="4"/>
      <c r="G24903" s="31"/>
    </row>
    <row r="24904" spans="2:7" s="40" customFormat="1">
      <c r="B24904" s="7"/>
      <c r="C24904" s="7"/>
      <c r="D24904" s="4"/>
      <c r="E24904" s="4"/>
      <c r="F24904" s="4"/>
      <c r="G24904" s="31"/>
    </row>
    <row r="24905" spans="2:7" s="40" customFormat="1">
      <c r="B24905" s="7"/>
      <c r="C24905" s="7"/>
      <c r="D24905" s="4"/>
      <c r="E24905" s="4"/>
      <c r="F24905" s="4"/>
      <c r="G24905" s="31"/>
    </row>
    <row r="24906" spans="2:7" s="40" customFormat="1">
      <c r="B24906" s="7"/>
      <c r="C24906" s="7"/>
      <c r="D24906" s="4"/>
      <c r="E24906" s="4"/>
      <c r="F24906" s="4"/>
      <c r="G24906" s="31"/>
    </row>
    <row r="24907" spans="2:7" s="40" customFormat="1">
      <c r="B24907" s="7"/>
      <c r="C24907" s="7"/>
      <c r="D24907" s="4"/>
      <c r="E24907" s="4"/>
      <c r="F24907" s="4"/>
      <c r="G24907" s="31"/>
    </row>
    <row r="24908" spans="2:7" s="40" customFormat="1">
      <c r="B24908" s="7"/>
      <c r="C24908" s="7"/>
      <c r="D24908" s="4"/>
      <c r="E24908" s="4"/>
      <c r="F24908" s="4"/>
      <c r="G24908" s="31"/>
    </row>
    <row r="24909" spans="2:7" s="40" customFormat="1">
      <c r="B24909" s="7"/>
      <c r="C24909" s="7"/>
      <c r="D24909" s="4"/>
      <c r="E24909" s="4"/>
      <c r="F24909" s="4"/>
      <c r="G24909" s="31"/>
    </row>
    <row r="24910" spans="2:7" s="40" customFormat="1">
      <c r="B24910" s="7"/>
      <c r="C24910" s="7"/>
      <c r="D24910" s="4"/>
      <c r="E24910" s="4"/>
      <c r="F24910" s="4"/>
      <c r="G24910" s="31"/>
    </row>
    <row r="24911" spans="2:7" s="40" customFormat="1">
      <c r="B24911" s="7"/>
      <c r="C24911" s="7"/>
      <c r="D24911" s="4"/>
      <c r="E24911" s="4"/>
      <c r="F24911" s="4"/>
      <c r="G24911" s="31"/>
    </row>
    <row r="24912" spans="2:7" s="40" customFormat="1">
      <c r="B24912" s="7"/>
      <c r="C24912" s="7"/>
      <c r="D24912" s="4"/>
      <c r="E24912" s="4"/>
      <c r="F24912" s="4"/>
      <c r="G24912" s="31"/>
    </row>
    <row r="24913" spans="2:7" s="40" customFormat="1">
      <c r="B24913" s="7"/>
      <c r="C24913" s="7"/>
      <c r="D24913" s="4"/>
      <c r="E24913" s="4"/>
      <c r="F24913" s="4"/>
      <c r="G24913" s="31"/>
    </row>
    <row r="24914" spans="2:7" s="40" customFormat="1">
      <c r="B24914" s="7"/>
      <c r="C24914" s="7"/>
      <c r="D24914" s="4"/>
      <c r="E24914" s="4"/>
      <c r="F24914" s="4"/>
      <c r="G24914" s="31"/>
    </row>
    <row r="24915" spans="2:7" s="40" customFormat="1">
      <c r="B24915" s="7"/>
      <c r="C24915" s="7"/>
      <c r="D24915" s="4"/>
      <c r="E24915" s="4"/>
      <c r="F24915" s="4"/>
      <c r="G24915" s="31"/>
    </row>
    <row r="24916" spans="2:7" s="40" customFormat="1">
      <c r="B24916" s="7"/>
      <c r="C24916" s="7"/>
      <c r="D24916" s="4"/>
      <c r="E24916" s="4"/>
      <c r="F24916" s="4"/>
      <c r="G24916" s="31"/>
    </row>
    <row r="24917" spans="2:7" s="40" customFormat="1">
      <c r="B24917" s="7"/>
      <c r="C24917" s="7"/>
      <c r="D24917" s="4"/>
      <c r="E24917" s="4"/>
      <c r="F24917" s="4"/>
      <c r="G24917" s="31"/>
    </row>
    <row r="24918" spans="2:7" s="40" customFormat="1">
      <c r="B24918" s="7"/>
      <c r="C24918" s="7"/>
      <c r="D24918" s="4"/>
      <c r="E24918" s="4"/>
      <c r="F24918" s="4"/>
      <c r="G24918" s="31"/>
    </row>
    <row r="24919" spans="2:7" s="40" customFormat="1">
      <c r="B24919" s="7"/>
      <c r="C24919" s="7"/>
      <c r="D24919" s="4"/>
      <c r="E24919" s="4"/>
      <c r="F24919" s="4"/>
      <c r="G24919" s="31"/>
    </row>
    <row r="24920" spans="2:7" s="40" customFormat="1">
      <c r="B24920" s="7"/>
      <c r="C24920" s="7"/>
      <c r="D24920" s="4"/>
      <c r="E24920" s="4"/>
      <c r="F24920" s="4"/>
      <c r="G24920" s="31"/>
    </row>
    <row r="24921" spans="2:7" s="40" customFormat="1">
      <c r="B24921" s="7"/>
      <c r="C24921" s="7"/>
      <c r="D24921" s="4"/>
      <c r="E24921" s="4"/>
      <c r="F24921" s="4"/>
      <c r="G24921" s="31"/>
    </row>
    <row r="24922" spans="2:7" s="40" customFormat="1">
      <c r="B24922" s="7"/>
      <c r="C24922" s="7"/>
      <c r="D24922" s="4"/>
      <c r="E24922" s="4"/>
      <c r="F24922" s="4"/>
      <c r="G24922" s="31"/>
    </row>
    <row r="24923" spans="2:7" s="40" customFormat="1">
      <c r="B24923" s="7"/>
      <c r="C24923" s="7"/>
      <c r="D24923" s="4"/>
      <c r="E24923" s="4"/>
      <c r="F24923" s="4"/>
      <c r="G24923" s="31"/>
    </row>
    <row r="24924" spans="2:7" s="40" customFormat="1">
      <c r="B24924" s="7"/>
      <c r="C24924" s="7"/>
      <c r="D24924" s="4"/>
      <c r="E24924" s="4"/>
      <c r="F24924" s="4"/>
      <c r="G24924" s="31"/>
    </row>
    <row r="24925" spans="2:7" s="40" customFormat="1">
      <c r="B24925" s="7"/>
      <c r="C24925" s="7"/>
      <c r="D24925" s="4"/>
      <c r="E24925" s="4"/>
      <c r="F24925" s="4"/>
      <c r="G24925" s="31"/>
    </row>
    <row r="24926" spans="2:7" s="40" customFormat="1">
      <c r="B24926" s="7"/>
      <c r="C24926" s="7"/>
      <c r="D24926" s="4"/>
      <c r="E24926" s="4"/>
      <c r="F24926" s="4"/>
      <c r="G24926" s="31"/>
    </row>
    <row r="24927" spans="2:7" s="40" customFormat="1">
      <c r="B24927" s="7"/>
      <c r="C24927" s="7"/>
      <c r="D24927" s="4"/>
      <c r="E24927" s="4"/>
      <c r="F24927" s="4"/>
      <c r="G24927" s="31"/>
    </row>
    <row r="24928" spans="2:7" s="40" customFormat="1">
      <c r="B24928" s="7"/>
      <c r="C24928" s="7"/>
      <c r="D24928" s="4"/>
      <c r="E24928" s="4"/>
      <c r="F24928" s="4"/>
      <c r="G24928" s="31"/>
    </row>
    <row r="24929" spans="2:7" s="40" customFormat="1">
      <c r="B24929" s="7"/>
      <c r="C24929" s="7"/>
      <c r="D24929" s="4"/>
      <c r="E24929" s="4"/>
      <c r="F24929" s="4"/>
      <c r="G24929" s="31"/>
    </row>
    <row r="24930" spans="2:7" s="40" customFormat="1">
      <c r="B24930" s="7"/>
      <c r="C24930" s="7"/>
      <c r="D24930" s="4"/>
      <c r="E24930" s="4"/>
      <c r="F24930" s="4"/>
      <c r="G24930" s="31"/>
    </row>
    <row r="24931" spans="2:7" s="40" customFormat="1">
      <c r="B24931" s="7"/>
      <c r="C24931" s="7"/>
      <c r="D24931" s="4"/>
      <c r="E24931" s="4"/>
      <c r="F24931" s="4"/>
      <c r="G24931" s="31"/>
    </row>
    <row r="24932" spans="2:7" s="40" customFormat="1">
      <c r="B24932" s="7"/>
      <c r="C24932" s="7"/>
      <c r="D24932" s="4"/>
      <c r="E24932" s="4"/>
      <c r="F24932" s="4"/>
      <c r="G24932" s="31"/>
    </row>
    <row r="24933" spans="2:7" s="40" customFormat="1">
      <c r="B24933" s="7"/>
      <c r="C24933" s="7"/>
      <c r="D24933" s="4"/>
      <c r="E24933" s="4"/>
      <c r="F24933" s="4"/>
      <c r="G24933" s="31"/>
    </row>
    <row r="24934" spans="2:7" s="40" customFormat="1">
      <c r="B24934" s="7"/>
      <c r="C24934" s="7"/>
      <c r="D24934" s="4"/>
      <c r="E24934" s="4"/>
      <c r="F24934" s="4"/>
      <c r="G24934" s="31"/>
    </row>
    <row r="24935" spans="2:7" s="40" customFormat="1">
      <c r="B24935" s="7"/>
      <c r="C24935" s="7"/>
      <c r="D24935" s="4"/>
      <c r="E24935" s="4"/>
      <c r="F24935" s="4"/>
      <c r="G24935" s="31"/>
    </row>
    <row r="24936" spans="2:7" s="40" customFormat="1">
      <c r="B24936" s="7"/>
      <c r="C24936" s="7"/>
      <c r="D24936" s="4"/>
      <c r="E24936" s="4"/>
      <c r="F24936" s="4"/>
      <c r="G24936" s="31"/>
    </row>
    <row r="24937" spans="2:7" s="40" customFormat="1">
      <c r="B24937" s="7"/>
      <c r="C24937" s="7"/>
      <c r="D24937" s="4"/>
      <c r="E24937" s="4"/>
      <c r="F24937" s="4"/>
      <c r="G24937" s="31"/>
    </row>
    <row r="24938" spans="2:7" s="40" customFormat="1">
      <c r="B24938" s="7"/>
      <c r="C24938" s="7"/>
      <c r="D24938" s="4"/>
      <c r="E24938" s="4"/>
      <c r="F24938" s="4"/>
      <c r="G24938" s="31"/>
    </row>
    <row r="24939" spans="2:7" s="40" customFormat="1">
      <c r="B24939" s="7"/>
      <c r="C24939" s="7"/>
      <c r="D24939" s="4"/>
      <c r="E24939" s="4"/>
      <c r="F24939" s="4"/>
      <c r="G24939" s="31"/>
    </row>
    <row r="24940" spans="2:7" s="40" customFormat="1">
      <c r="B24940" s="7"/>
      <c r="C24940" s="7"/>
      <c r="D24940" s="4"/>
      <c r="E24940" s="4"/>
      <c r="F24940" s="4"/>
      <c r="G24940" s="31"/>
    </row>
    <row r="24941" spans="2:7" s="40" customFormat="1">
      <c r="B24941" s="7"/>
      <c r="C24941" s="7"/>
      <c r="D24941" s="4"/>
      <c r="E24941" s="4"/>
      <c r="F24941" s="4"/>
      <c r="G24941" s="31"/>
    </row>
    <row r="24942" spans="2:7" s="40" customFormat="1">
      <c r="B24942" s="7"/>
      <c r="C24942" s="7"/>
      <c r="D24942" s="4"/>
      <c r="E24942" s="4"/>
      <c r="F24942" s="4"/>
      <c r="G24942" s="31"/>
    </row>
    <row r="24943" spans="2:7" s="40" customFormat="1">
      <c r="B24943" s="7"/>
      <c r="C24943" s="7"/>
      <c r="D24943" s="4"/>
      <c r="E24943" s="4"/>
      <c r="F24943" s="4"/>
      <c r="G24943" s="31"/>
    </row>
    <row r="24944" spans="2:7" s="40" customFormat="1">
      <c r="B24944" s="7"/>
      <c r="C24944" s="7"/>
      <c r="D24944" s="4"/>
      <c r="E24944" s="4"/>
      <c r="F24944" s="4"/>
      <c r="G24944" s="31"/>
    </row>
    <row r="24945" spans="2:7" s="40" customFormat="1">
      <c r="B24945" s="7"/>
      <c r="C24945" s="7"/>
      <c r="D24945" s="4"/>
      <c r="E24945" s="4"/>
      <c r="F24945" s="4"/>
      <c r="G24945" s="31"/>
    </row>
    <row r="24946" spans="2:7" s="40" customFormat="1">
      <c r="B24946" s="7"/>
      <c r="C24946" s="7"/>
      <c r="D24946" s="4"/>
      <c r="E24946" s="4"/>
      <c r="F24946" s="4"/>
      <c r="G24946" s="31"/>
    </row>
    <row r="24947" spans="2:7" s="40" customFormat="1">
      <c r="B24947" s="7"/>
      <c r="C24947" s="7"/>
      <c r="D24947" s="4"/>
      <c r="E24947" s="4"/>
      <c r="F24947" s="4"/>
      <c r="G24947" s="31"/>
    </row>
    <row r="24948" spans="2:7" s="40" customFormat="1">
      <c r="B24948" s="7"/>
      <c r="C24948" s="7"/>
      <c r="D24948" s="4"/>
      <c r="E24948" s="4"/>
      <c r="F24948" s="4"/>
      <c r="G24948" s="31"/>
    </row>
    <row r="24949" spans="2:7" s="40" customFormat="1">
      <c r="B24949" s="7"/>
      <c r="C24949" s="7"/>
      <c r="D24949" s="4"/>
      <c r="E24949" s="4"/>
      <c r="F24949" s="4"/>
      <c r="G24949" s="31"/>
    </row>
    <row r="24950" spans="2:7" s="40" customFormat="1">
      <c r="B24950" s="7"/>
      <c r="C24950" s="7"/>
      <c r="D24950" s="4"/>
      <c r="E24950" s="4"/>
      <c r="F24950" s="4"/>
      <c r="G24950" s="31"/>
    </row>
    <row r="24951" spans="2:7" s="40" customFormat="1">
      <c r="B24951" s="7"/>
      <c r="C24951" s="7"/>
      <c r="D24951" s="4"/>
      <c r="E24951" s="4"/>
      <c r="F24951" s="4"/>
      <c r="G24951" s="31"/>
    </row>
    <row r="24952" spans="2:7" s="40" customFormat="1">
      <c r="B24952" s="7"/>
      <c r="C24952" s="7"/>
      <c r="D24952" s="4"/>
      <c r="E24952" s="4"/>
      <c r="F24952" s="4"/>
      <c r="G24952" s="31"/>
    </row>
    <row r="24953" spans="2:7" s="40" customFormat="1">
      <c r="B24953" s="7"/>
      <c r="C24953" s="7"/>
      <c r="D24953" s="4"/>
      <c r="E24953" s="4"/>
      <c r="F24953" s="4"/>
      <c r="G24953" s="31"/>
    </row>
    <row r="24954" spans="2:7" s="40" customFormat="1">
      <c r="B24954" s="7"/>
      <c r="C24954" s="7"/>
      <c r="D24954" s="4"/>
      <c r="E24954" s="4"/>
      <c r="F24954" s="4"/>
      <c r="G24954" s="31"/>
    </row>
    <row r="24955" spans="2:7" s="40" customFormat="1">
      <c r="B24955" s="7"/>
      <c r="C24955" s="7"/>
      <c r="D24955" s="4"/>
      <c r="E24955" s="4"/>
      <c r="F24955" s="4"/>
      <c r="G24955" s="31"/>
    </row>
    <row r="24956" spans="2:7" s="40" customFormat="1">
      <c r="B24956" s="7"/>
      <c r="C24956" s="7"/>
      <c r="D24956" s="4"/>
      <c r="E24956" s="4"/>
      <c r="F24956" s="4"/>
      <c r="G24956" s="31"/>
    </row>
    <row r="24957" spans="2:7" s="40" customFormat="1">
      <c r="B24957" s="7"/>
      <c r="C24957" s="7"/>
      <c r="D24957" s="4"/>
      <c r="E24957" s="4"/>
      <c r="F24957" s="4"/>
      <c r="G24957" s="31"/>
    </row>
    <row r="24958" spans="2:7" s="40" customFormat="1">
      <c r="B24958" s="7"/>
      <c r="C24958" s="7"/>
      <c r="D24958" s="4"/>
      <c r="E24958" s="4"/>
      <c r="F24958" s="4"/>
      <c r="G24958" s="31"/>
    </row>
    <row r="24959" spans="2:7" s="40" customFormat="1">
      <c r="B24959" s="7"/>
      <c r="C24959" s="7"/>
      <c r="D24959" s="4"/>
      <c r="E24959" s="4"/>
      <c r="F24959" s="4"/>
      <c r="G24959" s="31"/>
    </row>
    <row r="24960" spans="2:7" s="40" customFormat="1">
      <c r="B24960" s="7"/>
      <c r="C24960" s="7"/>
      <c r="D24960" s="4"/>
      <c r="E24960" s="4"/>
      <c r="F24960" s="4"/>
      <c r="G24960" s="31"/>
    </row>
    <row r="24961" spans="2:7" s="40" customFormat="1">
      <c r="B24961" s="7"/>
      <c r="C24961" s="7"/>
      <c r="D24961" s="4"/>
      <c r="E24961" s="4"/>
      <c r="F24961" s="4"/>
      <c r="G24961" s="31"/>
    </row>
    <row r="24962" spans="2:7" s="40" customFormat="1">
      <c r="B24962" s="7"/>
      <c r="C24962" s="7"/>
      <c r="D24962" s="4"/>
      <c r="E24962" s="4"/>
      <c r="F24962" s="4"/>
      <c r="G24962" s="31"/>
    </row>
    <row r="24963" spans="2:7" s="40" customFormat="1">
      <c r="B24963" s="7"/>
      <c r="C24963" s="7"/>
      <c r="D24963" s="4"/>
      <c r="E24963" s="4"/>
      <c r="F24963" s="4"/>
      <c r="G24963" s="31"/>
    </row>
    <row r="24964" spans="2:7" s="40" customFormat="1">
      <c r="B24964" s="7"/>
      <c r="C24964" s="7"/>
      <c r="D24964" s="4"/>
      <c r="E24964" s="4"/>
      <c r="F24964" s="4"/>
      <c r="G24964" s="31"/>
    </row>
    <row r="24965" spans="2:7" s="40" customFormat="1">
      <c r="B24965" s="7"/>
      <c r="C24965" s="7"/>
      <c r="D24965" s="4"/>
      <c r="E24965" s="4"/>
      <c r="F24965" s="4"/>
      <c r="G24965" s="31"/>
    </row>
    <row r="24966" spans="2:7" s="40" customFormat="1">
      <c r="B24966" s="7"/>
      <c r="C24966" s="7"/>
      <c r="D24966" s="4"/>
      <c r="E24966" s="4"/>
      <c r="F24966" s="4"/>
      <c r="G24966" s="31"/>
    </row>
    <row r="24967" spans="2:7" s="40" customFormat="1">
      <c r="B24967" s="7"/>
      <c r="C24967" s="7"/>
      <c r="D24967" s="4"/>
      <c r="E24967" s="4"/>
      <c r="F24967" s="4"/>
      <c r="G24967" s="31"/>
    </row>
    <row r="24968" spans="2:7" s="40" customFormat="1">
      <c r="B24968" s="7"/>
      <c r="C24968" s="7"/>
      <c r="D24968" s="4"/>
      <c r="E24968" s="4"/>
      <c r="F24968" s="4"/>
      <c r="G24968" s="31"/>
    </row>
    <row r="24969" spans="2:7" s="40" customFormat="1">
      <c r="B24969" s="7"/>
      <c r="C24969" s="7"/>
      <c r="D24969" s="4"/>
      <c r="E24969" s="4"/>
      <c r="F24969" s="4"/>
      <c r="G24969" s="31"/>
    </row>
    <row r="24970" spans="2:7" s="40" customFormat="1">
      <c r="B24970" s="7"/>
      <c r="C24970" s="7"/>
      <c r="D24970" s="4"/>
      <c r="E24970" s="4"/>
      <c r="F24970" s="4"/>
      <c r="G24970" s="31"/>
    </row>
    <row r="24971" spans="2:7" s="40" customFormat="1">
      <c r="B24971" s="7"/>
      <c r="C24971" s="7"/>
      <c r="D24971" s="4"/>
      <c r="E24971" s="4"/>
      <c r="F24971" s="4"/>
      <c r="G24971" s="31"/>
    </row>
    <row r="24972" spans="2:7" s="40" customFormat="1">
      <c r="B24972" s="7"/>
      <c r="C24972" s="7"/>
      <c r="D24972" s="4"/>
      <c r="E24972" s="4"/>
      <c r="F24972" s="4"/>
      <c r="G24972" s="31"/>
    </row>
    <row r="24973" spans="2:7" s="40" customFormat="1">
      <c r="B24973" s="7"/>
      <c r="C24973" s="7"/>
      <c r="D24973" s="4"/>
      <c r="E24973" s="4"/>
      <c r="F24973" s="4"/>
      <c r="G24973" s="31"/>
    </row>
    <row r="24974" spans="2:7" s="40" customFormat="1">
      <c r="B24974" s="7"/>
      <c r="C24974" s="7"/>
      <c r="D24974" s="4"/>
      <c r="E24974" s="4"/>
      <c r="F24974" s="4"/>
      <c r="G24974" s="31"/>
    </row>
    <row r="24975" spans="2:7" s="40" customFormat="1">
      <c r="B24975" s="7"/>
      <c r="C24975" s="7"/>
      <c r="D24975" s="4"/>
      <c r="E24975" s="4"/>
      <c r="F24975" s="4"/>
      <c r="G24975" s="31"/>
    </row>
    <row r="24976" spans="2:7" s="40" customFormat="1">
      <c r="B24976" s="7"/>
      <c r="C24976" s="7"/>
      <c r="D24976" s="4"/>
      <c r="E24976" s="4"/>
      <c r="F24976" s="4"/>
      <c r="G24976" s="31"/>
    </row>
    <row r="24977" spans="2:7" s="40" customFormat="1">
      <c r="B24977" s="7"/>
      <c r="C24977" s="7"/>
      <c r="D24977" s="4"/>
      <c r="E24977" s="4"/>
      <c r="F24977" s="4"/>
      <c r="G24977" s="31"/>
    </row>
    <row r="24978" spans="2:7" s="40" customFormat="1">
      <c r="B24978" s="7"/>
      <c r="C24978" s="7"/>
      <c r="D24978" s="4"/>
      <c r="E24978" s="4"/>
      <c r="F24978" s="4"/>
      <c r="G24978" s="31"/>
    </row>
    <row r="24979" spans="2:7" s="40" customFormat="1">
      <c r="B24979" s="7"/>
      <c r="C24979" s="7"/>
      <c r="D24979" s="4"/>
      <c r="E24979" s="4"/>
      <c r="F24979" s="4"/>
      <c r="G24979" s="31"/>
    </row>
    <row r="24980" spans="2:7" s="40" customFormat="1">
      <c r="B24980" s="7"/>
      <c r="C24980" s="7"/>
      <c r="D24980" s="4"/>
      <c r="E24980" s="4"/>
      <c r="F24980" s="4"/>
      <c r="G24980" s="31"/>
    </row>
    <row r="24981" spans="2:7" s="40" customFormat="1">
      <c r="B24981" s="7"/>
      <c r="C24981" s="7"/>
      <c r="D24981" s="4"/>
      <c r="E24981" s="4"/>
      <c r="F24981" s="4"/>
      <c r="G24981" s="31"/>
    </row>
    <row r="24982" spans="2:7" s="40" customFormat="1">
      <c r="B24982" s="7"/>
      <c r="C24982" s="7"/>
      <c r="D24982" s="4"/>
      <c r="E24982" s="4"/>
      <c r="F24982" s="4"/>
      <c r="G24982" s="31"/>
    </row>
    <row r="24983" spans="2:7" s="40" customFormat="1">
      <c r="B24983" s="7"/>
      <c r="C24983" s="7"/>
      <c r="D24983" s="4"/>
      <c r="E24983" s="4"/>
      <c r="F24983" s="4"/>
      <c r="G24983" s="31"/>
    </row>
    <row r="24984" spans="2:7" s="40" customFormat="1">
      <c r="B24984" s="7"/>
      <c r="C24984" s="7"/>
      <c r="D24984" s="4"/>
      <c r="E24984" s="4"/>
      <c r="F24984" s="4"/>
      <c r="G24984" s="31"/>
    </row>
    <row r="24985" spans="2:7" s="40" customFormat="1">
      <c r="B24985" s="7"/>
      <c r="C24985" s="7"/>
      <c r="D24985" s="4"/>
      <c r="E24985" s="4"/>
      <c r="F24985" s="4"/>
      <c r="G24985" s="31"/>
    </row>
    <row r="24986" spans="2:7" s="40" customFormat="1">
      <c r="B24986" s="7"/>
      <c r="C24986" s="7"/>
      <c r="D24986" s="4"/>
      <c r="E24986" s="4"/>
      <c r="F24986" s="4"/>
      <c r="G24986" s="31"/>
    </row>
    <row r="24987" spans="2:7" s="40" customFormat="1">
      <c r="B24987" s="7"/>
      <c r="C24987" s="7"/>
      <c r="D24987" s="4"/>
      <c r="E24987" s="4"/>
      <c r="F24987" s="4"/>
      <c r="G24987" s="31"/>
    </row>
    <row r="24988" spans="2:7" s="40" customFormat="1">
      <c r="B24988" s="7"/>
      <c r="C24988" s="7"/>
      <c r="D24988" s="4"/>
      <c r="E24988" s="4"/>
      <c r="F24988" s="4"/>
      <c r="G24988" s="31"/>
    </row>
    <row r="24989" spans="2:7" s="40" customFormat="1">
      <c r="B24989" s="7"/>
      <c r="C24989" s="7"/>
      <c r="D24989" s="4"/>
      <c r="E24989" s="4"/>
      <c r="F24989" s="4"/>
      <c r="G24989" s="31"/>
    </row>
    <row r="24990" spans="2:7" s="40" customFormat="1">
      <c r="B24990" s="7"/>
      <c r="C24990" s="7"/>
      <c r="D24990" s="4"/>
      <c r="E24990" s="4"/>
      <c r="F24990" s="4"/>
      <c r="G24990" s="31"/>
    </row>
    <row r="24991" spans="2:7" s="40" customFormat="1">
      <c r="B24991" s="7"/>
      <c r="C24991" s="7"/>
      <c r="D24991" s="4"/>
      <c r="E24991" s="4"/>
      <c r="F24991" s="4"/>
      <c r="G24991" s="31"/>
    </row>
    <row r="24992" spans="2:7" s="40" customFormat="1">
      <c r="B24992" s="7"/>
      <c r="C24992" s="7"/>
      <c r="D24992" s="4"/>
      <c r="E24992" s="4"/>
      <c r="F24992" s="4"/>
      <c r="G24992" s="31"/>
    </row>
    <row r="24993" spans="2:7" s="40" customFormat="1">
      <c r="B24993" s="7"/>
      <c r="C24993" s="7"/>
      <c r="D24993" s="4"/>
      <c r="E24993" s="4"/>
      <c r="F24993" s="4"/>
      <c r="G24993" s="31"/>
    </row>
    <row r="24994" spans="2:7" s="40" customFormat="1">
      <c r="B24994" s="7"/>
      <c r="C24994" s="7"/>
      <c r="D24994" s="4"/>
      <c r="E24994" s="4"/>
      <c r="F24994" s="4"/>
      <c r="G24994" s="31"/>
    </row>
    <row r="24995" spans="2:7" s="40" customFormat="1">
      <c r="B24995" s="7"/>
      <c r="C24995" s="7"/>
      <c r="D24995" s="4"/>
      <c r="E24995" s="4"/>
      <c r="F24995" s="4"/>
      <c r="G24995" s="31"/>
    </row>
    <row r="24996" spans="2:7" s="40" customFormat="1">
      <c r="B24996" s="7"/>
      <c r="C24996" s="7"/>
      <c r="D24996" s="4"/>
      <c r="E24996" s="4"/>
      <c r="F24996" s="4"/>
      <c r="G24996" s="31"/>
    </row>
    <row r="24997" spans="2:7" s="40" customFormat="1">
      <c r="B24997" s="7"/>
      <c r="C24997" s="7"/>
      <c r="D24997" s="4"/>
      <c r="E24997" s="4"/>
      <c r="F24997" s="4"/>
      <c r="G24997" s="31"/>
    </row>
    <row r="24998" spans="2:7" s="40" customFormat="1">
      <c r="B24998" s="7"/>
      <c r="C24998" s="7"/>
      <c r="D24998" s="4"/>
      <c r="E24998" s="4"/>
      <c r="F24998" s="4"/>
      <c r="G24998" s="31"/>
    </row>
    <row r="24999" spans="2:7" s="40" customFormat="1">
      <c r="B24999" s="7"/>
      <c r="C24999" s="7"/>
      <c r="D24999" s="4"/>
      <c r="E24999" s="4"/>
      <c r="F24999" s="4"/>
      <c r="G24999" s="31"/>
    </row>
    <row r="25000" spans="2:7" s="40" customFormat="1">
      <c r="B25000" s="7"/>
      <c r="C25000" s="7"/>
      <c r="D25000" s="4"/>
      <c r="E25000" s="4"/>
      <c r="F25000" s="4"/>
      <c r="G25000" s="31"/>
    </row>
    <row r="25001" spans="2:7" s="40" customFormat="1">
      <c r="B25001" s="7"/>
      <c r="C25001" s="7"/>
      <c r="D25001" s="4"/>
      <c r="E25001" s="4"/>
      <c r="F25001" s="4"/>
      <c r="G25001" s="31"/>
    </row>
    <row r="25002" spans="2:7" s="40" customFormat="1">
      <c r="B25002" s="7"/>
      <c r="C25002" s="7"/>
      <c r="D25002" s="4"/>
      <c r="E25002" s="4"/>
      <c r="F25002" s="4"/>
      <c r="G25002" s="31"/>
    </row>
    <row r="25003" spans="2:7" s="40" customFormat="1">
      <c r="B25003" s="7"/>
      <c r="C25003" s="7"/>
      <c r="D25003" s="4"/>
      <c r="E25003" s="4"/>
      <c r="F25003" s="4"/>
      <c r="G25003" s="31"/>
    </row>
    <row r="25004" spans="2:7" s="40" customFormat="1">
      <c r="B25004" s="7"/>
      <c r="C25004" s="7"/>
      <c r="D25004" s="4"/>
      <c r="E25004" s="4"/>
      <c r="F25004" s="4"/>
      <c r="G25004" s="31"/>
    </row>
    <row r="25005" spans="2:7" s="40" customFormat="1">
      <c r="B25005" s="7"/>
      <c r="C25005" s="7"/>
      <c r="D25005" s="4"/>
      <c r="E25005" s="4"/>
      <c r="F25005" s="4"/>
      <c r="G25005" s="31"/>
    </row>
    <row r="25006" spans="2:7" s="40" customFormat="1">
      <c r="B25006" s="7"/>
      <c r="C25006" s="7"/>
      <c r="D25006" s="4"/>
      <c r="E25006" s="4"/>
      <c r="F25006" s="4"/>
      <c r="G25006" s="31"/>
    </row>
    <row r="25007" spans="2:7" s="40" customFormat="1">
      <c r="B25007" s="7"/>
      <c r="C25007" s="7"/>
      <c r="D25007" s="4"/>
      <c r="E25007" s="4"/>
      <c r="F25007" s="4"/>
      <c r="G25007" s="31"/>
    </row>
    <row r="25008" spans="2:7" s="40" customFormat="1">
      <c r="B25008" s="7"/>
      <c r="C25008" s="7"/>
      <c r="D25008" s="4"/>
      <c r="E25008" s="4"/>
      <c r="F25008" s="4"/>
      <c r="G25008" s="31"/>
    </row>
    <row r="25009" spans="2:7" s="40" customFormat="1">
      <c r="B25009" s="7"/>
      <c r="C25009" s="7"/>
      <c r="D25009" s="4"/>
      <c r="E25009" s="4"/>
      <c r="F25009" s="4"/>
      <c r="G25009" s="31"/>
    </row>
    <row r="25010" spans="2:7" s="40" customFormat="1">
      <c r="B25010" s="7"/>
      <c r="C25010" s="7"/>
      <c r="D25010" s="4"/>
      <c r="E25010" s="4"/>
      <c r="F25010" s="4"/>
      <c r="G25010" s="31"/>
    </row>
    <row r="25011" spans="2:7" s="40" customFormat="1">
      <c r="B25011" s="7"/>
      <c r="C25011" s="7"/>
      <c r="D25011" s="4"/>
      <c r="E25011" s="4"/>
      <c r="F25011" s="4"/>
      <c r="G25011" s="31"/>
    </row>
    <row r="25012" spans="2:7" s="40" customFormat="1">
      <c r="B25012" s="7"/>
      <c r="C25012" s="7"/>
      <c r="D25012" s="4"/>
      <c r="E25012" s="4"/>
      <c r="F25012" s="4"/>
      <c r="G25012" s="31"/>
    </row>
    <row r="25013" spans="2:7" s="40" customFormat="1">
      <c r="B25013" s="7"/>
      <c r="C25013" s="7"/>
      <c r="D25013" s="4"/>
      <c r="E25013" s="4"/>
      <c r="F25013" s="4"/>
      <c r="G25013" s="31"/>
    </row>
    <row r="25014" spans="2:7" s="40" customFormat="1">
      <c r="B25014" s="7"/>
      <c r="C25014" s="7"/>
      <c r="D25014" s="4"/>
      <c r="E25014" s="4"/>
      <c r="F25014" s="4"/>
      <c r="G25014" s="31"/>
    </row>
    <row r="25015" spans="2:7" s="40" customFormat="1">
      <c r="B25015" s="7"/>
      <c r="C25015" s="7"/>
      <c r="D25015" s="4"/>
      <c r="E25015" s="4"/>
      <c r="F25015" s="4"/>
      <c r="G25015" s="31"/>
    </row>
    <row r="25016" spans="2:7" s="40" customFormat="1">
      <c r="B25016" s="7"/>
      <c r="C25016" s="7"/>
      <c r="D25016" s="4"/>
      <c r="E25016" s="4"/>
      <c r="F25016" s="4"/>
      <c r="G25016" s="31"/>
    </row>
    <row r="25017" spans="2:7" s="40" customFormat="1">
      <c r="B25017" s="7"/>
      <c r="C25017" s="7"/>
      <c r="D25017" s="4"/>
      <c r="E25017" s="4"/>
      <c r="F25017" s="4"/>
      <c r="G25017" s="31"/>
    </row>
    <row r="25018" spans="2:7" s="40" customFormat="1">
      <c r="B25018" s="7"/>
      <c r="C25018" s="7"/>
      <c r="D25018" s="4"/>
      <c r="E25018" s="4"/>
      <c r="F25018" s="4"/>
      <c r="G25018" s="31"/>
    </row>
    <row r="25019" spans="2:7" s="40" customFormat="1">
      <c r="B25019" s="7"/>
      <c r="C25019" s="7"/>
      <c r="D25019" s="4"/>
      <c r="E25019" s="4"/>
      <c r="F25019" s="4"/>
      <c r="G25019" s="31"/>
    </row>
    <row r="25020" spans="2:7" s="40" customFormat="1">
      <c r="B25020" s="7"/>
      <c r="C25020" s="7"/>
      <c r="D25020" s="4"/>
      <c r="E25020" s="4"/>
      <c r="F25020" s="4"/>
      <c r="G25020" s="31"/>
    </row>
    <row r="25021" spans="2:7" s="40" customFormat="1">
      <c r="B25021" s="7"/>
      <c r="C25021" s="7"/>
      <c r="D25021" s="4"/>
      <c r="E25021" s="4"/>
      <c r="F25021" s="4"/>
      <c r="G25021" s="31"/>
    </row>
    <row r="25022" spans="2:7" s="40" customFormat="1">
      <c r="B25022" s="7"/>
      <c r="C25022" s="7"/>
      <c r="D25022" s="4"/>
      <c r="E25022" s="4"/>
      <c r="F25022" s="4"/>
      <c r="G25022" s="31"/>
    </row>
    <row r="25023" spans="2:7" s="40" customFormat="1">
      <c r="B25023" s="7"/>
      <c r="C25023" s="7"/>
      <c r="D25023" s="4"/>
      <c r="E25023" s="4"/>
      <c r="F25023" s="4"/>
      <c r="G25023" s="31"/>
    </row>
    <row r="25024" spans="2:7" s="40" customFormat="1">
      <c r="B25024" s="7"/>
      <c r="C25024" s="7"/>
      <c r="D25024" s="4"/>
      <c r="E25024" s="4"/>
      <c r="F25024" s="4"/>
      <c r="G25024" s="31"/>
    </row>
    <row r="25025" spans="2:7" s="40" customFormat="1">
      <c r="B25025" s="7"/>
      <c r="C25025" s="7"/>
      <c r="D25025" s="4"/>
      <c r="E25025" s="4"/>
      <c r="F25025" s="4"/>
      <c r="G25025" s="31"/>
    </row>
    <row r="25026" spans="2:7" s="40" customFormat="1">
      <c r="B25026" s="7"/>
      <c r="C25026" s="7"/>
      <c r="D25026" s="4"/>
      <c r="E25026" s="4"/>
      <c r="F25026" s="4"/>
      <c r="G25026" s="31"/>
    </row>
    <row r="25027" spans="2:7" s="40" customFormat="1">
      <c r="B25027" s="7"/>
      <c r="C25027" s="7"/>
      <c r="D25027" s="4"/>
      <c r="E25027" s="4"/>
      <c r="F25027" s="4"/>
      <c r="G25027" s="31"/>
    </row>
    <row r="25028" spans="2:7" s="40" customFormat="1">
      <c r="B25028" s="7"/>
      <c r="C25028" s="7"/>
      <c r="D25028" s="4"/>
      <c r="E25028" s="4"/>
      <c r="F25028" s="4"/>
      <c r="G25028" s="31"/>
    </row>
    <row r="25029" spans="2:7" s="40" customFormat="1">
      <c r="B25029" s="7"/>
      <c r="C25029" s="7"/>
      <c r="D25029" s="4"/>
      <c r="E25029" s="4"/>
      <c r="F25029" s="4"/>
      <c r="G25029" s="31"/>
    </row>
    <row r="25030" spans="2:7" s="40" customFormat="1">
      <c r="B25030" s="7"/>
      <c r="C25030" s="7"/>
      <c r="D25030" s="4"/>
      <c r="E25030" s="4"/>
      <c r="F25030" s="4"/>
      <c r="G25030" s="31"/>
    </row>
    <row r="25031" spans="2:7" s="40" customFormat="1">
      <c r="B25031" s="7"/>
      <c r="C25031" s="7"/>
      <c r="D25031" s="4"/>
      <c r="E25031" s="4"/>
      <c r="F25031" s="4"/>
      <c r="G25031" s="31"/>
    </row>
    <row r="25032" spans="2:7" s="40" customFormat="1">
      <c r="B25032" s="7"/>
      <c r="C25032" s="7"/>
      <c r="D25032" s="4"/>
      <c r="E25032" s="4"/>
      <c r="F25032" s="4"/>
      <c r="G25032" s="31"/>
    </row>
    <row r="25033" spans="2:7" s="40" customFormat="1">
      <c r="B25033" s="7"/>
      <c r="C25033" s="7"/>
      <c r="D25033" s="4"/>
      <c r="E25033" s="4"/>
      <c r="F25033" s="4"/>
      <c r="G25033" s="31"/>
    </row>
    <row r="25034" spans="2:7" s="40" customFormat="1">
      <c r="B25034" s="7"/>
      <c r="C25034" s="7"/>
      <c r="D25034" s="4"/>
      <c r="E25034" s="4"/>
      <c r="F25034" s="4"/>
      <c r="G25034" s="31"/>
    </row>
    <row r="25035" spans="2:7" s="40" customFormat="1">
      <c r="B25035" s="7"/>
      <c r="C25035" s="7"/>
      <c r="D25035" s="4"/>
      <c r="E25035" s="4"/>
      <c r="F25035" s="4"/>
      <c r="G25035" s="31"/>
    </row>
    <row r="25036" spans="2:7" s="40" customFormat="1">
      <c r="B25036" s="7"/>
      <c r="C25036" s="7"/>
      <c r="D25036" s="4"/>
      <c r="E25036" s="4"/>
      <c r="F25036" s="4"/>
      <c r="G25036" s="31"/>
    </row>
    <row r="25037" spans="2:7" s="40" customFormat="1">
      <c r="B25037" s="7"/>
      <c r="C25037" s="7"/>
      <c r="D25037" s="4"/>
      <c r="E25037" s="4"/>
      <c r="F25037" s="4"/>
      <c r="G25037" s="31"/>
    </row>
    <row r="25038" spans="2:7" s="40" customFormat="1">
      <c r="B25038" s="7"/>
      <c r="C25038" s="7"/>
      <c r="D25038" s="4"/>
      <c r="E25038" s="4"/>
      <c r="F25038" s="4"/>
      <c r="G25038" s="31"/>
    </row>
    <row r="25039" spans="2:7" s="40" customFormat="1">
      <c r="B25039" s="7"/>
      <c r="C25039" s="7"/>
      <c r="D25039" s="4"/>
      <c r="E25039" s="4"/>
      <c r="F25039" s="4"/>
      <c r="G25039" s="31"/>
    </row>
    <row r="25040" spans="2:7" s="40" customFormat="1">
      <c r="B25040" s="7"/>
      <c r="C25040" s="7"/>
      <c r="D25040" s="4"/>
      <c r="E25040" s="4"/>
      <c r="F25040" s="4"/>
      <c r="G25040" s="31"/>
    </row>
    <row r="25041" spans="2:7" s="40" customFormat="1">
      <c r="B25041" s="7"/>
      <c r="C25041" s="7"/>
      <c r="D25041" s="4"/>
      <c r="E25041" s="4"/>
      <c r="F25041" s="4"/>
      <c r="G25041" s="31"/>
    </row>
    <row r="25042" spans="2:7" s="40" customFormat="1">
      <c r="B25042" s="7"/>
      <c r="C25042" s="7"/>
      <c r="D25042" s="4"/>
      <c r="E25042" s="4"/>
      <c r="F25042" s="4"/>
      <c r="G25042" s="31"/>
    </row>
    <row r="25043" spans="2:7" s="40" customFormat="1">
      <c r="B25043" s="7"/>
      <c r="C25043" s="7"/>
      <c r="D25043" s="4"/>
      <c r="E25043" s="4"/>
      <c r="F25043" s="4"/>
      <c r="G25043" s="31"/>
    </row>
    <row r="25044" spans="2:7" s="40" customFormat="1">
      <c r="B25044" s="7"/>
      <c r="C25044" s="7"/>
      <c r="D25044" s="4"/>
      <c r="E25044" s="4"/>
      <c r="F25044" s="4"/>
      <c r="G25044" s="31"/>
    </row>
    <row r="25045" spans="2:7" s="40" customFormat="1">
      <c r="B25045" s="7"/>
      <c r="C25045" s="7"/>
      <c r="D25045" s="4"/>
      <c r="E25045" s="4"/>
      <c r="F25045" s="4"/>
      <c r="G25045" s="31"/>
    </row>
    <row r="25046" spans="2:7" s="40" customFormat="1">
      <c r="B25046" s="7"/>
      <c r="C25046" s="7"/>
      <c r="D25046" s="4"/>
      <c r="E25046" s="4"/>
      <c r="F25046" s="4"/>
      <c r="G25046" s="31"/>
    </row>
    <row r="25047" spans="2:7" s="40" customFormat="1">
      <c r="B25047" s="7"/>
      <c r="C25047" s="7"/>
      <c r="D25047" s="4"/>
      <c r="E25047" s="4"/>
      <c r="F25047" s="4"/>
      <c r="G25047" s="31"/>
    </row>
    <row r="25048" spans="2:7" s="40" customFormat="1">
      <c r="B25048" s="7"/>
      <c r="C25048" s="7"/>
      <c r="D25048" s="4"/>
      <c r="E25048" s="4"/>
      <c r="F25048" s="4"/>
      <c r="G25048" s="31"/>
    </row>
    <row r="25049" spans="2:7" s="40" customFormat="1">
      <c r="B25049" s="7"/>
      <c r="C25049" s="7"/>
      <c r="D25049" s="4"/>
      <c r="E25049" s="4"/>
      <c r="F25049" s="4"/>
      <c r="G25049" s="31"/>
    </row>
    <row r="25050" spans="2:7" s="40" customFormat="1">
      <c r="B25050" s="7"/>
      <c r="C25050" s="7"/>
      <c r="D25050" s="4"/>
      <c r="E25050" s="4"/>
      <c r="F25050" s="4"/>
      <c r="G25050" s="31"/>
    </row>
    <row r="25051" spans="2:7" s="40" customFormat="1">
      <c r="B25051" s="7"/>
      <c r="C25051" s="7"/>
      <c r="D25051" s="4"/>
      <c r="E25051" s="4"/>
      <c r="F25051" s="4"/>
      <c r="G25051" s="31"/>
    </row>
    <row r="25052" spans="2:7" s="40" customFormat="1">
      <c r="B25052" s="7"/>
      <c r="C25052" s="7"/>
      <c r="D25052" s="4"/>
      <c r="E25052" s="4"/>
      <c r="F25052" s="4"/>
      <c r="G25052" s="31"/>
    </row>
    <row r="25053" spans="2:7" s="40" customFormat="1">
      <c r="B25053" s="7"/>
      <c r="C25053" s="7"/>
      <c r="D25053" s="4"/>
      <c r="E25053" s="4"/>
      <c r="F25053" s="4"/>
      <c r="G25053" s="31"/>
    </row>
    <row r="25054" spans="2:7" s="40" customFormat="1">
      <c r="B25054" s="7"/>
      <c r="C25054" s="7"/>
      <c r="D25054" s="4"/>
      <c r="E25054" s="4"/>
      <c r="F25054" s="4"/>
      <c r="G25054" s="31"/>
    </row>
    <row r="25055" spans="2:7" s="40" customFormat="1">
      <c r="B25055" s="7"/>
      <c r="C25055" s="7"/>
      <c r="D25055" s="4"/>
      <c r="E25055" s="4"/>
      <c r="F25055" s="4"/>
      <c r="G25055" s="31"/>
    </row>
    <row r="25056" spans="2:7" s="40" customFormat="1">
      <c r="B25056" s="7"/>
      <c r="C25056" s="7"/>
      <c r="D25056" s="4"/>
      <c r="E25056" s="4"/>
      <c r="F25056" s="4"/>
      <c r="G25056" s="31"/>
    </row>
    <row r="25057" spans="2:7" s="40" customFormat="1">
      <c r="B25057" s="7"/>
      <c r="C25057" s="7"/>
      <c r="D25057" s="4"/>
      <c r="E25057" s="4"/>
      <c r="F25057" s="4"/>
      <c r="G25057" s="31"/>
    </row>
    <row r="25058" spans="2:7" s="40" customFormat="1">
      <c r="B25058" s="7"/>
      <c r="C25058" s="7"/>
      <c r="D25058" s="4"/>
      <c r="E25058" s="4"/>
      <c r="F25058" s="4"/>
      <c r="G25058" s="31"/>
    </row>
    <row r="25059" spans="2:7" s="40" customFormat="1">
      <c r="B25059" s="7"/>
      <c r="C25059" s="7"/>
      <c r="D25059" s="4"/>
      <c r="E25059" s="4"/>
      <c r="F25059" s="4"/>
      <c r="G25059" s="31"/>
    </row>
    <row r="25060" spans="2:7" s="40" customFormat="1">
      <c r="B25060" s="7"/>
      <c r="C25060" s="7"/>
      <c r="D25060" s="4"/>
      <c r="E25060" s="4"/>
      <c r="F25060" s="4"/>
      <c r="G25060" s="31"/>
    </row>
    <row r="25061" spans="2:7" s="40" customFormat="1">
      <c r="B25061" s="7"/>
      <c r="C25061" s="7"/>
      <c r="D25061" s="4"/>
      <c r="E25061" s="4"/>
      <c r="F25061" s="4"/>
      <c r="G25061" s="31"/>
    </row>
    <row r="25062" spans="2:7" s="40" customFormat="1">
      <c r="B25062" s="7"/>
      <c r="C25062" s="7"/>
      <c r="D25062" s="4"/>
      <c r="E25062" s="4"/>
      <c r="F25062" s="4"/>
      <c r="G25062" s="31"/>
    </row>
    <row r="25063" spans="2:7" s="40" customFormat="1">
      <c r="B25063" s="7"/>
      <c r="C25063" s="7"/>
      <c r="D25063" s="4"/>
      <c r="E25063" s="4"/>
      <c r="F25063" s="4"/>
      <c r="G25063" s="31"/>
    </row>
    <row r="25064" spans="2:7" s="40" customFormat="1">
      <c r="B25064" s="7"/>
      <c r="C25064" s="7"/>
      <c r="D25064" s="4"/>
      <c r="E25064" s="4"/>
      <c r="F25064" s="4"/>
      <c r="G25064" s="31"/>
    </row>
    <row r="25065" spans="2:7" s="40" customFormat="1">
      <c r="B25065" s="7"/>
      <c r="C25065" s="7"/>
      <c r="D25065" s="4"/>
      <c r="E25065" s="4"/>
      <c r="F25065" s="4"/>
      <c r="G25065" s="31"/>
    </row>
    <row r="25066" spans="2:7" s="40" customFormat="1">
      <c r="B25066" s="7"/>
      <c r="C25066" s="7"/>
      <c r="D25066" s="4"/>
      <c r="E25066" s="4"/>
      <c r="F25066" s="4"/>
      <c r="G25066" s="31"/>
    </row>
    <row r="25067" spans="2:7" s="40" customFormat="1">
      <c r="B25067" s="7"/>
      <c r="C25067" s="7"/>
      <c r="D25067" s="4"/>
      <c r="E25067" s="4"/>
      <c r="F25067" s="4"/>
      <c r="G25067" s="31"/>
    </row>
    <row r="25068" spans="2:7" s="40" customFormat="1">
      <c r="B25068" s="7"/>
      <c r="C25068" s="7"/>
      <c r="D25068" s="4"/>
      <c r="E25068" s="4"/>
      <c r="F25068" s="4"/>
      <c r="G25068" s="31"/>
    </row>
    <row r="25069" spans="2:7" s="40" customFormat="1">
      <c r="B25069" s="7"/>
      <c r="C25069" s="7"/>
      <c r="D25069" s="4"/>
      <c r="E25069" s="4"/>
      <c r="F25069" s="4"/>
      <c r="G25069" s="31"/>
    </row>
    <row r="25070" spans="2:7" s="40" customFormat="1">
      <c r="B25070" s="7"/>
      <c r="C25070" s="7"/>
      <c r="D25070" s="4"/>
      <c r="E25070" s="4"/>
      <c r="F25070" s="4"/>
      <c r="G25070" s="31"/>
    </row>
    <row r="25071" spans="2:7" s="40" customFormat="1">
      <c r="B25071" s="7"/>
      <c r="C25071" s="7"/>
      <c r="D25071" s="4"/>
      <c r="E25071" s="4"/>
      <c r="F25071" s="4"/>
      <c r="G25071" s="31"/>
    </row>
    <row r="25072" spans="2:7" s="40" customFormat="1">
      <c r="B25072" s="7"/>
      <c r="C25072" s="7"/>
      <c r="D25072" s="4"/>
      <c r="E25072" s="4"/>
      <c r="F25072" s="4"/>
      <c r="G25072" s="31"/>
    </row>
    <row r="25073" spans="2:7" s="40" customFormat="1">
      <c r="B25073" s="7"/>
      <c r="C25073" s="7"/>
      <c r="D25073" s="4"/>
      <c r="E25073" s="4"/>
      <c r="F25073" s="4"/>
      <c r="G25073" s="31"/>
    </row>
    <row r="25074" spans="2:7" s="40" customFormat="1">
      <c r="B25074" s="7"/>
      <c r="C25074" s="7"/>
      <c r="D25074" s="4"/>
      <c r="E25074" s="4"/>
      <c r="F25074" s="4"/>
      <c r="G25074" s="31"/>
    </row>
    <row r="25075" spans="2:7" s="40" customFormat="1">
      <c r="B25075" s="7"/>
      <c r="C25075" s="7"/>
      <c r="D25075" s="4"/>
      <c r="E25075" s="4"/>
      <c r="F25075" s="4"/>
      <c r="G25075" s="31"/>
    </row>
    <row r="25076" spans="2:7" s="40" customFormat="1">
      <c r="B25076" s="7"/>
      <c r="C25076" s="7"/>
      <c r="D25076" s="4"/>
      <c r="E25076" s="4"/>
      <c r="F25076" s="4"/>
      <c r="G25076" s="31"/>
    </row>
    <row r="25077" spans="2:7" s="40" customFormat="1">
      <c r="B25077" s="7"/>
      <c r="C25077" s="7"/>
      <c r="D25077" s="4"/>
      <c r="E25077" s="4"/>
      <c r="F25077" s="4"/>
      <c r="G25077" s="31"/>
    </row>
    <row r="25078" spans="2:7" s="40" customFormat="1">
      <c r="B25078" s="7"/>
      <c r="C25078" s="7"/>
      <c r="D25078" s="4"/>
      <c r="E25078" s="4"/>
      <c r="F25078" s="4"/>
      <c r="G25078" s="31"/>
    </row>
    <row r="25079" spans="2:7" s="40" customFormat="1">
      <c r="B25079" s="7"/>
      <c r="C25079" s="7"/>
      <c r="D25079" s="4"/>
      <c r="E25079" s="4"/>
      <c r="F25079" s="4"/>
      <c r="G25079" s="31"/>
    </row>
    <row r="25080" spans="2:7" s="40" customFormat="1">
      <c r="B25080" s="7"/>
      <c r="C25080" s="7"/>
      <c r="D25080" s="4"/>
      <c r="E25080" s="4"/>
      <c r="F25080" s="4"/>
      <c r="G25080" s="31"/>
    </row>
    <row r="25081" spans="2:7" s="40" customFormat="1">
      <c r="B25081" s="7"/>
      <c r="C25081" s="7"/>
      <c r="D25081" s="4"/>
      <c r="E25081" s="4"/>
      <c r="F25081" s="4"/>
      <c r="G25081" s="31"/>
    </row>
    <row r="25082" spans="2:7" s="40" customFormat="1">
      <c r="B25082" s="7"/>
      <c r="C25082" s="7"/>
      <c r="D25082" s="4"/>
      <c r="E25082" s="4"/>
      <c r="F25082" s="4"/>
      <c r="G25082" s="31"/>
    </row>
    <row r="25083" spans="2:7" s="40" customFormat="1">
      <c r="B25083" s="7"/>
      <c r="C25083" s="7"/>
      <c r="D25083" s="4"/>
      <c r="E25083" s="4"/>
      <c r="F25083" s="4"/>
      <c r="G25083" s="31"/>
    </row>
    <row r="25084" spans="2:7" s="40" customFormat="1">
      <c r="B25084" s="7"/>
      <c r="C25084" s="7"/>
      <c r="D25084" s="4"/>
      <c r="E25084" s="4"/>
      <c r="F25084" s="4"/>
      <c r="G25084" s="31"/>
    </row>
    <row r="25085" spans="2:7" s="40" customFormat="1">
      <c r="B25085" s="7"/>
      <c r="C25085" s="7"/>
      <c r="D25085" s="4"/>
      <c r="E25085" s="4"/>
      <c r="F25085" s="4"/>
      <c r="G25085" s="31"/>
    </row>
    <row r="25086" spans="2:7" s="40" customFormat="1">
      <c r="B25086" s="7"/>
      <c r="C25086" s="7"/>
      <c r="D25086" s="4"/>
      <c r="E25086" s="4"/>
      <c r="F25086" s="4"/>
      <c r="G25086" s="31"/>
    </row>
    <row r="25087" spans="2:7" s="40" customFormat="1">
      <c r="B25087" s="7"/>
      <c r="C25087" s="7"/>
      <c r="D25087" s="4"/>
      <c r="E25087" s="4"/>
      <c r="F25087" s="4"/>
      <c r="G25087" s="31"/>
    </row>
    <row r="25088" spans="2:7" s="40" customFormat="1">
      <c r="B25088" s="7"/>
      <c r="C25088" s="7"/>
      <c r="D25088" s="4"/>
      <c r="E25088" s="4"/>
      <c r="F25088" s="4"/>
      <c r="G25088" s="31"/>
    </row>
    <row r="25089" spans="2:7" s="40" customFormat="1">
      <c r="B25089" s="7"/>
      <c r="C25089" s="7"/>
      <c r="D25089" s="4"/>
      <c r="E25089" s="4"/>
      <c r="F25089" s="4"/>
      <c r="G25089" s="31"/>
    </row>
    <row r="25090" spans="2:7" s="40" customFormat="1">
      <c r="B25090" s="7"/>
      <c r="C25090" s="7"/>
      <c r="D25090" s="4"/>
      <c r="E25090" s="4"/>
      <c r="F25090" s="4"/>
      <c r="G25090" s="31"/>
    </row>
    <row r="25091" spans="2:7" s="40" customFormat="1">
      <c r="B25091" s="7"/>
      <c r="C25091" s="7"/>
      <c r="D25091" s="4"/>
      <c r="E25091" s="4"/>
      <c r="F25091" s="4"/>
      <c r="G25091" s="31"/>
    </row>
    <row r="25092" spans="2:7" s="40" customFormat="1">
      <c r="B25092" s="7"/>
      <c r="C25092" s="7"/>
      <c r="D25092" s="4"/>
      <c r="E25092" s="4"/>
      <c r="F25092" s="4"/>
      <c r="G25092" s="31"/>
    </row>
    <row r="25093" spans="2:7" s="40" customFormat="1">
      <c r="B25093" s="7"/>
      <c r="C25093" s="7"/>
      <c r="D25093" s="4"/>
      <c r="E25093" s="4"/>
      <c r="F25093" s="4"/>
      <c r="G25093" s="31"/>
    </row>
    <row r="25094" spans="2:7" s="40" customFormat="1">
      <c r="B25094" s="7"/>
      <c r="C25094" s="7"/>
      <c r="D25094" s="4"/>
      <c r="E25094" s="4"/>
      <c r="F25094" s="4"/>
      <c r="G25094" s="31"/>
    </row>
    <row r="25095" spans="2:7" s="40" customFormat="1">
      <c r="B25095" s="7"/>
      <c r="C25095" s="7"/>
      <c r="D25095" s="4"/>
      <c r="E25095" s="4"/>
      <c r="F25095" s="4"/>
      <c r="G25095" s="31"/>
    </row>
    <row r="25096" spans="2:7" s="40" customFormat="1">
      <c r="B25096" s="7"/>
      <c r="C25096" s="7"/>
      <c r="D25096" s="4"/>
      <c r="E25096" s="4"/>
      <c r="F25096" s="4"/>
      <c r="G25096" s="31"/>
    </row>
    <row r="25097" spans="2:7" s="40" customFormat="1">
      <c r="B25097" s="7"/>
      <c r="C25097" s="7"/>
      <c r="D25097" s="4"/>
      <c r="E25097" s="4"/>
      <c r="F25097" s="4"/>
      <c r="G25097" s="31"/>
    </row>
    <row r="25098" spans="2:7" s="40" customFormat="1">
      <c r="B25098" s="7"/>
      <c r="C25098" s="7"/>
      <c r="D25098" s="4"/>
      <c r="E25098" s="4"/>
      <c r="F25098" s="4"/>
      <c r="G25098" s="31"/>
    </row>
    <row r="25099" spans="2:7" s="40" customFormat="1">
      <c r="B25099" s="7"/>
      <c r="C25099" s="7"/>
      <c r="D25099" s="4"/>
      <c r="E25099" s="4"/>
      <c r="F25099" s="4"/>
      <c r="G25099" s="31"/>
    </row>
    <row r="25100" spans="2:7" s="40" customFormat="1">
      <c r="B25100" s="7"/>
      <c r="C25100" s="7"/>
      <c r="D25100" s="4"/>
      <c r="E25100" s="4"/>
      <c r="F25100" s="4"/>
      <c r="G25100" s="31"/>
    </row>
    <row r="25101" spans="2:7" s="40" customFormat="1">
      <c r="B25101" s="7"/>
      <c r="C25101" s="7"/>
      <c r="D25101" s="4"/>
      <c r="E25101" s="4"/>
      <c r="F25101" s="4"/>
      <c r="G25101" s="31"/>
    </row>
    <row r="25102" spans="2:7" s="40" customFormat="1">
      <c r="B25102" s="7"/>
      <c r="C25102" s="7"/>
      <c r="D25102" s="4"/>
      <c r="E25102" s="4"/>
      <c r="F25102" s="4"/>
      <c r="G25102" s="31"/>
    </row>
    <row r="25103" spans="2:7" s="40" customFormat="1">
      <c r="B25103" s="7"/>
      <c r="C25103" s="7"/>
      <c r="D25103" s="4"/>
      <c r="E25103" s="4"/>
      <c r="F25103" s="4"/>
      <c r="G25103" s="31"/>
    </row>
    <row r="25104" spans="2:7" s="40" customFormat="1">
      <c r="B25104" s="7"/>
      <c r="C25104" s="7"/>
      <c r="D25104" s="4"/>
      <c r="E25104" s="4"/>
      <c r="F25104" s="4"/>
      <c r="G25104" s="31"/>
    </row>
    <row r="25105" spans="2:7" s="40" customFormat="1">
      <c r="B25105" s="7"/>
      <c r="C25105" s="7"/>
      <c r="D25105" s="4"/>
      <c r="E25105" s="4"/>
      <c r="F25105" s="4"/>
      <c r="G25105" s="31"/>
    </row>
    <row r="25106" spans="2:7" s="40" customFormat="1">
      <c r="B25106" s="7"/>
      <c r="C25106" s="7"/>
      <c r="D25106" s="4"/>
      <c r="E25106" s="4"/>
      <c r="F25106" s="4"/>
      <c r="G25106" s="31"/>
    </row>
    <row r="25107" spans="2:7" s="40" customFormat="1">
      <c r="B25107" s="7"/>
      <c r="C25107" s="7"/>
      <c r="D25107" s="4"/>
      <c r="E25107" s="4"/>
      <c r="F25107" s="4"/>
      <c r="G25107" s="31"/>
    </row>
    <row r="25108" spans="2:7" s="40" customFormat="1">
      <c r="B25108" s="7"/>
      <c r="C25108" s="7"/>
      <c r="D25108" s="4"/>
      <c r="E25108" s="4"/>
      <c r="F25108" s="4"/>
      <c r="G25108" s="31"/>
    </row>
    <row r="25109" spans="2:7" s="40" customFormat="1">
      <c r="B25109" s="7"/>
      <c r="C25109" s="7"/>
      <c r="D25109" s="4"/>
      <c r="E25109" s="4"/>
      <c r="F25109" s="4"/>
      <c r="G25109" s="31"/>
    </row>
    <row r="25110" spans="2:7" s="40" customFormat="1">
      <c r="B25110" s="7"/>
      <c r="C25110" s="7"/>
      <c r="D25110" s="4"/>
      <c r="E25110" s="4"/>
      <c r="F25110" s="4"/>
      <c r="G25110" s="31"/>
    </row>
    <row r="25111" spans="2:7" s="40" customFormat="1">
      <c r="B25111" s="7"/>
      <c r="C25111" s="7"/>
      <c r="D25111" s="4"/>
      <c r="E25111" s="4"/>
      <c r="F25111" s="4"/>
      <c r="G25111" s="31"/>
    </row>
    <row r="25112" spans="2:7" s="40" customFormat="1">
      <c r="B25112" s="7"/>
      <c r="C25112" s="7"/>
      <c r="D25112" s="4"/>
      <c r="E25112" s="4"/>
      <c r="F25112" s="4"/>
      <c r="G25112" s="31"/>
    </row>
    <row r="25113" spans="2:7" s="40" customFormat="1">
      <c r="B25113" s="7"/>
      <c r="C25113" s="7"/>
      <c r="D25113" s="4"/>
      <c r="E25113" s="4"/>
      <c r="F25113" s="4"/>
      <c r="G25113" s="31"/>
    </row>
    <row r="25114" spans="2:7" s="40" customFormat="1">
      <c r="B25114" s="7"/>
      <c r="C25114" s="7"/>
      <c r="D25114" s="4"/>
      <c r="E25114" s="4"/>
      <c r="F25114" s="4"/>
      <c r="G25114" s="31"/>
    </row>
    <row r="25115" spans="2:7" s="40" customFormat="1">
      <c r="B25115" s="7"/>
      <c r="C25115" s="7"/>
      <c r="D25115" s="4"/>
      <c r="E25115" s="4"/>
      <c r="F25115" s="4"/>
      <c r="G25115" s="31"/>
    </row>
    <row r="25116" spans="2:7" s="40" customFormat="1">
      <c r="B25116" s="7"/>
      <c r="C25116" s="7"/>
      <c r="D25116" s="4"/>
      <c r="E25116" s="4"/>
      <c r="F25116" s="4"/>
      <c r="G25116" s="31"/>
    </row>
    <row r="25117" spans="2:7" s="40" customFormat="1">
      <c r="B25117" s="7"/>
      <c r="C25117" s="7"/>
      <c r="D25117" s="4"/>
      <c r="E25117" s="4"/>
      <c r="F25117" s="4"/>
      <c r="G25117" s="31"/>
    </row>
    <row r="25118" spans="2:7" s="40" customFormat="1">
      <c r="B25118" s="7"/>
      <c r="C25118" s="7"/>
      <c r="D25118" s="4"/>
      <c r="E25118" s="4"/>
      <c r="F25118" s="4"/>
      <c r="G25118" s="31"/>
    </row>
    <row r="25119" spans="2:7" s="40" customFormat="1">
      <c r="B25119" s="7"/>
      <c r="C25119" s="7"/>
      <c r="D25119" s="4"/>
      <c r="E25119" s="4"/>
      <c r="F25119" s="4"/>
      <c r="G25119" s="31"/>
    </row>
    <row r="25120" spans="2:7" s="40" customFormat="1">
      <c r="B25120" s="7"/>
      <c r="C25120" s="7"/>
      <c r="D25120" s="4"/>
      <c r="E25120" s="4"/>
      <c r="F25120" s="4"/>
      <c r="G25120" s="31"/>
    </row>
    <row r="25121" spans="2:7" s="40" customFormat="1">
      <c r="B25121" s="7"/>
      <c r="C25121" s="7"/>
      <c r="D25121" s="4"/>
      <c r="E25121" s="4"/>
      <c r="F25121" s="4"/>
      <c r="G25121" s="31"/>
    </row>
    <row r="25122" spans="2:7" s="40" customFormat="1">
      <c r="B25122" s="7"/>
      <c r="C25122" s="7"/>
      <c r="D25122" s="4"/>
      <c r="E25122" s="4"/>
      <c r="F25122" s="4"/>
      <c r="G25122" s="31"/>
    </row>
    <row r="25123" spans="2:7" s="40" customFormat="1">
      <c r="B25123" s="7"/>
      <c r="C25123" s="7"/>
      <c r="D25123" s="4"/>
      <c r="E25123" s="4"/>
      <c r="F25123" s="4"/>
      <c r="G25123" s="31"/>
    </row>
    <row r="25124" spans="2:7" s="40" customFormat="1">
      <c r="B25124" s="7"/>
      <c r="C25124" s="7"/>
      <c r="D25124" s="4"/>
      <c r="E25124" s="4"/>
      <c r="F25124" s="4"/>
      <c r="G25124" s="31"/>
    </row>
    <row r="25125" spans="2:7" s="40" customFormat="1">
      <c r="B25125" s="7"/>
      <c r="C25125" s="7"/>
      <c r="D25125" s="4"/>
      <c r="E25125" s="4"/>
      <c r="F25125" s="4"/>
      <c r="G25125" s="31"/>
    </row>
    <row r="25126" spans="2:7" s="40" customFormat="1">
      <c r="B25126" s="7"/>
      <c r="C25126" s="7"/>
      <c r="D25126" s="4"/>
      <c r="E25126" s="4"/>
      <c r="F25126" s="4"/>
      <c r="G25126" s="31"/>
    </row>
    <row r="25127" spans="2:7" s="40" customFormat="1">
      <c r="B25127" s="7"/>
      <c r="C25127" s="7"/>
      <c r="D25127" s="4"/>
      <c r="E25127" s="4"/>
      <c r="F25127" s="4"/>
      <c r="G25127" s="31"/>
    </row>
    <row r="25128" spans="2:7" s="40" customFormat="1">
      <c r="B25128" s="7"/>
      <c r="C25128" s="7"/>
      <c r="D25128" s="4"/>
      <c r="E25128" s="4"/>
      <c r="F25128" s="4"/>
      <c r="G25128" s="31"/>
    </row>
    <row r="25129" spans="2:7" s="40" customFormat="1">
      <c r="B25129" s="7"/>
      <c r="C25129" s="7"/>
      <c r="D25129" s="4"/>
      <c r="E25129" s="4"/>
      <c r="F25129" s="4"/>
      <c r="G25129" s="31"/>
    </row>
    <row r="25130" spans="2:7" s="40" customFormat="1">
      <c r="B25130" s="7"/>
      <c r="C25130" s="7"/>
      <c r="D25130" s="4"/>
      <c r="E25130" s="4"/>
      <c r="F25130" s="4"/>
      <c r="G25130" s="31"/>
    </row>
    <row r="25131" spans="2:7" s="40" customFormat="1">
      <c r="B25131" s="7"/>
      <c r="C25131" s="7"/>
      <c r="D25131" s="4"/>
      <c r="E25131" s="4"/>
      <c r="F25131" s="4"/>
      <c r="G25131" s="31"/>
    </row>
    <row r="25132" spans="2:7" s="40" customFormat="1">
      <c r="B25132" s="7"/>
      <c r="C25132" s="7"/>
      <c r="D25132" s="4"/>
      <c r="E25132" s="4"/>
      <c r="F25132" s="4"/>
      <c r="G25132" s="31"/>
    </row>
    <row r="25133" spans="2:7" s="40" customFormat="1">
      <c r="B25133" s="7"/>
      <c r="C25133" s="7"/>
      <c r="D25133" s="4"/>
      <c r="E25133" s="4"/>
      <c r="F25133" s="4"/>
      <c r="G25133" s="31"/>
    </row>
    <row r="25134" spans="2:7" s="40" customFormat="1">
      <c r="B25134" s="7"/>
      <c r="C25134" s="7"/>
      <c r="D25134" s="4"/>
      <c r="E25134" s="4"/>
      <c r="F25134" s="4"/>
      <c r="G25134" s="31"/>
    </row>
    <row r="25135" spans="2:7" s="40" customFormat="1">
      <c r="B25135" s="7"/>
      <c r="C25135" s="7"/>
      <c r="D25135" s="4"/>
      <c r="E25135" s="4"/>
      <c r="F25135" s="4"/>
      <c r="G25135" s="31"/>
    </row>
    <row r="25136" spans="2:7" s="40" customFormat="1">
      <c r="B25136" s="7"/>
      <c r="C25136" s="7"/>
      <c r="D25136" s="4"/>
      <c r="E25136" s="4"/>
      <c r="F25136" s="4"/>
      <c r="G25136" s="31"/>
    </row>
    <row r="25137" spans="2:7" s="40" customFormat="1">
      <c r="B25137" s="7"/>
      <c r="C25137" s="7"/>
      <c r="D25137" s="4"/>
      <c r="E25137" s="4"/>
      <c r="F25137" s="4"/>
      <c r="G25137" s="31"/>
    </row>
    <row r="25138" spans="2:7" s="40" customFormat="1">
      <c r="B25138" s="7"/>
      <c r="C25138" s="7"/>
      <c r="D25138" s="4"/>
      <c r="E25138" s="4"/>
      <c r="F25138" s="4"/>
      <c r="G25138" s="31"/>
    </row>
    <row r="25139" spans="2:7" s="40" customFormat="1">
      <c r="B25139" s="7"/>
      <c r="C25139" s="7"/>
      <c r="D25139" s="4"/>
      <c r="E25139" s="4"/>
      <c r="F25139" s="4"/>
      <c r="G25139" s="31"/>
    </row>
    <row r="25140" spans="2:7" s="40" customFormat="1">
      <c r="B25140" s="7"/>
      <c r="C25140" s="7"/>
      <c r="D25140" s="4"/>
      <c r="E25140" s="4"/>
      <c r="F25140" s="4"/>
      <c r="G25140" s="31"/>
    </row>
    <row r="25141" spans="2:7" s="40" customFormat="1">
      <c r="B25141" s="7"/>
      <c r="C25141" s="7"/>
      <c r="D25141" s="4"/>
      <c r="E25141" s="4"/>
      <c r="F25141" s="4"/>
      <c r="G25141" s="31"/>
    </row>
    <row r="25142" spans="2:7" s="40" customFormat="1">
      <c r="B25142" s="7"/>
      <c r="C25142" s="7"/>
      <c r="D25142" s="4"/>
      <c r="E25142" s="4"/>
      <c r="F25142" s="4"/>
      <c r="G25142" s="31"/>
    </row>
    <row r="25143" spans="2:7" s="40" customFormat="1">
      <c r="B25143" s="7"/>
      <c r="C25143" s="7"/>
      <c r="D25143" s="4"/>
      <c r="E25143" s="4"/>
      <c r="F25143" s="4"/>
      <c r="G25143" s="31"/>
    </row>
    <row r="25144" spans="2:7" s="40" customFormat="1">
      <c r="B25144" s="7"/>
      <c r="C25144" s="7"/>
      <c r="D25144" s="4"/>
      <c r="E25144" s="4"/>
      <c r="F25144" s="4"/>
      <c r="G25144" s="31"/>
    </row>
    <row r="25145" spans="2:7" s="40" customFormat="1">
      <c r="B25145" s="7"/>
      <c r="C25145" s="7"/>
      <c r="D25145" s="4"/>
      <c r="E25145" s="4"/>
      <c r="F25145" s="4"/>
      <c r="G25145" s="31"/>
    </row>
    <row r="25146" spans="2:7" s="40" customFormat="1">
      <c r="B25146" s="7"/>
      <c r="C25146" s="7"/>
      <c r="D25146" s="4"/>
      <c r="E25146" s="4"/>
      <c r="F25146" s="4"/>
      <c r="G25146" s="31"/>
    </row>
    <row r="25147" spans="2:7" s="40" customFormat="1">
      <c r="B25147" s="7"/>
      <c r="C25147" s="7"/>
      <c r="D25147" s="4"/>
      <c r="E25147" s="4"/>
      <c r="F25147" s="4"/>
      <c r="G25147" s="31"/>
    </row>
    <row r="25148" spans="2:7" s="40" customFormat="1">
      <c r="B25148" s="7"/>
      <c r="C25148" s="7"/>
      <c r="D25148" s="4"/>
      <c r="E25148" s="4"/>
      <c r="F25148" s="4"/>
      <c r="G25148" s="31"/>
    </row>
    <row r="25149" spans="2:7" s="40" customFormat="1">
      <c r="B25149" s="7"/>
      <c r="C25149" s="7"/>
      <c r="D25149" s="4"/>
      <c r="E25149" s="4"/>
      <c r="F25149" s="4"/>
      <c r="G25149" s="31"/>
    </row>
    <row r="25150" spans="2:7" s="40" customFormat="1">
      <c r="B25150" s="7"/>
      <c r="C25150" s="7"/>
      <c r="D25150" s="4"/>
      <c r="E25150" s="4"/>
      <c r="F25150" s="4"/>
      <c r="G25150" s="31"/>
    </row>
    <row r="25151" spans="2:7" s="40" customFormat="1">
      <c r="B25151" s="7"/>
      <c r="C25151" s="7"/>
      <c r="D25151" s="4"/>
      <c r="E25151" s="4"/>
      <c r="F25151" s="4"/>
      <c r="G25151" s="31"/>
    </row>
    <row r="25152" spans="2:7" s="40" customFormat="1">
      <c r="B25152" s="7"/>
      <c r="C25152" s="7"/>
      <c r="D25152" s="4"/>
      <c r="E25152" s="4"/>
      <c r="F25152" s="4"/>
      <c r="G25152" s="31"/>
    </row>
    <row r="25153" spans="2:7" s="40" customFormat="1">
      <c r="B25153" s="7"/>
      <c r="C25153" s="7"/>
      <c r="D25153" s="4"/>
      <c r="E25153" s="4"/>
      <c r="F25153" s="4"/>
      <c r="G25153" s="31"/>
    </row>
    <row r="25154" spans="2:7" s="40" customFormat="1">
      <c r="B25154" s="7"/>
      <c r="C25154" s="7"/>
      <c r="D25154" s="4"/>
      <c r="E25154" s="4"/>
      <c r="F25154" s="4"/>
      <c r="G25154" s="31"/>
    </row>
    <row r="25155" spans="2:7" s="40" customFormat="1">
      <c r="B25155" s="7"/>
      <c r="C25155" s="7"/>
      <c r="D25155" s="4"/>
      <c r="E25155" s="4"/>
      <c r="F25155" s="4"/>
      <c r="G25155" s="31"/>
    </row>
    <row r="25156" spans="2:7" s="40" customFormat="1">
      <c r="B25156" s="7"/>
      <c r="C25156" s="7"/>
      <c r="D25156" s="4"/>
      <c r="E25156" s="4"/>
      <c r="F25156" s="4"/>
      <c r="G25156" s="31"/>
    </row>
    <row r="25157" spans="2:7" s="40" customFormat="1">
      <c r="B25157" s="7"/>
      <c r="C25157" s="7"/>
      <c r="D25157" s="4"/>
      <c r="E25157" s="4"/>
      <c r="F25157" s="4"/>
      <c r="G25157" s="31"/>
    </row>
    <row r="25158" spans="2:7" s="40" customFormat="1">
      <c r="B25158" s="7"/>
      <c r="C25158" s="7"/>
      <c r="D25158" s="4"/>
      <c r="E25158" s="4"/>
      <c r="F25158" s="4"/>
      <c r="G25158" s="31"/>
    </row>
    <row r="25159" spans="2:7" s="40" customFormat="1">
      <c r="B25159" s="7"/>
      <c r="C25159" s="7"/>
      <c r="D25159" s="4"/>
      <c r="E25159" s="4"/>
      <c r="F25159" s="4"/>
      <c r="G25159" s="31"/>
    </row>
    <row r="25160" spans="2:7" s="40" customFormat="1">
      <c r="B25160" s="7"/>
      <c r="C25160" s="7"/>
      <c r="D25160" s="4"/>
      <c r="E25160" s="4"/>
      <c r="F25160" s="4"/>
      <c r="G25160" s="31"/>
    </row>
    <row r="25161" spans="2:7" s="40" customFormat="1">
      <c r="B25161" s="7"/>
      <c r="C25161" s="7"/>
      <c r="D25161" s="4"/>
      <c r="E25161" s="4"/>
      <c r="F25161" s="4"/>
      <c r="G25161" s="31"/>
    </row>
    <row r="25162" spans="2:7" s="40" customFormat="1">
      <c r="B25162" s="7"/>
      <c r="C25162" s="7"/>
      <c r="D25162" s="4"/>
      <c r="E25162" s="4"/>
      <c r="F25162" s="4"/>
      <c r="G25162" s="31"/>
    </row>
    <row r="25163" spans="2:7" s="40" customFormat="1">
      <c r="B25163" s="7"/>
      <c r="C25163" s="7"/>
      <c r="D25163" s="4"/>
      <c r="E25163" s="4"/>
      <c r="F25163" s="4"/>
      <c r="G25163" s="31"/>
    </row>
    <row r="25164" spans="2:7" s="40" customFormat="1">
      <c r="B25164" s="7"/>
      <c r="C25164" s="7"/>
      <c r="D25164" s="4"/>
      <c r="E25164" s="4"/>
      <c r="F25164" s="4"/>
      <c r="G25164" s="31"/>
    </row>
    <row r="25165" spans="2:7" s="40" customFormat="1">
      <c r="B25165" s="7"/>
      <c r="C25165" s="7"/>
      <c r="D25165" s="4"/>
      <c r="E25165" s="4"/>
      <c r="F25165" s="4"/>
      <c r="G25165" s="31"/>
    </row>
    <row r="25166" spans="2:7" s="40" customFormat="1">
      <c r="B25166" s="7"/>
      <c r="C25166" s="7"/>
      <c r="D25166" s="4"/>
      <c r="E25166" s="4"/>
      <c r="F25166" s="4"/>
      <c r="G25166" s="31"/>
    </row>
    <row r="25167" spans="2:7" s="40" customFormat="1">
      <c r="B25167" s="7"/>
      <c r="C25167" s="7"/>
      <c r="D25167" s="4"/>
      <c r="E25167" s="4"/>
      <c r="F25167" s="4"/>
      <c r="G25167" s="31"/>
    </row>
    <row r="25168" spans="2:7" s="40" customFormat="1">
      <c r="B25168" s="7"/>
      <c r="C25168" s="7"/>
      <c r="D25168" s="4"/>
      <c r="E25168" s="4"/>
      <c r="F25168" s="4"/>
      <c r="G25168" s="31"/>
    </row>
    <row r="25169" spans="2:7" s="40" customFormat="1">
      <c r="B25169" s="7"/>
      <c r="C25169" s="7"/>
      <c r="D25169" s="4"/>
      <c r="E25169" s="4"/>
      <c r="F25169" s="4"/>
      <c r="G25169" s="31"/>
    </row>
    <row r="25170" spans="2:7" s="40" customFormat="1">
      <c r="B25170" s="7"/>
      <c r="C25170" s="7"/>
      <c r="D25170" s="4"/>
      <c r="E25170" s="4"/>
      <c r="F25170" s="4"/>
      <c r="G25170" s="31"/>
    </row>
    <row r="25171" spans="2:7" s="40" customFormat="1">
      <c r="B25171" s="7"/>
      <c r="C25171" s="7"/>
      <c r="D25171" s="4"/>
      <c r="E25171" s="4"/>
      <c r="F25171" s="4"/>
      <c r="G25171" s="31"/>
    </row>
    <row r="25172" spans="2:7" s="40" customFormat="1">
      <c r="B25172" s="7"/>
      <c r="C25172" s="7"/>
      <c r="D25172" s="4"/>
      <c r="E25172" s="4"/>
      <c r="F25172" s="4"/>
      <c r="G25172" s="31"/>
    </row>
    <row r="25173" spans="2:7" s="40" customFormat="1">
      <c r="B25173" s="7"/>
      <c r="C25173" s="7"/>
      <c r="D25173" s="4"/>
      <c r="E25173" s="4"/>
      <c r="F25173" s="4"/>
      <c r="G25173" s="31"/>
    </row>
    <row r="25174" spans="2:7" s="40" customFormat="1">
      <c r="B25174" s="7"/>
      <c r="C25174" s="7"/>
      <c r="D25174" s="4"/>
      <c r="E25174" s="4"/>
      <c r="F25174" s="4"/>
      <c r="G25174" s="31"/>
    </row>
    <row r="25175" spans="2:7" s="40" customFormat="1">
      <c r="B25175" s="7"/>
      <c r="C25175" s="7"/>
      <c r="D25175" s="4"/>
      <c r="E25175" s="4"/>
      <c r="F25175" s="4"/>
      <c r="G25175" s="31"/>
    </row>
    <row r="25176" spans="2:7" s="40" customFormat="1">
      <c r="B25176" s="7"/>
      <c r="C25176" s="7"/>
      <c r="D25176" s="4"/>
      <c r="E25176" s="4"/>
      <c r="F25176" s="4"/>
      <c r="G25176" s="31"/>
    </row>
    <row r="25177" spans="2:7" s="40" customFormat="1">
      <c r="B25177" s="7"/>
      <c r="C25177" s="7"/>
      <c r="D25177" s="4"/>
      <c r="E25177" s="4"/>
      <c r="F25177" s="4"/>
      <c r="G25177" s="31"/>
    </row>
    <row r="25178" spans="2:7" s="40" customFormat="1">
      <c r="B25178" s="7"/>
      <c r="C25178" s="7"/>
      <c r="D25178" s="4"/>
      <c r="E25178" s="4"/>
      <c r="F25178" s="4"/>
      <c r="G25178" s="31"/>
    </row>
    <row r="25179" spans="2:7" s="40" customFormat="1">
      <c r="B25179" s="7"/>
      <c r="C25179" s="7"/>
      <c r="D25179" s="4"/>
      <c r="E25179" s="4"/>
      <c r="F25179" s="4"/>
      <c r="G25179" s="31"/>
    </row>
    <row r="25180" spans="2:7" s="40" customFormat="1">
      <c r="B25180" s="7"/>
      <c r="C25180" s="7"/>
      <c r="D25180" s="4"/>
      <c r="E25180" s="4"/>
      <c r="F25180" s="4"/>
      <c r="G25180" s="31"/>
    </row>
    <row r="25181" spans="2:7" s="40" customFormat="1">
      <c r="B25181" s="7"/>
      <c r="C25181" s="7"/>
      <c r="D25181" s="4"/>
      <c r="E25181" s="4"/>
      <c r="F25181" s="4"/>
      <c r="G25181" s="31"/>
    </row>
    <row r="25182" spans="2:7" s="40" customFormat="1">
      <c r="B25182" s="7"/>
      <c r="C25182" s="7"/>
      <c r="D25182" s="4"/>
      <c r="E25182" s="4"/>
      <c r="F25182" s="4"/>
      <c r="G25182" s="31"/>
    </row>
    <row r="25183" spans="2:7" s="40" customFormat="1">
      <c r="B25183" s="7"/>
      <c r="C25183" s="7"/>
      <c r="D25183" s="4"/>
      <c r="E25183" s="4"/>
      <c r="F25183" s="4"/>
      <c r="G25183" s="31"/>
    </row>
    <row r="25184" spans="2:7" s="40" customFormat="1">
      <c r="B25184" s="7"/>
      <c r="C25184" s="7"/>
      <c r="D25184" s="4"/>
      <c r="E25184" s="4"/>
      <c r="F25184" s="4"/>
      <c r="G25184" s="31"/>
    </row>
    <row r="25185" spans="2:7" s="40" customFormat="1">
      <c r="B25185" s="7"/>
      <c r="C25185" s="7"/>
      <c r="D25185" s="4"/>
      <c r="E25185" s="4"/>
      <c r="F25185" s="4"/>
      <c r="G25185" s="31"/>
    </row>
    <row r="25186" spans="2:7" s="40" customFormat="1">
      <c r="B25186" s="7"/>
      <c r="C25186" s="7"/>
      <c r="D25186" s="4"/>
      <c r="E25186" s="4"/>
      <c r="F25186" s="4"/>
      <c r="G25186" s="31"/>
    </row>
    <row r="25187" spans="2:7" s="40" customFormat="1">
      <c r="B25187" s="7"/>
      <c r="C25187" s="7"/>
      <c r="D25187" s="4"/>
      <c r="E25187" s="4"/>
      <c r="F25187" s="4"/>
      <c r="G25187" s="31"/>
    </row>
    <row r="25188" spans="2:7" s="40" customFormat="1">
      <c r="B25188" s="7"/>
      <c r="C25188" s="7"/>
      <c r="D25188" s="4"/>
      <c r="E25188" s="4"/>
      <c r="F25188" s="4"/>
      <c r="G25188" s="31"/>
    </row>
    <row r="25189" spans="2:7" s="40" customFormat="1">
      <c r="B25189" s="7"/>
      <c r="C25189" s="7"/>
      <c r="D25189" s="4"/>
      <c r="E25189" s="4"/>
      <c r="F25189" s="4"/>
      <c r="G25189" s="31"/>
    </row>
    <row r="25190" spans="2:7" s="40" customFormat="1">
      <c r="B25190" s="7"/>
      <c r="C25190" s="7"/>
      <c r="D25190" s="4"/>
      <c r="E25190" s="4"/>
      <c r="F25190" s="4"/>
      <c r="G25190" s="31"/>
    </row>
    <row r="25191" spans="2:7" s="40" customFormat="1">
      <c r="B25191" s="7"/>
      <c r="C25191" s="7"/>
      <c r="D25191" s="4"/>
      <c r="E25191" s="4"/>
      <c r="F25191" s="4"/>
      <c r="G25191" s="31"/>
    </row>
    <row r="25192" spans="2:7" s="40" customFormat="1">
      <c r="B25192" s="7"/>
      <c r="C25192" s="7"/>
      <c r="D25192" s="4"/>
      <c r="E25192" s="4"/>
      <c r="F25192" s="4"/>
      <c r="G25192" s="31"/>
    </row>
    <row r="25193" spans="2:7" s="40" customFormat="1">
      <c r="B25193" s="7"/>
      <c r="C25193" s="7"/>
      <c r="D25193" s="4"/>
      <c r="E25193" s="4"/>
      <c r="F25193" s="4"/>
      <c r="G25193" s="31"/>
    </row>
    <row r="25194" spans="2:7" s="40" customFormat="1">
      <c r="B25194" s="7"/>
      <c r="C25194" s="7"/>
      <c r="D25194" s="4"/>
      <c r="E25194" s="4"/>
      <c r="F25194" s="4"/>
      <c r="G25194" s="31"/>
    </row>
    <row r="25195" spans="2:7" s="40" customFormat="1">
      <c r="B25195" s="7"/>
      <c r="C25195" s="7"/>
      <c r="D25195" s="4"/>
      <c r="E25195" s="4"/>
      <c r="F25195" s="4"/>
      <c r="G25195" s="31"/>
    </row>
    <row r="25196" spans="2:7" s="40" customFormat="1">
      <c r="B25196" s="7"/>
      <c r="C25196" s="7"/>
      <c r="D25196" s="4"/>
      <c r="E25196" s="4"/>
      <c r="F25196" s="4"/>
      <c r="G25196" s="31"/>
    </row>
    <row r="25197" spans="2:7" s="40" customFormat="1">
      <c r="B25197" s="7"/>
      <c r="C25197" s="7"/>
      <c r="D25197" s="4"/>
      <c r="E25197" s="4"/>
      <c r="F25197" s="4"/>
      <c r="G25197" s="31"/>
    </row>
    <row r="25198" spans="2:7" s="40" customFormat="1">
      <c r="B25198" s="7"/>
      <c r="C25198" s="7"/>
      <c r="D25198" s="4"/>
      <c r="E25198" s="4"/>
      <c r="F25198" s="4"/>
      <c r="G25198" s="31"/>
    </row>
    <row r="25199" spans="2:7" s="40" customFormat="1">
      <c r="B25199" s="7"/>
      <c r="C25199" s="7"/>
      <c r="D25199" s="4"/>
      <c r="E25199" s="4"/>
      <c r="F25199" s="4"/>
      <c r="G25199" s="31"/>
    </row>
    <row r="25200" spans="2:7" s="40" customFormat="1">
      <c r="B25200" s="7"/>
      <c r="C25200" s="7"/>
      <c r="D25200" s="4"/>
      <c r="E25200" s="4"/>
      <c r="F25200" s="4"/>
      <c r="G25200" s="31"/>
    </row>
    <row r="25201" spans="2:7" s="40" customFormat="1">
      <c r="B25201" s="7"/>
      <c r="C25201" s="7"/>
      <c r="D25201" s="4"/>
      <c r="E25201" s="4"/>
      <c r="F25201" s="4"/>
      <c r="G25201" s="31"/>
    </row>
    <row r="25202" spans="2:7" s="40" customFormat="1">
      <c r="B25202" s="7"/>
      <c r="C25202" s="7"/>
      <c r="D25202" s="4"/>
      <c r="E25202" s="4"/>
      <c r="F25202" s="4"/>
      <c r="G25202" s="31"/>
    </row>
    <row r="25203" spans="2:7" s="40" customFormat="1">
      <c r="B25203" s="7"/>
      <c r="C25203" s="7"/>
      <c r="D25203" s="4"/>
      <c r="E25203" s="4"/>
      <c r="F25203" s="4"/>
      <c r="G25203" s="31"/>
    </row>
    <row r="25204" spans="2:7" s="40" customFormat="1">
      <c r="B25204" s="7"/>
      <c r="C25204" s="7"/>
      <c r="D25204" s="4"/>
      <c r="E25204" s="4"/>
      <c r="F25204" s="4"/>
      <c r="G25204" s="31"/>
    </row>
    <row r="25205" spans="2:7" s="40" customFormat="1">
      <c r="B25205" s="7"/>
      <c r="C25205" s="7"/>
      <c r="D25205" s="4"/>
      <c r="E25205" s="4"/>
      <c r="F25205" s="4"/>
      <c r="G25205" s="31"/>
    </row>
    <row r="25206" spans="2:7" s="40" customFormat="1">
      <c r="B25206" s="7"/>
      <c r="C25206" s="7"/>
      <c r="D25206" s="4"/>
      <c r="E25206" s="4"/>
      <c r="F25206" s="4"/>
      <c r="G25206" s="31"/>
    </row>
    <row r="25207" spans="2:7" s="40" customFormat="1">
      <c r="B25207" s="7"/>
      <c r="C25207" s="7"/>
      <c r="D25207" s="4"/>
      <c r="E25207" s="4"/>
      <c r="F25207" s="4"/>
      <c r="G25207" s="31"/>
    </row>
    <row r="25208" spans="2:7" s="40" customFormat="1">
      <c r="B25208" s="7"/>
      <c r="C25208" s="7"/>
      <c r="D25208" s="4"/>
      <c r="E25208" s="4"/>
      <c r="F25208" s="4"/>
      <c r="G25208" s="31"/>
    </row>
    <row r="25209" spans="2:7" s="40" customFormat="1">
      <c r="B25209" s="7"/>
      <c r="C25209" s="7"/>
      <c r="D25209" s="4"/>
      <c r="E25209" s="4"/>
      <c r="F25209" s="4"/>
      <c r="G25209" s="31"/>
    </row>
    <row r="25210" spans="2:7" s="40" customFormat="1">
      <c r="B25210" s="7"/>
      <c r="C25210" s="7"/>
      <c r="D25210" s="4"/>
      <c r="E25210" s="4"/>
      <c r="F25210" s="4"/>
      <c r="G25210" s="31"/>
    </row>
    <row r="25211" spans="2:7" s="40" customFormat="1">
      <c r="B25211" s="7"/>
      <c r="C25211" s="7"/>
      <c r="D25211" s="4"/>
      <c r="E25211" s="4"/>
      <c r="F25211" s="4"/>
      <c r="G25211" s="31"/>
    </row>
    <row r="25212" spans="2:7" s="40" customFormat="1">
      <c r="B25212" s="7"/>
      <c r="C25212" s="7"/>
      <c r="D25212" s="4"/>
      <c r="E25212" s="4"/>
      <c r="F25212" s="4"/>
      <c r="G25212" s="31"/>
    </row>
    <row r="25213" spans="2:7" s="40" customFormat="1">
      <c r="B25213" s="7"/>
      <c r="C25213" s="7"/>
      <c r="D25213" s="4"/>
      <c r="E25213" s="4"/>
      <c r="F25213" s="4"/>
      <c r="G25213" s="31"/>
    </row>
    <row r="25214" spans="2:7" s="40" customFormat="1">
      <c r="B25214" s="7"/>
      <c r="C25214" s="7"/>
      <c r="D25214" s="4"/>
      <c r="E25214" s="4"/>
      <c r="F25214" s="4"/>
      <c r="G25214" s="31"/>
    </row>
    <row r="25215" spans="2:7" s="40" customFormat="1">
      <c r="B25215" s="7"/>
      <c r="C25215" s="7"/>
      <c r="D25215" s="4"/>
      <c r="E25215" s="4"/>
      <c r="F25215" s="4"/>
      <c r="G25215" s="31"/>
    </row>
    <row r="25216" spans="2:7" s="40" customFormat="1">
      <c r="B25216" s="7"/>
      <c r="C25216" s="7"/>
      <c r="D25216" s="4"/>
      <c r="E25216" s="4"/>
      <c r="F25216" s="4"/>
      <c r="G25216" s="31"/>
    </row>
    <row r="25217" spans="2:7" s="40" customFormat="1">
      <c r="B25217" s="7"/>
      <c r="C25217" s="7"/>
      <c r="D25217" s="4"/>
      <c r="E25217" s="4"/>
      <c r="F25217" s="4"/>
      <c r="G25217" s="31"/>
    </row>
    <row r="25218" spans="2:7" s="40" customFormat="1">
      <c r="B25218" s="7"/>
      <c r="C25218" s="7"/>
      <c r="D25218" s="4"/>
      <c r="E25218" s="4"/>
      <c r="F25218" s="4"/>
      <c r="G25218" s="31"/>
    </row>
    <row r="25219" spans="2:7" s="40" customFormat="1">
      <c r="B25219" s="7"/>
      <c r="C25219" s="7"/>
      <c r="D25219" s="4"/>
      <c r="E25219" s="4"/>
      <c r="F25219" s="4"/>
      <c r="G25219" s="31"/>
    </row>
    <row r="25220" spans="2:7" s="40" customFormat="1">
      <c r="B25220" s="7"/>
      <c r="C25220" s="7"/>
      <c r="D25220" s="4"/>
      <c r="E25220" s="4"/>
      <c r="F25220" s="4"/>
      <c r="G25220" s="31"/>
    </row>
    <row r="25221" spans="2:7" s="40" customFormat="1">
      <c r="B25221" s="7"/>
      <c r="C25221" s="7"/>
      <c r="D25221" s="4"/>
      <c r="E25221" s="4"/>
      <c r="F25221" s="4"/>
      <c r="G25221" s="31"/>
    </row>
    <row r="25222" spans="2:7" s="40" customFormat="1">
      <c r="B25222" s="7"/>
      <c r="C25222" s="7"/>
      <c r="D25222" s="4"/>
      <c r="E25222" s="4"/>
      <c r="F25222" s="4"/>
      <c r="G25222" s="31"/>
    </row>
    <row r="25223" spans="2:7" s="40" customFormat="1">
      <c r="B25223" s="7"/>
      <c r="C25223" s="7"/>
      <c r="D25223" s="4"/>
      <c r="E25223" s="4"/>
      <c r="F25223" s="4"/>
      <c r="G25223" s="31"/>
    </row>
    <row r="25224" spans="2:7" s="40" customFormat="1">
      <c r="B25224" s="7"/>
      <c r="C25224" s="7"/>
      <c r="D25224" s="4"/>
      <c r="E25224" s="4"/>
      <c r="F25224" s="4"/>
      <c r="G25224" s="31"/>
    </row>
    <row r="25225" spans="2:7" s="40" customFormat="1">
      <c r="B25225" s="7"/>
      <c r="C25225" s="7"/>
      <c r="D25225" s="4"/>
      <c r="E25225" s="4"/>
      <c r="F25225" s="4"/>
      <c r="G25225" s="31"/>
    </row>
    <row r="25226" spans="2:7" s="40" customFormat="1">
      <c r="B25226" s="7"/>
      <c r="C25226" s="7"/>
      <c r="D25226" s="4"/>
      <c r="E25226" s="4"/>
      <c r="F25226" s="4"/>
      <c r="G25226" s="31"/>
    </row>
    <row r="25227" spans="2:7" s="40" customFormat="1">
      <c r="B25227" s="7"/>
      <c r="C25227" s="7"/>
      <c r="D25227" s="4"/>
      <c r="E25227" s="4"/>
      <c r="F25227" s="4"/>
      <c r="G25227" s="31"/>
    </row>
    <row r="25228" spans="2:7" s="40" customFormat="1">
      <c r="B25228" s="7"/>
      <c r="C25228" s="7"/>
      <c r="D25228" s="4"/>
      <c r="E25228" s="4"/>
      <c r="F25228" s="4"/>
      <c r="G25228" s="31"/>
    </row>
    <row r="25229" spans="2:7" s="40" customFormat="1">
      <c r="B25229" s="7"/>
      <c r="C25229" s="7"/>
      <c r="D25229" s="4"/>
      <c r="E25229" s="4"/>
      <c r="F25229" s="4"/>
      <c r="G25229" s="31"/>
    </row>
    <row r="25230" spans="2:7" s="40" customFormat="1">
      <c r="B25230" s="7"/>
      <c r="C25230" s="7"/>
      <c r="D25230" s="4"/>
      <c r="E25230" s="4"/>
      <c r="F25230" s="4"/>
      <c r="G25230" s="31"/>
    </row>
    <row r="25231" spans="2:7" s="40" customFormat="1">
      <c r="B25231" s="7"/>
      <c r="C25231" s="7"/>
      <c r="D25231" s="4"/>
      <c r="E25231" s="4"/>
      <c r="F25231" s="4"/>
      <c r="G25231" s="31"/>
    </row>
    <row r="25232" spans="2:7" s="40" customFormat="1">
      <c r="B25232" s="7"/>
      <c r="C25232" s="7"/>
      <c r="D25232" s="4"/>
      <c r="E25232" s="4"/>
      <c r="F25232" s="4"/>
      <c r="G25232" s="31"/>
    </row>
    <row r="25233" spans="2:7" s="40" customFormat="1">
      <c r="B25233" s="7"/>
      <c r="C25233" s="7"/>
      <c r="D25233" s="4"/>
      <c r="E25233" s="4"/>
      <c r="F25233" s="4"/>
      <c r="G25233" s="31"/>
    </row>
    <row r="25234" spans="2:7" s="40" customFormat="1">
      <c r="B25234" s="7"/>
      <c r="C25234" s="7"/>
      <c r="D25234" s="4"/>
      <c r="E25234" s="4"/>
      <c r="F25234" s="4"/>
      <c r="G25234" s="31"/>
    </row>
    <row r="25235" spans="2:7" s="40" customFormat="1">
      <c r="B25235" s="7"/>
      <c r="C25235" s="7"/>
      <c r="D25235" s="4"/>
      <c r="E25235" s="4"/>
      <c r="F25235" s="4"/>
      <c r="G25235" s="31"/>
    </row>
    <row r="25236" spans="2:7" s="40" customFormat="1">
      <c r="B25236" s="7"/>
      <c r="C25236" s="7"/>
      <c r="D25236" s="4"/>
      <c r="E25236" s="4"/>
      <c r="F25236" s="4"/>
      <c r="G25236" s="31"/>
    </row>
    <row r="25237" spans="2:7" s="40" customFormat="1">
      <c r="B25237" s="7"/>
      <c r="C25237" s="7"/>
      <c r="D25237" s="4"/>
      <c r="E25237" s="4"/>
      <c r="F25237" s="4"/>
      <c r="G25237" s="31"/>
    </row>
    <row r="25238" spans="2:7" s="40" customFormat="1">
      <c r="B25238" s="7"/>
      <c r="C25238" s="7"/>
      <c r="D25238" s="4"/>
      <c r="E25238" s="4"/>
      <c r="F25238" s="4"/>
      <c r="G25238" s="31"/>
    </row>
    <row r="25239" spans="2:7" s="40" customFormat="1">
      <c r="B25239" s="7"/>
      <c r="C25239" s="7"/>
      <c r="D25239" s="4"/>
      <c r="E25239" s="4"/>
      <c r="F25239" s="4"/>
      <c r="G25239" s="31"/>
    </row>
    <row r="25240" spans="2:7" s="40" customFormat="1">
      <c r="B25240" s="7"/>
      <c r="C25240" s="7"/>
      <c r="D25240" s="4"/>
      <c r="E25240" s="4"/>
      <c r="F25240" s="4"/>
      <c r="G25240" s="31"/>
    </row>
    <row r="25241" spans="2:7" s="40" customFormat="1">
      <c r="B25241" s="7"/>
      <c r="C25241" s="7"/>
      <c r="D25241" s="4"/>
      <c r="E25241" s="4"/>
      <c r="F25241" s="4"/>
      <c r="G25241" s="31"/>
    </row>
    <row r="25242" spans="2:7" s="40" customFormat="1">
      <c r="B25242" s="7"/>
      <c r="C25242" s="7"/>
      <c r="D25242" s="4"/>
      <c r="E25242" s="4"/>
      <c r="F25242" s="4"/>
      <c r="G25242" s="31"/>
    </row>
    <row r="25243" spans="2:7" s="40" customFormat="1">
      <c r="B25243" s="7"/>
      <c r="C25243" s="7"/>
      <c r="D25243" s="4"/>
      <c r="E25243" s="4"/>
      <c r="F25243" s="4"/>
      <c r="G25243" s="31"/>
    </row>
    <row r="25244" spans="2:7" s="40" customFormat="1">
      <c r="B25244" s="7"/>
      <c r="C25244" s="7"/>
      <c r="D25244" s="4"/>
      <c r="E25244" s="4"/>
      <c r="F25244" s="4"/>
      <c r="G25244" s="31"/>
    </row>
    <row r="25245" spans="2:7" s="40" customFormat="1">
      <c r="B25245" s="7"/>
      <c r="C25245" s="7"/>
      <c r="D25245" s="4"/>
      <c r="E25245" s="4"/>
      <c r="F25245" s="4"/>
      <c r="G25245" s="31"/>
    </row>
    <row r="25246" spans="2:7" s="40" customFormat="1">
      <c r="B25246" s="7"/>
      <c r="C25246" s="7"/>
      <c r="D25246" s="4"/>
      <c r="E25246" s="4"/>
      <c r="F25246" s="4"/>
      <c r="G25246" s="31"/>
    </row>
    <row r="25247" spans="2:7" s="40" customFormat="1">
      <c r="B25247" s="7"/>
      <c r="C25247" s="7"/>
      <c r="D25247" s="4"/>
      <c r="E25247" s="4"/>
      <c r="F25247" s="4"/>
      <c r="G25247" s="31"/>
    </row>
    <row r="25248" spans="2:7" s="40" customFormat="1">
      <c r="B25248" s="7"/>
      <c r="C25248" s="7"/>
      <c r="D25248" s="4"/>
      <c r="E25248" s="4"/>
      <c r="F25248" s="4"/>
      <c r="G25248" s="31"/>
    </row>
    <row r="25249" spans="2:7" s="40" customFormat="1">
      <c r="B25249" s="7"/>
      <c r="C25249" s="7"/>
      <c r="D25249" s="4"/>
      <c r="E25249" s="4"/>
      <c r="F25249" s="4"/>
      <c r="G25249" s="31"/>
    </row>
    <row r="25250" spans="2:7" s="40" customFormat="1">
      <c r="B25250" s="7"/>
      <c r="C25250" s="7"/>
      <c r="D25250" s="4"/>
      <c r="E25250" s="4"/>
      <c r="F25250" s="4"/>
      <c r="G25250" s="31"/>
    </row>
    <row r="25251" spans="2:7" s="40" customFormat="1">
      <c r="B25251" s="7"/>
      <c r="C25251" s="7"/>
      <c r="D25251" s="4"/>
      <c r="E25251" s="4"/>
      <c r="F25251" s="4"/>
      <c r="G25251" s="31"/>
    </row>
    <row r="25252" spans="2:7" s="40" customFormat="1">
      <c r="B25252" s="7"/>
      <c r="C25252" s="7"/>
      <c r="D25252" s="4"/>
      <c r="E25252" s="4"/>
      <c r="F25252" s="4"/>
      <c r="G25252" s="31"/>
    </row>
    <row r="25253" spans="2:7" s="40" customFormat="1">
      <c r="B25253" s="7"/>
      <c r="C25253" s="7"/>
      <c r="D25253" s="4"/>
      <c r="E25253" s="4"/>
      <c r="F25253" s="4"/>
      <c r="G25253" s="31"/>
    </row>
    <row r="25254" spans="2:7" s="40" customFormat="1">
      <c r="B25254" s="7"/>
      <c r="C25254" s="7"/>
      <c r="D25254" s="4"/>
      <c r="E25254" s="4"/>
      <c r="F25254" s="4"/>
      <c r="G25254" s="31"/>
    </row>
    <row r="25255" spans="2:7" s="40" customFormat="1">
      <c r="B25255" s="7"/>
      <c r="C25255" s="7"/>
      <c r="D25255" s="4"/>
      <c r="E25255" s="4"/>
      <c r="F25255" s="4"/>
      <c r="G25255" s="31"/>
    </row>
    <row r="25256" spans="2:7" s="40" customFormat="1">
      <c r="B25256" s="7"/>
      <c r="C25256" s="7"/>
      <c r="D25256" s="4"/>
      <c r="E25256" s="4"/>
      <c r="F25256" s="4"/>
      <c r="G25256" s="31"/>
    </row>
    <row r="25257" spans="2:7" s="40" customFormat="1">
      <c r="B25257" s="7"/>
      <c r="C25257" s="7"/>
      <c r="D25257" s="4"/>
      <c r="E25257" s="4"/>
      <c r="F25257" s="4"/>
      <c r="G25257" s="31"/>
    </row>
    <row r="25258" spans="2:7" s="40" customFormat="1">
      <c r="B25258" s="7"/>
      <c r="C25258" s="7"/>
      <c r="D25258" s="4"/>
      <c r="E25258" s="4"/>
      <c r="F25258" s="4"/>
      <c r="G25258" s="31"/>
    </row>
    <row r="25259" spans="2:7" s="40" customFormat="1">
      <c r="B25259" s="7"/>
      <c r="C25259" s="7"/>
      <c r="D25259" s="4"/>
      <c r="E25259" s="4"/>
      <c r="F25259" s="4"/>
      <c r="G25259" s="31"/>
    </row>
    <row r="25260" spans="2:7" s="40" customFormat="1">
      <c r="B25260" s="7"/>
      <c r="C25260" s="7"/>
      <c r="D25260" s="4"/>
      <c r="E25260" s="4"/>
      <c r="F25260" s="4"/>
      <c r="G25260" s="31"/>
    </row>
    <row r="25261" spans="2:7" s="40" customFormat="1">
      <c r="B25261" s="7"/>
      <c r="C25261" s="7"/>
      <c r="D25261" s="4"/>
      <c r="E25261" s="4"/>
      <c r="F25261" s="4"/>
      <c r="G25261" s="31"/>
    </row>
    <row r="25262" spans="2:7" s="40" customFormat="1">
      <c r="B25262" s="7"/>
      <c r="C25262" s="7"/>
      <c r="D25262" s="4"/>
      <c r="E25262" s="4"/>
      <c r="F25262" s="4"/>
      <c r="G25262" s="31"/>
    </row>
    <row r="25263" spans="2:7" s="40" customFormat="1">
      <c r="B25263" s="7"/>
      <c r="C25263" s="7"/>
      <c r="D25263" s="4"/>
      <c r="E25263" s="4"/>
      <c r="F25263" s="4"/>
      <c r="G25263" s="31"/>
    </row>
    <row r="25264" spans="2:7" s="40" customFormat="1">
      <c r="B25264" s="7"/>
      <c r="C25264" s="7"/>
      <c r="D25264" s="4"/>
      <c r="E25264" s="4"/>
      <c r="F25264" s="4"/>
      <c r="G25264" s="31"/>
    </row>
    <row r="25265" spans="2:7" s="40" customFormat="1">
      <c r="B25265" s="7"/>
      <c r="C25265" s="7"/>
      <c r="D25265" s="4"/>
      <c r="E25265" s="4"/>
      <c r="F25265" s="4"/>
      <c r="G25265" s="31"/>
    </row>
    <row r="25266" spans="2:7" s="40" customFormat="1">
      <c r="B25266" s="7"/>
      <c r="C25266" s="7"/>
      <c r="D25266" s="4"/>
      <c r="E25266" s="4"/>
      <c r="F25266" s="4"/>
      <c r="G25266" s="31"/>
    </row>
    <row r="25267" spans="2:7" s="40" customFormat="1">
      <c r="B25267" s="7"/>
      <c r="C25267" s="7"/>
      <c r="D25267" s="4"/>
      <c r="E25267" s="4"/>
      <c r="F25267" s="4"/>
      <c r="G25267" s="31"/>
    </row>
    <row r="25268" spans="2:7" s="40" customFormat="1">
      <c r="B25268" s="7"/>
      <c r="C25268" s="7"/>
      <c r="D25268" s="4"/>
      <c r="E25268" s="4"/>
      <c r="F25268" s="4"/>
      <c r="G25268" s="31"/>
    </row>
    <row r="25269" spans="2:7" s="40" customFormat="1">
      <c r="B25269" s="7"/>
      <c r="C25269" s="7"/>
      <c r="D25269" s="4"/>
      <c r="E25269" s="4"/>
      <c r="F25269" s="4"/>
      <c r="G25269" s="31"/>
    </row>
    <row r="25270" spans="2:7" s="40" customFormat="1">
      <c r="B25270" s="7"/>
      <c r="C25270" s="7"/>
      <c r="D25270" s="4"/>
      <c r="E25270" s="4"/>
      <c r="F25270" s="4"/>
      <c r="G25270" s="31"/>
    </row>
    <row r="25271" spans="2:7" s="40" customFormat="1">
      <c r="B25271" s="7"/>
      <c r="C25271" s="7"/>
      <c r="D25271" s="4"/>
      <c r="E25271" s="4"/>
      <c r="F25271" s="4"/>
      <c r="G25271" s="31"/>
    </row>
    <row r="25272" spans="2:7" s="40" customFormat="1">
      <c r="B25272" s="7"/>
      <c r="C25272" s="7"/>
      <c r="D25272" s="4"/>
      <c r="E25272" s="4"/>
      <c r="F25272" s="4"/>
      <c r="G25272" s="31"/>
    </row>
    <row r="25273" spans="2:7" s="40" customFormat="1">
      <c r="B25273" s="7"/>
      <c r="C25273" s="7"/>
      <c r="D25273" s="4"/>
      <c r="E25273" s="4"/>
      <c r="F25273" s="4"/>
      <c r="G25273" s="31"/>
    </row>
    <row r="25274" spans="2:7" s="40" customFormat="1">
      <c r="B25274" s="7"/>
      <c r="C25274" s="7"/>
      <c r="D25274" s="4"/>
      <c r="E25274" s="4"/>
      <c r="F25274" s="4"/>
      <c r="G25274" s="31"/>
    </row>
    <row r="25275" spans="2:7" s="40" customFormat="1">
      <c r="B25275" s="7"/>
      <c r="C25275" s="7"/>
      <c r="D25275" s="4"/>
      <c r="E25275" s="4"/>
      <c r="F25275" s="4"/>
      <c r="G25275" s="31"/>
    </row>
    <row r="25276" spans="2:7" s="40" customFormat="1">
      <c r="B25276" s="7"/>
      <c r="C25276" s="7"/>
      <c r="D25276" s="4"/>
      <c r="E25276" s="4"/>
      <c r="F25276" s="4"/>
      <c r="G25276" s="31"/>
    </row>
    <row r="25277" spans="2:7" s="40" customFormat="1">
      <c r="B25277" s="7"/>
      <c r="C25277" s="7"/>
      <c r="D25277" s="4"/>
      <c r="E25277" s="4"/>
      <c r="F25277" s="4"/>
      <c r="G25277" s="31"/>
    </row>
    <row r="25278" spans="2:7" s="40" customFormat="1">
      <c r="B25278" s="7"/>
      <c r="C25278" s="7"/>
      <c r="D25278" s="4"/>
      <c r="E25278" s="4"/>
      <c r="F25278" s="4"/>
      <c r="G25278" s="31"/>
    </row>
    <row r="25279" spans="2:7" s="40" customFormat="1">
      <c r="B25279" s="7"/>
      <c r="C25279" s="7"/>
      <c r="D25279" s="4"/>
      <c r="E25279" s="4"/>
      <c r="F25279" s="4"/>
      <c r="G25279" s="31"/>
    </row>
    <row r="25280" spans="2:7" s="40" customFormat="1">
      <c r="B25280" s="7"/>
      <c r="C25280" s="7"/>
      <c r="D25280" s="4"/>
      <c r="E25280" s="4"/>
      <c r="F25280" s="4"/>
      <c r="G25280" s="31"/>
    </row>
    <row r="25281" spans="2:7" s="40" customFormat="1">
      <c r="B25281" s="7"/>
      <c r="C25281" s="7"/>
      <c r="D25281" s="4"/>
      <c r="E25281" s="4"/>
      <c r="F25281" s="4"/>
      <c r="G25281" s="31"/>
    </row>
    <row r="25282" spans="2:7" s="40" customFormat="1">
      <c r="B25282" s="7"/>
      <c r="C25282" s="7"/>
      <c r="D25282" s="4"/>
      <c r="E25282" s="4"/>
      <c r="F25282" s="4"/>
      <c r="G25282" s="31"/>
    </row>
    <row r="25283" spans="2:7" s="40" customFormat="1">
      <c r="B25283" s="7"/>
      <c r="C25283" s="7"/>
      <c r="D25283" s="4"/>
      <c r="E25283" s="4"/>
      <c r="F25283" s="4"/>
      <c r="G25283" s="31"/>
    </row>
    <row r="25284" spans="2:7" s="40" customFormat="1">
      <c r="B25284" s="7"/>
      <c r="C25284" s="7"/>
      <c r="D25284" s="4"/>
      <c r="E25284" s="4"/>
      <c r="F25284" s="4"/>
      <c r="G25284" s="31"/>
    </row>
    <row r="25285" spans="2:7" s="40" customFormat="1">
      <c r="B25285" s="7"/>
      <c r="C25285" s="7"/>
      <c r="D25285" s="4"/>
      <c r="E25285" s="4"/>
      <c r="F25285" s="4"/>
      <c r="G25285" s="31"/>
    </row>
    <row r="25286" spans="2:7" s="40" customFormat="1">
      <c r="B25286" s="7"/>
      <c r="C25286" s="7"/>
      <c r="D25286" s="4"/>
      <c r="E25286" s="4"/>
      <c r="F25286" s="4"/>
      <c r="G25286" s="31"/>
    </row>
    <row r="25287" spans="2:7" s="40" customFormat="1">
      <c r="B25287" s="7"/>
      <c r="C25287" s="7"/>
      <c r="D25287" s="4"/>
      <c r="E25287" s="4"/>
      <c r="F25287" s="4"/>
      <c r="G25287" s="31"/>
    </row>
    <row r="25288" spans="2:7" s="40" customFormat="1">
      <c r="B25288" s="7"/>
      <c r="C25288" s="7"/>
      <c r="D25288" s="4"/>
      <c r="E25288" s="4"/>
      <c r="F25288" s="4"/>
      <c r="G25288" s="31"/>
    </row>
    <row r="25289" spans="2:7" s="40" customFormat="1">
      <c r="B25289" s="7"/>
      <c r="C25289" s="7"/>
      <c r="D25289" s="4"/>
      <c r="E25289" s="4"/>
      <c r="F25289" s="4"/>
      <c r="G25289" s="31"/>
    </row>
    <row r="25290" spans="2:7" s="40" customFormat="1">
      <c r="B25290" s="7"/>
      <c r="C25290" s="7"/>
      <c r="D25290" s="4"/>
      <c r="E25290" s="4"/>
      <c r="F25290" s="4"/>
      <c r="G25290" s="31"/>
    </row>
    <row r="25291" spans="2:7" s="40" customFormat="1">
      <c r="B25291" s="7"/>
      <c r="C25291" s="7"/>
      <c r="D25291" s="4"/>
      <c r="E25291" s="4"/>
      <c r="F25291" s="4"/>
      <c r="G25291" s="31"/>
    </row>
    <row r="25292" spans="2:7" s="40" customFormat="1">
      <c r="B25292" s="7"/>
      <c r="C25292" s="7"/>
      <c r="D25292" s="4"/>
      <c r="E25292" s="4"/>
      <c r="F25292" s="4"/>
      <c r="G25292" s="31"/>
    </row>
    <row r="25293" spans="2:7" s="40" customFormat="1">
      <c r="B25293" s="7"/>
      <c r="C25293" s="7"/>
      <c r="D25293" s="4"/>
      <c r="E25293" s="4"/>
      <c r="F25293" s="4"/>
      <c r="G25293" s="31"/>
    </row>
    <row r="25294" spans="2:7" s="40" customFormat="1">
      <c r="B25294" s="7"/>
      <c r="C25294" s="7"/>
      <c r="D25294" s="4"/>
      <c r="E25294" s="4"/>
      <c r="F25294" s="4"/>
      <c r="G25294" s="31"/>
    </row>
    <row r="25295" spans="2:7" s="40" customFormat="1">
      <c r="B25295" s="7"/>
      <c r="C25295" s="7"/>
      <c r="D25295" s="4"/>
      <c r="E25295" s="4"/>
      <c r="F25295" s="4"/>
      <c r="G25295" s="31"/>
    </row>
    <row r="25296" spans="2:7" s="40" customFormat="1">
      <c r="B25296" s="7"/>
      <c r="C25296" s="7"/>
      <c r="D25296" s="4"/>
      <c r="E25296" s="4"/>
      <c r="F25296" s="4"/>
      <c r="G25296" s="31"/>
    </row>
    <row r="25297" spans="2:7" s="40" customFormat="1">
      <c r="B25297" s="7"/>
      <c r="C25297" s="7"/>
      <c r="D25297" s="4"/>
      <c r="E25297" s="4"/>
      <c r="F25297" s="4"/>
      <c r="G25297" s="31"/>
    </row>
    <row r="25298" spans="2:7" s="40" customFormat="1">
      <c r="B25298" s="7"/>
      <c r="C25298" s="7"/>
      <c r="D25298" s="4"/>
      <c r="E25298" s="4"/>
      <c r="F25298" s="4"/>
      <c r="G25298" s="31"/>
    </row>
    <row r="25299" spans="2:7" s="40" customFormat="1">
      <c r="B25299" s="7"/>
      <c r="C25299" s="7"/>
      <c r="D25299" s="4"/>
      <c r="E25299" s="4"/>
      <c r="F25299" s="4"/>
      <c r="G25299" s="31"/>
    </row>
    <row r="25300" spans="2:7" s="40" customFormat="1">
      <c r="B25300" s="7"/>
      <c r="C25300" s="7"/>
      <c r="D25300" s="4"/>
      <c r="E25300" s="4"/>
      <c r="F25300" s="4"/>
      <c r="G25300" s="31"/>
    </row>
    <row r="25301" spans="2:7" s="40" customFormat="1">
      <c r="B25301" s="7"/>
      <c r="C25301" s="7"/>
      <c r="D25301" s="4"/>
      <c r="E25301" s="4"/>
      <c r="F25301" s="4"/>
      <c r="G25301" s="31"/>
    </row>
    <row r="25302" spans="2:7" s="40" customFormat="1">
      <c r="B25302" s="7"/>
      <c r="C25302" s="7"/>
      <c r="D25302" s="4"/>
      <c r="E25302" s="4"/>
      <c r="F25302" s="4"/>
      <c r="G25302" s="31"/>
    </row>
    <row r="25303" spans="2:7" s="40" customFormat="1">
      <c r="B25303" s="7"/>
      <c r="C25303" s="7"/>
      <c r="D25303" s="4"/>
      <c r="E25303" s="4"/>
      <c r="F25303" s="4"/>
      <c r="G25303" s="31"/>
    </row>
    <row r="25304" spans="2:7" s="40" customFormat="1">
      <c r="B25304" s="7"/>
      <c r="C25304" s="7"/>
      <c r="D25304" s="4"/>
      <c r="E25304" s="4"/>
      <c r="F25304" s="4"/>
      <c r="G25304" s="31"/>
    </row>
    <row r="25305" spans="2:7" s="40" customFormat="1">
      <c r="B25305" s="7"/>
      <c r="C25305" s="7"/>
      <c r="D25305" s="4"/>
      <c r="E25305" s="4"/>
      <c r="F25305" s="4"/>
      <c r="G25305" s="31"/>
    </row>
    <row r="25306" spans="2:7" s="40" customFormat="1">
      <c r="B25306" s="7"/>
      <c r="C25306" s="7"/>
      <c r="D25306" s="4"/>
      <c r="E25306" s="4"/>
      <c r="F25306" s="4"/>
      <c r="G25306" s="31"/>
    </row>
    <row r="25307" spans="2:7" s="40" customFormat="1">
      <c r="B25307" s="7"/>
      <c r="C25307" s="7"/>
      <c r="D25307" s="4"/>
      <c r="E25307" s="4"/>
      <c r="F25307" s="4"/>
      <c r="G25307" s="31"/>
    </row>
    <row r="25308" spans="2:7" s="40" customFormat="1">
      <c r="B25308" s="7"/>
      <c r="C25308" s="7"/>
      <c r="D25308" s="4"/>
      <c r="E25308" s="4"/>
      <c r="F25308" s="4"/>
      <c r="G25308" s="31"/>
    </row>
    <row r="25309" spans="2:7" s="40" customFormat="1">
      <c r="B25309" s="7"/>
      <c r="C25309" s="7"/>
      <c r="D25309" s="4"/>
      <c r="E25309" s="4"/>
      <c r="F25309" s="4"/>
      <c r="G25309" s="31"/>
    </row>
    <row r="25310" spans="2:7" s="40" customFormat="1">
      <c r="B25310" s="7"/>
      <c r="C25310" s="7"/>
      <c r="D25310" s="4"/>
      <c r="E25310" s="4"/>
      <c r="F25310" s="4"/>
      <c r="G25310" s="31"/>
    </row>
    <row r="25311" spans="2:7" s="40" customFormat="1">
      <c r="B25311" s="7"/>
      <c r="C25311" s="7"/>
      <c r="D25311" s="4"/>
      <c r="E25311" s="4"/>
      <c r="F25311" s="4"/>
      <c r="G25311" s="31"/>
    </row>
    <row r="25312" spans="2:7" s="40" customFormat="1">
      <c r="B25312" s="7"/>
      <c r="C25312" s="7"/>
      <c r="D25312" s="4"/>
      <c r="E25312" s="4"/>
      <c r="F25312" s="4"/>
      <c r="G25312" s="31"/>
    </row>
    <row r="25313" spans="2:7" s="40" customFormat="1">
      <c r="B25313" s="7"/>
      <c r="C25313" s="7"/>
      <c r="D25313" s="4"/>
      <c r="E25313" s="4"/>
      <c r="F25313" s="4"/>
      <c r="G25313" s="31"/>
    </row>
    <row r="25314" spans="2:7" s="40" customFormat="1">
      <c r="B25314" s="7"/>
      <c r="C25314" s="7"/>
      <c r="D25314" s="4"/>
      <c r="E25314" s="4"/>
      <c r="F25314" s="4"/>
      <c r="G25314" s="31"/>
    </row>
    <row r="25315" spans="2:7" s="40" customFormat="1">
      <c r="B25315" s="7"/>
      <c r="C25315" s="7"/>
      <c r="D25315" s="4"/>
      <c r="E25315" s="4"/>
      <c r="F25315" s="4"/>
      <c r="G25315" s="31"/>
    </row>
    <row r="25316" spans="2:7" s="40" customFormat="1">
      <c r="B25316" s="7"/>
      <c r="C25316" s="7"/>
      <c r="D25316" s="4"/>
      <c r="E25316" s="4"/>
      <c r="F25316" s="4"/>
      <c r="G25316" s="31"/>
    </row>
    <row r="25317" spans="2:7" s="40" customFormat="1">
      <c r="B25317" s="7"/>
      <c r="C25317" s="7"/>
      <c r="D25317" s="4"/>
      <c r="E25317" s="4"/>
      <c r="F25317" s="4"/>
      <c r="G25317" s="31"/>
    </row>
    <row r="25318" spans="2:7" s="40" customFormat="1">
      <c r="B25318" s="7"/>
      <c r="C25318" s="7"/>
      <c r="D25318" s="4"/>
      <c r="E25318" s="4"/>
      <c r="F25318" s="4"/>
      <c r="G25318" s="31"/>
    </row>
    <row r="25319" spans="2:7" s="40" customFormat="1">
      <c r="B25319" s="7"/>
      <c r="C25319" s="7"/>
      <c r="D25319" s="4"/>
      <c r="E25319" s="4"/>
      <c r="F25319" s="4"/>
      <c r="G25319" s="31"/>
    </row>
    <row r="25320" spans="2:7" s="40" customFormat="1">
      <c r="B25320" s="7"/>
      <c r="C25320" s="7"/>
      <c r="D25320" s="4"/>
      <c r="E25320" s="4"/>
      <c r="F25320" s="4"/>
      <c r="G25320" s="31"/>
    </row>
    <row r="25321" spans="2:7" s="40" customFormat="1">
      <c r="B25321" s="7"/>
      <c r="C25321" s="7"/>
      <c r="D25321" s="4"/>
      <c r="E25321" s="4"/>
      <c r="F25321" s="4"/>
      <c r="G25321" s="31"/>
    </row>
    <row r="25322" spans="2:7" s="40" customFormat="1">
      <c r="B25322" s="7"/>
      <c r="C25322" s="7"/>
      <c r="D25322" s="4"/>
      <c r="E25322" s="4"/>
      <c r="F25322" s="4"/>
      <c r="G25322" s="31"/>
    </row>
    <row r="25323" spans="2:7" s="40" customFormat="1">
      <c r="B25323" s="7"/>
      <c r="C25323" s="7"/>
      <c r="D25323" s="4"/>
      <c r="E25323" s="4"/>
      <c r="F25323" s="4"/>
      <c r="G25323" s="31"/>
    </row>
    <row r="25324" spans="2:7" s="40" customFormat="1">
      <c r="B25324" s="7"/>
      <c r="C25324" s="7"/>
      <c r="D25324" s="4"/>
      <c r="E25324" s="4"/>
      <c r="F25324" s="4"/>
      <c r="G25324" s="31"/>
    </row>
    <row r="25325" spans="2:7" s="40" customFormat="1">
      <c r="B25325" s="7"/>
      <c r="C25325" s="7"/>
      <c r="D25325" s="4"/>
      <c r="E25325" s="4"/>
      <c r="F25325" s="4"/>
      <c r="G25325" s="31"/>
    </row>
    <row r="25326" spans="2:7" s="40" customFormat="1">
      <c r="B25326" s="7"/>
      <c r="C25326" s="7"/>
      <c r="D25326" s="4"/>
      <c r="E25326" s="4"/>
      <c r="F25326" s="4"/>
      <c r="G25326" s="31"/>
    </row>
    <row r="25327" spans="2:7" s="40" customFormat="1">
      <c r="B25327" s="7"/>
      <c r="C25327" s="7"/>
      <c r="D25327" s="4"/>
      <c r="E25327" s="4"/>
      <c r="F25327" s="4"/>
      <c r="G25327" s="31"/>
    </row>
    <row r="25328" spans="2:7" s="40" customFormat="1">
      <c r="B25328" s="7"/>
      <c r="C25328" s="7"/>
      <c r="D25328" s="4"/>
      <c r="E25328" s="4"/>
      <c r="F25328" s="4"/>
      <c r="G25328" s="31"/>
    </row>
    <row r="25329" spans="2:7" s="40" customFormat="1">
      <c r="B25329" s="7"/>
      <c r="C25329" s="7"/>
      <c r="D25329" s="4"/>
      <c r="E25329" s="4"/>
      <c r="F25329" s="4"/>
      <c r="G25329" s="31"/>
    </row>
    <row r="25330" spans="2:7" s="40" customFormat="1">
      <c r="B25330" s="7"/>
      <c r="C25330" s="7"/>
      <c r="D25330" s="4"/>
      <c r="E25330" s="4"/>
      <c r="F25330" s="4"/>
      <c r="G25330" s="31"/>
    </row>
    <row r="25331" spans="2:7" s="40" customFormat="1">
      <c r="B25331" s="7"/>
      <c r="C25331" s="7"/>
      <c r="D25331" s="4"/>
      <c r="E25331" s="4"/>
      <c r="F25331" s="4"/>
      <c r="G25331" s="31"/>
    </row>
    <row r="25332" spans="2:7" s="40" customFormat="1">
      <c r="B25332" s="7"/>
      <c r="C25332" s="7"/>
      <c r="D25332" s="4"/>
      <c r="E25332" s="4"/>
      <c r="F25332" s="4"/>
      <c r="G25332" s="31"/>
    </row>
    <row r="25333" spans="2:7" s="40" customFormat="1">
      <c r="B25333" s="7"/>
      <c r="C25333" s="7"/>
      <c r="D25333" s="4"/>
      <c r="E25333" s="4"/>
      <c r="F25333" s="4"/>
      <c r="G25333" s="31"/>
    </row>
    <row r="25334" spans="2:7" s="40" customFormat="1">
      <c r="B25334" s="7"/>
      <c r="C25334" s="7"/>
      <c r="D25334" s="4"/>
      <c r="E25334" s="4"/>
      <c r="F25334" s="4"/>
      <c r="G25334" s="31"/>
    </row>
    <row r="25335" spans="2:7" s="40" customFormat="1">
      <c r="B25335" s="7"/>
      <c r="C25335" s="7"/>
      <c r="D25335" s="4"/>
      <c r="E25335" s="4"/>
      <c r="F25335" s="4"/>
      <c r="G25335" s="31"/>
    </row>
    <row r="25336" spans="2:7" s="40" customFormat="1">
      <c r="B25336" s="7"/>
      <c r="C25336" s="7"/>
      <c r="D25336" s="4"/>
      <c r="E25336" s="4"/>
      <c r="F25336" s="4"/>
      <c r="G25336" s="31"/>
    </row>
    <row r="25337" spans="2:7" s="40" customFormat="1">
      <c r="B25337" s="7"/>
      <c r="C25337" s="7"/>
      <c r="D25337" s="4"/>
      <c r="E25337" s="4"/>
      <c r="F25337" s="4"/>
      <c r="G25337" s="31"/>
    </row>
    <row r="25338" spans="2:7" s="40" customFormat="1">
      <c r="B25338" s="7"/>
      <c r="C25338" s="7"/>
      <c r="D25338" s="4"/>
      <c r="E25338" s="4"/>
      <c r="F25338" s="4"/>
      <c r="G25338" s="31"/>
    </row>
    <row r="25339" spans="2:7" s="40" customFormat="1">
      <c r="B25339" s="7"/>
      <c r="C25339" s="7"/>
      <c r="D25339" s="4"/>
      <c r="E25339" s="4"/>
      <c r="F25339" s="4"/>
      <c r="G25339" s="31"/>
    </row>
    <row r="25340" spans="2:7" s="40" customFormat="1">
      <c r="B25340" s="7"/>
      <c r="C25340" s="7"/>
      <c r="D25340" s="4"/>
      <c r="E25340" s="4"/>
      <c r="F25340" s="4"/>
      <c r="G25340" s="31"/>
    </row>
    <row r="25341" spans="2:7" s="40" customFormat="1">
      <c r="B25341" s="7"/>
      <c r="C25341" s="7"/>
      <c r="D25341" s="4"/>
      <c r="E25341" s="4"/>
      <c r="F25341" s="4"/>
      <c r="G25341" s="31"/>
    </row>
    <row r="25342" spans="2:7" s="40" customFormat="1">
      <c r="B25342" s="7"/>
      <c r="C25342" s="7"/>
      <c r="D25342" s="4"/>
      <c r="E25342" s="4"/>
      <c r="F25342" s="4"/>
      <c r="G25342" s="31"/>
    </row>
    <row r="25343" spans="2:7" s="40" customFormat="1">
      <c r="B25343" s="7"/>
      <c r="C25343" s="7"/>
      <c r="D25343" s="4"/>
      <c r="E25343" s="4"/>
      <c r="F25343" s="4"/>
      <c r="G25343" s="31"/>
    </row>
    <row r="25344" spans="2:7" s="40" customFormat="1">
      <c r="B25344" s="7"/>
      <c r="C25344" s="7"/>
      <c r="D25344" s="4"/>
      <c r="E25344" s="4"/>
      <c r="F25344" s="4"/>
      <c r="G25344" s="31"/>
    </row>
    <row r="25345" spans="2:7" s="40" customFormat="1">
      <c r="B25345" s="7"/>
      <c r="C25345" s="7"/>
      <c r="D25345" s="4"/>
      <c r="E25345" s="4"/>
      <c r="F25345" s="4"/>
      <c r="G25345" s="31"/>
    </row>
    <row r="25346" spans="2:7" s="40" customFormat="1">
      <c r="B25346" s="7"/>
      <c r="C25346" s="7"/>
      <c r="D25346" s="4"/>
      <c r="E25346" s="4"/>
      <c r="F25346" s="4"/>
      <c r="G25346" s="31"/>
    </row>
    <row r="25347" spans="2:7" s="40" customFormat="1">
      <c r="B25347" s="7"/>
      <c r="C25347" s="7"/>
      <c r="D25347" s="4"/>
      <c r="E25347" s="4"/>
      <c r="F25347" s="4"/>
      <c r="G25347" s="31"/>
    </row>
    <row r="25348" spans="2:7" s="40" customFormat="1">
      <c r="B25348" s="7"/>
      <c r="C25348" s="7"/>
      <c r="D25348" s="4"/>
      <c r="E25348" s="4"/>
      <c r="F25348" s="4"/>
      <c r="G25348" s="31"/>
    </row>
    <row r="25349" spans="2:7" s="40" customFormat="1">
      <c r="B25349" s="7"/>
      <c r="C25349" s="7"/>
      <c r="D25349" s="4"/>
      <c r="E25349" s="4"/>
      <c r="F25349" s="4"/>
      <c r="G25349" s="31"/>
    </row>
    <row r="25350" spans="2:7" s="40" customFormat="1">
      <c r="B25350" s="7"/>
      <c r="C25350" s="7"/>
      <c r="D25350" s="4"/>
      <c r="E25350" s="4"/>
      <c r="F25350" s="4"/>
      <c r="G25350" s="31"/>
    </row>
    <row r="25351" spans="2:7" s="40" customFormat="1">
      <c r="B25351" s="7"/>
      <c r="C25351" s="7"/>
      <c r="D25351" s="4"/>
      <c r="E25351" s="4"/>
      <c r="F25351" s="4"/>
      <c r="G25351" s="31"/>
    </row>
    <row r="25352" spans="2:7" s="40" customFormat="1">
      <c r="B25352" s="7"/>
      <c r="C25352" s="7"/>
      <c r="D25352" s="4"/>
      <c r="E25352" s="4"/>
      <c r="F25352" s="4"/>
      <c r="G25352" s="31"/>
    </row>
    <row r="25353" spans="2:7" s="40" customFormat="1">
      <c r="B25353" s="7"/>
      <c r="C25353" s="7"/>
      <c r="D25353" s="4"/>
      <c r="E25353" s="4"/>
      <c r="F25353" s="4"/>
      <c r="G25353" s="31"/>
    </row>
    <row r="25354" spans="2:7" s="40" customFormat="1">
      <c r="B25354" s="7"/>
      <c r="C25354" s="7"/>
      <c r="D25354" s="4"/>
      <c r="E25354" s="4"/>
      <c r="F25354" s="4"/>
      <c r="G25354" s="31"/>
    </row>
    <row r="25355" spans="2:7" s="40" customFormat="1">
      <c r="B25355" s="7"/>
      <c r="C25355" s="7"/>
      <c r="D25355" s="4"/>
      <c r="E25355" s="4"/>
      <c r="F25355" s="4"/>
      <c r="G25355" s="31"/>
    </row>
    <row r="25356" spans="2:7" s="40" customFormat="1">
      <c r="B25356" s="7"/>
      <c r="C25356" s="7"/>
      <c r="D25356" s="4"/>
      <c r="E25356" s="4"/>
      <c r="F25356" s="4"/>
      <c r="G25356" s="31"/>
    </row>
    <row r="25357" spans="2:7" s="40" customFormat="1">
      <c r="B25357" s="7"/>
      <c r="C25357" s="7"/>
      <c r="D25357" s="4"/>
      <c r="E25357" s="4"/>
      <c r="F25357" s="4"/>
      <c r="G25357" s="31"/>
    </row>
    <row r="25358" spans="2:7" s="40" customFormat="1">
      <c r="B25358" s="7"/>
      <c r="C25358" s="7"/>
      <c r="D25358" s="4"/>
      <c r="E25358" s="4"/>
      <c r="F25358" s="4"/>
      <c r="G25358" s="31"/>
    </row>
    <row r="25359" spans="2:7" s="40" customFormat="1">
      <c r="B25359" s="7"/>
      <c r="C25359" s="7"/>
      <c r="D25359" s="4"/>
      <c r="E25359" s="4"/>
      <c r="F25359" s="4"/>
      <c r="G25359" s="31"/>
    </row>
    <row r="25360" spans="2:7" s="40" customFormat="1">
      <c r="B25360" s="7"/>
      <c r="C25360" s="7"/>
      <c r="D25360" s="4"/>
      <c r="E25360" s="4"/>
      <c r="F25360" s="4"/>
      <c r="G25360" s="31"/>
    </row>
    <row r="25361" spans="2:7" s="40" customFormat="1">
      <c r="B25361" s="7"/>
      <c r="C25361" s="7"/>
      <c r="D25361" s="4"/>
      <c r="E25361" s="4"/>
      <c r="F25361" s="4"/>
      <c r="G25361" s="31"/>
    </row>
    <row r="25362" spans="2:7" s="40" customFormat="1">
      <c r="B25362" s="7"/>
      <c r="C25362" s="7"/>
      <c r="D25362" s="4"/>
      <c r="E25362" s="4"/>
      <c r="F25362" s="4"/>
      <c r="G25362" s="31"/>
    </row>
    <row r="25363" spans="2:7" s="40" customFormat="1">
      <c r="B25363" s="7"/>
      <c r="C25363" s="7"/>
      <c r="D25363" s="4"/>
      <c r="E25363" s="4"/>
      <c r="F25363" s="4"/>
      <c r="G25363" s="31"/>
    </row>
    <row r="25364" spans="2:7" s="40" customFormat="1">
      <c r="B25364" s="7"/>
      <c r="C25364" s="7"/>
      <c r="D25364" s="4"/>
      <c r="E25364" s="4"/>
      <c r="F25364" s="4"/>
      <c r="G25364" s="31"/>
    </row>
    <row r="25365" spans="2:7" s="40" customFormat="1">
      <c r="B25365" s="7"/>
      <c r="C25365" s="7"/>
      <c r="D25365" s="4"/>
      <c r="E25365" s="4"/>
      <c r="F25365" s="4"/>
      <c r="G25365" s="31"/>
    </row>
    <row r="25366" spans="2:7" s="40" customFormat="1">
      <c r="B25366" s="7"/>
      <c r="C25366" s="7"/>
      <c r="D25366" s="4"/>
      <c r="E25366" s="4"/>
      <c r="F25366" s="4"/>
      <c r="G25366" s="31"/>
    </row>
    <row r="25367" spans="2:7" s="40" customFormat="1">
      <c r="B25367" s="7"/>
      <c r="C25367" s="7"/>
      <c r="D25367" s="4"/>
      <c r="E25367" s="4"/>
      <c r="F25367" s="4"/>
      <c r="G25367" s="31"/>
    </row>
    <row r="25368" spans="2:7" s="40" customFormat="1">
      <c r="B25368" s="7"/>
      <c r="C25368" s="7"/>
      <c r="D25368" s="4"/>
      <c r="E25368" s="4"/>
      <c r="F25368" s="4"/>
      <c r="G25368" s="31"/>
    </row>
    <row r="25369" spans="2:7" s="40" customFormat="1">
      <c r="B25369" s="7"/>
      <c r="C25369" s="7"/>
      <c r="D25369" s="4"/>
      <c r="E25369" s="4"/>
      <c r="F25369" s="4"/>
      <c r="G25369" s="31"/>
    </row>
    <row r="25370" spans="2:7" s="40" customFormat="1">
      <c r="B25370" s="7"/>
      <c r="C25370" s="7"/>
      <c r="D25370" s="4"/>
      <c r="E25370" s="4"/>
      <c r="F25370" s="4"/>
      <c r="G25370" s="31"/>
    </row>
    <row r="25371" spans="2:7" s="40" customFormat="1">
      <c r="B25371" s="7"/>
      <c r="C25371" s="7"/>
      <c r="D25371" s="4"/>
      <c r="E25371" s="4"/>
      <c r="F25371" s="4"/>
      <c r="G25371" s="31"/>
    </row>
    <row r="25372" spans="2:7" s="40" customFormat="1">
      <c r="B25372" s="7"/>
      <c r="C25372" s="7"/>
      <c r="D25372" s="4"/>
      <c r="E25372" s="4"/>
      <c r="F25372" s="4"/>
      <c r="G25372" s="31"/>
    </row>
    <row r="25373" spans="2:7" s="40" customFormat="1">
      <c r="B25373" s="7"/>
      <c r="C25373" s="7"/>
      <c r="D25373" s="4"/>
      <c r="E25373" s="4"/>
      <c r="F25373" s="4"/>
      <c r="G25373" s="31"/>
    </row>
    <row r="25374" spans="2:7" s="40" customFormat="1">
      <c r="B25374" s="7"/>
      <c r="C25374" s="7"/>
      <c r="D25374" s="4"/>
      <c r="E25374" s="4"/>
      <c r="F25374" s="4"/>
      <c r="G25374" s="31"/>
    </row>
    <row r="25375" spans="2:7" s="40" customFormat="1">
      <c r="B25375" s="7"/>
      <c r="C25375" s="7"/>
      <c r="D25375" s="4"/>
      <c r="E25375" s="4"/>
      <c r="F25375" s="4"/>
      <c r="G25375" s="31"/>
    </row>
    <row r="25376" spans="2:7" s="40" customFormat="1">
      <c r="B25376" s="7"/>
      <c r="C25376" s="7"/>
      <c r="D25376" s="4"/>
      <c r="E25376" s="4"/>
      <c r="F25376" s="4"/>
      <c r="G25376" s="31"/>
    </row>
    <row r="25377" spans="2:7" s="40" customFormat="1">
      <c r="B25377" s="7"/>
      <c r="C25377" s="7"/>
      <c r="D25377" s="4"/>
      <c r="E25377" s="4"/>
      <c r="F25377" s="4"/>
      <c r="G25377" s="31"/>
    </row>
    <row r="25378" spans="2:7" s="40" customFormat="1">
      <c r="B25378" s="7"/>
      <c r="C25378" s="7"/>
      <c r="D25378" s="4"/>
      <c r="E25378" s="4"/>
      <c r="F25378" s="4"/>
      <c r="G25378" s="31"/>
    </row>
    <row r="25379" spans="2:7" s="40" customFormat="1">
      <c r="B25379" s="7"/>
      <c r="C25379" s="7"/>
      <c r="D25379" s="4"/>
      <c r="E25379" s="4"/>
      <c r="F25379" s="4"/>
      <c r="G25379" s="31"/>
    </row>
    <row r="25380" spans="2:7" s="40" customFormat="1">
      <c r="B25380" s="7"/>
      <c r="C25380" s="7"/>
      <c r="D25380" s="4"/>
      <c r="E25380" s="4"/>
      <c r="F25380" s="4"/>
      <c r="G25380" s="31"/>
    </row>
    <row r="25381" spans="2:7" s="40" customFormat="1">
      <c r="B25381" s="7"/>
      <c r="C25381" s="7"/>
      <c r="D25381" s="4"/>
      <c r="E25381" s="4"/>
      <c r="F25381" s="4"/>
      <c r="G25381" s="31"/>
    </row>
    <row r="25382" spans="2:7" s="40" customFormat="1">
      <c r="B25382" s="7"/>
      <c r="C25382" s="7"/>
      <c r="D25382" s="4"/>
      <c r="E25382" s="4"/>
      <c r="F25382" s="4"/>
      <c r="G25382" s="31"/>
    </row>
    <row r="25383" spans="2:7" s="40" customFormat="1">
      <c r="B25383" s="7"/>
      <c r="C25383" s="7"/>
      <c r="D25383" s="4"/>
      <c r="E25383" s="4"/>
      <c r="F25383" s="4"/>
      <c r="G25383" s="31"/>
    </row>
    <row r="25384" spans="2:7" s="40" customFormat="1">
      <c r="B25384" s="7"/>
      <c r="C25384" s="7"/>
      <c r="D25384" s="4"/>
      <c r="E25384" s="4"/>
      <c r="F25384" s="4"/>
      <c r="G25384" s="31"/>
    </row>
    <row r="25385" spans="2:7" s="40" customFormat="1">
      <c r="B25385" s="7"/>
      <c r="C25385" s="7"/>
      <c r="D25385" s="4"/>
      <c r="E25385" s="4"/>
      <c r="F25385" s="4"/>
      <c r="G25385" s="31"/>
    </row>
    <row r="25386" spans="2:7" s="40" customFormat="1">
      <c r="B25386" s="7"/>
      <c r="C25386" s="7"/>
      <c r="D25386" s="4"/>
      <c r="E25386" s="4"/>
      <c r="F25386" s="4"/>
      <c r="G25386" s="31"/>
    </row>
    <row r="25387" spans="2:7" s="40" customFormat="1">
      <c r="B25387" s="7"/>
      <c r="C25387" s="7"/>
      <c r="D25387" s="4"/>
      <c r="E25387" s="4"/>
      <c r="F25387" s="4"/>
      <c r="G25387" s="31"/>
    </row>
    <row r="25388" spans="2:7" s="40" customFormat="1">
      <c r="B25388" s="7"/>
      <c r="C25388" s="7"/>
      <c r="D25388" s="4"/>
      <c r="E25388" s="4"/>
      <c r="F25388" s="4"/>
      <c r="G25388" s="31"/>
    </row>
    <row r="25389" spans="2:7" s="40" customFormat="1">
      <c r="B25389" s="7"/>
      <c r="C25389" s="7"/>
      <c r="D25389" s="4"/>
      <c r="E25389" s="4"/>
      <c r="F25389" s="4"/>
      <c r="G25389" s="31"/>
    </row>
    <row r="25390" spans="2:7" s="40" customFormat="1">
      <c r="B25390" s="7"/>
      <c r="C25390" s="7"/>
      <c r="D25390" s="4"/>
      <c r="E25390" s="4"/>
      <c r="F25390" s="4"/>
      <c r="G25390" s="31"/>
    </row>
    <row r="25391" spans="2:7" s="40" customFormat="1">
      <c r="B25391" s="7"/>
      <c r="C25391" s="7"/>
      <c r="D25391" s="4"/>
      <c r="E25391" s="4"/>
      <c r="F25391" s="4"/>
      <c r="G25391" s="31"/>
    </row>
    <row r="25392" spans="2:7" s="40" customFormat="1">
      <c r="B25392" s="7"/>
      <c r="C25392" s="7"/>
      <c r="D25392" s="4"/>
      <c r="E25392" s="4"/>
      <c r="F25392" s="4"/>
      <c r="G25392" s="31"/>
    </row>
    <row r="25393" spans="2:7" s="40" customFormat="1">
      <c r="B25393" s="7"/>
      <c r="C25393" s="7"/>
      <c r="D25393" s="4"/>
      <c r="E25393" s="4"/>
      <c r="F25393" s="4"/>
      <c r="G25393" s="31"/>
    </row>
    <row r="25394" spans="2:7" s="40" customFormat="1">
      <c r="B25394" s="7"/>
      <c r="C25394" s="7"/>
      <c r="D25394" s="4"/>
      <c r="E25394" s="4"/>
      <c r="F25394" s="4"/>
      <c r="G25394" s="31"/>
    </row>
    <row r="25395" spans="2:7" s="40" customFormat="1">
      <c r="B25395" s="7"/>
      <c r="C25395" s="7"/>
      <c r="D25395" s="4"/>
      <c r="E25395" s="4"/>
      <c r="F25395" s="4"/>
      <c r="G25395" s="31"/>
    </row>
    <row r="25396" spans="2:7" s="40" customFormat="1">
      <c r="B25396" s="7"/>
      <c r="C25396" s="7"/>
      <c r="D25396" s="4"/>
      <c r="E25396" s="4"/>
      <c r="F25396" s="4"/>
      <c r="G25396" s="31"/>
    </row>
    <row r="25397" spans="2:7" s="40" customFormat="1">
      <c r="B25397" s="7"/>
      <c r="C25397" s="7"/>
      <c r="D25397" s="4"/>
      <c r="E25397" s="4"/>
      <c r="F25397" s="4"/>
      <c r="G25397" s="31"/>
    </row>
    <row r="25398" spans="2:7" s="40" customFormat="1">
      <c r="B25398" s="7"/>
      <c r="C25398" s="7"/>
      <c r="D25398" s="4"/>
      <c r="E25398" s="4"/>
      <c r="F25398" s="4"/>
      <c r="G25398" s="31"/>
    </row>
    <row r="25399" spans="2:7" s="40" customFormat="1">
      <c r="B25399" s="7"/>
      <c r="C25399" s="7"/>
      <c r="D25399" s="4"/>
      <c r="E25399" s="4"/>
      <c r="F25399" s="4"/>
      <c r="G25399" s="31"/>
    </row>
    <row r="25400" spans="2:7" s="40" customFormat="1">
      <c r="B25400" s="7"/>
      <c r="C25400" s="7"/>
      <c r="D25400" s="4"/>
      <c r="E25400" s="4"/>
      <c r="F25400" s="4"/>
      <c r="G25400" s="31"/>
    </row>
    <row r="25401" spans="2:7" s="40" customFormat="1">
      <c r="B25401" s="7"/>
      <c r="C25401" s="7"/>
      <c r="D25401" s="4"/>
      <c r="E25401" s="4"/>
      <c r="F25401" s="4"/>
      <c r="G25401" s="31"/>
    </row>
    <row r="25402" spans="2:7" s="40" customFormat="1">
      <c r="B25402" s="7"/>
      <c r="C25402" s="7"/>
      <c r="D25402" s="4"/>
      <c r="E25402" s="4"/>
      <c r="F25402" s="4"/>
      <c r="G25402" s="31"/>
    </row>
    <row r="25403" spans="2:7" s="40" customFormat="1">
      <c r="B25403" s="7"/>
      <c r="C25403" s="7"/>
      <c r="D25403" s="4"/>
      <c r="E25403" s="4"/>
      <c r="F25403" s="4"/>
      <c r="G25403" s="31"/>
    </row>
    <row r="25404" spans="2:7" s="40" customFormat="1">
      <c r="B25404" s="7"/>
      <c r="C25404" s="7"/>
      <c r="D25404" s="4"/>
      <c r="E25404" s="4"/>
      <c r="F25404" s="4"/>
      <c r="G25404" s="31"/>
    </row>
    <row r="25405" spans="2:7" s="40" customFormat="1">
      <c r="B25405" s="7"/>
      <c r="C25405" s="7"/>
      <c r="D25405" s="4"/>
      <c r="E25405" s="4"/>
      <c r="F25405" s="4"/>
      <c r="G25405" s="31"/>
    </row>
    <row r="25406" spans="2:7" s="40" customFormat="1">
      <c r="B25406" s="7"/>
      <c r="C25406" s="7"/>
      <c r="D25406" s="4"/>
      <c r="E25406" s="4"/>
      <c r="F25406" s="4"/>
      <c r="G25406" s="31"/>
    </row>
    <row r="25407" spans="2:7" s="40" customFormat="1">
      <c r="B25407" s="7"/>
      <c r="C25407" s="7"/>
      <c r="D25407" s="4"/>
      <c r="E25407" s="4"/>
      <c r="F25407" s="4"/>
      <c r="G25407" s="31"/>
    </row>
    <row r="25408" spans="2:7" s="40" customFormat="1">
      <c r="B25408" s="7"/>
      <c r="C25408" s="7"/>
      <c r="D25408" s="4"/>
      <c r="E25408" s="4"/>
      <c r="F25408" s="4"/>
      <c r="G25408" s="31"/>
    </row>
    <row r="25409" spans="2:7" s="40" customFormat="1">
      <c r="B25409" s="7"/>
      <c r="C25409" s="7"/>
      <c r="D25409" s="4"/>
      <c r="E25409" s="4"/>
      <c r="F25409" s="4"/>
      <c r="G25409" s="31"/>
    </row>
    <row r="25410" spans="2:7" s="40" customFormat="1">
      <c r="B25410" s="7"/>
      <c r="C25410" s="7"/>
      <c r="D25410" s="4"/>
      <c r="E25410" s="4"/>
      <c r="F25410" s="4"/>
      <c r="G25410" s="31"/>
    </row>
    <row r="25411" spans="2:7" s="40" customFormat="1">
      <c r="B25411" s="7"/>
      <c r="C25411" s="7"/>
      <c r="D25411" s="4"/>
      <c r="E25411" s="4"/>
      <c r="F25411" s="4"/>
      <c r="G25411" s="31"/>
    </row>
    <row r="25412" spans="2:7" s="40" customFormat="1">
      <c r="B25412" s="7"/>
      <c r="C25412" s="7"/>
      <c r="D25412" s="4"/>
      <c r="E25412" s="4"/>
      <c r="F25412" s="4"/>
      <c r="G25412" s="31"/>
    </row>
    <row r="25413" spans="2:7" s="40" customFormat="1">
      <c r="B25413" s="7"/>
      <c r="C25413" s="7"/>
      <c r="D25413" s="4"/>
      <c r="E25413" s="4"/>
      <c r="F25413" s="4"/>
      <c r="G25413" s="31"/>
    </row>
    <row r="25414" spans="2:7" s="40" customFormat="1">
      <c r="B25414" s="7"/>
      <c r="C25414" s="7"/>
      <c r="D25414" s="4"/>
      <c r="E25414" s="4"/>
      <c r="F25414" s="4"/>
      <c r="G25414" s="31"/>
    </row>
    <row r="25415" spans="2:7" s="40" customFormat="1">
      <c r="B25415" s="7"/>
      <c r="C25415" s="7"/>
      <c r="D25415" s="4"/>
      <c r="E25415" s="4"/>
      <c r="F25415" s="4"/>
      <c r="G25415" s="31"/>
    </row>
    <row r="25416" spans="2:7" s="40" customFormat="1">
      <c r="B25416" s="7"/>
      <c r="C25416" s="7"/>
      <c r="D25416" s="4"/>
      <c r="E25416" s="4"/>
      <c r="F25416" s="4"/>
      <c r="G25416" s="31"/>
    </row>
    <row r="25417" spans="2:7" s="40" customFormat="1">
      <c r="B25417" s="7"/>
      <c r="C25417" s="7"/>
      <c r="D25417" s="4"/>
      <c r="E25417" s="4"/>
      <c r="F25417" s="4"/>
      <c r="G25417" s="31"/>
    </row>
    <row r="25418" spans="2:7" s="40" customFormat="1">
      <c r="B25418" s="7"/>
      <c r="C25418" s="7"/>
      <c r="D25418" s="4"/>
      <c r="E25418" s="4"/>
      <c r="F25418" s="4"/>
      <c r="G25418" s="31"/>
    </row>
    <row r="25419" spans="2:7" s="40" customFormat="1">
      <c r="B25419" s="7"/>
      <c r="C25419" s="7"/>
      <c r="D25419" s="4"/>
      <c r="E25419" s="4"/>
      <c r="F25419" s="4"/>
      <c r="G25419" s="31"/>
    </row>
    <row r="25420" spans="2:7" s="40" customFormat="1">
      <c r="B25420" s="7"/>
      <c r="C25420" s="7"/>
      <c r="D25420" s="4"/>
      <c r="E25420" s="4"/>
      <c r="F25420" s="4"/>
      <c r="G25420" s="31"/>
    </row>
    <row r="25421" spans="2:7" s="40" customFormat="1">
      <c r="B25421" s="7"/>
      <c r="C25421" s="7"/>
      <c r="D25421" s="4"/>
      <c r="E25421" s="4"/>
      <c r="F25421" s="4"/>
      <c r="G25421" s="31"/>
    </row>
    <row r="25422" spans="2:7" s="40" customFormat="1">
      <c r="B25422" s="7"/>
      <c r="C25422" s="7"/>
      <c r="D25422" s="4"/>
      <c r="E25422" s="4"/>
      <c r="F25422" s="4"/>
      <c r="G25422" s="31"/>
    </row>
    <row r="25423" spans="2:7" s="40" customFormat="1">
      <c r="B25423" s="7"/>
      <c r="C25423" s="7"/>
      <c r="D25423" s="4"/>
      <c r="E25423" s="4"/>
      <c r="F25423" s="4"/>
      <c r="G25423" s="31"/>
    </row>
    <row r="25424" spans="2:7" s="40" customFormat="1">
      <c r="B25424" s="7"/>
      <c r="C25424" s="7"/>
      <c r="D25424" s="4"/>
      <c r="E25424" s="4"/>
      <c r="F25424" s="4"/>
      <c r="G25424" s="31"/>
    </row>
    <row r="25425" spans="2:7" s="40" customFormat="1">
      <c r="B25425" s="7"/>
      <c r="C25425" s="7"/>
      <c r="D25425" s="4"/>
      <c r="E25425" s="4"/>
      <c r="F25425" s="4"/>
      <c r="G25425" s="31"/>
    </row>
    <row r="25426" spans="2:7" s="40" customFormat="1">
      <c r="B25426" s="7"/>
      <c r="C25426" s="7"/>
      <c r="D25426" s="4"/>
      <c r="E25426" s="4"/>
      <c r="F25426" s="4"/>
      <c r="G25426" s="31"/>
    </row>
    <row r="25427" spans="2:7" s="40" customFormat="1">
      <c r="B25427" s="7"/>
      <c r="C25427" s="7"/>
      <c r="D25427" s="4"/>
      <c r="E25427" s="4"/>
      <c r="F25427" s="4"/>
      <c r="G25427" s="31"/>
    </row>
    <row r="25428" spans="2:7" s="40" customFormat="1">
      <c r="B25428" s="7"/>
      <c r="C25428" s="7"/>
      <c r="D25428" s="4"/>
      <c r="E25428" s="4"/>
      <c r="F25428" s="4"/>
      <c r="G25428" s="31"/>
    </row>
    <row r="25429" spans="2:7" s="40" customFormat="1">
      <c r="B25429" s="7"/>
      <c r="C25429" s="7"/>
      <c r="D25429" s="4"/>
      <c r="E25429" s="4"/>
      <c r="F25429" s="4"/>
      <c r="G25429" s="31"/>
    </row>
    <row r="25430" spans="2:7" s="40" customFormat="1">
      <c r="B25430" s="7"/>
      <c r="C25430" s="7"/>
      <c r="D25430" s="4"/>
      <c r="E25430" s="4"/>
      <c r="F25430" s="4"/>
      <c r="G25430" s="31"/>
    </row>
    <row r="25431" spans="2:7" s="40" customFormat="1">
      <c r="B25431" s="7"/>
      <c r="C25431" s="7"/>
      <c r="D25431" s="4"/>
      <c r="E25431" s="4"/>
      <c r="F25431" s="4"/>
      <c r="G25431" s="31"/>
    </row>
    <row r="25432" spans="2:7" s="40" customFormat="1">
      <c r="B25432" s="7"/>
      <c r="C25432" s="7"/>
      <c r="D25432" s="4"/>
      <c r="E25432" s="4"/>
      <c r="F25432" s="4"/>
      <c r="G25432" s="31"/>
    </row>
    <row r="25433" spans="2:7" s="40" customFormat="1">
      <c r="B25433" s="7"/>
      <c r="C25433" s="7"/>
      <c r="D25433" s="4"/>
      <c r="E25433" s="4"/>
      <c r="F25433" s="4"/>
      <c r="G25433" s="31"/>
    </row>
    <row r="25434" spans="2:7" s="40" customFormat="1">
      <c r="B25434" s="7"/>
      <c r="C25434" s="7"/>
      <c r="D25434" s="4"/>
      <c r="E25434" s="4"/>
      <c r="F25434" s="4"/>
      <c r="G25434" s="31"/>
    </row>
    <row r="25435" spans="2:7" s="40" customFormat="1">
      <c r="B25435" s="7"/>
      <c r="C25435" s="7"/>
      <c r="D25435" s="4"/>
      <c r="E25435" s="4"/>
      <c r="F25435" s="4"/>
      <c r="G25435" s="31"/>
    </row>
    <row r="25436" spans="2:7" s="40" customFormat="1">
      <c r="B25436" s="7"/>
      <c r="C25436" s="7"/>
      <c r="D25436" s="4"/>
      <c r="E25436" s="4"/>
      <c r="F25436" s="4"/>
      <c r="G25436" s="31"/>
    </row>
    <row r="25437" spans="2:7" s="40" customFormat="1">
      <c r="B25437" s="7"/>
      <c r="C25437" s="7"/>
      <c r="D25437" s="4"/>
      <c r="E25437" s="4"/>
      <c r="F25437" s="4"/>
      <c r="G25437" s="31"/>
    </row>
    <row r="25438" spans="2:7" s="40" customFormat="1">
      <c r="B25438" s="7"/>
      <c r="C25438" s="7"/>
      <c r="D25438" s="4"/>
      <c r="E25438" s="4"/>
      <c r="F25438" s="4"/>
      <c r="G25438" s="31"/>
    </row>
    <row r="25439" spans="2:7" s="40" customFormat="1">
      <c r="B25439" s="7"/>
      <c r="C25439" s="7"/>
      <c r="D25439" s="4"/>
      <c r="E25439" s="4"/>
      <c r="F25439" s="4"/>
      <c r="G25439" s="31"/>
    </row>
    <row r="25440" spans="2:7" s="40" customFormat="1">
      <c r="B25440" s="7"/>
      <c r="C25440" s="7"/>
      <c r="D25440" s="4"/>
      <c r="E25440" s="4"/>
      <c r="F25440" s="4"/>
      <c r="G25440" s="31"/>
    </row>
    <row r="25441" spans="2:7" s="40" customFormat="1">
      <c r="B25441" s="7"/>
      <c r="C25441" s="7"/>
      <c r="D25441" s="4"/>
      <c r="E25441" s="4"/>
      <c r="F25441" s="4"/>
      <c r="G25441" s="31"/>
    </row>
    <row r="25442" spans="2:7" s="40" customFormat="1">
      <c r="B25442" s="7"/>
      <c r="C25442" s="7"/>
      <c r="D25442" s="4"/>
      <c r="E25442" s="4"/>
      <c r="F25442" s="4"/>
      <c r="G25442" s="31"/>
    </row>
    <row r="25443" spans="2:7" s="40" customFormat="1">
      <c r="B25443" s="7"/>
      <c r="C25443" s="7"/>
      <c r="D25443" s="4"/>
      <c r="E25443" s="4"/>
      <c r="F25443" s="4"/>
      <c r="G25443" s="31"/>
    </row>
    <row r="25444" spans="2:7" s="40" customFormat="1">
      <c r="B25444" s="7"/>
      <c r="C25444" s="7"/>
      <c r="D25444" s="4"/>
      <c r="E25444" s="4"/>
      <c r="F25444" s="4"/>
      <c r="G25444" s="31"/>
    </row>
    <row r="25445" spans="2:7" s="40" customFormat="1">
      <c r="B25445" s="7"/>
      <c r="C25445" s="7"/>
      <c r="D25445" s="4"/>
      <c r="E25445" s="4"/>
      <c r="F25445" s="4"/>
      <c r="G25445" s="31"/>
    </row>
    <row r="25446" spans="2:7" s="40" customFormat="1">
      <c r="B25446" s="7"/>
      <c r="C25446" s="7"/>
      <c r="D25446" s="4"/>
      <c r="E25446" s="4"/>
      <c r="F25446" s="4"/>
      <c r="G25446" s="31"/>
    </row>
    <row r="25447" spans="2:7" s="40" customFormat="1">
      <c r="B25447" s="7"/>
      <c r="C25447" s="7"/>
      <c r="D25447" s="4"/>
      <c r="E25447" s="4"/>
      <c r="F25447" s="4"/>
      <c r="G25447" s="31"/>
    </row>
    <row r="25448" spans="2:7" s="40" customFormat="1">
      <c r="B25448" s="7"/>
      <c r="C25448" s="7"/>
      <c r="D25448" s="4"/>
      <c r="E25448" s="4"/>
      <c r="F25448" s="4"/>
      <c r="G25448" s="31"/>
    </row>
    <row r="25449" spans="2:7" s="40" customFormat="1">
      <c r="B25449" s="7"/>
      <c r="C25449" s="7"/>
      <c r="D25449" s="4"/>
      <c r="E25449" s="4"/>
      <c r="F25449" s="4"/>
      <c r="G25449" s="31"/>
    </row>
    <row r="25450" spans="2:7" s="40" customFormat="1">
      <c r="B25450" s="7"/>
      <c r="C25450" s="7"/>
      <c r="D25450" s="4"/>
      <c r="E25450" s="4"/>
      <c r="F25450" s="4"/>
      <c r="G25450" s="31"/>
    </row>
    <row r="25451" spans="2:7" s="40" customFormat="1">
      <c r="B25451" s="7"/>
      <c r="C25451" s="7"/>
      <c r="D25451" s="4"/>
      <c r="E25451" s="4"/>
      <c r="F25451" s="4"/>
      <c r="G25451" s="31"/>
    </row>
    <row r="25452" spans="2:7" s="40" customFormat="1">
      <c r="B25452" s="7"/>
      <c r="C25452" s="7"/>
      <c r="D25452" s="4"/>
      <c r="E25452" s="4"/>
      <c r="F25452" s="4"/>
      <c r="G25452" s="31"/>
    </row>
    <row r="25453" spans="2:7" s="40" customFormat="1">
      <c r="B25453" s="7"/>
      <c r="C25453" s="7"/>
      <c r="D25453" s="4"/>
      <c r="E25453" s="4"/>
      <c r="F25453" s="4"/>
      <c r="G25453" s="31"/>
    </row>
    <row r="25454" spans="2:7" s="40" customFormat="1">
      <c r="B25454" s="7"/>
      <c r="C25454" s="7"/>
      <c r="D25454" s="4"/>
      <c r="E25454" s="4"/>
      <c r="F25454" s="4"/>
      <c r="G25454" s="31"/>
    </row>
    <row r="25455" spans="2:7" s="40" customFormat="1">
      <c r="B25455" s="7"/>
      <c r="C25455" s="7"/>
      <c r="D25455" s="4"/>
      <c r="E25455" s="4"/>
      <c r="F25455" s="4"/>
      <c r="G25455" s="31"/>
    </row>
    <row r="25456" spans="2:7" s="40" customFormat="1">
      <c r="B25456" s="7"/>
      <c r="C25456" s="7"/>
      <c r="D25456" s="4"/>
      <c r="E25456" s="4"/>
      <c r="F25456" s="4"/>
      <c r="G25456" s="31"/>
    </row>
    <row r="25457" spans="2:7" s="40" customFormat="1">
      <c r="B25457" s="7"/>
      <c r="C25457" s="7"/>
      <c r="D25457" s="4"/>
      <c r="E25457" s="4"/>
      <c r="F25457" s="4"/>
      <c r="G25457" s="31"/>
    </row>
    <row r="25458" spans="2:7" s="40" customFormat="1">
      <c r="B25458" s="7"/>
      <c r="C25458" s="7"/>
      <c r="D25458" s="4"/>
      <c r="E25458" s="4"/>
      <c r="F25458" s="4"/>
      <c r="G25458" s="31"/>
    </row>
    <row r="25459" spans="2:7" s="40" customFormat="1">
      <c r="B25459" s="7"/>
      <c r="C25459" s="7"/>
      <c r="D25459" s="4"/>
      <c r="E25459" s="4"/>
      <c r="F25459" s="4"/>
      <c r="G25459" s="31"/>
    </row>
    <row r="25460" spans="2:7" s="40" customFormat="1">
      <c r="B25460" s="7"/>
      <c r="C25460" s="7"/>
      <c r="D25460" s="4"/>
      <c r="E25460" s="4"/>
      <c r="F25460" s="4"/>
      <c r="G25460" s="31"/>
    </row>
    <row r="25461" spans="2:7" s="40" customFormat="1">
      <c r="B25461" s="7"/>
      <c r="C25461" s="7"/>
      <c r="D25461" s="4"/>
      <c r="E25461" s="4"/>
      <c r="F25461" s="4"/>
      <c r="G25461" s="31"/>
    </row>
    <row r="25462" spans="2:7" s="40" customFormat="1">
      <c r="B25462" s="7"/>
      <c r="C25462" s="7"/>
      <c r="D25462" s="4"/>
      <c r="E25462" s="4"/>
      <c r="F25462" s="4"/>
      <c r="G25462" s="31"/>
    </row>
    <row r="25463" spans="2:7" s="40" customFormat="1">
      <c r="B25463" s="7"/>
      <c r="C25463" s="7"/>
      <c r="D25463" s="4"/>
      <c r="E25463" s="4"/>
      <c r="F25463" s="4"/>
      <c r="G25463" s="31"/>
    </row>
    <row r="25464" spans="2:7" s="40" customFormat="1">
      <c r="B25464" s="7"/>
      <c r="C25464" s="7"/>
      <c r="D25464" s="4"/>
      <c r="E25464" s="4"/>
      <c r="F25464" s="4"/>
      <c r="G25464" s="31"/>
    </row>
    <row r="25465" spans="2:7" s="40" customFormat="1">
      <c r="B25465" s="7"/>
      <c r="C25465" s="7"/>
      <c r="D25465" s="4"/>
      <c r="E25465" s="4"/>
      <c r="F25465" s="4"/>
      <c r="G25465" s="31"/>
    </row>
    <row r="25466" spans="2:7" s="40" customFormat="1">
      <c r="B25466" s="7"/>
      <c r="C25466" s="7"/>
      <c r="D25466" s="4"/>
      <c r="E25466" s="4"/>
      <c r="F25466" s="4"/>
      <c r="G25466" s="31"/>
    </row>
    <row r="25467" spans="2:7" s="40" customFormat="1">
      <c r="B25467" s="7"/>
      <c r="C25467" s="7"/>
      <c r="D25467" s="4"/>
      <c r="E25467" s="4"/>
      <c r="F25467" s="4"/>
      <c r="G25467" s="31"/>
    </row>
    <row r="25468" spans="2:7" s="40" customFormat="1">
      <c r="B25468" s="7"/>
      <c r="C25468" s="7"/>
      <c r="D25468" s="4"/>
      <c r="E25468" s="4"/>
      <c r="F25468" s="4"/>
      <c r="G25468" s="31"/>
    </row>
    <row r="25469" spans="2:7" s="40" customFormat="1">
      <c r="B25469" s="7"/>
      <c r="C25469" s="7"/>
      <c r="D25469" s="4"/>
      <c r="E25469" s="4"/>
      <c r="F25469" s="4"/>
      <c r="G25469" s="31"/>
    </row>
    <row r="25470" spans="2:7" s="40" customFormat="1">
      <c r="B25470" s="7"/>
      <c r="C25470" s="7"/>
      <c r="D25470" s="4"/>
      <c r="E25470" s="4"/>
      <c r="F25470" s="4"/>
      <c r="G25470" s="31"/>
    </row>
    <row r="25471" spans="2:7" s="40" customFormat="1">
      <c r="B25471" s="7"/>
      <c r="C25471" s="7"/>
      <c r="D25471" s="4"/>
      <c r="E25471" s="4"/>
      <c r="F25471" s="4"/>
      <c r="G25471" s="31"/>
    </row>
    <row r="25472" spans="2:7" s="40" customFormat="1">
      <c r="B25472" s="7"/>
      <c r="C25472" s="7"/>
      <c r="D25472" s="4"/>
      <c r="E25472" s="4"/>
      <c r="F25472" s="4"/>
      <c r="G25472" s="31"/>
    </row>
    <row r="25473" spans="2:7" s="40" customFormat="1">
      <c r="B25473" s="7"/>
      <c r="C25473" s="7"/>
      <c r="D25473" s="4"/>
      <c r="E25473" s="4"/>
      <c r="F25473" s="4"/>
      <c r="G25473" s="31"/>
    </row>
    <row r="25474" spans="2:7" s="40" customFormat="1">
      <c r="B25474" s="7"/>
      <c r="C25474" s="7"/>
      <c r="D25474" s="4"/>
      <c r="E25474" s="4"/>
      <c r="F25474" s="4"/>
      <c r="G25474" s="31"/>
    </row>
    <row r="25475" spans="2:7" s="40" customFormat="1">
      <c r="B25475" s="7"/>
      <c r="C25475" s="7"/>
      <c r="D25475" s="4"/>
      <c r="E25475" s="4"/>
      <c r="F25475" s="4"/>
      <c r="G25475" s="31"/>
    </row>
    <row r="25476" spans="2:7" s="40" customFormat="1">
      <c r="B25476" s="7"/>
      <c r="C25476" s="7"/>
      <c r="D25476" s="4"/>
      <c r="E25476" s="4"/>
      <c r="F25476" s="4"/>
      <c r="G25476" s="31"/>
    </row>
    <row r="25477" spans="2:7" s="40" customFormat="1">
      <c r="B25477" s="7"/>
      <c r="C25477" s="7"/>
      <c r="D25477" s="4"/>
      <c r="E25477" s="4"/>
      <c r="F25477" s="4"/>
      <c r="G25477" s="31"/>
    </row>
    <row r="25478" spans="2:7" s="40" customFormat="1">
      <c r="B25478" s="7"/>
      <c r="C25478" s="7"/>
      <c r="D25478" s="4"/>
      <c r="E25478" s="4"/>
      <c r="F25478" s="4"/>
      <c r="G25478" s="31"/>
    </row>
    <row r="25479" spans="2:7" s="40" customFormat="1">
      <c r="B25479" s="7"/>
      <c r="C25479" s="7"/>
      <c r="D25479" s="4"/>
      <c r="E25479" s="4"/>
      <c r="F25479" s="4"/>
      <c r="G25479" s="31"/>
    </row>
    <row r="25480" spans="2:7" s="40" customFormat="1">
      <c r="B25480" s="7"/>
      <c r="C25480" s="7"/>
      <c r="D25480" s="4"/>
      <c r="E25480" s="4"/>
      <c r="F25480" s="4"/>
      <c r="G25480" s="31"/>
    </row>
    <row r="25481" spans="2:7" s="40" customFormat="1">
      <c r="B25481" s="7"/>
      <c r="C25481" s="7"/>
      <c r="D25481" s="4"/>
      <c r="E25481" s="4"/>
      <c r="F25481" s="4"/>
      <c r="G25481" s="31"/>
    </row>
    <row r="25482" spans="2:7" s="40" customFormat="1">
      <c r="B25482" s="7"/>
      <c r="C25482" s="7"/>
      <c r="D25482" s="4"/>
      <c r="E25482" s="4"/>
      <c r="F25482" s="4"/>
      <c r="G25482" s="31"/>
    </row>
    <row r="25483" spans="2:7" s="40" customFormat="1">
      <c r="B25483" s="7"/>
      <c r="C25483" s="7"/>
      <c r="D25483" s="4"/>
      <c r="E25483" s="4"/>
      <c r="F25483" s="4"/>
      <c r="G25483" s="31"/>
    </row>
    <row r="25484" spans="2:7" s="40" customFormat="1">
      <c r="B25484" s="7"/>
      <c r="C25484" s="7"/>
      <c r="D25484" s="4"/>
      <c r="E25484" s="4"/>
      <c r="F25484" s="4"/>
      <c r="G25484" s="31"/>
    </row>
    <row r="25485" spans="2:7" s="40" customFormat="1">
      <c r="B25485" s="7"/>
      <c r="C25485" s="7"/>
      <c r="D25485" s="4"/>
      <c r="E25485" s="4"/>
      <c r="F25485" s="4"/>
      <c r="G25485" s="31"/>
    </row>
    <row r="25486" spans="2:7" s="40" customFormat="1">
      <c r="B25486" s="7"/>
      <c r="C25486" s="7"/>
      <c r="D25486" s="4"/>
      <c r="E25486" s="4"/>
      <c r="F25486" s="4"/>
      <c r="G25486" s="31"/>
    </row>
    <row r="25487" spans="2:7" s="40" customFormat="1">
      <c r="B25487" s="7"/>
      <c r="C25487" s="7"/>
      <c r="D25487" s="4"/>
      <c r="E25487" s="4"/>
      <c r="F25487" s="4"/>
      <c r="G25487" s="31"/>
    </row>
    <row r="25488" spans="2:7" s="40" customFormat="1">
      <c r="B25488" s="7"/>
      <c r="C25488" s="7"/>
      <c r="D25488" s="4"/>
      <c r="E25488" s="4"/>
      <c r="F25488" s="4"/>
      <c r="G25488" s="31"/>
    </row>
    <row r="25489" spans="2:7" s="40" customFormat="1">
      <c r="B25489" s="7"/>
      <c r="C25489" s="7"/>
      <c r="D25489" s="4"/>
      <c r="E25489" s="4"/>
      <c r="F25489" s="4"/>
      <c r="G25489" s="31"/>
    </row>
    <row r="25490" spans="2:7" s="40" customFormat="1">
      <c r="B25490" s="7"/>
      <c r="C25490" s="7"/>
      <c r="D25490" s="4"/>
      <c r="E25490" s="4"/>
      <c r="F25490" s="4"/>
      <c r="G25490" s="31"/>
    </row>
    <row r="25491" spans="2:7" s="40" customFormat="1">
      <c r="B25491" s="7"/>
      <c r="C25491" s="7"/>
      <c r="D25491" s="4"/>
      <c r="E25491" s="4"/>
      <c r="F25491" s="4"/>
      <c r="G25491" s="31"/>
    </row>
    <row r="25492" spans="2:7" s="40" customFormat="1">
      <c r="B25492" s="7"/>
      <c r="C25492" s="7"/>
      <c r="D25492" s="4"/>
      <c r="E25492" s="4"/>
      <c r="F25492" s="4"/>
      <c r="G25492" s="31"/>
    </row>
    <row r="25493" spans="2:7" s="40" customFormat="1">
      <c r="B25493" s="7"/>
      <c r="C25493" s="7"/>
      <c r="D25493" s="4"/>
      <c r="E25493" s="4"/>
      <c r="F25493" s="4"/>
      <c r="G25493" s="31"/>
    </row>
    <row r="25494" spans="2:7" s="40" customFormat="1">
      <c r="B25494" s="7"/>
      <c r="C25494" s="7"/>
      <c r="D25494" s="4"/>
      <c r="E25494" s="4"/>
      <c r="F25494" s="4"/>
      <c r="G25494" s="31"/>
    </row>
    <row r="25495" spans="2:7" s="40" customFormat="1">
      <c r="B25495" s="7"/>
      <c r="C25495" s="7"/>
      <c r="D25495" s="4"/>
      <c r="E25495" s="4"/>
      <c r="F25495" s="4"/>
      <c r="G25495" s="31"/>
    </row>
    <row r="25496" spans="2:7" s="40" customFormat="1">
      <c r="B25496" s="7"/>
      <c r="C25496" s="7"/>
      <c r="D25496" s="4"/>
      <c r="E25496" s="4"/>
      <c r="F25496" s="4"/>
      <c r="G25496" s="31"/>
    </row>
    <row r="25497" spans="2:7" s="40" customFormat="1">
      <c r="B25497" s="7"/>
      <c r="C25497" s="7"/>
      <c r="D25497" s="4"/>
      <c r="E25497" s="4"/>
      <c r="F25497" s="4"/>
      <c r="G25497" s="31"/>
    </row>
    <row r="25498" spans="2:7" s="40" customFormat="1">
      <c r="B25498" s="7"/>
      <c r="C25498" s="7"/>
      <c r="D25498" s="4"/>
      <c r="E25498" s="4"/>
      <c r="F25498" s="4"/>
      <c r="G25498" s="31"/>
    </row>
    <row r="25499" spans="2:7" s="40" customFormat="1">
      <c r="B25499" s="7"/>
      <c r="C25499" s="7"/>
      <c r="D25499" s="4"/>
      <c r="E25499" s="4"/>
      <c r="F25499" s="4"/>
      <c r="G25499" s="31"/>
    </row>
    <row r="25500" spans="2:7" s="40" customFormat="1">
      <c r="B25500" s="7"/>
      <c r="C25500" s="7"/>
      <c r="D25500" s="4"/>
      <c r="E25500" s="4"/>
      <c r="F25500" s="4"/>
      <c r="G25500" s="31"/>
    </row>
    <row r="25501" spans="2:7" s="40" customFormat="1">
      <c r="B25501" s="7"/>
      <c r="C25501" s="7"/>
      <c r="D25501" s="4"/>
      <c r="E25501" s="4"/>
      <c r="F25501" s="4"/>
      <c r="G25501" s="31"/>
    </row>
    <row r="25502" spans="2:7" s="40" customFormat="1">
      <c r="B25502" s="7"/>
      <c r="C25502" s="7"/>
      <c r="D25502" s="4"/>
      <c r="E25502" s="4"/>
      <c r="F25502" s="4"/>
      <c r="G25502" s="31"/>
    </row>
    <row r="25503" spans="2:7" s="40" customFormat="1">
      <c r="B25503" s="7"/>
      <c r="C25503" s="7"/>
      <c r="D25503" s="4"/>
      <c r="E25503" s="4"/>
      <c r="F25503" s="4"/>
      <c r="G25503" s="31"/>
    </row>
    <row r="25504" spans="2:7" s="40" customFormat="1">
      <c r="B25504" s="7"/>
      <c r="C25504" s="7"/>
      <c r="D25504" s="4"/>
      <c r="E25504" s="4"/>
      <c r="F25504" s="4"/>
      <c r="G25504" s="31"/>
    </row>
    <row r="25505" spans="2:7" s="40" customFormat="1">
      <c r="B25505" s="7"/>
      <c r="C25505" s="7"/>
      <c r="D25505" s="4"/>
      <c r="E25505" s="4"/>
      <c r="F25505" s="4"/>
      <c r="G25505" s="31"/>
    </row>
    <row r="25506" spans="2:7" s="40" customFormat="1">
      <c r="B25506" s="7"/>
      <c r="C25506" s="7"/>
      <c r="D25506" s="4"/>
      <c r="E25506" s="4"/>
      <c r="F25506" s="4"/>
      <c r="G25506" s="31"/>
    </row>
    <row r="25507" spans="2:7" s="40" customFormat="1">
      <c r="B25507" s="7"/>
      <c r="C25507" s="7"/>
      <c r="D25507" s="4"/>
      <c r="E25507" s="4"/>
      <c r="F25507" s="4"/>
      <c r="G25507" s="31"/>
    </row>
    <row r="25508" spans="2:7" s="40" customFormat="1">
      <c r="B25508" s="7"/>
      <c r="C25508" s="7"/>
      <c r="D25508" s="4"/>
      <c r="E25508" s="4"/>
      <c r="F25508" s="4"/>
      <c r="G25508" s="31"/>
    </row>
    <row r="25509" spans="2:7" s="40" customFormat="1">
      <c r="B25509" s="7"/>
      <c r="C25509" s="7"/>
      <c r="D25509" s="4"/>
      <c r="E25509" s="4"/>
      <c r="F25509" s="4"/>
      <c r="G25509" s="31"/>
    </row>
    <row r="25510" spans="2:7" s="40" customFormat="1">
      <c r="B25510" s="7"/>
      <c r="C25510" s="7"/>
      <c r="D25510" s="4"/>
      <c r="E25510" s="4"/>
      <c r="F25510" s="4"/>
      <c r="G25510" s="31"/>
    </row>
    <row r="25511" spans="2:7" s="40" customFormat="1">
      <c r="B25511" s="7"/>
      <c r="C25511" s="7"/>
      <c r="D25511" s="4"/>
      <c r="E25511" s="4"/>
      <c r="F25511" s="4"/>
      <c r="G25511" s="31"/>
    </row>
    <row r="25512" spans="2:7" s="40" customFormat="1">
      <c r="B25512" s="7"/>
      <c r="C25512" s="7"/>
      <c r="D25512" s="4"/>
      <c r="E25512" s="4"/>
      <c r="F25512" s="4"/>
      <c r="G25512" s="31"/>
    </row>
    <row r="25513" spans="2:7" s="40" customFormat="1">
      <c r="B25513" s="7"/>
      <c r="C25513" s="7"/>
      <c r="D25513" s="4"/>
      <c r="E25513" s="4"/>
      <c r="F25513" s="4"/>
      <c r="G25513" s="31"/>
    </row>
    <row r="25514" spans="2:7" s="40" customFormat="1">
      <c r="B25514" s="7"/>
      <c r="C25514" s="7"/>
      <c r="D25514" s="4"/>
      <c r="E25514" s="4"/>
      <c r="F25514" s="4"/>
      <c r="G25514" s="31"/>
    </row>
    <row r="25515" spans="2:7" s="40" customFormat="1">
      <c r="B25515" s="7"/>
      <c r="C25515" s="7"/>
      <c r="D25515" s="4"/>
      <c r="E25515" s="4"/>
      <c r="F25515" s="4"/>
      <c r="G25515" s="31"/>
    </row>
    <row r="25516" spans="2:7" s="40" customFormat="1">
      <c r="B25516" s="7"/>
      <c r="C25516" s="7"/>
      <c r="D25516" s="4"/>
      <c r="E25516" s="4"/>
      <c r="F25516" s="4"/>
      <c r="G25516" s="31"/>
    </row>
    <row r="25517" spans="2:7" s="40" customFormat="1">
      <c r="B25517" s="7"/>
      <c r="C25517" s="7"/>
      <c r="D25517" s="4"/>
      <c r="E25517" s="4"/>
      <c r="F25517" s="4"/>
      <c r="G25517" s="31"/>
    </row>
    <row r="25518" spans="2:7" s="40" customFormat="1">
      <c r="B25518" s="7"/>
      <c r="C25518" s="7"/>
      <c r="D25518" s="4"/>
      <c r="E25518" s="4"/>
      <c r="F25518" s="4"/>
      <c r="G25518" s="31"/>
    </row>
    <row r="25519" spans="2:7" s="40" customFormat="1">
      <c r="B25519" s="7"/>
      <c r="C25519" s="7"/>
      <c r="D25519" s="4"/>
      <c r="E25519" s="4"/>
      <c r="F25519" s="4"/>
      <c r="G25519" s="31"/>
    </row>
    <row r="25520" spans="2:7" s="40" customFormat="1">
      <c r="B25520" s="7"/>
      <c r="C25520" s="7"/>
      <c r="D25520" s="4"/>
      <c r="E25520" s="4"/>
      <c r="F25520" s="4"/>
      <c r="G25520" s="31"/>
    </row>
    <row r="25521" spans="2:7" s="40" customFormat="1">
      <c r="B25521" s="7"/>
      <c r="C25521" s="7"/>
      <c r="D25521" s="4"/>
      <c r="E25521" s="4"/>
      <c r="F25521" s="4"/>
      <c r="G25521" s="31"/>
    </row>
    <row r="25522" spans="2:7" s="40" customFormat="1">
      <c r="B25522" s="7"/>
      <c r="C25522" s="7"/>
      <c r="D25522" s="4"/>
      <c r="E25522" s="4"/>
      <c r="F25522" s="4"/>
      <c r="G25522" s="31"/>
    </row>
    <row r="25523" spans="2:7" s="40" customFormat="1">
      <c r="B25523" s="7"/>
      <c r="C25523" s="7"/>
      <c r="D25523" s="4"/>
      <c r="E25523" s="4"/>
      <c r="F25523" s="4"/>
      <c r="G25523" s="31"/>
    </row>
    <row r="25524" spans="2:7" s="40" customFormat="1">
      <c r="B25524" s="7"/>
      <c r="C25524" s="7"/>
      <c r="D25524" s="4"/>
      <c r="E25524" s="4"/>
      <c r="F25524" s="4"/>
      <c r="G25524" s="31"/>
    </row>
    <row r="25525" spans="2:7" s="40" customFormat="1">
      <c r="B25525" s="7"/>
      <c r="C25525" s="7"/>
      <c r="D25525" s="4"/>
      <c r="E25525" s="4"/>
      <c r="F25525" s="4"/>
      <c r="G25525" s="31"/>
    </row>
    <row r="25526" spans="2:7" s="40" customFormat="1">
      <c r="B25526" s="7"/>
      <c r="C25526" s="7"/>
      <c r="D25526" s="4"/>
      <c r="E25526" s="4"/>
      <c r="F25526" s="4"/>
      <c r="G25526" s="31"/>
    </row>
    <row r="25527" spans="2:7" s="40" customFormat="1">
      <c r="B25527" s="7"/>
      <c r="C25527" s="7"/>
      <c r="D25527" s="4"/>
      <c r="E25527" s="4"/>
      <c r="F25527" s="4"/>
      <c r="G25527" s="31"/>
    </row>
    <row r="25528" spans="2:7" s="40" customFormat="1">
      <c r="B25528" s="7"/>
      <c r="C25528" s="7"/>
      <c r="D25528" s="4"/>
      <c r="E25528" s="4"/>
      <c r="F25528" s="4"/>
      <c r="G25528" s="31"/>
    </row>
    <row r="25529" spans="2:7" s="40" customFormat="1">
      <c r="B25529" s="7"/>
      <c r="C25529" s="7"/>
      <c r="D25529" s="4"/>
      <c r="E25529" s="4"/>
      <c r="F25529" s="4"/>
      <c r="G25529" s="31"/>
    </row>
    <row r="25530" spans="2:7" s="40" customFormat="1">
      <c r="B25530" s="7"/>
      <c r="C25530" s="7"/>
      <c r="D25530" s="4"/>
      <c r="E25530" s="4"/>
      <c r="F25530" s="4"/>
      <c r="G25530" s="31"/>
    </row>
    <row r="25531" spans="2:7" s="40" customFormat="1">
      <c r="B25531" s="7"/>
      <c r="C25531" s="7"/>
      <c r="D25531" s="4"/>
      <c r="E25531" s="4"/>
      <c r="F25531" s="4"/>
      <c r="G25531" s="31"/>
    </row>
    <row r="25532" spans="2:7" s="40" customFormat="1">
      <c r="B25532" s="7"/>
      <c r="C25532" s="7"/>
      <c r="D25532" s="4"/>
      <c r="E25532" s="4"/>
      <c r="F25532" s="4"/>
      <c r="G25532" s="31"/>
    </row>
    <row r="25533" spans="2:7" s="40" customFormat="1">
      <c r="B25533" s="7"/>
      <c r="C25533" s="7"/>
      <c r="D25533" s="4"/>
      <c r="E25533" s="4"/>
      <c r="F25533" s="4"/>
      <c r="G25533" s="31"/>
    </row>
    <row r="25534" spans="2:7" s="40" customFormat="1">
      <c r="B25534" s="7"/>
      <c r="C25534" s="7"/>
      <c r="D25534" s="4"/>
      <c r="E25534" s="4"/>
      <c r="F25534" s="4"/>
      <c r="G25534" s="31"/>
    </row>
    <row r="25535" spans="2:7" s="40" customFormat="1">
      <c r="B25535" s="7"/>
      <c r="C25535" s="7"/>
      <c r="D25535" s="4"/>
      <c r="E25535" s="4"/>
      <c r="F25535" s="4"/>
      <c r="G25535" s="31"/>
    </row>
    <row r="25536" spans="2:7" s="40" customFormat="1">
      <c r="B25536" s="7"/>
      <c r="C25536" s="7"/>
      <c r="D25536" s="4"/>
      <c r="E25536" s="4"/>
      <c r="F25536" s="4"/>
      <c r="G25536" s="31"/>
    </row>
    <row r="25537" spans="2:7" s="40" customFormat="1">
      <c r="B25537" s="7"/>
      <c r="C25537" s="7"/>
      <c r="D25537" s="4"/>
      <c r="E25537" s="4"/>
      <c r="F25537" s="4"/>
      <c r="G25537" s="31"/>
    </row>
    <row r="25538" spans="2:7" s="40" customFormat="1">
      <c r="B25538" s="7"/>
      <c r="C25538" s="7"/>
      <c r="D25538" s="4"/>
      <c r="E25538" s="4"/>
      <c r="F25538" s="4"/>
      <c r="G25538" s="31"/>
    </row>
    <row r="25539" spans="2:7" s="40" customFormat="1">
      <c r="B25539" s="7"/>
      <c r="C25539" s="7"/>
      <c r="D25539" s="4"/>
      <c r="E25539" s="4"/>
      <c r="F25539" s="4"/>
      <c r="G25539" s="31"/>
    </row>
    <row r="25540" spans="2:7" s="40" customFormat="1">
      <c r="B25540" s="7"/>
      <c r="C25540" s="7"/>
      <c r="D25540" s="4"/>
      <c r="E25540" s="4"/>
      <c r="F25540" s="4"/>
      <c r="G25540" s="31"/>
    </row>
    <row r="25541" spans="2:7" s="40" customFormat="1">
      <c r="B25541" s="7"/>
      <c r="C25541" s="7"/>
      <c r="D25541" s="4"/>
      <c r="E25541" s="4"/>
      <c r="F25541" s="4"/>
      <c r="G25541" s="31"/>
    </row>
    <row r="25542" spans="2:7" s="40" customFormat="1">
      <c r="B25542" s="7"/>
      <c r="C25542" s="7"/>
      <c r="D25542" s="4"/>
      <c r="E25542" s="4"/>
      <c r="F25542" s="4"/>
      <c r="G25542" s="31"/>
    </row>
    <row r="25543" spans="2:7" s="40" customFormat="1">
      <c r="B25543" s="7"/>
      <c r="C25543" s="7"/>
      <c r="D25543" s="4"/>
      <c r="E25543" s="4"/>
      <c r="F25543" s="4"/>
      <c r="G25543" s="31"/>
    </row>
    <row r="25544" spans="2:7" s="40" customFormat="1">
      <c r="B25544" s="7"/>
      <c r="C25544" s="7"/>
      <c r="D25544" s="4"/>
      <c r="E25544" s="4"/>
      <c r="F25544" s="4"/>
      <c r="G25544" s="31"/>
    </row>
    <row r="25545" spans="2:7" s="40" customFormat="1">
      <c r="B25545" s="7"/>
      <c r="C25545" s="7"/>
      <c r="D25545" s="4"/>
      <c r="E25545" s="4"/>
      <c r="F25545" s="4"/>
      <c r="G25545" s="31"/>
    </row>
    <row r="25546" spans="2:7" s="40" customFormat="1">
      <c r="B25546" s="7"/>
      <c r="C25546" s="7"/>
      <c r="D25546" s="4"/>
      <c r="E25546" s="4"/>
      <c r="F25546" s="4"/>
      <c r="G25546" s="31"/>
    </row>
    <row r="25547" spans="2:7" s="40" customFormat="1">
      <c r="B25547" s="7"/>
      <c r="C25547" s="7"/>
      <c r="D25547" s="4"/>
      <c r="E25547" s="4"/>
      <c r="F25547" s="4"/>
      <c r="G25547" s="31"/>
    </row>
    <row r="25548" spans="2:7" s="40" customFormat="1">
      <c r="B25548" s="7"/>
      <c r="C25548" s="7"/>
      <c r="D25548" s="4"/>
      <c r="E25548" s="4"/>
      <c r="F25548" s="4"/>
      <c r="G25548" s="31"/>
    </row>
    <row r="25549" spans="2:7" s="40" customFormat="1">
      <c r="B25549" s="7"/>
      <c r="C25549" s="7"/>
      <c r="D25549" s="4"/>
      <c r="E25549" s="4"/>
      <c r="F25549" s="4"/>
      <c r="G25549" s="31"/>
    </row>
    <row r="25550" spans="2:7" s="40" customFormat="1">
      <c r="B25550" s="7"/>
      <c r="C25550" s="7"/>
      <c r="D25550" s="4"/>
      <c r="E25550" s="4"/>
      <c r="F25550" s="4"/>
      <c r="G25550" s="31"/>
    </row>
    <row r="25551" spans="2:7" s="40" customFormat="1">
      <c r="B25551" s="7"/>
      <c r="C25551" s="7"/>
      <c r="D25551" s="4"/>
      <c r="E25551" s="4"/>
      <c r="F25551" s="4"/>
      <c r="G25551" s="31"/>
    </row>
    <row r="25552" spans="2:7" s="40" customFormat="1">
      <c r="B25552" s="7"/>
      <c r="C25552" s="7"/>
      <c r="D25552" s="4"/>
      <c r="E25552" s="4"/>
      <c r="F25552" s="4"/>
      <c r="G25552" s="31"/>
    </row>
    <row r="25553" spans="2:7" s="40" customFormat="1">
      <c r="B25553" s="7"/>
      <c r="C25553" s="7"/>
      <c r="D25553" s="4"/>
      <c r="E25553" s="4"/>
      <c r="F25553" s="4"/>
      <c r="G25553" s="31"/>
    </row>
    <row r="25554" spans="2:7" s="40" customFormat="1">
      <c r="B25554" s="7"/>
      <c r="C25554" s="7"/>
      <c r="D25554" s="4"/>
      <c r="E25554" s="4"/>
      <c r="F25554" s="4"/>
      <c r="G25554" s="31"/>
    </row>
    <row r="25555" spans="2:7" s="40" customFormat="1">
      <c r="B25555" s="7"/>
      <c r="C25555" s="7"/>
      <c r="D25555" s="4"/>
      <c r="E25555" s="4"/>
      <c r="F25555" s="4"/>
      <c r="G25555" s="31"/>
    </row>
    <row r="25556" spans="2:7" s="40" customFormat="1">
      <c r="B25556" s="7"/>
      <c r="C25556" s="7"/>
      <c r="D25556" s="4"/>
      <c r="E25556" s="4"/>
      <c r="F25556" s="4"/>
      <c r="G25556" s="31"/>
    </row>
    <row r="25557" spans="2:7" s="40" customFormat="1">
      <c r="B25557" s="7"/>
      <c r="C25557" s="7"/>
      <c r="D25557" s="4"/>
      <c r="E25557" s="4"/>
      <c r="F25557" s="4"/>
      <c r="G25557" s="31"/>
    </row>
    <row r="25558" spans="2:7" s="40" customFormat="1">
      <c r="B25558" s="7"/>
      <c r="C25558" s="7"/>
      <c r="D25558" s="4"/>
      <c r="E25558" s="4"/>
      <c r="F25558" s="4"/>
      <c r="G25558" s="31"/>
    </row>
    <row r="25559" spans="2:7" s="40" customFormat="1">
      <c r="B25559" s="7"/>
      <c r="C25559" s="7"/>
      <c r="D25559" s="4"/>
      <c r="E25559" s="4"/>
      <c r="F25559" s="4"/>
      <c r="G25559" s="31"/>
    </row>
    <row r="25560" spans="2:7" s="40" customFormat="1">
      <c r="B25560" s="7"/>
      <c r="C25560" s="7"/>
      <c r="D25560" s="4"/>
      <c r="E25560" s="4"/>
      <c r="F25560" s="4"/>
      <c r="G25560" s="31"/>
    </row>
    <row r="25561" spans="2:7" s="40" customFormat="1">
      <c r="B25561" s="7"/>
      <c r="C25561" s="7"/>
      <c r="D25561" s="4"/>
      <c r="E25561" s="4"/>
      <c r="F25561" s="4"/>
      <c r="G25561" s="31"/>
    </row>
    <row r="25562" spans="2:7" s="40" customFormat="1">
      <c r="B25562" s="7"/>
      <c r="C25562" s="7"/>
      <c r="D25562" s="4"/>
      <c r="E25562" s="4"/>
      <c r="F25562" s="4"/>
      <c r="G25562" s="31"/>
    </row>
    <row r="25563" spans="2:7" s="40" customFormat="1">
      <c r="B25563" s="7"/>
      <c r="C25563" s="7"/>
      <c r="D25563" s="4"/>
      <c r="E25563" s="4"/>
      <c r="F25563" s="4"/>
      <c r="G25563" s="31"/>
    </row>
    <row r="25564" spans="2:7" s="40" customFormat="1">
      <c r="B25564" s="7"/>
      <c r="C25564" s="7"/>
      <c r="D25564" s="4"/>
      <c r="E25564" s="4"/>
      <c r="F25564" s="4"/>
      <c r="G25564" s="31"/>
    </row>
    <row r="25565" spans="2:7" s="40" customFormat="1">
      <c r="B25565" s="7"/>
      <c r="C25565" s="7"/>
      <c r="D25565" s="4"/>
      <c r="E25565" s="4"/>
      <c r="F25565" s="4"/>
      <c r="G25565" s="31"/>
    </row>
    <row r="25566" spans="2:7" s="40" customFormat="1">
      <c r="B25566" s="7"/>
      <c r="C25566" s="7"/>
      <c r="D25566" s="4"/>
      <c r="E25566" s="4"/>
      <c r="F25566" s="4"/>
      <c r="G25566" s="31"/>
    </row>
    <row r="25567" spans="2:7" s="40" customFormat="1">
      <c r="B25567" s="7"/>
      <c r="C25567" s="7"/>
      <c r="D25567" s="4"/>
      <c r="E25567" s="4"/>
      <c r="F25567" s="4"/>
      <c r="G25567" s="31"/>
    </row>
    <row r="25568" spans="2:7" s="40" customFormat="1">
      <c r="B25568" s="7"/>
      <c r="C25568" s="7"/>
      <c r="D25568" s="4"/>
      <c r="E25568" s="4"/>
      <c r="F25568" s="4"/>
      <c r="G25568" s="31"/>
    </row>
    <row r="25569" spans="2:7" s="40" customFormat="1">
      <c r="B25569" s="7"/>
      <c r="C25569" s="7"/>
      <c r="D25569" s="4"/>
      <c r="E25569" s="4"/>
      <c r="F25569" s="4"/>
      <c r="G25569" s="31"/>
    </row>
    <row r="25570" spans="2:7" s="40" customFormat="1">
      <c r="B25570" s="7"/>
      <c r="C25570" s="7"/>
      <c r="D25570" s="4"/>
      <c r="E25570" s="4"/>
      <c r="F25570" s="4"/>
      <c r="G25570" s="31"/>
    </row>
    <row r="25571" spans="2:7" s="40" customFormat="1">
      <c r="B25571" s="7"/>
      <c r="C25571" s="7"/>
      <c r="D25571" s="4"/>
      <c r="E25571" s="4"/>
      <c r="F25571" s="4"/>
      <c r="G25571" s="31"/>
    </row>
    <row r="25572" spans="2:7" s="40" customFormat="1">
      <c r="B25572" s="7"/>
      <c r="C25572" s="7"/>
      <c r="D25572" s="4"/>
      <c r="E25572" s="4"/>
      <c r="F25572" s="4"/>
      <c r="G25572" s="31"/>
    </row>
    <row r="25573" spans="2:7" s="40" customFormat="1">
      <c r="B25573" s="7"/>
      <c r="C25573" s="7"/>
      <c r="D25573" s="4"/>
      <c r="E25573" s="4"/>
      <c r="F25573" s="4"/>
      <c r="G25573" s="31"/>
    </row>
    <row r="25574" spans="2:7" s="40" customFormat="1">
      <c r="B25574" s="7"/>
      <c r="C25574" s="7"/>
      <c r="D25574" s="4"/>
      <c r="E25574" s="4"/>
      <c r="F25574" s="4"/>
      <c r="G25574" s="31"/>
    </row>
    <row r="25575" spans="2:7" s="40" customFormat="1">
      <c r="B25575" s="7"/>
      <c r="C25575" s="7"/>
      <c r="D25575" s="4"/>
      <c r="E25575" s="4"/>
      <c r="F25575" s="4"/>
      <c r="G25575" s="31"/>
    </row>
    <row r="25576" spans="2:7" s="40" customFormat="1">
      <c r="B25576" s="7"/>
      <c r="C25576" s="7"/>
      <c r="D25576" s="4"/>
      <c r="E25576" s="4"/>
      <c r="F25576" s="4"/>
      <c r="G25576" s="31"/>
    </row>
    <row r="25577" spans="2:7" s="40" customFormat="1">
      <c r="B25577" s="7"/>
      <c r="C25577" s="7"/>
      <c r="D25577" s="4"/>
      <c r="E25577" s="4"/>
      <c r="F25577" s="4"/>
      <c r="G25577" s="31"/>
    </row>
    <row r="25578" spans="2:7" s="40" customFormat="1">
      <c r="B25578" s="7"/>
      <c r="C25578" s="7"/>
      <c r="D25578" s="4"/>
      <c r="E25578" s="4"/>
      <c r="F25578" s="4"/>
      <c r="G25578" s="31"/>
    </row>
    <row r="25579" spans="2:7" s="40" customFormat="1">
      <c r="B25579" s="7"/>
      <c r="C25579" s="7"/>
      <c r="D25579" s="4"/>
      <c r="E25579" s="4"/>
      <c r="F25579" s="4"/>
      <c r="G25579" s="31"/>
    </row>
    <row r="25580" spans="2:7" s="40" customFormat="1">
      <c r="B25580" s="7"/>
      <c r="C25580" s="7"/>
      <c r="D25580" s="4"/>
      <c r="E25580" s="4"/>
      <c r="F25580" s="4"/>
      <c r="G25580" s="31"/>
    </row>
    <row r="25581" spans="2:7" s="40" customFormat="1">
      <c r="B25581" s="7"/>
      <c r="C25581" s="7"/>
      <c r="D25581" s="4"/>
      <c r="E25581" s="4"/>
      <c r="F25581" s="4"/>
      <c r="G25581" s="31"/>
    </row>
    <row r="25582" spans="2:7" s="40" customFormat="1">
      <c r="B25582" s="7"/>
      <c r="C25582" s="7"/>
      <c r="D25582" s="4"/>
      <c r="E25582" s="4"/>
      <c r="F25582" s="4"/>
      <c r="G25582" s="31"/>
    </row>
    <row r="25583" spans="2:7" s="40" customFormat="1">
      <c r="B25583" s="7"/>
      <c r="C25583" s="7"/>
      <c r="D25583" s="4"/>
      <c r="E25583" s="4"/>
      <c r="F25583" s="4"/>
      <c r="G25583" s="31"/>
    </row>
    <row r="25584" spans="2:7" s="40" customFormat="1">
      <c r="B25584" s="7"/>
      <c r="C25584" s="7"/>
      <c r="D25584" s="4"/>
      <c r="E25584" s="4"/>
      <c r="F25584" s="4"/>
      <c r="G25584" s="31"/>
    </row>
    <row r="25585" spans="2:7" s="40" customFormat="1">
      <c r="B25585" s="7"/>
      <c r="C25585" s="7"/>
      <c r="D25585" s="4"/>
      <c r="E25585" s="4"/>
      <c r="F25585" s="4"/>
      <c r="G25585" s="31"/>
    </row>
    <row r="25586" spans="2:7" s="40" customFormat="1">
      <c r="B25586" s="7"/>
      <c r="C25586" s="7"/>
      <c r="D25586" s="4"/>
      <c r="E25586" s="4"/>
      <c r="F25586" s="4"/>
      <c r="G25586" s="31"/>
    </row>
    <row r="25587" spans="2:7" s="40" customFormat="1">
      <c r="B25587" s="7"/>
      <c r="C25587" s="7"/>
      <c r="D25587" s="4"/>
      <c r="E25587" s="4"/>
      <c r="F25587" s="4"/>
      <c r="G25587" s="31"/>
    </row>
    <row r="25588" spans="2:7" s="40" customFormat="1">
      <c r="B25588" s="7"/>
      <c r="C25588" s="7"/>
      <c r="D25588" s="4"/>
      <c r="E25588" s="4"/>
      <c r="F25588" s="4"/>
      <c r="G25588" s="31"/>
    </row>
    <row r="25589" spans="2:7" s="40" customFormat="1">
      <c r="B25589" s="7"/>
      <c r="C25589" s="7"/>
      <c r="D25589" s="4"/>
      <c r="E25589" s="4"/>
      <c r="F25589" s="4"/>
      <c r="G25589" s="31"/>
    </row>
    <row r="25590" spans="2:7" s="40" customFormat="1">
      <c r="B25590" s="7"/>
      <c r="C25590" s="7"/>
      <c r="D25590" s="4"/>
      <c r="E25590" s="4"/>
      <c r="F25590" s="4"/>
      <c r="G25590" s="31"/>
    </row>
    <row r="25591" spans="2:7" s="40" customFormat="1">
      <c r="B25591" s="7"/>
      <c r="C25591" s="7"/>
      <c r="D25591" s="4"/>
      <c r="E25591" s="4"/>
      <c r="F25591" s="4"/>
      <c r="G25591" s="31"/>
    </row>
    <row r="25592" spans="2:7" s="40" customFormat="1">
      <c r="B25592" s="7"/>
      <c r="C25592" s="7"/>
      <c r="D25592" s="4"/>
      <c r="E25592" s="4"/>
      <c r="F25592" s="4"/>
      <c r="G25592" s="31"/>
    </row>
    <row r="25593" spans="2:7" s="40" customFormat="1">
      <c r="B25593" s="7"/>
      <c r="C25593" s="7"/>
      <c r="D25593" s="4"/>
      <c r="E25593" s="4"/>
      <c r="F25593" s="4"/>
      <c r="G25593" s="31"/>
    </row>
    <row r="25594" spans="2:7" s="40" customFormat="1">
      <c r="B25594" s="7"/>
      <c r="C25594" s="7"/>
      <c r="D25594" s="4"/>
      <c r="E25594" s="4"/>
      <c r="F25594" s="4"/>
      <c r="G25594" s="31"/>
    </row>
    <row r="25595" spans="2:7" s="40" customFormat="1">
      <c r="B25595" s="7"/>
      <c r="C25595" s="7"/>
      <c r="D25595" s="4"/>
      <c r="E25595" s="4"/>
      <c r="F25595" s="4"/>
      <c r="G25595" s="31"/>
    </row>
    <row r="25596" spans="2:7" s="40" customFormat="1">
      <c r="B25596" s="7"/>
      <c r="C25596" s="7"/>
      <c r="D25596" s="4"/>
      <c r="E25596" s="4"/>
      <c r="F25596" s="4"/>
      <c r="G25596" s="31"/>
    </row>
    <row r="25597" spans="2:7" s="40" customFormat="1">
      <c r="B25597" s="7"/>
      <c r="C25597" s="7"/>
      <c r="D25597" s="4"/>
      <c r="E25597" s="4"/>
      <c r="F25597" s="4"/>
      <c r="G25597" s="31"/>
    </row>
    <row r="25598" spans="2:7" s="40" customFormat="1">
      <c r="B25598" s="7"/>
      <c r="C25598" s="7"/>
      <c r="D25598" s="4"/>
      <c r="E25598" s="4"/>
      <c r="F25598" s="4"/>
      <c r="G25598" s="31"/>
    </row>
    <row r="25599" spans="2:7" s="40" customFormat="1">
      <c r="B25599" s="7"/>
      <c r="C25599" s="7"/>
      <c r="D25599" s="4"/>
      <c r="E25599" s="4"/>
      <c r="F25599" s="4"/>
      <c r="G25599" s="31"/>
    </row>
    <row r="25600" spans="2:7" s="40" customFormat="1">
      <c r="B25600" s="7"/>
      <c r="C25600" s="7"/>
      <c r="D25600" s="4"/>
      <c r="E25600" s="4"/>
      <c r="F25600" s="4"/>
      <c r="G25600" s="31"/>
    </row>
    <row r="25601" spans="2:7" s="40" customFormat="1">
      <c r="B25601" s="7"/>
      <c r="C25601" s="7"/>
      <c r="D25601" s="4"/>
      <c r="E25601" s="4"/>
      <c r="F25601" s="4"/>
      <c r="G25601" s="31"/>
    </row>
    <row r="25602" spans="2:7" s="40" customFormat="1">
      <c r="B25602" s="7"/>
      <c r="C25602" s="7"/>
      <c r="D25602" s="4"/>
      <c r="E25602" s="4"/>
      <c r="F25602" s="4"/>
      <c r="G25602" s="31"/>
    </row>
    <row r="25603" spans="2:7" s="40" customFormat="1">
      <c r="B25603" s="7"/>
      <c r="C25603" s="7"/>
      <c r="D25603" s="4"/>
      <c r="E25603" s="4"/>
      <c r="F25603" s="4"/>
      <c r="G25603" s="31"/>
    </row>
    <row r="25604" spans="2:7" s="40" customFormat="1">
      <c r="B25604" s="7"/>
      <c r="C25604" s="7"/>
      <c r="D25604" s="4"/>
      <c r="E25604" s="4"/>
      <c r="F25604" s="4"/>
      <c r="G25604" s="31"/>
    </row>
    <row r="25605" spans="2:7" s="40" customFormat="1">
      <c r="B25605" s="7"/>
      <c r="C25605" s="7"/>
      <c r="D25605" s="4"/>
      <c r="E25605" s="4"/>
      <c r="F25605" s="4"/>
      <c r="G25605" s="31"/>
    </row>
    <row r="25606" spans="2:7" s="40" customFormat="1">
      <c r="B25606" s="7"/>
      <c r="C25606" s="7"/>
      <c r="D25606" s="4"/>
      <c r="E25606" s="4"/>
      <c r="F25606" s="4"/>
      <c r="G25606" s="31"/>
    </row>
    <row r="25607" spans="2:7" s="40" customFormat="1">
      <c r="B25607" s="7"/>
      <c r="C25607" s="7"/>
      <c r="D25607" s="4"/>
      <c r="E25607" s="4"/>
      <c r="F25607" s="4"/>
      <c r="G25607" s="31"/>
    </row>
    <row r="25608" spans="2:7" s="40" customFormat="1">
      <c r="B25608" s="7"/>
      <c r="C25608" s="7"/>
      <c r="D25608" s="4"/>
      <c r="E25608" s="4"/>
      <c r="F25608" s="4"/>
      <c r="G25608" s="31"/>
    </row>
    <row r="25609" spans="2:7" s="40" customFormat="1">
      <c r="B25609" s="7"/>
      <c r="C25609" s="7"/>
      <c r="D25609" s="4"/>
      <c r="E25609" s="4"/>
      <c r="F25609" s="4"/>
      <c r="G25609" s="31"/>
    </row>
    <row r="25610" spans="2:7" s="40" customFormat="1">
      <c r="B25610" s="7"/>
      <c r="C25610" s="7"/>
      <c r="D25610" s="4"/>
      <c r="E25610" s="4"/>
      <c r="F25610" s="4"/>
      <c r="G25610" s="31"/>
    </row>
    <row r="25611" spans="2:7" s="40" customFormat="1">
      <c r="B25611" s="7"/>
      <c r="C25611" s="7"/>
      <c r="D25611" s="4"/>
      <c r="E25611" s="4"/>
      <c r="F25611" s="4"/>
      <c r="G25611" s="31"/>
    </row>
    <row r="25612" spans="2:7" s="40" customFormat="1">
      <c r="B25612" s="7"/>
      <c r="C25612" s="7"/>
      <c r="D25612" s="4"/>
      <c r="E25612" s="4"/>
      <c r="F25612" s="4"/>
      <c r="G25612" s="31"/>
    </row>
    <row r="25613" spans="2:7" s="40" customFormat="1">
      <c r="B25613" s="7"/>
      <c r="C25613" s="7"/>
      <c r="D25613" s="4"/>
      <c r="E25613" s="4"/>
      <c r="F25613" s="4"/>
      <c r="G25613" s="31"/>
    </row>
    <row r="25614" spans="2:7" s="40" customFormat="1">
      <c r="B25614" s="7"/>
      <c r="C25614" s="7"/>
      <c r="D25614" s="4"/>
      <c r="E25614" s="4"/>
      <c r="F25614" s="4"/>
      <c r="G25614" s="31"/>
    </row>
    <row r="25615" spans="2:7" s="40" customFormat="1">
      <c r="B25615" s="7"/>
      <c r="C25615" s="7"/>
      <c r="D25615" s="4"/>
      <c r="E25615" s="4"/>
      <c r="F25615" s="4"/>
      <c r="G25615" s="31"/>
    </row>
    <row r="25616" spans="2:7" s="40" customFormat="1">
      <c r="B25616" s="7"/>
      <c r="C25616" s="7"/>
      <c r="D25616" s="4"/>
      <c r="E25616" s="4"/>
      <c r="F25616" s="4"/>
      <c r="G25616" s="31"/>
    </row>
    <row r="25617" spans="2:7" s="40" customFormat="1">
      <c r="B25617" s="7"/>
      <c r="C25617" s="7"/>
      <c r="D25617" s="4"/>
      <c r="E25617" s="4"/>
      <c r="F25617" s="4"/>
      <c r="G25617" s="31"/>
    </row>
    <row r="25618" spans="2:7" s="40" customFormat="1">
      <c r="B25618" s="7"/>
      <c r="C25618" s="7"/>
      <c r="D25618" s="4"/>
      <c r="E25618" s="4"/>
      <c r="F25618" s="4"/>
      <c r="G25618" s="31"/>
    </row>
    <row r="25619" spans="2:7" s="40" customFormat="1">
      <c r="B25619" s="7"/>
      <c r="C25619" s="7"/>
      <c r="D25619" s="4"/>
      <c r="E25619" s="4"/>
      <c r="F25619" s="4"/>
      <c r="G25619" s="31"/>
    </row>
    <row r="25620" spans="2:7" s="40" customFormat="1">
      <c r="B25620" s="7"/>
      <c r="C25620" s="7"/>
      <c r="D25620" s="4"/>
      <c r="E25620" s="4"/>
      <c r="F25620" s="4"/>
      <c r="G25620" s="31"/>
    </row>
    <row r="25621" spans="2:7" s="40" customFormat="1">
      <c r="B25621" s="7"/>
      <c r="C25621" s="7"/>
      <c r="D25621" s="4"/>
      <c r="E25621" s="4"/>
      <c r="F25621" s="4"/>
      <c r="G25621" s="31"/>
    </row>
    <row r="25622" spans="2:7" s="40" customFormat="1">
      <c r="B25622" s="7"/>
      <c r="C25622" s="7"/>
      <c r="D25622" s="4"/>
      <c r="E25622" s="4"/>
      <c r="F25622" s="4"/>
      <c r="G25622" s="31"/>
    </row>
    <row r="25623" spans="2:7" s="40" customFormat="1">
      <c r="B25623" s="7"/>
      <c r="C25623" s="7"/>
      <c r="D25623" s="4"/>
      <c r="E25623" s="4"/>
      <c r="F25623" s="4"/>
      <c r="G25623" s="31"/>
    </row>
    <row r="25624" spans="2:7" s="40" customFormat="1">
      <c r="B25624" s="7"/>
      <c r="C25624" s="7"/>
      <c r="D25624" s="4"/>
      <c r="E25624" s="4"/>
      <c r="F25624" s="4"/>
      <c r="G25624" s="31"/>
    </row>
    <row r="25625" spans="2:7" s="40" customFormat="1">
      <c r="B25625" s="7"/>
      <c r="C25625" s="7"/>
      <c r="D25625" s="4"/>
      <c r="E25625" s="4"/>
      <c r="F25625" s="4"/>
      <c r="G25625" s="31"/>
    </row>
    <row r="25626" spans="2:7" s="40" customFormat="1">
      <c r="B25626" s="7"/>
      <c r="C25626" s="7"/>
      <c r="D25626" s="4"/>
      <c r="E25626" s="4"/>
      <c r="F25626" s="4"/>
      <c r="G25626" s="31"/>
    </row>
    <row r="25627" spans="2:7" s="40" customFormat="1">
      <c r="B25627" s="7"/>
      <c r="C25627" s="7"/>
      <c r="D25627" s="4"/>
      <c r="E25627" s="4"/>
      <c r="F25627" s="4"/>
      <c r="G25627" s="31"/>
    </row>
    <row r="25628" spans="2:7" s="40" customFormat="1">
      <c r="B25628" s="7"/>
      <c r="C25628" s="7"/>
      <c r="D25628" s="4"/>
      <c r="E25628" s="4"/>
      <c r="F25628" s="4"/>
      <c r="G25628" s="31"/>
    </row>
    <row r="25629" spans="2:7" s="40" customFormat="1">
      <c r="B25629" s="7"/>
      <c r="C25629" s="7"/>
      <c r="D25629" s="4"/>
      <c r="E25629" s="4"/>
      <c r="F25629" s="4"/>
      <c r="G25629" s="31"/>
    </row>
    <row r="25630" spans="2:7" s="40" customFormat="1">
      <c r="B25630" s="7"/>
      <c r="C25630" s="7"/>
      <c r="D25630" s="4"/>
      <c r="E25630" s="4"/>
      <c r="F25630" s="4"/>
      <c r="G25630" s="31"/>
    </row>
    <row r="25631" spans="2:7" s="40" customFormat="1">
      <c r="B25631" s="7"/>
      <c r="C25631" s="7"/>
      <c r="D25631" s="4"/>
      <c r="E25631" s="4"/>
      <c r="F25631" s="4"/>
      <c r="G25631" s="31"/>
    </row>
    <row r="25632" spans="2:7" s="40" customFormat="1">
      <c r="B25632" s="7"/>
      <c r="C25632" s="7"/>
      <c r="D25632" s="4"/>
      <c r="E25632" s="4"/>
      <c r="F25632" s="4"/>
      <c r="G25632" s="31"/>
    </row>
    <row r="25633" spans="2:7" s="40" customFormat="1">
      <c r="B25633" s="7"/>
      <c r="C25633" s="7"/>
      <c r="D25633" s="4"/>
      <c r="E25633" s="4"/>
      <c r="F25633" s="4"/>
      <c r="G25633" s="31"/>
    </row>
    <row r="25634" spans="2:7" s="40" customFormat="1">
      <c r="B25634" s="7"/>
      <c r="C25634" s="7"/>
      <c r="D25634" s="4"/>
      <c r="E25634" s="4"/>
      <c r="F25634" s="4"/>
      <c r="G25634" s="31"/>
    </row>
    <row r="25635" spans="2:7" s="40" customFormat="1">
      <c r="B25635" s="7"/>
      <c r="C25635" s="7"/>
      <c r="D25635" s="4"/>
      <c r="E25635" s="4"/>
      <c r="F25635" s="4"/>
      <c r="G25635" s="31"/>
    </row>
    <row r="25636" spans="2:7" s="40" customFormat="1">
      <c r="B25636" s="7"/>
      <c r="C25636" s="7"/>
      <c r="D25636" s="4"/>
      <c r="E25636" s="4"/>
      <c r="F25636" s="4"/>
      <c r="G25636" s="31"/>
    </row>
    <row r="25637" spans="2:7" s="40" customFormat="1">
      <c r="B25637" s="7"/>
      <c r="C25637" s="7"/>
      <c r="D25637" s="4"/>
      <c r="E25637" s="4"/>
      <c r="F25637" s="4"/>
      <c r="G25637" s="31"/>
    </row>
    <row r="25638" spans="2:7" s="40" customFormat="1">
      <c r="B25638" s="7"/>
      <c r="C25638" s="7"/>
      <c r="D25638" s="4"/>
      <c r="E25638" s="4"/>
      <c r="F25638" s="4"/>
      <c r="G25638" s="31"/>
    </row>
    <row r="25639" spans="2:7" s="40" customFormat="1">
      <c r="B25639" s="7"/>
      <c r="C25639" s="7"/>
      <c r="D25639" s="4"/>
      <c r="E25639" s="4"/>
      <c r="F25639" s="4"/>
      <c r="G25639" s="31"/>
    </row>
    <row r="25640" spans="2:7" s="40" customFormat="1">
      <c r="B25640" s="7"/>
      <c r="C25640" s="7"/>
      <c r="D25640" s="4"/>
      <c r="E25640" s="4"/>
      <c r="F25640" s="4"/>
      <c r="G25640" s="31"/>
    </row>
    <row r="25641" spans="2:7" s="40" customFormat="1">
      <c r="B25641" s="7"/>
      <c r="C25641" s="7"/>
      <c r="D25641" s="4"/>
      <c r="E25641" s="4"/>
      <c r="F25641" s="4"/>
      <c r="G25641" s="31"/>
    </row>
    <row r="25642" spans="2:7" s="40" customFormat="1">
      <c r="B25642" s="7"/>
      <c r="C25642" s="7"/>
      <c r="D25642" s="4"/>
      <c r="E25642" s="4"/>
      <c r="F25642" s="4"/>
      <c r="G25642" s="31"/>
    </row>
    <row r="25643" spans="2:7" s="40" customFormat="1">
      <c r="B25643" s="7"/>
      <c r="C25643" s="7"/>
      <c r="D25643" s="4"/>
      <c r="E25643" s="4"/>
      <c r="F25643" s="4"/>
      <c r="G25643" s="31"/>
    </row>
    <row r="25644" spans="2:7" s="40" customFormat="1">
      <c r="B25644" s="7"/>
      <c r="C25644" s="7"/>
      <c r="D25644" s="4"/>
      <c r="E25644" s="4"/>
      <c r="F25644" s="4"/>
      <c r="G25644" s="31"/>
    </row>
    <row r="25645" spans="2:7" s="40" customFormat="1">
      <c r="B25645" s="7"/>
      <c r="C25645" s="7"/>
      <c r="D25645" s="4"/>
      <c r="E25645" s="4"/>
      <c r="F25645" s="4"/>
      <c r="G25645" s="31"/>
    </row>
    <row r="25646" spans="2:7" s="40" customFormat="1">
      <c r="B25646" s="7"/>
      <c r="C25646" s="7"/>
      <c r="D25646" s="4"/>
      <c r="E25646" s="4"/>
      <c r="F25646" s="4"/>
      <c r="G25646" s="31"/>
    </row>
    <row r="25647" spans="2:7" s="40" customFormat="1">
      <c r="B25647" s="7"/>
      <c r="C25647" s="7"/>
      <c r="D25647" s="4"/>
      <c r="E25647" s="4"/>
      <c r="F25647" s="4"/>
      <c r="G25647" s="31"/>
    </row>
    <row r="25648" spans="2:7" s="40" customFormat="1">
      <c r="B25648" s="7"/>
      <c r="C25648" s="7"/>
      <c r="D25648" s="4"/>
      <c r="E25648" s="4"/>
      <c r="F25648" s="4"/>
      <c r="G25648" s="31"/>
    </row>
    <row r="25649" spans="2:7" s="40" customFormat="1">
      <c r="B25649" s="7"/>
      <c r="C25649" s="7"/>
      <c r="D25649" s="4"/>
      <c r="E25649" s="4"/>
      <c r="F25649" s="4"/>
      <c r="G25649" s="31"/>
    </row>
    <row r="25650" spans="2:7" s="40" customFormat="1">
      <c r="B25650" s="7"/>
      <c r="C25650" s="7"/>
      <c r="D25650" s="4"/>
      <c r="E25650" s="4"/>
      <c r="F25650" s="4"/>
      <c r="G25650" s="31"/>
    </row>
    <row r="25651" spans="2:7" s="40" customFormat="1">
      <c r="B25651" s="7"/>
      <c r="C25651" s="7"/>
      <c r="D25651" s="4"/>
      <c r="E25651" s="4"/>
      <c r="F25651" s="4"/>
      <c r="G25651" s="31"/>
    </row>
    <row r="25652" spans="2:7" s="40" customFormat="1">
      <c r="B25652" s="7"/>
      <c r="C25652" s="7"/>
      <c r="D25652" s="4"/>
      <c r="E25652" s="4"/>
      <c r="F25652" s="4"/>
      <c r="G25652" s="31"/>
    </row>
    <row r="25653" spans="2:7" s="40" customFormat="1">
      <c r="B25653" s="7"/>
      <c r="C25653" s="7"/>
      <c r="D25653" s="4"/>
      <c r="E25653" s="4"/>
      <c r="F25653" s="4"/>
      <c r="G25653" s="31"/>
    </row>
    <row r="25654" spans="2:7" s="40" customFormat="1">
      <c r="B25654" s="7"/>
      <c r="C25654" s="7"/>
      <c r="D25654" s="4"/>
      <c r="E25654" s="4"/>
      <c r="F25654" s="4"/>
      <c r="G25654" s="31"/>
    </row>
    <row r="25655" spans="2:7" s="40" customFormat="1">
      <c r="B25655" s="7"/>
      <c r="C25655" s="7"/>
      <c r="D25655" s="4"/>
      <c r="E25655" s="4"/>
      <c r="F25655" s="4"/>
      <c r="G25655" s="31"/>
    </row>
    <row r="25656" spans="2:7" s="40" customFormat="1">
      <c r="B25656" s="7"/>
      <c r="C25656" s="7"/>
      <c r="D25656" s="4"/>
      <c r="E25656" s="4"/>
      <c r="F25656" s="4"/>
      <c r="G25656" s="31"/>
    </row>
    <row r="25657" spans="2:7" s="40" customFormat="1">
      <c r="B25657" s="7"/>
      <c r="C25657" s="7"/>
      <c r="D25657" s="4"/>
      <c r="E25657" s="4"/>
      <c r="F25657" s="4"/>
      <c r="G25657" s="31"/>
    </row>
    <row r="25658" spans="2:7" s="40" customFormat="1">
      <c r="B25658" s="7"/>
      <c r="C25658" s="7"/>
      <c r="D25658" s="4"/>
      <c r="E25658" s="4"/>
      <c r="F25658" s="4"/>
      <c r="G25658" s="31"/>
    </row>
    <row r="25659" spans="2:7" s="40" customFormat="1">
      <c r="B25659" s="7"/>
      <c r="C25659" s="7"/>
      <c r="D25659" s="4"/>
      <c r="E25659" s="4"/>
      <c r="F25659" s="4"/>
      <c r="G25659" s="31"/>
    </row>
    <row r="25660" spans="2:7" s="40" customFormat="1">
      <c r="B25660" s="7"/>
      <c r="C25660" s="7"/>
      <c r="D25660" s="4"/>
      <c r="E25660" s="4"/>
      <c r="F25660" s="4"/>
      <c r="G25660" s="31"/>
    </row>
    <row r="25661" spans="2:7" s="40" customFormat="1">
      <c r="B25661" s="7"/>
      <c r="C25661" s="7"/>
      <c r="D25661" s="4"/>
      <c r="E25661" s="4"/>
      <c r="F25661" s="4"/>
      <c r="G25661" s="31"/>
    </row>
    <row r="25662" spans="2:7" s="40" customFormat="1">
      <c r="B25662" s="7"/>
      <c r="C25662" s="7"/>
      <c r="D25662" s="4"/>
      <c r="E25662" s="4"/>
      <c r="F25662" s="4"/>
      <c r="G25662" s="31"/>
    </row>
    <row r="25663" spans="2:7" s="40" customFormat="1">
      <c r="B25663" s="7"/>
      <c r="C25663" s="7"/>
      <c r="D25663" s="4"/>
      <c r="E25663" s="4"/>
      <c r="F25663" s="4"/>
      <c r="G25663" s="31"/>
    </row>
    <row r="25664" spans="2:7" s="40" customFormat="1">
      <c r="B25664" s="7"/>
      <c r="C25664" s="7"/>
      <c r="D25664" s="4"/>
      <c r="E25664" s="4"/>
      <c r="F25664" s="4"/>
      <c r="G25664" s="31"/>
    </row>
    <row r="25665" spans="2:7" s="40" customFormat="1">
      <c r="B25665" s="7"/>
      <c r="C25665" s="7"/>
      <c r="D25665" s="4"/>
      <c r="E25665" s="4"/>
      <c r="F25665" s="4"/>
      <c r="G25665" s="31"/>
    </row>
    <row r="25666" spans="2:7" s="40" customFormat="1">
      <c r="B25666" s="7"/>
      <c r="C25666" s="7"/>
      <c r="D25666" s="4"/>
      <c r="E25666" s="4"/>
      <c r="F25666" s="4"/>
      <c r="G25666" s="31"/>
    </row>
    <row r="25667" spans="2:7" s="40" customFormat="1">
      <c r="B25667" s="7"/>
      <c r="C25667" s="7"/>
      <c r="D25667" s="4"/>
      <c r="E25667" s="4"/>
      <c r="F25667" s="4"/>
      <c r="G25667" s="31"/>
    </row>
    <row r="25668" spans="2:7" s="40" customFormat="1">
      <c r="B25668" s="7"/>
      <c r="C25668" s="7"/>
      <c r="D25668" s="4"/>
      <c r="E25668" s="4"/>
      <c r="F25668" s="4"/>
      <c r="G25668" s="31"/>
    </row>
    <row r="25669" spans="2:7" s="40" customFormat="1">
      <c r="B25669" s="7"/>
      <c r="C25669" s="7"/>
      <c r="D25669" s="4"/>
      <c r="E25669" s="4"/>
      <c r="F25669" s="4"/>
      <c r="G25669" s="31"/>
    </row>
    <row r="25670" spans="2:7" s="40" customFormat="1">
      <c r="B25670" s="7"/>
      <c r="C25670" s="7"/>
      <c r="D25670" s="4"/>
      <c r="E25670" s="4"/>
      <c r="F25670" s="4"/>
      <c r="G25670" s="31"/>
    </row>
    <row r="25671" spans="2:7" s="40" customFormat="1">
      <c r="B25671" s="7"/>
      <c r="C25671" s="7"/>
      <c r="D25671" s="4"/>
      <c r="E25671" s="4"/>
      <c r="F25671" s="4"/>
      <c r="G25671" s="31"/>
    </row>
    <row r="25672" spans="2:7" s="40" customFormat="1">
      <c r="B25672" s="7"/>
      <c r="C25672" s="7"/>
      <c r="D25672" s="4"/>
      <c r="E25672" s="4"/>
      <c r="F25672" s="4"/>
      <c r="G25672" s="31"/>
    </row>
    <row r="25673" spans="2:7" s="40" customFormat="1">
      <c r="B25673" s="7"/>
      <c r="C25673" s="7"/>
      <c r="D25673" s="4"/>
      <c r="E25673" s="4"/>
      <c r="F25673" s="4"/>
      <c r="G25673" s="31"/>
    </row>
    <row r="25674" spans="2:7" s="40" customFormat="1">
      <c r="B25674" s="7"/>
      <c r="C25674" s="7"/>
      <c r="D25674" s="4"/>
      <c r="E25674" s="4"/>
      <c r="F25674" s="4"/>
      <c r="G25674" s="31"/>
    </row>
    <row r="25675" spans="2:7" s="40" customFormat="1">
      <c r="B25675" s="7"/>
      <c r="C25675" s="7"/>
      <c r="D25675" s="4"/>
      <c r="E25675" s="4"/>
      <c r="F25675" s="4"/>
      <c r="G25675" s="31"/>
    </row>
    <row r="25676" spans="2:7" s="40" customFormat="1">
      <c r="B25676" s="7"/>
      <c r="C25676" s="7"/>
      <c r="D25676" s="4"/>
      <c r="E25676" s="4"/>
      <c r="F25676" s="4"/>
      <c r="G25676" s="31"/>
    </row>
    <row r="25677" spans="2:7" s="40" customFormat="1">
      <c r="B25677" s="7"/>
      <c r="C25677" s="7"/>
      <c r="D25677" s="4"/>
      <c r="E25677" s="4"/>
      <c r="F25677" s="4"/>
      <c r="G25677" s="31"/>
    </row>
    <row r="25678" spans="2:7" s="40" customFormat="1">
      <c r="B25678" s="7"/>
      <c r="C25678" s="7"/>
      <c r="D25678" s="4"/>
      <c r="E25678" s="4"/>
      <c r="F25678" s="4"/>
      <c r="G25678" s="31"/>
    </row>
    <row r="25679" spans="2:7" s="40" customFormat="1">
      <c r="B25679" s="7"/>
      <c r="C25679" s="7"/>
      <c r="D25679" s="4"/>
      <c r="E25679" s="4"/>
      <c r="F25679" s="4"/>
      <c r="G25679" s="31"/>
    </row>
    <row r="25680" spans="2:7" s="40" customFormat="1">
      <c r="B25680" s="7"/>
      <c r="C25680" s="7"/>
      <c r="D25680" s="4"/>
      <c r="E25680" s="4"/>
      <c r="F25680" s="4"/>
      <c r="G25680" s="31"/>
    </row>
    <row r="25681" spans="2:7" s="40" customFormat="1">
      <c r="B25681" s="7"/>
      <c r="C25681" s="7"/>
      <c r="D25681" s="4"/>
      <c r="E25681" s="4"/>
      <c r="F25681" s="4"/>
      <c r="G25681" s="31"/>
    </row>
    <row r="25682" spans="2:7" s="40" customFormat="1">
      <c r="B25682" s="7"/>
      <c r="C25682" s="7"/>
      <c r="D25682" s="4"/>
      <c r="E25682" s="4"/>
      <c r="F25682" s="4"/>
      <c r="G25682" s="31"/>
    </row>
    <row r="25683" spans="2:7" s="40" customFormat="1">
      <c r="B25683" s="7"/>
      <c r="C25683" s="7"/>
      <c r="D25683" s="4"/>
      <c r="E25683" s="4"/>
      <c r="F25683" s="4"/>
      <c r="G25683" s="31"/>
    </row>
    <row r="25684" spans="2:7" s="40" customFormat="1">
      <c r="B25684" s="7"/>
      <c r="C25684" s="7"/>
      <c r="D25684" s="4"/>
      <c r="E25684" s="4"/>
      <c r="F25684" s="4"/>
      <c r="G25684" s="31"/>
    </row>
    <row r="25685" spans="2:7" s="40" customFormat="1">
      <c r="B25685" s="7"/>
      <c r="C25685" s="7"/>
      <c r="D25685" s="4"/>
      <c r="E25685" s="4"/>
      <c r="F25685" s="4"/>
      <c r="G25685" s="31"/>
    </row>
    <row r="25686" spans="2:7" s="40" customFormat="1">
      <c r="B25686" s="7"/>
      <c r="C25686" s="7"/>
      <c r="D25686" s="4"/>
      <c r="E25686" s="4"/>
      <c r="F25686" s="4"/>
      <c r="G25686" s="31"/>
    </row>
    <row r="25687" spans="2:7" s="40" customFormat="1">
      <c r="B25687" s="7"/>
      <c r="C25687" s="7"/>
      <c r="D25687" s="4"/>
      <c r="E25687" s="4"/>
      <c r="F25687" s="4"/>
      <c r="G25687" s="31"/>
    </row>
    <row r="25688" spans="2:7" s="40" customFormat="1">
      <c r="B25688" s="7"/>
      <c r="C25688" s="7"/>
      <c r="D25688" s="4"/>
      <c r="E25688" s="4"/>
      <c r="F25688" s="4"/>
      <c r="G25688" s="31"/>
    </row>
    <row r="25689" spans="2:7" s="40" customFormat="1">
      <c r="B25689" s="7"/>
      <c r="C25689" s="7"/>
      <c r="D25689" s="4"/>
      <c r="E25689" s="4"/>
      <c r="F25689" s="4"/>
      <c r="G25689" s="31"/>
    </row>
    <row r="25690" spans="2:7" s="40" customFormat="1">
      <c r="B25690" s="7"/>
      <c r="C25690" s="7"/>
      <c r="D25690" s="4"/>
      <c r="E25690" s="4"/>
      <c r="F25690" s="4"/>
      <c r="G25690" s="31"/>
    </row>
    <row r="25691" spans="2:7" s="40" customFormat="1">
      <c r="B25691" s="7"/>
      <c r="C25691" s="7"/>
      <c r="D25691" s="4"/>
      <c r="E25691" s="4"/>
      <c r="F25691" s="4"/>
      <c r="G25691" s="31"/>
    </row>
    <row r="25692" spans="2:7" s="40" customFormat="1">
      <c r="B25692" s="7"/>
      <c r="C25692" s="7"/>
      <c r="D25692" s="4"/>
      <c r="E25692" s="4"/>
      <c r="F25692" s="4"/>
      <c r="G25692" s="31"/>
    </row>
    <row r="25693" spans="2:7" s="40" customFormat="1">
      <c r="B25693" s="7"/>
      <c r="C25693" s="7"/>
      <c r="D25693" s="4"/>
      <c r="E25693" s="4"/>
      <c r="F25693" s="4"/>
      <c r="G25693" s="31"/>
    </row>
    <row r="25694" spans="2:7" s="40" customFormat="1">
      <c r="B25694" s="7"/>
      <c r="C25694" s="7"/>
      <c r="D25694" s="4"/>
      <c r="E25694" s="4"/>
      <c r="F25694" s="4"/>
      <c r="G25694" s="31"/>
    </row>
    <row r="25695" spans="2:7" s="40" customFormat="1">
      <c r="B25695" s="7"/>
      <c r="C25695" s="7"/>
      <c r="D25695" s="4"/>
      <c r="E25695" s="4"/>
      <c r="F25695" s="4"/>
      <c r="G25695" s="31"/>
    </row>
    <row r="25696" spans="2:7" s="40" customFormat="1">
      <c r="B25696" s="7"/>
      <c r="C25696" s="7"/>
      <c r="D25696" s="4"/>
      <c r="E25696" s="4"/>
      <c r="F25696" s="4"/>
      <c r="G25696" s="31"/>
    </row>
    <row r="25697" spans="2:7" s="40" customFormat="1">
      <c r="B25697" s="7"/>
      <c r="C25697" s="7"/>
      <c r="D25697" s="4"/>
      <c r="E25697" s="4"/>
      <c r="F25697" s="4"/>
      <c r="G25697" s="31"/>
    </row>
    <row r="25698" spans="2:7" s="40" customFormat="1">
      <c r="B25698" s="7"/>
      <c r="C25698" s="7"/>
      <c r="D25698" s="4"/>
      <c r="E25698" s="4"/>
      <c r="F25698" s="4"/>
      <c r="G25698" s="31"/>
    </row>
    <row r="25699" spans="2:7" s="40" customFormat="1">
      <c r="B25699" s="7"/>
      <c r="C25699" s="7"/>
      <c r="D25699" s="4"/>
      <c r="E25699" s="4"/>
      <c r="F25699" s="4"/>
      <c r="G25699" s="31"/>
    </row>
    <row r="25700" spans="2:7" s="40" customFormat="1">
      <c r="B25700" s="7"/>
      <c r="C25700" s="7"/>
      <c r="D25700" s="4"/>
      <c r="E25700" s="4"/>
      <c r="F25700" s="4"/>
      <c r="G25700" s="31"/>
    </row>
    <row r="25701" spans="2:7" s="40" customFormat="1">
      <c r="B25701" s="7"/>
      <c r="C25701" s="7"/>
      <c r="D25701" s="4"/>
      <c r="E25701" s="4"/>
      <c r="F25701" s="4"/>
      <c r="G25701" s="31"/>
    </row>
    <row r="25702" spans="2:7" s="40" customFormat="1">
      <c r="B25702" s="7"/>
      <c r="C25702" s="7"/>
      <c r="D25702" s="4"/>
      <c r="E25702" s="4"/>
      <c r="F25702" s="4"/>
      <c r="G25702" s="31"/>
    </row>
    <row r="25703" spans="2:7" s="40" customFormat="1">
      <c r="B25703" s="7"/>
      <c r="C25703" s="7"/>
      <c r="D25703" s="4"/>
      <c r="E25703" s="4"/>
      <c r="F25703" s="4"/>
      <c r="G25703" s="31"/>
    </row>
    <row r="25704" spans="2:7" s="40" customFormat="1">
      <c r="B25704" s="7"/>
      <c r="C25704" s="7"/>
      <c r="D25704" s="4"/>
      <c r="E25704" s="4"/>
      <c r="F25704" s="4"/>
      <c r="G25704" s="31"/>
    </row>
    <row r="25705" spans="2:7" s="40" customFormat="1">
      <c r="B25705" s="7"/>
      <c r="C25705" s="7"/>
      <c r="D25705" s="4"/>
      <c r="E25705" s="4"/>
      <c r="F25705" s="4"/>
      <c r="G25705" s="31"/>
    </row>
    <row r="25706" spans="2:7" s="40" customFormat="1">
      <c r="B25706" s="7"/>
      <c r="C25706" s="7"/>
      <c r="D25706" s="4"/>
      <c r="E25706" s="4"/>
      <c r="F25706" s="4"/>
      <c r="G25706" s="31"/>
    </row>
    <row r="25707" spans="2:7" s="40" customFormat="1">
      <c r="B25707" s="7"/>
      <c r="C25707" s="7"/>
      <c r="D25707" s="4"/>
      <c r="E25707" s="4"/>
      <c r="F25707" s="4"/>
      <c r="G25707" s="31"/>
    </row>
    <row r="25708" spans="2:7" s="40" customFormat="1">
      <c r="B25708" s="7"/>
      <c r="C25708" s="7"/>
      <c r="D25708" s="4"/>
      <c r="E25708" s="4"/>
      <c r="F25708" s="4"/>
      <c r="G25708" s="31"/>
    </row>
    <row r="25709" spans="2:7" s="40" customFormat="1">
      <c r="B25709" s="7"/>
      <c r="C25709" s="7"/>
      <c r="D25709" s="4"/>
      <c r="E25709" s="4"/>
      <c r="F25709" s="4"/>
      <c r="G25709" s="31"/>
    </row>
    <row r="25710" spans="2:7" s="40" customFormat="1">
      <c r="B25710" s="7"/>
      <c r="C25710" s="7"/>
      <c r="D25710" s="4"/>
      <c r="E25710" s="4"/>
      <c r="F25710" s="4"/>
      <c r="G25710" s="31"/>
    </row>
    <row r="25711" spans="2:7" s="40" customFormat="1">
      <c r="B25711" s="7"/>
      <c r="C25711" s="7"/>
      <c r="D25711" s="4"/>
      <c r="E25711" s="4"/>
      <c r="F25711" s="4"/>
      <c r="G25711" s="31"/>
    </row>
    <row r="25712" spans="2:7" s="40" customFormat="1">
      <c r="B25712" s="7"/>
      <c r="C25712" s="7"/>
      <c r="D25712" s="4"/>
      <c r="E25712" s="4"/>
      <c r="F25712" s="4"/>
      <c r="G25712" s="31"/>
    </row>
    <row r="25713" spans="2:7" s="40" customFormat="1">
      <c r="B25713" s="7"/>
      <c r="C25713" s="7"/>
      <c r="D25713" s="4"/>
      <c r="E25713" s="4"/>
      <c r="F25713" s="4"/>
      <c r="G25713" s="31"/>
    </row>
    <row r="25714" spans="2:7" s="40" customFormat="1">
      <c r="B25714" s="7"/>
      <c r="C25714" s="7"/>
      <c r="D25714" s="4"/>
      <c r="E25714" s="4"/>
      <c r="F25714" s="4"/>
      <c r="G25714" s="31"/>
    </row>
    <row r="25715" spans="2:7" s="40" customFormat="1">
      <c r="B25715" s="7"/>
      <c r="C25715" s="7"/>
      <c r="D25715" s="4"/>
      <c r="E25715" s="4"/>
      <c r="F25715" s="4"/>
      <c r="G25715" s="31"/>
    </row>
    <row r="25716" spans="2:7" s="40" customFormat="1">
      <c r="B25716" s="7"/>
      <c r="C25716" s="7"/>
      <c r="D25716" s="4"/>
      <c r="E25716" s="4"/>
      <c r="F25716" s="4"/>
      <c r="G25716" s="31"/>
    </row>
    <row r="25717" spans="2:7" s="40" customFormat="1">
      <c r="B25717" s="7"/>
      <c r="C25717" s="7"/>
      <c r="D25717" s="4"/>
      <c r="E25717" s="4"/>
      <c r="F25717" s="4"/>
      <c r="G25717" s="31"/>
    </row>
    <row r="25718" spans="2:7" s="40" customFormat="1">
      <c r="B25718" s="7"/>
      <c r="C25718" s="7"/>
      <c r="D25718" s="4"/>
      <c r="E25718" s="4"/>
      <c r="F25718" s="4"/>
      <c r="G25718" s="31"/>
    </row>
    <row r="25719" spans="2:7" s="40" customFormat="1">
      <c r="B25719" s="7"/>
      <c r="C25719" s="7"/>
      <c r="D25719" s="4"/>
      <c r="E25719" s="4"/>
      <c r="F25719" s="4"/>
      <c r="G25719" s="31"/>
    </row>
    <row r="25720" spans="2:7" s="40" customFormat="1">
      <c r="B25720" s="7"/>
      <c r="C25720" s="7"/>
      <c r="D25720" s="4"/>
      <c r="E25720" s="4"/>
      <c r="F25720" s="4"/>
      <c r="G25720" s="31"/>
    </row>
    <row r="25721" spans="2:7" s="40" customFormat="1">
      <c r="B25721" s="7"/>
      <c r="C25721" s="7"/>
      <c r="D25721" s="4"/>
      <c r="E25721" s="4"/>
      <c r="F25721" s="4"/>
      <c r="G25721" s="31"/>
    </row>
    <row r="25722" spans="2:7" s="40" customFormat="1">
      <c r="B25722" s="7"/>
      <c r="C25722" s="7"/>
      <c r="D25722" s="4"/>
      <c r="E25722" s="4"/>
      <c r="F25722" s="4"/>
      <c r="G25722" s="31"/>
    </row>
    <row r="25723" spans="2:7" s="40" customFormat="1">
      <c r="B25723" s="7"/>
      <c r="C25723" s="7"/>
      <c r="D25723" s="4"/>
      <c r="E25723" s="4"/>
      <c r="F25723" s="4"/>
      <c r="G25723" s="31"/>
    </row>
    <row r="25724" spans="2:7" s="40" customFormat="1">
      <c r="B25724" s="7"/>
      <c r="C25724" s="7"/>
      <c r="D25724" s="4"/>
      <c r="E25724" s="4"/>
      <c r="F25724" s="4"/>
      <c r="G25724" s="31"/>
    </row>
    <row r="25725" spans="2:7" s="40" customFormat="1">
      <c r="B25725" s="7"/>
      <c r="C25725" s="7"/>
      <c r="D25725" s="4"/>
      <c r="E25725" s="4"/>
      <c r="F25725" s="4"/>
      <c r="G25725" s="31"/>
    </row>
    <row r="25726" spans="2:7" s="40" customFormat="1">
      <c r="B25726" s="7"/>
      <c r="C25726" s="7"/>
      <c r="D25726" s="4"/>
      <c r="E25726" s="4"/>
      <c r="F25726" s="4"/>
      <c r="G25726" s="31"/>
    </row>
    <row r="25727" spans="2:7" s="40" customFormat="1">
      <c r="B25727" s="7"/>
      <c r="C25727" s="7"/>
      <c r="D25727" s="4"/>
      <c r="E25727" s="4"/>
      <c r="F25727" s="4"/>
      <c r="G25727" s="31"/>
    </row>
    <row r="25728" spans="2:7" s="40" customFormat="1">
      <c r="B25728" s="7"/>
      <c r="C25728" s="7"/>
      <c r="D25728" s="4"/>
      <c r="E25728" s="4"/>
      <c r="F25728" s="4"/>
      <c r="G25728" s="31"/>
    </row>
    <row r="25729" spans="2:7" s="40" customFormat="1">
      <c r="B25729" s="7"/>
      <c r="C25729" s="7"/>
      <c r="D25729" s="4"/>
      <c r="E25729" s="4"/>
      <c r="F25729" s="4"/>
      <c r="G25729" s="31"/>
    </row>
    <row r="25730" spans="2:7" s="40" customFormat="1">
      <c r="B25730" s="7"/>
      <c r="C25730" s="7"/>
      <c r="D25730" s="4"/>
      <c r="E25730" s="4"/>
      <c r="F25730" s="4"/>
      <c r="G25730" s="31"/>
    </row>
    <row r="25731" spans="2:7" s="40" customFormat="1">
      <c r="B25731" s="7"/>
      <c r="C25731" s="7"/>
      <c r="D25731" s="4"/>
      <c r="E25731" s="4"/>
      <c r="F25731" s="4"/>
      <c r="G25731" s="31"/>
    </row>
    <row r="25732" spans="2:7" s="40" customFormat="1">
      <c r="B25732" s="7"/>
      <c r="C25732" s="7"/>
      <c r="D25732" s="4"/>
      <c r="E25732" s="4"/>
      <c r="F25732" s="4"/>
      <c r="G25732" s="31"/>
    </row>
    <row r="25733" spans="2:7" s="40" customFormat="1">
      <c r="B25733" s="7"/>
      <c r="C25733" s="7"/>
      <c r="D25733" s="4"/>
      <c r="E25733" s="4"/>
      <c r="F25733" s="4"/>
      <c r="G25733" s="31"/>
    </row>
    <row r="25734" spans="2:7" s="40" customFormat="1">
      <c r="B25734" s="7"/>
      <c r="C25734" s="7"/>
      <c r="D25734" s="4"/>
      <c r="E25734" s="4"/>
      <c r="F25734" s="4"/>
      <c r="G25734" s="31"/>
    </row>
    <row r="25735" spans="2:7" s="40" customFormat="1">
      <c r="B25735" s="7"/>
      <c r="C25735" s="7"/>
      <c r="D25735" s="4"/>
      <c r="E25735" s="4"/>
      <c r="F25735" s="4"/>
      <c r="G25735" s="31"/>
    </row>
    <row r="25736" spans="2:7" s="40" customFormat="1">
      <c r="B25736" s="7"/>
      <c r="C25736" s="7"/>
      <c r="D25736" s="4"/>
      <c r="E25736" s="4"/>
      <c r="F25736" s="4"/>
      <c r="G25736" s="31"/>
    </row>
    <row r="25737" spans="2:7" s="40" customFormat="1">
      <c r="B25737" s="7"/>
      <c r="C25737" s="7"/>
      <c r="D25737" s="4"/>
      <c r="E25737" s="4"/>
      <c r="F25737" s="4"/>
      <c r="G25737" s="31"/>
    </row>
    <row r="25738" spans="2:7" s="40" customFormat="1">
      <c r="B25738" s="7"/>
      <c r="C25738" s="7"/>
      <c r="D25738" s="4"/>
      <c r="E25738" s="4"/>
      <c r="F25738" s="4"/>
      <c r="G25738" s="31"/>
    </row>
    <row r="25739" spans="2:7" s="40" customFormat="1">
      <c r="B25739" s="7"/>
      <c r="C25739" s="7"/>
      <c r="D25739" s="4"/>
      <c r="E25739" s="4"/>
      <c r="F25739" s="4"/>
      <c r="G25739" s="31"/>
    </row>
    <row r="25740" spans="2:7" s="40" customFormat="1">
      <c r="B25740" s="7"/>
      <c r="C25740" s="7"/>
      <c r="D25740" s="4"/>
      <c r="E25740" s="4"/>
      <c r="F25740" s="4"/>
      <c r="G25740" s="31"/>
    </row>
    <row r="25741" spans="2:7" s="40" customFormat="1">
      <c r="B25741" s="7"/>
      <c r="C25741" s="7"/>
      <c r="D25741" s="4"/>
      <c r="E25741" s="4"/>
      <c r="F25741" s="4"/>
      <c r="G25741" s="31"/>
    </row>
    <row r="25742" spans="2:7" s="40" customFormat="1">
      <c r="B25742" s="7"/>
      <c r="C25742" s="7"/>
      <c r="D25742" s="4"/>
      <c r="E25742" s="4"/>
      <c r="F25742" s="4"/>
      <c r="G25742" s="31"/>
    </row>
    <row r="25743" spans="2:7" s="40" customFormat="1">
      <c r="B25743" s="7"/>
      <c r="C25743" s="7"/>
      <c r="D25743" s="4"/>
      <c r="E25743" s="4"/>
      <c r="F25743" s="4"/>
      <c r="G25743" s="31"/>
    </row>
    <row r="25744" spans="2:7" s="40" customFormat="1">
      <c r="B25744" s="7"/>
      <c r="C25744" s="7"/>
      <c r="D25744" s="4"/>
      <c r="E25744" s="4"/>
      <c r="F25744" s="4"/>
      <c r="G25744" s="31"/>
    </row>
    <row r="25745" spans="2:7" s="40" customFormat="1">
      <c r="B25745" s="7"/>
      <c r="C25745" s="7"/>
      <c r="D25745" s="4"/>
      <c r="E25745" s="4"/>
      <c r="F25745" s="4"/>
      <c r="G25745" s="31"/>
    </row>
    <row r="25746" spans="2:7" s="40" customFormat="1">
      <c r="B25746" s="7"/>
      <c r="C25746" s="7"/>
      <c r="D25746" s="4"/>
      <c r="E25746" s="4"/>
      <c r="F25746" s="4"/>
      <c r="G25746" s="31"/>
    </row>
    <row r="25747" spans="2:7" s="40" customFormat="1">
      <c r="B25747" s="7"/>
      <c r="C25747" s="7"/>
      <c r="D25747" s="4"/>
      <c r="E25747" s="4"/>
      <c r="F25747" s="4"/>
      <c r="G25747" s="31"/>
    </row>
    <row r="25748" spans="2:7" s="40" customFormat="1">
      <c r="B25748" s="7"/>
      <c r="C25748" s="7"/>
      <c r="D25748" s="4"/>
      <c r="E25748" s="4"/>
      <c r="F25748" s="4"/>
      <c r="G25748" s="31"/>
    </row>
    <row r="25749" spans="2:7" s="40" customFormat="1">
      <c r="B25749" s="7"/>
      <c r="C25749" s="7"/>
      <c r="D25749" s="4"/>
      <c r="E25749" s="4"/>
      <c r="F25749" s="4"/>
      <c r="G25749" s="31"/>
    </row>
    <row r="25750" spans="2:7" s="40" customFormat="1">
      <c r="B25750" s="7"/>
      <c r="C25750" s="7"/>
      <c r="D25750" s="4"/>
      <c r="E25750" s="4"/>
      <c r="F25750" s="4"/>
      <c r="G25750" s="31"/>
    </row>
    <row r="25751" spans="2:7" s="40" customFormat="1">
      <c r="B25751" s="7"/>
      <c r="C25751" s="7"/>
      <c r="D25751" s="4"/>
      <c r="E25751" s="4"/>
      <c r="F25751" s="4"/>
      <c r="G25751" s="31"/>
    </row>
    <row r="25752" spans="2:7" s="40" customFormat="1">
      <c r="B25752" s="7"/>
      <c r="C25752" s="7"/>
      <c r="D25752" s="4"/>
      <c r="E25752" s="4"/>
      <c r="F25752" s="4"/>
      <c r="G25752" s="31"/>
    </row>
    <row r="25753" spans="2:7" s="40" customFormat="1">
      <c r="B25753" s="7"/>
      <c r="C25753" s="7"/>
      <c r="D25753" s="4"/>
      <c r="E25753" s="4"/>
      <c r="F25753" s="4"/>
      <c r="G25753" s="31"/>
    </row>
    <row r="25754" spans="2:7" s="40" customFormat="1">
      <c r="B25754" s="7"/>
      <c r="C25754" s="7"/>
      <c r="D25754" s="4"/>
      <c r="E25754" s="4"/>
      <c r="F25754" s="4"/>
      <c r="G25754" s="31"/>
    </row>
    <row r="25755" spans="2:7" s="40" customFormat="1">
      <c r="B25755" s="7"/>
      <c r="C25755" s="7"/>
      <c r="D25755" s="4"/>
      <c r="E25755" s="4"/>
      <c r="F25755" s="4"/>
      <c r="G25755" s="31"/>
    </row>
    <row r="25756" spans="2:7" s="40" customFormat="1">
      <c r="B25756" s="7"/>
      <c r="C25756" s="7"/>
      <c r="D25756" s="4"/>
      <c r="E25756" s="4"/>
      <c r="F25756" s="4"/>
      <c r="G25756" s="31"/>
    </row>
    <row r="25757" spans="2:7" s="40" customFormat="1">
      <c r="B25757" s="7"/>
      <c r="C25757" s="7"/>
      <c r="D25757" s="4"/>
      <c r="E25757" s="4"/>
      <c r="F25757" s="4"/>
      <c r="G25757" s="31"/>
    </row>
    <row r="25758" spans="2:7" s="40" customFormat="1">
      <c r="B25758" s="7"/>
      <c r="C25758" s="7"/>
      <c r="D25758" s="4"/>
      <c r="E25758" s="4"/>
      <c r="F25758" s="4"/>
      <c r="G25758" s="31"/>
    </row>
    <row r="25759" spans="2:7" s="40" customFormat="1">
      <c r="B25759" s="7"/>
      <c r="C25759" s="7"/>
      <c r="D25759" s="4"/>
      <c r="E25759" s="4"/>
      <c r="F25759" s="4"/>
      <c r="G25759" s="31"/>
    </row>
    <row r="25760" spans="2:7" s="40" customFormat="1">
      <c r="B25760" s="7"/>
      <c r="C25760" s="7"/>
      <c r="D25760" s="4"/>
      <c r="E25760" s="4"/>
      <c r="F25760" s="4"/>
      <c r="G25760" s="31"/>
    </row>
    <row r="25761" spans="2:7" s="40" customFormat="1">
      <c r="B25761" s="7"/>
      <c r="C25761" s="7"/>
      <c r="D25761" s="4"/>
      <c r="E25761" s="4"/>
      <c r="F25761" s="4"/>
      <c r="G25761" s="31"/>
    </row>
    <row r="25762" spans="2:7" s="40" customFormat="1">
      <c r="B25762" s="7"/>
      <c r="C25762" s="7"/>
      <c r="D25762" s="4"/>
      <c r="E25762" s="4"/>
      <c r="F25762" s="4"/>
      <c r="G25762" s="31"/>
    </row>
    <row r="25763" spans="2:7" s="40" customFormat="1">
      <c r="B25763" s="7"/>
      <c r="C25763" s="7"/>
      <c r="D25763" s="4"/>
      <c r="E25763" s="4"/>
      <c r="F25763" s="4"/>
      <c r="G25763" s="31"/>
    </row>
    <row r="25764" spans="2:7" s="40" customFormat="1">
      <c r="B25764" s="7"/>
      <c r="C25764" s="7"/>
      <c r="D25764" s="4"/>
      <c r="E25764" s="4"/>
      <c r="F25764" s="4"/>
      <c r="G25764" s="31"/>
    </row>
    <row r="25765" spans="2:7" s="40" customFormat="1">
      <c r="B25765" s="7"/>
      <c r="C25765" s="7"/>
      <c r="D25765" s="4"/>
      <c r="E25765" s="4"/>
      <c r="F25765" s="4"/>
      <c r="G25765" s="31"/>
    </row>
    <row r="25766" spans="2:7" s="40" customFormat="1">
      <c r="B25766" s="7"/>
      <c r="C25766" s="7"/>
      <c r="D25766" s="4"/>
      <c r="E25766" s="4"/>
      <c r="F25766" s="4"/>
      <c r="G25766" s="31"/>
    </row>
    <row r="25767" spans="2:7" s="40" customFormat="1">
      <c r="B25767" s="7"/>
      <c r="C25767" s="7"/>
      <c r="D25767" s="4"/>
      <c r="E25767" s="4"/>
      <c r="F25767" s="4"/>
      <c r="G25767" s="31"/>
    </row>
    <row r="25768" spans="2:7" s="40" customFormat="1">
      <c r="B25768" s="7"/>
      <c r="C25768" s="7"/>
      <c r="D25768" s="4"/>
      <c r="E25768" s="4"/>
      <c r="F25768" s="4"/>
      <c r="G25768" s="31"/>
    </row>
    <row r="25769" spans="2:7" s="40" customFormat="1">
      <c r="B25769" s="7"/>
      <c r="C25769" s="7"/>
      <c r="D25769" s="4"/>
      <c r="E25769" s="4"/>
      <c r="F25769" s="4"/>
      <c r="G25769" s="31"/>
    </row>
    <row r="25770" spans="2:7" s="40" customFormat="1">
      <c r="B25770" s="7"/>
      <c r="C25770" s="7"/>
      <c r="D25770" s="4"/>
      <c r="E25770" s="4"/>
      <c r="F25770" s="4"/>
      <c r="G25770" s="31"/>
    </row>
    <row r="25771" spans="2:7" s="40" customFormat="1">
      <c r="B25771" s="7"/>
      <c r="C25771" s="7"/>
      <c r="D25771" s="4"/>
      <c r="E25771" s="4"/>
      <c r="F25771" s="4"/>
      <c r="G25771" s="31"/>
    </row>
    <row r="25772" spans="2:7" s="40" customFormat="1">
      <c r="B25772" s="7"/>
      <c r="C25772" s="7"/>
      <c r="D25772" s="4"/>
      <c r="E25772" s="4"/>
      <c r="F25772" s="4"/>
      <c r="G25772" s="31"/>
    </row>
    <row r="25773" spans="2:7" s="40" customFormat="1">
      <c r="B25773" s="7"/>
      <c r="C25773" s="7"/>
      <c r="D25773" s="4"/>
      <c r="E25773" s="4"/>
      <c r="F25773" s="4"/>
      <c r="G25773" s="31"/>
    </row>
    <row r="25774" spans="2:7" s="40" customFormat="1">
      <c r="B25774" s="7"/>
      <c r="C25774" s="7"/>
      <c r="D25774" s="4"/>
      <c r="E25774" s="4"/>
      <c r="F25774" s="4"/>
      <c r="G25774" s="31"/>
    </row>
    <row r="25775" spans="2:7" s="40" customFormat="1">
      <c r="B25775" s="7"/>
      <c r="C25775" s="7"/>
      <c r="D25775" s="4"/>
      <c r="E25775" s="4"/>
      <c r="F25775" s="4"/>
      <c r="G25775" s="31"/>
    </row>
    <row r="25776" spans="2:7" s="40" customFormat="1">
      <c r="B25776" s="7"/>
      <c r="C25776" s="7"/>
      <c r="D25776" s="4"/>
      <c r="E25776" s="4"/>
      <c r="F25776" s="4"/>
      <c r="G25776" s="31"/>
    </row>
    <row r="25777" spans="2:7" s="40" customFormat="1">
      <c r="B25777" s="7"/>
      <c r="C25777" s="7"/>
      <c r="D25777" s="4"/>
      <c r="E25777" s="4"/>
      <c r="F25777" s="4"/>
      <c r="G25777" s="31"/>
    </row>
    <row r="25778" spans="2:7" s="40" customFormat="1">
      <c r="B25778" s="7"/>
      <c r="C25778" s="7"/>
      <c r="D25778" s="4"/>
      <c r="E25778" s="4"/>
      <c r="F25778" s="4"/>
      <c r="G25778" s="31"/>
    </row>
    <row r="25779" spans="2:7" s="40" customFormat="1">
      <c r="B25779" s="7"/>
      <c r="C25779" s="7"/>
      <c r="D25779" s="4"/>
      <c r="E25779" s="4"/>
      <c r="F25779" s="4"/>
      <c r="G25779" s="31"/>
    </row>
    <row r="25780" spans="2:7" s="40" customFormat="1">
      <c r="B25780" s="7"/>
      <c r="C25780" s="7"/>
      <c r="D25780" s="4"/>
      <c r="E25780" s="4"/>
      <c r="F25780" s="4"/>
      <c r="G25780" s="31"/>
    </row>
    <row r="25781" spans="2:7" s="40" customFormat="1">
      <c r="B25781" s="7"/>
      <c r="C25781" s="7"/>
      <c r="D25781" s="4"/>
      <c r="E25781" s="4"/>
      <c r="F25781" s="4"/>
      <c r="G25781" s="31"/>
    </row>
    <row r="25782" spans="2:7" s="40" customFormat="1">
      <c r="B25782" s="7"/>
      <c r="C25782" s="7"/>
      <c r="D25782" s="4"/>
      <c r="E25782" s="4"/>
      <c r="F25782" s="4"/>
      <c r="G25782" s="31"/>
    </row>
    <row r="25783" spans="2:7" s="40" customFormat="1">
      <c r="B25783" s="7"/>
      <c r="C25783" s="7"/>
      <c r="D25783" s="4"/>
      <c r="E25783" s="4"/>
      <c r="F25783" s="4"/>
      <c r="G25783" s="31"/>
    </row>
    <row r="25784" spans="2:7" s="40" customFormat="1">
      <c r="B25784" s="7"/>
      <c r="C25784" s="7"/>
      <c r="D25784" s="4"/>
      <c r="E25784" s="4"/>
      <c r="F25784" s="4"/>
      <c r="G25784" s="31"/>
    </row>
    <row r="25785" spans="2:7" s="40" customFormat="1">
      <c r="B25785" s="7"/>
      <c r="C25785" s="7"/>
      <c r="D25785" s="4"/>
      <c r="E25785" s="4"/>
      <c r="F25785" s="4"/>
      <c r="G25785" s="31"/>
    </row>
    <row r="25786" spans="2:7" s="40" customFormat="1">
      <c r="B25786" s="7"/>
      <c r="C25786" s="7"/>
      <c r="D25786" s="4"/>
      <c r="E25786" s="4"/>
      <c r="F25786" s="4"/>
      <c r="G25786" s="31"/>
    </row>
    <row r="25787" spans="2:7" s="40" customFormat="1">
      <c r="B25787" s="7"/>
      <c r="C25787" s="7"/>
      <c r="D25787" s="4"/>
      <c r="E25787" s="4"/>
      <c r="F25787" s="4"/>
      <c r="G25787" s="31"/>
    </row>
    <row r="25788" spans="2:7" s="40" customFormat="1">
      <c r="B25788" s="7"/>
      <c r="C25788" s="7"/>
      <c r="D25788" s="4"/>
      <c r="E25788" s="4"/>
      <c r="F25788" s="4"/>
      <c r="G25788" s="31"/>
    </row>
    <row r="25789" spans="2:7" s="40" customFormat="1">
      <c r="B25789" s="7"/>
      <c r="C25789" s="7"/>
      <c r="D25789" s="4"/>
      <c r="E25789" s="4"/>
      <c r="F25789" s="4"/>
      <c r="G25789" s="31"/>
    </row>
    <row r="25790" spans="2:7" s="40" customFormat="1">
      <c r="B25790" s="7"/>
      <c r="C25790" s="7"/>
      <c r="D25790" s="4"/>
      <c r="E25790" s="4"/>
      <c r="F25790" s="4"/>
      <c r="G25790" s="31"/>
    </row>
    <row r="25791" spans="2:7" s="40" customFormat="1">
      <c r="B25791" s="7"/>
      <c r="C25791" s="7"/>
      <c r="D25791" s="4"/>
      <c r="E25791" s="4"/>
      <c r="F25791" s="4"/>
      <c r="G25791" s="31"/>
    </row>
    <row r="25792" spans="2:7" s="40" customFormat="1">
      <c r="B25792" s="7"/>
      <c r="C25792" s="7"/>
      <c r="D25792" s="4"/>
      <c r="E25792" s="4"/>
      <c r="F25792" s="4"/>
      <c r="G25792" s="31"/>
    </row>
    <row r="25793" spans="2:7" s="40" customFormat="1">
      <c r="B25793" s="7"/>
      <c r="C25793" s="7"/>
      <c r="D25793" s="4"/>
      <c r="E25793" s="4"/>
      <c r="F25793" s="4"/>
      <c r="G25793" s="31"/>
    </row>
    <row r="25794" spans="2:7" s="40" customFormat="1">
      <c r="B25794" s="7"/>
      <c r="C25794" s="7"/>
      <c r="D25794" s="4"/>
      <c r="E25794" s="4"/>
      <c r="F25794" s="4"/>
      <c r="G25794" s="31"/>
    </row>
    <row r="25795" spans="2:7" s="40" customFormat="1">
      <c r="B25795" s="7"/>
      <c r="C25795" s="7"/>
      <c r="D25795" s="4"/>
      <c r="E25795" s="4"/>
      <c r="F25795" s="4"/>
      <c r="G25795" s="31"/>
    </row>
    <row r="25796" spans="2:7" s="40" customFormat="1">
      <c r="B25796" s="7"/>
      <c r="C25796" s="7"/>
      <c r="D25796" s="4"/>
      <c r="E25796" s="4"/>
      <c r="F25796" s="4"/>
      <c r="G25796" s="31"/>
    </row>
    <row r="25797" spans="2:7" s="40" customFormat="1">
      <c r="B25797" s="7"/>
      <c r="C25797" s="7"/>
      <c r="D25797" s="4"/>
      <c r="E25797" s="4"/>
      <c r="F25797" s="4"/>
      <c r="G25797" s="31"/>
    </row>
    <row r="25798" spans="2:7" s="40" customFormat="1">
      <c r="B25798" s="7"/>
      <c r="C25798" s="7"/>
      <c r="D25798" s="4"/>
      <c r="E25798" s="4"/>
      <c r="F25798" s="4"/>
      <c r="G25798" s="31"/>
    </row>
    <row r="25799" spans="2:7" s="40" customFormat="1">
      <c r="B25799" s="7"/>
      <c r="C25799" s="7"/>
      <c r="D25799" s="4"/>
      <c r="E25799" s="4"/>
      <c r="F25799" s="4"/>
      <c r="G25799" s="31"/>
    </row>
    <row r="25800" spans="2:7" s="40" customFormat="1">
      <c r="B25800" s="7"/>
      <c r="C25800" s="7"/>
      <c r="D25800" s="4"/>
      <c r="E25800" s="4"/>
      <c r="F25800" s="4"/>
      <c r="G25800" s="31"/>
    </row>
    <row r="25801" spans="2:7" s="40" customFormat="1">
      <c r="B25801" s="7"/>
      <c r="C25801" s="7"/>
      <c r="D25801" s="4"/>
      <c r="E25801" s="4"/>
      <c r="F25801" s="4"/>
      <c r="G25801" s="31"/>
    </row>
    <row r="25802" spans="2:7" s="40" customFormat="1">
      <c r="B25802" s="7"/>
      <c r="C25802" s="7"/>
      <c r="D25802" s="4"/>
      <c r="E25802" s="4"/>
      <c r="F25802" s="4"/>
      <c r="G25802" s="31"/>
    </row>
    <row r="25803" spans="2:7" s="40" customFormat="1">
      <c r="B25803" s="7"/>
      <c r="C25803" s="7"/>
      <c r="D25803" s="4"/>
      <c r="E25803" s="4"/>
      <c r="F25803" s="4"/>
      <c r="G25803" s="31"/>
    </row>
    <row r="25804" spans="2:7" s="40" customFormat="1">
      <c r="B25804" s="7"/>
      <c r="C25804" s="7"/>
      <c r="D25804" s="4"/>
      <c r="E25804" s="4"/>
      <c r="F25804" s="4"/>
      <c r="G25804" s="31"/>
    </row>
    <row r="25805" spans="2:7" s="40" customFormat="1">
      <c r="B25805" s="7"/>
      <c r="C25805" s="7"/>
      <c r="D25805" s="4"/>
      <c r="E25805" s="4"/>
      <c r="F25805" s="4"/>
      <c r="G25805" s="31"/>
    </row>
    <row r="25806" spans="2:7" s="40" customFormat="1">
      <c r="B25806" s="7"/>
      <c r="C25806" s="7"/>
      <c r="D25806" s="4"/>
      <c r="E25806" s="4"/>
      <c r="F25806" s="4"/>
      <c r="G25806" s="31"/>
    </row>
    <row r="25807" spans="2:7" s="40" customFormat="1">
      <c r="B25807" s="7"/>
      <c r="C25807" s="7"/>
      <c r="D25807" s="4"/>
      <c r="E25807" s="4"/>
      <c r="F25807" s="4"/>
      <c r="G25807" s="31"/>
    </row>
    <row r="25808" spans="2:7" s="40" customFormat="1">
      <c r="B25808" s="7"/>
      <c r="C25808" s="7"/>
      <c r="D25808" s="4"/>
      <c r="E25808" s="4"/>
      <c r="F25808" s="4"/>
      <c r="G25808" s="31"/>
    </row>
    <row r="25809" spans="2:7" s="40" customFormat="1">
      <c r="B25809" s="7"/>
      <c r="C25809" s="7"/>
      <c r="D25809" s="4"/>
      <c r="E25809" s="4"/>
      <c r="F25809" s="4"/>
      <c r="G25809" s="31"/>
    </row>
    <row r="25810" spans="2:7" s="40" customFormat="1">
      <c r="B25810" s="7"/>
      <c r="C25810" s="7"/>
      <c r="D25810" s="4"/>
      <c r="E25810" s="4"/>
      <c r="F25810" s="4"/>
      <c r="G25810" s="31"/>
    </row>
    <row r="25811" spans="2:7" s="40" customFormat="1">
      <c r="B25811" s="7"/>
      <c r="C25811" s="7"/>
      <c r="D25811" s="4"/>
      <c r="E25811" s="4"/>
      <c r="F25811" s="4"/>
      <c r="G25811" s="31"/>
    </row>
    <row r="25812" spans="2:7" s="40" customFormat="1">
      <c r="B25812" s="7"/>
      <c r="C25812" s="7"/>
      <c r="D25812" s="4"/>
      <c r="E25812" s="4"/>
      <c r="F25812" s="4"/>
      <c r="G25812" s="31"/>
    </row>
    <row r="25813" spans="2:7" s="40" customFormat="1">
      <c r="B25813" s="7"/>
      <c r="C25813" s="7"/>
      <c r="D25813" s="4"/>
      <c r="E25813" s="4"/>
      <c r="F25813" s="4"/>
      <c r="G25813" s="31"/>
    </row>
    <row r="25814" spans="2:7" s="40" customFormat="1">
      <c r="B25814" s="7"/>
      <c r="C25814" s="7"/>
      <c r="D25814" s="4"/>
      <c r="E25814" s="4"/>
      <c r="F25814" s="4"/>
      <c r="G25814" s="31"/>
    </row>
    <row r="25815" spans="2:7" s="40" customFormat="1">
      <c r="B25815" s="7"/>
      <c r="C25815" s="7"/>
      <c r="D25815" s="4"/>
      <c r="E25815" s="4"/>
      <c r="F25815" s="4"/>
      <c r="G25815" s="31"/>
    </row>
    <row r="25816" spans="2:7" s="40" customFormat="1">
      <c r="B25816" s="7"/>
      <c r="C25816" s="7"/>
      <c r="D25816" s="4"/>
      <c r="E25816" s="4"/>
      <c r="F25816" s="4"/>
      <c r="G25816" s="31"/>
    </row>
    <row r="25817" spans="2:7" s="40" customFormat="1">
      <c r="B25817" s="7"/>
      <c r="C25817" s="7"/>
      <c r="D25817" s="4"/>
      <c r="E25817" s="4"/>
      <c r="F25817" s="4"/>
      <c r="G25817" s="31"/>
    </row>
    <row r="25818" spans="2:7" s="40" customFormat="1">
      <c r="B25818" s="7"/>
      <c r="C25818" s="7"/>
      <c r="D25818" s="4"/>
      <c r="E25818" s="4"/>
      <c r="F25818" s="4"/>
      <c r="G25818" s="31"/>
    </row>
    <row r="25819" spans="2:7" s="40" customFormat="1">
      <c r="B25819" s="7"/>
      <c r="C25819" s="7"/>
      <c r="D25819" s="4"/>
      <c r="E25819" s="4"/>
      <c r="F25819" s="4"/>
      <c r="G25819" s="31"/>
    </row>
    <row r="25820" spans="2:7" s="40" customFormat="1">
      <c r="B25820" s="7"/>
      <c r="C25820" s="7"/>
      <c r="D25820" s="4"/>
      <c r="E25820" s="4"/>
      <c r="F25820" s="4"/>
      <c r="G25820" s="31"/>
    </row>
    <row r="25821" spans="2:7" s="40" customFormat="1">
      <c r="B25821" s="7"/>
      <c r="C25821" s="7"/>
      <c r="D25821" s="4"/>
      <c r="E25821" s="4"/>
      <c r="F25821" s="4"/>
      <c r="G25821" s="31"/>
    </row>
    <row r="25822" spans="2:7" s="40" customFormat="1">
      <c r="B25822" s="7"/>
      <c r="C25822" s="7"/>
      <c r="D25822" s="4"/>
      <c r="E25822" s="4"/>
      <c r="F25822" s="4"/>
      <c r="G25822" s="31"/>
    </row>
    <row r="25823" spans="2:7" s="40" customFormat="1">
      <c r="B25823" s="7"/>
      <c r="C25823" s="7"/>
      <c r="D25823" s="4"/>
      <c r="E25823" s="4"/>
      <c r="F25823" s="4"/>
      <c r="G25823" s="31"/>
    </row>
    <row r="25824" spans="2:7" s="40" customFormat="1">
      <c r="B25824" s="7"/>
      <c r="C25824" s="7"/>
      <c r="D25824" s="4"/>
      <c r="E25824" s="4"/>
      <c r="F25824" s="4"/>
      <c r="G25824" s="31"/>
    </row>
    <row r="25825" spans="2:7" s="40" customFormat="1">
      <c r="B25825" s="7"/>
      <c r="C25825" s="7"/>
      <c r="D25825" s="4"/>
      <c r="E25825" s="4"/>
      <c r="F25825" s="4"/>
      <c r="G25825" s="31"/>
    </row>
    <row r="25826" spans="2:7" s="40" customFormat="1">
      <c r="B25826" s="7"/>
      <c r="C25826" s="7"/>
      <c r="D25826" s="4"/>
      <c r="E25826" s="4"/>
      <c r="F25826" s="4"/>
      <c r="G25826" s="31"/>
    </row>
    <row r="25827" spans="2:7" s="40" customFormat="1">
      <c r="B25827" s="7"/>
      <c r="C25827" s="7"/>
      <c r="D25827" s="4"/>
      <c r="E25827" s="4"/>
      <c r="F25827" s="4"/>
      <c r="G25827" s="31"/>
    </row>
    <row r="25828" spans="2:7" s="40" customFormat="1">
      <c r="B25828" s="7"/>
      <c r="C25828" s="7"/>
      <c r="D25828" s="4"/>
      <c r="E25828" s="4"/>
      <c r="F25828" s="4"/>
      <c r="G25828" s="31"/>
    </row>
    <row r="25829" spans="2:7" s="40" customFormat="1">
      <c r="B25829" s="7"/>
      <c r="C25829" s="7"/>
      <c r="D25829" s="4"/>
      <c r="E25829" s="4"/>
      <c r="F25829" s="4"/>
      <c r="G25829" s="31"/>
    </row>
    <row r="25830" spans="2:7" s="40" customFormat="1">
      <c r="B25830" s="7"/>
      <c r="C25830" s="7"/>
      <c r="D25830" s="4"/>
      <c r="E25830" s="4"/>
      <c r="F25830" s="4"/>
      <c r="G25830" s="31"/>
    </row>
    <row r="25831" spans="2:7" s="40" customFormat="1">
      <c r="B25831" s="7"/>
      <c r="C25831" s="7"/>
      <c r="D25831" s="4"/>
      <c r="E25831" s="4"/>
      <c r="F25831" s="4"/>
      <c r="G25831" s="31"/>
    </row>
    <row r="25832" spans="2:7" s="40" customFormat="1">
      <c r="B25832" s="7"/>
      <c r="C25832" s="7"/>
      <c r="D25832" s="4"/>
      <c r="E25832" s="4"/>
      <c r="F25832" s="4"/>
      <c r="G25832" s="31"/>
    </row>
    <row r="25833" spans="2:7" s="40" customFormat="1">
      <c r="B25833" s="7"/>
      <c r="C25833" s="7"/>
      <c r="D25833" s="4"/>
      <c r="E25833" s="4"/>
      <c r="F25833" s="4"/>
      <c r="G25833" s="31"/>
    </row>
    <row r="25834" spans="2:7" s="40" customFormat="1">
      <c r="B25834" s="7"/>
      <c r="C25834" s="7"/>
      <c r="D25834" s="4"/>
      <c r="E25834" s="4"/>
      <c r="F25834" s="4"/>
      <c r="G25834" s="31"/>
    </row>
    <row r="25835" spans="2:7" s="40" customFormat="1">
      <c r="B25835" s="7"/>
      <c r="C25835" s="7"/>
      <c r="D25835" s="4"/>
      <c r="E25835" s="4"/>
      <c r="F25835" s="4"/>
      <c r="G25835" s="31"/>
    </row>
    <row r="25836" spans="2:7" s="40" customFormat="1">
      <c r="B25836" s="7"/>
      <c r="C25836" s="7"/>
      <c r="D25836" s="4"/>
      <c r="E25836" s="4"/>
      <c r="F25836" s="4"/>
      <c r="G25836" s="31"/>
    </row>
    <row r="25837" spans="2:7" s="40" customFormat="1">
      <c r="B25837" s="7"/>
      <c r="C25837" s="7"/>
      <c r="D25837" s="4"/>
      <c r="E25837" s="4"/>
      <c r="F25837" s="4"/>
      <c r="G25837" s="31"/>
    </row>
    <row r="25838" spans="2:7" s="40" customFormat="1">
      <c r="B25838" s="7"/>
      <c r="C25838" s="7"/>
      <c r="D25838" s="4"/>
      <c r="E25838" s="4"/>
      <c r="F25838" s="4"/>
      <c r="G25838" s="31"/>
    </row>
    <row r="25839" spans="2:7" s="40" customFormat="1">
      <c r="B25839" s="7"/>
      <c r="C25839" s="7"/>
      <c r="D25839" s="4"/>
      <c r="E25839" s="4"/>
      <c r="F25839" s="4"/>
      <c r="G25839" s="31"/>
    </row>
    <row r="25840" spans="2:7" s="40" customFormat="1">
      <c r="B25840" s="7"/>
      <c r="C25840" s="7"/>
      <c r="D25840" s="4"/>
      <c r="E25840" s="4"/>
      <c r="F25840" s="4"/>
      <c r="G25840" s="31"/>
    </row>
    <row r="25841" spans="2:7" s="40" customFormat="1">
      <c r="B25841" s="7"/>
      <c r="C25841" s="7"/>
      <c r="D25841" s="4"/>
      <c r="E25841" s="4"/>
      <c r="F25841" s="4"/>
      <c r="G25841" s="31"/>
    </row>
    <row r="25842" spans="2:7" s="40" customFormat="1">
      <c r="B25842" s="7"/>
      <c r="C25842" s="7"/>
      <c r="D25842" s="4"/>
      <c r="E25842" s="4"/>
      <c r="F25842" s="4"/>
      <c r="G25842" s="31"/>
    </row>
    <row r="25843" spans="2:7" s="40" customFormat="1">
      <c r="B25843" s="7"/>
      <c r="C25843" s="7"/>
      <c r="D25843" s="4"/>
      <c r="E25843" s="4"/>
      <c r="F25843" s="4"/>
      <c r="G25843" s="31"/>
    </row>
    <row r="25844" spans="2:7" s="40" customFormat="1">
      <c r="B25844" s="7"/>
      <c r="C25844" s="7"/>
      <c r="D25844" s="4"/>
      <c r="E25844" s="4"/>
      <c r="F25844" s="4"/>
      <c r="G25844" s="31"/>
    </row>
    <row r="25845" spans="2:7" s="40" customFormat="1">
      <c r="B25845" s="7"/>
      <c r="C25845" s="7"/>
      <c r="D25845" s="4"/>
      <c r="E25845" s="4"/>
      <c r="F25845" s="4"/>
      <c r="G25845" s="31"/>
    </row>
    <row r="25846" spans="2:7" s="40" customFormat="1">
      <c r="B25846" s="7"/>
      <c r="C25846" s="7"/>
      <c r="D25846" s="4"/>
      <c r="E25846" s="4"/>
      <c r="F25846" s="4"/>
      <c r="G25846" s="31"/>
    </row>
    <row r="25847" spans="2:7" s="40" customFormat="1">
      <c r="B25847" s="7"/>
      <c r="C25847" s="7"/>
      <c r="D25847" s="4"/>
      <c r="E25847" s="4"/>
      <c r="F25847" s="4"/>
      <c r="G25847" s="31"/>
    </row>
    <row r="25848" spans="2:7" s="40" customFormat="1">
      <c r="B25848" s="7"/>
      <c r="C25848" s="7"/>
      <c r="D25848" s="4"/>
      <c r="E25848" s="4"/>
      <c r="F25848" s="4"/>
      <c r="G25848" s="31"/>
    </row>
    <row r="25849" spans="2:7" s="40" customFormat="1">
      <c r="B25849" s="7"/>
      <c r="C25849" s="7"/>
      <c r="D25849" s="4"/>
      <c r="E25849" s="4"/>
      <c r="F25849" s="4"/>
      <c r="G25849" s="31"/>
    </row>
    <row r="25850" spans="2:7" s="40" customFormat="1">
      <c r="B25850" s="7"/>
      <c r="C25850" s="7"/>
      <c r="D25850" s="4"/>
      <c r="E25850" s="4"/>
      <c r="F25850" s="4"/>
      <c r="G25850" s="31"/>
    </row>
    <row r="25851" spans="2:7" s="40" customFormat="1">
      <c r="B25851" s="7"/>
      <c r="C25851" s="7"/>
      <c r="D25851" s="4"/>
      <c r="E25851" s="4"/>
      <c r="F25851" s="4"/>
      <c r="G25851" s="31"/>
    </row>
    <row r="25852" spans="2:7" s="40" customFormat="1">
      <c r="B25852" s="7"/>
      <c r="C25852" s="7"/>
      <c r="D25852" s="4"/>
      <c r="E25852" s="4"/>
      <c r="F25852" s="4"/>
      <c r="G25852" s="31"/>
    </row>
    <row r="25853" spans="2:7" s="40" customFormat="1">
      <c r="B25853" s="7"/>
      <c r="C25853" s="7"/>
      <c r="D25853" s="4"/>
      <c r="E25853" s="4"/>
      <c r="F25853" s="4"/>
      <c r="G25853" s="31"/>
    </row>
    <row r="25854" spans="2:7" s="40" customFormat="1">
      <c r="B25854" s="7"/>
      <c r="C25854" s="7"/>
      <c r="D25854" s="4"/>
      <c r="E25854" s="4"/>
      <c r="F25854" s="4"/>
      <c r="G25854" s="31"/>
    </row>
    <row r="25855" spans="2:7" s="40" customFormat="1">
      <c r="B25855" s="7"/>
      <c r="C25855" s="7"/>
      <c r="D25855" s="4"/>
      <c r="E25855" s="4"/>
      <c r="F25855" s="4"/>
      <c r="G25855" s="31"/>
    </row>
    <row r="25856" spans="2:7" s="40" customFormat="1">
      <c r="B25856" s="7"/>
      <c r="C25856" s="7"/>
      <c r="D25856" s="4"/>
      <c r="E25856" s="4"/>
      <c r="F25856" s="4"/>
      <c r="G25856" s="31"/>
    </row>
    <row r="25857" spans="2:7" s="40" customFormat="1">
      <c r="B25857" s="7"/>
      <c r="C25857" s="7"/>
      <c r="D25857" s="4"/>
      <c r="E25857" s="4"/>
      <c r="F25857" s="4"/>
      <c r="G25857" s="31"/>
    </row>
    <row r="25858" spans="2:7" s="40" customFormat="1">
      <c r="B25858" s="7"/>
      <c r="C25858" s="7"/>
      <c r="D25858" s="4"/>
      <c r="E25858" s="4"/>
      <c r="F25858" s="4"/>
      <c r="G25858" s="31"/>
    </row>
    <row r="25859" spans="2:7" s="40" customFormat="1">
      <c r="B25859" s="7"/>
      <c r="C25859" s="7"/>
      <c r="D25859" s="4"/>
      <c r="E25859" s="4"/>
      <c r="F25859" s="4"/>
      <c r="G25859" s="31"/>
    </row>
    <row r="25860" spans="2:7" s="40" customFormat="1">
      <c r="B25860" s="7"/>
      <c r="C25860" s="7"/>
      <c r="D25860" s="4"/>
      <c r="E25860" s="4"/>
      <c r="F25860" s="4"/>
      <c r="G25860" s="31"/>
    </row>
    <row r="25861" spans="2:7" s="40" customFormat="1">
      <c r="B25861" s="7"/>
      <c r="C25861" s="7"/>
      <c r="D25861" s="4"/>
      <c r="E25861" s="4"/>
      <c r="F25861" s="4"/>
      <c r="G25861" s="31"/>
    </row>
    <row r="25862" spans="2:7" s="40" customFormat="1">
      <c r="B25862" s="7"/>
      <c r="C25862" s="7"/>
      <c r="D25862" s="4"/>
      <c r="E25862" s="4"/>
      <c r="F25862" s="4"/>
      <c r="G25862" s="31"/>
    </row>
    <row r="25863" spans="2:7" s="40" customFormat="1">
      <c r="B25863" s="7"/>
      <c r="C25863" s="7"/>
      <c r="D25863" s="4"/>
      <c r="E25863" s="4"/>
      <c r="F25863" s="4"/>
      <c r="G25863" s="31"/>
    </row>
    <row r="25864" spans="2:7" s="40" customFormat="1">
      <c r="B25864" s="7"/>
      <c r="C25864" s="7"/>
      <c r="D25864" s="4"/>
      <c r="E25864" s="4"/>
      <c r="F25864" s="4"/>
      <c r="G25864" s="31"/>
    </row>
    <row r="25865" spans="2:7" s="40" customFormat="1">
      <c r="B25865" s="7"/>
      <c r="C25865" s="7"/>
      <c r="D25865" s="4"/>
      <c r="E25865" s="4"/>
      <c r="F25865" s="4"/>
      <c r="G25865" s="31"/>
    </row>
    <row r="25866" spans="2:7" s="40" customFormat="1">
      <c r="B25866" s="7"/>
      <c r="C25866" s="7"/>
      <c r="D25866" s="4"/>
      <c r="E25866" s="4"/>
      <c r="F25866" s="4"/>
      <c r="G25866" s="31"/>
    </row>
    <row r="25867" spans="2:7" s="40" customFormat="1">
      <c r="B25867" s="7"/>
      <c r="C25867" s="7"/>
      <c r="D25867" s="4"/>
      <c r="E25867" s="4"/>
      <c r="F25867" s="4"/>
      <c r="G25867" s="31"/>
    </row>
    <row r="25868" spans="2:7" s="40" customFormat="1">
      <c r="B25868" s="7"/>
      <c r="C25868" s="7"/>
      <c r="D25868" s="4"/>
      <c r="E25868" s="4"/>
      <c r="F25868" s="4"/>
      <c r="G25868" s="31"/>
    </row>
    <row r="25869" spans="2:7" s="40" customFormat="1">
      <c r="B25869" s="7"/>
      <c r="C25869" s="7"/>
      <c r="D25869" s="4"/>
      <c r="E25869" s="4"/>
      <c r="F25869" s="4"/>
      <c r="G25869" s="31"/>
    </row>
    <row r="25870" spans="2:7" s="40" customFormat="1">
      <c r="B25870" s="7"/>
      <c r="C25870" s="7"/>
      <c r="D25870" s="4"/>
      <c r="E25870" s="4"/>
      <c r="F25870" s="4"/>
      <c r="G25870" s="31"/>
    </row>
    <row r="25871" spans="2:7" s="40" customFormat="1">
      <c r="B25871" s="7"/>
      <c r="C25871" s="7"/>
      <c r="D25871" s="4"/>
      <c r="E25871" s="4"/>
      <c r="F25871" s="4"/>
      <c r="G25871" s="31"/>
    </row>
    <row r="25872" spans="2:7" s="40" customFormat="1">
      <c r="B25872" s="7"/>
      <c r="C25872" s="7"/>
      <c r="D25872" s="4"/>
      <c r="E25872" s="4"/>
      <c r="F25872" s="4"/>
      <c r="G25872" s="31"/>
    </row>
    <row r="25873" spans="2:7" s="40" customFormat="1">
      <c r="B25873" s="7"/>
      <c r="C25873" s="7"/>
      <c r="D25873" s="4"/>
      <c r="E25873" s="4"/>
      <c r="F25873" s="4"/>
      <c r="G25873" s="31"/>
    </row>
    <row r="25874" spans="2:7" s="40" customFormat="1">
      <c r="B25874" s="7"/>
      <c r="C25874" s="7"/>
      <c r="D25874" s="4"/>
      <c r="E25874" s="4"/>
      <c r="F25874" s="4"/>
      <c r="G25874" s="31"/>
    </row>
    <row r="25875" spans="2:7" s="40" customFormat="1">
      <c r="B25875" s="7"/>
      <c r="C25875" s="7"/>
      <c r="D25875" s="4"/>
      <c r="E25875" s="4"/>
      <c r="F25875" s="4"/>
      <c r="G25875" s="31"/>
    </row>
    <row r="25876" spans="2:7" s="40" customFormat="1">
      <c r="B25876" s="7"/>
      <c r="C25876" s="7"/>
      <c r="D25876" s="4"/>
      <c r="E25876" s="4"/>
      <c r="F25876" s="4"/>
      <c r="G25876" s="31"/>
    </row>
    <row r="25877" spans="2:7" s="40" customFormat="1">
      <c r="B25877" s="7"/>
      <c r="C25877" s="7"/>
      <c r="D25877" s="4"/>
      <c r="E25877" s="4"/>
      <c r="F25877" s="4"/>
      <c r="G25877" s="31"/>
    </row>
    <row r="25878" spans="2:7" s="40" customFormat="1">
      <c r="B25878" s="7"/>
      <c r="C25878" s="7"/>
      <c r="D25878" s="4"/>
      <c r="E25878" s="4"/>
      <c r="F25878" s="4"/>
      <c r="G25878" s="31"/>
    </row>
    <row r="25879" spans="2:7" s="40" customFormat="1">
      <c r="B25879" s="7"/>
      <c r="C25879" s="7"/>
      <c r="D25879" s="4"/>
      <c r="E25879" s="4"/>
      <c r="F25879" s="4"/>
      <c r="G25879" s="31"/>
    </row>
    <row r="25880" spans="2:7" s="40" customFormat="1">
      <c r="B25880" s="7"/>
      <c r="C25880" s="7"/>
      <c r="D25880" s="4"/>
      <c r="E25880" s="4"/>
      <c r="F25880" s="4"/>
      <c r="G25880" s="31"/>
    </row>
    <row r="25881" spans="2:7" s="40" customFormat="1">
      <c r="B25881" s="7"/>
      <c r="C25881" s="7"/>
      <c r="D25881" s="4"/>
      <c r="E25881" s="4"/>
      <c r="F25881" s="4"/>
      <c r="G25881" s="31"/>
    </row>
    <row r="25882" spans="2:7" s="40" customFormat="1">
      <c r="B25882" s="7"/>
      <c r="C25882" s="7"/>
      <c r="D25882" s="4"/>
      <c r="E25882" s="4"/>
      <c r="F25882" s="4"/>
      <c r="G25882" s="31"/>
    </row>
    <row r="25883" spans="2:7" s="40" customFormat="1">
      <c r="B25883" s="7"/>
      <c r="C25883" s="7"/>
      <c r="D25883" s="4"/>
      <c r="E25883" s="4"/>
      <c r="F25883" s="4"/>
      <c r="G25883" s="31"/>
    </row>
    <row r="25884" spans="2:7" s="40" customFormat="1">
      <c r="B25884" s="7"/>
      <c r="C25884" s="7"/>
      <c r="D25884" s="4"/>
      <c r="E25884" s="4"/>
      <c r="F25884" s="4"/>
      <c r="G25884" s="31"/>
    </row>
    <row r="25885" spans="2:7" s="40" customFormat="1">
      <c r="B25885" s="7"/>
      <c r="C25885" s="7"/>
      <c r="D25885" s="4"/>
      <c r="E25885" s="4"/>
      <c r="F25885" s="4"/>
      <c r="G25885" s="31"/>
    </row>
    <row r="25886" spans="2:7" s="40" customFormat="1">
      <c r="B25886" s="7"/>
      <c r="C25886" s="7"/>
      <c r="D25886" s="4"/>
      <c r="E25886" s="4"/>
      <c r="F25886" s="4"/>
      <c r="G25886" s="31"/>
    </row>
    <row r="25887" spans="2:7" s="40" customFormat="1">
      <c r="B25887" s="7"/>
      <c r="C25887" s="7"/>
      <c r="D25887" s="4"/>
      <c r="E25887" s="4"/>
      <c r="F25887" s="4"/>
      <c r="G25887" s="31"/>
    </row>
    <row r="25888" spans="2:7" s="40" customFormat="1">
      <c r="B25888" s="7"/>
      <c r="C25888" s="7"/>
      <c r="D25888" s="4"/>
      <c r="E25888" s="4"/>
      <c r="F25888" s="4"/>
      <c r="G25888" s="31"/>
    </row>
    <row r="25889" spans="2:7" s="40" customFormat="1">
      <c r="B25889" s="7"/>
      <c r="C25889" s="7"/>
      <c r="D25889" s="4"/>
      <c r="E25889" s="4"/>
      <c r="F25889" s="4"/>
      <c r="G25889" s="31"/>
    </row>
    <row r="25890" spans="2:7" s="40" customFormat="1">
      <c r="B25890" s="7"/>
      <c r="C25890" s="7"/>
      <c r="D25890" s="4"/>
      <c r="E25890" s="4"/>
      <c r="F25890" s="4"/>
      <c r="G25890" s="31"/>
    </row>
    <row r="25891" spans="2:7" s="40" customFormat="1">
      <c r="B25891" s="7"/>
      <c r="C25891" s="7"/>
      <c r="D25891" s="4"/>
      <c r="E25891" s="4"/>
      <c r="F25891" s="4"/>
      <c r="G25891" s="31"/>
    </row>
    <row r="25892" spans="2:7" s="40" customFormat="1">
      <c r="B25892" s="7"/>
      <c r="C25892" s="7"/>
      <c r="D25892" s="4"/>
      <c r="E25892" s="4"/>
      <c r="F25892" s="4"/>
      <c r="G25892" s="31"/>
    </row>
    <row r="25893" spans="2:7" s="40" customFormat="1">
      <c r="B25893" s="7"/>
      <c r="C25893" s="7"/>
      <c r="D25893" s="4"/>
      <c r="E25893" s="4"/>
      <c r="F25893" s="4"/>
      <c r="G25893" s="31"/>
    </row>
    <row r="25894" spans="2:7" s="40" customFormat="1">
      <c r="B25894" s="7"/>
      <c r="C25894" s="7"/>
      <c r="D25894" s="4"/>
      <c r="E25894" s="4"/>
      <c r="F25894" s="4"/>
      <c r="G25894" s="31"/>
    </row>
    <row r="25895" spans="2:7" s="40" customFormat="1">
      <c r="B25895" s="7"/>
      <c r="C25895" s="7"/>
      <c r="D25895" s="4"/>
      <c r="E25895" s="4"/>
      <c r="F25895" s="4"/>
      <c r="G25895" s="31"/>
    </row>
    <row r="25896" spans="2:7" s="40" customFormat="1">
      <c r="B25896" s="7"/>
      <c r="C25896" s="7"/>
      <c r="D25896" s="4"/>
      <c r="E25896" s="4"/>
      <c r="F25896" s="4"/>
      <c r="G25896" s="31"/>
    </row>
    <row r="25897" spans="2:7" s="40" customFormat="1">
      <c r="B25897" s="7"/>
      <c r="C25897" s="7"/>
      <c r="D25897" s="4"/>
      <c r="E25897" s="4"/>
      <c r="F25897" s="4"/>
      <c r="G25897" s="31"/>
    </row>
    <row r="25898" spans="2:7" s="40" customFormat="1">
      <c r="B25898" s="7"/>
      <c r="C25898" s="7"/>
      <c r="D25898" s="4"/>
      <c r="E25898" s="4"/>
      <c r="F25898" s="4"/>
      <c r="G25898" s="31"/>
    </row>
    <row r="25899" spans="2:7" s="40" customFormat="1">
      <c r="B25899" s="7"/>
      <c r="C25899" s="7"/>
      <c r="D25899" s="4"/>
      <c r="E25899" s="4"/>
      <c r="F25899" s="4"/>
      <c r="G25899" s="31"/>
    </row>
    <row r="25900" spans="2:7" s="40" customFormat="1">
      <c r="B25900" s="7"/>
      <c r="C25900" s="7"/>
      <c r="D25900" s="4"/>
      <c r="E25900" s="4"/>
      <c r="F25900" s="4"/>
      <c r="G25900" s="31"/>
    </row>
    <row r="25901" spans="2:7" s="40" customFormat="1">
      <c r="B25901" s="7"/>
      <c r="C25901" s="7"/>
      <c r="D25901" s="4"/>
      <c r="E25901" s="4"/>
      <c r="F25901" s="4"/>
      <c r="G25901" s="31"/>
    </row>
    <row r="25902" spans="2:7" s="40" customFormat="1">
      <c r="B25902" s="7"/>
      <c r="C25902" s="7"/>
      <c r="D25902" s="4"/>
      <c r="E25902" s="4"/>
      <c r="F25902" s="4"/>
      <c r="G25902" s="31"/>
    </row>
    <row r="25903" spans="2:7" s="40" customFormat="1">
      <c r="B25903" s="7"/>
      <c r="C25903" s="7"/>
      <c r="D25903" s="4"/>
      <c r="E25903" s="4"/>
      <c r="F25903" s="4"/>
      <c r="G25903" s="31"/>
    </row>
    <row r="25904" spans="2:7" s="40" customFormat="1">
      <c r="B25904" s="7"/>
      <c r="C25904" s="7"/>
      <c r="D25904" s="4"/>
      <c r="E25904" s="4"/>
      <c r="F25904" s="4"/>
      <c r="G25904" s="31"/>
    </row>
    <row r="25905" spans="2:7" s="40" customFormat="1">
      <c r="B25905" s="7"/>
      <c r="C25905" s="7"/>
      <c r="D25905" s="4"/>
      <c r="E25905" s="4"/>
      <c r="F25905" s="4"/>
      <c r="G25905" s="31"/>
    </row>
    <row r="25906" spans="2:7" s="40" customFormat="1">
      <c r="B25906" s="7"/>
      <c r="C25906" s="7"/>
      <c r="D25906" s="4"/>
      <c r="E25906" s="4"/>
      <c r="F25906" s="4"/>
      <c r="G25906" s="31"/>
    </row>
    <row r="25907" spans="2:7" s="40" customFormat="1">
      <c r="B25907" s="7"/>
      <c r="C25907" s="7"/>
      <c r="D25907" s="4"/>
      <c r="E25907" s="4"/>
      <c r="F25907" s="4"/>
      <c r="G25907" s="31"/>
    </row>
    <row r="25908" spans="2:7" s="40" customFormat="1">
      <c r="B25908" s="7"/>
      <c r="C25908" s="7"/>
      <c r="D25908" s="4"/>
      <c r="E25908" s="4"/>
      <c r="F25908" s="4"/>
      <c r="G25908" s="31"/>
    </row>
    <row r="25909" spans="2:7" s="40" customFormat="1">
      <c r="B25909" s="7"/>
      <c r="C25909" s="7"/>
      <c r="D25909" s="4"/>
      <c r="E25909" s="4"/>
      <c r="F25909" s="4"/>
      <c r="G25909" s="31"/>
    </row>
    <row r="25910" spans="2:7" s="40" customFormat="1">
      <c r="B25910" s="7"/>
      <c r="C25910" s="7"/>
      <c r="D25910" s="4"/>
      <c r="E25910" s="4"/>
      <c r="F25910" s="4"/>
      <c r="G25910" s="31"/>
    </row>
    <row r="25911" spans="2:7" s="40" customFormat="1">
      <c r="B25911" s="7"/>
      <c r="C25911" s="7"/>
      <c r="D25911" s="4"/>
      <c r="E25911" s="4"/>
      <c r="F25911" s="4"/>
      <c r="G25911" s="31"/>
    </row>
    <row r="25912" spans="2:7" s="40" customFormat="1">
      <c r="B25912" s="7"/>
      <c r="C25912" s="7"/>
      <c r="D25912" s="4"/>
      <c r="E25912" s="4"/>
      <c r="F25912" s="4"/>
      <c r="G25912" s="31"/>
    </row>
    <row r="25913" spans="2:7" s="40" customFormat="1">
      <c r="B25913" s="7"/>
      <c r="C25913" s="7"/>
      <c r="D25913" s="4"/>
      <c r="E25913" s="4"/>
      <c r="F25913" s="4"/>
      <c r="G25913" s="31"/>
    </row>
    <row r="25914" spans="2:7" s="40" customFormat="1">
      <c r="B25914" s="7"/>
      <c r="C25914" s="7"/>
      <c r="D25914" s="4"/>
      <c r="E25914" s="4"/>
      <c r="F25914" s="4"/>
      <c r="G25914" s="31"/>
    </row>
    <row r="25915" spans="2:7" s="40" customFormat="1">
      <c r="B25915" s="7"/>
      <c r="C25915" s="7"/>
      <c r="D25915" s="4"/>
      <c r="E25915" s="4"/>
      <c r="F25915" s="4"/>
      <c r="G25915" s="31"/>
    </row>
    <row r="25916" spans="2:7" s="40" customFormat="1">
      <c r="B25916" s="7"/>
      <c r="C25916" s="7"/>
      <c r="D25916" s="4"/>
      <c r="E25916" s="4"/>
      <c r="F25916" s="4"/>
      <c r="G25916" s="31"/>
    </row>
    <row r="25917" spans="2:7" s="40" customFormat="1">
      <c r="B25917" s="7"/>
      <c r="C25917" s="7"/>
      <c r="D25917" s="4"/>
      <c r="E25917" s="4"/>
      <c r="F25917" s="4"/>
      <c r="G25917" s="31"/>
    </row>
    <row r="25918" spans="2:7" s="40" customFormat="1">
      <c r="B25918" s="7"/>
      <c r="C25918" s="7"/>
      <c r="D25918" s="4"/>
      <c r="E25918" s="4"/>
      <c r="F25918" s="4"/>
      <c r="G25918" s="31"/>
    </row>
    <row r="25919" spans="2:7" s="40" customFormat="1">
      <c r="B25919" s="7"/>
      <c r="C25919" s="7"/>
      <c r="D25919" s="4"/>
      <c r="E25919" s="4"/>
      <c r="F25919" s="4"/>
      <c r="G25919" s="31"/>
    </row>
    <row r="25920" spans="2:7" s="40" customFormat="1">
      <c r="B25920" s="7"/>
      <c r="C25920" s="7"/>
      <c r="D25920" s="4"/>
      <c r="E25920" s="4"/>
      <c r="F25920" s="4"/>
      <c r="G25920" s="31"/>
    </row>
    <row r="25921" spans="2:7" s="40" customFormat="1">
      <c r="B25921" s="7"/>
      <c r="C25921" s="7"/>
      <c r="D25921" s="4"/>
      <c r="E25921" s="4"/>
      <c r="F25921" s="4"/>
      <c r="G25921" s="31"/>
    </row>
    <row r="25922" spans="2:7" s="40" customFormat="1">
      <c r="B25922" s="7"/>
      <c r="C25922" s="7"/>
      <c r="D25922" s="4"/>
      <c r="E25922" s="4"/>
      <c r="F25922" s="4"/>
      <c r="G25922" s="31"/>
    </row>
    <row r="25923" spans="2:7" s="40" customFormat="1">
      <c r="B25923" s="7"/>
      <c r="C25923" s="7"/>
      <c r="D25923" s="4"/>
      <c r="E25923" s="4"/>
      <c r="F25923" s="4"/>
      <c r="G25923" s="31"/>
    </row>
    <row r="25924" spans="2:7" s="40" customFormat="1">
      <c r="B25924" s="7"/>
      <c r="C25924" s="7"/>
      <c r="D25924" s="4"/>
      <c r="E25924" s="4"/>
      <c r="F25924" s="4"/>
      <c r="G25924" s="31"/>
    </row>
    <row r="25925" spans="2:7" s="40" customFormat="1">
      <c r="B25925" s="7"/>
      <c r="C25925" s="7"/>
      <c r="D25925" s="4"/>
      <c r="E25925" s="4"/>
      <c r="F25925" s="4"/>
      <c r="G25925" s="31"/>
    </row>
    <row r="25926" spans="2:7" s="40" customFormat="1">
      <c r="B25926" s="7"/>
      <c r="C25926" s="7"/>
      <c r="D25926" s="4"/>
      <c r="E25926" s="4"/>
      <c r="F25926" s="4"/>
      <c r="G25926" s="31"/>
    </row>
    <row r="25927" spans="2:7" s="40" customFormat="1">
      <c r="B25927" s="7"/>
      <c r="C25927" s="7"/>
      <c r="D25927" s="4"/>
      <c r="E25927" s="4"/>
      <c r="F25927" s="4"/>
      <c r="G25927" s="31"/>
    </row>
    <row r="25928" spans="2:7" s="40" customFormat="1">
      <c r="B25928" s="7"/>
      <c r="C25928" s="7"/>
      <c r="D25928" s="4"/>
      <c r="E25928" s="4"/>
      <c r="F25928" s="4"/>
      <c r="G25928" s="31"/>
    </row>
    <row r="25929" spans="2:7" s="40" customFormat="1">
      <c r="B25929" s="7"/>
      <c r="C25929" s="7"/>
      <c r="D25929" s="4"/>
      <c r="E25929" s="4"/>
      <c r="F25929" s="4"/>
      <c r="G25929" s="31"/>
    </row>
    <row r="25930" spans="2:7" s="40" customFormat="1">
      <c r="B25930" s="7"/>
      <c r="C25930" s="7"/>
      <c r="D25930" s="4"/>
      <c r="E25930" s="4"/>
      <c r="F25930" s="4"/>
      <c r="G25930" s="31"/>
    </row>
    <row r="25931" spans="2:7" s="40" customFormat="1">
      <c r="B25931" s="7"/>
      <c r="C25931" s="7"/>
      <c r="D25931" s="4"/>
      <c r="E25931" s="4"/>
      <c r="F25931" s="4"/>
      <c r="G25931" s="31"/>
    </row>
    <row r="25932" spans="2:7" s="40" customFormat="1">
      <c r="B25932" s="7"/>
      <c r="C25932" s="7"/>
      <c r="D25932" s="4"/>
      <c r="E25932" s="4"/>
      <c r="F25932" s="4"/>
      <c r="G25932" s="31"/>
    </row>
    <row r="25933" spans="2:7" s="40" customFormat="1">
      <c r="B25933" s="7"/>
      <c r="C25933" s="7"/>
      <c r="D25933" s="4"/>
      <c r="E25933" s="4"/>
      <c r="F25933" s="4"/>
      <c r="G25933" s="31"/>
    </row>
    <row r="25934" spans="2:7" s="40" customFormat="1">
      <c r="B25934" s="7"/>
      <c r="C25934" s="7"/>
      <c r="D25934" s="4"/>
      <c r="E25934" s="4"/>
      <c r="F25934" s="4"/>
      <c r="G25934" s="31"/>
    </row>
    <row r="25935" spans="2:7" s="40" customFormat="1">
      <c r="B25935" s="7"/>
      <c r="C25935" s="7"/>
      <c r="D25935" s="4"/>
      <c r="E25935" s="4"/>
      <c r="F25935" s="4"/>
      <c r="G25935" s="31"/>
    </row>
    <row r="25936" spans="2:7" s="40" customFormat="1">
      <c r="B25936" s="7"/>
      <c r="C25936" s="7"/>
      <c r="D25936" s="4"/>
      <c r="E25936" s="4"/>
      <c r="F25936" s="4"/>
      <c r="G25936" s="31"/>
    </row>
    <row r="25937" spans="2:7" s="40" customFormat="1">
      <c r="B25937" s="7"/>
      <c r="C25937" s="7"/>
      <c r="D25937" s="4"/>
      <c r="E25937" s="4"/>
      <c r="F25937" s="4"/>
      <c r="G25937" s="31"/>
    </row>
    <row r="25938" spans="2:7" s="40" customFormat="1">
      <c r="B25938" s="7"/>
      <c r="C25938" s="7"/>
      <c r="D25938" s="4"/>
      <c r="E25938" s="4"/>
      <c r="F25938" s="4"/>
      <c r="G25938" s="31"/>
    </row>
    <row r="25939" spans="2:7" s="40" customFormat="1">
      <c r="B25939" s="7"/>
      <c r="C25939" s="7"/>
      <c r="D25939" s="4"/>
      <c r="E25939" s="4"/>
      <c r="F25939" s="4"/>
      <c r="G25939" s="31"/>
    </row>
    <row r="25940" spans="2:7" s="40" customFormat="1">
      <c r="B25940" s="7"/>
      <c r="C25940" s="7"/>
      <c r="D25940" s="4"/>
      <c r="E25940" s="4"/>
      <c r="F25940" s="4"/>
      <c r="G25940" s="31"/>
    </row>
    <row r="25941" spans="2:7" s="40" customFormat="1">
      <c r="B25941" s="7"/>
      <c r="C25941" s="7"/>
      <c r="D25941" s="4"/>
      <c r="E25941" s="4"/>
      <c r="F25941" s="4"/>
      <c r="G25941" s="31"/>
    </row>
    <row r="25942" spans="2:7" s="40" customFormat="1">
      <c r="B25942" s="7"/>
      <c r="C25942" s="7"/>
      <c r="D25942" s="4"/>
      <c r="E25942" s="4"/>
      <c r="F25942" s="4"/>
      <c r="G25942" s="31"/>
    </row>
    <row r="25943" spans="2:7" s="40" customFormat="1">
      <c r="B25943" s="7"/>
      <c r="C25943" s="7"/>
      <c r="D25943" s="4"/>
      <c r="E25943" s="4"/>
      <c r="F25943" s="4"/>
      <c r="G25943" s="31"/>
    </row>
    <row r="25944" spans="2:7" s="40" customFormat="1">
      <c r="B25944" s="7"/>
      <c r="C25944" s="7"/>
      <c r="D25944" s="4"/>
      <c r="E25944" s="4"/>
      <c r="F25944" s="4"/>
      <c r="G25944" s="31"/>
    </row>
    <row r="25945" spans="2:7" s="40" customFormat="1">
      <c r="B25945" s="7"/>
      <c r="C25945" s="7"/>
      <c r="D25945" s="4"/>
      <c r="E25945" s="4"/>
      <c r="F25945" s="4"/>
      <c r="G25945" s="31"/>
    </row>
    <row r="25946" spans="2:7" s="40" customFormat="1">
      <c r="B25946" s="7"/>
      <c r="C25946" s="7"/>
      <c r="D25946" s="4"/>
      <c r="E25946" s="4"/>
      <c r="F25946" s="4"/>
      <c r="G25946" s="31"/>
    </row>
    <row r="25947" spans="2:7" s="40" customFormat="1">
      <c r="B25947" s="7"/>
      <c r="C25947" s="7"/>
      <c r="D25947" s="4"/>
      <c r="E25947" s="4"/>
      <c r="F25947" s="4"/>
      <c r="G25947" s="31"/>
    </row>
    <row r="25948" spans="2:7" s="40" customFormat="1">
      <c r="B25948" s="7"/>
      <c r="C25948" s="7"/>
      <c r="D25948" s="4"/>
      <c r="E25948" s="4"/>
      <c r="F25948" s="4"/>
      <c r="G25948" s="31"/>
    </row>
    <row r="25949" spans="2:7" s="40" customFormat="1">
      <c r="B25949" s="7"/>
      <c r="C25949" s="7"/>
      <c r="D25949" s="4"/>
      <c r="E25949" s="4"/>
      <c r="F25949" s="4"/>
      <c r="G25949" s="31"/>
    </row>
    <row r="25950" spans="2:7" s="40" customFormat="1">
      <c r="B25950" s="7"/>
      <c r="C25950" s="7"/>
      <c r="D25950" s="4"/>
      <c r="E25950" s="4"/>
      <c r="F25950" s="4"/>
      <c r="G25950" s="31"/>
    </row>
    <row r="25951" spans="2:7" s="40" customFormat="1">
      <c r="B25951" s="7"/>
      <c r="C25951" s="7"/>
      <c r="D25951" s="4"/>
      <c r="E25951" s="4"/>
      <c r="F25951" s="4"/>
      <c r="G25951" s="31"/>
    </row>
    <row r="25952" spans="2:7" s="40" customFormat="1">
      <c r="B25952" s="7"/>
      <c r="C25952" s="7"/>
      <c r="D25952" s="4"/>
      <c r="E25952" s="4"/>
      <c r="F25952" s="4"/>
      <c r="G25952" s="31"/>
    </row>
    <row r="25953" spans="2:7" s="40" customFormat="1">
      <c r="B25953" s="7"/>
      <c r="C25953" s="7"/>
      <c r="D25953" s="4"/>
      <c r="E25953" s="4"/>
      <c r="F25953" s="4"/>
      <c r="G25953" s="31"/>
    </row>
    <row r="25954" spans="2:7" s="40" customFormat="1">
      <c r="B25954" s="7"/>
      <c r="C25954" s="7"/>
      <c r="D25954" s="4"/>
      <c r="E25954" s="4"/>
      <c r="F25954" s="4"/>
      <c r="G25954" s="31"/>
    </row>
    <row r="25955" spans="2:7" s="40" customFormat="1">
      <c r="B25955" s="7"/>
      <c r="C25955" s="7"/>
      <c r="D25955" s="4"/>
      <c r="E25955" s="4"/>
      <c r="F25955" s="4"/>
      <c r="G25955" s="31"/>
    </row>
    <row r="25956" spans="2:7" s="40" customFormat="1">
      <c r="B25956" s="7"/>
      <c r="C25956" s="7"/>
      <c r="D25956" s="4"/>
      <c r="E25956" s="4"/>
      <c r="F25956" s="4"/>
      <c r="G25956" s="31"/>
    </row>
    <row r="25957" spans="2:7" s="40" customFormat="1">
      <c r="B25957" s="7"/>
      <c r="C25957" s="7"/>
      <c r="D25957" s="4"/>
      <c r="E25957" s="4"/>
      <c r="F25957" s="4"/>
      <c r="G25957" s="31"/>
    </row>
    <row r="25958" spans="2:7" s="40" customFormat="1">
      <c r="B25958" s="7"/>
      <c r="C25958" s="7"/>
      <c r="D25958" s="4"/>
      <c r="E25958" s="4"/>
      <c r="F25958" s="4"/>
      <c r="G25958" s="31"/>
    </row>
    <row r="25959" spans="2:7" s="40" customFormat="1">
      <c r="B25959" s="7"/>
      <c r="C25959" s="7"/>
      <c r="D25959" s="4"/>
      <c r="E25959" s="4"/>
      <c r="F25959" s="4"/>
      <c r="G25959" s="31"/>
    </row>
    <row r="25960" spans="2:7" s="40" customFormat="1">
      <c r="B25960" s="7"/>
      <c r="C25960" s="7"/>
      <c r="D25960" s="4"/>
      <c r="E25960" s="4"/>
      <c r="F25960" s="4"/>
      <c r="G25960" s="31"/>
    </row>
    <row r="25961" spans="2:7" s="40" customFormat="1">
      <c r="B25961" s="7"/>
      <c r="C25961" s="7"/>
      <c r="D25961" s="4"/>
      <c r="E25961" s="4"/>
      <c r="F25961" s="4"/>
      <c r="G25961" s="31"/>
    </row>
    <row r="25962" spans="2:7" s="40" customFormat="1">
      <c r="B25962" s="7"/>
      <c r="C25962" s="7"/>
      <c r="D25962" s="4"/>
      <c r="E25962" s="4"/>
      <c r="F25962" s="4"/>
      <c r="G25962" s="31"/>
    </row>
    <row r="25963" spans="2:7" s="40" customFormat="1">
      <c r="B25963" s="7"/>
      <c r="C25963" s="7"/>
      <c r="D25963" s="4"/>
      <c r="E25963" s="4"/>
      <c r="F25963" s="4"/>
      <c r="G25963" s="31"/>
    </row>
    <row r="25964" spans="2:7" s="40" customFormat="1">
      <c r="B25964" s="7"/>
      <c r="C25964" s="7"/>
      <c r="D25964" s="4"/>
      <c r="E25964" s="4"/>
      <c r="F25964" s="4"/>
      <c r="G25964" s="31"/>
    </row>
    <row r="25965" spans="2:7" s="40" customFormat="1">
      <c r="B25965" s="7"/>
      <c r="C25965" s="7"/>
      <c r="D25965" s="4"/>
      <c r="E25965" s="4"/>
      <c r="F25965" s="4"/>
      <c r="G25965" s="31"/>
    </row>
    <row r="25966" spans="2:7" s="40" customFormat="1">
      <c r="B25966" s="7"/>
      <c r="C25966" s="7"/>
      <c r="D25966" s="4"/>
      <c r="E25966" s="4"/>
      <c r="F25966" s="4"/>
      <c r="G25966" s="31"/>
    </row>
    <row r="25967" spans="2:7" s="40" customFormat="1">
      <c r="B25967" s="7"/>
      <c r="C25967" s="7"/>
      <c r="D25967" s="4"/>
      <c r="E25967" s="4"/>
      <c r="F25967" s="4"/>
      <c r="G25967" s="31"/>
    </row>
    <row r="25968" spans="2:7" s="40" customFormat="1">
      <c r="B25968" s="7"/>
      <c r="C25968" s="7"/>
      <c r="D25968" s="4"/>
      <c r="E25968" s="4"/>
      <c r="F25968" s="4"/>
      <c r="G25968" s="31"/>
    </row>
    <row r="25969" spans="2:7" s="40" customFormat="1">
      <c r="B25969" s="7"/>
      <c r="C25969" s="7"/>
      <c r="D25969" s="4"/>
      <c r="E25969" s="4"/>
      <c r="F25969" s="4"/>
      <c r="G25969" s="31"/>
    </row>
    <row r="25970" spans="2:7" s="40" customFormat="1">
      <c r="B25970" s="7"/>
      <c r="C25970" s="7"/>
      <c r="D25970" s="4"/>
      <c r="E25970" s="4"/>
      <c r="F25970" s="4"/>
      <c r="G25970" s="31"/>
    </row>
    <row r="25971" spans="2:7" s="40" customFormat="1">
      <c r="B25971" s="7"/>
      <c r="C25971" s="7"/>
      <c r="D25971" s="4"/>
      <c r="E25971" s="4"/>
      <c r="F25971" s="4"/>
      <c r="G25971" s="31"/>
    </row>
    <row r="25972" spans="2:7" s="40" customFormat="1">
      <c r="B25972" s="7"/>
      <c r="C25972" s="7"/>
      <c r="D25972" s="4"/>
      <c r="E25972" s="4"/>
      <c r="F25972" s="4"/>
      <c r="G25972" s="31"/>
    </row>
    <row r="25973" spans="2:7" s="40" customFormat="1">
      <c r="B25973" s="7"/>
      <c r="C25973" s="7"/>
      <c r="D25973" s="4"/>
      <c r="E25973" s="4"/>
      <c r="F25973" s="4"/>
      <c r="G25973" s="31"/>
    </row>
    <row r="25974" spans="2:7" s="40" customFormat="1">
      <c r="B25974" s="7"/>
      <c r="C25974" s="7"/>
      <c r="D25974" s="4"/>
      <c r="E25974" s="4"/>
      <c r="F25974" s="4"/>
      <c r="G25974" s="31"/>
    </row>
    <row r="25975" spans="2:7" s="40" customFormat="1">
      <c r="B25975" s="7"/>
      <c r="C25975" s="7"/>
      <c r="D25975" s="4"/>
      <c r="E25975" s="4"/>
      <c r="F25975" s="4"/>
      <c r="G25975" s="31"/>
    </row>
    <row r="25976" spans="2:7" s="40" customFormat="1">
      <c r="B25976" s="7"/>
      <c r="C25976" s="7"/>
      <c r="D25976" s="4"/>
      <c r="E25976" s="4"/>
      <c r="F25976" s="4"/>
      <c r="G25976" s="31"/>
    </row>
    <row r="25977" spans="2:7" s="40" customFormat="1">
      <c r="B25977" s="7"/>
      <c r="C25977" s="7"/>
      <c r="D25977" s="4"/>
      <c r="E25977" s="4"/>
      <c r="F25977" s="4"/>
      <c r="G25977" s="31"/>
    </row>
    <row r="25978" spans="2:7" s="40" customFormat="1">
      <c r="B25978" s="7"/>
      <c r="C25978" s="7"/>
      <c r="D25978" s="4"/>
      <c r="E25978" s="4"/>
      <c r="F25978" s="4"/>
      <c r="G25978" s="31"/>
    </row>
    <row r="25979" spans="2:7" s="40" customFormat="1">
      <c r="B25979" s="7"/>
      <c r="C25979" s="7"/>
      <c r="D25979" s="4"/>
      <c r="E25979" s="4"/>
      <c r="F25979" s="4"/>
      <c r="G25979" s="31"/>
    </row>
    <row r="25980" spans="2:7" s="40" customFormat="1">
      <c r="B25980" s="7"/>
      <c r="C25980" s="7"/>
      <c r="D25980" s="4"/>
      <c r="E25980" s="4"/>
      <c r="F25980" s="4"/>
      <c r="G25980" s="31"/>
    </row>
    <row r="25981" spans="2:7" s="40" customFormat="1">
      <c r="B25981" s="7"/>
      <c r="C25981" s="7"/>
      <c r="D25981" s="4"/>
      <c r="E25981" s="4"/>
      <c r="F25981" s="4"/>
      <c r="G25981" s="31"/>
    </row>
    <row r="25982" spans="2:7" s="40" customFormat="1">
      <c r="B25982" s="7"/>
      <c r="C25982" s="7"/>
      <c r="D25982" s="4"/>
      <c r="E25982" s="4"/>
      <c r="F25982" s="4"/>
      <c r="G25982" s="31"/>
    </row>
    <row r="25983" spans="2:7" s="40" customFormat="1">
      <c r="B25983" s="7"/>
      <c r="C25983" s="7"/>
      <c r="D25983" s="4"/>
      <c r="E25983" s="4"/>
      <c r="F25983" s="4"/>
      <c r="G25983" s="31"/>
    </row>
    <row r="25984" spans="2:7" s="40" customFormat="1">
      <c r="B25984" s="7"/>
      <c r="C25984" s="7"/>
      <c r="D25984" s="4"/>
      <c r="E25984" s="4"/>
      <c r="F25984" s="4"/>
      <c r="G25984" s="31"/>
    </row>
    <row r="25985" spans="2:7" s="40" customFormat="1">
      <c r="B25985" s="7"/>
      <c r="C25985" s="7"/>
      <c r="D25985" s="4"/>
      <c r="E25985" s="4"/>
      <c r="F25985" s="4"/>
      <c r="G25985" s="31"/>
    </row>
    <row r="25986" spans="2:7" s="40" customFormat="1">
      <c r="B25986" s="7"/>
      <c r="C25986" s="7"/>
      <c r="D25986" s="4"/>
      <c r="E25986" s="4"/>
      <c r="F25986" s="4"/>
      <c r="G25986" s="31"/>
    </row>
    <row r="25987" spans="2:7" s="40" customFormat="1">
      <c r="B25987" s="7"/>
      <c r="C25987" s="7"/>
      <c r="D25987" s="4"/>
      <c r="E25987" s="4"/>
      <c r="F25987" s="4"/>
      <c r="G25987" s="31"/>
    </row>
    <row r="25988" spans="2:7" s="40" customFormat="1">
      <c r="B25988" s="7"/>
      <c r="C25988" s="7"/>
      <c r="D25988" s="4"/>
      <c r="E25988" s="4"/>
      <c r="F25988" s="4"/>
      <c r="G25988" s="31"/>
    </row>
    <row r="25989" spans="2:7" s="40" customFormat="1">
      <c r="B25989" s="7"/>
      <c r="C25989" s="7"/>
      <c r="D25989" s="4"/>
      <c r="E25989" s="4"/>
      <c r="F25989" s="4"/>
      <c r="G25989" s="31"/>
    </row>
    <row r="25990" spans="2:7" s="40" customFormat="1">
      <c r="B25990" s="7"/>
      <c r="C25990" s="7"/>
      <c r="D25990" s="4"/>
      <c r="E25990" s="4"/>
      <c r="F25990" s="4"/>
      <c r="G25990" s="31"/>
    </row>
    <row r="25991" spans="2:7" s="40" customFormat="1">
      <c r="B25991" s="7"/>
      <c r="C25991" s="7"/>
      <c r="D25991" s="4"/>
      <c r="E25991" s="4"/>
      <c r="F25991" s="4"/>
      <c r="G25991" s="31"/>
    </row>
    <row r="25992" spans="2:7" s="40" customFormat="1">
      <c r="B25992" s="7"/>
      <c r="C25992" s="7"/>
      <c r="D25992" s="4"/>
      <c r="E25992" s="4"/>
      <c r="F25992" s="4"/>
      <c r="G25992" s="31"/>
    </row>
    <row r="25993" spans="2:7" s="40" customFormat="1">
      <c r="B25993" s="7"/>
      <c r="C25993" s="7"/>
      <c r="D25993" s="4"/>
      <c r="E25993" s="4"/>
      <c r="F25993" s="4"/>
      <c r="G25993" s="31"/>
    </row>
    <row r="25994" spans="2:7" s="40" customFormat="1">
      <c r="B25994" s="7"/>
      <c r="C25994" s="7"/>
      <c r="D25994" s="4"/>
      <c r="E25994" s="4"/>
      <c r="F25994" s="4"/>
      <c r="G25994" s="31"/>
    </row>
    <row r="25995" spans="2:7" s="40" customFormat="1">
      <c r="B25995" s="7"/>
      <c r="C25995" s="7"/>
      <c r="D25995" s="4"/>
      <c r="E25995" s="4"/>
      <c r="F25995" s="4"/>
      <c r="G25995" s="31"/>
    </row>
    <row r="25996" spans="2:7" s="40" customFormat="1">
      <c r="B25996" s="7"/>
      <c r="C25996" s="7"/>
      <c r="D25996" s="4"/>
      <c r="E25996" s="4"/>
      <c r="F25996" s="4"/>
      <c r="G25996" s="31"/>
    </row>
    <row r="25997" spans="2:7" s="40" customFormat="1">
      <c r="B25997" s="7"/>
      <c r="C25997" s="7"/>
      <c r="D25997" s="4"/>
      <c r="E25997" s="4"/>
      <c r="F25997" s="4"/>
      <c r="G25997" s="31"/>
    </row>
    <row r="25998" spans="2:7" s="40" customFormat="1">
      <c r="B25998" s="7"/>
      <c r="C25998" s="7"/>
      <c r="D25998" s="4"/>
      <c r="E25998" s="4"/>
      <c r="F25998" s="4"/>
      <c r="G25998" s="31"/>
    </row>
    <row r="25999" spans="2:7" s="40" customFormat="1">
      <c r="B25999" s="7"/>
      <c r="C25999" s="7"/>
      <c r="D25999" s="4"/>
      <c r="E25999" s="4"/>
      <c r="F25999" s="4"/>
      <c r="G25999" s="31"/>
    </row>
    <row r="26000" spans="2:7" s="40" customFormat="1">
      <c r="B26000" s="7"/>
      <c r="C26000" s="7"/>
      <c r="D26000" s="4"/>
      <c r="E26000" s="4"/>
      <c r="F26000" s="4"/>
      <c r="G26000" s="31"/>
    </row>
    <row r="26001" spans="2:7" s="40" customFormat="1">
      <c r="B26001" s="7"/>
      <c r="C26001" s="7"/>
      <c r="D26001" s="4"/>
      <c r="E26001" s="4"/>
      <c r="F26001" s="4"/>
      <c r="G26001" s="31"/>
    </row>
    <row r="26002" spans="2:7" s="40" customFormat="1">
      <c r="B26002" s="7"/>
      <c r="C26002" s="7"/>
      <c r="D26002" s="4"/>
      <c r="E26002" s="4"/>
      <c r="F26002" s="4"/>
      <c r="G26002" s="31"/>
    </row>
    <row r="26003" spans="2:7" s="40" customFormat="1">
      <c r="B26003" s="7"/>
      <c r="C26003" s="7"/>
      <c r="D26003" s="4"/>
      <c r="E26003" s="4"/>
      <c r="F26003" s="4"/>
      <c r="G26003" s="31"/>
    </row>
    <row r="26004" spans="2:7" s="40" customFormat="1">
      <c r="B26004" s="7"/>
      <c r="C26004" s="7"/>
      <c r="D26004" s="4"/>
      <c r="E26004" s="4"/>
      <c r="F26004" s="4"/>
      <c r="G26004" s="31"/>
    </row>
    <row r="26005" spans="2:7" s="40" customFormat="1">
      <c r="B26005" s="7"/>
      <c r="C26005" s="7"/>
      <c r="D26005" s="4"/>
      <c r="E26005" s="4"/>
      <c r="F26005" s="4"/>
      <c r="G26005" s="31"/>
    </row>
    <row r="26006" spans="2:7" s="40" customFormat="1">
      <c r="B26006" s="7"/>
      <c r="C26006" s="7"/>
      <c r="D26006" s="4"/>
      <c r="E26006" s="4"/>
      <c r="F26006" s="4"/>
      <c r="G26006" s="31"/>
    </row>
    <row r="26007" spans="2:7" s="40" customFormat="1">
      <c r="B26007" s="7"/>
      <c r="C26007" s="7"/>
      <c r="D26007" s="4"/>
      <c r="E26007" s="4"/>
      <c r="F26007" s="4"/>
      <c r="G26007" s="31"/>
    </row>
    <row r="26008" spans="2:7" s="40" customFormat="1">
      <c r="B26008" s="7"/>
      <c r="C26008" s="7"/>
      <c r="D26008" s="4"/>
      <c r="E26008" s="4"/>
      <c r="F26008" s="4"/>
      <c r="G26008" s="31"/>
    </row>
    <row r="26009" spans="2:7" s="40" customFormat="1">
      <c r="B26009" s="7"/>
      <c r="C26009" s="7"/>
      <c r="D26009" s="4"/>
      <c r="E26009" s="4"/>
      <c r="F26009" s="4"/>
      <c r="G26009" s="31"/>
    </row>
    <row r="26010" spans="2:7" s="40" customFormat="1">
      <c r="B26010" s="7"/>
      <c r="C26010" s="7"/>
      <c r="D26010" s="4"/>
      <c r="E26010" s="4"/>
      <c r="F26010" s="4"/>
      <c r="G26010" s="31"/>
    </row>
    <row r="26011" spans="2:7" s="40" customFormat="1">
      <c r="B26011" s="7"/>
      <c r="C26011" s="7"/>
      <c r="D26011" s="4"/>
      <c r="E26011" s="4"/>
      <c r="F26011" s="4"/>
      <c r="G26011" s="31"/>
    </row>
    <row r="26012" spans="2:7" s="40" customFormat="1">
      <c r="B26012" s="7"/>
      <c r="C26012" s="7"/>
      <c r="D26012" s="4"/>
      <c r="E26012" s="4"/>
      <c r="F26012" s="4"/>
      <c r="G26012" s="31"/>
    </row>
    <row r="26013" spans="2:7" s="40" customFormat="1">
      <c r="B26013" s="7"/>
      <c r="C26013" s="7"/>
      <c r="D26013" s="4"/>
      <c r="E26013" s="4"/>
      <c r="F26013" s="4"/>
      <c r="G26013" s="31"/>
    </row>
    <row r="26014" spans="2:7" s="40" customFormat="1">
      <c r="B26014" s="7"/>
      <c r="C26014" s="7"/>
      <c r="D26014" s="4"/>
      <c r="E26014" s="4"/>
      <c r="F26014" s="4"/>
      <c r="G26014" s="31"/>
    </row>
    <row r="26015" spans="2:7" s="40" customFormat="1">
      <c r="B26015" s="7"/>
      <c r="C26015" s="7"/>
      <c r="D26015" s="4"/>
      <c r="E26015" s="4"/>
      <c r="F26015" s="4"/>
      <c r="G26015" s="31"/>
    </row>
    <row r="26016" spans="2:7" s="40" customFormat="1">
      <c r="B26016" s="7"/>
      <c r="C26016" s="7"/>
      <c r="D26016" s="4"/>
      <c r="E26016" s="4"/>
      <c r="F26016" s="4"/>
      <c r="G26016" s="31"/>
    </row>
    <row r="26017" spans="2:7" s="40" customFormat="1">
      <c r="B26017" s="7"/>
      <c r="C26017" s="7"/>
      <c r="D26017" s="4"/>
      <c r="E26017" s="4"/>
      <c r="F26017" s="4"/>
      <c r="G26017" s="31"/>
    </row>
    <row r="26018" spans="2:7" s="40" customFormat="1">
      <c r="B26018" s="7"/>
      <c r="C26018" s="7"/>
      <c r="D26018" s="4"/>
      <c r="E26018" s="4"/>
      <c r="F26018" s="4"/>
      <c r="G26018" s="31"/>
    </row>
    <row r="26019" spans="2:7" s="40" customFormat="1">
      <c r="B26019" s="7"/>
      <c r="C26019" s="7"/>
      <c r="D26019" s="4"/>
      <c r="E26019" s="4"/>
      <c r="F26019" s="4"/>
      <c r="G26019" s="31"/>
    </row>
    <row r="26020" spans="2:7" s="40" customFormat="1">
      <c r="B26020" s="7"/>
      <c r="C26020" s="7"/>
      <c r="D26020" s="4"/>
      <c r="E26020" s="4"/>
      <c r="F26020" s="4"/>
      <c r="G26020" s="31"/>
    </row>
    <row r="26021" spans="2:7" s="40" customFormat="1">
      <c r="B26021" s="7"/>
      <c r="C26021" s="7"/>
      <c r="D26021" s="4"/>
      <c r="E26021" s="4"/>
      <c r="F26021" s="4"/>
      <c r="G26021" s="31"/>
    </row>
    <row r="26022" spans="2:7" s="40" customFormat="1">
      <c r="B26022" s="7"/>
      <c r="C26022" s="7"/>
      <c r="D26022" s="4"/>
      <c r="E26022" s="4"/>
      <c r="F26022" s="4"/>
      <c r="G26022" s="31"/>
    </row>
    <row r="26023" spans="2:7" s="40" customFormat="1">
      <c r="B26023" s="7"/>
      <c r="C26023" s="7"/>
      <c r="D26023" s="4"/>
      <c r="E26023" s="4"/>
      <c r="F26023" s="4"/>
      <c r="G26023" s="31"/>
    </row>
    <row r="26024" spans="2:7" s="40" customFormat="1">
      <c r="B26024" s="7"/>
      <c r="C26024" s="7"/>
      <c r="D26024" s="4"/>
      <c r="E26024" s="4"/>
      <c r="F26024" s="4"/>
      <c r="G26024" s="31"/>
    </row>
    <row r="26025" spans="2:7" s="40" customFormat="1">
      <c r="B26025" s="7"/>
      <c r="C26025" s="7"/>
      <c r="D26025" s="4"/>
      <c r="E26025" s="4"/>
      <c r="F26025" s="4"/>
      <c r="G26025" s="31"/>
    </row>
    <row r="26026" spans="2:7" s="40" customFormat="1">
      <c r="B26026" s="7"/>
      <c r="C26026" s="7"/>
      <c r="D26026" s="4"/>
      <c r="E26026" s="4"/>
      <c r="F26026" s="4"/>
      <c r="G26026" s="31"/>
    </row>
    <row r="26027" spans="2:7" s="40" customFormat="1">
      <c r="B26027" s="7"/>
      <c r="C26027" s="7"/>
      <c r="D26027" s="4"/>
      <c r="E26027" s="4"/>
      <c r="F26027" s="4"/>
      <c r="G26027" s="31"/>
    </row>
    <row r="26028" spans="2:7" s="40" customFormat="1">
      <c r="B26028" s="7"/>
      <c r="C26028" s="7"/>
      <c r="D26028" s="4"/>
      <c r="E26028" s="4"/>
      <c r="F26028" s="4"/>
      <c r="G26028" s="31"/>
    </row>
    <row r="26029" spans="2:7" s="40" customFormat="1">
      <c r="B26029" s="7"/>
      <c r="C26029" s="7"/>
      <c r="D26029" s="4"/>
      <c r="E26029" s="4"/>
      <c r="F26029" s="4"/>
      <c r="G26029" s="31"/>
    </row>
    <row r="26030" spans="2:7" s="40" customFormat="1">
      <c r="B26030" s="7"/>
      <c r="C26030" s="7"/>
      <c r="D26030" s="4"/>
      <c r="E26030" s="4"/>
      <c r="F26030" s="4"/>
      <c r="G26030" s="31"/>
    </row>
    <row r="26031" spans="2:7" s="40" customFormat="1">
      <c r="B26031" s="7"/>
      <c r="C26031" s="7"/>
      <c r="D26031" s="4"/>
      <c r="E26031" s="4"/>
      <c r="F26031" s="4"/>
      <c r="G26031" s="31"/>
    </row>
    <row r="26032" spans="2:7" s="40" customFormat="1">
      <c r="B26032" s="7"/>
      <c r="C26032" s="7"/>
      <c r="D26032" s="4"/>
      <c r="E26032" s="4"/>
      <c r="F26032" s="4"/>
      <c r="G26032" s="31"/>
    </row>
    <row r="26033" spans="2:7" s="40" customFormat="1">
      <c r="B26033" s="7"/>
      <c r="C26033" s="7"/>
      <c r="D26033" s="4"/>
      <c r="E26033" s="4"/>
      <c r="F26033" s="4"/>
      <c r="G26033" s="31"/>
    </row>
    <row r="26034" spans="2:7" s="40" customFormat="1">
      <c r="B26034" s="7"/>
      <c r="C26034" s="7"/>
      <c r="D26034" s="4"/>
      <c r="E26034" s="4"/>
      <c r="F26034" s="4"/>
      <c r="G26034" s="31"/>
    </row>
    <row r="26035" spans="2:7" s="40" customFormat="1">
      <c r="B26035" s="7"/>
      <c r="C26035" s="7"/>
      <c r="D26035" s="4"/>
      <c r="E26035" s="4"/>
      <c r="F26035" s="4"/>
      <c r="G26035" s="31"/>
    </row>
    <row r="26036" spans="2:7" s="40" customFormat="1">
      <c r="B26036" s="7"/>
      <c r="C26036" s="7"/>
      <c r="D26036" s="4"/>
      <c r="E26036" s="4"/>
      <c r="F26036" s="4"/>
      <c r="G26036" s="31"/>
    </row>
    <row r="26037" spans="2:7" s="40" customFormat="1">
      <c r="B26037" s="7"/>
      <c r="C26037" s="7"/>
      <c r="D26037" s="4"/>
      <c r="E26037" s="4"/>
      <c r="F26037" s="4"/>
      <c r="G26037" s="31"/>
    </row>
    <row r="26038" spans="2:7" s="40" customFormat="1">
      <c r="B26038" s="7"/>
      <c r="C26038" s="7"/>
      <c r="D26038" s="4"/>
      <c r="E26038" s="4"/>
      <c r="F26038" s="4"/>
      <c r="G26038" s="31"/>
    </row>
    <row r="26039" spans="2:7" s="40" customFormat="1">
      <c r="B26039" s="7"/>
      <c r="C26039" s="7"/>
      <c r="D26039" s="4"/>
      <c r="E26039" s="4"/>
      <c r="F26039" s="4"/>
      <c r="G26039" s="31"/>
    </row>
    <row r="26040" spans="2:7" s="40" customFormat="1">
      <c r="B26040" s="7"/>
      <c r="C26040" s="7"/>
      <c r="D26040" s="4"/>
      <c r="E26040" s="4"/>
      <c r="F26040" s="4"/>
      <c r="G26040" s="31"/>
    </row>
    <row r="26041" spans="2:7" s="40" customFormat="1">
      <c r="B26041" s="7"/>
      <c r="C26041" s="7"/>
      <c r="D26041" s="4"/>
      <c r="E26041" s="4"/>
      <c r="F26041" s="4"/>
      <c r="G26041" s="31"/>
    </row>
    <row r="26042" spans="2:7" s="40" customFormat="1">
      <c r="B26042" s="7"/>
      <c r="C26042" s="7"/>
      <c r="D26042" s="4"/>
      <c r="E26042" s="4"/>
      <c r="F26042" s="4"/>
      <c r="G26042" s="31"/>
    </row>
    <row r="26043" spans="2:7" s="40" customFormat="1">
      <c r="B26043" s="7"/>
      <c r="C26043" s="7"/>
      <c r="D26043" s="4"/>
      <c r="E26043" s="4"/>
      <c r="F26043" s="4"/>
      <c r="G26043" s="31"/>
    </row>
    <row r="26044" spans="2:7" s="40" customFormat="1">
      <c r="B26044" s="7"/>
      <c r="C26044" s="7"/>
      <c r="D26044" s="4"/>
      <c r="E26044" s="4"/>
      <c r="F26044" s="4"/>
      <c r="G26044" s="31"/>
    </row>
    <row r="26045" spans="2:7" s="40" customFormat="1">
      <c r="B26045" s="7"/>
      <c r="C26045" s="7"/>
      <c r="D26045" s="4"/>
      <c r="E26045" s="4"/>
      <c r="F26045" s="4"/>
      <c r="G26045" s="31"/>
    </row>
    <row r="26046" spans="2:7" s="40" customFormat="1">
      <c r="B26046" s="7"/>
      <c r="C26046" s="7"/>
      <c r="D26046" s="4"/>
      <c r="E26046" s="4"/>
      <c r="F26046" s="4"/>
      <c r="G26046" s="31"/>
    </row>
    <row r="26047" spans="2:7" s="40" customFormat="1">
      <c r="B26047" s="7"/>
      <c r="C26047" s="7"/>
      <c r="D26047" s="4"/>
      <c r="E26047" s="4"/>
      <c r="F26047" s="4"/>
      <c r="G26047" s="31"/>
    </row>
    <row r="26048" spans="2:7" s="40" customFormat="1">
      <c r="B26048" s="7"/>
      <c r="C26048" s="7"/>
      <c r="D26048" s="4"/>
      <c r="E26048" s="4"/>
      <c r="F26048" s="4"/>
      <c r="G26048" s="31"/>
    </row>
    <row r="26049" spans="2:7" s="40" customFormat="1">
      <c r="B26049" s="7"/>
      <c r="C26049" s="7"/>
      <c r="D26049" s="4"/>
      <c r="E26049" s="4"/>
      <c r="F26049" s="4"/>
      <c r="G26049" s="31"/>
    </row>
    <row r="26050" spans="2:7" s="40" customFormat="1">
      <c r="B26050" s="7"/>
      <c r="C26050" s="7"/>
      <c r="D26050" s="4"/>
      <c r="E26050" s="4"/>
      <c r="F26050" s="4"/>
      <c r="G26050" s="31"/>
    </row>
    <row r="26051" spans="2:7" s="40" customFormat="1">
      <c r="B26051" s="7"/>
      <c r="C26051" s="7"/>
      <c r="D26051" s="4"/>
      <c r="E26051" s="4"/>
      <c r="F26051" s="4"/>
      <c r="G26051" s="31"/>
    </row>
    <row r="26052" spans="2:7" s="40" customFormat="1">
      <c r="B26052" s="7"/>
      <c r="C26052" s="7"/>
      <c r="D26052" s="4"/>
      <c r="E26052" s="4"/>
      <c r="F26052" s="4"/>
      <c r="G26052" s="31"/>
    </row>
    <row r="26053" spans="2:7" s="40" customFormat="1">
      <c r="B26053" s="7"/>
      <c r="C26053" s="7"/>
      <c r="D26053" s="4"/>
      <c r="E26053" s="4"/>
      <c r="F26053" s="4"/>
      <c r="G26053" s="31"/>
    </row>
    <row r="26054" spans="2:7" s="40" customFormat="1">
      <c r="B26054" s="7"/>
      <c r="C26054" s="7"/>
      <c r="D26054" s="4"/>
      <c r="E26054" s="4"/>
      <c r="F26054" s="4"/>
      <c r="G26054" s="31"/>
    </row>
    <row r="26055" spans="2:7" s="40" customFormat="1">
      <c r="B26055" s="7"/>
      <c r="C26055" s="7"/>
      <c r="D26055" s="4"/>
      <c r="E26055" s="4"/>
      <c r="F26055" s="4"/>
      <c r="G26055" s="31"/>
    </row>
    <row r="26056" spans="2:7" s="40" customFormat="1">
      <c r="B26056" s="7"/>
      <c r="C26056" s="7"/>
      <c r="D26056" s="4"/>
      <c r="E26056" s="4"/>
      <c r="F26056" s="4"/>
      <c r="G26056" s="31"/>
    </row>
    <row r="26057" spans="2:7" s="40" customFormat="1">
      <c r="B26057" s="7"/>
      <c r="C26057" s="7"/>
      <c r="D26057" s="4"/>
      <c r="E26057" s="4"/>
      <c r="F26057" s="4"/>
      <c r="G26057" s="31"/>
    </row>
    <row r="26058" spans="2:7" s="40" customFormat="1">
      <c r="B26058" s="7"/>
      <c r="C26058" s="7"/>
      <c r="D26058" s="4"/>
      <c r="E26058" s="4"/>
      <c r="F26058" s="4"/>
      <c r="G26058" s="31"/>
    </row>
    <row r="26059" spans="2:7" s="40" customFormat="1">
      <c r="B26059" s="7"/>
      <c r="C26059" s="7"/>
      <c r="D26059" s="4"/>
      <c r="E26059" s="4"/>
      <c r="F26059" s="4"/>
      <c r="G26059" s="31"/>
    </row>
    <row r="26060" spans="2:7" s="40" customFormat="1">
      <c r="B26060" s="7"/>
      <c r="C26060" s="7"/>
      <c r="D26060" s="4"/>
      <c r="E26060" s="4"/>
      <c r="F26060" s="4"/>
      <c r="G26060" s="31"/>
    </row>
    <row r="26061" spans="2:7" s="40" customFormat="1">
      <c r="B26061" s="7"/>
      <c r="C26061" s="7"/>
      <c r="D26061" s="4"/>
      <c r="E26061" s="4"/>
      <c r="F26061" s="4"/>
      <c r="G26061" s="31"/>
    </row>
    <row r="26062" spans="2:7" s="40" customFormat="1">
      <c r="B26062" s="7"/>
      <c r="C26062" s="7"/>
      <c r="D26062" s="4"/>
      <c r="E26062" s="4"/>
      <c r="F26062" s="4"/>
      <c r="G26062" s="31"/>
    </row>
    <row r="26063" spans="2:7" s="40" customFormat="1">
      <c r="B26063" s="7"/>
      <c r="C26063" s="7"/>
      <c r="D26063" s="4"/>
      <c r="E26063" s="4"/>
      <c r="F26063" s="4"/>
      <c r="G26063" s="31"/>
    </row>
    <row r="26064" spans="2:7" s="40" customFormat="1">
      <c r="B26064" s="7"/>
      <c r="C26064" s="7"/>
      <c r="D26064" s="4"/>
      <c r="E26064" s="4"/>
      <c r="F26064" s="4"/>
      <c r="G26064" s="31"/>
    </row>
    <row r="26065" spans="2:7" s="40" customFormat="1">
      <c r="B26065" s="7"/>
      <c r="C26065" s="7"/>
      <c r="D26065" s="4"/>
      <c r="E26065" s="4"/>
      <c r="F26065" s="4"/>
      <c r="G26065" s="31"/>
    </row>
    <row r="26066" spans="2:7" s="40" customFormat="1">
      <c r="B26066" s="7"/>
      <c r="C26066" s="7"/>
      <c r="D26066" s="4"/>
      <c r="E26066" s="4"/>
      <c r="F26066" s="4"/>
      <c r="G26066" s="31"/>
    </row>
    <row r="26067" spans="2:7" s="40" customFormat="1">
      <c r="B26067" s="7"/>
      <c r="C26067" s="7"/>
      <c r="D26067" s="4"/>
      <c r="E26067" s="4"/>
      <c r="F26067" s="4"/>
      <c r="G26067" s="31"/>
    </row>
    <row r="26068" spans="2:7" s="40" customFormat="1">
      <c r="B26068" s="7"/>
      <c r="C26068" s="7"/>
      <c r="D26068" s="4"/>
      <c r="E26068" s="4"/>
      <c r="F26068" s="4"/>
      <c r="G26068" s="31"/>
    </row>
    <row r="26069" spans="2:7" s="40" customFormat="1">
      <c r="B26069" s="7"/>
      <c r="C26069" s="7"/>
      <c r="D26069" s="4"/>
      <c r="E26069" s="4"/>
      <c r="F26069" s="4"/>
      <c r="G26069" s="31"/>
    </row>
    <row r="26070" spans="2:7" s="40" customFormat="1">
      <c r="B26070" s="7"/>
      <c r="C26070" s="7"/>
      <c r="D26070" s="4"/>
      <c r="E26070" s="4"/>
      <c r="F26070" s="4"/>
      <c r="G26070" s="31"/>
    </row>
    <row r="26071" spans="2:7" s="40" customFormat="1">
      <c r="B26071" s="7"/>
      <c r="C26071" s="7"/>
      <c r="D26071" s="4"/>
      <c r="E26071" s="4"/>
      <c r="F26071" s="4"/>
      <c r="G26071" s="31"/>
    </row>
    <row r="26072" spans="2:7" s="40" customFormat="1">
      <c r="B26072" s="7"/>
      <c r="C26072" s="7"/>
      <c r="D26072" s="4"/>
      <c r="E26072" s="4"/>
      <c r="F26072" s="4"/>
      <c r="G26072" s="31"/>
    </row>
    <row r="26073" spans="2:7" s="40" customFormat="1">
      <c r="B26073" s="7"/>
      <c r="C26073" s="7"/>
      <c r="D26073" s="4"/>
      <c r="E26073" s="4"/>
      <c r="F26073" s="4"/>
      <c r="G26073" s="31"/>
    </row>
    <row r="26074" spans="2:7" s="40" customFormat="1">
      <c r="B26074" s="7"/>
      <c r="C26074" s="7"/>
      <c r="D26074" s="4"/>
      <c r="E26074" s="4"/>
      <c r="F26074" s="4"/>
      <c r="G26074" s="31"/>
    </row>
    <row r="26075" spans="2:7" s="40" customFormat="1">
      <c r="B26075" s="7"/>
      <c r="C26075" s="7"/>
      <c r="D26075" s="4"/>
      <c r="E26075" s="4"/>
      <c r="F26075" s="4"/>
      <c r="G26075" s="31"/>
    </row>
    <row r="26076" spans="2:7" s="40" customFormat="1">
      <c r="B26076" s="7"/>
      <c r="C26076" s="7"/>
      <c r="D26076" s="4"/>
      <c r="E26076" s="4"/>
      <c r="F26076" s="4"/>
      <c r="G26076" s="31"/>
    </row>
    <row r="26077" spans="2:7" s="40" customFormat="1">
      <c r="B26077" s="7"/>
      <c r="C26077" s="7"/>
      <c r="D26077" s="4"/>
      <c r="E26077" s="4"/>
      <c r="F26077" s="4"/>
      <c r="G26077" s="31"/>
    </row>
    <row r="26078" spans="2:7" s="40" customFormat="1">
      <c r="B26078" s="7"/>
      <c r="C26078" s="7"/>
      <c r="D26078" s="4"/>
      <c r="E26078" s="4"/>
      <c r="F26078" s="4"/>
      <c r="G26078" s="31"/>
    </row>
    <row r="26079" spans="2:7" s="40" customFormat="1">
      <c r="B26079" s="7"/>
      <c r="C26079" s="7"/>
      <c r="D26079" s="4"/>
      <c r="E26079" s="4"/>
      <c r="F26079" s="4"/>
      <c r="G26079" s="31"/>
    </row>
    <row r="26080" spans="2:7" s="40" customFormat="1">
      <c r="B26080" s="7"/>
      <c r="C26080" s="7"/>
      <c r="D26080" s="4"/>
      <c r="E26080" s="4"/>
      <c r="F26080" s="4"/>
      <c r="G26080" s="31"/>
    </row>
    <row r="26081" spans="2:7" s="40" customFormat="1">
      <c r="B26081" s="7"/>
      <c r="C26081" s="7"/>
      <c r="D26081" s="4"/>
      <c r="E26081" s="4"/>
      <c r="F26081" s="4"/>
      <c r="G26081" s="31"/>
    </row>
    <row r="26082" spans="2:7" s="40" customFormat="1">
      <c r="B26082" s="7"/>
      <c r="C26082" s="7"/>
      <c r="D26082" s="4"/>
      <c r="E26082" s="4"/>
      <c r="F26082" s="4"/>
      <c r="G26082" s="31"/>
    </row>
    <row r="26083" spans="2:7" s="40" customFormat="1">
      <c r="B26083" s="7"/>
      <c r="C26083" s="7"/>
      <c r="D26083" s="4"/>
      <c r="E26083" s="4"/>
      <c r="F26083" s="4"/>
      <c r="G26083" s="31"/>
    </row>
    <row r="26084" spans="2:7" s="40" customFormat="1">
      <c r="B26084" s="7"/>
      <c r="C26084" s="7"/>
      <c r="D26084" s="4"/>
      <c r="E26084" s="4"/>
      <c r="F26084" s="4"/>
      <c r="G26084" s="31"/>
    </row>
    <row r="26085" spans="2:7" s="40" customFormat="1">
      <c r="B26085" s="7"/>
      <c r="C26085" s="7"/>
      <c r="D26085" s="4"/>
      <c r="E26085" s="4"/>
      <c r="F26085" s="4"/>
      <c r="G26085" s="31"/>
    </row>
    <row r="26086" spans="2:7" s="40" customFormat="1">
      <c r="B26086" s="7"/>
      <c r="C26086" s="7"/>
      <c r="D26086" s="4"/>
      <c r="E26086" s="4"/>
      <c r="F26086" s="4"/>
      <c r="G26086" s="31"/>
    </row>
    <row r="26087" spans="2:7" s="40" customFormat="1">
      <c r="B26087" s="7"/>
      <c r="C26087" s="7"/>
      <c r="D26087" s="4"/>
      <c r="E26087" s="4"/>
      <c r="F26087" s="4"/>
      <c r="G26087" s="31"/>
    </row>
    <row r="26088" spans="2:7" s="40" customFormat="1">
      <c r="B26088" s="7"/>
      <c r="C26088" s="7"/>
      <c r="D26088" s="4"/>
      <c r="E26088" s="4"/>
      <c r="F26088" s="4"/>
      <c r="G26088" s="31"/>
    </row>
    <row r="26089" spans="2:7" s="40" customFormat="1">
      <c r="B26089" s="7"/>
      <c r="C26089" s="7"/>
      <c r="D26089" s="4"/>
      <c r="E26089" s="4"/>
      <c r="F26089" s="4"/>
      <c r="G26089" s="31"/>
    </row>
    <row r="26090" spans="2:7" s="40" customFormat="1">
      <c r="B26090" s="7"/>
      <c r="C26090" s="7"/>
      <c r="D26090" s="4"/>
      <c r="E26090" s="4"/>
      <c r="F26090" s="4"/>
      <c r="G26090" s="31"/>
    </row>
    <row r="26091" spans="2:7" s="40" customFormat="1">
      <c r="B26091" s="7"/>
      <c r="C26091" s="7"/>
      <c r="D26091" s="4"/>
      <c r="E26091" s="4"/>
      <c r="F26091" s="4"/>
      <c r="G26091" s="31"/>
    </row>
    <row r="26092" spans="2:7" s="40" customFormat="1">
      <c r="B26092" s="7"/>
      <c r="C26092" s="7"/>
      <c r="D26092" s="4"/>
      <c r="E26092" s="4"/>
      <c r="F26092" s="4"/>
      <c r="G26092" s="31"/>
    </row>
    <row r="26093" spans="2:7" s="40" customFormat="1">
      <c r="B26093" s="7"/>
      <c r="C26093" s="7"/>
      <c r="D26093" s="4"/>
      <c r="E26093" s="4"/>
      <c r="F26093" s="4"/>
      <c r="G26093" s="31"/>
    </row>
    <row r="26094" spans="2:7" s="40" customFormat="1">
      <c r="B26094" s="7"/>
      <c r="C26094" s="7"/>
      <c r="D26094" s="4"/>
      <c r="E26094" s="4"/>
      <c r="F26094" s="4"/>
      <c r="G26094" s="31"/>
    </row>
    <row r="26095" spans="2:7" s="40" customFormat="1">
      <c r="B26095" s="7"/>
      <c r="C26095" s="7"/>
      <c r="D26095" s="4"/>
      <c r="E26095" s="4"/>
      <c r="F26095" s="4"/>
      <c r="G26095" s="31"/>
    </row>
    <row r="26096" spans="2:7" s="40" customFormat="1">
      <c r="B26096" s="7"/>
      <c r="C26096" s="7"/>
      <c r="D26096" s="4"/>
      <c r="E26096" s="4"/>
      <c r="F26096" s="4"/>
      <c r="G26096" s="31"/>
    </row>
    <row r="26097" spans="2:7" s="40" customFormat="1">
      <c r="B26097" s="7"/>
      <c r="C26097" s="7"/>
      <c r="D26097" s="4"/>
      <c r="E26097" s="4"/>
      <c r="F26097" s="4"/>
      <c r="G26097" s="31"/>
    </row>
    <row r="26098" spans="2:7" s="40" customFormat="1">
      <c r="B26098" s="7"/>
      <c r="C26098" s="7"/>
      <c r="D26098" s="4"/>
      <c r="E26098" s="4"/>
      <c r="F26098" s="4"/>
      <c r="G26098" s="31"/>
    </row>
    <row r="26099" spans="2:7" s="40" customFormat="1">
      <c r="B26099" s="7"/>
      <c r="C26099" s="7"/>
      <c r="D26099" s="4"/>
      <c r="E26099" s="4"/>
      <c r="F26099" s="4"/>
      <c r="G26099" s="31"/>
    </row>
    <row r="26100" spans="2:7" s="40" customFormat="1">
      <c r="B26100" s="7"/>
      <c r="C26100" s="7"/>
      <c r="D26100" s="4"/>
      <c r="E26100" s="4"/>
      <c r="F26100" s="4"/>
      <c r="G26100" s="31"/>
    </row>
    <row r="26101" spans="2:7" s="40" customFormat="1">
      <c r="B26101" s="7"/>
      <c r="C26101" s="7"/>
      <c r="D26101" s="4"/>
      <c r="E26101" s="4"/>
      <c r="F26101" s="4"/>
      <c r="G26101" s="31"/>
    </row>
    <row r="26102" spans="2:7" s="40" customFormat="1">
      <c r="B26102" s="7"/>
      <c r="C26102" s="7"/>
      <c r="D26102" s="4"/>
      <c r="E26102" s="4"/>
      <c r="F26102" s="4"/>
      <c r="G26102" s="31"/>
    </row>
    <row r="26103" spans="2:7" s="40" customFormat="1">
      <c r="B26103" s="7"/>
      <c r="C26103" s="7"/>
      <c r="D26103" s="4"/>
      <c r="E26103" s="4"/>
      <c r="F26103" s="4"/>
      <c r="G26103" s="31"/>
    </row>
    <row r="26104" spans="2:7" s="40" customFormat="1">
      <c r="B26104" s="7"/>
      <c r="C26104" s="7"/>
      <c r="D26104" s="4"/>
      <c r="E26104" s="4"/>
      <c r="F26104" s="4"/>
      <c r="G26104" s="31"/>
    </row>
    <row r="26105" spans="2:7" s="40" customFormat="1">
      <c r="B26105" s="7"/>
      <c r="C26105" s="7"/>
      <c r="D26105" s="4"/>
      <c r="E26105" s="4"/>
      <c r="F26105" s="4"/>
      <c r="G26105" s="31"/>
    </row>
    <row r="26106" spans="2:7" s="40" customFormat="1">
      <c r="B26106" s="7"/>
      <c r="C26106" s="7"/>
      <c r="D26106" s="4"/>
      <c r="E26106" s="4"/>
      <c r="F26106" s="4"/>
      <c r="G26106" s="31"/>
    </row>
    <row r="26107" spans="2:7" s="40" customFormat="1">
      <c r="B26107" s="7"/>
      <c r="C26107" s="7"/>
      <c r="D26107" s="4"/>
      <c r="E26107" s="4"/>
      <c r="F26107" s="4"/>
      <c r="G26107" s="31"/>
    </row>
    <row r="26108" spans="2:7" s="40" customFormat="1">
      <c r="B26108" s="7"/>
      <c r="C26108" s="7"/>
      <c r="D26108" s="4"/>
      <c r="E26108" s="4"/>
      <c r="F26108" s="4"/>
      <c r="G26108" s="31"/>
    </row>
    <row r="26109" spans="2:7" s="40" customFormat="1">
      <c r="B26109" s="7"/>
      <c r="C26109" s="7"/>
      <c r="D26109" s="4"/>
      <c r="E26109" s="4"/>
      <c r="F26109" s="4"/>
      <c r="G26109" s="31"/>
    </row>
    <row r="26110" spans="2:7" s="40" customFormat="1">
      <c r="B26110" s="7"/>
      <c r="C26110" s="7"/>
      <c r="D26110" s="4"/>
      <c r="E26110" s="4"/>
      <c r="F26110" s="4"/>
      <c r="G26110" s="31"/>
    </row>
    <row r="26111" spans="2:7" s="40" customFormat="1">
      <c r="B26111" s="7"/>
      <c r="C26111" s="7"/>
      <c r="D26111" s="4"/>
      <c r="E26111" s="4"/>
      <c r="F26111" s="4"/>
      <c r="G26111" s="31"/>
    </row>
    <row r="26112" spans="2:7" s="40" customFormat="1">
      <c r="B26112" s="7"/>
      <c r="C26112" s="7"/>
      <c r="D26112" s="4"/>
      <c r="E26112" s="4"/>
      <c r="F26112" s="4"/>
      <c r="G26112" s="31"/>
    </row>
    <row r="26113" spans="2:7" s="40" customFormat="1">
      <c r="B26113" s="7"/>
      <c r="C26113" s="7"/>
      <c r="D26113" s="4"/>
      <c r="E26113" s="4"/>
      <c r="F26113" s="4"/>
      <c r="G26113" s="31"/>
    </row>
    <row r="26114" spans="2:7" s="40" customFormat="1">
      <c r="B26114" s="7"/>
      <c r="C26114" s="7"/>
      <c r="D26114" s="4"/>
      <c r="E26114" s="4"/>
      <c r="F26114" s="4"/>
      <c r="G26114" s="31"/>
    </row>
    <row r="26115" spans="2:7" s="40" customFormat="1">
      <c r="B26115" s="7"/>
      <c r="C26115" s="7"/>
      <c r="D26115" s="4"/>
      <c r="E26115" s="4"/>
      <c r="F26115" s="4"/>
      <c r="G26115" s="31"/>
    </row>
    <row r="26116" spans="2:7" s="40" customFormat="1">
      <c r="B26116" s="7"/>
      <c r="C26116" s="7"/>
      <c r="D26116" s="4"/>
      <c r="E26116" s="4"/>
      <c r="F26116" s="4"/>
      <c r="G26116" s="31"/>
    </row>
    <row r="26117" spans="2:7" s="40" customFormat="1">
      <c r="B26117" s="7"/>
      <c r="C26117" s="7"/>
      <c r="D26117" s="4"/>
      <c r="E26117" s="4"/>
      <c r="F26117" s="4"/>
      <c r="G26117" s="31"/>
    </row>
    <row r="26118" spans="2:7" s="40" customFormat="1">
      <c r="B26118" s="7"/>
      <c r="C26118" s="7"/>
      <c r="D26118" s="4"/>
      <c r="E26118" s="4"/>
      <c r="F26118" s="4"/>
      <c r="G26118" s="31"/>
    </row>
    <row r="26119" spans="2:7" s="40" customFormat="1">
      <c r="B26119" s="7"/>
      <c r="C26119" s="7"/>
      <c r="D26119" s="4"/>
      <c r="E26119" s="4"/>
      <c r="F26119" s="4"/>
      <c r="G26119" s="31"/>
    </row>
    <row r="26120" spans="2:7" s="40" customFormat="1">
      <c r="B26120" s="7"/>
      <c r="C26120" s="7"/>
      <c r="D26120" s="4"/>
      <c r="E26120" s="4"/>
      <c r="F26120" s="4"/>
      <c r="G26120" s="31"/>
    </row>
    <row r="26121" spans="2:7" s="40" customFormat="1">
      <c r="B26121" s="7"/>
      <c r="C26121" s="7"/>
      <c r="D26121" s="4"/>
      <c r="E26121" s="4"/>
      <c r="F26121" s="4"/>
      <c r="G26121" s="31"/>
    </row>
    <row r="26122" spans="2:7" s="40" customFormat="1">
      <c r="B26122" s="7"/>
      <c r="C26122" s="7"/>
      <c r="D26122" s="4"/>
      <c r="E26122" s="4"/>
      <c r="F26122" s="4"/>
      <c r="G26122" s="31"/>
    </row>
    <row r="26123" spans="2:7" s="40" customFormat="1">
      <c r="B26123" s="7"/>
      <c r="C26123" s="7"/>
      <c r="D26123" s="4"/>
      <c r="E26123" s="4"/>
      <c r="F26123" s="4"/>
      <c r="G26123" s="31"/>
    </row>
    <row r="26124" spans="2:7" s="40" customFormat="1">
      <c r="B26124" s="7"/>
      <c r="C26124" s="7"/>
      <c r="D26124" s="4"/>
      <c r="E26124" s="4"/>
      <c r="F26124" s="4"/>
      <c r="G26124" s="31"/>
    </row>
    <row r="26125" spans="2:7" s="40" customFormat="1">
      <c r="B26125" s="7"/>
      <c r="C26125" s="7"/>
      <c r="D26125" s="4"/>
      <c r="E26125" s="4"/>
      <c r="F26125" s="4"/>
      <c r="G26125" s="31"/>
    </row>
    <row r="26126" spans="2:7" s="40" customFormat="1">
      <c r="B26126" s="7"/>
      <c r="C26126" s="7"/>
      <c r="D26126" s="4"/>
      <c r="E26126" s="4"/>
      <c r="F26126" s="4"/>
      <c r="G26126" s="31"/>
    </row>
    <row r="26127" spans="2:7" s="40" customFormat="1">
      <c r="B26127" s="7"/>
      <c r="C26127" s="7"/>
      <c r="D26127" s="4"/>
      <c r="E26127" s="4"/>
      <c r="F26127" s="4"/>
      <c r="G26127" s="31"/>
    </row>
    <row r="26128" spans="2:7" s="40" customFormat="1">
      <c r="B26128" s="7"/>
      <c r="C26128" s="7"/>
      <c r="D26128" s="4"/>
      <c r="E26128" s="4"/>
      <c r="F26128" s="4"/>
      <c r="G26128" s="31"/>
    </row>
    <row r="26129" spans="2:7" s="40" customFormat="1">
      <c r="B26129" s="7"/>
      <c r="C26129" s="7"/>
      <c r="D26129" s="4"/>
      <c r="E26129" s="4"/>
      <c r="F26129" s="4"/>
      <c r="G26129" s="31"/>
    </row>
    <row r="26130" spans="2:7" s="40" customFormat="1">
      <c r="B26130" s="7"/>
      <c r="C26130" s="7"/>
      <c r="D26130" s="4"/>
      <c r="E26130" s="4"/>
      <c r="F26130" s="4"/>
      <c r="G26130" s="31"/>
    </row>
    <row r="26131" spans="2:7" s="40" customFormat="1">
      <c r="B26131" s="7"/>
      <c r="C26131" s="7"/>
      <c r="D26131" s="4"/>
      <c r="E26131" s="4"/>
      <c r="F26131" s="4"/>
      <c r="G26131" s="31"/>
    </row>
    <row r="26132" spans="2:7" s="40" customFormat="1">
      <c r="B26132" s="7"/>
      <c r="C26132" s="7"/>
      <c r="D26132" s="4"/>
      <c r="E26132" s="4"/>
      <c r="F26132" s="4"/>
      <c r="G26132" s="31"/>
    </row>
    <row r="26133" spans="2:7" s="40" customFormat="1">
      <c r="B26133" s="7"/>
      <c r="C26133" s="7"/>
      <c r="D26133" s="4"/>
      <c r="E26133" s="4"/>
      <c r="F26133" s="4"/>
      <c r="G26133" s="31"/>
    </row>
    <row r="26134" spans="2:7" s="40" customFormat="1">
      <c r="B26134" s="7"/>
      <c r="C26134" s="7"/>
      <c r="D26134" s="4"/>
      <c r="E26134" s="4"/>
      <c r="F26134" s="4"/>
      <c r="G26134" s="31"/>
    </row>
    <row r="26135" spans="2:7" s="40" customFormat="1">
      <c r="B26135" s="7"/>
      <c r="C26135" s="7"/>
      <c r="D26135" s="4"/>
      <c r="E26135" s="4"/>
      <c r="F26135" s="4"/>
      <c r="G26135" s="31"/>
    </row>
    <row r="26136" spans="2:7" s="40" customFormat="1">
      <c r="B26136" s="7"/>
      <c r="C26136" s="7"/>
      <c r="D26136" s="4"/>
      <c r="E26136" s="4"/>
      <c r="F26136" s="4"/>
      <c r="G26136" s="31"/>
    </row>
    <row r="26137" spans="2:7" s="40" customFormat="1">
      <c r="B26137" s="7"/>
      <c r="C26137" s="7"/>
      <c r="D26137" s="4"/>
      <c r="E26137" s="4"/>
      <c r="F26137" s="4"/>
      <c r="G26137" s="31"/>
    </row>
    <row r="26138" spans="2:7" s="40" customFormat="1">
      <c r="B26138" s="7"/>
      <c r="C26138" s="7"/>
      <c r="D26138" s="4"/>
      <c r="E26138" s="4"/>
      <c r="F26138" s="4"/>
      <c r="G26138" s="31"/>
    </row>
    <row r="26139" spans="2:7" s="40" customFormat="1">
      <c r="B26139" s="7"/>
      <c r="C26139" s="7"/>
      <c r="D26139" s="4"/>
      <c r="E26139" s="4"/>
      <c r="F26139" s="4"/>
      <c r="G26139" s="31"/>
    </row>
    <row r="26140" spans="2:7" s="40" customFormat="1">
      <c r="B26140" s="7"/>
      <c r="C26140" s="7"/>
      <c r="D26140" s="4"/>
      <c r="E26140" s="4"/>
      <c r="F26140" s="4"/>
      <c r="G26140" s="31"/>
    </row>
    <row r="26141" spans="2:7" s="40" customFormat="1">
      <c r="B26141" s="7"/>
      <c r="C26141" s="7"/>
      <c r="D26141" s="4"/>
      <c r="E26141" s="4"/>
      <c r="F26141" s="4"/>
      <c r="G26141" s="31"/>
    </row>
    <row r="26142" spans="2:7" s="40" customFormat="1">
      <c r="B26142" s="7"/>
      <c r="C26142" s="7"/>
      <c r="D26142" s="4"/>
      <c r="E26142" s="4"/>
      <c r="F26142" s="4"/>
      <c r="G26142" s="31"/>
    </row>
    <row r="26143" spans="2:7" s="40" customFormat="1">
      <c r="B26143" s="7"/>
      <c r="C26143" s="7"/>
      <c r="D26143" s="4"/>
      <c r="E26143" s="4"/>
      <c r="F26143" s="4"/>
      <c r="G26143" s="31"/>
    </row>
    <row r="26144" spans="2:7" s="40" customFormat="1">
      <c r="B26144" s="7"/>
      <c r="C26144" s="7"/>
      <c r="D26144" s="4"/>
      <c r="E26144" s="4"/>
      <c r="F26144" s="4"/>
      <c r="G26144" s="31"/>
    </row>
    <row r="26145" spans="2:7" s="40" customFormat="1">
      <c r="B26145" s="7"/>
      <c r="C26145" s="7"/>
      <c r="D26145" s="4"/>
      <c r="E26145" s="4"/>
      <c r="F26145" s="4"/>
      <c r="G26145" s="31"/>
    </row>
    <row r="26146" spans="2:7" s="40" customFormat="1">
      <c r="B26146" s="7"/>
      <c r="C26146" s="7"/>
      <c r="D26146" s="4"/>
      <c r="E26146" s="4"/>
      <c r="F26146" s="4"/>
      <c r="G26146" s="31"/>
    </row>
    <row r="26147" spans="2:7" s="40" customFormat="1">
      <c r="B26147" s="7"/>
      <c r="C26147" s="7"/>
      <c r="D26147" s="4"/>
      <c r="E26147" s="4"/>
      <c r="F26147" s="4"/>
      <c r="G26147" s="31"/>
    </row>
    <row r="26148" spans="2:7" s="40" customFormat="1">
      <c r="B26148" s="7"/>
      <c r="C26148" s="7"/>
      <c r="D26148" s="4"/>
      <c r="E26148" s="4"/>
      <c r="F26148" s="4"/>
      <c r="G26148" s="31"/>
    </row>
    <row r="26149" spans="2:7" s="40" customFormat="1">
      <c r="B26149" s="7"/>
      <c r="C26149" s="7"/>
      <c r="D26149" s="4"/>
      <c r="E26149" s="4"/>
      <c r="F26149" s="4"/>
      <c r="G26149" s="31"/>
    </row>
    <row r="26150" spans="2:7" s="40" customFormat="1">
      <c r="B26150" s="7"/>
      <c r="C26150" s="7"/>
      <c r="D26150" s="4"/>
      <c r="E26150" s="4"/>
      <c r="F26150" s="4"/>
      <c r="G26150" s="31"/>
    </row>
    <row r="26151" spans="2:7" s="40" customFormat="1">
      <c r="B26151" s="7"/>
      <c r="C26151" s="7"/>
      <c r="D26151" s="4"/>
      <c r="E26151" s="4"/>
      <c r="F26151" s="4"/>
      <c r="G26151" s="31"/>
    </row>
    <row r="26152" spans="2:7" s="40" customFormat="1">
      <c r="B26152" s="7"/>
      <c r="C26152" s="7"/>
      <c r="D26152" s="4"/>
      <c r="E26152" s="4"/>
      <c r="F26152" s="4"/>
      <c r="G26152" s="31"/>
    </row>
    <row r="26153" spans="2:7" s="40" customFormat="1">
      <c r="B26153" s="7"/>
      <c r="C26153" s="7"/>
      <c r="D26153" s="4"/>
      <c r="E26153" s="4"/>
      <c r="F26153" s="4"/>
      <c r="G26153" s="31"/>
    </row>
    <row r="26154" spans="2:7" s="40" customFormat="1">
      <c r="B26154" s="7"/>
      <c r="C26154" s="7"/>
      <c r="D26154" s="4"/>
      <c r="E26154" s="4"/>
      <c r="F26154" s="4"/>
      <c r="G26154" s="31"/>
    </row>
    <row r="26155" spans="2:7" s="40" customFormat="1">
      <c r="B26155" s="7"/>
      <c r="C26155" s="7"/>
      <c r="D26155" s="4"/>
      <c r="E26155" s="4"/>
      <c r="F26155" s="4"/>
      <c r="G26155" s="31"/>
    </row>
    <row r="26156" spans="2:7" s="40" customFormat="1">
      <c r="B26156" s="7"/>
      <c r="C26156" s="7"/>
      <c r="D26156" s="4"/>
      <c r="E26156" s="4"/>
      <c r="F26156" s="4"/>
      <c r="G26156" s="31"/>
    </row>
    <row r="26157" spans="2:7" s="40" customFormat="1">
      <c r="B26157" s="7"/>
      <c r="C26157" s="7"/>
      <c r="D26157" s="4"/>
      <c r="E26157" s="4"/>
      <c r="F26157" s="4"/>
      <c r="G26157" s="31"/>
    </row>
    <row r="26158" spans="2:7" s="40" customFormat="1">
      <c r="B26158" s="7"/>
      <c r="C26158" s="7"/>
      <c r="D26158" s="4"/>
      <c r="E26158" s="4"/>
      <c r="F26158" s="4"/>
      <c r="G26158" s="31"/>
    </row>
    <row r="26159" spans="2:7" s="40" customFormat="1">
      <c r="B26159" s="7"/>
      <c r="C26159" s="7"/>
      <c r="D26159" s="4"/>
      <c r="E26159" s="4"/>
      <c r="F26159" s="4"/>
      <c r="G26159" s="31"/>
    </row>
    <row r="26160" spans="2:7" s="40" customFormat="1">
      <c r="B26160" s="7"/>
      <c r="C26160" s="7"/>
      <c r="D26160" s="4"/>
      <c r="E26160" s="4"/>
      <c r="F26160" s="4"/>
      <c r="G26160" s="31"/>
    </row>
    <row r="26161" spans="2:7" s="40" customFormat="1">
      <c r="B26161" s="7"/>
      <c r="C26161" s="7"/>
      <c r="D26161" s="4"/>
      <c r="E26161" s="4"/>
      <c r="F26161" s="4"/>
      <c r="G26161" s="31"/>
    </row>
    <row r="26162" spans="2:7" s="40" customFormat="1">
      <c r="B26162" s="7"/>
      <c r="C26162" s="7"/>
      <c r="D26162" s="4"/>
      <c r="E26162" s="4"/>
      <c r="F26162" s="4"/>
      <c r="G26162" s="31"/>
    </row>
    <row r="26163" spans="2:7" s="40" customFormat="1">
      <c r="B26163" s="7"/>
      <c r="C26163" s="7"/>
      <c r="D26163" s="4"/>
      <c r="E26163" s="4"/>
      <c r="F26163" s="4"/>
      <c r="G26163" s="31"/>
    </row>
    <row r="26164" spans="2:7" s="40" customFormat="1">
      <c r="B26164" s="7"/>
      <c r="C26164" s="7"/>
      <c r="D26164" s="4"/>
      <c r="E26164" s="4"/>
      <c r="F26164" s="4"/>
      <c r="G26164" s="31"/>
    </row>
    <row r="26165" spans="2:7" s="40" customFormat="1">
      <c r="B26165" s="7"/>
      <c r="C26165" s="7"/>
      <c r="D26165" s="4"/>
      <c r="E26165" s="4"/>
      <c r="F26165" s="4"/>
      <c r="G26165" s="31"/>
    </row>
    <row r="26166" spans="2:7" s="40" customFormat="1">
      <c r="B26166" s="7"/>
      <c r="C26166" s="7"/>
      <c r="D26166" s="4"/>
      <c r="E26166" s="4"/>
      <c r="F26166" s="4"/>
      <c r="G26166" s="31"/>
    </row>
    <row r="26167" spans="2:7" s="40" customFormat="1">
      <c r="B26167" s="7"/>
      <c r="C26167" s="7"/>
      <c r="D26167" s="4"/>
      <c r="E26167" s="4"/>
      <c r="F26167" s="4"/>
      <c r="G26167" s="31"/>
    </row>
    <row r="26168" spans="2:7" s="40" customFormat="1">
      <c r="B26168" s="7"/>
      <c r="C26168" s="7"/>
      <c r="D26168" s="4"/>
      <c r="E26168" s="4"/>
      <c r="F26168" s="4"/>
      <c r="G26168" s="31"/>
    </row>
    <row r="26169" spans="2:7" s="40" customFormat="1">
      <c r="B26169" s="7"/>
      <c r="C26169" s="7"/>
      <c r="D26169" s="4"/>
      <c r="E26169" s="4"/>
      <c r="F26169" s="4"/>
      <c r="G26169" s="31"/>
    </row>
    <row r="26170" spans="2:7" s="40" customFormat="1">
      <c r="B26170" s="7"/>
      <c r="C26170" s="7"/>
      <c r="D26170" s="4"/>
      <c r="E26170" s="4"/>
      <c r="F26170" s="4"/>
      <c r="G26170" s="31"/>
    </row>
    <row r="26171" spans="2:7" s="40" customFormat="1">
      <c r="B26171" s="7"/>
      <c r="C26171" s="7"/>
      <c r="D26171" s="4"/>
      <c r="E26171" s="4"/>
      <c r="F26171" s="4"/>
      <c r="G26171" s="31"/>
    </row>
    <row r="26172" spans="2:7" s="40" customFormat="1">
      <c r="B26172" s="7"/>
      <c r="C26172" s="7"/>
      <c r="D26172" s="4"/>
      <c r="E26172" s="4"/>
      <c r="F26172" s="4"/>
      <c r="G26172" s="31"/>
    </row>
    <row r="26173" spans="2:7" s="40" customFormat="1">
      <c r="B26173" s="7"/>
      <c r="C26173" s="7"/>
      <c r="D26173" s="4"/>
      <c r="E26173" s="4"/>
      <c r="F26173" s="4"/>
      <c r="G26173" s="31"/>
    </row>
    <row r="26174" spans="2:7" s="40" customFormat="1">
      <c r="B26174" s="7"/>
      <c r="C26174" s="7"/>
      <c r="D26174" s="4"/>
      <c r="E26174" s="4"/>
      <c r="F26174" s="4"/>
      <c r="G26174" s="31"/>
    </row>
    <row r="26175" spans="2:7" s="40" customFormat="1">
      <c r="B26175" s="7"/>
      <c r="C26175" s="7"/>
      <c r="D26175" s="4"/>
      <c r="E26175" s="4"/>
      <c r="F26175" s="4"/>
      <c r="G26175" s="31"/>
    </row>
    <row r="26176" spans="2:7" s="40" customFormat="1">
      <c r="B26176" s="7"/>
      <c r="C26176" s="7"/>
      <c r="D26176" s="4"/>
      <c r="E26176" s="4"/>
      <c r="F26176" s="4"/>
      <c r="G26176" s="31"/>
    </row>
    <row r="26177" spans="2:7" s="40" customFormat="1">
      <c r="B26177" s="7"/>
      <c r="C26177" s="7"/>
      <c r="D26177" s="4"/>
      <c r="E26177" s="4"/>
      <c r="F26177" s="4"/>
      <c r="G26177" s="31"/>
    </row>
    <row r="26178" spans="2:7" s="40" customFormat="1">
      <c r="B26178" s="7"/>
      <c r="C26178" s="7"/>
      <c r="D26178" s="4"/>
      <c r="E26178" s="4"/>
      <c r="F26178" s="4"/>
      <c r="G26178" s="31"/>
    </row>
    <row r="26179" spans="2:7" s="40" customFormat="1">
      <c r="B26179" s="7"/>
      <c r="C26179" s="7"/>
      <c r="D26179" s="4"/>
      <c r="E26179" s="4"/>
      <c r="F26179" s="4"/>
      <c r="G26179" s="31"/>
    </row>
    <row r="26180" spans="2:7" s="40" customFormat="1">
      <c r="B26180" s="7"/>
      <c r="C26180" s="7"/>
      <c r="D26180" s="4"/>
      <c r="E26180" s="4"/>
      <c r="F26180" s="4"/>
      <c r="G26180" s="31"/>
    </row>
    <row r="26181" spans="2:7" s="40" customFormat="1">
      <c r="B26181" s="7"/>
      <c r="C26181" s="7"/>
      <c r="D26181" s="4"/>
      <c r="E26181" s="4"/>
      <c r="F26181" s="4"/>
      <c r="G26181" s="31"/>
    </row>
    <row r="26182" spans="2:7" s="40" customFormat="1">
      <c r="B26182" s="7"/>
      <c r="C26182" s="7"/>
      <c r="D26182" s="4"/>
      <c r="E26182" s="4"/>
      <c r="F26182" s="4"/>
      <c r="G26182" s="31"/>
    </row>
    <row r="26183" spans="2:7" s="40" customFormat="1">
      <c r="B26183" s="7"/>
      <c r="C26183" s="7"/>
      <c r="D26183" s="4"/>
      <c r="E26183" s="4"/>
      <c r="F26183" s="4"/>
      <c r="G26183" s="31"/>
    </row>
    <row r="26184" spans="2:7" s="40" customFormat="1">
      <c r="B26184" s="7"/>
      <c r="C26184" s="7"/>
      <c r="D26184" s="4"/>
      <c r="E26184" s="4"/>
      <c r="F26184" s="4"/>
      <c r="G26184" s="31"/>
    </row>
    <row r="26185" spans="2:7" s="40" customFormat="1">
      <c r="B26185" s="7"/>
      <c r="C26185" s="7"/>
      <c r="D26185" s="4"/>
      <c r="E26185" s="4"/>
      <c r="F26185" s="4"/>
      <c r="G26185" s="31"/>
    </row>
    <row r="26186" spans="2:7" s="40" customFormat="1">
      <c r="B26186" s="7"/>
      <c r="C26186" s="7"/>
      <c r="D26186" s="4"/>
      <c r="E26186" s="4"/>
      <c r="F26186" s="4"/>
      <c r="G26186" s="31"/>
    </row>
    <row r="26187" spans="2:7" s="40" customFormat="1">
      <c r="B26187" s="7"/>
      <c r="C26187" s="7"/>
      <c r="D26187" s="4"/>
      <c r="E26187" s="4"/>
      <c r="F26187" s="4"/>
      <c r="G26187" s="31"/>
    </row>
    <row r="26188" spans="2:7" s="40" customFormat="1">
      <c r="B26188" s="7"/>
      <c r="C26188" s="7"/>
      <c r="D26188" s="4"/>
      <c r="E26188" s="4"/>
      <c r="F26188" s="4"/>
      <c r="G26188" s="31"/>
    </row>
    <row r="26189" spans="2:7" s="40" customFormat="1">
      <c r="B26189" s="7"/>
      <c r="C26189" s="7"/>
      <c r="D26189" s="4"/>
      <c r="E26189" s="4"/>
      <c r="F26189" s="4"/>
      <c r="G26189" s="31"/>
    </row>
    <row r="26190" spans="2:7" s="40" customFormat="1">
      <c r="B26190" s="7"/>
      <c r="C26190" s="7"/>
      <c r="D26190" s="4"/>
      <c r="E26190" s="4"/>
      <c r="F26190" s="4"/>
      <c r="G26190" s="31"/>
    </row>
    <row r="26191" spans="2:7" s="40" customFormat="1">
      <c r="B26191" s="7"/>
      <c r="C26191" s="7"/>
      <c r="D26191" s="4"/>
      <c r="E26191" s="4"/>
      <c r="F26191" s="4"/>
      <c r="G26191" s="31"/>
    </row>
    <row r="26192" spans="2:7" s="40" customFormat="1">
      <c r="B26192" s="7"/>
      <c r="C26192" s="7"/>
      <c r="D26192" s="4"/>
      <c r="E26192" s="4"/>
      <c r="F26192" s="4"/>
      <c r="G26192" s="31"/>
    </row>
    <row r="26193" spans="2:7" s="40" customFormat="1">
      <c r="B26193" s="7"/>
      <c r="C26193" s="7"/>
      <c r="D26193" s="4"/>
      <c r="E26193" s="4"/>
      <c r="F26193" s="4"/>
      <c r="G26193" s="31"/>
    </row>
    <row r="26194" spans="2:7" s="40" customFormat="1">
      <c r="B26194" s="7"/>
      <c r="C26194" s="7"/>
      <c r="D26194" s="4"/>
      <c r="E26194" s="4"/>
      <c r="F26194" s="4"/>
      <c r="G26194" s="31"/>
    </row>
    <row r="26195" spans="2:7" s="40" customFormat="1">
      <c r="B26195" s="7"/>
      <c r="C26195" s="7"/>
      <c r="D26195" s="4"/>
      <c r="E26195" s="4"/>
      <c r="F26195" s="4"/>
      <c r="G26195" s="31"/>
    </row>
    <row r="26196" spans="2:7" s="40" customFormat="1">
      <c r="B26196" s="7"/>
      <c r="C26196" s="7"/>
      <c r="D26196" s="4"/>
      <c r="E26196" s="4"/>
      <c r="F26196" s="4"/>
      <c r="G26196" s="31"/>
    </row>
    <row r="26197" spans="2:7" s="40" customFormat="1">
      <c r="B26197" s="7"/>
      <c r="C26197" s="7"/>
      <c r="D26197" s="4"/>
      <c r="E26197" s="4"/>
      <c r="F26197" s="4"/>
      <c r="G26197" s="31"/>
    </row>
    <row r="26198" spans="2:7" s="40" customFormat="1">
      <c r="B26198" s="7"/>
      <c r="C26198" s="7"/>
      <c r="D26198" s="4"/>
      <c r="E26198" s="4"/>
      <c r="F26198" s="4"/>
      <c r="G26198" s="31"/>
    </row>
    <row r="26199" spans="2:7" s="40" customFormat="1">
      <c r="B26199" s="7"/>
      <c r="C26199" s="7"/>
      <c r="D26199" s="4"/>
      <c r="E26199" s="4"/>
      <c r="F26199" s="4"/>
      <c r="G26199" s="31"/>
    </row>
    <row r="26200" spans="2:7" s="40" customFormat="1">
      <c r="B26200" s="7"/>
      <c r="C26200" s="7"/>
      <c r="D26200" s="4"/>
      <c r="E26200" s="4"/>
      <c r="F26200" s="4"/>
      <c r="G26200" s="31"/>
    </row>
    <row r="26201" spans="2:7" s="40" customFormat="1">
      <c r="B26201" s="7"/>
      <c r="C26201" s="7"/>
      <c r="D26201" s="4"/>
      <c r="E26201" s="4"/>
      <c r="F26201" s="4"/>
      <c r="G26201" s="31"/>
    </row>
    <row r="26202" spans="2:7" s="40" customFormat="1">
      <c r="B26202" s="7"/>
      <c r="C26202" s="7"/>
      <c r="D26202" s="4"/>
      <c r="E26202" s="4"/>
      <c r="F26202" s="4"/>
      <c r="G26202" s="31"/>
    </row>
    <row r="26203" spans="2:7" s="40" customFormat="1">
      <c r="B26203" s="7"/>
      <c r="C26203" s="7"/>
      <c r="D26203" s="4"/>
      <c r="E26203" s="4"/>
      <c r="F26203" s="4"/>
      <c r="G26203" s="31"/>
    </row>
    <row r="26204" spans="2:7" s="40" customFormat="1">
      <c r="B26204" s="7"/>
      <c r="C26204" s="7"/>
      <c r="D26204" s="4"/>
      <c r="E26204" s="4"/>
      <c r="F26204" s="4"/>
      <c r="G26204" s="31"/>
    </row>
    <row r="26205" spans="2:7" s="40" customFormat="1">
      <c r="B26205" s="7"/>
      <c r="C26205" s="7"/>
      <c r="D26205" s="4"/>
      <c r="E26205" s="4"/>
      <c r="F26205" s="4"/>
      <c r="G26205" s="31"/>
    </row>
    <row r="26206" spans="2:7" s="40" customFormat="1">
      <c r="B26206" s="7"/>
      <c r="C26206" s="7"/>
      <c r="D26206" s="4"/>
      <c r="E26206" s="4"/>
      <c r="F26206" s="4"/>
      <c r="G26206" s="31"/>
    </row>
    <row r="26207" spans="2:7" s="40" customFormat="1">
      <c r="B26207" s="7"/>
      <c r="C26207" s="7"/>
      <c r="D26207" s="4"/>
      <c r="E26207" s="4"/>
      <c r="F26207" s="4"/>
      <c r="G26207" s="31"/>
    </row>
    <row r="26208" spans="2:7" s="40" customFormat="1">
      <c r="B26208" s="7"/>
      <c r="C26208" s="7"/>
      <c r="D26208" s="4"/>
      <c r="E26208" s="4"/>
      <c r="F26208" s="4"/>
      <c r="G26208" s="31"/>
    </row>
    <row r="26209" spans="2:7" s="40" customFormat="1">
      <c r="B26209" s="7"/>
      <c r="C26209" s="7"/>
      <c r="D26209" s="4"/>
      <c r="E26209" s="4"/>
      <c r="F26209" s="4"/>
      <c r="G26209" s="31"/>
    </row>
    <row r="26210" spans="2:7" s="40" customFormat="1">
      <c r="B26210" s="7"/>
      <c r="C26210" s="7"/>
      <c r="D26210" s="4"/>
      <c r="E26210" s="4"/>
      <c r="F26210" s="4"/>
      <c r="G26210" s="31"/>
    </row>
    <row r="26211" spans="2:7" s="40" customFormat="1">
      <c r="B26211" s="7"/>
      <c r="C26211" s="7"/>
      <c r="D26211" s="4"/>
      <c r="E26211" s="4"/>
      <c r="F26211" s="4"/>
      <c r="G26211" s="31"/>
    </row>
    <row r="26212" spans="2:7" s="40" customFormat="1">
      <c r="B26212" s="7"/>
      <c r="C26212" s="7"/>
      <c r="D26212" s="4"/>
      <c r="E26212" s="4"/>
      <c r="F26212" s="4"/>
      <c r="G26212" s="31"/>
    </row>
    <row r="26213" spans="2:7" s="40" customFormat="1">
      <c r="B26213" s="7"/>
      <c r="C26213" s="7"/>
      <c r="D26213" s="4"/>
      <c r="E26213" s="4"/>
      <c r="F26213" s="4"/>
      <c r="G26213" s="31"/>
    </row>
    <row r="26214" spans="2:7" s="40" customFormat="1">
      <c r="B26214" s="7"/>
      <c r="C26214" s="7"/>
      <c r="D26214" s="4"/>
      <c r="E26214" s="4"/>
      <c r="F26214" s="4"/>
      <c r="G26214" s="31"/>
    </row>
    <row r="26215" spans="2:7" s="40" customFormat="1">
      <c r="B26215" s="7"/>
      <c r="C26215" s="7"/>
      <c r="D26215" s="4"/>
      <c r="E26215" s="4"/>
      <c r="F26215" s="4"/>
      <c r="G26215" s="31"/>
    </row>
    <row r="26216" spans="2:7" s="40" customFormat="1">
      <c r="B26216" s="7"/>
      <c r="C26216" s="7"/>
      <c r="D26216" s="4"/>
      <c r="E26216" s="4"/>
      <c r="F26216" s="4"/>
      <c r="G26216" s="31"/>
    </row>
    <row r="26217" spans="2:7" s="40" customFormat="1">
      <c r="B26217" s="7"/>
      <c r="C26217" s="7"/>
      <c r="D26217" s="4"/>
      <c r="E26217" s="4"/>
      <c r="F26217" s="4"/>
      <c r="G26217" s="31"/>
    </row>
    <row r="26218" spans="2:7" s="40" customFormat="1">
      <c r="B26218" s="7"/>
      <c r="C26218" s="7"/>
      <c r="D26218" s="4"/>
      <c r="E26218" s="4"/>
      <c r="F26218" s="4"/>
      <c r="G26218" s="31"/>
    </row>
    <row r="26219" spans="2:7" s="40" customFormat="1">
      <c r="B26219" s="7"/>
      <c r="C26219" s="7"/>
      <c r="D26219" s="4"/>
      <c r="E26219" s="4"/>
      <c r="F26219" s="4"/>
      <c r="G26219" s="31"/>
    </row>
    <row r="26220" spans="2:7" s="40" customFormat="1">
      <c r="B26220" s="7"/>
      <c r="C26220" s="7"/>
      <c r="D26220" s="4"/>
      <c r="E26220" s="4"/>
      <c r="F26220" s="4"/>
      <c r="G26220" s="31"/>
    </row>
    <row r="26221" spans="2:7" s="40" customFormat="1">
      <c r="B26221" s="7"/>
      <c r="C26221" s="7"/>
      <c r="D26221" s="4"/>
      <c r="E26221" s="4"/>
      <c r="F26221" s="4"/>
      <c r="G26221" s="31"/>
    </row>
    <row r="26222" spans="2:7" s="40" customFormat="1">
      <c r="B26222" s="7"/>
      <c r="C26222" s="7"/>
      <c r="D26222" s="4"/>
      <c r="E26222" s="4"/>
      <c r="F26222" s="4"/>
      <c r="G26222" s="31"/>
    </row>
    <row r="26223" spans="2:7" s="40" customFormat="1">
      <c r="B26223" s="7"/>
      <c r="C26223" s="7"/>
      <c r="D26223" s="4"/>
      <c r="E26223" s="4"/>
      <c r="F26223" s="4"/>
      <c r="G26223" s="31"/>
    </row>
    <row r="26224" spans="2:7" s="40" customFormat="1">
      <c r="B26224" s="7"/>
      <c r="C26224" s="7"/>
      <c r="D26224" s="4"/>
      <c r="E26224" s="4"/>
      <c r="F26224" s="4"/>
      <c r="G26224" s="31"/>
    </row>
    <row r="26225" spans="2:7" s="40" customFormat="1">
      <c r="B26225" s="7"/>
      <c r="C26225" s="7"/>
      <c r="D26225" s="4"/>
      <c r="E26225" s="4"/>
      <c r="F26225" s="4"/>
      <c r="G26225" s="31"/>
    </row>
    <row r="26226" spans="2:7" s="40" customFormat="1">
      <c r="B26226" s="7"/>
      <c r="C26226" s="7"/>
      <c r="D26226" s="4"/>
      <c r="E26226" s="4"/>
      <c r="F26226" s="4"/>
      <c r="G26226" s="31"/>
    </row>
    <row r="26227" spans="2:7" s="40" customFormat="1">
      <c r="B26227" s="7"/>
      <c r="C26227" s="7"/>
      <c r="D26227" s="4"/>
      <c r="E26227" s="4"/>
      <c r="F26227" s="4"/>
      <c r="G26227" s="31"/>
    </row>
    <row r="26228" spans="2:7" s="40" customFormat="1">
      <c r="B26228" s="7"/>
      <c r="C26228" s="7"/>
      <c r="D26228" s="4"/>
      <c r="E26228" s="4"/>
      <c r="F26228" s="4"/>
      <c r="G26228" s="31"/>
    </row>
    <row r="26229" spans="2:7" s="40" customFormat="1">
      <c r="B26229" s="7"/>
      <c r="C26229" s="7"/>
      <c r="D26229" s="4"/>
      <c r="E26229" s="4"/>
      <c r="F26229" s="4"/>
      <c r="G26229" s="31"/>
    </row>
    <row r="26230" spans="2:7" s="40" customFormat="1">
      <c r="B26230" s="7"/>
      <c r="C26230" s="7"/>
      <c r="D26230" s="4"/>
      <c r="E26230" s="4"/>
      <c r="F26230" s="4"/>
      <c r="G26230" s="31"/>
    </row>
    <row r="26231" spans="2:7" s="40" customFormat="1">
      <c r="B26231" s="7"/>
      <c r="C26231" s="7"/>
      <c r="D26231" s="4"/>
      <c r="E26231" s="4"/>
      <c r="F26231" s="4"/>
      <c r="G26231" s="31"/>
    </row>
    <row r="26232" spans="2:7" s="40" customFormat="1">
      <c r="B26232" s="7"/>
      <c r="C26232" s="7"/>
      <c r="D26232" s="4"/>
      <c r="E26232" s="4"/>
      <c r="F26232" s="4"/>
      <c r="G26232" s="31"/>
    </row>
    <row r="26233" spans="2:7" s="40" customFormat="1">
      <c r="B26233" s="7"/>
      <c r="C26233" s="7"/>
      <c r="D26233" s="4"/>
      <c r="E26233" s="4"/>
      <c r="F26233" s="4"/>
      <c r="G26233" s="31"/>
    </row>
    <row r="26234" spans="2:7" s="40" customFormat="1">
      <c r="B26234" s="7"/>
      <c r="C26234" s="7"/>
      <c r="D26234" s="4"/>
      <c r="E26234" s="4"/>
      <c r="F26234" s="4"/>
      <c r="G26234" s="31"/>
    </row>
    <row r="26235" spans="2:7" s="40" customFormat="1">
      <c r="B26235" s="7"/>
      <c r="C26235" s="7"/>
      <c r="D26235" s="4"/>
      <c r="E26235" s="4"/>
      <c r="F26235" s="4"/>
      <c r="G26235" s="31"/>
    </row>
    <row r="26236" spans="2:7" s="40" customFormat="1">
      <c r="B26236" s="7"/>
      <c r="C26236" s="7"/>
      <c r="D26236" s="4"/>
      <c r="E26236" s="4"/>
      <c r="F26236" s="4"/>
      <c r="G26236" s="31"/>
    </row>
    <row r="26237" spans="2:7" s="40" customFormat="1">
      <c r="B26237" s="7"/>
      <c r="C26237" s="7"/>
      <c r="D26237" s="4"/>
      <c r="E26237" s="4"/>
      <c r="F26237" s="4"/>
      <c r="G26237" s="31"/>
    </row>
    <row r="26238" spans="2:7" s="40" customFormat="1">
      <c r="B26238" s="7"/>
      <c r="C26238" s="7"/>
      <c r="D26238" s="4"/>
      <c r="E26238" s="4"/>
      <c r="F26238" s="4"/>
      <c r="G26238" s="31"/>
    </row>
    <row r="26239" spans="2:7" s="40" customFormat="1">
      <c r="B26239" s="7"/>
      <c r="C26239" s="7"/>
      <c r="D26239" s="4"/>
      <c r="E26239" s="4"/>
      <c r="F26239" s="4"/>
      <c r="G26239" s="31"/>
    </row>
    <row r="26240" spans="2:7" s="40" customFormat="1">
      <c r="B26240" s="7"/>
      <c r="C26240" s="7"/>
      <c r="D26240" s="4"/>
      <c r="E26240" s="4"/>
      <c r="F26240" s="4"/>
      <c r="G26240" s="31"/>
    </row>
    <row r="26241" spans="2:7" s="40" customFormat="1">
      <c r="B26241" s="7"/>
      <c r="C26241" s="7"/>
      <c r="D26241" s="4"/>
      <c r="E26241" s="4"/>
      <c r="F26241" s="4"/>
      <c r="G26241" s="31"/>
    </row>
    <row r="26242" spans="2:7" s="40" customFormat="1">
      <c r="B26242" s="7"/>
      <c r="C26242" s="7"/>
      <c r="D26242" s="4"/>
      <c r="E26242" s="4"/>
      <c r="F26242" s="4"/>
      <c r="G26242" s="31"/>
    </row>
    <row r="26243" spans="2:7" s="40" customFormat="1">
      <c r="B26243" s="7"/>
      <c r="C26243" s="7"/>
      <c r="D26243" s="4"/>
      <c r="E26243" s="4"/>
      <c r="F26243" s="4"/>
      <c r="G26243" s="31"/>
    </row>
    <row r="26244" spans="2:7" s="40" customFormat="1">
      <c r="B26244" s="7"/>
      <c r="C26244" s="7"/>
      <c r="D26244" s="4"/>
      <c r="E26244" s="4"/>
      <c r="F26244" s="4"/>
      <c r="G26244" s="31"/>
    </row>
    <row r="26245" spans="2:7" s="40" customFormat="1">
      <c r="B26245" s="7"/>
      <c r="C26245" s="7"/>
      <c r="D26245" s="4"/>
      <c r="E26245" s="4"/>
      <c r="F26245" s="4"/>
      <c r="G26245" s="31"/>
    </row>
    <row r="26246" spans="2:7" s="40" customFormat="1">
      <c r="B26246" s="7"/>
      <c r="C26246" s="7"/>
      <c r="D26246" s="4"/>
      <c r="E26246" s="4"/>
      <c r="F26246" s="4"/>
      <c r="G26246" s="31"/>
    </row>
    <row r="26247" spans="2:7" s="40" customFormat="1">
      <c r="B26247" s="7"/>
      <c r="C26247" s="7"/>
      <c r="D26247" s="4"/>
      <c r="E26247" s="4"/>
      <c r="F26247" s="4"/>
      <c r="G26247" s="31"/>
    </row>
    <row r="26248" spans="2:7" s="40" customFormat="1">
      <c r="B26248" s="7"/>
      <c r="C26248" s="7"/>
      <c r="D26248" s="4"/>
      <c r="E26248" s="4"/>
      <c r="F26248" s="4"/>
      <c r="G26248" s="31"/>
    </row>
    <row r="26249" spans="2:7" s="40" customFormat="1">
      <c r="B26249" s="7"/>
      <c r="C26249" s="7"/>
      <c r="D26249" s="4"/>
      <c r="E26249" s="4"/>
      <c r="F26249" s="4"/>
      <c r="G26249" s="31"/>
    </row>
    <row r="26250" spans="2:7" s="40" customFormat="1">
      <c r="B26250" s="7"/>
      <c r="C26250" s="7"/>
      <c r="D26250" s="4"/>
      <c r="E26250" s="4"/>
      <c r="F26250" s="4"/>
      <c r="G26250" s="31"/>
    </row>
    <row r="26251" spans="2:7" s="40" customFormat="1">
      <c r="B26251" s="7"/>
      <c r="C26251" s="7"/>
      <c r="D26251" s="4"/>
      <c r="E26251" s="4"/>
      <c r="F26251" s="4"/>
      <c r="G26251" s="31"/>
    </row>
    <row r="26252" spans="2:7" s="40" customFormat="1">
      <c r="B26252" s="7"/>
      <c r="C26252" s="7"/>
      <c r="D26252" s="4"/>
      <c r="E26252" s="4"/>
      <c r="F26252" s="4"/>
      <c r="G26252" s="31"/>
    </row>
    <row r="26253" spans="2:7" s="40" customFormat="1">
      <c r="B26253" s="7"/>
      <c r="C26253" s="7"/>
      <c r="D26253" s="4"/>
      <c r="E26253" s="4"/>
      <c r="F26253" s="4"/>
      <c r="G26253" s="31"/>
    </row>
    <row r="26254" spans="2:7" s="40" customFormat="1">
      <c r="B26254" s="7"/>
      <c r="C26254" s="7"/>
      <c r="D26254" s="4"/>
      <c r="E26254" s="4"/>
      <c r="F26254" s="4"/>
      <c r="G26254" s="31"/>
    </row>
    <row r="26255" spans="2:7" s="40" customFormat="1">
      <c r="B26255" s="7"/>
      <c r="C26255" s="7"/>
      <c r="D26255" s="4"/>
      <c r="E26255" s="4"/>
      <c r="F26255" s="4"/>
      <c r="G26255" s="31"/>
    </row>
    <row r="26256" spans="2:7" s="40" customFormat="1">
      <c r="B26256" s="7"/>
      <c r="C26256" s="7"/>
      <c r="D26256" s="4"/>
      <c r="E26256" s="4"/>
      <c r="F26256" s="4"/>
      <c r="G26256" s="31"/>
    </row>
    <row r="26257" spans="2:7" s="40" customFormat="1">
      <c r="B26257" s="7"/>
      <c r="C26257" s="7"/>
      <c r="D26257" s="4"/>
      <c r="E26257" s="4"/>
      <c r="F26257" s="4"/>
      <c r="G26257" s="31"/>
    </row>
    <row r="26258" spans="2:7" s="40" customFormat="1">
      <c r="B26258" s="7"/>
      <c r="C26258" s="7"/>
      <c r="D26258" s="4"/>
      <c r="E26258" s="4"/>
      <c r="F26258" s="4"/>
      <c r="G26258" s="31"/>
    </row>
    <row r="26259" spans="2:7" s="40" customFormat="1">
      <c r="B26259" s="7"/>
      <c r="C26259" s="7"/>
      <c r="D26259" s="4"/>
      <c r="E26259" s="4"/>
      <c r="F26259" s="4"/>
      <c r="G26259" s="31"/>
    </row>
    <row r="26260" spans="2:7" s="40" customFormat="1">
      <c r="B26260" s="7"/>
      <c r="C26260" s="7"/>
      <c r="D26260" s="4"/>
      <c r="E26260" s="4"/>
      <c r="F26260" s="4"/>
      <c r="G26260" s="31"/>
    </row>
    <row r="26261" spans="2:7" s="40" customFormat="1">
      <c r="B26261" s="7"/>
      <c r="C26261" s="7"/>
      <c r="D26261" s="4"/>
      <c r="E26261" s="4"/>
      <c r="F26261" s="4"/>
      <c r="G26261" s="31"/>
    </row>
    <row r="26262" spans="2:7" s="40" customFormat="1">
      <c r="B26262" s="7"/>
      <c r="C26262" s="7"/>
      <c r="D26262" s="4"/>
      <c r="E26262" s="4"/>
      <c r="F26262" s="4"/>
      <c r="G26262" s="31"/>
    </row>
    <row r="26263" spans="2:7" s="40" customFormat="1">
      <c r="B26263" s="7"/>
      <c r="C26263" s="7"/>
      <c r="D26263" s="4"/>
      <c r="E26263" s="4"/>
      <c r="F26263" s="4"/>
      <c r="G26263" s="31"/>
    </row>
    <row r="26264" spans="2:7" s="40" customFormat="1">
      <c r="B26264" s="7"/>
      <c r="C26264" s="7"/>
      <c r="D26264" s="4"/>
      <c r="E26264" s="4"/>
      <c r="F26264" s="4"/>
      <c r="G26264" s="31"/>
    </row>
    <row r="26265" spans="2:7" s="40" customFormat="1">
      <c r="B26265" s="7"/>
      <c r="C26265" s="7"/>
      <c r="D26265" s="4"/>
      <c r="E26265" s="4"/>
      <c r="F26265" s="4"/>
      <c r="G26265" s="31"/>
    </row>
    <row r="26266" spans="2:7" s="40" customFormat="1">
      <c r="B26266" s="7"/>
      <c r="C26266" s="7"/>
      <c r="D26266" s="4"/>
      <c r="E26266" s="4"/>
      <c r="F26266" s="4"/>
      <c r="G26266" s="31"/>
    </row>
    <row r="26267" spans="2:7" s="40" customFormat="1">
      <c r="B26267" s="7"/>
      <c r="C26267" s="7"/>
      <c r="D26267" s="4"/>
      <c r="E26267" s="4"/>
      <c r="F26267" s="4"/>
      <c r="G26267" s="31"/>
    </row>
    <row r="26268" spans="2:7" s="40" customFormat="1">
      <c r="B26268" s="7"/>
      <c r="C26268" s="7"/>
      <c r="D26268" s="4"/>
      <c r="E26268" s="4"/>
      <c r="F26268" s="4"/>
      <c r="G26268" s="31"/>
    </row>
    <row r="26269" spans="2:7" s="40" customFormat="1">
      <c r="B26269" s="7"/>
      <c r="C26269" s="7"/>
      <c r="D26269" s="4"/>
      <c r="E26269" s="4"/>
      <c r="F26269" s="4"/>
      <c r="G26269" s="31"/>
    </row>
    <row r="26270" spans="2:7" s="40" customFormat="1">
      <c r="B26270" s="7"/>
      <c r="C26270" s="7"/>
      <c r="D26270" s="4"/>
      <c r="E26270" s="4"/>
      <c r="F26270" s="4"/>
      <c r="G26270" s="31"/>
    </row>
    <row r="26271" spans="2:7" s="40" customFormat="1">
      <c r="B26271" s="7"/>
      <c r="C26271" s="7"/>
      <c r="D26271" s="4"/>
      <c r="E26271" s="4"/>
      <c r="F26271" s="4"/>
      <c r="G26271" s="31"/>
    </row>
    <row r="26272" spans="2:7" s="40" customFormat="1">
      <c r="B26272" s="7"/>
      <c r="C26272" s="7"/>
      <c r="D26272" s="4"/>
      <c r="E26272" s="4"/>
      <c r="F26272" s="4"/>
      <c r="G26272" s="31"/>
    </row>
    <row r="26273" spans="2:7" s="40" customFormat="1">
      <c r="B26273" s="7"/>
      <c r="C26273" s="7"/>
      <c r="D26273" s="4"/>
      <c r="E26273" s="4"/>
      <c r="F26273" s="4"/>
      <c r="G26273" s="31"/>
    </row>
    <row r="26274" spans="2:7" s="40" customFormat="1">
      <c r="B26274" s="7"/>
      <c r="C26274" s="7"/>
      <c r="D26274" s="4"/>
      <c r="E26274" s="4"/>
      <c r="F26274" s="4"/>
      <c r="G26274" s="31"/>
    </row>
    <row r="26275" spans="2:7" s="40" customFormat="1">
      <c r="B26275" s="7"/>
      <c r="C26275" s="7"/>
      <c r="D26275" s="4"/>
      <c r="E26275" s="4"/>
      <c r="F26275" s="4"/>
      <c r="G26275" s="31"/>
    </row>
    <row r="26276" spans="2:7" s="40" customFormat="1">
      <c r="B26276" s="7"/>
      <c r="C26276" s="7"/>
      <c r="D26276" s="4"/>
      <c r="E26276" s="4"/>
      <c r="F26276" s="4"/>
      <c r="G26276" s="31"/>
    </row>
    <row r="26277" spans="2:7" s="40" customFormat="1">
      <c r="B26277" s="7"/>
      <c r="C26277" s="7"/>
      <c r="D26277" s="4"/>
      <c r="E26277" s="4"/>
      <c r="F26277" s="4"/>
      <c r="G26277" s="31"/>
    </row>
    <row r="26278" spans="2:7" s="40" customFormat="1">
      <c r="B26278" s="7"/>
      <c r="C26278" s="7"/>
      <c r="D26278" s="4"/>
      <c r="E26278" s="4"/>
      <c r="F26278" s="4"/>
      <c r="G26278" s="31"/>
    </row>
    <row r="26279" spans="2:7" s="40" customFormat="1">
      <c r="B26279" s="7"/>
      <c r="C26279" s="7"/>
      <c r="D26279" s="4"/>
      <c r="E26279" s="4"/>
      <c r="F26279" s="4"/>
      <c r="G26279" s="31"/>
    </row>
    <row r="26280" spans="2:7" s="40" customFormat="1">
      <c r="B26280" s="7"/>
      <c r="C26280" s="7"/>
      <c r="D26280" s="4"/>
      <c r="E26280" s="4"/>
      <c r="F26280" s="4"/>
      <c r="G26280" s="31"/>
    </row>
    <row r="26281" spans="2:7" s="40" customFormat="1">
      <c r="B26281" s="7"/>
      <c r="C26281" s="7"/>
      <c r="D26281" s="4"/>
      <c r="E26281" s="4"/>
      <c r="F26281" s="4"/>
      <c r="G26281" s="31"/>
    </row>
    <row r="26282" spans="2:7" s="40" customFormat="1">
      <c r="B26282" s="7"/>
      <c r="C26282" s="7"/>
      <c r="D26282" s="4"/>
      <c r="E26282" s="4"/>
      <c r="F26282" s="4"/>
      <c r="G26282" s="31"/>
    </row>
    <row r="26283" spans="2:7" s="40" customFormat="1">
      <c r="B26283" s="7"/>
      <c r="C26283" s="7"/>
      <c r="D26283" s="4"/>
      <c r="E26283" s="4"/>
      <c r="F26283" s="4"/>
      <c r="G26283" s="31"/>
    </row>
    <row r="26284" spans="2:7" s="40" customFormat="1">
      <c r="B26284" s="7"/>
      <c r="C26284" s="7"/>
      <c r="D26284" s="4"/>
      <c r="E26284" s="4"/>
      <c r="F26284" s="4"/>
      <c r="G26284" s="31"/>
    </row>
    <row r="26285" spans="2:7" s="40" customFormat="1">
      <c r="B26285" s="7"/>
      <c r="C26285" s="7"/>
      <c r="D26285" s="4"/>
      <c r="E26285" s="4"/>
      <c r="F26285" s="4"/>
      <c r="G26285" s="31"/>
    </row>
    <row r="26286" spans="2:7" s="40" customFormat="1">
      <c r="B26286" s="7"/>
      <c r="C26286" s="7"/>
      <c r="D26286" s="4"/>
      <c r="E26286" s="4"/>
      <c r="F26286" s="4"/>
      <c r="G26286" s="31"/>
    </row>
    <row r="26287" spans="2:7" s="40" customFormat="1">
      <c r="B26287" s="7"/>
      <c r="C26287" s="7"/>
      <c r="D26287" s="4"/>
      <c r="E26287" s="4"/>
      <c r="F26287" s="4"/>
      <c r="G26287" s="31"/>
    </row>
    <row r="26288" spans="2:7" s="40" customFormat="1">
      <c r="B26288" s="7"/>
      <c r="C26288" s="7"/>
      <c r="D26288" s="4"/>
      <c r="E26288" s="4"/>
      <c r="F26288" s="4"/>
      <c r="G26288" s="31"/>
    </row>
    <row r="26289" spans="2:7" s="40" customFormat="1">
      <c r="B26289" s="7"/>
      <c r="C26289" s="7"/>
      <c r="D26289" s="4"/>
      <c r="E26289" s="4"/>
      <c r="F26289" s="4"/>
      <c r="G26289" s="31"/>
    </row>
    <row r="26290" spans="2:7" s="40" customFormat="1">
      <c r="B26290" s="7"/>
      <c r="C26290" s="7"/>
      <c r="D26290" s="4"/>
      <c r="E26290" s="4"/>
      <c r="F26290" s="4"/>
      <c r="G26290" s="31"/>
    </row>
    <row r="26291" spans="2:7" s="40" customFormat="1">
      <c r="B26291" s="7"/>
      <c r="C26291" s="7"/>
      <c r="D26291" s="4"/>
      <c r="E26291" s="4"/>
      <c r="F26291" s="4"/>
      <c r="G26291" s="31"/>
    </row>
    <row r="26292" spans="2:7" s="40" customFormat="1">
      <c r="B26292" s="7"/>
      <c r="C26292" s="7"/>
      <c r="D26292" s="4"/>
      <c r="E26292" s="4"/>
      <c r="F26292" s="4"/>
      <c r="G26292" s="31"/>
    </row>
    <row r="26293" spans="2:7" s="40" customFormat="1">
      <c r="B26293" s="7"/>
      <c r="C26293" s="7"/>
      <c r="D26293" s="4"/>
      <c r="E26293" s="4"/>
      <c r="F26293" s="4"/>
      <c r="G26293" s="31"/>
    </row>
    <row r="26294" spans="2:7" s="40" customFormat="1">
      <c r="B26294" s="7"/>
      <c r="C26294" s="7"/>
      <c r="D26294" s="4"/>
      <c r="E26294" s="4"/>
      <c r="F26294" s="4"/>
      <c r="G26294" s="31"/>
    </row>
    <row r="26295" spans="2:7" s="40" customFormat="1">
      <c r="B26295" s="7"/>
      <c r="C26295" s="7"/>
      <c r="D26295" s="4"/>
      <c r="E26295" s="4"/>
      <c r="F26295" s="4"/>
      <c r="G26295" s="31"/>
    </row>
    <row r="26296" spans="2:7" s="40" customFormat="1">
      <c r="B26296" s="7"/>
      <c r="C26296" s="7"/>
      <c r="D26296" s="4"/>
      <c r="E26296" s="4"/>
      <c r="F26296" s="4"/>
      <c r="G26296" s="31"/>
    </row>
    <row r="26297" spans="2:7" s="40" customFormat="1">
      <c r="B26297" s="7"/>
      <c r="C26297" s="7"/>
      <c r="D26297" s="4"/>
      <c r="E26297" s="4"/>
      <c r="F26297" s="4"/>
      <c r="G26297" s="31"/>
    </row>
    <row r="26298" spans="2:7" s="40" customFormat="1">
      <c r="B26298" s="7"/>
      <c r="C26298" s="7"/>
      <c r="D26298" s="4"/>
      <c r="E26298" s="4"/>
      <c r="F26298" s="4"/>
      <c r="G26298" s="31"/>
    </row>
    <row r="26299" spans="2:7" s="40" customFormat="1">
      <c r="B26299" s="7"/>
      <c r="C26299" s="7"/>
      <c r="D26299" s="4"/>
      <c r="E26299" s="4"/>
      <c r="F26299" s="4"/>
      <c r="G26299" s="31"/>
    </row>
    <row r="26300" spans="2:7" s="40" customFormat="1">
      <c r="B26300" s="7"/>
      <c r="C26300" s="7"/>
      <c r="D26300" s="4"/>
      <c r="E26300" s="4"/>
      <c r="F26300" s="4"/>
      <c r="G26300" s="31"/>
    </row>
    <row r="26301" spans="2:7" s="40" customFormat="1">
      <c r="B26301" s="7"/>
      <c r="C26301" s="7"/>
      <c r="D26301" s="4"/>
      <c r="E26301" s="4"/>
      <c r="F26301" s="4"/>
      <c r="G26301" s="31"/>
    </row>
    <row r="26302" spans="2:7" s="40" customFormat="1">
      <c r="B26302" s="7"/>
      <c r="C26302" s="7"/>
      <c r="D26302" s="4"/>
      <c r="E26302" s="4"/>
      <c r="F26302" s="4"/>
      <c r="G26302" s="31"/>
    </row>
    <row r="26303" spans="2:7" s="40" customFormat="1">
      <c r="B26303" s="7"/>
      <c r="C26303" s="7"/>
      <c r="D26303" s="4"/>
      <c r="E26303" s="4"/>
      <c r="F26303" s="4"/>
      <c r="G26303" s="31"/>
    </row>
    <row r="26304" spans="2:7" s="40" customFormat="1">
      <c r="B26304" s="7"/>
      <c r="C26304" s="7"/>
      <c r="D26304" s="4"/>
      <c r="E26304" s="4"/>
      <c r="F26304" s="4"/>
      <c r="G26304" s="31"/>
    </row>
    <row r="26305" spans="2:7" s="40" customFormat="1">
      <c r="B26305" s="7"/>
      <c r="C26305" s="7"/>
      <c r="D26305" s="4"/>
      <c r="E26305" s="4"/>
      <c r="F26305" s="4"/>
      <c r="G26305" s="31"/>
    </row>
    <row r="26306" spans="2:7" s="40" customFormat="1">
      <c r="B26306" s="7"/>
      <c r="C26306" s="7"/>
      <c r="D26306" s="4"/>
      <c r="E26306" s="4"/>
      <c r="F26306" s="4"/>
      <c r="G26306" s="31"/>
    </row>
    <row r="26307" spans="2:7" s="40" customFormat="1">
      <c r="B26307" s="7"/>
      <c r="C26307" s="7"/>
      <c r="D26307" s="4"/>
      <c r="E26307" s="4"/>
      <c r="F26307" s="4"/>
      <c r="G26307" s="31"/>
    </row>
    <row r="26308" spans="2:7" s="40" customFormat="1">
      <c r="B26308" s="7"/>
      <c r="C26308" s="7"/>
      <c r="D26308" s="4"/>
      <c r="E26308" s="4"/>
      <c r="F26308" s="4"/>
      <c r="G26308" s="31"/>
    </row>
    <row r="26309" spans="2:7" s="40" customFormat="1">
      <c r="B26309" s="7"/>
      <c r="C26309" s="7"/>
      <c r="D26309" s="4"/>
      <c r="E26309" s="4"/>
      <c r="F26309" s="4"/>
      <c r="G26309" s="31"/>
    </row>
    <row r="26310" spans="2:7" s="40" customFormat="1">
      <c r="B26310" s="7"/>
      <c r="C26310" s="7"/>
      <c r="D26310" s="4"/>
      <c r="E26310" s="4"/>
      <c r="F26310" s="4"/>
      <c r="G26310" s="31"/>
    </row>
    <row r="26311" spans="2:7" s="40" customFormat="1">
      <c r="B26311" s="7"/>
      <c r="C26311" s="7"/>
      <c r="D26311" s="4"/>
      <c r="E26311" s="4"/>
      <c r="F26311" s="4"/>
      <c r="G26311" s="31"/>
    </row>
    <row r="26312" spans="2:7" s="40" customFormat="1">
      <c r="B26312" s="7"/>
      <c r="C26312" s="7"/>
      <c r="D26312" s="4"/>
      <c r="E26312" s="4"/>
      <c r="F26312" s="4"/>
      <c r="G26312" s="31"/>
    </row>
    <row r="26313" spans="2:7" s="40" customFormat="1">
      <c r="B26313" s="7"/>
      <c r="C26313" s="7"/>
      <c r="D26313" s="4"/>
      <c r="E26313" s="4"/>
      <c r="F26313" s="4"/>
      <c r="G26313" s="31"/>
    </row>
    <row r="26314" spans="2:7" s="40" customFormat="1">
      <c r="B26314" s="7"/>
      <c r="C26314" s="7"/>
      <c r="D26314" s="4"/>
      <c r="E26314" s="4"/>
      <c r="F26314" s="4"/>
      <c r="G26314" s="31"/>
    </row>
    <row r="26315" spans="2:7" s="40" customFormat="1">
      <c r="B26315" s="7"/>
      <c r="C26315" s="7"/>
      <c r="D26315" s="4"/>
      <c r="E26315" s="4"/>
      <c r="F26315" s="4"/>
      <c r="G26315" s="31"/>
    </row>
    <row r="26316" spans="2:7" s="40" customFormat="1">
      <c r="B26316" s="7"/>
      <c r="C26316" s="7"/>
      <c r="D26316" s="4"/>
      <c r="E26316" s="4"/>
      <c r="F26316" s="4"/>
      <c r="G26316" s="31"/>
    </row>
    <row r="26317" spans="2:7" s="40" customFormat="1">
      <c r="B26317" s="7"/>
      <c r="C26317" s="7"/>
      <c r="D26317" s="4"/>
      <c r="E26317" s="4"/>
      <c r="F26317" s="4"/>
      <c r="G26317" s="31"/>
    </row>
    <row r="26318" spans="2:7" s="40" customFormat="1">
      <c r="B26318" s="7"/>
      <c r="C26318" s="7"/>
      <c r="D26318" s="4"/>
      <c r="E26318" s="4"/>
      <c r="F26318" s="4"/>
      <c r="G26318" s="31"/>
    </row>
    <row r="26319" spans="2:7" s="40" customFormat="1">
      <c r="B26319" s="7"/>
      <c r="C26319" s="7"/>
      <c r="D26319" s="4"/>
      <c r="E26319" s="4"/>
      <c r="F26319" s="4"/>
      <c r="G26319" s="31"/>
    </row>
    <row r="26320" spans="2:7" s="40" customFormat="1">
      <c r="B26320" s="7"/>
      <c r="C26320" s="7"/>
      <c r="D26320" s="4"/>
      <c r="E26320" s="4"/>
      <c r="F26320" s="4"/>
      <c r="G26320" s="31"/>
    </row>
    <row r="26321" spans="2:7" s="40" customFormat="1">
      <c r="B26321" s="7"/>
      <c r="C26321" s="7"/>
      <c r="D26321" s="4"/>
      <c r="E26321" s="4"/>
      <c r="F26321" s="4"/>
      <c r="G26321" s="31"/>
    </row>
    <row r="26322" spans="2:7" s="40" customFormat="1">
      <c r="B26322" s="7"/>
      <c r="C26322" s="7"/>
      <c r="D26322" s="4"/>
      <c r="E26322" s="4"/>
      <c r="F26322" s="4"/>
      <c r="G26322" s="31"/>
    </row>
    <row r="26323" spans="2:7" s="40" customFormat="1">
      <c r="B26323" s="7"/>
      <c r="C26323" s="7"/>
      <c r="D26323" s="4"/>
      <c r="E26323" s="4"/>
      <c r="F26323" s="4"/>
      <c r="G26323" s="31"/>
    </row>
    <row r="26324" spans="2:7" s="40" customFormat="1">
      <c r="B26324" s="7"/>
      <c r="C26324" s="7"/>
      <c r="D26324" s="4"/>
      <c r="E26324" s="4"/>
      <c r="F26324" s="4"/>
      <c r="G26324" s="31"/>
    </row>
    <row r="26325" spans="2:7" s="40" customFormat="1">
      <c r="B26325" s="7"/>
      <c r="C26325" s="7"/>
      <c r="D26325" s="4"/>
      <c r="E26325" s="4"/>
      <c r="F26325" s="4"/>
      <c r="G26325" s="31"/>
    </row>
    <row r="26326" spans="2:7" s="40" customFormat="1">
      <c r="B26326" s="7"/>
      <c r="C26326" s="7"/>
      <c r="D26326" s="4"/>
      <c r="E26326" s="4"/>
      <c r="F26326" s="4"/>
      <c r="G26326" s="31"/>
    </row>
    <row r="26327" spans="2:7" s="40" customFormat="1">
      <c r="B26327" s="7"/>
      <c r="C26327" s="7"/>
      <c r="D26327" s="4"/>
      <c r="E26327" s="4"/>
      <c r="F26327" s="4"/>
      <c r="G26327" s="31"/>
    </row>
    <row r="26328" spans="2:7" s="40" customFormat="1">
      <c r="B26328" s="7"/>
      <c r="C26328" s="7"/>
      <c r="D26328" s="4"/>
      <c r="E26328" s="4"/>
      <c r="F26328" s="4"/>
      <c r="G26328" s="31"/>
    </row>
    <row r="26329" spans="2:7" s="40" customFormat="1">
      <c r="B26329" s="7"/>
      <c r="C26329" s="7"/>
      <c r="D26329" s="4"/>
      <c r="E26329" s="4"/>
      <c r="F26329" s="4"/>
      <c r="G26329" s="31"/>
    </row>
    <row r="26330" spans="2:7" s="40" customFormat="1">
      <c r="B26330" s="7"/>
      <c r="C26330" s="7"/>
      <c r="D26330" s="4"/>
      <c r="E26330" s="4"/>
      <c r="F26330" s="4"/>
      <c r="G26330" s="31"/>
    </row>
    <row r="26331" spans="2:7" s="40" customFormat="1">
      <c r="B26331" s="7"/>
      <c r="C26331" s="7"/>
      <c r="D26331" s="4"/>
      <c r="E26331" s="4"/>
      <c r="F26331" s="4"/>
      <c r="G26331" s="31"/>
    </row>
    <row r="26332" spans="2:7" s="40" customFormat="1">
      <c r="B26332" s="7"/>
      <c r="C26332" s="7"/>
      <c r="D26332" s="4"/>
      <c r="E26332" s="4"/>
      <c r="F26332" s="4"/>
      <c r="G26332" s="31"/>
    </row>
    <row r="26333" spans="2:7" s="40" customFormat="1">
      <c r="B26333" s="7"/>
      <c r="C26333" s="7"/>
      <c r="D26333" s="4"/>
      <c r="E26333" s="4"/>
      <c r="F26333" s="4"/>
      <c r="G26333" s="31"/>
    </row>
    <row r="26334" spans="2:7" s="40" customFormat="1">
      <c r="B26334" s="7"/>
      <c r="C26334" s="7"/>
      <c r="D26334" s="4"/>
      <c r="E26334" s="4"/>
      <c r="F26334" s="4"/>
      <c r="G26334" s="31"/>
    </row>
    <row r="26335" spans="2:7" s="40" customFormat="1">
      <c r="B26335" s="7"/>
      <c r="C26335" s="7"/>
      <c r="D26335" s="4"/>
      <c r="E26335" s="4"/>
      <c r="F26335" s="4"/>
      <c r="G26335" s="31"/>
    </row>
    <row r="26336" spans="2:7" s="40" customFormat="1">
      <c r="B26336" s="7"/>
      <c r="C26336" s="7"/>
      <c r="D26336" s="4"/>
      <c r="E26336" s="4"/>
      <c r="F26336" s="4"/>
      <c r="G26336" s="31"/>
    </row>
    <row r="26337" spans="2:7" s="40" customFormat="1">
      <c r="B26337" s="7"/>
      <c r="C26337" s="7"/>
      <c r="D26337" s="4"/>
      <c r="E26337" s="4"/>
      <c r="F26337" s="4"/>
      <c r="G26337" s="31"/>
    </row>
    <row r="26338" spans="2:7" s="40" customFormat="1">
      <c r="B26338" s="7"/>
      <c r="C26338" s="7"/>
      <c r="D26338" s="4"/>
      <c r="E26338" s="4"/>
      <c r="F26338" s="4"/>
      <c r="G26338" s="31"/>
    </row>
    <row r="26339" spans="2:7" s="40" customFormat="1">
      <c r="B26339" s="7"/>
      <c r="C26339" s="7"/>
      <c r="D26339" s="4"/>
      <c r="E26339" s="4"/>
      <c r="F26339" s="4"/>
      <c r="G26339" s="31"/>
    </row>
    <row r="26340" spans="2:7" s="40" customFormat="1">
      <c r="B26340" s="7"/>
      <c r="C26340" s="7"/>
      <c r="D26340" s="4"/>
      <c r="E26340" s="4"/>
      <c r="F26340" s="4"/>
      <c r="G26340" s="31"/>
    </row>
    <row r="26341" spans="2:7" s="40" customFormat="1">
      <c r="B26341" s="7"/>
      <c r="C26341" s="7"/>
      <c r="D26341" s="4"/>
      <c r="E26341" s="4"/>
      <c r="F26341" s="4"/>
      <c r="G26341" s="31"/>
    </row>
    <row r="26342" spans="2:7" s="40" customFormat="1">
      <c r="B26342" s="7"/>
      <c r="C26342" s="7"/>
      <c r="D26342" s="4"/>
      <c r="E26342" s="4"/>
      <c r="F26342" s="4"/>
      <c r="G26342" s="31"/>
    </row>
    <row r="26343" spans="2:7" s="40" customFormat="1">
      <c r="B26343" s="7"/>
      <c r="C26343" s="7"/>
      <c r="D26343" s="4"/>
      <c r="E26343" s="4"/>
      <c r="F26343" s="4"/>
      <c r="G26343" s="31"/>
    </row>
    <row r="26344" spans="2:7" s="40" customFormat="1">
      <c r="B26344" s="7"/>
      <c r="C26344" s="7"/>
      <c r="D26344" s="4"/>
      <c r="E26344" s="4"/>
      <c r="F26344" s="4"/>
      <c r="G26344" s="31"/>
    </row>
    <row r="26345" spans="2:7" s="40" customFormat="1">
      <c r="B26345" s="7"/>
      <c r="C26345" s="7"/>
      <c r="D26345" s="4"/>
      <c r="E26345" s="4"/>
      <c r="F26345" s="4"/>
      <c r="G26345" s="31"/>
    </row>
    <row r="26346" spans="2:7" s="40" customFormat="1">
      <c r="B26346" s="7"/>
      <c r="C26346" s="7"/>
      <c r="D26346" s="4"/>
      <c r="E26346" s="4"/>
      <c r="F26346" s="4"/>
      <c r="G26346" s="31"/>
    </row>
    <row r="26347" spans="2:7" s="40" customFormat="1">
      <c r="B26347" s="7"/>
      <c r="C26347" s="7"/>
      <c r="D26347" s="4"/>
      <c r="E26347" s="4"/>
      <c r="F26347" s="4"/>
      <c r="G26347" s="31"/>
    </row>
    <row r="26348" spans="2:7" s="40" customFormat="1">
      <c r="B26348" s="7"/>
      <c r="C26348" s="7"/>
      <c r="D26348" s="4"/>
      <c r="E26348" s="4"/>
      <c r="F26348" s="4"/>
      <c r="G26348" s="31"/>
    </row>
    <row r="26349" spans="2:7" s="40" customFormat="1">
      <c r="B26349" s="7"/>
      <c r="C26349" s="7"/>
      <c r="D26349" s="4"/>
      <c r="E26349" s="4"/>
      <c r="F26349" s="4"/>
      <c r="G26349" s="31"/>
    </row>
    <row r="26350" spans="2:7" s="40" customFormat="1">
      <c r="B26350" s="7"/>
      <c r="C26350" s="7"/>
      <c r="D26350" s="4"/>
      <c r="E26350" s="4"/>
      <c r="F26350" s="4"/>
      <c r="G26350" s="31"/>
    </row>
    <row r="26351" spans="2:7" s="40" customFormat="1">
      <c r="B26351" s="7"/>
      <c r="C26351" s="7"/>
      <c r="D26351" s="4"/>
      <c r="E26351" s="4"/>
      <c r="F26351" s="4"/>
      <c r="G26351" s="31"/>
    </row>
    <row r="26352" spans="2:7" s="40" customFormat="1">
      <c r="B26352" s="7"/>
      <c r="C26352" s="7"/>
      <c r="D26352" s="4"/>
      <c r="E26352" s="4"/>
      <c r="F26352" s="4"/>
      <c r="G26352" s="31"/>
    </row>
    <row r="26353" spans="2:7" s="40" customFormat="1">
      <c r="B26353" s="7"/>
      <c r="C26353" s="7"/>
      <c r="D26353" s="4"/>
      <c r="E26353" s="4"/>
      <c r="F26353" s="4"/>
      <c r="G26353" s="31"/>
    </row>
    <row r="26354" spans="2:7" s="40" customFormat="1">
      <c r="B26354" s="7"/>
      <c r="C26354" s="7"/>
      <c r="D26354" s="4"/>
      <c r="E26354" s="4"/>
      <c r="F26354" s="4"/>
      <c r="G26354" s="31"/>
    </row>
    <row r="26355" spans="2:7" s="40" customFormat="1">
      <c r="B26355" s="7"/>
      <c r="C26355" s="7"/>
      <c r="D26355" s="4"/>
      <c r="E26355" s="4"/>
      <c r="F26355" s="4"/>
      <c r="G26355" s="31"/>
    </row>
    <row r="26356" spans="2:7" s="40" customFormat="1">
      <c r="B26356" s="7"/>
      <c r="C26356" s="7"/>
      <c r="D26356" s="4"/>
      <c r="E26356" s="4"/>
      <c r="F26356" s="4"/>
      <c r="G26356" s="31"/>
    </row>
    <row r="26357" spans="2:7" s="40" customFormat="1">
      <c r="B26357" s="7"/>
      <c r="C26357" s="7"/>
      <c r="D26357" s="4"/>
      <c r="E26357" s="4"/>
      <c r="F26357" s="4"/>
      <c r="G26357" s="31"/>
    </row>
    <row r="26358" spans="2:7" s="40" customFormat="1">
      <c r="B26358" s="7"/>
      <c r="C26358" s="7"/>
      <c r="D26358" s="4"/>
      <c r="E26358" s="4"/>
      <c r="F26358" s="4"/>
      <c r="G26358" s="31"/>
    </row>
    <row r="26359" spans="2:7" s="40" customFormat="1">
      <c r="B26359" s="7"/>
      <c r="C26359" s="7"/>
      <c r="D26359" s="4"/>
      <c r="E26359" s="4"/>
      <c r="F26359" s="4"/>
      <c r="G26359" s="31"/>
    </row>
    <row r="26360" spans="2:7" s="40" customFormat="1">
      <c r="B26360" s="7"/>
      <c r="C26360" s="7"/>
      <c r="D26360" s="4"/>
      <c r="E26360" s="4"/>
      <c r="F26360" s="4"/>
      <c r="G26360" s="31"/>
    </row>
    <row r="26361" spans="2:7" s="40" customFormat="1">
      <c r="B26361" s="7"/>
      <c r="C26361" s="7"/>
      <c r="D26361" s="4"/>
      <c r="E26361" s="4"/>
      <c r="F26361" s="4"/>
      <c r="G26361" s="31"/>
    </row>
    <row r="26362" spans="2:7" s="40" customFormat="1">
      <c r="B26362" s="7"/>
      <c r="C26362" s="7"/>
      <c r="D26362" s="4"/>
      <c r="E26362" s="4"/>
      <c r="F26362" s="4"/>
      <c r="G26362" s="31"/>
    </row>
    <row r="26363" spans="2:7" s="40" customFormat="1">
      <c r="B26363" s="7"/>
      <c r="C26363" s="7"/>
      <c r="D26363" s="4"/>
      <c r="E26363" s="4"/>
      <c r="F26363" s="4"/>
      <c r="G26363" s="31"/>
    </row>
    <row r="26364" spans="2:7" s="40" customFormat="1">
      <c r="B26364" s="7"/>
      <c r="C26364" s="7"/>
      <c r="D26364" s="4"/>
      <c r="E26364" s="4"/>
      <c r="F26364" s="4"/>
      <c r="G26364" s="31"/>
    </row>
    <row r="26365" spans="2:7" s="40" customFormat="1">
      <c r="B26365" s="7"/>
      <c r="C26365" s="7"/>
      <c r="D26365" s="4"/>
      <c r="E26365" s="4"/>
      <c r="F26365" s="4"/>
      <c r="G26365" s="31"/>
    </row>
    <row r="26366" spans="2:7" s="40" customFormat="1">
      <c r="B26366" s="7"/>
      <c r="C26366" s="7"/>
      <c r="D26366" s="4"/>
      <c r="E26366" s="4"/>
      <c r="F26366" s="4"/>
      <c r="G26366" s="31"/>
    </row>
    <row r="26367" spans="2:7" s="40" customFormat="1">
      <c r="B26367" s="7"/>
      <c r="C26367" s="7"/>
      <c r="D26367" s="4"/>
      <c r="E26367" s="4"/>
      <c r="F26367" s="4"/>
      <c r="G26367" s="31"/>
    </row>
    <row r="26368" spans="2:7" s="40" customFormat="1">
      <c r="B26368" s="7"/>
      <c r="C26368" s="7"/>
      <c r="D26368" s="4"/>
      <c r="E26368" s="4"/>
      <c r="F26368" s="4"/>
      <c r="G26368" s="31"/>
    </row>
    <row r="26369" spans="2:7" s="40" customFormat="1">
      <c r="B26369" s="7"/>
      <c r="C26369" s="7"/>
      <c r="D26369" s="4"/>
      <c r="E26369" s="4"/>
      <c r="F26369" s="4"/>
      <c r="G26369" s="31"/>
    </row>
    <row r="26370" spans="2:7" s="40" customFormat="1">
      <c r="B26370" s="7"/>
      <c r="C26370" s="7"/>
      <c r="D26370" s="4"/>
      <c r="E26370" s="4"/>
      <c r="F26370" s="4"/>
      <c r="G26370" s="31"/>
    </row>
    <row r="26371" spans="2:7" s="40" customFormat="1">
      <c r="B26371" s="7"/>
      <c r="C26371" s="7"/>
      <c r="D26371" s="4"/>
      <c r="E26371" s="4"/>
      <c r="F26371" s="4"/>
      <c r="G26371" s="31"/>
    </row>
    <row r="26372" spans="2:7" s="40" customFormat="1">
      <c r="B26372" s="7"/>
      <c r="C26372" s="7"/>
      <c r="D26372" s="4"/>
      <c r="E26372" s="4"/>
      <c r="F26372" s="4"/>
      <c r="G26372" s="31"/>
    </row>
    <row r="26373" spans="2:7" s="40" customFormat="1">
      <c r="B26373" s="7"/>
      <c r="C26373" s="7"/>
      <c r="D26373" s="4"/>
      <c r="E26373" s="4"/>
      <c r="F26373" s="4"/>
      <c r="G26373" s="31"/>
    </row>
    <row r="26374" spans="2:7" s="40" customFormat="1">
      <c r="B26374" s="7"/>
      <c r="C26374" s="7"/>
      <c r="D26374" s="4"/>
      <c r="E26374" s="4"/>
      <c r="F26374" s="4"/>
      <c r="G26374" s="31"/>
    </row>
    <row r="26375" spans="2:7" s="40" customFormat="1">
      <c r="B26375" s="7"/>
      <c r="C26375" s="7"/>
      <c r="D26375" s="4"/>
      <c r="E26375" s="4"/>
      <c r="F26375" s="4"/>
      <c r="G26375" s="31"/>
    </row>
    <row r="26376" spans="2:7" s="40" customFormat="1">
      <c r="B26376" s="7"/>
      <c r="C26376" s="7"/>
      <c r="D26376" s="4"/>
      <c r="E26376" s="4"/>
      <c r="F26376" s="4"/>
      <c r="G26376" s="31"/>
    </row>
    <row r="26377" spans="2:7" s="40" customFormat="1">
      <c r="B26377" s="7"/>
      <c r="C26377" s="7"/>
      <c r="D26377" s="4"/>
      <c r="E26377" s="4"/>
      <c r="F26377" s="4"/>
      <c r="G26377" s="31"/>
    </row>
    <row r="26378" spans="2:7" s="40" customFormat="1">
      <c r="B26378" s="7"/>
      <c r="C26378" s="7"/>
      <c r="D26378" s="4"/>
      <c r="E26378" s="4"/>
      <c r="F26378" s="4"/>
      <c r="G26378" s="31"/>
    </row>
    <row r="26379" spans="2:7" s="40" customFormat="1">
      <c r="B26379" s="7"/>
      <c r="C26379" s="7"/>
      <c r="D26379" s="4"/>
      <c r="E26379" s="4"/>
      <c r="F26379" s="4"/>
      <c r="G26379" s="31"/>
    </row>
    <row r="26380" spans="2:7" s="40" customFormat="1">
      <c r="B26380" s="7"/>
      <c r="C26380" s="7"/>
      <c r="D26380" s="4"/>
      <c r="E26380" s="4"/>
      <c r="F26380" s="4"/>
      <c r="G26380" s="31"/>
    </row>
    <row r="26381" spans="2:7" s="40" customFormat="1">
      <c r="B26381" s="7"/>
      <c r="C26381" s="7"/>
      <c r="D26381" s="4"/>
      <c r="E26381" s="4"/>
      <c r="F26381" s="4"/>
      <c r="G26381" s="31"/>
    </row>
    <row r="26382" spans="2:7" s="40" customFormat="1">
      <c r="B26382" s="7"/>
      <c r="C26382" s="7"/>
      <c r="D26382" s="4"/>
      <c r="E26382" s="4"/>
      <c r="F26382" s="4"/>
      <c r="G26382" s="31"/>
    </row>
    <row r="26383" spans="2:7" s="40" customFormat="1">
      <c r="B26383" s="7"/>
      <c r="C26383" s="7"/>
      <c r="D26383" s="4"/>
      <c r="E26383" s="4"/>
      <c r="F26383" s="4"/>
      <c r="G26383" s="31"/>
    </row>
    <row r="26384" spans="2:7" s="40" customFormat="1">
      <c r="B26384" s="7"/>
      <c r="C26384" s="7"/>
      <c r="D26384" s="4"/>
      <c r="E26384" s="4"/>
      <c r="F26384" s="4"/>
      <c r="G26384" s="31"/>
    </row>
    <row r="26385" spans="2:7" s="40" customFormat="1">
      <c r="B26385" s="7"/>
      <c r="C26385" s="7"/>
      <c r="D26385" s="4"/>
      <c r="E26385" s="4"/>
      <c r="F26385" s="4"/>
      <c r="G26385" s="31"/>
    </row>
    <row r="26386" spans="2:7" s="40" customFormat="1">
      <c r="B26386" s="7"/>
      <c r="C26386" s="7"/>
      <c r="D26386" s="4"/>
      <c r="E26386" s="4"/>
      <c r="F26386" s="4"/>
      <c r="G26386" s="31"/>
    </row>
    <row r="26387" spans="2:7" s="40" customFormat="1">
      <c r="B26387" s="7"/>
      <c r="C26387" s="7"/>
      <c r="D26387" s="4"/>
      <c r="E26387" s="4"/>
      <c r="F26387" s="4"/>
      <c r="G26387" s="31"/>
    </row>
    <row r="26388" spans="2:7" s="40" customFormat="1">
      <c r="B26388" s="7"/>
      <c r="C26388" s="7"/>
      <c r="D26388" s="4"/>
      <c r="E26388" s="4"/>
      <c r="F26388" s="4"/>
      <c r="G26388" s="31"/>
    </row>
    <row r="26389" spans="2:7" s="40" customFormat="1">
      <c r="B26389" s="7"/>
      <c r="C26389" s="7"/>
      <c r="D26389" s="4"/>
      <c r="E26389" s="4"/>
      <c r="F26389" s="4"/>
      <c r="G26389" s="31"/>
    </row>
    <row r="26390" spans="2:7" s="40" customFormat="1">
      <c r="B26390" s="7"/>
      <c r="C26390" s="7"/>
      <c r="D26390" s="4"/>
      <c r="E26390" s="4"/>
      <c r="F26390" s="4"/>
      <c r="G26390" s="31"/>
    </row>
    <row r="26391" spans="2:7" s="40" customFormat="1">
      <c r="B26391" s="7"/>
      <c r="C26391" s="7"/>
      <c r="D26391" s="4"/>
      <c r="E26391" s="4"/>
      <c r="F26391" s="4"/>
      <c r="G26391" s="31"/>
    </row>
    <row r="26392" spans="2:7" s="40" customFormat="1">
      <c r="B26392" s="7"/>
      <c r="C26392" s="7"/>
      <c r="D26392" s="4"/>
      <c r="E26392" s="4"/>
      <c r="F26392" s="4"/>
      <c r="G26392" s="31"/>
    </row>
    <row r="26393" spans="2:7" s="40" customFormat="1">
      <c r="B26393" s="7"/>
      <c r="C26393" s="7"/>
      <c r="D26393" s="4"/>
      <c r="E26393" s="4"/>
      <c r="F26393" s="4"/>
      <c r="G26393" s="31"/>
    </row>
    <row r="26394" spans="2:7" s="40" customFormat="1">
      <c r="B26394" s="7"/>
      <c r="C26394" s="7"/>
      <c r="D26394" s="4"/>
      <c r="E26394" s="4"/>
      <c r="F26394" s="4"/>
      <c r="G26394" s="31"/>
    </row>
    <row r="26395" spans="2:7" s="40" customFormat="1">
      <c r="B26395" s="7"/>
      <c r="C26395" s="7"/>
      <c r="D26395" s="4"/>
      <c r="E26395" s="4"/>
      <c r="F26395" s="4"/>
      <c r="G26395" s="31"/>
    </row>
    <row r="26396" spans="2:7" s="40" customFormat="1">
      <c r="B26396" s="7"/>
      <c r="C26396" s="7"/>
      <c r="D26396" s="4"/>
      <c r="E26396" s="4"/>
      <c r="F26396" s="4"/>
      <c r="G26396" s="31"/>
    </row>
    <row r="26397" spans="2:7" s="40" customFormat="1">
      <c r="B26397" s="7"/>
      <c r="C26397" s="7"/>
      <c r="D26397" s="4"/>
      <c r="E26397" s="4"/>
      <c r="F26397" s="4"/>
      <c r="G26397" s="31"/>
    </row>
    <row r="26398" spans="2:7" s="40" customFormat="1">
      <c r="B26398" s="7"/>
      <c r="C26398" s="7"/>
      <c r="D26398" s="4"/>
      <c r="E26398" s="4"/>
      <c r="F26398" s="4"/>
      <c r="G26398" s="31"/>
    </row>
    <row r="26399" spans="2:7" s="40" customFormat="1">
      <c r="B26399" s="7"/>
      <c r="C26399" s="7"/>
      <c r="D26399" s="4"/>
      <c r="E26399" s="4"/>
      <c r="F26399" s="4"/>
      <c r="G26399" s="31"/>
    </row>
    <row r="26400" spans="2:7" s="40" customFormat="1">
      <c r="B26400" s="7"/>
      <c r="C26400" s="7"/>
      <c r="D26400" s="4"/>
      <c r="E26400" s="4"/>
      <c r="F26400" s="4"/>
      <c r="G26400" s="31"/>
    </row>
    <row r="26401" spans="2:7" s="40" customFormat="1">
      <c r="B26401" s="7"/>
      <c r="C26401" s="7"/>
      <c r="D26401" s="4"/>
      <c r="E26401" s="4"/>
      <c r="F26401" s="4"/>
      <c r="G26401" s="31"/>
    </row>
    <row r="26402" spans="2:7" s="40" customFormat="1">
      <c r="B26402" s="7"/>
      <c r="C26402" s="7"/>
      <c r="D26402" s="4"/>
      <c r="E26402" s="4"/>
      <c r="F26402" s="4"/>
      <c r="G26402" s="31"/>
    </row>
    <row r="26403" spans="2:7" s="40" customFormat="1">
      <c r="B26403" s="7"/>
      <c r="C26403" s="7"/>
      <c r="D26403" s="4"/>
      <c r="E26403" s="4"/>
      <c r="F26403" s="4"/>
      <c r="G26403" s="31"/>
    </row>
    <row r="26404" spans="2:7" s="40" customFormat="1">
      <c r="B26404" s="7"/>
      <c r="C26404" s="7"/>
      <c r="D26404" s="4"/>
      <c r="E26404" s="4"/>
      <c r="F26404" s="4"/>
      <c r="G26404" s="31"/>
    </row>
    <row r="26405" spans="2:7" s="40" customFormat="1">
      <c r="B26405" s="7"/>
      <c r="C26405" s="7"/>
      <c r="D26405" s="4"/>
      <c r="E26405" s="4"/>
      <c r="F26405" s="4"/>
      <c r="G26405" s="31"/>
    </row>
    <row r="26406" spans="2:7" s="40" customFormat="1">
      <c r="B26406" s="7"/>
      <c r="C26406" s="7"/>
      <c r="D26406" s="4"/>
      <c r="E26406" s="4"/>
      <c r="F26406" s="4"/>
      <c r="G26406" s="31"/>
    </row>
    <row r="26407" spans="2:7" s="40" customFormat="1">
      <c r="B26407" s="7"/>
      <c r="C26407" s="7"/>
      <c r="D26407" s="4"/>
      <c r="E26407" s="4"/>
      <c r="F26407" s="4"/>
      <c r="G26407" s="31"/>
    </row>
    <row r="26408" spans="2:7" s="40" customFormat="1">
      <c r="B26408" s="7"/>
      <c r="C26408" s="7"/>
      <c r="D26408" s="4"/>
      <c r="E26408" s="4"/>
      <c r="F26408" s="4"/>
      <c r="G26408" s="31"/>
    </row>
    <row r="26409" spans="2:7" s="40" customFormat="1">
      <c r="B26409" s="7"/>
      <c r="C26409" s="7"/>
      <c r="D26409" s="4"/>
      <c r="E26409" s="4"/>
      <c r="F26409" s="4"/>
      <c r="G26409" s="31"/>
    </row>
    <row r="26410" spans="2:7" s="40" customFormat="1">
      <c r="B26410" s="7"/>
      <c r="C26410" s="7"/>
      <c r="D26410" s="4"/>
      <c r="E26410" s="4"/>
      <c r="F26410" s="4"/>
      <c r="G26410" s="31"/>
    </row>
    <row r="26411" spans="2:7" s="40" customFormat="1">
      <c r="B26411" s="7"/>
      <c r="C26411" s="7"/>
      <c r="D26411" s="4"/>
      <c r="E26411" s="4"/>
      <c r="F26411" s="4"/>
      <c r="G26411" s="31"/>
    </row>
    <row r="26412" spans="2:7" s="40" customFormat="1">
      <c r="B26412" s="7"/>
      <c r="C26412" s="7"/>
      <c r="D26412" s="4"/>
      <c r="E26412" s="4"/>
      <c r="F26412" s="4"/>
      <c r="G26412" s="31"/>
    </row>
    <row r="26413" spans="2:7" s="40" customFormat="1">
      <c r="B26413" s="7"/>
      <c r="C26413" s="7"/>
      <c r="D26413" s="4"/>
      <c r="E26413" s="4"/>
      <c r="F26413" s="4"/>
      <c r="G26413" s="31"/>
    </row>
    <row r="26414" spans="2:7" s="40" customFormat="1">
      <c r="B26414" s="7"/>
      <c r="C26414" s="7"/>
      <c r="D26414" s="4"/>
      <c r="E26414" s="4"/>
      <c r="F26414" s="4"/>
      <c r="G26414" s="31"/>
    </row>
    <row r="26415" spans="2:7" s="40" customFormat="1">
      <c r="B26415" s="7"/>
      <c r="C26415" s="7"/>
      <c r="D26415" s="4"/>
      <c r="E26415" s="4"/>
      <c r="F26415" s="4"/>
      <c r="G26415" s="31"/>
    </row>
    <row r="26416" spans="2:7" s="40" customFormat="1">
      <c r="B26416" s="7"/>
      <c r="C26416" s="7"/>
      <c r="D26416" s="4"/>
      <c r="E26416" s="4"/>
      <c r="F26416" s="4"/>
      <c r="G26416" s="31"/>
    </row>
    <row r="26417" spans="2:7" s="40" customFormat="1">
      <c r="B26417" s="7"/>
      <c r="C26417" s="7"/>
      <c r="D26417" s="4"/>
      <c r="E26417" s="4"/>
      <c r="F26417" s="4"/>
      <c r="G26417" s="31"/>
    </row>
    <row r="26418" spans="2:7" s="40" customFormat="1">
      <c r="B26418" s="7"/>
      <c r="C26418" s="7"/>
      <c r="D26418" s="4"/>
      <c r="E26418" s="4"/>
      <c r="F26418" s="4"/>
      <c r="G26418" s="31"/>
    </row>
    <row r="26419" spans="2:7" s="40" customFormat="1">
      <c r="B26419" s="7"/>
      <c r="C26419" s="7"/>
      <c r="D26419" s="4"/>
      <c r="E26419" s="4"/>
      <c r="F26419" s="4"/>
      <c r="G26419" s="31"/>
    </row>
    <row r="26420" spans="2:7" s="40" customFormat="1">
      <c r="B26420" s="7"/>
      <c r="C26420" s="7"/>
      <c r="D26420" s="4"/>
      <c r="E26420" s="4"/>
      <c r="F26420" s="4"/>
      <c r="G26420" s="31"/>
    </row>
    <row r="26421" spans="2:7" s="40" customFormat="1">
      <c r="B26421" s="7"/>
      <c r="C26421" s="7"/>
      <c r="D26421" s="4"/>
      <c r="E26421" s="4"/>
      <c r="F26421" s="4"/>
      <c r="G26421" s="31"/>
    </row>
    <row r="26422" spans="2:7" s="40" customFormat="1">
      <c r="B26422" s="7"/>
      <c r="C26422" s="7"/>
      <c r="D26422" s="4"/>
      <c r="E26422" s="4"/>
      <c r="F26422" s="4"/>
      <c r="G26422" s="31"/>
    </row>
    <row r="26423" spans="2:7" s="40" customFormat="1">
      <c r="B26423" s="7"/>
      <c r="C26423" s="7"/>
      <c r="D26423" s="4"/>
      <c r="E26423" s="4"/>
      <c r="F26423" s="4"/>
      <c r="G26423" s="31"/>
    </row>
    <row r="26424" spans="2:7" s="40" customFormat="1">
      <c r="B26424" s="7"/>
      <c r="C26424" s="7"/>
      <c r="D26424" s="4"/>
      <c r="E26424" s="4"/>
      <c r="F26424" s="4"/>
      <c r="G26424" s="31"/>
    </row>
    <row r="26425" spans="2:7" s="40" customFormat="1">
      <c r="B26425" s="7"/>
      <c r="C26425" s="7"/>
      <c r="D26425" s="4"/>
      <c r="E26425" s="4"/>
      <c r="F26425" s="4"/>
      <c r="G26425" s="31"/>
    </row>
    <row r="26426" spans="2:7" s="40" customFormat="1">
      <c r="B26426" s="7"/>
      <c r="C26426" s="7"/>
      <c r="D26426" s="4"/>
      <c r="E26426" s="4"/>
      <c r="F26426" s="4"/>
      <c r="G26426" s="31"/>
    </row>
    <row r="26427" spans="2:7" s="40" customFormat="1">
      <c r="B26427" s="7"/>
      <c r="C26427" s="7"/>
      <c r="D26427" s="4"/>
      <c r="E26427" s="4"/>
      <c r="F26427" s="4"/>
      <c r="G26427" s="31"/>
    </row>
    <row r="26428" spans="2:7" s="40" customFormat="1">
      <c r="B26428" s="7"/>
      <c r="C26428" s="7"/>
      <c r="D26428" s="4"/>
      <c r="E26428" s="4"/>
      <c r="F26428" s="4"/>
      <c r="G26428" s="31"/>
    </row>
    <row r="26429" spans="2:7" s="40" customFormat="1">
      <c r="B26429" s="7"/>
      <c r="C26429" s="7"/>
      <c r="D26429" s="4"/>
      <c r="E26429" s="4"/>
      <c r="F26429" s="4"/>
      <c r="G26429" s="31"/>
    </row>
    <row r="26430" spans="2:7" s="40" customFormat="1">
      <c r="B26430" s="7"/>
      <c r="C26430" s="7"/>
      <c r="D26430" s="4"/>
      <c r="E26430" s="4"/>
      <c r="F26430" s="4"/>
      <c r="G26430" s="31"/>
    </row>
    <row r="26431" spans="2:7" s="40" customFormat="1">
      <c r="B26431" s="7"/>
      <c r="C26431" s="7"/>
      <c r="D26431" s="4"/>
      <c r="E26431" s="4"/>
      <c r="F26431" s="4"/>
      <c r="G26431" s="31"/>
    </row>
    <row r="26432" spans="2:7" s="40" customFormat="1">
      <c r="B26432" s="7"/>
      <c r="C26432" s="7"/>
      <c r="D26432" s="4"/>
      <c r="E26432" s="4"/>
      <c r="F26432" s="4"/>
      <c r="G26432" s="31"/>
    </row>
    <row r="26433" spans="2:7" s="40" customFormat="1">
      <c r="B26433" s="7"/>
      <c r="C26433" s="7"/>
      <c r="D26433" s="4"/>
      <c r="E26433" s="4"/>
      <c r="F26433" s="4"/>
      <c r="G26433" s="31"/>
    </row>
    <row r="26434" spans="2:7" s="40" customFormat="1">
      <c r="B26434" s="7"/>
      <c r="C26434" s="7"/>
      <c r="D26434" s="4"/>
      <c r="E26434" s="4"/>
      <c r="F26434" s="4"/>
      <c r="G26434" s="31"/>
    </row>
    <row r="26435" spans="2:7" s="40" customFormat="1">
      <c r="B26435" s="7"/>
      <c r="C26435" s="7"/>
      <c r="D26435" s="4"/>
      <c r="E26435" s="4"/>
      <c r="F26435" s="4"/>
      <c r="G26435" s="31"/>
    </row>
    <row r="26436" spans="2:7" s="40" customFormat="1">
      <c r="B26436" s="7"/>
      <c r="C26436" s="7"/>
      <c r="D26436" s="4"/>
      <c r="E26436" s="4"/>
      <c r="F26436" s="4"/>
      <c r="G26436" s="31"/>
    </row>
    <row r="26437" spans="2:7" s="40" customFormat="1">
      <c r="B26437" s="7"/>
      <c r="C26437" s="7"/>
      <c r="D26437" s="4"/>
      <c r="E26437" s="4"/>
      <c r="F26437" s="4"/>
      <c r="G26437" s="31"/>
    </row>
    <row r="26438" spans="2:7" s="40" customFormat="1">
      <c r="B26438" s="7"/>
      <c r="C26438" s="7"/>
      <c r="D26438" s="4"/>
      <c r="E26438" s="4"/>
      <c r="F26438" s="4"/>
      <c r="G26438" s="31"/>
    </row>
    <row r="26439" spans="2:7" s="40" customFormat="1">
      <c r="B26439" s="7"/>
      <c r="C26439" s="7"/>
      <c r="D26439" s="4"/>
      <c r="E26439" s="4"/>
      <c r="F26439" s="4"/>
      <c r="G26439" s="31"/>
    </row>
    <row r="26440" spans="2:7" s="40" customFormat="1">
      <c r="B26440" s="7"/>
      <c r="C26440" s="7"/>
      <c r="D26440" s="4"/>
      <c r="E26440" s="4"/>
      <c r="F26440" s="4"/>
      <c r="G26440" s="31"/>
    </row>
    <row r="26441" spans="2:7" s="40" customFormat="1">
      <c r="B26441" s="7"/>
      <c r="C26441" s="7"/>
      <c r="D26441" s="4"/>
      <c r="E26441" s="4"/>
      <c r="F26441" s="4"/>
      <c r="G26441" s="31"/>
    </row>
    <row r="26442" spans="2:7" s="40" customFormat="1">
      <c r="B26442" s="7"/>
      <c r="C26442" s="7"/>
      <c r="D26442" s="4"/>
      <c r="E26442" s="4"/>
      <c r="F26442" s="4"/>
      <c r="G26442" s="31"/>
    </row>
    <row r="26443" spans="2:7" s="40" customFormat="1">
      <c r="B26443" s="7"/>
      <c r="C26443" s="7"/>
      <c r="D26443" s="4"/>
      <c r="E26443" s="4"/>
      <c r="F26443" s="4"/>
      <c r="G26443" s="31"/>
    </row>
    <row r="26444" spans="2:7" s="40" customFormat="1">
      <c r="B26444" s="7"/>
      <c r="C26444" s="7"/>
      <c r="D26444" s="4"/>
      <c r="E26444" s="4"/>
      <c r="F26444" s="4"/>
      <c r="G26444" s="31"/>
    </row>
    <row r="26445" spans="2:7" s="40" customFormat="1">
      <c r="B26445" s="7"/>
      <c r="C26445" s="7"/>
      <c r="D26445" s="4"/>
      <c r="E26445" s="4"/>
      <c r="F26445" s="4"/>
      <c r="G26445" s="31"/>
    </row>
    <row r="26446" spans="2:7" s="40" customFormat="1">
      <c r="B26446" s="7"/>
      <c r="C26446" s="7"/>
      <c r="D26446" s="4"/>
      <c r="E26446" s="4"/>
      <c r="F26446" s="4"/>
      <c r="G26446" s="31"/>
    </row>
    <row r="26447" spans="2:7" s="40" customFormat="1">
      <c r="B26447" s="7"/>
      <c r="C26447" s="7"/>
      <c r="D26447" s="4"/>
      <c r="E26447" s="4"/>
      <c r="F26447" s="4"/>
      <c r="G26447" s="31"/>
    </row>
    <row r="26448" spans="2:7" s="40" customFormat="1">
      <c r="B26448" s="7"/>
      <c r="C26448" s="7"/>
      <c r="D26448" s="4"/>
      <c r="E26448" s="4"/>
      <c r="F26448" s="4"/>
      <c r="G26448" s="31"/>
    </row>
    <row r="26449" spans="2:7" s="40" customFormat="1">
      <c r="B26449" s="7"/>
      <c r="C26449" s="7"/>
      <c r="D26449" s="4"/>
      <c r="E26449" s="4"/>
      <c r="F26449" s="4"/>
      <c r="G26449" s="31"/>
    </row>
    <row r="26450" spans="2:7" s="40" customFormat="1">
      <c r="B26450" s="7"/>
      <c r="C26450" s="7"/>
      <c r="D26450" s="4"/>
      <c r="E26450" s="4"/>
      <c r="F26450" s="4"/>
      <c r="G26450" s="31"/>
    </row>
    <row r="26451" spans="2:7" s="40" customFormat="1">
      <c r="B26451" s="7"/>
      <c r="C26451" s="7"/>
      <c r="D26451" s="4"/>
      <c r="E26451" s="4"/>
      <c r="F26451" s="4"/>
      <c r="G26451" s="31"/>
    </row>
    <row r="26452" spans="2:7" s="40" customFormat="1">
      <c r="B26452" s="7"/>
      <c r="C26452" s="7"/>
      <c r="D26452" s="4"/>
      <c r="E26452" s="4"/>
      <c r="F26452" s="4"/>
      <c r="G26452" s="31"/>
    </row>
    <row r="26453" spans="2:7" s="40" customFormat="1">
      <c r="B26453" s="7"/>
      <c r="C26453" s="7"/>
      <c r="D26453" s="4"/>
      <c r="E26453" s="4"/>
      <c r="F26453" s="4"/>
      <c r="G26453" s="31"/>
    </row>
    <row r="26454" spans="2:7" s="40" customFormat="1">
      <c r="B26454" s="7"/>
      <c r="C26454" s="7"/>
      <c r="D26454" s="4"/>
      <c r="E26454" s="4"/>
      <c r="F26454" s="4"/>
      <c r="G26454" s="31"/>
    </row>
    <row r="26455" spans="2:7" s="40" customFormat="1">
      <c r="B26455" s="7"/>
      <c r="C26455" s="7"/>
      <c r="D26455" s="4"/>
      <c r="E26455" s="4"/>
      <c r="F26455" s="4"/>
      <c r="G26455" s="31"/>
    </row>
    <row r="26456" spans="2:7" s="40" customFormat="1">
      <c r="B26456" s="7"/>
      <c r="C26456" s="7"/>
      <c r="D26456" s="4"/>
      <c r="E26456" s="4"/>
      <c r="F26456" s="4"/>
      <c r="G26456" s="31"/>
    </row>
    <row r="26457" spans="2:7" s="40" customFormat="1">
      <c r="B26457" s="7"/>
      <c r="C26457" s="7"/>
      <c r="D26457" s="4"/>
      <c r="E26457" s="4"/>
      <c r="F26457" s="4"/>
      <c r="G26457" s="31"/>
    </row>
    <row r="26458" spans="2:7" s="40" customFormat="1">
      <c r="B26458" s="7"/>
      <c r="C26458" s="7"/>
      <c r="D26458" s="4"/>
      <c r="E26458" s="4"/>
      <c r="F26458" s="4"/>
      <c r="G26458" s="31"/>
    </row>
    <row r="26459" spans="2:7" s="40" customFormat="1">
      <c r="B26459" s="7"/>
      <c r="C26459" s="7"/>
      <c r="D26459" s="4"/>
      <c r="E26459" s="4"/>
      <c r="F26459" s="4"/>
      <c r="G26459" s="31"/>
    </row>
    <row r="26460" spans="2:7" s="40" customFormat="1">
      <c r="B26460" s="7"/>
      <c r="C26460" s="7"/>
      <c r="D26460" s="4"/>
      <c r="E26460" s="4"/>
      <c r="F26460" s="4"/>
      <c r="G26460" s="31"/>
    </row>
    <row r="26461" spans="2:7" s="40" customFormat="1">
      <c r="B26461" s="7"/>
      <c r="C26461" s="7"/>
      <c r="D26461" s="4"/>
      <c r="E26461" s="4"/>
      <c r="F26461" s="4"/>
      <c r="G26461" s="31"/>
    </row>
    <row r="26462" spans="2:7" s="40" customFormat="1">
      <c r="B26462" s="7"/>
      <c r="C26462" s="7"/>
      <c r="D26462" s="4"/>
      <c r="E26462" s="4"/>
      <c r="F26462" s="4"/>
      <c r="G26462" s="31"/>
    </row>
    <row r="26463" spans="2:7" s="40" customFormat="1">
      <c r="B26463" s="7"/>
      <c r="C26463" s="7"/>
      <c r="D26463" s="4"/>
      <c r="E26463" s="4"/>
      <c r="F26463" s="4"/>
      <c r="G26463" s="31"/>
    </row>
    <row r="26464" spans="2:7" s="40" customFormat="1">
      <c r="B26464" s="7"/>
      <c r="C26464" s="7"/>
      <c r="D26464" s="4"/>
      <c r="E26464" s="4"/>
      <c r="F26464" s="4"/>
      <c r="G26464" s="31"/>
    </row>
    <row r="26465" spans="2:7" s="40" customFormat="1">
      <c r="B26465" s="7"/>
      <c r="C26465" s="7"/>
      <c r="D26465" s="4"/>
      <c r="E26465" s="4"/>
      <c r="F26465" s="4"/>
      <c r="G26465" s="31"/>
    </row>
    <row r="26466" spans="2:7" s="40" customFormat="1">
      <c r="B26466" s="7"/>
      <c r="C26466" s="7"/>
      <c r="D26466" s="4"/>
      <c r="E26466" s="4"/>
      <c r="F26466" s="4"/>
      <c r="G26466" s="31"/>
    </row>
    <row r="26467" spans="2:7" s="40" customFormat="1">
      <c r="B26467" s="7"/>
      <c r="C26467" s="7"/>
      <c r="D26467" s="4"/>
      <c r="E26467" s="4"/>
      <c r="F26467" s="4"/>
      <c r="G26467" s="31"/>
    </row>
    <row r="26468" spans="2:7" s="40" customFormat="1">
      <c r="B26468" s="7"/>
      <c r="C26468" s="7"/>
      <c r="D26468" s="4"/>
      <c r="E26468" s="4"/>
      <c r="F26468" s="4"/>
      <c r="G26468" s="31"/>
    </row>
    <row r="26469" spans="2:7" s="40" customFormat="1">
      <c r="B26469" s="7"/>
      <c r="C26469" s="7"/>
      <c r="D26469" s="4"/>
      <c r="E26469" s="4"/>
      <c r="F26469" s="4"/>
      <c r="G26469" s="31"/>
    </row>
    <row r="26470" spans="2:7" s="40" customFormat="1">
      <c r="B26470" s="7"/>
      <c r="C26470" s="7"/>
      <c r="D26470" s="4"/>
      <c r="E26470" s="4"/>
      <c r="F26470" s="4"/>
      <c r="G26470" s="31"/>
    </row>
    <row r="26471" spans="2:7" s="40" customFormat="1">
      <c r="B26471" s="7"/>
      <c r="C26471" s="7"/>
      <c r="D26471" s="4"/>
      <c r="E26471" s="4"/>
      <c r="F26471" s="4"/>
      <c r="G26471" s="31"/>
    </row>
    <row r="26472" spans="2:7" s="40" customFormat="1">
      <c r="B26472" s="7"/>
      <c r="C26472" s="7"/>
      <c r="D26472" s="4"/>
      <c r="E26472" s="4"/>
      <c r="F26472" s="4"/>
      <c r="G26472" s="31"/>
    </row>
    <row r="26473" spans="2:7" s="40" customFormat="1">
      <c r="B26473" s="7"/>
      <c r="C26473" s="7"/>
      <c r="D26473" s="4"/>
      <c r="E26473" s="4"/>
      <c r="F26473" s="4"/>
      <c r="G26473" s="31"/>
    </row>
    <row r="26474" spans="2:7" s="40" customFormat="1">
      <c r="B26474" s="7"/>
      <c r="C26474" s="7"/>
      <c r="D26474" s="4"/>
      <c r="E26474" s="4"/>
      <c r="F26474" s="4"/>
      <c r="G26474" s="31"/>
    </row>
    <row r="26475" spans="2:7" s="40" customFormat="1">
      <c r="B26475" s="7"/>
      <c r="C26475" s="7"/>
      <c r="D26475" s="4"/>
      <c r="E26475" s="4"/>
      <c r="F26475" s="4"/>
      <c r="G26475" s="31"/>
    </row>
    <row r="26476" spans="2:7" s="40" customFormat="1">
      <c r="B26476" s="7"/>
      <c r="C26476" s="7"/>
      <c r="D26476" s="4"/>
      <c r="E26476" s="4"/>
      <c r="F26476" s="4"/>
      <c r="G26476" s="31"/>
    </row>
    <row r="26477" spans="2:7" s="40" customFormat="1">
      <c r="B26477" s="7"/>
      <c r="C26477" s="7"/>
      <c r="D26477" s="4"/>
      <c r="E26477" s="4"/>
      <c r="F26477" s="4"/>
      <c r="G26477" s="31"/>
    </row>
    <row r="26478" spans="2:7" s="40" customFormat="1">
      <c r="B26478" s="7"/>
      <c r="C26478" s="7"/>
      <c r="D26478" s="4"/>
      <c r="E26478" s="4"/>
      <c r="F26478" s="4"/>
      <c r="G26478" s="31"/>
    </row>
    <row r="26479" spans="2:7" s="40" customFormat="1">
      <c r="B26479" s="7"/>
      <c r="C26479" s="7"/>
      <c r="D26479" s="4"/>
      <c r="E26479" s="4"/>
      <c r="F26479" s="4"/>
      <c r="G26479" s="31"/>
    </row>
    <row r="26480" spans="2:7" s="40" customFormat="1">
      <c r="B26480" s="7"/>
      <c r="C26480" s="7"/>
      <c r="D26480" s="4"/>
      <c r="E26480" s="4"/>
      <c r="F26480" s="4"/>
      <c r="G26480" s="31"/>
    </row>
    <row r="26481" spans="2:7" s="40" customFormat="1">
      <c r="B26481" s="7"/>
      <c r="C26481" s="7"/>
      <c r="D26481" s="4"/>
      <c r="E26481" s="4"/>
      <c r="F26481" s="4"/>
      <c r="G26481" s="31"/>
    </row>
    <row r="26482" spans="2:7" s="40" customFormat="1">
      <c r="B26482" s="7"/>
      <c r="C26482" s="7"/>
      <c r="D26482" s="4"/>
      <c r="E26482" s="4"/>
      <c r="F26482" s="4"/>
      <c r="G26482" s="31"/>
    </row>
    <row r="26483" spans="2:7" s="40" customFormat="1">
      <c r="B26483" s="7"/>
      <c r="C26483" s="7"/>
      <c r="D26483" s="4"/>
      <c r="E26483" s="4"/>
      <c r="F26483" s="4"/>
      <c r="G26483" s="31"/>
    </row>
    <row r="26484" spans="2:7" s="40" customFormat="1">
      <c r="B26484" s="7"/>
      <c r="C26484" s="7"/>
      <c r="D26484" s="4"/>
      <c r="E26484" s="4"/>
      <c r="F26484" s="4"/>
      <c r="G26484" s="31"/>
    </row>
    <row r="26485" spans="2:7" s="40" customFormat="1">
      <c r="B26485" s="7"/>
      <c r="C26485" s="7"/>
      <c r="D26485" s="4"/>
      <c r="E26485" s="4"/>
      <c r="F26485" s="4"/>
      <c r="G26485" s="31"/>
    </row>
    <row r="26486" spans="2:7" s="40" customFormat="1">
      <c r="B26486" s="7"/>
      <c r="C26486" s="7"/>
      <c r="D26486" s="4"/>
      <c r="E26486" s="4"/>
      <c r="F26486" s="4"/>
      <c r="G26486" s="31"/>
    </row>
    <row r="26487" spans="2:7" s="40" customFormat="1">
      <c r="B26487" s="7"/>
      <c r="C26487" s="7"/>
      <c r="D26487" s="4"/>
      <c r="E26487" s="4"/>
      <c r="F26487" s="4"/>
      <c r="G26487" s="31"/>
    </row>
    <row r="26488" spans="2:7" s="40" customFormat="1">
      <c r="B26488" s="7"/>
      <c r="C26488" s="7"/>
      <c r="D26488" s="4"/>
      <c r="E26488" s="4"/>
      <c r="F26488" s="4"/>
      <c r="G26488" s="31"/>
    </row>
    <row r="26489" spans="2:7" s="40" customFormat="1">
      <c r="B26489" s="7"/>
      <c r="C26489" s="7"/>
      <c r="D26489" s="4"/>
      <c r="E26489" s="4"/>
      <c r="F26489" s="4"/>
      <c r="G26489" s="31"/>
    </row>
    <row r="26490" spans="2:7" s="40" customFormat="1">
      <c r="B26490" s="7"/>
      <c r="C26490" s="7"/>
      <c r="D26490" s="4"/>
      <c r="E26490" s="4"/>
      <c r="F26490" s="4"/>
      <c r="G26490" s="31"/>
    </row>
    <row r="26491" spans="2:7" s="40" customFormat="1">
      <c r="B26491" s="7"/>
      <c r="C26491" s="7"/>
      <c r="D26491" s="4"/>
      <c r="E26491" s="4"/>
      <c r="F26491" s="4"/>
      <c r="G26491" s="31"/>
    </row>
    <row r="26492" spans="2:7" s="40" customFormat="1">
      <c r="B26492" s="7"/>
      <c r="C26492" s="7"/>
      <c r="D26492" s="4"/>
      <c r="E26492" s="4"/>
      <c r="F26492" s="4"/>
      <c r="G26492" s="31"/>
    </row>
    <row r="26493" spans="2:7" s="40" customFormat="1">
      <c r="B26493" s="7"/>
      <c r="C26493" s="7"/>
      <c r="D26493" s="4"/>
      <c r="E26493" s="4"/>
      <c r="F26493" s="4"/>
      <c r="G26493" s="31"/>
    </row>
    <row r="26494" spans="2:7" s="40" customFormat="1">
      <c r="B26494" s="7"/>
      <c r="C26494" s="7"/>
      <c r="D26494" s="4"/>
      <c r="E26494" s="4"/>
      <c r="F26494" s="4"/>
      <c r="G26494" s="31"/>
    </row>
    <row r="26495" spans="2:7" s="40" customFormat="1">
      <c r="B26495" s="7"/>
      <c r="C26495" s="7"/>
      <c r="D26495" s="4"/>
      <c r="E26495" s="4"/>
      <c r="F26495" s="4"/>
      <c r="G26495" s="31"/>
    </row>
    <row r="26496" spans="2:7" s="40" customFormat="1">
      <c r="B26496" s="7"/>
      <c r="C26496" s="7"/>
      <c r="D26496" s="4"/>
      <c r="E26496" s="4"/>
      <c r="F26496" s="4"/>
      <c r="G26496" s="31"/>
    </row>
    <row r="26497" spans="2:7" s="40" customFormat="1">
      <c r="B26497" s="7"/>
      <c r="C26497" s="7"/>
      <c r="D26497" s="4"/>
      <c r="E26497" s="4"/>
      <c r="F26497" s="4"/>
      <c r="G26497" s="31"/>
    </row>
    <row r="26498" spans="2:7" s="40" customFormat="1">
      <c r="B26498" s="7"/>
      <c r="C26498" s="7"/>
      <c r="D26498" s="4"/>
      <c r="E26498" s="4"/>
      <c r="F26498" s="4"/>
      <c r="G26498" s="31"/>
    </row>
    <row r="26499" spans="2:7" s="40" customFormat="1">
      <c r="B26499" s="7"/>
      <c r="C26499" s="7"/>
      <c r="D26499" s="4"/>
      <c r="E26499" s="4"/>
      <c r="F26499" s="4"/>
      <c r="G26499" s="31"/>
    </row>
    <row r="26500" spans="2:7" s="40" customFormat="1">
      <c r="B26500" s="7"/>
      <c r="C26500" s="7"/>
      <c r="D26500" s="4"/>
      <c r="E26500" s="4"/>
      <c r="F26500" s="4"/>
      <c r="G26500" s="31"/>
    </row>
    <row r="26501" spans="2:7" s="40" customFormat="1">
      <c r="B26501" s="7"/>
      <c r="C26501" s="7"/>
      <c r="D26501" s="4"/>
      <c r="E26501" s="4"/>
      <c r="F26501" s="4"/>
      <c r="G26501" s="31"/>
    </row>
    <row r="26502" spans="2:7" s="40" customFormat="1">
      <c r="B26502" s="7"/>
      <c r="C26502" s="7"/>
      <c r="D26502" s="4"/>
      <c r="E26502" s="4"/>
      <c r="F26502" s="4"/>
      <c r="G26502" s="31"/>
    </row>
    <row r="26503" spans="2:7" s="40" customFormat="1">
      <c r="B26503" s="7"/>
      <c r="C26503" s="7"/>
      <c r="D26503" s="4"/>
      <c r="E26503" s="4"/>
      <c r="F26503" s="4"/>
      <c r="G26503" s="31"/>
    </row>
    <row r="26504" spans="2:7" s="40" customFormat="1">
      <c r="B26504" s="7"/>
      <c r="C26504" s="7"/>
      <c r="D26504" s="4"/>
      <c r="E26504" s="4"/>
      <c r="F26504" s="4"/>
      <c r="G26504" s="31"/>
    </row>
    <row r="26505" spans="2:7" s="40" customFormat="1">
      <c r="B26505" s="7"/>
      <c r="C26505" s="7"/>
      <c r="D26505" s="4"/>
      <c r="E26505" s="4"/>
      <c r="F26505" s="4"/>
      <c r="G26505" s="31"/>
    </row>
    <row r="26506" spans="2:7" s="40" customFormat="1">
      <c r="B26506" s="7"/>
      <c r="C26506" s="7"/>
      <c r="D26506" s="4"/>
      <c r="E26506" s="4"/>
      <c r="F26506" s="4"/>
      <c r="G26506" s="31"/>
    </row>
    <row r="26507" spans="2:7" s="40" customFormat="1">
      <c r="B26507" s="7"/>
      <c r="C26507" s="7"/>
      <c r="D26507" s="4"/>
      <c r="E26507" s="4"/>
      <c r="F26507" s="4"/>
      <c r="G26507" s="31"/>
    </row>
    <row r="26508" spans="2:7" s="40" customFormat="1">
      <c r="B26508" s="7"/>
      <c r="C26508" s="7"/>
      <c r="D26508" s="4"/>
      <c r="E26508" s="4"/>
      <c r="F26508" s="4"/>
      <c r="G26508" s="31"/>
    </row>
    <row r="26509" spans="2:7" s="40" customFormat="1">
      <c r="B26509" s="7"/>
      <c r="C26509" s="7"/>
      <c r="D26509" s="4"/>
      <c r="E26509" s="4"/>
      <c r="F26509" s="4"/>
      <c r="G26509" s="31"/>
    </row>
    <row r="26510" spans="2:7" s="40" customFormat="1">
      <c r="B26510" s="7"/>
      <c r="C26510" s="7"/>
      <c r="D26510" s="4"/>
      <c r="E26510" s="4"/>
      <c r="F26510" s="4"/>
      <c r="G26510" s="31"/>
    </row>
    <row r="26511" spans="2:7" s="40" customFormat="1">
      <c r="B26511" s="7"/>
      <c r="C26511" s="7"/>
      <c r="D26511" s="4"/>
      <c r="E26511" s="4"/>
      <c r="F26511" s="4"/>
      <c r="G26511" s="31"/>
    </row>
    <row r="26512" spans="2:7" s="40" customFormat="1">
      <c r="B26512" s="7"/>
      <c r="C26512" s="7"/>
      <c r="D26512" s="4"/>
      <c r="E26512" s="4"/>
      <c r="F26512" s="4"/>
      <c r="G26512" s="31"/>
    </row>
    <row r="26513" spans="2:7" s="40" customFormat="1">
      <c r="B26513" s="7"/>
      <c r="C26513" s="7"/>
      <c r="D26513" s="4"/>
      <c r="E26513" s="4"/>
      <c r="F26513" s="4"/>
      <c r="G26513" s="31"/>
    </row>
    <row r="26514" spans="2:7" s="40" customFormat="1">
      <c r="B26514" s="7"/>
      <c r="C26514" s="7"/>
      <c r="D26514" s="4"/>
      <c r="E26514" s="4"/>
      <c r="F26514" s="4"/>
      <c r="G26514" s="31"/>
    </row>
    <row r="26515" spans="2:7" s="40" customFormat="1">
      <c r="B26515" s="7"/>
      <c r="C26515" s="7"/>
      <c r="D26515" s="4"/>
      <c r="E26515" s="4"/>
      <c r="F26515" s="4"/>
      <c r="G26515" s="31"/>
    </row>
    <row r="26516" spans="2:7" s="40" customFormat="1">
      <c r="B26516" s="7"/>
      <c r="C26516" s="7"/>
      <c r="D26516" s="4"/>
      <c r="E26516" s="4"/>
      <c r="F26516" s="4"/>
      <c r="G26516" s="31"/>
    </row>
    <row r="26517" spans="2:7" s="40" customFormat="1">
      <c r="B26517" s="7"/>
      <c r="C26517" s="7"/>
      <c r="D26517" s="4"/>
      <c r="E26517" s="4"/>
      <c r="F26517" s="4"/>
      <c r="G26517" s="31"/>
    </row>
    <row r="26518" spans="2:7" s="40" customFormat="1">
      <c r="B26518" s="7"/>
      <c r="C26518" s="7"/>
      <c r="D26518" s="4"/>
      <c r="E26518" s="4"/>
      <c r="F26518" s="4"/>
      <c r="G26518" s="31"/>
    </row>
    <row r="26519" spans="2:7" s="40" customFormat="1">
      <c r="B26519" s="7"/>
      <c r="C26519" s="7"/>
      <c r="D26519" s="4"/>
      <c r="E26519" s="4"/>
      <c r="F26519" s="4"/>
      <c r="G26519" s="31"/>
    </row>
    <row r="26520" spans="2:7" s="40" customFormat="1">
      <c r="B26520" s="7"/>
      <c r="C26520" s="7"/>
      <c r="D26520" s="4"/>
      <c r="E26520" s="4"/>
      <c r="F26520" s="4"/>
      <c r="G26520" s="31"/>
    </row>
    <row r="26521" spans="2:7" s="40" customFormat="1">
      <c r="B26521" s="7"/>
      <c r="C26521" s="7"/>
      <c r="D26521" s="4"/>
      <c r="E26521" s="4"/>
      <c r="F26521" s="4"/>
      <c r="G26521" s="31"/>
    </row>
    <row r="26522" spans="2:7" s="40" customFormat="1">
      <c r="B26522" s="7"/>
      <c r="C26522" s="7"/>
      <c r="D26522" s="4"/>
      <c r="E26522" s="4"/>
      <c r="F26522" s="4"/>
      <c r="G26522" s="31"/>
    </row>
    <row r="26523" spans="2:7" s="40" customFormat="1">
      <c r="B26523" s="7"/>
      <c r="C26523" s="7"/>
      <c r="D26523" s="4"/>
      <c r="E26523" s="4"/>
      <c r="F26523" s="4"/>
      <c r="G26523" s="31"/>
    </row>
    <row r="26524" spans="2:7" s="40" customFormat="1">
      <c r="B26524" s="7"/>
      <c r="C26524" s="7"/>
      <c r="D26524" s="4"/>
      <c r="E26524" s="4"/>
      <c r="F26524" s="4"/>
      <c r="G26524" s="31"/>
    </row>
    <row r="26525" spans="2:7" s="40" customFormat="1">
      <c r="B26525" s="7"/>
      <c r="C26525" s="7"/>
      <c r="D26525" s="4"/>
      <c r="E26525" s="4"/>
      <c r="F26525" s="4"/>
      <c r="G26525" s="31"/>
    </row>
    <row r="26526" spans="2:7" s="40" customFormat="1">
      <c r="B26526" s="7"/>
      <c r="C26526" s="7"/>
      <c r="D26526" s="4"/>
      <c r="E26526" s="4"/>
      <c r="F26526" s="4"/>
      <c r="G26526" s="31"/>
    </row>
    <row r="26527" spans="2:7" s="40" customFormat="1">
      <c r="B26527" s="7"/>
      <c r="C26527" s="7"/>
      <c r="D26527" s="4"/>
      <c r="E26527" s="4"/>
      <c r="F26527" s="4"/>
      <c r="G26527" s="31"/>
    </row>
    <row r="26528" spans="2:7" s="40" customFormat="1">
      <c r="B26528" s="7"/>
      <c r="C26528" s="7"/>
      <c r="D26528" s="4"/>
      <c r="E26528" s="4"/>
      <c r="F26528" s="4"/>
      <c r="G26528" s="31"/>
    </row>
    <row r="26529" spans="2:7" s="40" customFormat="1">
      <c r="B26529" s="7"/>
      <c r="C26529" s="7"/>
      <c r="D26529" s="4"/>
      <c r="E26529" s="4"/>
      <c r="F26529" s="4"/>
      <c r="G26529" s="31"/>
    </row>
    <row r="26530" spans="2:7" s="40" customFormat="1">
      <c r="B26530" s="7"/>
      <c r="C26530" s="7"/>
      <c r="D26530" s="4"/>
      <c r="E26530" s="4"/>
      <c r="F26530" s="4"/>
      <c r="G26530" s="31"/>
    </row>
    <row r="26531" spans="2:7" s="40" customFormat="1">
      <c r="B26531" s="7"/>
      <c r="C26531" s="7"/>
      <c r="D26531" s="4"/>
      <c r="E26531" s="4"/>
      <c r="F26531" s="4"/>
      <c r="G26531" s="31"/>
    </row>
    <row r="26532" spans="2:7" s="40" customFormat="1">
      <c r="B26532" s="7"/>
      <c r="C26532" s="7"/>
      <c r="D26532" s="4"/>
      <c r="E26532" s="4"/>
      <c r="F26532" s="4"/>
      <c r="G26532" s="31"/>
    </row>
    <row r="26533" spans="2:7" s="40" customFormat="1">
      <c r="B26533" s="7"/>
      <c r="C26533" s="7"/>
      <c r="D26533" s="4"/>
      <c r="E26533" s="4"/>
      <c r="F26533" s="4"/>
      <c r="G26533" s="31"/>
    </row>
    <row r="26534" spans="2:7" s="40" customFormat="1">
      <c r="B26534" s="7"/>
      <c r="C26534" s="7"/>
      <c r="D26534" s="4"/>
      <c r="E26534" s="4"/>
      <c r="F26534" s="4"/>
      <c r="G26534" s="31"/>
    </row>
    <row r="26535" spans="2:7" s="40" customFormat="1">
      <c r="B26535" s="7"/>
      <c r="C26535" s="7"/>
      <c r="D26535" s="4"/>
      <c r="E26535" s="4"/>
      <c r="F26535" s="4"/>
      <c r="G26535" s="31"/>
    </row>
    <row r="26536" spans="2:7" s="40" customFormat="1">
      <c r="B26536" s="7"/>
      <c r="C26536" s="7"/>
      <c r="D26536" s="4"/>
      <c r="E26536" s="4"/>
      <c r="F26536" s="4"/>
      <c r="G26536" s="31"/>
    </row>
    <row r="26537" spans="2:7" s="40" customFormat="1">
      <c r="B26537" s="7"/>
      <c r="C26537" s="7"/>
      <c r="D26537" s="4"/>
      <c r="E26537" s="4"/>
      <c r="F26537" s="4"/>
      <c r="G26537" s="31"/>
    </row>
    <row r="26538" spans="2:7" s="40" customFormat="1">
      <c r="B26538" s="7"/>
      <c r="C26538" s="7"/>
      <c r="D26538" s="4"/>
      <c r="E26538" s="4"/>
      <c r="F26538" s="4"/>
      <c r="G26538" s="31"/>
    </row>
    <row r="26539" spans="2:7" s="40" customFormat="1">
      <c r="B26539" s="7"/>
      <c r="C26539" s="7"/>
      <c r="D26539" s="4"/>
      <c r="E26539" s="4"/>
      <c r="F26539" s="4"/>
      <c r="G26539" s="31"/>
    </row>
    <row r="26540" spans="2:7" s="40" customFormat="1">
      <c r="B26540" s="7"/>
      <c r="C26540" s="7"/>
      <c r="D26540" s="4"/>
      <c r="E26540" s="4"/>
      <c r="F26540" s="4"/>
      <c r="G26540" s="31"/>
    </row>
    <row r="26541" spans="2:7" s="40" customFormat="1">
      <c r="B26541" s="7"/>
      <c r="C26541" s="7"/>
      <c r="D26541" s="4"/>
      <c r="E26541" s="4"/>
      <c r="F26541" s="4"/>
      <c r="G26541" s="31"/>
    </row>
    <row r="26542" spans="2:7" s="40" customFormat="1">
      <c r="B26542" s="7"/>
      <c r="C26542" s="7"/>
      <c r="D26542" s="4"/>
      <c r="E26542" s="4"/>
      <c r="F26542" s="4"/>
      <c r="G26542" s="31"/>
    </row>
    <row r="26543" spans="2:7" s="40" customFormat="1">
      <c r="B26543" s="7"/>
      <c r="C26543" s="7"/>
      <c r="D26543" s="4"/>
      <c r="E26543" s="4"/>
      <c r="F26543" s="4"/>
      <c r="G26543" s="31"/>
    </row>
    <row r="26544" spans="2:7" s="40" customFormat="1">
      <c r="B26544" s="7"/>
      <c r="C26544" s="7"/>
      <c r="D26544" s="4"/>
      <c r="E26544" s="4"/>
      <c r="F26544" s="4"/>
      <c r="G26544" s="31"/>
    </row>
    <row r="26545" spans="2:7" s="40" customFormat="1">
      <c r="B26545" s="7"/>
      <c r="C26545" s="7"/>
      <c r="D26545" s="4"/>
      <c r="E26545" s="4"/>
      <c r="F26545" s="4"/>
      <c r="G26545" s="31"/>
    </row>
    <row r="26546" spans="2:7" s="40" customFormat="1">
      <c r="B26546" s="7"/>
      <c r="C26546" s="7"/>
      <c r="D26546" s="4"/>
      <c r="E26546" s="4"/>
      <c r="F26546" s="4"/>
      <c r="G26546" s="31"/>
    </row>
    <row r="26547" spans="2:7" s="40" customFormat="1">
      <c r="B26547" s="7"/>
      <c r="C26547" s="7"/>
      <c r="D26547" s="4"/>
      <c r="E26547" s="4"/>
      <c r="F26547" s="4"/>
      <c r="G26547" s="31"/>
    </row>
    <row r="26548" spans="2:7" s="40" customFormat="1">
      <c r="B26548" s="7"/>
      <c r="C26548" s="7"/>
      <c r="D26548" s="4"/>
      <c r="E26548" s="4"/>
      <c r="F26548" s="4"/>
      <c r="G26548" s="31"/>
    </row>
    <row r="26549" spans="2:7" s="40" customFormat="1">
      <c r="B26549" s="7"/>
      <c r="C26549" s="7"/>
      <c r="D26549" s="4"/>
      <c r="E26549" s="4"/>
      <c r="F26549" s="4"/>
      <c r="G26549" s="31"/>
    </row>
    <row r="26550" spans="2:7" s="40" customFormat="1">
      <c r="B26550" s="7"/>
      <c r="C26550" s="7"/>
      <c r="D26550" s="4"/>
      <c r="E26550" s="4"/>
      <c r="F26550" s="4"/>
      <c r="G26550" s="31"/>
    </row>
    <row r="26551" spans="2:7" s="40" customFormat="1">
      <c r="B26551" s="7"/>
      <c r="C26551" s="7"/>
      <c r="D26551" s="4"/>
      <c r="E26551" s="4"/>
      <c r="F26551" s="4"/>
      <c r="G26551" s="31"/>
    </row>
    <row r="26552" spans="2:7" s="40" customFormat="1">
      <c r="B26552" s="7"/>
      <c r="C26552" s="7"/>
      <c r="D26552" s="4"/>
      <c r="E26552" s="4"/>
      <c r="F26552" s="4"/>
      <c r="G26552" s="31"/>
    </row>
    <row r="26553" spans="2:7" s="40" customFormat="1">
      <c r="B26553" s="7"/>
      <c r="C26553" s="7"/>
      <c r="D26553" s="4"/>
      <c r="E26553" s="4"/>
      <c r="F26553" s="4"/>
      <c r="G26553" s="31"/>
    </row>
    <row r="26554" spans="2:7" s="40" customFormat="1">
      <c r="B26554" s="7"/>
      <c r="C26554" s="7"/>
      <c r="D26554" s="4"/>
      <c r="E26554" s="4"/>
      <c r="F26554" s="4"/>
      <c r="G26554" s="31"/>
    </row>
    <row r="26555" spans="2:7" s="40" customFormat="1">
      <c r="B26555" s="7"/>
      <c r="C26555" s="7"/>
      <c r="D26555" s="4"/>
      <c r="E26555" s="4"/>
      <c r="F26555" s="4"/>
      <c r="G26555" s="31"/>
    </row>
    <row r="26556" spans="2:7" s="40" customFormat="1">
      <c r="B26556" s="7"/>
      <c r="C26556" s="7"/>
      <c r="D26556" s="4"/>
      <c r="E26556" s="4"/>
      <c r="F26556" s="4"/>
      <c r="G26556" s="31"/>
    </row>
    <row r="26557" spans="2:7" s="40" customFormat="1">
      <c r="B26557" s="7"/>
      <c r="C26557" s="7"/>
      <c r="D26557" s="4"/>
      <c r="E26557" s="4"/>
      <c r="F26557" s="4"/>
      <c r="G26557" s="31"/>
    </row>
    <row r="26558" spans="2:7" s="40" customFormat="1">
      <c r="B26558" s="7"/>
      <c r="C26558" s="7"/>
      <c r="D26558" s="4"/>
      <c r="E26558" s="4"/>
      <c r="F26558" s="4"/>
      <c r="G26558" s="31"/>
    </row>
    <row r="26559" spans="2:7" s="40" customFormat="1">
      <c r="B26559" s="7"/>
      <c r="C26559" s="7"/>
      <c r="D26559" s="4"/>
      <c r="E26559" s="4"/>
      <c r="F26559" s="4"/>
      <c r="G26559" s="31"/>
    </row>
    <row r="26560" spans="2:7" s="40" customFormat="1">
      <c r="B26560" s="7"/>
      <c r="C26560" s="7"/>
      <c r="D26560" s="4"/>
      <c r="E26560" s="4"/>
      <c r="F26560" s="4"/>
      <c r="G26560" s="31"/>
    </row>
    <row r="26561" spans="2:7" s="40" customFormat="1">
      <c r="B26561" s="7"/>
      <c r="C26561" s="7"/>
      <c r="D26561" s="4"/>
      <c r="E26561" s="4"/>
      <c r="F26561" s="4"/>
      <c r="G26561" s="31"/>
    </row>
    <row r="26562" spans="2:7" s="40" customFormat="1">
      <c r="B26562" s="7"/>
      <c r="C26562" s="7"/>
      <c r="D26562" s="4"/>
      <c r="E26562" s="4"/>
      <c r="F26562" s="4"/>
      <c r="G26562" s="31"/>
    </row>
    <row r="26563" spans="2:7" s="40" customFormat="1">
      <c r="B26563" s="7"/>
      <c r="C26563" s="7"/>
      <c r="D26563" s="4"/>
      <c r="E26563" s="4"/>
      <c r="F26563" s="4"/>
      <c r="G26563" s="31"/>
    </row>
    <row r="26564" spans="2:7" s="40" customFormat="1">
      <c r="B26564" s="7"/>
      <c r="C26564" s="7"/>
      <c r="D26564" s="4"/>
      <c r="E26564" s="4"/>
      <c r="F26564" s="4"/>
      <c r="G26564" s="31"/>
    </row>
    <row r="26565" spans="2:7" s="40" customFormat="1">
      <c r="B26565" s="7"/>
      <c r="C26565" s="7"/>
      <c r="D26565" s="4"/>
      <c r="E26565" s="4"/>
      <c r="F26565" s="4"/>
      <c r="G26565" s="31"/>
    </row>
    <row r="26566" spans="2:7" s="40" customFormat="1">
      <c r="B26566" s="7"/>
      <c r="C26566" s="7"/>
      <c r="D26566" s="4"/>
      <c r="E26566" s="4"/>
      <c r="F26566" s="4"/>
      <c r="G26566" s="31"/>
    </row>
    <row r="26567" spans="2:7" s="40" customFormat="1">
      <c r="B26567" s="7"/>
      <c r="C26567" s="7"/>
      <c r="D26567" s="4"/>
      <c r="E26567" s="4"/>
      <c r="F26567" s="4"/>
      <c r="G26567" s="31"/>
    </row>
    <row r="26568" spans="2:7" s="40" customFormat="1">
      <c r="B26568" s="7"/>
      <c r="C26568" s="7"/>
      <c r="D26568" s="4"/>
      <c r="E26568" s="4"/>
      <c r="F26568" s="4"/>
      <c r="G26568" s="31"/>
    </row>
    <row r="26569" spans="2:7" s="40" customFormat="1">
      <c r="B26569" s="7"/>
      <c r="C26569" s="7"/>
      <c r="D26569" s="4"/>
      <c r="E26569" s="4"/>
      <c r="F26569" s="4"/>
      <c r="G26569" s="31"/>
    </row>
    <row r="26570" spans="2:7" s="40" customFormat="1">
      <c r="B26570" s="7"/>
      <c r="C26570" s="7"/>
      <c r="D26570" s="4"/>
      <c r="E26570" s="4"/>
      <c r="F26570" s="4"/>
      <c r="G26570" s="31"/>
    </row>
    <row r="26571" spans="2:7" s="40" customFormat="1">
      <c r="B26571" s="7"/>
      <c r="C26571" s="7"/>
      <c r="D26571" s="4"/>
      <c r="E26571" s="4"/>
      <c r="F26571" s="4"/>
      <c r="G26571" s="31"/>
    </row>
    <row r="26572" spans="2:7" s="40" customFormat="1">
      <c r="B26572" s="7"/>
      <c r="C26572" s="7"/>
      <c r="D26572" s="4"/>
      <c r="E26572" s="4"/>
      <c r="F26572" s="4"/>
      <c r="G26572" s="31"/>
    </row>
    <row r="26573" spans="2:7" s="40" customFormat="1">
      <c r="B26573" s="7"/>
      <c r="C26573" s="7"/>
      <c r="D26573" s="4"/>
      <c r="E26573" s="4"/>
      <c r="F26573" s="4"/>
      <c r="G26573" s="31"/>
    </row>
    <row r="26574" spans="2:7" s="40" customFormat="1">
      <c r="B26574" s="7"/>
      <c r="C26574" s="7"/>
      <c r="D26574" s="4"/>
      <c r="E26574" s="4"/>
      <c r="F26574" s="4"/>
      <c r="G26574" s="31"/>
    </row>
    <row r="26575" spans="2:7" s="40" customFormat="1">
      <c r="B26575" s="7"/>
      <c r="C26575" s="7"/>
      <c r="D26575" s="4"/>
      <c r="E26575" s="4"/>
      <c r="F26575" s="4"/>
      <c r="G26575" s="31"/>
    </row>
    <row r="26576" spans="2:7" s="40" customFormat="1">
      <c r="B26576" s="7"/>
      <c r="C26576" s="7"/>
      <c r="D26576" s="4"/>
      <c r="E26576" s="4"/>
      <c r="F26576" s="4"/>
      <c r="G26576" s="31"/>
    </row>
    <row r="26577" spans="2:7" s="40" customFormat="1">
      <c r="B26577" s="7"/>
      <c r="C26577" s="7"/>
      <c r="D26577" s="4"/>
      <c r="E26577" s="4"/>
      <c r="F26577" s="4"/>
      <c r="G26577" s="31"/>
    </row>
    <row r="26578" spans="2:7" s="40" customFormat="1">
      <c r="B26578" s="7"/>
      <c r="C26578" s="7"/>
      <c r="D26578" s="4"/>
      <c r="E26578" s="4"/>
      <c r="F26578" s="4"/>
      <c r="G26578" s="31"/>
    </row>
    <row r="26579" spans="2:7" s="40" customFormat="1">
      <c r="B26579" s="7"/>
      <c r="C26579" s="7"/>
      <c r="D26579" s="4"/>
      <c r="E26579" s="4"/>
      <c r="F26579" s="4"/>
      <c r="G26579" s="31"/>
    </row>
    <row r="26580" spans="2:7" s="40" customFormat="1">
      <c r="B26580" s="7"/>
      <c r="C26580" s="7"/>
      <c r="D26580" s="4"/>
      <c r="E26580" s="4"/>
      <c r="F26580" s="4"/>
      <c r="G26580" s="31"/>
    </row>
    <row r="26581" spans="2:7" s="40" customFormat="1">
      <c r="B26581" s="7"/>
      <c r="C26581" s="7"/>
      <c r="D26581" s="4"/>
      <c r="E26581" s="4"/>
      <c r="F26581" s="4"/>
      <c r="G26581" s="31"/>
    </row>
    <row r="26582" spans="2:7" s="40" customFormat="1">
      <c r="B26582" s="7"/>
      <c r="C26582" s="7"/>
      <c r="D26582" s="4"/>
      <c r="E26582" s="4"/>
      <c r="F26582" s="4"/>
      <c r="G26582" s="31"/>
    </row>
    <row r="26583" spans="2:7" s="40" customFormat="1">
      <c r="B26583" s="7"/>
      <c r="C26583" s="7"/>
      <c r="D26583" s="4"/>
      <c r="E26583" s="4"/>
      <c r="F26583" s="4"/>
      <c r="G26583" s="31"/>
    </row>
    <row r="26584" spans="2:7" s="40" customFormat="1">
      <c r="B26584" s="7"/>
      <c r="C26584" s="7"/>
      <c r="D26584" s="4"/>
      <c r="E26584" s="4"/>
      <c r="F26584" s="4"/>
      <c r="G26584" s="31"/>
    </row>
    <row r="26585" spans="2:7" s="40" customFormat="1">
      <c r="B26585" s="7"/>
      <c r="C26585" s="7"/>
      <c r="D26585" s="4"/>
      <c r="E26585" s="4"/>
      <c r="F26585" s="4"/>
      <c r="G26585" s="31"/>
    </row>
    <row r="26586" spans="2:7" s="40" customFormat="1">
      <c r="B26586" s="7"/>
      <c r="C26586" s="7"/>
      <c r="D26586" s="4"/>
      <c r="E26586" s="4"/>
      <c r="F26586" s="4"/>
      <c r="G26586" s="31"/>
    </row>
    <row r="26587" spans="2:7" s="40" customFormat="1">
      <c r="B26587" s="7"/>
      <c r="C26587" s="7"/>
      <c r="D26587" s="4"/>
      <c r="E26587" s="4"/>
      <c r="F26587" s="4"/>
      <c r="G26587" s="31"/>
    </row>
    <row r="26588" spans="2:7" s="40" customFormat="1">
      <c r="B26588" s="7"/>
      <c r="C26588" s="7"/>
      <c r="D26588" s="4"/>
      <c r="E26588" s="4"/>
      <c r="F26588" s="4"/>
      <c r="G26588" s="31"/>
    </row>
    <row r="26589" spans="2:7" s="40" customFormat="1">
      <c r="B26589" s="7"/>
      <c r="C26589" s="7"/>
      <c r="D26589" s="4"/>
      <c r="E26589" s="4"/>
      <c r="F26589" s="4"/>
      <c r="G26589" s="31"/>
    </row>
    <row r="26590" spans="2:7" s="40" customFormat="1">
      <c r="B26590" s="7"/>
      <c r="C26590" s="7"/>
      <c r="D26590" s="4"/>
      <c r="E26590" s="4"/>
      <c r="F26590" s="4"/>
      <c r="G26590" s="31"/>
    </row>
    <row r="26591" spans="2:7" s="40" customFormat="1">
      <c r="B26591" s="7"/>
      <c r="C26591" s="7"/>
      <c r="D26591" s="4"/>
      <c r="E26591" s="4"/>
      <c r="F26591" s="4"/>
      <c r="G26591" s="31"/>
    </row>
    <row r="26592" spans="2:7" s="40" customFormat="1">
      <c r="B26592" s="7"/>
      <c r="C26592" s="7"/>
      <c r="D26592" s="4"/>
      <c r="E26592" s="4"/>
      <c r="F26592" s="4"/>
      <c r="G26592" s="31"/>
    </row>
    <row r="26593" spans="2:7" s="40" customFormat="1">
      <c r="B26593" s="7"/>
      <c r="C26593" s="7"/>
      <c r="D26593" s="4"/>
      <c r="E26593" s="4"/>
      <c r="F26593" s="4"/>
      <c r="G26593" s="31"/>
    </row>
    <row r="26594" spans="2:7" s="40" customFormat="1">
      <c r="B26594" s="7"/>
      <c r="C26594" s="7"/>
      <c r="D26594" s="4"/>
      <c r="E26594" s="4"/>
      <c r="F26594" s="4"/>
      <c r="G26594" s="31"/>
    </row>
    <row r="26595" spans="2:7" s="40" customFormat="1">
      <c r="B26595" s="7"/>
      <c r="C26595" s="7"/>
      <c r="D26595" s="4"/>
      <c r="E26595" s="4"/>
      <c r="F26595" s="4"/>
      <c r="G26595" s="31"/>
    </row>
    <row r="26596" spans="2:7" s="40" customFormat="1">
      <c r="B26596" s="7"/>
      <c r="C26596" s="7"/>
      <c r="D26596" s="4"/>
      <c r="E26596" s="4"/>
      <c r="F26596" s="4"/>
      <c r="G26596" s="31"/>
    </row>
    <row r="26597" spans="2:7" s="40" customFormat="1">
      <c r="B26597" s="7"/>
      <c r="C26597" s="7"/>
      <c r="D26597" s="4"/>
      <c r="E26597" s="4"/>
      <c r="F26597" s="4"/>
      <c r="G26597" s="31"/>
    </row>
    <row r="26598" spans="2:7" s="40" customFormat="1">
      <c r="B26598" s="7"/>
      <c r="C26598" s="7"/>
      <c r="D26598" s="4"/>
      <c r="E26598" s="4"/>
      <c r="F26598" s="4"/>
      <c r="G26598" s="31"/>
    </row>
    <row r="26599" spans="2:7" s="40" customFormat="1">
      <c r="B26599" s="7"/>
      <c r="C26599" s="7"/>
      <c r="D26599" s="4"/>
      <c r="E26599" s="4"/>
      <c r="F26599" s="4"/>
      <c r="G26599" s="31"/>
    </row>
    <row r="26600" spans="2:7" s="40" customFormat="1">
      <c r="B26600" s="7"/>
      <c r="C26600" s="7"/>
      <c r="D26600" s="4"/>
      <c r="E26600" s="4"/>
      <c r="F26600" s="4"/>
      <c r="G26600" s="31"/>
    </row>
    <row r="26601" spans="2:7" s="40" customFormat="1">
      <c r="B26601" s="7"/>
      <c r="C26601" s="7"/>
      <c r="D26601" s="4"/>
      <c r="E26601" s="4"/>
      <c r="F26601" s="4"/>
      <c r="G26601" s="31"/>
    </row>
    <row r="26602" spans="2:7" s="40" customFormat="1">
      <c r="B26602" s="7"/>
      <c r="C26602" s="7"/>
      <c r="D26602" s="4"/>
      <c r="E26602" s="4"/>
      <c r="F26602" s="4"/>
      <c r="G26602" s="31"/>
    </row>
    <row r="26603" spans="2:7" s="40" customFormat="1">
      <c r="B26603" s="7"/>
      <c r="C26603" s="7"/>
      <c r="D26603" s="4"/>
      <c r="E26603" s="4"/>
      <c r="F26603" s="4"/>
      <c r="G26603" s="31"/>
    </row>
    <row r="26604" spans="2:7" s="40" customFormat="1">
      <c r="B26604" s="7"/>
      <c r="C26604" s="7"/>
      <c r="D26604" s="4"/>
      <c r="E26604" s="4"/>
      <c r="F26604" s="4"/>
      <c r="G26604" s="31"/>
    </row>
    <row r="26605" spans="2:7" s="40" customFormat="1">
      <c r="B26605" s="7"/>
      <c r="C26605" s="7"/>
      <c r="D26605" s="4"/>
      <c r="E26605" s="4"/>
      <c r="F26605" s="4"/>
      <c r="G26605" s="31"/>
    </row>
    <row r="26606" spans="2:7" s="40" customFormat="1">
      <c r="B26606" s="7"/>
      <c r="C26606" s="7"/>
      <c r="D26606" s="4"/>
      <c r="E26606" s="4"/>
      <c r="F26606" s="4"/>
      <c r="G26606" s="31"/>
    </row>
    <row r="26607" spans="2:7" s="40" customFormat="1">
      <c r="B26607" s="7"/>
      <c r="C26607" s="7"/>
      <c r="D26607" s="4"/>
      <c r="E26607" s="4"/>
      <c r="F26607" s="4"/>
      <c r="G26607" s="31"/>
    </row>
    <row r="26608" spans="2:7" s="40" customFormat="1">
      <c r="B26608" s="7"/>
      <c r="C26608" s="7"/>
      <c r="D26608" s="4"/>
      <c r="E26608" s="4"/>
      <c r="F26608" s="4"/>
      <c r="G26608" s="31"/>
    </row>
    <row r="26609" spans="2:7" s="40" customFormat="1">
      <c r="B26609" s="7"/>
      <c r="C26609" s="7"/>
      <c r="D26609" s="4"/>
      <c r="E26609" s="4"/>
      <c r="F26609" s="4"/>
      <c r="G26609" s="31"/>
    </row>
    <row r="26610" spans="2:7" s="40" customFormat="1">
      <c r="B26610" s="7"/>
      <c r="C26610" s="7"/>
      <c r="D26610" s="4"/>
      <c r="E26610" s="4"/>
      <c r="F26610" s="4"/>
      <c r="G26610" s="31"/>
    </row>
    <row r="26611" spans="2:7" s="40" customFormat="1">
      <c r="B26611" s="7"/>
      <c r="C26611" s="7"/>
      <c r="D26611" s="4"/>
      <c r="E26611" s="4"/>
      <c r="F26611" s="4"/>
      <c r="G26611" s="31"/>
    </row>
    <row r="26612" spans="2:7" s="40" customFormat="1">
      <c r="B26612" s="7"/>
      <c r="C26612" s="7"/>
      <c r="D26612" s="4"/>
      <c r="E26612" s="4"/>
      <c r="F26612" s="4"/>
      <c r="G26612" s="31"/>
    </row>
    <row r="26613" spans="2:7" s="40" customFormat="1">
      <c r="B26613" s="7"/>
      <c r="C26613" s="7"/>
      <c r="D26613" s="4"/>
      <c r="E26613" s="4"/>
      <c r="F26613" s="4"/>
      <c r="G26613" s="31"/>
    </row>
    <row r="26614" spans="2:7" s="40" customFormat="1">
      <c r="B26614" s="7"/>
      <c r="C26614" s="7"/>
      <c r="D26614" s="4"/>
      <c r="E26614" s="4"/>
      <c r="F26614" s="4"/>
      <c r="G26614" s="31"/>
    </row>
    <row r="26615" spans="2:7" s="40" customFormat="1">
      <c r="B26615" s="7"/>
      <c r="C26615" s="7"/>
      <c r="D26615" s="4"/>
      <c r="E26615" s="4"/>
      <c r="F26615" s="4"/>
      <c r="G26615" s="31"/>
    </row>
    <row r="26616" spans="2:7" s="40" customFormat="1">
      <c r="B26616" s="7"/>
      <c r="C26616" s="7"/>
      <c r="D26616" s="4"/>
      <c r="E26616" s="4"/>
      <c r="F26616" s="4"/>
      <c r="G26616" s="31"/>
    </row>
    <row r="26617" spans="2:7" s="40" customFormat="1">
      <c r="B26617" s="7"/>
      <c r="C26617" s="7"/>
      <c r="D26617" s="4"/>
      <c r="E26617" s="4"/>
      <c r="F26617" s="4"/>
      <c r="G26617" s="31"/>
    </row>
    <row r="26618" spans="2:7" s="40" customFormat="1">
      <c r="B26618" s="7"/>
      <c r="C26618" s="7"/>
      <c r="D26618" s="4"/>
      <c r="E26618" s="4"/>
      <c r="F26618" s="4"/>
      <c r="G26618" s="31"/>
    </row>
    <row r="26619" spans="2:7" s="40" customFormat="1">
      <c r="B26619" s="7"/>
      <c r="C26619" s="7"/>
      <c r="D26619" s="4"/>
      <c r="E26619" s="4"/>
      <c r="F26619" s="4"/>
      <c r="G26619" s="31"/>
    </row>
    <row r="26620" spans="2:7" s="40" customFormat="1">
      <c r="B26620" s="7"/>
      <c r="C26620" s="7"/>
      <c r="D26620" s="4"/>
      <c r="E26620" s="4"/>
      <c r="F26620" s="4"/>
      <c r="G26620" s="31"/>
    </row>
    <row r="26621" spans="2:7" s="40" customFormat="1">
      <c r="B26621" s="7"/>
      <c r="C26621" s="7"/>
      <c r="D26621" s="4"/>
      <c r="E26621" s="4"/>
      <c r="F26621" s="4"/>
      <c r="G26621" s="31"/>
    </row>
    <row r="26622" spans="2:7" s="40" customFormat="1">
      <c r="B26622" s="7"/>
      <c r="C26622" s="7"/>
      <c r="D26622" s="4"/>
      <c r="E26622" s="4"/>
      <c r="F26622" s="4"/>
      <c r="G26622" s="31"/>
    </row>
    <row r="26623" spans="2:7" s="40" customFormat="1">
      <c r="B26623" s="7"/>
      <c r="C26623" s="7"/>
      <c r="D26623" s="4"/>
      <c r="E26623" s="4"/>
      <c r="F26623" s="4"/>
      <c r="G26623" s="31"/>
    </row>
    <row r="26624" spans="2:7" s="40" customFormat="1">
      <c r="B26624" s="7"/>
      <c r="C26624" s="7"/>
      <c r="D26624" s="4"/>
      <c r="E26624" s="4"/>
      <c r="F26624" s="4"/>
      <c r="G26624" s="31"/>
    </row>
    <row r="26625" spans="2:7" s="40" customFormat="1">
      <c r="B26625" s="7"/>
      <c r="C26625" s="7"/>
      <c r="D26625" s="4"/>
      <c r="E26625" s="4"/>
      <c r="F26625" s="4"/>
      <c r="G26625" s="31"/>
    </row>
    <row r="26626" spans="2:7" s="40" customFormat="1">
      <c r="B26626" s="7"/>
      <c r="C26626" s="7"/>
      <c r="D26626" s="4"/>
      <c r="E26626" s="4"/>
      <c r="F26626" s="4"/>
      <c r="G26626" s="31"/>
    </row>
    <row r="26627" spans="2:7" s="40" customFormat="1">
      <c r="B26627" s="7"/>
      <c r="C26627" s="7"/>
      <c r="D26627" s="4"/>
      <c r="E26627" s="4"/>
      <c r="F26627" s="4"/>
      <c r="G26627" s="31"/>
    </row>
    <row r="26628" spans="2:7" s="40" customFormat="1">
      <c r="B26628" s="7"/>
      <c r="C26628" s="7"/>
      <c r="D26628" s="4"/>
      <c r="E26628" s="4"/>
      <c r="F26628" s="4"/>
      <c r="G26628" s="31"/>
    </row>
    <row r="26629" spans="2:7" s="40" customFormat="1">
      <c r="B26629" s="7"/>
      <c r="C26629" s="7"/>
      <c r="D26629" s="4"/>
      <c r="E26629" s="4"/>
      <c r="F26629" s="4"/>
      <c r="G26629" s="31"/>
    </row>
    <row r="26630" spans="2:7" s="40" customFormat="1">
      <c r="B26630" s="7"/>
      <c r="C26630" s="7"/>
      <c r="D26630" s="4"/>
      <c r="E26630" s="4"/>
      <c r="F26630" s="4"/>
      <c r="G26630" s="31"/>
    </row>
    <row r="26631" spans="2:7" s="40" customFormat="1">
      <c r="B26631" s="7"/>
      <c r="C26631" s="7"/>
      <c r="D26631" s="4"/>
      <c r="E26631" s="4"/>
      <c r="F26631" s="4"/>
      <c r="G26631" s="31"/>
    </row>
    <row r="26632" spans="2:7" s="40" customFormat="1">
      <c r="B26632" s="7"/>
      <c r="C26632" s="7"/>
      <c r="D26632" s="4"/>
      <c r="E26632" s="4"/>
      <c r="F26632" s="4"/>
      <c r="G26632" s="31"/>
    </row>
    <row r="26633" spans="2:7" s="40" customFormat="1">
      <c r="B26633" s="7"/>
      <c r="C26633" s="7"/>
      <c r="D26633" s="4"/>
      <c r="E26633" s="4"/>
      <c r="F26633" s="4"/>
      <c r="G26633" s="31"/>
    </row>
    <row r="26634" spans="2:7" s="40" customFormat="1">
      <c r="B26634" s="7"/>
      <c r="C26634" s="7"/>
      <c r="D26634" s="4"/>
      <c r="E26634" s="4"/>
      <c r="F26634" s="4"/>
      <c r="G26634" s="31"/>
    </row>
    <row r="26635" spans="2:7" s="40" customFormat="1">
      <c r="B26635" s="7"/>
      <c r="C26635" s="7"/>
      <c r="D26635" s="4"/>
      <c r="E26635" s="4"/>
      <c r="F26635" s="4"/>
      <c r="G26635" s="31"/>
    </row>
    <row r="26636" spans="2:7" s="40" customFormat="1">
      <c r="B26636" s="7"/>
      <c r="C26636" s="7"/>
      <c r="D26636" s="4"/>
      <c r="E26636" s="4"/>
      <c r="F26636" s="4"/>
      <c r="G26636" s="31"/>
    </row>
    <row r="26637" spans="2:7" s="40" customFormat="1">
      <c r="B26637" s="7"/>
      <c r="C26637" s="7"/>
      <c r="D26637" s="4"/>
      <c r="E26637" s="4"/>
      <c r="F26637" s="4"/>
      <c r="G26637" s="31"/>
    </row>
    <row r="26638" spans="2:7" s="40" customFormat="1">
      <c r="B26638" s="7"/>
      <c r="C26638" s="7"/>
      <c r="D26638" s="4"/>
      <c r="E26638" s="4"/>
      <c r="F26638" s="4"/>
      <c r="G26638" s="31"/>
    </row>
    <row r="26639" spans="2:7" s="40" customFormat="1">
      <c r="B26639" s="7"/>
      <c r="C26639" s="7"/>
      <c r="D26639" s="4"/>
      <c r="E26639" s="4"/>
      <c r="F26639" s="4"/>
      <c r="G26639" s="31"/>
    </row>
    <row r="26640" spans="2:7" s="40" customFormat="1">
      <c r="B26640" s="7"/>
      <c r="C26640" s="7"/>
      <c r="D26640" s="4"/>
      <c r="E26640" s="4"/>
      <c r="F26640" s="4"/>
      <c r="G26640" s="31"/>
    </row>
    <row r="26641" spans="2:7" s="40" customFormat="1">
      <c r="B26641" s="7"/>
      <c r="C26641" s="7"/>
      <c r="D26641" s="4"/>
      <c r="E26641" s="4"/>
      <c r="F26641" s="4"/>
      <c r="G26641" s="31"/>
    </row>
    <row r="26642" spans="2:7" s="40" customFormat="1">
      <c r="B26642" s="7"/>
      <c r="C26642" s="7"/>
      <c r="D26642" s="4"/>
      <c r="E26642" s="4"/>
      <c r="F26642" s="4"/>
      <c r="G26642" s="31"/>
    </row>
    <row r="26643" spans="2:7" s="40" customFormat="1">
      <c r="B26643" s="7"/>
      <c r="C26643" s="7"/>
      <c r="D26643" s="4"/>
      <c r="E26643" s="4"/>
      <c r="F26643" s="4"/>
      <c r="G26643" s="31"/>
    </row>
    <row r="26644" spans="2:7" s="40" customFormat="1">
      <c r="B26644" s="7"/>
      <c r="C26644" s="7"/>
      <c r="D26644" s="4"/>
      <c r="E26644" s="4"/>
      <c r="F26644" s="4"/>
      <c r="G26644" s="31"/>
    </row>
    <row r="26645" spans="2:7" s="40" customFormat="1">
      <c r="B26645" s="7"/>
      <c r="C26645" s="7"/>
      <c r="D26645" s="4"/>
      <c r="E26645" s="4"/>
      <c r="F26645" s="4"/>
      <c r="G26645" s="31"/>
    </row>
    <row r="26646" spans="2:7" s="40" customFormat="1">
      <c r="B26646" s="7"/>
      <c r="C26646" s="7"/>
      <c r="D26646" s="4"/>
      <c r="E26646" s="4"/>
      <c r="F26646" s="4"/>
      <c r="G26646" s="31"/>
    </row>
    <row r="26647" spans="2:7" s="40" customFormat="1">
      <c r="B26647" s="7"/>
      <c r="C26647" s="7"/>
      <c r="D26647" s="4"/>
      <c r="E26647" s="4"/>
      <c r="F26647" s="4"/>
      <c r="G26647" s="31"/>
    </row>
    <row r="26648" spans="2:7" s="40" customFormat="1">
      <c r="B26648" s="7"/>
      <c r="C26648" s="7"/>
      <c r="D26648" s="4"/>
      <c r="E26648" s="4"/>
      <c r="F26648" s="4"/>
      <c r="G26648" s="31"/>
    </row>
    <row r="26649" spans="2:7" s="40" customFormat="1">
      <c r="B26649" s="7"/>
      <c r="C26649" s="7"/>
      <c r="D26649" s="4"/>
      <c r="E26649" s="4"/>
      <c r="F26649" s="4"/>
      <c r="G26649" s="31"/>
    </row>
    <row r="26650" spans="2:7" s="40" customFormat="1">
      <c r="B26650" s="7"/>
      <c r="C26650" s="7"/>
      <c r="D26650" s="4"/>
      <c r="E26650" s="4"/>
      <c r="F26650" s="4"/>
      <c r="G26650" s="31"/>
    </row>
    <row r="26651" spans="2:7" s="40" customFormat="1">
      <c r="B26651" s="7"/>
      <c r="C26651" s="7"/>
      <c r="D26651" s="4"/>
      <c r="E26651" s="4"/>
      <c r="F26651" s="4"/>
      <c r="G26651" s="31"/>
    </row>
    <row r="26652" spans="2:7" s="40" customFormat="1">
      <c r="B26652" s="7"/>
      <c r="C26652" s="7"/>
      <c r="D26652" s="4"/>
      <c r="E26652" s="4"/>
      <c r="F26652" s="4"/>
      <c r="G26652" s="31"/>
    </row>
    <row r="26653" spans="2:7" s="40" customFormat="1">
      <c r="B26653" s="7"/>
      <c r="C26653" s="7"/>
      <c r="D26653" s="4"/>
      <c r="E26653" s="4"/>
      <c r="F26653" s="4"/>
      <c r="G26653" s="31"/>
    </row>
    <row r="26654" spans="2:7" s="40" customFormat="1">
      <c r="B26654" s="7"/>
      <c r="C26654" s="7"/>
      <c r="D26654" s="4"/>
      <c r="E26654" s="4"/>
      <c r="F26654" s="4"/>
      <c r="G26654" s="31"/>
    </row>
    <row r="26655" spans="2:7" s="40" customFormat="1">
      <c r="B26655" s="7"/>
      <c r="C26655" s="7"/>
      <c r="D26655" s="4"/>
      <c r="E26655" s="4"/>
      <c r="F26655" s="4"/>
      <c r="G26655" s="31"/>
    </row>
    <row r="26656" spans="2:7" s="40" customFormat="1">
      <c r="B26656" s="7"/>
      <c r="C26656" s="7"/>
      <c r="D26656" s="4"/>
      <c r="E26656" s="4"/>
      <c r="F26656" s="4"/>
      <c r="G26656" s="31"/>
    </row>
    <row r="26657" spans="2:7" s="40" customFormat="1">
      <c r="B26657" s="7"/>
      <c r="C26657" s="7"/>
      <c r="D26657" s="4"/>
      <c r="E26657" s="4"/>
      <c r="F26657" s="4"/>
      <c r="G26657" s="31"/>
    </row>
    <row r="26658" spans="2:7" s="40" customFormat="1">
      <c r="B26658" s="7"/>
      <c r="C26658" s="7"/>
      <c r="D26658" s="4"/>
      <c r="E26658" s="4"/>
      <c r="F26658" s="4"/>
      <c r="G26658" s="31"/>
    </row>
    <row r="26659" spans="2:7" s="40" customFormat="1">
      <c r="B26659" s="7"/>
      <c r="C26659" s="7"/>
      <c r="D26659" s="4"/>
      <c r="E26659" s="4"/>
      <c r="F26659" s="4"/>
      <c r="G26659" s="31"/>
    </row>
    <row r="26660" spans="2:7" s="40" customFormat="1">
      <c r="B26660" s="7"/>
      <c r="C26660" s="7"/>
      <c r="D26660" s="4"/>
      <c r="E26660" s="4"/>
      <c r="F26660" s="4"/>
      <c r="G26660" s="31"/>
    </row>
    <row r="26661" spans="2:7" s="40" customFormat="1">
      <c r="B26661" s="7"/>
      <c r="C26661" s="7"/>
      <c r="D26661" s="4"/>
      <c r="E26661" s="4"/>
      <c r="F26661" s="4"/>
      <c r="G26661" s="31"/>
    </row>
    <row r="26662" spans="2:7" s="40" customFormat="1">
      <c r="B26662" s="7"/>
      <c r="C26662" s="7"/>
      <c r="D26662" s="4"/>
      <c r="E26662" s="4"/>
      <c r="F26662" s="4"/>
      <c r="G26662" s="31"/>
    </row>
    <row r="26663" spans="2:7" s="40" customFormat="1">
      <c r="B26663" s="7"/>
      <c r="C26663" s="7"/>
      <c r="D26663" s="4"/>
      <c r="E26663" s="4"/>
      <c r="F26663" s="4"/>
      <c r="G26663" s="31"/>
    </row>
    <row r="26664" spans="2:7" s="40" customFormat="1">
      <c r="B26664" s="7"/>
      <c r="C26664" s="7"/>
      <c r="D26664" s="4"/>
      <c r="E26664" s="4"/>
      <c r="F26664" s="4"/>
      <c r="G26664" s="31"/>
    </row>
    <row r="26665" spans="2:7" s="40" customFormat="1">
      <c r="B26665" s="7"/>
      <c r="C26665" s="7"/>
      <c r="D26665" s="4"/>
      <c r="E26665" s="4"/>
      <c r="F26665" s="4"/>
      <c r="G26665" s="31"/>
    </row>
    <row r="26666" spans="2:7" s="40" customFormat="1">
      <c r="B26666" s="7"/>
      <c r="C26666" s="7"/>
      <c r="D26666" s="4"/>
      <c r="E26666" s="4"/>
      <c r="F26666" s="4"/>
      <c r="G26666" s="31"/>
    </row>
    <row r="26667" spans="2:7" s="40" customFormat="1">
      <c r="B26667" s="7"/>
      <c r="C26667" s="7"/>
      <c r="D26667" s="4"/>
      <c r="E26667" s="4"/>
      <c r="F26667" s="4"/>
      <c r="G26667" s="31"/>
    </row>
    <row r="26668" spans="2:7" s="40" customFormat="1">
      <c r="B26668" s="7"/>
      <c r="C26668" s="7"/>
      <c r="D26668" s="4"/>
      <c r="E26668" s="4"/>
      <c r="F26668" s="4"/>
      <c r="G26668" s="31"/>
    </row>
    <row r="26669" spans="2:7" s="40" customFormat="1">
      <c r="B26669" s="7"/>
      <c r="C26669" s="7"/>
      <c r="D26669" s="4"/>
      <c r="E26669" s="4"/>
      <c r="F26669" s="4"/>
      <c r="G26669" s="31"/>
    </row>
    <row r="26670" spans="2:7" s="40" customFormat="1">
      <c r="B26670" s="7"/>
      <c r="C26670" s="7"/>
      <c r="D26670" s="4"/>
      <c r="E26670" s="4"/>
      <c r="F26670" s="4"/>
      <c r="G26670" s="31"/>
    </row>
    <row r="26671" spans="2:7" s="40" customFormat="1">
      <c r="B26671" s="7"/>
      <c r="C26671" s="7"/>
      <c r="D26671" s="4"/>
      <c r="E26671" s="4"/>
      <c r="F26671" s="4"/>
      <c r="G26671" s="31"/>
    </row>
    <row r="26672" spans="2:7" s="40" customFormat="1">
      <c r="B26672" s="7"/>
      <c r="C26672" s="7"/>
      <c r="D26672" s="4"/>
      <c r="E26672" s="4"/>
      <c r="F26672" s="4"/>
      <c r="G26672" s="31"/>
    </row>
    <row r="26673" spans="2:7" s="40" customFormat="1">
      <c r="B26673" s="7"/>
      <c r="C26673" s="7"/>
      <c r="D26673" s="4"/>
      <c r="E26673" s="4"/>
      <c r="F26673" s="4"/>
      <c r="G26673" s="31"/>
    </row>
    <row r="26674" spans="2:7" s="40" customFormat="1">
      <c r="B26674" s="7"/>
      <c r="C26674" s="7"/>
      <c r="D26674" s="4"/>
      <c r="E26674" s="4"/>
      <c r="F26674" s="4"/>
      <c r="G26674" s="31"/>
    </row>
    <row r="26675" spans="2:7" s="40" customFormat="1">
      <c r="B26675" s="7"/>
      <c r="C26675" s="7"/>
      <c r="D26675" s="4"/>
      <c r="E26675" s="4"/>
      <c r="F26675" s="4"/>
      <c r="G26675" s="31"/>
    </row>
    <row r="26676" spans="2:7" s="40" customFormat="1">
      <c r="B26676" s="7"/>
      <c r="C26676" s="7"/>
      <c r="D26676" s="4"/>
      <c r="E26676" s="4"/>
      <c r="F26676" s="4"/>
      <c r="G26676" s="31"/>
    </row>
    <row r="26677" spans="2:7" s="40" customFormat="1">
      <c r="B26677" s="7"/>
      <c r="C26677" s="7"/>
      <c r="D26677" s="4"/>
      <c r="E26677" s="4"/>
      <c r="F26677" s="4"/>
      <c r="G26677" s="31"/>
    </row>
    <row r="26678" spans="2:7" s="40" customFormat="1">
      <c r="B26678" s="7"/>
      <c r="C26678" s="7"/>
      <c r="D26678" s="4"/>
      <c r="E26678" s="4"/>
      <c r="F26678" s="4"/>
      <c r="G26678" s="31"/>
    </row>
    <row r="26679" spans="2:7" s="40" customFormat="1">
      <c r="B26679" s="7"/>
      <c r="C26679" s="7"/>
      <c r="D26679" s="4"/>
      <c r="E26679" s="4"/>
      <c r="F26679" s="4"/>
      <c r="G26679" s="31"/>
    </row>
    <row r="26680" spans="2:7" s="40" customFormat="1">
      <c r="B26680" s="7"/>
      <c r="C26680" s="7"/>
      <c r="D26680" s="4"/>
      <c r="E26680" s="4"/>
      <c r="F26680" s="4"/>
      <c r="G26680" s="31"/>
    </row>
    <row r="26681" spans="2:7" s="40" customFormat="1">
      <c r="B26681" s="7"/>
      <c r="C26681" s="7"/>
      <c r="D26681" s="4"/>
      <c r="E26681" s="4"/>
      <c r="F26681" s="4"/>
      <c r="G26681" s="31"/>
    </row>
    <row r="26682" spans="2:7" s="40" customFormat="1">
      <c r="B26682" s="7"/>
      <c r="C26682" s="7"/>
      <c r="D26682" s="4"/>
      <c r="E26682" s="4"/>
      <c r="F26682" s="4"/>
      <c r="G26682" s="31"/>
    </row>
    <row r="26683" spans="2:7" s="40" customFormat="1">
      <c r="B26683" s="7"/>
      <c r="C26683" s="7"/>
      <c r="D26683" s="4"/>
      <c r="E26683" s="4"/>
      <c r="F26683" s="4"/>
      <c r="G26683" s="31"/>
    </row>
    <row r="26684" spans="2:7" s="40" customFormat="1">
      <c r="B26684" s="7"/>
      <c r="C26684" s="7"/>
      <c r="D26684" s="4"/>
      <c r="E26684" s="4"/>
      <c r="F26684" s="4"/>
      <c r="G26684" s="31"/>
    </row>
    <row r="26685" spans="2:7" s="40" customFormat="1">
      <c r="B26685" s="7"/>
      <c r="C26685" s="7"/>
      <c r="D26685" s="4"/>
      <c r="E26685" s="4"/>
      <c r="F26685" s="4"/>
      <c r="G26685" s="31"/>
    </row>
    <row r="26686" spans="2:7" s="40" customFormat="1">
      <c r="B26686" s="7"/>
      <c r="C26686" s="7"/>
      <c r="D26686" s="4"/>
      <c r="E26686" s="4"/>
      <c r="F26686" s="4"/>
      <c r="G26686" s="31"/>
    </row>
    <row r="26687" spans="2:7" s="40" customFormat="1">
      <c r="B26687" s="7"/>
      <c r="C26687" s="7"/>
      <c r="D26687" s="4"/>
      <c r="E26687" s="4"/>
      <c r="F26687" s="4"/>
      <c r="G26687" s="31"/>
    </row>
    <row r="26688" spans="2:7" s="40" customFormat="1">
      <c r="B26688" s="7"/>
      <c r="C26688" s="7"/>
      <c r="D26688" s="4"/>
      <c r="E26688" s="4"/>
      <c r="F26688" s="4"/>
      <c r="G26688" s="31"/>
    </row>
    <row r="26689" spans="2:7" s="40" customFormat="1">
      <c r="B26689" s="7"/>
      <c r="C26689" s="7"/>
      <c r="D26689" s="4"/>
      <c r="E26689" s="4"/>
      <c r="F26689" s="4"/>
      <c r="G26689" s="31"/>
    </row>
    <row r="26690" spans="2:7" s="40" customFormat="1">
      <c r="B26690" s="7"/>
      <c r="C26690" s="7"/>
      <c r="D26690" s="4"/>
      <c r="E26690" s="4"/>
      <c r="F26690" s="4"/>
      <c r="G26690" s="31"/>
    </row>
    <row r="26691" spans="2:7" s="40" customFormat="1">
      <c r="B26691" s="7"/>
      <c r="C26691" s="7"/>
      <c r="D26691" s="4"/>
      <c r="E26691" s="4"/>
      <c r="F26691" s="4"/>
      <c r="G26691" s="31"/>
    </row>
    <row r="26692" spans="2:7" s="40" customFormat="1">
      <c r="B26692" s="7"/>
      <c r="C26692" s="7"/>
      <c r="D26692" s="4"/>
      <c r="E26692" s="4"/>
      <c r="F26692" s="4"/>
      <c r="G26692" s="31"/>
    </row>
    <row r="26693" spans="2:7" s="40" customFormat="1">
      <c r="B26693" s="7"/>
      <c r="C26693" s="7"/>
      <c r="D26693" s="4"/>
      <c r="E26693" s="4"/>
      <c r="F26693" s="4"/>
      <c r="G26693" s="31"/>
    </row>
    <row r="26694" spans="2:7" s="40" customFormat="1">
      <c r="B26694" s="7"/>
      <c r="C26694" s="7"/>
      <c r="D26694" s="4"/>
      <c r="E26694" s="4"/>
      <c r="F26694" s="4"/>
      <c r="G26694" s="31"/>
    </row>
    <row r="26695" spans="2:7" s="40" customFormat="1">
      <c r="B26695" s="7"/>
      <c r="C26695" s="7"/>
      <c r="D26695" s="4"/>
      <c r="E26695" s="4"/>
      <c r="F26695" s="4"/>
      <c r="G26695" s="31"/>
    </row>
    <row r="26696" spans="2:7" s="40" customFormat="1">
      <c r="B26696" s="7"/>
      <c r="C26696" s="7"/>
      <c r="D26696" s="4"/>
      <c r="E26696" s="4"/>
      <c r="F26696" s="4"/>
      <c r="G26696" s="31"/>
    </row>
    <row r="26697" spans="2:7" s="40" customFormat="1">
      <c r="B26697" s="7"/>
      <c r="C26697" s="7"/>
      <c r="D26697" s="4"/>
      <c r="E26697" s="4"/>
      <c r="F26697" s="4"/>
      <c r="G26697" s="31"/>
    </row>
    <row r="26698" spans="2:7" s="40" customFormat="1">
      <c r="B26698" s="7"/>
      <c r="C26698" s="7"/>
      <c r="D26698" s="4"/>
      <c r="E26698" s="4"/>
      <c r="F26698" s="4"/>
      <c r="G26698" s="31"/>
    </row>
    <row r="26699" spans="2:7" s="40" customFormat="1">
      <c r="B26699" s="7"/>
      <c r="C26699" s="7"/>
      <c r="D26699" s="4"/>
      <c r="E26699" s="4"/>
      <c r="F26699" s="4"/>
      <c r="G26699" s="31"/>
    </row>
    <row r="26700" spans="2:7" s="40" customFormat="1">
      <c r="B26700" s="7"/>
      <c r="C26700" s="7"/>
      <c r="D26700" s="4"/>
      <c r="E26700" s="4"/>
      <c r="F26700" s="4"/>
      <c r="G26700" s="31"/>
    </row>
    <row r="26701" spans="2:7" s="40" customFormat="1">
      <c r="B26701" s="7"/>
      <c r="C26701" s="7"/>
      <c r="D26701" s="4"/>
      <c r="E26701" s="4"/>
      <c r="F26701" s="4"/>
      <c r="G26701" s="31"/>
    </row>
    <row r="26702" spans="2:7" s="40" customFormat="1">
      <c r="B26702" s="7"/>
      <c r="C26702" s="7"/>
      <c r="D26702" s="4"/>
      <c r="E26702" s="4"/>
      <c r="F26702" s="4"/>
      <c r="G26702" s="31"/>
    </row>
    <row r="26703" spans="2:7" s="40" customFormat="1">
      <c r="B26703" s="7"/>
      <c r="C26703" s="7"/>
      <c r="D26703" s="4"/>
      <c r="E26703" s="4"/>
      <c r="F26703" s="4"/>
      <c r="G26703" s="31"/>
    </row>
    <row r="26704" spans="2:7" s="40" customFormat="1">
      <c r="B26704" s="7"/>
      <c r="C26704" s="7"/>
      <c r="D26704" s="4"/>
      <c r="E26704" s="4"/>
      <c r="F26704" s="4"/>
      <c r="G26704" s="31"/>
    </row>
    <row r="26705" spans="2:7" s="40" customFormat="1">
      <c r="B26705" s="7"/>
      <c r="C26705" s="7"/>
      <c r="D26705" s="4"/>
      <c r="E26705" s="4"/>
      <c r="F26705" s="4"/>
      <c r="G26705" s="31"/>
    </row>
    <row r="26706" spans="2:7" s="40" customFormat="1">
      <c r="B26706" s="7"/>
      <c r="C26706" s="7"/>
      <c r="D26706" s="4"/>
      <c r="E26706" s="4"/>
      <c r="F26706" s="4"/>
      <c r="G26706" s="31"/>
    </row>
    <row r="26707" spans="2:7" s="40" customFormat="1">
      <c r="B26707" s="7"/>
      <c r="C26707" s="7"/>
      <c r="D26707" s="4"/>
      <c r="E26707" s="4"/>
      <c r="F26707" s="4"/>
      <c r="G26707" s="31"/>
    </row>
    <row r="26708" spans="2:7" s="40" customFormat="1">
      <c r="B26708" s="7"/>
      <c r="C26708" s="7"/>
      <c r="D26708" s="4"/>
      <c r="E26708" s="4"/>
      <c r="F26708" s="4"/>
      <c r="G26708" s="31"/>
    </row>
    <row r="26709" spans="2:7" s="40" customFormat="1">
      <c r="B26709" s="7"/>
      <c r="C26709" s="7"/>
      <c r="D26709" s="4"/>
      <c r="E26709" s="4"/>
      <c r="F26709" s="4"/>
      <c r="G26709" s="31"/>
    </row>
    <row r="26710" spans="2:7" s="40" customFormat="1">
      <c r="B26710" s="7"/>
      <c r="C26710" s="7"/>
      <c r="D26710" s="4"/>
      <c r="E26710" s="4"/>
      <c r="F26710" s="4"/>
      <c r="G26710" s="31"/>
    </row>
    <row r="26711" spans="2:7" s="40" customFormat="1">
      <c r="B26711" s="7"/>
      <c r="C26711" s="7"/>
      <c r="D26711" s="4"/>
      <c r="E26711" s="4"/>
      <c r="F26711" s="4"/>
      <c r="G26711" s="31"/>
    </row>
    <row r="26712" spans="2:7" s="40" customFormat="1">
      <c r="B26712" s="7"/>
      <c r="C26712" s="7"/>
      <c r="D26712" s="4"/>
      <c r="E26712" s="4"/>
      <c r="F26712" s="4"/>
      <c r="G26712" s="31"/>
    </row>
    <row r="26713" spans="2:7" s="40" customFormat="1">
      <c r="B26713" s="7"/>
      <c r="C26713" s="7"/>
      <c r="D26713" s="4"/>
      <c r="E26713" s="4"/>
      <c r="F26713" s="4"/>
      <c r="G26713" s="31"/>
    </row>
    <row r="26714" spans="2:7" s="40" customFormat="1">
      <c r="B26714" s="7"/>
      <c r="C26714" s="7"/>
      <c r="D26714" s="4"/>
      <c r="E26714" s="4"/>
      <c r="F26714" s="4"/>
      <c r="G26714" s="31"/>
    </row>
    <row r="26715" spans="2:7" s="40" customFormat="1">
      <c r="B26715" s="7"/>
      <c r="C26715" s="7"/>
      <c r="D26715" s="4"/>
      <c r="E26715" s="4"/>
      <c r="F26715" s="4"/>
      <c r="G26715" s="31"/>
    </row>
    <row r="26716" spans="2:7" s="40" customFormat="1">
      <c r="B26716" s="7"/>
      <c r="C26716" s="7"/>
      <c r="D26716" s="4"/>
      <c r="E26716" s="4"/>
      <c r="F26716" s="4"/>
      <c r="G26716" s="31"/>
    </row>
    <row r="26717" spans="2:7" s="40" customFormat="1">
      <c r="B26717" s="7"/>
      <c r="C26717" s="7"/>
      <c r="D26717" s="4"/>
      <c r="E26717" s="4"/>
      <c r="F26717" s="4"/>
      <c r="G26717" s="31"/>
    </row>
    <row r="26718" spans="2:7" s="40" customFormat="1">
      <c r="B26718" s="7"/>
      <c r="C26718" s="7"/>
      <c r="D26718" s="4"/>
      <c r="E26718" s="4"/>
      <c r="F26718" s="4"/>
      <c r="G26718" s="31"/>
    </row>
    <row r="26719" spans="2:7" s="40" customFormat="1">
      <c r="B26719" s="7"/>
      <c r="C26719" s="7"/>
      <c r="D26719" s="4"/>
      <c r="E26719" s="4"/>
      <c r="F26719" s="4"/>
      <c r="G26719" s="31"/>
    </row>
    <row r="26720" spans="2:7" s="40" customFormat="1">
      <c r="B26720" s="7"/>
      <c r="C26720" s="7"/>
      <c r="D26720" s="4"/>
      <c r="E26720" s="4"/>
      <c r="F26720" s="4"/>
      <c r="G26720" s="31"/>
    </row>
    <row r="26721" spans="2:7" s="40" customFormat="1">
      <c r="B26721" s="7"/>
      <c r="C26721" s="7"/>
      <c r="D26721" s="4"/>
      <c r="E26721" s="4"/>
      <c r="F26721" s="4"/>
      <c r="G26721" s="31"/>
    </row>
    <row r="26722" spans="2:7" s="40" customFormat="1">
      <c r="B26722" s="7"/>
      <c r="C26722" s="7"/>
      <c r="D26722" s="4"/>
      <c r="E26722" s="4"/>
      <c r="F26722" s="4"/>
      <c r="G26722" s="31"/>
    </row>
    <row r="26723" spans="2:7" s="40" customFormat="1">
      <c r="B26723" s="7"/>
      <c r="C26723" s="7"/>
      <c r="D26723" s="4"/>
      <c r="E26723" s="4"/>
      <c r="F26723" s="4"/>
      <c r="G26723" s="31"/>
    </row>
    <row r="26724" spans="2:7" s="40" customFormat="1">
      <c r="B26724" s="7"/>
      <c r="C26724" s="7"/>
      <c r="D26724" s="4"/>
      <c r="E26724" s="4"/>
      <c r="F26724" s="4"/>
      <c r="G26724" s="31"/>
    </row>
    <row r="26725" spans="2:7" s="40" customFormat="1">
      <c r="B26725" s="7"/>
      <c r="C26725" s="7"/>
      <c r="D26725" s="4"/>
      <c r="E26725" s="4"/>
      <c r="F26725" s="4"/>
      <c r="G26725" s="31"/>
    </row>
    <row r="26726" spans="2:7" s="40" customFormat="1">
      <c r="B26726" s="7"/>
      <c r="C26726" s="7"/>
      <c r="D26726" s="4"/>
      <c r="E26726" s="4"/>
      <c r="F26726" s="4"/>
      <c r="G26726" s="31"/>
    </row>
    <row r="26727" spans="2:7" s="40" customFormat="1">
      <c r="B26727" s="7"/>
      <c r="C26727" s="7"/>
      <c r="D26727" s="4"/>
      <c r="E26727" s="4"/>
      <c r="F26727" s="4"/>
      <c r="G26727" s="31"/>
    </row>
    <row r="26728" spans="2:7" s="40" customFormat="1">
      <c r="B26728" s="7"/>
      <c r="C26728" s="7"/>
      <c r="D26728" s="4"/>
      <c r="E26728" s="4"/>
      <c r="F26728" s="4"/>
      <c r="G26728" s="31"/>
    </row>
    <row r="26729" spans="2:7" s="40" customFormat="1">
      <c r="B26729" s="7"/>
      <c r="C26729" s="7"/>
      <c r="D26729" s="4"/>
      <c r="E26729" s="4"/>
      <c r="F26729" s="4"/>
      <c r="G26729" s="31"/>
    </row>
    <row r="26730" spans="2:7" s="40" customFormat="1">
      <c r="B26730" s="7"/>
      <c r="C26730" s="7"/>
      <c r="D26730" s="4"/>
      <c r="E26730" s="4"/>
      <c r="F26730" s="4"/>
      <c r="G26730" s="31"/>
    </row>
    <row r="26731" spans="2:7" s="40" customFormat="1">
      <c r="B26731" s="7"/>
      <c r="C26731" s="7"/>
      <c r="D26731" s="4"/>
      <c r="E26731" s="4"/>
      <c r="F26731" s="4"/>
      <c r="G26731" s="31"/>
    </row>
    <row r="26732" spans="2:7" s="40" customFormat="1">
      <c r="B26732" s="7"/>
      <c r="C26732" s="7"/>
      <c r="D26732" s="4"/>
      <c r="E26732" s="4"/>
      <c r="F26732" s="4"/>
      <c r="G26732" s="31"/>
    </row>
    <row r="26733" spans="2:7" s="40" customFormat="1">
      <c r="B26733" s="7"/>
      <c r="C26733" s="7"/>
      <c r="D26733" s="4"/>
      <c r="E26733" s="4"/>
      <c r="F26733" s="4"/>
      <c r="G26733" s="31"/>
    </row>
    <row r="26734" spans="2:7" s="40" customFormat="1">
      <c r="B26734" s="7"/>
      <c r="C26734" s="7"/>
      <c r="D26734" s="4"/>
      <c r="E26734" s="4"/>
      <c r="F26734" s="4"/>
      <c r="G26734" s="31"/>
    </row>
    <row r="26735" spans="2:7" s="40" customFormat="1">
      <c r="B26735" s="7"/>
      <c r="C26735" s="7"/>
      <c r="D26735" s="4"/>
      <c r="E26735" s="4"/>
      <c r="F26735" s="4"/>
      <c r="G26735" s="31"/>
    </row>
    <row r="26736" spans="2:7" s="40" customFormat="1">
      <c r="B26736" s="7"/>
      <c r="C26736" s="7"/>
      <c r="D26736" s="4"/>
      <c r="E26736" s="4"/>
      <c r="F26736" s="4"/>
      <c r="G26736" s="31"/>
    </row>
    <row r="26737" spans="2:7" s="40" customFormat="1">
      <c r="B26737" s="7"/>
      <c r="C26737" s="7"/>
      <c r="D26737" s="4"/>
      <c r="E26737" s="4"/>
      <c r="F26737" s="4"/>
      <c r="G26737" s="31"/>
    </row>
    <row r="26738" spans="2:7" s="40" customFormat="1">
      <c r="B26738" s="7"/>
      <c r="C26738" s="7"/>
      <c r="D26738" s="4"/>
      <c r="E26738" s="4"/>
      <c r="F26738" s="4"/>
      <c r="G26738" s="31"/>
    </row>
    <row r="26739" spans="2:7" s="40" customFormat="1">
      <c r="B26739" s="7"/>
      <c r="C26739" s="7"/>
      <c r="D26739" s="4"/>
      <c r="E26739" s="4"/>
      <c r="F26739" s="4"/>
      <c r="G26739" s="31"/>
    </row>
    <row r="26740" spans="2:7" s="40" customFormat="1">
      <c r="B26740" s="7"/>
      <c r="C26740" s="7"/>
      <c r="D26740" s="4"/>
      <c r="E26740" s="4"/>
      <c r="F26740" s="4"/>
      <c r="G26740" s="31"/>
    </row>
    <row r="26741" spans="2:7" s="40" customFormat="1">
      <c r="B26741" s="7"/>
      <c r="C26741" s="7"/>
      <c r="D26741" s="4"/>
      <c r="E26741" s="4"/>
      <c r="F26741" s="4"/>
      <c r="G26741" s="31"/>
    </row>
    <row r="26742" spans="2:7" s="40" customFormat="1">
      <c r="B26742" s="7"/>
      <c r="C26742" s="7"/>
      <c r="D26742" s="4"/>
      <c r="E26742" s="4"/>
      <c r="F26742" s="4"/>
      <c r="G26742" s="31"/>
    </row>
    <row r="26743" spans="2:7" s="40" customFormat="1">
      <c r="B26743" s="7"/>
      <c r="C26743" s="7"/>
      <c r="D26743" s="4"/>
      <c r="E26743" s="4"/>
      <c r="F26743" s="4"/>
      <c r="G26743" s="31"/>
    </row>
    <row r="26744" spans="2:7" s="40" customFormat="1">
      <c r="B26744" s="7"/>
      <c r="C26744" s="7"/>
      <c r="D26744" s="4"/>
      <c r="E26744" s="4"/>
      <c r="F26744" s="4"/>
      <c r="G26744" s="31"/>
    </row>
    <row r="26745" spans="2:7" s="40" customFormat="1">
      <c r="B26745" s="7"/>
      <c r="C26745" s="7"/>
      <c r="D26745" s="4"/>
      <c r="E26745" s="4"/>
      <c r="F26745" s="4"/>
      <c r="G26745" s="31"/>
    </row>
    <row r="26746" spans="2:7" s="40" customFormat="1">
      <c r="B26746" s="7"/>
      <c r="C26746" s="7"/>
      <c r="D26746" s="4"/>
      <c r="E26746" s="4"/>
      <c r="F26746" s="4"/>
      <c r="G26746" s="31"/>
    </row>
    <row r="26747" spans="2:7" s="40" customFormat="1">
      <c r="B26747" s="7"/>
      <c r="C26747" s="7"/>
      <c r="D26747" s="4"/>
      <c r="E26747" s="4"/>
      <c r="F26747" s="4"/>
      <c r="G26747" s="31"/>
    </row>
    <row r="26748" spans="2:7" s="40" customFormat="1">
      <c r="B26748" s="7"/>
      <c r="C26748" s="7"/>
      <c r="D26748" s="4"/>
      <c r="E26748" s="4"/>
      <c r="F26748" s="4"/>
      <c r="G26748" s="31"/>
    </row>
    <row r="26749" spans="2:7" s="40" customFormat="1">
      <c r="B26749" s="7"/>
      <c r="C26749" s="7"/>
      <c r="D26749" s="4"/>
      <c r="E26749" s="4"/>
      <c r="F26749" s="4"/>
      <c r="G26749" s="31"/>
    </row>
    <row r="26750" spans="2:7" s="40" customFormat="1">
      <c r="B26750" s="7"/>
      <c r="C26750" s="7"/>
      <c r="D26750" s="4"/>
      <c r="E26750" s="4"/>
      <c r="F26750" s="4"/>
      <c r="G26750" s="31"/>
    </row>
    <row r="26751" spans="2:7" s="40" customFormat="1">
      <c r="B26751" s="7"/>
      <c r="C26751" s="7"/>
      <c r="D26751" s="4"/>
      <c r="E26751" s="4"/>
      <c r="F26751" s="4"/>
      <c r="G26751" s="31"/>
    </row>
    <row r="26752" spans="2:7" s="40" customFormat="1">
      <c r="B26752" s="7"/>
      <c r="C26752" s="7"/>
      <c r="D26752" s="4"/>
      <c r="E26752" s="4"/>
      <c r="F26752" s="4"/>
      <c r="G26752" s="31"/>
    </row>
    <row r="26753" spans="2:7" s="40" customFormat="1">
      <c r="B26753" s="7"/>
      <c r="C26753" s="7"/>
      <c r="D26753" s="4"/>
      <c r="E26753" s="4"/>
      <c r="F26753" s="4"/>
      <c r="G26753" s="31"/>
    </row>
    <row r="26754" spans="2:7" s="40" customFormat="1">
      <c r="B26754" s="7"/>
      <c r="C26754" s="7"/>
      <c r="D26754" s="4"/>
      <c r="E26754" s="4"/>
      <c r="F26754" s="4"/>
      <c r="G26754" s="31"/>
    </row>
    <row r="26755" spans="2:7" s="40" customFormat="1">
      <c r="B26755" s="7"/>
      <c r="C26755" s="7"/>
      <c r="D26755" s="4"/>
      <c r="E26755" s="4"/>
      <c r="F26755" s="4"/>
      <c r="G26755" s="31"/>
    </row>
    <row r="26756" spans="2:7" s="40" customFormat="1">
      <c r="B26756" s="7"/>
      <c r="C26756" s="7"/>
      <c r="D26756" s="4"/>
      <c r="E26756" s="4"/>
      <c r="F26756" s="4"/>
      <c r="G26756" s="31"/>
    </row>
    <row r="26757" spans="2:7" s="40" customFormat="1">
      <c r="B26757" s="7"/>
      <c r="C26757" s="7"/>
      <c r="D26757" s="4"/>
      <c r="E26757" s="4"/>
      <c r="F26757" s="4"/>
      <c r="G26757" s="31"/>
    </row>
    <row r="26758" spans="2:7" s="40" customFormat="1">
      <c r="B26758" s="7"/>
      <c r="C26758" s="7"/>
      <c r="D26758" s="4"/>
      <c r="E26758" s="4"/>
      <c r="F26758" s="4"/>
      <c r="G26758" s="31"/>
    </row>
    <row r="26759" spans="2:7" s="40" customFormat="1">
      <c r="B26759" s="7"/>
      <c r="C26759" s="7"/>
      <c r="D26759" s="4"/>
      <c r="E26759" s="4"/>
      <c r="F26759" s="4"/>
      <c r="G26759" s="31"/>
    </row>
    <row r="26760" spans="2:7" s="40" customFormat="1">
      <c r="B26760" s="7"/>
      <c r="C26760" s="7"/>
      <c r="D26760" s="4"/>
      <c r="E26760" s="4"/>
      <c r="F26760" s="4"/>
      <c r="G26760" s="31"/>
    </row>
    <row r="26761" spans="2:7" s="40" customFormat="1">
      <c r="B26761" s="7"/>
      <c r="C26761" s="7"/>
      <c r="D26761" s="4"/>
      <c r="E26761" s="4"/>
      <c r="F26761" s="4"/>
      <c r="G26761" s="31"/>
    </row>
    <row r="26762" spans="2:7" s="40" customFormat="1">
      <c r="B26762" s="7"/>
      <c r="C26762" s="7"/>
      <c r="D26762" s="4"/>
      <c r="E26762" s="4"/>
      <c r="F26762" s="4"/>
      <c r="G26762" s="31"/>
    </row>
    <row r="26763" spans="2:7" s="40" customFormat="1">
      <c r="B26763" s="7"/>
      <c r="C26763" s="7"/>
      <c r="D26763" s="4"/>
      <c r="E26763" s="4"/>
      <c r="F26763" s="4"/>
      <c r="G26763" s="31"/>
    </row>
    <row r="26764" spans="2:7" s="40" customFormat="1">
      <c r="B26764" s="7"/>
      <c r="C26764" s="7"/>
      <c r="D26764" s="4"/>
      <c r="E26764" s="4"/>
      <c r="F26764" s="4"/>
      <c r="G26764" s="31"/>
    </row>
    <row r="26765" spans="2:7" s="40" customFormat="1">
      <c r="B26765" s="7"/>
      <c r="C26765" s="7"/>
      <c r="D26765" s="4"/>
      <c r="E26765" s="4"/>
      <c r="F26765" s="4"/>
      <c r="G26765" s="31"/>
    </row>
    <row r="26766" spans="2:7" s="40" customFormat="1">
      <c r="B26766" s="7"/>
      <c r="C26766" s="7"/>
      <c r="D26766" s="4"/>
      <c r="E26766" s="4"/>
      <c r="F26766" s="4"/>
      <c r="G26766" s="31"/>
    </row>
    <row r="26767" spans="2:7" s="40" customFormat="1">
      <c r="B26767" s="7"/>
      <c r="C26767" s="7"/>
      <c r="D26767" s="4"/>
      <c r="E26767" s="4"/>
      <c r="F26767" s="4"/>
      <c r="G26767" s="31"/>
    </row>
    <row r="26768" spans="2:7" s="40" customFormat="1">
      <c r="B26768" s="7"/>
      <c r="C26768" s="7"/>
      <c r="D26768" s="4"/>
      <c r="E26768" s="4"/>
      <c r="F26768" s="4"/>
      <c r="G26768" s="31"/>
    </row>
    <row r="26769" spans="2:7" s="40" customFormat="1">
      <c r="B26769" s="7"/>
      <c r="C26769" s="7"/>
      <c r="D26769" s="4"/>
      <c r="E26769" s="4"/>
      <c r="F26769" s="4"/>
      <c r="G26769" s="31"/>
    </row>
    <row r="26770" spans="2:7" s="40" customFormat="1">
      <c r="B26770" s="7"/>
      <c r="C26770" s="7"/>
      <c r="D26770" s="4"/>
      <c r="E26770" s="4"/>
      <c r="F26770" s="4"/>
      <c r="G26770" s="31"/>
    </row>
    <row r="26771" spans="2:7" s="40" customFormat="1">
      <c r="B26771" s="7"/>
      <c r="C26771" s="7"/>
      <c r="D26771" s="4"/>
      <c r="E26771" s="4"/>
      <c r="F26771" s="4"/>
      <c r="G26771" s="31"/>
    </row>
    <row r="26772" spans="2:7" s="40" customFormat="1">
      <c r="B26772" s="7"/>
      <c r="C26772" s="7"/>
      <c r="D26772" s="4"/>
      <c r="E26772" s="4"/>
      <c r="F26772" s="4"/>
      <c r="G26772" s="31"/>
    </row>
    <row r="26773" spans="2:7" s="40" customFormat="1">
      <c r="B26773" s="7"/>
      <c r="C26773" s="7"/>
      <c r="D26773" s="4"/>
      <c r="E26773" s="4"/>
      <c r="F26773" s="4"/>
      <c r="G26773" s="31"/>
    </row>
    <row r="26774" spans="2:7" s="40" customFormat="1">
      <c r="B26774" s="7"/>
      <c r="C26774" s="7"/>
      <c r="D26774" s="4"/>
      <c r="E26774" s="4"/>
      <c r="F26774" s="4"/>
      <c r="G26774" s="31"/>
    </row>
    <row r="26775" spans="2:7" s="40" customFormat="1">
      <c r="B26775" s="7"/>
      <c r="C26775" s="7"/>
      <c r="D26775" s="4"/>
      <c r="E26775" s="4"/>
      <c r="F26775" s="4"/>
      <c r="G26775" s="31"/>
    </row>
    <row r="26776" spans="2:7" s="40" customFormat="1">
      <c r="B26776" s="7"/>
      <c r="C26776" s="7"/>
      <c r="D26776" s="4"/>
      <c r="E26776" s="4"/>
      <c r="F26776" s="4"/>
      <c r="G26776" s="31"/>
    </row>
    <row r="26777" spans="2:7" s="40" customFormat="1">
      <c r="B26777" s="7"/>
      <c r="C26777" s="7"/>
      <c r="D26777" s="4"/>
      <c r="E26777" s="4"/>
      <c r="F26777" s="4"/>
      <c r="G26777" s="31"/>
    </row>
    <row r="26778" spans="2:7" s="40" customFormat="1">
      <c r="B26778" s="7"/>
      <c r="C26778" s="7"/>
      <c r="D26778" s="4"/>
      <c r="E26778" s="4"/>
      <c r="F26778" s="4"/>
      <c r="G26778" s="31"/>
    </row>
    <row r="26779" spans="2:7" s="40" customFormat="1">
      <c r="B26779" s="7"/>
      <c r="C26779" s="7"/>
      <c r="D26779" s="4"/>
      <c r="E26779" s="4"/>
      <c r="F26779" s="4"/>
      <c r="G26779" s="31"/>
    </row>
    <row r="26780" spans="2:7" s="40" customFormat="1">
      <c r="B26780" s="7"/>
      <c r="C26780" s="7"/>
      <c r="D26780" s="4"/>
      <c r="E26780" s="4"/>
      <c r="F26780" s="4"/>
      <c r="G26780" s="31"/>
    </row>
    <row r="26781" spans="2:7" s="40" customFormat="1">
      <c r="B26781" s="7"/>
      <c r="C26781" s="7"/>
      <c r="D26781" s="4"/>
      <c r="E26781" s="4"/>
      <c r="F26781" s="4"/>
      <c r="G26781" s="31"/>
    </row>
    <row r="26782" spans="2:7" s="40" customFormat="1">
      <c r="B26782" s="7"/>
      <c r="C26782" s="7"/>
      <c r="D26782" s="4"/>
      <c r="E26782" s="4"/>
      <c r="F26782" s="4"/>
      <c r="G26782" s="31"/>
    </row>
    <row r="26783" spans="2:7" s="40" customFormat="1">
      <c r="B26783" s="7"/>
      <c r="C26783" s="7"/>
      <c r="D26783" s="4"/>
      <c r="E26783" s="4"/>
      <c r="F26783" s="4"/>
      <c r="G26783" s="31"/>
    </row>
    <row r="26784" spans="2:7" s="40" customFormat="1">
      <c r="B26784" s="7"/>
      <c r="C26784" s="7"/>
      <c r="D26784" s="4"/>
      <c r="E26784" s="4"/>
      <c r="F26784" s="4"/>
      <c r="G26784" s="31"/>
    </row>
    <row r="26785" spans="2:7" s="40" customFormat="1">
      <c r="B26785" s="7"/>
      <c r="C26785" s="7"/>
      <c r="D26785" s="4"/>
      <c r="E26785" s="4"/>
      <c r="F26785" s="4"/>
      <c r="G26785" s="31"/>
    </row>
    <row r="26786" spans="2:7" s="40" customFormat="1">
      <c r="B26786" s="7"/>
      <c r="C26786" s="7"/>
      <c r="D26786" s="4"/>
      <c r="E26786" s="4"/>
      <c r="F26786" s="4"/>
      <c r="G26786" s="31"/>
    </row>
    <row r="26787" spans="2:7" s="40" customFormat="1">
      <c r="B26787" s="7"/>
      <c r="C26787" s="7"/>
      <c r="D26787" s="4"/>
      <c r="E26787" s="4"/>
      <c r="F26787" s="4"/>
      <c r="G26787" s="31"/>
    </row>
    <row r="26788" spans="2:7" s="40" customFormat="1">
      <c r="B26788" s="7"/>
      <c r="C26788" s="7"/>
      <c r="D26788" s="4"/>
      <c r="E26788" s="4"/>
      <c r="F26788" s="4"/>
      <c r="G26788" s="31"/>
    </row>
    <row r="26789" spans="2:7" s="40" customFormat="1">
      <c r="B26789" s="7"/>
      <c r="C26789" s="7"/>
      <c r="D26789" s="4"/>
      <c r="E26789" s="4"/>
      <c r="F26789" s="4"/>
      <c r="G26789" s="31"/>
    </row>
    <row r="26790" spans="2:7" s="40" customFormat="1">
      <c r="B26790" s="7"/>
      <c r="C26790" s="7"/>
      <c r="D26790" s="4"/>
      <c r="E26790" s="4"/>
      <c r="F26790" s="4"/>
      <c r="G26790" s="31"/>
    </row>
    <row r="26791" spans="2:7" s="40" customFormat="1">
      <c r="B26791" s="7"/>
      <c r="C26791" s="7"/>
      <c r="D26791" s="4"/>
      <c r="E26791" s="4"/>
      <c r="F26791" s="4"/>
      <c r="G26791" s="31"/>
    </row>
    <row r="26792" spans="2:7" s="40" customFormat="1">
      <c r="B26792" s="7"/>
      <c r="C26792" s="7"/>
      <c r="D26792" s="4"/>
      <c r="E26792" s="4"/>
      <c r="F26792" s="4"/>
      <c r="G26792" s="31"/>
    </row>
    <row r="26793" spans="2:7" s="40" customFormat="1">
      <c r="B26793" s="7"/>
      <c r="C26793" s="7"/>
      <c r="D26793" s="4"/>
      <c r="E26793" s="4"/>
      <c r="F26793" s="4"/>
      <c r="G26793" s="31"/>
    </row>
    <row r="26794" spans="2:7" s="40" customFormat="1">
      <c r="B26794" s="7"/>
      <c r="C26794" s="7"/>
      <c r="D26794" s="4"/>
      <c r="E26794" s="4"/>
      <c r="F26794" s="4"/>
      <c r="G26794" s="31"/>
    </row>
    <row r="26795" spans="2:7" s="40" customFormat="1">
      <c r="B26795" s="7"/>
      <c r="C26795" s="7"/>
      <c r="D26795" s="4"/>
      <c r="E26795" s="4"/>
      <c r="F26795" s="4"/>
      <c r="G26795" s="31"/>
    </row>
    <row r="26796" spans="2:7" s="40" customFormat="1">
      <c r="B26796" s="7"/>
      <c r="C26796" s="7"/>
      <c r="D26796" s="4"/>
      <c r="E26796" s="4"/>
      <c r="F26796" s="4"/>
      <c r="G26796" s="31"/>
    </row>
    <row r="26797" spans="2:7" s="40" customFormat="1">
      <c r="B26797" s="7"/>
      <c r="C26797" s="7"/>
      <c r="D26797" s="4"/>
      <c r="E26797" s="4"/>
      <c r="F26797" s="4"/>
      <c r="G26797" s="31"/>
    </row>
    <row r="26798" spans="2:7" s="40" customFormat="1">
      <c r="B26798" s="7"/>
      <c r="C26798" s="7"/>
      <c r="D26798" s="4"/>
      <c r="E26798" s="4"/>
      <c r="F26798" s="4"/>
      <c r="G26798" s="31"/>
    </row>
    <row r="26799" spans="2:7" s="40" customFormat="1">
      <c r="B26799" s="7"/>
      <c r="C26799" s="7"/>
      <c r="D26799" s="4"/>
      <c r="E26799" s="4"/>
      <c r="F26799" s="4"/>
      <c r="G26799" s="31"/>
    </row>
    <row r="26800" spans="2:7" s="40" customFormat="1">
      <c r="B26800" s="7"/>
      <c r="C26800" s="7"/>
      <c r="D26800" s="4"/>
      <c r="E26800" s="4"/>
      <c r="F26800" s="4"/>
      <c r="G26800" s="31"/>
    </row>
    <row r="26801" spans="2:7" s="40" customFormat="1">
      <c r="B26801" s="7"/>
      <c r="C26801" s="7"/>
      <c r="D26801" s="4"/>
      <c r="E26801" s="4"/>
      <c r="F26801" s="4"/>
      <c r="G26801" s="31"/>
    </row>
    <row r="26802" spans="2:7" s="40" customFormat="1">
      <c r="B26802" s="7"/>
      <c r="C26802" s="7"/>
      <c r="D26802" s="4"/>
      <c r="E26802" s="4"/>
      <c r="F26802" s="4"/>
      <c r="G26802" s="31"/>
    </row>
    <row r="26803" spans="2:7" s="40" customFormat="1">
      <c r="B26803" s="7"/>
      <c r="C26803" s="7"/>
      <c r="D26803" s="4"/>
      <c r="E26803" s="4"/>
      <c r="F26803" s="4"/>
      <c r="G26803" s="31"/>
    </row>
    <row r="26804" spans="2:7" s="40" customFormat="1">
      <c r="B26804" s="7"/>
      <c r="C26804" s="7"/>
      <c r="D26804" s="4"/>
      <c r="E26804" s="4"/>
      <c r="F26804" s="4"/>
      <c r="G26804" s="31"/>
    </row>
    <row r="26805" spans="2:7" s="40" customFormat="1">
      <c r="B26805" s="7"/>
      <c r="C26805" s="7"/>
      <c r="D26805" s="4"/>
      <c r="E26805" s="4"/>
      <c r="F26805" s="4"/>
      <c r="G26805" s="31"/>
    </row>
    <row r="26806" spans="2:7" s="40" customFormat="1">
      <c r="B26806" s="7"/>
      <c r="C26806" s="7"/>
      <c r="D26806" s="4"/>
      <c r="E26806" s="4"/>
      <c r="F26806" s="4"/>
      <c r="G26806" s="31"/>
    </row>
    <row r="26807" spans="2:7" s="40" customFormat="1">
      <c r="B26807" s="7"/>
      <c r="C26807" s="7"/>
      <c r="D26807" s="4"/>
      <c r="E26807" s="4"/>
      <c r="F26807" s="4"/>
      <c r="G26807" s="31"/>
    </row>
    <row r="26808" spans="2:7" s="40" customFormat="1">
      <c r="B26808" s="7"/>
      <c r="C26808" s="7"/>
      <c r="D26808" s="4"/>
      <c r="E26808" s="4"/>
      <c r="F26808" s="4"/>
      <c r="G26808" s="31"/>
    </row>
    <row r="26809" spans="2:7" s="40" customFormat="1">
      <c r="B26809" s="7"/>
      <c r="C26809" s="7"/>
      <c r="D26809" s="4"/>
      <c r="E26809" s="4"/>
      <c r="F26809" s="4"/>
      <c r="G26809" s="31"/>
    </row>
    <row r="26810" spans="2:7" s="40" customFormat="1">
      <c r="B26810" s="7"/>
      <c r="C26810" s="7"/>
      <c r="D26810" s="4"/>
      <c r="E26810" s="4"/>
      <c r="F26810" s="4"/>
      <c r="G26810" s="31"/>
    </row>
    <row r="26811" spans="2:7" s="40" customFormat="1">
      <c r="B26811" s="7"/>
      <c r="C26811" s="7"/>
      <c r="D26811" s="4"/>
      <c r="E26811" s="4"/>
      <c r="F26811" s="4"/>
      <c r="G26811" s="31"/>
    </row>
    <row r="26812" spans="2:7" s="40" customFormat="1">
      <c r="B26812" s="7"/>
      <c r="C26812" s="7"/>
      <c r="D26812" s="4"/>
      <c r="E26812" s="4"/>
      <c r="F26812" s="4"/>
      <c r="G26812" s="31"/>
    </row>
    <row r="26813" spans="2:7" s="40" customFormat="1">
      <c r="B26813" s="7"/>
      <c r="C26813" s="7"/>
      <c r="D26813" s="4"/>
      <c r="E26813" s="4"/>
      <c r="F26813" s="4"/>
      <c r="G26813" s="31"/>
    </row>
    <row r="26814" spans="2:7" s="40" customFormat="1">
      <c r="B26814" s="7"/>
      <c r="C26814" s="7"/>
      <c r="D26814" s="4"/>
      <c r="E26814" s="4"/>
      <c r="F26814" s="4"/>
      <c r="G26814" s="31"/>
    </row>
    <row r="26815" spans="2:7" s="40" customFormat="1">
      <c r="B26815" s="7"/>
      <c r="C26815" s="7"/>
      <c r="D26815" s="4"/>
      <c r="E26815" s="4"/>
      <c r="F26815" s="4"/>
      <c r="G26815" s="31"/>
    </row>
    <row r="26816" spans="2:7" s="40" customFormat="1">
      <c r="B26816" s="7"/>
      <c r="C26816" s="7"/>
      <c r="D26816" s="4"/>
      <c r="E26816" s="4"/>
      <c r="F26816" s="4"/>
      <c r="G26816" s="31"/>
    </row>
    <row r="26817" spans="2:7" s="40" customFormat="1">
      <c r="B26817" s="7"/>
      <c r="C26817" s="7"/>
      <c r="D26817" s="4"/>
      <c r="E26817" s="4"/>
      <c r="F26817" s="4"/>
      <c r="G26817" s="31"/>
    </row>
    <row r="26818" spans="2:7" s="40" customFormat="1">
      <c r="B26818" s="7"/>
      <c r="C26818" s="7"/>
      <c r="D26818" s="4"/>
      <c r="E26818" s="4"/>
      <c r="F26818" s="4"/>
      <c r="G26818" s="31"/>
    </row>
    <row r="26819" spans="2:7" s="40" customFormat="1">
      <c r="B26819" s="7"/>
      <c r="C26819" s="7"/>
      <c r="D26819" s="4"/>
      <c r="E26819" s="4"/>
      <c r="F26819" s="4"/>
      <c r="G26819" s="31"/>
    </row>
    <row r="26820" spans="2:7" s="40" customFormat="1">
      <c r="B26820" s="7"/>
      <c r="C26820" s="7"/>
      <c r="D26820" s="4"/>
      <c r="E26820" s="4"/>
      <c r="F26820" s="4"/>
      <c r="G26820" s="31"/>
    </row>
    <row r="26821" spans="2:7" s="40" customFormat="1">
      <c r="B26821" s="7"/>
      <c r="C26821" s="7"/>
      <c r="D26821" s="4"/>
      <c r="E26821" s="4"/>
      <c r="F26821" s="4"/>
      <c r="G26821" s="31"/>
    </row>
    <row r="26822" spans="2:7" s="40" customFormat="1">
      <c r="B26822" s="7"/>
      <c r="C26822" s="7"/>
      <c r="D26822" s="4"/>
      <c r="E26822" s="4"/>
      <c r="F26822" s="4"/>
      <c r="G26822" s="31"/>
    </row>
    <row r="26823" spans="2:7" s="40" customFormat="1">
      <c r="B26823" s="7"/>
      <c r="C26823" s="7"/>
      <c r="D26823" s="4"/>
      <c r="E26823" s="4"/>
      <c r="F26823" s="4"/>
      <c r="G26823" s="31"/>
    </row>
    <row r="26824" spans="2:7" s="40" customFormat="1">
      <c r="B26824" s="7"/>
      <c r="C26824" s="7"/>
      <c r="D26824" s="4"/>
      <c r="E26824" s="4"/>
      <c r="F26824" s="4"/>
      <c r="G26824" s="31"/>
    </row>
    <row r="26825" spans="2:7" s="40" customFormat="1">
      <c r="B26825" s="7"/>
      <c r="C26825" s="7"/>
      <c r="D26825" s="4"/>
      <c r="E26825" s="4"/>
      <c r="F26825" s="4"/>
      <c r="G26825" s="31"/>
    </row>
    <row r="26826" spans="2:7" s="40" customFormat="1">
      <c r="B26826" s="7"/>
      <c r="C26826" s="7"/>
      <c r="D26826" s="4"/>
      <c r="E26826" s="4"/>
      <c r="F26826" s="4"/>
      <c r="G26826" s="31"/>
    </row>
    <row r="26827" spans="2:7" s="40" customFormat="1">
      <c r="B26827" s="7"/>
      <c r="C26827" s="7"/>
      <c r="D26827" s="4"/>
      <c r="E26827" s="4"/>
      <c r="F26827" s="4"/>
      <c r="G26827" s="31"/>
    </row>
    <row r="26828" spans="2:7" s="40" customFormat="1">
      <c r="B26828" s="7"/>
      <c r="C26828" s="7"/>
      <c r="D26828" s="4"/>
      <c r="E26828" s="4"/>
      <c r="F26828" s="4"/>
      <c r="G26828" s="31"/>
    </row>
    <row r="26829" spans="2:7" s="40" customFormat="1">
      <c r="B26829" s="7"/>
      <c r="C26829" s="7"/>
      <c r="D26829" s="4"/>
      <c r="E26829" s="4"/>
      <c r="F26829" s="4"/>
      <c r="G26829" s="31"/>
    </row>
    <row r="26830" spans="2:7" s="40" customFormat="1">
      <c r="B26830" s="7"/>
      <c r="C26830" s="7"/>
      <c r="D26830" s="4"/>
      <c r="E26830" s="4"/>
      <c r="F26830" s="4"/>
      <c r="G26830" s="31"/>
    </row>
    <row r="26831" spans="2:7" s="40" customFormat="1">
      <c r="B26831" s="7"/>
      <c r="C26831" s="7"/>
      <c r="D26831" s="4"/>
      <c r="E26831" s="4"/>
      <c r="F26831" s="4"/>
      <c r="G26831" s="31"/>
    </row>
    <row r="26832" spans="2:7" s="40" customFormat="1">
      <c r="B26832" s="7"/>
      <c r="C26832" s="7"/>
      <c r="D26832" s="4"/>
      <c r="E26832" s="4"/>
      <c r="F26832" s="4"/>
      <c r="G26832" s="31"/>
    </row>
    <row r="26833" spans="2:7" s="40" customFormat="1">
      <c r="B26833" s="7"/>
      <c r="C26833" s="7"/>
      <c r="D26833" s="4"/>
      <c r="E26833" s="4"/>
      <c r="F26833" s="4"/>
      <c r="G26833" s="31"/>
    </row>
    <row r="26834" spans="2:7" s="40" customFormat="1">
      <c r="B26834" s="7"/>
      <c r="C26834" s="7"/>
      <c r="D26834" s="4"/>
      <c r="E26834" s="4"/>
      <c r="F26834" s="4"/>
      <c r="G26834" s="31"/>
    </row>
    <row r="26835" spans="2:7" s="40" customFormat="1">
      <c r="B26835" s="7"/>
      <c r="C26835" s="7"/>
      <c r="D26835" s="4"/>
      <c r="E26835" s="4"/>
      <c r="F26835" s="4"/>
      <c r="G26835" s="31"/>
    </row>
    <row r="26836" spans="2:7" s="40" customFormat="1">
      <c r="B26836" s="7"/>
      <c r="C26836" s="7"/>
      <c r="D26836" s="4"/>
      <c r="E26836" s="4"/>
      <c r="F26836" s="4"/>
      <c r="G26836" s="31"/>
    </row>
    <row r="26837" spans="2:7" s="40" customFormat="1">
      <c r="B26837" s="7"/>
      <c r="C26837" s="7"/>
      <c r="D26837" s="4"/>
      <c r="E26837" s="4"/>
      <c r="F26837" s="4"/>
      <c r="G26837" s="31"/>
    </row>
    <row r="26838" spans="2:7" s="40" customFormat="1">
      <c r="B26838" s="7"/>
      <c r="C26838" s="7"/>
      <c r="D26838" s="4"/>
      <c r="E26838" s="4"/>
      <c r="F26838" s="4"/>
      <c r="G26838" s="31"/>
    </row>
    <row r="26839" spans="2:7" s="40" customFormat="1">
      <c r="B26839" s="7"/>
      <c r="C26839" s="7"/>
      <c r="D26839" s="4"/>
      <c r="E26839" s="4"/>
      <c r="F26839" s="4"/>
      <c r="G26839" s="31"/>
    </row>
    <row r="26840" spans="2:7" s="40" customFormat="1">
      <c r="B26840" s="7"/>
      <c r="C26840" s="7"/>
      <c r="D26840" s="4"/>
      <c r="E26840" s="4"/>
      <c r="F26840" s="4"/>
      <c r="G26840" s="31"/>
    </row>
    <row r="26841" spans="2:7" s="40" customFormat="1">
      <c r="B26841" s="7"/>
      <c r="C26841" s="7"/>
      <c r="D26841" s="4"/>
      <c r="E26841" s="4"/>
      <c r="F26841" s="4"/>
      <c r="G26841" s="31"/>
    </row>
    <row r="26842" spans="2:7" s="40" customFormat="1">
      <c r="B26842" s="7"/>
      <c r="C26842" s="7"/>
      <c r="D26842" s="4"/>
      <c r="E26842" s="4"/>
      <c r="F26842" s="4"/>
      <c r="G26842" s="31"/>
    </row>
    <row r="26843" spans="2:7" s="40" customFormat="1">
      <c r="B26843" s="7"/>
      <c r="C26843" s="7"/>
      <c r="D26843" s="4"/>
      <c r="E26843" s="4"/>
      <c r="F26843" s="4"/>
      <c r="G26843" s="31"/>
    </row>
    <row r="26844" spans="2:7" s="40" customFormat="1">
      <c r="B26844" s="7"/>
      <c r="C26844" s="7"/>
      <c r="D26844" s="4"/>
      <c r="E26844" s="4"/>
      <c r="F26844" s="4"/>
      <c r="G26844" s="31"/>
    </row>
    <row r="26845" spans="2:7" s="40" customFormat="1">
      <c r="B26845" s="7"/>
      <c r="C26845" s="7"/>
      <c r="D26845" s="4"/>
      <c r="E26845" s="4"/>
      <c r="F26845" s="4"/>
      <c r="G26845" s="31"/>
    </row>
    <row r="26846" spans="2:7" s="40" customFormat="1">
      <c r="B26846" s="7"/>
      <c r="C26846" s="7"/>
      <c r="D26846" s="4"/>
      <c r="E26846" s="4"/>
      <c r="F26846" s="4"/>
      <c r="G26846" s="31"/>
    </row>
    <row r="26847" spans="2:7" s="40" customFormat="1">
      <c r="B26847" s="7"/>
      <c r="C26847" s="7"/>
      <c r="D26847" s="4"/>
      <c r="E26847" s="4"/>
      <c r="F26847" s="4"/>
      <c r="G26847" s="31"/>
    </row>
    <row r="26848" spans="2:7" s="40" customFormat="1">
      <c r="B26848" s="7"/>
      <c r="C26848" s="7"/>
      <c r="D26848" s="4"/>
      <c r="E26848" s="4"/>
      <c r="F26848" s="4"/>
      <c r="G26848" s="31"/>
    </row>
    <row r="26849" spans="2:7" s="40" customFormat="1">
      <c r="B26849" s="7"/>
      <c r="C26849" s="7"/>
      <c r="D26849" s="4"/>
      <c r="E26849" s="4"/>
      <c r="F26849" s="4"/>
      <c r="G26849" s="31"/>
    </row>
    <row r="26850" spans="2:7" s="40" customFormat="1">
      <c r="B26850" s="7"/>
      <c r="C26850" s="7"/>
      <c r="D26850" s="4"/>
      <c r="E26850" s="4"/>
      <c r="F26850" s="4"/>
      <c r="G26850" s="31"/>
    </row>
    <row r="26851" spans="2:7" s="40" customFormat="1">
      <c r="B26851" s="7"/>
      <c r="C26851" s="7"/>
      <c r="D26851" s="4"/>
      <c r="E26851" s="4"/>
      <c r="F26851" s="4"/>
      <c r="G26851" s="31"/>
    </row>
    <row r="26852" spans="2:7" s="40" customFormat="1">
      <c r="B26852" s="7"/>
      <c r="C26852" s="7"/>
      <c r="D26852" s="4"/>
      <c r="E26852" s="4"/>
      <c r="F26852" s="4"/>
      <c r="G26852" s="31"/>
    </row>
    <row r="26853" spans="2:7" s="40" customFormat="1">
      <c r="B26853" s="7"/>
      <c r="C26853" s="7"/>
      <c r="D26853" s="4"/>
      <c r="E26853" s="4"/>
      <c r="F26853" s="4"/>
      <c r="G26853" s="31"/>
    </row>
    <row r="26854" spans="2:7" s="40" customFormat="1">
      <c r="B26854" s="7"/>
      <c r="C26854" s="7"/>
      <c r="D26854" s="4"/>
      <c r="E26854" s="4"/>
      <c r="F26854" s="4"/>
      <c r="G26854" s="31"/>
    </row>
    <row r="26855" spans="2:7" s="40" customFormat="1">
      <c r="B26855" s="7"/>
      <c r="C26855" s="7"/>
      <c r="D26855" s="4"/>
      <c r="E26855" s="4"/>
      <c r="F26855" s="4"/>
      <c r="G26855" s="31"/>
    </row>
    <row r="26856" spans="2:7" s="40" customFormat="1">
      <c r="B26856" s="7"/>
      <c r="C26856" s="7"/>
      <c r="D26856" s="4"/>
      <c r="E26856" s="4"/>
      <c r="F26856" s="4"/>
      <c r="G26856" s="31"/>
    </row>
    <row r="26857" spans="2:7" s="40" customFormat="1">
      <c r="B26857" s="7"/>
      <c r="C26857" s="7"/>
      <c r="D26857" s="4"/>
      <c r="E26857" s="4"/>
      <c r="F26857" s="4"/>
      <c r="G26857" s="31"/>
    </row>
    <row r="26858" spans="2:7" s="40" customFormat="1">
      <c r="B26858" s="7"/>
      <c r="C26858" s="7"/>
      <c r="D26858" s="4"/>
      <c r="E26858" s="4"/>
      <c r="F26858" s="4"/>
      <c r="G26858" s="31"/>
    </row>
    <row r="26859" spans="2:7" s="40" customFormat="1">
      <c r="B26859" s="7"/>
      <c r="C26859" s="7"/>
      <c r="D26859" s="4"/>
      <c r="E26859" s="4"/>
      <c r="F26859" s="4"/>
      <c r="G26859" s="31"/>
    </row>
    <row r="26860" spans="2:7" s="40" customFormat="1">
      <c r="B26860" s="7"/>
      <c r="C26860" s="7"/>
      <c r="D26860" s="4"/>
      <c r="E26860" s="4"/>
      <c r="F26860" s="4"/>
      <c r="G26860" s="31"/>
    </row>
    <row r="26861" spans="2:7" s="40" customFormat="1">
      <c r="B26861" s="7"/>
      <c r="C26861" s="7"/>
      <c r="D26861" s="4"/>
      <c r="E26861" s="4"/>
      <c r="F26861" s="4"/>
      <c r="G26861" s="31"/>
    </row>
    <row r="26862" spans="2:7" s="40" customFormat="1">
      <c r="B26862" s="7"/>
      <c r="C26862" s="7"/>
      <c r="D26862" s="4"/>
      <c r="E26862" s="4"/>
      <c r="F26862" s="4"/>
      <c r="G26862" s="31"/>
    </row>
    <row r="26863" spans="2:7" s="40" customFormat="1">
      <c r="B26863" s="7"/>
      <c r="C26863" s="7"/>
      <c r="D26863" s="4"/>
      <c r="E26863" s="4"/>
      <c r="F26863" s="4"/>
      <c r="G26863" s="31"/>
    </row>
    <row r="26864" spans="2:7" s="40" customFormat="1">
      <c r="B26864" s="7"/>
      <c r="C26864" s="7"/>
      <c r="D26864" s="4"/>
      <c r="E26864" s="4"/>
      <c r="F26864" s="4"/>
      <c r="G26864" s="31"/>
    </row>
    <row r="26865" spans="2:7" s="40" customFormat="1">
      <c r="B26865" s="7"/>
      <c r="C26865" s="7"/>
      <c r="D26865" s="4"/>
      <c r="E26865" s="4"/>
      <c r="F26865" s="4"/>
      <c r="G26865" s="31"/>
    </row>
    <row r="26866" spans="2:7" s="40" customFormat="1">
      <c r="B26866" s="7"/>
      <c r="C26866" s="7"/>
      <c r="D26866" s="4"/>
      <c r="E26866" s="4"/>
      <c r="F26866" s="4"/>
      <c r="G26866" s="31"/>
    </row>
    <row r="26867" spans="2:7" s="40" customFormat="1">
      <c r="B26867" s="7"/>
      <c r="C26867" s="7"/>
      <c r="D26867" s="4"/>
      <c r="E26867" s="4"/>
      <c r="F26867" s="4"/>
      <c r="G26867" s="31"/>
    </row>
    <row r="26868" spans="2:7" s="40" customFormat="1">
      <c r="B26868" s="7"/>
      <c r="C26868" s="7"/>
      <c r="D26868" s="4"/>
      <c r="E26868" s="4"/>
      <c r="F26868" s="4"/>
      <c r="G26868" s="31"/>
    </row>
    <row r="26869" spans="2:7" s="40" customFormat="1">
      <c r="B26869" s="7"/>
      <c r="C26869" s="7"/>
      <c r="D26869" s="4"/>
      <c r="E26869" s="4"/>
      <c r="F26869" s="4"/>
      <c r="G26869" s="31"/>
    </row>
    <row r="26870" spans="2:7" s="40" customFormat="1">
      <c r="B26870" s="7"/>
      <c r="C26870" s="7"/>
      <c r="D26870" s="4"/>
      <c r="E26870" s="4"/>
      <c r="F26870" s="4"/>
      <c r="G26870" s="31"/>
    </row>
    <row r="26871" spans="2:7" s="40" customFormat="1">
      <c r="B26871" s="7"/>
      <c r="C26871" s="7"/>
      <c r="D26871" s="4"/>
      <c r="E26871" s="4"/>
      <c r="F26871" s="4"/>
      <c r="G26871" s="31"/>
    </row>
    <row r="26872" spans="2:7" s="40" customFormat="1">
      <c r="B26872" s="7"/>
      <c r="C26872" s="7"/>
      <c r="D26872" s="4"/>
      <c r="E26872" s="4"/>
      <c r="F26872" s="4"/>
      <c r="G26872" s="31"/>
    </row>
    <row r="26873" spans="2:7" s="40" customFormat="1">
      <c r="B26873" s="7"/>
      <c r="C26873" s="7"/>
      <c r="D26873" s="4"/>
      <c r="E26873" s="4"/>
      <c r="F26873" s="4"/>
      <c r="G26873" s="31"/>
    </row>
    <row r="26874" spans="2:7" s="40" customFormat="1">
      <c r="B26874" s="7"/>
      <c r="C26874" s="7"/>
      <c r="D26874" s="4"/>
      <c r="E26874" s="4"/>
      <c r="F26874" s="4"/>
      <c r="G26874" s="31"/>
    </row>
    <row r="26875" spans="2:7" s="40" customFormat="1">
      <c r="B26875" s="7"/>
      <c r="C26875" s="7"/>
      <c r="D26875" s="4"/>
      <c r="E26875" s="4"/>
      <c r="F26875" s="4"/>
      <c r="G26875" s="31"/>
    </row>
    <row r="26876" spans="2:7" s="40" customFormat="1">
      <c r="B26876" s="7"/>
      <c r="C26876" s="7"/>
      <c r="D26876" s="4"/>
      <c r="E26876" s="4"/>
      <c r="F26876" s="4"/>
      <c r="G26876" s="31"/>
    </row>
    <row r="26877" spans="2:7" s="40" customFormat="1">
      <c r="B26877" s="7"/>
      <c r="C26877" s="7"/>
      <c r="D26877" s="4"/>
      <c r="E26877" s="4"/>
      <c r="F26877" s="4"/>
      <c r="G26877" s="31"/>
    </row>
    <row r="26878" spans="2:7" s="40" customFormat="1">
      <c r="B26878" s="7"/>
      <c r="C26878" s="7"/>
      <c r="D26878" s="4"/>
      <c r="E26878" s="4"/>
      <c r="F26878" s="4"/>
      <c r="G26878" s="31"/>
    </row>
    <row r="26879" spans="2:7" s="40" customFormat="1">
      <c r="B26879" s="7"/>
      <c r="C26879" s="7"/>
      <c r="D26879" s="4"/>
      <c r="E26879" s="4"/>
      <c r="F26879" s="4"/>
      <c r="G26879" s="31"/>
    </row>
    <row r="26880" spans="2:7" s="40" customFormat="1">
      <c r="B26880" s="7"/>
      <c r="C26880" s="7"/>
      <c r="D26880" s="4"/>
      <c r="E26880" s="4"/>
      <c r="F26880" s="4"/>
      <c r="G26880" s="31"/>
    </row>
    <row r="26881" spans="2:7" s="40" customFormat="1">
      <c r="B26881" s="7"/>
      <c r="C26881" s="7"/>
      <c r="D26881" s="4"/>
      <c r="E26881" s="4"/>
      <c r="F26881" s="4"/>
      <c r="G26881" s="31"/>
    </row>
    <row r="26882" spans="2:7" s="40" customFormat="1">
      <c r="B26882" s="7"/>
      <c r="C26882" s="7"/>
      <c r="D26882" s="4"/>
      <c r="E26882" s="4"/>
      <c r="F26882" s="4"/>
      <c r="G26882" s="31"/>
    </row>
    <row r="26883" spans="2:7" s="40" customFormat="1">
      <c r="B26883" s="7"/>
      <c r="C26883" s="7"/>
      <c r="D26883" s="4"/>
      <c r="E26883" s="4"/>
      <c r="F26883" s="4"/>
      <c r="G26883" s="31"/>
    </row>
    <row r="26884" spans="2:7" s="40" customFormat="1">
      <c r="B26884" s="7"/>
      <c r="C26884" s="7"/>
      <c r="D26884" s="4"/>
      <c r="E26884" s="4"/>
      <c r="F26884" s="4"/>
      <c r="G26884" s="31"/>
    </row>
    <row r="26885" spans="2:7" s="40" customFormat="1">
      <c r="B26885" s="7"/>
      <c r="C26885" s="7"/>
      <c r="D26885" s="4"/>
      <c r="E26885" s="4"/>
      <c r="F26885" s="4"/>
      <c r="G26885" s="31"/>
    </row>
    <row r="26886" spans="2:7" s="40" customFormat="1">
      <c r="B26886" s="7"/>
      <c r="C26886" s="7"/>
      <c r="D26886" s="4"/>
      <c r="E26886" s="4"/>
      <c r="F26886" s="4"/>
      <c r="G26886" s="31"/>
    </row>
    <row r="26887" spans="2:7" s="40" customFormat="1">
      <c r="B26887" s="7"/>
      <c r="C26887" s="7"/>
      <c r="D26887" s="4"/>
      <c r="E26887" s="4"/>
      <c r="F26887" s="4"/>
      <c r="G26887" s="31"/>
    </row>
    <row r="26888" spans="2:7" s="40" customFormat="1">
      <c r="B26888" s="7"/>
      <c r="C26888" s="7"/>
      <c r="D26888" s="4"/>
      <c r="E26888" s="4"/>
      <c r="F26888" s="4"/>
      <c r="G26888" s="31"/>
    </row>
    <row r="26889" spans="2:7" s="40" customFormat="1">
      <c r="B26889" s="7"/>
      <c r="C26889" s="7"/>
      <c r="D26889" s="4"/>
      <c r="E26889" s="4"/>
      <c r="F26889" s="4"/>
      <c r="G26889" s="31"/>
    </row>
    <row r="26890" spans="2:7" s="40" customFormat="1">
      <c r="B26890" s="7"/>
      <c r="C26890" s="7"/>
      <c r="D26890" s="4"/>
      <c r="E26890" s="4"/>
      <c r="F26890" s="4"/>
      <c r="G26890" s="31"/>
    </row>
    <row r="26891" spans="2:7" s="40" customFormat="1">
      <c r="B26891" s="7"/>
      <c r="C26891" s="7"/>
      <c r="D26891" s="4"/>
      <c r="E26891" s="4"/>
      <c r="F26891" s="4"/>
      <c r="G26891" s="31"/>
    </row>
    <row r="26892" spans="2:7" s="40" customFormat="1">
      <c r="B26892" s="7"/>
      <c r="C26892" s="7"/>
      <c r="D26892" s="4"/>
      <c r="E26892" s="4"/>
      <c r="F26892" s="4"/>
      <c r="G26892" s="31"/>
    </row>
    <row r="26893" spans="2:7" s="40" customFormat="1">
      <c r="B26893" s="7"/>
      <c r="C26893" s="7"/>
      <c r="D26893" s="4"/>
      <c r="E26893" s="4"/>
      <c r="F26893" s="4"/>
      <c r="G26893" s="31"/>
    </row>
    <row r="26894" spans="2:7" s="40" customFormat="1">
      <c r="B26894" s="7"/>
      <c r="C26894" s="7"/>
      <c r="D26894" s="4"/>
      <c r="E26894" s="4"/>
      <c r="F26894" s="4"/>
      <c r="G26894" s="31"/>
    </row>
    <row r="26895" spans="2:7" s="40" customFormat="1">
      <c r="B26895" s="7"/>
      <c r="C26895" s="7"/>
      <c r="D26895" s="4"/>
      <c r="E26895" s="4"/>
      <c r="F26895" s="4"/>
      <c r="G26895" s="31"/>
    </row>
    <row r="26896" spans="2:7" s="40" customFormat="1">
      <c r="B26896" s="7"/>
      <c r="C26896" s="7"/>
      <c r="D26896" s="4"/>
      <c r="E26896" s="4"/>
      <c r="F26896" s="4"/>
      <c r="G26896" s="31"/>
    </row>
    <row r="26897" spans="2:7" s="40" customFormat="1">
      <c r="B26897" s="7"/>
      <c r="C26897" s="7"/>
      <c r="D26897" s="4"/>
      <c r="E26897" s="4"/>
      <c r="F26897" s="4"/>
      <c r="G26897" s="31"/>
    </row>
    <row r="26898" spans="2:7" s="40" customFormat="1">
      <c r="B26898" s="7"/>
      <c r="C26898" s="7"/>
      <c r="D26898" s="4"/>
      <c r="E26898" s="4"/>
      <c r="F26898" s="4"/>
      <c r="G26898" s="31"/>
    </row>
    <row r="26899" spans="2:7" s="40" customFormat="1">
      <c r="B26899" s="7"/>
      <c r="C26899" s="7"/>
      <c r="D26899" s="4"/>
      <c r="E26899" s="4"/>
      <c r="F26899" s="4"/>
      <c r="G26899" s="31"/>
    </row>
    <row r="26900" spans="2:7" s="40" customFormat="1">
      <c r="B26900" s="7"/>
      <c r="C26900" s="7"/>
      <c r="D26900" s="4"/>
      <c r="E26900" s="4"/>
      <c r="F26900" s="4"/>
      <c r="G26900" s="31"/>
    </row>
    <row r="26901" spans="2:7" s="40" customFormat="1">
      <c r="B26901" s="7"/>
      <c r="C26901" s="7"/>
      <c r="D26901" s="4"/>
      <c r="E26901" s="4"/>
      <c r="F26901" s="4"/>
      <c r="G26901" s="31"/>
    </row>
    <row r="26902" spans="2:7" s="40" customFormat="1">
      <c r="B26902" s="7"/>
      <c r="C26902" s="7"/>
      <c r="D26902" s="4"/>
      <c r="E26902" s="4"/>
      <c r="F26902" s="4"/>
      <c r="G26902" s="31"/>
    </row>
    <row r="26903" spans="2:7" s="40" customFormat="1">
      <c r="B26903" s="7"/>
      <c r="C26903" s="7"/>
      <c r="D26903" s="4"/>
      <c r="E26903" s="4"/>
      <c r="F26903" s="4"/>
      <c r="G26903" s="31"/>
    </row>
    <row r="26904" spans="2:7" s="40" customFormat="1">
      <c r="B26904" s="7"/>
      <c r="C26904" s="7"/>
      <c r="D26904" s="4"/>
      <c r="E26904" s="4"/>
      <c r="F26904" s="4"/>
      <c r="G26904" s="31"/>
    </row>
    <row r="26905" spans="2:7" s="40" customFormat="1">
      <c r="B26905" s="7"/>
      <c r="C26905" s="7"/>
      <c r="D26905" s="4"/>
      <c r="E26905" s="4"/>
      <c r="F26905" s="4"/>
      <c r="G26905" s="31"/>
    </row>
    <row r="26906" spans="2:7" s="40" customFormat="1">
      <c r="B26906" s="7"/>
      <c r="C26906" s="7"/>
      <c r="D26906" s="4"/>
      <c r="E26906" s="4"/>
      <c r="F26906" s="4"/>
      <c r="G26906" s="31"/>
    </row>
    <row r="26907" spans="2:7" s="40" customFormat="1">
      <c r="B26907" s="7"/>
      <c r="C26907" s="7"/>
      <c r="D26907" s="4"/>
      <c r="E26907" s="4"/>
      <c r="F26907" s="4"/>
      <c r="G26907" s="31"/>
    </row>
    <row r="26908" spans="2:7" s="40" customFormat="1">
      <c r="B26908" s="7"/>
      <c r="C26908" s="7"/>
      <c r="D26908" s="4"/>
      <c r="E26908" s="4"/>
      <c r="F26908" s="4"/>
      <c r="G26908" s="31"/>
    </row>
    <row r="26909" spans="2:7" s="40" customFormat="1">
      <c r="B26909" s="7"/>
      <c r="C26909" s="7"/>
      <c r="D26909" s="4"/>
      <c r="E26909" s="4"/>
      <c r="F26909" s="4"/>
      <c r="G26909" s="31"/>
    </row>
    <row r="26910" spans="2:7" s="40" customFormat="1">
      <c r="B26910" s="7"/>
      <c r="C26910" s="7"/>
      <c r="D26910" s="4"/>
      <c r="E26910" s="4"/>
      <c r="F26910" s="4"/>
      <c r="G26910" s="31"/>
    </row>
    <row r="26911" spans="2:7" s="40" customFormat="1">
      <c r="B26911" s="7"/>
      <c r="C26911" s="7"/>
      <c r="D26911" s="4"/>
      <c r="E26911" s="4"/>
      <c r="F26911" s="4"/>
      <c r="G26911" s="31"/>
    </row>
    <row r="26912" spans="2:7" s="40" customFormat="1">
      <c r="B26912" s="7"/>
      <c r="C26912" s="7"/>
      <c r="D26912" s="4"/>
      <c r="E26912" s="4"/>
      <c r="F26912" s="4"/>
      <c r="G26912" s="31"/>
    </row>
    <row r="26913" spans="2:7" s="40" customFormat="1">
      <c r="B26913" s="7"/>
      <c r="C26913" s="7"/>
      <c r="D26913" s="4"/>
      <c r="E26913" s="4"/>
      <c r="F26913" s="4"/>
      <c r="G26913" s="31"/>
    </row>
    <row r="26914" spans="2:7" s="40" customFormat="1">
      <c r="B26914" s="7"/>
      <c r="C26914" s="7"/>
      <c r="D26914" s="4"/>
      <c r="E26914" s="4"/>
      <c r="F26914" s="4"/>
      <c r="G26914" s="31"/>
    </row>
    <row r="26915" spans="2:7" s="40" customFormat="1">
      <c r="B26915" s="7"/>
      <c r="C26915" s="7"/>
      <c r="D26915" s="4"/>
      <c r="E26915" s="4"/>
      <c r="F26915" s="4"/>
      <c r="G26915" s="31"/>
    </row>
    <row r="26916" spans="2:7" s="40" customFormat="1">
      <c r="B26916" s="7"/>
      <c r="C26916" s="7"/>
      <c r="D26916" s="4"/>
      <c r="E26916" s="4"/>
      <c r="F26916" s="4"/>
      <c r="G26916" s="31"/>
    </row>
    <row r="26917" spans="2:7" s="40" customFormat="1">
      <c r="B26917" s="7"/>
      <c r="C26917" s="7"/>
      <c r="D26917" s="4"/>
      <c r="E26917" s="4"/>
      <c r="F26917" s="4"/>
      <c r="G26917" s="31"/>
    </row>
    <row r="26918" spans="2:7" s="40" customFormat="1">
      <c r="B26918" s="7"/>
      <c r="C26918" s="7"/>
      <c r="D26918" s="4"/>
      <c r="E26918" s="4"/>
      <c r="F26918" s="4"/>
      <c r="G26918" s="31"/>
    </row>
    <row r="26919" spans="2:7" s="40" customFormat="1">
      <c r="B26919" s="7"/>
      <c r="C26919" s="7"/>
      <c r="D26919" s="4"/>
      <c r="E26919" s="4"/>
      <c r="F26919" s="4"/>
      <c r="G26919" s="31"/>
    </row>
    <row r="26920" spans="2:7" s="40" customFormat="1">
      <c r="B26920" s="7"/>
      <c r="C26920" s="7"/>
      <c r="D26920" s="4"/>
      <c r="E26920" s="4"/>
      <c r="F26920" s="4"/>
      <c r="G26920" s="31"/>
    </row>
    <row r="26921" spans="2:7" s="40" customFormat="1">
      <c r="B26921" s="7"/>
      <c r="C26921" s="7"/>
      <c r="D26921" s="4"/>
      <c r="E26921" s="4"/>
      <c r="F26921" s="4"/>
      <c r="G26921" s="31"/>
    </row>
    <row r="26922" spans="2:7" s="40" customFormat="1">
      <c r="B26922" s="7"/>
      <c r="C26922" s="7"/>
      <c r="D26922" s="4"/>
      <c r="E26922" s="4"/>
      <c r="F26922" s="4"/>
      <c r="G26922" s="31"/>
    </row>
    <row r="26923" spans="2:7" s="40" customFormat="1">
      <c r="B26923" s="7"/>
      <c r="C26923" s="7"/>
      <c r="D26923" s="4"/>
      <c r="E26923" s="4"/>
      <c r="F26923" s="4"/>
      <c r="G26923" s="31"/>
    </row>
    <row r="26924" spans="2:7" s="40" customFormat="1">
      <c r="B26924" s="7"/>
      <c r="C26924" s="7"/>
      <c r="D26924" s="4"/>
      <c r="E26924" s="4"/>
      <c r="F26924" s="4"/>
      <c r="G26924" s="31"/>
    </row>
    <row r="26925" spans="2:7" s="40" customFormat="1">
      <c r="B26925" s="7"/>
      <c r="C26925" s="7"/>
      <c r="D26925" s="4"/>
      <c r="E26925" s="4"/>
      <c r="F26925" s="4"/>
      <c r="G26925" s="31"/>
    </row>
    <row r="26926" spans="2:7" s="40" customFormat="1">
      <c r="B26926" s="7"/>
      <c r="C26926" s="7"/>
      <c r="D26926" s="4"/>
      <c r="E26926" s="4"/>
      <c r="F26926" s="4"/>
      <c r="G26926" s="31"/>
    </row>
    <row r="26927" spans="2:7" s="40" customFormat="1">
      <c r="B26927" s="7"/>
      <c r="C26927" s="7"/>
      <c r="D26927" s="4"/>
      <c r="E26927" s="4"/>
      <c r="F26927" s="4"/>
      <c r="G26927" s="31"/>
    </row>
    <row r="26928" spans="2:7" s="40" customFormat="1">
      <c r="B26928" s="7"/>
      <c r="C26928" s="7"/>
      <c r="D26928" s="4"/>
      <c r="E26928" s="4"/>
      <c r="F26928" s="4"/>
      <c r="G26928" s="31"/>
    </row>
    <row r="26929" spans="2:7" s="40" customFormat="1">
      <c r="B26929" s="7"/>
      <c r="C26929" s="7"/>
      <c r="D26929" s="4"/>
      <c r="E26929" s="4"/>
      <c r="F26929" s="4"/>
      <c r="G26929" s="31"/>
    </row>
    <row r="26930" spans="2:7" s="40" customFormat="1">
      <c r="B26930" s="7"/>
      <c r="C26930" s="7"/>
      <c r="D26930" s="4"/>
      <c r="E26930" s="4"/>
      <c r="F26930" s="4"/>
      <c r="G26930" s="31"/>
    </row>
    <row r="26931" spans="2:7" s="40" customFormat="1">
      <c r="B26931" s="7"/>
      <c r="C26931" s="7"/>
      <c r="D26931" s="4"/>
      <c r="E26931" s="4"/>
      <c r="F26931" s="4"/>
      <c r="G26931" s="31"/>
    </row>
    <row r="26932" spans="2:7" s="40" customFormat="1">
      <c r="B26932" s="7"/>
      <c r="C26932" s="7"/>
      <c r="D26932" s="4"/>
      <c r="E26932" s="4"/>
      <c r="F26932" s="4"/>
      <c r="G26932" s="31"/>
    </row>
    <row r="26933" spans="2:7" s="40" customFormat="1">
      <c r="B26933" s="7"/>
      <c r="C26933" s="7"/>
      <c r="D26933" s="4"/>
      <c r="E26933" s="4"/>
      <c r="F26933" s="4"/>
      <c r="G26933" s="31"/>
    </row>
    <row r="26934" spans="2:7" s="40" customFormat="1">
      <c r="B26934" s="7"/>
      <c r="C26934" s="7"/>
      <c r="D26934" s="4"/>
      <c r="E26934" s="4"/>
      <c r="F26934" s="4"/>
      <c r="G26934" s="31"/>
    </row>
    <row r="26935" spans="2:7" s="40" customFormat="1">
      <c r="B26935" s="7"/>
      <c r="C26935" s="7"/>
      <c r="D26935" s="4"/>
      <c r="E26935" s="4"/>
      <c r="F26935" s="4"/>
      <c r="G26935" s="31"/>
    </row>
    <row r="26936" spans="2:7" s="40" customFormat="1">
      <c r="B26936" s="7"/>
      <c r="C26936" s="7"/>
      <c r="D26936" s="4"/>
      <c r="E26936" s="4"/>
      <c r="F26936" s="4"/>
      <c r="G26936" s="31"/>
    </row>
    <row r="26937" spans="2:7" s="40" customFormat="1">
      <c r="B26937" s="7"/>
      <c r="C26937" s="7"/>
      <c r="D26937" s="4"/>
      <c r="E26937" s="4"/>
      <c r="F26937" s="4"/>
      <c r="G26937" s="31"/>
    </row>
    <row r="26938" spans="2:7" s="40" customFormat="1">
      <c r="B26938" s="7"/>
      <c r="C26938" s="7"/>
      <c r="D26938" s="4"/>
      <c r="E26938" s="4"/>
      <c r="F26938" s="4"/>
      <c r="G26938" s="31"/>
    </row>
    <row r="26939" spans="2:7" s="40" customFormat="1">
      <c r="B26939" s="7"/>
      <c r="C26939" s="7"/>
      <c r="D26939" s="4"/>
      <c r="E26939" s="4"/>
      <c r="F26939" s="4"/>
      <c r="G26939" s="31"/>
    </row>
    <row r="26940" spans="2:7" s="40" customFormat="1">
      <c r="B26940" s="7"/>
      <c r="C26940" s="7"/>
      <c r="D26940" s="4"/>
      <c r="E26940" s="4"/>
      <c r="F26940" s="4"/>
      <c r="G26940" s="31"/>
    </row>
    <row r="26941" spans="2:7" s="40" customFormat="1">
      <c r="B26941" s="7"/>
      <c r="C26941" s="7"/>
      <c r="D26941" s="4"/>
      <c r="E26941" s="4"/>
      <c r="F26941" s="4"/>
      <c r="G26941" s="31"/>
    </row>
    <row r="26942" spans="2:7" s="40" customFormat="1">
      <c r="B26942" s="7"/>
      <c r="C26942" s="7"/>
      <c r="D26942" s="4"/>
      <c r="E26942" s="4"/>
      <c r="F26942" s="4"/>
      <c r="G26942" s="31"/>
    </row>
    <row r="26943" spans="2:7" s="40" customFormat="1">
      <c r="B26943" s="7"/>
      <c r="C26943" s="7"/>
      <c r="D26943" s="4"/>
      <c r="E26943" s="4"/>
      <c r="F26943" s="4"/>
      <c r="G26943" s="31"/>
    </row>
    <row r="26944" spans="2:7" s="40" customFormat="1">
      <c r="B26944" s="7"/>
      <c r="C26944" s="7"/>
      <c r="D26944" s="4"/>
      <c r="E26944" s="4"/>
      <c r="F26944" s="4"/>
      <c r="G26944" s="31"/>
    </row>
    <row r="26945" spans="2:7" s="40" customFormat="1">
      <c r="B26945" s="7"/>
      <c r="C26945" s="7"/>
      <c r="D26945" s="4"/>
      <c r="E26945" s="4"/>
      <c r="F26945" s="4"/>
      <c r="G26945" s="31"/>
    </row>
    <row r="26946" spans="2:7" s="40" customFormat="1">
      <c r="B26946" s="7"/>
      <c r="C26946" s="7"/>
      <c r="D26946" s="4"/>
      <c r="E26946" s="4"/>
      <c r="F26946" s="4"/>
      <c r="G26946" s="31"/>
    </row>
    <row r="26947" spans="2:7" s="40" customFormat="1">
      <c r="B26947" s="7"/>
      <c r="C26947" s="7"/>
      <c r="D26947" s="4"/>
      <c r="E26947" s="4"/>
      <c r="F26947" s="4"/>
      <c r="G26947" s="31"/>
    </row>
    <row r="26948" spans="2:7" s="40" customFormat="1">
      <c r="B26948" s="7"/>
      <c r="C26948" s="7"/>
      <c r="D26948" s="4"/>
      <c r="E26948" s="4"/>
      <c r="F26948" s="4"/>
      <c r="G26948" s="31"/>
    </row>
    <row r="26949" spans="2:7" s="40" customFormat="1">
      <c r="B26949" s="7"/>
      <c r="C26949" s="7"/>
      <c r="D26949" s="4"/>
      <c r="E26949" s="4"/>
      <c r="F26949" s="4"/>
      <c r="G26949" s="31"/>
    </row>
    <row r="26950" spans="2:7" s="40" customFormat="1">
      <c r="B26950" s="7"/>
      <c r="C26950" s="7"/>
      <c r="D26950" s="4"/>
      <c r="E26950" s="4"/>
      <c r="F26950" s="4"/>
      <c r="G26950" s="31"/>
    </row>
    <row r="26951" spans="2:7" s="40" customFormat="1">
      <c r="B26951" s="7"/>
      <c r="C26951" s="7"/>
      <c r="D26951" s="4"/>
      <c r="E26951" s="4"/>
      <c r="F26951" s="4"/>
      <c r="G26951" s="31"/>
    </row>
    <row r="26952" spans="2:7" s="40" customFormat="1">
      <c r="B26952" s="7"/>
      <c r="C26952" s="7"/>
      <c r="D26952" s="4"/>
      <c r="E26952" s="4"/>
      <c r="F26952" s="4"/>
      <c r="G26952" s="31"/>
    </row>
    <row r="26953" spans="2:7" s="40" customFormat="1">
      <c r="B26953" s="7"/>
      <c r="C26953" s="7"/>
      <c r="D26953" s="4"/>
      <c r="E26953" s="4"/>
      <c r="F26953" s="4"/>
      <c r="G26953" s="31"/>
    </row>
    <row r="26954" spans="2:7" s="40" customFormat="1">
      <c r="B26954" s="7"/>
      <c r="C26954" s="7"/>
      <c r="D26954" s="4"/>
      <c r="E26954" s="4"/>
      <c r="F26954" s="4"/>
      <c r="G26954" s="31"/>
    </row>
    <row r="26955" spans="2:7" s="40" customFormat="1">
      <c r="B26955" s="7"/>
      <c r="C26955" s="7"/>
      <c r="D26955" s="4"/>
      <c r="E26955" s="4"/>
      <c r="F26955" s="4"/>
      <c r="G26955" s="31"/>
    </row>
    <row r="26956" spans="2:7" s="40" customFormat="1">
      <c r="B26956" s="7"/>
      <c r="C26956" s="7"/>
      <c r="D26956" s="4"/>
      <c r="E26956" s="4"/>
      <c r="F26956" s="4"/>
      <c r="G26956" s="31"/>
    </row>
    <row r="26957" spans="2:7" s="40" customFormat="1">
      <c r="B26957" s="7"/>
      <c r="C26957" s="7"/>
      <c r="D26957" s="4"/>
      <c r="E26957" s="4"/>
      <c r="F26957" s="4"/>
      <c r="G26957" s="31"/>
    </row>
    <row r="26958" spans="2:7" s="40" customFormat="1">
      <c r="B26958" s="7"/>
      <c r="C26958" s="7"/>
      <c r="D26958" s="4"/>
      <c r="E26958" s="4"/>
      <c r="F26958" s="4"/>
      <c r="G26958" s="31"/>
    </row>
    <row r="26959" spans="2:7" s="40" customFormat="1">
      <c r="B26959" s="7"/>
      <c r="C26959" s="7"/>
      <c r="D26959" s="4"/>
      <c r="E26959" s="4"/>
      <c r="F26959" s="4"/>
      <c r="G26959" s="31"/>
    </row>
    <row r="26960" spans="2:7" s="40" customFormat="1">
      <c r="B26960" s="7"/>
      <c r="C26960" s="7"/>
      <c r="D26960" s="4"/>
      <c r="E26960" s="4"/>
      <c r="F26960" s="4"/>
      <c r="G26960" s="31"/>
    </row>
    <row r="26961" spans="2:7" s="40" customFormat="1">
      <c r="B26961" s="7"/>
      <c r="C26961" s="7"/>
      <c r="D26961" s="4"/>
      <c r="E26961" s="4"/>
      <c r="F26961" s="4"/>
      <c r="G26961" s="31"/>
    </row>
    <row r="26962" spans="2:7" s="40" customFormat="1">
      <c r="B26962" s="7"/>
      <c r="C26962" s="7"/>
      <c r="D26962" s="4"/>
      <c r="E26962" s="4"/>
      <c r="F26962" s="4"/>
      <c r="G26962" s="31"/>
    </row>
    <row r="26963" spans="2:7" s="40" customFormat="1">
      <c r="B26963" s="7"/>
      <c r="C26963" s="7"/>
      <c r="D26963" s="4"/>
      <c r="E26963" s="4"/>
      <c r="F26963" s="4"/>
      <c r="G26963" s="31"/>
    </row>
    <row r="26964" spans="2:7" s="40" customFormat="1">
      <c r="B26964" s="7"/>
      <c r="C26964" s="7"/>
      <c r="D26964" s="4"/>
      <c r="E26964" s="4"/>
      <c r="F26964" s="4"/>
      <c r="G26964" s="31"/>
    </row>
    <row r="26965" spans="2:7" s="40" customFormat="1">
      <c r="B26965" s="7"/>
      <c r="C26965" s="7"/>
      <c r="D26965" s="4"/>
      <c r="E26965" s="4"/>
      <c r="F26965" s="4"/>
      <c r="G26965" s="31"/>
    </row>
    <row r="26966" spans="2:7" s="40" customFormat="1">
      <c r="B26966" s="7"/>
      <c r="C26966" s="7"/>
      <c r="D26966" s="4"/>
      <c r="E26966" s="4"/>
      <c r="F26966" s="4"/>
      <c r="G26966" s="31"/>
    </row>
    <row r="26967" spans="2:7" s="40" customFormat="1">
      <c r="B26967" s="7"/>
      <c r="C26967" s="7"/>
      <c r="D26967" s="4"/>
      <c r="E26967" s="4"/>
      <c r="F26967" s="4"/>
      <c r="G26967" s="31"/>
    </row>
    <row r="26968" spans="2:7" s="40" customFormat="1">
      <c r="B26968" s="7"/>
      <c r="C26968" s="7"/>
      <c r="D26968" s="4"/>
      <c r="E26968" s="4"/>
      <c r="F26968" s="4"/>
      <c r="G26968" s="31"/>
    </row>
    <row r="26969" spans="2:7" s="40" customFormat="1">
      <c r="B26969" s="7"/>
      <c r="C26969" s="7"/>
      <c r="D26969" s="4"/>
      <c r="E26969" s="4"/>
      <c r="F26969" s="4"/>
      <c r="G26969" s="31"/>
    </row>
    <row r="26970" spans="2:7" s="40" customFormat="1">
      <c r="B26970" s="7"/>
      <c r="C26970" s="7"/>
      <c r="D26970" s="4"/>
      <c r="E26970" s="4"/>
      <c r="F26970" s="4"/>
      <c r="G26970" s="31"/>
    </row>
    <row r="26971" spans="2:7" s="40" customFormat="1">
      <c r="B26971" s="7"/>
      <c r="C26971" s="7"/>
      <c r="D26971" s="4"/>
      <c r="E26971" s="4"/>
      <c r="F26971" s="4"/>
      <c r="G26971" s="31"/>
    </row>
    <row r="26972" spans="2:7" s="40" customFormat="1">
      <c r="B26972" s="7"/>
      <c r="C26972" s="7"/>
      <c r="D26972" s="4"/>
      <c r="E26972" s="4"/>
      <c r="F26972" s="4"/>
      <c r="G26972" s="31"/>
    </row>
    <row r="26973" spans="2:7" s="40" customFormat="1">
      <c r="B26973" s="7"/>
      <c r="C26973" s="7"/>
      <c r="D26973" s="4"/>
      <c r="E26973" s="4"/>
      <c r="F26973" s="4"/>
      <c r="G26973" s="31"/>
    </row>
    <row r="26974" spans="2:7" s="40" customFormat="1">
      <c r="B26974" s="7"/>
      <c r="C26974" s="7"/>
      <c r="D26974" s="4"/>
      <c r="E26974" s="4"/>
      <c r="F26974" s="4"/>
      <c r="G26974" s="31"/>
    </row>
    <row r="26975" spans="2:7" s="40" customFormat="1">
      <c r="B26975" s="7"/>
      <c r="C26975" s="7"/>
      <c r="D26975" s="4"/>
      <c r="E26975" s="4"/>
      <c r="F26975" s="4"/>
      <c r="G26975" s="31"/>
    </row>
    <row r="26976" spans="2:7" s="40" customFormat="1">
      <c r="B26976" s="7"/>
      <c r="C26976" s="7"/>
      <c r="D26976" s="4"/>
      <c r="E26976" s="4"/>
      <c r="F26976" s="4"/>
      <c r="G26976" s="31"/>
    </row>
    <row r="26977" spans="2:7" s="40" customFormat="1">
      <c r="B26977" s="7"/>
      <c r="C26977" s="7"/>
      <c r="D26977" s="4"/>
      <c r="E26977" s="4"/>
      <c r="F26977" s="4"/>
      <c r="G26977" s="31"/>
    </row>
    <row r="26978" spans="2:7" s="40" customFormat="1">
      <c r="B26978" s="7"/>
      <c r="C26978" s="7"/>
      <c r="D26978" s="4"/>
      <c r="E26978" s="4"/>
      <c r="F26978" s="4"/>
      <c r="G26978" s="31"/>
    </row>
    <row r="26979" spans="2:7" s="40" customFormat="1">
      <c r="B26979" s="7"/>
      <c r="C26979" s="7"/>
      <c r="D26979" s="4"/>
      <c r="E26979" s="4"/>
      <c r="F26979" s="4"/>
      <c r="G26979" s="31"/>
    </row>
    <row r="26980" spans="2:7" s="40" customFormat="1">
      <c r="B26980" s="7"/>
      <c r="C26980" s="7"/>
      <c r="D26980" s="4"/>
      <c r="E26980" s="4"/>
      <c r="F26980" s="4"/>
      <c r="G26980" s="31"/>
    </row>
    <row r="26981" spans="2:7" s="40" customFormat="1">
      <c r="B26981" s="7"/>
      <c r="C26981" s="7"/>
      <c r="D26981" s="4"/>
      <c r="E26981" s="4"/>
      <c r="F26981" s="4"/>
      <c r="G26981" s="31"/>
    </row>
    <row r="26982" spans="2:7" s="40" customFormat="1">
      <c r="B26982" s="7"/>
      <c r="C26982" s="7"/>
      <c r="D26982" s="4"/>
      <c r="E26982" s="4"/>
      <c r="F26982" s="4"/>
      <c r="G26982" s="31"/>
    </row>
    <row r="26983" spans="2:7" s="40" customFormat="1">
      <c r="B26983" s="7"/>
      <c r="C26983" s="7"/>
      <c r="D26983" s="4"/>
      <c r="E26983" s="4"/>
      <c r="F26983" s="4"/>
      <c r="G26983" s="31"/>
    </row>
    <row r="26984" spans="2:7" s="40" customFormat="1">
      <c r="B26984" s="7"/>
      <c r="C26984" s="7"/>
      <c r="D26984" s="4"/>
      <c r="E26984" s="4"/>
      <c r="F26984" s="4"/>
      <c r="G26984" s="31"/>
    </row>
    <row r="26985" spans="2:7" s="40" customFormat="1">
      <c r="B26985" s="7"/>
      <c r="C26985" s="7"/>
      <c r="D26985" s="4"/>
      <c r="E26985" s="4"/>
      <c r="F26985" s="4"/>
      <c r="G26985" s="31"/>
    </row>
    <row r="26986" spans="2:7" s="40" customFormat="1">
      <c r="B26986" s="7"/>
      <c r="C26986" s="7"/>
      <c r="D26986" s="4"/>
      <c r="E26986" s="4"/>
      <c r="F26986" s="4"/>
      <c r="G26986" s="31"/>
    </row>
    <row r="26987" spans="2:7" s="40" customFormat="1">
      <c r="B26987" s="7"/>
      <c r="C26987" s="7"/>
      <c r="D26987" s="4"/>
      <c r="E26987" s="4"/>
      <c r="F26987" s="4"/>
      <c r="G26987" s="31"/>
    </row>
    <row r="26988" spans="2:7" s="40" customFormat="1">
      <c r="B26988" s="7"/>
      <c r="C26988" s="7"/>
      <c r="D26988" s="4"/>
      <c r="E26988" s="4"/>
      <c r="F26988" s="4"/>
      <c r="G26988" s="31"/>
    </row>
    <row r="26989" spans="2:7" s="40" customFormat="1">
      <c r="B26989" s="7"/>
      <c r="C26989" s="7"/>
      <c r="D26989" s="4"/>
      <c r="E26989" s="4"/>
      <c r="F26989" s="4"/>
      <c r="G26989" s="31"/>
    </row>
    <row r="26990" spans="2:7" s="40" customFormat="1">
      <c r="B26990" s="7"/>
      <c r="C26990" s="7"/>
      <c r="D26990" s="4"/>
      <c r="E26990" s="4"/>
      <c r="F26990" s="4"/>
      <c r="G26990" s="31"/>
    </row>
    <row r="26991" spans="2:7" s="40" customFormat="1">
      <c r="B26991" s="7"/>
      <c r="C26991" s="7"/>
      <c r="D26991" s="4"/>
      <c r="E26991" s="4"/>
      <c r="F26991" s="4"/>
      <c r="G26991" s="31"/>
    </row>
    <row r="26992" spans="2:7" s="40" customFormat="1">
      <c r="B26992" s="7"/>
      <c r="C26992" s="7"/>
      <c r="D26992" s="4"/>
      <c r="E26992" s="4"/>
      <c r="F26992" s="4"/>
      <c r="G26992" s="31"/>
    </row>
    <row r="26993" spans="2:7" s="40" customFormat="1">
      <c r="B26993" s="7"/>
      <c r="C26993" s="7"/>
      <c r="D26993" s="4"/>
      <c r="E26993" s="4"/>
      <c r="F26993" s="4"/>
      <c r="G26993" s="31"/>
    </row>
    <row r="26994" spans="2:7" s="40" customFormat="1">
      <c r="B26994" s="7"/>
      <c r="C26994" s="7"/>
      <c r="D26994" s="4"/>
      <c r="E26994" s="4"/>
      <c r="F26994" s="4"/>
      <c r="G26994" s="31"/>
    </row>
    <row r="26995" spans="2:7" s="40" customFormat="1">
      <c r="B26995" s="7"/>
      <c r="C26995" s="7"/>
      <c r="D26995" s="4"/>
      <c r="E26995" s="4"/>
      <c r="F26995" s="4"/>
      <c r="G26995" s="31"/>
    </row>
    <row r="26996" spans="2:7" s="40" customFormat="1">
      <c r="B26996" s="7"/>
      <c r="C26996" s="7"/>
      <c r="D26996" s="4"/>
      <c r="E26996" s="4"/>
      <c r="F26996" s="4"/>
      <c r="G26996" s="31"/>
    </row>
    <row r="26997" spans="2:7" s="40" customFormat="1">
      <c r="B26997" s="7"/>
      <c r="C26997" s="7"/>
      <c r="D26997" s="4"/>
      <c r="E26997" s="4"/>
      <c r="F26997" s="4"/>
      <c r="G26997" s="31"/>
    </row>
    <row r="26998" spans="2:7" s="40" customFormat="1">
      <c r="B26998" s="7"/>
      <c r="C26998" s="7"/>
      <c r="D26998" s="4"/>
      <c r="E26998" s="4"/>
      <c r="F26998" s="4"/>
      <c r="G26998" s="31"/>
    </row>
    <row r="26999" spans="2:7" s="40" customFormat="1">
      <c r="B26999" s="7"/>
      <c r="C26999" s="7"/>
      <c r="D26999" s="4"/>
      <c r="E26999" s="4"/>
      <c r="F26999" s="4"/>
      <c r="G26999" s="31"/>
    </row>
    <row r="27000" spans="2:7" s="40" customFormat="1">
      <c r="B27000" s="7"/>
      <c r="C27000" s="7"/>
      <c r="D27000" s="4"/>
      <c r="E27000" s="4"/>
      <c r="F27000" s="4"/>
      <c r="G27000" s="31"/>
    </row>
    <row r="27001" spans="2:7" s="40" customFormat="1">
      <c r="B27001" s="7"/>
      <c r="C27001" s="7"/>
      <c r="D27001" s="4"/>
      <c r="E27001" s="4"/>
      <c r="F27001" s="4"/>
      <c r="G27001" s="31"/>
    </row>
    <row r="27002" spans="2:7" s="40" customFormat="1">
      <c r="B27002" s="7"/>
      <c r="C27002" s="7"/>
      <c r="D27002" s="4"/>
      <c r="E27002" s="4"/>
      <c r="F27002" s="4"/>
      <c r="G27002" s="31"/>
    </row>
    <row r="27003" spans="2:7" s="40" customFormat="1">
      <c r="B27003" s="7"/>
      <c r="C27003" s="7"/>
      <c r="D27003" s="4"/>
      <c r="E27003" s="4"/>
      <c r="F27003" s="4"/>
      <c r="G27003" s="31"/>
    </row>
    <row r="27004" spans="2:7" s="40" customFormat="1">
      <c r="B27004" s="7"/>
      <c r="C27004" s="7"/>
      <c r="D27004" s="4"/>
      <c r="E27004" s="4"/>
      <c r="F27004" s="4"/>
      <c r="G27004" s="31"/>
    </row>
    <row r="27005" spans="2:7" s="40" customFormat="1">
      <c r="B27005" s="7"/>
      <c r="C27005" s="7"/>
      <c r="D27005" s="4"/>
      <c r="E27005" s="4"/>
      <c r="F27005" s="4"/>
      <c r="G27005" s="31"/>
    </row>
    <row r="27006" spans="2:7" s="40" customFormat="1">
      <c r="B27006" s="7"/>
      <c r="C27006" s="7"/>
      <c r="D27006" s="4"/>
      <c r="E27006" s="4"/>
      <c r="F27006" s="4"/>
      <c r="G27006" s="31"/>
    </row>
    <row r="27007" spans="2:7" s="40" customFormat="1">
      <c r="B27007" s="7"/>
      <c r="C27007" s="7"/>
      <c r="D27007" s="4"/>
      <c r="E27007" s="4"/>
      <c r="F27007" s="4"/>
      <c r="G27007" s="31"/>
    </row>
    <row r="27008" spans="2:7" s="40" customFormat="1">
      <c r="B27008" s="7"/>
      <c r="C27008" s="7"/>
      <c r="D27008" s="4"/>
      <c r="E27008" s="4"/>
      <c r="F27008" s="4"/>
      <c r="G27008" s="31"/>
    </row>
    <row r="27009" spans="2:7" s="40" customFormat="1">
      <c r="B27009" s="7"/>
      <c r="C27009" s="7"/>
      <c r="D27009" s="4"/>
      <c r="E27009" s="4"/>
      <c r="F27009" s="4"/>
      <c r="G27009" s="31"/>
    </row>
    <row r="27010" spans="2:7" s="40" customFormat="1">
      <c r="B27010" s="7"/>
      <c r="C27010" s="7"/>
      <c r="D27010" s="4"/>
      <c r="E27010" s="4"/>
      <c r="F27010" s="4"/>
      <c r="G27010" s="31"/>
    </row>
    <row r="27011" spans="2:7" s="40" customFormat="1">
      <c r="B27011" s="7"/>
      <c r="C27011" s="7"/>
      <c r="D27011" s="4"/>
      <c r="E27011" s="4"/>
      <c r="F27011" s="4"/>
      <c r="G27011" s="31"/>
    </row>
    <row r="27012" spans="2:7" s="40" customFormat="1">
      <c r="B27012" s="7"/>
      <c r="C27012" s="7"/>
      <c r="D27012" s="4"/>
      <c r="E27012" s="4"/>
      <c r="F27012" s="4"/>
      <c r="G27012" s="31"/>
    </row>
    <row r="27013" spans="2:7" s="40" customFormat="1">
      <c r="B27013" s="7"/>
      <c r="C27013" s="7"/>
      <c r="D27013" s="4"/>
      <c r="E27013" s="4"/>
      <c r="F27013" s="4"/>
      <c r="G27013" s="31"/>
    </row>
    <row r="27014" spans="2:7" s="40" customFormat="1">
      <c r="B27014" s="7"/>
      <c r="C27014" s="7"/>
      <c r="D27014" s="4"/>
      <c r="E27014" s="4"/>
      <c r="F27014" s="4"/>
      <c r="G27014" s="31"/>
    </row>
    <row r="27015" spans="2:7" s="40" customFormat="1">
      <c r="B27015" s="7"/>
      <c r="C27015" s="7"/>
      <c r="D27015" s="4"/>
      <c r="E27015" s="4"/>
      <c r="F27015" s="4"/>
      <c r="G27015" s="31"/>
    </row>
    <row r="27016" spans="2:7" s="40" customFormat="1">
      <c r="B27016" s="7"/>
      <c r="C27016" s="7"/>
      <c r="D27016" s="4"/>
      <c r="E27016" s="4"/>
      <c r="F27016" s="4"/>
      <c r="G27016" s="31"/>
    </row>
    <row r="27017" spans="2:7" s="40" customFormat="1">
      <c r="B27017" s="7"/>
      <c r="C27017" s="7"/>
      <c r="D27017" s="4"/>
      <c r="E27017" s="4"/>
      <c r="F27017" s="4"/>
      <c r="G27017" s="31"/>
    </row>
    <row r="27018" spans="2:7" s="40" customFormat="1">
      <c r="B27018" s="7"/>
      <c r="C27018" s="7"/>
      <c r="D27018" s="4"/>
      <c r="E27018" s="4"/>
      <c r="F27018" s="4"/>
      <c r="G27018" s="31"/>
    </row>
    <row r="27019" spans="2:7" s="40" customFormat="1">
      <c r="B27019" s="7"/>
      <c r="C27019" s="7"/>
      <c r="D27019" s="4"/>
      <c r="E27019" s="4"/>
      <c r="F27019" s="4"/>
      <c r="G27019" s="31"/>
    </row>
    <row r="27020" spans="2:7" s="40" customFormat="1">
      <c r="B27020" s="7"/>
      <c r="C27020" s="7"/>
      <c r="D27020" s="4"/>
      <c r="E27020" s="4"/>
      <c r="F27020" s="4"/>
      <c r="G27020" s="31"/>
    </row>
    <row r="27021" spans="2:7" s="40" customFormat="1">
      <c r="B27021" s="7"/>
      <c r="C27021" s="7"/>
      <c r="D27021" s="4"/>
      <c r="E27021" s="4"/>
      <c r="F27021" s="4"/>
      <c r="G27021" s="31"/>
    </row>
    <row r="27022" spans="2:7" s="40" customFormat="1">
      <c r="B27022" s="7"/>
      <c r="C27022" s="7"/>
      <c r="D27022" s="4"/>
      <c r="E27022" s="4"/>
      <c r="F27022" s="4"/>
      <c r="G27022" s="31"/>
    </row>
    <row r="27023" spans="2:7" s="40" customFormat="1">
      <c r="B27023" s="7"/>
      <c r="C27023" s="7"/>
      <c r="D27023" s="4"/>
      <c r="E27023" s="4"/>
      <c r="F27023" s="4"/>
      <c r="G27023" s="31"/>
    </row>
    <row r="27024" spans="2:7" s="40" customFormat="1">
      <c r="B27024" s="7"/>
      <c r="C27024" s="7"/>
      <c r="D27024" s="4"/>
      <c r="E27024" s="4"/>
      <c r="F27024" s="4"/>
      <c r="G27024" s="31"/>
    </row>
    <row r="27025" spans="2:7" s="40" customFormat="1">
      <c r="B27025" s="7"/>
      <c r="C27025" s="7"/>
      <c r="D27025" s="4"/>
      <c r="E27025" s="4"/>
      <c r="F27025" s="4"/>
      <c r="G27025" s="31"/>
    </row>
    <row r="27026" spans="2:7" s="40" customFormat="1">
      <c r="B27026" s="7"/>
      <c r="C27026" s="7"/>
      <c r="D27026" s="4"/>
      <c r="E27026" s="4"/>
      <c r="F27026" s="4"/>
      <c r="G27026" s="31"/>
    </row>
    <row r="27027" spans="2:7" s="40" customFormat="1">
      <c r="B27027" s="7"/>
      <c r="C27027" s="7"/>
      <c r="D27027" s="4"/>
      <c r="E27027" s="4"/>
      <c r="F27027" s="4"/>
      <c r="G27027" s="31"/>
    </row>
    <row r="27028" spans="2:7" s="40" customFormat="1">
      <c r="B27028" s="7"/>
      <c r="C27028" s="7"/>
      <c r="D27028" s="4"/>
      <c r="E27028" s="4"/>
      <c r="F27028" s="4"/>
      <c r="G27028" s="31"/>
    </row>
    <row r="27029" spans="2:7" s="40" customFormat="1">
      <c r="B27029" s="7"/>
      <c r="C27029" s="7"/>
      <c r="D27029" s="4"/>
      <c r="E27029" s="4"/>
      <c r="F27029" s="4"/>
      <c r="G27029" s="31"/>
    </row>
    <row r="27030" spans="2:7" s="40" customFormat="1">
      <c r="B27030" s="7"/>
      <c r="C27030" s="7"/>
      <c r="D27030" s="4"/>
      <c r="E27030" s="4"/>
      <c r="F27030" s="4"/>
      <c r="G27030" s="31"/>
    </row>
    <row r="27031" spans="2:7" s="40" customFormat="1">
      <c r="B27031" s="7"/>
      <c r="C27031" s="7"/>
      <c r="D27031" s="4"/>
      <c r="E27031" s="4"/>
      <c r="F27031" s="4"/>
      <c r="G27031" s="31"/>
    </row>
    <row r="27032" spans="2:7" s="40" customFormat="1">
      <c r="B27032" s="7"/>
      <c r="C27032" s="7"/>
      <c r="D27032" s="4"/>
      <c r="E27032" s="4"/>
      <c r="F27032" s="4"/>
      <c r="G27032" s="31"/>
    </row>
    <row r="27033" spans="2:7" s="40" customFormat="1">
      <c r="B27033" s="7"/>
      <c r="C27033" s="7"/>
      <c r="D27033" s="4"/>
      <c r="E27033" s="4"/>
      <c r="F27033" s="4"/>
      <c r="G27033" s="31"/>
    </row>
    <row r="27034" spans="2:7" s="40" customFormat="1">
      <c r="B27034" s="7"/>
      <c r="C27034" s="7"/>
      <c r="D27034" s="4"/>
      <c r="E27034" s="4"/>
      <c r="F27034" s="4"/>
      <c r="G27034" s="31"/>
    </row>
    <row r="27035" spans="2:7" s="40" customFormat="1">
      <c r="B27035" s="7"/>
      <c r="C27035" s="7"/>
      <c r="D27035" s="4"/>
      <c r="E27035" s="4"/>
      <c r="F27035" s="4"/>
      <c r="G27035" s="31"/>
    </row>
    <row r="27036" spans="2:7" s="40" customFormat="1">
      <c r="B27036" s="7"/>
      <c r="C27036" s="7"/>
      <c r="D27036" s="4"/>
      <c r="E27036" s="4"/>
      <c r="F27036" s="4"/>
      <c r="G27036" s="31"/>
    </row>
    <row r="27037" spans="2:7" s="40" customFormat="1">
      <c r="B27037" s="7"/>
      <c r="C27037" s="7"/>
      <c r="D27037" s="4"/>
      <c r="E27037" s="4"/>
      <c r="F27037" s="4"/>
      <c r="G27037" s="31"/>
    </row>
    <row r="27038" spans="2:7" s="40" customFormat="1">
      <c r="B27038" s="7"/>
      <c r="C27038" s="7"/>
      <c r="D27038" s="4"/>
      <c r="E27038" s="4"/>
      <c r="F27038" s="4"/>
      <c r="G27038" s="31"/>
    </row>
    <row r="27039" spans="2:7" s="40" customFormat="1">
      <c r="B27039" s="7"/>
      <c r="C27039" s="7"/>
      <c r="D27039" s="4"/>
      <c r="E27039" s="4"/>
      <c r="F27039" s="4"/>
      <c r="G27039" s="31"/>
    </row>
    <row r="27040" spans="2:7" s="40" customFormat="1">
      <c r="B27040" s="7"/>
      <c r="C27040" s="7"/>
      <c r="D27040" s="4"/>
      <c r="E27040" s="4"/>
      <c r="F27040" s="4"/>
      <c r="G27040" s="31"/>
    </row>
    <row r="27041" spans="2:7" s="40" customFormat="1">
      <c r="B27041" s="7"/>
      <c r="C27041" s="7"/>
      <c r="D27041" s="4"/>
      <c r="E27041" s="4"/>
      <c r="F27041" s="4"/>
      <c r="G27041" s="31"/>
    </row>
    <row r="27042" spans="2:7" s="40" customFormat="1">
      <c r="B27042" s="7"/>
      <c r="C27042" s="7"/>
      <c r="D27042" s="4"/>
      <c r="E27042" s="4"/>
      <c r="F27042" s="4"/>
      <c r="G27042" s="31"/>
    </row>
    <row r="27043" spans="2:7" s="40" customFormat="1">
      <c r="B27043" s="7"/>
      <c r="C27043" s="7"/>
      <c r="D27043" s="4"/>
      <c r="E27043" s="4"/>
      <c r="F27043" s="4"/>
      <c r="G27043" s="31"/>
    </row>
    <row r="27044" spans="2:7" s="40" customFormat="1">
      <c r="B27044" s="7"/>
      <c r="C27044" s="7"/>
      <c r="D27044" s="4"/>
      <c r="E27044" s="4"/>
      <c r="F27044" s="4"/>
      <c r="G27044" s="31"/>
    </row>
    <row r="27045" spans="2:7" s="40" customFormat="1">
      <c r="B27045" s="7"/>
      <c r="C27045" s="7"/>
      <c r="D27045" s="4"/>
      <c r="E27045" s="4"/>
      <c r="F27045" s="4"/>
      <c r="G27045" s="31"/>
    </row>
    <row r="27046" spans="2:7" s="40" customFormat="1">
      <c r="B27046" s="7"/>
      <c r="C27046" s="7"/>
      <c r="D27046" s="4"/>
      <c r="E27046" s="4"/>
      <c r="F27046" s="4"/>
      <c r="G27046" s="31"/>
    </row>
    <row r="27047" spans="2:7" s="40" customFormat="1">
      <c r="B27047" s="7"/>
      <c r="C27047" s="7"/>
      <c r="D27047" s="4"/>
      <c r="E27047" s="4"/>
      <c r="F27047" s="4"/>
      <c r="G27047" s="31"/>
    </row>
    <row r="27048" spans="2:7" s="40" customFormat="1">
      <c r="B27048" s="7"/>
      <c r="C27048" s="7"/>
      <c r="D27048" s="4"/>
      <c r="E27048" s="4"/>
      <c r="F27048" s="4"/>
      <c r="G27048" s="31"/>
    </row>
    <row r="27049" spans="2:7" s="40" customFormat="1">
      <c r="B27049" s="7"/>
      <c r="C27049" s="7"/>
      <c r="D27049" s="4"/>
      <c r="E27049" s="4"/>
      <c r="F27049" s="4"/>
      <c r="G27049" s="31"/>
    </row>
    <row r="27050" spans="2:7" s="40" customFormat="1">
      <c r="B27050" s="7"/>
      <c r="C27050" s="7"/>
      <c r="D27050" s="4"/>
      <c r="E27050" s="4"/>
      <c r="F27050" s="4"/>
      <c r="G27050" s="31"/>
    </row>
    <row r="27051" spans="2:7" s="40" customFormat="1">
      <c r="B27051" s="7"/>
      <c r="C27051" s="7"/>
      <c r="D27051" s="4"/>
      <c r="E27051" s="4"/>
      <c r="F27051" s="4"/>
      <c r="G27051" s="31"/>
    </row>
    <row r="27052" spans="2:7" s="40" customFormat="1">
      <c r="B27052" s="7"/>
      <c r="C27052" s="7"/>
      <c r="D27052" s="4"/>
      <c r="E27052" s="4"/>
      <c r="F27052" s="4"/>
      <c r="G27052" s="31"/>
    </row>
    <row r="27053" spans="2:7" s="40" customFormat="1">
      <c r="B27053" s="7"/>
      <c r="C27053" s="7"/>
      <c r="D27053" s="4"/>
      <c r="E27053" s="4"/>
      <c r="F27053" s="4"/>
      <c r="G27053" s="31"/>
    </row>
    <row r="27054" spans="2:7" s="40" customFormat="1">
      <c r="B27054" s="7"/>
      <c r="C27054" s="7"/>
      <c r="D27054" s="4"/>
      <c r="E27054" s="4"/>
      <c r="F27054" s="4"/>
      <c r="G27054" s="31"/>
    </row>
    <row r="27055" spans="2:7" s="40" customFormat="1">
      <c r="B27055" s="7"/>
      <c r="C27055" s="7"/>
      <c r="D27055" s="4"/>
      <c r="E27055" s="4"/>
      <c r="F27055" s="4"/>
      <c r="G27055" s="31"/>
    </row>
    <row r="27056" spans="2:7" s="40" customFormat="1">
      <c r="B27056" s="7"/>
      <c r="C27056" s="7"/>
      <c r="D27056" s="4"/>
      <c r="E27056" s="4"/>
      <c r="F27056" s="4"/>
      <c r="G27056" s="31"/>
    </row>
    <row r="27057" spans="2:7" s="40" customFormat="1">
      <c r="B27057" s="7"/>
      <c r="C27057" s="7"/>
      <c r="D27057" s="4"/>
      <c r="E27057" s="4"/>
      <c r="F27057" s="4"/>
      <c r="G27057" s="31"/>
    </row>
    <row r="27058" spans="2:7" s="40" customFormat="1">
      <c r="B27058" s="7"/>
      <c r="C27058" s="7"/>
      <c r="D27058" s="4"/>
      <c r="E27058" s="4"/>
      <c r="F27058" s="4"/>
      <c r="G27058" s="31"/>
    </row>
    <row r="27059" spans="2:7" s="40" customFormat="1">
      <c r="B27059" s="7"/>
      <c r="C27059" s="7"/>
      <c r="D27059" s="4"/>
      <c r="E27059" s="4"/>
      <c r="F27059" s="4"/>
      <c r="G27059" s="31"/>
    </row>
    <row r="27060" spans="2:7" s="40" customFormat="1">
      <c r="B27060" s="7"/>
      <c r="C27060" s="7"/>
      <c r="D27060" s="4"/>
      <c r="E27060" s="4"/>
      <c r="F27060" s="4"/>
      <c r="G27060" s="31"/>
    </row>
    <row r="27061" spans="2:7" s="40" customFormat="1">
      <c r="B27061" s="7"/>
      <c r="C27061" s="7"/>
      <c r="D27061" s="4"/>
      <c r="E27061" s="4"/>
      <c r="F27061" s="4"/>
      <c r="G27061" s="31"/>
    </row>
    <row r="27062" spans="2:7" s="40" customFormat="1">
      <c r="B27062" s="7"/>
      <c r="C27062" s="7"/>
      <c r="D27062" s="4"/>
      <c r="E27062" s="4"/>
      <c r="F27062" s="4"/>
      <c r="G27062" s="31"/>
    </row>
    <row r="27063" spans="2:7" s="40" customFormat="1">
      <c r="B27063" s="7"/>
      <c r="C27063" s="7"/>
      <c r="D27063" s="4"/>
      <c r="E27063" s="4"/>
      <c r="F27063" s="4"/>
      <c r="G27063" s="31"/>
    </row>
    <row r="27064" spans="2:7" s="40" customFormat="1">
      <c r="B27064" s="7"/>
      <c r="C27064" s="7"/>
      <c r="D27064" s="4"/>
      <c r="E27064" s="4"/>
      <c r="F27064" s="4"/>
      <c r="G27064" s="31"/>
    </row>
    <row r="27065" spans="2:7" s="40" customFormat="1">
      <c r="B27065" s="7"/>
      <c r="C27065" s="7"/>
      <c r="D27065" s="4"/>
      <c r="E27065" s="4"/>
      <c r="F27065" s="4"/>
      <c r="G27065" s="31"/>
    </row>
    <row r="27066" spans="2:7" s="40" customFormat="1">
      <c r="B27066" s="7"/>
      <c r="C27066" s="7"/>
      <c r="D27066" s="4"/>
      <c r="E27066" s="4"/>
      <c r="F27066" s="4"/>
      <c r="G27066" s="31"/>
    </row>
    <row r="27067" spans="2:7" s="40" customFormat="1">
      <c r="B27067" s="7"/>
      <c r="C27067" s="7"/>
      <c r="D27067" s="4"/>
      <c r="E27067" s="4"/>
      <c r="F27067" s="4"/>
      <c r="G27067" s="31"/>
    </row>
    <row r="27068" spans="2:7" s="40" customFormat="1">
      <c r="B27068" s="7"/>
      <c r="C27068" s="7"/>
      <c r="D27068" s="4"/>
      <c r="E27068" s="4"/>
      <c r="F27068" s="4"/>
      <c r="G27068" s="31"/>
    </row>
    <row r="27069" spans="2:7" s="40" customFormat="1">
      <c r="B27069" s="7"/>
      <c r="C27069" s="7"/>
      <c r="D27069" s="4"/>
      <c r="E27069" s="4"/>
      <c r="F27069" s="4"/>
      <c r="G27069" s="31"/>
    </row>
    <row r="27070" spans="2:7" s="40" customFormat="1">
      <c r="B27070" s="7"/>
      <c r="C27070" s="7"/>
      <c r="D27070" s="4"/>
      <c r="E27070" s="4"/>
      <c r="F27070" s="4"/>
      <c r="G27070" s="31"/>
    </row>
    <row r="27071" spans="2:7" s="40" customFormat="1">
      <c r="B27071" s="7"/>
      <c r="C27071" s="7"/>
      <c r="D27071" s="4"/>
      <c r="E27071" s="4"/>
      <c r="F27071" s="4"/>
      <c r="G27071" s="31"/>
    </row>
    <row r="27072" spans="2:7" s="40" customFormat="1">
      <c r="B27072" s="7"/>
      <c r="C27072" s="7"/>
      <c r="D27072" s="4"/>
      <c r="E27072" s="4"/>
      <c r="F27072" s="4"/>
      <c r="G27072" s="31"/>
    </row>
    <row r="27073" spans="2:7" s="40" customFormat="1">
      <c r="B27073" s="7"/>
      <c r="C27073" s="7"/>
      <c r="D27073" s="4"/>
      <c r="E27073" s="4"/>
      <c r="F27073" s="4"/>
      <c r="G27073" s="31"/>
    </row>
    <row r="27074" spans="2:7" s="40" customFormat="1">
      <c r="B27074" s="7"/>
      <c r="C27074" s="7"/>
      <c r="D27074" s="4"/>
      <c r="E27074" s="4"/>
      <c r="F27074" s="4"/>
      <c r="G27074" s="31"/>
    </row>
    <row r="27075" spans="2:7" s="40" customFormat="1">
      <c r="B27075" s="7"/>
      <c r="C27075" s="7"/>
      <c r="D27075" s="4"/>
      <c r="E27075" s="4"/>
      <c r="F27075" s="4"/>
      <c r="G27075" s="31"/>
    </row>
    <row r="27076" spans="2:7" s="40" customFormat="1">
      <c r="B27076" s="7"/>
      <c r="C27076" s="7"/>
      <c r="D27076" s="4"/>
      <c r="E27076" s="4"/>
      <c r="F27076" s="4"/>
      <c r="G27076" s="31"/>
    </row>
    <row r="27077" spans="2:7" s="40" customFormat="1">
      <c r="B27077" s="7"/>
      <c r="C27077" s="7"/>
      <c r="D27077" s="4"/>
      <c r="E27077" s="4"/>
      <c r="F27077" s="4"/>
      <c r="G27077" s="31"/>
    </row>
    <row r="27078" spans="2:7" s="40" customFormat="1">
      <c r="B27078" s="7"/>
      <c r="C27078" s="7"/>
      <c r="D27078" s="4"/>
      <c r="E27078" s="4"/>
      <c r="F27078" s="4"/>
      <c r="G27078" s="31"/>
    </row>
    <row r="27079" spans="2:7" s="40" customFormat="1">
      <c r="B27079" s="7"/>
      <c r="C27079" s="7"/>
      <c r="D27079" s="4"/>
      <c r="E27079" s="4"/>
      <c r="F27079" s="4"/>
      <c r="G27079" s="31"/>
    </row>
    <row r="27080" spans="2:7" s="40" customFormat="1">
      <c r="B27080" s="7"/>
      <c r="C27080" s="7"/>
      <c r="D27080" s="4"/>
      <c r="E27080" s="4"/>
      <c r="F27080" s="4"/>
      <c r="G27080" s="31"/>
    </row>
    <row r="27081" spans="2:7" s="40" customFormat="1">
      <c r="B27081" s="7"/>
      <c r="C27081" s="7"/>
      <c r="D27081" s="4"/>
      <c r="E27081" s="4"/>
      <c r="F27081" s="4"/>
      <c r="G27081" s="31"/>
    </row>
    <row r="27082" spans="2:7" s="40" customFormat="1">
      <c r="B27082" s="7"/>
      <c r="C27082" s="7"/>
      <c r="D27082" s="4"/>
      <c r="E27082" s="4"/>
      <c r="F27082" s="4"/>
      <c r="G27082" s="31"/>
    </row>
    <row r="27083" spans="2:7" s="40" customFormat="1">
      <c r="B27083" s="7"/>
      <c r="C27083" s="7"/>
      <c r="D27083" s="4"/>
      <c r="E27083" s="4"/>
      <c r="F27083" s="4"/>
      <c r="G27083" s="31"/>
    </row>
    <row r="27084" spans="2:7" s="40" customFormat="1">
      <c r="B27084" s="7"/>
      <c r="C27084" s="7"/>
      <c r="D27084" s="4"/>
      <c r="E27084" s="4"/>
      <c r="F27084" s="4"/>
      <c r="G27084" s="31"/>
    </row>
    <row r="27085" spans="2:7" s="40" customFormat="1">
      <c r="B27085" s="7"/>
      <c r="C27085" s="7"/>
      <c r="D27085" s="4"/>
      <c r="E27085" s="4"/>
      <c r="F27085" s="4"/>
      <c r="G27085" s="31"/>
    </row>
    <row r="27086" spans="2:7" s="40" customFormat="1">
      <c r="B27086" s="7"/>
      <c r="C27086" s="7"/>
      <c r="D27086" s="4"/>
      <c r="E27086" s="4"/>
      <c r="F27086" s="4"/>
      <c r="G27086" s="31"/>
    </row>
    <row r="27087" spans="2:7" s="40" customFormat="1">
      <c r="B27087" s="7"/>
      <c r="C27087" s="7"/>
      <c r="D27087" s="4"/>
      <c r="E27087" s="4"/>
      <c r="F27087" s="4"/>
      <c r="G27087" s="31"/>
    </row>
    <row r="27088" spans="2:7" s="40" customFormat="1">
      <c r="B27088" s="7"/>
      <c r="C27088" s="7"/>
      <c r="D27088" s="4"/>
      <c r="E27088" s="4"/>
      <c r="F27088" s="4"/>
      <c r="G27088" s="31"/>
    </row>
    <row r="27089" spans="2:7" s="40" customFormat="1">
      <c r="B27089" s="7"/>
      <c r="C27089" s="7"/>
      <c r="D27089" s="4"/>
      <c r="E27089" s="4"/>
      <c r="F27089" s="4"/>
      <c r="G27089" s="31"/>
    </row>
    <row r="27090" spans="2:7" s="40" customFormat="1">
      <c r="B27090" s="7"/>
      <c r="C27090" s="7"/>
      <c r="D27090" s="4"/>
      <c r="E27090" s="4"/>
      <c r="F27090" s="4"/>
      <c r="G27090" s="31"/>
    </row>
    <row r="27091" spans="2:7" s="40" customFormat="1">
      <c r="B27091" s="7"/>
      <c r="C27091" s="7"/>
      <c r="D27091" s="4"/>
      <c r="E27091" s="4"/>
      <c r="F27091" s="4"/>
      <c r="G27091" s="31"/>
    </row>
    <row r="27092" spans="2:7" s="40" customFormat="1">
      <c r="B27092" s="7"/>
      <c r="C27092" s="7"/>
      <c r="D27092" s="4"/>
      <c r="E27092" s="4"/>
      <c r="F27092" s="4"/>
      <c r="G27092" s="31"/>
    </row>
    <row r="27093" spans="2:7" s="40" customFormat="1">
      <c r="B27093" s="7"/>
      <c r="C27093" s="7"/>
      <c r="D27093" s="4"/>
      <c r="E27093" s="4"/>
      <c r="F27093" s="4"/>
      <c r="G27093" s="31"/>
    </row>
    <row r="27094" spans="2:7" s="40" customFormat="1">
      <c r="B27094" s="7"/>
      <c r="C27094" s="7"/>
      <c r="D27094" s="4"/>
      <c r="E27094" s="4"/>
      <c r="F27094" s="4"/>
      <c r="G27094" s="31"/>
    </row>
    <row r="27095" spans="2:7" s="40" customFormat="1">
      <c r="B27095" s="7"/>
      <c r="C27095" s="7"/>
      <c r="D27095" s="4"/>
      <c r="E27095" s="4"/>
      <c r="F27095" s="4"/>
      <c r="G27095" s="31"/>
    </row>
    <row r="27096" spans="2:7" s="40" customFormat="1">
      <c r="B27096" s="7"/>
      <c r="C27096" s="7"/>
      <c r="D27096" s="4"/>
      <c r="E27096" s="4"/>
      <c r="F27096" s="4"/>
      <c r="G27096" s="31"/>
    </row>
    <row r="27097" spans="2:7" s="40" customFormat="1">
      <c r="B27097" s="7"/>
      <c r="C27097" s="7"/>
      <c r="D27097" s="4"/>
      <c r="E27097" s="4"/>
      <c r="F27097" s="4"/>
      <c r="G27097" s="31"/>
    </row>
    <row r="27098" spans="2:7" s="40" customFormat="1">
      <c r="B27098" s="7"/>
      <c r="C27098" s="7"/>
      <c r="D27098" s="4"/>
      <c r="E27098" s="4"/>
      <c r="F27098" s="4"/>
      <c r="G27098" s="31"/>
    </row>
    <row r="27099" spans="2:7" s="40" customFormat="1">
      <c r="B27099" s="7"/>
      <c r="C27099" s="7"/>
      <c r="D27099" s="4"/>
      <c r="E27099" s="4"/>
      <c r="F27099" s="4"/>
      <c r="G27099" s="31"/>
    </row>
    <row r="27100" spans="2:7" s="40" customFormat="1">
      <c r="B27100" s="7"/>
      <c r="C27100" s="7"/>
      <c r="D27100" s="4"/>
      <c r="E27100" s="4"/>
      <c r="F27100" s="4"/>
      <c r="G27100" s="31"/>
    </row>
    <row r="27101" spans="2:7" s="40" customFormat="1">
      <c r="B27101" s="7"/>
      <c r="C27101" s="7"/>
      <c r="D27101" s="4"/>
      <c r="E27101" s="4"/>
      <c r="F27101" s="4"/>
      <c r="G27101" s="31"/>
    </row>
    <row r="27102" spans="2:7" s="40" customFormat="1">
      <c r="B27102" s="7"/>
      <c r="C27102" s="7"/>
      <c r="D27102" s="4"/>
      <c r="E27102" s="4"/>
      <c r="F27102" s="4"/>
      <c r="G27102" s="31"/>
    </row>
    <row r="27103" spans="2:7" s="40" customFormat="1">
      <c r="B27103" s="7"/>
      <c r="C27103" s="7"/>
      <c r="D27103" s="4"/>
      <c r="E27103" s="4"/>
      <c r="F27103" s="4"/>
      <c r="G27103" s="31"/>
    </row>
    <row r="27104" spans="2:7" s="40" customFormat="1">
      <c r="B27104" s="7"/>
      <c r="C27104" s="7"/>
      <c r="D27104" s="4"/>
      <c r="E27104" s="4"/>
      <c r="F27104" s="4"/>
      <c r="G27104" s="31"/>
    </row>
    <row r="27105" spans="2:7" s="40" customFormat="1">
      <c r="B27105" s="7"/>
      <c r="C27105" s="7"/>
      <c r="D27105" s="4"/>
      <c r="E27105" s="4"/>
      <c r="F27105" s="4"/>
      <c r="G27105" s="31"/>
    </row>
    <row r="27106" spans="2:7" s="40" customFormat="1">
      <c r="B27106" s="7"/>
      <c r="C27106" s="7"/>
      <c r="D27106" s="4"/>
      <c r="E27106" s="4"/>
      <c r="F27106" s="4"/>
      <c r="G27106" s="31"/>
    </row>
    <row r="27107" spans="2:7" s="40" customFormat="1">
      <c r="B27107" s="7"/>
      <c r="C27107" s="7"/>
      <c r="D27107" s="4"/>
      <c r="E27107" s="4"/>
      <c r="F27107" s="4"/>
      <c r="G27107" s="31"/>
    </row>
    <row r="27108" spans="2:7" s="40" customFormat="1">
      <c r="B27108" s="7"/>
      <c r="C27108" s="7"/>
      <c r="D27108" s="4"/>
      <c r="E27108" s="4"/>
      <c r="F27108" s="4"/>
      <c r="G27108" s="31"/>
    </row>
    <row r="27109" spans="2:7" s="40" customFormat="1">
      <c r="B27109" s="7"/>
      <c r="C27109" s="7"/>
      <c r="D27109" s="4"/>
      <c r="E27109" s="4"/>
      <c r="F27109" s="4"/>
      <c r="G27109" s="31"/>
    </row>
    <row r="27110" spans="2:7" s="40" customFormat="1">
      <c r="B27110" s="7"/>
      <c r="C27110" s="7"/>
      <c r="D27110" s="4"/>
      <c r="E27110" s="4"/>
      <c r="F27110" s="4"/>
      <c r="G27110" s="31"/>
    </row>
    <row r="27111" spans="2:7" s="40" customFormat="1">
      <c r="B27111" s="7"/>
      <c r="C27111" s="7"/>
      <c r="D27111" s="4"/>
      <c r="E27111" s="4"/>
      <c r="F27111" s="4"/>
      <c r="G27111" s="31"/>
    </row>
    <row r="27112" spans="2:7" s="40" customFormat="1">
      <c r="B27112" s="7"/>
      <c r="C27112" s="7"/>
      <c r="D27112" s="4"/>
      <c r="E27112" s="4"/>
      <c r="F27112" s="4"/>
      <c r="G27112" s="31"/>
    </row>
    <row r="27113" spans="2:7" s="40" customFormat="1">
      <c r="B27113" s="7"/>
      <c r="C27113" s="7"/>
      <c r="D27113" s="4"/>
      <c r="E27113" s="4"/>
      <c r="F27113" s="4"/>
      <c r="G27113" s="31"/>
    </row>
    <row r="27114" spans="2:7" s="40" customFormat="1">
      <c r="B27114" s="7"/>
      <c r="C27114" s="7"/>
      <c r="D27114" s="4"/>
      <c r="E27114" s="4"/>
      <c r="F27114" s="4"/>
      <c r="G27114" s="31"/>
    </row>
    <row r="27115" spans="2:7" s="40" customFormat="1">
      <c r="B27115" s="7"/>
      <c r="C27115" s="7"/>
      <c r="D27115" s="4"/>
      <c r="E27115" s="4"/>
      <c r="F27115" s="4"/>
      <c r="G27115" s="31"/>
    </row>
    <row r="27116" spans="2:7" s="40" customFormat="1">
      <c r="B27116" s="7"/>
      <c r="C27116" s="7"/>
      <c r="D27116" s="4"/>
      <c r="E27116" s="4"/>
      <c r="F27116" s="4"/>
      <c r="G27116" s="31"/>
    </row>
    <row r="27117" spans="2:7" s="40" customFormat="1">
      <c r="B27117" s="7"/>
      <c r="C27117" s="7"/>
      <c r="D27117" s="4"/>
      <c r="E27117" s="4"/>
      <c r="F27117" s="4"/>
      <c r="G27117" s="31"/>
    </row>
    <row r="27118" spans="2:7" s="40" customFormat="1">
      <c r="B27118" s="7"/>
      <c r="C27118" s="7"/>
      <c r="D27118" s="4"/>
      <c r="E27118" s="4"/>
      <c r="F27118" s="4"/>
      <c r="G27118" s="31"/>
    </row>
    <row r="27119" spans="2:7" s="40" customFormat="1">
      <c r="B27119" s="7"/>
      <c r="C27119" s="7"/>
      <c r="D27119" s="4"/>
      <c r="E27119" s="4"/>
      <c r="F27119" s="4"/>
      <c r="G27119" s="31"/>
    </row>
    <row r="27120" spans="2:7" s="40" customFormat="1">
      <c r="B27120" s="7"/>
      <c r="C27120" s="7"/>
      <c r="D27120" s="4"/>
      <c r="E27120" s="4"/>
      <c r="F27120" s="4"/>
      <c r="G27120" s="31"/>
    </row>
    <row r="27121" spans="2:7" s="40" customFormat="1">
      <c r="B27121" s="7"/>
      <c r="C27121" s="7"/>
      <c r="D27121" s="4"/>
      <c r="E27121" s="4"/>
      <c r="F27121" s="4"/>
      <c r="G27121" s="31"/>
    </row>
    <row r="27122" spans="2:7" s="40" customFormat="1">
      <c r="B27122" s="7"/>
      <c r="C27122" s="7"/>
      <c r="D27122" s="4"/>
      <c r="E27122" s="4"/>
      <c r="F27122" s="4"/>
      <c r="G27122" s="31"/>
    </row>
    <row r="27123" spans="2:7" s="40" customFormat="1">
      <c r="B27123" s="7"/>
      <c r="C27123" s="7"/>
      <c r="D27123" s="4"/>
      <c r="E27123" s="4"/>
      <c r="F27123" s="4"/>
      <c r="G27123" s="31"/>
    </row>
    <row r="27124" spans="2:7" s="40" customFormat="1">
      <c r="B27124" s="7"/>
      <c r="C27124" s="7"/>
      <c r="D27124" s="4"/>
      <c r="E27124" s="4"/>
      <c r="F27124" s="4"/>
      <c r="G27124" s="31"/>
    </row>
    <row r="27125" spans="2:7" s="40" customFormat="1">
      <c r="B27125" s="7"/>
      <c r="C27125" s="7"/>
      <c r="D27125" s="4"/>
      <c r="E27125" s="4"/>
      <c r="F27125" s="4"/>
      <c r="G27125" s="31"/>
    </row>
    <row r="27126" spans="2:7" s="40" customFormat="1">
      <c r="B27126" s="7"/>
      <c r="C27126" s="7"/>
      <c r="D27126" s="4"/>
      <c r="E27126" s="4"/>
      <c r="F27126" s="4"/>
      <c r="G27126" s="31"/>
    </row>
    <row r="27127" spans="2:7" s="40" customFormat="1">
      <c r="B27127" s="7"/>
      <c r="C27127" s="7"/>
      <c r="D27127" s="4"/>
      <c r="E27127" s="4"/>
      <c r="F27127" s="4"/>
      <c r="G27127" s="31"/>
    </row>
    <row r="27128" spans="2:7" s="40" customFormat="1">
      <c r="B27128" s="7"/>
      <c r="C27128" s="7"/>
      <c r="D27128" s="4"/>
      <c r="E27128" s="4"/>
      <c r="F27128" s="4"/>
      <c r="G27128" s="31"/>
    </row>
    <row r="27129" spans="2:7" s="40" customFormat="1">
      <c r="B27129" s="7"/>
      <c r="C27129" s="7"/>
      <c r="D27129" s="4"/>
      <c r="E27129" s="4"/>
      <c r="F27129" s="4"/>
      <c r="G27129" s="31"/>
    </row>
    <row r="27130" spans="2:7" s="40" customFormat="1">
      <c r="B27130" s="7"/>
      <c r="C27130" s="7"/>
      <c r="D27130" s="4"/>
      <c r="E27130" s="4"/>
      <c r="F27130" s="4"/>
      <c r="G27130" s="31"/>
    </row>
    <row r="27131" spans="2:7" s="40" customFormat="1">
      <c r="B27131" s="7"/>
      <c r="C27131" s="7"/>
      <c r="D27131" s="4"/>
      <c r="E27131" s="4"/>
      <c r="F27131" s="4"/>
      <c r="G27131" s="31"/>
    </row>
    <row r="27132" spans="2:7" s="40" customFormat="1">
      <c r="B27132" s="7"/>
      <c r="C27132" s="7"/>
      <c r="D27132" s="4"/>
      <c r="E27132" s="4"/>
      <c r="F27132" s="4"/>
      <c r="G27132" s="31"/>
    </row>
    <row r="27133" spans="2:7" s="40" customFormat="1">
      <c r="B27133" s="7"/>
      <c r="C27133" s="7"/>
      <c r="D27133" s="4"/>
      <c r="E27133" s="4"/>
      <c r="F27133" s="4"/>
      <c r="G27133" s="31"/>
    </row>
    <row r="27134" spans="2:7" s="40" customFormat="1">
      <c r="B27134" s="7"/>
      <c r="C27134" s="7"/>
      <c r="D27134" s="4"/>
      <c r="E27134" s="4"/>
      <c r="F27134" s="4"/>
      <c r="G27134" s="31"/>
    </row>
    <row r="27135" spans="2:7" s="40" customFormat="1">
      <c r="B27135" s="7"/>
      <c r="C27135" s="7"/>
      <c r="D27135" s="4"/>
      <c r="E27135" s="4"/>
      <c r="F27135" s="4"/>
      <c r="G27135" s="31"/>
    </row>
    <row r="27136" spans="2:7" s="40" customFormat="1">
      <c r="B27136" s="7"/>
      <c r="C27136" s="7"/>
      <c r="D27136" s="4"/>
      <c r="E27136" s="4"/>
      <c r="F27136" s="4"/>
      <c r="G27136" s="31"/>
    </row>
    <row r="27137" spans="2:7" s="40" customFormat="1">
      <c r="B27137" s="7"/>
      <c r="C27137" s="7"/>
      <c r="D27137" s="4"/>
      <c r="E27137" s="4"/>
      <c r="F27137" s="4"/>
      <c r="G27137" s="31"/>
    </row>
    <row r="27138" spans="2:7" s="40" customFormat="1">
      <c r="B27138" s="7"/>
      <c r="C27138" s="7"/>
      <c r="D27138" s="4"/>
      <c r="E27138" s="4"/>
      <c r="F27138" s="4"/>
      <c r="G27138" s="31"/>
    </row>
    <row r="27139" spans="2:7" s="40" customFormat="1">
      <c r="B27139" s="7"/>
      <c r="C27139" s="7"/>
      <c r="D27139" s="4"/>
      <c r="E27139" s="4"/>
      <c r="F27139" s="4"/>
      <c r="G27139" s="31"/>
    </row>
    <row r="27140" spans="2:7" s="40" customFormat="1">
      <c r="B27140" s="7"/>
      <c r="C27140" s="7"/>
      <c r="D27140" s="4"/>
      <c r="E27140" s="4"/>
      <c r="F27140" s="4"/>
      <c r="G27140" s="31"/>
    </row>
    <row r="27141" spans="2:7" s="40" customFormat="1">
      <c r="B27141" s="7"/>
      <c r="C27141" s="7"/>
      <c r="D27141" s="4"/>
      <c r="E27141" s="4"/>
      <c r="F27141" s="4"/>
      <c r="G27141" s="31"/>
    </row>
    <row r="27142" spans="2:7" s="40" customFormat="1">
      <c r="B27142" s="7"/>
      <c r="C27142" s="7"/>
      <c r="D27142" s="4"/>
      <c r="E27142" s="4"/>
      <c r="F27142" s="4"/>
      <c r="G27142" s="31"/>
    </row>
    <row r="27143" spans="2:7" s="40" customFormat="1">
      <c r="B27143" s="7"/>
      <c r="C27143" s="7"/>
      <c r="D27143" s="4"/>
      <c r="E27143" s="4"/>
      <c r="F27143" s="4"/>
      <c r="G27143" s="31"/>
    </row>
    <row r="27144" spans="2:7" s="40" customFormat="1">
      <c r="B27144" s="7"/>
      <c r="C27144" s="7"/>
      <c r="D27144" s="4"/>
      <c r="E27144" s="4"/>
      <c r="F27144" s="4"/>
      <c r="G27144" s="31"/>
    </row>
    <row r="27145" spans="2:7" s="40" customFormat="1">
      <c r="B27145" s="7"/>
      <c r="C27145" s="7"/>
      <c r="D27145" s="4"/>
      <c r="E27145" s="4"/>
      <c r="F27145" s="4"/>
      <c r="G27145" s="31"/>
    </row>
    <row r="27146" spans="2:7" s="40" customFormat="1">
      <c r="B27146" s="7"/>
      <c r="C27146" s="7"/>
      <c r="D27146" s="4"/>
      <c r="E27146" s="4"/>
      <c r="F27146" s="4"/>
      <c r="G27146" s="31"/>
    </row>
    <row r="27147" spans="2:7" s="40" customFormat="1">
      <c r="B27147" s="7"/>
      <c r="C27147" s="7"/>
      <c r="D27147" s="4"/>
      <c r="E27147" s="4"/>
      <c r="F27147" s="4"/>
      <c r="G27147" s="31"/>
    </row>
    <row r="27148" spans="2:7" s="40" customFormat="1">
      <c r="B27148" s="7"/>
      <c r="C27148" s="7"/>
      <c r="D27148" s="4"/>
      <c r="E27148" s="4"/>
      <c r="F27148" s="4"/>
      <c r="G27148" s="31"/>
    </row>
    <row r="27149" spans="2:7" s="40" customFormat="1">
      <c r="B27149" s="7"/>
      <c r="C27149" s="7"/>
      <c r="D27149" s="4"/>
      <c r="E27149" s="4"/>
      <c r="F27149" s="4"/>
      <c r="G27149" s="31"/>
    </row>
    <row r="27150" spans="2:7" s="40" customFormat="1">
      <c r="B27150" s="7"/>
      <c r="C27150" s="7"/>
      <c r="D27150" s="4"/>
      <c r="E27150" s="4"/>
      <c r="F27150" s="4"/>
      <c r="G27150" s="31"/>
    </row>
    <row r="27151" spans="2:7" s="40" customFormat="1">
      <c r="B27151" s="7"/>
      <c r="C27151" s="7"/>
      <c r="D27151" s="4"/>
      <c r="E27151" s="4"/>
      <c r="F27151" s="4"/>
      <c r="G27151" s="31"/>
    </row>
    <row r="27152" spans="2:7" s="40" customFormat="1">
      <c r="B27152" s="7"/>
      <c r="C27152" s="7"/>
      <c r="D27152" s="4"/>
      <c r="E27152" s="4"/>
      <c r="F27152" s="4"/>
      <c r="G27152" s="31"/>
    </row>
    <row r="27153" spans="2:7" s="40" customFormat="1">
      <c r="B27153" s="7"/>
      <c r="C27153" s="7"/>
      <c r="D27153" s="4"/>
      <c r="E27153" s="4"/>
      <c r="F27153" s="4"/>
      <c r="G27153" s="31"/>
    </row>
    <row r="27154" spans="2:7" s="40" customFormat="1">
      <c r="B27154" s="7"/>
      <c r="C27154" s="7"/>
      <c r="D27154" s="4"/>
      <c r="E27154" s="4"/>
      <c r="F27154" s="4"/>
      <c r="G27154" s="31"/>
    </row>
    <row r="27155" spans="2:7" s="40" customFormat="1">
      <c r="B27155" s="7"/>
      <c r="C27155" s="7"/>
      <c r="D27155" s="4"/>
      <c r="E27155" s="4"/>
      <c r="F27155" s="4"/>
      <c r="G27155" s="31"/>
    </row>
    <row r="27156" spans="2:7" s="40" customFormat="1">
      <c r="B27156" s="7"/>
      <c r="C27156" s="7"/>
      <c r="D27156" s="4"/>
      <c r="E27156" s="4"/>
      <c r="F27156" s="4"/>
      <c r="G27156" s="31"/>
    </row>
    <row r="27157" spans="2:7" s="40" customFormat="1">
      <c r="B27157" s="7"/>
      <c r="C27157" s="7"/>
      <c r="D27157" s="4"/>
      <c r="E27157" s="4"/>
      <c r="F27157" s="4"/>
      <c r="G27157" s="31"/>
    </row>
    <row r="27158" spans="2:7" s="40" customFormat="1">
      <c r="B27158" s="7"/>
      <c r="C27158" s="7"/>
      <c r="D27158" s="4"/>
      <c r="E27158" s="4"/>
      <c r="F27158" s="4"/>
      <c r="G27158" s="31"/>
    </row>
    <row r="27159" spans="2:7" s="40" customFormat="1">
      <c r="B27159" s="7"/>
      <c r="C27159" s="7"/>
      <c r="D27159" s="4"/>
      <c r="E27159" s="4"/>
      <c r="F27159" s="4"/>
      <c r="G27159" s="31"/>
    </row>
    <row r="27160" spans="2:7" s="40" customFormat="1">
      <c r="B27160" s="7"/>
      <c r="C27160" s="7"/>
      <c r="D27160" s="4"/>
      <c r="E27160" s="4"/>
      <c r="F27160" s="4"/>
      <c r="G27160" s="31"/>
    </row>
    <row r="27161" spans="2:7" s="40" customFormat="1">
      <c r="B27161" s="7"/>
      <c r="C27161" s="7"/>
      <c r="D27161" s="4"/>
      <c r="E27161" s="4"/>
      <c r="F27161" s="4"/>
      <c r="G27161" s="31"/>
    </row>
    <row r="27162" spans="2:7" s="40" customFormat="1">
      <c r="B27162" s="7"/>
      <c r="C27162" s="7"/>
      <c r="D27162" s="4"/>
      <c r="E27162" s="4"/>
      <c r="F27162" s="4"/>
      <c r="G27162" s="31"/>
    </row>
    <row r="27163" spans="2:7" s="40" customFormat="1">
      <c r="B27163" s="7"/>
      <c r="C27163" s="7"/>
      <c r="D27163" s="4"/>
      <c r="E27163" s="4"/>
      <c r="F27163" s="4"/>
      <c r="G27163" s="31"/>
    </row>
    <row r="27164" spans="2:7" s="40" customFormat="1">
      <c r="B27164" s="7"/>
      <c r="C27164" s="7"/>
      <c r="D27164" s="4"/>
      <c r="E27164" s="4"/>
      <c r="F27164" s="4"/>
      <c r="G27164" s="31"/>
    </row>
    <row r="27165" spans="2:7" s="40" customFormat="1">
      <c r="B27165" s="7"/>
      <c r="C27165" s="7"/>
      <c r="D27165" s="4"/>
      <c r="E27165" s="4"/>
      <c r="F27165" s="4"/>
      <c r="G27165" s="31"/>
    </row>
    <row r="27166" spans="2:7" s="40" customFormat="1">
      <c r="B27166" s="7"/>
      <c r="C27166" s="7"/>
      <c r="D27166" s="4"/>
      <c r="E27166" s="4"/>
      <c r="F27166" s="4"/>
      <c r="G27166" s="31"/>
    </row>
    <row r="27167" spans="2:7" s="40" customFormat="1">
      <c r="B27167" s="7"/>
      <c r="C27167" s="7"/>
      <c r="D27167" s="4"/>
      <c r="E27167" s="4"/>
      <c r="F27167" s="4"/>
      <c r="G27167" s="31"/>
    </row>
    <row r="27168" spans="2:7" s="40" customFormat="1">
      <c r="B27168" s="7"/>
      <c r="C27168" s="7"/>
      <c r="D27168" s="4"/>
      <c r="E27168" s="4"/>
      <c r="F27168" s="4"/>
      <c r="G27168" s="31"/>
    </row>
    <row r="27169" spans="2:7" s="40" customFormat="1">
      <c r="B27169" s="7"/>
      <c r="C27169" s="7"/>
      <c r="D27169" s="4"/>
      <c r="E27169" s="4"/>
      <c r="F27169" s="4"/>
      <c r="G27169" s="31"/>
    </row>
    <row r="27170" spans="2:7" s="40" customFormat="1">
      <c r="B27170" s="7"/>
      <c r="C27170" s="7"/>
      <c r="D27170" s="4"/>
      <c r="E27170" s="4"/>
      <c r="F27170" s="4"/>
      <c r="G27170" s="31"/>
    </row>
    <row r="27171" spans="2:7" s="40" customFormat="1">
      <c r="B27171" s="7"/>
      <c r="C27171" s="7"/>
      <c r="D27171" s="4"/>
      <c r="E27171" s="4"/>
      <c r="F27171" s="4"/>
      <c r="G27171" s="31"/>
    </row>
    <row r="27172" spans="2:7" s="40" customFormat="1">
      <c r="B27172" s="7"/>
      <c r="C27172" s="7"/>
      <c r="D27172" s="4"/>
      <c r="E27172" s="4"/>
      <c r="F27172" s="4"/>
      <c r="G27172" s="31"/>
    </row>
    <row r="27173" spans="2:7" s="40" customFormat="1">
      <c r="B27173" s="7"/>
      <c r="C27173" s="7"/>
      <c r="D27173" s="4"/>
      <c r="E27173" s="4"/>
      <c r="F27173" s="4"/>
      <c r="G27173" s="31"/>
    </row>
    <row r="27174" spans="2:7" s="40" customFormat="1">
      <c r="B27174" s="7"/>
      <c r="C27174" s="7"/>
      <c r="D27174" s="4"/>
      <c r="E27174" s="4"/>
      <c r="F27174" s="4"/>
      <c r="G27174" s="31"/>
    </row>
    <row r="27175" spans="2:7" s="40" customFormat="1">
      <c r="B27175" s="7"/>
      <c r="C27175" s="7"/>
      <c r="D27175" s="4"/>
      <c r="E27175" s="4"/>
      <c r="F27175" s="4"/>
      <c r="G27175" s="31"/>
    </row>
    <row r="27176" spans="2:7" s="40" customFormat="1">
      <c r="B27176" s="7"/>
      <c r="C27176" s="7"/>
      <c r="D27176" s="4"/>
      <c r="E27176" s="4"/>
      <c r="F27176" s="4"/>
      <c r="G27176" s="31"/>
    </row>
    <row r="27177" spans="2:7" s="40" customFormat="1">
      <c r="B27177" s="7"/>
      <c r="C27177" s="7"/>
      <c r="D27177" s="4"/>
      <c r="E27177" s="4"/>
      <c r="F27177" s="4"/>
      <c r="G27177" s="31"/>
    </row>
    <row r="27178" spans="2:7" s="40" customFormat="1">
      <c r="B27178" s="7"/>
      <c r="C27178" s="7"/>
      <c r="D27178" s="4"/>
      <c r="E27178" s="4"/>
      <c r="F27178" s="4"/>
      <c r="G27178" s="31"/>
    </row>
    <row r="27179" spans="2:7" s="40" customFormat="1">
      <c r="B27179" s="7"/>
      <c r="C27179" s="7"/>
      <c r="D27179" s="4"/>
      <c r="E27179" s="4"/>
      <c r="F27179" s="4"/>
      <c r="G27179" s="31"/>
    </row>
    <row r="27180" spans="2:7" s="40" customFormat="1">
      <c r="B27180" s="7"/>
      <c r="C27180" s="7"/>
      <c r="D27180" s="4"/>
      <c r="E27180" s="4"/>
      <c r="F27180" s="4"/>
      <c r="G27180" s="31"/>
    </row>
    <row r="27181" spans="2:7" s="40" customFormat="1">
      <c r="B27181" s="7"/>
      <c r="C27181" s="7"/>
      <c r="D27181" s="4"/>
      <c r="E27181" s="4"/>
      <c r="F27181" s="4"/>
      <c r="G27181" s="31"/>
    </row>
    <row r="27182" spans="2:7" s="40" customFormat="1">
      <c r="B27182" s="7"/>
      <c r="C27182" s="7"/>
      <c r="D27182" s="4"/>
      <c r="E27182" s="4"/>
      <c r="F27182" s="4"/>
      <c r="G27182" s="31"/>
    </row>
    <row r="27183" spans="2:7" s="40" customFormat="1">
      <c r="B27183" s="7"/>
      <c r="C27183" s="7"/>
      <c r="D27183" s="4"/>
      <c r="E27183" s="4"/>
      <c r="F27183" s="4"/>
      <c r="G27183" s="31"/>
    </row>
    <row r="27184" spans="2:7" s="40" customFormat="1">
      <c r="B27184" s="7"/>
      <c r="C27184" s="7"/>
      <c r="D27184" s="4"/>
      <c r="E27184" s="4"/>
      <c r="F27184" s="4"/>
      <c r="G27184" s="31"/>
    </row>
    <row r="27185" spans="2:7" s="40" customFormat="1">
      <c r="B27185" s="7"/>
      <c r="C27185" s="7"/>
      <c r="D27185" s="4"/>
      <c r="E27185" s="4"/>
      <c r="F27185" s="4"/>
      <c r="G27185" s="31"/>
    </row>
    <row r="27186" spans="2:7" s="40" customFormat="1">
      <c r="B27186" s="7"/>
      <c r="C27186" s="7"/>
      <c r="D27186" s="4"/>
      <c r="E27186" s="4"/>
      <c r="F27186" s="4"/>
      <c r="G27186" s="31"/>
    </row>
    <row r="27187" spans="2:7" s="40" customFormat="1">
      <c r="B27187" s="7"/>
      <c r="C27187" s="7"/>
      <c r="D27187" s="4"/>
      <c r="E27187" s="4"/>
      <c r="F27187" s="4"/>
      <c r="G27187" s="31"/>
    </row>
    <row r="27188" spans="2:7" s="40" customFormat="1">
      <c r="B27188" s="7"/>
      <c r="C27188" s="7"/>
      <c r="D27188" s="4"/>
      <c r="E27188" s="4"/>
      <c r="F27188" s="4"/>
      <c r="G27188" s="31"/>
    </row>
    <row r="27189" spans="2:7" s="40" customFormat="1">
      <c r="B27189" s="7"/>
      <c r="C27189" s="7"/>
      <c r="D27189" s="4"/>
      <c r="E27189" s="4"/>
      <c r="F27189" s="4"/>
      <c r="G27189" s="31"/>
    </row>
    <row r="27190" spans="2:7" s="40" customFormat="1">
      <c r="B27190" s="7"/>
      <c r="C27190" s="7"/>
      <c r="D27190" s="4"/>
      <c r="E27190" s="4"/>
      <c r="F27190" s="4"/>
      <c r="G27190" s="31"/>
    </row>
    <row r="27191" spans="2:7" s="40" customFormat="1">
      <c r="B27191" s="7"/>
      <c r="C27191" s="7"/>
      <c r="D27191" s="4"/>
      <c r="E27191" s="4"/>
      <c r="F27191" s="4"/>
      <c r="G27191" s="31"/>
    </row>
    <row r="27192" spans="2:7" s="40" customFormat="1">
      <c r="B27192" s="7"/>
      <c r="C27192" s="7"/>
      <c r="D27192" s="4"/>
      <c r="E27192" s="4"/>
      <c r="F27192" s="4"/>
      <c r="G27192" s="31"/>
    </row>
    <row r="27193" spans="2:7" s="40" customFormat="1">
      <c r="B27193" s="7"/>
      <c r="C27193" s="7"/>
      <c r="D27193" s="4"/>
      <c r="E27193" s="4"/>
      <c r="F27193" s="4"/>
      <c r="G27193" s="31"/>
    </row>
    <row r="27194" spans="2:7" s="40" customFormat="1">
      <c r="B27194" s="7"/>
      <c r="C27194" s="7"/>
      <c r="D27194" s="4"/>
      <c r="E27194" s="4"/>
      <c r="F27194" s="4"/>
      <c r="G27194" s="31"/>
    </row>
    <row r="27195" spans="2:7" s="40" customFormat="1">
      <c r="B27195" s="7"/>
      <c r="C27195" s="7"/>
      <c r="D27195" s="4"/>
      <c r="E27195" s="4"/>
      <c r="F27195" s="4"/>
      <c r="G27195" s="31"/>
    </row>
    <row r="27196" spans="2:7" s="40" customFormat="1">
      <c r="B27196" s="7"/>
      <c r="C27196" s="7"/>
      <c r="D27196" s="4"/>
      <c r="E27196" s="4"/>
      <c r="F27196" s="4"/>
      <c r="G27196" s="31"/>
    </row>
    <row r="27197" spans="2:7" s="40" customFormat="1">
      <c r="B27197" s="7"/>
      <c r="C27197" s="7"/>
      <c r="D27197" s="4"/>
      <c r="E27197" s="4"/>
      <c r="F27197" s="4"/>
      <c r="G27197" s="31"/>
    </row>
    <row r="27198" spans="2:7" s="40" customFormat="1">
      <c r="B27198" s="7"/>
      <c r="C27198" s="7"/>
      <c r="D27198" s="4"/>
      <c r="E27198" s="4"/>
      <c r="F27198" s="4"/>
      <c r="G27198" s="31"/>
    </row>
    <row r="27199" spans="2:7" s="40" customFormat="1">
      <c r="B27199" s="7"/>
      <c r="C27199" s="7"/>
      <c r="D27199" s="4"/>
      <c r="E27199" s="4"/>
      <c r="F27199" s="4"/>
      <c r="G27199" s="31"/>
    </row>
    <row r="27200" spans="2:7" s="40" customFormat="1">
      <c r="B27200" s="7"/>
      <c r="C27200" s="7"/>
      <c r="D27200" s="4"/>
      <c r="E27200" s="4"/>
      <c r="F27200" s="4"/>
      <c r="G27200" s="31"/>
    </row>
    <row r="27201" spans="2:7" s="40" customFormat="1">
      <c r="B27201" s="7"/>
      <c r="C27201" s="7"/>
      <c r="D27201" s="4"/>
      <c r="E27201" s="4"/>
      <c r="F27201" s="4"/>
      <c r="G27201" s="31"/>
    </row>
    <row r="27202" spans="2:7" s="40" customFormat="1">
      <c r="B27202" s="7"/>
      <c r="C27202" s="7"/>
      <c r="D27202" s="4"/>
      <c r="E27202" s="4"/>
      <c r="F27202" s="4"/>
      <c r="G27202" s="31"/>
    </row>
    <row r="27203" spans="2:7" s="40" customFormat="1">
      <c r="B27203" s="7"/>
      <c r="C27203" s="7"/>
      <c r="D27203" s="4"/>
      <c r="E27203" s="4"/>
      <c r="F27203" s="4"/>
      <c r="G27203" s="31"/>
    </row>
    <row r="27204" spans="2:7" s="40" customFormat="1">
      <c r="B27204" s="7"/>
      <c r="C27204" s="7"/>
      <c r="D27204" s="4"/>
      <c r="E27204" s="4"/>
      <c r="F27204" s="4"/>
      <c r="G27204" s="31"/>
    </row>
    <row r="27205" spans="2:7" s="40" customFormat="1">
      <c r="B27205" s="7"/>
      <c r="C27205" s="7"/>
      <c r="D27205" s="4"/>
      <c r="E27205" s="4"/>
      <c r="F27205" s="4"/>
      <c r="G27205" s="31"/>
    </row>
    <row r="27206" spans="2:7" s="40" customFormat="1">
      <c r="B27206" s="7"/>
      <c r="C27206" s="7"/>
      <c r="D27206" s="4"/>
      <c r="E27206" s="4"/>
      <c r="F27206" s="4"/>
      <c r="G27206" s="31"/>
    </row>
    <row r="27207" spans="2:7" s="40" customFormat="1">
      <c r="B27207" s="7"/>
      <c r="C27207" s="7"/>
      <c r="D27207" s="4"/>
      <c r="E27207" s="4"/>
      <c r="F27207" s="4"/>
      <c r="G27207" s="31"/>
    </row>
    <row r="27208" spans="2:7" s="40" customFormat="1">
      <c r="B27208" s="7"/>
      <c r="C27208" s="7"/>
      <c r="D27208" s="4"/>
      <c r="E27208" s="4"/>
      <c r="F27208" s="4"/>
      <c r="G27208" s="31"/>
    </row>
    <row r="27209" spans="2:7" s="40" customFormat="1">
      <c r="B27209" s="7"/>
      <c r="C27209" s="7"/>
      <c r="D27209" s="4"/>
      <c r="E27209" s="4"/>
      <c r="F27209" s="4"/>
      <c r="G27209" s="31"/>
    </row>
    <row r="27210" spans="2:7" s="40" customFormat="1">
      <c r="B27210" s="7"/>
      <c r="C27210" s="7"/>
      <c r="D27210" s="4"/>
      <c r="E27210" s="4"/>
      <c r="F27210" s="4"/>
      <c r="G27210" s="31"/>
    </row>
    <row r="27211" spans="2:7" s="40" customFormat="1">
      <c r="B27211" s="7"/>
      <c r="C27211" s="7"/>
      <c r="D27211" s="4"/>
      <c r="E27211" s="4"/>
      <c r="F27211" s="4"/>
      <c r="G27211" s="31"/>
    </row>
    <row r="27212" spans="2:7" s="40" customFormat="1">
      <c r="B27212" s="7"/>
      <c r="C27212" s="7"/>
      <c r="D27212" s="4"/>
      <c r="E27212" s="4"/>
      <c r="F27212" s="4"/>
      <c r="G27212" s="31"/>
    </row>
    <row r="27213" spans="2:7" s="40" customFormat="1">
      <c r="B27213" s="7"/>
      <c r="C27213" s="7"/>
      <c r="D27213" s="4"/>
      <c r="E27213" s="4"/>
      <c r="F27213" s="4"/>
      <c r="G27213" s="31"/>
    </row>
    <row r="27214" spans="2:7" s="40" customFormat="1">
      <c r="B27214" s="7"/>
      <c r="C27214" s="7"/>
      <c r="D27214" s="4"/>
      <c r="E27214" s="4"/>
      <c r="F27214" s="4"/>
      <c r="G27214" s="31"/>
    </row>
    <row r="27215" spans="2:7" s="40" customFormat="1">
      <c r="B27215" s="7"/>
      <c r="C27215" s="7"/>
      <c r="D27215" s="4"/>
      <c r="E27215" s="4"/>
      <c r="F27215" s="4"/>
      <c r="G27215" s="31"/>
    </row>
    <row r="27216" spans="2:7" s="40" customFormat="1">
      <c r="B27216" s="7"/>
      <c r="C27216" s="7"/>
      <c r="D27216" s="4"/>
      <c r="E27216" s="4"/>
      <c r="F27216" s="4"/>
      <c r="G27216" s="31"/>
    </row>
    <row r="27217" spans="2:7" s="40" customFormat="1">
      <c r="B27217" s="7"/>
      <c r="C27217" s="7"/>
      <c r="D27217" s="4"/>
      <c r="E27217" s="4"/>
      <c r="F27217" s="4"/>
      <c r="G27217" s="31"/>
    </row>
    <row r="27218" spans="2:7" s="40" customFormat="1">
      <c r="B27218" s="7"/>
      <c r="C27218" s="7"/>
      <c r="D27218" s="4"/>
      <c r="E27218" s="4"/>
      <c r="F27218" s="4"/>
      <c r="G27218" s="31"/>
    </row>
    <row r="27219" spans="2:7" s="40" customFormat="1">
      <c r="B27219" s="7"/>
      <c r="C27219" s="7"/>
      <c r="D27219" s="4"/>
      <c r="E27219" s="4"/>
      <c r="F27219" s="4"/>
      <c r="G27219" s="31"/>
    </row>
    <row r="27220" spans="2:7" s="40" customFormat="1">
      <c r="B27220" s="7"/>
      <c r="C27220" s="7"/>
      <c r="D27220" s="4"/>
      <c r="E27220" s="4"/>
      <c r="F27220" s="4"/>
      <c r="G27220" s="31"/>
    </row>
    <row r="27221" spans="2:7" s="40" customFormat="1">
      <c r="B27221" s="7"/>
      <c r="C27221" s="7"/>
      <c r="D27221" s="4"/>
      <c r="E27221" s="4"/>
      <c r="F27221" s="4"/>
      <c r="G27221" s="31"/>
    </row>
    <row r="27222" spans="2:7" s="40" customFormat="1">
      <c r="B27222" s="7"/>
      <c r="C27222" s="7"/>
      <c r="D27222" s="4"/>
      <c r="E27222" s="4"/>
      <c r="F27222" s="4"/>
      <c r="G27222" s="31"/>
    </row>
    <row r="27223" spans="2:7" s="40" customFormat="1">
      <c r="B27223" s="7"/>
      <c r="C27223" s="7"/>
      <c r="D27223" s="4"/>
      <c r="E27223" s="4"/>
      <c r="F27223" s="4"/>
      <c r="G27223" s="31"/>
    </row>
    <row r="27224" spans="2:7" s="40" customFormat="1">
      <c r="B27224" s="7"/>
      <c r="C27224" s="7"/>
      <c r="D27224" s="4"/>
      <c r="E27224" s="4"/>
      <c r="F27224" s="4"/>
      <c r="G27224" s="31"/>
    </row>
    <row r="27225" spans="2:7" s="40" customFormat="1">
      <c r="B27225" s="7"/>
      <c r="C27225" s="7"/>
      <c r="D27225" s="4"/>
      <c r="E27225" s="4"/>
      <c r="F27225" s="4"/>
      <c r="G27225" s="31"/>
    </row>
    <row r="27226" spans="2:7" s="40" customFormat="1">
      <c r="B27226" s="7"/>
      <c r="C27226" s="7"/>
      <c r="D27226" s="4"/>
      <c r="E27226" s="4"/>
      <c r="F27226" s="4"/>
      <c r="G27226" s="31"/>
    </row>
    <row r="27227" spans="2:7" s="40" customFormat="1">
      <c r="B27227" s="7"/>
      <c r="C27227" s="7"/>
      <c r="D27227" s="4"/>
      <c r="E27227" s="4"/>
      <c r="F27227" s="4"/>
      <c r="G27227" s="31"/>
    </row>
    <row r="27228" spans="2:7" s="40" customFormat="1">
      <c r="B27228" s="7"/>
      <c r="C27228" s="7"/>
      <c r="D27228" s="4"/>
      <c r="E27228" s="4"/>
      <c r="F27228" s="4"/>
      <c r="G27228" s="31"/>
    </row>
    <row r="27229" spans="2:7" s="40" customFormat="1">
      <c r="B27229" s="7"/>
      <c r="C27229" s="7"/>
      <c r="D27229" s="4"/>
      <c r="E27229" s="4"/>
      <c r="F27229" s="4"/>
      <c r="G27229" s="31"/>
    </row>
    <row r="27230" spans="2:7" s="40" customFormat="1">
      <c r="B27230" s="7"/>
      <c r="C27230" s="7"/>
      <c r="D27230" s="4"/>
      <c r="E27230" s="4"/>
      <c r="F27230" s="4"/>
      <c r="G27230" s="31"/>
    </row>
    <row r="27231" spans="2:7" s="40" customFormat="1">
      <c r="B27231" s="7"/>
      <c r="C27231" s="7"/>
      <c r="D27231" s="4"/>
      <c r="E27231" s="4"/>
      <c r="F27231" s="4"/>
      <c r="G27231" s="31"/>
    </row>
    <row r="27232" spans="2:7" s="40" customFormat="1">
      <c r="B27232" s="7"/>
      <c r="C27232" s="7"/>
      <c r="D27232" s="4"/>
      <c r="E27232" s="4"/>
      <c r="F27232" s="4"/>
      <c r="G27232" s="31"/>
    </row>
    <row r="27233" spans="2:7" s="40" customFormat="1">
      <c r="B27233" s="7"/>
      <c r="C27233" s="7"/>
      <c r="D27233" s="4"/>
      <c r="E27233" s="4"/>
      <c r="F27233" s="4"/>
      <c r="G27233" s="31"/>
    </row>
    <row r="27234" spans="2:7" s="40" customFormat="1">
      <c r="B27234" s="7"/>
      <c r="C27234" s="7"/>
      <c r="D27234" s="4"/>
      <c r="E27234" s="4"/>
      <c r="F27234" s="4"/>
      <c r="G27234" s="31"/>
    </row>
    <row r="27235" spans="2:7" s="40" customFormat="1">
      <c r="B27235" s="7"/>
      <c r="C27235" s="7"/>
      <c r="D27235" s="4"/>
      <c r="E27235" s="4"/>
      <c r="F27235" s="4"/>
      <c r="G27235" s="31"/>
    </row>
    <row r="27236" spans="2:7" s="40" customFormat="1">
      <c r="B27236" s="7"/>
      <c r="C27236" s="7"/>
      <c r="D27236" s="4"/>
      <c r="E27236" s="4"/>
      <c r="F27236" s="4"/>
      <c r="G27236" s="31"/>
    </row>
    <row r="27237" spans="2:7" s="40" customFormat="1">
      <c r="B27237" s="7"/>
      <c r="C27237" s="7"/>
      <c r="D27237" s="4"/>
      <c r="E27237" s="4"/>
      <c r="F27237" s="4"/>
      <c r="G27237" s="31"/>
    </row>
    <row r="27238" spans="2:7" s="40" customFormat="1">
      <c r="B27238" s="7"/>
      <c r="C27238" s="7"/>
      <c r="D27238" s="4"/>
      <c r="E27238" s="4"/>
      <c r="F27238" s="4"/>
      <c r="G27238" s="31"/>
    </row>
    <row r="27239" spans="2:7" s="40" customFormat="1">
      <c r="B27239" s="7"/>
      <c r="C27239" s="7"/>
      <c r="D27239" s="4"/>
      <c r="E27239" s="4"/>
      <c r="F27239" s="4"/>
      <c r="G27239" s="31"/>
    </row>
    <row r="27240" spans="2:7" s="40" customFormat="1">
      <c r="B27240" s="7"/>
      <c r="C27240" s="7"/>
      <c r="D27240" s="4"/>
      <c r="E27240" s="4"/>
      <c r="F27240" s="4"/>
      <c r="G27240" s="31"/>
    </row>
    <row r="27241" spans="2:7" s="40" customFormat="1">
      <c r="B27241" s="7"/>
      <c r="C27241" s="7"/>
      <c r="D27241" s="4"/>
      <c r="E27241" s="4"/>
      <c r="F27241" s="4"/>
      <c r="G27241" s="31"/>
    </row>
    <row r="27242" spans="2:7" s="40" customFormat="1">
      <c r="B27242" s="7"/>
      <c r="C27242" s="7"/>
      <c r="D27242" s="4"/>
      <c r="E27242" s="4"/>
      <c r="F27242" s="4"/>
      <c r="G27242" s="31"/>
    </row>
    <row r="27243" spans="2:7" s="40" customFormat="1">
      <c r="B27243" s="7"/>
      <c r="C27243" s="7"/>
      <c r="D27243" s="4"/>
      <c r="E27243" s="4"/>
      <c r="F27243" s="4"/>
      <c r="G27243" s="31"/>
    </row>
    <row r="27244" spans="2:7" s="40" customFormat="1">
      <c r="B27244" s="7"/>
      <c r="C27244" s="7"/>
      <c r="D27244" s="4"/>
      <c r="E27244" s="4"/>
      <c r="F27244" s="4"/>
      <c r="G27244" s="31"/>
    </row>
    <row r="27245" spans="2:7" s="40" customFormat="1">
      <c r="B27245" s="7"/>
      <c r="C27245" s="7"/>
      <c r="D27245" s="4"/>
      <c r="E27245" s="4"/>
      <c r="F27245" s="4"/>
      <c r="G27245" s="31"/>
    </row>
    <row r="27246" spans="2:7" s="40" customFormat="1">
      <c r="B27246" s="7"/>
      <c r="C27246" s="7"/>
      <c r="D27246" s="4"/>
      <c r="E27246" s="4"/>
      <c r="F27246" s="4"/>
      <c r="G27246" s="31"/>
    </row>
    <row r="27247" spans="2:7" s="40" customFormat="1">
      <c r="B27247" s="7"/>
      <c r="C27247" s="7"/>
      <c r="D27247" s="4"/>
      <c r="E27247" s="4"/>
      <c r="F27247" s="4"/>
      <c r="G27247" s="31"/>
    </row>
    <row r="27248" spans="2:7" s="40" customFormat="1">
      <c r="B27248" s="7"/>
      <c r="C27248" s="7"/>
      <c r="D27248" s="4"/>
      <c r="E27248" s="4"/>
      <c r="F27248" s="4"/>
      <c r="G27248" s="31"/>
    </row>
    <row r="27249" spans="2:7" s="40" customFormat="1">
      <c r="B27249" s="7"/>
      <c r="C27249" s="7"/>
      <c r="D27249" s="4"/>
      <c r="E27249" s="4"/>
      <c r="F27249" s="4"/>
      <c r="G27249" s="31"/>
    </row>
    <row r="27250" spans="2:7" s="40" customFormat="1">
      <c r="B27250" s="7"/>
      <c r="C27250" s="7"/>
      <c r="D27250" s="4"/>
      <c r="E27250" s="4"/>
      <c r="F27250" s="4"/>
      <c r="G27250" s="31"/>
    </row>
    <row r="27251" spans="2:7" s="40" customFormat="1">
      <c r="B27251" s="7"/>
      <c r="C27251" s="7"/>
      <c r="D27251" s="4"/>
      <c r="E27251" s="4"/>
      <c r="F27251" s="4"/>
      <c r="G27251" s="31"/>
    </row>
    <row r="27252" spans="2:7" s="40" customFormat="1">
      <c r="B27252" s="7"/>
      <c r="C27252" s="7"/>
      <c r="D27252" s="4"/>
      <c r="E27252" s="4"/>
      <c r="F27252" s="4"/>
      <c r="G27252" s="31"/>
    </row>
    <row r="27253" spans="2:7" s="40" customFormat="1">
      <c r="B27253" s="7"/>
      <c r="C27253" s="7"/>
      <c r="D27253" s="4"/>
      <c r="E27253" s="4"/>
      <c r="F27253" s="4"/>
      <c r="G27253" s="31"/>
    </row>
    <row r="27254" spans="2:7" s="40" customFormat="1">
      <c r="B27254" s="7"/>
      <c r="C27254" s="7"/>
      <c r="D27254" s="4"/>
      <c r="E27254" s="4"/>
      <c r="F27254" s="4"/>
      <c r="G27254" s="31"/>
    </row>
    <row r="27255" spans="2:7" s="40" customFormat="1">
      <c r="B27255" s="7"/>
      <c r="C27255" s="7"/>
      <c r="D27255" s="4"/>
      <c r="E27255" s="4"/>
      <c r="F27255" s="4"/>
      <c r="G27255" s="31"/>
    </row>
    <row r="27256" spans="2:7" s="40" customFormat="1">
      <c r="B27256" s="7"/>
      <c r="C27256" s="7"/>
      <c r="D27256" s="4"/>
      <c r="E27256" s="4"/>
      <c r="F27256" s="4"/>
      <c r="G27256" s="31"/>
    </row>
    <row r="27257" spans="2:7" s="40" customFormat="1">
      <c r="B27257" s="7"/>
      <c r="C27257" s="7"/>
      <c r="D27257" s="4"/>
      <c r="E27257" s="4"/>
      <c r="F27257" s="4"/>
      <c r="G27257" s="31"/>
    </row>
    <row r="27258" spans="2:7" s="40" customFormat="1">
      <c r="B27258" s="7"/>
      <c r="C27258" s="7"/>
      <c r="D27258" s="4"/>
      <c r="E27258" s="4"/>
      <c r="F27258" s="4"/>
      <c r="G27258" s="31"/>
    </row>
    <row r="27259" spans="2:7" s="40" customFormat="1">
      <c r="B27259" s="7"/>
      <c r="C27259" s="7"/>
      <c r="D27259" s="4"/>
      <c r="E27259" s="4"/>
      <c r="F27259" s="4"/>
      <c r="G27259" s="31"/>
    </row>
    <row r="27260" spans="2:7" s="40" customFormat="1">
      <c r="B27260" s="7"/>
      <c r="C27260" s="7"/>
      <c r="D27260" s="4"/>
      <c r="E27260" s="4"/>
      <c r="F27260" s="4"/>
      <c r="G27260" s="31"/>
    </row>
    <row r="27261" spans="2:7" s="40" customFormat="1">
      <c r="B27261" s="7"/>
      <c r="C27261" s="7"/>
      <c r="D27261" s="4"/>
      <c r="E27261" s="4"/>
      <c r="F27261" s="4"/>
      <c r="G27261" s="31"/>
    </row>
    <row r="27262" spans="2:7" s="40" customFormat="1">
      <c r="B27262" s="7"/>
      <c r="C27262" s="7"/>
      <c r="D27262" s="4"/>
      <c r="E27262" s="4"/>
      <c r="F27262" s="4"/>
      <c r="G27262" s="31"/>
    </row>
    <row r="27263" spans="2:7" s="40" customFormat="1">
      <c r="B27263" s="7"/>
      <c r="C27263" s="7"/>
      <c r="D27263" s="4"/>
      <c r="E27263" s="4"/>
      <c r="F27263" s="4"/>
      <c r="G27263" s="31"/>
    </row>
    <row r="27264" spans="2:7" s="40" customFormat="1">
      <c r="B27264" s="7"/>
      <c r="C27264" s="7"/>
      <c r="D27264" s="4"/>
      <c r="E27264" s="4"/>
      <c r="F27264" s="4"/>
      <c r="G27264" s="31"/>
    </row>
    <row r="27265" spans="2:7" s="40" customFormat="1">
      <c r="B27265" s="7"/>
      <c r="C27265" s="7"/>
      <c r="D27265" s="4"/>
      <c r="E27265" s="4"/>
      <c r="F27265" s="4"/>
      <c r="G27265" s="31"/>
    </row>
    <row r="27266" spans="2:7" s="40" customFormat="1">
      <c r="B27266" s="7"/>
      <c r="C27266" s="7"/>
      <c r="D27266" s="4"/>
      <c r="E27266" s="4"/>
      <c r="F27266" s="4"/>
      <c r="G27266" s="31"/>
    </row>
    <row r="27267" spans="2:7" s="40" customFormat="1">
      <c r="B27267" s="7"/>
      <c r="C27267" s="7"/>
      <c r="D27267" s="4"/>
      <c r="E27267" s="4"/>
      <c r="F27267" s="4"/>
      <c r="G27267" s="31"/>
    </row>
    <row r="27268" spans="2:7" s="40" customFormat="1">
      <c r="B27268" s="7"/>
      <c r="C27268" s="7"/>
      <c r="D27268" s="4"/>
      <c r="E27268" s="4"/>
      <c r="F27268" s="4"/>
      <c r="G27268" s="31"/>
    </row>
    <row r="27269" spans="2:7" s="40" customFormat="1">
      <c r="B27269" s="7"/>
      <c r="C27269" s="7"/>
      <c r="D27269" s="4"/>
      <c r="E27269" s="4"/>
      <c r="F27269" s="4"/>
      <c r="G27269" s="31"/>
    </row>
    <row r="27270" spans="2:7" s="40" customFormat="1">
      <c r="B27270" s="7"/>
      <c r="C27270" s="7"/>
      <c r="D27270" s="4"/>
      <c r="E27270" s="4"/>
      <c r="F27270" s="4"/>
      <c r="G27270" s="31"/>
    </row>
    <row r="27271" spans="2:7" s="40" customFormat="1">
      <c r="B27271" s="7"/>
      <c r="C27271" s="7"/>
      <c r="D27271" s="4"/>
      <c r="E27271" s="4"/>
      <c r="F27271" s="4"/>
      <c r="G27271" s="31"/>
    </row>
    <row r="27272" spans="2:7" s="40" customFormat="1">
      <c r="B27272" s="7"/>
      <c r="C27272" s="7"/>
      <c r="D27272" s="4"/>
      <c r="E27272" s="4"/>
      <c r="F27272" s="4"/>
      <c r="G27272" s="31"/>
    </row>
    <row r="27273" spans="2:7" s="40" customFormat="1">
      <c r="B27273" s="7"/>
      <c r="C27273" s="7"/>
      <c r="D27273" s="4"/>
      <c r="E27273" s="4"/>
      <c r="F27273" s="4"/>
      <c r="G27273" s="31"/>
    </row>
    <row r="27274" spans="2:7" s="40" customFormat="1">
      <c r="B27274" s="7"/>
      <c r="C27274" s="7"/>
      <c r="D27274" s="4"/>
      <c r="E27274" s="4"/>
      <c r="F27274" s="4"/>
      <c r="G27274" s="31"/>
    </row>
    <row r="27275" spans="2:7" s="40" customFormat="1">
      <c r="B27275" s="7"/>
      <c r="C27275" s="7"/>
      <c r="D27275" s="4"/>
      <c r="E27275" s="4"/>
      <c r="F27275" s="4"/>
      <c r="G27275" s="31"/>
    </row>
    <row r="27276" spans="2:7" s="40" customFormat="1">
      <c r="B27276" s="7"/>
      <c r="C27276" s="7"/>
      <c r="D27276" s="4"/>
      <c r="E27276" s="4"/>
      <c r="F27276" s="4"/>
      <c r="G27276" s="31"/>
    </row>
    <row r="27277" spans="2:7" s="40" customFormat="1">
      <c r="B27277" s="7"/>
      <c r="C27277" s="7"/>
      <c r="D27277" s="4"/>
      <c r="E27277" s="4"/>
      <c r="F27277" s="4"/>
      <c r="G27277" s="31"/>
    </row>
    <row r="27278" spans="2:7" s="40" customFormat="1">
      <c r="B27278" s="7"/>
      <c r="C27278" s="7"/>
      <c r="D27278" s="4"/>
      <c r="E27278" s="4"/>
      <c r="F27278" s="4"/>
      <c r="G27278" s="31"/>
    </row>
    <row r="27279" spans="2:7" s="40" customFormat="1">
      <c r="B27279" s="7"/>
      <c r="C27279" s="7"/>
      <c r="D27279" s="4"/>
      <c r="E27279" s="4"/>
      <c r="F27279" s="4"/>
      <c r="G27279" s="31"/>
    </row>
    <row r="27280" spans="2:7" s="40" customFormat="1">
      <c r="B27280" s="7"/>
      <c r="C27280" s="7"/>
      <c r="D27280" s="4"/>
      <c r="E27280" s="4"/>
      <c r="F27280" s="4"/>
      <c r="G27280" s="31"/>
    </row>
    <row r="27281" spans="2:7" s="40" customFormat="1">
      <c r="B27281" s="7"/>
      <c r="C27281" s="7"/>
      <c r="D27281" s="4"/>
      <c r="E27281" s="4"/>
      <c r="F27281" s="4"/>
      <c r="G27281" s="31"/>
    </row>
    <row r="27282" spans="2:7" s="40" customFormat="1">
      <c r="B27282" s="7"/>
      <c r="C27282" s="7"/>
      <c r="D27282" s="4"/>
      <c r="E27282" s="4"/>
      <c r="F27282" s="4"/>
      <c r="G27282" s="31"/>
    </row>
    <row r="27283" spans="2:7" s="40" customFormat="1">
      <c r="B27283" s="7"/>
      <c r="C27283" s="7"/>
      <c r="D27283" s="4"/>
      <c r="E27283" s="4"/>
      <c r="F27283" s="4"/>
      <c r="G27283" s="31"/>
    </row>
    <row r="27284" spans="2:7" s="40" customFormat="1">
      <c r="B27284" s="7"/>
      <c r="C27284" s="7"/>
      <c r="D27284" s="4"/>
      <c r="E27284" s="4"/>
      <c r="F27284" s="4"/>
      <c r="G27284" s="31"/>
    </row>
    <row r="27285" spans="2:7" s="40" customFormat="1">
      <c r="B27285" s="7"/>
      <c r="C27285" s="7"/>
      <c r="D27285" s="4"/>
      <c r="E27285" s="4"/>
      <c r="F27285" s="4"/>
      <c r="G27285" s="31"/>
    </row>
    <row r="27286" spans="2:7" s="40" customFormat="1">
      <c r="B27286" s="7"/>
      <c r="C27286" s="7"/>
      <c r="D27286" s="4"/>
      <c r="E27286" s="4"/>
      <c r="F27286" s="4"/>
      <c r="G27286" s="31"/>
    </row>
    <row r="27287" spans="2:7" s="40" customFormat="1">
      <c r="B27287" s="7"/>
      <c r="C27287" s="7"/>
      <c r="D27287" s="4"/>
      <c r="E27287" s="4"/>
      <c r="F27287" s="4"/>
      <c r="G27287" s="31"/>
    </row>
    <row r="27288" spans="2:7" s="40" customFormat="1">
      <c r="B27288" s="7"/>
      <c r="C27288" s="7"/>
      <c r="D27288" s="4"/>
      <c r="E27288" s="4"/>
      <c r="F27288" s="4"/>
      <c r="G27288" s="31"/>
    </row>
    <row r="27289" spans="2:7" s="40" customFormat="1">
      <c r="B27289" s="7"/>
      <c r="C27289" s="7"/>
      <c r="D27289" s="4"/>
      <c r="E27289" s="4"/>
      <c r="F27289" s="4"/>
      <c r="G27289" s="31"/>
    </row>
    <row r="27290" spans="2:7" s="40" customFormat="1">
      <c r="B27290" s="7"/>
      <c r="C27290" s="7"/>
      <c r="D27290" s="4"/>
      <c r="E27290" s="4"/>
      <c r="F27290" s="4"/>
      <c r="G27290" s="31"/>
    </row>
    <row r="27291" spans="2:7" s="40" customFormat="1">
      <c r="B27291" s="7"/>
      <c r="C27291" s="7"/>
      <c r="D27291" s="4"/>
      <c r="E27291" s="4"/>
      <c r="F27291" s="4"/>
      <c r="G27291" s="31"/>
    </row>
    <row r="27292" spans="2:7" s="40" customFormat="1">
      <c r="B27292" s="7"/>
      <c r="C27292" s="7"/>
      <c r="D27292" s="4"/>
      <c r="E27292" s="4"/>
      <c r="F27292" s="4"/>
      <c r="G27292" s="31"/>
    </row>
    <row r="27293" spans="2:7" s="40" customFormat="1">
      <c r="B27293" s="7"/>
      <c r="C27293" s="7"/>
      <c r="D27293" s="4"/>
      <c r="E27293" s="4"/>
      <c r="F27293" s="4"/>
      <c r="G27293" s="31"/>
    </row>
    <row r="27294" spans="2:7" s="40" customFormat="1">
      <c r="B27294" s="7"/>
      <c r="C27294" s="7"/>
      <c r="D27294" s="4"/>
      <c r="E27294" s="4"/>
      <c r="F27294" s="4"/>
      <c r="G27294" s="31"/>
    </row>
    <row r="27295" spans="2:7" s="40" customFormat="1">
      <c r="B27295" s="7"/>
      <c r="C27295" s="7"/>
      <c r="D27295" s="4"/>
      <c r="E27295" s="4"/>
      <c r="F27295" s="4"/>
      <c r="G27295" s="31"/>
    </row>
    <row r="27296" spans="2:7" s="40" customFormat="1">
      <c r="B27296" s="7"/>
      <c r="C27296" s="7"/>
      <c r="D27296" s="4"/>
      <c r="E27296" s="4"/>
      <c r="F27296" s="4"/>
      <c r="G27296" s="31"/>
    </row>
    <row r="27297" spans="2:7" s="40" customFormat="1">
      <c r="B27297" s="7"/>
      <c r="C27297" s="7"/>
      <c r="D27297" s="4"/>
      <c r="E27297" s="4"/>
      <c r="F27297" s="4"/>
      <c r="G27297" s="31"/>
    </row>
    <row r="27298" spans="2:7" s="40" customFormat="1">
      <c r="B27298" s="7"/>
      <c r="C27298" s="7"/>
      <c r="D27298" s="4"/>
      <c r="E27298" s="4"/>
      <c r="F27298" s="4"/>
      <c r="G27298" s="31"/>
    </row>
    <row r="27299" spans="2:7" s="40" customFormat="1">
      <c r="B27299" s="7"/>
      <c r="C27299" s="7"/>
      <c r="D27299" s="4"/>
      <c r="E27299" s="4"/>
      <c r="F27299" s="4"/>
      <c r="G27299" s="31"/>
    </row>
    <row r="27300" spans="2:7" s="40" customFormat="1">
      <c r="B27300" s="7"/>
      <c r="C27300" s="7"/>
      <c r="D27300" s="4"/>
      <c r="E27300" s="4"/>
      <c r="F27300" s="4"/>
      <c r="G27300" s="31"/>
    </row>
    <row r="27301" spans="2:7" s="40" customFormat="1">
      <c r="B27301" s="7"/>
      <c r="C27301" s="7"/>
      <c r="D27301" s="4"/>
      <c r="E27301" s="4"/>
      <c r="F27301" s="4"/>
      <c r="G27301" s="31"/>
    </row>
    <row r="27302" spans="2:7" s="40" customFormat="1">
      <c r="B27302" s="7"/>
      <c r="C27302" s="7"/>
      <c r="D27302" s="4"/>
      <c r="E27302" s="4"/>
      <c r="F27302" s="4"/>
      <c r="G27302" s="31"/>
    </row>
    <row r="27303" spans="2:7" s="40" customFormat="1">
      <c r="B27303" s="7"/>
      <c r="C27303" s="7"/>
      <c r="D27303" s="4"/>
      <c r="E27303" s="4"/>
      <c r="F27303" s="4"/>
      <c r="G27303" s="31"/>
    </row>
    <row r="27304" spans="2:7" s="40" customFormat="1">
      <c r="B27304" s="7"/>
      <c r="C27304" s="7"/>
      <c r="D27304" s="4"/>
      <c r="E27304" s="4"/>
      <c r="F27304" s="4"/>
      <c r="G27304" s="31"/>
    </row>
    <row r="27305" spans="2:7" s="40" customFormat="1">
      <c r="B27305" s="7"/>
      <c r="C27305" s="7"/>
      <c r="D27305" s="4"/>
      <c r="E27305" s="4"/>
      <c r="F27305" s="4"/>
      <c r="G27305" s="31"/>
    </row>
    <row r="27306" spans="2:7" s="40" customFormat="1">
      <c r="B27306" s="7"/>
      <c r="C27306" s="7"/>
      <c r="D27306" s="4"/>
      <c r="E27306" s="4"/>
      <c r="F27306" s="4"/>
      <c r="G27306" s="31"/>
    </row>
    <row r="27307" spans="2:7" s="40" customFormat="1">
      <c r="B27307" s="7"/>
      <c r="C27307" s="7"/>
      <c r="D27307" s="4"/>
      <c r="E27307" s="4"/>
      <c r="F27307" s="4"/>
      <c r="G27307" s="31"/>
    </row>
    <row r="27308" spans="2:7" s="40" customFormat="1">
      <c r="B27308" s="7"/>
      <c r="C27308" s="7"/>
      <c r="D27308" s="4"/>
      <c r="E27308" s="4"/>
      <c r="F27308" s="4"/>
      <c r="G27308" s="31"/>
    </row>
    <row r="27309" spans="2:7" s="40" customFormat="1">
      <c r="B27309" s="7"/>
      <c r="C27309" s="7"/>
      <c r="D27309" s="4"/>
      <c r="E27309" s="4"/>
      <c r="F27309" s="4"/>
      <c r="G27309" s="31"/>
    </row>
    <row r="27310" spans="2:7" s="40" customFormat="1">
      <c r="B27310" s="7"/>
      <c r="C27310" s="7"/>
      <c r="D27310" s="4"/>
      <c r="E27310" s="4"/>
      <c r="F27310" s="4"/>
      <c r="G27310" s="31"/>
    </row>
    <row r="27311" spans="2:7" s="40" customFormat="1">
      <c r="B27311" s="7"/>
      <c r="C27311" s="7"/>
      <c r="D27311" s="4"/>
      <c r="E27311" s="4"/>
      <c r="F27311" s="4"/>
      <c r="G27311" s="31"/>
    </row>
    <row r="27312" spans="2:7" s="40" customFormat="1">
      <c r="B27312" s="7"/>
      <c r="C27312" s="7"/>
      <c r="D27312" s="4"/>
      <c r="E27312" s="4"/>
      <c r="F27312" s="4"/>
      <c r="G27312" s="31"/>
    </row>
    <row r="27313" spans="2:7" s="40" customFormat="1">
      <c r="B27313" s="7"/>
      <c r="C27313" s="7"/>
      <c r="D27313" s="4"/>
      <c r="E27313" s="4"/>
      <c r="F27313" s="4"/>
      <c r="G27313" s="31"/>
    </row>
    <row r="27314" spans="2:7" s="40" customFormat="1">
      <c r="B27314" s="7"/>
      <c r="C27314" s="7"/>
      <c r="D27314" s="4"/>
      <c r="E27314" s="4"/>
      <c r="F27314" s="4"/>
      <c r="G27314" s="31"/>
    </row>
    <row r="27315" spans="2:7" s="40" customFormat="1">
      <c r="B27315" s="7"/>
      <c r="C27315" s="7"/>
      <c r="D27315" s="4"/>
      <c r="E27315" s="4"/>
      <c r="F27315" s="4"/>
      <c r="G27315" s="31"/>
    </row>
    <row r="27316" spans="2:7" s="40" customFormat="1">
      <c r="B27316" s="7"/>
      <c r="C27316" s="7"/>
      <c r="D27316" s="4"/>
      <c r="E27316" s="4"/>
      <c r="F27316" s="4"/>
      <c r="G27316" s="31"/>
    </row>
    <row r="27317" spans="2:7" s="40" customFormat="1">
      <c r="B27317" s="7"/>
      <c r="C27317" s="7"/>
      <c r="D27317" s="4"/>
      <c r="E27317" s="4"/>
      <c r="F27317" s="4"/>
      <c r="G27317" s="31"/>
    </row>
    <row r="27318" spans="2:7" s="40" customFormat="1">
      <c r="B27318" s="7"/>
      <c r="C27318" s="7"/>
      <c r="D27318" s="4"/>
      <c r="E27318" s="4"/>
      <c r="F27318" s="4"/>
      <c r="G27318" s="31"/>
    </row>
    <row r="27319" spans="2:7" s="40" customFormat="1">
      <c r="B27319" s="7"/>
      <c r="C27319" s="7"/>
      <c r="D27319" s="4"/>
      <c r="E27319" s="4"/>
      <c r="F27319" s="4"/>
      <c r="G27319" s="31"/>
    </row>
    <row r="27320" spans="2:7" s="40" customFormat="1">
      <c r="B27320" s="7"/>
      <c r="C27320" s="7"/>
      <c r="D27320" s="4"/>
      <c r="E27320" s="4"/>
      <c r="F27320" s="4"/>
      <c r="G27320" s="31"/>
    </row>
    <row r="27321" spans="2:7" s="40" customFormat="1">
      <c r="B27321" s="7"/>
      <c r="C27321" s="7"/>
      <c r="D27321" s="4"/>
      <c r="E27321" s="4"/>
      <c r="F27321" s="4"/>
      <c r="G27321" s="31"/>
    </row>
    <row r="27322" spans="2:7" s="40" customFormat="1">
      <c r="B27322" s="7"/>
      <c r="C27322" s="7"/>
      <c r="D27322" s="4"/>
      <c r="E27322" s="4"/>
      <c r="F27322" s="4"/>
      <c r="G27322" s="31"/>
    </row>
    <row r="27323" spans="2:7" s="40" customFormat="1">
      <c r="B27323" s="7"/>
      <c r="C27323" s="7"/>
      <c r="D27323" s="4"/>
      <c r="E27323" s="4"/>
      <c r="F27323" s="4"/>
      <c r="G27323" s="31"/>
    </row>
    <row r="27324" spans="2:7" s="40" customFormat="1">
      <c r="B27324" s="7"/>
      <c r="C27324" s="7"/>
      <c r="D27324" s="4"/>
      <c r="E27324" s="4"/>
      <c r="F27324" s="4"/>
      <c r="G27324" s="31"/>
    </row>
    <row r="27325" spans="2:7" s="40" customFormat="1">
      <c r="B27325" s="7"/>
      <c r="C27325" s="7"/>
      <c r="D27325" s="4"/>
      <c r="E27325" s="4"/>
      <c r="F27325" s="4"/>
      <c r="G27325" s="31"/>
    </row>
    <row r="27326" spans="2:7" s="40" customFormat="1">
      <c r="B27326" s="7"/>
      <c r="C27326" s="7"/>
      <c r="D27326" s="4"/>
      <c r="E27326" s="4"/>
      <c r="F27326" s="4"/>
      <c r="G27326" s="31"/>
    </row>
    <row r="27327" spans="2:7" s="40" customFormat="1">
      <c r="B27327" s="7"/>
      <c r="C27327" s="7"/>
      <c r="D27327" s="4"/>
      <c r="E27327" s="4"/>
      <c r="F27327" s="4"/>
      <c r="G27327" s="31"/>
    </row>
    <row r="27328" spans="2:7" s="40" customFormat="1">
      <c r="B27328" s="7"/>
      <c r="C27328" s="7"/>
      <c r="D27328" s="4"/>
      <c r="E27328" s="4"/>
      <c r="F27328" s="4"/>
      <c r="G27328" s="31"/>
    </row>
    <row r="27329" spans="2:7" s="40" customFormat="1">
      <c r="B27329" s="7"/>
      <c r="C27329" s="7"/>
      <c r="D27329" s="4"/>
      <c r="E27329" s="4"/>
      <c r="F27329" s="4"/>
      <c r="G27329" s="31"/>
    </row>
    <row r="27330" spans="2:7" s="40" customFormat="1">
      <c r="B27330" s="7"/>
      <c r="C27330" s="7"/>
      <c r="D27330" s="4"/>
      <c r="E27330" s="4"/>
      <c r="F27330" s="4"/>
      <c r="G27330" s="31"/>
    </row>
    <row r="27331" spans="2:7" s="40" customFormat="1">
      <c r="B27331" s="7"/>
      <c r="C27331" s="7"/>
      <c r="D27331" s="4"/>
      <c r="E27331" s="4"/>
      <c r="F27331" s="4"/>
      <c r="G27331" s="31"/>
    </row>
    <row r="27332" spans="2:7" s="40" customFormat="1">
      <c r="B27332" s="7"/>
      <c r="C27332" s="7"/>
      <c r="D27332" s="4"/>
      <c r="E27332" s="4"/>
      <c r="F27332" s="4"/>
      <c r="G27332" s="31"/>
    </row>
    <row r="27333" spans="2:7" s="40" customFormat="1">
      <c r="B27333" s="7"/>
      <c r="C27333" s="7"/>
      <c r="D27333" s="4"/>
      <c r="E27333" s="4"/>
      <c r="F27333" s="4"/>
      <c r="G27333" s="31"/>
    </row>
    <row r="27334" spans="2:7" s="40" customFormat="1">
      <c r="B27334" s="7"/>
      <c r="C27334" s="7"/>
      <c r="D27334" s="4"/>
      <c r="E27334" s="4"/>
      <c r="F27334" s="4"/>
      <c r="G27334" s="31"/>
    </row>
    <row r="27335" spans="2:7" s="40" customFormat="1">
      <c r="B27335" s="7"/>
      <c r="C27335" s="7"/>
      <c r="D27335" s="4"/>
      <c r="E27335" s="4"/>
      <c r="F27335" s="4"/>
      <c r="G27335" s="31"/>
    </row>
    <row r="27336" spans="2:7" s="40" customFormat="1">
      <c r="B27336" s="7"/>
      <c r="C27336" s="7"/>
      <c r="D27336" s="4"/>
      <c r="E27336" s="4"/>
      <c r="F27336" s="4"/>
      <c r="G27336" s="31"/>
    </row>
    <row r="27337" spans="2:7" s="40" customFormat="1">
      <c r="B27337" s="7"/>
      <c r="C27337" s="7"/>
      <c r="D27337" s="4"/>
      <c r="E27337" s="4"/>
      <c r="F27337" s="4"/>
      <c r="G27337" s="31"/>
    </row>
    <row r="27338" spans="2:7" s="40" customFormat="1">
      <c r="B27338" s="7"/>
      <c r="C27338" s="7"/>
      <c r="D27338" s="4"/>
      <c r="E27338" s="4"/>
      <c r="F27338" s="4"/>
      <c r="G27338" s="31"/>
    </row>
    <row r="27339" spans="2:7" s="40" customFormat="1">
      <c r="B27339" s="7"/>
      <c r="C27339" s="7"/>
      <c r="D27339" s="4"/>
      <c r="E27339" s="4"/>
      <c r="F27339" s="4"/>
      <c r="G27339" s="31"/>
    </row>
    <row r="27340" spans="2:7" s="40" customFormat="1">
      <c r="B27340" s="7"/>
      <c r="C27340" s="7"/>
      <c r="D27340" s="4"/>
      <c r="E27340" s="4"/>
      <c r="F27340" s="4"/>
      <c r="G27340" s="31"/>
    </row>
    <row r="27341" spans="2:7" s="40" customFormat="1">
      <c r="B27341" s="7"/>
      <c r="C27341" s="7"/>
      <c r="D27341" s="4"/>
      <c r="E27341" s="4"/>
      <c r="F27341" s="4"/>
      <c r="G27341" s="31"/>
    </row>
    <row r="27342" spans="2:7" s="40" customFormat="1">
      <c r="B27342" s="7"/>
      <c r="C27342" s="7"/>
      <c r="D27342" s="4"/>
      <c r="E27342" s="4"/>
      <c r="F27342" s="4"/>
      <c r="G27342" s="31"/>
    </row>
    <row r="27343" spans="2:7" s="40" customFormat="1">
      <c r="B27343" s="7"/>
      <c r="C27343" s="7"/>
      <c r="D27343" s="4"/>
      <c r="E27343" s="4"/>
      <c r="F27343" s="4"/>
      <c r="G27343" s="31"/>
    </row>
    <row r="27344" spans="2:7" s="40" customFormat="1">
      <c r="B27344" s="7"/>
      <c r="C27344" s="7"/>
      <c r="D27344" s="4"/>
      <c r="E27344" s="4"/>
      <c r="F27344" s="4"/>
      <c r="G27344" s="31"/>
    </row>
    <row r="27345" spans="2:7" s="40" customFormat="1">
      <c r="B27345" s="7"/>
      <c r="C27345" s="7"/>
      <c r="D27345" s="4"/>
      <c r="E27345" s="4"/>
      <c r="F27345" s="4"/>
      <c r="G27345" s="31"/>
    </row>
    <row r="27346" spans="2:7" s="40" customFormat="1">
      <c r="B27346" s="7"/>
      <c r="C27346" s="7"/>
      <c r="D27346" s="4"/>
      <c r="E27346" s="4"/>
      <c r="F27346" s="4"/>
      <c r="G27346" s="31"/>
    </row>
    <row r="27347" spans="2:7" s="40" customFormat="1">
      <c r="B27347" s="7"/>
      <c r="C27347" s="7"/>
      <c r="D27347" s="4"/>
      <c r="E27347" s="4"/>
      <c r="F27347" s="4"/>
      <c r="G27347" s="31"/>
    </row>
    <row r="27348" spans="2:7" s="40" customFormat="1">
      <c r="B27348" s="7"/>
      <c r="C27348" s="7"/>
      <c r="D27348" s="4"/>
      <c r="E27348" s="4"/>
      <c r="F27348" s="4"/>
      <c r="G27348" s="31"/>
    </row>
    <row r="27349" spans="2:7" s="40" customFormat="1">
      <c r="B27349" s="7"/>
      <c r="C27349" s="7"/>
      <c r="D27349" s="4"/>
      <c r="E27349" s="4"/>
      <c r="F27349" s="4"/>
      <c r="G27349" s="31"/>
    </row>
    <row r="27350" spans="2:7" s="40" customFormat="1">
      <c r="B27350" s="7"/>
      <c r="C27350" s="7"/>
      <c r="D27350" s="4"/>
      <c r="E27350" s="4"/>
      <c r="F27350" s="4"/>
      <c r="G27350" s="31"/>
    </row>
    <row r="27351" spans="2:7" s="40" customFormat="1">
      <c r="B27351" s="7"/>
      <c r="C27351" s="7"/>
      <c r="D27351" s="4"/>
      <c r="E27351" s="4"/>
      <c r="F27351" s="4"/>
      <c r="G27351" s="31"/>
    </row>
    <row r="27352" spans="2:7" s="40" customFormat="1">
      <c r="B27352" s="7"/>
      <c r="C27352" s="7"/>
      <c r="D27352" s="4"/>
      <c r="E27352" s="4"/>
      <c r="F27352" s="4"/>
      <c r="G27352" s="31"/>
    </row>
    <row r="27353" spans="2:7" s="40" customFormat="1">
      <c r="B27353" s="7"/>
      <c r="C27353" s="7"/>
      <c r="D27353" s="4"/>
      <c r="E27353" s="4"/>
      <c r="F27353" s="4"/>
      <c r="G27353" s="31"/>
    </row>
    <row r="27354" spans="2:7" s="40" customFormat="1">
      <c r="B27354" s="7"/>
      <c r="C27354" s="7"/>
      <c r="D27354" s="4"/>
      <c r="E27354" s="4"/>
      <c r="F27354" s="4"/>
      <c r="G27354" s="31"/>
    </row>
    <row r="27355" spans="2:7" s="40" customFormat="1">
      <c r="B27355" s="7"/>
      <c r="C27355" s="7"/>
      <c r="D27355" s="4"/>
      <c r="E27355" s="4"/>
      <c r="F27355" s="4"/>
      <c r="G27355" s="31"/>
    </row>
    <row r="27356" spans="2:7" s="40" customFormat="1">
      <c r="B27356" s="7"/>
      <c r="C27356" s="7"/>
      <c r="D27356" s="4"/>
      <c r="E27356" s="4"/>
      <c r="F27356" s="4"/>
      <c r="G27356" s="31"/>
    </row>
    <row r="27357" spans="2:7" s="40" customFormat="1">
      <c r="B27357" s="7"/>
      <c r="C27357" s="7"/>
      <c r="D27357" s="4"/>
      <c r="E27357" s="4"/>
      <c r="F27357" s="4"/>
      <c r="G27357" s="31"/>
    </row>
    <row r="27358" spans="2:7" s="40" customFormat="1">
      <c r="B27358" s="7"/>
      <c r="C27358" s="7"/>
      <c r="D27358" s="4"/>
      <c r="E27358" s="4"/>
      <c r="F27358" s="4"/>
      <c r="G27358" s="31"/>
    </row>
    <row r="27359" spans="2:7" s="40" customFormat="1">
      <c r="B27359" s="7"/>
      <c r="C27359" s="7"/>
      <c r="D27359" s="4"/>
      <c r="E27359" s="4"/>
      <c r="F27359" s="4"/>
      <c r="G27359" s="31"/>
    </row>
    <row r="27360" spans="2:7" s="40" customFormat="1">
      <c r="B27360" s="7"/>
      <c r="C27360" s="7"/>
      <c r="D27360" s="4"/>
      <c r="E27360" s="4"/>
      <c r="F27360" s="4"/>
      <c r="G27360" s="31"/>
    </row>
    <row r="27361" spans="2:7" s="40" customFormat="1">
      <c r="B27361" s="7"/>
      <c r="C27361" s="7"/>
      <c r="D27361" s="4"/>
      <c r="E27361" s="4"/>
      <c r="F27361" s="4"/>
      <c r="G27361" s="31"/>
    </row>
    <row r="27362" spans="2:7" s="40" customFormat="1">
      <c r="B27362" s="7"/>
      <c r="C27362" s="7"/>
      <c r="D27362" s="4"/>
      <c r="E27362" s="4"/>
      <c r="F27362" s="4"/>
      <c r="G27362" s="31"/>
    </row>
    <row r="27363" spans="2:7" s="40" customFormat="1">
      <c r="B27363" s="7"/>
      <c r="C27363" s="7"/>
      <c r="D27363" s="4"/>
      <c r="E27363" s="4"/>
      <c r="F27363" s="4"/>
      <c r="G27363" s="31"/>
    </row>
    <row r="27364" spans="2:7" s="40" customFormat="1">
      <c r="B27364" s="7"/>
      <c r="C27364" s="7"/>
      <c r="D27364" s="4"/>
      <c r="E27364" s="4"/>
      <c r="F27364" s="4"/>
      <c r="G27364" s="31"/>
    </row>
    <row r="27365" spans="2:7" s="40" customFormat="1">
      <c r="B27365" s="7"/>
      <c r="C27365" s="7"/>
      <c r="D27365" s="4"/>
      <c r="E27365" s="4"/>
      <c r="F27365" s="4"/>
      <c r="G27365" s="31"/>
    </row>
    <row r="27366" spans="2:7" s="40" customFormat="1">
      <c r="B27366" s="7"/>
      <c r="C27366" s="7"/>
      <c r="D27366" s="4"/>
      <c r="E27366" s="4"/>
      <c r="F27366" s="4"/>
      <c r="G27366" s="31"/>
    </row>
    <row r="27367" spans="2:7" s="40" customFormat="1">
      <c r="B27367" s="7"/>
      <c r="C27367" s="7"/>
      <c r="D27367" s="4"/>
      <c r="E27367" s="4"/>
      <c r="F27367" s="4"/>
      <c r="G27367" s="31"/>
    </row>
    <row r="27368" spans="2:7" s="40" customFormat="1">
      <c r="B27368" s="7"/>
      <c r="C27368" s="7"/>
      <c r="D27368" s="4"/>
      <c r="E27368" s="4"/>
      <c r="F27368" s="4"/>
      <c r="G27368" s="31"/>
    </row>
    <row r="27369" spans="2:7" s="40" customFormat="1">
      <c r="B27369" s="7"/>
      <c r="C27369" s="7"/>
      <c r="D27369" s="4"/>
      <c r="E27369" s="4"/>
      <c r="F27369" s="4"/>
      <c r="G27369" s="31"/>
    </row>
    <row r="27370" spans="2:7" s="40" customFormat="1">
      <c r="B27370" s="7"/>
      <c r="C27370" s="7"/>
      <c r="D27370" s="4"/>
      <c r="E27370" s="4"/>
      <c r="F27370" s="4"/>
      <c r="G27370" s="31"/>
    </row>
    <row r="27371" spans="2:7" s="40" customFormat="1">
      <c r="B27371" s="7"/>
      <c r="C27371" s="7"/>
      <c r="D27371" s="4"/>
      <c r="E27371" s="4"/>
      <c r="F27371" s="4"/>
      <c r="G27371" s="31"/>
    </row>
    <row r="27372" spans="2:7" s="40" customFormat="1">
      <c r="B27372" s="7"/>
      <c r="C27372" s="7"/>
      <c r="D27372" s="4"/>
      <c r="E27372" s="4"/>
      <c r="F27372" s="4"/>
      <c r="G27372" s="31"/>
    </row>
    <row r="27373" spans="2:7" s="40" customFormat="1">
      <c r="B27373" s="7"/>
      <c r="C27373" s="7"/>
      <c r="D27373" s="4"/>
      <c r="E27373" s="4"/>
      <c r="F27373" s="4"/>
      <c r="G27373" s="31"/>
    </row>
    <row r="27374" spans="2:7" s="40" customFormat="1">
      <c r="B27374" s="7"/>
      <c r="C27374" s="7"/>
      <c r="D27374" s="4"/>
      <c r="E27374" s="4"/>
      <c r="F27374" s="4"/>
      <c r="G27374" s="31"/>
    </row>
    <row r="27375" spans="2:7" s="40" customFormat="1">
      <c r="B27375" s="7"/>
      <c r="C27375" s="7"/>
      <c r="D27375" s="4"/>
      <c r="E27375" s="4"/>
      <c r="F27375" s="4"/>
      <c r="G27375" s="31"/>
    </row>
    <row r="27376" spans="2:7" s="40" customFormat="1">
      <c r="B27376" s="7"/>
      <c r="C27376" s="7"/>
      <c r="D27376" s="4"/>
      <c r="E27376" s="4"/>
      <c r="F27376" s="4"/>
      <c r="G27376" s="31"/>
    </row>
    <row r="27377" spans="2:7" s="40" customFormat="1">
      <c r="B27377" s="7"/>
      <c r="C27377" s="7"/>
      <c r="D27377" s="4"/>
      <c r="E27377" s="4"/>
      <c r="F27377" s="4"/>
      <c r="G27377" s="31"/>
    </row>
    <row r="27378" spans="2:7" s="40" customFormat="1">
      <c r="B27378" s="7"/>
      <c r="C27378" s="7"/>
      <c r="D27378" s="4"/>
      <c r="E27378" s="4"/>
      <c r="F27378" s="4"/>
      <c r="G27378" s="31"/>
    </row>
    <row r="27379" spans="2:7" s="40" customFormat="1">
      <c r="B27379" s="7"/>
      <c r="C27379" s="7"/>
      <c r="D27379" s="4"/>
      <c r="E27379" s="4"/>
      <c r="F27379" s="4"/>
      <c r="G27379" s="31"/>
    </row>
    <row r="27380" spans="2:7" s="40" customFormat="1">
      <c r="B27380" s="7"/>
      <c r="C27380" s="7"/>
      <c r="D27380" s="4"/>
      <c r="E27380" s="4"/>
      <c r="F27380" s="4"/>
      <c r="G27380" s="31"/>
    </row>
    <row r="27381" spans="2:7" s="40" customFormat="1">
      <c r="B27381" s="7"/>
      <c r="C27381" s="7"/>
      <c r="D27381" s="4"/>
      <c r="E27381" s="4"/>
      <c r="F27381" s="4"/>
      <c r="G27381" s="31"/>
    </row>
    <row r="27382" spans="2:7" s="40" customFormat="1">
      <c r="B27382" s="7"/>
      <c r="C27382" s="7"/>
      <c r="D27382" s="4"/>
      <c r="E27382" s="4"/>
      <c r="F27382" s="4"/>
      <c r="G27382" s="31"/>
    </row>
    <row r="27383" spans="2:7" s="40" customFormat="1">
      <c r="B27383" s="7"/>
      <c r="C27383" s="7"/>
      <c r="D27383" s="4"/>
      <c r="E27383" s="4"/>
      <c r="F27383" s="4"/>
      <c r="G27383" s="31"/>
    </row>
    <row r="27384" spans="2:7" s="40" customFormat="1">
      <c r="B27384" s="7"/>
      <c r="C27384" s="7"/>
      <c r="D27384" s="4"/>
      <c r="E27384" s="4"/>
      <c r="F27384" s="4"/>
      <c r="G27384" s="31"/>
    </row>
    <row r="27385" spans="2:7" s="40" customFormat="1">
      <c r="B27385" s="7"/>
      <c r="C27385" s="7"/>
      <c r="D27385" s="4"/>
      <c r="E27385" s="4"/>
      <c r="F27385" s="4"/>
      <c r="G27385" s="31"/>
    </row>
    <row r="27386" spans="2:7" s="40" customFormat="1">
      <c r="B27386" s="7"/>
      <c r="C27386" s="7"/>
      <c r="D27386" s="4"/>
      <c r="E27386" s="4"/>
      <c r="F27386" s="4"/>
      <c r="G27386" s="31"/>
    </row>
    <row r="27387" spans="2:7" s="40" customFormat="1">
      <c r="B27387" s="7"/>
      <c r="C27387" s="7"/>
      <c r="D27387" s="4"/>
      <c r="E27387" s="4"/>
      <c r="F27387" s="4"/>
      <c r="G27387" s="31"/>
    </row>
    <row r="27388" spans="2:7" s="40" customFormat="1">
      <c r="B27388" s="7"/>
      <c r="C27388" s="7"/>
      <c r="D27388" s="4"/>
      <c r="E27388" s="4"/>
      <c r="F27388" s="4"/>
      <c r="G27388" s="31"/>
    </row>
    <row r="27389" spans="2:7" s="40" customFormat="1">
      <c r="B27389" s="7"/>
      <c r="C27389" s="7"/>
      <c r="D27389" s="4"/>
      <c r="E27389" s="4"/>
      <c r="F27389" s="4"/>
      <c r="G27389" s="31"/>
    </row>
    <row r="27390" spans="2:7" s="40" customFormat="1">
      <c r="B27390" s="7"/>
      <c r="C27390" s="7"/>
      <c r="D27390" s="4"/>
      <c r="E27390" s="4"/>
      <c r="F27390" s="4"/>
      <c r="G27390" s="31"/>
    </row>
    <row r="27391" spans="2:7" s="40" customFormat="1">
      <c r="B27391" s="7"/>
      <c r="C27391" s="7"/>
      <c r="D27391" s="4"/>
      <c r="E27391" s="4"/>
      <c r="F27391" s="4"/>
      <c r="G27391" s="31"/>
    </row>
    <row r="27392" spans="2:7" s="40" customFormat="1">
      <c r="B27392" s="7"/>
      <c r="C27392" s="7"/>
      <c r="D27392" s="4"/>
      <c r="E27392" s="4"/>
      <c r="F27392" s="4"/>
      <c r="G27392" s="31"/>
    </row>
    <row r="27393" spans="2:7" s="40" customFormat="1">
      <c r="B27393" s="7"/>
      <c r="C27393" s="7"/>
      <c r="D27393" s="4"/>
      <c r="E27393" s="4"/>
      <c r="F27393" s="4"/>
      <c r="G27393" s="31"/>
    </row>
    <row r="27394" spans="2:7" s="40" customFormat="1">
      <c r="B27394" s="7"/>
      <c r="C27394" s="7"/>
      <c r="D27394" s="4"/>
      <c r="E27394" s="4"/>
      <c r="F27394" s="4"/>
      <c r="G27394" s="31"/>
    </row>
    <row r="27395" spans="2:7" s="40" customFormat="1">
      <c r="B27395" s="7"/>
      <c r="C27395" s="7"/>
      <c r="D27395" s="4"/>
      <c r="E27395" s="4"/>
      <c r="F27395" s="4"/>
      <c r="G27395" s="31"/>
    </row>
    <row r="27396" spans="2:7" s="40" customFormat="1">
      <c r="B27396" s="7"/>
      <c r="C27396" s="7"/>
      <c r="D27396" s="4"/>
      <c r="E27396" s="4"/>
      <c r="F27396" s="4"/>
      <c r="G27396" s="31"/>
    </row>
    <row r="27397" spans="2:7" s="40" customFormat="1">
      <c r="B27397" s="7"/>
      <c r="C27397" s="7"/>
      <c r="D27397" s="4"/>
      <c r="E27397" s="4"/>
      <c r="F27397" s="4"/>
      <c r="G27397" s="31"/>
    </row>
    <row r="27398" spans="2:7" s="40" customFormat="1">
      <c r="B27398" s="7"/>
      <c r="C27398" s="7"/>
      <c r="D27398" s="4"/>
      <c r="E27398" s="4"/>
      <c r="F27398" s="4"/>
      <c r="G27398" s="31"/>
    </row>
    <row r="27399" spans="2:7" s="40" customFormat="1">
      <c r="B27399" s="7"/>
      <c r="C27399" s="7"/>
      <c r="D27399" s="4"/>
      <c r="E27399" s="4"/>
      <c r="F27399" s="4"/>
      <c r="G27399" s="31"/>
    </row>
    <row r="27400" spans="2:7" s="40" customFormat="1">
      <c r="B27400" s="7"/>
      <c r="C27400" s="7"/>
      <c r="D27400" s="4"/>
      <c r="E27400" s="4"/>
      <c r="F27400" s="4"/>
      <c r="G27400" s="31"/>
    </row>
    <row r="27401" spans="2:7" s="40" customFormat="1">
      <c r="B27401" s="7"/>
      <c r="C27401" s="7"/>
      <c r="D27401" s="4"/>
      <c r="E27401" s="4"/>
      <c r="F27401" s="4"/>
      <c r="G27401" s="31"/>
    </row>
    <row r="27402" spans="2:7" s="40" customFormat="1">
      <c r="B27402" s="7"/>
      <c r="C27402" s="7"/>
      <c r="D27402" s="4"/>
      <c r="E27402" s="4"/>
      <c r="F27402" s="4"/>
      <c r="G27402" s="31"/>
    </row>
    <row r="27403" spans="2:7" s="40" customFormat="1">
      <c r="B27403" s="7"/>
      <c r="C27403" s="7"/>
      <c r="D27403" s="4"/>
      <c r="E27403" s="4"/>
      <c r="F27403" s="4"/>
      <c r="G27403" s="31"/>
    </row>
    <row r="27404" spans="2:7" s="40" customFormat="1">
      <c r="B27404" s="7"/>
      <c r="C27404" s="7"/>
      <c r="D27404" s="4"/>
      <c r="E27404" s="4"/>
      <c r="F27404" s="4"/>
      <c r="G27404" s="31"/>
    </row>
    <row r="27405" spans="2:7" s="40" customFormat="1">
      <c r="B27405" s="7"/>
      <c r="C27405" s="7"/>
      <c r="D27405" s="4"/>
      <c r="E27405" s="4"/>
      <c r="F27405" s="4"/>
      <c r="G27405" s="31"/>
    </row>
    <row r="27406" spans="2:7" s="40" customFormat="1">
      <c r="B27406" s="7"/>
      <c r="C27406" s="7"/>
      <c r="D27406" s="4"/>
      <c r="E27406" s="4"/>
      <c r="F27406" s="4"/>
      <c r="G27406" s="31"/>
    </row>
    <row r="27407" spans="2:7" s="40" customFormat="1">
      <c r="B27407" s="7"/>
      <c r="C27407" s="7"/>
      <c r="D27407" s="4"/>
      <c r="E27407" s="4"/>
      <c r="F27407" s="4"/>
      <c r="G27407" s="31"/>
    </row>
    <row r="27408" spans="2:7" s="40" customFormat="1">
      <c r="B27408" s="7"/>
      <c r="C27408" s="7"/>
      <c r="D27408" s="4"/>
      <c r="E27408" s="4"/>
      <c r="F27408" s="4"/>
      <c r="G27408" s="31"/>
    </row>
    <row r="27409" spans="2:7" s="40" customFormat="1">
      <c r="B27409" s="7"/>
      <c r="C27409" s="7"/>
      <c r="D27409" s="4"/>
      <c r="E27409" s="4"/>
      <c r="F27409" s="4"/>
      <c r="G27409" s="31"/>
    </row>
    <row r="27410" spans="2:7" s="40" customFormat="1">
      <c r="B27410" s="7"/>
      <c r="C27410" s="7"/>
      <c r="D27410" s="4"/>
      <c r="E27410" s="4"/>
      <c r="F27410" s="4"/>
      <c r="G27410" s="31"/>
    </row>
    <row r="27411" spans="2:7" s="40" customFormat="1">
      <c r="B27411" s="7"/>
      <c r="C27411" s="7"/>
      <c r="D27411" s="4"/>
      <c r="E27411" s="4"/>
      <c r="F27411" s="4"/>
      <c r="G27411" s="31"/>
    </row>
    <row r="27412" spans="2:7" s="40" customFormat="1">
      <c r="B27412" s="7"/>
      <c r="C27412" s="7"/>
      <c r="D27412" s="4"/>
      <c r="E27412" s="4"/>
      <c r="F27412" s="4"/>
      <c r="G27412" s="31"/>
    </row>
    <row r="27413" spans="2:7" s="40" customFormat="1">
      <c r="B27413" s="7"/>
      <c r="C27413" s="7"/>
      <c r="D27413" s="4"/>
      <c r="E27413" s="4"/>
      <c r="F27413" s="4"/>
      <c r="G27413" s="31"/>
    </row>
    <row r="27414" spans="2:7" s="40" customFormat="1">
      <c r="B27414" s="7"/>
      <c r="C27414" s="7"/>
      <c r="D27414" s="4"/>
      <c r="E27414" s="4"/>
      <c r="F27414" s="4"/>
      <c r="G27414" s="31"/>
    </row>
    <row r="27415" spans="2:7" s="40" customFormat="1">
      <c r="B27415" s="7"/>
      <c r="C27415" s="7"/>
      <c r="D27415" s="4"/>
      <c r="E27415" s="4"/>
      <c r="F27415" s="4"/>
      <c r="G27415" s="31"/>
    </row>
    <row r="27416" spans="2:7" s="40" customFormat="1">
      <c r="B27416" s="7"/>
      <c r="C27416" s="7"/>
      <c r="D27416" s="4"/>
      <c r="E27416" s="4"/>
      <c r="F27416" s="4"/>
      <c r="G27416" s="31"/>
    </row>
    <row r="27417" spans="2:7" s="40" customFormat="1">
      <c r="B27417" s="7"/>
      <c r="C27417" s="7"/>
      <c r="D27417" s="4"/>
      <c r="E27417" s="4"/>
      <c r="F27417" s="4"/>
      <c r="G27417" s="31"/>
    </row>
    <row r="27418" spans="2:7" s="40" customFormat="1">
      <c r="B27418" s="7"/>
      <c r="C27418" s="7"/>
      <c r="D27418" s="4"/>
      <c r="E27418" s="4"/>
      <c r="F27418" s="4"/>
      <c r="G27418" s="31"/>
    </row>
    <row r="27419" spans="2:7" s="40" customFormat="1">
      <c r="B27419" s="7"/>
      <c r="C27419" s="7"/>
      <c r="D27419" s="4"/>
      <c r="E27419" s="4"/>
      <c r="F27419" s="4"/>
      <c r="G27419" s="31"/>
    </row>
    <row r="27420" spans="2:7" s="40" customFormat="1">
      <c r="B27420" s="7"/>
      <c r="C27420" s="7"/>
      <c r="D27420" s="4"/>
      <c r="E27420" s="4"/>
      <c r="F27420" s="4"/>
      <c r="G27420" s="31"/>
    </row>
    <row r="27421" spans="2:7" s="40" customFormat="1">
      <c r="B27421" s="7"/>
      <c r="C27421" s="7"/>
      <c r="D27421" s="4"/>
      <c r="E27421" s="4"/>
      <c r="F27421" s="4"/>
      <c r="G27421" s="31"/>
    </row>
    <row r="27422" spans="2:7" s="40" customFormat="1">
      <c r="B27422" s="7"/>
      <c r="C27422" s="7"/>
      <c r="D27422" s="4"/>
      <c r="E27422" s="4"/>
      <c r="F27422" s="4"/>
      <c r="G27422" s="31"/>
    </row>
    <row r="27423" spans="2:7" s="40" customFormat="1">
      <c r="B27423" s="7"/>
      <c r="C27423" s="7"/>
      <c r="D27423" s="4"/>
      <c r="E27423" s="4"/>
      <c r="F27423" s="4"/>
      <c r="G27423" s="31"/>
    </row>
    <row r="27424" spans="2:7" s="40" customFormat="1">
      <c r="B27424" s="7"/>
      <c r="C27424" s="7"/>
      <c r="D27424" s="4"/>
      <c r="E27424" s="4"/>
      <c r="F27424" s="4"/>
      <c r="G27424" s="31"/>
    </row>
    <row r="27425" spans="2:7" s="40" customFormat="1">
      <c r="B27425" s="7"/>
      <c r="C27425" s="7"/>
      <c r="D27425" s="4"/>
      <c r="E27425" s="4"/>
      <c r="F27425" s="4"/>
      <c r="G27425" s="31"/>
    </row>
    <row r="27426" spans="2:7" s="40" customFormat="1">
      <c r="B27426" s="7"/>
      <c r="C27426" s="7"/>
      <c r="D27426" s="4"/>
      <c r="E27426" s="4"/>
      <c r="F27426" s="4"/>
      <c r="G27426" s="31"/>
    </row>
    <row r="27427" spans="2:7" s="40" customFormat="1">
      <c r="B27427" s="7"/>
      <c r="C27427" s="7"/>
      <c r="D27427" s="4"/>
      <c r="E27427" s="4"/>
      <c r="F27427" s="4"/>
      <c r="G27427" s="31"/>
    </row>
    <row r="27428" spans="2:7" s="40" customFormat="1">
      <c r="B27428" s="7"/>
      <c r="C27428" s="7"/>
      <c r="D27428" s="4"/>
      <c r="E27428" s="4"/>
      <c r="F27428" s="4"/>
      <c r="G27428" s="31"/>
    </row>
    <row r="27429" spans="2:7" s="40" customFormat="1">
      <c r="B27429" s="7"/>
      <c r="C27429" s="7"/>
      <c r="D27429" s="4"/>
      <c r="E27429" s="4"/>
      <c r="F27429" s="4"/>
      <c r="G27429" s="31"/>
    </row>
    <row r="27430" spans="2:7" s="40" customFormat="1">
      <c r="B27430" s="7"/>
      <c r="C27430" s="7"/>
      <c r="D27430" s="4"/>
      <c r="E27430" s="4"/>
      <c r="F27430" s="4"/>
      <c r="G27430" s="31"/>
    </row>
    <row r="27431" spans="2:7" s="40" customFormat="1">
      <c r="B27431" s="7"/>
      <c r="C27431" s="7"/>
      <c r="D27431" s="4"/>
      <c r="E27431" s="4"/>
      <c r="F27431" s="4"/>
      <c r="G27431" s="31"/>
    </row>
    <row r="27432" spans="2:7" s="40" customFormat="1">
      <c r="B27432" s="7"/>
      <c r="C27432" s="7"/>
      <c r="D27432" s="4"/>
      <c r="E27432" s="4"/>
      <c r="F27432" s="4"/>
      <c r="G27432" s="31"/>
    </row>
    <row r="27433" spans="2:7" s="40" customFormat="1">
      <c r="B27433" s="7"/>
      <c r="C27433" s="7"/>
      <c r="D27433" s="4"/>
      <c r="E27433" s="4"/>
      <c r="F27433" s="4"/>
      <c r="G27433" s="31"/>
    </row>
    <row r="27434" spans="2:7" s="40" customFormat="1">
      <c r="B27434" s="7"/>
      <c r="C27434" s="7"/>
      <c r="D27434" s="4"/>
      <c r="E27434" s="4"/>
      <c r="F27434" s="4"/>
      <c r="G27434" s="31"/>
    </row>
    <row r="27435" spans="2:7" s="40" customFormat="1">
      <c r="B27435" s="7"/>
      <c r="C27435" s="7"/>
      <c r="D27435" s="4"/>
      <c r="E27435" s="4"/>
      <c r="F27435" s="4"/>
      <c r="G27435" s="31"/>
    </row>
    <row r="27436" spans="2:7" s="40" customFormat="1">
      <c r="B27436" s="7"/>
      <c r="C27436" s="7"/>
      <c r="D27436" s="4"/>
      <c r="E27436" s="4"/>
      <c r="F27436" s="4"/>
      <c r="G27436" s="31"/>
    </row>
    <row r="27437" spans="2:7" s="40" customFormat="1">
      <c r="B27437" s="7"/>
      <c r="C27437" s="7"/>
      <c r="D27437" s="4"/>
      <c r="E27437" s="4"/>
      <c r="F27437" s="4"/>
      <c r="G27437" s="31"/>
    </row>
    <row r="27438" spans="2:7" s="40" customFormat="1">
      <c r="B27438" s="7"/>
      <c r="C27438" s="7"/>
      <c r="D27438" s="4"/>
      <c r="E27438" s="4"/>
      <c r="F27438" s="4"/>
      <c r="G27438" s="31"/>
    </row>
    <row r="27439" spans="2:7" s="40" customFormat="1">
      <c r="B27439" s="7"/>
      <c r="C27439" s="7"/>
      <c r="D27439" s="4"/>
      <c r="E27439" s="4"/>
      <c r="F27439" s="4"/>
      <c r="G27439" s="31"/>
    </row>
    <row r="27440" spans="2:7" s="40" customFormat="1">
      <c r="B27440" s="7"/>
      <c r="C27440" s="7"/>
      <c r="D27440" s="4"/>
      <c r="E27440" s="4"/>
      <c r="F27440" s="4"/>
      <c r="G27440" s="31"/>
    </row>
    <row r="27441" spans="2:7" s="40" customFormat="1">
      <c r="B27441" s="7"/>
      <c r="C27441" s="7"/>
      <c r="D27441" s="4"/>
      <c r="E27441" s="4"/>
      <c r="F27441" s="4"/>
      <c r="G27441" s="31"/>
    </row>
    <row r="27442" spans="2:7" s="40" customFormat="1">
      <c r="B27442" s="7"/>
      <c r="C27442" s="7"/>
      <c r="D27442" s="4"/>
      <c r="E27442" s="4"/>
      <c r="F27442" s="4"/>
      <c r="G27442" s="31"/>
    </row>
    <row r="27443" spans="2:7" s="40" customFormat="1">
      <c r="B27443" s="7"/>
      <c r="C27443" s="7"/>
      <c r="D27443" s="4"/>
      <c r="E27443" s="4"/>
      <c r="F27443" s="4"/>
      <c r="G27443" s="31"/>
    </row>
    <row r="27444" spans="2:7" s="40" customFormat="1">
      <c r="B27444" s="7"/>
      <c r="C27444" s="7"/>
      <c r="D27444" s="4"/>
      <c r="E27444" s="4"/>
      <c r="F27444" s="4"/>
      <c r="G27444" s="31"/>
    </row>
    <row r="27445" spans="2:7" s="40" customFormat="1">
      <c r="B27445" s="7"/>
      <c r="C27445" s="7"/>
      <c r="D27445" s="4"/>
      <c r="E27445" s="4"/>
      <c r="F27445" s="4"/>
      <c r="G27445" s="31"/>
    </row>
    <row r="27446" spans="2:7" s="40" customFormat="1">
      <c r="B27446" s="7"/>
      <c r="C27446" s="7"/>
      <c r="D27446" s="4"/>
      <c r="E27446" s="4"/>
      <c r="F27446" s="4"/>
      <c r="G27446" s="31"/>
    </row>
    <row r="27447" spans="2:7" s="40" customFormat="1">
      <c r="B27447" s="7"/>
      <c r="C27447" s="7"/>
      <c r="D27447" s="4"/>
      <c r="E27447" s="4"/>
      <c r="F27447" s="4"/>
      <c r="G27447" s="31"/>
    </row>
    <row r="27448" spans="2:7" s="40" customFormat="1">
      <c r="B27448" s="7"/>
      <c r="C27448" s="7"/>
      <c r="D27448" s="4"/>
      <c r="E27448" s="4"/>
      <c r="F27448" s="4"/>
      <c r="G27448" s="31"/>
    </row>
    <row r="27449" spans="2:7" s="40" customFormat="1">
      <c r="B27449" s="7"/>
      <c r="C27449" s="7"/>
      <c r="D27449" s="4"/>
      <c r="E27449" s="4"/>
      <c r="F27449" s="4"/>
      <c r="G27449" s="31"/>
    </row>
    <row r="27450" spans="2:7" s="40" customFormat="1">
      <c r="B27450" s="7"/>
      <c r="C27450" s="7"/>
      <c r="D27450" s="4"/>
      <c r="E27450" s="4"/>
      <c r="F27450" s="4"/>
      <c r="G27450" s="31"/>
    </row>
    <row r="27451" spans="2:7" s="40" customFormat="1">
      <c r="B27451" s="7"/>
      <c r="C27451" s="7"/>
      <c r="D27451" s="4"/>
      <c r="E27451" s="4"/>
      <c r="F27451" s="4"/>
      <c r="G27451" s="31"/>
    </row>
    <row r="27452" spans="2:7" s="40" customFormat="1">
      <c r="B27452" s="7"/>
      <c r="C27452" s="7"/>
      <c r="D27452" s="4"/>
      <c r="E27452" s="4"/>
      <c r="F27452" s="4"/>
      <c r="G27452" s="31"/>
    </row>
    <row r="27453" spans="2:7" s="40" customFormat="1">
      <c r="B27453" s="7"/>
      <c r="C27453" s="7"/>
      <c r="D27453" s="4"/>
      <c r="E27453" s="4"/>
      <c r="F27453" s="4"/>
      <c r="G27453" s="31"/>
    </row>
    <row r="27454" spans="2:7" s="40" customFormat="1">
      <c r="B27454" s="7"/>
      <c r="C27454" s="7"/>
      <c r="D27454" s="4"/>
      <c r="E27454" s="4"/>
      <c r="F27454" s="4"/>
      <c r="G27454" s="31"/>
    </row>
    <row r="27455" spans="2:7" s="40" customFormat="1">
      <c r="B27455" s="7"/>
      <c r="C27455" s="7"/>
      <c r="D27455" s="4"/>
      <c r="E27455" s="4"/>
      <c r="F27455" s="4"/>
      <c r="G27455" s="31"/>
    </row>
    <row r="27456" spans="2:7" s="40" customFormat="1">
      <c r="B27456" s="7"/>
      <c r="C27456" s="7"/>
      <c r="D27456" s="4"/>
      <c r="E27456" s="4"/>
      <c r="F27456" s="4"/>
      <c r="G27456" s="31"/>
    </row>
    <row r="27457" spans="2:7" s="40" customFormat="1">
      <c r="B27457" s="7"/>
      <c r="C27457" s="7"/>
      <c r="D27457" s="4"/>
      <c r="E27457" s="4"/>
      <c r="F27457" s="4"/>
      <c r="G27457" s="31"/>
    </row>
    <row r="27458" spans="2:7" s="40" customFormat="1">
      <c r="B27458" s="7"/>
      <c r="C27458" s="7"/>
      <c r="D27458" s="4"/>
      <c r="E27458" s="4"/>
      <c r="F27458" s="4"/>
      <c r="G27458" s="31"/>
    </row>
    <row r="27459" spans="2:7" s="40" customFormat="1">
      <c r="B27459" s="7"/>
      <c r="C27459" s="7"/>
      <c r="D27459" s="4"/>
      <c r="E27459" s="4"/>
      <c r="F27459" s="4"/>
      <c r="G27459" s="31"/>
    </row>
    <row r="27460" spans="2:7" s="40" customFormat="1">
      <c r="B27460" s="7"/>
      <c r="C27460" s="7"/>
      <c r="D27460" s="4"/>
      <c r="E27460" s="4"/>
      <c r="F27460" s="4"/>
      <c r="G27460" s="31"/>
    </row>
    <row r="27461" spans="2:7" s="40" customFormat="1">
      <c r="B27461" s="7"/>
      <c r="C27461" s="7"/>
      <c r="D27461" s="4"/>
      <c r="E27461" s="4"/>
      <c r="F27461" s="4"/>
      <c r="G27461" s="31"/>
    </row>
    <row r="27462" spans="2:7" s="40" customFormat="1">
      <c r="B27462" s="7"/>
      <c r="C27462" s="7"/>
      <c r="D27462" s="4"/>
      <c r="E27462" s="4"/>
      <c r="F27462" s="4"/>
      <c r="G27462" s="31"/>
    </row>
    <row r="27463" spans="2:7" s="40" customFormat="1">
      <c r="B27463" s="7"/>
      <c r="C27463" s="7"/>
      <c r="D27463" s="4"/>
      <c r="E27463" s="4"/>
      <c r="F27463" s="4"/>
      <c r="G27463" s="31"/>
    </row>
    <row r="27464" spans="2:7" s="40" customFormat="1">
      <c r="B27464" s="7"/>
      <c r="C27464" s="7"/>
      <c r="D27464" s="4"/>
      <c r="E27464" s="4"/>
      <c r="F27464" s="4"/>
      <c r="G27464" s="31"/>
    </row>
    <row r="27465" spans="2:7" s="40" customFormat="1">
      <c r="B27465" s="7"/>
      <c r="C27465" s="7"/>
      <c r="D27465" s="4"/>
      <c r="E27465" s="4"/>
      <c r="F27465" s="4"/>
      <c r="G27465" s="31"/>
    </row>
    <row r="27466" spans="2:7" s="40" customFormat="1">
      <c r="B27466" s="7"/>
      <c r="C27466" s="7"/>
      <c r="D27466" s="4"/>
      <c r="E27466" s="4"/>
      <c r="F27466" s="4"/>
      <c r="G27466" s="31"/>
    </row>
    <row r="27467" spans="2:7" s="40" customFormat="1">
      <c r="B27467" s="7"/>
      <c r="C27467" s="7"/>
      <c r="D27467" s="4"/>
      <c r="E27467" s="4"/>
      <c r="F27467" s="4"/>
      <c r="G27467" s="31"/>
    </row>
    <row r="27468" spans="2:7" s="40" customFormat="1">
      <c r="B27468" s="7"/>
      <c r="C27468" s="7"/>
      <c r="D27468" s="4"/>
      <c r="E27468" s="4"/>
      <c r="F27468" s="4"/>
      <c r="G27468" s="31"/>
    </row>
    <row r="27469" spans="2:7" s="40" customFormat="1">
      <c r="B27469" s="7"/>
      <c r="C27469" s="7"/>
      <c r="D27469" s="4"/>
      <c r="E27469" s="4"/>
      <c r="F27469" s="4"/>
      <c r="G27469" s="31"/>
    </row>
    <row r="27470" spans="2:7" s="40" customFormat="1">
      <c r="B27470" s="7"/>
      <c r="C27470" s="7"/>
      <c r="D27470" s="4"/>
      <c r="E27470" s="4"/>
      <c r="F27470" s="4"/>
      <c r="G27470" s="31"/>
    </row>
    <row r="27471" spans="2:7" s="40" customFormat="1">
      <c r="B27471" s="7"/>
      <c r="C27471" s="7"/>
      <c r="D27471" s="4"/>
      <c r="E27471" s="4"/>
      <c r="F27471" s="4"/>
      <c r="G27471" s="31"/>
    </row>
    <row r="27472" spans="2:7" s="40" customFormat="1">
      <c r="B27472" s="7"/>
      <c r="C27472" s="7"/>
      <c r="D27472" s="4"/>
      <c r="E27472" s="4"/>
      <c r="F27472" s="4"/>
      <c r="G27472" s="31"/>
    </row>
    <row r="27473" spans="2:7" s="40" customFormat="1">
      <c r="B27473" s="7"/>
      <c r="C27473" s="7"/>
      <c r="D27473" s="4"/>
      <c r="E27473" s="4"/>
      <c r="F27473" s="4"/>
      <c r="G27473" s="31"/>
    </row>
    <row r="27474" spans="2:7" s="40" customFormat="1">
      <c r="B27474" s="7"/>
      <c r="C27474" s="7"/>
      <c r="D27474" s="4"/>
      <c r="E27474" s="4"/>
      <c r="F27474" s="4"/>
      <c r="G27474" s="31"/>
    </row>
    <row r="27475" spans="2:7" s="40" customFormat="1">
      <c r="B27475" s="7"/>
      <c r="C27475" s="7"/>
      <c r="D27475" s="4"/>
      <c r="E27475" s="4"/>
      <c r="F27475" s="4"/>
      <c r="G27475" s="31"/>
    </row>
    <row r="27476" spans="2:7" s="40" customFormat="1">
      <c r="B27476" s="7"/>
      <c r="C27476" s="7"/>
      <c r="D27476" s="4"/>
      <c r="E27476" s="4"/>
      <c r="F27476" s="4"/>
      <c r="G27476" s="31"/>
    </row>
    <row r="27477" spans="2:7" s="40" customFormat="1">
      <c r="B27477" s="7"/>
      <c r="C27477" s="7"/>
      <c r="D27477" s="4"/>
      <c r="E27477" s="4"/>
      <c r="F27477" s="4"/>
      <c r="G27477" s="31"/>
    </row>
    <row r="27478" spans="2:7" s="40" customFormat="1">
      <c r="B27478" s="7"/>
      <c r="C27478" s="7"/>
      <c r="D27478" s="4"/>
      <c r="E27478" s="4"/>
      <c r="F27478" s="4"/>
      <c r="G27478" s="31"/>
    </row>
    <row r="27479" spans="2:7" s="40" customFormat="1">
      <c r="B27479" s="7"/>
      <c r="C27479" s="7"/>
      <c r="D27479" s="4"/>
      <c r="E27479" s="4"/>
      <c r="F27479" s="4"/>
      <c r="G27479" s="31"/>
    </row>
    <row r="27480" spans="2:7" s="40" customFormat="1">
      <c r="B27480" s="7"/>
      <c r="C27480" s="7"/>
      <c r="D27480" s="4"/>
      <c r="E27480" s="4"/>
      <c r="F27480" s="4"/>
      <c r="G27480" s="31"/>
    </row>
    <row r="27481" spans="2:7" s="40" customFormat="1">
      <c r="B27481" s="7"/>
      <c r="C27481" s="7"/>
      <c r="D27481" s="4"/>
      <c r="E27481" s="4"/>
      <c r="F27481" s="4"/>
      <c r="G27481" s="31"/>
    </row>
    <row r="27482" spans="2:7" s="40" customFormat="1">
      <c r="B27482" s="7"/>
      <c r="C27482" s="7"/>
      <c r="D27482" s="4"/>
      <c r="E27482" s="4"/>
      <c r="F27482" s="4"/>
      <c r="G27482" s="31"/>
    </row>
    <row r="27483" spans="2:7" s="40" customFormat="1">
      <c r="B27483" s="7"/>
      <c r="C27483" s="7"/>
      <c r="D27483" s="4"/>
      <c r="E27483" s="4"/>
      <c r="F27483" s="4"/>
      <c r="G27483" s="31"/>
    </row>
    <row r="27484" spans="2:7" s="40" customFormat="1">
      <c r="B27484" s="7"/>
      <c r="C27484" s="7"/>
      <c r="D27484" s="4"/>
      <c r="E27484" s="4"/>
      <c r="F27484" s="4"/>
      <c r="G27484" s="31"/>
    </row>
    <row r="27485" spans="2:7" s="40" customFormat="1">
      <c r="B27485" s="7"/>
      <c r="C27485" s="7"/>
      <c r="D27485" s="4"/>
      <c r="E27485" s="4"/>
      <c r="F27485" s="4"/>
      <c r="G27485" s="31"/>
    </row>
    <row r="27486" spans="2:7" s="40" customFormat="1">
      <c r="B27486" s="7"/>
      <c r="C27486" s="7"/>
      <c r="D27486" s="4"/>
      <c r="E27486" s="4"/>
      <c r="F27486" s="4"/>
      <c r="G27486" s="31"/>
    </row>
    <row r="27487" spans="2:7" s="40" customFormat="1">
      <c r="B27487" s="7"/>
      <c r="C27487" s="7"/>
      <c r="D27487" s="4"/>
      <c r="E27487" s="4"/>
      <c r="F27487" s="4"/>
      <c r="G27487" s="31"/>
    </row>
    <row r="27488" spans="2:7" s="40" customFormat="1">
      <c r="B27488" s="7"/>
      <c r="C27488" s="7"/>
      <c r="D27488" s="4"/>
      <c r="E27488" s="4"/>
      <c r="F27488" s="4"/>
      <c r="G27488" s="31"/>
    </row>
    <row r="27489" spans="2:7" s="40" customFormat="1">
      <c r="B27489" s="7"/>
      <c r="C27489" s="7"/>
      <c r="D27489" s="4"/>
      <c r="E27489" s="4"/>
      <c r="F27489" s="4"/>
      <c r="G27489" s="31"/>
    </row>
    <row r="27490" spans="2:7" s="40" customFormat="1">
      <c r="B27490" s="7"/>
      <c r="C27490" s="7"/>
      <c r="D27490" s="4"/>
      <c r="E27490" s="4"/>
      <c r="F27490" s="4"/>
      <c r="G27490" s="31"/>
    </row>
    <row r="27491" spans="2:7" s="40" customFormat="1">
      <c r="B27491" s="7"/>
      <c r="C27491" s="7"/>
      <c r="D27491" s="4"/>
      <c r="E27491" s="4"/>
      <c r="F27491" s="4"/>
      <c r="G27491" s="31"/>
    </row>
    <row r="27492" spans="2:7" s="40" customFormat="1">
      <c r="B27492" s="7"/>
      <c r="C27492" s="7"/>
      <c r="D27492" s="4"/>
      <c r="E27492" s="4"/>
      <c r="F27492" s="4"/>
      <c r="G27492" s="31"/>
    </row>
    <row r="27493" spans="2:7" s="40" customFormat="1">
      <c r="B27493" s="7"/>
      <c r="C27493" s="7"/>
      <c r="D27493" s="4"/>
      <c r="E27493" s="4"/>
      <c r="F27493" s="4"/>
      <c r="G27493" s="31"/>
    </row>
    <row r="27494" spans="2:7" s="40" customFormat="1">
      <c r="B27494" s="7"/>
      <c r="C27494" s="7"/>
      <c r="D27494" s="4"/>
      <c r="E27494" s="4"/>
      <c r="F27494" s="4"/>
      <c r="G27494" s="31"/>
    </row>
    <row r="27495" spans="2:7" s="40" customFormat="1">
      <c r="B27495" s="7"/>
      <c r="C27495" s="7"/>
      <c r="D27495" s="4"/>
      <c r="E27495" s="4"/>
      <c r="F27495" s="4"/>
      <c r="G27495" s="31"/>
    </row>
    <row r="27496" spans="2:7" s="40" customFormat="1">
      <c r="B27496" s="7"/>
      <c r="C27496" s="7"/>
      <c r="D27496" s="4"/>
      <c r="E27496" s="4"/>
      <c r="F27496" s="4"/>
      <c r="G27496" s="31"/>
    </row>
    <row r="27497" spans="2:7" s="40" customFormat="1">
      <c r="B27497" s="7"/>
      <c r="C27497" s="7"/>
      <c r="D27497" s="4"/>
      <c r="E27497" s="4"/>
      <c r="F27497" s="4"/>
      <c r="G27497" s="31"/>
    </row>
    <row r="27498" spans="2:7" s="40" customFormat="1">
      <c r="B27498" s="7"/>
      <c r="C27498" s="7"/>
      <c r="D27498" s="4"/>
      <c r="E27498" s="4"/>
      <c r="F27498" s="4"/>
      <c r="G27498" s="31"/>
    </row>
    <row r="27499" spans="2:7" s="40" customFormat="1">
      <c r="B27499" s="7"/>
      <c r="C27499" s="7"/>
      <c r="D27499" s="4"/>
      <c r="E27499" s="4"/>
      <c r="F27499" s="4"/>
      <c r="G27499" s="31"/>
    </row>
    <row r="27500" spans="2:7" s="40" customFormat="1">
      <c r="B27500" s="7"/>
      <c r="C27500" s="7"/>
      <c r="D27500" s="4"/>
      <c r="E27500" s="4"/>
      <c r="F27500" s="4"/>
      <c r="G27500" s="31"/>
    </row>
    <row r="27501" spans="2:7" s="40" customFormat="1">
      <c r="B27501" s="7"/>
      <c r="C27501" s="7"/>
      <c r="D27501" s="4"/>
      <c r="E27501" s="4"/>
      <c r="F27501" s="4"/>
      <c r="G27501" s="31"/>
    </row>
    <row r="27502" spans="2:7" s="40" customFormat="1">
      <c r="B27502" s="7"/>
      <c r="C27502" s="7"/>
      <c r="D27502" s="4"/>
      <c r="E27502" s="4"/>
      <c r="F27502" s="4"/>
      <c r="G27502" s="31"/>
    </row>
    <row r="27503" spans="2:7" s="40" customFormat="1">
      <c r="B27503" s="7"/>
      <c r="C27503" s="7"/>
      <c r="D27503" s="4"/>
      <c r="E27503" s="4"/>
      <c r="F27503" s="4"/>
      <c r="G27503" s="31"/>
    </row>
    <row r="27504" spans="2:7" s="40" customFormat="1">
      <c r="B27504" s="7"/>
      <c r="C27504" s="7"/>
      <c r="D27504" s="4"/>
      <c r="E27504" s="4"/>
      <c r="F27504" s="4"/>
      <c r="G27504" s="31"/>
    </row>
    <row r="27505" spans="2:7" s="40" customFormat="1">
      <c r="B27505" s="7"/>
      <c r="C27505" s="7"/>
      <c r="D27505" s="4"/>
      <c r="E27505" s="4"/>
      <c r="F27505" s="4"/>
      <c r="G27505" s="31"/>
    </row>
    <row r="27506" spans="2:7" s="40" customFormat="1">
      <c r="B27506" s="7"/>
      <c r="C27506" s="7"/>
      <c r="D27506" s="4"/>
      <c r="E27506" s="4"/>
      <c r="F27506" s="4"/>
      <c r="G27506" s="31"/>
    </row>
    <row r="27507" spans="2:7" s="40" customFormat="1">
      <c r="B27507" s="7"/>
      <c r="C27507" s="7"/>
      <c r="D27507" s="4"/>
      <c r="E27507" s="4"/>
      <c r="F27507" s="4"/>
      <c r="G27507" s="31"/>
    </row>
    <row r="27508" spans="2:7" s="40" customFormat="1">
      <c r="B27508" s="7"/>
      <c r="C27508" s="7"/>
      <c r="D27508" s="4"/>
      <c r="E27508" s="4"/>
      <c r="F27508" s="4"/>
      <c r="G27508" s="31"/>
    </row>
    <row r="27509" spans="2:7" s="40" customFormat="1">
      <c r="B27509" s="7"/>
      <c r="C27509" s="7"/>
      <c r="D27509" s="4"/>
      <c r="E27509" s="4"/>
      <c r="F27509" s="4"/>
      <c r="G27509" s="31"/>
    </row>
    <row r="27510" spans="2:7" s="40" customFormat="1">
      <c r="B27510" s="7"/>
      <c r="C27510" s="7"/>
      <c r="D27510" s="4"/>
      <c r="E27510" s="4"/>
      <c r="F27510" s="4"/>
      <c r="G27510" s="31"/>
    </row>
    <row r="27511" spans="2:7" s="40" customFormat="1">
      <c r="B27511" s="7"/>
      <c r="C27511" s="7"/>
      <c r="D27511" s="4"/>
      <c r="E27511" s="4"/>
      <c r="F27511" s="4"/>
      <c r="G27511" s="31"/>
    </row>
    <row r="27512" spans="2:7" s="40" customFormat="1">
      <c r="B27512" s="7"/>
      <c r="C27512" s="7"/>
      <c r="D27512" s="4"/>
      <c r="E27512" s="4"/>
      <c r="F27512" s="4"/>
      <c r="G27512" s="31"/>
    </row>
    <row r="27513" spans="2:7" s="40" customFormat="1">
      <c r="B27513" s="7"/>
      <c r="C27513" s="7"/>
      <c r="D27513" s="4"/>
      <c r="E27513" s="4"/>
      <c r="F27513" s="4"/>
      <c r="G27513" s="31"/>
    </row>
    <row r="27514" spans="2:7" s="40" customFormat="1">
      <c r="B27514" s="7"/>
      <c r="C27514" s="7"/>
      <c r="D27514" s="4"/>
      <c r="E27514" s="4"/>
      <c r="F27514" s="4"/>
      <c r="G27514" s="31"/>
    </row>
    <row r="27515" spans="2:7" s="40" customFormat="1">
      <c r="B27515" s="7"/>
      <c r="C27515" s="7"/>
      <c r="D27515" s="4"/>
      <c r="E27515" s="4"/>
      <c r="F27515" s="4"/>
      <c r="G27515" s="31"/>
    </row>
    <row r="27516" spans="2:7" s="40" customFormat="1">
      <c r="B27516" s="7"/>
      <c r="C27516" s="7"/>
      <c r="D27516" s="4"/>
      <c r="E27516" s="4"/>
      <c r="F27516" s="4"/>
      <c r="G27516" s="31"/>
    </row>
    <row r="27517" spans="2:7" s="40" customFormat="1">
      <c r="B27517" s="7"/>
      <c r="C27517" s="7"/>
      <c r="D27517" s="4"/>
      <c r="E27517" s="4"/>
      <c r="F27517" s="4"/>
      <c r="G27517" s="31"/>
    </row>
    <row r="27518" spans="2:7" s="40" customFormat="1">
      <c r="B27518" s="7"/>
      <c r="C27518" s="7"/>
      <c r="D27518" s="4"/>
      <c r="E27518" s="4"/>
      <c r="F27518" s="4"/>
      <c r="G27518" s="31"/>
    </row>
    <row r="27519" spans="2:7" s="40" customFormat="1">
      <c r="B27519" s="7"/>
      <c r="C27519" s="7"/>
      <c r="D27519" s="4"/>
      <c r="E27519" s="4"/>
      <c r="F27519" s="4"/>
      <c r="G27519" s="31"/>
    </row>
    <row r="27520" spans="2:7" s="40" customFormat="1">
      <c r="B27520" s="7"/>
      <c r="C27520" s="7"/>
      <c r="D27520" s="4"/>
      <c r="E27520" s="4"/>
      <c r="F27520" s="4"/>
      <c r="G27520" s="31"/>
    </row>
    <row r="27521" spans="2:7" s="40" customFormat="1">
      <c r="B27521" s="7"/>
      <c r="C27521" s="7"/>
      <c r="D27521" s="4"/>
      <c r="E27521" s="4"/>
      <c r="F27521" s="4"/>
      <c r="G27521" s="31"/>
    </row>
    <row r="27522" spans="2:7" s="40" customFormat="1">
      <c r="B27522" s="7"/>
      <c r="C27522" s="7"/>
      <c r="D27522" s="4"/>
      <c r="E27522" s="4"/>
      <c r="F27522" s="4"/>
      <c r="G27522" s="31"/>
    </row>
    <row r="27523" spans="2:7" s="40" customFormat="1">
      <c r="B27523" s="7"/>
      <c r="C27523" s="7"/>
      <c r="D27523" s="4"/>
      <c r="E27523" s="4"/>
      <c r="F27523" s="4"/>
      <c r="G27523" s="31"/>
    </row>
    <row r="27524" spans="2:7" s="40" customFormat="1">
      <c r="B27524" s="7"/>
      <c r="C27524" s="7"/>
      <c r="D27524" s="4"/>
      <c r="E27524" s="4"/>
      <c r="F27524" s="4"/>
      <c r="G27524" s="31"/>
    </row>
    <row r="27525" spans="2:7" s="40" customFormat="1">
      <c r="B27525" s="7"/>
      <c r="C27525" s="7"/>
      <c r="D27525" s="4"/>
      <c r="E27525" s="4"/>
      <c r="F27525" s="4"/>
      <c r="G27525" s="31"/>
    </row>
    <row r="27526" spans="2:7" s="40" customFormat="1">
      <c r="B27526" s="7"/>
      <c r="C27526" s="7"/>
      <c r="D27526" s="4"/>
      <c r="E27526" s="4"/>
      <c r="F27526" s="4"/>
      <c r="G27526" s="31"/>
    </row>
    <row r="27527" spans="2:7" s="40" customFormat="1">
      <c r="B27527" s="7"/>
      <c r="C27527" s="7"/>
      <c r="D27527" s="4"/>
      <c r="E27527" s="4"/>
      <c r="F27527" s="4"/>
      <c r="G27527" s="31"/>
    </row>
    <row r="27528" spans="2:7" s="40" customFormat="1">
      <c r="B27528" s="7"/>
      <c r="C27528" s="7"/>
      <c r="D27528" s="4"/>
      <c r="E27528" s="4"/>
      <c r="F27528" s="4"/>
      <c r="G27528" s="31"/>
    </row>
    <row r="27529" spans="2:7" s="40" customFormat="1">
      <c r="B27529" s="7"/>
      <c r="C27529" s="7"/>
      <c r="D27529" s="4"/>
      <c r="E27529" s="4"/>
      <c r="F27529" s="4"/>
      <c r="G27529" s="31"/>
    </row>
    <row r="27530" spans="2:7" s="40" customFormat="1">
      <c r="B27530" s="7"/>
      <c r="C27530" s="7"/>
      <c r="D27530" s="4"/>
      <c r="E27530" s="4"/>
      <c r="F27530" s="4"/>
      <c r="G27530" s="31"/>
    </row>
    <row r="27531" spans="2:7" s="40" customFormat="1">
      <c r="B27531" s="7"/>
      <c r="C27531" s="7"/>
      <c r="D27531" s="4"/>
      <c r="E27531" s="4"/>
      <c r="F27531" s="4"/>
      <c r="G27531" s="31"/>
    </row>
    <row r="27532" spans="2:7" s="40" customFormat="1">
      <c r="B27532" s="7"/>
      <c r="C27532" s="7"/>
      <c r="D27532" s="4"/>
      <c r="E27532" s="4"/>
      <c r="F27532" s="4"/>
      <c r="G27532" s="31"/>
    </row>
    <row r="27533" spans="2:7" s="40" customFormat="1">
      <c r="B27533" s="7"/>
      <c r="C27533" s="7"/>
      <c r="D27533" s="4"/>
      <c r="E27533" s="4"/>
      <c r="F27533" s="4"/>
      <c r="G27533" s="31"/>
    </row>
    <row r="27534" spans="2:7" s="40" customFormat="1">
      <c r="B27534" s="7"/>
      <c r="C27534" s="7"/>
      <c r="D27534" s="4"/>
      <c r="E27534" s="4"/>
      <c r="F27534" s="4"/>
      <c r="G27534" s="31"/>
    </row>
    <row r="27535" spans="2:7" s="40" customFormat="1">
      <c r="B27535" s="7"/>
      <c r="C27535" s="7"/>
      <c r="D27535" s="4"/>
      <c r="E27535" s="4"/>
      <c r="F27535" s="4"/>
      <c r="G27535" s="31"/>
    </row>
    <row r="27536" spans="2:7" s="40" customFormat="1">
      <c r="B27536" s="7"/>
      <c r="C27536" s="7"/>
      <c r="D27536" s="4"/>
      <c r="E27536" s="4"/>
      <c r="F27536" s="4"/>
      <c r="G27536" s="31"/>
    </row>
    <row r="27537" spans="2:7" s="40" customFormat="1">
      <c r="B27537" s="7"/>
      <c r="C27537" s="7"/>
      <c r="D27537" s="4"/>
      <c r="E27537" s="4"/>
      <c r="F27537" s="4"/>
      <c r="G27537" s="31"/>
    </row>
    <row r="27538" spans="2:7" s="40" customFormat="1">
      <c r="B27538" s="7"/>
      <c r="C27538" s="7"/>
      <c r="D27538" s="4"/>
      <c r="E27538" s="4"/>
      <c r="F27538" s="4"/>
      <c r="G27538" s="31"/>
    </row>
    <row r="27539" spans="2:7" s="40" customFormat="1">
      <c r="B27539" s="7"/>
      <c r="C27539" s="7"/>
      <c r="D27539" s="4"/>
      <c r="E27539" s="4"/>
      <c r="F27539" s="4"/>
      <c r="G27539" s="31"/>
    </row>
    <row r="27540" spans="2:7" s="40" customFormat="1">
      <c r="B27540" s="7"/>
      <c r="C27540" s="7"/>
      <c r="D27540" s="4"/>
      <c r="E27540" s="4"/>
      <c r="F27540" s="4"/>
      <c r="G27540" s="31"/>
    </row>
    <row r="27541" spans="2:7" s="40" customFormat="1">
      <c r="B27541" s="7"/>
      <c r="C27541" s="7"/>
      <c r="D27541" s="4"/>
      <c r="E27541" s="4"/>
      <c r="F27541" s="4"/>
      <c r="G27541" s="31"/>
    </row>
    <row r="27542" spans="2:7" s="40" customFormat="1">
      <c r="B27542" s="7"/>
      <c r="C27542" s="7"/>
      <c r="D27542" s="4"/>
      <c r="E27542" s="4"/>
      <c r="F27542" s="4"/>
      <c r="G27542" s="31"/>
    </row>
    <row r="27543" spans="2:7" s="40" customFormat="1">
      <c r="B27543" s="7"/>
      <c r="C27543" s="7"/>
      <c r="D27543" s="4"/>
      <c r="E27543" s="4"/>
      <c r="F27543" s="4"/>
      <c r="G27543" s="31"/>
    </row>
    <row r="27544" spans="2:7" s="40" customFormat="1">
      <c r="B27544" s="7"/>
      <c r="C27544" s="7"/>
      <c r="D27544" s="4"/>
      <c r="E27544" s="4"/>
      <c r="F27544" s="4"/>
      <c r="G27544" s="31"/>
    </row>
    <row r="27545" spans="2:7" s="40" customFormat="1">
      <c r="B27545" s="7"/>
      <c r="C27545" s="7"/>
      <c r="D27545" s="4"/>
      <c r="E27545" s="4"/>
      <c r="F27545" s="4"/>
      <c r="G27545" s="31"/>
    </row>
    <row r="27546" spans="2:7" s="40" customFormat="1">
      <c r="B27546" s="7"/>
      <c r="C27546" s="7"/>
      <c r="D27546" s="4"/>
      <c r="E27546" s="4"/>
      <c r="F27546" s="4"/>
      <c r="G27546" s="31"/>
    </row>
    <row r="27547" spans="2:7" s="40" customFormat="1">
      <c r="B27547" s="7"/>
      <c r="C27547" s="7"/>
      <c r="D27547" s="4"/>
      <c r="E27547" s="4"/>
      <c r="F27547" s="4"/>
      <c r="G27547" s="31"/>
    </row>
    <row r="27548" spans="2:7" s="40" customFormat="1">
      <c r="B27548" s="7"/>
      <c r="C27548" s="7"/>
      <c r="D27548" s="4"/>
      <c r="E27548" s="4"/>
      <c r="F27548" s="4"/>
      <c r="G27548" s="31"/>
    </row>
    <row r="27549" spans="2:7" s="40" customFormat="1">
      <c r="B27549" s="7"/>
      <c r="C27549" s="7"/>
      <c r="D27549" s="4"/>
      <c r="E27549" s="4"/>
      <c r="F27549" s="4"/>
      <c r="G27549" s="31"/>
    </row>
    <row r="27550" spans="2:7" s="40" customFormat="1">
      <c r="B27550" s="7"/>
      <c r="C27550" s="7"/>
      <c r="D27550" s="4"/>
      <c r="E27550" s="4"/>
      <c r="F27550" s="4"/>
      <c r="G27550" s="31"/>
    </row>
    <row r="27551" spans="2:7" s="40" customFormat="1">
      <c r="B27551" s="7"/>
      <c r="C27551" s="7"/>
      <c r="D27551" s="4"/>
      <c r="E27551" s="4"/>
      <c r="F27551" s="4"/>
      <c r="G27551" s="31"/>
    </row>
    <row r="27552" spans="2:7" s="40" customFormat="1">
      <c r="B27552" s="7"/>
      <c r="C27552" s="7"/>
      <c r="D27552" s="4"/>
      <c r="E27552" s="4"/>
      <c r="F27552" s="4"/>
      <c r="G27552" s="31"/>
    </row>
    <row r="27553" spans="2:7" s="40" customFormat="1">
      <c r="B27553" s="7"/>
      <c r="C27553" s="7"/>
      <c r="D27553" s="4"/>
      <c r="E27553" s="4"/>
      <c r="F27553" s="4"/>
      <c r="G27553" s="31"/>
    </row>
    <row r="27554" spans="2:7" s="40" customFormat="1">
      <c r="B27554" s="7"/>
      <c r="C27554" s="7"/>
      <c r="D27554" s="4"/>
      <c r="E27554" s="4"/>
      <c r="F27554" s="4"/>
      <c r="G27554" s="31"/>
    </row>
    <row r="27555" spans="2:7" s="40" customFormat="1">
      <c r="B27555" s="7"/>
      <c r="C27555" s="7"/>
      <c r="D27555" s="4"/>
      <c r="E27555" s="4"/>
      <c r="F27555" s="4"/>
      <c r="G27555" s="31"/>
    </row>
    <row r="27556" spans="2:7" s="40" customFormat="1">
      <c r="B27556" s="7"/>
      <c r="C27556" s="7"/>
      <c r="D27556" s="4"/>
      <c r="E27556" s="4"/>
      <c r="F27556" s="4"/>
      <c r="G27556" s="31"/>
    </row>
    <row r="27557" spans="2:7" s="40" customFormat="1">
      <c r="B27557" s="7"/>
      <c r="C27557" s="7"/>
      <c r="D27557" s="4"/>
      <c r="E27557" s="4"/>
      <c r="F27557" s="4"/>
      <c r="G27557" s="31"/>
    </row>
    <row r="27558" spans="2:7" s="40" customFormat="1">
      <c r="B27558" s="7"/>
      <c r="C27558" s="7"/>
      <c r="D27558" s="4"/>
      <c r="E27558" s="4"/>
      <c r="F27558" s="4"/>
      <c r="G27558" s="31"/>
    </row>
    <row r="27559" spans="2:7" s="40" customFormat="1">
      <c r="B27559" s="7"/>
      <c r="C27559" s="7"/>
      <c r="D27559" s="4"/>
      <c r="E27559" s="4"/>
      <c r="F27559" s="4"/>
      <c r="G27559" s="31"/>
    </row>
    <row r="27560" spans="2:7" s="40" customFormat="1">
      <c r="B27560" s="7"/>
      <c r="C27560" s="7"/>
      <c r="D27560" s="4"/>
      <c r="E27560" s="4"/>
      <c r="F27560" s="4"/>
      <c r="G27560" s="31"/>
    </row>
    <row r="27561" spans="2:7" s="40" customFormat="1">
      <c r="B27561" s="7"/>
      <c r="C27561" s="7"/>
      <c r="D27561" s="4"/>
      <c r="E27561" s="4"/>
      <c r="F27561" s="4"/>
      <c r="G27561" s="31"/>
    </row>
    <row r="27562" spans="2:7" s="40" customFormat="1">
      <c r="B27562" s="7"/>
      <c r="C27562" s="7"/>
      <c r="D27562" s="4"/>
      <c r="E27562" s="4"/>
      <c r="F27562" s="4"/>
      <c r="G27562" s="31"/>
    </row>
    <row r="27563" spans="2:7" s="40" customFormat="1">
      <c r="B27563" s="7"/>
      <c r="C27563" s="7"/>
      <c r="D27563" s="4"/>
      <c r="E27563" s="4"/>
      <c r="F27563" s="4"/>
      <c r="G27563" s="31"/>
    </row>
    <row r="27564" spans="2:7" s="40" customFormat="1">
      <c r="B27564" s="7"/>
      <c r="C27564" s="7"/>
      <c r="D27564" s="4"/>
      <c r="E27564" s="4"/>
      <c r="F27564" s="4"/>
      <c r="G27564" s="31"/>
    </row>
    <row r="27565" spans="2:7" s="40" customFormat="1">
      <c r="B27565" s="7"/>
      <c r="C27565" s="7"/>
      <c r="D27565" s="4"/>
      <c r="E27565" s="4"/>
      <c r="F27565" s="4"/>
      <c r="G27565" s="31"/>
    </row>
    <row r="27566" spans="2:7" s="40" customFormat="1">
      <c r="B27566" s="7"/>
      <c r="C27566" s="7"/>
      <c r="D27566" s="4"/>
      <c r="E27566" s="4"/>
      <c r="F27566" s="4"/>
      <c r="G27566" s="31"/>
    </row>
    <row r="27567" spans="2:7" s="40" customFormat="1">
      <c r="B27567" s="7"/>
      <c r="C27567" s="7"/>
      <c r="D27567" s="4"/>
      <c r="E27567" s="4"/>
      <c r="F27567" s="4"/>
      <c r="G27567" s="31"/>
    </row>
    <row r="27568" spans="2:7" s="40" customFormat="1">
      <c r="B27568" s="7"/>
      <c r="C27568" s="7"/>
      <c r="D27568" s="4"/>
      <c r="E27568" s="4"/>
      <c r="F27568" s="4"/>
      <c r="G27568" s="31"/>
    </row>
    <row r="27569" spans="2:7" s="40" customFormat="1">
      <c r="B27569" s="7"/>
      <c r="C27569" s="7"/>
      <c r="D27569" s="4"/>
      <c r="E27569" s="4"/>
      <c r="F27569" s="4"/>
      <c r="G27569" s="31"/>
    </row>
    <row r="27570" spans="2:7" s="40" customFormat="1">
      <c r="B27570" s="7"/>
      <c r="C27570" s="7"/>
      <c r="D27570" s="4"/>
      <c r="E27570" s="4"/>
      <c r="F27570" s="4"/>
      <c r="G27570" s="31"/>
    </row>
    <row r="27571" spans="2:7" s="40" customFormat="1">
      <c r="B27571" s="7"/>
      <c r="C27571" s="7"/>
      <c r="D27571" s="4"/>
      <c r="E27571" s="4"/>
      <c r="F27571" s="4"/>
      <c r="G27571" s="31"/>
    </row>
    <row r="27572" spans="2:7" s="40" customFormat="1">
      <c r="B27572" s="7"/>
      <c r="C27572" s="7"/>
      <c r="D27572" s="4"/>
      <c r="E27572" s="4"/>
      <c r="F27572" s="4"/>
      <c r="G27572" s="31"/>
    </row>
    <row r="27573" spans="2:7" s="40" customFormat="1">
      <c r="B27573" s="7"/>
      <c r="C27573" s="7"/>
      <c r="D27573" s="4"/>
      <c r="E27573" s="4"/>
      <c r="F27573" s="4"/>
      <c r="G27573" s="31"/>
    </row>
    <row r="27574" spans="2:7" s="40" customFormat="1">
      <c r="B27574" s="7"/>
      <c r="C27574" s="7"/>
      <c r="D27574" s="4"/>
      <c r="E27574" s="4"/>
      <c r="F27574" s="4"/>
      <c r="G27574" s="31"/>
    </row>
    <row r="27575" spans="2:7" s="40" customFormat="1">
      <c r="B27575" s="7"/>
      <c r="C27575" s="7"/>
      <c r="D27575" s="4"/>
      <c r="E27575" s="4"/>
      <c r="F27575" s="4"/>
      <c r="G27575" s="31"/>
    </row>
    <row r="27576" spans="2:7" s="40" customFormat="1">
      <c r="B27576" s="7"/>
      <c r="C27576" s="7"/>
      <c r="D27576" s="4"/>
      <c r="E27576" s="4"/>
      <c r="F27576" s="4"/>
      <c r="G27576" s="31"/>
    </row>
    <row r="27577" spans="2:7" s="40" customFormat="1">
      <c r="B27577" s="7"/>
      <c r="C27577" s="7"/>
      <c r="D27577" s="4"/>
      <c r="E27577" s="4"/>
      <c r="F27577" s="4"/>
      <c r="G27577" s="31"/>
    </row>
    <row r="27578" spans="2:7" s="40" customFormat="1">
      <c r="B27578" s="7"/>
      <c r="C27578" s="7"/>
      <c r="D27578" s="4"/>
      <c r="E27578" s="4"/>
      <c r="F27578" s="4"/>
      <c r="G27578" s="31"/>
    </row>
    <row r="27579" spans="2:7" s="40" customFormat="1">
      <c r="B27579" s="7"/>
      <c r="C27579" s="7"/>
      <c r="D27579" s="4"/>
      <c r="E27579" s="4"/>
      <c r="F27579" s="4"/>
      <c r="G27579" s="31"/>
    </row>
    <row r="27580" spans="2:7" s="40" customFormat="1">
      <c r="B27580" s="7"/>
      <c r="C27580" s="7"/>
      <c r="D27580" s="4"/>
      <c r="E27580" s="4"/>
      <c r="F27580" s="4"/>
      <c r="G27580" s="31"/>
    </row>
    <row r="27581" spans="2:7" s="40" customFormat="1">
      <c r="B27581" s="7"/>
      <c r="C27581" s="7"/>
      <c r="D27581" s="4"/>
      <c r="E27581" s="4"/>
      <c r="F27581" s="4"/>
      <c r="G27581" s="31"/>
    </row>
    <row r="27582" spans="2:7" s="40" customFormat="1">
      <c r="B27582" s="7"/>
      <c r="C27582" s="7"/>
      <c r="D27582" s="4"/>
      <c r="E27582" s="4"/>
      <c r="F27582" s="4"/>
      <c r="G27582" s="31"/>
    </row>
    <row r="27583" spans="2:7" s="40" customFormat="1">
      <c r="B27583" s="7"/>
      <c r="C27583" s="7"/>
      <c r="D27583" s="4"/>
      <c r="E27583" s="4"/>
      <c r="F27583" s="4"/>
      <c r="G27583" s="31"/>
    </row>
    <row r="27584" spans="2:7" s="40" customFormat="1">
      <c r="B27584" s="7"/>
      <c r="C27584" s="7"/>
      <c r="D27584" s="4"/>
      <c r="E27584" s="4"/>
      <c r="F27584" s="4"/>
      <c r="G27584" s="31"/>
    </row>
    <row r="27585" spans="2:7" s="40" customFormat="1">
      <c r="B27585" s="7"/>
      <c r="C27585" s="7"/>
      <c r="D27585" s="4"/>
      <c r="E27585" s="4"/>
      <c r="F27585" s="4"/>
      <c r="G27585" s="31"/>
    </row>
    <row r="27586" spans="2:7" s="40" customFormat="1">
      <c r="B27586" s="7"/>
      <c r="C27586" s="7"/>
      <c r="D27586" s="4"/>
      <c r="E27586" s="4"/>
      <c r="F27586" s="4"/>
      <c r="G27586" s="31"/>
    </row>
    <row r="27587" spans="2:7" s="40" customFormat="1">
      <c r="B27587" s="7"/>
      <c r="C27587" s="7"/>
      <c r="D27587" s="4"/>
      <c r="E27587" s="4"/>
      <c r="F27587" s="4"/>
      <c r="G27587" s="31"/>
    </row>
    <row r="27588" spans="2:7" s="40" customFormat="1">
      <c r="B27588" s="7"/>
      <c r="C27588" s="7"/>
      <c r="D27588" s="4"/>
      <c r="E27588" s="4"/>
      <c r="F27588" s="4"/>
      <c r="G27588" s="31"/>
    </row>
    <row r="27589" spans="2:7" s="40" customFormat="1">
      <c r="B27589" s="7"/>
      <c r="C27589" s="7"/>
      <c r="D27589" s="4"/>
      <c r="E27589" s="4"/>
      <c r="F27589" s="4"/>
      <c r="G27589" s="31"/>
    </row>
    <row r="27590" spans="2:7" s="40" customFormat="1">
      <c r="B27590" s="7"/>
      <c r="C27590" s="7"/>
      <c r="D27590" s="4"/>
      <c r="E27590" s="4"/>
      <c r="F27590" s="4"/>
      <c r="G27590" s="31"/>
    </row>
    <row r="27591" spans="2:7" s="40" customFormat="1">
      <c r="B27591" s="7"/>
      <c r="C27591" s="7"/>
      <c r="D27591" s="4"/>
      <c r="E27591" s="4"/>
      <c r="F27591" s="4"/>
      <c r="G27591" s="31"/>
    </row>
    <row r="27592" spans="2:7" s="40" customFormat="1">
      <c r="B27592" s="7"/>
      <c r="C27592" s="7"/>
      <c r="D27592" s="4"/>
      <c r="E27592" s="4"/>
      <c r="F27592" s="4"/>
      <c r="G27592" s="31"/>
    </row>
    <row r="27593" spans="2:7" s="40" customFormat="1">
      <c r="B27593" s="7"/>
      <c r="C27593" s="7"/>
      <c r="D27593" s="4"/>
      <c r="E27593" s="4"/>
      <c r="F27593" s="4"/>
      <c r="G27593" s="31"/>
    </row>
    <row r="27594" spans="2:7" s="40" customFormat="1">
      <c r="B27594" s="7"/>
      <c r="C27594" s="7"/>
      <c r="D27594" s="4"/>
      <c r="E27594" s="4"/>
      <c r="F27594" s="4"/>
      <c r="G27594" s="31"/>
    </row>
    <row r="27595" spans="2:7" s="40" customFormat="1">
      <c r="B27595" s="7"/>
      <c r="C27595" s="7"/>
      <c r="D27595" s="4"/>
      <c r="E27595" s="4"/>
      <c r="F27595" s="4"/>
      <c r="G27595" s="31"/>
    </row>
    <row r="27596" spans="2:7" s="40" customFormat="1">
      <c r="B27596" s="7"/>
      <c r="C27596" s="7"/>
      <c r="D27596" s="4"/>
      <c r="E27596" s="4"/>
      <c r="F27596" s="4"/>
      <c r="G27596" s="31"/>
    </row>
    <row r="27597" spans="2:7" s="40" customFormat="1">
      <c r="B27597" s="7"/>
      <c r="C27597" s="7"/>
      <c r="D27597" s="4"/>
      <c r="E27597" s="4"/>
      <c r="F27597" s="4"/>
      <c r="G27597" s="31"/>
    </row>
    <row r="27598" spans="2:7" s="40" customFormat="1">
      <c r="B27598" s="7"/>
      <c r="C27598" s="7"/>
      <c r="D27598" s="4"/>
      <c r="E27598" s="4"/>
      <c r="F27598" s="4"/>
      <c r="G27598" s="31"/>
    </row>
    <row r="27599" spans="2:7" s="40" customFormat="1">
      <c r="B27599" s="7"/>
      <c r="C27599" s="7"/>
      <c r="D27599" s="4"/>
      <c r="E27599" s="4"/>
      <c r="F27599" s="4"/>
      <c r="G27599" s="31"/>
    </row>
    <row r="27600" spans="2:7" s="40" customFormat="1">
      <c r="B27600" s="7"/>
      <c r="C27600" s="7"/>
      <c r="D27600" s="4"/>
      <c r="E27600" s="4"/>
      <c r="F27600" s="4"/>
      <c r="G27600" s="31"/>
    </row>
    <row r="27601" spans="2:7" s="40" customFormat="1">
      <c r="B27601" s="7"/>
      <c r="C27601" s="7"/>
      <c r="D27601" s="4"/>
      <c r="E27601" s="4"/>
      <c r="F27601" s="4"/>
      <c r="G27601" s="31"/>
    </row>
    <row r="27602" spans="2:7" s="40" customFormat="1">
      <c r="B27602" s="7"/>
      <c r="C27602" s="7"/>
      <c r="D27602" s="4"/>
      <c r="E27602" s="4"/>
      <c r="F27602" s="4"/>
      <c r="G27602" s="31"/>
    </row>
    <row r="27603" spans="2:7" s="40" customFormat="1">
      <c r="B27603" s="7"/>
      <c r="C27603" s="7"/>
      <c r="D27603" s="4"/>
      <c r="E27603" s="4"/>
      <c r="F27603" s="4"/>
      <c r="G27603" s="31"/>
    </row>
    <row r="27604" spans="2:7" s="40" customFormat="1">
      <c r="B27604" s="7"/>
      <c r="C27604" s="7"/>
      <c r="D27604" s="4"/>
      <c r="E27604" s="4"/>
      <c r="F27604" s="4"/>
      <c r="G27604" s="31"/>
    </row>
    <row r="27605" spans="2:7" s="40" customFormat="1">
      <c r="B27605" s="7"/>
      <c r="C27605" s="7"/>
      <c r="D27605" s="4"/>
      <c r="E27605" s="4"/>
      <c r="F27605" s="4"/>
      <c r="G27605" s="31"/>
    </row>
    <row r="27606" spans="2:7" s="40" customFormat="1">
      <c r="B27606" s="7"/>
      <c r="C27606" s="7"/>
      <c r="D27606" s="4"/>
      <c r="E27606" s="4"/>
      <c r="F27606" s="4"/>
      <c r="G27606" s="31"/>
    </row>
    <row r="27607" spans="2:7" s="40" customFormat="1">
      <c r="B27607" s="7"/>
      <c r="C27607" s="7"/>
      <c r="D27607" s="4"/>
      <c r="E27607" s="4"/>
      <c r="F27607" s="4"/>
      <c r="G27607" s="31"/>
    </row>
    <row r="27608" spans="2:7" s="40" customFormat="1">
      <c r="B27608" s="7"/>
      <c r="C27608" s="7"/>
      <c r="D27608" s="4"/>
      <c r="E27608" s="4"/>
      <c r="F27608" s="4"/>
      <c r="G27608" s="31"/>
    </row>
    <row r="27609" spans="2:7" s="40" customFormat="1">
      <c r="B27609" s="7"/>
      <c r="C27609" s="7"/>
      <c r="D27609" s="4"/>
      <c r="E27609" s="4"/>
      <c r="F27609" s="4"/>
      <c r="G27609" s="31"/>
    </row>
    <row r="27610" spans="2:7" s="40" customFormat="1">
      <c r="B27610" s="7"/>
      <c r="C27610" s="7"/>
      <c r="D27610" s="4"/>
      <c r="E27610" s="4"/>
      <c r="F27610" s="4"/>
      <c r="G27610" s="31"/>
    </row>
    <row r="27611" spans="2:7" s="40" customFormat="1">
      <c r="B27611" s="7"/>
      <c r="C27611" s="7"/>
      <c r="D27611" s="4"/>
      <c r="E27611" s="4"/>
      <c r="F27611" s="4"/>
      <c r="G27611" s="31"/>
    </row>
    <row r="27612" spans="2:7" s="40" customFormat="1">
      <c r="B27612" s="7"/>
      <c r="C27612" s="7"/>
      <c r="D27612" s="4"/>
      <c r="E27612" s="4"/>
      <c r="F27612" s="4"/>
      <c r="G27612" s="31"/>
    </row>
    <row r="27613" spans="2:7" s="40" customFormat="1">
      <c r="B27613" s="7"/>
      <c r="C27613" s="7"/>
      <c r="D27613" s="4"/>
      <c r="E27613" s="4"/>
      <c r="F27613" s="4"/>
      <c r="G27613" s="31"/>
    </row>
    <row r="27614" spans="2:7" s="40" customFormat="1">
      <c r="B27614" s="7"/>
      <c r="C27614" s="7"/>
      <c r="D27614" s="4"/>
      <c r="E27614" s="4"/>
      <c r="F27614" s="4"/>
      <c r="G27614" s="31"/>
    </row>
    <row r="27615" spans="2:7" s="40" customFormat="1">
      <c r="B27615" s="7"/>
      <c r="C27615" s="7"/>
      <c r="D27615" s="4"/>
      <c r="E27615" s="4"/>
      <c r="F27615" s="4"/>
      <c r="G27615" s="31"/>
    </row>
    <row r="27616" spans="2:7" s="40" customFormat="1">
      <c r="B27616" s="7"/>
      <c r="C27616" s="7"/>
      <c r="D27616" s="4"/>
      <c r="E27616" s="4"/>
      <c r="F27616" s="4"/>
      <c r="G27616" s="31"/>
    </row>
    <row r="27617" spans="2:7" s="40" customFormat="1">
      <c r="B27617" s="7"/>
      <c r="C27617" s="7"/>
      <c r="D27617" s="4"/>
      <c r="E27617" s="4"/>
      <c r="F27617" s="4"/>
      <c r="G27617" s="31"/>
    </row>
    <row r="27618" spans="2:7" s="40" customFormat="1">
      <c r="B27618" s="7"/>
      <c r="C27618" s="7"/>
      <c r="D27618" s="4"/>
      <c r="E27618" s="4"/>
      <c r="F27618" s="4"/>
      <c r="G27618" s="31"/>
    </row>
    <row r="27619" spans="2:7" s="40" customFormat="1">
      <c r="B27619" s="7"/>
      <c r="C27619" s="7"/>
      <c r="D27619" s="4"/>
      <c r="E27619" s="4"/>
      <c r="F27619" s="4"/>
      <c r="G27619" s="31"/>
    </row>
    <row r="27620" spans="2:7" s="40" customFormat="1">
      <c r="B27620" s="7"/>
      <c r="C27620" s="7"/>
      <c r="D27620" s="4"/>
      <c r="E27620" s="4"/>
      <c r="F27620" s="4"/>
      <c r="G27620" s="31"/>
    </row>
    <row r="27621" spans="2:7" s="40" customFormat="1">
      <c r="B27621" s="7"/>
      <c r="C27621" s="7"/>
      <c r="D27621" s="4"/>
      <c r="E27621" s="4"/>
      <c r="F27621" s="4"/>
      <c r="G27621" s="31"/>
    </row>
    <row r="27622" spans="2:7" s="40" customFormat="1">
      <c r="B27622" s="7"/>
      <c r="C27622" s="7"/>
      <c r="D27622" s="4"/>
      <c r="E27622" s="4"/>
      <c r="F27622" s="4"/>
      <c r="G27622" s="31"/>
    </row>
    <row r="27623" spans="2:7" s="40" customFormat="1">
      <c r="B27623" s="7"/>
      <c r="C27623" s="7"/>
      <c r="D27623" s="4"/>
      <c r="E27623" s="4"/>
      <c r="F27623" s="4"/>
      <c r="G27623" s="31"/>
    </row>
    <row r="27624" spans="2:7" s="40" customFormat="1">
      <c r="B27624" s="7"/>
      <c r="C27624" s="7"/>
      <c r="D27624" s="4"/>
      <c r="E27624" s="4"/>
      <c r="F27624" s="4"/>
      <c r="G27624" s="31"/>
    </row>
    <row r="27625" spans="2:7" s="40" customFormat="1">
      <c r="B27625" s="7"/>
      <c r="C27625" s="7"/>
      <c r="D27625" s="4"/>
      <c r="E27625" s="4"/>
      <c r="F27625" s="4"/>
      <c r="G27625" s="31"/>
    </row>
    <row r="27626" spans="2:7" s="40" customFormat="1">
      <c r="B27626" s="7"/>
      <c r="C27626" s="7"/>
      <c r="D27626" s="4"/>
      <c r="E27626" s="4"/>
      <c r="F27626" s="4"/>
      <c r="G27626" s="31"/>
    </row>
    <row r="27627" spans="2:7" s="40" customFormat="1">
      <c r="B27627" s="7"/>
      <c r="C27627" s="7"/>
      <c r="D27627" s="4"/>
      <c r="E27627" s="4"/>
      <c r="F27627" s="4"/>
      <c r="G27627" s="31"/>
    </row>
    <row r="27628" spans="2:7" s="40" customFormat="1">
      <c r="B27628" s="7"/>
      <c r="C27628" s="7"/>
      <c r="D27628" s="4"/>
      <c r="E27628" s="4"/>
      <c r="F27628" s="4"/>
      <c r="G27628" s="31"/>
    </row>
    <row r="27629" spans="2:7" s="40" customFormat="1">
      <c r="B27629" s="7"/>
      <c r="C27629" s="7"/>
      <c r="D27629" s="4"/>
      <c r="E27629" s="4"/>
      <c r="F27629" s="4"/>
      <c r="G27629" s="31"/>
    </row>
    <row r="27630" spans="2:7" s="40" customFormat="1">
      <c r="B27630" s="7"/>
      <c r="C27630" s="7"/>
      <c r="D27630" s="4"/>
      <c r="E27630" s="4"/>
      <c r="F27630" s="4"/>
      <c r="G27630" s="31"/>
    </row>
    <row r="27631" spans="2:7" s="40" customFormat="1">
      <c r="B27631" s="7"/>
      <c r="C27631" s="7"/>
      <c r="D27631" s="4"/>
      <c r="E27631" s="4"/>
      <c r="F27631" s="4"/>
      <c r="G27631" s="31"/>
    </row>
    <row r="27632" spans="2:7" s="40" customFormat="1">
      <c r="B27632" s="7"/>
      <c r="C27632" s="7"/>
      <c r="D27632" s="4"/>
      <c r="E27632" s="4"/>
      <c r="F27632" s="4"/>
      <c r="G27632" s="31"/>
    </row>
    <row r="27633" spans="2:7" s="40" customFormat="1">
      <c r="B27633" s="7"/>
      <c r="C27633" s="7"/>
      <c r="D27633" s="4"/>
      <c r="E27633" s="4"/>
      <c r="F27633" s="4"/>
      <c r="G27633" s="31"/>
    </row>
    <row r="27634" spans="2:7" s="40" customFormat="1">
      <c r="B27634" s="7"/>
      <c r="C27634" s="7"/>
      <c r="D27634" s="4"/>
      <c r="E27634" s="4"/>
      <c r="F27634" s="4"/>
      <c r="G27634" s="31"/>
    </row>
    <row r="27635" spans="2:7" s="40" customFormat="1">
      <c r="B27635" s="7"/>
      <c r="C27635" s="7"/>
      <c r="D27635" s="4"/>
      <c r="E27635" s="4"/>
      <c r="F27635" s="4"/>
      <c r="G27635" s="31"/>
    </row>
    <row r="27636" spans="2:7" s="40" customFormat="1">
      <c r="B27636" s="7"/>
      <c r="C27636" s="7"/>
      <c r="D27636" s="4"/>
      <c r="E27636" s="4"/>
      <c r="F27636" s="4"/>
      <c r="G27636" s="31"/>
    </row>
    <row r="27637" spans="2:7" s="40" customFormat="1">
      <c r="B27637" s="7"/>
      <c r="C27637" s="7"/>
      <c r="D27637" s="4"/>
      <c r="E27637" s="4"/>
      <c r="F27637" s="4"/>
      <c r="G27637" s="31"/>
    </row>
    <row r="27638" spans="2:7" s="40" customFormat="1">
      <c r="B27638" s="7"/>
      <c r="C27638" s="7"/>
      <c r="D27638" s="4"/>
      <c r="E27638" s="4"/>
      <c r="F27638" s="4"/>
      <c r="G27638" s="31"/>
    </row>
    <row r="27639" spans="2:7" s="40" customFormat="1">
      <c r="B27639" s="7"/>
      <c r="C27639" s="7"/>
      <c r="D27639" s="4"/>
      <c r="E27639" s="4"/>
      <c r="F27639" s="4"/>
      <c r="G27639" s="31"/>
    </row>
    <row r="27640" spans="2:7" s="40" customFormat="1">
      <c r="B27640" s="7"/>
      <c r="C27640" s="7"/>
      <c r="D27640" s="4"/>
      <c r="E27640" s="4"/>
      <c r="F27640" s="4"/>
      <c r="G27640" s="31"/>
    </row>
    <row r="27641" spans="2:7" s="40" customFormat="1">
      <c r="B27641" s="7"/>
      <c r="C27641" s="7"/>
      <c r="D27641" s="4"/>
      <c r="E27641" s="4"/>
      <c r="F27641" s="4"/>
      <c r="G27641" s="31"/>
    </row>
    <row r="27642" spans="2:7" s="40" customFormat="1">
      <c r="B27642" s="7"/>
      <c r="C27642" s="7"/>
      <c r="D27642" s="4"/>
      <c r="E27642" s="4"/>
      <c r="F27642" s="4"/>
      <c r="G27642" s="31"/>
    </row>
    <row r="27643" spans="2:7" s="40" customFormat="1">
      <c r="B27643" s="7"/>
      <c r="C27643" s="7"/>
      <c r="D27643" s="4"/>
      <c r="E27643" s="4"/>
      <c r="F27643" s="4"/>
      <c r="G27643" s="31"/>
    </row>
    <row r="27644" spans="2:7" s="40" customFormat="1">
      <c r="B27644" s="7"/>
      <c r="C27644" s="7"/>
      <c r="D27644" s="4"/>
      <c r="E27644" s="4"/>
      <c r="F27644" s="4"/>
      <c r="G27644" s="31"/>
    </row>
    <row r="27645" spans="2:7" s="40" customFormat="1">
      <c r="B27645" s="7"/>
      <c r="C27645" s="7"/>
      <c r="D27645" s="4"/>
      <c r="E27645" s="4"/>
      <c r="F27645" s="4"/>
      <c r="G27645" s="31"/>
    </row>
    <row r="27646" spans="2:7" s="40" customFormat="1">
      <c r="B27646" s="7"/>
      <c r="C27646" s="7"/>
      <c r="D27646" s="4"/>
      <c r="E27646" s="4"/>
      <c r="F27646" s="4"/>
      <c r="G27646" s="31"/>
    </row>
    <row r="27647" spans="2:7" s="40" customFormat="1">
      <c r="B27647" s="7"/>
      <c r="C27647" s="7"/>
      <c r="D27647" s="4"/>
      <c r="E27647" s="4"/>
      <c r="F27647" s="4"/>
      <c r="G27647" s="31"/>
    </row>
    <row r="27648" spans="2:7" s="40" customFormat="1">
      <c r="B27648" s="7"/>
      <c r="C27648" s="7"/>
      <c r="D27648" s="4"/>
      <c r="E27648" s="4"/>
      <c r="F27648" s="4"/>
      <c r="G27648" s="31"/>
    </row>
    <row r="27649" spans="2:7" s="40" customFormat="1">
      <c r="B27649" s="7"/>
      <c r="C27649" s="7"/>
      <c r="D27649" s="4"/>
      <c r="E27649" s="4"/>
      <c r="F27649" s="4"/>
      <c r="G27649" s="31"/>
    </row>
    <row r="27650" spans="2:7" s="40" customFormat="1">
      <c r="B27650" s="7"/>
      <c r="C27650" s="7"/>
      <c r="D27650" s="4"/>
      <c r="E27650" s="4"/>
      <c r="F27650" s="4"/>
      <c r="G27650" s="31"/>
    </row>
    <row r="27651" spans="2:7" s="40" customFormat="1">
      <c r="B27651" s="7"/>
      <c r="C27651" s="7"/>
      <c r="D27651" s="4"/>
      <c r="E27651" s="4"/>
      <c r="F27651" s="4"/>
      <c r="G27651" s="31"/>
    </row>
    <row r="27652" spans="2:7" s="40" customFormat="1">
      <c r="B27652" s="7"/>
      <c r="C27652" s="7"/>
      <c r="D27652" s="4"/>
      <c r="E27652" s="4"/>
      <c r="F27652" s="4"/>
      <c r="G27652" s="31"/>
    </row>
    <row r="27653" spans="2:7" s="40" customFormat="1">
      <c r="B27653" s="7"/>
      <c r="C27653" s="7"/>
      <c r="D27653" s="4"/>
      <c r="E27653" s="4"/>
      <c r="F27653" s="4"/>
      <c r="G27653" s="31"/>
    </row>
    <row r="27654" spans="2:7" s="40" customFormat="1">
      <c r="B27654" s="7"/>
      <c r="C27654" s="7"/>
      <c r="D27654" s="4"/>
      <c r="E27654" s="4"/>
      <c r="F27654" s="4"/>
      <c r="G27654" s="31"/>
    </row>
    <row r="27655" spans="2:7" s="40" customFormat="1">
      <c r="B27655" s="7"/>
      <c r="C27655" s="7"/>
      <c r="D27655" s="4"/>
      <c r="E27655" s="4"/>
      <c r="F27655" s="4"/>
      <c r="G27655" s="31"/>
    </row>
    <row r="27656" spans="2:7" s="40" customFormat="1">
      <c r="B27656" s="7"/>
      <c r="C27656" s="7"/>
      <c r="D27656" s="4"/>
      <c r="E27656" s="4"/>
      <c r="F27656" s="4"/>
      <c r="G27656" s="31"/>
    </row>
    <row r="27657" spans="2:7" s="40" customFormat="1">
      <c r="B27657" s="7"/>
      <c r="C27657" s="7"/>
      <c r="D27657" s="4"/>
      <c r="E27657" s="4"/>
      <c r="F27657" s="4"/>
      <c r="G27657" s="31"/>
    </row>
    <row r="27658" spans="2:7" s="40" customFormat="1">
      <c r="B27658" s="7"/>
      <c r="C27658" s="7"/>
      <c r="D27658" s="4"/>
      <c r="E27658" s="4"/>
      <c r="F27658" s="4"/>
      <c r="G27658" s="31"/>
    </row>
    <row r="27659" spans="2:7" s="40" customFormat="1">
      <c r="B27659" s="7"/>
      <c r="C27659" s="7"/>
      <c r="D27659" s="4"/>
      <c r="E27659" s="4"/>
      <c r="F27659" s="4"/>
      <c r="G27659" s="31"/>
    </row>
    <row r="27660" spans="2:7" s="40" customFormat="1">
      <c r="B27660" s="7"/>
      <c r="C27660" s="7"/>
      <c r="D27660" s="4"/>
      <c r="E27660" s="4"/>
      <c r="F27660" s="4"/>
      <c r="G27660" s="31"/>
    </row>
    <row r="27661" spans="2:7" s="40" customFormat="1">
      <c r="B27661" s="7"/>
      <c r="C27661" s="7"/>
      <c r="D27661" s="4"/>
      <c r="E27661" s="4"/>
      <c r="F27661" s="4"/>
      <c r="G27661" s="31"/>
    </row>
    <row r="27662" spans="2:7" s="40" customFormat="1">
      <c r="B27662" s="7"/>
      <c r="C27662" s="7"/>
      <c r="D27662" s="4"/>
      <c r="E27662" s="4"/>
      <c r="F27662" s="4"/>
      <c r="G27662" s="31"/>
    </row>
    <row r="27663" spans="2:7" s="40" customFormat="1">
      <c r="B27663" s="7"/>
      <c r="C27663" s="7"/>
      <c r="D27663" s="4"/>
      <c r="E27663" s="4"/>
      <c r="F27663" s="4"/>
      <c r="G27663" s="31"/>
    </row>
    <row r="27664" spans="2:7" s="40" customFormat="1">
      <c r="B27664" s="7"/>
      <c r="C27664" s="7"/>
      <c r="D27664" s="4"/>
      <c r="E27664" s="4"/>
      <c r="F27664" s="4"/>
      <c r="G27664" s="31"/>
    </row>
    <row r="27665" spans="2:7" s="40" customFormat="1">
      <c r="B27665" s="7"/>
      <c r="C27665" s="7"/>
      <c r="D27665" s="4"/>
      <c r="E27665" s="4"/>
      <c r="F27665" s="4"/>
      <c r="G27665" s="31"/>
    </row>
    <row r="27666" spans="2:7" s="40" customFormat="1">
      <c r="B27666" s="7"/>
      <c r="C27666" s="7"/>
      <c r="D27666" s="4"/>
      <c r="E27666" s="4"/>
      <c r="F27666" s="4"/>
      <c r="G27666" s="31"/>
    </row>
    <row r="27667" spans="2:7" s="40" customFormat="1">
      <c r="B27667" s="7"/>
      <c r="C27667" s="7"/>
      <c r="D27667" s="4"/>
      <c r="E27667" s="4"/>
      <c r="F27667" s="4"/>
      <c r="G27667" s="31"/>
    </row>
    <row r="27668" spans="2:7" s="40" customFormat="1">
      <c r="B27668" s="7"/>
      <c r="C27668" s="7"/>
      <c r="D27668" s="4"/>
      <c r="E27668" s="4"/>
      <c r="F27668" s="4"/>
      <c r="G27668" s="31"/>
    </row>
    <row r="27669" spans="2:7" s="40" customFormat="1">
      <c r="B27669" s="7"/>
      <c r="C27669" s="7"/>
      <c r="D27669" s="4"/>
      <c r="E27669" s="4"/>
      <c r="F27669" s="4"/>
      <c r="G27669" s="31"/>
    </row>
    <row r="27670" spans="2:7" s="40" customFormat="1">
      <c r="B27670" s="7"/>
      <c r="C27670" s="7"/>
      <c r="D27670" s="4"/>
      <c r="E27670" s="4"/>
      <c r="F27670" s="4"/>
      <c r="G27670" s="31"/>
    </row>
    <row r="27671" spans="2:7" s="40" customFormat="1">
      <c r="B27671" s="7"/>
      <c r="C27671" s="7"/>
      <c r="D27671" s="4"/>
      <c r="E27671" s="4"/>
      <c r="F27671" s="4"/>
      <c r="G27671" s="31"/>
    </row>
    <row r="27672" spans="2:7" s="40" customFormat="1">
      <c r="B27672" s="7"/>
      <c r="C27672" s="7"/>
      <c r="D27672" s="4"/>
      <c r="E27672" s="4"/>
      <c r="F27672" s="4"/>
      <c r="G27672" s="31"/>
    </row>
    <row r="27673" spans="2:7" s="40" customFormat="1">
      <c r="B27673" s="7"/>
      <c r="C27673" s="7"/>
      <c r="D27673" s="4"/>
      <c r="E27673" s="4"/>
      <c r="F27673" s="4"/>
      <c r="G27673" s="31"/>
    </row>
    <row r="27674" spans="2:7" s="40" customFormat="1">
      <c r="B27674" s="7"/>
      <c r="C27674" s="7"/>
      <c r="D27674" s="4"/>
      <c r="E27674" s="4"/>
      <c r="F27674" s="4"/>
      <c r="G27674" s="31"/>
    </row>
    <row r="27675" spans="2:7" s="40" customFormat="1">
      <c r="B27675" s="7"/>
      <c r="C27675" s="7"/>
      <c r="D27675" s="4"/>
      <c r="E27675" s="4"/>
      <c r="F27675" s="4"/>
      <c r="G27675" s="31"/>
    </row>
    <row r="27676" spans="2:7" s="40" customFormat="1">
      <c r="B27676" s="7"/>
      <c r="C27676" s="7"/>
      <c r="D27676" s="4"/>
      <c r="E27676" s="4"/>
      <c r="F27676" s="4"/>
      <c r="G27676" s="31"/>
    </row>
    <row r="27677" spans="2:7" s="40" customFormat="1">
      <c r="B27677" s="7"/>
      <c r="C27677" s="7"/>
      <c r="D27677" s="4"/>
      <c r="E27677" s="4"/>
      <c r="F27677" s="4"/>
      <c r="G27677" s="31"/>
    </row>
    <row r="27678" spans="2:7" s="40" customFormat="1">
      <c r="B27678" s="7"/>
      <c r="C27678" s="7"/>
      <c r="D27678" s="4"/>
      <c r="E27678" s="4"/>
      <c r="F27678" s="4"/>
      <c r="G27678" s="31"/>
    </row>
    <row r="27679" spans="2:7" s="40" customFormat="1">
      <c r="B27679" s="7"/>
      <c r="C27679" s="7"/>
      <c r="D27679" s="4"/>
      <c r="E27679" s="4"/>
      <c r="F27679" s="4"/>
      <c r="G27679" s="31"/>
    </row>
    <row r="27680" spans="2:7" s="40" customFormat="1">
      <c r="B27680" s="7"/>
      <c r="C27680" s="7"/>
      <c r="D27680" s="4"/>
      <c r="E27680" s="4"/>
      <c r="F27680" s="4"/>
      <c r="G27680" s="31"/>
    </row>
    <row r="27681" spans="2:7" s="40" customFormat="1">
      <c r="B27681" s="7"/>
      <c r="C27681" s="7"/>
      <c r="D27681" s="4"/>
      <c r="E27681" s="4"/>
      <c r="F27681" s="4"/>
      <c r="G27681" s="31"/>
    </row>
    <row r="27682" spans="2:7" s="40" customFormat="1">
      <c r="B27682" s="7"/>
      <c r="C27682" s="7"/>
      <c r="D27682" s="4"/>
      <c r="E27682" s="4"/>
      <c r="F27682" s="4"/>
      <c r="G27682" s="31"/>
    </row>
    <row r="27683" spans="2:7" s="40" customFormat="1">
      <c r="B27683" s="7"/>
      <c r="C27683" s="7"/>
      <c r="D27683" s="4"/>
      <c r="E27683" s="4"/>
      <c r="F27683" s="4"/>
      <c r="G27683" s="31"/>
    </row>
    <row r="27684" spans="2:7" s="40" customFormat="1">
      <c r="B27684" s="7"/>
      <c r="C27684" s="7"/>
      <c r="D27684" s="4"/>
      <c r="E27684" s="4"/>
      <c r="F27684" s="4"/>
      <c r="G27684" s="31"/>
    </row>
    <row r="27685" spans="2:7" s="40" customFormat="1">
      <c r="B27685" s="7"/>
      <c r="C27685" s="7"/>
      <c r="D27685" s="4"/>
      <c r="E27685" s="4"/>
      <c r="F27685" s="4"/>
      <c r="G27685" s="31"/>
    </row>
    <row r="27686" spans="2:7" s="40" customFormat="1">
      <c r="B27686" s="7"/>
      <c r="C27686" s="7"/>
      <c r="D27686" s="4"/>
      <c r="E27686" s="4"/>
      <c r="F27686" s="4"/>
      <c r="G27686" s="31"/>
    </row>
    <row r="27687" spans="2:7" s="40" customFormat="1">
      <c r="B27687" s="7"/>
      <c r="C27687" s="7"/>
      <c r="D27687" s="4"/>
      <c r="E27687" s="4"/>
      <c r="F27687" s="4"/>
      <c r="G27687" s="31"/>
    </row>
    <row r="27688" spans="2:7" s="40" customFormat="1">
      <c r="B27688" s="7"/>
      <c r="C27688" s="7"/>
      <c r="D27688" s="4"/>
      <c r="E27688" s="4"/>
      <c r="F27688" s="4"/>
      <c r="G27688" s="31"/>
    </row>
    <row r="27689" spans="2:7" s="40" customFormat="1">
      <c r="B27689" s="7"/>
      <c r="C27689" s="7"/>
      <c r="D27689" s="4"/>
      <c r="E27689" s="4"/>
      <c r="F27689" s="4"/>
      <c r="G27689" s="31"/>
    </row>
    <row r="27690" spans="2:7" s="40" customFormat="1">
      <c r="B27690" s="7"/>
      <c r="C27690" s="7"/>
      <c r="D27690" s="4"/>
      <c r="E27690" s="4"/>
      <c r="F27690" s="4"/>
      <c r="G27690" s="31"/>
    </row>
    <row r="27691" spans="2:7" s="40" customFormat="1">
      <c r="B27691" s="7"/>
      <c r="C27691" s="7"/>
      <c r="D27691" s="4"/>
      <c r="E27691" s="4"/>
      <c r="F27691" s="4"/>
      <c r="G27691" s="31"/>
    </row>
    <row r="27692" spans="2:7" s="40" customFormat="1">
      <c r="B27692" s="7"/>
      <c r="C27692" s="7"/>
      <c r="D27692" s="4"/>
      <c r="E27692" s="4"/>
      <c r="F27692" s="4"/>
      <c r="G27692" s="31"/>
    </row>
    <row r="27693" spans="2:7" s="40" customFormat="1">
      <c r="B27693" s="7"/>
      <c r="C27693" s="7"/>
      <c r="D27693" s="4"/>
      <c r="E27693" s="4"/>
      <c r="F27693" s="4"/>
      <c r="G27693" s="31"/>
    </row>
    <row r="27694" spans="2:7" s="40" customFormat="1">
      <c r="B27694" s="7"/>
      <c r="C27694" s="7"/>
      <c r="D27694" s="4"/>
      <c r="E27694" s="4"/>
      <c r="F27694" s="4"/>
      <c r="G27694" s="31"/>
    </row>
    <row r="27695" spans="2:7" s="40" customFormat="1">
      <c r="B27695" s="7"/>
      <c r="C27695" s="7"/>
      <c r="D27695" s="4"/>
      <c r="E27695" s="4"/>
      <c r="F27695" s="4"/>
      <c r="G27695" s="31"/>
    </row>
    <row r="27696" spans="2:7" s="40" customFormat="1">
      <c r="B27696" s="7"/>
      <c r="C27696" s="7"/>
      <c r="D27696" s="4"/>
      <c r="E27696" s="4"/>
      <c r="F27696" s="4"/>
      <c r="G27696" s="31"/>
    </row>
    <row r="27697" spans="2:7" s="40" customFormat="1">
      <c r="B27697" s="7"/>
      <c r="C27697" s="7"/>
      <c r="D27697" s="4"/>
      <c r="E27697" s="4"/>
      <c r="F27697" s="4"/>
      <c r="G27697" s="31"/>
    </row>
    <row r="27698" spans="2:7" s="40" customFormat="1">
      <c r="B27698" s="7"/>
      <c r="C27698" s="7"/>
      <c r="D27698" s="4"/>
      <c r="E27698" s="4"/>
      <c r="F27698" s="4"/>
      <c r="G27698" s="31"/>
    </row>
    <row r="27699" spans="2:7" s="40" customFormat="1">
      <c r="B27699" s="7"/>
      <c r="C27699" s="7"/>
      <c r="D27699" s="4"/>
      <c r="E27699" s="4"/>
      <c r="F27699" s="4"/>
      <c r="G27699" s="31"/>
    </row>
    <row r="27700" spans="2:7" s="40" customFormat="1">
      <c r="B27700" s="7"/>
      <c r="C27700" s="7"/>
      <c r="D27700" s="4"/>
      <c r="E27700" s="4"/>
      <c r="F27700" s="4"/>
      <c r="G27700" s="31"/>
    </row>
    <row r="27701" spans="2:7" s="40" customFormat="1">
      <c r="B27701" s="7"/>
      <c r="C27701" s="7"/>
      <c r="D27701" s="4"/>
      <c r="E27701" s="4"/>
      <c r="F27701" s="4"/>
      <c r="G27701" s="31"/>
    </row>
    <row r="27702" spans="2:7" s="40" customFormat="1">
      <c r="B27702" s="7"/>
      <c r="C27702" s="7"/>
      <c r="D27702" s="4"/>
      <c r="E27702" s="4"/>
      <c r="F27702" s="4"/>
      <c r="G27702" s="31"/>
    </row>
    <row r="27703" spans="2:7" s="40" customFormat="1">
      <c r="B27703" s="7"/>
      <c r="C27703" s="7"/>
      <c r="D27703" s="4"/>
      <c r="E27703" s="4"/>
      <c r="F27703" s="4"/>
      <c r="G27703" s="31"/>
    </row>
    <row r="27704" spans="2:7" s="40" customFormat="1">
      <c r="B27704" s="7"/>
      <c r="C27704" s="7"/>
      <c r="D27704" s="4"/>
      <c r="E27704" s="4"/>
      <c r="F27704" s="4"/>
      <c r="G27704" s="31"/>
    </row>
    <row r="27705" spans="2:7" s="40" customFormat="1">
      <c r="B27705" s="7"/>
      <c r="C27705" s="7"/>
      <c r="D27705" s="4"/>
      <c r="E27705" s="4"/>
      <c r="F27705" s="4"/>
      <c r="G27705" s="31"/>
    </row>
    <row r="27706" spans="2:7" s="40" customFormat="1">
      <c r="B27706" s="7"/>
      <c r="C27706" s="7"/>
      <c r="D27706" s="4"/>
      <c r="E27706" s="4"/>
      <c r="F27706" s="4"/>
      <c r="G27706" s="31"/>
    </row>
    <row r="27707" spans="2:7" s="40" customFormat="1">
      <c r="B27707" s="7"/>
      <c r="C27707" s="7"/>
      <c r="D27707" s="4"/>
      <c r="E27707" s="4"/>
      <c r="F27707" s="4"/>
      <c r="G27707" s="31"/>
    </row>
    <row r="27708" spans="2:7" s="40" customFormat="1">
      <c r="B27708" s="7"/>
      <c r="C27708" s="7"/>
      <c r="D27708" s="4"/>
      <c r="E27708" s="4"/>
      <c r="F27708" s="4"/>
      <c r="G27708" s="31"/>
    </row>
    <row r="27709" spans="2:7" s="40" customFormat="1">
      <c r="B27709" s="7"/>
      <c r="C27709" s="7"/>
      <c r="D27709" s="4"/>
      <c r="E27709" s="4"/>
      <c r="F27709" s="4"/>
      <c r="G27709" s="31"/>
    </row>
    <row r="27710" spans="2:7" s="40" customFormat="1">
      <c r="B27710" s="7"/>
      <c r="C27710" s="7"/>
      <c r="D27710" s="4"/>
      <c r="E27710" s="4"/>
      <c r="F27710" s="4"/>
      <c r="G27710" s="31"/>
    </row>
    <row r="27711" spans="2:7" s="40" customFormat="1">
      <c r="B27711" s="7"/>
      <c r="C27711" s="7"/>
      <c r="D27711" s="4"/>
      <c r="E27711" s="4"/>
      <c r="F27711" s="4"/>
      <c r="G27711" s="31"/>
    </row>
    <row r="27712" spans="2:7" s="40" customFormat="1">
      <c r="B27712" s="7"/>
      <c r="C27712" s="7"/>
      <c r="D27712" s="4"/>
      <c r="E27712" s="4"/>
      <c r="F27712" s="4"/>
      <c r="G27712" s="31"/>
    </row>
    <row r="27713" spans="2:7" s="40" customFormat="1">
      <c r="B27713" s="7"/>
      <c r="C27713" s="7"/>
      <c r="D27713" s="4"/>
      <c r="E27713" s="4"/>
      <c r="F27713" s="4"/>
      <c r="G27713" s="31"/>
    </row>
    <row r="27714" spans="2:7" s="40" customFormat="1">
      <c r="B27714" s="7"/>
      <c r="C27714" s="7"/>
      <c r="D27714" s="4"/>
      <c r="E27714" s="4"/>
      <c r="F27714" s="4"/>
      <c r="G27714" s="31"/>
    </row>
    <row r="27715" spans="2:7" s="40" customFormat="1">
      <c r="B27715" s="7"/>
      <c r="C27715" s="7"/>
      <c r="D27715" s="4"/>
      <c r="E27715" s="4"/>
      <c r="F27715" s="4"/>
      <c r="G27715" s="31"/>
    </row>
    <row r="27716" spans="2:7" s="40" customFormat="1">
      <c r="B27716" s="7"/>
      <c r="C27716" s="7"/>
      <c r="D27716" s="4"/>
      <c r="E27716" s="4"/>
      <c r="F27716" s="4"/>
      <c r="G27716" s="31"/>
    </row>
    <row r="27717" spans="2:7" s="40" customFormat="1">
      <c r="B27717" s="7"/>
      <c r="C27717" s="7"/>
      <c r="D27717" s="4"/>
      <c r="E27717" s="4"/>
      <c r="F27717" s="4"/>
      <c r="G27717" s="31"/>
    </row>
    <row r="27718" spans="2:7" s="40" customFormat="1">
      <c r="B27718" s="7"/>
      <c r="C27718" s="7"/>
      <c r="D27718" s="4"/>
      <c r="E27718" s="4"/>
      <c r="F27718" s="4"/>
      <c r="G27718" s="31"/>
    </row>
    <row r="27719" spans="2:7" s="40" customFormat="1">
      <c r="B27719" s="7"/>
      <c r="C27719" s="7"/>
      <c r="D27719" s="4"/>
      <c r="E27719" s="4"/>
      <c r="F27719" s="4"/>
      <c r="G27719" s="31"/>
    </row>
    <row r="27720" spans="2:7" s="40" customFormat="1">
      <c r="B27720" s="7"/>
      <c r="C27720" s="7"/>
      <c r="D27720" s="4"/>
      <c r="E27720" s="4"/>
      <c r="F27720" s="4"/>
      <c r="G27720" s="31"/>
    </row>
    <row r="27721" spans="2:7" s="40" customFormat="1">
      <c r="B27721" s="7"/>
      <c r="C27721" s="7"/>
      <c r="D27721" s="4"/>
      <c r="E27721" s="4"/>
      <c r="F27721" s="4"/>
      <c r="G27721" s="31"/>
    </row>
    <row r="27722" spans="2:7" s="40" customFormat="1">
      <c r="B27722" s="7"/>
      <c r="C27722" s="7"/>
      <c r="D27722" s="4"/>
      <c r="E27722" s="4"/>
      <c r="F27722" s="4"/>
      <c r="G27722" s="31"/>
    </row>
    <row r="27723" spans="2:7" s="40" customFormat="1">
      <c r="B27723" s="7"/>
      <c r="C27723" s="7"/>
      <c r="D27723" s="4"/>
      <c r="E27723" s="4"/>
      <c r="F27723" s="4"/>
      <c r="G27723" s="31"/>
    </row>
    <row r="27724" spans="2:7" s="40" customFormat="1">
      <c r="B27724" s="7"/>
      <c r="C27724" s="7"/>
      <c r="D27724" s="4"/>
      <c r="E27724" s="4"/>
      <c r="F27724" s="4"/>
      <c r="G27724" s="31"/>
    </row>
    <row r="27725" spans="2:7" s="40" customFormat="1">
      <c r="B27725" s="7"/>
      <c r="C27725" s="7"/>
      <c r="D27725" s="4"/>
      <c r="E27725" s="4"/>
      <c r="F27725" s="4"/>
      <c r="G27725" s="31"/>
    </row>
    <row r="27726" spans="2:7" s="40" customFormat="1">
      <c r="B27726" s="7"/>
      <c r="C27726" s="7"/>
      <c r="D27726" s="4"/>
      <c r="E27726" s="4"/>
      <c r="F27726" s="4"/>
      <c r="G27726" s="31"/>
    </row>
    <row r="27727" spans="2:7" s="40" customFormat="1">
      <c r="B27727" s="7"/>
      <c r="C27727" s="7"/>
      <c r="D27727" s="4"/>
      <c r="E27727" s="4"/>
      <c r="F27727" s="4"/>
      <c r="G27727" s="31"/>
    </row>
    <row r="27728" spans="2:7" s="40" customFormat="1">
      <c r="B27728" s="7"/>
      <c r="C27728" s="7"/>
      <c r="D27728" s="4"/>
      <c r="E27728" s="4"/>
      <c r="F27728" s="4"/>
      <c r="G27728" s="31"/>
    </row>
    <row r="27729" spans="2:7" s="40" customFormat="1">
      <c r="B27729" s="7"/>
      <c r="C27729" s="7"/>
      <c r="D27729" s="4"/>
      <c r="E27729" s="4"/>
      <c r="F27729" s="4"/>
      <c r="G27729" s="31"/>
    </row>
    <row r="27730" spans="2:7" s="40" customFormat="1">
      <c r="B27730" s="7"/>
      <c r="C27730" s="7"/>
      <c r="D27730" s="4"/>
      <c r="E27730" s="4"/>
      <c r="F27730" s="4"/>
      <c r="G27730" s="31"/>
    </row>
    <row r="27731" spans="2:7" s="40" customFormat="1">
      <c r="B27731" s="7"/>
      <c r="C27731" s="7"/>
      <c r="D27731" s="4"/>
      <c r="E27731" s="4"/>
      <c r="F27731" s="4"/>
      <c r="G27731" s="31"/>
    </row>
    <row r="27732" spans="2:7" s="40" customFormat="1">
      <c r="B27732" s="7"/>
      <c r="C27732" s="7"/>
      <c r="D27732" s="4"/>
      <c r="E27732" s="4"/>
      <c r="F27732" s="4"/>
      <c r="G27732" s="31"/>
    </row>
    <row r="27733" spans="2:7" s="40" customFormat="1">
      <c r="B27733" s="7"/>
      <c r="C27733" s="7"/>
      <c r="D27733" s="4"/>
      <c r="E27733" s="4"/>
      <c r="F27733" s="4"/>
      <c r="G27733" s="31"/>
    </row>
    <row r="27734" spans="2:7" s="40" customFormat="1">
      <c r="B27734" s="7"/>
      <c r="C27734" s="7"/>
      <c r="D27734" s="4"/>
      <c r="E27734" s="4"/>
      <c r="F27734" s="4"/>
      <c r="G27734" s="31"/>
    </row>
    <row r="27735" spans="2:7" s="40" customFormat="1">
      <c r="B27735" s="7"/>
      <c r="C27735" s="7"/>
      <c r="D27735" s="4"/>
      <c r="E27735" s="4"/>
      <c r="F27735" s="4"/>
      <c r="G27735" s="31"/>
    </row>
    <row r="27736" spans="2:7" s="40" customFormat="1">
      <c r="B27736" s="7"/>
      <c r="C27736" s="7"/>
      <c r="D27736" s="4"/>
      <c r="E27736" s="4"/>
      <c r="F27736" s="4"/>
      <c r="G27736" s="31"/>
    </row>
    <row r="27737" spans="2:7" s="40" customFormat="1">
      <c r="B27737" s="7"/>
      <c r="C27737" s="7"/>
      <c r="D27737" s="4"/>
      <c r="E27737" s="4"/>
      <c r="F27737" s="4"/>
      <c r="G27737" s="31"/>
    </row>
    <row r="27738" spans="2:7" s="40" customFormat="1">
      <c r="B27738" s="7"/>
      <c r="C27738" s="7"/>
      <c r="D27738" s="4"/>
      <c r="E27738" s="4"/>
      <c r="F27738" s="4"/>
      <c r="G27738" s="31"/>
    </row>
    <row r="27739" spans="2:7" s="40" customFormat="1">
      <c r="B27739" s="7"/>
      <c r="C27739" s="7"/>
      <c r="D27739" s="4"/>
      <c r="E27739" s="4"/>
      <c r="F27739" s="4"/>
      <c r="G27739" s="31"/>
    </row>
    <row r="27740" spans="2:7" s="40" customFormat="1">
      <c r="B27740" s="7"/>
      <c r="C27740" s="7"/>
      <c r="D27740" s="4"/>
      <c r="E27740" s="4"/>
      <c r="F27740" s="4"/>
      <c r="G27740" s="31"/>
    </row>
    <row r="27741" spans="2:7" s="40" customFormat="1">
      <c r="B27741" s="7"/>
      <c r="C27741" s="7"/>
      <c r="D27741" s="4"/>
      <c r="E27741" s="4"/>
      <c r="F27741" s="4"/>
      <c r="G27741" s="31"/>
    </row>
    <row r="27742" spans="2:7" s="40" customFormat="1">
      <c r="B27742" s="7"/>
      <c r="C27742" s="7"/>
      <c r="D27742" s="4"/>
      <c r="E27742" s="4"/>
      <c r="F27742" s="4"/>
      <c r="G27742" s="31"/>
    </row>
    <row r="27743" spans="2:7" s="40" customFormat="1">
      <c r="B27743" s="7"/>
      <c r="C27743" s="7"/>
      <c r="D27743" s="4"/>
      <c r="E27743" s="4"/>
      <c r="F27743" s="4"/>
      <c r="G27743" s="31"/>
    </row>
    <row r="27744" spans="2:7" s="40" customFormat="1">
      <c r="B27744" s="7"/>
      <c r="C27744" s="7"/>
      <c r="D27744" s="4"/>
      <c r="E27744" s="4"/>
      <c r="F27744" s="4"/>
      <c r="G27744" s="31"/>
    </row>
    <row r="27745" spans="2:7" s="40" customFormat="1">
      <c r="B27745" s="7"/>
      <c r="C27745" s="7"/>
      <c r="D27745" s="4"/>
      <c r="E27745" s="4"/>
      <c r="F27745" s="4"/>
      <c r="G27745" s="31"/>
    </row>
    <row r="27746" spans="2:7" s="40" customFormat="1">
      <c r="B27746" s="7"/>
      <c r="C27746" s="7"/>
      <c r="D27746" s="4"/>
      <c r="E27746" s="4"/>
      <c r="F27746" s="4"/>
      <c r="G27746" s="31"/>
    </row>
    <row r="27747" spans="2:7" s="40" customFormat="1">
      <c r="B27747" s="7"/>
      <c r="C27747" s="7"/>
      <c r="D27747" s="4"/>
      <c r="E27747" s="4"/>
      <c r="F27747" s="4"/>
      <c r="G27747" s="31"/>
    </row>
    <row r="27748" spans="2:7" s="40" customFormat="1">
      <c r="B27748" s="7"/>
      <c r="C27748" s="7"/>
      <c r="D27748" s="4"/>
      <c r="E27748" s="4"/>
      <c r="F27748" s="4"/>
      <c r="G27748" s="31"/>
    </row>
    <row r="27749" spans="2:7" s="40" customFormat="1">
      <c r="B27749" s="7"/>
      <c r="C27749" s="7"/>
      <c r="D27749" s="4"/>
      <c r="E27749" s="4"/>
      <c r="F27749" s="4"/>
      <c r="G27749" s="31"/>
    </row>
    <row r="27750" spans="2:7" s="40" customFormat="1">
      <c r="B27750" s="7"/>
      <c r="C27750" s="7"/>
      <c r="D27750" s="4"/>
      <c r="E27750" s="4"/>
      <c r="F27750" s="4"/>
      <c r="G27750" s="31"/>
    </row>
    <row r="27751" spans="2:7" s="40" customFormat="1">
      <c r="B27751" s="7"/>
      <c r="C27751" s="7"/>
      <c r="D27751" s="4"/>
      <c r="E27751" s="4"/>
      <c r="F27751" s="4"/>
      <c r="G27751" s="31"/>
    </row>
    <row r="27752" spans="2:7" s="40" customFormat="1">
      <c r="B27752" s="7"/>
      <c r="C27752" s="7"/>
      <c r="D27752" s="4"/>
      <c r="E27752" s="4"/>
      <c r="F27752" s="4"/>
      <c r="G27752" s="31"/>
    </row>
    <row r="27753" spans="2:7" s="40" customFormat="1">
      <c r="B27753" s="7"/>
      <c r="C27753" s="7"/>
      <c r="D27753" s="4"/>
      <c r="E27753" s="4"/>
      <c r="F27753" s="4"/>
      <c r="G27753" s="31"/>
    </row>
    <row r="27754" spans="2:7" s="40" customFormat="1">
      <c r="B27754" s="7"/>
      <c r="C27754" s="7"/>
      <c r="D27754" s="4"/>
      <c r="E27754" s="4"/>
      <c r="F27754" s="4"/>
      <c r="G27754" s="31"/>
    </row>
    <row r="27755" spans="2:7" s="40" customFormat="1">
      <c r="B27755" s="7"/>
      <c r="C27755" s="7"/>
      <c r="D27755" s="4"/>
      <c r="E27755" s="4"/>
      <c r="F27755" s="4"/>
      <c r="G27755" s="31"/>
    </row>
    <row r="27756" spans="2:7" s="40" customFormat="1">
      <c r="B27756" s="7"/>
      <c r="C27756" s="7"/>
      <c r="D27756" s="4"/>
      <c r="E27756" s="4"/>
      <c r="F27756" s="4"/>
      <c r="G27756" s="31"/>
    </row>
    <row r="27757" spans="2:7" s="40" customFormat="1">
      <c r="B27757" s="7"/>
      <c r="C27757" s="7"/>
      <c r="D27757" s="4"/>
      <c r="E27757" s="4"/>
      <c r="F27757" s="4"/>
      <c r="G27757" s="31"/>
    </row>
    <row r="27758" spans="2:7" s="40" customFormat="1">
      <c r="B27758" s="7"/>
      <c r="C27758" s="7"/>
      <c r="D27758" s="4"/>
      <c r="E27758" s="4"/>
      <c r="F27758" s="4"/>
      <c r="G27758" s="31"/>
    </row>
    <row r="27759" spans="2:7" s="40" customFormat="1">
      <c r="B27759" s="7"/>
      <c r="C27759" s="7"/>
      <c r="D27759" s="4"/>
      <c r="E27759" s="4"/>
      <c r="F27759" s="4"/>
      <c r="G27759" s="31"/>
    </row>
    <row r="27760" spans="2:7" s="40" customFormat="1">
      <c r="B27760" s="7"/>
      <c r="C27760" s="7"/>
      <c r="D27760" s="4"/>
      <c r="E27760" s="4"/>
      <c r="F27760" s="4"/>
      <c r="G27760" s="31"/>
    </row>
    <row r="27761" spans="2:7" s="40" customFormat="1">
      <c r="B27761" s="7"/>
      <c r="C27761" s="7"/>
      <c r="D27761" s="4"/>
      <c r="E27761" s="4"/>
      <c r="F27761" s="4"/>
      <c r="G27761" s="31"/>
    </row>
    <row r="27762" spans="2:7" s="40" customFormat="1">
      <c r="B27762" s="7"/>
      <c r="C27762" s="7"/>
      <c r="D27762" s="4"/>
      <c r="E27762" s="4"/>
      <c r="F27762" s="4"/>
      <c r="G27762" s="31"/>
    </row>
    <row r="27763" spans="2:7" s="40" customFormat="1">
      <c r="B27763" s="7"/>
      <c r="C27763" s="7"/>
      <c r="D27763" s="4"/>
      <c r="E27763" s="4"/>
      <c r="F27763" s="4"/>
      <c r="G27763" s="31"/>
    </row>
    <row r="27764" spans="2:7" s="40" customFormat="1">
      <c r="B27764" s="7"/>
      <c r="C27764" s="7"/>
      <c r="D27764" s="4"/>
      <c r="E27764" s="4"/>
      <c r="F27764" s="4"/>
      <c r="G27764" s="31"/>
    </row>
    <row r="27765" spans="2:7" s="40" customFormat="1">
      <c r="B27765" s="7"/>
      <c r="C27765" s="7"/>
      <c r="D27765" s="4"/>
      <c r="E27765" s="4"/>
      <c r="F27765" s="4"/>
      <c r="G27765" s="31"/>
    </row>
    <row r="27766" spans="2:7" s="40" customFormat="1">
      <c r="B27766" s="7"/>
      <c r="C27766" s="7"/>
      <c r="D27766" s="4"/>
      <c r="E27766" s="4"/>
      <c r="F27766" s="4"/>
      <c r="G27766" s="31"/>
    </row>
    <row r="27767" spans="2:7" s="40" customFormat="1">
      <c r="B27767" s="7"/>
      <c r="C27767" s="7"/>
      <c r="D27767" s="4"/>
      <c r="E27767" s="4"/>
      <c r="F27767" s="4"/>
      <c r="G27767" s="31"/>
    </row>
    <row r="27768" spans="2:7" s="40" customFormat="1">
      <c r="B27768" s="7"/>
      <c r="C27768" s="7"/>
      <c r="D27768" s="4"/>
      <c r="E27768" s="4"/>
      <c r="F27768" s="4"/>
      <c r="G27768" s="31"/>
    </row>
    <row r="27769" spans="2:7" s="40" customFormat="1">
      <c r="B27769" s="7"/>
      <c r="C27769" s="7"/>
      <c r="D27769" s="4"/>
      <c r="E27769" s="4"/>
      <c r="F27769" s="4"/>
      <c r="G27769" s="31"/>
    </row>
    <row r="27770" spans="2:7" s="40" customFormat="1">
      <c r="B27770" s="7"/>
      <c r="C27770" s="7"/>
      <c r="D27770" s="4"/>
      <c r="E27770" s="4"/>
      <c r="F27770" s="4"/>
      <c r="G27770" s="31"/>
    </row>
    <row r="27771" spans="2:7" s="40" customFormat="1">
      <c r="B27771" s="7"/>
      <c r="C27771" s="7"/>
      <c r="D27771" s="4"/>
      <c r="E27771" s="4"/>
      <c r="F27771" s="4"/>
      <c r="G27771" s="31"/>
    </row>
    <row r="27772" spans="2:7" s="40" customFormat="1">
      <c r="B27772" s="7"/>
      <c r="C27772" s="7"/>
      <c r="D27772" s="4"/>
      <c r="E27772" s="4"/>
      <c r="F27772" s="4"/>
      <c r="G27772" s="31"/>
    </row>
    <row r="27773" spans="2:7" s="40" customFormat="1">
      <c r="B27773" s="7"/>
      <c r="C27773" s="7"/>
      <c r="D27773" s="4"/>
      <c r="E27773" s="4"/>
      <c r="F27773" s="4"/>
      <c r="G27773" s="31"/>
    </row>
    <row r="27774" spans="2:7" s="40" customFormat="1">
      <c r="B27774" s="7"/>
      <c r="C27774" s="7"/>
      <c r="D27774" s="4"/>
      <c r="E27774" s="4"/>
      <c r="F27774" s="4"/>
      <c r="G27774" s="31"/>
    </row>
    <row r="27775" spans="2:7" s="40" customFormat="1">
      <c r="B27775" s="7"/>
      <c r="C27775" s="7"/>
      <c r="D27775" s="4"/>
      <c r="E27775" s="4"/>
      <c r="F27775" s="4"/>
      <c r="G27775" s="31"/>
    </row>
    <row r="27776" spans="2:7" s="40" customFormat="1">
      <c r="B27776" s="7"/>
      <c r="C27776" s="7"/>
      <c r="D27776" s="4"/>
      <c r="E27776" s="4"/>
      <c r="F27776" s="4"/>
      <c r="G27776" s="31"/>
    </row>
    <row r="27777" spans="2:7" s="40" customFormat="1">
      <c r="B27777" s="7"/>
      <c r="C27777" s="7"/>
      <c r="D27777" s="4"/>
      <c r="E27777" s="4"/>
      <c r="F27777" s="4"/>
      <c r="G27777" s="31"/>
    </row>
    <row r="27778" spans="2:7" s="40" customFormat="1">
      <c r="B27778" s="7"/>
      <c r="C27778" s="7"/>
      <c r="D27778" s="4"/>
      <c r="E27778" s="4"/>
      <c r="F27778" s="4"/>
      <c r="G27778" s="31"/>
    </row>
    <row r="27779" spans="2:7" s="40" customFormat="1">
      <c r="B27779" s="7"/>
      <c r="C27779" s="7"/>
      <c r="D27779" s="4"/>
      <c r="E27779" s="4"/>
      <c r="F27779" s="4"/>
      <c r="G27779" s="31"/>
    </row>
    <row r="27780" spans="2:7" s="40" customFormat="1">
      <c r="B27780" s="7"/>
      <c r="C27780" s="7"/>
      <c r="D27780" s="4"/>
      <c r="E27780" s="4"/>
      <c r="F27780" s="4"/>
      <c r="G27780" s="31"/>
    </row>
    <row r="27781" spans="2:7" s="40" customFormat="1">
      <c r="B27781" s="7"/>
      <c r="C27781" s="7"/>
      <c r="D27781" s="4"/>
      <c r="E27781" s="4"/>
      <c r="F27781" s="4"/>
      <c r="G27781" s="31"/>
    </row>
    <row r="27782" spans="2:7" s="40" customFormat="1">
      <c r="B27782" s="7"/>
      <c r="C27782" s="7"/>
      <c r="D27782" s="4"/>
      <c r="E27782" s="4"/>
      <c r="F27782" s="4"/>
      <c r="G27782" s="31"/>
    </row>
    <row r="27783" spans="2:7" s="40" customFormat="1">
      <c r="B27783" s="7"/>
      <c r="C27783" s="7"/>
      <c r="D27783" s="4"/>
      <c r="E27783" s="4"/>
      <c r="F27783" s="4"/>
      <c r="G27783" s="31"/>
    </row>
    <row r="27784" spans="2:7" s="40" customFormat="1">
      <c r="B27784" s="7"/>
      <c r="C27784" s="7"/>
      <c r="D27784" s="4"/>
      <c r="E27784" s="4"/>
      <c r="F27784" s="4"/>
      <c r="G27784" s="31"/>
    </row>
    <row r="27785" spans="2:7" s="40" customFormat="1">
      <c r="B27785" s="7"/>
      <c r="C27785" s="7"/>
      <c r="D27785" s="4"/>
      <c r="E27785" s="4"/>
      <c r="F27785" s="4"/>
      <c r="G27785" s="31"/>
    </row>
    <row r="27786" spans="2:7" s="40" customFormat="1">
      <c r="B27786" s="7"/>
      <c r="C27786" s="7"/>
      <c r="D27786" s="4"/>
      <c r="E27786" s="4"/>
      <c r="F27786" s="4"/>
      <c r="G27786" s="31"/>
    </row>
    <row r="27787" spans="2:7" s="40" customFormat="1">
      <c r="B27787" s="7"/>
      <c r="C27787" s="7"/>
      <c r="D27787" s="4"/>
      <c r="E27787" s="4"/>
      <c r="F27787" s="4"/>
      <c r="G27787" s="31"/>
    </row>
    <row r="27788" spans="2:7" s="40" customFormat="1">
      <c r="B27788" s="7"/>
      <c r="C27788" s="7"/>
      <c r="D27788" s="4"/>
      <c r="E27788" s="4"/>
      <c r="F27788" s="4"/>
      <c r="G27788" s="31"/>
    </row>
    <row r="27789" spans="2:7" s="40" customFormat="1">
      <c r="B27789" s="7"/>
      <c r="C27789" s="7"/>
      <c r="D27789" s="4"/>
      <c r="E27789" s="4"/>
      <c r="F27789" s="4"/>
      <c r="G27789" s="31"/>
    </row>
    <row r="27790" spans="2:7" s="40" customFormat="1">
      <c r="B27790" s="7"/>
      <c r="C27790" s="7"/>
      <c r="D27790" s="4"/>
      <c r="E27790" s="4"/>
      <c r="F27790" s="4"/>
      <c r="G27790" s="31"/>
    </row>
    <row r="27791" spans="2:7" s="40" customFormat="1">
      <c r="B27791" s="7"/>
      <c r="C27791" s="7"/>
      <c r="D27791" s="4"/>
      <c r="E27791" s="4"/>
      <c r="F27791" s="4"/>
      <c r="G27791" s="31"/>
    </row>
    <row r="27792" spans="2:7" s="40" customFormat="1">
      <c r="B27792" s="7"/>
      <c r="C27792" s="7"/>
      <c r="D27792" s="4"/>
      <c r="E27792" s="4"/>
      <c r="F27792" s="4"/>
      <c r="G27792" s="31"/>
    </row>
    <row r="27793" spans="2:7" s="40" customFormat="1">
      <c r="B27793" s="7"/>
      <c r="C27793" s="7"/>
      <c r="D27793" s="4"/>
      <c r="E27793" s="4"/>
      <c r="F27793" s="4"/>
      <c r="G27793" s="31"/>
    </row>
    <row r="27794" spans="2:7" s="40" customFormat="1">
      <c r="B27794" s="7"/>
      <c r="C27794" s="7"/>
      <c r="D27794" s="4"/>
      <c r="E27794" s="4"/>
      <c r="F27794" s="4"/>
      <c r="G27794" s="31"/>
    </row>
    <row r="27795" spans="2:7" s="40" customFormat="1">
      <c r="B27795" s="7"/>
      <c r="C27795" s="7"/>
      <c r="D27795" s="4"/>
      <c r="E27795" s="4"/>
      <c r="F27795" s="4"/>
      <c r="G27795" s="31"/>
    </row>
    <row r="27796" spans="2:7" s="40" customFormat="1">
      <c r="B27796" s="7"/>
      <c r="C27796" s="7"/>
      <c r="D27796" s="4"/>
      <c r="E27796" s="4"/>
      <c r="F27796" s="4"/>
      <c r="G27796" s="31"/>
    </row>
    <row r="27797" spans="2:7" s="40" customFormat="1">
      <c r="B27797" s="7"/>
      <c r="C27797" s="7"/>
      <c r="D27797" s="4"/>
      <c r="E27797" s="4"/>
      <c r="F27797" s="4"/>
      <c r="G27797" s="31"/>
    </row>
    <row r="27798" spans="2:7" s="40" customFormat="1">
      <c r="B27798" s="7"/>
      <c r="C27798" s="7"/>
      <c r="D27798" s="4"/>
      <c r="E27798" s="4"/>
      <c r="F27798" s="4"/>
      <c r="G27798" s="31"/>
    </row>
    <row r="27799" spans="2:7" s="40" customFormat="1">
      <c r="B27799" s="7"/>
      <c r="C27799" s="7"/>
      <c r="D27799" s="4"/>
      <c r="E27799" s="4"/>
      <c r="F27799" s="4"/>
      <c r="G27799" s="31"/>
    </row>
    <row r="27800" spans="2:7" s="40" customFormat="1">
      <c r="B27800" s="7"/>
      <c r="C27800" s="7"/>
      <c r="D27800" s="4"/>
      <c r="E27800" s="4"/>
      <c r="F27800" s="4"/>
      <c r="G27800" s="31"/>
    </row>
    <row r="27801" spans="2:7" s="40" customFormat="1">
      <c r="B27801" s="7"/>
      <c r="C27801" s="7"/>
      <c r="D27801" s="4"/>
      <c r="E27801" s="4"/>
      <c r="F27801" s="4"/>
      <c r="G27801" s="31"/>
    </row>
    <row r="27802" spans="2:7" s="40" customFormat="1">
      <c r="B27802" s="7"/>
      <c r="C27802" s="7"/>
      <c r="D27802" s="4"/>
      <c r="E27802" s="4"/>
      <c r="F27802" s="4"/>
      <c r="G27802" s="31"/>
    </row>
    <row r="27803" spans="2:7" s="40" customFormat="1">
      <c r="B27803" s="7"/>
      <c r="C27803" s="7"/>
      <c r="D27803" s="4"/>
      <c r="E27803" s="4"/>
      <c r="F27803" s="4"/>
      <c r="G27803" s="31"/>
    </row>
    <row r="27804" spans="2:7" s="40" customFormat="1">
      <c r="B27804" s="7"/>
      <c r="C27804" s="7"/>
      <c r="D27804" s="4"/>
      <c r="E27804" s="4"/>
      <c r="F27804" s="4"/>
      <c r="G27804" s="31"/>
    </row>
    <row r="27805" spans="2:7" s="40" customFormat="1">
      <c r="B27805" s="7"/>
      <c r="C27805" s="7"/>
      <c r="D27805" s="4"/>
      <c r="E27805" s="4"/>
      <c r="F27805" s="4"/>
      <c r="G27805" s="31"/>
    </row>
    <row r="27806" spans="2:7" s="40" customFormat="1">
      <c r="B27806" s="7"/>
      <c r="C27806" s="7"/>
      <c r="D27806" s="4"/>
      <c r="E27806" s="4"/>
      <c r="F27806" s="4"/>
      <c r="G27806" s="31"/>
    </row>
    <row r="27807" spans="2:7" s="40" customFormat="1">
      <c r="B27807" s="7"/>
      <c r="C27807" s="7"/>
      <c r="D27807" s="4"/>
      <c r="E27807" s="4"/>
      <c r="F27807" s="4"/>
      <c r="G27807" s="31"/>
    </row>
    <row r="27808" spans="2:7" s="40" customFormat="1">
      <c r="B27808" s="7"/>
      <c r="C27808" s="7"/>
      <c r="D27808" s="4"/>
      <c r="E27808" s="4"/>
      <c r="F27808" s="4"/>
      <c r="G27808" s="31"/>
    </row>
    <row r="27809" spans="2:7" s="40" customFormat="1">
      <c r="B27809" s="7"/>
      <c r="C27809" s="7"/>
      <c r="D27809" s="4"/>
      <c r="E27809" s="4"/>
      <c r="F27809" s="4"/>
      <c r="G27809" s="31"/>
    </row>
    <row r="27810" spans="2:7" s="40" customFormat="1">
      <c r="B27810" s="7"/>
      <c r="C27810" s="7"/>
      <c r="D27810" s="4"/>
      <c r="E27810" s="4"/>
      <c r="F27810" s="4"/>
      <c r="G27810" s="31"/>
    </row>
    <row r="27811" spans="2:7" s="40" customFormat="1">
      <c r="B27811" s="7"/>
      <c r="C27811" s="7"/>
      <c r="D27811" s="4"/>
      <c r="E27811" s="4"/>
      <c r="F27811" s="4"/>
      <c r="G27811" s="31"/>
    </row>
    <row r="27812" spans="2:7" s="40" customFormat="1">
      <c r="B27812" s="7"/>
      <c r="C27812" s="7"/>
      <c r="D27812" s="4"/>
      <c r="E27812" s="4"/>
      <c r="F27812" s="4"/>
      <c r="G27812" s="31"/>
    </row>
    <row r="27813" spans="2:7" s="40" customFormat="1">
      <c r="B27813" s="7"/>
      <c r="C27813" s="7"/>
      <c r="D27813" s="4"/>
      <c r="E27813" s="4"/>
      <c r="F27813" s="4"/>
      <c r="G27813" s="31"/>
    </row>
    <row r="27814" spans="2:7" s="40" customFormat="1">
      <c r="B27814" s="7"/>
      <c r="C27814" s="7"/>
      <c r="D27814" s="4"/>
      <c r="E27814" s="4"/>
      <c r="F27814" s="4"/>
      <c r="G27814" s="31"/>
    </row>
    <row r="27815" spans="2:7" s="40" customFormat="1">
      <c r="B27815" s="7"/>
      <c r="C27815" s="7"/>
      <c r="D27815" s="4"/>
      <c r="E27815" s="4"/>
      <c r="F27815" s="4"/>
      <c r="G27815" s="31"/>
    </row>
    <row r="27816" spans="2:7" s="40" customFormat="1">
      <c r="B27816" s="7"/>
      <c r="C27816" s="7"/>
      <c r="D27816" s="4"/>
      <c r="E27816" s="4"/>
      <c r="F27816" s="4"/>
      <c r="G27816" s="31"/>
    </row>
    <row r="27817" spans="2:7" s="40" customFormat="1">
      <c r="B27817" s="7"/>
      <c r="C27817" s="7"/>
      <c r="D27817" s="4"/>
      <c r="E27817" s="4"/>
      <c r="F27817" s="4"/>
      <c r="G27817" s="31"/>
    </row>
    <row r="27818" spans="2:7" s="40" customFormat="1">
      <c r="B27818" s="7"/>
      <c r="C27818" s="7"/>
      <c r="D27818" s="4"/>
      <c r="E27818" s="4"/>
      <c r="F27818" s="4"/>
      <c r="G27818" s="31"/>
    </row>
    <row r="27819" spans="2:7" s="40" customFormat="1">
      <c r="B27819" s="7"/>
      <c r="C27819" s="7"/>
      <c r="D27819" s="4"/>
      <c r="E27819" s="4"/>
      <c r="F27819" s="4"/>
      <c r="G27819" s="31"/>
    </row>
    <row r="27820" spans="2:7" s="40" customFormat="1">
      <c r="B27820" s="7"/>
      <c r="C27820" s="7"/>
      <c r="D27820" s="4"/>
      <c r="E27820" s="4"/>
      <c r="F27820" s="4"/>
      <c r="G27820" s="31"/>
    </row>
    <row r="27821" spans="2:7" s="40" customFormat="1">
      <c r="B27821" s="7"/>
      <c r="C27821" s="7"/>
      <c r="D27821" s="4"/>
      <c r="E27821" s="4"/>
      <c r="F27821" s="4"/>
      <c r="G27821" s="31"/>
    </row>
    <row r="27822" spans="2:7" s="40" customFormat="1">
      <c r="B27822" s="7"/>
      <c r="C27822" s="7"/>
      <c r="D27822" s="4"/>
      <c r="E27822" s="4"/>
      <c r="F27822" s="4"/>
      <c r="G27822" s="31"/>
    </row>
    <row r="27823" spans="2:7" s="40" customFormat="1">
      <c r="B27823" s="7"/>
      <c r="C27823" s="7"/>
      <c r="D27823" s="4"/>
      <c r="E27823" s="4"/>
      <c r="F27823" s="4"/>
      <c r="G27823" s="31"/>
    </row>
    <row r="27824" spans="2:7" s="40" customFormat="1">
      <c r="B27824" s="7"/>
      <c r="C27824" s="7"/>
      <c r="D27824" s="4"/>
      <c r="E27824" s="4"/>
      <c r="F27824" s="4"/>
      <c r="G27824" s="31"/>
    </row>
    <row r="27825" spans="2:7" s="40" customFormat="1">
      <c r="B27825" s="7"/>
      <c r="C27825" s="7"/>
      <c r="D27825" s="4"/>
      <c r="E27825" s="4"/>
      <c r="F27825" s="4"/>
      <c r="G27825" s="31"/>
    </row>
    <row r="27826" spans="2:7" s="40" customFormat="1">
      <c r="B27826" s="7"/>
      <c r="C27826" s="7"/>
      <c r="D27826" s="4"/>
      <c r="E27826" s="4"/>
      <c r="F27826" s="4"/>
      <c r="G27826" s="31"/>
    </row>
    <row r="27827" spans="2:7" s="40" customFormat="1">
      <c r="B27827" s="7"/>
      <c r="C27827" s="7"/>
      <c r="D27827" s="4"/>
      <c r="E27827" s="4"/>
      <c r="F27827" s="4"/>
      <c r="G27827" s="31"/>
    </row>
    <row r="27828" spans="2:7" s="40" customFormat="1">
      <c r="B27828" s="7"/>
      <c r="C27828" s="7"/>
      <c r="D27828" s="4"/>
      <c r="E27828" s="4"/>
      <c r="F27828" s="4"/>
      <c r="G27828" s="31"/>
    </row>
    <row r="27829" spans="2:7" s="40" customFormat="1">
      <c r="B27829" s="7"/>
      <c r="C27829" s="7"/>
      <c r="D27829" s="4"/>
      <c r="E27829" s="4"/>
      <c r="F27829" s="4"/>
      <c r="G27829" s="31"/>
    </row>
    <row r="27830" spans="2:7" s="40" customFormat="1">
      <c r="B27830" s="7"/>
      <c r="C27830" s="7"/>
      <c r="D27830" s="4"/>
      <c r="E27830" s="4"/>
      <c r="F27830" s="4"/>
      <c r="G27830" s="31"/>
    </row>
    <row r="27831" spans="2:7" s="40" customFormat="1">
      <c r="B27831" s="7"/>
      <c r="C27831" s="7"/>
      <c r="D27831" s="4"/>
      <c r="E27831" s="4"/>
      <c r="F27831" s="4"/>
      <c r="G27831" s="31"/>
    </row>
    <row r="27832" spans="2:7" s="40" customFormat="1">
      <c r="B27832" s="7"/>
      <c r="C27832" s="7"/>
      <c r="D27832" s="4"/>
      <c r="E27832" s="4"/>
      <c r="F27832" s="4"/>
      <c r="G27832" s="31"/>
    </row>
    <row r="27833" spans="2:7" s="40" customFormat="1">
      <c r="B27833" s="7"/>
      <c r="C27833" s="7"/>
      <c r="D27833" s="4"/>
      <c r="E27833" s="4"/>
      <c r="F27833" s="4"/>
      <c r="G27833" s="31"/>
    </row>
    <row r="27834" spans="2:7" s="40" customFormat="1">
      <c r="B27834" s="7"/>
      <c r="C27834" s="7"/>
      <c r="D27834" s="4"/>
      <c r="E27834" s="4"/>
      <c r="F27834" s="4"/>
      <c r="G27834" s="31"/>
    </row>
    <row r="27835" spans="2:7" s="40" customFormat="1">
      <c r="B27835" s="7"/>
      <c r="C27835" s="7"/>
      <c r="D27835" s="4"/>
      <c r="E27835" s="4"/>
      <c r="F27835" s="4"/>
      <c r="G27835" s="31"/>
    </row>
    <row r="27836" spans="2:7" s="40" customFormat="1">
      <c r="B27836" s="7"/>
      <c r="C27836" s="7"/>
      <c r="D27836" s="4"/>
      <c r="E27836" s="4"/>
      <c r="F27836" s="4"/>
      <c r="G27836" s="31"/>
    </row>
    <row r="27837" spans="2:7" s="40" customFormat="1">
      <c r="B27837" s="7"/>
      <c r="C27837" s="7"/>
      <c r="D27837" s="4"/>
      <c r="E27837" s="4"/>
      <c r="F27837" s="4"/>
      <c r="G27837" s="31"/>
    </row>
    <row r="27838" spans="2:7" s="40" customFormat="1">
      <c r="B27838" s="7"/>
      <c r="C27838" s="7"/>
      <c r="D27838" s="4"/>
      <c r="E27838" s="4"/>
      <c r="F27838" s="4"/>
      <c r="G27838" s="31"/>
    </row>
    <row r="27839" spans="2:7" s="40" customFormat="1">
      <c r="B27839" s="7"/>
      <c r="C27839" s="7"/>
      <c r="D27839" s="4"/>
      <c r="E27839" s="4"/>
      <c r="F27839" s="4"/>
      <c r="G27839" s="31"/>
    </row>
    <row r="27840" spans="2:7" s="40" customFormat="1">
      <c r="B27840" s="7"/>
      <c r="C27840" s="7"/>
      <c r="D27840" s="4"/>
      <c r="E27840" s="4"/>
      <c r="F27840" s="4"/>
      <c r="G27840" s="31"/>
    </row>
    <row r="27841" spans="2:7" s="40" customFormat="1">
      <c r="B27841" s="7"/>
      <c r="C27841" s="7"/>
      <c r="D27841" s="4"/>
      <c r="E27841" s="4"/>
      <c r="F27841" s="4"/>
      <c r="G27841" s="31"/>
    </row>
    <row r="27842" spans="2:7" s="40" customFormat="1">
      <c r="B27842" s="7"/>
      <c r="C27842" s="7"/>
      <c r="D27842" s="4"/>
      <c r="E27842" s="4"/>
      <c r="F27842" s="4"/>
      <c r="G27842" s="31"/>
    </row>
    <row r="27843" spans="2:7" s="40" customFormat="1">
      <c r="B27843" s="7"/>
      <c r="C27843" s="7"/>
      <c r="D27843" s="4"/>
      <c r="E27843" s="4"/>
      <c r="F27843" s="4"/>
      <c r="G27843" s="31"/>
    </row>
    <row r="27844" spans="2:7" s="40" customFormat="1">
      <c r="B27844" s="7"/>
      <c r="C27844" s="7"/>
      <c r="D27844" s="4"/>
      <c r="E27844" s="4"/>
      <c r="F27844" s="4"/>
      <c r="G27844" s="31"/>
    </row>
    <row r="27845" spans="2:7" s="40" customFormat="1">
      <c r="B27845" s="7"/>
      <c r="C27845" s="7"/>
      <c r="D27845" s="4"/>
      <c r="E27845" s="4"/>
      <c r="F27845" s="4"/>
      <c r="G27845" s="31"/>
    </row>
    <row r="27846" spans="2:7" s="40" customFormat="1">
      <c r="B27846" s="7"/>
      <c r="C27846" s="7"/>
      <c r="D27846" s="4"/>
      <c r="E27846" s="4"/>
      <c r="F27846" s="4"/>
      <c r="G27846" s="31"/>
    </row>
    <row r="27847" spans="2:7" s="40" customFormat="1">
      <c r="B27847" s="7"/>
      <c r="C27847" s="7"/>
      <c r="D27847" s="4"/>
      <c r="E27847" s="4"/>
      <c r="F27847" s="4"/>
      <c r="G27847" s="31"/>
    </row>
    <row r="27848" spans="2:7" s="40" customFormat="1">
      <c r="B27848" s="7"/>
      <c r="C27848" s="7"/>
      <c r="D27848" s="4"/>
      <c r="E27848" s="4"/>
      <c r="F27848" s="4"/>
      <c r="G27848" s="31"/>
    </row>
    <row r="27849" spans="2:7" s="40" customFormat="1">
      <c r="B27849" s="7"/>
      <c r="C27849" s="7"/>
      <c r="D27849" s="4"/>
      <c r="E27849" s="4"/>
      <c r="F27849" s="4"/>
      <c r="G27849" s="31"/>
    </row>
    <row r="27850" spans="2:7" s="40" customFormat="1">
      <c r="B27850" s="7"/>
      <c r="C27850" s="7"/>
      <c r="D27850" s="4"/>
      <c r="E27850" s="4"/>
      <c r="F27850" s="4"/>
      <c r="G27850" s="31"/>
    </row>
    <row r="27851" spans="2:7" s="40" customFormat="1">
      <c r="B27851" s="7"/>
      <c r="C27851" s="7"/>
      <c r="D27851" s="4"/>
      <c r="E27851" s="4"/>
      <c r="F27851" s="4"/>
      <c r="G27851" s="31"/>
    </row>
    <row r="27852" spans="2:7" s="40" customFormat="1">
      <c r="B27852" s="7"/>
      <c r="C27852" s="7"/>
      <c r="D27852" s="4"/>
      <c r="E27852" s="4"/>
      <c r="F27852" s="4"/>
      <c r="G27852" s="31"/>
    </row>
    <row r="27853" spans="2:7" s="40" customFormat="1">
      <c r="B27853" s="7"/>
      <c r="C27853" s="7"/>
      <c r="D27853" s="4"/>
      <c r="E27853" s="4"/>
      <c r="F27853" s="4"/>
      <c r="G27853" s="31"/>
    </row>
    <row r="27854" spans="2:7" s="40" customFormat="1">
      <c r="B27854" s="7"/>
      <c r="C27854" s="7"/>
      <c r="D27854" s="4"/>
      <c r="E27854" s="4"/>
      <c r="F27854" s="4"/>
      <c r="G27854" s="31"/>
    </row>
    <row r="27855" spans="2:7" s="40" customFormat="1">
      <c r="B27855" s="7"/>
      <c r="C27855" s="7"/>
      <c r="D27855" s="4"/>
      <c r="E27855" s="4"/>
      <c r="F27855" s="4"/>
      <c r="G27855" s="31"/>
    </row>
    <row r="27856" spans="2:7" s="40" customFormat="1">
      <c r="B27856" s="7"/>
      <c r="C27856" s="7"/>
      <c r="D27856" s="4"/>
      <c r="E27856" s="4"/>
      <c r="F27856" s="4"/>
      <c r="G27856" s="31"/>
    </row>
    <row r="27857" spans="2:7" s="40" customFormat="1">
      <c r="B27857" s="7"/>
      <c r="C27857" s="7"/>
      <c r="D27857" s="4"/>
      <c r="E27857" s="4"/>
      <c r="F27857" s="4"/>
      <c r="G27857" s="31"/>
    </row>
    <row r="27858" spans="2:7" s="40" customFormat="1">
      <c r="B27858" s="7"/>
      <c r="C27858" s="7"/>
      <c r="D27858" s="4"/>
      <c r="E27858" s="4"/>
      <c r="F27858" s="4"/>
      <c r="G27858" s="31"/>
    </row>
    <row r="27859" spans="2:7" s="40" customFormat="1">
      <c r="B27859" s="7"/>
      <c r="C27859" s="7"/>
      <c r="D27859" s="4"/>
      <c r="E27859" s="4"/>
      <c r="F27859" s="4"/>
      <c r="G27859" s="31"/>
    </row>
    <row r="27860" spans="2:7" s="40" customFormat="1">
      <c r="B27860" s="7"/>
      <c r="C27860" s="7"/>
      <c r="D27860" s="4"/>
      <c r="E27860" s="4"/>
      <c r="F27860" s="4"/>
      <c r="G27860" s="31"/>
    </row>
    <row r="27861" spans="2:7" s="40" customFormat="1">
      <c r="B27861" s="7"/>
      <c r="C27861" s="7"/>
      <c r="D27861" s="4"/>
      <c r="E27861" s="4"/>
      <c r="F27861" s="4"/>
      <c r="G27861" s="31"/>
    </row>
    <row r="27862" spans="2:7" s="40" customFormat="1">
      <c r="B27862" s="7"/>
      <c r="C27862" s="7"/>
      <c r="D27862" s="4"/>
      <c r="E27862" s="4"/>
      <c r="F27862" s="4"/>
      <c r="G27862" s="31"/>
    </row>
    <row r="27863" spans="2:7" s="40" customFormat="1">
      <c r="B27863" s="7"/>
      <c r="C27863" s="7"/>
      <c r="D27863" s="4"/>
      <c r="E27863" s="4"/>
      <c r="F27863" s="4"/>
      <c r="G27863" s="31"/>
    </row>
    <row r="27864" spans="2:7" s="40" customFormat="1">
      <c r="B27864" s="7"/>
      <c r="C27864" s="7"/>
      <c r="D27864" s="4"/>
      <c r="E27864" s="4"/>
      <c r="F27864" s="4"/>
      <c r="G27864" s="31"/>
    </row>
    <row r="27865" spans="2:7" s="40" customFormat="1">
      <c r="B27865" s="7"/>
      <c r="C27865" s="7"/>
      <c r="D27865" s="4"/>
      <c r="E27865" s="4"/>
      <c r="F27865" s="4"/>
      <c r="G27865" s="31"/>
    </row>
    <row r="27866" spans="2:7" s="40" customFormat="1">
      <c r="B27866" s="7"/>
      <c r="C27866" s="7"/>
      <c r="D27866" s="4"/>
      <c r="E27866" s="4"/>
      <c r="F27866" s="4"/>
      <c r="G27866" s="31"/>
    </row>
    <row r="27867" spans="2:7" s="40" customFormat="1">
      <c r="B27867" s="7"/>
      <c r="C27867" s="7"/>
      <c r="D27867" s="4"/>
      <c r="E27867" s="4"/>
      <c r="F27867" s="4"/>
      <c r="G27867" s="31"/>
    </row>
    <row r="27868" spans="2:7" s="40" customFormat="1">
      <c r="B27868" s="7"/>
      <c r="C27868" s="7"/>
      <c r="D27868" s="4"/>
      <c r="E27868" s="4"/>
      <c r="F27868" s="4"/>
      <c r="G27868" s="31"/>
    </row>
    <row r="27869" spans="2:7" s="40" customFormat="1">
      <c r="B27869" s="7"/>
      <c r="C27869" s="7"/>
      <c r="D27869" s="4"/>
      <c r="E27869" s="4"/>
      <c r="F27869" s="4"/>
      <c r="G27869" s="31"/>
    </row>
    <row r="27870" spans="2:7" s="40" customFormat="1">
      <c r="B27870" s="7"/>
      <c r="C27870" s="7"/>
      <c r="D27870" s="4"/>
      <c r="E27870" s="4"/>
      <c r="F27870" s="4"/>
      <c r="G27870" s="31"/>
    </row>
    <row r="27871" spans="2:7" s="40" customFormat="1">
      <c r="B27871" s="7"/>
      <c r="C27871" s="7"/>
      <c r="D27871" s="4"/>
      <c r="E27871" s="4"/>
      <c r="F27871" s="4"/>
      <c r="G27871" s="31"/>
    </row>
    <row r="27872" spans="2:7" s="40" customFormat="1">
      <c r="B27872" s="7"/>
      <c r="C27872" s="7"/>
      <c r="D27872" s="4"/>
      <c r="E27872" s="4"/>
      <c r="F27872" s="4"/>
      <c r="G27872" s="31"/>
    </row>
    <row r="27873" spans="2:7" s="40" customFormat="1">
      <c r="B27873" s="7"/>
      <c r="C27873" s="7"/>
      <c r="D27873" s="4"/>
      <c r="E27873" s="4"/>
      <c r="F27873" s="4"/>
      <c r="G27873" s="31"/>
    </row>
    <row r="27874" spans="2:7" s="40" customFormat="1">
      <c r="B27874" s="7"/>
      <c r="C27874" s="7"/>
      <c r="D27874" s="4"/>
      <c r="E27874" s="4"/>
      <c r="F27874" s="4"/>
      <c r="G27874" s="31"/>
    </row>
    <row r="27875" spans="2:7" s="40" customFormat="1">
      <c r="B27875" s="7"/>
      <c r="C27875" s="7"/>
      <c r="D27875" s="4"/>
      <c r="E27875" s="4"/>
      <c r="F27875" s="4"/>
      <c r="G27875" s="31"/>
    </row>
    <row r="27876" spans="2:7" s="40" customFormat="1">
      <c r="B27876" s="7"/>
      <c r="C27876" s="7"/>
      <c r="D27876" s="4"/>
      <c r="E27876" s="4"/>
      <c r="F27876" s="4"/>
      <c r="G27876" s="31"/>
    </row>
    <row r="27877" spans="2:7" s="40" customFormat="1">
      <c r="B27877" s="7"/>
      <c r="C27877" s="7"/>
      <c r="D27877" s="4"/>
      <c r="E27877" s="4"/>
      <c r="F27877" s="4"/>
      <c r="G27877" s="31"/>
    </row>
    <row r="27878" spans="2:7" s="40" customFormat="1">
      <c r="B27878" s="7"/>
      <c r="C27878" s="7"/>
      <c r="D27878" s="4"/>
      <c r="E27878" s="4"/>
      <c r="F27878" s="4"/>
      <c r="G27878" s="31"/>
    </row>
    <row r="27879" spans="2:7" s="40" customFormat="1">
      <c r="B27879" s="7"/>
      <c r="C27879" s="7"/>
      <c r="D27879" s="4"/>
      <c r="E27879" s="4"/>
      <c r="F27879" s="4"/>
      <c r="G27879" s="31"/>
    </row>
    <row r="27880" spans="2:7" s="40" customFormat="1">
      <c r="B27880" s="7"/>
      <c r="C27880" s="7"/>
      <c r="D27880" s="4"/>
      <c r="E27880" s="4"/>
      <c r="F27880" s="4"/>
      <c r="G27880" s="31"/>
    </row>
    <row r="27881" spans="2:7" s="40" customFormat="1">
      <c r="B27881" s="7"/>
      <c r="C27881" s="7"/>
      <c r="D27881" s="4"/>
      <c r="E27881" s="4"/>
      <c r="F27881" s="4"/>
      <c r="G27881" s="31"/>
    </row>
    <row r="27882" spans="2:7" s="40" customFormat="1">
      <c r="B27882" s="7"/>
      <c r="C27882" s="7"/>
      <c r="D27882" s="4"/>
      <c r="E27882" s="4"/>
      <c r="F27882" s="4"/>
      <c r="G27882" s="31"/>
    </row>
    <row r="27883" spans="2:7" s="40" customFormat="1">
      <c r="B27883" s="7"/>
      <c r="C27883" s="7"/>
      <c r="D27883" s="4"/>
      <c r="E27883" s="4"/>
      <c r="F27883" s="4"/>
      <c r="G27883" s="31"/>
    </row>
    <row r="27884" spans="2:7" s="40" customFormat="1">
      <c r="B27884" s="7"/>
      <c r="C27884" s="7"/>
      <c r="D27884" s="4"/>
      <c r="E27884" s="4"/>
      <c r="F27884" s="4"/>
      <c r="G27884" s="31"/>
    </row>
    <row r="27885" spans="2:7" s="40" customFormat="1">
      <c r="B27885" s="7"/>
      <c r="C27885" s="7"/>
      <c r="D27885" s="4"/>
      <c r="E27885" s="4"/>
      <c r="F27885" s="4"/>
      <c r="G27885" s="31"/>
    </row>
    <row r="27886" spans="2:7" s="40" customFormat="1">
      <c r="B27886" s="7"/>
      <c r="C27886" s="7"/>
      <c r="D27886" s="4"/>
      <c r="E27886" s="4"/>
      <c r="F27886" s="4"/>
      <c r="G27886" s="31"/>
    </row>
    <row r="27887" spans="2:7" s="40" customFormat="1">
      <c r="B27887" s="7"/>
      <c r="C27887" s="7"/>
      <c r="D27887" s="4"/>
      <c r="E27887" s="4"/>
      <c r="F27887" s="4"/>
      <c r="G27887" s="31"/>
    </row>
    <row r="27888" spans="2:7" s="40" customFormat="1">
      <c r="B27888" s="7"/>
      <c r="C27888" s="7"/>
      <c r="D27888" s="4"/>
      <c r="E27888" s="4"/>
      <c r="F27888" s="4"/>
      <c r="G27888" s="31"/>
    </row>
    <row r="27889" spans="2:7" s="40" customFormat="1">
      <c r="B27889" s="7"/>
      <c r="C27889" s="7"/>
      <c r="D27889" s="4"/>
      <c r="E27889" s="4"/>
      <c r="F27889" s="4"/>
      <c r="G27889" s="31"/>
    </row>
    <row r="27890" spans="2:7" s="40" customFormat="1">
      <c r="B27890" s="7"/>
      <c r="C27890" s="7"/>
      <c r="D27890" s="4"/>
      <c r="E27890" s="4"/>
      <c r="F27890" s="4"/>
      <c r="G27890" s="31"/>
    </row>
    <row r="27891" spans="2:7" s="40" customFormat="1">
      <c r="B27891" s="7"/>
      <c r="C27891" s="7"/>
      <c r="D27891" s="4"/>
      <c r="E27891" s="4"/>
      <c r="F27891" s="4"/>
      <c r="G27891" s="31"/>
    </row>
    <row r="27892" spans="2:7" s="40" customFormat="1">
      <c r="B27892" s="7"/>
      <c r="C27892" s="7"/>
      <c r="D27892" s="4"/>
      <c r="E27892" s="4"/>
      <c r="F27892" s="4"/>
      <c r="G27892" s="31"/>
    </row>
    <row r="27893" spans="2:7" s="40" customFormat="1">
      <c r="B27893" s="7"/>
      <c r="C27893" s="7"/>
      <c r="D27893" s="4"/>
      <c r="E27893" s="4"/>
      <c r="F27893" s="4"/>
      <c r="G27893" s="31"/>
    </row>
    <row r="27894" spans="2:7" s="40" customFormat="1">
      <c r="B27894" s="7"/>
      <c r="C27894" s="7"/>
      <c r="D27894" s="4"/>
      <c r="E27894" s="4"/>
      <c r="F27894" s="4"/>
      <c r="G27894" s="31"/>
    </row>
    <row r="27895" spans="2:7" s="40" customFormat="1">
      <c r="B27895" s="7"/>
      <c r="C27895" s="7"/>
      <c r="D27895" s="4"/>
      <c r="E27895" s="4"/>
      <c r="F27895" s="4"/>
      <c r="G27895" s="31"/>
    </row>
    <row r="27896" spans="2:7" s="40" customFormat="1">
      <c r="B27896" s="7"/>
      <c r="C27896" s="7"/>
      <c r="D27896" s="4"/>
      <c r="E27896" s="4"/>
      <c r="F27896" s="4"/>
      <c r="G27896" s="31"/>
    </row>
    <row r="27897" spans="2:7" s="40" customFormat="1">
      <c r="B27897" s="7"/>
      <c r="C27897" s="7"/>
      <c r="D27897" s="4"/>
      <c r="E27897" s="4"/>
      <c r="F27897" s="4"/>
      <c r="G27897" s="31"/>
    </row>
    <row r="27898" spans="2:7" s="40" customFormat="1">
      <c r="B27898" s="7"/>
      <c r="C27898" s="7"/>
      <c r="D27898" s="4"/>
      <c r="E27898" s="4"/>
      <c r="F27898" s="4"/>
      <c r="G27898" s="31"/>
    </row>
    <row r="27899" spans="2:7" s="40" customFormat="1">
      <c r="B27899" s="7"/>
      <c r="C27899" s="7"/>
      <c r="D27899" s="4"/>
      <c r="E27899" s="4"/>
      <c r="F27899" s="4"/>
      <c r="G27899" s="31"/>
    </row>
    <row r="27900" spans="2:7" s="40" customFormat="1">
      <c r="B27900" s="7"/>
      <c r="C27900" s="7"/>
      <c r="D27900" s="4"/>
      <c r="E27900" s="4"/>
      <c r="F27900" s="4"/>
      <c r="G27900" s="31"/>
    </row>
    <row r="27901" spans="2:7" s="40" customFormat="1">
      <c r="B27901" s="7"/>
      <c r="C27901" s="7"/>
      <c r="D27901" s="4"/>
      <c r="E27901" s="4"/>
      <c r="F27901" s="4"/>
      <c r="G27901" s="31"/>
    </row>
    <row r="27902" spans="2:7" s="40" customFormat="1">
      <c r="B27902" s="7"/>
      <c r="C27902" s="7"/>
      <c r="D27902" s="4"/>
      <c r="E27902" s="4"/>
      <c r="F27902" s="4"/>
      <c r="G27902" s="31"/>
    </row>
    <row r="27903" spans="2:7" s="40" customFormat="1">
      <c r="B27903" s="7"/>
      <c r="C27903" s="7"/>
      <c r="D27903" s="4"/>
      <c r="E27903" s="4"/>
      <c r="F27903" s="4"/>
      <c r="G27903" s="31"/>
    </row>
    <row r="27904" spans="2:7" s="40" customFormat="1">
      <c r="B27904" s="7"/>
      <c r="C27904" s="7"/>
      <c r="D27904" s="4"/>
      <c r="E27904" s="4"/>
      <c r="F27904" s="4"/>
      <c r="G27904" s="31"/>
    </row>
    <row r="27905" spans="2:7" s="40" customFormat="1">
      <c r="B27905" s="7"/>
      <c r="C27905" s="7"/>
      <c r="D27905" s="4"/>
      <c r="E27905" s="4"/>
      <c r="F27905" s="4"/>
      <c r="G27905" s="31"/>
    </row>
    <row r="27906" spans="2:7" s="40" customFormat="1">
      <c r="B27906" s="7"/>
      <c r="C27906" s="7"/>
      <c r="D27906" s="4"/>
      <c r="E27906" s="4"/>
      <c r="F27906" s="4"/>
      <c r="G27906" s="31"/>
    </row>
    <row r="27907" spans="2:7" s="40" customFormat="1">
      <c r="B27907" s="7"/>
      <c r="C27907" s="7"/>
      <c r="D27907" s="4"/>
      <c r="E27907" s="4"/>
      <c r="F27907" s="4"/>
      <c r="G27907" s="31"/>
    </row>
    <row r="27908" spans="2:7" s="40" customFormat="1">
      <c r="B27908" s="7"/>
      <c r="C27908" s="7"/>
      <c r="D27908" s="4"/>
      <c r="E27908" s="4"/>
      <c r="F27908" s="4"/>
      <c r="G27908" s="31"/>
    </row>
    <row r="27909" spans="2:7" s="40" customFormat="1">
      <c r="B27909" s="7"/>
      <c r="C27909" s="7"/>
      <c r="D27909" s="4"/>
      <c r="E27909" s="4"/>
      <c r="F27909" s="4"/>
      <c r="G27909" s="31"/>
    </row>
    <row r="27910" spans="2:7" s="40" customFormat="1">
      <c r="B27910" s="7"/>
      <c r="C27910" s="7"/>
      <c r="D27910" s="4"/>
      <c r="E27910" s="4"/>
      <c r="F27910" s="4"/>
      <c r="G27910" s="31"/>
    </row>
    <row r="27911" spans="2:7" s="40" customFormat="1">
      <c r="B27911" s="7"/>
      <c r="C27911" s="7"/>
      <c r="D27911" s="4"/>
      <c r="E27911" s="4"/>
      <c r="F27911" s="4"/>
      <c r="G27911" s="31"/>
    </row>
    <row r="27912" spans="2:7" s="40" customFormat="1">
      <c r="B27912" s="7"/>
      <c r="C27912" s="7"/>
      <c r="D27912" s="4"/>
      <c r="E27912" s="4"/>
      <c r="F27912" s="4"/>
      <c r="G27912" s="31"/>
    </row>
    <row r="27913" spans="2:7" s="40" customFormat="1">
      <c r="B27913" s="7"/>
      <c r="C27913" s="7"/>
      <c r="D27913" s="4"/>
      <c r="E27913" s="4"/>
      <c r="F27913" s="4"/>
      <c r="G27913" s="31"/>
    </row>
    <row r="27914" spans="2:7" s="40" customFormat="1">
      <c r="B27914" s="7"/>
      <c r="C27914" s="7"/>
      <c r="D27914" s="4"/>
      <c r="E27914" s="4"/>
      <c r="F27914" s="4"/>
      <c r="G27914" s="31"/>
    </row>
    <row r="27915" spans="2:7" s="40" customFormat="1">
      <c r="B27915" s="7"/>
      <c r="C27915" s="7"/>
      <c r="D27915" s="4"/>
      <c r="E27915" s="4"/>
      <c r="F27915" s="4"/>
      <c r="G27915" s="31"/>
    </row>
    <row r="27916" spans="2:7" s="40" customFormat="1">
      <c r="B27916" s="7"/>
      <c r="C27916" s="7"/>
      <c r="D27916" s="4"/>
      <c r="E27916" s="4"/>
      <c r="F27916" s="4"/>
      <c r="G27916" s="31"/>
    </row>
    <row r="27917" spans="2:7" s="40" customFormat="1">
      <c r="B27917" s="7"/>
      <c r="C27917" s="7"/>
      <c r="D27917" s="4"/>
      <c r="E27917" s="4"/>
      <c r="F27917" s="4"/>
      <c r="G27917" s="31"/>
    </row>
    <row r="27918" spans="2:7" s="40" customFormat="1">
      <c r="B27918" s="7"/>
      <c r="C27918" s="7"/>
      <c r="D27918" s="4"/>
      <c r="E27918" s="4"/>
      <c r="F27918" s="4"/>
      <c r="G27918" s="31"/>
    </row>
    <row r="27919" spans="2:7" s="40" customFormat="1">
      <c r="B27919" s="7"/>
      <c r="C27919" s="7"/>
      <c r="D27919" s="4"/>
      <c r="E27919" s="4"/>
      <c r="F27919" s="4"/>
      <c r="G27919" s="31"/>
    </row>
    <row r="27920" spans="2:7" s="40" customFormat="1">
      <c r="B27920" s="7"/>
      <c r="C27920" s="7"/>
      <c r="D27920" s="4"/>
      <c r="E27920" s="4"/>
      <c r="F27920" s="4"/>
      <c r="G27920" s="31"/>
    </row>
    <row r="27921" spans="2:7" s="40" customFormat="1">
      <c r="B27921" s="7"/>
      <c r="C27921" s="7"/>
      <c r="D27921" s="4"/>
      <c r="E27921" s="4"/>
      <c r="F27921" s="4"/>
      <c r="G27921" s="31"/>
    </row>
    <row r="27922" spans="2:7" s="40" customFormat="1">
      <c r="B27922" s="7"/>
      <c r="C27922" s="7"/>
      <c r="D27922" s="4"/>
      <c r="E27922" s="4"/>
      <c r="F27922" s="4"/>
      <c r="G27922" s="31"/>
    </row>
    <row r="27923" spans="2:7" s="40" customFormat="1">
      <c r="B27923" s="7"/>
      <c r="C27923" s="7"/>
      <c r="D27923" s="4"/>
      <c r="E27923" s="4"/>
      <c r="F27923" s="4"/>
      <c r="G27923" s="31"/>
    </row>
    <row r="27924" spans="2:7" s="40" customFormat="1">
      <c r="B27924" s="7"/>
      <c r="C27924" s="7"/>
      <c r="D27924" s="4"/>
      <c r="E27924" s="4"/>
      <c r="F27924" s="4"/>
      <c r="G27924" s="31"/>
    </row>
    <row r="27925" spans="2:7" s="40" customFormat="1">
      <c r="B27925" s="7"/>
      <c r="C27925" s="7"/>
      <c r="D27925" s="4"/>
      <c r="E27925" s="4"/>
      <c r="F27925" s="4"/>
      <c r="G27925" s="31"/>
    </row>
    <row r="27926" spans="2:7" s="40" customFormat="1">
      <c r="B27926" s="7"/>
      <c r="C27926" s="7"/>
      <c r="D27926" s="4"/>
      <c r="E27926" s="4"/>
      <c r="F27926" s="4"/>
      <c r="G27926" s="31"/>
    </row>
    <row r="27927" spans="2:7" s="40" customFormat="1">
      <c r="B27927" s="7"/>
      <c r="C27927" s="7"/>
      <c r="D27927" s="4"/>
      <c r="E27927" s="4"/>
      <c r="F27927" s="4"/>
      <c r="G27927" s="31"/>
    </row>
    <row r="27928" spans="2:7" s="40" customFormat="1">
      <c r="B27928" s="7"/>
      <c r="C27928" s="7"/>
      <c r="D27928" s="4"/>
      <c r="E27928" s="4"/>
      <c r="F27928" s="4"/>
      <c r="G27928" s="31"/>
    </row>
    <row r="27929" spans="2:7" s="40" customFormat="1">
      <c r="B27929" s="7"/>
      <c r="C27929" s="7"/>
      <c r="D27929" s="4"/>
      <c r="E27929" s="4"/>
      <c r="F27929" s="4"/>
      <c r="G27929" s="31"/>
    </row>
    <row r="27930" spans="2:7" s="40" customFormat="1">
      <c r="B27930" s="7"/>
      <c r="C27930" s="7"/>
      <c r="D27930" s="4"/>
      <c r="E27930" s="4"/>
      <c r="F27930" s="4"/>
      <c r="G27930" s="31"/>
    </row>
    <row r="27931" spans="2:7" s="40" customFormat="1">
      <c r="B27931" s="7"/>
      <c r="C27931" s="7"/>
      <c r="D27931" s="4"/>
      <c r="E27931" s="4"/>
      <c r="F27931" s="4"/>
      <c r="G27931" s="31"/>
    </row>
    <row r="27932" spans="2:7" s="40" customFormat="1">
      <c r="B27932" s="7"/>
      <c r="C27932" s="7"/>
      <c r="D27932" s="4"/>
      <c r="E27932" s="4"/>
      <c r="F27932" s="4"/>
      <c r="G27932" s="31"/>
    </row>
    <row r="27933" spans="2:7" s="40" customFormat="1">
      <c r="B27933" s="7"/>
      <c r="C27933" s="7"/>
      <c r="D27933" s="4"/>
      <c r="E27933" s="4"/>
      <c r="F27933" s="4"/>
      <c r="G27933" s="31"/>
    </row>
    <row r="27934" spans="2:7" s="40" customFormat="1">
      <c r="B27934" s="7"/>
      <c r="C27934" s="7"/>
      <c r="D27934" s="4"/>
      <c r="E27934" s="4"/>
      <c r="F27934" s="4"/>
      <c r="G27934" s="31"/>
    </row>
    <row r="27935" spans="2:7" s="40" customFormat="1">
      <c r="B27935" s="7"/>
      <c r="C27935" s="7"/>
      <c r="D27935" s="4"/>
      <c r="E27935" s="4"/>
      <c r="F27935" s="4"/>
      <c r="G27935" s="31"/>
    </row>
    <row r="27936" spans="2:7" s="40" customFormat="1">
      <c r="B27936" s="7"/>
      <c r="C27936" s="7"/>
      <c r="D27936" s="4"/>
      <c r="E27936" s="4"/>
      <c r="F27936" s="4"/>
      <c r="G27936" s="31"/>
    </row>
    <row r="27937" spans="2:7" s="40" customFormat="1">
      <c r="B27937" s="7"/>
      <c r="C27937" s="7"/>
      <c r="D27937" s="4"/>
      <c r="E27937" s="4"/>
      <c r="F27937" s="4"/>
      <c r="G27937" s="31"/>
    </row>
    <row r="27938" spans="2:7" s="40" customFormat="1">
      <c r="B27938" s="7"/>
      <c r="C27938" s="7"/>
      <c r="D27938" s="4"/>
      <c r="E27938" s="4"/>
      <c r="F27938" s="4"/>
      <c r="G27938" s="31"/>
    </row>
    <row r="27939" spans="2:7" s="40" customFormat="1">
      <c r="B27939" s="7"/>
      <c r="C27939" s="7"/>
      <c r="D27939" s="4"/>
      <c r="E27939" s="4"/>
      <c r="F27939" s="4"/>
      <c r="G27939" s="31"/>
    </row>
    <row r="27940" spans="2:7" s="40" customFormat="1">
      <c r="B27940" s="7"/>
      <c r="C27940" s="7"/>
      <c r="D27940" s="4"/>
      <c r="E27940" s="4"/>
      <c r="F27940" s="4"/>
      <c r="G27940" s="31"/>
    </row>
    <row r="27941" spans="2:7" s="40" customFormat="1">
      <c r="B27941" s="7"/>
      <c r="C27941" s="7"/>
      <c r="D27941" s="4"/>
      <c r="E27941" s="4"/>
      <c r="F27941" s="4"/>
      <c r="G27941" s="31"/>
    </row>
    <row r="27942" spans="2:7" s="40" customFormat="1">
      <c r="B27942" s="7"/>
      <c r="C27942" s="7"/>
      <c r="D27942" s="4"/>
      <c r="E27942" s="4"/>
      <c r="F27942" s="4"/>
      <c r="G27942" s="31"/>
    </row>
    <row r="27943" spans="2:7" s="40" customFormat="1">
      <c r="B27943" s="7"/>
      <c r="C27943" s="7"/>
      <c r="D27943" s="4"/>
      <c r="E27943" s="4"/>
      <c r="F27943" s="4"/>
      <c r="G27943" s="31"/>
    </row>
    <row r="27944" spans="2:7" s="40" customFormat="1">
      <c r="B27944" s="7"/>
      <c r="C27944" s="7"/>
      <c r="D27944" s="4"/>
      <c r="E27944" s="4"/>
      <c r="F27944" s="4"/>
      <c r="G27944" s="31"/>
    </row>
    <row r="27945" spans="2:7" s="40" customFormat="1">
      <c r="B27945" s="7"/>
      <c r="C27945" s="7"/>
      <c r="D27945" s="4"/>
      <c r="E27945" s="4"/>
      <c r="F27945" s="4"/>
      <c r="G27945" s="31"/>
    </row>
    <row r="27946" spans="2:7" s="40" customFormat="1">
      <c r="B27946" s="7"/>
      <c r="C27946" s="7"/>
      <c r="D27946" s="4"/>
      <c r="E27946" s="4"/>
      <c r="F27946" s="4"/>
      <c r="G27946" s="31"/>
    </row>
    <row r="27947" spans="2:7" s="40" customFormat="1">
      <c r="B27947" s="7"/>
      <c r="C27947" s="7"/>
      <c r="D27947" s="4"/>
      <c r="E27947" s="4"/>
      <c r="F27947" s="4"/>
      <c r="G27947" s="31"/>
    </row>
    <row r="27948" spans="2:7" s="40" customFormat="1">
      <c r="B27948" s="7"/>
      <c r="C27948" s="7"/>
      <c r="D27948" s="4"/>
      <c r="E27948" s="4"/>
      <c r="F27948" s="4"/>
      <c r="G27948" s="31"/>
    </row>
    <row r="27949" spans="2:7" s="40" customFormat="1">
      <c r="B27949" s="7"/>
      <c r="C27949" s="7"/>
      <c r="D27949" s="4"/>
      <c r="E27949" s="4"/>
      <c r="F27949" s="4"/>
      <c r="G27949" s="31"/>
    </row>
    <row r="27950" spans="2:7" s="40" customFormat="1">
      <c r="B27950" s="7"/>
      <c r="C27950" s="7"/>
      <c r="D27950" s="4"/>
      <c r="E27950" s="4"/>
      <c r="F27950" s="4"/>
      <c r="G27950" s="31"/>
    </row>
    <row r="27951" spans="2:7" s="40" customFormat="1">
      <c r="B27951" s="7"/>
      <c r="C27951" s="7"/>
      <c r="D27951" s="4"/>
      <c r="E27951" s="4"/>
      <c r="F27951" s="4"/>
      <c r="G27951" s="31"/>
    </row>
    <row r="27952" spans="2:7" s="40" customFormat="1">
      <c r="B27952" s="7"/>
      <c r="C27952" s="7"/>
      <c r="D27952" s="4"/>
      <c r="E27952" s="4"/>
      <c r="F27952" s="4"/>
      <c r="G27952" s="31"/>
    </row>
    <row r="27953" spans="2:7" s="40" customFormat="1">
      <c r="B27953" s="7"/>
      <c r="C27953" s="7"/>
      <c r="D27953" s="4"/>
      <c r="E27953" s="4"/>
      <c r="F27953" s="4"/>
      <c r="G27953" s="31"/>
    </row>
    <row r="27954" spans="2:7" s="40" customFormat="1">
      <c r="B27954" s="7"/>
      <c r="C27954" s="7"/>
      <c r="D27954" s="4"/>
      <c r="E27954" s="4"/>
      <c r="F27954" s="4"/>
      <c r="G27954" s="31"/>
    </row>
    <row r="27955" spans="2:7" s="40" customFormat="1">
      <c r="B27955" s="7"/>
      <c r="C27955" s="7"/>
      <c r="D27955" s="4"/>
      <c r="E27955" s="4"/>
      <c r="F27955" s="4"/>
      <c r="G27955" s="31"/>
    </row>
    <row r="27956" spans="2:7" s="40" customFormat="1">
      <c r="B27956" s="7"/>
      <c r="C27956" s="7"/>
      <c r="D27956" s="4"/>
      <c r="E27956" s="4"/>
      <c r="F27956" s="4"/>
      <c r="G27956" s="31"/>
    </row>
    <row r="27957" spans="2:7" s="40" customFormat="1">
      <c r="B27957" s="7"/>
      <c r="C27957" s="7"/>
      <c r="D27957" s="4"/>
      <c r="E27957" s="4"/>
      <c r="F27957" s="4"/>
      <c r="G27957" s="31"/>
    </row>
    <row r="27958" spans="2:7" s="40" customFormat="1">
      <c r="B27958" s="7"/>
      <c r="C27958" s="7"/>
      <c r="D27958" s="4"/>
      <c r="E27958" s="4"/>
      <c r="F27958" s="4"/>
      <c r="G27958" s="31"/>
    </row>
    <row r="27959" spans="2:7" s="40" customFormat="1">
      <c r="B27959" s="7"/>
      <c r="C27959" s="7"/>
      <c r="D27959" s="4"/>
      <c r="E27959" s="4"/>
      <c r="F27959" s="4"/>
      <c r="G27959" s="31"/>
    </row>
    <row r="27960" spans="2:7" s="40" customFormat="1">
      <c r="B27960" s="7"/>
      <c r="C27960" s="7"/>
      <c r="D27960" s="4"/>
      <c r="E27960" s="4"/>
      <c r="F27960" s="4"/>
      <c r="G27960" s="31"/>
    </row>
    <row r="27961" spans="2:7" s="40" customFormat="1">
      <c r="B27961" s="7"/>
      <c r="C27961" s="7"/>
      <c r="D27961" s="4"/>
      <c r="E27961" s="4"/>
      <c r="F27961" s="4"/>
      <c r="G27961" s="31"/>
    </row>
    <row r="27962" spans="2:7" s="40" customFormat="1">
      <c r="B27962" s="7"/>
      <c r="C27962" s="7"/>
      <c r="D27962" s="4"/>
      <c r="E27962" s="4"/>
      <c r="F27962" s="4"/>
      <c r="G27962" s="31"/>
    </row>
    <row r="27963" spans="2:7" s="40" customFormat="1">
      <c r="B27963" s="7"/>
      <c r="C27963" s="7"/>
      <c r="D27963" s="4"/>
      <c r="E27963" s="4"/>
      <c r="F27963" s="4"/>
      <c r="G27963" s="31"/>
    </row>
    <row r="27964" spans="2:7" s="40" customFormat="1">
      <c r="B27964" s="7"/>
      <c r="C27964" s="7"/>
      <c r="D27964" s="4"/>
      <c r="E27964" s="4"/>
      <c r="F27964" s="4"/>
      <c r="G27964" s="31"/>
    </row>
    <row r="27965" spans="2:7" s="40" customFormat="1">
      <c r="B27965" s="7"/>
      <c r="C27965" s="7"/>
      <c r="D27965" s="4"/>
      <c r="E27965" s="4"/>
      <c r="F27965" s="4"/>
      <c r="G27965" s="31"/>
    </row>
    <row r="27966" spans="2:7" s="40" customFormat="1">
      <c r="B27966" s="7"/>
      <c r="C27966" s="7"/>
      <c r="D27966" s="4"/>
      <c r="E27966" s="4"/>
      <c r="F27966" s="4"/>
      <c r="G27966" s="31"/>
    </row>
    <row r="27967" spans="2:7" s="40" customFormat="1">
      <c r="B27967" s="7"/>
      <c r="C27967" s="7"/>
      <c r="D27967" s="4"/>
      <c r="E27967" s="4"/>
      <c r="F27967" s="4"/>
      <c r="G27967" s="31"/>
    </row>
    <row r="27968" spans="2:7" s="40" customFormat="1">
      <c r="B27968" s="7"/>
      <c r="C27968" s="7"/>
      <c r="D27968" s="4"/>
      <c r="E27968" s="4"/>
      <c r="F27968" s="4"/>
      <c r="G27968" s="31"/>
    </row>
    <row r="27969" spans="2:7" s="40" customFormat="1">
      <c r="B27969" s="7"/>
      <c r="C27969" s="7"/>
      <c r="D27969" s="4"/>
      <c r="E27969" s="4"/>
      <c r="F27969" s="4"/>
      <c r="G27969" s="31"/>
    </row>
    <row r="27970" spans="2:7" s="40" customFormat="1">
      <c r="B27970" s="7"/>
      <c r="C27970" s="7"/>
      <c r="D27970" s="4"/>
      <c r="E27970" s="4"/>
      <c r="F27970" s="4"/>
      <c r="G27970" s="31"/>
    </row>
    <row r="27971" spans="2:7" s="40" customFormat="1">
      <c r="B27971" s="7"/>
      <c r="C27971" s="7"/>
      <c r="D27971" s="4"/>
      <c r="E27971" s="4"/>
      <c r="F27971" s="4"/>
      <c r="G27971" s="31"/>
    </row>
    <row r="27972" spans="2:7" s="40" customFormat="1">
      <c r="B27972" s="7"/>
      <c r="C27972" s="7"/>
      <c r="D27972" s="4"/>
      <c r="E27972" s="4"/>
      <c r="F27972" s="4"/>
      <c r="G27972" s="31"/>
    </row>
    <row r="27973" spans="2:7" s="40" customFormat="1">
      <c r="B27973" s="7"/>
      <c r="C27973" s="7"/>
      <c r="D27973" s="4"/>
      <c r="E27973" s="4"/>
      <c r="F27973" s="4"/>
      <c r="G27973" s="31"/>
    </row>
    <row r="27974" spans="2:7" s="40" customFormat="1">
      <c r="B27974" s="7"/>
      <c r="C27974" s="7"/>
      <c r="D27974" s="4"/>
      <c r="E27974" s="4"/>
      <c r="F27974" s="4"/>
      <c r="G27974" s="31"/>
    </row>
    <row r="27975" spans="2:7" s="40" customFormat="1">
      <c r="B27975" s="7"/>
      <c r="C27975" s="7"/>
      <c r="D27975" s="4"/>
      <c r="E27975" s="4"/>
      <c r="F27975" s="4"/>
      <c r="G27975" s="31"/>
    </row>
    <row r="27976" spans="2:7" s="40" customFormat="1">
      <c r="B27976" s="7"/>
      <c r="C27976" s="7"/>
      <c r="D27976" s="4"/>
      <c r="E27976" s="4"/>
      <c r="F27976" s="4"/>
      <c r="G27976" s="31"/>
    </row>
    <row r="27977" spans="2:7" s="40" customFormat="1">
      <c r="B27977" s="7"/>
      <c r="C27977" s="7"/>
      <c r="D27977" s="4"/>
      <c r="E27977" s="4"/>
      <c r="F27977" s="4"/>
      <c r="G27977" s="31"/>
    </row>
    <row r="27978" spans="2:7" s="40" customFormat="1">
      <c r="B27978" s="7"/>
      <c r="C27978" s="7"/>
      <c r="D27978" s="4"/>
      <c r="E27978" s="4"/>
      <c r="F27978" s="4"/>
      <c r="G27978" s="31"/>
    </row>
    <row r="27979" spans="2:7" s="40" customFormat="1">
      <c r="B27979" s="7"/>
      <c r="C27979" s="7"/>
      <c r="D27979" s="4"/>
      <c r="E27979" s="4"/>
      <c r="F27979" s="4"/>
      <c r="G27979" s="31"/>
    </row>
    <row r="27980" spans="2:7" s="40" customFormat="1">
      <c r="B27980" s="7"/>
      <c r="C27980" s="7"/>
      <c r="D27980" s="4"/>
      <c r="E27980" s="4"/>
      <c r="F27980" s="4"/>
      <c r="G27980" s="31"/>
    </row>
    <row r="27981" spans="2:7" s="40" customFormat="1">
      <c r="B27981" s="7"/>
      <c r="C27981" s="7"/>
      <c r="D27981" s="4"/>
      <c r="E27981" s="4"/>
      <c r="F27981" s="4"/>
      <c r="G27981" s="31"/>
    </row>
    <row r="27982" spans="2:7" s="40" customFormat="1">
      <c r="B27982" s="7"/>
      <c r="C27982" s="7"/>
      <c r="D27982" s="4"/>
      <c r="E27982" s="4"/>
      <c r="F27982" s="4"/>
      <c r="G27982" s="31"/>
    </row>
    <row r="27983" spans="2:7" s="40" customFormat="1">
      <c r="B27983" s="7"/>
      <c r="C27983" s="7"/>
      <c r="D27983" s="4"/>
      <c r="E27983" s="4"/>
      <c r="F27983" s="4"/>
      <c r="G27983" s="31"/>
    </row>
    <row r="27984" spans="2:7" s="40" customFormat="1">
      <c r="B27984" s="7"/>
      <c r="C27984" s="7"/>
      <c r="D27984" s="4"/>
      <c r="E27984" s="4"/>
      <c r="F27984" s="4"/>
      <c r="G27984" s="31"/>
    </row>
    <row r="27985" spans="2:7" s="40" customFormat="1">
      <c r="B27985" s="7"/>
      <c r="C27985" s="7"/>
      <c r="D27985" s="4"/>
      <c r="E27985" s="4"/>
      <c r="F27985" s="4"/>
      <c r="G27985" s="31"/>
    </row>
    <row r="27986" spans="2:7" s="40" customFormat="1">
      <c r="B27986" s="7"/>
      <c r="C27986" s="7"/>
      <c r="D27986" s="4"/>
      <c r="E27986" s="4"/>
      <c r="F27986" s="4"/>
      <c r="G27986" s="31"/>
    </row>
    <row r="27987" spans="2:7" s="40" customFormat="1">
      <c r="B27987" s="7"/>
      <c r="C27987" s="7"/>
      <c r="D27987" s="4"/>
      <c r="E27987" s="4"/>
      <c r="F27987" s="4"/>
      <c r="G27987" s="31"/>
    </row>
    <row r="27988" spans="2:7" s="40" customFormat="1">
      <c r="B27988" s="7"/>
      <c r="C27988" s="7"/>
      <c r="D27988" s="4"/>
      <c r="E27988" s="4"/>
      <c r="F27988" s="4"/>
      <c r="G27988" s="31"/>
    </row>
    <row r="27989" spans="2:7" s="40" customFormat="1">
      <c r="B27989" s="7"/>
      <c r="C27989" s="7"/>
      <c r="D27989" s="4"/>
      <c r="E27989" s="4"/>
      <c r="F27989" s="4"/>
      <c r="G27989" s="31"/>
    </row>
    <row r="27990" spans="2:7" s="40" customFormat="1">
      <c r="B27990" s="7"/>
      <c r="C27990" s="7"/>
      <c r="D27990" s="4"/>
      <c r="E27990" s="4"/>
      <c r="F27990" s="4"/>
      <c r="G27990" s="31"/>
    </row>
    <row r="27991" spans="2:7" s="40" customFormat="1">
      <c r="B27991" s="7"/>
      <c r="C27991" s="7"/>
      <c r="D27991" s="4"/>
      <c r="E27991" s="4"/>
      <c r="F27991" s="4"/>
      <c r="G27991" s="31"/>
    </row>
    <row r="27992" spans="2:7" s="40" customFormat="1">
      <c r="B27992" s="7"/>
      <c r="C27992" s="7"/>
      <c r="D27992" s="4"/>
      <c r="E27992" s="4"/>
      <c r="F27992" s="4"/>
      <c r="G27992" s="31"/>
    </row>
    <row r="27993" spans="2:7" s="40" customFormat="1">
      <c r="B27993" s="7"/>
      <c r="C27993" s="7"/>
      <c r="D27993" s="4"/>
      <c r="E27993" s="4"/>
      <c r="F27993" s="4"/>
      <c r="G27993" s="31"/>
    </row>
    <row r="27994" spans="2:7" s="40" customFormat="1">
      <c r="B27994" s="7"/>
      <c r="C27994" s="7"/>
      <c r="D27994" s="4"/>
      <c r="E27994" s="4"/>
      <c r="F27994" s="4"/>
      <c r="G27994" s="31"/>
    </row>
    <row r="27995" spans="2:7" s="40" customFormat="1">
      <c r="B27995" s="7"/>
      <c r="C27995" s="7"/>
      <c r="D27995" s="4"/>
      <c r="E27995" s="4"/>
      <c r="F27995" s="4"/>
      <c r="G27995" s="31"/>
    </row>
    <row r="27996" spans="2:7" s="40" customFormat="1">
      <c r="B27996" s="7"/>
      <c r="C27996" s="7"/>
      <c r="D27996" s="4"/>
      <c r="E27996" s="4"/>
      <c r="F27996" s="4"/>
      <c r="G27996" s="31"/>
    </row>
    <row r="27997" spans="2:7" s="40" customFormat="1">
      <c r="B27997" s="7"/>
      <c r="C27997" s="7"/>
      <c r="D27997" s="4"/>
      <c r="E27997" s="4"/>
      <c r="F27997" s="4"/>
      <c r="G27997" s="31"/>
    </row>
    <row r="27998" spans="2:7" s="40" customFormat="1">
      <c r="B27998" s="7"/>
      <c r="C27998" s="7"/>
      <c r="D27998" s="4"/>
      <c r="E27998" s="4"/>
      <c r="F27998" s="4"/>
      <c r="G27998" s="31"/>
    </row>
    <row r="27999" spans="2:7" s="40" customFormat="1">
      <c r="B27999" s="7"/>
      <c r="C27999" s="7"/>
      <c r="D27999" s="4"/>
      <c r="E27999" s="4"/>
      <c r="F27999" s="4"/>
      <c r="G27999" s="31"/>
    </row>
    <row r="28000" spans="2:7" s="40" customFormat="1">
      <c r="B28000" s="7"/>
      <c r="C28000" s="7"/>
      <c r="D28000" s="4"/>
      <c r="E28000" s="4"/>
      <c r="F28000" s="4"/>
      <c r="G28000" s="31"/>
    </row>
    <row r="28001" spans="2:7" s="40" customFormat="1">
      <c r="B28001" s="7"/>
      <c r="C28001" s="7"/>
      <c r="D28001" s="4"/>
      <c r="E28001" s="4"/>
      <c r="F28001" s="4"/>
      <c r="G28001" s="31"/>
    </row>
    <row r="28002" spans="2:7" s="40" customFormat="1">
      <c r="B28002" s="7"/>
      <c r="C28002" s="7"/>
      <c r="D28002" s="4"/>
      <c r="E28002" s="4"/>
      <c r="F28002" s="4"/>
      <c r="G28002" s="31"/>
    </row>
    <row r="28003" spans="2:7" s="40" customFormat="1">
      <c r="B28003" s="7"/>
      <c r="C28003" s="7"/>
      <c r="D28003" s="4"/>
      <c r="E28003" s="4"/>
      <c r="F28003" s="4"/>
      <c r="G28003" s="31"/>
    </row>
    <row r="28004" spans="2:7" s="40" customFormat="1">
      <c r="B28004" s="7"/>
      <c r="C28004" s="7"/>
      <c r="D28004" s="4"/>
      <c r="E28004" s="4"/>
      <c r="F28004" s="4"/>
      <c r="G28004" s="31"/>
    </row>
    <row r="28005" spans="2:7" s="40" customFormat="1">
      <c r="B28005" s="7"/>
      <c r="C28005" s="7"/>
      <c r="D28005" s="4"/>
      <c r="E28005" s="4"/>
      <c r="F28005" s="4"/>
      <c r="G28005" s="31"/>
    </row>
    <row r="28006" spans="2:7" s="40" customFormat="1">
      <c r="B28006" s="7"/>
      <c r="C28006" s="7"/>
      <c r="D28006" s="4"/>
      <c r="E28006" s="4"/>
      <c r="F28006" s="4"/>
      <c r="G28006" s="31"/>
    </row>
    <row r="28007" spans="2:7" s="40" customFormat="1">
      <c r="B28007" s="7"/>
      <c r="C28007" s="7"/>
      <c r="D28007" s="4"/>
      <c r="E28007" s="4"/>
      <c r="F28007" s="4"/>
      <c r="G28007" s="31"/>
    </row>
    <row r="28008" spans="2:7" s="40" customFormat="1">
      <c r="B28008" s="7"/>
      <c r="C28008" s="7"/>
      <c r="D28008" s="4"/>
      <c r="E28008" s="4"/>
      <c r="F28008" s="4"/>
      <c r="G28008" s="31"/>
    </row>
    <row r="28009" spans="2:7" s="40" customFormat="1">
      <c r="B28009" s="7"/>
      <c r="C28009" s="7"/>
      <c r="D28009" s="4"/>
      <c r="E28009" s="4"/>
      <c r="F28009" s="4"/>
      <c r="G28009" s="31"/>
    </row>
    <row r="28010" spans="2:7" s="40" customFormat="1">
      <c r="B28010" s="7"/>
      <c r="C28010" s="7"/>
      <c r="D28010" s="4"/>
      <c r="E28010" s="4"/>
      <c r="F28010" s="4"/>
      <c r="G28010" s="31"/>
    </row>
    <row r="28011" spans="2:7" s="40" customFormat="1">
      <c r="B28011" s="7"/>
      <c r="C28011" s="7"/>
      <c r="D28011" s="4"/>
      <c r="E28011" s="4"/>
      <c r="F28011" s="4"/>
      <c r="G28011" s="31"/>
    </row>
    <row r="28012" spans="2:7" s="40" customFormat="1">
      <c r="B28012" s="7"/>
      <c r="C28012" s="7"/>
      <c r="D28012" s="4"/>
      <c r="E28012" s="4"/>
      <c r="F28012" s="4"/>
      <c r="G28012" s="31"/>
    </row>
    <row r="28013" spans="2:7" s="40" customFormat="1">
      <c r="B28013" s="7"/>
      <c r="C28013" s="7"/>
      <c r="D28013" s="4"/>
      <c r="E28013" s="4"/>
      <c r="F28013" s="4"/>
      <c r="G28013" s="31"/>
    </row>
    <row r="28014" spans="2:7" s="40" customFormat="1">
      <c r="B28014" s="7"/>
      <c r="C28014" s="7"/>
      <c r="D28014" s="4"/>
      <c r="E28014" s="4"/>
      <c r="F28014" s="4"/>
      <c r="G28014" s="31"/>
    </row>
    <row r="28015" spans="2:7" s="40" customFormat="1">
      <c r="B28015" s="7"/>
      <c r="C28015" s="7"/>
      <c r="D28015" s="4"/>
      <c r="E28015" s="4"/>
      <c r="F28015" s="4"/>
      <c r="G28015" s="31"/>
    </row>
    <row r="28016" spans="2:7" s="40" customFormat="1">
      <c r="B28016" s="7"/>
      <c r="C28016" s="7"/>
      <c r="D28016" s="4"/>
      <c r="E28016" s="4"/>
      <c r="F28016" s="4"/>
      <c r="G28016" s="31"/>
    </row>
    <row r="28017" spans="2:7" s="40" customFormat="1">
      <c r="B28017" s="7"/>
      <c r="C28017" s="7"/>
      <c r="D28017" s="4"/>
      <c r="E28017" s="4"/>
      <c r="F28017" s="4"/>
      <c r="G28017" s="31"/>
    </row>
    <row r="28018" spans="2:7" s="40" customFormat="1">
      <c r="B28018" s="7"/>
      <c r="C28018" s="7"/>
      <c r="D28018" s="4"/>
      <c r="E28018" s="4"/>
      <c r="F28018" s="4"/>
      <c r="G28018" s="31"/>
    </row>
    <row r="28019" spans="2:7" s="40" customFormat="1">
      <c r="B28019" s="7"/>
      <c r="C28019" s="7"/>
      <c r="D28019" s="4"/>
      <c r="E28019" s="4"/>
      <c r="F28019" s="4"/>
      <c r="G28019" s="31"/>
    </row>
    <row r="28020" spans="2:7" s="40" customFormat="1">
      <c r="B28020" s="7"/>
      <c r="C28020" s="7"/>
      <c r="D28020" s="4"/>
      <c r="E28020" s="4"/>
      <c r="F28020" s="4"/>
      <c r="G28020" s="31"/>
    </row>
    <row r="28021" spans="2:7" s="40" customFormat="1">
      <c r="B28021" s="7"/>
      <c r="C28021" s="7"/>
      <c r="D28021" s="4"/>
      <c r="E28021" s="4"/>
      <c r="F28021" s="4"/>
      <c r="G28021" s="31"/>
    </row>
    <row r="28022" spans="2:7" s="40" customFormat="1">
      <c r="B28022" s="7"/>
      <c r="C28022" s="7"/>
      <c r="D28022" s="4"/>
      <c r="E28022" s="4"/>
      <c r="F28022" s="4"/>
      <c r="G28022" s="31"/>
    </row>
    <row r="28023" spans="2:7" s="40" customFormat="1">
      <c r="B28023" s="7"/>
      <c r="C28023" s="7"/>
      <c r="D28023" s="4"/>
      <c r="E28023" s="4"/>
      <c r="F28023" s="4"/>
      <c r="G28023" s="31"/>
    </row>
    <row r="28024" spans="2:7" s="40" customFormat="1">
      <c r="B28024" s="7"/>
      <c r="C28024" s="7"/>
      <c r="D28024" s="4"/>
      <c r="E28024" s="4"/>
      <c r="F28024" s="4"/>
      <c r="G28024" s="31"/>
    </row>
    <row r="28025" spans="2:7" s="40" customFormat="1">
      <c r="B28025" s="7"/>
      <c r="C28025" s="7"/>
      <c r="D28025" s="4"/>
      <c r="E28025" s="4"/>
      <c r="F28025" s="4"/>
      <c r="G28025" s="31"/>
    </row>
    <row r="28026" spans="2:7" s="40" customFormat="1">
      <c r="B28026" s="7"/>
      <c r="C28026" s="7"/>
      <c r="D28026" s="4"/>
      <c r="E28026" s="4"/>
      <c r="F28026" s="4"/>
      <c r="G28026" s="31"/>
    </row>
    <row r="28027" spans="2:7" s="40" customFormat="1">
      <c r="B28027" s="7"/>
      <c r="C28027" s="7"/>
      <c r="D28027" s="4"/>
      <c r="E28027" s="4"/>
      <c r="F28027" s="4"/>
      <c r="G28027" s="31"/>
    </row>
    <row r="28028" spans="2:7" s="40" customFormat="1">
      <c r="B28028" s="7"/>
      <c r="C28028" s="7"/>
      <c r="D28028" s="4"/>
      <c r="E28028" s="4"/>
      <c r="F28028" s="4"/>
      <c r="G28028" s="31"/>
    </row>
    <row r="28029" spans="2:7" s="40" customFormat="1">
      <c r="B28029" s="7"/>
      <c r="C28029" s="7"/>
      <c r="D28029" s="4"/>
      <c r="E28029" s="4"/>
      <c r="F28029" s="4"/>
      <c r="G28029" s="31"/>
    </row>
    <row r="28030" spans="2:7" s="40" customFormat="1">
      <c r="B28030" s="7"/>
      <c r="C28030" s="7"/>
      <c r="D28030" s="4"/>
      <c r="E28030" s="4"/>
      <c r="F28030" s="4"/>
      <c r="G28030" s="31"/>
    </row>
    <row r="28031" spans="2:7" s="40" customFormat="1">
      <c r="B28031" s="7"/>
      <c r="C28031" s="7"/>
      <c r="D28031" s="4"/>
      <c r="E28031" s="4"/>
      <c r="F28031" s="4"/>
      <c r="G28031" s="31"/>
    </row>
    <row r="28032" spans="2:7" s="40" customFormat="1">
      <c r="B28032" s="7"/>
      <c r="C28032" s="7"/>
      <c r="D28032" s="4"/>
      <c r="E28032" s="4"/>
      <c r="F28032" s="4"/>
      <c r="G28032" s="31"/>
    </row>
    <row r="28033" spans="2:7" s="40" customFormat="1">
      <c r="B28033" s="7"/>
      <c r="C28033" s="7"/>
      <c r="D28033" s="4"/>
      <c r="E28033" s="4"/>
      <c r="F28033" s="4"/>
      <c r="G28033" s="31"/>
    </row>
    <row r="28034" spans="2:7" s="40" customFormat="1">
      <c r="B28034" s="7"/>
      <c r="C28034" s="7"/>
      <c r="D28034" s="4"/>
      <c r="E28034" s="4"/>
      <c r="F28034" s="4"/>
      <c r="G28034" s="31"/>
    </row>
    <row r="28035" spans="2:7" s="40" customFormat="1">
      <c r="B28035" s="7"/>
      <c r="C28035" s="7"/>
      <c r="D28035" s="4"/>
      <c r="E28035" s="4"/>
      <c r="F28035" s="4"/>
      <c r="G28035" s="31"/>
    </row>
    <row r="28036" spans="2:7" s="40" customFormat="1">
      <c r="B28036" s="7"/>
      <c r="C28036" s="7"/>
      <c r="D28036" s="4"/>
      <c r="E28036" s="4"/>
      <c r="F28036" s="4"/>
      <c r="G28036" s="31"/>
    </row>
    <row r="28037" spans="2:7" s="40" customFormat="1">
      <c r="B28037" s="7"/>
      <c r="C28037" s="7"/>
      <c r="D28037" s="4"/>
      <c r="E28037" s="4"/>
      <c r="F28037" s="4"/>
      <c r="G28037" s="31"/>
    </row>
    <row r="28038" spans="2:7" s="40" customFormat="1">
      <c r="B28038" s="7"/>
      <c r="C28038" s="7"/>
      <c r="D28038" s="4"/>
      <c r="E28038" s="4"/>
      <c r="F28038" s="4"/>
      <c r="G28038" s="31"/>
    </row>
    <row r="28039" spans="2:7" s="40" customFormat="1">
      <c r="B28039" s="7"/>
      <c r="C28039" s="7"/>
      <c r="D28039" s="4"/>
      <c r="E28039" s="4"/>
      <c r="F28039" s="4"/>
      <c r="G28039" s="31"/>
    </row>
    <row r="28040" spans="2:7" s="40" customFormat="1">
      <c r="B28040" s="7"/>
      <c r="C28040" s="7"/>
      <c r="D28040" s="4"/>
      <c r="E28040" s="4"/>
      <c r="F28040" s="4"/>
      <c r="G28040" s="31"/>
    </row>
    <row r="28041" spans="2:7" s="40" customFormat="1">
      <c r="B28041" s="7"/>
      <c r="C28041" s="7"/>
      <c r="D28041" s="4"/>
      <c r="E28041" s="4"/>
      <c r="F28041" s="4"/>
      <c r="G28041" s="31"/>
    </row>
    <row r="28042" spans="2:7" s="40" customFormat="1">
      <c r="B28042" s="7"/>
      <c r="C28042" s="7"/>
      <c r="D28042" s="4"/>
      <c r="E28042" s="4"/>
      <c r="F28042" s="4"/>
      <c r="G28042" s="31"/>
    </row>
    <row r="28043" spans="2:7" s="40" customFormat="1">
      <c r="B28043" s="7"/>
      <c r="C28043" s="7"/>
      <c r="D28043" s="4"/>
      <c r="E28043" s="4"/>
      <c r="F28043" s="4"/>
      <c r="G28043" s="31"/>
    </row>
    <row r="28044" spans="2:7" s="40" customFormat="1">
      <c r="B28044" s="7"/>
      <c r="C28044" s="7"/>
      <c r="D28044" s="4"/>
      <c r="E28044" s="4"/>
      <c r="F28044" s="4"/>
      <c r="G28044" s="31"/>
    </row>
    <row r="28045" spans="2:7" s="40" customFormat="1">
      <c r="B28045" s="7"/>
      <c r="C28045" s="7"/>
      <c r="D28045" s="4"/>
      <c r="E28045" s="4"/>
      <c r="F28045" s="4"/>
      <c r="G28045" s="31"/>
    </row>
    <row r="28046" spans="2:7" s="40" customFormat="1">
      <c r="B28046" s="7"/>
      <c r="C28046" s="7"/>
      <c r="D28046" s="4"/>
      <c r="E28046" s="4"/>
      <c r="F28046" s="4"/>
      <c r="G28046" s="31"/>
    </row>
    <row r="28047" spans="2:7" s="40" customFormat="1">
      <c r="B28047" s="7"/>
      <c r="C28047" s="7"/>
      <c r="D28047" s="4"/>
      <c r="E28047" s="4"/>
      <c r="F28047" s="4"/>
      <c r="G28047" s="31"/>
    </row>
    <row r="28048" spans="2:7" s="40" customFormat="1">
      <c r="B28048" s="7"/>
      <c r="C28048" s="7"/>
      <c r="D28048" s="4"/>
      <c r="E28048" s="4"/>
      <c r="F28048" s="4"/>
      <c r="G28048" s="31"/>
    </row>
    <row r="28049" spans="2:7" s="40" customFormat="1">
      <c r="B28049" s="7"/>
      <c r="C28049" s="7"/>
      <c r="D28049" s="4"/>
      <c r="E28049" s="4"/>
      <c r="F28049" s="4"/>
      <c r="G28049" s="31"/>
    </row>
    <row r="28050" spans="2:7" s="40" customFormat="1">
      <c r="B28050" s="7"/>
      <c r="C28050" s="7"/>
      <c r="D28050" s="4"/>
      <c r="E28050" s="4"/>
      <c r="F28050" s="4"/>
      <c r="G28050" s="31"/>
    </row>
    <row r="28051" spans="2:7" s="40" customFormat="1">
      <c r="B28051" s="7"/>
      <c r="C28051" s="7"/>
      <c r="D28051" s="4"/>
      <c r="E28051" s="4"/>
      <c r="F28051" s="4"/>
      <c r="G28051" s="31"/>
    </row>
    <row r="28052" spans="2:7" s="40" customFormat="1">
      <c r="B28052" s="7"/>
      <c r="C28052" s="7"/>
      <c r="D28052" s="4"/>
      <c r="E28052" s="4"/>
      <c r="F28052" s="4"/>
      <c r="G28052" s="31"/>
    </row>
    <row r="28053" spans="2:7" s="40" customFormat="1">
      <c r="B28053" s="7"/>
      <c r="C28053" s="7"/>
      <c r="D28053" s="4"/>
      <c r="E28053" s="4"/>
      <c r="F28053" s="4"/>
      <c r="G28053" s="31"/>
    </row>
    <row r="28054" spans="2:7" s="40" customFormat="1">
      <c r="B28054" s="7"/>
      <c r="C28054" s="7"/>
      <c r="D28054" s="4"/>
      <c r="E28054" s="4"/>
      <c r="F28054" s="4"/>
      <c r="G28054" s="31"/>
    </row>
    <row r="28055" spans="2:7" s="40" customFormat="1">
      <c r="B28055" s="7"/>
      <c r="C28055" s="7"/>
      <c r="D28055" s="4"/>
      <c r="E28055" s="4"/>
      <c r="F28055" s="4"/>
      <c r="G28055" s="31"/>
    </row>
    <row r="28056" spans="2:7" s="40" customFormat="1">
      <c r="B28056" s="7"/>
      <c r="C28056" s="7"/>
      <c r="D28056" s="4"/>
      <c r="E28056" s="4"/>
      <c r="F28056" s="4"/>
      <c r="G28056" s="31"/>
    </row>
    <row r="28057" spans="2:7" s="40" customFormat="1">
      <c r="B28057" s="7"/>
      <c r="C28057" s="7"/>
      <c r="D28057" s="4"/>
      <c r="E28057" s="4"/>
      <c r="F28057" s="4"/>
      <c r="G28057" s="31"/>
    </row>
    <row r="28058" spans="2:7" s="40" customFormat="1">
      <c r="B28058" s="7"/>
      <c r="C28058" s="7"/>
      <c r="D28058" s="4"/>
      <c r="E28058" s="4"/>
      <c r="F28058" s="4"/>
      <c r="G28058" s="31"/>
    </row>
    <row r="28059" spans="2:7" s="40" customFormat="1">
      <c r="B28059" s="7"/>
      <c r="C28059" s="7"/>
      <c r="D28059" s="4"/>
      <c r="E28059" s="4"/>
      <c r="F28059" s="4"/>
      <c r="G28059" s="31"/>
    </row>
    <row r="28060" spans="2:7" s="40" customFormat="1">
      <c r="B28060" s="7"/>
      <c r="C28060" s="7"/>
      <c r="D28060" s="4"/>
      <c r="E28060" s="4"/>
      <c r="F28060" s="4"/>
      <c r="G28060" s="31"/>
    </row>
    <row r="28061" spans="2:7" s="40" customFormat="1">
      <c r="B28061" s="7"/>
      <c r="C28061" s="7"/>
      <c r="D28061" s="4"/>
      <c r="E28061" s="4"/>
      <c r="F28061" s="4"/>
      <c r="G28061" s="31"/>
    </row>
    <row r="28062" spans="2:7" s="40" customFormat="1">
      <c r="B28062" s="7"/>
      <c r="C28062" s="7"/>
      <c r="D28062" s="4"/>
      <c r="E28062" s="4"/>
      <c r="F28062" s="4"/>
      <c r="G28062" s="31"/>
    </row>
    <row r="28063" spans="2:7" s="40" customFormat="1">
      <c r="B28063" s="7"/>
      <c r="C28063" s="7"/>
      <c r="D28063" s="4"/>
      <c r="E28063" s="4"/>
      <c r="F28063" s="4"/>
      <c r="G28063" s="31"/>
    </row>
    <row r="28064" spans="2:7" s="40" customFormat="1">
      <c r="B28064" s="7"/>
      <c r="C28064" s="7"/>
      <c r="D28064" s="4"/>
      <c r="E28064" s="4"/>
      <c r="F28064" s="4"/>
      <c r="G28064" s="31"/>
    </row>
    <row r="28065" spans="2:7" s="40" customFormat="1">
      <c r="B28065" s="7"/>
      <c r="C28065" s="7"/>
      <c r="D28065" s="4"/>
      <c r="E28065" s="4"/>
      <c r="F28065" s="4"/>
      <c r="G28065" s="31"/>
    </row>
    <row r="28066" spans="2:7" s="40" customFormat="1">
      <c r="B28066" s="7"/>
      <c r="C28066" s="7"/>
      <c r="D28066" s="4"/>
      <c r="E28066" s="4"/>
      <c r="F28066" s="4"/>
      <c r="G28066" s="31"/>
    </row>
    <row r="28067" spans="2:7" s="40" customFormat="1">
      <c r="B28067" s="7"/>
      <c r="C28067" s="7"/>
      <c r="D28067" s="4"/>
      <c r="E28067" s="4"/>
      <c r="F28067" s="4"/>
      <c r="G28067" s="31"/>
    </row>
    <row r="28068" spans="2:7" s="40" customFormat="1">
      <c r="B28068" s="7"/>
      <c r="C28068" s="7"/>
      <c r="D28068" s="4"/>
      <c r="E28068" s="4"/>
      <c r="F28068" s="4"/>
      <c r="G28068" s="31"/>
    </row>
    <row r="28069" spans="2:7" s="40" customFormat="1">
      <c r="B28069" s="7"/>
      <c r="C28069" s="7"/>
      <c r="D28069" s="4"/>
      <c r="E28069" s="4"/>
      <c r="F28069" s="4"/>
      <c r="G28069" s="31"/>
    </row>
    <row r="28070" spans="2:7" s="40" customFormat="1">
      <c r="B28070" s="7"/>
      <c r="C28070" s="7"/>
      <c r="D28070" s="4"/>
      <c r="E28070" s="4"/>
      <c r="F28070" s="4"/>
      <c r="G28070" s="31"/>
    </row>
    <row r="28071" spans="2:7" s="40" customFormat="1">
      <c r="B28071" s="7"/>
      <c r="C28071" s="7"/>
      <c r="D28071" s="4"/>
      <c r="E28071" s="4"/>
      <c r="F28071" s="4"/>
      <c r="G28071" s="31"/>
    </row>
    <row r="28072" spans="2:7" s="40" customFormat="1">
      <c r="B28072" s="7"/>
      <c r="C28072" s="7"/>
      <c r="D28072" s="4"/>
      <c r="E28072" s="4"/>
      <c r="F28072" s="4"/>
      <c r="G28072" s="31"/>
    </row>
    <row r="28073" spans="2:7" s="40" customFormat="1">
      <c r="B28073" s="7"/>
      <c r="C28073" s="7"/>
      <c r="D28073" s="4"/>
      <c r="E28073" s="4"/>
      <c r="F28073" s="4"/>
      <c r="G28073" s="31"/>
    </row>
    <row r="28074" spans="2:7" s="40" customFormat="1">
      <c r="B28074" s="7"/>
      <c r="C28074" s="7"/>
      <c r="D28074" s="4"/>
      <c r="E28074" s="4"/>
      <c r="F28074" s="4"/>
      <c r="G28074" s="31"/>
    </row>
    <row r="28075" spans="2:7" s="40" customFormat="1">
      <c r="B28075" s="7"/>
      <c r="C28075" s="7"/>
      <c r="D28075" s="4"/>
      <c r="E28075" s="4"/>
      <c r="F28075" s="4"/>
      <c r="G28075" s="31"/>
    </row>
    <row r="28076" spans="2:7" s="40" customFormat="1">
      <c r="B28076" s="7"/>
      <c r="C28076" s="7"/>
      <c r="D28076" s="4"/>
      <c r="E28076" s="4"/>
      <c r="F28076" s="4"/>
      <c r="G28076" s="31"/>
    </row>
    <row r="28077" spans="2:7" s="40" customFormat="1">
      <c r="B28077" s="7"/>
      <c r="C28077" s="7"/>
      <c r="D28077" s="4"/>
      <c r="E28077" s="4"/>
      <c r="F28077" s="4"/>
      <c r="G28077" s="31"/>
    </row>
    <row r="28078" spans="2:7" s="40" customFormat="1">
      <c r="B28078" s="7"/>
      <c r="C28078" s="7"/>
      <c r="D28078" s="4"/>
      <c r="E28078" s="4"/>
      <c r="F28078" s="4"/>
      <c r="G28078" s="31"/>
    </row>
    <row r="28079" spans="2:7" s="40" customFormat="1">
      <c r="B28079" s="7"/>
      <c r="C28079" s="7"/>
      <c r="D28079" s="4"/>
      <c r="E28079" s="4"/>
      <c r="F28079" s="4"/>
      <c r="G28079" s="31"/>
    </row>
    <row r="28080" spans="2:7" s="40" customFormat="1">
      <c r="B28080" s="7"/>
      <c r="C28080" s="7"/>
      <c r="D28080" s="4"/>
      <c r="E28080" s="4"/>
      <c r="F28080" s="4"/>
      <c r="G28080" s="31"/>
    </row>
    <row r="28081" spans="2:7" s="40" customFormat="1">
      <c r="B28081" s="7"/>
      <c r="C28081" s="7"/>
      <c r="D28081" s="4"/>
      <c r="E28081" s="4"/>
      <c r="F28081" s="4"/>
      <c r="G28081" s="31"/>
    </row>
    <row r="28082" spans="2:7" s="40" customFormat="1">
      <c r="B28082" s="7"/>
      <c r="C28082" s="7"/>
      <c r="D28082" s="4"/>
      <c r="E28082" s="4"/>
      <c r="F28082" s="4"/>
      <c r="G28082" s="31"/>
    </row>
    <row r="28083" spans="2:7" s="40" customFormat="1">
      <c r="B28083" s="7"/>
      <c r="C28083" s="7"/>
      <c r="D28083" s="4"/>
      <c r="E28083" s="4"/>
      <c r="F28083" s="4"/>
      <c r="G28083" s="31"/>
    </row>
    <row r="28084" spans="2:7" s="40" customFormat="1">
      <c r="B28084" s="7"/>
      <c r="C28084" s="7"/>
      <c r="D28084" s="4"/>
      <c r="E28084" s="4"/>
      <c r="F28084" s="4"/>
      <c r="G28084" s="31"/>
    </row>
    <row r="28085" spans="2:7" s="40" customFormat="1">
      <c r="B28085" s="7"/>
      <c r="C28085" s="7"/>
      <c r="D28085" s="4"/>
      <c r="E28085" s="4"/>
      <c r="F28085" s="4"/>
      <c r="G28085" s="31"/>
    </row>
    <row r="28086" spans="2:7" s="40" customFormat="1">
      <c r="B28086" s="7"/>
      <c r="C28086" s="7"/>
      <c r="D28086" s="4"/>
      <c r="E28086" s="4"/>
      <c r="F28086" s="4"/>
      <c r="G28086" s="31"/>
    </row>
    <row r="28087" spans="2:7" s="40" customFormat="1">
      <c r="B28087" s="7"/>
      <c r="C28087" s="7"/>
      <c r="D28087" s="4"/>
      <c r="E28087" s="4"/>
      <c r="F28087" s="4"/>
      <c r="G28087" s="31"/>
    </row>
    <row r="28088" spans="2:7" s="40" customFormat="1">
      <c r="B28088" s="7"/>
      <c r="C28088" s="7"/>
      <c r="D28088" s="4"/>
      <c r="E28088" s="4"/>
      <c r="F28088" s="4"/>
      <c r="G28088" s="31"/>
    </row>
    <row r="28089" spans="2:7" s="40" customFormat="1">
      <c r="B28089" s="7"/>
      <c r="C28089" s="7"/>
      <c r="D28089" s="4"/>
      <c r="E28089" s="4"/>
      <c r="F28089" s="4"/>
      <c r="G28089" s="31"/>
    </row>
    <row r="28090" spans="2:7" s="40" customFormat="1">
      <c r="B28090" s="7"/>
      <c r="C28090" s="7"/>
      <c r="D28090" s="4"/>
      <c r="E28090" s="4"/>
      <c r="F28090" s="4"/>
      <c r="G28090" s="31"/>
    </row>
    <row r="28091" spans="2:7" s="40" customFormat="1">
      <c r="B28091" s="7"/>
      <c r="C28091" s="7"/>
      <c r="D28091" s="4"/>
      <c r="E28091" s="4"/>
      <c r="F28091" s="4"/>
      <c r="G28091" s="31"/>
    </row>
    <row r="28092" spans="2:7" s="40" customFormat="1">
      <c r="B28092" s="7"/>
      <c r="C28092" s="7"/>
      <c r="D28092" s="4"/>
      <c r="E28092" s="4"/>
      <c r="F28092" s="4"/>
      <c r="G28092" s="31"/>
    </row>
    <row r="28093" spans="2:7" s="40" customFormat="1">
      <c r="B28093" s="7"/>
      <c r="C28093" s="7"/>
      <c r="D28093" s="4"/>
      <c r="E28093" s="4"/>
      <c r="F28093" s="4"/>
      <c r="G28093" s="31"/>
    </row>
    <row r="28094" spans="2:7" s="40" customFormat="1">
      <c r="B28094" s="7"/>
      <c r="C28094" s="7"/>
      <c r="D28094" s="4"/>
      <c r="E28094" s="4"/>
      <c r="F28094" s="4"/>
      <c r="G28094" s="31"/>
    </row>
    <row r="28095" spans="2:7" s="40" customFormat="1">
      <c r="B28095" s="7"/>
      <c r="C28095" s="7"/>
      <c r="D28095" s="4"/>
      <c r="E28095" s="4"/>
      <c r="F28095" s="4"/>
      <c r="G28095" s="31"/>
    </row>
    <row r="28096" spans="2:7" s="40" customFormat="1">
      <c r="B28096" s="7"/>
      <c r="C28096" s="7"/>
      <c r="D28096" s="4"/>
      <c r="E28096" s="4"/>
      <c r="F28096" s="4"/>
      <c r="G28096" s="31"/>
    </row>
    <row r="28097" spans="2:7" s="40" customFormat="1">
      <c r="B28097" s="7"/>
      <c r="C28097" s="7"/>
      <c r="D28097" s="4"/>
      <c r="E28097" s="4"/>
      <c r="F28097" s="4"/>
      <c r="G28097" s="31"/>
    </row>
    <row r="28098" spans="2:7" s="40" customFormat="1">
      <c r="B28098" s="7"/>
      <c r="C28098" s="7"/>
      <c r="D28098" s="4"/>
      <c r="E28098" s="4"/>
      <c r="F28098" s="4"/>
      <c r="G28098" s="31"/>
    </row>
    <row r="28099" spans="2:7" s="40" customFormat="1">
      <c r="B28099" s="7"/>
      <c r="C28099" s="7"/>
      <c r="D28099" s="4"/>
      <c r="E28099" s="4"/>
      <c r="F28099" s="4"/>
      <c r="G28099" s="31"/>
    </row>
    <row r="28100" spans="2:7" s="40" customFormat="1">
      <c r="B28100" s="7"/>
      <c r="C28100" s="7"/>
      <c r="D28100" s="4"/>
      <c r="E28100" s="4"/>
      <c r="F28100" s="4"/>
      <c r="G28100" s="31"/>
    </row>
    <row r="28101" spans="2:7" s="40" customFormat="1">
      <c r="B28101" s="7"/>
      <c r="C28101" s="7"/>
      <c r="D28101" s="4"/>
      <c r="E28101" s="4"/>
      <c r="F28101" s="4"/>
      <c r="G28101" s="31"/>
    </row>
    <row r="28102" spans="2:7" s="40" customFormat="1">
      <c r="B28102" s="7"/>
      <c r="C28102" s="7"/>
      <c r="D28102" s="4"/>
      <c r="E28102" s="4"/>
      <c r="F28102" s="4"/>
      <c r="G28102" s="31"/>
    </row>
    <row r="28103" spans="2:7" s="40" customFormat="1">
      <c r="B28103" s="7"/>
      <c r="C28103" s="7"/>
      <c r="D28103" s="4"/>
      <c r="E28103" s="4"/>
      <c r="F28103" s="4"/>
      <c r="G28103" s="31"/>
    </row>
    <row r="28104" spans="2:7" s="40" customFormat="1">
      <c r="B28104" s="7"/>
      <c r="C28104" s="7"/>
      <c r="D28104" s="4"/>
      <c r="E28104" s="4"/>
      <c r="F28104" s="4"/>
      <c r="G28104" s="31"/>
    </row>
    <row r="28105" spans="2:7" s="40" customFormat="1">
      <c r="B28105" s="7"/>
      <c r="C28105" s="7"/>
      <c r="D28105" s="4"/>
      <c r="E28105" s="4"/>
      <c r="F28105" s="4"/>
      <c r="G28105" s="31"/>
    </row>
    <row r="28106" spans="2:7" s="40" customFormat="1">
      <c r="B28106" s="7"/>
      <c r="C28106" s="7"/>
      <c r="D28106" s="4"/>
      <c r="E28106" s="4"/>
      <c r="F28106" s="4"/>
      <c r="G28106" s="31"/>
    </row>
    <row r="28107" spans="2:7" s="40" customFormat="1">
      <c r="B28107" s="7"/>
      <c r="C28107" s="7"/>
      <c r="D28107" s="4"/>
      <c r="E28107" s="4"/>
      <c r="F28107" s="4"/>
      <c r="G28107" s="31"/>
    </row>
    <row r="28108" spans="2:7" s="40" customFormat="1">
      <c r="B28108" s="7"/>
      <c r="C28108" s="7"/>
      <c r="D28108" s="4"/>
      <c r="E28108" s="4"/>
      <c r="F28108" s="4"/>
      <c r="G28108" s="31"/>
    </row>
    <row r="28109" spans="2:7" s="40" customFormat="1">
      <c r="B28109" s="7"/>
      <c r="C28109" s="7"/>
      <c r="D28109" s="4"/>
      <c r="E28109" s="4"/>
      <c r="F28109" s="4"/>
      <c r="G28109" s="31"/>
    </row>
    <row r="28110" spans="2:7" s="40" customFormat="1">
      <c r="B28110" s="7"/>
      <c r="C28110" s="7"/>
      <c r="D28110" s="4"/>
      <c r="E28110" s="4"/>
      <c r="F28110" s="4"/>
      <c r="G28110" s="31"/>
    </row>
    <row r="28111" spans="2:7" s="40" customFormat="1">
      <c r="B28111" s="7"/>
      <c r="C28111" s="7"/>
      <c r="D28111" s="4"/>
      <c r="E28111" s="4"/>
      <c r="F28111" s="4"/>
      <c r="G28111" s="31"/>
    </row>
    <row r="28112" spans="2:7" s="40" customFormat="1">
      <c r="B28112" s="7"/>
      <c r="C28112" s="7"/>
      <c r="D28112" s="4"/>
      <c r="E28112" s="4"/>
      <c r="F28112" s="4"/>
      <c r="G28112" s="31"/>
    </row>
    <row r="28113" spans="2:7" s="40" customFormat="1">
      <c r="B28113" s="7"/>
      <c r="C28113" s="7"/>
      <c r="D28113" s="4"/>
      <c r="E28113" s="4"/>
      <c r="F28113" s="4"/>
      <c r="G28113" s="31"/>
    </row>
    <row r="28114" spans="2:7" s="40" customFormat="1">
      <c r="B28114" s="7"/>
      <c r="C28114" s="7"/>
      <c r="D28114" s="4"/>
      <c r="E28114" s="4"/>
      <c r="F28114" s="4"/>
      <c r="G28114" s="31"/>
    </row>
    <row r="28115" spans="2:7" s="40" customFormat="1">
      <c r="B28115" s="7"/>
      <c r="C28115" s="7"/>
      <c r="D28115" s="4"/>
      <c r="E28115" s="4"/>
      <c r="F28115" s="4"/>
      <c r="G28115" s="31"/>
    </row>
    <row r="28116" spans="2:7" s="40" customFormat="1">
      <c r="B28116" s="7"/>
      <c r="C28116" s="7"/>
      <c r="D28116" s="4"/>
      <c r="E28116" s="4"/>
      <c r="F28116" s="4"/>
      <c r="G28116" s="31"/>
    </row>
    <row r="28117" spans="2:7" s="40" customFormat="1">
      <c r="B28117" s="7"/>
      <c r="C28117" s="7"/>
      <c r="D28117" s="4"/>
      <c r="E28117" s="4"/>
      <c r="F28117" s="4"/>
      <c r="G28117" s="31"/>
    </row>
    <row r="28118" spans="2:7" s="40" customFormat="1">
      <c r="B28118" s="7"/>
      <c r="C28118" s="7"/>
      <c r="D28118" s="4"/>
      <c r="E28118" s="4"/>
      <c r="F28118" s="4"/>
      <c r="G28118" s="31"/>
    </row>
    <row r="28119" spans="2:7" s="40" customFormat="1">
      <c r="B28119" s="7"/>
      <c r="C28119" s="7"/>
      <c r="D28119" s="4"/>
      <c r="E28119" s="4"/>
      <c r="F28119" s="4"/>
      <c r="G28119" s="31"/>
    </row>
    <row r="28120" spans="2:7" s="40" customFormat="1">
      <c r="B28120" s="7"/>
      <c r="C28120" s="7"/>
      <c r="D28120" s="4"/>
      <c r="E28120" s="4"/>
      <c r="F28120" s="4"/>
      <c r="G28120" s="31"/>
    </row>
    <row r="28121" spans="2:7" s="40" customFormat="1">
      <c r="B28121" s="7"/>
      <c r="C28121" s="7"/>
      <c r="D28121" s="4"/>
      <c r="E28121" s="4"/>
      <c r="F28121" s="4"/>
      <c r="G28121" s="31"/>
    </row>
    <row r="28122" spans="2:7" s="40" customFormat="1">
      <c r="B28122" s="7"/>
      <c r="C28122" s="7"/>
      <c r="D28122" s="4"/>
      <c r="E28122" s="4"/>
      <c r="F28122" s="4"/>
      <c r="G28122" s="31"/>
    </row>
    <row r="28123" spans="2:7" s="40" customFormat="1">
      <c r="B28123" s="7"/>
      <c r="C28123" s="7"/>
      <c r="D28123" s="4"/>
      <c r="E28123" s="4"/>
      <c r="F28123" s="4"/>
      <c r="G28123" s="31"/>
    </row>
    <row r="28124" spans="2:7" s="40" customFormat="1">
      <c r="B28124" s="7"/>
      <c r="C28124" s="7"/>
      <c r="D28124" s="4"/>
      <c r="E28124" s="4"/>
      <c r="F28124" s="4"/>
      <c r="G28124" s="31"/>
    </row>
    <row r="28125" spans="2:7" s="40" customFormat="1">
      <c r="B28125" s="7"/>
      <c r="C28125" s="7"/>
      <c r="D28125" s="4"/>
      <c r="E28125" s="4"/>
      <c r="F28125" s="4"/>
      <c r="G28125" s="31"/>
    </row>
    <row r="28126" spans="2:7" s="40" customFormat="1">
      <c r="B28126" s="7"/>
      <c r="C28126" s="7"/>
      <c r="D28126" s="4"/>
      <c r="E28126" s="4"/>
      <c r="F28126" s="4"/>
      <c r="G28126" s="31"/>
    </row>
    <row r="28127" spans="2:7" s="40" customFormat="1">
      <c r="B28127" s="7"/>
      <c r="C28127" s="7"/>
      <c r="D28127" s="4"/>
      <c r="E28127" s="4"/>
      <c r="F28127" s="4"/>
      <c r="G28127" s="31"/>
    </row>
    <row r="28128" spans="2:7" s="40" customFormat="1">
      <c r="B28128" s="7"/>
      <c r="C28128" s="7"/>
      <c r="D28128" s="4"/>
      <c r="E28128" s="4"/>
      <c r="F28128" s="4"/>
      <c r="G28128" s="31"/>
    </row>
    <row r="28129" spans="2:7" s="40" customFormat="1">
      <c r="B28129" s="7"/>
      <c r="C28129" s="7"/>
      <c r="D28129" s="4"/>
      <c r="E28129" s="4"/>
      <c r="F28129" s="4"/>
      <c r="G28129" s="31"/>
    </row>
    <row r="28130" spans="2:7" s="40" customFormat="1">
      <c r="B28130" s="7"/>
      <c r="C28130" s="7"/>
      <c r="D28130" s="4"/>
      <c r="E28130" s="4"/>
      <c r="F28130" s="4"/>
      <c r="G28130" s="31"/>
    </row>
    <row r="28131" spans="2:7" s="40" customFormat="1">
      <c r="B28131" s="7"/>
      <c r="C28131" s="7"/>
      <c r="D28131" s="4"/>
      <c r="E28131" s="4"/>
      <c r="F28131" s="4"/>
      <c r="G28131" s="31"/>
    </row>
    <row r="28132" spans="2:7" s="40" customFormat="1">
      <c r="B28132" s="7"/>
      <c r="C28132" s="7"/>
      <c r="D28132" s="4"/>
      <c r="E28132" s="4"/>
      <c r="F28132" s="4"/>
      <c r="G28132" s="31"/>
    </row>
    <row r="28133" spans="2:7" s="40" customFormat="1">
      <c r="B28133" s="7"/>
      <c r="C28133" s="7"/>
      <c r="D28133" s="4"/>
      <c r="E28133" s="4"/>
      <c r="F28133" s="4"/>
      <c r="G28133" s="31"/>
    </row>
    <row r="28134" spans="2:7" s="40" customFormat="1">
      <c r="B28134" s="7"/>
      <c r="C28134" s="7"/>
      <c r="D28134" s="4"/>
      <c r="E28134" s="4"/>
      <c r="F28134" s="4"/>
      <c r="G28134" s="31"/>
    </row>
    <row r="28135" spans="2:7" s="40" customFormat="1">
      <c r="B28135" s="7"/>
      <c r="C28135" s="7"/>
      <c r="D28135" s="4"/>
      <c r="E28135" s="4"/>
      <c r="F28135" s="4"/>
      <c r="G28135" s="31"/>
    </row>
    <row r="28136" spans="2:7" s="40" customFormat="1">
      <c r="B28136" s="7"/>
      <c r="C28136" s="7"/>
      <c r="D28136" s="4"/>
      <c r="E28136" s="4"/>
      <c r="F28136" s="4"/>
      <c r="G28136" s="31"/>
    </row>
    <row r="28137" spans="2:7" s="40" customFormat="1">
      <c r="B28137" s="7"/>
      <c r="C28137" s="7"/>
      <c r="D28137" s="4"/>
      <c r="E28137" s="4"/>
      <c r="F28137" s="4"/>
      <c r="G28137" s="31"/>
    </row>
    <row r="28138" spans="2:7" s="40" customFormat="1">
      <c r="B28138" s="7"/>
      <c r="C28138" s="7"/>
      <c r="D28138" s="4"/>
      <c r="E28138" s="4"/>
      <c r="F28138" s="4"/>
      <c r="G28138" s="31"/>
    </row>
    <row r="28139" spans="2:7" s="40" customFormat="1">
      <c r="B28139" s="7"/>
      <c r="C28139" s="7"/>
      <c r="D28139" s="4"/>
      <c r="E28139" s="4"/>
      <c r="F28139" s="4"/>
      <c r="G28139" s="31"/>
    </row>
    <row r="28140" spans="2:7" s="40" customFormat="1">
      <c r="B28140" s="7"/>
      <c r="C28140" s="7"/>
      <c r="D28140" s="4"/>
      <c r="E28140" s="4"/>
      <c r="F28140" s="4"/>
      <c r="G28140" s="31"/>
    </row>
    <row r="28141" spans="2:7" s="40" customFormat="1">
      <c r="B28141" s="7"/>
      <c r="C28141" s="7"/>
      <c r="D28141" s="4"/>
      <c r="E28141" s="4"/>
      <c r="F28141" s="4"/>
      <c r="G28141" s="31"/>
    </row>
    <row r="28142" spans="2:7" s="40" customFormat="1">
      <c r="B28142" s="7"/>
      <c r="C28142" s="7"/>
      <c r="D28142" s="4"/>
      <c r="E28142" s="4"/>
      <c r="F28142" s="4"/>
      <c r="G28142" s="31"/>
    </row>
    <row r="28143" spans="2:7" s="40" customFormat="1">
      <c r="B28143" s="7"/>
      <c r="C28143" s="7"/>
      <c r="D28143" s="4"/>
      <c r="E28143" s="4"/>
      <c r="F28143" s="4"/>
      <c r="G28143" s="31"/>
    </row>
    <row r="28144" spans="2:7" s="40" customFormat="1">
      <c r="B28144" s="7"/>
      <c r="C28144" s="7"/>
      <c r="D28144" s="4"/>
      <c r="E28144" s="4"/>
      <c r="F28144" s="4"/>
      <c r="G28144" s="31"/>
    </row>
    <row r="28145" spans="2:7" s="40" customFormat="1">
      <c r="B28145" s="7"/>
      <c r="C28145" s="7"/>
      <c r="D28145" s="4"/>
      <c r="E28145" s="4"/>
      <c r="F28145" s="4"/>
      <c r="G28145" s="31"/>
    </row>
    <row r="28146" spans="2:7" s="40" customFormat="1">
      <c r="B28146" s="7"/>
      <c r="C28146" s="7"/>
      <c r="D28146" s="4"/>
      <c r="E28146" s="4"/>
      <c r="F28146" s="4"/>
      <c r="G28146" s="31"/>
    </row>
    <row r="28147" spans="2:7" s="40" customFormat="1">
      <c r="B28147" s="7"/>
      <c r="C28147" s="7"/>
      <c r="D28147" s="4"/>
      <c r="E28147" s="4"/>
      <c r="F28147" s="4"/>
      <c r="G28147" s="31"/>
    </row>
    <row r="28148" spans="2:7" s="40" customFormat="1">
      <c r="B28148" s="7"/>
      <c r="C28148" s="7"/>
      <c r="D28148" s="4"/>
      <c r="E28148" s="4"/>
      <c r="F28148" s="4"/>
      <c r="G28148" s="31"/>
    </row>
    <row r="28149" spans="2:7" s="40" customFormat="1">
      <c r="B28149" s="7"/>
      <c r="C28149" s="7"/>
      <c r="D28149" s="4"/>
      <c r="E28149" s="4"/>
      <c r="F28149" s="4"/>
      <c r="G28149" s="31"/>
    </row>
    <row r="28150" spans="2:7" s="40" customFormat="1">
      <c r="B28150" s="7"/>
      <c r="C28150" s="7"/>
      <c r="D28150" s="4"/>
      <c r="E28150" s="4"/>
      <c r="F28150" s="4"/>
      <c r="G28150" s="31"/>
    </row>
    <row r="28151" spans="2:7" s="40" customFormat="1">
      <c r="B28151" s="7"/>
      <c r="C28151" s="7"/>
      <c r="D28151" s="4"/>
      <c r="E28151" s="4"/>
      <c r="F28151" s="4"/>
      <c r="G28151" s="31"/>
    </row>
    <row r="28152" spans="2:7" s="40" customFormat="1">
      <c r="B28152" s="7"/>
      <c r="C28152" s="7"/>
      <c r="D28152" s="4"/>
      <c r="E28152" s="4"/>
      <c r="F28152" s="4"/>
      <c r="G28152" s="31"/>
    </row>
    <row r="28153" spans="2:7" s="40" customFormat="1">
      <c r="B28153" s="7"/>
      <c r="C28153" s="7"/>
      <c r="D28153" s="4"/>
      <c r="E28153" s="4"/>
      <c r="F28153" s="4"/>
      <c r="G28153" s="31"/>
    </row>
    <row r="28154" spans="2:7" s="40" customFormat="1">
      <c r="B28154" s="7"/>
      <c r="C28154" s="7"/>
      <c r="D28154" s="4"/>
      <c r="E28154" s="4"/>
      <c r="F28154" s="4"/>
      <c r="G28154" s="31"/>
    </row>
    <row r="28155" spans="2:7" s="40" customFormat="1">
      <c r="B28155" s="7"/>
      <c r="C28155" s="7"/>
      <c r="D28155" s="4"/>
      <c r="E28155" s="4"/>
      <c r="F28155" s="4"/>
      <c r="G28155" s="31"/>
    </row>
    <row r="28156" spans="2:7" s="40" customFormat="1">
      <c r="B28156" s="7"/>
      <c r="C28156" s="7"/>
      <c r="D28156" s="4"/>
      <c r="E28156" s="4"/>
      <c r="F28156" s="4"/>
      <c r="G28156" s="31"/>
    </row>
    <row r="28157" spans="2:7" s="40" customFormat="1">
      <c r="B28157" s="7"/>
      <c r="C28157" s="7"/>
      <c r="D28157" s="4"/>
      <c r="E28157" s="4"/>
      <c r="F28157" s="4"/>
      <c r="G28157" s="31"/>
    </row>
    <row r="28158" spans="2:7" s="40" customFormat="1">
      <c r="B28158" s="7"/>
      <c r="C28158" s="7"/>
      <c r="D28158" s="4"/>
      <c r="E28158" s="4"/>
      <c r="F28158" s="4"/>
      <c r="G28158" s="31"/>
    </row>
    <row r="28159" spans="2:7" s="40" customFormat="1">
      <c r="B28159" s="7"/>
      <c r="C28159" s="7"/>
      <c r="D28159" s="4"/>
      <c r="E28159" s="4"/>
      <c r="F28159" s="4"/>
      <c r="G28159" s="31"/>
    </row>
    <row r="28160" spans="2:7" s="40" customFormat="1">
      <c r="B28160" s="7"/>
      <c r="C28160" s="7"/>
      <c r="D28160" s="4"/>
      <c r="E28160" s="4"/>
      <c r="F28160" s="4"/>
      <c r="G28160" s="31"/>
    </row>
    <row r="28161" spans="2:7" s="40" customFormat="1">
      <c r="B28161" s="7"/>
      <c r="C28161" s="7"/>
      <c r="D28161" s="4"/>
      <c r="E28161" s="4"/>
      <c r="F28161" s="4"/>
      <c r="G28161" s="31"/>
    </row>
    <row r="28162" spans="2:7" s="40" customFormat="1">
      <c r="B28162" s="7"/>
      <c r="C28162" s="7"/>
      <c r="D28162" s="4"/>
      <c r="E28162" s="4"/>
      <c r="F28162" s="4"/>
      <c r="G28162" s="31"/>
    </row>
    <row r="28163" spans="2:7" s="40" customFormat="1">
      <c r="B28163" s="7"/>
      <c r="C28163" s="7"/>
      <c r="D28163" s="4"/>
      <c r="E28163" s="4"/>
      <c r="F28163" s="4"/>
      <c r="G28163" s="31"/>
    </row>
    <row r="28164" spans="2:7" s="40" customFormat="1">
      <c r="B28164" s="7"/>
      <c r="C28164" s="7"/>
      <c r="D28164" s="4"/>
      <c r="E28164" s="4"/>
      <c r="F28164" s="4"/>
      <c r="G28164" s="31"/>
    </row>
    <row r="28165" spans="2:7" s="40" customFormat="1">
      <c r="B28165" s="7"/>
      <c r="C28165" s="7"/>
      <c r="D28165" s="4"/>
      <c r="E28165" s="4"/>
      <c r="F28165" s="4"/>
      <c r="G28165" s="31"/>
    </row>
    <row r="28166" spans="2:7" s="40" customFormat="1">
      <c r="B28166" s="7"/>
      <c r="C28166" s="7"/>
      <c r="D28166" s="4"/>
      <c r="E28166" s="4"/>
      <c r="F28166" s="4"/>
      <c r="G28166" s="31"/>
    </row>
    <row r="28167" spans="2:7" s="40" customFormat="1">
      <c r="B28167" s="7"/>
      <c r="C28167" s="7"/>
      <c r="D28167" s="4"/>
      <c r="E28167" s="4"/>
      <c r="F28167" s="4"/>
      <c r="G28167" s="31"/>
    </row>
    <row r="28168" spans="2:7" s="40" customFormat="1">
      <c r="B28168" s="7"/>
      <c r="C28168" s="7"/>
      <c r="D28168" s="4"/>
      <c r="E28168" s="4"/>
      <c r="F28168" s="4"/>
      <c r="G28168" s="31"/>
    </row>
    <row r="28169" spans="2:7" s="40" customFormat="1">
      <c r="B28169" s="7"/>
      <c r="C28169" s="7"/>
      <c r="D28169" s="4"/>
      <c r="E28169" s="4"/>
      <c r="F28169" s="4"/>
      <c r="G28169" s="31"/>
    </row>
    <row r="28170" spans="2:7" s="40" customFormat="1">
      <c r="B28170" s="7"/>
      <c r="C28170" s="7"/>
      <c r="D28170" s="4"/>
      <c r="E28170" s="4"/>
      <c r="F28170" s="4"/>
      <c r="G28170" s="31"/>
    </row>
    <row r="28171" spans="2:7" s="40" customFormat="1">
      <c r="B28171" s="7"/>
      <c r="C28171" s="7"/>
      <c r="D28171" s="4"/>
      <c r="E28171" s="4"/>
      <c r="F28171" s="4"/>
      <c r="G28171" s="31"/>
    </row>
    <row r="28172" spans="2:7" s="40" customFormat="1">
      <c r="B28172" s="7"/>
      <c r="C28172" s="7"/>
      <c r="D28172" s="4"/>
      <c r="E28172" s="4"/>
      <c r="F28172" s="4"/>
      <c r="G28172" s="31"/>
    </row>
    <row r="28173" spans="2:7" s="40" customFormat="1">
      <c r="B28173" s="7"/>
      <c r="C28173" s="7"/>
      <c r="D28173" s="4"/>
      <c r="E28173" s="4"/>
      <c r="F28173" s="4"/>
      <c r="G28173" s="31"/>
    </row>
    <row r="28174" spans="2:7" s="40" customFormat="1">
      <c r="B28174" s="7"/>
      <c r="C28174" s="7"/>
      <c r="D28174" s="4"/>
      <c r="E28174" s="4"/>
      <c r="F28174" s="4"/>
      <c r="G28174" s="31"/>
    </row>
    <row r="28175" spans="2:7" s="40" customFormat="1">
      <c r="B28175" s="7"/>
      <c r="C28175" s="7"/>
      <c r="D28175" s="4"/>
      <c r="E28175" s="4"/>
      <c r="F28175" s="4"/>
      <c r="G28175" s="31"/>
    </row>
    <row r="28176" spans="2:7" s="40" customFormat="1">
      <c r="B28176" s="7"/>
      <c r="C28176" s="7"/>
      <c r="D28176" s="4"/>
      <c r="E28176" s="4"/>
      <c r="F28176" s="4"/>
      <c r="G28176" s="31"/>
    </row>
    <row r="28177" spans="2:7" s="40" customFormat="1">
      <c r="B28177" s="7"/>
      <c r="C28177" s="7"/>
      <c r="D28177" s="4"/>
      <c r="E28177" s="4"/>
      <c r="F28177" s="4"/>
      <c r="G28177" s="31"/>
    </row>
    <row r="28178" spans="2:7" s="40" customFormat="1">
      <c r="B28178" s="7"/>
      <c r="C28178" s="7"/>
      <c r="D28178" s="4"/>
      <c r="E28178" s="4"/>
      <c r="F28178" s="4"/>
      <c r="G28178" s="31"/>
    </row>
    <row r="28179" spans="2:7" s="40" customFormat="1">
      <c r="B28179" s="7"/>
      <c r="C28179" s="7"/>
      <c r="D28179" s="4"/>
      <c r="E28179" s="4"/>
      <c r="F28179" s="4"/>
      <c r="G28179" s="31"/>
    </row>
    <row r="28180" spans="2:7" s="40" customFormat="1">
      <c r="B28180" s="7"/>
      <c r="C28180" s="7"/>
      <c r="D28180" s="4"/>
      <c r="E28180" s="4"/>
      <c r="F28180" s="4"/>
      <c r="G28180" s="31"/>
    </row>
    <row r="28181" spans="2:7" s="40" customFormat="1">
      <c r="B28181" s="7"/>
      <c r="C28181" s="7"/>
      <c r="D28181" s="4"/>
      <c r="E28181" s="4"/>
      <c r="F28181" s="4"/>
      <c r="G28181" s="31"/>
    </row>
    <row r="28182" spans="2:7" s="40" customFormat="1">
      <c r="B28182" s="7"/>
      <c r="C28182" s="7"/>
      <c r="D28182" s="4"/>
      <c r="E28182" s="4"/>
      <c r="F28182" s="4"/>
      <c r="G28182" s="31"/>
    </row>
    <row r="28183" spans="2:7" s="40" customFormat="1">
      <c r="B28183" s="7"/>
      <c r="C28183" s="7"/>
      <c r="D28183" s="4"/>
      <c r="E28183" s="4"/>
      <c r="F28183" s="4"/>
      <c r="G28183" s="31"/>
    </row>
    <row r="28184" spans="2:7" s="40" customFormat="1">
      <c r="B28184" s="7"/>
      <c r="C28184" s="7"/>
      <c r="D28184" s="4"/>
      <c r="E28184" s="4"/>
      <c r="F28184" s="4"/>
      <c r="G28184" s="31"/>
    </row>
    <row r="28185" spans="2:7" s="40" customFormat="1">
      <c r="B28185" s="7"/>
      <c r="C28185" s="7"/>
      <c r="D28185" s="4"/>
      <c r="E28185" s="4"/>
      <c r="F28185" s="4"/>
      <c r="G28185" s="31"/>
    </row>
    <row r="28186" spans="2:7" s="40" customFormat="1">
      <c r="B28186" s="7"/>
      <c r="C28186" s="7"/>
      <c r="D28186" s="4"/>
      <c r="E28186" s="4"/>
      <c r="F28186" s="4"/>
      <c r="G28186" s="31"/>
    </row>
    <row r="28187" spans="2:7" s="40" customFormat="1">
      <c r="B28187" s="7"/>
      <c r="C28187" s="7"/>
      <c r="D28187" s="4"/>
      <c r="E28187" s="4"/>
      <c r="F28187" s="4"/>
      <c r="G28187" s="31"/>
    </row>
    <row r="28188" spans="2:7" s="40" customFormat="1">
      <c r="B28188" s="7"/>
      <c r="C28188" s="7"/>
      <c r="D28188" s="4"/>
      <c r="E28188" s="4"/>
      <c r="F28188" s="4"/>
      <c r="G28188" s="31"/>
    </row>
    <row r="28189" spans="2:7" s="40" customFormat="1">
      <c r="B28189" s="7"/>
      <c r="C28189" s="7"/>
      <c r="D28189" s="4"/>
      <c r="E28189" s="4"/>
      <c r="F28189" s="4"/>
      <c r="G28189" s="31"/>
    </row>
    <row r="28190" spans="2:7" s="40" customFormat="1">
      <c r="B28190" s="7"/>
      <c r="C28190" s="7"/>
      <c r="D28190" s="4"/>
      <c r="E28190" s="4"/>
      <c r="F28190" s="4"/>
      <c r="G28190" s="31"/>
    </row>
    <row r="28191" spans="2:7" s="40" customFormat="1">
      <c r="B28191" s="7"/>
      <c r="C28191" s="7"/>
      <c r="D28191" s="4"/>
      <c r="E28191" s="4"/>
      <c r="F28191" s="4"/>
      <c r="G28191" s="31"/>
    </row>
    <row r="28192" spans="2:7" s="40" customFormat="1">
      <c r="B28192" s="7"/>
      <c r="C28192" s="7"/>
      <c r="D28192" s="4"/>
      <c r="E28192" s="4"/>
      <c r="F28192" s="4"/>
      <c r="G28192" s="31"/>
    </row>
    <row r="28193" spans="2:7" s="40" customFormat="1">
      <c r="B28193" s="7"/>
      <c r="C28193" s="7"/>
      <c r="D28193" s="4"/>
      <c r="E28193" s="4"/>
      <c r="F28193" s="4"/>
      <c r="G28193" s="31"/>
    </row>
    <row r="28194" spans="2:7" s="40" customFormat="1">
      <c r="B28194" s="7"/>
      <c r="C28194" s="7"/>
      <c r="D28194" s="4"/>
      <c r="E28194" s="4"/>
      <c r="F28194" s="4"/>
      <c r="G28194" s="31"/>
    </row>
    <row r="28195" spans="2:7" s="40" customFormat="1">
      <c r="B28195" s="7"/>
      <c r="C28195" s="7"/>
      <c r="D28195" s="4"/>
      <c r="E28195" s="4"/>
      <c r="F28195" s="4"/>
      <c r="G28195" s="31"/>
    </row>
    <row r="28196" spans="2:7" s="40" customFormat="1">
      <c r="B28196" s="7"/>
      <c r="C28196" s="7"/>
      <c r="D28196" s="4"/>
      <c r="E28196" s="4"/>
      <c r="F28196" s="4"/>
      <c r="G28196" s="31"/>
    </row>
    <row r="28197" spans="2:7" s="40" customFormat="1">
      <c r="B28197" s="7"/>
      <c r="C28197" s="7"/>
      <c r="D28197" s="4"/>
      <c r="E28197" s="4"/>
      <c r="F28197" s="4"/>
      <c r="G28197" s="31"/>
    </row>
    <row r="28198" spans="2:7" s="40" customFormat="1">
      <c r="B28198" s="7"/>
      <c r="C28198" s="7"/>
      <c r="D28198" s="4"/>
      <c r="E28198" s="4"/>
      <c r="F28198" s="4"/>
      <c r="G28198" s="31"/>
    </row>
    <row r="28199" spans="2:7" s="40" customFormat="1">
      <c r="B28199" s="7"/>
      <c r="C28199" s="7"/>
      <c r="D28199" s="4"/>
      <c r="E28199" s="4"/>
      <c r="F28199" s="4"/>
      <c r="G28199" s="31"/>
    </row>
    <row r="28200" spans="2:7" s="40" customFormat="1">
      <c r="B28200" s="7"/>
      <c r="C28200" s="7"/>
      <c r="D28200" s="4"/>
      <c r="E28200" s="4"/>
      <c r="F28200" s="4"/>
      <c r="G28200" s="31"/>
    </row>
    <row r="28201" spans="2:7" s="40" customFormat="1">
      <c r="B28201" s="7"/>
      <c r="C28201" s="7"/>
      <c r="D28201" s="4"/>
      <c r="E28201" s="4"/>
      <c r="F28201" s="4"/>
      <c r="G28201" s="31"/>
    </row>
    <row r="28202" spans="2:7" s="40" customFormat="1">
      <c r="B28202" s="7"/>
      <c r="C28202" s="7"/>
      <c r="D28202" s="4"/>
      <c r="E28202" s="4"/>
      <c r="F28202" s="4"/>
      <c r="G28202" s="31"/>
    </row>
    <row r="28203" spans="2:7" s="40" customFormat="1">
      <c r="B28203" s="7"/>
      <c r="C28203" s="7"/>
      <c r="D28203" s="4"/>
      <c r="E28203" s="4"/>
      <c r="F28203" s="4"/>
      <c r="G28203" s="31"/>
    </row>
    <row r="28204" spans="2:7" s="40" customFormat="1">
      <c r="B28204" s="7"/>
      <c r="C28204" s="7"/>
      <c r="D28204" s="4"/>
      <c r="E28204" s="4"/>
      <c r="F28204" s="4"/>
      <c r="G28204" s="31"/>
    </row>
    <row r="28205" spans="2:7" s="40" customFormat="1">
      <c r="B28205" s="7"/>
      <c r="C28205" s="7"/>
      <c r="D28205" s="4"/>
      <c r="E28205" s="4"/>
      <c r="F28205" s="4"/>
      <c r="G28205" s="31"/>
    </row>
    <row r="28206" spans="2:7" s="40" customFormat="1">
      <c r="B28206" s="7"/>
      <c r="C28206" s="7"/>
      <c r="D28206" s="4"/>
      <c r="E28206" s="4"/>
      <c r="F28206" s="4"/>
      <c r="G28206" s="31"/>
    </row>
    <row r="28207" spans="2:7" s="40" customFormat="1">
      <c r="B28207" s="7"/>
      <c r="C28207" s="7"/>
      <c r="D28207" s="4"/>
      <c r="E28207" s="4"/>
      <c r="F28207" s="4"/>
      <c r="G28207" s="31"/>
    </row>
    <row r="28208" spans="2:7" s="40" customFormat="1">
      <c r="B28208" s="7"/>
      <c r="C28208" s="7"/>
      <c r="D28208" s="4"/>
      <c r="E28208" s="4"/>
      <c r="F28208" s="4"/>
      <c r="G28208" s="31"/>
    </row>
    <row r="28209" spans="2:7" s="40" customFormat="1">
      <c r="B28209" s="7"/>
      <c r="C28209" s="7"/>
      <c r="D28209" s="4"/>
      <c r="E28209" s="4"/>
      <c r="F28209" s="4"/>
      <c r="G28209" s="31"/>
    </row>
    <row r="28210" spans="2:7" s="40" customFormat="1">
      <c r="B28210" s="7"/>
      <c r="C28210" s="7"/>
      <c r="D28210" s="4"/>
      <c r="E28210" s="4"/>
      <c r="F28210" s="4"/>
      <c r="G28210" s="31"/>
    </row>
    <row r="28211" spans="2:7" s="40" customFormat="1">
      <c r="B28211" s="7"/>
      <c r="C28211" s="7"/>
      <c r="D28211" s="4"/>
      <c r="E28211" s="4"/>
      <c r="F28211" s="4"/>
      <c r="G28211" s="31"/>
    </row>
    <row r="28212" spans="2:7" s="40" customFormat="1">
      <c r="B28212" s="7"/>
      <c r="C28212" s="7"/>
      <c r="D28212" s="4"/>
      <c r="E28212" s="4"/>
      <c r="F28212" s="4"/>
      <c r="G28212" s="31"/>
    </row>
    <row r="28213" spans="2:7" s="40" customFormat="1">
      <c r="B28213" s="7"/>
      <c r="C28213" s="7"/>
      <c r="D28213" s="4"/>
      <c r="E28213" s="4"/>
      <c r="F28213" s="4"/>
      <c r="G28213" s="31"/>
    </row>
    <row r="28214" spans="2:7" s="40" customFormat="1">
      <c r="B28214" s="7"/>
      <c r="C28214" s="7"/>
      <c r="D28214" s="4"/>
      <c r="E28214" s="4"/>
      <c r="F28214" s="4"/>
      <c r="G28214" s="31"/>
    </row>
    <row r="28215" spans="2:7" s="40" customFormat="1">
      <c r="B28215" s="7"/>
      <c r="C28215" s="7"/>
      <c r="D28215" s="4"/>
      <c r="E28215" s="4"/>
      <c r="F28215" s="4"/>
      <c r="G28215" s="31"/>
    </row>
    <row r="28216" spans="2:7" s="40" customFormat="1">
      <c r="B28216" s="7"/>
      <c r="C28216" s="7"/>
      <c r="D28216" s="4"/>
      <c r="E28216" s="4"/>
      <c r="F28216" s="4"/>
      <c r="G28216" s="31"/>
    </row>
    <row r="28217" spans="2:7" s="40" customFormat="1">
      <c r="B28217" s="7"/>
      <c r="C28217" s="7"/>
      <c r="D28217" s="4"/>
      <c r="E28217" s="4"/>
      <c r="F28217" s="4"/>
      <c r="G28217" s="31"/>
    </row>
    <row r="28218" spans="2:7" s="40" customFormat="1">
      <c r="B28218" s="7"/>
      <c r="C28218" s="7"/>
      <c r="D28218" s="4"/>
      <c r="E28218" s="4"/>
      <c r="F28218" s="4"/>
      <c r="G28218" s="31"/>
    </row>
    <row r="28219" spans="2:7" s="40" customFormat="1">
      <c r="B28219" s="7"/>
      <c r="C28219" s="7"/>
      <c r="D28219" s="4"/>
      <c r="E28219" s="4"/>
      <c r="F28219" s="4"/>
      <c r="G28219" s="31"/>
    </row>
    <row r="28220" spans="2:7" s="40" customFormat="1">
      <c r="B28220" s="7"/>
      <c r="C28220" s="7"/>
      <c r="D28220" s="4"/>
      <c r="E28220" s="4"/>
      <c r="F28220" s="4"/>
      <c r="G28220" s="31"/>
    </row>
    <row r="28221" spans="2:7" s="40" customFormat="1">
      <c r="B28221" s="7"/>
      <c r="C28221" s="7"/>
      <c r="D28221" s="4"/>
      <c r="E28221" s="4"/>
      <c r="F28221" s="4"/>
      <c r="G28221" s="31"/>
    </row>
    <row r="28222" spans="2:7" s="40" customFormat="1">
      <c r="B28222" s="7"/>
      <c r="C28222" s="7"/>
      <c r="D28222" s="4"/>
      <c r="E28222" s="4"/>
      <c r="F28222" s="4"/>
      <c r="G28222" s="31"/>
    </row>
    <row r="28223" spans="2:7" s="40" customFormat="1">
      <c r="B28223" s="7"/>
      <c r="C28223" s="7"/>
      <c r="D28223" s="4"/>
      <c r="E28223" s="4"/>
      <c r="F28223" s="4"/>
      <c r="G28223" s="31"/>
    </row>
    <row r="28224" spans="2:7" s="40" customFormat="1">
      <c r="B28224" s="7"/>
      <c r="C28224" s="7"/>
      <c r="D28224" s="4"/>
      <c r="E28224" s="4"/>
      <c r="F28224" s="4"/>
      <c r="G28224" s="31"/>
    </row>
    <row r="28225" spans="2:7" s="40" customFormat="1">
      <c r="B28225" s="7"/>
      <c r="C28225" s="7"/>
      <c r="D28225" s="4"/>
      <c r="E28225" s="4"/>
      <c r="F28225" s="4"/>
      <c r="G28225" s="31"/>
    </row>
    <row r="28226" spans="2:7" s="40" customFormat="1">
      <c r="B28226" s="7"/>
      <c r="C28226" s="7"/>
      <c r="D28226" s="4"/>
      <c r="E28226" s="4"/>
      <c r="F28226" s="4"/>
      <c r="G28226" s="31"/>
    </row>
    <row r="28227" spans="2:7" s="40" customFormat="1">
      <c r="B28227" s="7"/>
      <c r="C28227" s="7"/>
      <c r="D28227" s="4"/>
      <c r="E28227" s="4"/>
      <c r="F28227" s="4"/>
      <c r="G28227" s="31"/>
    </row>
    <row r="28228" spans="2:7" s="40" customFormat="1">
      <c r="B28228" s="7"/>
      <c r="C28228" s="7"/>
      <c r="D28228" s="4"/>
      <c r="E28228" s="4"/>
      <c r="F28228" s="4"/>
      <c r="G28228" s="31"/>
    </row>
    <row r="28229" spans="2:7" s="40" customFormat="1">
      <c r="B28229" s="7"/>
      <c r="C28229" s="7"/>
      <c r="D28229" s="4"/>
      <c r="E28229" s="4"/>
      <c r="F28229" s="4"/>
      <c r="G28229" s="31"/>
    </row>
    <row r="28230" spans="2:7" s="40" customFormat="1">
      <c r="B28230" s="7"/>
      <c r="C28230" s="7"/>
      <c r="D28230" s="4"/>
      <c r="E28230" s="4"/>
      <c r="F28230" s="4"/>
      <c r="G28230" s="31"/>
    </row>
    <row r="28231" spans="2:7" s="40" customFormat="1">
      <c r="B28231" s="7"/>
      <c r="C28231" s="7"/>
      <c r="D28231" s="4"/>
      <c r="E28231" s="4"/>
      <c r="F28231" s="4"/>
      <c r="G28231" s="31"/>
    </row>
    <row r="28232" spans="2:7" s="40" customFormat="1">
      <c r="B28232" s="7"/>
      <c r="C28232" s="7"/>
      <c r="D28232" s="4"/>
      <c r="E28232" s="4"/>
      <c r="F28232" s="4"/>
      <c r="G28232" s="31"/>
    </row>
    <row r="28233" spans="2:7" s="40" customFormat="1">
      <c r="B28233" s="7"/>
      <c r="C28233" s="7"/>
      <c r="D28233" s="4"/>
      <c r="E28233" s="4"/>
      <c r="F28233" s="4"/>
      <c r="G28233" s="31"/>
    </row>
    <row r="28234" spans="2:7" s="40" customFormat="1">
      <c r="B28234" s="7"/>
      <c r="C28234" s="7"/>
      <c r="D28234" s="4"/>
      <c r="E28234" s="4"/>
      <c r="F28234" s="4"/>
      <c r="G28234" s="31"/>
    </row>
    <row r="28235" spans="2:7" s="40" customFormat="1">
      <c r="B28235" s="7"/>
      <c r="C28235" s="7"/>
      <c r="D28235" s="4"/>
      <c r="E28235" s="4"/>
      <c r="F28235" s="4"/>
      <c r="G28235" s="31"/>
    </row>
    <row r="28236" spans="2:7" s="40" customFormat="1">
      <c r="B28236" s="7"/>
      <c r="C28236" s="7"/>
      <c r="D28236" s="4"/>
      <c r="E28236" s="4"/>
      <c r="F28236" s="4"/>
      <c r="G28236" s="31"/>
    </row>
    <row r="28237" spans="2:7" s="40" customFormat="1">
      <c r="B28237" s="7"/>
      <c r="C28237" s="7"/>
      <c r="D28237" s="4"/>
      <c r="E28237" s="4"/>
      <c r="F28237" s="4"/>
      <c r="G28237" s="31"/>
    </row>
    <row r="28238" spans="2:7" s="40" customFormat="1">
      <c r="B28238" s="7"/>
      <c r="C28238" s="7"/>
      <c r="D28238" s="4"/>
      <c r="E28238" s="4"/>
      <c r="F28238" s="4"/>
      <c r="G28238" s="31"/>
    </row>
    <row r="28239" spans="2:7" s="40" customFormat="1">
      <c r="B28239" s="7"/>
      <c r="C28239" s="7"/>
      <c r="D28239" s="4"/>
      <c r="E28239" s="4"/>
      <c r="F28239" s="4"/>
      <c r="G28239" s="31"/>
    </row>
    <row r="28240" spans="2:7" s="40" customFormat="1">
      <c r="B28240" s="7"/>
      <c r="C28240" s="7"/>
      <c r="D28240" s="4"/>
      <c r="E28240" s="4"/>
      <c r="F28240" s="4"/>
      <c r="G28240" s="31"/>
    </row>
    <row r="28241" spans="2:7" s="40" customFormat="1">
      <c r="B28241" s="7"/>
      <c r="C28241" s="7"/>
      <c r="D28241" s="4"/>
      <c r="E28241" s="4"/>
      <c r="F28241" s="4"/>
      <c r="G28241" s="31"/>
    </row>
    <row r="28242" spans="2:7" s="40" customFormat="1">
      <c r="B28242" s="7"/>
      <c r="C28242" s="7"/>
      <c r="D28242" s="4"/>
      <c r="E28242" s="4"/>
      <c r="F28242" s="4"/>
      <c r="G28242" s="31"/>
    </row>
    <row r="28243" spans="2:7" s="40" customFormat="1">
      <c r="B28243" s="7"/>
      <c r="C28243" s="7"/>
      <c r="D28243" s="4"/>
      <c r="E28243" s="4"/>
      <c r="F28243" s="4"/>
      <c r="G28243" s="31"/>
    </row>
    <row r="28244" spans="2:7" s="40" customFormat="1">
      <c r="B28244" s="7"/>
      <c r="C28244" s="7"/>
      <c r="D28244" s="4"/>
      <c r="E28244" s="4"/>
      <c r="F28244" s="4"/>
      <c r="G28244" s="31"/>
    </row>
    <row r="28245" spans="2:7" s="40" customFormat="1">
      <c r="B28245" s="7"/>
      <c r="C28245" s="7"/>
      <c r="D28245" s="4"/>
      <c r="E28245" s="4"/>
      <c r="F28245" s="4"/>
      <c r="G28245" s="31"/>
    </row>
    <row r="28246" spans="2:7" s="40" customFormat="1">
      <c r="B28246" s="7"/>
      <c r="C28246" s="7"/>
      <c r="D28246" s="4"/>
      <c r="E28246" s="4"/>
      <c r="F28246" s="4"/>
      <c r="G28246" s="31"/>
    </row>
    <row r="28247" spans="2:7" s="40" customFormat="1">
      <c r="B28247" s="7"/>
      <c r="C28247" s="7"/>
      <c r="D28247" s="4"/>
      <c r="E28247" s="4"/>
      <c r="F28247" s="4"/>
      <c r="G28247" s="31"/>
    </row>
    <row r="28248" spans="2:7" s="40" customFormat="1">
      <c r="B28248" s="7"/>
      <c r="C28248" s="7"/>
      <c r="D28248" s="4"/>
      <c r="E28248" s="4"/>
      <c r="F28248" s="4"/>
      <c r="G28248" s="31"/>
    </row>
    <row r="28249" spans="2:7" s="40" customFormat="1">
      <c r="B28249" s="7"/>
      <c r="C28249" s="7"/>
      <c r="D28249" s="4"/>
      <c r="E28249" s="4"/>
      <c r="F28249" s="4"/>
      <c r="G28249" s="31"/>
    </row>
    <row r="28250" spans="2:7" s="40" customFormat="1">
      <c r="B28250" s="7"/>
      <c r="C28250" s="7"/>
      <c r="D28250" s="4"/>
      <c r="E28250" s="4"/>
      <c r="F28250" s="4"/>
      <c r="G28250" s="31"/>
    </row>
    <row r="28251" spans="2:7" s="40" customFormat="1">
      <c r="B28251" s="7"/>
      <c r="C28251" s="7"/>
      <c r="D28251" s="4"/>
      <c r="E28251" s="4"/>
      <c r="F28251" s="4"/>
      <c r="G28251" s="31"/>
    </row>
    <row r="28252" spans="2:7" s="40" customFormat="1">
      <c r="B28252" s="7"/>
      <c r="C28252" s="7"/>
      <c r="D28252" s="4"/>
      <c r="E28252" s="4"/>
      <c r="F28252" s="4"/>
      <c r="G28252" s="31"/>
    </row>
    <row r="28253" spans="2:7" s="40" customFormat="1">
      <c r="B28253" s="7"/>
      <c r="C28253" s="7"/>
      <c r="D28253" s="4"/>
      <c r="E28253" s="4"/>
      <c r="F28253" s="4"/>
      <c r="G28253" s="31"/>
    </row>
    <row r="28254" spans="2:7" s="40" customFormat="1">
      <c r="B28254" s="7"/>
      <c r="C28254" s="7"/>
      <c r="D28254" s="4"/>
      <c r="E28254" s="4"/>
      <c r="F28254" s="4"/>
      <c r="G28254" s="31"/>
    </row>
    <row r="28255" spans="2:7" s="40" customFormat="1">
      <c r="B28255" s="7"/>
      <c r="C28255" s="7"/>
      <c r="D28255" s="4"/>
      <c r="E28255" s="4"/>
      <c r="F28255" s="4"/>
      <c r="G28255" s="31"/>
    </row>
    <row r="28256" spans="2:7" s="40" customFormat="1">
      <c r="B28256" s="7"/>
      <c r="C28256" s="7"/>
      <c r="D28256" s="4"/>
      <c r="E28256" s="4"/>
      <c r="F28256" s="4"/>
      <c r="G28256" s="31"/>
    </row>
    <row r="28257" spans="2:7" s="40" customFormat="1">
      <c r="B28257" s="7"/>
      <c r="C28257" s="7"/>
      <c r="D28257" s="4"/>
      <c r="E28257" s="4"/>
      <c r="F28257" s="4"/>
      <c r="G28257" s="31"/>
    </row>
    <row r="28258" spans="2:7" s="40" customFormat="1">
      <c r="B28258" s="7"/>
      <c r="C28258" s="7"/>
      <c r="D28258" s="4"/>
      <c r="E28258" s="4"/>
      <c r="F28258" s="4"/>
      <c r="G28258" s="31"/>
    </row>
    <row r="28259" spans="2:7" s="40" customFormat="1">
      <c r="B28259" s="7"/>
      <c r="C28259" s="7"/>
      <c r="D28259" s="4"/>
      <c r="E28259" s="4"/>
      <c r="F28259" s="4"/>
      <c r="G28259" s="31"/>
    </row>
    <row r="28260" spans="2:7" s="40" customFormat="1">
      <c r="B28260" s="7"/>
      <c r="C28260" s="7"/>
      <c r="D28260" s="4"/>
      <c r="E28260" s="4"/>
      <c r="F28260" s="4"/>
      <c r="G28260" s="31"/>
    </row>
    <row r="28261" spans="2:7" s="40" customFormat="1">
      <c r="B28261" s="7"/>
      <c r="C28261" s="7"/>
      <c r="D28261" s="4"/>
      <c r="E28261" s="4"/>
      <c r="F28261" s="4"/>
      <c r="G28261" s="31"/>
    </row>
    <row r="28262" spans="2:7" s="40" customFormat="1">
      <c r="B28262" s="7"/>
      <c r="C28262" s="7"/>
      <c r="D28262" s="4"/>
      <c r="E28262" s="4"/>
      <c r="F28262" s="4"/>
      <c r="G28262" s="31"/>
    </row>
    <row r="28263" spans="2:7" s="40" customFormat="1">
      <c r="B28263" s="7"/>
      <c r="C28263" s="7"/>
      <c r="D28263" s="4"/>
      <c r="E28263" s="4"/>
      <c r="F28263" s="4"/>
      <c r="G28263" s="31"/>
    </row>
    <row r="28264" spans="2:7" s="40" customFormat="1">
      <c r="B28264" s="7"/>
      <c r="C28264" s="7"/>
      <c r="D28264" s="4"/>
      <c r="E28264" s="4"/>
      <c r="F28264" s="4"/>
      <c r="G28264" s="31"/>
    </row>
    <row r="28265" spans="2:7" s="40" customFormat="1">
      <c r="B28265" s="7"/>
      <c r="C28265" s="7"/>
      <c r="D28265" s="4"/>
      <c r="E28265" s="4"/>
      <c r="F28265" s="4"/>
      <c r="G28265" s="31"/>
    </row>
    <row r="28266" spans="2:7" s="40" customFormat="1">
      <c r="B28266" s="7"/>
      <c r="C28266" s="7"/>
      <c r="D28266" s="4"/>
      <c r="E28266" s="4"/>
      <c r="F28266" s="4"/>
      <c r="G28266" s="31"/>
    </row>
    <row r="28267" spans="2:7" s="40" customFormat="1">
      <c r="B28267" s="7"/>
      <c r="C28267" s="7"/>
      <c r="D28267" s="4"/>
      <c r="E28267" s="4"/>
      <c r="F28267" s="4"/>
      <c r="G28267" s="31"/>
    </row>
    <row r="28268" spans="2:7" s="40" customFormat="1">
      <c r="B28268" s="7"/>
      <c r="C28268" s="7"/>
      <c r="D28268" s="4"/>
      <c r="E28268" s="4"/>
      <c r="F28268" s="4"/>
      <c r="G28268" s="31"/>
    </row>
    <row r="28269" spans="2:7" s="40" customFormat="1">
      <c r="B28269" s="7"/>
      <c r="C28269" s="7"/>
      <c r="D28269" s="4"/>
      <c r="E28269" s="4"/>
      <c r="F28269" s="4"/>
      <c r="G28269" s="31"/>
    </row>
    <row r="28270" spans="2:7" s="40" customFormat="1">
      <c r="B28270" s="7"/>
      <c r="C28270" s="7"/>
      <c r="D28270" s="4"/>
      <c r="E28270" s="4"/>
      <c r="F28270" s="4"/>
      <c r="G28270" s="31"/>
    </row>
    <row r="28271" spans="2:7" s="40" customFormat="1">
      <c r="B28271" s="7"/>
      <c r="C28271" s="7"/>
      <c r="D28271" s="4"/>
      <c r="E28271" s="4"/>
      <c r="F28271" s="4"/>
      <c r="G28271" s="31"/>
    </row>
    <row r="28272" spans="2:7" s="40" customFormat="1">
      <c r="B28272" s="7"/>
      <c r="C28272" s="7"/>
      <c r="D28272" s="4"/>
      <c r="E28272" s="4"/>
      <c r="F28272" s="4"/>
      <c r="G28272" s="31"/>
    </row>
    <row r="28273" spans="2:7" s="40" customFormat="1">
      <c r="B28273" s="7"/>
      <c r="C28273" s="7"/>
      <c r="D28273" s="4"/>
      <c r="E28273" s="4"/>
      <c r="F28273" s="4"/>
      <c r="G28273" s="31"/>
    </row>
    <row r="28274" spans="2:7" s="40" customFormat="1">
      <c r="B28274" s="7"/>
      <c r="C28274" s="7"/>
      <c r="D28274" s="4"/>
      <c r="E28274" s="4"/>
      <c r="F28274" s="4"/>
      <c r="G28274" s="31"/>
    </row>
    <row r="28275" spans="2:7" s="40" customFormat="1">
      <c r="B28275" s="7"/>
      <c r="C28275" s="7"/>
      <c r="D28275" s="4"/>
      <c r="E28275" s="4"/>
      <c r="F28275" s="4"/>
      <c r="G28275" s="31"/>
    </row>
    <row r="28276" spans="2:7" s="40" customFormat="1">
      <c r="B28276" s="7"/>
      <c r="C28276" s="7"/>
      <c r="D28276" s="4"/>
      <c r="E28276" s="4"/>
      <c r="F28276" s="4"/>
      <c r="G28276" s="31"/>
    </row>
    <row r="28277" spans="2:7" s="40" customFormat="1">
      <c r="B28277" s="7"/>
      <c r="C28277" s="7"/>
      <c r="D28277" s="4"/>
      <c r="E28277" s="4"/>
      <c r="F28277" s="4"/>
      <c r="G28277" s="31"/>
    </row>
    <row r="28278" spans="2:7" s="40" customFormat="1">
      <c r="B28278" s="7"/>
      <c r="C28278" s="7"/>
      <c r="D28278" s="4"/>
      <c r="E28278" s="4"/>
      <c r="F28278" s="4"/>
      <c r="G28278" s="31"/>
    </row>
    <row r="28279" spans="2:7" s="40" customFormat="1">
      <c r="B28279" s="7"/>
      <c r="C28279" s="7"/>
      <c r="D28279" s="4"/>
      <c r="E28279" s="4"/>
      <c r="F28279" s="4"/>
      <c r="G28279" s="31"/>
    </row>
    <row r="28280" spans="2:7" s="40" customFormat="1">
      <c r="B28280" s="7"/>
      <c r="C28280" s="7"/>
      <c r="D28280" s="4"/>
      <c r="E28280" s="4"/>
      <c r="F28280" s="4"/>
      <c r="G28280" s="31"/>
    </row>
    <row r="28281" spans="2:7" s="40" customFormat="1">
      <c r="B28281" s="7"/>
      <c r="C28281" s="7"/>
      <c r="D28281" s="4"/>
      <c r="E28281" s="4"/>
      <c r="F28281" s="4"/>
      <c r="G28281" s="31"/>
    </row>
    <row r="28282" spans="2:7" s="40" customFormat="1">
      <c r="B28282" s="7"/>
      <c r="C28282" s="7"/>
      <c r="D28282" s="4"/>
      <c r="E28282" s="4"/>
      <c r="F28282" s="4"/>
      <c r="G28282" s="31"/>
    </row>
    <row r="28283" spans="2:7" s="40" customFormat="1">
      <c r="B28283" s="7"/>
      <c r="C28283" s="7"/>
      <c r="D28283" s="4"/>
      <c r="E28283" s="4"/>
      <c r="F28283" s="4"/>
      <c r="G28283" s="31"/>
    </row>
    <row r="28284" spans="2:7" s="40" customFormat="1">
      <c r="B28284" s="7"/>
      <c r="C28284" s="7"/>
      <c r="D28284" s="4"/>
      <c r="E28284" s="4"/>
      <c r="F28284" s="4"/>
      <c r="G28284" s="31"/>
    </row>
    <row r="28285" spans="2:7" s="40" customFormat="1">
      <c r="B28285" s="7"/>
      <c r="C28285" s="7"/>
      <c r="D28285" s="4"/>
      <c r="E28285" s="4"/>
      <c r="F28285" s="4"/>
      <c r="G28285" s="31"/>
    </row>
    <row r="28286" spans="2:7" s="40" customFormat="1">
      <c r="B28286" s="7"/>
      <c r="C28286" s="7"/>
      <c r="D28286" s="4"/>
      <c r="E28286" s="4"/>
      <c r="F28286" s="4"/>
      <c r="G28286" s="31"/>
    </row>
    <row r="28287" spans="2:7" s="40" customFormat="1">
      <c r="B28287" s="7"/>
      <c r="C28287" s="7"/>
      <c r="D28287" s="4"/>
      <c r="E28287" s="4"/>
      <c r="F28287" s="4"/>
      <c r="G28287" s="31"/>
    </row>
    <row r="28288" spans="2:7" s="40" customFormat="1">
      <c r="B28288" s="7"/>
      <c r="C28288" s="7"/>
      <c r="D28288" s="4"/>
      <c r="E28288" s="4"/>
      <c r="F28288" s="4"/>
      <c r="G28288" s="31"/>
    </row>
    <row r="28289" spans="2:7" s="40" customFormat="1">
      <c r="B28289" s="7"/>
      <c r="C28289" s="7"/>
      <c r="D28289" s="4"/>
      <c r="E28289" s="4"/>
      <c r="F28289" s="4"/>
      <c r="G28289" s="31"/>
    </row>
    <row r="28290" spans="2:7" s="40" customFormat="1">
      <c r="B28290" s="7"/>
      <c r="C28290" s="7"/>
      <c r="D28290" s="4"/>
      <c r="E28290" s="4"/>
      <c r="F28290" s="4"/>
      <c r="G28290" s="31"/>
    </row>
    <row r="28291" spans="2:7" s="40" customFormat="1">
      <c r="B28291" s="7"/>
      <c r="C28291" s="7"/>
      <c r="D28291" s="4"/>
      <c r="E28291" s="4"/>
      <c r="F28291" s="4"/>
      <c r="G28291" s="31"/>
    </row>
    <row r="28292" spans="2:7" s="40" customFormat="1">
      <c r="B28292" s="7"/>
      <c r="C28292" s="7"/>
      <c r="D28292" s="4"/>
      <c r="E28292" s="4"/>
      <c r="F28292" s="4"/>
      <c r="G28292" s="31"/>
    </row>
    <row r="28293" spans="2:7" s="40" customFormat="1">
      <c r="B28293" s="7"/>
      <c r="C28293" s="7"/>
      <c r="D28293" s="4"/>
      <c r="E28293" s="4"/>
      <c r="F28293" s="4"/>
      <c r="G28293" s="31"/>
    </row>
    <row r="28294" spans="2:7" s="40" customFormat="1">
      <c r="B28294" s="7"/>
      <c r="C28294" s="7"/>
      <c r="D28294" s="4"/>
      <c r="E28294" s="4"/>
      <c r="F28294" s="4"/>
      <c r="G28294" s="31"/>
    </row>
    <row r="28295" spans="2:7" s="40" customFormat="1">
      <c r="B28295" s="7"/>
      <c r="C28295" s="7"/>
      <c r="D28295" s="4"/>
      <c r="E28295" s="4"/>
      <c r="F28295" s="4"/>
      <c r="G28295" s="31"/>
    </row>
    <row r="28296" spans="2:7" s="40" customFormat="1">
      <c r="B28296" s="7"/>
      <c r="C28296" s="7"/>
      <c r="D28296" s="4"/>
      <c r="E28296" s="4"/>
      <c r="F28296" s="4"/>
      <c r="G28296" s="31"/>
    </row>
    <row r="28297" spans="2:7" s="40" customFormat="1">
      <c r="B28297" s="7"/>
      <c r="C28297" s="7"/>
      <c r="D28297" s="4"/>
      <c r="E28297" s="4"/>
      <c r="F28297" s="4"/>
      <c r="G28297" s="31"/>
    </row>
    <row r="28298" spans="2:7" s="40" customFormat="1">
      <c r="B28298" s="7"/>
      <c r="C28298" s="7"/>
      <c r="D28298" s="4"/>
      <c r="E28298" s="4"/>
      <c r="F28298" s="4"/>
      <c r="G28298" s="31"/>
    </row>
    <row r="28299" spans="2:7" s="40" customFormat="1">
      <c r="B28299" s="7"/>
      <c r="C28299" s="7"/>
      <c r="D28299" s="4"/>
      <c r="E28299" s="4"/>
      <c r="F28299" s="4"/>
      <c r="G28299" s="31"/>
    </row>
    <row r="28300" spans="2:7" s="40" customFormat="1">
      <c r="B28300" s="7"/>
      <c r="C28300" s="7"/>
      <c r="D28300" s="4"/>
      <c r="E28300" s="4"/>
      <c r="F28300" s="4"/>
      <c r="G28300" s="31"/>
    </row>
    <row r="28301" spans="2:7" s="40" customFormat="1">
      <c r="B28301" s="7"/>
      <c r="C28301" s="7"/>
      <c r="D28301" s="4"/>
      <c r="E28301" s="4"/>
      <c r="F28301" s="4"/>
      <c r="G28301" s="31"/>
    </row>
    <row r="28302" spans="2:7" s="40" customFormat="1">
      <c r="B28302" s="7"/>
      <c r="C28302" s="7"/>
      <c r="D28302" s="4"/>
      <c r="E28302" s="4"/>
      <c r="F28302" s="4"/>
      <c r="G28302" s="31"/>
    </row>
    <row r="28303" spans="2:7" s="40" customFormat="1">
      <c r="B28303" s="7"/>
      <c r="C28303" s="7"/>
      <c r="D28303" s="4"/>
      <c r="E28303" s="4"/>
      <c r="F28303" s="4"/>
      <c r="G28303" s="31"/>
    </row>
    <row r="28304" spans="2:7" s="40" customFormat="1">
      <c r="B28304" s="7"/>
      <c r="C28304" s="7"/>
      <c r="D28304" s="4"/>
      <c r="E28304" s="4"/>
      <c r="F28304" s="4"/>
      <c r="G28304" s="31"/>
    </row>
    <row r="28305" spans="2:7" s="40" customFormat="1">
      <c r="B28305" s="7"/>
      <c r="C28305" s="7"/>
      <c r="D28305" s="4"/>
      <c r="E28305" s="4"/>
      <c r="F28305" s="4"/>
      <c r="G28305" s="31"/>
    </row>
    <row r="28306" spans="2:7" s="40" customFormat="1">
      <c r="B28306" s="7"/>
      <c r="C28306" s="7"/>
      <c r="D28306" s="4"/>
      <c r="E28306" s="4"/>
      <c r="F28306" s="4"/>
      <c r="G28306" s="31"/>
    </row>
    <row r="28307" spans="2:7" s="40" customFormat="1">
      <c r="B28307" s="7"/>
      <c r="C28307" s="7"/>
      <c r="D28307" s="4"/>
      <c r="E28307" s="4"/>
      <c r="F28307" s="4"/>
      <c r="G28307" s="31"/>
    </row>
    <row r="28308" spans="2:7" s="40" customFormat="1">
      <c r="B28308" s="7"/>
      <c r="C28308" s="7"/>
      <c r="D28308" s="4"/>
      <c r="E28308" s="4"/>
      <c r="F28308" s="4"/>
      <c r="G28308" s="31"/>
    </row>
    <row r="28309" spans="2:7" s="40" customFormat="1">
      <c r="B28309" s="7"/>
      <c r="C28309" s="7"/>
      <c r="D28309" s="4"/>
      <c r="E28309" s="4"/>
      <c r="F28309" s="4"/>
      <c r="G28309" s="31"/>
    </row>
    <row r="28310" spans="2:7" s="40" customFormat="1">
      <c r="B28310" s="7"/>
      <c r="C28310" s="7"/>
      <c r="D28310" s="4"/>
      <c r="E28310" s="4"/>
      <c r="F28310" s="4"/>
      <c r="G28310" s="31"/>
    </row>
    <row r="28311" spans="2:7" s="40" customFormat="1">
      <c r="B28311" s="7"/>
      <c r="C28311" s="7"/>
      <c r="D28311" s="4"/>
      <c r="E28311" s="4"/>
      <c r="F28311" s="4"/>
      <c r="G28311" s="31"/>
    </row>
    <row r="28312" spans="2:7" s="40" customFormat="1">
      <c r="B28312" s="7"/>
      <c r="C28312" s="7"/>
      <c r="D28312" s="4"/>
      <c r="E28312" s="4"/>
      <c r="F28312" s="4"/>
      <c r="G28312" s="31"/>
    </row>
    <row r="28313" spans="2:7" s="40" customFormat="1">
      <c r="B28313" s="7"/>
      <c r="C28313" s="7"/>
      <c r="D28313" s="4"/>
      <c r="E28313" s="4"/>
      <c r="F28313" s="4"/>
      <c r="G28313" s="31"/>
    </row>
    <row r="28314" spans="2:7" s="40" customFormat="1">
      <c r="B28314" s="7"/>
      <c r="C28314" s="7"/>
      <c r="D28314" s="4"/>
      <c r="E28314" s="4"/>
      <c r="F28314" s="4"/>
      <c r="G28314" s="31"/>
    </row>
    <row r="28315" spans="2:7" s="40" customFormat="1">
      <c r="B28315" s="7"/>
      <c r="C28315" s="7"/>
      <c r="D28315" s="4"/>
      <c r="E28315" s="4"/>
      <c r="F28315" s="4"/>
      <c r="G28315" s="31"/>
    </row>
    <row r="28316" spans="2:7" s="40" customFormat="1">
      <c r="B28316" s="7"/>
      <c r="C28316" s="7"/>
      <c r="D28316" s="4"/>
      <c r="E28316" s="4"/>
      <c r="F28316" s="4"/>
      <c r="G28316" s="31"/>
    </row>
    <row r="28317" spans="2:7" s="40" customFormat="1">
      <c r="B28317" s="7"/>
      <c r="C28317" s="7"/>
      <c r="D28317" s="4"/>
      <c r="E28317" s="4"/>
      <c r="F28317" s="4"/>
      <c r="G28317" s="31"/>
    </row>
    <row r="28318" spans="2:7" s="40" customFormat="1">
      <c r="B28318" s="7"/>
      <c r="C28318" s="7"/>
      <c r="D28318" s="4"/>
      <c r="E28318" s="4"/>
      <c r="F28318" s="4"/>
      <c r="G28318" s="31"/>
    </row>
    <row r="28319" spans="2:7" s="40" customFormat="1">
      <c r="B28319" s="7"/>
      <c r="C28319" s="7"/>
      <c r="D28319" s="4"/>
      <c r="E28319" s="4"/>
      <c r="F28319" s="4"/>
      <c r="G28319" s="31"/>
    </row>
    <row r="28320" spans="2:7" s="40" customFormat="1">
      <c r="B28320" s="7"/>
      <c r="C28320" s="7"/>
      <c r="D28320" s="4"/>
      <c r="E28320" s="4"/>
      <c r="F28320" s="4"/>
      <c r="G28320" s="31"/>
    </row>
    <row r="28321" spans="2:7" s="40" customFormat="1">
      <c r="B28321" s="7"/>
      <c r="C28321" s="7"/>
      <c r="D28321" s="4"/>
      <c r="E28321" s="4"/>
      <c r="F28321" s="4"/>
      <c r="G28321" s="31"/>
    </row>
    <row r="28322" spans="2:7" s="40" customFormat="1">
      <c r="B28322" s="7"/>
      <c r="C28322" s="7"/>
      <c r="D28322" s="4"/>
      <c r="E28322" s="4"/>
      <c r="F28322" s="4"/>
      <c r="G28322" s="31"/>
    </row>
    <row r="28323" spans="2:7" s="40" customFormat="1">
      <c r="B28323" s="7"/>
      <c r="C28323" s="7"/>
      <c r="D28323" s="4"/>
      <c r="E28323" s="4"/>
      <c r="F28323" s="4"/>
      <c r="G28323" s="31"/>
    </row>
    <row r="28324" spans="2:7" s="40" customFormat="1">
      <c r="B28324" s="7"/>
      <c r="C28324" s="7"/>
      <c r="D28324" s="4"/>
      <c r="E28324" s="4"/>
      <c r="F28324" s="4"/>
      <c r="G28324" s="31"/>
    </row>
    <row r="28325" spans="2:7" s="40" customFormat="1">
      <c r="B28325" s="7"/>
      <c r="C28325" s="7"/>
      <c r="D28325" s="4"/>
      <c r="E28325" s="4"/>
      <c r="F28325" s="4"/>
      <c r="G28325" s="31"/>
    </row>
    <row r="28326" spans="2:7" s="40" customFormat="1">
      <c r="B28326" s="7"/>
      <c r="C28326" s="7"/>
      <c r="D28326" s="4"/>
      <c r="E28326" s="4"/>
      <c r="F28326" s="4"/>
      <c r="G28326" s="31"/>
    </row>
    <row r="28327" spans="2:7" s="40" customFormat="1">
      <c r="B28327" s="7"/>
      <c r="C28327" s="7"/>
      <c r="D28327" s="4"/>
      <c r="E28327" s="4"/>
      <c r="F28327" s="4"/>
      <c r="G28327" s="31"/>
    </row>
    <row r="28328" spans="2:7" s="40" customFormat="1">
      <c r="B28328" s="7"/>
      <c r="C28328" s="7"/>
      <c r="D28328" s="4"/>
      <c r="E28328" s="4"/>
      <c r="F28328" s="4"/>
      <c r="G28328" s="31"/>
    </row>
    <row r="28329" spans="2:7" s="40" customFormat="1">
      <c r="B28329" s="7"/>
      <c r="C28329" s="7"/>
      <c r="D28329" s="4"/>
      <c r="E28329" s="4"/>
      <c r="F28329" s="4"/>
      <c r="G28329" s="31"/>
    </row>
    <row r="28330" spans="2:7" s="40" customFormat="1">
      <c r="B28330" s="7"/>
      <c r="C28330" s="7"/>
      <c r="D28330" s="4"/>
      <c r="E28330" s="4"/>
      <c r="F28330" s="4"/>
      <c r="G28330" s="31"/>
    </row>
    <row r="28331" spans="2:7" s="40" customFormat="1">
      <c r="B28331" s="7"/>
      <c r="C28331" s="7"/>
      <c r="D28331" s="4"/>
      <c r="E28331" s="4"/>
      <c r="F28331" s="4"/>
      <c r="G28331" s="31"/>
    </row>
    <row r="28332" spans="2:7" s="40" customFormat="1">
      <c r="B28332" s="7"/>
      <c r="C28332" s="7"/>
      <c r="D28332" s="4"/>
      <c r="E28332" s="4"/>
      <c r="F28332" s="4"/>
      <c r="G28332" s="31"/>
    </row>
    <row r="28333" spans="2:7" s="40" customFormat="1">
      <c r="B28333" s="7"/>
      <c r="C28333" s="7"/>
      <c r="D28333" s="4"/>
      <c r="E28333" s="4"/>
      <c r="F28333" s="4"/>
      <c r="G28333" s="31"/>
    </row>
    <row r="28334" spans="2:7" s="40" customFormat="1">
      <c r="B28334" s="7"/>
      <c r="C28334" s="7"/>
      <c r="D28334" s="4"/>
      <c r="E28334" s="4"/>
      <c r="F28334" s="4"/>
      <c r="G28334" s="31"/>
    </row>
    <row r="28335" spans="2:7" s="40" customFormat="1">
      <c r="B28335" s="7"/>
      <c r="C28335" s="7"/>
      <c r="D28335" s="4"/>
      <c r="E28335" s="4"/>
      <c r="F28335" s="4"/>
      <c r="G28335" s="31"/>
    </row>
    <row r="28336" spans="2:7" s="40" customFormat="1">
      <c r="B28336" s="7"/>
      <c r="C28336" s="7"/>
      <c r="D28336" s="4"/>
      <c r="E28336" s="4"/>
      <c r="F28336" s="4"/>
      <c r="G28336" s="31"/>
    </row>
    <row r="28337" spans="2:7" s="40" customFormat="1">
      <c r="B28337" s="7"/>
      <c r="C28337" s="7"/>
      <c r="D28337" s="4"/>
      <c r="E28337" s="4"/>
      <c r="F28337" s="4"/>
      <c r="G28337" s="31"/>
    </row>
    <row r="28338" spans="2:7" s="40" customFormat="1">
      <c r="B28338" s="7"/>
      <c r="C28338" s="7"/>
      <c r="D28338" s="4"/>
      <c r="E28338" s="4"/>
      <c r="F28338" s="4"/>
      <c r="G28338" s="31"/>
    </row>
    <row r="28339" spans="2:7" s="40" customFormat="1">
      <c r="B28339" s="7"/>
      <c r="C28339" s="7"/>
      <c r="D28339" s="4"/>
      <c r="E28339" s="4"/>
      <c r="F28339" s="4"/>
      <c r="G28339" s="31"/>
    </row>
    <row r="28340" spans="2:7" s="40" customFormat="1">
      <c r="B28340" s="7"/>
      <c r="C28340" s="7"/>
      <c r="D28340" s="4"/>
      <c r="E28340" s="4"/>
      <c r="F28340" s="4"/>
      <c r="G28340" s="31"/>
    </row>
    <row r="28341" spans="2:7" s="40" customFormat="1">
      <c r="B28341" s="7"/>
      <c r="C28341" s="7"/>
      <c r="D28341" s="4"/>
      <c r="E28341" s="4"/>
      <c r="F28341" s="4"/>
      <c r="G28341" s="31"/>
    </row>
    <row r="28342" spans="2:7" s="40" customFormat="1">
      <c r="B28342" s="7"/>
      <c r="C28342" s="7"/>
      <c r="D28342" s="4"/>
      <c r="E28342" s="4"/>
      <c r="F28342" s="4"/>
      <c r="G28342" s="31"/>
    </row>
    <row r="28343" spans="2:7" s="40" customFormat="1">
      <c r="B28343" s="7"/>
      <c r="C28343" s="7"/>
      <c r="D28343" s="4"/>
      <c r="E28343" s="4"/>
      <c r="F28343" s="4"/>
      <c r="G28343" s="31"/>
    </row>
    <row r="28344" spans="2:7" s="40" customFormat="1">
      <c r="B28344" s="7"/>
      <c r="C28344" s="7"/>
      <c r="D28344" s="4"/>
      <c r="E28344" s="4"/>
      <c r="F28344" s="4"/>
      <c r="G28344" s="31"/>
    </row>
    <row r="28345" spans="2:7" s="40" customFormat="1">
      <c r="B28345" s="7"/>
      <c r="C28345" s="7"/>
      <c r="D28345" s="4"/>
      <c r="E28345" s="4"/>
      <c r="F28345" s="4"/>
      <c r="G28345" s="31"/>
    </row>
    <row r="28346" spans="2:7" s="40" customFormat="1">
      <c r="B28346" s="7"/>
      <c r="C28346" s="7"/>
      <c r="D28346" s="4"/>
      <c r="E28346" s="4"/>
      <c r="F28346" s="4"/>
      <c r="G28346" s="31"/>
    </row>
    <row r="28347" spans="2:7" s="40" customFormat="1">
      <c r="B28347" s="7"/>
      <c r="C28347" s="7"/>
      <c r="D28347" s="4"/>
      <c r="E28347" s="4"/>
      <c r="F28347" s="4"/>
      <c r="G28347" s="31"/>
    </row>
    <row r="28348" spans="2:7" s="40" customFormat="1">
      <c r="B28348" s="7"/>
      <c r="C28348" s="7"/>
      <c r="D28348" s="4"/>
      <c r="E28348" s="4"/>
      <c r="F28348" s="4"/>
      <c r="G28348" s="31"/>
    </row>
    <row r="28349" spans="2:7" s="40" customFormat="1">
      <c r="B28349" s="7"/>
      <c r="C28349" s="7"/>
      <c r="D28349" s="4"/>
      <c r="E28349" s="4"/>
      <c r="F28349" s="4"/>
      <c r="G28349" s="31"/>
    </row>
    <row r="28350" spans="2:7" s="40" customFormat="1">
      <c r="B28350" s="7"/>
      <c r="C28350" s="7"/>
      <c r="D28350" s="4"/>
      <c r="E28350" s="4"/>
      <c r="F28350" s="4"/>
      <c r="G28350" s="31"/>
    </row>
    <row r="28351" spans="2:7" s="40" customFormat="1">
      <c r="B28351" s="7"/>
      <c r="C28351" s="7"/>
      <c r="D28351" s="4"/>
      <c r="E28351" s="4"/>
      <c r="F28351" s="4"/>
      <c r="G28351" s="31"/>
    </row>
    <row r="28352" spans="2:7" s="40" customFormat="1">
      <c r="B28352" s="7"/>
      <c r="C28352" s="7"/>
      <c r="D28352" s="4"/>
      <c r="E28352" s="4"/>
      <c r="F28352" s="4"/>
      <c r="G28352" s="31"/>
    </row>
    <row r="28353" spans="2:7" s="40" customFormat="1">
      <c r="B28353" s="7"/>
      <c r="C28353" s="7"/>
      <c r="D28353" s="4"/>
      <c r="E28353" s="4"/>
      <c r="F28353" s="4"/>
      <c r="G28353" s="31"/>
    </row>
    <row r="28354" spans="2:7" s="40" customFormat="1">
      <c r="B28354" s="7"/>
      <c r="C28354" s="7"/>
      <c r="D28354" s="4"/>
      <c r="E28354" s="4"/>
      <c r="F28354" s="4"/>
      <c r="G28354" s="31"/>
    </row>
    <row r="28355" spans="2:7" s="40" customFormat="1">
      <c r="B28355" s="7"/>
      <c r="C28355" s="7"/>
      <c r="D28355" s="4"/>
      <c r="E28355" s="4"/>
      <c r="F28355" s="4"/>
      <c r="G28355" s="31"/>
    </row>
    <row r="28356" spans="2:7" s="40" customFormat="1">
      <c r="B28356" s="7"/>
      <c r="C28356" s="7"/>
      <c r="D28356" s="4"/>
      <c r="E28356" s="4"/>
      <c r="F28356" s="4"/>
      <c r="G28356" s="31"/>
    </row>
    <row r="28357" spans="2:7" s="40" customFormat="1">
      <c r="B28357" s="7"/>
      <c r="C28357" s="7"/>
      <c r="D28357" s="4"/>
      <c r="E28357" s="4"/>
      <c r="F28357" s="4"/>
      <c r="G28357" s="31"/>
    </row>
    <row r="28358" spans="2:7" s="40" customFormat="1">
      <c r="B28358" s="7"/>
      <c r="C28358" s="7"/>
      <c r="D28358" s="4"/>
      <c r="E28358" s="4"/>
      <c r="F28358" s="4"/>
      <c r="G28358" s="31"/>
    </row>
    <row r="28359" spans="2:7" s="40" customFormat="1">
      <c r="B28359" s="7"/>
      <c r="C28359" s="7"/>
      <c r="D28359" s="4"/>
      <c r="E28359" s="4"/>
      <c r="F28359" s="4"/>
      <c r="G28359" s="31"/>
    </row>
    <row r="28360" spans="2:7" s="40" customFormat="1">
      <c r="B28360" s="7"/>
      <c r="C28360" s="7"/>
      <c r="D28360" s="4"/>
      <c r="E28360" s="4"/>
      <c r="F28360" s="4"/>
      <c r="G28360" s="31"/>
    </row>
    <row r="28361" spans="2:7" s="40" customFormat="1">
      <c r="B28361" s="7"/>
      <c r="C28361" s="7"/>
      <c r="D28361" s="4"/>
      <c r="E28361" s="4"/>
      <c r="F28361" s="4"/>
      <c r="G28361" s="31"/>
    </row>
    <row r="28362" spans="2:7" s="40" customFormat="1">
      <c r="B28362" s="7"/>
      <c r="C28362" s="7"/>
      <c r="D28362" s="4"/>
      <c r="E28362" s="4"/>
      <c r="F28362" s="4"/>
      <c r="G28362" s="31"/>
    </row>
    <row r="28363" spans="2:7" s="40" customFormat="1">
      <c r="B28363" s="7"/>
      <c r="C28363" s="7"/>
      <c r="D28363" s="4"/>
      <c r="E28363" s="4"/>
      <c r="F28363" s="4"/>
      <c r="G28363" s="31"/>
    </row>
    <row r="28364" spans="2:7" s="40" customFormat="1">
      <c r="B28364" s="7"/>
      <c r="C28364" s="7"/>
      <c r="D28364" s="4"/>
      <c r="E28364" s="4"/>
      <c r="F28364" s="4"/>
      <c r="G28364" s="31"/>
    </row>
    <row r="28365" spans="2:7" s="40" customFormat="1">
      <c r="B28365" s="7"/>
      <c r="C28365" s="7"/>
      <c r="D28365" s="4"/>
      <c r="E28365" s="4"/>
      <c r="F28365" s="4"/>
      <c r="G28365" s="31"/>
    </row>
    <row r="28366" spans="2:7" s="40" customFormat="1">
      <c r="B28366" s="7"/>
      <c r="C28366" s="7"/>
      <c r="D28366" s="4"/>
      <c r="E28366" s="4"/>
      <c r="F28366" s="4"/>
      <c r="G28366" s="31"/>
    </row>
    <row r="28367" spans="2:7" s="40" customFormat="1">
      <c r="B28367" s="7"/>
      <c r="C28367" s="7"/>
      <c r="D28367" s="4"/>
      <c r="E28367" s="4"/>
      <c r="F28367" s="4"/>
      <c r="G28367" s="31"/>
    </row>
    <row r="28368" spans="2:7" s="40" customFormat="1">
      <c r="B28368" s="7"/>
      <c r="C28368" s="7"/>
      <c r="D28368" s="4"/>
      <c r="E28368" s="4"/>
      <c r="F28368" s="4"/>
      <c r="G28368" s="31"/>
    </row>
    <row r="28369" spans="2:7" s="40" customFormat="1">
      <c r="B28369" s="7"/>
      <c r="C28369" s="7"/>
      <c r="D28369" s="4"/>
      <c r="E28369" s="4"/>
      <c r="F28369" s="4"/>
      <c r="G28369" s="31"/>
    </row>
    <row r="28370" spans="2:7" s="40" customFormat="1">
      <c r="B28370" s="7"/>
      <c r="C28370" s="7"/>
      <c r="D28370" s="4"/>
      <c r="E28370" s="4"/>
      <c r="F28370" s="4"/>
      <c r="G28370" s="31"/>
    </row>
    <row r="28371" spans="2:7" s="40" customFormat="1">
      <c r="B28371" s="7"/>
      <c r="C28371" s="7"/>
      <c r="D28371" s="4"/>
      <c r="E28371" s="4"/>
      <c r="F28371" s="4"/>
      <c r="G28371" s="31"/>
    </row>
    <row r="28372" spans="2:7" s="40" customFormat="1">
      <c r="B28372" s="7"/>
      <c r="C28372" s="7"/>
      <c r="D28372" s="4"/>
      <c r="E28372" s="4"/>
      <c r="F28372" s="4"/>
      <c r="G28372" s="31"/>
    </row>
    <row r="28373" spans="2:7" s="40" customFormat="1">
      <c r="B28373" s="7"/>
      <c r="C28373" s="7"/>
      <c r="D28373" s="4"/>
      <c r="E28373" s="4"/>
      <c r="F28373" s="4"/>
      <c r="G28373" s="31"/>
    </row>
    <row r="28374" spans="2:7" s="40" customFormat="1">
      <c r="B28374" s="7"/>
      <c r="C28374" s="7"/>
      <c r="D28374" s="4"/>
      <c r="E28374" s="4"/>
      <c r="F28374" s="4"/>
      <c r="G28374" s="31"/>
    </row>
    <row r="28375" spans="2:7" s="40" customFormat="1">
      <c r="B28375" s="7"/>
      <c r="C28375" s="7"/>
      <c r="D28375" s="4"/>
      <c r="E28375" s="4"/>
      <c r="F28375" s="4"/>
      <c r="G28375" s="31"/>
    </row>
    <row r="28376" spans="2:7" s="40" customFormat="1">
      <c r="B28376" s="7"/>
      <c r="C28376" s="7"/>
      <c r="D28376" s="4"/>
      <c r="E28376" s="4"/>
      <c r="F28376" s="4"/>
      <c r="G28376" s="31"/>
    </row>
    <row r="28377" spans="2:7" s="40" customFormat="1">
      <c r="B28377" s="7"/>
      <c r="C28377" s="7"/>
      <c r="D28377" s="4"/>
      <c r="E28377" s="4"/>
      <c r="F28377" s="4"/>
      <c r="G28377" s="31"/>
    </row>
    <row r="28378" spans="2:7" s="40" customFormat="1">
      <c r="B28378" s="7"/>
      <c r="C28378" s="7"/>
      <c r="D28378" s="4"/>
      <c r="E28378" s="4"/>
      <c r="F28378" s="4"/>
      <c r="G28378" s="31"/>
    </row>
    <row r="28379" spans="2:7" s="40" customFormat="1">
      <c r="B28379" s="7"/>
      <c r="C28379" s="7"/>
      <c r="D28379" s="4"/>
      <c r="E28379" s="4"/>
      <c r="F28379" s="4"/>
      <c r="G28379" s="31"/>
    </row>
    <row r="28380" spans="2:7" s="40" customFormat="1">
      <c r="B28380" s="7"/>
      <c r="C28380" s="7"/>
      <c r="D28380" s="4"/>
      <c r="E28380" s="4"/>
      <c r="F28380" s="4"/>
      <c r="G28380" s="31"/>
    </row>
    <row r="28381" spans="2:7" s="40" customFormat="1">
      <c r="B28381" s="7"/>
      <c r="C28381" s="7"/>
      <c r="D28381" s="4"/>
      <c r="E28381" s="4"/>
      <c r="F28381" s="4"/>
      <c r="G28381" s="31"/>
    </row>
    <row r="28382" spans="2:7" s="40" customFormat="1">
      <c r="B28382" s="7"/>
      <c r="C28382" s="7"/>
      <c r="D28382" s="4"/>
      <c r="E28382" s="4"/>
      <c r="F28382" s="4"/>
      <c r="G28382" s="31"/>
    </row>
    <row r="28383" spans="2:7" s="40" customFormat="1">
      <c r="B28383" s="7"/>
      <c r="C28383" s="7"/>
      <c r="D28383" s="4"/>
      <c r="E28383" s="4"/>
      <c r="F28383" s="4"/>
      <c r="G28383" s="31"/>
    </row>
    <row r="28384" spans="2:7" s="40" customFormat="1">
      <c r="B28384" s="7"/>
      <c r="C28384" s="7"/>
      <c r="D28384" s="4"/>
      <c r="E28384" s="4"/>
      <c r="F28384" s="4"/>
      <c r="G28384" s="31"/>
    </row>
    <row r="28385" spans="2:7" s="40" customFormat="1">
      <c r="B28385" s="7"/>
      <c r="C28385" s="7"/>
      <c r="D28385" s="4"/>
      <c r="E28385" s="4"/>
      <c r="F28385" s="4"/>
      <c r="G28385" s="31"/>
    </row>
    <row r="28386" spans="2:7" s="40" customFormat="1">
      <c r="B28386" s="7"/>
      <c r="C28386" s="7"/>
      <c r="D28386" s="4"/>
      <c r="E28386" s="4"/>
      <c r="F28386" s="4"/>
      <c r="G28386" s="31"/>
    </row>
    <row r="28387" spans="2:7" s="40" customFormat="1">
      <c r="B28387" s="7"/>
      <c r="C28387" s="7"/>
      <c r="D28387" s="4"/>
      <c r="E28387" s="4"/>
      <c r="F28387" s="4"/>
      <c r="G28387" s="31"/>
    </row>
    <row r="28388" spans="2:7" s="40" customFormat="1">
      <c r="B28388" s="7"/>
      <c r="C28388" s="7"/>
      <c r="D28388" s="4"/>
      <c r="E28388" s="4"/>
      <c r="F28388" s="4"/>
      <c r="G28388" s="31"/>
    </row>
    <row r="28389" spans="2:7" s="40" customFormat="1">
      <c r="B28389" s="7"/>
      <c r="C28389" s="7"/>
      <c r="D28389" s="4"/>
      <c r="E28389" s="4"/>
      <c r="F28389" s="4"/>
      <c r="G28389" s="31"/>
    </row>
    <row r="28390" spans="2:7" s="40" customFormat="1">
      <c r="B28390" s="7"/>
      <c r="C28390" s="7"/>
      <c r="D28390" s="4"/>
      <c r="E28390" s="4"/>
      <c r="F28390" s="4"/>
      <c r="G28390" s="31"/>
    </row>
    <row r="28391" spans="2:7" s="40" customFormat="1">
      <c r="B28391" s="7"/>
      <c r="C28391" s="7"/>
      <c r="D28391" s="4"/>
      <c r="E28391" s="4"/>
      <c r="F28391" s="4"/>
      <c r="G28391" s="31"/>
    </row>
    <row r="28392" spans="2:7" s="40" customFormat="1">
      <c r="B28392" s="7"/>
      <c r="C28392" s="7"/>
      <c r="D28392" s="4"/>
      <c r="E28392" s="4"/>
      <c r="F28392" s="4"/>
      <c r="G28392" s="31"/>
    </row>
    <row r="28393" spans="2:7" s="40" customFormat="1">
      <c r="B28393" s="7"/>
      <c r="C28393" s="7"/>
      <c r="D28393" s="4"/>
      <c r="E28393" s="4"/>
      <c r="F28393" s="4"/>
      <c r="G28393" s="31"/>
    </row>
    <row r="28394" spans="2:7" s="40" customFormat="1">
      <c r="B28394" s="7"/>
      <c r="C28394" s="7"/>
      <c r="D28394" s="4"/>
      <c r="E28394" s="4"/>
      <c r="F28394" s="4"/>
      <c r="G28394" s="31"/>
    </row>
    <row r="28395" spans="2:7" s="40" customFormat="1">
      <c r="B28395" s="7"/>
      <c r="C28395" s="7"/>
      <c r="D28395" s="4"/>
      <c r="E28395" s="4"/>
      <c r="F28395" s="4"/>
      <c r="G28395" s="31"/>
    </row>
    <row r="28396" spans="2:7" s="40" customFormat="1">
      <c r="B28396" s="7"/>
      <c r="C28396" s="7"/>
      <c r="D28396" s="4"/>
      <c r="E28396" s="4"/>
      <c r="F28396" s="4"/>
      <c r="G28396" s="31"/>
    </row>
    <row r="28397" spans="2:7" s="40" customFormat="1">
      <c r="B28397" s="7"/>
      <c r="C28397" s="7"/>
      <c r="D28397" s="4"/>
      <c r="E28397" s="4"/>
      <c r="F28397" s="4"/>
      <c r="G28397" s="31"/>
    </row>
    <row r="28398" spans="2:7" s="40" customFormat="1">
      <c r="B28398" s="7"/>
      <c r="C28398" s="7"/>
      <c r="D28398" s="4"/>
      <c r="E28398" s="4"/>
      <c r="F28398" s="4"/>
      <c r="G28398" s="31"/>
    </row>
    <row r="28399" spans="2:7" s="40" customFormat="1">
      <c r="B28399" s="7"/>
      <c r="C28399" s="7"/>
      <c r="D28399" s="4"/>
      <c r="E28399" s="4"/>
      <c r="F28399" s="4"/>
      <c r="G28399" s="31"/>
    </row>
    <row r="28400" spans="2:7" s="40" customFormat="1">
      <c r="B28400" s="7"/>
      <c r="C28400" s="7"/>
      <c r="D28400" s="4"/>
      <c r="E28400" s="4"/>
      <c r="F28400" s="4"/>
      <c r="G28400" s="31"/>
    </row>
    <row r="28401" spans="2:7" s="40" customFormat="1">
      <c r="B28401" s="7"/>
      <c r="C28401" s="7"/>
      <c r="D28401" s="4"/>
      <c r="E28401" s="4"/>
      <c r="F28401" s="4"/>
      <c r="G28401" s="31"/>
    </row>
    <row r="28402" spans="2:7" s="40" customFormat="1">
      <c r="B28402" s="7"/>
      <c r="C28402" s="7"/>
      <c r="D28402" s="4"/>
      <c r="E28402" s="4"/>
      <c r="F28402" s="4"/>
      <c r="G28402" s="31"/>
    </row>
    <row r="28403" spans="2:7" s="40" customFormat="1">
      <c r="B28403" s="7"/>
      <c r="C28403" s="7"/>
      <c r="D28403" s="4"/>
      <c r="E28403" s="4"/>
      <c r="F28403" s="4"/>
      <c r="G28403" s="31"/>
    </row>
    <row r="28404" spans="2:7" s="40" customFormat="1">
      <c r="B28404" s="7"/>
      <c r="C28404" s="7"/>
      <c r="D28404" s="4"/>
      <c r="E28404" s="4"/>
      <c r="F28404" s="4"/>
      <c r="G28404" s="31"/>
    </row>
    <row r="28405" spans="2:7" s="40" customFormat="1">
      <c r="B28405" s="7"/>
      <c r="C28405" s="7"/>
      <c r="D28405" s="4"/>
      <c r="E28405" s="4"/>
      <c r="F28405" s="4"/>
      <c r="G28405" s="31"/>
    </row>
    <row r="28406" spans="2:7" s="40" customFormat="1">
      <c r="B28406" s="7"/>
      <c r="C28406" s="7"/>
      <c r="D28406" s="4"/>
      <c r="E28406" s="4"/>
      <c r="F28406" s="4"/>
      <c r="G28406" s="31"/>
    </row>
    <row r="28407" spans="2:7" s="40" customFormat="1">
      <c r="B28407" s="7"/>
      <c r="C28407" s="7"/>
      <c r="D28407" s="4"/>
      <c r="E28407" s="4"/>
      <c r="F28407" s="4"/>
      <c r="G28407" s="31"/>
    </row>
    <row r="28408" spans="2:7" s="40" customFormat="1">
      <c r="B28408" s="7"/>
      <c r="C28408" s="7"/>
      <c r="D28408" s="4"/>
      <c r="E28408" s="4"/>
      <c r="F28408" s="4"/>
      <c r="G28408" s="31"/>
    </row>
    <row r="28409" spans="2:7" s="40" customFormat="1">
      <c r="B28409" s="7"/>
      <c r="C28409" s="7"/>
      <c r="D28409" s="4"/>
      <c r="E28409" s="4"/>
      <c r="F28409" s="4"/>
      <c r="G28409" s="31"/>
    </row>
    <row r="28410" spans="2:7" s="40" customFormat="1">
      <c r="B28410" s="7"/>
      <c r="C28410" s="7"/>
      <c r="D28410" s="4"/>
      <c r="E28410" s="4"/>
      <c r="F28410" s="4"/>
      <c r="G28410" s="31"/>
    </row>
    <row r="28411" spans="2:7" s="40" customFormat="1">
      <c r="B28411" s="7"/>
      <c r="C28411" s="7"/>
      <c r="D28411" s="4"/>
      <c r="E28411" s="4"/>
      <c r="F28411" s="4"/>
      <c r="G28411" s="31"/>
    </row>
    <row r="28412" spans="2:7" s="40" customFormat="1">
      <c r="B28412" s="7"/>
      <c r="C28412" s="7"/>
      <c r="D28412" s="4"/>
      <c r="E28412" s="4"/>
      <c r="F28412" s="4"/>
      <c r="G28412" s="31"/>
    </row>
    <row r="28413" spans="2:7" s="40" customFormat="1">
      <c r="B28413" s="7"/>
      <c r="C28413" s="7"/>
      <c r="D28413" s="4"/>
      <c r="E28413" s="4"/>
      <c r="F28413" s="4"/>
      <c r="G28413" s="31"/>
    </row>
    <row r="28414" spans="2:7" s="40" customFormat="1">
      <c r="B28414" s="7"/>
      <c r="C28414" s="7"/>
      <c r="D28414" s="4"/>
      <c r="E28414" s="4"/>
      <c r="F28414" s="4"/>
      <c r="G28414" s="31"/>
    </row>
    <row r="28415" spans="2:7" s="40" customFormat="1">
      <c r="B28415" s="7"/>
      <c r="C28415" s="7"/>
      <c r="D28415" s="4"/>
      <c r="E28415" s="4"/>
      <c r="F28415" s="4"/>
      <c r="G28415" s="31"/>
    </row>
    <row r="28416" spans="2:7" s="40" customFormat="1">
      <c r="B28416" s="7"/>
      <c r="C28416" s="7"/>
      <c r="D28416" s="4"/>
      <c r="E28416" s="4"/>
      <c r="F28416" s="4"/>
      <c r="G28416" s="31"/>
    </row>
    <row r="28417" spans="2:7" s="40" customFormat="1">
      <c r="B28417" s="7"/>
      <c r="C28417" s="7"/>
      <c r="D28417" s="4"/>
      <c r="E28417" s="4"/>
      <c r="F28417" s="4"/>
      <c r="G28417" s="31"/>
    </row>
    <row r="28418" spans="2:7" s="40" customFormat="1">
      <c r="B28418" s="7"/>
      <c r="C28418" s="7"/>
      <c r="D28418" s="4"/>
      <c r="E28418" s="4"/>
      <c r="F28418" s="4"/>
      <c r="G28418" s="31"/>
    </row>
    <row r="28419" spans="2:7" s="40" customFormat="1">
      <c r="B28419" s="7"/>
      <c r="C28419" s="7"/>
      <c r="D28419" s="4"/>
      <c r="E28419" s="4"/>
      <c r="F28419" s="4"/>
      <c r="G28419" s="31"/>
    </row>
    <row r="28420" spans="2:7" s="40" customFormat="1">
      <c r="B28420" s="7"/>
      <c r="C28420" s="7"/>
      <c r="D28420" s="4"/>
      <c r="E28420" s="4"/>
      <c r="F28420" s="4"/>
      <c r="G28420" s="31"/>
    </row>
    <row r="28421" spans="2:7" s="40" customFormat="1">
      <c r="B28421" s="7"/>
      <c r="C28421" s="7"/>
      <c r="D28421" s="4"/>
      <c r="E28421" s="4"/>
      <c r="F28421" s="4"/>
      <c r="G28421" s="31"/>
    </row>
    <row r="28422" spans="2:7" s="40" customFormat="1">
      <c r="B28422" s="7"/>
      <c r="C28422" s="7"/>
      <c r="D28422" s="4"/>
      <c r="E28422" s="4"/>
      <c r="F28422" s="4"/>
      <c r="G28422" s="31"/>
    </row>
    <row r="28423" spans="2:7" s="40" customFormat="1">
      <c r="B28423" s="7"/>
      <c r="C28423" s="7"/>
      <c r="D28423" s="4"/>
      <c r="E28423" s="4"/>
      <c r="F28423" s="4"/>
      <c r="G28423" s="31"/>
    </row>
    <row r="28424" spans="2:7" s="40" customFormat="1">
      <c r="B28424" s="7"/>
      <c r="C28424" s="7"/>
      <c r="D28424" s="4"/>
      <c r="E28424" s="4"/>
      <c r="F28424" s="4"/>
      <c r="G28424" s="31"/>
    </row>
    <row r="28425" spans="2:7" s="40" customFormat="1">
      <c r="B28425" s="7"/>
      <c r="C28425" s="7"/>
      <c r="D28425" s="4"/>
      <c r="E28425" s="4"/>
      <c r="F28425" s="4"/>
      <c r="G28425" s="31"/>
    </row>
    <row r="28426" spans="2:7" s="40" customFormat="1">
      <c r="B28426" s="7"/>
      <c r="C28426" s="7"/>
      <c r="D28426" s="4"/>
      <c r="E28426" s="4"/>
      <c r="F28426" s="4"/>
      <c r="G28426" s="31"/>
    </row>
    <row r="28427" spans="2:7" s="40" customFormat="1">
      <c r="B28427" s="7"/>
      <c r="C28427" s="7"/>
      <c r="D28427" s="4"/>
      <c r="E28427" s="4"/>
      <c r="F28427" s="4"/>
      <c r="G28427" s="31"/>
    </row>
    <row r="28428" spans="2:7" s="40" customFormat="1">
      <c r="B28428" s="7"/>
      <c r="C28428" s="7"/>
      <c r="D28428" s="4"/>
      <c r="E28428" s="4"/>
      <c r="F28428" s="4"/>
      <c r="G28428" s="31"/>
    </row>
    <row r="28429" spans="2:7" s="40" customFormat="1">
      <c r="B28429" s="7"/>
      <c r="C28429" s="7"/>
      <c r="D28429" s="4"/>
      <c r="E28429" s="4"/>
      <c r="F28429" s="4"/>
      <c r="G28429" s="31"/>
    </row>
    <row r="28430" spans="2:7" s="40" customFormat="1">
      <c r="B28430" s="7"/>
      <c r="C28430" s="7"/>
      <c r="D28430" s="4"/>
      <c r="E28430" s="4"/>
      <c r="F28430" s="4"/>
      <c r="G28430" s="31"/>
    </row>
    <row r="28431" spans="2:7" s="40" customFormat="1">
      <c r="B28431" s="7"/>
      <c r="C28431" s="7"/>
      <c r="D28431" s="4"/>
      <c r="E28431" s="4"/>
      <c r="F28431" s="4"/>
      <c r="G28431" s="31"/>
    </row>
    <row r="28432" spans="2:7" s="40" customFormat="1">
      <c r="B28432" s="7"/>
      <c r="C28432" s="7"/>
      <c r="D28432" s="4"/>
      <c r="E28432" s="4"/>
      <c r="F28432" s="4"/>
      <c r="G28432" s="31"/>
    </row>
    <row r="28433" spans="2:7" s="40" customFormat="1">
      <c r="B28433" s="7"/>
      <c r="C28433" s="7"/>
      <c r="D28433" s="4"/>
      <c r="E28433" s="4"/>
      <c r="F28433" s="4"/>
      <c r="G28433" s="31"/>
    </row>
    <row r="28434" spans="2:7" s="40" customFormat="1">
      <c r="B28434" s="7"/>
      <c r="C28434" s="7"/>
      <c r="D28434" s="4"/>
      <c r="E28434" s="4"/>
      <c r="F28434" s="4"/>
      <c r="G28434" s="31"/>
    </row>
    <row r="28435" spans="2:7" s="40" customFormat="1">
      <c r="B28435" s="7"/>
      <c r="C28435" s="7"/>
      <c r="D28435" s="4"/>
      <c r="E28435" s="4"/>
      <c r="F28435" s="4"/>
      <c r="G28435" s="31"/>
    </row>
    <row r="28436" spans="2:7" s="40" customFormat="1">
      <c r="B28436" s="7"/>
      <c r="C28436" s="7"/>
      <c r="D28436" s="4"/>
      <c r="E28436" s="4"/>
      <c r="F28436" s="4"/>
      <c r="G28436" s="31"/>
    </row>
    <row r="28437" spans="2:7" s="40" customFormat="1">
      <c r="B28437" s="7"/>
      <c r="C28437" s="7"/>
      <c r="D28437" s="4"/>
      <c r="E28437" s="4"/>
      <c r="F28437" s="4"/>
      <c r="G28437" s="31"/>
    </row>
    <row r="28438" spans="2:7" s="40" customFormat="1">
      <c r="B28438" s="7"/>
      <c r="C28438" s="7"/>
      <c r="D28438" s="4"/>
      <c r="E28438" s="4"/>
      <c r="F28438" s="4"/>
      <c r="G28438" s="31"/>
    </row>
    <row r="28439" spans="2:7" s="40" customFormat="1">
      <c r="B28439" s="7"/>
      <c r="C28439" s="7"/>
      <c r="D28439" s="4"/>
      <c r="E28439" s="4"/>
      <c r="F28439" s="4"/>
      <c r="G28439" s="31"/>
    </row>
    <row r="28440" spans="2:7" s="40" customFormat="1">
      <c r="B28440" s="7"/>
      <c r="C28440" s="7"/>
      <c r="D28440" s="4"/>
      <c r="E28440" s="4"/>
      <c r="F28440" s="4"/>
      <c r="G28440" s="31"/>
    </row>
    <row r="28441" spans="2:7" s="40" customFormat="1">
      <c r="B28441" s="7"/>
      <c r="C28441" s="7"/>
      <c r="D28441" s="4"/>
      <c r="E28441" s="4"/>
      <c r="F28441" s="4"/>
      <c r="G28441" s="31"/>
    </row>
    <row r="28442" spans="2:7" s="40" customFormat="1">
      <c r="B28442" s="7"/>
      <c r="C28442" s="7"/>
      <c r="D28442" s="4"/>
      <c r="E28442" s="4"/>
      <c r="F28442" s="4"/>
      <c r="G28442" s="31"/>
    </row>
    <row r="28443" spans="2:7" s="40" customFormat="1">
      <c r="B28443" s="7"/>
      <c r="C28443" s="7"/>
      <c r="D28443" s="4"/>
      <c r="E28443" s="4"/>
      <c r="F28443" s="4"/>
      <c r="G28443" s="31"/>
    </row>
    <row r="28444" spans="2:7" s="40" customFormat="1">
      <c r="B28444" s="7"/>
      <c r="C28444" s="7"/>
      <c r="D28444" s="4"/>
      <c r="E28444" s="4"/>
      <c r="F28444" s="4"/>
      <c r="G28444" s="31"/>
    </row>
    <row r="28445" spans="2:7" s="40" customFormat="1">
      <c r="B28445" s="7"/>
      <c r="C28445" s="7"/>
      <c r="D28445" s="4"/>
      <c r="E28445" s="4"/>
      <c r="F28445" s="4"/>
      <c r="G28445" s="31"/>
    </row>
    <row r="28446" spans="2:7" s="40" customFormat="1">
      <c r="B28446" s="7"/>
      <c r="C28446" s="7"/>
      <c r="D28446" s="4"/>
      <c r="E28446" s="4"/>
      <c r="F28446" s="4"/>
      <c r="G28446" s="31"/>
    </row>
    <row r="28447" spans="2:7" s="40" customFormat="1">
      <c r="B28447" s="7"/>
      <c r="C28447" s="7"/>
      <c r="D28447" s="4"/>
      <c r="E28447" s="4"/>
      <c r="F28447" s="4"/>
      <c r="G28447" s="31"/>
    </row>
    <row r="28448" spans="2:7" s="40" customFormat="1">
      <c r="B28448" s="7"/>
      <c r="C28448" s="7"/>
      <c r="D28448" s="4"/>
      <c r="E28448" s="4"/>
      <c r="F28448" s="4"/>
      <c r="G28448" s="31"/>
    </row>
    <row r="28449" spans="2:7" s="40" customFormat="1">
      <c r="B28449" s="7"/>
      <c r="C28449" s="7"/>
      <c r="D28449" s="4"/>
      <c r="E28449" s="4"/>
      <c r="F28449" s="4"/>
      <c r="G28449" s="31"/>
    </row>
    <row r="28450" spans="2:7" s="40" customFormat="1">
      <c r="B28450" s="7"/>
      <c r="C28450" s="7"/>
      <c r="D28450" s="4"/>
      <c r="E28450" s="4"/>
      <c r="F28450" s="4"/>
      <c r="G28450" s="31"/>
    </row>
    <row r="28451" spans="2:7" s="40" customFormat="1">
      <c r="B28451" s="7"/>
      <c r="C28451" s="7"/>
      <c r="D28451" s="4"/>
      <c r="E28451" s="4"/>
      <c r="F28451" s="4"/>
      <c r="G28451" s="31"/>
    </row>
    <row r="28452" spans="2:7" s="40" customFormat="1">
      <c r="B28452" s="7"/>
      <c r="C28452" s="7"/>
      <c r="D28452" s="4"/>
      <c r="E28452" s="4"/>
      <c r="F28452" s="4"/>
      <c r="G28452" s="31"/>
    </row>
    <row r="28453" spans="2:7" s="40" customFormat="1">
      <c r="B28453" s="7"/>
      <c r="C28453" s="7"/>
      <c r="D28453" s="4"/>
      <c r="E28453" s="4"/>
      <c r="F28453" s="4"/>
      <c r="G28453" s="31"/>
    </row>
    <row r="28454" spans="2:7" s="40" customFormat="1">
      <c r="B28454" s="7"/>
      <c r="C28454" s="7"/>
      <c r="D28454" s="4"/>
      <c r="E28454" s="4"/>
      <c r="F28454" s="4"/>
      <c r="G28454" s="31"/>
    </row>
    <row r="28455" spans="2:7" s="40" customFormat="1">
      <c r="B28455" s="7"/>
      <c r="C28455" s="7"/>
      <c r="D28455" s="4"/>
      <c r="E28455" s="4"/>
      <c r="F28455" s="4"/>
      <c r="G28455" s="31"/>
    </row>
    <row r="28456" spans="2:7" s="40" customFormat="1">
      <c r="B28456" s="7"/>
      <c r="C28456" s="7"/>
      <c r="D28456" s="4"/>
      <c r="E28456" s="4"/>
      <c r="F28456" s="4"/>
      <c r="G28456" s="31"/>
    </row>
    <row r="28457" spans="2:7" s="40" customFormat="1">
      <c r="B28457" s="7"/>
      <c r="C28457" s="7"/>
      <c r="D28457" s="4"/>
      <c r="E28457" s="4"/>
      <c r="F28457" s="4"/>
      <c r="G28457" s="31"/>
    </row>
    <row r="28458" spans="2:7" s="40" customFormat="1">
      <c r="B28458" s="7"/>
      <c r="C28458" s="7"/>
      <c r="D28458" s="4"/>
      <c r="E28458" s="4"/>
      <c r="F28458" s="4"/>
      <c r="G28458" s="31"/>
    </row>
    <row r="28459" spans="2:7" s="40" customFormat="1">
      <c r="B28459" s="7"/>
      <c r="C28459" s="7"/>
      <c r="D28459" s="4"/>
      <c r="E28459" s="4"/>
      <c r="F28459" s="4"/>
      <c r="G28459" s="31"/>
    </row>
    <row r="28460" spans="2:7" s="40" customFormat="1">
      <c r="B28460" s="7"/>
      <c r="C28460" s="7"/>
      <c r="D28460" s="4"/>
      <c r="E28460" s="4"/>
      <c r="F28460" s="4"/>
      <c r="G28460" s="31"/>
    </row>
    <row r="28461" spans="2:7" s="40" customFormat="1">
      <c r="B28461" s="7"/>
      <c r="C28461" s="7"/>
      <c r="D28461" s="4"/>
      <c r="E28461" s="4"/>
      <c r="F28461" s="4"/>
      <c r="G28461" s="31"/>
    </row>
    <row r="28462" spans="2:7" s="40" customFormat="1">
      <c r="B28462" s="7"/>
      <c r="C28462" s="7"/>
      <c r="D28462" s="4"/>
      <c r="E28462" s="4"/>
      <c r="F28462" s="4"/>
      <c r="G28462" s="31"/>
    </row>
    <row r="28463" spans="2:7" s="40" customFormat="1">
      <c r="B28463" s="7"/>
      <c r="C28463" s="7"/>
      <c r="D28463" s="4"/>
      <c r="E28463" s="4"/>
      <c r="F28463" s="4"/>
      <c r="G28463" s="31"/>
    </row>
    <row r="28464" spans="2:7" s="40" customFormat="1">
      <c r="B28464" s="7"/>
      <c r="C28464" s="7"/>
      <c r="D28464" s="4"/>
      <c r="E28464" s="4"/>
      <c r="F28464" s="4"/>
      <c r="G28464" s="31"/>
    </row>
    <row r="28465" spans="2:7" s="40" customFormat="1">
      <c r="B28465" s="7"/>
      <c r="C28465" s="7"/>
      <c r="D28465" s="4"/>
      <c r="E28465" s="4"/>
      <c r="F28465" s="4"/>
      <c r="G28465" s="31"/>
    </row>
    <row r="28466" spans="2:7" s="40" customFormat="1">
      <c r="B28466" s="7"/>
      <c r="C28466" s="7"/>
      <c r="D28466" s="4"/>
      <c r="E28466" s="4"/>
      <c r="F28466" s="4"/>
      <c r="G28466" s="31"/>
    </row>
    <row r="28467" spans="2:7" s="40" customFormat="1">
      <c r="B28467" s="7"/>
      <c r="C28467" s="7"/>
      <c r="D28467" s="4"/>
      <c r="E28467" s="4"/>
      <c r="F28467" s="4"/>
      <c r="G28467" s="31"/>
    </row>
    <row r="28468" spans="2:7" s="40" customFormat="1">
      <c r="B28468" s="7"/>
      <c r="C28468" s="7"/>
      <c r="D28468" s="4"/>
      <c r="E28468" s="4"/>
      <c r="F28468" s="4"/>
      <c r="G28468" s="31"/>
    </row>
    <row r="28469" spans="2:7" s="40" customFormat="1">
      <c r="B28469" s="7"/>
      <c r="C28469" s="7"/>
      <c r="D28469" s="4"/>
      <c r="E28469" s="4"/>
      <c r="F28469" s="4"/>
      <c r="G28469" s="31"/>
    </row>
    <row r="28470" spans="2:7" s="40" customFormat="1">
      <c r="B28470" s="7"/>
      <c r="C28470" s="7"/>
      <c r="D28470" s="4"/>
      <c r="E28470" s="4"/>
      <c r="F28470" s="4"/>
      <c r="G28470" s="31"/>
    </row>
    <row r="28471" spans="2:7" s="40" customFormat="1">
      <c r="B28471" s="7"/>
      <c r="C28471" s="7"/>
      <c r="D28471" s="4"/>
      <c r="E28471" s="4"/>
      <c r="F28471" s="4"/>
      <c r="G28471" s="31"/>
    </row>
    <row r="28472" spans="2:7" s="40" customFormat="1">
      <c r="B28472" s="7"/>
      <c r="C28472" s="7"/>
      <c r="D28472" s="4"/>
      <c r="E28472" s="4"/>
      <c r="F28472" s="4"/>
      <c r="G28472" s="31"/>
    </row>
    <row r="28473" spans="2:7" s="40" customFormat="1">
      <c r="B28473" s="7"/>
      <c r="C28473" s="7"/>
      <c r="D28473" s="4"/>
      <c r="E28473" s="4"/>
      <c r="F28473" s="4"/>
      <c r="G28473" s="31"/>
    </row>
    <row r="28474" spans="2:7" s="40" customFormat="1">
      <c r="B28474" s="7"/>
      <c r="C28474" s="7"/>
      <c r="D28474" s="4"/>
      <c r="E28474" s="4"/>
      <c r="F28474" s="4"/>
      <c r="G28474" s="31"/>
    </row>
    <row r="28475" spans="2:7" s="40" customFormat="1">
      <c r="B28475" s="7"/>
      <c r="C28475" s="7"/>
      <c r="D28475" s="4"/>
      <c r="E28475" s="4"/>
      <c r="F28475" s="4"/>
      <c r="G28475" s="31"/>
    </row>
    <row r="28476" spans="2:7" s="40" customFormat="1">
      <c r="B28476" s="7"/>
      <c r="C28476" s="7"/>
      <c r="D28476" s="4"/>
      <c r="E28476" s="4"/>
      <c r="F28476" s="4"/>
      <c r="G28476" s="31"/>
    </row>
    <row r="28477" spans="2:7" s="40" customFormat="1">
      <c r="B28477" s="7"/>
      <c r="C28477" s="7"/>
      <c r="D28477" s="4"/>
      <c r="E28477" s="4"/>
      <c r="F28477" s="4"/>
      <c r="G28477" s="31"/>
    </row>
    <row r="28478" spans="2:7" s="40" customFormat="1">
      <c r="B28478" s="7"/>
      <c r="C28478" s="7"/>
      <c r="D28478" s="4"/>
      <c r="E28478" s="4"/>
      <c r="F28478" s="4"/>
      <c r="G28478" s="31"/>
    </row>
    <row r="28479" spans="2:7" s="40" customFormat="1">
      <c r="B28479" s="7"/>
      <c r="C28479" s="7"/>
      <c r="D28479" s="4"/>
      <c r="E28479" s="4"/>
      <c r="F28479" s="4"/>
      <c r="G28479" s="31"/>
    </row>
    <row r="28480" spans="2:7" s="40" customFormat="1">
      <c r="B28480" s="7"/>
      <c r="C28480" s="7"/>
      <c r="D28480" s="4"/>
      <c r="E28480" s="4"/>
      <c r="F28480" s="4"/>
      <c r="G28480" s="31"/>
    </row>
    <row r="28481" spans="2:7" s="40" customFormat="1">
      <c r="B28481" s="7"/>
      <c r="C28481" s="7"/>
      <c r="D28481" s="4"/>
      <c r="E28481" s="4"/>
      <c r="F28481" s="4"/>
      <c r="G28481" s="31"/>
    </row>
    <row r="28482" spans="2:7" s="40" customFormat="1">
      <c r="B28482" s="7"/>
      <c r="C28482" s="7"/>
      <c r="D28482" s="4"/>
      <c r="E28482" s="4"/>
      <c r="F28482" s="4"/>
      <c r="G28482" s="31"/>
    </row>
    <row r="28483" spans="2:7" s="40" customFormat="1">
      <c r="B28483" s="7"/>
      <c r="C28483" s="7"/>
      <c r="D28483" s="4"/>
      <c r="E28483" s="4"/>
      <c r="F28483" s="4"/>
      <c r="G28483" s="31"/>
    </row>
    <row r="28484" spans="2:7" s="40" customFormat="1">
      <c r="B28484" s="7"/>
      <c r="C28484" s="7"/>
      <c r="D28484" s="4"/>
      <c r="E28484" s="4"/>
      <c r="F28484" s="4"/>
      <c r="G28484" s="31"/>
    </row>
    <row r="28485" spans="2:7" s="40" customFormat="1">
      <c r="B28485" s="7"/>
      <c r="C28485" s="7"/>
      <c r="D28485" s="4"/>
      <c r="E28485" s="4"/>
      <c r="F28485" s="4"/>
      <c r="G28485" s="31"/>
    </row>
    <row r="28486" spans="2:7" s="40" customFormat="1">
      <c r="B28486" s="7"/>
      <c r="C28486" s="7"/>
      <c r="D28486" s="4"/>
      <c r="E28486" s="4"/>
      <c r="F28486" s="4"/>
      <c r="G28486" s="31"/>
    </row>
    <row r="28487" spans="2:7" s="40" customFormat="1">
      <c r="B28487" s="7"/>
      <c r="C28487" s="7"/>
      <c r="D28487" s="4"/>
      <c r="E28487" s="4"/>
      <c r="F28487" s="4"/>
      <c r="G28487" s="31"/>
    </row>
    <row r="28488" spans="2:7" s="40" customFormat="1">
      <c r="B28488" s="7"/>
      <c r="C28488" s="7"/>
      <c r="D28488" s="4"/>
      <c r="E28488" s="4"/>
      <c r="F28488" s="4"/>
      <c r="G28488" s="31"/>
    </row>
    <row r="28489" spans="2:7" s="40" customFormat="1">
      <c r="B28489" s="7"/>
      <c r="C28489" s="7"/>
      <c r="D28489" s="4"/>
      <c r="E28489" s="4"/>
      <c r="F28489" s="4"/>
      <c r="G28489" s="31"/>
    </row>
    <row r="28490" spans="2:7" s="40" customFormat="1">
      <c r="B28490" s="7"/>
      <c r="C28490" s="7"/>
      <c r="D28490" s="4"/>
      <c r="E28490" s="4"/>
      <c r="F28490" s="4"/>
      <c r="G28490" s="31"/>
    </row>
    <row r="28491" spans="2:7" s="40" customFormat="1">
      <c r="B28491" s="7"/>
      <c r="C28491" s="7"/>
      <c r="D28491" s="4"/>
      <c r="E28491" s="4"/>
      <c r="F28491" s="4"/>
      <c r="G28491" s="31"/>
    </row>
    <row r="28492" spans="2:7" s="40" customFormat="1">
      <c r="B28492" s="7"/>
      <c r="C28492" s="7"/>
      <c r="D28492" s="4"/>
      <c r="E28492" s="4"/>
      <c r="F28492" s="4"/>
      <c r="G28492" s="31"/>
    </row>
    <row r="28493" spans="2:7" s="40" customFormat="1">
      <c r="B28493" s="7"/>
      <c r="C28493" s="7"/>
      <c r="D28493" s="4"/>
      <c r="E28493" s="4"/>
      <c r="F28493" s="4"/>
      <c r="G28493" s="31"/>
    </row>
    <row r="28494" spans="2:7" s="40" customFormat="1">
      <c r="B28494" s="7"/>
      <c r="C28494" s="7"/>
      <c r="D28494" s="4"/>
      <c r="E28494" s="4"/>
      <c r="F28494" s="4"/>
      <c r="G28494" s="31"/>
    </row>
    <row r="28495" spans="2:7" s="40" customFormat="1">
      <c r="B28495" s="7"/>
      <c r="C28495" s="7"/>
      <c r="D28495" s="4"/>
      <c r="E28495" s="4"/>
      <c r="F28495" s="4"/>
      <c r="G28495" s="31"/>
    </row>
    <row r="28496" spans="2:7" s="40" customFormat="1">
      <c r="B28496" s="7"/>
      <c r="C28496" s="7"/>
      <c r="D28496" s="4"/>
      <c r="E28496" s="4"/>
      <c r="F28496" s="4"/>
      <c r="G28496" s="31"/>
    </row>
    <row r="28497" spans="2:7" s="40" customFormat="1">
      <c r="B28497" s="7"/>
      <c r="C28497" s="7"/>
      <c r="D28497" s="4"/>
      <c r="E28497" s="4"/>
      <c r="F28497" s="4"/>
      <c r="G28497" s="31"/>
    </row>
    <row r="28498" spans="2:7" s="40" customFormat="1">
      <c r="B28498" s="7"/>
      <c r="C28498" s="7"/>
      <c r="D28498" s="4"/>
      <c r="E28498" s="4"/>
      <c r="F28498" s="4"/>
      <c r="G28498" s="31"/>
    </row>
    <row r="28499" spans="2:7" s="40" customFormat="1">
      <c r="B28499" s="7"/>
      <c r="C28499" s="7"/>
      <c r="D28499" s="4"/>
      <c r="E28499" s="4"/>
      <c r="F28499" s="4"/>
      <c r="G28499" s="31"/>
    </row>
    <row r="28500" spans="2:7" s="40" customFormat="1">
      <c r="B28500" s="7"/>
      <c r="C28500" s="7"/>
      <c r="D28500" s="4"/>
      <c r="E28500" s="4"/>
      <c r="F28500" s="4"/>
      <c r="G28500" s="31"/>
    </row>
    <row r="28501" spans="2:7" s="40" customFormat="1">
      <c r="B28501" s="7"/>
      <c r="C28501" s="7"/>
      <c r="D28501" s="4"/>
      <c r="E28501" s="4"/>
      <c r="F28501" s="4"/>
      <c r="G28501" s="31"/>
    </row>
    <row r="28502" spans="2:7" s="40" customFormat="1">
      <c r="B28502" s="7"/>
      <c r="C28502" s="7"/>
      <c r="D28502" s="4"/>
      <c r="E28502" s="4"/>
      <c r="F28502" s="4"/>
      <c r="G28502" s="31"/>
    </row>
    <row r="28503" spans="2:7" s="40" customFormat="1">
      <c r="B28503" s="7"/>
      <c r="C28503" s="7"/>
      <c r="D28503" s="4"/>
      <c r="E28503" s="4"/>
      <c r="F28503" s="4"/>
      <c r="G28503" s="31"/>
    </row>
    <row r="28504" spans="2:7" s="40" customFormat="1">
      <c r="B28504" s="7"/>
      <c r="C28504" s="7"/>
      <c r="D28504" s="4"/>
      <c r="E28504" s="4"/>
      <c r="F28504" s="4"/>
      <c r="G28504" s="31"/>
    </row>
    <row r="28505" spans="2:7" s="40" customFormat="1">
      <c r="B28505" s="7"/>
      <c r="C28505" s="7"/>
      <c r="D28505" s="4"/>
      <c r="E28505" s="4"/>
      <c r="F28505" s="4"/>
      <c r="G28505" s="31"/>
    </row>
    <row r="28506" spans="2:7" s="40" customFormat="1">
      <c r="B28506" s="7"/>
      <c r="C28506" s="7"/>
      <c r="D28506" s="4"/>
      <c r="E28506" s="4"/>
      <c r="F28506" s="4"/>
      <c r="G28506" s="31"/>
    </row>
    <row r="28507" spans="2:7" s="40" customFormat="1">
      <c r="B28507" s="7"/>
      <c r="C28507" s="7"/>
      <c r="D28507" s="4"/>
      <c r="E28507" s="4"/>
      <c r="F28507" s="4"/>
      <c r="G28507" s="31"/>
    </row>
    <row r="28508" spans="2:7" s="40" customFormat="1">
      <c r="B28508" s="7"/>
      <c r="C28508" s="7"/>
      <c r="D28508" s="4"/>
      <c r="E28508" s="4"/>
      <c r="F28508" s="4"/>
      <c r="G28508" s="31"/>
    </row>
    <row r="28509" spans="2:7" s="40" customFormat="1">
      <c r="B28509" s="7"/>
      <c r="C28509" s="7"/>
      <c r="D28509" s="4"/>
      <c r="E28509" s="4"/>
      <c r="F28509" s="4"/>
      <c r="G28509" s="31"/>
    </row>
    <row r="28510" spans="2:7" s="40" customFormat="1">
      <c r="B28510" s="7"/>
      <c r="C28510" s="7"/>
      <c r="D28510" s="4"/>
      <c r="E28510" s="4"/>
      <c r="F28510" s="4"/>
      <c r="G28510" s="31"/>
    </row>
    <row r="28511" spans="2:7" s="40" customFormat="1">
      <c r="B28511" s="7"/>
      <c r="C28511" s="7"/>
      <c r="D28511" s="4"/>
      <c r="E28511" s="4"/>
      <c r="F28511" s="4"/>
      <c r="G28511" s="31"/>
    </row>
    <row r="28512" spans="2:7" s="40" customFormat="1">
      <c r="B28512" s="7"/>
      <c r="C28512" s="7"/>
      <c r="D28512" s="4"/>
      <c r="E28512" s="4"/>
      <c r="F28512" s="4"/>
      <c r="G28512" s="31"/>
    </row>
    <row r="28513" spans="2:7" s="40" customFormat="1">
      <c r="B28513" s="7"/>
      <c r="C28513" s="7"/>
      <c r="D28513" s="4"/>
      <c r="E28513" s="4"/>
      <c r="F28513" s="4"/>
      <c r="G28513" s="31"/>
    </row>
    <row r="28514" spans="2:7" s="40" customFormat="1">
      <c r="B28514" s="7"/>
      <c r="C28514" s="7"/>
      <c r="D28514" s="4"/>
      <c r="E28514" s="4"/>
      <c r="F28514" s="4"/>
      <c r="G28514" s="31"/>
    </row>
    <row r="28515" spans="2:7" s="40" customFormat="1">
      <c r="B28515" s="7"/>
      <c r="C28515" s="7"/>
      <c r="D28515" s="4"/>
      <c r="E28515" s="4"/>
      <c r="F28515" s="4"/>
      <c r="G28515" s="31"/>
    </row>
    <row r="28516" spans="2:7" s="40" customFormat="1">
      <c r="B28516" s="7"/>
      <c r="C28516" s="7"/>
      <c r="D28516" s="4"/>
      <c r="E28516" s="4"/>
      <c r="F28516" s="4"/>
      <c r="G28516" s="31"/>
    </row>
    <row r="28517" spans="2:7" s="40" customFormat="1">
      <c r="B28517" s="7"/>
      <c r="C28517" s="7"/>
      <c r="D28517" s="4"/>
      <c r="E28517" s="4"/>
      <c r="F28517" s="4"/>
      <c r="G28517" s="31"/>
    </row>
    <row r="28518" spans="2:7" s="40" customFormat="1">
      <c r="B28518" s="7"/>
      <c r="C28518" s="7"/>
      <c r="D28518" s="4"/>
      <c r="E28518" s="4"/>
      <c r="F28518" s="4"/>
      <c r="G28518" s="31"/>
    </row>
    <row r="28519" spans="2:7" s="40" customFormat="1">
      <c r="B28519" s="7"/>
      <c r="C28519" s="7"/>
      <c r="D28519" s="4"/>
      <c r="E28519" s="4"/>
      <c r="F28519" s="4"/>
      <c r="G28519" s="31"/>
    </row>
    <row r="28520" spans="2:7" s="40" customFormat="1">
      <c r="B28520" s="7"/>
      <c r="C28520" s="7"/>
      <c r="D28520" s="4"/>
      <c r="E28520" s="4"/>
      <c r="F28520" s="4"/>
      <c r="G28520" s="31"/>
    </row>
    <row r="28521" spans="2:7" s="40" customFormat="1">
      <c r="B28521" s="7"/>
      <c r="C28521" s="7"/>
      <c r="D28521" s="4"/>
      <c r="E28521" s="4"/>
      <c r="F28521" s="4"/>
      <c r="G28521" s="31"/>
    </row>
    <row r="28522" spans="2:7" s="40" customFormat="1">
      <c r="B28522" s="7"/>
      <c r="C28522" s="7"/>
      <c r="D28522" s="4"/>
      <c r="E28522" s="4"/>
      <c r="F28522" s="4"/>
      <c r="G28522" s="31"/>
    </row>
    <row r="28523" spans="2:7" s="40" customFormat="1">
      <c r="B28523" s="7"/>
      <c r="C28523" s="7"/>
      <c r="D28523" s="4"/>
      <c r="E28523" s="4"/>
      <c r="F28523" s="4"/>
      <c r="G28523" s="31"/>
    </row>
    <row r="28524" spans="2:7" s="40" customFormat="1">
      <c r="B28524" s="7"/>
      <c r="C28524" s="7"/>
      <c r="D28524" s="4"/>
      <c r="E28524" s="4"/>
      <c r="F28524" s="4"/>
      <c r="G28524" s="31"/>
    </row>
    <row r="28525" spans="2:7" s="40" customFormat="1">
      <c r="B28525" s="7"/>
      <c r="C28525" s="7"/>
      <c r="D28525" s="4"/>
      <c r="E28525" s="4"/>
      <c r="F28525" s="4"/>
      <c r="G28525" s="31"/>
    </row>
    <row r="28526" spans="2:7" s="40" customFormat="1">
      <c r="B28526" s="7"/>
      <c r="C28526" s="7"/>
      <c r="D28526" s="4"/>
      <c r="E28526" s="4"/>
      <c r="F28526" s="4"/>
      <c r="G28526" s="31"/>
    </row>
    <row r="28527" spans="2:7" s="40" customFormat="1">
      <c r="B28527" s="7"/>
      <c r="C28527" s="7"/>
      <c r="D28527" s="4"/>
      <c r="E28527" s="4"/>
      <c r="F28527" s="4"/>
      <c r="G28527" s="31"/>
    </row>
    <row r="28528" spans="2:7" s="40" customFormat="1">
      <c r="B28528" s="7"/>
      <c r="C28528" s="7"/>
      <c r="D28528" s="4"/>
      <c r="E28528" s="4"/>
      <c r="F28528" s="4"/>
      <c r="G28528" s="31"/>
    </row>
    <row r="28529" spans="2:7" s="40" customFormat="1">
      <c r="B28529" s="7"/>
      <c r="C28529" s="7"/>
      <c r="D28529" s="4"/>
      <c r="E28529" s="4"/>
      <c r="F28529" s="4"/>
      <c r="G28529" s="31"/>
    </row>
    <row r="28530" spans="2:7" s="40" customFormat="1">
      <c r="B28530" s="7"/>
      <c r="C28530" s="7"/>
      <c r="D28530" s="4"/>
      <c r="E28530" s="4"/>
      <c r="F28530" s="4"/>
      <c r="G28530" s="31"/>
    </row>
    <row r="28531" spans="2:7" s="40" customFormat="1">
      <c r="B28531" s="7"/>
      <c r="C28531" s="7"/>
      <c r="D28531" s="4"/>
      <c r="E28531" s="4"/>
      <c r="F28531" s="4"/>
      <c r="G28531" s="31"/>
    </row>
    <row r="28532" spans="2:7" s="40" customFormat="1">
      <c r="B28532" s="7"/>
      <c r="C28532" s="7"/>
      <c r="D28532" s="4"/>
      <c r="E28532" s="4"/>
      <c r="F28532" s="4"/>
      <c r="G28532" s="31"/>
    </row>
    <row r="28533" spans="2:7" s="40" customFormat="1">
      <c r="B28533" s="7"/>
      <c r="C28533" s="7"/>
      <c r="D28533" s="4"/>
      <c r="E28533" s="4"/>
      <c r="F28533" s="4"/>
      <c r="G28533" s="31"/>
    </row>
    <row r="28534" spans="2:7" s="40" customFormat="1">
      <c r="B28534" s="7"/>
      <c r="C28534" s="7"/>
      <c r="D28534" s="4"/>
      <c r="E28534" s="4"/>
      <c r="F28534" s="4"/>
      <c r="G28534" s="31"/>
    </row>
    <row r="28535" spans="2:7" s="40" customFormat="1">
      <c r="B28535" s="7"/>
      <c r="C28535" s="7"/>
      <c r="D28535" s="4"/>
      <c r="E28535" s="4"/>
      <c r="F28535" s="4"/>
      <c r="G28535" s="31"/>
    </row>
    <row r="28536" spans="2:7" s="40" customFormat="1">
      <c r="B28536" s="7"/>
      <c r="C28536" s="7"/>
      <c r="D28536" s="4"/>
      <c r="E28536" s="4"/>
      <c r="F28536" s="4"/>
      <c r="G28536" s="31"/>
    </row>
    <row r="28537" spans="2:7" s="40" customFormat="1">
      <c r="B28537" s="7"/>
      <c r="C28537" s="7"/>
      <c r="D28537" s="4"/>
      <c r="E28537" s="4"/>
      <c r="F28537" s="4"/>
      <c r="G28537" s="31"/>
    </row>
    <row r="28538" spans="2:7" s="40" customFormat="1">
      <c r="B28538" s="7"/>
      <c r="C28538" s="7"/>
      <c r="D28538" s="4"/>
      <c r="E28538" s="4"/>
      <c r="F28538" s="4"/>
      <c r="G28538" s="31"/>
    </row>
    <row r="28539" spans="2:7" s="40" customFormat="1">
      <c r="B28539" s="7"/>
      <c r="C28539" s="7"/>
      <c r="D28539" s="4"/>
      <c r="E28539" s="4"/>
      <c r="F28539" s="4"/>
      <c r="G28539" s="31"/>
    </row>
    <row r="28540" spans="2:7" s="40" customFormat="1">
      <c r="B28540" s="7"/>
      <c r="C28540" s="7"/>
      <c r="D28540" s="4"/>
      <c r="E28540" s="4"/>
      <c r="F28540" s="4"/>
      <c r="G28540" s="31"/>
    </row>
    <row r="28541" spans="2:7" s="40" customFormat="1">
      <c r="B28541" s="7"/>
      <c r="C28541" s="7"/>
      <c r="D28541" s="4"/>
      <c r="E28541" s="4"/>
      <c r="F28541" s="4"/>
      <c r="G28541" s="31"/>
    </row>
    <row r="28542" spans="2:7" s="40" customFormat="1">
      <c r="B28542" s="7"/>
      <c r="C28542" s="7"/>
      <c r="D28542" s="4"/>
      <c r="E28542" s="4"/>
      <c r="F28542" s="4"/>
      <c r="G28542" s="31"/>
    </row>
    <row r="28543" spans="2:7" s="40" customFormat="1">
      <c r="B28543" s="7"/>
      <c r="C28543" s="7"/>
      <c r="D28543" s="4"/>
      <c r="E28543" s="4"/>
      <c r="F28543" s="4"/>
      <c r="G28543" s="31"/>
    </row>
    <row r="28544" spans="2:7" s="40" customFormat="1">
      <c r="B28544" s="7"/>
      <c r="C28544" s="7"/>
      <c r="D28544" s="4"/>
      <c r="E28544" s="4"/>
      <c r="F28544" s="4"/>
      <c r="G28544" s="31"/>
    </row>
    <row r="28545" spans="2:7" s="40" customFormat="1">
      <c r="B28545" s="7"/>
      <c r="C28545" s="7"/>
      <c r="D28545" s="4"/>
      <c r="E28545" s="4"/>
      <c r="F28545" s="4"/>
      <c r="G28545" s="31"/>
    </row>
    <row r="28546" spans="2:7" s="40" customFormat="1">
      <c r="B28546" s="7"/>
      <c r="C28546" s="7"/>
      <c r="D28546" s="4"/>
      <c r="E28546" s="4"/>
      <c r="F28546" s="4"/>
      <c r="G28546" s="31"/>
    </row>
    <row r="28547" spans="2:7" s="40" customFormat="1">
      <c r="B28547" s="7"/>
      <c r="C28547" s="7"/>
      <c r="D28547" s="4"/>
      <c r="E28547" s="4"/>
      <c r="F28547" s="4"/>
      <c r="G28547" s="31"/>
    </row>
    <row r="28548" spans="2:7" s="40" customFormat="1">
      <c r="B28548" s="7"/>
      <c r="C28548" s="7"/>
      <c r="D28548" s="4"/>
      <c r="E28548" s="4"/>
      <c r="F28548" s="4"/>
      <c r="G28548" s="31"/>
    </row>
    <row r="28549" spans="2:7" s="40" customFormat="1">
      <c r="B28549" s="7"/>
      <c r="C28549" s="7"/>
      <c r="D28549" s="4"/>
      <c r="E28549" s="4"/>
      <c r="F28549" s="4"/>
      <c r="G28549" s="31"/>
    </row>
    <row r="28550" spans="2:7" s="40" customFormat="1">
      <c r="B28550" s="7"/>
      <c r="C28550" s="7"/>
      <c r="D28550" s="4"/>
      <c r="E28550" s="4"/>
      <c r="F28550" s="4"/>
      <c r="G28550" s="31"/>
    </row>
    <row r="28551" spans="2:7" s="40" customFormat="1">
      <c r="B28551" s="7"/>
      <c r="C28551" s="7"/>
      <c r="D28551" s="4"/>
      <c r="E28551" s="4"/>
      <c r="F28551" s="4"/>
      <c r="G28551" s="31"/>
    </row>
    <row r="28552" spans="2:7" s="40" customFormat="1">
      <c r="B28552" s="7"/>
      <c r="C28552" s="7"/>
      <c r="D28552" s="4"/>
      <c r="E28552" s="4"/>
      <c r="F28552" s="4"/>
      <c r="G28552" s="31"/>
    </row>
    <row r="28553" spans="2:7" s="40" customFormat="1">
      <c r="B28553" s="7"/>
      <c r="C28553" s="7"/>
      <c r="D28553" s="4"/>
      <c r="E28553" s="4"/>
      <c r="F28553" s="4"/>
      <c r="G28553" s="31"/>
    </row>
    <row r="28554" spans="2:7" s="40" customFormat="1">
      <c r="B28554" s="7"/>
      <c r="C28554" s="7"/>
      <c r="D28554" s="4"/>
      <c r="E28554" s="4"/>
      <c r="F28554" s="4"/>
      <c r="G28554" s="31"/>
    </row>
    <row r="28555" spans="2:7" s="40" customFormat="1">
      <c r="B28555" s="7"/>
      <c r="C28555" s="7"/>
      <c r="D28555" s="4"/>
      <c r="E28555" s="4"/>
      <c r="F28555" s="4"/>
      <c r="G28555" s="31"/>
    </row>
    <row r="28556" spans="2:7" s="40" customFormat="1">
      <c r="B28556" s="7"/>
      <c r="C28556" s="7"/>
      <c r="D28556" s="4"/>
      <c r="E28556" s="4"/>
      <c r="F28556" s="4"/>
      <c r="G28556" s="31"/>
    </row>
    <row r="28557" spans="2:7" s="40" customFormat="1">
      <c r="B28557" s="7"/>
      <c r="C28557" s="7"/>
      <c r="D28557" s="4"/>
      <c r="E28557" s="4"/>
      <c r="F28557" s="4"/>
      <c r="G28557" s="31"/>
    </row>
    <row r="28558" spans="2:7" s="40" customFormat="1">
      <c r="B28558" s="7"/>
      <c r="C28558" s="7"/>
      <c r="D28558" s="4"/>
      <c r="E28558" s="4"/>
      <c r="F28558" s="4"/>
      <c r="G28558" s="31"/>
    </row>
    <row r="28559" spans="2:7" s="40" customFormat="1">
      <c r="B28559" s="7"/>
      <c r="C28559" s="7"/>
      <c r="D28559" s="4"/>
      <c r="E28559" s="4"/>
      <c r="F28559" s="4"/>
      <c r="G28559" s="31"/>
    </row>
    <row r="28560" spans="2:7" s="40" customFormat="1">
      <c r="B28560" s="7"/>
      <c r="C28560" s="7"/>
      <c r="D28560" s="4"/>
      <c r="E28560" s="4"/>
      <c r="F28560" s="4"/>
      <c r="G28560" s="31"/>
    </row>
    <row r="28561" spans="2:7" s="40" customFormat="1">
      <c r="B28561" s="7"/>
      <c r="C28561" s="7"/>
      <c r="D28561" s="4"/>
      <c r="E28561" s="4"/>
      <c r="F28561" s="4"/>
      <c r="G28561" s="31"/>
    </row>
    <row r="28562" spans="2:7" s="40" customFormat="1">
      <c r="B28562" s="7"/>
      <c r="C28562" s="7"/>
      <c r="D28562" s="4"/>
      <c r="E28562" s="4"/>
      <c r="F28562" s="4"/>
      <c r="G28562" s="31"/>
    </row>
    <row r="28563" spans="2:7" s="40" customFormat="1">
      <c r="B28563" s="7"/>
      <c r="C28563" s="7"/>
      <c r="D28563" s="4"/>
      <c r="E28563" s="4"/>
      <c r="F28563" s="4"/>
      <c r="G28563" s="31"/>
    </row>
    <row r="28564" spans="2:7" s="40" customFormat="1">
      <c r="B28564" s="7"/>
      <c r="C28564" s="7"/>
      <c r="D28564" s="4"/>
      <c r="E28564" s="4"/>
      <c r="F28564" s="4"/>
      <c r="G28564" s="31"/>
    </row>
    <row r="28565" spans="2:7" s="40" customFormat="1">
      <c r="B28565" s="7"/>
      <c r="C28565" s="7"/>
      <c r="D28565" s="4"/>
      <c r="E28565" s="4"/>
      <c r="F28565" s="4"/>
      <c r="G28565" s="31"/>
    </row>
    <row r="28566" spans="2:7" s="40" customFormat="1">
      <c r="B28566" s="7"/>
      <c r="C28566" s="7"/>
      <c r="D28566" s="4"/>
      <c r="E28566" s="4"/>
      <c r="F28566" s="4"/>
      <c r="G28566" s="31"/>
    </row>
    <row r="28567" spans="2:7" s="40" customFormat="1">
      <c r="B28567" s="7"/>
      <c r="C28567" s="7"/>
      <c r="D28567" s="4"/>
      <c r="E28567" s="4"/>
      <c r="F28567" s="4"/>
      <c r="G28567" s="31"/>
    </row>
    <row r="28568" spans="2:7" s="40" customFormat="1">
      <c r="B28568" s="7"/>
      <c r="C28568" s="7"/>
      <c r="D28568" s="4"/>
      <c r="E28568" s="4"/>
      <c r="F28568" s="4"/>
      <c r="G28568" s="31"/>
    </row>
    <row r="28569" spans="2:7" s="40" customFormat="1">
      <c r="B28569" s="7"/>
      <c r="C28569" s="7"/>
      <c r="D28569" s="4"/>
      <c r="E28569" s="4"/>
      <c r="F28569" s="4"/>
      <c r="G28569" s="31"/>
    </row>
    <row r="28570" spans="2:7" s="40" customFormat="1">
      <c r="B28570" s="7"/>
      <c r="C28570" s="7"/>
      <c r="D28570" s="4"/>
      <c r="E28570" s="4"/>
      <c r="F28570" s="4"/>
      <c r="G28570" s="31"/>
    </row>
    <row r="28571" spans="2:7" s="40" customFormat="1">
      <c r="B28571" s="7"/>
      <c r="C28571" s="7"/>
      <c r="D28571" s="4"/>
      <c r="E28571" s="4"/>
      <c r="F28571" s="4"/>
      <c r="G28571" s="31"/>
    </row>
    <row r="28572" spans="2:7" s="40" customFormat="1">
      <c r="B28572" s="7"/>
      <c r="C28572" s="7"/>
      <c r="D28572" s="4"/>
      <c r="E28572" s="4"/>
      <c r="F28572" s="4"/>
      <c r="G28572" s="31"/>
    </row>
    <row r="28573" spans="2:7" s="40" customFormat="1">
      <c r="B28573" s="7"/>
      <c r="C28573" s="7"/>
      <c r="D28573" s="4"/>
      <c r="E28573" s="4"/>
      <c r="F28573" s="4"/>
      <c r="G28573" s="31"/>
    </row>
    <row r="28574" spans="2:7" s="40" customFormat="1">
      <c r="B28574" s="7"/>
      <c r="C28574" s="7"/>
      <c r="D28574" s="4"/>
      <c r="E28574" s="4"/>
      <c r="F28574" s="4"/>
      <c r="G28574" s="31"/>
    </row>
    <row r="28575" spans="2:7" s="40" customFormat="1">
      <c r="B28575" s="7"/>
      <c r="C28575" s="7"/>
      <c r="D28575" s="4"/>
      <c r="E28575" s="4"/>
      <c r="F28575" s="4"/>
      <c r="G28575" s="31"/>
    </row>
    <row r="28576" spans="2:7" s="40" customFormat="1">
      <c r="B28576" s="7"/>
      <c r="C28576" s="7"/>
      <c r="D28576" s="4"/>
      <c r="E28576" s="4"/>
      <c r="F28576" s="4"/>
      <c r="G28576" s="31"/>
    </row>
    <row r="28577" spans="2:7" s="40" customFormat="1">
      <c r="B28577" s="7"/>
      <c r="C28577" s="7"/>
      <c r="D28577" s="4"/>
      <c r="E28577" s="4"/>
      <c r="F28577" s="4"/>
      <c r="G28577" s="31"/>
    </row>
    <row r="28578" spans="2:7" s="40" customFormat="1">
      <c r="B28578" s="7"/>
      <c r="C28578" s="7"/>
      <c r="D28578" s="4"/>
      <c r="E28578" s="4"/>
      <c r="F28578" s="4"/>
      <c r="G28578" s="31"/>
    </row>
    <row r="28579" spans="2:7" s="40" customFormat="1">
      <c r="B28579" s="7"/>
      <c r="C28579" s="7"/>
      <c r="D28579" s="4"/>
      <c r="E28579" s="4"/>
      <c r="F28579" s="4"/>
      <c r="G28579" s="31"/>
    </row>
    <row r="28580" spans="2:7" s="40" customFormat="1">
      <c r="B28580" s="7"/>
      <c r="C28580" s="7"/>
      <c r="D28580" s="4"/>
      <c r="E28580" s="4"/>
      <c r="F28580" s="4"/>
      <c r="G28580" s="31"/>
    </row>
    <row r="28581" spans="2:7" s="40" customFormat="1">
      <c r="B28581" s="7"/>
      <c r="C28581" s="7"/>
      <c r="D28581" s="4"/>
      <c r="E28581" s="4"/>
      <c r="F28581" s="4"/>
      <c r="G28581" s="31"/>
    </row>
    <row r="28582" spans="2:7" s="40" customFormat="1">
      <c r="B28582" s="7"/>
      <c r="C28582" s="7"/>
      <c r="D28582" s="4"/>
      <c r="E28582" s="4"/>
      <c r="F28582" s="4"/>
      <c r="G28582" s="31"/>
    </row>
    <row r="28583" spans="2:7" s="40" customFormat="1">
      <c r="B28583" s="7"/>
      <c r="C28583" s="7"/>
      <c r="D28583" s="4"/>
      <c r="E28583" s="4"/>
      <c r="F28583" s="4"/>
      <c r="G28583" s="31"/>
    </row>
    <row r="28584" spans="2:7" s="40" customFormat="1">
      <c r="B28584" s="7"/>
      <c r="C28584" s="7"/>
      <c r="D28584" s="4"/>
      <c r="E28584" s="4"/>
      <c r="F28584" s="4"/>
      <c r="G28584" s="31"/>
    </row>
    <row r="28585" spans="2:7" s="40" customFormat="1">
      <c r="B28585" s="7"/>
      <c r="C28585" s="7"/>
      <c r="D28585" s="4"/>
      <c r="E28585" s="4"/>
      <c r="F28585" s="4"/>
      <c r="G28585" s="31"/>
    </row>
    <row r="28586" spans="2:7" s="40" customFormat="1">
      <c r="B28586" s="7"/>
      <c r="C28586" s="7"/>
      <c r="D28586" s="4"/>
      <c r="E28586" s="4"/>
      <c r="F28586" s="4"/>
      <c r="G28586" s="31"/>
    </row>
    <row r="28587" spans="2:7" s="40" customFormat="1">
      <c r="B28587" s="7"/>
      <c r="C28587" s="7"/>
      <c r="D28587" s="4"/>
      <c r="E28587" s="4"/>
      <c r="F28587" s="4"/>
      <c r="G28587" s="31"/>
    </row>
    <row r="28588" spans="2:7" s="40" customFormat="1">
      <c r="B28588" s="7"/>
      <c r="C28588" s="7"/>
      <c r="D28588" s="4"/>
      <c r="E28588" s="4"/>
      <c r="F28588" s="4"/>
      <c r="G28588" s="31"/>
    </row>
    <row r="28589" spans="2:7" s="40" customFormat="1">
      <c r="B28589" s="7"/>
      <c r="C28589" s="7"/>
      <c r="D28589" s="4"/>
      <c r="E28589" s="4"/>
      <c r="F28589" s="4"/>
      <c r="G28589" s="31"/>
    </row>
    <row r="28590" spans="2:7" s="40" customFormat="1">
      <c r="B28590" s="7"/>
      <c r="C28590" s="7"/>
      <c r="D28590" s="4"/>
      <c r="E28590" s="4"/>
      <c r="F28590" s="4"/>
      <c r="G28590" s="31"/>
    </row>
    <row r="28591" spans="2:7" s="40" customFormat="1">
      <c r="B28591" s="7"/>
      <c r="C28591" s="7"/>
      <c r="D28591" s="4"/>
      <c r="E28591" s="4"/>
      <c r="F28591" s="4"/>
      <c r="G28591" s="31"/>
    </row>
    <row r="28592" spans="2:7" s="40" customFormat="1">
      <c r="B28592" s="7"/>
      <c r="C28592" s="7"/>
      <c r="D28592" s="4"/>
      <c r="E28592" s="4"/>
      <c r="F28592" s="4"/>
      <c r="G28592" s="31"/>
    </row>
    <row r="28593" spans="2:7" s="40" customFormat="1">
      <c r="B28593" s="7"/>
      <c r="C28593" s="7"/>
      <c r="D28593" s="4"/>
      <c r="E28593" s="4"/>
      <c r="F28593" s="4"/>
      <c r="G28593" s="31"/>
    </row>
    <row r="28594" spans="2:7" s="40" customFormat="1">
      <c r="B28594" s="7"/>
      <c r="C28594" s="7"/>
      <c r="D28594" s="4"/>
      <c r="E28594" s="4"/>
      <c r="F28594" s="4"/>
      <c r="G28594" s="31"/>
    </row>
    <row r="28595" spans="2:7" s="40" customFormat="1">
      <c r="B28595" s="7"/>
      <c r="C28595" s="7"/>
      <c r="D28595" s="4"/>
      <c r="E28595" s="4"/>
      <c r="F28595" s="4"/>
      <c r="G28595" s="31"/>
    </row>
    <row r="28596" spans="2:7" s="40" customFormat="1">
      <c r="B28596" s="7"/>
      <c r="C28596" s="7"/>
      <c r="D28596" s="4"/>
      <c r="E28596" s="4"/>
      <c r="F28596" s="4"/>
      <c r="G28596" s="31"/>
    </row>
    <row r="28597" spans="2:7" s="40" customFormat="1">
      <c r="B28597" s="7"/>
      <c r="C28597" s="7"/>
      <c r="D28597" s="4"/>
      <c r="E28597" s="4"/>
      <c r="F28597" s="4"/>
      <c r="G28597" s="31"/>
    </row>
    <row r="28598" spans="2:7" s="40" customFormat="1">
      <c r="B28598" s="7"/>
      <c r="C28598" s="7"/>
      <c r="D28598" s="4"/>
      <c r="E28598" s="4"/>
      <c r="F28598" s="4"/>
      <c r="G28598" s="31"/>
    </row>
    <row r="28599" spans="2:7" s="40" customFormat="1">
      <c r="B28599" s="7"/>
      <c r="C28599" s="7"/>
      <c r="D28599" s="4"/>
      <c r="E28599" s="4"/>
      <c r="F28599" s="4"/>
      <c r="G28599" s="31"/>
    </row>
    <row r="28600" spans="2:7" s="40" customFormat="1">
      <c r="B28600" s="7"/>
      <c r="C28600" s="7"/>
      <c r="D28600" s="4"/>
      <c r="E28600" s="4"/>
      <c r="F28600" s="4"/>
      <c r="G28600" s="31"/>
    </row>
    <row r="28601" spans="2:7" s="40" customFormat="1">
      <c r="B28601" s="7"/>
      <c r="C28601" s="7"/>
      <c r="D28601" s="4"/>
      <c r="E28601" s="4"/>
      <c r="F28601" s="4"/>
      <c r="G28601" s="31"/>
    </row>
    <row r="28602" spans="2:7" s="40" customFormat="1">
      <c r="B28602" s="7"/>
      <c r="C28602" s="7"/>
      <c r="D28602" s="4"/>
      <c r="E28602" s="4"/>
      <c r="F28602" s="4"/>
      <c r="G28602" s="31"/>
    </row>
    <row r="28603" spans="2:7" s="40" customFormat="1">
      <c r="B28603" s="7"/>
      <c r="C28603" s="7"/>
      <c r="D28603" s="4"/>
      <c r="E28603" s="4"/>
      <c r="F28603" s="4"/>
      <c r="G28603" s="31"/>
    </row>
    <row r="28604" spans="2:7" s="40" customFormat="1">
      <c r="B28604" s="7"/>
      <c r="C28604" s="7"/>
      <c r="D28604" s="4"/>
      <c r="E28604" s="4"/>
      <c r="F28604" s="4"/>
      <c r="G28604" s="31"/>
    </row>
    <row r="28605" spans="2:7" s="40" customFormat="1">
      <c r="B28605" s="7"/>
      <c r="C28605" s="7"/>
      <c r="D28605" s="4"/>
      <c r="E28605" s="4"/>
      <c r="F28605" s="4"/>
      <c r="G28605" s="31"/>
    </row>
    <row r="28606" spans="2:7" s="40" customFormat="1">
      <c r="B28606" s="7"/>
      <c r="C28606" s="7"/>
      <c r="D28606" s="4"/>
      <c r="E28606" s="4"/>
      <c r="F28606" s="4"/>
      <c r="G28606" s="31"/>
    </row>
    <row r="28607" spans="2:7" s="40" customFormat="1">
      <c r="B28607" s="7"/>
      <c r="C28607" s="7"/>
      <c r="D28607" s="4"/>
      <c r="E28607" s="4"/>
      <c r="F28607" s="4"/>
      <c r="G28607" s="31"/>
    </row>
    <row r="28608" spans="2:7" s="40" customFormat="1">
      <c r="B28608" s="7"/>
      <c r="C28608" s="7"/>
      <c r="D28608" s="4"/>
      <c r="E28608" s="4"/>
      <c r="F28608" s="4"/>
      <c r="G28608" s="31"/>
    </row>
    <row r="28609" spans="2:7" s="40" customFormat="1">
      <c r="B28609" s="7"/>
      <c r="C28609" s="7"/>
      <c r="D28609" s="4"/>
      <c r="E28609" s="4"/>
      <c r="F28609" s="4"/>
      <c r="G28609" s="31"/>
    </row>
    <row r="28610" spans="2:7" s="40" customFormat="1">
      <c r="B28610" s="7"/>
      <c r="C28610" s="7"/>
      <c r="D28610" s="4"/>
      <c r="E28610" s="4"/>
      <c r="F28610" s="4"/>
      <c r="G28610" s="31"/>
    </row>
    <row r="28611" spans="2:7" s="40" customFormat="1">
      <c r="B28611" s="7"/>
      <c r="C28611" s="7"/>
      <c r="D28611" s="4"/>
      <c r="E28611" s="4"/>
      <c r="F28611" s="4"/>
      <c r="G28611" s="31"/>
    </row>
    <row r="28612" spans="2:7" s="40" customFormat="1">
      <c r="B28612" s="7"/>
      <c r="C28612" s="7"/>
      <c r="D28612" s="4"/>
      <c r="E28612" s="4"/>
      <c r="F28612" s="4"/>
      <c r="G28612" s="31"/>
    </row>
    <row r="28613" spans="2:7" s="40" customFormat="1">
      <c r="B28613" s="7"/>
      <c r="C28613" s="7"/>
      <c r="D28613" s="4"/>
      <c r="E28613" s="4"/>
      <c r="F28613" s="4"/>
      <c r="G28613" s="31"/>
    </row>
    <row r="28614" spans="2:7" s="40" customFormat="1">
      <c r="B28614" s="7"/>
      <c r="C28614" s="7"/>
      <c r="D28614" s="4"/>
      <c r="E28614" s="4"/>
      <c r="F28614" s="4"/>
      <c r="G28614" s="31"/>
    </row>
    <row r="28615" spans="2:7" s="40" customFormat="1">
      <c r="B28615" s="7"/>
      <c r="C28615" s="7"/>
      <c r="D28615" s="4"/>
      <c r="E28615" s="4"/>
      <c r="F28615" s="4"/>
      <c r="G28615" s="31"/>
    </row>
    <row r="28616" spans="2:7" s="40" customFormat="1">
      <c r="B28616" s="7"/>
      <c r="C28616" s="7"/>
      <c r="D28616" s="4"/>
      <c r="E28616" s="4"/>
      <c r="F28616" s="4"/>
      <c r="G28616" s="31"/>
    </row>
    <row r="28617" spans="2:7" s="40" customFormat="1">
      <c r="B28617" s="7"/>
      <c r="C28617" s="7"/>
      <c r="D28617" s="4"/>
      <c r="E28617" s="4"/>
      <c r="F28617" s="4"/>
      <c r="G28617" s="31"/>
    </row>
    <row r="28618" spans="2:7" s="40" customFormat="1">
      <c r="B28618" s="7"/>
      <c r="C28618" s="7"/>
      <c r="D28618" s="4"/>
      <c r="E28618" s="4"/>
      <c r="F28618" s="4"/>
      <c r="G28618" s="31"/>
    </row>
    <row r="28619" spans="2:7" s="40" customFormat="1">
      <c r="B28619" s="7"/>
      <c r="C28619" s="7"/>
      <c r="D28619" s="4"/>
      <c r="E28619" s="4"/>
      <c r="F28619" s="4"/>
      <c r="G28619" s="31"/>
    </row>
    <row r="28620" spans="2:7" s="40" customFormat="1">
      <c r="B28620" s="7"/>
      <c r="C28620" s="7"/>
      <c r="D28620" s="4"/>
      <c r="E28620" s="4"/>
      <c r="F28620" s="4"/>
      <c r="G28620" s="31"/>
    </row>
    <row r="28621" spans="2:7" s="40" customFormat="1">
      <c r="B28621" s="7"/>
      <c r="C28621" s="7"/>
      <c r="D28621" s="4"/>
      <c r="E28621" s="4"/>
      <c r="F28621" s="4"/>
      <c r="G28621" s="31"/>
    </row>
    <row r="28622" spans="2:7" s="40" customFormat="1">
      <c r="B28622" s="7"/>
      <c r="C28622" s="7"/>
      <c r="D28622" s="4"/>
      <c r="E28622" s="4"/>
      <c r="F28622" s="4"/>
      <c r="G28622" s="31"/>
    </row>
    <row r="28623" spans="2:7" s="40" customFormat="1">
      <c r="B28623" s="7"/>
      <c r="C28623" s="7"/>
      <c r="D28623" s="4"/>
      <c r="E28623" s="4"/>
      <c r="F28623" s="4"/>
      <c r="G28623" s="31"/>
    </row>
    <row r="28624" spans="2:7" s="40" customFormat="1">
      <c r="B28624" s="7"/>
      <c r="C28624" s="7"/>
      <c r="D28624" s="4"/>
      <c r="E28624" s="4"/>
      <c r="F28624" s="4"/>
      <c r="G28624" s="31"/>
    </row>
    <row r="28625" spans="2:7" s="40" customFormat="1">
      <c r="B28625" s="7"/>
      <c r="C28625" s="7"/>
      <c r="D28625" s="4"/>
      <c r="E28625" s="4"/>
      <c r="F28625" s="4"/>
      <c r="G28625" s="31"/>
    </row>
    <row r="28626" spans="2:7" s="40" customFormat="1">
      <c r="B28626" s="7"/>
      <c r="C28626" s="7"/>
      <c r="D28626" s="4"/>
      <c r="E28626" s="4"/>
      <c r="F28626" s="4"/>
      <c r="G28626" s="31"/>
    </row>
    <row r="28627" spans="2:7" s="40" customFormat="1">
      <c r="B28627" s="7"/>
      <c r="C28627" s="7"/>
      <c r="D28627" s="4"/>
      <c r="E28627" s="4"/>
      <c r="F28627" s="4"/>
      <c r="G28627" s="31"/>
    </row>
    <row r="28628" spans="2:7" s="40" customFormat="1">
      <c r="B28628" s="7"/>
      <c r="C28628" s="7"/>
      <c r="D28628" s="4"/>
      <c r="E28628" s="4"/>
      <c r="F28628" s="4"/>
      <c r="G28628" s="31"/>
    </row>
    <row r="28629" spans="2:7" s="40" customFormat="1">
      <c r="B28629" s="7"/>
      <c r="C28629" s="7"/>
      <c r="D28629" s="4"/>
      <c r="E28629" s="4"/>
      <c r="F28629" s="4"/>
      <c r="G28629" s="31"/>
    </row>
    <row r="28630" spans="2:7" s="40" customFormat="1">
      <c r="B28630" s="7"/>
      <c r="C28630" s="7"/>
      <c r="D28630" s="4"/>
      <c r="E28630" s="4"/>
      <c r="F28630" s="4"/>
      <c r="G28630" s="31"/>
    </row>
    <row r="28631" spans="2:7" s="40" customFormat="1">
      <c r="B28631" s="7"/>
      <c r="C28631" s="7"/>
      <c r="D28631" s="4"/>
      <c r="E28631" s="4"/>
      <c r="F28631" s="4"/>
      <c r="G28631" s="31"/>
    </row>
    <row r="28632" spans="2:7" s="40" customFormat="1">
      <c r="B28632" s="7"/>
      <c r="C28632" s="7"/>
      <c r="D28632" s="4"/>
      <c r="E28632" s="4"/>
      <c r="F28632" s="4"/>
      <c r="G28632" s="31"/>
    </row>
    <row r="28633" spans="2:7" s="40" customFormat="1">
      <c r="B28633" s="7"/>
      <c r="C28633" s="7"/>
      <c r="D28633" s="4"/>
      <c r="E28633" s="4"/>
      <c r="F28633" s="4"/>
      <c r="G28633" s="31"/>
    </row>
    <row r="28634" spans="2:7" s="40" customFormat="1">
      <c r="B28634" s="7"/>
      <c r="C28634" s="7"/>
      <c r="D28634" s="4"/>
      <c r="E28634" s="4"/>
      <c r="F28634" s="4"/>
      <c r="G28634" s="31"/>
    </row>
    <row r="28635" spans="2:7" s="40" customFormat="1">
      <c r="B28635" s="7"/>
      <c r="C28635" s="7"/>
      <c r="D28635" s="4"/>
      <c r="E28635" s="4"/>
      <c r="F28635" s="4"/>
      <c r="G28635" s="31"/>
    </row>
    <row r="28636" spans="2:7" s="40" customFormat="1">
      <c r="B28636" s="7"/>
      <c r="C28636" s="7"/>
      <c r="D28636" s="4"/>
      <c r="E28636" s="4"/>
      <c r="F28636" s="4"/>
      <c r="G28636" s="31"/>
    </row>
    <row r="28637" spans="2:7" s="40" customFormat="1">
      <c r="B28637" s="7"/>
      <c r="C28637" s="7"/>
      <c r="D28637" s="4"/>
      <c r="E28637" s="4"/>
      <c r="F28637" s="4"/>
      <c r="G28637" s="31"/>
    </row>
    <row r="28638" spans="2:7" s="40" customFormat="1">
      <c r="B28638" s="7"/>
      <c r="C28638" s="7"/>
      <c r="D28638" s="4"/>
      <c r="E28638" s="4"/>
      <c r="F28638" s="4"/>
      <c r="G28638" s="31"/>
    </row>
    <row r="28639" spans="2:7" s="40" customFormat="1">
      <c r="B28639" s="7"/>
      <c r="C28639" s="7"/>
      <c r="D28639" s="4"/>
      <c r="E28639" s="4"/>
      <c r="F28639" s="4"/>
      <c r="G28639" s="31"/>
    </row>
    <row r="28640" spans="2:7" s="40" customFormat="1">
      <c r="B28640" s="7"/>
      <c r="C28640" s="7"/>
      <c r="D28640" s="4"/>
      <c r="E28640" s="4"/>
      <c r="F28640" s="4"/>
      <c r="G28640" s="31"/>
    </row>
    <row r="28641" spans="2:7" s="40" customFormat="1">
      <c r="B28641" s="7"/>
      <c r="C28641" s="7"/>
      <c r="D28641" s="4"/>
      <c r="E28641" s="4"/>
      <c r="F28641" s="4"/>
      <c r="G28641" s="31"/>
    </row>
    <row r="28642" spans="2:7" s="40" customFormat="1">
      <c r="B28642" s="7"/>
      <c r="C28642" s="7"/>
      <c r="D28642" s="4"/>
      <c r="E28642" s="4"/>
      <c r="F28642" s="4"/>
      <c r="G28642" s="31"/>
    </row>
    <row r="28643" spans="2:7" s="40" customFormat="1">
      <c r="B28643" s="7"/>
      <c r="C28643" s="7"/>
      <c r="D28643" s="4"/>
      <c r="E28643" s="4"/>
      <c r="F28643" s="4"/>
      <c r="G28643" s="31"/>
    </row>
    <row r="28644" spans="2:7" s="40" customFormat="1">
      <c r="B28644" s="7"/>
      <c r="C28644" s="7"/>
      <c r="D28644" s="4"/>
      <c r="E28644" s="4"/>
      <c r="F28644" s="4"/>
      <c r="G28644" s="31"/>
    </row>
    <row r="28645" spans="2:7" s="40" customFormat="1">
      <c r="B28645" s="7"/>
      <c r="C28645" s="7"/>
      <c r="D28645" s="4"/>
      <c r="E28645" s="4"/>
      <c r="F28645" s="4"/>
      <c r="G28645" s="31"/>
    </row>
    <row r="28646" spans="2:7" s="40" customFormat="1">
      <c r="B28646" s="7"/>
      <c r="C28646" s="7"/>
      <c r="D28646" s="4"/>
      <c r="E28646" s="4"/>
      <c r="F28646" s="4"/>
      <c r="G28646" s="31"/>
    </row>
    <row r="28647" spans="2:7" s="40" customFormat="1">
      <c r="B28647" s="7"/>
      <c r="C28647" s="7"/>
      <c r="D28647" s="4"/>
      <c r="E28647" s="4"/>
      <c r="F28647" s="4"/>
      <c r="G28647" s="31"/>
    </row>
    <row r="28648" spans="2:7" s="40" customFormat="1">
      <c r="B28648" s="7"/>
      <c r="C28648" s="7"/>
      <c r="D28648" s="4"/>
      <c r="E28648" s="4"/>
      <c r="F28648" s="4"/>
      <c r="G28648" s="31"/>
    </row>
    <row r="28649" spans="2:7" s="40" customFormat="1">
      <c r="B28649" s="7"/>
      <c r="C28649" s="7"/>
      <c r="D28649" s="4"/>
      <c r="E28649" s="4"/>
      <c r="F28649" s="4"/>
      <c r="G28649" s="31"/>
    </row>
    <row r="28650" spans="2:7" s="40" customFormat="1">
      <c r="B28650" s="7"/>
      <c r="C28650" s="7"/>
      <c r="D28650" s="4"/>
      <c r="E28650" s="4"/>
      <c r="F28650" s="4"/>
      <c r="G28650" s="31"/>
    </row>
    <row r="28651" spans="2:7" s="40" customFormat="1">
      <c r="B28651" s="7"/>
      <c r="C28651" s="7"/>
      <c r="D28651" s="4"/>
      <c r="E28651" s="4"/>
      <c r="F28651" s="4"/>
      <c r="G28651" s="31"/>
    </row>
    <row r="28652" spans="2:7" s="40" customFormat="1">
      <c r="B28652" s="7"/>
      <c r="C28652" s="7"/>
      <c r="D28652" s="4"/>
      <c r="E28652" s="4"/>
      <c r="F28652" s="4"/>
      <c r="G28652" s="31"/>
    </row>
    <row r="28653" spans="2:7" s="40" customFormat="1">
      <c r="B28653" s="7"/>
      <c r="C28653" s="7"/>
      <c r="D28653" s="4"/>
      <c r="E28653" s="4"/>
      <c r="F28653" s="4"/>
      <c r="G28653" s="31"/>
    </row>
    <row r="28654" spans="2:7" s="40" customFormat="1">
      <c r="B28654" s="7"/>
      <c r="C28654" s="7"/>
      <c r="D28654" s="4"/>
      <c r="E28654" s="4"/>
      <c r="F28654" s="4"/>
      <c r="G28654" s="31"/>
    </row>
    <row r="28655" spans="2:7" s="40" customFormat="1">
      <c r="B28655" s="7"/>
      <c r="C28655" s="7"/>
      <c r="D28655" s="4"/>
      <c r="E28655" s="4"/>
      <c r="F28655" s="4"/>
      <c r="G28655" s="31"/>
    </row>
    <row r="28656" spans="2:7" s="40" customFormat="1">
      <c r="B28656" s="7"/>
      <c r="C28656" s="7"/>
      <c r="D28656" s="4"/>
      <c r="E28656" s="4"/>
      <c r="F28656" s="4"/>
      <c r="G28656" s="31"/>
    </row>
    <row r="28657" spans="2:7" s="40" customFormat="1">
      <c r="B28657" s="7"/>
      <c r="C28657" s="7"/>
      <c r="D28657" s="4"/>
      <c r="E28657" s="4"/>
      <c r="F28657" s="4"/>
      <c r="G28657" s="31"/>
    </row>
    <row r="28658" spans="2:7" s="40" customFormat="1">
      <c r="B28658" s="7"/>
      <c r="C28658" s="7"/>
      <c r="D28658" s="4"/>
      <c r="E28658" s="4"/>
      <c r="F28658" s="4"/>
      <c r="G28658" s="31"/>
    </row>
    <row r="28659" spans="2:7" s="40" customFormat="1">
      <c r="B28659" s="7"/>
      <c r="C28659" s="7"/>
      <c r="D28659" s="4"/>
      <c r="E28659" s="4"/>
      <c r="F28659" s="4"/>
      <c r="G28659" s="31"/>
    </row>
    <row r="28660" spans="2:7" s="40" customFormat="1">
      <c r="B28660" s="7"/>
      <c r="C28660" s="7"/>
      <c r="D28660" s="4"/>
      <c r="E28660" s="4"/>
      <c r="F28660" s="4"/>
      <c r="G28660" s="31"/>
    </row>
    <row r="28661" spans="2:7" s="40" customFormat="1">
      <c r="B28661" s="7"/>
      <c r="C28661" s="7"/>
      <c r="D28661" s="4"/>
      <c r="E28661" s="4"/>
      <c r="F28661" s="4"/>
      <c r="G28661" s="31"/>
    </row>
    <row r="28662" spans="2:7" s="40" customFormat="1">
      <c r="B28662" s="7"/>
      <c r="C28662" s="7"/>
      <c r="D28662" s="4"/>
      <c r="E28662" s="4"/>
      <c r="F28662" s="4"/>
      <c r="G28662" s="31"/>
    </row>
    <row r="28663" spans="2:7" s="40" customFormat="1">
      <c r="B28663" s="7"/>
      <c r="C28663" s="7"/>
      <c r="D28663" s="4"/>
      <c r="E28663" s="4"/>
      <c r="F28663" s="4"/>
      <c r="G28663" s="31"/>
    </row>
    <row r="28664" spans="2:7" s="40" customFormat="1">
      <c r="B28664" s="7"/>
      <c r="C28664" s="7"/>
      <c r="D28664" s="4"/>
      <c r="E28664" s="4"/>
      <c r="F28664" s="4"/>
      <c r="G28664" s="31"/>
    </row>
    <row r="28665" spans="2:7" s="40" customFormat="1">
      <c r="B28665" s="7"/>
      <c r="C28665" s="7"/>
      <c r="D28665" s="4"/>
      <c r="E28665" s="4"/>
      <c r="F28665" s="4"/>
      <c r="G28665" s="31"/>
    </row>
    <row r="28666" spans="2:7" s="40" customFormat="1">
      <c r="B28666" s="7"/>
      <c r="C28666" s="7"/>
      <c r="D28666" s="4"/>
      <c r="E28666" s="4"/>
      <c r="F28666" s="4"/>
      <c r="G28666" s="31"/>
    </row>
    <row r="28667" spans="2:7" s="40" customFormat="1">
      <c r="B28667" s="7"/>
      <c r="C28667" s="7"/>
      <c r="D28667" s="4"/>
      <c r="E28667" s="4"/>
      <c r="F28667" s="4"/>
      <c r="G28667" s="31"/>
    </row>
    <row r="28668" spans="2:7" s="40" customFormat="1">
      <c r="B28668" s="7"/>
      <c r="C28668" s="7"/>
      <c r="D28668" s="4"/>
      <c r="E28668" s="4"/>
      <c r="F28668" s="4"/>
      <c r="G28668" s="31"/>
    </row>
    <row r="28669" spans="2:7" s="40" customFormat="1">
      <c r="B28669" s="7"/>
      <c r="C28669" s="7"/>
      <c r="D28669" s="4"/>
      <c r="E28669" s="4"/>
      <c r="F28669" s="4"/>
      <c r="G28669" s="31"/>
    </row>
    <row r="28670" spans="2:7" s="40" customFormat="1">
      <c r="B28670" s="7"/>
      <c r="C28670" s="7"/>
      <c r="D28670" s="4"/>
      <c r="E28670" s="4"/>
      <c r="F28670" s="4"/>
      <c r="G28670" s="31"/>
    </row>
    <row r="28671" spans="2:7" s="40" customFormat="1">
      <c r="B28671" s="7"/>
      <c r="C28671" s="7"/>
      <c r="D28671" s="4"/>
      <c r="E28671" s="4"/>
      <c r="F28671" s="4"/>
      <c r="G28671" s="31"/>
    </row>
    <row r="28672" spans="2:7" s="40" customFormat="1">
      <c r="B28672" s="7"/>
      <c r="C28672" s="7"/>
      <c r="D28672" s="4"/>
      <c r="E28672" s="4"/>
      <c r="F28672" s="4"/>
      <c r="G28672" s="31"/>
    </row>
    <row r="28673" spans="2:7" s="40" customFormat="1">
      <c r="B28673" s="7"/>
      <c r="C28673" s="7"/>
      <c r="D28673" s="4"/>
      <c r="E28673" s="4"/>
      <c r="F28673" s="4"/>
      <c r="G28673" s="31"/>
    </row>
    <row r="28674" spans="2:7" s="40" customFormat="1">
      <c r="B28674" s="7"/>
      <c r="C28674" s="7"/>
      <c r="D28674" s="4"/>
      <c r="E28674" s="4"/>
      <c r="F28674" s="4"/>
      <c r="G28674" s="31"/>
    </row>
    <row r="28675" spans="2:7" s="40" customFormat="1">
      <c r="B28675" s="7"/>
      <c r="C28675" s="7"/>
      <c r="D28675" s="4"/>
      <c r="E28675" s="4"/>
      <c r="F28675" s="4"/>
      <c r="G28675" s="31"/>
    </row>
    <row r="28676" spans="2:7" s="40" customFormat="1">
      <c r="B28676" s="7"/>
      <c r="C28676" s="7"/>
      <c r="D28676" s="4"/>
      <c r="E28676" s="4"/>
      <c r="F28676" s="4"/>
      <c r="G28676" s="31"/>
    </row>
    <row r="28677" spans="2:7" s="40" customFormat="1">
      <c r="B28677" s="7"/>
      <c r="C28677" s="7"/>
      <c r="D28677" s="4"/>
      <c r="E28677" s="4"/>
      <c r="F28677" s="4"/>
      <c r="G28677" s="31"/>
    </row>
    <row r="28678" spans="2:7" s="40" customFormat="1">
      <c r="B28678" s="7"/>
      <c r="C28678" s="7"/>
      <c r="D28678" s="4"/>
      <c r="E28678" s="4"/>
      <c r="F28678" s="4"/>
      <c r="G28678" s="31"/>
    </row>
    <row r="28679" spans="2:7" s="40" customFormat="1">
      <c r="B28679" s="7"/>
      <c r="C28679" s="7"/>
      <c r="D28679" s="4"/>
      <c r="E28679" s="4"/>
      <c r="F28679" s="4"/>
      <c r="G28679" s="31"/>
    </row>
    <row r="28680" spans="2:7" s="40" customFormat="1">
      <c r="B28680" s="7"/>
      <c r="C28680" s="7"/>
      <c r="D28680" s="4"/>
      <c r="E28680" s="4"/>
      <c r="F28680" s="4"/>
      <c r="G28680" s="31"/>
    </row>
    <row r="28681" spans="2:7" s="40" customFormat="1">
      <c r="B28681" s="7"/>
      <c r="C28681" s="7"/>
      <c r="D28681" s="4"/>
      <c r="E28681" s="4"/>
      <c r="F28681" s="4"/>
      <c r="G28681" s="31"/>
    </row>
    <row r="28682" spans="2:7" s="40" customFormat="1">
      <c r="B28682" s="7"/>
      <c r="C28682" s="7"/>
      <c r="D28682" s="4"/>
      <c r="E28682" s="4"/>
      <c r="F28682" s="4"/>
      <c r="G28682" s="31"/>
    </row>
    <row r="28683" spans="2:7" s="40" customFormat="1">
      <c r="B28683" s="7"/>
      <c r="C28683" s="7"/>
      <c r="D28683" s="4"/>
      <c r="E28683" s="4"/>
      <c r="F28683" s="4"/>
      <c r="G28683" s="31"/>
    </row>
    <row r="28684" spans="2:7" s="40" customFormat="1">
      <c r="B28684" s="7"/>
      <c r="C28684" s="7"/>
      <c r="D28684" s="4"/>
      <c r="E28684" s="4"/>
      <c r="F28684" s="4"/>
      <c r="G28684" s="31"/>
    </row>
    <row r="28685" spans="2:7" s="40" customFormat="1">
      <c r="B28685" s="7"/>
      <c r="C28685" s="7"/>
      <c r="D28685" s="4"/>
      <c r="E28685" s="4"/>
      <c r="F28685" s="4"/>
      <c r="G28685" s="31"/>
    </row>
    <row r="28686" spans="2:7" s="40" customFormat="1">
      <c r="B28686" s="7"/>
      <c r="C28686" s="7"/>
      <c r="D28686" s="4"/>
      <c r="E28686" s="4"/>
      <c r="F28686" s="4"/>
      <c r="G28686" s="31"/>
    </row>
    <row r="28687" spans="2:7" s="40" customFormat="1">
      <c r="B28687" s="7"/>
      <c r="C28687" s="7"/>
      <c r="D28687" s="4"/>
      <c r="E28687" s="4"/>
      <c r="F28687" s="4"/>
      <c r="G28687" s="31"/>
    </row>
    <row r="28688" spans="2:7" s="40" customFormat="1">
      <c r="B28688" s="7"/>
      <c r="C28688" s="7"/>
      <c r="D28688" s="4"/>
      <c r="E28688" s="4"/>
      <c r="F28688" s="4"/>
      <c r="G28688" s="31"/>
    </row>
    <row r="28689" spans="2:7" s="40" customFormat="1">
      <c r="B28689" s="7"/>
      <c r="C28689" s="7"/>
      <c r="D28689" s="4"/>
      <c r="E28689" s="4"/>
      <c r="F28689" s="4"/>
      <c r="G28689" s="31"/>
    </row>
    <row r="28690" spans="2:7" s="40" customFormat="1">
      <c r="B28690" s="7"/>
      <c r="C28690" s="7"/>
      <c r="D28690" s="4"/>
      <c r="E28690" s="4"/>
      <c r="F28690" s="4"/>
      <c r="G28690" s="31"/>
    </row>
    <row r="28691" spans="2:7" s="40" customFormat="1">
      <c r="B28691" s="7"/>
      <c r="C28691" s="7"/>
      <c r="D28691" s="4"/>
      <c r="E28691" s="4"/>
      <c r="F28691" s="4"/>
      <c r="G28691" s="31"/>
    </row>
    <row r="28692" spans="2:7" s="40" customFormat="1">
      <c r="B28692" s="7"/>
      <c r="C28692" s="7"/>
      <c r="D28692" s="4"/>
      <c r="E28692" s="4"/>
      <c r="F28692" s="4"/>
      <c r="G28692" s="31"/>
    </row>
    <row r="28693" spans="2:7" s="40" customFormat="1">
      <c r="B28693" s="7"/>
      <c r="C28693" s="7"/>
      <c r="D28693" s="4"/>
      <c r="E28693" s="4"/>
      <c r="F28693" s="4"/>
      <c r="G28693" s="31"/>
    </row>
    <row r="28694" spans="2:7" s="40" customFormat="1">
      <c r="B28694" s="7"/>
      <c r="C28694" s="7"/>
      <c r="D28694" s="4"/>
      <c r="E28694" s="4"/>
      <c r="F28694" s="4"/>
      <c r="G28694" s="31"/>
    </row>
    <row r="28695" spans="2:7" s="40" customFormat="1">
      <c r="B28695" s="7"/>
      <c r="C28695" s="7"/>
      <c r="D28695" s="4"/>
      <c r="E28695" s="4"/>
      <c r="F28695" s="4"/>
      <c r="G28695" s="31"/>
    </row>
    <row r="28696" spans="2:7" s="40" customFormat="1">
      <c r="B28696" s="7"/>
      <c r="C28696" s="7"/>
      <c r="D28696" s="4"/>
      <c r="E28696" s="4"/>
      <c r="F28696" s="4"/>
      <c r="G28696" s="31"/>
    </row>
    <row r="28697" spans="2:7" s="40" customFormat="1">
      <c r="B28697" s="7"/>
      <c r="C28697" s="7"/>
      <c r="D28697" s="4"/>
      <c r="E28697" s="4"/>
      <c r="F28697" s="4"/>
      <c r="G28697" s="31"/>
    </row>
    <row r="28698" spans="2:7" s="40" customFormat="1">
      <c r="B28698" s="7"/>
      <c r="C28698" s="7"/>
      <c r="D28698" s="4"/>
      <c r="E28698" s="4"/>
      <c r="F28698" s="4"/>
      <c r="G28698" s="31"/>
    </row>
    <row r="28699" spans="2:7" s="40" customFormat="1">
      <c r="B28699" s="7"/>
      <c r="C28699" s="7"/>
      <c r="D28699" s="4"/>
      <c r="E28699" s="4"/>
      <c r="F28699" s="4"/>
      <c r="G28699" s="31"/>
    </row>
    <row r="28700" spans="2:7" s="40" customFormat="1">
      <c r="B28700" s="7"/>
      <c r="C28700" s="7"/>
      <c r="D28700" s="4"/>
      <c r="E28700" s="4"/>
      <c r="F28700" s="4"/>
      <c r="G28700" s="31"/>
    </row>
    <row r="28701" spans="2:7" s="40" customFormat="1">
      <c r="B28701" s="7"/>
      <c r="C28701" s="7"/>
      <c r="D28701" s="4"/>
      <c r="E28701" s="4"/>
      <c r="F28701" s="4"/>
      <c r="G28701" s="31"/>
    </row>
    <row r="28702" spans="2:7" s="40" customFormat="1">
      <c r="B28702" s="7"/>
      <c r="C28702" s="7"/>
      <c r="D28702" s="4"/>
      <c r="E28702" s="4"/>
      <c r="F28702" s="4"/>
      <c r="G28702" s="31"/>
    </row>
    <row r="28703" spans="2:7" s="40" customFormat="1">
      <c r="B28703" s="7"/>
      <c r="C28703" s="7"/>
      <c r="D28703" s="4"/>
      <c r="E28703" s="4"/>
      <c r="F28703" s="4"/>
      <c r="G28703" s="31"/>
    </row>
    <row r="28704" spans="2:7" s="40" customFormat="1">
      <c r="B28704" s="7"/>
      <c r="C28704" s="7"/>
      <c r="D28704" s="4"/>
      <c r="E28704" s="4"/>
      <c r="F28704" s="4"/>
      <c r="G28704" s="31"/>
    </row>
    <row r="28705" spans="2:7" s="40" customFormat="1">
      <c r="B28705" s="7"/>
      <c r="C28705" s="7"/>
      <c r="D28705" s="4"/>
      <c r="E28705" s="4"/>
      <c r="F28705" s="4"/>
      <c r="G28705" s="31"/>
    </row>
    <row r="28706" spans="2:7" s="40" customFormat="1">
      <c r="B28706" s="7"/>
      <c r="C28706" s="7"/>
      <c r="D28706" s="4"/>
      <c r="E28706" s="4"/>
      <c r="F28706" s="4"/>
      <c r="G28706" s="31"/>
    </row>
    <row r="28707" spans="2:7" s="40" customFormat="1">
      <c r="B28707" s="7"/>
      <c r="C28707" s="7"/>
      <c r="D28707" s="4"/>
      <c r="E28707" s="4"/>
      <c r="F28707" s="4"/>
      <c r="G28707" s="31"/>
    </row>
    <row r="28708" spans="2:7" s="40" customFormat="1">
      <c r="B28708" s="7"/>
      <c r="C28708" s="7"/>
      <c r="D28708" s="4"/>
      <c r="E28708" s="4"/>
      <c r="F28708" s="4"/>
      <c r="G28708" s="31"/>
    </row>
    <row r="28709" spans="2:7" s="40" customFormat="1">
      <c r="B28709" s="7"/>
      <c r="C28709" s="7"/>
      <c r="D28709" s="4"/>
      <c r="E28709" s="4"/>
      <c r="F28709" s="4"/>
      <c r="G28709" s="31"/>
    </row>
    <row r="28710" spans="2:7" s="40" customFormat="1">
      <c r="B28710" s="7"/>
      <c r="C28710" s="7"/>
      <c r="D28710" s="4"/>
      <c r="E28710" s="4"/>
      <c r="F28710" s="4"/>
      <c r="G28710" s="31"/>
    </row>
    <row r="28711" spans="2:7" s="40" customFormat="1">
      <c r="B28711" s="7"/>
      <c r="C28711" s="7"/>
      <c r="D28711" s="4"/>
      <c r="E28711" s="4"/>
      <c r="F28711" s="4"/>
      <c r="G28711" s="31"/>
    </row>
    <row r="28712" spans="2:7" s="40" customFormat="1">
      <c r="B28712" s="7"/>
      <c r="C28712" s="7"/>
      <c r="D28712" s="4"/>
      <c r="E28712" s="4"/>
      <c r="F28712" s="4"/>
      <c r="G28712" s="31"/>
    </row>
    <row r="28713" spans="2:7" s="40" customFormat="1">
      <c r="B28713" s="7"/>
      <c r="C28713" s="7"/>
      <c r="D28713" s="4"/>
      <c r="E28713" s="4"/>
      <c r="F28713" s="4"/>
      <c r="G28713" s="31"/>
    </row>
    <row r="28714" spans="2:7" s="40" customFormat="1">
      <c r="B28714" s="7"/>
      <c r="C28714" s="7"/>
      <c r="D28714" s="4"/>
      <c r="E28714" s="4"/>
      <c r="F28714" s="4"/>
      <c r="G28714" s="31"/>
    </row>
    <row r="28715" spans="2:7" s="40" customFormat="1">
      <c r="B28715" s="7"/>
      <c r="C28715" s="7"/>
      <c r="D28715" s="4"/>
      <c r="E28715" s="4"/>
      <c r="F28715" s="4"/>
      <c r="G28715" s="31"/>
    </row>
    <row r="28716" spans="2:7" s="40" customFormat="1">
      <c r="B28716" s="7"/>
      <c r="C28716" s="7"/>
      <c r="D28716" s="4"/>
      <c r="E28716" s="4"/>
      <c r="F28716" s="4"/>
      <c r="G28716" s="31"/>
    </row>
    <row r="28717" spans="2:7" s="40" customFormat="1">
      <c r="B28717" s="7"/>
      <c r="C28717" s="7"/>
      <c r="D28717" s="4"/>
      <c r="E28717" s="4"/>
      <c r="F28717" s="4"/>
      <c r="G28717" s="31"/>
    </row>
    <row r="28718" spans="2:7" s="40" customFormat="1">
      <c r="B28718" s="7"/>
      <c r="C28718" s="7"/>
      <c r="D28718" s="4"/>
      <c r="E28718" s="4"/>
      <c r="F28718" s="4"/>
      <c r="G28718" s="31"/>
    </row>
    <row r="28719" spans="2:7" s="40" customFormat="1">
      <c r="B28719" s="7"/>
      <c r="C28719" s="7"/>
      <c r="D28719" s="4"/>
      <c r="E28719" s="4"/>
      <c r="F28719" s="4"/>
      <c r="G28719" s="31"/>
    </row>
    <row r="28720" spans="2:7" s="40" customFormat="1">
      <c r="B28720" s="7"/>
      <c r="C28720" s="7"/>
      <c r="D28720" s="4"/>
      <c r="E28720" s="4"/>
      <c r="F28720" s="4"/>
      <c r="G28720" s="31"/>
    </row>
    <row r="28721" spans="2:7" s="40" customFormat="1">
      <c r="B28721" s="7"/>
      <c r="C28721" s="7"/>
      <c r="D28721" s="4"/>
      <c r="E28721" s="4"/>
      <c r="F28721" s="4"/>
      <c r="G28721" s="31"/>
    </row>
    <row r="28722" spans="2:7" s="40" customFormat="1">
      <c r="B28722" s="7"/>
      <c r="C28722" s="7"/>
      <c r="D28722" s="4"/>
      <c r="E28722" s="4"/>
      <c r="F28722" s="4"/>
      <c r="G28722" s="31"/>
    </row>
    <row r="28723" spans="2:7" s="40" customFormat="1">
      <c r="B28723" s="7"/>
      <c r="C28723" s="7"/>
      <c r="D28723" s="4"/>
      <c r="E28723" s="4"/>
      <c r="F28723" s="4"/>
      <c r="G28723" s="31"/>
    </row>
    <row r="28724" spans="2:7" s="40" customFormat="1">
      <c r="B28724" s="7"/>
      <c r="C28724" s="7"/>
      <c r="D28724" s="4"/>
      <c r="E28724" s="4"/>
      <c r="F28724" s="4"/>
      <c r="G28724" s="31"/>
    </row>
    <row r="28725" spans="2:7" s="40" customFormat="1">
      <c r="B28725" s="7"/>
      <c r="C28725" s="7"/>
      <c r="D28725" s="4"/>
      <c r="E28725" s="4"/>
      <c r="F28725" s="4"/>
      <c r="G28725" s="31"/>
    </row>
    <row r="28726" spans="2:7" s="40" customFormat="1">
      <c r="B28726" s="7"/>
      <c r="C28726" s="7"/>
      <c r="D28726" s="4"/>
      <c r="E28726" s="4"/>
      <c r="F28726" s="4"/>
      <c r="G28726" s="31"/>
    </row>
    <row r="28727" spans="2:7" s="40" customFormat="1">
      <c r="B28727" s="7"/>
      <c r="C28727" s="7"/>
      <c r="D28727" s="4"/>
      <c r="E28727" s="4"/>
      <c r="F28727" s="4"/>
      <c r="G28727" s="31"/>
    </row>
    <row r="28728" spans="2:7" s="40" customFormat="1">
      <c r="B28728" s="7"/>
      <c r="C28728" s="7"/>
      <c r="D28728" s="4"/>
      <c r="E28728" s="4"/>
      <c r="F28728" s="4"/>
      <c r="G28728" s="31"/>
    </row>
    <row r="28729" spans="2:7" s="40" customFormat="1">
      <c r="B28729" s="7"/>
      <c r="C28729" s="7"/>
      <c r="D28729" s="4"/>
      <c r="E28729" s="4"/>
      <c r="F28729" s="4"/>
      <c r="G28729" s="31"/>
    </row>
    <row r="28730" spans="2:7" s="40" customFormat="1">
      <c r="B28730" s="7"/>
      <c r="C28730" s="7"/>
      <c r="D28730" s="4"/>
      <c r="E28730" s="4"/>
      <c r="F28730" s="4"/>
      <c r="G28730" s="31"/>
    </row>
    <row r="28731" spans="2:7" s="40" customFormat="1">
      <c r="B28731" s="7"/>
      <c r="C28731" s="7"/>
      <c r="D28731" s="4"/>
      <c r="E28731" s="4"/>
      <c r="F28731" s="4"/>
      <c r="G28731" s="31"/>
    </row>
    <row r="28732" spans="2:7" s="40" customFormat="1">
      <c r="B28732" s="7"/>
      <c r="C28732" s="7"/>
      <c r="D28732" s="4"/>
      <c r="E28732" s="4"/>
      <c r="F28732" s="4"/>
      <c r="G28732" s="31"/>
    </row>
    <row r="28733" spans="2:7" s="40" customFormat="1">
      <c r="B28733" s="7"/>
      <c r="C28733" s="7"/>
      <c r="D28733" s="4"/>
      <c r="E28733" s="4"/>
      <c r="F28733" s="4"/>
      <c r="G28733" s="31"/>
    </row>
    <row r="28734" spans="2:7" s="40" customFormat="1">
      <c r="B28734" s="7"/>
      <c r="C28734" s="7"/>
      <c r="D28734" s="4"/>
      <c r="E28734" s="4"/>
      <c r="F28734" s="4"/>
      <c r="G28734" s="31"/>
    </row>
    <row r="28735" spans="2:7" s="40" customFormat="1">
      <c r="B28735" s="7"/>
      <c r="C28735" s="7"/>
      <c r="D28735" s="4"/>
      <c r="E28735" s="4"/>
      <c r="F28735" s="4"/>
      <c r="G28735" s="31"/>
    </row>
    <row r="28736" spans="2:7" s="40" customFormat="1">
      <c r="B28736" s="7"/>
      <c r="C28736" s="7"/>
      <c r="D28736" s="4"/>
      <c r="E28736" s="4"/>
      <c r="F28736" s="4"/>
      <c r="G28736" s="31"/>
    </row>
    <row r="28737" spans="2:7" s="40" customFormat="1">
      <c r="B28737" s="7"/>
      <c r="C28737" s="7"/>
      <c r="D28737" s="4"/>
      <c r="E28737" s="4"/>
      <c r="F28737" s="4"/>
      <c r="G28737" s="31"/>
    </row>
    <row r="28738" spans="2:7" s="40" customFormat="1">
      <c r="B28738" s="7"/>
      <c r="C28738" s="7"/>
      <c r="D28738" s="4"/>
      <c r="E28738" s="4"/>
      <c r="F28738" s="4"/>
      <c r="G28738" s="31"/>
    </row>
    <row r="28739" spans="2:7" s="40" customFormat="1">
      <c r="B28739" s="7"/>
      <c r="C28739" s="7"/>
      <c r="D28739" s="4"/>
      <c r="E28739" s="4"/>
      <c r="F28739" s="4"/>
      <c r="G28739" s="31"/>
    </row>
    <row r="28740" spans="2:7" s="40" customFormat="1">
      <c r="B28740" s="7"/>
      <c r="C28740" s="7"/>
      <c r="D28740" s="4"/>
      <c r="E28740" s="4"/>
      <c r="F28740" s="4"/>
      <c r="G28740" s="31"/>
    </row>
    <row r="28741" spans="2:7" s="40" customFormat="1">
      <c r="B28741" s="7"/>
      <c r="C28741" s="7"/>
      <c r="D28741" s="4"/>
      <c r="E28741" s="4"/>
      <c r="F28741" s="4"/>
      <c r="G28741" s="31"/>
    </row>
    <row r="28742" spans="2:7" s="40" customFormat="1">
      <c r="B28742" s="7"/>
      <c r="C28742" s="7"/>
      <c r="D28742" s="4"/>
      <c r="E28742" s="4"/>
      <c r="F28742" s="4"/>
      <c r="G28742" s="31"/>
    </row>
    <row r="28743" spans="2:7" s="40" customFormat="1">
      <c r="B28743" s="7"/>
      <c r="C28743" s="7"/>
      <c r="D28743" s="4"/>
      <c r="E28743" s="4"/>
      <c r="F28743" s="4"/>
      <c r="G28743" s="31"/>
    </row>
    <row r="28744" spans="2:7" s="40" customFormat="1">
      <c r="B28744" s="7"/>
      <c r="C28744" s="7"/>
      <c r="D28744" s="4"/>
      <c r="E28744" s="4"/>
      <c r="F28744" s="4"/>
      <c r="G28744" s="31"/>
    </row>
    <row r="28745" spans="2:7" s="40" customFormat="1">
      <c r="B28745" s="7"/>
      <c r="C28745" s="7"/>
      <c r="D28745" s="4"/>
      <c r="E28745" s="4"/>
      <c r="F28745" s="4"/>
      <c r="G28745" s="31"/>
    </row>
    <row r="28746" spans="2:7" s="40" customFormat="1">
      <c r="B28746" s="7"/>
      <c r="C28746" s="7"/>
      <c r="D28746" s="4"/>
      <c r="E28746" s="4"/>
      <c r="F28746" s="4"/>
      <c r="G28746" s="31"/>
    </row>
    <row r="28747" spans="2:7" s="40" customFormat="1">
      <c r="B28747" s="7"/>
      <c r="C28747" s="7"/>
      <c r="D28747" s="4"/>
      <c r="E28747" s="4"/>
      <c r="F28747" s="4"/>
      <c r="G28747" s="31"/>
    </row>
    <row r="28748" spans="2:7" s="40" customFormat="1">
      <c r="B28748" s="7"/>
      <c r="C28748" s="7"/>
      <c r="D28748" s="4"/>
      <c r="E28748" s="4"/>
      <c r="F28748" s="4"/>
      <c r="G28748" s="31"/>
    </row>
    <row r="28749" spans="2:7" s="40" customFormat="1">
      <c r="B28749" s="7"/>
      <c r="C28749" s="7"/>
      <c r="D28749" s="4"/>
      <c r="E28749" s="4"/>
      <c r="F28749" s="4"/>
      <c r="G28749" s="31"/>
    </row>
    <row r="28750" spans="2:7" s="40" customFormat="1">
      <c r="B28750" s="7"/>
      <c r="C28750" s="7"/>
      <c r="D28750" s="4"/>
      <c r="E28750" s="4"/>
      <c r="F28750" s="4"/>
      <c r="G28750" s="31"/>
    </row>
    <row r="28751" spans="2:7" s="40" customFormat="1">
      <c r="B28751" s="7"/>
      <c r="C28751" s="7"/>
      <c r="D28751" s="4"/>
      <c r="E28751" s="4"/>
      <c r="F28751" s="4"/>
      <c r="G28751" s="31"/>
    </row>
    <row r="28752" spans="2:7" s="40" customFormat="1">
      <c r="B28752" s="7"/>
      <c r="C28752" s="7"/>
      <c r="D28752" s="4"/>
      <c r="E28752" s="4"/>
      <c r="F28752" s="4"/>
      <c r="G28752" s="31"/>
    </row>
    <row r="28753" spans="2:7" s="40" customFormat="1">
      <c r="B28753" s="7"/>
      <c r="C28753" s="7"/>
      <c r="D28753" s="4"/>
      <c r="E28753" s="4"/>
      <c r="F28753" s="4"/>
      <c r="G28753" s="31"/>
    </row>
    <row r="28754" spans="2:7" s="40" customFormat="1">
      <c r="B28754" s="7"/>
      <c r="C28754" s="7"/>
      <c r="D28754" s="4"/>
      <c r="E28754" s="4"/>
      <c r="F28754" s="4"/>
      <c r="G28754" s="31"/>
    </row>
    <row r="28755" spans="2:7" s="40" customFormat="1">
      <c r="B28755" s="7"/>
      <c r="C28755" s="7"/>
      <c r="D28755" s="4"/>
      <c r="E28755" s="4"/>
      <c r="F28755" s="4"/>
      <c r="G28755" s="31"/>
    </row>
    <row r="28756" spans="2:7" s="40" customFormat="1">
      <c r="B28756" s="7"/>
      <c r="C28756" s="7"/>
      <c r="D28756" s="4"/>
      <c r="E28756" s="4"/>
      <c r="F28756" s="4"/>
      <c r="G28756" s="31"/>
    </row>
    <row r="28757" spans="2:7" s="40" customFormat="1">
      <c r="B28757" s="7"/>
      <c r="C28757" s="7"/>
      <c r="D28757" s="4"/>
      <c r="E28757" s="4"/>
      <c r="F28757" s="4"/>
      <c r="G28757" s="31"/>
    </row>
    <row r="28758" spans="2:7" s="40" customFormat="1">
      <c r="B28758" s="7"/>
      <c r="C28758" s="7"/>
      <c r="D28758" s="4"/>
      <c r="E28758" s="4"/>
      <c r="F28758" s="4"/>
      <c r="G28758" s="31"/>
    </row>
    <row r="28759" spans="2:7" s="40" customFormat="1">
      <c r="B28759" s="7"/>
      <c r="C28759" s="7"/>
      <c r="D28759" s="4"/>
      <c r="E28759" s="4"/>
      <c r="F28759" s="4"/>
      <c r="G28759" s="31"/>
    </row>
    <row r="28760" spans="2:7" s="40" customFormat="1">
      <c r="B28760" s="7"/>
      <c r="C28760" s="7"/>
      <c r="D28760" s="4"/>
      <c r="E28760" s="4"/>
      <c r="F28760" s="4"/>
      <c r="G28760" s="31"/>
    </row>
    <row r="28761" spans="2:7" s="40" customFormat="1">
      <c r="B28761" s="7"/>
      <c r="C28761" s="7"/>
      <c r="D28761" s="4"/>
      <c r="E28761" s="4"/>
      <c r="F28761" s="4"/>
      <c r="G28761" s="31"/>
    </row>
    <row r="28762" spans="2:7" s="40" customFormat="1">
      <c r="B28762" s="7"/>
      <c r="C28762" s="7"/>
      <c r="D28762" s="4"/>
      <c r="E28762" s="4"/>
      <c r="F28762" s="4"/>
      <c r="G28762" s="31"/>
    </row>
    <row r="28763" spans="2:7" s="40" customFormat="1">
      <c r="B28763" s="7"/>
      <c r="C28763" s="7"/>
      <c r="D28763" s="4"/>
      <c r="E28763" s="4"/>
      <c r="F28763" s="4"/>
      <c r="G28763" s="31"/>
    </row>
    <row r="28764" spans="2:7" s="40" customFormat="1">
      <c r="B28764" s="7"/>
      <c r="C28764" s="7"/>
      <c r="D28764" s="4"/>
      <c r="E28764" s="4"/>
      <c r="F28764" s="4"/>
      <c r="G28764" s="31"/>
    </row>
    <row r="28765" spans="2:7" s="40" customFormat="1">
      <c r="B28765" s="7"/>
      <c r="C28765" s="7"/>
      <c r="D28765" s="4"/>
      <c r="E28765" s="4"/>
      <c r="F28765" s="4"/>
      <c r="G28765" s="31"/>
    </row>
    <row r="28766" spans="2:7" s="40" customFormat="1">
      <c r="B28766" s="7"/>
      <c r="C28766" s="7"/>
      <c r="D28766" s="4"/>
      <c r="E28766" s="4"/>
      <c r="F28766" s="4"/>
      <c r="G28766" s="31"/>
    </row>
    <row r="28767" spans="2:7" s="40" customFormat="1">
      <c r="B28767" s="7"/>
      <c r="C28767" s="7"/>
      <c r="D28767" s="4"/>
      <c r="E28767" s="4"/>
      <c r="F28767" s="4"/>
      <c r="G28767" s="31"/>
    </row>
    <row r="28768" spans="2:7" s="40" customFormat="1">
      <c r="B28768" s="7"/>
      <c r="C28768" s="7"/>
      <c r="D28768" s="4"/>
      <c r="E28768" s="4"/>
      <c r="F28768" s="4"/>
      <c r="G28768" s="31"/>
    </row>
    <row r="28769" spans="2:7" s="40" customFormat="1">
      <c r="B28769" s="7"/>
      <c r="C28769" s="7"/>
      <c r="D28769" s="4"/>
      <c r="E28769" s="4"/>
      <c r="F28769" s="4"/>
      <c r="G28769" s="31"/>
    </row>
    <row r="28770" spans="2:7" s="40" customFormat="1">
      <c r="B28770" s="7"/>
      <c r="C28770" s="7"/>
      <c r="D28770" s="4"/>
      <c r="E28770" s="4"/>
      <c r="F28770" s="4"/>
      <c r="G28770" s="31"/>
    </row>
    <row r="28771" spans="2:7" s="40" customFormat="1">
      <c r="B28771" s="7"/>
      <c r="C28771" s="7"/>
      <c r="D28771" s="4"/>
      <c r="E28771" s="4"/>
      <c r="F28771" s="4"/>
      <c r="G28771" s="31"/>
    </row>
    <row r="28772" spans="2:7" s="40" customFormat="1">
      <c r="B28772" s="7"/>
      <c r="C28772" s="7"/>
      <c r="D28772" s="4"/>
      <c r="E28772" s="4"/>
      <c r="F28772" s="4"/>
      <c r="G28772" s="31"/>
    </row>
    <row r="28773" spans="2:7" s="40" customFormat="1">
      <c r="B28773" s="7"/>
      <c r="C28773" s="7"/>
      <c r="D28773" s="4"/>
      <c r="E28773" s="4"/>
      <c r="F28773" s="4"/>
      <c r="G28773" s="31"/>
    </row>
    <row r="28774" spans="2:7" s="40" customFormat="1">
      <c r="B28774" s="7"/>
      <c r="C28774" s="7"/>
      <c r="D28774" s="4"/>
      <c r="E28774" s="4"/>
      <c r="F28774" s="4"/>
      <c r="G28774" s="31"/>
    </row>
    <row r="28775" spans="2:7" s="40" customFormat="1">
      <c r="B28775" s="7"/>
      <c r="C28775" s="7"/>
      <c r="D28775" s="4"/>
      <c r="E28775" s="4"/>
      <c r="F28775" s="4"/>
      <c r="G28775" s="31"/>
    </row>
    <row r="28776" spans="2:7" s="40" customFormat="1">
      <c r="B28776" s="7"/>
      <c r="C28776" s="7"/>
      <c r="D28776" s="4"/>
      <c r="E28776" s="4"/>
      <c r="F28776" s="4"/>
      <c r="G28776" s="31"/>
    </row>
    <row r="28777" spans="2:7" s="40" customFormat="1">
      <c r="B28777" s="7"/>
      <c r="C28777" s="7"/>
      <c r="D28777" s="4"/>
      <c r="E28777" s="4"/>
      <c r="F28777" s="4"/>
      <c r="G28777" s="31"/>
    </row>
    <row r="28778" spans="2:7" s="40" customFormat="1">
      <c r="B28778" s="7"/>
      <c r="C28778" s="7"/>
      <c r="D28778" s="4"/>
      <c r="E28778" s="4"/>
      <c r="F28778" s="4"/>
      <c r="G28778" s="31"/>
    </row>
    <row r="28779" spans="2:7" s="40" customFormat="1">
      <c r="B28779" s="7"/>
      <c r="C28779" s="7"/>
      <c r="D28779" s="4"/>
      <c r="E28779" s="4"/>
      <c r="F28779" s="4"/>
      <c r="G28779" s="31"/>
    </row>
    <row r="28780" spans="2:7" s="40" customFormat="1">
      <c r="B28780" s="7"/>
      <c r="C28780" s="7"/>
      <c r="D28780" s="4"/>
      <c r="E28780" s="4"/>
      <c r="F28780" s="4"/>
      <c r="G28780" s="31"/>
    </row>
    <row r="28781" spans="2:7" s="40" customFormat="1">
      <c r="B28781" s="7"/>
      <c r="C28781" s="7"/>
      <c r="D28781" s="4"/>
      <c r="E28781" s="4"/>
      <c r="F28781" s="4"/>
      <c r="G28781" s="31"/>
    </row>
    <row r="28782" spans="2:7" s="40" customFormat="1">
      <c r="B28782" s="7"/>
      <c r="C28782" s="7"/>
      <c r="D28782" s="4"/>
      <c r="E28782" s="4"/>
      <c r="F28782" s="4"/>
      <c r="G28782" s="31"/>
    </row>
    <row r="28783" spans="2:7" s="40" customFormat="1">
      <c r="B28783" s="7"/>
      <c r="C28783" s="7"/>
      <c r="D28783" s="4"/>
      <c r="E28783" s="4"/>
      <c r="F28783" s="4"/>
      <c r="G28783" s="31"/>
    </row>
    <row r="28784" spans="2:7" s="40" customFormat="1">
      <c r="B28784" s="7"/>
      <c r="C28784" s="7"/>
      <c r="D28784" s="4"/>
      <c r="E28784" s="4"/>
      <c r="F28784" s="4"/>
      <c r="G28784" s="31"/>
    </row>
    <row r="28785" spans="2:7" s="40" customFormat="1">
      <c r="B28785" s="7"/>
      <c r="C28785" s="7"/>
      <c r="D28785" s="4"/>
      <c r="E28785" s="4"/>
      <c r="F28785" s="4"/>
      <c r="G28785" s="31"/>
    </row>
    <row r="28786" spans="2:7" s="40" customFormat="1">
      <c r="B28786" s="7"/>
      <c r="C28786" s="7"/>
      <c r="D28786" s="4"/>
      <c r="E28786" s="4"/>
      <c r="F28786" s="4"/>
      <c r="G28786" s="31"/>
    </row>
    <row r="28787" spans="2:7" s="40" customFormat="1">
      <c r="B28787" s="7"/>
      <c r="C28787" s="7"/>
      <c r="D28787" s="4"/>
      <c r="E28787" s="4"/>
      <c r="F28787" s="4"/>
      <c r="G28787" s="31"/>
    </row>
    <row r="28788" spans="2:7" s="40" customFormat="1">
      <c r="B28788" s="7"/>
      <c r="C28788" s="7"/>
      <c r="D28788" s="4"/>
      <c r="E28788" s="4"/>
      <c r="F28788" s="4"/>
      <c r="G28788" s="31"/>
    </row>
    <row r="28789" spans="2:7" s="40" customFormat="1">
      <c r="B28789" s="7"/>
      <c r="C28789" s="7"/>
      <c r="D28789" s="4"/>
      <c r="E28789" s="4"/>
      <c r="F28789" s="4"/>
      <c r="G28789" s="31"/>
    </row>
    <row r="28790" spans="2:7" s="40" customFormat="1">
      <c r="B28790" s="7"/>
      <c r="C28790" s="7"/>
      <c r="D28790" s="4"/>
      <c r="E28790" s="4"/>
      <c r="F28790" s="4"/>
      <c r="G28790" s="31"/>
    </row>
    <row r="28791" spans="2:7" s="40" customFormat="1">
      <c r="B28791" s="7"/>
      <c r="C28791" s="7"/>
      <c r="D28791" s="4"/>
      <c r="E28791" s="4"/>
      <c r="F28791" s="4"/>
      <c r="G28791" s="31"/>
    </row>
    <row r="28792" spans="2:7" s="40" customFormat="1">
      <c r="B28792" s="7"/>
      <c r="C28792" s="7"/>
      <c r="D28792" s="4"/>
      <c r="E28792" s="4"/>
      <c r="F28792" s="4"/>
      <c r="G28792" s="31"/>
    </row>
    <row r="28793" spans="2:7" s="40" customFormat="1">
      <c r="B28793" s="7"/>
      <c r="C28793" s="7"/>
      <c r="D28793" s="4"/>
      <c r="E28793" s="4"/>
      <c r="F28793" s="4"/>
      <c r="G28793" s="31"/>
    </row>
    <row r="28794" spans="2:7" s="40" customFormat="1">
      <c r="B28794" s="7"/>
      <c r="C28794" s="7"/>
      <c r="D28794" s="4"/>
      <c r="E28794" s="4"/>
      <c r="F28794" s="4"/>
      <c r="G28794" s="31"/>
    </row>
    <row r="28795" spans="2:7" s="40" customFormat="1">
      <c r="B28795" s="7"/>
      <c r="C28795" s="7"/>
      <c r="D28795" s="4"/>
      <c r="E28795" s="4"/>
      <c r="F28795" s="4"/>
      <c r="G28795" s="31"/>
    </row>
    <row r="28796" spans="2:7" s="40" customFormat="1">
      <c r="B28796" s="7"/>
      <c r="C28796" s="7"/>
      <c r="D28796" s="4"/>
      <c r="E28796" s="4"/>
      <c r="F28796" s="4"/>
      <c r="G28796" s="31"/>
    </row>
    <row r="28797" spans="2:7" s="40" customFormat="1">
      <c r="B28797" s="7"/>
      <c r="C28797" s="7"/>
      <c r="D28797" s="4"/>
      <c r="E28797" s="4"/>
      <c r="F28797" s="4"/>
      <c r="G28797" s="31"/>
    </row>
    <row r="28798" spans="2:7" s="40" customFormat="1">
      <c r="B28798" s="7"/>
      <c r="C28798" s="7"/>
      <c r="D28798" s="4"/>
      <c r="E28798" s="4"/>
      <c r="F28798" s="4"/>
      <c r="G28798" s="31"/>
    </row>
    <row r="28799" spans="2:7" s="40" customFormat="1">
      <c r="B28799" s="7"/>
      <c r="C28799" s="7"/>
      <c r="D28799" s="4"/>
      <c r="E28799" s="4"/>
      <c r="F28799" s="4"/>
      <c r="G28799" s="31"/>
    </row>
    <row r="28800" spans="2:7" s="40" customFormat="1">
      <c r="B28800" s="7"/>
      <c r="C28800" s="7"/>
      <c r="D28800" s="4"/>
      <c r="E28800" s="4"/>
      <c r="F28800" s="4"/>
      <c r="G28800" s="31"/>
    </row>
    <row r="28801" spans="2:7" s="40" customFormat="1">
      <c r="B28801" s="7"/>
      <c r="C28801" s="7"/>
      <c r="D28801" s="4"/>
      <c r="E28801" s="4"/>
      <c r="F28801" s="4"/>
      <c r="G28801" s="31"/>
    </row>
    <row r="28802" spans="2:7" s="40" customFormat="1">
      <c r="B28802" s="7"/>
      <c r="C28802" s="7"/>
      <c r="D28802" s="4"/>
      <c r="E28802" s="4"/>
      <c r="F28802" s="4"/>
      <c r="G28802" s="31"/>
    </row>
    <row r="28803" spans="2:7" s="40" customFormat="1">
      <c r="B28803" s="7"/>
      <c r="C28803" s="7"/>
      <c r="D28803" s="4"/>
      <c r="E28803" s="4"/>
      <c r="F28803" s="4"/>
      <c r="G28803" s="31"/>
    </row>
    <row r="28804" spans="2:7" s="40" customFormat="1">
      <c r="B28804" s="7"/>
      <c r="C28804" s="7"/>
      <c r="D28804" s="4"/>
      <c r="E28804" s="4"/>
      <c r="F28804" s="4"/>
      <c r="G28804" s="31"/>
    </row>
    <row r="28805" spans="2:7" s="40" customFormat="1">
      <c r="B28805" s="7"/>
      <c r="C28805" s="7"/>
      <c r="D28805" s="4"/>
      <c r="E28805" s="4"/>
      <c r="F28805" s="4"/>
      <c r="G28805" s="31"/>
    </row>
    <row r="28806" spans="2:7" s="40" customFormat="1">
      <c r="B28806" s="7"/>
      <c r="C28806" s="7"/>
      <c r="D28806" s="4"/>
      <c r="E28806" s="4"/>
      <c r="F28806" s="4"/>
      <c r="G28806" s="31"/>
    </row>
    <row r="28807" spans="2:7" s="40" customFormat="1">
      <c r="B28807" s="7"/>
      <c r="C28807" s="7"/>
      <c r="D28807" s="4"/>
      <c r="E28807" s="4"/>
      <c r="F28807" s="4"/>
      <c r="G28807" s="31"/>
    </row>
    <row r="28808" spans="2:7" s="40" customFormat="1">
      <c r="B28808" s="7"/>
      <c r="C28808" s="7"/>
      <c r="D28808" s="4"/>
      <c r="E28808" s="4"/>
      <c r="F28808" s="4"/>
      <c r="G28808" s="31"/>
    </row>
    <row r="28809" spans="2:7" s="40" customFormat="1">
      <c r="B28809" s="7"/>
      <c r="C28809" s="7"/>
      <c r="D28809" s="4"/>
      <c r="E28809" s="4"/>
      <c r="F28809" s="4"/>
      <c r="G28809" s="31"/>
    </row>
    <row r="28810" spans="2:7" s="40" customFormat="1">
      <c r="B28810" s="7"/>
      <c r="C28810" s="7"/>
      <c r="D28810" s="4"/>
      <c r="E28810" s="4"/>
      <c r="F28810" s="4"/>
      <c r="G28810" s="31"/>
    </row>
    <row r="28811" spans="2:7" s="40" customFormat="1">
      <c r="B28811" s="7"/>
      <c r="C28811" s="7"/>
      <c r="D28811" s="4"/>
      <c r="E28811" s="4"/>
      <c r="F28811" s="4"/>
      <c r="G28811" s="31"/>
    </row>
    <row r="28812" spans="2:7" s="40" customFormat="1">
      <c r="B28812" s="7"/>
      <c r="C28812" s="7"/>
      <c r="D28812" s="4"/>
      <c r="E28812" s="4"/>
      <c r="F28812" s="4"/>
      <c r="G28812" s="31"/>
    </row>
    <row r="28813" spans="2:7" s="40" customFormat="1">
      <c r="B28813" s="7"/>
      <c r="C28813" s="7"/>
      <c r="D28813" s="4"/>
      <c r="E28813" s="4"/>
      <c r="F28813" s="4"/>
      <c r="G28813" s="31"/>
    </row>
    <row r="28814" spans="2:7" s="40" customFormat="1">
      <c r="B28814" s="7"/>
      <c r="C28814" s="7"/>
      <c r="D28814" s="4"/>
      <c r="E28814" s="4"/>
      <c r="F28814" s="4"/>
      <c r="G28814" s="31"/>
    </row>
    <row r="28815" spans="2:7" s="40" customFormat="1">
      <c r="B28815" s="7"/>
      <c r="C28815" s="7"/>
      <c r="D28815" s="4"/>
      <c r="E28815" s="4"/>
      <c r="F28815" s="4"/>
      <c r="G28815" s="31"/>
    </row>
    <row r="28816" spans="2:7" s="40" customFormat="1">
      <c r="B28816" s="7"/>
      <c r="C28816" s="7"/>
      <c r="D28816" s="4"/>
      <c r="E28816" s="4"/>
      <c r="F28816" s="4"/>
      <c r="G28816" s="31"/>
    </row>
    <row r="28817" spans="2:7" s="40" customFormat="1">
      <c r="B28817" s="7"/>
      <c r="C28817" s="7"/>
      <c r="D28817" s="4"/>
      <c r="E28817" s="4"/>
      <c r="F28817" s="4"/>
      <c r="G28817" s="31"/>
    </row>
    <row r="28818" spans="2:7" s="40" customFormat="1">
      <c r="B28818" s="7"/>
      <c r="C28818" s="7"/>
      <c r="D28818" s="4"/>
      <c r="E28818" s="4"/>
      <c r="F28818" s="4"/>
      <c r="G28818" s="31"/>
    </row>
    <row r="28819" spans="2:7" s="40" customFormat="1">
      <c r="B28819" s="7"/>
      <c r="C28819" s="7"/>
      <c r="D28819" s="4"/>
      <c r="E28819" s="4"/>
      <c r="F28819" s="4"/>
      <c r="G28819" s="31"/>
    </row>
    <row r="28820" spans="2:7" s="40" customFormat="1">
      <c r="B28820" s="7"/>
      <c r="C28820" s="7"/>
      <c r="D28820" s="4"/>
      <c r="E28820" s="4"/>
      <c r="F28820" s="4"/>
      <c r="G28820" s="31"/>
    </row>
    <row r="28821" spans="2:7" s="40" customFormat="1">
      <c r="B28821" s="7"/>
      <c r="C28821" s="7"/>
      <c r="D28821" s="4"/>
      <c r="E28821" s="4"/>
      <c r="F28821" s="4"/>
      <c r="G28821" s="31"/>
    </row>
    <row r="28822" spans="2:7" s="40" customFormat="1">
      <c r="B28822" s="7"/>
      <c r="C28822" s="7"/>
      <c r="D28822" s="4"/>
      <c r="E28822" s="4"/>
      <c r="F28822" s="4"/>
      <c r="G28822" s="31"/>
    </row>
    <row r="28823" spans="2:7" s="40" customFormat="1">
      <c r="B28823" s="7"/>
      <c r="C28823" s="7"/>
      <c r="D28823" s="4"/>
      <c r="E28823" s="4"/>
      <c r="F28823" s="4"/>
      <c r="G28823" s="31"/>
    </row>
    <row r="28824" spans="2:7" s="40" customFormat="1">
      <c r="B28824" s="7"/>
      <c r="C28824" s="7"/>
      <c r="D28824" s="4"/>
      <c r="E28824" s="4"/>
      <c r="F28824" s="4"/>
      <c r="G28824" s="31"/>
    </row>
    <row r="28825" spans="2:7" s="40" customFormat="1">
      <c r="B28825" s="7"/>
      <c r="C28825" s="7"/>
      <c r="D28825" s="4"/>
      <c r="E28825" s="4"/>
      <c r="F28825" s="4"/>
      <c r="G28825" s="31"/>
    </row>
    <row r="28826" spans="2:7" s="40" customFormat="1">
      <c r="B28826" s="7"/>
      <c r="C28826" s="7"/>
      <c r="D28826" s="4"/>
      <c r="E28826" s="4"/>
      <c r="F28826" s="4"/>
      <c r="G28826" s="31"/>
    </row>
    <row r="28827" spans="2:7" s="40" customFormat="1">
      <c r="B28827" s="7"/>
      <c r="C28827" s="7"/>
      <c r="D28827" s="4"/>
      <c r="E28827" s="4"/>
      <c r="F28827" s="4"/>
      <c r="G28827" s="31"/>
    </row>
    <row r="28828" spans="2:7" s="40" customFormat="1">
      <c r="B28828" s="7"/>
      <c r="C28828" s="7"/>
      <c r="D28828" s="4"/>
      <c r="E28828" s="4"/>
      <c r="F28828" s="4"/>
      <c r="G28828" s="31"/>
    </row>
    <row r="28829" spans="2:7" s="40" customFormat="1">
      <c r="B28829" s="7"/>
      <c r="C28829" s="7"/>
      <c r="D28829" s="4"/>
      <c r="E28829" s="4"/>
      <c r="F28829" s="4"/>
      <c r="G28829" s="31"/>
    </row>
    <row r="28830" spans="2:7" s="40" customFormat="1">
      <c r="B28830" s="7"/>
      <c r="C28830" s="7"/>
      <c r="D28830" s="4"/>
      <c r="E28830" s="4"/>
      <c r="F28830" s="4"/>
      <c r="G28830" s="31"/>
    </row>
    <row r="28831" spans="2:7" s="40" customFormat="1">
      <c r="B28831" s="7"/>
      <c r="C28831" s="7"/>
      <c r="D28831" s="4"/>
      <c r="E28831" s="4"/>
      <c r="F28831" s="4"/>
      <c r="G28831" s="31"/>
    </row>
    <row r="28832" spans="2:7" s="40" customFormat="1">
      <c r="B28832" s="7"/>
      <c r="C28832" s="7"/>
      <c r="D28832" s="4"/>
      <c r="E28832" s="4"/>
      <c r="F28832" s="4"/>
      <c r="G28832" s="31"/>
    </row>
    <row r="28833" spans="2:7" s="40" customFormat="1">
      <c r="B28833" s="7"/>
      <c r="C28833" s="7"/>
      <c r="D28833" s="4"/>
      <c r="E28833" s="4"/>
      <c r="F28833" s="4"/>
      <c r="G28833" s="31"/>
    </row>
    <row r="28834" spans="2:7" s="40" customFormat="1">
      <c r="B28834" s="7"/>
      <c r="C28834" s="7"/>
      <c r="D28834" s="4"/>
      <c r="E28834" s="4"/>
      <c r="F28834" s="4"/>
      <c r="G28834" s="31"/>
    </row>
    <row r="28835" spans="2:7" s="40" customFormat="1">
      <c r="B28835" s="7"/>
      <c r="C28835" s="7"/>
      <c r="D28835" s="4"/>
      <c r="E28835" s="4"/>
      <c r="F28835" s="4"/>
      <c r="G28835" s="31"/>
    </row>
    <row r="28836" spans="2:7" s="40" customFormat="1">
      <c r="B28836" s="7"/>
      <c r="C28836" s="7"/>
      <c r="D28836" s="4"/>
      <c r="E28836" s="4"/>
      <c r="F28836" s="4"/>
      <c r="G28836" s="31"/>
    </row>
    <row r="28837" spans="2:7" s="40" customFormat="1">
      <c r="B28837" s="7"/>
      <c r="C28837" s="7"/>
      <c r="D28837" s="4"/>
      <c r="E28837" s="4"/>
      <c r="F28837" s="4"/>
      <c r="G28837" s="31"/>
    </row>
    <row r="28838" spans="2:7" s="40" customFormat="1">
      <c r="B28838" s="7"/>
      <c r="C28838" s="7"/>
      <c r="D28838" s="4"/>
      <c r="E28838" s="4"/>
      <c r="F28838" s="4"/>
      <c r="G28838" s="31"/>
    </row>
    <row r="28839" spans="2:7" s="40" customFormat="1">
      <c r="B28839" s="7"/>
      <c r="C28839" s="7"/>
      <c r="D28839" s="4"/>
      <c r="E28839" s="4"/>
      <c r="F28839" s="4"/>
      <c r="G28839" s="31"/>
    </row>
    <row r="28840" spans="2:7" s="40" customFormat="1">
      <c r="B28840" s="7"/>
      <c r="C28840" s="7"/>
      <c r="D28840" s="4"/>
      <c r="E28840" s="4"/>
      <c r="F28840" s="4"/>
      <c r="G28840" s="31"/>
    </row>
    <row r="28841" spans="2:7" s="40" customFormat="1">
      <c r="B28841" s="7"/>
      <c r="C28841" s="7"/>
      <c r="D28841" s="4"/>
      <c r="E28841" s="4"/>
      <c r="F28841" s="4"/>
      <c r="G28841" s="31"/>
    </row>
    <row r="28842" spans="2:7" s="40" customFormat="1">
      <c r="B28842" s="7"/>
      <c r="C28842" s="7"/>
      <c r="D28842" s="4"/>
      <c r="E28842" s="4"/>
      <c r="F28842" s="4"/>
      <c r="G28842" s="31"/>
    </row>
    <row r="28843" spans="2:7" s="40" customFormat="1">
      <c r="B28843" s="7"/>
      <c r="C28843" s="7"/>
      <c r="D28843" s="4"/>
      <c r="E28843" s="4"/>
      <c r="F28843" s="4"/>
      <c r="G28843" s="31"/>
    </row>
    <row r="28844" spans="2:7" s="40" customFormat="1">
      <c r="B28844" s="7"/>
      <c r="C28844" s="7"/>
      <c r="D28844" s="4"/>
      <c r="E28844" s="4"/>
      <c r="F28844" s="4"/>
      <c r="G28844" s="31"/>
    </row>
    <row r="28845" spans="2:7" s="40" customFormat="1">
      <c r="B28845" s="7"/>
      <c r="C28845" s="7"/>
      <c r="D28845" s="4"/>
      <c r="E28845" s="4"/>
      <c r="F28845" s="4"/>
      <c r="G28845" s="31"/>
    </row>
    <row r="28846" spans="2:7" s="40" customFormat="1">
      <c r="B28846" s="7"/>
      <c r="C28846" s="7"/>
      <c r="D28846" s="4"/>
      <c r="E28846" s="4"/>
      <c r="F28846" s="4"/>
      <c r="G28846" s="31"/>
    </row>
    <row r="28847" spans="2:7" s="40" customFormat="1">
      <c r="B28847" s="7"/>
      <c r="C28847" s="7"/>
      <c r="D28847" s="4"/>
      <c r="E28847" s="4"/>
      <c r="F28847" s="4"/>
      <c r="G28847" s="31"/>
    </row>
    <row r="28848" spans="2:7" s="40" customFormat="1">
      <c r="B28848" s="7"/>
      <c r="C28848" s="7"/>
      <c r="D28848" s="4"/>
      <c r="E28848" s="4"/>
      <c r="F28848" s="4"/>
      <c r="G28848" s="31"/>
    </row>
    <row r="28849" spans="2:7" s="40" customFormat="1">
      <c r="B28849" s="7"/>
      <c r="C28849" s="7"/>
      <c r="D28849" s="4"/>
      <c r="E28849" s="4"/>
      <c r="F28849" s="4"/>
      <c r="G28849" s="31"/>
    </row>
    <row r="28850" spans="2:7" s="40" customFormat="1">
      <c r="B28850" s="7"/>
      <c r="C28850" s="7"/>
      <c r="D28850" s="4"/>
      <c r="E28850" s="4"/>
      <c r="F28850" s="4"/>
      <c r="G28850" s="31"/>
    </row>
    <row r="28851" spans="2:7" s="40" customFormat="1">
      <c r="B28851" s="7"/>
      <c r="C28851" s="7"/>
      <c r="D28851" s="4"/>
      <c r="E28851" s="4"/>
      <c r="F28851" s="4"/>
      <c r="G28851" s="31"/>
    </row>
    <row r="28852" spans="2:7" s="40" customFormat="1">
      <c r="B28852" s="7"/>
      <c r="C28852" s="7"/>
      <c r="D28852" s="4"/>
      <c r="E28852" s="4"/>
      <c r="F28852" s="4"/>
      <c r="G28852" s="31"/>
    </row>
    <row r="28853" spans="2:7" s="40" customFormat="1">
      <c r="B28853" s="7"/>
      <c r="C28853" s="7"/>
      <c r="D28853" s="4"/>
      <c r="E28853" s="4"/>
      <c r="F28853" s="4"/>
      <c r="G28853" s="31"/>
    </row>
    <row r="28854" spans="2:7" s="40" customFormat="1">
      <c r="B28854" s="7"/>
      <c r="C28854" s="7"/>
      <c r="D28854" s="4"/>
      <c r="E28854" s="4"/>
      <c r="F28854" s="4"/>
      <c r="G28854" s="31"/>
    </row>
    <row r="28855" spans="2:7" s="40" customFormat="1">
      <c r="B28855" s="7"/>
      <c r="C28855" s="7"/>
      <c r="D28855" s="4"/>
      <c r="E28855" s="4"/>
      <c r="F28855" s="4"/>
      <c r="G28855" s="31"/>
    </row>
    <row r="28856" spans="2:7" s="40" customFormat="1">
      <c r="B28856" s="7"/>
      <c r="C28856" s="7"/>
      <c r="D28856" s="4"/>
      <c r="E28856" s="4"/>
      <c r="F28856" s="4"/>
      <c r="G28856" s="31"/>
    </row>
    <row r="28857" spans="2:7" s="40" customFormat="1">
      <c r="B28857" s="7"/>
      <c r="C28857" s="7"/>
      <c r="D28857" s="4"/>
      <c r="E28857" s="4"/>
      <c r="F28857" s="4"/>
      <c r="G28857" s="31"/>
    </row>
    <row r="28858" spans="2:7" s="40" customFormat="1">
      <c r="B28858" s="7"/>
      <c r="C28858" s="7"/>
      <c r="D28858" s="4"/>
      <c r="E28858" s="4"/>
      <c r="F28858" s="4"/>
      <c r="G28858" s="31"/>
    </row>
    <row r="28859" spans="2:7" s="40" customFormat="1">
      <c r="B28859" s="7"/>
      <c r="C28859" s="7"/>
      <c r="D28859" s="4"/>
      <c r="E28859" s="4"/>
      <c r="F28859" s="4"/>
      <c r="G28859" s="31"/>
    </row>
    <row r="28860" spans="2:7" s="40" customFormat="1">
      <c r="B28860" s="7"/>
      <c r="C28860" s="7"/>
      <c r="D28860" s="4"/>
      <c r="E28860" s="4"/>
      <c r="F28860" s="4"/>
      <c r="G28860" s="31"/>
    </row>
    <row r="28861" spans="2:7" s="40" customFormat="1">
      <c r="B28861" s="7"/>
      <c r="C28861" s="7"/>
      <c r="D28861" s="4"/>
      <c r="E28861" s="4"/>
      <c r="F28861" s="4"/>
      <c r="G28861" s="31"/>
    </row>
    <row r="28862" spans="2:7" s="40" customFormat="1">
      <c r="B28862" s="7"/>
      <c r="C28862" s="7"/>
      <c r="D28862" s="4"/>
      <c r="E28862" s="4"/>
      <c r="F28862" s="4"/>
      <c r="G28862" s="31"/>
    </row>
    <row r="28863" spans="2:7" s="40" customFormat="1">
      <c r="B28863" s="7"/>
      <c r="C28863" s="7"/>
      <c r="D28863" s="4"/>
      <c r="E28863" s="4"/>
      <c r="F28863" s="4"/>
      <c r="G28863" s="31"/>
    </row>
    <row r="28864" spans="2:7" s="40" customFormat="1">
      <c r="B28864" s="7"/>
      <c r="C28864" s="7"/>
      <c r="D28864" s="4"/>
      <c r="E28864" s="4"/>
      <c r="F28864" s="4"/>
      <c r="G28864" s="31"/>
    </row>
    <row r="28865" spans="2:7" s="40" customFormat="1">
      <c r="B28865" s="7"/>
      <c r="C28865" s="7"/>
      <c r="D28865" s="4"/>
      <c r="E28865" s="4"/>
      <c r="F28865" s="4"/>
      <c r="G28865" s="31"/>
    </row>
    <row r="28866" spans="2:7" s="40" customFormat="1">
      <c r="B28866" s="7"/>
      <c r="C28866" s="7"/>
      <c r="D28866" s="4"/>
      <c r="E28866" s="4"/>
      <c r="F28866" s="4"/>
      <c r="G28866" s="31"/>
    </row>
    <row r="28867" spans="2:7" s="40" customFormat="1">
      <c r="B28867" s="7"/>
      <c r="C28867" s="7"/>
      <c r="D28867" s="4"/>
      <c r="E28867" s="4"/>
      <c r="F28867" s="4"/>
      <c r="G28867" s="31"/>
    </row>
    <row r="28868" spans="2:7" s="40" customFormat="1">
      <c r="B28868" s="7"/>
      <c r="C28868" s="7"/>
      <c r="D28868" s="4"/>
      <c r="E28868" s="4"/>
      <c r="F28868" s="4"/>
      <c r="G28868" s="31"/>
    </row>
    <row r="28869" spans="2:7" s="40" customFormat="1">
      <c r="B28869" s="7"/>
      <c r="C28869" s="7"/>
      <c r="D28869" s="4"/>
      <c r="E28869" s="4"/>
      <c r="F28869" s="4"/>
      <c r="G28869" s="31"/>
    </row>
    <row r="28870" spans="2:7" s="40" customFormat="1">
      <c r="B28870" s="7"/>
      <c r="C28870" s="7"/>
      <c r="D28870" s="4"/>
      <c r="E28870" s="4"/>
      <c r="F28870" s="4"/>
      <c r="G28870" s="31"/>
    </row>
    <row r="28871" spans="2:7" s="40" customFormat="1">
      <c r="B28871" s="7"/>
      <c r="C28871" s="7"/>
      <c r="D28871" s="4"/>
      <c r="E28871" s="4"/>
      <c r="F28871" s="4"/>
      <c r="G28871" s="31"/>
    </row>
    <row r="28872" spans="2:7" s="40" customFormat="1">
      <c r="B28872" s="7"/>
      <c r="C28872" s="7"/>
      <c r="D28872" s="4"/>
      <c r="E28872" s="4"/>
      <c r="F28872" s="4"/>
      <c r="G28872" s="31"/>
    </row>
    <row r="28873" spans="2:7" s="40" customFormat="1">
      <c r="B28873" s="7"/>
      <c r="C28873" s="7"/>
      <c r="D28873" s="4"/>
      <c r="E28873" s="4"/>
      <c r="F28873" s="4"/>
      <c r="G28873" s="31"/>
    </row>
    <row r="28874" spans="2:7" s="40" customFormat="1">
      <c r="B28874" s="7"/>
      <c r="C28874" s="7"/>
      <c r="D28874" s="4"/>
      <c r="E28874" s="4"/>
      <c r="F28874" s="4"/>
      <c r="G28874" s="31"/>
    </row>
    <row r="28875" spans="2:7" s="40" customFormat="1">
      <c r="B28875" s="7"/>
      <c r="C28875" s="7"/>
      <c r="D28875" s="4"/>
      <c r="E28875" s="4"/>
      <c r="F28875" s="4"/>
      <c r="G28875" s="31"/>
    </row>
    <row r="28876" spans="2:7" s="40" customFormat="1">
      <c r="B28876" s="7"/>
      <c r="C28876" s="7"/>
      <c r="D28876" s="4"/>
      <c r="E28876" s="4"/>
      <c r="F28876" s="4"/>
      <c r="G28876" s="31"/>
    </row>
    <row r="28877" spans="2:7" s="40" customFormat="1">
      <c r="B28877" s="7"/>
      <c r="C28877" s="7"/>
      <c r="D28877" s="4"/>
      <c r="E28877" s="4"/>
      <c r="F28877" s="4"/>
      <c r="G28877" s="31"/>
    </row>
    <row r="28878" spans="2:7" s="40" customFormat="1">
      <c r="B28878" s="7"/>
      <c r="C28878" s="7"/>
      <c r="D28878" s="4"/>
      <c r="E28878" s="4"/>
      <c r="F28878" s="4"/>
      <c r="G28878" s="31"/>
    </row>
    <row r="28879" spans="2:7" s="40" customFormat="1">
      <c r="B28879" s="7"/>
      <c r="C28879" s="7"/>
      <c r="D28879" s="4"/>
      <c r="E28879" s="4"/>
      <c r="F28879" s="4"/>
      <c r="G28879" s="31"/>
    </row>
    <row r="28880" spans="2:7" s="40" customFormat="1">
      <c r="B28880" s="7"/>
      <c r="C28880" s="7"/>
      <c r="D28880" s="4"/>
      <c r="E28880" s="4"/>
      <c r="F28880" s="4"/>
      <c r="G28880" s="31"/>
    </row>
    <row r="28881" spans="2:7" s="40" customFormat="1">
      <c r="B28881" s="7"/>
      <c r="C28881" s="7"/>
      <c r="D28881" s="4"/>
      <c r="E28881" s="4"/>
      <c r="F28881" s="4"/>
      <c r="G28881" s="31"/>
    </row>
    <row r="28882" spans="2:7" s="40" customFormat="1">
      <c r="B28882" s="7"/>
      <c r="C28882" s="7"/>
      <c r="D28882" s="4"/>
      <c r="E28882" s="4"/>
      <c r="F28882" s="4"/>
      <c r="G28882" s="31"/>
    </row>
    <row r="28883" spans="2:7" s="40" customFormat="1">
      <c r="B28883" s="7"/>
      <c r="C28883" s="7"/>
      <c r="D28883" s="4"/>
      <c r="E28883" s="4"/>
      <c r="F28883" s="4"/>
      <c r="G28883" s="31"/>
    </row>
    <row r="28884" spans="2:7" s="40" customFormat="1">
      <c r="B28884" s="7"/>
      <c r="C28884" s="7"/>
      <c r="D28884" s="4"/>
      <c r="E28884" s="4"/>
      <c r="F28884" s="4"/>
      <c r="G28884" s="31"/>
    </row>
    <row r="28885" spans="2:7" s="40" customFormat="1">
      <c r="B28885" s="7"/>
      <c r="C28885" s="7"/>
      <c r="D28885" s="4"/>
      <c r="E28885" s="4"/>
      <c r="F28885" s="4"/>
      <c r="G28885" s="31"/>
    </row>
    <row r="28886" spans="2:7" s="40" customFormat="1">
      <c r="B28886" s="7"/>
      <c r="C28886" s="7"/>
      <c r="D28886" s="4"/>
      <c r="E28886" s="4"/>
      <c r="F28886" s="4"/>
      <c r="G28886" s="31"/>
    </row>
    <row r="28887" spans="2:7" s="40" customFormat="1">
      <c r="B28887" s="7"/>
      <c r="C28887" s="7"/>
      <c r="D28887" s="4"/>
      <c r="E28887" s="4"/>
      <c r="F28887" s="4"/>
      <c r="G28887" s="31"/>
    </row>
    <row r="28888" spans="2:7" s="40" customFormat="1">
      <c r="B28888" s="7"/>
      <c r="C28888" s="7"/>
      <c r="D28888" s="4"/>
      <c r="E28888" s="4"/>
      <c r="F28888" s="4"/>
      <c r="G28888" s="31"/>
    </row>
    <row r="28889" spans="2:7" s="40" customFormat="1">
      <c r="B28889" s="7"/>
      <c r="C28889" s="7"/>
      <c r="D28889" s="4"/>
      <c r="E28889" s="4"/>
      <c r="F28889" s="4"/>
      <c r="G28889" s="31"/>
    </row>
    <row r="28890" spans="2:7" s="40" customFormat="1">
      <c r="B28890" s="7"/>
      <c r="C28890" s="7"/>
      <c r="D28890" s="4"/>
      <c r="E28890" s="4"/>
      <c r="F28890" s="4"/>
      <c r="G28890" s="31"/>
    </row>
    <row r="28891" spans="2:7" s="40" customFormat="1">
      <c r="B28891" s="7"/>
      <c r="C28891" s="7"/>
      <c r="D28891" s="4"/>
      <c r="E28891" s="4"/>
      <c r="F28891" s="4"/>
      <c r="G28891" s="31"/>
    </row>
    <row r="28892" spans="2:7" s="40" customFormat="1">
      <c r="B28892" s="7"/>
      <c r="C28892" s="7"/>
      <c r="D28892" s="4"/>
      <c r="E28892" s="4"/>
      <c r="F28892" s="4"/>
      <c r="G28892" s="31"/>
    </row>
    <row r="28893" spans="2:7" s="40" customFormat="1">
      <c r="B28893" s="7"/>
      <c r="C28893" s="7"/>
      <c r="D28893" s="4"/>
      <c r="E28893" s="4"/>
      <c r="F28893" s="4"/>
      <c r="G28893" s="31"/>
    </row>
    <row r="28894" spans="2:7" s="40" customFormat="1">
      <c r="B28894" s="7"/>
      <c r="C28894" s="7"/>
      <c r="D28894" s="4"/>
      <c r="E28894" s="4"/>
      <c r="F28894" s="4"/>
      <c r="G28894" s="31"/>
    </row>
    <row r="28895" spans="2:7" s="40" customFormat="1">
      <c r="B28895" s="7"/>
      <c r="C28895" s="7"/>
      <c r="D28895" s="4"/>
      <c r="E28895" s="4"/>
      <c r="F28895" s="4"/>
      <c r="G28895" s="31"/>
    </row>
    <row r="28896" spans="2:7" s="40" customFormat="1">
      <c r="B28896" s="7"/>
      <c r="C28896" s="7"/>
      <c r="D28896" s="4"/>
      <c r="E28896" s="4"/>
      <c r="F28896" s="4"/>
      <c r="G28896" s="31"/>
    </row>
    <row r="28897" spans="2:7" s="40" customFormat="1">
      <c r="B28897" s="7"/>
      <c r="C28897" s="7"/>
      <c r="D28897" s="4"/>
      <c r="E28897" s="4"/>
      <c r="F28897" s="4"/>
      <c r="G28897" s="31"/>
    </row>
    <row r="28898" spans="2:7" s="40" customFormat="1">
      <c r="B28898" s="7"/>
      <c r="C28898" s="7"/>
      <c r="D28898" s="4"/>
      <c r="E28898" s="4"/>
      <c r="F28898" s="4"/>
      <c r="G28898" s="31"/>
    </row>
    <row r="28899" spans="2:7" s="40" customFormat="1">
      <c r="B28899" s="7"/>
      <c r="C28899" s="7"/>
      <c r="D28899" s="4"/>
      <c r="E28899" s="4"/>
      <c r="F28899" s="4"/>
      <c r="G28899" s="31"/>
    </row>
    <row r="28900" spans="2:7" s="40" customFormat="1">
      <c r="B28900" s="7"/>
      <c r="C28900" s="7"/>
      <c r="D28900" s="4"/>
      <c r="E28900" s="4"/>
      <c r="F28900" s="4"/>
      <c r="G28900" s="31"/>
    </row>
    <row r="28901" spans="2:7" s="40" customFormat="1">
      <c r="B28901" s="7"/>
      <c r="C28901" s="7"/>
      <c r="D28901" s="4"/>
      <c r="E28901" s="4"/>
      <c r="F28901" s="4"/>
      <c r="G28901" s="31"/>
    </row>
    <row r="28902" spans="2:7" s="40" customFormat="1">
      <c r="B28902" s="7"/>
      <c r="C28902" s="7"/>
      <c r="D28902" s="4"/>
      <c r="E28902" s="4"/>
      <c r="F28902" s="4"/>
      <c r="G28902" s="31"/>
    </row>
    <row r="28903" spans="2:7" s="40" customFormat="1">
      <c r="B28903" s="7"/>
      <c r="C28903" s="7"/>
      <c r="D28903" s="4"/>
      <c r="E28903" s="4"/>
      <c r="F28903" s="4"/>
      <c r="G28903" s="31"/>
    </row>
    <row r="28904" spans="2:7" s="40" customFormat="1">
      <c r="B28904" s="7"/>
      <c r="C28904" s="7"/>
      <c r="D28904" s="4"/>
      <c r="E28904" s="4"/>
      <c r="F28904" s="4"/>
      <c r="G28904" s="31"/>
    </row>
    <row r="28905" spans="2:7" s="40" customFormat="1">
      <c r="B28905" s="7"/>
      <c r="C28905" s="7"/>
      <c r="D28905" s="4"/>
      <c r="E28905" s="4"/>
      <c r="F28905" s="4"/>
      <c r="G28905" s="31"/>
    </row>
    <row r="28906" spans="2:7" s="40" customFormat="1">
      <c r="B28906" s="7"/>
      <c r="C28906" s="7"/>
      <c r="D28906" s="4"/>
      <c r="E28906" s="4"/>
      <c r="F28906" s="4"/>
      <c r="G28906" s="31"/>
    </row>
    <row r="28907" spans="2:7" s="40" customFormat="1">
      <c r="B28907" s="7"/>
      <c r="C28907" s="7"/>
      <c r="D28907" s="4"/>
      <c r="E28907" s="4"/>
      <c r="F28907" s="4"/>
      <c r="G28907" s="31"/>
    </row>
    <row r="28908" spans="2:7" s="40" customFormat="1">
      <c r="B28908" s="7"/>
      <c r="C28908" s="7"/>
      <c r="D28908" s="4"/>
      <c r="E28908" s="4"/>
      <c r="F28908" s="4"/>
      <c r="G28908" s="31"/>
    </row>
    <row r="28909" spans="2:7" s="40" customFormat="1">
      <c r="B28909" s="7"/>
      <c r="C28909" s="7"/>
      <c r="D28909" s="4"/>
      <c r="E28909" s="4"/>
      <c r="F28909" s="4"/>
      <c r="G28909" s="31"/>
    </row>
    <row r="28910" spans="2:7" s="40" customFormat="1">
      <c r="B28910" s="7"/>
      <c r="C28910" s="7"/>
      <c r="D28910" s="4"/>
      <c r="E28910" s="4"/>
      <c r="F28910" s="4"/>
      <c r="G28910" s="31"/>
    </row>
    <row r="28911" spans="2:7" s="40" customFormat="1">
      <c r="B28911" s="7"/>
      <c r="C28911" s="7"/>
      <c r="D28911" s="4"/>
      <c r="E28911" s="4"/>
      <c r="F28911" s="4"/>
      <c r="G28911" s="31"/>
    </row>
    <row r="28912" spans="2:7" s="40" customFormat="1">
      <c r="B28912" s="7"/>
      <c r="C28912" s="7"/>
      <c r="D28912" s="4"/>
      <c r="E28912" s="4"/>
      <c r="F28912" s="4"/>
      <c r="G28912" s="31"/>
    </row>
    <row r="28913" spans="2:7" s="40" customFormat="1">
      <c r="B28913" s="7"/>
      <c r="C28913" s="7"/>
      <c r="D28913" s="4"/>
      <c r="E28913" s="4"/>
      <c r="F28913" s="4"/>
      <c r="G28913" s="31"/>
    </row>
    <row r="28914" spans="2:7" s="40" customFormat="1">
      <c r="B28914" s="7"/>
      <c r="C28914" s="7"/>
      <c r="D28914" s="4"/>
      <c r="E28914" s="4"/>
      <c r="F28914" s="4"/>
      <c r="G28914" s="31"/>
    </row>
    <row r="28915" spans="2:7" s="40" customFormat="1">
      <c r="B28915" s="7"/>
      <c r="C28915" s="7"/>
      <c r="D28915" s="4"/>
      <c r="E28915" s="4"/>
      <c r="F28915" s="4"/>
      <c r="G28915" s="31"/>
    </row>
    <row r="28916" spans="2:7" s="40" customFormat="1">
      <c r="B28916" s="7"/>
      <c r="C28916" s="7"/>
      <c r="D28916" s="4"/>
      <c r="E28916" s="4"/>
      <c r="F28916" s="4"/>
      <c r="G28916" s="31"/>
    </row>
    <row r="28917" spans="2:7" s="40" customFormat="1">
      <c r="B28917" s="7"/>
      <c r="C28917" s="7"/>
      <c r="D28917" s="4"/>
      <c r="E28917" s="4"/>
      <c r="F28917" s="4"/>
      <c r="G28917" s="31"/>
    </row>
    <row r="28918" spans="2:7" s="40" customFormat="1">
      <c r="B28918" s="7"/>
      <c r="C28918" s="7"/>
      <c r="D28918" s="4"/>
      <c r="E28918" s="4"/>
      <c r="F28918" s="4"/>
      <c r="G28918" s="31"/>
    </row>
    <row r="28919" spans="2:7" s="40" customFormat="1">
      <c r="B28919" s="7"/>
      <c r="C28919" s="7"/>
      <c r="D28919" s="4"/>
      <c r="E28919" s="4"/>
      <c r="F28919" s="4"/>
      <c r="G28919" s="31"/>
    </row>
    <row r="28920" spans="2:7" s="40" customFormat="1">
      <c r="B28920" s="7"/>
      <c r="C28920" s="7"/>
      <c r="D28920" s="4"/>
      <c r="E28920" s="4"/>
      <c r="F28920" s="4"/>
      <c r="G28920" s="31"/>
    </row>
    <row r="28921" spans="2:7" s="40" customFormat="1">
      <c r="B28921" s="7"/>
      <c r="C28921" s="7"/>
      <c r="D28921" s="4"/>
      <c r="E28921" s="4"/>
      <c r="F28921" s="4"/>
      <c r="G28921" s="31"/>
    </row>
    <row r="28922" spans="2:7" s="40" customFormat="1">
      <c r="B28922" s="7"/>
      <c r="C28922" s="7"/>
      <c r="D28922" s="4"/>
      <c r="E28922" s="4"/>
      <c r="F28922" s="4"/>
      <c r="G28922" s="31"/>
    </row>
    <row r="28923" spans="2:7" s="40" customFormat="1">
      <c r="B28923" s="7"/>
      <c r="C28923" s="7"/>
      <c r="D28923" s="4"/>
      <c r="E28923" s="4"/>
      <c r="F28923" s="4"/>
      <c r="G28923" s="31"/>
    </row>
    <row r="28924" spans="2:7" s="40" customFormat="1">
      <c r="B28924" s="7"/>
      <c r="C28924" s="7"/>
      <c r="D28924" s="4"/>
      <c r="E28924" s="4"/>
      <c r="F28924" s="4"/>
      <c r="G28924" s="31"/>
    </row>
    <row r="28925" spans="2:7" s="40" customFormat="1">
      <c r="B28925" s="7"/>
      <c r="C28925" s="7"/>
      <c r="D28925" s="4"/>
      <c r="E28925" s="4"/>
      <c r="F28925" s="4"/>
      <c r="G28925" s="31"/>
    </row>
    <row r="28926" spans="2:7" s="40" customFormat="1">
      <c r="B28926" s="7"/>
      <c r="C28926" s="7"/>
      <c r="D28926" s="4"/>
      <c r="E28926" s="4"/>
      <c r="F28926" s="4"/>
      <c r="G28926" s="31"/>
    </row>
    <row r="28927" spans="2:7" s="40" customFormat="1">
      <c r="B28927" s="7"/>
      <c r="C28927" s="7"/>
      <c r="D28927" s="4"/>
      <c r="E28927" s="4"/>
      <c r="F28927" s="4"/>
      <c r="G28927" s="31"/>
    </row>
    <row r="28928" spans="2:7" s="40" customFormat="1">
      <c r="B28928" s="7"/>
      <c r="C28928" s="7"/>
      <c r="D28928" s="4"/>
      <c r="E28928" s="4"/>
      <c r="F28928" s="4"/>
      <c r="G28928" s="31"/>
    </row>
    <row r="28929" spans="2:7" s="40" customFormat="1">
      <c r="B28929" s="7"/>
      <c r="C28929" s="7"/>
      <c r="D28929" s="4"/>
      <c r="E28929" s="4"/>
      <c r="F28929" s="4"/>
      <c r="G28929" s="31"/>
    </row>
    <row r="28930" spans="2:7" s="40" customFormat="1">
      <c r="B28930" s="7"/>
      <c r="C28930" s="7"/>
      <c r="D28930" s="4"/>
      <c r="E28930" s="4"/>
      <c r="F28930" s="4"/>
      <c r="G28930" s="31"/>
    </row>
    <row r="28931" spans="2:7" s="40" customFormat="1">
      <c r="B28931" s="7"/>
      <c r="C28931" s="7"/>
      <c r="D28931" s="4"/>
      <c r="E28931" s="4"/>
      <c r="F28931" s="4"/>
      <c r="G28931" s="31"/>
    </row>
    <row r="28932" spans="2:7" s="40" customFormat="1">
      <c r="B28932" s="7"/>
      <c r="C28932" s="7"/>
      <c r="D28932" s="4"/>
      <c r="E28932" s="4"/>
      <c r="F28932" s="4"/>
      <c r="G28932" s="31"/>
    </row>
    <row r="28933" spans="2:7" s="40" customFormat="1">
      <c r="B28933" s="7"/>
      <c r="C28933" s="7"/>
      <c r="D28933" s="4"/>
      <c r="E28933" s="4"/>
      <c r="F28933" s="4"/>
      <c r="G28933" s="31"/>
    </row>
    <row r="28934" spans="2:7" s="40" customFormat="1">
      <c r="B28934" s="7"/>
      <c r="C28934" s="7"/>
      <c r="D28934" s="4"/>
      <c r="E28934" s="4"/>
      <c r="F28934" s="4"/>
      <c r="G28934" s="31"/>
    </row>
    <row r="28935" spans="2:7" s="40" customFormat="1">
      <c r="B28935" s="7"/>
      <c r="C28935" s="7"/>
      <c r="D28935" s="4"/>
      <c r="E28935" s="4"/>
      <c r="F28935" s="4"/>
      <c r="G28935" s="31"/>
    </row>
    <row r="28936" spans="2:7" s="40" customFormat="1">
      <c r="B28936" s="7"/>
      <c r="C28936" s="7"/>
      <c r="D28936" s="4"/>
      <c r="E28936" s="4"/>
      <c r="F28936" s="4"/>
      <c r="G28936" s="31"/>
    </row>
    <row r="28937" spans="2:7" s="40" customFormat="1">
      <c r="B28937" s="7"/>
      <c r="C28937" s="7"/>
      <c r="D28937" s="4"/>
      <c r="E28937" s="4"/>
      <c r="F28937" s="4"/>
      <c r="G28937" s="31"/>
    </row>
    <row r="28938" spans="2:7" s="40" customFormat="1">
      <c r="B28938" s="7"/>
      <c r="C28938" s="7"/>
      <c r="D28938" s="4"/>
      <c r="E28938" s="4"/>
      <c r="F28938" s="4"/>
      <c r="G28938" s="31"/>
    </row>
    <row r="28939" spans="2:7" s="40" customFormat="1">
      <c r="B28939" s="7"/>
      <c r="C28939" s="7"/>
      <c r="D28939" s="4"/>
      <c r="E28939" s="4"/>
      <c r="F28939" s="4"/>
      <c r="G28939" s="31"/>
    </row>
    <row r="28940" spans="2:7" s="40" customFormat="1">
      <c r="B28940" s="7"/>
      <c r="C28940" s="7"/>
      <c r="D28940" s="4"/>
      <c r="E28940" s="4"/>
      <c r="F28940" s="4"/>
      <c r="G28940" s="31"/>
    </row>
    <row r="28941" spans="2:7" s="40" customFormat="1">
      <c r="B28941" s="7"/>
      <c r="C28941" s="7"/>
      <c r="D28941" s="4"/>
      <c r="E28941" s="4"/>
      <c r="F28941" s="4"/>
      <c r="G28941" s="31"/>
    </row>
    <row r="28942" spans="2:7" s="40" customFormat="1">
      <c r="B28942" s="7"/>
      <c r="C28942" s="7"/>
      <c r="D28942" s="4"/>
      <c r="E28942" s="4"/>
      <c r="F28942" s="4"/>
      <c r="G28942" s="31"/>
    </row>
    <row r="28943" spans="2:7" s="40" customFormat="1">
      <c r="B28943" s="7"/>
      <c r="C28943" s="7"/>
      <c r="D28943" s="4"/>
      <c r="E28943" s="4"/>
      <c r="F28943" s="4"/>
      <c r="G28943" s="31"/>
    </row>
    <row r="28944" spans="2:7" s="40" customFormat="1">
      <c r="B28944" s="7"/>
      <c r="C28944" s="7"/>
      <c r="D28944" s="4"/>
      <c r="E28944" s="4"/>
      <c r="F28944" s="4"/>
      <c r="G28944" s="31"/>
    </row>
    <row r="28945" spans="2:7" s="40" customFormat="1">
      <c r="B28945" s="7"/>
      <c r="C28945" s="7"/>
      <c r="D28945" s="4"/>
      <c r="E28945" s="4"/>
      <c r="F28945" s="4"/>
      <c r="G28945" s="31"/>
    </row>
    <row r="28946" spans="2:7" s="40" customFormat="1">
      <c r="B28946" s="7"/>
      <c r="C28946" s="7"/>
      <c r="D28946" s="4"/>
      <c r="E28946" s="4"/>
      <c r="F28946" s="4"/>
      <c r="G28946" s="31"/>
    </row>
    <row r="28947" spans="2:7" s="40" customFormat="1">
      <c r="B28947" s="7"/>
      <c r="C28947" s="7"/>
      <c r="D28947" s="4"/>
      <c r="E28947" s="4"/>
      <c r="F28947" s="4"/>
      <c r="G28947" s="31"/>
    </row>
    <row r="28948" spans="2:7" s="40" customFormat="1">
      <c r="B28948" s="7"/>
      <c r="C28948" s="7"/>
      <c r="D28948" s="4"/>
      <c r="E28948" s="4"/>
      <c r="F28948" s="4"/>
      <c r="G28948" s="31"/>
    </row>
    <row r="28949" spans="2:7" s="40" customFormat="1">
      <c r="B28949" s="7"/>
      <c r="C28949" s="7"/>
      <c r="D28949" s="4"/>
      <c r="E28949" s="4"/>
      <c r="F28949" s="4"/>
      <c r="G28949" s="31"/>
    </row>
    <row r="28950" spans="2:7" s="40" customFormat="1">
      <c r="B28950" s="7"/>
      <c r="C28950" s="7"/>
      <c r="D28950" s="4"/>
      <c r="E28950" s="4"/>
      <c r="F28950" s="4"/>
      <c r="G28950" s="31"/>
    </row>
    <row r="28951" spans="2:7" s="40" customFormat="1">
      <c r="B28951" s="7"/>
      <c r="C28951" s="7"/>
      <c r="D28951" s="4"/>
      <c r="E28951" s="4"/>
      <c r="F28951" s="4"/>
      <c r="G28951" s="31"/>
    </row>
    <row r="28952" spans="2:7" s="40" customFormat="1">
      <c r="B28952" s="7"/>
      <c r="C28952" s="7"/>
      <c r="D28952" s="4"/>
      <c r="E28952" s="4"/>
      <c r="F28952" s="4"/>
      <c r="G28952" s="31"/>
    </row>
    <row r="28953" spans="2:7" s="40" customFormat="1">
      <c r="B28953" s="7"/>
      <c r="C28953" s="7"/>
      <c r="D28953" s="4"/>
      <c r="E28953" s="4"/>
      <c r="F28953" s="4"/>
      <c r="G28953" s="31"/>
    </row>
    <row r="28954" spans="2:7" s="40" customFormat="1">
      <c r="B28954" s="7"/>
      <c r="C28954" s="7"/>
      <c r="D28954" s="4"/>
      <c r="E28954" s="4"/>
      <c r="F28954" s="4"/>
      <c r="G28954" s="31"/>
    </row>
    <row r="28955" spans="2:7" s="40" customFormat="1">
      <c r="B28955" s="7"/>
      <c r="C28955" s="7"/>
      <c r="D28955" s="4"/>
      <c r="E28955" s="4"/>
      <c r="F28955" s="4"/>
      <c r="G28955" s="31"/>
    </row>
    <row r="28956" spans="2:7" s="40" customFormat="1">
      <c r="B28956" s="7"/>
      <c r="C28956" s="7"/>
      <c r="D28956" s="4"/>
      <c r="E28956" s="4"/>
      <c r="F28956" s="4"/>
      <c r="G28956" s="31"/>
    </row>
    <row r="28957" spans="2:7" s="40" customFormat="1">
      <c r="B28957" s="7"/>
      <c r="C28957" s="7"/>
      <c r="D28957" s="4"/>
      <c r="E28957" s="4"/>
      <c r="F28957" s="4"/>
      <c r="G28957" s="31"/>
    </row>
    <row r="28958" spans="2:7" s="40" customFormat="1">
      <c r="B28958" s="7"/>
      <c r="C28958" s="7"/>
      <c r="D28958" s="4"/>
      <c r="E28958" s="4"/>
      <c r="F28958" s="4"/>
      <c r="G28958" s="31"/>
    </row>
    <row r="28959" spans="2:7" s="40" customFormat="1">
      <c r="B28959" s="7"/>
      <c r="C28959" s="7"/>
      <c r="D28959" s="4"/>
      <c r="E28959" s="4"/>
      <c r="F28959" s="4"/>
      <c r="G28959" s="31"/>
    </row>
    <row r="28960" spans="2:7" s="40" customFormat="1">
      <c r="B28960" s="7"/>
      <c r="C28960" s="7"/>
      <c r="D28960" s="4"/>
      <c r="E28960" s="4"/>
      <c r="F28960" s="4"/>
      <c r="G28960" s="31"/>
    </row>
    <row r="28961" spans="2:7" s="40" customFormat="1">
      <c r="B28961" s="7"/>
      <c r="C28961" s="7"/>
      <c r="D28961" s="4"/>
      <c r="E28961" s="4"/>
      <c r="F28961" s="4"/>
      <c r="G28961" s="31"/>
    </row>
    <row r="28962" spans="2:7" s="40" customFormat="1">
      <c r="B28962" s="7"/>
      <c r="C28962" s="7"/>
      <c r="D28962" s="4"/>
      <c r="E28962" s="4"/>
      <c r="F28962" s="4"/>
      <c r="G28962" s="31"/>
    </row>
    <row r="28963" spans="2:7" s="40" customFormat="1">
      <c r="B28963" s="7"/>
      <c r="C28963" s="7"/>
      <c r="D28963" s="4"/>
      <c r="E28963" s="4"/>
      <c r="F28963" s="4"/>
      <c r="G28963" s="31"/>
    </row>
    <row r="28964" spans="2:7" s="40" customFormat="1">
      <c r="B28964" s="7"/>
      <c r="C28964" s="7"/>
      <c r="D28964" s="4"/>
      <c r="E28964" s="4"/>
      <c r="F28964" s="4"/>
      <c r="G28964" s="31"/>
    </row>
    <row r="28965" spans="2:7" s="40" customFormat="1">
      <c r="B28965" s="7"/>
      <c r="C28965" s="7"/>
      <c r="D28965" s="4"/>
      <c r="E28965" s="4"/>
      <c r="F28965" s="4"/>
      <c r="G28965" s="31"/>
    </row>
    <row r="28966" spans="2:7" s="40" customFormat="1">
      <c r="B28966" s="7"/>
      <c r="C28966" s="7"/>
      <c r="D28966" s="4"/>
      <c r="E28966" s="4"/>
      <c r="F28966" s="4"/>
      <c r="G28966" s="31"/>
    </row>
    <row r="28967" spans="2:7" s="40" customFormat="1">
      <c r="B28967" s="7"/>
      <c r="C28967" s="7"/>
      <c r="D28967" s="4"/>
      <c r="E28967" s="4"/>
      <c r="F28967" s="4"/>
      <c r="G28967" s="31"/>
    </row>
    <row r="28968" spans="2:7" s="40" customFormat="1">
      <c r="B28968" s="7"/>
      <c r="C28968" s="7"/>
      <c r="D28968" s="4"/>
      <c r="E28968" s="4"/>
      <c r="F28968" s="4"/>
      <c r="G28968" s="31"/>
    </row>
    <row r="28969" spans="2:7" s="40" customFormat="1">
      <c r="B28969" s="7"/>
      <c r="C28969" s="7"/>
      <c r="D28969" s="4"/>
      <c r="E28969" s="4"/>
      <c r="F28969" s="4"/>
      <c r="G28969" s="31"/>
    </row>
    <row r="28970" spans="2:7" s="40" customFormat="1">
      <c r="B28970" s="7"/>
      <c r="C28970" s="7"/>
      <c r="D28970" s="4"/>
      <c r="E28970" s="4"/>
      <c r="F28970" s="4"/>
      <c r="G28970" s="31"/>
    </row>
    <row r="28971" spans="2:7" s="40" customFormat="1">
      <c r="B28971" s="7"/>
      <c r="C28971" s="7"/>
      <c r="D28971" s="4"/>
      <c r="E28971" s="4"/>
      <c r="F28971" s="4"/>
      <c r="G28971" s="31"/>
    </row>
    <row r="28972" spans="2:7" s="40" customFormat="1">
      <c r="B28972" s="7"/>
      <c r="C28972" s="7"/>
      <c r="D28972" s="4"/>
      <c r="E28972" s="4"/>
      <c r="F28972" s="4"/>
      <c r="G28972" s="31"/>
    </row>
    <row r="28973" spans="2:7" s="40" customFormat="1">
      <c r="B28973" s="7"/>
      <c r="C28973" s="7"/>
      <c r="D28973" s="4"/>
      <c r="E28973" s="4"/>
      <c r="F28973" s="4"/>
      <c r="G28973" s="31"/>
    </row>
    <row r="28974" spans="2:7" s="40" customFormat="1">
      <c r="B28974" s="7"/>
      <c r="C28974" s="7"/>
      <c r="D28974" s="4"/>
      <c r="E28974" s="4"/>
      <c r="F28974" s="4"/>
      <c r="G28974" s="31"/>
    </row>
    <row r="28975" spans="2:7" s="40" customFormat="1">
      <c r="B28975" s="7"/>
      <c r="C28975" s="7"/>
      <c r="D28975" s="4"/>
      <c r="E28975" s="4"/>
      <c r="F28975" s="4"/>
      <c r="G28975" s="31"/>
    </row>
    <row r="28976" spans="2:7" s="40" customFormat="1">
      <c r="B28976" s="7"/>
      <c r="C28976" s="7"/>
      <c r="D28976" s="4"/>
      <c r="E28976" s="4"/>
      <c r="F28976" s="4"/>
      <c r="G28976" s="31"/>
    </row>
    <row r="28977" spans="2:7" s="40" customFormat="1">
      <c r="B28977" s="7"/>
      <c r="C28977" s="7"/>
      <c r="D28977" s="4"/>
      <c r="E28977" s="4"/>
      <c r="F28977" s="4"/>
      <c r="G28977" s="31"/>
    </row>
    <row r="28978" spans="2:7" s="40" customFormat="1">
      <c r="B28978" s="7"/>
      <c r="C28978" s="7"/>
      <c r="D28978" s="4"/>
      <c r="E28978" s="4"/>
      <c r="F28978" s="4"/>
      <c r="G28978" s="31"/>
    </row>
    <row r="28979" spans="2:7" s="40" customFormat="1">
      <c r="B28979" s="7"/>
      <c r="C28979" s="7"/>
      <c r="D28979" s="4"/>
      <c r="E28979" s="4"/>
      <c r="F28979" s="4"/>
      <c r="G28979" s="31"/>
    </row>
    <row r="28980" spans="2:7" s="40" customFormat="1">
      <c r="B28980" s="7"/>
      <c r="C28980" s="7"/>
      <c r="D28980" s="4"/>
      <c r="E28980" s="4"/>
      <c r="F28980" s="4"/>
      <c r="G28980" s="31"/>
    </row>
    <row r="28981" spans="2:7" s="40" customFormat="1">
      <c r="B28981" s="7"/>
      <c r="C28981" s="7"/>
      <c r="D28981" s="4"/>
      <c r="E28981" s="4"/>
      <c r="F28981" s="4"/>
      <c r="G28981" s="31"/>
    </row>
    <row r="28982" spans="2:7" s="40" customFormat="1">
      <c r="B28982" s="7"/>
      <c r="C28982" s="7"/>
      <c r="D28982" s="4"/>
      <c r="E28982" s="4"/>
      <c r="F28982" s="4"/>
      <c r="G28982" s="31"/>
    </row>
    <row r="28983" spans="2:7" s="40" customFormat="1">
      <c r="B28983" s="7"/>
      <c r="C28983" s="7"/>
      <c r="D28983" s="4"/>
      <c r="E28983" s="4"/>
      <c r="F28983" s="4"/>
      <c r="G28983" s="31"/>
    </row>
    <row r="28984" spans="2:7" s="40" customFormat="1">
      <c r="B28984" s="7"/>
      <c r="C28984" s="7"/>
      <c r="D28984" s="4"/>
      <c r="E28984" s="4"/>
      <c r="F28984" s="4"/>
      <c r="G28984" s="31"/>
    </row>
    <row r="28985" spans="2:7" s="40" customFormat="1">
      <c r="B28985" s="7"/>
      <c r="C28985" s="7"/>
      <c r="D28985" s="4"/>
      <c r="E28985" s="4"/>
      <c r="F28985" s="4"/>
      <c r="G28985" s="31"/>
    </row>
    <row r="28986" spans="2:7" s="40" customFormat="1">
      <c r="B28986" s="7"/>
      <c r="C28986" s="7"/>
      <c r="D28986" s="4"/>
      <c r="E28986" s="4"/>
      <c r="F28986" s="4"/>
      <c r="G28986" s="31"/>
    </row>
    <row r="28987" spans="2:7" s="40" customFormat="1">
      <c r="B28987" s="7"/>
      <c r="C28987" s="7"/>
      <c r="D28987" s="4"/>
      <c r="E28987" s="4"/>
      <c r="F28987" s="4"/>
      <c r="G28987" s="31"/>
    </row>
    <row r="28988" spans="2:7" s="40" customFormat="1">
      <c r="B28988" s="7"/>
      <c r="C28988" s="7"/>
      <c r="D28988" s="4"/>
      <c r="E28988" s="4"/>
      <c r="F28988" s="4"/>
      <c r="G28988" s="31"/>
    </row>
    <row r="28989" spans="2:7" s="40" customFormat="1">
      <c r="B28989" s="7"/>
      <c r="C28989" s="7"/>
      <c r="D28989" s="4"/>
      <c r="E28989" s="4"/>
      <c r="F28989" s="4"/>
      <c r="G28989" s="31"/>
    </row>
    <row r="28990" spans="2:7" s="40" customFormat="1">
      <c r="B28990" s="7"/>
      <c r="C28990" s="7"/>
      <c r="D28990" s="4"/>
      <c r="E28990" s="4"/>
      <c r="F28990" s="4"/>
      <c r="G28990" s="31"/>
    </row>
    <row r="28991" spans="2:7" s="40" customFormat="1">
      <c r="B28991" s="7"/>
      <c r="C28991" s="7"/>
      <c r="D28991" s="4"/>
      <c r="E28991" s="4"/>
      <c r="F28991" s="4"/>
      <c r="G28991" s="31"/>
    </row>
    <row r="28992" spans="2:7" s="40" customFormat="1">
      <c r="B28992" s="7"/>
      <c r="C28992" s="7"/>
      <c r="D28992" s="4"/>
      <c r="E28992" s="4"/>
      <c r="F28992" s="4"/>
      <c r="G28992" s="31"/>
    </row>
    <row r="28993" spans="2:7" s="40" customFormat="1">
      <c r="B28993" s="7"/>
      <c r="C28993" s="7"/>
      <c r="D28993" s="4"/>
      <c r="E28993" s="4"/>
      <c r="F28993" s="4"/>
      <c r="G28993" s="31"/>
    </row>
    <row r="28994" spans="2:7" s="40" customFormat="1">
      <c r="B28994" s="7"/>
      <c r="C28994" s="7"/>
      <c r="D28994" s="4"/>
      <c r="E28994" s="4"/>
      <c r="F28994" s="4"/>
      <c r="G28994" s="31"/>
    </row>
    <row r="28995" spans="2:7" s="40" customFormat="1">
      <c r="B28995" s="7"/>
      <c r="C28995" s="7"/>
      <c r="D28995" s="4"/>
      <c r="E28995" s="4"/>
      <c r="F28995" s="4"/>
      <c r="G28995" s="31"/>
    </row>
    <row r="28996" spans="2:7" s="40" customFormat="1">
      <c r="B28996" s="7"/>
      <c r="C28996" s="7"/>
      <c r="D28996" s="4"/>
      <c r="E28996" s="4"/>
      <c r="F28996" s="4"/>
      <c r="G28996" s="31"/>
    </row>
    <row r="28997" spans="2:7" s="40" customFormat="1">
      <c r="B28997" s="7"/>
      <c r="C28997" s="7"/>
      <c r="D28997" s="4"/>
      <c r="E28997" s="4"/>
      <c r="F28997" s="4"/>
      <c r="G28997" s="31"/>
    </row>
    <row r="28998" spans="2:7" s="40" customFormat="1">
      <c r="B28998" s="7"/>
      <c r="C28998" s="7"/>
      <c r="D28998" s="4"/>
      <c r="E28998" s="4"/>
      <c r="F28998" s="4"/>
      <c r="G28998" s="31"/>
    </row>
    <row r="28999" spans="2:7" s="40" customFormat="1">
      <c r="B28999" s="7"/>
      <c r="C28999" s="7"/>
      <c r="D28999" s="4"/>
      <c r="E28999" s="4"/>
      <c r="F28999" s="4"/>
      <c r="G28999" s="31"/>
    </row>
    <row r="29000" spans="2:7" s="40" customFormat="1">
      <c r="B29000" s="7"/>
      <c r="C29000" s="7"/>
      <c r="D29000" s="4"/>
      <c r="E29000" s="4"/>
      <c r="F29000" s="4"/>
      <c r="G29000" s="31"/>
    </row>
    <row r="29001" spans="2:7" s="40" customFormat="1">
      <c r="B29001" s="7"/>
      <c r="C29001" s="7"/>
      <c r="D29001" s="4"/>
      <c r="E29001" s="4"/>
      <c r="F29001" s="4"/>
      <c r="G29001" s="31"/>
    </row>
    <row r="29002" spans="2:7" s="40" customFormat="1">
      <c r="B29002" s="7"/>
      <c r="C29002" s="7"/>
      <c r="D29002" s="4"/>
      <c r="E29002" s="4"/>
      <c r="F29002" s="4"/>
      <c r="G29002" s="31"/>
    </row>
    <row r="29003" spans="2:7" s="40" customFormat="1">
      <c r="B29003" s="7"/>
      <c r="C29003" s="7"/>
      <c r="D29003" s="4"/>
      <c r="E29003" s="4"/>
      <c r="F29003" s="4"/>
      <c r="G29003" s="31"/>
    </row>
    <row r="29004" spans="2:7" s="40" customFormat="1">
      <c r="B29004" s="7"/>
      <c r="C29004" s="7"/>
      <c r="D29004" s="4"/>
      <c r="E29004" s="4"/>
      <c r="F29004" s="4"/>
      <c r="G29004" s="31"/>
    </row>
    <row r="29005" spans="2:7" s="40" customFormat="1">
      <c r="B29005" s="7"/>
      <c r="C29005" s="7"/>
      <c r="D29005" s="4"/>
      <c r="E29005" s="4"/>
      <c r="F29005" s="4"/>
      <c r="G29005" s="31"/>
    </row>
    <row r="29006" spans="2:7" s="40" customFormat="1">
      <c r="B29006" s="7"/>
      <c r="C29006" s="7"/>
      <c r="D29006" s="4"/>
      <c r="E29006" s="4"/>
      <c r="F29006" s="4"/>
      <c r="G29006" s="31"/>
    </row>
    <row r="29007" spans="2:7" s="40" customFormat="1">
      <c r="B29007" s="7"/>
      <c r="C29007" s="7"/>
      <c r="D29007" s="4"/>
      <c r="E29007" s="4"/>
      <c r="F29007" s="4"/>
      <c r="G29007" s="31"/>
    </row>
    <row r="29008" spans="2:7" s="40" customFormat="1">
      <c r="B29008" s="7"/>
      <c r="C29008" s="7"/>
      <c r="D29008" s="4"/>
      <c r="E29008" s="4"/>
      <c r="F29008" s="4"/>
      <c r="G29008" s="31"/>
    </row>
    <row r="29009" spans="2:7" s="40" customFormat="1">
      <c r="B29009" s="7"/>
      <c r="C29009" s="7"/>
      <c r="D29009" s="4"/>
      <c r="E29009" s="4"/>
      <c r="F29009" s="4"/>
      <c r="G29009" s="31"/>
    </row>
    <row r="29010" spans="2:7" s="40" customFormat="1">
      <c r="B29010" s="7"/>
      <c r="C29010" s="7"/>
      <c r="D29010" s="4"/>
      <c r="E29010" s="4"/>
      <c r="F29010" s="4"/>
      <c r="G29010" s="31"/>
    </row>
    <row r="29011" spans="2:7" s="40" customFormat="1">
      <c r="B29011" s="7"/>
      <c r="C29011" s="7"/>
      <c r="D29011" s="4"/>
      <c r="E29011" s="4"/>
      <c r="F29011" s="4"/>
      <c r="G29011" s="31"/>
    </row>
    <row r="29012" spans="2:7" s="40" customFormat="1">
      <c r="B29012" s="7"/>
      <c r="C29012" s="7"/>
      <c r="D29012" s="4"/>
      <c r="E29012" s="4"/>
      <c r="F29012" s="4"/>
      <c r="G29012" s="31"/>
    </row>
    <row r="29013" spans="2:7" s="40" customFormat="1">
      <c r="B29013" s="7"/>
      <c r="C29013" s="7"/>
      <c r="D29013" s="4"/>
      <c r="E29013" s="4"/>
      <c r="F29013" s="4"/>
      <c r="G29013" s="31"/>
    </row>
    <row r="29014" spans="2:7" s="40" customFormat="1">
      <c r="B29014" s="7"/>
      <c r="C29014" s="7"/>
      <c r="D29014" s="4"/>
      <c r="E29014" s="4"/>
      <c r="F29014" s="4"/>
      <c r="G29014" s="31"/>
    </row>
    <row r="29015" spans="2:7" s="40" customFormat="1">
      <c r="B29015" s="7"/>
      <c r="C29015" s="7"/>
      <c r="D29015" s="4"/>
      <c r="E29015" s="4"/>
      <c r="F29015" s="4"/>
      <c r="G29015" s="31"/>
    </row>
    <row r="29016" spans="2:7" s="40" customFormat="1">
      <c r="B29016" s="7"/>
      <c r="C29016" s="7"/>
      <c r="D29016" s="4"/>
      <c r="E29016" s="4"/>
      <c r="F29016" s="4"/>
      <c r="G29016" s="31"/>
    </row>
    <row r="29017" spans="2:7" s="40" customFormat="1">
      <c r="B29017" s="7"/>
      <c r="C29017" s="7"/>
      <c r="D29017" s="4"/>
      <c r="E29017" s="4"/>
      <c r="F29017" s="4"/>
      <c r="G29017" s="31"/>
    </row>
    <row r="29018" spans="2:7" s="40" customFormat="1">
      <c r="B29018" s="7"/>
      <c r="C29018" s="7"/>
      <c r="D29018" s="4"/>
      <c r="E29018" s="4"/>
      <c r="F29018" s="4"/>
      <c r="G29018" s="31"/>
    </row>
    <row r="29019" spans="2:7" s="40" customFormat="1">
      <c r="B29019" s="7"/>
      <c r="C29019" s="7"/>
      <c r="D29019" s="4"/>
      <c r="E29019" s="4"/>
      <c r="F29019" s="4"/>
      <c r="G29019" s="31"/>
    </row>
    <row r="29020" spans="2:7" s="40" customFormat="1">
      <c r="B29020" s="7"/>
      <c r="C29020" s="7"/>
      <c r="D29020" s="4"/>
      <c r="E29020" s="4"/>
      <c r="F29020" s="4"/>
      <c r="G29020" s="31"/>
    </row>
    <row r="29021" spans="2:7" s="40" customFormat="1">
      <c r="B29021" s="7"/>
      <c r="C29021" s="7"/>
      <c r="D29021" s="4"/>
      <c r="E29021" s="4"/>
      <c r="F29021" s="4"/>
      <c r="G29021" s="31"/>
    </row>
    <row r="29022" spans="2:7" s="40" customFormat="1">
      <c r="B29022" s="7"/>
      <c r="C29022" s="7"/>
      <c r="D29022" s="4"/>
      <c r="E29022" s="4"/>
      <c r="F29022" s="4"/>
      <c r="G29022" s="31"/>
    </row>
    <row r="29023" spans="2:7" s="40" customFormat="1">
      <c r="B29023" s="7"/>
      <c r="C29023" s="7"/>
      <c r="D29023" s="4"/>
      <c r="E29023" s="4"/>
      <c r="F29023" s="4"/>
      <c r="G29023" s="31"/>
    </row>
    <row r="29024" spans="2:7" s="40" customFormat="1">
      <c r="B29024" s="7"/>
      <c r="C29024" s="7"/>
      <c r="D29024" s="4"/>
      <c r="E29024" s="4"/>
      <c r="F29024" s="4"/>
      <c r="G29024" s="31"/>
    </row>
    <row r="29025" spans="2:7" s="40" customFormat="1">
      <c r="B29025" s="7"/>
      <c r="C29025" s="7"/>
      <c r="D29025" s="4"/>
      <c r="E29025" s="4"/>
      <c r="F29025" s="4"/>
      <c r="G29025" s="31"/>
    </row>
    <row r="29026" spans="2:7" s="40" customFormat="1">
      <c r="B29026" s="7"/>
      <c r="C29026" s="7"/>
      <c r="D29026" s="4"/>
      <c r="E29026" s="4"/>
      <c r="F29026" s="4"/>
      <c r="G29026" s="31"/>
    </row>
    <row r="29027" spans="2:7" s="40" customFormat="1">
      <c r="B29027" s="7"/>
      <c r="C29027" s="7"/>
      <c r="D29027" s="4"/>
      <c r="E29027" s="4"/>
      <c r="F29027" s="4"/>
      <c r="G29027" s="31"/>
    </row>
    <row r="29028" spans="2:7" s="40" customFormat="1">
      <c r="B29028" s="7"/>
      <c r="C29028" s="7"/>
      <c r="D29028" s="4"/>
      <c r="E29028" s="4"/>
      <c r="F29028" s="4"/>
      <c r="G29028" s="31"/>
    </row>
    <row r="29029" spans="2:7" s="40" customFormat="1">
      <c r="B29029" s="7"/>
      <c r="C29029" s="7"/>
      <c r="D29029" s="4"/>
      <c r="E29029" s="4"/>
      <c r="F29029" s="4"/>
      <c r="G29029" s="31"/>
    </row>
    <row r="29030" spans="2:7" s="40" customFormat="1">
      <c r="B29030" s="7"/>
      <c r="C29030" s="7"/>
      <c r="D29030" s="4"/>
      <c r="E29030" s="4"/>
      <c r="F29030" s="4"/>
      <c r="G29030" s="31"/>
    </row>
    <row r="29031" spans="2:7" s="40" customFormat="1">
      <c r="B29031" s="7"/>
      <c r="C29031" s="7"/>
      <c r="D29031" s="4"/>
      <c r="E29031" s="4"/>
      <c r="F29031" s="4"/>
      <c r="G29031" s="31"/>
    </row>
    <row r="29032" spans="2:7" s="40" customFormat="1">
      <c r="B29032" s="7"/>
      <c r="C29032" s="7"/>
      <c r="D29032" s="4"/>
      <c r="E29032" s="4"/>
      <c r="F29032" s="4"/>
      <c r="G29032" s="31"/>
    </row>
    <row r="29033" spans="2:7" s="40" customFormat="1">
      <c r="B29033" s="7"/>
      <c r="C29033" s="7"/>
      <c r="D29033" s="4"/>
      <c r="E29033" s="4"/>
      <c r="F29033" s="4"/>
      <c r="G29033" s="31"/>
    </row>
    <row r="29034" spans="2:7" s="40" customFormat="1">
      <c r="B29034" s="7"/>
      <c r="C29034" s="7"/>
      <c r="D29034" s="4"/>
      <c r="E29034" s="4"/>
      <c r="F29034" s="4"/>
      <c r="G29034" s="31"/>
    </row>
    <row r="29035" spans="2:7" s="40" customFormat="1">
      <c r="B29035" s="7"/>
      <c r="C29035" s="7"/>
      <c r="D29035" s="4"/>
      <c r="E29035" s="4"/>
      <c r="F29035" s="4"/>
      <c r="G29035" s="31"/>
    </row>
    <row r="29036" spans="2:7" s="40" customFormat="1">
      <c r="B29036" s="7"/>
      <c r="C29036" s="7"/>
      <c r="D29036" s="4"/>
      <c r="E29036" s="4"/>
      <c r="F29036" s="4"/>
      <c r="G29036" s="31"/>
    </row>
    <row r="29037" spans="2:7" s="40" customFormat="1">
      <c r="B29037" s="7"/>
      <c r="C29037" s="7"/>
      <c r="D29037" s="4"/>
      <c r="E29037" s="4"/>
      <c r="F29037" s="4"/>
      <c r="G29037" s="31"/>
    </row>
    <row r="29038" spans="2:7" s="40" customFormat="1">
      <c r="B29038" s="7"/>
      <c r="C29038" s="7"/>
      <c r="D29038" s="4"/>
      <c r="E29038" s="4"/>
      <c r="F29038" s="4"/>
      <c r="G29038" s="31"/>
    </row>
    <row r="29039" spans="2:7" s="40" customFormat="1">
      <c r="B29039" s="7"/>
      <c r="C29039" s="7"/>
      <c r="D29039" s="4"/>
      <c r="E29039" s="4"/>
      <c r="F29039" s="4"/>
      <c r="G29039" s="31"/>
    </row>
    <row r="29040" spans="2:7" s="40" customFormat="1">
      <c r="B29040" s="7"/>
      <c r="C29040" s="7"/>
      <c r="D29040" s="4"/>
      <c r="E29040" s="4"/>
      <c r="F29040" s="4"/>
      <c r="G29040" s="31"/>
    </row>
    <row r="29041" spans="2:7" s="40" customFormat="1">
      <c r="B29041" s="7"/>
      <c r="C29041" s="7"/>
      <c r="D29041" s="4"/>
      <c r="E29041" s="4"/>
      <c r="F29041" s="4"/>
      <c r="G29041" s="31"/>
    </row>
    <row r="29042" spans="2:7" s="40" customFormat="1">
      <c r="B29042" s="7"/>
      <c r="C29042" s="7"/>
      <c r="D29042" s="4"/>
      <c r="E29042" s="4"/>
      <c r="F29042" s="4"/>
      <c r="G29042" s="31"/>
    </row>
    <row r="29043" spans="2:7" s="40" customFormat="1">
      <c r="B29043" s="7"/>
      <c r="C29043" s="7"/>
      <c r="D29043" s="4"/>
      <c r="E29043" s="4"/>
      <c r="F29043" s="4"/>
      <c r="G29043" s="31"/>
    </row>
    <row r="29044" spans="2:7" s="40" customFormat="1">
      <c r="B29044" s="7"/>
      <c r="C29044" s="7"/>
      <c r="D29044" s="4"/>
      <c r="E29044" s="4"/>
      <c r="F29044" s="4"/>
      <c r="G29044" s="31"/>
    </row>
    <row r="29045" spans="2:7" s="40" customFormat="1">
      <c r="B29045" s="7"/>
      <c r="C29045" s="7"/>
      <c r="D29045" s="4"/>
      <c r="E29045" s="4"/>
      <c r="F29045" s="4"/>
      <c r="G29045" s="31"/>
    </row>
    <row r="29046" spans="2:7" s="40" customFormat="1">
      <c r="B29046" s="7"/>
      <c r="C29046" s="7"/>
      <c r="D29046" s="4"/>
      <c r="E29046" s="4"/>
      <c r="F29046" s="4"/>
      <c r="G29046" s="31"/>
    </row>
    <row r="29047" spans="2:7" s="40" customFormat="1">
      <c r="B29047" s="7"/>
      <c r="C29047" s="7"/>
      <c r="D29047" s="4"/>
      <c r="E29047" s="4"/>
      <c r="F29047" s="4"/>
      <c r="G29047" s="31"/>
    </row>
    <row r="29048" spans="2:7" s="40" customFormat="1">
      <c r="B29048" s="7"/>
      <c r="C29048" s="7"/>
      <c r="D29048" s="4"/>
      <c r="E29048" s="4"/>
      <c r="F29048" s="4"/>
      <c r="G29048" s="31"/>
    </row>
    <row r="29049" spans="2:7" s="40" customFormat="1">
      <c r="B29049" s="7"/>
      <c r="C29049" s="7"/>
      <c r="D29049" s="4"/>
      <c r="E29049" s="4"/>
      <c r="F29049" s="4"/>
      <c r="G29049" s="31"/>
    </row>
    <row r="29050" spans="2:7" s="40" customFormat="1">
      <c r="B29050" s="7"/>
      <c r="C29050" s="7"/>
      <c r="D29050" s="4"/>
      <c r="E29050" s="4"/>
      <c r="F29050" s="4"/>
      <c r="G29050" s="31"/>
    </row>
    <row r="29051" spans="2:7" s="40" customFormat="1">
      <c r="B29051" s="7"/>
      <c r="C29051" s="7"/>
      <c r="D29051" s="4"/>
      <c r="E29051" s="4"/>
      <c r="F29051" s="4"/>
      <c r="G29051" s="31"/>
    </row>
    <row r="29052" spans="2:7" s="40" customFormat="1">
      <c r="B29052" s="7"/>
      <c r="C29052" s="7"/>
      <c r="D29052" s="4"/>
      <c r="E29052" s="4"/>
      <c r="F29052" s="4"/>
      <c r="G29052" s="31"/>
    </row>
    <row r="29053" spans="2:7" s="40" customFormat="1">
      <c r="B29053" s="7"/>
      <c r="C29053" s="7"/>
      <c r="D29053" s="4"/>
      <c r="E29053" s="4"/>
      <c r="F29053" s="4"/>
      <c r="G29053" s="31"/>
    </row>
    <row r="29054" spans="2:7" s="40" customFormat="1">
      <c r="B29054" s="7"/>
      <c r="C29054" s="7"/>
      <c r="D29054" s="4"/>
      <c r="E29054" s="4"/>
      <c r="F29054" s="4"/>
      <c r="G29054" s="31"/>
    </row>
    <row r="29055" spans="2:7" s="40" customFormat="1">
      <c r="B29055" s="7"/>
      <c r="C29055" s="7"/>
      <c r="D29055" s="4"/>
      <c r="E29055" s="4"/>
      <c r="F29055" s="4"/>
      <c r="G29055" s="31"/>
    </row>
    <row r="29056" spans="2:7" s="40" customFormat="1">
      <c r="B29056" s="7"/>
      <c r="C29056" s="7"/>
      <c r="D29056" s="4"/>
      <c r="E29056" s="4"/>
      <c r="F29056" s="4"/>
      <c r="G29056" s="31"/>
    </row>
    <row r="29057" spans="2:7" s="40" customFormat="1">
      <c r="B29057" s="7"/>
      <c r="C29057" s="7"/>
      <c r="D29057" s="4"/>
      <c r="E29057" s="4"/>
      <c r="F29057" s="4"/>
      <c r="G29057" s="31"/>
    </row>
    <row r="29058" spans="2:7" s="40" customFormat="1">
      <c r="B29058" s="7"/>
      <c r="C29058" s="7"/>
      <c r="D29058" s="4"/>
      <c r="E29058" s="4"/>
      <c r="F29058" s="4"/>
      <c r="G29058" s="31"/>
    </row>
    <row r="29059" spans="2:7" s="40" customFormat="1">
      <c r="B29059" s="7"/>
      <c r="C29059" s="7"/>
      <c r="D29059" s="4"/>
      <c r="E29059" s="4"/>
      <c r="F29059" s="4"/>
      <c r="G29059" s="31"/>
    </row>
    <row r="29060" spans="2:7" s="40" customFormat="1">
      <c r="B29060" s="7"/>
      <c r="C29060" s="7"/>
      <c r="D29060" s="4"/>
      <c r="E29060" s="4"/>
      <c r="F29060" s="4"/>
      <c r="G29060" s="31"/>
    </row>
    <row r="29061" spans="2:7" s="40" customFormat="1">
      <c r="B29061" s="7"/>
      <c r="C29061" s="7"/>
      <c r="D29061" s="4"/>
      <c r="E29061" s="4"/>
      <c r="F29061" s="4"/>
      <c r="G29061" s="31"/>
    </row>
    <row r="29062" spans="2:7" s="40" customFormat="1">
      <c r="B29062" s="7"/>
      <c r="C29062" s="7"/>
      <c r="D29062" s="4"/>
      <c r="E29062" s="4"/>
      <c r="F29062" s="4"/>
      <c r="G29062" s="31"/>
    </row>
    <row r="29063" spans="2:7" s="40" customFormat="1">
      <c r="B29063" s="7"/>
      <c r="C29063" s="7"/>
      <c r="D29063" s="4"/>
      <c r="E29063" s="4"/>
      <c r="F29063" s="4"/>
      <c r="G29063" s="31"/>
    </row>
    <row r="29064" spans="2:7" s="40" customFormat="1">
      <c r="B29064" s="7"/>
      <c r="C29064" s="7"/>
      <c r="D29064" s="4"/>
      <c r="E29064" s="4"/>
      <c r="F29064" s="4"/>
      <c r="G29064" s="31"/>
    </row>
    <row r="29065" spans="2:7" s="40" customFormat="1">
      <c r="B29065" s="7"/>
      <c r="C29065" s="7"/>
      <c r="D29065" s="4"/>
      <c r="E29065" s="4"/>
      <c r="F29065" s="4"/>
      <c r="G29065" s="31"/>
    </row>
    <row r="29066" spans="2:7" s="40" customFormat="1">
      <c r="B29066" s="7"/>
      <c r="C29066" s="7"/>
      <c r="D29066" s="4"/>
      <c r="E29066" s="4"/>
      <c r="F29066" s="4"/>
      <c r="G29066" s="31"/>
    </row>
    <row r="29067" spans="2:7" s="40" customFormat="1">
      <c r="B29067" s="7"/>
      <c r="C29067" s="7"/>
      <c r="D29067" s="4"/>
      <c r="E29067" s="4"/>
      <c r="F29067" s="4"/>
      <c r="G29067" s="31"/>
    </row>
    <row r="29068" spans="2:7" s="40" customFormat="1">
      <c r="B29068" s="7"/>
      <c r="C29068" s="7"/>
      <c r="D29068" s="4"/>
      <c r="E29068" s="4"/>
      <c r="F29068" s="4"/>
      <c r="G29068" s="31"/>
    </row>
    <row r="29069" spans="2:7" s="40" customFormat="1">
      <c r="B29069" s="7"/>
      <c r="C29069" s="7"/>
      <c r="D29069" s="4"/>
      <c r="E29069" s="4"/>
      <c r="F29069" s="4"/>
      <c r="G29069" s="31"/>
    </row>
    <row r="29070" spans="2:7" s="40" customFormat="1">
      <c r="B29070" s="7"/>
      <c r="C29070" s="7"/>
      <c r="D29070" s="4"/>
      <c r="E29070" s="4"/>
      <c r="F29070" s="4"/>
      <c r="G29070" s="31"/>
    </row>
    <row r="29071" spans="2:7" s="40" customFormat="1">
      <c r="B29071" s="7"/>
      <c r="C29071" s="7"/>
      <c r="D29071" s="4"/>
      <c r="E29071" s="4"/>
      <c r="F29071" s="4"/>
      <c r="G29071" s="31"/>
    </row>
    <row r="29072" spans="2:7" s="40" customFormat="1">
      <c r="B29072" s="7"/>
      <c r="C29072" s="7"/>
      <c r="D29072" s="4"/>
      <c r="E29072" s="4"/>
      <c r="F29072" s="4"/>
      <c r="G29072" s="31"/>
    </row>
    <row r="29073" spans="2:7" s="40" customFormat="1">
      <c r="B29073" s="7"/>
      <c r="C29073" s="7"/>
      <c r="D29073" s="4"/>
      <c r="E29073" s="4"/>
      <c r="F29073" s="4"/>
      <c r="G29073" s="31"/>
    </row>
    <row r="29074" spans="2:7" s="40" customFormat="1">
      <c r="B29074" s="7"/>
      <c r="C29074" s="7"/>
      <c r="D29074" s="4"/>
      <c r="E29074" s="4"/>
      <c r="F29074" s="4"/>
      <c r="G29074" s="31"/>
    </row>
    <row r="29075" spans="2:7" s="40" customFormat="1">
      <c r="B29075" s="7"/>
      <c r="C29075" s="7"/>
      <c r="D29075" s="4"/>
      <c r="E29075" s="4"/>
      <c r="F29075" s="4"/>
      <c r="G29075" s="31"/>
    </row>
    <row r="29076" spans="2:7" s="40" customFormat="1">
      <c r="B29076" s="7"/>
      <c r="C29076" s="7"/>
      <c r="D29076" s="4"/>
      <c r="E29076" s="4"/>
      <c r="F29076" s="4"/>
      <c r="G29076" s="31"/>
    </row>
    <row r="29077" spans="2:7" s="40" customFormat="1">
      <c r="B29077" s="7"/>
      <c r="C29077" s="7"/>
      <c r="D29077" s="4"/>
      <c r="E29077" s="4"/>
      <c r="F29077" s="4"/>
      <c r="G29077" s="31"/>
    </row>
    <row r="29078" spans="2:7" s="40" customFormat="1">
      <c r="B29078" s="7"/>
      <c r="C29078" s="7"/>
      <c r="D29078" s="4"/>
      <c r="E29078" s="4"/>
      <c r="F29078" s="4"/>
      <c r="G29078" s="31"/>
    </row>
    <row r="29079" spans="2:7" s="40" customFormat="1">
      <c r="B29079" s="7"/>
      <c r="C29079" s="7"/>
      <c r="D29079" s="4"/>
      <c r="E29079" s="4"/>
      <c r="F29079" s="4"/>
      <c r="G29079" s="31"/>
    </row>
    <row r="29080" spans="2:7" s="40" customFormat="1">
      <c r="B29080" s="7"/>
      <c r="C29080" s="7"/>
      <c r="D29080" s="4"/>
      <c r="E29080" s="4"/>
      <c r="F29080" s="4"/>
      <c r="G29080" s="31"/>
    </row>
    <row r="29081" spans="2:7" s="40" customFormat="1">
      <c r="B29081" s="7"/>
      <c r="C29081" s="7"/>
      <c r="D29081" s="4"/>
      <c r="E29081" s="4"/>
      <c r="F29081" s="4"/>
      <c r="G29081" s="31"/>
    </row>
    <row r="29082" spans="2:7" s="40" customFormat="1">
      <c r="B29082" s="7"/>
      <c r="C29082" s="7"/>
      <c r="D29082" s="4"/>
      <c r="E29082" s="4"/>
      <c r="F29082" s="4"/>
      <c r="G29082" s="31"/>
    </row>
    <row r="29083" spans="2:7" s="40" customFormat="1">
      <c r="B29083" s="7"/>
      <c r="C29083" s="7"/>
      <c r="D29083" s="4"/>
      <c r="E29083" s="4"/>
      <c r="F29083" s="4"/>
      <c r="G29083" s="31"/>
    </row>
    <row r="29084" spans="2:7" s="40" customFormat="1">
      <c r="B29084" s="7"/>
      <c r="C29084" s="7"/>
      <c r="D29084" s="4"/>
      <c r="E29084" s="4"/>
      <c r="F29084" s="4"/>
      <c r="G29084" s="31"/>
    </row>
    <row r="29085" spans="2:7" s="40" customFormat="1">
      <c r="B29085" s="7"/>
      <c r="C29085" s="7"/>
      <c r="D29085" s="4"/>
      <c r="E29085" s="4"/>
      <c r="F29085" s="4"/>
      <c r="G29085" s="31"/>
    </row>
    <row r="29086" spans="2:7" s="40" customFormat="1">
      <c r="B29086" s="7"/>
      <c r="C29086" s="7"/>
      <c r="D29086" s="4"/>
      <c r="E29086" s="4"/>
      <c r="F29086" s="4"/>
      <c r="G29086" s="31"/>
    </row>
    <row r="29087" spans="2:7" s="40" customFormat="1">
      <c r="B29087" s="7"/>
      <c r="C29087" s="7"/>
      <c r="D29087" s="4"/>
      <c r="E29087" s="4"/>
      <c r="F29087" s="4"/>
      <c r="G29087" s="31"/>
    </row>
    <row r="29088" spans="2:7" s="40" customFormat="1">
      <c r="B29088" s="7"/>
      <c r="C29088" s="7"/>
      <c r="D29088" s="4"/>
      <c r="E29088" s="4"/>
      <c r="F29088" s="4"/>
      <c r="G29088" s="31"/>
    </row>
    <row r="29089" spans="2:7" s="40" customFormat="1">
      <c r="B29089" s="7"/>
      <c r="C29089" s="7"/>
      <c r="D29089" s="4"/>
      <c r="E29089" s="4"/>
      <c r="F29089" s="4"/>
      <c r="G29089" s="31"/>
    </row>
    <row r="29090" spans="2:7" s="40" customFormat="1">
      <c r="B29090" s="7"/>
      <c r="C29090" s="7"/>
      <c r="D29090" s="4"/>
      <c r="E29090" s="4"/>
      <c r="F29090" s="4"/>
      <c r="G29090" s="31"/>
    </row>
    <row r="29091" spans="2:7" s="40" customFormat="1">
      <c r="B29091" s="7"/>
      <c r="C29091" s="7"/>
      <c r="D29091" s="4"/>
      <c r="E29091" s="4"/>
      <c r="F29091" s="4"/>
      <c r="G29091" s="31"/>
    </row>
    <row r="29092" spans="2:7" s="40" customFormat="1">
      <c r="B29092" s="7"/>
      <c r="C29092" s="7"/>
      <c r="D29092" s="4"/>
      <c r="E29092" s="4"/>
      <c r="F29092" s="4"/>
      <c r="G29092" s="31"/>
    </row>
    <row r="29093" spans="2:7" s="40" customFormat="1">
      <c r="B29093" s="7"/>
      <c r="C29093" s="7"/>
      <c r="D29093" s="4"/>
      <c r="E29093" s="4"/>
      <c r="F29093" s="4"/>
      <c r="G29093" s="31"/>
    </row>
    <row r="29094" spans="2:7" s="40" customFormat="1">
      <c r="B29094" s="7"/>
      <c r="C29094" s="7"/>
      <c r="D29094" s="4"/>
      <c r="E29094" s="4"/>
      <c r="F29094" s="4"/>
      <c r="G29094" s="31"/>
    </row>
    <row r="29095" spans="2:7" s="40" customFormat="1">
      <c r="B29095" s="7"/>
      <c r="C29095" s="7"/>
      <c r="D29095" s="4"/>
      <c r="E29095" s="4"/>
      <c r="F29095" s="4"/>
      <c r="G29095" s="31"/>
    </row>
    <row r="29096" spans="2:7" s="40" customFormat="1">
      <c r="B29096" s="7"/>
      <c r="C29096" s="7"/>
      <c r="D29096" s="4"/>
      <c r="E29096" s="4"/>
      <c r="F29096" s="4"/>
      <c r="G29096" s="31"/>
    </row>
    <row r="29097" spans="2:7" s="40" customFormat="1">
      <c r="B29097" s="7"/>
      <c r="C29097" s="7"/>
      <c r="D29097" s="4"/>
      <c r="E29097" s="4"/>
      <c r="F29097" s="4"/>
      <c r="G29097" s="31"/>
    </row>
    <row r="29098" spans="2:7" s="40" customFormat="1">
      <c r="B29098" s="7"/>
      <c r="C29098" s="7"/>
      <c r="D29098" s="4"/>
      <c r="E29098" s="4"/>
      <c r="F29098" s="4"/>
      <c r="G29098" s="31"/>
    </row>
    <row r="29099" spans="2:7" s="40" customFormat="1">
      <c r="B29099" s="7"/>
      <c r="C29099" s="7"/>
      <c r="D29099" s="4"/>
      <c r="E29099" s="4"/>
      <c r="F29099" s="4"/>
      <c r="G29099" s="31"/>
    </row>
    <row r="29100" spans="2:7" s="40" customFormat="1">
      <c r="B29100" s="7"/>
      <c r="C29100" s="7"/>
      <c r="D29100" s="4"/>
      <c r="E29100" s="4"/>
      <c r="F29100" s="4"/>
      <c r="G29100" s="31"/>
    </row>
    <row r="29101" spans="2:7" s="40" customFormat="1">
      <c r="B29101" s="7"/>
      <c r="C29101" s="7"/>
      <c r="D29101" s="4"/>
      <c r="E29101" s="4"/>
      <c r="F29101" s="4"/>
      <c r="G29101" s="31"/>
    </row>
    <row r="29102" spans="2:7" s="40" customFormat="1">
      <c r="B29102" s="7"/>
      <c r="C29102" s="7"/>
      <c r="D29102" s="4"/>
      <c r="E29102" s="4"/>
      <c r="F29102" s="4"/>
      <c r="G29102" s="31"/>
    </row>
    <row r="29103" spans="2:7" s="40" customFormat="1">
      <c r="B29103" s="7"/>
      <c r="C29103" s="7"/>
      <c r="D29103" s="4"/>
      <c r="E29103" s="4"/>
      <c r="F29103" s="4"/>
      <c r="G29103" s="31"/>
    </row>
    <row r="29104" spans="2:7" s="40" customFormat="1">
      <c r="B29104" s="7"/>
      <c r="C29104" s="7"/>
      <c r="D29104" s="4"/>
      <c r="E29104" s="4"/>
      <c r="F29104" s="4"/>
      <c r="G29104" s="31"/>
    </row>
    <row r="29105" spans="2:7" s="40" customFormat="1">
      <c r="B29105" s="7"/>
      <c r="C29105" s="7"/>
      <c r="D29105" s="4"/>
      <c r="E29105" s="4"/>
      <c r="F29105" s="4"/>
      <c r="G29105" s="31"/>
    </row>
    <row r="29106" spans="2:7" s="40" customFormat="1">
      <c r="B29106" s="7"/>
      <c r="C29106" s="7"/>
      <c r="D29106" s="4"/>
      <c r="E29106" s="4"/>
      <c r="F29106" s="4"/>
      <c r="G29106" s="31"/>
    </row>
    <row r="29107" spans="2:7" s="40" customFormat="1">
      <c r="B29107" s="7"/>
      <c r="C29107" s="7"/>
      <c r="D29107" s="4"/>
      <c r="E29107" s="4"/>
      <c r="F29107" s="4"/>
      <c r="G29107" s="31"/>
    </row>
    <row r="29108" spans="2:7" s="40" customFormat="1">
      <c r="B29108" s="7"/>
      <c r="C29108" s="7"/>
      <c r="D29108" s="4"/>
      <c r="E29108" s="4"/>
      <c r="F29108" s="4"/>
      <c r="G29108" s="31"/>
    </row>
    <row r="29109" spans="2:7" s="40" customFormat="1">
      <c r="B29109" s="7"/>
      <c r="C29109" s="7"/>
      <c r="D29109" s="4"/>
      <c r="E29109" s="4"/>
      <c r="F29109" s="4"/>
      <c r="G29109" s="31"/>
    </row>
    <row r="29110" spans="2:7" s="40" customFormat="1">
      <c r="B29110" s="7"/>
      <c r="C29110" s="7"/>
      <c r="D29110" s="4"/>
      <c r="E29110" s="4"/>
      <c r="F29110" s="4"/>
      <c r="G29110" s="31"/>
    </row>
    <row r="29111" spans="2:7" s="40" customFormat="1">
      <c r="B29111" s="7"/>
      <c r="C29111" s="7"/>
      <c r="D29111" s="4"/>
      <c r="E29111" s="4"/>
      <c r="F29111" s="4"/>
      <c r="G29111" s="31"/>
    </row>
    <row r="29112" spans="2:7" s="40" customFormat="1">
      <c r="B29112" s="7"/>
      <c r="C29112" s="7"/>
      <c r="D29112" s="4"/>
      <c r="E29112" s="4"/>
      <c r="F29112" s="4"/>
      <c r="G29112" s="31"/>
    </row>
    <row r="29113" spans="2:7" s="40" customFormat="1">
      <c r="B29113" s="7"/>
      <c r="C29113" s="7"/>
      <c r="D29113" s="4"/>
      <c r="E29113" s="4"/>
      <c r="F29113" s="4"/>
      <c r="G29113" s="31"/>
    </row>
    <row r="29114" spans="2:7" s="40" customFormat="1">
      <c r="B29114" s="7"/>
      <c r="C29114" s="7"/>
      <c r="D29114" s="4"/>
      <c r="E29114" s="4"/>
      <c r="F29114" s="4"/>
      <c r="G29114" s="31"/>
    </row>
    <row r="29115" spans="2:7" s="40" customFormat="1">
      <c r="B29115" s="7"/>
      <c r="C29115" s="7"/>
      <c r="D29115" s="4"/>
      <c r="E29115" s="4"/>
      <c r="F29115" s="4"/>
      <c r="G29115" s="31"/>
    </row>
    <row r="29116" spans="2:7" s="40" customFormat="1">
      <c r="B29116" s="7"/>
      <c r="C29116" s="7"/>
      <c r="D29116" s="4"/>
      <c r="E29116" s="4"/>
      <c r="F29116" s="4"/>
      <c r="G29116" s="31"/>
    </row>
    <row r="29117" spans="2:7" s="40" customFormat="1">
      <c r="B29117" s="7"/>
      <c r="C29117" s="7"/>
      <c r="D29117" s="4"/>
      <c r="E29117" s="4"/>
      <c r="F29117" s="4"/>
      <c r="G29117" s="31"/>
    </row>
    <row r="29118" spans="2:7" s="40" customFormat="1">
      <c r="B29118" s="7"/>
      <c r="C29118" s="7"/>
      <c r="D29118" s="4"/>
      <c r="E29118" s="4"/>
      <c r="F29118" s="4"/>
      <c r="G29118" s="31"/>
    </row>
    <row r="29119" spans="2:7" s="40" customFormat="1">
      <c r="B29119" s="7"/>
      <c r="C29119" s="7"/>
      <c r="D29119" s="4"/>
      <c r="E29119" s="4"/>
      <c r="F29119" s="4"/>
      <c r="G29119" s="31"/>
    </row>
    <row r="29120" spans="2:7" s="40" customFormat="1">
      <c r="B29120" s="7"/>
      <c r="C29120" s="7"/>
      <c r="D29120" s="4"/>
      <c r="E29120" s="4"/>
      <c r="F29120" s="4"/>
      <c r="G29120" s="31"/>
    </row>
    <row r="29121" spans="2:7" s="40" customFormat="1">
      <c r="B29121" s="7"/>
      <c r="C29121" s="7"/>
      <c r="D29121" s="4"/>
      <c r="E29121" s="4"/>
      <c r="F29121" s="4"/>
      <c r="G29121" s="31"/>
    </row>
    <row r="29122" spans="2:7" s="40" customFormat="1">
      <c r="B29122" s="7"/>
      <c r="C29122" s="7"/>
      <c r="D29122" s="4"/>
      <c r="E29122" s="4"/>
      <c r="F29122" s="4"/>
      <c r="G29122" s="31"/>
    </row>
    <row r="29123" spans="2:7" s="40" customFormat="1">
      <c r="B29123" s="7"/>
      <c r="C29123" s="7"/>
      <c r="D29123" s="4"/>
      <c r="E29123" s="4"/>
      <c r="F29123" s="4"/>
      <c r="G29123" s="31"/>
    </row>
    <row r="29124" spans="2:7" s="40" customFormat="1">
      <c r="B29124" s="7"/>
      <c r="C29124" s="7"/>
      <c r="D29124" s="4"/>
      <c r="E29124" s="4"/>
      <c r="F29124" s="4"/>
      <c r="G29124" s="31"/>
    </row>
    <row r="29125" spans="2:7" s="40" customFormat="1">
      <c r="B29125" s="7"/>
      <c r="C29125" s="7"/>
      <c r="D29125" s="4"/>
      <c r="E29125" s="4"/>
      <c r="F29125" s="4"/>
      <c r="G29125" s="31"/>
    </row>
    <row r="29126" spans="2:7" s="40" customFormat="1">
      <c r="B29126" s="7"/>
      <c r="C29126" s="7"/>
      <c r="D29126" s="4"/>
      <c r="E29126" s="4"/>
      <c r="F29126" s="4"/>
      <c r="G29126" s="31"/>
    </row>
    <row r="29127" spans="2:7" s="40" customFormat="1">
      <c r="B29127" s="7"/>
      <c r="C29127" s="7"/>
      <c r="D29127" s="4"/>
      <c r="E29127" s="4"/>
      <c r="F29127" s="4"/>
      <c r="G29127" s="31"/>
    </row>
    <row r="29128" spans="2:7" s="40" customFormat="1">
      <c r="B29128" s="7"/>
      <c r="C29128" s="7"/>
      <c r="D29128" s="4"/>
      <c r="E29128" s="4"/>
      <c r="F29128" s="4"/>
      <c r="G29128" s="31"/>
    </row>
    <row r="29129" spans="2:7" s="40" customFormat="1">
      <c r="B29129" s="7"/>
      <c r="C29129" s="7"/>
      <c r="D29129" s="4"/>
      <c r="E29129" s="4"/>
      <c r="F29129" s="4"/>
      <c r="G29129" s="31"/>
    </row>
    <row r="29130" spans="2:7" s="40" customFormat="1">
      <c r="B29130" s="7"/>
      <c r="C29130" s="7"/>
      <c r="D29130" s="4"/>
      <c r="E29130" s="4"/>
      <c r="F29130" s="4"/>
      <c r="G29130" s="31"/>
    </row>
    <row r="29131" spans="2:7" s="40" customFormat="1">
      <c r="B29131" s="7"/>
      <c r="C29131" s="7"/>
      <c r="D29131" s="4"/>
      <c r="E29131" s="4"/>
      <c r="F29131" s="4"/>
      <c r="G29131" s="31"/>
    </row>
    <row r="29132" spans="2:7" s="40" customFormat="1">
      <c r="B29132" s="7"/>
      <c r="C29132" s="7"/>
      <c r="D29132" s="4"/>
      <c r="E29132" s="4"/>
      <c r="F29132" s="4"/>
      <c r="G29132" s="31"/>
    </row>
    <row r="29133" spans="2:7" s="40" customFormat="1">
      <c r="B29133" s="7"/>
      <c r="C29133" s="7"/>
      <c r="D29133" s="4"/>
      <c r="E29133" s="4"/>
      <c r="F29133" s="4"/>
      <c r="G29133" s="31"/>
    </row>
    <row r="29134" spans="2:7" s="40" customFormat="1">
      <c r="B29134" s="7"/>
      <c r="C29134" s="7"/>
      <c r="D29134" s="4"/>
      <c r="E29134" s="4"/>
      <c r="F29134" s="4"/>
      <c r="G29134" s="31"/>
    </row>
    <row r="29135" spans="2:7" s="40" customFormat="1">
      <c r="B29135" s="7"/>
      <c r="C29135" s="7"/>
      <c r="D29135" s="4"/>
      <c r="E29135" s="4"/>
      <c r="F29135" s="4"/>
      <c r="G29135" s="31"/>
    </row>
    <row r="29136" spans="2:7" s="40" customFormat="1">
      <c r="B29136" s="7"/>
      <c r="C29136" s="7"/>
      <c r="D29136" s="4"/>
      <c r="E29136" s="4"/>
      <c r="F29136" s="4"/>
      <c r="G29136" s="31"/>
    </row>
    <row r="29137" spans="2:7" s="40" customFormat="1">
      <c r="B29137" s="7"/>
      <c r="C29137" s="7"/>
      <c r="D29137" s="4"/>
      <c r="E29137" s="4"/>
      <c r="F29137" s="4"/>
      <c r="G29137" s="31"/>
    </row>
    <row r="29138" spans="2:7" s="40" customFormat="1">
      <c r="B29138" s="7"/>
      <c r="C29138" s="7"/>
      <c r="D29138" s="4"/>
      <c r="E29138" s="4"/>
      <c r="F29138" s="4"/>
      <c r="G29138" s="31"/>
    </row>
    <row r="29139" spans="2:7" s="40" customFormat="1">
      <c r="B29139" s="7"/>
      <c r="C29139" s="7"/>
      <c r="D29139" s="4"/>
      <c r="E29139" s="4"/>
      <c r="F29139" s="4"/>
      <c r="G29139" s="31"/>
    </row>
    <row r="29140" spans="2:7" s="40" customFormat="1">
      <c r="B29140" s="7"/>
      <c r="C29140" s="7"/>
      <c r="D29140" s="4"/>
      <c r="E29140" s="4"/>
      <c r="F29140" s="4"/>
      <c r="G29140" s="31"/>
    </row>
    <row r="29141" spans="2:7" s="40" customFormat="1">
      <c r="B29141" s="7"/>
      <c r="C29141" s="7"/>
      <c r="D29141" s="4"/>
      <c r="E29141" s="4"/>
      <c r="F29141" s="4"/>
      <c r="G29141" s="31"/>
    </row>
    <row r="29142" spans="2:7" s="40" customFormat="1">
      <c r="B29142" s="7"/>
      <c r="C29142" s="7"/>
      <c r="D29142" s="4"/>
      <c r="E29142" s="4"/>
      <c r="F29142" s="4"/>
      <c r="G29142" s="31"/>
    </row>
    <row r="29143" spans="2:7" s="40" customFormat="1">
      <c r="B29143" s="7"/>
      <c r="C29143" s="7"/>
      <c r="D29143" s="4"/>
      <c r="E29143" s="4"/>
      <c r="F29143" s="4"/>
      <c r="G29143" s="31"/>
    </row>
    <row r="29144" spans="2:7" s="40" customFormat="1">
      <c r="B29144" s="7"/>
      <c r="C29144" s="7"/>
      <c r="D29144" s="4"/>
      <c r="E29144" s="4"/>
      <c r="F29144" s="4"/>
      <c r="G29144" s="31"/>
    </row>
    <row r="29145" spans="2:7" s="40" customFormat="1">
      <c r="B29145" s="7"/>
      <c r="C29145" s="7"/>
      <c r="D29145" s="4"/>
      <c r="E29145" s="4"/>
      <c r="F29145" s="4"/>
      <c r="G29145" s="31"/>
    </row>
    <row r="29146" spans="2:7" s="40" customFormat="1">
      <c r="B29146" s="7"/>
      <c r="C29146" s="7"/>
      <c r="D29146" s="4"/>
      <c r="E29146" s="4"/>
      <c r="F29146" s="4"/>
      <c r="G29146" s="31"/>
    </row>
    <row r="29147" spans="2:7" s="40" customFormat="1">
      <c r="B29147" s="7"/>
      <c r="C29147" s="7"/>
      <c r="D29147" s="4"/>
      <c r="E29147" s="4"/>
      <c r="F29147" s="4"/>
      <c r="G29147" s="31"/>
    </row>
    <row r="29148" spans="2:7" s="40" customFormat="1">
      <c r="B29148" s="7"/>
      <c r="C29148" s="7"/>
      <c r="D29148" s="4"/>
      <c r="E29148" s="4"/>
      <c r="F29148" s="4"/>
      <c r="G29148" s="31"/>
    </row>
    <row r="29149" spans="2:7" s="40" customFormat="1">
      <c r="B29149" s="7"/>
      <c r="C29149" s="7"/>
      <c r="D29149" s="4"/>
      <c r="E29149" s="4"/>
      <c r="F29149" s="4"/>
      <c r="G29149" s="31"/>
    </row>
    <row r="29150" spans="2:7" s="40" customFormat="1">
      <c r="B29150" s="7"/>
      <c r="C29150" s="7"/>
      <c r="D29150" s="4"/>
      <c r="E29150" s="4"/>
      <c r="F29150" s="4"/>
      <c r="G29150" s="31"/>
    </row>
    <row r="29151" spans="2:7" s="40" customFormat="1">
      <c r="B29151" s="7"/>
      <c r="C29151" s="7"/>
      <c r="D29151" s="4"/>
      <c r="E29151" s="4"/>
      <c r="F29151" s="4"/>
      <c r="G29151" s="31"/>
    </row>
    <row r="29152" spans="2:7" s="40" customFormat="1">
      <c r="B29152" s="7"/>
      <c r="C29152" s="7"/>
      <c r="D29152" s="4"/>
      <c r="E29152" s="4"/>
      <c r="F29152" s="4"/>
      <c r="G29152" s="31"/>
    </row>
    <row r="29153" spans="2:7" s="40" customFormat="1">
      <c r="B29153" s="7"/>
      <c r="C29153" s="7"/>
      <c r="D29153" s="4"/>
      <c r="E29153" s="4"/>
      <c r="F29153" s="4"/>
      <c r="G29153" s="31"/>
    </row>
    <row r="29154" spans="2:7" s="40" customFormat="1">
      <c r="B29154" s="7"/>
      <c r="C29154" s="7"/>
      <c r="D29154" s="4"/>
      <c r="E29154" s="4"/>
      <c r="F29154" s="4"/>
      <c r="G29154" s="31"/>
    </row>
    <row r="29155" spans="2:7" s="40" customFormat="1">
      <c r="B29155" s="7"/>
      <c r="C29155" s="7"/>
      <c r="D29155" s="4"/>
      <c r="E29155" s="4"/>
      <c r="F29155" s="4"/>
      <c r="G29155" s="31"/>
    </row>
    <row r="29156" spans="2:7" s="40" customFormat="1">
      <c r="B29156" s="7"/>
      <c r="C29156" s="7"/>
      <c r="D29156" s="4"/>
      <c r="E29156" s="4"/>
      <c r="F29156" s="4"/>
      <c r="G29156" s="31"/>
    </row>
    <row r="29157" spans="2:7" s="40" customFormat="1">
      <c r="B29157" s="7"/>
      <c r="C29157" s="7"/>
      <c r="D29157" s="4"/>
      <c r="E29157" s="4"/>
      <c r="F29157" s="4"/>
      <c r="G29157" s="31"/>
    </row>
    <row r="29158" spans="2:7" s="40" customFormat="1">
      <c r="B29158" s="7"/>
      <c r="C29158" s="7"/>
      <c r="D29158" s="4"/>
      <c r="E29158" s="4"/>
      <c r="F29158" s="4"/>
      <c r="G29158" s="31"/>
    </row>
    <row r="29159" spans="2:7" s="40" customFormat="1">
      <c r="B29159" s="7"/>
      <c r="C29159" s="7"/>
      <c r="D29159" s="4"/>
      <c r="E29159" s="4"/>
      <c r="F29159" s="4"/>
      <c r="G29159" s="31"/>
    </row>
    <row r="29160" spans="2:7" s="40" customFormat="1">
      <c r="B29160" s="7"/>
      <c r="C29160" s="7"/>
      <c r="D29160" s="4"/>
      <c r="E29160" s="4"/>
      <c r="F29160" s="4"/>
      <c r="G29160" s="31"/>
    </row>
    <row r="29161" spans="2:7" s="40" customFormat="1">
      <c r="B29161" s="7"/>
      <c r="C29161" s="7"/>
      <c r="D29161" s="4"/>
      <c r="E29161" s="4"/>
      <c r="F29161" s="4"/>
      <c r="G29161" s="31"/>
    </row>
    <row r="29162" spans="2:7" s="40" customFormat="1">
      <c r="B29162" s="7"/>
      <c r="C29162" s="7"/>
      <c r="D29162" s="4"/>
      <c r="E29162" s="4"/>
      <c r="F29162" s="4"/>
      <c r="G29162" s="31"/>
    </row>
    <row r="29163" spans="2:7" s="40" customFormat="1">
      <c r="B29163" s="7"/>
      <c r="C29163" s="7"/>
      <c r="D29163" s="4"/>
      <c r="E29163" s="4"/>
      <c r="F29163" s="4"/>
      <c r="G29163" s="31"/>
    </row>
    <row r="29164" spans="2:7" s="40" customFormat="1">
      <c r="B29164" s="7"/>
      <c r="C29164" s="7"/>
      <c r="D29164" s="4"/>
      <c r="E29164" s="4"/>
      <c r="F29164" s="4"/>
      <c r="G29164" s="31"/>
    </row>
    <row r="29165" spans="2:7" s="40" customFormat="1">
      <c r="B29165" s="7"/>
      <c r="C29165" s="7"/>
      <c r="D29165" s="4"/>
      <c r="E29165" s="4"/>
      <c r="F29165" s="4"/>
      <c r="G29165" s="31"/>
    </row>
    <row r="29166" spans="2:7" s="40" customFormat="1">
      <c r="B29166" s="7"/>
      <c r="C29166" s="7"/>
      <c r="D29166" s="4"/>
      <c r="E29166" s="4"/>
      <c r="F29166" s="4"/>
      <c r="G29166" s="31"/>
    </row>
    <row r="29167" spans="2:7" s="40" customFormat="1">
      <c r="B29167" s="7"/>
      <c r="C29167" s="7"/>
      <c r="D29167" s="4"/>
      <c r="E29167" s="4"/>
      <c r="F29167" s="4"/>
      <c r="G29167" s="31"/>
    </row>
    <row r="29168" spans="2:7" s="40" customFormat="1">
      <c r="B29168" s="7"/>
      <c r="C29168" s="7"/>
      <c r="D29168" s="4"/>
      <c r="E29168" s="4"/>
      <c r="F29168" s="4"/>
      <c r="G29168" s="31"/>
    </row>
    <row r="29169" spans="2:7" s="40" customFormat="1">
      <c r="B29169" s="7"/>
      <c r="C29169" s="7"/>
      <c r="D29169" s="4"/>
      <c r="E29169" s="4"/>
      <c r="F29169" s="4"/>
      <c r="G29169" s="31"/>
    </row>
    <row r="29170" spans="2:7" s="40" customFormat="1">
      <c r="B29170" s="7"/>
      <c r="C29170" s="7"/>
      <c r="D29170" s="4"/>
      <c r="E29170" s="4"/>
      <c r="F29170" s="4"/>
      <c r="G29170" s="31"/>
    </row>
    <row r="29171" spans="2:7" s="40" customFormat="1">
      <c r="B29171" s="7"/>
      <c r="C29171" s="7"/>
      <c r="D29171" s="4"/>
      <c r="E29171" s="4"/>
      <c r="F29171" s="4"/>
      <c r="G29171" s="31"/>
    </row>
    <row r="29172" spans="2:7" s="40" customFormat="1">
      <c r="B29172" s="7"/>
      <c r="C29172" s="7"/>
      <c r="D29172" s="4"/>
      <c r="E29172" s="4"/>
      <c r="F29172" s="4"/>
      <c r="G29172" s="31"/>
    </row>
    <row r="29173" spans="2:7" s="40" customFormat="1">
      <c r="B29173" s="7"/>
      <c r="C29173" s="7"/>
      <c r="D29173" s="4"/>
      <c r="E29173" s="4"/>
      <c r="F29173" s="4"/>
      <c r="G29173" s="31"/>
    </row>
    <row r="29174" spans="2:7" s="40" customFormat="1">
      <c r="B29174" s="7"/>
      <c r="C29174" s="7"/>
      <c r="D29174" s="4"/>
      <c r="E29174" s="4"/>
      <c r="F29174" s="4"/>
      <c r="G29174" s="31"/>
    </row>
    <row r="29175" spans="2:7" s="40" customFormat="1">
      <c r="B29175" s="7"/>
      <c r="C29175" s="7"/>
      <c r="D29175" s="4"/>
      <c r="E29175" s="4"/>
      <c r="F29175" s="4"/>
      <c r="G29175" s="31"/>
    </row>
    <row r="29176" spans="2:7" s="40" customFormat="1">
      <c r="B29176" s="7"/>
      <c r="C29176" s="7"/>
      <c r="D29176" s="4"/>
      <c r="E29176" s="4"/>
      <c r="F29176" s="4"/>
      <c r="G29176" s="31"/>
    </row>
    <row r="29177" spans="2:7" s="40" customFormat="1">
      <c r="B29177" s="7"/>
      <c r="C29177" s="7"/>
      <c r="D29177" s="4"/>
      <c r="E29177" s="4"/>
      <c r="F29177" s="4"/>
      <c r="G29177" s="31"/>
    </row>
    <row r="29178" spans="2:7" s="40" customFormat="1">
      <c r="B29178" s="7"/>
      <c r="C29178" s="7"/>
      <c r="D29178" s="4"/>
      <c r="E29178" s="4"/>
      <c r="F29178" s="4"/>
      <c r="G29178" s="31"/>
    </row>
    <row r="29179" spans="2:7" s="40" customFormat="1">
      <c r="B29179" s="7"/>
      <c r="C29179" s="7"/>
      <c r="D29179" s="4"/>
      <c r="E29179" s="4"/>
      <c r="F29179" s="4"/>
      <c r="G29179" s="31"/>
    </row>
    <row r="29180" spans="2:7" s="40" customFormat="1">
      <c r="B29180" s="7"/>
      <c r="C29180" s="7"/>
      <c r="D29180" s="4"/>
      <c r="E29180" s="4"/>
      <c r="F29180" s="4"/>
      <c r="G29180" s="31"/>
    </row>
    <row r="29181" spans="2:7" s="40" customFormat="1">
      <c r="B29181" s="7"/>
      <c r="C29181" s="7"/>
      <c r="D29181" s="4"/>
      <c r="E29181" s="4"/>
      <c r="F29181" s="4"/>
      <c r="G29181" s="31"/>
    </row>
    <row r="29182" spans="2:7" s="40" customFormat="1">
      <c r="B29182" s="7"/>
      <c r="C29182" s="7"/>
      <c r="D29182" s="4"/>
      <c r="E29182" s="4"/>
      <c r="F29182" s="4"/>
      <c r="G29182" s="31"/>
    </row>
    <row r="29183" spans="2:7" s="40" customFormat="1">
      <c r="B29183" s="7"/>
      <c r="C29183" s="7"/>
      <c r="D29183" s="4"/>
      <c r="E29183" s="4"/>
      <c r="F29183" s="4"/>
      <c r="G29183" s="31"/>
    </row>
    <row r="29184" spans="2:7" s="40" customFormat="1">
      <c r="B29184" s="7"/>
      <c r="C29184" s="7"/>
      <c r="D29184" s="4"/>
      <c r="E29184" s="4"/>
      <c r="F29184" s="4"/>
      <c r="G29184" s="31"/>
    </row>
    <row r="29185" spans="2:7" s="40" customFormat="1">
      <c r="B29185" s="7"/>
      <c r="C29185" s="7"/>
      <c r="D29185" s="4"/>
      <c r="E29185" s="4"/>
      <c r="F29185" s="4"/>
      <c r="G29185" s="31"/>
    </row>
    <row r="29186" spans="2:7" s="40" customFormat="1">
      <c r="B29186" s="7"/>
      <c r="C29186" s="7"/>
      <c r="D29186" s="4"/>
      <c r="E29186" s="4"/>
      <c r="F29186" s="4"/>
      <c r="G29186" s="31"/>
    </row>
    <row r="29187" spans="2:7" s="40" customFormat="1">
      <c r="B29187" s="7"/>
      <c r="C29187" s="7"/>
      <c r="D29187" s="4"/>
      <c r="E29187" s="4"/>
      <c r="F29187" s="4"/>
      <c r="G29187" s="31"/>
    </row>
    <row r="29188" spans="2:7" s="40" customFormat="1">
      <c r="B29188" s="7"/>
      <c r="C29188" s="7"/>
      <c r="D29188" s="4"/>
      <c r="E29188" s="4"/>
      <c r="F29188" s="4"/>
      <c r="G29188" s="31"/>
    </row>
    <row r="29189" spans="2:7" s="40" customFormat="1">
      <c r="B29189" s="7"/>
      <c r="C29189" s="7"/>
      <c r="D29189" s="4"/>
      <c r="E29189" s="4"/>
      <c r="F29189" s="4"/>
      <c r="G29189" s="31"/>
    </row>
    <row r="29190" spans="2:7" s="40" customFormat="1">
      <c r="B29190" s="7"/>
      <c r="C29190" s="7"/>
      <c r="D29190" s="4"/>
      <c r="E29190" s="4"/>
      <c r="F29190" s="4"/>
      <c r="G29190" s="31"/>
    </row>
    <row r="29191" spans="2:7" s="40" customFormat="1">
      <c r="B29191" s="7"/>
      <c r="C29191" s="7"/>
      <c r="D29191" s="4"/>
      <c r="E29191" s="4"/>
      <c r="F29191" s="4"/>
      <c r="G29191" s="31"/>
    </row>
    <row r="29192" spans="2:7" s="40" customFormat="1">
      <c r="B29192" s="7"/>
      <c r="C29192" s="7"/>
      <c r="D29192" s="4"/>
      <c r="E29192" s="4"/>
      <c r="F29192" s="4"/>
      <c r="G29192" s="31"/>
    </row>
    <row r="29193" spans="2:7" s="40" customFormat="1">
      <c r="B29193" s="7"/>
      <c r="C29193" s="7"/>
      <c r="D29193" s="4"/>
      <c r="E29193" s="4"/>
      <c r="F29193" s="4"/>
      <c r="G29193" s="31"/>
    </row>
    <row r="29194" spans="2:7" s="40" customFormat="1">
      <c r="B29194" s="7"/>
      <c r="C29194" s="7"/>
      <c r="D29194" s="4"/>
      <c r="E29194" s="4"/>
      <c r="F29194" s="4"/>
      <c r="G29194" s="31"/>
    </row>
    <row r="29195" spans="2:7" s="40" customFormat="1">
      <c r="B29195" s="7"/>
      <c r="C29195" s="7"/>
      <c r="D29195" s="4"/>
      <c r="E29195" s="4"/>
      <c r="F29195" s="4"/>
      <c r="G29195" s="31"/>
    </row>
    <row r="29196" spans="2:7" s="40" customFormat="1">
      <c r="B29196" s="7"/>
      <c r="C29196" s="7"/>
      <c r="D29196" s="4"/>
      <c r="E29196" s="4"/>
      <c r="F29196" s="4"/>
      <c r="G29196" s="31"/>
    </row>
    <row r="29197" spans="2:7" s="40" customFormat="1">
      <c r="B29197" s="7"/>
      <c r="C29197" s="7"/>
      <c r="D29197" s="4"/>
      <c r="E29197" s="4"/>
      <c r="F29197" s="4"/>
      <c r="G29197" s="31"/>
    </row>
    <row r="29198" spans="2:7" s="40" customFormat="1">
      <c r="B29198" s="7"/>
      <c r="C29198" s="7"/>
      <c r="D29198" s="4"/>
      <c r="E29198" s="4"/>
      <c r="F29198" s="4"/>
      <c r="G29198" s="31"/>
    </row>
    <row r="29199" spans="2:7" s="40" customFormat="1">
      <c r="B29199" s="7"/>
      <c r="C29199" s="7"/>
      <c r="D29199" s="4"/>
      <c r="E29199" s="4"/>
      <c r="F29199" s="4"/>
      <c r="G29199" s="31"/>
    </row>
    <row r="29200" spans="2:7" s="40" customFormat="1">
      <c r="B29200" s="7"/>
      <c r="C29200" s="7"/>
      <c r="D29200" s="4"/>
      <c r="E29200" s="4"/>
      <c r="F29200" s="4"/>
      <c r="G29200" s="31"/>
    </row>
    <row r="29201" spans="2:7" s="40" customFormat="1">
      <c r="B29201" s="7"/>
      <c r="C29201" s="7"/>
      <c r="D29201" s="4"/>
      <c r="E29201" s="4"/>
      <c r="F29201" s="4"/>
      <c r="G29201" s="31"/>
    </row>
    <row r="29202" spans="2:7" s="40" customFormat="1">
      <c r="B29202" s="7"/>
      <c r="C29202" s="7"/>
      <c r="D29202" s="4"/>
      <c r="E29202" s="4"/>
      <c r="F29202" s="4"/>
      <c r="G29202" s="31"/>
    </row>
    <row r="29203" spans="2:7" s="40" customFormat="1">
      <c r="B29203" s="7"/>
      <c r="C29203" s="7"/>
      <c r="D29203" s="4"/>
      <c r="E29203" s="4"/>
      <c r="F29203" s="4"/>
      <c r="G29203" s="31"/>
    </row>
    <row r="29204" spans="2:7" s="40" customFormat="1">
      <c r="B29204" s="7"/>
      <c r="C29204" s="7"/>
      <c r="D29204" s="4"/>
      <c r="E29204" s="4"/>
      <c r="F29204" s="4"/>
      <c r="G29204" s="31"/>
    </row>
    <row r="29205" spans="2:7" s="40" customFormat="1">
      <c r="B29205" s="7"/>
      <c r="C29205" s="7"/>
      <c r="D29205" s="4"/>
      <c r="E29205" s="4"/>
      <c r="F29205" s="4"/>
      <c r="G29205" s="31"/>
    </row>
    <row r="29206" spans="2:7" s="40" customFormat="1">
      <c r="B29206" s="7"/>
      <c r="C29206" s="7"/>
      <c r="D29206" s="4"/>
      <c r="E29206" s="4"/>
      <c r="F29206" s="4"/>
      <c r="G29206" s="31"/>
    </row>
    <row r="29207" spans="2:7" s="40" customFormat="1">
      <c r="B29207" s="7"/>
      <c r="C29207" s="7"/>
      <c r="D29207" s="4"/>
      <c r="E29207" s="4"/>
      <c r="F29207" s="4"/>
      <c r="G29207" s="31"/>
    </row>
    <row r="29208" spans="2:7" s="40" customFormat="1">
      <c r="B29208" s="7"/>
      <c r="C29208" s="7"/>
      <c r="D29208" s="4"/>
      <c r="E29208" s="4"/>
      <c r="F29208" s="4"/>
      <c r="G29208" s="31"/>
    </row>
    <row r="29209" spans="2:7" s="40" customFormat="1">
      <c r="B29209" s="7"/>
      <c r="C29209" s="7"/>
      <c r="D29209" s="4"/>
      <c r="E29209" s="4"/>
      <c r="F29209" s="4"/>
      <c r="G29209" s="31"/>
    </row>
    <row r="29210" spans="2:7" s="40" customFormat="1">
      <c r="B29210" s="7"/>
      <c r="C29210" s="7"/>
      <c r="D29210" s="4"/>
      <c r="E29210" s="4"/>
      <c r="F29210" s="4"/>
      <c r="G29210" s="31"/>
    </row>
    <row r="29211" spans="2:7" s="40" customFormat="1">
      <c r="B29211" s="7"/>
      <c r="C29211" s="7"/>
      <c r="D29211" s="4"/>
      <c r="E29211" s="4"/>
      <c r="F29211" s="4"/>
      <c r="G29211" s="31"/>
    </row>
    <row r="29212" spans="2:7" s="40" customFormat="1">
      <c r="B29212" s="7"/>
      <c r="C29212" s="7"/>
      <c r="D29212" s="4"/>
      <c r="E29212" s="4"/>
      <c r="F29212" s="4"/>
      <c r="G29212" s="31"/>
    </row>
    <row r="29213" spans="2:7" s="40" customFormat="1">
      <c r="B29213" s="7"/>
      <c r="C29213" s="7"/>
      <c r="D29213" s="4"/>
      <c r="E29213" s="4"/>
      <c r="F29213" s="4"/>
      <c r="G29213" s="31"/>
    </row>
    <row r="29214" spans="2:7" s="40" customFormat="1">
      <c r="B29214" s="7"/>
      <c r="C29214" s="7"/>
      <c r="D29214" s="4"/>
      <c r="E29214" s="4"/>
      <c r="F29214" s="4"/>
      <c r="G29214" s="31"/>
    </row>
    <row r="29215" spans="2:7" s="40" customFormat="1">
      <c r="B29215" s="7"/>
      <c r="C29215" s="7"/>
      <c r="D29215" s="4"/>
      <c r="E29215" s="4"/>
      <c r="F29215" s="4"/>
      <c r="G29215" s="31"/>
    </row>
    <row r="29216" spans="2:7" s="40" customFormat="1">
      <c r="B29216" s="7"/>
      <c r="C29216" s="7"/>
      <c r="D29216" s="4"/>
      <c r="E29216" s="4"/>
      <c r="F29216" s="4"/>
      <c r="G29216" s="31"/>
    </row>
    <row r="29217" spans="2:7" s="40" customFormat="1">
      <c r="B29217" s="7"/>
      <c r="C29217" s="7"/>
      <c r="D29217" s="4"/>
      <c r="E29217" s="4"/>
      <c r="F29217" s="4"/>
      <c r="G29217" s="31"/>
    </row>
    <row r="29218" spans="2:7" s="40" customFormat="1">
      <c r="B29218" s="7"/>
      <c r="C29218" s="7"/>
      <c r="D29218" s="4"/>
      <c r="E29218" s="4"/>
      <c r="F29218" s="4"/>
      <c r="G29218" s="31"/>
    </row>
    <row r="29219" spans="2:7" s="40" customFormat="1">
      <c r="B29219" s="7"/>
      <c r="C29219" s="7"/>
      <c r="D29219" s="4"/>
      <c r="E29219" s="4"/>
      <c r="F29219" s="4"/>
      <c r="G29219" s="31"/>
    </row>
    <row r="29220" spans="2:7" s="40" customFormat="1">
      <c r="B29220" s="7"/>
      <c r="C29220" s="7"/>
      <c r="D29220" s="4"/>
      <c r="E29220" s="4"/>
      <c r="F29220" s="4"/>
      <c r="G29220" s="31"/>
    </row>
    <row r="29221" spans="2:7" s="40" customFormat="1">
      <c r="B29221" s="7"/>
      <c r="C29221" s="7"/>
      <c r="D29221" s="4"/>
      <c r="E29221" s="4"/>
      <c r="F29221" s="4"/>
      <c r="G29221" s="31"/>
    </row>
    <row r="29222" spans="2:7" s="40" customFormat="1">
      <c r="B29222" s="7"/>
      <c r="C29222" s="7"/>
      <c r="D29222" s="4"/>
      <c r="E29222" s="4"/>
      <c r="F29222" s="4"/>
      <c r="G29222" s="31"/>
    </row>
    <row r="29223" spans="2:7" s="40" customFormat="1">
      <c r="B29223" s="7"/>
      <c r="C29223" s="7"/>
      <c r="D29223" s="4"/>
      <c r="E29223" s="4"/>
      <c r="F29223" s="4"/>
      <c r="G29223" s="31"/>
    </row>
    <row r="29224" spans="2:7" s="40" customFormat="1">
      <c r="B29224" s="7"/>
      <c r="C29224" s="7"/>
      <c r="D29224" s="4"/>
      <c r="E29224" s="4"/>
      <c r="F29224" s="4"/>
      <c r="G29224" s="31"/>
    </row>
    <row r="29225" spans="2:7" s="40" customFormat="1">
      <c r="B29225" s="7"/>
      <c r="C29225" s="7"/>
      <c r="D29225" s="4"/>
      <c r="E29225" s="4"/>
      <c r="F29225" s="4"/>
      <c r="G29225" s="31"/>
    </row>
    <row r="29226" spans="2:7" s="40" customFormat="1">
      <c r="B29226" s="7"/>
      <c r="C29226" s="7"/>
      <c r="D29226" s="4"/>
      <c r="E29226" s="4"/>
      <c r="F29226" s="4"/>
      <c r="G29226" s="31"/>
    </row>
    <row r="29227" spans="2:7" s="40" customFormat="1">
      <c r="B29227" s="7"/>
      <c r="C29227" s="7"/>
      <c r="D29227" s="4"/>
      <c r="E29227" s="4"/>
      <c r="F29227" s="4"/>
      <c r="G29227" s="31"/>
    </row>
    <row r="29228" spans="2:7" s="40" customFormat="1">
      <c r="B29228" s="7"/>
      <c r="C29228" s="7"/>
      <c r="D29228" s="4"/>
      <c r="E29228" s="4"/>
      <c r="F29228" s="4"/>
      <c r="G29228" s="31"/>
    </row>
    <row r="29229" spans="2:7" s="40" customFormat="1">
      <c r="B29229" s="7"/>
      <c r="C29229" s="7"/>
      <c r="D29229" s="4"/>
      <c r="E29229" s="4"/>
      <c r="F29229" s="4"/>
      <c r="G29229" s="31"/>
    </row>
    <row r="29230" spans="2:7" s="40" customFormat="1">
      <c r="B29230" s="7"/>
      <c r="C29230" s="7"/>
      <c r="D29230" s="4"/>
      <c r="E29230" s="4"/>
      <c r="F29230" s="4"/>
      <c r="G29230" s="31"/>
    </row>
    <row r="29231" spans="2:7" s="40" customFormat="1">
      <c r="B29231" s="7"/>
      <c r="C29231" s="7"/>
      <c r="D29231" s="4"/>
      <c r="E29231" s="4"/>
      <c r="F29231" s="4"/>
      <c r="G29231" s="31"/>
    </row>
    <row r="29232" spans="2:7" s="40" customFormat="1">
      <c r="B29232" s="7"/>
      <c r="C29232" s="7"/>
      <c r="D29232" s="4"/>
      <c r="E29232" s="4"/>
      <c r="F29232" s="4"/>
      <c r="G29232" s="31"/>
    </row>
    <row r="29233" spans="2:7" s="40" customFormat="1">
      <c r="B29233" s="7"/>
      <c r="C29233" s="7"/>
      <c r="D29233" s="4"/>
      <c r="E29233" s="4"/>
      <c r="F29233" s="4"/>
      <c r="G29233" s="31"/>
    </row>
    <row r="29234" spans="2:7" s="40" customFormat="1">
      <c r="B29234" s="7"/>
      <c r="C29234" s="7"/>
      <c r="D29234" s="4"/>
      <c r="E29234" s="4"/>
      <c r="F29234" s="4"/>
      <c r="G29234" s="31"/>
    </row>
    <row r="29235" spans="2:7" s="40" customFormat="1">
      <c r="B29235" s="7"/>
      <c r="C29235" s="7"/>
      <c r="D29235" s="4"/>
      <c r="E29235" s="4"/>
      <c r="F29235" s="4"/>
      <c r="G29235" s="31"/>
    </row>
    <row r="29236" spans="2:7" s="40" customFormat="1">
      <c r="B29236" s="7"/>
      <c r="C29236" s="7"/>
      <c r="D29236" s="4"/>
      <c r="E29236" s="4"/>
      <c r="F29236" s="4"/>
      <c r="G29236" s="31"/>
    </row>
    <row r="29237" spans="2:7" s="40" customFormat="1">
      <c r="B29237" s="7"/>
      <c r="C29237" s="7"/>
      <c r="D29237" s="4"/>
      <c r="E29237" s="4"/>
      <c r="F29237" s="4"/>
      <c r="G29237" s="31"/>
    </row>
    <row r="29238" spans="2:7" s="40" customFormat="1">
      <c r="B29238" s="7"/>
      <c r="C29238" s="7"/>
      <c r="D29238" s="4"/>
      <c r="E29238" s="4"/>
      <c r="F29238" s="4"/>
      <c r="G29238" s="31"/>
    </row>
    <row r="29239" spans="2:7" s="40" customFormat="1">
      <c r="B29239" s="7"/>
      <c r="C29239" s="7"/>
      <c r="D29239" s="4"/>
      <c r="E29239" s="4"/>
      <c r="F29239" s="4"/>
      <c r="G29239" s="31"/>
    </row>
    <row r="29240" spans="2:7" s="40" customFormat="1">
      <c r="B29240" s="7"/>
      <c r="C29240" s="7"/>
      <c r="D29240" s="4"/>
      <c r="E29240" s="4"/>
      <c r="F29240" s="4"/>
      <c r="G29240" s="31"/>
    </row>
    <row r="29241" spans="2:7" s="40" customFormat="1">
      <c r="B29241" s="7"/>
      <c r="C29241" s="7"/>
      <c r="D29241" s="4"/>
      <c r="E29241" s="4"/>
      <c r="F29241" s="4"/>
      <c r="G29241" s="31"/>
    </row>
    <row r="29242" spans="2:7" s="40" customFormat="1">
      <c r="B29242" s="7"/>
      <c r="C29242" s="7"/>
      <c r="D29242" s="4"/>
      <c r="E29242" s="4"/>
      <c r="F29242" s="4"/>
      <c r="G29242" s="31"/>
    </row>
    <row r="29243" spans="2:7" s="40" customFormat="1">
      <c r="B29243" s="7"/>
      <c r="C29243" s="7"/>
      <c r="D29243" s="4"/>
      <c r="E29243" s="4"/>
      <c r="F29243" s="4"/>
      <c r="G29243" s="31"/>
    </row>
    <row r="29244" spans="2:7" s="40" customFormat="1">
      <c r="B29244" s="7"/>
      <c r="C29244" s="7"/>
      <c r="D29244" s="4"/>
      <c r="E29244" s="4"/>
      <c r="F29244" s="4"/>
      <c r="G29244" s="31"/>
    </row>
    <row r="29245" spans="2:7" s="40" customFormat="1">
      <c r="B29245" s="7"/>
      <c r="C29245" s="7"/>
      <c r="D29245" s="4"/>
      <c r="E29245" s="4"/>
      <c r="F29245" s="4"/>
      <c r="G29245" s="31"/>
    </row>
    <row r="29246" spans="2:7" s="40" customFormat="1">
      <c r="B29246" s="7"/>
      <c r="C29246" s="7"/>
      <c r="D29246" s="4"/>
      <c r="E29246" s="4"/>
      <c r="F29246" s="4"/>
      <c r="G29246" s="31"/>
    </row>
    <row r="29247" spans="2:7" s="40" customFormat="1">
      <c r="B29247" s="7"/>
      <c r="C29247" s="7"/>
      <c r="D29247" s="4"/>
      <c r="E29247" s="4"/>
      <c r="F29247" s="4"/>
      <c r="G29247" s="31"/>
    </row>
    <row r="29248" spans="2:7" s="40" customFormat="1">
      <c r="B29248" s="7"/>
      <c r="C29248" s="7"/>
      <c r="D29248" s="4"/>
      <c r="E29248" s="4"/>
      <c r="F29248" s="4"/>
      <c r="G29248" s="31"/>
    </row>
    <row r="29249" spans="2:7" s="40" customFormat="1">
      <c r="B29249" s="7"/>
      <c r="C29249" s="7"/>
      <c r="D29249" s="4"/>
      <c r="E29249" s="4"/>
      <c r="F29249" s="4"/>
      <c r="G29249" s="31"/>
    </row>
    <row r="29250" spans="2:7" s="40" customFormat="1">
      <c r="B29250" s="7"/>
      <c r="C29250" s="7"/>
      <c r="D29250" s="4"/>
      <c r="E29250" s="4"/>
      <c r="F29250" s="4"/>
      <c r="G29250" s="31"/>
    </row>
    <row r="29251" spans="2:7" s="40" customFormat="1">
      <c r="B29251" s="7"/>
      <c r="C29251" s="7"/>
      <c r="D29251" s="4"/>
      <c r="E29251" s="4"/>
      <c r="F29251" s="4"/>
      <c r="G29251" s="31"/>
    </row>
    <row r="29252" spans="2:7" s="40" customFormat="1">
      <c r="B29252" s="7"/>
      <c r="C29252" s="7"/>
      <c r="D29252" s="4"/>
      <c r="E29252" s="4"/>
      <c r="F29252" s="4"/>
      <c r="G29252" s="31"/>
    </row>
    <row r="29253" spans="2:7" s="40" customFormat="1">
      <c r="B29253" s="7"/>
      <c r="C29253" s="7"/>
      <c r="D29253" s="4"/>
      <c r="E29253" s="4"/>
      <c r="F29253" s="4"/>
      <c r="G29253" s="31"/>
    </row>
    <row r="29254" spans="2:7" s="40" customFormat="1">
      <c r="B29254" s="7"/>
      <c r="C29254" s="7"/>
      <c r="D29254" s="4"/>
      <c r="E29254" s="4"/>
      <c r="F29254" s="4"/>
      <c r="G29254" s="31"/>
    </row>
    <row r="29255" spans="2:7" s="40" customFormat="1">
      <c r="B29255" s="7"/>
      <c r="C29255" s="7"/>
      <c r="D29255" s="4"/>
      <c r="E29255" s="4"/>
      <c r="F29255" s="4"/>
      <c r="G29255" s="31"/>
    </row>
    <row r="29256" spans="2:7" s="40" customFormat="1">
      <c r="B29256" s="7"/>
      <c r="C29256" s="7"/>
      <c r="D29256" s="4"/>
      <c r="E29256" s="4"/>
      <c r="F29256" s="4"/>
      <c r="G29256" s="31"/>
    </row>
    <row r="29257" spans="2:7" s="40" customFormat="1">
      <c r="B29257" s="7"/>
      <c r="C29257" s="7"/>
      <c r="D29257" s="4"/>
      <c r="E29257" s="4"/>
      <c r="F29257" s="4"/>
      <c r="G29257" s="31"/>
    </row>
    <row r="29258" spans="2:7" s="40" customFormat="1">
      <c r="B29258" s="7"/>
      <c r="C29258" s="7"/>
      <c r="D29258" s="4"/>
      <c r="E29258" s="4"/>
      <c r="F29258" s="4"/>
      <c r="G29258" s="31"/>
    </row>
    <row r="29259" spans="2:7" s="40" customFormat="1">
      <c r="B29259" s="7"/>
      <c r="C29259" s="7"/>
      <c r="D29259" s="4"/>
      <c r="E29259" s="4"/>
      <c r="F29259" s="4"/>
      <c r="G29259" s="31"/>
    </row>
    <row r="29260" spans="2:7" s="40" customFormat="1">
      <c r="B29260" s="7"/>
      <c r="C29260" s="7"/>
      <c r="D29260" s="4"/>
      <c r="E29260" s="4"/>
      <c r="F29260" s="4"/>
      <c r="G29260" s="31"/>
    </row>
    <row r="29261" spans="2:7" s="40" customFormat="1">
      <c r="B29261" s="7"/>
      <c r="C29261" s="7"/>
      <c r="D29261" s="4"/>
      <c r="E29261" s="4"/>
      <c r="F29261" s="4"/>
      <c r="G29261" s="31"/>
    </row>
    <row r="29262" spans="2:7" s="40" customFormat="1">
      <c r="B29262" s="7"/>
      <c r="C29262" s="7"/>
      <c r="D29262" s="4"/>
      <c r="E29262" s="4"/>
      <c r="F29262" s="4"/>
      <c r="G29262" s="31"/>
    </row>
    <row r="29263" spans="2:7" s="40" customFormat="1">
      <c r="B29263" s="7"/>
      <c r="C29263" s="7"/>
      <c r="D29263" s="4"/>
      <c r="E29263" s="4"/>
      <c r="F29263" s="4"/>
      <c r="G29263" s="31"/>
    </row>
    <row r="29264" spans="2:7" s="40" customFormat="1">
      <c r="B29264" s="7"/>
      <c r="C29264" s="7"/>
      <c r="D29264" s="4"/>
      <c r="E29264" s="4"/>
      <c r="F29264" s="4"/>
      <c r="G29264" s="31"/>
    </row>
    <row r="29265" spans="2:7" s="40" customFormat="1">
      <c r="B29265" s="7"/>
      <c r="C29265" s="7"/>
      <c r="D29265" s="4"/>
      <c r="E29265" s="4"/>
      <c r="F29265" s="4"/>
      <c r="G29265" s="31"/>
    </row>
    <row r="29266" spans="2:7" s="40" customFormat="1">
      <c r="B29266" s="7"/>
      <c r="C29266" s="7"/>
      <c r="D29266" s="4"/>
      <c r="E29266" s="4"/>
      <c r="F29266" s="4"/>
      <c r="G29266" s="31"/>
    </row>
    <row r="29267" spans="2:7" s="40" customFormat="1">
      <c r="B29267" s="7"/>
      <c r="C29267" s="7"/>
      <c r="D29267" s="4"/>
      <c r="E29267" s="4"/>
      <c r="F29267" s="4"/>
      <c r="G29267" s="31"/>
    </row>
    <row r="29268" spans="2:7" s="40" customFormat="1">
      <c r="B29268" s="7"/>
      <c r="C29268" s="7"/>
      <c r="D29268" s="4"/>
      <c r="E29268" s="4"/>
      <c r="F29268" s="4"/>
      <c r="G29268" s="31"/>
    </row>
    <row r="29269" spans="2:7" s="40" customFormat="1">
      <c r="B29269" s="7"/>
      <c r="C29269" s="7"/>
      <c r="D29269" s="4"/>
      <c r="E29269" s="4"/>
      <c r="F29269" s="4"/>
      <c r="G29269" s="31"/>
    </row>
    <row r="29270" spans="2:7" s="40" customFormat="1">
      <c r="B29270" s="7"/>
      <c r="C29270" s="7"/>
      <c r="D29270" s="4"/>
      <c r="E29270" s="4"/>
      <c r="F29270" s="4"/>
      <c r="G29270" s="31"/>
    </row>
    <row r="29271" spans="2:7" s="40" customFormat="1">
      <c r="B29271" s="7"/>
      <c r="C29271" s="7"/>
      <c r="D29271" s="4"/>
      <c r="E29271" s="4"/>
      <c r="F29271" s="4"/>
      <c r="G29271" s="31"/>
    </row>
    <row r="29272" spans="2:7" s="40" customFormat="1">
      <c r="B29272" s="7"/>
      <c r="C29272" s="7"/>
      <c r="D29272" s="4"/>
      <c r="E29272" s="4"/>
      <c r="F29272" s="4"/>
      <c r="G29272" s="31"/>
    </row>
    <row r="29273" spans="2:7" s="40" customFormat="1">
      <c r="B29273" s="7"/>
      <c r="C29273" s="7"/>
      <c r="D29273" s="4"/>
      <c r="E29273" s="4"/>
      <c r="F29273" s="4"/>
      <c r="G29273" s="31"/>
    </row>
    <row r="29274" spans="2:7" s="40" customFormat="1">
      <c r="B29274" s="7"/>
      <c r="C29274" s="7"/>
      <c r="D29274" s="4"/>
      <c r="E29274" s="4"/>
      <c r="F29274" s="4"/>
      <c r="G29274" s="31"/>
    </row>
    <row r="29275" spans="2:7" s="40" customFormat="1">
      <c r="B29275" s="7"/>
      <c r="C29275" s="7"/>
      <c r="D29275" s="4"/>
      <c r="E29275" s="4"/>
      <c r="F29275" s="4"/>
      <c r="G29275" s="31"/>
    </row>
    <row r="29276" spans="2:7" s="40" customFormat="1">
      <c r="B29276" s="7"/>
      <c r="C29276" s="7"/>
      <c r="D29276" s="4"/>
      <c r="E29276" s="4"/>
      <c r="F29276" s="4"/>
      <c r="G29276" s="31"/>
    </row>
    <row r="29277" spans="2:7" s="40" customFormat="1">
      <c r="B29277" s="7"/>
      <c r="C29277" s="7"/>
      <c r="D29277" s="4"/>
      <c r="E29277" s="4"/>
      <c r="F29277" s="4"/>
      <c r="G29277" s="31"/>
    </row>
    <row r="29278" spans="2:7" s="40" customFormat="1">
      <c r="B29278" s="7"/>
      <c r="C29278" s="7"/>
      <c r="D29278" s="4"/>
      <c r="E29278" s="4"/>
      <c r="F29278" s="4"/>
      <c r="G29278" s="31"/>
    </row>
    <row r="29279" spans="2:7" s="40" customFormat="1">
      <c r="B29279" s="7"/>
      <c r="C29279" s="7"/>
      <c r="D29279" s="4"/>
      <c r="E29279" s="4"/>
      <c r="F29279" s="4"/>
      <c r="G29279" s="31"/>
    </row>
    <row r="29280" spans="2:7" s="40" customFormat="1">
      <c r="B29280" s="7"/>
      <c r="C29280" s="7"/>
      <c r="D29280" s="4"/>
      <c r="E29280" s="4"/>
      <c r="F29280" s="4"/>
      <c r="G29280" s="31"/>
    </row>
    <row r="29281" spans="2:7" s="40" customFormat="1">
      <c r="B29281" s="7"/>
      <c r="C29281" s="7"/>
      <c r="D29281" s="4"/>
      <c r="E29281" s="4"/>
      <c r="F29281" s="4"/>
      <c r="G29281" s="31"/>
    </row>
    <row r="29282" spans="2:7" s="40" customFormat="1">
      <c r="B29282" s="7"/>
      <c r="C29282" s="7"/>
      <c r="D29282" s="4"/>
      <c r="E29282" s="4"/>
      <c r="F29282" s="4"/>
      <c r="G29282" s="31"/>
    </row>
    <row r="29283" spans="2:7" s="40" customFormat="1">
      <c r="B29283" s="7"/>
      <c r="C29283" s="7"/>
      <c r="D29283" s="4"/>
      <c r="E29283" s="4"/>
      <c r="F29283" s="4"/>
      <c r="G29283" s="31"/>
    </row>
    <row r="29284" spans="2:7" s="40" customFormat="1">
      <c r="B29284" s="7"/>
      <c r="C29284" s="7"/>
      <c r="D29284" s="4"/>
      <c r="E29284" s="4"/>
      <c r="F29284" s="4"/>
      <c r="G29284" s="31"/>
    </row>
    <row r="29285" spans="2:7" s="40" customFormat="1">
      <c r="B29285" s="7"/>
      <c r="C29285" s="7"/>
      <c r="D29285" s="4"/>
      <c r="E29285" s="4"/>
      <c r="F29285" s="4"/>
      <c r="G29285" s="31"/>
    </row>
    <row r="29286" spans="2:7" s="40" customFormat="1">
      <c r="B29286" s="7"/>
      <c r="C29286" s="7"/>
      <c r="D29286" s="4"/>
      <c r="E29286" s="4"/>
      <c r="F29286" s="4"/>
      <c r="G29286" s="31"/>
    </row>
    <row r="29287" spans="2:7" s="40" customFormat="1">
      <c r="B29287" s="7"/>
      <c r="C29287" s="7"/>
      <c r="D29287" s="4"/>
      <c r="E29287" s="4"/>
      <c r="F29287" s="4"/>
      <c r="G29287" s="31"/>
    </row>
    <row r="29288" spans="2:7" s="40" customFormat="1">
      <c r="B29288" s="7"/>
      <c r="C29288" s="7"/>
      <c r="D29288" s="4"/>
      <c r="E29288" s="4"/>
      <c r="F29288" s="4"/>
      <c r="G29288" s="31"/>
    </row>
    <row r="29289" spans="2:7" s="40" customFormat="1">
      <c r="B29289" s="7"/>
      <c r="C29289" s="7"/>
      <c r="D29289" s="4"/>
      <c r="E29289" s="4"/>
      <c r="F29289" s="4"/>
      <c r="G29289" s="31"/>
    </row>
    <row r="29290" spans="2:7" s="40" customFormat="1">
      <c r="B29290" s="7"/>
      <c r="C29290" s="7"/>
      <c r="D29290" s="4"/>
      <c r="E29290" s="4"/>
      <c r="F29290" s="4"/>
      <c r="G29290" s="31"/>
    </row>
    <row r="29291" spans="2:7" s="40" customFormat="1">
      <c r="B29291" s="7"/>
      <c r="C29291" s="7"/>
      <c r="D29291" s="4"/>
      <c r="E29291" s="4"/>
      <c r="F29291" s="4"/>
      <c r="G29291" s="31"/>
    </row>
    <row r="29292" spans="2:7" s="40" customFormat="1">
      <c r="B29292" s="7"/>
      <c r="C29292" s="7"/>
      <c r="D29292" s="4"/>
      <c r="E29292" s="4"/>
      <c r="F29292" s="4"/>
      <c r="G29292" s="31"/>
    </row>
    <row r="29293" spans="2:7" s="40" customFormat="1">
      <c r="B29293" s="7"/>
      <c r="C29293" s="7"/>
      <c r="D29293" s="4"/>
      <c r="E29293" s="4"/>
      <c r="F29293" s="4"/>
      <c r="G29293" s="31"/>
    </row>
    <row r="29294" spans="2:7" s="40" customFormat="1">
      <c r="B29294" s="7"/>
      <c r="C29294" s="7"/>
      <c r="D29294" s="4"/>
      <c r="E29294" s="4"/>
      <c r="F29294" s="4"/>
      <c r="G29294" s="31"/>
    </row>
    <row r="29295" spans="2:7" s="40" customFormat="1">
      <c r="B29295" s="7"/>
      <c r="C29295" s="7"/>
      <c r="D29295" s="4"/>
      <c r="E29295" s="4"/>
      <c r="F29295" s="4"/>
      <c r="G29295" s="31"/>
    </row>
    <row r="29296" spans="2:7" s="40" customFormat="1">
      <c r="B29296" s="7"/>
      <c r="C29296" s="7"/>
      <c r="D29296" s="4"/>
      <c r="E29296" s="4"/>
      <c r="F29296" s="4"/>
      <c r="G29296" s="31"/>
    </row>
    <row r="29297" spans="2:7" s="40" customFormat="1">
      <c r="B29297" s="7"/>
      <c r="C29297" s="7"/>
      <c r="D29297" s="4"/>
      <c r="E29297" s="4"/>
      <c r="F29297" s="4"/>
      <c r="G29297" s="31"/>
    </row>
    <row r="29298" spans="2:7" s="40" customFormat="1">
      <c r="B29298" s="7"/>
      <c r="C29298" s="7"/>
      <c r="D29298" s="4"/>
      <c r="E29298" s="4"/>
      <c r="F29298" s="4"/>
      <c r="G29298" s="31"/>
    </row>
    <row r="29299" spans="2:7" s="40" customFormat="1">
      <c r="B29299" s="7"/>
      <c r="C29299" s="7"/>
      <c r="D29299" s="4"/>
      <c r="E29299" s="4"/>
      <c r="F29299" s="4"/>
      <c r="G29299" s="31"/>
    </row>
    <row r="29300" spans="2:7" s="40" customFormat="1">
      <c r="B29300" s="7"/>
      <c r="C29300" s="7"/>
      <c r="D29300" s="4"/>
      <c r="E29300" s="4"/>
      <c r="F29300" s="4"/>
      <c r="G29300" s="31"/>
    </row>
    <row r="29301" spans="2:7" s="40" customFormat="1">
      <c r="B29301" s="7"/>
      <c r="C29301" s="7"/>
      <c r="D29301" s="4"/>
      <c r="E29301" s="4"/>
      <c r="F29301" s="4"/>
      <c r="G29301" s="31"/>
    </row>
    <row r="29302" spans="2:7" s="40" customFormat="1">
      <c r="B29302" s="7"/>
      <c r="C29302" s="7"/>
      <c r="D29302" s="4"/>
      <c r="E29302" s="4"/>
      <c r="F29302" s="4"/>
      <c r="G29302" s="31"/>
    </row>
    <row r="29303" spans="2:7" s="40" customFormat="1">
      <c r="B29303" s="7"/>
      <c r="C29303" s="7"/>
      <c r="D29303" s="4"/>
      <c r="E29303" s="4"/>
      <c r="F29303" s="4"/>
      <c r="G29303" s="31"/>
    </row>
    <row r="29304" spans="2:7" s="40" customFormat="1">
      <c r="B29304" s="7"/>
      <c r="C29304" s="7"/>
      <c r="D29304" s="4"/>
      <c r="E29304" s="4"/>
      <c r="F29304" s="4"/>
      <c r="G29304" s="31"/>
    </row>
    <row r="29305" spans="2:7" s="40" customFormat="1">
      <c r="B29305" s="7"/>
      <c r="C29305" s="7"/>
      <c r="D29305" s="4"/>
      <c r="E29305" s="4"/>
      <c r="F29305" s="4"/>
      <c r="G29305" s="31"/>
    </row>
    <row r="29306" spans="2:7" s="40" customFormat="1">
      <c r="B29306" s="7"/>
      <c r="C29306" s="7"/>
      <c r="D29306" s="4"/>
      <c r="E29306" s="4"/>
      <c r="F29306" s="4"/>
      <c r="G29306" s="31"/>
    </row>
    <row r="29307" spans="2:7" s="40" customFormat="1">
      <c r="B29307" s="7"/>
      <c r="C29307" s="7"/>
      <c r="D29307" s="4"/>
      <c r="E29307" s="4"/>
      <c r="F29307" s="4"/>
      <c r="G29307" s="31"/>
    </row>
    <row r="29308" spans="2:7" s="40" customFormat="1">
      <c r="B29308" s="7"/>
      <c r="C29308" s="7"/>
      <c r="D29308" s="4"/>
      <c r="E29308" s="4"/>
      <c r="F29308" s="4"/>
      <c r="G29308" s="31"/>
    </row>
    <row r="29309" spans="2:7" s="40" customFormat="1">
      <c r="B29309" s="7"/>
      <c r="C29309" s="7"/>
      <c r="D29309" s="4"/>
      <c r="E29309" s="4"/>
      <c r="F29309" s="4"/>
      <c r="G29309" s="31"/>
    </row>
    <row r="29310" spans="2:7" s="40" customFormat="1">
      <c r="B29310" s="7"/>
      <c r="C29310" s="7"/>
      <c r="D29310" s="4"/>
      <c r="E29310" s="4"/>
      <c r="F29310" s="4"/>
      <c r="G29310" s="31"/>
    </row>
    <row r="29311" spans="2:7" s="40" customFormat="1">
      <c r="B29311" s="7"/>
      <c r="C29311" s="7"/>
      <c r="D29311" s="4"/>
      <c r="E29311" s="4"/>
      <c r="F29311" s="4"/>
      <c r="G29311" s="31"/>
    </row>
    <row r="29312" spans="2:7" s="40" customFormat="1">
      <c r="B29312" s="7"/>
      <c r="C29312" s="7"/>
      <c r="D29312" s="4"/>
      <c r="E29312" s="4"/>
      <c r="F29312" s="4"/>
      <c r="G29312" s="31"/>
    </row>
    <row r="29313" spans="2:7" s="40" customFormat="1">
      <c r="B29313" s="7"/>
      <c r="C29313" s="7"/>
      <c r="D29313" s="4"/>
      <c r="E29313" s="4"/>
      <c r="F29313" s="4"/>
      <c r="G29313" s="31"/>
    </row>
    <row r="29314" spans="2:7" s="40" customFormat="1">
      <c r="B29314" s="7"/>
      <c r="C29314" s="7"/>
      <c r="D29314" s="4"/>
      <c r="E29314" s="4"/>
      <c r="F29314" s="4"/>
      <c r="G29314" s="31"/>
    </row>
    <row r="29315" spans="2:7" s="40" customFormat="1">
      <c r="B29315" s="7"/>
      <c r="C29315" s="7"/>
      <c r="D29315" s="4"/>
      <c r="E29315" s="4"/>
      <c r="F29315" s="4"/>
      <c r="G29315" s="31"/>
    </row>
    <row r="29316" spans="2:7" s="40" customFormat="1">
      <c r="B29316" s="7"/>
      <c r="C29316" s="7"/>
      <c r="D29316" s="4"/>
      <c r="E29316" s="4"/>
      <c r="F29316" s="4"/>
      <c r="G29316" s="31"/>
    </row>
    <row r="29317" spans="2:7" s="40" customFormat="1">
      <c r="B29317" s="7"/>
      <c r="C29317" s="7"/>
      <c r="D29317" s="4"/>
      <c r="E29317" s="4"/>
      <c r="F29317" s="4"/>
      <c r="G29317" s="31"/>
    </row>
    <row r="29318" spans="2:7" s="40" customFormat="1">
      <c r="B29318" s="7"/>
      <c r="C29318" s="7"/>
      <c r="D29318" s="4"/>
      <c r="E29318" s="4"/>
      <c r="F29318" s="4"/>
      <c r="G29318" s="31"/>
    </row>
    <row r="29319" spans="2:7" s="40" customFormat="1">
      <c r="B29319" s="7"/>
      <c r="C29319" s="7"/>
      <c r="D29319" s="4"/>
      <c r="E29319" s="4"/>
      <c r="F29319" s="4"/>
      <c r="G29319" s="31"/>
    </row>
    <row r="29320" spans="2:7" s="40" customFormat="1">
      <c r="B29320" s="7"/>
      <c r="C29320" s="7"/>
      <c r="D29320" s="4"/>
      <c r="E29320" s="4"/>
      <c r="F29320" s="4"/>
      <c r="G29320" s="31"/>
    </row>
    <row r="29321" spans="2:7" s="40" customFormat="1">
      <c r="B29321" s="7"/>
      <c r="C29321" s="7"/>
      <c r="D29321" s="4"/>
      <c r="E29321" s="4"/>
      <c r="F29321" s="4"/>
      <c r="G29321" s="31"/>
    </row>
    <row r="29322" spans="2:7" s="40" customFormat="1">
      <c r="B29322" s="7"/>
      <c r="C29322" s="7"/>
      <c r="D29322" s="4"/>
      <c r="E29322" s="4"/>
      <c r="F29322" s="4"/>
      <c r="G29322" s="31"/>
    </row>
    <row r="29323" spans="2:7" s="40" customFormat="1">
      <c r="B29323" s="7"/>
      <c r="C29323" s="7"/>
      <c r="D29323" s="4"/>
      <c r="E29323" s="4"/>
      <c r="F29323" s="4"/>
      <c r="G29323" s="31"/>
    </row>
    <row r="29324" spans="2:7" s="40" customFormat="1">
      <c r="B29324" s="7"/>
      <c r="C29324" s="7"/>
      <c r="D29324" s="4"/>
      <c r="E29324" s="4"/>
      <c r="F29324" s="4"/>
      <c r="G29324" s="31"/>
    </row>
    <row r="29325" spans="2:7" s="40" customFormat="1">
      <c r="B29325" s="7"/>
      <c r="C29325" s="7"/>
      <c r="D29325" s="4"/>
      <c r="E29325" s="4"/>
      <c r="F29325" s="4"/>
      <c r="G29325" s="31"/>
    </row>
    <row r="29326" spans="2:7" s="40" customFormat="1">
      <c r="B29326" s="7"/>
      <c r="C29326" s="7"/>
      <c r="D29326" s="4"/>
      <c r="E29326" s="4"/>
      <c r="F29326" s="4"/>
      <c r="G29326" s="31"/>
    </row>
    <row r="29327" spans="2:7" s="40" customFormat="1">
      <c r="B29327" s="7"/>
      <c r="C29327" s="7"/>
      <c r="D29327" s="4"/>
      <c r="E29327" s="4"/>
      <c r="F29327" s="4"/>
      <c r="G29327" s="31"/>
    </row>
    <row r="29328" spans="2:7" s="40" customFormat="1">
      <c r="B29328" s="7"/>
      <c r="C29328" s="7"/>
      <c r="D29328" s="4"/>
      <c r="E29328" s="4"/>
      <c r="F29328" s="4"/>
      <c r="G29328" s="31"/>
    </row>
    <row r="29329" spans="2:7" s="40" customFormat="1">
      <c r="B29329" s="7"/>
      <c r="C29329" s="7"/>
      <c r="D29329" s="4"/>
      <c r="E29329" s="4"/>
      <c r="F29329" s="4"/>
      <c r="G29329" s="31"/>
    </row>
    <row r="29330" spans="2:7" s="40" customFormat="1">
      <c r="B29330" s="7"/>
      <c r="C29330" s="7"/>
      <c r="D29330" s="4"/>
      <c r="E29330" s="4"/>
      <c r="F29330" s="4"/>
      <c r="G29330" s="31"/>
    </row>
    <row r="29331" spans="2:7" s="40" customFormat="1">
      <c r="B29331" s="7"/>
      <c r="C29331" s="7"/>
      <c r="D29331" s="4"/>
      <c r="E29331" s="4"/>
      <c r="F29331" s="4"/>
      <c r="G29331" s="31"/>
    </row>
    <row r="29332" spans="2:7" s="40" customFormat="1">
      <c r="B29332" s="7"/>
      <c r="C29332" s="7"/>
      <c r="D29332" s="4"/>
      <c r="E29332" s="4"/>
      <c r="F29332" s="4"/>
      <c r="G29332" s="31"/>
    </row>
    <row r="29333" spans="2:7" s="40" customFormat="1">
      <c r="B29333" s="7"/>
      <c r="C29333" s="7"/>
      <c r="D29333" s="4"/>
      <c r="E29333" s="4"/>
      <c r="F29333" s="4"/>
      <c r="G29333" s="31"/>
    </row>
    <row r="29334" spans="2:7" s="40" customFormat="1">
      <c r="B29334" s="7"/>
      <c r="C29334" s="7"/>
      <c r="D29334" s="4"/>
      <c r="E29334" s="4"/>
      <c r="F29334" s="4"/>
      <c r="G29334" s="31"/>
    </row>
    <row r="29335" spans="2:7" s="40" customFormat="1">
      <c r="B29335" s="7"/>
      <c r="C29335" s="7"/>
      <c r="D29335" s="4"/>
      <c r="E29335" s="4"/>
      <c r="F29335" s="4"/>
      <c r="G29335" s="31"/>
    </row>
    <row r="29336" spans="2:7" s="40" customFormat="1">
      <c r="B29336" s="7"/>
      <c r="C29336" s="7"/>
      <c r="D29336" s="4"/>
      <c r="E29336" s="4"/>
      <c r="F29336" s="4"/>
      <c r="G29336" s="31"/>
    </row>
    <row r="29337" spans="2:7" s="40" customFormat="1">
      <c r="B29337" s="7"/>
      <c r="C29337" s="7"/>
      <c r="D29337" s="4"/>
      <c r="E29337" s="4"/>
      <c r="F29337" s="4"/>
      <c r="G29337" s="31"/>
    </row>
    <row r="29338" spans="2:7" s="40" customFormat="1">
      <c r="B29338" s="7"/>
      <c r="C29338" s="7"/>
      <c r="D29338" s="4"/>
      <c r="E29338" s="4"/>
      <c r="F29338" s="4"/>
      <c r="G29338" s="31"/>
    </row>
    <row r="29339" spans="2:7" s="40" customFormat="1">
      <c r="B29339" s="7"/>
      <c r="C29339" s="7"/>
      <c r="D29339" s="4"/>
      <c r="E29339" s="4"/>
      <c r="F29339" s="4"/>
      <c r="G29339" s="31"/>
    </row>
    <row r="29340" spans="2:7" s="40" customFormat="1">
      <c r="B29340" s="7"/>
      <c r="C29340" s="7"/>
      <c r="D29340" s="4"/>
      <c r="E29340" s="4"/>
      <c r="F29340" s="4"/>
      <c r="G29340" s="31"/>
    </row>
    <row r="29341" spans="2:7" s="40" customFormat="1">
      <c r="B29341" s="7"/>
      <c r="C29341" s="7"/>
      <c r="D29341" s="4"/>
      <c r="E29341" s="4"/>
      <c r="F29341" s="4"/>
      <c r="G29341" s="31"/>
    </row>
    <row r="29342" spans="2:7" s="40" customFormat="1">
      <c r="B29342" s="7"/>
      <c r="C29342" s="7"/>
      <c r="D29342" s="4"/>
      <c r="E29342" s="4"/>
      <c r="F29342" s="4"/>
      <c r="G29342" s="31"/>
    </row>
    <row r="29343" spans="2:7" s="40" customFormat="1">
      <c r="B29343" s="7"/>
      <c r="C29343" s="7"/>
      <c r="D29343" s="4"/>
      <c r="E29343" s="4"/>
      <c r="F29343" s="4"/>
      <c r="G29343" s="31"/>
    </row>
    <row r="29344" spans="2:7" s="40" customFormat="1">
      <c r="B29344" s="7"/>
      <c r="C29344" s="7"/>
      <c r="D29344" s="4"/>
      <c r="E29344" s="4"/>
      <c r="F29344" s="4"/>
      <c r="G29344" s="31"/>
    </row>
    <row r="29345" spans="2:7" s="40" customFormat="1">
      <c r="B29345" s="7"/>
      <c r="C29345" s="7"/>
      <c r="D29345" s="4"/>
      <c r="E29345" s="4"/>
      <c r="F29345" s="4"/>
      <c r="G29345" s="31"/>
    </row>
    <row r="29346" spans="2:7" s="40" customFormat="1">
      <c r="B29346" s="7"/>
      <c r="C29346" s="7"/>
      <c r="D29346" s="4"/>
      <c r="E29346" s="4"/>
      <c r="F29346" s="4"/>
      <c r="G29346" s="31"/>
    </row>
    <row r="29347" spans="2:7" s="40" customFormat="1">
      <c r="B29347" s="7"/>
      <c r="C29347" s="7"/>
      <c r="D29347" s="4"/>
      <c r="E29347" s="4"/>
      <c r="F29347" s="4"/>
      <c r="G29347" s="31"/>
    </row>
    <row r="29348" spans="2:7" s="40" customFormat="1">
      <c r="B29348" s="7"/>
      <c r="C29348" s="7"/>
      <c r="D29348" s="4"/>
      <c r="E29348" s="4"/>
      <c r="F29348" s="4"/>
      <c r="G29348" s="31"/>
    </row>
    <row r="29349" spans="2:7" s="40" customFormat="1">
      <c r="B29349" s="7"/>
      <c r="C29349" s="7"/>
      <c r="D29349" s="4"/>
      <c r="E29349" s="4"/>
      <c r="F29349" s="4"/>
      <c r="G29349" s="31"/>
    </row>
    <row r="29350" spans="2:7" s="40" customFormat="1">
      <c r="B29350" s="7"/>
      <c r="C29350" s="7"/>
      <c r="D29350" s="4"/>
      <c r="E29350" s="4"/>
      <c r="F29350" s="4"/>
      <c r="G29350" s="31"/>
    </row>
    <row r="29351" spans="2:7" s="40" customFormat="1">
      <c r="B29351" s="7"/>
      <c r="C29351" s="7"/>
      <c r="D29351" s="4"/>
      <c r="E29351" s="4"/>
      <c r="F29351" s="4"/>
      <c r="G29351" s="31"/>
    </row>
    <row r="29352" spans="2:7" s="40" customFormat="1">
      <c r="B29352" s="7"/>
      <c r="C29352" s="7"/>
      <c r="D29352" s="4"/>
      <c r="E29352" s="4"/>
      <c r="F29352" s="4"/>
      <c r="G29352" s="31"/>
    </row>
    <row r="29353" spans="2:7" s="40" customFormat="1">
      <c r="B29353" s="7"/>
      <c r="C29353" s="7"/>
      <c r="D29353" s="4"/>
      <c r="E29353" s="4"/>
      <c r="F29353" s="4"/>
      <c r="G29353" s="31"/>
    </row>
    <row r="29354" spans="2:7" s="40" customFormat="1">
      <c r="B29354" s="7"/>
      <c r="C29354" s="7"/>
      <c r="D29354" s="4"/>
      <c r="E29354" s="4"/>
      <c r="F29354" s="4"/>
      <c r="G29354" s="31"/>
    </row>
    <row r="29355" spans="2:7" s="40" customFormat="1">
      <c r="B29355" s="7"/>
      <c r="C29355" s="7"/>
      <c r="D29355" s="4"/>
      <c r="E29355" s="4"/>
      <c r="F29355" s="4"/>
      <c r="G29355" s="31"/>
    </row>
    <row r="29356" spans="2:7" s="40" customFormat="1">
      <c r="B29356" s="7"/>
      <c r="C29356" s="7"/>
      <c r="D29356" s="4"/>
      <c r="E29356" s="4"/>
      <c r="F29356" s="4"/>
      <c r="G29356" s="31"/>
    </row>
    <row r="29357" spans="2:7" s="40" customFormat="1">
      <c r="B29357" s="7"/>
      <c r="C29357" s="7"/>
      <c r="D29357" s="4"/>
      <c r="E29357" s="4"/>
      <c r="F29357" s="4"/>
      <c r="G29357" s="31"/>
    </row>
    <row r="29358" spans="2:7" s="40" customFormat="1">
      <c r="B29358" s="7"/>
      <c r="C29358" s="7"/>
      <c r="D29358" s="4"/>
      <c r="E29358" s="4"/>
      <c r="F29358" s="4"/>
      <c r="G29358" s="31"/>
    </row>
    <row r="29359" spans="2:7" s="40" customFormat="1">
      <c r="B29359" s="7"/>
      <c r="C29359" s="7"/>
      <c r="D29359" s="4"/>
      <c r="E29359" s="4"/>
      <c r="F29359" s="4"/>
      <c r="G29359" s="31"/>
    </row>
    <row r="29360" spans="2:7" s="40" customFormat="1">
      <c r="B29360" s="7"/>
      <c r="C29360" s="7"/>
      <c r="D29360" s="4"/>
      <c r="E29360" s="4"/>
      <c r="F29360" s="4"/>
      <c r="G29360" s="31"/>
    </row>
    <row r="29361" spans="2:7" s="40" customFormat="1">
      <c r="B29361" s="7"/>
      <c r="C29361" s="7"/>
      <c r="D29361" s="4"/>
      <c r="E29361" s="4"/>
      <c r="F29361" s="4"/>
      <c r="G29361" s="31"/>
    </row>
    <row r="29362" spans="2:7" s="40" customFormat="1">
      <c r="B29362" s="7"/>
      <c r="C29362" s="7"/>
      <c r="D29362" s="4"/>
      <c r="E29362" s="4"/>
      <c r="F29362" s="4"/>
      <c r="G29362" s="31"/>
    </row>
    <row r="29363" spans="2:7" s="40" customFormat="1">
      <c r="B29363" s="7"/>
      <c r="C29363" s="7"/>
      <c r="D29363" s="4"/>
      <c r="E29363" s="4"/>
      <c r="F29363" s="4"/>
      <c r="G29363" s="31"/>
    </row>
    <row r="29364" spans="2:7" s="40" customFormat="1">
      <c r="B29364" s="7"/>
      <c r="C29364" s="7"/>
      <c r="D29364" s="4"/>
      <c r="E29364" s="4"/>
      <c r="F29364" s="4"/>
      <c r="G29364" s="31"/>
    </row>
    <row r="29365" spans="2:7" s="40" customFormat="1">
      <c r="B29365" s="7"/>
      <c r="C29365" s="7"/>
      <c r="D29365" s="4"/>
      <c r="E29365" s="4"/>
      <c r="F29365" s="4"/>
      <c r="G29365" s="31"/>
    </row>
    <row r="29366" spans="2:7" s="40" customFormat="1">
      <c r="B29366" s="7"/>
      <c r="C29366" s="7"/>
      <c r="D29366" s="4"/>
      <c r="E29366" s="4"/>
      <c r="F29366" s="4"/>
      <c r="G29366" s="31"/>
    </row>
    <row r="29367" spans="2:7" s="40" customFormat="1">
      <c r="B29367" s="7"/>
      <c r="C29367" s="7"/>
      <c r="D29367" s="4"/>
      <c r="E29367" s="4"/>
      <c r="F29367" s="4"/>
      <c r="G29367" s="31"/>
    </row>
    <row r="29368" spans="2:7" s="40" customFormat="1">
      <c r="B29368" s="7"/>
      <c r="C29368" s="7"/>
      <c r="D29368" s="4"/>
      <c r="E29368" s="4"/>
      <c r="F29368" s="4"/>
      <c r="G29368" s="31"/>
    </row>
    <row r="29369" spans="2:7" s="40" customFormat="1">
      <c r="B29369" s="7"/>
      <c r="C29369" s="7"/>
      <c r="D29369" s="4"/>
      <c r="E29369" s="4"/>
      <c r="F29369" s="4"/>
      <c r="G29369" s="31"/>
    </row>
    <row r="29370" spans="2:7" s="40" customFormat="1">
      <c r="B29370" s="7"/>
      <c r="C29370" s="7"/>
      <c r="D29370" s="4"/>
      <c r="E29370" s="4"/>
      <c r="F29370" s="4"/>
      <c r="G29370" s="31"/>
    </row>
    <row r="29371" spans="2:7" s="40" customFormat="1">
      <c r="B29371" s="7"/>
      <c r="C29371" s="7"/>
      <c r="D29371" s="4"/>
      <c r="E29371" s="4"/>
      <c r="F29371" s="4"/>
      <c r="G29371" s="31"/>
    </row>
    <row r="29372" spans="2:7" s="40" customFormat="1">
      <c r="B29372" s="7"/>
      <c r="C29372" s="7"/>
      <c r="D29372" s="4"/>
      <c r="E29372" s="4"/>
      <c r="F29372" s="4"/>
      <c r="G29372" s="31"/>
    </row>
    <row r="29373" spans="2:7" s="40" customFormat="1">
      <c r="B29373" s="7"/>
      <c r="C29373" s="7"/>
      <c r="D29373" s="4"/>
      <c r="E29373" s="4"/>
      <c r="F29373" s="4"/>
      <c r="G29373" s="31"/>
    </row>
    <row r="29374" spans="2:7" s="40" customFormat="1">
      <c r="B29374" s="7"/>
      <c r="C29374" s="7"/>
      <c r="D29374" s="4"/>
      <c r="E29374" s="4"/>
      <c r="F29374" s="4"/>
      <c r="G29374" s="31"/>
    </row>
    <row r="29375" spans="2:7" s="40" customFormat="1">
      <c r="B29375" s="7"/>
      <c r="C29375" s="7"/>
      <c r="D29375" s="4"/>
      <c r="E29375" s="4"/>
      <c r="F29375" s="4"/>
      <c r="G29375" s="31"/>
    </row>
    <row r="29376" spans="2:7" s="40" customFormat="1">
      <c r="B29376" s="7"/>
      <c r="C29376" s="7"/>
      <c r="D29376" s="4"/>
      <c r="E29376" s="4"/>
      <c r="F29376" s="4"/>
      <c r="G29376" s="31"/>
    </row>
    <row r="29377" spans="2:7" s="40" customFormat="1">
      <c r="B29377" s="7"/>
      <c r="C29377" s="7"/>
      <c r="D29377" s="4"/>
      <c r="E29377" s="4"/>
      <c r="F29377" s="4"/>
      <c r="G29377" s="31"/>
    </row>
    <row r="29378" spans="2:7" s="40" customFormat="1">
      <c r="B29378" s="7"/>
      <c r="C29378" s="7"/>
      <c r="D29378" s="4"/>
      <c r="E29378" s="4"/>
      <c r="F29378" s="4"/>
      <c r="G29378" s="31"/>
    </row>
    <row r="29379" spans="2:7" s="40" customFormat="1">
      <c r="B29379" s="7"/>
      <c r="C29379" s="7"/>
      <c r="D29379" s="4"/>
      <c r="E29379" s="4"/>
      <c r="F29379" s="4"/>
      <c r="G29379" s="31"/>
    </row>
    <row r="29380" spans="2:7" s="40" customFormat="1">
      <c r="B29380" s="7"/>
      <c r="C29380" s="7"/>
      <c r="D29380" s="4"/>
      <c r="E29380" s="4"/>
      <c r="F29380" s="4"/>
      <c r="G29380" s="31"/>
    </row>
    <row r="29381" spans="2:7" s="40" customFormat="1">
      <c r="B29381" s="7"/>
      <c r="C29381" s="7"/>
      <c r="D29381" s="4"/>
      <c r="E29381" s="4"/>
      <c r="F29381" s="4"/>
      <c r="G29381" s="31"/>
    </row>
    <row r="29382" spans="2:7" s="40" customFormat="1">
      <c r="B29382" s="7"/>
      <c r="C29382" s="7"/>
      <c r="D29382" s="4"/>
      <c r="E29382" s="4"/>
      <c r="F29382" s="4"/>
      <c r="G29382" s="31"/>
    </row>
    <row r="29383" spans="2:7" s="40" customFormat="1">
      <c r="B29383" s="7"/>
      <c r="C29383" s="7"/>
      <c r="D29383" s="4"/>
      <c r="E29383" s="4"/>
      <c r="F29383" s="4"/>
      <c r="G29383" s="31"/>
    </row>
    <row r="29384" spans="2:7" s="40" customFormat="1">
      <c r="B29384" s="7"/>
      <c r="C29384" s="7"/>
      <c r="D29384" s="4"/>
      <c r="E29384" s="4"/>
      <c r="F29384" s="4"/>
      <c r="G29384" s="31"/>
    </row>
    <row r="29385" spans="2:7" s="40" customFormat="1">
      <c r="B29385" s="7"/>
      <c r="C29385" s="7"/>
      <c r="D29385" s="4"/>
      <c r="E29385" s="4"/>
      <c r="F29385" s="4"/>
      <c r="G29385" s="31"/>
    </row>
    <row r="29386" spans="2:7" s="40" customFormat="1">
      <c r="B29386" s="7"/>
      <c r="C29386" s="7"/>
      <c r="D29386" s="4"/>
      <c r="E29386" s="4"/>
      <c r="F29386" s="4"/>
      <c r="G29386" s="31"/>
    </row>
    <row r="29387" spans="2:7" s="40" customFormat="1">
      <c r="B29387" s="7"/>
      <c r="C29387" s="7"/>
      <c r="D29387" s="4"/>
      <c r="E29387" s="4"/>
      <c r="F29387" s="4"/>
      <c r="G29387" s="31"/>
    </row>
    <row r="29388" spans="2:7" s="40" customFormat="1">
      <c r="B29388" s="7"/>
      <c r="C29388" s="7"/>
      <c r="D29388" s="4"/>
      <c r="E29388" s="4"/>
      <c r="F29388" s="4"/>
      <c r="G29388" s="31"/>
    </row>
    <row r="29389" spans="2:7" s="40" customFormat="1">
      <c r="B29389" s="7"/>
      <c r="C29389" s="7"/>
      <c r="D29389" s="4"/>
      <c r="E29389" s="4"/>
      <c r="F29389" s="4"/>
      <c r="G29389" s="31"/>
    </row>
    <row r="29390" spans="2:7" s="40" customFormat="1">
      <c r="B29390" s="7"/>
      <c r="C29390" s="7"/>
      <c r="D29390" s="4"/>
      <c r="E29390" s="4"/>
      <c r="F29390" s="4"/>
      <c r="G29390" s="31"/>
    </row>
    <row r="29391" spans="2:7" s="40" customFormat="1">
      <c r="B29391" s="7"/>
      <c r="C29391" s="7"/>
      <c r="D29391" s="4"/>
      <c r="E29391" s="4"/>
      <c r="F29391" s="4"/>
      <c r="G29391" s="31"/>
    </row>
    <row r="29392" spans="2:7" s="40" customFormat="1">
      <c r="B29392" s="7"/>
      <c r="C29392" s="7"/>
      <c r="D29392" s="4"/>
      <c r="E29392" s="4"/>
      <c r="F29392" s="4"/>
      <c r="G29392" s="31"/>
    </row>
    <row r="29393" spans="2:7" s="40" customFormat="1">
      <c r="B29393" s="7"/>
      <c r="C29393" s="7"/>
      <c r="D29393" s="4"/>
      <c r="E29393" s="4"/>
      <c r="F29393" s="4"/>
      <c r="G29393" s="31"/>
    </row>
    <row r="29394" spans="2:7" s="40" customFormat="1">
      <c r="B29394" s="7"/>
      <c r="C29394" s="7"/>
      <c r="D29394" s="4"/>
      <c r="E29394" s="4"/>
      <c r="F29394" s="4"/>
      <c r="G29394" s="31"/>
    </row>
    <row r="29395" spans="2:7" s="40" customFormat="1">
      <c r="B29395" s="7"/>
      <c r="C29395" s="7"/>
      <c r="D29395" s="4"/>
      <c r="E29395" s="4"/>
      <c r="F29395" s="4"/>
      <c r="G29395" s="31"/>
    </row>
    <row r="29396" spans="2:7" s="40" customFormat="1">
      <c r="B29396" s="7"/>
      <c r="C29396" s="7"/>
      <c r="D29396" s="4"/>
      <c r="E29396" s="4"/>
      <c r="F29396" s="4"/>
      <c r="G29396" s="31"/>
    </row>
    <row r="29397" spans="2:7" s="40" customFormat="1">
      <c r="B29397" s="7"/>
      <c r="C29397" s="7"/>
      <c r="D29397" s="4"/>
      <c r="E29397" s="4"/>
      <c r="F29397" s="4"/>
      <c r="G29397" s="31"/>
    </row>
    <row r="29398" spans="2:7" s="40" customFormat="1">
      <c r="B29398" s="7"/>
      <c r="C29398" s="7"/>
      <c r="D29398" s="4"/>
      <c r="E29398" s="4"/>
      <c r="F29398" s="4"/>
      <c r="G29398" s="31"/>
    </row>
    <row r="29399" spans="2:7" s="40" customFormat="1">
      <c r="B29399" s="7"/>
      <c r="C29399" s="7"/>
      <c r="D29399" s="4"/>
      <c r="E29399" s="4"/>
      <c r="F29399" s="4"/>
      <c r="G29399" s="31"/>
    </row>
    <row r="29400" spans="2:7" s="40" customFormat="1">
      <c r="B29400" s="7"/>
      <c r="C29400" s="7"/>
      <c r="D29400" s="4"/>
      <c r="E29400" s="4"/>
      <c r="F29400" s="4"/>
      <c r="G29400" s="31"/>
    </row>
    <row r="29401" spans="2:7" s="40" customFormat="1">
      <c r="B29401" s="7"/>
      <c r="C29401" s="7"/>
      <c r="D29401" s="4"/>
      <c r="E29401" s="4"/>
      <c r="F29401" s="4"/>
      <c r="G29401" s="31"/>
    </row>
    <row r="29402" spans="2:7" s="40" customFormat="1">
      <c r="B29402" s="7"/>
      <c r="C29402" s="7"/>
      <c r="D29402" s="4"/>
      <c r="E29402" s="4"/>
      <c r="F29402" s="4"/>
      <c r="G29402" s="31"/>
    </row>
    <row r="29403" spans="2:7" s="40" customFormat="1">
      <c r="B29403" s="7"/>
      <c r="C29403" s="7"/>
      <c r="D29403" s="4"/>
      <c r="E29403" s="4"/>
      <c r="F29403" s="4"/>
      <c r="G29403" s="31"/>
    </row>
    <row r="29404" spans="2:7" s="40" customFormat="1">
      <c r="B29404" s="7"/>
      <c r="C29404" s="7"/>
      <c r="D29404" s="4"/>
      <c r="E29404" s="4"/>
      <c r="F29404" s="4"/>
      <c r="G29404" s="31"/>
    </row>
    <row r="29405" spans="2:7" s="40" customFormat="1">
      <c r="B29405" s="7"/>
      <c r="C29405" s="7"/>
      <c r="D29405" s="4"/>
      <c r="E29405" s="4"/>
      <c r="F29405" s="4"/>
      <c r="G29405" s="31"/>
    </row>
    <row r="29406" spans="2:7" s="40" customFormat="1">
      <c r="B29406" s="7"/>
      <c r="C29406" s="7"/>
      <c r="D29406" s="4"/>
      <c r="E29406" s="4"/>
      <c r="F29406" s="4"/>
      <c r="G29406" s="31"/>
    </row>
    <row r="29407" spans="2:7" s="40" customFormat="1">
      <c r="B29407" s="7"/>
      <c r="C29407" s="7"/>
      <c r="D29407" s="4"/>
      <c r="E29407" s="4"/>
      <c r="F29407" s="4"/>
      <c r="G29407" s="31"/>
    </row>
    <row r="29408" spans="2:7" s="40" customFormat="1">
      <c r="B29408" s="7"/>
      <c r="C29408" s="7"/>
      <c r="D29408" s="4"/>
      <c r="E29408" s="4"/>
      <c r="F29408" s="4"/>
      <c r="G29408" s="31"/>
    </row>
    <row r="29409" spans="2:7" s="40" customFormat="1">
      <c r="B29409" s="7"/>
      <c r="C29409" s="7"/>
      <c r="D29409" s="4"/>
      <c r="E29409" s="4"/>
      <c r="F29409" s="4"/>
      <c r="G29409" s="31"/>
    </row>
    <row r="29410" spans="2:7" s="40" customFormat="1">
      <c r="B29410" s="7"/>
      <c r="C29410" s="7"/>
      <c r="D29410" s="4"/>
      <c r="E29410" s="4"/>
      <c r="F29410" s="4"/>
      <c r="G29410" s="31"/>
    </row>
    <row r="29411" spans="2:7" s="40" customFormat="1">
      <c r="B29411" s="7"/>
      <c r="C29411" s="7"/>
      <c r="D29411" s="4"/>
      <c r="E29411" s="4"/>
      <c r="F29411" s="4"/>
      <c r="G29411" s="31"/>
    </row>
    <row r="29412" spans="2:7" s="40" customFormat="1">
      <c r="B29412" s="7"/>
      <c r="C29412" s="7"/>
      <c r="D29412" s="4"/>
      <c r="E29412" s="4"/>
      <c r="F29412" s="4"/>
      <c r="G29412" s="31"/>
    </row>
    <row r="29413" spans="2:7" s="40" customFormat="1">
      <c r="B29413" s="7"/>
      <c r="C29413" s="7"/>
      <c r="D29413" s="4"/>
      <c r="E29413" s="4"/>
      <c r="F29413" s="4"/>
      <c r="G29413" s="31"/>
    </row>
    <row r="29414" spans="2:7" s="40" customFormat="1">
      <c r="B29414" s="7"/>
      <c r="C29414" s="7"/>
      <c r="D29414" s="4"/>
      <c r="E29414" s="4"/>
      <c r="F29414" s="4"/>
      <c r="G29414" s="31"/>
    </row>
    <row r="29415" spans="2:7" s="40" customFormat="1">
      <c r="B29415" s="7"/>
      <c r="C29415" s="7"/>
      <c r="D29415" s="4"/>
      <c r="E29415" s="4"/>
      <c r="F29415" s="4"/>
      <c r="G29415" s="31"/>
    </row>
    <row r="29416" spans="2:7" s="40" customFormat="1">
      <c r="B29416" s="7"/>
      <c r="C29416" s="7"/>
      <c r="D29416" s="4"/>
      <c r="E29416" s="4"/>
      <c r="F29416" s="4"/>
      <c r="G29416" s="31"/>
    </row>
    <row r="29417" spans="2:7" s="40" customFormat="1">
      <c r="B29417" s="7"/>
      <c r="C29417" s="7"/>
      <c r="D29417" s="4"/>
      <c r="E29417" s="4"/>
      <c r="F29417" s="4"/>
      <c r="G29417" s="31"/>
    </row>
    <row r="29418" spans="2:7" s="40" customFormat="1">
      <c r="B29418" s="7"/>
      <c r="C29418" s="7"/>
      <c r="D29418" s="4"/>
      <c r="E29418" s="4"/>
      <c r="F29418" s="4"/>
      <c r="G29418" s="31"/>
    </row>
    <row r="29419" spans="2:7" s="40" customFormat="1">
      <c r="B29419" s="7"/>
      <c r="C29419" s="7"/>
      <c r="D29419" s="4"/>
      <c r="E29419" s="4"/>
      <c r="F29419" s="4"/>
      <c r="G29419" s="31"/>
    </row>
    <row r="29420" spans="2:7" s="40" customFormat="1">
      <c r="B29420" s="7"/>
      <c r="C29420" s="7"/>
      <c r="D29420" s="4"/>
      <c r="E29420" s="4"/>
      <c r="F29420" s="4"/>
      <c r="G29420" s="31"/>
    </row>
    <row r="29421" spans="2:7" s="40" customFormat="1">
      <c r="B29421" s="7"/>
      <c r="C29421" s="7"/>
      <c r="D29421" s="4"/>
      <c r="E29421" s="4"/>
      <c r="F29421" s="4"/>
      <c r="G29421" s="31"/>
    </row>
    <row r="29422" spans="2:7" s="40" customFormat="1">
      <c r="B29422" s="7"/>
      <c r="C29422" s="7"/>
      <c r="D29422" s="4"/>
      <c r="E29422" s="4"/>
      <c r="F29422" s="4"/>
      <c r="G29422" s="31"/>
    </row>
    <row r="29423" spans="2:7" s="40" customFormat="1">
      <c r="B29423" s="7"/>
      <c r="C29423" s="7"/>
      <c r="D29423" s="4"/>
      <c r="E29423" s="4"/>
      <c r="F29423" s="4"/>
      <c r="G29423" s="31"/>
    </row>
    <row r="29424" spans="2:7" s="40" customFormat="1">
      <c r="B29424" s="7"/>
      <c r="C29424" s="7"/>
      <c r="D29424" s="4"/>
      <c r="E29424" s="4"/>
      <c r="F29424" s="4"/>
      <c r="G29424" s="31"/>
    </row>
    <row r="29425" spans="2:7" s="40" customFormat="1">
      <c r="B29425" s="7"/>
      <c r="C29425" s="7"/>
      <c r="D29425" s="4"/>
      <c r="E29425" s="4"/>
      <c r="F29425" s="4"/>
      <c r="G29425" s="31"/>
    </row>
    <row r="29426" spans="2:7" s="40" customFormat="1">
      <c r="B29426" s="7"/>
      <c r="C29426" s="7"/>
      <c r="D29426" s="4"/>
      <c r="E29426" s="4"/>
      <c r="F29426" s="4"/>
      <c r="G29426" s="31"/>
    </row>
    <row r="29427" spans="2:7" s="40" customFormat="1">
      <c r="B29427" s="7"/>
      <c r="C29427" s="7"/>
      <c r="D29427" s="4"/>
      <c r="E29427" s="4"/>
      <c r="F29427" s="4"/>
      <c r="G29427" s="31"/>
    </row>
    <row r="29428" spans="2:7" s="40" customFormat="1">
      <c r="B29428" s="7"/>
      <c r="C29428" s="7"/>
      <c r="D29428" s="4"/>
      <c r="E29428" s="4"/>
      <c r="F29428" s="4"/>
      <c r="G29428" s="31"/>
    </row>
    <row r="29429" spans="2:7" s="40" customFormat="1">
      <c r="B29429" s="7"/>
      <c r="C29429" s="7"/>
      <c r="D29429" s="4"/>
      <c r="E29429" s="4"/>
      <c r="F29429" s="4"/>
      <c r="G29429" s="31"/>
    </row>
    <row r="29430" spans="2:7" s="40" customFormat="1">
      <c r="B29430" s="7"/>
      <c r="C29430" s="7"/>
      <c r="D29430" s="4"/>
      <c r="E29430" s="4"/>
      <c r="F29430" s="4"/>
      <c r="G29430" s="31"/>
    </row>
    <row r="29431" spans="2:7" s="40" customFormat="1">
      <c r="B29431" s="7"/>
      <c r="C29431" s="7"/>
      <c r="D29431" s="4"/>
      <c r="E29431" s="4"/>
      <c r="F29431" s="4"/>
      <c r="G29431" s="31"/>
    </row>
    <row r="29432" spans="2:7" s="40" customFormat="1">
      <c r="B29432" s="7"/>
      <c r="C29432" s="7"/>
      <c r="D29432" s="4"/>
      <c r="E29432" s="4"/>
      <c r="F29432" s="4"/>
      <c r="G29432" s="31"/>
    </row>
    <row r="29433" spans="2:7" s="40" customFormat="1">
      <c r="B29433" s="7"/>
      <c r="C29433" s="7"/>
      <c r="D29433" s="4"/>
      <c r="E29433" s="4"/>
      <c r="F29433" s="4"/>
      <c r="G29433" s="31"/>
    </row>
    <row r="29434" spans="2:7" s="40" customFormat="1">
      <c r="B29434" s="7"/>
      <c r="C29434" s="7"/>
      <c r="D29434" s="4"/>
      <c r="E29434" s="4"/>
      <c r="F29434" s="4"/>
      <c r="G29434" s="31"/>
    </row>
    <row r="29435" spans="2:7" s="40" customFormat="1">
      <c r="B29435" s="7"/>
      <c r="C29435" s="7"/>
      <c r="D29435" s="4"/>
      <c r="E29435" s="4"/>
      <c r="F29435" s="4"/>
      <c r="G29435" s="31"/>
    </row>
    <row r="29436" spans="2:7" s="40" customFormat="1">
      <c r="B29436" s="7"/>
      <c r="C29436" s="7"/>
      <c r="D29436" s="4"/>
      <c r="E29436" s="4"/>
      <c r="F29436" s="4"/>
      <c r="G29436" s="31"/>
    </row>
    <row r="29437" spans="2:7" s="40" customFormat="1">
      <c r="B29437" s="7"/>
      <c r="C29437" s="7"/>
      <c r="D29437" s="4"/>
      <c r="E29437" s="4"/>
      <c r="F29437" s="4"/>
      <c r="G29437" s="31"/>
    </row>
    <row r="29438" spans="2:7" s="40" customFormat="1">
      <c r="B29438" s="7"/>
      <c r="C29438" s="7"/>
      <c r="D29438" s="4"/>
      <c r="E29438" s="4"/>
      <c r="F29438" s="4"/>
      <c r="G29438" s="31"/>
    </row>
    <row r="29439" spans="2:7" s="40" customFormat="1">
      <c r="B29439" s="7"/>
      <c r="C29439" s="7"/>
      <c r="D29439" s="4"/>
      <c r="E29439" s="4"/>
      <c r="F29439" s="4"/>
      <c r="G29439" s="31"/>
    </row>
    <row r="29440" spans="2:7" s="40" customFormat="1">
      <c r="B29440" s="7"/>
      <c r="C29440" s="7"/>
      <c r="D29440" s="4"/>
      <c r="E29440" s="4"/>
      <c r="F29440" s="4"/>
      <c r="G29440" s="31"/>
    </row>
    <row r="29441" spans="2:7" s="40" customFormat="1">
      <c r="B29441" s="7"/>
      <c r="C29441" s="7"/>
      <c r="D29441" s="4"/>
      <c r="E29441" s="4"/>
      <c r="F29441" s="4"/>
      <c r="G29441" s="31"/>
    </row>
    <row r="29442" spans="2:7" s="40" customFormat="1">
      <c r="B29442" s="7"/>
      <c r="C29442" s="7"/>
      <c r="D29442" s="4"/>
      <c r="E29442" s="4"/>
      <c r="F29442" s="4"/>
      <c r="G29442" s="31"/>
    </row>
    <row r="29443" spans="2:7" s="40" customFormat="1">
      <c r="B29443" s="7"/>
      <c r="C29443" s="7"/>
      <c r="D29443" s="4"/>
      <c r="E29443" s="4"/>
      <c r="F29443" s="4"/>
      <c r="G29443" s="31"/>
    </row>
    <row r="29444" spans="2:7" s="40" customFormat="1">
      <c r="B29444" s="7"/>
      <c r="C29444" s="7"/>
      <c r="D29444" s="4"/>
      <c r="E29444" s="4"/>
      <c r="F29444" s="4"/>
      <c r="G29444" s="31"/>
    </row>
    <row r="29445" spans="2:7" s="40" customFormat="1">
      <c r="B29445" s="7"/>
      <c r="C29445" s="7"/>
      <c r="D29445" s="4"/>
      <c r="E29445" s="4"/>
      <c r="F29445" s="4"/>
      <c r="G29445" s="31"/>
    </row>
    <row r="29446" spans="2:7" s="40" customFormat="1">
      <c r="B29446" s="7"/>
      <c r="C29446" s="7"/>
      <c r="D29446" s="4"/>
      <c r="E29446" s="4"/>
      <c r="F29446" s="4"/>
      <c r="G29446" s="31"/>
    </row>
    <row r="29447" spans="2:7" s="40" customFormat="1">
      <c r="B29447" s="7"/>
      <c r="C29447" s="7"/>
      <c r="D29447" s="4"/>
      <c r="E29447" s="4"/>
      <c r="F29447" s="4"/>
      <c r="G29447" s="31"/>
    </row>
    <row r="29448" spans="2:7" s="40" customFormat="1">
      <c r="B29448" s="7"/>
      <c r="C29448" s="7"/>
      <c r="D29448" s="4"/>
      <c r="E29448" s="4"/>
      <c r="F29448" s="4"/>
      <c r="G29448" s="31"/>
    </row>
    <row r="29449" spans="2:7" s="40" customFormat="1">
      <c r="B29449" s="7"/>
      <c r="C29449" s="7"/>
      <c r="D29449" s="4"/>
      <c r="E29449" s="4"/>
      <c r="F29449" s="4"/>
      <c r="G29449" s="31"/>
    </row>
    <row r="29450" spans="2:7" s="40" customFormat="1">
      <c r="B29450" s="7"/>
      <c r="C29450" s="7"/>
      <c r="D29450" s="4"/>
      <c r="E29450" s="4"/>
      <c r="F29450" s="4"/>
      <c r="G29450" s="31"/>
    </row>
    <row r="29451" spans="2:7" s="40" customFormat="1">
      <c r="B29451" s="7"/>
      <c r="C29451" s="7"/>
      <c r="D29451" s="4"/>
      <c r="E29451" s="4"/>
      <c r="F29451" s="4"/>
      <c r="G29451" s="31"/>
    </row>
    <row r="29452" spans="2:7" s="40" customFormat="1">
      <c r="B29452" s="7"/>
      <c r="C29452" s="7"/>
      <c r="D29452" s="4"/>
      <c r="E29452" s="4"/>
      <c r="F29452" s="4"/>
      <c r="G29452" s="31"/>
    </row>
    <row r="29453" spans="2:7" s="40" customFormat="1">
      <c r="B29453" s="7"/>
      <c r="C29453" s="7"/>
      <c r="D29453" s="4"/>
      <c r="E29453" s="4"/>
      <c r="F29453" s="4"/>
      <c r="G29453" s="31"/>
    </row>
    <row r="29454" spans="2:7" s="40" customFormat="1">
      <c r="B29454" s="7"/>
      <c r="C29454" s="7"/>
      <c r="D29454" s="4"/>
      <c r="E29454" s="4"/>
      <c r="F29454" s="4"/>
      <c r="G29454" s="31"/>
    </row>
    <row r="29455" spans="2:7" s="40" customFormat="1">
      <c r="B29455" s="7"/>
      <c r="C29455" s="7"/>
      <c r="D29455" s="4"/>
      <c r="E29455" s="4"/>
      <c r="F29455" s="4"/>
      <c r="G29455" s="31"/>
    </row>
    <row r="29456" spans="2:7" s="40" customFormat="1">
      <c r="B29456" s="7"/>
      <c r="C29456" s="7"/>
      <c r="D29456" s="4"/>
      <c r="E29456" s="4"/>
      <c r="F29456" s="4"/>
      <c r="G29456" s="31"/>
    </row>
    <row r="29457" spans="2:7" s="40" customFormat="1">
      <c r="B29457" s="7"/>
      <c r="C29457" s="7"/>
      <c r="D29457" s="4"/>
      <c r="E29457" s="4"/>
      <c r="F29457" s="4"/>
      <c r="G29457" s="31"/>
    </row>
    <row r="29458" spans="2:7" s="40" customFormat="1">
      <c r="B29458" s="7"/>
      <c r="C29458" s="7"/>
      <c r="D29458" s="4"/>
      <c r="E29458" s="4"/>
      <c r="F29458" s="4"/>
      <c r="G29458" s="31"/>
    </row>
    <row r="29459" spans="2:7" s="40" customFormat="1">
      <c r="B29459" s="7"/>
      <c r="C29459" s="7"/>
      <c r="D29459" s="4"/>
      <c r="E29459" s="4"/>
      <c r="F29459" s="4"/>
      <c r="G29459" s="31"/>
    </row>
    <row r="29460" spans="2:7" s="40" customFormat="1">
      <c r="B29460" s="7"/>
      <c r="C29460" s="7"/>
      <c r="D29460" s="4"/>
      <c r="E29460" s="4"/>
      <c r="F29460" s="4"/>
      <c r="G29460" s="31"/>
    </row>
    <row r="29461" spans="2:7" s="40" customFormat="1">
      <c r="B29461" s="7"/>
      <c r="C29461" s="7"/>
      <c r="D29461" s="4"/>
      <c r="E29461" s="4"/>
      <c r="F29461" s="4"/>
      <c r="G29461" s="31"/>
    </row>
    <row r="29462" spans="2:7" s="40" customFormat="1">
      <c r="B29462" s="7"/>
      <c r="C29462" s="7"/>
      <c r="D29462" s="4"/>
      <c r="E29462" s="4"/>
      <c r="F29462" s="4"/>
      <c r="G29462" s="31"/>
    </row>
    <row r="29463" spans="2:7" s="40" customFormat="1">
      <c r="B29463" s="7"/>
      <c r="C29463" s="7"/>
      <c r="D29463" s="4"/>
      <c r="E29463" s="4"/>
      <c r="F29463" s="4"/>
      <c r="G29463" s="31"/>
    </row>
    <row r="29464" spans="2:7" s="40" customFormat="1">
      <c r="B29464" s="7"/>
      <c r="C29464" s="7"/>
      <c r="D29464" s="4"/>
      <c r="E29464" s="4"/>
      <c r="F29464" s="4"/>
      <c r="G29464" s="31"/>
    </row>
    <row r="29465" spans="2:7" s="40" customFormat="1">
      <c r="B29465" s="7"/>
      <c r="C29465" s="7"/>
      <c r="D29465" s="4"/>
      <c r="E29465" s="4"/>
      <c r="F29465" s="4"/>
      <c r="G29465" s="31"/>
    </row>
    <row r="29466" spans="2:7" s="40" customFormat="1">
      <c r="B29466" s="7"/>
      <c r="C29466" s="7"/>
      <c r="D29466" s="4"/>
      <c r="E29466" s="4"/>
      <c r="F29466" s="4"/>
      <c r="G29466" s="31"/>
    </row>
    <row r="29467" spans="2:7" s="40" customFormat="1">
      <c r="B29467" s="7"/>
      <c r="C29467" s="7"/>
      <c r="D29467" s="4"/>
      <c r="E29467" s="4"/>
      <c r="F29467" s="4"/>
      <c r="G29467" s="31"/>
    </row>
    <row r="29468" spans="2:7" s="40" customFormat="1">
      <c r="B29468" s="7"/>
      <c r="C29468" s="7"/>
      <c r="D29468" s="4"/>
      <c r="E29468" s="4"/>
      <c r="F29468" s="4"/>
      <c r="G29468" s="31"/>
    </row>
    <row r="29469" spans="2:7" s="40" customFormat="1">
      <c r="B29469" s="7"/>
      <c r="C29469" s="7"/>
      <c r="D29469" s="4"/>
      <c r="E29469" s="4"/>
      <c r="F29469" s="4"/>
      <c r="G29469" s="31"/>
    </row>
    <row r="29470" spans="2:7" s="40" customFormat="1">
      <c r="B29470" s="7"/>
      <c r="C29470" s="7"/>
      <c r="D29470" s="4"/>
      <c r="E29470" s="4"/>
      <c r="F29470" s="4"/>
      <c r="G29470" s="31"/>
    </row>
    <row r="29471" spans="2:7" s="40" customFormat="1">
      <c r="B29471" s="7"/>
      <c r="C29471" s="7"/>
      <c r="D29471" s="4"/>
      <c r="E29471" s="4"/>
      <c r="F29471" s="4"/>
      <c r="G29471" s="31"/>
    </row>
    <row r="29472" spans="2:7" s="40" customFormat="1">
      <c r="B29472" s="7"/>
      <c r="C29472" s="7"/>
      <c r="D29472" s="4"/>
      <c r="E29472" s="4"/>
      <c r="F29472" s="4"/>
      <c r="G29472" s="31"/>
    </row>
    <row r="29473" spans="2:7" s="40" customFormat="1">
      <c r="B29473" s="7"/>
      <c r="C29473" s="7"/>
      <c r="D29473" s="4"/>
      <c r="E29473" s="4"/>
      <c r="F29473" s="4"/>
      <c r="G29473" s="31"/>
    </row>
    <row r="29474" spans="2:7" s="40" customFormat="1">
      <c r="B29474" s="7"/>
      <c r="C29474" s="7"/>
      <c r="D29474" s="4"/>
      <c r="E29474" s="4"/>
      <c r="F29474" s="4"/>
      <c r="G29474" s="31"/>
    </row>
    <row r="29475" spans="2:7" s="40" customFormat="1">
      <c r="B29475" s="7"/>
      <c r="C29475" s="7"/>
      <c r="D29475" s="4"/>
      <c r="E29475" s="4"/>
      <c r="F29475" s="4"/>
      <c r="G29475" s="31"/>
    </row>
    <row r="29476" spans="2:7" s="40" customFormat="1">
      <c r="B29476" s="7"/>
      <c r="C29476" s="7"/>
      <c r="D29476" s="4"/>
      <c r="E29476" s="4"/>
      <c r="F29476" s="4"/>
      <c r="G29476" s="31"/>
    </row>
    <row r="29477" spans="2:7" s="40" customFormat="1">
      <c r="B29477" s="7"/>
      <c r="C29477" s="7"/>
      <c r="D29477" s="4"/>
      <c r="E29477" s="4"/>
      <c r="F29477" s="4"/>
      <c r="G29477" s="31"/>
    </row>
    <row r="29478" spans="2:7" s="40" customFormat="1">
      <c r="B29478" s="7"/>
      <c r="C29478" s="7"/>
      <c r="D29478" s="4"/>
      <c r="E29478" s="4"/>
      <c r="F29478" s="4"/>
      <c r="G29478" s="31"/>
    </row>
    <row r="29479" spans="2:7" s="40" customFormat="1">
      <c r="B29479" s="7"/>
      <c r="C29479" s="7"/>
      <c r="D29479" s="4"/>
      <c r="E29479" s="4"/>
      <c r="F29479" s="4"/>
      <c r="G29479" s="31"/>
    </row>
    <row r="29480" spans="2:7" s="40" customFormat="1">
      <c r="B29480" s="7"/>
      <c r="C29480" s="7"/>
      <c r="D29480" s="4"/>
      <c r="E29480" s="4"/>
      <c r="F29480" s="4"/>
      <c r="G29480" s="31"/>
    </row>
    <row r="29481" spans="2:7" s="40" customFormat="1">
      <c r="B29481" s="7"/>
      <c r="C29481" s="7"/>
      <c r="D29481" s="4"/>
      <c r="E29481" s="4"/>
      <c r="F29481" s="4"/>
      <c r="G29481" s="31"/>
    </row>
    <row r="29482" spans="2:7" s="40" customFormat="1">
      <c r="B29482" s="7"/>
      <c r="C29482" s="7"/>
      <c r="D29482" s="4"/>
      <c r="E29482" s="4"/>
      <c r="F29482" s="4"/>
      <c r="G29482" s="31"/>
    </row>
    <row r="29483" spans="2:7" s="40" customFormat="1">
      <c r="B29483" s="7"/>
      <c r="C29483" s="7"/>
      <c r="D29483" s="4"/>
      <c r="E29483" s="4"/>
      <c r="F29483" s="4"/>
      <c r="G29483" s="31"/>
    </row>
    <row r="29484" spans="2:7" s="40" customFormat="1">
      <c r="B29484" s="7"/>
      <c r="C29484" s="7"/>
      <c r="D29484" s="4"/>
      <c r="E29484" s="4"/>
      <c r="F29484" s="4"/>
      <c r="G29484" s="31"/>
    </row>
    <row r="29485" spans="2:7" s="40" customFormat="1">
      <c r="B29485" s="7"/>
      <c r="C29485" s="7"/>
      <c r="D29485" s="4"/>
      <c r="E29485" s="4"/>
      <c r="F29485" s="4"/>
      <c r="G29485" s="31"/>
    </row>
    <row r="29486" spans="2:7" s="40" customFormat="1">
      <c r="B29486" s="7"/>
      <c r="C29486" s="7"/>
      <c r="D29486" s="4"/>
      <c r="E29486" s="4"/>
      <c r="F29486" s="4"/>
      <c r="G29486" s="31"/>
    </row>
    <row r="29487" spans="2:7" s="40" customFormat="1">
      <c r="B29487" s="7"/>
      <c r="C29487" s="7"/>
      <c r="D29487" s="4"/>
      <c r="E29487" s="4"/>
      <c r="F29487" s="4"/>
      <c r="G29487" s="31"/>
    </row>
    <row r="29488" spans="2:7" s="40" customFormat="1">
      <c r="B29488" s="7"/>
      <c r="C29488" s="7"/>
      <c r="D29488" s="4"/>
      <c r="E29488" s="4"/>
      <c r="F29488" s="4"/>
      <c r="G29488" s="31"/>
    </row>
    <row r="29489" spans="2:7" s="40" customFormat="1">
      <c r="B29489" s="7"/>
      <c r="C29489" s="7"/>
      <c r="D29489" s="4"/>
      <c r="E29489" s="4"/>
      <c r="F29489" s="4"/>
      <c r="G29489" s="31"/>
    </row>
    <row r="29490" spans="2:7" s="40" customFormat="1">
      <c r="B29490" s="7"/>
      <c r="C29490" s="7"/>
      <c r="D29490" s="4"/>
      <c r="E29490" s="4"/>
      <c r="F29490" s="4"/>
      <c r="G29490" s="31"/>
    </row>
    <row r="29491" spans="2:7" s="40" customFormat="1">
      <c r="B29491" s="7"/>
      <c r="C29491" s="7"/>
      <c r="D29491" s="4"/>
      <c r="E29491" s="4"/>
      <c r="F29491" s="4"/>
      <c r="G29491" s="31"/>
    </row>
    <row r="29492" spans="2:7" s="40" customFormat="1">
      <c r="B29492" s="7"/>
      <c r="C29492" s="7"/>
      <c r="D29492" s="4"/>
      <c r="E29492" s="4"/>
      <c r="F29492" s="4"/>
      <c r="G29492" s="31"/>
    </row>
    <row r="29493" spans="2:7" s="40" customFormat="1">
      <c r="B29493" s="7"/>
      <c r="C29493" s="7"/>
      <c r="D29493" s="4"/>
      <c r="E29493" s="4"/>
      <c r="F29493" s="4"/>
      <c r="G29493" s="31"/>
    </row>
    <row r="29494" spans="2:7" s="40" customFormat="1">
      <c r="B29494" s="7"/>
      <c r="C29494" s="7"/>
      <c r="D29494" s="4"/>
      <c r="E29494" s="4"/>
      <c r="F29494" s="4"/>
      <c r="G29494" s="31"/>
    </row>
    <row r="29495" spans="2:7" s="40" customFormat="1">
      <c r="B29495" s="7"/>
      <c r="C29495" s="7"/>
      <c r="D29495" s="4"/>
      <c r="E29495" s="4"/>
      <c r="F29495" s="4"/>
      <c r="G29495" s="31"/>
    </row>
    <row r="29496" spans="2:7" s="40" customFormat="1">
      <c r="B29496" s="7"/>
      <c r="C29496" s="7"/>
      <c r="D29496" s="4"/>
      <c r="E29496" s="4"/>
      <c r="F29496" s="4"/>
      <c r="G29496" s="31"/>
    </row>
    <row r="29497" spans="2:7" s="40" customFormat="1">
      <c r="B29497" s="7"/>
      <c r="C29497" s="7"/>
      <c r="D29497" s="4"/>
      <c r="E29497" s="4"/>
      <c r="F29497" s="4"/>
      <c r="G29497" s="31"/>
    </row>
    <row r="29498" spans="2:7" s="40" customFormat="1">
      <c r="B29498" s="7"/>
      <c r="C29498" s="7"/>
      <c r="D29498" s="4"/>
      <c r="E29498" s="4"/>
      <c r="F29498" s="4"/>
      <c r="G29498" s="31"/>
    </row>
    <row r="29499" spans="2:7" s="40" customFormat="1">
      <c r="B29499" s="7"/>
      <c r="C29499" s="7"/>
      <c r="D29499" s="4"/>
      <c r="E29499" s="4"/>
      <c r="F29499" s="4"/>
      <c r="G29499" s="31"/>
    </row>
    <row r="29500" spans="2:7" s="40" customFormat="1">
      <c r="B29500" s="7"/>
      <c r="C29500" s="7"/>
      <c r="D29500" s="4"/>
      <c r="E29500" s="4"/>
      <c r="F29500" s="4"/>
      <c r="G29500" s="31"/>
    </row>
    <row r="29501" spans="2:7" s="40" customFormat="1">
      <c r="B29501" s="7"/>
      <c r="C29501" s="7"/>
      <c r="D29501" s="4"/>
      <c r="E29501" s="4"/>
      <c r="F29501" s="4"/>
      <c r="G29501" s="31"/>
    </row>
    <row r="29502" spans="2:7" s="40" customFormat="1">
      <c r="B29502" s="7"/>
      <c r="C29502" s="7"/>
      <c r="D29502" s="4"/>
      <c r="E29502" s="4"/>
      <c r="F29502" s="4"/>
      <c r="G29502" s="31"/>
    </row>
    <row r="29503" spans="2:7" s="40" customFormat="1">
      <c r="B29503" s="7"/>
      <c r="C29503" s="7"/>
      <c r="D29503" s="4"/>
      <c r="E29503" s="4"/>
      <c r="F29503" s="4"/>
      <c r="G29503" s="31"/>
    </row>
    <row r="29504" spans="2:7" s="40" customFormat="1">
      <c r="B29504" s="7"/>
      <c r="C29504" s="7"/>
      <c r="D29504" s="4"/>
      <c r="E29504" s="4"/>
      <c r="F29504" s="4"/>
      <c r="G29504" s="31"/>
    </row>
    <row r="29505" spans="2:7" s="40" customFormat="1">
      <c r="B29505" s="7"/>
      <c r="C29505" s="7"/>
      <c r="D29505" s="4"/>
      <c r="E29505" s="4"/>
      <c r="F29505" s="4"/>
      <c r="G29505" s="31"/>
    </row>
    <row r="29506" spans="2:7" s="40" customFormat="1">
      <c r="B29506" s="7"/>
      <c r="C29506" s="7"/>
      <c r="D29506" s="4"/>
      <c r="E29506" s="4"/>
      <c r="F29506" s="4"/>
      <c r="G29506" s="31"/>
    </row>
    <row r="29507" spans="2:7" s="40" customFormat="1">
      <c r="B29507" s="7"/>
      <c r="C29507" s="7"/>
      <c r="D29507" s="4"/>
      <c r="E29507" s="4"/>
      <c r="F29507" s="4"/>
      <c r="G29507" s="31"/>
    </row>
    <row r="29508" spans="2:7" s="40" customFormat="1">
      <c r="B29508" s="7"/>
      <c r="C29508" s="7"/>
      <c r="D29508" s="4"/>
      <c r="E29508" s="4"/>
      <c r="F29508" s="4"/>
      <c r="G29508" s="31"/>
    </row>
    <row r="29509" spans="2:7" s="40" customFormat="1">
      <c r="B29509" s="7"/>
      <c r="C29509" s="7"/>
      <c r="D29509" s="4"/>
      <c r="E29509" s="4"/>
      <c r="F29509" s="4"/>
      <c r="G29509" s="31"/>
    </row>
    <row r="29510" spans="2:7" s="40" customFormat="1">
      <c r="B29510" s="7"/>
      <c r="C29510" s="7"/>
      <c r="D29510" s="4"/>
      <c r="E29510" s="4"/>
      <c r="F29510" s="4"/>
      <c r="G29510" s="31"/>
    </row>
    <row r="29511" spans="2:7" s="40" customFormat="1">
      <c r="B29511" s="7"/>
      <c r="C29511" s="7"/>
      <c r="D29511" s="4"/>
      <c r="E29511" s="4"/>
      <c r="F29511" s="4"/>
      <c r="G29511" s="31"/>
    </row>
    <row r="29512" spans="2:7" s="40" customFormat="1">
      <c r="B29512" s="7"/>
      <c r="C29512" s="7"/>
      <c r="D29512" s="4"/>
      <c r="E29512" s="4"/>
      <c r="F29512" s="4"/>
      <c r="G29512" s="31"/>
    </row>
    <row r="29513" spans="2:7" s="40" customFormat="1">
      <c r="B29513" s="7"/>
      <c r="C29513" s="7"/>
      <c r="D29513" s="4"/>
      <c r="E29513" s="4"/>
      <c r="F29513" s="4"/>
      <c r="G29513" s="31"/>
    </row>
    <row r="29514" spans="2:7" s="40" customFormat="1">
      <c r="B29514" s="7"/>
      <c r="C29514" s="7"/>
      <c r="D29514" s="4"/>
      <c r="E29514" s="4"/>
      <c r="F29514" s="4"/>
      <c r="G29514" s="31"/>
    </row>
    <row r="29515" spans="2:7" s="40" customFormat="1">
      <c r="B29515" s="7"/>
      <c r="C29515" s="7"/>
      <c r="D29515" s="4"/>
      <c r="E29515" s="4"/>
      <c r="F29515" s="4"/>
      <c r="G29515" s="31"/>
    </row>
    <row r="29516" spans="2:7" s="40" customFormat="1">
      <c r="B29516" s="7"/>
      <c r="C29516" s="7"/>
      <c r="D29516" s="4"/>
      <c r="E29516" s="4"/>
      <c r="F29516" s="4"/>
      <c r="G29516" s="31"/>
    </row>
    <row r="29517" spans="2:7" s="40" customFormat="1">
      <c r="B29517" s="7"/>
      <c r="C29517" s="7"/>
      <c r="D29517" s="4"/>
      <c r="E29517" s="4"/>
      <c r="F29517" s="4"/>
      <c r="G29517" s="31"/>
    </row>
    <row r="29518" spans="2:7" s="40" customFormat="1">
      <c r="B29518" s="7"/>
      <c r="C29518" s="7"/>
      <c r="D29518" s="4"/>
      <c r="E29518" s="4"/>
      <c r="F29518" s="4"/>
      <c r="G29518" s="31"/>
    </row>
    <row r="29519" spans="2:7" s="40" customFormat="1">
      <c r="B29519" s="7"/>
      <c r="C29519" s="7"/>
      <c r="D29519" s="4"/>
      <c r="E29519" s="4"/>
      <c r="F29519" s="4"/>
      <c r="G29519" s="31"/>
    </row>
    <row r="29520" spans="2:7" s="40" customFormat="1">
      <c r="B29520" s="7"/>
      <c r="C29520" s="7"/>
      <c r="D29520" s="4"/>
      <c r="E29520" s="4"/>
      <c r="F29520" s="4"/>
      <c r="G29520" s="31"/>
    </row>
    <row r="29521" spans="2:7" s="40" customFormat="1">
      <c r="B29521" s="7"/>
      <c r="C29521" s="7"/>
      <c r="D29521" s="4"/>
      <c r="E29521" s="4"/>
      <c r="F29521" s="4"/>
      <c r="G29521" s="31"/>
    </row>
    <row r="29522" spans="2:7" s="40" customFormat="1">
      <c r="B29522" s="7"/>
      <c r="C29522" s="7"/>
      <c r="D29522" s="4"/>
      <c r="E29522" s="4"/>
      <c r="F29522" s="4"/>
      <c r="G29522" s="31"/>
    </row>
    <row r="29523" spans="2:7" s="40" customFormat="1">
      <c r="B29523" s="7"/>
      <c r="C29523" s="7"/>
      <c r="D29523" s="4"/>
      <c r="E29523" s="4"/>
      <c r="F29523" s="4"/>
      <c r="G29523" s="31"/>
    </row>
    <row r="29524" spans="2:7" s="40" customFormat="1">
      <c r="B29524" s="7"/>
      <c r="C29524" s="7"/>
      <c r="D29524" s="4"/>
      <c r="E29524" s="4"/>
      <c r="F29524" s="4"/>
      <c r="G29524" s="31"/>
    </row>
    <row r="29525" spans="2:7" s="40" customFormat="1">
      <c r="B29525" s="7"/>
      <c r="C29525" s="7"/>
      <c r="D29525" s="4"/>
      <c r="E29525" s="4"/>
      <c r="F29525" s="4"/>
      <c r="G29525" s="31"/>
    </row>
    <row r="29526" spans="2:7" s="40" customFormat="1">
      <c r="B29526" s="7"/>
      <c r="C29526" s="7"/>
      <c r="D29526" s="4"/>
      <c r="E29526" s="4"/>
      <c r="F29526" s="4"/>
      <c r="G29526" s="31"/>
    </row>
    <row r="29527" spans="2:7" s="40" customFormat="1">
      <c r="B29527" s="7"/>
      <c r="C29527" s="7"/>
      <c r="D29527" s="4"/>
      <c r="E29527" s="4"/>
      <c r="F29527" s="4"/>
      <c r="G29527" s="31"/>
    </row>
    <row r="29528" spans="2:7" s="40" customFormat="1">
      <c r="B29528" s="7"/>
      <c r="C29528" s="7"/>
      <c r="D29528" s="4"/>
      <c r="E29528" s="4"/>
      <c r="F29528" s="4"/>
      <c r="G29528" s="31"/>
    </row>
    <row r="29529" spans="2:7" s="40" customFormat="1">
      <c r="B29529" s="7"/>
      <c r="C29529" s="7"/>
      <c r="D29529" s="4"/>
      <c r="E29529" s="4"/>
      <c r="F29529" s="4"/>
      <c r="G29529" s="31"/>
    </row>
    <row r="29530" spans="2:7" s="40" customFormat="1">
      <c r="B29530" s="7"/>
      <c r="C29530" s="7"/>
      <c r="D29530" s="4"/>
      <c r="E29530" s="4"/>
      <c r="F29530" s="4"/>
      <c r="G29530" s="31"/>
    </row>
    <row r="29531" spans="2:7" s="40" customFormat="1">
      <c r="B29531" s="7"/>
      <c r="C29531" s="7"/>
      <c r="D29531" s="4"/>
      <c r="E29531" s="4"/>
      <c r="F29531" s="4"/>
      <c r="G29531" s="31"/>
    </row>
    <row r="29532" spans="2:7" s="40" customFormat="1">
      <c r="B29532" s="7"/>
      <c r="C29532" s="7"/>
      <c r="D29532" s="4"/>
      <c r="E29532" s="4"/>
      <c r="F29532" s="4"/>
      <c r="G29532" s="31"/>
    </row>
    <row r="29533" spans="2:7" s="40" customFormat="1">
      <c r="B29533" s="7"/>
      <c r="C29533" s="7"/>
      <c r="D29533" s="4"/>
      <c r="E29533" s="4"/>
      <c r="F29533" s="4"/>
      <c r="G29533" s="31"/>
    </row>
    <row r="29534" spans="2:7" s="40" customFormat="1">
      <c r="B29534" s="7"/>
      <c r="C29534" s="7"/>
      <c r="D29534" s="4"/>
      <c r="E29534" s="4"/>
      <c r="F29534" s="4"/>
      <c r="G29534" s="31"/>
    </row>
    <row r="29535" spans="2:7" s="40" customFormat="1">
      <c r="B29535" s="7"/>
      <c r="C29535" s="7"/>
      <c r="D29535" s="4"/>
      <c r="E29535" s="4"/>
      <c r="F29535" s="4"/>
      <c r="G29535" s="31"/>
    </row>
    <row r="29536" spans="2:7" s="40" customFormat="1">
      <c r="B29536" s="7"/>
      <c r="C29536" s="7"/>
      <c r="D29536" s="4"/>
      <c r="E29536" s="4"/>
      <c r="F29536" s="4"/>
      <c r="G29536" s="31"/>
    </row>
    <row r="29537" spans="2:7" s="40" customFormat="1">
      <c r="B29537" s="7"/>
      <c r="C29537" s="7"/>
      <c r="D29537" s="4"/>
      <c r="E29537" s="4"/>
      <c r="F29537" s="4"/>
      <c r="G29537" s="31"/>
    </row>
    <row r="29538" spans="2:7" s="40" customFormat="1">
      <c r="B29538" s="7"/>
      <c r="C29538" s="7"/>
      <c r="D29538" s="4"/>
      <c r="E29538" s="4"/>
      <c r="F29538" s="4"/>
      <c r="G29538" s="31"/>
    </row>
    <row r="29539" spans="2:7" s="40" customFormat="1">
      <c r="B29539" s="7"/>
      <c r="C29539" s="7"/>
      <c r="D29539" s="4"/>
      <c r="E29539" s="4"/>
      <c r="F29539" s="4"/>
      <c r="G29539" s="31"/>
    </row>
    <row r="29540" spans="2:7" s="40" customFormat="1">
      <c r="B29540" s="7"/>
      <c r="C29540" s="7"/>
      <c r="D29540" s="4"/>
      <c r="E29540" s="4"/>
      <c r="F29540" s="4"/>
      <c r="G29540" s="31"/>
    </row>
    <row r="29541" spans="2:7" s="40" customFormat="1">
      <c r="B29541" s="7"/>
      <c r="C29541" s="7"/>
      <c r="D29541" s="4"/>
      <c r="E29541" s="4"/>
      <c r="F29541" s="4"/>
      <c r="G29541" s="31"/>
    </row>
    <row r="29542" spans="2:7" s="40" customFormat="1">
      <c r="B29542" s="7"/>
      <c r="C29542" s="7"/>
      <c r="D29542" s="4"/>
      <c r="E29542" s="4"/>
      <c r="F29542" s="4"/>
      <c r="G29542" s="31"/>
    </row>
    <row r="29543" spans="2:7" s="40" customFormat="1">
      <c r="B29543" s="7"/>
      <c r="C29543" s="7"/>
      <c r="D29543" s="4"/>
      <c r="E29543" s="4"/>
      <c r="F29543" s="4"/>
      <c r="G29543" s="31"/>
    </row>
    <row r="29544" spans="2:7" s="40" customFormat="1">
      <c r="B29544" s="7"/>
      <c r="C29544" s="7"/>
      <c r="D29544" s="4"/>
      <c r="E29544" s="4"/>
      <c r="F29544" s="4"/>
      <c r="G29544" s="31"/>
    </row>
    <row r="29545" spans="2:7" s="40" customFormat="1">
      <c r="B29545" s="7"/>
      <c r="C29545" s="7"/>
      <c r="D29545" s="4"/>
      <c r="E29545" s="4"/>
      <c r="F29545" s="4"/>
      <c r="G29545" s="31"/>
    </row>
    <row r="29546" spans="2:7" s="40" customFormat="1">
      <c r="B29546" s="7"/>
      <c r="C29546" s="7"/>
      <c r="D29546" s="4"/>
      <c r="E29546" s="4"/>
      <c r="F29546" s="4"/>
      <c r="G29546" s="31"/>
    </row>
    <row r="29547" spans="2:7" s="40" customFormat="1">
      <c r="B29547" s="7"/>
      <c r="C29547" s="7"/>
      <c r="D29547" s="4"/>
      <c r="E29547" s="4"/>
      <c r="F29547" s="4"/>
      <c r="G29547" s="31"/>
    </row>
    <row r="29548" spans="2:7" s="40" customFormat="1">
      <c r="B29548" s="7"/>
      <c r="C29548" s="7"/>
      <c r="D29548" s="4"/>
      <c r="E29548" s="4"/>
      <c r="F29548" s="4"/>
      <c r="G29548" s="31"/>
    </row>
    <row r="29549" spans="2:7" s="40" customFormat="1">
      <c r="B29549" s="7"/>
      <c r="C29549" s="7"/>
      <c r="D29549" s="4"/>
      <c r="E29549" s="4"/>
      <c r="F29549" s="4"/>
      <c r="G29549" s="31"/>
    </row>
    <row r="29550" spans="2:7" s="40" customFormat="1">
      <c r="B29550" s="7"/>
      <c r="C29550" s="7"/>
      <c r="D29550" s="4"/>
      <c r="E29550" s="4"/>
      <c r="F29550" s="4"/>
      <c r="G29550" s="31"/>
    </row>
    <row r="29551" spans="2:7" s="40" customFormat="1">
      <c r="B29551" s="7"/>
      <c r="C29551" s="7"/>
      <c r="D29551" s="4"/>
      <c r="E29551" s="4"/>
      <c r="F29551" s="4"/>
      <c r="G29551" s="31"/>
    </row>
    <row r="29552" spans="2:7" s="40" customFormat="1">
      <c r="B29552" s="7"/>
      <c r="C29552" s="7"/>
      <c r="D29552" s="4"/>
      <c r="E29552" s="4"/>
      <c r="F29552" s="4"/>
      <c r="G29552" s="31"/>
    </row>
    <row r="29553" spans="2:7" s="40" customFormat="1">
      <c r="B29553" s="7"/>
      <c r="C29553" s="7"/>
      <c r="D29553" s="4"/>
      <c r="E29553" s="4"/>
      <c r="F29553" s="4"/>
      <c r="G29553" s="31"/>
    </row>
    <row r="29554" spans="2:7" s="40" customFormat="1">
      <c r="B29554" s="7"/>
      <c r="C29554" s="7"/>
      <c r="D29554" s="4"/>
      <c r="E29554" s="4"/>
      <c r="F29554" s="4"/>
      <c r="G29554" s="31"/>
    </row>
    <row r="29555" spans="2:7" s="40" customFormat="1">
      <c r="B29555" s="7"/>
      <c r="C29555" s="7"/>
      <c r="D29555" s="4"/>
      <c r="E29555" s="4"/>
      <c r="F29555" s="4"/>
      <c r="G29555" s="31"/>
    </row>
    <row r="29556" spans="2:7" s="40" customFormat="1">
      <c r="B29556" s="7"/>
      <c r="C29556" s="7"/>
      <c r="D29556" s="4"/>
      <c r="E29556" s="4"/>
      <c r="F29556" s="4"/>
      <c r="G29556" s="31"/>
    </row>
    <row r="29557" spans="2:7" s="40" customFormat="1">
      <c r="B29557" s="7"/>
      <c r="C29557" s="7"/>
      <c r="D29557" s="4"/>
      <c r="E29557" s="4"/>
      <c r="F29557" s="4"/>
      <c r="G29557" s="31"/>
    </row>
    <row r="29558" spans="2:7" s="40" customFormat="1">
      <c r="B29558" s="7"/>
      <c r="C29558" s="7"/>
      <c r="D29558" s="4"/>
      <c r="E29558" s="4"/>
      <c r="F29558" s="4"/>
      <c r="G29558" s="31"/>
    </row>
    <row r="29559" spans="2:7" s="40" customFormat="1">
      <c r="B29559" s="7"/>
      <c r="C29559" s="7"/>
      <c r="D29559" s="4"/>
      <c r="E29559" s="4"/>
      <c r="F29559" s="4"/>
      <c r="G29559" s="31"/>
    </row>
    <row r="29560" spans="2:7" s="40" customFormat="1">
      <c r="B29560" s="7"/>
      <c r="C29560" s="7"/>
      <c r="D29560" s="4"/>
      <c r="E29560" s="4"/>
      <c r="F29560" s="4"/>
      <c r="G29560" s="31"/>
    </row>
    <row r="29561" spans="2:7" s="40" customFormat="1">
      <c r="B29561" s="7"/>
      <c r="C29561" s="7"/>
      <c r="D29561" s="4"/>
      <c r="E29561" s="4"/>
      <c r="F29561" s="4"/>
      <c r="G29561" s="31"/>
    </row>
    <row r="29562" spans="2:7" s="40" customFormat="1">
      <c r="B29562" s="7"/>
      <c r="C29562" s="7"/>
      <c r="D29562" s="4"/>
      <c r="E29562" s="4"/>
      <c r="F29562" s="4"/>
      <c r="G29562" s="31"/>
    </row>
    <row r="29563" spans="2:7" s="40" customFormat="1">
      <c r="B29563" s="7"/>
      <c r="C29563" s="7"/>
      <c r="D29563" s="4"/>
      <c r="E29563" s="4"/>
      <c r="F29563" s="4"/>
      <c r="G29563" s="31"/>
    </row>
    <row r="29564" spans="2:7" s="40" customFormat="1">
      <c r="B29564" s="7"/>
      <c r="C29564" s="7"/>
      <c r="D29564" s="4"/>
      <c r="E29564" s="4"/>
      <c r="F29564" s="4"/>
      <c r="G29564" s="31"/>
    </row>
    <row r="29565" spans="2:7" s="40" customFormat="1">
      <c r="B29565" s="7"/>
      <c r="C29565" s="7"/>
      <c r="D29565" s="4"/>
      <c r="E29565" s="4"/>
      <c r="F29565" s="4"/>
      <c r="G29565" s="31"/>
    </row>
    <row r="29566" spans="2:7" s="40" customFormat="1">
      <c r="B29566" s="7"/>
      <c r="C29566" s="7"/>
      <c r="D29566" s="4"/>
      <c r="E29566" s="4"/>
      <c r="F29566" s="4"/>
      <c r="G29566" s="31"/>
    </row>
    <row r="29567" spans="2:7" s="40" customFormat="1">
      <c r="B29567" s="7"/>
      <c r="C29567" s="7"/>
      <c r="D29567" s="4"/>
      <c r="E29567" s="4"/>
      <c r="F29567" s="4"/>
      <c r="G29567" s="31"/>
    </row>
    <row r="29568" spans="2:7" s="40" customFormat="1">
      <c r="B29568" s="7"/>
      <c r="C29568" s="7"/>
      <c r="D29568" s="4"/>
      <c r="E29568" s="4"/>
      <c r="F29568" s="4"/>
      <c r="G29568" s="31"/>
    </row>
    <row r="29569" spans="2:7" s="40" customFormat="1">
      <c r="B29569" s="7"/>
      <c r="C29569" s="7"/>
      <c r="D29569" s="4"/>
      <c r="E29569" s="4"/>
      <c r="F29569" s="4"/>
      <c r="G29569" s="31"/>
    </row>
    <row r="29570" spans="2:7" s="40" customFormat="1">
      <c r="B29570" s="7"/>
      <c r="C29570" s="7"/>
      <c r="D29570" s="4"/>
      <c r="E29570" s="4"/>
      <c r="F29570" s="4"/>
      <c r="G29570" s="31"/>
    </row>
    <row r="29571" spans="2:7" s="40" customFormat="1">
      <c r="B29571" s="7"/>
      <c r="C29571" s="7"/>
      <c r="D29571" s="4"/>
      <c r="E29571" s="4"/>
      <c r="F29571" s="4"/>
      <c r="G29571" s="31"/>
    </row>
    <row r="29572" spans="2:7" s="40" customFormat="1">
      <c r="B29572" s="7"/>
      <c r="C29572" s="7"/>
      <c r="D29572" s="4"/>
      <c r="E29572" s="4"/>
      <c r="F29572" s="4"/>
      <c r="G29572" s="31"/>
    </row>
    <row r="29573" spans="2:7" s="40" customFormat="1">
      <c r="B29573" s="7"/>
      <c r="C29573" s="7"/>
      <c r="D29573" s="4"/>
      <c r="E29573" s="4"/>
      <c r="F29573" s="4"/>
      <c r="G29573" s="31"/>
    </row>
    <row r="29574" spans="2:7" s="40" customFormat="1">
      <c r="B29574" s="7"/>
      <c r="C29574" s="7"/>
      <c r="D29574" s="4"/>
      <c r="E29574" s="4"/>
      <c r="F29574" s="4"/>
      <c r="G29574" s="31"/>
    </row>
    <row r="29575" spans="2:7" s="40" customFormat="1">
      <c r="B29575" s="7"/>
      <c r="C29575" s="7"/>
      <c r="D29575" s="4"/>
      <c r="E29575" s="4"/>
      <c r="F29575" s="4"/>
      <c r="G29575" s="31"/>
    </row>
    <row r="29576" spans="2:7" s="40" customFormat="1">
      <c r="B29576" s="7"/>
      <c r="C29576" s="7"/>
      <c r="D29576" s="4"/>
      <c r="E29576" s="4"/>
      <c r="F29576" s="4"/>
      <c r="G29576" s="31"/>
    </row>
    <row r="29577" spans="2:7" s="40" customFormat="1">
      <c r="B29577" s="7"/>
      <c r="C29577" s="7"/>
      <c r="D29577" s="4"/>
      <c r="E29577" s="4"/>
      <c r="F29577" s="4"/>
      <c r="G29577" s="31"/>
    </row>
    <row r="29578" spans="2:7" s="40" customFormat="1">
      <c r="B29578" s="7"/>
      <c r="C29578" s="7"/>
      <c r="D29578" s="4"/>
      <c r="E29578" s="4"/>
      <c r="F29578" s="4"/>
      <c r="G29578" s="31"/>
    </row>
    <row r="29579" spans="2:7" s="40" customFormat="1">
      <c r="B29579" s="7"/>
      <c r="C29579" s="7"/>
      <c r="D29579" s="4"/>
      <c r="E29579" s="4"/>
      <c r="F29579" s="4"/>
      <c r="G29579" s="31"/>
    </row>
    <row r="29580" spans="2:7" s="40" customFormat="1">
      <c r="B29580" s="7"/>
      <c r="C29580" s="7"/>
      <c r="D29580" s="4"/>
      <c r="E29580" s="4"/>
      <c r="F29580" s="4"/>
      <c r="G29580" s="31"/>
    </row>
    <row r="29581" spans="2:7" s="40" customFormat="1">
      <c r="B29581" s="7"/>
      <c r="C29581" s="7"/>
      <c r="D29581" s="4"/>
      <c r="E29581" s="4"/>
      <c r="F29581" s="4"/>
      <c r="G29581" s="31"/>
    </row>
    <row r="29582" spans="2:7" s="40" customFormat="1">
      <c r="B29582" s="7"/>
      <c r="C29582" s="7"/>
      <c r="D29582" s="4"/>
      <c r="E29582" s="4"/>
      <c r="F29582" s="4"/>
      <c r="G29582" s="31"/>
    </row>
    <row r="29583" spans="2:7" s="40" customFormat="1">
      <c r="B29583" s="7"/>
      <c r="C29583" s="7"/>
      <c r="D29583" s="4"/>
      <c r="E29583" s="4"/>
      <c r="F29583" s="4"/>
      <c r="G29583" s="31"/>
    </row>
    <row r="29584" spans="2:7" s="40" customFormat="1">
      <c r="B29584" s="7"/>
      <c r="C29584" s="7"/>
      <c r="D29584" s="4"/>
      <c r="E29584" s="4"/>
      <c r="F29584" s="4"/>
      <c r="G29584" s="31"/>
    </row>
    <row r="29585" spans="2:7" s="40" customFormat="1">
      <c r="B29585" s="7"/>
      <c r="C29585" s="7"/>
      <c r="D29585" s="4"/>
      <c r="E29585" s="4"/>
      <c r="F29585" s="4"/>
      <c r="G29585" s="31"/>
    </row>
    <row r="29586" spans="2:7" s="40" customFormat="1">
      <c r="B29586" s="7"/>
      <c r="C29586" s="7"/>
      <c r="D29586" s="4"/>
      <c r="E29586" s="4"/>
      <c r="F29586" s="4"/>
      <c r="G29586" s="31"/>
    </row>
    <row r="29587" spans="2:7" s="40" customFormat="1">
      <c r="B29587" s="7"/>
      <c r="C29587" s="7"/>
      <c r="D29587" s="4"/>
      <c r="E29587" s="4"/>
      <c r="F29587" s="4"/>
      <c r="G29587" s="31"/>
    </row>
    <row r="29588" spans="2:7" s="40" customFormat="1">
      <c r="B29588" s="7"/>
      <c r="C29588" s="7"/>
      <c r="D29588" s="4"/>
      <c r="E29588" s="4"/>
      <c r="F29588" s="4"/>
      <c r="G29588" s="31"/>
    </row>
    <row r="29589" spans="2:7" s="40" customFormat="1">
      <c r="B29589" s="7"/>
      <c r="C29589" s="7"/>
      <c r="D29589" s="4"/>
      <c r="E29589" s="4"/>
      <c r="F29589" s="4"/>
      <c r="G29589" s="31"/>
    </row>
    <row r="29590" spans="2:7" s="40" customFormat="1">
      <c r="B29590" s="7"/>
      <c r="C29590" s="7"/>
      <c r="D29590" s="4"/>
      <c r="E29590" s="4"/>
      <c r="F29590" s="4"/>
      <c r="G29590" s="31"/>
    </row>
    <row r="29591" spans="2:7" s="40" customFormat="1">
      <c r="B29591" s="7"/>
      <c r="C29591" s="7"/>
      <c r="D29591" s="4"/>
      <c r="E29591" s="4"/>
      <c r="F29591" s="4"/>
      <c r="G29591" s="31"/>
    </row>
    <row r="29592" spans="2:7" s="40" customFormat="1">
      <c r="B29592" s="7"/>
      <c r="C29592" s="7"/>
      <c r="D29592" s="4"/>
      <c r="E29592" s="4"/>
      <c r="F29592" s="4"/>
      <c r="G29592" s="31"/>
    </row>
    <row r="29593" spans="2:7" s="40" customFormat="1">
      <c r="B29593" s="7"/>
      <c r="C29593" s="7"/>
      <c r="D29593" s="4"/>
      <c r="E29593" s="4"/>
      <c r="F29593" s="4"/>
      <c r="G29593" s="31"/>
    </row>
    <row r="29594" spans="2:7" s="40" customFormat="1">
      <c r="B29594" s="7"/>
      <c r="C29594" s="7"/>
      <c r="D29594" s="4"/>
      <c r="E29594" s="4"/>
      <c r="F29594" s="4"/>
      <c r="G29594" s="31"/>
    </row>
    <row r="29595" spans="2:7" s="40" customFormat="1">
      <c r="B29595" s="7"/>
      <c r="C29595" s="7"/>
      <c r="D29595" s="4"/>
      <c r="E29595" s="4"/>
      <c r="F29595" s="4"/>
      <c r="G29595" s="31"/>
    </row>
    <row r="29596" spans="2:7" s="40" customFormat="1">
      <c r="B29596" s="7"/>
      <c r="C29596" s="7"/>
      <c r="D29596" s="4"/>
      <c r="E29596" s="4"/>
      <c r="F29596" s="4"/>
      <c r="G29596" s="31"/>
    </row>
    <row r="29597" spans="2:7" s="40" customFormat="1">
      <c r="B29597" s="7"/>
      <c r="C29597" s="7"/>
      <c r="D29597" s="4"/>
      <c r="E29597" s="4"/>
      <c r="F29597" s="4"/>
      <c r="G29597" s="31"/>
    </row>
    <row r="29598" spans="2:7" s="40" customFormat="1">
      <c r="B29598" s="7"/>
      <c r="C29598" s="7"/>
      <c r="D29598" s="4"/>
      <c r="E29598" s="4"/>
      <c r="F29598" s="4"/>
      <c r="G29598" s="31"/>
    </row>
    <row r="29599" spans="2:7" s="40" customFormat="1">
      <c r="B29599" s="7"/>
      <c r="C29599" s="7"/>
      <c r="D29599" s="4"/>
      <c r="E29599" s="4"/>
      <c r="F29599" s="4"/>
      <c r="G29599" s="31"/>
    </row>
    <row r="29600" spans="2:7" s="40" customFormat="1">
      <c r="B29600" s="7"/>
      <c r="C29600" s="7"/>
      <c r="D29600" s="4"/>
      <c r="E29600" s="4"/>
      <c r="F29600" s="4"/>
      <c r="G29600" s="31"/>
    </row>
    <row r="29601" spans="2:7" s="40" customFormat="1">
      <c r="B29601" s="7"/>
      <c r="C29601" s="7"/>
      <c r="D29601" s="4"/>
      <c r="E29601" s="4"/>
      <c r="F29601" s="4"/>
      <c r="G29601" s="31"/>
    </row>
    <row r="29602" spans="2:7" s="40" customFormat="1">
      <c r="B29602" s="7"/>
      <c r="C29602" s="7"/>
      <c r="D29602" s="4"/>
      <c r="E29602" s="4"/>
      <c r="F29602" s="4"/>
      <c r="G29602" s="31"/>
    </row>
    <row r="29603" spans="2:7" s="40" customFormat="1">
      <c r="B29603" s="7"/>
      <c r="C29603" s="7"/>
      <c r="D29603" s="4"/>
      <c r="E29603" s="4"/>
      <c r="F29603" s="4"/>
      <c r="G29603" s="31"/>
    </row>
    <row r="29604" spans="2:7" s="40" customFormat="1">
      <c r="B29604" s="7"/>
      <c r="C29604" s="7"/>
      <c r="D29604" s="4"/>
      <c r="E29604" s="4"/>
      <c r="F29604" s="4"/>
      <c r="G29604" s="31"/>
    </row>
    <row r="29605" spans="2:7" s="40" customFormat="1">
      <c r="B29605" s="7"/>
      <c r="C29605" s="7"/>
      <c r="D29605" s="4"/>
      <c r="E29605" s="4"/>
      <c r="F29605" s="4"/>
      <c r="G29605" s="31"/>
    </row>
    <row r="29606" spans="2:7" s="40" customFormat="1">
      <c r="B29606" s="7"/>
      <c r="C29606" s="7"/>
      <c r="D29606" s="4"/>
      <c r="E29606" s="4"/>
      <c r="F29606" s="4"/>
      <c r="G29606" s="31"/>
    </row>
    <row r="29607" spans="2:7" s="40" customFormat="1">
      <c r="B29607" s="7"/>
      <c r="C29607" s="7"/>
      <c r="D29607" s="4"/>
      <c r="E29607" s="4"/>
      <c r="F29607" s="4"/>
      <c r="G29607" s="31"/>
    </row>
    <row r="29608" spans="2:7" s="40" customFormat="1">
      <c r="B29608" s="7"/>
      <c r="C29608" s="7"/>
      <c r="D29608" s="4"/>
      <c r="E29608" s="4"/>
      <c r="F29608" s="4"/>
      <c r="G29608" s="31"/>
    </row>
    <row r="29609" spans="2:7" s="40" customFormat="1">
      <c r="B29609" s="7"/>
      <c r="C29609" s="7"/>
      <c r="D29609" s="4"/>
      <c r="E29609" s="4"/>
      <c r="F29609" s="4"/>
      <c r="G29609" s="31"/>
    </row>
    <row r="29610" spans="2:7" s="40" customFormat="1">
      <c r="B29610" s="7"/>
      <c r="C29610" s="7"/>
      <c r="D29610" s="4"/>
      <c r="E29610" s="4"/>
      <c r="F29610" s="4"/>
      <c r="G29610" s="31"/>
    </row>
    <row r="29611" spans="2:7" s="40" customFormat="1">
      <c r="B29611" s="7"/>
      <c r="C29611" s="7"/>
      <c r="D29611" s="4"/>
      <c r="E29611" s="4"/>
      <c r="F29611" s="4"/>
      <c r="G29611" s="31"/>
    </row>
    <row r="29612" spans="2:7" s="40" customFormat="1">
      <c r="B29612" s="7"/>
      <c r="C29612" s="7"/>
      <c r="D29612" s="4"/>
      <c r="E29612" s="4"/>
      <c r="F29612" s="4"/>
      <c r="G29612" s="31"/>
    </row>
    <row r="29613" spans="2:7" s="40" customFormat="1">
      <c r="B29613" s="7"/>
      <c r="C29613" s="7"/>
      <c r="D29613" s="4"/>
      <c r="E29613" s="4"/>
      <c r="F29613" s="4"/>
      <c r="G29613" s="31"/>
    </row>
    <row r="29614" spans="2:7" s="40" customFormat="1">
      <c r="B29614" s="7"/>
      <c r="C29614" s="7"/>
      <c r="D29614" s="4"/>
      <c r="E29614" s="4"/>
      <c r="F29614" s="4"/>
      <c r="G29614" s="31"/>
    </row>
    <row r="29615" spans="2:7" s="40" customFormat="1">
      <c r="B29615" s="7"/>
      <c r="C29615" s="7"/>
      <c r="D29615" s="4"/>
      <c r="E29615" s="4"/>
      <c r="F29615" s="4"/>
      <c r="G29615" s="31"/>
    </row>
    <row r="29616" spans="2:7" s="40" customFormat="1">
      <c r="B29616" s="7"/>
      <c r="C29616" s="7"/>
      <c r="D29616" s="4"/>
      <c r="E29616" s="4"/>
      <c r="F29616" s="4"/>
      <c r="G29616" s="31"/>
    </row>
    <row r="29617" spans="2:7" s="40" customFormat="1">
      <c r="B29617" s="7"/>
      <c r="C29617" s="7"/>
      <c r="D29617" s="4"/>
      <c r="E29617" s="4"/>
      <c r="F29617" s="4"/>
      <c r="G29617" s="31"/>
    </row>
    <row r="29618" spans="2:7" s="40" customFormat="1">
      <c r="B29618" s="7"/>
      <c r="C29618" s="7"/>
      <c r="D29618" s="4"/>
      <c r="E29618" s="4"/>
      <c r="F29618" s="4"/>
      <c r="G29618" s="31"/>
    </row>
    <row r="29619" spans="2:7" s="40" customFormat="1">
      <c r="B29619" s="7"/>
      <c r="C29619" s="7"/>
      <c r="D29619" s="4"/>
      <c r="E29619" s="4"/>
      <c r="F29619" s="4"/>
      <c r="G29619" s="31"/>
    </row>
    <row r="29620" spans="2:7" s="40" customFormat="1">
      <c r="B29620" s="7"/>
      <c r="C29620" s="7"/>
      <c r="D29620" s="4"/>
      <c r="E29620" s="4"/>
      <c r="F29620" s="4"/>
      <c r="G29620" s="31"/>
    </row>
    <row r="29621" spans="2:7" s="40" customFormat="1">
      <c r="B29621" s="7"/>
      <c r="C29621" s="7"/>
      <c r="D29621" s="4"/>
      <c r="E29621" s="4"/>
      <c r="F29621" s="4"/>
      <c r="G29621" s="31"/>
    </row>
    <row r="29622" spans="2:7" s="40" customFormat="1">
      <c r="B29622" s="7"/>
      <c r="C29622" s="7"/>
      <c r="D29622" s="4"/>
      <c r="E29622" s="4"/>
      <c r="F29622" s="4"/>
      <c r="G29622" s="31"/>
    </row>
    <row r="29623" spans="2:7" s="40" customFormat="1">
      <c r="B29623" s="7"/>
      <c r="C29623" s="7"/>
      <c r="D29623" s="4"/>
      <c r="E29623" s="4"/>
      <c r="F29623" s="4"/>
      <c r="G29623" s="31"/>
    </row>
    <row r="29624" spans="2:7" s="40" customFormat="1">
      <c r="B29624" s="7"/>
      <c r="C29624" s="7"/>
      <c r="D29624" s="4"/>
      <c r="E29624" s="4"/>
      <c r="F29624" s="4"/>
      <c r="G29624" s="31"/>
    </row>
    <row r="29625" spans="2:7" s="40" customFormat="1">
      <c r="B29625" s="7"/>
      <c r="C29625" s="7"/>
      <c r="D29625" s="4"/>
      <c r="E29625" s="4"/>
      <c r="F29625" s="4"/>
      <c r="G29625" s="31"/>
    </row>
    <row r="29626" spans="2:7" s="40" customFormat="1">
      <c r="B29626" s="7"/>
      <c r="C29626" s="7"/>
      <c r="D29626" s="4"/>
      <c r="E29626" s="4"/>
      <c r="F29626" s="4"/>
      <c r="G29626" s="31"/>
    </row>
    <row r="29627" spans="2:7" s="40" customFormat="1">
      <c r="B29627" s="7"/>
      <c r="C29627" s="7"/>
      <c r="D29627" s="4"/>
      <c r="E29627" s="4"/>
      <c r="F29627" s="4"/>
      <c r="G29627" s="31"/>
    </row>
    <row r="29628" spans="2:7" s="40" customFormat="1">
      <c r="B29628" s="7"/>
      <c r="C29628" s="7"/>
      <c r="D29628" s="4"/>
      <c r="E29628" s="4"/>
      <c r="F29628" s="4"/>
      <c r="G29628" s="31"/>
    </row>
    <row r="29629" spans="2:7" s="40" customFormat="1">
      <c r="B29629" s="7"/>
      <c r="C29629" s="7"/>
      <c r="D29629" s="4"/>
      <c r="E29629" s="4"/>
      <c r="F29629" s="4"/>
      <c r="G29629" s="31"/>
    </row>
    <row r="29630" spans="2:7" s="40" customFormat="1">
      <c r="B29630" s="7"/>
      <c r="C29630" s="7"/>
      <c r="D29630" s="4"/>
      <c r="E29630" s="4"/>
      <c r="F29630" s="4"/>
      <c r="G29630" s="31"/>
    </row>
    <row r="29631" spans="2:7" s="40" customFormat="1">
      <c r="B29631" s="7"/>
      <c r="C29631" s="7"/>
      <c r="D29631" s="4"/>
      <c r="E29631" s="4"/>
      <c r="F29631" s="4"/>
      <c r="G29631" s="31"/>
    </row>
    <row r="29632" spans="2:7" s="40" customFormat="1">
      <c r="B29632" s="7"/>
      <c r="C29632" s="7"/>
      <c r="D29632" s="4"/>
      <c r="E29632" s="4"/>
      <c r="F29632" s="4"/>
      <c r="G29632" s="31"/>
    </row>
    <row r="29633" spans="2:7" s="40" customFormat="1">
      <c r="B29633" s="7"/>
      <c r="C29633" s="7"/>
      <c r="D29633" s="4"/>
      <c r="E29633" s="4"/>
      <c r="F29633" s="4"/>
      <c r="G29633" s="31"/>
    </row>
    <row r="29634" spans="2:7" s="40" customFormat="1">
      <c r="B29634" s="7"/>
      <c r="C29634" s="7"/>
      <c r="D29634" s="4"/>
      <c r="E29634" s="4"/>
      <c r="F29634" s="4"/>
      <c r="G29634" s="31"/>
    </row>
    <row r="29635" spans="2:7" s="40" customFormat="1">
      <c r="B29635" s="7"/>
      <c r="C29635" s="7"/>
      <c r="D29635" s="4"/>
      <c r="E29635" s="4"/>
      <c r="F29635" s="4"/>
      <c r="G29635" s="31"/>
    </row>
    <row r="29636" spans="2:7" s="40" customFormat="1">
      <c r="B29636" s="7"/>
      <c r="C29636" s="7"/>
      <c r="D29636" s="4"/>
      <c r="E29636" s="4"/>
      <c r="F29636" s="4"/>
      <c r="G29636" s="31"/>
    </row>
    <row r="29637" spans="2:7" s="40" customFormat="1">
      <c r="B29637" s="7"/>
      <c r="C29637" s="7"/>
      <c r="D29637" s="4"/>
      <c r="E29637" s="4"/>
      <c r="F29637" s="4"/>
      <c r="G29637" s="31"/>
    </row>
    <row r="29638" spans="2:7" s="40" customFormat="1">
      <c r="B29638" s="7"/>
      <c r="C29638" s="7"/>
      <c r="D29638" s="4"/>
      <c r="E29638" s="4"/>
      <c r="F29638" s="4"/>
      <c r="G29638" s="31"/>
    </row>
    <row r="29639" spans="2:7" s="40" customFormat="1">
      <c r="B29639" s="7"/>
      <c r="C29639" s="7"/>
      <c r="D29639" s="4"/>
      <c r="E29639" s="4"/>
      <c r="F29639" s="4"/>
      <c r="G29639" s="31"/>
    </row>
    <row r="29640" spans="2:7" s="40" customFormat="1">
      <c r="B29640" s="7"/>
      <c r="C29640" s="7"/>
      <c r="D29640" s="4"/>
      <c r="E29640" s="4"/>
      <c r="F29640" s="4"/>
      <c r="G29640" s="31"/>
    </row>
    <row r="29641" spans="2:7" s="40" customFormat="1">
      <c r="B29641" s="7"/>
      <c r="C29641" s="7"/>
      <c r="D29641" s="4"/>
      <c r="E29641" s="4"/>
      <c r="F29641" s="4"/>
      <c r="G29641" s="31"/>
    </row>
    <row r="29642" spans="2:7" s="40" customFormat="1">
      <c r="B29642" s="7"/>
      <c r="C29642" s="7"/>
      <c r="D29642" s="4"/>
      <c r="E29642" s="4"/>
      <c r="F29642" s="4"/>
      <c r="G29642" s="31"/>
    </row>
    <row r="29643" spans="2:7" s="40" customFormat="1">
      <c r="B29643" s="7"/>
      <c r="C29643" s="7"/>
      <c r="D29643" s="4"/>
      <c r="E29643" s="4"/>
      <c r="F29643" s="4"/>
      <c r="G29643" s="31"/>
    </row>
    <row r="29644" spans="2:7" s="40" customFormat="1">
      <c r="B29644" s="7"/>
      <c r="C29644" s="7"/>
      <c r="D29644" s="4"/>
      <c r="E29644" s="4"/>
      <c r="F29644" s="4"/>
      <c r="G29644" s="31"/>
    </row>
    <row r="29645" spans="2:7" s="40" customFormat="1">
      <c r="B29645" s="7"/>
      <c r="C29645" s="7"/>
      <c r="D29645" s="4"/>
      <c r="E29645" s="4"/>
      <c r="F29645" s="4"/>
      <c r="G29645" s="31"/>
    </row>
    <row r="29646" spans="2:7" s="40" customFormat="1">
      <c r="B29646" s="7"/>
      <c r="C29646" s="7"/>
      <c r="D29646" s="4"/>
      <c r="E29646" s="4"/>
      <c r="F29646" s="4"/>
      <c r="G29646" s="31"/>
    </row>
    <row r="29647" spans="2:7" s="40" customFormat="1">
      <c r="B29647" s="7"/>
      <c r="C29647" s="7"/>
      <c r="D29647" s="4"/>
      <c r="E29647" s="4"/>
      <c r="F29647" s="4"/>
      <c r="G29647" s="31"/>
    </row>
    <row r="29648" spans="2:7" s="40" customFormat="1">
      <c r="B29648" s="7"/>
      <c r="C29648" s="7"/>
      <c r="D29648" s="4"/>
      <c r="E29648" s="4"/>
      <c r="F29648" s="4"/>
      <c r="G29648" s="31"/>
    </row>
    <row r="29649" spans="2:7" s="40" customFormat="1">
      <c r="B29649" s="7"/>
      <c r="C29649" s="7"/>
      <c r="D29649" s="4"/>
      <c r="E29649" s="4"/>
      <c r="F29649" s="4"/>
      <c r="G29649" s="31"/>
    </row>
    <row r="29650" spans="2:7" s="40" customFormat="1">
      <c r="B29650" s="7"/>
      <c r="C29650" s="7"/>
      <c r="D29650" s="4"/>
      <c r="E29650" s="4"/>
      <c r="F29650" s="4"/>
      <c r="G29650" s="31"/>
    </row>
    <row r="29651" spans="2:7" s="40" customFormat="1">
      <c r="B29651" s="7"/>
      <c r="C29651" s="7"/>
      <c r="D29651" s="4"/>
      <c r="E29651" s="4"/>
      <c r="F29651" s="4"/>
      <c r="G29651" s="31"/>
    </row>
    <row r="29652" spans="2:7" s="40" customFormat="1">
      <c r="B29652" s="7"/>
      <c r="C29652" s="7"/>
      <c r="D29652" s="4"/>
      <c r="E29652" s="4"/>
      <c r="F29652" s="4"/>
      <c r="G29652" s="31"/>
    </row>
    <row r="29653" spans="2:7" s="40" customFormat="1">
      <c r="B29653" s="7"/>
      <c r="C29653" s="7"/>
      <c r="D29653" s="4"/>
      <c r="E29653" s="4"/>
      <c r="F29653" s="4"/>
      <c r="G29653" s="31"/>
    </row>
    <row r="29654" spans="2:7" s="40" customFormat="1">
      <c r="B29654" s="7"/>
      <c r="C29654" s="7"/>
      <c r="D29654" s="4"/>
      <c r="E29654" s="4"/>
      <c r="F29654" s="4"/>
      <c r="G29654" s="31"/>
    </row>
    <row r="29655" spans="2:7" s="40" customFormat="1">
      <c r="B29655" s="7"/>
      <c r="C29655" s="7"/>
      <c r="D29655" s="4"/>
      <c r="E29655" s="4"/>
      <c r="F29655" s="4"/>
      <c r="G29655" s="31"/>
    </row>
    <row r="29656" spans="2:7" s="40" customFormat="1">
      <c r="B29656" s="7"/>
      <c r="C29656" s="7"/>
      <c r="D29656" s="4"/>
      <c r="E29656" s="4"/>
      <c r="F29656" s="4"/>
      <c r="G29656" s="31"/>
    </row>
    <row r="29657" spans="2:7" s="40" customFormat="1">
      <c r="B29657" s="7"/>
      <c r="C29657" s="7"/>
      <c r="D29657" s="4"/>
      <c r="E29657" s="4"/>
      <c r="F29657" s="4"/>
      <c r="G29657" s="31"/>
    </row>
    <row r="29658" spans="2:7" s="40" customFormat="1">
      <c r="B29658" s="7"/>
      <c r="C29658" s="7"/>
      <c r="D29658" s="4"/>
      <c r="E29658" s="4"/>
      <c r="F29658" s="4"/>
      <c r="G29658" s="31"/>
    </row>
    <row r="29659" spans="2:7" s="40" customFormat="1">
      <c r="B29659" s="7"/>
      <c r="C29659" s="7"/>
      <c r="D29659" s="4"/>
      <c r="E29659" s="4"/>
      <c r="F29659" s="4"/>
      <c r="G29659" s="31"/>
    </row>
    <row r="29660" spans="2:7" s="40" customFormat="1">
      <c r="B29660" s="7"/>
      <c r="C29660" s="7"/>
      <c r="D29660" s="4"/>
      <c r="E29660" s="4"/>
      <c r="F29660" s="4"/>
      <c r="G29660" s="31"/>
    </row>
    <row r="29661" spans="2:7" s="40" customFormat="1">
      <c r="B29661" s="7"/>
      <c r="C29661" s="7"/>
      <c r="D29661" s="4"/>
      <c r="E29661" s="4"/>
      <c r="F29661" s="4"/>
      <c r="G29661" s="31"/>
    </row>
    <row r="29662" spans="2:7" s="40" customFormat="1">
      <c r="B29662" s="7"/>
      <c r="C29662" s="7"/>
      <c r="D29662" s="4"/>
      <c r="E29662" s="4"/>
      <c r="F29662" s="4"/>
      <c r="G29662" s="31"/>
    </row>
    <row r="29663" spans="2:7" s="40" customFormat="1">
      <c r="B29663" s="7"/>
      <c r="C29663" s="7"/>
      <c r="D29663" s="4"/>
      <c r="E29663" s="4"/>
      <c r="F29663" s="4"/>
      <c r="G29663" s="31"/>
    </row>
    <row r="29664" spans="2:7" s="40" customFormat="1">
      <c r="B29664" s="7"/>
      <c r="C29664" s="7"/>
      <c r="D29664" s="4"/>
      <c r="E29664" s="4"/>
      <c r="F29664" s="4"/>
      <c r="G29664" s="31"/>
    </row>
    <row r="29665" spans="2:7" s="40" customFormat="1">
      <c r="B29665" s="7"/>
      <c r="C29665" s="7"/>
      <c r="D29665" s="4"/>
      <c r="E29665" s="4"/>
      <c r="F29665" s="4"/>
      <c r="G29665" s="31"/>
    </row>
    <row r="29666" spans="2:7" s="40" customFormat="1">
      <c r="B29666" s="7"/>
      <c r="C29666" s="7"/>
      <c r="D29666" s="4"/>
      <c r="E29666" s="4"/>
      <c r="F29666" s="4"/>
      <c r="G29666" s="31"/>
    </row>
    <row r="29667" spans="2:7" s="40" customFormat="1">
      <c r="B29667" s="7"/>
      <c r="C29667" s="7"/>
      <c r="D29667" s="4"/>
      <c r="E29667" s="4"/>
      <c r="F29667" s="4"/>
      <c r="G29667" s="31"/>
    </row>
    <row r="29668" spans="2:7" s="40" customFormat="1">
      <c r="B29668" s="7"/>
      <c r="C29668" s="7"/>
      <c r="D29668" s="4"/>
      <c r="E29668" s="4"/>
      <c r="F29668" s="4"/>
      <c r="G29668" s="31"/>
    </row>
    <row r="29669" spans="2:7" s="40" customFormat="1">
      <c r="B29669" s="7"/>
      <c r="C29669" s="7"/>
      <c r="D29669" s="4"/>
      <c r="E29669" s="4"/>
      <c r="F29669" s="4"/>
      <c r="G29669" s="31"/>
    </row>
    <row r="29670" spans="2:7" s="40" customFormat="1">
      <c r="B29670" s="7"/>
      <c r="C29670" s="7"/>
      <c r="D29670" s="4"/>
      <c r="E29670" s="4"/>
      <c r="F29670" s="4"/>
      <c r="G29670" s="31"/>
    </row>
    <row r="29671" spans="2:7" s="40" customFormat="1">
      <c r="B29671" s="7"/>
      <c r="C29671" s="7"/>
      <c r="D29671" s="4"/>
      <c r="E29671" s="4"/>
      <c r="F29671" s="4"/>
      <c r="G29671" s="31"/>
    </row>
    <row r="29672" spans="2:7" s="40" customFormat="1">
      <c r="B29672" s="7"/>
      <c r="C29672" s="7"/>
      <c r="D29672" s="4"/>
      <c r="E29672" s="4"/>
      <c r="F29672" s="4"/>
      <c r="G29672" s="31"/>
    </row>
    <row r="29673" spans="2:7" s="40" customFormat="1">
      <c r="B29673" s="7"/>
      <c r="C29673" s="7"/>
      <c r="D29673" s="4"/>
      <c r="E29673" s="4"/>
      <c r="F29673" s="4"/>
      <c r="G29673" s="31"/>
    </row>
    <row r="29674" spans="2:7" s="40" customFormat="1">
      <c r="B29674" s="7"/>
      <c r="C29674" s="7"/>
      <c r="D29674" s="4"/>
      <c r="E29674" s="4"/>
      <c r="F29674" s="4"/>
      <c r="G29674" s="31"/>
    </row>
    <row r="29675" spans="2:7" s="40" customFormat="1">
      <c r="B29675" s="7"/>
      <c r="C29675" s="7"/>
      <c r="D29675" s="4"/>
      <c r="E29675" s="4"/>
      <c r="F29675" s="4"/>
      <c r="G29675" s="31"/>
    </row>
    <row r="29676" spans="2:7" s="40" customFormat="1">
      <c r="B29676" s="7"/>
      <c r="C29676" s="7"/>
      <c r="D29676" s="4"/>
      <c r="E29676" s="4"/>
      <c r="F29676" s="4"/>
      <c r="G29676" s="31"/>
    </row>
    <row r="29677" spans="2:7" s="40" customFormat="1">
      <c r="B29677" s="7"/>
      <c r="C29677" s="7"/>
      <c r="D29677" s="4"/>
      <c r="E29677" s="4"/>
      <c r="F29677" s="4"/>
      <c r="G29677" s="31"/>
    </row>
    <row r="29678" spans="2:7" s="40" customFormat="1">
      <c r="B29678" s="7"/>
      <c r="C29678" s="7"/>
      <c r="D29678" s="4"/>
      <c r="E29678" s="4"/>
      <c r="F29678" s="4"/>
      <c r="G29678" s="31"/>
    </row>
    <row r="29679" spans="2:7" s="40" customFormat="1">
      <c r="B29679" s="7"/>
      <c r="C29679" s="7"/>
      <c r="D29679" s="4"/>
      <c r="E29679" s="4"/>
      <c r="F29679" s="4"/>
      <c r="G29679" s="31"/>
    </row>
    <row r="29680" spans="2:7" s="40" customFormat="1">
      <c r="B29680" s="7"/>
      <c r="C29680" s="7"/>
      <c r="D29680" s="4"/>
      <c r="E29680" s="4"/>
      <c r="F29680" s="4"/>
      <c r="G29680" s="31"/>
    </row>
    <row r="29681" spans="2:7" s="40" customFormat="1">
      <c r="B29681" s="7"/>
      <c r="C29681" s="7"/>
      <c r="D29681" s="4"/>
      <c r="E29681" s="4"/>
      <c r="F29681" s="4"/>
      <c r="G29681" s="31"/>
    </row>
    <row r="29682" spans="2:7" s="40" customFormat="1">
      <c r="B29682" s="7"/>
      <c r="C29682" s="7"/>
      <c r="D29682" s="4"/>
      <c r="E29682" s="4"/>
      <c r="F29682" s="4"/>
      <c r="G29682" s="31"/>
    </row>
    <row r="29683" spans="2:7" s="40" customFormat="1">
      <c r="B29683" s="7"/>
      <c r="C29683" s="7"/>
      <c r="D29683" s="4"/>
      <c r="E29683" s="4"/>
      <c r="F29683" s="4"/>
      <c r="G29683" s="31"/>
    </row>
    <row r="29684" spans="2:7" s="40" customFormat="1">
      <c r="B29684" s="7"/>
      <c r="C29684" s="7"/>
      <c r="D29684" s="4"/>
      <c r="E29684" s="4"/>
      <c r="F29684" s="4"/>
      <c r="G29684" s="31"/>
    </row>
    <row r="29685" spans="2:7" s="40" customFormat="1">
      <c r="B29685" s="7"/>
      <c r="C29685" s="7"/>
      <c r="D29685" s="4"/>
      <c r="E29685" s="4"/>
      <c r="F29685" s="4"/>
      <c r="G29685" s="31"/>
    </row>
    <row r="29686" spans="2:7" s="40" customFormat="1">
      <c r="B29686" s="7"/>
      <c r="C29686" s="7"/>
      <c r="D29686" s="4"/>
      <c r="E29686" s="4"/>
      <c r="F29686" s="4"/>
      <c r="G29686" s="31"/>
    </row>
    <row r="29687" spans="2:7" s="40" customFormat="1">
      <c r="B29687" s="7"/>
      <c r="C29687" s="7"/>
      <c r="D29687" s="4"/>
      <c r="E29687" s="4"/>
      <c r="F29687" s="4"/>
      <c r="G29687" s="31"/>
    </row>
    <row r="29688" spans="2:7" s="40" customFormat="1">
      <c r="B29688" s="7"/>
      <c r="C29688" s="7"/>
      <c r="D29688" s="4"/>
      <c r="E29688" s="4"/>
      <c r="F29688" s="4"/>
      <c r="G29688" s="31"/>
    </row>
    <row r="29689" spans="2:7" s="40" customFormat="1">
      <c r="B29689" s="7"/>
      <c r="C29689" s="7"/>
      <c r="D29689" s="4"/>
      <c r="E29689" s="4"/>
      <c r="F29689" s="4"/>
      <c r="G29689" s="31"/>
    </row>
    <row r="29690" spans="2:7" s="40" customFormat="1">
      <c r="B29690" s="7"/>
      <c r="C29690" s="7"/>
      <c r="D29690" s="4"/>
      <c r="E29690" s="4"/>
      <c r="F29690" s="4"/>
      <c r="G29690" s="31"/>
    </row>
    <row r="29691" spans="2:7" s="40" customFormat="1">
      <c r="B29691" s="7"/>
      <c r="C29691" s="7"/>
      <c r="D29691" s="4"/>
      <c r="E29691" s="4"/>
      <c r="F29691" s="4"/>
      <c r="G29691" s="31"/>
    </row>
    <row r="29692" spans="2:7" s="40" customFormat="1">
      <c r="B29692" s="7"/>
      <c r="C29692" s="7"/>
      <c r="D29692" s="4"/>
      <c r="E29692" s="4"/>
      <c r="F29692" s="4"/>
      <c r="G29692" s="31"/>
    </row>
    <row r="29693" spans="2:7" s="40" customFormat="1">
      <c r="B29693" s="7"/>
      <c r="C29693" s="7"/>
      <c r="D29693" s="4"/>
      <c r="E29693" s="4"/>
      <c r="F29693" s="4"/>
      <c r="G29693" s="31"/>
    </row>
    <row r="29694" spans="2:7" s="40" customFormat="1">
      <c r="B29694" s="7"/>
      <c r="C29694" s="7"/>
      <c r="D29694" s="4"/>
      <c r="E29694" s="4"/>
      <c r="F29694" s="4"/>
      <c r="G29694" s="31"/>
    </row>
    <row r="29695" spans="2:7" s="40" customFormat="1">
      <c r="B29695" s="7"/>
      <c r="C29695" s="7"/>
      <c r="D29695" s="4"/>
      <c r="E29695" s="4"/>
      <c r="F29695" s="4"/>
      <c r="G29695" s="31"/>
    </row>
    <row r="29696" spans="2:7" s="40" customFormat="1">
      <c r="B29696" s="7"/>
      <c r="C29696" s="7"/>
      <c r="D29696" s="4"/>
      <c r="E29696" s="4"/>
      <c r="F29696" s="4"/>
      <c r="G29696" s="31"/>
    </row>
    <row r="29697" spans="2:7" s="40" customFormat="1">
      <c r="B29697" s="7"/>
      <c r="C29697" s="7"/>
      <c r="D29697" s="4"/>
      <c r="E29697" s="4"/>
      <c r="F29697" s="4"/>
      <c r="G29697" s="31"/>
    </row>
    <row r="29698" spans="2:7" s="40" customFormat="1">
      <c r="B29698" s="7"/>
      <c r="C29698" s="7"/>
      <c r="D29698" s="4"/>
      <c r="E29698" s="4"/>
      <c r="F29698" s="4"/>
      <c r="G29698" s="31"/>
    </row>
    <row r="29699" spans="2:7" s="40" customFormat="1">
      <c r="B29699" s="7"/>
      <c r="C29699" s="7"/>
      <c r="D29699" s="4"/>
      <c r="E29699" s="4"/>
      <c r="F29699" s="4"/>
      <c r="G29699" s="31"/>
    </row>
    <row r="29700" spans="2:7" s="40" customFormat="1">
      <c r="B29700" s="7"/>
      <c r="C29700" s="7"/>
      <c r="D29700" s="4"/>
      <c r="E29700" s="4"/>
      <c r="F29700" s="4"/>
      <c r="G29700" s="31"/>
    </row>
    <row r="29701" spans="2:7" s="40" customFormat="1">
      <c r="B29701" s="7"/>
      <c r="C29701" s="7"/>
      <c r="D29701" s="4"/>
      <c r="E29701" s="4"/>
      <c r="F29701" s="4"/>
      <c r="G29701" s="31"/>
    </row>
    <row r="29702" spans="2:7" s="40" customFormat="1">
      <c r="B29702" s="7"/>
      <c r="C29702" s="7"/>
      <c r="D29702" s="4"/>
      <c r="E29702" s="4"/>
      <c r="F29702" s="4"/>
      <c r="G29702" s="31"/>
    </row>
    <row r="29703" spans="2:7" s="40" customFormat="1">
      <c r="B29703" s="7"/>
      <c r="C29703" s="7"/>
      <c r="D29703" s="4"/>
      <c r="E29703" s="4"/>
      <c r="F29703" s="4"/>
      <c r="G29703" s="31"/>
    </row>
    <row r="29704" spans="2:7" s="40" customFormat="1">
      <c r="B29704" s="7"/>
      <c r="C29704" s="7"/>
      <c r="D29704" s="4"/>
      <c r="E29704" s="4"/>
      <c r="F29704" s="4"/>
      <c r="G29704" s="31"/>
    </row>
    <row r="29705" spans="2:7" s="40" customFormat="1">
      <c r="B29705" s="7"/>
      <c r="C29705" s="7"/>
      <c r="D29705" s="4"/>
      <c r="E29705" s="4"/>
      <c r="F29705" s="4"/>
      <c r="G29705" s="31"/>
    </row>
    <row r="29706" spans="2:7" s="40" customFormat="1">
      <c r="B29706" s="7"/>
      <c r="C29706" s="7"/>
      <c r="D29706" s="4"/>
      <c r="E29706" s="4"/>
      <c r="F29706" s="4"/>
      <c r="G29706" s="31"/>
    </row>
    <row r="29707" spans="2:7" s="40" customFormat="1">
      <c r="B29707" s="7"/>
      <c r="C29707" s="7"/>
      <c r="D29707" s="4"/>
      <c r="E29707" s="4"/>
      <c r="F29707" s="4"/>
      <c r="G29707" s="31"/>
    </row>
    <row r="29708" spans="2:7" s="40" customFormat="1">
      <c r="B29708" s="7"/>
      <c r="C29708" s="7"/>
      <c r="D29708" s="4"/>
      <c r="E29708" s="4"/>
      <c r="F29708" s="4"/>
      <c r="G29708" s="31"/>
    </row>
    <row r="29709" spans="2:7" s="40" customFormat="1">
      <c r="B29709" s="7"/>
      <c r="C29709" s="7"/>
      <c r="D29709" s="4"/>
      <c r="E29709" s="4"/>
      <c r="F29709" s="4"/>
      <c r="G29709" s="31"/>
    </row>
    <row r="29710" spans="2:7" s="40" customFormat="1">
      <c r="B29710" s="7"/>
      <c r="C29710" s="7"/>
      <c r="D29710" s="4"/>
      <c r="E29710" s="4"/>
      <c r="F29710" s="4"/>
      <c r="G29710" s="31"/>
    </row>
    <row r="29711" spans="2:7" s="40" customFormat="1">
      <c r="B29711" s="7"/>
      <c r="C29711" s="7"/>
      <c r="D29711" s="4"/>
      <c r="E29711" s="4"/>
      <c r="F29711" s="4"/>
      <c r="G29711" s="31"/>
    </row>
    <row r="29712" spans="2:7" s="40" customFormat="1">
      <c r="B29712" s="7"/>
      <c r="C29712" s="7"/>
      <c r="D29712" s="4"/>
      <c r="E29712" s="4"/>
      <c r="F29712" s="4"/>
      <c r="G29712" s="31"/>
    </row>
    <row r="29713" spans="2:7" s="40" customFormat="1">
      <c r="B29713" s="7"/>
      <c r="C29713" s="7"/>
      <c r="D29713" s="4"/>
      <c r="E29713" s="4"/>
      <c r="F29713" s="4"/>
      <c r="G29713" s="31"/>
    </row>
    <row r="29714" spans="2:7" s="40" customFormat="1">
      <c r="B29714" s="7"/>
      <c r="C29714" s="7"/>
      <c r="D29714" s="4"/>
      <c r="E29714" s="4"/>
      <c r="F29714" s="4"/>
      <c r="G29714" s="31"/>
    </row>
    <row r="29715" spans="2:7" s="40" customFormat="1">
      <c r="B29715" s="7"/>
      <c r="C29715" s="7"/>
      <c r="D29715" s="4"/>
      <c r="E29715" s="4"/>
      <c r="F29715" s="4"/>
      <c r="G29715" s="31"/>
    </row>
    <row r="29716" spans="2:7" s="40" customFormat="1">
      <c r="B29716" s="7"/>
      <c r="C29716" s="7"/>
      <c r="D29716" s="4"/>
      <c r="E29716" s="4"/>
      <c r="F29716" s="4"/>
      <c r="G29716" s="31"/>
    </row>
    <row r="29717" spans="2:7" s="40" customFormat="1">
      <c r="B29717" s="7"/>
      <c r="C29717" s="7"/>
      <c r="D29717" s="4"/>
      <c r="E29717" s="4"/>
      <c r="F29717" s="4"/>
      <c r="G29717" s="31"/>
    </row>
    <row r="29718" spans="2:7" s="40" customFormat="1">
      <c r="B29718" s="7"/>
      <c r="C29718" s="7"/>
      <c r="D29718" s="4"/>
      <c r="E29718" s="4"/>
      <c r="F29718" s="4"/>
      <c r="G29718" s="31"/>
    </row>
    <row r="29719" spans="2:7" s="40" customFormat="1">
      <c r="B29719" s="7"/>
      <c r="C29719" s="7"/>
      <c r="D29719" s="4"/>
      <c r="E29719" s="4"/>
      <c r="F29719" s="4"/>
      <c r="G29719" s="31"/>
    </row>
    <row r="29720" spans="2:7" s="40" customFormat="1">
      <c r="B29720" s="7"/>
      <c r="C29720" s="7"/>
      <c r="D29720" s="4"/>
      <c r="E29720" s="4"/>
      <c r="F29720" s="4"/>
      <c r="G29720" s="31"/>
    </row>
    <row r="29721" spans="2:7" s="40" customFormat="1">
      <c r="B29721" s="7"/>
      <c r="C29721" s="7"/>
      <c r="D29721" s="4"/>
      <c r="E29721" s="4"/>
      <c r="F29721" s="4"/>
      <c r="G29721" s="31"/>
    </row>
    <row r="29722" spans="2:7" s="40" customFormat="1">
      <c r="B29722" s="7"/>
      <c r="C29722" s="7"/>
      <c r="D29722" s="4"/>
      <c r="E29722" s="4"/>
      <c r="F29722" s="4"/>
      <c r="G29722" s="31"/>
    </row>
    <row r="29723" spans="2:7" s="40" customFormat="1">
      <c r="B29723" s="7"/>
      <c r="C29723" s="7"/>
      <c r="D29723" s="4"/>
      <c r="E29723" s="4"/>
      <c r="F29723" s="4"/>
      <c r="G29723" s="31"/>
    </row>
    <row r="29724" spans="2:7" s="40" customFormat="1">
      <c r="B29724" s="7"/>
      <c r="C29724" s="7"/>
      <c r="D29724" s="4"/>
      <c r="E29724" s="4"/>
      <c r="F29724" s="4"/>
      <c r="G29724" s="31"/>
    </row>
    <row r="29725" spans="2:7" s="40" customFormat="1">
      <c r="B29725" s="7"/>
      <c r="C29725" s="7"/>
      <c r="D29725" s="4"/>
      <c r="E29725" s="4"/>
      <c r="F29725" s="4"/>
      <c r="G29725" s="31"/>
    </row>
    <row r="29726" spans="2:7" s="40" customFormat="1">
      <c r="B29726" s="7"/>
      <c r="C29726" s="7"/>
      <c r="D29726" s="4"/>
      <c r="E29726" s="4"/>
      <c r="F29726" s="4"/>
      <c r="G29726" s="31"/>
    </row>
    <row r="29727" spans="2:7" s="40" customFormat="1">
      <c r="B29727" s="7"/>
      <c r="C29727" s="7"/>
      <c r="D29727" s="4"/>
      <c r="E29727" s="4"/>
      <c r="F29727" s="4"/>
      <c r="G29727" s="31"/>
    </row>
    <row r="29728" spans="2:7" s="40" customFormat="1">
      <c r="B29728" s="7"/>
      <c r="C29728" s="7"/>
      <c r="D29728" s="4"/>
      <c r="E29728" s="4"/>
      <c r="F29728" s="4"/>
      <c r="G29728" s="31"/>
    </row>
    <row r="29729" spans="2:7" s="40" customFormat="1">
      <c r="B29729" s="7"/>
      <c r="C29729" s="7"/>
      <c r="D29729" s="4"/>
      <c r="E29729" s="4"/>
      <c r="F29729" s="4"/>
      <c r="G29729" s="31"/>
    </row>
    <row r="29730" spans="2:7" s="40" customFormat="1">
      <c r="B29730" s="7"/>
      <c r="C29730" s="7"/>
      <c r="D29730" s="4"/>
      <c r="E29730" s="4"/>
      <c r="F29730" s="4"/>
      <c r="G29730" s="31"/>
    </row>
    <row r="29731" spans="2:7" s="40" customFormat="1">
      <c r="B29731" s="7"/>
      <c r="C29731" s="7"/>
      <c r="D29731" s="4"/>
      <c r="E29731" s="4"/>
      <c r="F29731" s="4"/>
      <c r="G29731" s="31"/>
    </row>
    <row r="29732" spans="2:7" s="40" customFormat="1">
      <c r="B29732" s="7"/>
      <c r="C29732" s="7"/>
      <c r="D29732" s="4"/>
      <c r="E29732" s="4"/>
      <c r="F29732" s="4"/>
      <c r="G29732" s="31"/>
    </row>
    <row r="29733" spans="2:7" s="40" customFormat="1">
      <c r="B29733" s="7"/>
      <c r="C29733" s="7"/>
      <c r="D29733" s="4"/>
      <c r="E29733" s="4"/>
      <c r="F29733" s="4"/>
      <c r="G29733" s="31"/>
    </row>
    <row r="29734" spans="2:7" s="40" customFormat="1">
      <c r="B29734" s="7"/>
      <c r="C29734" s="7"/>
      <c r="D29734" s="4"/>
      <c r="E29734" s="4"/>
      <c r="F29734" s="4"/>
      <c r="G29734" s="31"/>
    </row>
    <row r="29735" spans="2:7" s="40" customFormat="1">
      <c r="B29735" s="7"/>
      <c r="C29735" s="7"/>
      <c r="D29735" s="4"/>
      <c r="E29735" s="4"/>
      <c r="F29735" s="4"/>
      <c r="G29735" s="31"/>
    </row>
    <row r="29736" spans="2:7" s="40" customFormat="1">
      <c r="B29736" s="7"/>
      <c r="C29736" s="7"/>
      <c r="D29736" s="4"/>
      <c r="E29736" s="4"/>
      <c r="F29736" s="4"/>
      <c r="G29736" s="31"/>
    </row>
    <row r="29737" spans="2:7" s="40" customFormat="1">
      <c r="B29737" s="7"/>
      <c r="C29737" s="7"/>
      <c r="D29737" s="4"/>
      <c r="E29737" s="4"/>
      <c r="F29737" s="4"/>
      <c r="G29737" s="31"/>
    </row>
    <row r="29738" spans="2:7" s="40" customFormat="1">
      <c r="B29738" s="7"/>
      <c r="C29738" s="7"/>
      <c r="D29738" s="4"/>
      <c r="E29738" s="4"/>
      <c r="F29738" s="4"/>
      <c r="G29738" s="31"/>
    </row>
    <row r="29739" spans="2:7" s="40" customFormat="1">
      <c r="B29739" s="7"/>
      <c r="C29739" s="7"/>
      <c r="D29739" s="4"/>
      <c r="E29739" s="4"/>
      <c r="F29739" s="4"/>
      <c r="G29739" s="31"/>
    </row>
    <row r="29740" spans="2:7" s="40" customFormat="1">
      <c r="B29740" s="7"/>
      <c r="C29740" s="7"/>
      <c r="D29740" s="4"/>
      <c r="E29740" s="4"/>
      <c r="F29740" s="4"/>
      <c r="G29740" s="31"/>
    </row>
    <row r="29741" spans="2:7" s="40" customFormat="1">
      <c r="B29741" s="7"/>
      <c r="C29741" s="7"/>
      <c r="D29741" s="4"/>
      <c r="E29741" s="4"/>
      <c r="F29741" s="4"/>
      <c r="G29741" s="31"/>
    </row>
    <row r="29742" spans="2:7" s="40" customFormat="1">
      <c r="B29742" s="7"/>
      <c r="C29742" s="7"/>
      <c r="D29742" s="4"/>
      <c r="E29742" s="4"/>
      <c r="F29742" s="4"/>
      <c r="G29742" s="31"/>
    </row>
    <row r="29743" spans="2:7" s="40" customFormat="1">
      <c r="B29743" s="7"/>
      <c r="C29743" s="7"/>
      <c r="D29743" s="4"/>
      <c r="E29743" s="4"/>
      <c r="F29743" s="4"/>
      <c r="G29743" s="31"/>
    </row>
    <row r="29744" spans="2:7" s="40" customFormat="1">
      <c r="B29744" s="7"/>
      <c r="C29744" s="7"/>
      <c r="D29744" s="4"/>
      <c r="E29744" s="4"/>
      <c r="F29744" s="4"/>
      <c r="G29744" s="31"/>
    </row>
    <row r="29745" spans="2:7" s="40" customFormat="1">
      <c r="B29745" s="7"/>
      <c r="C29745" s="7"/>
      <c r="D29745" s="4"/>
      <c r="E29745" s="4"/>
      <c r="F29745" s="4"/>
      <c r="G29745" s="31"/>
    </row>
    <row r="29746" spans="2:7" s="40" customFormat="1">
      <c r="B29746" s="7"/>
      <c r="C29746" s="7"/>
      <c r="D29746" s="4"/>
      <c r="E29746" s="4"/>
      <c r="F29746" s="4"/>
      <c r="G29746" s="31"/>
    </row>
    <row r="29747" spans="2:7" s="40" customFormat="1">
      <c r="B29747" s="7"/>
      <c r="C29747" s="7"/>
      <c r="D29747" s="4"/>
      <c r="E29747" s="4"/>
      <c r="F29747" s="4"/>
      <c r="G29747" s="31"/>
    </row>
    <row r="29748" spans="2:7" s="40" customFormat="1">
      <c r="B29748" s="7"/>
      <c r="C29748" s="7"/>
      <c r="D29748" s="4"/>
      <c r="E29748" s="4"/>
      <c r="F29748" s="4"/>
      <c r="G29748" s="31"/>
    </row>
    <row r="29749" spans="2:7" s="40" customFormat="1">
      <c r="B29749" s="7"/>
      <c r="C29749" s="7"/>
      <c r="D29749" s="4"/>
      <c r="E29749" s="4"/>
      <c r="F29749" s="4"/>
      <c r="G29749" s="31"/>
    </row>
    <row r="29750" spans="2:7" s="40" customFormat="1">
      <c r="B29750" s="7"/>
      <c r="C29750" s="7"/>
      <c r="D29750" s="4"/>
      <c r="E29750" s="4"/>
      <c r="F29750" s="4"/>
      <c r="G29750" s="31"/>
    </row>
    <row r="29751" spans="2:7" s="40" customFormat="1">
      <c r="B29751" s="7"/>
      <c r="C29751" s="7"/>
      <c r="D29751" s="4"/>
      <c r="E29751" s="4"/>
      <c r="F29751" s="4"/>
      <c r="G29751" s="31"/>
    </row>
    <row r="29752" spans="2:7" s="40" customFormat="1">
      <c r="B29752" s="7"/>
      <c r="C29752" s="7"/>
      <c r="D29752" s="4"/>
      <c r="E29752" s="4"/>
      <c r="F29752" s="4"/>
      <c r="G29752" s="31"/>
    </row>
    <row r="29753" spans="2:7" s="40" customFormat="1">
      <c r="B29753" s="7"/>
      <c r="C29753" s="7"/>
      <c r="D29753" s="4"/>
      <c r="E29753" s="4"/>
      <c r="F29753" s="4"/>
      <c r="G29753" s="31"/>
    </row>
    <row r="29754" spans="2:7" s="40" customFormat="1">
      <c r="B29754" s="7"/>
      <c r="C29754" s="7"/>
      <c r="D29754" s="4"/>
      <c r="E29754" s="4"/>
      <c r="F29754" s="4"/>
      <c r="G29754" s="31"/>
    </row>
    <row r="29755" spans="2:7" s="40" customFormat="1">
      <c r="B29755" s="7"/>
      <c r="C29755" s="7"/>
      <c r="D29755" s="4"/>
      <c r="E29755" s="4"/>
      <c r="F29755" s="4"/>
      <c r="G29755" s="31"/>
    </row>
    <row r="29756" spans="2:7" s="40" customFormat="1">
      <c r="B29756" s="7"/>
      <c r="C29756" s="7"/>
      <c r="D29756" s="4"/>
      <c r="E29756" s="4"/>
      <c r="F29756" s="4"/>
      <c r="G29756" s="31"/>
    </row>
    <row r="29757" spans="2:7" s="40" customFormat="1">
      <c r="B29757" s="7"/>
      <c r="C29757" s="7"/>
      <c r="D29757" s="4"/>
      <c r="E29757" s="4"/>
      <c r="F29757" s="4"/>
      <c r="G29757" s="31"/>
    </row>
    <row r="29758" spans="2:7" s="40" customFormat="1">
      <c r="B29758" s="7"/>
      <c r="C29758" s="7"/>
      <c r="D29758" s="4"/>
      <c r="E29758" s="4"/>
      <c r="F29758" s="4"/>
      <c r="G29758" s="31"/>
    </row>
    <row r="29759" spans="2:7" s="40" customFormat="1">
      <c r="B29759" s="7"/>
      <c r="C29759" s="7"/>
      <c r="D29759" s="4"/>
      <c r="E29759" s="4"/>
      <c r="F29759" s="4"/>
      <c r="G29759" s="31"/>
    </row>
    <row r="29760" spans="2:7" s="40" customFormat="1">
      <c r="B29760" s="7"/>
      <c r="C29760" s="7"/>
      <c r="D29760" s="4"/>
      <c r="E29760" s="4"/>
      <c r="F29760" s="4"/>
      <c r="G29760" s="31"/>
    </row>
    <row r="29761" spans="2:7" s="40" customFormat="1">
      <c r="B29761" s="7"/>
      <c r="C29761" s="7"/>
      <c r="D29761" s="4"/>
      <c r="E29761" s="4"/>
      <c r="F29761" s="4"/>
      <c r="G29761" s="31"/>
    </row>
    <row r="29762" spans="2:7" s="40" customFormat="1">
      <c r="B29762" s="7"/>
      <c r="C29762" s="7"/>
      <c r="D29762" s="4"/>
      <c r="E29762" s="4"/>
      <c r="F29762" s="4"/>
      <c r="G29762" s="31"/>
    </row>
    <row r="29763" spans="2:7" s="40" customFormat="1">
      <c r="B29763" s="7"/>
      <c r="C29763" s="7"/>
      <c r="D29763" s="4"/>
      <c r="E29763" s="4"/>
      <c r="F29763" s="4"/>
      <c r="G29763" s="31"/>
    </row>
    <row r="29764" spans="2:7" s="40" customFormat="1">
      <c r="B29764" s="7"/>
      <c r="C29764" s="7"/>
      <c r="D29764" s="4"/>
      <c r="E29764" s="4"/>
      <c r="F29764" s="4"/>
      <c r="G29764" s="31"/>
    </row>
    <row r="29765" spans="2:7" s="40" customFormat="1">
      <c r="B29765" s="7"/>
      <c r="C29765" s="7"/>
      <c r="D29765" s="4"/>
      <c r="E29765" s="4"/>
      <c r="F29765" s="4"/>
      <c r="G29765" s="31"/>
    </row>
    <row r="29766" spans="2:7" s="40" customFormat="1">
      <c r="B29766" s="7"/>
      <c r="C29766" s="7"/>
      <c r="D29766" s="4"/>
      <c r="E29766" s="4"/>
      <c r="F29766" s="4"/>
      <c r="G29766" s="31"/>
    </row>
    <row r="29767" spans="2:7" s="40" customFormat="1">
      <c r="B29767" s="7"/>
      <c r="C29767" s="7"/>
      <c r="D29767" s="4"/>
      <c r="E29767" s="4"/>
      <c r="F29767" s="4"/>
      <c r="G29767" s="31"/>
    </row>
    <row r="29768" spans="2:7" s="40" customFormat="1">
      <c r="B29768" s="7"/>
      <c r="C29768" s="7"/>
      <c r="D29768" s="4"/>
      <c r="E29768" s="4"/>
      <c r="F29768" s="4"/>
      <c r="G29768" s="31"/>
    </row>
    <row r="29769" spans="2:7" s="40" customFormat="1">
      <c r="B29769" s="7"/>
      <c r="C29769" s="7"/>
      <c r="D29769" s="4"/>
      <c r="E29769" s="4"/>
      <c r="F29769" s="4"/>
      <c r="G29769" s="31"/>
    </row>
    <row r="29770" spans="2:7" s="40" customFormat="1">
      <c r="B29770" s="7"/>
      <c r="C29770" s="7"/>
      <c r="D29770" s="4"/>
      <c r="E29770" s="4"/>
      <c r="F29770" s="4"/>
      <c r="G29770" s="31"/>
    </row>
    <row r="29771" spans="2:7" s="40" customFormat="1">
      <c r="B29771" s="7"/>
      <c r="C29771" s="7"/>
      <c r="D29771" s="4"/>
      <c r="E29771" s="4"/>
      <c r="F29771" s="4"/>
      <c r="G29771" s="31"/>
    </row>
    <row r="29772" spans="2:7" s="40" customFormat="1">
      <c r="B29772" s="7"/>
      <c r="C29772" s="7"/>
      <c r="D29772" s="4"/>
      <c r="E29772" s="4"/>
      <c r="F29772" s="4"/>
      <c r="G29772" s="31"/>
    </row>
    <row r="29773" spans="2:7" s="40" customFormat="1">
      <c r="B29773" s="7"/>
      <c r="C29773" s="7"/>
      <c r="D29773" s="4"/>
      <c r="E29773" s="4"/>
      <c r="F29773" s="4"/>
      <c r="G29773" s="31"/>
    </row>
    <row r="29774" spans="2:7" s="40" customFormat="1">
      <c r="B29774" s="7"/>
      <c r="C29774" s="7"/>
      <c r="D29774" s="4"/>
      <c r="E29774" s="4"/>
      <c r="F29774" s="4"/>
      <c r="G29774" s="31"/>
    </row>
    <row r="29775" spans="2:7" s="40" customFormat="1">
      <c r="B29775" s="7"/>
      <c r="C29775" s="7"/>
      <c r="D29775" s="4"/>
      <c r="E29775" s="4"/>
      <c r="F29775" s="4"/>
      <c r="G29775" s="31"/>
    </row>
    <row r="29776" spans="2:7" s="40" customFormat="1">
      <c r="B29776" s="7"/>
      <c r="C29776" s="7"/>
      <c r="D29776" s="4"/>
      <c r="E29776" s="4"/>
      <c r="F29776" s="4"/>
      <c r="G29776" s="31"/>
    </row>
    <row r="29777" spans="2:7" s="40" customFormat="1">
      <c r="B29777" s="7"/>
      <c r="C29777" s="7"/>
      <c r="D29777" s="4"/>
      <c r="E29777" s="4"/>
      <c r="F29777" s="4"/>
      <c r="G29777" s="31"/>
    </row>
    <row r="29778" spans="2:7" s="40" customFormat="1">
      <c r="B29778" s="7"/>
      <c r="C29778" s="7"/>
      <c r="D29778" s="4"/>
      <c r="E29778" s="4"/>
      <c r="F29778" s="4"/>
      <c r="G29778" s="31"/>
    </row>
    <row r="29779" spans="2:7" s="40" customFormat="1">
      <c r="B29779" s="7"/>
      <c r="C29779" s="7"/>
      <c r="D29779" s="4"/>
      <c r="E29779" s="4"/>
      <c r="F29779" s="4"/>
      <c r="G29779" s="31"/>
    </row>
    <row r="29780" spans="2:7" s="40" customFormat="1">
      <c r="B29780" s="7"/>
      <c r="C29780" s="7"/>
      <c r="D29780" s="4"/>
      <c r="E29780" s="4"/>
      <c r="F29780" s="4"/>
      <c r="G29780" s="31"/>
    </row>
    <row r="29781" spans="2:7" s="40" customFormat="1">
      <c r="B29781" s="7"/>
      <c r="C29781" s="7"/>
      <c r="D29781" s="4"/>
      <c r="E29781" s="4"/>
      <c r="F29781" s="4"/>
      <c r="G29781" s="31"/>
    </row>
    <row r="29782" spans="2:7" s="40" customFormat="1">
      <c r="B29782" s="7"/>
      <c r="C29782" s="7"/>
      <c r="D29782" s="4"/>
      <c r="E29782" s="4"/>
      <c r="F29782" s="4"/>
      <c r="G29782" s="31"/>
    </row>
    <row r="29783" spans="2:7" s="40" customFormat="1">
      <c r="B29783" s="7"/>
      <c r="C29783" s="7"/>
      <c r="D29783" s="4"/>
      <c r="E29783" s="4"/>
      <c r="F29783" s="4"/>
      <c r="G29783" s="31"/>
    </row>
    <row r="29784" spans="2:7" s="40" customFormat="1">
      <c r="B29784" s="7"/>
      <c r="C29784" s="7"/>
      <c r="D29784" s="4"/>
      <c r="E29784" s="4"/>
      <c r="F29784" s="4"/>
      <c r="G29784" s="31"/>
    </row>
    <row r="29785" spans="2:7" s="40" customFormat="1">
      <c r="B29785" s="7"/>
      <c r="C29785" s="7"/>
      <c r="D29785" s="4"/>
      <c r="E29785" s="4"/>
      <c r="F29785" s="4"/>
      <c r="G29785" s="31"/>
    </row>
    <row r="29786" spans="2:7" s="40" customFormat="1">
      <c r="B29786" s="7"/>
      <c r="C29786" s="7"/>
      <c r="D29786" s="4"/>
      <c r="E29786" s="4"/>
      <c r="F29786" s="4"/>
      <c r="G29786" s="31"/>
    </row>
    <row r="29787" spans="2:7" s="40" customFormat="1">
      <c r="B29787" s="7"/>
      <c r="C29787" s="7"/>
      <c r="D29787" s="4"/>
      <c r="E29787" s="4"/>
      <c r="F29787" s="4"/>
      <c r="G29787" s="31"/>
    </row>
    <row r="29788" spans="2:7" s="40" customFormat="1">
      <c r="B29788" s="7"/>
      <c r="C29788" s="7"/>
      <c r="D29788" s="4"/>
      <c r="E29788" s="4"/>
      <c r="F29788" s="4"/>
      <c r="G29788" s="31"/>
    </row>
    <row r="29789" spans="2:7" s="40" customFormat="1">
      <c r="B29789" s="7"/>
      <c r="C29789" s="7"/>
      <c r="D29789" s="4"/>
      <c r="E29789" s="4"/>
      <c r="F29789" s="4"/>
      <c r="G29789" s="31"/>
    </row>
    <row r="29790" spans="2:7" s="40" customFormat="1">
      <c r="B29790" s="7"/>
      <c r="C29790" s="7"/>
      <c r="D29790" s="4"/>
      <c r="E29790" s="4"/>
      <c r="F29790" s="4"/>
      <c r="G29790" s="31"/>
    </row>
    <row r="29791" spans="2:7" s="40" customFormat="1">
      <c r="B29791" s="7"/>
      <c r="C29791" s="7"/>
      <c r="D29791" s="4"/>
      <c r="E29791" s="4"/>
      <c r="F29791" s="4"/>
      <c r="G29791" s="31"/>
    </row>
    <row r="29792" spans="2:7" s="40" customFormat="1">
      <c r="B29792" s="7"/>
      <c r="C29792" s="7"/>
      <c r="D29792" s="4"/>
      <c r="E29792" s="4"/>
      <c r="F29792" s="4"/>
      <c r="G29792" s="31"/>
    </row>
    <row r="29793" spans="2:7" s="40" customFormat="1">
      <c r="B29793" s="7"/>
      <c r="C29793" s="7"/>
      <c r="D29793" s="4"/>
      <c r="E29793" s="4"/>
      <c r="F29793" s="4"/>
      <c r="G29793" s="31"/>
    </row>
    <row r="29794" spans="2:7" s="40" customFormat="1">
      <c r="B29794" s="7"/>
      <c r="C29794" s="7"/>
      <c r="D29794" s="4"/>
      <c r="E29794" s="4"/>
      <c r="F29794" s="4"/>
      <c r="G29794" s="31"/>
    </row>
    <row r="29795" spans="2:7" s="40" customFormat="1">
      <c r="B29795" s="7"/>
      <c r="C29795" s="7"/>
      <c r="D29795" s="4"/>
      <c r="E29795" s="4"/>
      <c r="F29795" s="4"/>
      <c r="G29795" s="31"/>
    </row>
    <row r="29796" spans="2:7" s="40" customFormat="1">
      <c r="B29796" s="7"/>
      <c r="C29796" s="7"/>
      <c r="D29796" s="4"/>
      <c r="E29796" s="4"/>
      <c r="F29796" s="4"/>
      <c r="G29796" s="31"/>
    </row>
    <row r="29797" spans="2:7" s="40" customFormat="1">
      <c r="B29797" s="7"/>
      <c r="C29797" s="7"/>
      <c r="D29797" s="4"/>
      <c r="E29797" s="4"/>
      <c r="F29797" s="4"/>
      <c r="G29797" s="31"/>
    </row>
    <row r="29798" spans="2:7" s="40" customFormat="1">
      <c r="B29798" s="7"/>
      <c r="C29798" s="7"/>
      <c r="D29798" s="4"/>
      <c r="E29798" s="4"/>
      <c r="F29798" s="4"/>
      <c r="G29798" s="31"/>
    </row>
    <row r="29799" spans="2:7" s="40" customFormat="1">
      <c r="B29799" s="7"/>
      <c r="C29799" s="7"/>
      <c r="D29799" s="4"/>
      <c r="E29799" s="4"/>
      <c r="F29799" s="4"/>
      <c r="G29799" s="31"/>
    </row>
    <row r="29800" spans="2:7" s="40" customFormat="1">
      <c r="B29800" s="7"/>
      <c r="C29800" s="7"/>
      <c r="D29800" s="4"/>
      <c r="E29800" s="4"/>
      <c r="F29800" s="4"/>
      <c r="G29800" s="31"/>
    </row>
    <row r="29801" spans="2:7" s="40" customFormat="1">
      <c r="B29801" s="7"/>
      <c r="C29801" s="7"/>
      <c r="D29801" s="4"/>
      <c r="E29801" s="4"/>
      <c r="F29801" s="4"/>
      <c r="G29801" s="31"/>
    </row>
    <row r="29802" spans="2:7" s="40" customFormat="1">
      <c r="B29802" s="7"/>
      <c r="C29802" s="7"/>
      <c r="D29802" s="4"/>
      <c r="E29802" s="4"/>
      <c r="F29802" s="4"/>
      <c r="G29802" s="31"/>
    </row>
    <row r="29803" spans="2:7" s="40" customFormat="1">
      <c r="B29803" s="7"/>
      <c r="C29803" s="7"/>
      <c r="D29803" s="4"/>
      <c r="E29803" s="4"/>
      <c r="F29803" s="4"/>
      <c r="G29803" s="31"/>
    </row>
    <row r="29804" spans="2:7" s="40" customFormat="1">
      <c r="B29804" s="7"/>
      <c r="C29804" s="7"/>
      <c r="D29804" s="4"/>
      <c r="E29804" s="4"/>
      <c r="F29804" s="4"/>
      <c r="G29804" s="31"/>
    </row>
    <row r="29805" spans="2:7" s="40" customFormat="1">
      <c r="B29805" s="7"/>
      <c r="C29805" s="7"/>
      <c r="D29805" s="4"/>
      <c r="E29805" s="4"/>
      <c r="F29805" s="4"/>
      <c r="G29805" s="31"/>
    </row>
    <row r="29806" spans="2:7" s="40" customFormat="1">
      <c r="B29806" s="7"/>
      <c r="C29806" s="7"/>
      <c r="D29806" s="4"/>
      <c r="E29806" s="4"/>
      <c r="F29806" s="4"/>
      <c r="G29806" s="31"/>
    </row>
    <row r="29807" spans="2:7" s="40" customFormat="1">
      <c r="B29807" s="7"/>
      <c r="C29807" s="7"/>
      <c r="D29807" s="4"/>
      <c r="E29807" s="4"/>
      <c r="F29807" s="4"/>
      <c r="G29807" s="31"/>
    </row>
    <row r="29808" spans="2:7" s="40" customFormat="1">
      <c r="B29808" s="7"/>
      <c r="C29808" s="7"/>
      <c r="D29808" s="4"/>
      <c r="E29808" s="4"/>
      <c r="F29808" s="4"/>
      <c r="G29808" s="31"/>
    </row>
    <row r="29809" spans="2:7" s="40" customFormat="1">
      <c r="B29809" s="7"/>
      <c r="C29809" s="7"/>
      <c r="D29809" s="4"/>
      <c r="E29809" s="4"/>
      <c r="F29809" s="4"/>
      <c r="G29809" s="31"/>
    </row>
    <row r="29810" spans="2:7" s="40" customFormat="1">
      <c r="B29810" s="7"/>
      <c r="C29810" s="7"/>
      <c r="D29810" s="4"/>
      <c r="E29810" s="4"/>
      <c r="F29810" s="4"/>
      <c r="G29810" s="31"/>
    </row>
    <row r="29811" spans="2:7" s="40" customFormat="1">
      <c r="B29811" s="7"/>
      <c r="C29811" s="7"/>
      <c r="D29811" s="4"/>
      <c r="E29811" s="4"/>
      <c r="F29811" s="4"/>
      <c r="G29811" s="31"/>
    </row>
    <row r="29812" spans="2:7" s="40" customFormat="1">
      <c r="B29812" s="7"/>
      <c r="C29812" s="7"/>
      <c r="D29812" s="4"/>
      <c r="E29812" s="4"/>
      <c r="F29812" s="4"/>
      <c r="G29812" s="31"/>
    </row>
    <row r="29813" spans="2:7" s="40" customFormat="1">
      <c r="B29813" s="7"/>
      <c r="C29813" s="7"/>
      <c r="D29813" s="4"/>
      <c r="E29813" s="4"/>
      <c r="F29813" s="4"/>
      <c r="G29813" s="31"/>
    </row>
    <row r="29814" spans="2:7" s="40" customFormat="1">
      <c r="B29814" s="7"/>
      <c r="C29814" s="7"/>
      <c r="D29814" s="4"/>
      <c r="E29814" s="4"/>
      <c r="F29814" s="4"/>
      <c r="G29814" s="31"/>
    </row>
    <row r="29815" spans="2:7" s="40" customFormat="1">
      <c r="B29815" s="7"/>
      <c r="C29815" s="7"/>
      <c r="D29815" s="4"/>
      <c r="E29815" s="4"/>
      <c r="F29815" s="4"/>
      <c r="G29815" s="31"/>
    </row>
    <row r="29816" spans="2:7" s="40" customFormat="1">
      <c r="B29816" s="7"/>
      <c r="C29816" s="7"/>
      <c r="D29816" s="4"/>
      <c r="E29816" s="4"/>
      <c r="F29816" s="4"/>
      <c r="G29816" s="31"/>
    </row>
    <row r="29817" spans="2:7" s="40" customFormat="1">
      <c r="B29817" s="7"/>
      <c r="C29817" s="7"/>
      <c r="D29817" s="4"/>
      <c r="E29817" s="4"/>
      <c r="F29817" s="4"/>
      <c r="G29817" s="31"/>
    </row>
    <row r="29818" spans="2:7" s="40" customFormat="1">
      <c r="B29818" s="7"/>
      <c r="C29818" s="7"/>
      <c r="D29818" s="4"/>
      <c r="E29818" s="4"/>
      <c r="F29818" s="4"/>
      <c r="G29818" s="31"/>
    </row>
    <row r="29819" spans="2:7" s="40" customFormat="1">
      <c r="B29819" s="7"/>
      <c r="C29819" s="7"/>
      <c r="D29819" s="4"/>
      <c r="E29819" s="4"/>
      <c r="F29819" s="4"/>
      <c r="G29819" s="31"/>
    </row>
    <row r="29820" spans="2:7" s="40" customFormat="1">
      <c r="B29820" s="7"/>
      <c r="C29820" s="7"/>
      <c r="D29820" s="4"/>
      <c r="E29820" s="4"/>
      <c r="F29820" s="4"/>
      <c r="G29820" s="31"/>
    </row>
    <row r="29821" spans="2:7" s="40" customFormat="1">
      <c r="B29821" s="7"/>
      <c r="C29821" s="7"/>
      <c r="D29821" s="4"/>
      <c r="E29821" s="4"/>
      <c r="F29821" s="4"/>
      <c r="G29821" s="31"/>
    </row>
    <row r="29822" spans="2:7" s="40" customFormat="1">
      <c r="B29822" s="7"/>
      <c r="C29822" s="7"/>
      <c r="D29822" s="4"/>
      <c r="E29822" s="4"/>
      <c r="F29822" s="4"/>
      <c r="G29822" s="31"/>
    </row>
    <row r="29823" spans="2:7" s="40" customFormat="1">
      <c r="B29823" s="7"/>
      <c r="C29823" s="7"/>
      <c r="D29823" s="4"/>
      <c r="E29823" s="4"/>
      <c r="F29823" s="4"/>
      <c r="G29823" s="31"/>
    </row>
    <row r="29824" spans="2:7" s="40" customFormat="1">
      <c r="B29824" s="7"/>
      <c r="C29824" s="7"/>
      <c r="D29824" s="4"/>
      <c r="E29824" s="4"/>
      <c r="F29824" s="4"/>
      <c r="G29824" s="31"/>
    </row>
    <row r="29825" spans="2:7" s="40" customFormat="1">
      <c r="B29825" s="7"/>
      <c r="C29825" s="7"/>
      <c r="D29825" s="4"/>
      <c r="E29825" s="4"/>
      <c r="F29825" s="4"/>
      <c r="G29825" s="31"/>
    </row>
    <row r="29826" spans="2:7" s="40" customFormat="1">
      <c r="B29826" s="7"/>
      <c r="C29826" s="7"/>
      <c r="D29826" s="4"/>
      <c r="E29826" s="4"/>
      <c r="F29826" s="4"/>
      <c r="G29826" s="31"/>
    </row>
    <row r="29827" spans="2:7" s="40" customFormat="1">
      <c r="B29827" s="7"/>
      <c r="C29827" s="7"/>
      <c r="D29827" s="4"/>
      <c r="E29827" s="4"/>
      <c r="F29827" s="4"/>
      <c r="G29827" s="31"/>
    </row>
    <row r="29828" spans="2:7" s="40" customFormat="1">
      <c r="B29828" s="7"/>
      <c r="C29828" s="7"/>
      <c r="D29828" s="4"/>
      <c r="E29828" s="4"/>
      <c r="F29828" s="4"/>
      <c r="G29828" s="31"/>
    </row>
    <row r="29829" spans="2:7" s="40" customFormat="1">
      <c r="B29829" s="7"/>
      <c r="C29829" s="7"/>
      <c r="D29829" s="4"/>
      <c r="E29829" s="4"/>
      <c r="F29829" s="4"/>
      <c r="G29829" s="31"/>
    </row>
    <row r="29830" spans="2:7" s="40" customFormat="1">
      <c r="B29830" s="7"/>
      <c r="C29830" s="7"/>
      <c r="D29830" s="4"/>
      <c r="E29830" s="4"/>
      <c r="F29830" s="4"/>
      <c r="G29830" s="31"/>
    </row>
    <row r="29831" spans="2:7" s="40" customFormat="1">
      <c r="B29831" s="7"/>
      <c r="C29831" s="7"/>
      <c r="D29831" s="4"/>
      <c r="E29831" s="4"/>
      <c r="F29831" s="4"/>
      <c r="G29831" s="31"/>
    </row>
    <row r="29832" spans="2:7" s="40" customFormat="1">
      <c r="B29832" s="7"/>
      <c r="C29832" s="7"/>
      <c r="D29832" s="4"/>
      <c r="E29832" s="4"/>
      <c r="F29832" s="4"/>
      <c r="G29832" s="31"/>
    </row>
    <row r="29833" spans="2:7" s="40" customFormat="1">
      <c r="B29833" s="7"/>
      <c r="C29833" s="7"/>
      <c r="D29833" s="4"/>
      <c r="E29833" s="4"/>
      <c r="F29833" s="4"/>
      <c r="G29833" s="31"/>
    </row>
    <row r="29834" spans="2:7" s="40" customFormat="1">
      <c r="B29834" s="7"/>
      <c r="C29834" s="7"/>
      <c r="D29834" s="4"/>
      <c r="E29834" s="4"/>
      <c r="F29834" s="4"/>
      <c r="G29834" s="31"/>
    </row>
    <row r="29835" spans="2:7" s="40" customFormat="1">
      <c r="B29835" s="7"/>
      <c r="C29835" s="7"/>
      <c r="D29835" s="4"/>
      <c r="E29835" s="4"/>
      <c r="F29835" s="4"/>
      <c r="G29835" s="31"/>
    </row>
    <row r="29836" spans="2:7" s="40" customFormat="1">
      <c r="B29836" s="7"/>
      <c r="C29836" s="7"/>
      <c r="D29836" s="4"/>
      <c r="E29836" s="4"/>
      <c r="F29836" s="4"/>
      <c r="G29836" s="31"/>
    </row>
    <row r="29837" spans="2:7" s="40" customFormat="1">
      <c r="B29837" s="7"/>
      <c r="C29837" s="7"/>
      <c r="D29837" s="4"/>
      <c r="E29837" s="4"/>
      <c r="F29837" s="4"/>
      <c r="G29837" s="31"/>
    </row>
    <row r="29838" spans="2:7" s="40" customFormat="1">
      <c r="B29838" s="7"/>
      <c r="C29838" s="7"/>
      <c r="D29838" s="4"/>
      <c r="E29838" s="4"/>
      <c r="F29838" s="4"/>
      <c r="G29838" s="31"/>
    </row>
    <row r="29839" spans="2:7" s="40" customFormat="1">
      <c r="B29839" s="7"/>
      <c r="C29839" s="7"/>
      <c r="D29839" s="4"/>
      <c r="E29839" s="4"/>
      <c r="F29839" s="4"/>
      <c r="G29839" s="31"/>
    </row>
    <row r="29840" spans="2:7" s="40" customFormat="1">
      <c r="B29840" s="7"/>
      <c r="C29840" s="7"/>
      <c r="D29840" s="4"/>
      <c r="E29840" s="4"/>
      <c r="F29840" s="4"/>
      <c r="G29840" s="31"/>
    </row>
    <row r="29841" spans="2:7" s="40" customFormat="1">
      <c r="B29841" s="7"/>
      <c r="C29841" s="7"/>
      <c r="D29841" s="4"/>
      <c r="E29841" s="4"/>
      <c r="F29841" s="4"/>
      <c r="G29841" s="31"/>
    </row>
    <row r="29842" spans="2:7" s="40" customFormat="1">
      <c r="B29842" s="7"/>
      <c r="C29842" s="7"/>
      <c r="D29842" s="4"/>
      <c r="E29842" s="4"/>
      <c r="F29842" s="4"/>
      <c r="G29842" s="31"/>
    </row>
    <row r="29843" spans="2:7" s="40" customFormat="1">
      <c r="B29843" s="7"/>
      <c r="C29843" s="7"/>
      <c r="D29843" s="4"/>
      <c r="E29843" s="4"/>
      <c r="F29843" s="4"/>
      <c r="G29843" s="31"/>
    </row>
    <row r="29844" spans="2:7" s="40" customFormat="1">
      <c r="B29844" s="7"/>
      <c r="C29844" s="7"/>
      <c r="D29844" s="4"/>
      <c r="E29844" s="4"/>
      <c r="F29844" s="4"/>
      <c r="G29844" s="31"/>
    </row>
    <row r="29845" spans="2:7" s="40" customFormat="1">
      <c r="B29845" s="7"/>
      <c r="C29845" s="7"/>
      <c r="D29845" s="4"/>
      <c r="E29845" s="4"/>
      <c r="F29845" s="4"/>
      <c r="G29845" s="31"/>
    </row>
    <row r="29846" spans="2:7" s="40" customFormat="1">
      <c r="B29846" s="7"/>
      <c r="C29846" s="7"/>
      <c r="D29846" s="4"/>
      <c r="E29846" s="4"/>
      <c r="F29846" s="4"/>
      <c r="G29846" s="31"/>
    </row>
    <row r="29847" spans="2:7" s="40" customFormat="1">
      <c r="B29847" s="7"/>
      <c r="C29847" s="7"/>
      <c r="D29847" s="4"/>
      <c r="E29847" s="4"/>
      <c r="F29847" s="4"/>
      <c r="G29847" s="31"/>
    </row>
    <row r="29848" spans="2:7" s="40" customFormat="1">
      <c r="B29848" s="7"/>
      <c r="C29848" s="7"/>
      <c r="D29848" s="4"/>
      <c r="E29848" s="4"/>
      <c r="F29848" s="4"/>
      <c r="G29848" s="31"/>
    </row>
    <row r="29849" spans="2:7" s="40" customFormat="1">
      <c r="B29849" s="7"/>
      <c r="C29849" s="7"/>
      <c r="D29849" s="4"/>
      <c r="E29849" s="4"/>
      <c r="F29849" s="4"/>
      <c r="G29849" s="31"/>
    </row>
    <row r="29850" spans="2:7" s="40" customFormat="1">
      <c r="B29850" s="7"/>
      <c r="C29850" s="7"/>
      <c r="D29850" s="4"/>
      <c r="E29850" s="4"/>
      <c r="F29850" s="4"/>
      <c r="G29850" s="31"/>
    </row>
    <row r="29851" spans="2:7" s="40" customFormat="1">
      <c r="B29851" s="7"/>
      <c r="C29851" s="7"/>
      <c r="D29851" s="4"/>
      <c r="E29851" s="4"/>
      <c r="F29851" s="4"/>
      <c r="G29851" s="31"/>
    </row>
    <row r="29852" spans="2:7" s="40" customFormat="1">
      <c r="B29852" s="7"/>
      <c r="C29852" s="7"/>
      <c r="D29852" s="4"/>
      <c r="E29852" s="4"/>
      <c r="F29852" s="4"/>
      <c r="G29852" s="31"/>
    </row>
    <row r="29853" spans="2:7" s="40" customFormat="1">
      <c r="B29853" s="7"/>
      <c r="C29853" s="7"/>
      <c r="D29853" s="4"/>
      <c r="E29853" s="4"/>
      <c r="F29853" s="4"/>
      <c r="G29853" s="31"/>
    </row>
    <row r="29854" spans="2:7" s="40" customFormat="1">
      <c r="B29854" s="7"/>
      <c r="C29854" s="7"/>
      <c r="D29854" s="4"/>
      <c r="E29854" s="4"/>
      <c r="F29854" s="4"/>
      <c r="G29854" s="31"/>
    </row>
    <row r="29855" spans="2:7" s="40" customFormat="1">
      <c r="B29855" s="7"/>
      <c r="C29855" s="7"/>
      <c r="D29855" s="4"/>
      <c r="E29855" s="4"/>
      <c r="F29855" s="4"/>
      <c r="G29855" s="31"/>
    </row>
    <row r="29856" spans="2:7" s="40" customFormat="1">
      <c r="B29856" s="7"/>
      <c r="C29856" s="7"/>
      <c r="D29856" s="4"/>
      <c r="E29856" s="4"/>
      <c r="F29856" s="4"/>
      <c r="G29856" s="31"/>
    </row>
    <row r="29857" spans="2:7" s="40" customFormat="1">
      <c r="B29857" s="7"/>
      <c r="C29857" s="7"/>
      <c r="D29857" s="4"/>
      <c r="E29857" s="4"/>
      <c r="F29857" s="4"/>
      <c r="G29857" s="31"/>
    </row>
    <row r="29858" spans="2:7" s="40" customFormat="1">
      <c r="B29858" s="7"/>
      <c r="C29858" s="7"/>
      <c r="D29858" s="4"/>
      <c r="E29858" s="4"/>
      <c r="F29858" s="4"/>
      <c r="G29858" s="31"/>
    </row>
    <row r="29859" spans="2:7" s="40" customFormat="1">
      <c r="B29859" s="7"/>
      <c r="C29859" s="7"/>
      <c r="D29859" s="4"/>
      <c r="E29859" s="4"/>
      <c r="F29859" s="4"/>
      <c r="G29859" s="31"/>
    </row>
    <row r="29860" spans="2:7" s="40" customFormat="1">
      <c r="B29860" s="7"/>
      <c r="C29860" s="7"/>
      <c r="D29860" s="4"/>
      <c r="E29860" s="4"/>
      <c r="F29860" s="4"/>
      <c r="G29860" s="31"/>
    </row>
    <row r="29861" spans="2:7" s="40" customFormat="1">
      <c r="B29861" s="7"/>
      <c r="C29861" s="7"/>
      <c r="D29861" s="4"/>
      <c r="E29861" s="4"/>
      <c r="F29861" s="4"/>
      <c r="G29861" s="31"/>
    </row>
    <row r="29862" spans="2:7" s="40" customFormat="1">
      <c r="B29862" s="7"/>
      <c r="C29862" s="7"/>
      <c r="D29862" s="4"/>
      <c r="E29862" s="4"/>
      <c r="F29862" s="4"/>
      <c r="G29862" s="31"/>
    </row>
    <row r="29863" spans="2:7" s="40" customFormat="1">
      <c r="B29863" s="7"/>
      <c r="C29863" s="7"/>
      <c r="D29863" s="4"/>
      <c r="E29863" s="4"/>
      <c r="F29863" s="4"/>
      <c r="G29863" s="31"/>
    </row>
    <row r="29864" spans="2:7" s="40" customFormat="1">
      <c r="B29864" s="7"/>
      <c r="C29864" s="7"/>
      <c r="D29864" s="4"/>
      <c r="E29864" s="4"/>
      <c r="F29864" s="4"/>
      <c r="G29864" s="31"/>
    </row>
    <row r="29865" spans="2:7" s="40" customFormat="1">
      <c r="B29865" s="7"/>
      <c r="C29865" s="7"/>
      <c r="D29865" s="4"/>
      <c r="E29865" s="4"/>
      <c r="F29865" s="4"/>
      <c r="G29865" s="31"/>
    </row>
    <row r="29866" spans="2:7" s="40" customFormat="1">
      <c r="B29866" s="7"/>
      <c r="C29866" s="7"/>
      <c r="D29866" s="4"/>
      <c r="E29866" s="4"/>
      <c r="F29866" s="4"/>
      <c r="G29866" s="31"/>
    </row>
    <row r="29867" spans="2:7" s="40" customFormat="1">
      <c r="B29867" s="7"/>
      <c r="C29867" s="7"/>
      <c r="D29867" s="4"/>
      <c r="E29867" s="4"/>
      <c r="F29867" s="4"/>
      <c r="G29867" s="31"/>
    </row>
    <row r="29868" spans="2:7" s="40" customFormat="1">
      <c r="B29868" s="7"/>
      <c r="C29868" s="7"/>
      <c r="D29868" s="4"/>
      <c r="E29868" s="4"/>
      <c r="F29868" s="4"/>
      <c r="G29868" s="31"/>
    </row>
    <row r="29869" spans="2:7" s="40" customFormat="1">
      <c r="B29869" s="7"/>
      <c r="C29869" s="7"/>
      <c r="D29869" s="4"/>
      <c r="E29869" s="4"/>
      <c r="F29869" s="4"/>
      <c r="G29869" s="31"/>
    </row>
    <row r="29870" spans="2:7" s="40" customFormat="1">
      <c r="B29870" s="7"/>
      <c r="C29870" s="7"/>
      <c r="D29870" s="4"/>
      <c r="E29870" s="4"/>
      <c r="F29870" s="4"/>
      <c r="G29870" s="31"/>
    </row>
    <row r="29871" spans="2:7" s="40" customFormat="1">
      <c r="B29871" s="7"/>
      <c r="C29871" s="7"/>
      <c r="D29871" s="4"/>
      <c r="E29871" s="4"/>
      <c r="F29871" s="4"/>
      <c r="G29871" s="31"/>
    </row>
    <row r="29872" spans="2:7" s="40" customFormat="1">
      <c r="B29872" s="7"/>
      <c r="C29872" s="7"/>
      <c r="D29872" s="4"/>
      <c r="E29872" s="4"/>
      <c r="F29872" s="4"/>
      <c r="G29872" s="31"/>
    </row>
    <row r="29873" spans="2:7" s="40" customFormat="1">
      <c r="B29873" s="7"/>
      <c r="C29873" s="7"/>
      <c r="D29873" s="4"/>
      <c r="E29873" s="4"/>
      <c r="F29873" s="4"/>
      <c r="G29873" s="31"/>
    </row>
    <row r="29874" spans="2:7" s="40" customFormat="1">
      <c r="B29874" s="7"/>
      <c r="C29874" s="7"/>
      <c r="D29874" s="4"/>
      <c r="E29874" s="4"/>
      <c r="F29874" s="4"/>
      <c r="G29874" s="31"/>
    </row>
    <row r="29875" spans="2:7" s="40" customFormat="1">
      <c r="B29875" s="7"/>
      <c r="C29875" s="7"/>
      <c r="D29875" s="4"/>
      <c r="E29875" s="4"/>
      <c r="F29875" s="4"/>
      <c r="G29875" s="31"/>
    </row>
    <row r="29876" spans="2:7" s="40" customFormat="1">
      <c r="B29876" s="7"/>
      <c r="C29876" s="7"/>
      <c r="D29876" s="4"/>
      <c r="E29876" s="4"/>
      <c r="F29876" s="4"/>
      <c r="G29876" s="31"/>
    </row>
    <row r="29877" spans="2:7" s="40" customFormat="1">
      <c r="B29877" s="7"/>
      <c r="C29877" s="7"/>
      <c r="D29877" s="4"/>
      <c r="E29877" s="4"/>
      <c r="F29877" s="4"/>
      <c r="G29877" s="31"/>
    </row>
    <row r="29878" spans="2:7" s="40" customFormat="1">
      <c r="B29878" s="7"/>
      <c r="C29878" s="7"/>
      <c r="D29878" s="4"/>
      <c r="E29878" s="4"/>
      <c r="F29878" s="4"/>
      <c r="G29878" s="31"/>
    </row>
    <row r="29879" spans="2:7" s="40" customFormat="1">
      <c r="B29879" s="7"/>
      <c r="C29879" s="7"/>
      <c r="D29879" s="4"/>
      <c r="E29879" s="4"/>
      <c r="F29879" s="4"/>
      <c r="G29879" s="31"/>
    </row>
    <row r="29880" spans="2:7" s="40" customFormat="1">
      <c r="B29880" s="7"/>
      <c r="C29880" s="7"/>
      <c r="D29880" s="4"/>
      <c r="E29880" s="4"/>
      <c r="F29880" s="4"/>
      <c r="G29880" s="31"/>
    </row>
    <row r="29881" spans="2:7" s="40" customFormat="1">
      <c r="B29881" s="7"/>
      <c r="C29881" s="7"/>
      <c r="D29881" s="4"/>
      <c r="E29881" s="4"/>
      <c r="F29881" s="4"/>
      <c r="G29881" s="31"/>
    </row>
    <row r="29882" spans="2:7" s="40" customFormat="1">
      <c r="B29882" s="7"/>
      <c r="C29882" s="7"/>
      <c r="D29882" s="4"/>
      <c r="E29882" s="4"/>
      <c r="F29882" s="4"/>
      <c r="G29882" s="31"/>
    </row>
    <row r="29883" spans="2:7" s="40" customFormat="1">
      <c r="B29883" s="7"/>
      <c r="C29883" s="7"/>
      <c r="D29883" s="4"/>
      <c r="E29883" s="4"/>
      <c r="F29883" s="4"/>
      <c r="G29883" s="31"/>
    </row>
    <row r="29884" spans="2:7" s="40" customFormat="1">
      <c r="B29884" s="7"/>
      <c r="C29884" s="7"/>
      <c r="D29884" s="4"/>
      <c r="E29884" s="4"/>
      <c r="F29884" s="4"/>
      <c r="G29884" s="31"/>
    </row>
    <row r="29885" spans="2:7" s="40" customFormat="1">
      <c r="B29885" s="7"/>
      <c r="C29885" s="7"/>
      <c r="D29885" s="4"/>
      <c r="E29885" s="4"/>
      <c r="F29885" s="4"/>
      <c r="G29885" s="31"/>
    </row>
    <row r="29886" spans="2:7" s="40" customFormat="1">
      <c r="B29886" s="7"/>
      <c r="C29886" s="7"/>
      <c r="D29886" s="4"/>
      <c r="E29886" s="4"/>
      <c r="F29886" s="4"/>
      <c r="G29886" s="31"/>
    </row>
    <row r="29887" spans="2:7" s="40" customFormat="1">
      <c r="B29887" s="7"/>
      <c r="C29887" s="7"/>
      <c r="D29887" s="4"/>
      <c r="E29887" s="4"/>
      <c r="F29887" s="4"/>
      <c r="G29887" s="31"/>
    </row>
    <row r="29888" spans="2:7" s="40" customFormat="1">
      <c r="B29888" s="7"/>
      <c r="C29888" s="7"/>
      <c r="D29888" s="4"/>
      <c r="E29888" s="4"/>
      <c r="F29888" s="4"/>
      <c r="G29888" s="31"/>
    </row>
    <row r="29889" spans="2:7" s="40" customFormat="1">
      <c r="B29889" s="7"/>
      <c r="C29889" s="7"/>
      <c r="D29889" s="4"/>
      <c r="E29889" s="4"/>
      <c r="F29889" s="4"/>
      <c r="G29889" s="31"/>
    </row>
    <row r="29890" spans="2:7" s="40" customFormat="1">
      <c r="B29890" s="7"/>
      <c r="C29890" s="7"/>
      <c r="D29890" s="4"/>
      <c r="E29890" s="4"/>
      <c r="F29890" s="4"/>
      <c r="G29890" s="31"/>
    </row>
    <row r="29891" spans="2:7" s="40" customFormat="1">
      <c r="B29891" s="7"/>
      <c r="C29891" s="7"/>
      <c r="D29891" s="4"/>
      <c r="E29891" s="4"/>
      <c r="F29891" s="4"/>
      <c r="G29891" s="31"/>
    </row>
    <row r="29892" spans="2:7" s="40" customFormat="1">
      <c r="B29892" s="7"/>
      <c r="C29892" s="7"/>
      <c r="D29892" s="4"/>
      <c r="E29892" s="4"/>
      <c r="F29892" s="4"/>
      <c r="G29892" s="31"/>
    </row>
    <row r="29893" spans="2:7" s="40" customFormat="1">
      <c r="B29893" s="7"/>
      <c r="C29893" s="7"/>
      <c r="D29893" s="4"/>
      <c r="E29893" s="4"/>
      <c r="F29893" s="4"/>
      <c r="G29893" s="31"/>
    </row>
    <row r="29894" spans="2:7" s="40" customFormat="1">
      <c r="B29894" s="7"/>
      <c r="C29894" s="7"/>
      <c r="D29894" s="4"/>
      <c r="E29894" s="4"/>
      <c r="F29894" s="4"/>
      <c r="G29894" s="31"/>
    </row>
    <row r="29895" spans="2:7" s="40" customFormat="1">
      <c r="B29895" s="7"/>
      <c r="C29895" s="7"/>
      <c r="D29895" s="4"/>
      <c r="E29895" s="4"/>
      <c r="F29895" s="4"/>
      <c r="G29895" s="31"/>
    </row>
    <row r="29896" spans="2:7" s="40" customFormat="1">
      <c r="B29896" s="7"/>
      <c r="C29896" s="7"/>
      <c r="D29896" s="4"/>
      <c r="E29896" s="4"/>
      <c r="F29896" s="4"/>
      <c r="G29896" s="31"/>
    </row>
    <row r="29897" spans="2:7" s="40" customFormat="1">
      <c r="B29897" s="7"/>
      <c r="C29897" s="7"/>
      <c r="D29897" s="4"/>
      <c r="E29897" s="4"/>
      <c r="F29897" s="4"/>
      <c r="G29897" s="31"/>
    </row>
    <row r="29898" spans="2:7" s="40" customFormat="1">
      <c r="B29898" s="7"/>
      <c r="C29898" s="7"/>
      <c r="D29898" s="4"/>
      <c r="E29898" s="4"/>
      <c r="F29898" s="4"/>
      <c r="G29898" s="31"/>
    </row>
    <row r="29899" spans="2:7" s="40" customFormat="1">
      <c r="B29899" s="7"/>
      <c r="C29899" s="7"/>
      <c r="D29899" s="4"/>
      <c r="E29899" s="4"/>
      <c r="F29899" s="4"/>
      <c r="G29899" s="31"/>
    </row>
    <row r="29900" spans="2:7" s="40" customFormat="1">
      <c r="B29900" s="7"/>
      <c r="C29900" s="7"/>
      <c r="D29900" s="4"/>
      <c r="E29900" s="4"/>
      <c r="F29900" s="4"/>
      <c r="G29900" s="31"/>
    </row>
    <row r="29901" spans="2:7" s="40" customFormat="1">
      <c r="B29901" s="7"/>
      <c r="C29901" s="7"/>
      <c r="D29901" s="4"/>
      <c r="E29901" s="4"/>
      <c r="F29901" s="4"/>
      <c r="G29901" s="31"/>
    </row>
    <row r="29902" spans="2:7" s="40" customFormat="1">
      <c r="B29902" s="7"/>
      <c r="C29902" s="7"/>
      <c r="D29902" s="4"/>
      <c r="E29902" s="4"/>
      <c r="F29902" s="4"/>
      <c r="G29902" s="31"/>
    </row>
    <row r="29903" spans="2:7" s="40" customFormat="1">
      <c r="B29903" s="7"/>
      <c r="C29903" s="7"/>
      <c r="D29903" s="4"/>
      <c r="E29903" s="4"/>
      <c r="F29903" s="4"/>
      <c r="G29903" s="31"/>
    </row>
    <row r="29904" spans="2:7" s="40" customFormat="1">
      <c r="B29904" s="7"/>
      <c r="C29904" s="7"/>
      <c r="D29904" s="4"/>
      <c r="E29904" s="4"/>
      <c r="F29904" s="4"/>
      <c r="G29904" s="31"/>
    </row>
    <row r="29905" spans="2:7" s="40" customFormat="1">
      <c r="B29905" s="7"/>
      <c r="C29905" s="7"/>
      <c r="D29905" s="4"/>
      <c r="E29905" s="4"/>
      <c r="F29905" s="4"/>
      <c r="G29905" s="31"/>
    </row>
    <row r="29906" spans="2:7" s="40" customFormat="1">
      <c r="B29906" s="7"/>
      <c r="C29906" s="7"/>
      <c r="D29906" s="4"/>
      <c r="E29906" s="4"/>
      <c r="F29906" s="4"/>
      <c r="G29906" s="31"/>
    </row>
    <row r="29907" spans="2:7" s="40" customFormat="1">
      <c r="B29907" s="7"/>
      <c r="C29907" s="7"/>
      <c r="D29907" s="4"/>
      <c r="E29907" s="4"/>
      <c r="F29907" s="4"/>
      <c r="G29907" s="31"/>
    </row>
    <row r="29908" spans="2:7" s="40" customFormat="1">
      <c r="B29908" s="7"/>
      <c r="C29908" s="7"/>
      <c r="D29908" s="4"/>
      <c r="E29908" s="4"/>
      <c r="F29908" s="4"/>
      <c r="G29908" s="31"/>
    </row>
    <row r="29909" spans="2:7" s="40" customFormat="1">
      <c r="B29909" s="7"/>
      <c r="C29909" s="7"/>
      <c r="D29909" s="4"/>
      <c r="E29909" s="4"/>
      <c r="F29909" s="4"/>
      <c r="G29909" s="31"/>
    </row>
    <row r="29910" spans="2:7" s="40" customFormat="1">
      <c r="B29910" s="7"/>
      <c r="C29910" s="7"/>
      <c r="D29910" s="4"/>
      <c r="E29910" s="4"/>
      <c r="F29910" s="4"/>
      <c r="G29910" s="31"/>
    </row>
    <row r="29911" spans="2:7" s="40" customFormat="1">
      <c r="B29911" s="7"/>
      <c r="C29911" s="7"/>
      <c r="D29911" s="4"/>
      <c r="E29911" s="4"/>
      <c r="F29911" s="4"/>
      <c r="G29911" s="31"/>
    </row>
    <row r="29912" spans="2:7" s="40" customFormat="1">
      <c r="B29912" s="7"/>
      <c r="C29912" s="7"/>
      <c r="D29912" s="4"/>
      <c r="E29912" s="4"/>
      <c r="F29912" s="4"/>
      <c r="G29912" s="31"/>
    </row>
    <row r="29913" spans="2:7" s="40" customFormat="1">
      <c r="B29913" s="7"/>
      <c r="C29913" s="7"/>
      <c r="D29913" s="4"/>
      <c r="E29913" s="4"/>
      <c r="F29913" s="4"/>
      <c r="G29913" s="31"/>
    </row>
    <row r="29914" spans="2:7" s="40" customFormat="1">
      <c r="B29914" s="7"/>
      <c r="C29914" s="7"/>
      <c r="D29914" s="4"/>
      <c r="E29914" s="4"/>
      <c r="F29914" s="4"/>
      <c r="G29914" s="31"/>
    </row>
    <row r="29915" spans="2:7" s="40" customFormat="1">
      <c r="B29915" s="7"/>
      <c r="C29915" s="7"/>
      <c r="D29915" s="4"/>
      <c r="E29915" s="4"/>
      <c r="F29915" s="4"/>
      <c r="G29915" s="31"/>
    </row>
    <row r="29916" spans="2:7" s="40" customFormat="1">
      <c r="B29916" s="7"/>
      <c r="C29916" s="7"/>
      <c r="D29916" s="4"/>
      <c r="E29916" s="4"/>
      <c r="F29916" s="4"/>
      <c r="G29916" s="31"/>
    </row>
    <row r="29917" spans="2:7" s="40" customFormat="1">
      <c r="B29917" s="7"/>
      <c r="C29917" s="7"/>
      <c r="D29917" s="4"/>
      <c r="E29917" s="4"/>
      <c r="F29917" s="4"/>
      <c r="G29917" s="31"/>
    </row>
    <row r="29918" spans="2:7" s="40" customFormat="1">
      <c r="B29918" s="7"/>
      <c r="C29918" s="7"/>
      <c r="D29918" s="4"/>
      <c r="E29918" s="4"/>
      <c r="F29918" s="4"/>
      <c r="G29918" s="31"/>
    </row>
    <row r="29919" spans="2:7" s="40" customFormat="1">
      <c r="B29919" s="7"/>
      <c r="C29919" s="7"/>
      <c r="D29919" s="4"/>
      <c r="E29919" s="4"/>
      <c r="F29919" s="4"/>
      <c r="G29919" s="31"/>
    </row>
    <row r="29920" spans="2:7" s="40" customFormat="1">
      <c r="B29920" s="7"/>
      <c r="C29920" s="7"/>
      <c r="D29920" s="4"/>
      <c r="E29920" s="4"/>
      <c r="F29920" s="4"/>
      <c r="G29920" s="31"/>
    </row>
    <row r="29921" spans="2:7" s="40" customFormat="1">
      <c r="B29921" s="7"/>
      <c r="C29921" s="7"/>
      <c r="D29921" s="4"/>
      <c r="E29921" s="4"/>
      <c r="F29921" s="4"/>
      <c r="G29921" s="31"/>
    </row>
    <row r="29922" spans="2:7" s="40" customFormat="1">
      <c r="B29922" s="7"/>
      <c r="C29922" s="7"/>
      <c r="D29922" s="4"/>
      <c r="E29922" s="4"/>
      <c r="F29922" s="4"/>
      <c r="G29922" s="31"/>
    </row>
    <row r="29923" spans="2:7" s="40" customFormat="1">
      <c r="B29923" s="7"/>
      <c r="C29923" s="7"/>
      <c r="D29923" s="4"/>
      <c r="E29923" s="4"/>
      <c r="F29923" s="4"/>
      <c r="G29923" s="31"/>
    </row>
    <row r="29924" spans="2:7" s="40" customFormat="1">
      <c r="B29924" s="7"/>
      <c r="C29924" s="7"/>
      <c r="D29924" s="4"/>
      <c r="E29924" s="4"/>
      <c r="F29924" s="4"/>
      <c r="G29924" s="31"/>
    </row>
    <row r="29925" spans="2:7" s="40" customFormat="1">
      <c r="B29925" s="7"/>
      <c r="C29925" s="7"/>
      <c r="D29925" s="4"/>
      <c r="E29925" s="4"/>
      <c r="F29925" s="4"/>
      <c r="G29925" s="31"/>
    </row>
    <row r="29926" spans="2:7" s="40" customFormat="1">
      <c r="B29926" s="7"/>
      <c r="C29926" s="7"/>
      <c r="D29926" s="4"/>
      <c r="E29926" s="4"/>
      <c r="F29926" s="4"/>
      <c r="G29926" s="31"/>
    </row>
    <row r="29927" spans="2:7" s="40" customFormat="1">
      <c r="B29927" s="7"/>
      <c r="C29927" s="7"/>
      <c r="D29927" s="4"/>
      <c r="E29927" s="4"/>
      <c r="F29927" s="4"/>
      <c r="G29927" s="31"/>
    </row>
    <row r="29928" spans="2:7" s="40" customFormat="1">
      <c r="B29928" s="7"/>
      <c r="C29928" s="7"/>
      <c r="D29928" s="4"/>
      <c r="E29928" s="4"/>
      <c r="F29928" s="4"/>
      <c r="G29928" s="31"/>
    </row>
    <row r="29929" spans="2:7" s="40" customFormat="1">
      <c r="B29929" s="7"/>
      <c r="C29929" s="7"/>
      <c r="D29929" s="4"/>
      <c r="E29929" s="4"/>
      <c r="F29929" s="4"/>
      <c r="G29929" s="31"/>
    </row>
    <row r="29930" spans="2:7" s="40" customFormat="1">
      <c r="B29930" s="7"/>
      <c r="C29930" s="7"/>
      <c r="D29930" s="4"/>
      <c r="E29930" s="4"/>
      <c r="F29930" s="4"/>
      <c r="G29930" s="31"/>
    </row>
    <row r="29931" spans="2:7" s="40" customFormat="1">
      <c r="B29931" s="7"/>
      <c r="C29931" s="7"/>
      <c r="D29931" s="4"/>
      <c r="E29931" s="4"/>
      <c r="F29931" s="4"/>
      <c r="G29931" s="31"/>
    </row>
    <row r="29932" spans="2:7" s="40" customFormat="1">
      <c r="B29932" s="7"/>
      <c r="C29932" s="7"/>
      <c r="D29932" s="4"/>
      <c r="E29932" s="4"/>
      <c r="F29932" s="4"/>
      <c r="G29932" s="31"/>
    </row>
    <row r="29933" spans="2:7" s="40" customFormat="1">
      <c r="B29933" s="7"/>
      <c r="C29933" s="7"/>
      <c r="D29933" s="4"/>
      <c r="E29933" s="4"/>
      <c r="F29933" s="4"/>
      <c r="G29933" s="31"/>
    </row>
    <row r="29934" spans="2:7" s="40" customFormat="1">
      <c r="B29934" s="7"/>
      <c r="C29934" s="7"/>
      <c r="D29934" s="4"/>
      <c r="E29934" s="4"/>
      <c r="F29934" s="4"/>
      <c r="G29934" s="31"/>
    </row>
    <row r="29935" spans="2:7" s="40" customFormat="1">
      <c r="B29935" s="7"/>
      <c r="C29935" s="7"/>
      <c r="D29935" s="4"/>
      <c r="E29935" s="4"/>
      <c r="F29935" s="4"/>
      <c r="G29935" s="31"/>
    </row>
    <row r="29936" spans="2:7" s="40" customFormat="1">
      <c r="B29936" s="7"/>
      <c r="C29936" s="7"/>
      <c r="D29936" s="4"/>
      <c r="E29936" s="4"/>
      <c r="F29936" s="4"/>
      <c r="G29936" s="31"/>
    </row>
    <row r="29937" spans="2:7" s="40" customFormat="1">
      <c r="B29937" s="7"/>
      <c r="C29937" s="7"/>
      <c r="D29937" s="4"/>
      <c r="E29937" s="4"/>
      <c r="F29937" s="4"/>
      <c r="G29937" s="31"/>
    </row>
    <row r="29938" spans="2:7" s="40" customFormat="1">
      <c r="B29938" s="7"/>
      <c r="C29938" s="7"/>
      <c r="D29938" s="4"/>
      <c r="E29938" s="4"/>
      <c r="F29938" s="4"/>
      <c r="G29938" s="31"/>
    </row>
    <row r="29939" spans="2:7" s="40" customFormat="1">
      <c r="B29939" s="7"/>
      <c r="C29939" s="7"/>
      <c r="D29939" s="4"/>
      <c r="E29939" s="4"/>
      <c r="F29939" s="4"/>
      <c r="G29939" s="31"/>
    </row>
    <row r="29940" spans="2:7" s="40" customFormat="1">
      <c r="B29940" s="7"/>
      <c r="C29940" s="7"/>
      <c r="D29940" s="4"/>
      <c r="E29940" s="4"/>
      <c r="F29940" s="4"/>
      <c r="G29940" s="31"/>
    </row>
    <row r="29941" spans="2:7" s="40" customFormat="1">
      <c r="B29941" s="7"/>
      <c r="C29941" s="7"/>
      <c r="D29941" s="4"/>
      <c r="E29941" s="4"/>
      <c r="F29941" s="4"/>
      <c r="G29941" s="31"/>
    </row>
    <row r="29942" spans="2:7" s="40" customFormat="1">
      <c r="B29942" s="7"/>
      <c r="C29942" s="7"/>
      <c r="D29942" s="4"/>
      <c r="E29942" s="4"/>
      <c r="F29942" s="4"/>
      <c r="G29942" s="31"/>
    </row>
    <row r="29943" spans="2:7" s="40" customFormat="1">
      <c r="B29943" s="7"/>
      <c r="C29943" s="7"/>
      <c r="D29943" s="4"/>
      <c r="E29943" s="4"/>
      <c r="F29943" s="4"/>
      <c r="G29943" s="31"/>
    </row>
    <row r="29944" spans="2:7" s="40" customFormat="1">
      <c r="B29944" s="7"/>
      <c r="C29944" s="7"/>
      <c r="D29944" s="4"/>
      <c r="E29944" s="4"/>
      <c r="F29944" s="4"/>
      <c r="G29944" s="31"/>
    </row>
    <row r="29945" spans="2:7" s="40" customFormat="1">
      <c r="B29945" s="7"/>
      <c r="C29945" s="7"/>
      <c r="D29945" s="4"/>
      <c r="E29945" s="4"/>
      <c r="F29945" s="4"/>
      <c r="G29945" s="31"/>
    </row>
    <row r="29946" spans="2:7" s="40" customFormat="1">
      <c r="B29946" s="7"/>
      <c r="C29946" s="7"/>
      <c r="D29946" s="4"/>
      <c r="E29946" s="4"/>
      <c r="F29946" s="4"/>
      <c r="G29946" s="31"/>
    </row>
    <row r="29947" spans="2:7" s="40" customFormat="1">
      <c r="B29947" s="7"/>
      <c r="C29947" s="7"/>
      <c r="D29947" s="4"/>
      <c r="E29947" s="4"/>
      <c r="F29947" s="4"/>
      <c r="G29947" s="31"/>
    </row>
    <row r="29948" spans="2:7" s="40" customFormat="1">
      <c r="B29948" s="7"/>
      <c r="C29948" s="7"/>
      <c r="D29948" s="4"/>
      <c r="E29948" s="4"/>
      <c r="F29948" s="4"/>
      <c r="G29948" s="31"/>
    </row>
    <row r="29949" spans="2:7" s="40" customFormat="1">
      <c r="B29949" s="7"/>
      <c r="C29949" s="7"/>
      <c r="D29949" s="4"/>
      <c r="E29949" s="4"/>
      <c r="F29949" s="4"/>
      <c r="G29949" s="31"/>
    </row>
    <row r="29950" spans="2:7" s="40" customFormat="1">
      <c r="B29950" s="7"/>
      <c r="C29950" s="7"/>
      <c r="D29950" s="4"/>
      <c r="E29950" s="4"/>
      <c r="F29950" s="4"/>
      <c r="G29950" s="31"/>
    </row>
    <row r="29951" spans="2:7" s="40" customFormat="1">
      <c r="B29951" s="7"/>
      <c r="C29951" s="7"/>
      <c r="D29951" s="4"/>
      <c r="E29951" s="4"/>
      <c r="F29951" s="4"/>
      <c r="G29951" s="31"/>
    </row>
    <row r="29952" spans="2:7" s="40" customFormat="1">
      <c r="B29952" s="7"/>
      <c r="C29952" s="7"/>
      <c r="D29952" s="4"/>
      <c r="E29952" s="4"/>
      <c r="F29952" s="4"/>
      <c r="G29952" s="31"/>
    </row>
    <row r="29953" spans="2:7" s="40" customFormat="1">
      <c r="B29953" s="7"/>
      <c r="C29953" s="7"/>
      <c r="D29953" s="4"/>
      <c r="E29953" s="4"/>
      <c r="F29953" s="4"/>
      <c r="G29953" s="31"/>
    </row>
    <row r="29954" spans="2:7" s="40" customFormat="1">
      <c r="B29954" s="7"/>
      <c r="C29954" s="7"/>
      <c r="D29954" s="4"/>
      <c r="E29954" s="4"/>
      <c r="F29954" s="4"/>
      <c r="G29954" s="31"/>
    </row>
    <row r="29955" spans="2:7" s="40" customFormat="1">
      <c r="B29955" s="7"/>
      <c r="C29955" s="7"/>
      <c r="D29955" s="4"/>
      <c r="E29955" s="4"/>
      <c r="F29955" s="4"/>
      <c r="G29955" s="31"/>
    </row>
    <row r="29956" spans="2:7" s="40" customFormat="1">
      <c r="B29956" s="7"/>
      <c r="C29956" s="7"/>
      <c r="D29956" s="4"/>
      <c r="E29956" s="4"/>
      <c r="F29956" s="4"/>
      <c r="G29956" s="31"/>
    </row>
    <row r="29957" spans="2:7" s="40" customFormat="1">
      <c r="B29957" s="7"/>
      <c r="C29957" s="7"/>
      <c r="D29957" s="4"/>
      <c r="E29957" s="4"/>
      <c r="F29957" s="4"/>
      <c r="G29957" s="31"/>
    </row>
    <row r="29958" spans="2:7" s="40" customFormat="1">
      <c r="B29958" s="7"/>
      <c r="C29958" s="7"/>
      <c r="D29958" s="4"/>
      <c r="E29958" s="4"/>
      <c r="F29958" s="4"/>
      <c r="G29958" s="31"/>
    </row>
    <row r="29959" spans="2:7" s="40" customFormat="1">
      <c r="B29959" s="7"/>
      <c r="C29959" s="7"/>
      <c r="D29959" s="4"/>
      <c r="E29959" s="4"/>
      <c r="F29959" s="4"/>
      <c r="G29959" s="31"/>
    </row>
    <row r="29960" spans="2:7" s="40" customFormat="1">
      <c r="B29960" s="7"/>
      <c r="C29960" s="7"/>
      <c r="D29960" s="4"/>
      <c r="E29960" s="4"/>
      <c r="F29960" s="4"/>
      <c r="G29960" s="31"/>
    </row>
    <row r="29961" spans="2:7" s="40" customFormat="1">
      <c r="B29961" s="7"/>
      <c r="C29961" s="7"/>
      <c r="D29961" s="4"/>
      <c r="E29961" s="4"/>
      <c r="F29961" s="4"/>
      <c r="G29961" s="31"/>
    </row>
    <row r="29962" spans="2:7" s="40" customFormat="1">
      <c r="B29962" s="7"/>
      <c r="C29962" s="7"/>
      <c r="D29962" s="4"/>
      <c r="E29962" s="4"/>
      <c r="F29962" s="4"/>
      <c r="G29962" s="31"/>
    </row>
    <row r="29963" spans="2:7" s="40" customFormat="1">
      <c r="B29963" s="7"/>
      <c r="C29963" s="7"/>
      <c r="D29963" s="4"/>
      <c r="E29963" s="4"/>
      <c r="F29963" s="4"/>
      <c r="G29963" s="31"/>
    </row>
    <row r="29964" spans="2:7" s="40" customFormat="1">
      <c r="B29964" s="7"/>
      <c r="C29964" s="7"/>
      <c r="D29964" s="4"/>
      <c r="E29964" s="4"/>
      <c r="F29964" s="4"/>
      <c r="G29964" s="31"/>
    </row>
    <row r="29965" spans="2:7" s="40" customFormat="1">
      <c r="B29965" s="7"/>
      <c r="C29965" s="7"/>
      <c r="D29965" s="4"/>
      <c r="E29965" s="4"/>
      <c r="F29965" s="4"/>
      <c r="G29965" s="31"/>
    </row>
    <row r="29966" spans="2:7" s="40" customFormat="1">
      <c r="B29966" s="7"/>
      <c r="C29966" s="7"/>
      <c r="D29966" s="4"/>
      <c r="E29966" s="4"/>
      <c r="F29966" s="4"/>
      <c r="G29966" s="31"/>
    </row>
    <row r="29967" spans="2:7" s="40" customFormat="1">
      <c r="B29967" s="7"/>
      <c r="C29967" s="7"/>
      <c r="D29967" s="4"/>
      <c r="E29967" s="4"/>
      <c r="F29967" s="4"/>
      <c r="G29967" s="31"/>
    </row>
    <row r="29968" spans="2:7" s="40" customFormat="1">
      <c r="B29968" s="7"/>
      <c r="C29968" s="7"/>
      <c r="D29968" s="4"/>
      <c r="E29968" s="4"/>
      <c r="F29968" s="4"/>
      <c r="G29968" s="31"/>
    </row>
    <row r="29969" spans="2:7" s="40" customFormat="1">
      <c r="B29969" s="7"/>
      <c r="C29969" s="7"/>
      <c r="D29969" s="4"/>
      <c r="E29969" s="4"/>
      <c r="F29969" s="4"/>
      <c r="G29969" s="31"/>
    </row>
    <row r="29970" spans="2:7" s="40" customFormat="1">
      <c r="B29970" s="7"/>
      <c r="C29970" s="7"/>
      <c r="D29970" s="4"/>
      <c r="E29970" s="4"/>
      <c r="F29970" s="4"/>
      <c r="G29970" s="31"/>
    </row>
    <row r="29971" spans="2:7" s="40" customFormat="1">
      <c r="B29971" s="7"/>
      <c r="C29971" s="7"/>
      <c r="D29971" s="4"/>
      <c r="E29971" s="4"/>
      <c r="F29971" s="4"/>
      <c r="G29971" s="31"/>
    </row>
    <row r="29972" spans="2:7" s="40" customFormat="1">
      <c r="B29972" s="7"/>
      <c r="C29972" s="7"/>
      <c r="D29972" s="4"/>
      <c r="E29972" s="4"/>
      <c r="F29972" s="4"/>
      <c r="G29972" s="31"/>
    </row>
    <row r="29973" spans="2:7" s="40" customFormat="1">
      <c r="B29973" s="7"/>
      <c r="C29973" s="7"/>
      <c r="D29973" s="4"/>
      <c r="E29973" s="4"/>
      <c r="F29973" s="4"/>
      <c r="G29973" s="31"/>
    </row>
    <row r="29974" spans="2:7" s="40" customFormat="1">
      <c r="B29974" s="7"/>
      <c r="C29974" s="7"/>
      <c r="D29974" s="4"/>
      <c r="E29974" s="4"/>
      <c r="F29974" s="4"/>
      <c r="G29974" s="31"/>
    </row>
    <row r="29975" spans="2:7" s="40" customFormat="1">
      <c r="B29975" s="7"/>
      <c r="C29975" s="7"/>
      <c r="D29975" s="4"/>
      <c r="E29975" s="4"/>
      <c r="F29975" s="4"/>
      <c r="G29975" s="31"/>
    </row>
    <row r="29976" spans="2:7" s="40" customFormat="1">
      <c r="B29976" s="7"/>
      <c r="C29976" s="7"/>
      <c r="D29976" s="4"/>
      <c r="E29976" s="4"/>
      <c r="F29976" s="4"/>
      <c r="G29976" s="31"/>
    </row>
    <row r="29977" spans="2:7" s="40" customFormat="1">
      <c r="B29977" s="7"/>
      <c r="C29977" s="7"/>
      <c r="D29977" s="4"/>
      <c r="E29977" s="4"/>
      <c r="F29977" s="4"/>
      <c r="G29977" s="31"/>
    </row>
    <row r="29978" spans="2:7" s="40" customFormat="1">
      <c r="B29978" s="7"/>
      <c r="C29978" s="7"/>
      <c r="D29978" s="4"/>
      <c r="E29978" s="4"/>
      <c r="F29978" s="4"/>
      <c r="G29978" s="31"/>
    </row>
    <row r="29979" spans="2:7" s="40" customFormat="1">
      <c r="B29979" s="7"/>
      <c r="C29979" s="7"/>
      <c r="D29979" s="4"/>
      <c r="E29979" s="4"/>
      <c r="F29979" s="4"/>
      <c r="G29979" s="31"/>
    </row>
    <row r="29980" spans="2:7" s="40" customFormat="1">
      <c r="B29980" s="7"/>
      <c r="C29980" s="7"/>
      <c r="D29980" s="4"/>
      <c r="E29980" s="4"/>
      <c r="F29980" s="4"/>
      <c r="G29980" s="31"/>
    </row>
    <row r="29981" spans="2:7" s="40" customFormat="1">
      <c r="B29981" s="7"/>
      <c r="C29981" s="7"/>
      <c r="D29981" s="4"/>
      <c r="E29981" s="4"/>
      <c r="F29981" s="4"/>
      <c r="G29981" s="31"/>
    </row>
    <row r="29982" spans="2:7" s="40" customFormat="1">
      <c r="B29982" s="7"/>
      <c r="C29982" s="7"/>
      <c r="D29982" s="4"/>
      <c r="E29982" s="4"/>
      <c r="F29982" s="4"/>
      <c r="G29982" s="31"/>
    </row>
    <row r="29983" spans="2:7" s="40" customFormat="1">
      <c r="B29983" s="7"/>
      <c r="C29983" s="7"/>
      <c r="D29983" s="4"/>
      <c r="E29983" s="4"/>
      <c r="F29983" s="4"/>
      <c r="G29983" s="31"/>
    </row>
    <row r="29984" spans="2:7" s="40" customFormat="1">
      <c r="B29984" s="7"/>
      <c r="C29984" s="7"/>
      <c r="D29984" s="4"/>
      <c r="E29984" s="4"/>
      <c r="F29984" s="4"/>
      <c r="G29984" s="31"/>
    </row>
    <row r="29985" spans="2:7" s="40" customFormat="1">
      <c r="B29985" s="7"/>
      <c r="C29985" s="7"/>
      <c r="D29985" s="4"/>
      <c r="E29985" s="4"/>
      <c r="F29985" s="4"/>
      <c r="G29985" s="31"/>
    </row>
    <row r="29986" spans="2:7" s="40" customFormat="1">
      <c r="B29986" s="7"/>
      <c r="C29986" s="7"/>
      <c r="D29986" s="4"/>
      <c r="E29986" s="4"/>
      <c r="F29986" s="4"/>
      <c r="G29986" s="31"/>
    </row>
    <row r="29987" spans="2:7" s="40" customFormat="1">
      <c r="B29987" s="7"/>
      <c r="C29987" s="7"/>
      <c r="D29987" s="4"/>
      <c r="E29987" s="4"/>
      <c r="F29987" s="4"/>
      <c r="G29987" s="31"/>
    </row>
    <row r="29988" spans="2:7" s="40" customFormat="1">
      <c r="B29988" s="7"/>
      <c r="C29988" s="7"/>
      <c r="D29988" s="4"/>
      <c r="E29988" s="4"/>
      <c r="F29988" s="4"/>
      <c r="G29988" s="31"/>
    </row>
    <row r="29989" spans="2:7" s="40" customFormat="1">
      <c r="B29989" s="7"/>
      <c r="C29989" s="7"/>
      <c r="D29989" s="4"/>
      <c r="E29989" s="4"/>
      <c r="F29989" s="4"/>
      <c r="G29989" s="31"/>
    </row>
    <row r="29990" spans="2:7" s="40" customFormat="1">
      <c r="B29990" s="7"/>
      <c r="C29990" s="7"/>
      <c r="D29990" s="4"/>
      <c r="E29990" s="4"/>
      <c r="F29990" s="4"/>
      <c r="G29990" s="31"/>
    </row>
    <row r="29991" spans="2:7" s="40" customFormat="1">
      <c r="B29991" s="7"/>
      <c r="C29991" s="7"/>
      <c r="D29991" s="4"/>
      <c r="E29991" s="4"/>
      <c r="F29991" s="4"/>
      <c r="G29991" s="31"/>
    </row>
    <row r="29992" spans="2:7" s="40" customFormat="1">
      <c r="B29992" s="7"/>
      <c r="C29992" s="7"/>
      <c r="D29992" s="4"/>
      <c r="E29992" s="4"/>
      <c r="F29992" s="4"/>
      <c r="G29992" s="31"/>
    </row>
    <row r="29993" spans="2:7" s="40" customFormat="1">
      <c r="B29993" s="7"/>
      <c r="C29993" s="7"/>
      <c r="D29993" s="4"/>
      <c r="E29993" s="4"/>
      <c r="F29993" s="4"/>
      <c r="G29993" s="31"/>
    </row>
    <row r="29994" spans="2:7" s="40" customFormat="1">
      <c r="B29994" s="7"/>
      <c r="C29994" s="7"/>
      <c r="D29994" s="4"/>
      <c r="E29994" s="4"/>
      <c r="F29994" s="4"/>
      <c r="G29994" s="31"/>
    </row>
    <row r="29995" spans="2:7" s="40" customFormat="1">
      <c r="B29995" s="7"/>
      <c r="C29995" s="7"/>
      <c r="D29995" s="4"/>
      <c r="E29995" s="4"/>
      <c r="F29995" s="4"/>
      <c r="G29995" s="31"/>
    </row>
    <row r="29996" spans="2:7" s="40" customFormat="1">
      <c r="B29996" s="7"/>
      <c r="C29996" s="7"/>
      <c r="D29996" s="4"/>
      <c r="E29996" s="4"/>
      <c r="F29996" s="4"/>
      <c r="G29996" s="31"/>
    </row>
    <row r="29997" spans="2:7" s="40" customFormat="1">
      <c r="B29997" s="7"/>
      <c r="C29997" s="7"/>
      <c r="D29997" s="4"/>
      <c r="E29997" s="4"/>
      <c r="F29997" s="4"/>
      <c r="G29997" s="31"/>
    </row>
    <row r="29998" spans="2:7" s="40" customFormat="1">
      <c r="B29998" s="7"/>
      <c r="C29998" s="7"/>
      <c r="D29998" s="4"/>
      <c r="E29998" s="4"/>
      <c r="F29998" s="4"/>
      <c r="G29998" s="31"/>
    </row>
    <row r="29999" spans="2:7" s="40" customFormat="1">
      <c r="B29999" s="7"/>
      <c r="C29999" s="7"/>
      <c r="D29999" s="4"/>
      <c r="E29999" s="4"/>
      <c r="F29999" s="4"/>
      <c r="G29999" s="31"/>
    </row>
    <row r="30000" spans="2:7" s="40" customFormat="1">
      <c r="B30000" s="7"/>
      <c r="C30000" s="7"/>
      <c r="D30000" s="4"/>
      <c r="E30000" s="4"/>
      <c r="F30000" s="4"/>
      <c r="G30000" s="31"/>
    </row>
    <row r="30001" spans="2:7" s="40" customFormat="1">
      <c r="B30001" s="7"/>
      <c r="C30001" s="7"/>
      <c r="D30001" s="4"/>
      <c r="E30001" s="4"/>
      <c r="F30001" s="4"/>
      <c r="G30001" s="31"/>
    </row>
    <row r="30002" spans="2:7" s="40" customFormat="1">
      <c r="B30002" s="7"/>
      <c r="C30002" s="7"/>
      <c r="D30002" s="4"/>
      <c r="E30002" s="4"/>
      <c r="F30002" s="4"/>
      <c r="G30002" s="31"/>
    </row>
    <row r="30003" spans="2:7" s="40" customFormat="1">
      <c r="B30003" s="7"/>
      <c r="C30003" s="7"/>
      <c r="D30003" s="4"/>
      <c r="E30003" s="4"/>
      <c r="F30003" s="4"/>
      <c r="G30003" s="31"/>
    </row>
    <row r="30004" spans="2:7" s="40" customFormat="1">
      <c r="B30004" s="7"/>
      <c r="C30004" s="7"/>
      <c r="D30004" s="4"/>
      <c r="E30004" s="4"/>
      <c r="F30004" s="4"/>
      <c r="G30004" s="31"/>
    </row>
    <row r="30005" spans="2:7" s="40" customFormat="1">
      <c r="B30005" s="7"/>
      <c r="C30005" s="7"/>
      <c r="D30005" s="4"/>
      <c r="E30005" s="4"/>
      <c r="F30005" s="4"/>
      <c r="G30005" s="31"/>
    </row>
    <row r="30006" spans="2:7" s="40" customFormat="1">
      <c r="B30006" s="7"/>
      <c r="C30006" s="7"/>
      <c r="D30006" s="4"/>
      <c r="E30006" s="4"/>
      <c r="F30006" s="4"/>
      <c r="G30006" s="31"/>
    </row>
    <row r="30007" spans="2:7" s="40" customFormat="1">
      <c r="B30007" s="7"/>
      <c r="C30007" s="7"/>
      <c r="D30007" s="4"/>
      <c r="E30007" s="4"/>
      <c r="F30007" s="4"/>
      <c r="G30007" s="31"/>
    </row>
    <row r="30008" spans="2:7" s="40" customFormat="1">
      <c r="B30008" s="7"/>
      <c r="C30008" s="7"/>
      <c r="D30008" s="4"/>
      <c r="E30008" s="4"/>
      <c r="F30008" s="4"/>
      <c r="G30008" s="31"/>
    </row>
    <row r="30009" spans="2:7" s="40" customFormat="1">
      <c r="B30009" s="7"/>
      <c r="C30009" s="7"/>
      <c r="D30009" s="4"/>
      <c r="E30009" s="4"/>
      <c r="F30009" s="4"/>
      <c r="G30009" s="31"/>
    </row>
    <row r="30010" spans="2:7" s="40" customFormat="1">
      <c r="B30010" s="7"/>
      <c r="C30010" s="7"/>
      <c r="D30010" s="4"/>
      <c r="E30010" s="4"/>
      <c r="F30010" s="4"/>
      <c r="G30010" s="31"/>
    </row>
    <row r="30011" spans="2:7" s="40" customFormat="1">
      <c r="B30011" s="7"/>
      <c r="C30011" s="7"/>
      <c r="D30011" s="4"/>
      <c r="E30011" s="4"/>
      <c r="F30011" s="4"/>
      <c r="G30011" s="31"/>
    </row>
    <row r="30012" spans="2:7" s="40" customFormat="1">
      <c r="B30012" s="7"/>
      <c r="C30012" s="7"/>
      <c r="D30012" s="4"/>
      <c r="E30012" s="4"/>
      <c r="F30012" s="4"/>
      <c r="G30012" s="31"/>
    </row>
    <row r="30013" spans="2:7" s="40" customFormat="1">
      <c r="B30013" s="7"/>
      <c r="C30013" s="7"/>
      <c r="D30013" s="4"/>
      <c r="E30013" s="4"/>
      <c r="F30013" s="4"/>
      <c r="G30013" s="31"/>
    </row>
    <row r="30014" spans="2:7" s="40" customFormat="1">
      <c r="B30014" s="7"/>
      <c r="C30014" s="7"/>
      <c r="D30014" s="4"/>
      <c r="E30014" s="4"/>
      <c r="F30014" s="4"/>
      <c r="G30014" s="31"/>
    </row>
    <row r="30015" spans="2:7" s="40" customFormat="1">
      <c r="B30015" s="7"/>
      <c r="C30015" s="7"/>
      <c r="D30015" s="4"/>
      <c r="E30015" s="4"/>
      <c r="F30015" s="4"/>
      <c r="G30015" s="31"/>
    </row>
    <row r="30016" spans="2:7" s="40" customFormat="1">
      <c r="B30016" s="7"/>
      <c r="C30016" s="7"/>
      <c r="D30016" s="4"/>
      <c r="E30016" s="4"/>
      <c r="F30016" s="4"/>
      <c r="G30016" s="31"/>
    </row>
    <row r="30017" spans="2:7" s="40" customFormat="1">
      <c r="B30017" s="7"/>
      <c r="C30017" s="7"/>
      <c r="D30017" s="4"/>
      <c r="E30017" s="4"/>
      <c r="F30017" s="4"/>
      <c r="G30017" s="31"/>
    </row>
    <row r="30018" spans="2:7" s="40" customFormat="1">
      <c r="B30018" s="7"/>
      <c r="C30018" s="7"/>
      <c r="D30018" s="4"/>
      <c r="E30018" s="4"/>
      <c r="F30018" s="4"/>
      <c r="G30018" s="31"/>
    </row>
    <row r="30019" spans="2:7" s="40" customFormat="1">
      <c r="B30019" s="7"/>
      <c r="C30019" s="7"/>
      <c r="D30019" s="4"/>
      <c r="E30019" s="4"/>
      <c r="F30019" s="4"/>
      <c r="G30019" s="31"/>
    </row>
    <row r="30020" spans="2:7" s="40" customFormat="1">
      <c r="B30020" s="7"/>
      <c r="C30020" s="7"/>
      <c r="D30020" s="4"/>
      <c r="E30020" s="4"/>
      <c r="F30020" s="4"/>
      <c r="G30020" s="31"/>
    </row>
    <row r="30021" spans="2:7" s="40" customFormat="1">
      <c r="B30021" s="7"/>
      <c r="C30021" s="7"/>
      <c r="D30021" s="4"/>
      <c r="E30021" s="4"/>
      <c r="F30021" s="4"/>
      <c r="G30021" s="31"/>
    </row>
    <row r="30022" spans="2:7" s="40" customFormat="1">
      <c r="B30022" s="7"/>
      <c r="C30022" s="7"/>
      <c r="D30022" s="4"/>
      <c r="E30022" s="4"/>
      <c r="F30022" s="4"/>
      <c r="G30022" s="31"/>
    </row>
    <row r="30023" spans="2:7" s="40" customFormat="1">
      <c r="B30023" s="7"/>
      <c r="C30023" s="7"/>
      <c r="D30023" s="4"/>
      <c r="E30023" s="4"/>
      <c r="F30023" s="4"/>
      <c r="G30023" s="31"/>
    </row>
    <row r="30024" spans="2:7" s="40" customFormat="1">
      <c r="B30024" s="7"/>
      <c r="C30024" s="7"/>
      <c r="D30024" s="4"/>
      <c r="E30024" s="4"/>
      <c r="F30024" s="4"/>
      <c r="G30024" s="31"/>
    </row>
    <row r="30025" spans="2:7" s="40" customFormat="1">
      <c r="B30025" s="7"/>
      <c r="C30025" s="7"/>
      <c r="D30025" s="4"/>
      <c r="E30025" s="4"/>
      <c r="F30025" s="4"/>
      <c r="G30025" s="31"/>
    </row>
    <row r="30026" spans="2:7" s="40" customFormat="1">
      <c r="B30026" s="7"/>
      <c r="C30026" s="7"/>
      <c r="D30026" s="4"/>
      <c r="E30026" s="4"/>
      <c r="F30026" s="4"/>
      <c r="G30026" s="31"/>
    </row>
    <row r="30027" spans="2:7" s="40" customFormat="1">
      <c r="B30027" s="7"/>
      <c r="C30027" s="7"/>
      <c r="D30027" s="4"/>
      <c r="E30027" s="4"/>
      <c r="F30027" s="4"/>
      <c r="G30027" s="31"/>
    </row>
    <row r="30028" spans="2:7" s="40" customFormat="1">
      <c r="B30028" s="7"/>
      <c r="C30028" s="7"/>
      <c r="D30028" s="4"/>
      <c r="E30028" s="4"/>
      <c r="F30028" s="4"/>
      <c r="G30028" s="31"/>
    </row>
    <row r="30029" spans="2:7" s="40" customFormat="1">
      <c r="B30029" s="7"/>
      <c r="C30029" s="7"/>
      <c r="D30029" s="4"/>
      <c r="E30029" s="4"/>
      <c r="F30029" s="4"/>
      <c r="G30029" s="31"/>
    </row>
    <row r="30030" spans="2:7" s="40" customFormat="1">
      <c r="B30030" s="7"/>
      <c r="C30030" s="7"/>
      <c r="D30030" s="4"/>
      <c r="E30030" s="4"/>
      <c r="F30030" s="4"/>
      <c r="G30030" s="31"/>
    </row>
    <row r="30031" spans="2:7" s="40" customFormat="1">
      <c r="B30031" s="7"/>
      <c r="C30031" s="7"/>
      <c r="D30031" s="4"/>
      <c r="E30031" s="4"/>
      <c r="F30031" s="4"/>
      <c r="G30031" s="31"/>
    </row>
    <row r="30032" spans="2:7" s="40" customFormat="1">
      <c r="B30032" s="7"/>
      <c r="C30032" s="7"/>
      <c r="D30032" s="4"/>
      <c r="E30032" s="4"/>
      <c r="F30032" s="4"/>
      <c r="G30032" s="31"/>
    </row>
    <row r="30033" spans="2:7" s="40" customFormat="1">
      <c r="B30033" s="7"/>
      <c r="C30033" s="7"/>
      <c r="D30033" s="4"/>
      <c r="E30033" s="4"/>
      <c r="F30033" s="4"/>
      <c r="G30033" s="31"/>
    </row>
    <row r="30034" spans="2:7" s="40" customFormat="1">
      <c r="B30034" s="7"/>
      <c r="C30034" s="7"/>
      <c r="D30034" s="4"/>
      <c r="E30034" s="4"/>
      <c r="F30034" s="4"/>
      <c r="G30034" s="31"/>
    </row>
    <row r="30035" spans="2:7" s="40" customFormat="1">
      <c r="B30035" s="7"/>
      <c r="C30035" s="7"/>
      <c r="D30035" s="4"/>
      <c r="E30035" s="4"/>
      <c r="F30035" s="4"/>
      <c r="G30035" s="31"/>
    </row>
    <row r="30036" spans="2:7" s="40" customFormat="1">
      <c r="B30036" s="7"/>
      <c r="C30036" s="7"/>
      <c r="D30036" s="4"/>
      <c r="E30036" s="4"/>
      <c r="F30036" s="4"/>
      <c r="G30036" s="31"/>
    </row>
    <row r="30037" spans="2:7" s="40" customFormat="1">
      <c r="B30037" s="7"/>
      <c r="C30037" s="7"/>
      <c r="D30037" s="4"/>
      <c r="E30037" s="4"/>
      <c r="F30037" s="4"/>
      <c r="G30037" s="31"/>
    </row>
    <row r="30038" spans="2:7" s="40" customFormat="1">
      <c r="B30038" s="7"/>
      <c r="C30038" s="7"/>
      <c r="D30038" s="4"/>
      <c r="E30038" s="4"/>
      <c r="F30038" s="4"/>
      <c r="G30038" s="31"/>
    </row>
    <row r="30039" spans="2:7" s="40" customFormat="1">
      <c r="B30039" s="7"/>
      <c r="C30039" s="7"/>
      <c r="D30039" s="4"/>
      <c r="E30039" s="4"/>
      <c r="F30039" s="4"/>
      <c r="G30039" s="31"/>
    </row>
    <row r="30040" spans="2:7" s="40" customFormat="1">
      <c r="B30040" s="7"/>
      <c r="C30040" s="7"/>
      <c r="D30040" s="4"/>
      <c r="E30040" s="4"/>
      <c r="F30040" s="4"/>
      <c r="G30040" s="31"/>
    </row>
    <row r="30041" spans="2:7" s="40" customFormat="1">
      <c r="B30041" s="7"/>
      <c r="C30041" s="7"/>
      <c r="D30041" s="4"/>
      <c r="E30041" s="4"/>
      <c r="F30041" s="4"/>
      <c r="G30041" s="31"/>
    </row>
    <row r="30042" spans="2:7" s="40" customFormat="1">
      <c r="B30042" s="7"/>
      <c r="C30042" s="7"/>
      <c r="D30042" s="4"/>
      <c r="E30042" s="4"/>
      <c r="F30042" s="4"/>
      <c r="G30042" s="31"/>
    </row>
    <row r="30043" spans="2:7" s="40" customFormat="1">
      <c r="B30043" s="7"/>
      <c r="C30043" s="7"/>
      <c r="D30043" s="4"/>
      <c r="E30043" s="4"/>
      <c r="F30043" s="4"/>
      <c r="G30043" s="31"/>
    </row>
    <row r="30044" spans="2:7" s="40" customFormat="1">
      <c r="B30044" s="7"/>
      <c r="C30044" s="7"/>
      <c r="D30044" s="4"/>
      <c r="E30044" s="4"/>
      <c r="F30044" s="4"/>
      <c r="G30044" s="31"/>
    </row>
    <row r="30045" spans="2:7" s="40" customFormat="1">
      <c r="B30045" s="7"/>
      <c r="C30045" s="7"/>
      <c r="D30045" s="4"/>
      <c r="E30045" s="4"/>
      <c r="F30045" s="4"/>
      <c r="G30045" s="31"/>
    </row>
    <row r="30046" spans="2:7" s="40" customFormat="1">
      <c r="B30046" s="7"/>
      <c r="C30046" s="7"/>
      <c r="D30046" s="4"/>
      <c r="E30046" s="4"/>
      <c r="F30046" s="4"/>
      <c r="G30046" s="31"/>
    </row>
    <row r="30047" spans="2:7" s="40" customFormat="1">
      <c r="B30047" s="7"/>
      <c r="C30047" s="7"/>
      <c r="D30047" s="4"/>
      <c r="E30047" s="4"/>
      <c r="F30047" s="4"/>
      <c r="G30047" s="31"/>
    </row>
    <row r="30048" spans="2:7" s="40" customFormat="1">
      <c r="B30048" s="7"/>
      <c r="C30048" s="7"/>
      <c r="D30048" s="4"/>
      <c r="E30048" s="4"/>
      <c r="F30048" s="4"/>
      <c r="G30048" s="31"/>
    </row>
    <row r="30049" spans="2:7" s="40" customFormat="1">
      <c r="B30049" s="7"/>
      <c r="C30049" s="7"/>
      <c r="D30049" s="4"/>
      <c r="E30049" s="4"/>
      <c r="F30049" s="4"/>
      <c r="G30049" s="31"/>
    </row>
    <row r="30050" spans="2:7" s="40" customFormat="1">
      <c r="B30050" s="7"/>
      <c r="C30050" s="7"/>
      <c r="D30050" s="4"/>
      <c r="E30050" s="4"/>
      <c r="F30050" s="4"/>
      <c r="G30050" s="31"/>
    </row>
    <row r="30051" spans="2:7" s="40" customFormat="1">
      <c r="B30051" s="7"/>
      <c r="C30051" s="7"/>
      <c r="D30051" s="4"/>
      <c r="E30051" s="4"/>
      <c r="F30051" s="4"/>
      <c r="G30051" s="31"/>
    </row>
    <row r="30052" spans="2:7" s="40" customFormat="1">
      <c r="B30052" s="7"/>
      <c r="C30052" s="7"/>
      <c r="D30052" s="4"/>
      <c r="E30052" s="4"/>
      <c r="F30052" s="4"/>
      <c r="G30052" s="31"/>
    </row>
    <row r="30053" spans="2:7" s="40" customFormat="1">
      <c r="B30053" s="7"/>
      <c r="C30053" s="7"/>
      <c r="D30053" s="4"/>
      <c r="E30053" s="4"/>
      <c r="F30053" s="4"/>
      <c r="G30053" s="31"/>
    </row>
    <row r="30054" spans="2:7" s="40" customFormat="1">
      <c r="B30054" s="7"/>
      <c r="C30054" s="7"/>
      <c r="D30054" s="4"/>
      <c r="E30054" s="4"/>
      <c r="F30054" s="4"/>
      <c r="G30054" s="31"/>
    </row>
    <row r="30055" spans="2:7" s="40" customFormat="1">
      <c r="B30055" s="7"/>
      <c r="C30055" s="7"/>
      <c r="D30055" s="4"/>
      <c r="E30055" s="4"/>
      <c r="F30055" s="4"/>
      <c r="G30055" s="31"/>
    </row>
    <row r="30056" spans="2:7" s="40" customFormat="1">
      <c r="B30056" s="7"/>
      <c r="C30056" s="7"/>
      <c r="D30056" s="4"/>
      <c r="E30056" s="4"/>
      <c r="F30056" s="4"/>
      <c r="G30056" s="31"/>
    </row>
    <row r="30057" spans="2:7" s="40" customFormat="1">
      <c r="B30057" s="7"/>
      <c r="C30057" s="7"/>
      <c r="D30057" s="4"/>
      <c r="E30057" s="4"/>
      <c r="F30057" s="4"/>
      <c r="G30057" s="31"/>
    </row>
    <row r="30058" spans="2:7" s="40" customFormat="1">
      <c r="B30058" s="7"/>
      <c r="C30058" s="7"/>
      <c r="D30058" s="4"/>
      <c r="E30058" s="4"/>
      <c r="F30058" s="4"/>
      <c r="G30058" s="31"/>
    </row>
    <row r="30059" spans="2:7" s="40" customFormat="1">
      <c r="B30059" s="7"/>
      <c r="C30059" s="7"/>
      <c r="D30059" s="4"/>
      <c r="E30059" s="4"/>
      <c r="F30059" s="4"/>
      <c r="G30059" s="31"/>
    </row>
    <row r="30060" spans="2:7" s="40" customFormat="1">
      <c r="B30060" s="7"/>
      <c r="C30060" s="7"/>
      <c r="D30060" s="4"/>
      <c r="E30060" s="4"/>
      <c r="F30060" s="4"/>
      <c r="G30060" s="31"/>
    </row>
    <row r="30061" spans="2:7" s="40" customFormat="1">
      <c r="B30061" s="7"/>
      <c r="C30061" s="7"/>
      <c r="D30061" s="4"/>
      <c r="E30061" s="4"/>
      <c r="F30061" s="4"/>
      <c r="G30061" s="31"/>
    </row>
    <row r="30062" spans="2:7" s="40" customFormat="1">
      <c r="B30062" s="7"/>
      <c r="C30062" s="7"/>
      <c r="D30062" s="4"/>
      <c r="E30062" s="4"/>
      <c r="F30062" s="4"/>
      <c r="G30062" s="31"/>
    </row>
    <row r="30063" spans="2:7" s="40" customFormat="1">
      <c r="B30063" s="7"/>
      <c r="C30063" s="7"/>
      <c r="D30063" s="4"/>
      <c r="E30063" s="4"/>
      <c r="F30063" s="4"/>
      <c r="G30063" s="31"/>
    </row>
    <row r="30064" spans="2:7" s="40" customFormat="1">
      <c r="B30064" s="7"/>
      <c r="C30064" s="7"/>
      <c r="D30064" s="4"/>
      <c r="E30064" s="4"/>
      <c r="F30064" s="4"/>
      <c r="G30064" s="31"/>
    </row>
    <row r="30065" spans="2:7" s="40" customFormat="1">
      <c r="B30065" s="7"/>
      <c r="C30065" s="7"/>
      <c r="D30065" s="4"/>
      <c r="E30065" s="4"/>
      <c r="F30065" s="4"/>
      <c r="G30065" s="31"/>
    </row>
    <row r="30066" spans="2:7" s="40" customFormat="1">
      <c r="B30066" s="7"/>
      <c r="C30066" s="7"/>
      <c r="D30066" s="4"/>
      <c r="E30066" s="4"/>
      <c r="F30066" s="4"/>
      <c r="G30066" s="31"/>
    </row>
    <row r="30067" spans="2:7" s="40" customFormat="1">
      <c r="B30067" s="7"/>
      <c r="C30067" s="7"/>
      <c r="D30067" s="4"/>
      <c r="E30067" s="4"/>
      <c r="F30067" s="4"/>
      <c r="G30067" s="31"/>
    </row>
    <row r="30068" spans="2:7" s="40" customFormat="1">
      <c r="B30068" s="7"/>
      <c r="C30068" s="7"/>
      <c r="D30068" s="4"/>
      <c r="E30068" s="4"/>
      <c r="F30068" s="4"/>
      <c r="G30068" s="31"/>
    </row>
    <row r="30069" spans="2:7" s="40" customFormat="1">
      <c r="B30069" s="7"/>
      <c r="C30069" s="7"/>
      <c r="D30069" s="4"/>
      <c r="E30069" s="4"/>
      <c r="F30069" s="4"/>
      <c r="G30069" s="31"/>
    </row>
    <row r="30070" spans="2:7" s="40" customFormat="1">
      <c r="B30070" s="7"/>
      <c r="C30070" s="7"/>
      <c r="D30070" s="4"/>
      <c r="E30070" s="4"/>
      <c r="F30070" s="4"/>
      <c r="G30070" s="31"/>
    </row>
    <row r="30071" spans="2:7" s="40" customFormat="1">
      <c r="B30071" s="7"/>
      <c r="C30071" s="7"/>
      <c r="D30071" s="4"/>
      <c r="E30071" s="4"/>
      <c r="F30071" s="4"/>
      <c r="G30071" s="31"/>
    </row>
    <row r="30072" spans="2:7" s="40" customFormat="1">
      <c r="B30072" s="7"/>
      <c r="C30072" s="7"/>
      <c r="D30072" s="4"/>
      <c r="E30072" s="4"/>
      <c r="F30072" s="4"/>
      <c r="G30072" s="31"/>
    </row>
    <row r="30073" spans="2:7" s="40" customFormat="1">
      <c r="B30073" s="7"/>
      <c r="C30073" s="7"/>
      <c r="D30073" s="4"/>
      <c r="E30073" s="4"/>
      <c r="F30073" s="4"/>
      <c r="G30073" s="31"/>
    </row>
    <row r="30074" spans="2:7" s="40" customFormat="1">
      <c r="B30074" s="7"/>
      <c r="C30074" s="7"/>
      <c r="D30074" s="4"/>
      <c r="E30074" s="4"/>
      <c r="F30074" s="4"/>
      <c r="G30074" s="31"/>
    </row>
    <row r="30075" spans="2:7" s="40" customFormat="1">
      <c r="B30075" s="7"/>
      <c r="C30075" s="7"/>
      <c r="D30075" s="4"/>
      <c r="E30075" s="4"/>
      <c r="F30075" s="4"/>
      <c r="G30075" s="31"/>
    </row>
    <row r="30076" spans="2:7" s="40" customFormat="1">
      <c r="B30076" s="7"/>
      <c r="C30076" s="7"/>
      <c r="D30076" s="4"/>
      <c r="E30076" s="4"/>
      <c r="F30076" s="4"/>
      <c r="G30076" s="31"/>
    </row>
    <row r="30077" spans="2:7" s="40" customFormat="1">
      <c r="B30077" s="7"/>
      <c r="C30077" s="7"/>
      <c r="D30077" s="4"/>
      <c r="E30077" s="4"/>
      <c r="F30077" s="4"/>
      <c r="G30077" s="31"/>
    </row>
    <row r="30078" spans="2:7" s="40" customFormat="1">
      <c r="B30078" s="7"/>
      <c r="C30078" s="7"/>
      <c r="D30078" s="4"/>
      <c r="E30078" s="4"/>
      <c r="F30078" s="4"/>
      <c r="G30078" s="31"/>
    </row>
    <row r="30079" spans="2:7" s="40" customFormat="1">
      <c r="B30079" s="7"/>
      <c r="C30079" s="7"/>
      <c r="D30079" s="4"/>
      <c r="E30079" s="4"/>
      <c r="F30079" s="4"/>
      <c r="G30079" s="31"/>
    </row>
    <row r="30080" spans="2:7" s="40" customFormat="1">
      <c r="B30080" s="7"/>
      <c r="C30080" s="7"/>
      <c r="D30080" s="4"/>
      <c r="E30080" s="4"/>
      <c r="F30080" s="4"/>
      <c r="G30080" s="31"/>
    </row>
    <row r="30081" spans="2:7" s="40" customFormat="1">
      <c r="B30081" s="7"/>
      <c r="C30081" s="7"/>
      <c r="D30081" s="4"/>
      <c r="E30081" s="4"/>
      <c r="F30081" s="4"/>
      <c r="G30081" s="31"/>
    </row>
    <row r="30082" spans="2:7" s="40" customFormat="1">
      <c r="B30082" s="7"/>
      <c r="C30082" s="7"/>
      <c r="D30082" s="4"/>
      <c r="E30082" s="4"/>
      <c r="F30082" s="4"/>
      <c r="G30082" s="31"/>
    </row>
    <row r="30083" spans="2:7" s="40" customFormat="1">
      <c r="B30083" s="7"/>
      <c r="C30083" s="7"/>
      <c r="D30083" s="4"/>
      <c r="E30083" s="4"/>
      <c r="F30083" s="4"/>
      <c r="G30083" s="31"/>
    </row>
    <row r="30084" spans="2:7" s="40" customFormat="1">
      <c r="B30084" s="7"/>
      <c r="C30084" s="7"/>
      <c r="D30084" s="4"/>
      <c r="E30084" s="4"/>
      <c r="F30084" s="4"/>
      <c r="G30084" s="31"/>
    </row>
    <row r="30085" spans="2:7" s="40" customFormat="1">
      <c r="B30085" s="7"/>
      <c r="C30085" s="7"/>
      <c r="D30085" s="4"/>
      <c r="E30085" s="4"/>
      <c r="F30085" s="4"/>
      <c r="G30085" s="31"/>
    </row>
    <row r="30086" spans="2:7" s="40" customFormat="1">
      <c r="B30086" s="7"/>
      <c r="C30086" s="7"/>
      <c r="D30086" s="4"/>
      <c r="E30086" s="4"/>
      <c r="F30086" s="4"/>
      <c r="G30086" s="31"/>
    </row>
    <row r="30087" spans="2:7" s="40" customFormat="1">
      <c r="B30087" s="7"/>
      <c r="C30087" s="7"/>
      <c r="D30087" s="4"/>
      <c r="E30087" s="4"/>
      <c r="F30087" s="4"/>
      <c r="G30087" s="31"/>
    </row>
    <row r="30088" spans="2:7" s="40" customFormat="1">
      <c r="B30088" s="7"/>
      <c r="C30088" s="7"/>
      <c r="D30088" s="4"/>
      <c r="E30088" s="4"/>
      <c r="F30088" s="4"/>
      <c r="G30088" s="31"/>
    </row>
    <row r="30089" spans="2:7" s="40" customFormat="1">
      <c r="B30089" s="7"/>
      <c r="C30089" s="7"/>
      <c r="D30089" s="4"/>
      <c r="E30089" s="4"/>
      <c r="F30089" s="4"/>
      <c r="G30089" s="31"/>
    </row>
    <row r="30090" spans="2:7" s="40" customFormat="1">
      <c r="B30090" s="7"/>
      <c r="C30090" s="7"/>
      <c r="D30090" s="4"/>
      <c r="E30090" s="4"/>
      <c r="F30090" s="4"/>
      <c r="G30090" s="31"/>
    </row>
    <row r="30091" spans="2:7" s="40" customFormat="1">
      <c r="B30091" s="7"/>
      <c r="C30091" s="7"/>
      <c r="D30091" s="4"/>
      <c r="E30091" s="4"/>
      <c r="F30091" s="4"/>
      <c r="G30091" s="31"/>
    </row>
    <row r="30092" spans="2:7" s="40" customFormat="1">
      <c r="B30092" s="7"/>
      <c r="C30092" s="7"/>
      <c r="D30092" s="4"/>
      <c r="E30092" s="4"/>
      <c r="F30092" s="4"/>
      <c r="G30092" s="31"/>
    </row>
    <row r="30093" spans="2:7" s="40" customFormat="1">
      <c r="B30093" s="7"/>
      <c r="C30093" s="7"/>
      <c r="D30093" s="4"/>
      <c r="E30093" s="4"/>
      <c r="F30093" s="4"/>
      <c r="G30093" s="31"/>
    </row>
    <row r="30094" spans="2:7" s="40" customFormat="1">
      <c r="B30094" s="7"/>
      <c r="C30094" s="7"/>
      <c r="D30094" s="4"/>
      <c r="E30094" s="4"/>
      <c r="F30094" s="4"/>
      <c r="G30094" s="31"/>
    </row>
    <row r="30095" spans="2:7" s="40" customFormat="1">
      <c r="B30095" s="7"/>
      <c r="C30095" s="7"/>
      <c r="D30095" s="4"/>
      <c r="E30095" s="4"/>
      <c r="F30095" s="4"/>
      <c r="G30095" s="31"/>
    </row>
    <row r="30096" spans="2:7" s="40" customFormat="1">
      <c r="B30096" s="7"/>
      <c r="C30096" s="7"/>
      <c r="D30096" s="4"/>
      <c r="E30096" s="4"/>
      <c r="F30096" s="4"/>
      <c r="G30096" s="31"/>
    </row>
    <row r="30097" spans="2:7" s="40" customFormat="1">
      <c r="B30097" s="7"/>
      <c r="C30097" s="7"/>
      <c r="D30097" s="4"/>
      <c r="E30097" s="4"/>
      <c r="F30097" s="4"/>
      <c r="G30097" s="31"/>
    </row>
    <row r="30098" spans="2:7" s="40" customFormat="1">
      <c r="B30098" s="7"/>
      <c r="C30098" s="7"/>
      <c r="D30098" s="4"/>
      <c r="E30098" s="4"/>
      <c r="F30098" s="4"/>
      <c r="G30098" s="31"/>
    </row>
    <row r="30099" spans="2:7" s="40" customFormat="1">
      <c r="B30099" s="7"/>
      <c r="C30099" s="7"/>
      <c r="D30099" s="4"/>
      <c r="E30099" s="4"/>
      <c r="F30099" s="4"/>
      <c r="G30099" s="31"/>
    </row>
    <row r="30100" spans="2:7" s="40" customFormat="1">
      <c r="B30100" s="7"/>
      <c r="C30100" s="7"/>
      <c r="D30100" s="4"/>
      <c r="E30100" s="4"/>
      <c r="F30100" s="4"/>
      <c r="G30100" s="31"/>
    </row>
    <row r="30101" spans="2:7" s="40" customFormat="1">
      <c r="B30101" s="7"/>
      <c r="C30101" s="7"/>
      <c r="D30101" s="4"/>
      <c r="E30101" s="4"/>
      <c r="F30101" s="4"/>
      <c r="G30101" s="31"/>
    </row>
    <row r="30102" spans="2:7" s="40" customFormat="1">
      <c r="B30102" s="7"/>
      <c r="C30102" s="7"/>
      <c r="D30102" s="4"/>
      <c r="E30102" s="4"/>
      <c r="F30102" s="4"/>
      <c r="G30102" s="31"/>
    </row>
    <row r="30103" spans="2:7" s="40" customFormat="1">
      <c r="B30103" s="7"/>
      <c r="C30103" s="7"/>
      <c r="D30103" s="4"/>
      <c r="E30103" s="4"/>
      <c r="F30103" s="4"/>
      <c r="G30103" s="31"/>
    </row>
    <row r="30104" spans="2:7" s="40" customFormat="1">
      <c r="B30104" s="7"/>
      <c r="C30104" s="7"/>
      <c r="D30104" s="4"/>
      <c r="E30104" s="4"/>
      <c r="F30104" s="4"/>
      <c r="G30104" s="31"/>
    </row>
    <row r="30105" spans="2:7" s="40" customFormat="1">
      <c r="B30105" s="7"/>
      <c r="C30105" s="7"/>
      <c r="D30105" s="4"/>
      <c r="E30105" s="4"/>
      <c r="F30105" s="4"/>
      <c r="G30105" s="31"/>
    </row>
    <row r="30106" spans="2:7" s="40" customFormat="1">
      <c r="B30106" s="7"/>
      <c r="C30106" s="7"/>
      <c r="D30106" s="4"/>
      <c r="E30106" s="4"/>
      <c r="F30106" s="4"/>
      <c r="G30106" s="31"/>
    </row>
    <row r="30107" spans="2:7" s="40" customFormat="1">
      <c r="B30107" s="7"/>
      <c r="C30107" s="7"/>
      <c r="D30107" s="4"/>
      <c r="E30107" s="4"/>
      <c r="F30107" s="4"/>
      <c r="G30107" s="31"/>
    </row>
    <row r="30108" spans="2:7" s="40" customFormat="1">
      <c r="B30108" s="7"/>
      <c r="C30108" s="7"/>
      <c r="D30108" s="4"/>
      <c r="E30108" s="4"/>
      <c r="F30108" s="4"/>
      <c r="G30108" s="31"/>
    </row>
    <row r="30109" spans="2:7" s="40" customFormat="1">
      <c r="B30109" s="7"/>
      <c r="C30109" s="7"/>
      <c r="D30109" s="4"/>
      <c r="E30109" s="4"/>
      <c r="F30109" s="4"/>
      <c r="G30109" s="31"/>
    </row>
    <row r="30110" spans="2:7" s="40" customFormat="1">
      <c r="B30110" s="7"/>
      <c r="C30110" s="7"/>
      <c r="D30110" s="4"/>
      <c r="E30110" s="4"/>
      <c r="F30110" s="4"/>
      <c r="G30110" s="31"/>
    </row>
    <row r="30111" spans="2:7" s="40" customFormat="1">
      <c r="B30111" s="7"/>
      <c r="C30111" s="7"/>
      <c r="D30111" s="4"/>
      <c r="E30111" s="4"/>
      <c r="F30111" s="4"/>
      <c r="G30111" s="31"/>
    </row>
    <row r="30112" spans="2:7" s="40" customFormat="1">
      <c r="B30112" s="7"/>
      <c r="C30112" s="7"/>
      <c r="D30112" s="4"/>
      <c r="E30112" s="4"/>
      <c r="F30112" s="4"/>
      <c r="G30112" s="31"/>
    </row>
    <row r="30113" spans="2:7" s="40" customFormat="1">
      <c r="B30113" s="7"/>
      <c r="C30113" s="7"/>
      <c r="D30113" s="4"/>
      <c r="E30113" s="4"/>
      <c r="F30113" s="4"/>
      <c r="G30113" s="31"/>
    </row>
    <row r="30114" spans="2:7" s="40" customFormat="1">
      <c r="B30114" s="7"/>
      <c r="C30114" s="7"/>
      <c r="D30114" s="4"/>
      <c r="E30114" s="4"/>
      <c r="F30114" s="4"/>
      <c r="G30114" s="31"/>
    </row>
    <row r="30115" spans="2:7" s="40" customFormat="1">
      <c r="B30115" s="7"/>
      <c r="C30115" s="7"/>
      <c r="D30115" s="4"/>
      <c r="E30115" s="4"/>
      <c r="F30115" s="4"/>
      <c r="G30115" s="31"/>
    </row>
    <row r="30116" spans="2:7" s="40" customFormat="1">
      <c r="B30116" s="7"/>
      <c r="C30116" s="7"/>
      <c r="D30116" s="4"/>
      <c r="E30116" s="4"/>
      <c r="F30116" s="4"/>
      <c r="G30116" s="31"/>
    </row>
    <row r="30117" spans="2:7" s="40" customFormat="1">
      <c r="B30117" s="7"/>
      <c r="C30117" s="7"/>
      <c r="D30117" s="4"/>
      <c r="E30117" s="4"/>
      <c r="F30117" s="4"/>
      <c r="G30117" s="31"/>
    </row>
    <row r="30118" spans="2:7" s="40" customFormat="1">
      <c r="B30118" s="7"/>
      <c r="C30118" s="7"/>
      <c r="D30118" s="4"/>
      <c r="E30118" s="4"/>
      <c r="F30118" s="4"/>
      <c r="G30118" s="31"/>
    </row>
    <row r="30119" spans="2:7" s="40" customFormat="1">
      <c r="B30119" s="7"/>
      <c r="C30119" s="7"/>
      <c r="D30119" s="4"/>
      <c r="E30119" s="4"/>
      <c r="F30119" s="4"/>
      <c r="G30119" s="31"/>
    </row>
    <row r="30120" spans="2:7" s="40" customFormat="1">
      <c r="B30120" s="7"/>
      <c r="C30120" s="7"/>
      <c r="D30120" s="4"/>
      <c r="E30120" s="4"/>
      <c r="F30120" s="4"/>
      <c r="G30120" s="31"/>
    </row>
    <row r="30121" spans="2:7" s="40" customFormat="1">
      <c r="B30121" s="7"/>
      <c r="C30121" s="7"/>
      <c r="D30121" s="4"/>
      <c r="E30121" s="4"/>
      <c r="F30121" s="4"/>
      <c r="G30121" s="31"/>
    </row>
    <row r="30122" spans="2:7" s="40" customFormat="1">
      <c r="B30122" s="7"/>
      <c r="C30122" s="7"/>
      <c r="D30122" s="4"/>
      <c r="E30122" s="4"/>
      <c r="F30122" s="4"/>
      <c r="G30122" s="31"/>
    </row>
    <row r="30123" spans="2:7" s="40" customFormat="1">
      <c r="B30123" s="7"/>
      <c r="C30123" s="7"/>
      <c r="D30123" s="4"/>
      <c r="E30123" s="4"/>
      <c r="F30123" s="4"/>
      <c r="G30123" s="31"/>
    </row>
    <row r="30124" spans="2:7" s="40" customFormat="1">
      <c r="B30124" s="7"/>
      <c r="C30124" s="7"/>
      <c r="D30124" s="4"/>
      <c r="E30124" s="4"/>
      <c r="F30124" s="4"/>
      <c r="G30124" s="31"/>
    </row>
    <row r="30125" spans="2:7" s="40" customFormat="1">
      <c r="B30125" s="7"/>
      <c r="C30125" s="7"/>
      <c r="D30125" s="4"/>
      <c r="E30125" s="4"/>
      <c r="F30125" s="4"/>
      <c r="G30125" s="31"/>
    </row>
    <row r="30126" spans="2:7" s="40" customFormat="1">
      <c r="B30126" s="7"/>
      <c r="C30126" s="7"/>
      <c r="D30126" s="4"/>
      <c r="E30126" s="4"/>
      <c r="F30126" s="4"/>
      <c r="G30126" s="31"/>
    </row>
    <row r="30127" spans="2:7" s="40" customFormat="1">
      <c r="B30127" s="7"/>
      <c r="C30127" s="7"/>
      <c r="D30127" s="4"/>
      <c r="E30127" s="4"/>
      <c r="F30127" s="4"/>
      <c r="G30127" s="31"/>
    </row>
    <row r="30128" spans="2:7" s="40" customFormat="1">
      <c r="B30128" s="7"/>
      <c r="C30128" s="7"/>
      <c r="D30128" s="4"/>
      <c r="E30128" s="4"/>
      <c r="F30128" s="4"/>
      <c r="G30128" s="31"/>
    </row>
    <row r="30129" spans="2:7" s="40" customFormat="1">
      <c r="B30129" s="7"/>
      <c r="C30129" s="7"/>
      <c r="D30129" s="4"/>
      <c r="E30129" s="4"/>
      <c r="F30129" s="4"/>
      <c r="G30129" s="31"/>
    </row>
    <row r="30130" spans="2:7" s="40" customFormat="1">
      <c r="B30130" s="7"/>
      <c r="C30130" s="7"/>
      <c r="D30130" s="4"/>
      <c r="E30130" s="4"/>
      <c r="F30130" s="4"/>
      <c r="G30130" s="31"/>
    </row>
    <row r="30131" spans="2:7" s="40" customFormat="1">
      <c r="B30131" s="7"/>
      <c r="C30131" s="7"/>
      <c r="D30131" s="4"/>
      <c r="E30131" s="4"/>
      <c r="F30131" s="4"/>
      <c r="G30131" s="31"/>
    </row>
    <row r="30132" spans="2:7" s="40" customFormat="1">
      <c r="B30132" s="7"/>
      <c r="C30132" s="7"/>
      <c r="D30132" s="4"/>
      <c r="E30132" s="4"/>
      <c r="F30132" s="4"/>
      <c r="G30132" s="31"/>
    </row>
    <row r="30133" spans="2:7" s="40" customFormat="1">
      <c r="B30133" s="7"/>
      <c r="C30133" s="7"/>
      <c r="D30133" s="4"/>
      <c r="E30133" s="4"/>
      <c r="F30133" s="4"/>
      <c r="G30133" s="31"/>
    </row>
    <row r="30134" spans="2:7" s="40" customFormat="1">
      <c r="B30134" s="7"/>
      <c r="C30134" s="7"/>
      <c r="D30134" s="4"/>
      <c r="E30134" s="4"/>
      <c r="F30134" s="4"/>
      <c r="G30134" s="31"/>
    </row>
    <row r="30135" spans="2:7" s="40" customFormat="1">
      <c r="B30135" s="7"/>
      <c r="C30135" s="7"/>
      <c r="D30135" s="4"/>
      <c r="E30135" s="4"/>
      <c r="F30135" s="4"/>
      <c r="G30135" s="31"/>
    </row>
    <row r="30136" spans="2:7" s="40" customFormat="1">
      <c r="B30136" s="7"/>
      <c r="C30136" s="7"/>
      <c r="D30136" s="4"/>
      <c r="E30136" s="4"/>
      <c r="F30136" s="4"/>
      <c r="G30136" s="31"/>
    </row>
    <row r="30137" spans="2:7" s="40" customFormat="1">
      <c r="B30137" s="7"/>
      <c r="C30137" s="7"/>
      <c r="D30137" s="4"/>
      <c r="E30137" s="4"/>
      <c r="F30137" s="4"/>
      <c r="G30137" s="31"/>
    </row>
    <row r="30138" spans="2:7" s="40" customFormat="1">
      <c r="B30138" s="7"/>
      <c r="C30138" s="7"/>
      <c r="D30138" s="4"/>
      <c r="E30138" s="4"/>
      <c r="F30138" s="4"/>
      <c r="G30138" s="31"/>
    </row>
    <row r="30139" spans="2:7" s="40" customFormat="1">
      <c r="B30139" s="7"/>
      <c r="C30139" s="7"/>
      <c r="D30139" s="4"/>
      <c r="E30139" s="4"/>
      <c r="F30139" s="4"/>
      <c r="G30139" s="31"/>
    </row>
    <row r="30140" spans="2:7" s="40" customFormat="1">
      <c r="B30140" s="7"/>
      <c r="C30140" s="7"/>
      <c r="D30140" s="4"/>
      <c r="E30140" s="4"/>
      <c r="F30140" s="4"/>
      <c r="G30140" s="31"/>
    </row>
    <row r="30141" spans="2:7" s="40" customFormat="1">
      <c r="B30141" s="7"/>
      <c r="C30141" s="7"/>
      <c r="D30141" s="4"/>
      <c r="E30141" s="4"/>
      <c r="F30141" s="4"/>
      <c r="G30141" s="31"/>
    </row>
    <row r="30142" spans="2:7" s="40" customFormat="1">
      <c r="B30142" s="7"/>
      <c r="C30142" s="7"/>
      <c r="D30142" s="4"/>
      <c r="E30142" s="4"/>
      <c r="F30142" s="4"/>
      <c r="G30142" s="31"/>
    </row>
    <row r="30143" spans="2:7" s="40" customFormat="1">
      <c r="B30143" s="7"/>
      <c r="C30143" s="7"/>
      <c r="D30143" s="4"/>
      <c r="E30143" s="4"/>
      <c r="F30143" s="4"/>
      <c r="G30143" s="31"/>
    </row>
    <row r="30144" spans="2:7" s="40" customFormat="1">
      <c r="B30144" s="7"/>
      <c r="C30144" s="7"/>
      <c r="D30144" s="4"/>
      <c r="E30144" s="4"/>
      <c r="F30144" s="4"/>
      <c r="G30144" s="31"/>
    </row>
    <row r="30145" spans="2:7" s="40" customFormat="1">
      <c r="B30145" s="7"/>
      <c r="C30145" s="7"/>
      <c r="D30145" s="4"/>
      <c r="E30145" s="4"/>
      <c r="F30145" s="4"/>
      <c r="G30145" s="31"/>
    </row>
    <row r="30146" spans="2:7" s="40" customFormat="1">
      <c r="B30146" s="7"/>
      <c r="C30146" s="7"/>
      <c r="D30146" s="4"/>
      <c r="E30146" s="4"/>
      <c r="F30146" s="4"/>
      <c r="G30146" s="31"/>
    </row>
    <row r="30147" spans="2:7" s="40" customFormat="1">
      <c r="B30147" s="7"/>
      <c r="C30147" s="7"/>
      <c r="D30147" s="4"/>
      <c r="E30147" s="4"/>
      <c r="F30147" s="4"/>
      <c r="G30147" s="31"/>
    </row>
    <row r="30148" spans="2:7" s="40" customFormat="1">
      <c r="B30148" s="7"/>
      <c r="C30148" s="7"/>
      <c r="D30148" s="4"/>
      <c r="E30148" s="4"/>
      <c r="F30148" s="4"/>
      <c r="G30148" s="31"/>
    </row>
    <row r="30149" spans="2:7" s="40" customFormat="1">
      <c r="B30149" s="7"/>
      <c r="C30149" s="7"/>
      <c r="D30149" s="4"/>
      <c r="E30149" s="4"/>
      <c r="F30149" s="4"/>
      <c r="G30149" s="31"/>
    </row>
    <row r="30150" spans="2:7" s="40" customFormat="1">
      <c r="B30150" s="7"/>
      <c r="C30150" s="7"/>
      <c r="D30150" s="4"/>
      <c r="E30150" s="4"/>
      <c r="F30150" s="4"/>
      <c r="G30150" s="31"/>
    </row>
    <row r="30151" spans="2:7" s="40" customFormat="1">
      <c r="B30151" s="7"/>
      <c r="C30151" s="7"/>
      <c r="D30151" s="4"/>
      <c r="E30151" s="4"/>
      <c r="F30151" s="4"/>
      <c r="G30151" s="31"/>
    </row>
    <row r="30152" spans="2:7" s="40" customFormat="1">
      <c r="B30152" s="7"/>
      <c r="C30152" s="7"/>
      <c r="D30152" s="4"/>
      <c r="E30152" s="4"/>
      <c r="F30152" s="4"/>
      <c r="G30152" s="31"/>
    </row>
    <row r="30153" spans="2:7" s="40" customFormat="1">
      <c r="B30153" s="7"/>
      <c r="C30153" s="7"/>
      <c r="D30153" s="4"/>
      <c r="E30153" s="4"/>
      <c r="F30153" s="4"/>
      <c r="G30153" s="31"/>
    </row>
    <row r="30154" spans="2:7" s="40" customFormat="1">
      <c r="B30154" s="7"/>
      <c r="C30154" s="7"/>
      <c r="D30154" s="4"/>
      <c r="E30154" s="4"/>
      <c r="F30154" s="4"/>
      <c r="G30154" s="31"/>
    </row>
    <row r="30155" spans="2:7" s="40" customFormat="1">
      <c r="B30155" s="7"/>
      <c r="C30155" s="7"/>
      <c r="D30155" s="4"/>
      <c r="E30155" s="4"/>
      <c r="F30155" s="4"/>
      <c r="G30155" s="31"/>
    </row>
    <row r="30156" spans="2:7" s="40" customFormat="1">
      <c r="B30156" s="7"/>
      <c r="C30156" s="7"/>
      <c r="D30156" s="4"/>
      <c r="E30156" s="4"/>
      <c r="F30156" s="4"/>
      <c r="G30156" s="31"/>
    </row>
    <row r="30157" spans="2:7" s="40" customFormat="1">
      <c r="B30157" s="7"/>
      <c r="C30157" s="7"/>
      <c r="D30157" s="4"/>
      <c r="E30157" s="4"/>
      <c r="F30157" s="4"/>
      <c r="G30157" s="31"/>
    </row>
    <row r="30158" spans="2:7" s="40" customFormat="1">
      <c r="B30158" s="7"/>
      <c r="C30158" s="7"/>
      <c r="D30158" s="4"/>
      <c r="E30158" s="4"/>
      <c r="F30158" s="4"/>
      <c r="G30158" s="31"/>
    </row>
    <row r="30159" spans="2:7" s="40" customFormat="1">
      <c r="B30159" s="7"/>
      <c r="C30159" s="7"/>
      <c r="D30159" s="4"/>
      <c r="E30159" s="4"/>
      <c r="F30159" s="4"/>
      <c r="G30159" s="31"/>
    </row>
    <row r="30160" spans="2:7" s="40" customFormat="1">
      <c r="B30160" s="7"/>
      <c r="C30160" s="7"/>
      <c r="D30160" s="4"/>
      <c r="E30160" s="4"/>
      <c r="F30160" s="4"/>
      <c r="G30160" s="31"/>
    </row>
    <row r="30161" spans="2:7" s="40" customFormat="1">
      <c r="B30161" s="7"/>
      <c r="C30161" s="7"/>
      <c r="D30161" s="4"/>
      <c r="E30161" s="4"/>
      <c r="F30161" s="4"/>
      <c r="G30161" s="31"/>
    </row>
    <row r="30162" spans="2:7" s="40" customFormat="1">
      <c r="B30162" s="7"/>
      <c r="C30162" s="7"/>
      <c r="D30162" s="4"/>
      <c r="E30162" s="4"/>
      <c r="F30162" s="4"/>
      <c r="G30162" s="31"/>
    </row>
    <row r="30163" spans="2:7" s="40" customFormat="1">
      <c r="B30163" s="7"/>
      <c r="C30163" s="7"/>
      <c r="D30163" s="4"/>
      <c r="E30163" s="4"/>
      <c r="F30163" s="4"/>
      <c r="G30163" s="31"/>
    </row>
    <row r="30164" spans="2:7" s="40" customFormat="1">
      <c r="B30164" s="7"/>
      <c r="C30164" s="7"/>
      <c r="D30164" s="4"/>
      <c r="E30164" s="4"/>
      <c r="F30164" s="4"/>
      <c r="G30164" s="31"/>
    </row>
    <row r="30165" spans="2:7" s="40" customFormat="1">
      <c r="B30165" s="7"/>
      <c r="C30165" s="7"/>
      <c r="D30165" s="4"/>
      <c r="E30165" s="4"/>
      <c r="F30165" s="4"/>
      <c r="G30165" s="31"/>
    </row>
    <row r="30166" spans="2:7" s="40" customFormat="1">
      <c r="B30166" s="7"/>
      <c r="C30166" s="7"/>
      <c r="D30166" s="4"/>
      <c r="E30166" s="4"/>
      <c r="F30166" s="4"/>
      <c r="G30166" s="31"/>
    </row>
    <row r="30167" spans="2:7" s="40" customFormat="1">
      <c r="B30167" s="7"/>
      <c r="C30167" s="7"/>
      <c r="D30167" s="4"/>
      <c r="E30167" s="4"/>
      <c r="F30167" s="4"/>
      <c r="G30167" s="31"/>
    </row>
    <row r="30168" spans="2:7" s="40" customFormat="1">
      <c r="B30168" s="7"/>
      <c r="C30168" s="7"/>
      <c r="D30168" s="4"/>
      <c r="E30168" s="4"/>
      <c r="F30168" s="4"/>
      <c r="G30168" s="31"/>
    </row>
    <row r="30169" spans="2:7" s="40" customFormat="1">
      <c r="B30169" s="7"/>
      <c r="C30169" s="7"/>
      <c r="D30169" s="4"/>
      <c r="E30169" s="4"/>
      <c r="F30169" s="4"/>
      <c r="G30169" s="31"/>
    </row>
    <row r="30170" spans="2:7" s="40" customFormat="1">
      <c r="B30170" s="7"/>
      <c r="C30170" s="7"/>
      <c r="D30170" s="4"/>
      <c r="E30170" s="4"/>
      <c r="F30170" s="4"/>
      <c r="G30170" s="31"/>
    </row>
    <row r="30171" spans="2:7" s="40" customFormat="1">
      <c r="B30171" s="7"/>
      <c r="C30171" s="7"/>
      <c r="D30171" s="4"/>
      <c r="E30171" s="4"/>
      <c r="F30171" s="4"/>
      <c r="G30171" s="31"/>
    </row>
    <row r="30172" spans="2:7" s="40" customFormat="1">
      <c r="B30172" s="7"/>
      <c r="C30172" s="7"/>
      <c r="D30172" s="4"/>
      <c r="E30172" s="4"/>
      <c r="F30172" s="4"/>
      <c r="G30172" s="31"/>
    </row>
    <row r="30173" spans="2:7" s="40" customFormat="1">
      <c r="B30173" s="7"/>
      <c r="C30173" s="7"/>
      <c r="D30173" s="4"/>
      <c r="E30173" s="4"/>
      <c r="F30173" s="4"/>
      <c r="G30173" s="31"/>
    </row>
    <row r="30174" spans="2:7" s="40" customFormat="1">
      <c r="B30174" s="7"/>
      <c r="C30174" s="7"/>
      <c r="D30174" s="4"/>
      <c r="E30174" s="4"/>
      <c r="F30174" s="4"/>
      <c r="G30174" s="31"/>
    </row>
    <row r="30175" spans="2:7" s="40" customFormat="1">
      <c r="B30175" s="7"/>
      <c r="C30175" s="7"/>
      <c r="D30175" s="4"/>
      <c r="E30175" s="4"/>
      <c r="F30175" s="4"/>
      <c r="G30175" s="31"/>
    </row>
    <row r="30176" spans="2:7" s="40" customFormat="1">
      <c r="B30176" s="7"/>
      <c r="C30176" s="7"/>
      <c r="D30176" s="4"/>
      <c r="E30176" s="4"/>
      <c r="F30176" s="4"/>
      <c r="G30176" s="31"/>
    </row>
    <row r="30177" spans="2:7" s="40" customFormat="1">
      <c r="B30177" s="7"/>
      <c r="C30177" s="7"/>
      <c r="D30177" s="4"/>
      <c r="E30177" s="4"/>
      <c r="F30177" s="4"/>
      <c r="G30177" s="31"/>
    </row>
    <row r="30178" spans="2:7" s="40" customFormat="1">
      <c r="B30178" s="7"/>
      <c r="C30178" s="7"/>
      <c r="D30178" s="4"/>
      <c r="E30178" s="4"/>
      <c r="F30178" s="4"/>
      <c r="G30178" s="31"/>
    </row>
    <row r="30179" spans="2:7" s="40" customFormat="1">
      <c r="B30179" s="7"/>
      <c r="C30179" s="7"/>
      <c r="D30179" s="4"/>
      <c r="E30179" s="4"/>
      <c r="F30179" s="4"/>
      <c r="G30179" s="31"/>
    </row>
    <row r="30180" spans="2:7" s="40" customFormat="1">
      <c r="B30180" s="7"/>
      <c r="C30180" s="7"/>
      <c r="D30180" s="4"/>
      <c r="E30180" s="4"/>
      <c r="F30180" s="4"/>
      <c r="G30180" s="31"/>
    </row>
    <row r="30181" spans="2:7" s="40" customFormat="1">
      <c r="B30181" s="7"/>
      <c r="C30181" s="7"/>
      <c r="D30181" s="4"/>
      <c r="E30181" s="4"/>
      <c r="F30181" s="4"/>
      <c r="G30181" s="31"/>
    </row>
    <row r="30182" spans="2:7" s="40" customFormat="1">
      <c r="B30182" s="7"/>
      <c r="C30182" s="7"/>
      <c r="D30182" s="4"/>
      <c r="E30182" s="4"/>
      <c r="F30182" s="4"/>
      <c r="G30182" s="31"/>
    </row>
    <row r="30183" spans="2:7" s="40" customFormat="1">
      <c r="B30183" s="7"/>
      <c r="C30183" s="7"/>
      <c r="D30183" s="4"/>
      <c r="E30183" s="4"/>
      <c r="F30183" s="4"/>
      <c r="G30183" s="31"/>
    </row>
    <row r="30184" spans="2:7" s="40" customFormat="1">
      <c r="B30184" s="7"/>
      <c r="C30184" s="7"/>
      <c r="D30184" s="4"/>
      <c r="E30184" s="4"/>
      <c r="F30184" s="4"/>
      <c r="G30184" s="31"/>
    </row>
    <row r="30185" spans="2:7" s="40" customFormat="1">
      <c r="B30185" s="7"/>
      <c r="C30185" s="7"/>
      <c r="D30185" s="4"/>
      <c r="E30185" s="4"/>
      <c r="F30185" s="4"/>
      <c r="G30185" s="31"/>
    </row>
    <row r="30186" spans="2:7" s="40" customFormat="1">
      <c r="B30186" s="7"/>
      <c r="C30186" s="7"/>
      <c r="D30186" s="4"/>
      <c r="E30186" s="4"/>
      <c r="F30186" s="4"/>
      <c r="G30186" s="31"/>
    </row>
    <row r="30187" spans="2:7" s="40" customFormat="1">
      <c r="B30187" s="7"/>
      <c r="C30187" s="7"/>
      <c r="D30187" s="4"/>
      <c r="E30187" s="4"/>
      <c r="F30187" s="4"/>
      <c r="G30187" s="31"/>
    </row>
    <row r="30188" spans="2:7" s="40" customFormat="1">
      <c r="B30188" s="7"/>
      <c r="C30188" s="7"/>
      <c r="D30188" s="4"/>
      <c r="E30188" s="4"/>
      <c r="F30188" s="4"/>
      <c r="G30188" s="31"/>
    </row>
    <row r="30189" spans="2:7" s="40" customFormat="1">
      <c r="B30189" s="7"/>
      <c r="C30189" s="7"/>
      <c r="D30189" s="4"/>
      <c r="E30189" s="4"/>
      <c r="F30189" s="4"/>
      <c r="G30189" s="31"/>
    </row>
    <row r="30190" spans="2:7" s="40" customFormat="1">
      <c r="B30190" s="7"/>
      <c r="C30190" s="7"/>
      <c r="D30190" s="4"/>
      <c r="E30190" s="4"/>
      <c r="F30190" s="4"/>
      <c r="G30190" s="31"/>
    </row>
    <row r="30191" spans="2:7" s="40" customFormat="1">
      <c r="B30191" s="7"/>
      <c r="C30191" s="7"/>
      <c r="D30191" s="4"/>
      <c r="E30191" s="4"/>
      <c r="F30191" s="4"/>
      <c r="G30191" s="31"/>
    </row>
    <row r="30192" spans="2:7" s="40" customFormat="1">
      <c r="B30192" s="7"/>
      <c r="C30192" s="7"/>
      <c r="D30192" s="4"/>
      <c r="E30192" s="4"/>
      <c r="F30192" s="4"/>
      <c r="G30192" s="31"/>
    </row>
    <row r="30193" spans="2:7" s="40" customFormat="1">
      <c r="B30193" s="7"/>
      <c r="C30193" s="7"/>
      <c r="D30193" s="4"/>
      <c r="E30193" s="4"/>
      <c r="F30193" s="4"/>
      <c r="G30193" s="31"/>
    </row>
    <row r="30194" spans="2:7" s="40" customFormat="1">
      <c r="B30194" s="7"/>
      <c r="C30194" s="7"/>
      <c r="D30194" s="4"/>
      <c r="E30194" s="4"/>
      <c r="F30194" s="4"/>
      <c r="G30194" s="31"/>
    </row>
    <row r="30195" spans="2:7" s="40" customFormat="1">
      <c r="B30195" s="7"/>
      <c r="C30195" s="7"/>
      <c r="D30195" s="4"/>
      <c r="E30195" s="4"/>
      <c r="F30195" s="4"/>
      <c r="G30195" s="31"/>
    </row>
    <row r="30196" spans="2:7" s="40" customFormat="1">
      <c r="B30196" s="7"/>
      <c r="C30196" s="7"/>
      <c r="D30196" s="4"/>
      <c r="E30196" s="4"/>
      <c r="F30196" s="4"/>
      <c r="G30196" s="31"/>
    </row>
    <row r="30197" spans="2:7" s="40" customFormat="1">
      <c r="B30197" s="7"/>
      <c r="C30197" s="7"/>
      <c r="D30197" s="4"/>
      <c r="E30197" s="4"/>
      <c r="F30197" s="4"/>
      <c r="G30197" s="31"/>
    </row>
    <row r="30198" spans="2:7" s="40" customFormat="1">
      <c r="B30198" s="7"/>
      <c r="C30198" s="7"/>
      <c r="D30198" s="4"/>
      <c r="E30198" s="4"/>
      <c r="F30198" s="4"/>
      <c r="G30198" s="31"/>
    </row>
    <row r="30199" spans="2:7" s="40" customFormat="1">
      <c r="B30199" s="7"/>
      <c r="C30199" s="7"/>
      <c r="D30199" s="4"/>
      <c r="E30199" s="4"/>
      <c r="F30199" s="4"/>
      <c r="G30199" s="31"/>
    </row>
    <row r="30200" spans="2:7" s="40" customFormat="1">
      <c r="B30200" s="7"/>
      <c r="C30200" s="7"/>
      <c r="D30200" s="4"/>
      <c r="E30200" s="4"/>
      <c r="F30200" s="4"/>
      <c r="G30200" s="31"/>
    </row>
    <row r="30201" spans="2:7" s="40" customFormat="1">
      <c r="B30201" s="7"/>
      <c r="C30201" s="7"/>
      <c r="D30201" s="4"/>
      <c r="E30201" s="4"/>
      <c r="F30201" s="4"/>
      <c r="G30201" s="31"/>
    </row>
    <row r="30202" spans="2:7" s="40" customFormat="1">
      <c r="B30202" s="7"/>
      <c r="C30202" s="7"/>
      <c r="D30202" s="4"/>
      <c r="E30202" s="4"/>
      <c r="F30202" s="4"/>
      <c r="G30202" s="31"/>
    </row>
    <row r="30203" spans="2:7" s="40" customFormat="1">
      <c r="B30203" s="7"/>
      <c r="C30203" s="7"/>
      <c r="D30203" s="4"/>
      <c r="E30203" s="4"/>
      <c r="F30203" s="4"/>
      <c r="G30203" s="31"/>
    </row>
    <row r="30204" spans="2:7" s="40" customFormat="1">
      <c r="B30204" s="7"/>
      <c r="C30204" s="7"/>
      <c r="D30204" s="4"/>
      <c r="E30204" s="4"/>
      <c r="F30204" s="4"/>
      <c r="G30204" s="31"/>
    </row>
    <row r="30205" spans="2:7" s="40" customFormat="1">
      <c r="B30205" s="7"/>
      <c r="C30205" s="7"/>
      <c r="D30205" s="4"/>
      <c r="E30205" s="4"/>
      <c r="F30205" s="4"/>
      <c r="G30205" s="31"/>
    </row>
    <row r="30206" spans="2:7" s="40" customFormat="1">
      <c r="B30206" s="7"/>
      <c r="C30206" s="7"/>
      <c r="D30206" s="4"/>
      <c r="E30206" s="4"/>
      <c r="F30206" s="4"/>
      <c r="G30206" s="31"/>
    </row>
    <row r="30207" spans="2:7" s="40" customFormat="1">
      <c r="B30207" s="7"/>
      <c r="C30207" s="7"/>
      <c r="D30207" s="4"/>
      <c r="E30207" s="4"/>
      <c r="F30207" s="4"/>
      <c r="G30207" s="31"/>
    </row>
    <row r="30208" spans="2:7" s="40" customFormat="1">
      <c r="B30208" s="7"/>
      <c r="C30208" s="7"/>
      <c r="D30208" s="4"/>
      <c r="E30208" s="4"/>
      <c r="F30208" s="4"/>
      <c r="G30208" s="31"/>
    </row>
    <row r="30209" spans="2:7" s="40" customFormat="1">
      <c r="B30209" s="7"/>
      <c r="C30209" s="7"/>
      <c r="D30209" s="4"/>
      <c r="E30209" s="4"/>
      <c r="F30209" s="4"/>
      <c r="G30209" s="31"/>
    </row>
    <row r="30210" spans="2:7" s="40" customFormat="1">
      <c r="B30210" s="7"/>
      <c r="C30210" s="7"/>
      <c r="D30210" s="4"/>
      <c r="E30210" s="4"/>
      <c r="F30210" s="4"/>
      <c r="G30210" s="31"/>
    </row>
    <row r="30211" spans="2:7" s="40" customFormat="1">
      <c r="B30211" s="7"/>
      <c r="C30211" s="7"/>
      <c r="D30211" s="4"/>
      <c r="E30211" s="4"/>
      <c r="F30211" s="4"/>
      <c r="G30211" s="31"/>
    </row>
    <row r="30212" spans="2:7" s="40" customFormat="1">
      <c r="B30212" s="7"/>
      <c r="C30212" s="7"/>
      <c r="D30212" s="4"/>
      <c r="E30212" s="4"/>
      <c r="F30212" s="4"/>
      <c r="G30212" s="31"/>
    </row>
    <row r="30213" spans="2:7" s="40" customFormat="1">
      <c r="B30213" s="7"/>
      <c r="C30213" s="7"/>
      <c r="D30213" s="4"/>
      <c r="E30213" s="4"/>
      <c r="F30213" s="4"/>
      <c r="G30213" s="31"/>
    </row>
    <row r="30214" spans="2:7" s="40" customFormat="1">
      <c r="B30214" s="7"/>
      <c r="C30214" s="7"/>
      <c r="D30214" s="4"/>
      <c r="E30214" s="4"/>
      <c r="F30214" s="4"/>
      <c r="G30214" s="31"/>
    </row>
    <row r="30215" spans="2:7" s="40" customFormat="1">
      <c r="B30215" s="7"/>
      <c r="C30215" s="7"/>
      <c r="D30215" s="4"/>
      <c r="E30215" s="4"/>
      <c r="F30215" s="4"/>
      <c r="G30215" s="31"/>
    </row>
    <row r="30216" spans="2:7" s="40" customFormat="1">
      <c r="B30216" s="7"/>
      <c r="C30216" s="7"/>
      <c r="D30216" s="4"/>
      <c r="E30216" s="4"/>
      <c r="F30216" s="4"/>
      <c r="G30216" s="31"/>
    </row>
    <row r="30217" spans="2:7" s="40" customFormat="1">
      <c r="B30217" s="7"/>
      <c r="C30217" s="7"/>
      <c r="D30217" s="4"/>
      <c r="E30217" s="4"/>
      <c r="F30217" s="4"/>
      <c r="G30217" s="31"/>
    </row>
    <row r="30218" spans="2:7" s="40" customFormat="1">
      <c r="B30218" s="7"/>
      <c r="C30218" s="7"/>
      <c r="D30218" s="4"/>
      <c r="E30218" s="4"/>
      <c r="F30218" s="4"/>
      <c r="G30218" s="31"/>
    </row>
    <row r="30219" spans="2:7" s="40" customFormat="1">
      <c r="B30219" s="7"/>
      <c r="C30219" s="7"/>
      <c r="D30219" s="4"/>
      <c r="E30219" s="4"/>
      <c r="F30219" s="4"/>
      <c r="G30219" s="31"/>
    </row>
    <row r="30220" spans="2:7" s="40" customFormat="1">
      <c r="B30220" s="7"/>
      <c r="C30220" s="7"/>
      <c r="D30220" s="4"/>
      <c r="E30220" s="4"/>
      <c r="F30220" s="4"/>
      <c r="G30220" s="31"/>
    </row>
    <row r="30221" spans="2:7" s="40" customFormat="1">
      <c r="B30221" s="7"/>
      <c r="C30221" s="7"/>
      <c r="D30221" s="4"/>
      <c r="E30221" s="4"/>
      <c r="F30221" s="4"/>
      <c r="G30221" s="31"/>
    </row>
    <row r="30222" spans="2:7" s="40" customFormat="1">
      <c r="B30222" s="7"/>
      <c r="C30222" s="7"/>
      <c r="D30222" s="4"/>
      <c r="E30222" s="4"/>
      <c r="F30222" s="4"/>
      <c r="G30222" s="31"/>
    </row>
    <row r="30223" spans="2:7" s="40" customFormat="1">
      <c r="B30223" s="7"/>
      <c r="C30223" s="7"/>
      <c r="D30223" s="4"/>
      <c r="E30223" s="4"/>
      <c r="F30223" s="4"/>
      <c r="G30223" s="31"/>
    </row>
    <row r="30224" spans="2:7" s="40" customFormat="1">
      <c r="B30224" s="7"/>
      <c r="C30224" s="7"/>
      <c r="D30224" s="4"/>
      <c r="E30224" s="4"/>
      <c r="F30224" s="4"/>
      <c r="G30224" s="31"/>
    </row>
    <row r="30225" spans="2:7" s="40" customFormat="1">
      <c r="B30225" s="7"/>
      <c r="C30225" s="7"/>
      <c r="D30225" s="4"/>
      <c r="E30225" s="4"/>
      <c r="F30225" s="4"/>
      <c r="G30225" s="31"/>
    </row>
    <row r="30226" spans="2:7" s="40" customFormat="1">
      <c r="B30226" s="7"/>
      <c r="C30226" s="7"/>
      <c r="D30226" s="4"/>
      <c r="E30226" s="4"/>
      <c r="F30226" s="4"/>
      <c r="G30226" s="31"/>
    </row>
    <row r="30227" spans="2:7" s="40" customFormat="1">
      <c r="B30227" s="7"/>
      <c r="C30227" s="7"/>
      <c r="D30227" s="4"/>
      <c r="E30227" s="4"/>
      <c r="F30227" s="4"/>
      <c r="G30227" s="31"/>
    </row>
    <row r="30228" spans="2:7" s="40" customFormat="1">
      <c r="B30228" s="7"/>
      <c r="C30228" s="7"/>
      <c r="D30228" s="4"/>
      <c r="E30228" s="4"/>
      <c r="F30228" s="4"/>
      <c r="G30228" s="31"/>
    </row>
    <row r="30229" spans="2:7" s="40" customFormat="1">
      <c r="B30229" s="7"/>
      <c r="C30229" s="7"/>
      <c r="D30229" s="4"/>
      <c r="E30229" s="4"/>
      <c r="F30229" s="4"/>
      <c r="G30229" s="31"/>
    </row>
    <row r="30230" spans="2:7" s="40" customFormat="1">
      <c r="B30230" s="7"/>
      <c r="C30230" s="7"/>
      <c r="D30230" s="4"/>
      <c r="E30230" s="4"/>
      <c r="F30230" s="4"/>
      <c r="G30230" s="31"/>
    </row>
    <row r="30231" spans="2:7" s="40" customFormat="1">
      <c r="B30231" s="7"/>
      <c r="C30231" s="7"/>
      <c r="D30231" s="4"/>
      <c r="E30231" s="4"/>
      <c r="F30231" s="4"/>
      <c r="G30231" s="31"/>
    </row>
    <row r="30232" spans="2:7" s="40" customFormat="1">
      <c r="B30232" s="7"/>
      <c r="C30232" s="7"/>
      <c r="D30232" s="4"/>
      <c r="E30232" s="4"/>
      <c r="F30232" s="4"/>
      <c r="G30232" s="31"/>
    </row>
    <row r="30233" spans="2:7" s="40" customFormat="1">
      <c r="B30233" s="7"/>
      <c r="C30233" s="7"/>
      <c r="D30233" s="4"/>
      <c r="E30233" s="4"/>
      <c r="F30233" s="4"/>
      <c r="G30233" s="31"/>
    </row>
    <row r="30234" spans="2:7" s="40" customFormat="1">
      <c r="B30234" s="7"/>
      <c r="C30234" s="7"/>
      <c r="D30234" s="4"/>
      <c r="E30234" s="4"/>
      <c r="F30234" s="4"/>
      <c r="G30234" s="31"/>
    </row>
    <row r="30235" spans="2:7" s="40" customFormat="1">
      <c r="B30235" s="7"/>
      <c r="C30235" s="7"/>
      <c r="D30235" s="4"/>
      <c r="E30235" s="4"/>
      <c r="F30235" s="4"/>
      <c r="G30235" s="31"/>
    </row>
    <row r="30236" spans="2:7" s="40" customFormat="1">
      <c r="B30236" s="7"/>
      <c r="C30236" s="7"/>
      <c r="D30236" s="4"/>
      <c r="E30236" s="4"/>
      <c r="F30236" s="4"/>
      <c r="G30236" s="31"/>
    </row>
    <row r="30237" spans="2:7" s="40" customFormat="1">
      <c r="B30237" s="7"/>
      <c r="C30237" s="7"/>
      <c r="D30237" s="4"/>
      <c r="E30237" s="4"/>
      <c r="F30237" s="4"/>
      <c r="G30237" s="31"/>
    </row>
    <row r="30238" spans="2:7" s="40" customFormat="1">
      <c r="B30238" s="7"/>
      <c r="C30238" s="7"/>
      <c r="D30238" s="4"/>
      <c r="E30238" s="4"/>
      <c r="F30238" s="4"/>
      <c r="G30238" s="31"/>
    </row>
    <row r="30239" spans="2:7" s="40" customFormat="1">
      <c r="B30239" s="7"/>
      <c r="C30239" s="7"/>
      <c r="D30239" s="4"/>
      <c r="E30239" s="4"/>
      <c r="F30239" s="4"/>
      <c r="G30239" s="31"/>
    </row>
    <row r="30240" spans="2:7" s="40" customFormat="1">
      <c r="B30240" s="7"/>
      <c r="C30240" s="7"/>
      <c r="D30240" s="4"/>
      <c r="E30240" s="4"/>
      <c r="F30240" s="4"/>
      <c r="G30240" s="31"/>
    </row>
    <row r="30241" spans="2:7" s="40" customFormat="1">
      <c r="B30241" s="7"/>
      <c r="C30241" s="7"/>
      <c r="D30241" s="4"/>
      <c r="E30241" s="4"/>
      <c r="F30241" s="4"/>
      <c r="G30241" s="31"/>
    </row>
    <row r="30242" spans="2:7" s="40" customFormat="1">
      <c r="B30242" s="7"/>
      <c r="C30242" s="7"/>
      <c r="D30242" s="4"/>
      <c r="E30242" s="4"/>
      <c r="F30242" s="4"/>
      <c r="G30242" s="31"/>
    </row>
    <row r="30243" spans="2:7" s="40" customFormat="1">
      <c r="B30243" s="7"/>
      <c r="C30243" s="7"/>
      <c r="D30243" s="4"/>
      <c r="E30243" s="4"/>
      <c r="F30243" s="4"/>
      <c r="G30243" s="31"/>
    </row>
    <row r="30244" spans="2:7" s="40" customFormat="1">
      <c r="B30244" s="7"/>
      <c r="C30244" s="7"/>
      <c r="D30244" s="4"/>
      <c r="E30244" s="4"/>
      <c r="F30244" s="4"/>
      <c r="G30244" s="31"/>
    </row>
    <row r="30245" spans="2:7" s="40" customFormat="1">
      <c r="B30245" s="7"/>
      <c r="C30245" s="7"/>
      <c r="D30245" s="4"/>
      <c r="E30245" s="4"/>
      <c r="F30245" s="4"/>
      <c r="G30245" s="31"/>
    </row>
    <row r="30246" spans="2:7" s="40" customFormat="1">
      <c r="B30246" s="7"/>
      <c r="C30246" s="7"/>
      <c r="D30246" s="4"/>
      <c r="E30246" s="4"/>
      <c r="F30246" s="4"/>
      <c r="G30246" s="31"/>
    </row>
    <row r="30247" spans="2:7" s="40" customFormat="1">
      <c r="B30247" s="7"/>
      <c r="C30247" s="7"/>
      <c r="D30247" s="4"/>
      <c r="E30247" s="4"/>
      <c r="F30247" s="4"/>
      <c r="G30247" s="31"/>
    </row>
    <row r="30248" spans="2:7" s="40" customFormat="1">
      <c r="B30248" s="7"/>
      <c r="C30248" s="7"/>
      <c r="D30248" s="4"/>
      <c r="E30248" s="4"/>
      <c r="F30248" s="4"/>
      <c r="G30248" s="31"/>
    </row>
    <row r="30249" spans="2:7" s="40" customFormat="1">
      <c r="B30249" s="7"/>
      <c r="C30249" s="7"/>
      <c r="D30249" s="4"/>
      <c r="E30249" s="4"/>
      <c r="F30249" s="4"/>
      <c r="G30249" s="31"/>
    </row>
    <row r="30250" spans="2:7" s="40" customFormat="1">
      <c r="B30250" s="7"/>
      <c r="C30250" s="7"/>
      <c r="D30250" s="4"/>
      <c r="E30250" s="4"/>
      <c r="F30250" s="4"/>
      <c r="G30250" s="31"/>
    </row>
    <row r="30251" spans="2:7" s="40" customFormat="1">
      <c r="B30251" s="7"/>
      <c r="C30251" s="7"/>
      <c r="D30251" s="4"/>
      <c r="E30251" s="4"/>
      <c r="F30251" s="4"/>
      <c r="G30251" s="31"/>
    </row>
    <row r="30252" spans="2:7" s="40" customFormat="1">
      <c r="B30252" s="7"/>
      <c r="C30252" s="7"/>
      <c r="D30252" s="4"/>
      <c r="E30252" s="4"/>
      <c r="F30252" s="4"/>
      <c r="G30252" s="31"/>
    </row>
    <row r="30253" spans="2:7" s="40" customFormat="1">
      <c r="B30253" s="7"/>
      <c r="C30253" s="7"/>
      <c r="D30253" s="4"/>
      <c r="E30253" s="4"/>
      <c r="F30253" s="4"/>
      <c r="G30253" s="31"/>
    </row>
    <row r="30254" spans="2:7" s="40" customFormat="1">
      <c r="B30254" s="7"/>
      <c r="C30254" s="7"/>
      <c r="D30254" s="4"/>
      <c r="E30254" s="4"/>
      <c r="F30254" s="4"/>
      <c r="G30254" s="31"/>
    </row>
    <row r="30255" spans="2:7" s="40" customFormat="1">
      <c r="B30255" s="7"/>
      <c r="C30255" s="7"/>
      <c r="D30255" s="4"/>
      <c r="E30255" s="4"/>
      <c r="F30255" s="4"/>
      <c r="G30255" s="31"/>
    </row>
    <row r="30256" spans="2:7" s="40" customFormat="1">
      <c r="B30256" s="7"/>
      <c r="C30256" s="7"/>
      <c r="D30256" s="4"/>
      <c r="E30256" s="4"/>
      <c r="F30256" s="4"/>
      <c r="G30256" s="31"/>
    </row>
    <row r="30257" spans="2:7" s="40" customFormat="1">
      <c r="B30257" s="7"/>
      <c r="C30257" s="7"/>
      <c r="D30257" s="4"/>
      <c r="E30257" s="4"/>
      <c r="F30257" s="4"/>
      <c r="G30257" s="31"/>
    </row>
    <row r="30258" spans="2:7" s="40" customFormat="1">
      <c r="B30258" s="7"/>
      <c r="C30258" s="7"/>
      <c r="D30258" s="4"/>
      <c r="E30258" s="4"/>
      <c r="F30258" s="4"/>
      <c r="G30258" s="31"/>
    </row>
    <row r="30259" spans="2:7" s="40" customFormat="1">
      <c r="B30259" s="7"/>
      <c r="C30259" s="7"/>
      <c r="D30259" s="4"/>
      <c r="E30259" s="4"/>
      <c r="F30259" s="4"/>
      <c r="G30259" s="31"/>
    </row>
    <row r="30260" spans="2:7" s="40" customFormat="1">
      <c r="B30260" s="7"/>
      <c r="C30260" s="7"/>
      <c r="D30260" s="4"/>
      <c r="E30260" s="4"/>
      <c r="F30260" s="4"/>
      <c r="G30260" s="31"/>
    </row>
    <row r="30261" spans="2:7" s="40" customFormat="1">
      <c r="B30261" s="7"/>
      <c r="C30261" s="7"/>
      <c r="D30261" s="4"/>
      <c r="E30261" s="4"/>
      <c r="F30261" s="4"/>
      <c r="G30261" s="31"/>
    </row>
    <row r="30262" spans="2:7" s="40" customFormat="1">
      <c r="B30262" s="7"/>
      <c r="C30262" s="7"/>
      <c r="D30262" s="4"/>
      <c r="E30262" s="4"/>
      <c r="F30262" s="4"/>
      <c r="G30262" s="31"/>
    </row>
    <row r="30263" spans="2:7" s="40" customFormat="1">
      <c r="B30263" s="7"/>
      <c r="C30263" s="7"/>
      <c r="D30263" s="4"/>
      <c r="E30263" s="4"/>
      <c r="F30263" s="4"/>
      <c r="G30263" s="31"/>
    </row>
    <row r="30264" spans="2:7" s="40" customFormat="1">
      <c r="B30264" s="7"/>
      <c r="C30264" s="7"/>
      <c r="D30264" s="4"/>
      <c r="E30264" s="4"/>
      <c r="F30264" s="4"/>
      <c r="G30264" s="31"/>
    </row>
    <row r="30265" spans="2:7" s="40" customFormat="1">
      <c r="B30265" s="7"/>
      <c r="C30265" s="7"/>
      <c r="D30265" s="4"/>
      <c r="E30265" s="4"/>
      <c r="F30265" s="4"/>
      <c r="G30265" s="31"/>
    </row>
    <row r="30266" spans="2:7" s="40" customFormat="1">
      <c r="B30266" s="7"/>
      <c r="C30266" s="7"/>
      <c r="D30266" s="4"/>
      <c r="E30266" s="4"/>
      <c r="F30266" s="4"/>
      <c r="G30266" s="31"/>
    </row>
    <row r="30267" spans="2:7" s="40" customFormat="1">
      <c r="B30267" s="7"/>
      <c r="C30267" s="7"/>
      <c r="D30267" s="4"/>
      <c r="E30267" s="4"/>
      <c r="F30267" s="4"/>
      <c r="G30267" s="31"/>
    </row>
    <row r="30268" spans="2:7" s="40" customFormat="1">
      <c r="B30268" s="7"/>
      <c r="C30268" s="7"/>
      <c r="D30268" s="4"/>
      <c r="E30268" s="4"/>
      <c r="F30268" s="4"/>
      <c r="G30268" s="31"/>
    </row>
    <row r="30269" spans="2:7" s="40" customFormat="1">
      <c r="B30269" s="7"/>
      <c r="C30269" s="7"/>
      <c r="D30269" s="4"/>
      <c r="E30269" s="4"/>
      <c r="F30269" s="4"/>
      <c r="G30269" s="31"/>
    </row>
    <row r="30270" spans="2:7" s="40" customFormat="1">
      <c r="B30270" s="7"/>
      <c r="C30270" s="7"/>
      <c r="D30270" s="4"/>
      <c r="E30270" s="4"/>
      <c r="F30270" s="4"/>
      <c r="G30270" s="31"/>
    </row>
    <row r="30271" spans="2:7" s="40" customFormat="1">
      <c r="B30271" s="7"/>
      <c r="C30271" s="7"/>
      <c r="D30271" s="4"/>
      <c r="E30271" s="4"/>
      <c r="F30271" s="4"/>
      <c r="G30271" s="31"/>
    </row>
    <row r="30272" spans="2:7" s="40" customFormat="1">
      <c r="B30272" s="7"/>
      <c r="C30272" s="7"/>
      <c r="D30272" s="4"/>
      <c r="E30272" s="4"/>
      <c r="F30272" s="4"/>
      <c r="G30272" s="31"/>
    </row>
    <row r="30273" spans="2:7" s="40" customFormat="1">
      <c r="B30273" s="7"/>
      <c r="C30273" s="7"/>
      <c r="D30273" s="4"/>
      <c r="E30273" s="4"/>
      <c r="F30273" s="4"/>
      <c r="G30273" s="31"/>
    </row>
    <row r="30274" spans="2:7" s="40" customFormat="1">
      <c r="B30274" s="7"/>
      <c r="C30274" s="7"/>
      <c r="D30274" s="4"/>
      <c r="E30274" s="4"/>
      <c r="F30274" s="4"/>
      <c r="G30274" s="31"/>
    </row>
    <row r="30275" spans="2:7" s="40" customFormat="1">
      <c r="B30275" s="7"/>
      <c r="C30275" s="7"/>
      <c r="D30275" s="4"/>
      <c r="E30275" s="4"/>
      <c r="F30275" s="4"/>
      <c r="G30275" s="31"/>
    </row>
    <row r="30276" spans="2:7" s="40" customFormat="1">
      <c r="B30276" s="7"/>
      <c r="C30276" s="7"/>
      <c r="D30276" s="4"/>
      <c r="E30276" s="4"/>
      <c r="F30276" s="4"/>
      <c r="G30276" s="31"/>
    </row>
    <row r="30277" spans="2:7" s="40" customFormat="1">
      <c r="B30277" s="7"/>
      <c r="C30277" s="7"/>
      <c r="D30277" s="4"/>
      <c r="E30277" s="4"/>
      <c r="F30277" s="4"/>
      <c r="G30277" s="31"/>
    </row>
    <row r="30278" spans="2:7" s="40" customFormat="1">
      <c r="B30278" s="7"/>
      <c r="C30278" s="7"/>
      <c r="D30278" s="4"/>
      <c r="E30278" s="4"/>
      <c r="F30278" s="4"/>
      <c r="G30278" s="31"/>
    </row>
    <row r="30279" spans="2:7" s="40" customFormat="1">
      <c r="B30279" s="7"/>
      <c r="C30279" s="7"/>
      <c r="D30279" s="4"/>
      <c r="E30279" s="4"/>
      <c r="F30279" s="4"/>
      <c r="G30279" s="31"/>
    </row>
    <row r="30280" spans="2:7" s="40" customFormat="1">
      <c r="B30280" s="7"/>
      <c r="C30280" s="7"/>
      <c r="D30280" s="4"/>
      <c r="E30280" s="4"/>
      <c r="F30280" s="4"/>
      <c r="G30280" s="31"/>
    </row>
    <row r="30281" spans="2:7" s="40" customFormat="1">
      <c r="B30281" s="7"/>
      <c r="C30281" s="7"/>
      <c r="D30281" s="4"/>
      <c r="E30281" s="4"/>
      <c r="F30281" s="4"/>
      <c r="G30281" s="31"/>
    </row>
    <row r="30282" spans="2:7" s="40" customFormat="1">
      <c r="B30282" s="7"/>
      <c r="C30282" s="7"/>
      <c r="D30282" s="4"/>
      <c r="E30282" s="4"/>
      <c r="F30282" s="4"/>
      <c r="G30282" s="31"/>
    </row>
    <row r="30283" spans="2:7" s="40" customFormat="1">
      <c r="B30283" s="7"/>
      <c r="C30283" s="7"/>
      <c r="D30283" s="4"/>
      <c r="E30283" s="4"/>
      <c r="F30283" s="4"/>
      <c r="G30283" s="31"/>
    </row>
    <row r="30284" spans="2:7" s="40" customFormat="1">
      <c r="B30284" s="7"/>
      <c r="C30284" s="7"/>
      <c r="D30284" s="4"/>
      <c r="E30284" s="4"/>
      <c r="F30284" s="4"/>
      <c r="G30284" s="31"/>
    </row>
    <row r="30285" spans="2:7" s="40" customFormat="1">
      <c r="B30285" s="7"/>
      <c r="C30285" s="7"/>
      <c r="D30285" s="4"/>
      <c r="E30285" s="4"/>
      <c r="F30285" s="4"/>
      <c r="G30285" s="31"/>
    </row>
    <row r="30286" spans="2:7" s="40" customFormat="1">
      <c r="B30286" s="7"/>
      <c r="C30286" s="7"/>
      <c r="D30286" s="4"/>
      <c r="E30286" s="4"/>
      <c r="F30286" s="4"/>
      <c r="G30286" s="31"/>
    </row>
    <row r="30287" spans="2:7" s="40" customFormat="1">
      <c r="B30287" s="7"/>
      <c r="C30287" s="7"/>
      <c r="D30287" s="4"/>
      <c r="E30287" s="4"/>
      <c r="F30287" s="4"/>
      <c r="G30287" s="31"/>
    </row>
    <row r="30288" spans="2:7" s="40" customFormat="1">
      <c r="B30288" s="7"/>
      <c r="C30288" s="7"/>
      <c r="D30288" s="4"/>
      <c r="E30288" s="4"/>
      <c r="F30288" s="4"/>
      <c r="G30288" s="31"/>
    </row>
    <row r="30289" spans="2:7" s="40" customFormat="1">
      <c r="B30289" s="7"/>
      <c r="C30289" s="7"/>
      <c r="D30289" s="4"/>
      <c r="E30289" s="4"/>
      <c r="F30289" s="4"/>
      <c r="G30289" s="31"/>
    </row>
    <row r="30290" spans="2:7" s="40" customFormat="1">
      <c r="B30290" s="7"/>
      <c r="C30290" s="7"/>
      <c r="D30290" s="4"/>
      <c r="E30290" s="4"/>
      <c r="F30290" s="4"/>
      <c r="G30290" s="31"/>
    </row>
    <row r="30291" spans="2:7" s="40" customFormat="1">
      <c r="B30291" s="7"/>
      <c r="C30291" s="7"/>
      <c r="D30291" s="4"/>
      <c r="E30291" s="4"/>
      <c r="F30291" s="4"/>
      <c r="G30291" s="31"/>
    </row>
    <row r="30292" spans="2:7" s="40" customFormat="1">
      <c r="B30292" s="7"/>
      <c r="C30292" s="7"/>
      <c r="D30292" s="4"/>
      <c r="E30292" s="4"/>
      <c r="F30292" s="4"/>
      <c r="G30292" s="31"/>
    </row>
    <row r="30293" spans="2:7" s="40" customFormat="1">
      <c r="B30293" s="7"/>
      <c r="C30293" s="7"/>
      <c r="D30293" s="4"/>
      <c r="E30293" s="4"/>
      <c r="F30293" s="4"/>
      <c r="G30293" s="31"/>
    </row>
    <row r="30294" spans="2:7" s="40" customFormat="1">
      <c r="B30294" s="7"/>
      <c r="C30294" s="7"/>
      <c r="D30294" s="4"/>
      <c r="E30294" s="4"/>
      <c r="F30294" s="4"/>
      <c r="G30294" s="31"/>
    </row>
    <row r="30295" spans="2:7" s="40" customFormat="1">
      <c r="B30295" s="7"/>
      <c r="C30295" s="7"/>
      <c r="D30295" s="4"/>
      <c r="E30295" s="4"/>
      <c r="F30295" s="4"/>
      <c r="G30295" s="31"/>
    </row>
    <row r="30296" spans="2:7" s="40" customFormat="1">
      <c r="B30296" s="7"/>
      <c r="C30296" s="7"/>
      <c r="D30296" s="4"/>
      <c r="E30296" s="4"/>
      <c r="F30296" s="4"/>
      <c r="G30296" s="31"/>
    </row>
    <row r="30297" spans="2:7" s="40" customFormat="1">
      <c r="B30297" s="7"/>
      <c r="C30297" s="7"/>
      <c r="D30297" s="4"/>
      <c r="E30297" s="4"/>
      <c r="F30297" s="4"/>
      <c r="G30297" s="31"/>
    </row>
    <row r="30298" spans="2:7" s="40" customFormat="1">
      <c r="B30298" s="7"/>
      <c r="C30298" s="7"/>
      <c r="D30298" s="4"/>
      <c r="E30298" s="4"/>
      <c r="F30298" s="4"/>
      <c r="G30298" s="31"/>
    </row>
    <row r="30299" spans="2:7" s="40" customFormat="1">
      <c r="B30299" s="7"/>
      <c r="C30299" s="7"/>
      <c r="D30299" s="4"/>
      <c r="E30299" s="4"/>
      <c r="F30299" s="4"/>
      <c r="G30299" s="31"/>
    </row>
    <row r="30300" spans="2:7" s="40" customFormat="1">
      <c r="B30300" s="7"/>
      <c r="C30300" s="7"/>
      <c r="D30300" s="4"/>
      <c r="E30300" s="4"/>
      <c r="F30300" s="4"/>
      <c r="G30300" s="31"/>
    </row>
    <row r="30301" spans="2:7" s="40" customFormat="1">
      <c r="B30301" s="7"/>
      <c r="C30301" s="7"/>
      <c r="D30301" s="4"/>
      <c r="E30301" s="4"/>
      <c r="F30301" s="4"/>
      <c r="G30301" s="31"/>
    </row>
    <row r="30302" spans="2:7" s="40" customFormat="1">
      <c r="B30302" s="7"/>
      <c r="C30302" s="7"/>
      <c r="D30302" s="4"/>
      <c r="E30302" s="4"/>
      <c r="F30302" s="4"/>
      <c r="G30302" s="31"/>
    </row>
    <row r="30303" spans="2:7" s="40" customFormat="1">
      <c r="B30303" s="7"/>
      <c r="C30303" s="7"/>
      <c r="D30303" s="4"/>
      <c r="E30303" s="4"/>
      <c r="F30303" s="4"/>
      <c r="G30303" s="31"/>
    </row>
    <row r="30304" spans="2:7" s="40" customFormat="1">
      <c r="B30304" s="7"/>
      <c r="C30304" s="7"/>
      <c r="D30304" s="4"/>
      <c r="E30304" s="4"/>
      <c r="F30304" s="4"/>
      <c r="G30304" s="31"/>
    </row>
    <row r="30305" spans="2:7" s="40" customFormat="1">
      <c r="B30305" s="7"/>
      <c r="C30305" s="7"/>
      <c r="D30305" s="4"/>
      <c r="E30305" s="4"/>
      <c r="F30305" s="4"/>
      <c r="G30305" s="31"/>
    </row>
    <row r="30306" spans="2:7" s="40" customFormat="1">
      <c r="B30306" s="7"/>
      <c r="C30306" s="7"/>
      <c r="D30306" s="4"/>
      <c r="E30306" s="4"/>
      <c r="F30306" s="4"/>
      <c r="G30306" s="31"/>
    </row>
    <row r="30307" spans="2:7" s="40" customFormat="1">
      <c r="B30307" s="7"/>
      <c r="C30307" s="7"/>
      <c r="D30307" s="4"/>
      <c r="E30307" s="4"/>
      <c r="F30307" s="4"/>
      <c r="G30307" s="31"/>
    </row>
    <row r="30308" spans="2:7" s="40" customFormat="1">
      <c r="B30308" s="7"/>
      <c r="C30308" s="7"/>
      <c r="D30308" s="4"/>
      <c r="E30308" s="4"/>
      <c r="F30308" s="4"/>
      <c r="G30308" s="31"/>
    </row>
    <row r="30309" spans="2:7" s="40" customFormat="1">
      <c r="B30309" s="7"/>
      <c r="C30309" s="7"/>
      <c r="D30309" s="4"/>
      <c r="E30309" s="4"/>
      <c r="F30309" s="4"/>
      <c r="G30309" s="31"/>
    </row>
    <row r="30310" spans="2:7" s="40" customFormat="1">
      <c r="B30310" s="7"/>
      <c r="C30310" s="7"/>
      <c r="D30310" s="4"/>
      <c r="E30310" s="4"/>
      <c r="F30310" s="4"/>
      <c r="G30310" s="31"/>
    </row>
    <row r="30311" spans="2:7" s="40" customFormat="1">
      <c r="B30311" s="7"/>
      <c r="C30311" s="7"/>
      <c r="D30311" s="4"/>
      <c r="E30311" s="4"/>
      <c r="F30311" s="4"/>
      <c r="G30311" s="31"/>
    </row>
    <row r="30312" spans="2:7" s="40" customFormat="1">
      <c r="B30312" s="7"/>
      <c r="C30312" s="7"/>
      <c r="D30312" s="4"/>
      <c r="E30312" s="4"/>
      <c r="F30312" s="4"/>
      <c r="G30312" s="31"/>
    </row>
    <row r="30313" spans="2:7" s="40" customFormat="1">
      <c r="B30313" s="7"/>
      <c r="C30313" s="7"/>
      <c r="D30313" s="4"/>
      <c r="E30313" s="4"/>
      <c r="F30313" s="4"/>
      <c r="G30313" s="31"/>
    </row>
    <row r="30314" spans="2:7" s="40" customFormat="1">
      <c r="B30314" s="7"/>
      <c r="C30314" s="7"/>
      <c r="D30314" s="4"/>
      <c r="E30314" s="4"/>
      <c r="F30314" s="4"/>
      <c r="G30314" s="31"/>
    </row>
    <row r="30315" spans="2:7" s="40" customFormat="1">
      <c r="B30315" s="7"/>
      <c r="C30315" s="7"/>
      <c r="D30315" s="4"/>
      <c r="E30315" s="4"/>
      <c r="F30315" s="4"/>
      <c r="G30315" s="31"/>
    </row>
    <row r="30316" spans="2:7" s="40" customFormat="1">
      <c r="B30316" s="7"/>
      <c r="C30316" s="7"/>
      <c r="D30316" s="4"/>
      <c r="E30316" s="4"/>
      <c r="F30316" s="4"/>
      <c r="G30316" s="31"/>
    </row>
    <row r="30317" spans="2:7" s="40" customFormat="1">
      <c r="B30317" s="7"/>
      <c r="C30317" s="7"/>
      <c r="D30317" s="4"/>
      <c r="E30317" s="4"/>
      <c r="F30317" s="4"/>
      <c r="G30317" s="31"/>
    </row>
    <row r="30318" spans="2:7" s="40" customFormat="1">
      <c r="B30318" s="7"/>
      <c r="C30318" s="7"/>
      <c r="D30318" s="4"/>
      <c r="E30318" s="4"/>
      <c r="F30318" s="4"/>
      <c r="G30318" s="31"/>
    </row>
    <row r="30319" spans="2:7" s="40" customFormat="1">
      <c r="B30319" s="7"/>
      <c r="C30319" s="7"/>
      <c r="D30319" s="4"/>
      <c r="E30319" s="4"/>
      <c r="F30319" s="4"/>
      <c r="G30319" s="31"/>
    </row>
    <row r="30320" spans="2:7" s="40" customFormat="1">
      <c r="B30320" s="7"/>
      <c r="C30320" s="7"/>
      <c r="D30320" s="4"/>
      <c r="E30320" s="4"/>
      <c r="F30320" s="4"/>
      <c r="G30320" s="31"/>
    </row>
    <row r="30321" spans="2:7" s="40" customFormat="1">
      <c r="B30321" s="7"/>
      <c r="C30321" s="7"/>
      <c r="D30321" s="4"/>
      <c r="E30321" s="4"/>
      <c r="F30321" s="4"/>
      <c r="G30321" s="31"/>
    </row>
    <row r="30322" spans="2:7" s="40" customFormat="1">
      <c r="B30322" s="7"/>
      <c r="C30322" s="7"/>
      <c r="D30322" s="4"/>
      <c r="E30322" s="4"/>
      <c r="F30322" s="4"/>
      <c r="G30322" s="31"/>
    </row>
    <row r="30323" spans="2:7" s="40" customFormat="1">
      <c r="B30323" s="7"/>
      <c r="C30323" s="7"/>
      <c r="D30323" s="4"/>
      <c r="E30323" s="4"/>
      <c r="F30323" s="4"/>
      <c r="G30323" s="31"/>
    </row>
    <row r="30324" spans="2:7" s="40" customFormat="1">
      <c r="B30324" s="7"/>
      <c r="C30324" s="7"/>
      <c r="D30324" s="4"/>
      <c r="E30324" s="4"/>
      <c r="F30324" s="4"/>
      <c r="G30324" s="31"/>
    </row>
    <row r="30325" spans="2:7" s="40" customFormat="1">
      <c r="B30325" s="7"/>
      <c r="C30325" s="7"/>
      <c r="D30325" s="4"/>
      <c r="E30325" s="4"/>
      <c r="F30325" s="4"/>
      <c r="G30325" s="31"/>
    </row>
    <row r="30326" spans="2:7" s="40" customFormat="1">
      <c r="B30326" s="7"/>
      <c r="C30326" s="7"/>
      <c r="D30326" s="4"/>
      <c r="E30326" s="4"/>
      <c r="F30326" s="4"/>
      <c r="G30326" s="31"/>
    </row>
    <row r="30327" spans="2:7" s="40" customFormat="1">
      <c r="B30327" s="7"/>
      <c r="C30327" s="7"/>
      <c r="D30327" s="4"/>
      <c r="E30327" s="4"/>
      <c r="F30327" s="4"/>
      <c r="G30327" s="31"/>
    </row>
    <row r="30328" spans="2:7" s="40" customFormat="1">
      <c r="B30328" s="7"/>
      <c r="C30328" s="7"/>
      <c r="D30328" s="4"/>
      <c r="E30328" s="4"/>
      <c r="F30328" s="4"/>
      <c r="G30328" s="31"/>
    </row>
    <row r="30329" spans="2:7" s="40" customFormat="1">
      <c r="B30329" s="7"/>
      <c r="C30329" s="7"/>
      <c r="D30329" s="4"/>
      <c r="E30329" s="4"/>
      <c r="F30329" s="4"/>
      <c r="G30329" s="31"/>
    </row>
    <row r="30330" spans="2:7" s="40" customFormat="1">
      <c r="B30330" s="7"/>
      <c r="C30330" s="7"/>
      <c r="D30330" s="4"/>
      <c r="E30330" s="4"/>
      <c r="F30330" s="4"/>
      <c r="G30330" s="31"/>
    </row>
    <row r="30331" spans="2:7" s="40" customFormat="1">
      <c r="B30331" s="7"/>
      <c r="C30331" s="7"/>
      <c r="D30331" s="4"/>
      <c r="E30331" s="4"/>
      <c r="F30331" s="4"/>
      <c r="G30331" s="31"/>
    </row>
    <row r="30332" spans="2:7" s="40" customFormat="1">
      <c r="B30332" s="7"/>
      <c r="C30332" s="7"/>
      <c r="D30332" s="4"/>
      <c r="E30332" s="4"/>
      <c r="F30332" s="4"/>
      <c r="G30332" s="31"/>
    </row>
    <row r="30333" spans="2:7" s="40" customFormat="1">
      <c r="B30333" s="7"/>
      <c r="C30333" s="7"/>
      <c r="D30333" s="4"/>
      <c r="E30333" s="4"/>
      <c r="F30333" s="4"/>
      <c r="G30333" s="31"/>
    </row>
    <row r="30334" spans="2:7" s="40" customFormat="1">
      <c r="B30334" s="7"/>
      <c r="C30334" s="7"/>
      <c r="D30334" s="4"/>
      <c r="E30334" s="4"/>
      <c r="F30334" s="4"/>
      <c r="G30334" s="31"/>
    </row>
    <row r="30335" spans="2:7" s="40" customFormat="1">
      <c r="B30335" s="7"/>
      <c r="C30335" s="7"/>
      <c r="D30335" s="4"/>
      <c r="E30335" s="4"/>
      <c r="F30335" s="4"/>
      <c r="G30335" s="31"/>
    </row>
    <row r="30336" spans="2:7" s="40" customFormat="1">
      <c r="B30336" s="7"/>
      <c r="C30336" s="7"/>
      <c r="D30336" s="4"/>
      <c r="E30336" s="4"/>
      <c r="F30336" s="4"/>
      <c r="G30336" s="31"/>
    </row>
    <row r="30337" spans="2:7" s="40" customFormat="1">
      <c r="B30337" s="7"/>
      <c r="C30337" s="7"/>
      <c r="D30337" s="4"/>
      <c r="E30337" s="4"/>
      <c r="F30337" s="4"/>
      <c r="G30337" s="31"/>
    </row>
    <row r="30338" spans="2:7" s="40" customFormat="1">
      <c r="B30338" s="7"/>
      <c r="C30338" s="7"/>
      <c r="D30338" s="4"/>
      <c r="E30338" s="4"/>
      <c r="F30338" s="4"/>
      <c r="G30338" s="31"/>
    </row>
    <row r="30339" spans="2:7" s="40" customFormat="1">
      <c r="B30339" s="7"/>
      <c r="C30339" s="7"/>
      <c r="D30339" s="4"/>
      <c r="E30339" s="4"/>
      <c r="F30339" s="4"/>
      <c r="G30339" s="31"/>
    </row>
    <row r="30340" spans="2:7" s="40" customFormat="1">
      <c r="B30340" s="7"/>
      <c r="C30340" s="7"/>
      <c r="D30340" s="4"/>
      <c r="E30340" s="4"/>
      <c r="F30340" s="4"/>
      <c r="G30340" s="31"/>
    </row>
    <row r="30341" spans="2:7" s="40" customFormat="1">
      <c r="B30341" s="7"/>
      <c r="C30341" s="7"/>
      <c r="D30341" s="4"/>
      <c r="E30341" s="4"/>
      <c r="F30341" s="4"/>
      <c r="G30341" s="31"/>
    </row>
    <row r="30342" spans="2:7" s="40" customFormat="1">
      <c r="B30342" s="7"/>
      <c r="C30342" s="7"/>
      <c r="D30342" s="4"/>
      <c r="E30342" s="4"/>
      <c r="F30342" s="4"/>
      <c r="G30342" s="31"/>
    </row>
    <row r="30343" spans="2:7" s="40" customFormat="1">
      <c r="B30343" s="7"/>
      <c r="C30343" s="7"/>
      <c r="D30343" s="4"/>
      <c r="E30343" s="4"/>
      <c r="F30343" s="4"/>
      <c r="G30343" s="31"/>
    </row>
    <row r="30344" spans="2:7" s="40" customFormat="1">
      <c r="B30344" s="7"/>
      <c r="C30344" s="7"/>
      <c r="D30344" s="4"/>
      <c r="E30344" s="4"/>
      <c r="F30344" s="4"/>
      <c r="G30344" s="31"/>
    </row>
    <row r="30345" spans="2:7" s="40" customFormat="1">
      <c r="B30345" s="7"/>
      <c r="C30345" s="7"/>
      <c r="D30345" s="4"/>
      <c r="E30345" s="4"/>
      <c r="F30345" s="4"/>
      <c r="G30345" s="31"/>
    </row>
    <row r="30346" spans="2:7" s="40" customFormat="1">
      <c r="B30346" s="7"/>
      <c r="C30346" s="7"/>
      <c r="D30346" s="4"/>
      <c r="E30346" s="4"/>
      <c r="F30346" s="4"/>
      <c r="G30346" s="31"/>
    </row>
    <row r="30347" spans="2:7" s="40" customFormat="1">
      <c r="B30347" s="7"/>
      <c r="C30347" s="7"/>
      <c r="D30347" s="4"/>
      <c r="E30347" s="4"/>
      <c r="F30347" s="4"/>
      <c r="G30347" s="31"/>
    </row>
    <row r="30348" spans="2:7" s="40" customFormat="1">
      <c r="B30348" s="7"/>
      <c r="C30348" s="7"/>
      <c r="D30348" s="4"/>
      <c r="E30348" s="4"/>
      <c r="F30348" s="4"/>
      <c r="G30348" s="31"/>
    </row>
    <row r="30349" spans="2:7" s="40" customFormat="1">
      <c r="B30349" s="7"/>
      <c r="C30349" s="7"/>
      <c r="D30349" s="4"/>
      <c r="E30349" s="4"/>
      <c r="F30349" s="4"/>
      <c r="G30349" s="31"/>
    </row>
    <row r="30350" spans="2:7" s="40" customFormat="1">
      <c r="B30350" s="7"/>
      <c r="C30350" s="7"/>
      <c r="D30350" s="4"/>
      <c r="E30350" s="4"/>
      <c r="F30350" s="4"/>
      <c r="G30350" s="31"/>
    </row>
    <row r="30351" spans="2:7" s="40" customFormat="1">
      <c r="B30351" s="7"/>
      <c r="C30351" s="7"/>
      <c r="D30351" s="4"/>
      <c r="E30351" s="4"/>
      <c r="F30351" s="4"/>
      <c r="G30351" s="31"/>
    </row>
    <row r="30352" spans="2:7" s="40" customFormat="1">
      <c r="B30352" s="7"/>
      <c r="C30352" s="7"/>
      <c r="D30352" s="4"/>
      <c r="E30352" s="4"/>
      <c r="F30352" s="4"/>
      <c r="G30352" s="31"/>
    </row>
    <row r="30353" spans="2:7" s="40" customFormat="1">
      <c r="B30353" s="7"/>
      <c r="C30353" s="7"/>
      <c r="D30353" s="4"/>
      <c r="E30353" s="4"/>
      <c r="F30353" s="4"/>
      <c r="G30353" s="31"/>
    </row>
    <row r="30354" spans="2:7" s="40" customFormat="1">
      <c r="B30354" s="7"/>
      <c r="C30354" s="7"/>
      <c r="D30354" s="4"/>
      <c r="E30354" s="4"/>
      <c r="F30354" s="4"/>
      <c r="G30354" s="31"/>
    </row>
    <row r="30355" spans="2:7" s="40" customFormat="1">
      <c r="B30355" s="7"/>
      <c r="C30355" s="7"/>
      <c r="D30355" s="4"/>
      <c r="E30355" s="4"/>
      <c r="F30355" s="4"/>
      <c r="G30355" s="31"/>
    </row>
    <row r="30356" spans="2:7" s="40" customFormat="1">
      <c r="B30356" s="7"/>
      <c r="C30356" s="7"/>
      <c r="D30356" s="4"/>
      <c r="E30356" s="4"/>
      <c r="F30356" s="4"/>
      <c r="G30356" s="31"/>
    </row>
    <row r="30357" spans="2:7" s="40" customFormat="1">
      <c r="B30357" s="7"/>
      <c r="C30357" s="7"/>
      <c r="D30357" s="4"/>
      <c r="E30357" s="4"/>
      <c r="F30357" s="4"/>
      <c r="G30357" s="31"/>
    </row>
    <row r="30358" spans="2:7" s="40" customFormat="1">
      <c r="B30358" s="7"/>
      <c r="C30358" s="7"/>
      <c r="D30358" s="4"/>
      <c r="E30358" s="4"/>
      <c r="F30358" s="4"/>
      <c r="G30358" s="31"/>
    </row>
    <row r="30359" spans="2:7" s="40" customFormat="1">
      <c r="B30359" s="7"/>
      <c r="C30359" s="7"/>
      <c r="D30359" s="4"/>
      <c r="E30359" s="4"/>
      <c r="F30359" s="4"/>
      <c r="G30359" s="31"/>
    </row>
    <row r="30360" spans="2:7" s="40" customFormat="1">
      <c r="B30360" s="7"/>
      <c r="C30360" s="7"/>
      <c r="D30360" s="4"/>
      <c r="E30360" s="4"/>
      <c r="F30360" s="4"/>
      <c r="G30360" s="31"/>
    </row>
    <row r="30361" spans="2:7" s="40" customFormat="1">
      <c r="B30361" s="7"/>
      <c r="C30361" s="7"/>
      <c r="D30361" s="4"/>
      <c r="E30361" s="4"/>
      <c r="F30361" s="4"/>
      <c r="G30361" s="31"/>
    </row>
    <row r="30362" spans="2:7" s="40" customFormat="1">
      <c r="B30362" s="7"/>
      <c r="C30362" s="7"/>
      <c r="D30362" s="4"/>
      <c r="E30362" s="4"/>
      <c r="F30362" s="4"/>
      <c r="G30362" s="31"/>
    </row>
    <row r="30363" spans="2:7" s="40" customFormat="1">
      <c r="B30363" s="7"/>
      <c r="C30363" s="7"/>
      <c r="D30363" s="4"/>
      <c r="E30363" s="4"/>
      <c r="F30363" s="4"/>
      <c r="G30363" s="31"/>
    </row>
    <row r="30364" spans="2:7" s="40" customFormat="1">
      <c r="B30364" s="7"/>
      <c r="C30364" s="7"/>
      <c r="D30364" s="4"/>
      <c r="E30364" s="4"/>
      <c r="F30364" s="4"/>
      <c r="G30364" s="31"/>
    </row>
    <row r="30365" spans="2:7" s="40" customFormat="1">
      <c r="B30365" s="7"/>
      <c r="C30365" s="7"/>
      <c r="D30365" s="4"/>
      <c r="E30365" s="4"/>
      <c r="F30365" s="4"/>
      <c r="G30365" s="31"/>
    </row>
    <row r="30366" spans="2:7" s="40" customFormat="1">
      <c r="B30366" s="7"/>
      <c r="C30366" s="7"/>
      <c r="D30366" s="4"/>
      <c r="E30366" s="4"/>
      <c r="F30366" s="4"/>
      <c r="G30366" s="31"/>
    </row>
    <row r="30367" spans="2:7" s="40" customFormat="1">
      <c r="B30367" s="7"/>
      <c r="C30367" s="7"/>
      <c r="D30367" s="4"/>
      <c r="E30367" s="4"/>
      <c r="F30367" s="4"/>
      <c r="G30367" s="31"/>
    </row>
    <row r="30368" spans="2:7" s="40" customFormat="1">
      <c r="B30368" s="7"/>
      <c r="C30368" s="7"/>
      <c r="D30368" s="4"/>
      <c r="E30368" s="4"/>
      <c r="F30368" s="4"/>
      <c r="G30368" s="31"/>
    </row>
    <row r="30369" spans="2:7" s="40" customFormat="1">
      <c r="B30369" s="7"/>
      <c r="C30369" s="7"/>
      <c r="D30369" s="4"/>
      <c r="E30369" s="4"/>
      <c r="F30369" s="4"/>
      <c r="G30369" s="31"/>
    </row>
    <row r="30370" spans="2:7" s="40" customFormat="1">
      <c r="B30370" s="7"/>
      <c r="C30370" s="7"/>
      <c r="D30370" s="4"/>
      <c r="E30370" s="4"/>
      <c r="F30370" s="4"/>
      <c r="G30370" s="31"/>
    </row>
    <row r="30371" spans="2:7" s="40" customFormat="1">
      <c r="B30371" s="7"/>
      <c r="C30371" s="7"/>
      <c r="D30371" s="4"/>
      <c r="E30371" s="4"/>
      <c r="F30371" s="4"/>
      <c r="G30371" s="31"/>
    </row>
    <row r="30372" spans="2:7" s="40" customFormat="1">
      <c r="B30372" s="7"/>
      <c r="C30372" s="7"/>
      <c r="D30372" s="4"/>
      <c r="E30372" s="4"/>
      <c r="F30372" s="4"/>
      <c r="G30372" s="31"/>
    </row>
    <row r="30373" spans="2:7" s="40" customFormat="1">
      <c r="B30373" s="7"/>
      <c r="C30373" s="7"/>
      <c r="D30373" s="4"/>
      <c r="E30373" s="4"/>
      <c r="F30373" s="4"/>
      <c r="G30373" s="31"/>
    </row>
    <row r="30374" spans="2:7" s="40" customFormat="1">
      <c r="B30374" s="7"/>
      <c r="C30374" s="7"/>
      <c r="D30374" s="4"/>
      <c r="E30374" s="4"/>
      <c r="F30374" s="4"/>
      <c r="G30374" s="31"/>
    </row>
    <row r="30375" spans="2:7" s="40" customFormat="1">
      <c r="B30375" s="7"/>
      <c r="C30375" s="7"/>
      <c r="D30375" s="4"/>
      <c r="E30375" s="4"/>
      <c r="F30375" s="4"/>
      <c r="G30375" s="31"/>
    </row>
    <row r="30376" spans="2:7" s="40" customFormat="1">
      <c r="B30376" s="7"/>
      <c r="C30376" s="7"/>
      <c r="D30376" s="4"/>
      <c r="E30376" s="4"/>
      <c r="F30376" s="4"/>
      <c r="G30376" s="31"/>
    </row>
    <row r="30377" spans="2:7" s="40" customFormat="1">
      <c r="B30377" s="7"/>
      <c r="C30377" s="7"/>
      <c r="D30377" s="4"/>
      <c r="E30377" s="4"/>
      <c r="F30377" s="4"/>
      <c r="G30377" s="31"/>
    </row>
    <row r="30378" spans="2:7" s="40" customFormat="1">
      <c r="B30378" s="7"/>
      <c r="C30378" s="7"/>
      <c r="D30378" s="4"/>
      <c r="E30378" s="4"/>
      <c r="F30378" s="4"/>
      <c r="G30378" s="31"/>
    </row>
    <row r="30379" spans="2:7" s="40" customFormat="1">
      <c r="B30379" s="7"/>
      <c r="C30379" s="7"/>
      <c r="D30379" s="4"/>
      <c r="E30379" s="4"/>
      <c r="F30379" s="4"/>
      <c r="G30379" s="31"/>
    </row>
    <row r="30380" spans="2:7" s="40" customFormat="1">
      <c r="B30380" s="7"/>
      <c r="C30380" s="7"/>
      <c r="D30380" s="4"/>
      <c r="E30380" s="4"/>
      <c r="F30380" s="4"/>
      <c r="G30380" s="31"/>
    </row>
    <row r="30381" spans="2:7" s="40" customFormat="1">
      <c r="B30381" s="7"/>
      <c r="C30381" s="7"/>
      <c r="D30381" s="4"/>
      <c r="E30381" s="4"/>
      <c r="F30381" s="4"/>
      <c r="G30381" s="31"/>
    </row>
    <row r="30382" spans="2:7" s="40" customFormat="1">
      <c r="B30382" s="7"/>
      <c r="C30382" s="7"/>
      <c r="D30382" s="4"/>
      <c r="E30382" s="4"/>
      <c r="F30382" s="4"/>
      <c r="G30382" s="31"/>
    </row>
    <row r="30383" spans="2:7" s="40" customFormat="1">
      <c r="B30383" s="7"/>
      <c r="C30383" s="7"/>
      <c r="D30383" s="4"/>
      <c r="E30383" s="4"/>
      <c r="F30383" s="4"/>
      <c r="G30383" s="31"/>
    </row>
    <row r="30384" spans="2:7" s="40" customFormat="1">
      <c r="B30384" s="7"/>
      <c r="C30384" s="7"/>
      <c r="D30384" s="4"/>
      <c r="E30384" s="4"/>
      <c r="F30384" s="4"/>
      <c r="G30384" s="31"/>
    </row>
    <row r="30385" spans="2:7" s="40" customFormat="1">
      <c r="B30385" s="7"/>
      <c r="C30385" s="7"/>
      <c r="D30385" s="4"/>
      <c r="E30385" s="4"/>
      <c r="F30385" s="4"/>
      <c r="G30385" s="31"/>
    </row>
    <row r="30386" spans="2:7" s="40" customFormat="1">
      <c r="B30386" s="7"/>
      <c r="C30386" s="7"/>
      <c r="D30386" s="4"/>
      <c r="E30386" s="4"/>
      <c r="F30386" s="4"/>
      <c r="G30386" s="31"/>
    </row>
    <row r="30387" spans="2:7" s="40" customFormat="1">
      <c r="B30387" s="7"/>
      <c r="C30387" s="7"/>
      <c r="D30387" s="4"/>
      <c r="E30387" s="4"/>
      <c r="F30387" s="4"/>
      <c r="G30387" s="31"/>
    </row>
    <row r="30388" spans="2:7" s="40" customFormat="1">
      <c r="B30388" s="7"/>
      <c r="C30388" s="7"/>
      <c r="D30388" s="4"/>
      <c r="E30388" s="4"/>
      <c r="F30388" s="4"/>
      <c r="G30388" s="31"/>
    </row>
    <row r="30389" spans="2:7" s="40" customFormat="1">
      <c r="B30389" s="7"/>
      <c r="C30389" s="7"/>
      <c r="D30389" s="4"/>
      <c r="E30389" s="4"/>
      <c r="F30389" s="4"/>
      <c r="G30389" s="31"/>
    </row>
    <row r="30390" spans="2:7" s="40" customFormat="1">
      <c r="B30390" s="7"/>
      <c r="C30390" s="7"/>
      <c r="D30390" s="4"/>
      <c r="E30390" s="4"/>
      <c r="F30390" s="4"/>
      <c r="G30390" s="31"/>
    </row>
    <row r="30391" spans="2:7" s="40" customFormat="1">
      <c r="B30391" s="7"/>
      <c r="C30391" s="7"/>
      <c r="D30391" s="4"/>
      <c r="E30391" s="4"/>
      <c r="F30391" s="4"/>
      <c r="G30391" s="31"/>
    </row>
    <row r="30392" spans="2:7" s="40" customFormat="1">
      <c r="B30392" s="7"/>
      <c r="C30392" s="7"/>
      <c r="D30392" s="4"/>
      <c r="E30392" s="4"/>
      <c r="F30392" s="4"/>
      <c r="G30392" s="31"/>
    </row>
    <row r="30393" spans="2:7" s="40" customFormat="1">
      <c r="B30393" s="7"/>
      <c r="C30393" s="7"/>
      <c r="D30393" s="4"/>
      <c r="E30393" s="4"/>
      <c r="F30393" s="4"/>
      <c r="G30393" s="31"/>
    </row>
    <row r="30394" spans="2:7" s="40" customFormat="1">
      <c r="B30394" s="7"/>
      <c r="C30394" s="7"/>
      <c r="D30394" s="4"/>
      <c r="E30394" s="4"/>
      <c r="F30394" s="4"/>
      <c r="G30394" s="31"/>
    </row>
    <row r="30395" spans="2:7" s="40" customFormat="1">
      <c r="B30395" s="7"/>
      <c r="C30395" s="7"/>
      <c r="D30395" s="4"/>
      <c r="E30395" s="4"/>
      <c r="F30395" s="4"/>
      <c r="G30395" s="31"/>
    </row>
    <row r="30396" spans="2:7" s="40" customFormat="1">
      <c r="B30396" s="7"/>
      <c r="C30396" s="7"/>
      <c r="D30396" s="4"/>
      <c r="E30396" s="4"/>
      <c r="F30396" s="4"/>
      <c r="G30396" s="31"/>
    </row>
    <row r="30397" spans="2:7" s="40" customFormat="1">
      <c r="B30397" s="7"/>
      <c r="C30397" s="7"/>
      <c r="D30397" s="4"/>
      <c r="E30397" s="4"/>
      <c r="F30397" s="4"/>
      <c r="G30397" s="31"/>
    </row>
    <row r="30398" spans="2:7" s="40" customFormat="1">
      <c r="B30398" s="7"/>
      <c r="C30398" s="7"/>
      <c r="D30398" s="4"/>
      <c r="E30398" s="4"/>
      <c r="F30398" s="4"/>
      <c r="G30398" s="31"/>
    </row>
    <row r="30399" spans="2:7" s="40" customFormat="1">
      <c r="B30399" s="7"/>
      <c r="C30399" s="7"/>
      <c r="D30399" s="4"/>
      <c r="E30399" s="4"/>
      <c r="F30399" s="4"/>
      <c r="G30399" s="31"/>
    </row>
    <row r="30400" spans="2:7" s="40" customFormat="1">
      <c r="B30400" s="7"/>
      <c r="C30400" s="7"/>
      <c r="D30400" s="4"/>
      <c r="E30400" s="4"/>
      <c r="F30400" s="4"/>
      <c r="G30400" s="31"/>
    </row>
    <row r="30401" spans="2:7" s="40" customFormat="1">
      <c r="B30401" s="7"/>
      <c r="C30401" s="7"/>
      <c r="D30401" s="4"/>
      <c r="E30401" s="4"/>
      <c r="F30401" s="4"/>
      <c r="G30401" s="31"/>
    </row>
    <row r="30402" spans="2:7" s="40" customFormat="1">
      <c r="B30402" s="7"/>
      <c r="C30402" s="7"/>
      <c r="D30402" s="4"/>
      <c r="E30402" s="4"/>
      <c r="F30402" s="4"/>
      <c r="G30402" s="31"/>
    </row>
    <row r="30403" spans="2:7" s="40" customFormat="1">
      <c r="B30403" s="7"/>
      <c r="C30403" s="7"/>
      <c r="D30403" s="4"/>
      <c r="E30403" s="4"/>
      <c r="F30403" s="4"/>
      <c r="G30403" s="31"/>
    </row>
    <row r="30404" spans="2:7" s="40" customFormat="1">
      <c r="B30404" s="7"/>
      <c r="C30404" s="7"/>
      <c r="D30404" s="4"/>
      <c r="E30404" s="4"/>
      <c r="F30404" s="4"/>
      <c r="G30404" s="31"/>
    </row>
    <row r="30405" spans="2:7" s="40" customFormat="1">
      <c r="B30405" s="7"/>
      <c r="C30405" s="7"/>
      <c r="D30405" s="4"/>
      <c r="E30405" s="4"/>
      <c r="F30405" s="4"/>
      <c r="G30405" s="31"/>
    </row>
    <row r="30406" spans="2:7" s="40" customFormat="1">
      <c r="B30406" s="7"/>
      <c r="C30406" s="7"/>
      <c r="D30406" s="4"/>
      <c r="E30406" s="4"/>
      <c r="F30406" s="4"/>
      <c r="G30406" s="31"/>
    </row>
    <row r="30407" spans="2:7" s="40" customFormat="1">
      <c r="B30407" s="7"/>
      <c r="C30407" s="7"/>
      <c r="D30407" s="4"/>
      <c r="E30407" s="4"/>
      <c r="F30407" s="4"/>
      <c r="G30407" s="31"/>
    </row>
    <row r="30408" spans="2:7" s="40" customFormat="1">
      <c r="B30408" s="7"/>
      <c r="C30408" s="7"/>
      <c r="D30408" s="4"/>
      <c r="E30408" s="4"/>
      <c r="F30408" s="4"/>
      <c r="G30408" s="31"/>
    </row>
    <row r="30409" spans="2:7" s="40" customFormat="1">
      <c r="B30409" s="7"/>
      <c r="C30409" s="7"/>
      <c r="D30409" s="4"/>
      <c r="E30409" s="4"/>
      <c r="F30409" s="4"/>
      <c r="G30409" s="31"/>
    </row>
    <row r="30410" spans="2:7" s="40" customFormat="1">
      <c r="B30410" s="7"/>
      <c r="C30410" s="7"/>
      <c r="D30410" s="4"/>
      <c r="E30410" s="4"/>
      <c r="F30410" s="4"/>
      <c r="G30410" s="31"/>
    </row>
    <row r="30411" spans="2:7" s="40" customFormat="1">
      <c r="B30411" s="7"/>
      <c r="C30411" s="7"/>
      <c r="D30411" s="4"/>
      <c r="E30411" s="4"/>
      <c r="F30411" s="4"/>
      <c r="G30411" s="31"/>
    </row>
    <row r="30412" spans="2:7" s="40" customFormat="1">
      <c r="B30412" s="7"/>
      <c r="C30412" s="7"/>
      <c r="D30412" s="4"/>
      <c r="E30412" s="4"/>
      <c r="F30412" s="4"/>
      <c r="G30412" s="31"/>
    </row>
    <row r="30413" spans="2:7" s="40" customFormat="1">
      <c r="B30413" s="7"/>
      <c r="C30413" s="7"/>
      <c r="D30413" s="4"/>
      <c r="E30413" s="4"/>
      <c r="F30413" s="4"/>
      <c r="G30413" s="31"/>
    </row>
    <row r="30414" spans="2:7" s="40" customFormat="1">
      <c r="B30414" s="7"/>
      <c r="C30414" s="7"/>
      <c r="D30414" s="4"/>
      <c r="E30414" s="4"/>
      <c r="F30414" s="4"/>
      <c r="G30414" s="31"/>
    </row>
    <row r="30415" spans="2:7" s="40" customFormat="1">
      <c r="B30415" s="7"/>
      <c r="C30415" s="7"/>
      <c r="D30415" s="4"/>
      <c r="E30415" s="4"/>
      <c r="F30415" s="4"/>
      <c r="G30415" s="31"/>
    </row>
    <row r="30416" spans="2:7" s="40" customFormat="1">
      <c r="B30416" s="7"/>
      <c r="C30416" s="7"/>
      <c r="D30416" s="4"/>
      <c r="E30416" s="4"/>
      <c r="F30416" s="4"/>
      <c r="G30416" s="31"/>
    </row>
    <row r="30417" spans="2:7" s="40" customFormat="1">
      <c r="B30417" s="7"/>
      <c r="C30417" s="7"/>
      <c r="D30417" s="4"/>
      <c r="E30417" s="4"/>
      <c r="F30417" s="4"/>
      <c r="G30417" s="31"/>
    </row>
    <row r="30418" spans="2:7" s="40" customFormat="1">
      <c r="B30418" s="7"/>
      <c r="C30418" s="7"/>
      <c r="D30418" s="4"/>
      <c r="E30418" s="4"/>
      <c r="F30418" s="4"/>
      <c r="G30418" s="31"/>
    </row>
    <row r="30419" spans="2:7" s="40" customFormat="1">
      <c r="B30419" s="7"/>
      <c r="C30419" s="7"/>
      <c r="D30419" s="4"/>
      <c r="E30419" s="4"/>
      <c r="F30419" s="4"/>
      <c r="G30419" s="31"/>
    </row>
    <row r="30420" spans="2:7" s="40" customFormat="1">
      <c r="B30420" s="7"/>
      <c r="C30420" s="7"/>
      <c r="D30420" s="4"/>
      <c r="E30420" s="4"/>
      <c r="F30420" s="4"/>
      <c r="G30420" s="31"/>
    </row>
    <row r="30421" spans="2:7" s="40" customFormat="1">
      <c r="B30421" s="7"/>
      <c r="C30421" s="7"/>
      <c r="D30421" s="4"/>
      <c r="E30421" s="4"/>
      <c r="F30421" s="4"/>
      <c r="G30421" s="31"/>
    </row>
    <row r="30422" spans="2:7" s="40" customFormat="1">
      <c r="B30422" s="7"/>
      <c r="C30422" s="7"/>
      <c r="D30422" s="4"/>
      <c r="E30422" s="4"/>
      <c r="F30422" s="4"/>
      <c r="G30422" s="31"/>
    </row>
    <row r="30423" spans="2:7" s="40" customFormat="1">
      <c r="B30423" s="7"/>
      <c r="C30423" s="7"/>
      <c r="D30423" s="4"/>
      <c r="E30423" s="4"/>
      <c r="F30423" s="4"/>
      <c r="G30423" s="31"/>
    </row>
    <row r="30424" spans="2:7" s="40" customFormat="1">
      <c r="B30424" s="7"/>
      <c r="C30424" s="7"/>
      <c r="D30424" s="4"/>
      <c r="E30424" s="4"/>
      <c r="F30424" s="4"/>
      <c r="G30424" s="31"/>
    </row>
    <row r="30425" spans="2:7" s="40" customFormat="1">
      <c r="B30425" s="7"/>
      <c r="C30425" s="7"/>
      <c r="D30425" s="4"/>
      <c r="E30425" s="4"/>
      <c r="F30425" s="4"/>
      <c r="G30425" s="31"/>
    </row>
    <row r="30426" spans="2:7" s="40" customFormat="1">
      <c r="B30426" s="7"/>
      <c r="C30426" s="7"/>
      <c r="D30426" s="4"/>
      <c r="E30426" s="4"/>
      <c r="F30426" s="4"/>
      <c r="G30426" s="31"/>
    </row>
    <row r="30427" spans="2:7" s="40" customFormat="1">
      <c r="B30427" s="7"/>
      <c r="C30427" s="7"/>
      <c r="D30427" s="4"/>
      <c r="E30427" s="4"/>
      <c r="F30427" s="4"/>
      <c r="G30427" s="31"/>
    </row>
    <row r="30428" spans="2:7" s="40" customFormat="1">
      <c r="B30428" s="7"/>
      <c r="C30428" s="7"/>
      <c r="D30428" s="4"/>
      <c r="E30428" s="4"/>
      <c r="F30428" s="4"/>
      <c r="G30428" s="31"/>
    </row>
    <row r="30429" spans="2:7" s="40" customFormat="1">
      <c r="B30429" s="7"/>
      <c r="C30429" s="7"/>
      <c r="D30429" s="4"/>
      <c r="E30429" s="4"/>
      <c r="F30429" s="4"/>
      <c r="G30429" s="31"/>
    </row>
    <row r="30430" spans="2:7" s="40" customFormat="1">
      <c r="B30430" s="7"/>
      <c r="C30430" s="7"/>
      <c r="D30430" s="4"/>
      <c r="E30430" s="4"/>
      <c r="F30430" s="4"/>
      <c r="G30430" s="31"/>
    </row>
    <row r="30431" spans="2:7" s="40" customFormat="1">
      <c r="B30431" s="7"/>
      <c r="C30431" s="7"/>
      <c r="D30431" s="4"/>
      <c r="E30431" s="4"/>
      <c r="F30431" s="4"/>
      <c r="G30431" s="31"/>
    </row>
    <row r="30432" spans="2:7" s="40" customFormat="1">
      <c r="B30432" s="7"/>
      <c r="C30432" s="7"/>
      <c r="D30432" s="4"/>
      <c r="E30432" s="4"/>
      <c r="F30432" s="4"/>
      <c r="G30432" s="31"/>
    </row>
    <row r="30433" spans="2:7" s="40" customFormat="1">
      <c r="B30433" s="7"/>
      <c r="C30433" s="7"/>
      <c r="D30433" s="4"/>
      <c r="E30433" s="4"/>
      <c r="F30433" s="4"/>
      <c r="G30433" s="31"/>
    </row>
    <row r="30434" spans="2:7" s="40" customFormat="1">
      <c r="B30434" s="7"/>
      <c r="C30434" s="7"/>
      <c r="D30434" s="4"/>
      <c r="E30434" s="4"/>
      <c r="F30434" s="4"/>
      <c r="G30434" s="31"/>
    </row>
    <row r="30435" spans="2:7" s="40" customFormat="1">
      <c r="B30435" s="7"/>
      <c r="C30435" s="7"/>
      <c r="D30435" s="4"/>
      <c r="E30435" s="4"/>
      <c r="F30435" s="4"/>
      <c r="G30435" s="31"/>
    </row>
    <row r="30436" spans="2:7" s="40" customFormat="1">
      <c r="B30436" s="7"/>
      <c r="C30436" s="7"/>
      <c r="D30436" s="4"/>
      <c r="E30436" s="4"/>
      <c r="F30436" s="4"/>
      <c r="G30436" s="31"/>
    </row>
    <row r="30437" spans="2:7" s="40" customFormat="1">
      <c r="B30437" s="7"/>
      <c r="C30437" s="7"/>
      <c r="D30437" s="4"/>
      <c r="E30437" s="4"/>
      <c r="F30437" s="4"/>
      <c r="G30437" s="31"/>
    </row>
    <row r="30438" spans="2:7" s="40" customFormat="1">
      <c r="B30438" s="7"/>
      <c r="C30438" s="7"/>
      <c r="D30438" s="4"/>
      <c r="E30438" s="4"/>
      <c r="F30438" s="4"/>
      <c r="G30438" s="31"/>
    </row>
    <row r="30439" spans="2:7" s="40" customFormat="1">
      <c r="B30439" s="7"/>
      <c r="C30439" s="7"/>
      <c r="D30439" s="4"/>
      <c r="E30439" s="4"/>
      <c r="F30439" s="4"/>
      <c r="G30439" s="31"/>
    </row>
    <row r="30440" spans="2:7" s="40" customFormat="1">
      <c r="B30440" s="7"/>
      <c r="C30440" s="7"/>
      <c r="D30440" s="4"/>
      <c r="E30440" s="4"/>
      <c r="F30440" s="4"/>
      <c r="G30440" s="31"/>
    </row>
    <row r="30441" spans="2:7" s="40" customFormat="1">
      <c r="B30441" s="7"/>
      <c r="C30441" s="7"/>
      <c r="D30441" s="4"/>
      <c r="E30441" s="4"/>
      <c r="F30441" s="4"/>
      <c r="G30441" s="31"/>
    </row>
    <row r="30442" spans="2:7" s="40" customFormat="1">
      <c r="B30442" s="7"/>
      <c r="C30442" s="7"/>
      <c r="D30442" s="4"/>
      <c r="E30442" s="4"/>
      <c r="F30442" s="4"/>
      <c r="G30442" s="31"/>
    </row>
    <row r="30443" spans="2:7" s="40" customFormat="1">
      <c r="B30443" s="7"/>
      <c r="C30443" s="7"/>
      <c r="D30443" s="4"/>
      <c r="E30443" s="4"/>
      <c r="F30443" s="4"/>
      <c r="G30443" s="31"/>
    </row>
    <row r="30444" spans="2:7" s="40" customFormat="1">
      <c r="B30444" s="7"/>
      <c r="C30444" s="7"/>
      <c r="D30444" s="4"/>
      <c r="E30444" s="4"/>
      <c r="F30444" s="4"/>
      <c r="G30444" s="31"/>
    </row>
    <row r="30445" spans="2:7" s="40" customFormat="1">
      <c r="B30445" s="7"/>
      <c r="C30445" s="7"/>
      <c r="D30445" s="4"/>
      <c r="E30445" s="4"/>
      <c r="F30445" s="4"/>
      <c r="G30445" s="31"/>
    </row>
    <row r="30446" spans="2:7" s="40" customFormat="1">
      <c r="B30446" s="7"/>
      <c r="C30446" s="7"/>
      <c r="D30446" s="4"/>
      <c r="E30446" s="4"/>
      <c r="F30446" s="4"/>
      <c r="G30446" s="31"/>
    </row>
    <row r="30447" spans="2:7" s="40" customFormat="1">
      <c r="B30447" s="7"/>
      <c r="C30447" s="7"/>
      <c r="D30447" s="4"/>
      <c r="E30447" s="4"/>
      <c r="F30447" s="4"/>
      <c r="G30447" s="31"/>
    </row>
    <row r="30448" spans="2:7" s="40" customFormat="1">
      <c r="B30448" s="7"/>
      <c r="C30448" s="7"/>
      <c r="D30448" s="4"/>
      <c r="E30448" s="4"/>
      <c r="F30448" s="4"/>
      <c r="G30448" s="31"/>
    </row>
    <row r="30449" spans="2:7" s="40" customFormat="1">
      <c r="B30449" s="7"/>
      <c r="C30449" s="7"/>
      <c r="D30449" s="4"/>
      <c r="E30449" s="4"/>
      <c r="F30449" s="4"/>
      <c r="G30449" s="31"/>
    </row>
    <row r="30450" spans="2:7" s="40" customFormat="1">
      <c r="B30450" s="7"/>
      <c r="C30450" s="7"/>
      <c r="D30450" s="4"/>
      <c r="E30450" s="4"/>
      <c r="F30450" s="4"/>
      <c r="G30450" s="31"/>
    </row>
    <row r="30451" spans="2:7" s="40" customFormat="1">
      <c r="B30451" s="7"/>
      <c r="C30451" s="7"/>
      <c r="D30451" s="4"/>
      <c r="E30451" s="4"/>
      <c r="F30451" s="4"/>
      <c r="G30451" s="31"/>
    </row>
    <row r="30452" spans="2:7" s="40" customFormat="1">
      <c r="B30452" s="7"/>
      <c r="C30452" s="7"/>
      <c r="D30452" s="4"/>
      <c r="E30452" s="4"/>
      <c r="F30452" s="4"/>
      <c r="G30452" s="31"/>
    </row>
    <row r="30453" spans="2:7" s="40" customFormat="1">
      <c r="B30453" s="7"/>
      <c r="C30453" s="7"/>
      <c r="D30453" s="4"/>
      <c r="E30453" s="4"/>
      <c r="F30453" s="4"/>
      <c r="G30453" s="31"/>
    </row>
    <row r="30454" spans="2:7" s="40" customFormat="1">
      <c r="B30454" s="7"/>
      <c r="C30454" s="7"/>
      <c r="D30454" s="4"/>
      <c r="E30454" s="4"/>
      <c r="F30454" s="4"/>
      <c r="G30454" s="31"/>
    </row>
    <row r="30455" spans="2:7" s="40" customFormat="1">
      <c r="B30455" s="7"/>
      <c r="C30455" s="7"/>
      <c r="D30455" s="4"/>
      <c r="E30455" s="4"/>
      <c r="F30455" s="4"/>
      <c r="G30455" s="31"/>
    </row>
    <row r="30456" spans="2:7" s="40" customFormat="1">
      <c r="B30456" s="7"/>
      <c r="C30456" s="7"/>
      <c r="D30456" s="4"/>
      <c r="E30456" s="4"/>
      <c r="F30456" s="4"/>
      <c r="G30456" s="31"/>
    </row>
    <row r="30457" spans="2:7" s="40" customFormat="1">
      <c r="B30457" s="7"/>
      <c r="C30457" s="7"/>
      <c r="D30457" s="4"/>
      <c r="E30457" s="4"/>
      <c r="F30457" s="4"/>
      <c r="G30457" s="31"/>
    </row>
    <row r="30458" spans="2:7" s="40" customFormat="1">
      <c r="B30458" s="7"/>
      <c r="C30458" s="7"/>
      <c r="D30458" s="4"/>
      <c r="E30458" s="4"/>
      <c r="F30458" s="4"/>
      <c r="G30458" s="31"/>
    </row>
    <row r="30459" spans="2:7" s="40" customFormat="1">
      <c r="B30459" s="7"/>
      <c r="C30459" s="7"/>
      <c r="D30459" s="4"/>
      <c r="E30459" s="4"/>
      <c r="F30459" s="4"/>
      <c r="G30459" s="31"/>
    </row>
    <row r="30460" spans="2:7" s="40" customFormat="1">
      <c r="B30460" s="7"/>
      <c r="C30460" s="7"/>
      <c r="D30460" s="4"/>
      <c r="E30460" s="4"/>
      <c r="F30460" s="4"/>
      <c r="G30460" s="31"/>
    </row>
    <row r="30461" spans="2:7" s="40" customFormat="1">
      <c r="B30461" s="7"/>
      <c r="C30461" s="7"/>
      <c r="D30461" s="4"/>
      <c r="E30461" s="4"/>
      <c r="F30461" s="4"/>
      <c r="G30461" s="31"/>
    </row>
    <row r="30462" spans="2:7" s="40" customFormat="1">
      <c r="B30462" s="7"/>
      <c r="C30462" s="7"/>
      <c r="D30462" s="4"/>
      <c r="E30462" s="4"/>
      <c r="F30462" s="4"/>
      <c r="G30462" s="31"/>
    </row>
    <row r="30463" spans="2:7" s="40" customFormat="1">
      <c r="B30463" s="7"/>
      <c r="C30463" s="7"/>
      <c r="D30463" s="4"/>
      <c r="E30463" s="4"/>
      <c r="F30463" s="4"/>
      <c r="G30463" s="31"/>
    </row>
    <row r="30464" spans="2:7" s="40" customFormat="1">
      <c r="B30464" s="7"/>
      <c r="C30464" s="7"/>
      <c r="D30464" s="4"/>
      <c r="E30464" s="4"/>
      <c r="F30464" s="4"/>
      <c r="G30464" s="31"/>
    </row>
    <row r="30465" spans="2:7" s="40" customFormat="1">
      <c r="B30465" s="7"/>
      <c r="C30465" s="7"/>
      <c r="D30465" s="4"/>
      <c r="E30465" s="4"/>
      <c r="F30465" s="4"/>
      <c r="G30465" s="31"/>
    </row>
    <row r="30466" spans="2:7" s="40" customFormat="1">
      <c r="B30466" s="7"/>
      <c r="C30466" s="7"/>
      <c r="D30466" s="4"/>
      <c r="E30466" s="4"/>
      <c r="F30466" s="4"/>
      <c r="G30466" s="31"/>
    </row>
    <row r="30467" spans="2:7" s="40" customFormat="1">
      <c r="B30467" s="7"/>
      <c r="C30467" s="7"/>
      <c r="D30467" s="4"/>
      <c r="E30467" s="4"/>
      <c r="F30467" s="4"/>
      <c r="G30467" s="31"/>
    </row>
    <row r="30468" spans="2:7" s="40" customFormat="1">
      <c r="B30468" s="7"/>
      <c r="C30468" s="7"/>
      <c r="D30468" s="4"/>
      <c r="E30468" s="4"/>
      <c r="F30468" s="4"/>
      <c r="G30468" s="31"/>
    </row>
    <row r="30469" spans="2:7" s="40" customFormat="1">
      <c r="B30469" s="7"/>
      <c r="C30469" s="7"/>
      <c r="D30469" s="4"/>
      <c r="E30469" s="4"/>
      <c r="F30469" s="4"/>
      <c r="G30469" s="31"/>
    </row>
    <row r="30470" spans="2:7" s="40" customFormat="1">
      <c r="B30470" s="7"/>
      <c r="C30470" s="7"/>
      <c r="D30470" s="4"/>
      <c r="E30470" s="4"/>
      <c r="F30470" s="4"/>
      <c r="G30470" s="31"/>
    </row>
    <row r="30471" spans="2:7" s="40" customFormat="1">
      <c r="B30471" s="7"/>
      <c r="C30471" s="7"/>
      <c r="D30471" s="4"/>
      <c r="E30471" s="4"/>
      <c r="F30471" s="4"/>
      <c r="G30471" s="31"/>
    </row>
    <row r="30472" spans="2:7" s="40" customFormat="1">
      <c r="B30472" s="7"/>
      <c r="C30472" s="7"/>
      <c r="D30472" s="4"/>
      <c r="E30472" s="4"/>
      <c r="F30472" s="4"/>
      <c r="G30472" s="31"/>
    </row>
    <row r="30473" spans="2:7" s="40" customFormat="1">
      <c r="B30473" s="7"/>
      <c r="C30473" s="7"/>
      <c r="D30473" s="4"/>
      <c r="E30473" s="4"/>
      <c r="F30473" s="4"/>
      <c r="G30473" s="31"/>
    </row>
    <row r="30474" spans="2:7" s="40" customFormat="1">
      <c r="B30474" s="7"/>
      <c r="C30474" s="7"/>
      <c r="D30474" s="4"/>
      <c r="E30474" s="4"/>
      <c r="F30474" s="4"/>
      <c r="G30474" s="31"/>
    </row>
    <row r="30475" spans="2:7" s="40" customFormat="1">
      <c r="B30475" s="7"/>
      <c r="C30475" s="7"/>
      <c r="D30475" s="4"/>
      <c r="E30475" s="4"/>
      <c r="F30475" s="4"/>
      <c r="G30475" s="31"/>
    </row>
    <row r="30476" spans="2:7" s="40" customFormat="1">
      <c r="B30476" s="7"/>
      <c r="C30476" s="7"/>
      <c r="D30476" s="4"/>
      <c r="E30476" s="4"/>
      <c r="F30476" s="4"/>
      <c r="G30476" s="31"/>
    </row>
    <row r="30477" spans="2:7" s="40" customFormat="1">
      <c r="B30477" s="7"/>
      <c r="C30477" s="7"/>
      <c r="D30477" s="4"/>
      <c r="E30477" s="4"/>
      <c r="F30477" s="4"/>
      <c r="G30477" s="31"/>
    </row>
    <row r="30478" spans="2:7" s="40" customFormat="1">
      <c r="B30478" s="7"/>
      <c r="C30478" s="7"/>
      <c r="D30478" s="4"/>
      <c r="E30478" s="4"/>
      <c r="F30478" s="4"/>
      <c r="G30478" s="31"/>
    </row>
    <row r="30479" spans="2:7" s="40" customFormat="1">
      <c r="B30479" s="7"/>
      <c r="C30479" s="7"/>
      <c r="D30479" s="4"/>
      <c r="E30479" s="4"/>
      <c r="F30479" s="4"/>
      <c r="G30479" s="31"/>
    </row>
    <row r="30480" spans="2:7" s="40" customFormat="1">
      <c r="B30480" s="7"/>
      <c r="C30480" s="7"/>
      <c r="D30480" s="4"/>
      <c r="E30480" s="4"/>
      <c r="F30480" s="4"/>
      <c r="G30480" s="31"/>
    </row>
    <row r="30481" spans="2:7" s="40" customFormat="1">
      <c r="B30481" s="7"/>
      <c r="C30481" s="7"/>
      <c r="D30481" s="4"/>
      <c r="E30481" s="4"/>
      <c r="F30481" s="4"/>
      <c r="G30481" s="31"/>
    </row>
    <row r="30482" spans="2:7" s="40" customFormat="1">
      <c r="B30482" s="7"/>
      <c r="C30482" s="7"/>
      <c r="D30482" s="4"/>
      <c r="E30482" s="4"/>
      <c r="F30482" s="4"/>
      <c r="G30482" s="31"/>
    </row>
    <row r="30483" spans="2:7" s="40" customFormat="1">
      <c r="B30483" s="7"/>
      <c r="C30483" s="7"/>
      <c r="D30483" s="4"/>
      <c r="E30483" s="4"/>
      <c r="F30483" s="4"/>
      <c r="G30483" s="31"/>
    </row>
    <row r="30484" spans="2:7" s="40" customFormat="1">
      <c r="B30484" s="7"/>
      <c r="C30484" s="7"/>
      <c r="D30484" s="4"/>
      <c r="E30484" s="4"/>
      <c r="F30484" s="4"/>
      <c r="G30484" s="31"/>
    </row>
    <row r="30485" spans="2:7" s="40" customFormat="1">
      <c r="B30485" s="7"/>
      <c r="C30485" s="7"/>
      <c r="D30485" s="4"/>
      <c r="E30485" s="4"/>
      <c r="F30485" s="4"/>
      <c r="G30485" s="31"/>
    </row>
    <row r="30486" spans="2:7" s="40" customFormat="1">
      <c r="B30486" s="7"/>
      <c r="C30486" s="7"/>
      <c r="D30486" s="4"/>
      <c r="E30486" s="4"/>
      <c r="F30486" s="4"/>
      <c r="G30486" s="31"/>
    </row>
    <row r="30487" spans="2:7" s="40" customFormat="1">
      <c r="B30487" s="7"/>
      <c r="C30487" s="7"/>
      <c r="D30487" s="4"/>
      <c r="E30487" s="4"/>
      <c r="F30487" s="4"/>
      <c r="G30487" s="31"/>
    </row>
    <row r="30488" spans="2:7" s="40" customFormat="1">
      <c r="B30488" s="7"/>
      <c r="C30488" s="7"/>
      <c r="D30488" s="4"/>
      <c r="E30488" s="4"/>
      <c r="F30488" s="4"/>
      <c r="G30488" s="31"/>
    </row>
    <row r="30489" spans="2:7" s="40" customFormat="1">
      <c r="B30489" s="7"/>
      <c r="C30489" s="7"/>
      <c r="D30489" s="4"/>
      <c r="E30489" s="4"/>
      <c r="F30489" s="4"/>
      <c r="G30489" s="31"/>
    </row>
    <row r="30490" spans="2:7" s="40" customFormat="1">
      <c r="B30490" s="7"/>
      <c r="C30490" s="7"/>
      <c r="D30490" s="4"/>
      <c r="E30490" s="4"/>
      <c r="F30490" s="4"/>
      <c r="G30490" s="31"/>
    </row>
    <row r="30491" spans="2:7" s="40" customFormat="1">
      <c r="B30491" s="7"/>
      <c r="C30491" s="7"/>
      <c r="D30491" s="4"/>
      <c r="E30491" s="4"/>
      <c r="F30491" s="4"/>
      <c r="G30491" s="31"/>
    </row>
    <row r="30492" spans="2:7" s="40" customFormat="1">
      <c r="B30492" s="7"/>
      <c r="C30492" s="7"/>
      <c r="D30492" s="4"/>
      <c r="E30492" s="4"/>
      <c r="F30492" s="4"/>
      <c r="G30492" s="31"/>
    </row>
    <row r="30493" spans="2:7" s="40" customFormat="1">
      <c r="B30493" s="7"/>
      <c r="C30493" s="7"/>
      <c r="D30493" s="4"/>
      <c r="E30493" s="4"/>
      <c r="F30493" s="4"/>
      <c r="G30493" s="31"/>
    </row>
    <row r="30494" spans="2:7" s="40" customFormat="1">
      <c r="B30494" s="7"/>
      <c r="C30494" s="7"/>
      <c r="D30494" s="4"/>
      <c r="E30494" s="4"/>
      <c r="F30494" s="4"/>
      <c r="G30494" s="31"/>
    </row>
    <row r="30495" spans="2:7" s="40" customFormat="1">
      <c r="B30495" s="7"/>
      <c r="C30495" s="7"/>
      <c r="D30495" s="4"/>
      <c r="E30495" s="4"/>
      <c r="F30495" s="4"/>
      <c r="G30495" s="31"/>
    </row>
    <row r="30496" spans="2:7" s="40" customFormat="1">
      <c r="B30496" s="7"/>
      <c r="C30496" s="7"/>
      <c r="D30496" s="4"/>
      <c r="E30496" s="4"/>
      <c r="F30496" s="4"/>
      <c r="G30496" s="31"/>
    </row>
    <row r="30497" spans="2:7" s="40" customFormat="1">
      <c r="B30497" s="7"/>
      <c r="C30497" s="7"/>
      <c r="D30497" s="4"/>
      <c r="E30497" s="4"/>
      <c r="F30497" s="4"/>
      <c r="G30497" s="31"/>
    </row>
    <row r="30498" spans="2:7" s="40" customFormat="1">
      <c r="B30498" s="7"/>
      <c r="C30498" s="7"/>
      <c r="D30498" s="4"/>
      <c r="E30498" s="4"/>
      <c r="F30498" s="4"/>
      <c r="G30498" s="31"/>
    </row>
    <row r="30499" spans="2:7" s="40" customFormat="1">
      <c r="B30499" s="7"/>
      <c r="C30499" s="7"/>
      <c r="D30499" s="4"/>
      <c r="E30499" s="4"/>
      <c r="F30499" s="4"/>
      <c r="G30499" s="31"/>
    </row>
    <row r="30500" spans="2:7" s="40" customFormat="1">
      <c r="B30500" s="7"/>
      <c r="C30500" s="7"/>
      <c r="D30500" s="4"/>
      <c r="E30500" s="4"/>
      <c r="F30500" s="4"/>
      <c r="G30500" s="31"/>
    </row>
    <row r="30501" spans="2:7" s="40" customFormat="1">
      <c r="B30501" s="7"/>
      <c r="C30501" s="7"/>
      <c r="D30501" s="4"/>
      <c r="E30501" s="4"/>
      <c r="F30501" s="4"/>
      <c r="G30501" s="31"/>
    </row>
    <row r="30502" spans="2:7" s="40" customFormat="1">
      <c r="B30502" s="7"/>
      <c r="C30502" s="7"/>
      <c r="D30502" s="4"/>
      <c r="E30502" s="4"/>
      <c r="F30502" s="4"/>
      <c r="G30502" s="31"/>
    </row>
    <row r="30503" spans="2:7" s="40" customFormat="1">
      <c r="B30503" s="7"/>
      <c r="C30503" s="7"/>
      <c r="D30503" s="4"/>
      <c r="E30503" s="4"/>
      <c r="F30503" s="4"/>
      <c r="G30503" s="31"/>
    </row>
    <row r="30504" spans="2:7" s="40" customFormat="1">
      <c r="B30504" s="7"/>
      <c r="C30504" s="7"/>
      <c r="D30504" s="4"/>
      <c r="E30504" s="4"/>
      <c r="F30504" s="4"/>
      <c r="G30504" s="31"/>
    </row>
    <row r="30505" spans="2:7" s="40" customFormat="1">
      <c r="B30505" s="7"/>
      <c r="C30505" s="7"/>
      <c r="D30505" s="4"/>
      <c r="E30505" s="4"/>
      <c r="F30505" s="4"/>
      <c r="G30505" s="31"/>
    </row>
    <row r="30506" spans="2:7" s="40" customFormat="1">
      <c r="B30506" s="7"/>
      <c r="C30506" s="7"/>
      <c r="D30506" s="4"/>
      <c r="E30506" s="4"/>
      <c r="F30506" s="4"/>
      <c r="G30506" s="31"/>
    </row>
    <row r="30507" spans="2:7" s="40" customFormat="1">
      <c r="B30507" s="7"/>
      <c r="C30507" s="7"/>
      <c r="D30507" s="4"/>
      <c r="E30507" s="4"/>
      <c r="F30507" s="4"/>
      <c r="G30507" s="31"/>
    </row>
    <row r="30508" spans="2:7" s="40" customFormat="1">
      <c r="B30508" s="7"/>
      <c r="C30508" s="7"/>
      <c r="D30508" s="4"/>
      <c r="E30508" s="4"/>
      <c r="F30508" s="4"/>
      <c r="G30508" s="31"/>
    </row>
    <row r="30509" spans="2:7" s="40" customFormat="1">
      <c r="B30509" s="7"/>
      <c r="C30509" s="7"/>
      <c r="D30509" s="4"/>
      <c r="E30509" s="4"/>
      <c r="F30509" s="4"/>
      <c r="G30509" s="31"/>
    </row>
    <row r="30510" spans="2:7" s="40" customFormat="1">
      <c r="B30510" s="7"/>
      <c r="C30510" s="7"/>
      <c r="D30510" s="4"/>
      <c r="E30510" s="4"/>
      <c r="F30510" s="4"/>
      <c r="G30510" s="31"/>
    </row>
    <row r="30511" spans="2:7" s="40" customFormat="1">
      <c r="B30511" s="7"/>
      <c r="C30511" s="7"/>
      <c r="D30511" s="4"/>
      <c r="E30511" s="4"/>
      <c r="F30511" s="4"/>
      <c r="G30511" s="31"/>
    </row>
    <row r="30512" spans="2:7" s="40" customFormat="1">
      <c r="B30512" s="7"/>
      <c r="C30512" s="7"/>
      <c r="D30512" s="4"/>
      <c r="E30512" s="4"/>
      <c r="F30512" s="4"/>
      <c r="G30512" s="31"/>
    </row>
    <row r="30513" spans="2:7" s="40" customFormat="1">
      <c r="B30513" s="7"/>
      <c r="C30513" s="7"/>
      <c r="D30513" s="4"/>
      <c r="E30513" s="4"/>
      <c r="F30513" s="4"/>
      <c r="G30513" s="31"/>
    </row>
    <row r="30514" spans="2:7" s="40" customFormat="1">
      <c r="B30514" s="7"/>
      <c r="C30514" s="7"/>
      <c r="D30514" s="4"/>
      <c r="E30514" s="4"/>
      <c r="F30514" s="4"/>
      <c r="G30514" s="31"/>
    </row>
    <row r="30515" spans="2:7" s="40" customFormat="1">
      <c r="B30515" s="7"/>
      <c r="C30515" s="7"/>
      <c r="D30515" s="4"/>
      <c r="E30515" s="4"/>
      <c r="F30515" s="4"/>
      <c r="G30515" s="31"/>
    </row>
    <row r="30516" spans="2:7" s="40" customFormat="1">
      <c r="B30516" s="7"/>
      <c r="C30516" s="7"/>
      <c r="D30516" s="4"/>
      <c r="E30516" s="4"/>
      <c r="F30516" s="4"/>
      <c r="G30516" s="31"/>
    </row>
    <row r="30517" spans="2:7" s="40" customFormat="1">
      <c r="B30517" s="7"/>
      <c r="C30517" s="7"/>
      <c r="D30517" s="4"/>
      <c r="E30517" s="4"/>
      <c r="F30517" s="4"/>
      <c r="G30517" s="31"/>
    </row>
    <row r="30518" spans="2:7" s="40" customFormat="1">
      <c r="B30518" s="7"/>
      <c r="C30518" s="7"/>
      <c r="D30518" s="4"/>
      <c r="E30518" s="4"/>
      <c r="F30518" s="4"/>
      <c r="G30518" s="31"/>
    </row>
    <row r="30519" spans="2:7" s="40" customFormat="1">
      <c r="B30519" s="7"/>
      <c r="C30519" s="7"/>
      <c r="D30519" s="4"/>
      <c r="E30519" s="4"/>
      <c r="F30519" s="4"/>
      <c r="G30519" s="31"/>
    </row>
    <row r="30520" spans="2:7" s="40" customFormat="1">
      <c r="B30520" s="7"/>
      <c r="C30520" s="7"/>
      <c r="D30520" s="4"/>
      <c r="E30520" s="4"/>
      <c r="F30520" s="4"/>
      <c r="G30520" s="31"/>
    </row>
    <row r="30521" spans="2:7" s="40" customFormat="1">
      <c r="B30521" s="7"/>
      <c r="C30521" s="7"/>
      <c r="D30521" s="4"/>
      <c r="E30521" s="4"/>
      <c r="F30521" s="4"/>
      <c r="G30521" s="31"/>
    </row>
    <row r="30522" spans="2:7" s="40" customFormat="1">
      <c r="B30522" s="7"/>
      <c r="C30522" s="7"/>
      <c r="D30522" s="4"/>
      <c r="E30522" s="4"/>
      <c r="F30522" s="4"/>
      <c r="G30522" s="31"/>
    </row>
    <row r="30523" spans="2:7" s="40" customFormat="1">
      <c r="B30523" s="7"/>
      <c r="C30523" s="7"/>
      <c r="D30523" s="4"/>
      <c r="E30523" s="4"/>
      <c r="F30523" s="4"/>
      <c r="G30523" s="31"/>
    </row>
    <row r="30524" spans="2:7" s="40" customFormat="1">
      <c r="B30524" s="7"/>
      <c r="C30524" s="7"/>
      <c r="D30524" s="4"/>
      <c r="E30524" s="4"/>
      <c r="F30524" s="4"/>
      <c r="G30524" s="31"/>
    </row>
    <row r="30525" spans="2:7" s="40" customFormat="1">
      <c r="B30525" s="7"/>
      <c r="C30525" s="7"/>
      <c r="D30525" s="4"/>
      <c r="E30525" s="4"/>
      <c r="F30525" s="4"/>
      <c r="G30525" s="31"/>
    </row>
    <row r="30526" spans="2:7" s="40" customFormat="1">
      <c r="B30526" s="7"/>
      <c r="C30526" s="7"/>
      <c r="D30526" s="4"/>
      <c r="E30526" s="4"/>
      <c r="F30526" s="4"/>
      <c r="G30526" s="31"/>
    </row>
    <row r="30527" spans="2:7" s="40" customFormat="1">
      <c r="B30527" s="7"/>
      <c r="C30527" s="7"/>
      <c r="D30527" s="4"/>
      <c r="E30527" s="4"/>
      <c r="F30527" s="4"/>
      <c r="G30527" s="31"/>
    </row>
    <row r="30528" spans="2:7" s="40" customFormat="1">
      <c r="B30528" s="7"/>
      <c r="C30528" s="7"/>
      <c r="D30528" s="4"/>
      <c r="E30528" s="4"/>
      <c r="F30528" s="4"/>
      <c r="G30528" s="31"/>
    </row>
    <row r="30529" spans="2:7" s="40" customFormat="1">
      <c r="B30529" s="7"/>
      <c r="C30529" s="7"/>
      <c r="D30529" s="4"/>
      <c r="E30529" s="4"/>
      <c r="F30529" s="4"/>
      <c r="G30529" s="31"/>
    </row>
    <row r="30530" spans="2:7" s="40" customFormat="1">
      <c r="B30530" s="7"/>
      <c r="C30530" s="7"/>
      <c r="D30530" s="4"/>
      <c r="E30530" s="4"/>
      <c r="F30530" s="4"/>
      <c r="G30530" s="31"/>
    </row>
    <row r="30531" spans="2:7" s="40" customFormat="1">
      <c r="B30531" s="7"/>
      <c r="C30531" s="7"/>
      <c r="D30531" s="4"/>
      <c r="E30531" s="4"/>
      <c r="F30531" s="4"/>
      <c r="G30531" s="31"/>
    </row>
    <row r="30532" spans="2:7" s="40" customFormat="1">
      <c r="B30532" s="7"/>
      <c r="C30532" s="7"/>
      <c r="D30532" s="4"/>
      <c r="E30532" s="4"/>
      <c r="F30532" s="4"/>
      <c r="G30532" s="31"/>
    </row>
    <row r="30533" spans="2:7" s="40" customFormat="1">
      <c r="B30533" s="7"/>
      <c r="C30533" s="7"/>
      <c r="D30533" s="4"/>
      <c r="E30533" s="4"/>
      <c r="F30533" s="4"/>
      <c r="G30533" s="31"/>
    </row>
    <row r="30534" spans="2:7" s="40" customFormat="1">
      <c r="B30534" s="7"/>
      <c r="C30534" s="7"/>
      <c r="D30534" s="4"/>
      <c r="E30534" s="4"/>
      <c r="F30534" s="4"/>
      <c r="G30534" s="31"/>
    </row>
    <row r="30535" spans="2:7" s="40" customFormat="1">
      <c r="B30535" s="7"/>
      <c r="C30535" s="7"/>
      <c r="D30535" s="4"/>
      <c r="E30535" s="4"/>
      <c r="F30535" s="4"/>
      <c r="G30535" s="31"/>
    </row>
    <row r="30536" spans="2:7" s="40" customFormat="1">
      <c r="B30536" s="7"/>
      <c r="C30536" s="7"/>
      <c r="D30536" s="4"/>
      <c r="E30536" s="4"/>
      <c r="F30536" s="4"/>
      <c r="G30536" s="31"/>
    </row>
    <row r="30537" spans="2:7" s="40" customFormat="1">
      <c r="B30537" s="7"/>
      <c r="C30537" s="7"/>
      <c r="D30537" s="4"/>
      <c r="E30537" s="4"/>
      <c r="F30537" s="4"/>
      <c r="G30537" s="31"/>
    </row>
    <row r="30538" spans="2:7" s="40" customFormat="1">
      <c r="B30538" s="7"/>
      <c r="C30538" s="7"/>
      <c r="D30538" s="4"/>
      <c r="E30538" s="4"/>
      <c r="F30538" s="4"/>
      <c r="G30538" s="31"/>
    </row>
    <row r="30539" spans="2:7" s="40" customFormat="1">
      <c r="B30539" s="7"/>
      <c r="C30539" s="7"/>
      <c r="D30539" s="4"/>
      <c r="E30539" s="4"/>
      <c r="F30539" s="4"/>
      <c r="G30539" s="31"/>
    </row>
    <row r="30540" spans="2:7" s="40" customFormat="1">
      <c r="B30540" s="7"/>
      <c r="C30540" s="7"/>
      <c r="D30540" s="4"/>
      <c r="E30540" s="4"/>
      <c r="F30540" s="4"/>
      <c r="G30540" s="31"/>
    </row>
    <row r="30541" spans="2:7" s="40" customFormat="1">
      <c r="B30541" s="7"/>
      <c r="C30541" s="7"/>
      <c r="D30541" s="4"/>
      <c r="E30541" s="4"/>
      <c r="F30541" s="4"/>
      <c r="G30541" s="31"/>
    </row>
    <row r="30542" spans="2:7" s="40" customFormat="1">
      <c r="B30542" s="7"/>
      <c r="C30542" s="7"/>
      <c r="D30542" s="4"/>
      <c r="E30542" s="4"/>
      <c r="F30542" s="4"/>
      <c r="G30542" s="31"/>
    </row>
    <row r="30543" spans="2:7" s="40" customFormat="1">
      <c r="B30543" s="7"/>
      <c r="C30543" s="7"/>
      <c r="D30543" s="4"/>
      <c r="E30543" s="4"/>
      <c r="F30543" s="4"/>
      <c r="G30543" s="31"/>
    </row>
    <row r="30544" spans="2:7" s="40" customFormat="1">
      <c r="B30544" s="7"/>
      <c r="C30544" s="7"/>
      <c r="D30544" s="4"/>
      <c r="E30544" s="4"/>
      <c r="F30544" s="4"/>
      <c r="G30544" s="31"/>
    </row>
    <row r="30545" spans="2:7" s="40" customFormat="1">
      <c r="B30545" s="7"/>
      <c r="C30545" s="7"/>
      <c r="D30545" s="4"/>
      <c r="E30545" s="4"/>
      <c r="F30545" s="4"/>
      <c r="G30545" s="31"/>
    </row>
    <row r="30546" spans="2:7" s="40" customFormat="1">
      <c r="B30546" s="7"/>
      <c r="C30546" s="7"/>
      <c r="D30546" s="4"/>
      <c r="E30546" s="4"/>
      <c r="F30546" s="4"/>
      <c r="G30546" s="31"/>
    </row>
    <row r="30547" spans="2:7" s="40" customFormat="1">
      <c r="B30547" s="7"/>
      <c r="C30547" s="7"/>
      <c r="D30547" s="4"/>
      <c r="E30547" s="4"/>
      <c r="F30547" s="4"/>
      <c r="G30547" s="31"/>
    </row>
    <row r="30548" spans="2:7" s="40" customFormat="1">
      <c r="B30548" s="7"/>
      <c r="C30548" s="7"/>
      <c r="D30548" s="4"/>
      <c r="E30548" s="4"/>
      <c r="F30548" s="4"/>
      <c r="G30548" s="31"/>
    </row>
    <row r="30549" spans="2:7" s="40" customFormat="1">
      <c r="B30549" s="7"/>
      <c r="C30549" s="7"/>
      <c r="D30549" s="4"/>
      <c r="E30549" s="4"/>
      <c r="F30549" s="4"/>
      <c r="G30549" s="31"/>
    </row>
    <row r="30550" spans="2:7" s="40" customFormat="1">
      <c r="B30550" s="7"/>
      <c r="C30550" s="7"/>
      <c r="D30550" s="4"/>
      <c r="E30550" s="4"/>
      <c r="F30550" s="4"/>
      <c r="G30550" s="31"/>
    </row>
    <row r="30551" spans="2:7" s="40" customFormat="1">
      <c r="B30551" s="7"/>
      <c r="C30551" s="7"/>
      <c r="D30551" s="4"/>
      <c r="E30551" s="4"/>
      <c r="F30551" s="4"/>
      <c r="G30551" s="31"/>
    </row>
    <row r="30552" spans="2:7" s="40" customFormat="1">
      <c r="B30552" s="7"/>
      <c r="C30552" s="7"/>
      <c r="D30552" s="4"/>
      <c r="E30552" s="4"/>
      <c r="F30552" s="4"/>
      <c r="G30552" s="31"/>
    </row>
    <row r="30553" spans="2:7" s="40" customFormat="1">
      <c r="B30553" s="7"/>
      <c r="C30553" s="7"/>
      <c r="D30553" s="4"/>
      <c r="E30553" s="4"/>
      <c r="F30553" s="4"/>
      <c r="G30553" s="31"/>
    </row>
    <row r="30554" spans="2:7" s="40" customFormat="1">
      <c r="B30554" s="7"/>
      <c r="C30554" s="7"/>
      <c r="D30554" s="4"/>
      <c r="E30554" s="4"/>
      <c r="F30554" s="4"/>
      <c r="G30554" s="31"/>
    </row>
    <row r="30555" spans="2:7" s="40" customFormat="1">
      <c r="B30555" s="7"/>
      <c r="C30555" s="7"/>
      <c r="D30555" s="4"/>
      <c r="E30555" s="4"/>
      <c r="F30555" s="4"/>
      <c r="G30555" s="31"/>
    </row>
    <row r="30556" spans="2:7" s="40" customFormat="1">
      <c r="B30556" s="7"/>
      <c r="C30556" s="7"/>
      <c r="D30556" s="4"/>
      <c r="E30556" s="4"/>
      <c r="F30556" s="4"/>
      <c r="G30556" s="31"/>
    </row>
    <row r="30557" spans="2:7" s="40" customFormat="1">
      <c r="B30557" s="7"/>
      <c r="C30557" s="7"/>
      <c r="D30557" s="4"/>
      <c r="E30557" s="4"/>
      <c r="F30557" s="4"/>
      <c r="G30557" s="31"/>
    </row>
    <row r="30558" spans="2:7" s="40" customFormat="1">
      <c r="B30558" s="7"/>
      <c r="C30558" s="7"/>
      <c r="D30558" s="4"/>
      <c r="E30558" s="4"/>
      <c r="F30558" s="4"/>
      <c r="G30558" s="31"/>
    </row>
    <row r="30559" spans="2:7" s="40" customFormat="1">
      <c r="B30559" s="7"/>
      <c r="C30559" s="7"/>
      <c r="D30559" s="4"/>
      <c r="E30559" s="4"/>
      <c r="F30559" s="4"/>
      <c r="G30559" s="31"/>
    </row>
    <row r="30560" spans="2:7" s="40" customFormat="1">
      <c r="B30560" s="7"/>
      <c r="C30560" s="7"/>
      <c r="D30560" s="4"/>
      <c r="E30560" s="4"/>
      <c r="F30560" s="4"/>
      <c r="G30560" s="31"/>
    </row>
    <row r="30561" spans="2:7" s="40" customFormat="1">
      <c r="B30561" s="7"/>
      <c r="C30561" s="7"/>
      <c r="D30561" s="4"/>
      <c r="E30561" s="4"/>
      <c r="F30561" s="4"/>
      <c r="G30561" s="31"/>
    </row>
    <row r="30562" spans="2:7" s="40" customFormat="1">
      <c r="B30562" s="7"/>
      <c r="C30562" s="7"/>
      <c r="D30562" s="4"/>
      <c r="E30562" s="4"/>
      <c r="F30562" s="4"/>
      <c r="G30562" s="31"/>
    </row>
    <row r="30563" spans="2:7" s="40" customFormat="1">
      <c r="B30563" s="7"/>
      <c r="C30563" s="7"/>
      <c r="D30563" s="4"/>
      <c r="E30563" s="4"/>
      <c r="F30563" s="4"/>
      <c r="G30563" s="31"/>
    </row>
    <row r="30564" spans="2:7" s="40" customFormat="1">
      <c r="B30564" s="7"/>
      <c r="C30564" s="7"/>
      <c r="D30564" s="4"/>
      <c r="E30564" s="4"/>
      <c r="F30564" s="4"/>
      <c r="G30564" s="31"/>
    </row>
    <row r="30565" spans="2:7" s="40" customFormat="1">
      <c r="B30565" s="7"/>
      <c r="C30565" s="7"/>
      <c r="D30565" s="4"/>
      <c r="E30565" s="4"/>
      <c r="F30565" s="4"/>
      <c r="G30565" s="31"/>
    </row>
    <row r="30566" spans="2:7" s="40" customFormat="1">
      <c r="B30566" s="7"/>
      <c r="C30566" s="7"/>
      <c r="D30566" s="4"/>
      <c r="E30566" s="4"/>
      <c r="F30566" s="4"/>
      <c r="G30566" s="31"/>
    </row>
    <row r="30567" spans="2:7" s="40" customFormat="1">
      <c r="B30567" s="7"/>
      <c r="C30567" s="7"/>
      <c r="D30567" s="4"/>
      <c r="E30567" s="4"/>
      <c r="F30567" s="4"/>
      <c r="G30567" s="31"/>
    </row>
    <row r="30568" spans="2:7" s="40" customFormat="1">
      <c r="B30568" s="7"/>
      <c r="C30568" s="7"/>
      <c r="D30568" s="4"/>
      <c r="E30568" s="4"/>
      <c r="F30568" s="4"/>
      <c r="G30568" s="31"/>
    </row>
    <row r="30569" spans="2:7" s="40" customFormat="1">
      <c r="B30569" s="7"/>
      <c r="C30569" s="7"/>
      <c r="D30569" s="4"/>
      <c r="E30569" s="4"/>
      <c r="F30569" s="4"/>
      <c r="G30569" s="31"/>
    </row>
    <row r="30570" spans="2:7" s="40" customFormat="1">
      <c r="B30570" s="7"/>
      <c r="C30570" s="7"/>
      <c r="D30570" s="4"/>
      <c r="E30570" s="4"/>
      <c r="F30570" s="4"/>
      <c r="G30570" s="31"/>
    </row>
    <row r="30571" spans="2:7" s="40" customFormat="1">
      <c r="B30571" s="7"/>
      <c r="C30571" s="7"/>
      <c r="D30571" s="4"/>
      <c r="E30571" s="4"/>
      <c r="F30571" s="4"/>
      <c r="G30571" s="31"/>
    </row>
    <row r="30572" spans="2:7" s="40" customFormat="1">
      <c r="B30572" s="7"/>
      <c r="C30572" s="7"/>
      <c r="D30572" s="4"/>
      <c r="E30572" s="4"/>
      <c r="F30572" s="4"/>
      <c r="G30572" s="31"/>
    </row>
    <row r="30573" spans="2:7" s="40" customFormat="1">
      <c r="B30573" s="7"/>
      <c r="C30573" s="7"/>
      <c r="D30573" s="4"/>
      <c r="E30573" s="4"/>
      <c r="F30573" s="4"/>
      <c r="G30573" s="31"/>
    </row>
    <row r="30574" spans="2:7" s="40" customFormat="1">
      <c r="B30574" s="7"/>
      <c r="C30574" s="7"/>
      <c r="D30574" s="4"/>
      <c r="E30574" s="4"/>
      <c r="F30574" s="4"/>
      <c r="G30574" s="31"/>
    </row>
    <row r="30575" spans="2:7" s="40" customFormat="1">
      <c r="B30575" s="7"/>
      <c r="C30575" s="7"/>
      <c r="D30575" s="4"/>
      <c r="E30575" s="4"/>
      <c r="F30575" s="4"/>
      <c r="G30575" s="31"/>
    </row>
    <row r="30576" spans="2:7" s="40" customFormat="1">
      <c r="B30576" s="7"/>
      <c r="C30576" s="7"/>
      <c r="D30576" s="4"/>
      <c r="E30576" s="4"/>
      <c r="F30576" s="4"/>
      <c r="G30576" s="31"/>
    </row>
    <row r="30577" spans="2:7" s="40" customFormat="1">
      <c r="B30577" s="7"/>
      <c r="C30577" s="7"/>
      <c r="D30577" s="4"/>
      <c r="E30577" s="4"/>
      <c r="F30577" s="4"/>
      <c r="G30577" s="31"/>
    </row>
    <row r="30578" spans="2:7" s="40" customFormat="1">
      <c r="B30578" s="7"/>
      <c r="C30578" s="7"/>
      <c r="D30578" s="4"/>
      <c r="E30578" s="4"/>
      <c r="F30578" s="4"/>
      <c r="G30578" s="31"/>
    </row>
    <row r="30579" spans="2:7" s="40" customFormat="1">
      <c r="B30579" s="7"/>
      <c r="C30579" s="7"/>
      <c r="D30579" s="4"/>
      <c r="E30579" s="4"/>
      <c r="F30579" s="4"/>
      <c r="G30579" s="31"/>
    </row>
    <row r="30580" spans="2:7" s="40" customFormat="1">
      <c r="B30580" s="7"/>
      <c r="C30580" s="7"/>
      <c r="D30580" s="4"/>
      <c r="E30580" s="4"/>
      <c r="F30580" s="4"/>
      <c r="G30580" s="31"/>
    </row>
    <row r="30581" spans="2:7" s="40" customFormat="1">
      <c r="B30581" s="7"/>
      <c r="C30581" s="7"/>
      <c r="D30581" s="4"/>
      <c r="E30581" s="4"/>
      <c r="F30581" s="4"/>
      <c r="G30581" s="31"/>
    </row>
    <row r="30582" spans="2:7" s="40" customFormat="1">
      <c r="B30582" s="7"/>
      <c r="C30582" s="7"/>
      <c r="D30582" s="4"/>
      <c r="E30582" s="4"/>
      <c r="F30582" s="4"/>
      <c r="G30582" s="31"/>
    </row>
    <row r="30583" spans="2:7" s="40" customFormat="1">
      <c r="B30583" s="7"/>
      <c r="C30583" s="7"/>
      <c r="D30583" s="4"/>
      <c r="E30583" s="4"/>
      <c r="F30583" s="4"/>
      <c r="G30583" s="31"/>
    </row>
    <row r="30584" spans="2:7" s="40" customFormat="1">
      <c r="B30584" s="7"/>
      <c r="C30584" s="7"/>
      <c r="D30584" s="4"/>
      <c r="E30584" s="4"/>
      <c r="F30584" s="4"/>
      <c r="G30584" s="31"/>
    </row>
    <row r="30585" spans="2:7" s="40" customFormat="1">
      <c r="B30585" s="7"/>
      <c r="C30585" s="7"/>
      <c r="D30585" s="4"/>
      <c r="E30585" s="4"/>
      <c r="F30585" s="4"/>
      <c r="G30585" s="31"/>
    </row>
    <row r="30586" spans="2:7" s="40" customFormat="1">
      <c r="B30586" s="7"/>
      <c r="C30586" s="7"/>
      <c r="D30586" s="4"/>
      <c r="E30586" s="4"/>
      <c r="F30586" s="4"/>
      <c r="G30586" s="31"/>
    </row>
    <row r="30587" spans="2:7" s="40" customFormat="1">
      <c r="B30587" s="7"/>
      <c r="C30587" s="7"/>
      <c r="D30587" s="4"/>
      <c r="E30587" s="4"/>
      <c r="F30587" s="4"/>
      <c r="G30587" s="31"/>
    </row>
    <row r="30588" spans="2:7" s="40" customFormat="1">
      <c r="B30588" s="7"/>
      <c r="C30588" s="7"/>
      <c r="D30588" s="4"/>
      <c r="E30588" s="4"/>
      <c r="F30588" s="4"/>
      <c r="G30588" s="31"/>
    </row>
    <row r="30589" spans="2:7" s="40" customFormat="1">
      <c r="B30589" s="7"/>
      <c r="C30589" s="7"/>
      <c r="D30589" s="4"/>
      <c r="E30589" s="4"/>
      <c r="F30589" s="4"/>
      <c r="G30589" s="31"/>
    </row>
    <row r="30590" spans="2:7" s="40" customFormat="1">
      <c r="B30590" s="7"/>
      <c r="C30590" s="7"/>
      <c r="D30590" s="4"/>
      <c r="E30590" s="4"/>
      <c r="F30590" s="4"/>
      <c r="G30590" s="31"/>
    </row>
    <row r="30591" spans="2:7" s="40" customFormat="1">
      <c r="B30591" s="7"/>
      <c r="C30591" s="7"/>
      <c r="D30591" s="4"/>
      <c r="E30591" s="4"/>
      <c r="F30591" s="4"/>
      <c r="G30591" s="31"/>
    </row>
    <row r="30592" spans="2:7" s="40" customFormat="1">
      <c r="B30592" s="7"/>
      <c r="C30592" s="7"/>
      <c r="D30592" s="4"/>
      <c r="E30592" s="4"/>
      <c r="F30592" s="4"/>
      <c r="G30592" s="31"/>
    </row>
    <row r="30593" spans="2:7" s="40" customFormat="1">
      <c r="B30593" s="7"/>
      <c r="C30593" s="7"/>
      <c r="D30593" s="4"/>
      <c r="E30593" s="4"/>
      <c r="F30593" s="4"/>
      <c r="G30593" s="31"/>
    </row>
    <row r="30594" spans="2:7" s="40" customFormat="1">
      <c r="B30594" s="7"/>
      <c r="C30594" s="7"/>
      <c r="D30594" s="4"/>
      <c r="E30594" s="4"/>
      <c r="F30594" s="4"/>
      <c r="G30594" s="31"/>
    </row>
    <row r="30595" spans="2:7" s="40" customFormat="1">
      <c r="B30595" s="7"/>
      <c r="C30595" s="7"/>
      <c r="D30595" s="4"/>
      <c r="E30595" s="4"/>
      <c r="F30595" s="4"/>
      <c r="G30595" s="31"/>
    </row>
    <row r="30596" spans="2:7" s="40" customFormat="1">
      <c r="B30596" s="7"/>
      <c r="C30596" s="7"/>
      <c r="D30596" s="4"/>
      <c r="E30596" s="4"/>
      <c r="F30596" s="4"/>
      <c r="G30596" s="31"/>
    </row>
    <row r="30597" spans="2:7" s="40" customFormat="1">
      <c r="B30597" s="7"/>
      <c r="C30597" s="7"/>
      <c r="D30597" s="4"/>
      <c r="E30597" s="4"/>
      <c r="F30597" s="4"/>
      <c r="G30597" s="31"/>
    </row>
    <row r="30598" spans="2:7" s="40" customFormat="1">
      <c r="B30598" s="7"/>
      <c r="C30598" s="7"/>
      <c r="D30598" s="4"/>
      <c r="E30598" s="4"/>
      <c r="F30598" s="4"/>
      <c r="G30598" s="31"/>
    </row>
    <row r="30599" spans="2:7" s="40" customFormat="1">
      <c r="B30599" s="7"/>
      <c r="C30599" s="7"/>
      <c r="D30599" s="4"/>
      <c r="E30599" s="4"/>
      <c r="F30599" s="4"/>
      <c r="G30599" s="31"/>
    </row>
    <row r="30600" spans="2:7" s="40" customFormat="1">
      <c r="B30600" s="7"/>
      <c r="C30600" s="7"/>
      <c r="D30600" s="4"/>
      <c r="E30600" s="4"/>
      <c r="F30600" s="4"/>
      <c r="G30600" s="31"/>
    </row>
    <row r="30601" spans="2:7" s="40" customFormat="1">
      <c r="B30601" s="7"/>
      <c r="C30601" s="7"/>
      <c r="D30601" s="4"/>
      <c r="E30601" s="4"/>
      <c r="F30601" s="4"/>
      <c r="G30601" s="31"/>
    </row>
    <row r="30602" spans="2:7" s="40" customFormat="1">
      <c r="B30602" s="7"/>
      <c r="C30602" s="7"/>
      <c r="D30602" s="4"/>
      <c r="E30602" s="4"/>
      <c r="F30602" s="4"/>
      <c r="G30602" s="31"/>
    </row>
    <row r="30603" spans="2:7" s="40" customFormat="1">
      <c r="B30603" s="7"/>
      <c r="C30603" s="7"/>
      <c r="D30603" s="4"/>
      <c r="E30603" s="4"/>
      <c r="F30603" s="4"/>
      <c r="G30603" s="31"/>
    </row>
    <row r="30604" spans="2:7" s="40" customFormat="1">
      <c r="B30604" s="7"/>
      <c r="C30604" s="7"/>
      <c r="D30604" s="4"/>
      <c r="E30604" s="4"/>
      <c r="F30604" s="4"/>
      <c r="G30604" s="31"/>
    </row>
    <row r="30605" spans="2:7" s="40" customFormat="1">
      <c r="B30605" s="7"/>
      <c r="C30605" s="7"/>
      <c r="D30605" s="4"/>
      <c r="E30605" s="4"/>
      <c r="F30605" s="4"/>
      <c r="G30605" s="31"/>
    </row>
    <row r="30606" spans="2:7" s="40" customFormat="1">
      <c r="B30606" s="7"/>
      <c r="C30606" s="7"/>
      <c r="D30606" s="4"/>
      <c r="E30606" s="4"/>
      <c r="F30606" s="4"/>
      <c r="G30606" s="31"/>
    </row>
    <row r="30607" spans="2:7" s="40" customFormat="1">
      <c r="B30607" s="7"/>
      <c r="C30607" s="7"/>
      <c r="D30607" s="4"/>
      <c r="E30607" s="4"/>
      <c r="F30607" s="4"/>
      <c r="G30607" s="31"/>
    </row>
    <row r="30608" spans="2:7" s="40" customFormat="1">
      <c r="B30608" s="7"/>
      <c r="C30608" s="7"/>
      <c r="D30608" s="4"/>
      <c r="E30608" s="4"/>
      <c r="F30608" s="4"/>
      <c r="G30608" s="31"/>
    </row>
    <row r="30609" spans="2:7" s="40" customFormat="1">
      <c r="B30609" s="7"/>
      <c r="C30609" s="7"/>
      <c r="D30609" s="4"/>
      <c r="E30609" s="4"/>
      <c r="F30609" s="4"/>
      <c r="G30609" s="31"/>
    </row>
    <row r="30610" spans="2:7" s="40" customFormat="1">
      <c r="B30610" s="7"/>
      <c r="C30610" s="7"/>
      <c r="D30610" s="4"/>
      <c r="E30610" s="4"/>
      <c r="F30610" s="4"/>
      <c r="G30610" s="31"/>
    </row>
    <row r="30611" spans="2:7" s="40" customFormat="1">
      <c r="B30611" s="7"/>
      <c r="C30611" s="7"/>
      <c r="D30611" s="4"/>
      <c r="E30611" s="4"/>
      <c r="F30611" s="4"/>
      <c r="G30611" s="31"/>
    </row>
    <row r="30612" spans="2:7" s="40" customFormat="1">
      <c r="B30612" s="7"/>
      <c r="C30612" s="7"/>
      <c r="D30612" s="4"/>
      <c r="E30612" s="4"/>
      <c r="F30612" s="4"/>
      <c r="G30612" s="31"/>
    </row>
    <row r="30613" spans="2:7" s="40" customFormat="1">
      <c r="B30613" s="7"/>
      <c r="C30613" s="7"/>
      <c r="D30613" s="4"/>
      <c r="E30613" s="4"/>
      <c r="F30613" s="4"/>
      <c r="G30613" s="31"/>
    </row>
    <row r="30614" spans="2:7" s="40" customFormat="1">
      <c r="B30614" s="7"/>
      <c r="C30614" s="7"/>
      <c r="D30614" s="4"/>
      <c r="E30614" s="4"/>
      <c r="F30614" s="4"/>
      <c r="G30614" s="31"/>
    </row>
    <row r="30615" spans="2:7" s="40" customFormat="1">
      <c r="B30615" s="7"/>
      <c r="C30615" s="7"/>
      <c r="D30615" s="4"/>
      <c r="E30615" s="4"/>
      <c r="F30615" s="4"/>
      <c r="G30615" s="31"/>
    </row>
    <row r="30616" spans="2:7" s="40" customFormat="1">
      <c r="B30616" s="7"/>
      <c r="C30616" s="7"/>
      <c r="D30616" s="4"/>
      <c r="E30616" s="4"/>
      <c r="F30616" s="4"/>
      <c r="G30616" s="31"/>
    </row>
    <row r="30617" spans="2:7" s="40" customFormat="1">
      <c r="B30617" s="7"/>
      <c r="C30617" s="7"/>
      <c r="D30617" s="4"/>
      <c r="E30617" s="4"/>
      <c r="F30617" s="4"/>
      <c r="G30617" s="31"/>
    </row>
    <row r="30618" spans="2:7" s="40" customFormat="1">
      <c r="B30618" s="7"/>
      <c r="C30618" s="7"/>
      <c r="D30618" s="4"/>
      <c r="E30618" s="4"/>
      <c r="F30618" s="4"/>
      <c r="G30618" s="31"/>
    </row>
    <row r="30619" spans="2:7" s="40" customFormat="1">
      <c r="B30619" s="7"/>
      <c r="C30619" s="7"/>
      <c r="D30619" s="4"/>
      <c r="E30619" s="4"/>
      <c r="F30619" s="4"/>
      <c r="G30619" s="31"/>
    </row>
    <row r="30620" spans="2:7" s="40" customFormat="1">
      <c r="B30620" s="7"/>
      <c r="C30620" s="7"/>
      <c r="D30620" s="4"/>
      <c r="E30620" s="4"/>
      <c r="F30620" s="4"/>
      <c r="G30620" s="31"/>
    </row>
    <row r="30621" spans="2:7" s="40" customFormat="1">
      <c r="B30621" s="7"/>
      <c r="C30621" s="7"/>
      <c r="D30621" s="4"/>
      <c r="E30621" s="4"/>
      <c r="F30621" s="4"/>
      <c r="G30621" s="31"/>
    </row>
    <row r="30622" spans="2:7" s="40" customFormat="1">
      <c r="B30622" s="7"/>
      <c r="C30622" s="7"/>
      <c r="D30622" s="4"/>
      <c r="E30622" s="4"/>
      <c r="F30622" s="4"/>
      <c r="G30622" s="31"/>
    </row>
    <row r="30623" spans="2:7" s="40" customFormat="1">
      <c r="B30623" s="7"/>
      <c r="C30623" s="7"/>
      <c r="D30623" s="4"/>
      <c r="E30623" s="4"/>
      <c r="F30623" s="4"/>
      <c r="G30623" s="31"/>
    </row>
    <row r="30624" spans="2:7" s="40" customFormat="1">
      <c r="B30624" s="7"/>
      <c r="C30624" s="7"/>
      <c r="D30624" s="4"/>
      <c r="E30624" s="4"/>
      <c r="F30624" s="4"/>
      <c r="G30624" s="31"/>
    </row>
    <row r="30625" spans="2:7" s="40" customFormat="1">
      <c r="B30625" s="7"/>
      <c r="C30625" s="7"/>
      <c r="D30625" s="4"/>
      <c r="E30625" s="4"/>
      <c r="F30625" s="4"/>
      <c r="G30625" s="31"/>
    </row>
    <row r="30626" spans="2:7" s="40" customFormat="1">
      <c r="B30626" s="7"/>
      <c r="C30626" s="7"/>
      <c r="D30626" s="4"/>
      <c r="E30626" s="4"/>
      <c r="F30626" s="4"/>
      <c r="G30626" s="31"/>
    </row>
    <row r="30627" spans="2:7" s="40" customFormat="1">
      <c r="B30627" s="7"/>
      <c r="C30627" s="7"/>
      <c r="D30627" s="4"/>
      <c r="E30627" s="4"/>
      <c r="F30627" s="4"/>
      <c r="G30627" s="31"/>
    </row>
    <row r="30628" spans="2:7" s="40" customFormat="1">
      <c r="B30628" s="7"/>
      <c r="C30628" s="7"/>
      <c r="D30628" s="4"/>
      <c r="E30628" s="4"/>
      <c r="F30628" s="4"/>
      <c r="G30628" s="31"/>
    </row>
    <row r="30629" spans="2:7" s="40" customFormat="1">
      <c r="B30629" s="7"/>
      <c r="C30629" s="7"/>
      <c r="D30629" s="4"/>
      <c r="E30629" s="4"/>
      <c r="F30629" s="4"/>
      <c r="G30629" s="31"/>
    </row>
    <row r="30630" spans="2:7" s="40" customFormat="1">
      <c r="B30630" s="7"/>
      <c r="C30630" s="7"/>
      <c r="D30630" s="4"/>
      <c r="E30630" s="4"/>
      <c r="F30630" s="4"/>
      <c r="G30630" s="31"/>
    </row>
    <row r="30631" spans="2:7" s="40" customFormat="1">
      <c r="B30631" s="7"/>
      <c r="C30631" s="7"/>
      <c r="D30631" s="4"/>
      <c r="E30631" s="4"/>
      <c r="F30631" s="4"/>
      <c r="G30631" s="31"/>
    </row>
    <row r="30632" spans="2:7" s="40" customFormat="1">
      <c r="B30632" s="7"/>
      <c r="C30632" s="7"/>
      <c r="D30632" s="4"/>
      <c r="E30632" s="4"/>
      <c r="F30632" s="4"/>
      <c r="G30632" s="31"/>
    </row>
    <row r="30633" spans="2:7" s="40" customFormat="1">
      <c r="B30633" s="7"/>
      <c r="C30633" s="7"/>
      <c r="D30633" s="4"/>
      <c r="E30633" s="4"/>
      <c r="F30633" s="4"/>
      <c r="G30633" s="31"/>
    </row>
    <row r="30634" spans="2:7" s="40" customFormat="1">
      <c r="B30634" s="7"/>
      <c r="C30634" s="7"/>
      <c r="D30634" s="4"/>
      <c r="E30634" s="4"/>
      <c r="F30634" s="4"/>
      <c r="G30634" s="31"/>
    </row>
    <row r="30635" spans="2:7" s="40" customFormat="1">
      <c r="B30635" s="7"/>
      <c r="C30635" s="7"/>
      <c r="D30635" s="4"/>
      <c r="E30635" s="4"/>
      <c r="F30635" s="4"/>
      <c r="G30635" s="31"/>
    </row>
    <row r="30636" spans="2:7" s="40" customFormat="1">
      <c r="B30636" s="7"/>
      <c r="C30636" s="7"/>
      <c r="D30636" s="4"/>
      <c r="E30636" s="4"/>
      <c r="F30636" s="4"/>
      <c r="G30636" s="31"/>
    </row>
    <row r="30637" spans="2:7" s="40" customFormat="1">
      <c r="B30637" s="7"/>
      <c r="C30637" s="7"/>
      <c r="D30637" s="4"/>
      <c r="E30637" s="4"/>
      <c r="F30637" s="4"/>
      <c r="G30637" s="31"/>
    </row>
    <row r="30638" spans="2:7" s="40" customFormat="1">
      <c r="B30638" s="7"/>
      <c r="C30638" s="7"/>
      <c r="D30638" s="4"/>
      <c r="E30638" s="4"/>
      <c r="F30638" s="4"/>
      <c r="G30638" s="31"/>
    </row>
    <row r="30639" spans="2:7" s="40" customFormat="1">
      <c r="B30639" s="7"/>
      <c r="C30639" s="7"/>
      <c r="D30639" s="4"/>
      <c r="E30639" s="4"/>
      <c r="F30639" s="4"/>
      <c r="G30639" s="31"/>
    </row>
    <row r="30640" spans="2:7" s="40" customFormat="1">
      <c r="B30640" s="7"/>
      <c r="C30640" s="7"/>
      <c r="D30640" s="4"/>
      <c r="E30640" s="4"/>
      <c r="F30640" s="4"/>
      <c r="G30640" s="31"/>
    </row>
    <row r="30641" spans="2:7" s="40" customFormat="1">
      <c r="B30641" s="7"/>
      <c r="C30641" s="7"/>
      <c r="D30641" s="4"/>
      <c r="E30641" s="4"/>
      <c r="F30641" s="4"/>
      <c r="G30641" s="31"/>
    </row>
    <row r="30642" spans="2:7" s="40" customFormat="1">
      <c r="B30642" s="7"/>
      <c r="C30642" s="7"/>
      <c r="D30642" s="4"/>
      <c r="E30642" s="4"/>
      <c r="F30642" s="4"/>
      <c r="G30642" s="31"/>
    </row>
    <row r="30643" spans="2:7" s="40" customFormat="1">
      <c r="B30643" s="7"/>
      <c r="C30643" s="7"/>
      <c r="D30643" s="4"/>
      <c r="E30643" s="4"/>
      <c r="F30643" s="4"/>
      <c r="G30643" s="31"/>
    </row>
    <row r="30644" spans="2:7" s="40" customFormat="1">
      <c r="B30644" s="7"/>
      <c r="C30644" s="7"/>
      <c r="D30644" s="4"/>
      <c r="E30644" s="4"/>
      <c r="F30644" s="4"/>
      <c r="G30644" s="31"/>
    </row>
    <row r="30645" spans="2:7" s="40" customFormat="1">
      <c r="B30645" s="7"/>
      <c r="C30645" s="7"/>
      <c r="D30645" s="4"/>
      <c r="E30645" s="4"/>
      <c r="F30645" s="4"/>
      <c r="G30645" s="31"/>
    </row>
    <row r="30646" spans="2:7" s="40" customFormat="1">
      <c r="B30646" s="7"/>
      <c r="C30646" s="7"/>
      <c r="D30646" s="4"/>
      <c r="E30646" s="4"/>
      <c r="F30646" s="4"/>
      <c r="G30646" s="31"/>
    </row>
    <row r="30647" spans="2:7" s="40" customFormat="1">
      <c r="B30647" s="7"/>
      <c r="C30647" s="7"/>
      <c r="D30647" s="4"/>
      <c r="E30647" s="4"/>
      <c r="F30647" s="4"/>
      <c r="G30647" s="31"/>
    </row>
    <row r="30648" spans="2:7" s="40" customFormat="1">
      <c r="B30648" s="7"/>
      <c r="C30648" s="7"/>
      <c r="D30648" s="4"/>
      <c r="E30648" s="4"/>
      <c r="F30648" s="4"/>
      <c r="G30648" s="31"/>
    </row>
    <row r="30649" spans="2:7" s="40" customFormat="1">
      <c r="B30649" s="7"/>
      <c r="C30649" s="7"/>
      <c r="D30649" s="4"/>
      <c r="E30649" s="4"/>
      <c r="F30649" s="4"/>
      <c r="G30649" s="31"/>
    </row>
    <row r="30650" spans="2:7" s="40" customFormat="1">
      <c r="B30650" s="7"/>
      <c r="C30650" s="7"/>
      <c r="D30650" s="4"/>
      <c r="E30650" s="4"/>
      <c r="F30650" s="4"/>
      <c r="G30650" s="31"/>
    </row>
    <row r="30651" spans="2:7" s="40" customFormat="1">
      <c r="B30651" s="7"/>
      <c r="C30651" s="7"/>
      <c r="D30651" s="4"/>
      <c r="E30651" s="4"/>
      <c r="F30651" s="4"/>
      <c r="G30651" s="31"/>
    </row>
    <row r="30652" spans="2:7" s="40" customFormat="1">
      <c r="B30652" s="7"/>
      <c r="C30652" s="7"/>
      <c r="D30652" s="4"/>
      <c r="E30652" s="4"/>
      <c r="F30652" s="4"/>
      <c r="G30652" s="31"/>
    </row>
    <row r="30653" spans="2:7" s="40" customFormat="1">
      <c r="B30653" s="7"/>
      <c r="C30653" s="7"/>
      <c r="D30653" s="4"/>
      <c r="E30653" s="4"/>
      <c r="F30653" s="4"/>
      <c r="G30653" s="31"/>
    </row>
    <row r="30654" spans="2:7" s="40" customFormat="1">
      <c r="B30654" s="7"/>
      <c r="C30654" s="7"/>
      <c r="D30654" s="4"/>
      <c r="E30654" s="4"/>
      <c r="F30654" s="4"/>
      <c r="G30654" s="31"/>
    </row>
    <row r="30655" spans="2:7" s="40" customFormat="1">
      <c r="B30655" s="7"/>
      <c r="C30655" s="7"/>
      <c r="D30655" s="4"/>
      <c r="E30655" s="4"/>
      <c r="F30655" s="4"/>
      <c r="G30655" s="31"/>
    </row>
    <row r="30656" spans="2:7" s="40" customFormat="1">
      <c r="B30656" s="7"/>
      <c r="C30656" s="7"/>
      <c r="D30656" s="4"/>
      <c r="E30656" s="4"/>
      <c r="F30656" s="4"/>
      <c r="G30656" s="31"/>
    </row>
    <row r="30657" spans="2:7" s="40" customFormat="1">
      <c r="B30657" s="7"/>
      <c r="C30657" s="7"/>
      <c r="D30657" s="4"/>
      <c r="E30657" s="4"/>
      <c r="F30657" s="4"/>
      <c r="G30657" s="31"/>
    </row>
    <row r="30658" spans="2:7" s="40" customFormat="1">
      <c r="B30658" s="7"/>
      <c r="C30658" s="7"/>
      <c r="D30658" s="4"/>
      <c r="E30658" s="4"/>
      <c r="F30658" s="4"/>
      <c r="G30658" s="31"/>
    </row>
    <row r="30659" spans="2:7" s="40" customFormat="1">
      <c r="B30659" s="7"/>
      <c r="C30659" s="7"/>
      <c r="D30659" s="4"/>
      <c r="E30659" s="4"/>
      <c r="F30659" s="4"/>
      <c r="G30659" s="31"/>
    </row>
    <row r="30660" spans="2:7" s="40" customFormat="1">
      <c r="B30660" s="7"/>
      <c r="C30660" s="7"/>
      <c r="D30660" s="4"/>
      <c r="E30660" s="4"/>
      <c r="F30660" s="4"/>
      <c r="G30660" s="31"/>
    </row>
    <row r="30661" spans="2:7" s="40" customFormat="1">
      <c r="B30661" s="7"/>
      <c r="C30661" s="7"/>
      <c r="D30661" s="4"/>
      <c r="E30661" s="4"/>
      <c r="F30661" s="4"/>
      <c r="G30661" s="31"/>
    </row>
    <row r="30662" spans="2:7" s="40" customFormat="1">
      <c r="B30662" s="7"/>
      <c r="C30662" s="7"/>
      <c r="D30662" s="4"/>
      <c r="E30662" s="4"/>
      <c r="F30662" s="4"/>
      <c r="G30662" s="31"/>
    </row>
    <row r="30663" spans="2:7" s="40" customFormat="1">
      <c r="B30663" s="7"/>
      <c r="C30663" s="7"/>
      <c r="D30663" s="4"/>
      <c r="E30663" s="4"/>
      <c r="F30663" s="4"/>
      <c r="G30663" s="31"/>
    </row>
    <row r="30664" spans="2:7" s="40" customFormat="1">
      <c r="B30664" s="7"/>
      <c r="C30664" s="7"/>
      <c r="D30664" s="4"/>
      <c r="E30664" s="4"/>
      <c r="F30664" s="4"/>
      <c r="G30664" s="31"/>
    </row>
    <row r="30665" spans="2:7" s="40" customFormat="1">
      <c r="B30665" s="7"/>
      <c r="C30665" s="7"/>
      <c r="D30665" s="4"/>
      <c r="E30665" s="4"/>
      <c r="F30665" s="4"/>
      <c r="G30665" s="31"/>
    </row>
    <row r="30666" spans="2:7" s="40" customFormat="1">
      <c r="B30666" s="7"/>
      <c r="C30666" s="7"/>
      <c r="D30666" s="4"/>
      <c r="E30666" s="4"/>
      <c r="F30666" s="4"/>
      <c r="G30666" s="31"/>
    </row>
    <row r="30667" spans="2:7" s="40" customFormat="1">
      <c r="B30667" s="7"/>
      <c r="C30667" s="7"/>
      <c r="D30667" s="4"/>
      <c r="E30667" s="4"/>
      <c r="F30667" s="4"/>
      <c r="G30667" s="31"/>
    </row>
    <row r="30668" spans="2:7" s="40" customFormat="1">
      <c r="B30668" s="7"/>
      <c r="C30668" s="7"/>
      <c r="D30668" s="4"/>
      <c r="E30668" s="4"/>
      <c r="F30668" s="4"/>
      <c r="G30668" s="31"/>
    </row>
    <row r="30669" spans="2:7" s="40" customFormat="1">
      <c r="B30669" s="7"/>
      <c r="C30669" s="7"/>
      <c r="D30669" s="4"/>
      <c r="E30669" s="4"/>
      <c r="F30669" s="4"/>
      <c r="G30669" s="31"/>
    </row>
    <row r="30670" spans="2:7" s="40" customFormat="1">
      <c r="B30670" s="7"/>
      <c r="C30670" s="7"/>
      <c r="D30670" s="4"/>
      <c r="E30670" s="4"/>
      <c r="F30670" s="4"/>
      <c r="G30670" s="31"/>
    </row>
    <row r="30671" spans="2:7" s="40" customFormat="1">
      <c r="B30671" s="7"/>
      <c r="C30671" s="7"/>
      <c r="D30671" s="4"/>
      <c r="E30671" s="4"/>
      <c r="F30671" s="4"/>
      <c r="G30671" s="31"/>
    </row>
    <row r="30672" spans="2:7" s="40" customFormat="1">
      <c r="B30672" s="7"/>
      <c r="C30672" s="7"/>
      <c r="D30672" s="4"/>
      <c r="E30672" s="4"/>
      <c r="F30672" s="4"/>
      <c r="G30672" s="31"/>
    </row>
    <row r="30673" spans="2:7" s="40" customFormat="1">
      <c r="B30673" s="7"/>
      <c r="C30673" s="7"/>
      <c r="D30673" s="4"/>
      <c r="E30673" s="4"/>
      <c r="F30673" s="4"/>
      <c r="G30673" s="31"/>
    </row>
    <row r="30674" spans="2:7" s="40" customFormat="1">
      <c r="B30674" s="7"/>
      <c r="C30674" s="7"/>
      <c r="D30674" s="4"/>
      <c r="E30674" s="4"/>
      <c r="F30674" s="4"/>
      <c r="G30674" s="31"/>
    </row>
    <row r="30675" spans="2:7" s="40" customFormat="1">
      <c r="B30675" s="7"/>
      <c r="C30675" s="7"/>
      <c r="D30675" s="4"/>
      <c r="E30675" s="4"/>
      <c r="F30675" s="4"/>
      <c r="G30675" s="31"/>
    </row>
    <row r="30676" spans="2:7" s="40" customFormat="1">
      <c r="B30676" s="7"/>
      <c r="C30676" s="7"/>
      <c r="D30676" s="4"/>
      <c r="E30676" s="4"/>
      <c r="F30676" s="4"/>
      <c r="G30676" s="31"/>
    </row>
    <row r="30677" spans="2:7" s="40" customFormat="1">
      <c r="B30677" s="7"/>
      <c r="C30677" s="7"/>
      <c r="D30677" s="4"/>
      <c r="E30677" s="4"/>
      <c r="F30677" s="4"/>
      <c r="G30677" s="31"/>
    </row>
    <row r="30678" spans="2:7" s="40" customFormat="1">
      <c r="B30678" s="7"/>
      <c r="C30678" s="7"/>
      <c r="D30678" s="4"/>
      <c r="E30678" s="4"/>
      <c r="F30678" s="4"/>
      <c r="G30678" s="31"/>
    </row>
    <row r="30679" spans="2:7" s="40" customFormat="1">
      <c r="B30679" s="7"/>
      <c r="C30679" s="7"/>
      <c r="D30679" s="4"/>
      <c r="E30679" s="4"/>
      <c r="F30679" s="4"/>
      <c r="G30679" s="31"/>
    </row>
    <row r="30680" spans="2:7" s="40" customFormat="1">
      <c r="B30680" s="7"/>
      <c r="C30680" s="7"/>
      <c r="D30680" s="4"/>
      <c r="E30680" s="4"/>
      <c r="F30680" s="4"/>
      <c r="G30680" s="31"/>
    </row>
    <row r="30681" spans="2:7" s="40" customFormat="1">
      <c r="B30681" s="7"/>
      <c r="C30681" s="7"/>
      <c r="D30681" s="4"/>
      <c r="E30681" s="4"/>
      <c r="F30681" s="4"/>
      <c r="G30681" s="31"/>
    </row>
    <row r="30682" spans="2:7" s="40" customFormat="1">
      <c r="B30682" s="7"/>
      <c r="C30682" s="7"/>
      <c r="D30682" s="4"/>
      <c r="E30682" s="4"/>
      <c r="F30682" s="4"/>
      <c r="G30682" s="31"/>
    </row>
    <row r="30683" spans="2:7" s="40" customFormat="1">
      <c r="B30683" s="7"/>
      <c r="C30683" s="7"/>
      <c r="D30683" s="4"/>
      <c r="E30683" s="4"/>
      <c r="F30683" s="4"/>
      <c r="G30683" s="31"/>
    </row>
    <row r="30684" spans="2:7" s="40" customFormat="1">
      <c r="B30684" s="7"/>
      <c r="C30684" s="7"/>
      <c r="D30684" s="4"/>
      <c r="E30684" s="4"/>
      <c r="F30684" s="4"/>
      <c r="G30684" s="31"/>
    </row>
    <row r="30685" spans="2:7" s="40" customFormat="1">
      <c r="B30685" s="7"/>
      <c r="C30685" s="7"/>
      <c r="D30685" s="4"/>
      <c r="E30685" s="4"/>
      <c r="F30685" s="4"/>
      <c r="G30685" s="31"/>
    </row>
    <row r="30686" spans="2:7" s="40" customFormat="1">
      <c r="B30686" s="7"/>
      <c r="C30686" s="7"/>
      <c r="D30686" s="4"/>
      <c r="E30686" s="4"/>
      <c r="F30686" s="4"/>
      <c r="G30686" s="31"/>
    </row>
    <row r="30687" spans="2:7" s="40" customFormat="1">
      <c r="B30687" s="7"/>
      <c r="C30687" s="7"/>
      <c r="D30687" s="4"/>
      <c r="E30687" s="4"/>
      <c r="F30687" s="4"/>
      <c r="G30687" s="31"/>
    </row>
    <row r="30688" spans="2:7" s="40" customFormat="1">
      <c r="B30688" s="7"/>
      <c r="C30688" s="7"/>
      <c r="D30688" s="4"/>
      <c r="E30688" s="4"/>
      <c r="F30688" s="4"/>
      <c r="G30688" s="31"/>
    </row>
    <row r="30689" spans="2:7" s="40" customFormat="1">
      <c r="B30689" s="7"/>
      <c r="C30689" s="7"/>
      <c r="D30689" s="4"/>
      <c r="E30689" s="4"/>
      <c r="F30689" s="4"/>
      <c r="G30689" s="31"/>
    </row>
    <row r="30690" spans="2:7" s="40" customFormat="1">
      <c r="B30690" s="7"/>
      <c r="C30690" s="7"/>
      <c r="D30690" s="4"/>
      <c r="E30690" s="4"/>
      <c r="F30690" s="4"/>
      <c r="G30690" s="31"/>
    </row>
    <row r="30691" spans="2:7" s="40" customFormat="1">
      <c r="B30691" s="7"/>
      <c r="C30691" s="7"/>
      <c r="D30691" s="4"/>
      <c r="E30691" s="4"/>
      <c r="F30691" s="4"/>
      <c r="G30691" s="31"/>
    </row>
    <row r="30692" spans="2:7" s="40" customFormat="1">
      <c r="B30692" s="7"/>
      <c r="C30692" s="7"/>
      <c r="D30692" s="4"/>
      <c r="E30692" s="4"/>
      <c r="F30692" s="4"/>
      <c r="G30692" s="31"/>
    </row>
    <row r="30693" spans="2:7" s="40" customFormat="1">
      <c r="B30693" s="7"/>
      <c r="C30693" s="7"/>
      <c r="D30693" s="4"/>
      <c r="E30693" s="4"/>
      <c r="F30693" s="4"/>
      <c r="G30693" s="31"/>
    </row>
    <row r="30694" spans="2:7" s="40" customFormat="1">
      <c r="B30694" s="7"/>
      <c r="C30694" s="7"/>
      <c r="D30694" s="4"/>
      <c r="E30694" s="4"/>
      <c r="F30694" s="4"/>
      <c r="G30694" s="31"/>
    </row>
    <row r="30695" spans="2:7" s="40" customFormat="1">
      <c r="B30695" s="7"/>
      <c r="C30695" s="7"/>
      <c r="D30695" s="4"/>
      <c r="E30695" s="4"/>
      <c r="F30695" s="4"/>
      <c r="G30695" s="31"/>
    </row>
    <row r="30696" spans="2:7" s="40" customFormat="1">
      <c r="B30696" s="7"/>
      <c r="C30696" s="7"/>
      <c r="D30696" s="4"/>
      <c r="E30696" s="4"/>
      <c r="F30696" s="4"/>
      <c r="G30696" s="31"/>
    </row>
    <row r="30697" spans="2:7" s="40" customFormat="1">
      <c r="B30697" s="7"/>
      <c r="C30697" s="7"/>
      <c r="D30697" s="4"/>
      <c r="E30697" s="4"/>
      <c r="F30697" s="4"/>
      <c r="G30697" s="31"/>
    </row>
    <row r="30698" spans="2:7" s="40" customFormat="1">
      <c r="B30698" s="7"/>
      <c r="C30698" s="7"/>
      <c r="D30698" s="4"/>
      <c r="E30698" s="4"/>
      <c r="F30698" s="4"/>
      <c r="G30698" s="31"/>
    </row>
    <row r="30699" spans="2:7" s="40" customFormat="1">
      <c r="B30699" s="7"/>
      <c r="C30699" s="7"/>
      <c r="D30699" s="4"/>
      <c r="E30699" s="4"/>
      <c r="F30699" s="4"/>
      <c r="G30699" s="31"/>
    </row>
    <row r="30700" spans="2:7" s="40" customFormat="1">
      <c r="B30700" s="7"/>
      <c r="C30700" s="7"/>
      <c r="D30700" s="4"/>
      <c r="E30700" s="4"/>
      <c r="F30700" s="4"/>
      <c r="G30700" s="31"/>
    </row>
    <row r="30701" spans="2:7" s="40" customFormat="1">
      <c r="B30701" s="7"/>
      <c r="C30701" s="7"/>
      <c r="D30701" s="4"/>
      <c r="E30701" s="4"/>
      <c r="F30701" s="4"/>
      <c r="G30701" s="31"/>
    </row>
    <row r="30702" spans="2:7" s="40" customFormat="1">
      <c r="B30702" s="7"/>
      <c r="C30702" s="7"/>
      <c r="D30702" s="4"/>
      <c r="E30702" s="4"/>
      <c r="F30702" s="4"/>
      <c r="G30702" s="31"/>
    </row>
    <row r="30703" spans="2:7" s="40" customFormat="1">
      <c r="B30703" s="7"/>
      <c r="C30703" s="7"/>
      <c r="D30703" s="4"/>
      <c r="E30703" s="4"/>
      <c r="F30703" s="4"/>
      <c r="G30703" s="31"/>
    </row>
    <row r="30704" spans="2:7" s="40" customFormat="1">
      <c r="B30704" s="7"/>
      <c r="C30704" s="7"/>
      <c r="D30704" s="4"/>
      <c r="E30704" s="4"/>
      <c r="F30704" s="4"/>
      <c r="G30704" s="31"/>
    </row>
    <row r="30705" spans="2:7" s="40" customFormat="1">
      <c r="B30705" s="7"/>
      <c r="C30705" s="7"/>
      <c r="D30705" s="4"/>
      <c r="E30705" s="4"/>
      <c r="F30705" s="4"/>
      <c r="G30705" s="31"/>
    </row>
    <row r="30706" spans="2:7" s="40" customFormat="1">
      <c r="B30706" s="7"/>
      <c r="C30706" s="7"/>
      <c r="D30706" s="4"/>
      <c r="E30706" s="4"/>
      <c r="F30706" s="4"/>
      <c r="G30706" s="31"/>
    </row>
    <row r="30707" spans="2:7" s="40" customFormat="1">
      <c r="B30707" s="7"/>
      <c r="C30707" s="7"/>
      <c r="D30707" s="4"/>
      <c r="E30707" s="4"/>
      <c r="F30707" s="4"/>
      <c r="G30707" s="31"/>
    </row>
    <row r="30708" spans="2:7" s="40" customFormat="1">
      <c r="B30708" s="7"/>
      <c r="C30708" s="7"/>
      <c r="D30708" s="4"/>
      <c r="E30708" s="4"/>
      <c r="F30708" s="4"/>
      <c r="G30708" s="31"/>
    </row>
    <row r="30709" spans="2:7" s="40" customFormat="1">
      <c r="B30709" s="7"/>
      <c r="C30709" s="7"/>
      <c r="D30709" s="4"/>
      <c r="E30709" s="4"/>
      <c r="F30709" s="4"/>
      <c r="G30709" s="31"/>
    </row>
    <row r="30710" spans="2:7" s="40" customFormat="1">
      <c r="B30710" s="7"/>
      <c r="C30710" s="7"/>
      <c r="D30710" s="4"/>
      <c r="E30710" s="4"/>
      <c r="F30710" s="4"/>
      <c r="G30710" s="31"/>
    </row>
    <row r="30711" spans="2:7" s="40" customFormat="1">
      <c r="B30711" s="7"/>
      <c r="C30711" s="7"/>
      <c r="D30711" s="4"/>
      <c r="E30711" s="4"/>
      <c r="F30711" s="4"/>
      <c r="G30711" s="31"/>
    </row>
    <row r="30712" spans="2:7" s="40" customFormat="1">
      <c r="B30712" s="7"/>
      <c r="C30712" s="7"/>
      <c r="D30712" s="4"/>
      <c r="E30712" s="4"/>
      <c r="F30712" s="4"/>
      <c r="G30712" s="31"/>
    </row>
    <row r="30713" spans="2:7" s="40" customFormat="1">
      <c r="B30713" s="7"/>
      <c r="C30713" s="7"/>
      <c r="D30713" s="4"/>
      <c r="E30713" s="4"/>
      <c r="F30713" s="4"/>
      <c r="G30713" s="31"/>
    </row>
    <row r="30714" spans="2:7" s="40" customFormat="1">
      <c r="B30714" s="7"/>
      <c r="C30714" s="7"/>
      <c r="D30714" s="4"/>
      <c r="E30714" s="4"/>
      <c r="F30714" s="4"/>
      <c r="G30714" s="31"/>
    </row>
    <row r="30715" spans="2:7" s="40" customFormat="1">
      <c r="B30715" s="7"/>
      <c r="C30715" s="7"/>
      <c r="D30715" s="4"/>
      <c r="E30715" s="4"/>
      <c r="F30715" s="4"/>
      <c r="G30715" s="31"/>
    </row>
    <row r="30716" spans="2:7" s="40" customFormat="1">
      <c r="B30716" s="7"/>
      <c r="C30716" s="7"/>
      <c r="D30716" s="4"/>
      <c r="E30716" s="4"/>
      <c r="F30716" s="4"/>
      <c r="G30716" s="31"/>
    </row>
    <row r="30717" spans="2:7" s="40" customFormat="1">
      <c r="B30717" s="7"/>
      <c r="C30717" s="7"/>
      <c r="D30717" s="4"/>
      <c r="E30717" s="4"/>
      <c r="F30717" s="4"/>
      <c r="G30717" s="31"/>
    </row>
    <row r="30718" spans="2:7" s="40" customFormat="1">
      <c r="B30718" s="7"/>
      <c r="C30718" s="7"/>
      <c r="D30718" s="4"/>
      <c r="E30718" s="4"/>
      <c r="F30718" s="4"/>
      <c r="G30718" s="31"/>
    </row>
    <row r="30719" spans="2:7" s="40" customFormat="1">
      <c r="B30719" s="7"/>
      <c r="C30719" s="7"/>
      <c r="D30719" s="4"/>
      <c r="E30719" s="4"/>
      <c r="F30719" s="4"/>
      <c r="G30719" s="31"/>
    </row>
    <row r="30720" spans="2:7" s="40" customFormat="1">
      <c r="B30720" s="7"/>
      <c r="C30720" s="7"/>
      <c r="D30720" s="4"/>
      <c r="E30720" s="4"/>
      <c r="F30720" s="4"/>
      <c r="G30720" s="31"/>
    </row>
    <row r="30721" spans="2:7" s="40" customFormat="1">
      <c r="B30721" s="7"/>
      <c r="C30721" s="7"/>
      <c r="D30721" s="4"/>
      <c r="E30721" s="4"/>
      <c r="F30721" s="4"/>
      <c r="G30721" s="31"/>
    </row>
    <row r="30722" spans="2:7" s="40" customFormat="1">
      <c r="B30722" s="7"/>
      <c r="C30722" s="7"/>
      <c r="D30722" s="4"/>
      <c r="E30722" s="4"/>
      <c r="F30722" s="4"/>
      <c r="G30722" s="31"/>
    </row>
    <row r="30723" spans="2:7" s="40" customFormat="1">
      <c r="B30723" s="7"/>
      <c r="C30723" s="7"/>
      <c r="D30723" s="4"/>
      <c r="E30723" s="4"/>
      <c r="F30723" s="4"/>
      <c r="G30723" s="31"/>
    </row>
    <row r="30724" spans="2:7" s="40" customFormat="1">
      <c r="B30724" s="7"/>
      <c r="C30724" s="7"/>
      <c r="D30724" s="4"/>
      <c r="E30724" s="4"/>
      <c r="F30724" s="4"/>
      <c r="G30724" s="31"/>
    </row>
    <row r="30725" spans="2:7" s="40" customFormat="1">
      <c r="B30725" s="7"/>
      <c r="C30725" s="7"/>
      <c r="D30725" s="4"/>
      <c r="E30725" s="4"/>
      <c r="F30725" s="4"/>
      <c r="G30725" s="31"/>
    </row>
    <row r="30726" spans="2:7" s="40" customFormat="1">
      <c r="B30726" s="7"/>
      <c r="C30726" s="7"/>
      <c r="D30726" s="4"/>
      <c r="E30726" s="4"/>
      <c r="F30726" s="4"/>
      <c r="G30726" s="31"/>
    </row>
    <row r="30727" spans="2:7" s="40" customFormat="1">
      <c r="B30727" s="7"/>
      <c r="C30727" s="7"/>
      <c r="D30727" s="4"/>
      <c r="E30727" s="4"/>
      <c r="F30727" s="4"/>
      <c r="G30727" s="31"/>
    </row>
    <row r="30728" spans="2:7" s="40" customFormat="1">
      <c r="B30728" s="7"/>
      <c r="C30728" s="7"/>
      <c r="D30728" s="4"/>
      <c r="E30728" s="4"/>
      <c r="F30728" s="4"/>
      <c r="G30728" s="31"/>
    </row>
    <row r="30729" spans="2:7" s="40" customFormat="1">
      <c r="B30729" s="7"/>
      <c r="C30729" s="7"/>
      <c r="D30729" s="4"/>
      <c r="E30729" s="4"/>
      <c r="F30729" s="4"/>
      <c r="G30729" s="31"/>
    </row>
    <row r="30730" spans="2:7" s="40" customFormat="1">
      <c r="B30730" s="7"/>
      <c r="C30730" s="7"/>
      <c r="D30730" s="4"/>
      <c r="E30730" s="4"/>
      <c r="F30730" s="4"/>
      <c r="G30730" s="31"/>
    </row>
    <row r="30731" spans="2:7" s="40" customFormat="1">
      <c r="B30731" s="7"/>
      <c r="C30731" s="7"/>
      <c r="D30731" s="4"/>
      <c r="E30731" s="4"/>
      <c r="F30731" s="4"/>
      <c r="G30731" s="31"/>
    </row>
    <row r="30732" spans="2:7" s="40" customFormat="1">
      <c r="B30732" s="7"/>
      <c r="C30732" s="7"/>
      <c r="D30732" s="4"/>
      <c r="E30732" s="4"/>
      <c r="F30732" s="4"/>
      <c r="G30732" s="31"/>
    </row>
    <row r="30733" spans="2:7" s="40" customFormat="1">
      <c r="B30733" s="7"/>
      <c r="C30733" s="7"/>
      <c r="D30733" s="4"/>
      <c r="E30733" s="4"/>
      <c r="F30733" s="4"/>
      <c r="G30733" s="31"/>
    </row>
    <row r="30734" spans="2:7" s="40" customFormat="1">
      <c r="B30734" s="7"/>
      <c r="C30734" s="7"/>
      <c r="D30734" s="4"/>
      <c r="E30734" s="4"/>
      <c r="F30734" s="4"/>
      <c r="G30734" s="31"/>
    </row>
    <row r="30735" spans="2:7" s="40" customFormat="1">
      <c r="B30735" s="7"/>
      <c r="C30735" s="7"/>
      <c r="D30735" s="4"/>
      <c r="E30735" s="4"/>
      <c r="F30735" s="4"/>
      <c r="G30735" s="31"/>
    </row>
    <row r="30736" spans="2:7" s="40" customFormat="1">
      <c r="B30736" s="7"/>
      <c r="C30736" s="7"/>
      <c r="D30736" s="4"/>
      <c r="E30736" s="4"/>
      <c r="F30736" s="4"/>
      <c r="G30736" s="31"/>
    </row>
    <row r="30737" spans="2:7" s="40" customFormat="1">
      <c r="B30737" s="7"/>
      <c r="C30737" s="7"/>
      <c r="D30737" s="4"/>
      <c r="E30737" s="4"/>
      <c r="F30737" s="4"/>
      <c r="G30737" s="31"/>
    </row>
    <row r="30738" spans="2:7" s="40" customFormat="1">
      <c r="B30738" s="7"/>
      <c r="C30738" s="7"/>
      <c r="D30738" s="4"/>
      <c r="E30738" s="4"/>
      <c r="F30738" s="4"/>
      <c r="G30738" s="31"/>
    </row>
    <row r="30739" spans="2:7" s="40" customFormat="1">
      <c r="B30739" s="7"/>
      <c r="C30739" s="7"/>
      <c r="D30739" s="4"/>
      <c r="E30739" s="4"/>
      <c r="F30739" s="4"/>
      <c r="G30739" s="31"/>
    </row>
    <row r="30740" spans="2:7" s="40" customFormat="1">
      <c r="B30740" s="7"/>
      <c r="C30740" s="7"/>
      <c r="D30740" s="4"/>
      <c r="E30740" s="4"/>
      <c r="F30740" s="4"/>
      <c r="G30740" s="31"/>
    </row>
    <row r="30741" spans="2:7" s="40" customFormat="1">
      <c r="B30741" s="7"/>
      <c r="C30741" s="7"/>
      <c r="D30741" s="4"/>
      <c r="E30741" s="4"/>
      <c r="F30741" s="4"/>
      <c r="G30741" s="31"/>
    </row>
    <row r="30742" spans="2:7" s="40" customFormat="1">
      <c r="B30742" s="7"/>
      <c r="C30742" s="7"/>
      <c r="D30742" s="4"/>
      <c r="E30742" s="4"/>
      <c r="F30742" s="4"/>
      <c r="G30742" s="31"/>
    </row>
    <row r="30743" spans="2:7" s="40" customFormat="1">
      <c r="B30743" s="7"/>
      <c r="C30743" s="7"/>
      <c r="D30743" s="4"/>
      <c r="E30743" s="4"/>
      <c r="F30743" s="4"/>
      <c r="G30743" s="31"/>
    </row>
    <row r="30744" spans="2:7" s="40" customFormat="1">
      <c r="B30744" s="7"/>
      <c r="C30744" s="7"/>
      <c r="D30744" s="4"/>
      <c r="E30744" s="4"/>
      <c r="F30744" s="4"/>
      <c r="G30744" s="31"/>
    </row>
    <row r="30745" spans="2:7" s="40" customFormat="1">
      <c r="B30745" s="7"/>
      <c r="C30745" s="7"/>
      <c r="D30745" s="4"/>
      <c r="E30745" s="4"/>
      <c r="F30745" s="4"/>
      <c r="G30745" s="31"/>
    </row>
    <row r="30746" spans="2:7" s="40" customFormat="1">
      <c r="B30746" s="7"/>
      <c r="C30746" s="7"/>
      <c r="D30746" s="4"/>
      <c r="E30746" s="4"/>
      <c r="F30746" s="4"/>
      <c r="G30746" s="31"/>
    </row>
    <row r="30747" spans="2:7" s="40" customFormat="1">
      <c r="B30747" s="7"/>
      <c r="C30747" s="7"/>
      <c r="D30747" s="4"/>
      <c r="E30747" s="4"/>
      <c r="F30747" s="4"/>
      <c r="G30747" s="31"/>
    </row>
    <row r="30748" spans="2:7" s="40" customFormat="1">
      <c r="B30748" s="7"/>
      <c r="C30748" s="7"/>
      <c r="D30748" s="4"/>
      <c r="E30748" s="4"/>
      <c r="F30748" s="4"/>
      <c r="G30748" s="31"/>
    </row>
    <row r="30749" spans="2:7" s="40" customFormat="1">
      <c r="B30749" s="7"/>
      <c r="C30749" s="7"/>
      <c r="D30749" s="4"/>
      <c r="E30749" s="4"/>
      <c r="F30749" s="4"/>
      <c r="G30749" s="31"/>
    </row>
    <row r="30750" spans="2:7" s="40" customFormat="1">
      <c r="B30750" s="7"/>
      <c r="C30750" s="7"/>
      <c r="D30750" s="4"/>
      <c r="E30750" s="4"/>
      <c r="F30750" s="4"/>
      <c r="G30750" s="31"/>
    </row>
    <row r="30751" spans="2:7" s="40" customFormat="1">
      <c r="B30751" s="7"/>
      <c r="C30751" s="7"/>
      <c r="D30751" s="4"/>
      <c r="E30751" s="4"/>
      <c r="F30751" s="4"/>
      <c r="G30751" s="31"/>
    </row>
    <row r="30752" spans="2:7" s="40" customFormat="1">
      <c r="B30752" s="7"/>
      <c r="C30752" s="7"/>
      <c r="D30752" s="4"/>
      <c r="E30752" s="4"/>
      <c r="F30752" s="4"/>
      <c r="G30752" s="31"/>
    </row>
    <row r="30753" spans="2:7" s="40" customFormat="1">
      <c r="B30753" s="7"/>
      <c r="C30753" s="7"/>
      <c r="D30753" s="4"/>
      <c r="E30753" s="4"/>
      <c r="F30753" s="4"/>
      <c r="G30753" s="31"/>
    </row>
    <row r="30754" spans="2:7" s="40" customFormat="1">
      <c r="B30754" s="7"/>
      <c r="C30754" s="7"/>
      <c r="D30754" s="4"/>
      <c r="E30754" s="4"/>
      <c r="F30754" s="4"/>
      <c r="G30754" s="31"/>
    </row>
    <row r="30755" spans="2:7" s="40" customFormat="1">
      <c r="B30755" s="7"/>
      <c r="C30755" s="7"/>
      <c r="D30755" s="4"/>
      <c r="E30755" s="4"/>
      <c r="F30755" s="4"/>
      <c r="G30755" s="31"/>
    </row>
    <row r="30756" spans="2:7" s="40" customFormat="1">
      <c r="B30756" s="7"/>
      <c r="C30756" s="7"/>
      <c r="D30756" s="4"/>
      <c r="E30756" s="4"/>
      <c r="F30756" s="4"/>
      <c r="G30756" s="31"/>
    </row>
    <row r="30757" spans="2:7" s="40" customFormat="1">
      <c r="B30757" s="7"/>
      <c r="C30757" s="7"/>
      <c r="D30757" s="4"/>
      <c r="E30757" s="4"/>
      <c r="F30757" s="4"/>
      <c r="G30757" s="31"/>
    </row>
    <row r="30758" spans="2:7" s="40" customFormat="1">
      <c r="B30758" s="7"/>
      <c r="C30758" s="7"/>
      <c r="D30758" s="4"/>
      <c r="E30758" s="4"/>
      <c r="F30758" s="4"/>
      <c r="G30758" s="31"/>
    </row>
    <row r="30759" spans="2:7" s="40" customFormat="1">
      <c r="B30759" s="7"/>
      <c r="C30759" s="7"/>
      <c r="D30759" s="4"/>
      <c r="E30759" s="4"/>
      <c r="F30759" s="4"/>
      <c r="G30759" s="31"/>
    </row>
    <row r="30760" spans="2:7" s="40" customFormat="1">
      <c r="B30760" s="7"/>
      <c r="C30760" s="7"/>
      <c r="D30760" s="4"/>
      <c r="E30760" s="4"/>
      <c r="F30760" s="4"/>
      <c r="G30760" s="31"/>
    </row>
    <row r="30761" spans="2:7" s="40" customFormat="1">
      <c r="B30761" s="7"/>
      <c r="C30761" s="7"/>
      <c r="D30761" s="4"/>
      <c r="E30761" s="4"/>
      <c r="F30761" s="4"/>
      <c r="G30761" s="31"/>
    </row>
    <row r="30762" spans="2:7" s="40" customFormat="1">
      <c r="B30762" s="7"/>
      <c r="C30762" s="7"/>
      <c r="D30762" s="4"/>
      <c r="E30762" s="4"/>
      <c r="F30762" s="4"/>
      <c r="G30762" s="31"/>
    </row>
    <row r="30763" spans="2:7" s="40" customFormat="1">
      <c r="B30763" s="7"/>
      <c r="C30763" s="7"/>
      <c r="D30763" s="4"/>
      <c r="E30763" s="4"/>
      <c r="F30763" s="4"/>
      <c r="G30763" s="31"/>
    </row>
    <row r="30764" spans="2:7" s="40" customFormat="1">
      <c r="B30764" s="7"/>
      <c r="C30764" s="7"/>
      <c r="D30764" s="4"/>
      <c r="E30764" s="4"/>
      <c r="F30764" s="4"/>
      <c r="G30764" s="31"/>
    </row>
    <row r="30765" spans="2:7" s="40" customFormat="1">
      <c r="B30765" s="7"/>
      <c r="C30765" s="7"/>
      <c r="D30765" s="4"/>
      <c r="E30765" s="4"/>
      <c r="F30765" s="4"/>
      <c r="G30765" s="31"/>
    </row>
    <row r="30766" spans="2:7" s="40" customFormat="1">
      <c r="B30766" s="7"/>
      <c r="C30766" s="7"/>
      <c r="D30766" s="4"/>
      <c r="E30766" s="4"/>
      <c r="F30766" s="4"/>
      <c r="G30766" s="31"/>
    </row>
    <row r="30767" spans="2:7" s="40" customFormat="1">
      <c r="B30767" s="7"/>
      <c r="C30767" s="7"/>
      <c r="D30767" s="4"/>
      <c r="E30767" s="4"/>
      <c r="F30767" s="4"/>
      <c r="G30767" s="31"/>
    </row>
    <row r="30768" spans="2:7" s="40" customFormat="1">
      <c r="B30768" s="7"/>
      <c r="C30768" s="7"/>
      <c r="D30768" s="4"/>
      <c r="E30768" s="4"/>
      <c r="F30768" s="4"/>
      <c r="G30768" s="31"/>
    </row>
    <row r="30769" spans="2:7" s="40" customFormat="1">
      <c r="B30769" s="7"/>
      <c r="C30769" s="7"/>
      <c r="D30769" s="4"/>
      <c r="E30769" s="4"/>
      <c r="F30769" s="4"/>
      <c r="G30769" s="31"/>
    </row>
    <row r="30770" spans="2:7" s="40" customFormat="1">
      <c r="B30770" s="7"/>
      <c r="C30770" s="7"/>
      <c r="D30770" s="4"/>
      <c r="E30770" s="4"/>
      <c r="F30770" s="4"/>
      <c r="G30770" s="31"/>
    </row>
    <row r="30771" spans="2:7" s="40" customFormat="1">
      <c r="B30771" s="7"/>
      <c r="C30771" s="7"/>
      <c r="D30771" s="4"/>
      <c r="E30771" s="4"/>
      <c r="F30771" s="4"/>
      <c r="G30771" s="31"/>
    </row>
    <row r="30772" spans="2:7" s="40" customFormat="1">
      <c r="B30772" s="7"/>
      <c r="C30772" s="7"/>
      <c r="D30772" s="4"/>
      <c r="E30772" s="4"/>
      <c r="F30772" s="4"/>
      <c r="G30772" s="31"/>
    </row>
    <row r="30773" spans="2:7" s="40" customFormat="1">
      <c r="B30773" s="7"/>
      <c r="C30773" s="7"/>
      <c r="D30773" s="4"/>
      <c r="E30773" s="4"/>
      <c r="F30773" s="4"/>
      <c r="G30773" s="31"/>
    </row>
    <row r="30774" spans="2:7" s="40" customFormat="1">
      <c r="B30774" s="7"/>
      <c r="C30774" s="7"/>
      <c r="D30774" s="4"/>
      <c r="E30774" s="4"/>
      <c r="F30774" s="4"/>
      <c r="G30774" s="31"/>
    </row>
    <row r="30775" spans="2:7" s="40" customFormat="1">
      <c r="B30775" s="7"/>
      <c r="C30775" s="7"/>
      <c r="D30775" s="4"/>
      <c r="E30775" s="4"/>
      <c r="F30775" s="4"/>
      <c r="G30775" s="31"/>
    </row>
    <row r="30776" spans="2:7" s="40" customFormat="1">
      <c r="B30776" s="7"/>
      <c r="C30776" s="7"/>
      <c r="D30776" s="4"/>
      <c r="E30776" s="4"/>
      <c r="F30776" s="4"/>
      <c r="G30776" s="31"/>
    </row>
    <row r="30777" spans="2:7" s="40" customFormat="1">
      <c r="B30777" s="7"/>
      <c r="C30777" s="7"/>
      <c r="D30777" s="4"/>
      <c r="E30777" s="4"/>
      <c r="F30777" s="4"/>
      <c r="G30777" s="31"/>
    </row>
    <row r="30778" spans="2:7" s="40" customFormat="1">
      <c r="B30778" s="7"/>
      <c r="C30778" s="7"/>
      <c r="D30778" s="4"/>
      <c r="E30778" s="4"/>
      <c r="F30778" s="4"/>
      <c r="G30778" s="31"/>
    </row>
    <row r="30779" spans="2:7" s="40" customFormat="1">
      <c r="B30779" s="7"/>
      <c r="C30779" s="7"/>
      <c r="D30779" s="4"/>
      <c r="E30779" s="4"/>
      <c r="F30779" s="4"/>
      <c r="G30779" s="31"/>
    </row>
    <row r="30780" spans="2:7" s="40" customFormat="1">
      <c r="B30780" s="7"/>
      <c r="C30780" s="7"/>
      <c r="D30780" s="4"/>
      <c r="E30780" s="4"/>
      <c r="F30780" s="4"/>
      <c r="G30780" s="31"/>
    </row>
    <row r="30781" spans="2:7" s="40" customFormat="1">
      <c r="B30781" s="7"/>
      <c r="C30781" s="7"/>
      <c r="D30781" s="4"/>
      <c r="E30781" s="4"/>
      <c r="F30781" s="4"/>
      <c r="G30781" s="31"/>
    </row>
    <row r="30782" spans="2:7" s="40" customFormat="1">
      <c r="B30782" s="7"/>
      <c r="C30782" s="7"/>
      <c r="D30782" s="4"/>
      <c r="E30782" s="4"/>
      <c r="F30782" s="4"/>
      <c r="G30782" s="31"/>
    </row>
    <row r="30783" spans="2:7" s="40" customFormat="1">
      <c r="B30783" s="7"/>
      <c r="C30783" s="7"/>
      <c r="D30783" s="4"/>
      <c r="E30783" s="4"/>
      <c r="F30783" s="4"/>
      <c r="G30783" s="31"/>
    </row>
    <row r="30784" spans="2:7" s="40" customFormat="1">
      <c r="B30784" s="7"/>
      <c r="C30784" s="7"/>
      <c r="D30784" s="4"/>
      <c r="E30784" s="4"/>
      <c r="F30784" s="4"/>
      <c r="G30784" s="31"/>
    </row>
    <row r="30785" spans="2:7" s="40" customFormat="1">
      <c r="B30785" s="7"/>
      <c r="C30785" s="7"/>
      <c r="D30785" s="4"/>
      <c r="E30785" s="4"/>
      <c r="F30785" s="4"/>
      <c r="G30785" s="31"/>
    </row>
    <row r="30786" spans="2:7" s="40" customFormat="1">
      <c r="B30786" s="7"/>
      <c r="C30786" s="7"/>
      <c r="D30786" s="4"/>
      <c r="E30786" s="4"/>
      <c r="F30786" s="4"/>
      <c r="G30786" s="31"/>
    </row>
    <row r="30787" spans="2:7" s="40" customFormat="1">
      <c r="B30787" s="7"/>
      <c r="C30787" s="7"/>
      <c r="D30787" s="4"/>
      <c r="E30787" s="4"/>
      <c r="F30787" s="4"/>
      <c r="G30787" s="31"/>
    </row>
    <row r="30788" spans="2:7" s="40" customFormat="1">
      <c r="B30788" s="7"/>
      <c r="C30788" s="7"/>
      <c r="D30788" s="4"/>
      <c r="E30788" s="4"/>
      <c r="F30788" s="4"/>
      <c r="G30788" s="31"/>
    </row>
    <row r="30789" spans="2:7" s="40" customFormat="1">
      <c r="B30789" s="7"/>
      <c r="C30789" s="7"/>
      <c r="D30789" s="4"/>
      <c r="E30789" s="4"/>
      <c r="F30789" s="4"/>
      <c r="G30789" s="31"/>
    </row>
    <row r="30790" spans="2:7" s="40" customFormat="1">
      <c r="B30790" s="7"/>
      <c r="C30790" s="7"/>
      <c r="D30790" s="4"/>
      <c r="E30790" s="4"/>
      <c r="F30790" s="4"/>
      <c r="G30790" s="31"/>
    </row>
    <row r="30791" spans="2:7" s="40" customFormat="1">
      <c r="B30791" s="7"/>
      <c r="C30791" s="7"/>
      <c r="D30791" s="4"/>
      <c r="E30791" s="4"/>
      <c r="F30791" s="4"/>
      <c r="G30791" s="31"/>
    </row>
    <row r="30792" spans="2:7" s="40" customFormat="1">
      <c r="B30792" s="7"/>
      <c r="C30792" s="7"/>
      <c r="D30792" s="4"/>
      <c r="E30792" s="4"/>
      <c r="F30792" s="4"/>
      <c r="G30792" s="31"/>
    </row>
    <row r="30793" spans="2:7" s="40" customFormat="1">
      <c r="B30793" s="7"/>
      <c r="C30793" s="7"/>
      <c r="D30793" s="4"/>
      <c r="E30793" s="4"/>
      <c r="F30793" s="4"/>
      <c r="G30793" s="31"/>
    </row>
    <row r="30794" spans="2:7" s="40" customFormat="1">
      <c r="B30794" s="7"/>
      <c r="C30794" s="7"/>
      <c r="D30794" s="4"/>
      <c r="E30794" s="4"/>
      <c r="F30794" s="4"/>
      <c r="G30794" s="31"/>
    </row>
    <row r="30795" spans="2:7" s="40" customFormat="1">
      <c r="B30795" s="7"/>
      <c r="C30795" s="7"/>
      <c r="D30795" s="4"/>
      <c r="E30795" s="4"/>
      <c r="F30795" s="4"/>
      <c r="G30795" s="31"/>
    </row>
    <row r="30796" spans="2:7" s="40" customFormat="1">
      <c r="B30796" s="7"/>
      <c r="C30796" s="7"/>
      <c r="D30796" s="4"/>
      <c r="E30796" s="4"/>
      <c r="F30796" s="4"/>
      <c r="G30796" s="31"/>
    </row>
    <row r="30797" spans="2:7" s="40" customFormat="1">
      <c r="B30797" s="7"/>
      <c r="C30797" s="7"/>
      <c r="D30797" s="4"/>
      <c r="E30797" s="4"/>
      <c r="F30797" s="4"/>
      <c r="G30797" s="31"/>
    </row>
    <row r="30798" spans="2:7" s="40" customFormat="1">
      <c r="B30798" s="7"/>
      <c r="C30798" s="7"/>
      <c r="D30798" s="4"/>
      <c r="E30798" s="4"/>
      <c r="F30798" s="4"/>
      <c r="G30798" s="31"/>
    </row>
    <row r="30799" spans="2:7" s="40" customFormat="1">
      <c r="B30799" s="7"/>
      <c r="C30799" s="7"/>
      <c r="D30799" s="4"/>
      <c r="E30799" s="4"/>
      <c r="F30799" s="4"/>
      <c r="G30799" s="31"/>
    </row>
    <row r="30800" spans="2:7" s="40" customFormat="1">
      <c r="B30800" s="7"/>
      <c r="C30800" s="7"/>
      <c r="D30800" s="4"/>
      <c r="E30800" s="4"/>
      <c r="F30800" s="4"/>
      <c r="G30800" s="31"/>
    </row>
    <row r="30801" spans="2:7" s="40" customFormat="1">
      <c r="B30801" s="7"/>
      <c r="C30801" s="7"/>
      <c r="D30801" s="4"/>
      <c r="E30801" s="4"/>
      <c r="F30801" s="4"/>
      <c r="G30801" s="31"/>
    </row>
    <row r="30802" spans="2:7" s="40" customFormat="1">
      <c r="B30802" s="7"/>
      <c r="C30802" s="7"/>
      <c r="D30802" s="4"/>
      <c r="E30802" s="4"/>
      <c r="F30802" s="4"/>
      <c r="G30802" s="31"/>
    </row>
    <row r="30803" spans="2:7" s="40" customFormat="1">
      <c r="B30803" s="7"/>
      <c r="C30803" s="7"/>
      <c r="D30803" s="4"/>
      <c r="E30803" s="4"/>
      <c r="F30803" s="4"/>
      <c r="G30803" s="31"/>
    </row>
    <row r="30804" spans="2:7" s="40" customFormat="1">
      <c r="B30804" s="7"/>
      <c r="C30804" s="7"/>
      <c r="D30804" s="4"/>
      <c r="E30804" s="4"/>
      <c r="F30804" s="4"/>
      <c r="G30804" s="31"/>
    </row>
    <row r="30805" spans="2:7" s="40" customFormat="1">
      <c r="B30805" s="7"/>
      <c r="C30805" s="7"/>
      <c r="D30805" s="4"/>
      <c r="E30805" s="4"/>
      <c r="F30805" s="4"/>
      <c r="G30805" s="31"/>
    </row>
    <row r="30806" spans="2:7" s="40" customFormat="1">
      <c r="B30806" s="7"/>
      <c r="C30806" s="7"/>
      <c r="D30806" s="4"/>
      <c r="E30806" s="4"/>
      <c r="F30806" s="4"/>
      <c r="G30806" s="31"/>
    </row>
    <row r="30807" spans="2:7" s="40" customFormat="1">
      <c r="B30807" s="7"/>
      <c r="C30807" s="7"/>
      <c r="D30807" s="4"/>
      <c r="E30807" s="4"/>
      <c r="F30807" s="4"/>
      <c r="G30807" s="31"/>
    </row>
    <row r="30808" spans="2:7" s="40" customFormat="1">
      <c r="B30808" s="7"/>
      <c r="C30808" s="7"/>
      <c r="D30808" s="4"/>
      <c r="E30808" s="4"/>
      <c r="F30808" s="4"/>
      <c r="G30808" s="31"/>
    </row>
    <row r="30809" spans="2:7" s="40" customFormat="1">
      <c r="B30809" s="7"/>
      <c r="C30809" s="7"/>
      <c r="D30809" s="4"/>
      <c r="E30809" s="4"/>
      <c r="F30809" s="4"/>
      <c r="G30809" s="31"/>
    </row>
    <row r="30810" spans="2:7" s="40" customFormat="1">
      <c r="B30810" s="7"/>
      <c r="C30810" s="7"/>
      <c r="D30810" s="4"/>
      <c r="E30810" s="4"/>
      <c r="F30810" s="4"/>
      <c r="G30810" s="31"/>
    </row>
    <row r="30811" spans="2:7" s="40" customFormat="1">
      <c r="B30811" s="7"/>
      <c r="C30811" s="7"/>
      <c r="D30811" s="4"/>
      <c r="E30811" s="4"/>
      <c r="F30811" s="4"/>
      <c r="G30811" s="31"/>
    </row>
    <row r="30812" spans="2:7" s="40" customFormat="1">
      <c r="B30812" s="7"/>
      <c r="C30812" s="7"/>
      <c r="D30812" s="4"/>
      <c r="E30812" s="4"/>
      <c r="F30812" s="4"/>
      <c r="G30812" s="31"/>
    </row>
    <row r="30813" spans="2:7" s="40" customFormat="1">
      <c r="B30813" s="7"/>
      <c r="C30813" s="7"/>
      <c r="D30813" s="4"/>
      <c r="E30813" s="4"/>
      <c r="F30813" s="4"/>
      <c r="G30813" s="31"/>
    </row>
    <row r="30814" spans="2:7" s="40" customFormat="1">
      <c r="B30814" s="7"/>
      <c r="C30814" s="7"/>
      <c r="D30814" s="4"/>
      <c r="E30814" s="4"/>
      <c r="F30814" s="4"/>
      <c r="G30814" s="31"/>
    </row>
    <row r="30815" spans="2:7" s="40" customFormat="1">
      <c r="B30815" s="7"/>
      <c r="C30815" s="7"/>
      <c r="D30815" s="4"/>
      <c r="E30815" s="4"/>
      <c r="F30815" s="4"/>
      <c r="G30815" s="31"/>
    </row>
    <row r="30816" spans="2:7" s="40" customFormat="1">
      <c r="B30816" s="7"/>
      <c r="C30816" s="7"/>
      <c r="D30816" s="4"/>
      <c r="E30816" s="4"/>
      <c r="F30816" s="4"/>
      <c r="G30816" s="31"/>
    </row>
    <row r="30817" spans="2:7" s="40" customFormat="1">
      <c r="B30817" s="7"/>
      <c r="C30817" s="7"/>
      <c r="D30817" s="4"/>
      <c r="E30817" s="4"/>
      <c r="F30817" s="4"/>
      <c r="G30817" s="31"/>
    </row>
    <row r="30818" spans="2:7" s="40" customFormat="1">
      <c r="B30818" s="7"/>
      <c r="C30818" s="7"/>
      <c r="D30818" s="4"/>
      <c r="E30818" s="4"/>
      <c r="F30818" s="4"/>
      <c r="G30818" s="31"/>
    </row>
    <row r="30819" spans="2:7" s="40" customFormat="1">
      <c r="B30819" s="7"/>
      <c r="C30819" s="7"/>
      <c r="D30819" s="4"/>
      <c r="E30819" s="4"/>
      <c r="F30819" s="4"/>
      <c r="G30819" s="31"/>
    </row>
    <row r="30820" spans="2:7" s="40" customFormat="1">
      <c r="B30820" s="7"/>
      <c r="C30820" s="7"/>
      <c r="D30820" s="4"/>
      <c r="E30820" s="4"/>
      <c r="F30820" s="4"/>
      <c r="G30820" s="31"/>
    </row>
    <row r="30821" spans="2:7" s="40" customFormat="1">
      <c r="B30821" s="7"/>
      <c r="C30821" s="7"/>
      <c r="D30821" s="4"/>
      <c r="E30821" s="4"/>
      <c r="F30821" s="4"/>
      <c r="G30821" s="31"/>
    </row>
    <row r="30822" spans="2:7" s="40" customFormat="1">
      <c r="B30822" s="7"/>
      <c r="C30822" s="7"/>
      <c r="D30822" s="4"/>
      <c r="E30822" s="4"/>
      <c r="F30822" s="4"/>
      <c r="G30822" s="31"/>
    </row>
    <row r="30823" spans="2:7" s="40" customFormat="1">
      <c r="B30823" s="7"/>
      <c r="C30823" s="7"/>
      <c r="D30823" s="4"/>
      <c r="E30823" s="4"/>
      <c r="F30823" s="4"/>
      <c r="G30823" s="31"/>
    </row>
    <row r="30824" spans="2:7" s="40" customFormat="1">
      <c r="B30824" s="7"/>
      <c r="C30824" s="7"/>
      <c r="D30824" s="4"/>
      <c r="E30824" s="4"/>
      <c r="F30824" s="4"/>
      <c r="G30824" s="31"/>
    </row>
    <row r="30825" spans="2:7" s="40" customFormat="1">
      <c r="B30825" s="7"/>
      <c r="C30825" s="7"/>
      <c r="D30825" s="4"/>
      <c r="E30825" s="4"/>
      <c r="F30825" s="4"/>
      <c r="G30825" s="31"/>
    </row>
    <row r="30826" spans="2:7" s="40" customFormat="1">
      <c r="B30826" s="7"/>
      <c r="C30826" s="7"/>
      <c r="D30826" s="4"/>
      <c r="E30826" s="4"/>
      <c r="F30826" s="4"/>
      <c r="G30826" s="31"/>
    </row>
    <row r="30827" spans="2:7" s="40" customFormat="1">
      <c r="B30827" s="7"/>
      <c r="C30827" s="7"/>
      <c r="D30827" s="4"/>
      <c r="E30827" s="4"/>
      <c r="F30827" s="4"/>
      <c r="G30827" s="31"/>
    </row>
    <row r="30828" spans="2:7" s="40" customFormat="1">
      <c r="B30828" s="7"/>
      <c r="C30828" s="7"/>
      <c r="D30828" s="4"/>
      <c r="E30828" s="4"/>
      <c r="F30828" s="4"/>
      <c r="G30828" s="31"/>
    </row>
    <row r="30829" spans="2:7" s="40" customFormat="1">
      <c r="B30829" s="7"/>
      <c r="C30829" s="7"/>
      <c r="D30829" s="4"/>
      <c r="E30829" s="4"/>
      <c r="F30829" s="4"/>
      <c r="G30829" s="31"/>
    </row>
    <row r="30830" spans="2:7" s="40" customFormat="1">
      <c r="B30830" s="7"/>
      <c r="C30830" s="7"/>
      <c r="D30830" s="4"/>
      <c r="E30830" s="4"/>
      <c r="F30830" s="4"/>
      <c r="G30830" s="31"/>
    </row>
    <row r="30831" spans="2:7" s="40" customFormat="1">
      <c r="B30831" s="7"/>
      <c r="C30831" s="7"/>
      <c r="D30831" s="4"/>
      <c r="E30831" s="4"/>
      <c r="F30831" s="4"/>
      <c r="G30831" s="31"/>
    </row>
    <row r="30832" spans="2:7" s="40" customFormat="1">
      <c r="B30832" s="7"/>
      <c r="C30832" s="7"/>
      <c r="D30832" s="4"/>
      <c r="E30832" s="4"/>
      <c r="F30832" s="4"/>
      <c r="G30832" s="31"/>
    </row>
    <row r="30833" spans="2:7" s="40" customFormat="1">
      <c r="B30833" s="7"/>
      <c r="C30833" s="7"/>
      <c r="D30833" s="4"/>
      <c r="E30833" s="4"/>
      <c r="F30833" s="4"/>
      <c r="G30833" s="31"/>
    </row>
    <row r="30834" spans="2:7" s="40" customFormat="1">
      <c r="B30834" s="7"/>
      <c r="C30834" s="7"/>
      <c r="D30834" s="4"/>
      <c r="E30834" s="4"/>
      <c r="F30834" s="4"/>
      <c r="G30834" s="31"/>
    </row>
    <row r="30835" spans="2:7" s="40" customFormat="1">
      <c r="B30835" s="7"/>
      <c r="C30835" s="7"/>
      <c r="D30835" s="4"/>
      <c r="E30835" s="4"/>
      <c r="F30835" s="4"/>
      <c r="G30835" s="31"/>
    </row>
    <row r="30836" spans="2:7" s="40" customFormat="1">
      <c r="B30836" s="7"/>
      <c r="C30836" s="7"/>
      <c r="D30836" s="4"/>
      <c r="E30836" s="4"/>
      <c r="F30836" s="4"/>
      <c r="G30836" s="31"/>
    </row>
    <row r="30837" spans="2:7" s="40" customFormat="1">
      <c r="B30837" s="7"/>
      <c r="C30837" s="7"/>
      <c r="D30837" s="4"/>
      <c r="E30837" s="4"/>
      <c r="F30837" s="4"/>
      <c r="G30837" s="31"/>
    </row>
    <row r="30838" spans="2:7" s="40" customFormat="1">
      <c r="B30838" s="7"/>
      <c r="C30838" s="7"/>
      <c r="D30838" s="4"/>
      <c r="E30838" s="4"/>
      <c r="F30838" s="4"/>
      <c r="G30838" s="31"/>
    </row>
    <row r="30839" spans="2:7" s="40" customFormat="1">
      <c r="B30839" s="7"/>
      <c r="C30839" s="7"/>
      <c r="D30839" s="4"/>
      <c r="E30839" s="4"/>
      <c r="F30839" s="4"/>
      <c r="G30839" s="31"/>
    </row>
    <row r="30840" spans="2:7" s="40" customFormat="1">
      <c r="B30840" s="7"/>
      <c r="C30840" s="7"/>
      <c r="D30840" s="4"/>
      <c r="E30840" s="4"/>
      <c r="F30840" s="4"/>
      <c r="G30840" s="31"/>
    </row>
    <row r="30841" spans="2:7" s="40" customFormat="1">
      <c r="B30841" s="7"/>
      <c r="C30841" s="7"/>
      <c r="D30841" s="4"/>
      <c r="E30841" s="4"/>
      <c r="F30841" s="4"/>
      <c r="G30841" s="31"/>
    </row>
    <row r="30842" spans="2:7" s="40" customFormat="1">
      <c r="B30842" s="7"/>
      <c r="C30842" s="7"/>
      <c r="D30842" s="4"/>
      <c r="E30842" s="4"/>
      <c r="F30842" s="4"/>
      <c r="G30842" s="31"/>
    </row>
    <row r="30843" spans="2:7" s="40" customFormat="1">
      <c r="B30843" s="7"/>
      <c r="C30843" s="7"/>
      <c r="D30843" s="4"/>
      <c r="E30843" s="4"/>
      <c r="F30843" s="4"/>
      <c r="G30843" s="31"/>
    </row>
    <row r="30844" spans="2:7" s="40" customFormat="1">
      <c r="B30844" s="7"/>
      <c r="C30844" s="7"/>
      <c r="D30844" s="4"/>
      <c r="E30844" s="4"/>
      <c r="F30844" s="4"/>
      <c r="G30844" s="31"/>
    </row>
    <row r="30845" spans="2:7" s="40" customFormat="1">
      <c r="B30845" s="7"/>
      <c r="C30845" s="7"/>
      <c r="D30845" s="4"/>
      <c r="E30845" s="4"/>
      <c r="F30845" s="4"/>
      <c r="G30845" s="31"/>
    </row>
    <row r="30846" spans="2:7" s="40" customFormat="1">
      <c r="B30846" s="7"/>
      <c r="C30846" s="7"/>
      <c r="D30846" s="4"/>
      <c r="E30846" s="4"/>
      <c r="F30846" s="4"/>
      <c r="G30846" s="31"/>
    </row>
    <row r="30847" spans="2:7" s="40" customFormat="1">
      <c r="B30847" s="7"/>
      <c r="C30847" s="7"/>
      <c r="D30847" s="4"/>
      <c r="E30847" s="4"/>
      <c r="F30847" s="4"/>
      <c r="G30847" s="31"/>
    </row>
    <row r="30848" spans="2:7" s="40" customFormat="1">
      <c r="B30848" s="7"/>
      <c r="C30848" s="7"/>
      <c r="D30848" s="4"/>
      <c r="E30848" s="4"/>
      <c r="F30848" s="4"/>
      <c r="G30848" s="31"/>
    </row>
    <row r="30849" spans="2:7" s="40" customFormat="1">
      <c r="B30849" s="7"/>
      <c r="C30849" s="7"/>
      <c r="D30849" s="4"/>
      <c r="E30849" s="4"/>
      <c r="F30849" s="4"/>
      <c r="G30849" s="31"/>
    </row>
    <row r="30850" spans="2:7" s="40" customFormat="1">
      <c r="B30850" s="7"/>
      <c r="C30850" s="7"/>
      <c r="D30850" s="4"/>
      <c r="E30850" s="4"/>
      <c r="F30850" s="4"/>
      <c r="G30850" s="31"/>
    </row>
    <row r="30851" spans="2:7" s="40" customFormat="1">
      <c r="B30851" s="7"/>
      <c r="C30851" s="7"/>
      <c r="D30851" s="4"/>
      <c r="E30851" s="4"/>
      <c r="F30851" s="4"/>
      <c r="G30851" s="31"/>
    </row>
    <row r="30852" spans="2:7" s="40" customFormat="1">
      <c r="B30852" s="7"/>
      <c r="C30852" s="7"/>
      <c r="D30852" s="4"/>
      <c r="E30852" s="4"/>
      <c r="F30852" s="4"/>
      <c r="G30852" s="31"/>
    </row>
    <row r="30853" spans="2:7" s="40" customFormat="1">
      <c r="B30853" s="7"/>
      <c r="C30853" s="7"/>
      <c r="D30853" s="4"/>
      <c r="E30853" s="4"/>
      <c r="F30853" s="4"/>
      <c r="G30853" s="31"/>
    </row>
    <row r="30854" spans="2:7" s="40" customFormat="1">
      <c r="B30854" s="7"/>
      <c r="C30854" s="7"/>
      <c r="D30854" s="4"/>
      <c r="E30854" s="4"/>
      <c r="F30854" s="4"/>
      <c r="G30854" s="31"/>
    </row>
    <row r="30855" spans="2:7" s="40" customFormat="1">
      <c r="B30855" s="7"/>
      <c r="C30855" s="7"/>
      <c r="D30855" s="4"/>
      <c r="E30855" s="4"/>
      <c r="F30855" s="4"/>
      <c r="G30855" s="31"/>
    </row>
    <row r="30856" spans="2:7" s="40" customFormat="1">
      <c r="B30856" s="7"/>
      <c r="C30856" s="7"/>
      <c r="D30856" s="4"/>
      <c r="E30856" s="4"/>
      <c r="F30856" s="4"/>
      <c r="G30856" s="31"/>
    </row>
    <row r="30857" spans="2:7" s="40" customFormat="1">
      <c r="B30857" s="7"/>
      <c r="C30857" s="7"/>
      <c r="D30857" s="4"/>
      <c r="E30857" s="4"/>
      <c r="F30857" s="4"/>
      <c r="G30857" s="31"/>
    </row>
    <row r="30858" spans="2:7" s="40" customFormat="1">
      <c r="B30858" s="7"/>
      <c r="C30858" s="7"/>
      <c r="D30858" s="4"/>
      <c r="E30858" s="4"/>
      <c r="F30858" s="4"/>
      <c r="G30858" s="31"/>
    </row>
    <row r="30859" spans="2:7" s="40" customFormat="1">
      <c r="B30859" s="7"/>
      <c r="C30859" s="7"/>
      <c r="D30859" s="4"/>
      <c r="E30859" s="4"/>
      <c r="F30859" s="4"/>
      <c r="G30859" s="31"/>
    </row>
    <row r="30860" spans="2:7" s="40" customFormat="1">
      <c r="B30860" s="7"/>
      <c r="C30860" s="7"/>
      <c r="D30860" s="4"/>
      <c r="E30860" s="4"/>
      <c r="F30860" s="4"/>
      <c r="G30860" s="31"/>
    </row>
    <row r="30861" spans="2:7" s="40" customFormat="1">
      <c r="B30861" s="7"/>
      <c r="C30861" s="7"/>
      <c r="D30861" s="4"/>
      <c r="E30861" s="4"/>
      <c r="F30861" s="4"/>
      <c r="G30861" s="31"/>
    </row>
    <row r="30862" spans="2:7" s="40" customFormat="1">
      <c r="B30862" s="7"/>
      <c r="C30862" s="7"/>
      <c r="D30862" s="4"/>
      <c r="E30862" s="4"/>
      <c r="F30862" s="4"/>
      <c r="G30862" s="31"/>
    </row>
    <row r="30863" spans="2:7" s="40" customFormat="1">
      <c r="B30863" s="7"/>
      <c r="C30863" s="7"/>
      <c r="D30863" s="4"/>
      <c r="E30863" s="4"/>
      <c r="F30863" s="4"/>
      <c r="G30863" s="31"/>
    </row>
    <row r="30864" spans="2:7" s="40" customFormat="1">
      <c r="B30864" s="7"/>
      <c r="C30864" s="7"/>
      <c r="D30864" s="4"/>
      <c r="E30864" s="4"/>
      <c r="F30864" s="4"/>
      <c r="G30864" s="31"/>
    </row>
    <row r="30865" spans="2:7" s="40" customFormat="1">
      <c r="B30865" s="7"/>
      <c r="C30865" s="7"/>
      <c r="D30865" s="4"/>
      <c r="E30865" s="4"/>
      <c r="F30865" s="4"/>
      <c r="G30865" s="31"/>
    </row>
    <row r="30866" spans="2:7" s="40" customFormat="1">
      <c r="B30866" s="7"/>
      <c r="C30866" s="7"/>
      <c r="D30866" s="4"/>
      <c r="E30866" s="4"/>
      <c r="F30866" s="4"/>
      <c r="G30866" s="31"/>
    </row>
    <row r="30867" spans="2:7" s="40" customFormat="1">
      <c r="B30867" s="7"/>
      <c r="C30867" s="7"/>
      <c r="D30867" s="4"/>
      <c r="E30867" s="4"/>
      <c r="F30867" s="4"/>
      <c r="G30867" s="31"/>
    </row>
    <row r="30868" spans="2:7" s="40" customFormat="1">
      <c r="B30868" s="7"/>
      <c r="C30868" s="7"/>
      <c r="D30868" s="4"/>
      <c r="E30868" s="4"/>
      <c r="F30868" s="4"/>
      <c r="G30868" s="31"/>
    </row>
    <row r="30869" spans="2:7" s="40" customFormat="1">
      <c r="B30869" s="7"/>
      <c r="C30869" s="7"/>
      <c r="D30869" s="4"/>
      <c r="E30869" s="4"/>
      <c r="F30869" s="4"/>
      <c r="G30869" s="31"/>
    </row>
    <row r="30870" spans="2:7" s="40" customFormat="1">
      <c r="B30870" s="7"/>
      <c r="C30870" s="7"/>
      <c r="D30870" s="4"/>
      <c r="E30870" s="4"/>
      <c r="F30870" s="4"/>
      <c r="G30870" s="31"/>
    </row>
    <row r="30871" spans="2:7" s="40" customFormat="1">
      <c r="B30871" s="7"/>
      <c r="C30871" s="7"/>
      <c r="D30871" s="4"/>
      <c r="E30871" s="4"/>
      <c r="F30871" s="4"/>
      <c r="G30871" s="31"/>
    </row>
    <row r="30872" spans="2:7" s="40" customFormat="1">
      <c r="B30872" s="7"/>
      <c r="C30872" s="7"/>
      <c r="D30872" s="4"/>
      <c r="E30872" s="4"/>
      <c r="F30872" s="4"/>
      <c r="G30872" s="31"/>
    </row>
    <row r="30873" spans="2:7" s="40" customFormat="1">
      <c r="B30873" s="7"/>
      <c r="C30873" s="7"/>
      <c r="D30873" s="4"/>
      <c r="E30873" s="4"/>
      <c r="F30873" s="4"/>
      <c r="G30873" s="31"/>
    </row>
    <row r="30874" spans="2:7" s="40" customFormat="1">
      <c r="B30874" s="7"/>
      <c r="C30874" s="7"/>
      <c r="D30874" s="4"/>
      <c r="E30874" s="4"/>
      <c r="F30874" s="4"/>
      <c r="G30874" s="31"/>
    </row>
    <row r="30875" spans="2:7" s="40" customFormat="1">
      <c r="B30875" s="7"/>
      <c r="C30875" s="7"/>
      <c r="D30875" s="4"/>
      <c r="E30875" s="4"/>
      <c r="F30875" s="4"/>
      <c r="G30875" s="31"/>
    </row>
    <row r="30876" spans="2:7" s="40" customFormat="1">
      <c r="B30876" s="7"/>
      <c r="C30876" s="7"/>
      <c r="D30876" s="4"/>
      <c r="E30876" s="4"/>
      <c r="F30876" s="4"/>
      <c r="G30876" s="31"/>
    </row>
    <row r="30877" spans="2:7" s="40" customFormat="1">
      <c r="B30877" s="7"/>
      <c r="C30877" s="7"/>
      <c r="D30877" s="4"/>
      <c r="E30877" s="4"/>
      <c r="F30877" s="4"/>
      <c r="G30877" s="31"/>
    </row>
    <row r="30878" spans="2:7" s="40" customFormat="1">
      <c r="B30878" s="7"/>
      <c r="C30878" s="7"/>
      <c r="D30878" s="4"/>
      <c r="E30878" s="4"/>
      <c r="F30878" s="4"/>
      <c r="G30878" s="31"/>
    </row>
    <row r="30879" spans="2:7" s="40" customFormat="1">
      <c r="B30879" s="7"/>
      <c r="C30879" s="7"/>
      <c r="D30879" s="4"/>
      <c r="E30879" s="4"/>
      <c r="F30879" s="4"/>
      <c r="G30879" s="31"/>
    </row>
    <row r="30880" spans="2:7" s="40" customFormat="1">
      <c r="B30880" s="7"/>
      <c r="C30880" s="7"/>
      <c r="D30880" s="4"/>
      <c r="E30880" s="4"/>
      <c r="F30880" s="4"/>
      <c r="G30880" s="31"/>
    </row>
    <row r="30881" spans="2:7" s="40" customFormat="1">
      <c r="B30881" s="7"/>
      <c r="C30881" s="7"/>
      <c r="D30881" s="4"/>
      <c r="E30881" s="4"/>
      <c r="F30881" s="4"/>
      <c r="G30881" s="31"/>
    </row>
    <row r="30882" spans="2:7" s="40" customFormat="1">
      <c r="B30882" s="7"/>
      <c r="C30882" s="7"/>
      <c r="D30882" s="4"/>
      <c r="E30882" s="4"/>
      <c r="F30882" s="4"/>
      <c r="G30882" s="31"/>
    </row>
    <row r="30883" spans="2:7" s="40" customFormat="1">
      <c r="B30883" s="7"/>
      <c r="C30883" s="7"/>
      <c r="D30883" s="4"/>
      <c r="E30883" s="4"/>
      <c r="F30883" s="4"/>
      <c r="G30883" s="31"/>
    </row>
    <row r="30884" spans="2:7" s="40" customFormat="1">
      <c r="B30884" s="7"/>
      <c r="C30884" s="7"/>
      <c r="D30884" s="4"/>
      <c r="E30884" s="4"/>
      <c r="F30884" s="4"/>
      <c r="G30884" s="31"/>
    </row>
    <row r="30885" spans="2:7" s="40" customFormat="1">
      <c r="B30885" s="7"/>
      <c r="C30885" s="7"/>
      <c r="D30885" s="4"/>
      <c r="E30885" s="4"/>
      <c r="F30885" s="4"/>
      <c r="G30885" s="31"/>
    </row>
    <row r="30886" spans="2:7" s="40" customFormat="1">
      <c r="B30886" s="7"/>
      <c r="C30886" s="7"/>
      <c r="D30886" s="4"/>
      <c r="E30886" s="4"/>
      <c r="F30886" s="4"/>
      <c r="G30886" s="31"/>
    </row>
    <row r="30887" spans="2:7" s="40" customFormat="1">
      <c r="B30887" s="7"/>
      <c r="C30887" s="7"/>
      <c r="D30887" s="4"/>
      <c r="E30887" s="4"/>
      <c r="F30887" s="4"/>
      <c r="G30887" s="31"/>
    </row>
    <row r="30888" spans="2:7" s="40" customFormat="1">
      <c r="B30888" s="7"/>
      <c r="C30888" s="7"/>
      <c r="D30888" s="4"/>
      <c r="E30888" s="4"/>
      <c r="F30888" s="4"/>
      <c r="G30888" s="31"/>
    </row>
    <row r="30889" spans="2:7" s="40" customFormat="1">
      <c r="B30889" s="7"/>
      <c r="C30889" s="7"/>
      <c r="D30889" s="4"/>
      <c r="E30889" s="4"/>
      <c r="F30889" s="4"/>
      <c r="G30889" s="31"/>
    </row>
    <row r="30890" spans="2:7" s="40" customFormat="1">
      <c r="B30890" s="7"/>
      <c r="C30890" s="7"/>
      <c r="D30890" s="4"/>
      <c r="E30890" s="4"/>
      <c r="F30890" s="4"/>
      <c r="G30890" s="31"/>
    </row>
    <row r="30891" spans="2:7" s="40" customFormat="1">
      <c r="B30891" s="7"/>
      <c r="C30891" s="7"/>
      <c r="D30891" s="4"/>
      <c r="E30891" s="4"/>
      <c r="F30891" s="4"/>
      <c r="G30891" s="31"/>
    </row>
    <row r="30892" spans="2:7" s="40" customFormat="1">
      <c r="B30892" s="7"/>
      <c r="C30892" s="7"/>
      <c r="D30892" s="4"/>
      <c r="E30892" s="4"/>
      <c r="F30892" s="4"/>
      <c r="G30892" s="31"/>
    </row>
    <row r="30893" spans="2:7" s="40" customFormat="1">
      <c r="B30893" s="7"/>
      <c r="C30893" s="7"/>
      <c r="D30893" s="4"/>
      <c r="E30893" s="4"/>
      <c r="F30893" s="4"/>
      <c r="G30893" s="31"/>
    </row>
    <row r="30894" spans="2:7" s="40" customFormat="1">
      <c r="B30894" s="7"/>
      <c r="C30894" s="7"/>
      <c r="D30894" s="4"/>
      <c r="E30894" s="4"/>
      <c r="F30894" s="4"/>
      <c r="G30894" s="31"/>
    </row>
    <row r="30895" spans="2:7" s="40" customFormat="1">
      <c r="B30895" s="7"/>
      <c r="C30895" s="7"/>
      <c r="D30895" s="4"/>
      <c r="E30895" s="4"/>
      <c r="F30895" s="4"/>
      <c r="G30895" s="31"/>
    </row>
    <row r="30896" spans="2:7" s="40" customFormat="1">
      <c r="B30896" s="7"/>
      <c r="C30896" s="7"/>
      <c r="D30896" s="4"/>
      <c r="E30896" s="4"/>
      <c r="F30896" s="4"/>
      <c r="G30896" s="31"/>
    </row>
    <row r="30897" spans="2:7" s="40" customFormat="1">
      <c r="B30897" s="7"/>
      <c r="C30897" s="7"/>
      <c r="D30897" s="4"/>
      <c r="E30897" s="4"/>
      <c r="F30897" s="4"/>
      <c r="G30897" s="31"/>
    </row>
    <row r="30898" spans="2:7" s="40" customFormat="1">
      <c r="B30898" s="7"/>
      <c r="C30898" s="7"/>
      <c r="D30898" s="4"/>
      <c r="E30898" s="4"/>
      <c r="F30898" s="4"/>
      <c r="G30898" s="31"/>
    </row>
    <row r="30899" spans="2:7" s="40" customFormat="1">
      <c r="B30899" s="7"/>
      <c r="C30899" s="7"/>
      <c r="D30899" s="4"/>
      <c r="E30899" s="4"/>
      <c r="F30899" s="4"/>
      <c r="G30899" s="31"/>
    </row>
    <row r="30900" spans="2:7" s="40" customFormat="1">
      <c r="B30900" s="7"/>
      <c r="C30900" s="7"/>
      <c r="D30900" s="4"/>
      <c r="E30900" s="4"/>
      <c r="F30900" s="4"/>
      <c r="G30900" s="31"/>
    </row>
    <row r="30901" spans="2:7" s="40" customFormat="1">
      <c r="B30901" s="7"/>
      <c r="C30901" s="7"/>
      <c r="D30901" s="4"/>
      <c r="E30901" s="4"/>
      <c r="F30901" s="4"/>
      <c r="G30901" s="31"/>
    </row>
    <row r="30902" spans="2:7" s="40" customFormat="1">
      <c r="B30902" s="7"/>
      <c r="C30902" s="7"/>
      <c r="D30902" s="4"/>
      <c r="E30902" s="4"/>
      <c r="F30902" s="4"/>
      <c r="G30902" s="31"/>
    </row>
    <row r="30903" spans="2:7" s="40" customFormat="1">
      <c r="B30903" s="7"/>
      <c r="C30903" s="7"/>
      <c r="D30903" s="4"/>
      <c r="E30903" s="4"/>
      <c r="F30903" s="4"/>
      <c r="G30903" s="31"/>
    </row>
    <row r="30904" spans="2:7" s="40" customFormat="1">
      <c r="B30904" s="7"/>
      <c r="C30904" s="7"/>
      <c r="D30904" s="4"/>
      <c r="E30904" s="4"/>
      <c r="F30904" s="4"/>
      <c r="G30904" s="31"/>
    </row>
    <row r="30905" spans="2:7" s="40" customFormat="1">
      <c r="B30905" s="7"/>
      <c r="C30905" s="7"/>
      <c r="D30905" s="4"/>
      <c r="E30905" s="4"/>
      <c r="F30905" s="4"/>
      <c r="G30905" s="31"/>
    </row>
    <row r="30906" spans="2:7" s="40" customFormat="1">
      <c r="B30906" s="7"/>
      <c r="C30906" s="7"/>
      <c r="D30906" s="4"/>
      <c r="E30906" s="4"/>
      <c r="F30906" s="4"/>
      <c r="G30906" s="31"/>
    </row>
    <row r="30907" spans="2:7" s="40" customFormat="1">
      <c r="B30907" s="7"/>
      <c r="C30907" s="7"/>
      <c r="D30907" s="4"/>
      <c r="E30907" s="4"/>
      <c r="F30907" s="4"/>
      <c r="G30907" s="31"/>
    </row>
    <row r="30908" spans="2:7" s="40" customFormat="1">
      <c r="B30908" s="7"/>
      <c r="C30908" s="7"/>
      <c r="D30908" s="4"/>
      <c r="E30908" s="4"/>
      <c r="F30908" s="4"/>
      <c r="G30908" s="31"/>
    </row>
    <row r="30909" spans="2:7" s="40" customFormat="1">
      <c r="B30909" s="7"/>
      <c r="C30909" s="7"/>
      <c r="D30909" s="4"/>
      <c r="E30909" s="4"/>
      <c r="F30909" s="4"/>
      <c r="G30909" s="31"/>
    </row>
    <row r="30910" spans="2:7" s="40" customFormat="1">
      <c r="B30910" s="7"/>
      <c r="C30910" s="7"/>
      <c r="D30910" s="4"/>
      <c r="E30910" s="4"/>
      <c r="F30910" s="4"/>
      <c r="G30910" s="31"/>
    </row>
    <row r="30911" spans="2:7" s="40" customFormat="1">
      <c r="B30911" s="7"/>
      <c r="C30911" s="7"/>
      <c r="D30911" s="4"/>
      <c r="E30911" s="4"/>
      <c r="F30911" s="4"/>
      <c r="G30911" s="31"/>
    </row>
    <row r="30912" spans="2:7" s="40" customFormat="1">
      <c r="B30912" s="7"/>
      <c r="C30912" s="7"/>
      <c r="D30912" s="4"/>
      <c r="E30912" s="4"/>
      <c r="F30912" s="4"/>
      <c r="G30912" s="31"/>
    </row>
    <row r="30913" spans="2:7" s="40" customFormat="1">
      <c r="B30913" s="7"/>
      <c r="C30913" s="7"/>
      <c r="D30913" s="4"/>
      <c r="E30913" s="4"/>
      <c r="F30913" s="4"/>
      <c r="G30913" s="31"/>
    </row>
    <row r="30914" spans="2:7" s="40" customFormat="1">
      <c r="B30914" s="7"/>
      <c r="C30914" s="7"/>
      <c r="D30914" s="4"/>
      <c r="E30914" s="4"/>
      <c r="F30914" s="4"/>
      <c r="G30914" s="31"/>
    </row>
    <row r="30915" spans="2:7" s="40" customFormat="1">
      <c r="B30915" s="7"/>
      <c r="C30915" s="7"/>
      <c r="D30915" s="4"/>
      <c r="E30915" s="4"/>
      <c r="F30915" s="4"/>
      <c r="G30915" s="31"/>
    </row>
    <row r="30916" spans="2:7" s="40" customFormat="1">
      <c r="B30916" s="7"/>
      <c r="C30916" s="7"/>
      <c r="D30916" s="4"/>
      <c r="E30916" s="4"/>
      <c r="F30916" s="4"/>
      <c r="G30916" s="31"/>
    </row>
    <row r="30917" spans="2:7" s="40" customFormat="1">
      <c r="B30917" s="7"/>
      <c r="C30917" s="7"/>
      <c r="D30917" s="4"/>
      <c r="E30917" s="4"/>
      <c r="F30917" s="4"/>
      <c r="G30917" s="31"/>
    </row>
    <row r="30918" spans="2:7" s="40" customFormat="1">
      <c r="B30918" s="7"/>
      <c r="C30918" s="7"/>
      <c r="D30918" s="4"/>
      <c r="E30918" s="4"/>
      <c r="F30918" s="4"/>
      <c r="G30918" s="31"/>
    </row>
    <row r="30919" spans="2:7" s="40" customFormat="1">
      <c r="B30919" s="7"/>
      <c r="C30919" s="7"/>
      <c r="D30919" s="4"/>
      <c r="E30919" s="4"/>
      <c r="F30919" s="4"/>
      <c r="G30919" s="31"/>
    </row>
    <row r="30920" spans="2:7" s="40" customFormat="1">
      <c r="B30920" s="7"/>
      <c r="C30920" s="7"/>
      <c r="D30920" s="4"/>
      <c r="E30920" s="4"/>
      <c r="F30920" s="4"/>
      <c r="G30920" s="31"/>
    </row>
    <row r="30921" spans="2:7" s="40" customFormat="1">
      <c r="B30921" s="7"/>
      <c r="C30921" s="7"/>
      <c r="D30921" s="4"/>
      <c r="E30921" s="4"/>
      <c r="F30921" s="4"/>
      <c r="G30921" s="31"/>
    </row>
    <row r="30922" spans="2:7" s="40" customFormat="1">
      <c r="B30922" s="7"/>
      <c r="C30922" s="7"/>
      <c r="D30922" s="4"/>
      <c r="E30922" s="4"/>
      <c r="F30922" s="4"/>
      <c r="G30922" s="31"/>
    </row>
    <row r="30923" spans="2:7" s="40" customFormat="1">
      <c r="B30923" s="7"/>
      <c r="C30923" s="7"/>
      <c r="D30923" s="4"/>
      <c r="E30923" s="4"/>
      <c r="F30923" s="4"/>
      <c r="G30923" s="31"/>
    </row>
    <row r="30924" spans="2:7" s="40" customFormat="1">
      <c r="B30924" s="7"/>
      <c r="C30924" s="7"/>
      <c r="D30924" s="4"/>
      <c r="E30924" s="4"/>
      <c r="F30924" s="4"/>
      <c r="G30924" s="31"/>
    </row>
    <row r="30925" spans="2:7" s="40" customFormat="1">
      <c r="B30925" s="7"/>
      <c r="C30925" s="7"/>
      <c r="D30925" s="4"/>
      <c r="E30925" s="4"/>
      <c r="F30925" s="4"/>
      <c r="G30925" s="31"/>
    </row>
    <row r="30926" spans="2:7" s="40" customFormat="1">
      <c r="B30926" s="7"/>
      <c r="C30926" s="7"/>
      <c r="D30926" s="4"/>
      <c r="E30926" s="4"/>
      <c r="F30926" s="4"/>
      <c r="G30926" s="31"/>
    </row>
    <row r="30927" spans="2:7" s="40" customFormat="1">
      <c r="B30927" s="7"/>
      <c r="C30927" s="7"/>
      <c r="D30927" s="4"/>
      <c r="E30927" s="4"/>
      <c r="F30927" s="4"/>
      <c r="G30927" s="31"/>
    </row>
    <row r="30928" spans="2:7" s="40" customFormat="1">
      <c r="B30928" s="7"/>
      <c r="C30928" s="7"/>
      <c r="D30928" s="4"/>
      <c r="E30928" s="4"/>
      <c r="F30928" s="4"/>
      <c r="G30928" s="31"/>
    </row>
    <row r="30929" spans="2:7" s="40" customFormat="1">
      <c r="B30929" s="7"/>
      <c r="C30929" s="7"/>
      <c r="D30929" s="4"/>
      <c r="E30929" s="4"/>
      <c r="F30929" s="4"/>
      <c r="G30929" s="31"/>
    </row>
    <row r="30930" spans="2:7" s="40" customFormat="1">
      <c r="B30930" s="7"/>
      <c r="C30930" s="7"/>
      <c r="D30930" s="4"/>
      <c r="E30930" s="4"/>
      <c r="F30930" s="4"/>
      <c r="G30930" s="31"/>
    </row>
    <row r="30931" spans="2:7" s="40" customFormat="1">
      <c r="B30931" s="7"/>
      <c r="C30931" s="7"/>
      <c r="D30931" s="4"/>
      <c r="E30931" s="4"/>
      <c r="F30931" s="4"/>
      <c r="G30931" s="31"/>
    </row>
    <row r="30932" spans="2:7" s="40" customFormat="1">
      <c r="B30932" s="7"/>
      <c r="C30932" s="7"/>
      <c r="D30932" s="4"/>
      <c r="E30932" s="4"/>
      <c r="F30932" s="4"/>
      <c r="G30932" s="31"/>
    </row>
    <row r="30933" spans="2:7" s="40" customFormat="1">
      <c r="B30933" s="7"/>
      <c r="C30933" s="7"/>
      <c r="D30933" s="4"/>
      <c r="E30933" s="4"/>
      <c r="F30933" s="4"/>
      <c r="G30933" s="31"/>
    </row>
    <row r="30934" spans="2:7" s="40" customFormat="1">
      <c r="B30934" s="7"/>
      <c r="C30934" s="7"/>
      <c r="D30934" s="4"/>
      <c r="E30934" s="4"/>
      <c r="F30934" s="4"/>
      <c r="G30934" s="31"/>
    </row>
    <row r="30935" spans="2:7" s="40" customFormat="1">
      <c r="B30935" s="7"/>
      <c r="C30935" s="7"/>
      <c r="D30935" s="4"/>
      <c r="E30935" s="4"/>
      <c r="F30935" s="4"/>
      <c r="G30935" s="31"/>
    </row>
    <row r="30936" spans="2:7" s="40" customFormat="1">
      <c r="B30936" s="7"/>
      <c r="C30936" s="7"/>
      <c r="D30936" s="4"/>
      <c r="E30936" s="4"/>
      <c r="F30936" s="4"/>
      <c r="G30936" s="31"/>
    </row>
    <row r="30937" spans="2:7" s="40" customFormat="1">
      <c r="B30937" s="7"/>
      <c r="C30937" s="7"/>
      <c r="D30937" s="4"/>
      <c r="E30937" s="4"/>
      <c r="F30937" s="4"/>
      <c r="G30937" s="31"/>
    </row>
    <row r="30938" spans="2:7" s="40" customFormat="1">
      <c r="B30938" s="7"/>
      <c r="C30938" s="7"/>
      <c r="D30938" s="4"/>
      <c r="E30938" s="4"/>
      <c r="F30938" s="4"/>
      <c r="G30938" s="31"/>
    </row>
    <row r="30939" spans="2:7" s="40" customFormat="1">
      <c r="B30939" s="7"/>
      <c r="C30939" s="7"/>
      <c r="D30939" s="4"/>
      <c r="E30939" s="4"/>
      <c r="F30939" s="4"/>
      <c r="G30939" s="31"/>
    </row>
    <row r="30940" spans="2:7" s="40" customFormat="1">
      <c r="B30940" s="7"/>
      <c r="C30940" s="7"/>
      <c r="D30940" s="4"/>
      <c r="E30940" s="4"/>
      <c r="F30940" s="4"/>
      <c r="G30940" s="31"/>
    </row>
    <row r="30941" spans="2:7" s="40" customFormat="1">
      <c r="B30941" s="7"/>
      <c r="C30941" s="7"/>
      <c r="D30941" s="4"/>
      <c r="E30941" s="4"/>
      <c r="F30941" s="4"/>
      <c r="G30941" s="31"/>
    </row>
    <row r="30942" spans="2:7" s="40" customFormat="1">
      <c r="B30942" s="7"/>
      <c r="C30942" s="7"/>
      <c r="D30942" s="4"/>
      <c r="E30942" s="4"/>
      <c r="F30942" s="4"/>
      <c r="G30942" s="31"/>
    </row>
    <row r="30943" spans="2:7" s="40" customFormat="1">
      <c r="B30943" s="7"/>
      <c r="C30943" s="7"/>
      <c r="D30943" s="4"/>
      <c r="E30943" s="4"/>
      <c r="F30943" s="4"/>
      <c r="G30943" s="31"/>
    </row>
    <row r="30944" spans="2:7" s="40" customFormat="1">
      <c r="B30944" s="7"/>
      <c r="C30944" s="7"/>
      <c r="D30944" s="4"/>
      <c r="E30944" s="4"/>
      <c r="F30944" s="4"/>
      <c r="G30944" s="31"/>
    </row>
    <row r="30945" spans="2:7" s="40" customFormat="1">
      <c r="B30945" s="7"/>
      <c r="C30945" s="7"/>
      <c r="D30945" s="4"/>
      <c r="E30945" s="4"/>
      <c r="F30945" s="4"/>
      <c r="G30945" s="31"/>
    </row>
    <row r="30946" spans="2:7" s="40" customFormat="1">
      <c r="B30946" s="7"/>
      <c r="C30946" s="7"/>
      <c r="D30946" s="4"/>
      <c r="E30946" s="4"/>
      <c r="F30946" s="4"/>
      <c r="G30946" s="31"/>
    </row>
    <row r="30947" spans="2:7" s="40" customFormat="1">
      <c r="B30947" s="7"/>
      <c r="C30947" s="7"/>
      <c r="D30947" s="4"/>
      <c r="E30947" s="4"/>
      <c r="F30947" s="4"/>
      <c r="G30947" s="31"/>
    </row>
    <row r="30948" spans="2:7" s="40" customFormat="1">
      <c r="B30948" s="7"/>
      <c r="C30948" s="7"/>
      <c r="D30948" s="4"/>
      <c r="E30948" s="4"/>
      <c r="F30948" s="4"/>
      <c r="G30948" s="31"/>
    </row>
    <row r="30949" spans="2:7" s="40" customFormat="1">
      <c r="B30949" s="7"/>
      <c r="C30949" s="7"/>
      <c r="D30949" s="4"/>
      <c r="E30949" s="4"/>
      <c r="F30949" s="4"/>
      <c r="G30949" s="31"/>
    </row>
    <row r="30950" spans="2:7" s="40" customFormat="1">
      <c r="B30950" s="7"/>
      <c r="C30950" s="7"/>
      <c r="D30950" s="4"/>
      <c r="E30950" s="4"/>
      <c r="F30950" s="4"/>
      <c r="G30950" s="31"/>
    </row>
    <row r="30951" spans="2:7" s="40" customFormat="1">
      <c r="B30951" s="7"/>
      <c r="C30951" s="7"/>
      <c r="D30951" s="4"/>
      <c r="E30951" s="4"/>
      <c r="F30951" s="4"/>
      <c r="G30951" s="31"/>
    </row>
    <row r="30952" spans="2:7" s="40" customFormat="1">
      <c r="B30952" s="7"/>
      <c r="C30952" s="7"/>
      <c r="D30952" s="4"/>
      <c r="E30952" s="4"/>
      <c r="F30952" s="4"/>
      <c r="G30952" s="31"/>
    </row>
    <row r="30953" spans="2:7" s="40" customFormat="1">
      <c r="B30953" s="7"/>
      <c r="C30953" s="7"/>
      <c r="D30953" s="4"/>
      <c r="E30953" s="4"/>
      <c r="F30953" s="4"/>
      <c r="G30953" s="31"/>
    </row>
    <row r="30954" spans="2:7" s="40" customFormat="1">
      <c r="B30954" s="7"/>
      <c r="C30954" s="7"/>
      <c r="D30954" s="4"/>
      <c r="E30954" s="4"/>
      <c r="F30954" s="4"/>
      <c r="G30954" s="31"/>
    </row>
    <row r="30955" spans="2:7" s="40" customFormat="1">
      <c r="B30955" s="7"/>
      <c r="C30955" s="7"/>
      <c r="D30955" s="4"/>
      <c r="E30955" s="4"/>
      <c r="F30955" s="4"/>
      <c r="G30955" s="31"/>
    </row>
    <row r="30956" spans="2:7" s="40" customFormat="1">
      <c r="B30956" s="7"/>
      <c r="C30956" s="7"/>
      <c r="D30956" s="4"/>
      <c r="E30956" s="4"/>
      <c r="F30956" s="4"/>
      <c r="G30956" s="31"/>
    </row>
    <row r="30957" spans="2:7" s="40" customFormat="1">
      <c r="B30957" s="7"/>
      <c r="C30957" s="7"/>
      <c r="D30957" s="4"/>
      <c r="E30957" s="4"/>
      <c r="F30957" s="4"/>
      <c r="G30957" s="31"/>
    </row>
    <row r="30958" spans="2:7" s="40" customFormat="1">
      <c r="B30958" s="7"/>
      <c r="C30958" s="7"/>
      <c r="D30958" s="4"/>
      <c r="E30958" s="4"/>
      <c r="F30958" s="4"/>
      <c r="G30958" s="31"/>
    </row>
    <row r="30959" spans="2:7" s="40" customFormat="1">
      <c r="B30959" s="7"/>
      <c r="C30959" s="7"/>
      <c r="D30959" s="4"/>
      <c r="E30959" s="4"/>
      <c r="F30959" s="4"/>
      <c r="G30959" s="31"/>
    </row>
    <row r="30960" spans="2:7" s="40" customFormat="1">
      <c r="B30960" s="7"/>
      <c r="C30960" s="7"/>
      <c r="D30960" s="4"/>
      <c r="E30960" s="4"/>
      <c r="F30960" s="4"/>
      <c r="G30960" s="31"/>
    </row>
    <row r="30961" spans="2:7" s="40" customFormat="1">
      <c r="B30961" s="7"/>
      <c r="C30961" s="7"/>
      <c r="D30961" s="4"/>
      <c r="E30961" s="4"/>
      <c r="F30961" s="4"/>
      <c r="G30961" s="31"/>
    </row>
    <row r="30962" spans="2:7" s="40" customFormat="1">
      <c r="B30962" s="7"/>
      <c r="C30962" s="7"/>
      <c r="D30962" s="4"/>
      <c r="E30962" s="4"/>
      <c r="F30962" s="4"/>
      <c r="G30962" s="31"/>
    </row>
    <row r="30963" spans="2:7" s="40" customFormat="1">
      <c r="B30963" s="7"/>
      <c r="C30963" s="7"/>
      <c r="D30963" s="4"/>
      <c r="E30963" s="4"/>
      <c r="F30963" s="4"/>
      <c r="G30963" s="31"/>
    </row>
    <row r="30964" spans="2:7" s="40" customFormat="1">
      <c r="B30964" s="7"/>
      <c r="C30964" s="7"/>
      <c r="D30964" s="4"/>
      <c r="E30964" s="4"/>
      <c r="F30964" s="4"/>
      <c r="G30964" s="31"/>
    </row>
    <row r="30965" spans="2:7" s="40" customFormat="1">
      <c r="B30965" s="7"/>
      <c r="C30965" s="7"/>
      <c r="D30965" s="4"/>
      <c r="E30965" s="4"/>
      <c r="F30965" s="4"/>
      <c r="G30965" s="31"/>
    </row>
    <row r="30966" spans="2:7" s="40" customFormat="1">
      <c r="B30966" s="7"/>
      <c r="C30966" s="7"/>
      <c r="D30966" s="4"/>
      <c r="E30966" s="4"/>
      <c r="F30966" s="4"/>
      <c r="G30966" s="31"/>
    </row>
    <row r="30967" spans="2:7" s="40" customFormat="1">
      <c r="B30967" s="7"/>
      <c r="C30967" s="7"/>
      <c r="D30967" s="4"/>
      <c r="E30967" s="4"/>
      <c r="F30967" s="4"/>
      <c r="G30967" s="31"/>
    </row>
    <row r="30968" spans="2:7" s="40" customFormat="1">
      <c r="B30968" s="7"/>
      <c r="C30968" s="7"/>
      <c r="D30968" s="4"/>
      <c r="E30968" s="4"/>
      <c r="F30968" s="4"/>
      <c r="G30968" s="31"/>
    </row>
    <row r="30969" spans="2:7" s="40" customFormat="1">
      <c r="B30969" s="7"/>
      <c r="C30969" s="7"/>
      <c r="D30969" s="4"/>
      <c r="E30969" s="4"/>
      <c r="F30969" s="4"/>
      <c r="G30969" s="31"/>
    </row>
    <row r="30970" spans="2:7" s="40" customFormat="1">
      <c r="B30970" s="7"/>
      <c r="C30970" s="7"/>
      <c r="D30970" s="4"/>
      <c r="E30970" s="4"/>
      <c r="F30970" s="4"/>
      <c r="G30970" s="31"/>
    </row>
    <row r="30971" spans="2:7" s="40" customFormat="1">
      <c r="B30971" s="7"/>
      <c r="C30971" s="7"/>
      <c r="D30971" s="4"/>
      <c r="E30971" s="4"/>
      <c r="F30971" s="4"/>
      <c r="G30971" s="31"/>
    </row>
    <row r="30972" spans="2:7" s="40" customFormat="1">
      <c r="B30972" s="7"/>
      <c r="C30972" s="7"/>
      <c r="D30972" s="4"/>
      <c r="E30972" s="4"/>
      <c r="F30972" s="4"/>
      <c r="G30972" s="31"/>
    </row>
    <row r="30973" spans="2:7" s="40" customFormat="1">
      <c r="B30973" s="7"/>
      <c r="C30973" s="7"/>
      <c r="D30973" s="4"/>
      <c r="E30973" s="4"/>
      <c r="F30973" s="4"/>
      <c r="G30973" s="31"/>
    </row>
    <row r="30974" spans="2:7" s="40" customFormat="1">
      <c r="B30974" s="7"/>
      <c r="C30974" s="7"/>
      <c r="D30974" s="4"/>
      <c r="E30974" s="4"/>
      <c r="F30974" s="4"/>
      <c r="G30974" s="31"/>
    </row>
    <row r="30975" spans="2:7" s="40" customFormat="1">
      <c r="B30975" s="7"/>
      <c r="C30975" s="7"/>
      <c r="D30975" s="4"/>
      <c r="E30975" s="4"/>
      <c r="F30975" s="4"/>
      <c r="G30975" s="31"/>
    </row>
    <row r="30976" spans="2:7" s="40" customFormat="1">
      <c r="B30976" s="7"/>
      <c r="C30976" s="7"/>
      <c r="D30976" s="4"/>
      <c r="E30976" s="4"/>
      <c r="F30976" s="4"/>
      <c r="G30976" s="31"/>
    </row>
    <row r="30977" spans="2:7" s="40" customFormat="1">
      <c r="B30977" s="7"/>
      <c r="C30977" s="7"/>
      <c r="D30977" s="4"/>
      <c r="E30977" s="4"/>
      <c r="F30977" s="4"/>
      <c r="G30977" s="31"/>
    </row>
    <row r="30978" spans="2:7" s="40" customFormat="1">
      <c r="B30978" s="7"/>
      <c r="C30978" s="7"/>
      <c r="D30978" s="4"/>
      <c r="E30978" s="4"/>
      <c r="F30978" s="4"/>
      <c r="G30978" s="31"/>
    </row>
    <row r="30979" spans="2:7" s="40" customFormat="1">
      <c r="B30979" s="7"/>
      <c r="C30979" s="7"/>
      <c r="D30979" s="4"/>
      <c r="E30979" s="4"/>
      <c r="F30979" s="4"/>
      <c r="G30979" s="31"/>
    </row>
    <row r="30980" spans="2:7" s="40" customFormat="1">
      <c r="B30980" s="7"/>
      <c r="C30980" s="7"/>
      <c r="D30980" s="4"/>
      <c r="E30980" s="4"/>
      <c r="F30980" s="4"/>
      <c r="G30980" s="31"/>
    </row>
    <row r="30981" spans="2:7" s="40" customFormat="1">
      <c r="B30981" s="7"/>
      <c r="C30981" s="7"/>
      <c r="D30981" s="4"/>
      <c r="E30981" s="4"/>
      <c r="F30981" s="4"/>
      <c r="G30981" s="31"/>
    </row>
    <row r="30982" spans="2:7" s="40" customFormat="1">
      <c r="B30982" s="7"/>
      <c r="C30982" s="7"/>
      <c r="D30982" s="4"/>
      <c r="E30982" s="4"/>
      <c r="F30982" s="4"/>
      <c r="G30982" s="31"/>
    </row>
    <row r="30983" spans="2:7" s="40" customFormat="1">
      <c r="B30983" s="7"/>
      <c r="C30983" s="7"/>
      <c r="D30983" s="4"/>
      <c r="E30983" s="4"/>
      <c r="F30983" s="4"/>
      <c r="G30983" s="31"/>
    </row>
    <row r="30984" spans="2:7" s="40" customFormat="1">
      <c r="B30984" s="7"/>
      <c r="C30984" s="7"/>
      <c r="D30984" s="4"/>
      <c r="E30984" s="4"/>
      <c r="F30984" s="4"/>
      <c r="G30984" s="31"/>
    </row>
    <row r="30985" spans="2:7" s="40" customFormat="1">
      <c r="B30985" s="7"/>
      <c r="C30985" s="7"/>
      <c r="D30985" s="4"/>
      <c r="E30985" s="4"/>
      <c r="F30985" s="4"/>
      <c r="G30985" s="31"/>
    </row>
    <row r="30986" spans="2:7" s="40" customFormat="1">
      <c r="B30986" s="7"/>
      <c r="C30986" s="7"/>
      <c r="D30986" s="4"/>
      <c r="E30986" s="4"/>
      <c r="F30986" s="4"/>
      <c r="G30986" s="31"/>
    </row>
    <row r="30987" spans="2:7" s="40" customFormat="1">
      <c r="B30987" s="7"/>
      <c r="C30987" s="7"/>
      <c r="D30987" s="4"/>
      <c r="E30987" s="4"/>
      <c r="F30987" s="4"/>
      <c r="G30987" s="31"/>
    </row>
    <row r="30988" spans="2:7" s="40" customFormat="1">
      <c r="B30988" s="7"/>
      <c r="C30988" s="7"/>
      <c r="D30988" s="4"/>
      <c r="E30988" s="4"/>
      <c r="F30988" s="4"/>
      <c r="G30988" s="31"/>
    </row>
    <row r="30989" spans="2:7" s="40" customFormat="1">
      <c r="B30989" s="7"/>
      <c r="C30989" s="7"/>
      <c r="D30989" s="4"/>
      <c r="E30989" s="4"/>
      <c r="F30989" s="4"/>
      <c r="G30989" s="31"/>
    </row>
    <row r="30990" spans="2:7" s="40" customFormat="1">
      <c r="B30990" s="7"/>
      <c r="C30990" s="7"/>
      <c r="D30990" s="4"/>
      <c r="E30990" s="4"/>
      <c r="F30990" s="4"/>
      <c r="G30990" s="31"/>
    </row>
    <row r="30991" spans="2:7" s="40" customFormat="1">
      <c r="B30991" s="7"/>
      <c r="C30991" s="7"/>
      <c r="D30991" s="4"/>
      <c r="E30991" s="4"/>
      <c r="F30991" s="4"/>
      <c r="G30991" s="31"/>
    </row>
    <row r="30992" spans="2:7" s="40" customFormat="1">
      <c r="B30992" s="7"/>
      <c r="C30992" s="7"/>
      <c r="D30992" s="4"/>
      <c r="E30992" s="4"/>
      <c r="F30992" s="4"/>
      <c r="G30992" s="31"/>
    </row>
    <row r="30993" spans="2:7" s="40" customFormat="1">
      <c r="B30993" s="7"/>
      <c r="C30993" s="7"/>
      <c r="D30993" s="4"/>
      <c r="E30993" s="4"/>
      <c r="F30993" s="4"/>
      <c r="G30993" s="31"/>
    </row>
    <row r="30994" spans="2:7" s="40" customFormat="1">
      <c r="B30994" s="7"/>
      <c r="C30994" s="7"/>
      <c r="D30994" s="4"/>
      <c r="E30994" s="4"/>
      <c r="F30994" s="4"/>
      <c r="G30994" s="31"/>
    </row>
    <row r="30995" spans="2:7" s="40" customFormat="1">
      <c r="B30995" s="7"/>
      <c r="C30995" s="7"/>
      <c r="D30995" s="4"/>
      <c r="E30995" s="4"/>
      <c r="F30995" s="4"/>
      <c r="G30995" s="31"/>
    </row>
    <row r="30996" spans="2:7" s="40" customFormat="1">
      <c r="B30996" s="7"/>
      <c r="C30996" s="7"/>
      <c r="D30996" s="4"/>
      <c r="E30996" s="4"/>
      <c r="F30996" s="4"/>
      <c r="G30996" s="31"/>
    </row>
    <row r="30997" spans="2:7" s="40" customFormat="1">
      <c r="B30997" s="7"/>
      <c r="C30997" s="7"/>
      <c r="D30997" s="4"/>
      <c r="E30997" s="4"/>
      <c r="F30997" s="4"/>
      <c r="G30997" s="31"/>
    </row>
    <row r="30998" spans="2:7" s="40" customFormat="1">
      <c r="B30998" s="7"/>
      <c r="C30998" s="7"/>
      <c r="D30998" s="4"/>
      <c r="E30998" s="4"/>
      <c r="F30998" s="4"/>
      <c r="G30998" s="31"/>
    </row>
    <row r="30999" spans="2:7" s="40" customFormat="1">
      <c r="B30999" s="7"/>
      <c r="C30999" s="7"/>
      <c r="D30999" s="4"/>
      <c r="E30999" s="4"/>
      <c r="F30999" s="4"/>
      <c r="G30999" s="31"/>
    </row>
    <row r="31000" spans="2:7" s="40" customFormat="1">
      <c r="B31000" s="7"/>
      <c r="C31000" s="7"/>
      <c r="D31000" s="4"/>
      <c r="E31000" s="4"/>
      <c r="F31000" s="4"/>
      <c r="G31000" s="31"/>
    </row>
    <row r="31001" spans="2:7" s="40" customFormat="1">
      <c r="B31001" s="7"/>
      <c r="C31001" s="7"/>
      <c r="D31001" s="4"/>
      <c r="E31001" s="4"/>
      <c r="F31001" s="4"/>
      <c r="G31001" s="31"/>
    </row>
    <row r="31002" spans="2:7" s="40" customFormat="1">
      <c r="B31002" s="7"/>
      <c r="C31002" s="7"/>
      <c r="D31002" s="4"/>
      <c r="E31002" s="4"/>
      <c r="F31002" s="4"/>
      <c r="G31002" s="31"/>
    </row>
    <row r="31003" spans="2:7" s="40" customFormat="1">
      <c r="B31003" s="7"/>
      <c r="C31003" s="7"/>
      <c r="D31003" s="4"/>
      <c r="E31003" s="4"/>
      <c r="F31003" s="4"/>
      <c r="G31003" s="31"/>
    </row>
    <row r="31004" spans="2:7" s="40" customFormat="1">
      <c r="B31004" s="7"/>
      <c r="C31004" s="7"/>
      <c r="D31004" s="4"/>
      <c r="E31004" s="4"/>
      <c r="F31004" s="4"/>
      <c r="G31004" s="31"/>
    </row>
    <row r="31005" spans="2:7" s="40" customFormat="1">
      <c r="B31005" s="7"/>
      <c r="C31005" s="7"/>
      <c r="D31005" s="4"/>
      <c r="E31005" s="4"/>
      <c r="F31005" s="4"/>
      <c r="G31005" s="31"/>
    </row>
    <row r="31006" spans="2:7" s="40" customFormat="1">
      <c r="B31006" s="7"/>
      <c r="C31006" s="7"/>
      <c r="D31006" s="4"/>
      <c r="E31006" s="4"/>
      <c r="F31006" s="4"/>
      <c r="G31006" s="31"/>
    </row>
    <row r="31007" spans="2:7" s="40" customFormat="1">
      <c r="B31007" s="7"/>
      <c r="C31007" s="7"/>
      <c r="D31007" s="4"/>
      <c r="E31007" s="4"/>
      <c r="F31007" s="4"/>
      <c r="G31007" s="31"/>
    </row>
    <row r="31008" spans="2:7" s="40" customFormat="1">
      <c r="B31008" s="7"/>
      <c r="C31008" s="7"/>
      <c r="D31008" s="4"/>
      <c r="E31008" s="4"/>
      <c r="F31008" s="4"/>
      <c r="G31008" s="31"/>
    </row>
    <row r="31009" spans="2:7" s="40" customFormat="1">
      <c r="B31009" s="7"/>
      <c r="C31009" s="7"/>
      <c r="D31009" s="4"/>
      <c r="E31009" s="4"/>
      <c r="F31009" s="4"/>
      <c r="G31009" s="31"/>
    </row>
    <row r="31010" spans="2:7" s="40" customFormat="1">
      <c r="B31010" s="7"/>
      <c r="C31010" s="7"/>
      <c r="D31010" s="4"/>
      <c r="E31010" s="4"/>
      <c r="F31010" s="4"/>
      <c r="G31010" s="31"/>
    </row>
    <row r="31011" spans="2:7" s="40" customFormat="1">
      <c r="B31011" s="7"/>
      <c r="C31011" s="7"/>
      <c r="D31011" s="4"/>
      <c r="E31011" s="4"/>
      <c r="F31011" s="4"/>
      <c r="G31011" s="31"/>
    </row>
    <row r="31012" spans="2:7" s="40" customFormat="1">
      <c r="B31012" s="7"/>
      <c r="C31012" s="7"/>
      <c r="D31012" s="4"/>
      <c r="E31012" s="4"/>
      <c r="F31012" s="4"/>
      <c r="G31012" s="31"/>
    </row>
    <row r="31013" spans="2:7" s="40" customFormat="1">
      <c r="B31013" s="7"/>
      <c r="C31013" s="7"/>
      <c r="D31013" s="4"/>
      <c r="E31013" s="4"/>
      <c r="F31013" s="4"/>
      <c r="G31013" s="31"/>
    </row>
    <row r="31014" spans="2:7" s="40" customFormat="1">
      <c r="B31014" s="7"/>
      <c r="C31014" s="7"/>
      <c r="D31014" s="4"/>
      <c r="E31014" s="4"/>
      <c r="F31014" s="4"/>
      <c r="G31014" s="31"/>
    </row>
    <row r="31015" spans="2:7" s="40" customFormat="1">
      <c r="B31015" s="7"/>
      <c r="C31015" s="7"/>
      <c r="D31015" s="4"/>
      <c r="E31015" s="4"/>
      <c r="F31015" s="4"/>
      <c r="G31015" s="31"/>
    </row>
    <row r="31016" spans="2:7" s="40" customFormat="1">
      <c r="B31016" s="7"/>
      <c r="C31016" s="7"/>
      <c r="D31016" s="4"/>
      <c r="E31016" s="4"/>
      <c r="F31016" s="4"/>
      <c r="G31016" s="31"/>
    </row>
    <row r="31017" spans="2:7" s="40" customFormat="1">
      <c r="B31017" s="7"/>
      <c r="C31017" s="7"/>
      <c r="D31017" s="4"/>
      <c r="E31017" s="4"/>
      <c r="F31017" s="4"/>
      <c r="G31017" s="31"/>
    </row>
    <row r="31018" spans="2:7" s="40" customFormat="1">
      <c r="B31018" s="7"/>
      <c r="C31018" s="7"/>
      <c r="D31018" s="4"/>
      <c r="E31018" s="4"/>
      <c r="F31018" s="4"/>
      <c r="G31018" s="31"/>
    </row>
    <row r="31019" spans="2:7" s="40" customFormat="1">
      <c r="B31019" s="7"/>
      <c r="C31019" s="7"/>
      <c r="D31019" s="4"/>
      <c r="E31019" s="4"/>
      <c r="F31019" s="4"/>
      <c r="G31019" s="31"/>
    </row>
    <row r="31020" spans="2:7" s="40" customFormat="1">
      <c r="B31020" s="7"/>
      <c r="C31020" s="7"/>
      <c r="D31020" s="4"/>
      <c r="E31020" s="4"/>
      <c r="F31020" s="4"/>
      <c r="G31020" s="31"/>
    </row>
    <row r="31021" spans="2:7" s="40" customFormat="1">
      <c r="B31021" s="7"/>
      <c r="C31021" s="7"/>
      <c r="D31021" s="4"/>
      <c r="E31021" s="4"/>
      <c r="F31021" s="4"/>
      <c r="G31021" s="31"/>
    </row>
    <row r="31022" spans="2:7" s="40" customFormat="1">
      <c r="B31022" s="7"/>
      <c r="C31022" s="7"/>
      <c r="D31022" s="4"/>
      <c r="E31022" s="4"/>
      <c r="F31022" s="4"/>
      <c r="G31022" s="31"/>
    </row>
    <row r="31023" spans="2:7" s="40" customFormat="1">
      <c r="B31023" s="7"/>
      <c r="C31023" s="7"/>
      <c r="D31023" s="4"/>
      <c r="E31023" s="4"/>
      <c r="F31023" s="4"/>
      <c r="G31023" s="31"/>
    </row>
    <row r="31024" spans="2:7" s="40" customFormat="1">
      <c r="B31024" s="7"/>
      <c r="C31024" s="7"/>
      <c r="D31024" s="4"/>
      <c r="E31024" s="4"/>
      <c r="F31024" s="4"/>
      <c r="G31024" s="31"/>
    </row>
    <row r="31025" spans="2:7" s="40" customFormat="1">
      <c r="B31025" s="7"/>
      <c r="C31025" s="7"/>
      <c r="D31025" s="4"/>
      <c r="E31025" s="4"/>
      <c r="F31025" s="4"/>
      <c r="G31025" s="31"/>
    </row>
    <row r="31026" spans="2:7" s="40" customFormat="1">
      <c r="B31026" s="7"/>
      <c r="C31026" s="7"/>
      <c r="D31026" s="4"/>
      <c r="E31026" s="4"/>
      <c r="F31026" s="4"/>
      <c r="G31026" s="31"/>
    </row>
    <row r="31027" spans="2:7" s="40" customFormat="1">
      <c r="B31027" s="7"/>
      <c r="C31027" s="7"/>
      <c r="D31027" s="4"/>
      <c r="E31027" s="4"/>
      <c r="F31027" s="4"/>
      <c r="G31027" s="31"/>
    </row>
    <row r="31028" spans="2:7" s="40" customFormat="1">
      <c r="B31028" s="7"/>
      <c r="C31028" s="7"/>
      <c r="D31028" s="4"/>
      <c r="E31028" s="4"/>
      <c r="F31028" s="4"/>
      <c r="G31028" s="31"/>
    </row>
    <row r="31029" spans="2:7" s="40" customFormat="1">
      <c r="B31029" s="7"/>
      <c r="C31029" s="7"/>
      <c r="D31029" s="4"/>
      <c r="E31029" s="4"/>
      <c r="F31029" s="4"/>
      <c r="G31029" s="31"/>
    </row>
    <row r="31030" spans="2:7" s="40" customFormat="1">
      <c r="B31030" s="7"/>
      <c r="C31030" s="7"/>
      <c r="D31030" s="4"/>
      <c r="E31030" s="4"/>
      <c r="F31030" s="4"/>
      <c r="G31030" s="31"/>
    </row>
    <row r="31031" spans="2:7" s="40" customFormat="1">
      <c r="B31031" s="7"/>
      <c r="C31031" s="7"/>
      <c r="D31031" s="4"/>
      <c r="E31031" s="4"/>
      <c r="F31031" s="4"/>
      <c r="G31031" s="31"/>
    </row>
    <row r="31032" spans="2:7" s="40" customFormat="1">
      <c r="B31032" s="7"/>
      <c r="C31032" s="7"/>
      <c r="D31032" s="4"/>
      <c r="E31032" s="4"/>
      <c r="F31032" s="4"/>
      <c r="G31032" s="31"/>
    </row>
    <row r="31033" spans="2:7" s="40" customFormat="1">
      <c r="B31033" s="7"/>
      <c r="C31033" s="7"/>
      <c r="D31033" s="4"/>
      <c r="E31033" s="4"/>
      <c r="F31033" s="4"/>
      <c r="G31033" s="31"/>
    </row>
    <row r="31034" spans="2:7" s="40" customFormat="1">
      <c r="B31034" s="7"/>
      <c r="C31034" s="7"/>
      <c r="D31034" s="4"/>
      <c r="E31034" s="4"/>
      <c r="F31034" s="4"/>
      <c r="G31034" s="31"/>
    </row>
    <row r="31035" spans="2:7" s="40" customFormat="1">
      <c r="B31035" s="7"/>
      <c r="C31035" s="7"/>
      <c r="D31035" s="4"/>
      <c r="E31035" s="4"/>
      <c r="F31035" s="4"/>
      <c r="G31035" s="31"/>
    </row>
    <row r="31036" spans="2:7" s="40" customFormat="1">
      <c r="B31036" s="7"/>
      <c r="C31036" s="7"/>
      <c r="D31036" s="4"/>
      <c r="E31036" s="4"/>
      <c r="F31036" s="4"/>
      <c r="G31036" s="31"/>
    </row>
    <row r="31037" spans="2:7" s="40" customFormat="1">
      <c r="B31037" s="7"/>
      <c r="C31037" s="7"/>
      <c r="D31037" s="4"/>
      <c r="E31037" s="4"/>
      <c r="F31037" s="4"/>
      <c r="G31037" s="31"/>
    </row>
    <row r="31038" spans="2:7" s="40" customFormat="1">
      <c r="B31038" s="7"/>
      <c r="C31038" s="7"/>
      <c r="D31038" s="4"/>
      <c r="E31038" s="4"/>
      <c r="F31038" s="4"/>
      <c r="G31038" s="31"/>
    </row>
    <row r="31039" spans="2:7" s="40" customFormat="1">
      <c r="B31039" s="7"/>
      <c r="C31039" s="7"/>
      <c r="D31039" s="4"/>
      <c r="E31039" s="4"/>
      <c r="F31039" s="4"/>
      <c r="G31039" s="31"/>
    </row>
    <row r="31040" spans="2:7" s="40" customFormat="1">
      <c r="B31040" s="7"/>
      <c r="C31040" s="7"/>
      <c r="D31040" s="4"/>
      <c r="E31040" s="4"/>
      <c r="F31040" s="4"/>
      <c r="G31040" s="31"/>
    </row>
    <row r="31041" spans="2:7" s="40" customFormat="1">
      <c r="B31041" s="7"/>
      <c r="C31041" s="7"/>
      <c r="D31041" s="4"/>
      <c r="E31041" s="4"/>
      <c r="F31041" s="4"/>
      <c r="G31041" s="31"/>
    </row>
    <row r="31042" spans="2:7" s="40" customFormat="1">
      <c r="B31042" s="7"/>
      <c r="C31042" s="7"/>
      <c r="D31042" s="4"/>
      <c r="E31042" s="4"/>
      <c r="F31042" s="4"/>
      <c r="G31042" s="31"/>
    </row>
    <row r="31043" spans="2:7" s="40" customFormat="1">
      <c r="B31043" s="7"/>
      <c r="C31043" s="7"/>
      <c r="D31043" s="4"/>
      <c r="E31043" s="4"/>
      <c r="F31043" s="4"/>
      <c r="G31043" s="31"/>
    </row>
    <row r="31044" spans="2:7" s="40" customFormat="1">
      <c r="B31044" s="7"/>
      <c r="C31044" s="7"/>
      <c r="D31044" s="4"/>
      <c r="E31044" s="4"/>
      <c r="F31044" s="4"/>
      <c r="G31044" s="31"/>
    </row>
    <row r="31045" spans="2:7" s="40" customFormat="1">
      <c r="B31045" s="7"/>
      <c r="C31045" s="7"/>
      <c r="D31045" s="4"/>
      <c r="E31045" s="4"/>
      <c r="F31045" s="4"/>
      <c r="G31045" s="31"/>
    </row>
    <row r="31046" spans="2:7" s="40" customFormat="1">
      <c r="B31046" s="7"/>
      <c r="C31046" s="7"/>
      <c r="D31046" s="4"/>
      <c r="E31046" s="4"/>
      <c r="F31046" s="4"/>
      <c r="G31046" s="31"/>
    </row>
    <row r="31047" spans="2:7" s="40" customFormat="1">
      <c r="B31047" s="7"/>
      <c r="C31047" s="7"/>
      <c r="D31047" s="4"/>
      <c r="E31047" s="4"/>
      <c r="F31047" s="4"/>
      <c r="G31047" s="31"/>
    </row>
    <row r="31048" spans="2:7" s="40" customFormat="1">
      <c r="B31048" s="7"/>
      <c r="C31048" s="7"/>
      <c r="D31048" s="4"/>
      <c r="E31048" s="4"/>
      <c r="F31048" s="4"/>
      <c r="G31048" s="31"/>
    </row>
    <row r="31049" spans="2:7" s="40" customFormat="1">
      <c r="B31049" s="7"/>
      <c r="C31049" s="7"/>
      <c r="D31049" s="4"/>
      <c r="E31049" s="4"/>
      <c r="F31049" s="4"/>
      <c r="G31049" s="31"/>
    </row>
    <row r="31050" spans="2:7" s="40" customFormat="1">
      <c r="B31050" s="7"/>
      <c r="C31050" s="7"/>
      <c r="D31050" s="4"/>
      <c r="E31050" s="4"/>
      <c r="F31050" s="4"/>
      <c r="G31050" s="31"/>
    </row>
    <row r="31051" spans="2:7" s="40" customFormat="1">
      <c r="B31051" s="7"/>
      <c r="C31051" s="7"/>
      <c r="D31051" s="4"/>
      <c r="E31051" s="4"/>
      <c r="F31051" s="4"/>
      <c r="G31051" s="31"/>
    </row>
    <row r="31052" spans="2:7" s="40" customFormat="1">
      <c r="B31052" s="7"/>
      <c r="C31052" s="7"/>
      <c r="D31052" s="4"/>
      <c r="E31052" s="4"/>
      <c r="F31052" s="4"/>
      <c r="G31052" s="31"/>
    </row>
    <row r="31053" spans="2:7" s="40" customFormat="1">
      <c r="B31053" s="7"/>
      <c r="C31053" s="7"/>
      <c r="D31053" s="4"/>
      <c r="E31053" s="4"/>
      <c r="F31053" s="4"/>
      <c r="G31053" s="31"/>
    </row>
    <row r="31054" spans="2:7" s="40" customFormat="1">
      <c r="B31054" s="7"/>
      <c r="C31054" s="7"/>
      <c r="D31054" s="4"/>
      <c r="E31054" s="4"/>
      <c r="F31054" s="4"/>
      <c r="G31054" s="31"/>
    </row>
    <row r="31055" spans="2:7" s="40" customFormat="1">
      <c r="B31055" s="7"/>
      <c r="C31055" s="7"/>
      <c r="D31055" s="4"/>
      <c r="E31055" s="4"/>
      <c r="F31055" s="4"/>
      <c r="G31055" s="31"/>
    </row>
    <row r="31056" spans="2:7" s="40" customFormat="1">
      <c r="B31056" s="7"/>
      <c r="C31056" s="7"/>
      <c r="D31056" s="4"/>
      <c r="E31056" s="4"/>
      <c r="F31056" s="4"/>
      <c r="G31056" s="31"/>
    </row>
    <row r="31057" spans="2:7" s="40" customFormat="1">
      <c r="B31057" s="7"/>
      <c r="C31057" s="7"/>
      <c r="D31057" s="4"/>
      <c r="E31057" s="4"/>
      <c r="F31057" s="4"/>
      <c r="G31057" s="31"/>
    </row>
    <row r="31058" spans="2:7" s="40" customFormat="1">
      <c r="B31058" s="7"/>
      <c r="C31058" s="7"/>
      <c r="D31058" s="4"/>
      <c r="E31058" s="4"/>
      <c r="F31058" s="4"/>
      <c r="G31058" s="31"/>
    </row>
    <row r="31059" spans="2:7" s="40" customFormat="1">
      <c r="B31059" s="7"/>
      <c r="C31059" s="7"/>
      <c r="D31059" s="4"/>
      <c r="E31059" s="4"/>
      <c r="F31059" s="4"/>
      <c r="G31059" s="31"/>
    </row>
    <row r="31060" spans="2:7" s="40" customFormat="1">
      <c r="B31060" s="7"/>
      <c r="C31060" s="7"/>
      <c r="D31060" s="4"/>
      <c r="E31060" s="4"/>
      <c r="F31060" s="4"/>
      <c r="G31060" s="31"/>
    </row>
    <row r="31061" spans="2:7" s="40" customFormat="1">
      <c r="B31061" s="7"/>
      <c r="C31061" s="7"/>
      <c r="D31061" s="4"/>
      <c r="E31061" s="4"/>
      <c r="F31061" s="4"/>
      <c r="G31061" s="31"/>
    </row>
    <row r="31062" spans="2:7" s="40" customFormat="1">
      <c r="B31062" s="7"/>
      <c r="C31062" s="7"/>
      <c r="D31062" s="4"/>
      <c r="E31062" s="4"/>
      <c r="F31062" s="4"/>
      <c r="G31062" s="31"/>
    </row>
    <row r="31063" spans="2:7" s="40" customFormat="1">
      <c r="B31063" s="7"/>
      <c r="C31063" s="7"/>
      <c r="D31063" s="4"/>
      <c r="E31063" s="4"/>
      <c r="F31063" s="4"/>
      <c r="G31063" s="31"/>
    </row>
    <row r="31064" spans="2:7" s="40" customFormat="1">
      <c r="B31064" s="7"/>
      <c r="C31064" s="7"/>
      <c r="D31064" s="4"/>
      <c r="E31064" s="4"/>
      <c r="F31064" s="4"/>
      <c r="G31064" s="31"/>
    </row>
    <row r="31065" spans="2:7" s="40" customFormat="1">
      <c r="B31065" s="7"/>
      <c r="C31065" s="7"/>
      <c r="D31065" s="4"/>
      <c r="E31065" s="4"/>
      <c r="F31065" s="4"/>
      <c r="G31065" s="31"/>
    </row>
    <row r="31066" spans="2:7" s="40" customFormat="1">
      <c r="B31066" s="7"/>
      <c r="C31066" s="7"/>
      <c r="D31066" s="4"/>
      <c r="E31066" s="4"/>
      <c r="F31066" s="4"/>
      <c r="G31066" s="31"/>
    </row>
    <row r="31067" spans="2:7" s="40" customFormat="1">
      <c r="B31067" s="7"/>
      <c r="C31067" s="7"/>
      <c r="D31067" s="4"/>
      <c r="E31067" s="4"/>
      <c r="F31067" s="4"/>
      <c r="G31067" s="31"/>
    </row>
    <row r="31068" spans="2:7" s="40" customFormat="1">
      <c r="B31068" s="7"/>
      <c r="C31068" s="7"/>
      <c r="D31068" s="4"/>
      <c r="E31068" s="4"/>
      <c r="F31068" s="4"/>
      <c r="G31068" s="31"/>
    </row>
    <row r="31069" spans="2:7" s="40" customFormat="1">
      <c r="B31069" s="7"/>
      <c r="C31069" s="7"/>
      <c r="D31069" s="4"/>
      <c r="E31069" s="4"/>
      <c r="F31069" s="4"/>
      <c r="G31069" s="31"/>
    </row>
    <row r="31070" spans="2:7" s="40" customFormat="1">
      <c r="B31070" s="7"/>
      <c r="C31070" s="7"/>
      <c r="D31070" s="4"/>
      <c r="E31070" s="4"/>
      <c r="F31070" s="4"/>
      <c r="G31070" s="31"/>
    </row>
    <row r="31071" spans="2:7" s="40" customFormat="1">
      <c r="B31071" s="7"/>
      <c r="C31071" s="7"/>
      <c r="D31071" s="4"/>
      <c r="E31071" s="4"/>
      <c r="F31071" s="4"/>
      <c r="G31071" s="31"/>
    </row>
    <row r="31072" spans="2:7" s="40" customFormat="1">
      <c r="B31072" s="7"/>
      <c r="C31072" s="7"/>
      <c r="D31072" s="4"/>
      <c r="E31072" s="4"/>
      <c r="F31072" s="4"/>
      <c r="G31072" s="31"/>
    </row>
    <row r="31073" spans="2:7" s="40" customFormat="1">
      <c r="B31073" s="7"/>
      <c r="C31073" s="7"/>
      <c r="D31073" s="4"/>
      <c r="E31073" s="4"/>
      <c r="F31073" s="4"/>
      <c r="G31073" s="31"/>
    </row>
    <row r="31074" spans="2:7" s="40" customFormat="1">
      <c r="B31074" s="7"/>
      <c r="C31074" s="7"/>
      <c r="D31074" s="4"/>
      <c r="E31074" s="4"/>
      <c r="F31074" s="4"/>
      <c r="G31074" s="31"/>
    </row>
    <row r="31075" spans="2:7" s="40" customFormat="1">
      <c r="B31075" s="7"/>
      <c r="C31075" s="7"/>
      <c r="D31075" s="4"/>
      <c r="E31075" s="4"/>
      <c r="F31075" s="4"/>
      <c r="G31075" s="31"/>
    </row>
    <row r="31076" spans="2:7" s="40" customFormat="1">
      <c r="B31076" s="7"/>
      <c r="C31076" s="7"/>
      <c r="D31076" s="4"/>
      <c r="E31076" s="4"/>
      <c r="F31076" s="4"/>
      <c r="G31076" s="31"/>
    </row>
    <row r="31077" spans="2:7" s="40" customFormat="1">
      <c r="B31077" s="7"/>
      <c r="C31077" s="7"/>
      <c r="D31077" s="4"/>
      <c r="E31077" s="4"/>
      <c r="F31077" s="4"/>
      <c r="G31077" s="31"/>
    </row>
    <row r="31078" spans="2:7" s="40" customFormat="1">
      <c r="B31078" s="7"/>
      <c r="C31078" s="7"/>
      <c r="D31078" s="4"/>
      <c r="E31078" s="4"/>
      <c r="F31078" s="4"/>
      <c r="G31078" s="31"/>
    </row>
    <row r="31079" spans="2:7" s="40" customFormat="1">
      <c r="B31079" s="7"/>
      <c r="C31079" s="7"/>
      <c r="D31079" s="4"/>
      <c r="E31079" s="4"/>
      <c r="F31079" s="4"/>
      <c r="G31079" s="31"/>
    </row>
    <row r="31080" spans="2:7" s="40" customFormat="1">
      <c r="B31080" s="7"/>
      <c r="C31080" s="7"/>
      <c r="D31080" s="4"/>
      <c r="E31080" s="4"/>
      <c r="F31080" s="4"/>
      <c r="G31080" s="31"/>
    </row>
    <row r="31081" spans="2:7" s="40" customFormat="1">
      <c r="B31081" s="7"/>
      <c r="C31081" s="7"/>
      <c r="D31081" s="4"/>
      <c r="E31081" s="4"/>
      <c r="F31081" s="4"/>
      <c r="G31081" s="31"/>
    </row>
    <row r="31082" spans="2:7" s="40" customFormat="1">
      <c r="B31082" s="7"/>
      <c r="C31082" s="7"/>
      <c r="D31082" s="4"/>
      <c r="E31082" s="4"/>
      <c r="F31082" s="4"/>
      <c r="G31082" s="31"/>
    </row>
    <row r="31083" spans="2:7" s="40" customFormat="1">
      <c r="B31083" s="7"/>
      <c r="C31083" s="7"/>
      <c r="D31083" s="4"/>
      <c r="E31083" s="4"/>
      <c r="F31083" s="4"/>
      <c r="G31083" s="31"/>
    </row>
    <row r="31084" spans="2:7" s="40" customFormat="1">
      <c r="B31084" s="7"/>
      <c r="C31084" s="7"/>
      <c r="D31084" s="4"/>
      <c r="E31084" s="4"/>
      <c r="F31084" s="4"/>
      <c r="G31084" s="31"/>
    </row>
    <row r="31085" spans="2:7" s="40" customFormat="1">
      <c r="B31085" s="7"/>
      <c r="C31085" s="7"/>
      <c r="D31085" s="4"/>
      <c r="E31085" s="4"/>
      <c r="F31085" s="4"/>
      <c r="G31085" s="31"/>
    </row>
    <row r="31086" spans="2:7" s="40" customFormat="1">
      <c r="B31086" s="7"/>
      <c r="C31086" s="7"/>
      <c r="D31086" s="4"/>
      <c r="E31086" s="4"/>
      <c r="F31086" s="4"/>
      <c r="G31086" s="31"/>
    </row>
    <row r="31087" spans="2:7" s="40" customFormat="1">
      <c r="B31087" s="7"/>
      <c r="C31087" s="7"/>
      <c r="D31087" s="4"/>
      <c r="E31087" s="4"/>
      <c r="F31087" s="4"/>
      <c r="G31087" s="31"/>
    </row>
    <row r="31088" spans="2:7" s="40" customFormat="1">
      <c r="B31088" s="7"/>
      <c r="C31088" s="7"/>
      <c r="D31088" s="4"/>
      <c r="E31088" s="4"/>
      <c r="F31088" s="4"/>
      <c r="G31088" s="31"/>
    </row>
    <row r="31089" spans="2:7" s="40" customFormat="1">
      <c r="B31089" s="7"/>
      <c r="C31089" s="7"/>
      <c r="D31089" s="4"/>
      <c r="E31089" s="4"/>
      <c r="F31089" s="4"/>
      <c r="G31089" s="31"/>
    </row>
    <row r="31090" spans="2:7" s="40" customFormat="1">
      <c r="B31090" s="7"/>
      <c r="C31090" s="7"/>
      <c r="D31090" s="4"/>
      <c r="E31090" s="4"/>
      <c r="F31090" s="4"/>
      <c r="G31090" s="31"/>
    </row>
    <row r="31091" spans="2:7" s="40" customFormat="1">
      <c r="B31091" s="7"/>
      <c r="C31091" s="7"/>
      <c r="D31091" s="4"/>
      <c r="E31091" s="4"/>
      <c r="F31091" s="4"/>
      <c r="G31091" s="31"/>
    </row>
    <row r="31092" spans="2:7" s="40" customFormat="1">
      <c r="B31092" s="7"/>
      <c r="C31092" s="7"/>
      <c r="D31092" s="4"/>
      <c r="E31092" s="4"/>
      <c r="F31092" s="4"/>
      <c r="G31092" s="31"/>
    </row>
    <row r="31093" spans="2:7" s="40" customFormat="1">
      <c r="B31093" s="7"/>
      <c r="C31093" s="7"/>
      <c r="D31093" s="4"/>
      <c r="E31093" s="4"/>
      <c r="F31093" s="4"/>
      <c r="G31093" s="31"/>
    </row>
    <row r="31094" spans="2:7" s="40" customFormat="1">
      <c r="B31094" s="7"/>
      <c r="C31094" s="7"/>
      <c r="D31094" s="4"/>
      <c r="E31094" s="4"/>
      <c r="F31094" s="4"/>
      <c r="G31094" s="31"/>
    </row>
    <row r="31095" spans="2:7" s="40" customFormat="1">
      <c r="B31095" s="7"/>
      <c r="C31095" s="7"/>
      <c r="D31095" s="4"/>
      <c r="E31095" s="4"/>
      <c r="F31095" s="4"/>
      <c r="G31095" s="31"/>
    </row>
    <row r="31096" spans="2:7" s="40" customFormat="1">
      <c r="B31096" s="7"/>
      <c r="C31096" s="7"/>
      <c r="D31096" s="4"/>
      <c r="E31096" s="4"/>
      <c r="F31096" s="4"/>
      <c r="G31096" s="31"/>
    </row>
    <row r="31097" spans="2:7" s="40" customFormat="1">
      <c r="B31097" s="7"/>
      <c r="C31097" s="7"/>
      <c r="D31097" s="4"/>
      <c r="E31097" s="4"/>
      <c r="F31097" s="4"/>
      <c r="G31097" s="31"/>
    </row>
    <row r="31098" spans="2:7" s="40" customFormat="1">
      <c r="B31098" s="7"/>
      <c r="C31098" s="7"/>
      <c r="D31098" s="4"/>
      <c r="E31098" s="4"/>
      <c r="F31098" s="4"/>
      <c r="G31098" s="31"/>
    </row>
    <row r="31099" spans="2:7" s="40" customFormat="1">
      <c r="B31099" s="7"/>
      <c r="C31099" s="7"/>
      <c r="D31099" s="4"/>
      <c r="E31099" s="4"/>
      <c r="F31099" s="4"/>
      <c r="G31099" s="31"/>
    </row>
    <row r="31100" spans="2:7" s="40" customFormat="1">
      <c r="B31100" s="7"/>
      <c r="C31100" s="7"/>
      <c r="D31100" s="4"/>
      <c r="E31100" s="4"/>
      <c r="F31100" s="4"/>
      <c r="G31100" s="31"/>
    </row>
    <row r="31101" spans="2:7" s="40" customFormat="1">
      <c r="B31101" s="7"/>
      <c r="C31101" s="7"/>
      <c r="D31101" s="4"/>
      <c r="E31101" s="4"/>
      <c r="F31101" s="4"/>
      <c r="G31101" s="31"/>
    </row>
    <row r="31102" spans="2:7" s="40" customFormat="1">
      <c r="B31102" s="7"/>
      <c r="C31102" s="7"/>
      <c r="D31102" s="4"/>
      <c r="E31102" s="4"/>
      <c r="F31102" s="4"/>
      <c r="G31102" s="31"/>
    </row>
    <row r="31103" spans="2:7" s="40" customFormat="1">
      <c r="B31103" s="7"/>
      <c r="C31103" s="7"/>
      <c r="D31103" s="4"/>
      <c r="E31103" s="4"/>
      <c r="F31103" s="4"/>
      <c r="G31103" s="31"/>
    </row>
    <row r="31104" spans="2:7" s="40" customFormat="1">
      <c r="B31104" s="7"/>
      <c r="C31104" s="7"/>
      <c r="D31104" s="4"/>
      <c r="E31104" s="4"/>
      <c r="F31104" s="4"/>
      <c r="G31104" s="31"/>
    </row>
    <row r="31105" spans="2:7" s="40" customFormat="1">
      <c r="B31105" s="7"/>
      <c r="C31105" s="7"/>
      <c r="D31105" s="4"/>
      <c r="E31105" s="4"/>
      <c r="F31105" s="4"/>
      <c r="G31105" s="31"/>
    </row>
    <row r="31106" spans="2:7" s="40" customFormat="1">
      <c r="B31106" s="7"/>
      <c r="C31106" s="7"/>
      <c r="D31106" s="4"/>
      <c r="E31106" s="4"/>
      <c r="F31106" s="4"/>
      <c r="G31106" s="31"/>
    </row>
    <row r="31107" spans="2:7" s="40" customFormat="1">
      <c r="B31107" s="7"/>
      <c r="C31107" s="7"/>
      <c r="D31107" s="4"/>
      <c r="E31107" s="4"/>
      <c r="F31107" s="4"/>
      <c r="G31107" s="31"/>
    </row>
    <row r="31108" spans="2:7" s="40" customFormat="1">
      <c r="B31108" s="7"/>
      <c r="C31108" s="7"/>
      <c r="D31108" s="4"/>
      <c r="E31108" s="4"/>
      <c r="F31108" s="4"/>
      <c r="G31108" s="31"/>
    </row>
    <row r="31109" spans="2:7" s="40" customFormat="1">
      <c r="B31109" s="7"/>
      <c r="C31109" s="7"/>
      <c r="D31109" s="4"/>
      <c r="E31109" s="4"/>
      <c r="F31109" s="4"/>
      <c r="G31109" s="31"/>
    </row>
    <row r="31110" spans="2:7" s="40" customFormat="1">
      <c r="B31110" s="7"/>
      <c r="C31110" s="7"/>
      <c r="D31110" s="4"/>
      <c r="E31110" s="4"/>
      <c r="F31110" s="4"/>
      <c r="G31110" s="31"/>
    </row>
    <row r="31111" spans="2:7" s="40" customFormat="1">
      <c r="B31111" s="7"/>
      <c r="C31111" s="7"/>
      <c r="D31111" s="4"/>
      <c r="E31111" s="4"/>
      <c r="F31111" s="4"/>
      <c r="G31111" s="31"/>
    </row>
    <row r="31112" spans="2:7" s="40" customFormat="1">
      <c r="B31112" s="7"/>
      <c r="C31112" s="7"/>
      <c r="D31112" s="4"/>
      <c r="E31112" s="4"/>
      <c r="F31112" s="4"/>
      <c r="G31112" s="31"/>
    </row>
    <row r="31113" spans="2:7" s="40" customFormat="1">
      <c r="B31113" s="7"/>
      <c r="C31113" s="7"/>
      <c r="D31113" s="4"/>
      <c r="E31113" s="4"/>
      <c r="F31113" s="4"/>
      <c r="G31113" s="31"/>
    </row>
    <row r="31114" spans="2:7" s="40" customFormat="1">
      <c r="B31114" s="7"/>
      <c r="C31114" s="7"/>
      <c r="D31114" s="4"/>
      <c r="E31114" s="4"/>
      <c r="F31114" s="4"/>
      <c r="G31114" s="31"/>
    </row>
    <row r="31115" spans="2:7" s="40" customFormat="1">
      <c r="B31115" s="7"/>
      <c r="C31115" s="7"/>
      <c r="D31115" s="4"/>
      <c r="E31115" s="4"/>
      <c r="F31115" s="4"/>
      <c r="G31115" s="31"/>
    </row>
    <row r="31116" spans="2:7" s="40" customFormat="1">
      <c r="B31116" s="7"/>
      <c r="C31116" s="7"/>
      <c r="D31116" s="4"/>
      <c r="E31116" s="4"/>
      <c r="F31116" s="4"/>
      <c r="G31116" s="31"/>
    </row>
    <row r="31117" spans="2:7" s="40" customFormat="1">
      <c r="B31117" s="7"/>
      <c r="C31117" s="7"/>
      <c r="D31117" s="4"/>
      <c r="E31117" s="4"/>
      <c r="F31117" s="4"/>
      <c r="G31117" s="31"/>
    </row>
    <row r="31118" spans="2:7" s="40" customFormat="1">
      <c r="B31118" s="7"/>
      <c r="C31118" s="7"/>
      <c r="D31118" s="4"/>
      <c r="E31118" s="4"/>
      <c r="F31118" s="4"/>
      <c r="G31118" s="31"/>
    </row>
    <row r="31119" spans="2:7" s="40" customFormat="1">
      <c r="B31119" s="7"/>
      <c r="C31119" s="7"/>
      <c r="D31119" s="4"/>
      <c r="E31119" s="4"/>
      <c r="F31119" s="4"/>
      <c r="G31119" s="31"/>
    </row>
    <row r="31120" spans="2:7" s="40" customFormat="1">
      <c r="B31120" s="7"/>
      <c r="C31120" s="7"/>
      <c r="D31120" s="4"/>
      <c r="E31120" s="4"/>
      <c r="F31120" s="4"/>
      <c r="G31120" s="31"/>
    </row>
    <row r="31121" spans="2:7" s="40" customFormat="1">
      <c r="B31121" s="7"/>
      <c r="C31121" s="7"/>
      <c r="D31121" s="4"/>
      <c r="E31121" s="4"/>
      <c r="F31121" s="4"/>
      <c r="G31121" s="31"/>
    </row>
    <row r="31122" spans="2:7" s="40" customFormat="1">
      <c r="B31122" s="7"/>
      <c r="C31122" s="7"/>
      <c r="D31122" s="4"/>
      <c r="E31122" s="4"/>
      <c r="F31122" s="4"/>
      <c r="G31122" s="31"/>
    </row>
    <row r="31123" spans="2:7" s="40" customFormat="1">
      <c r="B31123" s="7"/>
      <c r="C31123" s="7"/>
      <c r="D31123" s="4"/>
      <c r="E31123" s="4"/>
      <c r="F31123" s="4"/>
      <c r="G31123" s="31"/>
    </row>
    <row r="31124" spans="2:7" s="40" customFormat="1">
      <c r="B31124" s="7"/>
      <c r="C31124" s="7"/>
      <c r="D31124" s="4"/>
      <c r="E31124" s="4"/>
      <c r="F31124" s="4"/>
      <c r="G31124" s="31"/>
    </row>
    <row r="31125" spans="2:7" s="40" customFormat="1">
      <c r="B31125" s="7"/>
      <c r="C31125" s="7"/>
      <c r="D31125" s="4"/>
      <c r="E31125" s="4"/>
      <c r="F31125" s="4"/>
      <c r="G31125" s="31"/>
    </row>
    <row r="31126" spans="2:7" s="40" customFormat="1">
      <c r="B31126" s="7"/>
      <c r="C31126" s="7"/>
      <c r="D31126" s="4"/>
      <c r="E31126" s="4"/>
      <c r="F31126" s="4"/>
      <c r="G31126" s="31"/>
    </row>
    <row r="31127" spans="2:7" s="40" customFormat="1">
      <c r="B31127" s="7"/>
      <c r="C31127" s="7"/>
      <c r="D31127" s="4"/>
      <c r="E31127" s="4"/>
      <c r="F31127" s="4"/>
      <c r="G31127" s="31"/>
    </row>
    <row r="31128" spans="2:7" s="40" customFormat="1">
      <c r="B31128" s="7"/>
      <c r="C31128" s="7"/>
      <c r="D31128" s="4"/>
      <c r="E31128" s="4"/>
      <c r="F31128" s="4"/>
      <c r="G31128" s="31"/>
    </row>
    <row r="31129" spans="2:7" s="40" customFormat="1">
      <c r="B31129" s="7"/>
      <c r="C31129" s="7"/>
      <c r="D31129" s="4"/>
      <c r="E31129" s="4"/>
      <c r="F31129" s="4"/>
      <c r="G31129" s="31"/>
    </row>
    <row r="31130" spans="2:7" s="40" customFormat="1">
      <c r="B31130" s="7"/>
      <c r="C31130" s="7"/>
      <c r="D31130" s="4"/>
      <c r="E31130" s="4"/>
      <c r="F31130" s="4"/>
      <c r="G31130" s="31"/>
    </row>
    <row r="31131" spans="2:7" s="40" customFormat="1">
      <c r="B31131" s="7"/>
      <c r="C31131" s="7"/>
      <c r="D31131" s="4"/>
      <c r="E31131" s="4"/>
      <c r="F31131" s="4"/>
      <c r="G31131" s="31"/>
    </row>
    <row r="31132" spans="2:7" s="40" customFormat="1">
      <c r="B31132" s="7"/>
      <c r="C31132" s="7"/>
      <c r="D31132" s="4"/>
      <c r="E31132" s="4"/>
      <c r="F31132" s="4"/>
      <c r="G31132" s="31"/>
    </row>
    <row r="31133" spans="2:7" s="40" customFormat="1">
      <c r="B31133" s="7"/>
      <c r="C31133" s="7"/>
      <c r="D31133" s="4"/>
      <c r="E31133" s="4"/>
      <c r="F31133" s="4"/>
      <c r="G31133" s="31"/>
    </row>
    <row r="31134" spans="2:7" s="40" customFormat="1">
      <c r="B31134" s="7"/>
      <c r="C31134" s="7"/>
      <c r="D31134" s="4"/>
      <c r="E31134" s="4"/>
      <c r="F31134" s="4"/>
      <c r="G31134" s="31"/>
    </row>
    <row r="31135" spans="2:7" s="40" customFormat="1">
      <c r="B31135" s="7"/>
      <c r="C31135" s="7"/>
      <c r="D31135" s="4"/>
      <c r="E31135" s="4"/>
      <c r="F31135" s="4"/>
      <c r="G31135" s="31"/>
    </row>
    <row r="31136" spans="2:7" s="40" customFormat="1">
      <c r="B31136" s="7"/>
      <c r="C31136" s="7"/>
      <c r="D31136" s="4"/>
      <c r="E31136" s="4"/>
      <c r="F31136" s="4"/>
      <c r="G31136" s="31"/>
    </row>
    <row r="31137" spans="2:7" s="40" customFormat="1">
      <c r="B31137" s="7"/>
      <c r="C31137" s="7"/>
      <c r="D31137" s="4"/>
      <c r="E31137" s="4"/>
      <c r="F31137" s="4"/>
      <c r="G31137" s="31"/>
    </row>
    <row r="31138" spans="2:7" s="40" customFormat="1">
      <c r="B31138" s="7"/>
      <c r="C31138" s="7"/>
      <c r="D31138" s="4"/>
      <c r="E31138" s="4"/>
      <c r="F31138" s="4"/>
      <c r="G31138" s="31"/>
    </row>
    <row r="31139" spans="2:7" s="40" customFormat="1">
      <c r="B31139" s="7"/>
      <c r="C31139" s="7"/>
      <c r="D31139" s="4"/>
      <c r="E31139" s="4"/>
      <c r="F31139" s="4"/>
      <c r="G31139" s="31"/>
    </row>
    <row r="31140" spans="2:7" s="40" customFormat="1">
      <c r="B31140" s="7"/>
      <c r="C31140" s="7"/>
      <c r="D31140" s="4"/>
      <c r="E31140" s="4"/>
      <c r="F31140" s="4"/>
      <c r="G31140" s="31"/>
    </row>
    <row r="31141" spans="2:7" s="40" customFormat="1">
      <c r="B31141" s="7"/>
      <c r="C31141" s="7"/>
      <c r="D31141" s="4"/>
      <c r="E31141" s="4"/>
      <c r="F31141" s="4"/>
      <c r="G31141" s="31"/>
    </row>
    <row r="31142" spans="2:7" s="40" customFormat="1">
      <c r="B31142" s="7"/>
      <c r="C31142" s="7"/>
      <c r="D31142" s="4"/>
      <c r="E31142" s="4"/>
      <c r="F31142" s="4"/>
      <c r="G31142" s="31"/>
    </row>
    <row r="31143" spans="2:7" s="40" customFormat="1">
      <c r="B31143" s="7"/>
      <c r="C31143" s="7"/>
      <c r="D31143" s="4"/>
      <c r="E31143" s="4"/>
      <c r="F31143" s="4"/>
      <c r="G31143" s="31"/>
    </row>
    <row r="31144" spans="2:7" s="40" customFormat="1">
      <c r="B31144" s="7"/>
      <c r="C31144" s="7"/>
      <c r="D31144" s="4"/>
      <c r="E31144" s="4"/>
      <c r="F31144" s="4"/>
      <c r="G31144" s="31"/>
    </row>
    <row r="31145" spans="2:7" s="40" customFormat="1">
      <c r="B31145" s="7"/>
      <c r="C31145" s="7"/>
      <c r="D31145" s="4"/>
      <c r="E31145" s="4"/>
      <c r="F31145" s="4"/>
      <c r="G31145" s="31"/>
    </row>
    <row r="31146" spans="2:7" s="40" customFormat="1">
      <c r="B31146" s="7"/>
      <c r="C31146" s="7"/>
      <c r="D31146" s="4"/>
      <c r="E31146" s="4"/>
      <c r="F31146" s="4"/>
      <c r="G31146" s="31"/>
    </row>
    <row r="31147" spans="2:7" s="40" customFormat="1">
      <c r="B31147" s="7"/>
      <c r="C31147" s="7"/>
      <c r="D31147" s="4"/>
      <c r="E31147" s="4"/>
      <c r="F31147" s="4"/>
      <c r="G31147" s="31"/>
    </row>
    <row r="31148" spans="2:7" s="40" customFormat="1">
      <c r="B31148" s="7"/>
      <c r="C31148" s="7"/>
      <c r="D31148" s="4"/>
      <c r="E31148" s="4"/>
      <c r="F31148" s="4"/>
      <c r="G31148" s="31"/>
    </row>
    <row r="31149" spans="2:7" s="40" customFormat="1">
      <c r="B31149" s="7"/>
      <c r="C31149" s="7"/>
      <c r="D31149" s="4"/>
      <c r="E31149" s="4"/>
      <c r="F31149" s="4"/>
      <c r="G31149" s="31"/>
    </row>
    <row r="31150" spans="2:7" s="40" customFormat="1">
      <c r="B31150" s="7"/>
      <c r="C31150" s="7"/>
      <c r="D31150" s="4"/>
      <c r="E31150" s="4"/>
      <c r="F31150" s="4"/>
      <c r="G31150" s="31"/>
    </row>
    <row r="31151" spans="2:7" s="40" customFormat="1">
      <c r="B31151" s="7"/>
      <c r="C31151" s="7"/>
      <c r="D31151" s="4"/>
      <c r="E31151" s="4"/>
      <c r="F31151" s="4"/>
      <c r="G31151" s="31"/>
    </row>
    <row r="31152" spans="2:7" s="40" customFormat="1">
      <c r="B31152" s="7"/>
      <c r="C31152" s="7"/>
      <c r="D31152" s="4"/>
      <c r="E31152" s="4"/>
      <c r="F31152" s="4"/>
      <c r="G31152" s="31"/>
    </row>
    <row r="31153" spans="2:7" s="40" customFormat="1">
      <c r="B31153" s="7"/>
      <c r="C31153" s="7"/>
      <c r="D31153" s="4"/>
      <c r="E31153" s="4"/>
      <c r="F31153" s="4"/>
      <c r="G31153" s="31"/>
    </row>
    <row r="31154" spans="2:7" s="40" customFormat="1">
      <c r="B31154" s="7"/>
      <c r="C31154" s="7"/>
      <c r="D31154" s="4"/>
      <c r="E31154" s="4"/>
      <c r="F31154" s="4"/>
      <c r="G31154" s="31"/>
    </row>
    <row r="31155" spans="2:7" s="40" customFormat="1">
      <c r="B31155" s="7"/>
      <c r="C31155" s="7"/>
      <c r="D31155" s="4"/>
      <c r="E31155" s="4"/>
      <c r="F31155" s="4"/>
      <c r="G31155" s="31"/>
    </row>
    <row r="31156" spans="2:7" s="40" customFormat="1">
      <c r="B31156" s="7"/>
      <c r="C31156" s="7"/>
      <c r="D31156" s="4"/>
      <c r="E31156" s="4"/>
      <c r="F31156" s="4"/>
      <c r="G31156" s="31"/>
    </row>
    <row r="31157" spans="2:7" s="40" customFormat="1">
      <c r="B31157" s="7"/>
      <c r="C31157" s="7"/>
      <c r="D31157" s="4"/>
      <c r="E31157" s="4"/>
      <c r="F31157" s="4"/>
      <c r="G31157" s="31"/>
    </row>
    <row r="31158" spans="2:7" s="40" customFormat="1">
      <c r="B31158" s="7"/>
      <c r="C31158" s="7"/>
      <c r="D31158" s="4"/>
      <c r="E31158" s="4"/>
      <c r="F31158" s="4"/>
      <c r="G31158" s="31"/>
    </row>
    <row r="31159" spans="2:7" s="40" customFormat="1">
      <c r="B31159" s="7"/>
      <c r="C31159" s="7"/>
      <c r="D31159" s="4"/>
      <c r="E31159" s="4"/>
      <c r="F31159" s="4"/>
      <c r="G31159" s="31"/>
    </row>
    <row r="31160" spans="2:7" s="40" customFormat="1">
      <c r="B31160" s="7"/>
      <c r="C31160" s="7"/>
      <c r="D31160" s="4"/>
      <c r="E31160" s="4"/>
      <c r="F31160" s="4"/>
      <c r="G31160" s="31"/>
    </row>
    <row r="31161" spans="2:7" s="40" customFormat="1">
      <c r="B31161" s="7"/>
      <c r="C31161" s="7"/>
      <c r="D31161" s="4"/>
      <c r="E31161" s="4"/>
      <c r="F31161" s="4"/>
      <c r="G31161" s="31"/>
    </row>
    <row r="31162" spans="2:7" s="40" customFormat="1">
      <c r="B31162" s="7"/>
      <c r="C31162" s="7"/>
      <c r="D31162" s="4"/>
      <c r="E31162" s="4"/>
      <c r="F31162" s="4"/>
      <c r="G31162" s="31"/>
    </row>
    <row r="31163" spans="2:7" s="40" customFormat="1">
      <c r="B31163" s="7"/>
      <c r="C31163" s="7"/>
      <c r="D31163" s="4"/>
      <c r="E31163" s="4"/>
      <c r="F31163" s="4"/>
      <c r="G31163" s="31"/>
    </row>
    <row r="31164" spans="2:7" s="40" customFormat="1">
      <c r="B31164" s="7"/>
      <c r="C31164" s="7"/>
      <c r="D31164" s="4"/>
      <c r="E31164" s="4"/>
      <c r="F31164" s="4"/>
      <c r="G31164" s="31"/>
    </row>
    <row r="31165" spans="2:7" s="40" customFormat="1">
      <c r="B31165" s="7"/>
      <c r="C31165" s="7"/>
      <c r="D31165" s="4"/>
      <c r="E31165" s="4"/>
      <c r="F31165" s="4"/>
      <c r="G31165" s="31"/>
    </row>
    <row r="31166" spans="2:7" s="40" customFormat="1">
      <c r="B31166" s="7"/>
      <c r="C31166" s="7"/>
      <c r="D31166" s="4"/>
      <c r="E31166" s="4"/>
      <c r="F31166" s="4"/>
      <c r="G31166" s="31"/>
    </row>
    <row r="31167" spans="2:7" s="40" customFormat="1">
      <c r="B31167" s="7"/>
      <c r="C31167" s="7"/>
      <c r="D31167" s="4"/>
      <c r="E31167" s="4"/>
      <c r="F31167" s="4"/>
      <c r="G31167" s="31"/>
    </row>
    <row r="31168" spans="2:7" s="40" customFormat="1">
      <c r="B31168" s="7"/>
      <c r="C31168" s="7"/>
      <c r="D31168" s="4"/>
      <c r="E31168" s="4"/>
      <c r="F31168" s="4"/>
      <c r="G31168" s="31"/>
    </row>
    <row r="31169" spans="2:7" s="40" customFormat="1">
      <c r="B31169" s="7"/>
      <c r="C31169" s="7"/>
      <c r="D31169" s="4"/>
      <c r="E31169" s="4"/>
      <c r="F31169" s="4"/>
      <c r="G31169" s="31"/>
    </row>
    <row r="31170" spans="2:7" s="40" customFormat="1">
      <c r="B31170" s="7"/>
      <c r="C31170" s="7"/>
      <c r="D31170" s="4"/>
      <c r="E31170" s="4"/>
      <c r="F31170" s="4"/>
      <c r="G31170" s="31"/>
    </row>
    <row r="31171" spans="2:7" s="40" customFormat="1">
      <c r="B31171" s="7"/>
      <c r="C31171" s="7"/>
      <c r="D31171" s="4"/>
      <c r="E31171" s="4"/>
      <c r="F31171" s="4"/>
      <c r="G31171" s="31"/>
    </row>
    <row r="31172" spans="2:7" s="40" customFormat="1">
      <c r="B31172" s="7"/>
      <c r="C31172" s="7"/>
      <c r="D31172" s="4"/>
      <c r="E31172" s="4"/>
      <c r="F31172" s="4"/>
      <c r="G31172" s="31"/>
    </row>
    <row r="31173" spans="2:7" s="40" customFormat="1">
      <c r="B31173" s="7"/>
      <c r="C31173" s="7"/>
      <c r="D31173" s="4"/>
      <c r="E31173" s="4"/>
      <c r="F31173" s="4"/>
      <c r="G31173" s="31"/>
    </row>
    <row r="31174" spans="2:7" s="40" customFormat="1">
      <c r="B31174" s="7"/>
      <c r="C31174" s="7"/>
      <c r="D31174" s="4"/>
      <c r="E31174" s="4"/>
      <c r="F31174" s="4"/>
      <c r="G31174" s="31"/>
    </row>
    <row r="31175" spans="2:7" s="40" customFormat="1">
      <c r="B31175" s="7"/>
      <c r="C31175" s="7"/>
      <c r="D31175" s="4"/>
      <c r="E31175" s="4"/>
      <c r="F31175" s="4"/>
      <c r="G31175" s="31"/>
    </row>
    <row r="31176" spans="2:7" s="40" customFormat="1">
      <c r="B31176" s="7"/>
      <c r="C31176" s="7"/>
      <c r="D31176" s="4"/>
      <c r="E31176" s="4"/>
      <c r="F31176" s="4"/>
      <c r="G31176" s="31"/>
    </row>
    <row r="31177" spans="2:7" s="40" customFormat="1">
      <c r="B31177" s="7"/>
      <c r="C31177" s="7"/>
      <c r="D31177" s="4"/>
      <c r="E31177" s="4"/>
      <c r="F31177" s="4"/>
      <c r="G31177" s="31"/>
    </row>
    <row r="31178" spans="2:7" s="40" customFormat="1">
      <c r="B31178" s="7"/>
      <c r="C31178" s="7"/>
      <c r="D31178" s="4"/>
      <c r="E31178" s="4"/>
      <c r="F31178" s="4"/>
      <c r="G31178" s="31"/>
    </row>
    <row r="31179" spans="2:7" s="40" customFormat="1">
      <c r="B31179" s="7"/>
      <c r="C31179" s="7"/>
      <c r="D31179" s="4"/>
      <c r="E31179" s="4"/>
      <c r="F31179" s="4"/>
      <c r="G31179" s="31"/>
    </row>
    <row r="31180" spans="2:7" s="40" customFormat="1">
      <c r="B31180" s="7"/>
      <c r="C31180" s="7"/>
      <c r="D31180" s="4"/>
      <c r="E31180" s="4"/>
      <c r="F31180" s="4"/>
      <c r="G31180" s="31"/>
    </row>
    <row r="31181" spans="2:7" s="40" customFormat="1">
      <c r="B31181" s="7"/>
      <c r="C31181" s="7"/>
      <c r="D31181" s="4"/>
      <c r="E31181" s="4"/>
      <c r="F31181" s="4"/>
      <c r="G31181" s="31"/>
    </row>
    <row r="31182" spans="2:7" s="40" customFormat="1">
      <c r="B31182" s="7"/>
      <c r="C31182" s="7"/>
      <c r="D31182" s="4"/>
      <c r="E31182" s="4"/>
      <c r="F31182" s="4"/>
      <c r="G31182" s="31"/>
    </row>
    <row r="31183" spans="2:7" s="40" customFormat="1">
      <c r="B31183" s="7"/>
      <c r="C31183" s="7"/>
      <c r="D31183" s="4"/>
      <c r="E31183" s="4"/>
      <c r="F31183" s="4"/>
      <c r="G31183" s="31"/>
    </row>
    <row r="31184" spans="2:7" s="40" customFormat="1">
      <c r="B31184" s="7"/>
      <c r="C31184" s="7"/>
      <c r="D31184" s="4"/>
      <c r="E31184" s="4"/>
      <c r="F31184" s="4"/>
      <c r="G31184" s="31"/>
    </row>
    <row r="31185" spans="2:7" s="40" customFormat="1">
      <c r="B31185" s="7"/>
      <c r="C31185" s="7"/>
      <c r="D31185" s="4"/>
      <c r="E31185" s="4"/>
      <c r="F31185" s="4"/>
      <c r="G31185" s="31"/>
    </row>
    <row r="31186" spans="2:7" s="40" customFormat="1">
      <c r="B31186" s="7"/>
      <c r="C31186" s="7"/>
      <c r="D31186" s="4"/>
      <c r="E31186" s="4"/>
      <c r="F31186" s="4"/>
      <c r="G31186" s="31"/>
    </row>
    <row r="31187" spans="2:7" s="40" customFormat="1">
      <c r="B31187" s="7"/>
      <c r="C31187" s="7"/>
      <c r="D31187" s="4"/>
      <c r="E31187" s="4"/>
      <c r="F31187" s="4"/>
      <c r="G31187" s="31"/>
    </row>
    <row r="31188" spans="2:7" s="40" customFormat="1">
      <c r="B31188" s="7"/>
      <c r="C31188" s="7"/>
      <c r="D31188" s="4"/>
      <c r="E31188" s="4"/>
      <c r="F31188" s="4"/>
      <c r="G31188" s="31"/>
    </row>
    <row r="31189" spans="2:7" s="40" customFormat="1">
      <c r="B31189" s="7"/>
      <c r="C31189" s="7"/>
      <c r="D31189" s="4"/>
      <c r="E31189" s="4"/>
      <c r="F31189" s="4"/>
      <c r="G31189" s="31"/>
    </row>
    <row r="31190" spans="2:7" s="40" customFormat="1">
      <c r="B31190" s="7"/>
      <c r="C31190" s="7"/>
      <c r="D31190" s="4"/>
      <c r="E31190" s="4"/>
      <c r="F31190" s="4"/>
      <c r="G31190" s="31"/>
    </row>
    <row r="31191" spans="2:7" s="40" customFormat="1">
      <c r="B31191" s="7"/>
      <c r="C31191" s="7"/>
      <c r="D31191" s="4"/>
      <c r="E31191" s="4"/>
      <c r="F31191" s="4"/>
      <c r="G31191" s="31"/>
    </row>
    <row r="31192" spans="2:7" s="40" customFormat="1">
      <c r="B31192" s="7"/>
      <c r="C31192" s="7"/>
      <c r="D31192" s="4"/>
      <c r="E31192" s="4"/>
      <c r="F31192" s="4"/>
      <c r="G31192" s="31"/>
    </row>
    <row r="31193" spans="2:7" s="40" customFormat="1">
      <c r="B31193" s="7"/>
      <c r="C31193" s="7"/>
      <c r="D31193" s="4"/>
      <c r="E31193" s="4"/>
      <c r="F31193" s="4"/>
      <c r="G31193" s="31"/>
    </row>
    <row r="31194" spans="2:7" s="40" customFormat="1">
      <c r="B31194" s="7"/>
      <c r="C31194" s="7"/>
      <c r="D31194" s="4"/>
      <c r="E31194" s="4"/>
      <c r="F31194" s="4"/>
      <c r="G31194" s="31"/>
    </row>
    <row r="31195" spans="2:7" s="40" customFormat="1">
      <c r="B31195" s="7"/>
      <c r="C31195" s="7"/>
      <c r="D31195" s="4"/>
      <c r="E31195" s="4"/>
      <c r="F31195" s="4"/>
      <c r="G31195" s="31"/>
    </row>
    <row r="31196" spans="2:7" s="40" customFormat="1">
      <c r="B31196" s="7"/>
      <c r="C31196" s="7"/>
      <c r="D31196" s="4"/>
      <c r="E31196" s="4"/>
      <c r="F31196" s="4"/>
      <c r="G31196" s="31"/>
    </row>
    <row r="31197" spans="2:7" s="40" customFormat="1">
      <c r="B31197" s="7"/>
      <c r="C31197" s="7"/>
      <c r="D31197" s="4"/>
      <c r="E31197" s="4"/>
      <c r="F31197" s="4"/>
      <c r="G31197" s="31"/>
    </row>
    <row r="31198" spans="2:7" s="40" customFormat="1">
      <c r="B31198" s="7"/>
      <c r="C31198" s="7"/>
      <c r="D31198" s="4"/>
      <c r="E31198" s="4"/>
      <c r="F31198" s="4"/>
      <c r="G31198" s="31"/>
    </row>
    <row r="31199" spans="2:7" s="40" customFormat="1">
      <c r="B31199" s="7"/>
      <c r="C31199" s="7"/>
      <c r="D31199" s="4"/>
      <c r="E31199" s="4"/>
      <c r="F31199" s="4"/>
      <c r="G31199" s="31"/>
    </row>
    <row r="31200" spans="2:7" s="40" customFormat="1">
      <c r="B31200" s="7"/>
      <c r="C31200" s="7"/>
      <c r="D31200" s="4"/>
      <c r="E31200" s="4"/>
      <c r="F31200" s="4"/>
      <c r="G31200" s="31"/>
    </row>
    <row r="31201" spans="2:7" s="40" customFormat="1">
      <c r="B31201" s="7"/>
      <c r="C31201" s="7"/>
      <c r="D31201" s="4"/>
      <c r="E31201" s="4"/>
      <c r="F31201" s="4"/>
      <c r="G31201" s="31"/>
    </row>
    <row r="31202" spans="2:7" s="40" customFormat="1">
      <c r="B31202" s="7"/>
      <c r="C31202" s="7"/>
      <c r="D31202" s="4"/>
      <c r="E31202" s="4"/>
      <c r="F31202" s="4"/>
      <c r="G31202" s="31"/>
    </row>
    <row r="31203" spans="2:7" s="40" customFormat="1">
      <c r="B31203" s="7"/>
      <c r="C31203" s="7"/>
      <c r="D31203" s="4"/>
      <c r="E31203" s="4"/>
      <c r="F31203" s="4"/>
      <c r="G31203" s="31"/>
    </row>
    <row r="31204" spans="2:7" s="40" customFormat="1">
      <c r="B31204" s="7"/>
      <c r="C31204" s="7"/>
      <c r="D31204" s="4"/>
      <c r="E31204" s="4"/>
      <c r="F31204" s="4"/>
      <c r="G31204" s="31"/>
    </row>
    <row r="31205" spans="2:7" s="40" customFormat="1">
      <c r="B31205" s="7"/>
      <c r="C31205" s="7"/>
      <c r="D31205" s="4"/>
      <c r="E31205" s="4"/>
      <c r="F31205" s="4"/>
      <c r="G31205" s="31"/>
    </row>
    <row r="31206" spans="2:7" s="40" customFormat="1">
      <c r="B31206" s="7"/>
      <c r="C31206" s="7"/>
      <c r="D31206" s="4"/>
      <c r="E31206" s="4"/>
      <c r="F31206" s="4"/>
      <c r="G31206" s="31"/>
    </row>
    <row r="31207" spans="2:7" s="40" customFormat="1">
      <c r="B31207" s="7"/>
      <c r="C31207" s="7"/>
      <c r="D31207" s="4"/>
      <c r="E31207" s="4"/>
      <c r="F31207" s="4"/>
      <c r="G31207" s="31"/>
    </row>
    <row r="31208" spans="2:7" s="40" customFormat="1">
      <c r="B31208" s="7"/>
      <c r="C31208" s="7"/>
      <c r="D31208" s="4"/>
      <c r="E31208" s="4"/>
      <c r="F31208" s="4"/>
      <c r="G31208" s="31"/>
    </row>
    <row r="31209" spans="2:7" s="40" customFormat="1">
      <c r="B31209" s="7"/>
      <c r="C31209" s="7"/>
      <c r="D31209" s="4"/>
      <c r="E31209" s="4"/>
      <c r="F31209" s="4"/>
      <c r="G31209" s="31"/>
    </row>
    <row r="31210" spans="2:7" s="40" customFormat="1">
      <c r="B31210" s="7"/>
      <c r="C31210" s="7"/>
      <c r="D31210" s="4"/>
      <c r="E31210" s="4"/>
      <c r="F31210" s="4"/>
      <c r="G31210" s="31"/>
    </row>
    <row r="31211" spans="2:7" s="40" customFormat="1">
      <c r="B31211" s="7"/>
      <c r="C31211" s="7"/>
      <c r="D31211" s="4"/>
      <c r="E31211" s="4"/>
      <c r="F31211" s="4"/>
      <c r="G31211" s="31"/>
    </row>
    <row r="31212" spans="2:7" s="40" customFormat="1">
      <c r="B31212" s="7"/>
      <c r="C31212" s="7"/>
      <c r="D31212" s="4"/>
      <c r="E31212" s="4"/>
      <c r="F31212" s="4"/>
      <c r="G31212" s="31"/>
    </row>
    <row r="31213" spans="2:7" s="40" customFormat="1">
      <c r="B31213" s="7"/>
      <c r="C31213" s="7"/>
      <c r="D31213" s="4"/>
      <c r="E31213" s="4"/>
      <c r="F31213" s="4"/>
      <c r="G31213" s="31"/>
    </row>
    <row r="31214" spans="2:7" s="40" customFormat="1">
      <c r="B31214" s="7"/>
      <c r="C31214" s="7"/>
      <c r="D31214" s="4"/>
      <c r="E31214" s="4"/>
      <c r="F31214" s="4"/>
      <c r="G31214" s="31"/>
    </row>
    <row r="31215" spans="2:7" s="40" customFormat="1">
      <c r="B31215" s="7"/>
      <c r="C31215" s="7"/>
      <c r="D31215" s="4"/>
      <c r="E31215" s="4"/>
      <c r="F31215" s="4"/>
      <c r="G31215" s="31"/>
    </row>
    <row r="31216" spans="2:7" s="40" customFormat="1">
      <c r="B31216" s="7"/>
      <c r="C31216" s="7"/>
      <c r="D31216" s="4"/>
      <c r="E31216" s="4"/>
      <c r="F31216" s="4"/>
      <c r="G31216" s="31"/>
    </row>
    <row r="31217" spans="2:7" s="40" customFormat="1">
      <c r="B31217" s="7"/>
      <c r="C31217" s="7"/>
      <c r="D31217" s="4"/>
      <c r="E31217" s="4"/>
      <c r="F31217" s="4"/>
      <c r="G31217" s="31"/>
    </row>
    <row r="31218" spans="2:7" s="40" customFormat="1">
      <c r="B31218" s="7"/>
      <c r="C31218" s="7"/>
      <c r="D31218" s="4"/>
      <c r="E31218" s="4"/>
      <c r="F31218" s="4"/>
      <c r="G31218" s="31"/>
    </row>
    <row r="31219" spans="2:7" s="40" customFormat="1">
      <c r="B31219" s="7"/>
      <c r="C31219" s="7"/>
      <c r="D31219" s="4"/>
      <c r="E31219" s="4"/>
      <c r="F31219" s="4"/>
      <c r="G31219" s="31"/>
    </row>
    <row r="31220" spans="2:7" s="40" customFormat="1">
      <c r="B31220" s="7"/>
      <c r="C31220" s="7"/>
      <c r="D31220" s="4"/>
      <c r="E31220" s="4"/>
      <c r="F31220" s="4"/>
      <c r="G31220" s="31"/>
    </row>
    <row r="31221" spans="2:7" s="40" customFormat="1">
      <c r="B31221" s="7"/>
      <c r="C31221" s="7"/>
      <c r="D31221" s="4"/>
      <c r="E31221" s="4"/>
      <c r="F31221" s="4"/>
      <c r="G31221" s="31"/>
    </row>
    <row r="31222" spans="2:7" s="40" customFormat="1">
      <c r="B31222" s="7"/>
      <c r="C31222" s="7"/>
      <c r="D31222" s="4"/>
      <c r="E31222" s="4"/>
      <c r="F31222" s="4"/>
      <c r="G31222" s="31"/>
    </row>
    <row r="31223" spans="2:7" s="40" customFormat="1">
      <c r="B31223" s="7"/>
      <c r="C31223" s="7"/>
      <c r="D31223" s="4"/>
      <c r="E31223" s="4"/>
      <c r="F31223" s="4"/>
      <c r="G31223" s="31"/>
    </row>
    <row r="31224" spans="2:7" s="40" customFormat="1">
      <c r="B31224" s="7"/>
      <c r="C31224" s="7"/>
      <c r="D31224" s="4"/>
      <c r="E31224" s="4"/>
      <c r="F31224" s="4"/>
      <c r="G31224" s="31"/>
    </row>
    <row r="31225" spans="2:7" s="40" customFormat="1">
      <c r="B31225" s="7"/>
      <c r="C31225" s="7"/>
      <c r="D31225" s="4"/>
      <c r="E31225" s="4"/>
      <c r="F31225" s="4"/>
      <c r="G31225" s="31"/>
    </row>
    <row r="31226" spans="2:7" s="40" customFormat="1">
      <c r="B31226" s="7"/>
      <c r="C31226" s="7"/>
      <c r="D31226" s="4"/>
      <c r="E31226" s="4"/>
      <c r="F31226" s="4"/>
      <c r="G31226" s="31"/>
    </row>
    <row r="31227" spans="2:7" s="40" customFormat="1">
      <c r="B31227" s="7"/>
      <c r="C31227" s="7"/>
      <c r="D31227" s="4"/>
      <c r="E31227" s="4"/>
      <c r="F31227" s="4"/>
      <c r="G31227" s="31"/>
    </row>
    <row r="31228" spans="2:7" s="40" customFormat="1">
      <c r="B31228" s="7"/>
      <c r="C31228" s="7"/>
      <c r="D31228" s="4"/>
      <c r="E31228" s="4"/>
      <c r="F31228" s="4"/>
      <c r="G31228" s="31"/>
    </row>
    <row r="31229" spans="2:7" s="40" customFormat="1">
      <c r="B31229" s="7"/>
      <c r="C31229" s="7"/>
      <c r="D31229" s="4"/>
      <c r="E31229" s="4"/>
      <c r="F31229" s="4"/>
      <c r="G31229" s="31"/>
    </row>
    <row r="31230" spans="2:7" s="40" customFormat="1">
      <c r="B31230" s="7"/>
      <c r="C31230" s="7"/>
      <c r="D31230" s="4"/>
      <c r="E31230" s="4"/>
      <c r="F31230" s="4"/>
      <c r="G31230" s="31"/>
    </row>
    <row r="31231" spans="2:7" s="40" customFormat="1">
      <c r="B31231" s="7"/>
      <c r="C31231" s="7"/>
      <c r="D31231" s="4"/>
      <c r="E31231" s="4"/>
      <c r="F31231" s="4"/>
      <c r="G31231" s="31"/>
    </row>
    <row r="31232" spans="2:7" s="40" customFormat="1">
      <c r="B31232" s="7"/>
      <c r="C31232" s="7"/>
      <c r="D31232" s="4"/>
      <c r="E31232" s="4"/>
      <c r="F31232" s="4"/>
      <c r="G31232" s="31"/>
    </row>
    <row r="31233" spans="2:7" s="40" customFormat="1">
      <c r="B31233" s="7"/>
      <c r="C31233" s="7"/>
      <c r="D31233" s="4"/>
      <c r="E31233" s="4"/>
      <c r="F31233" s="4"/>
      <c r="G31233" s="31"/>
    </row>
    <row r="31234" spans="2:7" s="40" customFormat="1">
      <c r="B31234" s="7"/>
      <c r="C31234" s="7"/>
      <c r="D31234" s="4"/>
      <c r="E31234" s="4"/>
      <c r="F31234" s="4"/>
      <c r="G31234" s="31"/>
    </row>
    <row r="31235" spans="2:7" s="40" customFormat="1">
      <c r="B31235" s="7"/>
      <c r="C31235" s="7"/>
      <c r="D31235" s="4"/>
      <c r="E31235" s="4"/>
      <c r="F31235" s="4"/>
      <c r="G31235" s="31"/>
    </row>
    <row r="31236" spans="2:7" s="40" customFormat="1">
      <c r="B31236" s="7"/>
      <c r="C31236" s="7"/>
      <c r="D31236" s="4"/>
      <c r="E31236" s="4"/>
      <c r="F31236" s="4"/>
      <c r="G31236" s="31"/>
    </row>
    <row r="31237" spans="2:7" s="40" customFormat="1">
      <c r="B31237" s="7"/>
      <c r="C31237" s="7"/>
      <c r="D31237" s="4"/>
      <c r="E31237" s="4"/>
      <c r="F31237" s="4"/>
      <c r="G31237" s="31"/>
    </row>
    <row r="31238" spans="2:7" s="40" customFormat="1">
      <c r="B31238" s="7"/>
      <c r="C31238" s="7"/>
      <c r="D31238" s="4"/>
      <c r="E31238" s="4"/>
      <c r="F31238" s="4"/>
      <c r="G31238" s="31"/>
    </row>
    <row r="31239" spans="2:7" s="40" customFormat="1">
      <c r="B31239" s="7"/>
      <c r="C31239" s="7"/>
      <c r="D31239" s="4"/>
      <c r="E31239" s="4"/>
      <c r="F31239" s="4"/>
      <c r="G31239" s="31"/>
    </row>
    <row r="31240" spans="2:7" s="40" customFormat="1">
      <c r="B31240" s="7"/>
      <c r="C31240" s="7"/>
      <c r="D31240" s="4"/>
      <c r="E31240" s="4"/>
      <c r="F31240" s="4"/>
      <c r="G31240" s="31"/>
    </row>
    <row r="31241" spans="2:7" s="40" customFormat="1">
      <c r="B31241" s="7"/>
      <c r="C31241" s="7"/>
      <c r="D31241" s="4"/>
      <c r="E31241" s="4"/>
      <c r="F31241" s="4"/>
      <c r="G31241" s="31"/>
    </row>
    <row r="31242" spans="2:7" s="40" customFormat="1">
      <c r="B31242" s="7"/>
      <c r="C31242" s="7"/>
      <c r="D31242" s="4"/>
      <c r="E31242" s="4"/>
      <c r="F31242" s="4"/>
      <c r="G31242" s="31"/>
    </row>
    <row r="31243" spans="2:7" s="40" customFormat="1">
      <c r="B31243" s="7"/>
      <c r="C31243" s="7"/>
      <c r="D31243" s="4"/>
      <c r="E31243" s="4"/>
      <c r="F31243" s="4"/>
      <c r="G31243" s="31"/>
    </row>
    <row r="31244" spans="2:7" s="40" customFormat="1">
      <c r="B31244" s="7"/>
      <c r="C31244" s="7"/>
      <c r="D31244" s="4"/>
      <c r="E31244" s="4"/>
      <c r="F31244" s="4"/>
      <c r="G31244" s="31"/>
    </row>
    <row r="31245" spans="2:7" s="40" customFormat="1">
      <c r="B31245" s="7"/>
      <c r="C31245" s="7"/>
      <c r="D31245" s="4"/>
      <c r="E31245" s="4"/>
      <c r="F31245" s="4"/>
      <c r="G31245" s="31"/>
    </row>
    <row r="31246" spans="2:7" s="40" customFormat="1">
      <c r="B31246" s="7"/>
      <c r="C31246" s="7"/>
      <c r="D31246" s="4"/>
      <c r="E31246" s="4"/>
      <c r="F31246" s="4"/>
      <c r="G31246" s="31"/>
    </row>
    <row r="31247" spans="2:7" s="40" customFormat="1">
      <c r="B31247" s="7"/>
      <c r="C31247" s="7"/>
      <c r="D31247" s="4"/>
      <c r="E31247" s="4"/>
      <c r="F31247" s="4"/>
      <c r="G31247" s="31"/>
    </row>
    <row r="31248" spans="2:7" s="40" customFormat="1">
      <c r="B31248" s="7"/>
      <c r="C31248" s="7"/>
      <c r="D31248" s="4"/>
      <c r="E31248" s="4"/>
      <c r="F31248" s="4"/>
      <c r="G31248" s="31"/>
    </row>
    <row r="31249" spans="2:7" s="40" customFormat="1">
      <c r="B31249" s="7"/>
      <c r="C31249" s="7"/>
      <c r="D31249" s="4"/>
      <c r="E31249" s="4"/>
      <c r="F31249" s="4"/>
      <c r="G31249" s="31"/>
    </row>
    <row r="31250" spans="2:7" s="40" customFormat="1">
      <c r="B31250" s="7"/>
      <c r="C31250" s="7"/>
      <c r="D31250" s="4"/>
      <c r="E31250" s="4"/>
      <c r="F31250" s="4"/>
      <c r="G31250" s="31"/>
    </row>
    <row r="31251" spans="2:7" s="40" customFormat="1">
      <c r="B31251" s="7"/>
      <c r="C31251" s="7"/>
      <c r="D31251" s="4"/>
      <c r="E31251" s="4"/>
      <c r="F31251" s="4"/>
      <c r="G31251" s="31"/>
    </row>
    <row r="31252" spans="2:7" s="40" customFormat="1">
      <c r="B31252" s="7"/>
      <c r="C31252" s="7"/>
      <c r="D31252" s="4"/>
      <c r="E31252" s="4"/>
      <c r="F31252" s="4"/>
      <c r="G31252" s="31"/>
    </row>
    <row r="31253" spans="2:7" s="40" customFormat="1">
      <c r="B31253" s="7"/>
      <c r="C31253" s="7"/>
      <c r="D31253" s="4"/>
      <c r="E31253" s="4"/>
      <c r="F31253" s="4"/>
      <c r="G31253" s="31"/>
    </row>
    <row r="31254" spans="2:7" s="40" customFormat="1">
      <c r="B31254" s="7"/>
      <c r="C31254" s="7"/>
      <c r="D31254" s="4"/>
      <c r="E31254" s="4"/>
      <c r="F31254" s="4"/>
      <c r="G31254" s="31"/>
    </row>
    <row r="31255" spans="2:7" s="40" customFormat="1">
      <c r="B31255" s="7"/>
      <c r="C31255" s="7"/>
      <c r="D31255" s="4"/>
      <c r="E31255" s="4"/>
      <c r="F31255" s="4"/>
      <c r="G31255" s="31"/>
    </row>
    <row r="31256" spans="2:7" s="40" customFormat="1">
      <c r="B31256" s="7"/>
      <c r="C31256" s="7"/>
      <c r="D31256" s="4"/>
      <c r="E31256" s="4"/>
      <c r="F31256" s="4"/>
      <c r="G31256" s="31"/>
    </row>
    <row r="31257" spans="2:7" s="40" customFormat="1">
      <c r="B31257" s="7"/>
      <c r="C31257" s="7"/>
      <c r="D31257" s="4"/>
      <c r="E31257" s="4"/>
      <c r="F31257" s="4"/>
      <c r="G31257" s="31"/>
    </row>
    <row r="31258" spans="2:7" s="40" customFormat="1">
      <c r="B31258" s="7"/>
      <c r="C31258" s="7"/>
      <c r="D31258" s="4"/>
      <c r="E31258" s="4"/>
      <c r="F31258" s="4"/>
      <c r="G31258" s="31"/>
    </row>
    <row r="31259" spans="2:7" s="40" customFormat="1">
      <c r="B31259" s="7"/>
      <c r="C31259" s="7"/>
      <c r="D31259" s="4"/>
      <c r="E31259" s="4"/>
      <c r="F31259" s="4"/>
      <c r="G31259" s="31"/>
    </row>
    <row r="31260" spans="2:7" s="40" customFormat="1">
      <c r="B31260" s="7"/>
      <c r="C31260" s="7"/>
      <c r="D31260" s="4"/>
      <c r="E31260" s="4"/>
      <c r="F31260" s="4"/>
      <c r="G31260" s="31"/>
    </row>
    <row r="31261" spans="2:7" s="40" customFormat="1">
      <c r="B31261" s="7"/>
      <c r="C31261" s="7"/>
      <c r="D31261" s="4"/>
      <c r="E31261" s="4"/>
      <c r="F31261" s="4"/>
      <c r="G31261" s="31"/>
    </row>
    <row r="31262" spans="2:7" s="40" customFormat="1">
      <c r="B31262" s="7"/>
      <c r="C31262" s="7"/>
      <c r="D31262" s="4"/>
      <c r="E31262" s="4"/>
      <c r="F31262" s="4"/>
      <c r="G31262" s="31"/>
    </row>
    <row r="31263" spans="2:7" s="40" customFormat="1">
      <c r="B31263" s="7"/>
      <c r="C31263" s="7"/>
      <c r="D31263" s="4"/>
      <c r="E31263" s="4"/>
      <c r="F31263" s="4"/>
      <c r="G31263" s="31"/>
    </row>
    <row r="31264" spans="2:7" s="40" customFormat="1">
      <c r="B31264" s="7"/>
      <c r="C31264" s="7"/>
      <c r="D31264" s="4"/>
      <c r="E31264" s="4"/>
      <c r="F31264" s="4"/>
      <c r="G31264" s="31"/>
    </row>
    <row r="31265" spans="2:7" s="40" customFormat="1">
      <c r="B31265" s="7"/>
      <c r="C31265" s="7"/>
      <c r="D31265" s="4"/>
      <c r="E31265" s="4"/>
      <c r="F31265" s="4"/>
      <c r="G31265" s="31"/>
    </row>
    <row r="31266" spans="2:7" s="40" customFormat="1">
      <c r="B31266" s="7"/>
      <c r="C31266" s="7"/>
      <c r="D31266" s="4"/>
      <c r="E31266" s="4"/>
      <c r="F31266" s="4"/>
      <c r="G31266" s="31"/>
    </row>
    <row r="31267" spans="2:7" s="40" customFormat="1">
      <c r="B31267" s="7"/>
      <c r="C31267" s="7"/>
      <c r="D31267" s="4"/>
      <c r="E31267" s="4"/>
      <c r="F31267" s="4"/>
      <c r="G31267" s="31"/>
    </row>
    <row r="31268" spans="2:7" s="40" customFormat="1">
      <c r="B31268" s="7"/>
      <c r="C31268" s="7"/>
      <c r="D31268" s="4"/>
      <c r="E31268" s="4"/>
      <c r="F31268" s="4"/>
      <c r="G31268" s="31"/>
    </row>
    <row r="31269" spans="2:7" s="40" customFormat="1">
      <c r="B31269" s="7"/>
      <c r="C31269" s="7"/>
      <c r="D31269" s="4"/>
      <c r="E31269" s="4"/>
      <c r="F31269" s="4"/>
      <c r="G31269" s="31"/>
    </row>
    <row r="31270" spans="2:7" s="40" customFormat="1">
      <c r="B31270" s="7"/>
      <c r="C31270" s="7"/>
      <c r="D31270" s="4"/>
      <c r="E31270" s="4"/>
      <c r="F31270" s="4"/>
      <c r="G31270" s="31"/>
    </row>
    <row r="31271" spans="2:7" s="40" customFormat="1">
      <c r="B31271" s="7"/>
      <c r="C31271" s="7"/>
      <c r="D31271" s="4"/>
      <c r="E31271" s="4"/>
      <c r="F31271" s="4"/>
      <c r="G31271" s="31"/>
    </row>
    <row r="31272" spans="2:7" s="40" customFormat="1">
      <c r="B31272" s="7"/>
      <c r="C31272" s="7"/>
      <c r="D31272" s="4"/>
      <c r="E31272" s="4"/>
      <c r="F31272" s="4"/>
      <c r="G31272" s="31"/>
    </row>
    <row r="31273" spans="2:7" s="40" customFormat="1">
      <c r="B31273" s="7"/>
      <c r="C31273" s="7"/>
      <c r="D31273" s="4"/>
      <c r="E31273" s="4"/>
      <c r="F31273" s="4"/>
      <c r="G31273" s="31"/>
    </row>
    <row r="31274" spans="2:7" s="40" customFormat="1">
      <c r="B31274" s="7"/>
      <c r="C31274" s="7"/>
      <c r="D31274" s="4"/>
      <c r="E31274" s="4"/>
      <c r="F31274" s="4"/>
      <c r="G31274" s="31"/>
    </row>
    <row r="31275" spans="2:7" s="40" customFormat="1">
      <c r="B31275" s="7"/>
      <c r="C31275" s="7"/>
      <c r="D31275" s="4"/>
      <c r="E31275" s="4"/>
      <c r="F31275" s="4"/>
      <c r="G31275" s="31"/>
    </row>
    <row r="31276" spans="2:7" s="40" customFormat="1">
      <c r="B31276" s="7"/>
      <c r="C31276" s="7"/>
      <c r="D31276" s="4"/>
      <c r="E31276" s="4"/>
      <c r="F31276" s="4"/>
      <c r="G31276" s="31"/>
    </row>
    <row r="31277" spans="2:7" s="40" customFormat="1">
      <c r="B31277" s="7"/>
      <c r="C31277" s="7"/>
      <c r="D31277" s="4"/>
      <c r="E31277" s="4"/>
      <c r="F31277" s="4"/>
      <c r="G31277" s="31"/>
    </row>
    <row r="31278" spans="2:7" s="40" customFormat="1">
      <c r="B31278" s="7"/>
      <c r="C31278" s="7"/>
      <c r="D31278" s="4"/>
      <c r="E31278" s="4"/>
      <c r="F31278" s="4"/>
      <c r="G31278" s="31"/>
    </row>
    <row r="31279" spans="2:7" s="40" customFormat="1">
      <c r="B31279" s="7"/>
      <c r="C31279" s="7"/>
      <c r="D31279" s="4"/>
      <c r="E31279" s="4"/>
      <c r="F31279" s="4"/>
      <c r="G31279" s="31"/>
    </row>
    <row r="31280" spans="2:7" s="40" customFormat="1">
      <c r="B31280" s="7"/>
      <c r="C31280" s="7"/>
      <c r="D31280" s="4"/>
      <c r="E31280" s="4"/>
      <c r="F31280" s="4"/>
      <c r="G31280" s="31"/>
    </row>
    <row r="31281" spans="2:7" s="40" customFormat="1">
      <c r="B31281" s="7"/>
      <c r="C31281" s="7"/>
      <c r="D31281" s="4"/>
      <c r="E31281" s="4"/>
      <c r="F31281" s="4"/>
      <c r="G31281" s="31"/>
    </row>
    <row r="31282" spans="2:7" s="40" customFormat="1">
      <c r="B31282" s="7"/>
      <c r="C31282" s="7"/>
      <c r="D31282" s="4"/>
      <c r="E31282" s="4"/>
      <c r="F31282" s="4"/>
      <c r="G31282" s="31"/>
    </row>
    <row r="31283" spans="2:7" s="40" customFormat="1">
      <c r="B31283" s="7"/>
      <c r="C31283" s="7"/>
      <c r="D31283" s="4"/>
      <c r="E31283" s="4"/>
      <c r="F31283" s="4"/>
      <c r="G31283" s="31"/>
    </row>
    <row r="31284" spans="2:7" s="40" customFormat="1">
      <c r="B31284" s="7"/>
      <c r="C31284" s="7"/>
      <c r="D31284" s="4"/>
      <c r="E31284" s="4"/>
      <c r="F31284" s="4"/>
      <c r="G31284" s="31"/>
    </row>
    <row r="31285" spans="2:7" s="40" customFormat="1">
      <c r="B31285" s="7"/>
      <c r="C31285" s="7"/>
      <c r="D31285" s="4"/>
      <c r="E31285" s="4"/>
      <c r="F31285" s="4"/>
      <c r="G31285" s="31"/>
    </row>
    <row r="31286" spans="2:7" s="40" customFormat="1">
      <c r="B31286" s="7"/>
      <c r="C31286" s="7"/>
      <c r="D31286" s="4"/>
      <c r="E31286" s="4"/>
      <c r="F31286" s="4"/>
      <c r="G31286" s="31"/>
    </row>
    <row r="31287" spans="2:7" s="40" customFormat="1">
      <c r="B31287" s="7"/>
      <c r="C31287" s="7"/>
      <c r="D31287" s="4"/>
      <c r="E31287" s="4"/>
      <c r="F31287" s="4"/>
      <c r="G31287" s="31"/>
    </row>
    <row r="31288" spans="2:7" s="40" customFormat="1">
      <c r="B31288" s="7"/>
      <c r="C31288" s="7"/>
      <c r="D31288" s="4"/>
      <c r="E31288" s="4"/>
      <c r="F31288" s="4"/>
      <c r="G31288" s="31"/>
    </row>
    <row r="31289" spans="2:7" s="40" customFormat="1">
      <c r="B31289" s="7"/>
      <c r="C31289" s="7"/>
      <c r="D31289" s="4"/>
      <c r="E31289" s="4"/>
      <c r="F31289" s="4"/>
      <c r="G31289" s="31"/>
    </row>
    <row r="31290" spans="2:7" s="40" customFormat="1">
      <c r="B31290" s="7"/>
      <c r="C31290" s="7"/>
      <c r="D31290" s="4"/>
      <c r="E31290" s="4"/>
      <c r="F31290" s="4"/>
      <c r="G31290" s="31"/>
    </row>
    <row r="31291" spans="2:7" s="40" customFormat="1">
      <c r="B31291" s="7"/>
      <c r="C31291" s="7"/>
      <c r="D31291" s="4"/>
      <c r="E31291" s="4"/>
      <c r="F31291" s="4"/>
      <c r="G31291" s="31"/>
    </row>
    <row r="31292" spans="2:7" s="40" customFormat="1">
      <c r="B31292" s="7"/>
      <c r="C31292" s="7"/>
      <c r="D31292" s="4"/>
      <c r="E31292" s="4"/>
      <c r="F31292" s="4"/>
      <c r="G31292" s="31"/>
    </row>
    <row r="31293" spans="2:7" s="40" customFormat="1">
      <c r="B31293" s="7"/>
      <c r="C31293" s="7"/>
      <c r="D31293" s="4"/>
      <c r="E31293" s="4"/>
      <c r="F31293" s="4"/>
      <c r="G31293" s="31"/>
    </row>
    <row r="31294" spans="2:7" s="40" customFormat="1">
      <c r="B31294" s="7"/>
      <c r="C31294" s="7"/>
      <c r="D31294" s="4"/>
      <c r="E31294" s="4"/>
      <c r="F31294" s="4"/>
      <c r="G31294" s="31"/>
    </row>
    <row r="31295" spans="2:7" s="40" customFormat="1">
      <c r="B31295" s="7"/>
      <c r="C31295" s="7"/>
      <c r="D31295" s="4"/>
      <c r="E31295" s="4"/>
      <c r="F31295" s="4"/>
      <c r="G31295" s="31"/>
    </row>
    <row r="31296" spans="2:7" s="40" customFormat="1">
      <c r="B31296" s="7"/>
      <c r="C31296" s="7"/>
      <c r="D31296" s="4"/>
      <c r="E31296" s="4"/>
      <c r="F31296" s="4"/>
      <c r="G31296" s="31"/>
    </row>
    <row r="31297" spans="2:7" s="40" customFormat="1">
      <c r="B31297" s="7"/>
      <c r="C31297" s="7"/>
      <c r="D31297" s="4"/>
      <c r="E31297" s="4"/>
      <c r="F31297" s="4"/>
      <c r="G31297" s="31"/>
    </row>
    <row r="31298" spans="2:7" s="40" customFormat="1">
      <c r="B31298" s="7"/>
      <c r="C31298" s="7"/>
      <c r="D31298" s="4"/>
      <c r="E31298" s="4"/>
      <c r="F31298" s="4"/>
      <c r="G31298" s="31"/>
    </row>
    <row r="31299" spans="2:7" s="40" customFormat="1">
      <c r="B31299" s="7"/>
      <c r="C31299" s="7"/>
      <c r="D31299" s="4"/>
      <c r="E31299" s="4"/>
      <c r="F31299" s="4"/>
      <c r="G31299" s="31"/>
    </row>
    <row r="31300" spans="2:7" s="40" customFormat="1">
      <c r="B31300" s="7"/>
      <c r="C31300" s="7"/>
      <c r="D31300" s="4"/>
      <c r="E31300" s="4"/>
      <c r="F31300" s="4"/>
      <c r="G31300" s="31"/>
    </row>
    <row r="31301" spans="2:7" s="40" customFormat="1">
      <c r="B31301" s="7"/>
      <c r="C31301" s="7"/>
      <c r="D31301" s="4"/>
      <c r="E31301" s="4"/>
      <c r="F31301" s="4"/>
      <c r="G31301" s="31"/>
    </row>
    <row r="31302" spans="2:7" s="40" customFormat="1">
      <c r="B31302" s="7"/>
      <c r="C31302" s="7"/>
      <c r="D31302" s="4"/>
      <c r="E31302" s="4"/>
      <c r="F31302" s="4"/>
      <c r="G31302" s="31"/>
    </row>
    <row r="31303" spans="2:7" s="40" customFormat="1">
      <c r="B31303" s="7"/>
      <c r="C31303" s="7"/>
      <c r="D31303" s="4"/>
      <c r="E31303" s="4"/>
      <c r="F31303" s="4"/>
      <c r="G31303" s="31"/>
    </row>
    <row r="31304" spans="2:7" s="40" customFormat="1">
      <c r="B31304" s="7"/>
      <c r="C31304" s="7"/>
      <c r="D31304" s="4"/>
      <c r="E31304" s="4"/>
      <c r="F31304" s="4"/>
      <c r="G31304" s="31"/>
    </row>
    <row r="31305" spans="2:7" s="40" customFormat="1">
      <c r="B31305" s="7"/>
      <c r="C31305" s="7"/>
      <c r="D31305" s="4"/>
      <c r="E31305" s="4"/>
      <c r="F31305" s="4"/>
      <c r="G31305" s="31"/>
    </row>
    <row r="31306" spans="2:7" s="40" customFormat="1">
      <c r="B31306" s="7"/>
      <c r="C31306" s="7"/>
      <c r="D31306" s="4"/>
      <c r="E31306" s="4"/>
      <c r="F31306" s="4"/>
      <c r="G31306" s="31"/>
    </row>
    <row r="31307" spans="2:7" s="40" customFormat="1">
      <c r="B31307" s="7"/>
      <c r="C31307" s="7"/>
      <c r="D31307" s="4"/>
      <c r="E31307" s="4"/>
      <c r="F31307" s="4"/>
      <c r="G31307" s="31"/>
    </row>
    <row r="31308" spans="2:7" s="40" customFormat="1">
      <c r="B31308" s="7"/>
      <c r="C31308" s="7"/>
      <c r="D31308" s="4"/>
      <c r="E31308" s="4"/>
      <c r="F31308" s="4"/>
      <c r="G31308" s="31"/>
    </row>
    <row r="31309" spans="2:7" s="40" customFormat="1">
      <c r="B31309" s="7"/>
      <c r="C31309" s="7"/>
      <c r="D31309" s="4"/>
      <c r="E31309" s="4"/>
      <c r="F31309" s="4"/>
      <c r="G31309" s="31"/>
    </row>
    <row r="31310" spans="2:7" s="40" customFormat="1">
      <c r="B31310" s="7"/>
      <c r="C31310" s="7"/>
      <c r="D31310" s="4"/>
      <c r="E31310" s="4"/>
      <c r="F31310" s="4"/>
      <c r="G31310" s="31"/>
    </row>
    <row r="31311" spans="2:7" s="40" customFormat="1">
      <c r="B31311" s="7"/>
      <c r="C31311" s="7"/>
      <c r="D31311" s="4"/>
      <c r="E31311" s="4"/>
      <c r="F31311" s="4"/>
      <c r="G31311" s="31"/>
    </row>
    <row r="31312" spans="2:7" s="40" customFormat="1">
      <c r="B31312" s="7"/>
      <c r="C31312" s="7"/>
      <c r="D31312" s="4"/>
      <c r="E31312" s="4"/>
      <c r="F31312" s="4"/>
      <c r="G31312" s="31"/>
    </row>
    <row r="31313" spans="2:7" s="40" customFormat="1">
      <c r="B31313" s="7"/>
      <c r="C31313" s="7"/>
      <c r="D31313" s="4"/>
      <c r="E31313" s="4"/>
      <c r="F31313" s="4"/>
      <c r="G31313" s="31"/>
    </row>
    <row r="31314" spans="2:7" s="40" customFormat="1">
      <c r="B31314" s="7"/>
      <c r="C31314" s="7"/>
      <c r="D31314" s="4"/>
      <c r="E31314" s="4"/>
      <c r="F31314" s="4"/>
      <c r="G31314" s="31"/>
    </row>
    <row r="31315" spans="2:7" s="40" customFormat="1">
      <c r="B31315" s="7"/>
      <c r="C31315" s="7"/>
      <c r="D31315" s="4"/>
      <c r="E31315" s="4"/>
      <c r="F31315" s="4"/>
      <c r="G31315" s="31"/>
    </row>
    <row r="31316" spans="2:7" s="40" customFormat="1">
      <c r="B31316" s="7"/>
      <c r="C31316" s="7"/>
      <c r="D31316" s="4"/>
      <c r="E31316" s="4"/>
      <c r="F31316" s="4"/>
      <c r="G31316" s="31"/>
    </row>
    <row r="31317" spans="2:7" s="40" customFormat="1">
      <c r="B31317" s="7"/>
      <c r="C31317" s="7"/>
      <c r="D31317" s="4"/>
      <c r="E31317" s="4"/>
      <c r="F31317" s="4"/>
      <c r="G31317" s="31"/>
    </row>
    <row r="31318" spans="2:7" s="40" customFormat="1">
      <c r="B31318" s="7"/>
      <c r="C31318" s="7"/>
      <c r="D31318" s="4"/>
      <c r="E31318" s="4"/>
      <c r="F31318" s="4"/>
      <c r="G31318" s="31"/>
    </row>
    <row r="31319" spans="2:7" s="40" customFormat="1">
      <c r="B31319" s="7"/>
      <c r="C31319" s="7"/>
      <c r="D31319" s="4"/>
      <c r="E31319" s="4"/>
      <c r="F31319" s="4"/>
      <c r="G31319" s="31"/>
    </row>
    <row r="31320" spans="2:7" s="40" customFormat="1">
      <c r="B31320" s="7"/>
      <c r="C31320" s="7"/>
      <c r="D31320" s="4"/>
      <c r="E31320" s="4"/>
      <c r="F31320" s="4"/>
      <c r="G31320" s="31"/>
    </row>
    <row r="31321" spans="2:7" s="40" customFormat="1">
      <c r="B31321" s="7"/>
      <c r="C31321" s="7"/>
      <c r="D31321" s="4"/>
      <c r="E31321" s="4"/>
      <c r="F31321" s="4"/>
      <c r="G31321" s="31"/>
    </row>
    <row r="31322" spans="2:7" s="40" customFormat="1">
      <c r="B31322" s="7"/>
      <c r="C31322" s="7"/>
      <c r="D31322" s="4"/>
      <c r="E31322" s="4"/>
      <c r="F31322" s="4"/>
      <c r="G31322" s="31"/>
    </row>
    <row r="31323" spans="2:7" s="40" customFormat="1">
      <c r="B31323" s="7"/>
      <c r="C31323" s="7"/>
      <c r="D31323" s="4"/>
      <c r="E31323" s="4"/>
      <c r="F31323" s="4"/>
      <c r="G31323" s="31"/>
    </row>
    <row r="31324" spans="2:7" s="40" customFormat="1">
      <c r="B31324" s="7"/>
      <c r="C31324" s="7"/>
      <c r="D31324" s="4"/>
      <c r="E31324" s="4"/>
      <c r="F31324" s="4"/>
      <c r="G31324" s="31"/>
    </row>
    <row r="31325" spans="2:7" s="40" customFormat="1">
      <c r="B31325" s="7"/>
      <c r="C31325" s="7"/>
      <c r="D31325" s="4"/>
      <c r="E31325" s="4"/>
      <c r="F31325" s="4"/>
      <c r="G31325" s="31"/>
    </row>
    <row r="31326" spans="2:7" s="40" customFormat="1">
      <c r="B31326" s="7"/>
      <c r="C31326" s="7"/>
      <c r="D31326" s="4"/>
      <c r="E31326" s="4"/>
      <c r="F31326" s="4"/>
      <c r="G31326" s="31"/>
    </row>
    <row r="31327" spans="2:7" s="40" customFormat="1">
      <c r="B31327" s="7"/>
      <c r="C31327" s="7"/>
      <c r="D31327" s="4"/>
      <c r="E31327" s="4"/>
      <c r="F31327" s="4"/>
      <c r="G31327" s="31"/>
    </row>
    <row r="31328" spans="2:7" s="40" customFormat="1">
      <c r="B31328" s="7"/>
      <c r="C31328" s="7"/>
      <c r="D31328" s="4"/>
      <c r="E31328" s="4"/>
      <c r="F31328" s="4"/>
      <c r="G31328" s="31"/>
    </row>
    <row r="31329" spans="2:7" s="40" customFormat="1">
      <c r="B31329" s="7"/>
      <c r="C31329" s="7"/>
      <c r="D31329" s="4"/>
      <c r="E31329" s="4"/>
      <c r="F31329" s="4"/>
      <c r="G31329" s="31"/>
    </row>
    <row r="31330" spans="2:7" s="40" customFormat="1">
      <c r="B31330" s="7"/>
      <c r="C31330" s="7"/>
      <c r="D31330" s="4"/>
      <c r="E31330" s="4"/>
      <c r="F31330" s="4"/>
      <c r="G31330" s="31"/>
    </row>
    <row r="31331" spans="2:7" s="40" customFormat="1">
      <c r="B31331" s="7"/>
      <c r="C31331" s="7"/>
      <c r="D31331" s="4"/>
      <c r="E31331" s="4"/>
      <c r="F31331" s="4"/>
      <c r="G31331" s="31"/>
    </row>
    <row r="31332" spans="2:7" s="40" customFormat="1">
      <c r="B31332" s="7"/>
      <c r="C31332" s="7"/>
      <c r="D31332" s="4"/>
      <c r="E31332" s="4"/>
      <c r="F31332" s="4"/>
      <c r="G31332" s="31"/>
    </row>
    <row r="31333" spans="2:7" s="40" customFormat="1">
      <c r="B31333" s="7"/>
      <c r="C31333" s="7"/>
      <c r="D31333" s="4"/>
      <c r="E31333" s="4"/>
      <c r="F31333" s="4"/>
      <c r="G31333" s="31"/>
    </row>
    <row r="31334" spans="2:7" s="40" customFormat="1">
      <c r="B31334" s="7"/>
      <c r="C31334" s="7"/>
      <c r="D31334" s="4"/>
      <c r="E31334" s="4"/>
      <c r="F31334" s="4"/>
      <c r="G31334" s="31"/>
    </row>
    <row r="31335" spans="2:7" s="40" customFormat="1">
      <c r="B31335" s="7"/>
      <c r="C31335" s="7"/>
      <c r="D31335" s="4"/>
      <c r="E31335" s="4"/>
      <c r="F31335" s="4"/>
      <c r="G31335" s="31"/>
    </row>
    <row r="31336" spans="2:7" s="40" customFormat="1">
      <c r="B31336" s="7"/>
      <c r="C31336" s="7"/>
      <c r="D31336" s="4"/>
      <c r="E31336" s="4"/>
      <c r="F31336" s="4"/>
      <c r="G31336" s="31"/>
    </row>
    <row r="31337" spans="2:7" s="40" customFormat="1">
      <c r="B31337" s="7"/>
      <c r="C31337" s="7"/>
      <c r="D31337" s="4"/>
      <c r="E31337" s="4"/>
      <c r="F31337" s="4"/>
      <c r="G31337" s="31"/>
    </row>
    <row r="31338" spans="2:7" s="40" customFormat="1">
      <c r="B31338" s="7"/>
      <c r="C31338" s="7"/>
      <c r="D31338" s="4"/>
      <c r="E31338" s="4"/>
      <c r="F31338" s="4"/>
      <c r="G31338" s="31"/>
    </row>
    <row r="31339" spans="2:7" s="40" customFormat="1">
      <c r="B31339" s="7"/>
      <c r="C31339" s="7"/>
      <c r="D31339" s="4"/>
      <c r="E31339" s="4"/>
      <c r="F31339" s="4"/>
      <c r="G31339" s="31"/>
    </row>
    <row r="31340" spans="2:7" s="40" customFormat="1">
      <c r="B31340" s="7"/>
      <c r="C31340" s="7"/>
      <c r="D31340" s="4"/>
      <c r="E31340" s="4"/>
      <c r="F31340" s="4"/>
      <c r="G31340" s="31"/>
    </row>
    <row r="31341" spans="2:7" s="40" customFormat="1">
      <c r="B31341" s="7"/>
      <c r="C31341" s="7"/>
      <c r="D31341" s="4"/>
      <c r="E31341" s="4"/>
      <c r="F31341" s="4"/>
      <c r="G31341" s="31"/>
    </row>
    <row r="31342" spans="2:7" s="40" customFormat="1">
      <c r="B31342" s="7"/>
      <c r="C31342" s="7"/>
      <c r="D31342" s="4"/>
      <c r="E31342" s="4"/>
      <c r="F31342" s="4"/>
      <c r="G31342" s="31"/>
    </row>
    <row r="31343" spans="2:7" s="40" customFormat="1">
      <c r="B31343" s="7"/>
      <c r="C31343" s="7"/>
      <c r="D31343" s="4"/>
      <c r="E31343" s="4"/>
      <c r="F31343" s="4"/>
      <c r="G31343" s="31"/>
    </row>
    <row r="31344" spans="2:7" s="40" customFormat="1">
      <c r="B31344" s="7"/>
      <c r="C31344" s="7"/>
      <c r="D31344" s="4"/>
      <c r="E31344" s="4"/>
      <c r="F31344" s="4"/>
      <c r="G31344" s="31"/>
    </row>
    <row r="31345" spans="2:7" s="40" customFormat="1">
      <c r="B31345" s="7"/>
      <c r="C31345" s="7"/>
      <c r="D31345" s="4"/>
      <c r="E31345" s="4"/>
      <c r="F31345" s="4"/>
      <c r="G31345" s="31"/>
    </row>
    <row r="31346" spans="2:7" s="40" customFormat="1">
      <c r="B31346" s="7"/>
      <c r="C31346" s="7"/>
      <c r="D31346" s="4"/>
      <c r="E31346" s="4"/>
      <c r="F31346" s="4"/>
      <c r="G31346" s="31"/>
    </row>
    <row r="31347" spans="2:7" s="40" customFormat="1">
      <c r="B31347" s="7"/>
      <c r="C31347" s="7"/>
      <c r="D31347" s="4"/>
      <c r="E31347" s="4"/>
      <c r="F31347" s="4"/>
      <c r="G31347" s="31"/>
    </row>
    <row r="31348" spans="2:7" s="40" customFormat="1">
      <c r="B31348" s="7"/>
      <c r="C31348" s="7"/>
      <c r="D31348" s="4"/>
      <c r="E31348" s="4"/>
      <c r="F31348" s="4"/>
      <c r="G31348" s="31"/>
    </row>
    <row r="31349" spans="2:7" s="40" customFormat="1">
      <c r="B31349" s="7"/>
      <c r="C31349" s="7"/>
      <c r="D31349" s="4"/>
      <c r="E31349" s="4"/>
      <c r="F31349" s="4"/>
      <c r="G31349" s="31"/>
    </row>
    <row r="31350" spans="2:7" s="40" customFormat="1">
      <c r="B31350" s="7"/>
      <c r="C31350" s="7"/>
      <c r="D31350" s="4"/>
      <c r="E31350" s="4"/>
      <c r="F31350" s="4"/>
      <c r="G31350" s="31"/>
    </row>
    <row r="31351" spans="2:7" s="40" customFormat="1">
      <c r="B31351" s="7"/>
      <c r="C31351" s="7"/>
      <c r="D31351" s="4"/>
      <c r="E31351" s="4"/>
      <c r="F31351" s="4"/>
      <c r="G31351" s="31"/>
    </row>
    <row r="31352" spans="2:7" s="40" customFormat="1">
      <c r="B31352" s="7"/>
      <c r="C31352" s="7"/>
      <c r="D31352" s="4"/>
      <c r="E31352" s="4"/>
      <c r="F31352" s="4"/>
      <c r="G31352" s="31"/>
    </row>
    <row r="31353" spans="2:7" s="40" customFormat="1">
      <c r="B31353" s="7"/>
      <c r="C31353" s="7"/>
      <c r="D31353" s="4"/>
      <c r="E31353" s="4"/>
      <c r="F31353" s="4"/>
      <c r="G31353" s="31"/>
    </row>
    <row r="31354" spans="2:7" s="40" customFormat="1">
      <c r="B31354" s="7"/>
      <c r="C31354" s="7"/>
      <c r="D31354" s="4"/>
      <c r="E31354" s="4"/>
      <c r="F31354" s="4"/>
      <c r="G31354" s="31"/>
    </row>
    <row r="31355" spans="2:7" s="40" customFormat="1">
      <c r="B31355" s="7"/>
      <c r="C31355" s="7"/>
      <c r="D31355" s="4"/>
      <c r="E31355" s="4"/>
      <c r="F31355" s="4"/>
      <c r="G31355" s="31"/>
    </row>
    <row r="31356" spans="2:7" s="40" customFormat="1">
      <c r="B31356" s="7"/>
      <c r="C31356" s="7"/>
      <c r="D31356" s="4"/>
      <c r="E31356" s="4"/>
      <c r="F31356" s="4"/>
      <c r="G31356" s="31"/>
    </row>
    <row r="31357" spans="2:7" s="40" customFormat="1">
      <c r="B31357" s="7"/>
      <c r="C31357" s="7"/>
      <c r="D31357" s="4"/>
      <c r="E31357" s="4"/>
      <c r="F31357" s="4"/>
      <c r="G31357" s="31"/>
    </row>
    <row r="31358" spans="2:7" s="40" customFormat="1">
      <c r="B31358" s="7"/>
      <c r="C31358" s="7"/>
      <c r="D31358" s="4"/>
      <c r="E31358" s="4"/>
      <c r="F31358" s="4"/>
      <c r="G31358" s="31"/>
    </row>
    <row r="31359" spans="2:7" s="40" customFormat="1">
      <c r="B31359" s="7"/>
      <c r="C31359" s="7"/>
      <c r="D31359" s="4"/>
      <c r="E31359" s="4"/>
      <c r="F31359" s="4"/>
      <c r="G31359" s="31"/>
    </row>
    <row r="31360" spans="2:7" s="40" customFormat="1">
      <c r="B31360" s="7"/>
      <c r="C31360" s="7"/>
      <c r="D31360" s="4"/>
      <c r="E31360" s="4"/>
      <c r="F31360" s="4"/>
      <c r="G31360" s="31"/>
    </row>
    <row r="31361" spans="2:7" s="40" customFormat="1">
      <c r="B31361" s="7"/>
      <c r="C31361" s="7"/>
      <c r="D31361" s="4"/>
      <c r="E31361" s="4"/>
      <c r="F31361" s="4"/>
      <c r="G31361" s="31"/>
    </row>
    <row r="31362" spans="2:7" s="40" customFormat="1">
      <c r="B31362" s="7"/>
      <c r="C31362" s="7"/>
      <c r="D31362" s="4"/>
      <c r="E31362" s="4"/>
      <c r="F31362" s="4"/>
      <c r="G31362" s="31"/>
    </row>
    <row r="31363" spans="2:7" s="40" customFormat="1">
      <c r="B31363" s="7"/>
      <c r="C31363" s="7"/>
      <c r="D31363" s="4"/>
      <c r="E31363" s="4"/>
      <c r="F31363" s="4"/>
      <c r="G31363" s="31"/>
    </row>
    <row r="31364" spans="2:7" s="40" customFormat="1">
      <c r="B31364" s="7"/>
      <c r="C31364" s="7"/>
      <c r="D31364" s="4"/>
      <c r="E31364" s="4"/>
      <c r="F31364" s="4"/>
      <c r="G31364" s="31"/>
    </row>
    <row r="31365" spans="2:7" s="40" customFormat="1">
      <c r="B31365" s="7"/>
      <c r="C31365" s="7"/>
      <c r="D31365" s="4"/>
      <c r="E31365" s="4"/>
      <c r="F31365" s="4"/>
      <c r="G31365" s="31"/>
    </row>
    <row r="31366" spans="2:7" s="40" customFormat="1">
      <c r="B31366" s="7"/>
      <c r="C31366" s="7"/>
      <c r="D31366" s="4"/>
      <c r="E31366" s="4"/>
      <c r="F31366" s="4"/>
      <c r="G31366" s="31"/>
    </row>
    <row r="31367" spans="2:7" s="40" customFormat="1">
      <c r="B31367" s="7"/>
      <c r="C31367" s="7"/>
      <c r="D31367" s="4"/>
      <c r="E31367" s="4"/>
      <c r="F31367" s="4"/>
      <c r="G31367" s="31"/>
    </row>
    <row r="31368" spans="2:7" s="40" customFormat="1">
      <c r="B31368" s="7"/>
      <c r="C31368" s="7"/>
      <c r="D31368" s="4"/>
      <c r="E31368" s="4"/>
      <c r="F31368" s="4"/>
      <c r="G31368" s="31"/>
    </row>
    <row r="31369" spans="2:7" s="40" customFormat="1">
      <c r="B31369" s="7"/>
      <c r="C31369" s="7"/>
      <c r="D31369" s="4"/>
      <c r="E31369" s="4"/>
      <c r="F31369" s="4"/>
      <c r="G31369" s="31"/>
    </row>
    <row r="31370" spans="2:7" s="40" customFormat="1">
      <c r="B31370" s="7"/>
      <c r="C31370" s="7"/>
      <c r="D31370" s="4"/>
      <c r="E31370" s="4"/>
      <c r="F31370" s="4"/>
      <c r="G31370" s="31"/>
    </row>
    <row r="31371" spans="2:7" s="40" customFormat="1">
      <c r="B31371" s="7"/>
      <c r="C31371" s="7"/>
      <c r="D31371" s="4"/>
      <c r="E31371" s="4"/>
      <c r="F31371" s="4"/>
      <c r="G31371" s="31"/>
    </row>
    <row r="31372" spans="2:7" s="40" customFormat="1">
      <c r="B31372" s="7"/>
      <c r="C31372" s="7"/>
      <c r="D31372" s="4"/>
      <c r="E31372" s="4"/>
      <c r="F31372" s="4"/>
      <c r="G31372" s="31"/>
    </row>
    <row r="31373" spans="2:7" s="40" customFormat="1">
      <c r="B31373" s="7"/>
      <c r="C31373" s="7"/>
      <c r="D31373" s="4"/>
      <c r="E31373" s="4"/>
      <c r="F31373" s="4"/>
      <c r="G31373" s="31"/>
    </row>
    <row r="31374" spans="2:7" s="40" customFormat="1">
      <c r="B31374" s="7"/>
      <c r="C31374" s="7"/>
      <c r="D31374" s="4"/>
      <c r="E31374" s="4"/>
      <c r="F31374" s="4"/>
      <c r="G31374" s="31"/>
    </row>
    <row r="31375" spans="2:7" s="40" customFormat="1">
      <c r="B31375" s="7"/>
      <c r="C31375" s="7"/>
      <c r="D31375" s="4"/>
      <c r="E31375" s="4"/>
      <c r="F31375" s="4"/>
      <c r="G31375" s="31"/>
    </row>
    <row r="31376" spans="2:7" s="40" customFormat="1">
      <c r="B31376" s="7"/>
      <c r="C31376" s="7"/>
      <c r="D31376" s="4"/>
      <c r="E31376" s="4"/>
      <c r="F31376" s="4"/>
      <c r="G31376" s="31"/>
    </row>
    <row r="31377" spans="2:7" s="40" customFormat="1">
      <c r="B31377" s="7"/>
      <c r="C31377" s="7"/>
      <c r="D31377" s="4"/>
      <c r="E31377" s="4"/>
      <c r="F31377" s="4"/>
      <c r="G31377" s="31"/>
    </row>
    <row r="31378" spans="2:7" s="40" customFormat="1">
      <c r="B31378" s="7"/>
      <c r="C31378" s="7"/>
      <c r="D31378" s="4"/>
      <c r="E31378" s="4"/>
      <c r="F31378" s="4"/>
      <c r="G31378" s="31"/>
    </row>
    <row r="31379" spans="2:7" s="40" customFormat="1">
      <c r="B31379" s="7"/>
      <c r="C31379" s="7"/>
      <c r="D31379" s="4"/>
      <c r="E31379" s="4"/>
      <c r="F31379" s="4"/>
      <c r="G31379" s="31"/>
    </row>
    <row r="31380" spans="2:7" s="40" customFormat="1">
      <c r="B31380" s="7"/>
      <c r="C31380" s="7"/>
      <c r="D31380" s="4"/>
      <c r="E31380" s="4"/>
      <c r="F31380" s="4"/>
      <c r="G31380" s="31"/>
    </row>
    <row r="31381" spans="2:7" s="40" customFormat="1">
      <c r="B31381" s="7"/>
      <c r="C31381" s="7"/>
      <c r="D31381" s="4"/>
      <c r="E31381" s="4"/>
      <c r="F31381" s="4"/>
      <c r="G31381" s="31"/>
    </row>
    <row r="31382" spans="2:7" s="40" customFormat="1">
      <c r="B31382" s="7"/>
      <c r="C31382" s="7"/>
      <c r="D31382" s="4"/>
      <c r="E31382" s="4"/>
      <c r="F31382" s="4"/>
      <c r="G31382" s="31"/>
    </row>
    <row r="31383" spans="2:7" s="40" customFormat="1">
      <c r="B31383" s="7"/>
      <c r="C31383" s="7"/>
      <c r="D31383" s="4"/>
      <c r="E31383" s="4"/>
      <c r="F31383" s="4"/>
      <c r="G31383" s="31"/>
    </row>
    <row r="31384" spans="2:7" s="40" customFormat="1">
      <c r="B31384" s="7"/>
      <c r="C31384" s="7"/>
      <c r="D31384" s="4"/>
      <c r="E31384" s="4"/>
      <c r="F31384" s="4"/>
      <c r="G31384" s="31"/>
    </row>
    <row r="31385" spans="2:7" s="40" customFormat="1">
      <c r="B31385" s="7"/>
      <c r="C31385" s="7"/>
      <c r="D31385" s="4"/>
      <c r="E31385" s="4"/>
      <c r="F31385" s="4"/>
      <c r="G31385" s="31"/>
    </row>
    <row r="31386" spans="2:7" s="40" customFormat="1">
      <c r="B31386" s="7"/>
      <c r="C31386" s="7"/>
      <c r="D31386" s="4"/>
      <c r="E31386" s="4"/>
      <c r="F31386" s="4"/>
      <c r="G31386" s="31"/>
    </row>
    <row r="31387" spans="2:7" s="40" customFormat="1">
      <c r="B31387" s="7"/>
      <c r="C31387" s="7"/>
      <c r="D31387" s="4"/>
      <c r="E31387" s="4"/>
      <c r="F31387" s="4"/>
      <c r="G31387" s="31"/>
    </row>
    <row r="31388" spans="2:7" s="40" customFormat="1">
      <c r="B31388" s="7"/>
      <c r="C31388" s="7"/>
      <c r="D31388" s="4"/>
      <c r="E31388" s="4"/>
      <c r="F31388" s="4"/>
      <c r="G31388" s="31"/>
    </row>
    <row r="31389" spans="2:7" s="40" customFormat="1">
      <c r="B31389" s="7"/>
      <c r="C31389" s="7"/>
      <c r="D31389" s="4"/>
      <c r="E31389" s="4"/>
      <c r="F31389" s="4"/>
      <c r="G31389" s="31"/>
    </row>
    <row r="31390" spans="2:7" s="40" customFormat="1">
      <c r="B31390" s="7"/>
      <c r="C31390" s="7"/>
      <c r="D31390" s="4"/>
      <c r="E31390" s="4"/>
      <c r="F31390" s="4"/>
      <c r="G31390" s="31"/>
    </row>
    <row r="31391" spans="2:7" s="40" customFormat="1">
      <c r="B31391" s="7"/>
      <c r="C31391" s="7"/>
      <c r="D31391" s="4"/>
      <c r="E31391" s="4"/>
      <c r="F31391" s="4"/>
      <c r="G31391" s="31"/>
    </row>
    <row r="31392" spans="2:7" s="40" customFormat="1">
      <c r="B31392" s="7"/>
      <c r="C31392" s="7"/>
      <c r="D31392" s="4"/>
      <c r="E31392" s="4"/>
      <c r="F31392" s="4"/>
      <c r="G31392" s="31"/>
    </row>
    <row r="31393" spans="2:7" s="40" customFormat="1">
      <c r="B31393" s="7"/>
      <c r="C31393" s="7"/>
      <c r="D31393" s="4"/>
      <c r="E31393" s="4"/>
      <c r="F31393" s="4"/>
      <c r="G31393" s="31"/>
    </row>
    <row r="31394" spans="2:7" s="40" customFormat="1">
      <c r="B31394" s="7"/>
      <c r="C31394" s="7"/>
      <c r="D31394" s="4"/>
      <c r="E31394" s="4"/>
      <c r="F31394" s="4"/>
      <c r="G31394" s="31"/>
    </row>
    <row r="31395" spans="2:7" s="40" customFormat="1">
      <c r="B31395" s="7"/>
      <c r="C31395" s="7"/>
      <c r="D31395" s="4"/>
      <c r="E31395" s="4"/>
      <c r="F31395" s="4"/>
      <c r="G31395" s="31"/>
    </row>
    <row r="31396" spans="2:7" s="40" customFormat="1">
      <c r="B31396" s="7"/>
      <c r="C31396" s="7"/>
      <c r="D31396" s="4"/>
      <c r="E31396" s="4"/>
      <c r="F31396" s="4"/>
      <c r="G31396" s="31"/>
    </row>
    <row r="31397" spans="2:7" s="40" customFormat="1">
      <c r="B31397" s="7"/>
      <c r="C31397" s="7"/>
      <c r="D31397" s="4"/>
      <c r="E31397" s="4"/>
      <c r="F31397" s="4"/>
      <c r="G31397" s="31"/>
    </row>
    <row r="31398" spans="2:7" s="40" customFormat="1">
      <c r="B31398" s="7"/>
      <c r="C31398" s="7"/>
      <c r="D31398" s="4"/>
      <c r="E31398" s="4"/>
      <c r="F31398" s="4"/>
      <c r="G31398" s="31"/>
    </row>
    <row r="31399" spans="2:7" s="40" customFormat="1">
      <c r="B31399" s="7"/>
      <c r="C31399" s="7"/>
      <c r="D31399" s="4"/>
      <c r="E31399" s="4"/>
      <c r="F31399" s="4"/>
      <c r="G31399" s="31"/>
    </row>
    <row r="31400" spans="2:7" s="40" customFormat="1">
      <c r="B31400" s="7"/>
      <c r="C31400" s="7"/>
      <c r="D31400" s="4"/>
      <c r="E31400" s="4"/>
      <c r="F31400" s="4"/>
      <c r="G31400" s="31"/>
    </row>
    <row r="31401" spans="2:7" s="40" customFormat="1">
      <c r="B31401" s="7"/>
      <c r="C31401" s="7"/>
      <c r="D31401" s="4"/>
      <c r="E31401" s="4"/>
      <c r="F31401" s="4"/>
      <c r="G31401" s="31"/>
    </row>
    <row r="31402" spans="2:7" s="40" customFormat="1">
      <c r="B31402" s="7"/>
      <c r="C31402" s="7"/>
      <c r="D31402" s="4"/>
      <c r="E31402" s="4"/>
      <c r="F31402" s="4"/>
      <c r="G31402" s="31"/>
    </row>
    <row r="31403" spans="2:7" s="40" customFormat="1">
      <c r="B31403" s="7"/>
      <c r="C31403" s="7"/>
      <c r="D31403" s="4"/>
      <c r="E31403" s="4"/>
      <c r="F31403" s="4"/>
      <c r="G31403" s="31"/>
    </row>
    <row r="31404" spans="2:7" s="40" customFormat="1">
      <c r="B31404" s="7"/>
      <c r="C31404" s="7"/>
      <c r="D31404" s="4"/>
      <c r="E31404" s="4"/>
      <c r="F31404" s="4"/>
      <c r="G31404" s="31"/>
    </row>
    <row r="31405" spans="2:7" s="40" customFormat="1">
      <c r="B31405" s="7"/>
      <c r="C31405" s="7"/>
      <c r="D31405" s="4"/>
      <c r="E31405" s="4"/>
      <c r="F31405" s="4"/>
      <c r="G31405" s="31"/>
    </row>
    <row r="31406" spans="2:7" s="40" customFormat="1">
      <c r="B31406" s="7"/>
      <c r="C31406" s="7"/>
      <c r="D31406" s="4"/>
      <c r="E31406" s="4"/>
      <c r="F31406" s="4"/>
      <c r="G31406" s="31"/>
    </row>
    <row r="31407" spans="2:7" s="40" customFormat="1">
      <c r="B31407" s="7"/>
      <c r="C31407" s="7"/>
      <c r="D31407" s="4"/>
      <c r="E31407" s="4"/>
      <c r="F31407" s="4"/>
      <c r="G31407" s="31"/>
    </row>
    <row r="31408" spans="2:7" s="40" customFormat="1">
      <c r="B31408" s="7"/>
      <c r="C31408" s="7"/>
      <c r="D31408" s="4"/>
      <c r="E31408" s="4"/>
      <c r="F31408" s="4"/>
      <c r="G31408" s="31"/>
    </row>
    <row r="31409" spans="2:7" s="40" customFormat="1">
      <c r="B31409" s="7"/>
      <c r="C31409" s="7"/>
      <c r="D31409" s="4"/>
      <c r="E31409" s="4"/>
      <c r="F31409" s="4"/>
      <c r="G31409" s="31"/>
    </row>
    <row r="31410" spans="2:7" s="40" customFormat="1">
      <c r="B31410" s="7"/>
      <c r="C31410" s="7"/>
      <c r="D31410" s="4"/>
      <c r="E31410" s="4"/>
      <c r="F31410" s="4"/>
      <c r="G31410" s="31"/>
    </row>
    <row r="31411" spans="2:7" s="40" customFormat="1">
      <c r="B31411" s="7"/>
      <c r="C31411" s="7"/>
      <c r="D31411" s="4"/>
      <c r="E31411" s="4"/>
      <c r="F31411" s="4"/>
      <c r="G31411" s="31"/>
    </row>
    <row r="31412" spans="2:7" s="40" customFormat="1">
      <c r="B31412" s="7"/>
      <c r="C31412" s="7"/>
      <c r="D31412" s="4"/>
      <c r="E31412" s="4"/>
      <c r="F31412" s="4"/>
      <c r="G31412" s="31"/>
    </row>
    <row r="31413" spans="2:7" s="40" customFormat="1">
      <c r="B31413" s="7"/>
      <c r="C31413" s="7"/>
      <c r="D31413" s="4"/>
      <c r="E31413" s="4"/>
      <c r="F31413" s="4"/>
      <c r="G31413" s="31"/>
    </row>
    <row r="31414" spans="2:7" s="40" customFormat="1">
      <c r="B31414" s="7"/>
      <c r="C31414" s="7"/>
      <c r="D31414" s="4"/>
      <c r="E31414" s="4"/>
      <c r="F31414" s="4"/>
      <c r="G31414" s="31"/>
    </row>
    <row r="31415" spans="2:7" s="40" customFormat="1">
      <c r="B31415" s="7"/>
      <c r="C31415" s="7"/>
      <c r="D31415" s="4"/>
      <c r="E31415" s="4"/>
      <c r="F31415" s="4"/>
      <c r="G31415" s="31"/>
    </row>
    <row r="31416" spans="2:7" s="40" customFormat="1">
      <c r="B31416" s="7"/>
      <c r="C31416" s="7"/>
      <c r="D31416" s="4"/>
      <c r="E31416" s="4"/>
      <c r="F31416" s="4"/>
      <c r="G31416" s="31"/>
    </row>
    <row r="31417" spans="2:7" s="40" customFormat="1">
      <c r="B31417" s="7"/>
      <c r="C31417" s="7"/>
      <c r="D31417" s="4"/>
      <c r="E31417" s="4"/>
      <c r="F31417" s="4"/>
      <c r="G31417" s="31"/>
    </row>
    <row r="31418" spans="2:7" s="40" customFormat="1">
      <c r="B31418" s="7"/>
      <c r="C31418" s="7"/>
      <c r="D31418" s="4"/>
      <c r="E31418" s="4"/>
      <c r="F31418" s="4"/>
      <c r="G31418" s="31"/>
    </row>
    <row r="31419" spans="2:7" s="40" customFormat="1">
      <c r="B31419" s="7"/>
      <c r="C31419" s="7"/>
      <c r="D31419" s="4"/>
      <c r="E31419" s="4"/>
      <c r="F31419" s="4"/>
      <c r="G31419" s="31"/>
    </row>
    <row r="31420" spans="2:7" s="40" customFormat="1">
      <c r="B31420" s="7"/>
      <c r="C31420" s="7"/>
      <c r="D31420" s="4"/>
      <c r="E31420" s="4"/>
      <c r="F31420" s="4"/>
      <c r="G31420" s="31"/>
    </row>
    <row r="31421" spans="2:7" s="40" customFormat="1">
      <c r="B31421" s="7"/>
      <c r="C31421" s="7"/>
      <c r="D31421" s="4"/>
      <c r="E31421" s="4"/>
      <c r="F31421" s="4"/>
      <c r="G31421" s="31"/>
    </row>
    <row r="31422" spans="2:7" s="40" customFormat="1">
      <c r="B31422" s="7"/>
      <c r="C31422" s="7"/>
      <c r="D31422" s="4"/>
      <c r="E31422" s="4"/>
      <c r="F31422" s="4"/>
      <c r="G31422" s="31"/>
    </row>
    <row r="31423" spans="2:7" s="40" customFormat="1">
      <c r="B31423" s="7"/>
      <c r="C31423" s="7"/>
      <c r="D31423" s="4"/>
      <c r="E31423" s="4"/>
      <c r="F31423" s="4"/>
      <c r="G31423" s="31"/>
    </row>
    <row r="31424" spans="2:7" s="40" customFormat="1">
      <c r="B31424" s="7"/>
      <c r="C31424" s="7"/>
      <c r="D31424" s="4"/>
      <c r="E31424" s="4"/>
      <c r="F31424" s="4"/>
      <c r="G31424" s="31"/>
    </row>
    <row r="31425" spans="2:7" s="40" customFormat="1">
      <c r="B31425" s="7"/>
      <c r="C31425" s="7"/>
      <c r="D31425" s="4"/>
      <c r="E31425" s="4"/>
      <c r="F31425" s="4"/>
      <c r="G31425" s="31"/>
    </row>
    <row r="31426" spans="2:7" s="40" customFormat="1">
      <c r="B31426" s="7"/>
      <c r="C31426" s="7"/>
      <c r="D31426" s="4"/>
      <c r="E31426" s="4"/>
      <c r="F31426" s="4"/>
      <c r="G31426" s="31"/>
    </row>
    <row r="31427" spans="2:7" s="40" customFormat="1">
      <c r="B31427" s="7"/>
      <c r="C31427" s="7"/>
      <c r="D31427" s="4"/>
      <c r="E31427" s="4"/>
      <c r="F31427" s="4"/>
      <c r="G31427" s="31"/>
    </row>
    <row r="31428" spans="2:7" s="40" customFormat="1">
      <c r="B31428" s="7"/>
      <c r="C31428" s="7"/>
      <c r="D31428" s="4"/>
      <c r="E31428" s="4"/>
      <c r="F31428" s="4"/>
      <c r="G31428" s="31"/>
    </row>
    <row r="31429" spans="2:7" s="40" customFormat="1">
      <c r="B31429" s="7"/>
      <c r="C31429" s="7"/>
      <c r="D31429" s="4"/>
      <c r="E31429" s="4"/>
      <c r="F31429" s="4"/>
      <c r="G31429" s="31"/>
    </row>
    <row r="31430" spans="2:7" s="40" customFormat="1">
      <c r="B31430" s="7"/>
      <c r="C31430" s="7"/>
      <c r="D31430" s="4"/>
      <c r="E31430" s="4"/>
      <c r="F31430" s="4"/>
      <c r="G31430" s="31"/>
    </row>
    <row r="31431" spans="2:7" s="40" customFormat="1">
      <c r="B31431" s="7"/>
      <c r="C31431" s="7"/>
      <c r="D31431" s="4"/>
      <c r="E31431" s="4"/>
      <c r="F31431" s="4"/>
      <c r="G31431" s="31"/>
    </row>
    <row r="31432" spans="2:7" s="40" customFormat="1">
      <c r="B31432" s="7"/>
      <c r="C31432" s="7"/>
      <c r="D31432" s="4"/>
      <c r="E31432" s="4"/>
      <c r="F31432" s="4"/>
      <c r="G31432" s="31"/>
    </row>
    <row r="31433" spans="2:7" s="40" customFormat="1">
      <c r="B31433" s="7"/>
      <c r="C31433" s="7"/>
      <c r="D31433" s="4"/>
      <c r="E31433" s="4"/>
      <c r="F31433" s="4"/>
      <c r="G31433" s="31"/>
    </row>
    <row r="31434" spans="2:7" s="40" customFormat="1">
      <c r="B31434" s="7"/>
      <c r="C31434" s="7"/>
      <c r="D31434" s="4"/>
      <c r="E31434" s="4"/>
      <c r="F31434" s="4"/>
      <c r="G31434" s="31"/>
    </row>
    <row r="31435" spans="2:7" s="40" customFormat="1">
      <c r="B31435" s="7"/>
      <c r="C31435" s="7"/>
      <c r="D31435" s="4"/>
      <c r="E31435" s="4"/>
      <c r="F31435" s="4"/>
      <c r="G31435" s="31"/>
    </row>
    <row r="31436" spans="2:7" s="40" customFormat="1">
      <c r="B31436" s="7"/>
      <c r="C31436" s="7"/>
      <c r="D31436" s="4"/>
      <c r="E31436" s="4"/>
      <c r="F31436" s="4"/>
      <c r="G31436" s="31"/>
    </row>
    <row r="31437" spans="2:7" s="40" customFormat="1">
      <c r="B31437" s="7"/>
      <c r="C31437" s="7"/>
      <c r="D31437" s="4"/>
      <c r="E31437" s="4"/>
      <c r="F31437" s="4"/>
      <c r="G31437" s="31"/>
    </row>
    <row r="31438" spans="2:7" s="40" customFormat="1">
      <c r="B31438" s="7"/>
      <c r="C31438" s="7"/>
      <c r="D31438" s="4"/>
      <c r="E31438" s="4"/>
      <c r="F31438" s="4"/>
      <c r="G31438" s="31"/>
    </row>
    <row r="31439" spans="2:7" s="40" customFormat="1">
      <c r="B31439" s="7"/>
      <c r="C31439" s="7"/>
      <c r="D31439" s="4"/>
      <c r="E31439" s="4"/>
      <c r="F31439" s="4"/>
      <c r="G31439" s="31"/>
    </row>
    <row r="31440" spans="2:7" s="40" customFormat="1">
      <c r="B31440" s="7"/>
      <c r="C31440" s="7"/>
      <c r="D31440" s="4"/>
      <c r="E31440" s="4"/>
      <c r="F31440" s="4"/>
      <c r="G31440" s="31"/>
    </row>
    <row r="31441" spans="2:7" s="40" customFormat="1">
      <c r="B31441" s="7"/>
      <c r="C31441" s="7"/>
      <c r="D31441" s="4"/>
      <c r="E31441" s="4"/>
      <c r="F31441" s="4"/>
      <c r="G31441" s="31"/>
    </row>
    <row r="31442" spans="2:7" s="40" customFormat="1">
      <c r="B31442" s="7"/>
      <c r="C31442" s="7"/>
      <c r="D31442" s="4"/>
      <c r="E31442" s="4"/>
      <c r="F31442" s="4"/>
      <c r="G31442" s="31"/>
    </row>
    <row r="31443" spans="2:7" s="40" customFormat="1">
      <c r="B31443" s="7"/>
      <c r="C31443" s="7"/>
      <c r="D31443" s="4"/>
      <c r="E31443" s="4"/>
      <c r="F31443" s="4"/>
      <c r="G31443" s="31"/>
    </row>
    <row r="31444" spans="2:7" s="40" customFormat="1">
      <c r="B31444" s="7"/>
      <c r="C31444" s="7"/>
      <c r="D31444" s="4"/>
      <c r="E31444" s="4"/>
      <c r="F31444" s="4"/>
      <c r="G31444" s="31"/>
    </row>
    <row r="31445" spans="2:7" s="40" customFormat="1">
      <c r="B31445" s="7"/>
      <c r="C31445" s="7"/>
      <c r="D31445" s="4"/>
      <c r="E31445" s="4"/>
      <c r="F31445" s="4"/>
      <c r="G31445" s="31"/>
    </row>
    <row r="31446" spans="2:7" s="40" customFormat="1">
      <c r="B31446" s="7"/>
      <c r="C31446" s="7"/>
      <c r="D31446" s="4"/>
      <c r="E31446" s="4"/>
      <c r="F31446" s="4"/>
      <c r="G31446" s="31"/>
    </row>
    <row r="31447" spans="2:7" s="40" customFormat="1">
      <c r="B31447" s="7"/>
      <c r="C31447" s="7"/>
      <c r="D31447" s="4"/>
      <c r="E31447" s="4"/>
      <c r="F31447" s="4"/>
      <c r="G31447" s="31"/>
    </row>
    <row r="31448" spans="2:7" s="40" customFormat="1">
      <c r="B31448" s="7"/>
      <c r="C31448" s="7"/>
      <c r="D31448" s="4"/>
      <c r="E31448" s="4"/>
      <c r="F31448" s="4"/>
      <c r="G31448" s="31"/>
    </row>
    <row r="31449" spans="2:7" s="40" customFormat="1">
      <c r="B31449" s="7"/>
      <c r="C31449" s="7"/>
      <c r="D31449" s="4"/>
      <c r="E31449" s="4"/>
      <c r="F31449" s="4"/>
      <c r="G31449" s="31"/>
    </row>
    <row r="31450" spans="2:7" s="40" customFormat="1">
      <c r="B31450" s="7"/>
      <c r="C31450" s="7"/>
      <c r="D31450" s="4"/>
      <c r="E31450" s="4"/>
      <c r="F31450" s="4"/>
      <c r="G31450" s="31"/>
    </row>
    <row r="31451" spans="2:7" s="40" customFormat="1">
      <c r="B31451" s="7"/>
      <c r="C31451" s="7"/>
      <c r="D31451" s="4"/>
      <c r="E31451" s="4"/>
      <c r="F31451" s="4"/>
      <c r="G31451" s="31"/>
    </row>
    <row r="31452" spans="2:7" s="40" customFormat="1">
      <c r="B31452" s="7"/>
      <c r="C31452" s="7"/>
      <c r="D31452" s="4"/>
      <c r="E31452" s="4"/>
      <c r="F31452" s="4"/>
      <c r="G31452" s="31"/>
    </row>
    <row r="31453" spans="2:7" s="40" customFormat="1">
      <c r="B31453" s="7"/>
      <c r="C31453" s="7"/>
      <c r="D31453" s="4"/>
      <c r="E31453" s="4"/>
      <c r="F31453" s="4"/>
      <c r="G31453" s="31"/>
    </row>
    <row r="31454" spans="2:7" s="40" customFormat="1">
      <c r="B31454" s="7"/>
      <c r="C31454" s="7"/>
      <c r="D31454" s="4"/>
      <c r="E31454" s="4"/>
      <c r="F31454" s="4"/>
      <c r="G31454" s="31"/>
    </row>
    <row r="31455" spans="2:7" s="40" customFormat="1">
      <c r="B31455" s="7"/>
      <c r="C31455" s="7"/>
      <c r="D31455" s="4"/>
      <c r="E31455" s="4"/>
      <c r="F31455" s="4"/>
      <c r="G31455" s="31"/>
    </row>
    <row r="31456" spans="2:7" s="40" customFormat="1">
      <c r="B31456" s="7"/>
      <c r="C31456" s="7"/>
      <c r="D31456" s="4"/>
      <c r="E31456" s="4"/>
      <c r="F31456" s="4"/>
      <c r="G31456" s="31"/>
    </row>
    <row r="31457" spans="2:7" s="40" customFormat="1">
      <c r="B31457" s="7"/>
      <c r="C31457" s="7"/>
      <c r="D31457" s="4"/>
      <c r="E31457" s="4"/>
      <c r="F31457" s="4"/>
      <c r="G31457" s="31"/>
    </row>
    <row r="31458" spans="2:7" s="40" customFormat="1">
      <c r="B31458" s="7"/>
      <c r="C31458" s="7"/>
      <c r="D31458" s="4"/>
      <c r="E31458" s="4"/>
      <c r="F31458" s="4"/>
      <c r="G31458" s="31"/>
    </row>
    <row r="31459" spans="2:7" s="40" customFormat="1">
      <c r="B31459" s="7"/>
      <c r="C31459" s="7"/>
      <c r="D31459" s="4"/>
      <c r="E31459" s="4"/>
      <c r="F31459" s="4"/>
      <c r="G31459" s="31"/>
    </row>
    <row r="31460" spans="2:7" s="40" customFormat="1">
      <c r="B31460" s="7"/>
      <c r="C31460" s="7"/>
      <c r="D31460" s="4"/>
      <c r="E31460" s="4"/>
      <c r="F31460" s="4"/>
      <c r="G31460" s="31"/>
    </row>
    <row r="31461" spans="2:7" s="40" customFormat="1">
      <c r="B31461" s="7"/>
      <c r="C31461" s="7"/>
      <c r="D31461" s="4"/>
      <c r="E31461" s="4"/>
      <c r="F31461" s="4"/>
      <c r="G31461" s="31"/>
    </row>
    <row r="31462" spans="2:7" s="40" customFormat="1">
      <c r="B31462" s="7"/>
      <c r="C31462" s="7"/>
      <c r="D31462" s="4"/>
      <c r="E31462" s="4"/>
      <c r="F31462" s="4"/>
      <c r="G31462" s="31"/>
    </row>
    <row r="31463" spans="2:7" s="40" customFormat="1">
      <c r="B31463" s="7"/>
      <c r="C31463" s="7"/>
      <c r="D31463" s="4"/>
      <c r="E31463" s="4"/>
      <c r="F31463" s="4"/>
      <c r="G31463" s="31"/>
    </row>
    <row r="31464" spans="2:7" s="40" customFormat="1">
      <c r="B31464" s="7"/>
      <c r="C31464" s="7"/>
      <c r="D31464" s="4"/>
      <c r="E31464" s="4"/>
      <c r="F31464" s="4"/>
      <c r="G31464" s="31"/>
    </row>
    <row r="31465" spans="2:7" s="40" customFormat="1">
      <c r="B31465" s="7"/>
      <c r="C31465" s="7"/>
      <c r="D31465" s="4"/>
      <c r="E31465" s="4"/>
      <c r="F31465" s="4"/>
      <c r="G31465" s="31"/>
    </row>
    <row r="31466" spans="2:7" s="40" customFormat="1">
      <c r="B31466" s="7"/>
      <c r="C31466" s="7"/>
      <c r="D31466" s="4"/>
      <c r="E31466" s="4"/>
      <c r="F31466" s="4"/>
      <c r="G31466" s="31"/>
    </row>
    <row r="31467" spans="2:7" s="40" customFormat="1">
      <c r="B31467" s="7"/>
      <c r="C31467" s="7"/>
      <c r="D31467" s="4"/>
      <c r="E31467" s="4"/>
      <c r="F31467" s="4"/>
      <c r="G31467" s="31"/>
    </row>
    <row r="31468" spans="2:7" s="40" customFormat="1">
      <c r="B31468" s="7"/>
      <c r="C31468" s="7"/>
      <c r="D31468" s="4"/>
      <c r="E31468" s="4"/>
      <c r="F31468" s="4"/>
      <c r="G31468" s="31"/>
    </row>
    <row r="31469" spans="2:7" s="40" customFormat="1">
      <c r="B31469" s="7"/>
      <c r="C31469" s="7"/>
      <c r="D31469" s="4"/>
      <c r="E31469" s="4"/>
      <c r="F31469" s="4"/>
      <c r="G31469" s="31"/>
    </row>
    <row r="31470" spans="2:7" s="40" customFormat="1">
      <c r="B31470" s="7"/>
      <c r="C31470" s="7"/>
      <c r="D31470" s="4"/>
      <c r="E31470" s="4"/>
      <c r="F31470" s="4"/>
      <c r="G31470" s="31"/>
    </row>
    <row r="31471" spans="2:7" s="40" customFormat="1">
      <c r="B31471" s="7"/>
      <c r="C31471" s="7"/>
      <c r="D31471" s="4"/>
      <c r="E31471" s="4"/>
      <c r="F31471" s="4"/>
      <c r="G31471" s="31"/>
    </row>
    <row r="31472" spans="2:7" s="40" customFormat="1">
      <c r="B31472" s="7"/>
      <c r="C31472" s="7"/>
      <c r="D31472" s="4"/>
      <c r="E31472" s="4"/>
      <c r="F31472" s="4"/>
      <c r="G31472" s="31"/>
    </row>
    <row r="31473" spans="2:7" s="40" customFormat="1">
      <c r="B31473" s="7"/>
      <c r="C31473" s="7"/>
      <c r="D31473" s="4"/>
      <c r="E31473" s="4"/>
      <c r="F31473" s="4"/>
      <c r="G31473" s="31"/>
    </row>
    <row r="31474" spans="2:7" s="40" customFormat="1">
      <c r="B31474" s="7"/>
      <c r="C31474" s="7"/>
      <c r="D31474" s="4"/>
      <c r="E31474" s="4"/>
      <c r="F31474" s="4"/>
      <c r="G31474" s="31"/>
    </row>
    <row r="31475" spans="2:7" s="40" customFormat="1">
      <c r="B31475" s="7"/>
      <c r="C31475" s="7"/>
      <c r="D31475" s="4"/>
      <c r="E31475" s="4"/>
      <c r="F31475" s="4"/>
      <c r="G31475" s="31"/>
    </row>
    <row r="31476" spans="2:7" s="40" customFormat="1">
      <c r="B31476" s="7"/>
      <c r="C31476" s="7"/>
      <c r="D31476" s="4"/>
      <c r="E31476" s="4"/>
      <c r="F31476" s="4"/>
      <c r="G31476" s="31"/>
    </row>
    <row r="31477" spans="2:7" s="40" customFormat="1">
      <c r="B31477" s="7"/>
      <c r="C31477" s="7"/>
      <c r="D31477" s="4"/>
      <c r="E31477" s="4"/>
      <c r="F31477" s="4"/>
      <c r="G31477" s="31"/>
    </row>
    <row r="31478" spans="2:7" s="40" customFormat="1">
      <c r="B31478" s="7"/>
      <c r="C31478" s="7"/>
      <c r="D31478" s="4"/>
      <c r="E31478" s="4"/>
      <c r="F31478" s="4"/>
      <c r="G31478" s="31"/>
    </row>
    <row r="31479" spans="2:7" s="40" customFormat="1">
      <c r="B31479" s="7"/>
      <c r="C31479" s="7"/>
      <c r="D31479" s="4"/>
      <c r="E31479" s="4"/>
      <c r="F31479" s="4"/>
      <c r="G31479" s="31"/>
    </row>
    <row r="31480" spans="2:7" s="40" customFormat="1">
      <c r="B31480" s="7"/>
      <c r="C31480" s="7"/>
      <c r="D31480" s="4"/>
      <c r="E31480" s="4"/>
      <c r="F31480" s="4"/>
      <c r="G31480" s="31"/>
    </row>
    <row r="31481" spans="2:7" s="40" customFormat="1">
      <c r="B31481" s="7"/>
      <c r="C31481" s="7"/>
      <c r="D31481" s="4"/>
      <c r="E31481" s="4"/>
      <c r="F31481" s="4"/>
      <c r="G31481" s="31"/>
    </row>
    <row r="31482" spans="2:7" s="40" customFormat="1">
      <c r="B31482" s="7"/>
      <c r="C31482" s="7"/>
      <c r="D31482" s="4"/>
      <c r="E31482" s="4"/>
      <c r="F31482" s="4"/>
      <c r="G31482" s="31"/>
    </row>
    <row r="31483" spans="2:7" s="40" customFormat="1">
      <c r="B31483" s="7"/>
      <c r="C31483" s="7"/>
      <c r="D31483" s="4"/>
      <c r="E31483" s="4"/>
      <c r="F31483" s="4"/>
      <c r="G31483" s="31"/>
    </row>
    <row r="31484" spans="2:7" s="40" customFormat="1">
      <c r="B31484" s="7"/>
      <c r="C31484" s="7"/>
      <c r="D31484" s="4"/>
      <c r="E31484" s="4"/>
      <c r="F31484" s="4"/>
      <c r="G31484" s="31"/>
    </row>
    <row r="31485" spans="2:7" s="40" customFormat="1">
      <c r="B31485" s="7"/>
      <c r="C31485" s="7"/>
      <c r="D31485" s="4"/>
      <c r="E31485" s="4"/>
      <c r="F31485" s="4"/>
      <c r="G31485" s="31"/>
    </row>
    <row r="31486" spans="2:7" s="40" customFormat="1">
      <c r="B31486" s="7"/>
      <c r="C31486" s="7"/>
      <c r="D31486" s="4"/>
      <c r="E31486" s="4"/>
      <c r="F31486" s="4"/>
      <c r="G31486" s="31"/>
    </row>
    <row r="31487" spans="2:7" s="40" customFormat="1">
      <c r="B31487" s="7"/>
      <c r="C31487" s="7"/>
      <c r="D31487" s="4"/>
      <c r="E31487" s="4"/>
      <c r="F31487" s="4"/>
      <c r="G31487" s="31"/>
    </row>
    <row r="31488" spans="2:7" s="40" customFormat="1">
      <c r="B31488" s="7"/>
      <c r="C31488" s="7"/>
      <c r="D31488" s="4"/>
      <c r="E31488" s="4"/>
      <c r="F31488" s="4"/>
      <c r="G31488" s="31"/>
    </row>
    <row r="31489" spans="2:7" s="40" customFormat="1">
      <c r="B31489" s="7"/>
      <c r="C31489" s="7"/>
      <c r="D31489" s="4"/>
      <c r="E31489" s="4"/>
      <c r="F31489" s="4"/>
      <c r="G31489" s="31"/>
    </row>
    <row r="31490" spans="2:7" s="40" customFormat="1">
      <c r="B31490" s="7"/>
      <c r="C31490" s="7"/>
      <c r="D31490" s="4"/>
      <c r="E31490" s="4"/>
      <c r="F31490" s="4"/>
      <c r="G31490" s="31"/>
    </row>
    <row r="31491" spans="2:7" s="40" customFormat="1">
      <c r="B31491" s="7"/>
      <c r="C31491" s="7"/>
      <c r="D31491" s="4"/>
      <c r="E31491" s="4"/>
      <c r="F31491" s="4"/>
      <c r="G31491" s="31"/>
    </row>
    <row r="31492" spans="2:7" s="40" customFormat="1">
      <c r="B31492" s="7"/>
      <c r="C31492" s="7"/>
      <c r="D31492" s="4"/>
      <c r="E31492" s="4"/>
      <c r="F31492" s="4"/>
      <c r="G31492" s="31"/>
    </row>
    <row r="31493" spans="2:7" s="40" customFormat="1">
      <c r="B31493" s="7"/>
      <c r="C31493" s="7"/>
      <c r="D31493" s="4"/>
      <c r="E31493" s="4"/>
      <c r="F31493" s="4"/>
      <c r="G31493" s="31"/>
    </row>
    <row r="31494" spans="2:7" s="40" customFormat="1">
      <c r="B31494" s="7"/>
      <c r="C31494" s="7"/>
      <c r="D31494" s="4"/>
      <c r="E31494" s="4"/>
      <c r="F31494" s="4"/>
      <c r="G31494" s="31"/>
    </row>
    <row r="31495" spans="2:7" s="40" customFormat="1">
      <c r="B31495" s="7"/>
      <c r="C31495" s="7"/>
      <c r="D31495" s="4"/>
      <c r="E31495" s="4"/>
      <c r="F31495" s="4"/>
      <c r="G31495" s="31"/>
    </row>
    <row r="31496" spans="2:7" s="40" customFormat="1">
      <c r="B31496" s="7"/>
      <c r="C31496" s="7"/>
      <c r="D31496" s="4"/>
      <c r="E31496" s="4"/>
      <c r="F31496" s="4"/>
      <c r="G31496" s="31"/>
    </row>
    <row r="31497" spans="2:7" s="40" customFormat="1">
      <c r="B31497" s="7"/>
      <c r="C31497" s="7"/>
      <c r="D31497" s="4"/>
      <c r="E31497" s="4"/>
      <c r="F31497" s="4"/>
      <c r="G31497" s="31"/>
    </row>
    <row r="31498" spans="2:7" s="40" customFormat="1">
      <c r="B31498" s="7"/>
      <c r="C31498" s="7"/>
      <c r="D31498" s="4"/>
      <c r="E31498" s="4"/>
      <c r="F31498" s="4"/>
      <c r="G31498" s="31"/>
    </row>
    <row r="31499" spans="2:7" s="40" customFormat="1">
      <c r="B31499" s="7"/>
      <c r="C31499" s="7"/>
      <c r="D31499" s="4"/>
      <c r="E31499" s="4"/>
      <c r="F31499" s="4"/>
      <c r="G31499" s="31"/>
    </row>
    <row r="31500" spans="2:7" s="40" customFormat="1">
      <c r="B31500" s="7"/>
      <c r="C31500" s="7"/>
      <c r="D31500" s="4"/>
      <c r="E31500" s="4"/>
      <c r="F31500" s="4"/>
      <c r="G31500" s="31"/>
    </row>
    <row r="31501" spans="2:7" s="40" customFormat="1">
      <c r="B31501" s="7"/>
      <c r="C31501" s="7"/>
      <c r="D31501" s="4"/>
      <c r="E31501" s="4"/>
      <c r="F31501" s="4"/>
      <c r="G31501" s="31"/>
    </row>
    <row r="31502" spans="2:7" s="40" customFormat="1">
      <c r="B31502" s="7"/>
      <c r="C31502" s="7"/>
      <c r="D31502" s="4"/>
      <c r="E31502" s="4"/>
      <c r="F31502" s="4"/>
      <c r="G31502" s="31"/>
    </row>
    <row r="31503" spans="2:7" s="40" customFormat="1">
      <c r="B31503" s="7"/>
      <c r="C31503" s="7"/>
      <c r="D31503" s="4"/>
      <c r="E31503" s="4"/>
      <c r="F31503" s="4"/>
      <c r="G31503" s="31"/>
    </row>
    <row r="31504" spans="2:7" s="40" customFormat="1">
      <c r="B31504" s="7"/>
      <c r="C31504" s="7"/>
      <c r="D31504" s="4"/>
      <c r="E31504" s="4"/>
      <c r="F31504" s="4"/>
      <c r="G31504" s="31"/>
    </row>
    <row r="31505" spans="2:7" s="40" customFormat="1">
      <c r="B31505" s="7"/>
      <c r="C31505" s="7"/>
      <c r="D31505" s="4"/>
      <c r="E31505" s="4"/>
      <c r="F31505" s="4"/>
      <c r="G31505" s="31"/>
    </row>
    <row r="31506" spans="2:7" s="40" customFormat="1">
      <c r="B31506" s="7"/>
      <c r="C31506" s="7"/>
      <c r="D31506" s="4"/>
      <c r="E31506" s="4"/>
      <c r="F31506" s="4"/>
      <c r="G31506" s="31"/>
    </row>
    <row r="31507" spans="2:7" s="40" customFormat="1">
      <c r="B31507" s="7"/>
      <c r="C31507" s="7"/>
      <c r="D31507" s="4"/>
      <c r="E31507" s="4"/>
      <c r="F31507" s="4"/>
      <c r="G31507" s="31"/>
    </row>
    <row r="31508" spans="2:7" s="40" customFormat="1">
      <c r="B31508" s="7"/>
      <c r="C31508" s="7"/>
      <c r="D31508" s="4"/>
      <c r="E31508" s="4"/>
      <c r="F31508" s="4"/>
      <c r="G31508" s="31"/>
    </row>
    <row r="31509" spans="2:7" s="40" customFormat="1">
      <c r="B31509" s="7"/>
      <c r="C31509" s="7"/>
      <c r="D31509" s="4"/>
      <c r="E31509" s="4"/>
      <c r="F31509" s="4"/>
      <c r="G31509" s="31"/>
    </row>
    <row r="31510" spans="2:7" s="40" customFormat="1">
      <c r="B31510" s="7"/>
      <c r="C31510" s="7"/>
      <c r="D31510" s="4"/>
      <c r="E31510" s="4"/>
      <c r="F31510" s="4"/>
      <c r="G31510" s="31"/>
    </row>
    <row r="31511" spans="2:7" s="40" customFormat="1">
      <c r="B31511" s="7"/>
      <c r="C31511" s="7"/>
      <c r="D31511" s="4"/>
      <c r="E31511" s="4"/>
      <c r="F31511" s="4"/>
      <c r="G31511" s="31"/>
    </row>
    <row r="31512" spans="2:7" s="40" customFormat="1">
      <c r="B31512" s="7"/>
      <c r="C31512" s="7"/>
      <c r="D31512" s="4"/>
      <c r="E31512" s="4"/>
      <c r="F31512" s="4"/>
      <c r="G31512" s="31"/>
    </row>
    <row r="31513" spans="2:7" s="40" customFormat="1">
      <c r="B31513" s="7"/>
      <c r="C31513" s="7"/>
      <c r="D31513" s="4"/>
      <c r="E31513" s="4"/>
      <c r="F31513" s="4"/>
      <c r="G31513" s="31"/>
    </row>
    <row r="31514" spans="2:7" s="40" customFormat="1">
      <c r="B31514" s="7"/>
      <c r="C31514" s="7"/>
      <c r="D31514" s="4"/>
      <c r="E31514" s="4"/>
      <c r="F31514" s="4"/>
      <c r="G31514" s="31"/>
    </row>
    <row r="31515" spans="2:7" s="40" customFormat="1">
      <c r="B31515" s="7"/>
      <c r="C31515" s="7"/>
      <c r="D31515" s="4"/>
      <c r="E31515" s="4"/>
      <c r="F31515" s="4"/>
      <c r="G31515" s="31"/>
    </row>
    <row r="31516" spans="2:7" s="40" customFormat="1">
      <c r="B31516" s="7"/>
      <c r="C31516" s="7"/>
      <c r="D31516" s="4"/>
      <c r="E31516" s="4"/>
      <c r="F31516" s="4"/>
      <c r="G31516" s="31"/>
    </row>
    <row r="31517" spans="2:7" s="40" customFormat="1">
      <c r="B31517" s="7"/>
      <c r="C31517" s="7"/>
      <c r="D31517" s="4"/>
      <c r="E31517" s="4"/>
      <c r="F31517" s="4"/>
      <c r="G31517" s="31"/>
    </row>
    <row r="31518" spans="2:7" s="40" customFormat="1">
      <c r="B31518" s="7"/>
      <c r="C31518" s="7"/>
      <c r="D31518" s="4"/>
      <c r="E31518" s="4"/>
      <c r="F31518" s="4"/>
      <c r="G31518" s="31"/>
    </row>
    <row r="31519" spans="2:7" s="40" customFormat="1">
      <c r="B31519" s="7"/>
      <c r="C31519" s="7"/>
      <c r="D31519" s="4"/>
      <c r="E31519" s="4"/>
      <c r="F31519" s="4"/>
      <c r="G31519" s="31"/>
    </row>
    <row r="31520" spans="2:7" s="40" customFormat="1">
      <c r="B31520" s="7"/>
      <c r="C31520" s="7"/>
      <c r="D31520" s="4"/>
      <c r="E31520" s="4"/>
      <c r="F31520" s="4"/>
      <c r="G31520" s="31"/>
    </row>
    <row r="31521" spans="2:7" s="40" customFormat="1">
      <c r="B31521" s="7"/>
      <c r="C31521" s="7"/>
      <c r="D31521" s="4"/>
      <c r="E31521" s="4"/>
      <c r="F31521" s="4"/>
      <c r="G31521" s="31"/>
    </row>
    <row r="31522" spans="2:7" s="40" customFormat="1">
      <c r="B31522" s="7"/>
      <c r="C31522" s="7"/>
      <c r="D31522" s="4"/>
      <c r="E31522" s="4"/>
      <c r="F31522" s="4"/>
      <c r="G31522" s="31"/>
    </row>
    <row r="31523" spans="2:7" s="40" customFormat="1">
      <c r="B31523" s="7"/>
      <c r="C31523" s="7"/>
      <c r="D31523" s="4"/>
      <c r="E31523" s="4"/>
      <c r="F31523" s="4"/>
      <c r="G31523" s="31"/>
    </row>
    <row r="31524" spans="2:7" s="40" customFormat="1">
      <c r="B31524" s="7"/>
      <c r="C31524" s="7"/>
      <c r="D31524" s="4"/>
      <c r="E31524" s="4"/>
      <c r="F31524" s="4"/>
      <c r="G31524" s="31"/>
    </row>
    <row r="31525" spans="2:7" s="40" customFormat="1">
      <c r="B31525" s="7"/>
      <c r="C31525" s="7"/>
      <c r="D31525" s="4"/>
      <c r="E31525" s="4"/>
      <c r="F31525" s="4"/>
      <c r="G31525" s="31"/>
    </row>
    <row r="31526" spans="2:7" s="40" customFormat="1">
      <c r="B31526" s="7"/>
      <c r="C31526" s="7"/>
      <c r="D31526" s="4"/>
      <c r="E31526" s="4"/>
      <c r="F31526" s="4"/>
      <c r="G31526" s="31"/>
    </row>
    <row r="31527" spans="2:7" s="40" customFormat="1">
      <c r="B31527" s="7"/>
      <c r="C31527" s="7"/>
      <c r="D31527" s="4"/>
      <c r="E31527" s="4"/>
      <c r="F31527" s="4"/>
      <c r="G31527" s="31"/>
    </row>
    <row r="31528" spans="2:7" s="40" customFormat="1">
      <c r="B31528" s="7"/>
      <c r="C31528" s="7"/>
      <c r="D31528" s="4"/>
      <c r="E31528" s="4"/>
      <c r="F31528" s="4"/>
      <c r="G31528" s="31"/>
    </row>
    <row r="31529" spans="2:7" s="40" customFormat="1">
      <c r="B31529" s="7"/>
      <c r="C31529" s="7"/>
      <c r="D31529" s="4"/>
      <c r="E31529" s="4"/>
      <c r="F31529" s="4"/>
      <c r="G31529" s="31"/>
    </row>
    <row r="31530" spans="2:7" s="40" customFormat="1">
      <c r="B31530" s="7"/>
      <c r="C31530" s="7"/>
      <c r="D31530" s="4"/>
      <c r="E31530" s="4"/>
      <c r="F31530" s="4"/>
      <c r="G31530" s="31"/>
    </row>
    <row r="31531" spans="2:7" s="40" customFormat="1">
      <c r="B31531" s="7"/>
      <c r="C31531" s="7"/>
      <c r="D31531" s="4"/>
      <c r="E31531" s="4"/>
      <c r="F31531" s="4"/>
      <c r="G31531" s="31"/>
    </row>
    <row r="31532" spans="2:7" s="40" customFormat="1">
      <c r="B31532" s="7"/>
      <c r="C31532" s="7"/>
      <c r="D31532" s="4"/>
      <c r="E31532" s="4"/>
      <c r="F31532" s="4"/>
      <c r="G31532" s="31"/>
    </row>
    <row r="31533" spans="2:7" s="40" customFormat="1">
      <c r="B31533" s="7"/>
      <c r="C31533" s="7"/>
      <c r="D31533" s="4"/>
      <c r="E31533" s="4"/>
      <c r="F31533" s="4"/>
      <c r="G31533" s="31"/>
    </row>
    <row r="31534" spans="2:7" s="40" customFormat="1">
      <c r="B31534" s="7"/>
      <c r="C31534" s="7"/>
      <c r="D31534" s="4"/>
      <c r="E31534" s="4"/>
      <c r="F31534" s="4"/>
      <c r="G31534" s="31"/>
    </row>
    <row r="31535" spans="2:7" s="40" customFormat="1">
      <c r="B31535" s="7"/>
      <c r="C31535" s="7"/>
      <c r="D31535" s="4"/>
      <c r="E31535" s="4"/>
      <c r="F31535" s="4"/>
      <c r="G31535" s="31"/>
    </row>
    <row r="31536" spans="2:7" s="40" customFormat="1">
      <c r="B31536" s="7"/>
      <c r="C31536" s="7"/>
      <c r="D31536" s="4"/>
      <c r="E31536" s="4"/>
      <c r="F31536" s="4"/>
      <c r="G31536" s="31"/>
    </row>
    <row r="31537" spans="2:7" s="40" customFormat="1">
      <c r="B31537" s="7"/>
      <c r="C31537" s="7"/>
      <c r="D31537" s="4"/>
      <c r="E31537" s="4"/>
      <c r="F31537" s="4"/>
      <c r="G31537" s="31"/>
    </row>
    <row r="31538" spans="2:7" s="40" customFormat="1">
      <c r="B31538" s="7"/>
      <c r="C31538" s="7"/>
      <c r="D31538" s="4"/>
      <c r="E31538" s="4"/>
      <c r="F31538" s="4"/>
      <c r="G31538" s="31"/>
    </row>
    <row r="31539" spans="2:7" s="40" customFormat="1">
      <c r="B31539" s="7"/>
      <c r="C31539" s="7"/>
      <c r="D31539" s="4"/>
      <c r="E31539" s="4"/>
      <c r="F31539" s="4"/>
      <c r="G31539" s="31"/>
    </row>
    <row r="31540" spans="2:7" s="40" customFormat="1">
      <c r="B31540" s="7"/>
      <c r="C31540" s="7"/>
      <c r="D31540" s="4"/>
      <c r="E31540" s="4"/>
      <c r="F31540" s="4"/>
      <c r="G31540" s="31"/>
    </row>
    <row r="31541" spans="2:7" s="40" customFormat="1">
      <c r="B31541" s="7"/>
      <c r="C31541" s="7"/>
      <c r="D31541" s="4"/>
      <c r="E31541" s="4"/>
      <c r="F31541" s="4"/>
      <c r="G31541" s="31"/>
    </row>
    <row r="31542" spans="2:7" s="40" customFormat="1">
      <c r="B31542" s="7"/>
      <c r="C31542" s="7"/>
      <c r="D31542" s="4"/>
      <c r="E31542" s="4"/>
      <c r="F31542" s="4"/>
      <c r="G31542" s="31"/>
    </row>
    <row r="31543" spans="2:7" s="40" customFormat="1">
      <c r="B31543" s="7"/>
      <c r="C31543" s="7"/>
      <c r="D31543" s="4"/>
      <c r="E31543" s="4"/>
      <c r="F31543" s="4"/>
      <c r="G31543" s="31"/>
    </row>
    <row r="31544" spans="2:7" s="40" customFormat="1">
      <c r="B31544" s="7"/>
      <c r="C31544" s="7"/>
      <c r="D31544" s="4"/>
      <c r="E31544" s="4"/>
      <c r="F31544" s="4"/>
      <c r="G31544" s="31"/>
    </row>
    <row r="31545" spans="2:7" s="40" customFormat="1">
      <c r="B31545" s="7"/>
      <c r="C31545" s="7"/>
      <c r="D31545" s="4"/>
      <c r="E31545" s="4"/>
      <c r="F31545" s="4"/>
      <c r="G31545" s="31"/>
    </row>
    <row r="31546" spans="2:7" s="40" customFormat="1">
      <c r="B31546" s="7"/>
      <c r="C31546" s="7"/>
      <c r="D31546" s="4"/>
      <c r="E31546" s="4"/>
      <c r="F31546" s="4"/>
      <c r="G31546" s="31"/>
    </row>
    <row r="31547" spans="2:7" s="40" customFormat="1">
      <c r="B31547" s="7"/>
      <c r="C31547" s="7"/>
      <c r="D31547" s="4"/>
      <c r="E31547" s="4"/>
      <c r="F31547" s="4"/>
      <c r="G31547" s="31"/>
    </row>
    <row r="31548" spans="2:7" s="40" customFormat="1">
      <c r="B31548" s="7"/>
      <c r="C31548" s="7"/>
      <c r="D31548" s="4"/>
      <c r="E31548" s="4"/>
      <c r="F31548" s="4"/>
      <c r="G31548" s="31"/>
    </row>
    <row r="31549" spans="2:7" s="40" customFormat="1">
      <c r="B31549" s="7"/>
      <c r="C31549" s="7"/>
      <c r="D31549" s="4"/>
      <c r="E31549" s="4"/>
      <c r="F31549" s="4"/>
      <c r="G31549" s="31"/>
    </row>
    <row r="31550" spans="2:7" s="40" customFormat="1">
      <c r="B31550" s="7"/>
      <c r="C31550" s="7"/>
      <c r="D31550" s="4"/>
      <c r="E31550" s="4"/>
      <c r="F31550" s="4"/>
      <c r="G31550" s="31"/>
    </row>
    <row r="31551" spans="2:7" s="40" customFormat="1">
      <c r="B31551" s="7"/>
      <c r="C31551" s="7"/>
      <c r="D31551" s="4"/>
      <c r="E31551" s="4"/>
      <c r="F31551" s="4"/>
      <c r="G31551" s="31"/>
    </row>
    <row r="31552" spans="2:7" s="40" customFormat="1">
      <c r="B31552" s="7"/>
      <c r="C31552" s="7"/>
      <c r="D31552" s="4"/>
      <c r="E31552" s="4"/>
      <c r="F31552" s="4"/>
      <c r="G31552" s="31"/>
    </row>
    <row r="31553" spans="2:7" s="40" customFormat="1">
      <c r="B31553" s="7"/>
      <c r="C31553" s="7"/>
      <c r="D31553" s="4"/>
      <c r="E31553" s="4"/>
      <c r="F31553" s="4"/>
      <c r="G31553" s="31"/>
    </row>
    <row r="31554" spans="2:7" s="40" customFormat="1">
      <c r="B31554" s="7"/>
      <c r="C31554" s="7"/>
      <c r="D31554" s="4"/>
      <c r="E31554" s="4"/>
      <c r="F31554" s="4"/>
      <c r="G31554" s="31"/>
    </row>
    <row r="31555" spans="2:7" s="40" customFormat="1">
      <c r="B31555" s="7"/>
      <c r="C31555" s="7"/>
      <c r="D31555" s="4"/>
      <c r="E31555" s="4"/>
      <c r="F31555" s="4"/>
      <c r="G31555" s="31"/>
    </row>
    <row r="31556" spans="2:7" s="40" customFormat="1">
      <c r="B31556" s="7"/>
      <c r="C31556" s="7"/>
      <c r="D31556" s="4"/>
      <c r="E31556" s="4"/>
      <c r="F31556" s="4"/>
      <c r="G31556" s="31"/>
    </row>
    <row r="31557" spans="2:7" s="40" customFormat="1">
      <c r="B31557" s="7"/>
      <c r="C31557" s="7"/>
      <c r="D31557" s="4"/>
      <c r="E31557" s="4"/>
      <c r="F31557" s="4"/>
      <c r="G31557" s="31"/>
    </row>
    <row r="31558" spans="2:7" s="40" customFormat="1">
      <c r="B31558" s="7"/>
      <c r="C31558" s="7"/>
      <c r="D31558" s="4"/>
      <c r="E31558" s="4"/>
      <c r="F31558" s="4"/>
      <c r="G31558" s="31"/>
    </row>
    <row r="31559" spans="2:7" s="40" customFormat="1">
      <c r="B31559" s="7"/>
      <c r="C31559" s="7"/>
      <c r="D31559" s="4"/>
      <c r="E31559" s="4"/>
      <c r="F31559" s="4"/>
      <c r="G31559" s="31"/>
    </row>
    <row r="31560" spans="2:7" s="40" customFormat="1">
      <c r="B31560" s="7"/>
      <c r="C31560" s="7"/>
      <c r="D31560" s="4"/>
      <c r="E31560" s="4"/>
      <c r="F31560" s="4"/>
      <c r="G31560" s="31"/>
    </row>
    <row r="31561" spans="2:7" s="40" customFormat="1">
      <c r="B31561" s="7"/>
      <c r="C31561" s="7"/>
      <c r="D31561" s="4"/>
      <c r="E31561" s="4"/>
      <c r="F31561" s="4"/>
      <c r="G31561" s="31"/>
    </row>
    <row r="31562" spans="2:7" s="40" customFormat="1">
      <c r="B31562" s="7"/>
      <c r="C31562" s="7"/>
      <c r="D31562" s="4"/>
      <c r="E31562" s="4"/>
      <c r="F31562" s="4"/>
      <c r="G31562" s="31"/>
    </row>
    <row r="31563" spans="2:7" s="40" customFormat="1">
      <c r="B31563" s="7"/>
      <c r="C31563" s="7"/>
      <c r="D31563" s="4"/>
      <c r="E31563" s="4"/>
      <c r="F31563" s="4"/>
      <c r="G31563" s="31"/>
    </row>
    <row r="31564" spans="2:7" s="40" customFormat="1">
      <c r="B31564" s="7"/>
      <c r="C31564" s="7"/>
      <c r="D31564" s="4"/>
      <c r="E31564" s="4"/>
      <c r="F31564" s="4"/>
      <c r="G31564" s="31"/>
    </row>
    <row r="31565" spans="2:7" s="40" customFormat="1">
      <c r="B31565" s="7"/>
      <c r="C31565" s="7"/>
      <c r="D31565" s="4"/>
      <c r="E31565" s="4"/>
      <c r="F31565" s="4"/>
      <c r="G31565" s="31"/>
    </row>
    <row r="31566" spans="2:7" s="40" customFormat="1">
      <c r="B31566" s="7"/>
      <c r="C31566" s="7"/>
      <c r="D31566" s="4"/>
      <c r="E31566" s="4"/>
      <c r="F31566" s="4"/>
      <c r="G31566" s="31"/>
    </row>
    <row r="31567" spans="2:7" s="40" customFormat="1">
      <c r="B31567" s="7"/>
      <c r="C31567" s="7"/>
      <c r="D31567" s="4"/>
      <c r="E31567" s="4"/>
      <c r="F31567" s="4"/>
      <c r="G31567" s="31"/>
    </row>
    <row r="31568" spans="2:7" s="40" customFormat="1">
      <c r="B31568" s="7"/>
      <c r="C31568" s="7"/>
      <c r="D31568" s="4"/>
      <c r="E31568" s="4"/>
      <c r="F31568" s="4"/>
      <c r="G31568" s="31"/>
    </row>
    <row r="31569" spans="2:7" s="40" customFormat="1">
      <c r="B31569" s="7"/>
      <c r="C31569" s="7"/>
      <c r="D31569" s="4"/>
      <c r="E31569" s="4"/>
      <c r="F31569" s="4"/>
      <c r="G31569" s="31"/>
    </row>
    <row r="31570" spans="2:7" s="40" customFormat="1">
      <c r="B31570" s="7"/>
      <c r="C31570" s="7"/>
      <c r="D31570" s="4"/>
      <c r="E31570" s="4"/>
      <c r="F31570" s="4"/>
      <c r="G31570" s="31"/>
    </row>
    <row r="31571" spans="2:7" s="40" customFormat="1">
      <c r="B31571" s="7"/>
      <c r="C31571" s="7"/>
      <c r="D31571" s="4"/>
      <c r="E31571" s="4"/>
      <c r="F31571" s="4"/>
      <c r="G31571" s="31"/>
    </row>
    <row r="31572" spans="2:7" s="40" customFormat="1">
      <c r="B31572" s="7"/>
      <c r="C31572" s="7"/>
      <c r="D31572" s="4"/>
      <c r="E31572" s="4"/>
      <c r="F31572" s="4"/>
      <c r="G31572" s="31"/>
    </row>
    <row r="31573" spans="2:7" s="40" customFormat="1">
      <c r="B31573" s="7"/>
      <c r="C31573" s="7"/>
      <c r="D31573" s="4"/>
      <c r="E31573" s="4"/>
      <c r="F31573" s="4"/>
      <c r="G31573" s="31"/>
    </row>
    <row r="31574" spans="2:7" s="40" customFormat="1">
      <c r="B31574" s="7"/>
      <c r="C31574" s="7"/>
      <c r="D31574" s="4"/>
      <c r="E31574" s="4"/>
      <c r="F31574" s="4"/>
      <c r="G31574" s="31"/>
    </row>
    <row r="31575" spans="2:7" s="40" customFormat="1">
      <c r="B31575" s="7"/>
      <c r="C31575" s="7"/>
      <c r="D31575" s="4"/>
      <c r="E31575" s="4"/>
      <c r="F31575" s="4"/>
      <c r="G31575" s="31"/>
    </row>
    <row r="31576" spans="2:7" s="40" customFormat="1">
      <c r="B31576" s="7"/>
      <c r="C31576" s="7"/>
      <c r="D31576" s="4"/>
      <c r="E31576" s="4"/>
      <c r="F31576" s="4"/>
      <c r="G31576" s="31"/>
    </row>
    <row r="31577" spans="2:7" s="40" customFormat="1">
      <c r="B31577" s="7"/>
      <c r="C31577" s="7"/>
      <c r="D31577" s="4"/>
      <c r="E31577" s="4"/>
      <c r="F31577" s="4"/>
      <c r="G31577" s="31"/>
    </row>
    <row r="31578" spans="2:7" s="40" customFormat="1">
      <c r="B31578" s="7"/>
      <c r="C31578" s="7"/>
      <c r="D31578" s="4"/>
      <c r="E31578" s="4"/>
      <c r="F31578" s="4"/>
      <c r="G31578" s="31"/>
    </row>
    <row r="31579" spans="2:7" s="40" customFormat="1">
      <c r="B31579" s="7"/>
      <c r="C31579" s="7"/>
      <c r="D31579" s="4"/>
      <c r="E31579" s="4"/>
      <c r="F31579" s="4"/>
      <c r="G31579" s="31"/>
    </row>
    <row r="31580" spans="2:7" s="40" customFormat="1">
      <c r="B31580" s="7"/>
      <c r="C31580" s="7"/>
      <c r="D31580" s="4"/>
      <c r="E31580" s="4"/>
      <c r="F31580" s="4"/>
      <c r="G31580" s="31"/>
    </row>
    <row r="31581" spans="2:7" s="40" customFormat="1">
      <c r="B31581" s="7"/>
      <c r="C31581" s="7"/>
      <c r="D31581" s="4"/>
      <c r="E31581" s="4"/>
      <c r="F31581" s="4"/>
      <c r="G31581" s="31"/>
    </row>
    <row r="31582" spans="2:7" s="40" customFormat="1">
      <c r="B31582" s="7"/>
      <c r="C31582" s="7"/>
      <c r="D31582" s="4"/>
      <c r="E31582" s="4"/>
      <c r="F31582" s="4"/>
      <c r="G31582" s="31"/>
    </row>
    <row r="31583" spans="2:7" s="40" customFormat="1">
      <c r="B31583" s="7"/>
      <c r="C31583" s="7"/>
      <c r="D31583" s="4"/>
      <c r="E31583" s="4"/>
      <c r="F31583" s="4"/>
      <c r="G31583" s="31"/>
    </row>
    <row r="31584" spans="2:7" s="40" customFormat="1">
      <c r="B31584" s="7"/>
      <c r="C31584" s="7"/>
      <c r="D31584" s="4"/>
      <c r="E31584" s="4"/>
      <c r="F31584" s="4"/>
      <c r="G31584" s="31"/>
    </row>
    <row r="31585" spans="2:7" s="40" customFormat="1">
      <c r="B31585" s="7"/>
      <c r="C31585" s="7"/>
      <c r="D31585" s="4"/>
      <c r="E31585" s="4"/>
      <c r="F31585" s="4"/>
      <c r="G31585" s="31"/>
    </row>
    <row r="31586" spans="2:7" s="40" customFormat="1">
      <c r="B31586" s="7"/>
      <c r="C31586" s="7"/>
      <c r="D31586" s="4"/>
      <c r="E31586" s="4"/>
      <c r="F31586" s="4"/>
      <c r="G31586" s="31"/>
    </row>
    <row r="31587" spans="2:7" s="40" customFormat="1">
      <c r="B31587" s="7"/>
      <c r="C31587" s="7"/>
      <c r="D31587" s="4"/>
      <c r="E31587" s="4"/>
      <c r="F31587" s="4"/>
      <c r="G31587" s="31"/>
    </row>
    <row r="31588" spans="2:7" s="40" customFormat="1">
      <c r="B31588" s="7"/>
      <c r="C31588" s="7"/>
      <c r="D31588" s="4"/>
      <c r="E31588" s="4"/>
      <c r="F31588" s="4"/>
      <c r="G31588" s="31"/>
    </row>
    <row r="31589" spans="2:7" s="40" customFormat="1">
      <c r="B31589" s="7"/>
      <c r="C31589" s="7"/>
      <c r="D31589" s="4"/>
      <c r="E31589" s="4"/>
      <c r="F31589" s="4"/>
      <c r="G31589" s="31"/>
    </row>
    <row r="31590" spans="2:7" s="40" customFormat="1">
      <c r="B31590" s="7"/>
      <c r="C31590" s="7"/>
      <c r="D31590" s="4"/>
      <c r="E31590" s="4"/>
      <c r="F31590" s="4"/>
      <c r="G31590" s="31"/>
    </row>
    <row r="31591" spans="2:7" s="40" customFormat="1">
      <c r="B31591" s="7"/>
      <c r="C31591" s="7"/>
      <c r="D31591" s="4"/>
      <c r="E31591" s="4"/>
      <c r="F31591" s="4"/>
      <c r="G31591" s="31"/>
    </row>
    <row r="31592" spans="2:7" s="40" customFormat="1">
      <c r="B31592" s="7"/>
      <c r="C31592" s="7"/>
      <c r="D31592" s="4"/>
      <c r="E31592" s="4"/>
      <c r="F31592" s="4"/>
      <c r="G31592" s="31"/>
    </row>
    <row r="31593" spans="2:7" s="40" customFormat="1">
      <c r="B31593" s="7"/>
      <c r="C31593" s="7"/>
      <c r="D31593" s="4"/>
      <c r="E31593" s="4"/>
      <c r="F31593" s="4"/>
      <c r="G31593" s="31"/>
    </row>
    <row r="31594" spans="2:7" s="40" customFormat="1">
      <c r="B31594" s="7"/>
      <c r="C31594" s="7"/>
      <c r="D31594" s="4"/>
      <c r="E31594" s="4"/>
      <c r="F31594" s="4"/>
      <c r="G31594" s="31"/>
    </row>
    <row r="31595" spans="2:7" s="40" customFormat="1">
      <c r="B31595" s="7"/>
      <c r="C31595" s="7"/>
      <c r="D31595" s="4"/>
      <c r="E31595" s="4"/>
      <c r="F31595" s="4"/>
      <c r="G31595" s="31"/>
    </row>
    <row r="31596" spans="2:7" s="40" customFormat="1">
      <c r="B31596" s="7"/>
      <c r="C31596" s="7"/>
      <c r="D31596" s="4"/>
      <c r="E31596" s="4"/>
      <c r="F31596" s="4"/>
      <c r="G31596" s="31"/>
    </row>
    <row r="31597" spans="2:7" s="40" customFormat="1">
      <c r="B31597" s="7"/>
      <c r="C31597" s="7"/>
      <c r="D31597" s="4"/>
      <c r="E31597" s="4"/>
      <c r="F31597" s="4"/>
      <c r="G31597" s="31"/>
    </row>
    <row r="31598" spans="2:7" s="40" customFormat="1">
      <c r="B31598" s="7"/>
      <c r="C31598" s="7"/>
      <c r="D31598" s="4"/>
      <c r="E31598" s="4"/>
      <c r="F31598" s="4"/>
      <c r="G31598" s="31"/>
    </row>
    <row r="31599" spans="2:7" s="40" customFormat="1">
      <c r="B31599" s="7"/>
      <c r="C31599" s="7"/>
      <c r="D31599" s="4"/>
      <c r="E31599" s="4"/>
      <c r="F31599" s="4"/>
      <c r="G31599" s="31"/>
    </row>
    <row r="31600" spans="2:7" s="40" customFormat="1">
      <c r="B31600" s="7"/>
      <c r="C31600" s="7"/>
      <c r="D31600" s="4"/>
      <c r="E31600" s="4"/>
      <c r="F31600" s="4"/>
      <c r="G31600" s="31"/>
    </row>
    <row r="31601" spans="2:7" s="40" customFormat="1">
      <c r="B31601" s="7"/>
      <c r="C31601" s="7"/>
      <c r="D31601" s="4"/>
      <c r="E31601" s="4"/>
      <c r="F31601" s="4"/>
      <c r="G31601" s="31"/>
    </row>
    <row r="31602" spans="2:7" s="40" customFormat="1">
      <c r="B31602" s="7"/>
      <c r="C31602" s="7"/>
      <c r="D31602" s="4"/>
      <c r="E31602" s="4"/>
      <c r="F31602" s="4"/>
      <c r="G31602" s="31"/>
    </row>
    <row r="31603" spans="2:7" s="40" customFormat="1">
      <c r="B31603" s="7"/>
      <c r="C31603" s="7"/>
      <c r="D31603" s="4"/>
      <c r="E31603" s="4"/>
      <c r="F31603" s="4"/>
      <c r="G31603" s="31"/>
    </row>
    <row r="31604" spans="2:7" s="40" customFormat="1">
      <c r="B31604" s="7"/>
      <c r="C31604" s="7"/>
      <c r="D31604" s="4"/>
      <c r="E31604" s="4"/>
      <c r="F31604" s="4"/>
      <c r="G31604" s="31"/>
    </row>
    <row r="31605" spans="2:7" s="40" customFormat="1">
      <c r="B31605" s="7"/>
      <c r="C31605" s="7"/>
      <c r="D31605" s="4"/>
      <c r="E31605" s="4"/>
      <c r="F31605" s="4"/>
      <c r="G31605" s="31"/>
    </row>
    <row r="31606" spans="2:7" s="40" customFormat="1">
      <c r="B31606" s="7"/>
      <c r="C31606" s="7"/>
      <c r="D31606" s="4"/>
      <c r="E31606" s="4"/>
      <c r="F31606" s="4"/>
      <c r="G31606" s="31"/>
    </row>
    <row r="31607" spans="2:7" s="40" customFormat="1">
      <c r="B31607" s="7"/>
      <c r="C31607" s="7"/>
      <c r="D31607" s="4"/>
      <c r="E31607" s="4"/>
      <c r="F31607" s="4"/>
      <c r="G31607" s="31"/>
    </row>
    <row r="31608" spans="2:7" s="40" customFormat="1">
      <c r="B31608" s="7"/>
      <c r="C31608" s="7"/>
      <c r="D31608" s="4"/>
      <c r="E31608" s="4"/>
      <c r="F31608" s="4"/>
      <c r="G31608" s="31"/>
    </row>
    <row r="31609" spans="2:7" s="40" customFormat="1">
      <c r="B31609" s="7"/>
      <c r="C31609" s="7"/>
      <c r="D31609" s="4"/>
      <c r="E31609" s="4"/>
      <c r="F31609" s="4"/>
      <c r="G31609" s="31"/>
    </row>
    <row r="31610" spans="2:7" s="40" customFormat="1">
      <c r="B31610" s="7"/>
      <c r="C31610" s="7"/>
      <c r="D31610" s="4"/>
      <c r="E31610" s="4"/>
      <c r="F31610" s="4"/>
      <c r="G31610" s="31"/>
    </row>
    <row r="31611" spans="2:7" s="40" customFormat="1">
      <c r="B31611" s="7"/>
      <c r="C31611" s="7"/>
      <c r="D31611" s="4"/>
      <c r="E31611" s="4"/>
      <c r="F31611" s="4"/>
      <c r="G31611" s="31"/>
    </row>
    <row r="31612" spans="2:7" s="40" customFormat="1">
      <c r="B31612" s="7"/>
      <c r="C31612" s="7"/>
      <c r="D31612" s="4"/>
      <c r="E31612" s="4"/>
      <c r="F31612" s="4"/>
      <c r="G31612" s="31"/>
    </row>
    <row r="31613" spans="2:7" s="40" customFormat="1">
      <c r="B31613" s="7"/>
      <c r="C31613" s="7"/>
      <c r="D31613" s="4"/>
      <c r="E31613" s="4"/>
      <c r="F31613" s="4"/>
      <c r="G31613" s="31"/>
    </row>
    <row r="31614" spans="2:7" s="40" customFormat="1">
      <c r="B31614" s="7"/>
      <c r="C31614" s="7"/>
      <c r="D31614" s="4"/>
      <c r="E31614" s="4"/>
      <c r="F31614" s="4"/>
      <c r="G31614" s="31"/>
    </row>
    <row r="31615" spans="2:7" s="40" customFormat="1">
      <c r="B31615" s="7"/>
      <c r="C31615" s="7"/>
      <c r="D31615" s="4"/>
      <c r="E31615" s="4"/>
      <c r="F31615" s="4"/>
      <c r="G31615" s="31"/>
    </row>
    <row r="31616" spans="2:7" s="40" customFormat="1">
      <c r="B31616" s="7"/>
      <c r="C31616" s="7"/>
      <c r="D31616" s="4"/>
      <c r="E31616" s="4"/>
      <c r="F31616" s="4"/>
      <c r="G31616" s="31"/>
    </row>
    <row r="31617" spans="2:7" s="40" customFormat="1">
      <c r="B31617" s="7"/>
      <c r="C31617" s="7"/>
      <c r="D31617" s="4"/>
      <c r="E31617" s="4"/>
      <c r="F31617" s="4"/>
      <c r="G31617" s="31"/>
    </row>
    <row r="31618" spans="2:7" s="40" customFormat="1">
      <c r="B31618" s="7"/>
      <c r="C31618" s="7"/>
      <c r="D31618" s="4"/>
      <c r="E31618" s="4"/>
      <c r="F31618" s="4"/>
      <c r="G31618" s="31"/>
    </row>
    <row r="31619" spans="2:7" s="40" customFormat="1">
      <c r="B31619" s="7"/>
      <c r="C31619" s="7"/>
      <c r="D31619" s="4"/>
      <c r="E31619" s="4"/>
      <c r="F31619" s="4"/>
      <c r="G31619" s="31"/>
    </row>
    <row r="31620" spans="2:7" s="40" customFormat="1">
      <c r="B31620" s="7"/>
      <c r="C31620" s="7"/>
      <c r="D31620" s="4"/>
      <c r="E31620" s="4"/>
      <c r="F31620" s="4"/>
      <c r="G31620" s="31"/>
    </row>
    <row r="31621" spans="2:7" s="40" customFormat="1">
      <c r="B31621" s="7"/>
      <c r="C31621" s="7"/>
      <c r="D31621" s="4"/>
      <c r="E31621" s="4"/>
      <c r="F31621" s="4"/>
      <c r="G31621" s="31"/>
    </row>
    <row r="31622" spans="2:7" s="40" customFormat="1">
      <c r="B31622" s="7"/>
      <c r="C31622" s="7"/>
      <c r="D31622" s="4"/>
      <c r="E31622" s="4"/>
      <c r="F31622" s="4"/>
      <c r="G31622" s="31"/>
    </row>
    <row r="31623" spans="2:7" s="40" customFormat="1">
      <c r="B31623" s="7"/>
      <c r="C31623" s="7"/>
      <c r="D31623" s="4"/>
      <c r="E31623" s="4"/>
      <c r="F31623" s="4"/>
      <c r="G31623" s="31"/>
    </row>
    <row r="31624" spans="2:7" s="40" customFormat="1">
      <c r="B31624" s="7"/>
      <c r="C31624" s="7"/>
      <c r="D31624" s="4"/>
      <c r="E31624" s="4"/>
      <c r="F31624" s="4"/>
      <c r="G31624" s="31"/>
    </row>
    <row r="31625" spans="2:7" s="40" customFormat="1">
      <c r="B31625" s="7"/>
      <c r="C31625" s="7"/>
      <c r="D31625" s="4"/>
      <c r="E31625" s="4"/>
      <c r="F31625" s="4"/>
      <c r="G31625" s="31"/>
    </row>
    <row r="31626" spans="2:7" s="40" customFormat="1">
      <c r="B31626" s="7"/>
      <c r="C31626" s="7"/>
      <c r="D31626" s="4"/>
      <c r="E31626" s="4"/>
      <c r="F31626" s="4"/>
      <c r="G31626" s="31"/>
    </row>
    <row r="31627" spans="2:7" s="40" customFormat="1">
      <c r="B31627" s="7"/>
      <c r="C31627" s="7"/>
      <c r="D31627" s="4"/>
      <c r="E31627" s="4"/>
      <c r="F31627" s="4"/>
      <c r="G31627" s="31"/>
    </row>
    <row r="31628" spans="2:7" s="40" customFormat="1">
      <c r="B31628" s="7"/>
      <c r="C31628" s="7"/>
      <c r="D31628" s="4"/>
      <c r="E31628" s="4"/>
      <c r="F31628" s="4"/>
      <c r="G31628" s="31"/>
    </row>
    <row r="31629" spans="2:7" s="40" customFormat="1">
      <c r="B31629" s="7"/>
      <c r="C31629" s="7"/>
      <c r="D31629" s="4"/>
      <c r="E31629" s="4"/>
      <c r="F31629" s="4"/>
      <c r="G31629" s="31"/>
    </row>
    <row r="31630" spans="2:7" s="40" customFormat="1">
      <c r="B31630" s="7"/>
      <c r="C31630" s="7"/>
      <c r="D31630" s="4"/>
      <c r="E31630" s="4"/>
      <c r="F31630" s="4"/>
      <c r="G31630" s="31"/>
    </row>
    <row r="31631" spans="2:7" s="40" customFormat="1">
      <c r="B31631" s="7"/>
      <c r="C31631" s="7"/>
      <c r="D31631" s="4"/>
      <c r="E31631" s="4"/>
      <c r="F31631" s="4"/>
      <c r="G31631" s="31"/>
    </row>
    <row r="31632" spans="2:7" s="40" customFormat="1">
      <c r="B31632" s="7"/>
      <c r="C31632" s="7"/>
      <c r="D31632" s="4"/>
      <c r="E31632" s="4"/>
      <c r="F31632" s="4"/>
      <c r="G31632" s="31"/>
    </row>
    <row r="31633" spans="2:7" s="40" customFormat="1">
      <c r="B31633" s="7"/>
      <c r="C31633" s="7"/>
      <c r="D31633" s="4"/>
      <c r="E31633" s="4"/>
      <c r="F31633" s="4"/>
      <c r="G31633" s="31"/>
    </row>
    <row r="31634" spans="2:7" s="40" customFormat="1">
      <c r="B31634" s="7"/>
      <c r="C31634" s="7"/>
      <c r="D31634" s="4"/>
      <c r="E31634" s="4"/>
      <c r="F31634" s="4"/>
      <c r="G31634" s="31"/>
    </row>
    <row r="31635" spans="2:7" s="40" customFormat="1">
      <c r="B31635" s="7"/>
      <c r="C31635" s="7"/>
      <c r="D31635" s="4"/>
      <c r="E31635" s="4"/>
      <c r="F31635" s="4"/>
      <c r="G31635" s="31"/>
    </row>
    <row r="31636" spans="2:7" s="40" customFormat="1">
      <c r="B31636" s="7"/>
      <c r="C31636" s="7"/>
      <c r="D31636" s="4"/>
      <c r="E31636" s="4"/>
      <c r="F31636" s="4"/>
      <c r="G31636" s="31"/>
    </row>
    <row r="31637" spans="2:7" s="40" customFormat="1">
      <c r="B31637" s="7"/>
      <c r="C31637" s="7"/>
      <c r="D31637" s="4"/>
      <c r="E31637" s="4"/>
      <c r="F31637" s="4"/>
      <c r="G31637" s="31"/>
    </row>
    <row r="31638" spans="2:7" s="40" customFormat="1">
      <c r="B31638" s="7"/>
      <c r="C31638" s="7"/>
      <c r="D31638" s="4"/>
      <c r="E31638" s="4"/>
      <c r="F31638" s="4"/>
      <c r="G31638" s="31"/>
    </row>
    <row r="31639" spans="2:7" s="40" customFormat="1">
      <c r="B31639" s="7"/>
      <c r="C31639" s="7"/>
      <c r="D31639" s="4"/>
      <c r="E31639" s="4"/>
      <c r="F31639" s="4"/>
      <c r="G31639" s="31"/>
    </row>
    <row r="31640" spans="2:7" s="40" customFormat="1">
      <c r="B31640" s="7"/>
      <c r="C31640" s="7"/>
      <c r="D31640" s="4"/>
      <c r="E31640" s="4"/>
      <c r="F31640" s="4"/>
      <c r="G31640" s="31"/>
    </row>
    <row r="31641" spans="2:7" s="40" customFormat="1">
      <c r="B31641" s="7"/>
      <c r="C31641" s="7"/>
      <c r="D31641" s="4"/>
      <c r="E31641" s="4"/>
      <c r="F31641" s="4"/>
      <c r="G31641" s="31"/>
    </row>
    <row r="31642" spans="2:7" s="40" customFormat="1">
      <c r="B31642" s="7"/>
      <c r="C31642" s="7"/>
      <c r="D31642" s="4"/>
      <c r="E31642" s="4"/>
      <c r="F31642" s="4"/>
      <c r="G31642" s="31"/>
    </row>
    <row r="31643" spans="2:7" s="40" customFormat="1">
      <c r="B31643" s="7"/>
      <c r="C31643" s="7"/>
      <c r="D31643" s="4"/>
      <c r="E31643" s="4"/>
      <c r="F31643" s="4"/>
      <c r="G31643" s="31"/>
    </row>
    <row r="31644" spans="2:7" s="40" customFormat="1">
      <c r="B31644" s="7"/>
      <c r="C31644" s="7"/>
      <c r="D31644" s="4"/>
      <c r="E31644" s="4"/>
      <c r="F31644" s="4"/>
      <c r="G31644" s="31"/>
    </row>
    <row r="31645" spans="2:7" s="40" customFormat="1">
      <c r="B31645" s="7"/>
      <c r="C31645" s="7"/>
      <c r="D31645" s="4"/>
      <c r="E31645" s="4"/>
      <c r="F31645" s="4"/>
      <c r="G31645" s="31"/>
    </row>
    <row r="31646" spans="2:7" s="40" customFormat="1">
      <c r="B31646" s="7"/>
      <c r="C31646" s="7"/>
      <c r="D31646" s="4"/>
      <c r="E31646" s="4"/>
      <c r="F31646" s="4"/>
      <c r="G31646" s="31"/>
    </row>
    <row r="31647" spans="2:7" s="40" customFormat="1">
      <c r="B31647" s="7"/>
      <c r="C31647" s="7"/>
      <c r="D31647" s="4"/>
      <c r="E31647" s="4"/>
      <c r="F31647" s="4"/>
      <c r="G31647" s="31"/>
    </row>
    <row r="31648" spans="2:7" s="40" customFormat="1">
      <c r="B31648" s="7"/>
      <c r="C31648" s="7"/>
      <c r="D31648" s="4"/>
      <c r="E31648" s="4"/>
      <c r="F31648" s="4"/>
      <c r="G31648" s="31"/>
    </row>
    <row r="31649" spans="2:7" s="40" customFormat="1">
      <c r="B31649" s="7"/>
      <c r="C31649" s="7"/>
      <c r="D31649" s="4"/>
      <c r="E31649" s="4"/>
      <c r="F31649" s="4"/>
      <c r="G31649" s="31"/>
    </row>
    <row r="31650" spans="2:7" s="40" customFormat="1">
      <c r="B31650" s="7"/>
      <c r="C31650" s="7"/>
      <c r="D31650" s="4"/>
      <c r="E31650" s="4"/>
      <c r="F31650" s="4"/>
      <c r="G31650" s="31"/>
    </row>
    <row r="31651" spans="2:7" s="40" customFormat="1">
      <c r="B31651" s="7"/>
      <c r="C31651" s="7"/>
      <c r="D31651" s="4"/>
      <c r="E31651" s="4"/>
      <c r="F31651" s="4"/>
      <c r="G31651" s="31"/>
    </row>
    <row r="31652" spans="2:7" s="40" customFormat="1">
      <c r="B31652" s="7"/>
      <c r="C31652" s="7"/>
      <c r="D31652" s="4"/>
      <c r="E31652" s="4"/>
      <c r="F31652" s="4"/>
      <c r="G31652" s="31"/>
    </row>
    <row r="31653" spans="2:7" s="40" customFormat="1">
      <c r="B31653" s="7"/>
      <c r="C31653" s="7"/>
      <c r="D31653" s="4"/>
      <c r="E31653" s="4"/>
      <c r="F31653" s="4"/>
      <c r="G31653" s="31"/>
    </row>
    <row r="31654" spans="2:7" s="40" customFormat="1">
      <c r="B31654" s="7"/>
      <c r="C31654" s="7"/>
      <c r="D31654" s="4"/>
      <c r="E31654" s="4"/>
      <c r="F31654" s="4"/>
      <c r="G31654" s="31"/>
    </row>
    <row r="31655" spans="2:7" s="40" customFormat="1">
      <c r="B31655" s="7"/>
      <c r="C31655" s="7"/>
      <c r="D31655" s="4"/>
      <c r="E31655" s="4"/>
      <c r="F31655" s="4"/>
      <c r="G31655" s="31"/>
    </row>
    <row r="31656" spans="2:7" s="40" customFormat="1">
      <c r="B31656" s="7"/>
      <c r="C31656" s="7"/>
      <c r="D31656" s="4"/>
      <c r="E31656" s="4"/>
      <c r="F31656" s="4"/>
      <c r="G31656" s="31"/>
    </row>
    <row r="31657" spans="2:7" s="40" customFormat="1">
      <c r="B31657" s="7"/>
      <c r="C31657" s="7"/>
      <c r="D31657" s="4"/>
      <c r="E31657" s="4"/>
      <c r="F31657" s="4"/>
      <c r="G31657" s="31"/>
    </row>
    <row r="31658" spans="2:7" s="40" customFormat="1">
      <c r="B31658" s="7"/>
      <c r="C31658" s="7"/>
      <c r="D31658" s="4"/>
      <c r="E31658" s="4"/>
      <c r="F31658" s="4"/>
      <c r="G31658" s="31"/>
    </row>
    <row r="31659" spans="2:7" s="40" customFormat="1">
      <c r="B31659" s="7"/>
      <c r="C31659" s="7"/>
      <c r="D31659" s="4"/>
      <c r="E31659" s="4"/>
      <c r="F31659" s="4"/>
      <c r="G31659" s="31"/>
    </row>
    <row r="31660" spans="2:7" s="40" customFormat="1">
      <c r="B31660" s="7"/>
      <c r="C31660" s="7"/>
      <c r="D31660" s="4"/>
      <c r="E31660" s="4"/>
      <c r="F31660" s="4"/>
      <c r="G31660" s="31"/>
    </row>
    <row r="31661" spans="2:7" s="40" customFormat="1">
      <c r="B31661" s="7"/>
      <c r="C31661" s="7"/>
      <c r="D31661" s="4"/>
      <c r="E31661" s="4"/>
      <c r="F31661" s="4"/>
      <c r="G31661" s="31"/>
    </row>
    <row r="31662" spans="2:7" s="40" customFormat="1">
      <c r="B31662" s="7"/>
      <c r="C31662" s="7"/>
      <c r="D31662" s="4"/>
      <c r="E31662" s="4"/>
      <c r="F31662" s="4"/>
      <c r="G31662" s="31"/>
    </row>
    <row r="31663" spans="2:7" s="40" customFormat="1">
      <c r="B31663" s="7"/>
      <c r="C31663" s="7"/>
      <c r="D31663" s="4"/>
      <c r="E31663" s="4"/>
      <c r="F31663" s="4"/>
      <c r="G31663" s="31"/>
    </row>
    <row r="31664" spans="2:7" s="40" customFormat="1">
      <c r="B31664" s="7"/>
      <c r="C31664" s="7"/>
      <c r="D31664" s="4"/>
      <c r="E31664" s="4"/>
      <c r="F31664" s="4"/>
      <c r="G31664" s="31"/>
    </row>
    <row r="31665" spans="2:7" s="40" customFormat="1">
      <c r="B31665" s="7"/>
      <c r="C31665" s="7"/>
      <c r="D31665" s="4"/>
      <c r="E31665" s="4"/>
      <c r="F31665" s="4"/>
      <c r="G31665" s="31"/>
    </row>
    <row r="31666" spans="2:7" s="40" customFormat="1">
      <c r="B31666" s="7"/>
      <c r="C31666" s="7"/>
      <c r="D31666" s="4"/>
      <c r="E31666" s="4"/>
      <c r="F31666" s="4"/>
      <c r="G31666" s="31"/>
    </row>
    <row r="31667" spans="2:7" s="40" customFormat="1">
      <c r="B31667" s="7"/>
      <c r="C31667" s="7"/>
      <c r="D31667" s="4"/>
      <c r="E31667" s="4"/>
      <c r="F31667" s="4"/>
      <c r="G31667" s="31"/>
    </row>
    <row r="31668" spans="2:7" s="40" customFormat="1">
      <c r="B31668" s="7"/>
      <c r="C31668" s="7"/>
      <c r="D31668" s="4"/>
      <c r="E31668" s="4"/>
      <c r="F31668" s="4"/>
      <c r="G31668" s="31"/>
    </row>
    <row r="31669" spans="2:7" s="40" customFormat="1">
      <c r="B31669" s="7"/>
      <c r="C31669" s="7"/>
      <c r="D31669" s="4"/>
      <c r="E31669" s="4"/>
      <c r="F31669" s="4"/>
      <c r="G31669" s="31"/>
    </row>
    <row r="31670" spans="2:7" s="40" customFormat="1">
      <c r="B31670" s="7"/>
      <c r="C31670" s="7"/>
      <c r="D31670" s="4"/>
      <c r="E31670" s="4"/>
      <c r="F31670" s="4"/>
      <c r="G31670" s="31"/>
    </row>
    <row r="31671" spans="2:7" s="40" customFormat="1">
      <c r="B31671" s="7"/>
      <c r="C31671" s="7"/>
      <c r="D31671" s="4"/>
      <c r="E31671" s="4"/>
      <c r="F31671" s="4"/>
      <c r="G31671" s="31"/>
    </row>
    <row r="31672" spans="2:7" s="40" customFormat="1">
      <c r="B31672" s="7"/>
      <c r="C31672" s="7"/>
      <c r="D31672" s="4"/>
      <c r="E31672" s="4"/>
      <c r="F31672" s="4"/>
      <c r="G31672" s="31"/>
    </row>
    <row r="31673" spans="2:7" s="40" customFormat="1">
      <c r="B31673" s="7"/>
      <c r="C31673" s="7"/>
      <c r="D31673" s="4"/>
      <c r="E31673" s="4"/>
      <c r="F31673" s="4"/>
      <c r="G31673" s="31"/>
    </row>
    <row r="31674" spans="2:7" s="40" customFormat="1">
      <c r="B31674" s="7"/>
      <c r="C31674" s="7"/>
      <c r="D31674" s="4"/>
      <c r="E31674" s="4"/>
      <c r="F31674" s="4"/>
      <c r="G31674" s="31"/>
    </row>
    <row r="31675" spans="2:7" s="40" customFormat="1">
      <c r="B31675" s="7"/>
      <c r="C31675" s="7"/>
      <c r="D31675" s="4"/>
      <c r="E31675" s="4"/>
      <c r="F31675" s="4"/>
      <c r="G31675" s="31"/>
    </row>
    <row r="31676" spans="2:7" s="40" customFormat="1">
      <c r="B31676" s="7"/>
      <c r="C31676" s="7"/>
      <c r="D31676" s="4"/>
      <c r="E31676" s="4"/>
      <c r="F31676" s="4"/>
      <c r="G31676" s="31"/>
    </row>
    <row r="31677" spans="2:7" s="40" customFormat="1">
      <c r="B31677" s="7"/>
      <c r="C31677" s="7"/>
      <c r="D31677" s="4"/>
      <c r="E31677" s="4"/>
      <c r="F31677" s="4"/>
      <c r="G31677" s="31"/>
    </row>
    <row r="31678" spans="2:7" s="40" customFormat="1">
      <c r="B31678" s="7"/>
      <c r="C31678" s="7"/>
      <c r="D31678" s="4"/>
      <c r="E31678" s="4"/>
      <c r="F31678" s="4"/>
      <c r="G31678" s="31"/>
    </row>
    <row r="31679" spans="2:7" s="40" customFormat="1">
      <c r="B31679" s="7"/>
      <c r="C31679" s="7"/>
      <c r="D31679" s="4"/>
      <c r="E31679" s="4"/>
      <c r="F31679" s="4"/>
      <c r="G31679" s="31"/>
    </row>
    <row r="31680" spans="2:7" s="40" customFormat="1">
      <c r="B31680" s="7"/>
      <c r="C31680" s="7"/>
      <c r="D31680" s="4"/>
      <c r="E31680" s="4"/>
      <c r="F31680" s="4"/>
      <c r="G31680" s="31"/>
    </row>
    <row r="31681" spans="2:7" s="40" customFormat="1">
      <c r="B31681" s="7"/>
      <c r="C31681" s="7"/>
      <c r="D31681" s="4"/>
      <c r="E31681" s="4"/>
      <c r="F31681" s="4"/>
      <c r="G31681" s="31"/>
    </row>
    <row r="31682" spans="2:7" s="40" customFormat="1">
      <c r="B31682" s="7"/>
      <c r="C31682" s="7"/>
      <c r="D31682" s="4"/>
      <c r="E31682" s="4"/>
      <c r="F31682" s="4"/>
      <c r="G31682" s="31"/>
    </row>
    <row r="31683" spans="2:7" s="40" customFormat="1">
      <c r="B31683" s="7"/>
      <c r="C31683" s="7"/>
      <c r="D31683" s="4"/>
      <c r="E31683" s="4"/>
      <c r="F31683" s="4"/>
      <c r="G31683" s="31"/>
    </row>
    <row r="31684" spans="2:7" s="40" customFormat="1">
      <c r="B31684" s="7"/>
      <c r="C31684" s="7"/>
      <c r="D31684" s="4"/>
      <c r="E31684" s="4"/>
      <c r="F31684" s="4"/>
      <c r="G31684" s="31"/>
    </row>
    <row r="31685" spans="2:7" s="40" customFormat="1">
      <c r="B31685" s="7"/>
      <c r="C31685" s="7"/>
      <c r="D31685" s="4"/>
      <c r="E31685" s="4"/>
      <c r="F31685" s="4"/>
      <c r="G31685" s="31"/>
    </row>
    <row r="31686" spans="2:7" s="40" customFormat="1">
      <c r="B31686" s="7"/>
      <c r="C31686" s="7"/>
      <c r="D31686" s="4"/>
      <c r="E31686" s="4"/>
      <c r="F31686" s="4"/>
      <c r="G31686" s="31"/>
    </row>
    <row r="31687" spans="2:7" s="40" customFormat="1">
      <c r="B31687" s="7"/>
      <c r="C31687" s="7"/>
      <c r="D31687" s="4"/>
      <c r="E31687" s="4"/>
      <c r="F31687" s="4"/>
      <c r="G31687" s="31"/>
    </row>
    <row r="31688" spans="2:7" s="40" customFormat="1">
      <c r="B31688" s="7"/>
      <c r="C31688" s="7"/>
      <c r="D31688" s="4"/>
      <c r="E31688" s="4"/>
      <c r="F31688" s="4"/>
      <c r="G31688" s="31"/>
    </row>
    <row r="31689" spans="2:7" s="40" customFormat="1">
      <c r="B31689" s="7"/>
      <c r="C31689" s="7"/>
      <c r="D31689" s="4"/>
      <c r="E31689" s="4"/>
      <c r="F31689" s="4"/>
      <c r="G31689" s="31"/>
    </row>
    <row r="31690" spans="2:7" s="40" customFormat="1">
      <c r="B31690" s="7"/>
      <c r="C31690" s="7"/>
      <c r="D31690" s="4"/>
      <c r="E31690" s="4"/>
      <c r="F31690" s="4"/>
      <c r="G31690" s="31"/>
    </row>
    <row r="31691" spans="2:7" s="40" customFormat="1">
      <c r="B31691" s="7"/>
      <c r="C31691" s="7"/>
      <c r="D31691" s="4"/>
      <c r="E31691" s="4"/>
      <c r="F31691" s="4"/>
      <c r="G31691" s="31"/>
    </row>
    <row r="31692" spans="2:7" s="40" customFormat="1">
      <c r="B31692" s="7"/>
      <c r="C31692" s="7"/>
      <c r="D31692" s="4"/>
      <c r="E31692" s="4"/>
      <c r="F31692" s="4"/>
      <c r="G31692" s="31"/>
    </row>
    <row r="31693" spans="2:7" s="40" customFormat="1">
      <c r="B31693" s="7"/>
      <c r="C31693" s="7"/>
      <c r="D31693" s="4"/>
      <c r="E31693" s="4"/>
      <c r="F31693" s="4"/>
      <c r="G31693" s="31"/>
    </row>
    <row r="31694" spans="2:7" s="40" customFormat="1">
      <c r="B31694" s="7"/>
      <c r="C31694" s="7"/>
      <c r="D31694" s="4"/>
      <c r="E31694" s="4"/>
      <c r="F31694" s="4"/>
      <c r="G31694" s="31"/>
    </row>
    <row r="31695" spans="2:7" s="40" customFormat="1">
      <c r="B31695" s="7"/>
      <c r="C31695" s="7"/>
      <c r="D31695" s="4"/>
      <c r="E31695" s="4"/>
      <c r="F31695" s="4"/>
      <c r="G31695" s="31"/>
    </row>
    <row r="31696" spans="2:7" s="40" customFormat="1">
      <c r="B31696" s="7"/>
      <c r="C31696" s="7"/>
      <c r="D31696" s="4"/>
      <c r="E31696" s="4"/>
      <c r="F31696" s="4"/>
      <c r="G31696" s="31"/>
    </row>
    <row r="31697" spans="2:7" s="40" customFormat="1">
      <c r="B31697" s="7"/>
      <c r="C31697" s="7"/>
      <c r="D31697" s="4"/>
      <c r="E31697" s="4"/>
      <c r="F31697" s="4"/>
      <c r="G31697" s="31"/>
    </row>
    <row r="31698" spans="2:7" s="40" customFormat="1">
      <c r="B31698" s="7"/>
      <c r="C31698" s="7"/>
      <c r="D31698" s="4"/>
      <c r="E31698" s="4"/>
      <c r="F31698" s="4"/>
      <c r="G31698" s="31"/>
    </row>
    <row r="31699" spans="2:7" s="40" customFormat="1">
      <c r="B31699" s="7"/>
      <c r="C31699" s="7"/>
      <c r="D31699" s="4"/>
      <c r="E31699" s="4"/>
      <c r="F31699" s="4"/>
      <c r="G31699" s="31"/>
    </row>
    <row r="31700" spans="2:7" s="40" customFormat="1">
      <c r="B31700" s="7"/>
      <c r="C31700" s="7"/>
      <c r="D31700" s="4"/>
      <c r="E31700" s="4"/>
      <c r="F31700" s="4"/>
      <c r="G31700" s="31"/>
    </row>
    <row r="31701" spans="2:7" s="40" customFormat="1">
      <c r="B31701" s="7"/>
      <c r="C31701" s="7"/>
      <c r="D31701" s="4"/>
      <c r="E31701" s="4"/>
      <c r="F31701" s="4"/>
      <c r="G31701" s="31"/>
    </row>
    <row r="31702" spans="2:7" s="40" customFormat="1">
      <c r="B31702" s="7"/>
      <c r="C31702" s="7"/>
      <c r="D31702" s="4"/>
      <c r="E31702" s="4"/>
      <c r="F31702" s="4"/>
      <c r="G31702" s="31"/>
    </row>
    <row r="31703" spans="2:7" s="40" customFormat="1">
      <c r="B31703" s="7"/>
      <c r="C31703" s="7"/>
      <c r="D31703" s="4"/>
      <c r="E31703" s="4"/>
      <c r="F31703" s="4"/>
      <c r="G31703" s="31"/>
    </row>
    <row r="31704" spans="2:7" s="40" customFormat="1">
      <c r="B31704" s="7"/>
      <c r="C31704" s="7"/>
      <c r="D31704" s="4"/>
      <c r="E31704" s="4"/>
      <c r="F31704" s="4"/>
      <c r="G31704" s="31"/>
    </row>
    <row r="31705" spans="2:7" s="40" customFormat="1">
      <c r="B31705" s="7"/>
      <c r="C31705" s="7"/>
      <c r="D31705" s="4"/>
      <c r="E31705" s="4"/>
      <c r="F31705" s="4"/>
      <c r="G31705" s="31"/>
    </row>
    <row r="31706" spans="2:7" s="40" customFormat="1">
      <c r="B31706" s="7"/>
      <c r="C31706" s="7"/>
      <c r="D31706" s="4"/>
      <c r="E31706" s="4"/>
      <c r="F31706" s="4"/>
      <c r="G31706" s="31"/>
    </row>
    <row r="31707" spans="2:7" s="40" customFormat="1">
      <c r="B31707" s="7"/>
      <c r="C31707" s="7"/>
      <c r="D31707" s="4"/>
      <c r="E31707" s="4"/>
      <c r="F31707" s="4"/>
      <c r="G31707" s="31"/>
    </row>
    <row r="31708" spans="2:7" s="40" customFormat="1">
      <c r="B31708" s="7"/>
      <c r="C31708" s="7"/>
      <c r="D31708" s="4"/>
      <c r="E31708" s="4"/>
      <c r="F31708" s="4"/>
      <c r="G31708" s="31"/>
    </row>
    <row r="31709" spans="2:7" s="40" customFormat="1">
      <c r="B31709" s="7"/>
      <c r="C31709" s="7"/>
      <c r="D31709" s="4"/>
      <c r="E31709" s="4"/>
      <c r="F31709" s="4"/>
      <c r="G31709" s="31"/>
    </row>
    <row r="31710" spans="2:7" s="40" customFormat="1">
      <c r="B31710" s="7"/>
      <c r="C31710" s="7"/>
      <c r="D31710" s="4"/>
      <c r="E31710" s="4"/>
      <c r="F31710" s="4"/>
      <c r="G31710" s="31"/>
    </row>
    <row r="31711" spans="2:7" s="40" customFormat="1">
      <c r="B31711" s="7"/>
      <c r="C31711" s="7"/>
      <c r="D31711" s="4"/>
      <c r="E31711" s="4"/>
      <c r="F31711" s="4"/>
      <c r="G31711" s="31"/>
    </row>
    <row r="31712" spans="2:7" s="40" customFormat="1">
      <c r="B31712" s="7"/>
      <c r="C31712" s="7"/>
      <c r="D31712" s="4"/>
      <c r="E31712" s="4"/>
      <c r="F31712" s="4"/>
      <c r="G31712" s="31"/>
    </row>
    <row r="31713" spans="2:7" s="40" customFormat="1">
      <c r="B31713" s="7"/>
      <c r="C31713" s="7"/>
      <c r="D31713" s="4"/>
      <c r="E31713" s="4"/>
      <c r="F31713" s="4"/>
      <c r="G31713" s="31"/>
    </row>
    <row r="31714" spans="2:7" s="40" customFormat="1">
      <c r="B31714" s="7"/>
      <c r="C31714" s="7"/>
      <c r="D31714" s="4"/>
      <c r="E31714" s="4"/>
      <c r="F31714" s="4"/>
      <c r="G31714" s="31"/>
    </row>
    <row r="31715" spans="2:7" s="40" customFormat="1">
      <c r="B31715" s="7"/>
      <c r="C31715" s="7"/>
      <c r="D31715" s="4"/>
      <c r="E31715" s="4"/>
      <c r="F31715" s="4"/>
      <c r="G31715" s="31"/>
    </row>
    <row r="31716" spans="2:7" s="40" customFormat="1">
      <c r="B31716" s="7"/>
      <c r="C31716" s="7"/>
      <c r="D31716" s="4"/>
      <c r="E31716" s="4"/>
      <c r="F31716" s="4"/>
      <c r="G31716" s="31"/>
    </row>
    <row r="31717" spans="2:7" s="40" customFormat="1">
      <c r="B31717" s="7"/>
      <c r="C31717" s="7"/>
      <c r="D31717" s="4"/>
      <c r="E31717" s="4"/>
      <c r="F31717" s="4"/>
      <c r="G31717" s="31"/>
    </row>
    <row r="31718" spans="2:7" s="40" customFormat="1">
      <c r="B31718" s="7"/>
      <c r="C31718" s="7"/>
      <c r="D31718" s="4"/>
      <c r="E31718" s="4"/>
      <c r="F31718" s="4"/>
      <c r="G31718" s="31"/>
    </row>
    <row r="31719" spans="2:7" s="40" customFormat="1">
      <c r="B31719" s="7"/>
      <c r="C31719" s="7"/>
      <c r="D31719" s="4"/>
      <c r="E31719" s="4"/>
      <c r="F31719" s="4"/>
      <c r="G31719" s="31"/>
    </row>
    <row r="31720" spans="2:7" s="40" customFormat="1">
      <c r="B31720" s="7"/>
      <c r="C31720" s="7"/>
      <c r="D31720" s="4"/>
      <c r="E31720" s="4"/>
      <c r="F31720" s="4"/>
      <c r="G31720" s="31"/>
    </row>
    <row r="31721" spans="2:7" s="40" customFormat="1">
      <c r="B31721" s="7"/>
      <c r="C31721" s="7"/>
      <c r="D31721" s="4"/>
      <c r="E31721" s="4"/>
      <c r="F31721" s="4"/>
      <c r="G31721" s="31"/>
    </row>
    <row r="31722" spans="2:7" s="40" customFormat="1">
      <c r="B31722" s="7"/>
      <c r="C31722" s="7"/>
      <c r="D31722" s="4"/>
      <c r="E31722" s="4"/>
      <c r="F31722" s="4"/>
      <c r="G31722" s="31"/>
    </row>
    <row r="31723" spans="2:7" s="40" customFormat="1">
      <c r="B31723" s="7"/>
      <c r="C31723" s="7"/>
      <c r="D31723" s="4"/>
      <c r="E31723" s="4"/>
      <c r="F31723" s="4"/>
      <c r="G31723" s="31"/>
    </row>
    <row r="31724" spans="2:7" s="40" customFormat="1">
      <c r="B31724" s="7"/>
      <c r="C31724" s="7"/>
      <c r="D31724" s="4"/>
      <c r="E31724" s="4"/>
      <c r="F31724" s="4"/>
      <c r="G31724" s="31"/>
    </row>
    <row r="31725" spans="2:7" s="40" customFormat="1">
      <c r="B31725" s="7"/>
      <c r="C31725" s="7"/>
      <c r="D31725" s="4"/>
      <c r="E31725" s="4"/>
      <c r="F31725" s="4"/>
      <c r="G31725" s="31"/>
    </row>
    <row r="31726" spans="2:7" s="40" customFormat="1">
      <c r="B31726" s="7"/>
      <c r="C31726" s="7"/>
      <c r="D31726" s="4"/>
      <c r="E31726" s="4"/>
      <c r="F31726" s="4"/>
      <c r="G31726" s="31"/>
    </row>
    <row r="31727" spans="2:7" s="40" customFormat="1">
      <c r="B31727" s="7"/>
      <c r="C31727" s="7"/>
      <c r="D31727" s="4"/>
      <c r="E31727" s="4"/>
      <c r="F31727" s="4"/>
      <c r="G31727" s="31"/>
    </row>
    <row r="31728" spans="2:7" s="40" customFormat="1">
      <c r="B31728" s="7"/>
      <c r="C31728" s="7"/>
      <c r="D31728" s="4"/>
      <c r="E31728" s="4"/>
      <c r="F31728" s="4"/>
      <c r="G31728" s="31"/>
    </row>
    <row r="31729" spans="2:7" s="40" customFormat="1">
      <c r="B31729" s="7"/>
      <c r="C31729" s="7"/>
      <c r="D31729" s="4"/>
      <c r="E31729" s="4"/>
      <c r="F31729" s="4"/>
      <c r="G31729" s="31"/>
    </row>
    <row r="31730" spans="2:7" s="40" customFormat="1">
      <c r="B31730" s="7"/>
      <c r="C31730" s="7"/>
      <c r="D31730" s="4"/>
      <c r="E31730" s="4"/>
      <c r="F31730" s="4"/>
      <c r="G31730" s="31"/>
    </row>
    <row r="31731" spans="2:7" s="40" customFormat="1">
      <c r="B31731" s="7"/>
      <c r="C31731" s="7"/>
      <c r="D31731" s="4"/>
      <c r="E31731" s="4"/>
      <c r="F31731" s="4"/>
      <c r="G31731" s="31"/>
    </row>
    <row r="31732" spans="2:7" s="40" customFormat="1">
      <c r="B31732" s="7"/>
      <c r="C31732" s="7"/>
      <c r="D31732" s="4"/>
      <c r="E31732" s="4"/>
      <c r="F31732" s="4"/>
      <c r="G31732" s="31"/>
    </row>
    <row r="31733" spans="2:7" s="40" customFormat="1">
      <c r="B31733" s="7"/>
      <c r="C31733" s="7"/>
      <c r="D31733" s="4"/>
      <c r="E31733" s="4"/>
      <c r="F31733" s="4"/>
      <c r="G31733" s="31"/>
    </row>
    <row r="31734" spans="2:7" s="40" customFormat="1">
      <c r="B31734" s="7"/>
      <c r="C31734" s="7"/>
      <c r="D31734" s="4"/>
      <c r="E31734" s="4"/>
      <c r="F31734" s="4"/>
      <c r="G31734" s="31"/>
    </row>
    <row r="31735" spans="2:7" s="40" customFormat="1">
      <c r="B31735" s="7"/>
      <c r="C31735" s="7"/>
      <c r="D31735" s="4"/>
      <c r="E31735" s="4"/>
      <c r="F31735" s="4"/>
      <c r="G31735" s="31"/>
    </row>
    <row r="31736" spans="2:7" s="40" customFormat="1">
      <c r="B31736" s="7"/>
      <c r="C31736" s="7"/>
      <c r="D31736" s="4"/>
      <c r="E31736" s="4"/>
      <c r="F31736" s="4"/>
      <c r="G31736" s="31"/>
    </row>
    <row r="31737" spans="2:7" s="40" customFormat="1">
      <c r="B31737" s="7"/>
      <c r="C31737" s="7"/>
      <c r="D31737" s="4"/>
      <c r="E31737" s="4"/>
      <c r="F31737" s="4"/>
      <c r="G31737" s="31"/>
    </row>
    <row r="31738" spans="2:7" s="40" customFormat="1">
      <c r="B31738" s="7"/>
      <c r="C31738" s="7"/>
      <c r="D31738" s="4"/>
      <c r="E31738" s="4"/>
      <c r="F31738" s="4"/>
      <c r="G31738" s="31"/>
    </row>
    <row r="31739" spans="2:7" s="40" customFormat="1">
      <c r="B31739" s="7"/>
      <c r="C31739" s="7"/>
      <c r="D31739" s="4"/>
      <c r="E31739" s="4"/>
      <c r="F31739" s="4"/>
      <c r="G31739" s="31"/>
    </row>
    <row r="31740" spans="2:7" s="40" customFormat="1">
      <c r="B31740" s="7"/>
      <c r="C31740" s="7"/>
      <c r="D31740" s="4"/>
      <c r="E31740" s="4"/>
      <c r="F31740" s="4"/>
      <c r="G31740" s="31"/>
    </row>
    <row r="31741" spans="2:7" s="40" customFormat="1">
      <c r="B31741" s="7"/>
      <c r="C31741" s="7"/>
      <c r="D31741" s="4"/>
      <c r="E31741" s="4"/>
      <c r="F31741" s="4"/>
      <c r="G31741" s="31"/>
    </row>
    <row r="31742" spans="2:7" s="40" customFormat="1">
      <c r="B31742" s="7"/>
      <c r="C31742" s="7"/>
      <c r="D31742" s="4"/>
      <c r="E31742" s="4"/>
      <c r="F31742" s="4"/>
      <c r="G31742" s="31"/>
    </row>
    <row r="31743" spans="2:7" s="40" customFormat="1">
      <c r="B31743" s="7"/>
      <c r="C31743" s="7"/>
      <c r="D31743" s="4"/>
      <c r="E31743" s="4"/>
      <c r="F31743" s="4"/>
      <c r="G31743" s="31"/>
    </row>
    <row r="31744" spans="2:7" s="40" customFormat="1">
      <c r="B31744" s="7"/>
      <c r="C31744" s="7"/>
      <c r="D31744" s="4"/>
      <c r="E31744" s="4"/>
      <c r="F31744" s="4"/>
      <c r="G31744" s="31"/>
    </row>
    <row r="31745" spans="2:7" s="40" customFormat="1">
      <c r="B31745" s="7"/>
      <c r="C31745" s="7"/>
      <c r="D31745" s="4"/>
      <c r="E31745" s="4"/>
      <c r="F31745" s="4"/>
      <c r="G31745" s="31"/>
    </row>
    <row r="31746" spans="2:7" s="40" customFormat="1">
      <c r="B31746" s="7"/>
      <c r="C31746" s="7"/>
      <c r="D31746" s="4"/>
      <c r="E31746" s="4"/>
      <c r="F31746" s="4"/>
      <c r="G31746" s="31"/>
    </row>
    <row r="31747" spans="2:7" s="40" customFormat="1">
      <c r="B31747" s="7"/>
      <c r="C31747" s="7"/>
      <c r="D31747" s="4"/>
      <c r="E31747" s="4"/>
      <c r="F31747" s="4"/>
      <c r="G31747" s="31"/>
    </row>
    <row r="31748" spans="2:7" s="40" customFormat="1">
      <c r="B31748" s="7"/>
      <c r="C31748" s="7"/>
      <c r="D31748" s="4"/>
      <c r="E31748" s="4"/>
      <c r="F31748" s="4"/>
      <c r="G31748" s="31"/>
    </row>
    <row r="31749" spans="2:7" s="40" customFormat="1">
      <c r="B31749" s="7"/>
      <c r="C31749" s="7"/>
      <c r="D31749" s="4"/>
      <c r="E31749" s="4"/>
      <c r="F31749" s="4"/>
      <c r="G31749" s="31"/>
    </row>
    <row r="31750" spans="2:7" s="40" customFormat="1">
      <c r="B31750" s="7"/>
      <c r="C31750" s="7"/>
      <c r="D31750" s="4"/>
      <c r="E31750" s="4"/>
      <c r="F31750" s="4"/>
      <c r="G31750" s="31"/>
    </row>
    <row r="31751" spans="2:7" s="40" customFormat="1">
      <c r="B31751" s="7"/>
      <c r="C31751" s="7"/>
      <c r="D31751" s="4"/>
      <c r="E31751" s="4"/>
      <c r="F31751" s="4"/>
      <c r="G31751" s="31"/>
    </row>
    <row r="31752" spans="2:7" s="40" customFormat="1">
      <c r="B31752" s="7"/>
      <c r="C31752" s="7"/>
      <c r="D31752" s="4"/>
      <c r="E31752" s="4"/>
      <c r="F31752" s="4"/>
      <c r="G31752" s="31"/>
    </row>
    <row r="31753" spans="2:7" s="40" customFormat="1">
      <c r="B31753" s="7"/>
      <c r="C31753" s="7"/>
      <c r="D31753" s="4"/>
      <c r="E31753" s="4"/>
      <c r="F31753" s="4"/>
      <c r="G31753" s="31"/>
    </row>
    <row r="31754" spans="2:7" s="40" customFormat="1">
      <c r="B31754" s="7"/>
      <c r="C31754" s="7"/>
      <c r="D31754" s="4"/>
      <c r="E31754" s="4"/>
      <c r="F31754" s="4"/>
      <c r="G31754" s="31"/>
    </row>
    <row r="31755" spans="2:7" s="40" customFormat="1">
      <c r="B31755" s="7"/>
      <c r="C31755" s="7"/>
      <c r="D31755" s="4"/>
      <c r="E31755" s="4"/>
      <c r="F31755" s="4"/>
      <c r="G31755" s="31"/>
    </row>
    <row r="31756" spans="2:7" s="40" customFormat="1">
      <c r="B31756" s="7"/>
      <c r="C31756" s="7"/>
      <c r="D31756" s="4"/>
      <c r="E31756" s="4"/>
      <c r="F31756" s="4"/>
      <c r="G31756" s="31"/>
    </row>
    <row r="31757" spans="2:7" s="40" customFormat="1">
      <c r="B31757" s="7"/>
      <c r="C31757" s="7"/>
      <c r="D31757" s="4"/>
      <c r="E31757" s="4"/>
      <c r="F31757" s="4"/>
      <c r="G31757" s="31"/>
    </row>
    <row r="31758" spans="2:7" s="40" customFormat="1">
      <c r="B31758" s="7"/>
      <c r="C31758" s="7"/>
      <c r="D31758" s="4"/>
      <c r="E31758" s="4"/>
      <c r="F31758" s="4"/>
      <c r="G31758" s="31"/>
    </row>
    <row r="31759" spans="2:7" s="40" customFormat="1">
      <c r="B31759" s="7"/>
      <c r="C31759" s="7"/>
      <c r="D31759" s="4"/>
      <c r="E31759" s="4"/>
      <c r="F31759" s="4"/>
      <c r="G31759" s="31"/>
    </row>
    <row r="31760" spans="2:7" s="40" customFormat="1">
      <c r="B31760" s="7"/>
      <c r="C31760" s="7"/>
      <c r="D31760" s="4"/>
      <c r="E31760" s="4"/>
      <c r="F31760" s="4"/>
      <c r="G31760" s="31"/>
    </row>
    <row r="31761" spans="2:7" s="40" customFormat="1">
      <c r="B31761" s="7"/>
      <c r="C31761" s="7"/>
      <c r="D31761" s="4"/>
      <c r="E31761" s="4"/>
      <c r="F31761" s="4"/>
      <c r="G31761" s="31"/>
    </row>
    <row r="31762" spans="2:7" s="40" customFormat="1">
      <c r="B31762" s="7"/>
      <c r="C31762" s="7"/>
      <c r="D31762" s="4"/>
      <c r="E31762" s="4"/>
      <c r="F31762" s="4"/>
      <c r="G31762" s="31"/>
    </row>
    <row r="31763" spans="2:7" s="40" customFormat="1">
      <c r="B31763" s="7"/>
      <c r="C31763" s="7"/>
      <c r="D31763" s="4"/>
      <c r="E31763" s="4"/>
      <c r="F31763" s="4"/>
      <c r="G31763" s="31"/>
    </row>
    <row r="31764" spans="2:7" s="40" customFormat="1">
      <c r="B31764" s="7"/>
      <c r="C31764" s="7"/>
      <c r="D31764" s="4"/>
      <c r="E31764" s="4"/>
      <c r="F31764" s="4"/>
      <c r="G31764" s="31"/>
    </row>
    <row r="31765" spans="2:7" s="40" customFormat="1">
      <c r="B31765" s="7"/>
      <c r="C31765" s="7"/>
      <c r="D31765" s="4"/>
      <c r="E31765" s="4"/>
      <c r="F31765" s="4"/>
      <c r="G31765" s="31"/>
    </row>
    <row r="31766" spans="2:7" s="40" customFormat="1">
      <c r="B31766" s="7"/>
      <c r="C31766" s="7"/>
      <c r="D31766" s="4"/>
      <c r="E31766" s="4"/>
      <c r="F31766" s="4"/>
      <c r="G31766" s="31"/>
    </row>
    <row r="31767" spans="2:7" s="40" customFormat="1">
      <c r="B31767" s="7"/>
      <c r="C31767" s="7"/>
      <c r="D31767" s="4"/>
      <c r="E31767" s="4"/>
      <c r="F31767" s="4"/>
      <c r="G31767" s="31"/>
    </row>
    <row r="31768" spans="2:7" s="40" customFormat="1">
      <c r="B31768" s="7"/>
      <c r="C31768" s="7"/>
      <c r="D31768" s="4"/>
      <c r="E31768" s="4"/>
      <c r="F31768" s="4"/>
      <c r="G31768" s="31"/>
    </row>
    <row r="31769" spans="2:7" s="40" customFormat="1">
      <c r="B31769" s="7"/>
      <c r="C31769" s="7"/>
      <c r="D31769" s="4"/>
      <c r="E31769" s="4"/>
      <c r="F31769" s="4"/>
      <c r="G31769" s="31"/>
    </row>
    <row r="31770" spans="2:7" s="40" customFormat="1">
      <c r="B31770" s="7"/>
      <c r="C31770" s="7"/>
      <c r="D31770" s="4"/>
      <c r="E31770" s="4"/>
      <c r="F31770" s="4"/>
      <c r="G31770" s="31"/>
    </row>
    <row r="31771" spans="2:7" s="40" customFormat="1">
      <c r="B31771" s="7"/>
      <c r="C31771" s="7"/>
      <c r="D31771" s="4"/>
      <c r="E31771" s="4"/>
      <c r="F31771" s="4"/>
      <c r="G31771" s="31"/>
    </row>
    <row r="31772" spans="2:7" s="40" customFormat="1">
      <c r="B31772" s="7"/>
      <c r="C31772" s="7"/>
      <c r="D31772" s="4"/>
      <c r="E31772" s="4"/>
      <c r="F31772" s="4"/>
      <c r="G31772" s="31"/>
    </row>
    <row r="31773" spans="2:7" s="40" customFormat="1">
      <c r="B31773" s="7"/>
      <c r="C31773" s="7"/>
      <c r="D31773" s="4"/>
      <c r="E31773" s="4"/>
      <c r="F31773" s="4"/>
      <c r="G31773" s="31"/>
    </row>
    <row r="31774" spans="2:7" s="40" customFormat="1">
      <c r="B31774" s="7"/>
      <c r="C31774" s="7"/>
      <c r="D31774" s="4"/>
      <c r="E31774" s="4"/>
      <c r="F31774" s="4"/>
      <c r="G31774" s="31"/>
    </row>
    <row r="31775" spans="2:7" s="40" customFormat="1">
      <c r="B31775" s="7"/>
      <c r="C31775" s="7"/>
      <c r="D31775" s="4"/>
      <c r="E31775" s="4"/>
      <c r="F31775" s="4"/>
      <c r="G31775" s="31"/>
    </row>
    <row r="31776" spans="2:7" s="40" customFormat="1">
      <c r="B31776" s="7"/>
      <c r="C31776" s="7"/>
      <c r="D31776" s="4"/>
      <c r="E31776" s="4"/>
      <c r="F31776" s="4"/>
      <c r="G31776" s="31"/>
    </row>
    <row r="31777" spans="2:7" s="40" customFormat="1">
      <c r="B31777" s="7"/>
      <c r="C31777" s="7"/>
      <c r="D31777" s="4"/>
      <c r="E31777" s="4"/>
      <c r="F31777" s="4"/>
      <c r="G31777" s="31"/>
    </row>
    <row r="31778" spans="2:7" s="40" customFormat="1">
      <c r="B31778" s="7"/>
      <c r="C31778" s="7"/>
      <c r="D31778" s="4"/>
      <c r="E31778" s="4"/>
      <c r="F31778" s="4"/>
      <c r="G31778" s="31"/>
    </row>
    <row r="31779" spans="2:7" s="40" customFormat="1">
      <c r="B31779" s="7"/>
      <c r="C31779" s="7"/>
      <c r="D31779" s="4"/>
      <c r="E31779" s="4"/>
      <c r="F31779" s="4"/>
      <c r="G31779" s="31"/>
    </row>
    <row r="31780" spans="2:7" s="40" customFormat="1">
      <c r="B31780" s="7"/>
      <c r="C31780" s="7"/>
      <c r="D31780" s="4"/>
      <c r="E31780" s="4"/>
      <c r="F31780" s="4"/>
      <c r="G31780" s="31"/>
    </row>
    <row r="31781" spans="2:7" s="40" customFormat="1">
      <c r="B31781" s="7"/>
      <c r="C31781" s="7"/>
      <c r="D31781" s="4"/>
      <c r="E31781" s="4"/>
      <c r="F31781" s="4"/>
      <c r="G31781" s="31"/>
    </row>
    <row r="31782" spans="2:7" s="40" customFormat="1">
      <c r="B31782" s="7"/>
      <c r="C31782" s="7"/>
      <c r="D31782" s="4"/>
      <c r="E31782" s="4"/>
      <c r="F31782" s="4"/>
      <c r="G31782" s="31"/>
    </row>
    <row r="31783" spans="2:7" s="40" customFormat="1">
      <c r="B31783" s="7"/>
      <c r="C31783" s="7"/>
      <c r="D31783" s="4"/>
      <c r="E31783" s="4"/>
      <c r="F31783" s="4"/>
      <c r="G31783" s="31"/>
    </row>
    <row r="31784" spans="2:7" s="40" customFormat="1">
      <c r="B31784" s="7"/>
      <c r="C31784" s="7"/>
      <c r="D31784" s="4"/>
      <c r="E31784" s="4"/>
      <c r="F31784" s="4"/>
      <c r="G31784" s="31"/>
    </row>
    <row r="31785" spans="2:7" s="40" customFormat="1">
      <c r="B31785" s="7"/>
      <c r="C31785" s="7"/>
      <c r="D31785" s="4"/>
      <c r="E31785" s="4"/>
      <c r="F31785" s="4"/>
      <c r="G31785" s="31"/>
    </row>
    <row r="31786" spans="2:7" s="40" customFormat="1">
      <c r="B31786" s="7"/>
      <c r="C31786" s="7"/>
      <c r="D31786" s="4"/>
      <c r="E31786" s="4"/>
      <c r="F31786" s="4"/>
      <c r="G31786" s="31"/>
    </row>
    <row r="31787" spans="2:7" s="40" customFormat="1">
      <c r="B31787" s="7"/>
      <c r="C31787" s="7"/>
      <c r="D31787" s="4"/>
      <c r="E31787" s="4"/>
      <c r="F31787" s="4"/>
      <c r="G31787" s="31"/>
    </row>
    <row r="31788" spans="2:7" s="40" customFormat="1">
      <c r="B31788" s="7"/>
      <c r="C31788" s="7"/>
      <c r="D31788" s="4"/>
      <c r="E31788" s="4"/>
      <c r="F31788" s="4"/>
      <c r="G31788" s="31"/>
    </row>
    <row r="31789" spans="2:7" s="40" customFormat="1">
      <c r="B31789" s="7"/>
      <c r="C31789" s="7"/>
      <c r="D31789" s="4"/>
      <c r="E31789" s="4"/>
      <c r="F31789" s="4"/>
      <c r="G31789" s="31"/>
    </row>
    <row r="31790" spans="2:7" s="40" customFormat="1">
      <c r="B31790" s="7"/>
      <c r="C31790" s="7"/>
      <c r="D31790" s="4"/>
      <c r="E31790" s="4"/>
      <c r="F31790" s="4"/>
      <c r="G31790" s="31"/>
    </row>
    <row r="31791" spans="2:7" s="40" customFormat="1">
      <c r="B31791" s="7"/>
      <c r="C31791" s="7"/>
      <c r="D31791" s="4"/>
      <c r="E31791" s="4"/>
      <c r="F31791" s="4"/>
      <c r="G31791" s="31"/>
    </row>
    <row r="31792" spans="2:7" s="40" customFormat="1">
      <c r="B31792" s="7"/>
      <c r="C31792" s="7"/>
      <c r="D31792" s="4"/>
      <c r="E31792" s="4"/>
      <c r="F31792" s="4"/>
      <c r="G31792" s="31"/>
    </row>
    <row r="31793" spans="2:7" s="40" customFormat="1">
      <c r="B31793" s="7"/>
      <c r="C31793" s="7"/>
      <c r="D31793" s="4"/>
      <c r="E31793" s="4"/>
      <c r="F31793" s="4"/>
      <c r="G31793" s="31"/>
    </row>
    <row r="31794" spans="2:7" s="40" customFormat="1">
      <c r="B31794" s="7"/>
      <c r="C31794" s="7"/>
      <c r="D31794" s="4"/>
      <c r="E31794" s="4"/>
      <c r="F31794" s="4"/>
      <c r="G31794" s="31"/>
    </row>
    <row r="31795" spans="2:7" s="40" customFormat="1">
      <c r="B31795" s="7"/>
      <c r="C31795" s="7"/>
      <c r="D31795" s="4"/>
      <c r="E31795" s="4"/>
      <c r="F31795" s="4"/>
      <c r="G31795" s="31"/>
    </row>
    <row r="31796" spans="2:7" s="40" customFormat="1">
      <c r="B31796" s="7"/>
      <c r="C31796" s="7"/>
      <c r="D31796" s="4"/>
      <c r="E31796" s="4"/>
      <c r="F31796" s="4"/>
      <c r="G31796" s="31"/>
    </row>
    <row r="31797" spans="2:7" s="40" customFormat="1">
      <c r="B31797" s="7"/>
      <c r="C31797" s="7"/>
      <c r="D31797" s="4"/>
      <c r="E31797" s="4"/>
      <c r="F31797" s="4"/>
      <c r="G31797" s="31"/>
    </row>
    <row r="31798" spans="2:7" s="40" customFormat="1">
      <c r="B31798" s="7"/>
      <c r="C31798" s="7"/>
      <c r="D31798" s="4"/>
      <c r="E31798" s="4"/>
      <c r="F31798" s="4"/>
      <c r="G31798" s="31"/>
    </row>
    <row r="31799" spans="2:7" s="40" customFormat="1">
      <c r="B31799" s="7"/>
      <c r="C31799" s="7"/>
      <c r="D31799" s="4"/>
      <c r="E31799" s="4"/>
      <c r="F31799" s="4"/>
      <c r="G31799" s="31"/>
    </row>
    <row r="31800" spans="2:7" s="40" customFormat="1">
      <c r="B31800" s="7"/>
      <c r="C31800" s="7"/>
      <c r="D31800" s="4"/>
      <c r="E31800" s="4"/>
      <c r="F31800" s="4"/>
      <c r="G31800" s="31"/>
    </row>
    <row r="31801" spans="2:7" s="40" customFormat="1">
      <c r="B31801" s="7"/>
      <c r="C31801" s="7"/>
      <c r="D31801" s="4"/>
      <c r="E31801" s="4"/>
      <c r="F31801" s="4"/>
      <c r="G31801" s="31"/>
    </row>
    <row r="31802" spans="2:7" s="40" customFormat="1">
      <c r="B31802" s="7"/>
      <c r="C31802" s="7"/>
      <c r="D31802" s="4"/>
      <c r="E31802" s="4"/>
      <c r="F31802" s="4"/>
      <c r="G31802" s="31"/>
    </row>
    <row r="31803" spans="2:7" s="40" customFormat="1">
      <c r="B31803" s="7"/>
      <c r="C31803" s="7"/>
      <c r="D31803" s="4"/>
      <c r="E31803" s="4"/>
      <c r="F31803" s="4"/>
      <c r="G31803" s="31"/>
    </row>
    <row r="31804" spans="2:7" s="40" customFormat="1">
      <c r="B31804" s="7"/>
      <c r="C31804" s="7"/>
      <c r="D31804" s="4"/>
      <c r="E31804" s="4"/>
      <c r="F31804" s="4"/>
      <c r="G31804" s="31"/>
    </row>
    <row r="31805" spans="2:7" s="40" customFormat="1">
      <c r="B31805" s="7"/>
      <c r="C31805" s="7"/>
      <c r="D31805" s="4"/>
      <c r="E31805" s="4"/>
      <c r="F31805" s="4"/>
      <c r="G31805" s="31"/>
    </row>
    <row r="31806" spans="2:7" s="40" customFormat="1">
      <c r="B31806" s="7"/>
      <c r="C31806" s="7"/>
      <c r="D31806" s="4"/>
      <c r="E31806" s="4"/>
      <c r="F31806" s="4"/>
      <c r="G31806" s="31"/>
    </row>
    <row r="31807" spans="2:7" s="40" customFormat="1">
      <c r="B31807" s="7"/>
      <c r="C31807" s="7"/>
      <c r="D31807" s="4"/>
      <c r="E31807" s="4"/>
      <c r="F31807" s="4"/>
      <c r="G31807" s="31"/>
    </row>
    <row r="31808" spans="2:7" s="40" customFormat="1">
      <c r="B31808" s="7"/>
      <c r="C31808" s="7"/>
      <c r="D31808" s="4"/>
      <c r="E31808" s="4"/>
      <c r="F31808" s="4"/>
      <c r="G31808" s="31"/>
    </row>
    <row r="31809" spans="2:7" s="40" customFormat="1">
      <c r="B31809" s="7"/>
      <c r="C31809" s="7"/>
      <c r="D31809" s="4"/>
      <c r="E31809" s="4"/>
      <c r="F31809" s="4"/>
      <c r="G31809" s="31"/>
    </row>
    <row r="31810" spans="2:7" s="40" customFormat="1">
      <c r="B31810" s="7"/>
      <c r="C31810" s="7"/>
      <c r="D31810" s="4"/>
      <c r="E31810" s="4"/>
      <c r="F31810" s="4"/>
      <c r="G31810" s="31"/>
    </row>
    <row r="31811" spans="2:7" s="40" customFormat="1">
      <c r="B31811" s="7"/>
      <c r="C31811" s="7"/>
      <c r="D31811" s="4"/>
      <c r="E31811" s="4"/>
      <c r="F31811" s="4"/>
      <c r="G31811" s="31"/>
    </row>
    <row r="31812" spans="2:7" s="40" customFormat="1">
      <c r="B31812" s="7"/>
      <c r="C31812" s="7"/>
      <c r="D31812" s="4"/>
      <c r="E31812" s="4"/>
      <c r="F31812" s="4"/>
      <c r="G31812" s="31"/>
    </row>
    <row r="31813" spans="2:7" s="40" customFormat="1">
      <c r="B31813" s="7"/>
      <c r="C31813" s="7"/>
      <c r="D31813" s="4"/>
      <c r="E31813" s="4"/>
      <c r="F31813" s="4"/>
      <c r="G31813" s="31"/>
    </row>
    <row r="31814" spans="2:7" s="40" customFormat="1">
      <c r="B31814" s="7"/>
      <c r="C31814" s="7"/>
      <c r="D31814" s="4"/>
      <c r="E31814" s="4"/>
      <c r="F31814" s="4"/>
      <c r="G31814" s="31"/>
    </row>
    <row r="31815" spans="2:7" s="40" customFormat="1">
      <c r="B31815" s="7"/>
      <c r="C31815" s="7"/>
      <c r="D31815" s="4"/>
      <c r="E31815" s="4"/>
      <c r="F31815" s="4"/>
      <c r="G31815" s="31"/>
    </row>
    <row r="31816" spans="2:7" s="40" customFormat="1">
      <c r="B31816" s="7"/>
      <c r="C31816" s="7"/>
      <c r="D31816" s="4"/>
      <c r="E31816" s="4"/>
      <c r="F31816" s="4"/>
      <c r="G31816" s="31"/>
    </row>
    <row r="31817" spans="2:7" s="40" customFormat="1">
      <c r="B31817" s="7"/>
      <c r="C31817" s="7"/>
      <c r="D31817" s="4"/>
      <c r="E31817" s="4"/>
      <c r="F31817" s="4"/>
      <c r="G31817" s="31"/>
    </row>
    <row r="31818" spans="2:7" s="40" customFormat="1">
      <c r="B31818" s="7"/>
      <c r="C31818" s="7"/>
      <c r="D31818" s="4"/>
      <c r="E31818" s="4"/>
      <c r="F31818" s="4"/>
      <c r="G31818" s="31"/>
    </row>
    <row r="31819" spans="2:7" s="40" customFormat="1">
      <c r="B31819" s="7"/>
      <c r="C31819" s="7"/>
      <c r="D31819" s="4"/>
      <c r="E31819" s="4"/>
      <c r="F31819" s="4"/>
      <c r="G31819" s="31"/>
    </row>
    <row r="31820" spans="2:7" s="40" customFormat="1">
      <c r="B31820" s="7"/>
      <c r="C31820" s="7"/>
      <c r="D31820" s="4"/>
      <c r="E31820" s="4"/>
      <c r="F31820" s="4"/>
      <c r="G31820" s="31"/>
    </row>
    <row r="31821" spans="2:7" s="40" customFormat="1">
      <c r="B31821" s="7"/>
      <c r="C31821" s="7"/>
      <c r="D31821" s="4"/>
      <c r="E31821" s="4"/>
      <c r="F31821" s="4"/>
      <c r="G31821" s="31"/>
    </row>
    <row r="31822" spans="2:7" s="40" customFormat="1">
      <c r="B31822" s="7"/>
      <c r="C31822" s="7"/>
      <c r="D31822" s="4"/>
      <c r="E31822" s="4"/>
      <c r="F31822" s="4"/>
      <c r="G31822" s="31"/>
    </row>
    <row r="31823" spans="2:7" s="40" customFormat="1">
      <c r="B31823" s="7"/>
      <c r="C31823" s="7"/>
      <c r="D31823" s="4"/>
      <c r="E31823" s="4"/>
      <c r="F31823" s="4"/>
      <c r="G31823" s="31"/>
    </row>
    <row r="31824" spans="2:7" s="40" customFormat="1">
      <c r="B31824" s="7"/>
      <c r="C31824" s="7"/>
      <c r="D31824" s="4"/>
      <c r="E31824" s="4"/>
      <c r="F31824" s="4"/>
      <c r="G31824" s="31"/>
    </row>
    <row r="31825" spans="2:7" s="40" customFormat="1">
      <c r="B31825" s="7"/>
      <c r="C31825" s="7"/>
      <c r="D31825" s="4"/>
      <c r="E31825" s="4"/>
      <c r="F31825" s="4"/>
      <c r="G31825" s="31"/>
    </row>
    <row r="31826" spans="2:7" s="40" customFormat="1">
      <c r="B31826" s="7"/>
      <c r="C31826" s="7"/>
      <c r="D31826" s="4"/>
      <c r="E31826" s="4"/>
      <c r="F31826" s="4"/>
      <c r="G31826" s="31"/>
    </row>
    <row r="31827" spans="2:7" s="40" customFormat="1">
      <c r="B31827" s="7"/>
      <c r="C31827" s="7"/>
      <c r="D31827" s="4"/>
      <c r="E31827" s="4"/>
      <c r="F31827" s="4"/>
      <c r="G31827" s="31"/>
    </row>
    <row r="31828" spans="2:7" s="40" customFormat="1">
      <c r="B31828" s="7"/>
      <c r="C31828" s="7"/>
      <c r="D31828" s="4"/>
      <c r="E31828" s="4"/>
      <c r="F31828" s="4"/>
      <c r="G31828" s="31"/>
    </row>
    <row r="31829" spans="2:7" s="40" customFormat="1">
      <c r="B31829" s="7"/>
      <c r="C31829" s="7"/>
      <c r="D31829" s="4"/>
      <c r="E31829" s="4"/>
      <c r="F31829" s="4"/>
      <c r="G31829" s="31"/>
    </row>
    <row r="31830" spans="2:7" s="40" customFormat="1">
      <c r="B31830" s="7"/>
      <c r="C31830" s="7"/>
      <c r="D31830" s="4"/>
      <c r="E31830" s="4"/>
      <c r="F31830" s="4"/>
      <c r="G31830" s="31"/>
    </row>
    <row r="31831" spans="2:7" s="40" customFormat="1">
      <c r="B31831" s="7"/>
      <c r="C31831" s="7"/>
      <c r="D31831" s="4"/>
      <c r="E31831" s="4"/>
      <c r="F31831" s="4"/>
      <c r="G31831" s="31"/>
    </row>
    <row r="31832" spans="2:7" s="40" customFormat="1">
      <c r="B31832" s="7"/>
      <c r="C31832" s="7"/>
      <c r="D31832" s="4"/>
      <c r="E31832" s="4"/>
      <c r="F31832" s="4"/>
      <c r="G31832" s="31"/>
    </row>
    <row r="31833" spans="2:7" s="40" customFormat="1">
      <c r="B31833" s="7"/>
      <c r="C31833" s="7"/>
      <c r="D31833" s="4"/>
      <c r="E31833" s="4"/>
      <c r="F31833" s="4"/>
      <c r="G31833" s="31"/>
    </row>
    <row r="31834" spans="2:7" s="40" customFormat="1">
      <c r="B31834" s="7"/>
      <c r="C31834" s="7"/>
      <c r="D31834" s="4"/>
      <c r="E31834" s="4"/>
      <c r="F31834" s="4"/>
      <c r="G31834" s="31"/>
    </row>
    <row r="31835" spans="2:7" s="40" customFormat="1">
      <c r="B31835" s="7"/>
      <c r="C31835" s="7"/>
      <c r="D31835" s="4"/>
      <c r="E31835" s="4"/>
      <c r="F31835" s="4"/>
      <c r="G31835" s="31"/>
    </row>
    <row r="31836" spans="2:7" s="40" customFormat="1">
      <c r="B31836" s="7"/>
      <c r="C31836" s="7"/>
      <c r="D31836" s="4"/>
      <c r="E31836" s="4"/>
      <c r="F31836" s="4"/>
      <c r="G31836" s="31"/>
    </row>
    <row r="31837" spans="2:7" s="40" customFormat="1">
      <c r="B31837" s="7"/>
      <c r="C31837" s="7"/>
      <c r="D31837" s="4"/>
      <c r="E31837" s="4"/>
      <c r="F31837" s="4"/>
      <c r="G31837" s="31"/>
    </row>
    <row r="31838" spans="2:7" s="40" customFormat="1">
      <c r="B31838" s="7"/>
      <c r="C31838" s="7"/>
      <c r="D31838" s="4"/>
      <c r="E31838" s="4"/>
      <c r="F31838" s="4"/>
      <c r="G31838" s="31"/>
    </row>
    <row r="31839" spans="2:7" s="40" customFormat="1">
      <c r="B31839" s="7"/>
      <c r="C31839" s="7"/>
      <c r="D31839" s="4"/>
      <c r="E31839" s="4"/>
      <c r="F31839" s="4"/>
      <c r="G31839" s="31"/>
    </row>
    <row r="31840" spans="2:7" s="40" customFormat="1">
      <c r="B31840" s="7"/>
      <c r="C31840" s="7"/>
      <c r="D31840" s="4"/>
      <c r="E31840" s="4"/>
      <c r="F31840" s="4"/>
      <c r="G31840" s="31"/>
    </row>
    <row r="31841" spans="2:7" s="40" customFormat="1">
      <c r="B31841" s="7"/>
      <c r="C31841" s="7"/>
      <c r="D31841" s="4"/>
      <c r="E31841" s="4"/>
      <c r="F31841" s="4"/>
      <c r="G31841" s="31"/>
    </row>
    <row r="31842" spans="2:7" s="40" customFormat="1">
      <c r="B31842" s="7"/>
      <c r="C31842" s="7"/>
      <c r="D31842" s="4"/>
      <c r="E31842" s="4"/>
      <c r="F31842" s="4"/>
      <c r="G31842" s="31"/>
    </row>
    <row r="31843" spans="2:7" s="40" customFormat="1">
      <c r="B31843" s="7"/>
      <c r="C31843" s="7"/>
      <c r="D31843" s="4"/>
      <c r="E31843" s="4"/>
      <c r="F31843" s="4"/>
      <c r="G31843" s="31"/>
    </row>
    <row r="31844" spans="2:7" s="40" customFormat="1">
      <c r="B31844" s="7"/>
      <c r="C31844" s="7"/>
      <c r="D31844" s="4"/>
      <c r="E31844" s="4"/>
      <c r="F31844" s="4"/>
      <c r="G31844" s="31"/>
    </row>
    <row r="31845" spans="2:7" s="40" customFormat="1">
      <c r="B31845" s="7"/>
      <c r="C31845" s="7"/>
      <c r="D31845" s="4"/>
      <c r="E31845" s="4"/>
      <c r="F31845" s="4"/>
      <c r="G31845" s="31"/>
    </row>
    <row r="31846" spans="2:7" s="40" customFormat="1">
      <c r="B31846" s="7"/>
      <c r="C31846" s="7"/>
      <c r="D31846" s="4"/>
      <c r="E31846" s="4"/>
      <c r="F31846" s="4"/>
      <c r="G31846" s="31"/>
    </row>
    <row r="31847" spans="2:7" s="40" customFormat="1">
      <c r="B31847" s="7"/>
      <c r="C31847" s="7"/>
      <c r="D31847" s="4"/>
      <c r="E31847" s="4"/>
      <c r="F31847" s="4"/>
      <c r="G31847" s="31"/>
    </row>
    <row r="31848" spans="2:7" s="40" customFormat="1">
      <c r="B31848" s="7"/>
      <c r="C31848" s="7"/>
      <c r="D31848" s="4"/>
      <c r="E31848" s="4"/>
      <c r="F31848" s="4"/>
      <c r="G31848" s="31"/>
    </row>
    <row r="31849" spans="2:7" s="40" customFormat="1">
      <c r="B31849" s="7"/>
      <c r="C31849" s="7"/>
      <c r="D31849" s="4"/>
      <c r="E31849" s="4"/>
      <c r="F31849" s="4"/>
      <c r="G31849" s="31"/>
    </row>
    <row r="31850" spans="2:7" s="40" customFormat="1">
      <c r="B31850" s="7"/>
      <c r="C31850" s="7"/>
      <c r="D31850" s="4"/>
      <c r="E31850" s="4"/>
      <c r="F31850" s="4"/>
      <c r="G31850" s="31"/>
    </row>
    <row r="31851" spans="2:7" s="40" customFormat="1">
      <c r="B31851" s="7"/>
      <c r="C31851" s="7"/>
      <c r="D31851" s="4"/>
      <c r="E31851" s="4"/>
      <c r="F31851" s="4"/>
      <c r="G31851" s="31"/>
    </row>
    <row r="31852" spans="2:7" s="40" customFormat="1">
      <c r="B31852" s="7"/>
      <c r="C31852" s="7"/>
      <c r="D31852" s="4"/>
      <c r="E31852" s="4"/>
      <c r="F31852" s="4"/>
      <c r="G31852" s="31"/>
    </row>
    <row r="31853" spans="2:7" s="40" customFormat="1">
      <c r="B31853" s="7"/>
      <c r="C31853" s="7"/>
      <c r="D31853" s="4"/>
      <c r="E31853" s="4"/>
      <c r="F31853" s="4"/>
      <c r="G31853" s="31"/>
    </row>
    <row r="31854" spans="2:7" s="40" customFormat="1">
      <c r="B31854" s="7"/>
      <c r="C31854" s="7"/>
      <c r="D31854" s="4"/>
      <c r="E31854" s="4"/>
      <c r="F31854" s="4"/>
      <c r="G31854" s="31"/>
    </row>
    <row r="31855" spans="2:7" s="40" customFormat="1">
      <c r="B31855" s="7"/>
      <c r="C31855" s="7"/>
      <c r="D31855" s="4"/>
      <c r="E31855" s="4"/>
      <c r="F31855" s="4"/>
      <c r="G31855" s="31"/>
    </row>
    <row r="31856" spans="2:7" s="40" customFormat="1">
      <c r="B31856" s="7"/>
      <c r="C31856" s="7"/>
      <c r="D31856" s="4"/>
      <c r="E31856" s="4"/>
      <c r="F31856" s="4"/>
      <c r="G31856" s="31"/>
    </row>
    <row r="31857" spans="2:7" s="40" customFormat="1">
      <c r="B31857" s="7"/>
      <c r="C31857" s="7"/>
      <c r="D31857" s="4"/>
      <c r="E31857" s="4"/>
      <c r="F31857" s="4"/>
      <c r="G31857" s="31"/>
    </row>
    <row r="31858" spans="2:7" s="40" customFormat="1">
      <c r="B31858" s="7"/>
      <c r="C31858" s="7"/>
      <c r="D31858" s="4"/>
      <c r="E31858" s="4"/>
      <c r="F31858" s="4"/>
      <c r="G31858" s="31"/>
    </row>
    <row r="31859" spans="2:7" s="40" customFormat="1">
      <c r="B31859" s="7"/>
      <c r="C31859" s="7"/>
      <c r="D31859" s="4"/>
      <c r="E31859" s="4"/>
      <c r="F31859" s="4"/>
      <c r="G31859" s="31"/>
    </row>
    <row r="31860" spans="2:7" s="40" customFormat="1">
      <c r="B31860" s="7"/>
      <c r="C31860" s="7"/>
      <c r="D31860" s="4"/>
      <c r="E31860" s="4"/>
      <c r="F31860" s="4"/>
      <c r="G31860" s="31"/>
    </row>
    <row r="31861" spans="2:7" s="40" customFormat="1">
      <c r="B31861" s="7"/>
      <c r="C31861" s="7"/>
      <c r="D31861" s="4"/>
      <c r="E31861" s="4"/>
      <c r="F31861" s="4"/>
      <c r="G31861" s="31"/>
    </row>
    <row r="31862" spans="2:7" s="40" customFormat="1">
      <c r="B31862" s="7"/>
      <c r="C31862" s="7"/>
      <c r="D31862" s="4"/>
      <c r="E31862" s="4"/>
      <c r="F31862" s="4"/>
      <c r="G31862" s="31"/>
    </row>
    <row r="31863" spans="2:7" s="40" customFormat="1">
      <c r="B31863" s="7"/>
      <c r="C31863" s="7"/>
      <c r="D31863" s="4"/>
      <c r="E31863" s="4"/>
      <c r="F31863" s="4"/>
      <c r="G31863" s="31"/>
    </row>
    <row r="31864" spans="2:7" s="40" customFormat="1">
      <c r="B31864" s="7"/>
      <c r="C31864" s="7"/>
      <c r="D31864" s="4"/>
      <c r="E31864" s="4"/>
      <c r="F31864" s="4"/>
      <c r="G31864" s="31"/>
    </row>
    <row r="31865" spans="2:7" s="40" customFormat="1">
      <c r="B31865" s="7"/>
      <c r="C31865" s="7"/>
      <c r="D31865" s="4"/>
      <c r="E31865" s="4"/>
      <c r="F31865" s="4"/>
      <c r="G31865" s="31"/>
    </row>
    <row r="31866" spans="2:7" s="40" customFormat="1">
      <c r="B31866" s="7"/>
      <c r="C31866" s="7"/>
      <c r="D31866" s="4"/>
      <c r="E31866" s="4"/>
      <c r="F31866" s="4"/>
      <c r="G31866" s="31"/>
    </row>
    <row r="31867" spans="2:7" s="40" customFormat="1">
      <c r="B31867" s="7"/>
      <c r="C31867" s="7"/>
      <c r="D31867" s="4"/>
      <c r="E31867" s="4"/>
      <c r="F31867" s="4"/>
      <c r="G31867" s="31"/>
    </row>
    <row r="31868" spans="2:7" s="40" customFormat="1">
      <c r="B31868" s="7"/>
      <c r="C31868" s="7"/>
      <c r="D31868" s="4"/>
      <c r="E31868" s="4"/>
      <c r="F31868" s="4"/>
      <c r="G31868" s="31"/>
    </row>
    <row r="31869" spans="2:7" s="40" customFormat="1">
      <c r="B31869" s="7"/>
      <c r="C31869" s="7"/>
      <c r="D31869" s="4"/>
      <c r="E31869" s="4"/>
      <c r="F31869" s="4"/>
      <c r="G31869" s="31"/>
    </row>
    <row r="31870" spans="2:7" s="40" customFormat="1">
      <c r="B31870" s="7"/>
      <c r="C31870" s="7"/>
      <c r="D31870" s="4"/>
      <c r="E31870" s="4"/>
      <c r="F31870" s="4"/>
      <c r="G31870" s="31"/>
    </row>
    <row r="31871" spans="2:7" s="40" customFormat="1">
      <c r="B31871" s="7"/>
      <c r="C31871" s="7"/>
      <c r="D31871" s="4"/>
      <c r="E31871" s="4"/>
      <c r="F31871" s="4"/>
      <c r="G31871" s="31"/>
    </row>
    <row r="31872" spans="2:7" s="40" customFormat="1">
      <c r="B31872" s="7"/>
      <c r="C31872" s="7"/>
      <c r="D31872" s="4"/>
      <c r="E31872" s="4"/>
      <c r="F31872" s="4"/>
      <c r="G31872" s="31"/>
    </row>
    <row r="31873" spans="2:7" s="40" customFormat="1">
      <c r="B31873" s="7"/>
      <c r="C31873" s="7"/>
      <c r="D31873" s="4"/>
      <c r="E31873" s="4"/>
      <c r="F31873" s="4"/>
      <c r="G31873" s="31"/>
    </row>
    <row r="31874" spans="2:7" s="40" customFormat="1">
      <c r="B31874" s="7"/>
      <c r="C31874" s="7"/>
      <c r="D31874" s="4"/>
      <c r="E31874" s="4"/>
      <c r="F31874" s="4"/>
      <c r="G31874" s="31"/>
    </row>
    <row r="31875" spans="2:7" s="40" customFormat="1">
      <c r="B31875" s="7"/>
      <c r="C31875" s="7"/>
      <c r="D31875" s="4"/>
      <c r="E31875" s="4"/>
      <c r="F31875" s="4"/>
      <c r="G31875" s="31"/>
    </row>
    <row r="31876" spans="2:7" s="40" customFormat="1">
      <c r="B31876" s="7"/>
      <c r="C31876" s="7"/>
      <c r="D31876" s="4"/>
      <c r="E31876" s="4"/>
      <c r="F31876" s="4"/>
      <c r="G31876" s="31"/>
    </row>
    <row r="31877" spans="2:7" s="40" customFormat="1">
      <c r="B31877" s="7"/>
      <c r="C31877" s="7"/>
      <c r="D31877" s="4"/>
      <c r="E31877" s="4"/>
      <c r="F31877" s="4"/>
      <c r="G31877" s="31"/>
    </row>
    <row r="31878" spans="2:7" s="40" customFormat="1">
      <c r="B31878" s="7"/>
      <c r="C31878" s="7"/>
      <c r="D31878" s="4"/>
      <c r="E31878" s="4"/>
      <c r="F31878" s="4"/>
      <c r="G31878" s="31"/>
    </row>
    <row r="31879" spans="2:7" s="40" customFormat="1">
      <c r="B31879" s="7"/>
      <c r="C31879" s="7"/>
      <c r="D31879" s="4"/>
      <c r="E31879" s="4"/>
      <c r="F31879" s="4"/>
      <c r="G31879" s="31"/>
    </row>
    <row r="31880" spans="2:7" s="40" customFormat="1">
      <c r="B31880" s="7"/>
      <c r="C31880" s="7"/>
      <c r="D31880" s="4"/>
      <c r="E31880" s="4"/>
      <c r="F31880" s="4"/>
      <c r="G31880" s="31"/>
    </row>
    <row r="31881" spans="2:7" s="40" customFormat="1">
      <c r="B31881" s="7"/>
      <c r="C31881" s="7"/>
      <c r="D31881" s="4"/>
      <c r="E31881" s="4"/>
      <c r="F31881" s="4"/>
      <c r="G31881" s="31"/>
    </row>
    <row r="31882" spans="2:7" s="40" customFormat="1">
      <c r="B31882" s="7"/>
      <c r="C31882" s="7"/>
      <c r="D31882" s="4"/>
      <c r="E31882" s="4"/>
      <c r="F31882" s="4"/>
      <c r="G31882" s="31"/>
    </row>
    <row r="31883" spans="2:7" s="40" customFormat="1">
      <c r="B31883" s="7"/>
      <c r="C31883" s="7"/>
      <c r="D31883" s="4"/>
      <c r="E31883" s="4"/>
      <c r="F31883" s="4"/>
      <c r="G31883" s="31"/>
    </row>
    <row r="31884" spans="2:7" s="40" customFormat="1">
      <c r="B31884" s="7"/>
      <c r="C31884" s="7"/>
      <c r="D31884" s="4"/>
      <c r="E31884" s="4"/>
      <c r="F31884" s="4"/>
      <c r="G31884" s="31"/>
    </row>
    <row r="31885" spans="2:7" s="40" customFormat="1">
      <c r="B31885" s="7"/>
      <c r="C31885" s="7"/>
      <c r="D31885" s="4"/>
      <c r="E31885" s="4"/>
      <c r="F31885" s="4"/>
      <c r="G31885" s="31"/>
    </row>
    <row r="31886" spans="2:7" s="40" customFormat="1">
      <c r="B31886" s="7"/>
      <c r="C31886" s="7"/>
      <c r="D31886" s="4"/>
      <c r="E31886" s="4"/>
      <c r="F31886" s="4"/>
      <c r="G31886" s="31"/>
    </row>
    <row r="31887" spans="2:7" s="40" customFormat="1">
      <c r="B31887" s="7"/>
      <c r="C31887" s="7"/>
      <c r="D31887" s="4"/>
      <c r="E31887" s="4"/>
      <c r="F31887" s="4"/>
      <c r="G31887" s="31"/>
    </row>
    <row r="31888" spans="2:7" s="40" customFormat="1">
      <c r="B31888" s="7"/>
      <c r="C31888" s="7"/>
      <c r="D31888" s="4"/>
      <c r="E31888" s="4"/>
      <c r="F31888" s="4"/>
      <c r="G31888" s="31"/>
    </row>
    <row r="31889" spans="2:7" s="40" customFormat="1">
      <c r="B31889" s="7"/>
      <c r="C31889" s="7"/>
      <c r="D31889" s="4"/>
      <c r="E31889" s="4"/>
      <c r="F31889" s="4"/>
      <c r="G31889" s="31"/>
    </row>
    <row r="31890" spans="2:7" s="40" customFormat="1">
      <c r="B31890" s="7"/>
      <c r="C31890" s="7"/>
      <c r="D31890" s="4"/>
      <c r="E31890" s="4"/>
      <c r="F31890" s="4"/>
      <c r="G31890" s="31"/>
    </row>
    <row r="31891" spans="2:7" s="40" customFormat="1">
      <c r="B31891" s="7"/>
      <c r="C31891" s="7"/>
      <c r="D31891" s="4"/>
      <c r="E31891" s="4"/>
      <c r="F31891" s="4"/>
      <c r="G31891" s="31"/>
    </row>
    <row r="31892" spans="2:7" s="40" customFormat="1">
      <c r="B31892" s="7"/>
      <c r="C31892" s="7"/>
      <c r="D31892" s="4"/>
      <c r="E31892" s="4"/>
      <c r="F31892" s="4"/>
      <c r="G31892" s="31"/>
    </row>
    <row r="31893" spans="2:7" s="40" customFormat="1">
      <c r="B31893" s="7"/>
      <c r="C31893" s="7"/>
      <c r="D31893" s="4"/>
      <c r="E31893" s="4"/>
      <c r="F31893" s="4"/>
      <c r="G31893" s="31"/>
    </row>
    <row r="31894" spans="2:7" s="40" customFormat="1">
      <c r="B31894" s="7"/>
      <c r="C31894" s="7"/>
      <c r="D31894" s="4"/>
      <c r="E31894" s="4"/>
      <c r="F31894" s="4"/>
      <c r="G31894" s="31"/>
    </row>
    <row r="31895" spans="2:7" s="40" customFormat="1">
      <c r="B31895" s="7"/>
      <c r="C31895" s="7"/>
      <c r="D31895" s="4"/>
      <c r="E31895" s="4"/>
      <c r="F31895" s="4"/>
      <c r="G31895" s="31"/>
    </row>
    <row r="31896" spans="2:7" s="40" customFormat="1">
      <c r="B31896" s="7"/>
      <c r="C31896" s="7"/>
      <c r="D31896" s="4"/>
      <c r="E31896" s="4"/>
      <c r="F31896" s="4"/>
      <c r="G31896" s="31"/>
    </row>
    <row r="31897" spans="2:7" s="40" customFormat="1">
      <c r="B31897" s="7"/>
      <c r="C31897" s="7"/>
      <c r="D31897" s="4"/>
      <c r="E31897" s="4"/>
      <c r="F31897" s="4"/>
      <c r="G31897" s="31"/>
    </row>
    <row r="31898" spans="2:7" s="40" customFormat="1">
      <c r="B31898" s="7"/>
      <c r="C31898" s="7"/>
      <c r="D31898" s="4"/>
      <c r="E31898" s="4"/>
      <c r="F31898" s="4"/>
      <c r="G31898" s="31"/>
    </row>
    <row r="31899" spans="2:7" s="40" customFormat="1">
      <c r="B31899" s="7"/>
      <c r="C31899" s="7"/>
      <c r="D31899" s="4"/>
      <c r="E31899" s="4"/>
      <c r="F31899" s="4"/>
      <c r="G31899" s="31"/>
    </row>
    <row r="31900" spans="2:7" s="40" customFormat="1">
      <c r="B31900" s="7"/>
      <c r="C31900" s="7"/>
      <c r="D31900" s="4"/>
      <c r="E31900" s="4"/>
      <c r="F31900" s="4"/>
      <c r="G31900" s="31"/>
    </row>
    <row r="31901" spans="2:7" s="40" customFormat="1">
      <c r="B31901" s="7"/>
      <c r="C31901" s="7"/>
      <c r="D31901" s="4"/>
      <c r="E31901" s="4"/>
      <c r="F31901" s="4"/>
      <c r="G31901" s="31"/>
    </row>
    <row r="31902" spans="2:7" s="40" customFormat="1">
      <c r="B31902" s="7"/>
      <c r="C31902" s="7"/>
      <c r="D31902" s="4"/>
      <c r="E31902" s="4"/>
      <c r="F31902" s="4"/>
      <c r="G31902" s="31"/>
    </row>
    <row r="31903" spans="2:7" s="40" customFormat="1">
      <c r="B31903" s="7"/>
      <c r="C31903" s="7"/>
      <c r="D31903" s="4"/>
      <c r="E31903" s="4"/>
      <c r="F31903" s="4"/>
      <c r="G31903" s="31"/>
    </row>
    <row r="31904" spans="2:7" s="40" customFormat="1">
      <c r="B31904" s="7"/>
      <c r="C31904" s="7"/>
      <c r="D31904" s="4"/>
      <c r="E31904" s="4"/>
      <c r="F31904" s="4"/>
      <c r="G31904" s="31"/>
    </row>
    <row r="31905" spans="2:7" s="40" customFormat="1">
      <c r="B31905" s="7"/>
      <c r="C31905" s="7"/>
      <c r="D31905" s="4"/>
      <c r="E31905" s="4"/>
      <c r="F31905" s="4"/>
      <c r="G31905" s="31"/>
    </row>
    <row r="31906" spans="2:7" s="40" customFormat="1">
      <c r="B31906" s="7"/>
      <c r="C31906" s="7"/>
      <c r="D31906" s="4"/>
      <c r="E31906" s="4"/>
      <c r="F31906" s="4"/>
      <c r="G31906" s="31"/>
    </row>
    <row r="31907" spans="2:7" s="40" customFormat="1">
      <c r="B31907" s="7"/>
      <c r="C31907" s="7"/>
      <c r="D31907" s="4"/>
      <c r="E31907" s="4"/>
      <c r="F31907" s="4"/>
      <c r="G31907" s="31"/>
    </row>
    <row r="31908" spans="2:7" s="40" customFormat="1">
      <c r="B31908" s="7"/>
      <c r="C31908" s="7"/>
      <c r="D31908" s="4"/>
      <c r="E31908" s="4"/>
      <c r="F31908" s="4"/>
      <c r="G31908" s="31"/>
    </row>
    <row r="31909" spans="2:7" s="40" customFormat="1">
      <c r="B31909" s="7"/>
      <c r="C31909" s="7"/>
      <c r="D31909" s="4"/>
      <c r="E31909" s="4"/>
      <c r="F31909" s="4"/>
      <c r="G31909" s="31"/>
    </row>
    <row r="31910" spans="2:7" s="40" customFormat="1">
      <c r="B31910" s="7"/>
      <c r="C31910" s="7"/>
      <c r="D31910" s="4"/>
      <c r="E31910" s="4"/>
      <c r="F31910" s="4"/>
      <c r="G31910" s="31"/>
    </row>
    <row r="31911" spans="2:7" s="40" customFormat="1">
      <c r="B31911" s="7"/>
      <c r="C31911" s="7"/>
      <c r="D31911" s="4"/>
      <c r="E31911" s="4"/>
      <c r="F31911" s="4"/>
      <c r="G31911" s="31"/>
    </row>
    <row r="31912" spans="2:7" s="40" customFormat="1">
      <c r="B31912" s="7"/>
      <c r="C31912" s="7"/>
      <c r="D31912" s="4"/>
      <c r="E31912" s="4"/>
      <c r="F31912" s="4"/>
      <c r="G31912" s="31"/>
    </row>
    <row r="31913" spans="2:7" s="40" customFormat="1">
      <c r="B31913" s="7"/>
      <c r="C31913" s="7"/>
      <c r="D31913" s="4"/>
      <c r="E31913" s="4"/>
      <c r="F31913" s="4"/>
      <c r="G31913" s="31"/>
    </row>
    <row r="31914" spans="2:7" s="40" customFormat="1">
      <c r="B31914" s="7"/>
      <c r="C31914" s="7"/>
      <c r="D31914" s="4"/>
      <c r="E31914" s="4"/>
      <c r="F31914" s="4"/>
      <c r="G31914" s="31"/>
    </row>
    <row r="31915" spans="2:7" s="40" customFormat="1">
      <c r="B31915" s="7"/>
      <c r="C31915" s="7"/>
      <c r="D31915" s="4"/>
      <c r="E31915" s="4"/>
      <c r="F31915" s="4"/>
      <c r="G31915" s="31"/>
    </row>
    <row r="31916" spans="2:7" s="40" customFormat="1">
      <c r="B31916" s="7"/>
      <c r="C31916" s="7"/>
      <c r="D31916" s="4"/>
      <c r="E31916" s="4"/>
      <c r="F31916" s="4"/>
      <c r="G31916" s="31"/>
    </row>
    <row r="31917" spans="2:7" s="40" customFormat="1">
      <c r="B31917" s="7"/>
      <c r="C31917" s="7"/>
      <c r="D31917" s="4"/>
      <c r="E31917" s="4"/>
      <c r="F31917" s="4"/>
      <c r="G31917" s="31"/>
    </row>
    <row r="31918" spans="2:7" s="40" customFormat="1">
      <c r="B31918" s="7"/>
      <c r="C31918" s="7"/>
      <c r="D31918" s="4"/>
      <c r="E31918" s="4"/>
      <c r="F31918" s="4"/>
      <c r="G31918" s="31"/>
    </row>
    <row r="31919" spans="2:7" s="40" customFormat="1">
      <c r="B31919" s="7"/>
      <c r="C31919" s="7"/>
      <c r="D31919" s="4"/>
      <c r="E31919" s="4"/>
      <c r="F31919" s="4"/>
      <c r="G31919" s="31"/>
    </row>
    <row r="31920" spans="2:7" s="40" customFormat="1">
      <c r="B31920" s="7"/>
      <c r="C31920" s="7"/>
      <c r="D31920" s="4"/>
      <c r="E31920" s="4"/>
      <c r="F31920" s="4"/>
      <c r="G31920" s="31"/>
    </row>
    <row r="31921" spans="2:7" s="40" customFormat="1">
      <c r="B31921" s="7"/>
      <c r="C31921" s="7"/>
      <c r="D31921" s="4"/>
      <c r="E31921" s="4"/>
      <c r="F31921" s="4"/>
      <c r="G31921" s="31"/>
    </row>
    <row r="31922" spans="2:7" s="40" customFormat="1">
      <c r="B31922" s="7"/>
      <c r="C31922" s="7"/>
      <c r="D31922" s="4"/>
      <c r="E31922" s="4"/>
      <c r="F31922" s="4"/>
      <c r="G31922" s="31"/>
    </row>
    <row r="31923" spans="2:7" s="40" customFormat="1">
      <c r="B31923" s="7"/>
      <c r="C31923" s="7"/>
      <c r="D31923" s="4"/>
      <c r="E31923" s="4"/>
      <c r="F31923" s="4"/>
      <c r="G31923" s="31"/>
    </row>
    <row r="31924" spans="2:7" s="40" customFormat="1">
      <c r="B31924" s="7"/>
      <c r="C31924" s="7"/>
      <c r="D31924" s="4"/>
      <c r="E31924" s="4"/>
      <c r="F31924" s="4"/>
      <c r="G31924" s="31"/>
    </row>
    <row r="31925" spans="2:7" s="40" customFormat="1">
      <c r="B31925" s="7"/>
      <c r="C31925" s="7"/>
      <c r="D31925" s="4"/>
      <c r="E31925" s="4"/>
      <c r="F31925" s="4"/>
      <c r="G31925" s="31"/>
    </row>
    <row r="31926" spans="2:7" s="40" customFormat="1">
      <c r="B31926" s="7"/>
      <c r="C31926" s="7"/>
      <c r="D31926" s="4"/>
      <c r="E31926" s="4"/>
      <c r="F31926" s="4"/>
      <c r="G31926" s="31"/>
    </row>
    <row r="31927" spans="2:7" s="40" customFormat="1">
      <c r="B31927" s="7"/>
      <c r="C31927" s="7"/>
      <c r="D31927" s="4"/>
      <c r="E31927" s="4"/>
      <c r="F31927" s="4"/>
      <c r="G31927" s="31"/>
    </row>
    <row r="31928" spans="2:7" s="40" customFormat="1">
      <c r="B31928" s="7"/>
      <c r="C31928" s="7"/>
      <c r="D31928" s="4"/>
      <c r="E31928" s="4"/>
      <c r="F31928" s="4"/>
      <c r="G31928" s="31"/>
    </row>
    <row r="31929" spans="2:7" s="40" customFormat="1">
      <c r="B31929" s="7"/>
      <c r="C31929" s="7"/>
      <c r="D31929" s="4"/>
      <c r="E31929" s="4"/>
      <c r="F31929" s="4"/>
      <c r="G31929" s="31"/>
    </row>
    <row r="31930" spans="2:7" s="40" customFormat="1">
      <c r="B31930" s="7"/>
      <c r="C31930" s="7"/>
      <c r="D31930" s="4"/>
      <c r="E31930" s="4"/>
      <c r="F31930" s="4"/>
      <c r="G31930" s="31"/>
    </row>
    <row r="31931" spans="2:7" s="40" customFormat="1">
      <c r="B31931" s="7"/>
      <c r="C31931" s="7"/>
      <c r="D31931" s="4"/>
      <c r="E31931" s="4"/>
      <c r="F31931" s="4"/>
      <c r="G31931" s="31"/>
    </row>
    <row r="31932" spans="2:7" s="40" customFormat="1">
      <c r="B31932" s="7"/>
      <c r="C31932" s="7"/>
      <c r="D31932" s="4"/>
      <c r="E31932" s="4"/>
      <c r="F31932" s="4"/>
      <c r="G31932" s="31"/>
    </row>
    <row r="31933" spans="2:7" s="40" customFormat="1">
      <c r="B31933" s="7"/>
      <c r="C31933" s="7"/>
      <c r="D31933" s="4"/>
      <c r="E31933" s="4"/>
      <c r="F31933" s="4"/>
      <c r="G31933" s="31"/>
    </row>
    <row r="31934" spans="2:7" s="40" customFormat="1">
      <c r="B31934" s="7"/>
      <c r="C31934" s="7"/>
      <c r="D31934" s="4"/>
      <c r="E31934" s="4"/>
      <c r="F31934" s="4"/>
      <c r="G31934" s="31"/>
    </row>
    <row r="31935" spans="2:7" s="40" customFormat="1">
      <c r="B31935" s="7"/>
      <c r="C31935" s="7"/>
      <c r="D31935" s="4"/>
      <c r="E31935" s="4"/>
      <c r="F31935" s="4"/>
      <c r="G31935" s="31"/>
    </row>
    <row r="31936" spans="2:7" s="40" customFormat="1">
      <c r="B31936" s="7"/>
      <c r="C31936" s="7"/>
      <c r="D31936" s="4"/>
      <c r="E31936" s="4"/>
      <c r="F31936" s="4"/>
      <c r="G31936" s="31"/>
    </row>
    <row r="31937" spans="2:7" s="40" customFormat="1">
      <c r="B31937" s="7"/>
      <c r="C31937" s="7"/>
      <c r="D31937" s="4"/>
      <c r="E31937" s="4"/>
      <c r="F31937" s="4"/>
      <c r="G31937" s="31"/>
    </row>
    <row r="31938" spans="2:7" s="40" customFormat="1">
      <c r="B31938" s="7"/>
      <c r="C31938" s="7"/>
      <c r="D31938" s="4"/>
      <c r="E31938" s="4"/>
      <c r="F31938" s="4"/>
      <c r="G31938" s="31"/>
    </row>
    <row r="31939" spans="2:7" s="40" customFormat="1">
      <c r="B31939" s="7"/>
      <c r="C31939" s="7"/>
      <c r="D31939" s="4"/>
      <c r="E31939" s="4"/>
      <c r="F31939" s="4"/>
      <c r="G31939" s="31"/>
    </row>
    <row r="31940" spans="2:7" s="40" customFormat="1">
      <c r="B31940" s="7"/>
      <c r="C31940" s="7"/>
      <c r="D31940" s="4"/>
      <c r="E31940" s="4"/>
      <c r="F31940" s="4"/>
      <c r="G31940" s="31"/>
    </row>
    <row r="31941" spans="2:7" s="40" customFormat="1">
      <c r="B31941" s="7"/>
      <c r="C31941" s="7"/>
      <c r="D31941" s="4"/>
      <c r="E31941" s="4"/>
      <c r="F31941" s="4"/>
      <c r="G31941" s="31"/>
    </row>
    <row r="31942" spans="2:7" s="40" customFormat="1">
      <c r="B31942" s="7"/>
      <c r="C31942" s="7"/>
      <c r="D31942" s="4"/>
      <c r="E31942" s="4"/>
      <c r="F31942" s="4"/>
      <c r="G31942" s="31"/>
    </row>
    <row r="31943" spans="2:7" s="40" customFormat="1">
      <c r="B31943" s="7"/>
      <c r="C31943" s="7"/>
      <c r="D31943" s="4"/>
      <c r="E31943" s="4"/>
      <c r="F31943" s="4"/>
      <c r="G31943" s="31"/>
    </row>
    <row r="31944" spans="2:7" s="40" customFormat="1">
      <c r="B31944" s="7"/>
      <c r="C31944" s="7"/>
      <c r="D31944" s="4"/>
      <c r="E31944" s="4"/>
      <c r="F31944" s="4"/>
      <c r="G31944" s="31"/>
    </row>
    <row r="31945" spans="2:7" s="40" customFormat="1">
      <c r="B31945" s="7"/>
      <c r="C31945" s="7"/>
      <c r="D31945" s="4"/>
      <c r="E31945" s="4"/>
      <c r="F31945" s="4"/>
      <c r="G31945" s="31"/>
    </row>
    <row r="31946" spans="2:7" s="40" customFormat="1">
      <c r="B31946" s="7"/>
      <c r="C31946" s="7"/>
      <c r="D31946" s="4"/>
      <c r="E31946" s="4"/>
      <c r="F31946" s="4"/>
      <c r="G31946" s="31"/>
    </row>
    <row r="31947" spans="2:7" s="40" customFormat="1">
      <c r="B31947" s="7"/>
      <c r="C31947" s="7"/>
      <c r="D31947" s="4"/>
      <c r="E31947" s="4"/>
      <c r="F31947" s="4"/>
      <c r="G31947" s="31"/>
    </row>
    <row r="31948" spans="2:7" s="40" customFormat="1">
      <c r="B31948" s="7"/>
      <c r="C31948" s="7"/>
      <c r="D31948" s="4"/>
      <c r="E31948" s="4"/>
      <c r="F31948" s="4"/>
      <c r="G31948" s="31"/>
    </row>
    <row r="31949" spans="2:7" s="40" customFormat="1">
      <c r="B31949" s="7"/>
      <c r="C31949" s="7"/>
      <c r="D31949" s="4"/>
      <c r="E31949" s="4"/>
      <c r="F31949" s="4"/>
      <c r="G31949" s="31"/>
    </row>
    <row r="31950" spans="2:7" s="40" customFormat="1">
      <c r="B31950" s="7"/>
      <c r="C31950" s="7"/>
      <c r="D31950" s="4"/>
      <c r="E31950" s="4"/>
      <c r="F31950" s="4"/>
      <c r="G31950" s="31"/>
    </row>
    <row r="31951" spans="2:7" s="40" customFormat="1">
      <c r="B31951" s="7"/>
      <c r="C31951" s="7"/>
      <c r="D31951" s="4"/>
      <c r="E31951" s="4"/>
      <c r="F31951" s="4"/>
      <c r="G31951" s="31"/>
    </row>
    <row r="31952" spans="2:7" s="40" customFormat="1">
      <c r="B31952" s="7"/>
      <c r="C31952" s="7"/>
      <c r="D31952" s="4"/>
      <c r="E31952" s="4"/>
      <c r="F31952" s="4"/>
      <c r="G31952" s="31"/>
    </row>
    <row r="31953" spans="2:7" s="40" customFormat="1">
      <c r="B31953" s="7"/>
      <c r="C31953" s="7"/>
      <c r="D31953" s="4"/>
      <c r="E31953" s="4"/>
      <c r="F31953" s="4"/>
      <c r="G31953" s="31"/>
    </row>
    <row r="31954" spans="2:7" s="40" customFormat="1">
      <c r="B31954" s="7"/>
      <c r="C31954" s="7"/>
      <c r="D31954" s="4"/>
      <c r="E31954" s="4"/>
      <c r="F31954" s="4"/>
      <c r="G31954" s="31"/>
    </row>
    <row r="31955" spans="2:7" s="40" customFormat="1">
      <c r="B31955" s="7"/>
      <c r="C31955" s="7"/>
      <c r="D31955" s="4"/>
      <c r="E31955" s="4"/>
      <c r="F31955" s="4"/>
      <c r="G31955" s="31"/>
    </row>
    <row r="31956" spans="2:7" s="40" customFormat="1">
      <c r="B31956" s="7"/>
      <c r="C31956" s="7"/>
      <c r="D31956" s="4"/>
      <c r="E31956" s="4"/>
      <c r="F31956" s="4"/>
      <c r="G31956" s="31"/>
    </row>
    <row r="31957" spans="2:7" s="40" customFormat="1">
      <c r="B31957" s="7"/>
      <c r="C31957" s="7"/>
      <c r="D31957" s="4"/>
      <c r="E31957" s="4"/>
      <c r="F31957" s="4"/>
      <c r="G31957" s="31"/>
    </row>
    <row r="31958" spans="2:7" s="40" customFormat="1">
      <c r="B31958" s="7"/>
      <c r="C31958" s="7"/>
      <c r="D31958" s="4"/>
      <c r="E31958" s="4"/>
      <c r="F31958" s="4"/>
      <c r="G31958" s="31"/>
    </row>
    <row r="31959" spans="2:7" s="40" customFormat="1">
      <c r="B31959" s="7"/>
      <c r="C31959" s="7"/>
      <c r="D31959" s="4"/>
      <c r="E31959" s="4"/>
      <c r="F31959" s="4"/>
      <c r="G31959" s="31"/>
    </row>
    <row r="31960" spans="2:7" s="40" customFormat="1">
      <c r="B31960" s="7"/>
      <c r="C31960" s="7"/>
      <c r="D31960" s="4"/>
      <c r="E31960" s="4"/>
      <c r="F31960" s="4"/>
      <c r="G31960" s="31"/>
    </row>
    <row r="31961" spans="2:7" s="40" customFormat="1">
      <c r="B31961" s="7"/>
      <c r="C31961" s="7"/>
      <c r="D31961" s="4"/>
      <c r="E31961" s="4"/>
      <c r="F31961" s="4"/>
      <c r="G31961" s="31"/>
    </row>
    <row r="31962" spans="2:7" s="40" customFormat="1">
      <c r="B31962" s="7"/>
      <c r="C31962" s="7"/>
      <c r="D31962" s="4"/>
      <c r="E31962" s="4"/>
      <c r="F31962" s="4"/>
      <c r="G31962" s="31"/>
    </row>
    <row r="31963" spans="2:7" s="40" customFormat="1">
      <c r="B31963" s="7"/>
      <c r="C31963" s="7"/>
      <c r="D31963" s="4"/>
      <c r="E31963" s="4"/>
      <c r="F31963" s="4"/>
      <c r="G31963" s="31"/>
    </row>
    <row r="31964" spans="2:7" s="40" customFormat="1">
      <c r="B31964" s="7"/>
      <c r="C31964" s="7"/>
      <c r="D31964" s="4"/>
      <c r="E31964" s="4"/>
      <c r="F31964" s="4"/>
      <c r="G31964" s="31"/>
    </row>
    <row r="31965" spans="2:7" s="40" customFormat="1">
      <c r="B31965" s="7"/>
      <c r="C31965" s="7"/>
      <c r="D31965" s="4"/>
      <c r="E31965" s="4"/>
      <c r="F31965" s="4"/>
      <c r="G31965" s="31"/>
    </row>
    <row r="31966" spans="2:7" s="40" customFormat="1">
      <c r="B31966" s="7"/>
      <c r="C31966" s="7"/>
      <c r="D31966" s="4"/>
      <c r="E31966" s="4"/>
      <c r="F31966" s="4"/>
      <c r="G31966" s="31"/>
    </row>
    <row r="31967" spans="2:7" s="40" customFormat="1">
      <c r="B31967" s="7"/>
      <c r="C31967" s="7"/>
      <c r="D31967" s="4"/>
      <c r="E31967" s="4"/>
      <c r="F31967" s="4"/>
      <c r="G31967" s="31"/>
    </row>
    <row r="31968" spans="2:7" s="40" customFormat="1">
      <c r="B31968" s="7"/>
      <c r="C31968" s="7"/>
      <c r="D31968" s="4"/>
      <c r="E31968" s="4"/>
      <c r="F31968" s="4"/>
      <c r="G31968" s="31"/>
    </row>
    <row r="31969" spans="2:7" s="40" customFormat="1">
      <c r="B31969" s="7"/>
      <c r="C31969" s="7"/>
      <c r="D31969" s="4"/>
      <c r="E31969" s="4"/>
      <c r="F31969" s="4"/>
      <c r="G31969" s="31"/>
    </row>
    <row r="31970" spans="2:7" s="40" customFormat="1">
      <c r="B31970" s="7"/>
      <c r="C31970" s="7"/>
      <c r="D31970" s="4"/>
      <c r="E31970" s="4"/>
      <c r="F31970" s="4"/>
      <c r="G31970" s="31"/>
    </row>
    <row r="31971" spans="2:7" s="40" customFormat="1">
      <c r="B31971" s="7"/>
      <c r="C31971" s="7"/>
      <c r="D31971" s="4"/>
      <c r="E31971" s="4"/>
      <c r="F31971" s="4"/>
      <c r="G31971" s="31"/>
    </row>
    <row r="31972" spans="2:7" s="40" customFormat="1">
      <c r="B31972" s="7"/>
      <c r="C31972" s="7"/>
      <c r="D31972" s="4"/>
      <c r="E31972" s="4"/>
      <c r="F31972" s="4"/>
      <c r="G31972" s="31"/>
    </row>
    <row r="31973" spans="2:7" s="40" customFormat="1">
      <c r="B31973" s="7"/>
      <c r="C31973" s="7"/>
      <c r="D31973" s="4"/>
      <c r="E31973" s="4"/>
      <c r="F31973" s="4"/>
      <c r="G31973" s="31"/>
    </row>
    <row r="31974" spans="2:7" s="40" customFormat="1">
      <c r="B31974" s="7"/>
      <c r="C31974" s="7"/>
      <c r="D31974" s="4"/>
      <c r="E31974" s="4"/>
      <c r="F31974" s="4"/>
      <c r="G31974" s="31"/>
    </row>
    <row r="31975" spans="2:7" s="40" customFormat="1">
      <c r="B31975" s="7"/>
      <c r="C31975" s="7"/>
      <c r="D31975" s="4"/>
      <c r="E31975" s="4"/>
      <c r="F31975" s="4"/>
      <c r="G31975" s="31"/>
    </row>
    <row r="31976" spans="2:7" s="40" customFormat="1">
      <c r="B31976" s="7"/>
      <c r="C31976" s="7"/>
      <c r="D31976" s="4"/>
      <c r="E31976" s="4"/>
      <c r="F31976" s="4"/>
      <c r="G31976" s="31"/>
    </row>
    <row r="31977" spans="2:7" s="40" customFormat="1">
      <c r="B31977" s="7"/>
      <c r="C31977" s="7"/>
      <c r="D31977" s="4"/>
      <c r="E31977" s="4"/>
      <c r="F31977" s="4"/>
      <c r="G31977" s="31"/>
    </row>
    <row r="31978" spans="2:7" s="40" customFormat="1">
      <c r="B31978" s="7"/>
      <c r="C31978" s="7"/>
      <c r="D31978" s="4"/>
      <c r="E31978" s="4"/>
      <c r="F31978" s="4"/>
      <c r="G31978" s="31"/>
    </row>
    <row r="31979" spans="2:7" s="40" customFormat="1">
      <c r="B31979" s="7"/>
      <c r="C31979" s="7"/>
      <c r="D31979" s="4"/>
      <c r="E31979" s="4"/>
      <c r="F31979" s="4"/>
      <c r="G31979" s="31"/>
    </row>
    <row r="31980" spans="2:7" s="40" customFormat="1">
      <c r="B31980" s="7"/>
      <c r="C31980" s="7"/>
      <c r="D31980" s="4"/>
      <c r="E31980" s="4"/>
      <c r="F31980" s="4"/>
      <c r="G31980" s="31"/>
    </row>
    <row r="31981" spans="2:7" s="40" customFormat="1">
      <c r="B31981" s="7"/>
      <c r="C31981" s="7"/>
      <c r="D31981" s="4"/>
      <c r="E31981" s="4"/>
      <c r="F31981" s="4"/>
      <c r="G31981" s="31"/>
    </row>
    <row r="31982" spans="2:7" s="40" customFormat="1">
      <c r="B31982" s="7"/>
      <c r="C31982" s="7"/>
      <c r="D31982" s="4"/>
      <c r="E31982" s="4"/>
      <c r="F31982" s="4"/>
      <c r="G31982" s="31"/>
    </row>
    <row r="31983" spans="2:7" s="40" customFormat="1">
      <c r="B31983" s="7"/>
      <c r="C31983" s="7"/>
      <c r="D31983" s="4"/>
      <c r="E31983" s="4"/>
      <c r="F31983" s="4"/>
      <c r="G31983" s="31"/>
    </row>
    <row r="31984" spans="2:7" s="40" customFormat="1">
      <c r="B31984" s="7"/>
      <c r="C31984" s="7"/>
      <c r="D31984" s="4"/>
      <c r="E31984" s="4"/>
      <c r="F31984" s="4"/>
      <c r="G31984" s="31"/>
    </row>
    <row r="31985" spans="2:7" s="40" customFormat="1">
      <c r="B31985" s="7"/>
      <c r="C31985" s="7"/>
      <c r="D31985" s="4"/>
      <c r="E31985" s="4"/>
      <c r="F31985" s="4"/>
      <c r="G31985" s="31"/>
    </row>
    <row r="31986" spans="2:7" s="40" customFormat="1">
      <c r="B31986" s="7"/>
      <c r="C31986" s="7"/>
      <c r="D31986" s="4"/>
      <c r="E31986" s="4"/>
      <c r="F31986" s="4"/>
      <c r="G31986" s="31"/>
    </row>
    <row r="31987" spans="2:7" s="40" customFormat="1">
      <c r="B31987" s="7"/>
      <c r="C31987" s="7"/>
      <c r="D31987" s="4"/>
      <c r="E31987" s="4"/>
      <c r="F31987" s="4"/>
      <c r="G31987" s="31"/>
    </row>
    <row r="31988" spans="2:7" s="40" customFormat="1">
      <c r="B31988" s="7"/>
      <c r="C31988" s="7"/>
      <c r="D31988" s="4"/>
      <c r="E31988" s="4"/>
      <c r="F31988" s="4"/>
      <c r="G31988" s="31"/>
    </row>
    <row r="31989" spans="2:7" s="40" customFormat="1">
      <c r="B31989" s="7"/>
      <c r="C31989" s="7"/>
      <c r="D31989" s="4"/>
      <c r="E31989" s="4"/>
      <c r="F31989" s="4"/>
      <c r="G31989" s="31"/>
    </row>
    <row r="31990" spans="2:7" s="40" customFormat="1">
      <c r="B31990" s="7"/>
      <c r="C31990" s="7"/>
      <c r="D31990" s="4"/>
      <c r="E31990" s="4"/>
      <c r="F31990" s="4"/>
      <c r="G31990" s="31"/>
    </row>
    <row r="31991" spans="2:7" s="40" customFormat="1">
      <c r="B31991" s="7"/>
      <c r="C31991" s="7"/>
      <c r="D31991" s="4"/>
      <c r="E31991" s="4"/>
      <c r="F31991" s="4"/>
      <c r="G31991" s="31"/>
    </row>
    <row r="31992" spans="2:7" s="40" customFormat="1">
      <c r="B31992" s="7"/>
      <c r="C31992" s="7"/>
      <c r="D31992" s="4"/>
      <c r="E31992" s="4"/>
      <c r="F31992" s="4"/>
      <c r="G31992" s="31"/>
    </row>
    <row r="31993" spans="2:7" s="40" customFormat="1">
      <c r="B31993" s="7"/>
      <c r="C31993" s="7"/>
      <c r="D31993" s="4"/>
      <c r="E31993" s="4"/>
      <c r="F31993" s="4"/>
      <c r="G31993" s="31"/>
    </row>
    <row r="31994" spans="2:7" s="40" customFormat="1">
      <c r="B31994" s="7"/>
      <c r="C31994" s="7"/>
      <c r="D31994" s="4"/>
      <c r="E31994" s="4"/>
      <c r="F31994" s="4"/>
      <c r="G31994" s="31"/>
    </row>
    <row r="31995" spans="2:7" s="40" customFormat="1">
      <c r="B31995" s="7"/>
      <c r="C31995" s="7"/>
      <c r="D31995" s="4"/>
      <c r="E31995" s="4"/>
      <c r="F31995" s="4"/>
      <c r="G31995" s="31"/>
    </row>
    <row r="31996" spans="2:7" s="40" customFormat="1">
      <c r="B31996" s="7"/>
      <c r="C31996" s="7"/>
      <c r="D31996" s="4"/>
      <c r="E31996" s="4"/>
      <c r="F31996" s="4"/>
      <c r="G31996" s="31"/>
    </row>
    <row r="31997" spans="2:7" s="40" customFormat="1">
      <c r="B31997" s="7"/>
      <c r="C31997" s="7"/>
      <c r="D31997" s="4"/>
      <c r="E31997" s="4"/>
      <c r="F31997" s="4"/>
      <c r="G31997" s="31"/>
    </row>
    <row r="31998" spans="2:7" s="40" customFormat="1">
      <c r="B31998" s="7"/>
      <c r="C31998" s="7"/>
      <c r="D31998" s="4"/>
      <c r="E31998" s="4"/>
      <c r="F31998" s="4"/>
      <c r="G31998" s="31"/>
    </row>
    <row r="31999" spans="2:7" s="40" customFormat="1">
      <c r="B31999" s="7"/>
      <c r="C31999" s="7"/>
      <c r="D31999" s="4"/>
      <c r="E31999" s="4"/>
      <c r="F31999" s="4"/>
      <c r="G31999" s="31"/>
    </row>
    <row r="32000" spans="2:7" s="40" customFormat="1">
      <c r="B32000" s="7"/>
      <c r="C32000" s="7"/>
      <c r="D32000" s="4"/>
      <c r="E32000" s="4"/>
      <c r="F32000" s="4"/>
      <c r="G32000" s="31"/>
    </row>
    <row r="32001" spans="2:7" s="40" customFormat="1">
      <c r="B32001" s="7"/>
      <c r="C32001" s="7"/>
      <c r="D32001" s="4"/>
      <c r="E32001" s="4"/>
      <c r="F32001" s="4"/>
      <c r="G32001" s="31"/>
    </row>
    <row r="32002" spans="2:7" s="40" customFormat="1">
      <c r="B32002" s="7"/>
      <c r="C32002" s="7"/>
      <c r="D32002" s="4"/>
      <c r="E32002" s="4"/>
      <c r="F32002" s="4"/>
      <c r="G32002" s="31"/>
    </row>
    <row r="32003" spans="2:7" s="40" customFormat="1">
      <c r="B32003" s="7"/>
      <c r="C32003" s="7"/>
      <c r="D32003" s="4"/>
      <c r="E32003" s="4"/>
      <c r="F32003" s="4"/>
      <c r="G32003" s="31"/>
    </row>
    <row r="32004" spans="2:7" s="40" customFormat="1">
      <c r="B32004" s="7"/>
      <c r="C32004" s="7"/>
      <c r="D32004" s="4"/>
      <c r="E32004" s="4"/>
      <c r="F32004" s="4"/>
      <c r="G32004" s="31"/>
    </row>
    <row r="32005" spans="2:7" s="40" customFormat="1">
      <c r="B32005" s="7"/>
      <c r="C32005" s="7"/>
      <c r="D32005" s="4"/>
      <c r="E32005" s="4"/>
      <c r="F32005" s="4"/>
      <c r="G32005" s="31"/>
    </row>
    <row r="32006" spans="2:7" s="40" customFormat="1">
      <c r="B32006" s="7"/>
      <c r="C32006" s="7"/>
      <c r="D32006" s="4"/>
      <c r="E32006" s="4"/>
      <c r="F32006" s="4"/>
      <c r="G32006" s="31"/>
    </row>
    <row r="32007" spans="2:7" s="40" customFormat="1">
      <c r="B32007" s="7"/>
      <c r="C32007" s="7"/>
      <c r="D32007" s="4"/>
      <c r="E32007" s="4"/>
      <c r="F32007" s="4"/>
      <c r="G32007" s="31"/>
    </row>
    <row r="32008" spans="2:7" s="40" customFormat="1">
      <c r="B32008" s="7"/>
      <c r="C32008" s="7"/>
      <c r="D32008" s="4"/>
      <c r="E32008" s="4"/>
      <c r="F32008" s="4"/>
      <c r="G32008" s="31"/>
    </row>
    <row r="32009" spans="2:7" s="40" customFormat="1">
      <c r="B32009" s="7"/>
      <c r="C32009" s="7"/>
      <c r="D32009" s="4"/>
      <c r="E32009" s="4"/>
      <c r="F32009" s="4"/>
      <c r="G32009" s="31"/>
    </row>
    <row r="32010" spans="2:7" s="40" customFormat="1">
      <c r="B32010" s="7"/>
      <c r="C32010" s="7"/>
      <c r="D32010" s="4"/>
      <c r="E32010" s="4"/>
      <c r="F32010" s="4"/>
      <c r="G32010" s="31"/>
    </row>
    <row r="32011" spans="2:7" s="40" customFormat="1">
      <c r="B32011" s="7"/>
      <c r="C32011" s="7"/>
      <c r="D32011" s="4"/>
      <c r="E32011" s="4"/>
      <c r="F32011" s="4"/>
      <c r="G32011" s="31"/>
    </row>
    <row r="32012" spans="2:7" s="40" customFormat="1">
      <c r="B32012" s="7"/>
      <c r="C32012" s="7"/>
      <c r="D32012" s="4"/>
      <c r="E32012" s="4"/>
      <c r="F32012" s="4"/>
      <c r="G32012" s="31"/>
    </row>
    <row r="32013" spans="2:7" s="40" customFormat="1">
      <c r="B32013" s="7"/>
      <c r="C32013" s="7"/>
      <c r="D32013" s="4"/>
      <c r="E32013" s="4"/>
      <c r="F32013" s="4"/>
      <c r="G32013" s="31"/>
    </row>
    <row r="32014" spans="2:7" s="40" customFormat="1">
      <c r="B32014" s="7"/>
      <c r="C32014" s="7"/>
      <c r="D32014" s="4"/>
      <c r="E32014" s="4"/>
      <c r="F32014" s="4"/>
      <c r="G32014" s="31"/>
    </row>
    <row r="32015" spans="2:7" s="40" customFormat="1">
      <c r="B32015" s="7"/>
      <c r="C32015" s="7"/>
      <c r="D32015" s="4"/>
      <c r="E32015" s="4"/>
      <c r="F32015" s="4"/>
      <c r="G32015" s="31"/>
    </row>
    <row r="32016" spans="2:7" s="40" customFormat="1">
      <c r="B32016" s="7"/>
      <c r="C32016" s="7"/>
      <c r="D32016" s="4"/>
      <c r="E32016" s="4"/>
      <c r="F32016" s="4"/>
      <c r="G32016" s="31"/>
    </row>
    <row r="32017" spans="2:7" s="40" customFormat="1">
      <c r="B32017" s="7"/>
      <c r="C32017" s="7"/>
      <c r="D32017" s="4"/>
      <c r="E32017" s="4"/>
      <c r="F32017" s="4"/>
      <c r="G32017" s="31"/>
    </row>
    <row r="32018" spans="2:7" s="40" customFormat="1">
      <c r="B32018" s="7"/>
      <c r="C32018" s="7"/>
      <c r="D32018" s="4"/>
      <c r="E32018" s="4"/>
      <c r="F32018" s="4"/>
      <c r="G32018" s="31"/>
    </row>
    <row r="32019" spans="2:7" s="40" customFormat="1">
      <c r="B32019" s="7"/>
      <c r="C32019" s="7"/>
      <c r="D32019" s="4"/>
      <c r="E32019" s="4"/>
      <c r="F32019" s="4"/>
      <c r="G32019" s="31"/>
    </row>
    <row r="32020" spans="2:7" s="40" customFormat="1">
      <c r="B32020" s="7"/>
      <c r="C32020" s="7"/>
      <c r="D32020" s="4"/>
      <c r="E32020" s="4"/>
      <c r="F32020" s="4"/>
      <c r="G32020" s="31"/>
    </row>
    <row r="32021" spans="2:7" s="40" customFormat="1">
      <c r="B32021" s="7"/>
      <c r="C32021" s="7"/>
      <c r="D32021" s="4"/>
      <c r="E32021" s="4"/>
      <c r="F32021" s="4"/>
      <c r="G32021" s="31"/>
    </row>
    <row r="32022" spans="2:7" s="40" customFormat="1">
      <c r="B32022" s="7"/>
      <c r="C32022" s="7"/>
      <c r="D32022" s="4"/>
      <c r="E32022" s="4"/>
      <c r="F32022" s="4"/>
      <c r="G32022" s="31"/>
    </row>
    <row r="32023" spans="2:7" s="40" customFormat="1">
      <c r="B32023" s="7"/>
      <c r="C32023" s="7"/>
      <c r="D32023" s="4"/>
      <c r="E32023" s="4"/>
      <c r="F32023" s="4"/>
      <c r="G32023" s="31"/>
    </row>
    <row r="32024" spans="2:7" s="40" customFormat="1">
      <c r="B32024" s="7"/>
      <c r="C32024" s="7"/>
      <c r="D32024" s="4"/>
      <c r="E32024" s="4"/>
      <c r="F32024" s="4"/>
      <c r="G32024" s="31"/>
    </row>
    <row r="32025" spans="2:7" s="40" customFormat="1">
      <c r="B32025" s="7"/>
      <c r="C32025" s="7"/>
      <c r="D32025" s="4"/>
      <c r="E32025" s="4"/>
      <c r="F32025" s="4"/>
      <c r="G32025" s="31"/>
    </row>
    <row r="32026" spans="2:7" s="40" customFormat="1">
      <c r="B32026" s="7"/>
      <c r="C32026" s="7"/>
      <c r="D32026" s="4"/>
      <c r="E32026" s="4"/>
      <c r="F32026" s="4"/>
      <c r="G32026" s="31"/>
    </row>
    <row r="32027" spans="2:7" s="40" customFormat="1">
      <c r="B32027" s="7"/>
      <c r="C32027" s="7"/>
      <c r="D32027" s="4"/>
      <c r="E32027" s="4"/>
      <c r="F32027" s="4"/>
      <c r="G32027" s="31"/>
    </row>
    <row r="32028" spans="2:7" s="40" customFormat="1">
      <c r="B32028" s="7"/>
      <c r="C32028" s="7"/>
      <c r="D32028" s="4"/>
      <c r="E32028" s="4"/>
      <c r="F32028" s="4"/>
      <c r="G32028" s="31"/>
    </row>
    <row r="32029" spans="2:7" s="40" customFormat="1">
      <c r="B32029" s="7"/>
      <c r="C32029" s="7"/>
      <c r="D32029" s="4"/>
      <c r="E32029" s="4"/>
      <c r="F32029" s="4"/>
      <c r="G32029" s="31"/>
    </row>
    <row r="32030" spans="2:7" s="40" customFormat="1">
      <c r="B32030" s="7"/>
      <c r="C32030" s="7"/>
      <c r="D32030" s="4"/>
      <c r="E32030" s="4"/>
      <c r="F32030" s="4"/>
      <c r="G32030" s="31"/>
    </row>
    <row r="32031" spans="2:7" s="40" customFormat="1">
      <c r="B32031" s="7"/>
      <c r="C32031" s="7"/>
      <c r="D32031" s="4"/>
      <c r="E32031" s="4"/>
      <c r="F32031" s="4"/>
      <c r="G32031" s="31"/>
    </row>
    <row r="32032" spans="2:7" s="40" customFormat="1">
      <c r="B32032" s="7"/>
      <c r="C32032" s="7"/>
      <c r="D32032" s="4"/>
      <c r="E32032" s="4"/>
      <c r="F32032" s="4"/>
      <c r="G32032" s="31"/>
    </row>
    <row r="32033" spans="2:7" s="40" customFormat="1">
      <c r="B32033" s="7"/>
      <c r="C32033" s="7"/>
      <c r="D32033" s="4"/>
      <c r="E32033" s="4"/>
      <c r="F32033" s="4"/>
      <c r="G32033" s="31"/>
    </row>
    <row r="32034" spans="2:7" s="40" customFormat="1">
      <c r="B32034" s="7"/>
      <c r="C32034" s="7"/>
      <c r="D32034" s="4"/>
      <c r="E32034" s="4"/>
      <c r="F32034" s="4"/>
      <c r="G32034" s="31"/>
    </row>
    <row r="32035" spans="2:7" s="40" customFormat="1">
      <c r="B32035" s="7"/>
      <c r="C32035" s="7"/>
      <c r="D32035" s="4"/>
      <c r="E32035" s="4"/>
      <c r="F32035" s="4"/>
      <c r="G32035" s="31"/>
    </row>
    <row r="32036" spans="2:7" s="40" customFormat="1">
      <c r="B32036" s="7"/>
      <c r="C32036" s="7"/>
      <c r="D32036" s="4"/>
      <c r="E32036" s="4"/>
      <c r="F32036" s="4"/>
      <c r="G32036" s="31"/>
    </row>
    <row r="32037" spans="2:7" s="40" customFormat="1">
      <c r="B32037" s="7"/>
      <c r="C32037" s="7"/>
      <c r="D32037" s="4"/>
      <c r="E32037" s="4"/>
      <c r="F32037" s="4"/>
      <c r="G32037" s="31"/>
    </row>
    <row r="32038" spans="2:7" s="40" customFormat="1">
      <c r="B32038" s="7"/>
      <c r="C32038" s="7"/>
      <c r="D32038" s="4"/>
      <c r="E32038" s="4"/>
      <c r="F32038" s="4"/>
      <c r="G32038" s="31"/>
    </row>
    <row r="32039" spans="2:7" s="40" customFormat="1">
      <c r="B32039" s="7"/>
      <c r="C32039" s="7"/>
      <c r="D32039" s="4"/>
      <c r="E32039" s="4"/>
      <c r="F32039" s="4"/>
      <c r="G32039" s="31"/>
    </row>
    <row r="32040" spans="2:7" s="40" customFormat="1">
      <c r="B32040" s="7"/>
      <c r="C32040" s="7"/>
      <c r="D32040" s="4"/>
      <c r="E32040" s="4"/>
      <c r="F32040" s="4"/>
      <c r="G32040" s="31"/>
    </row>
    <row r="32041" spans="2:7" s="40" customFormat="1">
      <c r="B32041" s="7"/>
      <c r="C32041" s="7"/>
      <c r="D32041" s="4"/>
      <c r="E32041" s="4"/>
      <c r="F32041" s="4"/>
      <c r="G32041" s="31"/>
    </row>
    <row r="32042" spans="2:7" s="40" customFormat="1">
      <c r="B32042" s="7"/>
      <c r="C32042" s="7"/>
      <c r="D32042" s="4"/>
      <c r="E32042" s="4"/>
      <c r="F32042" s="4"/>
      <c r="G32042" s="31"/>
    </row>
    <row r="32043" spans="2:7" s="40" customFormat="1">
      <c r="B32043" s="7"/>
      <c r="C32043" s="7"/>
      <c r="D32043" s="4"/>
      <c r="E32043" s="4"/>
      <c r="F32043" s="4"/>
      <c r="G32043" s="31"/>
    </row>
    <row r="32044" spans="2:7" s="40" customFormat="1">
      <c r="B32044" s="7"/>
      <c r="C32044" s="7"/>
      <c r="D32044" s="4"/>
      <c r="E32044" s="4"/>
      <c r="F32044" s="4"/>
      <c r="G32044" s="31"/>
    </row>
    <row r="32045" spans="2:7" s="40" customFormat="1">
      <c r="B32045" s="7"/>
      <c r="C32045" s="7"/>
      <c r="D32045" s="4"/>
      <c r="E32045" s="4"/>
      <c r="F32045" s="4"/>
      <c r="G32045" s="31"/>
    </row>
    <row r="32046" spans="2:7" s="40" customFormat="1">
      <c r="B32046" s="7"/>
      <c r="C32046" s="7"/>
      <c r="D32046" s="4"/>
      <c r="E32046" s="4"/>
      <c r="F32046" s="4"/>
      <c r="G32046" s="31"/>
    </row>
    <row r="32047" spans="2:7" s="40" customFormat="1">
      <c r="B32047" s="7"/>
      <c r="C32047" s="7"/>
      <c r="D32047" s="4"/>
      <c r="E32047" s="4"/>
      <c r="F32047" s="4"/>
      <c r="G32047" s="31"/>
    </row>
    <row r="32048" spans="2:7" s="40" customFormat="1">
      <c r="B32048" s="7"/>
      <c r="C32048" s="7"/>
      <c r="D32048" s="4"/>
      <c r="E32048" s="4"/>
      <c r="F32048" s="4"/>
      <c r="G32048" s="31"/>
    </row>
    <row r="32049" spans="2:7" s="40" customFormat="1">
      <c r="B32049" s="7"/>
      <c r="C32049" s="7"/>
      <c r="D32049" s="4"/>
      <c r="E32049" s="4"/>
      <c r="F32049" s="4"/>
      <c r="G32049" s="31"/>
    </row>
    <row r="32050" spans="2:7" s="40" customFormat="1">
      <c r="B32050" s="7"/>
      <c r="C32050" s="7"/>
      <c r="D32050" s="4"/>
      <c r="E32050" s="4"/>
      <c r="F32050" s="4"/>
      <c r="G32050" s="31"/>
    </row>
    <row r="32051" spans="2:7" s="40" customFormat="1">
      <c r="B32051" s="7"/>
      <c r="C32051" s="7"/>
      <c r="D32051" s="4"/>
      <c r="E32051" s="4"/>
      <c r="F32051" s="4"/>
      <c r="G32051" s="31"/>
    </row>
    <row r="32052" spans="2:7" s="40" customFormat="1">
      <c r="B32052" s="7"/>
      <c r="C32052" s="7"/>
      <c r="D32052" s="4"/>
      <c r="E32052" s="4"/>
      <c r="F32052" s="4"/>
      <c r="G32052" s="31"/>
    </row>
    <row r="32053" spans="2:7" s="40" customFormat="1">
      <c r="B32053" s="7"/>
      <c r="C32053" s="7"/>
      <c r="D32053" s="4"/>
      <c r="E32053" s="4"/>
      <c r="F32053" s="4"/>
      <c r="G32053" s="31"/>
    </row>
    <row r="32054" spans="2:7" s="40" customFormat="1">
      <c r="B32054" s="7"/>
      <c r="C32054" s="7"/>
      <c r="D32054" s="4"/>
      <c r="E32054" s="4"/>
      <c r="F32054" s="4"/>
      <c r="G32054" s="31"/>
    </row>
    <row r="32055" spans="2:7" s="40" customFormat="1">
      <c r="B32055" s="7"/>
      <c r="C32055" s="7"/>
      <c r="D32055" s="4"/>
      <c r="E32055" s="4"/>
      <c r="F32055" s="4"/>
      <c r="G32055" s="31"/>
    </row>
    <row r="32056" spans="2:7" s="40" customFormat="1">
      <c r="B32056" s="7"/>
      <c r="C32056" s="7"/>
      <c r="D32056" s="4"/>
      <c r="E32056" s="4"/>
      <c r="F32056" s="4"/>
      <c r="G32056" s="31"/>
    </row>
    <row r="32057" spans="2:7" s="40" customFormat="1">
      <c r="B32057" s="7"/>
      <c r="C32057" s="7"/>
      <c r="D32057" s="4"/>
      <c r="E32057" s="4"/>
      <c r="F32057" s="4"/>
      <c r="G32057" s="31"/>
    </row>
    <row r="32058" spans="2:7" s="40" customFormat="1">
      <c r="B32058" s="7"/>
      <c r="C32058" s="7"/>
      <c r="D32058" s="4"/>
      <c r="E32058" s="4"/>
      <c r="F32058" s="4"/>
      <c r="G32058" s="31"/>
    </row>
    <row r="32059" spans="2:7" s="40" customFormat="1">
      <c r="B32059" s="7"/>
      <c r="C32059" s="7"/>
      <c r="D32059" s="4"/>
      <c r="E32059" s="4"/>
      <c r="F32059" s="4"/>
      <c r="G32059" s="31"/>
    </row>
    <row r="32060" spans="2:7" s="40" customFormat="1">
      <c r="B32060" s="7"/>
      <c r="C32060" s="7"/>
      <c r="D32060" s="4"/>
      <c r="E32060" s="4"/>
      <c r="F32060" s="4"/>
      <c r="G32060" s="31"/>
    </row>
    <row r="32061" spans="2:7" s="40" customFormat="1">
      <c r="B32061" s="7"/>
      <c r="C32061" s="7"/>
      <c r="D32061" s="4"/>
      <c r="E32061" s="4"/>
      <c r="F32061" s="4"/>
      <c r="G32061" s="31"/>
    </row>
    <row r="32062" spans="2:7" s="40" customFormat="1">
      <c r="B32062" s="7"/>
      <c r="C32062" s="7"/>
      <c r="D32062" s="4"/>
      <c r="E32062" s="4"/>
      <c r="F32062" s="4"/>
      <c r="G32062" s="31"/>
    </row>
    <row r="32063" spans="2:7" s="40" customFormat="1">
      <c r="B32063" s="7"/>
      <c r="C32063" s="7"/>
      <c r="D32063" s="4"/>
      <c r="E32063" s="4"/>
      <c r="F32063" s="4"/>
      <c r="G32063" s="31"/>
    </row>
    <row r="32064" spans="2:7" s="40" customFormat="1">
      <c r="B32064" s="7"/>
      <c r="C32064" s="7"/>
      <c r="D32064" s="4"/>
      <c r="E32064" s="4"/>
      <c r="F32064" s="4"/>
      <c r="G32064" s="31"/>
    </row>
    <row r="32065" spans="2:7" s="40" customFormat="1">
      <c r="B32065" s="7"/>
      <c r="C32065" s="7"/>
      <c r="D32065" s="4"/>
      <c r="E32065" s="4"/>
      <c r="F32065" s="4"/>
      <c r="G32065" s="31"/>
    </row>
    <row r="32066" spans="2:7" s="40" customFormat="1">
      <c r="B32066" s="7"/>
      <c r="C32066" s="7"/>
      <c r="D32066" s="4"/>
      <c r="E32066" s="4"/>
      <c r="F32066" s="4"/>
      <c r="G32066" s="31"/>
    </row>
    <row r="32067" spans="2:7" s="40" customFormat="1">
      <c r="B32067" s="7"/>
      <c r="C32067" s="7"/>
      <c r="D32067" s="4"/>
      <c r="E32067" s="4"/>
      <c r="F32067" s="4"/>
      <c r="G32067" s="31"/>
    </row>
    <row r="32068" spans="2:7" s="40" customFormat="1">
      <c r="B32068" s="7"/>
      <c r="C32068" s="7"/>
      <c r="D32068" s="4"/>
      <c r="E32068" s="4"/>
      <c r="F32068" s="4"/>
      <c r="G32068" s="31"/>
    </row>
    <row r="32069" spans="2:7" s="40" customFormat="1">
      <c r="B32069" s="7"/>
      <c r="C32069" s="7"/>
      <c r="D32069" s="4"/>
      <c r="E32069" s="4"/>
      <c r="F32069" s="4"/>
      <c r="G32069" s="31"/>
    </row>
    <row r="32070" spans="2:7" s="40" customFormat="1">
      <c r="B32070" s="7"/>
      <c r="C32070" s="7"/>
      <c r="D32070" s="4"/>
      <c r="E32070" s="4"/>
      <c r="F32070" s="4"/>
      <c r="G32070" s="31"/>
    </row>
    <row r="32071" spans="2:7" s="40" customFormat="1">
      <c r="B32071" s="7"/>
      <c r="C32071" s="7"/>
      <c r="D32071" s="4"/>
      <c r="E32071" s="4"/>
      <c r="F32071" s="4"/>
      <c r="G32071" s="31"/>
    </row>
    <row r="32072" spans="2:7" s="40" customFormat="1">
      <c r="B32072" s="7"/>
      <c r="C32072" s="7"/>
      <c r="D32072" s="4"/>
      <c r="E32072" s="4"/>
      <c r="F32072" s="4"/>
      <c r="G32072" s="31"/>
    </row>
    <row r="32073" spans="2:7" s="40" customFormat="1">
      <c r="B32073" s="7"/>
      <c r="C32073" s="7"/>
      <c r="D32073" s="4"/>
      <c r="E32073" s="4"/>
      <c r="F32073" s="4"/>
      <c r="G32073" s="31"/>
    </row>
    <row r="32074" spans="2:7" s="40" customFormat="1">
      <c r="B32074" s="7"/>
      <c r="C32074" s="7"/>
      <c r="D32074" s="4"/>
      <c r="E32074" s="4"/>
      <c r="F32074" s="4"/>
      <c r="G32074" s="31"/>
    </row>
    <row r="32075" spans="2:7" s="40" customFormat="1">
      <c r="B32075" s="7"/>
      <c r="C32075" s="7"/>
      <c r="D32075" s="4"/>
      <c r="E32075" s="4"/>
      <c r="F32075" s="4"/>
      <c r="G32075" s="31"/>
    </row>
    <row r="32076" spans="2:7" s="40" customFormat="1">
      <c r="B32076" s="7"/>
      <c r="C32076" s="7"/>
      <c r="D32076" s="4"/>
      <c r="E32076" s="4"/>
      <c r="F32076" s="4"/>
      <c r="G32076" s="31"/>
    </row>
    <row r="32077" spans="2:7" s="40" customFormat="1">
      <c r="B32077" s="7"/>
      <c r="C32077" s="7"/>
      <c r="D32077" s="4"/>
      <c r="E32077" s="4"/>
      <c r="F32077" s="4"/>
      <c r="G32077" s="31"/>
    </row>
    <row r="32078" spans="2:7" s="40" customFormat="1">
      <c r="B32078" s="7"/>
      <c r="C32078" s="7"/>
      <c r="D32078" s="4"/>
      <c r="E32078" s="4"/>
      <c r="F32078" s="4"/>
      <c r="G32078" s="31"/>
    </row>
    <row r="32079" spans="2:7" s="40" customFormat="1">
      <c r="B32079" s="7"/>
      <c r="C32079" s="7"/>
      <c r="D32079" s="4"/>
      <c r="E32079" s="4"/>
      <c r="F32079" s="4"/>
      <c r="G32079" s="31"/>
    </row>
    <row r="32080" spans="2:7" s="40" customFormat="1">
      <c r="B32080" s="7"/>
      <c r="C32080" s="7"/>
      <c r="D32080" s="4"/>
      <c r="E32080" s="4"/>
      <c r="F32080" s="4"/>
      <c r="G32080" s="31"/>
    </row>
    <row r="32081" spans="2:7" s="40" customFormat="1">
      <c r="B32081" s="7"/>
      <c r="C32081" s="7"/>
      <c r="D32081" s="4"/>
      <c r="E32081" s="4"/>
      <c r="F32081" s="4"/>
      <c r="G32081" s="31"/>
    </row>
    <row r="32082" spans="2:7" s="40" customFormat="1">
      <c r="B32082" s="7"/>
      <c r="C32082" s="7"/>
      <c r="D32082" s="4"/>
      <c r="E32082" s="4"/>
      <c r="F32082" s="4"/>
      <c r="G32082" s="31"/>
    </row>
    <row r="32083" spans="2:7" s="40" customFormat="1">
      <c r="B32083" s="7"/>
      <c r="C32083" s="7"/>
      <c r="D32083" s="4"/>
      <c r="E32083" s="4"/>
      <c r="F32083" s="4"/>
      <c r="G32083" s="31"/>
    </row>
    <row r="32084" spans="2:7" s="40" customFormat="1">
      <c r="B32084" s="7"/>
      <c r="C32084" s="7"/>
      <c r="D32084" s="4"/>
      <c r="E32084" s="4"/>
      <c r="F32084" s="4"/>
      <c r="G32084" s="31"/>
    </row>
    <row r="32085" spans="2:7" s="40" customFormat="1">
      <c r="B32085" s="7"/>
      <c r="C32085" s="7"/>
      <c r="D32085" s="4"/>
      <c r="E32085" s="4"/>
      <c r="F32085" s="4"/>
      <c r="G32085" s="31"/>
    </row>
    <row r="32086" spans="2:7" s="40" customFormat="1">
      <c r="B32086" s="7"/>
      <c r="C32086" s="7"/>
      <c r="D32086" s="4"/>
      <c r="E32086" s="4"/>
      <c r="F32086" s="4"/>
      <c r="G32086" s="31"/>
    </row>
    <row r="32087" spans="2:7" s="40" customFormat="1">
      <c r="B32087" s="7"/>
      <c r="C32087" s="7"/>
      <c r="D32087" s="4"/>
      <c r="E32087" s="4"/>
      <c r="F32087" s="4"/>
      <c r="G32087" s="31"/>
    </row>
    <row r="32088" spans="2:7" s="40" customFormat="1">
      <c r="B32088" s="7"/>
      <c r="C32088" s="7"/>
      <c r="D32088" s="4"/>
      <c r="E32088" s="4"/>
      <c r="F32088" s="4"/>
      <c r="G32088" s="31"/>
    </row>
    <row r="32089" spans="2:7" s="40" customFormat="1">
      <c r="B32089" s="7"/>
      <c r="C32089" s="7"/>
      <c r="D32089" s="4"/>
      <c r="E32089" s="4"/>
      <c r="F32089" s="4"/>
      <c r="G32089" s="31"/>
    </row>
    <row r="32090" spans="2:7" s="40" customFormat="1">
      <c r="B32090" s="7"/>
      <c r="C32090" s="7"/>
      <c r="D32090" s="4"/>
      <c r="E32090" s="4"/>
      <c r="F32090" s="4"/>
      <c r="G32090" s="31"/>
    </row>
    <row r="32091" spans="2:7" s="40" customFormat="1">
      <c r="B32091" s="7"/>
      <c r="C32091" s="7"/>
      <c r="D32091" s="4"/>
      <c r="E32091" s="4"/>
      <c r="F32091" s="4"/>
      <c r="G32091" s="31"/>
    </row>
    <row r="32092" spans="2:7" s="40" customFormat="1">
      <c r="B32092" s="7"/>
      <c r="C32092" s="7"/>
      <c r="D32092" s="4"/>
      <c r="E32092" s="4"/>
      <c r="F32092" s="4"/>
      <c r="G32092" s="31"/>
    </row>
    <row r="32093" spans="2:7" s="40" customFormat="1">
      <c r="B32093" s="7"/>
      <c r="C32093" s="7"/>
      <c r="D32093" s="4"/>
      <c r="E32093" s="4"/>
      <c r="F32093" s="4"/>
      <c r="G32093" s="31"/>
    </row>
    <row r="32094" spans="2:7" s="40" customFormat="1">
      <c r="B32094" s="7"/>
      <c r="C32094" s="7"/>
      <c r="D32094" s="4"/>
      <c r="E32094" s="4"/>
      <c r="F32094" s="4"/>
      <c r="G32094" s="31"/>
    </row>
    <row r="32095" spans="2:7" s="40" customFormat="1">
      <c r="B32095" s="7"/>
      <c r="C32095" s="7"/>
      <c r="D32095" s="4"/>
      <c r="E32095" s="4"/>
      <c r="F32095" s="4"/>
      <c r="G32095" s="31"/>
    </row>
    <row r="32096" spans="2:7" s="40" customFormat="1">
      <c r="B32096" s="7"/>
      <c r="C32096" s="7"/>
      <c r="D32096" s="4"/>
      <c r="E32096" s="4"/>
      <c r="F32096" s="4"/>
      <c r="G32096" s="31"/>
    </row>
    <row r="32097" spans="2:7" s="40" customFormat="1">
      <c r="B32097" s="7"/>
      <c r="C32097" s="7"/>
      <c r="D32097" s="4"/>
      <c r="E32097" s="4"/>
      <c r="F32097" s="4"/>
      <c r="G32097" s="31"/>
    </row>
    <row r="32098" spans="2:7" s="40" customFormat="1">
      <c r="B32098" s="7"/>
      <c r="C32098" s="7"/>
      <c r="D32098" s="4"/>
      <c r="E32098" s="4"/>
      <c r="F32098" s="4"/>
      <c r="G32098" s="31"/>
    </row>
    <row r="32099" spans="2:7" s="40" customFormat="1">
      <c r="B32099" s="7"/>
      <c r="C32099" s="7"/>
      <c r="D32099" s="4"/>
      <c r="E32099" s="4"/>
      <c r="F32099" s="4"/>
      <c r="G32099" s="31"/>
    </row>
    <row r="32100" spans="2:7" s="40" customFormat="1">
      <c r="B32100" s="7"/>
      <c r="C32100" s="7"/>
      <c r="D32100" s="4"/>
      <c r="E32100" s="4"/>
      <c r="F32100" s="4"/>
      <c r="G32100" s="31"/>
    </row>
    <row r="32101" spans="2:7" s="40" customFormat="1">
      <c r="B32101" s="7"/>
      <c r="C32101" s="7"/>
      <c r="D32101" s="4"/>
      <c r="E32101" s="4"/>
      <c r="F32101" s="4"/>
      <c r="G32101" s="31"/>
    </row>
    <row r="32102" spans="2:7" s="40" customFormat="1">
      <c r="B32102" s="7"/>
      <c r="C32102" s="7"/>
      <c r="D32102" s="4"/>
      <c r="E32102" s="4"/>
      <c r="F32102" s="4"/>
      <c r="G32102" s="31"/>
    </row>
    <row r="32103" spans="2:7" s="40" customFormat="1">
      <c r="B32103" s="7"/>
      <c r="C32103" s="7"/>
      <c r="D32103" s="4"/>
      <c r="E32103" s="4"/>
      <c r="F32103" s="4"/>
      <c r="G32103" s="31"/>
    </row>
    <row r="32104" spans="2:7" s="40" customFormat="1">
      <c r="B32104" s="7"/>
      <c r="C32104" s="7"/>
      <c r="D32104" s="4"/>
      <c r="E32104" s="4"/>
      <c r="F32104" s="4"/>
      <c r="G32104" s="31"/>
    </row>
    <row r="32105" spans="2:7" s="40" customFormat="1">
      <c r="B32105" s="7"/>
      <c r="C32105" s="7"/>
      <c r="D32105" s="4"/>
      <c r="E32105" s="4"/>
      <c r="F32105" s="4"/>
      <c r="G32105" s="31"/>
    </row>
    <row r="32106" spans="2:7" s="40" customFormat="1">
      <c r="B32106" s="7"/>
      <c r="C32106" s="7"/>
      <c r="D32106" s="4"/>
      <c r="E32106" s="4"/>
      <c r="F32106" s="4"/>
      <c r="G32106" s="31"/>
    </row>
    <row r="32107" spans="2:7" s="40" customFormat="1">
      <c r="B32107" s="7"/>
      <c r="C32107" s="7"/>
      <c r="D32107" s="4"/>
      <c r="E32107" s="4"/>
      <c r="F32107" s="4"/>
      <c r="G32107" s="31"/>
    </row>
    <row r="32108" spans="2:7" s="40" customFormat="1">
      <c r="B32108" s="7"/>
      <c r="C32108" s="7"/>
      <c r="D32108" s="4"/>
      <c r="E32108" s="4"/>
      <c r="F32108" s="4"/>
      <c r="G32108" s="31"/>
    </row>
    <row r="32109" spans="2:7" s="40" customFormat="1">
      <c r="B32109" s="7"/>
      <c r="C32109" s="7"/>
      <c r="D32109" s="4"/>
      <c r="E32109" s="4"/>
      <c r="F32109" s="4"/>
      <c r="G32109" s="31"/>
    </row>
    <row r="32110" spans="2:7" s="40" customFormat="1">
      <c r="B32110" s="7"/>
      <c r="C32110" s="7"/>
      <c r="D32110" s="4"/>
      <c r="E32110" s="4"/>
      <c r="F32110" s="4"/>
      <c r="G32110" s="31"/>
    </row>
    <row r="32111" spans="2:7" s="40" customFormat="1">
      <c r="B32111" s="7"/>
      <c r="C32111" s="7"/>
      <c r="D32111" s="4"/>
      <c r="E32111" s="4"/>
      <c r="F32111" s="4"/>
      <c r="G32111" s="31"/>
    </row>
    <row r="32112" spans="2:7" s="40" customFormat="1">
      <c r="B32112" s="7"/>
      <c r="C32112" s="7"/>
      <c r="D32112" s="4"/>
      <c r="E32112" s="4"/>
      <c r="F32112" s="4"/>
      <c r="G32112" s="31"/>
    </row>
    <row r="32113" spans="2:7" s="40" customFormat="1">
      <c r="B32113" s="7"/>
      <c r="C32113" s="7"/>
      <c r="D32113" s="4"/>
      <c r="E32113" s="4"/>
      <c r="F32113" s="4"/>
      <c r="G32113" s="31"/>
    </row>
    <row r="32114" spans="2:7" s="40" customFormat="1">
      <c r="B32114" s="7"/>
      <c r="C32114" s="7"/>
      <c r="D32114" s="4"/>
      <c r="E32114" s="4"/>
      <c r="F32114" s="4"/>
      <c r="G32114" s="31"/>
    </row>
    <row r="32115" spans="2:7" s="40" customFormat="1">
      <c r="B32115" s="7"/>
      <c r="C32115" s="7"/>
      <c r="D32115" s="4"/>
      <c r="E32115" s="4"/>
      <c r="F32115" s="4"/>
      <c r="G32115" s="31"/>
    </row>
    <row r="32116" spans="2:7" s="40" customFormat="1">
      <c r="B32116" s="7"/>
      <c r="C32116" s="7"/>
      <c r="D32116" s="4"/>
      <c r="E32116" s="4"/>
      <c r="F32116" s="4"/>
      <c r="G32116" s="31"/>
    </row>
    <row r="32117" spans="2:7" s="40" customFormat="1">
      <c r="B32117" s="7"/>
      <c r="C32117" s="7"/>
      <c r="D32117" s="4"/>
      <c r="E32117" s="4"/>
      <c r="F32117" s="4"/>
      <c r="G32117" s="31"/>
    </row>
    <row r="32118" spans="2:7" s="40" customFormat="1">
      <c r="B32118" s="7"/>
      <c r="C32118" s="7"/>
      <c r="D32118" s="4"/>
      <c r="E32118" s="4"/>
      <c r="F32118" s="4"/>
      <c r="G32118" s="31"/>
    </row>
    <row r="32119" spans="2:7" s="40" customFormat="1">
      <c r="B32119" s="7"/>
      <c r="C32119" s="7"/>
      <c r="D32119" s="4"/>
      <c r="E32119" s="4"/>
      <c r="F32119" s="4"/>
      <c r="G32119" s="31"/>
    </row>
    <row r="32120" spans="2:7" s="40" customFormat="1">
      <c r="B32120" s="7"/>
      <c r="C32120" s="7"/>
      <c r="D32120" s="4"/>
      <c r="E32120" s="4"/>
      <c r="F32120" s="4"/>
      <c r="G32120" s="31"/>
    </row>
    <row r="32121" spans="2:7" s="40" customFormat="1">
      <c r="B32121" s="7"/>
      <c r="C32121" s="7"/>
      <c r="D32121" s="4"/>
      <c r="E32121" s="4"/>
      <c r="F32121" s="4"/>
      <c r="G32121" s="31"/>
    </row>
    <row r="32122" spans="2:7" s="40" customFormat="1">
      <c r="B32122" s="7"/>
      <c r="C32122" s="7"/>
      <c r="D32122" s="4"/>
      <c r="E32122" s="4"/>
      <c r="F32122" s="4"/>
      <c r="G32122" s="31"/>
    </row>
    <row r="32123" spans="2:7" s="40" customFormat="1">
      <c r="B32123" s="7"/>
      <c r="C32123" s="7"/>
      <c r="D32123" s="4"/>
      <c r="E32123" s="4"/>
      <c r="F32123" s="4"/>
      <c r="G32123" s="31"/>
    </row>
    <row r="32124" spans="2:7" s="40" customFormat="1">
      <c r="B32124" s="7"/>
      <c r="C32124" s="7"/>
      <c r="D32124" s="4"/>
      <c r="E32124" s="4"/>
      <c r="F32124" s="4"/>
      <c r="G32124" s="31"/>
    </row>
    <row r="32125" spans="2:7" s="40" customFormat="1">
      <c r="B32125" s="7"/>
      <c r="C32125" s="7"/>
      <c r="D32125" s="4"/>
      <c r="E32125" s="4"/>
      <c r="F32125" s="4"/>
      <c r="G32125" s="31"/>
    </row>
    <row r="32126" spans="2:7" s="40" customFormat="1">
      <c r="B32126" s="7"/>
      <c r="C32126" s="7"/>
      <c r="D32126" s="4"/>
      <c r="E32126" s="4"/>
      <c r="F32126" s="4"/>
      <c r="G32126" s="31"/>
    </row>
    <row r="32127" spans="2:7" s="40" customFormat="1">
      <c r="B32127" s="7"/>
      <c r="C32127" s="7"/>
      <c r="D32127" s="4"/>
      <c r="E32127" s="4"/>
      <c r="F32127" s="4"/>
      <c r="G32127" s="31"/>
    </row>
    <row r="32128" spans="2:7" s="40" customFormat="1">
      <c r="B32128" s="7"/>
      <c r="C32128" s="7"/>
      <c r="D32128" s="4"/>
      <c r="E32128" s="4"/>
      <c r="F32128" s="4"/>
      <c r="G32128" s="31"/>
    </row>
    <row r="32129" spans="2:7" s="40" customFormat="1">
      <c r="B32129" s="7"/>
      <c r="C32129" s="7"/>
      <c r="D32129" s="4"/>
      <c r="E32129" s="4"/>
      <c r="F32129" s="4"/>
      <c r="G32129" s="31"/>
    </row>
    <row r="32130" spans="2:7" s="40" customFormat="1">
      <c r="B32130" s="7"/>
      <c r="C32130" s="7"/>
      <c r="D32130" s="4"/>
      <c r="E32130" s="4"/>
      <c r="F32130" s="4"/>
      <c r="G32130" s="31"/>
    </row>
    <row r="32131" spans="2:7" s="40" customFormat="1">
      <c r="B32131" s="7"/>
      <c r="C32131" s="7"/>
      <c r="D32131" s="4"/>
      <c r="E32131" s="4"/>
      <c r="F32131" s="4"/>
      <c r="G32131" s="31"/>
    </row>
    <row r="32132" spans="2:7" s="40" customFormat="1">
      <c r="B32132" s="7"/>
      <c r="C32132" s="7"/>
      <c r="D32132" s="4"/>
      <c r="E32132" s="4"/>
      <c r="F32132" s="4"/>
      <c r="G32132" s="31"/>
    </row>
    <row r="32133" spans="2:7" s="40" customFormat="1">
      <c r="B32133" s="7"/>
      <c r="C32133" s="7"/>
      <c r="D32133" s="4"/>
      <c r="E32133" s="4"/>
      <c r="F32133" s="4"/>
      <c r="G32133" s="31"/>
    </row>
    <row r="32134" spans="2:7" s="40" customFormat="1">
      <c r="B32134" s="7"/>
      <c r="C32134" s="7"/>
      <c r="D32134" s="4"/>
      <c r="E32134" s="4"/>
      <c r="F32134" s="4"/>
      <c r="G32134" s="31"/>
    </row>
    <row r="32135" spans="2:7" s="40" customFormat="1">
      <c r="B32135" s="7"/>
      <c r="C32135" s="7"/>
      <c r="D32135" s="4"/>
      <c r="E32135" s="4"/>
      <c r="F32135" s="4"/>
      <c r="G32135" s="31"/>
    </row>
    <row r="32136" spans="2:7" s="40" customFormat="1">
      <c r="B32136" s="7"/>
      <c r="C32136" s="7"/>
      <c r="D32136" s="4"/>
      <c r="E32136" s="4"/>
      <c r="F32136" s="4"/>
      <c r="G32136" s="31"/>
    </row>
    <row r="32137" spans="2:7" s="40" customFormat="1">
      <c r="B32137" s="7"/>
      <c r="C32137" s="7"/>
      <c r="D32137" s="4"/>
      <c r="E32137" s="4"/>
      <c r="F32137" s="4"/>
      <c r="G32137" s="31"/>
    </row>
    <row r="32138" spans="2:7" s="40" customFormat="1">
      <c r="B32138" s="7"/>
      <c r="C32138" s="7"/>
      <c r="D32138" s="4"/>
      <c r="E32138" s="4"/>
      <c r="F32138" s="4"/>
      <c r="G32138" s="31"/>
    </row>
    <row r="32139" spans="2:7" s="40" customFormat="1">
      <c r="B32139" s="7"/>
      <c r="C32139" s="7"/>
      <c r="D32139" s="4"/>
      <c r="E32139" s="4"/>
      <c r="F32139" s="4"/>
      <c r="G32139" s="31"/>
    </row>
    <row r="32140" spans="2:7" s="40" customFormat="1">
      <c r="B32140" s="7"/>
      <c r="C32140" s="7"/>
      <c r="D32140" s="4"/>
      <c r="E32140" s="4"/>
      <c r="F32140" s="4"/>
      <c r="G32140" s="31"/>
    </row>
    <row r="32141" spans="2:7" s="40" customFormat="1">
      <c r="B32141" s="7"/>
      <c r="C32141" s="7"/>
      <c r="D32141" s="4"/>
      <c r="E32141" s="4"/>
      <c r="F32141" s="4"/>
      <c r="G32141" s="31"/>
    </row>
    <row r="32142" spans="2:7" s="40" customFormat="1">
      <c r="B32142" s="7"/>
      <c r="C32142" s="7"/>
      <c r="D32142" s="4"/>
      <c r="E32142" s="4"/>
      <c r="F32142" s="4"/>
      <c r="G32142" s="31"/>
    </row>
    <row r="32143" spans="2:7" s="40" customFormat="1">
      <c r="B32143" s="7"/>
      <c r="C32143" s="7"/>
      <c r="D32143" s="4"/>
      <c r="E32143" s="4"/>
      <c r="F32143" s="4"/>
      <c r="G32143" s="31"/>
    </row>
    <row r="32144" spans="2:7" s="40" customFormat="1">
      <c r="B32144" s="7"/>
      <c r="C32144" s="7"/>
      <c r="D32144" s="4"/>
      <c r="E32144" s="4"/>
      <c r="F32144" s="4"/>
      <c r="G32144" s="31"/>
    </row>
    <row r="32145" spans="2:7" s="40" customFormat="1">
      <c r="B32145" s="7"/>
      <c r="C32145" s="7"/>
      <c r="D32145" s="4"/>
      <c r="E32145" s="4"/>
      <c r="F32145" s="4"/>
      <c r="G32145" s="31"/>
    </row>
    <row r="32146" spans="2:7" s="40" customFormat="1">
      <c r="B32146" s="7"/>
      <c r="C32146" s="7"/>
      <c r="D32146" s="4"/>
      <c r="E32146" s="4"/>
      <c r="F32146" s="4"/>
      <c r="G32146" s="31"/>
    </row>
    <row r="32147" spans="2:7" s="40" customFormat="1">
      <c r="B32147" s="7"/>
      <c r="C32147" s="7"/>
      <c r="D32147" s="4"/>
      <c r="E32147" s="4"/>
      <c r="F32147" s="4"/>
      <c r="G32147" s="31"/>
    </row>
    <row r="32148" spans="2:7" s="40" customFormat="1">
      <c r="B32148" s="7"/>
      <c r="C32148" s="7"/>
      <c r="D32148" s="4"/>
      <c r="E32148" s="4"/>
      <c r="F32148" s="4"/>
      <c r="G32148" s="31"/>
    </row>
    <row r="32149" spans="2:7" s="40" customFormat="1">
      <c r="B32149" s="7"/>
      <c r="C32149" s="7"/>
      <c r="D32149" s="4"/>
      <c r="E32149" s="4"/>
      <c r="F32149" s="4"/>
      <c r="G32149" s="31"/>
    </row>
    <row r="32150" spans="2:7" s="40" customFormat="1">
      <c r="B32150" s="7"/>
      <c r="C32150" s="7"/>
      <c r="D32150" s="4"/>
      <c r="E32150" s="4"/>
      <c r="F32150" s="4"/>
      <c r="G32150" s="31"/>
    </row>
    <row r="32151" spans="2:7" s="40" customFormat="1">
      <c r="B32151" s="7"/>
      <c r="C32151" s="7"/>
      <c r="D32151" s="4"/>
      <c r="E32151" s="4"/>
      <c r="F32151" s="4"/>
      <c r="G32151" s="31"/>
    </row>
    <row r="32152" spans="2:7" s="40" customFormat="1">
      <c r="B32152" s="7"/>
      <c r="C32152" s="7"/>
      <c r="D32152" s="4"/>
      <c r="E32152" s="4"/>
      <c r="F32152" s="4"/>
      <c r="G32152" s="31"/>
    </row>
    <row r="32153" spans="2:7" s="40" customFormat="1">
      <c r="B32153" s="7"/>
      <c r="C32153" s="7"/>
      <c r="D32153" s="4"/>
      <c r="E32153" s="4"/>
      <c r="F32153" s="4"/>
      <c r="G32153" s="31"/>
    </row>
    <row r="32154" spans="2:7" s="40" customFormat="1">
      <c r="B32154" s="7"/>
      <c r="C32154" s="7"/>
      <c r="D32154" s="4"/>
      <c r="E32154" s="4"/>
      <c r="F32154" s="4"/>
      <c r="G32154" s="31"/>
    </row>
    <row r="32155" spans="2:7" s="40" customFormat="1">
      <c r="B32155" s="7"/>
      <c r="C32155" s="7"/>
      <c r="D32155" s="4"/>
      <c r="E32155" s="4"/>
      <c r="F32155" s="4"/>
      <c r="G32155" s="31"/>
    </row>
    <row r="32156" spans="2:7" s="40" customFormat="1">
      <c r="B32156" s="7"/>
      <c r="C32156" s="7"/>
      <c r="D32156" s="4"/>
      <c r="E32156" s="4"/>
      <c r="F32156" s="4"/>
      <c r="G32156" s="31"/>
    </row>
    <row r="32157" spans="2:7" s="40" customFormat="1">
      <c r="B32157" s="7"/>
      <c r="C32157" s="7"/>
      <c r="D32157" s="4"/>
      <c r="E32157" s="4"/>
      <c r="F32157" s="4"/>
      <c r="G32157" s="31"/>
    </row>
    <row r="32158" spans="2:7" s="40" customFormat="1">
      <c r="B32158" s="7"/>
      <c r="C32158" s="7"/>
      <c r="D32158" s="4"/>
      <c r="E32158" s="4"/>
      <c r="F32158" s="4"/>
      <c r="G32158" s="31"/>
    </row>
    <row r="32159" spans="2:7" s="40" customFormat="1">
      <c r="B32159" s="7"/>
      <c r="C32159" s="7"/>
      <c r="D32159" s="4"/>
      <c r="E32159" s="4"/>
      <c r="F32159" s="4"/>
      <c r="G32159" s="31"/>
    </row>
    <row r="32160" spans="2:7" s="40" customFormat="1">
      <c r="B32160" s="7"/>
      <c r="C32160" s="7"/>
      <c r="D32160" s="4"/>
      <c r="E32160" s="4"/>
      <c r="F32160" s="4"/>
      <c r="G32160" s="31"/>
    </row>
    <row r="32161" spans="2:7" s="40" customFormat="1">
      <c r="B32161" s="7"/>
      <c r="C32161" s="7"/>
      <c r="D32161" s="4"/>
      <c r="E32161" s="4"/>
      <c r="F32161" s="4"/>
      <c r="G32161" s="31"/>
    </row>
    <row r="32162" spans="2:7" s="40" customFormat="1">
      <c r="B32162" s="7"/>
      <c r="C32162" s="7"/>
      <c r="D32162" s="4"/>
      <c r="E32162" s="4"/>
      <c r="F32162" s="4"/>
      <c r="G32162" s="31"/>
    </row>
    <row r="32163" spans="2:7" s="40" customFormat="1">
      <c r="B32163" s="7"/>
      <c r="C32163" s="7"/>
      <c r="D32163" s="4"/>
      <c r="E32163" s="4"/>
      <c r="F32163" s="4"/>
      <c r="G32163" s="31"/>
    </row>
    <row r="32164" spans="2:7" s="40" customFormat="1">
      <c r="B32164" s="7"/>
      <c r="C32164" s="7"/>
      <c r="D32164" s="4"/>
      <c r="E32164" s="4"/>
      <c r="F32164" s="4"/>
      <c r="G32164" s="31"/>
    </row>
    <row r="32165" spans="2:7" s="40" customFormat="1">
      <c r="B32165" s="7"/>
      <c r="C32165" s="7"/>
      <c r="D32165" s="4"/>
      <c r="E32165" s="4"/>
      <c r="F32165" s="4"/>
      <c r="G32165" s="31"/>
    </row>
    <row r="32166" spans="2:7" s="40" customFormat="1">
      <c r="B32166" s="7"/>
      <c r="C32166" s="7"/>
      <c r="D32166" s="4"/>
      <c r="E32166" s="4"/>
      <c r="F32166" s="4"/>
      <c r="G32166" s="31"/>
    </row>
    <row r="32167" spans="2:7" s="40" customFormat="1">
      <c r="B32167" s="7"/>
      <c r="C32167" s="7"/>
      <c r="D32167" s="4"/>
      <c r="E32167" s="4"/>
      <c r="F32167" s="4"/>
      <c r="G32167" s="31"/>
    </row>
    <row r="32168" spans="2:7" s="40" customFormat="1">
      <c r="B32168" s="7"/>
      <c r="C32168" s="7"/>
      <c r="D32168" s="4"/>
      <c r="E32168" s="4"/>
      <c r="F32168" s="4"/>
      <c r="G32168" s="31"/>
    </row>
    <row r="32169" spans="2:7" s="40" customFormat="1">
      <c r="B32169" s="7"/>
      <c r="C32169" s="7"/>
      <c r="D32169" s="4"/>
      <c r="E32169" s="4"/>
      <c r="F32169" s="4"/>
      <c r="G32169" s="31"/>
    </row>
    <row r="32170" spans="2:7" s="40" customFormat="1">
      <c r="B32170" s="7"/>
      <c r="C32170" s="7"/>
      <c r="D32170" s="4"/>
      <c r="E32170" s="4"/>
      <c r="F32170" s="4"/>
      <c r="G32170" s="31"/>
    </row>
    <row r="32171" spans="2:7" s="40" customFormat="1">
      <c r="B32171" s="7"/>
      <c r="C32171" s="7"/>
      <c r="D32171" s="4"/>
      <c r="E32171" s="4"/>
      <c r="F32171" s="4"/>
      <c r="G32171" s="31"/>
    </row>
    <row r="32172" spans="2:7" s="40" customFormat="1">
      <c r="B32172" s="7"/>
      <c r="C32172" s="7"/>
      <c r="D32172" s="4"/>
      <c r="E32172" s="4"/>
      <c r="F32172" s="4"/>
      <c r="G32172" s="31"/>
    </row>
    <row r="32173" spans="2:7" s="40" customFormat="1">
      <c r="B32173" s="7"/>
      <c r="C32173" s="7"/>
      <c r="D32173" s="4"/>
      <c r="E32173" s="4"/>
      <c r="F32173" s="4"/>
      <c r="G32173" s="31"/>
    </row>
    <row r="32174" spans="2:7" s="40" customFormat="1">
      <c r="B32174" s="7"/>
      <c r="C32174" s="7"/>
      <c r="D32174" s="4"/>
      <c r="E32174" s="4"/>
      <c r="F32174" s="4"/>
      <c r="G32174" s="31"/>
    </row>
    <row r="32175" spans="2:7" s="40" customFormat="1">
      <c r="B32175" s="7"/>
      <c r="C32175" s="7"/>
      <c r="D32175" s="4"/>
      <c r="E32175" s="4"/>
      <c r="F32175" s="4"/>
      <c r="G32175" s="31"/>
    </row>
    <row r="32176" spans="2:7" s="40" customFormat="1">
      <c r="B32176" s="7"/>
      <c r="C32176" s="7"/>
      <c r="D32176" s="4"/>
      <c r="E32176" s="4"/>
      <c r="F32176" s="4"/>
      <c r="G32176" s="31"/>
    </row>
    <row r="32177" spans="2:7" s="40" customFormat="1">
      <c r="B32177" s="7"/>
      <c r="C32177" s="7"/>
      <c r="D32177" s="4"/>
      <c r="E32177" s="4"/>
      <c r="F32177" s="4"/>
      <c r="G32177" s="31"/>
    </row>
    <row r="32178" spans="2:7" s="40" customFormat="1">
      <c r="B32178" s="7"/>
      <c r="C32178" s="7"/>
      <c r="D32178" s="4"/>
      <c r="E32178" s="4"/>
      <c r="F32178" s="4"/>
      <c r="G32178" s="31"/>
    </row>
    <row r="32179" spans="2:7" s="40" customFormat="1">
      <c r="B32179" s="7"/>
      <c r="C32179" s="7"/>
      <c r="D32179" s="4"/>
      <c r="E32179" s="4"/>
      <c r="F32179" s="4"/>
      <c r="G32179" s="31"/>
    </row>
    <row r="32180" spans="2:7" s="40" customFormat="1">
      <c r="B32180" s="7"/>
      <c r="C32180" s="7"/>
      <c r="D32180" s="4"/>
      <c r="E32180" s="4"/>
      <c r="F32180" s="4"/>
      <c r="G32180" s="31"/>
    </row>
    <row r="32181" spans="2:7" s="40" customFormat="1">
      <c r="B32181" s="7"/>
      <c r="C32181" s="7"/>
      <c r="D32181" s="4"/>
      <c r="E32181" s="4"/>
      <c r="F32181" s="4"/>
      <c r="G32181" s="31"/>
    </row>
    <row r="32182" spans="2:7" s="40" customFormat="1">
      <c r="B32182" s="7"/>
      <c r="C32182" s="7"/>
      <c r="D32182" s="4"/>
      <c r="E32182" s="4"/>
      <c r="F32182" s="4"/>
      <c r="G32182" s="31"/>
    </row>
    <row r="32183" spans="2:7" s="40" customFormat="1">
      <c r="B32183" s="7"/>
      <c r="C32183" s="7"/>
      <c r="D32183" s="4"/>
      <c r="E32183" s="4"/>
      <c r="F32183" s="4"/>
      <c r="G32183" s="31"/>
    </row>
    <row r="32184" spans="2:7" s="40" customFormat="1">
      <c r="B32184" s="7"/>
      <c r="C32184" s="7"/>
      <c r="D32184" s="4"/>
      <c r="E32184" s="4"/>
      <c r="F32184" s="4"/>
      <c r="G32184" s="31"/>
    </row>
    <row r="32185" spans="2:7" s="40" customFormat="1">
      <c r="B32185" s="7"/>
      <c r="C32185" s="7"/>
      <c r="D32185" s="4"/>
      <c r="E32185" s="4"/>
      <c r="F32185" s="4"/>
      <c r="G32185" s="31"/>
    </row>
    <row r="32186" spans="2:7" s="40" customFormat="1">
      <c r="B32186" s="7"/>
      <c r="C32186" s="7"/>
      <c r="D32186" s="4"/>
      <c r="E32186" s="4"/>
      <c r="F32186" s="4"/>
      <c r="G32186" s="31"/>
    </row>
    <row r="32187" spans="2:7" s="40" customFormat="1">
      <c r="B32187" s="7"/>
      <c r="C32187" s="7"/>
      <c r="D32187" s="4"/>
      <c r="E32187" s="4"/>
      <c r="F32187" s="4"/>
      <c r="G32187" s="31"/>
    </row>
    <row r="32188" spans="2:7" s="40" customFormat="1">
      <c r="B32188" s="7"/>
      <c r="C32188" s="7"/>
      <c r="D32188" s="4"/>
      <c r="E32188" s="4"/>
      <c r="F32188" s="4"/>
      <c r="G32188" s="31"/>
    </row>
    <row r="32189" spans="2:7" s="40" customFormat="1">
      <c r="B32189" s="7"/>
      <c r="C32189" s="7"/>
      <c r="D32189" s="4"/>
      <c r="E32189" s="4"/>
      <c r="F32189" s="4"/>
      <c r="G32189" s="31"/>
    </row>
    <row r="32190" spans="2:7" s="40" customFormat="1">
      <c r="B32190" s="7"/>
      <c r="C32190" s="7"/>
      <c r="D32190" s="4"/>
      <c r="E32190" s="4"/>
      <c r="F32190" s="4"/>
      <c r="G32190" s="31"/>
    </row>
    <row r="32191" spans="2:7" s="40" customFormat="1">
      <c r="B32191" s="7"/>
      <c r="C32191" s="7"/>
      <c r="D32191" s="4"/>
      <c r="E32191" s="4"/>
      <c r="F32191" s="4"/>
      <c r="G32191" s="31"/>
    </row>
    <row r="32192" spans="2:7" s="40" customFormat="1">
      <c r="B32192" s="7"/>
      <c r="C32192" s="7"/>
      <c r="D32192" s="4"/>
      <c r="E32192" s="4"/>
      <c r="F32192" s="4"/>
      <c r="G32192" s="31"/>
    </row>
    <row r="32193" spans="2:7" s="40" customFormat="1">
      <c r="B32193" s="7"/>
      <c r="C32193" s="7"/>
      <c r="D32193" s="4"/>
      <c r="E32193" s="4"/>
      <c r="F32193" s="4"/>
      <c r="G32193" s="31"/>
    </row>
    <row r="32194" spans="2:7" s="40" customFormat="1">
      <c r="B32194" s="7"/>
      <c r="C32194" s="7"/>
      <c r="D32194" s="4"/>
      <c r="E32194" s="4"/>
      <c r="F32194" s="4"/>
      <c r="G32194" s="31"/>
    </row>
    <row r="32195" spans="2:7" s="40" customFormat="1">
      <c r="B32195" s="7"/>
      <c r="C32195" s="7"/>
      <c r="D32195" s="4"/>
      <c r="E32195" s="4"/>
      <c r="F32195" s="4"/>
      <c r="G32195" s="31"/>
    </row>
    <row r="32196" spans="2:7" s="40" customFormat="1">
      <c r="B32196" s="7"/>
      <c r="C32196" s="7"/>
      <c r="D32196" s="4"/>
      <c r="E32196" s="4"/>
      <c r="F32196" s="4"/>
      <c r="G32196" s="31"/>
    </row>
    <row r="32197" spans="2:7" s="40" customFormat="1">
      <c r="B32197" s="7"/>
      <c r="C32197" s="7"/>
      <c r="D32197" s="4"/>
      <c r="E32197" s="4"/>
      <c r="F32197" s="4"/>
      <c r="G32197" s="31"/>
    </row>
    <row r="32198" spans="2:7" s="40" customFormat="1">
      <c r="B32198" s="7"/>
      <c r="C32198" s="7"/>
      <c r="D32198" s="4"/>
      <c r="E32198" s="4"/>
      <c r="F32198" s="4"/>
      <c r="G32198" s="31"/>
    </row>
    <row r="32199" spans="2:7" s="40" customFormat="1">
      <c r="B32199" s="7"/>
      <c r="C32199" s="7"/>
      <c r="D32199" s="4"/>
      <c r="E32199" s="4"/>
      <c r="F32199" s="4"/>
      <c r="G32199" s="31"/>
    </row>
    <row r="32200" spans="2:7" s="40" customFormat="1">
      <c r="B32200" s="7"/>
      <c r="C32200" s="7"/>
      <c r="D32200" s="4"/>
      <c r="E32200" s="4"/>
      <c r="F32200" s="4"/>
      <c r="G32200" s="31"/>
    </row>
    <row r="32201" spans="2:7" s="40" customFormat="1">
      <c r="B32201" s="7"/>
      <c r="C32201" s="7"/>
      <c r="D32201" s="4"/>
      <c r="E32201" s="4"/>
      <c r="F32201" s="4"/>
      <c r="G32201" s="31"/>
    </row>
    <row r="32202" spans="2:7" s="40" customFormat="1">
      <c r="B32202" s="7"/>
      <c r="C32202" s="7"/>
      <c r="D32202" s="4"/>
      <c r="E32202" s="4"/>
      <c r="F32202" s="4"/>
      <c r="G32202" s="31"/>
    </row>
    <row r="32203" spans="2:7" s="40" customFormat="1">
      <c r="B32203" s="7"/>
      <c r="C32203" s="7"/>
      <c r="D32203" s="4"/>
      <c r="E32203" s="4"/>
      <c r="F32203" s="4"/>
      <c r="G32203" s="31"/>
    </row>
    <row r="32204" spans="2:7" s="40" customFormat="1">
      <c r="B32204" s="7"/>
      <c r="C32204" s="7"/>
      <c r="D32204" s="4"/>
      <c r="E32204" s="4"/>
      <c r="F32204" s="4"/>
      <c r="G32204" s="31"/>
    </row>
    <row r="32205" spans="2:7" s="40" customFormat="1">
      <c r="B32205" s="7"/>
      <c r="C32205" s="7"/>
      <c r="D32205" s="4"/>
      <c r="E32205" s="4"/>
      <c r="F32205" s="4"/>
      <c r="G32205" s="31"/>
    </row>
    <row r="32206" spans="2:7" s="40" customFormat="1">
      <c r="B32206" s="7"/>
      <c r="C32206" s="7"/>
      <c r="D32206" s="4"/>
      <c r="E32206" s="4"/>
      <c r="F32206" s="4"/>
      <c r="G32206" s="31"/>
    </row>
    <row r="32207" spans="2:7" s="40" customFormat="1">
      <c r="B32207" s="7"/>
      <c r="C32207" s="7"/>
      <c r="D32207" s="4"/>
      <c r="E32207" s="4"/>
      <c r="F32207" s="4"/>
      <c r="G32207" s="31"/>
    </row>
    <row r="32208" spans="2:7" s="40" customFormat="1">
      <c r="B32208" s="7"/>
      <c r="C32208" s="7"/>
      <c r="D32208" s="4"/>
      <c r="E32208" s="4"/>
      <c r="F32208" s="4"/>
      <c r="G32208" s="31"/>
    </row>
    <row r="32209" spans="2:7" s="40" customFormat="1">
      <c r="B32209" s="7"/>
      <c r="C32209" s="7"/>
      <c r="D32209" s="4"/>
      <c r="E32209" s="4"/>
      <c r="F32209" s="4"/>
      <c r="G32209" s="31"/>
    </row>
    <row r="32210" spans="2:7" s="40" customFormat="1">
      <c r="B32210" s="7"/>
      <c r="C32210" s="7"/>
      <c r="D32210" s="4"/>
      <c r="E32210" s="4"/>
      <c r="F32210" s="4"/>
      <c r="G32210" s="31"/>
    </row>
    <row r="32211" spans="2:7" s="40" customFormat="1">
      <c r="B32211" s="7"/>
      <c r="C32211" s="7"/>
      <c r="D32211" s="4"/>
      <c r="E32211" s="4"/>
      <c r="F32211" s="4"/>
      <c r="G32211" s="31"/>
    </row>
    <row r="32212" spans="2:7" s="40" customFormat="1">
      <c r="B32212" s="7"/>
      <c r="C32212" s="7"/>
      <c r="D32212" s="4"/>
      <c r="E32212" s="4"/>
      <c r="F32212" s="4"/>
      <c r="G32212" s="31"/>
    </row>
    <row r="32213" spans="2:7" s="40" customFormat="1">
      <c r="B32213" s="7"/>
      <c r="C32213" s="7"/>
      <c r="D32213" s="4"/>
      <c r="E32213" s="4"/>
      <c r="F32213" s="4"/>
      <c r="G32213" s="31"/>
    </row>
    <row r="32214" spans="2:7" s="40" customFormat="1">
      <c r="B32214" s="7"/>
      <c r="C32214" s="7"/>
      <c r="D32214" s="4"/>
      <c r="E32214" s="4"/>
      <c r="F32214" s="4"/>
      <c r="G32214" s="31"/>
    </row>
    <row r="32215" spans="2:7" s="40" customFormat="1">
      <c r="B32215" s="7"/>
      <c r="C32215" s="7"/>
      <c r="D32215" s="4"/>
      <c r="E32215" s="4"/>
      <c r="F32215" s="4"/>
      <c r="G32215" s="31"/>
    </row>
    <row r="32216" spans="2:7" s="40" customFormat="1">
      <c r="B32216" s="7"/>
      <c r="C32216" s="7"/>
      <c r="D32216" s="4"/>
      <c r="E32216" s="4"/>
      <c r="F32216" s="4"/>
      <c r="G32216" s="31"/>
    </row>
    <row r="32217" spans="2:7" s="40" customFormat="1">
      <c r="B32217" s="7"/>
      <c r="C32217" s="7"/>
      <c r="D32217" s="4"/>
      <c r="E32217" s="4"/>
      <c r="F32217" s="4"/>
      <c r="G32217" s="31"/>
    </row>
    <row r="32218" spans="2:7" s="40" customFormat="1">
      <c r="B32218" s="7"/>
      <c r="C32218" s="7"/>
      <c r="D32218" s="4"/>
      <c r="E32218" s="4"/>
      <c r="F32218" s="4"/>
      <c r="G32218" s="31"/>
    </row>
    <row r="32219" spans="2:7" s="40" customFormat="1">
      <c r="B32219" s="7"/>
      <c r="C32219" s="7"/>
      <c r="D32219" s="4"/>
      <c r="E32219" s="4"/>
      <c r="F32219" s="4"/>
      <c r="G32219" s="31"/>
    </row>
    <row r="32220" spans="2:7" s="40" customFormat="1">
      <c r="B32220" s="7"/>
      <c r="C32220" s="7"/>
      <c r="D32220" s="4"/>
      <c r="E32220" s="4"/>
      <c r="F32220" s="4"/>
      <c r="G32220" s="31"/>
    </row>
    <row r="32221" spans="2:7" s="40" customFormat="1">
      <c r="B32221" s="7"/>
      <c r="C32221" s="7"/>
      <c r="D32221" s="4"/>
      <c r="E32221" s="4"/>
      <c r="F32221" s="4"/>
      <c r="G32221" s="31"/>
    </row>
    <row r="32222" spans="2:7" s="40" customFormat="1">
      <c r="B32222" s="7"/>
      <c r="C32222" s="7"/>
      <c r="D32222" s="4"/>
      <c r="E32222" s="4"/>
      <c r="F32222" s="4"/>
      <c r="G32222" s="31"/>
    </row>
    <row r="32223" spans="2:7" s="40" customFormat="1">
      <c r="B32223" s="7"/>
      <c r="C32223" s="7"/>
      <c r="D32223" s="4"/>
      <c r="E32223" s="4"/>
      <c r="F32223" s="4"/>
      <c r="G32223" s="31"/>
    </row>
    <row r="32224" spans="2:7" s="40" customFormat="1">
      <c r="B32224" s="7"/>
      <c r="C32224" s="7"/>
      <c r="D32224" s="4"/>
      <c r="E32224" s="4"/>
      <c r="F32224" s="4"/>
      <c r="G32224" s="31"/>
    </row>
    <row r="32225" spans="2:7" s="40" customFormat="1">
      <c r="B32225" s="7"/>
      <c r="C32225" s="7"/>
      <c r="D32225" s="4"/>
      <c r="E32225" s="4"/>
      <c r="F32225" s="4"/>
      <c r="G32225" s="31"/>
    </row>
    <row r="32226" spans="2:7" s="40" customFormat="1">
      <c r="B32226" s="7"/>
      <c r="C32226" s="7"/>
      <c r="D32226" s="4"/>
      <c r="E32226" s="4"/>
      <c r="F32226" s="4"/>
      <c r="G32226" s="31"/>
    </row>
    <row r="32227" spans="2:7" s="40" customFormat="1">
      <c r="B32227" s="7"/>
      <c r="C32227" s="7"/>
      <c r="D32227" s="4"/>
      <c r="E32227" s="4"/>
      <c r="F32227" s="4"/>
      <c r="G32227" s="31"/>
    </row>
    <row r="32228" spans="2:7" s="40" customFormat="1">
      <c r="B32228" s="7"/>
      <c r="C32228" s="7"/>
      <c r="D32228" s="4"/>
      <c r="E32228" s="4"/>
      <c r="F32228" s="4"/>
      <c r="G32228" s="31"/>
    </row>
    <row r="32229" spans="2:7" s="40" customFormat="1">
      <c r="B32229" s="7"/>
      <c r="C32229" s="7"/>
      <c r="D32229" s="4"/>
      <c r="E32229" s="4"/>
      <c r="F32229" s="4"/>
      <c r="G32229" s="31"/>
    </row>
    <row r="32230" spans="2:7" s="40" customFormat="1">
      <c r="B32230" s="7"/>
      <c r="C32230" s="7"/>
      <c r="D32230" s="4"/>
      <c r="E32230" s="4"/>
      <c r="F32230" s="4"/>
      <c r="G32230" s="31"/>
    </row>
    <row r="32231" spans="2:7" s="40" customFormat="1">
      <c r="B32231" s="7"/>
      <c r="C32231" s="7"/>
      <c r="D32231" s="4"/>
      <c r="E32231" s="4"/>
      <c r="F32231" s="4"/>
      <c r="G32231" s="31"/>
    </row>
    <row r="32232" spans="2:7" s="40" customFormat="1">
      <c r="B32232" s="7"/>
      <c r="C32232" s="7"/>
      <c r="D32232" s="4"/>
      <c r="E32232" s="4"/>
      <c r="F32232" s="4"/>
      <c r="G32232" s="31"/>
    </row>
    <row r="32233" spans="2:7" s="40" customFormat="1">
      <c r="B32233" s="7"/>
      <c r="C32233" s="7"/>
      <c r="D32233" s="4"/>
      <c r="E32233" s="4"/>
      <c r="F32233" s="4"/>
      <c r="G32233" s="31"/>
    </row>
    <row r="32234" spans="2:7" s="40" customFormat="1">
      <c r="B32234" s="7"/>
      <c r="C32234" s="7"/>
      <c r="D32234" s="4"/>
      <c r="E32234" s="4"/>
      <c r="F32234" s="4"/>
      <c r="G32234" s="31"/>
    </row>
    <row r="32235" spans="2:7" s="40" customFormat="1">
      <c r="B32235" s="7"/>
      <c r="C32235" s="7"/>
      <c r="D32235" s="4"/>
      <c r="E32235" s="4"/>
      <c r="F32235" s="4"/>
      <c r="G32235" s="31"/>
    </row>
    <row r="32236" spans="2:7" s="40" customFormat="1">
      <c r="B32236" s="7"/>
      <c r="C32236" s="7"/>
      <c r="D32236" s="4"/>
      <c r="E32236" s="4"/>
      <c r="F32236" s="4"/>
      <c r="G32236" s="31"/>
    </row>
    <row r="32237" spans="2:7" s="40" customFormat="1">
      <c r="B32237" s="7"/>
      <c r="C32237" s="7"/>
      <c r="D32237" s="4"/>
      <c r="E32237" s="4"/>
      <c r="F32237" s="4"/>
      <c r="G32237" s="31"/>
    </row>
    <row r="32238" spans="2:7" s="40" customFormat="1">
      <c r="B32238" s="7"/>
      <c r="C32238" s="7"/>
      <c r="D32238" s="4"/>
      <c r="E32238" s="4"/>
      <c r="F32238" s="4"/>
      <c r="G32238" s="31"/>
    </row>
    <row r="32239" spans="2:7" s="40" customFormat="1">
      <c r="B32239" s="7"/>
      <c r="C32239" s="7"/>
      <c r="D32239" s="4"/>
      <c r="E32239" s="4"/>
      <c r="F32239" s="4"/>
      <c r="G32239" s="31"/>
    </row>
    <row r="32240" spans="2:7" s="40" customFormat="1">
      <c r="B32240" s="7"/>
      <c r="C32240" s="7"/>
      <c r="D32240" s="4"/>
      <c r="E32240" s="4"/>
      <c r="F32240" s="4"/>
      <c r="G32240" s="31"/>
    </row>
    <row r="32241" spans="2:7" s="40" customFormat="1">
      <c r="B32241" s="7"/>
      <c r="C32241" s="7"/>
      <c r="D32241" s="4"/>
      <c r="E32241" s="4"/>
      <c r="F32241" s="4"/>
      <c r="G32241" s="31"/>
    </row>
    <row r="32242" spans="2:7" s="40" customFormat="1">
      <c r="B32242" s="7"/>
      <c r="C32242" s="7"/>
      <c r="D32242" s="4"/>
      <c r="E32242" s="4"/>
      <c r="F32242" s="4"/>
      <c r="G32242" s="31"/>
    </row>
    <row r="32243" spans="2:7" s="40" customFormat="1">
      <c r="B32243" s="7"/>
      <c r="C32243" s="7"/>
      <c r="D32243" s="4"/>
      <c r="E32243" s="4"/>
      <c r="F32243" s="4"/>
      <c r="G32243" s="31"/>
    </row>
    <row r="32244" spans="2:7" s="40" customFormat="1">
      <c r="B32244" s="7"/>
      <c r="C32244" s="7"/>
      <c r="D32244" s="4"/>
      <c r="E32244" s="4"/>
      <c r="F32244" s="4"/>
      <c r="G32244" s="31"/>
    </row>
    <row r="32245" spans="2:7" s="40" customFormat="1">
      <c r="B32245" s="7"/>
      <c r="C32245" s="7"/>
      <c r="D32245" s="4"/>
      <c r="E32245" s="4"/>
      <c r="F32245" s="4"/>
      <c r="G32245" s="31"/>
    </row>
    <row r="32246" spans="2:7" s="40" customFormat="1">
      <c r="B32246" s="7"/>
      <c r="C32246" s="7"/>
      <c r="D32246" s="4"/>
      <c r="E32246" s="4"/>
      <c r="F32246" s="4"/>
      <c r="G32246" s="31"/>
    </row>
    <row r="32247" spans="2:7" s="40" customFormat="1">
      <c r="B32247" s="7"/>
      <c r="C32247" s="7"/>
      <c r="D32247" s="4"/>
      <c r="E32247" s="4"/>
      <c r="F32247" s="4"/>
      <c r="G32247" s="31"/>
    </row>
    <row r="32248" spans="2:7" s="40" customFormat="1">
      <c r="B32248" s="7"/>
      <c r="C32248" s="7"/>
      <c r="D32248" s="4"/>
      <c r="E32248" s="4"/>
      <c r="F32248" s="4"/>
      <c r="G32248" s="31"/>
    </row>
    <row r="32249" spans="2:7" s="40" customFormat="1">
      <c r="B32249" s="7"/>
      <c r="C32249" s="7"/>
      <c r="D32249" s="4"/>
      <c r="E32249" s="4"/>
      <c r="F32249" s="4"/>
      <c r="G32249" s="31"/>
    </row>
    <row r="32250" spans="2:7" s="40" customFormat="1">
      <c r="B32250" s="7"/>
      <c r="C32250" s="7"/>
      <c r="D32250" s="4"/>
      <c r="E32250" s="4"/>
      <c r="F32250" s="4"/>
      <c r="G32250" s="31"/>
    </row>
    <row r="32251" spans="2:7" s="40" customFormat="1">
      <c r="B32251" s="7"/>
      <c r="C32251" s="7"/>
      <c r="D32251" s="4"/>
      <c r="E32251" s="4"/>
      <c r="F32251" s="4"/>
      <c r="G32251" s="31"/>
    </row>
    <row r="32252" spans="2:7" s="40" customFormat="1">
      <c r="B32252" s="7"/>
      <c r="C32252" s="7"/>
      <c r="D32252" s="4"/>
      <c r="E32252" s="4"/>
      <c r="F32252" s="4"/>
      <c r="G32252" s="31"/>
    </row>
    <row r="32253" spans="2:7" s="40" customFormat="1">
      <c r="B32253" s="7"/>
      <c r="C32253" s="7"/>
      <c r="D32253" s="4"/>
      <c r="E32253" s="4"/>
      <c r="F32253" s="4"/>
      <c r="G32253" s="31"/>
    </row>
    <row r="32254" spans="2:7" s="40" customFormat="1">
      <c r="B32254" s="7"/>
      <c r="C32254" s="7"/>
      <c r="D32254" s="4"/>
      <c r="E32254" s="4"/>
      <c r="F32254" s="4"/>
      <c r="G32254" s="31"/>
    </row>
    <row r="32255" spans="2:7" s="40" customFormat="1">
      <c r="B32255" s="7"/>
      <c r="C32255" s="7"/>
      <c r="D32255" s="4"/>
      <c r="E32255" s="4"/>
      <c r="F32255" s="4"/>
      <c r="G32255" s="31"/>
    </row>
    <row r="32256" spans="2:7" s="40" customFormat="1">
      <c r="B32256" s="7"/>
      <c r="C32256" s="7"/>
      <c r="D32256" s="4"/>
      <c r="E32256" s="4"/>
      <c r="F32256" s="4"/>
      <c r="G32256" s="31"/>
    </row>
    <row r="32257" spans="2:7" s="40" customFormat="1">
      <c r="B32257" s="7"/>
      <c r="C32257" s="7"/>
      <c r="D32257" s="4"/>
      <c r="E32257" s="4"/>
      <c r="F32257" s="4"/>
      <c r="G32257" s="31"/>
    </row>
    <row r="32258" spans="2:7" s="40" customFormat="1">
      <c r="B32258" s="7"/>
      <c r="C32258" s="7"/>
      <c r="D32258" s="4"/>
      <c r="E32258" s="4"/>
      <c r="F32258" s="4"/>
      <c r="G32258" s="31"/>
    </row>
    <row r="32259" spans="2:7" s="40" customFormat="1">
      <c r="B32259" s="7"/>
      <c r="C32259" s="7"/>
      <c r="D32259" s="4"/>
      <c r="E32259" s="4"/>
      <c r="F32259" s="4"/>
      <c r="G32259" s="31"/>
    </row>
    <row r="32260" spans="2:7" s="40" customFormat="1">
      <c r="B32260" s="7"/>
      <c r="C32260" s="7"/>
      <c r="D32260" s="4"/>
      <c r="E32260" s="4"/>
      <c r="F32260" s="4"/>
      <c r="G32260" s="31"/>
    </row>
    <row r="32261" spans="2:7" s="40" customFormat="1">
      <c r="B32261" s="7"/>
      <c r="C32261" s="7"/>
      <c r="D32261" s="4"/>
      <c r="E32261" s="4"/>
      <c r="F32261" s="4"/>
      <c r="G32261" s="31"/>
    </row>
    <row r="32262" spans="2:7" s="40" customFormat="1">
      <c r="B32262" s="7"/>
      <c r="C32262" s="7"/>
      <c r="D32262" s="4"/>
      <c r="E32262" s="4"/>
      <c r="F32262" s="4"/>
      <c r="G32262" s="31"/>
    </row>
    <row r="32263" spans="2:7" s="40" customFormat="1">
      <c r="B32263" s="7"/>
      <c r="C32263" s="7"/>
      <c r="D32263" s="4"/>
      <c r="E32263" s="4"/>
      <c r="F32263" s="4"/>
      <c r="G32263" s="31"/>
    </row>
    <row r="32264" spans="2:7" s="40" customFormat="1">
      <c r="B32264" s="7"/>
      <c r="C32264" s="7"/>
      <c r="D32264" s="4"/>
      <c r="E32264" s="4"/>
      <c r="F32264" s="4"/>
      <c r="G32264" s="31"/>
    </row>
    <row r="32265" spans="2:7" s="40" customFormat="1">
      <c r="B32265" s="7"/>
      <c r="C32265" s="7"/>
      <c r="D32265" s="4"/>
      <c r="E32265" s="4"/>
      <c r="F32265" s="4"/>
      <c r="G32265" s="31"/>
    </row>
    <row r="32266" spans="2:7" s="40" customFormat="1">
      <c r="B32266" s="7"/>
      <c r="C32266" s="7"/>
      <c r="D32266" s="4"/>
      <c r="E32266" s="4"/>
      <c r="F32266" s="4"/>
      <c r="G32266" s="31"/>
    </row>
    <row r="32267" spans="2:7" s="40" customFormat="1">
      <c r="B32267" s="7"/>
      <c r="C32267" s="7"/>
      <c r="D32267" s="4"/>
      <c r="E32267" s="4"/>
      <c r="F32267" s="4"/>
      <c r="G32267" s="31"/>
    </row>
    <row r="32268" spans="2:7" s="40" customFormat="1">
      <c r="B32268" s="7"/>
      <c r="C32268" s="7"/>
      <c r="D32268" s="4"/>
      <c r="E32268" s="4"/>
      <c r="F32268" s="4"/>
      <c r="G32268" s="31"/>
    </row>
    <row r="32269" spans="2:7" s="40" customFormat="1">
      <c r="B32269" s="7"/>
      <c r="C32269" s="7"/>
      <c r="D32269" s="4"/>
      <c r="E32269" s="4"/>
      <c r="F32269" s="4"/>
      <c r="G32269" s="31"/>
    </row>
    <row r="32270" spans="2:7" s="40" customFormat="1">
      <c r="B32270" s="7"/>
      <c r="C32270" s="7"/>
      <c r="D32270" s="4"/>
      <c r="E32270" s="4"/>
      <c r="F32270" s="4"/>
      <c r="G32270" s="31"/>
    </row>
    <row r="32271" spans="2:7" s="40" customFormat="1">
      <c r="B32271" s="7"/>
      <c r="C32271" s="7"/>
      <c r="D32271" s="4"/>
      <c r="E32271" s="4"/>
      <c r="F32271" s="4"/>
      <c r="G32271" s="31"/>
    </row>
    <row r="32272" spans="2:7" s="40" customFormat="1">
      <c r="B32272" s="7"/>
      <c r="C32272" s="7"/>
      <c r="D32272" s="4"/>
      <c r="E32272" s="4"/>
      <c r="F32272" s="4"/>
      <c r="G32272" s="31"/>
    </row>
    <row r="32273" spans="2:7" s="40" customFormat="1">
      <c r="B32273" s="7"/>
      <c r="C32273" s="7"/>
      <c r="D32273" s="4"/>
      <c r="E32273" s="4"/>
      <c r="F32273" s="4"/>
      <c r="G32273" s="31"/>
    </row>
    <row r="32274" spans="2:7" s="40" customFormat="1">
      <c r="B32274" s="7"/>
      <c r="C32274" s="7"/>
      <c r="D32274" s="4"/>
      <c r="E32274" s="4"/>
      <c r="F32274" s="4"/>
      <c r="G32274" s="31"/>
    </row>
    <row r="32275" spans="2:7" s="40" customFormat="1">
      <c r="B32275" s="7"/>
      <c r="C32275" s="7"/>
      <c r="D32275" s="4"/>
      <c r="E32275" s="4"/>
      <c r="F32275" s="4"/>
      <c r="G32275" s="31"/>
    </row>
    <row r="32276" spans="2:7" s="40" customFormat="1">
      <c r="B32276" s="7"/>
      <c r="C32276" s="7"/>
      <c r="D32276" s="4"/>
      <c r="E32276" s="4"/>
      <c r="F32276" s="4"/>
      <c r="G32276" s="31"/>
    </row>
    <row r="32277" spans="2:7" s="40" customFormat="1">
      <c r="B32277" s="7"/>
      <c r="C32277" s="7"/>
      <c r="D32277" s="4"/>
      <c r="E32277" s="4"/>
      <c r="F32277" s="4"/>
      <c r="G32277" s="31"/>
    </row>
    <row r="32278" spans="2:7" s="40" customFormat="1">
      <c r="B32278" s="7"/>
      <c r="C32278" s="7"/>
      <c r="D32278" s="4"/>
      <c r="E32278" s="4"/>
      <c r="F32278" s="4"/>
      <c r="G32278" s="31"/>
    </row>
    <row r="32279" spans="2:7" s="40" customFormat="1">
      <c r="B32279" s="7"/>
      <c r="C32279" s="7"/>
      <c r="D32279" s="4"/>
      <c r="E32279" s="4"/>
      <c r="F32279" s="4"/>
      <c r="G32279" s="31"/>
    </row>
    <row r="32280" spans="2:7" s="40" customFormat="1">
      <c r="B32280" s="7"/>
      <c r="C32280" s="7"/>
      <c r="D32280" s="4"/>
      <c r="E32280" s="4"/>
      <c r="F32280" s="4"/>
      <c r="G32280" s="31"/>
    </row>
    <row r="32281" spans="2:7" s="40" customFormat="1">
      <c r="B32281" s="7"/>
      <c r="C32281" s="7"/>
      <c r="D32281" s="4"/>
      <c r="E32281" s="4"/>
      <c r="F32281" s="4"/>
      <c r="G32281" s="31"/>
    </row>
    <row r="32282" spans="2:7" s="40" customFormat="1">
      <c r="B32282" s="7"/>
      <c r="C32282" s="7"/>
      <c r="D32282" s="4"/>
      <c r="E32282" s="4"/>
      <c r="F32282" s="4"/>
      <c r="G32282" s="31"/>
    </row>
    <row r="32283" spans="2:7" s="40" customFormat="1">
      <c r="B32283" s="7"/>
      <c r="C32283" s="7"/>
      <c r="D32283" s="4"/>
      <c r="E32283" s="4"/>
      <c r="F32283" s="4"/>
      <c r="G32283" s="31"/>
    </row>
    <row r="32284" spans="2:7" s="40" customFormat="1">
      <c r="B32284" s="7"/>
      <c r="C32284" s="7"/>
      <c r="D32284" s="4"/>
      <c r="E32284" s="4"/>
      <c r="F32284" s="4"/>
      <c r="G32284" s="31"/>
    </row>
    <row r="32285" spans="2:7" s="40" customFormat="1">
      <c r="B32285" s="7"/>
      <c r="C32285" s="7"/>
      <c r="D32285" s="4"/>
      <c r="E32285" s="4"/>
      <c r="F32285" s="4"/>
      <c r="G32285" s="31"/>
    </row>
    <row r="32286" spans="2:7" s="40" customFormat="1">
      <c r="B32286" s="7"/>
      <c r="C32286" s="7"/>
      <c r="D32286" s="4"/>
      <c r="E32286" s="4"/>
      <c r="F32286" s="4"/>
      <c r="G32286" s="31"/>
    </row>
    <row r="32287" spans="2:7" s="40" customFormat="1">
      <c r="B32287" s="7"/>
      <c r="C32287" s="7"/>
      <c r="D32287" s="4"/>
      <c r="E32287" s="4"/>
      <c r="F32287" s="4"/>
      <c r="G32287" s="31"/>
    </row>
    <row r="32288" spans="2:7" s="40" customFormat="1">
      <c r="B32288" s="7"/>
      <c r="C32288" s="7"/>
      <c r="D32288" s="4"/>
      <c r="E32288" s="4"/>
      <c r="F32288" s="4"/>
      <c r="G32288" s="31"/>
    </row>
    <row r="32289" spans="2:7" s="40" customFormat="1">
      <c r="B32289" s="7"/>
      <c r="C32289" s="7"/>
      <c r="D32289" s="4"/>
      <c r="E32289" s="4"/>
      <c r="F32289" s="4"/>
      <c r="G32289" s="31"/>
    </row>
    <row r="32290" spans="2:7" s="40" customFormat="1">
      <c r="B32290" s="7"/>
      <c r="C32290" s="7"/>
      <c r="D32290" s="4"/>
      <c r="E32290" s="4"/>
      <c r="F32290" s="4"/>
      <c r="G32290" s="31"/>
    </row>
    <row r="32291" spans="2:7" s="40" customFormat="1">
      <c r="B32291" s="7"/>
      <c r="C32291" s="7"/>
      <c r="D32291" s="4"/>
      <c r="E32291" s="4"/>
      <c r="F32291" s="4"/>
      <c r="G32291" s="31"/>
    </row>
    <row r="32292" spans="2:7" s="40" customFormat="1">
      <c r="B32292" s="7"/>
      <c r="C32292" s="7"/>
      <c r="D32292" s="4"/>
      <c r="E32292" s="4"/>
      <c r="F32292" s="4"/>
      <c r="G32292" s="31"/>
    </row>
    <row r="32293" spans="2:7" s="40" customFormat="1">
      <c r="B32293" s="7"/>
      <c r="C32293" s="7"/>
      <c r="D32293" s="4"/>
      <c r="E32293" s="4"/>
      <c r="F32293" s="4"/>
      <c r="G32293" s="31"/>
    </row>
    <row r="32294" spans="2:7" s="40" customFormat="1">
      <c r="B32294" s="7"/>
      <c r="C32294" s="7"/>
      <c r="D32294" s="4"/>
      <c r="E32294" s="4"/>
      <c r="F32294" s="4"/>
      <c r="G32294" s="31"/>
    </row>
    <row r="32295" spans="2:7" s="40" customFormat="1">
      <c r="B32295" s="7"/>
      <c r="C32295" s="7"/>
      <c r="D32295" s="4"/>
      <c r="E32295" s="4"/>
      <c r="F32295" s="4"/>
      <c r="G32295" s="31"/>
    </row>
    <row r="32296" spans="2:7" s="40" customFormat="1">
      <c r="B32296" s="7"/>
      <c r="C32296" s="7"/>
      <c r="D32296" s="4"/>
      <c r="E32296" s="4"/>
      <c r="F32296" s="4"/>
      <c r="G32296" s="31"/>
    </row>
    <row r="32297" spans="2:7" s="40" customFormat="1">
      <c r="B32297" s="7"/>
      <c r="C32297" s="7"/>
      <c r="D32297" s="4"/>
      <c r="E32297" s="4"/>
      <c r="F32297" s="4"/>
      <c r="G32297" s="31"/>
    </row>
    <row r="32298" spans="2:7" s="40" customFormat="1">
      <c r="B32298" s="7"/>
      <c r="C32298" s="7"/>
      <c r="D32298" s="4"/>
      <c r="E32298" s="4"/>
      <c r="F32298" s="4"/>
      <c r="G32298" s="31"/>
    </row>
    <row r="32299" spans="2:7" s="40" customFormat="1">
      <c r="B32299" s="7"/>
      <c r="C32299" s="7"/>
      <c r="D32299" s="4"/>
      <c r="E32299" s="4"/>
      <c r="F32299" s="4"/>
      <c r="G32299" s="31"/>
    </row>
    <row r="32300" spans="2:7" s="40" customFormat="1">
      <c r="B32300" s="7"/>
      <c r="C32300" s="7"/>
      <c r="D32300" s="4"/>
      <c r="E32300" s="4"/>
      <c r="F32300" s="4"/>
      <c r="G32300" s="31"/>
    </row>
    <row r="32301" spans="2:7" s="40" customFormat="1">
      <c r="B32301" s="7"/>
      <c r="C32301" s="7"/>
      <c r="D32301" s="4"/>
      <c r="E32301" s="4"/>
      <c r="F32301" s="4"/>
      <c r="G32301" s="31"/>
    </row>
    <row r="32302" spans="2:7" s="40" customFormat="1">
      <c r="B32302" s="7"/>
      <c r="C32302" s="7"/>
      <c r="D32302" s="4"/>
      <c r="E32302" s="4"/>
      <c r="F32302" s="4"/>
      <c r="G32302" s="31"/>
    </row>
    <row r="32303" spans="2:7" s="40" customFormat="1">
      <c r="B32303" s="7"/>
      <c r="C32303" s="7"/>
      <c r="D32303" s="4"/>
      <c r="E32303" s="4"/>
      <c r="F32303" s="4"/>
      <c r="G32303" s="31"/>
    </row>
    <row r="32304" spans="2:7" s="40" customFormat="1">
      <c r="B32304" s="7"/>
      <c r="C32304" s="7"/>
      <c r="D32304" s="4"/>
      <c r="E32304" s="4"/>
      <c r="F32304" s="4"/>
      <c r="G32304" s="31"/>
    </row>
    <row r="32305" spans="2:7" s="40" customFormat="1">
      <c r="B32305" s="7"/>
      <c r="C32305" s="7"/>
      <c r="D32305" s="4"/>
      <c r="E32305" s="4"/>
      <c r="F32305" s="4"/>
      <c r="G32305" s="31"/>
    </row>
    <row r="32306" spans="2:7" s="40" customFormat="1">
      <c r="B32306" s="7"/>
      <c r="C32306" s="7"/>
      <c r="D32306" s="4"/>
      <c r="E32306" s="4"/>
      <c r="F32306" s="4"/>
      <c r="G32306" s="31"/>
    </row>
    <row r="32307" spans="2:7" s="40" customFormat="1">
      <c r="B32307" s="7"/>
      <c r="C32307" s="7"/>
      <c r="D32307" s="4"/>
      <c r="E32307" s="4"/>
      <c r="F32307" s="4"/>
      <c r="G32307" s="31"/>
    </row>
    <row r="32308" spans="2:7" s="40" customFormat="1">
      <c r="B32308" s="7"/>
      <c r="C32308" s="7"/>
      <c r="D32308" s="4"/>
      <c r="E32308" s="4"/>
      <c r="F32308" s="4"/>
      <c r="G32308" s="31"/>
    </row>
    <row r="32309" spans="2:7" s="40" customFormat="1">
      <c r="B32309" s="7"/>
      <c r="C32309" s="7"/>
      <c r="D32309" s="4"/>
      <c r="E32309" s="4"/>
      <c r="F32309" s="4"/>
      <c r="G32309" s="31"/>
    </row>
    <row r="32310" spans="2:7" s="40" customFormat="1">
      <c r="B32310" s="7"/>
      <c r="C32310" s="7"/>
      <c r="D32310" s="4"/>
      <c r="E32310" s="4"/>
      <c r="F32310" s="4"/>
      <c r="G32310" s="31"/>
    </row>
    <row r="32311" spans="2:7" s="40" customFormat="1">
      <c r="B32311" s="7"/>
      <c r="C32311" s="7"/>
      <c r="D32311" s="4"/>
      <c r="E32311" s="4"/>
      <c r="F32311" s="4"/>
      <c r="G32311" s="31"/>
    </row>
    <row r="32312" spans="2:7" s="40" customFormat="1">
      <c r="B32312" s="7"/>
      <c r="C32312" s="7"/>
      <c r="D32312" s="4"/>
      <c r="E32312" s="4"/>
      <c r="F32312" s="4"/>
      <c r="G32312" s="31"/>
    </row>
    <row r="32313" spans="2:7" s="40" customFormat="1">
      <c r="B32313" s="7"/>
      <c r="C32313" s="7"/>
      <c r="D32313" s="4"/>
      <c r="E32313" s="4"/>
      <c r="F32313" s="4"/>
      <c r="G32313" s="31"/>
    </row>
    <row r="32314" spans="2:7" s="40" customFormat="1">
      <c r="B32314" s="7"/>
      <c r="C32314" s="7"/>
      <c r="D32314" s="4"/>
      <c r="E32314" s="4"/>
      <c r="F32314" s="4"/>
      <c r="G32314" s="31"/>
    </row>
    <row r="32315" spans="2:7" s="40" customFormat="1">
      <c r="B32315" s="7"/>
      <c r="C32315" s="7"/>
      <c r="D32315" s="4"/>
      <c r="E32315" s="4"/>
      <c r="F32315" s="4"/>
      <c r="G32315" s="31"/>
    </row>
    <row r="32316" spans="2:7" s="40" customFormat="1">
      <c r="B32316" s="7"/>
      <c r="C32316" s="7"/>
      <c r="D32316" s="4"/>
      <c r="E32316" s="4"/>
      <c r="F32316" s="4"/>
      <c r="G32316" s="31"/>
    </row>
    <row r="32317" spans="2:7" s="40" customFormat="1">
      <c r="B32317" s="7"/>
      <c r="C32317" s="7"/>
      <c r="D32317" s="4"/>
      <c r="E32317" s="4"/>
      <c r="F32317" s="4"/>
      <c r="G32317" s="31"/>
    </row>
    <row r="32318" spans="2:7" s="40" customFormat="1">
      <c r="B32318" s="7"/>
      <c r="C32318" s="7"/>
      <c r="D32318" s="4"/>
      <c r="E32318" s="4"/>
      <c r="F32318" s="4"/>
      <c r="G32318" s="31"/>
    </row>
    <row r="32319" spans="2:7" s="40" customFormat="1">
      <c r="B32319" s="7"/>
      <c r="C32319" s="7"/>
      <c r="D32319" s="4"/>
      <c r="E32319" s="4"/>
      <c r="F32319" s="4"/>
      <c r="G32319" s="31"/>
    </row>
    <row r="32320" spans="2:7" s="40" customFormat="1">
      <c r="B32320" s="7"/>
      <c r="C32320" s="7"/>
      <c r="D32320" s="4"/>
      <c r="E32320" s="4"/>
      <c r="F32320" s="4"/>
      <c r="G32320" s="31"/>
    </row>
    <row r="32321" spans="2:7" s="40" customFormat="1">
      <c r="B32321" s="7"/>
      <c r="C32321" s="7"/>
      <c r="D32321" s="4"/>
      <c r="E32321" s="4"/>
      <c r="F32321" s="4"/>
      <c r="G32321" s="31"/>
    </row>
    <row r="32322" spans="2:7" s="40" customFormat="1">
      <c r="B32322" s="7"/>
      <c r="C32322" s="7"/>
      <c r="D32322" s="4"/>
      <c r="E32322" s="4"/>
      <c r="F32322" s="4"/>
      <c r="G32322" s="31"/>
    </row>
    <row r="32323" spans="2:7" s="40" customFormat="1">
      <c r="B32323" s="7"/>
      <c r="C32323" s="7"/>
      <c r="D32323" s="4"/>
      <c r="E32323" s="4"/>
      <c r="F32323" s="4"/>
      <c r="G32323" s="31"/>
    </row>
    <row r="32324" spans="2:7" s="40" customFormat="1">
      <c r="B32324" s="7"/>
      <c r="C32324" s="7"/>
      <c r="D32324" s="4"/>
      <c r="E32324" s="4"/>
      <c r="F32324" s="4"/>
      <c r="G32324" s="31"/>
    </row>
    <row r="32325" spans="2:7" s="40" customFormat="1">
      <c r="B32325" s="7"/>
      <c r="C32325" s="7"/>
      <c r="D32325" s="4"/>
      <c r="E32325" s="4"/>
      <c r="F32325" s="4"/>
      <c r="G32325" s="31"/>
    </row>
    <row r="32326" spans="2:7" s="40" customFormat="1">
      <c r="B32326" s="7"/>
      <c r="C32326" s="7"/>
      <c r="D32326" s="4"/>
      <c r="E32326" s="4"/>
      <c r="F32326" s="4"/>
      <c r="G32326" s="31"/>
    </row>
    <row r="32327" spans="2:7" s="40" customFormat="1">
      <c r="B32327" s="7"/>
      <c r="C32327" s="7"/>
      <c r="D32327" s="4"/>
      <c r="E32327" s="4"/>
      <c r="F32327" s="4"/>
      <c r="G32327" s="31"/>
    </row>
    <row r="32328" spans="2:7" s="40" customFormat="1">
      <c r="B32328" s="7"/>
      <c r="C32328" s="7"/>
      <c r="D32328" s="4"/>
      <c r="E32328" s="4"/>
      <c r="F32328" s="4"/>
      <c r="G32328" s="31"/>
    </row>
    <row r="32329" spans="2:7" s="40" customFormat="1">
      <c r="B32329" s="7"/>
      <c r="C32329" s="7"/>
      <c r="D32329" s="4"/>
      <c r="E32329" s="4"/>
      <c r="F32329" s="4"/>
      <c r="G32329" s="31"/>
    </row>
    <row r="32330" spans="2:7" s="40" customFormat="1">
      <c r="B32330" s="7"/>
      <c r="C32330" s="7"/>
      <c r="D32330" s="4"/>
      <c r="E32330" s="4"/>
      <c r="F32330" s="4"/>
      <c r="G32330" s="31"/>
    </row>
    <row r="32331" spans="2:7" s="40" customFormat="1">
      <c r="B32331" s="7"/>
      <c r="C32331" s="7"/>
      <c r="D32331" s="4"/>
      <c r="E32331" s="4"/>
      <c r="F32331" s="4"/>
      <c r="G32331" s="31"/>
    </row>
    <row r="32332" spans="2:7" s="40" customFormat="1">
      <c r="B32332" s="7"/>
      <c r="C32332" s="7"/>
      <c r="D32332" s="4"/>
      <c r="E32332" s="4"/>
      <c r="F32332" s="4"/>
      <c r="G32332" s="31"/>
    </row>
    <row r="32333" spans="2:7" s="40" customFormat="1">
      <c r="B32333" s="7"/>
      <c r="C32333" s="7"/>
      <c r="D32333" s="4"/>
      <c r="E32333" s="4"/>
      <c r="F32333" s="4"/>
      <c r="G32333" s="31"/>
    </row>
    <row r="32334" spans="2:7" s="40" customFormat="1">
      <c r="B32334" s="7"/>
      <c r="C32334" s="7"/>
      <c r="D32334" s="4"/>
      <c r="E32334" s="4"/>
      <c r="F32334" s="4"/>
      <c r="G32334" s="31"/>
    </row>
    <row r="32335" spans="2:7" s="40" customFormat="1">
      <c r="B32335" s="7"/>
      <c r="C32335" s="7"/>
      <c r="D32335" s="4"/>
      <c r="E32335" s="4"/>
      <c r="F32335" s="4"/>
      <c r="G32335" s="31"/>
    </row>
    <row r="32336" spans="2:7" s="40" customFormat="1">
      <c r="B32336" s="7"/>
      <c r="C32336" s="7"/>
      <c r="D32336" s="4"/>
      <c r="E32336" s="4"/>
      <c r="F32336" s="4"/>
      <c r="G32336" s="31"/>
    </row>
    <row r="32337" spans="2:7" s="40" customFormat="1">
      <c r="B32337" s="7"/>
      <c r="C32337" s="7"/>
      <c r="D32337" s="4"/>
      <c r="E32337" s="4"/>
      <c r="F32337" s="4"/>
      <c r="G32337" s="31"/>
    </row>
    <row r="32338" spans="2:7" s="40" customFormat="1">
      <c r="B32338" s="7"/>
      <c r="C32338" s="7"/>
      <c r="D32338" s="4"/>
      <c r="E32338" s="4"/>
      <c r="F32338" s="4"/>
      <c r="G32338" s="31"/>
    </row>
    <row r="32339" spans="2:7" s="40" customFormat="1">
      <c r="B32339" s="7"/>
      <c r="C32339" s="7"/>
      <c r="D32339" s="4"/>
      <c r="E32339" s="4"/>
      <c r="F32339" s="4"/>
      <c r="G32339" s="31"/>
    </row>
    <row r="32340" spans="2:7" s="40" customFormat="1">
      <c r="B32340" s="7"/>
      <c r="C32340" s="7"/>
      <c r="D32340" s="4"/>
      <c r="E32340" s="4"/>
      <c r="F32340" s="4"/>
      <c r="G32340" s="31"/>
    </row>
    <row r="32341" spans="2:7" s="40" customFormat="1">
      <c r="B32341" s="7"/>
      <c r="C32341" s="7"/>
      <c r="D32341" s="4"/>
      <c r="E32341" s="4"/>
      <c r="F32341" s="4"/>
      <c r="G32341" s="31"/>
    </row>
    <row r="32342" spans="2:7" s="40" customFormat="1">
      <c r="B32342" s="7"/>
      <c r="C32342" s="7"/>
      <c r="D32342" s="4"/>
      <c r="E32342" s="4"/>
      <c r="F32342" s="4"/>
      <c r="G32342" s="31"/>
    </row>
    <row r="32343" spans="2:7" s="40" customFormat="1">
      <c r="B32343" s="7"/>
      <c r="C32343" s="7"/>
      <c r="D32343" s="4"/>
      <c r="E32343" s="4"/>
      <c r="F32343" s="4"/>
      <c r="G32343" s="31"/>
    </row>
    <row r="32344" spans="2:7" s="40" customFormat="1">
      <c r="B32344" s="7"/>
      <c r="C32344" s="7"/>
      <c r="D32344" s="4"/>
      <c r="E32344" s="4"/>
      <c r="F32344" s="4"/>
      <c r="G32344" s="31"/>
    </row>
    <row r="32345" spans="2:7" s="40" customFormat="1">
      <c r="B32345" s="7"/>
      <c r="C32345" s="7"/>
      <c r="D32345" s="4"/>
      <c r="E32345" s="4"/>
      <c r="F32345" s="4"/>
      <c r="G32345" s="31"/>
    </row>
    <row r="32346" spans="2:7" s="40" customFormat="1">
      <c r="B32346" s="7"/>
      <c r="C32346" s="7"/>
      <c r="D32346" s="4"/>
      <c r="E32346" s="4"/>
      <c r="F32346" s="4"/>
      <c r="G32346" s="31"/>
    </row>
    <row r="32347" spans="2:7" s="40" customFormat="1">
      <c r="B32347" s="7"/>
      <c r="C32347" s="7"/>
      <c r="D32347" s="4"/>
      <c r="E32347" s="4"/>
      <c r="F32347" s="4"/>
      <c r="G32347" s="31"/>
    </row>
    <row r="32348" spans="2:7" s="40" customFormat="1">
      <c r="B32348" s="7"/>
      <c r="C32348" s="7"/>
      <c r="D32348" s="4"/>
      <c r="E32348" s="4"/>
      <c r="F32348" s="4"/>
      <c r="G32348" s="31"/>
    </row>
    <row r="32349" spans="2:7" s="40" customFormat="1">
      <c r="B32349" s="7"/>
      <c r="C32349" s="7"/>
      <c r="D32349" s="4"/>
      <c r="E32349" s="4"/>
      <c r="F32349" s="4"/>
      <c r="G32349" s="31"/>
    </row>
    <row r="32350" spans="2:7" s="40" customFormat="1">
      <c r="B32350" s="7"/>
      <c r="C32350" s="7"/>
      <c r="D32350" s="4"/>
      <c r="E32350" s="4"/>
      <c r="F32350" s="4"/>
      <c r="G32350" s="31"/>
    </row>
    <row r="32351" spans="2:7" s="40" customFormat="1">
      <c r="B32351" s="7"/>
      <c r="C32351" s="7"/>
      <c r="D32351" s="4"/>
      <c r="E32351" s="4"/>
      <c r="F32351" s="4"/>
      <c r="G32351" s="31"/>
    </row>
    <row r="32352" spans="2:7" s="40" customFormat="1">
      <c r="B32352" s="7"/>
      <c r="C32352" s="7"/>
      <c r="D32352" s="4"/>
      <c r="E32352" s="4"/>
      <c r="F32352" s="4"/>
      <c r="G32352" s="31"/>
    </row>
    <row r="32353" spans="2:7" s="40" customFormat="1">
      <c r="B32353" s="7"/>
      <c r="C32353" s="7"/>
      <c r="D32353" s="4"/>
      <c r="E32353" s="4"/>
      <c r="F32353" s="4"/>
      <c r="G32353" s="31"/>
    </row>
    <row r="32354" spans="2:7" s="40" customFormat="1">
      <c r="B32354" s="7"/>
      <c r="C32354" s="7"/>
      <c r="D32354" s="4"/>
      <c r="E32354" s="4"/>
      <c r="F32354" s="4"/>
      <c r="G32354" s="31"/>
    </row>
    <row r="32355" spans="2:7" s="40" customFormat="1">
      <c r="B32355" s="7"/>
      <c r="C32355" s="7"/>
      <c r="D32355" s="4"/>
      <c r="E32355" s="4"/>
      <c r="F32355" s="4"/>
      <c r="G32355" s="31"/>
    </row>
    <row r="32356" spans="2:7" s="40" customFormat="1">
      <c r="B32356" s="7"/>
      <c r="C32356" s="7"/>
      <c r="D32356" s="4"/>
      <c r="E32356" s="4"/>
      <c r="F32356" s="4"/>
      <c r="G32356" s="31"/>
    </row>
    <row r="32357" spans="2:7" s="40" customFormat="1">
      <c r="B32357" s="7"/>
      <c r="C32357" s="7"/>
      <c r="D32357" s="4"/>
      <c r="E32357" s="4"/>
      <c r="F32357" s="4"/>
      <c r="G32357" s="31"/>
    </row>
    <row r="32358" spans="2:7" s="40" customFormat="1">
      <c r="B32358" s="7"/>
      <c r="C32358" s="7"/>
      <c r="D32358" s="4"/>
      <c r="E32358" s="4"/>
      <c r="F32358" s="4"/>
      <c r="G32358" s="31"/>
    </row>
    <row r="32359" spans="2:7" s="40" customFormat="1">
      <c r="B32359" s="7"/>
      <c r="C32359" s="7"/>
      <c r="D32359" s="4"/>
      <c r="E32359" s="4"/>
      <c r="F32359" s="4"/>
      <c r="G32359" s="31"/>
    </row>
    <row r="32360" spans="2:7" s="40" customFormat="1">
      <c r="B32360" s="7"/>
      <c r="C32360" s="7"/>
      <c r="D32360" s="4"/>
      <c r="E32360" s="4"/>
      <c r="F32360" s="4"/>
      <c r="G32360" s="31"/>
    </row>
    <row r="32361" spans="2:7" s="40" customFormat="1">
      <c r="B32361" s="7"/>
      <c r="C32361" s="7"/>
      <c r="D32361" s="4"/>
      <c r="E32361" s="4"/>
      <c r="F32361" s="4"/>
      <c r="G32361" s="31"/>
    </row>
    <row r="32362" spans="2:7" s="40" customFormat="1">
      <c r="B32362" s="7"/>
      <c r="C32362" s="7"/>
      <c r="D32362" s="4"/>
      <c r="E32362" s="4"/>
      <c r="F32362" s="4"/>
      <c r="G32362" s="31"/>
    </row>
    <row r="32363" spans="2:7" s="40" customFormat="1">
      <c r="B32363" s="7"/>
      <c r="C32363" s="7"/>
      <c r="D32363" s="4"/>
      <c r="E32363" s="4"/>
      <c r="F32363" s="4"/>
      <c r="G32363" s="31"/>
    </row>
    <row r="32364" spans="2:7" s="40" customFormat="1">
      <c r="B32364" s="7"/>
      <c r="C32364" s="7"/>
      <c r="D32364" s="4"/>
      <c r="E32364" s="4"/>
      <c r="F32364" s="4"/>
      <c r="G32364" s="31"/>
    </row>
    <row r="32365" spans="2:7" s="40" customFormat="1">
      <c r="B32365" s="7"/>
      <c r="C32365" s="7"/>
      <c r="D32365" s="4"/>
      <c r="E32365" s="4"/>
      <c r="F32365" s="4"/>
      <c r="G32365" s="31"/>
    </row>
    <row r="32366" spans="2:7" s="40" customFormat="1">
      <c r="B32366" s="7"/>
      <c r="C32366" s="7"/>
      <c r="D32366" s="4"/>
      <c r="E32366" s="4"/>
      <c r="F32366" s="4"/>
      <c r="G32366" s="31"/>
    </row>
    <row r="32367" spans="2:7" s="40" customFormat="1">
      <c r="B32367" s="7"/>
      <c r="C32367" s="7"/>
      <c r="D32367" s="4"/>
      <c r="E32367" s="4"/>
      <c r="F32367" s="4"/>
      <c r="G32367" s="31"/>
    </row>
    <row r="32368" spans="2:7" s="40" customFormat="1">
      <c r="B32368" s="7"/>
      <c r="C32368" s="7"/>
      <c r="D32368" s="4"/>
      <c r="E32368" s="4"/>
      <c r="F32368" s="4"/>
      <c r="G32368" s="31"/>
    </row>
    <row r="32369" spans="2:7" s="40" customFormat="1">
      <c r="B32369" s="7"/>
      <c r="C32369" s="7"/>
      <c r="D32369" s="4"/>
      <c r="E32369" s="4"/>
      <c r="F32369" s="4"/>
      <c r="G32369" s="31"/>
    </row>
    <row r="32370" spans="2:7" s="40" customFormat="1">
      <c r="B32370" s="7"/>
      <c r="C32370" s="7"/>
      <c r="D32370" s="4"/>
      <c r="E32370" s="4"/>
      <c r="F32370" s="4"/>
      <c r="G32370" s="31"/>
    </row>
    <row r="32371" spans="2:7" s="40" customFormat="1">
      <c r="B32371" s="7"/>
      <c r="C32371" s="7"/>
      <c r="D32371" s="4"/>
      <c r="E32371" s="4"/>
      <c r="F32371" s="4"/>
      <c r="G32371" s="31"/>
    </row>
    <row r="32372" spans="2:7" s="40" customFormat="1">
      <c r="B32372" s="7"/>
      <c r="C32372" s="7"/>
      <c r="D32372" s="4"/>
      <c r="E32372" s="4"/>
      <c r="F32372" s="4"/>
      <c r="G32372" s="31"/>
    </row>
    <row r="32373" spans="2:7" s="40" customFormat="1">
      <c r="B32373" s="7"/>
      <c r="C32373" s="7"/>
      <c r="D32373" s="4"/>
      <c r="E32373" s="4"/>
      <c r="F32373" s="4"/>
      <c r="G32373" s="31"/>
    </row>
    <row r="32374" spans="2:7" s="40" customFormat="1">
      <c r="B32374" s="7"/>
      <c r="C32374" s="7"/>
      <c r="D32374" s="4"/>
      <c r="E32374" s="4"/>
      <c r="F32374" s="4"/>
      <c r="G32374" s="31"/>
    </row>
    <row r="32375" spans="2:7" s="40" customFormat="1">
      <c r="B32375" s="7"/>
      <c r="C32375" s="7"/>
      <c r="D32375" s="4"/>
      <c r="E32375" s="4"/>
      <c r="F32375" s="4"/>
      <c r="G32375" s="31"/>
    </row>
    <row r="32376" spans="2:7" s="40" customFormat="1">
      <c r="B32376" s="7"/>
      <c r="C32376" s="7"/>
      <c r="D32376" s="4"/>
      <c r="E32376" s="4"/>
      <c r="F32376" s="4"/>
      <c r="G32376" s="31"/>
    </row>
    <row r="32377" spans="2:7" s="40" customFormat="1">
      <c r="B32377" s="7"/>
      <c r="C32377" s="7"/>
      <c r="D32377" s="4"/>
      <c r="E32377" s="4"/>
      <c r="F32377" s="4"/>
      <c r="G32377" s="31"/>
    </row>
    <row r="32378" spans="2:7" s="40" customFormat="1">
      <c r="B32378" s="7"/>
      <c r="C32378" s="7"/>
      <c r="D32378" s="4"/>
      <c r="E32378" s="4"/>
      <c r="F32378" s="4"/>
      <c r="G32378" s="31"/>
    </row>
    <row r="32379" spans="2:7" s="40" customFormat="1">
      <c r="B32379" s="7"/>
      <c r="C32379" s="7"/>
      <c r="D32379" s="4"/>
      <c r="E32379" s="4"/>
      <c r="F32379" s="4"/>
      <c r="G32379" s="31"/>
    </row>
    <row r="32380" spans="2:7" s="40" customFormat="1">
      <c r="B32380" s="7"/>
      <c r="C32380" s="7"/>
      <c r="D32380" s="4"/>
      <c r="E32380" s="4"/>
      <c r="F32380" s="4"/>
      <c r="G32380" s="31"/>
    </row>
    <row r="32381" spans="2:7" s="40" customFormat="1">
      <c r="B32381" s="7"/>
      <c r="C32381" s="7"/>
      <c r="D32381" s="4"/>
      <c r="E32381" s="4"/>
      <c r="F32381" s="4"/>
      <c r="G32381" s="31"/>
    </row>
    <row r="32382" spans="2:7" s="40" customFormat="1">
      <c r="B32382" s="7"/>
      <c r="C32382" s="7"/>
      <c r="D32382" s="4"/>
      <c r="E32382" s="4"/>
      <c r="F32382" s="4"/>
      <c r="G32382" s="31"/>
    </row>
    <row r="32383" spans="2:7" s="40" customFormat="1">
      <c r="B32383" s="7"/>
      <c r="C32383" s="7"/>
      <c r="D32383" s="4"/>
      <c r="E32383" s="4"/>
      <c r="F32383" s="4"/>
      <c r="G32383" s="31"/>
    </row>
    <row r="32384" spans="2:7" s="40" customFormat="1">
      <c r="B32384" s="7"/>
      <c r="C32384" s="7"/>
      <c r="D32384" s="4"/>
      <c r="E32384" s="4"/>
      <c r="F32384" s="4"/>
      <c r="G32384" s="31"/>
    </row>
    <row r="32385" spans="2:7" s="40" customFormat="1">
      <c r="B32385" s="7"/>
      <c r="C32385" s="7"/>
      <c r="D32385" s="4"/>
      <c r="E32385" s="4"/>
      <c r="F32385" s="4"/>
      <c r="G32385" s="31"/>
    </row>
    <row r="32386" spans="2:7" s="40" customFormat="1">
      <c r="B32386" s="7"/>
      <c r="C32386" s="7"/>
      <c r="D32386" s="4"/>
      <c r="E32386" s="4"/>
      <c r="F32386" s="4"/>
      <c r="G32386" s="31"/>
    </row>
    <row r="32387" spans="2:7" s="40" customFormat="1">
      <c r="B32387" s="7"/>
      <c r="C32387" s="7"/>
      <c r="D32387" s="4"/>
      <c r="E32387" s="4"/>
      <c r="F32387" s="4"/>
      <c r="G32387" s="31"/>
    </row>
    <row r="32388" spans="2:7" s="40" customFormat="1">
      <c r="B32388" s="7"/>
      <c r="C32388" s="7"/>
      <c r="D32388" s="4"/>
      <c r="E32388" s="4"/>
      <c r="F32388" s="4"/>
      <c r="G32388" s="31"/>
    </row>
    <row r="32389" spans="2:7" s="40" customFormat="1">
      <c r="B32389" s="7"/>
      <c r="C32389" s="7"/>
      <c r="D32389" s="4"/>
      <c r="E32389" s="4"/>
      <c r="F32389" s="4"/>
      <c r="G32389" s="31"/>
    </row>
    <row r="32390" spans="2:7" s="40" customFormat="1">
      <c r="B32390" s="7"/>
      <c r="C32390" s="7"/>
      <c r="D32390" s="4"/>
      <c r="E32390" s="4"/>
      <c r="F32390" s="4"/>
      <c r="G32390" s="31"/>
    </row>
    <row r="32391" spans="2:7" s="40" customFormat="1">
      <c r="B32391" s="7"/>
      <c r="C32391" s="7"/>
      <c r="D32391" s="4"/>
      <c r="E32391" s="4"/>
      <c r="F32391" s="4"/>
      <c r="G32391" s="31"/>
    </row>
    <row r="32392" spans="2:7" s="40" customFormat="1">
      <c r="B32392" s="7"/>
      <c r="C32392" s="7"/>
      <c r="D32392" s="4"/>
      <c r="E32392" s="4"/>
      <c r="F32392" s="4"/>
      <c r="G32392" s="31"/>
    </row>
    <row r="32393" spans="2:7" s="40" customFormat="1">
      <c r="B32393" s="7"/>
      <c r="C32393" s="7"/>
      <c r="D32393" s="4"/>
      <c r="E32393" s="4"/>
      <c r="F32393" s="4"/>
      <c r="G32393" s="31"/>
    </row>
    <row r="32394" spans="2:7" s="40" customFormat="1">
      <c r="B32394" s="7"/>
      <c r="C32394" s="7"/>
      <c r="D32394" s="4"/>
      <c r="E32394" s="4"/>
      <c r="F32394" s="4"/>
      <c r="G32394" s="31"/>
    </row>
    <row r="32395" spans="2:7" s="40" customFormat="1">
      <c r="B32395" s="7"/>
      <c r="C32395" s="7"/>
      <c r="D32395" s="4"/>
      <c r="E32395" s="4"/>
      <c r="F32395" s="4"/>
      <c r="G32395" s="31"/>
    </row>
    <row r="32396" spans="2:7" s="40" customFormat="1">
      <c r="B32396" s="7"/>
      <c r="C32396" s="7"/>
      <c r="D32396" s="4"/>
      <c r="E32396" s="4"/>
      <c r="F32396" s="4"/>
      <c r="G32396" s="31"/>
    </row>
    <row r="32397" spans="2:7" s="40" customFormat="1">
      <c r="B32397" s="7"/>
      <c r="C32397" s="7"/>
      <c r="D32397" s="4"/>
      <c r="E32397" s="4"/>
      <c r="F32397" s="4"/>
      <c r="G32397" s="31"/>
    </row>
    <row r="32398" spans="2:7" s="40" customFormat="1">
      <c r="B32398" s="7"/>
      <c r="C32398" s="7"/>
      <c r="D32398" s="4"/>
      <c r="E32398" s="4"/>
      <c r="F32398" s="4"/>
      <c r="G32398" s="31"/>
    </row>
    <row r="32399" spans="2:7" s="40" customFormat="1">
      <c r="B32399" s="7"/>
      <c r="C32399" s="7"/>
      <c r="D32399" s="4"/>
      <c r="E32399" s="4"/>
      <c r="F32399" s="4"/>
      <c r="G32399" s="31"/>
    </row>
    <row r="32400" spans="2:7" s="40" customFormat="1">
      <c r="B32400" s="7"/>
      <c r="C32400" s="7"/>
      <c r="D32400" s="4"/>
      <c r="E32400" s="4"/>
      <c r="F32400" s="4"/>
      <c r="G32400" s="31"/>
    </row>
    <row r="32401" spans="2:7" s="40" customFormat="1">
      <c r="B32401" s="7"/>
      <c r="C32401" s="7"/>
      <c r="D32401" s="4"/>
      <c r="E32401" s="4"/>
      <c r="F32401" s="4"/>
      <c r="G32401" s="31"/>
    </row>
    <row r="32402" spans="2:7" s="40" customFormat="1">
      <c r="B32402" s="7"/>
      <c r="C32402" s="7"/>
      <c r="D32402" s="4"/>
      <c r="E32402" s="4"/>
      <c r="F32402" s="4"/>
      <c r="G32402" s="31"/>
    </row>
    <row r="32403" spans="2:7" s="40" customFormat="1">
      <c r="B32403" s="7"/>
      <c r="C32403" s="7"/>
      <c r="D32403" s="4"/>
      <c r="E32403" s="4"/>
      <c r="F32403" s="4"/>
      <c r="G32403" s="31"/>
    </row>
    <row r="32404" spans="2:7" s="40" customFormat="1">
      <c r="B32404" s="7"/>
      <c r="C32404" s="7"/>
      <c r="D32404" s="4"/>
      <c r="E32404" s="4"/>
      <c r="F32404" s="4"/>
      <c r="G32404" s="31"/>
    </row>
    <row r="32405" spans="2:7" s="40" customFormat="1">
      <c r="B32405" s="7"/>
      <c r="C32405" s="7"/>
      <c r="D32405" s="4"/>
      <c r="E32405" s="4"/>
      <c r="F32405" s="4"/>
      <c r="G32405" s="31"/>
    </row>
    <row r="32406" spans="2:7" s="40" customFormat="1">
      <c r="B32406" s="7"/>
      <c r="C32406" s="7"/>
      <c r="D32406" s="4"/>
      <c r="E32406" s="4"/>
      <c r="F32406" s="4"/>
      <c r="G32406" s="31"/>
    </row>
    <row r="32407" spans="2:7" s="40" customFormat="1">
      <c r="B32407" s="7"/>
      <c r="C32407" s="7"/>
      <c r="D32407" s="4"/>
      <c r="E32407" s="4"/>
      <c r="F32407" s="4"/>
      <c r="G32407" s="31"/>
    </row>
    <row r="32408" spans="2:7" s="40" customFormat="1">
      <c r="B32408" s="7"/>
      <c r="C32408" s="7"/>
      <c r="D32408" s="4"/>
      <c r="E32408" s="4"/>
      <c r="F32408" s="4"/>
      <c r="G32408" s="31"/>
    </row>
    <row r="32409" spans="2:7" s="40" customFormat="1">
      <c r="B32409" s="7"/>
      <c r="C32409" s="7"/>
      <c r="D32409" s="4"/>
      <c r="E32409" s="4"/>
      <c r="F32409" s="4"/>
      <c r="G32409" s="31"/>
    </row>
    <row r="32410" spans="2:7" s="40" customFormat="1">
      <c r="B32410" s="7"/>
      <c r="C32410" s="7"/>
      <c r="D32410" s="4"/>
      <c r="E32410" s="4"/>
      <c r="F32410" s="4"/>
      <c r="G32410" s="31"/>
    </row>
    <row r="32411" spans="2:7" s="40" customFormat="1">
      <c r="B32411" s="7"/>
      <c r="C32411" s="7"/>
      <c r="D32411" s="4"/>
      <c r="E32411" s="4"/>
      <c r="F32411" s="4"/>
      <c r="G32411" s="31"/>
    </row>
    <row r="32412" spans="2:7" s="40" customFormat="1">
      <c r="B32412" s="7"/>
      <c r="C32412" s="7"/>
      <c r="D32412" s="4"/>
      <c r="E32412" s="4"/>
      <c r="F32412" s="4"/>
      <c r="G32412" s="31"/>
    </row>
    <row r="32413" spans="2:7" s="40" customFormat="1">
      <c r="B32413" s="7"/>
      <c r="C32413" s="7"/>
      <c r="D32413" s="4"/>
      <c r="E32413" s="4"/>
      <c r="F32413" s="4"/>
      <c r="G32413" s="31"/>
    </row>
    <row r="32414" spans="2:7" s="40" customFormat="1">
      <c r="B32414" s="7"/>
      <c r="C32414" s="7"/>
      <c r="D32414" s="4"/>
      <c r="E32414" s="4"/>
      <c r="F32414" s="4"/>
      <c r="G32414" s="31"/>
    </row>
    <row r="32415" spans="2:7" s="40" customFormat="1">
      <c r="B32415" s="7"/>
      <c r="C32415" s="7"/>
      <c r="D32415" s="4"/>
      <c r="E32415" s="4"/>
      <c r="F32415" s="4"/>
      <c r="G32415" s="31"/>
    </row>
    <row r="32416" spans="2:7" s="40" customFormat="1">
      <c r="B32416" s="7"/>
      <c r="C32416" s="7"/>
      <c r="D32416" s="4"/>
      <c r="E32416" s="4"/>
      <c r="F32416" s="4"/>
      <c r="G32416" s="31"/>
    </row>
    <row r="32417" spans="2:7" s="40" customFormat="1">
      <c r="B32417" s="7"/>
      <c r="C32417" s="7"/>
      <c r="D32417" s="4"/>
      <c r="E32417" s="4"/>
      <c r="F32417" s="4"/>
      <c r="G32417" s="31"/>
    </row>
    <row r="32418" spans="2:7" s="40" customFormat="1">
      <c r="B32418" s="7"/>
      <c r="C32418" s="7"/>
      <c r="D32418" s="4"/>
      <c r="E32418" s="4"/>
      <c r="F32418" s="4"/>
      <c r="G32418" s="31"/>
    </row>
    <row r="32419" spans="2:7" s="40" customFormat="1">
      <c r="B32419" s="7"/>
      <c r="C32419" s="7"/>
      <c r="D32419" s="4"/>
      <c r="E32419" s="4"/>
      <c r="F32419" s="4"/>
      <c r="G32419" s="31"/>
    </row>
    <row r="32420" spans="2:7" s="40" customFormat="1">
      <c r="B32420" s="7"/>
      <c r="C32420" s="7"/>
      <c r="D32420" s="4"/>
      <c r="E32420" s="4"/>
      <c r="F32420" s="4"/>
      <c r="G32420" s="31"/>
    </row>
    <row r="32421" spans="2:7" s="40" customFormat="1">
      <c r="B32421" s="7"/>
      <c r="C32421" s="7"/>
      <c r="D32421" s="4"/>
      <c r="E32421" s="4"/>
      <c r="F32421" s="4"/>
      <c r="G32421" s="31"/>
    </row>
    <row r="32422" spans="2:7" s="40" customFormat="1">
      <c r="B32422" s="7"/>
      <c r="C32422" s="7"/>
      <c r="D32422" s="4"/>
      <c r="E32422" s="4"/>
      <c r="F32422" s="4"/>
      <c r="G32422" s="31"/>
    </row>
    <row r="32423" spans="2:7" s="40" customFormat="1">
      <c r="B32423" s="7"/>
      <c r="C32423" s="7"/>
      <c r="D32423" s="4"/>
      <c r="E32423" s="4"/>
      <c r="F32423" s="4"/>
      <c r="G32423" s="31"/>
    </row>
    <row r="32424" spans="2:7" s="40" customFormat="1">
      <c r="B32424" s="7"/>
      <c r="C32424" s="7"/>
      <c r="D32424" s="4"/>
      <c r="E32424" s="4"/>
      <c r="F32424" s="4"/>
      <c r="G32424" s="31"/>
    </row>
    <row r="32425" spans="2:7" s="40" customFormat="1">
      <c r="B32425" s="7"/>
      <c r="C32425" s="7"/>
      <c r="D32425" s="4"/>
      <c r="E32425" s="4"/>
      <c r="F32425" s="4"/>
      <c r="G32425" s="31"/>
    </row>
    <row r="32426" spans="2:7" s="40" customFormat="1">
      <c r="B32426" s="7"/>
      <c r="C32426" s="7"/>
      <c r="D32426" s="4"/>
      <c r="E32426" s="4"/>
      <c r="F32426" s="4"/>
      <c r="G32426" s="31"/>
    </row>
    <row r="32427" spans="2:7" s="40" customFormat="1">
      <c r="B32427" s="7"/>
      <c r="C32427" s="7"/>
      <c r="D32427" s="4"/>
      <c r="E32427" s="4"/>
      <c r="F32427" s="4"/>
      <c r="G32427" s="31"/>
    </row>
    <row r="32428" spans="2:7" s="40" customFormat="1">
      <c r="B32428" s="7"/>
      <c r="C32428" s="7"/>
      <c r="D32428" s="4"/>
      <c r="E32428" s="4"/>
      <c r="F32428" s="4"/>
      <c r="G32428" s="31"/>
    </row>
    <row r="32429" spans="2:7" s="40" customFormat="1">
      <c r="B32429" s="7"/>
      <c r="C32429" s="7"/>
      <c r="D32429" s="4"/>
      <c r="E32429" s="4"/>
      <c r="F32429" s="4"/>
      <c r="G32429" s="31"/>
    </row>
    <row r="32430" spans="2:7" s="40" customFormat="1">
      <c r="B32430" s="7"/>
      <c r="C32430" s="7"/>
      <c r="D32430" s="4"/>
      <c r="E32430" s="4"/>
      <c r="F32430" s="4"/>
      <c r="G32430" s="31"/>
    </row>
    <row r="32431" spans="2:7" s="40" customFormat="1">
      <c r="B32431" s="7"/>
      <c r="C32431" s="7"/>
      <c r="D32431" s="4"/>
      <c r="E32431" s="4"/>
      <c r="F32431" s="4"/>
      <c r="G32431" s="31"/>
    </row>
    <row r="32432" spans="2:7" s="40" customFormat="1">
      <c r="B32432" s="7"/>
      <c r="C32432" s="7"/>
      <c r="D32432" s="4"/>
      <c r="E32432" s="4"/>
      <c r="F32432" s="4"/>
      <c r="G32432" s="31"/>
    </row>
    <row r="32433" spans="2:7" s="40" customFormat="1">
      <c r="B32433" s="7"/>
      <c r="C32433" s="7"/>
      <c r="D32433" s="4"/>
      <c r="E32433" s="4"/>
      <c r="F32433" s="4"/>
      <c r="G32433" s="31"/>
    </row>
    <row r="32434" spans="2:7" s="40" customFormat="1">
      <c r="B32434" s="7"/>
      <c r="C32434" s="7"/>
      <c r="D32434" s="4"/>
      <c r="E32434" s="4"/>
      <c r="F32434" s="4"/>
      <c r="G32434" s="31"/>
    </row>
    <row r="32435" spans="2:7" s="40" customFormat="1">
      <c r="B32435" s="7"/>
      <c r="C32435" s="7"/>
      <c r="D32435" s="4"/>
      <c r="E32435" s="4"/>
      <c r="F32435" s="4"/>
      <c r="G32435" s="31"/>
    </row>
    <row r="32436" spans="2:7" s="40" customFormat="1">
      <c r="B32436" s="7"/>
      <c r="C32436" s="7"/>
      <c r="D32436" s="4"/>
      <c r="E32436" s="4"/>
      <c r="F32436" s="4"/>
      <c r="G32436" s="31"/>
    </row>
    <row r="32437" spans="2:7" s="40" customFormat="1">
      <c r="B32437" s="7"/>
      <c r="C32437" s="7"/>
      <c r="D32437" s="4"/>
      <c r="E32437" s="4"/>
      <c r="F32437" s="4"/>
      <c r="G32437" s="31"/>
    </row>
    <row r="32438" spans="2:7" s="40" customFormat="1">
      <c r="B32438" s="7"/>
      <c r="C32438" s="7"/>
      <c r="D32438" s="4"/>
      <c r="E32438" s="4"/>
      <c r="F32438" s="4"/>
      <c r="G32438" s="31"/>
    </row>
    <row r="32439" spans="2:7" s="40" customFormat="1">
      <c r="B32439" s="7"/>
      <c r="C32439" s="7"/>
      <c r="D32439" s="4"/>
      <c r="E32439" s="4"/>
      <c r="F32439" s="4"/>
      <c r="G32439" s="31"/>
    </row>
    <row r="32440" spans="2:7" s="40" customFormat="1">
      <c r="B32440" s="7"/>
      <c r="C32440" s="7"/>
      <c r="D32440" s="4"/>
      <c r="E32440" s="4"/>
      <c r="F32440" s="4"/>
      <c r="G32440" s="31"/>
    </row>
    <row r="32441" spans="2:7" s="40" customFormat="1">
      <c r="B32441" s="7"/>
      <c r="C32441" s="7"/>
      <c r="D32441" s="4"/>
      <c r="E32441" s="4"/>
      <c r="F32441" s="4"/>
      <c r="G32441" s="31"/>
    </row>
    <row r="32442" spans="2:7" s="40" customFormat="1">
      <c r="B32442" s="7"/>
      <c r="C32442" s="7"/>
      <c r="D32442" s="4"/>
      <c r="E32442" s="4"/>
      <c r="F32442" s="4"/>
      <c r="G32442" s="31"/>
    </row>
    <row r="32443" spans="2:7" s="40" customFormat="1">
      <c r="B32443" s="7"/>
      <c r="C32443" s="7"/>
      <c r="D32443" s="4"/>
      <c r="E32443" s="4"/>
      <c r="F32443" s="4"/>
      <c r="G32443" s="31"/>
    </row>
    <row r="32444" spans="2:7" s="40" customFormat="1">
      <c r="B32444" s="7"/>
      <c r="C32444" s="7"/>
      <c r="D32444" s="4"/>
      <c r="E32444" s="4"/>
      <c r="F32444" s="4"/>
      <c r="G32444" s="31"/>
    </row>
    <row r="32445" spans="2:7" s="40" customFormat="1">
      <c r="B32445" s="7"/>
      <c r="C32445" s="7"/>
      <c r="D32445" s="4"/>
      <c r="E32445" s="4"/>
      <c r="F32445" s="4"/>
      <c r="G32445" s="31"/>
    </row>
    <row r="32446" spans="2:7" s="40" customFormat="1">
      <c r="B32446" s="7"/>
      <c r="C32446" s="7"/>
      <c r="D32446" s="4"/>
      <c r="E32446" s="4"/>
      <c r="F32446" s="4"/>
      <c r="G32446" s="31"/>
    </row>
    <row r="32447" spans="2:7" s="40" customFormat="1">
      <c r="B32447" s="7"/>
      <c r="C32447" s="7"/>
      <c r="D32447" s="4"/>
      <c r="E32447" s="4"/>
      <c r="F32447" s="4"/>
      <c r="G32447" s="31"/>
    </row>
    <row r="32448" spans="2:7" s="40" customFormat="1">
      <c r="B32448" s="7"/>
      <c r="C32448" s="7"/>
      <c r="D32448" s="4"/>
      <c r="E32448" s="4"/>
      <c r="F32448" s="4"/>
      <c r="G32448" s="31"/>
    </row>
    <row r="32449" spans="2:7" s="40" customFormat="1">
      <c r="B32449" s="7"/>
      <c r="C32449" s="7"/>
      <c r="D32449" s="4"/>
      <c r="E32449" s="4"/>
      <c r="F32449" s="4"/>
      <c r="G32449" s="31"/>
    </row>
    <row r="32450" spans="2:7" s="40" customFormat="1">
      <c r="B32450" s="7"/>
      <c r="C32450" s="7"/>
      <c r="D32450" s="4"/>
      <c r="E32450" s="4"/>
      <c r="F32450" s="4"/>
      <c r="G32450" s="31"/>
    </row>
    <row r="32451" spans="2:7" s="40" customFormat="1">
      <c r="B32451" s="7"/>
      <c r="C32451" s="7"/>
      <c r="D32451" s="4"/>
      <c r="E32451" s="4"/>
      <c r="F32451" s="4"/>
      <c r="G32451" s="31"/>
    </row>
    <row r="32452" spans="2:7" s="40" customFormat="1">
      <c r="B32452" s="7"/>
      <c r="C32452" s="7"/>
      <c r="D32452" s="4"/>
      <c r="E32452" s="4"/>
      <c r="F32452" s="4"/>
      <c r="G32452" s="31"/>
    </row>
    <row r="32453" spans="2:7" s="40" customFormat="1">
      <c r="B32453" s="7"/>
      <c r="C32453" s="7"/>
      <c r="D32453" s="4"/>
      <c r="E32453" s="4"/>
      <c r="F32453" s="4"/>
      <c r="G32453" s="31"/>
    </row>
    <row r="32454" spans="2:7" s="40" customFormat="1">
      <c r="B32454" s="7"/>
      <c r="C32454" s="7"/>
      <c r="D32454" s="4"/>
      <c r="E32454" s="4"/>
      <c r="F32454" s="4"/>
      <c r="G32454" s="31"/>
    </row>
    <row r="32455" spans="2:7" s="40" customFormat="1">
      <c r="B32455" s="7"/>
      <c r="C32455" s="7"/>
      <c r="D32455" s="4"/>
      <c r="E32455" s="4"/>
      <c r="F32455" s="4"/>
      <c r="G32455" s="31"/>
    </row>
    <row r="32456" spans="2:7" s="40" customFormat="1">
      <c r="B32456" s="7"/>
      <c r="C32456" s="7"/>
      <c r="D32456" s="4"/>
      <c r="E32456" s="4"/>
      <c r="F32456" s="4"/>
      <c r="G32456" s="31"/>
    </row>
    <row r="32457" spans="2:7" s="40" customFormat="1">
      <c r="B32457" s="7"/>
      <c r="C32457" s="7"/>
      <c r="D32457" s="4"/>
      <c r="E32457" s="4"/>
      <c r="F32457" s="4"/>
      <c r="G32457" s="31"/>
    </row>
    <row r="32458" spans="2:7" s="40" customFormat="1">
      <c r="B32458" s="7"/>
      <c r="C32458" s="7"/>
      <c r="D32458" s="4"/>
      <c r="E32458" s="4"/>
      <c r="F32458" s="4"/>
      <c r="G32458" s="31"/>
    </row>
    <row r="32459" spans="2:7" s="40" customFormat="1">
      <c r="B32459" s="7"/>
      <c r="C32459" s="7"/>
      <c r="D32459" s="4"/>
      <c r="E32459" s="4"/>
      <c r="F32459" s="4"/>
      <c r="G32459" s="31"/>
    </row>
    <row r="32460" spans="2:7" s="40" customFormat="1">
      <c r="B32460" s="7"/>
      <c r="C32460" s="7"/>
      <c r="D32460" s="4"/>
      <c r="E32460" s="4"/>
      <c r="F32460" s="4"/>
      <c r="G32460" s="31"/>
    </row>
    <row r="32461" spans="2:7" s="40" customFormat="1">
      <c r="B32461" s="7"/>
      <c r="C32461" s="7"/>
      <c r="D32461" s="4"/>
      <c r="E32461" s="4"/>
      <c r="F32461" s="4"/>
      <c r="G32461" s="31"/>
    </row>
    <row r="32462" spans="2:7" s="40" customFormat="1">
      <c r="B32462" s="7"/>
      <c r="C32462" s="7"/>
      <c r="D32462" s="4"/>
      <c r="E32462" s="4"/>
      <c r="F32462" s="4"/>
      <c r="G32462" s="31"/>
    </row>
    <row r="32463" spans="2:7" s="40" customFormat="1">
      <c r="B32463" s="7"/>
      <c r="C32463" s="7"/>
      <c r="D32463" s="4"/>
      <c r="E32463" s="4"/>
      <c r="F32463" s="4"/>
      <c r="G32463" s="31"/>
    </row>
    <row r="32464" spans="2:7" s="40" customFormat="1">
      <c r="B32464" s="7"/>
      <c r="C32464" s="7"/>
      <c r="D32464" s="4"/>
      <c r="E32464" s="4"/>
      <c r="F32464" s="4"/>
      <c r="G32464" s="31"/>
    </row>
    <row r="32465" spans="2:7" s="40" customFormat="1">
      <c r="B32465" s="7"/>
      <c r="C32465" s="7"/>
      <c r="D32465" s="4"/>
      <c r="E32465" s="4"/>
      <c r="F32465" s="4"/>
      <c r="G32465" s="31"/>
    </row>
    <row r="32466" spans="2:7" s="40" customFormat="1">
      <c r="B32466" s="7"/>
      <c r="C32466" s="7"/>
      <c r="D32466" s="4"/>
      <c r="E32466" s="4"/>
      <c r="F32466" s="4"/>
      <c r="G32466" s="31"/>
    </row>
    <row r="32467" spans="2:7" s="40" customFormat="1">
      <c r="B32467" s="7"/>
      <c r="C32467" s="7"/>
      <c r="D32467" s="4"/>
      <c r="E32467" s="4"/>
      <c r="F32467" s="4"/>
      <c r="G32467" s="31"/>
    </row>
    <row r="32468" spans="2:7" s="40" customFormat="1">
      <c r="B32468" s="7"/>
      <c r="C32468" s="7"/>
      <c r="D32468" s="4"/>
      <c r="E32468" s="4"/>
      <c r="F32468" s="4"/>
      <c r="G32468" s="31"/>
    </row>
    <row r="32469" spans="2:7" s="40" customFormat="1">
      <c r="B32469" s="7"/>
      <c r="C32469" s="7"/>
      <c r="D32469" s="4"/>
      <c r="E32469" s="4"/>
      <c r="F32469" s="4"/>
      <c r="G32469" s="31"/>
    </row>
    <row r="32470" spans="2:7" s="40" customFormat="1">
      <c r="B32470" s="7"/>
      <c r="C32470" s="7"/>
      <c r="D32470" s="4"/>
      <c r="E32470" s="4"/>
      <c r="F32470" s="4"/>
      <c r="G32470" s="31"/>
    </row>
    <row r="32471" spans="2:7" s="40" customFormat="1">
      <c r="B32471" s="7"/>
      <c r="C32471" s="7"/>
      <c r="D32471" s="4"/>
      <c r="E32471" s="4"/>
      <c r="F32471" s="4"/>
      <c r="G32471" s="31"/>
    </row>
    <row r="32472" spans="2:7" s="40" customFormat="1">
      <c r="B32472" s="7"/>
      <c r="C32472" s="7"/>
      <c r="D32472" s="4"/>
      <c r="E32472" s="4"/>
      <c r="F32472" s="4"/>
      <c r="G32472" s="31"/>
    </row>
    <row r="32473" spans="2:7" s="40" customFormat="1">
      <c r="B32473" s="7"/>
      <c r="C32473" s="7"/>
      <c r="D32473" s="4"/>
      <c r="E32473" s="4"/>
      <c r="F32473" s="4"/>
      <c r="G32473" s="31"/>
    </row>
    <row r="32474" spans="2:7" s="40" customFormat="1">
      <c r="B32474" s="7"/>
      <c r="C32474" s="7"/>
      <c r="D32474" s="4"/>
      <c r="E32474" s="4"/>
      <c r="F32474" s="4"/>
      <c r="G32474" s="31"/>
    </row>
    <row r="32475" spans="2:7" s="40" customFormat="1">
      <c r="B32475" s="7"/>
      <c r="C32475" s="7"/>
      <c r="D32475" s="4"/>
      <c r="E32475" s="4"/>
      <c r="F32475" s="4"/>
      <c r="G32475" s="31"/>
    </row>
    <row r="32476" spans="2:7" s="40" customFormat="1">
      <c r="B32476" s="7"/>
      <c r="C32476" s="7"/>
      <c r="D32476" s="4"/>
      <c r="E32476" s="4"/>
      <c r="F32476" s="4"/>
      <c r="G32476" s="31"/>
    </row>
    <row r="32477" spans="2:7" s="40" customFormat="1">
      <c r="B32477" s="7"/>
      <c r="C32477" s="7"/>
      <c r="D32477" s="4"/>
      <c r="E32477" s="4"/>
      <c r="F32477" s="4"/>
      <c r="G32477" s="31"/>
    </row>
    <row r="32478" spans="2:7" s="40" customFormat="1">
      <c r="B32478" s="7"/>
      <c r="C32478" s="7"/>
      <c r="D32478" s="4"/>
      <c r="E32478" s="4"/>
      <c r="F32478" s="4"/>
      <c r="G32478" s="31"/>
    </row>
    <row r="32479" spans="2:7" s="40" customFormat="1">
      <c r="B32479" s="7"/>
      <c r="C32479" s="7"/>
      <c r="D32479" s="4"/>
      <c r="E32479" s="4"/>
      <c r="F32479" s="4"/>
      <c r="G32479" s="31"/>
    </row>
    <row r="32480" spans="2:7" s="40" customFormat="1">
      <c r="B32480" s="7"/>
      <c r="C32480" s="7"/>
      <c r="D32480" s="4"/>
      <c r="E32480" s="4"/>
      <c r="F32480" s="4"/>
      <c r="G32480" s="31"/>
    </row>
    <row r="32481" spans="2:7" s="40" customFormat="1">
      <c r="B32481" s="7"/>
      <c r="C32481" s="7"/>
      <c r="D32481" s="4"/>
      <c r="E32481" s="4"/>
      <c r="F32481" s="4"/>
      <c r="G32481" s="31"/>
    </row>
    <row r="32482" spans="2:7" s="40" customFormat="1">
      <c r="B32482" s="7"/>
      <c r="C32482" s="7"/>
      <c r="D32482" s="4"/>
      <c r="E32482" s="4"/>
      <c r="F32482" s="4"/>
      <c r="G32482" s="31"/>
    </row>
    <row r="32483" spans="2:7" s="40" customFormat="1">
      <c r="B32483" s="7"/>
      <c r="C32483" s="7"/>
      <c r="D32483" s="4"/>
      <c r="E32483" s="4"/>
      <c r="F32483" s="4"/>
      <c r="G32483" s="31"/>
    </row>
    <row r="32484" spans="2:7" s="40" customFormat="1">
      <c r="B32484" s="7"/>
      <c r="C32484" s="7"/>
      <c r="D32484" s="4"/>
      <c r="E32484" s="4"/>
      <c r="F32484" s="4"/>
      <c r="G32484" s="31"/>
    </row>
    <row r="32485" spans="2:7" s="40" customFormat="1">
      <c r="B32485" s="7"/>
      <c r="C32485" s="7"/>
      <c r="D32485" s="4"/>
      <c r="E32485" s="4"/>
      <c r="F32485" s="4"/>
      <c r="G32485" s="31"/>
    </row>
    <row r="32486" spans="2:7" s="40" customFormat="1">
      <c r="B32486" s="7"/>
      <c r="C32486" s="7"/>
      <c r="D32486" s="4"/>
      <c r="E32486" s="4"/>
      <c r="F32486" s="4"/>
      <c r="G32486" s="31"/>
    </row>
    <row r="32487" spans="2:7" s="40" customFormat="1">
      <c r="B32487" s="7"/>
      <c r="C32487" s="7"/>
      <c r="D32487" s="4"/>
      <c r="E32487" s="4"/>
      <c r="F32487" s="4"/>
      <c r="G32487" s="31"/>
    </row>
    <row r="32488" spans="2:7" s="40" customFormat="1">
      <c r="B32488" s="7"/>
      <c r="C32488" s="7"/>
      <c r="D32488" s="4"/>
      <c r="E32488" s="4"/>
      <c r="F32488" s="4"/>
      <c r="G32488" s="31"/>
    </row>
    <row r="32489" spans="2:7" s="40" customFormat="1">
      <c r="B32489" s="7"/>
      <c r="C32489" s="7"/>
      <c r="D32489" s="4"/>
      <c r="E32489" s="4"/>
      <c r="F32489" s="4"/>
      <c r="G32489" s="31"/>
    </row>
    <row r="32490" spans="2:7" s="40" customFormat="1">
      <c r="B32490" s="7"/>
      <c r="C32490" s="7"/>
      <c r="D32490" s="4"/>
      <c r="E32490" s="4"/>
      <c r="F32490" s="4"/>
      <c r="G32490" s="31"/>
    </row>
    <row r="32491" spans="2:7" s="40" customFormat="1">
      <c r="B32491" s="7"/>
      <c r="C32491" s="7"/>
      <c r="D32491" s="4"/>
      <c r="E32491" s="4"/>
      <c r="F32491" s="4"/>
      <c r="G32491" s="31"/>
    </row>
    <row r="32492" spans="2:7" s="40" customFormat="1">
      <c r="B32492" s="7"/>
      <c r="C32492" s="7"/>
      <c r="D32492" s="4"/>
      <c r="E32492" s="4"/>
      <c r="F32492" s="4"/>
      <c r="G32492" s="31"/>
    </row>
    <row r="32493" spans="2:7" s="40" customFormat="1">
      <c r="B32493" s="7"/>
      <c r="C32493" s="7"/>
      <c r="D32493" s="4"/>
      <c r="E32493" s="4"/>
      <c r="F32493" s="4"/>
      <c r="G32493" s="31"/>
    </row>
    <row r="32494" spans="2:7" s="40" customFormat="1">
      <c r="B32494" s="7"/>
      <c r="C32494" s="7"/>
      <c r="D32494" s="4"/>
      <c r="E32494" s="4"/>
      <c r="F32494" s="4"/>
      <c r="G32494" s="31"/>
    </row>
    <row r="32495" spans="2:7" s="40" customFormat="1">
      <c r="B32495" s="7"/>
      <c r="C32495" s="7"/>
      <c r="D32495" s="4"/>
      <c r="E32495" s="4"/>
      <c r="F32495" s="4"/>
      <c r="G32495" s="31"/>
    </row>
    <row r="32496" spans="2:7" s="40" customFormat="1">
      <c r="B32496" s="7"/>
      <c r="C32496" s="7"/>
      <c r="D32496" s="4"/>
      <c r="E32496" s="4"/>
      <c r="F32496" s="4"/>
      <c r="G32496" s="31"/>
    </row>
    <row r="32497" spans="2:7" s="40" customFormat="1">
      <c r="B32497" s="7"/>
      <c r="C32497" s="7"/>
      <c r="D32497" s="4"/>
      <c r="E32497" s="4"/>
      <c r="F32497" s="4"/>
      <c r="G32497" s="31"/>
    </row>
    <row r="32498" spans="2:7" s="40" customFormat="1">
      <c r="B32498" s="7"/>
      <c r="C32498" s="7"/>
      <c r="D32498" s="4"/>
      <c r="E32498" s="4"/>
      <c r="F32498" s="4"/>
      <c r="G32498" s="31"/>
    </row>
    <row r="32499" spans="2:7" s="40" customFormat="1">
      <c r="B32499" s="7"/>
      <c r="C32499" s="7"/>
      <c r="D32499" s="4"/>
      <c r="E32499" s="4"/>
      <c r="F32499" s="4"/>
      <c r="G32499" s="31"/>
    </row>
    <row r="32500" spans="2:7" s="40" customFormat="1">
      <c r="B32500" s="7"/>
      <c r="C32500" s="7"/>
      <c r="D32500" s="4"/>
      <c r="E32500" s="4"/>
      <c r="F32500" s="4"/>
      <c r="G32500" s="31"/>
    </row>
    <row r="32501" spans="2:7" s="40" customFormat="1">
      <c r="B32501" s="7"/>
      <c r="C32501" s="7"/>
      <c r="D32501" s="4"/>
      <c r="E32501" s="4"/>
      <c r="F32501" s="4"/>
      <c r="G32501" s="31"/>
    </row>
    <row r="32502" spans="2:7" s="40" customFormat="1">
      <c r="B32502" s="7"/>
      <c r="C32502" s="7"/>
      <c r="D32502" s="4"/>
      <c r="E32502" s="4"/>
      <c r="F32502" s="4"/>
      <c r="G32502" s="31"/>
    </row>
    <row r="32503" spans="2:7" s="40" customFormat="1">
      <c r="B32503" s="7"/>
      <c r="C32503" s="7"/>
      <c r="D32503" s="4"/>
      <c r="E32503" s="4"/>
      <c r="F32503" s="4"/>
      <c r="G32503" s="31"/>
    </row>
    <row r="32504" spans="2:7" s="40" customFormat="1">
      <c r="B32504" s="7"/>
      <c r="C32504" s="7"/>
      <c r="D32504" s="4"/>
      <c r="E32504" s="4"/>
      <c r="F32504" s="4"/>
      <c r="G32504" s="31"/>
    </row>
    <row r="32505" spans="2:7" s="40" customFormat="1">
      <c r="B32505" s="7"/>
      <c r="C32505" s="7"/>
      <c r="D32505" s="4"/>
      <c r="E32505" s="4"/>
      <c r="F32505" s="4"/>
      <c r="G32505" s="31"/>
    </row>
    <row r="32506" spans="2:7" s="40" customFormat="1">
      <c r="B32506" s="7"/>
      <c r="C32506" s="7"/>
      <c r="D32506" s="4"/>
      <c r="E32506" s="4"/>
      <c r="F32506" s="4"/>
      <c r="G32506" s="31"/>
    </row>
    <row r="32507" spans="2:7" s="40" customFormat="1">
      <c r="B32507" s="7"/>
      <c r="C32507" s="7"/>
      <c r="D32507" s="4"/>
      <c r="E32507" s="4"/>
      <c r="F32507" s="4"/>
      <c r="G32507" s="31"/>
    </row>
    <row r="32508" spans="2:7" s="40" customFormat="1">
      <c r="B32508" s="7"/>
      <c r="C32508" s="7"/>
      <c r="D32508" s="4"/>
      <c r="E32508" s="4"/>
      <c r="F32508" s="4"/>
      <c r="G32508" s="31"/>
    </row>
    <row r="32509" spans="2:7" s="40" customFormat="1">
      <c r="B32509" s="7"/>
      <c r="C32509" s="7"/>
      <c r="D32509" s="4"/>
      <c r="E32509" s="4"/>
      <c r="F32509" s="4"/>
      <c r="G32509" s="31"/>
    </row>
    <row r="32510" spans="2:7" s="40" customFormat="1">
      <c r="B32510" s="7"/>
      <c r="C32510" s="7"/>
      <c r="D32510" s="4"/>
      <c r="E32510" s="4"/>
      <c r="F32510" s="4"/>
      <c r="G32510" s="31"/>
    </row>
    <row r="32511" spans="2:7" s="40" customFormat="1">
      <c r="B32511" s="7"/>
      <c r="C32511" s="7"/>
      <c r="D32511" s="4"/>
      <c r="E32511" s="4"/>
      <c r="F32511" s="4"/>
      <c r="G32511" s="31"/>
    </row>
    <row r="32512" spans="2:7" s="40" customFormat="1">
      <c r="B32512" s="7"/>
      <c r="C32512" s="7"/>
      <c r="D32512" s="4"/>
      <c r="E32512" s="4"/>
      <c r="F32512" s="4"/>
      <c r="G32512" s="31"/>
    </row>
    <row r="32513" spans="2:7" s="40" customFormat="1">
      <c r="B32513" s="7"/>
      <c r="C32513" s="7"/>
      <c r="D32513" s="4"/>
      <c r="E32513" s="4"/>
      <c r="F32513" s="4"/>
      <c r="G32513" s="31"/>
    </row>
    <row r="32514" spans="2:7" s="40" customFormat="1">
      <c r="B32514" s="7"/>
      <c r="C32514" s="7"/>
      <c r="D32514" s="4"/>
      <c r="E32514" s="4"/>
      <c r="F32514" s="4"/>
      <c r="G32514" s="31"/>
    </row>
    <row r="32515" spans="2:7" s="40" customFormat="1">
      <c r="B32515" s="7"/>
      <c r="C32515" s="7"/>
      <c r="D32515" s="4"/>
      <c r="E32515" s="4"/>
      <c r="F32515" s="4"/>
      <c r="G32515" s="31"/>
    </row>
    <row r="32516" spans="2:7" s="40" customFormat="1">
      <c r="B32516" s="7"/>
      <c r="C32516" s="7"/>
      <c r="D32516" s="4"/>
      <c r="E32516" s="4"/>
      <c r="F32516" s="4"/>
      <c r="G32516" s="31"/>
    </row>
    <row r="32517" spans="2:7" s="40" customFormat="1">
      <c r="B32517" s="7"/>
      <c r="C32517" s="7"/>
      <c r="D32517" s="4"/>
      <c r="E32517" s="4"/>
      <c r="F32517" s="4"/>
      <c r="G32517" s="31"/>
    </row>
    <row r="32518" spans="2:7" s="40" customFormat="1">
      <c r="B32518" s="7"/>
      <c r="C32518" s="7"/>
      <c r="D32518" s="4"/>
      <c r="E32518" s="4"/>
      <c r="F32518" s="4"/>
      <c r="G32518" s="31"/>
    </row>
    <row r="32519" spans="2:7" s="40" customFormat="1">
      <c r="B32519" s="7"/>
      <c r="C32519" s="7"/>
      <c r="D32519" s="4"/>
      <c r="E32519" s="4"/>
      <c r="F32519" s="4"/>
      <c r="G32519" s="31"/>
    </row>
    <row r="32520" spans="2:7" s="40" customFormat="1">
      <c r="B32520" s="7"/>
      <c r="C32520" s="7"/>
      <c r="D32520" s="4"/>
      <c r="E32520" s="4"/>
      <c r="F32520" s="4"/>
      <c r="G32520" s="31"/>
    </row>
    <row r="32521" spans="2:7" s="40" customFormat="1">
      <c r="B32521" s="7"/>
      <c r="C32521" s="7"/>
      <c r="D32521" s="4"/>
      <c r="E32521" s="4"/>
      <c r="F32521" s="4"/>
      <c r="G32521" s="31"/>
    </row>
    <row r="32522" spans="2:7" s="40" customFormat="1">
      <c r="B32522" s="7"/>
      <c r="C32522" s="7"/>
      <c r="D32522" s="4"/>
      <c r="E32522" s="4"/>
      <c r="F32522" s="4"/>
      <c r="G32522" s="31"/>
    </row>
    <row r="32523" spans="2:7" s="40" customFormat="1">
      <c r="B32523" s="7"/>
      <c r="C32523" s="7"/>
      <c r="D32523" s="4"/>
      <c r="E32523" s="4"/>
      <c r="F32523" s="4"/>
      <c r="G32523" s="31"/>
    </row>
    <row r="32524" spans="2:7" s="40" customFormat="1">
      <c r="B32524" s="7"/>
      <c r="C32524" s="7"/>
      <c r="D32524" s="4"/>
      <c r="E32524" s="4"/>
      <c r="F32524" s="4"/>
      <c r="G32524" s="31"/>
    </row>
    <row r="32525" spans="2:7" s="40" customFormat="1">
      <c r="B32525" s="7"/>
      <c r="C32525" s="7"/>
      <c r="D32525" s="4"/>
      <c r="E32525" s="4"/>
      <c r="F32525" s="4"/>
      <c r="G32525" s="31"/>
    </row>
    <row r="32526" spans="2:7" s="40" customFormat="1">
      <c r="B32526" s="7"/>
      <c r="C32526" s="7"/>
      <c r="D32526" s="4"/>
      <c r="E32526" s="4"/>
      <c r="F32526" s="4"/>
      <c r="G32526" s="31"/>
    </row>
    <row r="32527" spans="2:7" s="40" customFormat="1">
      <c r="B32527" s="7"/>
      <c r="C32527" s="7"/>
      <c r="D32527" s="4"/>
      <c r="E32527" s="4"/>
      <c r="F32527" s="4"/>
      <c r="G32527" s="31"/>
    </row>
    <row r="32528" spans="2:7" s="40" customFormat="1">
      <c r="B32528" s="7"/>
      <c r="C32528" s="7"/>
      <c r="D32528" s="4"/>
      <c r="E32528" s="4"/>
      <c r="F32528" s="4"/>
      <c r="G32528" s="31"/>
    </row>
    <row r="32529" spans="2:7" s="40" customFormat="1">
      <c r="B32529" s="7"/>
      <c r="C32529" s="7"/>
      <c r="D32529" s="4"/>
      <c r="E32529" s="4"/>
      <c r="F32529" s="4"/>
      <c r="G32529" s="31"/>
    </row>
    <row r="32530" spans="2:7" s="40" customFormat="1">
      <c r="B32530" s="7"/>
      <c r="C32530" s="7"/>
      <c r="D32530" s="4"/>
      <c r="E32530" s="4"/>
      <c r="F32530" s="4"/>
      <c r="G32530" s="31"/>
    </row>
    <row r="32531" spans="2:7" s="40" customFormat="1">
      <c r="B32531" s="7"/>
      <c r="C32531" s="7"/>
      <c r="D32531" s="4"/>
      <c r="E32531" s="4"/>
      <c r="F32531" s="4"/>
      <c r="G32531" s="31"/>
    </row>
    <row r="32532" spans="2:7" s="40" customFormat="1">
      <c r="B32532" s="7"/>
      <c r="C32532" s="7"/>
      <c r="D32532" s="4"/>
      <c r="E32532" s="4"/>
      <c r="F32532" s="4"/>
      <c r="G32532" s="31"/>
    </row>
    <row r="32533" spans="2:7" s="40" customFormat="1">
      <c r="B32533" s="7"/>
      <c r="C32533" s="7"/>
      <c r="D32533" s="4"/>
      <c r="E32533" s="4"/>
      <c r="F32533" s="4"/>
      <c r="G32533" s="31"/>
    </row>
    <row r="32534" spans="2:7" s="40" customFormat="1">
      <c r="B32534" s="7"/>
      <c r="C32534" s="7"/>
      <c r="D32534" s="4"/>
      <c r="E32534" s="4"/>
      <c r="F32534" s="4"/>
      <c r="G32534" s="31"/>
    </row>
    <row r="32535" spans="2:7" s="40" customFormat="1">
      <c r="B32535" s="7"/>
      <c r="C32535" s="7"/>
      <c r="D32535" s="4"/>
      <c r="E32535" s="4"/>
      <c r="F32535" s="4"/>
      <c r="G32535" s="31"/>
    </row>
    <row r="32536" spans="2:7" s="40" customFormat="1">
      <c r="B32536" s="7"/>
      <c r="C32536" s="7"/>
      <c r="D32536" s="4"/>
      <c r="E32536" s="4"/>
      <c r="F32536" s="4"/>
      <c r="G32536" s="31"/>
    </row>
    <row r="32537" spans="2:7" s="40" customFormat="1">
      <c r="B32537" s="7"/>
      <c r="C32537" s="7"/>
      <c r="D32537" s="4"/>
      <c r="E32537" s="4"/>
      <c r="F32537" s="4"/>
      <c r="G32537" s="31"/>
    </row>
    <row r="32538" spans="2:7" s="40" customFormat="1">
      <c r="B32538" s="7"/>
      <c r="C32538" s="7"/>
      <c r="D32538" s="4"/>
      <c r="E32538" s="4"/>
      <c r="F32538" s="4"/>
      <c r="G32538" s="31"/>
    </row>
    <row r="32539" spans="2:7" s="40" customFormat="1">
      <c r="B32539" s="7"/>
      <c r="C32539" s="7"/>
      <c r="D32539" s="4"/>
      <c r="E32539" s="4"/>
      <c r="F32539" s="4"/>
      <c r="G32539" s="31"/>
    </row>
    <row r="32540" spans="2:7" s="40" customFormat="1">
      <c r="B32540" s="7"/>
      <c r="C32540" s="7"/>
      <c r="D32540" s="4"/>
      <c r="E32540" s="4"/>
      <c r="F32540" s="4"/>
      <c r="G32540" s="31"/>
    </row>
    <row r="32541" spans="2:7" s="40" customFormat="1">
      <c r="B32541" s="7"/>
      <c r="C32541" s="7"/>
      <c r="D32541" s="4"/>
      <c r="E32541" s="4"/>
      <c r="F32541" s="4"/>
      <c r="G32541" s="31"/>
    </row>
    <row r="32542" spans="2:7" s="40" customFormat="1">
      <c r="B32542" s="7"/>
      <c r="C32542" s="7"/>
      <c r="D32542" s="4"/>
      <c r="E32542" s="4"/>
      <c r="F32542" s="4"/>
      <c r="G32542" s="31"/>
    </row>
    <row r="32543" spans="2:7" s="40" customFormat="1">
      <c r="B32543" s="7"/>
      <c r="C32543" s="7"/>
      <c r="D32543" s="4"/>
      <c r="E32543" s="4"/>
      <c r="F32543" s="4"/>
      <c r="G32543" s="31"/>
    </row>
    <row r="32544" spans="2:7" s="40" customFormat="1">
      <c r="B32544" s="7"/>
      <c r="C32544" s="7"/>
      <c r="D32544" s="4"/>
      <c r="E32544" s="4"/>
      <c r="F32544" s="4"/>
      <c r="G32544" s="31"/>
    </row>
    <row r="32545" spans="2:7" s="40" customFormat="1">
      <c r="B32545" s="7"/>
      <c r="C32545" s="7"/>
      <c r="D32545" s="4"/>
      <c r="E32545" s="4"/>
      <c r="F32545" s="4"/>
      <c r="G32545" s="31"/>
    </row>
    <row r="32546" spans="2:7" s="40" customFormat="1">
      <c r="B32546" s="7"/>
      <c r="C32546" s="7"/>
      <c r="D32546" s="4"/>
      <c r="E32546" s="4"/>
      <c r="F32546" s="4"/>
      <c r="G32546" s="31"/>
    </row>
    <row r="32547" spans="2:7" s="40" customFormat="1">
      <c r="B32547" s="7"/>
      <c r="C32547" s="7"/>
      <c r="D32547" s="4"/>
      <c r="E32547" s="4"/>
      <c r="F32547" s="4"/>
      <c r="G32547" s="31"/>
    </row>
    <row r="32548" spans="2:7" s="40" customFormat="1">
      <c r="B32548" s="7"/>
      <c r="C32548" s="7"/>
      <c r="D32548" s="4"/>
      <c r="E32548" s="4"/>
      <c r="F32548" s="4"/>
      <c r="G32548" s="31"/>
    </row>
    <row r="32549" spans="2:7" s="40" customFormat="1">
      <c r="B32549" s="7"/>
      <c r="C32549" s="7"/>
      <c r="D32549" s="4"/>
      <c r="E32549" s="4"/>
      <c r="F32549" s="4"/>
      <c r="G32549" s="31"/>
    </row>
    <row r="32550" spans="2:7" s="40" customFormat="1">
      <c r="B32550" s="7"/>
      <c r="C32550" s="7"/>
      <c r="D32550" s="4"/>
      <c r="E32550" s="4"/>
      <c r="F32550" s="4"/>
      <c r="G32550" s="31"/>
    </row>
    <row r="32551" spans="2:7" s="40" customFormat="1">
      <c r="B32551" s="7"/>
      <c r="C32551" s="7"/>
      <c r="D32551" s="4"/>
      <c r="E32551" s="4"/>
      <c r="F32551" s="4"/>
      <c r="G32551" s="31"/>
    </row>
    <row r="32552" spans="2:7" s="40" customFormat="1">
      <c r="B32552" s="7"/>
      <c r="C32552" s="7"/>
      <c r="D32552" s="4"/>
      <c r="E32552" s="4"/>
      <c r="F32552" s="4"/>
      <c r="G32552" s="31"/>
    </row>
    <row r="32553" spans="2:7" s="40" customFormat="1">
      <c r="B32553" s="7"/>
      <c r="C32553" s="7"/>
      <c r="D32553" s="4"/>
      <c r="E32553" s="4"/>
      <c r="F32553" s="4"/>
      <c r="G32553" s="31"/>
    </row>
    <row r="32554" spans="2:7" s="40" customFormat="1">
      <c r="B32554" s="7"/>
      <c r="C32554" s="7"/>
      <c r="D32554" s="4"/>
      <c r="E32554" s="4"/>
      <c r="F32554" s="4"/>
      <c r="G32554" s="31"/>
    </row>
    <row r="32555" spans="2:7" s="40" customFormat="1">
      <c r="B32555" s="7"/>
      <c r="C32555" s="7"/>
      <c r="D32555" s="4"/>
      <c r="E32555" s="4"/>
      <c r="F32555" s="4"/>
      <c r="G32555" s="31"/>
    </row>
    <row r="32556" spans="2:7" s="40" customFormat="1">
      <c r="B32556" s="7"/>
      <c r="C32556" s="7"/>
      <c r="D32556" s="4"/>
      <c r="E32556" s="4"/>
      <c r="F32556" s="4"/>
      <c r="G32556" s="31"/>
    </row>
    <row r="32557" spans="2:7" s="40" customFormat="1">
      <c r="B32557" s="7"/>
      <c r="C32557" s="7"/>
      <c r="D32557" s="4"/>
      <c r="E32557" s="4"/>
      <c r="F32557" s="4"/>
      <c r="G32557" s="31"/>
    </row>
    <row r="32558" spans="2:7" s="40" customFormat="1">
      <c r="B32558" s="7"/>
      <c r="C32558" s="7"/>
      <c r="D32558" s="4"/>
      <c r="E32558" s="4"/>
      <c r="F32558" s="4"/>
      <c r="G32558" s="31"/>
    </row>
    <row r="32559" spans="2:7" s="40" customFormat="1">
      <c r="B32559" s="7"/>
      <c r="C32559" s="7"/>
      <c r="D32559" s="4"/>
      <c r="E32559" s="4"/>
      <c r="F32559" s="4"/>
      <c r="G32559" s="31"/>
    </row>
    <row r="32560" spans="2:7" s="40" customFormat="1">
      <c r="B32560" s="7"/>
      <c r="C32560" s="7"/>
      <c r="D32560" s="4"/>
      <c r="E32560" s="4"/>
      <c r="F32560" s="4"/>
      <c r="G32560" s="31"/>
    </row>
    <row r="32561" spans="2:7" s="40" customFormat="1">
      <c r="B32561" s="7"/>
      <c r="C32561" s="7"/>
      <c r="D32561" s="4"/>
      <c r="E32561" s="4"/>
      <c r="F32561" s="4"/>
      <c r="G32561" s="31"/>
    </row>
    <row r="32562" spans="2:7" s="40" customFormat="1">
      <c r="B32562" s="7"/>
      <c r="C32562" s="7"/>
      <c r="D32562" s="4"/>
      <c r="E32562" s="4"/>
      <c r="F32562" s="4"/>
      <c r="G32562" s="31"/>
    </row>
    <row r="32563" spans="2:7" s="40" customFormat="1">
      <c r="B32563" s="7"/>
      <c r="C32563" s="7"/>
      <c r="D32563" s="4"/>
      <c r="E32563" s="4"/>
      <c r="F32563" s="4"/>
      <c r="G32563" s="31"/>
    </row>
    <row r="32564" spans="2:7" s="40" customFormat="1">
      <c r="B32564" s="7"/>
      <c r="C32564" s="7"/>
      <c r="D32564" s="4"/>
      <c r="E32564" s="4"/>
      <c r="F32564" s="4"/>
      <c r="G32564" s="31"/>
    </row>
    <row r="32565" spans="2:7" s="40" customFormat="1">
      <c r="B32565" s="7"/>
      <c r="C32565" s="7"/>
      <c r="D32565" s="4"/>
      <c r="E32565" s="4"/>
      <c r="F32565" s="4"/>
      <c r="G32565" s="31"/>
    </row>
    <row r="32566" spans="2:7" s="40" customFormat="1">
      <c r="B32566" s="7"/>
      <c r="C32566" s="7"/>
      <c r="D32566" s="4"/>
      <c r="E32566" s="4"/>
      <c r="F32566" s="4"/>
      <c r="G32566" s="31"/>
    </row>
    <row r="32567" spans="2:7" s="40" customFormat="1">
      <c r="B32567" s="7"/>
      <c r="C32567" s="7"/>
      <c r="D32567" s="4"/>
      <c r="E32567" s="4"/>
      <c r="F32567" s="4"/>
      <c r="G32567" s="31"/>
    </row>
    <row r="32568" spans="2:7" s="40" customFormat="1">
      <c r="B32568" s="7"/>
      <c r="C32568" s="7"/>
      <c r="D32568" s="4"/>
      <c r="E32568" s="4"/>
      <c r="F32568" s="4"/>
      <c r="G32568" s="31"/>
    </row>
    <row r="32569" spans="2:7" s="40" customFormat="1">
      <c r="B32569" s="7"/>
      <c r="C32569" s="7"/>
      <c r="D32569" s="4"/>
      <c r="E32569" s="4"/>
      <c r="F32569" s="4"/>
      <c r="G32569" s="31"/>
    </row>
    <row r="32570" spans="2:7" s="40" customFormat="1">
      <c r="B32570" s="7"/>
      <c r="C32570" s="7"/>
      <c r="D32570" s="4"/>
      <c r="E32570" s="4"/>
      <c r="F32570" s="4"/>
      <c r="G32570" s="31"/>
    </row>
    <row r="32571" spans="2:7" s="40" customFormat="1">
      <c r="B32571" s="7"/>
      <c r="C32571" s="7"/>
      <c r="D32571" s="4"/>
      <c r="E32571" s="4"/>
      <c r="F32571" s="4"/>
      <c r="G32571" s="31"/>
    </row>
    <row r="32572" spans="2:7" s="40" customFormat="1">
      <c r="B32572" s="7"/>
      <c r="C32572" s="7"/>
      <c r="D32572" s="4"/>
      <c r="E32572" s="4"/>
      <c r="F32572" s="4"/>
      <c r="G32572" s="31"/>
    </row>
    <row r="32573" spans="2:7" s="40" customFormat="1">
      <c r="B32573" s="7"/>
      <c r="C32573" s="7"/>
      <c r="D32573" s="4"/>
      <c r="E32573" s="4"/>
      <c r="F32573" s="4"/>
      <c r="G32573" s="31"/>
    </row>
    <row r="32574" spans="2:7" s="40" customFormat="1">
      <c r="B32574" s="7"/>
      <c r="C32574" s="7"/>
      <c r="D32574" s="4"/>
      <c r="E32574" s="4"/>
      <c r="F32574" s="4"/>
      <c r="G32574" s="31"/>
    </row>
    <row r="32575" spans="2:7" s="40" customFormat="1">
      <c r="B32575" s="7"/>
      <c r="C32575" s="7"/>
      <c r="D32575" s="4"/>
      <c r="E32575" s="4"/>
      <c r="F32575" s="4"/>
      <c r="G32575" s="31"/>
    </row>
    <row r="32576" spans="2:7" s="40" customFormat="1">
      <c r="B32576" s="7"/>
      <c r="C32576" s="7"/>
      <c r="D32576" s="4"/>
      <c r="E32576" s="4"/>
      <c r="F32576" s="4"/>
      <c r="G32576" s="31"/>
    </row>
    <row r="32577" spans="2:7" s="40" customFormat="1">
      <c r="B32577" s="7"/>
      <c r="C32577" s="7"/>
      <c r="D32577" s="4"/>
      <c r="E32577" s="4"/>
      <c r="F32577" s="4"/>
      <c r="G32577" s="31"/>
    </row>
    <row r="32578" spans="2:7" s="40" customFormat="1">
      <c r="B32578" s="7"/>
      <c r="C32578" s="7"/>
      <c r="D32578" s="4"/>
      <c r="E32578" s="4"/>
      <c r="F32578" s="4"/>
      <c r="G32578" s="31"/>
    </row>
    <row r="32579" spans="2:7" s="40" customFormat="1">
      <c r="B32579" s="7"/>
      <c r="C32579" s="7"/>
      <c r="D32579" s="4"/>
      <c r="E32579" s="4"/>
      <c r="F32579" s="4"/>
      <c r="G32579" s="31"/>
    </row>
    <row r="32580" spans="2:7" s="40" customFormat="1">
      <c r="B32580" s="7"/>
      <c r="C32580" s="7"/>
      <c r="D32580" s="4"/>
      <c r="E32580" s="4"/>
      <c r="F32580" s="4"/>
      <c r="G32580" s="31"/>
    </row>
    <row r="32581" spans="2:7" s="40" customFormat="1">
      <c r="B32581" s="7"/>
      <c r="C32581" s="7"/>
      <c r="D32581" s="4"/>
      <c r="E32581" s="4"/>
      <c r="F32581" s="4"/>
      <c r="G32581" s="31"/>
    </row>
    <row r="32582" spans="2:7" s="40" customFormat="1">
      <c r="B32582" s="7"/>
      <c r="C32582" s="7"/>
      <c r="D32582" s="4"/>
      <c r="E32582" s="4"/>
      <c r="F32582" s="4"/>
      <c r="G32582" s="31"/>
    </row>
    <row r="32583" spans="2:7" s="40" customFormat="1">
      <c r="B32583" s="7"/>
      <c r="C32583" s="7"/>
      <c r="D32583" s="4"/>
      <c r="E32583" s="4"/>
      <c r="F32583" s="4"/>
      <c r="G32583" s="31"/>
    </row>
    <row r="32584" spans="2:7" s="40" customFormat="1">
      <c r="B32584" s="7"/>
      <c r="C32584" s="7"/>
      <c r="D32584" s="4"/>
      <c r="E32584" s="4"/>
      <c r="F32584" s="4"/>
      <c r="G32584" s="31"/>
    </row>
    <row r="32585" spans="2:7" s="40" customFormat="1">
      <c r="B32585" s="7"/>
      <c r="C32585" s="7"/>
      <c r="D32585" s="4"/>
      <c r="E32585" s="4"/>
      <c r="F32585" s="4"/>
      <c r="G32585" s="31"/>
    </row>
    <row r="32586" spans="2:7" s="40" customFormat="1">
      <c r="B32586" s="7"/>
      <c r="C32586" s="7"/>
      <c r="D32586" s="4"/>
      <c r="E32586" s="4"/>
      <c r="F32586" s="4"/>
      <c r="G32586" s="31"/>
    </row>
    <row r="32587" spans="2:7" s="40" customFormat="1">
      <c r="B32587" s="7"/>
      <c r="C32587" s="7"/>
      <c r="D32587" s="4"/>
      <c r="E32587" s="4"/>
      <c r="F32587" s="4"/>
      <c r="G32587" s="31"/>
    </row>
    <row r="32588" spans="2:7" s="40" customFormat="1">
      <c r="B32588" s="7"/>
      <c r="C32588" s="7"/>
      <c r="D32588" s="4"/>
      <c r="E32588" s="4"/>
      <c r="F32588" s="4"/>
      <c r="G32588" s="31"/>
    </row>
    <row r="32589" spans="2:7" s="40" customFormat="1">
      <c r="B32589" s="7"/>
      <c r="C32589" s="7"/>
      <c r="D32589" s="4"/>
      <c r="E32589" s="4"/>
      <c r="F32589" s="4"/>
      <c r="G32589" s="31"/>
    </row>
    <row r="32590" spans="2:7" s="40" customFormat="1">
      <c r="B32590" s="7"/>
      <c r="C32590" s="7"/>
      <c r="D32590" s="4"/>
      <c r="E32590" s="4"/>
      <c r="F32590" s="4"/>
      <c r="G32590" s="31"/>
    </row>
    <row r="32591" spans="2:7" s="40" customFormat="1">
      <c r="B32591" s="7"/>
      <c r="C32591" s="7"/>
      <c r="D32591" s="4"/>
      <c r="E32591" s="4"/>
      <c r="F32591" s="4"/>
      <c r="G32591" s="31"/>
    </row>
    <row r="32592" spans="2:7" s="40" customFormat="1">
      <c r="B32592" s="7"/>
      <c r="C32592" s="7"/>
      <c r="D32592" s="4"/>
      <c r="E32592" s="4"/>
      <c r="F32592" s="4"/>
      <c r="G32592" s="31"/>
    </row>
    <row r="32593" spans="2:7" s="40" customFormat="1">
      <c r="B32593" s="7"/>
      <c r="C32593" s="7"/>
      <c r="D32593" s="4"/>
      <c r="E32593" s="4"/>
      <c r="F32593" s="4"/>
      <c r="G32593" s="31"/>
    </row>
    <row r="32594" spans="2:7" s="40" customFormat="1">
      <c r="B32594" s="7"/>
      <c r="C32594" s="7"/>
      <c r="D32594" s="4"/>
      <c r="E32594" s="4"/>
      <c r="F32594" s="4"/>
      <c r="G32594" s="31"/>
    </row>
    <row r="32595" spans="2:7" s="40" customFormat="1">
      <c r="B32595" s="7"/>
      <c r="C32595" s="7"/>
      <c r="D32595" s="4"/>
      <c r="E32595" s="4"/>
      <c r="F32595" s="4"/>
      <c r="G32595" s="31"/>
    </row>
    <row r="32596" spans="2:7" s="40" customFormat="1">
      <c r="B32596" s="7"/>
      <c r="C32596" s="7"/>
      <c r="D32596" s="4"/>
      <c r="E32596" s="4"/>
      <c r="F32596" s="4"/>
      <c r="G32596" s="31"/>
    </row>
    <row r="32597" spans="2:7" s="40" customFormat="1">
      <c r="B32597" s="7"/>
      <c r="C32597" s="7"/>
      <c r="D32597" s="4"/>
      <c r="E32597" s="4"/>
      <c r="F32597" s="4"/>
      <c r="G32597" s="31"/>
    </row>
    <row r="32598" spans="2:7" s="40" customFormat="1">
      <c r="B32598" s="7"/>
      <c r="C32598" s="7"/>
      <c r="D32598" s="4"/>
      <c r="E32598" s="4"/>
      <c r="F32598" s="4"/>
      <c r="G32598" s="31"/>
    </row>
    <row r="32599" spans="2:7" s="40" customFormat="1">
      <c r="B32599" s="7"/>
      <c r="C32599" s="7"/>
      <c r="D32599" s="4"/>
      <c r="E32599" s="4"/>
      <c r="F32599" s="4"/>
      <c r="G32599" s="31"/>
    </row>
    <row r="32600" spans="2:7" s="40" customFormat="1">
      <c r="B32600" s="7"/>
      <c r="C32600" s="7"/>
      <c r="D32600" s="4"/>
      <c r="E32600" s="4"/>
      <c r="F32600" s="4"/>
      <c r="G32600" s="31"/>
    </row>
    <row r="32601" spans="2:7" s="40" customFormat="1">
      <c r="B32601" s="7"/>
      <c r="C32601" s="7"/>
      <c r="D32601" s="4"/>
      <c r="E32601" s="4"/>
      <c r="F32601" s="4"/>
      <c r="G32601" s="31"/>
    </row>
    <row r="32602" spans="2:7" s="40" customFormat="1">
      <c r="B32602" s="7"/>
      <c r="C32602" s="7"/>
      <c r="D32602" s="4"/>
      <c r="E32602" s="4"/>
      <c r="F32602" s="4"/>
      <c r="G32602" s="31"/>
    </row>
    <row r="32603" spans="2:7" s="40" customFormat="1">
      <c r="B32603" s="7"/>
      <c r="C32603" s="7"/>
      <c r="D32603" s="4"/>
      <c r="E32603" s="4"/>
      <c r="F32603" s="4"/>
      <c r="G32603" s="31"/>
    </row>
    <row r="32604" spans="2:7" s="40" customFormat="1">
      <c r="B32604" s="7"/>
      <c r="C32604" s="7"/>
      <c r="D32604" s="4"/>
      <c r="E32604" s="4"/>
      <c r="F32604" s="4"/>
      <c r="G32604" s="31"/>
    </row>
    <row r="32605" spans="2:7" s="40" customFormat="1">
      <c r="B32605" s="7"/>
      <c r="C32605" s="7"/>
      <c r="D32605" s="4"/>
      <c r="E32605" s="4"/>
      <c r="F32605" s="4"/>
      <c r="G32605" s="31"/>
    </row>
    <row r="32606" spans="2:7" s="40" customFormat="1">
      <c r="B32606" s="7"/>
      <c r="C32606" s="7"/>
      <c r="D32606" s="4"/>
      <c r="E32606" s="4"/>
      <c r="F32606" s="4"/>
      <c r="G32606" s="31"/>
    </row>
    <row r="32607" spans="2:7" s="40" customFormat="1">
      <c r="B32607" s="7"/>
      <c r="C32607" s="7"/>
      <c r="D32607" s="4"/>
      <c r="E32607" s="4"/>
      <c r="F32607" s="4"/>
      <c r="G32607" s="31"/>
    </row>
    <row r="32608" spans="2:7" s="40" customFormat="1">
      <c r="B32608" s="7"/>
      <c r="C32608" s="7"/>
      <c r="D32608" s="4"/>
      <c r="E32608" s="4"/>
      <c r="F32608" s="4"/>
      <c r="G32608" s="31"/>
    </row>
    <row r="32609" spans="2:7" s="40" customFormat="1">
      <c r="B32609" s="7"/>
      <c r="C32609" s="7"/>
      <c r="D32609" s="4"/>
      <c r="E32609" s="4"/>
      <c r="F32609" s="4"/>
      <c r="G32609" s="31"/>
    </row>
    <row r="32610" spans="2:7" s="40" customFormat="1">
      <c r="B32610" s="7"/>
      <c r="C32610" s="7"/>
      <c r="D32610" s="4"/>
      <c r="E32610" s="4"/>
      <c r="F32610" s="4"/>
      <c r="G32610" s="31"/>
    </row>
    <row r="32611" spans="2:7" s="40" customFormat="1">
      <c r="B32611" s="7"/>
      <c r="C32611" s="7"/>
      <c r="D32611" s="4"/>
      <c r="E32611" s="4"/>
      <c r="F32611" s="4"/>
      <c r="G32611" s="31"/>
    </row>
    <row r="32612" spans="2:7" s="40" customFormat="1">
      <c r="B32612" s="7"/>
      <c r="C32612" s="7"/>
      <c r="D32612" s="4"/>
      <c r="E32612" s="4"/>
      <c r="F32612" s="4"/>
      <c r="G32612" s="31"/>
    </row>
    <row r="32613" spans="2:7" s="40" customFormat="1">
      <c r="B32613" s="7"/>
      <c r="C32613" s="7"/>
      <c r="D32613" s="4"/>
      <c r="E32613" s="4"/>
      <c r="F32613" s="4"/>
      <c r="G32613" s="31"/>
    </row>
    <row r="32614" spans="2:7" s="40" customFormat="1">
      <c r="B32614" s="7"/>
      <c r="C32614" s="7"/>
      <c r="D32614" s="4"/>
      <c r="E32614" s="4"/>
      <c r="F32614" s="4"/>
      <c r="G32614" s="31"/>
    </row>
    <row r="32615" spans="2:7" s="40" customFormat="1">
      <c r="B32615" s="7"/>
      <c r="C32615" s="7"/>
      <c r="D32615" s="4"/>
      <c r="E32615" s="4"/>
      <c r="F32615" s="4"/>
      <c r="G32615" s="31"/>
    </row>
    <row r="32616" spans="2:7" s="40" customFormat="1">
      <c r="B32616" s="7"/>
      <c r="C32616" s="7"/>
      <c r="D32616" s="4"/>
      <c r="E32616" s="4"/>
      <c r="F32616" s="4"/>
      <c r="G32616" s="31"/>
    </row>
    <row r="32617" spans="2:7" s="40" customFormat="1">
      <c r="B32617" s="7"/>
      <c r="C32617" s="7"/>
      <c r="D32617" s="4"/>
      <c r="E32617" s="4"/>
      <c r="F32617" s="4"/>
      <c r="G32617" s="31"/>
    </row>
    <row r="32618" spans="2:7" s="40" customFormat="1">
      <c r="B32618" s="7"/>
      <c r="C32618" s="7"/>
      <c r="D32618" s="4"/>
      <c r="E32618" s="4"/>
      <c r="F32618" s="4"/>
      <c r="G32618" s="31"/>
    </row>
    <row r="32619" spans="2:7" s="40" customFormat="1">
      <c r="B32619" s="7"/>
      <c r="C32619" s="7"/>
      <c r="D32619" s="4"/>
      <c r="E32619" s="4"/>
      <c r="F32619" s="4"/>
      <c r="G32619" s="31"/>
    </row>
    <row r="32620" spans="2:7" s="40" customFormat="1">
      <c r="B32620" s="7"/>
      <c r="C32620" s="7"/>
      <c r="D32620" s="4"/>
      <c r="E32620" s="4"/>
      <c r="F32620" s="4"/>
      <c r="G32620" s="31"/>
    </row>
    <row r="32621" spans="2:7" s="40" customFormat="1">
      <c r="B32621" s="7"/>
      <c r="C32621" s="7"/>
      <c r="D32621" s="4"/>
      <c r="E32621" s="4"/>
      <c r="F32621" s="4"/>
      <c r="G32621" s="31"/>
    </row>
    <row r="32622" spans="2:7" s="40" customFormat="1">
      <c r="B32622" s="7"/>
      <c r="C32622" s="7"/>
      <c r="D32622" s="4"/>
      <c r="E32622" s="4"/>
      <c r="F32622" s="4"/>
      <c r="G32622" s="31"/>
    </row>
    <row r="32623" spans="2:7" s="40" customFormat="1">
      <c r="B32623" s="7"/>
      <c r="C32623" s="7"/>
      <c r="D32623" s="4"/>
      <c r="E32623" s="4"/>
      <c r="F32623" s="4"/>
      <c r="G32623" s="31"/>
    </row>
    <row r="32624" spans="2:7" s="40" customFormat="1">
      <c r="B32624" s="7"/>
      <c r="C32624" s="7"/>
      <c r="D32624" s="4"/>
      <c r="E32624" s="4"/>
      <c r="F32624" s="4"/>
      <c r="G32624" s="31"/>
    </row>
    <row r="32625" spans="2:7" s="40" customFormat="1">
      <c r="B32625" s="7"/>
      <c r="C32625" s="7"/>
      <c r="D32625" s="4"/>
      <c r="E32625" s="4"/>
      <c r="F32625" s="4"/>
      <c r="G32625" s="31"/>
    </row>
    <row r="32626" spans="2:7" s="40" customFormat="1">
      <c r="B32626" s="7"/>
      <c r="C32626" s="7"/>
      <c r="D32626" s="4"/>
      <c r="E32626" s="4"/>
      <c r="F32626" s="4"/>
      <c r="G32626" s="31"/>
    </row>
    <row r="32627" spans="2:7" s="40" customFormat="1">
      <c r="B32627" s="7"/>
      <c r="C32627" s="7"/>
      <c r="D32627" s="4"/>
      <c r="E32627" s="4"/>
      <c r="F32627" s="4"/>
      <c r="G32627" s="31"/>
    </row>
    <row r="32628" spans="2:7" s="40" customFormat="1">
      <c r="B32628" s="7"/>
      <c r="C32628" s="7"/>
      <c r="D32628" s="4"/>
      <c r="E32628" s="4"/>
      <c r="F32628" s="4"/>
      <c r="G32628" s="31"/>
    </row>
    <row r="32629" spans="2:7" s="40" customFormat="1">
      <c r="B32629" s="7"/>
      <c r="C32629" s="7"/>
      <c r="D32629" s="4"/>
      <c r="E32629" s="4"/>
      <c r="F32629" s="4"/>
      <c r="G32629" s="31"/>
    </row>
    <row r="32630" spans="2:7" s="40" customFormat="1">
      <c r="B32630" s="7"/>
      <c r="C32630" s="7"/>
      <c r="D32630" s="4"/>
      <c r="E32630" s="4"/>
      <c r="F32630" s="4"/>
      <c r="G32630" s="31"/>
    </row>
    <row r="32631" spans="2:7" s="40" customFormat="1">
      <c r="B32631" s="7"/>
      <c r="C32631" s="7"/>
      <c r="D32631" s="4"/>
      <c r="E32631" s="4"/>
      <c r="F32631" s="4"/>
      <c r="G32631" s="31"/>
    </row>
    <row r="32632" spans="2:7" s="40" customFormat="1">
      <c r="B32632" s="7"/>
      <c r="C32632" s="7"/>
      <c r="D32632" s="4"/>
      <c r="E32632" s="4"/>
      <c r="F32632" s="4"/>
      <c r="G32632" s="31"/>
    </row>
    <row r="32633" spans="2:7" s="40" customFormat="1">
      <c r="B32633" s="7"/>
      <c r="C32633" s="7"/>
      <c r="D32633" s="4"/>
      <c r="E32633" s="4"/>
      <c r="F32633" s="4"/>
      <c r="G32633" s="31"/>
    </row>
    <row r="32634" spans="2:7" s="40" customFormat="1">
      <c r="B32634" s="7"/>
      <c r="C32634" s="7"/>
      <c r="D32634" s="4"/>
      <c r="E32634" s="4"/>
      <c r="F32634" s="4"/>
      <c r="G32634" s="31"/>
    </row>
    <row r="32635" spans="2:7" s="40" customFormat="1">
      <c r="B32635" s="7"/>
      <c r="C32635" s="7"/>
      <c r="D32635" s="4"/>
      <c r="E32635" s="4"/>
      <c r="F32635" s="4"/>
      <c r="G32635" s="31"/>
    </row>
    <row r="32636" spans="2:7" s="40" customFormat="1">
      <c r="B32636" s="7"/>
      <c r="C32636" s="7"/>
      <c r="D32636" s="4"/>
      <c r="E32636" s="4"/>
      <c r="F32636" s="4"/>
      <c r="G32636" s="31"/>
    </row>
    <row r="32637" spans="2:7" s="40" customFormat="1">
      <c r="B32637" s="7"/>
      <c r="C32637" s="7"/>
      <c r="D32637" s="4"/>
      <c r="E32637" s="4"/>
      <c r="F32637" s="4"/>
      <c r="G32637" s="31"/>
    </row>
    <row r="32638" spans="2:7" s="40" customFormat="1">
      <c r="B32638" s="7"/>
      <c r="C32638" s="7"/>
      <c r="D32638" s="4"/>
      <c r="E32638" s="4"/>
      <c r="F32638" s="4"/>
      <c r="G32638" s="31"/>
    </row>
    <row r="32639" spans="2:7" s="40" customFormat="1">
      <c r="B32639" s="7"/>
      <c r="C32639" s="7"/>
      <c r="D32639" s="4"/>
      <c r="E32639" s="4"/>
      <c r="F32639" s="4"/>
      <c r="G32639" s="31"/>
    </row>
    <row r="32640" spans="2:7" s="40" customFormat="1">
      <c r="B32640" s="7"/>
      <c r="C32640" s="7"/>
      <c r="D32640" s="4"/>
      <c r="E32640" s="4"/>
      <c r="F32640" s="4"/>
      <c r="G32640" s="31"/>
    </row>
    <row r="32641" spans="2:7" s="40" customFormat="1">
      <c r="B32641" s="7"/>
      <c r="C32641" s="7"/>
      <c r="D32641" s="4"/>
      <c r="E32641" s="4"/>
      <c r="F32641" s="4"/>
      <c r="G32641" s="31"/>
    </row>
    <row r="32642" spans="2:7" s="40" customFormat="1">
      <c r="B32642" s="7"/>
      <c r="C32642" s="7"/>
      <c r="D32642" s="4"/>
      <c r="E32642" s="4"/>
      <c r="F32642" s="4"/>
      <c r="G32642" s="31"/>
    </row>
    <row r="32643" spans="2:7" s="40" customFormat="1">
      <c r="B32643" s="7"/>
      <c r="C32643" s="7"/>
      <c r="D32643" s="4"/>
      <c r="E32643" s="4"/>
      <c r="F32643" s="4"/>
      <c r="G32643" s="31"/>
    </row>
    <row r="32644" spans="2:7" s="40" customFormat="1">
      <c r="B32644" s="7"/>
      <c r="C32644" s="7"/>
      <c r="D32644" s="4"/>
      <c r="E32644" s="4"/>
      <c r="F32644" s="4"/>
      <c r="G32644" s="31"/>
    </row>
    <row r="32645" spans="2:7" s="40" customFormat="1">
      <c r="B32645" s="7"/>
      <c r="C32645" s="7"/>
      <c r="D32645" s="4"/>
      <c r="E32645" s="4"/>
      <c r="F32645" s="4"/>
      <c r="G32645" s="31"/>
    </row>
    <row r="32646" spans="2:7" s="40" customFormat="1">
      <c r="B32646" s="7"/>
      <c r="C32646" s="7"/>
      <c r="D32646" s="4"/>
      <c r="E32646" s="4"/>
      <c r="F32646" s="4"/>
      <c r="G32646" s="31"/>
    </row>
    <row r="32647" spans="2:7" s="40" customFormat="1">
      <c r="B32647" s="7"/>
      <c r="C32647" s="7"/>
      <c r="D32647" s="4"/>
      <c r="E32647" s="4"/>
      <c r="F32647" s="4"/>
      <c r="G32647" s="31"/>
    </row>
    <row r="32648" spans="2:7" s="40" customFormat="1">
      <c r="B32648" s="7"/>
      <c r="C32648" s="7"/>
      <c r="D32648" s="4"/>
      <c r="E32648" s="4"/>
      <c r="F32648" s="4"/>
      <c r="G32648" s="31"/>
    </row>
    <row r="32649" spans="2:7" s="40" customFormat="1">
      <c r="B32649" s="7"/>
      <c r="C32649" s="7"/>
      <c r="D32649" s="4"/>
      <c r="E32649" s="4"/>
      <c r="F32649" s="4"/>
      <c r="G32649" s="31"/>
    </row>
    <row r="32650" spans="2:7" s="40" customFormat="1">
      <c r="B32650" s="7"/>
      <c r="C32650" s="7"/>
      <c r="D32650" s="4"/>
      <c r="E32650" s="4"/>
      <c r="F32650" s="4"/>
      <c r="G32650" s="31"/>
    </row>
    <row r="32651" spans="2:7" s="40" customFormat="1">
      <c r="B32651" s="7"/>
      <c r="C32651" s="7"/>
      <c r="D32651" s="4"/>
      <c r="E32651" s="4"/>
      <c r="F32651" s="4"/>
      <c r="G32651" s="31"/>
    </row>
    <row r="32652" spans="2:7" s="40" customFormat="1">
      <c r="B32652" s="7"/>
      <c r="C32652" s="7"/>
      <c r="D32652" s="4"/>
      <c r="E32652" s="4"/>
      <c r="F32652" s="4"/>
      <c r="G32652" s="31"/>
    </row>
    <row r="32653" spans="2:7" s="40" customFormat="1">
      <c r="B32653" s="7"/>
      <c r="C32653" s="7"/>
      <c r="D32653" s="4"/>
      <c r="E32653" s="4"/>
      <c r="F32653" s="4"/>
      <c r="G32653" s="31"/>
    </row>
    <row r="32654" spans="2:7" s="40" customFormat="1">
      <c r="B32654" s="7"/>
      <c r="C32654" s="7"/>
      <c r="D32654" s="4"/>
      <c r="E32654" s="4"/>
      <c r="F32654" s="4"/>
      <c r="G32654" s="31"/>
    </row>
    <row r="32655" spans="2:7" s="40" customFormat="1">
      <c r="B32655" s="7"/>
      <c r="C32655" s="7"/>
      <c r="D32655" s="4"/>
      <c r="E32655" s="4"/>
      <c r="F32655" s="4"/>
      <c r="G32655" s="31"/>
    </row>
    <row r="32656" spans="2:7" s="40" customFormat="1">
      <c r="B32656" s="7"/>
      <c r="C32656" s="7"/>
      <c r="D32656" s="4"/>
      <c r="E32656" s="4"/>
      <c r="F32656" s="4"/>
      <c r="G32656" s="31"/>
    </row>
    <row r="32657" spans="2:7" s="40" customFormat="1">
      <c r="B32657" s="7"/>
      <c r="C32657" s="7"/>
      <c r="D32657" s="4"/>
      <c r="E32657" s="4"/>
      <c r="F32657" s="4"/>
      <c r="G32657" s="31"/>
    </row>
    <row r="32658" spans="2:7" s="40" customFormat="1">
      <c r="B32658" s="7"/>
      <c r="C32658" s="7"/>
      <c r="D32658" s="4"/>
      <c r="E32658" s="4"/>
      <c r="F32658" s="4"/>
      <c r="G32658" s="31"/>
    </row>
    <row r="32659" spans="2:7" s="40" customFormat="1">
      <c r="B32659" s="7"/>
      <c r="C32659" s="7"/>
      <c r="D32659" s="4"/>
      <c r="E32659" s="4"/>
      <c r="F32659" s="4"/>
      <c r="G32659" s="31"/>
    </row>
    <row r="32660" spans="2:7" s="40" customFormat="1">
      <c r="B32660" s="7"/>
      <c r="C32660" s="7"/>
      <c r="D32660" s="4"/>
      <c r="E32660" s="4"/>
      <c r="F32660" s="4"/>
      <c r="G32660" s="31"/>
    </row>
    <row r="32661" spans="2:7" s="40" customFormat="1">
      <c r="B32661" s="7"/>
      <c r="C32661" s="7"/>
      <c r="D32661" s="4"/>
      <c r="E32661" s="4"/>
      <c r="F32661" s="4"/>
      <c r="G32661" s="31"/>
    </row>
    <row r="32662" spans="2:7" s="40" customFormat="1">
      <c r="B32662" s="7"/>
      <c r="C32662" s="7"/>
      <c r="D32662" s="4"/>
      <c r="E32662" s="4"/>
      <c r="F32662" s="4"/>
      <c r="G32662" s="31"/>
    </row>
    <row r="32663" spans="2:7" s="40" customFormat="1">
      <c r="B32663" s="7"/>
      <c r="C32663" s="7"/>
      <c r="D32663" s="4"/>
      <c r="E32663" s="4"/>
      <c r="F32663" s="4"/>
      <c r="G32663" s="31"/>
    </row>
    <row r="32664" spans="2:7" s="40" customFormat="1">
      <c r="B32664" s="7"/>
      <c r="C32664" s="7"/>
      <c r="D32664" s="4"/>
      <c r="E32664" s="4"/>
      <c r="F32664" s="4"/>
      <c r="G32664" s="31"/>
    </row>
    <row r="32665" spans="2:7" s="40" customFormat="1">
      <c r="B32665" s="7"/>
      <c r="C32665" s="7"/>
      <c r="D32665" s="4"/>
      <c r="E32665" s="4"/>
      <c r="F32665" s="4"/>
      <c r="G32665" s="31"/>
    </row>
    <row r="32666" spans="2:7" s="40" customFormat="1">
      <c r="B32666" s="7"/>
      <c r="C32666" s="7"/>
      <c r="D32666" s="4"/>
      <c r="E32666" s="4"/>
      <c r="F32666" s="4"/>
      <c r="G32666" s="31"/>
    </row>
    <row r="32667" spans="2:7" s="40" customFormat="1">
      <c r="B32667" s="7"/>
      <c r="C32667" s="7"/>
      <c r="D32667" s="4"/>
      <c r="E32667" s="4"/>
      <c r="F32667" s="4"/>
      <c r="G32667" s="31"/>
    </row>
    <row r="32668" spans="2:7" s="40" customFormat="1">
      <c r="B32668" s="7"/>
      <c r="C32668" s="7"/>
      <c r="D32668" s="4"/>
      <c r="E32668" s="4"/>
      <c r="F32668" s="4"/>
      <c r="G32668" s="31"/>
    </row>
    <row r="32669" spans="2:7" s="40" customFormat="1">
      <c r="B32669" s="7"/>
      <c r="C32669" s="7"/>
      <c r="D32669" s="4"/>
      <c r="E32669" s="4"/>
      <c r="F32669" s="4"/>
      <c r="G32669" s="31"/>
    </row>
    <row r="32670" spans="2:7" s="40" customFormat="1">
      <c r="B32670" s="7"/>
      <c r="C32670" s="7"/>
      <c r="D32670" s="4"/>
      <c r="E32670" s="4"/>
      <c r="F32670" s="4"/>
      <c r="G32670" s="31"/>
    </row>
    <row r="32671" spans="2:7" s="40" customFormat="1">
      <c r="B32671" s="7"/>
      <c r="C32671" s="7"/>
      <c r="D32671" s="4"/>
      <c r="E32671" s="4"/>
      <c r="F32671" s="4"/>
      <c r="G32671" s="31"/>
    </row>
    <row r="32672" spans="2:7" s="40" customFormat="1">
      <c r="B32672" s="7"/>
      <c r="C32672" s="7"/>
      <c r="D32672" s="4"/>
      <c r="E32672" s="4"/>
      <c r="F32672" s="4"/>
      <c r="G32672" s="31"/>
    </row>
    <row r="32673" spans="2:7" s="40" customFormat="1">
      <c r="B32673" s="7"/>
      <c r="C32673" s="7"/>
      <c r="D32673" s="4"/>
      <c r="E32673" s="4"/>
      <c r="F32673" s="4"/>
      <c r="G32673" s="31"/>
    </row>
    <row r="32674" spans="2:7" s="40" customFormat="1">
      <c r="B32674" s="7"/>
      <c r="C32674" s="7"/>
      <c r="D32674" s="4"/>
      <c r="E32674" s="4"/>
      <c r="F32674" s="4"/>
      <c r="G32674" s="31"/>
    </row>
    <row r="32675" spans="2:7" s="40" customFormat="1">
      <c r="B32675" s="7"/>
      <c r="C32675" s="7"/>
      <c r="D32675" s="4"/>
      <c r="E32675" s="4"/>
      <c r="F32675" s="4"/>
      <c r="G32675" s="31"/>
    </row>
    <row r="32676" spans="2:7" s="40" customFormat="1">
      <c r="B32676" s="7"/>
      <c r="C32676" s="7"/>
      <c r="D32676" s="4"/>
      <c r="E32676" s="4"/>
      <c r="F32676" s="4"/>
      <c r="G32676" s="31"/>
    </row>
    <row r="32677" spans="2:7" s="40" customFormat="1">
      <c r="B32677" s="7"/>
      <c r="C32677" s="7"/>
      <c r="D32677" s="4"/>
      <c r="E32677" s="4"/>
      <c r="F32677" s="4"/>
      <c r="G32677" s="31"/>
    </row>
    <row r="32678" spans="2:7" s="40" customFormat="1">
      <c r="B32678" s="7"/>
      <c r="C32678" s="7"/>
      <c r="D32678" s="4"/>
      <c r="E32678" s="4"/>
      <c r="F32678" s="4"/>
      <c r="G32678" s="31"/>
    </row>
    <row r="32679" spans="2:7" s="40" customFormat="1">
      <c r="B32679" s="7"/>
      <c r="C32679" s="7"/>
      <c r="D32679" s="4"/>
      <c r="E32679" s="4"/>
      <c r="F32679" s="4"/>
      <c r="G32679" s="31"/>
    </row>
    <row r="32680" spans="2:7" s="40" customFormat="1">
      <c r="B32680" s="7"/>
      <c r="C32680" s="7"/>
      <c r="D32680" s="4"/>
      <c r="E32680" s="4"/>
      <c r="F32680" s="4"/>
      <c r="G32680" s="31"/>
    </row>
    <row r="32681" spans="2:7" s="40" customFormat="1">
      <c r="B32681" s="7"/>
      <c r="C32681" s="7"/>
      <c r="D32681" s="4"/>
      <c r="E32681" s="4"/>
      <c r="F32681" s="4"/>
      <c r="G32681" s="31"/>
    </row>
    <row r="32682" spans="2:7" s="40" customFormat="1">
      <c r="B32682" s="7"/>
      <c r="C32682" s="7"/>
      <c r="D32682" s="4"/>
      <c r="E32682" s="4"/>
      <c r="F32682" s="4"/>
      <c r="G32682" s="31"/>
    </row>
    <row r="32683" spans="2:7" s="40" customFormat="1">
      <c r="B32683" s="7"/>
      <c r="C32683" s="7"/>
      <c r="D32683" s="4"/>
      <c r="E32683" s="4"/>
      <c r="F32683" s="4"/>
      <c r="G32683" s="31"/>
    </row>
    <row r="32684" spans="2:7" s="40" customFormat="1">
      <c r="B32684" s="7"/>
      <c r="C32684" s="7"/>
      <c r="D32684" s="4"/>
      <c r="E32684" s="4"/>
      <c r="F32684" s="4"/>
      <c r="G32684" s="31"/>
    </row>
    <row r="32685" spans="2:7" s="40" customFormat="1">
      <c r="B32685" s="7"/>
      <c r="C32685" s="7"/>
      <c r="D32685" s="4"/>
      <c r="E32685" s="4"/>
      <c r="F32685" s="4"/>
      <c r="G32685" s="31"/>
    </row>
    <row r="32686" spans="2:7" s="40" customFormat="1">
      <c r="B32686" s="7"/>
      <c r="C32686" s="7"/>
      <c r="D32686" s="4"/>
      <c r="E32686" s="4"/>
      <c r="F32686" s="4"/>
      <c r="G32686" s="31"/>
    </row>
    <row r="32687" spans="2:7" s="40" customFormat="1">
      <c r="B32687" s="7"/>
      <c r="C32687" s="7"/>
      <c r="D32687" s="4"/>
      <c r="E32687" s="4"/>
      <c r="F32687" s="4"/>
      <c r="G32687" s="31"/>
    </row>
    <row r="32688" spans="2:7" s="40" customFormat="1">
      <c r="B32688" s="7"/>
      <c r="C32688" s="7"/>
      <c r="D32688" s="4"/>
      <c r="E32688" s="4"/>
      <c r="F32688" s="4"/>
      <c r="G32688" s="31"/>
    </row>
    <row r="32689" spans="2:7" s="40" customFormat="1">
      <c r="B32689" s="7"/>
      <c r="C32689" s="7"/>
      <c r="D32689" s="4"/>
      <c r="E32689" s="4"/>
      <c r="F32689" s="4"/>
      <c r="G32689" s="31"/>
    </row>
    <row r="32690" spans="2:7" s="40" customFormat="1">
      <c r="B32690" s="7"/>
      <c r="C32690" s="7"/>
      <c r="D32690" s="4"/>
      <c r="E32690" s="4"/>
      <c r="F32690" s="4"/>
      <c r="G32690" s="31"/>
    </row>
    <row r="32691" spans="2:7" s="40" customFormat="1">
      <c r="B32691" s="7"/>
      <c r="C32691" s="7"/>
      <c r="D32691" s="4"/>
      <c r="E32691" s="4"/>
      <c r="F32691" s="4"/>
      <c r="G32691" s="31"/>
    </row>
    <row r="32692" spans="2:7" s="40" customFormat="1">
      <c r="B32692" s="7"/>
      <c r="C32692" s="7"/>
      <c r="D32692" s="4"/>
      <c r="E32692" s="4"/>
      <c r="F32692" s="4"/>
      <c r="G32692" s="31"/>
    </row>
    <row r="32693" spans="2:7" s="40" customFormat="1">
      <c r="B32693" s="7"/>
      <c r="C32693" s="7"/>
      <c r="D32693" s="4"/>
      <c r="E32693" s="4"/>
      <c r="F32693" s="4"/>
      <c r="G32693" s="31"/>
    </row>
    <row r="32694" spans="2:7" s="40" customFormat="1">
      <c r="B32694" s="7"/>
      <c r="C32694" s="7"/>
      <c r="D32694" s="4"/>
      <c r="E32694" s="4"/>
      <c r="F32694" s="4"/>
      <c r="G32694" s="31"/>
    </row>
    <row r="32695" spans="2:7" s="40" customFormat="1">
      <c r="B32695" s="7"/>
      <c r="C32695" s="7"/>
      <c r="D32695" s="4"/>
      <c r="E32695" s="4"/>
      <c r="F32695" s="4"/>
      <c r="G32695" s="31"/>
    </row>
    <row r="32696" spans="2:7" s="40" customFormat="1">
      <c r="B32696" s="7"/>
      <c r="C32696" s="7"/>
      <c r="D32696" s="4"/>
      <c r="E32696" s="4"/>
      <c r="F32696" s="4"/>
      <c r="G32696" s="31"/>
    </row>
    <row r="32697" spans="2:7" s="40" customFormat="1">
      <c r="B32697" s="7"/>
      <c r="C32697" s="7"/>
      <c r="D32697" s="4"/>
      <c r="E32697" s="4"/>
      <c r="F32697" s="4"/>
      <c r="G32697" s="31"/>
    </row>
    <row r="32698" spans="2:7" s="40" customFormat="1">
      <c r="B32698" s="7"/>
      <c r="C32698" s="7"/>
      <c r="D32698" s="4"/>
      <c r="E32698" s="4"/>
      <c r="F32698" s="4"/>
      <c r="G32698" s="31"/>
    </row>
    <row r="32699" spans="2:7" s="40" customFormat="1">
      <c r="B32699" s="7"/>
      <c r="C32699" s="7"/>
      <c r="D32699" s="4"/>
      <c r="E32699" s="4"/>
      <c r="F32699" s="4"/>
      <c r="G32699" s="31"/>
    </row>
    <row r="32700" spans="2:7" s="40" customFormat="1">
      <c r="B32700" s="7"/>
      <c r="C32700" s="7"/>
      <c r="D32700" s="4"/>
      <c r="E32700" s="4"/>
      <c r="F32700" s="4"/>
      <c r="G32700" s="31"/>
    </row>
    <row r="32701" spans="2:7" s="40" customFormat="1">
      <c r="B32701" s="7"/>
      <c r="C32701" s="7"/>
      <c r="D32701" s="4"/>
      <c r="E32701" s="4"/>
      <c r="F32701" s="4"/>
      <c r="G32701" s="31"/>
    </row>
    <row r="32702" spans="2:7" s="40" customFormat="1">
      <c r="B32702" s="7"/>
      <c r="C32702" s="7"/>
      <c r="D32702" s="4"/>
      <c r="E32702" s="4"/>
      <c r="F32702" s="4"/>
      <c r="G32702" s="31"/>
    </row>
    <row r="32703" spans="2:7" s="40" customFormat="1">
      <c r="B32703" s="7"/>
      <c r="C32703" s="7"/>
      <c r="D32703" s="4"/>
      <c r="E32703" s="4"/>
      <c r="F32703" s="4"/>
      <c r="G32703" s="31"/>
    </row>
    <row r="32704" spans="2:7" s="40" customFormat="1">
      <c r="B32704" s="7"/>
      <c r="C32704" s="7"/>
      <c r="D32704" s="4"/>
      <c r="E32704" s="4"/>
      <c r="F32704" s="4"/>
      <c r="G32704" s="31"/>
    </row>
    <row r="32705" spans="2:7" s="40" customFormat="1">
      <c r="B32705" s="7"/>
      <c r="C32705" s="7"/>
      <c r="D32705" s="4"/>
      <c r="E32705" s="4"/>
      <c r="F32705" s="4"/>
      <c r="G32705" s="31"/>
    </row>
    <row r="32706" spans="2:7" s="40" customFormat="1">
      <c r="B32706" s="7"/>
      <c r="C32706" s="7"/>
      <c r="D32706" s="4"/>
      <c r="E32706" s="4"/>
      <c r="F32706" s="4"/>
      <c r="G32706" s="31"/>
    </row>
    <row r="32707" spans="2:7" s="40" customFormat="1">
      <c r="B32707" s="7"/>
      <c r="C32707" s="7"/>
      <c r="D32707" s="4"/>
      <c r="E32707" s="4"/>
      <c r="F32707" s="4"/>
      <c r="G32707" s="31"/>
    </row>
    <row r="32708" spans="2:7" s="40" customFormat="1">
      <c r="B32708" s="7"/>
      <c r="C32708" s="7"/>
      <c r="D32708" s="4"/>
      <c r="E32708" s="4"/>
      <c r="F32708" s="4"/>
      <c r="G32708" s="31"/>
    </row>
    <row r="32709" spans="2:7" s="40" customFormat="1">
      <c r="B32709" s="7"/>
      <c r="C32709" s="7"/>
      <c r="D32709" s="4"/>
      <c r="E32709" s="4"/>
      <c r="F32709" s="4"/>
      <c r="G32709" s="31"/>
    </row>
    <row r="32710" spans="2:7" s="40" customFormat="1">
      <c r="B32710" s="7"/>
      <c r="C32710" s="7"/>
      <c r="D32710" s="4"/>
      <c r="E32710" s="4"/>
      <c r="F32710" s="4"/>
      <c r="G32710" s="31"/>
    </row>
    <row r="32711" spans="2:7" s="40" customFormat="1">
      <c r="B32711" s="7"/>
      <c r="C32711" s="7"/>
      <c r="D32711" s="4"/>
      <c r="E32711" s="4"/>
      <c r="F32711" s="4"/>
      <c r="G32711" s="31"/>
    </row>
    <row r="32712" spans="2:7" s="40" customFormat="1">
      <c r="B32712" s="7"/>
      <c r="C32712" s="7"/>
      <c r="D32712" s="4"/>
      <c r="E32712" s="4"/>
      <c r="F32712" s="4"/>
      <c r="G32712" s="31"/>
    </row>
    <row r="32713" spans="2:7" s="40" customFormat="1">
      <c r="B32713" s="7"/>
      <c r="C32713" s="7"/>
      <c r="D32713" s="4"/>
      <c r="E32713" s="4"/>
      <c r="F32713" s="4"/>
      <c r="G32713" s="31"/>
    </row>
    <row r="32714" spans="2:7" s="40" customFormat="1">
      <c r="B32714" s="7"/>
      <c r="C32714" s="7"/>
      <c r="D32714" s="4"/>
      <c r="E32714" s="4"/>
      <c r="F32714" s="4"/>
      <c r="G32714" s="31"/>
    </row>
    <row r="32715" spans="2:7" s="40" customFormat="1">
      <c r="B32715" s="7"/>
      <c r="C32715" s="7"/>
      <c r="D32715" s="4"/>
      <c r="E32715" s="4"/>
      <c r="F32715" s="4"/>
      <c r="G32715" s="31"/>
    </row>
    <row r="32716" spans="2:7" s="40" customFormat="1">
      <c r="B32716" s="7"/>
      <c r="C32716" s="7"/>
      <c r="D32716" s="4"/>
      <c r="E32716" s="4"/>
      <c r="F32716" s="4"/>
      <c r="G32716" s="31"/>
    </row>
    <row r="32717" spans="2:7" s="40" customFormat="1">
      <c r="B32717" s="7"/>
      <c r="C32717" s="7"/>
      <c r="D32717" s="4"/>
      <c r="E32717" s="4"/>
      <c r="F32717" s="4"/>
      <c r="G32717" s="31"/>
    </row>
    <row r="32718" spans="2:7" s="40" customFormat="1">
      <c r="B32718" s="7"/>
      <c r="C32718" s="7"/>
      <c r="D32718" s="4"/>
      <c r="E32718" s="4"/>
      <c r="F32718" s="4"/>
      <c r="G32718" s="31"/>
    </row>
    <row r="32719" spans="2:7" s="40" customFormat="1">
      <c r="B32719" s="7"/>
      <c r="C32719" s="7"/>
      <c r="D32719" s="4"/>
      <c r="E32719" s="4"/>
      <c r="F32719" s="4"/>
      <c r="G32719" s="31"/>
    </row>
    <row r="32720" spans="2:7" s="40" customFormat="1">
      <c r="B32720" s="7"/>
      <c r="C32720" s="7"/>
      <c r="D32720" s="4"/>
      <c r="E32720" s="4"/>
      <c r="F32720" s="4"/>
      <c r="G32720" s="31"/>
    </row>
    <row r="32721" spans="2:7" s="40" customFormat="1">
      <c r="B32721" s="7"/>
      <c r="C32721" s="7"/>
      <c r="D32721" s="4"/>
      <c r="E32721" s="4"/>
      <c r="F32721" s="4"/>
      <c r="G32721" s="31"/>
    </row>
    <row r="32722" spans="2:7" s="40" customFormat="1">
      <c r="B32722" s="7"/>
      <c r="C32722" s="7"/>
      <c r="D32722" s="4"/>
      <c r="E32722" s="4"/>
      <c r="F32722" s="4"/>
      <c r="G32722" s="31"/>
    </row>
    <row r="32723" spans="2:7" s="40" customFormat="1">
      <c r="B32723" s="7"/>
      <c r="C32723" s="7"/>
      <c r="D32723" s="4"/>
      <c r="E32723" s="4"/>
      <c r="F32723" s="4"/>
      <c r="G32723" s="31"/>
    </row>
    <row r="32724" spans="2:7" s="40" customFormat="1">
      <c r="B32724" s="7"/>
      <c r="C32724" s="7"/>
      <c r="D32724" s="4"/>
      <c r="E32724" s="4"/>
      <c r="F32724" s="4"/>
      <c r="G32724" s="31"/>
    </row>
    <row r="32725" spans="2:7" s="40" customFormat="1">
      <c r="B32725" s="7"/>
      <c r="C32725" s="7"/>
      <c r="D32725" s="4"/>
      <c r="E32725" s="4"/>
      <c r="F32725" s="4"/>
      <c r="G32725" s="31"/>
    </row>
    <row r="32726" spans="2:7" s="40" customFormat="1">
      <c r="B32726" s="7"/>
      <c r="C32726" s="7"/>
      <c r="D32726" s="4"/>
      <c r="E32726" s="4"/>
      <c r="F32726" s="4"/>
      <c r="G32726" s="31"/>
    </row>
    <row r="32727" spans="2:7" s="40" customFormat="1">
      <c r="B32727" s="7"/>
      <c r="C32727" s="7"/>
      <c r="D32727" s="4"/>
      <c r="E32727" s="4"/>
      <c r="F32727" s="4"/>
      <c r="G32727" s="31"/>
    </row>
    <row r="32728" spans="2:7" s="40" customFormat="1">
      <c r="B32728" s="7"/>
      <c r="C32728" s="7"/>
      <c r="D32728" s="4"/>
      <c r="E32728" s="4"/>
      <c r="F32728" s="4"/>
      <c r="G32728" s="31"/>
    </row>
    <row r="32729" spans="2:7" s="40" customFormat="1">
      <c r="B32729" s="7"/>
      <c r="C32729" s="7"/>
      <c r="D32729" s="4"/>
      <c r="E32729" s="4"/>
      <c r="F32729" s="4"/>
      <c r="G32729" s="31"/>
    </row>
    <row r="32730" spans="2:7" s="40" customFormat="1">
      <c r="B32730" s="7"/>
      <c r="C32730" s="7"/>
      <c r="D32730" s="4"/>
      <c r="E32730" s="4"/>
      <c r="F32730" s="4"/>
      <c r="G32730" s="31"/>
    </row>
    <row r="32731" spans="2:7" s="40" customFormat="1">
      <c r="B32731" s="7"/>
      <c r="C32731" s="7"/>
      <c r="D32731" s="4"/>
      <c r="E32731" s="4"/>
      <c r="F32731" s="4"/>
      <c r="G32731" s="31"/>
    </row>
    <row r="32732" spans="2:7" s="40" customFormat="1">
      <c r="B32732" s="7"/>
      <c r="C32732" s="7"/>
      <c r="D32732" s="4"/>
      <c r="E32732" s="4"/>
      <c r="F32732" s="4"/>
      <c r="G32732" s="31"/>
    </row>
    <row r="32733" spans="2:7" s="40" customFormat="1">
      <c r="B32733" s="7"/>
      <c r="C32733" s="7"/>
      <c r="D32733" s="4"/>
      <c r="E32733" s="4"/>
      <c r="F32733" s="4"/>
      <c r="G32733" s="31"/>
    </row>
    <row r="32734" spans="2:7" s="40" customFormat="1">
      <c r="B32734" s="7"/>
      <c r="C32734" s="7"/>
      <c r="D32734" s="4"/>
      <c r="E32734" s="4"/>
      <c r="F32734" s="4"/>
      <c r="G32734" s="31"/>
    </row>
    <row r="32735" spans="2:7" s="40" customFormat="1">
      <c r="B32735" s="7"/>
      <c r="C32735" s="7"/>
      <c r="D32735" s="4"/>
      <c r="E32735" s="4"/>
      <c r="F32735" s="4"/>
      <c r="G32735" s="31"/>
    </row>
    <row r="32736" spans="2:7" s="40" customFormat="1">
      <c r="B32736" s="7"/>
      <c r="C32736" s="7"/>
      <c r="D32736" s="4"/>
      <c r="E32736" s="4"/>
      <c r="F32736" s="4"/>
      <c r="G32736" s="31"/>
    </row>
    <row r="32737" spans="2:7" s="40" customFormat="1">
      <c r="B32737" s="7"/>
      <c r="C32737" s="7"/>
      <c r="D32737" s="4"/>
      <c r="E32737" s="4"/>
      <c r="F32737" s="4"/>
      <c r="G32737" s="31"/>
    </row>
    <row r="32738" spans="2:7" s="40" customFormat="1">
      <c r="B32738" s="7"/>
      <c r="C32738" s="7"/>
      <c r="D32738" s="4"/>
      <c r="E32738" s="4"/>
      <c r="F32738" s="4"/>
      <c r="G32738" s="31"/>
    </row>
    <row r="32739" spans="2:7" s="40" customFormat="1">
      <c r="B32739" s="7"/>
      <c r="C32739" s="7"/>
      <c r="D32739" s="4"/>
      <c r="E32739" s="4"/>
      <c r="F32739" s="4"/>
      <c r="G32739" s="31"/>
    </row>
    <row r="32740" spans="2:7" s="40" customFormat="1">
      <c r="B32740" s="7"/>
      <c r="C32740" s="7"/>
      <c r="D32740" s="4"/>
      <c r="E32740" s="4"/>
      <c r="F32740" s="4"/>
      <c r="G32740" s="31"/>
    </row>
    <row r="32741" spans="2:7" s="40" customFormat="1">
      <c r="B32741" s="7"/>
      <c r="C32741" s="7"/>
      <c r="D32741" s="4"/>
      <c r="E32741" s="4"/>
      <c r="F32741" s="4"/>
      <c r="G32741" s="31"/>
    </row>
    <row r="32742" spans="2:7" s="40" customFormat="1">
      <c r="B32742" s="7"/>
      <c r="C32742" s="7"/>
      <c r="D32742" s="4"/>
      <c r="E32742" s="4"/>
      <c r="F32742" s="4"/>
      <c r="G32742" s="31"/>
    </row>
    <row r="32743" spans="2:7" s="40" customFormat="1">
      <c r="B32743" s="7"/>
      <c r="C32743" s="7"/>
      <c r="D32743" s="4"/>
      <c r="E32743" s="4"/>
      <c r="F32743" s="4"/>
      <c r="G32743" s="31"/>
    </row>
    <row r="32744" spans="2:7" s="40" customFormat="1">
      <c r="B32744" s="7"/>
      <c r="C32744" s="7"/>
      <c r="D32744" s="4"/>
      <c r="E32744" s="4"/>
      <c r="F32744" s="4"/>
      <c r="G32744" s="31"/>
    </row>
    <row r="32745" spans="2:7" s="40" customFormat="1">
      <c r="B32745" s="7"/>
      <c r="C32745" s="7"/>
      <c r="D32745" s="4"/>
      <c r="E32745" s="4"/>
      <c r="F32745" s="4"/>
      <c r="G32745" s="31"/>
    </row>
    <row r="32746" spans="2:7" s="40" customFormat="1">
      <c r="B32746" s="7"/>
      <c r="C32746" s="7"/>
      <c r="D32746" s="4"/>
      <c r="E32746" s="4"/>
      <c r="F32746" s="4"/>
      <c r="G32746" s="31"/>
    </row>
    <row r="32747" spans="2:7" s="40" customFormat="1">
      <c r="B32747" s="7"/>
      <c r="C32747" s="7"/>
      <c r="D32747" s="4"/>
      <c r="E32747" s="4"/>
      <c r="F32747" s="4"/>
      <c r="G32747" s="31"/>
    </row>
    <row r="32748" spans="2:7" s="40" customFormat="1">
      <c r="B32748" s="7"/>
      <c r="C32748" s="7"/>
      <c r="D32748" s="4"/>
      <c r="E32748" s="4"/>
      <c r="F32748" s="4"/>
      <c r="G32748" s="31"/>
    </row>
    <row r="32749" spans="2:7" s="40" customFormat="1">
      <c r="B32749" s="7"/>
      <c r="C32749" s="7"/>
      <c r="D32749" s="4"/>
      <c r="E32749" s="4"/>
      <c r="F32749" s="4"/>
      <c r="G32749" s="31"/>
    </row>
    <row r="32750" spans="2:7" s="40" customFormat="1">
      <c r="B32750" s="7"/>
      <c r="C32750" s="7"/>
      <c r="D32750" s="4"/>
      <c r="E32750" s="4"/>
      <c r="F32750" s="4"/>
      <c r="G32750" s="31"/>
    </row>
    <row r="32751" spans="2:7" s="40" customFormat="1">
      <c r="B32751" s="7"/>
      <c r="C32751" s="7"/>
      <c r="D32751" s="4"/>
      <c r="E32751" s="4"/>
      <c r="F32751" s="4"/>
      <c r="G32751" s="31"/>
    </row>
    <row r="32752" spans="2:7" s="40" customFormat="1">
      <c r="B32752" s="7"/>
      <c r="C32752" s="7"/>
      <c r="D32752" s="4"/>
      <c r="E32752" s="4"/>
      <c r="F32752" s="4"/>
      <c r="G32752" s="31"/>
    </row>
    <row r="32753" spans="2:7" s="40" customFormat="1">
      <c r="B32753" s="7"/>
      <c r="C32753" s="7"/>
      <c r="D32753" s="4"/>
      <c r="E32753" s="4"/>
      <c r="F32753" s="4"/>
      <c r="G32753" s="31"/>
    </row>
    <row r="32754" spans="2:7" s="40" customFormat="1">
      <c r="B32754" s="7"/>
      <c r="C32754" s="7"/>
      <c r="D32754" s="4"/>
      <c r="E32754" s="4"/>
      <c r="F32754" s="4"/>
      <c r="G32754" s="31"/>
    </row>
    <row r="32755" spans="2:7" s="40" customFormat="1">
      <c r="B32755" s="7"/>
      <c r="C32755" s="7"/>
      <c r="D32755" s="4"/>
      <c r="E32755" s="4"/>
      <c r="F32755" s="4"/>
      <c r="G32755" s="31"/>
    </row>
    <row r="32756" spans="2:7" s="40" customFormat="1">
      <c r="B32756" s="7"/>
      <c r="C32756" s="7"/>
      <c r="D32756" s="4"/>
      <c r="E32756" s="4"/>
      <c r="F32756" s="4"/>
      <c r="G32756" s="31"/>
    </row>
    <row r="32757" spans="2:7" s="40" customFormat="1">
      <c r="B32757" s="7"/>
      <c r="C32757" s="7"/>
      <c r="D32757" s="4"/>
      <c r="E32757" s="4"/>
      <c r="F32757" s="4"/>
      <c r="G32757" s="31"/>
    </row>
    <row r="32758" spans="2:7" s="40" customFormat="1">
      <c r="B32758" s="7"/>
      <c r="C32758" s="7"/>
      <c r="D32758" s="4"/>
      <c r="E32758" s="4"/>
      <c r="F32758" s="4"/>
      <c r="G32758" s="31"/>
    </row>
    <row r="32759" spans="2:7" s="40" customFormat="1">
      <c r="B32759" s="7"/>
      <c r="C32759" s="7"/>
      <c r="D32759" s="4"/>
      <c r="E32759" s="4"/>
      <c r="F32759" s="4"/>
      <c r="G32759" s="31"/>
    </row>
    <row r="32760" spans="2:7" s="40" customFormat="1">
      <c r="B32760" s="7"/>
      <c r="C32760" s="7"/>
      <c r="D32760" s="4"/>
      <c r="E32760" s="4"/>
      <c r="F32760" s="4"/>
      <c r="G32760" s="31"/>
    </row>
    <row r="32761" spans="2:7" s="40" customFormat="1">
      <c r="B32761" s="7"/>
      <c r="C32761" s="7"/>
      <c r="D32761" s="4"/>
      <c r="E32761" s="4"/>
      <c r="F32761" s="4"/>
      <c r="G32761" s="31"/>
    </row>
    <row r="32762" spans="2:7" s="40" customFormat="1">
      <c r="B32762" s="7"/>
      <c r="C32762" s="7"/>
      <c r="D32762" s="4"/>
      <c r="E32762" s="4"/>
      <c r="F32762" s="4"/>
      <c r="G32762" s="31"/>
    </row>
    <row r="32763" spans="2:7" s="40" customFormat="1">
      <c r="B32763" s="7"/>
      <c r="C32763" s="7"/>
      <c r="D32763" s="4"/>
      <c r="E32763" s="4"/>
      <c r="F32763" s="4"/>
      <c r="G32763" s="31"/>
    </row>
    <row r="32764" spans="2:7" s="40" customFormat="1">
      <c r="B32764" s="7"/>
      <c r="C32764" s="7"/>
      <c r="D32764" s="4"/>
      <c r="E32764" s="4"/>
      <c r="F32764" s="4"/>
      <c r="G32764" s="31"/>
    </row>
    <row r="32765" spans="2:7" s="40" customFormat="1">
      <c r="B32765" s="7"/>
      <c r="C32765" s="7"/>
      <c r="D32765" s="4"/>
      <c r="E32765" s="4"/>
      <c r="F32765" s="4"/>
      <c r="G32765" s="31"/>
    </row>
    <row r="32766" spans="2:7" s="40" customFormat="1">
      <c r="B32766" s="7"/>
      <c r="C32766" s="7"/>
      <c r="D32766" s="4"/>
      <c r="E32766" s="4"/>
      <c r="F32766" s="4"/>
      <c r="G32766" s="31"/>
    </row>
    <row r="32767" spans="2:7" s="40" customFormat="1">
      <c r="B32767" s="7"/>
      <c r="C32767" s="7"/>
      <c r="D32767" s="4"/>
      <c r="E32767" s="4"/>
      <c r="F32767" s="4"/>
      <c r="G32767" s="31"/>
    </row>
    <row r="32768" spans="2:7" s="40" customFormat="1">
      <c r="B32768" s="7"/>
      <c r="C32768" s="7"/>
      <c r="D32768" s="4"/>
      <c r="E32768" s="4"/>
      <c r="F32768" s="4"/>
      <c r="G32768" s="31"/>
    </row>
    <row r="32769" spans="2:7" s="40" customFormat="1">
      <c r="B32769" s="7"/>
      <c r="C32769" s="7"/>
      <c r="D32769" s="4"/>
      <c r="E32769" s="4"/>
      <c r="F32769" s="4"/>
      <c r="G32769" s="31"/>
    </row>
    <row r="32770" spans="2:7" s="40" customFormat="1">
      <c r="B32770" s="7"/>
      <c r="C32770" s="7"/>
      <c r="D32770" s="4"/>
      <c r="E32770" s="4"/>
      <c r="F32770" s="4"/>
      <c r="G32770" s="31"/>
    </row>
    <row r="32771" spans="2:7" s="40" customFormat="1">
      <c r="B32771" s="7"/>
      <c r="C32771" s="7"/>
      <c r="D32771" s="4"/>
      <c r="E32771" s="4"/>
      <c r="F32771" s="4"/>
      <c r="G32771" s="31"/>
    </row>
    <row r="32772" spans="2:7" s="40" customFormat="1">
      <c r="B32772" s="7"/>
      <c r="C32772" s="7"/>
      <c r="D32772" s="4"/>
      <c r="E32772" s="4"/>
      <c r="F32772" s="4"/>
      <c r="G32772" s="31"/>
    </row>
    <row r="32773" spans="2:7" s="40" customFormat="1">
      <c r="B32773" s="7"/>
      <c r="C32773" s="7"/>
      <c r="D32773" s="4"/>
      <c r="E32773" s="4"/>
      <c r="F32773" s="4"/>
      <c r="G32773" s="31"/>
    </row>
    <row r="32774" spans="2:7" s="40" customFormat="1">
      <c r="B32774" s="7"/>
      <c r="C32774" s="7"/>
      <c r="D32774" s="4"/>
      <c r="E32774" s="4"/>
      <c r="F32774" s="4"/>
      <c r="G32774" s="31"/>
    </row>
    <row r="32775" spans="2:7" s="40" customFormat="1">
      <c r="B32775" s="7"/>
      <c r="C32775" s="7"/>
      <c r="D32775" s="4"/>
      <c r="E32775" s="4"/>
      <c r="F32775" s="4"/>
      <c r="G32775" s="31"/>
    </row>
    <row r="32776" spans="2:7" s="40" customFormat="1">
      <c r="B32776" s="7"/>
      <c r="C32776" s="7"/>
      <c r="D32776" s="4"/>
      <c r="E32776" s="4"/>
      <c r="F32776" s="4"/>
      <c r="G32776" s="31"/>
    </row>
    <row r="32777" spans="2:7" s="40" customFormat="1">
      <c r="B32777" s="7"/>
      <c r="C32777" s="7"/>
      <c r="D32777" s="4"/>
      <c r="E32777" s="4"/>
      <c r="F32777" s="4"/>
      <c r="G32777" s="31"/>
    </row>
    <row r="32778" spans="2:7" s="40" customFormat="1">
      <c r="B32778" s="7"/>
      <c r="C32778" s="7"/>
      <c r="D32778" s="4"/>
      <c r="E32778" s="4"/>
      <c r="F32778" s="4"/>
      <c r="G32778" s="31"/>
    </row>
    <row r="32779" spans="2:7" s="40" customFormat="1">
      <c r="B32779" s="7"/>
      <c r="C32779" s="7"/>
      <c r="D32779" s="4"/>
      <c r="E32779" s="4"/>
      <c r="F32779" s="4"/>
      <c r="G32779" s="31"/>
    </row>
    <row r="32780" spans="2:7" s="40" customFormat="1">
      <c r="B32780" s="7"/>
      <c r="C32780" s="7"/>
      <c r="D32780" s="4"/>
      <c r="E32780" s="4"/>
      <c r="F32780" s="4"/>
      <c r="G32780" s="31"/>
    </row>
    <row r="32781" spans="2:7" s="40" customFormat="1">
      <c r="B32781" s="7"/>
      <c r="C32781" s="7"/>
      <c r="D32781" s="4"/>
      <c r="E32781" s="4"/>
      <c r="F32781" s="4"/>
      <c r="G32781" s="31"/>
    </row>
    <row r="32782" spans="2:7" s="40" customFormat="1">
      <c r="B32782" s="7"/>
      <c r="C32782" s="7"/>
      <c r="D32782" s="4"/>
      <c r="E32782" s="4"/>
      <c r="F32782" s="4"/>
      <c r="G32782" s="31"/>
    </row>
    <row r="32783" spans="2:7" s="40" customFormat="1">
      <c r="B32783" s="7"/>
      <c r="C32783" s="7"/>
      <c r="D32783" s="4"/>
      <c r="E32783" s="4"/>
      <c r="F32783" s="4"/>
      <c r="G32783" s="31"/>
    </row>
    <row r="32784" spans="2:7" s="40" customFormat="1">
      <c r="B32784" s="7"/>
      <c r="C32784" s="7"/>
      <c r="D32784" s="4"/>
      <c r="E32784" s="4"/>
      <c r="F32784" s="4"/>
      <c r="G32784" s="31"/>
    </row>
    <row r="32785" spans="2:7" s="40" customFormat="1">
      <c r="B32785" s="7"/>
      <c r="C32785" s="7"/>
      <c r="D32785" s="4"/>
      <c r="E32785" s="4"/>
      <c r="F32785" s="4"/>
      <c r="G32785" s="31"/>
    </row>
    <row r="32786" spans="2:7" s="40" customFormat="1">
      <c r="B32786" s="7"/>
      <c r="C32786" s="7"/>
      <c r="D32786" s="4"/>
      <c r="E32786" s="4"/>
      <c r="F32786" s="4"/>
      <c r="G32786" s="31"/>
    </row>
    <row r="32787" spans="2:7" s="40" customFormat="1">
      <c r="B32787" s="7"/>
      <c r="C32787" s="7"/>
      <c r="D32787" s="4"/>
      <c r="E32787" s="4"/>
      <c r="F32787" s="4"/>
      <c r="G32787" s="31"/>
    </row>
    <row r="32788" spans="2:7" s="40" customFormat="1">
      <c r="B32788" s="7"/>
      <c r="C32788" s="7"/>
      <c r="D32788" s="4"/>
      <c r="E32788" s="4"/>
      <c r="F32788" s="4"/>
      <c r="G32788" s="31"/>
    </row>
    <row r="32789" spans="2:7" s="40" customFormat="1">
      <c r="B32789" s="7"/>
      <c r="C32789" s="7"/>
      <c r="D32789" s="4"/>
      <c r="E32789" s="4"/>
      <c r="F32789" s="4"/>
      <c r="G32789" s="31"/>
    </row>
    <row r="32790" spans="2:7" s="40" customFormat="1">
      <c r="B32790" s="7"/>
      <c r="C32790" s="7"/>
      <c r="D32790" s="4"/>
      <c r="E32790" s="4"/>
      <c r="F32790" s="4"/>
      <c r="G32790" s="31"/>
    </row>
    <row r="32791" spans="2:7" s="40" customFormat="1">
      <c r="B32791" s="7"/>
      <c r="C32791" s="7"/>
      <c r="D32791" s="4"/>
      <c r="E32791" s="4"/>
      <c r="F32791" s="4"/>
      <c r="G32791" s="31"/>
    </row>
    <row r="32792" spans="2:7" s="40" customFormat="1">
      <c r="B32792" s="7"/>
      <c r="C32792" s="7"/>
      <c r="D32792" s="4"/>
      <c r="E32792" s="4"/>
      <c r="F32792" s="4"/>
      <c r="G32792" s="31"/>
    </row>
    <row r="32793" spans="2:7" s="40" customFormat="1">
      <c r="B32793" s="7"/>
      <c r="C32793" s="7"/>
      <c r="D32793" s="4"/>
      <c r="E32793" s="4"/>
      <c r="F32793" s="4"/>
      <c r="G32793" s="31"/>
    </row>
    <row r="32794" spans="2:7" s="40" customFormat="1">
      <c r="B32794" s="7"/>
      <c r="C32794" s="7"/>
      <c r="D32794" s="4"/>
      <c r="E32794" s="4"/>
      <c r="F32794" s="4"/>
      <c r="G32794" s="31"/>
    </row>
    <row r="32795" spans="2:7" s="40" customFormat="1">
      <c r="B32795" s="7"/>
      <c r="C32795" s="7"/>
      <c r="D32795" s="4"/>
      <c r="E32795" s="4"/>
      <c r="F32795" s="4"/>
      <c r="G32795" s="31"/>
    </row>
    <row r="32796" spans="2:7" s="40" customFormat="1">
      <c r="B32796" s="7"/>
      <c r="C32796" s="7"/>
      <c r="D32796" s="4"/>
      <c r="E32796" s="4"/>
      <c r="F32796" s="4"/>
      <c r="G32796" s="31"/>
    </row>
    <row r="32797" spans="2:7" s="40" customFormat="1">
      <c r="B32797" s="7"/>
      <c r="C32797" s="7"/>
      <c r="D32797" s="4"/>
      <c r="E32797" s="4"/>
      <c r="F32797" s="4"/>
      <c r="G32797" s="31"/>
    </row>
    <row r="32798" spans="2:7" s="40" customFormat="1">
      <c r="B32798" s="7"/>
      <c r="C32798" s="7"/>
      <c r="D32798" s="4"/>
      <c r="E32798" s="4"/>
      <c r="F32798" s="4"/>
      <c r="G32798" s="31"/>
    </row>
    <row r="32799" spans="2:7" s="40" customFormat="1">
      <c r="B32799" s="7"/>
      <c r="C32799" s="7"/>
      <c r="D32799" s="4"/>
      <c r="E32799" s="4"/>
      <c r="F32799" s="4"/>
      <c r="G32799" s="31"/>
    </row>
    <row r="32800" spans="2:7" s="40" customFormat="1">
      <c r="B32800" s="7"/>
      <c r="C32800" s="7"/>
      <c r="D32800" s="4"/>
      <c r="E32800" s="4"/>
      <c r="F32800" s="4"/>
      <c r="G32800" s="31"/>
    </row>
    <row r="32801" spans="2:7" s="40" customFormat="1">
      <c r="B32801" s="7"/>
      <c r="C32801" s="7"/>
      <c r="D32801" s="4"/>
      <c r="E32801" s="4"/>
      <c r="F32801" s="4"/>
      <c r="G32801" s="31"/>
    </row>
    <row r="32802" spans="2:7" s="40" customFormat="1">
      <c r="B32802" s="7"/>
      <c r="C32802" s="7"/>
      <c r="D32802" s="4"/>
      <c r="E32802" s="4"/>
      <c r="F32802" s="4"/>
      <c r="G32802" s="31"/>
    </row>
    <row r="32803" spans="2:7" s="40" customFormat="1">
      <c r="B32803" s="7"/>
      <c r="C32803" s="7"/>
      <c r="D32803" s="4"/>
      <c r="E32803" s="4"/>
      <c r="F32803" s="4"/>
      <c r="G32803" s="31"/>
    </row>
    <row r="32804" spans="2:7" s="40" customFormat="1">
      <c r="B32804" s="7"/>
      <c r="C32804" s="7"/>
      <c r="D32804" s="4"/>
      <c r="E32804" s="4"/>
      <c r="F32804" s="4"/>
      <c r="G32804" s="31"/>
    </row>
    <row r="32805" spans="2:7" s="40" customFormat="1">
      <c r="B32805" s="7"/>
      <c r="C32805" s="7"/>
      <c r="D32805" s="4"/>
      <c r="E32805" s="4"/>
      <c r="F32805" s="4"/>
      <c r="G32805" s="31"/>
    </row>
    <row r="32806" spans="2:7" s="40" customFormat="1">
      <c r="B32806" s="7"/>
      <c r="C32806" s="7"/>
      <c r="D32806" s="4"/>
      <c r="E32806" s="4"/>
      <c r="F32806" s="4"/>
      <c r="G32806" s="31"/>
    </row>
    <row r="32807" spans="2:7" s="40" customFormat="1">
      <c r="B32807" s="7"/>
      <c r="C32807" s="7"/>
      <c r="D32807" s="4"/>
      <c r="E32807" s="4"/>
      <c r="F32807" s="4"/>
      <c r="G32807" s="31"/>
    </row>
    <row r="32808" spans="2:7" s="40" customFormat="1">
      <c r="B32808" s="7"/>
      <c r="C32808" s="7"/>
      <c r="D32808" s="4"/>
      <c r="E32808" s="4"/>
      <c r="F32808" s="4"/>
      <c r="G32808" s="31"/>
    </row>
    <row r="32809" spans="2:7" s="40" customFormat="1">
      <c r="B32809" s="7"/>
      <c r="C32809" s="7"/>
      <c r="D32809" s="4"/>
      <c r="E32809" s="4"/>
      <c r="F32809" s="4"/>
      <c r="G32809" s="31"/>
    </row>
    <row r="32810" spans="2:7" s="40" customFormat="1">
      <c r="B32810" s="7"/>
      <c r="C32810" s="7"/>
      <c r="D32810" s="4"/>
      <c r="E32810" s="4"/>
      <c r="F32810" s="4"/>
      <c r="G32810" s="31"/>
    </row>
    <row r="32811" spans="2:7" s="40" customFormat="1">
      <c r="B32811" s="7"/>
      <c r="C32811" s="7"/>
      <c r="D32811" s="4"/>
      <c r="E32811" s="4"/>
      <c r="F32811" s="4"/>
      <c r="G32811" s="31"/>
    </row>
    <row r="32812" spans="2:7" s="40" customFormat="1">
      <c r="B32812" s="7"/>
      <c r="C32812" s="7"/>
      <c r="D32812" s="4"/>
      <c r="E32812" s="4"/>
      <c r="F32812" s="4"/>
      <c r="G32812" s="31"/>
    </row>
    <row r="32813" spans="2:7" s="40" customFormat="1">
      <c r="B32813" s="7"/>
      <c r="C32813" s="7"/>
      <c r="D32813" s="4"/>
      <c r="E32813" s="4"/>
      <c r="F32813" s="4"/>
      <c r="G32813" s="31"/>
    </row>
    <row r="32814" spans="2:7" s="40" customFormat="1">
      <c r="B32814" s="7"/>
      <c r="C32814" s="7"/>
      <c r="D32814" s="4"/>
      <c r="E32814" s="4"/>
      <c r="F32814" s="4"/>
      <c r="G32814" s="31"/>
    </row>
    <row r="32815" spans="2:7" s="40" customFormat="1">
      <c r="B32815" s="7"/>
      <c r="C32815" s="7"/>
      <c r="D32815" s="4"/>
      <c r="E32815" s="4"/>
      <c r="F32815" s="4"/>
      <c r="G32815" s="31"/>
    </row>
    <row r="32816" spans="2:7" s="40" customFormat="1">
      <c r="B32816" s="7"/>
      <c r="C32816" s="7"/>
      <c r="D32816" s="4"/>
      <c r="E32816" s="4"/>
      <c r="F32816" s="4"/>
      <c r="G32816" s="31"/>
    </row>
    <row r="32817" spans="2:7" s="40" customFormat="1">
      <c r="B32817" s="7"/>
      <c r="C32817" s="7"/>
      <c r="D32817" s="4"/>
      <c r="E32817" s="4"/>
      <c r="F32817" s="4"/>
      <c r="G32817" s="31"/>
    </row>
    <row r="32818" spans="2:7" s="40" customFormat="1">
      <c r="B32818" s="7"/>
      <c r="C32818" s="7"/>
      <c r="D32818" s="4"/>
      <c r="E32818" s="4"/>
      <c r="F32818" s="4"/>
      <c r="G32818" s="31"/>
    </row>
    <row r="32819" spans="2:7" s="40" customFormat="1">
      <c r="B32819" s="7"/>
      <c r="C32819" s="7"/>
      <c r="D32819" s="4"/>
      <c r="E32819" s="4"/>
      <c r="F32819" s="4"/>
      <c r="G32819" s="31"/>
    </row>
    <row r="32820" spans="2:7" s="40" customFormat="1">
      <c r="B32820" s="7"/>
      <c r="C32820" s="7"/>
      <c r="D32820" s="4"/>
      <c r="E32820" s="4"/>
      <c r="F32820" s="4"/>
      <c r="G32820" s="31"/>
    </row>
    <row r="32821" spans="2:7" s="40" customFormat="1">
      <c r="B32821" s="7"/>
      <c r="C32821" s="7"/>
      <c r="D32821" s="4"/>
      <c r="E32821" s="4"/>
      <c r="F32821" s="4"/>
      <c r="G32821" s="31"/>
    </row>
    <row r="32822" spans="2:7" s="40" customFormat="1">
      <c r="B32822" s="7"/>
      <c r="C32822" s="7"/>
      <c r="D32822" s="4"/>
      <c r="E32822" s="4"/>
      <c r="F32822" s="4"/>
      <c r="G32822" s="31"/>
    </row>
    <row r="32823" spans="2:7" s="40" customFormat="1">
      <c r="B32823" s="7"/>
      <c r="C32823" s="7"/>
      <c r="D32823" s="4"/>
      <c r="E32823" s="4"/>
      <c r="F32823" s="4"/>
      <c r="G32823" s="31"/>
    </row>
    <row r="32824" spans="2:7" s="40" customFormat="1">
      <c r="B32824" s="7"/>
      <c r="C32824" s="7"/>
      <c r="D32824" s="4"/>
      <c r="E32824" s="4"/>
      <c r="F32824" s="4"/>
      <c r="G32824" s="31"/>
    </row>
    <row r="32825" spans="2:7" s="40" customFormat="1">
      <c r="B32825" s="7"/>
      <c r="C32825" s="7"/>
      <c r="D32825" s="4"/>
      <c r="E32825" s="4"/>
      <c r="F32825" s="4"/>
      <c r="G32825" s="31"/>
    </row>
    <row r="32826" spans="2:7" s="40" customFormat="1">
      <c r="B32826" s="7"/>
      <c r="C32826" s="7"/>
      <c r="D32826" s="4"/>
      <c r="E32826" s="4"/>
      <c r="F32826" s="4"/>
      <c r="G32826" s="31"/>
    </row>
    <row r="32827" spans="2:7" s="40" customFormat="1">
      <c r="B32827" s="7"/>
      <c r="C32827" s="7"/>
      <c r="D32827" s="4"/>
      <c r="E32827" s="4"/>
      <c r="F32827" s="4"/>
      <c r="G32827" s="31"/>
    </row>
    <row r="32828" spans="2:7" s="40" customFormat="1">
      <c r="B32828" s="7"/>
      <c r="C32828" s="7"/>
      <c r="D32828" s="4"/>
      <c r="E32828" s="4"/>
      <c r="F32828" s="4"/>
      <c r="G32828" s="31"/>
    </row>
    <row r="32829" spans="2:7" s="40" customFormat="1">
      <c r="B32829" s="7"/>
      <c r="C32829" s="7"/>
      <c r="D32829" s="4"/>
      <c r="E32829" s="4"/>
      <c r="F32829" s="4"/>
      <c r="G32829" s="31"/>
    </row>
    <row r="32830" spans="2:7" s="40" customFormat="1">
      <c r="B32830" s="7"/>
      <c r="C32830" s="7"/>
      <c r="D32830" s="4"/>
      <c r="E32830" s="4"/>
      <c r="F32830" s="4"/>
      <c r="G32830" s="31"/>
    </row>
    <row r="32831" spans="2:7" s="40" customFormat="1">
      <c r="B32831" s="7"/>
      <c r="C32831" s="7"/>
      <c r="D32831" s="4"/>
      <c r="E32831" s="4"/>
      <c r="F32831" s="4"/>
      <c r="G32831" s="31"/>
    </row>
    <row r="32832" spans="2:7" s="40" customFormat="1">
      <c r="B32832" s="7"/>
      <c r="C32832" s="7"/>
      <c r="D32832" s="4"/>
      <c r="E32832" s="4"/>
      <c r="F32832" s="4"/>
      <c r="G32832" s="31"/>
    </row>
    <row r="32833" spans="2:7" s="40" customFormat="1">
      <c r="B32833" s="7"/>
      <c r="C32833" s="7"/>
      <c r="D32833" s="4"/>
      <c r="E32833" s="4"/>
      <c r="F32833" s="4"/>
      <c r="G32833" s="31"/>
    </row>
    <row r="32834" spans="2:7" s="40" customFormat="1">
      <c r="B32834" s="7"/>
      <c r="C32834" s="7"/>
      <c r="D32834" s="4"/>
      <c r="E32834" s="4"/>
      <c r="F32834" s="4"/>
      <c r="G32834" s="31"/>
    </row>
    <row r="32835" spans="2:7" s="40" customFormat="1">
      <c r="B32835" s="7"/>
      <c r="C32835" s="7"/>
      <c r="D32835" s="4"/>
      <c r="E32835" s="4"/>
      <c r="F32835" s="4"/>
      <c r="G32835" s="31"/>
    </row>
    <row r="32836" spans="2:7" s="40" customFormat="1">
      <c r="B32836" s="7"/>
      <c r="C32836" s="7"/>
      <c r="D32836" s="4"/>
      <c r="E32836" s="4"/>
      <c r="F32836" s="4"/>
      <c r="G32836" s="31"/>
    </row>
    <row r="32837" spans="2:7" s="40" customFormat="1">
      <c r="B32837" s="7"/>
      <c r="C32837" s="7"/>
      <c r="D32837" s="4"/>
      <c r="E32837" s="4"/>
      <c r="F32837" s="4"/>
      <c r="G32837" s="31"/>
    </row>
    <row r="32838" spans="2:7" s="40" customFormat="1">
      <c r="B32838" s="7"/>
      <c r="C32838" s="7"/>
      <c r="D32838" s="4"/>
      <c r="E32838" s="4"/>
      <c r="F32838" s="4"/>
      <c r="G32838" s="31"/>
    </row>
    <row r="32839" spans="2:7" s="40" customFormat="1">
      <c r="B32839" s="7"/>
      <c r="C32839" s="7"/>
      <c r="D32839" s="4"/>
      <c r="E32839" s="4"/>
      <c r="F32839" s="4"/>
      <c r="G32839" s="31"/>
    </row>
    <row r="32840" spans="2:7" s="40" customFormat="1">
      <c r="B32840" s="7"/>
      <c r="C32840" s="7"/>
      <c r="D32840" s="4"/>
      <c r="E32840" s="4"/>
      <c r="F32840" s="4"/>
      <c r="G32840" s="31"/>
    </row>
    <row r="32841" spans="2:7" s="40" customFormat="1">
      <c r="B32841" s="7"/>
      <c r="C32841" s="7"/>
      <c r="D32841" s="4"/>
      <c r="E32841" s="4"/>
      <c r="F32841" s="4"/>
      <c r="G32841" s="31"/>
    </row>
    <row r="32842" spans="2:7" s="40" customFormat="1">
      <c r="B32842" s="7"/>
      <c r="C32842" s="7"/>
      <c r="D32842" s="4"/>
      <c r="E32842" s="4"/>
      <c r="F32842" s="4"/>
      <c r="G32842" s="31"/>
    </row>
    <row r="32843" spans="2:7" s="40" customFormat="1">
      <c r="B32843" s="7"/>
      <c r="C32843" s="7"/>
      <c r="D32843" s="4"/>
      <c r="E32843" s="4"/>
      <c r="F32843" s="4"/>
      <c r="G32843" s="31"/>
    </row>
    <row r="32844" spans="2:7" s="40" customFormat="1">
      <c r="B32844" s="7"/>
      <c r="C32844" s="7"/>
      <c r="D32844" s="4"/>
      <c r="E32844" s="4"/>
      <c r="F32844" s="4"/>
      <c r="G32844" s="31"/>
    </row>
    <row r="32845" spans="2:7" s="40" customFormat="1">
      <c r="B32845" s="7"/>
      <c r="C32845" s="7"/>
      <c r="D32845" s="4"/>
      <c r="E32845" s="4"/>
      <c r="F32845" s="4"/>
      <c r="G32845" s="31"/>
    </row>
    <row r="32846" spans="2:7" s="40" customFormat="1">
      <c r="B32846" s="7"/>
      <c r="C32846" s="7"/>
      <c r="D32846" s="4"/>
      <c r="E32846" s="4"/>
      <c r="F32846" s="4"/>
      <c r="G32846" s="31"/>
    </row>
    <row r="32847" spans="2:7" s="40" customFormat="1">
      <c r="B32847" s="7"/>
      <c r="C32847" s="7"/>
      <c r="D32847" s="4"/>
      <c r="E32847" s="4"/>
      <c r="F32847" s="4"/>
      <c r="G32847" s="31"/>
    </row>
    <row r="32848" spans="2:7" s="40" customFormat="1">
      <c r="B32848" s="7"/>
      <c r="C32848" s="7"/>
      <c r="D32848" s="4"/>
      <c r="E32848" s="4"/>
      <c r="F32848" s="4"/>
      <c r="G32848" s="31"/>
    </row>
    <row r="32849" spans="2:7" s="40" customFormat="1">
      <c r="B32849" s="7"/>
      <c r="C32849" s="7"/>
      <c r="D32849" s="4"/>
      <c r="E32849" s="4"/>
      <c r="F32849" s="4"/>
      <c r="G32849" s="31"/>
    </row>
    <row r="32850" spans="2:7" s="40" customFormat="1">
      <c r="B32850" s="7"/>
      <c r="C32850" s="7"/>
      <c r="D32850" s="4"/>
      <c r="E32850" s="4"/>
      <c r="F32850" s="4"/>
      <c r="G32850" s="31"/>
    </row>
    <row r="32851" spans="2:7" s="40" customFormat="1">
      <c r="B32851" s="7"/>
      <c r="C32851" s="7"/>
      <c r="D32851" s="4"/>
      <c r="E32851" s="4"/>
      <c r="F32851" s="4"/>
      <c r="G32851" s="31"/>
    </row>
    <row r="32852" spans="2:7" s="40" customFormat="1">
      <c r="B32852" s="7"/>
      <c r="C32852" s="7"/>
      <c r="D32852" s="4"/>
      <c r="E32852" s="4"/>
      <c r="F32852" s="4"/>
      <c r="G32852" s="31"/>
    </row>
    <row r="32853" spans="2:7" s="40" customFormat="1">
      <c r="B32853" s="7"/>
      <c r="C32853" s="7"/>
      <c r="D32853" s="4"/>
      <c r="E32853" s="4"/>
      <c r="F32853" s="4"/>
      <c r="G32853" s="31"/>
    </row>
    <row r="32854" spans="2:7" s="40" customFormat="1">
      <c r="B32854" s="7"/>
      <c r="C32854" s="7"/>
      <c r="D32854" s="4"/>
      <c r="E32854" s="4"/>
      <c r="F32854" s="4"/>
      <c r="G32854" s="31"/>
    </row>
    <row r="32855" spans="2:7" s="40" customFormat="1">
      <c r="B32855" s="7"/>
      <c r="C32855" s="7"/>
      <c r="D32855" s="4"/>
      <c r="E32855" s="4"/>
      <c r="F32855" s="4"/>
      <c r="G32855" s="31"/>
    </row>
    <row r="32856" spans="2:7" s="40" customFormat="1">
      <c r="B32856" s="7"/>
      <c r="C32856" s="7"/>
      <c r="D32856" s="4"/>
      <c r="E32856" s="4"/>
      <c r="F32856" s="4"/>
      <c r="G32856" s="31"/>
    </row>
    <row r="32857" spans="2:7" s="40" customFormat="1">
      <c r="B32857" s="7"/>
      <c r="C32857" s="7"/>
      <c r="D32857" s="4"/>
      <c r="E32857" s="4"/>
      <c r="F32857" s="4"/>
      <c r="G32857" s="31"/>
    </row>
    <row r="32858" spans="2:7" s="40" customFormat="1">
      <c r="B32858" s="7"/>
      <c r="C32858" s="7"/>
      <c r="D32858" s="4"/>
      <c r="E32858" s="4"/>
      <c r="F32858" s="4"/>
      <c r="G32858" s="31"/>
    </row>
    <row r="32859" spans="2:7" s="40" customFormat="1">
      <c r="B32859" s="7"/>
      <c r="C32859" s="7"/>
      <c r="D32859" s="4"/>
      <c r="E32859" s="4"/>
      <c r="F32859" s="4"/>
      <c r="G32859" s="31"/>
    </row>
    <row r="32860" spans="2:7" s="40" customFormat="1">
      <c r="B32860" s="7"/>
      <c r="C32860" s="7"/>
      <c r="D32860" s="4"/>
      <c r="E32860" s="4"/>
      <c r="F32860" s="4"/>
      <c r="G32860" s="31"/>
    </row>
    <row r="32861" spans="2:7" s="40" customFormat="1">
      <c r="B32861" s="7"/>
      <c r="C32861" s="7"/>
      <c r="D32861" s="4"/>
      <c r="E32861" s="4"/>
      <c r="F32861" s="4"/>
      <c r="G32861" s="31"/>
    </row>
    <row r="32862" spans="2:7" s="40" customFormat="1">
      <c r="B32862" s="7"/>
      <c r="C32862" s="7"/>
      <c r="D32862" s="4"/>
      <c r="E32862" s="4"/>
      <c r="F32862" s="4"/>
      <c r="G32862" s="31"/>
    </row>
    <row r="32863" spans="2:7" s="40" customFormat="1">
      <c r="B32863" s="7"/>
      <c r="C32863" s="7"/>
      <c r="D32863" s="4"/>
      <c r="E32863" s="4"/>
      <c r="F32863" s="4"/>
      <c r="G32863" s="31"/>
    </row>
    <row r="32864" spans="2:7" s="40" customFormat="1">
      <c r="B32864" s="7"/>
      <c r="C32864" s="7"/>
      <c r="D32864" s="4"/>
      <c r="E32864" s="4"/>
      <c r="F32864" s="4"/>
      <c r="G32864" s="31"/>
    </row>
    <row r="32865" spans="2:7" s="40" customFormat="1">
      <c r="B32865" s="7"/>
      <c r="C32865" s="7"/>
      <c r="D32865" s="4"/>
      <c r="E32865" s="4"/>
      <c r="F32865" s="4"/>
      <c r="G32865" s="31"/>
    </row>
    <row r="32866" spans="2:7" s="40" customFormat="1">
      <c r="B32866" s="7"/>
      <c r="C32866" s="7"/>
      <c r="D32866" s="4"/>
      <c r="E32866" s="4"/>
      <c r="F32866" s="4"/>
      <c r="G32866" s="31"/>
    </row>
    <row r="32867" spans="2:7" s="40" customFormat="1">
      <c r="B32867" s="7"/>
      <c r="C32867" s="7"/>
      <c r="D32867" s="4"/>
      <c r="E32867" s="4"/>
      <c r="F32867" s="4"/>
      <c r="G32867" s="31"/>
    </row>
    <row r="32868" spans="2:7" s="40" customFormat="1">
      <c r="B32868" s="7"/>
      <c r="C32868" s="7"/>
      <c r="D32868" s="4"/>
      <c r="E32868" s="4"/>
      <c r="F32868" s="4"/>
      <c r="G32868" s="31"/>
    </row>
    <row r="32869" spans="2:7" s="40" customFormat="1">
      <c r="B32869" s="7"/>
      <c r="C32869" s="7"/>
      <c r="D32869" s="4"/>
      <c r="E32869" s="4"/>
      <c r="F32869" s="4"/>
      <c r="G32869" s="31"/>
    </row>
    <row r="32870" spans="2:7" s="40" customFormat="1">
      <c r="B32870" s="7"/>
      <c r="C32870" s="7"/>
      <c r="D32870" s="4"/>
      <c r="E32870" s="4"/>
      <c r="F32870" s="4"/>
      <c r="G32870" s="31"/>
    </row>
    <row r="32871" spans="2:7" s="40" customFormat="1">
      <c r="B32871" s="7"/>
      <c r="C32871" s="7"/>
      <c r="D32871" s="4"/>
      <c r="E32871" s="4"/>
      <c r="F32871" s="4"/>
      <c r="G32871" s="31"/>
    </row>
    <row r="32872" spans="2:7" s="40" customFormat="1">
      <c r="B32872" s="7"/>
      <c r="C32872" s="7"/>
      <c r="D32872" s="4"/>
      <c r="E32872" s="4"/>
      <c r="F32872" s="4"/>
      <c r="G32872" s="31"/>
    </row>
    <row r="32873" spans="2:7" s="40" customFormat="1">
      <c r="B32873" s="7"/>
      <c r="C32873" s="7"/>
      <c r="D32873" s="4"/>
      <c r="E32873" s="4"/>
      <c r="F32873" s="4"/>
      <c r="G32873" s="31"/>
    </row>
    <row r="32874" spans="2:7" s="40" customFormat="1">
      <c r="B32874" s="7"/>
      <c r="C32874" s="7"/>
      <c r="D32874" s="4"/>
      <c r="E32874" s="4"/>
      <c r="F32874" s="4"/>
      <c r="G32874" s="31"/>
    </row>
    <row r="32875" spans="2:7" s="40" customFormat="1">
      <c r="B32875" s="7"/>
      <c r="C32875" s="7"/>
      <c r="D32875" s="4"/>
      <c r="E32875" s="4"/>
      <c r="F32875" s="4"/>
      <c r="G32875" s="31"/>
    </row>
    <row r="32876" spans="2:7" s="40" customFormat="1">
      <c r="B32876" s="7"/>
      <c r="C32876" s="7"/>
      <c r="D32876" s="4"/>
      <c r="E32876" s="4"/>
      <c r="F32876" s="4"/>
      <c r="G32876" s="31"/>
    </row>
    <row r="32877" spans="2:7" s="40" customFormat="1">
      <c r="B32877" s="7"/>
      <c r="C32877" s="7"/>
      <c r="D32877" s="4"/>
      <c r="E32877" s="4"/>
      <c r="F32877" s="4"/>
      <c r="G32877" s="31"/>
    </row>
    <row r="32878" spans="2:7" s="40" customFormat="1">
      <c r="B32878" s="7"/>
      <c r="C32878" s="7"/>
      <c r="D32878" s="4"/>
      <c r="E32878" s="4"/>
      <c r="F32878" s="4"/>
      <c r="G32878" s="31"/>
    </row>
    <row r="32879" spans="2:7" s="40" customFormat="1">
      <c r="B32879" s="7"/>
      <c r="C32879" s="7"/>
      <c r="D32879" s="4"/>
      <c r="E32879" s="4"/>
      <c r="F32879" s="4"/>
      <c r="G32879" s="31"/>
    </row>
    <row r="32880" spans="2:7" s="40" customFormat="1">
      <c r="B32880" s="7"/>
      <c r="C32880" s="7"/>
      <c r="D32880" s="4"/>
      <c r="E32880" s="4"/>
      <c r="F32880" s="4"/>
      <c r="G32880" s="31"/>
    </row>
    <row r="32881" spans="2:7" s="40" customFormat="1">
      <c r="B32881" s="7"/>
      <c r="C32881" s="7"/>
      <c r="D32881" s="4"/>
      <c r="E32881" s="4"/>
      <c r="F32881" s="4"/>
      <c r="G32881" s="31"/>
    </row>
    <row r="32882" spans="2:7" s="40" customFormat="1">
      <c r="B32882" s="7"/>
      <c r="C32882" s="7"/>
      <c r="D32882" s="4"/>
      <c r="E32882" s="4"/>
      <c r="F32882" s="4"/>
      <c r="G32882" s="31"/>
    </row>
    <row r="32883" spans="2:7" s="40" customFormat="1">
      <c r="B32883" s="7"/>
      <c r="C32883" s="7"/>
      <c r="D32883" s="4"/>
      <c r="E32883" s="4"/>
      <c r="F32883" s="4"/>
      <c r="G32883" s="31"/>
    </row>
    <row r="32884" spans="2:7" s="40" customFormat="1">
      <c r="B32884" s="7"/>
      <c r="C32884" s="7"/>
      <c r="D32884" s="4"/>
      <c r="E32884" s="4"/>
      <c r="F32884" s="4"/>
      <c r="G32884" s="31"/>
    </row>
    <row r="32885" spans="2:7" s="40" customFormat="1">
      <c r="B32885" s="7"/>
      <c r="C32885" s="7"/>
      <c r="D32885" s="4"/>
      <c r="E32885" s="4"/>
      <c r="F32885" s="4"/>
      <c r="G32885" s="31"/>
    </row>
    <row r="32886" spans="2:7" s="40" customFormat="1">
      <c r="B32886" s="7"/>
      <c r="C32886" s="7"/>
      <c r="D32886" s="4"/>
      <c r="E32886" s="4"/>
      <c r="F32886" s="4"/>
      <c r="G32886" s="31"/>
    </row>
    <row r="32887" spans="2:7" s="40" customFormat="1">
      <c r="B32887" s="7"/>
      <c r="C32887" s="7"/>
      <c r="D32887" s="4"/>
      <c r="E32887" s="4"/>
      <c r="F32887" s="4"/>
      <c r="G32887" s="31"/>
    </row>
    <row r="32888" spans="2:7" s="40" customFormat="1">
      <c r="B32888" s="7"/>
      <c r="C32888" s="7"/>
      <c r="D32888" s="4"/>
      <c r="E32888" s="4"/>
      <c r="F32888" s="4"/>
      <c r="G32888" s="31"/>
    </row>
    <row r="32889" spans="2:7" s="40" customFormat="1">
      <c r="B32889" s="7"/>
      <c r="C32889" s="7"/>
      <c r="D32889" s="4"/>
      <c r="E32889" s="4"/>
      <c r="F32889" s="4"/>
      <c r="G32889" s="31"/>
    </row>
    <row r="32890" spans="2:7" s="40" customFormat="1">
      <c r="B32890" s="7"/>
      <c r="C32890" s="7"/>
      <c r="D32890" s="4"/>
      <c r="E32890" s="4"/>
      <c r="F32890" s="4"/>
      <c r="G32890" s="31"/>
    </row>
    <row r="32891" spans="2:7" s="40" customFormat="1">
      <c r="B32891" s="7"/>
      <c r="C32891" s="7"/>
      <c r="D32891" s="4"/>
      <c r="E32891" s="4"/>
      <c r="F32891" s="4"/>
      <c r="G32891" s="31"/>
    </row>
    <row r="32892" spans="2:7" s="40" customFormat="1">
      <c r="B32892" s="7"/>
      <c r="C32892" s="7"/>
      <c r="D32892" s="4"/>
      <c r="E32892" s="4"/>
      <c r="F32892" s="4"/>
      <c r="G32892" s="31"/>
    </row>
    <row r="32893" spans="2:7" s="40" customFormat="1">
      <c r="B32893" s="7"/>
      <c r="C32893" s="7"/>
      <c r="D32893" s="4"/>
      <c r="E32893" s="4"/>
      <c r="F32893" s="4"/>
      <c r="G32893" s="31"/>
    </row>
    <row r="32894" spans="2:7" s="40" customFormat="1">
      <c r="B32894" s="7"/>
      <c r="C32894" s="7"/>
      <c r="D32894" s="4"/>
      <c r="E32894" s="4"/>
      <c r="F32894" s="4"/>
      <c r="G32894" s="31"/>
    </row>
    <row r="32895" spans="2:7" s="40" customFormat="1">
      <c r="B32895" s="7"/>
      <c r="C32895" s="7"/>
      <c r="D32895" s="4"/>
      <c r="E32895" s="4"/>
      <c r="F32895" s="4"/>
      <c r="G32895" s="31"/>
    </row>
    <row r="32896" spans="2:7" s="40" customFormat="1">
      <c r="B32896" s="7"/>
      <c r="C32896" s="7"/>
      <c r="D32896" s="4"/>
      <c r="E32896" s="4"/>
      <c r="F32896" s="4"/>
      <c r="G32896" s="31"/>
    </row>
    <row r="32897" spans="2:7" s="40" customFormat="1">
      <c r="B32897" s="7"/>
      <c r="C32897" s="7"/>
      <c r="D32897" s="4"/>
      <c r="E32897" s="4"/>
      <c r="F32897" s="4"/>
      <c r="G32897" s="31"/>
    </row>
    <row r="32898" spans="2:7" s="40" customFormat="1">
      <c r="B32898" s="7"/>
      <c r="C32898" s="7"/>
      <c r="D32898" s="4"/>
      <c r="E32898" s="4"/>
      <c r="F32898" s="4"/>
      <c r="G32898" s="31"/>
    </row>
    <row r="32899" spans="2:7" s="40" customFormat="1">
      <c r="B32899" s="7"/>
      <c r="C32899" s="7"/>
      <c r="D32899" s="4"/>
      <c r="E32899" s="4"/>
      <c r="F32899" s="4"/>
      <c r="G32899" s="31"/>
    </row>
    <row r="32900" spans="2:7" s="40" customFormat="1">
      <c r="B32900" s="7"/>
      <c r="C32900" s="7"/>
      <c r="D32900" s="4"/>
      <c r="E32900" s="4"/>
      <c r="F32900" s="4"/>
      <c r="G32900" s="31"/>
    </row>
    <row r="32901" spans="2:7" s="40" customFormat="1">
      <c r="B32901" s="7"/>
      <c r="C32901" s="7"/>
      <c r="D32901" s="4"/>
      <c r="E32901" s="4"/>
      <c r="F32901" s="4"/>
      <c r="G32901" s="31"/>
    </row>
    <row r="32902" spans="2:7" s="40" customFormat="1">
      <c r="B32902" s="7"/>
      <c r="C32902" s="7"/>
      <c r="D32902" s="4"/>
      <c r="E32902" s="4"/>
      <c r="F32902" s="4"/>
      <c r="G32902" s="31"/>
    </row>
    <row r="32903" spans="2:7" s="40" customFormat="1">
      <c r="B32903" s="7"/>
      <c r="C32903" s="7"/>
      <c r="D32903" s="4"/>
      <c r="E32903" s="4"/>
      <c r="F32903" s="4"/>
      <c r="G32903" s="31"/>
    </row>
    <row r="32904" spans="2:7" s="40" customFormat="1">
      <c r="B32904" s="7"/>
      <c r="C32904" s="7"/>
      <c r="D32904" s="4"/>
      <c r="E32904" s="4"/>
      <c r="F32904" s="4"/>
      <c r="G32904" s="31"/>
    </row>
    <row r="32905" spans="2:7" s="40" customFormat="1">
      <c r="B32905" s="7"/>
      <c r="C32905" s="7"/>
      <c r="D32905" s="4"/>
      <c r="E32905" s="4"/>
      <c r="F32905" s="4"/>
      <c r="G32905" s="31"/>
    </row>
    <row r="32906" spans="2:7" s="40" customFormat="1">
      <c r="B32906" s="7"/>
      <c r="C32906" s="7"/>
      <c r="D32906" s="4"/>
      <c r="E32906" s="4"/>
      <c r="F32906" s="4"/>
      <c r="G32906" s="31"/>
    </row>
    <row r="32907" spans="2:7" s="40" customFormat="1">
      <c r="B32907" s="7"/>
      <c r="C32907" s="7"/>
      <c r="D32907" s="4"/>
      <c r="E32907" s="4"/>
      <c r="F32907" s="4"/>
      <c r="G32907" s="31"/>
    </row>
    <row r="32908" spans="2:7" s="40" customFormat="1">
      <c r="B32908" s="7"/>
      <c r="C32908" s="7"/>
      <c r="D32908" s="4"/>
      <c r="E32908" s="4"/>
      <c r="F32908" s="4"/>
      <c r="G32908" s="31"/>
    </row>
    <row r="32909" spans="2:7" s="40" customFormat="1">
      <c r="B32909" s="7"/>
      <c r="C32909" s="7"/>
      <c r="D32909" s="4"/>
      <c r="E32909" s="4"/>
      <c r="F32909" s="4"/>
      <c r="G32909" s="31"/>
    </row>
    <row r="32910" spans="2:7" s="40" customFormat="1">
      <c r="B32910" s="7"/>
      <c r="C32910" s="7"/>
      <c r="D32910" s="4"/>
      <c r="E32910" s="4"/>
      <c r="F32910" s="4"/>
      <c r="G32910" s="31"/>
    </row>
    <row r="32911" spans="2:7" s="40" customFormat="1">
      <c r="B32911" s="7"/>
      <c r="C32911" s="7"/>
      <c r="D32911" s="4"/>
      <c r="E32911" s="4"/>
      <c r="F32911" s="4"/>
      <c r="G32911" s="31"/>
    </row>
    <row r="32912" spans="2:7" s="40" customFormat="1">
      <c r="B32912" s="7"/>
      <c r="C32912" s="7"/>
      <c r="D32912" s="4"/>
      <c r="E32912" s="4"/>
      <c r="F32912" s="4"/>
      <c r="G32912" s="31"/>
    </row>
    <row r="32913" spans="2:7" s="40" customFormat="1">
      <c r="B32913" s="7"/>
      <c r="C32913" s="7"/>
      <c r="D32913" s="4"/>
      <c r="E32913" s="4"/>
      <c r="F32913" s="4"/>
      <c r="G32913" s="31"/>
    </row>
    <row r="32914" spans="2:7" s="40" customFormat="1">
      <c r="B32914" s="7"/>
      <c r="C32914" s="7"/>
      <c r="D32914" s="4"/>
      <c r="E32914" s="4"/>
      <c r="F32914" s="4"/>
      <c r="G32914" s="31"/>
    </row>
    <row r="32915" spans="2:7" s="40" customFormat="1">
      <c r="B32915" s="7"/>
      <c r="C32915" s="7"/>
      <c r="D32915" s="4"/>
      <c r="E32915" s="4"/>
      <c r="F32915" s="4"/>
      <c r="G32915" s="31"/>
    </row>
    <row r="32916" spans="2:7" s="40" customFormat="1">
      <c r="B32916" s="7"/>
      <c r="C32916" s="7"/>
      <c r="D32916" s="4"/>
      <c r="E32916" s="4"/>
      <c r="F32916" s="4"/>
      <c r="G32916" s="31"/>
    </row>
    <row r="32917" spans="2:7" s="40" customFormat="1">
      <c r="B32917" s="7"/>
      <c r="C32917" s="7"/>
      <c r="D32917" s="4"/>
      <c r="E32917" s="4"/>
      <c r="F32917" s="4"/>
      <c r="G32917" s="31"/>
    </row>
    <row r="32918" spans="2:7" s="40" customFormat="1">
      <c r="B32918" s="7"/>
      <c r="C32918" s="7"/>
      <c r="D32918" s="4"/>
      <c r="E32918" s="4"/>
      <c r="F32918" s="4"/>
      <c r="G32918" s="31"/>
    </row>
    <row r="32919" spans="2:7" s="40" customFormat="1">
      <c r="B32919" s="7"/>
      <c r="C32919" s="7"/>
      <c r="D32919" s="4"/>
      <c r="E32919" s="4"/>
      <c r="F32919" s="4"/>
      <c r="G32919" s="31"/>
    </row>
    <row r="32920" spans="2:7" s="40" customFormat="1">
      <c r="B32920" s="7"/>
      <c r="C32920" s="7"/>
      <c r="D32920" s="4"/>
      <c r="E32920" s="4"/>
      <c r="F32920" s="4"/>
      <c r="G32920" s="31"/>
    </row>
    <row r="32921" spans="2:7" s="40" customFormat="1">
      <c r="B32921" s="7"/>
      <c r="C32921" s="7"/>
      <c r="D32921" s="4"/>
      <c r="E32921" s="4"/>
      <c r="F32921" s="4"/>
      <c r="G32921" s="31"/>
    </row>
    <row r="32922" spans="2:7" s="40" customFormat="1">
      <c r="B32922" s="7"/>
      <c r="C32922" s="7"/>
      <c r="D32922" s="4"/>
      <c r="E32922" s="4"/>
      <c r="F32922" s="4"/>
      <c r="G32922" s="31"/>
    </row>
    <row r="32923" spans="2:7" s="40" customFormat="1">
      <c r="B32923" s="7"/>
      <c r="C32923" s="7"/>
      <c r="D32923" s="4"/>
      <c r="E32923" s="4"/>
      <c r="F32923" s="4"/>
      <c r="G32923" s="31"/>
    </row>
    <row r="32924" spans="2:7" s="40" customFormat="1">
      <c r="B32924" s="7"/>
      <c r="C32924" s="7"/>
      <c r="D32924" s="4"/>
      <c r="E32924" s="4"/>
      <c r="F32924" s="4"/>
      <c r="G32924" s="31"/>
    </row>
    <row r="32925" spans="2:7" s="40" customFormat="1">
      <c r="B32925" s="7"/>
      <c r="C32925" s="7"/>
      <c r="D32925" s="4"/>
      <c r="E32925" s="4"/>
      <c r="F32925" s="4"/>
      <c r="G32925" s="31"/>
    </row>
    <row r="32926" spans="2:7" s="40" customFormat="1">
      <c r="B32926" s="7"/>
      <c r="C32926" s="7"/>
      <c r="D32926" s="4"/>
      <c r="E32926" s="4"/>
      <c r="F32926" s="4"/>
      <c r="G32926" s="31"/>
    </row>
    <row r="32927" spans="2:7" s="40" customFormat="1">
      <c r="B32927" s="7"/>
      <c r="C32927" s="7"/>
      <c r="D32927" s="4"/>
      <c r="E32927" s="4"/>
      <c r="F32927" s="4"/>
      <c r="G32927" s="31"/>
    </row>
    <row r="32928" spans="2:7" s="40" customFormat="1">
      <c r="B32928" s="7"/>
      <c r="C32928" s="7"/>
      <c r="D32928" s="4"/>
      <c r="E32928" s="4"/>
      <c r="F32928" s="4"/>
      <c r="G32928" s="31"/>
    </row>
    <row r="32929" spans="2:7" s="40" customFormat="1">
      <c r="B32929" s="7"/>
      <c r="C32929" s="7"/>
      <c r="D32929" s="4"/>
      <c r="E32929" s="4"/>
      <c r="F32929" s="4"/>
      <c r="G32929" s="31"/>
    </row>
    <row r="32930" spans="2:7" s="40" customFormat="1">
      <c r="B32930" s="7"/>
      <c r="C32930" s="7"/>
      <c r="D32930" s="4"/>
      <c r="E32930" s="4"/>
      <c r="F32930" s="4"/>
      <c r="G32930" s="31"/>
    </row>
    <row r="32931" spans="2:7" s="40" customFormat="1">
      <c r="B32931" s="7"/>
      <c r="C32931" s="7"/>
      <c r="D32931" s="4"/>
      <c r="E32931" s="4"/>
      <c r="F32931" s="4"/>
      <c r="G32931" s="31"/>
    </row>
    <row r="32932" spans="2:7" s="40" customFormat="1">
      <c r="B32932" s="7"/>
      <c r="C32932" s="7"/>
      <c r="D32932" s="4"/>
      <c r="E32932" s="4"/>
      <c r="F32932" s="4"/>
      <c r="G32932" s="31"/>
    </row>
    <row r="32933" spans="2:7" s="40" customFormat="1">
      <c r="B32933" s="7"/>
      <c r="C32933" s="7"/>
      <c r="D32933" s="4"/>
      <c r="E32933" s="4"/>
      <c r="F32933" s="4"/>
      <c r="G32933" s="31"/>
    </row>
    <row r="32934" spans="2:7" s="40" customFormat="1">
      <c r="B32934" s="7"/>
      <c r="C32934" s="7"/>
      <c r="D32934" s="4"/>
      <c r="E32934" s="4"/>
      <c r="F32934" s="4"/>
      <c r="G32934" s="31"/>
    </row>
    <row r="32935" spans="2:7" s="40" customFormat="1">
      <c r="B32935" s="7"/>
      <c r="C32935" s="7"/>
      <c r="D32935" s="4"/>
      <c r="E32935" s="4"/>
      <c r="F32935" s="4"/>
      <c r="G32935" s="31"/>
    </row>
    <row r="32936" spans="2:7" s="40" customFormat="1">
      <c r="B32936" s="7"/>
      <c r="C32936" s="7"/>
      <c r="D32936" s="4"/>
      <c r="E32936" s="4"/>
      <c r="F32936" s="4"/>
      <c r="G32936" s="31"/>
    </row>
    <row r="32937" spans="2:7" s="40" customFormat="1">
      <c r="B32937" s="7"/>
      <c r="C32937" s="7"/>
      <c r="D32937" s="4"/>
      <c r="E32937" s="4"/>
      <c r="F32937" s="4"/>
      <c r="G32937" s="31"/>
    </row>
    <row r="32938" spans="2:7" s="40" customFormat="1">
      <c r="B32938" s="7"/>
      <c r="C32938" s="7"/>
      <c r="D32938" s="4"/>
      <c r="E32938" s="4"/>
      <c r="F32938" s="4"/>
      <c r="G32938" s="31"/>
    </row>
    <row r="32939" spans="2:7" s="40" customFormat="1">
      <c r="B32939" s="7"/>
      <c r="C32939" s="7"/>
      <c r="D32939" s="4"/>
      <c r="E32939" s="4"/>
      <c r="F32939" s="4"/>
      <c r="G32939" s="31"/>
    </row>
    <row r="32940" spans="2:7" s="40" customFormat="1">
      <c r="B32940" s="7"/>
      <c r="C32940" s="7"/>
      <c r="D32940" s="4"/>
      <c r="E32940" s="4"/>
      <c r="F32940" s="4"/>
      <c r="G32940" s="31"/>
    </row>
    <row r="32941" spans="2:7" s="40" customFormat="1">
      <c r="B32941" s="7"/>
      <c r="C32941" s="7"/>
      <c r="D32941" s="4"/>
      <c r="E32941" s="4"/>
      <c r="F32941" s="4"/>
      <c r="G32941" s="31"/>
    </row>
    <row r="32942" spans="2:7" s="40" customFormat="1">
      <c r="B32942" s="7"/>
      <c r="C32942" s="7"/>
      <c r="D32942" s="4"/>
      <c r="E32942" s="4"/>
      <c r="F32942" s="4"/>
      <c r="G32942" s="31"/>
    </row>
    <row r="32943" spans="2:7" s="40" customFormat="1">
      <c r="B32943" s="7"/>
      <c r="C32943" s="7"/>
      <c r="D32943" s="4"/>
      <c r="E32943" s="4"/>
      <c r="F32943" s="4"/>
      <c r="G32943" s="31"/>
    </row>
    <row r="32944" spans="2:7" s="40" customFormat="1">
      <c r="B32944" s="7"/>
      <c r="C32944" s="7"/>
      <c r="D32944" s="4"/>
      <c r="E32944" s="4"/>
      <c r="F32944" s="4"/>
      <c r="G32944" s="31"/>
    </row>
    <row r="32945" spans="2:7" s="40" customFormat="1">
      <c r="B32945" s="7"/>
      <c r="C32945" s="7"/>
      <c r="D32945" s="4"/>
      <c r="E32945" s="4"/>
      <c r="F32945" s="4"/>
      <c r="G32945" s="31"/>
    </row>
    <row r="32946" spans="2:7" s="40" customFormat="1">
      <c r="B32946" s="7"/>
      <c r="C32946" s="7"/>
      <c r="D32946" s="4"/>
      <c r="E32946" s="4"/>
      <c r="F32946" s="4"/>
      <c r="G32946" s="31"/>
    </row>
    <row r="32947" spans="2:7" s="40" customFormat="1">
      <c r="B32947" s="7"/>
      <c r="C32947" s="7"/>
      <c r="D32947" s="4"/>
      <c r="E32947" s="4"/>
      <c r="F32947" s="4"/>
      <c r="G32947" s="31"/>
    </row>
    <row r="32948" spans="2:7" s="40" customFormat="1">
      <c r="B32948" s="7"/>
      <c r="C32948" s="7"/>
      <c r="D32948" s="4"/>
      <c r="E32948" s="4"/>
      <c r="F32948" s="4"/>
      <c r="G32948" s="31"/>
    </row>
    <row r="32949" spans="2:7" s="40" customFormat="1">
      <c r="B32949" s="7"/>
      <c r="C32949" s="7"/>
      <c r="D32949" s="4"/>
      <c r="E32949" s="4"/>
      <c r="F32949" s="4"/>
      <c r="G32949" s="31"/>
    </row>
    <row r="32950" spans="2:7" s="40" customFormat="1">
      <c r="B32950" s="7"/>
      <c r="C32950" s="7"/>
      <c r="D32950" s="4"/>
      <c r="E32950" s="4"/>
      <c r="F32950" s="4"/>
      <c r="G32950" s="31"/>
    </row>
    <row r="32951" spans="2:7" s="40" customFormat="1">
      <c r="B32951" s="7"/>
      <c r="C32951" s="7"/>
      <c r="D32951" s="4"/>
      <c r="E32951" s="4"/>
      <c r="F32951" s="4"/>
      <c r="G32951" s="31"/>
    </row>
    <row r="32952" spans="2:7" s="40" customFormat="1">
      <c r="B32952" s="7"/>
      <c r="C32952" s="7"/>
      <c r="D32952" s="4"/>
      <c r="E32952" s="4"/>
      <c r="F32952" s="4"/>
      <c r="G32952" s="31"/>
    </row>
    <row r="32953" spans="2:7" s="40" customFormat="1">
      <c r="B32953" s="7"/>
      <c r="C32953" s="7"/>
      <c r="D32953" s="4"/>
      <c r="E32953" s="4"/>
      <c r="F32953" s="4"/>
      <c r="G32953" s="31"/>
    </row>
    <row r="32954" spans="2:7" s="40" customFormat="1">
      <c r="B32954" s="7"/>
      <c r="C32954" s="7"/>
      <c r="D32954" s="4"/>
      <c r="E32954" s="4"/>
      <c r="F32954" s="4"/>
      <c r="G32954" s="31"/>
    </row>
    <row r="32955" spans="2:7" s="40" customFormat="1">
      <c r="B32955" s="7"/>
      <c r="C32955" s="7"/>
      <c r="D32955" s="4"/>
      <c r="E32955" s="4"/>
      <c r="F32955" s="4"/>
      <c r="G32955" s="31"/>
    </row>
    <row r="32956" spans="2:7" s="40" customFormat="1">
      <c r="B32956" s="7"/>
      <c r="C32956" s="7"/>
      <c r="D32956" s="4"/>
      <c r="E32956" s="4"/>
      <c r="F32956" s="4"/>
      <c r="G32956" s="31"/>
    </row>
    <row r="32957" spans="2:7" s="40" customFormat="1">
      <c r="B32957" s="7"/>
      <c r="C32957" s="7"/>
      <c r="D32957" s="4"/>
      <c r="E32957" s="4"/>
      <c r="F32957" s="4"/>
      <c r="G32957" s="31"/>
    </row>
    <row r="32958" spans="2:7" s="40" customFormat="1">
      <c r="B32958" s="7"/>
      <c r="C32958" s="7"/>
      <c r="D32958" s="4"/>
      <c r="E32958" s="4"/>
      <c r="F32958" s="4"/>
      <c r="G32958" s="31"/>
    </row>
    <row r="32959" spans="2:7" s="40" customFormat="1">
      <c r="B32959" s="7"/>
      <c r="C32959" s="7"/>
      <c r="D32959" s="4"/>
      <c r="E32959" s="4"/>
      <c r="F32959" s="4"/>
      <c r="G32959" s="31"/>
    </row>
    <row r="32960" spans="2:7" s="40" customFormat="1">
      <c r="B32960" s="7"/>
      <c r="C32960" s="7"/>
      <c r="D32960" s="4"/>
      <c r="E32960" s="4"/>
      <c r="F32960" s="4"/>
      <c r="G32960" s="31"/>
    </row>
    <row r="32961" spans="2:7" s="40" customFormat="1">
      <c r="B32961" s="7"/>
      <c r="C32961" s="7"/>
      <c r="D32961" s="4"/>
      <c r="E32961" s="4"/>
      <c r="F32961" s="4"/>
      <c r="G32961" s="31"/>
    </row>
    <row r="32962" spans="2:7" s="40" customFormat="1">
      <c r="B32962" s="7"/>
      <c r="C32962" s="7"/>
      <c r="D32962" s="4"/>
      <c r="E32962" s="4"/>
      <c r="F32962" s="4"/>
      <c r="G32962" s="31"/>
    </row>
    <row r="32963" spans="2:7" s="40" customFormat="1">
      <c r="B32963" s="7"/>
      <c r="C32963" s="7"/>
      <c r="D32963" s="4"/>
      <c r="E32963" s="4"/>
      <c r="F32963" s="4"/>
      <c r="G32963" s="31"/>
    </row>
    <row r="32964" spans="2:7" s="40" customFormat="1">
      <c r="B32964" s="7"/>
      <c r="C32964" s="7"/>
      <c r="D32964" s="4"/>
      <c r="E32964" s="4"/>
      <c r="F32964" s="4"/>
      <c r="G32964" s="31"/>
    </row>
    <row r="32965" spans="2:7" s="40" customFormat="1">
      <c r="B32965" s="7"/>
      <c r="C32965" s="7"/>
      <c r="D32965" s="4"/>
      <c r="E32965" s="4"/>
      <c r="F32965" s="4"/>
      <c r="G32965" s="31"/>
    </row>
    <row r="32966" spans="2:7" s="40" customFormat="1">
      <c r="B32966" s="7"/>
      <c r="C32966" s="7"/>
      <c r="D32966" s="4"/>
      <c r="E32966" s="4"/>
      <c r="F32966" s="4"/>
      <c r="G32966" s="31"/>
    </row>
    <row r="32967" spans="2:7" s="40" customFormat="1">
      <c r="B32967" s="7"/>
      <c r="C32967" s="7"/>
      <c r="D32967" s="4"/>
      <c r="E32967" s="4"/>
      <c r="F32967" s="4"/>
      <c r="G32967" s="31"/>
    </row>
    <row r="32968" spans="2:7" s="40" customFormat="1">
      <c r="B32968" s="7"/>
      <c r="C32968" s="7"/>
      <c r="D32968" s="4"/>
      <c r="E32968" s="4"/>
      <c r="F32968" s="4"/>
      <c r="G32968" s="31"/>
    </row>
    <row r="32969" spans="2:7" s="40" customFormat="1">
      <c r="B32969" s="7"/>
      <c r="C32969" s="7"/>
      <c r="D32969" s="4"/>
      <c r="E32969" s="4"/>
      <c r="F32969" s="4"/>
      <c r="G32969" s="31"/>
    </row>
    <row r="32970" spans="2:7" s="40" customFormat="1">
      <c r="B32970" s="7"/>
      <c r="C32970" s="7"/>
      <c r="D32970" s="4"/>
      <c r="E32970" s="4"/>
      <c r="F32970" s="4"/>
      <c r="G32970" s="31"/>
    </row>
    <row r="32971" spans="2:7" s="40" customFormat="1">
      <c r="B32971" s="7"/>
      <c r="C32971" s="7"/>
      <c r="D32971" s="4"/>
      <c r="E32971" s="4"/>
      <c r="F32971" s="4"/>
      <c r="G32971" s="31"/>
    </row>
    <row r="32972" spans="2:7" s="40" customFormat="1">
      <c r="B32972" s="7"/>
      <c r="C32972" s="7"/>
      <c r="D32972" s="4"/>
      <c r="E32972" s="4"/>
      <c r="F32972" s="4"/>
      <c r="G32972" s="31"/>
    </row>
    <row r="32973" spans="2:7" s="40" customFormat="1">
      <c r="B32973" s="7"/>
      <c r="C32973" s="7"/>
      <c r="D32973" s="4"/>
      <c r="E32973" s="4"/>
      <c r="F32973" s="4"/>
      <c r="G32973" s="31"/>
    </row>
    <row r="32974" spans="2:7" s="40" customFormat="1">
      <c r="B32974" s="7"/>
      <c r="C32974" s="7"/>
      <c r="D32974" s="4"/>
      <c r="E32974" s="4"/>
      <c r="F32974" s="4"/>
      <c r="G32974" s="31"/>
    </row>
    <row r="32975" spans="2:7" s="40" customFormat="1">
      <c r="B32975" s="7"/>
      <c r="C32975" s="7"/>
      <c r="D32975" s="4"/>
      <c r="E32975" s="4"/>
      <c r="F32975" s="4"/>
      <c r="G32975" s="31"/>
    </row>
    <row r="32976" spans="2:7" s="40" customFormat="1">
      <c r="B32976" s="7"/>
      <c r="C32976" s="7"/>
      <c r="D32976" s="4"/>
      <c r="E32976" s="4"/>
      <c r="F32976" s="4"/>
      <c r="G32976" s="31"/>
    </row>
    <row r="32977" spans="2:7" s="40" customFormat="1">
      <c r="B32977" s="7"/>
      <c r="C32977" s="7"/>
      <c r="D32977" s="4"/>
      <c r="E32977" s="4"/>
      <c r="F32977" s="4"/>
      <c r="G32977" s="31"/>
    </row>
    <row r="32978" spans="2:7" s="40" customFormat="1">
      <c r="B32978" s="7"/>
      <c r="C32978" s="7"/>
      <c r="D32978" s="4"/>
      <c r="E32978" s="4"/>
      <c r="F32978" s="4"/>
      <c r="G32978" s="31"/>
    </row>
    <row r="32979" spans="2:7" s="40" customFormat="1">
      <c r="B32979" s="7"/>
      <c r="C32979" s="7"/>
      <c r="D32979" s="4"/>
      <c r="E32979" s="4"/>
      <c r="F32979" s="4"/>
      <c r="G32979" s="31"/>
    </row>
    <row r="32980" spans="2:7" s="40" customFormat="1">
      <c r="B32980" s="7"/>
      <c r="C32980" s="7"/>
      <c r="D32980" s="4"/>
      <c r="E32980" s="4"/>
      <c r="F32980" s="4"/>
      <c r="G32980" s="31"/>
    </row>
    <row r="32981" spans="2:7" s="40" customFormat="1">
      <c r="B32981" s="7"/>
      <c r="C32981" s="7"/>
      <c r="D32981" s="4"/>
      <c r="E32981" s="4"/>
      <c r="F32981" s="4"/>
      <c r="G32981" s="31"/>
    </row>
    <row r="32982" spans="2:7" s="40" customFormat="1">
      <c r="B32982" s="7"/>
      <c r="C32982" s="7"/>
      <c r="D32982" s="4"/>
      <c r="E32982" s="4"/>
      <c r="F32982" s="4"/>
      <c r="G32982" s="31"/>
    </row>
    <row r="32983" spans="2:7" s="40" customFormat="1">
      <c r="B32983" s="7"/>
      <c r="C32983" s="7"/>
      <c r="D32983" s="4"/>
      <c r="E32983" s="4"/>
      <c r="F32983" s="4"/>
      <c r="G32983" s="31"/>
    </row>
    <row r="32984" spans="2:7" s="40" customFormat="1">
      <c r="B32984" s="7"/>
      <c r="C32984" s="7"/>
      <c r="D32984" s="4"/>
      <c r="E32984" s="4"/>
      <c r="F32984" s="4"/>
      <c r="G32984" s="31"/>
    </row>
    <row r="32985" spans="2:7" s="40" customFormat="1">
      <c r="B32985" s="7"/>
      <c r="C32985" s="7"/>
      <c r="D32985" s="4"/>
      <c r="E32985" s="4"/>
      <c r="F32985" s="4"/>
      <c r="G32985" s="31"/>
    </row>
    <row r="32986" spans="2:7" s="40" customFormat="1">
      <c r="B32986" s="7"/>
      <c r="C32986" s="7"/>
      <c r="D32986" s="4"/>
      <c r="E32986" s="4"/>
      <c r="F32986" s="4"/>
      <c r="G32986" s="31"/>
    </row>
    <row r="32987" spans="2:7" s="40" customFormat="1">
      <c r="B32987" s="7"/>
      <c r="C32987" s="7"/>
      <c r="D32987" s="4"/>
      <c r="E32987" s="4"/>
      <c r="F32987" s="4"/>
      <c r="G32987" s="31"/>
    </row>
    <row r="32988" spans="2:7" s="40" customFormat="1">
      <c r="B32988" s="7"/>
      <c r="C32988" s="7"/>
      <c r="D32988" s="4"/>
      <c r="E32988" s="4"/>
      <c r="F32988" s="4"/>
      <c r="G32988" s="31"/>
    </row>
    <row r="32989" spans="2:7" s="40" customFormat="1">
      <c r="B32989" s="7"/>
      <c r="C32989" s="7"/>
      <c r="D32989" s="4"/>
      <c r="E32989" s="4"/>
      <c r="F32989" s="4"/>
      <c r="G32989" s="31"/>
    </row>
    <row r="32990" spans="2:7" s="40" customFormat="1">
      <c r="B32990" s="7"/>
      <c r="C32990" s="7"/>
      <c r="D32990" s="4"/>
      <c r="E32990" s="4"/>
      <c r="F32990" s="4"/>
      <c r="G32990" s="31"/>
    </row>
    <row r="32991" spans="2:7" s="40" customFormat="1">
      <c r="B32991" s="7"/>
      <c r="C32991" s="7"/>
      <c r="D32991" s="4"/>
      <c r="E32991" s="4"/>
      <c r="F32991" s="4"/>
      <c r="G32991" s="31"/>
    </row>
    <row r="32992" spans="2:7" s="40" customFormat="1">
      <c r="B32992" s="7"/>
      <c r="C32992" s="7"/>
      <c r="D32992" s="4"/>
      <c r="E32992" s="4"/>
      <c r="F32992" s="4"/>
      <c r="G32992" s="31"/>
    </row>
    <row r="32993" spans="2:7" s="40" customFormat="1">
      <c r="B32993" s="7"/>
      <c r="C32993" s="7"/>
      <c r="D32993" s="4"/>
      <c r="E32993" s="4"/>
      <c r="F32993" s="4"/>
      <c r="G32993" s="31"/>
    </row>
    <row r="32994" spans="2:7" s="40" customFormat="1">
      <c r="B32994" s="7"/>
      <c r="C32994" s="7"/>
      <c r="D32994" s="4"/>
      <c r="E32994" s="4"/>
      <c r="F32994" s="4"/>
      <c r="G32994" s="31"/>
    </row>
    <row r="32995" spans="2:7" s="40" customFormat="1">
      <c r="B32995" s="7"/>
      <c r="C32995" s="7"/>
      <c r="D32995" s="4"/>
      <c r="E32995" s="4"/>
      <c r="F32995" s="4"/>
      <c r="G32995" s="31"/>
    </row>
    <row r="32996" spans="2:7" s="40" customFormat="1">
      <c r="B32996" s="7"/>
      <c r="C32996" s="7"/>
      <c r="D32996" s="4"/>
      <c r="E32996" s="4"/>
      <c r="F32996" s="4"/>
      <c r="G32996" s="31"/>
    </row>
    <row r="32997" spans="2:7" s="40" customFormat="1">
      <c r="B32997" s="7"/>
      <c r="C32997" s="7"/>
      <c r="D32997" s="4"/>
      <c r="E32997" s="4"/>
      <c r="F32997" s="4"/>
      <c r="G32997" s="31"/>
    </row>
    <row r="32998" spans="2:7" s="40" customFormat="1">
      <c r="B32998" s="7"/>
      <c r="C32998" s="7"/>
      <c r="D32998" s="4"/>
      <c r="E32998" s="4"/>
      <c r="F32998" s="4"/>
      <c r="G32998" s="31"/>
    </row>
    <row r="32999" spans="2:7" s="40" customFormat="1">
      <c r="B32999" s="7"/>
      <c r="C32999" s="7"/>
      <c r="D32999" s="4"/>
      <c r="E32999" s="4"/>
      <c r="F32999" s="4"/>
      <c r="G32999" s="31"/>
    </row>
    <row r="33000" spans="2:7" s="40" customFormat="1">
      <c r="B33000" s="7"/>
      <c r="C33000" s="7"/>
      <c r="D33000" s="4"/>
      <c r="E33000" s="4"/>
      <c r="F33000" s="4"/>
      <c r="G33000" s="31"/>
    </row>
    <row r="33001" spans="2:7" s="40" customFormat="1">
      <c r="B33001" s="7"/>
      <c r="C33001" s="7"/>
      <c r="D33001" s="4"/>
      <c r="E33001" s="4"/>
      <c r="F33001" s="4"/>
      <c r="G33001" s="31"/>
    </row>
    <row r="33002" spans="2:7" s="40" customFormat="1">
      <c r="B33002" s="7"/>
      <c r="C33002" s="7"/>
      <c r="D33002" s="4"/>
      <c r="E33002" s="4"/>
      <c r="F33002" s="4"/>
      <c r="G33002" s="31"/>
    </row>
    <row r="33003" spans="2:7" s="40" customFormat="1">
      <c r="B33003" s="7"/>
      <c r="C33003" s="7"/>
      <c r="D33003" s="4"/>
      <c r="E33003" s="4"/>
      <c r="F33003" s="4"/>
      <c r="G33003" s="31"/>
    </row>
    <row r="33004" spans="2:7" s="40" customFormat="1">
      <c r="B33004" s="7"/>
      <c r="C33004" s="7"/>
      <c r="D33004" s="4"/>
      <c r="E33004" s="4"/>
      <c r="F33004" s="4"/>
      <c r="G33004" s="31"/>
    </row>
    <row r="33005" spans="2:7" s="40" customFormat="1">
      <c r="B33005" s="7"/>
      <c r="C33005" s="7"/>
      <c r="D33005" s="4"/>
      <c r="E33005" s="4"/>
      <c r="F33005" s="4"/>
      <c r="G33005" s="31"/>
    </row>
    <row r="33006" spans="2:7" s="40" customFormat="1">
      <c r="B33006" s="7"/>
      <c r="C33006" s="7"/>
      <c r="D33006" s="4"/>
      <c r="E33006" s="4"/>
      <c r="F33006" s="4"/>
      <c r="G33006" s="31"/>
    </row>
    <row r="33007" spans="2:7" s="40" customFormat="1">
      <c r="B33007" s="7"/>
      <c r="C33007" s="7"/>
      <c r="D33007" s="4"/>
      <c r="E33007" s="4"/>
      <c r="F33007" s="4"/>
      <c r="G33007" s="31"/>
    </row>
    <row r="33008" spans="2:7" s="40" customFormat="1">
      <c r="B33008" s="7"/>
      <c r="C33008" s="7"/>
      <c r="D33008" s="4"/>
      <c r="E33008" s="4"/>
      <c r="F33008" s="4"/>
      <c r="G33008" s="31"/>
    </row>
    <row r="33009" spans="2:7" s="40" customFormat="1">
      <c r="B33009" s="7"/>
      <c r="C33009" s="7"/>
      <c r="D33009" s="4"/>
      <c r="E33009" s="4"/>
      <c r="F33009" s="4"/>
      <c r="G33009" s="31"/>
    </row>
    <row r="33010" spans="2:7" s="40" customFormat="1">
      <c r="B33010" s="7"/>
      <c r="C33010" s="7"/>
      <c r="D33010" s="4"/>
      <c r="E33010" s="4"/>
      <c r="F33010" s="4"/>
      <c r="G33010" s="31"/>
    </row>
    <row r="33011" spans="2:7" s="40" customFormat="1">
      <c r="B33011" s="7"/>
      <c r="C33011" s="7"/>
      <c r="D33011" s="4"/>
      <c r="E33011" s="4"/>
      <c r="F33011" s="4"/>
      <c r="G33011" s="31"/>
    </row>
    <row r="33012" spans="2:7" s="40" customFormat="1">
      <c r="B33012" s="7"/>
      <c r="C33012" s="7"/>
      <c r="D33012" s="4"/>
      <c r="E33012" s="4"/>
      <c r="F33012" s="4"/>
      <c r="G33012" s="31"/>
    </row>
    <row r="33013" spans="2:7" s="40" customFormat="1">
      <c r="B33013" s="7"/>
      <c r="C33013" s="7"/>
      <c r="D33013" s="4"/>
      <c r="E33013" s="4"/>
      <c r="F33013" s="4"/>
      <c r="G33013" s="31"/>
    </row>
    <row r="33014" spans="2:7" s="40" customFormat="1">
      <c r="B33014" s="7"/>
      <c r="C33014" s="7"/>
      <c r="D33014" s="4"/>
      <c r="E33014" s="4"/>
      <c r="F33014" s="4"/>
      <c r="G33014" s="31"/>
    </row>
    <row r="33015" spans="2:7" s="40" customFormat="1">
      <c r="B33015" s="7"/>
      <c r="C33015" s="7"/>
      <c r="D33015" s="4"/>
      <c r="E33015" s="4"/>
      <c r="F33015" s="4"/>
      <c r="G33015" s="31"/>
    </row>
    <row r="33016" spans="2:7" s="40" customFormat="1">
      <c r="B33016" s="7"/>
      <c r="C33016" s="7"/>
      <c r="D33016" s="4"/>
      <c r="E33016" s="4"/>
      <c r="F33016" s="4"/>
      <c r="G33016" s="31"/>
    </row>
    <row r="33017" spans="2:7" s="40" customFormat="1">
      <c r="B33017" s="7"/>
      <c r="C33017" s="7"/>
      <c r="D33017" s="4"/>
      <c r="E33017" s="4"/>
      <c r="F33017" s="4"/>
      <c r="G33017" s="31"/>
    </row>
    <row r="33018" spans="2:7" s="40" customFormat="1">
      <c r="B33018" s="7"/>
      <c r="C33018" s="7"/>
      <c r="D33018" s="4"/>
      <c r="E33018" s="4"/>
      <c r="F33018" s="4"/>
      <c r="G33018" s="31"/>
    </row>
    <row r="33019" spans="2:7" s="40" customFormat="1">
      <c r="B33019" s="7"/>
      <c r="C33019" s="7"/>
      <c r="D33019" s="4"/>
      <c r="E33019" s="4"/>
      <c r="F33019" s="4"/>
      <c r="G33019" s="31"/>
    </row>
    <row r="33020" spans="2:7" s="40" customFormat="1">
      <c r="B33020" s="7"/>
      <c r="C33020" s="7"/>
      <c r="D33020" s="4"/>
      <c r="E33020" s="4"/>
      <c r="F33020" s="4"/>
      <c r="G33020" s="31"/>
    </row>
    <row r="33021" spans="2:7" s="40" customFormat="1">
      <c r="B33021" s="7"/>
      <c r="C33021" s="7"/>
      <c r="D33021" s="4"/>
      <c r="E33021" s="4"/>
      <c r="F33021" s="4"/>
      <c r="G33021" s="31"/>
    </row>
    <row r="33022" spans="2:7" s="40" customFormat="1">
      <c r="B33022" s="7"/>
      <c r="C33022" s="7"/>
      <c r="D33022" s="4"/>
      <c r="E33022" s="4"/>
      <c r="F33022" s="4"/>
      <c r="G33022" s="31"/>
    </row>
    <row r="33023" spans="2:7" s="40" customFormat="1">
      <c r="B33023" s="7"/>
      <c r="C33023" s="7"/>
      <c r="D33023" s="4"/>
      <c r="E33023" s="4"/>
      <c r="F33023" s="4"/>
      <c r="G33023" s="31"/>
    </row>
    <row r="33024" spans="2:7" s="40" customFormat="1">
      <c r="B33024" s="7"/>
      <c r="C33024" s="7"/>
      <c r="D33024" s="4"/>
      <c r="E33024" s="4"/>
      <c r="F33024" s="4"/>
      <c r="G33024" s="31"/>
    </row>
    <row r="33025" spans="2:7" s="40" customFormat="1">
      <c r="B33025" s="7"/>
      <c r="C33025" s="7"/>
      <c r="D33025" s="4"/>
      <c r="E33025" s="4"/>
      <c r="F33025" s="4"/>
      <c r="G33025" s="31"/>
    </row>
    <row r="33026" spans="2:7" s="40" customFormat="1">
      <c r="B33026" s="7"/>
      <c r="C33026" s="7"/>
      <c r="D33026" s="4"/>
      <c r="E33026" s="4"/>
      <c r="F33026" s="4"/>
      <c r="G33026" s="31"/>
    </row>
    <row r="33027" spans="2:7" s="40" customFormat="1">
      <c r="B33027" s="7"/>
      <c r="C33027" s="7"/>
      <c r="D33027" s="4"/>
      <c r="E33027" s="4"/>
      <c r="F33027" s="4"/>
      <c r="G33027" s="31"/>
    </row>
    <row r="33028" spans="2:7" s="40" customFormat="1">
      <c r="B33028" s="7"/>
      <c r="C33028" s="7"/>
      <c r="D33028" s="4"/>
      <c r="E33028" s="4"/>
      <c r="F33028" s="4"/>
      <c r="G33028" s="31"/>
    </row>
    <row r="33029" spans="2:7" s="40" customFormat="1">
      <c r="B33029" s="7"/>
      <c r="C33029" s="7"/>
      <c r="D33029" s="4"/>
      <c r="E33029" s="4"/>
      <c r="F33029" s="4"/>
      <c r="G33029" s="31"/>
    </row>
    <row r="33030" spans="2:7" s="40" customFormat="1">
      <c r="B33030" s="7"/>
      <c r="C33030" s="7"/>
      <c r="D33030" s="4"/>
      <c r="E33030" s="4"/>
      <c r="F33030" s="4"/>
      <c r="G33030" s="31"/>
    </row>
    <row r="33031" spans="2:7" s="40" customFormat="1">
      <c r="B33031" s="7"/>
      <c r="C33031" s="7"/>
      <c r="D33031" s="4"/>
      <c r="E33031" s="4"/>
      <c r="F33031" s="4"/>
      <c r="G33031" s="31"/>
    </row>
    <row r="33032" spans="2:7" s="40" customFormat="1">
      <c r="B33032" s="7"/>
      <c r="C33032" s="7"/>
      <c r="D33032" s="4"/>
      <c r="E33032" s="4"/>
      <c r="F33032" s="4"/>
      <c r="G33032" s="31"/>
    </row>
    <row r="33033" spans="2:7" s="40" customFormat="1">
      <c r="B33033" s="7"/>
      <c r="C33033" s="7"/>
      <c r="D33033" s="4"/>
      <c r="E33033" s="4"/>
      <c r="F33033" s="4"/>
      <c r="G33033" s="31"/>
    </row>
    <row r="33034" spans="2:7" s="40" customFormat="1">
      <c r="B33034" s="7"/>
      <c r="C33034" s="7"/>
      <c r="D33034" s="4"/>
      <c r="E33034" s="4"/>
      <c r="F33034" s="4"/>
      <c r="G33034" s="31"/>
    </row>
    <row r="33035" spans="2:7" s="40" customFormat="1">
      <c r="B33035" s="7"/>
      <c r="C33035" s="7"/>
      <c r="D33035" s="4"/>
      <c r="E33035" s="4"/>
      <c r="F33035" s="4"/>
      <c r="G33035" s="31"/>
    </row>
    <row r="33036" spans="2:7" s="40" customFormat="1">
      <c r="B33036" s="7"/>
      <c r="C33036" s="7"/>
      <c r="D33036" s="4"/>
      <c r="E33036" s="4"/>
      <c r="F33036" s="4"/>
      <c r="G33036" s="31"/>
    </row>
    <row r="33037" spans="2:7" s="40" customFormat="1">
      <c r="B33037" s="7"/>
      <c r="C33037" s="7"/>
      <c r="D33037" s="4"/>
      <c r="E33037" s="4"/>
      <c r="F33037" s="4"/>
      <c r="G33037" s="31"/>
    </row>
    <row r="33038" spans="2:7" s="40" customFormat="1">
      <c r="B33038" s="7"/>
      <c r="C33038" s="7"/>
      <c r="D33038" s="4"/>
      <c r="E33038" s="4"/>
      <c r="F33038" s="4"/>
      <c r="G33038" s="31"/>
    </row>
    <row r="33039" spans="2:7" s="40" customFormat="1">
      <c r="B33039" s="7"/>
      <c r="C33039" s="7"/>
      <c r="D33039" s="4"/>
      <c r="E33039" s="4"/>
      <c r="F33039" s="4"/>
      <c r="G33039" s="31"/>
    </row>
    <row r="33040" spans="2:7" s="40" customFormat="1">
      <c r="B33040" s="7"/>
      <c r="C33040" s="7"/>
      <c r="D33040" s="4"/>
      <c r="E33040" s="4"/>
      <c r="F33040" s="4"/>
      <c r="G33040" s="31"/>
    </row>
    <row r="33041" spans="2:7" s="40" customFormat="1">
      <c r="B33041" s="7"/>
      <c r="C33041" s="7"/>
      <c r="D33041" s="4"/>
      <c r="E33041" s="4"/>
      <c r="F33041" s="4"/>
      <c r="G33041" s="31"/>
    </row>
    <row r="33042" spans="2:7" s="40" customFormat="1">
      <c r="B33042" s="7"/>
      <c r="C33042" s="7"/>
      <c r="D33042" s="4"/>
      <c r="E33042" s="4"/>
      <c r="F33042" s="4"/>
      <c r="G33042" s="31"/>
    </row>
    <row r="33043" spans="2:7" s="40" customFormat="1">
      <c r="B33043" s="7"/>
      <c r="C33043" s="7"/>
      <c r="D33043" s="4"/>
      <c r="E33043" s="4"/>
      <c r="F33043" s="4"/>
      <c r="G33043" s="31"/>
    </row>
    <row r="33044" spans="2:7" s="40" customFormat="1">
      <c r="B33044" s="7"/>
      <c r="C33044" s="7"/>
      <c r="D33044" s="4"/>
      <c r="E33044" s="4"/>
      <c r="F33044" s="4"/>
      <c r="G33044" s="31"/>
    </row>
    <row r="33045" spans="2:7" s="40" customFormat="1">
      <c r="B33045" s="7"/>
      <c r="C33045" s="7"/>
      <c r="D33045" s="4"/>
      <c r="E33045" s="4"/>
      <c r="F33045" s="4"/>
      <c r="G33045" s="31"/>
    </row>
    <row r="33046" spans="2:7" s="40" customFormat="1">
      <c r="B33046" s="7"/>
      <c r="C33046" s="7"/>
      <c r="D33046" s="4"/>
      <c r="E33046" s="4"/>
      <c r="F33046" s="4"/>
      <c r="G33046" s="31"/>
    </row>
    <row r="33047" spans="2:7" s="40" customFormat="1">
      <c r="B33047" s="7"/>
      <c r="C33047" s="7"/>
      <c r="D33047" s="4"/>
      <c r="E33047" s="4"/>
      <c r="F33047" s="4"/>
      <c r="G33047" s="31"/>
    </row>
    <row r="33048" spans="2:7" s="40" customFormat="1">
      <c r="B33048" s="7"/>
      <c r="C33048" s="7"/>
      <c r="D33048" s="4"/>
      <c r="E33048" s="4"/>
      <c r="F33048" s="4"/>
      <c r="G33048" s="31"/>
    </row>
    <row r="33049" spans="2:7" s="40" customFormat="1">
      <c r="B33049" s="7"/>
      <c r="C33049" s="7"/>
      <c r="D33049" s="4"/>
      <c r="E33049" s="4"/>
      <c r="F33049" s="4"/>
      <c r="G33049" s="31"/>
    </row>
    <row r="33050" spans="2:7" s="40" customFormat="1">
      <c r="B33050" s="7"/>
      <c r="C33050" s="7"/>
      <c r="D33050" s="4"/>
      <c r="E33050" s="4"/>
      <c r="F33050" s="4"/>
      <c r="G33050" s="31"/>
    </row>
    <row r="33051" spans="2:7" s="40" customFormat="1">
      <c r="B33051" s="7"/>
      <c r="C33051" s="7"/>
      <c r="D33051" s="4"/>
      <c r="E33051" s="4"/>
      <c r="F33051" s="4"/>
      <c r="G33051" s="31"/>
    </row>
    <row r="33052" spans="2:7" s="40" customFormat="1">
      <c r="B33052" s="7"/>
      <c r="C33052" s="7"/>
      <c r="D33052" s="4"/>
      <c r="E33052" s="4"/>
      <c r="F33052" s="4"/>
      <c r="G33052" s="31"/>
    </row>
    <row r="33053" spans="2:7" s="40" customFormat="1">
      <c r="B33053" s="7"/>
      <c r="C33053" s="7"/>
      <c r="D33053" s="4"/>
      <c r="E33053" s="4"/>
      <c r="F33053" s="4"/>
      <c r="G33053" s="31"/>
    </row>
    <row r="33054" spans="2:7" s="40" customFormat="1">
      <c r="B33054" s="7"/>
      <c r="C33054" s="7"/>
      <c r="D33054" s="4"/>
      <c r="E33054" s="4"/>
      <c r="F33054" s="4"/>
      <c r="G33054" s="31"/>
    </row>
    <row r="33055" spans="2:7" s="40" customFormat="1">
      <c r="B33055" s="7"/>
      <c r="C33055" s="7"/>
      <c r="D33055" s="4"/>
      <c r="E33055" s="4"/>
      <c r="F33055" s="4"/>
      <c r="G33055" s="31"/>
    </row>
    <row r="33056" spans="2:7" s="40" customFormat="1">
      <c r="B33056" s="7"/>
      <c r="C33056" s="7"/>
      <c r="D33056" s="4"/>
      <c r="E33056" s="4"/>
      <c r="F33056" s="4"/>
      <c r="G33056" s="31"/>
    </row>
    <row r="33057" spans="2:7" s="40" customFormat="1">
      <c r="B33057" s="7"/>
      <c r="C33057" s="7"/>
      <c r="D33057" s="4"/>
      <c r="E33057" s="4"/>
      <c r="F33057" s="4"/>
      <c r="G33057" s="31"/>
    </row>
    <row r="33058" spans="2:7" s="40" customFormat="1">
      <c r="B33058" s="7"/>
      <c r="C33058" s="7"/>
      <c r="D33058" s="4"/>
      <c r="E33058" s="4"/>
      <c r="F33058" s="4"/>
      <c r="G33058" s="31"/>
    </row>
    <row r="33059" spans="2:7" s="40" customFormat="1">
      <c r="B33059" s="7"/>
      <c r="C33059" s="7"/>
      <c r="D33059" s="4"/>
      <c r="E33059" s="4"/>
      <c r="F33059" s="4"/>
      <c r="G33059" s="31"/>
    </row>
    <row r="33060" spans="2:7" s="40" customFormat="1">
      <c r="B33060" s="7"/>
      <c r="C33060" s="7"/>
      <c r="D33060" s="4"/>
      <c r="E33060" s="4"/>
      <c r="F33060" s="4"/>
      <c r="G33060" s="31"/>
    </row>
    <row r="33061" spans="2:7" s="40" customFormat="1">
      <c r="B33061" s="7"/>
      <c r="C33061" s="7"/>
      <c r="D33061" s="4"/>
      <c r="E33061" s="4"/>
      <c r="F33061" s="4"/>
      <c r="G33061" s="31"/>
    </row>
    <row r="33062" spans="2:7" s="40" customFormat="1">
      <c r="B33062" s="7"/>
      <c r="C33062" s="7"/>
      <c r="D33062" s="4"/>
      <c r="E33062" s="4"/>
      <c r="F33062" s="4"/>
      <c r="G33062" s="31"/>
    </row>
    <row r="33063" spans="2:7" s="40" customFormat="1">
      <c r="B33063" s="7"/>
      <c r="C33063" s="7"/>
      <c r="D33063" s="4"/>
      <c r="E33063" s="4"/>
      <c r="F33063" s="4"/>
      <c r="G33063" s="31"/>
    </row>
    <row r="33064" spans="2:7" s="40" customFormat="1">
      <c r="B33064" s="7"/>
      <c r="C33064" s="7"/>
      <c r="D33064" s="4"/>
      <c r="E33064" s="4"/>
      <c r="F33064" s="4"/>
      <c r="G33064" s="31"/>
    </row>
    <row r="33065" spans="2:7" s="40" customFormat="1">
      <c r="B33065" s="7"/>
      <c r="C33065" s="7"/>
      <c r="D33065" s="4"/>
      <c r="E33065" s="4"/>
      <c r="F33065" s="4"/>
      <c r="G33065" s="31"/>
    </row>
    <row r="33066" spans="2:7" s="40" customFormat="1">
      <c r="B33066" s="7"/>
      <c r="C33066" s="7"/>
      <c r="D33066" s="4"/>
      <c r="E33066" s="4"/>
      <c r="F33066" s="4"/>
      <c r="G33066" s="31"/>
    </row>
    <row r="33067" spans="2:7" s="40" customFormat="1">
      <c r="B33067" s="7"/>
      <c r="C33067" s="7"/>
      <c r="D33067" s="4"/>
      <c r="E33067" s="4"/>
      <c r="F33067" s="4"/>
      <c r="G33067" s="31"/>
    </row>
    <row r="33068" spans="2:7" s="40" customFormat="1">
      <c r="B33068" s="7"/>
      <c r="C33068" s="7"/>
      <c r="D33068" s="4"/>
      <c r="E33068" s="4"/>
      <c r="F33068" s="4"/>
      <c r="G33068" s="31"/>
    </row>
    <row r="33069" spans="2:7" s="40" customFormat="1">
      <c r="B33069" s="7"/>
      <c r="C33069" s="7"/>
      <c r="D33069" s="4"/>
      <c r="E33069" s="4"/>
      <c r="F33069" s="4"/>
      <c r="G33069" s="31"/>
    </row>
    <row r="33070" spans="2:7" s="40" customFormat="1">
      <c r="B33070" s="7"/>
      <c r="C33070" s="7"/>
      <c r="D33070" s="4"/>
      <c r="E33070" s="4"/>
      <c r="F33070" s="4"/>
      <c r="G33070" s="31"/>
    </row>
    <row r="33071" spans="2:7" s="40" customFormat="1">
      <c r="B33071" s="7"/>
      <c r="C33071" s="7"/>
      <c r="D33071" s="4"/>
      <c r="E33071" s="4"/>
      <c r="F33071" s="4"/>
      <c r="G33071" s="31"/>
    </row>
    <row r="33072" spans="2:7" s="40" customFormat="1">
      <c r="B33072" s="7"/>
      <c r="C33072" s="7"/>
      <c r="D33072" s="4"/>
      <c r="E33072" s="4"/>
      <c r="F33072" s="4"/>
      <c r="G33072" s="31"/>
    </row>
    <row r="33073" spans="2:7" s="40" customFormat="1">
      <c r="B33073" s="7"/>
      <c r="C33073" s="7"/>
      <c r="D33073" s="4"/>
      <c r="E33073" s="4"/>
      <c r="F33073" s="4"/>
      <c r="G33073" s="31"/>
    </row>
    <row r="33074" spans="2:7" s="40" customFormat="1">
      <c r="B33074" s="7"/>
      <c r="C33074" s="7"/>
      <c r="D33074" s="4"/>
      <c r="E33074" s="4"/>
      <c r="F33074" s="4"/>
      <c r="G33074" s="31"/>
    </row>
    <row r="33075" spans="2:7" s="40" customFormat="1">
      <c r="B33075" s="7"/>
      <c r="C33075" s="7"/>
      <c r="D33075" s="4"/>
      <c r="E33075" s="4"/>
      <c r="F33075" s="4"/>
      <c r="G33075" s="31"/>
    </row>
    <row r="33076" spans="2:7" s="40" customFormat="1">
      <c r="B33076" s="7"/>
      <c r="C33076" s="7"/>
      <c r="D33076" s="4"/>
      <c r="E33076" s="4"/>
      <c r="F33076" s="4"/>
      <c r="G33076" s="31"/>
    </row>
    <row r="33077" spans="2:7" s="40" customFormat="1">
      <c r="B33077" s="7"/>
      <c r="C33077" s="7"/>
      <c r="D33077" s="4"/>
      <c r="E33077" s="4"/>
      <c r="F33077" s="4"/>
      <c r="G33077" s="31"/>
    </row>
    <row r="33078" spans="2:7" s="40" customFormat="1">
      <c r="B33078" s="7"/>
      <c r="C33078" s="7"/>
      <c r="D33078" s="4"/>
      <c r="E33078" s="4"/>
      <c r="F33078" s="4"/>
      <c r="G33078" s="31"/>
    </row>
    <row r="33079" spans="2:7" s="40" customFormat="1">
      <c r="B33079" s="7"/>
      <c r="C33079" s="7"/>
      <c r="D33079" s="4"/>
      <c r="E33079" s="4"/>
      <c r="F33079" s="4"/>
      <c r="G33079" s="31"/>
    </row>
    <row r="33080" spans="2:7" s="40" customFormat="1">
      <c r="B33080" s="7"/>
      <c r="C33080" s="7"/>
      <c r="D33080" s="4"/>
      <c r="E33080" s="4"/>
      <c r="F33080" s="4"/>
      <c r="G33080" s="31"/>
    </row>
    <row r="33081" spans="2:7" s="40" customFormat="1">
      <c r="B33081" s="7"/>
      <c r="C33081" s="7"/>
      <c r="D33081" s="4"/>
      <c r="E33081" s="4"/>
      <c r="F33081" s="4"/>
      <c r="G33081" s="31"/>
    </row>
    <row r="33082" spans="2:7" s="40" customFormat="1">
      <c r="B33082" s="7"/>
      <c r="C33082" s="7"/>
      <c r="D33082" s="4"/>
      <c r="E33082" s="4"/>
      <c r="F33082" s="4"/>
      <c r="G33082" s="31"/>
    </row>
    <row r="33083" spans="2:7" s="40" customFormat="1">
      <c r="B33083" s="7"/>
      <c r="C33083" s="7"/>
      <c r="D33083" s="4"/>
      <c r="E33083" s="4"/>
      <c r="F33083" s="4"/>
      <c r="G33083" s="31"/>
    </row>
    <row r="33084" spans="2:7" s="40" customFormat="1">
      <c r="B33084" s="7"/>
      <c r="C33084" s="7"/>
      <c r="D33084" s="4"/>
      <c r="E33084" s="4"/>
      <c r="F33084" s="4"/>
      <c r="G33084" s="31"/>
    </row>
    <row r="33085" spans="2:7" s="40" customFormat="1">
      <c r="B33085" s="7"/>
      <c r="C33085" s="7"/>
      <c r="D33085" s="4"/>
      <c r="E33085" s="4"/>
      <c r="F33085" s="4"/>
      <c r="G33085" s="31"/>
    </row>
    <row r="33086" spans="2:7" s="40" customFormat="1">
      <c r="B33086" s="7"/>
      <c r="C33086" s="7"/>
      <c r="D33086" s="4"/>
      <c r="E33086" s="4"/>
      <c r="F33086" s="4"/>
      <c r="G33086" s="31"/>
    </row>
    <row r="33087" spans="2:7" s="40" customFormat="1">
      <c r="B33087" s="7"/>
      <c r="C33087" s="7"/>
      <c r="D33087" s="4"/>
      <c r="E33087" s="4"/>
      <c r="F33087" s="4"/>
      <c r="G33087" s="31"/>
    </row>
    <row r="33088" spans="2:7" s="40" customFormat="1">
      <c r="B33088" s="7"/>
      <c r="C33088" s="7"/>
      <c r="D33088" s="4"/>
      <c r="E33088" s="4"/>
      <c r="F33088" s="4"/>
      <c r="G33088" s="31"/>
    </row>
    <row r="33089" spans="2:7" s="40" customFormat="1">
      <c r="B33089" s="7"/>
      <c r="C33089" s="7"/>
      <c r="D33089" s="4"/>
      <c r="E33089" s="4"/>
      <c r="F33089" s="4"/>
      <c r="G33089" s="31"/>
    </row>
    <row r="33090" spans="2:7" s="40" customFormat="1">
      <c r="B33090" s="7"/>
      <c r="C33090" s="7"/>
      <c r="D33090" s="4"/>
      <c r="E33090" s="4"/>
      <c r="F33090" s="4"/>
      <c r="G33090" s="31"/>
    </row>
    <row r="33091" spans="2:7" s="40" customFormat="1">
      <c r="B33091" s="7"/>
      <c r="C33091" s="7"/>
      <c r="D33091" s="4"/>
      <c r="E33091" s="4"/>
      <c r="F33091" s="4"/>
      <c r="G33091" s="31"/>
    </row>
    <row r="33092" spans="2:7" s="40" customFormat="1">
      <c r="B33092" s="7"/>
      <c r="C33092" s="7"/>
      <c r="D33092" s="4"/>
      <c r="E33092" s="4"/>
      <c r="F33092" s="4"/>
      <c r="G33092" s="31"/>
    </row>
    <row r="33093" spans="2:7" s="40" customFormat="1">
      <c r="B33093" s="7"/>
      <c r="C33093" s="7"/>
      <c r="D33093" s="4"/>
      <c r="E33093" s="4"/>
      <c r="F33093" s="4"/>
      <c r="G33093" s="31"/>
    </row>
    <row r="33094" spans="2:7" s="40" customFormat="1">
      <c r="B33094" s="7"/>
      <c r="C33094" s="7"/>
      <c r="D33094" s="4"/>
      <c r="E33094" s="4"/>
      <c r="F33094" s="4"/>
      <c r="G33094" s="31"/>
    </row>
    <row r="33095" spans="2:7" s="40" customFormat="1">
      <c r="B33095" s="7"/>
      <c r="C33095" s="7"/>
      <c r="D33095" s="4"/>
      <c r="E33095" s="4"/>
      <c r="F33095" s="4"/>
      <c r="G33095" s="31"/>
    </row>
    <row r="33096" spans="2:7" s="40" customFormat="1">
      <c r="B33096" s="7"/>
      <c r="C33096" s="7"/>
      <c r="D33096" s="4"/>
      <c r="E33096" s="4"/>
      <c r="F33096" s="4"/>
      <c r="G33096" s="31"/>
    </row>
    <row r="33097" spans="2:7" s="40" customFormat="1">
      <c r="B33097" s="7"/>
      <c r="C33097" s="7"/>
      <c r="D33097" s="4"/>
      <c r="E33097" s="4"/>
      <c r="F33097" s="4"/>
      <c r="G33097" s="31"/>
    </row>
    <row r="33098" spans="2:7" s="40" customFormat="1">
      <c r="B33098" s="7"/>
      <c r="C33098" s="7"/>
      <c r="D33098" s="4"/>
      <c r="E33098" s="4"/>
      <c r="F33098" s="4"/>
      <c r="G33098" s="31"/>
    </row>
    <row r="33099" spans="2:7" s="40" customFormat="1">
      <c r="B33099" s="7"/>
      <c r="C33099" s="7"/>
      <c r="D33099" s="4"/>
      <c r="E33099" s="4"/>
      <c r="F33099" s="4"/>
      <c r="G33099" s="31"/>
    </row>
    <row r="33100" spans="2:7" s="40" customFormat="1">
      <c r="B33100" s="7"/>
      <c r="C33100" s="7"/>
      <c r="D33100" s="4"/>
      <c r="E33100" s="4"/>
      <c r="F33100" s="4"/>
      <c r="G33100" s="31"/>
    </row>
    <row r="33101" spans="2:7" s="40" customFormat="1">
      <c r="B33101" s="7"/>
      <c r="C33101" s="7"/>
      <c r="D33101" s="4"/>
      <c r="E33101" s="4"/>
      <c r="F33101" s="4"/>
      <c r="G33101" s="31"/>
    </row>
    <row r="33102" spans="2:7" s="40" customFormat="1">
      <c r="B33102" s="7"/>
      <c r="C33102" s="7"/>
      <c r="D33102" s="4"/>
      <c r="E33102" s="4"/>
      <c r="F33102" s="4"/>
      <c r="G33102" s="31"/>
    </row>
    <row r="33103" spans="2:7" s="40" customFormat="1">
      <c r="B33103" s="7"/>
      <c r="C33103" s="7"/>
      <c r="D33103" s="4"/>
      <c r="E33103" s="4"/>
      <c r="F33103" s="4"/>
      <c r="G33103" s="31"/>
    </row>
    <row r="33104" spans="2:7" s="40" customFormat="1">
      <c r="B33104" s="7"/>
      <c r="C33104" s="7"/>
      <c r="D33104" s="4"/>
      <c r="E33104" s="4"/>
      <c r="F33104" s="4"/>
      <c r="G33104" s="31"/>
    </row>
    <row r="33105" spans="2:7" s="40" customFormat="1">
      <c r="B33105" s="7"/>
      <c r="C33105" s="7"/>
      <c r="D33105" s="4"/>
      <c r="E33105" s="4"/>
      <c r="F33105" s="4"/>
      <c r="G33105" s="31"/>
    </row>
    <row r="33106" spans="2:7" s="40" customFormat="1">
      <c r="B33106" s="7"/>
      <c r="C33106" s="7"/>
      <c r="D33106" s="4"/>
      <c r="E33106" s="4"/>
      <c r="F33106" s="4"/>
      <c r="G33106" s="31"/>
    </row>
    <row r="33107" spans="2:7" s="40" customFormat="1">
      <c r="B33107" s="7"/>
      <c r="C33107" s="7"/>
      <c r="D33107" s="4"/>
      <c r="E33107" s="4"/>
      <c r="F33107" s="4"/>
      <c r="G33107" s="31"/>
    </row>
    <row r="33108" spans="2:7" s="40" customFormat="1">
      <c r="B33108" s="7"/>
      <c r="C33108" s="7"/>
      <c r="D33108" s="4"/>
      <c r="E33108" s="4"/>
      <c r="F33108" s="4"/>
      <c r="G33108" s="31"/>
    </row>
    <row r="33109" spans="2:7" s="40" customFormat="1">
      <c r="B33109" s="7"/>
      <c r="C33109" s="7"/>
      <c r="D33109" s="4"/>
      <c r="E33109" s="4"/>
      <c r="F33109" s="4"/>
      <c r="G33109" s="31"/>
    </row>
    <row r="33110" spans="2:7" s="40" customFormat="1">
      <c r="B33110" s="7"/>
      <c r="C33110" s="7"/>
      <c r="D33110" s="4"/>
      <c r="E33110" s="4"/>
      <c r="F33110" s="4"/>
      <c r="G33110" s="31"/>
    </row>
    <row r="33111" spans="2:7" s="40" customFormat="1">
      <c r="B33111" s="7"/>
      <c r="C33111" s="7"/>
      <c r="D33111" s="4"/>
      <c r="E33111" s="4"/>
      <c r="F33111" s="4"/>
      <c r="G33111" s="31"/>
    </row>
    <row r="33112" spans="2:7" s="40" customFormat="1">
      <c r="B33112" s="7"/>
      <c r="C33112" s="7"/>
      <c r="D33112" s="4"/>
      <c r="E33112" s="4"/>
      <c r="F33112" s="4"/>
      <c r="G33112" s="31"/>
    </row>
    <row r="33113" spans="2:7" s="40" customFormat="1">
      <c r="B33113" s="7"/>
      <c r="C33113" s="7"/>
      <c r="D33113" s="4"/>
      <c r="E33113" s="4"/>
      <c r="F33113" s="4"/>
      <c r="G33113" s="31"/>
    </row>
    <row r="33114" spans="2:7" s="40" customFormat="1">
      <c r="B33114" s="7"/>
      <c r="C33114" s="7"/>
      <c r="D33114" s="4"/>
      <c r="E33114" s="4"/>
      <c r="F33114" s="4"/>
      <c r="G33114" s="31"/>
    </row>
    <row r="33115" spans="2:7" s="40" customFormat="1">
      <c r="B33115" s="7"/>
      <c r="C33115" s="7"/>
      <c r="D33115" s="4"/>
      <c r="E33115" s="4"/>
      <c r="F33115" s="4"/>
      <c r="G33115" s="31"/>
    </row>
    <row r="33116" spans="2:7" s="40" customFormat="1">
      <c r="B33116" s="7"/>
      <c r="C33116" s="7"/>
      <c r="D33116" s="4"/>
      <c r="E33116" s="4"/>
      <c r="F33116" s="4"/>
      <c r="G33116" s="31"/>
    </row>
    <row r="33117" spans="2:7" s="40" customFormat="1">
      <c r="B33117" s="7"/>
      <c r="C33117" s="7"/>
      <c r="D33117" s="4"/>
      <c r="E33117" s="4"/>
      <c r="F33117" s="4"/>
      <c r="G33117" s="31"/>
    </row>
    <row r="33118" spans="2:7" s="40" customFormat="1">
      <c r="B33118" s="7"/>
      <c r="C33118" s="7"/>
      <c r="D33118" s="4"/>
      <c r="E33118" s="4"/>
      <c r="F33118" s="4"/>
      <c r="G33118" s="31"/>
    </row>
    <row r="33119" spans="2:7" s="40" customFormat="1">
      <c r="B33119" s="7"/>
      <c r="C33119" s="7"/>
      <c r="D33119" s="4"/>
      <c r="E33119" s="4"/>
      <c r="F33119" s="4"/>
      <c r="G33119" s="31"/>
    </row>
    <row r="33120" spans="2:7" s="40" customFormat="1">
      <c r="B33120" s="7"/>
      <c r="C33120" s="7"/>
      <c r="D33120" s="4"/>
      <c r="E33120" s="4"/>
      <c r="F33120" s="4"/>
      <c r="G33120" s="31"/>
    </row>
    <row r="33121" spans="2:7" s="40" customFormat="1">
      <c r="B33121" s="7"/>
      <c r="C33121" s="7"/>
      <c r="D33121" s="4"/>
      <c r="E33121" s="4"/>
      <c r="F33121" s="4"/>
      <c r="G33121" s="31"/>
    </row>
    <row r="33122" spans="2:7" s="40" customFormat="1">
      <c r="B33122" s="7"/>
      <c r="C33122" s="7"/>
      <c r="D33122" s="4"/>
      <c r="E33122" s="4"/>
      <c r="F33122" s="4"/>
      <c r="G33122" s="31"/>
    </row>
    <row r="33123" spans="2:7" s="40" customFormat="1">
      <c r="B33123" s="7"/>
      <c r="C33123" s="7"/>
      <c r="D33123" s="4"/>
      <c r="E33123" s="4"/>
      <c r="F33123" s="4"/>
      <c r="G33123" s="31"/>
    </row>
    <row r="33124" spans="2:7" s="40" customFormat="1">
      <c r="B33124" s="7"/>
      <c r="C33124" s="7"/>
      <c r="D33124" s="4"/>
      <c r="E33124" s="4"/>
      <c r="F33124" s="4"/>
      <c r="G33124" s="31"/>
    </row>
    <row r="33125" spans="2:7" s="40" customFormat="1">
      <c r="B33125" s="7"/>
      <c r="C33125" s="7"/>
      <c r="D33125" s="4"/>
      <c r="E33125" s="4"/>
      <c r="F33125" s="4"/>
      <c r="G33125" s="31"/>
    </row>
    <row r="33126" spans="2:7" s="40" customFormat="1">
      <c r="B33126" s="7"/>
      <c r="C33126" s="7"/>
      <c r="D33126" s="4"/>
      <c r="E33126" s="4"/>
      <c r="F33126" s="4"/>
      <c r="G33126" s="31"/>
    </row>
    <row r="33127" spans="2:7" s="40" customFormat="1">
      <c r="B33127" s="7"/>
      <c r="C33127" s="7"/>
      <c r="D33127" s="4"/>
      <c r="E33127" s="4"/>
      <c r="F33127" s="4"/>
      <c r="G33127" s="31"/>
    </row>
    <row r="33128" spans="2:7" s="40" customFormat="1">
      <c r="B33128" s="7"/>
      <c r="C33128" s="7"/>
      <c r="D33128" s="4"/>
      <c r="E33128" s="4"/>
      <c r="F33128" s="4"/>
      <c r="G33128" s="31"/>
    </row>
    <row r="33129" spans="2:7" s="40" customFormat="1">
      <c r="B33129" s="7"/>
      <c r="C33129" s="7"/>
      <c r="D33129" s="4"/>
      <c r="E33129" s="4"/>
      <c r="F33129" s="4"/>
      <c r="G33129" s="31"/>
    </row>
    <row r="33130" spans="2:7" s="40" customFormat="1">
      <c r="B33130" s="7"/>
      <c r="C33130" s="7"/>
      <c r="D33130" s="4"/>
      <c r="E33130" s="4"/>
      <c r="F33130" s="4"/>
      <c r="G33130" s="31"/>
    </row>
    <row r="33131" spans="2:7" s="40" customFormat="1">
      <c r="B33131" s="7"/>
      <c r="C33131" s="7"/>
      <c r="D33131" s="4"/>
      <c r="E33131" s="4"/>
      <c r="F33131" s="4"/>
      <c r="G33131" s="31"/>
    </row>
    <row r="33132" spans="2:7" s="40" customFormat="1">
      <c r="B33132" s="7"/>
      <c r="C33132" s="7"/>
      <c r="D33132" s="4"/>
      <c r="E33132" s="4"/>
      <c r="F33132" s="4"/>
      <c r="G33132" s="31"/>
    </row>
    <row r="33133" spans="2:7" s="40" customFormat="1">
      <c r="B33133" s="7"/>
      <c r="C33133" s="7"/>
      <c r="D33133" s="4"/>
      <c r="E33133" s="4"/>
      <c r="F33133" s="4"/>
      <c r="G33133" s="31"/>
    </row>
    <row r="33134" spans="2:7" s="40" customFormat="1">
      <c r="B33134" s="7"/>
      <c r="C33134" s="7"/>
      <c r="D33134" s="4"/>
      <c r="E33134" s="4"/>
      <c r="F33134" s="4"/>
      <c r="G33134" s="31"/>
    </row>
    <row r="33135" spans="2:7" s="40" customFormat="1">
      <c r="B33135" s="7"/>
      <c r="C33135" s="7"/>
      <c r="D33135" s="4"/>
      <c r="E33135" s="4"/>
      <c r="F33135" s="4"/>
      <c r="G33135" s="31"/>
    </row>
    <row r="33136" spans="2:7" s="40" customFormat="1">
      <c r="B33136" s="7"/>
      <c r="C33136" s="7"/>
      <c r="D33136" s="4"/>
      <c r="E33136" s="4"/>
      <c r="F33136" s="4"/>
      <c r="G33136" s="31"/>
    </row>
    <row r="33137" spans="2:7" s="40" customFormat="1">
      <c r="B33137" s="7"/>
      <c r="C33137" s="7"/>
      <c r="D33137" s="4"/>
      <c r="E33137" s="4"/>
      <c r="F33137" s="4"/>
      <c r="G33137" s="31"/>
    </row>
    <row r="33138" spans="2:7" s="40" customFormat="1">
      <c r="B33138" s="7"/>
      <c r="C33138" s="7"/>
      <c r="D33138" s="4"/>
      <c r="E33138" s="4"/>
      <c r="F33138" s="4"/>
      <c r="G33138" s="31"/>
    </row>
    <row r="33139" spans="2:7" s="40" customFormat="1">
      <c r="B33139" s="7"/>
      <c r="C33139" s="7"/>
      <c r="D33139" s="4"/>
      <c r="E33139" s="4"/>
      <c r="F33139" s="4"/>
      <c r="G33139" s="31"/>
    </row>
    <row r="33140" spans="2:7" s="40" customFormat="1">
      <c r="B33140" s="7"/>
      <c r="C33140" s="7"/>
      <c r="D33140" s="4"/>
      <c r="E33140" s="4"/>
      <c r="F33140" s="4"/>
      <c r="G33140" s="31"/>
    </row>
    <row r="33141" spans="2:7" s="40" customFormat="1">
      <c r="B33141" s="7"/>
      <c r="C33141" s="7"/>
      <c r="D33141" s="4"/>
      <c r="E33141" s="4"/>
      <c r="F33141" s="4"/>
      <c r="G33141" s="31"/>
    </row>
    <row r="33142" spans="2:7" s="40" customFormat="1">
      <c r="B33142" s="7"/>
      <c r="C33142" s="7"/>
      <c r="D33142" s="4"/>
      <c r="E33142" s="4"/>
      <c r="F33142" s="4"/>
      <c r="G33142" s="31"/>
    </row>
    <row r="33143" spans="2:7" s="40" customFormat="1">
      <c r="B33143" s="7"/>
      <c r="C33143" s="7"/>
      <c r="D33143" s="4"/>
      <c r="E33143" s="4"/>
      <c r="F33143" s="4"/>
      <c r="G33143" s="31"/>
    </row>
    <row r="33144" spans="2:7" s="40" customFormat="1">
      <c r="B33144" s="7"/>
      <c r="C33144" s="7"/>
      <c r="D33144" s="4"/>
      <c r="E33144" s="4"/>
      <c r="F33144" s="4"/>
      <c r="G33144" s="31"/>
    </row>
    <row r="33145" spans="2:7" s="40" customFormat="1">
      <c r="B33145" s="7"/>
      <c r="C33145" s="7"/>
      <c r="D33145" s="4"/>
      <c r="E33145" s="4"/>
      <c r="F33145" s="4"/>
      <c r="G33145" s="31"/>
    </row>
    <row r="33146" spans="2:7" s="40" customFormat="1">
      <c r="B33146" s="7"/>
      <c r="C33146" s="7"/>
      <c r="D33146" s="4"/>
      <c r="E33146" s="4"/>
      <c r="F33146" s="4"/>
      <c r="G33146" s="31"/>
    </row>
    <row r="33147" spans="2:7" s="40" customFormat="1">
      <c r="B33147" s="7"/>
      <c r="C33147" s="7"/>
      <c r="D33147" s="4"/>
      <c r="E33147" s="4"/>
      <c r="F33147" s="4"/>
      <c r="G33147" s="31"/>
    </row>
    <row r="33148" spans="2:7" s="40" customFormat="1">
      <c r="B33148" s="7"/>
      <c r="C33148" s="7"/>
      <c r="D33148" s="4"/>
      <c r="E33148" s="4"/>
      <c r="F33148" s="4"/>
      <c r="G33148" s="31"/>
    </row>
    <row r="33149" spans="2:7" s="40" customFormat="1">
      <c r="B33149" s="7"/>
      <c r="C33149" s="7"/>
      <c r="D33149" s="4"/>
      <c r="E33149" s="4"/>
      <c r="F33149" s="4"/>
      <c r="G33149" s="31"/>
    </row>
    <row r="33150" spans="2:7" s="40" customFormat="1">
      <c r="B33150" s="7"/>
      <c r="C33150" s="7"/>
      <c r="D33150" s="4"/>
      <c r="E33150" s="4"/>
      <c r="F33150" s="4"/>
      <c r="G33150" s="31"/>
    </row>
    <row r="33151" spans="2:7" s="40" customFormat="1">
      <c r="B33151" s="7"/>
      <c r="C33151" s="7"/>
      <c r="D33151" s="4"/>
      <c r="E33151" s="4"/>
      <c r="F33151" s="4"/>
      <c r="G33151" s="31"/>
    </row>
    <row r="33152" spans="2:7" s="40" customFormat="1">
      <c r="B33152" s="7"/>
      <c r="C33152" s="7"/>
      <c r="D33152" s="4"/>
      <c r="E33152" s="4"/>
      <c r="F33152" s="4"/>
      <c r="G33152" s="31"/>
    </row>
    <row r="33153" spans="2:7" s="40" customFormat="1">
      <c r="B33153" s="7"/>
      <c r="C33153" s="7"/>
      <c r="D33153" s="4"/>
      <c r="E33153" s="4"/>
      <c r="F33153" s="4"/>
      <c r="G33153" s="31"/>
    </row>
    <row r="33154" spans="2:7" s="40" customFormat="1">
      <c r="B33154" s="7"/>
      <c r="C33154" s="7"/>
      <c r="D33154" s="4"/>
      <c r="E33154" s="4"/>
      <c r="F33154" s="4"/>
      <c r="G33154" s="31"/>
    </row>
    <row r="33155" spans="2:7" s="40" customFormat="1">
      <c r="B33155" s="7"/>
      <c r="C33155" s="7"/>
      <c r="D33155" s="4"/>
      <c r="E33155" s="4"/>
      <c r="F33155" s="4"/>
      <c r="G33155" s="31"/>
    </row>
    <row r="33156" spans="2:7" s="40" customFormat="1">
      <c r="B33156" s="7"/>
      <c r="C33156" s="7"/>
      <c r="D33156" s="4"/>
      <c r="E33156" s="4"/>
      <c r="F33156" s="4"/>
      <c r="G33156" s="31"/>
    </row>
    <row r="33157" spans="2:7" s="40" customFormat="1">
      <c r="B33157" s="7"/>
      <c r="C33157" s="7"/>
      <c r="D33157" s="4"/>
      <c r="E33157" s="4"/>
      <c r="F33157" s="4"/>
      <c r="G33157" s="31"/>
    </row>
    <row r="33158" spans="2:7" s="40" customFormat="1">
      <c r="B33158" s="7"/>
      <c r="C33158" s="7"/>
      <c r="D33158" s="4"/>
      <c r="E33158" s="4"/>
      <c r="F33158" s="4"/>
      <c r="G33158" s="31"/>
    </row>
    <row r="33159" spans="2:7" s="40" customFormat="1">
      <c r="B33159" s="7"/>
      <c r="C33159" s="7"/>
      <c r="D33159" s="4"/>
      <c r="E33159" s="4"/>
      <c r="F33159" s="4"/>
      <c r="G33159" s="31"/>
    </row>
    <row r="33160" spans="2:7" s="40" customFormat="1">
      <c r="B33160" s="7"/>
      <c r="C33160" s="7"/>
      <c r="D33160" s="4"/>
      <c r="E33160" s="4"/>
      <c r="F33160" s="4"/>
      <c r="G33160" s="31"/>
    </row>
    <row r="33161" spans="2:7" s="40" customFormat="1">
      <c r="B33161" s="7"/>
      <c r="C33161" s="7"/>
      <c r="D33161" s="4"/>
      <c r="E33161" s="4"/>
      <c r="F33161" s="4"/>
      <c r="G33161" s="31"/>
    </row>
    <row r="33162" spans="2:7" s="40" customFormat="1">
      <c r="B33162" s="7"/>
      <c r="C33162" s="7"/>
      <c r="D33162" s="4"/>
      <c r="E33162" s="4"/>
      <c r="F33162" s="4"/>
      <c r="G33162" s="31"/>
    </row>
    <row r="33163" spans="2:7" s="40" customFormat="1">
      <c r="B33163" s="7"/>
      <c r="C33163" s="7"/>
      <c r="D33163" s="4"/>
      <c r="E33163" s="4"/>
      <c r="F33163" s="4"/>
      <c r="G33163" s="31"/>
    </row>
    <row r="33164" spans="2:7" s="40" customFormat="1">
      <c r="B33164" s="7"/>
      <c r="C33164" s="7"/>
      <c r="D33164" s="4"/>
      <c r="E33164" s="4"/>
      <c r="F33164" s="4"/>
      <c r="G33164" s="31"/>
    </row>
    <row r="33165" spans="2:7" s="40" customFormat="1">
      <c r="B33165" s="7"/>
      <c r="C33165" s="7"/>
      <c r="D33165" s="4"/>
      <c r="E33165" s="4"/>
      <c r="F33165" s="4"/>
      <c r="G33165" s="31"/>
    </row>
    <row r="33166" spans="2:7" s="40" customFormat="1">
      <c r="B33166" s="7"/>
      <c r="C33166" s="7"/>
      <c r="D33166" s="4"/>
      <c r="E33166" s="4"/>
      <c r="F33166" s="4"/>
      <c r="G33166" s="31"/>
    </row>
    <row r="33167" spans="2:7" s="40" customFormat="1">
      <c r="B33167" s="7"/>
      <c r="C33167" s="7"/>
      <c r="D33167" s="4"/>
      <c r="E33167" s="4"/>
      <c r="F33167" s="4"/>
      <c r="G33167" s="31"/>
    </row>
    <row r="33168" spans="2:7" s="40" customFormat="1">
      <c r="B33168" s="7"/>
      <c r="C33168" s="7"/>
      <c r="D33168" s="4"/>
      <c r="E33168" s="4"/>
      <c r="F33168" s="4"/>
      <c r="G33168" s="31"/>
    </row>
    <row r="33169" spans="2:7" s="40" customFormat="1">
      <c r="B33169" s="7"/>
      <c r="C33169" s="7"/>
      <c r="D33169" s="4"/>
      <c r="E33169" s="4"/>
      <c r="F33169" s="4"/>
      <c r="G33169" s="31"/>
    </row>
    <row r="33170" spans="2:7" s="40" customFormat="1">
      <c r="B33170" s="7"/>
      <c r="C33170" s="7"/>
      <c r="D33170" s="4"/>
      <c r="E33170" s="4"/>
      <c r="F33170" s="4"/>
      <c r="G33170" s="31"/>
    </row>
    <row r="33171" spans="2:7" s="40" customFormat="1">
      <c r="B33171" s="7"/>
      <c r="C33171" s="7"/>
      <c r="D33171" s="4"/>
      <c r="E33171" s="4"/>
      <c r="F33171" s="4"/>
      <c r="G33171" s="31"/>
    </row>
    <row r="33172" spans="2:7" s="40" customFormat="1">
      <c r="B33172" s="7"/>
      <c r="C33172" s="7"/>
      <c r="D33172" s="4"/>
      <c r="E33172" s="4"/>
      <c r="F33172" s="4"/>
      <c r="G33172" s="31"/>
    </row>
    <row r="33173" spans="2:7" s="40" customFormat="1">
      <c r="B33173" s="7"/>
      <c r="C33173" s="7"/>
      <c r="D33173" s="4"/>
      <c r="E33173" s="4"/>
      <c r="F33173" s="4"/>
      <c r="G33173" s="31"/>
    </row>
    <row r="33174" spans="2:7" s="40" customFormat="1">
      <c r="B33174" s="7"/>
      <c r="C33174" s="7"/>
      <c r="D33174" s="4"/>
      <c r="E33174" s="4"/>
      <c r="F33174" s="4"/>
      <c r="G33174" s="31"/>
    </row>
    <row r="33175" spans="2:7" s="40" customFormat="1">
      <c r="B33175" s="7"/>
      <c r="C33175" s="7"/>
      <c r="D33175" s="4"/>
      <c r="E33175" s="4"/>
      <c r="F33175" s="4"/>
      <c r="G33175" s="31"/>
    </row>
    <row r="33176" spans="2:7" s="40" customFormat="1">
      <c r="B33176" s="7"/>
      <c r="C33176" s="7"/>
      <c r="D33176" s="4"/>
      <c r="E33176" s="4"/>
      <c r="F33176" s="4"/>
      <c r="G33176" s="31"/>
    </row>
    <row r="33177" spans="2:7" s="40" customFormat="1">
      <c r="B33177" s="7"/>
      <c r="C33177" s="7"/>
      <c r="D33177" s="4"/>
      <c r="E33177" s="4"/>
      <c r="F33177" s="4"/>
      <c r="G33177" s="31"/>
    </row>
    <row r="33178" spans="2:7" s="40" customFormat="1">
      <c r="B33178" s="7"/>
      <c r="C33178" s="7"/>
      <c r="D33178" s="4"/>
      <c r="E33178" s="4"/>
      <c r="F33178" s="4"/>
      <c r="G33178" s="31"/>
    </row>
    <row r="33179" spans="2:7" s="40" customFormat="1">
      <c r="B33179" s="7"/>
      <c r="C33179" s="7"/>
      <c r="D33179" s="4"/>
      <c r="E33179" s="4"/>
      <c r="F33179" s="4"/>
      <c r="G33179" s="31"/>
    </row>
    <row r="33180" spans="2:7" s="40" customFormat="1">
      <c r="B33180" s="7"/>
      <c r="C33180" s="7"/>
      <c r="D33180" s="4"/>
      <c r="E33180" s="4"/>
      <c r="F33180" s="4"/>
      <c r="G33180" s="31"/>
    </row>
    <row r="33181" spans="2:7" s="40" customFormat="1">
      <c r="B33181" s="7"/>
      <c r="C33181" s="7"/>
      <c r="D33181" s="4"/>
      <c r="E33181" s="4"/>
      <c r="F33181" s="4"/>
      <c r="G33181" s="31"/>
    </row>
    <row r="33182" spans="2:7" s="40" customFormat="1">
      <c r="B33182" s="7"/>
      <c r="C33182" s="7"/>
      <c r="D33182" s="4"/>
      <c r="E33182" s="4"/>
      <c r="F33182" s="4"/>
      <c r="G33182" s="31"/>
    </row>
    <row r="33183" spans="2:7" s="40" customFormat="1">
      <c r="B33183" s="7"/>
      <c r="C33183" s="7"/>
      <c r="D33183" s="4"/>
      <c r="E33183" s="4"/>
      <c r="F33183" s="4"/>
      <c r="G33183" s="31"/>
    </row>
    <row r="33184" spans="2:7" s="40" customFormat="1">
      <c r="B33184" s="7"/>
      <c r="C33184" s="7"/>
      <c r="D33184" s="4"/>
      <c r="E33184" s="4"/>
      <c r="F33184" s="4"/>
      <c r="G33184" s="31"/>
    </row>
    <row r="33185" spans="2:7" s="40" customFormat="1">
      <c r="B33185" s="7"/>
      <c r="C33185" s="7"/>
      <c r="D33185" s="4"/>
      <c r="E33185" s="4"/>
      <c r="F33185" s="4"/>
      <c r="G33185" s="31"/>
    </row>
    <row r="33186" spans="2:7" s="40" customFormat="1">
      <c r="B33186" s="7"/>
      <c r="C33186" s="7"/>
      <c r="D33186" s="4"/>
      <c r="E33186" s="4"/>
      <c r="F33186" s="4"/>
      <c r="G33186" s="31"/>
    </row>
    <row r="33187" spans="2:7" s="40" customFormat="1">
      <c r="B33187" s="7"/>
      <c r="C33187" s="7"/>
      <c r="D33187" s="4"/>
      <c r="E33187" s="4"/>
      <c r="F33187" s="4"/>
      <c r="G33187" s="31"/>
    </row>
    <row r="33188" spans="2:7" s="40" customFormat="1">
      <c r="B33188" s="7"/>
      <c r="C33188" s="7"/>
      <c r="D33188" s="4"/>
      <c r="E33188" s="4"/>
      <c r="F33188" s="4"/>
      <c r="G33188" s="31"/>
    </row>
    <row r="33189" spans="2:7" s="40" customFormat="1">
      <c r="B33189" s="7"/>
      <c r="C33189" s="7"/>
      <c r="D33189" s="4"/>
      <c r="E33189" s="4"/>
      <c r="F33189" s="4"/>
      <c r="G33189" s="31"/>
    </row>
    <row r="33190" spans="2:7" s="40" customFormat="1">
      <c r="B33190" s="7"/>
      <c r="C33190" s="7"/>
      <c r="D33190" s="4"/>
      <c r="E33190" s="4"/>
      <c r="F33190" s="4"/>
      <c r="G33190" s="31"/>
    </row>
    <row r="33191" spans="2:7" s="40" customFormat="1">
      <c r="B33191" s="7"/>
      <c r="C33191" s="7"/>
      <c r="D33191" s="4"/>
      <c r="E33191" s="4"/>
      <c r="F33191" s="4"/>
      <c r="G33191" s="31"/>
    </row>
    <row r="33192" spans="2:7" s="40" customFormat="1">
      <c r="B33192" s="7"/>
      <c r="C33192" s="7"/>
      <c r="D33192" s="4"/>
      <c r="E33192" s="4"/>
      <c r="F33192" s="4"/>
      <c r="G33192" s="31"/>
    </row>
    <row r="33193" spans="2:7" s="40" customFormat="1">
      <c r="B33193" s="7"/>
      <c r="C33193" s="7"/>
      <c r="D33193" s="4"/>
      <c r="E33193" s="4"/>
      <c r="F33193" s="4"/>
      <c r="G33193" s="31"/>
    </row>
    <row r="33194" spans="2:7" s="40" customFormat="1">
      <c r="B33194" s="7"/>
      <c r="C33194" s="7"/>
      <c r="D33194" s="4"/>
      <c r="E33194" s="4"/>
      <c r="F33194" s="4"/>
      <c r="G33194" s="31"/>
    </row>
    <row r="33195" spans="2:7" s="40" customFormat="1">
      <c r="B33195" s="7"/>
      <c r="C33195" s="7"/>
      <c r="D33195" s="4"/>
      <c r="E33195" s="4"/>
      <c r="F33195" s="4"/>
      <c r="G33195" s="31"/>
    </row>
    <row r="33196" spans="2:7" s="40" customFormat="1">
      <c r="B33196" s="7"/>
      <c r="C33196" s="7"/>
      <c r="D33196" s="4"/>
      <c r="E33196" s="4"/>
      <c r="F33196" s="4"/>
      <c r="G33196" s="31"/>
    </row>
    <row r="33197" spans="2:7" s="40" customFormat="1">
      <c r="B33197" s="7"/>
      <c r="C33197" s="7"/>
      <c r="D33197" s="4"/>
      <c r="E33197" s="4"/>
      <c r="F33197" s="4"/>
      <c r="G33197" s="31"/>
    </row>
    <row r="33198" spans="2:7" s="40" customFormat="1">
      <c r="B33198" s="7"/>
      <c r="C33198" s="7"/>
      <c r="D33198" s="4"/>
      <c r="E33198" s="4"/>
      <c r="F33198" s="4"/>
      <c r="G33198" s="31"/>
    </row>
    <row r="33199" spans="2:7" s="40" customFormat="1">
      <c r="B33199" s="7"/>
      <c r="C33199" s="7"/>
      <c r="D33199" s="4"/>
      <c r="E33199" s="4"/>
      <c r="F33199" s="4"/>
      <c r="G33199" s="31"/>
    </row>
    <row r="33200" spans="2:7" s="40" customFormat="1">
      <c r="B33200" s="7"/>
      <c r="C33200" s="7"/>
      <c r="D33200" s="4"/>
      <c r="E33200" s="4"/>
      <c r="F33200" s="4"/>
      <c r="G33200" s="31"/>
    </row>
    <row r="33201" spans="2:7" s="40" customFormat="1">
      <c r="B33201" s="7"/>
      <c r="C33201" s="7"/>
      <c r="D33201" s="4"/>
      <c r="E33201" s="4"/>
      <c r="F33201" s="4"/>
      <c r="G33201" s="31"/>
    </row>
    <row r="33202" spans="2:7" s="40" customFormat="1">
      <c r="B33202" s="7"/>
      <c r="C33202" s="7"/>
      <c r="D33202" s="4"/>
      <c r="E33202" s="4"/>
      <c r="F33202" s="4"/>
      <c r="G33202" s="31"/>
    </row>
    <row r="33203" spans="2:7" s="40" customFormat="1">
      <c r="B33203" s="7"/>
      <c r="C33203" s="7"/>
      <c r="D33203" s="4"/>
      <c r="E33203" s="4"/>
      <c r="F33203" s="4"/>
      <c r="G33203" s="31"/>
    </row>
    <row r="33204" spans="2:7" s="40" customFormat="1">
      <c r="B33204" s="7"/>
      <c r="C33204" s="7"/>
      <c r="D33204" s="4"/>
      <c r="E33204" s="4"/>
      <c r="F33204" s="4"/>
      <c r="G33204" s="31"/>
    </row>
    <row r="33205" spans="2:7" s="40" customFormat="1">
      <c r="B33205" s="7"/>
      <c r="C33205" s="7"/>
      <c r="D33205" s="4"/>
      <c r="E33205" s="4"/>
      <c r="F33205" s="4"/>
      <c r="G33205" s="31"/>
    </row>
    <row r="33206" spans="2:7" s="40" customFormat="1">
      <c r="B33206" s="7"/>
      <c r="C33206" s="7"/>
      <c r="D33206" s="4"/>
      <c r="E33206" s="4"/>
      <c r="F33206" s="4"/>
      <c r="G33206" s="31"/>
    </row>
    <row r="33207" spans="2:7" s="40" customFormat="1">
      <c r="B33207" s="7"/>
      <c r="C33207" s="7"/>
      <c r="D33207" s="4"/>
      <c r="E33207" s="4"/>
      <c r="F33207" s="4"/>
      <c r="G33207" s="31"/>
    </row>
    <row r="33208" spans="2:7" s="40" customFormat="1">
      <c r="B33208" s="7"/>
      <c r="C33208" s="7"/>
      <c r="D33208" s="4"/>
      <c r="E33208" s="4"/>
      <c r="F33208" s="4"/>
      <c r="G33208" s="31"/>
    </row>
    <row r="33209" spans="2:7" s="40" customFormat="1">
      <c r="B33209" s="7"/>
      <c r="C33209" s="7"/>
      <c r="D33209" s="4"/>
      <c r="E33209" s="4"/>
      <c r="F33209" s="4"/>
      <c r="G33209" s="31"/>
    </row>
    <row r="33210" spans="2:7" s="40" customFormat="1">
      <c r="B33210" s="7"/>
      <c r="C33210" s="7"/>
      <c r="D33210" s="4"/>
      <c r="E33210" s="4"/>
      <c r="F33210" s="4"/>
      <c r="G33210" s="31"/>
    </row>
    <row r="33211" spans="2:7" s="40" customFormat="1">
      <c r="B33211" s="7"/>
      <c r="C33211" s="7"/>
      <c r="D33211" s="4"/>
      <c r="E33211" s="4"/>
      <c r="F33211" s="4"/>
      <c r="G33211" s="31"/>
    </row>
    <row r="33212" spans="2:7" s="40" customFormat="1">
      <c r="B33212" s="7"/>
      <c r="C33212" s="7"/>
      <c r="D33212" s="4"/>
      <c r="E33212" s="4"/>
      <c r="F33212" s="4"/>
      <c r="G33212" s="31"/>
    </row>
    <row r="33213" spans="2:7" s="40" customFormat="1">
      <c r="B33213" s="7"/>
      <c r="C33213" s="7"/>
      <c r="D33213" s="4"/>
      <c r="E33213" s="4"/>
      <c r="F33213" s="4"/>
      <c r="G33213" s="31"/>
    </row>
    <row r="33214" spans="2:7" s="40" customFormat="1">
      <c r="B33214" s="7"/>
      <c r="C33214" s="7"/>
      <c r="D33214" s="4"/>
      <c r="E33214" s="4"/>
      <c r="F33214" s="4"/>
      <c r="G33214" s="31"/>
    </row>
    <row r="33215" spans="2:7" s="40" customFormat="1">
      <c r="B33215" s="7"/>
      <c r="C33215" s="7"/>
      <c r="D33215" s="4"/>
      <c r="E33215" s="4"/>
      <c r="F33215" s="4"/>
      <c r="G33215" s="31"/>
    </row>
    <row r="33216" spans="2:7" s="40" customFormat="1">
      <c r="B33216" s="7"/>
      <c r="C33216" s="7"/>
      <c r="D33216" s="4"/>
      <c r="E33216" s="4"/>
      <c r="F33216" s="4"/>
      <c r="G33216" s="31"/>
    </row>
    <row r="33217" spans="2:7" s="40" customFormat="1">
      <c r="B33217" s="7"/>
      <c r="C33217" s="7"/>
      <c r="D33217" s="4"/>
      <c r="E33217" s="4"/>
      <c r="F33217" s="4"/>
      <c r="G33217" s="31"/>
    </row>
    <row r="33218" spans="2:7" s="40" customFormat="1">
      <c r="B33218" s="7"/>
      <c r="C33218" s="7"/>
      <c r="D33218" s="4"/>
      <c r="E33218" s="4"/>
      <c r="F33218" s="4"/>
      <c r="G33218" s="31"/>
    </row>
    <row r="33219" spans="2:7" s="40" customFormat="1">
      <c r="B33219" s="7"/>
      <c r="C33219" s="7"/>
      <c r="D33219" s="4"/>
      <c r="E33219" s="4"/>
      <c r="F33219" s="4"/>
      <c r="G33219" s="31"/>
    </row>
    <row r="33220" spans="2:7" s="40" customFormat="1">
      <c r="B33220" s="7"/>
      <c r="C33220" s="7"/>
      <c r="D33220" s="4"/>
      <c r="E33220" s="4"/>
      <c r="F33220" s="4"/>
      <c r="G33220" s="31"/>
    </row>
    <row r="33221" spans="2:7" s="40" customFormat="1">
      <c r="B33221" s="7"/>
      <c r="C33221" s="7"/>
      <c r="D33221" s="4"/>
      <c r="E33221" s="4"/>
      <c r="F33221" s="4"/>
      <c r="G33221" s="31"/>
    </row>
    <row r="33222" spans="2:7" s="40" customFormat="1">
      <c r="B33222" s="7"/>
      <c r="C33222" s="7"/>
      <c r="D33222" s="4"/>
      <c r="E33222" s="4"/>
      <c r="F33222" s="4"/>
      <c r="G33222" s="31"/>
    </row>
    <row r="33223" spans="2:7" s="40" customFormat="1">
      <c r="B33223" s="7"/>
      <c r="C33223" s="7"/>
      <c r="D33223" s="4"/>
      <c r="E33223" s="4"/>
      <c r="F33223" s="4"/>
      <c r="G33223" s="31"/>
    </row>
    <row r="33224" spans="2:7" s="40" customFormat="1">
      <c r="B33224" s="7"/>
      <c r="C33224" s="7"/>
      <c r="D33224" s="4"/>
      <c r="E33224" s="4"/>
      <c r="F33224" s="4"/>
      <c r="G33224" s="31"/>
    </row>
    <row r="33225" spans="2:7" s="40" customFormat="1">
      <c r="B33225" s="7"/>
      <c r="C33225" s="7"/>
      <c r="D33225" s="4"/>
      <c r="E33225" s="4"/>
      <c r="F33225" s="4"/>
      <c r="G33225" s="31"/>
    </row>
    <row r="33226" spans="2:7" s="40" customFormat="1">
      <c r="B33226" s="7"/>
      <c r="C33226" s="7"/>
      <c r="D33226" s="4"/>
      <c r="E33226" s="4"/>
      <c r="F33226" s="4"/>
      <c r="G33226" s="31"/>
    </row>
    <row r="33227" spans="2:7" s="40" customFormat="1">
      <c r="B33227" s="7"/>
      <c r="C33227" s="7"/>
      <c r="D33227" s="4"/>
      <c r="E33227" s="4"/>
      <c r="F33227" s="4"/>
      <c r="G33227" s="31"/>
    </row>
    <row r="33228" spans="2:7" s="40" customFormat="1">
      <c r="B33228" s="7"/>
      <c r="C33228" s="7"/>
      <c r="D33228" s="4"/>
      <c r="E33228" s="4"/>
      <c r="F33228" s="4"/>
      <c r="G33228" s="31"/>
    </row>
    <row r="33229" spans="2:7" s="40" customFormat="1">
      <c r="B33229" s="7"/>
      <c r="C33229" s="7"/>
      <c r="D33229" s="4"/>
      <c r="E33229" s="4"/>
      <c r="F33229" s="4"/>
      <c r="G33229" s="31"/>
    </row>
    <row r="33230" spans="2:7" s="40" customFormat="1">
      <c r="B33230" s="7"/>
      <c r="C33230" s="7"/>
      <c r="D33230" s="4"/>
      <c r="E33230" s="4"/>
      <c r="F33230" s="4"/>
      <c r="G33230" s="31"/>
    </row>
    <row r="33231" spans="2:7" s="40" customFormat="1">
      <c r="B33231" s="7"/>
      <c r="C33231" s="7"/>
      <c r="D33231" s="4"/>
      <c r="E33231" s="4"/>
      <c r="F33231" s="4"/>
      <c r="G33231" s="31"/>
    </row>
    <row r="33232" spans="2:7" s="40" customFormat="1">
      <c r="B33232" s="7"/>
      <c r="C33232" s="7"/>
      <c r="D33232" s="4"/>
      <c r="E33232" s="4"/>
      <c r="F33232" s="4"/>
      <c r="G33232" s="31"/>
    </row>
    <row r="33233" spans="2:7" s="40" customFormat="1">
      <c r="B33233" s="7"/>
      <c r="C33233" s="7"/>
      <c r="D33233" s="4"/>
      <c r="E33233" s="4"/>
      <c r="F33233" s="4"/>
      <c r="G33233" s="31"/>
    </row>
    <row r="33234" spans="2:7" s="40" customFormat="1">
      <c r="B33234" s="7"/>
      <c r="C33234" s="7"/>
      <c r="D33234" s="4"/>
      <c r="E33234" s="4"/>
      <c r="F33234" s="4"/>
      <c r="G33234" s="31"/>
    </row>
    <row r="33235" spans="2:7" s="40" customFormat="1">
      <c r="B33235" s="7"/>
      <c r="C33235" s="7"/>
      <c r="D33235" s="4"/>
      <c r="E33235" s="4"/>
      <c r="F33235" s="4"/>
      <c r="G33235" s="31"/>
    </row>
    <row r="33236" spans="2:7" s="40" customFormat="1">
      <c r="B33236" s="7"/>
      <c r="C33236" s="7"/>
      <c r="D33236" s="4"/>
      <c r="E33236" s="4"/>
      <c r="F33236" s="4"/>
      <c r="G33236" s="31"/>
    </row>
    <row r="33237" spans="2:7" s="40" customFormat="1">
      <c r="B33237" s="7"/>
      <c r="C33237" s="7"/>
      <c r="D33237" s="4"/>
      <c r="E33237" s="4"/>
      <c r="F33237" s="4"/>
      <c r="G33237" s="31"/>
    </row>
    <row r="33238" spans="2:7" s="40" customFormat="1">
      <c r="B33238" s="7"/>
      <c r="C33238" s="7"/>
      <c r="D33238" s="4"/>
      <c r="E33238" s="4"/>
      <c r="F33238" s="4"/>
      <c r="G33238" s="31"/>
    </row>
    <row r="33239" spans="2:7" s="40" customFormat="1">
      <c r="B33239" s="7"/>
      <c r="C33239" s="7"/>
      <c r="D33239" s="4"/>
      <c r="E33239" s="4"/>
      <c r="F33239" s="4"/>
      <c r="G33239" s="31"/>
    </row>
    <row r="33240" spans="2:7" s="40" customFormat="1">
      <c r="B33240" s="7"/>
      <c r="C33240" s="7"/>
      <c r="D33240" s="4"/>
      <c r="E33240" s="4"/>
      <c r="F33240" s="4"/>
      <c r="G33240" s="31"/>
    </row>
    <row r="33241" spans="2:7" s="40" customFormat="1">
      <c r="B33241" s="7"/>
      <c r="C33241" s="7"/>
      <c r="D33241" s="4"/>
      <c r="E33241" s="4"/>
      <c r="F33241" s="4"/>
      <c r="G33241" s="31"/>
    </row>
    <row r="33242" spans="2:7" s="40" customFormat="1">
      <c r="B33242" s="7"/>
      <c r="C33242" s="7"/>
      <c r="D33242" s="4"/>
      <c r="E33242" s="4"/>
      <c r="F33242" s="4"/>
      <c r="G33242" s="31"/>
    </row>
    <row r="33243" spans="2:7" s="40" customFormat="1">
      <c r="B33243" s="7"/>
      <c r="C33243" s="7"/>
      <c r="D33243" s="4"/>
      <c r="E33243" s="4"/>
      <c r="F33243" s="4"/>
      <c r="G33243" s="31"/>
    </row>
    <row r="33244" spans="2:7" s="40" customFormat="1">
      <c r="B33244" s="7"/>
      <c r="C33244" s="7"/>
      <c r="D33244" s="4"/>
      <c r="E33244" s="4"/>
      <c r="F33244" s="4"/>
      <c r="G33244" s="31"/>
    </row>
    <row r="33245" spans="2:7" s="40" customFormat="1">
      <c r="B33245" s="7"/>
      <c r="C33245" s="7"/>
      <c r="D33245" s="4"/>
      <c r="E33245" s="4"/>
      <c r="F33245" s="4"/>
      <c r="G33245" s="31"/>
    </row>
    <row r="33246" spans="2:7" s="40" customFormat="1">
      <c r="B33246" s="7"/>
      <c r="C33246" s="7"/>
      <c r="D33246" s="4"/>
      <c r="E33246" s="4"/>
      <c r="F33246" s="4"/>
      <c r="G33246" s="31"/>
    </row>
    <row r="33247" spans="2:7" s="40" customFormat="1">
      <c r="B33247" s="7"/>
      <c r="C33247" s="7"/>
      <c r="D33247" s="4"/>
      <c r="E33247" s="4"/>
      <c r="F33247" s="4"/>
      <c r="G33247" s="31"/>
    </row>
    <row r="33248" spans="2:7" s="40" customFormat="1">
      <c r="B33248" s="7"/>
      <c r="C33248" s="7"/>
      <c r="D33248" s="4"/>
      <c r="E33248" s="4"/>
      <c r="F33248" s="4"/>
      <c r="G33248" s="31"/>
    </row>
    <row r="33249" spans="2:7" s="40" customFormat="1">
      <c r="B33249" s="7"/>
      <c r="C33249" s="7"/>
      <c r="D33249" s="4"/>
      <c r="E33249" s="4"/>
      <c r="F33249" s="4"/>
      <c r="G33249" s="31"/>
    </row>
    <row r="33250" spans="2:7" s="40" customFormat="1">
      <c r="B33250" s="7"/>
      <c r="C33250" s="7"/>
      <c r="D33250" s="4"/>
      <c r="E33250" s="4"/>
      <c r="F33250" s="4"/>
      <c r="G33250" s="31"/>
    </row>
    <row r="33251" spans="2:7" s="40" customFormat="1">
      <c r="B33251" s="7"/>
      <c r="C33251" s="7"/>
      <c r="D33251" s="4"/>
      <c r="E33251" s="4"/>
      <c r="F33251" s="4"/>
      <c r="G33251" s="31"/>
    </row>
    <row r="33252" spans="2:7" s="40" customFormat="1">
      <c r="B33252" s="7"/>
      <c r="C33252" s="7"/>
      <c r="D33252" s="4"/>
      <c r="E33252" s="4"/>
      <c r="F33252" s="4"/>
      <c r="G33252" s="31"/>
    </row>
    <row r="33253" spans="2:7" s="40" customFormat="1">
      <c r="B33253" s="7"/>
      <c r="C33253" s="7"/>
      <c r="D33253" s="4"/>
      <c r="E33253" s="4"/>
      <c r="F33253" s="4"/>
      <c r="G33253" s="31"/>
    </row>
    <row r="33254" spans="2:7" s="40" customFormat="1">
      <c r="B33254" s="7"/>
      <c r="C33254" s="7"/>
      <c r="D33254" s="4"/>
      <c r="E33254" s="4"/>
      <c r="F33254" s="4"/>
      <c r="G33254" s="31"/>
    </row>
    <row r="33255" spans="2:7" s="40" customFormat="1">
      <c r="B33255" s="7"/>
      <c r="C33255" s="7"/>
      <c r="D33255" s="4"/>
      <c r="E33255" s="4"/>
      <c r="F33255" s="4"/>
      <c r="G33255" s="31"/>
    </row>
    <row r="33256" spans="2:7" s="40" customFormat="1">
      <c r="B33256" s="7"/>
      <c r="C33256" s="7"/>
      <c r="D33256" s="4"/>
      <c r="E33256" s="4"/>
      <c r="F33256" s="4"/>
      <c r="G33256" s="31"/>
    </row>
    <row r="33257" spans="2:7" s="40" customFormat="1">
      <c r="B33257" s="7"/>
      <c r="C33257" s="7"/>
      <c r="D33257" s="4"/>
      <c r="E33257" s="4"/>
      <c r="F33257" s="4"/>
      <c r="G33257" s="31"/>
    </row>
    <row r="33258" spans="2:7" s="40" customFormat="1">
      <c r="B33258" s="7"/>
      <c r="C33258" s="7"/>
      <c r="D33258" s="4"/>
      <c r="E33258" s="4"/>
      <c r="F33258" s="4"/>
      <c r="G33258" s="31"/>
    </row>
    <row r="33259" spans="2:7" s="40" customFormat="1">
      <c r="B33259" s="7"/>
      <c r="C33259" s="7"/>
      <c r="D33259" s="4"/>
      <c r="E33259" s="4"/>
      <c r="F33259" s="4"/>
      <c r="G33259" s="31"/>
    </row>
    <row r="33260" spans="2:7" s="40" customFormat="1">
      <c r="B33260" s="7"/>
      <c r="C33260" s="7"/>
      <c r="D33260" s="4"/>
      <c r="E33260" s="4"/>
      <c r="F33260" s="4"/>
      <c r="G33260" s="31"/>
    </row>
    <row r="33261" spans="2:7" s="40" customFormat="1">
      <c r="B33261" s="7"/>
      <c r="C33261" s="7"/>
      <c r="D33261" s="4"/>
      <c r="E33261" s="4"/>
      <c r="F33261" s="4"/>
      <c r="G33261" s="31"/>
    </row>
    <row r="33262" spans="2:7" s="40" customFormat="1">
      <c r="B33262" s="7"/>
      <c r="C33262" s="7"/>
      <c r="D33262" s="4"/>
      <c r="E33262" s="4"/>
      <c r="F33262" s="4"/>
      <c r="G33262" s="31"/>
    </row>
    <row r="33263" spans="2:7" s="40" customFormat="1">
      <c r="B33263" s="7"/>
      <c r="C33263" s="7"/>
      <c r="D33263" s="4"/>
      <c r="E33263" s="4"/>
      <c r="F33263" s="4"/>
      <c r="G33263" s="31"/>
    </row>
    <row r="33264" spans="2:7" s="40" customFormat="1">
      <c r="B33264" s="7"/>
      <c r="C33264" s="7"/>
      <c r="D33264" s="4"/>
      <c r="E33264" s="4"/>
      <c r="F33264" s="4"/>
      <c r="G33264" s="31"/>
    </row>
    <row r="33265" spans="2:7" s="40" customFormat="1">
      <c r="B33265" s="7"/>
      <c r="C33265" s="7"/>
      <c r="D33265" s="4"/>
      <c r="E33265" s="4"/>
      <c r="F33265" s="4"/>
      <c r="G33265" s="31"/>
    </row>
    <row r="33266" spans="2:7" s="40" customFormat="1">
      <c r="B33266" s="7"/>
      <c r="C33266" s="7"/>
      <c r="D33266" s="4"/>
      <c r="E33266" s="4"/>
      <c r="F33266" s="4"/>
      <c r="G33266" s="31"/>
    </row>
    <row r="33267" spans="2:7" s="40" customFormat="1">
      <c r="B33267" s="7"/>
      <c r="C33267" s="7"/>
      <c r="D33267" s="4"/>
      <c r="E33267" s="4"/>
      <c r="F33267" s="4"/>
      <c r="G33267" s="31"/>
    </row>
    <row r="33268" spans="2:7" s="40" customFormat="1">
      <c r="B33268" s="7"/>
      <c r="C33268" s="7"/>
      <c r="D33268" s="4"/>
      <c r="E33268" s="4"/>
      <c r="F33268" s="4"/>
      <c r="G33268" s="31"/>
    </row>
    <row r="33269" spans="2:7" s="40" customFormat="1">
      <c r="B33269" s="7"/>
      <c r="C33269" s="7"/>
      <c r="D33269" s="4"/>
      <c r="E33269" s="4"/>
      <c r="F33269" s="4"/>
      <c r="G33269" s="31"/>
    </row>
    <row r="33270" spans="2:7" s="40" customFormat="1">
      <c r="B33270" s="7"/>
      <c r="C33270" s="7"/>
      <c r="D33270" s="4"/>
      <c r="E33270" s="4"/>
      <c r="F33270" s="4"/>
      <c r="G33270" s="31"/>
    </row>
    <row r="33271" spans="2:7" s="40" customFormat="1">
      <c r="B33271" s="7"/>
      <c r="C33271" s="7"/>
      <c r="D33271" s="4"/>
      <c r="E33271" s="4"/>
      <c r="F33271" s="4"/>
      <c r="G33271" s="31"/>
    </row>
    <row r="33272" spans="2:7" s="40" customFormat="1">
      <c r="B33272" s="7"/>
      <c r="C33272" s="7"/>
      <c r="D33272" s="4"/>
      <c r="E33272" s="4"/>
      <c r="F33272" s="4"/>
      <c r="G33272" s="31"/>
    </row>
    <row r="33273" spans="2:7" s="40" customFormat="1">
      <c r="B33273" s="7"/>
      <c r="C33273" s="7"/>
      <c r="D33273" s="4"/>
      <c r="E33273" s="4"/>
      <c r="F33273" s="4"/>
      <c r="G33273" s="31"/>
    </row>
    <row r="33274" spans="2:7" s="40" customFormat="1">
      <c r="B33274" s="7"/>
      <c r="C33274" s="7"/>
      <c r="D33274" s="4"/>
      <c r="E33274" s="4"/>
      <c r="F33274" s="4"/>
      <c r="G33274" s="31"/>
    </row>
    <row r="33275" spans="2:7" s="40" customFormat="1">
      <c r="B33275" s="7"/>
      <c r="C33275" s="7"/>
      <c r="D33275" s="4"/>
      <c r="E33275" s="4"/>
      <c r="F33275" s="4"/>
      <c r="G33275" s="31"/>
    </row>
    <row r="33276" spans="2:7" s="40" customFormat="1">
      <c r="B33276" s="7"/>
      <c r="C33276" s="7"/>
      <c r="D33276" s="4"/>
      <c r="E33276" s="4"/>
      <c r="F33276" s="4"/>
      <c r="G33276" s="31"/>
    </row>
    <row r="33277" spans="2:7" s="40" customFormat="1">
      <c r="B33277" s="7"/>
      <c r="C33277" s="7"/>
      <c r="D33277" s="4"/>
      <c r="E33277" s="4"/>
      <c r="F33277" s="4"/>
      <c r="G33277" s="31"/>
    </row>
    <row r="33278" spans="2:7" s="40" customFormat="1">
      <c r="B33278" s="7"/>
      <c r="C33278" s="7"/>
      <c r="D33278" s="4"/>
      <c r="E33278" s="4"/>
      <c r="F33278" s="4"/>
      <c r="G33278" s="31"/>
    </row>
    <row r="33279" spans="2:7" s="40" customFormat="1">
      <c r="B33279" s="7"/>
      <c r="C33279" s="7"/>
      <c r="D33279" s="4"/>
      <c r="E33279" s="4"/>
      <c r="F33279" s="4"/>
      <c r="G33279" s="31"/>
    </row>
    <row r="33280" spans="2:7" s="40" customFormat="1">
      <c r="B33280" s="7"/>
      <c r="C33280" s="7"/>
      <c r="D33280" s="4"/>
      <c r="E33280" s="4"/>
      <c r="F33280" s="4"/>
      <c r="G33280" s="31"/>
    </row>
    <row r="33281" spans="2:7" s="40" customFormat="1">
      <c r="B33281" s="7"/>
      <c r="C33281" s="7"/>
      <c r="D33281" s="4"/>
      <c r="E33281" s="4"/>
      <c r="F33281" s="4"/>
      <c r="G33281" s="31"/>
    </row>
    <row r="33282" spans="2:7" s="40" customFormat="1">
      <c r="B33282" s="7"/>
      <c r="C33282" s="7"/>
      <c r="D33282" s="4"/>
      <c r="E33282" s="4"/>
      <c r="F33282" s="4"/>
      <c r="G33282" s="31"/>
    </row>
    <row r="33283" spans="2:7" s="40" customFormat="1">
      <c r="B33283" s="7"/>
      <c r="C33283" s="7"/>
      <c r="D33283" s="4"/>
      <c r="E33283" s="4"/>
      <c r="F33283" s="4"/>
      <c r="G33283" s="31"/>
    </row>
    <row r="33284" spans="2:7" s="40" customFormat="1">
      <c r="B33284" s="7"/>
      <c r="C33284" s="7"/>
      <c r="D33284" s="4"/>
      <c r="E33284" s="4"/>
      <c r="F33284" s="4"/>
      <c r="G33284" s="31"/>
    </row>
    <row r="33285" spans="2:7" s="40" customFormat="1">
      <c r="B33285" s="7"/>
      <c r="C33285" s="7"/>
      <c r="D33285" s="4"/>
      <c r="E33285" s="4"/>
      <c r="F33285" s="4"/>
      <c r="G33285" s="31"/>
    </row>
    <row r="33286" spans="2:7" s="40" customFormat="1">
      <c r="B33286" s="7"/>
      <c r="C33286" s="7"/>
      <c r="D33286" s="4"/>
      <c r="E33286" s="4"/>
      <c r="F33286" s="4"/>
      <c r="G33286" s="31"/>
    </row>
    <row r="33287" spans="2:7" s="40" customFormat="1">
      <c r="B33287" s="7"/>
      <c r="C33287" s="7"/>
      <c r="D33287" s="4"/>
      <c r="E33287" s="4"/>
      <c r="F33287" s="4"/>
      <c r="G33287" s="31"/>
    </row>
    <row r="33288" spans="2:7" s="40" customFormat="1">
      <c r="B33288" s="7"/>
      <c r="C33288" s="7"/>
      <c r="D33288" s="4"/>
      <c r="E33288" s="4"/>
      <c r="F33288" s="4"/>
      <c r="G33288" s="31"/>
    </row>
    <row r="33289" spans="2:7" s="40" customFormat="1">
      <c r="B33289" s="7"/>
      <c r="C33289" s="7"/>
      <c r="D33289" s="4"/>
      <c r="E33289" s="4"/>
      <c r="F33289" s="4"/>
      <c r="G33289" s="31"/>
    </row>
    <row r="33290" spans="2:7" s="40" customFormat="1">
      <c r="B33290" s="7"/>
      <c r="C33290" s="7"/>
      <c r="D33290" s="4"/>
      <c r="E33290" s="4"/>
      <c r="F33290" s="4"/>
      <c r="G33290" s="31"/>
    </row>
    <row r="33291" spans="2:7" s="40" customFormat="1">
      <c r="B33291" s="7"/>
      <c r="C33291" s="7"/>
      <c r="D33291" s="4"/>
      <c r="E33291" s="4"/>
      <c r="F33291" s="4"/>
      <c r="G33291" s="31"/>
    </row>
    <row r="33292" spans="2:7" s="40" customFormat="1">
      <c r="B33292" s="7"/>
      <c r="C33292" s="7"/>
      <c r="D33292" s="4"/>
      <c r="E33292" s="4"/>
      <c r="F33292" s="4"/>
      <c r="G33292" s="31"/>
    </row>
    <row r="33293" spans="2:7" s="40" customFormat="1">
      <c r="B33293" s="7"/>
      <c r="C33293" s="7"/>
      <c r="D33293" s="4"/>
      <c r="E33293" s="4"/>
      <c r="F33293" s="4"/>
      <c r="G33293" s="31"/>
    </row>
    <row r="33294" spans="2:7" s="40" customFormat="1">
      <c r="B33294" s="7"/>
      <c r="C33294" s="7"/>
      <c r="D33294" s="4"/>
      <c r="E33294" s="4"/>
      <c r="F33294" s="4"/>
      <c r="G33294" s="31"/>
    </row>
    <row r="33295" spans="2:7" s="40" customFormat="1">
      <c r="B33295" s="7"/>
      <c r="C33295" s="7"/>
      <c r="D33295" s="4"/>
      <c r="E33295" s="4"/>
      <c r="F33295" s="4"/>
      <c r="G33295" s="31"/>
    </row>
    <row r="33296" spans="2:7" s="40" customFormat="1">
      <c r="B33296" s="7"/>
      <c r="C33296" s="7"/>
      <c r="D33296" s="4"/>
      <c r="E33296" s="4"/>
      <c r="F33296" s="4"/>
      <c r="G33296" s="31"/>
    </row>
    <row r="33297" spans="2:7" s="40" customFormat="1">
      <c r="B33297" s="7"/>
      <c r="C33297" s="7"/>
      <c r="D33297" s="4"/>
      <c r="E33297" s="4"/>
      <c r="F33297" s="4"/>
      <c r="G33297" s="31"/>
    </row>
    <row r="33298" spans="2:7" s="40" customFormat="1">
      <c r="B33298" s="7"/>
      <c r="C33298" s="7"/>
      <c r="D33298" s="4"/>
      <c r="E33298" s="4"/>
      <c r="F33298" s="4"/>
      <c r="G33298" s="31"/>
    </row>
    <row r="33299" spans="2:7" s="40" customFormat="1">
      <c r="B33299" s="7"/>
      <c r="C33299" s="7"/>
      <c r="D33299" s="4"/>
      <c r="E33299" s="4"/>
      <c r="F33299" s="4"/>
      <c r="G33299" s="31"/>
    </row>
    <row r="33300" spans="2:7" s="40" customFormat="1">
      <c r="B33300" s="7"/>
      <c r="C33300" s="7"/>
      <c r="D33300" s="4"/>
      <c r="E33300" s="4"/>
      <c r="F33300" s="4"/>
      <c r="G33300" s="31"/>
    </row>
    <row r="33301" spans="2:7" s="40" customFormat="1">
      <c r="B33301" s="7"/>
      <c r="C33301" s="7"/>
      <c r="D33301" s="4"/>
      <c r="E33301" s="4"/>
      <c r="F33301" s="4"/>
      <c r="G33301" s="31"/>
    </row>
    <row r="33302" spans="2:7" s="40" customFormat="1">
      <c r="B33302" s="7"/>
      <c r="C33302" s="7"/>
      <c r="D33302" s="4"/>
      <c r="E33302" s="4"/>
      <c r="F33302" s="4"/>
      <c r="G33302" s="31"/>
    </row>
    <row r="33303" spans="2:7" s="40" customFormat="1">
      <c r="B33303" s="7"/>
      <c r="C33303" s="7"/>
      <c r="D33303" s="4"/>
      <c r="E33303" s="4"/>
      <c r="F33303" s="4"/>
      <c r="G33303" s="31"/>
    </row>
    <row r="33304" spans="2:7" s="40" customFormat="1">
      <c r="B33304" s="7"/>
      <c r="C33304" s="7"/>
      <c r="D33304" s="4"/>
      <c r="E33304" s="4"/>
      <c r="F33304" s="4"/>
      <c r="G33304" s="31"/>
    </row>
    <row r="33305" spans="2:7" s="40" customFormat="1">
      <c r="B33305" s="7"/>
      <c r="C33305" s="7"/>
      <c r="D33305" s="4"/>
      <c r="E33305" s="4"/>
      <c r="F33305" s="4"/>
      <c r="G33305" s="31"/>
    </row>
    <row r="33306" spans="2:7" s="40" customFormat="1">
      <c r="B33306" s="7"/>
      <c r="C33306" s="7"/>
      <c r="D33306" s="4"/>
      <c r="E33306" s="4"/>
      <c r="F33306" s="4"/>
      <c r="G33306" s="31"/>
    </row>
    <row r="33307" spans="2:7" s="40" customFormat="1">
      <c r="B33307" s="7"/>
      <c r="C33307" s="7"/>
      <c r="D33307" s="4"/>
      <c r="E33307" s="4"/>
      <c r="F33307" s="4"/>
      <c r="G33307" s="31"/>
    </row>
    <row r="33308" spans="2:7" s="40" customFormat="1">
      <c r="B33308" s="7"/>
      <c r="C33308" s="7"/>
      <c r="D33308" s="4"/>
      <c r="E33308" s="4"/>
      <c r="F33308" s="4"/>
      <c r="G33308" s="31"/>
    </row>
    <row r="33309" spans="2:7" s="40" customFormat="1">
      <c r="B33309" s="7"/>
      <c r="C33309" s="7"/>
      <c r="D33309" s="4"/>
      <c r="E33309" s="4"/>
      <c r="F33309" s="4"/>
      <c r="G33309" s="31"/>
    </row>
    <row r="33310" spans="2:7" s="40" customFormat="1">
      <c r="B33310" s="7"/>
      <c r="C33310" s="7"/>
      <c r="D33310" s="4"/>
      <c r="E33310" s="4"/>
      <c r="F33310" s="4"/>
      <c r="G33310" s="31"/>
    </row>
    <row r="33311" spans="2:7" s="40" customFormat="1">
      <c r="B33311" s="7"/>
      <c r="C33311" s="7"/>
      <c r="D33311" s="4"/>
      <c r="E33311" s="4"/>
      <c r="F33311" s="4"/>
      <c r="G33311" s="31"/>
    </row>
    <row r="33312" spans="2:7" s="40" customFormat="1">
      <c r="B33312" s="7"/>
      <c r="C33312" s="7"/>
      <c r="D33312" s="4"/>
      <c r="E33312" s="4"/>
      <c r="F33312" s="4"/>
      <c r="G33312" s="31"/>
    </row>
    <row r="33313" spans="2:7" s="40" customFormat="1">
      <c r="B33313" s="7"/>
      <c r="C33313" s="7"/>
      <c r="D33313" s="4"/>
      <c r="E33313" s="4"/>
      <c r="F33313" s="4"/>
      <c r="G33313" s="31"/>
    </row>
    <row r="33314" spans="2:7" s="40" customFormat="1">
      <c r="B33314" s="7"/>
      <c r="C33314" s="7"/>
      <c r="D33314" s="4"/>
      <c r="E33314" s="4"/>
      <c r="F33314" s="4"/>
      <c r="G33314" s="31"/>
    </row>
    <row r="33315" spans="2:7" s="40" customFormat="1">
      <c r="B33315" s="7"/>
      <c r="C33315" s="7"/>
      <c r="D33315" s="4"/>
      <c r="E33315" s="4"/>
      <c r="F33315" s="4"/>
      <c r="G33315" s="31"/>
    </row>
    <row r="33316" spans="2:7" s="40" customFormat="1">
      <c r="B33316" s="7"/>
      <c r="C33316" s="7"/>
      <c r="D33316" s="4"/>
      <c r="E33316" s="4"/>
      <c r="F33316" s="4"/>
      <c r="G33316" s="31"/>
    </row>
    <row r="33317" spans="2:7" s="40" customFormat="1">
      <c r="B33317" s="7"/>
      <c r="C33317" s="7"/>
      <c r="D33317" s="4"/>
      <c r="E33317" s="4"/>
      <c r="F33317" s="4"/>
      <c r="G33317" s="31"/>
    </row>
    <row r="33318" spans="2:7" s="40" customFormat="1">
      <c r="B33318" s="7"/>
      <c r="C33318" s="7"/>
      <c r="D33318" s="4"/>
      <c r="E33318" s="4"/>
      <c r="F33318" s="4"/>
      <c r="G33318" s="31"/>
    </row>
    <row r="33319" spans="2:7" s="40" customFormat="1">
      <c r="B33319" s="7"/>
      <c r="C33319" s="7"/>
      <c r="D33319" s="4"/>
      <c r="E33319" s="4"/>
      <c r="F33319" s="4"/>
      <c r="G33319" s="31"/>
    </row>
    <row r="33320" spans="2:7" s="40" customFormat="1">
      <c r="B33320" s="7"/>
      <c r="C33320" s="7"/>
      <c r="D33320" s="4"/>
      <c r="E33320" s="4"/>
      <c r="F33320" s="4"/>
      <c r="G33320" s="31"/>
    </row>
    <row r="33321" spans="2:7" s="40" customFormat="1">
      <c r="B33321" s="7"/>
      <c r="C33321" s="7"/>
      <c r="D33321" s="4"/>
      <c r="E33321" s="4"/>
      <c r="F33321" s="4"/>
      <c r="G33321" s="31"/>
    </row>
    <row r="33322" spans="2:7" s="40" customFormat="1">
      <c r="B33322" s="7"/>
      <c r="C33322" s="7"/>
      <c r="D33322" s="4"/>
      <c r="E33322" s="4"/>
      <c r="F33322" s="4"/>
      <c r="G33322" s="31"/>
    </row>
    <row r="33323" spans="2:7" s="40" customFormat="1">
      <c r="B33323" s="7"/>
      <c r="C33323" s="7"/>
      <c r="D33323" s="4"/>
      <c r="E33323" s="4"/>
      <c r="F33323" s="4"/>
      <c r="G33323" s="31"/>
    </row>
    <row r="33324" spans="2:7" s="40" customFormat="1">
      <c r="B33324" s="7"/>
      <c r="C33324" s="7"/>
      <c r="D33324" s="4"/>
      <c r="E33324" s="4"/>
      <c r="F33324" s="4"/>
      <c r="G33324" s="31"/>
    </row>
    <row r="33325" spans="2:7" s="40" customFormat="1">
      <c r="B33325" s="7"/>
      <c r="C33325" s="7"/>
      <c r="D33325" s="4"/>
      <c r="E33325" s="4"/>
      <c r="F33325" s="4"/>
      <c r="G33325" s="31"/>
    </row>
    <row r="33326" spans="2:7" s="40" customFormat="1">
      <c r="B33326" s="7"/>
      <c r="C33326" s="7"/>
      <c r="D33326" s="4"/>
      <c r="E33326" s="4"/>
      <c r="F33326" s="4"/>
      <c r="G33326" s="31"/>
    </row>
    <row r="33327" spans="2:7" s="40" customFormat="1">
      <c r="B33327" s="7"/>
      <c r="C33327" s="7"/>
      <c r="D33327" s="4"/>
      <c r="E33327" s="4"/>
      <c r="F33327" s="4"/>
      <c r="G33327" s="31"/>
    </row>
    <row r="33328" spans="2:7" s="40" customFormat="1">
      <c r="B33328" s="7"/>
      <c r="C33328" s="7"/>
      <c r="D33328" s="4"/>
      <c r="E33328" s="4"/>
      <c r="F33328" s="4"/>
      <c r="G33328" s="31"/>
    </row>
    <row r="33329" spans="2:7" s="40" customFormat="1">
      <c r="B33329" s="7"/>
      <c r="C33329" s="7"/>
      <c r="D33329" s="4"/>
      <c r="E33329" s="4"/>
      <c r="F33329" s="4"/>
      <c r="G33329" s="31"/>
    </row>
    <row r="33330" spans="2:7" s="40" customFormat="1">
      <c r="B33330" s="7"/>
      <c r="C33330" s="7"/>
      <c r="D33330" s="4"/>
      <c r="E33330" s="4"/>
      <c r="F33330" s="4"/>
      <c r="G33330" s="31"/>
    </row>
    <row r="33331" spans="2:7" s="40" customFormat="1">
      <c r="B33331" s="7"/>
      <c r="C33331" s="7"/>
      <c r="D33331" s="4"/>
      <c r="E33331" s="4"/>
      <c r="F33331" s="4"/>
      <c r="G33331" s="31"/>
    </row>
    <row r="33332" spans="2:7" s="40" customFormat="1">
      <c r="B33332" s="7"/>
      <c r="C33332" s="7"/>
      <c r="D33332" s="4"/>
      <c r="E33332" s="4"/>
      <c r="F33332" s="4"/>
      <c r="G33332" s="31"/>
    </row>
    <row r="33333" spans="2:7" s="40" customFormat="1">
      <c r="B33333" s="7"/>
      <c r="C33333" s="7"/>
      <c r="D33333" s="4"/>
      <c r="E33333" s="4"/>
      <c r="F33333" s="4"/>
      <c r="G33333" s="31"/>
    </row>
    <row r="33334" spans="2:7" s="40" customFormat="1">
      <c r="B33334" s="7"/>
      <c r="C33334" s="7"/>
      <c r="D33334" s="4"/>
      <c r="E33334" s="4"/>
      <c r="F33334" s="4"/>
      <c r="G33334" s="31"/>
    </row>
    <row r="33335" spans="2:7" s="40" customFormat="1">
      <c r="B33335" s="7"/>
      <c r="C33335" s="7"/>
      <c r="D33335" s="4"/>
      <c r="E33335" s="4"/>
      <c r="F33335" s="4"/>
      <c r="G33335" s="31"/>
    </row>
    <row r="33336" spans="2:7" s="40" customFormat="1">
      <c r="B33336" s="7"/>
      <c r="C33336" s="7"/>
      <c r="D33336" s="4"/>
      <c r="E33336" s="4"/>
      <c r="F33336" s="4"/>
      <c r="G33336" s="31"/>
    </row>
    <row r="33337" spans="2:7" s="40" customFormat="1">
      <c r="B33337" s="7"/>
      <c r="C33337" s="7"/>
      <c r="D33337" s="4"/>
      <c r="E33337" s="4"/>
      <c r="F33337" s="4"/>
      <c r="G33337" s="31"/>
    </row>
    <row r="33338" spans="2:7" s="40" customFormat="1">
      <c r="B33338" s="7"/>
      <c r="C33338" s="7"/>
      <c r="D33338" s="4"/>
      <c r="E33338" s="4"/>
      <c r="F33338" s="4"/>
      <c r="G33338" s="31"/>
    </row>
    <row r="33339" spans="2:7" s="40" customFormat="1">
      <c r="B33339" s="7"/>
      <c r="C33339" s="7"/>
      <c r="D33339" s="4"/>
      <c r="E33339" s="4"/>
      <c r="F33339" s="4"/>
      <c r="G33339" s="31"/>
    </row>
    <row r="33340" spans="2:7" s="40" customFormat="1">
      <c r="B33340" s="7"/>
      <c r="C33340" s="7"/>
      <c r="D33340" s="4"/>
      <c r="E33340" s="4"/>
      <c r="F33340" s="4"/>
      <c r="G33340" s="31"/>
    </row>
    <row r="33341" spans="2:7" s="40" customFormat="1">
      <c r="B33341" s="7"/>
      <c r="C33341" s="7"/>
      <c r="D33341" s="4"/>
      <c r="E33341" s="4"/>
      <c r="F33341" s="4"/>
      <c r="G33341" s="31"/>
    </row>
    <row r="33342" spans="2:7" s="40" customFormat="1">
      <c r="B33342" s="7"/>
      <c r="C33342" s="7"/>
      <c r="D33342" s="4"/>
      <c r="E33342" s="4"/>
      <c r="F33342" s="4"/>
      <c r="G33342" s="31"/>
    </row>
    <row r="33343" spans="2:7" s="40" customFormat="1">
      <c r="B33343" s="7"/>
      <c r="C33343" s="7"/>
      <c r="D33343" s="4"/>
      <c r="E33343" s="4"/>
      <c r="F33343" s="4"/>
      <c r="G33343" s="31"/>
    </row>
    <row r="33344" spans="2:7" s="40" customFormat="1">
      <c r="B33344" s="7"/>
      <c r="C33344" s="7"/>
      <c r="D33344" s="4"/>
      <c r="E33344" s="4"/>
      <c r="F33344" s="4"/>
      <c r="G33344" s="31"/>
    </row>
    <row r="33345" spans="2:7" s="40" customFormat="1">
      <c r="B33345" s="7"/>
      <c r="C33345" s="7"/>
      <c r="D33345" s="4"/>
      <c r="E33345" s="4"/>
      <c r="F33345" s="4"/>
      <c r="G33345" s="31"/>
    </row>
    <row r="33346" spans="2:7" s="40" customFormat="1">
      <c r="B33346" s="7"/>
      <c r="C33346" s="7"/>
      <c r="D33346" s="4"/>
      <c r="E33346" s="4"/>
      <c r="F33346" s="4"/>
      <c r="G33346" s="31"/>
    </row>
    <row r="33347" spans="2:7" s="40" customFormat="1">
      <c r="B33347" s="7"/>
      <c r="C33347" s="7"/>
      <c r="D33347" s="4"/>
      <c r="E33347" s="4"/>
      <c r="F33347" s="4"/>
      <c r="G33347" s="31"/>
    </row>
    <row r="33348" spans="2:7" s="40" customFormat="1">
      <c r="B33348" s="7"/>
      <c r="C33348" s="7"/>
      <c r="D33348" s="4"/>
      <c r="E33348" s="4"/>
      <c r="F33348" s="4"/>
      <c r="G33348" s="31"/>
    </row>
    <row r="33349" spans="2:7" s="40" customFormat="1">
      <c r="B33349" s="7"/>
      <c r="C33349" s="7"/>
      <c r="D33349" s="4"/>
      <c r="E33349" s="4"/>
      <c r="F33349" s="4"/>
      <c r="G33349" s="31"/>
    </row>
    <row r="33350" spans="2:7" s="40" customFormat="1">
      <c r="B33350" s="7"/>
      <c r="C33350" s="7"/>
      <c r="D33350" s="4"/>
      <c r="E33350" s="4"/>
      <c r="F33350" s="4"/>
      <c r="G33350" s="31"/>
    </row>
    <row r="33351" spans="2:7" s="40" customFormat="1">
      <c r="B33351" s="7"/>
      <c r="C33351" s="7"/>
      <c r="D33351" s="4"/>
      <c r="E33351" s="4"/>
      <c r="F33351" s="4"/>
      <c r="G33351" s="31"/>
    </row>
    <row r="33352" spans="2:7" s="40" customFormat="1">
      <c r="B33352" s="7"/>
      <c r="C33352" s="7"/>
      <c r="D33352" s="4"/>
      <c r="E33352" s="4"/>
      <c r="F33352" s="4"/>
      <c r="G33352" s="31"/>
    </row>
    <row r="33353" spans="2:7" s="40" customFormat="1">
      <c r="B33353" s="7"/>
      <c r="C33353" s="7"/>
      <c r="D33353" s="4"/>
      <c r="E33353" s="4"/>
      <c r="F33353" s="4"/>
      <c r="G33353" s="31"/>
    </row>
    <row r="33354" spans="2:7" s="40" customFormat="1">
      <c r="B33354" s="7"/>
      <c r="C33354" s="7"/>
      <c r="D33354" s="4"/>
      <c r="E33354" s="4"/>
      <c r="F33354" s="4"/>
      <c r="G33354" s="31"/>
    </row>
    <row r="33355" spans="2:7" s="40" customFormat="1">
      <c r="B33355" s="7"/>
      <c r="C33355" s="7"/>
      <c r="D33355" s="4"/>
      <c r="E33355" s="4"/>
      <c r="F33355" s="4"/>
      <c r="G33355" s="31"/>
    </row>
    <row r="33356" spans="2:7" s="40" customFormat="1">
      <c r="B33356" s="7"/>
      <c r="C33356" s="7"/>
      <c r="D33356" s="4"/>
      <c r="E33356" s="4"/>
      <c r="F33356" s="4"/>
      <c r="G33356" s="31"/>
    </row>
    <row r="33357" spans="2:7" s="40" customFormat="1">
      <c r="B33357" s="7"/>
      <c r="C33357" s="7"/>
      <c r="D33357" s="4"/>
      <c r="E33357" s="4"/>
      <c r="F33357" s="4"/>
      <c r="G33357" s="31"/>
    </row>
    <row r="33358" spans="2:7" s="40" customFormat="1">
      <c r="B33358" s="7"/>
      <c r="C33358" s="7"/>
      <c r="D33358" s="4"/>
      <c r="E33358" s="4"/>
      <c r="F33358" s="4"/>
      <c r="G33358" s="31"/>
    </row>
    <row r="33359" spans="2:7" s="40" customFormat="1">
      <c r="B33359" s="7"/>
      <c r="C33359" s="7"/>
      <c r="D33359" s="4"/>
      <c r="E33359" s="4"/>
      <c r="F33359" s="4"/>
      <c r="G33359" s="31"/>
    </row>
    <row r="33360" spans="2:7" s="40" customFormat="1">
      <c r="B33360" s="7"/>
      <c r="C33360" s="7"/>
      <c r="D33360" s="4"/>
      <c r="E33360" s="4"/>
      <c r="F33360" s="4"/>
      <c r="G33360" s="31"/>
    </row>
    <row r="33361" spans="2:7" s="40" customFormat="1">
      <c r="B33361" s="7"/>
      <c r="C33361" s="7"/>
      <c r="D33361" s="4"/>
      <c r="E33361" s="4"/>
      <c r="F33361" s="4"/>
      <c r="G33361" s="31"/>
    </row>
    <row r="33362" spans="2:7" s="40" customFormat="1">
      <c r="B33362" s="7"/>
      <c r="C33362" s="7"/>
      <c r="D33362" s="4"/>
      <c r="E33362" s="4"/>
      <c r="F33362" s="4"/>
      <c r="G33362" s="31"/>
    </row>
    <row r="33363" spans="2:7" s="40" customFormat="1">
      <c r="B33363" s="7"/>
      <c r="C33363" s="7"/>
      <c r="D33363" s="4"/>
      <c r="E33363" s="4"/>
      <c r="F33363" s="4"/>
      <c r="G33363" s="31"/>
    </row>
    <row r="33364" spans="2:7" s="40" customFormat="1">
      <c r="B33364" s="7"/>
      <c r="C33364" s="7"/>
      <c r="D33364" s="4"/>
      <c r="E33364" s="4"/>
      <c r="F33364" s="4"/>
      <c r="G33364" s="31"/>
    </row>
    <row r="33365" spans="2:7" s="40" customFormat="1">
      <c r="B33365" s="7"/>
      <c r="C33365" s="7"/>
      <c r="D33365" s="4"/>
      <c r="E33365" s="4"/>
      <c r="F33365" s="4"/>
      <c r="G33365" s="31"/>
    </row>
    <row r="33366" spans="2:7" s="40" customFormat="1">
      <c r="B33366" s="7"/>
      <c r="C33366" s="7"/>
      <c r="D33366" s="4"/>
      <c r="E33366" s="4"/>
      <c r="F33366" s="4"/>
      <c r="G33366" s="31"/>
    </row>
    <row r="33367" spans="2:7" s="40" customFormat="1">
      <c r="B33367" s="7"/>
      <c r="C33367" s="7"/>
      <c r="D33367" s="4"/>
      <c r="E33367" s="4"/>
      <c r="F33367" s="4"/>
      <c r="G33367" s="31"/>
    </row>
    <row r="33368" spans="2:7" s="40" customFormat="1">
      <c r="B33368" s="7"/>
      <c r="C33368" s="7"/>
      <c r="D33368" s="4"/>
      <c r="E33368" s="4"/>
      <c r="F33368" s="4"/>
      <c r="G33368" s="31"/>
    </row>
    <row r="33369" spans="2:7" s="40" customFormat="1">
      <c r="B33369" s="7"/>
      <c r="C33369" s="7"/>
      <c r="D33369" s="4"/>
      <c r="E33369" s="4"/>
      <c r="F33369" s="4"/>
      <c r="G33369" s="31"/>
    </row>
    <row r="33370" spans="2:7" s="40" customFormat="1">
      <c r="B33370" s="7"/>
      <c r="C33370" s="7"/>
      <c r="D33370" s="4"/>
      <c r="E33370" s="4"/>
      <c r="F33370" s="4"/>
      <c r="G33370" s="31"/>
    </row>
    <row r="33371" spans="2:7" s="40" customFormat="1">
      <c r="B33371" s="7"/>
      <c r="C33371" s="7"/>
      <c r="D33371" s="4"/>
      <c r="E33371" s="4"/>
      <c r="F33371" s="4"/>
      <c r="G33371" s="31"/>
    </row>
    <row r="33372" spans="2:7" s="40" customFormat="1">
      <c r="B33372" s="7"/>
      <c r="C33372" s="7"/>
      <c r="D33372" s="4"/>
      <c r="E33372" s="4"/>
      <c r="F33372" s="4"/>
      <c r="G33372" s="31"/>
    </row>
    <row r="33373" spans="2:7" s="40" customFormat="1">
      <c r="B33373" s="7"/>
      <c r="C33373" s="7"/>
      <c r="D33373" s="4"/>
      <c r="E33373" s="4"/>
      <c r="F33373" s="4"/>
      <c r="G33373" s="31"/>
    </row>
    <row r="33374" spans="2:7" s="40" customFormat="1">
      <c r="B33374" s="7"/>
      <c r="C33374" s="7"/>
      <c r="D33374" s="4"/>
      <c r="E33374" s="4"/>
      <c r="F33374" s="4"/>
      <c r="G33374" s="31"/>
    </row>
    <row r="33375" spans="2:7" s="40" customFormat="1">
      <c r="B33375" s="7"/>
      <c r="C33375" s="7"/>
      <c r="D33375" s="4"/>
      <c r="E33375" s="4"/>
      <c r="F33375" s="4"/>
      <c r="G33375" s="31"/>
    </row>
    <row r="33376" spans="2:7" s="40" customFormat="1">
      <c r="B33376" s="7"/>
      <c r="C33376" s="7"/>
      <c r="D33376" s="4"/>
      <c r="E33376" s="4"/>
      <c r="F33376" s="4"/>
      <c r="G33376" s="31"/>
    </row>
    <row r="33377" spans="2:7" s="40" customFormat="1">
      <c r="B33377" s="7"/>
      <c r="C33377" s="7"/>
      <c r="D33377" s="4"/>
      <c r="E33377" s="4"/>
      <c r="F33377" s="4"/>
      <c r="G33377" s="31"/>
    </row>
    <row r="33378" spans="2:7" s="40" customFormat="1">
      <c r="B33378" s="7"/>
      <c r="C33378" s="7"/>
      <c r="D33378" s="4"/>
      <c r="E33378" s="4"/>
      <c r="F33378" s="4"/>
      <c r="G33378" s="31"/>
    </row>
    <row r="33379" spans="2:7" s="40" customFormat="1">
      <c r="B33379" s="7"/>
      <c r="C33379" s="7"/>
      <c r="D33379" s="4"/>
      <c r="E33379" s="4"/>
      <c r="F33379" s="4"/>
      <c r="G33379" s="31"/>
    </row>
    <row r="33380" spans="2:7" s="40" customFormat="1">
      <c r="B33380" s="7"/>
      <c r="C33380" s="7"/>
      <c r="D33380" s="4"/>
      <c r="E33380" s="4"/>
      <c r="F33380" s="4"/>
      <c r="G33380" s="31"/>
    </row>
    <row r="33381" spans="2:7" s="40" customFormat="1">
      <c r="B33381" s="7"/>
      <c r="C33381" s="7"/>
      <c r="D33381" s="4"/>
      <c r="E33381" s="4"/>
      <c r="F33381" s="4"/>
      <c r="G33381" s="31"/>
    </row>
    <row r="33382" spans="2:7" s="40" customFormat="1">
      <c r="B33382" s="7"/>
      <c r="C33382" s="7"/>
      <c r="D33382" s="4"/>
      <c r="E33382" s="4"/>
      <c r="F33382" s="4"/>
      <c r="G33382" s="31"/>
    </row>
    <row r="33383" spans="2:7" s="40" customFormat="1">
      <c r="B33383" s="7"/>
      <c r="C33383" s="7"/>
      <c r="D33383" s="4"/>
      <c r="E33383" s="4"/>
      <c r="F33383" s="4"/>
      <c r="G33383" s="31"/>
    </row>
    <row r="33384" spans="2:7" s="40" customFormat="1">
      <c r="B33384" s="7"/>
      <c r="C33384" s="7"/>
      <c r="D33384" s="4"/>
      <c r="E33384" s="4"/>
      <c r="F33384" s="4"/>
      <c r="G33384" s="31"/>
    </row>
    <row r="33385" spans="2:7" s="40" customFormat="1">
      <c r="B33385" s="7"/>
      <c r="C33385" s="7"/>
      <c r="D33385" s="4"/>
      <c r="E33385" s="4"/>
      <c r="F33385" s="4"/>
      <c r="G33385" s="31"/>
    </row>
    <row r="33386" spans="2:7" s="40" customFormat="1">
      <c r="B33386" s="7"/>
      <c r="C33386" s="7"/>
      <c r="D33386" s="4"/>
      <c r="E33386" s="4"/>
      <c r="F33386" s="4"/>
      <c r="G33386" s="31"/>
    </row>
    <row r="33387" spans="2:7" s="40" customFormat="1">
      <c r="B33387" s="7"/>
      <c r="C33387" s="7"/>
      <c r="D33387" s="4"/>
      <c r="E33387" s="4"/>
      <c r="F33387" s="4"/>
      <c r="G33387" s="31"/>
    </row>
    <row r="33388" spans="2:7" s="40" customFormat="1">
      <c r="B33388" s="7"/>
      <c r="C33388" s="7"/>
      <c r="D33388" s="4"/>
      <c r="E33388" s="4"/>
      <c r="F33388" s="4"/>
      <c r="G33388" s="31"/>
    </row>
    <row r="33389" spans="2:7" s="40" customFormat="1">
      <c r="B33389" s="7"/>
      <c r="C33389" s="7"/>
      <c r="D33389" s="4"/>
      <c r="E33389" s="4"/>
      <c r="F33389" s="4"/>
      <c r="G33389" s="31"/>
    </row>
    <row r="33390" spans="2:7" s="40" customFormat="1">
      <c r="B33390" s="7"/>
      <c r="C33390" s="7"/>
      <c r="D33390" s="4"/>
      <c r="E33390" s="4"/>
      <c r="F33390" s="4"/>
      <c r="G33390" s="31"/>
    </row>
    <row r="33391" spans="2:7" s="40" customFormat="1">
      <c r="B33391" s="7"/>
      <c r="C33391" s="7"/>
      <c r="D33391" s="4"/>
      <c r="E33391" s="4"/>
      <c r="F33391" s="4"/>
      <c r="G33391" s="31"/>
    </row>
    <row r="33392" spans="2:7" s="40" customFormat="1">
      <c r="B33392" s="7"/>
      <c r="C33392" s="7"/>
      <c r="D33392" s="4"/>
      <c r="E33392" s="4"/>
      <c r="F33392" s="4"/>
      <c r="G33392" s="31"/>
    </row>
    <row r="33393" spans="2:7" s="40" customFormat="1">
      <c r="B33393" s="7"/>
      <c r="C33393" s="7"/>
      <c r="D33393" s="4"/>
      <c r="E33393" s="4"/>
      <c r="F33393" s="4"/>
      <c r="G33393" s="31"/>
    </row>
    <row r="33394" spans="2:7" s="40" customFormat="1">
      <c r="B33394" s="7"/>
      <c r="C33394" s="7"/>
      <c r="D33394" s="4"/>
      <c r="E33394" s="4"/>
      <c r="F33394" s="4"/>
      <c r="G33394" s="31"/>
    </row>
    <row r="33395" spans="2:7" s="40" customFormat="1">
      <c r="B33395" s="7"/>
      <c r="C33395" s="7"/>
      <c r="D33395" s="4"/>
      <c r="E33395" s="4"/>
      <c r="F33395" s="4"/>
      <c r="G33395" s="31"/>
    </row>
    <row r="33396" spans="2:7" s="40" customFormat="1">
      <c r="B33396" s="7"/>
      <c r="C33396" s="7"/>
      <c r="D33396" s="4"/>
      <c r="E33396" s="4"/>
      <c r="F33396" s="4"/>
      <c r="G33396" s="31"/>
    </row>
    <row r="33397" spans="2:7" s="40" customFormat="1">
      <c r="B33397" s="7"/>
      <c r="C33397" s="7"/>
      <c r="D33397" s="4"/>
      <c r="E33397" s="4"/>
      <c r="F33397" s="4"/>
      <c r="G33397" s="31"/>
    </row>
    <row r="33398" spans="2:7" s="40" customFormat="1">
      <c r="B33398" s="7"/>
      <c r="C33398" s="7"/>
      <c r="D33398" s="4"/>
      <c r="E33398" s="4"/>
      <c r="F33398" s="4"/>
      <c r="G33398" s="31"/>
    </row>
    <row r="33399" spans="2:7" s="40" customFormat="1">
      <c r="B33399" s="7"/>
      <c r="C33399" s="7"/>
      <c r="D33399" s="4"/>
      <c r="E33399" s="4"/>
      <c r="F33399" s="4"/>
      <c r="G33399" s="31"/>
    </row>
    <row r="33400" spans="2:7" s="40" customFormat="1">
      <c r="B33400" s="7"/>
      <c r="C33400" s="7"/>
      <c r="D33400" s="4"/>
      <c r="E33400" s="4"/>
      <c r="F33400" s="4"/>
      <c r="G33400" s="31"/>
    </row>
    <row r="33401" spans="2:7" s="40" customFormat="1">
      <c r="B33401" s="7"/>
      <c r="C33401" s="7"/>
      <c r="D33401" s="4"/>
      <c r="E33401" s="4"/>
      <c r="F33401" s="4"/>
      <c r="G33401" s="31"/>
    </row>
    <row r="33402" spans="2:7" s="40" customFormat="1">
      <c r="B33402" s="7"/>
      <c r="C33402" s="7"/>
      <c r="D33402" s="4"/>
      <c r="E33402" s="4"/>
      <c r="F33402" s="4"/>
      <c r="G33402" s="31"/>
    </row>
    <row r="33403" spans="2:7" s="40" customFormat="1">
      <c r="B33403" s="7"/>
      <c r="C33403" s="7"/>
      <c r="D33403" s="4"/>
      <c r="E33403" s="4"/>
      <c r="F33403" s="4"/>
      <c r="G33403" s="31"/>
    </row>
    <row r="33404" spans="2:7" s="40" customFormat="1">
      <c r="B33404" s="7"/>
      <c r="C33404" s="7"/>
      <c r="D33404" s="4"/>
      <c r="E33404" s="4"/>
      <c r="F33404" s="4"/>
      <c r="G33404" s="31"/>
    </row>
    <row r="33405" spans="2:7" s="40" customFormat="1">
      <c r="B33405" s="7"/>
      <c r="C33405" s="7"/>
      <c r="D33405" s="4"/>
      <c r="E33405" s="4"/>
      <c r="F33405" s="4"/>
      <c r="G33405" s="31"/>
    </row>
    <row r="33406" spans="2:7" s="40" customFormat="1">
      <c r="B33406" s="7"/>
      <c r="C33406" s="7"/>
      <c r="D33406" s="4"/>
      <c r="E33406" s="4"/>
      <c r="F33406" s="4"/>
      <c r="G33406" s="31"/>
    </row>
    <row r="33407" spans="2:7" s="40" customFormat="1">
      <c r="B33407" s="7"/>
      <c r="C33407" s="7"/>
      <c r="D33407" s="4"/>
      <c r="E33407" s="4"/>
      <c r="F33407" s="4"/>
      <c r="G33407" s="31"/>
    </row>
    <row r="33408" spans="2:7" s="40" customFormat="1">
      <c r="B33408" s="7"/>
      <c r="C33408" s="7"/>
      <c r="D33408" s="4"/>
      <c r="E33408" s="4"/>
      <c r="F33408" s="4"/>
      <c r="G33408" s="31"/>
    </row>
    <row r="33409" spans="2:7" s="40" customFormat="1">
      <c r="B33409" s="7"/>
      <c r="C33409" s="7"/>
      <c r="D33409" s="4"/>
      <c r="E33409" s="4"/>
      <c r="F33409" s="4"/>
      <c r="G33409" s="31"/>
    </row>
    <row r="33410" spans="2:7" s="40" customFormat="1">
      <c r="B33410" s="7"/>
      <c r="C33410" s="7"/>
      <c r="D33410" s="4"/>
      <c r="E33410" s="4"/>
      <c r="F33410" s="4"/>
      <c r="G33410" s="31"/>
    </row>
    <row r="33411" spans="2:7" s="40" customFormat="1">
      <c r="B33411" s="7"/>
      <c r="C33411" s="7"/>
      <c r="D33411" s="4"/>
      <c r="E33411" s="4"/>
      <c r="F33411" s="4"/>
      <c r="G33411" s="31"/>
    </row>
    <row r="33412" spans="2:7" s="40" customFormat="1">
      <c r="B33412" s="7"/>
      <c r="C33412" s="7"/>
      <c r="D33412" s="4"/>
      <c r="E33412" s="4"/>
      <c r="F33412" s="4"/>
      <c r="G33412" s="31"/>
    </row>
    <row r="33413" spans="2:7" s="40" customFormat="1">
      <c r="B33413" s="7"/>
      <c r="C33413" s="7"/>
      <c r="D33413" s="4"/>
      <c r="E33413" s="4"/>
      <c r="F33413" s="4"/>
      <c r="G33413" s="31"/>
    </row>
    <row r="33414" spans="2:7" s="40" customFormat="1">
      <c r="B33414" s="7"/>
      <c r="C33414" s="7"/>
      <c r="D33414" s="4"/>
      <c r="E33414" s="4"/>
      <c r="F33414" s="4"/>
      <c r="G33414" s="31"/>
    </row>
    <row r="33415" spans="2:7" s="40" customFormat="1">
      <c r="B33415" s="7"/>
      <c r="C33415" s="7"/>
      <c r="D33415" s="4"/>
      <c r="E33415" s="4"/>
      <c r="F33415" s="4"/>
      <c r="G33415" s="31"/>
    </row>
    <row r="33416" spans="2:7" s="40" customFormat="1">
      <c r="B33416" s="7"/>
      <c r="C33416" s="7"/>
      <c r="D33416" s="4"/>
      <c r="E33416" s="4"/>
      <c r="F33416" s="4"/>
      <c r="G33416" s="31"/>
    </row>
    <row r="33417" spans="2:7" s="40" customFormat="1">
      <c r="B33417" s="7"/>
      <c r="C33417" s="7"/>
      <c r="D33417" s="4"/>
      <c r="E33417" s="4"/>
      <c r="F33417" s="4"/>
      <c r="G33417" s="31"/>
    </row>
    <row r="33418" spans="2:7" s="40" customFormat="1">
      <c r="B33418" s="7"/>
      <c r="C33418" s="7"/>
      <c r="D33418" s="4"/>
      <c r="E33418" s="4"/>
      <c r="F33418" s="4"/>
      <c r="G33418" s="31"/>
    </row>
    <row r="33419" spans="2:7" s="40" customFormat="1">
      <c r="B33419" s="7"/>
      <c r="C33419" s="7"/>
      <c r="D33419" s="4"/>
      <c r="E33419" s="4"/>
      <c r="F33419" s="4"/>
      <c r="G33419" s="31"/>
    </row>
    <row r="33420" spans="2:7" s="40" customFormat="1">
      <c r="B33420" s="7"/>
      <c r="C33420" s="7"/>
      <c r="D33420" s="4"/>
      <c r="E33420" s="4"/>
      <c r="F33420" s="4"/>
      <c r="G33420" s="31"/>
    </row>
    <row r="33421" spans="2:7" s="40" customFormat="1">
      <c r="B33421" s="7"/>
      <c r="C33421" s="7"/>
      <c r="D33421" s="4"/>
      <c r="E33421" s="4"/>
      <c r="F33421" s="4"/>
      <c r="G33421" s="31"/>
    </row>
    <row r="33422" spans="2:7" s="40" customFormat="1">
      <c r="B33422" s="7"/>
      <c r="C33422" s="7"/>
      <c r="D33422" s="4"/>
      <c r="E33422" s="4"/>
      <c r="F33422" s="4"/>
      <c r="G33422" s="31"/>
    </row>
    <row r="33423" spans="2:7" s="40" customFormat="1">
      <c r="B33423" s="7"/>
      <c r="C33423" s="7"/>
      <c r="D33423" s="4"/>
      <c r="E33423" s="4"/>
      <c r="F33423" s="4"/>
      <c r="G33423" s="31"/>
    </row>
    <row r="33424" spans="2:7" s="40" customFormat="1">
      <c r="B33424" s="7"/>
      <c r="C33424" s="7"/>
      <c r="D33424" s="4"/>
      <c r="E33424" s="4"/>
      <c r="F33424" s="4"/>
      <c r="G33424" s="31"/>
    </row>
    <row r="33425" spans="2:7" s="40" customFormat="1">
      <c r="B33425" s="7"/>
      <c r="C33425" s="7"/>
      <c r="D33425" s="4"/>
      <c r="E33425" s="4"/>
      <c r="F33425" s="4"/>
      <c r="G33425" s="31"/>
    </row>
    <row r="33426" spans="2:7" s="40" customFormat="1">
      <c r="B33426" s="7"/>
      <c r="C33426" s="7"/>
      <c r="D33426" s="4"/>
      <c r="E33426" s="4"/>
      <c r="F33426" s="4"/>
      <c r="G33426" s="31"/>
    </row>
    <row r="33427" spans="2:7" s="40" customFormat="1">
      <c r="B33427" s="7"/>
      <c r="C33427" s="7"/>
      <c r="D33427" s="4"/>
      <c r="E33427" s="4"/>
      <c r="F33427" s="4"/>
      <c r="G33427" s="31"/>
    </row>
    <row r="33428" spans="2:7" s="40" customFormat="1">
      <c r="B33428" s="7"/>
      <c r="C33428" s="7"/>
      <c r="D33428" s="4"/>
      <c r="E33428" s="4"/>
      <c r="F33428" s="4"/>
      <c r="G33428" s="31"/>
    </row>
    <row r="33429" spans="2:7" s="40" customFormat="1">
      <c r="B33429" s="7"/>
      <c r="C33429" s="7"/>
      <c r="D33429" s="4"/>
      <c r="E33429" s="4"/>
      <c r="F33429" s="4"/>
      <c r="G33429" s="31"/>
    </row>
    <row r="33430" spans="2:7" s="40" customFormat="1">
      <c r="B33430" s="7"/>
      <c r="C33430" s="7"/>
      <c r="D33430" s="4"/>
      <c r="E33430" s="4"/>
      <c r="F33430" s="4"/>
      <c r="G33430" s="31"/>
    </row>
    <row r="33431" spans="2:7" s="40" customFormat="1">
      <c r="B33431" s="7"/>
      <c r="C33431" s="7"/>
      <c r="D33431" s="4"/>
      <c r="E33431" s="4"/>
      <c r="F33431" s="4"/>
      <c r="G33431" s="31"/>
    </row>
    <row r="33432" spans="2:7" s="40" customFormat="1">
      <c r="B33432" s="7"/>
      <c r="C33432" s="7"/>
      <c r="D33432" s="4"/>
      <c r="E33432" s="4"/>
      <c r="F33432" s="4"/>
      <c r="G33432" s="31"/>
    </row>
    <row r="33433" spans="2:7" s="40" customFormat="1">
      <c r="B33433" s="7"/>
      <c r="C33433" s="7"/>
      <c r="D33433" s="4"/>
      <c r="E33433" s="4"/>
      <c r="F33433" s="4"/>
      <c r="G33433" s="31"/>
    </row>
    <row r="33434" spans="2:7" s="40" customFormat="1">
      <c r="B33434" s="7"/>
      <c r="C33434" s="7"/>
      <c r="D33434" s="4"/>
      <c r="E33434" s="4"/>
      <c r="F33434" s="4"/>
      <c r="G33434" s="31"/>
    </row>
    <row r="33435" spans="2:7" s="40" customFormat="1">
      <c r="B33435" s="7"/>
      <c r="C33435" s="7"/>
      <c r="D33435" s="4"/>
      <c r="E33435" s="4"/>
      <c r="F33435" s="4"/>
      <c r="G33435" s="31"/>
    </row>
    <row r="33436" spans="2:7" s="40" customFormat="1">
      <c r="B33436" s="7"/>
      <c r="C33436" s="7"/>
      <c r="D33436" s="4"/>
      <c r="E33436" s="4"/>
      <c r="F33436" s="4"/>
      <c r="G33436" s="31"/>
    </row>
    <row r="33437" spans="2:7" s="40" customFormat="1">
      <c r="B33437" s="7"/>
      <c r="C33437" s="7"/>
      <c r="D33437" s="4"/>
      <c r="E33437" s="4"/>
      <c r="F33437" s="4"/>
      <c r="G33437" s="31"/>
    </row>
    <row r="33438" spans="2:7" s="40" customFormat="1">
      <c r="B33438" s="7"/>
      <c r="C33438" s="7"/>
      <c r="D33438" s="4"/>
      <c r="E33438" s="4"/>
      <c r="F33438" s="4"/>
      <c r="G33438" s="31"/>
    </row>
    <row r="33439" spans="2:7" s="40" customFormat="1">
      <c r="B33439" s="7"/>
      <c r="C33439" s="7"/>
      <c r="D33439" s="4"/>
      <c r="E33439" s="4"/>
      <c r="F33439" s="4"/>
      <c r="G33439" s="31"/>
    </row>
    <row r="33440" spans="2:7" s="40" customFormat="1">
      <c r="B33440" s="7"/>
      <c r="C33440" s="7"/>
      <c r="D33440" s="4"/>
      <c r="E33440" s="4"/>
      <c r="F33440" s="4"/>
      <c r="G33440" s="31"/>
    </row>
    <row r="33441" spans="2:7" s="40" customFormat="1">
      <c r="B33441" s="7"/>
      <c r="C33441" s="7"/>
      <c r="D33441" s="4"/>
      <c r="E33441" s="4"/>
      <c r="F33441" s="4"/>
      <c r="G33441" s="31"/>
    </row>
    <row r="33442" spans="2:7" s="40" customFormat="1">
      <c r="B33442" s="7"/>
      <c r="C33442" s="7"/>
      <c r="D33442" s="4"/>
      <c r="E33442" s="4"/>
      <c r="F33442" s="4"/>
      <c r="G33442" s="31"/>
    </row>
    <row r="33443" spans="2:7" s="40" customFormat="1">
      <c r="B33443" s="7"/>
      <c r="C33443" s="7"/>
      <c r="D33443" s="4"/>
      <c r="E33443" s="4"/>
      <c r="F33443" s="4"/>
      <c r="G33443" s="31"/>
    </row>
    <row r="33444" spans="2:7" s="40" customFormat="1">
      <c r="B33444" s="7"/>
      <c r="C33444" s="7"/>
      <c r="D33444" s="4"/>
      <c r="E33444" s="4"/>
      <c r="F33444" s="4"/>
      <c r="G33444" s="31"/>
    </row>
    <row r="33445" spans="2:7" s="40" customFormat="1">
      <c r="B33445" s="7"/>
      <c r="C33445" s="7"/>
      <c r="D33445" s="4"/>
      <c r="E33445" s="4"/>
      <c r="F33445" s="4"/>
      <c r="G33445" s="31"/>
    </row>
    <row r="33446" spans="2:7" s="40" customFormat="1">
      <c r="B33446" s="7"/>
      <c r="C33446" s="7"/>
      <c r="D33446" s="4"/>
      <c r="E33446" s="4"/>
      <c r="F33446" s="4"/>
      <c r="G33446" s="31"/>
    </row>
    <row r="33447" spans="2:7" s="40" customFormat="1">
      <c r="B33447" s="7"/>
      <c r="C33447" s="7"/>
      <c r="D33447" s="4"/>
      <c r="E33447" s="4"/>
      <c r="F33447" s="4"/>
      <c r="G33447" s="31"/>
    </row>
    <row r="33448" spans="2:7" s="40" customFormat="1">
      <c r="B33448" s="7"/>
      <c r="C33448" s="7"/>
      <c r="D33448" s="4"/>
      <c r="E33448" s="4"/>
      <c r="F33448" s="4"/>
      <c r="G33448" s="31"/>
    </row>
    <row r="33449" spans="2:7" s="40" customFormat="1">
      <c r="B33449" s="7"/>
      <c r="C33449" s="7"/>
      <c r="D33449" s="4"/>
      <c r="E33449" s="4"/>
      <c r="F33449" s="4"/>
      <c r="G33449" s="31"/>
    </row>
    <row r="33450" spans="2:7" s="40" customFormat="1">
      <c r="B33450" s="7"/>
      <c r="C33450" s="7"/>
      <c r="D33450" s="4"/>
      <c r="E33450" s="4"/>
      <c r="F33450" s="4"/>
      <c r="G33450" s="31"/>
    </row>
    <row r="33451" spans="2:7" s="40" customFormat="1">
      <c r="B33451" s="7"/>
      <c r="C33451" s="7"/>
      <c r="D33451" s="4"/>
      <c r="E33451" s="4"/>
      <c r="F33451" s="4"/>
      <c r="G33451" s="31"/>
    </row>
    <row r="33452" spans="2:7" s="40" customFormat="1">
      <c r="B33452" s="7"/>
      <c r="C33452" s="7"/>
      <c r="D33452" s="4"/>
      <c r="E33452" s="4"/>
      <c r="F33452" s="4"/>
      <c r="G33452" s="31"/>
    </row>
    <row r="33453" spans="2:7" s="40" customFormat="1">
      <c r="B33453" s="7"/>
      <c r="C33453" s="7"/>
      <c r="D33453" s="4"/>
      <c r="E33453" s="4"/>
      <c r="F33453" s="4"/>
      <c r="G33453" s="31"/>
    </row>
    <row r="33454" spans="2:7" s="40" customFormat="1">
      <c r="B33454" s="7"/>
      <c r="C33454" s="7"/>
      <c r="D33454" s="4"/>
      <c r="E33454" s="4"/>
      <c r="F33454" s="4"/>
      <c r="G33454" s="31"/>
    </row>
    <row r="33455" spans="2:7" s="40" customFormat="1">
      <c r="B33455" s="7"/>
      <c r="C33455" s="7"/>
      <c r="D33455" s="4"/>
      <c r="E33455" s="4"/>
      <c r="F33455" s="4"/>
      <c r="G33455" s="31"/>
    </row>
    <row r="33456" spans="2:7" s="40" customFormat="1">
      <c r="B33456" s="7"/>
      <c r="C33456" s="7"/>
      <c r="D33456" s="4"/>
      <c r="E33456" s="4"/>
      <c r="F33456" s="4"/>
      <c r="G33456" s="31"/>
    </row>
    <row r="33457" spans="2:7" s="40" customFormat="1">
      <c r="B33457" s="7"/>
      <c r="C33457" s="7"/>
      <c r="D33457" s="4"/>
      <c r="E33457" s="4"/>
      <c r="F33457" s="4"/>
      <c r="G33457" s="31"/>
    </row>
    <row r="33458" spans="2:7" s="40" customFormat="1">
      <c r="B33458" s="7"/>
      <c r="C33458" s="7"/>
      <c r="D33458" s="4"/>
      <c r="E33458" s="4"/>
      <c r="F33458" s="4"/>
      <c r="G33458" s="31"/>
    </row>
    <row r="33459" spans="2:7" s="40" customFormat="1">
      <c r="B33459" s="7"/>
      <c r="C33459" s="7"/>
      <c r="D33459" s="4"/>
      <c r="E33459" s="4"/>
      <c r="F33459" s="4"/>
      <c r="G33459" s="31"/>
    </row>
    <row r="33460" spans="2:7" s="40" customFormat="1">
      <c r="B33460" s="7"/>
      <c r="C33460" s="7"/>
      <c r="D33460" s="4"/>
      <c r="E33460" s="4"/>
      <c r="F33460" s="4"/>
      <c r="G33460" s="31"/>
    </row>
    <row r="33461" spans="2:7" s="40" customFormat="1">
      <c r="B33461" s="7"/>
      <c r="C33461" s="7"/>
      <c r="D33461" s="4"/>
      <c r="E33461" s="4"/>
      <c r="F33461" s="4"/>
      <c r="G33461" s="31"/>
    </row>
    <row r="33462" spans="2:7" s="40" customFormat="1">
      <c r="B33462" s="7"/>
      <c r="C33462" s="7"/>
      <c r="D33462" s="4"/>
      <c r="E33462" s="4"/>
      <c r="F33462" s="4"/>
      <c r="G33462" s="31"/>
    </row>
    <row r="33463" spans="2:7" s="40" customFormat="1">
      <c r="B33463" s="7"/>
      <c r="C33463" s="7"/>
      <c r="D33463" s="4"/>
      <c r="E33463" s="4"/>
      <c r="F33463" s="4"/>
      <c r="G33463" s="31"/>
    </row>
    <row r="33464" spans="2:7" s="40" customFormat="1">
      <c r="B33464" s="7"/>
      <c r="C33464" s="7"/>
      <c r="D33464" s="4"/>
      <c r="E33464" s="4"/>
      <c r="F33464" s="4"/>
      <c r="G33464" s="31"/>
    </row>
    <row r="33465" spans="2:7" s="40" customFormat="1">
      <c r="B33465" s="7"/>
      <c r="C33465" s="7"/>
      <c r="D33465" s="4"/>
      <c r="E33465" s="4"/>
      <c r="F33465" s="4"/>
      <c r="G33465" s="31"/>
    </row>
    <row r="33466" spans="2:7" s="40" customFormat="1">
      <c r="B33466" s="7"/>
      <c r="C33466" s="7"/>
      <c r="D33466" s="4"/>
      <c r="E33466" s="4"/>
      <c r="F33466" s="4"/>
      <c r="G33466" s="31"/>
    </row>
    <row r="33467" spans="2:7" s="40" customFormat="1">
      <c r="B33467" s="7"/>
      <c r="C33467" s="7"/>
      <c r="D33467" s="4"/>
      <c r="E33467" s="4"/>
      <c r="F33467" s="4"/>
      <c r="G33467" s="31"/>
    </row>
    <row r="33468" spans="2:7" s="40" customFormat="1">
      <c r="B33468" s="7"/>
      <c r="C33468" s="7"/>
      <c r="D33468" s="4"/>
      <c r="E33468" s="4"/>
      <c r="F33468" s="4"/>
      <c r="G33468" s="31"/>
    </row>
    <row r="33469" spans="2:7" s="40" customFormat="1">
      <c r="B33469" s="7"/>
      <c r="C33469" s="7"/>
      <c r="D33469" s="4"/>
      <c r="E33469" s="4"/>
      <c r="F33469" s="4"/>
      <c r="G33469" s="31"/>
    </row>
    <row r="33470" spans="2:7" s="40" customFormat="1">
      <c r="B33470" s="7"/>
      <c r="C33470" s="7"/>
      <c r="D33470" s="4"/>
      <c r="E33470" s="4"/>
      <c r="F33470" s="4"/>
      <c r="G33470" s="31"/>
    </row>
    <row r="33471" spans="2:7" s="40" customFormat="1">
      <c r="B33471" s="7"/>
      <c r="C33471" s="7"/>
      <c r="D33471" s="4"/>
      <c r="E33471" s="4"/>
      <c r="F33471" s="4"/>
      <c r="G33471" s="31"/>
    </row>
    <row r="33472" spans="2:7" s="40" customFormat="1">
      <c r="B33472" s="7"/>
      <c r="C33472" s="7"/>
      <c r="D33472" s="4"/>
      <c r="E33472" s="4"/>
      <c r="F33472" s="4"/>
      <c r="G33472" s="31"/>
    </row>
    <row r="33473" spans="2:7" s="40" customFormat="1">
      <c r="B33473" s="7"/>
      <c r="C33473" s="7"/>
      <c r="D33473" s="4"/>
      <c r="E33473" s="4"/>
      <c r="F33473" s="4"/>
      <c r="G33473" s="31"/>
    </row>
    <row r="33474" spans="2:7" s="40" customFormat="1">
      <c r="B33474" s="7"/>
      <c r="C33474" s="7"/>
      <c r="D33474" s="4"/>
      <c r="E33474" s="4"/>
      <c r="F33474" s="4"/>
      <c r="G33474" s="31"/>
    </row>
    <row r="33475" spans="2:7" s="40" customFormat="1">
      <c r="B33475" s="7"/>
      <c r="C33475" s="7"/>
      <c r="D33475" s="4"/>
      <c r="E33475" s="4"/>
      <c r="F33475" s="4"/>
      <c r="G33475" s="31"/>
    </row>
    <row r="33476" spans="2:7" s="40" customFormat="1">
      <c r="B33476" s="7"/>
      <c r="C33476" s="7"/>
      <c r="D33476" s="4"/>
      <c r="E33476" s="4"/>
      <c r="F33476" s="4"/>
      <c r="G33476" s="31"/>
    </row>
    <row r="33477" spans="2:7" s="40" customFormat="1">
      <c r="B33477" s="7"/>
      <c r="C33477" s="7"/>
      <c r="D33477" s="4"/>
      <c r="E33477" s="4"/>
      <c r="F33477" s="4"/>
      <c r="G33477" s="31"/>
    </row>
    <row r="33478" spans="2:7" s="40" customFormat="1">
      <c r="B33478" s="7"/>
      <c r="C33478" s="7"/>
      <c r="D33478" s="4"/>
      <c r="E33478" s="4"/>
      <c r="F33478" s="4"/>
      <c r="G33478" s="31"/>
    </row>
    <row r="33479" spans="2:7" s="40" customFormat="1">
      <c r="B33479" s="7"/>
      <c r="C33479" s="7"/>
      <c r="D33479" s="4"/>
      <c r="E33479" s="4"/>
      <c r="F33479" s="4"/>
      <c r="G33479" s="31"/>
    </row>
    <row r="33480" spans="2:7" s="40" customFormat="1">
      <c r="B33480" s="7"/>
      <c r="C33480" s="7"/>
      <c r="D33480" s="4"/>
      <c r="E33480" s="4"/>
      <c r="F33480" s="4"/>
      <c r="G33480" s="31"/>
    </row>
    <row r="33481" spans="2:7" s="40" customFormat="1">
      <c r="B33481" s="7"/>
      <c r="C33481" s="7"/>
      <c r="D33481" s="4"/>
      <c r="E33481" s="4"/>
      <c r="F33481" s="4"/>
      <c r="G33481" s="31"/>
    </row>
    <row r="33482" spans="2:7" s="40" customFormat="1">
      <c r="B33482" s="7"/>
      <c r="C33482" s="7"/>
      <c r="D33482" s="4"/>
      <c r="E33482" s="4"/>
      <c r="F33482" s="4"/>
      <c r="G33482" s="31"/>
    </row>
    <row r="33483" spans="2:7" s="40" customFormat="1">
      <c r="B33483" s="7"/>
      <c r="C33483" s="7"/>
      <c r="D33483" s="4"/>
      <c r="E33483" s="4"/>
      <c r="F33483" s="4"/>
      <c r="G33483" s="31"/>
    </row>
    <row r="33484" spans="2:7" s="40" customFormat="1">
      <c r="B33484" s="7"/>
      <c r="C33484" s="7"/>
      <c r="D33484" s="4"/>
      <c r="E33484" s="4"/>
      <c r="F33484" s="4"/>
      <c r="G33484" s="31"/>
    </row>
    <row r="33485" spans="2:7" s="40" customFormat="1">
      <c r="B33485" s="7"/>
      <c r="C33485" s="7"/>
      <c r="D33485" s="4"/>
      <c r="E33485" s="4"/>
      <c r="F33485" s="4"/>
      <c r="G33485" s="31"/>
    </row>
    <row r="33486" spans="2:7" s="40" customFormat="1">
      <c r="B33486" s="7"/>
      <c r="C33486" s="7"/>
      <c r="D33486" s="4"/>
      <c r="E33486" s="4"/>
      <c r="F33486" s="4"/>
      <c r="G33486" s="31"/>
    </row>
    <row r="33487" spans="2:7" s="40" customFormat="1">
      <c r="B33487" s="7"/>
      <c r="C33487" s="7"/>
      <c r="D33487" s="4"/>
      <c r="E33487" s="4"/>
      <c r="F33487" s="4"/>
      <c r="G33487" s="31"/>
    </row>
    <row r="33488" spans="2:7" s="40" customFormat="1">
      <c r="B33488" s="7"/>
      <c r="C33488" s="7"/>
      <c r="D33488" s="4"/>
      <c r="E33488" s="4"/>
      <c r="F33488" s="4"/>
      <c r="G33488" s="31"/>
    </row>
    <row r="33489" spans="2:7" s="40" customFormat="1">
      <c r="B33489" s="7"/>
      <c r="C33489" s="7"/>
      <c r="D33489" s="4"/>
      <c r="E33489" s="4"/>
      <c r="F33489" s="4"/>
      <c r="G33489" s="31"/>
    </row>
    <row r="33490" spans="2:7" s="40" customFormat="1">
      <c r="B33490" s="7"/>
      <c r="C33490" s="7"/>
      <c r="D33490" s="4"/>
      <c r="E33490" s="4"/>
      <c r="F33490" s="4"/>
      <c r="G33490" s="31"/>
    </row>
    <row r="33491" spans="2:7" s="40" customFormat="1">
      <c r="B33491" s="7"/>
      <c r="C33491" s="7"/>
      <c r="D33491" s="4"/>
      <c r="E33491" s="4"/>
      <c r="F33491" s="4"/>
      <c r="G33491" s="31"/>
    </row>
    <row r="33492" spans="2:7" s="40" customFormat="1">
      <c r="B33492" s="7"/>
      <c r="C33492" s="7"/>
      <c r="D33492" s="4"/>
      <c r="E33492" s="4"/>
      <c r="F33492" s="4"/>
      <c r="G33492" s="31"/>
    </row>
    <row r="33493" spans="2:7" s="40" customFormat="1">
      <c r="B33493" s="7"/>
      <c r="C33493" s="7"/>
      <c r="D33493" s="4"/>
      <c r="E33493" s="4"/>
      <c r="F33493" s="4"/>
      <c r="G33493" s="31"/>
    </row>
    <row r="33494" spans="2:7" s="40" customFormat="1">
      <c r="B33494" s="7"/>
      <c r="C33494" s="7"/>
      <c r="D33494" s="4"/>
      <c r="E33494" s="4"/>
      <c r="F33494" s="4"/>
      <c r="G33494" s="31"/>
    </row>
    <row r="33495" spans="2:7" s="40" customFormat="1">
      <c r="B33495" s="7"/>
      <c r="C33495" s="7"/>
      <c r="D33495" s="4"/>
      <c r="E33495" s="4"/>
      <c r="F33495" s="4"/>
      <c r="G33495" s="31"/>
    </row>
    <row r="33496" spans="2:7" s="40" customFormat="1">
      <c r="B33496" s="7"/>
      <c r="C33496" s="7"/>
      <c r="D33496" s="4"/>
      <c r="E33496" s="4"/>
      <c r="F33496" s="4"/>
      <c r="G33496" s="31"/>
    </row>
    <row r="33497" spans="2:7" s="40" customFormat="1">
      <c r="B33497" s="7"/>
      <c r="C33497" s="7"/>
      <c r="D33497" s="4"/>
      <c r="E33497" s="4"/>
      <c r="F33497" s="4"/>
      <c r="G33497" s="31"/>
    </row>
    <row r="33498" spans="2:7" s="40" customFormat="1">
      <c r="B33498" s="7"/>
      <c r="C33498" s="7"/>
      <c r="D33498" s="4"/>
      <c r="E33498" s="4"/>
      <c r="F33498" s="4"/>
      <c r="G33498" s="31"/>
    </row>
    <row r="33499" spans="2:7" s="40" customFormat="1">
      <c r="B33499" s="7"/>
      <c r="C33499" s="7"/>
      <c r="D33499" s="4"/>
      <c r="E33499" s="4"/>
      <c r="F33499" s="4"/>
      <c r="G33499" s="31"/>
    </row>
    <row r="33500" spans="2:7" s="40" customFormat="1">
      <c r="B33500" s="7"/>
      <c r="C33500" s="7"/>
      <c r="D33500" s="4"/>
      <c r="E33500" s="4"/>
      <c r="F33500" s="4"/>
      <c r="G33500" s="31"/>
    </row>
    <row r="33501" spans="2:7" s="40" customFormat="1">
      <c r="B33501" s="7"/>
      <c r="C33501" s="7"/>
      <c r="D33501" s="4"/>
      <c r="E33501" s="4"/>
      <c r="F33501" s="4"/>
      <c r="G33501" s="31"/>
    </row>
    <row r="33502" spans="2:7" s="40" customFormat="1">
      <c r="B33502" s="7"/>
      <c r="C33502" s="7"/>
      <c r="D33502" s="4"/>
      <c r="E33502" s="4"/>
      <c r="F33502" s="4"/>
      <c r="G33502" s="31"/>
    </row>
    <row r="33503" spans="2:7" s="40" customFormat="1">
      <c r="B33503" s="7"/>
      <c r="C33503" s="7"/>
      <c r="D33503" s="4"/>
      <c r="E33503" s="4"/>
      <c r="F33503" s="4"/>
      <c r="G33503" s="31"/>
    </row>
    <row r="33504" spans="2:7" s="40" customFormat="1">
      <c r="B33504" s="7"/>
      <c r="C33504" s="7"/>
      <c r="D33504" s="4"/>
      <c r="E33504" s="4"/>
      <c r="F33504" s="4"/>
      <c r="G33504" s="31"/>
    </row>
    <row r="33505" spans="2:7" s="40" customFormat="1">
      <c r="B33505" s="7"/>
      <c r="C33505" s="7"/>
      <c r="D33505" s="4"/>
      <c r="E33505" s="4"/>
      <c r="F33505" s="4"/>
      <c r="G33505" s="31"/>
    </row>
    <row r="33506" spans="2:7" s="40" customFormat="1">
      <c r="B33506" s="7"/>
      <c r="C33506" s="7"/>
      <c r="D33506" s="4"/>
      <c r="E33506" s="4"/>
      <c r="F33506" s="4"/>
      <c r="G33506" s="31"/>
    </row>
    <row r="33507" spans="2:7" s="40" customFormat="1">
      <c r="B33507" s="7"/>
      <c r="C33507" s="7"/>
      <c r="D33507" s="4"/>
      <c r="E33507" s="4"/>
      <c r="F33507" s="4"/>
      <c r="G33507" s="31"/>
    </row>
    <row r="33508" spans="2:7" s="40" customFormat="1">
      <c r="B33508" s="7"/>
      <c r="C33508" s="7"/>
      <c r="D33508" s="4"/>
      <c r="E33508" s="4"/>
      <c r="F33508" s="4"/>
      <c r="G33508" s="31"/>
    </row>
    <row r="33509" spans="2:7" s="40" customFormat="1">
      <c r="B33509" s="7"/>
      <c r="C33509" s="7"/>
      <c r="D33509" s="4"/>
      <c r="E33509" s="4"/>
      <c r="F33509" s="4"/>
      <c r="G33509" s="31"/>
    </row>
    <row r="33510" spans="2:7" s="40" customFormat="1">
      <c r="B33510" s="7"/>
      <c r="C33510" s="7"/>
      <c r="D33510" s="4"/>
      <c r="E33510" s="4"/>
      <c r="F33510" s="4"/>
      <c r="G33510" s="31"/>
    </row>
    <row r="33511" spans="2:7" s="40" customFormat="1">
      <c r="B33511" s="7"/>
      <c r="C33511" s="7"/>
      <c r="D33511" s="4"/>
      <c r="E33511" s="4"/>
      <c r="F33511" s="4"/>
      <c r="G33511" s="31"/>
    </row>
    <row r="33512" spans="2:7" s="40" customFormat="1">
      <c r="B33512" s="7"/>
      <c r="C33512" s="7"/>
      <c r="D33512" s="4"/>
      <c r="E33512" s="4"/>
      <c r="F33512" s="4"/>
      <c r="G33512" s="31"/>
    </row>
    <row r="33513" spans="2:7" s="40" customFormat="1">
      <c r="B33513" s="7"/>
      <c r="C33513" s="7"/>
      <c r="D33513" s="4"/>
      <c r="E33513" s="4"/>
      <c r="F33513" s="4"/>
      <c r="G33513" s="31"/>
    </row>
    <row r="33514" spans="2:7" s="40" customFormat="1">
      <c r="B33514" s="7"/>
      <c r="C33514" s="7"/>
      <c r="D33514" s="4"/>
      <c r="E33514" s="4"/>
      <c r="F33514" s="4"/>
      <c r="G33514" s="31"/>
    </row>
    <row r="33515" spans="2:7" s="40" customFormat="1">
      <c r="B33515" s="7"/>
      <c r="C33515" s="7"/>
      <c r="D33515" s="4"/>
      <c r="E33515" s="4"/>
      <c r="F33515" s="4"/>
      <c r="G33515" s="31"/>
    </row>
    <row r="33516" spans="2:7" s="40" customFormat="1">
      <c r="B33516" s="7"/>
      <c r="C33516" s="7"/>
      <c r="D33516" s="4"/>
      <c r="E33516" s="4"/>
      <c r="F33516" s="4"/>
      <c r="G33516" s="31"/>
    </row>
    <row r="33517" spans="2:7" s="40" customFormat="1">
      <c r="B33517" s="7"/>
      <c r="C33517" s="7"/>
      <c r="D33517" s="4"/>
      <c r="E33517" s="4"/>
      <c r="F33517" s="4"/>
      <c r="G33517" s="31"/>
    </row>
    <row r="33518" spans="2:7" s="40" customFormat="1">
      <c r="B33518" s="7"/>
      <c r="C33518" s="7"/>
      <c r="D33518" s="4"/>
      <c r="E33518" s="4"/>
      <c r="F33518" s="4"/>
      <c r="G33518" s="31"/>
    </row>
    <row r="33519" spans="2:7" s="40" customFormat="1">
      <c r="B33519" s="7"/>
      <c r="C33519" s="7"/>
      <c r="D33519" s="4"/>
      <c r="E33519" s="4"/>
      <c r="F33519" s="4"/>
      <c r="G33519" s="31"/>
    </row>
    <row r="33520" spans="2:7" s="40" customFormat="1">
      <c r="B33520" s="7"/>
      <c r="C33520" s="7"/>
      <c r="D33520" s="4"/>
      <c r="E33520" s="4"/>
      <c r="F33520" s="4"/>
      <c r="G33520" s="31"/>
    </row>
    <row r="33521" spans="2:7" s="40" customFormat="1">
      <c r="B33521" s="7"/>
      <c r="C33521" s="7"/>
      <c r="D33521" s="4"/>
      <c r="E33521" s="4"/>
      <c r="F33521" s="4"/>
      <c r="G33521" s="31"/>
    </row>
    <row r="33522" spans="2:7" s="40" customFormat="1">
      <c r="B33522" s="7"/>
      <c r="C33522" s="7"/>
      <c r="D33522" s="4"/>
      <c r="E33522" s="4"/>
      <c r="F33522" s="4"/>
      <c r="G33522" s="31"/>
    </row>
    <row r="33523" spans="2:7" s="40" customFormat="1">
      <c r="B33523" s="7"/>
      <c r="C33523" s="7"/>
      <c r="D33523" s="4"/>
      <c r="E33523" s="4"/>
      <c r="F33523" s="4"/>
      <c r="G33523" s="31"/>
    </row>
    <row r="33524" spans="2:7" s="40" customFormat="1">
      <c r="B33524" s="7"/>
      <c r="C33524" s="7"/>
      <c r="D33524" s="4"/>
      <c r="E33524" s="4"/>
      <c r="F33524" s="4"/>
      <c r="G33524" s="31"/>
    </row>
    <row r="33525" spans="2:7" s="40" customFormat="1">
      <c r="B33525" s="7"/>
      <c r="C33525" s="7"/>
      <c r="D33525" s="4"/>
      <c r="E33525" s="4"/>
      <c r="F33525" s="4"/>
      <c r="G33525" s="31"/>
    </row>
    <row r="33526" spans="2:7" s="40" customFormat="1">
      <c r="B33526" s="7"/>
      <c r="C33526" s="7"/>
      <c r="D33526" s="4"/>
      <c r="E33526" s="4"/>
      <c r="F33526" s="4"/>
      <c r="G33526" s="31"/>
    </row>
    <row r="33527" spans="2:7" s="40" customFormat="1">
      <c r="B33527" s="7"/>
      <c r="C33527" s="7"/>
      <c r="D33527" s="4"/>
      <c r="E33527" s="4"/>
      <c r="F33527" s="4"/>
      <c r="G33527" s="31"/>
    </row>
    <row r="33528" spans="2:7" s="40" customFormat="1">
      <c r="B33528" s="7"/>
      <c r="C33528" s="7"/>
      <c r="D33528" s="4"/>
      <c r="E33528" s="4"/>
      <c r="F33528" s="4"/>
      <c r="G33528" s="31"/>
    </row>
    <row r="33529" spans="2:7" s="40" customFormat="1">
      <c r="B33529" s="7"/>
      <c r="C33529" s="7"/>
      <c r="D33529" s="4"/>
      <c r="E33529" s="4"/>
      <c r="F33529" s="4"/>
      <c r="G33529" s="31"/>
    </row>
    <row r="33530" spans="2:7" s="40" customFormat="1">
      <c r="B33530" s="7"/>
      <c r="C33530" s="7"/>
      <c r="D33530" s="4"/>
      <c r="E33530" s="4"/>
      <c r="F33530" s="4"/>
      <c r="G33530" s="31"/>
    </row>
    <row r="33531" spans="2:7" s="40" customFormat="1">
      <c r="B33531" s="7"/>
      <c r="C33531" s="7"/>
      <c r="D33531" s="4"/>
      <c r="E33531" s="4"/>
      <c r="F33531" s="4"/>
      <c r="G33531" s="31"/>
    </row>
    <row r="33532" spans="2:7" s="40" customFormat="1">
      <c r="B33532" s="7"/>
      <c r="C33532" s="7"/>
      <c r="D33532" s="4"/>
      <c r="E33532" s="4"/>
      <c r="F33532" s="4"/>
      <c r="G33532" s="31"/>
    </row>
    <row r="33533" spans="2:7" s="40" customFormat="1">
      <c r="B33533" s="7"/>
      <c r="C33533" s="7"/>
      <c r="D33533" s="4"/>
      <c r="E33533" s="4"/>
      <c r="F33533" s="4"/>
      <c r="G33533" s="31"/>
    </row>
    <row r="33534" spans="2:7" s="40" customFormat="1">
      <c r="B33534" s="7"/>
      <c r="C33534" s="7"/>
      <c r="D33534" s="4"/>
      <c r="E33534" s="4"/>
      <c r="F33534" s="4"/>
      <c r="G33534" s="31"/>
    </row>
    <row r="33535" spans="2:7" s="40" customFormat="1">
      <c r="B33535" s="7"/>
      <c r="C33535" s="7"/>
      <c r="D33535" s="4"/>
      <c r="E33535" s="4"/>
      <c r="F33535" s="4"/>
      <c r="G33535" s="31"/>
    </row>
    <row r="33536" spans="2:7" s="40" customFormat="1">
      <c r="B33536" s="7"/>
      <c r="C33536" s="7"/>
      <c r="D33536" s="4"/>
      <c r="E33536" s="4"/>
      <c r="F33536" s="4"/>
      <c r="G33536" s="31"/>
    </row>
    <row r="33537" spans="2:7" s="40" customFormat="1">
      <c r="B33537" s="7"/>
      <c r="C33537" s="7"/>
      <c r="D33537" s="4"/>
      <c r="E33537" s="4"/>
      <c r="F33537" s="4"/>
      <c r="G33537" s="31"/>
    </row>
    <row r="33538" spans="2:7" s="40" customFormat="1">
      <c r="B33538" s="7"/>
      <c r="C33538" s="7"/>
      <c r="D33538" s="4"/>
      <c r="E33538" s="4"/>
      <c r="F33538" s="4"/>
      <c r="G33538" s="31"/>
    </row>
    <row r="33539" spans="2:7" s="40" customFormat="1">
      <c r="B33539" s="7"/>
      <c r="C33539" s="7"/>
      <c r="D33539" s="4"/>
      <c r="E33539" s="4"/>
      <c r="F33539" s="4"/>
      <c r="G33539" s="31"/>
    </row>
    <row r="33540" spans="2:7" s="40" customFormat="1">
      <c r="B33540" s="7"/>
      <c r="C33540" s="7"/>
      <c r="D33540" s="4"/>
      <c r="E33540" s="4"/>
      <c r="F33540" s="4"/>
      <c r="G33540" s="31"/>
    </row>
    <row r="33541" spans="2:7" s="40" customFormat="1">
      <c r="B33541" s="7"/>
      <c r="C33541" s="7"/>
      <c r="D33541" s="4"/>
      <c r="E33541" s="4"/>
      <c r="F33541" s="4"/>
      <c r="G33541" s="31"/>
    </row>
    <row r="33542" spans="2:7" s="40" customFormat="1">
      <c r="B33542" s="7"/>
      <c r="C33542" s="7"/>
      <c r="D33542" s="4"/>
      <c r="E33542" s="4"/>
      <c r="F33542" s="4"/>
      <c r="G33542" s="31"/>
    </row>
    <row r="33543" spans="2:7" s="40" customFormat="1">
      <c r="B33543" s="7"/>
      <c r="C33543" s="7"/>
      <c r="D33543" s="4"/>
      <c r="E33543" s="4"/>
      <c r="F33543" s="4"/>
      <c r="G33543" s="31"/>
    </row>
    <row r="33544" spans="2:7" s="40" customFormat="1">
      <c r="B33544" s="7"/>
      <c r="C33544" s="7"/>
      <c r="D33544" s="4"/>
      <c r="E33544" s="4"/>
      <c r="F33544" s="4"/>
      <c r="G33544" s="31"/>
    </row>
    <row r="33545" spans="2:7" s="40" customFormat="1">
      <c r="B33545" s="7"/>
      <c r="C33545" s="7"/>
      <c r="D33545" s="4"/>
      <c r="E33545" s="4"/>
      <c r="F33545" s="4"/>
      <c r="G33545" s="31"/>
    </row>
    <row r="33546" spans="2:7" s="40" customFormat="1">
      <c r="B33546" s="7"/>
      <c r="C33546" s="7"/>
      <c r="D33546" s="4"/>
      <c r="E33546" s="4"/>
      <c r="F33546" s="4"/>
      <c r="G33546" s="31"/>
    </row>
    <row r="33547" spans="2:7" s="40" customFormat="1">
      <c r="B33547" s="7"/>
      <c r="C33547" s="7"/>
      <c r="D33547" s="4"/>
      <c r="E33547" s="4"/>
      <c r="F33547" s="4"/>
      <c r="G33547" s="31"/>
    </row>
    <row r="33548" spans="2:7" s="40" customFormat="1">
      <c r="B33548" s="7"/>
      <c r="C33548" s="7"/>
      <c r="D33548" s="4"/>
      <c r="E33548" s="4"/>
      <c r="F33548" s="4"/>
      <c r="G33548" s="31"/>
    </row>
    <row r="33549" spans="2:7" s="40" customFormat="1">
      <c r="B33549" s="7"/>
      <c r="C33549" s="7"/>
      <c r="D33549" s="4"/>
      <c r="E33549" s="4"/>
      <c r="F33549" s="4"/>
      <c r="G33549" s="31"/>
    </row>
    <row r="33550" spans="2:7" s="40" customFormat="1">
      <c r="B33550" s="7"/>
      <c r="C33550" s="7"/>
      <c r="D33550" s="4"/>
      <c r="E33550" s="4"/>
      <c r="F33550" s="4"/>
      <c r="G33550" s="31"/>
    </row>
    <row r="33551" spans="2:7" s="40" customFormat="1">
      <c r="B33551" s="7"/>
      <c r="C33551" s="7"/>
      <c r="D33551" s="4"/>
      <c r="E33551" s="4"/>
      <c r="F33551" s="4"/>
      <c r="G33551" s="31"/>
    </row>
    <row r="33552" spans="2:7" s="40" customFormat="1">
      <c r="B33552" s="7"/>
      <c r="C33552" s="7"/>
      <c r="D33552" s="4"/>
      <c r="E33552" s="4"/>
      <c r="F33552" s="4"/>
      <c r="G33552" s="31"/>
    </row>
    <row r="33553" spans="2:7" s="40" customFormat="1">
      <c r="B33553" s="7"/>
      <c r="C33553" s="7"/>
      <c r="D33553" s="4"/>
      <c r="E33553" s="4"/>
      <c r="F33553" s="4"/>
      <c r="G33553" s="31"/>
    </row>
    <row r="33554" spans="2:7" s="40" customFormat="1">
      <c r="B33554" s="7"/>
      <c r="C33554" s="7"/>
      <c r="D33554" s="4"/>
      <c r="E33554" s="4"/>
      <c r="F33554" s="4"/>
      <c r="G33554" s="31"/>
    </row>
    <row r="33555" spans="2:7" s="40" customFormat="1">
      <c r="B33555" s="7"/>
      <c r="C33555" s="7"/>
      <c r="D33555" s="4"/>
      <c r="E33555" s="4"/>
      <c r="F33555" s="4"/>
      <c r="G33555" s="31"/>
    </row>
    <row r="33556" spans="2:7" s="40" customFormat="1">
      <c r="B33556" s="7"/>
      <c r="C33556" s="7"/>
      <c r="D33556" s="4"/>
      <c r="E33556" s="4"/>
      <c r="F33556" s="4"/>
      <c r="G33556" s="31"/>
    </row>
    <row r="33557" spans="2:7" s="40" customFormat="1">
      <c r="B33557" s="7"/>
      <c r="C33557" s="7"/>
      <c r="D33557" s="4"/>
      <c r="E33557" s="4"/>
      <c r="F33557" s="4"/>
      <c r="G33557" s="31"/>
    </row>
    <row r="33558" spans="2:7" s="40" customFormat="1">
      <c r="B33558" s="7"/>
      <c r="C33558" s="7"/>
      <c r="D33558" s="4"/>
      <c r="E33558" s="4"/>
      <c r="F33558" s="4"/>
      <c r="G33558" s="31"/>
    </row>
    <row r="33559" spans="2:7" s="40" customFormat="1">
      <c r="B33559" s="7"/>
      <c r="C33559" s="7"/>
      <c r="D33559" s="4"/>
      <c r="E33559" s="4"/>
      <c r="F33559" s="4"/>
      <c r="G33559" s="31"/>
    </row>
    <row r="33560" spans="2:7" s="40" customFormat="1">
      <c r="B33560" s="7"/>
      <c r="C33560" s="7"/>
      <c r="D33560" s="4"/>
      <c r="E33560" s="4"/>
      <c r="F33560" s="4"/>
      <c r="G33560" s="31"/>
    </row>
    <row r="33561" spans="2:7" s="40" customFormat="1">
      <c r="B33561" s="7"/>
      <c r="C33561" s="7"/>
      <c r="D33561" s="4"/>
      <c r="E33561" s="4"/>
      <c r="F33561" s="4"/>
      <c r="G33561" s="31"/>
    </row>
    <row r="33562" spans="2:7" s="40" customFormat="1">
      <c r="B33562" s="7"/>
      <c r="C33562" s="7"/>
      <c r="D33562" s="4"/>
      <c r="E33562" s="4"/>
      <c r="F33562" s="4"/>
      <c r="G33562" s="31"/>
    </row>
    <row r="33563" spans="2:7" s="40" customFormat="1">
      <c r="B33563" s="7"/>
      <c r="C33563" s="7"/>
      <c r="D33563" s="4"/>
      <c r="E33563" s="4"/>
      <c r="F33563" s="4"/>
      <c r="G33563" s="31"/>
    </row>
    <row r="33564" spans="2:7" s="40" customFormat="1">
      <c r="B33564" s="7"/>
      <c r="C33564" s="7"/>
      <c r="D33564" s="4"/>
      <c r="E33564" s="4"/>
      <c r="F33564" s="4"/>
      <c r="G33564" s="31"/>
    </row>
    <row r="33565" spans="2:7" s="40" customFormat="1">
      <c r="B33565" s="7"/>
      <c r="C33565" s="7"/>
      <c r="D33565" s="4"/>
      <c r="E33565" s="4"/>
      <c r="F33565" s="4"/>
      <c r="G33565" s="31"/>
    </row>
    <row r="33566" spans="2:7" s="40" customFormat="1">
      <c r="B33566" s="7"/>
      <c r="C33566" s="7"/>
      <c r="D33566" s="4"/>
      <c r="E33566" s="4"/>
      <c r="F33566" s="4"/>
      <c r="G33566" s="31"/>
    </row>
    <row r="33567" spans="2:7" s="40" customFormat="1">
      <c r="B33567" s="7"/>
      <c r="C33567" s="7"/>
      <c r="D33567" s="4"/>
      <c r="E33567" s="4"/>
      <c r="F33567" s="4"/>
      <c r="G33567" s="31"/>
    </row>
    <row r="33568" spans="2:7" s="40" customFormat="1">
      <c r="B33568" s="7"/>
      <c r="C33568" s="7"/>
      <c r="D33568" s="4"/>
      <c r="E33568" s="4"/>
      <c r="F33568" s="4"/>
      <c r="G33568" s="31"/>
    </row>
    <row r="33569" spans="2:7" s="40" customFormat="1">
      <c r="B33569" s="7"/>
      <c r="C33569" s="7"/>
      <c r="D33569" s="4"/>
      <c r="E33569" s="4"/>
      <c r="F33569" s="4"/>
      <c r="G33569" s="31"/>
    </row>
    <row r="33570" spans="2:7" s="40" customFormat="1">
      <c r="B33570" s="7"/>
      <c r="C33570" s="7"/>
      <c r="D33570" s="4"/>
      <c r="E33570" s="4"/>
      <c r="F33570" s="4"/>
      <c r="G33570" s="31"/>
    </row>
    <row r="33571" spans="2:7" s="40" customFormat="1">
      <c r="B33571" s="7"/>
      <c r="C33571" s="7"/>
      <c r="D33571" s="4"/>
      <c r="E33571" s="4"/>
      <c r="F33571" s="4"/>
      <c r="G33571" s="31"/>
    </row>
    <row r="33572" spans="2:7" s="40" customFormat="1">
      <c r="B33572" s="7"/>
      <c r="C33572" s="7"/>
      <c r="D33572" s="4"/>
      <c r="E33572" s="4"/>
      <c r="F33572" s="4"/>
      <c r="G33572" s="31"/>
    </row>
    <row r="33573" spans="2:7" s="40" customFormat="1">
      <c r="B33573" s="7"/>
      <c r="C33573" s="7"/>
      <c r="D33573" s="4"/>
      <c r="E33573" s="4"/>
      <c r="F33573" s="4"/>
      <c r="G33573" s="31"/>
    </row>
    <row r="33574" spans="2:7" s="40" customFormat="1">
      <c r="B33574" s="7"/>
      <c r="C33574" s="7"/>
      <c r="D33574" s="4"/>
      <c r="E33574" s="4"/>
      <c r="F33574" s="4"/>
      <c r="G33574" s="31"/>
    </row>
    <row r="33575" spans="2:7" s="40" customFormat="1">
      <c r="B33575" s="7"/>
      <c r="C33575" s="7"/>
      <c r="D33575" s="4"/>
      <c r="E33575" s="4"/>
      <c r="F33575" s="4"/>
      <c r="G33575" s="31"/>
    </row>
    <row r="33576" spans="2:7" s="40" customFormat="1">
      <c r="B33576" s="7"/>
      <c r="C33576" s="7"/>
      <c r="D33576" s="4"/>
      <c r="E33576" s="4"/>
      <c r="F33576" s="4"/>
      <c r="G33576" s="31"/>
    </row>
    <row r="33577" spans="2:7" s="40" customFormat="1">
      <c r="B33577" s="7"/>
      <c r="C33577" s="7"/>
      <c r="D33577" s="4"/>
      <c r="E33577" s="4"/>
      <c r="F33577" s="4"/>
      <c r="G33577" s="31"/>
    </row>
    <row r="33578" spans="2:7" s="40" customFormat="1">
      <c r="B33578" s="7"/>
      <c r="C33578" s="7"/>
      <c r="D33578" s="4"/>
      <c r="E33578" s="4"/>
      <c r="F33578" s="4"/>
      <c r="G33578" s="31"/>
    </row>
    <row r="33579" spans="2:7" s="40" customFormat="1">
      <c r="B33579" s="7"/>
      <c r="C33579" s="7"/>
      <c r="D33579" s="4"/>
      <c r="E33579" s="4"/>
      <c r="F33579" s="4"/>
      <c r="G33579" s="31"/>
    </row>
    <row r="33580" spans="2:7" s="40" customFormat="1">
      <c r="B33580" s="7"/>
      <c r="C33580" s="7"/>
      <c r="D33580" s="4"/>
      <c r="E33580" s="4"/>
      <c r="F33580" s="4"/>
      <c r="G33580" s="31"/>
    </row>
    <row r="33581" spans="2:7" s="40" customFormat="1">
      <c r="B33581" s="7"/>
      <c r="C33581" s="7"/>
      <c r="D33581" s="4"/>
      <c r="E33581" s="4"/>
      <c r="F33581" s="4"/>
      <c r="G33581" s="31"/>
    </row>
    <row r="33582" spans="2:7" s="40" customFormat="1">
      <c r="B33582" s="7"/>
      <c r="C33582" s="7"/>
      <c r="D33582" s="4"/>
      <c r="E33582" s="4"/>
      <c r="F33582" s="4"/>
      <c r="G33582" s="31"/>
    </row>
    <row r="33583" spans="2:7" s="40" customFormat="1">
      <c r="B33583" s="7"/>
      <c r="C33583" s="7"/>
      <c r="D33583" s="4"/>
      <c r="E33583" s="4"/>
      <c r="F33583" s="4"/>
      <c r="G33583" s="31"/>
    </row>
    <row r="33584" spans="2:7" s="40" customFormat="1">
      <c r="B33584" s="7"/>
      <c r="C33584" s="7"/>
      <c r="D33584" s="4"/>
      <c r="E33584" s="4"/>
      <c r="F33584" s="4"/>
      <c r="G33584" s="31"/>
    </row>
    <row r="33585" spans="2:7" s="40" customFormat="1">
      <c r="B33585" s="7"/>
      <c r="C33585" s="7"/>
      <c r="D33585" s="4"/>
      <c r="E33585" s="4"/>
      <c r="F33585" s="4"/>
      <c r="G33585" s="31"/>
    </row>
    <row r="33586" spans="2:7" s="40" customFormat="1">
      <c r="B33586" s="7"/>
      <c r="C33586" s="7"/>
      <c r="D33586" s="4"/>
      <c r="E33586" s="4"/>
      <c r="F33586" s="4"/>
      <c r="G33586" s="31"/>
    </row>
    <row r="33587" spans="2:7" s="40" customFormat="1">
      <c r="B33587" s="7"/>
      <c r="C33587" s="7"/>
      <c r="D33587" s="4"/>
      <c r="E33587" s="4"/>
      <c r="F33587" s="4"/>
      <c r="G33587" s="31"/>
    </row>
    <row r="33588" spans="2:7" s="40" customFormat="1">
      <c r="B33588" s="7"/>
      <c r="C33588" s="7"/>
      <c r="D33588" s="4"/>
      <c r="E33588" s="4"/>
      <c r="F33588" s="4"/>
      <c r="G33588" s="31"/>
    </row>
    <row r="33589" spans="2:7" s="40" customFormat="1">
      <c r="B33589" s="7"/>
      <c r="C33589" s="7"/>
      <c r="D33589" s="4"/>
      <c r="E33589" s="4"/>
      <c r="F33589" s="4"/>
      <c r="G33589" s="31"/>
    </row>
    <row r="33590" spans="2:7" s="40" customFormat="1">
      <c r="B33590" s="7"/>
      <c r="C33590" s="7"/>
      <c r="D33590" s="4"/>
      <c r="E33590" s="4"/>
      <c r="F33590" s="4"/>
      <c r="G33590" s="31"/>
    </row>
    <row r="33591" spans="2:7" s="40" customFormat="1">
      <c r="B33591" s="7"/>
      <c r="C33591" s="7"/>
      <c r="D33591" s="4"/>
      <c r="E33591" s="4"/>
      <c r="F33591" s="4"/>
      <c r="G33591" s="31"/>
    </row>
    <row r="33592" spans="2:7" s="40" customFormat="1">
      <c r="B33592" s="7"/>
      <c r="C33592" s="7"/>
      <c r="D33592" s="4"/>
      <c r="E33592" s="4"/>
      <c r="F33592" s="4"/>
      <c r="G33592" s="31"/>
    </row>
    <row r="33593" spans="2:7" s="40" customFormat="1">
      <c r="B33593" s="7"/>
      <c r="C33593" s="7"/>
      <c r="D33593" s="4"/>
      <c r="E33593" s="4"/>
      <c r="F33593" s="4"/>
      <c r="G33593" s="31"/>
    </row>
    <row r="33594" spans="2:7" s="40" customFormat="1">
      <c r="B33594" s="7"/>
      <c r="C33594" s="7"/>
      <c r="D33594" s="4"/>
      <c r="E33594" s="4"/>
      <c r="F33594" s="4"/>
      <c r="G33594" s="31"/>
    </row>
    <row r="33595" spans="2:7" s="40" customFormat="1">
      <c r="B33595" s="7"/>
      <c r="C33595" s="7"/>
      <c r="D33595" s="4"/>
      <c r="E33595" s="4"/>
      <c r="F33595" s="4"/>
      <c r="G33595" s="31"/>
    </row>
    <row r="33596" spans="2:7" s="40" customFormat="1">
      <c r="B33596" s="7"/>
      <c r="C33596" s="7"/>
      <c r="D33596" s="4"/>
      <c r="E33596" s="4"/>
      <c r="F33596" s="4"/>
      <c r="G33596" s="31"/>
    </row>
    <row r="33597" spans="2:7" s="40" customFormat="1">
      <c r="B33597" s="7"/>
      <c r="C33597" s="7"/>
      <c r="D33597" s="4"/>
      <c r="E33597" s="4"/>
      <c r="F33597" s="4"/>
      <c r="G33597" s="31"/>
    </row>
    <row r="33598" spans="2:7" s="40" customFormat="1">
      <c r="B33598" s="7"/>
      <c r="C33598" s="7"/>
      <c r="D33598" s="4"/>
      <c r="E33598" s="4"/>
      <c r="F33598" s="4"/>
      <c r="G33598" s="31"/>
    </row>
    <row r="33599" spans="2:7" s="40" customFormat="1">
      <c r="B33599" s="7"/>
      <c r="C33599" s="7"/>
      <c r="D33599" s="4"/>
      <c r="E33599" s="4"/>
      <c r="F33599" s="4"/>
      <c r="G33599" s="31"/>
    </row>
    <row r="33600" spans="2:7" s="40" customFormat="1">
      <c r="B33600" s="7"/>
      <c r="C33600" s="7"/>
      <c r="D33600" s="4"/>
      <c r="E33600" s="4"/>
      <c r="F33600" s="4"/>
      <c r="G33600" s="31"/>
    </row>
    <row r="33601" spans="2:7" s="40" customFormat="1">
      <c r="B33601" s="7"/>
      <c r="C33601" s="7"/>
      <c r="D33601" s="4"/>
      <c r="E33601" s="4"/>
      <c r="F33601" s="4"/>
      <c r="G33601" s="31"/>
    </row>
    <row r="33602" spans="2:7" s="40" customFormat="1">
      <c r="B33602" s="7"/>
      <c r="C33602" s="7"/>
      <c r="D33602" s="4"/>
      <c r="E33602" s="4"/>
      <c r="F33602" s="4"/>
      <c r="G33602" s="31"/>
    </row>
    <row r="33603" spans="2:7" s="40" customFormat="1">
      <c r="B33603" s="7"/>
      <c r="C33603" s="7"/>
      <c r="D33603" s="4"/>
      <c r="E33603" s="4"/>
      <c r="F33603" s="4"/>
      <c r="G33603" s="31"/>
    </row>
    <row r="33604" spans="2:7" s="40" customFormat="1">
      <c r="B33604" s="7"/>
      <c r="C33604" s="7"/>
      <c r="D33604" s="4"/>
      <c r="E33604" s="4"/>
      <c r="F33604" s="4"/>
      <c r="G33604" s="31"/>
    </row>
    <row r="33605" spans="2:7" s="40" customFormat="1">
      <c r="B33605" s="7"/>
      <c r="C33605" s="7"/>
      <c r="D33605" s="4"/>
      <c r="E33605" s="4"/>
      <c r="F33605" s="4"/>
      <c r="G33605" s="31"/>
    </row>
    <row r="33606" spans="2:7" s="40" customFormat="1">
      <c r="B33606" s="7"/>
      <c r="C33606" s="7"/>
      <c r="D33606" s="4"/>
      <c r="E33606" s="4"/>
      <c r="F33606" s="4"/>
      <c r="G33606" s="31"/>
    </row>
    <row r="33607" spans="2:7" s="40" customFormat="1">
      <c r="B33607" s="7"/>
      <c r="C33607" s="7"/>
      <c r="D33607" s="4"/>
      <c r="E33607" s="4"/>
      <c r="F33607" s="4"/>
      <c r="G33607" s="31"/>
    </row>
    <row r="33608" spans="2:7" s="40" customFormat="1">
      <c r="B33608" s="7"/>
      <c r="C33608" s="7"/>
      <c r="D33608" s="4"/>
      <c r="E33608" s="4"/>
      <c r="F33608" s="4"/>
      <c r="G33608" s="31"/>
    </row>
    <row r="33609" spans="2:7" s="40" customFormat="1">
      <c r="B33609" s="7"/>
      <c r="C33609" s="7"/>
      <c r="D33609" s="4"/>
      <c r="E33609" s="4"/>
      <c r="F33609" s="4"/>
      <c r="G33609" s="31"/>
    </row>
    <row r="33610" spans="2:7" s="40" customFormat="1">
      <c r="B33610" s="7"/>
      <c r="C33610" s="7"/>
      <c r="D33610" s="4"/>
      <c r="E33610" s="4"/>
      <c r="F33610" s="4"/>
      <c r="G33610" s="31"/>
    </row>
    <row r="33611" spans="2:7" s="40" customFormat="1">
      <c r="B33611" s="7"/>
      <c r="C33611" s="7"/>
      <c r="D33611" s="4"/>
      <c r="E33611" s="4"/>
      <c r="F33611" s="4"/>
      <c r="G33611" s="31"/>
    </row>
    <row r="33612" spans="2:7" s="40" customFormat="1">
      <c r="B33612" s="7"/>
      <c r="C33612" s="7"/>
      <c r="D33612" s="4"/>
      <c r="E33612" s="4"/>
      <c r="F33612" s="4"/>
      <c r="G33612" s="31"/>
    </row>
    <row r="33613" spans="2:7" s="40" customFormat="1">
      <c r="B33613" s="7"/>
      <c r="C33613" s="7"/>
      <c r="D33613" s="4"/>
      <c r="E33613" s="4"/>
      <c r="F33613" s="4"/>
      <c r="G33613" s="31"/>
    </row>
    <row r="33614" spans="2:7" s="40" customFormat="1">
      <c r="B33614" s="7"/>
      <c r="C33614" s="7"/>
      <c r="D33614" s="4"/>
      <c r="E33614" s="4"/>
      <c r="F33614" s="4"/>
      <c r="G33614" s="31"/>
    </row>
    <row r="33615" spans="2:7" s="40" customFormat="1">
      <c r="B33615" s="7"/>
      <c r="C33615" s="7"/>
      <c r="D33615" s="4"/>
      <c r="E33615" s="4"/>
      <c r="F33615" s="4"/>
      <c r="G33615" s="31"/>
    </row>
    <row r="33616" spans="2:7" s="40" customFormat="1">
      <c r="B33616" s="7"/>
      <c r="C33616" s="7"/>
      <c r="D33616" s="4"/>
      <c r="E33616" s="4"/>
      <c r="F33616" s="4"/>
      <c r="G33616" s="31"/>
    </row>
    <row r="33617" spans="2:7" s="40" customFormat="1">
      <c r="B33617" s="7"/>
      <c r="C33617" s="7"/>
      <c r="D33617" s="4"/>
      <c r="E33617" s="4"/>
      <c r="F33617" s="4"/>
      <c r="G33617" s="31"/>
    </row>
    <row r="33618" spans="2:7" s="40" customFormat="1">
      <c r="B33618" s="7"/>
      <c r="C33618" s="7"/>
      <c r="D33618" s="4"/>
      <c r="E33618" s="4"/>
      <c r="F33618" s="4"/>
      <c r="G33618" s="31"/>
    </row>
    <row r="33619" spans="2:7" s="40" customFormat="1">
      <c r="B33619" s="7"/>
      <c r="C33619" s="7"/>
      <c r="D33619" s="4"/>
      <c r="E33619" s="4"/>
      <c r="F33619" s="4"/>
      <c r="G33619" s="31"/>
    </row>
    <row r="33620" spans="2:7" s="40" customFormat="1">
      <c r="B33620" s="7"/>
      <c r="C33620" s="7"/>
      <c r="D33620" s="4"/>
      <c r="E33620" s="4"/>
      <c r="F33620" s="4"/>
      <c r="G33620" s="31"/>
    </row>
    <row r="33621" spans="2:7" s="40" customFormat="1">
      <c r="B33621" s="7"/>
      <c r="C33621" s="7"/>
      <c r="D33621" s="4"/>
      <c r="E33621" s="4"/>
      <c r="F33621" s="4"/>
      <c r="G33621" s="31"/>
    </row>
    <row r="33622" spans="2:7" s="40" customFormat="1">
      <c r="B33622" s="7"/>
      <c r="C33622" s="7"/>
      <c r="D33622" s="4"/>
      <c r="E33622" s="4"/>
      <c r="F33622" s="4"/>
      <c r="G33622" s="31"/>
    </row>
    <row r="33623" spans="2:7" s="40" customFormat="1">
      <c r="B33623" s="7"/>
      <c r="C33623" s="7"/>
      <c r="D33623" s="4"/>
      <c r="E33623" s="4"/>
      <c r="F33623" s="4"/>
      <c r="G33623" s="31"/>
    </row>
    <row r="33624" spans="2:7" s="40" customFormat="1">
      <c r="B33624" s="7"/>
      <c r="C33624" s="7"/>
      <c r="D33624" s="4"/>
      <c r="E33624" s="4"/>
      <c r="F33624" s="4"/>
      <c r="G33624" s="31"/>
    </row>
    <row r="33625" spans="2:7" s="40" customFormat="1">
      <c r="B33625" s="7"/>
      <c r="C33625" s="7"/>
      <c r="D33625" s="4"/>
      <c r="E33625" s="4"/>
      <c r="F33625" s="4"/>
      <c r="G33625" s="31"/>
    </row>
    <row r="33626" spans="2:7" s="40" customFormat="1">
      <c r="B33626" s="7"/>
      <c r="C33626" s="7"/>
      <c r="D33626" s="4"/>
      <c r="E33626" s="4"/>
      <c r="F33626" s="4"/>
      <c r="G33626" s="31"/>
    </row>
    <row r="33627" spans="2:7" s="40" customFormat="1">
      <c r="B33627" s="7"/>
      <c r="C33627" s="7"/>
      <c r="D33627" s="4"/>
      <c r="E33627" s="4"/>
      <c r="F33627" s="4"/>
      <c r="G33627" s="31"/>
    </row>
    <row r="33628" spans="2:7" s="40" customFormat="1">
      <c r="B33628" s="7"/>
      <c r="C33628" s="7"/>
      <c r="D33628" s="4"/>
      <c r="E33628" s="4"/>
      <c r="F33628" s="4"/>
      <c r="G33628" s="31"/>
    </row>
    <row r="33629" spans="2:7" s="40" customFormat="1">
      <c r="B33629" s="7"/>
      <c r="C33629" s="7"/>
      <c r="D33629" s="4"/>
      <c r="E33629" s="4"/>
      <c r="F33629" s="4"/>
      <c r="G33629" s="31"/>
    </row>
    <row r="33630" spans="2:7" s="40" customFormat="1">
      <c r="B33630" s="7"/>
      <c r="C33630" s="7"/>
      <c r="D33630" s="4"/>
      <c r="E33630" s="4"/>
      <c r="F33630" s="4"/>
      <c r="G33630" s="31"/>
    </row>
    <row r="33631" spans="2:7" s="40" customFormat="1">
      <c r="B33631" s="7"/>
      <c r="C33631" s="7"/>
      <c r="D33631" s="4"/>
      <c r="E33631" s="4"/>
      <c r="F33631" s="4"/>
      <c r="G33631" s="31"/>
    </row>
    <row r="33632" spans="2:7" s="40" customFormat="1">
      <c r="B33632" s="7"/>
      <c r="C33632" s="7"/>
      <c r="D33632" s="4"/>
      <c r="E33632" s="4"/>
      <c r="F33632" s="4"/>
      <c r="G33632" s="31"/>
    </row>
    <row r="33633" spans="2:7" s="40" customFormat="1">
      <c r="B33633" s="7"/>
      <c r="C33633" s="7"/>
      <c r="D33633" s="4"/>
      <c r="E33633" s="4"/>
      <c r="F33633" s="4"/>
      <c r="G33633" s="31"/>
    </row>
    <row r="33634" spans="2:7" s="40" customFormat="1">
      <c r="B33634" s="7"/>
      <c r="C33634" s="7"/>
      <c r="D33634" s="4"/>
      <c r="E33634" s="4"/>
      <c r="F33634" s="4"/>
      <c r="G33634" s="31"/>
    </row>
    <row r="33635" spans="2:7" s="40" customFormat="1">
      <c r="B33635" s="7"/>
      <c r="C33635" s="7"/>
      <c r="D33635" s="4"/>
      <c r="E33635" s="4"/>
      <c r="F33635" s="4"/>
      <c r="G33635" s="31"/>
    </row>
    <row r="33636" spans="2:7" s="40" customFormat="1">
      <c r="B33636" s="7"/>
      <c r="C33636" s="7"/>
      <c r="D33636" s="4"/>
      <c r="E33636" s="4"/>
      <c r="F33636" s="4"/>
      <c r="G33636" s="31"/>
    </row>
    <row r="33637" spans="2:7" s="40" customFormat="1">
      <c r="B33637" s="7"/>
      <c r="C33637" s="7"/>
      <c r="D33637" s="4"/>
      <c r="E33637" s="4"/>
      <c r="F33637" s="4"/>
      <c r="G33637" s="31"/>
    </row>
    <row r="33638" spans="2:7" s="40" customFormat="1">
      <c r="B33638" s="7"/>
      <c r="C33638" s="7"/>
      <c r="D33638" s="4"/>
      <c r="E33638" s="4"/>
      <c r="F33638" s="4"/>
      <c r="G33638" s="31"/>
    </row>
    <row r="33639" spans="2:7" s="40" customFormat="1">
      <c r="B33639" s="7"/>
      <c r="C33639" s="7"/>
      <c r="D33639" s="4"/>
      <c r="E33639" s="4"/>
      <c r="F33639" s="4"/>
      <c r="G33639" s="31"/>
    </row>
    <row r="33640" spans="2:7" s="40" customFormat="1">
      <c r="B33640" s="7"/>
      <c r="C33640" s="7"/>
      <c r="D33640" s="4"/>
      <c r="E33640" s="4"/>
      <c r="F33640" s="4"/>
      <c r="G33640" s="31"/>
    </row>
    <row r="33641" spans="2:7" s="40" customFormat="1">
      <c r="B33641" s="7"/>
      <c r="C33641" s="7"/>
      <c r="D33641" s="4"/>
      <c r="E33641" s="4"/>
      <c r="F33641" s="4"/>
      <c r="G33641" s="31"/>
    </row>
    <row r="33642" spans="2:7" s="40" customFormat="1">
      <c r="B33642" s="7"/>
      <c r="C33642" s="7"/>
      <c r="D33642" s="4"/>
      <c r="E33642" s="4"/>
      <c r="F33642" s="4"/>
      <c r="G33642" s="31"/>
    </row>
    <row r="33643" spans="2:7" s="40" customFormat="1">
      <c r="B33643" s="7"/>
      <c r="C33643" s="7"/>
      <c r="D33643" s="4"/>
      <c r="E33643" s="4"/>
      <c r="F33643" s="4"/>
      <c r="G33643" s="31"/>
    </row>
    <row r="33644" spans="2:7" s="40" customFormat="1">
      <c r="B33644" s="7"/>
      <c r="C33644" s="7"/>
      <c r="D33644" s="4"/>
      <c r="E33644" s="4"/>
      <c r="F33644" s="4"/>
      <c r="G33644" s="31"/>
    </row>
    <row r="33645" spans="2:7" s="40" customFormat="1">
      <c r="B33645" s="7"/>
      <c r="C33645" s="7"/>
      <c r="D33645" s="4"/>
      <c r="E33645" s="4"/>
      <c r="F33645" s="4"/>
      <c r="G33645" s="31"/>
    </row>
    <row r="33646" spans="2:7" s="40" customFormat="1">
      <c r="B33646" s="7"/>
      <c r="C33646" s="7"/>
      <c r="D33646" s="4"/>
      <c r="E33646" s="4"/>
      <c r="F33646" s="4"/>
      <c r="G33646" s="31"/>
    </row>
    <row r="33647" spans="2:7" s="40" customFormat="1">
      <c r="B33647" s="7"/>
      <c r="C33647" s="7"/>
      <c r="D33647" s="4"/>
      <c r="E33647" s="4"/>
      <c r="F33647" s="4"/>
      <c r="G33647" s="31"/>
    </row>
    <row r="33648" spans="2:7" s="40" customFormat="1">
      <c r="B33648" s="7"/>
      <c r="C33648" s="7"/>
      <c r="D33648" s="4"/>
      <c r="E33648" s="4"/>
      <c r="F33648" s="4"/>
      <c r="G33648" s="31"/>
    </row>
    <row r="33649" spans="2:7" s="40" customFormat="1">
      <c r="B33649" s="7"/>
      <c r="C33649" s="7"/>
      <c r="D33649" s="4"/>
      <c r="E33649" s="4"/>
      <c r="F33649" s="4"/>
      <c r="G33649" s="31"/>
    </row>
    <row r="33650" spans="2:7" s="40" customFormat="1">
      <c r="B33650" s="7"/>
      <c r="C33650" s="7"/>
      <c r="D33650" s="4"/>
      <c r="E33650" s="4"/>
      <c r="F33650" s="4"/>
      <c r="G33650" s="31"/>
    </row>
    <row r="33651" spans="2:7" s="40" customFormat="1">
      <c r="B33651" s="7"/>
      <c r="C33651" s="7"/>
      <c r="D33651" s="4"/>
      <c r="E33651" s="4"/>
      <c r="F33651" s="4"/>
      <c r="G33651" s="31"/>
    </row>
    <row r="33652" spans="2:7" s="40" customFormat="1">
      <c r="B33652" s="7"/>
      <c r="C33652" s="7"/>
      <c r="D33652" s="4"/>
      <c r="E33652" s="4"/>
      <c r="F33652" s="4"/>
      <c r="G33652" s="31"/>
    </row>
    <row r="33653" spans="2:7" s="40" customFormat="1">
      <c r="B33653" s="7"/>
      <c r="C33653" s="7"/>
      <c r="D33653" s="4"/>
      <c r="E33653" s="4"/>
      <c r="F33653" s="4"/>
      <c r="G33653" s="31"/>
    </row>
    <row r="33654" spans="2:7" s="40" customFormat="1">
      <c r="B33654" s="7"/>
      <c r="C33654" s="7"/>
      <c r="D33654" s="4"/>
      <c r="E33654" s="4"/>
      <c r="F33654" s="4"/>
      <c r="G33654" s="31"/>
    </row>
    <row r="33655" spans="2:7" s="40" customFormat="1">
      <c r="B33655" s="7"/>
      <c r="C33655" s="7"/>
      <c r="D33655" s="4"/>
      <c r="E33655" s="4"/>
      <c r="F33655" s="4"/>
      <c r="G33655" s="31"/>
    </row>
    <row r="33656" spans="2:7" s="40" customFormat="1">
      <c r="B33656" s="7"/>
      <c r="C33656" s="7"/>
      <c r="D33656" s="4"/>
      <c r="E33656" s="4"/>
      <c r="F33656" s="4"/>
      <c r="G33656" s="31"/>
    </row>
    <row r="33657" spans="2:7" s="40" customFormat="1">
      <c r="B33657" s="7"/>
      <c r="C33657" s="7"/>
      <c r="D33657" s="4"/>
      <c r="E33657" s="4"/>
      <c r="F33657" s="4"/>
      <c r="G33657" s="31"/>
    </row>
    <row r="33658" spans="2:7" s="40" customFormat="1">
      <c r="B33658" s="7"/>
      <c r="C33658" s="7"/>
      <c r="D33658" s="4"/>
      <c r="E33658" s="4"/>
      <c r="F33658" s="4"/>
      <c r="G33658" s="31"/>
    </row>
    <row r="33659" spans="2:7" s="40" customFormat="1">
      <c r="B33659" s="7"/>
      <c r="C33659" s="7"/>
      <c r="D33659" s="4"/>
      <c r="E33659" s="4"/>
      <c r="F33659" s="4"/>
      <c r="G33659" s="31"/>
    </row>
    <row r="33660" spans="2:7" s="40" customFormat="1">
      <c r="B33660" s="7"/>
      <c r="C33660" s="7"/>
      <c r="D33660" s="4"/>
      <c r="E33660" s="4"/>
      <c r="F33660" s="4"/>
      <c r="G33660" s="31"/>
    </row>
    <row r="33661" spans="2:7" s="40" customFormat="1">
      <c r="B33661" s="7"/>
      <c r="C33661" s="7"/>
      <c r="D33661" s="4"/>
      <c r="E33661" s="4"/>
      <c r="F33661" s="4"/>
      <c r="G33661" s="31"/>
    </row>
    <row r="33662" spans="2:7" s="40" customFormat="1">
      <c r="B33662" s="7"/>
      <c r="C33662" s="7"/>
      <c r="D33662" s="4"/>
      <c r="E33662" s="4"/>
      <c r="F33662" s="4"/>
      <c r="G33662" s="31"/>
    </row>
    <row r="33663" spans="2:7" s="40" customFormat="1">
      <c r="B33663" s="7"/>
      <c r="C33663" s="7"/>
      <c r="D33663" s="4"/>
      <c r="E33663" s="4"/>
      <c r="F33663" s="4"/>
      <c r="G33663" s="31"/>
    </row>
    <row r="33664" spans="2:7" s="40" customFormat="1">
      <c r="B33664" s="7"/>
      <c r="C33664" s="7"/>
      <c r="D33664" s="4"/>
      <c r="E33664" s="4"/>
      <c r="F33664" s="4"/>
      <c r="G33664" s="31"/>
    </row>
    <row r="33665" spans="2:7" s="40" customFormat="1">
      <c r="B33665" s="7"/>
      <c r="C33665" s="7"/>
      <c r="D33665" s="4"/>
      <c r="E33665" s="4"/>
      <c r="F33665" s="4"/>
      <c r="G33665" s="31"/>
    </row>
    <row r="33666" spans="2:7" s="40" customFormat="1">
      <c r="B33666" s="7"/>
      <c r="C33666" s="7"/>
      <c r="D33666" s="4"/>
      <c r="E33666" s="4"/>
      <c r="F33666" s="4"/>
      <c r="G33666" s="31"/>
    </row>
    <row r="33667" spans="2:7" s="40" customFormat="1">
      <c r="B33667" s="7"/>
      <c r="C33667" s="7"/>
      <c r="D33667" s="4"/>
      <c r="E33667" s="4"/>
      <c r="F33667" s="4"/>
      <c r="G33667" s="31"/>
    </row>
    <row r="33668" spans="2:7" s="40" customFormat="1">
      <c r="B33668" s="7"/>
      <c r="C33668" s="7"/>
      <c r="D33668" s="4"/>
      <c r="E33668" s="4"/>
      <c r="F33668" s="4"/>
      <c r="G33668" s="31"/>
    </row>
    <row r="33669" spans="2:7" s="40" customFormat="1">
      <c r="B33669" s="7"/>
      <c r="C33669" s="7"/>
      <c r="D33669" s="4"/>
      <c r="E33669" s="4"/>
      <c r="F33669" s="4"/>
      <c r="G33669" s="31"/>
    </row>
    <row r="33670" spans="2:7" s="40" customFormat="1">
      <c r="B33670" s="7"/>
      <c r="C33670" s="7"/>
      <c r="D33670" s="4"/>
      <c r="E33670" s="4"/>
      <c r="F33670" s="4"/>
      <c r="G33670" s="31"/>
    </row>
    <row r="33671" spans="2:7" s="40" customFormat="1">
      <c r="B33671" s="7"/>
      <c r="C33671" s="7"/>
      <c r="D33671" s="4"/>
      <c r="E33671" s="4"/>
      <c r="F33671" s="4"/>
      <c r="G33671" s="31"/>
    </row>
    <row r="33672" spans="2:7" s="40" customFormat="1">
      <c r="B33672" s="7"/>
      <c r="C33672" s="7"/>
      <c r="D33672" s="4"/>
      <c r="E33672" s="4"/>
      <c r="F33672" s="4"/>
      <c r="G33672" s="31"/>
    </row>
    <row r="33673" spans="2:7" s="40" customFormat="1">
      <c r="B33673" s="7"/>
      <c r="C33673" s="7"/>
      <c r="D33673" s="4"/>
      <c r="E33673" s="4"/>
      <c r="F33673" s="4"/>
      <c r="G33673" s="31"/>
    </row>
    <row r="33674" spans="2:7" s="40" customFormat="1">
      <c r="B33674" s="7"/>
      <c r="C33674" s="7"/>
      <c r="D33674" s="4"/>
      <c r="E33674" s="4"/>
      <c r="F33674" s="4"/>
      <c r="G33674" s="31"/>
    </row>
    <row r="33675" spans="2:7" s="40" customFormat="1">
      <c r="B33675" s="7"/>
      <c r="C33675" s="7"/>
      <c r="D33675" s="4"/>
      <c r="E33675" s="4"/>
      <c r="F33675" s="4"/>
      <c r="G33675" s="31"/>
    </row>
    <row r="33676" spans="2:7" s="40" customFormat="1">
      <c r="B33676" s="7"/>
      <c r="C33676" s="7"/>
      <c r="D33676" s="4"/>
      <c r="E33676" s="4"/>
      <c r="F33676" s="4"/>
      <c r="G33676" s="31"/>
    </row>
    <row r="33677" spans="2:7" s="40" customFormat="1">
      <c r="B33677" s="7"/>
      <c r="C33677" s="7"/>
      <c r="D33677" s="4"/>
      <c r="E33677" s="4"/>
      <c r="F33677" s="4"/>
      <c r="G33677" s="31"/>
    </row>
    <row r="33678" spans="2:7" s="40" customFormat="1">
      <c r="B33678" s="7"/>
      <c r="C33678" s="7"/>
      <c r="D33678" s="4"/>
      <c r="E33678" s="4"/>
      <c r="F33678" s="4"/>
      <c r="G33678" s="31"/>
    </row>
    <row r="33679" spans="2:7" s="40" customFormat="1">
      <c r="B33679" s="7"/>
      <c r="C33679" s="7"/>
      <c r="D33679" s="4"/>
      <c r="E33679" s="4"/>
      <c r="F33679" s="4"/>
      <c r="G33679" s="31"/>
    </row>
    <row r="33680" spans="2:7" s="40" customFormat="1">
      <c r="B33680" s="7"/>
      <c r="C33680" s="7"/>
      <c r="D33680" s="4"/>
      <c r="E33680" s="4"/>
      <c r="F33680" s="4"/>
      <c r="G33680" s="31"/>
    </row>
    <row r="33681" spans="2:7" s="40" customFormat="1">
      <c r="B33681" s="7"/>
      <c r="C33681" s="7"/>
      <c r="D33681" s="4"/>
      <c r="E33681" s="4"/>
      <c r="F33681" s="4"/>
      <c r="G33681" s="31"/>
    </row>
    <row r="33682" spans="2:7" s="40" customFormat="1">
      <c r="B33682" s="7"/>
      <c r="C33682" s="7"/>
      <c r="D33682" s="4"/>
      <c r="E33682" s="4"/>
      <c r="F33682" s="4"/>
      <c r="G33682" s="31"/>
    </row>
    <row r="33683" spans="2:7" s="40" customFormat="1">
      <c r="B33683" s="7"/>
      <c r="C33683" s="7"/>
      <c r="D33683" s="4"/>
      <c r="E33683" s="4"/>
      <c r="F33683" s="4"/>
      <c r="G33683" s="31"/>
    </row>
    <row r="33684" spans="2:7" s="40" customFormat="1">
      <c r="B33684" s="7"/>
      <c r="C33684" s="7"/>
      <c r="D33684" s="4"/>
      <c r="E33684" s="4"/>
      <c r="F33684" s="4"/>
      <c r="G33684" s="31"/>
    </row>
    <row r="33685" spans="2:7" s="40" customFormat="1">
      <c r="B33685" s="7"/>
      <c r="C33685" s="7"/>
      <c r="D33685" s="4"/>
      <c r="E33685" s="4"/>
      <c r="F33685" s="4"/>
      <c r="G33685" s="31"/>
    </row>
    <row r="33686" spans="2:7" s="40" customFormat="1">
      <c r="B33686" s="7"/>
      <c r="C33686" s="7"/>
      <c r="D33686" s="4"/>
      <c r="E33686" s="4"/>
      <c r="F33686" s="4"/>
      <c r="G33686" s="31"/>
    </row>
    <row r="33687" spans="2:7" s="40" customFormat="1">
      <c r="B33687" s="7"/>
      <c r="C33687" s="7"/>
      <c r="D33687" s="4"/>
      <c r="E33687" s="4"/>
      <c r="F33687" s="4"/>
      <c r="G33687" s="31"/>
    </row>
    <row r="33688" spans="2:7" s="40" customFormat="1">
      <c r="B33688" s="7"/>
      <c r="C33688" s="7"/>
      <c r="D33688" s="4"/>
      <c r="E33688" s="4"/>
      <c r="F33688" s="4"/>
      <c r="G33688" s="31"/>
    </row>
    <row r="33689" spans="2:7" s="40" customFormat="1">
      <c r="B33689" s="7"/>
      <c r="C33689" s="7"/>
      <c r="D33689" s="4"/>
      <c r="E33689" s="4"/>
      <c r="F33689" s="4"/>
      <c r="G33689" s="31"/>
    </row>
    <row r="33690" spans="2:7" s="40" customFormat="1">
      <c r="B33690" s="7"/>
      <c r="C33690" s="7"/>
      <c r="D33690" s="4"/>
      <c r="E33690" s="4"/>
      <c r="F33690" s="4"/>
      <c r="G33690" s="31"/>
    </row>
    <row r="33691" spans="2:7" s="40" customFormat="1">
      <c r="B33691" s="7"/>
      <c r="C33691" s="7"/>
      <c r="D33691" s="4"/>
      <c r="E33691" s="4"/>
      <c r="F33691" s="4"/>
      <c r="G33691" s="31"/>
    </row>
    <row r="33692" spans="2:7" s="40" customFormat="1">
      <c r="B33692" s="7"/>
      <c r="C33692" s="7"/>
      <c r="D33692" s="4"/>
      <c r="E33692" s="4"/>
      <c r="F33692" s="4"/>
      <c r="G33692" s="31"/>
    </row>
    <row r="33693" spans="2:7" s="40" customFormat="1">
      <c r="B33693" s="7"/>
      <c r="C33693" s="7"/>
      <c r="D33693" s="4"/>
      <c r="E33693" s="4"/>
      <c r="F33693" s="4"/>
      <c r="G33693" s="31"/>
    </row>
    <row r="33694" spans="2:7" s="40" customFormat="1">
      <c r="B33694" s="7"/>
      <c r="C33694" s="7"/>
      <c r="D33694" s="4"/>
      <c r="E33694" s="4"/>
      <c r="F33694" s="4"/>
      <c r="G33694" s="31"/>
    </row>
    <row r="33695" spans="2:7" s="40" customFormat="1">
      <c r="B33695" s="7"/>
      <c r="C33695" s="7"/>
      <c r="D33695" s="4"/>
      <c r="E33695" s="4"/>
      <c r="F33695" s="4"/>
      <c r="G33695" s="31"/>
    </row>
    <row r="33696" spans="2:7" s="40" customFormat="1">
      <c r="B33696" s="7"/>
      <c r="C33696" s="7"/>
      <c r="D33696" s="4"/>
      <c r="E33696" s="4"/>
      <c r="F33696" s="4"/>
      <c r="G33696" s="31"/>
    </row>
    <row r="33697" spans="2:7" s="40" customFormat="1">
      <c r="B33697" s="7"/>
      <c r="C33697" s="7"/>
      <c r="D33697" s="4"/>
      <c r="E33697" s="4"/>
      <c r="F33697" s="4"/>
      <c r="G33697" s="31"/>
    </row>
    <row r="33698" spans="2:7" s="40" customFormat="1">
      <c r="B33698" s="7"/>
      <c r="C33698" s="7"/>
      <c r="D33698" s="4"/>
      <c r="E33698" s="4"/>
      <c r="F33698" s="4"/>
      <c r="G33698" s="31"/>
    </row>
    <row r="33699" spans="2:7" s="40" customFormat="1">
      <c r="B33699" s="7"/>
      <c r="C33699" s="7"/>
      <c r="D33699" s="4"/>
      <c r="E33699" s="4"/>
      <c r="F33699" s="4"/>
      <c r="G33699" s="31"/>
    </row>
    <row r="33700" spans="2:7" s="40" customFormat="1">
      <c r="B33700" s="7"/>
      <c r="C33700" s="7"/>
      <c r="D33700" s="4"/>
      <c r="E33700" s="4"/>
      <c r="F33700" s="4"/>
      <c r="G33700" s="31"/>
    </row>
    <row r="33701" spans="2:7" s="40" customFormat="1">
      <c r="B33701" s="7"/>
      <c r="C33701" s="7"/>
      <c r="D33701" s="4"/>
      <c r="E33701" s="4"/>
      <c r="F33701" s="4"/>
      <c r="G33701" s="31"/>
    </row>
    <row r="33702" spans="2:7" s="40" customFormat="1">
      <c r="B33702" s="7"/>
      <c r="C33702" s="7"/>
      <c r="D33702" s="4"/>
      <c r="E33702" s="4"/>
      <c r="F33702" s="4"/>
      <c r="G33702" s="31"/>
    </row>
    <row r="33703" spans="2:7" s="40" customFormat="1">
      <c r="B33703" s="7"/>
      <c r="C33703" s="7"/>
      <c r="D33703" s="4"/>
      <c r="E33703" s="4"/>
      <c r="F33703" s="4"/>
      <c r="G33703" s="31"/>
    </row>
    <row r="33704" spans="2:7" s="40" customFormat="1">
      <c r="B33704" s="7"/>
      <c r="C33704" s="7"/>
      <c r="D33704" s="4"/>
      <c r="E33704" s="4"/>
      <c r="F33704" s="4"/>
      <c r="G33704" s="31"/>
    </row>
    <row r="33705" spans="2:7" s="40" customFormat="1">
      <c r="B33705" s="7"/>
      <c r="C33705" s="7"/>
      <c r="D33705" s="4"/>
      <c r="E33705" s="4"/>
      <c r="F33705" s="4"/>
      <c r="G33705" s="31"/>
    </row>
    <row r="33706" spans="2:7" s="40" customFormat="1">
      <c r="B33706" s="7"/>
      <c r="C33706" s="7"/>
      <c r="D33706" s="4"/>
      <c r="E33706" s="4"/>
      <c r="F33706" s="4"/>
      <c r="G33706" s="31"/>
    </row>
    <row r="33707" spans="2:7" s="40" customFormat="1">
      <c r="B33707" s="7"/>
      <c r="C33707" s="7"/>
      <c r="D33707" s="4"/>
      <c r="E33707" s="4"/>
      <c r="F33707" s="4"/>
      <c r="G33707" s="31"/>
    </row>
    <row r="33708" spans="2:7" s="40" customFormat="1">
      <c r="B33708" s="7"/>
      <c r="C33708" s="7"/>
      <c r="D33708" s="4"/>
      <c r="E33708" s="4"/>
      <c r="F33708" s="4"/>
      <c r="G33708" s="31"/>
    </row>
    <row r="33709" spans="2:7" s="40" customFormat="1">
      <c r="B33709" s="7"/>
      <c r="C33709" s="7"/>
      <c r="D33709" s="4"/>
      <c r="E33709" s="4"/>
      <c r="F33709" s="4"/>
      <c r="G33709" s="31"/>
    </row>
    <row r="33710" spans="2:7" s="40" customFormat="1">
      <c r="B33710" s="7"/>
      <c r="C33710" s="7"/>
      <c r="D33710" s="4"/>
      <c r="E33710" s="4"/>
      <c r="F33710" s="4"/>
      <c r="G33710" s="31"/>
    </row>
    <row r="33711" spans="2:7" s="40" customFormat="1">
      <c r="B33711" s="7"/>
      <c r="C33711" s="7"/>
      <c r="D33711" s="4"/>
      <c r="E33711" s="4"/>
      <c r="F33711" s="4"/>
      <c r="G33711" s="31"/>
    </row>
    <row r="33712" spans="2:7" s="40" customFormat="1">
      <c r="B33712" s="7"/>
      <c r="C33712" s="7"/>
      <c r="D33712" s="4"/>
      <c r="E33712" s="4"/>
      <c r="F33712" s="4"/>
      <c r="G33712" s="31"/>
    </row>
    <row r="33713" spans="2:7" s="40" customFormat="1">
      <c r="B33713" s="7"/>
      <c r="C33713" s="7"/>
      <c r="D33713" s="4"/>
      <c r="E33713" s="4"/>
      <c r="F33713" s="4"/>
      <c r="G33713" s="31"/>
    </row>
    <row r="33714" spans="2:7" s="40" customFormat="1">
      <c r="B33714" s="7"/>
      <c r="C33714" s="7"/>
      <c r="D33714" s="4"/>
      <c r="E33714" s="4"/>
      <c r="F33714" s="4"/>
      <c r="G33714" s="31"/>
    </row>
    <row r="33715" spans="2:7" s="40" customFormat="1">
      <c r="B33715" s="7"/>
      <c r="C33715" s="7"/>
      <c r="D33715" s="4"/>
      <c r="E33715" s="4"/>
      <c r="F33715" s="4"/>
      <c r="G33715" s="31"/>
    </row>
    <row r="33716" spans="2:7" s="40" customFormat="1">
      <c r="B33716" s="7"/>
      <c r="C33716" s="7"/>
      <c r="D33716" s="4"/>
      <c r="E33716" s="4"/>
      <c r="F33716" s="4"/>
      <c r="G33716" s="31"/>
    </row>
    <row r="33717" spans="2:7" s="40" customFormat="1">
      <c r="B33717" s="7"/>
      <c r="C33717" s="7"/>
      <c r="D33717" s="4"/>
      <c r="E33717" s="4"/>
      <c r="F33717" s="4"/>
      <c r="G33717" s="31"/>
    </row>
    <row r="33718" spans="2:7" s="40" customFormat="1">
      <c r="B33718" s="7"/>
      <c r="C33718" s="7"/>
      <c r="D33718" s="4"/>
      <c r="E33718" s="4"/>
      <c r="F33718" s="4"/>
      <c r="G33718" s="31"/>
    </row>
    <row r="33719" spans="2:7" s="40" customFormat="1">
      <c r="B33719" s="7"/>
      <c r="C33719" s="7"/>
      <c r="D33719" s="4"/>
      <c r="E33719" s="4"/>
      <c r="F33719" s="4"/>
      <c r="G33719" s="31"/>
    </row>
    <row r="33720" spans="2:7" s="40" customFormat="1">
      <c r="B33720" s="7"/>
      <c r="C33720" s="7"/>
      <c r="D33720" s="4"/>
      <c r="E33720" s="4"/>
      <c r="F33720" s="4"/>
      <c r="G33720" s="31"/>
    </row>
    <row r="33721" spans="2:7" s="40" customFormat="1">
      <c r="B33721" s="7"/>
      <c r="C33721" s="7"/>
      <c r="D33721" s="4"/>
      <c r="E33721" s="4"/>
      <c r="F33721" s="4"/>
      <c r="G33721" s="31"/>
    </row>
    <row r="33722" spans="2:7" s="40" customFormat="1">
      <c r="B33722" s="7"/>
      <c r="C33722" s="7"/>
      <c r="D33722" s="4"/>
      <c r="E33722" s="4"/>
      <c r="F33722" s="4"/>
      <c r="G33722" s="31"/>
    </row>
    <row r="33723" spans="2:7" s="40" customFormat="1">
      <c r="B33723" s="7"/>
      <c r="C33723" s="7"/>
      <c r="D33723" s="4"/>
      <c r="E33723" s="4"/>
      <c r="F33723" s="4"/>
      <c r="G33723" s="31"/>
    </row>
    <row r="33724" spans="2:7" s="40" customFormat="1">
      <c r="B33724" s="7"/>
      <c r="C33724" s="7"/>
      <c r="D33724" s="4"/>
      <c r="E33724" s="4"/>
      <c r="F33724" s="4"/>
      <c r="G33724" s="31"/>
    </row>
    <row r="33725" spans="2:7" s="40" customFormat="1">
      <c r="B33725" s="7"/>
      <c r="C33725" s="7"/>
      <c r="D33725" s="4"/>
      <c r="E33725" s="4"/>
      <c r="F33725" s="4"/>
      <c r="G33725" s="31"/>
    </row>
    <row r="33726" spans="2:7" s="40" customFormat="1">
      <c r="B33726" s="7"/>
      <c r="C33726" s="7"/>
      <c r="D33726" s="4"/>
      <c r="E33726" s="4"/>
      <c r="F33726" s="4"/>
      <c r="G33726" s="31"/>
    </row>
    <row r="33727" spans="2:7" s="40" customFormat="1">
      <c r="B33727" s="7"/>
      <c r="C33727" s="7"/>
      <c r="D33727" s="4"/>
      <c r="E33727" s="4"/>
      <c r="F33727" s="4"/>
      <c r="G33727" s="31"/>
    </row>
    <row r="33728" spans="2:7" s="40" customFormat="1">
      <c r="B33728" s="7"/>
      <c r="C33728" s="7"/>
      <c r="D33728" s="4"/>
      <c r="E33728" s="4"/>
      <c r="F33728" s="4"/>
      <c r="G33728" s="31"/>
    </row>
    <row r="33729" spans="2:7" s="40" customFormat="1">
      <c r="B33729" s="7"/>
      <c r="C33729" s="7"/>
      <c r="D33729" s="4"/>
      <c r="E33729" s="4"/>
      <c r="F33729" s="4"/>
      <c r="G33729" s="31"/>
    </row>
    <row r="33730" spans="2:7" s="40" customFormat="1">
      <c r="B33730" s="7"/>
      <c r="C33730" s="7"/>
      <c r="D33730" s="4"/>
      <c r="E33730" s="4"/>
      <c r="F33730" s="4"/>
      <c r="G33730" s="31"/>
    </row>
    <row r="33731" spans="2:7" s="40" customFormat="1">
      <c r="B33731" s="7"/>
      <c r="C33731" s="7"/>
      <c r="D33731" s="4"/>
      <c r="E33731" s="4"/>
      <c r="F33731" s="4"/>
      <c r="G33731" s="31"/>
    </row>
    <row r="33732" spans="2:7" s="40" customFormat="1">
      <c r="B33732" s="7"/>
      <c r="C33732" s="7"/>
      <c r="D33732" s="4"/>
      <c r="E33732" s="4"/>
      <c r="F33732" s="4"/>
      <c r="G33732" s="31"/>
    </row>
    <row r="33733" spans="2:7" s="40" customFormat="1">
      <c r="B33733" s="7"/>
      <c r="C33733" s="7"/>
      <c r="D33733" s="4"/>
      <c r="E33733" s="4"/>
      <c r="F33733" s="4"/>
      <c r="G33733" s="31"/>
    </row>
    <row r="33734" spans="2:7" s="40" customFormat="1">
      <c r="B33734" s="7"/>
      <c r="C33734" s="7"/>
      <c r="D33734" s="4"/>
      <c r="E33734" s="4"/>
      <c r="F33734" s="4"/>
      <c r="G33734" s="31"/>
    </row>
    <row r="33735" spans="2:7" s="40" customFormat="1">
      <c r="B33735" s="7"/>
      <c r="C33735" s="7"/>
      <c r="D33735" s="4"/>
      <c r="E33735" s="4"/>
      <c r="F33735" s="4"/>
      <c r="G33735" s="31"/>
    </row>
    <row r="33736" spans="2:7" s="40" customFormat="1">
      <c r="B33736" s="7"/>
      <c r="C33736" s="7"/>
      <c r="D33736" s="4"/>
      <c r="E33736" s="4"/>
      <c r="F33736" s="4"/>
      <c r="G33736" s="31"/>
    </row>
    <row r="33737" spans="2:7" s="40" customFormat="1">
      <c r="B33737" s="7"/>
      <c r="C33737" s="7"/>
      <c r="D33737" s="4"/>
      <c r="E33737" s="4"/>
      <c r="F33737" s="4"/>
      <c r="G33737" s="31"/>
    </row>
    <row r="33738" spans="2:7" s="40" customFormat="1">
      <c r="B33738" s="7"/>
      <c r="C33738" s="7"/>
      <c r="D33738" s="4"/>
      <c r="E33738" s="4"/>
      <c r="F33738" s="4"/>
      <c r="G33738" s="31"/>
    </row>
    <row r="33739" spans="2:7" s="40" customFormat="1">
      <c r="B33739" s="7"/>
      <c r="C33739" s="7"/>
      <c r="D33739" s="4"/>
      <c r="E33739" s="4"/>
      <c r="F33739" s="4"/>
      <c r="G33739" s="31"/>
    </row>
    <row r="33740" spans="2:7" s="40" customFormat="1">
      <c r="B33740" s="7"/>
      <c r="C33740" s="7"/>
      <c r="D33740" s="4"/>
      <c r="E33740" s="4"/>
      <c r="F33740" s="4"/>
      <c r="G33740" s="31"/>
    </row>
    <row r="33741" spans="2:7" s="40" customFormat="1">
      <c r="B33741" s="7"/>
      <c r="C33741" s="7"/>
      <c r="D33741" s="4"/>
      <c r="E33741" s="4"/>
      <c r="F33741" s="4"/>
      <c r="G33741" s="31"/>
    </row>
    <row r="33742" spans="2:7" s="40" customFormat="1">
      <c r="B33742" s="7"/>
      <c r="C33742" s="7"/>
      <c r="D33742" s="4"/>
      <c r="E33742" s="4"/>
      <c r="F33742" s="4"/>
      <c r="G33742" s="31"/>
    </row>
    <row r="33743" spans="2:7" s="40" customFormat="1">
      <c r="B33743" s="7"/>
      <c r="C33743" s="7"/>
      <c r="D33743" s="4"/>
      <c r="E33743" s="4"/>
      <c r="F33743" s="4"/>
      <c r="G33743" s="31"/>
    </row>
    <row r="33744" spans="2:7" s="40" customFormat="1">
      <c r="B33744" s="7"/>
      <c r="C33744" s="7"/>
      <c r="D33744" s="4"/>
      <c r="E33744" s="4"/>
      <c r="F33744" s="4"/>
      <c r="G33744" s="31"/>
    </row>
    <row r="33745" spans="2:7" s="40" customFormat="1">
      <c r="B33745" s="7"/>
      <c r="C33745" s="7"/>
      <c r="D33745" s="4"/>
      <c r="E33745" s="4"/>
      <c r="F33745" s="4"/>
      <c r="G33745" s="31"/>
    </row>
    <row r="33746" spans="2:7" s="40" customFormat="1">
      <c r="B33746" s="7"/>
      <c r="C33746" s="7"/>
      <c r="D33746" s="4"/>
      <c r="E33746" s="4"/>
      <c r="F33746" s="4"/>
      <c r="G33746" s="31"/>
    </row>
    <row r="33747" spans="2:7" s="40" customFormat="1">
      <c r="B33747" s="7"/>
      <c r="C33747" s="7"/>
      <c r="D33747" s="4"/>
      <c r="E33747" s="4"/>
      <c r="F33747" s="4"/>
      <c r="G33747" s="31"/>
    </row>
    <row r="33748" spans="2:7" s="40" customFormat="1">
      <c r="B33748" s="7"/>
      <c r="C33748" s="7"/>
      <c r="D33748" s="4"/>
      <c r="E33748" s="4"/>
      <c r="F33748" s="4"/>
      <c r="G33748" s="31"/>
    </row>
    <row r="33749" spans="2:7" s="40" customFormat="1">
      <c r="B33749" s="7"/>
      <c r="C33749" s="7"/>
      <c r="D33749" s="4"/>
      <c r="E33749" s="4"/>
      <c r="F33749" s="4"/>
      <c r="G33749" s="31"/>
    </row>
    <row r="33750" spans="2:7" s="40" customFormat="1">
      <c r="B33750" s="7"/>
      <c r="C33750" s="7"/>
      <c r="D33750" s="4"/>
      <c r="E33750" s="4"/>
      <c r="F33750" s="4"/>
      <c r="G33750" s="31"/>
    </row>
    <row r="33751" spans="2:7" s="40" customFormat="1">
      <c r="B33751" s="7"/>
      <c r="C33751" s="7"/>
      <c r="D33751" s="4"/>
      <c r="E33751" s="4"/>
      <c r="F33751" s="4"/>
      <c r="G33751" s="31"/>
    </row>
    <row r="33752" spans="2:7" s="40" customFormat="1">
      <c r="B33752" s="7"/>
      <c r="C33752" s="7"/>
      <c r="D33752" s="4"/>
      <c r="E33752" s="4"/>
      <c r="F33752" s="4"/>
      <c r="G33752" s="31"/>
    </row>
    <row r="33753" spans="2:7" s="40" customFormat="1">
      <c r="B33753" s="7"/>
      <c r="C33753" s="7"/>
      <c r="D33753" s="4"/>
      <c r="E33753" s="4"/>
      <c r="F33753" s="4"/>
      <c r="G33753" s="31"/>
    </row>
    <row r="33754" spans="2:7" s="40" customFormat="1">
      <c r="B33754" s="7"/>
      <c r="C33754" s="7"/>
      <c r="D33754" s="4"/>
      <c r="E33754" s="4"/>
      <c r="F33754" s="4"/>
      <c r="G33754" s="31"/>
    </row>
    <row r="33755" spans="2:7" s="40" customFormat="1">
      <c r="B33755" s="7"/>
      <c r="C33755" s="7"/>
      <c r="D33755" s="4"/>
      <c r="E33755" s="4"/>
      <c r="F33755" s="4"/>
      <c r="G33755" s="31"/>
    </row>
    <row r="33756" spans="2:7" s="40" customFormat="1">
      <c r="B33756" s="7"/>
      <c r="C33756" s="7"/>
      <c r="D33756" s="4"/>
      <c r="E33756" s="4"/>
      <c r="F33756" s="4"/>
      <c r="G33756" s="31"/>
    </row>
    <row r="33757" spans="2:7" s="40" customFormat="1">
      <c r="B33757" s="7"/>
      <c r="C33757" s="7"/>
      <c r="D33757" s="4"/>
      <c r="E33757" s="4"/>
      <c r="F33757" s="4"/>
      <c r="G33757" s="31"/>
    </row>
    <row r="33758" spans="2:7" s="40" customFormat="1">
      <c r="B33758" s="7"/>
      <c r="C33758" s="7"/>
      <c r="D33758" s="4"/>
      <c r="E33758" s="4"/>
      <c r="F33758" s="4"/>
      <c r="G33758" s="31"/>
    </row>
    <row r="33759" spans="2:7" s="40" customFormat="1">
      <c r="B33759" s="7"/>
      <c r="C33759" s="7"/>
      <c r="D33759" s="4"/>
      <c r="E33759" s="4"/>
      <c r="F33759" s="4"/>
      <c r="G33759" s="31"/>
    </row>
    <row r="33760" spans="2:7" s="40" customFormat="1">
      <c r="B33760" s="7"/>
      <c r="C33760" s="7"/>
      <c r="D33760" s="4"/>
      <c r="E33760" s="4"/>
      <c r="F33760" s="4"/>
      <c r="G33760" s="31"/>
    </row>
    <row r="33761" spans="2:7" s="40" customFormat="1">
      <c r="B33761" s="7"/>
      <c r="C33761" s="7"/>
      <c r="D33761" s="4"/>
      <c r="E33761" s="4"/>
      <c r="F33761" s="4"/>
      <c r="G33761" s="31"/>
    </row>
    <row r="33762" spans="2:7" s="40" customFormat="1">
      <c r="B33762" s="7"/>
      <c r="C33762" s="7"/>
      <c r="D33762" s="4"/>
      <c r="E33762" s="4"/>
      <c r="F33762" s="4"/>
      <c r="G33762" s="31"/>
    </row>
    <row r="33763" spans="2:7" s="40" customFormat="1">
      <c r="B33763" s="7"/>
      <c r="C33763" s="7"/>
      <c r="D33763" s="4"/>
      <c r="E33763" s="4"/>
      <c r="F33763" s="4"/>
      <c r="G33763" s="31"/>
    </row>
    <row r="33764" spans="2:7" s="40" customFormat="1">
      <c r="B33764" s="7"/>
      <c r="C33764" s="7"/>
      <c r="D33764" s="4"/>
      <c r="E33764" s="4"/>
      <c r="F33764" s="4"/>
      <c r="G33764" s="31"/>
    </row>
    <row r="33765" spans="2:7" s="40" customFormat="1">
      <c r="B33765" s="7"/>
      <c r="C33765" s="7"/>
      <c r="D33765" s="4"/>
      <c r="E33765" s="4"/>
      <c r="F33765" s="4"/>
      <c r="G33765" s="31"/>
    </row>
    <row r="33766" spans="2:7" s="40" customFormat="1">
      <c r="B33766" s="7"/>
      <c r="C33766" s="7"/>
      <c r="D33766" s="4"/>
      <c r="E33766" s="4"/>
      <c r="F33766" s="4"/>
      <c r="G33766" s="31"/>
    </row>
    <row r="33767" spans="2:7" s="40" customFormat="1">
      <c r="B33767" s="7"/>
      <c r="C33767" s="7"/>
      <c r="D33767" s="4"/>
      <c r="E33767" s="4"/>
      <c r="F33767" s="4"/>
      <c r="G33767" s="31"/>
    </row>
    <row r="33768" spans="2:7" s="40" customFormat="1">
      <c r="B33768" s="7"/>
      <c r="C33768" s="7"/>
      <c r="D33768" s="4"/>
      <c r="E33768" s="4"/>
      <c r="F33768" s="4"/>
      <c r="G33768" s="31"/>
    </row>
    <row r="33769" spans="2:7" s="40" customFormat="1">
      <c r="B33769" s="7"/>
      <c r="C33769" s="7"/>
      <c r="D33769" s="4"/>
      <c r="E33769" s="4"/>
      <c r="F33769" s="4"/>
      <c r="G33769" s="31"/>
    </row>
    <row r="33770" spans="2:7" s="40" customFormat="1">
      <c r="B33770" s="7"/>
      <c r="C33770" s="7"/>
      <c r="D33770" s="4"/>
      <c r="E33770" s="4"/>
      <c r="F33770" s="4"/>
      <c r="G33770" s="31"/>
    </row>
    <row r="33771" spans="2:7" s="40" customFormat="1">
      <c r="B33771" s="7"/>
      <c r="C33771" s="7"/>
      <c r="D33771" s="4"/>
      <c r="E33771" s="4"/>
      <c r="F33771" s="4"/>
      <c r="G33771" s="31"/>
    </row>
    <row r="33772" spans="2:7" s="40" customFormat="1">
      <c r="B33772" s="7"/>
      <c r="C33772" s="7"/>
      <c r="D33772" s="4"/>
      <c r="E33772" s="4"/>
      <c r="F33772" s="4"/>
      <c r="G33772" s="31"/>
    </row>
    <row r="33773" spans="2:7" s="40" customFormat="1">
      <c r="B33773" s="7"/>
      <c r="C33773" s="7"/>
      <c r="D33773" s="4"/>
      <c r="E33773" s="4"/>
      <c r="F33773" s="4"/>
      <c r="G33773" s="31"/>
    </row>
    <row r="33774" spans="2:7" s="40" customFormat="1">
      <c r="B33774" s="7"/>
      <c r="C33774" s="7"/>
      <c r="D33774" s="4"/>
      <c r="E33774" s="4"/>
      <c r="F33774" s="4"/>
      <c r="G33774" s="31"/>
    </row>
    <row r="33775" spans="2:7" s="40" customFormat="1">
      <c r="B33775" s="7"/>
      <c r="C33775" s="7"/>
      <c r="D33775" s="4"/>
      <c r="E33775" s="4"/>
      <c r="F33775" s="4"/>
      <c r="G33775" s="31"/>
    </row>
    <row r="33776" spans="2:7" s="40" customFormat="1">
      <c r="B33776" s="7"/>
      <c r="C33776" s="7"/>
      <c r="D33776" s="4"/>
      <c r="E33776" s="4"/>
      <c r="F33776" s="4"/>
      <c r="G33776" s="31"/>
    </row>
    <row r="33777" spans="2:7" s="40" customFormat="1">
      <c r="B33777" s="7"/>
      <c r="C33777" s="7"/>
      <c r="D33777" s="4"/>
      <c r="E33777" s="4"/>
      <c r="F33777" s="4"/>
      <c r="G33777" s="31"/>
    </row>
    <row r="33778" spans="2:7" s="40" customFormat="1">
      <c r="B33778" s="7"/>
      <c r="C33778" s="7"/>
      <c r="D33778" s="4"/>
      <c r="E33778" s="4"/>
      <c r="F33778" s="4"/>
      <c r="G33778" s="31"/>
    </row>
    <row r="33779" spans="2:7" s="40" customFormat="1">
      <c r="B33779" s="7"/>
      <c r="C33779" s="7"/>
      <c r="D33779" s="4"/>
      <c r="E33779" s="4"/>
      <c r="F33779" s="4"/>
      <c r="G33779" s="31"/>
    </row>
    <row r="33780" spans="2:7" s="40" customFormat="1">
      <c r="B33780" s="7"/>
      <c r="C33780" s="7"/>
      <c r="D33780" s="4"/>
      <c r="E33780" s="4"/>
      <c r="F33780" s="4"/>
      <c r="G33780" s="31"/>
    </row>
    <row r="33781" spans="2:7" s="40" customFormat="1">
      <c r="B33781" s="7"/>
      <c r="C33781" s="7"/>
      <c r="D33781" s="4"/>
      <c r="E33781" s="4"/>
      <c r="F33781" s="4"/>
      <c r="G33781" s="31"/>
    </row>
    <row r="33782" spans="2:7" s="40" customFormat="1">
      <c r="B33782" s="7"/>
      <c r="C33782" s="7"/>
      <c r="D33782" s="4"/>
      <c r="E33782" s="4"/>
      <c r="F33782" s="4"/>
      <c r="G33782" s="31"/>
    </row>
    <row r="33783" spans="2:7" s="40" customFormat="1">
      <c r="B33783" s="7"/>
      <c r="C33783" s="7"/>
      <c r="D33783" s="4"/>
      <c r="E33783" s="4"/>
      <c r="F33783" s="4"/>
      <c r="G33783" s="31"/>
    </row>
    <row r="33784" spans="2:7" s="40" customFormat="1">
      <c r="B33784" s="7"/>
      <c r="C33784" s="7"/>
      <c r="D33784" s="4"/>
      <c r="E33784" s="4"/>
      <c r="F33784" s="4"/>
      <c r="G33784" s="31"/>
    </row>
    <row r="33785" spans="2:7" s="40" customFormat="1">
      <c r="B33785" s="7"/>
      <c r="C33785" s="7"/>
      <c r="D33785" s="4"/>
      <c r="E33785" s="4"/>
      <c r="F33785" s="4"/>
      <c r="G33785" s="31"/>
    </row>
    <row r="33786" spans="2:7" s="40" customFormat="1">
      <c r="B33786" s="7"/>
      <c r="C33786" s="7"/>
      <c r="D33786" s="4"/>
      <c r="E33786" s="4"/>
      <c r="F33786" s="4"/>
      <c r="G33786" s="31"/>
    </row>
    <row r="33787" spans="2:7" s="40" customFormat="1">
      <c r="B33787" s="7"/>
      <c r="C33787" s="7"/>
      <c r="D33787" s="4"/>
      <c r="E33787" s="4"/>
      <c r="F33787" s="4"/>
      <c r="G33787" s="31"/>
    </row>
    <row r="33788" spans="2:7" s="40" customFormat="1">
      <c r="B33788" s="7"/>
      <c r="C33788" s="7"/>
      <c r="D33788" s="4"/>
      <c r="E33788" s="4"/>
      <c r="F33788" s="4"/>
      <c r="G33788" s="31"/>
    </row>
    <row r="33789" spans="2:7" s="40" customFormat="1">
      <c r="B33789" s="7"/>
      <c r="C33789" s="7"/>
      <c r="D33789" s="4"/>
      <c r="E33789" s="4"/>
      <c r="F33789" s="4"/>
      <c r="G33789" s="31"/>
    </row>
    <row r="33790" spans="2:7" s="40" customFormat="1">
      <c r="B33790" s="7"/>
      <c r="C33790" s="7"/>
      <c r="D33790" s="4"/>
      <c r="E33790" s="4"/>
      <c r="F33790" s="4"/>
      <c r="G33790" s="31"/>
    </row>
    <row r="33791" spans="2:7" s="40" customFormat="1">
      <c r="B33791" s="7"/>
      <c r="C33791" s="7"/>
      <c r="D33791" s="4"/>
      <c r="E33791" s="4"/>
      <c r="F33791" s="4"/>
      <c r="G33791" s="31"/>
    </row>
    <row r="33792" spans="2:7" s="40" customFormat="1">
      <c r="B33792" s="7"/>
      <c r="C33792" s="7"/>
      <c r="D33792" s="4"/>
      <c r="E33792" s="4"/>
      <c r="F33792" s="4"/>
      <c r="G33792" s="31"/>
    </row>
    <row r="33793" spans="2:7" s="40" customFormat="1">
      <c r="B33793" s="7"/>
      <c r="C33793" s="7"/>
      <c r="D33793" s="4"/>
      <c r="E33793" s="4"/>
      <c r="F33793" s="4"/>
      <c r="G33793" s="31"/>
    </row>
    <row r="33794" spans="2:7" s="40" customFormat="1">
      <c r="B33794" s="7"/>
      <c r="C33794" s="7"/>
      <c r="D33794" s="4"/>
      <c r="E33794" s="4"/>
      <c r="F33794" s="4"/>
      <c r="G33794" s="31"/>
    </row>
    <row r="33795" spans="2:7" s="40" customFormat="1">
      <c r="B33795" s="7"/>
      <c r="C33795" s="7"/>
      <c r="D33795" s="4"/>
      <c r="E33795" s="4"/>
      <c r="F33795" s="4"/>
      <c r="G33795" s="31"/>
    </row>
    <row r="33796" spans="2:7" s="40" customFormat="1">
      <c r="B33796" s="7"/>
      <c r="C33796" s="7"/>
      <c r="D33796" s="4"/>
      <c r="E33796" s="4"/>
      <c r="F33796" s="4"/>
      <c r="G33796" s="31"/>
    </row>
    <row r="33797" spans="2:7" s="40" customFormat="1">
      <c r="B33797" s="7"/>
      <c r="C33797" s="7"/>
      <c r="D33797" s="4"/>
      <c r="E33797" s="4"/>
      <c r="F33797" s="4"/>
      <c r="G33797" s="31"/>
    </row>
    <row r="33798" spans="2:7" s="40" customFormat="1">
      <c r="B33798" s="7"/>
      <c r="C33798" s="7"/>
      <c r="D33798" s="4"/>
      <c r="E33798" s="4"/>
      <c r="F33798" s="4"/>
      <c r="G33798" s="31"/>
    </row>
    <row r="33799" spans="2:7" s="40" customFormat="1">
      <c r="B33799" s="7"/>
      <c r="C33799" s="7"/>
      <c r="D33799" s="4"/>
      <c r="E33799" s="4"/>
      <c r="F33799" s="4"/>
      <c r="G33799" s="31"/>
    </row>
    <row r="33800" spans="2:7" s="40" customFormat="1">
      <c r="B33800" s="7"/>
      <c r="C33800" s="7"/>
      <c r="D33800" s="4"/>
      <c r="E33800" s="4"/>
      <c r="F33800" s="4"/>
      <c r="G33800" s="31"/>
    </row>
    <row r="33801" spans="2:7" s="40" customFormat="1">
      <c r="B33801" s="7"/>
      <c r="C33801" s="7"/>
      <c r="D33801" s="4"/>
      <c r="E33801" s="4"/>
      <c r="F33801" s="4"/>
      <c r="G33801" s="31"/>
    </row>
    <row r="33802" spans="2:7" s="40" customFormat="1">
      <c r="B33802" s="7"/>
      <c r="C33802" s="7"/>
      <c r="D33802" s="4"/>
      <c r="E33802" s="4"/>
      <c r="F33802" s="4"/>
      <c r="G33802" s="31"/>
    </row>
    <row r="33803" spans="2:7" s="40" customFormat="1">
      <c r="B33803" s="7"/>
      <c r="C33803" s="7"/>
      <c r="D33803" s="4"/>
      <c r="E33803" s="4"/>
      <c r="F33803" s="4"/>
      <c r="G33803" s="31"/>
    </row>
    <row r="33804" spans="2:7" s="40" customFormat="1">
      <c r="B33804" s="7"/>
      <c r="C33804" s="7"/>
      <c r="D33804" s="4"/>
      <c r="E33804" s="4"/>
      <c r="F33804" s="4"/>
      <c r="G33804" s="31"/>
    </row>
    <row r="33805" spans="2:7" s="40" customFormat="1">
      <c r="B33805" s="7"/>
      <c r="C33805" s="7"/>
      <c r="D33805" s="4"/>
      <c r="E33805" s="4"/>
      <c r="F33805" s="4"/>
      <c r="G33805" s="31"/>
    </row>
    <row r="33806" spans="2:7" s="40" customFormat="1">
      <c r="B33806" s="7"/>
      <c r="C33806" s="7"/>
      <c r="D33806" s="4"/>
      <c r="E33806" s="4"/>
      <c r="F33806" s="4"/>
      <c r="G33806" s="31"/>
    </row>
    <row r="33807" spans="2:7" s="40" customFormat="1">
      <c r="B33807" s="7"/>
      <c r="C33807" s="7"/>
      <c r="D33807" s="4"/>
      <c r="E33807" s="4"/>
      <c r="F33807" s="4"/>
      <c r="G33807" s="31"/>
    </row>
    <row r="33808" spans="2:7" s="40" customFormat="1">
      <c r="B33808" s="7"/>
      <c r="C33808" s="7"/>
      <c r="D33808" s="4"/>
      <c r="E33808" s="4"/>
      <c r="F33808" s="4"/>
      <c r="G33808" s="31"/>
    </row>
    <row r="33809" spans="2:7" s="40" customFormat="1">
      <c r="B33809" s="7"/>
      <c r="C33809" s="7"/>
      <c r="D33809" s="4"/>
      <c r="E33809" s="4"/>
      <c r="F33809" s="4"/>
      <c r="G33809" s="31"/>
    </row>
    <row r="33810" spans="2:7" s="40" customFormat="1">
      <c r="B33810" s="7"/>
      <c r="C33810" s="7"/>
      <c r="D33810" s="4"/>
      <c r="E33810" s="4"/>
      <c r="F33810" s="4"/>
      <c r="G33810" s="31"/>
    </row>
    <row r="33811" spans="2:7" s="40" customFormat="1">
      <c r="B33811" s="7"/>
      <c r="C33811" s="7"/>
      <c r="D33811" s="4"/>
      <c r="E33811" s="4"/>
      <c r="F33811" s="4"/>
      <c r="G33811" s="31"/>
    </row>
    <row r="33812" spans="2:7" s="40" customFormat="1">
      <c r="B33812" s="7"/>
      <c r="C33812" s="7"/>
      <c r="D33812" s="4"/>
      <c r="E33812" s="4"/>
      <c r="F33812" s="4"/>
      <c r="G33812" s="31"/>
    </row>
    <row r="33813" spans="2:7" s="40" customFormat="1">
      <c r="B33813" s="7"/>
      <c r="C33813" s="7"/>
      <c r="D33813" s="4"/>
      <c r="E33813" s="4"/>
      <c r="F33813" s="4"/>
      <c r="G33813" s="31"/>
    </row>
    <row r="33814" spans="2:7" s="40" customFormat="1">
      <c r="B33814" s="7"/>
      <c r="C33814" s="7"/>
      <c r="D33814" s="4"/>
      <c r="E33814" s="4"/>
      <c r="F33814" s="4"/>
      <c r="G33814" s="31"/>
    </row>
    <row r="33815" spans="2:7" s="40" customFormat="1">
      <c r="B33815" s="7"/>
      <c r="C33815" s="7"/>
      <c r="D33815" s="4"/>
      <c r="E33815" s="4"/>
      <c r="F33815" s="4"/>
      <c r="G33815" s="31"/>
    </row>
    <row r="33816" spans="2:7" s="40" customFormat="1">
      <c r="B33816" s="7"/>
      <c r="C33816" s="7"/>
      <c r="D33816" s="4"/>
      <c r="E33816" s="4"/>
      <c r="F33816" s="4"/>
      <c r="G33816" s="31"/>
    </row>
    <row r="33817" spans="2:7" s="40" customFormat="1">
      <c r="B33817" s="7"/>
      <c r="C33817" s="7"/>
      <c r="D33817" s="4"/>
      <c r="E33817" s="4"/>
      <c r="F33817" s="4"/>
      <c r="G33817" s="31"/>
    </row>
    <row r="33818" spans="2:7" s="40" customFormat="1">
      <c r="B33818" s="7"/>
      <c r="C33818" s="7"/>
      <c r="D33818" s="4"/>
      <c r="E33818" s="4"/>
      <c r="F33818" s="4"/>
      <c r="G33818" s="31"/>
    </row>
    <row r="33819" spans="2:7" s="40" customFormat="1">
      <c r="B33819" s="7"/>
      <c r="C33819" s="7"/>
      <c r="D33819" s="4"/>
      <c r="E33819" s="4"/>
      <c r="F33819" s="4"/>
      <c r="G33819" s="31"/>
    </row>
    <row r="33820" spans="2:7" s="40" customFormat="1">
      <c r="B33820" s="7"/>
      <c r="C33820" s="7"/>
      <c r="D33820" s="4"/>
      <c r="E33820" s="4"/>
      <c r="F33820" s="4"/>
      <c r="G33820" s="31"/>
    </row>
    <row r="33821" spans="2:7" s="40" customFormat="1">
      <c r="B33821" s="7"/>
      <c r="C33821" s="7"/>
      <c r="D33821" s="4"/>
      <c r="E33821" s="4"/>
      <c r="F33821" s="4"/>
      <c r="G33821" s="31"/>
    </row>
    <row r="33822" spans="2:7" s="40" customFormat="1">
      <c r="B33822" s="7"/>
      <c r="C33822" s="7"/>
      <c r="D33822" s="4"/>
      <c r="E33822" s="4"/>
      <c r="F33822" s="4"/>
      <c r="G33822" s="31"/>
    </row>
    <row r="33823" spans="2:7" s="40" customFormat="1">
      <c r="B33823" s="7"/>
      <c r="C33823" s="7"/>
      <c r="D33823" s="4"/>
      <c r="E33823" s="4"/>
      <c r="F33823" s="4"/>
      <c r="G33823" s="31"/>
    </row>
    <row r="33824" spans="2:7" s="40" customFormat="1">
      <c r="B33824" s="7"/>
      <c r="C33824" s="7"/>
      <c r="D33824" s="4"/>
      <c r="E33824" s="4"/>
      <c r="F33824" s="4"/>
      <c r="G33824" s="31"/>
    </row>
    <row r="33825" spans="2:7" s="40" customFormat="1">
      <c r="B33825" s="7"/>
      <c r="C33825" s="7"/>
      <c r="D33825" s="4"/>
      <c r="E33825" s="4"/>
      <c r="F33825" s="4"/>
      <c r="G33825" s="31"/>
    </row>
    <row r="33826" spans="2:7" s="40" customFormat="1">
      <c r="B33826" s="7"/>
      <c r="C33826" s="7"/>
      <c r="D33826" s="4"/>
      <c r="E33826" s="4"/>
      <c r="F33826" s="4"/>
      <c r="G33826" s="31"/>
    </row>
    <row r="33827" spans="2:7" s="40" customFormat="1">
      <c r="B33827" s="7"/>
      <c r="C33827" s="7"/>
      <c r="D33827" s="4"/>
      <c r="E33827" s="4"/>
      <c r="F33827" s="4"/>
      <c r="G33827" s="31"/>
    </row>
    <row r="33828" spans="2:7" s="40" customFormat="1">
      <c r="B33828" s="7"/>
      <c r="C33828" s="7"/>
      <c r="D33828" s="4"/>
      <c r="E33828" s="4"/>
      <c r="F33828" s="4"/>
      <c r="G33828" s="31"/>
    </row>
    <row r="33829" spans="2:7" s="40" customFormat="1">
      <c r="B33829" s="7"/>
      <c r="C33829" s="7"/>
      <c r="D33829" s="4"/>
      <c r="E33829" s="4"/>
      <c r="F33829" s="4"/>
      <c r="G33829" s="31"/>
    </row>
    <row r="33830" spans="2:7" s="40" customFormat="1">
      <c r="B33830" s="7"/>
      <c r="C33830" s="7"/>
      <c r="D33830" s="4"/>
      <c r="E33830" s="4"/>
      <c r="F33830" s="4"/>
      <c r="G33830" s="31"/>
    </row>
    <row r="33831" spans="2:7" s="40" customFormat="1">
      <c r="B33831" s="7"/>
      <c r="C33831" s="7"/>
      <c r="D33831" s="4"/>
      <c r="E33831" s="4"/>
      <c r="F33831" s="4"/>
      <c r="G33831" s="31"/>
    </row>
    <row r="33832" spans="2:7" s="40" customFormat="1">
      <c r="B33832" s="7"/>
      <c r="C33832" s="7"/>
      <c r="D33832" s="4"/>
      <c r="E33832" s="4"/>
      <c r="F33832" s="4"/>
      <c r="G33832" s="31"/>
    </row>
    <row r="33833" spans="2:7" s="40" customFormat="1">
      <c r="B33833" s="7"/>
      <c r="C33833" s="7"/>
      <c r="D33833" s="4"/>
      <c r="E33833" s="4"/>
      <c r="F33833" s="4"/>
      <c r="G33833" s="31"/>
    </row>
    <row r="33834" spans="2:7" s="40" customFormat="1">
      <c r="B33834" s="7"/>
      <c r="C33834" s="7"/>
      <c r="D33834" s="4"/>
      <c r="E33834" s="4"/>
      <c r="F33834" s="4"/>
      <c r="G33834" s="31"/>
    </row>
    <row r="33835" spans="2:7" s="40" customFormat="1">
      <c r="B33835" s="7"/>
      <c r="C33835" s="7"/>
      <c r="D33835" s="4"/>
      <c r="E33835" s="4"/>
      <c r="F33835" s="4"/>
      <c r="G33835" s="31"/>
    </row>
    <row r="33836" spans="2:7" s="40" customFormat="1">
      <c r="B33836" s="7"/>
      <c r="C33836" s="7"/>
      <c r="D33836" s="4"/>
      <c r="E33836" s="4"/>
      <c r="F33836" s="4"/>
      <c r="G33836" s="31"/>
    </row>
    <row r="33837" spans="2:7" s="40" customFormat="1">
      <c r="B33837" s="7"/>
      <c r="C33837" s="7"/>
      <c r="D33837" s="4"/>
      <c r="E33837" s="4"/>
      <c r="F33837" s="4"/>
      <c r="G33837" s="31"/>
    </row>
    <row r="33838" spans="2:7" s="40" customFormat="1">
      <c r="B33838" s="7"/>
      <c r="C33838" s="7"/>
      <c r="D33838" s="4"/>
      <c r="E33838" s="4"/>
      <c r="F33838" s="4"/>
      <c r="G33838" s="31"/>
    </row>
    <row r="33839" spans="2:7" s="40" customFormat="1">
      <c r="B33839" s="7"/>
      <c r="C33839" s="7"/>
      <c r="D33839" s="4"/>
      <c r="E33839" s="4"/>
      <c r="F33839" s="4"/>
      <c r="G33839" s="31"/>
    </row>
    <row r="33840" spans="2:7" s="40" customFormat="1">
      <c r="B33840" s="7"/>
      <c r="C33840" s="7"/>
      <c r="D33840" s="4"/>
      <c r="E33840" s="4"/>
      <c r="F33840" s="4"/>
      <c r="G33840" s="31"/>
    </row>
    <row r="33841" spans="2:7" s="40" customFormat="1">
      <c r="B33841" s="7"/>
      <c r="C33841" s="7"/>
      <c r="D33841" s="4"/>
      <c r="E33841" s="4"/>
      <c r="F33841" s="4"/>
      <c r="G33841" s="31"/>
    </row>
    <row r="33842" spans="2:7" s="40" customFormat="1">
      <c r="B33842" s="7"/>
      <c r="C33842" s="7"/>
      <c r="D33842" s="4"/>
      <c r="E33842" s="4"/>
      <c r="F33842" s="4"/>
      <c r="G33842" s="31"/>
    </row>
    <row r="33843" spans="2:7" s="40" customFormat="1">
      <c r="B33843" s="7"/>
      <c r="C33843" s="7"/>
      <c r="D33843" s="4"/>
      <c r="E33843" s="4"/>
      <c r="F33843" s="4"/>
      <c r="G33843" s="31"/>
    </row>
    <row r="33844" spans="2:7" s="40" customFormat="1">
      <c r="B33844" s="7"/>
      <c r="C33844" s="7"/>
      <c r="D33844" s="4"/>
      <c r="E33844" s="4"/>
      <c r="F33844" s="4"/>
      <c r="G33844" s="31"/>
    </row>
    <row r="33845" spans="2:7" s="40" customFormat="1">
      <c r="B33845" s="7"/>
      <c r="C33845" s="7"/>
      <c r="D33845" s="4"/>
      <c r="E33845" s="4"/>
      <c r="F33845" s="4"/>
      <c r="G33845" s="31"/>
    </row>
    <row r="33846" spans="2:7" s="40" customFormat="1">
      <c r="B33846" s="7"/>
      <c r="C33846" s="7"/>
      <c r="D33846" s="4"/>
      <c r="E33846" s="4"/>
      <c r="F33846" s="4"/>
      <c r="G33846" s="31"/>
    </row>
    <row r="33847" spans="2:7" s="40" customFormat="1">
      <c r="B33847" s="7"/>
      <c r="C33847" s="7"/>
      <c r="D33847" s="4"/>
      <c r="E33847" s="4"/>
      <c r="F33847" s="4"/>
      <c r="G33847" s="31"/>
    </row>
    <row r="33848" spans="2:7" s="40" customFormat="1">
      <c r="B33848" s="7"/>
      <c r="C33848" s="7"/>
      <c r="D33848" s="4"/>
      <c r="E33848" s="4"/>
      <c r="F33848" s="4"/>
      <c r="G33848" s="31"/>
    </row>
    <row r="33849" spans="2:7" s="40" customFormat="1">
      <c r="B33849" s="7"/>
      <c r="C33849" s="7"/>
      <c r="D33849" s="4"/>
      <c r="E33849" s="4"/>
      <c r="F33849" s="4"/>
      <c r="G33849" s="31"/>
    </row>
    <row r="33850" spans="2:7" s="40" customFormat="1">
      <c r="B33850" s="7"/>
      <c r="C33850" s="7"/>
      <c r="D33850" s="4"/>
      <c r="E33850" s="4"/>
      <c r="F33850" s="4"/>
      <c r="G33850" s="31"/>
    </row>
    <row r="33851" spans="2:7" s="40" customFormat="1">
      <c r="B33851" s="7"/>
      <c r="C33851" s="7"/>
      <c r="D33851" s="4"/>
      <c r="E33851" s="4"/>
      <c r="F33851" s="4"/>
      <c r="G33851" s="31"/>
    </row>
    <row r="33852" spans="2:7" s="40" customFormat="1">
      <c r="B33852" s="7"/>
      <c r="C33852" s="7"/>
      <c r="D33852" s="4"/>
      <c r="E33852" s="4"/>
      <c r="F33852" s="4"/>
      <c r="G33852" s="31"/>
    </row>
    <row r="33853" spans="2:7" s="40" customFormat="1">
      <c r="B33853" s="7"/>
      <c r="C33853" s="7"/>
      <c r="D33853" s="4"/>
      <c r="E33853" s="4"/>
      <c r="F33853" s="4"/>
      <c r="G33853" s="31"/>
    </row>
    <row r="33854" spans="2:7" s="40" customFormat="1">
      <c r="B33854" s="7"/>
      <c r="C33854" s="7"/>
      <c r="D33854" s="4"/>
      <c r="E33854" s="4"/>
      <c r="F33854" s="4"/>
      <c r="G33854" s="31"/>
    </row>
    <row r="33855" spans="2:7" s="40" customFormat="1">
      <c r="B33855" s="7"/>
      <c r="C33855" s="7"/>
      <c r="D33855" s="4"/>
      <c r="E33855" s="4"/>
      <c r="F33855" s="4"/>
      <c r="G33855" s="31"/>
    </row>
    <row r="33856" spans="2:7" s="40" customFormat="1">
      <c r="B33856" s="7"/>
      <c r="C33856" s="7"/>
      <c r="D33856" s="4"/>
      <c r="E33856" s="4"/>
      <c r="F33856" s="4"/>
      <c r="G33856" s="31"/>
    </row>
    <row r="33857" spans="2:7" s="40" customFormat="1">
      <c r="B33857" s="7"/>
      <c r="C33857" s="7"/>
      <c r="D33857" s="4"/>
      <c r="E33857" s="4"/>
      <c r="F33857" s="4"/>
      <c r="G33857" s="31"/>
    </row>
    <row r="33858" spans="2:7" s="40" customFormat="1">
      <c r="B33858" s="7"/>
      <c r="C33858" s="7"/>
      <c r="D33858" s="4"/>
      <c r="E33858" s="4"/>
      <c r="F33858" s="4"/>
      <c r="G33858" s="31"/>
    </row>
    <row r="33859" spans="2:7" s="40" customFormat="1">
      <c r="B33859" s="7"/>
      <c r="C33859" s="7"/>
      <c r="D33859" s="4"/>
      <c r="E33859" s="4"/>
      <c r="F33859" s="4"/>
      <c r="G33859" s="31"/>
    </row>
    <row r="33860" spans="2:7" s="40" customFormat="1">
      <c r="B33860" s="7"/>
      <c r="C33860" s="7"/>
      <c r="D33860" s="4"/>
      <c r="E33860" s="4"/>
      <c r="F33860" s="4"/>
      <c r="G33860" s="31"/>
    </row>
    <row r="33861" spans="2:7" s="40" customFormat="1">
      <c r="B33861" s="7"/>
      <c r="C33861" s="7"/>
      <c r="D33861" s="4"/>
      <c r="E33861" s="4"/>
      <c r="F33861" s="4"/>
      <c r="G33861" s="31"/>
    </row>
    <row r="33862" spans="2:7" s="40" customFormat="1">
      <c r="B33862" s="7"/>
      <c r="C33862" s="7"/>
      <c r="D33862" s="4"/>
      <c r="E33862" s="4"/>
      <c r="F33862" s="4"/>
      <c r="G33862" s="31"/>
    </row>
    <row r="33863" spans="2:7" s="40" customFormat="1">
      <c r="B33863" s="7"/>
      <c r="C33863" s="7"/>
      <c r="D33863" s="4"/>
      <c r="E33863" s="4"/>
      <c r="F33863" s="4"/>
      <c r="G33863" s="31"/>
    </row>
    <row r="33864" spans="2:7" s="40" customFormat="1">
      <c r="B33864" s="7"/>
      <c r="C33864" s="7"/>
      <c r="D33864" s="4"/>
      <c r="E33864" s="4"/>
      <c r="F33864" s="4"/>
      <c r="G33864" s="31"/>
    </row>
    <row r="33865" spans="2:7" s="40" customFormat="1">
      <c r="B33865" s="7"/>
      <c r="C33865" s="7"/>
      <c r="D33865" s="4"/>
      <c r="E33865" s="4"/>
      <c r="F33865" s="4"/>
      <c r="G33865" s="31"/>
    </row>
    <row r="33866" spans="2:7" s="40" customFormat="1">
      <c r="B33866" s="7"/>
      <c r="C33866" s="7"/>
      <c r="D33866" s="4"/>
      <c r="E33866" s="4"/>
      <c r="F33866" s="4"/>
      <c r="G33866" s="31"/>
    </row>
    <row r="33867" spans="2:7" s="40" customFormat="1">
      <c r="B33867" s="7"/>
      <c r="C33867" s="7"/>
      <c r="D33867" s="4"/>
      <c r="E33867" s="4"/>
      <c r="F33867" s="4"/>
      <c r="G33867" s="31"/>
    </row>
    <row r="33868" spans="2:7" s="40" customFormat="1">
      <c r="B33868" s="7"/>
      <c r="C33868" s="7"/>
      <c r="D33868" s="4"/>
      <c r="E33868" s="4"/>
      <c r="F33868" s="4"/>
      <c r="G33868" s="31"/>
    </row>
    <row r="33869" spans="2:7" s="40" customFormat="1">
      <c r="B33869" s="7"/>
      <c r="C33869" s="7"/>
      <c r="D33869" s="4"/>
      <c r="E33869" s="4"/>
      <c r="F33869" s="4"/>
      <c r="G33869" s="31"/>
    </row>
    <row r="33870" spans="2:7" s="40" customFormat="1">
      <c r="B33870" s="7"/>
      <c r="C33870" s="7"/>
      <c r="D33870" s="4"/>
      <c r="E33870" s="4"/>
      <c r="F33870" s="4"/>
      <c r="G33870" s="31"/>
    </row>
    <row r="33871" spans="2:7" s="40" customFormat="1">
      <c r="B33871" s="7"/>
      <c r="C33871" s="7"/>
      <c r="D33871" s="4"/>
      <c r="E33871" s="4"/>
      <c r="F33871" s="4"/>
      <c r="G33871" s="31"/>
    </row>
    <row r="33872" spans="2:7" s="40" customFormat="1">
      <c r="B33872" s="7"/>
      <c r="C33872" s="7"/>
      <c r="D33872" s="4"/>
      <c r="E33872" s="4"/>
      <c r="F33872" s="4"/>
      <c r="G33872" s="31"/>
    </row>
    <row r="33873" spans="2:7" s="40" customFormat="1">
      <c r="B33873" s="7"/>
      <c r="C33873" s="7"/>
      <c r="D33873" s="4"/>
      <c r="E33873" s="4"/>
      <c r="F33873" s="4"/>
      <c r="G33873" s="31"/>
    </row>
    <row r="33874" spans="2:7" s="40" customFormat="1">
      <c r="B33874" s="7"/>
      <c r="C33874" s="7"/>
      <c r="D33874" s="4"/>
      <c r="E33874" s="4"/>
      <c r="F33874" s="4"/>
      <c r="G33874" s="31"/>
    </row>
    <row r="33875" spans="2:7" s="40" customFormat="1">
      <c r="B33875" s="7"/>
      <c r="C33875" s="7"/>
      <c r="D33875" s="4"/>
      <c r="E33875" s="4"/>
      <c r="F33875" s="4"/>
      <c r="G33875" s="31"/>
    </row>
    <row r="33876" spans="2:7" s="40" customFormat="1">
      <c r="B33876" s="7"/>
      <c r="C33876" s="7"/>
      <c r="D33876" s="4"/>
      <c r="E33876" s="4"/>
      <c r="F33876" s="4"/>
      <c r="G33876" s="31"/>
    </row>
    <row r="33877" spans="2:7" s="40" customFormat="1">
      <c r="B33877" s="7"/>
      <c r="C33877" s="7"/>
      <c r="D33877" s="4"/>
      <c r="E33877" s="4"/>
      <c r="F33877" s="4"/>
      <c r="G33877" s="31"/>
    </row>
    <row r="33878" spans="2:7" s="40" customFormat="1">
      <c r="B33878" s="7"/>
      <c r="C33878" s="7"/>
      <c r="D33878" s="4"/>
      <c r="E33878" s="4"/>
      <c r="F33878" s="4"/>
      <c r="G33878" s="31"/>
    </row>
    <row r="33879" spans="2:7" s="40" customFormat="1">
      <c r="B33879" s="7"/>
      <c r="C33879" s="7"/>
      <c r="D33879" s="4"/>
      <c r="E33879" s="4"/>
      <c r="F33879" s="4"/>
      <c r="G33879" s="31"/>
    </row>
    <row r="33880" spans="2:7" s="40" customFormat="1">
      <c r="B33880" s="7"/>
      <c r="C33880" s="7"/>
      <c r="D33880" s="4"/>
      <c r="E33880" s="4"/>
      <c r="F33880" s="4"/>
      <c r="G33880" s="31"/>
    </row>
    <row r="33881" spans="2:7" s="40" customFormat="1">
      <c r="B33881" s="7"/>
      <c r="C33881" s="7"/>
      <c r="D33881" s="4"/>
      <c r="E33881" s="4"/>
      <c r="F33881" s="4"/>
      <c r="G33881" s="31"/>
    </row>
    <row r="33882" spans="2:7" s="40" customFormat="1">
      <c r="B33882" s="7"/>
      <c r="C33882" s="7"/>
      <c r="D33882" s="4"/>
      <c r="E33882" s="4"/>
      <c r="F33882" s="4"/>
      <c r="G33882" s="31"/>
    </row>
    <row r="33883" spans="2:7" s="40" customFormat="1">
      <c r="B33883" s="7"/>
      <c r="C33883" s="7"/>
      <c r="D33883" s="4"/>
      <c r="E33883" s="4"/>
      <c r="F33883" s="4"/>
      <c r="G33883" s="31"/>
    </row>
    <row r="33884" spans="2:7" s="40" customFormat="1">
      <c r="B33884" s="7"/>
      <c r="C33884" s="7"/>
      <c r="D33884" s="4"/>
      <c r="E33884" s="4"/>
      <c r="F33884" s="4"/>
      <c r="G33884" s="31"/>
    </row>
    <row r="33885" spans="2:7" s="40" customFormat="1">
      <c r="B33885" s="7"/>
      <c r="C33885" s="7"/>
      <c r="D33885" s="4"/>
      <c r="E33885" s="4"/>
      <c r="F33885" s="4"/>
      <c r="G33885" s="31"/>
    </row>
    <row r="33886" spans="2:7" s="40" customFormat="1">
      <c r="B33886" s="7"/>
      <c r="C33886" s="7"/>
      <c r="D33886" s="4"/>
      <c r="E33886" s="4"/>
      <c r="F33886" s="4"/>
      <c r="G33886" s="31"/>
    </row>
    <row r="33887" spans="2:7" s="40" customFormat="1">
      <c r="B33887" s="7"/>
      <c r="C33887" s="7"/>
      <c r="D33887" s="4"/>
      <c r="E33887" s="4"/>
      <c r="F33887" s="4"/>
      <c r="G33887" s="31"/>
    </row>
    <row r="33888" spans="2:7" s="40" customFormat="1">
      <c r="B33888" s="7"/>
      <c r="C33888" s="7"/>
      <c r="D33888" s="4"/>
      <c r="E33888" s="4"/>
      <c r="F33888" s="4"/>
      <c r="G33888" s="31"/>
    </row>
    <row r="33889" spans="2:7" s="40" customFormat="1">
      <c r="B33889" s="7"/>
      <c r="C33889" s="7"/>
      <c r="D33889" s="4"/>
      <c r="E33889" s="4"/>
      <c r="F33889" s="4"/>
      <c r="G33889" s="31"/>
    </row>
    <row r="33890" spans="2:7" s="40" customFormat="1">
      <c r="B33890" s="7"/>
      <c r="C33890" s="7"/>
      <c r="D33890" s="4"/>
      <c r="E33890" s="4"/>
      <c r="F33890" s="4"/>
      <c r="G33890" s="31"/>
    </row>
    <row r="33891" spans="2:7" s="40" customFormat="1">
      <c r="B33891" s="7"/>
      <c r="C33891" s="7"/>
      <c r="D33891" s="4"/>
      <c r="E33891" s="4"/>
      <c r="F33891" s="4"/>
      <c r="G33891" s="31"/>
    </row>
    <row r="33892" spans="2:7" s="40" customFormat="1">
      <c r="B33892" s="7"/>
      <c r="C33892" s="7"/>
      <c r="D33892" s="4"/>
      <c r="E33892" s="4"/>
      <c r="F33892" s="4"/>
      <c r="G33892" s="31"/>
    </row>
    <row r="33893" spans="2:7" s="40" customFormat="1">
      <c r="B33893" s="7"/>
      <c r="C33893" s="7"/>
      <c r="D33893" s="4"/>
      <c r="E33893" s="4"/>
      <c r="F33893" s="4"/>
      <c r="G33893" s="31"/>
    </row>
    <row r="33894" spans="2:7" s="40" customFormat="1">
      <c r="B33894" s="7"/>
      <c r="C33894" s="7"/>
      <c r="D33894" s="4"/>
      <c r="E33894" s="4"/>
      <c r="F33894" s="4"/>
      <c r="G33894" s="31"/>
    </row>
    <row r="33895" spans="2:7" s="40" customFormat="1">
      <c r="B33895" s="7"/>
      <c r="C33895" s="7"/>
      <c r="D33895" s="4"/>
      <c r="E33895" s="4"/>
      <c r="F33895" s="4"/>
      <c r="G33895" s="31"/>
    </row>
    <row r="33896" spans="2:7" s="40" customFormat="1">
      <c r="B33896" s="7"/>
      <c r="C33896" s="7"/>
      <c r="D33896" s="4"/>
      <c r="E33896" s="4"/>
      <c r="F33896" s="4"/>
      <c r="G33896" s="31"/>
    </row>
    <row r="33897" spans="2:7" s="40" customFormat="1">
      <c r="B33897" s="7"/>
      <c r="C33897" s="7"/>
      <c r="D33897" s="4"/>
      <c r="E33897" s="4"/>
      <c r="F33897" s="4"/>
      <c r="G33897" s="31"/>
    </row>
    <row r="33898" spans="2:7" s="40" customFormat="1">
      <c r="B33898" s="7"/>
      <c r="C33898" s="7"/>
      <c r="D33898" s="4"/>
      <c r="E33898" s="4"/>
      <c r="F33898" s="4"/>
      <c r="G33898" s="31"/>
    </row>
    <row r="33899" spans="2:7" s="40" customFormat="1">
      <c r="B33899" s="7"/>
      <c r="C33899" s="7"/>
      <c r="D33899" s="4"/>
      <c r="E33899" s="4"/>
      <c r="F33899" s="4"/>
      <c r="G33899" s="31"/>
    </row>
    <row r="33900" spans="2:7" s="40" customFormat="1">
      <c r="B33900" s="7"/>
      <c r="C33900" s="7"/>
      <c r="D33900" s="4"/>
      <c r="E33900" s="4"/>
      <c r="F33900" s="4"/>
      <c r="G33900" s="31"/>
    </row>
    <row r="33901" spans="2:7" s="40" customFormat="1">
      <c r="B33901" s="7"/>
      <c r="C33901" s="7"/>
      <c r="D33901" s="4"/>
      <c r="E33901" s="4"/>
      <c r="F33901" s="4"/>
      <c r="G33901" s="31"/>
    </row>
    <row r="33902" spans="2:7" s="40" customFormat="1">
      <c r="B33902" s="7"/>
      <c r="C33902" s="7"/>
      <c r="D33902" s="4"/>
      <c r="E33902" s="4"/>
      <c r="F33902" s="4"/>
      <c r="G33902" s="31"/>
    </row>
    <row r="33903" spans="2:7" s="40" customFormat="1">
      <c r="B33903" s="7"/>
      <c r="C33903" s="7"/>
      <c r="D33903" s="4"/>
      <c r="E33903" s="4"/>
      <c r="F33903" s="4"/>
      <c r="G33903" s="31"/>
    </row>
    <row r="33904" spans="2:7" s="40" customFormat="1">
      <c r="B33904" s="7"/>
      <c r="C33904" s="7"/>
      <c r="D33904" s="4"/>
      <c r="E33904" s="4"/>
      <c r="F33904" s="4"/>
      <c r="G33904" s="31"/>
    </row>
    <row r="33905" spans="2:7" s="40" customFormat="1">
      <c r="B33905" s="7"/>
      <c r="C33905" s="7"/>
      <c r="D33905" s="4"/>
      <c r="E33905" s="4"/>
      <c r="F33905" s="4"/>
      <c r="G33905" s="31"/>
    </row>
    <row r="33906" spans="2:7" s="40" customFormat="1">
      <c r="B33906" s="7"/>
      <c r="C33906" s="7"/>
      <c r="D33906" s="4"/>
      <c r="E33906" s="4"/>
      <c r="F33906" s="4"/>
      <c r="G33906" s="31"/>
    </row>
    <row r="33907" spans="2:7" s="40" customFormat="1">
      <c r="B33907" s="7"/>
      <c r="C33907" s="7"/>
      <c r="D33907" s="4"/>
      <c r="E33907" s="4"/>
      <c r="F33907" s="4"/>
      <c r="G33907" s="31"/>
    </row>
    <row r="33908" spans="2:7" s="40" customFormat="1">
      <c r="B33908" s="7"/>
      <c r="C33908" s="7"/>
      <c r="D33908" s="4"/>
      <c r="E33908" s="4"/>
      <c r="F33908" s="4"/>
      <c r="G33908" s="31"/>
    </row>
    <row r="33909" spans="2:7" s="40" customFormat="1">
      <c r="B33909" s="7"/>
      <c r="C33909" s="7"/>
      <c r="D33909" s="4"/>
      <c r="E33909" s="4"/>
      <c r="F33909" s="4"/>
      <c r="G33909" s="31"/>
    </row>
    <row r="33910" spans="2:7" s="40" customFormat="1">
      <c r="B33910" s="7"/>
      <c r="C33910" s="7"/>
      <c r="D33910" s="4"/>
      <c r="E33910" s="4"/>
      <c r="F33910" s="4"/>
      <c r="G33910" s="31"/>
    </row>
    <row r="33911" spans="2:7" s="40" customFormat="1">
      <c r="B33911" s="7"/>
      <c r="C33911" s="7"/>
      <c r="D33911" s="4"/>
      <c r="E33911" s="4"/>
      <c r="F33911" s="4"/>
      <c r="G33911" s="31"/>
    </row>
    <row r="33912" spans="2:7" s="40" customFormat="1">
      <c r="B33912" s="7"/>
      <c r="C33912" s="7"/>
      <c r="D33912" s="4"/>
      <c r="E33912" s="4"/>
      <c r="F33912" s="4"/>
      <c r="G33912" s="31"/>
    </row>
    <row r="33913" spans="2:7" s="40" customFormat="1">
      <c r="B33913" s="7"/>
      <c r="C33913" s="7"/>
      <c r="D33913" s="4"/>
      <c r="E33913" s="4"/>
      <c r="F33913" s="4"/>
      <c r="G33913" s="31"/>
    </row>
    <row r="33914" spans="2:7" s="40" customFormat="1">
      <c r="B33914" s="7"/>
      <c r="C33914" s="7"/>
      <c r="D33914" s="4"/>
      <c r="E33914" s="4"/>
      <c r="F33914" s="4"/>
      <c r="G33914" s="31"/>
    </row>
    <row r="33915" spans="2:7" s="40" customFormat="1">
      <c r="B33915" s="7"/>
      <c r="C33915" s="7"/>
      <c r="D33915" s="4"/>
      <c r="E33915" s="4"/>
      <c r="F33915" s="4"/>
      <c r="G33915" s="31"/>
    </row>
    <row r="33916" spans="2:7" s="40" customFormat="1">
      <c r="B33916" s="7"/>
      <c r="C33916" s="7"/>
      <c r="D33916" s="4"/>
      <c r="E33916" s="4"/>
      <c r="F33916" s="4"/>
      <c r="G33916" s="31"/>
    </row>
    <row r="33917" spans="2:7" s="40" customFormat="1">
      <c r="B33917" s="7"/>
      <c r="C33917" s="7"/>
      <c r="D33917" s="4"/>
      <c r="E33917" s="4"/>
      <c r="F33917" s="4"/>
      <c r="G33917" s="31"/>
    </row>
    <row r="33918" spans="2:7" s="40" customFormat="1">
      <c r="B33918" s="7"/>
      <c r="C33918" s="7"/>
      <c r="D33918" s="4"/>
      <c r="E33918" s="4"/>
      <c r="F33918" s="4"/>
      <c r="G33918" s="31"/>
    </row>
    <row r="33919" spans="2:7" s="40" customFormat="1">
      <c r="B33919" s="7"/>
      <c r="C33919" s="7"/>
      <c r="D33919" s="4"/>
      <c r="E33919" s="4"/>
      <c r="F33919" s="4"/>
      <c r="G33919" s="31"/>
    </row>
    <row r="33920" spans="2:7" s="40" customFormat="1">
      <c r="B33920" s="7"/>
      <c r="C33920" s="7"/>
      <c r="D33920" s="4"/>
      <c r="E33920" s="4"/>
      <c r="F33920" s="4"/>
      <c r="G33920" s="31"/>
    </row>
    <row r="33921" spans="2:7" s="40" customFormat="1">
      <c r="B33921" s="7"/>
      <c r="C33921" s="7"/>
      <c r="D33921" s="4"/>
      <c r="E33921" s="4"/>
      <c r="F33921" s="4"/>
      <c r="G33921" s="31"/>
    </row>
    <row r="33922" spans="2:7" s="40" customFormat="1">
      <c r="B33922" s="7"/>
      <c r="C33922" s="7"/>
      <c r="D33922" s="4"/>
      <c r="E33922" s="4"/>
      <c r="F33922" s="4"/>
      <c r="G33922" s="31"/>
    </row>
    <row r="33923" spans="2:7" s="40" customFormat="1">
      <c r="B33923" s="7"/>
      <c r="C33923" s="7"/>
      <c r="D33923" s="4"/>
      <c r="E33923" s="4"/>
      <c r="F33923" s="4"/>
      <c r="G33923" s="31"/>
    </row>
    <row r="33924" spans="2:7" s="40" customFormat="1">
      <c r="B33924" s="7"/>
      <c r="C33924" s="7"/>
      <c r="D33924" s="4"/>
      <c r="E33924" s="4"/>
      <c r="F33924" s="4"/>
      <c r="G33924" s="31"/>
    </row>
    <row r="33925" spans="2:7" s="40" customFormat="1">
      <c r="B33925" s="7"/>
      <c r="C33925" s="7"/>
      <c r="D33925" s="4"/>
      <c r="E33925" s="4"/>
      <c r="F33925" s="4"/>
      <c r="G33925" s="31"/>
    </row>
    <row r="33926" spans="2:7" s="40" customFormat="1">
      <c r="B33926" s="7"/>
      <c r="C33926" s="7"/>
      <c r="D33926" s="4"/>
      <c r="E33926" s="4"/>
      <c r="F33926" s="4"/>
      <c r="G33926" s="31"/>
    </row>
    <row r="33927" spans="2:7" s="40" customFormat="1">
      <c r="B33927" s="7"/>
      <c r="C33927" s="7"/>
      <c r="D33927" s="4"/>
      <c r="E33927" s="4"/>
      <c r="F33927" s="4"/>
      <c r="G33927" s="31"/>
    </row>
    <row r="33928" spans="2:7" s="40" customFormat="1">
      <c r="B33928" s="7"/>
      <c r="C33928" s="7"/>
      <c r="D33928" s="4"/>
      <c r="E33928" s="4"/>
      <c r="F33928" s="4"/>
      <c r="G33928" s="31"/>
    </row>
    <row r="33929" spans="2:7" s="40" customFormat="1">
      <c r="B33929" s="7"/>
      <c r="C33929" s="7"/>
      <c r="D33929" s="4"/>
      <c r="E33929" s="4"/>
      <c r="F33929" s="4"/>
      <c r="G33929" s="31"/>
    </row>
    <row r="33930" spans="2:7" s="40" customFormat="1">
      <c r="B33930" s="7"/>
      <c r="C33930" s="7"/>
      <c r="D33930" s="4"/>
      <c r="E33930" s="4"/>
      <c r="F33930" s="4"/>
      <c r="G33930" s="31"/>
    </row>
    <row r="33931" spans="2:7" s="40" customFormat="1">
      <c r="B33931" s="7"/>
      <c r="C33931" s="7"/>
      <c r="D33931" s="4"/>
      <c r="E33931" s="4"/>
      <c r="F33931" s="4"/>
      <c r="G33931" s="31"/>
    </row>
    <row r="33932" spans="2:7" s="40" customFormat="1">
      <c r="B33932" s="7"/>
      <c r="C33932" s="7"/>
      <c r="D33932" s="4"/>
      <c r="E33932" s="4"/>
      <c r="F33932" s="4"/>
      <c r="G33932" s="31"/>
    </row>
    <row r="33933" spans="2:7" s="40" customFormat="1">
      <c r="B33933" s="7"/>
      <c r="C33933" s="7"/>
      <c r="D33933" s="4"/>
      <c r="E33933" s="4"/>
      <c r="F33933" s="4"/>
      <c r="G33933" s="31"/>
    </row>
    <row r="33934" spans="2:7" s="40" customFormat="1">
      <c r="B33934" s="7"/>
      <c r="C33934" s="7"/>
      <c r="D33934" s="4"/>
      <c r="E33934" s="4"/>
      <c r="F33934" s="4"/>
      <c r="G33934" s="31"/>
    </row>
    <row r="33935" spans="2:7" s="40" customFormat="1">
      <c r="B33935" s="7"/>
      <c r="C33935" s="7"/>
      <c r="D33935" s="4"/>
      <c r="E33935" s="4"/>
      <c r="F33935" s="4"/>
      <c r="G33935" s="31"/>
    </row>
    <row r="33936" spans="2:7" s="40" customFormat="1">
      <c r="B33936" s="7"/>
      <c r="C33936" s="7"/>
      <c r="D33936" s="4"/>
      <c r="E33936" s="4"/>
      <c r="F33936" s="4"/>
      <c r="G33936" s="31"/>
    </row>
    <row r="33937" spans="2:7" s="40" customFormat="1">
      <c r="B33937" s="7"/>
      <c r="C33937" s="7"/>
      <c r="D33937" s="4"/>
      <c r="E33937" s="4"/>
      <c r="F33937" s="4"/>
      <c r="G33937" s="31"/>
    </row>
    <row r="33938" spans="2:7" s="40" customFormat="1">
      <c r="B33938" s="7"/>
      <c r="C33938" s="7"/>
      <c r="D33938" s="4"/>
      <c r="E33938" s="4"/>
      <c r="F33938" s="4"/>
      <c r="G33938" s="31"/>
    </row>
    <row r="33939" spans="2:7" s="40" customFormat="1">
      <c r="B33939" s="7"/>
      <c r="C33939" s="7"/>
      <c r="D33939" s="4"/>
      <c r="E33939" s="4"/>
      <c r="F33939" s="4"/>
      <c r="G33939" s="31"/>
    </row>
    <row r="33940" spans="2:7" s="40" customFormat="1">
      <c r="B33940" s="7"/>
      <c r="C33940" s="7"/>
      <c r="D33940" s="4"/>
      <c r="E33940" s="4"/>
      <c r="F33940" s="4"/>
      <c r="G33940" s="31"/>
    </row>
    <row r="33941" spans="2:7" s="40" customFormat="1">
      <c r="B33941" s="7"/>
      <c r="C33941" s="7"/>
      <c r="D33941" s="4"/>
      <c r="E33941" s="4"/>
      <c r="F33941" s="4"/>
      <c r="G33941" s="31"/>
    </row>
    <row r="33942" spans="2:7" s="40" customFormat="1">
      <c r="B33942" s="7"/>
      <c r="C33942" s="7"/>
      <c r="D33942" s="4"/>
      <c r="E33942" s="4"/>
      <c r="F33942" s="4"/>
      <c r="G33942" s="31"/>
    </row>
    <row r="33943" spans="2:7" s="40" customFormat="1">
      <c r="B33943" s="7"/>
      <c r="C33943" s="7"/>
      <c r="D33943" s="4"/>
      <c r="E33943" s="4"/>
      <c r="F33943" s="4"/>
      <c r="G33943" s="31"/>
    </row>
    <row r="33944" spans="2:7" s="40" customFormat="1">
      <c r="B33944" s="7"/>
      <c r="C33944" s="7"/>
      <c r="D33944" s="4"/>
      <c r="E33944" s="4"/>
      <c r="F33944" s="4"/>
      <c r="G33944" s="31"/>
    </row>
    <row r="33945" spans="2:7" s="40" customFormat="1">
      <c r="B33945" s="7"/>
      <c r="C33945" s="7"/>
      <c r="D33945" s="4"/>
      <c r="E33945" s="4"/>
      <c r="F33945" s="4"/>
      <c r="G33945" s="31"/>
    </row>
    <row r="33946" spans="2:7" s="40" customFormat="1">
      <c r="B33946" s="7"/>
      <c r="C33946" s="7"/>
      <c r="D33946" s="4"/>
      <c r="E33946" s="4"/>
      <c r="F33946" s="4"/>
      <c r="G33946" s="31"/>
    </row>
    <row r="33947" spans="2:7" s="40" customFormat="1">
      <c r="B33947" s="7"/>
      <c r="C33947" s="7"/>
      <c r="D33947" s="4"/>
      <c r="E33947" s="4"/>
      <c r="F33947" s="4"/>
      <c r="G33947" s="31"/>
    </row>
    <row r="33948" spans="2:7" s="40" customFormat="1">
      <c r="B33948" s="7"/>
      <c r="C33948" s="7"/>
      <c r="D33948" s="4"/>
      <c r="E33948" s="4"/>
      <c r="F33948" s="4"/>
      <c r="G33948" s="31"/>
    </row>
    <row r="33949" spans="2:7" s="40" customFormat="1">
      <c r="B33949" s="7"/>
      <c r="C33949" s="7"/>
      <c r="D33949" s="4"/>
      <c r="E33949" s="4"/>
      <c r="F33949" s="4"/>
      <c r="G33949" s="31"/>
    </row>
    <row r="33950" spans="2:7" s="40" customFormat="1">
      <c r="B33950" s="7"/>
      <c r="C33950" s="7"/>
      <c r="D33950" s="4"/>
      <c r="E33950" s="4"/>
      <c r="F33950" s="4"/>
      <c r="G33950" s="31"/>
    </row>
    <row r="33951" spans="2:7" s="40" customFormat="1">
      <c r="B33951" s="7"/>
      <c r="C33951" s="7"/>
      <c r="D33951" s="4"/>
      <c r="E33951" s="4"/>
      <c r="F33951" s="4"/>
      <c r="G33951" s="31"/>
    </row>
    <row r="33952" spans="2:7" s="40" customFormat="1">
      <c r="B33952" s="7"/>
      <c r="C33952" s="7"/>
      <c r="D33952" s="4"/>
      <c r="E33952" s="4"/>
      <c r="F33952" s="4"/>
      <c r="G33952" s="31"/>
    </row>
    <row r="33953" spans="2:7" s="40" customFormat="1">
      <c r="B33953" s="7"/>
      <c r="C33953" s="7"/>
      <c r="D33953" s="4"/>
      <c r="E33953" s="4"/>
      <c r="F33953" s="4"/>
      <c r="G33953" s="31"/>
    </row>
    <row r="33954" spans="2:7" s="40" customFormat="1">
      <c r="B33954" s="7"/>
      <c r="C33954" s="7"/>
      <c r="D33954" s="4"/>
      <c r="E33954" s="4"/>
      <c r="F33954" s="4"/>
      <c r="G33954" s="31"/>
    </row>
    <row r="33955" spans="2:7" s="40" customFormat="1">
      <c r="B33955" s="7"/>
      <c r="C33955" s="7"/>
      <c r="D33955" s="4"/>
      <c r="E33955" s="4"/>
      <c r="F33955" s="4"/>
      <c r="G33955" s="31"/>
    </row>
    <row r="33956" spans="2:7" s="40" customFormat="1">
      <c r="B33956" s="7"/>
      <c r="C33956" s="7"/>
      <c r="D33956" s="4"/>
      <c r="E33956" s="4"/>
      <c r="F33956" s="4"/>
      <c r="G33956" s="31"/>
    </row>
    <row r="33957" spans="2:7" s="40" customFormat="1">
      <c r="B33957" s="7"/>
      <c r="C33957" s="7"/>
      <c r="D33957" s="4"/>
      <c r="E33957" s="4"/>
      <c r="F33957" s="4"/>
      <c r="G33957" s="31"/>
    </row>
    <row r="33958" spans="2:7" s="40" customFormat="1">
      <c r="B33958" s="7"/>
      <c r="C33958" s="7"/>
      <c r="D33958" s="4"/>
      <c r="E33958" s="4"/>
      <c r="F33958" s="4"/>
      <c r="G33958" s="31"/>
    </row>
    <row r="33959" spans="2:7" s="40" customFormat="1">
      <c r="B33959" s="7"/>
      <c r="C33959" s="7"/>
      <c r="D33959" s="4"/>
      <c r="E33959" s="4"/>
      <c r="F33959" s="4"/>
      <c r="G33959" s="31"/>
    </row>
    <row r="33960" spans="2:7" s="40" customFormat="1">
      <c r="B33960" s="7"/>
      <c r="C33960" s="7"/>
      <c r="D33960" s="4"/>
      <c r="E33960" s="4"/>
      <c r="F33960" s="4"/>
      <c r="G33960" s="31"/>
    </row>
    <row r="33961" spans="2:7" s="40" customFormat="1">
      <c r="B33961" s="7"/>
      <c r="C33961" s="7"/>
      <c r="D33961" s="4"/>
      <c r="E33961" s="4"/>
      <c r="F33961" s="4"/>
      <c r="G33961" s="31"/>
    </row>
    <row r="33962" spans="2:7" s="40" customFormat="1">
      <c r="B33962" s="7"/>
      <c r="C33962" s="7"/>
      <c r="D33962" s="4"/>
      <c r="E33962" s="4"/>
      <c r="F33962" s="4"/>
      <c r="G33962" s="31"/>
    </row>
    <row r="33963" spans="2:7" s="40" customFormat="1">
      <c r="B33963" s="7"/>
      <c r="C33963" s="7"/>
      <c r="D33963" s="4"/>
      <c r="E33963" s="4"/>
      <c r="F33963" s="4"/>
      <c r="G33963" s="31"/>
    </row>
    <row r="33964" spans="2:7" s="40" customFormat="1">
      <c r="B33964" s="7"/>
      <c r="C33964" s="7"/>
      <c r="D33964" s="4"/>
      <c r="E33964" s="4"/>
      <c r="F33964" s="4"/>
      <c r="G33964" s="31"/>
    </row>
    <row r="33965" spans="2:7" s="40" customFormat="1">
      <c r="B33965" s="7"/>
      <c r="C33965" s="7"/>
      <c r="D33965" s="4"/>
      <c r="E33965" s="4"/>
      <c r="F33965" s="4"/>
      <c r="G33965" s="31"/>
    </row>
    <row r="33966" spans="2:7" s="40" customFormat="1">
      <c r="B33966" s="7"/>
      <c r="C33966" s="7"/>
      <c r="D33966" s="4"/>
      <c r="E33966" s="4"/>
      <c r="F33966" s="4"/>
      <c r="G33966" s="31"/>
    </row>
    <row r="33967" spans="2:7" s="40" customFormat="1">
      <c r="B33967" s="7"/>
      <c r="C33967" s="7"/>
      <c r="D33967" s="4"/>
      <c r="E33967" s="4"/>
      <c r="F33967" s="4"/>
      <c r="G33967" s="31"/>
    </row>
    <row r="33968" spans="2:7" s="40" customFormat="1">
      <c r="B33968" s="7"/>
      <c r="C33968" s="7"/>
      <c r="D33968" s="4"/>
      <c r="E33968" s="4"/>
      <c r="F33968" s="4"/>
      <c r="G33968" s="31"/>
    </row>
    <row r="33969" spans="2:7" s="40" customFormat="1">
      <c r="B33969" s="7"/>
      <c r="C33969" s="7"/>
      <c r="D33969" s="4"/>
      <c r="E33969" s="4"/>
      <c r="F33969" s="4"/>
      <c r="G33969" s="31"/>
    </row>
    <row r="33970" spans="2:7" s="40" customFormat="1">
      <c r="B33970" s="7"/>
      <c r="C33970" s="7"/>
      <c r="D33970" s="4"/>
      <c r="E33970" s="4"/>
      <c r="F33970" s="4"/>
      <c r="G33970" s="31"/>
    </row>
    <row r="33971" spans="2:7" s="40" customFormat="1">
      <c r="B33971" s="7"/>
      <c r="C33971" s="7"/>
      <c r="D33971" s="4"/>
      <c r="E33971" s="4"/>
      <c r="F33971" s="4"/>
      <c r="G33971" s="31"/>
    </row>
    <row r="33972" spans="2:7" s="40" customFormat="1">
      <c r="B33972" s="7"/>
      <c r="C33972" s="7"/>
      <c r="D33972" s="4"/>
      <c r="E33972" s="4"/>
      <c r="F33972" s="4"/>
      <c r="G33972" s="31"/>
    </row>
    <row r="33973" spans="2:7" s="40" customFormat="1">
      <c r="B33973" s="7"/>
      <c r="C33973" s="7"/>
      <c r="D33973" s="4"/>
      <c r="E33973" s="4"/>
      <c r="F33973" s="4"/>
      <c r="G33973" s="31"/>
    </row>
    <row r="33974" spans="2:7" s="40" customFormat="1">
      <c r="B33974" s="7"/>
      <c r="C33974" s="7"/>
      <c r="D33974" s="4"/>
      <c r="E33974" s="4"/>
      <c r="F33974" s="4"/>
      <c r="G33974" s="31"/>
    </row>
    <row r="33975" spans="2:7" s="40" customFormat="1">
      <c r="B33975" s="7"/>
      <c r="C33975" s="7"/>
      <c r="D33975" s="4"/>
      <c r="E33975" s="4"/>
      <c r="F33975" s="4"/>
      <c r="G33975" s="31"/>
    </row>
    <row r="33976" spans="2:7" s="40" customFormat="1">
      <c r="B33976" s="7"/>
      <c r="C33976" s="7"/>
      <c r="D33976" s="4"/>
      <c r="E33976" s="4"/>
      <c r="F33976" s="4"/>
      <c r="G33976" s="31"/>
    </row>
    <row r="33977" spans="2:7" s="40" customFormat="1">
      <c r="B33977" s="7"/>
      <c r="C33977" s="7"/>
      <c r="D33977" s="4"/>
      <c r="E33977" s="4"/>
      <c r="F33977" s="4"/>
      <c r="G33977" s="31"/>
    </row>
    <row r="33978" spans="2:7" s="40" customFormat="1">
      <c r="B33978" s="7"/>
      <c r="C33978" s="7"/>
      <c r="D33978" s="4"/>
      <c r="E33978" s="4"/>
      <c r="F33978" s="4"/>
      <c r="G33978" s="31"/>
    </row>
    <row r="33979" spans="2:7" s="40" customFormat="1">
      <c r="B33979" s="7"/>
      <c r="C33979" s="7"/>
      <c r="D33979" s="4"/>
      <c r="E33979" s="4"/>
      <c r="F33979" s="4"/>
      <c r="G33979" s="31"/>
    </row>
    <row r="33980" spans="2:7" s="40" customFormat="1">
      <c r="B33980" s="7"/>
      <c r="C33980" s="7"/>
      <c r="D33980" s="4"/>
      <c r="E33980" s="4"/>
      <c r="F33980" s="4"/>
      <c r="G33980" s="31"/>
    </row>
    <row r="33981" spans="2:7" s="40" customFormat="1">
      <c r="B33981" s="7"/>
      <c r="C33981" s="7"/>
      <c r="D33981" s="4"/>
      <c r="E33981" s="4"/>
      <c r="F33981" s="4"/>
      <c r="G33981" s="31"/>
    </row>
    <row r="33982" spans="2:7" s="40" customFormat="1">
      <c r="B33982" s="7"/>
      <c r="C33982" s="7"/>
      <c r="D33982" s="4"/>
      <c r="E33982" s="4"/>
      <c r="F33982" s="4"/>
      <c r="G33982" s="31"/>
    </row>
    <row r="33983" spans="2:7" s="40" customFormat="1">
      <c r="B33983" s="7"/>
      <c r="C33983" s="7"/>
      <c r="D33983" s="4"/>
      <c r="E33983" s="4"/>
      <c r="F33983" s="4"/>
      <c r="G33983" s="31"/>
    </row>
    <row r="33984" spans="2:7" s="40" customFormat="1">
      <c r="B33984" s="7"/>
      <c r="C33984" s="7"/>
      <c r="D33984" s="4"/>
      <c r="E33984" s="4"/>
      <c r="F33984" s="4"/>
      <c r="G33984" s="31"/>
    </row>
    <row r="33985" spans="2:7" s="40" customFormat="1">
      <c r="B33985" s="7"/>
      <c r="C33985" s="7"/>
      <c r="D33985" s="4"/>
      <c r="E33985" s="4"/>
      <c r="F33985" s="4"/>
      <c r="G33985" s="31"/>
    </row>
    <row r="33986" spans="2:7" s="40" customFormat="1">
      <c r="B33986" s="7"/>
      <c r="C33986" s="7"/>
      <c r="D33986" s="4"/>
      <c r="E33986" s="4"/>
      <c r="F33986" s="4"/>
      <c r="G33986" s="31"/>
    </row>
    <row r="33987" spans="2:7" s="40" customFormat="1">
      <c r="B33987" s="7"/>
      <c r="C33987" s="7"/>
      <c r="D33987" s="4"/>
      <c r="E33987" s="4"/>
      <c r="F33987" s="4"/>
      <c r="G33987" s="31"/>
    </row>
    <row r="33988" spans="2:7" s="40" customFormat="1">
      <c r="B33988" s="7"/>
      <c r="C33988" s="7"/>
      <c r="D33988" s="4"/>
      <c r="E33988" s="4"/>
      <c r="F33988" s="4"/>
      <c r="G33988" s="31"/>
    </row>
    <row r="33989" spans="2:7" s="40" customFormat="1">
      <c r="B33989" s="7"/>
      <c r="C33989" s="7"/>
      <c r="D33989" s="4"/>
      <c r="E33989" s="4"/>
      <c r="F33989" s="4"/>
      <c r="G33989" s="31"/>
    </row>
    <row r="33990" spans="2:7" s="40" customFormat="1">
      <c r="B33990" s="7"/>
      <c r="C33990" s="7"/>
      <c r="D33990" s="4"/>
      <c r="E33990" s="4"/>
      <c r="F33990" s="4"/>
      <c r="G33990" s="31"/>
    </row>
    <row r="33991" spans="2:7" s="40" customFormat="1">
      <c r="B33991" s="7"/>
      <c r="C33991" s="7"/>
      <c r="D33991" s="4"/>
      <c r="E33991" s="4"/>
      <c r="F33991" s="4"/>
      <c r="G33991" s="31"/>
    </row>
    <row r="33992" spans="2:7" s="40" customFormat="1">
      <c r="B33992" s="7"/>
      <c r="C33992" s="7"/>
      <c r="D33992" s="4"/>
      <c r="E33992" s="4"/>
      <c r="F33992" s="4"/>
      <c r="G33992" s="31"/>
    </row>
    <row r="33993" spans="2:7" s="40" customFormat="1">
      <c r="B33993" s="7"/>
      <c r="C33993" s="7"/>
      <c r="D33993" s="4"/>
      <c r="E33993" s="4"/>
      <c r="F33993" s="4"/>
      <c r="G33993" s="31"/>
    </row>
    <row r="33994" spans="2:7" s="40" customFormat="1">
      <c r="B33994" s="7"/>
      <c r="C33994" s="7"/>
      <c r="D33994" s="4"/>
      <c r="E33994" s="4"/>
      <c r="F33994" s="4"/>
      <c r="G33994" s="31"/>
    </row>
    <row r="33995" spans="2:7" s="40" customFormat="1">
      <c r="B33995" s="7"/>
      <c r="C33995" s="7"/>
      <c r="D33995" s="4"/>
      <c r="E33995" s="4"/>
      <c r="F33995" s="4"/>
      <c r="G33995" s="31"/>
    </row>
    <row r="33996" spans="2:7" s="40" customFormat="1">
      <c r="B33996" s="7"/>
      <c r="C33996" s="7"/>
      <c r="D33996" s="4"/>
      <c r="E33996" s="4"/>
      <c r="F33996" s="4"/>
      <c r="G33996" s="31"/>
    </row>
    <row r="33997" spans="2:7" s="40" customFormat="1">
      <c r="B33997" s="7"/>
      <c r="C33997" s="7"/>
      <c r="D33997" s="4"/>
      <c r="E33997" s="4"/>
      <c r="F33997" s="4"/>
      <c r="G33997" s="31"/>
    </row>
    <row r="33998" spans="2:7" s="40" customFormat="1">
      <c r="B33998" s="7"/>
      <c r="C33998" s="7"/>
      <c r="D33998" s="4"/>
      <c r="E33998" s="4"/>
      <c r="F33998" s="4"/>
      <c r="G33998" s="31"/>
    </row>
    <row r="33999" spans="2:7" s="40" customFormat="1">
      <c r="B33999" s="7"/>
      <c r="C33999" s="7"/>
      <c r="D33999" s="4"/>
      <c r="E33999" s="4"/>
      <c r="F33999" s="4"/>
      <c r="G33999" s="31"/>
    </row>
    <row r="34000" spans="2:7" s="40" customFormat="1">
      <c r="B34000" s="7"/>
      <c r="C34000" s="7"/>
      <c r="D34000" s="4"/>
      <c r="E34000" s="4"/>
      <c r="F34000" s="4"/>
      <c r="G34000" s="31"/>
    </row>
    <row r="34001" spans="2:7" s="40" customFormat="1">
      <c r="B34001" s="7"/>
      <c r="C34001" s="7"/>
      <c r="D34001" s="4"/>
      <c r="E34001" s="4"/>
      <c r="F34001" s="4"/>
      <c r="G34001" s="31"/>
    </row>
    <row r="34002" spans="2:7" s="40" customFormat="1">
      <c r="B34002" s="7"/>
      <c r="C34002" s="7"/>
      <c r="D34002" s="4"/>
      <c r="E34002" s="4"/>
      <c r="F34002" s="4"/>
      <c r="G34002" s="31"/>
    </row>
    <row r="34003" spans="2:7" s="40" customFormat="1">
      <c r="B34003" s="7"/>
      <c r="C34003" s="7"/>
      <c r="D34003" s="4"/>
      <c r="E34003" s="4"/>
      <c r="F34003" s="4"/>
      <c r="G34003" s="31"/>
    </row>
    <row r="34004" spans="2:7" s="40" customFormat="1">
      <c r="B34004" s="7"/>
      <c r="C34004" s="7"/>
      <c r="D34004" s="4"/>
      <c r="E34004" s="4"/>
      <c r="F34004" s="4"/>
      <c r="G34004" s="31"/>
    </row>
    <row r="34005" spans="2:7" s="40" customFormat="1">
      <c r="B34005" s="7"/>
      <c r="C34005" s="7"/>
      <c r="D34005" s="4"/>
      <c r="E34005" s="4"/>
      <c r="F34005" s="4"/>
      <c r="G34005" s="31"/>
    </row>
    <row r="34006" spans="2:7" s="40" customFormat="1">
      <c r="B34006" s="7"/>
      <c r="C34006" s="7"/>
      <c r="D34006" s="4"/>
      <c r="E34006" s="4"/>
      <c r="F34006" s="4"/>
      <c r="G34006" s="31"/>
    </row>
    <row r="34007" spans="2:7" s="40" customFormat="1">
      <c r="B34007" s="7"/>
      <c r="C34007" s="7"/>
      <c r="D34007" s="4"/>
      <c r="E34007" s="4"/>
      <c r="F34007" s="4"/>
      <c r="G34007" s="31"/>
    </row>
    <row r="34008" spans="2:7" s="40" customFormat="1">
      <c r="B34008" s="7"/>
      <c r="C34008" s="7"/>
      <c r="D34008" s="4"/>
      <c r="E34008" s="4"/>
      <c r="F34008" s="4"/>
      <c r="G34008" s="31"/>
    </row>
    <row r="34009" spans="2:7" s="40" customFormat="1">
      <c r="B34009" s="7"/>
      <c r="C34009" s="7"/>
      <c r="D34009" s="4"/>
      <c r="E34009" s="4"/>
      <c r="F34009" s="4"/>
      <c r="G34009" s="31"/>
    </row>
    <row r="34010" spans="2:7" s="40" customFormat="1">
      <c r="B34010" s="7"/>
      <c r="C34010" s="7"/>
      <c r="D34010" s="4"/>
      <c r="E34010" s="4"/>
      <c r="F34010" s="4"/>
      <c r="G34010" s="31"/>
    </row>
    <row r="34011" spans="2:7" s="40" customFormat="1">
      <c r="B34011" s="7"/>
      <c r="C34011" s="7"/>
      <c r="D34011" s="4"/>
      <c r="E34011" s="4"/>
      <c r="F34011" s="4"/>
      <c r="G34011" s="31"/>
    </row>
    <row r="34012" spans="2:7" s="40" customFormat="1">
      <c r="B34012" s="7"/>
      <c r="C34012" s="7"/>
      <c r="D34012" s="4"/>
      <c r="E34012" s="4"/>
      <c r="F34012" s="4"/>
      <c r="G34012" s="31"/>
    </row>
    <row r="34013" spans="2:7" s="40" customFormat="1">
      <c r="B34013" s="7"/>
      <c r="C34013" s="7"/>
      <c r="D34013" s="4"/>
      <c r="E34013" s="4"/>
      <c r="F34013" s="4"/>
      <c r="G34013" s="31"/>
    </row>
    <row r="34014" spans="2:7" s="40" customFormat="1">
      <c r="B34014" s="7"/>
      <c r="C34014" s="7"/>
      <c r="D34014" s="4"/>
      <c r="E34014" s="4"/>
      <c r="F34014" s="4"/>
      <c r="G34014" s="31"/>
    </row>
    <row r="34015" spans="2:7" s="40" customFormat="1">
      <c r="B34015" s="7"/>
      <c r="C34015" s="7"/>
      <c r="D34015" s="4"/>
      <c r="E34015" s="4"/>
      <c r="F34015" s="4"/>
      <c r="G34015" s="31"/>
    </row>
    <row r="34016" spans="2:7" s="40" customFormat="1">
      <c r="B34016" s="7"/>
      <c r="C34016" s="7"/>
      <c r="D34016" s="4"/>
      <c r="E34016" s="4"/>
      <c r="F34016" s="4"/>
      <c r="G34016" s="31"/>
    </row>
    <row r="34017" spans="2:7" s="40" customFormat="1">
      <c r="B34017" s="7"/>
      <c r="C34017" s="7"/>
      <c r="D34017" s="4"/>
      <c r="E34017" s="4"/>
      <c r="F34017" s="4"/>
      <c r="G34017" s="31"/>
    </row>
    <row r="34018" spans="2:7" s="40" customFormat="1">
      <c r="B34018" s="7"/>
      <c r="C34018" s="7"/>
      <c r="D34018" s="4"/>
      <c r="E34018" s="4"/>
      <c r="F34018" s="4"/>
      <c r="G34018" s="31"/>
    </row>
    <row r="34019" spans="2:7" s="40" customFormat="1">
      <c r="B34019" s="7"/>
      <c r="C34019" s="7"/>
      <c r="D34019" s="4"/>
      <c r="E34019" s="4"/>
      <c r="F34019" s="4"/>
      <c r="G34019" s="31"/>
    </row>
    <row r="34020" spans="2:7" s="40" customFormat="1">
      <c r="B34020" s="7"/>
      <c r="C34020" s="7"/>
      <c r="D34020" s="4"/>
      <c r="E34020" s="4"/>
      <c r="F34020" s="4"/>
      <c r="G34020" s="31"/>
    </row>
    <row r="34021" spans="2:7" s="40" customFormat="1">
      <c r="B34021" s="7"/>
      <c r="C34021" s="7"/>
      <c r="D34021" s="4"/>
      <c r="E34021" s="4"/>
      <c r="F34021" s="4"/>
      <c r="G34021" s="31"/>
    </row>
    <row r="34022" spans="2:7" s="40" customFormat="1">
      <c r="B34022" s="7"/>
      <c r="C34022" s="7"/>
      <c r="D34022" s="4"/>
      <c r="E34022" s="4"/>
      <c r="F34022" s="4"/>
      <c r="G34022" s="31"/>
    </row>
    <row r="34023" spans="2:7" s="40" customFormat="1">
      <c r="B34023" s="7"/>
      <c r="C34023" s="7"/>
      <c r="D34023" s="4"/>
      <c r="E34023" s="4"/>
      <c r="F34023" s="4"/>
      <c r="G34023" s="31"/>
    </row>
    <row r="34024" spans="2:7" s="40" customFormat="1">
      <c r="B34024" s="7"/>
      <c r="C34024" s="7"/>
      <c r="D34024" s="4"/>
      <c r="E34024" s="4"/>
      <c r="F34024" s="4"/>
      <c r="G34024" s="31"/>
    </row>
    <row r="34025" spans="2:7" s="40" customFormat="1">
      <c r="B34025" s="7"/>
      <c r="C34025" s="7"/>
      <c r="D34025" s="4"/>
      <c r="E34025" s="4"/>
      <c r="F34025" s="4"/>
      <c r="G34025" s="31"/>
    </row>
    <row r="34026" spans="2:7" s="40" customFormat="1">
      <c r="B34026" s="7"/>
      <c r="C34026" s="7"/>
      <c r="D34026" s="4"/>
      <c r="E34026" s="4"/>
      <c r="F34026" s="4"/>
      <c r="G34026" s="31"/>
    </row>
    <row r="34027" spans="2:7" s="40" customFormat="1">
      <c r="B34027" s="7"/>
      <c r="C34027" s="7"/>
      <c r="D34027" s="4"/>
      <c r="E34027" s="4"/>
      <c r="F34027" s="4"/>
      <c r="G34027" s="31"/>
    </row>
    <row r="34028" spans="2:7" s="40" customFormat="1">
      <c r="B34028" s="7"/>
      <c r="C34028" s="7"/>
      <c r="D34028" s="4"/>
      <c r="E34028" s="4"/>
      <c r="F34028" s="4"/>
      <c r="G34028" s="31"/>
    </row>
    <row r="34029" spans="2:7" s="40" customFormat="1">
      <c r="B34029" s="7"/>
      <c r="C34029" s="7"/>
      <c r="D34029" s="4"/>
      <c r="E34029" s="4"/>
      <c r="F34029" s="4"/>
      <c r="G34029" s="31"/>
    </row>
    <row r="34030" spans="2:7" s="40" customFormat="1">
      <c r="B34030" s="7"/>
      <c r="C34030" s="7"/>
      <c r="D34030" s="4"/>
      <c r="E34030" s="4"/>
      <c r="F34030" s="4"/>
      <c r="G34030" s="31"/>
    </row>
    <row r="34031" spans="2:7" s="40" customFormat="1">
      <c r="B34031" s="7"/>
      <c r="C34031" s="7"/>
      <c r="D34031" s="4"/>
      <c r="E34031" s="4"/>
      <c r="F34031" s="4"/>
      <c r="G34031" s="31"/>
    </row>
    <row r="34032" spans="2:7" s="40" customFormat="1">
      <c r="B34032" s="7"/>
      <c r="C34032" s="7"/>
      <c r="D34032" s="4"/>
      <c r="E34032" s="4"/>
      <c r="F34032" s="4"/>
      <c r="G34032" s="31"/>
    </row>
    <row r="34033" spans="2:7" s="40" customFormat="1">
      <c r="B34033" s="7"/>
      <c r="C34033" s="7"/>
      <c r="D34033" s="4"/>
      <c r="E34033" s="4"/>
      <c r="F34033" s="4"/>
      <c r="G34033" s="31"/>
    </row>
    <row r="34034" spans="2:7" s="40" customFormat="1">
      <c r="B34034" s="7"/>
      <c r="C34034" s="7"/>
      <c r="D34034" s="4"/>
      <c r="E34034" s="4"/>
      <c r="F34034" s="4"/>
      <c r="G34034" s="31"/>
    </row>
    <row r="34035" spans="2:7" s="40" customFormat="1">
      <c r="B34035" s="7"/>
      <c r="C34035" s="7"/>
      <c r="D34035" s="4"/>
      <c r="E34035" s="4"/>
      <c r="F34035" s="4"/>
      <c r="G34035" s="31"/>
    </row>
    <row r="34036" spans="2:7" s="40" customFormat="1">
      <c r="B34036" s="7"/>
      <c r="C34036" s="7"/>
      <c r="D34036" s="4"/>
      <c r="E34036" s="4"/>
      <c r="F34036" s="4"/>
      <c r="G34036" s="31"/>
    </row>
    <row r="34037" spans="2:7" s="40" customFormat="1">
      <c r="B34037" s="7"/>
      <c r="C34037" s="7"/>
      <c r="D34037" s="4"/>
      <c r="E34037" s="4"/>
      <c r="F34037" s="4"/>
      <c r="G34037" s="31"/>
    </row>
    <row r="34038" spans="2:7" s="40" customFormat="1">
      <c r="B34038" s="7"/>
      <c r="C34038" s="7"/>
      <c r="D34038" s="4"/>
      <c r="E34038" s="4"/>
      <c r="F34038" s="4"/>
      <c r="G34038" s="31"/>
    </row>
    <row r="34039" spans="2:7" s="40" customFormat="1">
      <c r="B34039" s="7"/>
      <c r="C34039" s="7"/>
      <c r="D34039" s="4"/>
      <c r="E34039" s="4"/>
      <c r="F34039" s="4"/>
      <c r="G34039" s="31"/>
    </row>
    <row r="34040" spans="2:7" s="40" customFormat="1">
      <c r="B34040" s="7"/>
      <c r="C34040" s="7"/>
      <c r="D34040" s="4"/>
      <c r="E34040" s="4"/>
      <c r="F34040" s="4"/>
      <c r="G34040" s="31"/>
    </row>
    <row r="34041" spans="2:7" s="40" customFormat="1">
      <c r="B34041" s="7"/>
      <c r="C34041" s="7"/>
      <c r="D34041" s="4"/>
      <c r="E34041" s="4"/>
      <c r="F34041" s="4"/>
      <c r="G34041" s="31"/>
    </row>
    <row r="34042" spans="2:7" s="40" customFormat="1">
      <c r="B34042" s="7"/>
      <c r="C34042" s="7"/>
      <c r="D34042" s="4"/>
      <c r="E34042" s="4"/>
      <c r="F34042" s="4"/>
      <c r="G34042" s="31"/>
    </row>
    <row r="34043" spans="2:7" s="40" customFormat="1">
      <c r="B34043" s="7"/>
      <c r="C34043" s="7"/>
      <c r="D34043" s="4"/>
      <c r="E34043" s="4"/>
      <c r="F34043" s="4"/>
      <c r="G34043" s="31"/>
    </row>
    <row r="34044" spans="2:7" s="40" customFormat="1">
      <c r="B34044" s="7"/>
      <c r="C34044" s="7"/>
      <c r="D34044" s="4"/>
      <c r="E34044" s="4"/>
      <c r="F34044" s="4"/>
      <c r="G34044" s="31"/>
    </row>
    <row r="34045" spans="2:7" s="40" customFormat="1">
      <c r="B34045" s="7"/>
      <c r="C34045" s="7"/>
      <c r="D34045" s="4"/>
      <c r="E34045" s="4"/>
      <c r="F34045" s="4"/>
      <c r="G34045" s="31"/>
    </row>
    <row r="34046" spans="2:7" s="40" customFormat="1">
      <c r="B34046" s="7"/>
      <c r="C34046" s="7"/>
      <c r="D34046" s="4"/>
      <c r="E34046" s="4"/>
      <c r="F34046" s="4"/>
      <c r="G34046" s="31"/>
    </row>
    <row r="34047" spans="2:7" s="40" customFormat="1">
      <c r="B34047" s="7"/>
      <c r="C34047" s="7"/>
      <c r="D34047" s="4"/>
      <c r="E34047" s="4"/>
      <c r="F34047" s="4"/>
      <c r="G34047" s="31"/>
    </row>
    <row r="34048" spans="2:7" s="40" customFormat="1">
      <c r="B34048" s="7"/>
      <c r="C34048" s="7"/>
      <c r="D34048" s="4"/>
      <c r="E34048" s="4"/>
      <c r="F34048" s="4"/>
      <c r="G34048" s="31"/>
    </row>
    <row r="34049" spans="2:7" s="40" customFormat="1">
      <c r="B34049" s="7"/>
      <c r="C34049" s="7"/>
      <c r="D34049" s="4"/>
      <c r="E34049" s="4"/>
      <c r="F34049" s="4"/>
      <c r="G34049" s="31"/>
    </row>
    <row r="34050" spans="2:7" s="40" customFormat="1">
      <c r="B34050" s="7"/>
      <c r="C34050" s="7"/>
      <c r="D34050" s="4"/>
      <c r="E34050" s="4"/>
      <c r="F34050" s="4"/>
      <c r="G34050" s="31"/>
    </row>
    <row r="34051" spans="2:7" s="40" customFormat="1">
      <c r="B34051" s="7"/>
      <c r="C34051" s="7"/>
      <c r="D34051" s="4"/>
      <c r="E34051" s="4"/>
      <c r="F34051" s="4"/>
      <c r="G34051" s="31"/>
    </row>
    <row r="34052" spans="2:7" s="40" customFormat="1">
      <c r="B34052" s="7"/>
      <c r="C34052" s="7"/>
      <c r="D34052" s="4"/>
      <c r="E34052" s="4"/>
      <c r="F34052" s="4"/>
      <c r="G34052" s="31"/>
    </row>
    <row r="34053" spans="2:7" s="40" customFormat="1">
      <c r="B34053" s="7"/>
      <c r="C34053" s="7"/>
      <c r="D34053" s="4"/>
      <c r="E34053" s="4"/>
      <c r="F34053" s="4"/>
      <c r="G34053" s="31"/>
    </row>
    <row r="34054" spans="2:7" s="40" customFormat="1">
      <c r="B34054" s="7"/>
      <c r="C34054" s="7"/>
      <c r="D34054" s="4"/>
      <c r="E34054" s="4"/>
      <c r="F34054" s="4"/>
      <c r="G34054" s="31"/>
    </row>
    <row r="34055" spans="2:7" s="40" customFormat="1">
      <c r="B34055" s="7"/>
      <c r="C34055" s="7"/>
      <c r="D34055" s="4"/>
      <c r="E34055" s="4"/>
      <c r="F34055" s="4"/>
      <c r="G34055" s="31"/>
    </row>
    <row r="34056" spans="2:7" s="40" customFormat="1">
      <c r="B34056" s="7"/>
      <c r="C34056" s="7"/>
      <c r="D34056" s="4"/>
      <c r="E34056" s="4"/>
      <c r="F34056" s="4"/>
      <c r="G34056" s="31"/>
    </row>
    <row r="34057" spans="2:7" s="40" customFormat="1">
      <c r="B34057" s="7"/>
      <c r="C34057" s="7"/>
      <c r="D34057" s="4"/>
      <c r="E34057" s="4"/>
      <c r="F34057" s="4"/>
      <c r="G34057" s="31"/>
    </row>
    <row r="34058" spans="2:7" s="40" customFormat="1">
      <c r="B34058" s="7"/>
      <c r="C34058" s="7"/>
      <c r="D34058" s="4"/>
      <c r="E34058" s="4"/>
      <c r="F34058" s="4"/>
      <c r="G34058" s="31"/>
    </row>
    <row r="34059" spans="2:7" s="40" customFormat="1">
      <c r="B34059" s="7"/>
      <c r="C34059" s="7"/>
      <c r="D34059" s="4"/>
      <c r="E34059" s="4"/>
      <c r="F34059" s="4"/>
      <c r="G34059" s="31"/>
    </row>
    <row r="34060" spans="2:7" s="40" customFormat="1">
      <c r="B34060" s="7"/>
      <c r="C34060" s="7"/>
      <c r="D34060" s="4"/>
      <c r="E34060" s="4"/>
      <c r="F34060" s="4"/>
      <c r="G34060" s="31"/>
    </row>
    <row r="34061" spans="2:7" s="40" customFormat="1">
      <c r="B34061" s="7"/>
      <c r="C34061" s="7"/>
      <c r="D34061" s="4"/>
      <c r="E34061" s="4"/>
      <c r="F34061" s="4"/>
      <c r="G34061" s="31"/>
    </row>
    <row r="34062" spans="2:7" s="40" customFormat="1">
      <c r="B34062" s="7"/>
      <c r="C34062" s="7"/>
      <c r="D34062" s="4"/>
      <c r="E34062" s="4"/>
      <c r="F34062" s="4"/>
      <c r="G34062" s="31"/>
    </row>
    <row r="34063" spans="2:7" s="40" customFormat="1">
      <c r="B34063" s="7"/>
      <c r="C34063" s="7"/>
      <c r="D34063" s="4"/>
      <c r="E34063" s="4"/>
      <c r="F34063" s="4"/>
      <c r="G34063" s="31"/>
    </row>
    <row r="34064" spans="2:7" s="40" customFormat="1">
      <c r="B34064" s="7"/>
      <c r="C34064" s="7"/>
      <c r="D34064" s="4"/>
      <c r="E34064" s="4"/>
      <c r="F34064" s="4"/>
      <c r="G34064" s="31"/>
    </row>
    <row r="34065" spans="2:7" s="40" customFormat="1">
      <c r="B34065" s="7"/>
      <c r="C34065" s="7"/>
      <c r="D34065" s="4"/>
      <c r="E34065" s="4"/>
      <c r="F34065" s="4"/>
      <c r="G34065" s="31"/>
    </row>
    <row r="34066" spans="2:7" s="40" customFormat="1">
      <c r="B34066" s="7"/>
      <c r="C34066" s="7"/>
      <c r="D34066" s="4"/>
      <c r="E34066" s="4"/>
      <c r="F34066" s="4"/>
      <c r="G34066" s="31"/>
    </row>
    <row r="34067" spans="2:7" s="40" customFormat="1">
      <c r="B34067" s="7"/>
      <c r="C34067" s="7"/>
      <c r="D34067" s="4"/>
      <c r="E34067" s="4"/>
      <c r="F34067" s="4"/>
      <c r="G34067" s="31"/>
    </row>
    <row r="34068" spans="2:7" s="40" customFormat="1">
      <c r="B34068" s="7"/>
      <c r="C34068" s="7"/>
      <c r="D34068" s="4"/>
      <c r="E34068" s="4"/>
      <c r="F34068" s="4"/>
      <c r="G34068" s="31"/>
    </row>
    <row r="34069" spans="2:7" s="40" customFormat="1">
      <c r="B34069" s="7"/>
      <c r="C34069" s="7"/>
      <c r="D34069" s="4"/>
      <c r="E34069" s="4"/>
      <c r="F34069" s="4"/>
      <c r="G34069" s="31"/>
    </row>
    <row r="34070" spans="2:7" s="40" customFormat="1">
      <c r="B34070" s="7"/>
      <c r="C34070" s="7"/>
      <c r="D34070" s="4"/>
      <c r="E34070" s="4"/>
      <c r="F34070" s="4"/>
      <c r="G34070" s="31"/>
    </row>
    <row r="34071" spans="2:7" s="40" customFormat="1">
      <c r="B34071" s="7"/>
      <c r="C34071" s="7"/>
      <c r="D34071" s="4"/>
      <c r="E34071" s="4"/>
      <c r="F34071" s="4"/>
      <c r="G34071" s="31"/>
    </row>
    <row r="34072" spans="2:7" s="40" customFormat="1">
      <c r="B34072" s="7"/>
      <c r="C34072" s="7"/>
      <c r="D34072" s="4"/>
      <c r="E34072" s="4"/>
      <c r="F34072" s="4"/>
      <c r="G34072" s="31"/>
    </row>
    <row r="34073" spans="2:7" s="40" customFormat="1">
      <c r="B34073" s="7"/>
      <c r="C34073" s="7"/>
      <c r="D34073" s="4"/>
      <c r="E34073" s="4"/>
      <c r="F34073" s="4"/>
      <c r="G34073" s="31"/>
    </row>
    <row r="34074" spans="2:7" s="40" customFormat="1">
      <c r="B34074" s="7"/>
      <c r="C34074" s="7"/>
      <c r="D34074" s="4"/>
      <c r="E34074" s="4"/>
      <c r="F34074" s="4"/>
      <c r="G34074" s="31"/>
    </row>
    <row r="34075" spans="2:7" s="40" customFormat="1">
      <c r="B34075" s="7"/>
      <c r="C34075" s="7"/>
      <c r="D34075" s="4"/>
      <c r="E34075" s="4"/>
      <c r="F34075" s="4"/>
      <c r="G34075" s="31"/>
    </row>
    <row r="34076" spans="2:7" s="40" customFormat="1">
      <c r="B34076" s="7"/>
      <c r="C34076" s="7"/>
      <c r="D34076" s="4"/>
      <c r="E34076" s="4"/>
      <c r="F34076" s="4"/>
      <c r="G34076" s="31"/>
    </row>
    <row r="34077" spans="2:7" s="40" customFormat="1">
      <c r="B34077" s="7"/>
      <c r="C34077" s="7"/>
      <c r="D34077" s="4"/>
      <c r="E34077" s="4"/>
      <c r="F34077" s="4"/>
      <c r="G34077" s="31"/>
    </row>
    <row r="34078" spans="2:7" s="40" customFormat="1">
      <c r="B34078" s="7"/>
      <c r="C34078" s="7"/>
      <c r="D34078" s="4"/>
      <c r="E34078" s="4"/>
      <c r="F34078" s="4"/>
      <c r="G34078" s="31"/>
    </row>
    <row r="34079" spans="2:7" s="40" customFormat="1">
      <c r="B34079" s="7"/>
      <c r="C34079" s="7"/>
      <c r="D34079" s="4"/>
      <c r="E34079" s="4"/>
      <c r="F34079" s="4"/>
      <c r="G34079" s="31"/>
    </row>
    <row r="34080" spans="2:7" s="40" customFormat="1">
      <c r="B34080" s="7"/>
      <c r="C34080" s="7"/>
      <c r="D34080" s="4"/>
      <c r="E34080" s="4"/>
      <c r="F34080" s="4"/>
      <c r="G34080" s="31"/>
    </row>
    <row r="34081" spans="2:7" s="40" customFormat="1">
      <c r="B34081" s="7"/>
      <c r="C34081" s="7"/>
      <c r="D34081" s="4"/>
      <c r="E34081" s="4"/>
      <c r="F34081" s="4"/>
      <c r="G34081" s="31"/>
    </row>
    <row r="34082" spans="2:7" s="40" customFormat="1">
      <c r="B34082" s="7"/>
      <c r="C34082" s="7"/>
      <c r="D34082" s="4"/>
      <c r="E34082" s="4"/>
      <c r="F34082" s="4"/>
      <c r="G34082" s="31"/>
    </row>
    <row r="34083" spans="2:7" s="40" customFormat="1">
      <c r="B34083" s="7"/>
      <c r="C34083" s="7"/>
      <c r="D34083" s="4"/>
      <c r="E34083" s="4"/>
      <c r="F34083" s="4"/>
      <c r="G34083" s="31"/>
    </row>
    <row r="34084" spans="2:7" s="40" customFormat="1">
      <c r="B34084" s="7"/>
      <c r="C34084" s="7"/>
      <c r="D34084" s="4"/>
      <c r="E34084" s="4"/>
      <c r="F34084" s="4"/>
      <c r="G34084" s="31"/>
    </row>
    <row r="34085" spans="2:7" s="40" customFormat="1">
      <c r="B34085" s="7"/>
      <c r="C34085" s="7"/>
      <c r="D34085" s="4"/>
      <c r="E34085" s="4"/>
      <c r="F34085" s="4"/>
      <c r="G34085" s="31"/>
    </row>
    <row r="34086" spans="2:7" s="40" customFormat="1">
      <c r="B34086" s="7"/>
      <c r="C34086" s="7"/>
      <c r="D34086" s="4"/>
      <c r="E34086" s="4"/>
      <c r="F34086" s="4"/>
      <c r="G34086" s="31"/>
    </row>
    <row r="34087" spans="2:7" s="40" customFormat="1">
      <c r="B34087" s="7"/>
      <c r="C34087" s="7"/>
      <c r="D34087" s="4"/>
      <c r="E34087" s="4"/>
      <c r="F34087" s="4"/>
      <c r="G34087" s="31"/>
    </row>
    <row r="34088" spans="2:7" s="40" customFormat="1">
      <c r="B34088" s="7"/>
      <c r="C34088" s="7"/>
      <c r="D34088" s="4"/>
      <c r="E34088" s="4"/>
      <c r="F34088" s="4"/>
      <c r="G34088" s="31"/>
    </row>
    <row r="34089" spans="2:7" s="40" customFormat="1">
      <c r="B34089" s="7"/>
      <c r="C34089" s="7"/>
      <c r="D34089" s="4"/>
      <c r="E34089" s="4"/>
      <c r="F34089" s="4"/>
      <c r="G34089" s="31"/>
    </row>
    <row r="34090" spans="2:7" s="40" customFormat="1">
      <c r="B34090" s="7"/>
      <c r="C34090" s="7"/>
      <c r="D34090" s="4"/>
      <c r="E34090" s="4"/>
      <c r="F34090" s="4"/>
      <c r="G34090" s="31"/>
    </row>
    <row r="34091" spans="2:7" s="40" customFormat="1">
      <c r="B34091" s="7"/>
      <c r="C34091" s="7"/>
      <c r="D34091" s="4"/>
      <c r="E34091" s="4"/>
      <c r="F34091" s="4"/>
      <c r="G34091" s="31"/>
    </row>
    <row r="34092" spans="2:7" s="40" customFormat="1">
      <c r="B34092" s="7"/>
      <c r="C34092" s="7"/>
      <c r="D34092" s="4"/>
      <c r="E34092" s="4"/>
      <c r="F34092" s="4"/>
      <c r="G34092" s="31"/>
    </row>
    <row r="34093" spans="2:7" s="40" customFormat="1">
      <c r="B34093" s="7"/>
      <c r="C34093" s="7"/>
      <c r="D34093" s="4"/>
      <c r="E34093" s="4"/>
      <c r="F34093" s="4"/>
      <c r="G34093" s="31"/>
    </row>
    <row r="34094" spans="2:7" s="40" customFormat="1">
      <c r="B34094" s="7"/>
      <c r="C34094" s="7"/>
      <c r="D34094" s="4"/>
      <c r="E34094" s="4"/>
      <c r="F34094" s="4"/>
      <c r="G34094" s="31"/>
    </row>
    <row r="34095" spans="2:7" s="40" customFormat="1">
      <c r="B34095" s="7"/>
      <c r="C34095" s="7"/>
      <c r="D34095" s="4"/>
      <c r="E34095" s="4"/>
      <c r="F34095" s="4"/>
      <c r="G34095" s="31"/>
    </row>
    <row r="34096" spans="2:7" s="40" customFormat="1">
      <c r="B34096" s="7"/>
      <c r="C34096" s="7"/>
      <c r="D34096" s="4"/>
      <c r="E34096" s="4"/>
      <c r="F34096" s="4"/>
      <c r="G34096" s="31"/>
    </row>
    <row r="34097" spans="2:7" s="40" customFormat="1">
      <c r="B34097" s="7"/>
      <c r="C34097" s="7"/>
      <c r="D34097" s="4"/>
      <c r="E34097" s="4"/>
      <c r="F34097" s="4"/>
      <c r="G34097" s="31"/>
    </row>
    <row r="34098" spans="2:7" s="40" customFormat="1">
      <c r="B34098" s="7"/>
      <c r="C34098" s="7"/>
      <c r="D34098" s="4"/>
      <c r="E34098" s="4"/>
      <c r="F34098" s="4"/>
      <c r="G34098" s="31"/>
    </row>
    <row r="34099" spans="2:7" s="40" customFormat="1">
      <c r="B34099" s="7"/>
      <c r="C34099" s="7"/>
      <c r="D34099" s="4"/>
      <c r="E34099" s="4"/>
      <c r="F34099" s="4"/>
      <c r="G34099" s="31"/>
    </row>
    <row r="34100" spans="2:7" s="40" customFormat="1">
      <c r="B34100" s="7"/>
      <c r="C34100" s="7"/>
      <c r="D34100" s="4"/>
      <c r="E34100" s="4"/>
      <c r="F34100" s="4"/>
      <c r="G34100" s="31"/>
    </row>
    <row r="34101" spans="2:7" s="40" customFormat="1">
      <c r="B34101" s="7"/>
      <c r="C34101" s="7"/>
      <c r="D34101" s="4"/>
      <c r="E34101" s="4"/>
      <c r="F34101" s="4"/>
      <c r="G34101" s="31"/>
    </row>
    <row r="34102" spans="2:7" s="40" customFormat="1">
      <c r="B34102" s="7"/>
      <c r="C34102" s="7"/>
      <c r="D34102" s="4"/>
      <c r="E34102" s="4"/>
      <c r="F34102" s="4"/>
      <c r="G34102" s="31"/>
    </row>
    <row r="34103" spans="2:7" s="40" customFormat="1">
      <c r="B34103" s="7"/>
      <c r="C34103" s="7"/>
      <c r="D34103" s="4"/>
      <c r="E34103" s="4"/>
      <c r="F34103" s="4"/>
      <c r="G34103" s="31"/>
    </row>
    <row r="34104" spans="2:7" s="40" customFormat="1">
      <c r="B34104" s="7"/>
      <c r="C34104" s="7"/>
      <c r="D34104" s="4"/>
      <c r="E34104" s="4"/>
      <c r="F34104" s="4"/>
      <c r="G34104" s="31"/>
    </row>
    <row r="34105" spans="2:7" s="40" customFormat="1">
      <c r="B34105" s="7"/>
      <c r="C34105" s="7"/>
      <c r="D34105" s="4"/>
      <c r="E34105" s="4"/>
      <c r="F34105" s="4"/>
      <c r="G34105" s="31"/>
    </row>
    <row r="34106" spans="2:7" s="40" customFormat="1">
      <c r="B34106" s="7"/>
      <c r="C34106" s="7"/>
      <c r="D34106" s="4"/>
      <c r="E34106" s="4"/>
      <c r="F34106" s="4"/>
      <c r="G34106" s="31"/>
    </row>
    <row r="34107" spans="2:7" s="40" customFormat="1">
      <c r="B34107" s="7"/>
      <c r="C34107" s="7"/>
      <c r="D34107" s="4"/>
      <c r="E34107" s="4"/>
      <c r="F34107" s="4"/>
      <c r="G34107" s="31"/>
    </row>
    <row r="34108" spans="2:7" s="40" customFormat="1">
      <c r="B34108" s="7"/>
      <c r="C34108" s="7"/>
      <c r="D34108" s="4"/>
      <c r="E34108" s="4"/>
      <c r="F34108" s="4"/>
      <c r="G34108" s="31"/>
    </row>
    <row r="34109" spans="2:7" s="40" customFormat="1">
      <c r="B34109" s="7"/>
      <c r="C34109" s="7"/>
      <c r="D34109" s="4"/>
      <c r="E34109" s="4"/>
      <c r="F34109" s="4"/>
      <c r="G34109" s="31"/>
    </row>
    <row r="34110" spans="2:7" s="40" customFormat="1">
      <c r="B34110" s="7"/>
      <c r="C34110" s="7"/>
      <c r="D34110" s="4"/>
      <c r="E34110" s="4"/>
      <c r="F34110" s="4"/>
      <c r="G34110" s="31"/>
    </row>
    <row r="34111" spans="2:7" s="40" customFormat="1">
      <c r="B34111" s="7"/>
      <c r="C34111" s="7"/>
      <c r="D34111" s="4"/>
      <c r="E34111" s="4"/>
      <c r="F34111" s="4"/>
      <c r="G34111" s="31"/>
    </row>
    <row r="34112" spans="2:7" s="40" customFormat="1">
      <c r="B34112" s="7"/>
      <c r="C34112" s="7"/>
      <c r="D34112" s="4"/>
      <c r="E34112" s="4"/>
      <c r="F34112" s="4"/>
      <c r="G34112" s="31"/>
    </row>
    <row r="34113" spans="2:7" s="40" customFormat="1">
      <c r="B34113" s="7"/>
      <c r="C34113" s="7"/>
      <c r="D34113" s="4"/>
      <c r="E34113" s="4"/>
      <c r="F34113" s="4"/>
      <c r="G34113" s="31"/>
    </row>
    <row r="34114" spans="2:7" s="40" customFormat="1">
      <c r="B34114" s="7"/>
      <c r="C34114" s="7"/>
      <c r="D34114" s="4"/>
      <c r="E34114" s="4"/>
      <c r="F34114" s="4"/>
      <c r="G34114" s="31"/>
    </row>
    <row r="34115" spans="2:7" s="40" customFormat="1">
      <c r="B34115" s="7"/>
      <c r="C34115" s="7"/>
      <c r="D34115" s="4"/>
      <c r="E34115" s="4"/>
      <c r="F34115" s="4"/>
      <c r="G34115" s="31"/>
    </row>
    <row r="34116" spans="2:7" s="40" customFormat="1">
      <c r="B34116" s="7"/>
      <c r="C34116" s="7"/>
      <c r="D34116" s="4"/>
      <c r="E34116" s="4"/>
      <c r="F34116" s="4"/>
      <c r="G34116" s="31"/>
    </row>
    <row r="34117" spans="2:7" s="40" customFormat="1">
      <c r="B34117" s="7"/>
      <c r="C34117" s="7"/>
      <c r="D34117" s="4"/>
      <c r="E34117" s="4"/>
      <c r="F34117" s="4"/>
      <c r="G34117" s="31"/>
    </row>
    <row r="34118" spans="2:7" s="40" customFormat="1">
      <c r="B34118" s="7"/>
      <c r="C34118" s="7"/>
      <c r="D34118" s="4"/>
      <c r="E34118" s="4"/>
      <c r="F34118" s="4"/>
      <c r="G34118" s="31"/>
    </row>
    <row r="34119" spans="2:7" s="40" customFormat="1">
      <c r="B34119" s="7"/>
      <c r="C34119" s="7"/>
      <c r="D34119" s="4"/>
      <c r="E34119" s="4"/>
      <c r="F34119" s="4"/>
      <c r="G34119" s="31"/>
    </row>
    <row r="34120" spans="2:7" s="40" customFormat="1">
      <c r="B34120" s="7"/>
      <c r="C34120" s="7"/>
      <c r="D34120" s="4"/>
      <c r="E34120" s="4"/>
      <c r="F34120" s="4"/>
      <c r="G34120" s="31"/>
    </row>
    <row r="34121" spans="2:7" s="40" customFormat="1">
      <c r="B34121" s="7"/>
      <c r="C34121" s="7"/>
      <c r="D34121" s="4"/>
      <c r="E34121" s="4"/>
      <c r="F34121" s="4"/>
      <c r="G34121" s="31"/>
    </row>
    <row r="34122" spans="2:7" s="40" customFormat="1">
      <c r="B34122" s="7"/>
      <c r="C34122" s="7"/>
      <c r="D34122" s="4"/>
      <c r="E34122" s="4"/>
      <c r="F34122" s="4"/>
      <c r="G34122" s="31"/>
    </row>
    <row r="34123" spans="2:7" s="40" customFormat="1">
      <c r="B34123" s="7"/>
      <c r="C34123" s="7"/>
      <c r="D34123" s="4"/>
      <c r="E34123" s="4"/>
      <c r="F34123" s="4"/>
      <c r="G34123" s="31"/>
    </row>
    <row r="34124" spans="2:7" s="40" customFormat="1">
      <c r="B34124" s="7"/>
      <c r="C34124" s="7"/>
      <c r="D34124" s="4"/>
      <c r="E34124" s="4"/>
      <c r="F34124" s="4"/>
      <c r="G34124" s="31"/>
    </row>
    <row r="34125" spans="2:7" s="40" customFormat="1">
      <c r="B34125" s="7"/>
      <c r="C34125" s="7"/>
      <c r="D34125" s="4"/>
      <c r="E34125" s="4"/>
      <c r="F34125" s="4"/>
      <c r="G34125" s="31"/>
    </row>
    <row r="34126" spans="2:7" s="40" customFormat="1">
      <c r="B34126" s="7"/>
      <c r="C34126" s="7"/>
      <c r="D34126" s="4"/>
      <c r="E34126" s="4"/>
      <c r="F34126" s="4"/>
      <c r="G34126" s="31"/>
    </row>
    <row r="34127" spans="2:7" s="40" customFormat="1">
      <c r="B34127" s="7"/>
      <c r="C34127" s="7"/>
      <c r="D34127" s="4"/>
      <c r="E34127" s="4"/>
      <c r="F34127" s="4"/>
      <c r="G34127" s="31"/>
    </row>
    <row r="34128" spans="2:7" s="40" customFormat="1">
      <c r="B34128" s="7"/>
      <c r="C34128" s="7"/>
      <c r="D34128" s="4"/>
      <c r="E34128" s="4"/>
      <c r="F34128" s="4"/>
      <c r="G34128" s="31"/>
    </row>
    <row r="34129" spans="2:7" s="40" customFormat="1">
      <c r="B34129" s="7"/>
      <c r="C34129" s="7"/>
      <c r="D34129" s="4"/>
      <c r="E34129" s="4"/>
      <c r="F34129" s="4"/>
      <c r="G34129" s="31"/>
    </row>
    <row r="34130" spans="2:7" s="40" customFormat="1">
      <c r="B34130" s="7"/>
      <c r="C34130" s="7"/>
      <c r="D34130" s="4"/>
      <c r="E34130" s="4"/>
      <c r="F34130" s="4"/>
      <c r="G34130" s="31"/>
    </row>
    <row r="34131" spans="2:7" s="40" customFormat="1">
      <c r="B34131" s="7"/>
      <c r="C34131" s="7"/>
      <c r="D34131" s="4"/>
      <c r="E34131" s="4"/>
      <c r="F34131" s="4"/>
      <c r="G34131" s="31"/>
    </row>
    <row r="34132" spans="2:7" s="40" customFormat="1">
      <c r="B34132" s="7"/>
      <c r="C34132" s="7"/>
      <c r="D34132" s="4"/>
      <c r="E34132" s="4"/>
      <c r="F34132" s="4"/>
      <c r="G34132" s="31"/>
    </row>
    <row r="34133" spans="2:7" s="40" customFormat="1">
      <c r="B34133" s="7"/>
      <c r="C34133" s="7"/>
      <c r="D34133" s="4"/>
      <c r="E34133" s="4"/>
      <c r="F34133" s="4"/>
      <c r="G34133" s="31"/>
    </row>
    <row r="34134" spans="2:7" s="40" customFormat="1">
      <c r="B34134" s="7"/>
      <c r="C34134" s="7"/>
      <c r="D34134" s="4"/>
      <c r="E34134" s="4"/>
      <c r="F34134" s="4"/>
      <c r="G34134" s="31"/>
    </row>
    <row r="34135" spans="2:7" s="40" customFormat="1">
      <c r="B34135" s="7"/>
      <c r="C34135" s="7"/>
      <c r="D34135" s="4"/>
      <c r="E34135" s="4"/>
      <c r="F34135" s="4"/>
      <c r="G34135" s="31"/>
    </row>
    <row r="34136" spans="2:7" s="40" customFormat="1">
      <c r="B34136" s="7"/>
      <c r="C34136" s="7"/>
      <c r="D34136" s="4"/>
      <c r="E34136" s="4"/>
      <c r="F34136" s="4"/>
      <c r="G34136" s="31"/>
    </row>
    <row r="34137" spans="2:7" s="40" customFormat="1">
      <c r="B34137" s="7"/>
      <c r="C34137" s="7"/>
      <c r="D34137" s="4"/>
      <c r="E34137" s="4"/>
      <c r="F34137" s="4"/>
      <c r="G34137" s="31"/>
    </row>
    <row r="34138" spans="2:7" s="40" customFormat="1">
      <c r="B34138" s="7"/>
      <c r="C34138" s="7"/>
      <c r="D34138" s="4"/>
      <c r="E34138" s="4"/>
      <c r="F34138" s="4"/>
      <c r="G34138" s="31"/>
    </row>
    <row r="34139" spans="2:7" s="40" customFormat="1">
      <c r="B34139" s="7"/>
      <c r="C34139" s="7"/>
      <c r="D34139" s="4"/>
      <c r="E34139" s="4"/>
      <c r="F34139" s="4"/>
      <c r="G34139" s="31"/>
    </row>
    <row r="34140" spans="2:7" s="40" customFormat="1">
      <c r="B34140" s="7"/>
      <c r="C34140" s="7"/>
      <c r="D34140" s="4"/>
      <c r="E34140" s="4"/>
      <c r="F34140" s="4"/>
      <c r="G34140" s="31"/>
    </row>
    <row r="34141" spans="2:7" s="40" customFormat="1">
      <c r="B34141" s="7"/>
      <c r="C34141" s="7"/>
      <c r="D34141" s="4"/>
      <c r="E34141" s="4"/>
      <c r="F34141" s="4"/>
      <c r="G34141" s="31"/>
    </row>
    <row r="34142" spans="2:7" s="40" customFormat="1">
      <c r="B34142" s="7"/>
      <c r="C34142" s="7"/>
      <c r="D34142" s="4"/>
      <c r="E34142" s="4"/>
      <c r="F34142" s="4"/>
      <c r="G34142" s="31"/>
    </row>
    <row r="34143" spans="2:7" s="40" customFormat="1">
      <c r="B34143" s="7"/>
      <c r="C34143" s="7"/>
      <c r="D34143" s="4"/>
      <c r="E34143" s="4"/>
      <c r="F34143" s="4"/>
      <c r="G34143" s="31"/>
    </row>
    <row r="34144" spans="2:7" s="40" customFormat="1">
      <c r="B34144" s="7"/>
      <c r="C34144" s="7"/>
      <c r="D34144" s="4"/>
      <c r="E34144" s="4"/>
      <c r="F34144" s="4"/>
      <c r="G34144" s="31"/>
    </row>
    <row r="34145" spans="2:7" s="40" customFormat="1">
      <c r="B34145" s="7"/>
      <c r="C34145" s="7"/>
      <c r="D34145" s="4"/>
      <c r="E34145" s="4"/>
      <c r="F34145" s="4"/>
      <c r="G34145" s="31"/>
    </row>
    <row r="34146" spans="2:7" s="40" customFormat="1">
      <c r="B34146" s="7"/>
      <c r="C34146" s="7"/>
      <c r="D34146" s="4"/>
      <c r="E34146" s="4"/>
      <c r="F34146" s="4"/>
      <c r="G34146" s="31"/>
    </row>
    <row r="34147" spans="2:7" s="40" customFormat="1">
      <c r="B34147" s="7"/>
      <c r="C34147" s="7"/>
      <c r="D34147" s="4"/>
      <c r="E34147" s="4"/>
      <c r="F34147" s="4"/>
      <c r="G34147" s="31"/>
    </row>
    <row r="34148" spans="2:7" s="40" customFormat="1">
      <c r="B34148" s="7"/>
      <c r="C34148" s="7"/>
      <c r="D34148" s="4"/>
      <c r="E34148" s="4"/>
      <c r="F34148" s="4"/>
      <c r="G34148" s="31"/>
    </row>
    <row r="34149" spans="2:7" s="40" customFormat="1">
      <c r="B34149" s="7"/>
      <c r="C34149" s="7"/>
      <c r="D34149" s="4"/>
      <c r="E34149" s="4"/>
      <c r="F34149" s="4"/>
      <c r="G34149" s="31"/>
    </row>
    <row r="34150" spans="2:7" s="40" customFormat="1">
      <c r="B34150" s="7"/>
      <c r="C34150" s="7"/>
      <c r="D34150" s="4"/>
      <c r="E34150" s="4"/>
      <c r="F34150" s="4"/>
      <c r="G34150" s="31"/>
    </row>
    <row r="34151" spans="2:7" s="40" customFormat="1">
      <c r="B34151" s="7"/>
      <c r="C34151" s="7"/>
      <c r="D34151" s="4"/>
      <c r="E34151" s="4"/>
      <c r="F34151" s="4"/>
      <c r="G34151" s="31"/>
    </row>
    <row r="34152" spans="2:7" s="40" customFormat="1">
      <c r="B34152" s="7"/>
      <c r="C34152" s="7"/>
      <c r="D34152" s="4"/>
      <c r="E34152" s="4"/>
      <c r="F34152" s="4"/>
      <c r="G34152" s="31"/>
    </row>
    <row r="34153" spans="2:7" s="40" customFormat="1">
      <c r="B34153" s="7"/>
      <c r="C34153" s="7"/>
      <c r="D34153" s="4"/>
      <c r="E34153" s="4"/>
      <c r="F34153" s="4"/>
      <c r="G34153" s="31"/>
    </row>
    <row r="34154" spans="2:7" s="40" customFormat="1">
      <c r="B34154" s="7"/>
      <c r="C34154" s="7"/>
      <c r="D34154" s="4"/>
      <c r="E34154" s="4"/>
      <c r="F34154" s="4"/>
      <c r="G34154" s="31"/>
    </row>
    <row r="34155" spans="2:7" s="40" customFormat="1">
      <c r="B34155" s="7"/>
      <c r="C34155" s="7"/>
      <c r="D34155" s="4"/>
      <c r="E34155" s="4"/>
      <c r="F34155" s="4"/>
      <c r="G34155" s="31"/>
    </row>
    <row r="34156" spans="2:7" s="40" customFormat="1">
      <c r="B34156" s="7"/>
      <c r="C34156" s="7"/>
      <c r="D34156" s="4"/>
      <c r="E34156" s="4"/>
      <c r="F34156" s="4"/>
      <c r="G34156" s="31"/>
    </row>
    <row r="34157" spans="2:7" s="40" customFormat="1">
      <c r="B34157" s="7"/>
      <c r="C34157" s="7"/>
      <c r="D34157" s="4"/>
      <c r="E34157" s="4"/>
      <c r="F34157" s="4"/>
      <c r="G34157" s="31"/>
    </row>
    <row r="34158" spans="2:7" s="40" customFormat="1">
      <c r="B34158" s="7"/>
      <c r="C34158" s="7"/>
      <c r="D34158" s="4"/>
      <c r="E34158" s="4"/>
      <c r="F34158" s="4"/>
      <c r="G34158" s="31"/>
    </row>
    <row r="34159" spans="2:7" s="40" customFormat="1">
      <c r="B34159" s="7"/>
      <c r="C34159" s="7"/>
      <c r="D34159" s="4"/>
      <c r="E34159" s="4"/>
      <c r="F34159" s="4"/>
      <c r="G34159" s="31"/>
    </row>
    <row r="34160" spans="2:7" s="40" customFormat="1">
      <c r="B34160" s="7"/>
      <c r="C34160" s="7"/>
      <c r="D34160" s="4"/>
      <c r="E34160" s="4"/>
      <c r="F34160" s="4"/>
      <c r="G34160" s="31"/>
    </row>
    <row r="34161" spans="2:7" s="40" customFormat="1">
      <c r="B34161" s="7"/>
      <c r="C34161" s="7"/>
      <c r="D34161" s="4"/>
      <c r="E34161" s="4"/>
      <c r="F34161" s="4"/>
      <c r="G34161" s="31"/>
    </row>
    <row r="34162" spans="2:7" s="40" customFormat="1">
      <c r="B34162" s="7"/>
      <c r="C34162" s="7"/>
      <c r="D34162" s="4"/>
      <c r="E34162" s="4"/>
      <c r="F34162" s="4"/>
      <c r="G34162" s="31"/>
    </row>
    <row r="34163" spans="2:7" s="40" customFormat="1">
      <c r="B34163" s="7"/>
      <c r="C34163" s="7"/>
      <c r="D34163" s="4"/>
      <c r="E34163" s="4"/>
      <c r="F34163" s="4"/>
      <c r="G34163" s="31"/>
    </row>
    <row r="34164" spans="2:7" s="40" customFormat="1">
      <c r="B34164" s="7"/>
      <c r="C34164" s="7"/>
      <c r="D34164" s="4"/>
      <c r="E34164" s="4"/>
      <c r="F34164" s="4"/>
      <c r="G34164" s="31"/>
    </row>
    <row r="34165" spans="2:7" s="40" customFormat="1">
      <c r="B34165" s="7"/>
      <c r="C34165" s="7"/>
      <c r="D34165" s="4"/>
      <c r="E34165" s="4"/>
      <c r="F34165" s="4"/>
      <c r="G34165" s="31"/>
    </row>
    <row r="34166" spans="2:7" s="40" customFormat="1">
      <c r="B34166" s="7"/>
      <c r="C34166" s="7"/>
      <c r="D34166" s="4"/>
      <c r="E34166" s="4"/>
      <c r="F34166" s="4"/>
      <c r="G34166" s="31"/>
    </row>
    <row r="34167" spans="2:7" s="40" customFormat="1">
      <c r="B34167" s="7"/>
      <c r="C34167" s="7"/>
      <c r="D34167" s="4"/>
      <c r="E34167" s="4"/>
      <c r="F34167" s="4"/>
      <c r="G34167" s="31"/>
    </row>
    <row r="34168" spans="2:7" s="40" customFormat="1">
      <c r="B34168" s="7"/>
      <c r="C34168" s="7"/>
      <c r="D34168" s="4"/>
      <c r="E34168" s="4"/>
      <c r="F34168" s="4"/>
      <c r="G34168" s="31"/>
    </row>
    <row r="34169" spans="2:7" s="40" customFormat="1">
      <c r="B34169" s="7"/>
      <c r="C34169" s="7"/>
      <c r="D34169" s="4"/>
      <c r="E34169" s="4"/>
      <c r="F34169" s="4"/>
      <c r="G34169" s="31"/>
    </row>
    <row r="34170" spans="2:7" s="40" customFormat="1">
      <c r="B34170" s="7"/>
      <c r="C34170" s="7"/>
      <c r="D34170" s="4"/>
      <c r="E34170" s="4"/>
      <c r="F34170" s="4"/>
      <c r="G34170" s="31"/>
    </row>
    <row r="34171" spans="2:7" s="40" customFormat="1">
      <c r="B34171" s="7"/>
      <c r="C34171" s="7"/>
      <c r="D34171" s="4"/>
      <c r="E34171" s="4"/>
      <c r="F34171" s="4"/>
      <c r="G34171" s="31"/>
    </row>
    <row r="34172" spans="2:7" s="40" customFormat="1">
      <c r="B34172" s="7"/>
      <c r="C34172" s="7"/>
      <c r="D34172" s="4"/>
      <c r="E34172" s="4"/>
      <c r="F34172" s="4"/>
      <c r="G34172" s="31"/>
    </row>
    <row r="34173" spans="2:7" s="40" customFormat="1">
      <c r="B34173" s="7"/>
      <c r="C34173" s="7"/>
      <c r="D34173" s="4"/>
      <c r="E34173" s="4"/>
      <c r="F34173" s="4"/>
      <c r="G34173" s="31"/>
    </row>
    <row r="34174" spans="2:7" s="40" customFormat="1">
      <c r="B34174" s="7"/>
      <c r="C34174" s="7"/>
      <c r="D34174" s="4"/>
      <c r="E34174" s="4"/>
      <c r="F34174" s="4"/>
      <c r="G34174" s="31"/>
    </row>
    <row r="34175" spans="2:7" s="40" customFormat="1">
      <c r="B34175" s="7"/>
      <c r="C34175" s="7"/>
      <c r="D34175" s="4"/>
      <c r="E34175" s="4"/>
      <c r="F34175" s="4"/>
      <c r="G34175" s="31"/>
    </row>
    <row r="34176" spans="2:7" s="40" customFormat="1">
      <c r="B34176" s="7"/>
      <c r="C34176" s="7"/>
      <c r="D34176" s="4"/>
      <c r="E34176" s="4"/>
      <c r="F34176" s="4"/>
      <c r="G34176" s="31"/>
    </row>
    <row r="34177" spans="2:7" s="40" customFormat="1">
      <c r="B34177" s="7"/>
      <c r="C34177" s="7"/>
      <c r="D34177" s="4"/>
      <c r="E34177" s="4"/>
      <c r="F34177" s="4"/>
      <c r="G34177" s="31"/>
    </row>
    <row r="34178" spans="2:7" s="40" customFormat="1">
      <c r="B34178" s="7"/>
      <c r="C34178" s="7"/>
      <c r="D34178" s="4"/>
      <c r="E34178" s="4"/>
      <c r="F34178" s="4"/>
      <c r="G34178" s="31"/>
    </row>
    <row r="34179" spans="2:7" s="40" customFormat="1">
      <c r="B34179" s="7"/>
      <c r="C34179" s="7"/>
      <c r="D34179" s="4"/>
      <c r="E34179" s="4"/>
      <c r="F34179" s="4"/>
      <c r="G34179" s="31"/>
    </row>
    <row r="34180" spans="2:7" s="40" customFormat="1">
      <c r="B34180" s="7"/>
      <c r="C34180" s="7"/>
      <c r="D34180" s="4"/>
      <c r="E34180" s="4"/>
      <c r="F34180" s="4"/>
      <c r="G34180" s="31"/>
    </row>
    <row r="34181" spans="2:7" s="40" customFormat="1">
      <c r="B34181" s="7"/>
      <c r="C34181" s="7"/>
      <c r="D34181" s="4"/>
      <c r="E34181" s="4"/>
      <c r="F34181" s="4"/>
      <c r="G34181" s="31"/>
    </row>
    <row r="34182" spans="2:7" s="40" customFormat="1">
      <c r="B34182" s="7"/>
      <c r="C34182" s="7"/>
      <c r="D34182" s="4"/>
      <c r="E34182" s="4"/>
      <c r="F34182" s="4"/>
      <c r="G34182" s="31"/>
    </row>
    <row r="34183" spans="2:7" s="40" customFormat="1">
      <c r="B34183" s="7"/>
      <c r="C34183" s="7"/>
      <c r="D34183" s="4"/>
      <c r="E34183" s="4"/>
      <c r="F34183" s="4"/>
      <c r="G34183" s="31"/>
    </row>
    <row r="34184" spans="2:7" s="40" customFormat="1">
      <c r="B34184" s="7"/>
      <c r="C34184" s="7"/>
      <c r="D34184" s="4"/>
      <c r="E34184" s="4"/>
      <c r="F34184" s="4"/>
      <c r="G34184" s="31"/>
    </row>
    <row r="34185" spans="2:7" s="40" customFormat="1">
      <c r="B34185" s="7"/>
      <c r="C34185" s="7"/>
      <c r="D34185" s="4"/>
      <c r="E34185" s="4"/>
      <c r="F34185" s="4"/>
      <c r="G34185" s="31"/>
    </row>
    <row r="34186" spans="2:7" s="40" customFormat="1">
      <c r="B34186" s="7"/>
      <c r="C34186" s="7"/>
      <c r="D34186" s="4"/>
      <c r="E34186" s="4"/>
      <c r="F34186" s="4"/>
      <c r="G34186" s="31"/>
    </row>
    <row r="34187" spans="2:7" s="40" customFormat="1">
      <c r="B34187" s="7"/>
      <c r="C34187" s="7"/>
      <c r="D34187" s="4"/>
      <c r="E34187" s="4"/>
      <c r="F34187" s="4"/>
      <c r="G34187" s="31"/>
    </row>
    <row r="34188" spans="2:7" s="40" customFormat="1">
      <c r="B34188" s="7"/>
      <c r="C34188" s="7"/>
      <c r="D34188" s="4"/>
      <c r="E34188" s="4"/>
      <c r="F34188" s="4"/>
      <c r="G34188" s="31"/>
    </row>
    <row r="34189" spans="2:7" s="40" customFormat="1">
      <c r="B34189" s="7"/>
      <c r="C34189" s="7"/>
      <c r="D34189" s="4"/>
      <c r="E34189" s="4"/>
      <c r="F34189" s="4"/>
      <c r="G34189" s="31"/>
    </row>
    <row r="34190" spans="2:7" s="40" customFormat="1">
      <c r="B34190" s="7"/>
      <c r="C34190" s="7"/>
      <c r="D34190" s="4"/>
      <c r="E34190" s="4"/>
      <c r="F34190" s="4"/>
      <c r="G34190" s="31"/>
    </row>
    <row r="34191" spans="2:7" s="40" customFormat="1">
      <c r="B34191" s="7"/>
      <c r="C34191" s="7"/>
      <c r="D34191" s="4"/>
      <c r="E34191" s="4"/>
      <c r="F34191" s="4"/>
      <c r="G34191" s="31"/>
    </row>
    <row r="34192" spans="2:7" s="40" customFormat="1">
      <c r="B34192" s="7"/>
      <c r="C34192" s="7"/>
      <c r="D34192" s="4"/>
      <c r="E34192" s="4"/>
      <c r="F34192" s="4"/>
      <c r="G34192" s="31"/>
    </row>
    <row r="34193" spans="2:7" s="40" customFormat="1">
      <c r="B34193" s="7"/>
      <c r="C34193" s="7"/>
      <c r="D34193" s="4"/>
      <c r="E34193" s="4"/>
      <c r="F34193" s="4"/>
      <c r="G34193" s="31"/>
    </row>
    <row r="34194" spans="2:7" s="40" customFormat="1">
      <c r="B34194" s="7"/>
      <c r="C34194" s="7"/>
      <c r="D34194" s="4"/>
      <c r="E34194" s="4"/>
      <c r="F34194" s="4"/>
      <c r="G34194" s="31"/>
    </row>
    <row r="34195" spans="2:7" s="40" customFormat="1">
      <c r="B34195" s="7"/>
      <c r="C34195" s="7"/>
      <c r="D34195" s="4"/>
      <c r="E34195" s="4"/>
      <c r="F34195" s="4"/>
      <c r="G34195" s="31"/>
    </row>
    <row r="34196" spans="2:7" s="40" customFormat="1">
      <c r="B34196" s="7"/>
      <c r="C34196" s="7"/>
      <c r="D34196" s="4"/>
      <c r="E34196" s="4"/>
      <c r="F34196" s="4"/>
      <c r="G34196" s="31"/>
    </row>
    <row r="34197" spans="2:7" s="40" customFormat="1">
      <c r="B34197" s="7"/>
      <c r="C34197" s="7"/>
      <c r="D34197" s="4"/>
      <c r="E34197" s="4"/>
      <c r="F34197" s="4"/>
      <c r="G34197" s="31"/>
    </row>
    <row r="34198" spans="2:7" s="40" customFormat="1">
      <c r="B34198" s="7"/>
      <c r="C34198" s="7"/>
      <c r="D34198" s="4"/>
      <c r="E34198" s="4"/>
      <c r="F34198" s="4"/>
      <c r="G34198" s="31"/>
    </row>
    <row r="34199" spans="2:7" s="40" customFormat="1">
      <c r="B34199" s="7"/>
      <c r="C34199" s="7"/>
      <c r="D34199" s="4"/>
      <c r="E34199" s="4"/>
      <c r="F34199" s="4"/>
      <c r="G34199" s="31"/>
    </row>
    <row r="34200" spans="2:7" s="40" customFormat="1">
      <c r="B34200" s="7"/>
      <c r="C34200" s="7"/>
      <c r="D34200" s="4"/>
      <c r="E34200" s="4"/>
      <c r="F34200" s="4"/>
      <c r="G34200" s="31"/>
    </row>
    <row r="34201" spans="2:7" s="40" customFormat="1">
      <c r="B34201" s="7"/>
      <c r="C34201" s="7"/>
      <c r="D34201" s="4"/>
      <c r="E34201" s="4"/>
      <c r="F34201" s="4"/>
      <c r="G34201" s="31"/>
    </row>
    <row r="34202" spans="2:7" s="40" customFormat="1">
      <c r="B34202" s="7"/>
      <c r="C34202" s="7"/>
      <c r="D34202" s="4"/>
      <c r="E34202" s="4"/>
      <c r="F34202" s="4"/>
      <c r="G34202" s="31"/>
    </row>
    <row r="34203" spans="2:7" s="40" customFormat="1">
      <c r="B34203" s="7"/>
      <c r="C34203" s="7"/>
      <c r="D34203" s="4"/>
      <c r="E34203" s="4"/>
      <c r="F34203" s="4"/>
      <c r="G34203" s="31"/>
    </row>
    <row r="34204" spans="2:7" s="40" customFormat="1">
      <c r="B34204" s="7"/>
      <c r="C34204" s="7"/>
      <c r="D34204" s="4"/>
      <c r="E34204" s="4"/>
      <c r="F34204" s="4"/>
      <c r="G34204" s="31"/>
    </row>
    <row r="34205" spans="2:7" s="40" customFormat="1">
      <c r="B34205" s="7"/>
      <c r="C34205" s="7"/>
      <c r="D34205" s="4"/>
      <c r="E34205" s="4"/>
      <c r="F34205" s="4"/>
      <c r="G34205" s="31"/>
    </row>
    <row r="34206" spans="2:7" s="40" customFormat="1">
      <c r="B34206" s="7"/>
      <c r="C34206" s="7"/>
      <c r="D34206" s="4"/>
      <c r="E34206" s="4"/>
      <c r="F34206" s="4"/>
      <c r="G34206" s="31"/>
    </row>
    <row r="34207" spans="2:7" s="40" customFormat="1">
      <c r="B34207" s="7"/>
      <c r="C34207" s="7"/>
      <c r="D34207" s="4"/>
      <c r="E34207" s="4"/>
      <c r="F34207" s="4"/>
      <c r="G34207" s="31"/>
    </row>
    <row r="34208" spans="2:7" s="40" customFormat="1">
      <c r="B34208" s="7"/>
      <c r="C34208" s="7"/>
      <c r="D34208" s="4"/>
      <c r="E34208" s="4"/>
      <c r="F34208" s="4"/>
      <c r="G34208" s="31"/>
    </row>
    <row r="34209" spans="2:7" s="40" customFormat="1">
      <c r="B34209" s="7"/>
      <c r="C34209" s="7"/>
      <c r="D34209" s="4"/>
      <c r="E34209" s="4"/>
      <c r="F34209" s="4"/>
      <c r="G34209" s="31"/>
    </row>
    <row r="34210" spans="2:7" s="40" customFormat="1">
      <c r="B34210" s="7"/>
      <c r="C34210" s="7"/>
      <c r="D34210" s="4"/>
      <c r="E34210" s="4"/>
      <c r="F34210" s="4"/>
      <c r="G34210" s="31"/>
    </row>
    <row r="34211" spans="2:7" s="40" customFormat="1">
      <c r="B34211" s="7"/>
      <c r="C34211" s="7"/>
      <c r="D34211" s="4"/>
      <c r="E34211" s="4"/>
      <c r="F34211" s="4"/>
      <c r="G34211" s="31"/>
    </row>
    <row r="34212" spans="2:7" s="40" customFormat="1">
      <c r="B34212" s="7"/>
      <c r="C34212" s="7"/>
      <c r="D34212" s="4"/>
      <c r="E34212" s="4"/>
      <c r="F34212" s="4"/>
      <c r="G34212" s="31"/>
    </row>
    <row r="34213" spans="2:7" s="40" customFormat="1">
      <c r="B34213" s="7"/>
      <c r="C34213" s="7"/>
      <c r="D34213" s="4"/>
      <c r="E34213" s="4"/>
      <c r="F34213" s="4"/>
      <c r="G34213" s="31"/>
    </row>
    <row r="34214" spans="2:7" s="40" customFormat="1">
      <c r="B34214" s="7"/>
      <c r="C34214" s="7"/>
      <c r="D34214" s="4"/>
      <c r="E34214" s="4"/>
      <c r="F34214" s="4"/>
      <c r="G34214" s="31"/>
    </row>
    <row r="34215" spans="2:7" s="40" customFormat="1">
      <c r="B34215" s="7"/>
      <c r="C34215" s="7"/>
      <c r="D34215" s="4"/>
      <c r="E34215" s="4"/>
      <c r="F34215" s="4"/>
      <c r="G34215" s="31"/>
    </row>
    <row r="34216" spans="2:7" s="40" customFormat="1">
      <c r="B34216" s="7"/>
      <c r="C34216" s="7"/>
      <c r="D34216" s="4"/>
      <c r="E34216" s="4"/>
      <c r="F34216" s="4"/>
      <c r="G34216" s="31"/>
    </row>
    <row r="34217" spans="2:7" s="40" customFormat="1">
      <c r="B34217" s="7"/>
      <c r="C34217" s="7"/>
      <c r="D34217" s="4"/>
      <c r="E34217" s="4"/>
      <c r="F34217" s="4"/>
      <c r="G34217" s="31"/>
    </row>
    <row r="34218" spans="2:7" s="40" customFormat="1">
      <c r="B34218" s="7"/>
      <c r="C34218" s="7"/>
      <c r="D34218" s="4"/>
      <c r="E34218" s="4"/>
      <c r="F34218" s="4"/>
      <c r="G34218" s="31"/>
    </row>
    <row r="34219" spans="2:7" s="40" customFormat="1">
      <c r="B34219" s="7"/>
      <c r="C34219" s="7"/>
      <c r="D34219" s="4"/>
      <c r="E34219" s="4"/>
      <c r="F34219" s="4"/>
      <c r="G34219" s="31"/>
    </row>
    <row r="34220" spans="2:7" s="40" customFormat="1">
      <c r="B34220" s="7"/>
      <c r="C34220" s="7"/>
      <c r="D34220" s="4"/>
      <c r="E34220" s="4"/>
      <c r="F34220" s="4"/>
      <c r="G34220" s="31"/>
    </row>
    <row r="34221" spans="2:7" s="40" customFormat="1">
      <c r="B34221" s="7"/>
      <c r="C34221" s="7"/>
      <c r="D34221" s="4"/>
      <c r="E34221" s="4"/>
      <c r="F34221" s="4"/>
      <c r="G34221" s="31"/>
    </row>
    <row r="34222" spans="2:7" s="40" customFormat="1">
      <c r="B34222" s="7"/>
      <c r="C34222" s="7"/>
      <c r="D34222" s="4"/>
      <c r="E34222" s="4"/>
      <c r="F34222" s="4"/>
      <c r="G34222" s="31"/>
    </row>
    <row r="34223" spans="2:7" s="40" customFormat="1">
      <c r="B34223" s="7"/>
      <c r="C34223" s="7"/>
      <c r="D34223" s="4"/>
      <c r="E34223" s="4"/>
      <c r="F34223" s="4"/>
      <c r="G34223" s="31"/>
    </row>
    <row r="34224" spans="2:7" s="40" customFormat="1">
      <c r="B34224" s="7"/>
      <c r="C34224" s="7"/>
      <c r="D34224" s="4"/>
      <c r="E34224" s="4"/>
      <c r="F34224" s="4"/>
      <c r="G34224" s="31"/>
    </row>
    <row r="34225" spans="2:7" s="40" customFormat="1">
      <c r="B34225" s="7"/>
      <c r="C34225" s="7"/>
      <c r="D34225" s="4"/>
      <c r="E34225" s="4"/>
      <c r="F34225" s="4"/>
      <c r="G34225" s="31"/>
    </row>
    <row r="34226" spans="2:7" s="40" customFormat="1">
      <c r="B34226" s="7"/>
      <c r="C34226" s="7"/>
      <c r="D34226" s="4"/>
      <c r="E34226" s="4"/>
      <c r="F34226" s="4"/>
      <c r="G34226" s="31"/>
    </row>
    <row r="34227" spans="2:7" s="40" customFormat="1">
      <c r="B34227" s="7"/>
      <c r="C34227" s="7"/>
      <c r="D34227" s="4"/>
      <c r="E34227" s="4"/>
      <c r="F34227" s="4"/>
      <c r="G34227" s="31"/>
    </row>
    <row r="34228" spans="2:7" s="40" customFormat="1">
      <c r="B34228" s="7"/>
      <c r="C34228" s="7"/>
      <c r="D34228" s="4"/>
      <c r="E34228" s="4"/>
      <c r="F34228" s="4"/>
      <c r="G34228" s="31"/>
    </row>
    <row r="34229" spans="2:7" s="40" customFormat="1">
      <c r="B34229" s="7"/>
      <c r="C34229" s="7"/>
      <c r="D34229" s="4"/>
      <c r="E34229" s="4"/>
      <c r="F34229" s="4"/>
      <c r="G34229" s="31"/>
    </row>
    <row r="34230" spans="2:7" s="40" customFormat="1">
      <c r="B34230" s="7"/>
      <c r="C34230" s="7"/>
      <c r="D34230" s="4"/>
      <c r="E34230" s="4"/>
      <c r="F34230" s="4"/>
      <c r="G34230" s="31"/>
    </row>
    <row r="34231" spans="2:7" s="40" customFormat="1">
      <c r="B34231" s="7"/>
      <c r="C34231" s="7"/>
      <c r="D34231" s="4"/>
      <c r="E34231" s="4"/>
      <c r="F34231" s="4"/>
      <c r="G34231" s="31"/>
    </row>
    <row r="34232" spans="2:7" s="40" customFormat="1">
      <c r="B34232" s="7"/>
      <c r="C34232" s="7"/>
      <c r="D34232" s="4"/>
      <c r="E34232" s="4"/>
      <c r="F34232" s="4"/>
      <c r="G34232" s="31"/>
    </row>
    <row r="34233" spans="2:7" s="40" customFormat="1">
      <c r="B34233" s="7"/>
      <c r="C34233" s="7"/>
      <c r="D34233" s="4"/>
      <c r="E34233" s="4"/>
      <c r="F34233" s="4"/>
      <c r="G34233" s="31"/>
    </row>
    <row r="34234" spans="2:7" s="40" customFormat="1">
      <c r="B34234" s="7"/>
      <c r="C34234" s="7"/>
      <c r="D34234" s="4"/>
      <c r="E34234" s="4"/>
      <c r="F34234" s="4"/>
      <c r="G34234" s="31"/>
    </row>
    <row r="34235" spans="2:7" s="40" customFormat="1">
      <c r="B34235" s="7"/>
      <c r="C34235" s="7"/>
      <c r="D34235" s="4"/>
      <c r="E34235" s="4"/>
      <c r="F34235" s="4"/>
      <c r="G34235" s="31"/>
    </row>
    <row r="34236" spans="2:7" s="40" customFormat="1">
      <c r="B34236" s="7"/>
      <c r="C34236" s="7"/>
      <c r="D34236" s="4"/>
      <c r="E34236" s="4"/>
      <c r="F34236" s="4"/>
      <c r="G34236" s="31"/>
    </row>
    <row r="34237" spans="2:7" s="40" customFormat="1">
      <c r="B34237" s="7"/>
      <c r="C34237" s="7"/>
      <c r="D34237" s="4"/>
      <c r="E34237" s="4"/>
      <c r="F34237" s="4"/>
      <c r="G34237" s="31"/>
    </row>
    <row r="34238" spans="2:7" s="40" customFormat="1">
      <c r="B34238" s="7"/>
      <c r="C34238" s="7"/>
      <c r="D34238" s="4"/>
      <c r="E34238" s="4"/>
      <c r="F34238" s="4"/>
      <c r="G34238" s="31"/>
    </row>
    <row r="34239" spans="2:7" s="40" customFormat="1">
      <c r="B34239" s="7"/>
      <c r="C34239" s="7"/>
      <c r="D34239" s="4"/>
      <c r="E34239" s="4"/>
      <c r="F34239" s="4"/>
      <c r="G34239" s="31"/>
    </row>
    <row r="34240" spans="2:7" s="40" customFormat="1">
      <c r="B34240" s="7"/>
      <c r="C34240" s="7"/>
      <c r="D34240" s="4"/>
      <c r="E34240" s="4"/>
      <c r="F34240" s="4"/>
      <c r="G34240" s="31"/>
    </row>
    <row r="34241" spans="2:7" s="40" customFormat="1">
      <c r="B34241" s="7"/>
      <c r="C34241" s="7"/>
      <c r="D34241" s="4"/>
      <c r="E34241" s="4"/>
      <c r="F34241" s="4"/>
      <c r="G34241" s="31"/>
    </row>
    <row r="34242" spans="2:7" s="40" customFormat="1">
      <c r="B34242" s="7"/>
      <c r="C34242" s="7"/>
      <c r="D34242" s="4"/>
      <c r="E34242" s="4"/>
      <c r="F34242" s="4"/>
      <c r="G34242" s="31"/>
    </row>
    <row r="34243" spans="2:7" s="40" customFormat="1">
      <c r="B34243" s="7"/>
      <c r="C34243" s="7"/>
      <c r="D34243" s="4"/>
      <c r="E34243" s="4"/>
      <c r="F34243" s="4"/>
      <c r="G34243" s="31"/>
    </row>
    <row r="34244" spans="2:7" s="40" customFormat="1">
      <c r="B34244" s="7"/>
      <c r="C34244" s="7"/>
      <c r="D34244" s="4"/>
      <c r="E34244" s="4"/>
      <c r="F34244" s="4"/>
      <c r="G34244" s="31"/>
    </row>
    <row r="34245" spans="2:7" s="40" customFormat="1">
      <c r="B34245" s="7"/>
      <c r="C34245" s="7"/>
      <c r="D34245" s="4"/>
      <c r="E34245" s="4"/>
      <c r="F34245" s="4"/>
      <c r="G34245" s="31"/>
    </row>
    <row r="34246" spans="2:7" s="40" customFormat="1">
      <c r="B34246" s="7"/>
      <c r="C34246" s="7"/>
      <c r="D34246" s="4"/>
      <c r="E34246" s="4"/>
      <c r="F34246" s="4"/>
      <c r="G34246" s="31"/>
    </row>
    <row r="34247" spans="2:7" s="40" customFormat="1">
      <c r="B34247" s="7"/>
      <c r="C34247" s="7"/>
      <c r="D34247" s="4"/>
      <c r="E34247" s="4"/>
      <c r="F34247" s="4"/>
      <c r="G34247" s="31"/>
    </row>
    <row r="34248" spans="2:7" s="40" customFormat="1">
      <c r="B34248" s="7"/>
      <c r="C34248" s="7"/>
      <c r="D34248" s="4"/>
      <c r="E34248" s="4"/>
      <c r="F34248" s="4"/>
      <c r="G34248" s="31"/>
    </row>
    <row r="34249" spans="2:7" s="40" customFormat="1">
      <c r="B34249" s="7"/>
      <c r="C34249" s="7"/>
      <c r="D34249" s="4"/>
      <c r="E34249" s="4"/>
      <c r="F34249" s="4"/>
      <c r="G34249" s="31"/>
    </row>
    <row r="34250" spans="2:7" s="40" customFormat="1">
      <c r="B34250" s="7"/>
      <c r="C34250" s="7"/>
      <c r="D34250" s="4"/>
      <c r="E34250" s="4"/>
      <c r="F34250" s="4"/>
      <c r="G34250" s="31"/>
    </row>
    <row r="34251" spans="2:7" s="40" customFormat="1">
      <c r="B34251" s="7"/>
      <c r="C34251" s="7"/>
      <c r="D34251" s="4"/>
      <c r="E34251" s="4"/>
      <c r="F34251" s="4"/>
      <c r="G34251" s="31"/>
    </row>
    <row r="34252" spans="2:7" s="40" customFormat="1">
      <c r="B34252" s="7"/>
      <c r="C34252" s="7"/>
      <c r="D34252" s="4"/>
      <c r="E34252" s="4"/>
      <c r="F34252" s="4"/>
      <c r="G34252" s="31"/>
    </row>
    <row r="34253" spans="2:7" s="40" customFormat="1">
      <c r="B34253" s="7"/>
      <c r="C34253" s="7"/>
      <c r="D34253" s="4"/>
      <c r="E34253" s="4"/>
      <c r="F34253" s="4"/>
      <c r="G34253" s="31"/>
    </row>
    <row r="34254" spans="2:7" s="40" customFormat="1">
      <c r="B34254" s="7"/>
      <c r="C34254" s="7"/>
      <c r="D34254" s="4"/>
      <c r="E34254" s="4"/>
      <c r="F34254" s="4"/>
      <c r="G34254" s="31"/>
    </row>
    <row r="34255" spans="2:7" s="40" customFormat="1">
      <c r="B34255" s="7"/>
      <c r="C34255" s="7"/>
      <c r="D34255" s="4"/>
      <c r="E34255" s="4"/>
      <c r="F34255" s="4"/>
      <c r="G34255" s="31"/>
    </row>
    <row r="34256" spans="2:7" s="40" customFormat="1">
      <c r="B34256" s="7"/>
      <c r="C34256" s="7"/>
      <c r="D34256" s="4"/>
      <c r="E34256" s="4"/>
      <c r="F34256" s="4"/>
      <c r="G34256" s="31"/>
    </row>
    <row r="34257" spans="2:7" s="40" customFormat="1">
      <c r="B34257" s="7"/>
      <c r="C34257" s="7"/>
      <c r="D34257" s="4"/>
      <c r="E34257" s="4"/>
      <c r="F34257" s="4"/>
      <c r="G34257" s="31"/>
    </row>
    <row r="34258" spans="2:7" s="40" customFormat="1">
      <c r="B34258" s="7"/>
      <c r="C34258" s="7"/>
      <c r="D34258" s="4"/>
      <c r="E34258" s="4"/>
      <c r="F34258" s="4"/>
      <c r="G34258" s="31"/>
    </row>
    <row r="34259" spans="2:7" s="40" customFormat="1">
      <c r="B34259" s="7"/>
      <c r="C34259" s="7"/>
      <c r="D34259" s="4"/>
      <c r="E34259" s="4"/>
      <c r="F34259" s="4"/>
      <c r="G34259" s="31"/>
    </row>
    <row r="34260" spans="2:7" s="40" customFormat="1">
      <c r="B34260" s="7"/>
      <c r="C34260" s="7"/>
      <c r="D34260" s="4"/>
      <c r="E34260" s="4"/>
      <c r="F34260" s="4"/>
      <c r="G34260" s="31"/>
    </row>
    <row r="34261" spans="2:7" s="40" customFormat="1">
      <c r="B34261" s="7"/>
      <c r="C34261" s="7"/>
      <c r="D34261" s="4"/>
      <c r="E34261" s="4"/>
      <c r="F34261" s="4"/>
      <c r="G34261" s="31"/>
    </row>
    <row r="34262" spans="2:7" s="40" customFormat="1">
      <c r="B34262" s="7"/>
      <c r="C34262" s="7"/>
      <c r="D34262" s="4"/>
      <c r="E34262" s="4"/>
      <c r="F34262" s="4"/>
      <c r="G34262" s="31"/>
    </row>
    <row r="34263" spans="2:7" s="40" customFormat="1">
      <c r="B34263" s="7"/>
      <c r="C34263" s="7"/>
      <c r="D34263" s="4"/>
      <c r="E34263" s="4"/>
      <c r="F34263" s="4"/>
      <c r="G34263" s="31"/>
    </row>
    <row r="34264" spans="2:7" s="40" customFormat="1">
      <c r="B34264" s="7"/>
      <c r="C34264" s="7"/>
      <c r="D34264" s="4"/>
      <c r="E34264" s="4"/>
      <c r="F34264" s="4"/>
      <c r="G34264" s="31"/>
    </row>
    <row r="34265" spans="2:7" s="40" customFormat="1">
      <c r="B34265" s="7"/>
      <c r="C34265" s="7"/>
      <c r="D34265" s="4"/>
      <c r="E34265" s="4"/>
      <c r="F34265" s="4"/>
      <c r="G34265" s="31"/>
    </row>
    <row r="34266" spans="2:7" s="40" customFormat="1">
      <c r="B34266" s="7"/>
      <c r="C34266" s="7"/>
      <c r="D34266" s="4"/>
      <c r="E34266" s="4"/>
      <c r="F34266" s="4"/>
      <c r="G34266" s="31"/>
    </row>
    <row r="34267" spans="2:7" s="40" customFormat="1">
      <c r="B34267" s="7"/>
      <c r="C34267" s="7"/>
      <c r="D34267" s="4"/>
      <c r="E34267" s="4"/>
      <c r="F34267" s="4"/>
      <c r="G34267" s="31"/>
    </row>
    <row r="34268" spans="2:7" s="40" customFormat="1">
      <c r="B34268" s="7"/>
      <c r="C34268" s="7"/>
      <c r="D34268" s="4"/>
      <c r="E34268" s="4"/>
      <c r="F34268" s="4"/>
      <c r="G34268" s="31"/>
    </row>
    <row r="34269" spans="2:7" s="40" customFormat="1">
      <c r="B34269" s="7"/>
      <c r="C34269" s="7"/>
      <c r="D34269" s="4"/>
      <c r="E34269" s="4"/>
      <c r="F34269" s="4"/>
      <c r="G34269" s="31"/>
    </row>
    <row r="34270" spans="2:7" s="40" customFormat="1">
      <c r="B34270" s="7"/>
      <c r="C34270" s="7"/>
      <c r="D34270" s="4"/>
      <c r="E34270" s="4"/>
      <c r="F34270" s="4"/>
      <c r="G34270" s="31"/>
    </row>
    <row r="34271" spans="2:7" s="40" customFormat="1">
      <c r="B34271" s="7"/>
      <c r="C34271" s="7"/>
      <c r="D34271" s="4"/>
      <c r="E34271" s="4"/>
      <c r="F34271" s="4"/>
      <c r="G34271" s="31"/>
    </row>
    <row r="34272" spans="2:7" s="40" customFormat="1">
      <c r="B34272" s="7"/>
      <c r="C34272" s="7"/>
      <c r="D34272" s="4"/>
      <c r="E34272" s="4"/>
      <c r="F34272" s="4"/>
      <c r="G34272" s="31"/>
    </row>
    <row r="34273" spans="2:7" s="40" customFormat="1">
      <c r="B34273" s="7"/>
      <c r="C34273" s="7"/>
      <c r="D34273" s="4"/>
      <c r="E34273" s="4"/>
      <c r="F34273" s="4"/>
      <c r="G34273" s="31"/>
    </row>
    <row r="34274" spans="2:7" s="40" customFormat="1">
      <c r="B34274" s="7"/>
      <c r="C34274" s="7"/>
      <c r="D34274" s="4"/>
      <c r="E34274" s="4"/>
      <c r="F34274" s="4"/>
      <c r="G34274" s="31"/>
    </row>
    <row r="34275" spans="2:7" s="40" customFormat="1">
      <c r="B34275" s="7"/>
      <c r="C34275" s="7"/>
      <c r="D34275" s="4"/>
      <c r="E34275" s="4"/>
      <c r="F34275" s="4"/>
      <c r="G34275" s="31"/>
    </row>
    <row r="34276" spans="2:7" s="40" customFormat="1">
      <c r="B34276" s="7"/>
      <c r="C34276" s="7"/>
      <c r="D34276" s="4"/>
      <c r="E34276" s="4"/>
      <c r="F34276" s="4"/>
      <c r="G34276" s="31"/>
    </row>
    <row r="34277" spans="2:7" s="40" customFormat="1">
      <c r="B34277" s="7"/>
      <c r="C34277" s="7"/>
      <c r="D34277" s="4"/>
      <c r="E34277" s="4"/>
      <c r="F34277" s="4"/>
      <c r="G34277" s="31"/>
    </row>
    <row r="34278" spans="2:7" s="40" customFormat="1">
      <c r="B34278" s="7"/>
      <c r="C34278" s="7"/>
      <c r="D34278" s="4"/>
      <c r="E34278" s="4"/>
      <c r="F34278" s="4"/>
      <c r="G34278" s="31"/>
    </row>
    <row r="34279" spans="2:7" s="40" customFormat="1">
      <c r="B34279" s="7"/>
      <c r="C34279" s="7"/>
      <c r="D34279" s="4"/>
      <c r="E34279" s="4"/>
      <c r="F34279" s="4"/>
      <c r="G34279" s="31"/>
    </row>
    <row r="34280" spans="2:7" s="40" customFormat="1">
      <c r="B34280" s="7"/>
      <c r="C34280" s="7"/>
      <c r="D34280" s="4"/>
      <c r="E34280" s="4"/>
      <c r="F34280" s="4"/>
      <c r="G34280" s="31"/>
    </row>
    <row r="34281" spans="2:7" s="40" customFormat="1">
      <c r="B34281" s="7"/>
      <c r="C34281" s="7"/>
      <c r="D34281" s="4"/>
      <c r="E34281" s="4"/>
      <c r="F34281" s="4"/>
      <c r="G34281" s="31"/>
    </row>
    <row r="34282" spans="2:7" s="40" customFormat="1">
      <c r="B34282" s="7"/>
      <c r="C34282" s="7"/>
      <c r="D34282" s="4"/>
      <c r="E34282" s="4"/>
      <c r="F34282" s="4"/>
      <c r="G34282" s="31"/>
    </row>
    <row r="34283" spans="2:7" s="40" customFormat="1">
      <c r="B34283" s="7"/>
      <c r="C34283" s="7"/>
      <c r="D34283" s="4"/>
      <c r="E34283" s="4"/>
      <c r="F34283" s="4"/>
      <c r="G34283" s="31"/>
    </row>
    <row r="34284" spans="2:7" s="40" customFormat="1">
      <c r="B34284" s="7"/>
      <c r="C34284" s="7"/>
      <c r="D34284" s="4"/>
      <c r="E34284" s="4"/>
      <c r="F34284" s="4"/>
      <c r="G34284" s="31"/>
    </row>
    <row r="34285" spans="2:7" s="40" customFormat="1">
      <c r="B34285" s="7"/>
      <c r="C34285" s="7"/>
      <c r="D34285" s="4"/>
      <c r="E34285" s="4"/>
      <c r="F34285" s="4"/>
      <c r="G34285" s="31"/>
    </row>
    <row r="34286" spans="2:7" s="40" customFormat="1">
      <c r="B34286" s="7"/>
      <c r="C34286" s="7"/>
      <c r="D34286" s="4"/>
      <c r="E34286" s="4"/>
      <c r="F34286" s="4"/>
      <c r="G34286" s="31"/>
    </row>
    <row r="34287" spans="2:7" s="40" customFormat="1">
      <c r="B34287" s="7"/>
      <c r="C34287" s="7"/>
      <c r="D34287" s="4"/>
      <c r="E34287" s="4"/>
      <c r="F34287" s="4"/>
      <c r="G34287" s="31"/>
    </row>
    <row r="34288" spans="2:7" s="40" customFormat="1">
      <c r="B34288" s="7"/>
      <c r="C34288" s="7"/>
      <c r="D34288" s="4"/>
      <c r="E34288" s="4"/>
      <c r="F34288" s="4"/>
      <c r="G34288" s="31"/>
    </row>
    <row r="34289" spans="2:7" s="40" customFormat="1">
      <c r="B34289" s="7"/>
      <c r="C34289" s="7"/>
      <c r="D34289" s="4"/>
      <c r="E34289" s="4"/>
      <c r="F34289" s="4"/>
      <c r="G34289" s="31"/>
    </row>
    <row r="34290" spans="2:7" s="40" customFormat="1">
      <c r="B34290" s="7"/>
      <c r="C34290" s="7"/>
      <c r="D34290" s="4"/>
      <c r="E34290" s="4"/>
      <c r="F34290" s="4"/>
      <c r="G34290" s="31"/>
    </row>
    <row r="34291" spans="2:7" s="40" customFormat="1">
      <c r="B34291" s="7"/>
      <c r="C34291" s="7"/>
      <c r="D34291" s="4"/>
      <c r="E34291" s="4"/>
      <c r="F34291" s="4"/>
      <c r="G34291" s="31"/>
    </row>
    <row r="34292" spans="2:7" s="40" customFormat="1">
      <c r="B34292" s="7"/>
      <c r="C34292" s="7"/>
      <c r="D34292" s="4"/>
      <c r="E34292" s="4"/>
      <c r="F34292" s="4"/>
      <c r="G34292" s="31"/>
    </row>
    <row r="34293" spans="2:7" s="40" customFormat="1">
      <c r="B34293" s="7"/>
      <c r="C34293" s="7"/>
      <c r="D34293" s="4"/>
      <c r="E34293" s="4"/>
      <c r="F34293" s="4"/>
      <c r="G34293" s="31"/>
    </row>
    <row r="34294" spans="2:7" s="40" customFormat="1">
      <c r="B34294" s="7"/>
      <c r="C34294" s="7"/>
      <c r="D34294" s="4"/>
      <c r="E34294" s="4"/>
      <c r="F34294" s="4"/>
      <c r="G34294" s="31"/>
    </row>
    <row r="34295" spans="2:7" s="40" customFormat="1">
      <c r="B34295" s="7"/>
      <c r="C34295" s="7"/>
      <c r="D34295" s="4"/>
      <c r="E34295" s="4"/>
      <c r="F34295" s="4"/>
      <c r="G34295" s="31"/>
    </row>
    <row r="34296" spans="2:7" s="40" customFormat="1">
      <c r="B34296" s="7"/>
      <c r="C34296" s="7"/>
      <c r="D34296" s="4"/>
      <c r="E34296" s="4"/>
      <c r="F34296" s="4"/>
      <c r="G34296" s="31"/>
    </row>
    <row r="34297" spans="2:7" s="40" customFormat="1">
      <c r="B34297" s="7"/>
      <c r="C34297" s="7"/>
      <c r="D34297" s="4"/>
      <c r="E34297" s="4"/>
      <c r="F34297" s="4"/>
      <c r="G34297" s="31"/>
    </row>
    <row r="34298" spans="2:7" s="40" customFormat="1">
      <c r="B34298" s="7"/>
      <c r="C34298" s="7"/>
      <c r="D34298" s="4"/>
      <c r="E34298" s="4"/>
      <c r="F34298" s="4"/>
      <c r="G34298" s="31"/>
    </row>
    <row r="34299" spans="2:7" s="40" customFormat="1">
      <c r="B34299" s="7"/>
      <c r="C34299" s="7"/>
      <c r="D34299" s="4"/>
      <c r="E34299" s="4"/>
      <c r="F34299" s="4"/>
      <c r="G34299" s="31"/>
    </row>
    <row r="34300" spans="2:7" s="40" customFormat="1">
      <c r="B34300" s="7"/>
      <c r="C34300" s="7"/>
      <c r="D34300" s="4"/>
      <c r="E34300" s="4"/>
      <c r="F34300" s="4"/>
      <c r="G34300" s="31"/>
    </row>
    <row r="34301" spans="2:7" s="40" customFormat="1">
      <c r="B34301" s="7"/>
      <c r="C34301" s="7"/>
      <c r="D34301" s="4"/>
      <c r="E34301" s="4"/>
      <c r="F34301" s="4"/>
      <c r="G34301" s="31"/>
    </row>
    <row r="34302" spans="2:7" s="40" customFormat="1">
      <c r="B34302" s="7"/>
      <c r="C34302" s="7"/>
      <c r="D34302" s="4"/>
      <c r="E34302" s="4"/>
      <c r="F34302" s="4"/>
      <c r="G34302" s="31"/>
    </row>
    <row r="34303" spans="2:7" s="40" customFormat="1">
      <c r="B34303" s="7"/>
      <c r="C34303" s="7"/>
      <c r="D34303" s="4"/>
      <c r="E34303" s="4"/>
      <c r="F34303" s="4"/>
      <c r="G34303" s="31"/>
    </row>
    <row r="34304" spans="2:7" s="40" customFormat="1">
      <c r="B34304" s="7"/>
      <c r="C34304" s="7"/>
      <c r="D34304" s="4"/>
      <c r="E34304" s="4"/>
      <c r="F34304" s="4"/>
      <c r="G34304" s="31"/>
    </row>
    <row r="34305" spans="2:7" s="40" customFormat="1">
      <c r="B34305" s="7"/>
      <c r="C34305" s="7"/>
      <c r="D34305" s="4"/>
      <c r="E34305" s="4"/>
      <c r="F34305" s="4"/>
      <c r="G34305" s="31"/>
    </row>
    <row r="34306" spans="2:7" s="40" customFormat="1">
      <c r="B34306" s="7"/>
      <c r="C34306" s="7"/>
      <c r="D34306" s="4"/>
      <c r="E34306" s="4"/>
      <c r="F34306" s="4"/>
      <c r="G34306" s="31"/>
    </row>
    <row r="34307" spans="2:7" s="40" customFormat="1">
      <c r="B34307" s="7"/>
      <c r="C34307" s="7"/>
      <c r="D34307" s="4"/>
      <c r="E34307" s="4"/>
      <c r="F34307" s="4"/>
      <c r="G34307" s="31"/>
    </row>
    <row r="34308" spans="2:7" s="40" customFormat="1">
      <c r="B34308" s="7"/>
      <c r="C34308" s="7"/>
      <c r="D34308" s="4"/>
      <c r="E34308" s="4"/>
      <c r="F34308" s="4"/>
      <c r="G34308" s="31"/>
    </row>
    <row r="34309" spans="2:7" s="40" customFormat="1">
      <c r="B34309" s="7"/>
      <c r="C34309" s="7"/>
      <c r="D34309" s="4"/>
      <c r="E34309" s="4"/>
      <c r="F34309" s="4"/>
      <c r="G34309" s="31"/>
    </row>
    <row r="34310" spans="2:7" s="40" customFormat="1">
      <c r="B34310" s="7"/>
      <c r="C34310" s="7"/>
      <c r="D34310" s="4"/>
      <c r="E34310" s="4"/>
      <c r="F34310" s="4"/>
      <c r="G34310" s="31"/>
    </row>
    <row r="34311" spans="2:7" s="40" customFormat="1">
      <c r="B34311" s="7"/>
      <c r="C34311" s="7"/>
      <c r="D34311" s="4"/>
      <c r="E34311" s="4"/>
      <c r="F34311" s="4"/>
      <c r="G34311" s="31"/>
    </row>
    <row r="34312" spans="2:7" s="40" customFormat="1">
      <c r="B34312" s="7"/>
      <c r="C34312" s="7"/>
      <c r="D34312" s="4"/>
      <c r="E34312" s="4"/>
      <c r="F34312" s="4"/>
      <c r="G34312" s="31"/>
    </row>
    <row r="34313" spans="2:7" s="40" customFormat="1">
      <c r="B34313" s="7"/>
      <c r="C34313" s="7"/>
      <c r="D34313" s="4"/>
      <c r="E34313" s="4"/>
      <c r="F34313" s="4"/>
      <c r="G34313" s="31"/>
    </row>
    <row r="34314" spans="2:7" s="40" customFormat="1">
      <c r="B34314" s="7"/>
      <c r="C34314" s="7"/>
      <c r="D34314" s="4"/>
      <c r="E34314" s="4"/>
      <c r="F34314" s="4"/>
      <c r="G34314" s="31"/>
    </row>
    <row r="34315" spans="2:7" s="40" customFormat="1">
      <c r="B34315" s="7"/>
      <c r="C34315" s="7"/>
      <c r="D34315" s="4"/>
      <c r="E34315" s="4"/>
      <c r="F34315" s="4"/>
      <c r="G34315" s="31"/>
    </row>
    <row r="34316" spans="2:7" s="40" customFormat="1">
      <c r="B34316" s="7"/>
      <c r="C34316" s="7"/>
      <c r="D34316" s="4"/>
      <c r="E34316" s="4"/>
      <c r="F34316" s="4"/>
      <c r="G34316" s="31"/>
    </row>
    <row r="34317" spans="2:7" s="40" customFormat="1">
      <c r="B34317" s="7"/>
      <c r="C34317" s="7"/>
      <c r="D34317" s="4"/>
      <c r="E34317" s="4"/>
      <c r="F34317" s="4"/>
      <c r="G34317" s="31"/>
    </row>
    <row r="34318" spans="2:7" s="40" customFormat="1">
      <c r="B34318" s="7"/>
      <c r="C34318" s="7"/>
      <c r="D34318" s="4"/>
      <c r="E34318" s="4"/>
      <c r="F34318" s="4"/>
      <c r="G34318" s="31"/>
    </row>
    <row r="34319" spans="2:7" s="40" customFormat="1">
      <c r="B34319" s="7"/>
      <c r="C34319" s="7"/>
      <c r="D34319" s="4"/>
      <c r="E34319" s="4"/>
      <c r="F34319" s="4"/>
      <c r="G34319" s="31"/>
    </row>
    <row r="34320" spans="2:7" s="40" customFormat="1">
      <c r="B34320" s="7"/>
      <c r="C34320" s="7"/>
      <c r="D34320" s="4"/>
      <c r="E34320" s="4"/>
      <c r="F34320" s="4"/>
      <c r="G34320" s="31"/>
    </row>
    <row r="34321" spans="2:7" s="40" customFormat="1">
      <c r="B34321" s="7"/>
      <c r="C34321" s="7"/>
      <c r="D34321" s="4"/>
      <c r="E34321" s="4"/>
      <c r="F34321" s="4"/>
      <c r="G34321" s="31"/>
    </row>
    <row r="34322" spans="2:7" s="40" customFormat="1">
      <c r="B34322" s="7"/>
      <c r="C34322" s="7"/>
      <c r="D34322" s="4"/>
      <c r="E34322" s="4"/>
      <c r="F34322" s="4"/>
      <c r="G34322" s="31"/>
    </row>
    <row r="34323" spans="2:7" s="40" customFormat="1">
      <c r="B34323" s="7"/>
      <c r="C34323" s="7"/>
      <c r="D34323" s="4"/>
      <c r="E34323" s="4"/>
      <c r="F34323" s="4"/>
      <c r="G34323" s="31"/>
    </row>
    <row r="34324" spans="2:7" s="40" customFormat="1">
      <c r="B34324" s="7"/>
      <c r="C34324" s="7"/>
      <c r="D34324" s="4"/>
      <c r="E34324" s="4"/>
      <c r="F34324" s="4"/>
      <c r="G34324" s="31"/>
    </row>
    <row r="34325" spans="2:7" s="40" customFormat="1">
      <c r="B34325" s="7"/>
      <c r="C34325" s="7"/>
      <c r="D34325" s="4"/>
      <c r="E34325" s="4"/>
      <c r="F34325" s="4"/>
      <c r="G34325" s="31"/>
    </row>
    <row r="34326" spans="2:7" s="40" customFormat="1">
      <c r="B34326" s="7"/>
      <c r="C34326" s="7"/>
      <c r="D34326" s="4"/>
      <c r="E34326" s="4"/>
      <c r="F34326" s="4"/>
      <c r="G34326" s="31"/>
    </row>
    <row r="34327" spans="2:7" s="40" customFormat="1">
      <c r="B34327" s="7"/>
      <c r="C34327" s="7"/>
      <c r="D34327" s="4"/>
      <c r="E34327" s="4"/>
      <c r="F34327" s="4"/>
      <c r="G34327" s="31"/>
    </row>
    <row r="34328" spans="2:7" s="40" customFormat="1">
      <c r="B34328" s="7"/>
      <c r="C34328" s="7"/>
      <c r="D34328" s="4"/>
      <c r="E34328" s="4"/>
      <c r="F34328" s="4"/>
      <c r="G34328" s="31"/>
    </row>
    <row r="34329" spans="2:7" s="40" customFormat="1">
      <c r="B34329" s="7"/>
      <c r="C34329" s="7"/>
      <c r="D34329" s="4"/>
      <c r="E34329" s="4"/>
      <c r="F34329" s="4"/>
      <c r="G34329" s="31"/>
    </row>
    <row r="34330" spans="2:7" s="40" customFormat="1">
      <c r="B34330" s="7"/>
      <c r="C34330" s="7"/>
      <c r="D34330" s="4"/>
      <c r="E34330" s="4"/>
      <c r="F34330" s="4"/>
      <c r="G34330" s="31"/>
    </row>
    <row r="34331" spans="2:7" s="40" customFormat="1">
      <c r="B34331" s="7"/>
      <c r="C34331" s="7"/>
      <c r="D34331" s="4"/>
      <c r="E34331" s="4"/>
      <c r="F34331" s="4"/>
      <c r="G34331" s="31"/>
    </row>
    <row r="34332" spans="2:7" s="40" customFormat="1">
      <c r="B34332" s="7"/>
      <c r="C34332" s="7"/>
      <c r="D34332" s="4"/>
      <c r="E34332" s="4"/>
      <c r="F34332" s="4"/>
      <c r="G34332" s="31"/>
    </row>
    <row r="34333" spans="2:7" s="40" customFormat="1">
      <c r="B34333" s="7"/>
      <c r="C34333" s="7"/>
      <c r="D34333" s="4"/>
      <c r="E34333" s="4"/>
      <c r="F34333" s="4"/>
      <c r="G34333" s="31"/>
    </row>
    <row r="34334" spans="2:7" s="40" customFormat="1">
      <c r="B34334" s="7"/>
      <c r="C34334" s="7"/>
      <c r="D34334" s="4"/>
      <c r="E34334" s="4"/>
      <c r="F34334" s="4"/>
      <c r="G34334" s="31"/>
    </row>
    <row r="34335" spans="2:7" s="40" customFormat="1">
      <c r="B34335" s="7"/>
      <c r="C34335" s="7"/>
      <c r="D34335" s="4"/>
      <c r="E34335" s="4"/>
      <c r="F34335" s="4"/>
      <c r="G34335" s="31"/>
    </row>
    <row r="34336" spans="2:7" s="40" customFormat="1">
      <c r="B34336" s="7"/>
      <c r="C34336" s="7"/>
      <c r="D34336" s="4"/>
      <c r="E34336" s="4"/>
      <c r="F34336" s="4"/>
      <c r="G34336" s="31"/>
    </row>
    <row r="34337" spans="2:7" s="40" customFormat="1">
      <c r="B34337" s="7"/>
      <c r="C34337" s="7"/>
      <c r="D34337" s="4"/>
      <c r="E34337" s="4"/>
      <c r="F34337" s="4"/>
      <c r="G34337" s="31"/>
    </row>
    <row r="34338" spans="2:7" s="40" customFormat="1">
      <c r="B34338" s="7"/>
      <c r="C34338" s="7"/>
      <c r="D34338" s="4"/>
      <c r="E34338" s="4"/>
      <c r="F34338" s="4"/>
      <c r="G34338" s="31"/>
    </row>
    <row r="34339" spans="2:7" s="40" customFormat="1">
      <c r="B34339" s="7"/>
      <c r="C34339" s="7"/>
      <c r="D34339" s="4"/>
      <c r="E34339" s="4"/>
      <c r="F34339" s="4"/>
      <c r="G34339" s="31"/>
    </row>
    <row r="34340" spans="2:7" s="40" customFormat="1">
      <c r="B34340" s="7"/>
      <c r="C34340" s="7"/>
      <c r="D34340" s="4"/>
      <c r="E34340" s="4"/>
      <c r="F34340" s="4"/>
      <c r="G34340" s="31"/>
    </row>
    <row r="34341" spans="2:7" s="40" customFormat="1">
      <c r="B34341" s="7"/>
      <c r="C34341" s="7"/>
      <c r="D34341" s="4"/>
      <c r="E34341" s="4"/>
      <c r="F34341" s="4"/>
      <c r="G34341" s="31"/>
    </row>
    <row r="34342" spans="2:7" s="40" customFormat="1">
      <c r="B34342" s="7"/>
      <c r="C34342" s="7"/>
      <c r="D34342" s="4"/>
      <c r="E34342" s="4"/>
      <c r="F34342" s="4"/>
      <c r="G34342" s="31"/>
    </row>
    <row r="34343" spans="2:7" s="40" customFormat="1">
      <c r="B34343" s="7"/>
      <c r="C34343" s="7"/>
      <c r="D34343" s="4"/>
      <c r="E34343" s="4"/>
      <c r="F34343" s="4"/>
      <c r="G34343" s="31"/>
    </row>
    <row r="34344" spans="2:7" s="40" customFormat="1">
      <c r="B34344" s="7"/>
      <c r="C34344" s="7"/>
      <c r="D34344" s="4"/>
      <c r="E34344" s="4"/>
      <c r="F34344" s="4"/>
      <c r="G34344" s="31"/>
    </row>
    <row r="34345" spans="2:7" s="40" customFormat="1">
      <c r="B34345" s="7"/>
      <c r="C34345" s="7"/>
      <c r="D34345" s="4"/>
      <c r="E34345" s="4"/>
      <c r="F34345" s="4"/>
      <c r="G34345" s="31"/>
    </row>
    <row r="34346" spans="2:7" s="40" customFormat="1">
      <c r="B34346" s="7"/>
      <c r="C34346" s="7"/>
      <c r="D34346" s="4"/>
      <c r="E34346" s="4"/>
      <c r="F34346" s="4"/>
      <c r="G34346" s="31"/>
    </row>
    <row r="34347" spans="2:7" s="40" customFormat="1">
      <c r="B34347" s="7"/>
      <c r="C34347" s="7"/>
      <c r="D34347" s="4"/>
      <c r="E34347" s="4"/>
      <c r="F34347" s="4"/>
      <c r="G34347" s="31"/>
    </row>
    <row r="34348" spans="2:7" s="40" customFormat="1">
      <c r="B34348" s="7"/>
      <c r="C34348" s="7"/>
      <c r="D34348" s="4"/>
      <c r="E34348" s="4"/>
      <c r="F34348" s="4"/>
      <c r="G34348" s="31"/>
    </row>
    <row r="34349" spans="2:7" s="40" customFormat="1">
      <c r="B34349" s="7"/>
      <c r="C34349" s="7"/>
      <c r="D34349" s="4"/>
      <c r="E34349" s="4"/>
      <c r="F34349" s="4"/>
      <c r="G34349" s="31"/>
    </row>
    <row r="34350" spans="2:7" s="40" customFormat="1">
      <c r="B34350" s="7"/>
      <c r="C34350" s="7"/>
      <c r="D34350" s="4"/>
      <c r="E34350" s="4"/>
      <c r="F34350" s="4"/>
      <c r="G34350" s="31"/>
    </row>
    <row r="34351" spans="2:7" s="40" customFormat="1">
      <c r="B34351" s="7"/>
      <c r="C34351" s="7"/>
      <c r="D34351" s="4"/>
      <c r="E34351" s="4"/>
      <c r="F34351" s="4"/>
      <c r="G34351" s="31"/>
    </row>
    <row r="34352" spans="2:7" s="40" customFormat="1">
      <c r="B34352" s="7"/>
      <c r="C34352" s="7"/>
      <c r="D34352" s="4"/>
      <c r="E34352" s="4"/>
      <c r="F34352" s="4"/>
      <c r="G34352" s="31"/>
    </row>
    <row r="34353" spans="2:7" s="40" customFormat="1">
      <c r="B34353" s="7"/>
      <c r="C34353" s="7"/>
      <c r="D34353" s="4"/>
      <c r="E34353" s="4"/>
      <c r="F34353" s="4"/>
      <c r="G34353" s="31"/>
    </row>
    <row r="34354" spans="2:7" s="40" customFormat="1">
      <c r="B34354" s="7"/>
      <c r="C34354" s="7"/>
      <c r="D34354" s="4"/>
      <c r="E34354" s="4"/>
      <c r="F34354" s="4"/>
      <c r="G34354" s="31"/>
    </row>
    <row r="34355" spans="2:7" s="40" customFormat="1">
      <c r="B34355" s="7"/>
      <c r="C34355" s="7"/>
      <c r="D34355" s="4"/>
      <c r="E34355" s="4"/>
      <c r="F34355" s="4"/>
      <c r="G34355" s="31"/>
    </row>
    <row r="34356" spans="2:7" s="40" customFormat="1">
      <c r="B34356" s="7"/>
      <c r="C34356" s="7"/>
      <c r="D34356" s="4"/>
      <c r="E34356" s="4"/>
      <c r="F34356" s="4"/>
      <c r="G34356" s="31"/>
    </row>
    <row r="34357" spans="2:7" s="40" customFormat="1">
      <c r="B34357" s="7"/>
      <c r="C34357" s="7"/>
      <c r="D34357" s="4"/>
      <c r="E34357" s="4"/>
      <c r="F34357" s="4"/>
      <c r="G34357" s="31"/>
    </row>
    <row r="34358" spans="2:7" s="40" customFormat="1">
      <c r="B34358" s="7"/>
      <c r="C34358" s="7"/>
      <c r="D34358" s="4"/>
      <c r="E34358" s="4"/>
      <c r="F34358" s="4"/>
      <c r="G34358" s="31"/>
    </row>
    <row r="34359" spans="2:7" s="40" customFormat="1">
      <c r="B34359" s="7"/>
      <c r="C34359" s="7"/>
      <c r="D34359" s="4"/>
      <c r="E34359" s="4"/>
      <c r="F34359" s="4"/>
      <c r="G34359" s="31"/>
    </row>
    <row r="34360" spans="2:7" s="40" customFormat="1">
      <c r="B34360" s="7"/>
      <c r="C34360" s="7"/>
      <c r="D34360" s="4"/>
      <c r="E34360" s="4"/>
      <c r="F34360" s="4"/>
      <c r="G34360" s="31"/>
    </row>
    <row r="34361" spans="2:7" s="40" customFormat="1">
      <c r="B34361" s="7"/>
      <c r="C34361" s="7"/>
      <c r="D34361" s="4"/>
      <c r="E34361" s="4"/>
      <c r="F34361" s="4"/>
      <c r="G34361" s="31"/>
    </row>
    <row r="34362" spans="2:7" s="40" customFormat="1">
      <c r="B34362" s="7"/>
      <c r="C34362" s="7"/>
      <c r="D34362" s="4"/>
      <c r="E34362" s="4"/>
      <c r="F34362" s="4"/>
      <c r="G34362" s="31"/>
    </row>
    <row r="34363" spans="2:7" s="40" customFormat="1">
      <c r="B34363" s="7"/>
      <c r="C34363" s="7"/>
      <c r="D34363" s="4"/>
      <c r="E34363" s="4"/>
      <c r="F34363" s="4"/>
      <c r="G34363" s="31"/>
    </row>
    <row r="34364" spans="2:7" s="40" customFormat="1">
      <c r="B34364" s="7"/>
      <c r="C34364" s="7"/>
      <c r="D34364" s="4"/>
      <c r="E34364" s="4"/>
      <c r="F34364" s="4"/>
      <c r="G34364" s="31"/>
    </row>
    <row r="34365" spans="2:7" s="40" customFormat="1">
      <c r="B34365" s="7"/>
      <c r="C34365" s="7"/>
      <c r="D34365" s="4"/>
      <c r="E34365" s="4"/>
      <c r="F34365" s="4"/>
      <c r="G34365" s="31"/>
    </row>
    <row r="34366" spans="2:7" s="40" customFormat="1">
      <c r="B34366" s="7"/>
      <c r="C34366" s="7"/>
      <c r="D34366" s="4"/>
      <c r="E34366" s="4"/>
      <c r="F34366" s="4"/>
      <c r="G34366" s="31"/>
    </row>
    <row r="34367" spans="2:7" s="40" customFormat="1">
      <c r="B34367" s="7"/>
      <c r="C34367" s="7"/>
      <c r="D34367" s="4"/>
      <c r="E34367" s="4"/>
      <c r="F34367" s="4"/>
      <c r="G34367" s="31"/>
    </row>
    <row r="34368" spans="2:7" s="40" customFormat="1">
      <c r="B34368" s="7"/>
      <c r="C34368" s="7"/>
      <c r="D34368" s="4"/>
      <c r="E34368" s="4"/>
      <c r="F34368" s="4"/>
      <c r="G34368" s="31"/>
    </row>
    <row r="34369" spans="2:7" s="40" customFormat="1">
      <c r="B34369" s="7"/>
      <c r="C34369" s="7"/>
      <c r="D34369" s="4"/>
      <c r="E34369" s="4"/>
      <c r="F34369" s="4"/>
      <c r="G34369" s="31"/>
    </row>
    <row r="34370" spans="2:7" s="40" customFormat="1">
      <c r="B34370" s="7"/>
      <c r="C34370" s="7"/>
      <c r="D34370" s="4"/>
      <c r="E34370" s="4"/>
      <c r="F34370" s="4"/>
      <c r="G34370" s="31"/>
    </row>
    <row r="34371" spans="2:7" s="40" customFormat="1">
      <c r="B34371" s="7"/>
      <c r="C34371" s="7"/>
      <c r="D34371" s="4"/>
      <c r="E34371" s="4"/>
      <c r="F34371" s="4"/>
      <c r="G34371" s="31"/>
    </row>
    <row r="34372" spans="2:7" s="40" customFormat="1">
      <c r="B34372" s="7"/>
      <c r="C34372" s="7"/>
      <c r="D34372" s="4"/>
      <c r="E34372" s="4"/>
      <c r="F34372" s="4"/>
      <c r="G34372" s="31"/>
    </row>
    <row r="34373" spans="2:7" s="40" customFormat="1">
      <c r="B34373" s="7"/>
      <c r="C34373" s="7"/>
      <c r="D34373" s="4"/>
      <c r="E34373" s="4"/>
      <c r="F34373" s="4"/>
      <c r="G34373" s="31"/>
    </row>
    <row r="34374" spans="2:7" s="40" customFormat="1">
      <c r="B34374" s="7"/>
      <c r="C34374" s="7"/>
      <c r="D34374" s="4"/>
      <c r="E34374" s="4"/>
      <c r="F34374" s="4"/>
      <c r="G34374" s="31"/>
    </row>
    <row r="34375" spans="2:7" s="40" customFormat="1">
      <c r="B34375" s="7"/>
      <c r="C34375" s="7"/>
      <c r="D34375" s="4"/>
      <c r="E34375" s="4"/>
      <c r="F34375" s="4"/>
      <c r="G34375" s="31"/>
    </row>
    <row r="34376" spans="2:7" s="40" customFormat="1">
      <c r="B34376" s="7"/>
      <c r="C34376" s="7"/>
      <c r="D34376" s="4"/>
      <c r="E34376" s="4"/>
      <c r="F34376" s="4"/>
      <c r="G34376" s="31"/>
    </row>
    <row r="34377" spans="2:7" s="40" customFormat="1">
      <c r="B34377" s="7"/>
      <c r="C34377" s="7"/>
      <c r="D34377" s="4"/>
      <c r="E34377" s="4"/>
      <c r="F34377" s="4"/>
      <c r="G34377" s="31"/>
    </row>
    <row r="34378" spans="2:7" s="40" customFormat="1">
      <c r="B34378" s="7"/>
      <c r="C34378" s="7"/>
      <c r="D34378" s="4"/>
      <c r="E34378" s="4"/>
      <c r="F34378" s="4"/>
      <c r="G34378" s="31"/>
    </row>
    <row r="34379" spans="2:7" s="40" customFormat="1">
      <c r="B34379" s="7"/>
      <c r="C34379" s="7"/>
      <c r="D34379" s="4"/>
      <c r="E34379" s="4"/>
      <c r="F34379" s="4"/>
      <c r="G34379" s="31"/>
    </row>
    <row r="34380" spans="2:7" s="40" customFormat="1">
      <c r="B34380" s="7"/>
      <c r="C34380" s="7"/>
      <c r="D34380" s="4"/>
      <c r="E34380" s="4"/>
      <c r="F34380" s="4"/>
      <c r="G34380" s="31"/>
    </row>
    <row r="34381" spans="2:7" s="40" customFormat="1">
      <c r="B34381" s="7"/>
      <c r="C34381" s="7"/>
      <c r="D34381" s="4"/>
      <c r="E34381" s="4"/>
      <c r="F34381" s="4"/>
      <c r="G34381" s="31"/>
    </row>
    <row r="34382" spans="2:7" s="40" customFormat="1">
      <c r="B34382" s="7"/>
      <c r="C34382" s="7"/>
      <c r="D34382" s="4"/>
      <c r="E34382" s="4"/>
      <c r="F34382" s="4"/>
      <c r="G34382" s="31"/>
    </row>
    <row r="34383" spans="2:7" s="40" customFormat="1">
      <c r="B34383" s="7"/>
      <c r="C34383" s="7"/>
      <c r="D34383" s="4"/>
      <c r="E34383" s="4"/>
      <c r="F34383" s="4"/>
      <c r="G34383" s="31"/>
    </row>
    <row r="34384" spans="2:7" s="40" customFormat="1">
      <c r="B34384" s="7"/>
      <c r="C34384" s="7"/>
      <c r="D34384" s="4"/>
      <c r="E34384" s="4"/>
      <c r="F34384" s="4"/>
      <c r="G34384" s="31"/>
    </row>
    <row r="34385" spans="2:7" s="40" customFormat="1">
      <c r="B34385" s="7"/>
      <c r="C34385" s="7"/>
      <c r="D34385" s="4"/>
      <c r="E34385" s="4"/>
      <c r="F34385" s="4"/>
      <c r="G34385" s="31"/>
    </row>
    <row r="34386" spans="2:7" s="40" customFormat="1">
      <c r="B34386" s="7"/>
      <c r="C34386" s="7"/>
      <c r="D34386" s="4"/>
      <c r="E34386" s="4"/>
      <c r="F34386" s="4"/>
      <c r="G34386" s="31"/>
    </row>
    <row r="34387" spans="2:7" s="40" customFormat="1">
      <c r="B34387" s="7"/>
      <c r="C34387" s="7"/>
      <c r="D34387" s="4"/>
      <c r="E34387" s="4"/>
      <c r="F34387" s="4"/>
      <c r="G34387" s="31"/>
    </row>
    <row r="34388" spans="2:7" s="40" customFormat="1">
      <c r="B34388" s="7"/>
      <c r="C34388" s="7"/>
      <c r="D34388" s="4"/>
      <c r="E34388" s="4"/>
      <c r="F34388" s="4"/>
      <c r="G34388" s="31"/>
    </row>
    <row r="34389" spans="2:7" s="40" customFormat="1">
      <c r="B34389" s="7"/>
      <c r="C34389" s="7"/>
      <c r="D34389" s="4"/>
      <c r="E34389" s="4"/>
      <c r="F34389" s="4"/>
      <c r="G34389" s="31"/>
    </row>
    <row r="34390" spans="2:7" s="40" customFormat="1">
      <c r="B34390" s="7"/>
      <c r="C34390" s="7"/>
      <c r="D34390" s="4"/>
      <c r="E34390" s="4"/>
      <c r="F34390" s="4"/>
      <c r="G34390" s="31"/>
    </row>
    <row r="34391" spans="2:7" s="40" customFormat="1">
      <c r="B34391" s="7"/>
      <c r="C34391" s="7"/>
      <c r="D34391" s="4"/>
      <c r="E34391" s="4"/>
      <c r="F34391" s="4"/>
      <c r="G34391" s="31"/>
    </row>
    <row r="34392" spans="2:7" s="40" customFormat="1">
      <c r="B34392" s="7"/>
      <c r="C34392" s="7"/>
      <c r="D34392" s="4"/>
      <c r="E34392" s="4"/>
      <c r="F34392" s="4"/>
      <c r="G34392" s="31"/>
    </row>
    <row r="34393" spans="2:7" s="40" customFormat="1">
      <c r="B34393" s="7"/>
      <c r="C34393" s="7"/>
      <c r="D34393" s="4"/>
      <c r="E34393" s="4"/>
      <c r="F34393" s="4"/>
      <c r="G34393" s="31"/>
    </row>
    <row r="34394" spans="2:7" s="40" customFormat="1">
      <c r="B34394" s="7"/>
      <c r="C34394" s="7"/>
      <c r="D34394" s="4"/>
      <c r="E34394" s="4"/>
      <c r="F34394" s="4"/>
      <c r="G34394" s="31"/>
    </row>
    <row r="34395" spans="2:7" s="40" customFormat="1">
      <c r="B34395" s="7"/>
      <c r="C34395" s="7"/>
      <c r="D34395" s="4"/>
      <c r="E34395" s="4"/>
      <c r="F34395" s="4"/>
      <c r="G34395" s="31"/>
    </row>
    <row r="34396" spans="2:7" s="40" customFormat="1">
      <c r="B34396" s="7"/>
      <c r="C34396" s="7"/>
      <c r="D34396" s="4"/>
      <c r="E34396" s="4"/>
      <c r="F34396" s="4"/>
      <c r="G34396" s="31"/>
    </row>
    <row r="34397" spans="2:7" s="40" customFormat="1">
      <c r="B34397" s="7"/>
      <c r="C34397" s="7"/>
      <c r="D34397" s="4"/>
      <c r="E34397" s="4"/>
      <c r="F34397" s="4"/>
      <c r="G34397" s="31"/>
    </row>
    <row r="34398" spans="2:7" s="40" customFormat="1">
      <c r="B34398" s="7"/>
      <c r="C34398" s="7"/>
      <c r="D34398" s="4"/>
      <c r="E34398" s="4"/>
      <c r="F34398" s="4"/>
      <c r="G34398" s="31"/>
    </row>
    <row r="34399" spans="2:7" s="40" customFormat="1">
      <c r="B34399" s="7"/>
      <c r="C34399" s="7"/>
      <c r="D34399" s="4"/>
      <c r="E34399" s="4"/>
      <c r="F34399" s="4"/>
      <c r="G34399" s="31"/>
    </row>
    <row r="34400" spans="2:7" s="40" customFormat="1">
      <c r="B34400" s="7"/>
      <c r="C34400" s="7"/>
      <c r="D34400" s="4"/>
      <c r="E34400" s="4"/>
      <c r="F34400" s="4"/>
      <c r="G34400" s="31"/>
    </row>
    <row r="34401" spans="2:7" s="40" customFormat="1">
      <c r="B34401" s="7"/>
      <c r="C34401" s="7"/>
      <c r="D34401" s="4"/>
      <c r="E34401" s="4"/>
      <c r="F34401" s="4"/>
      <c r="G34401" s="31"/>
    </row>
    <row r="34402" spans="2:7" s="40" customFormat="1">
      <c r="B34402" s="7"/>
      <c r="C34402" s="7"/>
      <c r="D34402" s="4"/>
      <c r="E34402" s="4"/>
      <c r="F34402" s="4"/>
      <c r="G34402" s="31"/>
    </row>
    <row r="34403" spans="2:7" s="40" customFormat="1">
      <c r="B34403" s="7"/>
      <c r="C34403" s="7"/>
      <c r="D34403" s="4"/>
      <c r="E34403" s="4"/>
      <c r="F34403" s="4"/>
      <c r="G34403" s="31"/>
    </row>
    <row r="34404" spans="2:7" s="40" customFormat="1">
      <c r="B34404" s="7"/>
      <c r="C34404" s="7"/>
      <c r="D34404" s="4"/>
      <c r="E34404" s="4"/>
      <c r="F34404" s="4"/>
      <c r="G34404" s="31"/>
    </row>
    <row r="34405" spans="2:7" s="40" customFormat="1">
      <c r="B34405" s="7"/>
      <c r="C34405" s="7"/>
      <c r="D34405" s="4"/>
      <c r="E34405" s="4"/>
      <c r="F34405" s="4"/>
      <c r="G34405" s="31"/>
    </row>
    <row r="34406" spans="2:7" s="40" customFormat="1">
      <c r="B34406" s="7"/>
      <c r="C34406" s="7"/>
      <c r="D34406" s="4"/>
      <c r="E34406" s="4"/>
      <c r="F34406" s="4"/>
      <c r="G34406" s="31"/>
    </row>
    <row r="34407" spans="2:7" s="40" customFormat="1">
      <c r="B34407" s="7"/>
      <c r="C34407" s="7"/>
      <c r="D34407" s="4"/>
      <c r="E34407" s="4"/>
      <c r="F34407" s="4"/>
      <c r="G34407" s="31"/>
    </row>
    <row r="34408" spans="2:7" s="40" customFormat="1">
      <c r="B34408" s="7"/>
      <c r="C34408" s="7"/>
      <c r="D34408" s="4"/>
      <c r="E34408" s="4"/>
      <c r="F34408" s="4"/>
      <c r="G34408" s="31"/>
    </row>
    <row r="34409" spans="2:7" s="40" customFormat="1">
      <c r="B34409" s="7"/>
      <c r="C34409" s="7"/>
      <c r="D34409" s="4"/>
      <c r="E34409" s="4"/>
      <c r="F34409" s="4"/>
      <c r="G34409" s="31"/>
    </row>
    <row r="34410" spans="2:7" s="40" customFormat="1">
      <c r="B34410" s="7"/>
      <c r="C34410" s="7"/>
      <c r="D34410" s="4"/>
      <c r="E34410" s="4"/>
      <c r="F34410" s="4"/>
      <c r="G34410" s="31"/>
    </row>
    <row r="34411" spans="2:7" s="40" customFormat="1">
      <c r="B34411" s="7"/>
      <c r="C34411" s="7"/>
      <c r="D34411" s="4"/>
      <c r="E34411" s="4"/>
      <c r="F34411" s="4"/>
      <c r="G34411" s="31"/>
    </row>
    <row r="34412" spans="2:7" s="40" customFormat="1">
      <c r="B34412" s="7"/>
      <c r="C34412" s="7"/>
      <c r="D34412" s="4"/>
      <c r="E34412" s="4"/>
      <c r="F34412" s="4"/>
      <c r="G34412" s="31"/>
    </row>
    <row r="34413" spans="2:7" s="40" customFormat="1">
      <c r="B34413" s="7"/>
      <c r="C34413" s="7"/>
      <c r="D34413" s="4"/>
      <c r="E34413" s="4"/>
      <c r="F34413" s="4"/>
      <c r="G34413" s="31"/>
    </row>
    <row r="34414" spans="2:7" s="40" customFormat="1">
      <c r="B34414" s="7"/>
      <c r="C34414" s="7"/>
      <c r="D34414" s="4"/>
      <c r="E34414" s="4"/>
      <c r="F34414" s="4"/>
      <c r="G34414" s="31"/>
    </row>
    <row r="34415" spans="2:7" s="40" customFormat="1">
      <c r="B34415" s="7"/>
      <c r="C34415" s="7"/>
      <c r="D34415" s="4"/>
      <c r="E34415" s="4"/>
      <c r="F34415" s="4"/>
      <c r="G34415" s="31"/>
    </row>
    <row r="34416" spans="2:7" s="40" customFormat="1">
      <c r="B34416" s="7"/>
      <c r="C34416" s="7"/>
      <c r="D34416" s="4"/>
      <c r="E34416" s="4"/>
      <c r="F34416" s="4"/>
      <c r="G34416" s="31"/>
    </row>
    <row r="34417" spans="2:7" s="40" customFormat="1">
      <c r="B34417" s="7"/>
      <c r="C34417" s="7"/>
      <c r="D34417" s="4"/>
      <c r="E34417" s="4"/>
      <c r="F34417" s="4"/>
      <c r="G34417" s="31"/>
    </row>
    <row r="34418" spans="2:7" s="40" customFormat="1">
      <c r="B34418" s="7"/>
      <c r="C34418" s="7"/>
      <c r="D34418" s="4"/>
      <c r="E34418" s="4"/>
      <c r="F34418" s="4"/>
      <c r="G34418" s="31"/>
    </row>
    <row r="34419" spans="2:7" s="40" customFormat="1">
      <c r="B34419" s="7"/>
      <c r="C34419" s="7"/>
      <c r="D34419" s="4"/>
      <c r="E34419" s="4"/>
      <c r="F34419" s="4"/>
      <c r="G34419" s="31"/>
    </row>
    <row r="34420" spans="2:7" s="40" customFormat="1">
      <c r="B34420" s="7"/>
      <c r="C34420" s="7"/>
      <c r="D34420" s="4"/>
      <c r="E34420" s="4"/>
      <c r="F34420" s="4"/>
      <c r="G34420" s="31"/>
    </row>
    <row r="34421" spans="2:7" s="40" customFormat="1">
      <c r="B34421" s="7"/>
      <c r="C34421" s="7"/>
      <c r="D34421" s="4"/>
      <c r="E34421" s="4"/>
      <c r="F34421" s="4"/>
      <c r="G34421" s="31"/>
    </row>
    <row r="34422" spans="2:7" s="40" customFormat="1">
      <c r="B34422" s="7"/>
      <c r="C34422" s="7"/>
      <c r="D34422" s="4"/>
      <c r="E34422" s="4"/>
      <c r="F34422" s="4"/>
      <c r="G34422" s="31"/>
    </row>
    <row r="34423" spans="2:7" s="40" customFormat="1">
      <c r="B34423" s="7"/>
      <c r="C34423" s="7"/>
      <c r="D34423" s="4"/>
      <c r="E34423" s="4"/>
      <c r="F34423" s="4"/>
      <c r="G34423" s="31"/>
    </row>
    <row r="34424" spans="2:7" s="40" customFormat="1">
      <c r="B34424" s="7"/>
      <c r="C34424" s="7"/>
      <c r="D34424" s="4"/>
      <c r="E34424" s="4"/>
      <c r="F34424" s="4"/>
      <c r="G34424" s="31"/>
    </row>
    <row r="34425" spans="2:7" s="40" customFormat="1">
      <c r="B34425" s="7"/>
      <c r="C34425" s="7"/>
      <c r="D34425" s="4"/>
      <c r="E34425" s="4"/>
      <c r="F34425" s="4"/>
      <c r="G34425" s="31"/>
    </row>
    <row r="34426" spans="2:7" s="40" customFormat="1">
      <c r="B34426" s="7"/>
      <c r="C34426" s="7"/>
      <c r="D34426" s="4"/>
      <c r="E34426" s="4"/>
      <c r="F34426" s="4"/>
      <c r="G34426" s="31"/>
    </row>
    <row r="34427" spans="2:7" s="40" customFormat="1">
      <c r="B34427" s="7"/>
      <c r="C34427" s="7"/>
      <c r="D34427" s="4"/>
      <c r="E34427" s="4"/>
      <c r="F34427" s="4"/>
      <c r="G34427" s="31"/>
    </row>
    <row r="34428" spans="2:7" s="40" customFormat="1">
      <c r="B34428" s="7"/>
      <c r="C34428" s="7"/>
      <c r="D34428" s="4"/>
      <c r="E34428" s="4"/>
      <c r="F34428" s="4"/>
      <c r="G34428" s="31"/>
    </row>
    <row r="34429" spans="2:7" s="40" customFormat="1">
      <c r="B34429" s="7"/>
      <c r="C34429" s="7"/>
      <c r="D34429" s="4"/>
      <c r="E34429" s="4"/>
      <c r="F34429" s="4"/>
      <c r="G34429" s="31"/>
    </row>
    <row r="34430" spans="2:7" s="40" customFormat="1">
      <c r="B34430" s="7"/>
      <c r="C34430" s="7"/>
      <c r="D34430" s="4"/>
      <c r="E34430" s="4"/>
      <c r="F34430" s="4"/>
      <c r="G34430" s="31"/>
    </row>
    <row r="34431" spans="2:7" s="40" customFormat="1">
      <c r="B34431" s="7"/>
      <c r="C34431" s="7"/>
      <c r="D34431" s="4"/>
      <c r="E34431" s="4"/>
      <c r="F34431" s="4"/>
      <c r="G34431" s="31"/>
    </row>
    <row r="34432" spans="2:7" s="40" customFormat="1">
      <c r="B34432" s="7"/>
      <c r="C34432" s="7"/>
      <c r="D34432" s="4"/>
      <c r="E34432" s="4"/>
      <c r="F34432" s="4"/>
      <c r="G34432" s="31"/>
    </row>
    <row r="34433" spans="2:7" s="40" customFormat="1">
      <c r="B34433" s="7"/>
      <c r="C34433" s="7"/>
      <c r="D34433" s="4"/>
      <c r="E34433" s="4"/>
      <c r="F34433" s="4"/>
      <c r="G34433" s="31"/>
    </row>
    <row r="34434" spans="2:7" s="40" customFormat="1">
      <c r="B34434" s="7"/>
      <c r="C34434" s="7"/>
      <c r="D34434" s="4"/>
      <c r="E34434" s="4"/>
      <c r="F34434" s="4"/>
      <c r="G34434" s="31"/>
    </row>
    <row r="34435" spans="2:7" s="40" customFormat="1">
      <c r="B34435" s="7"/>
      <c r="C34435" s="7"/>
      <c r="D34435" s="4"/>
      <c r="E34435" s="4"/>
      <c r="F34435" s="4"/>
      <c r="G34435" s="31"/>
    </row>
    <row r="34436" spans="2:7" s="40" customFormat="1">
      <c r="B34436" s="7"/>
      <c r="C34436" s="7"/>
      <c r="D34436" s="4"/>
      <c r="E34436" s="4"/>
      <c r="F34436" s="4"/>
      <c r="G34436" s="31"/>
    </row>
    <row r="34437" spans="2:7" s="40" customFormat="1">
      <c r="B34437" s="7"/>
      <c r="C34437" s="7"/>
      <c r="D34437" s="4"/>
      <c r="E34437" s="4"/>
      <c r="F34437" s="4"/>
      <c r="G34437" s="31"/>
    </row>
    <row r="34438" spans="2:7" s="40" customFormat="1">
      <c r="B34438" s="7"/>
      <c r="C34438" s="7"/>
      <c r="D34438" s="4"/>
      <c r="E34438" s="4"/>
      <c r="F34438" s="4"/>
      <c r="G34438" s="31"/>
    </row>
    <row r="34439" spans="2:7" s="40" customFormat="1">
      <c r="B34439" s="7"/>
      <c r="C34439" s="7"/>
      <c r="D34439" s="4"/>
      <c r="E34439" s="4"/>
      <c r="F34439" s="4"/>
      <c r="G34439" s="31"/>
    </row>
    <row r="34440" spans="2:7" s="40" customFormat="1">
      <c r="B34440" s="7"/>
      <c r="C34440" s="7"/>
      <c r="D34440" s="4"/>
      <c r="E34440" s="4"/>
      <c r="F34440" s="4"/>
      <c r="G34440" s="31"/>
    </row>
    <row r="34441" spans="2:7" s="40" customFormat="1">
      <c r="B34441" s="7"/>
      <c r="C34441" s="7"/>
      <c r="D34441" s="4"/>
      <c r="E34441" s="4"/>
      <c r="F34441" s="4"/>
      <c r="G34441" s="31"/>
    </row>
    <row r="34442" spans="2:7" s="40" customFormat="1">
      <c r="B34442" s="7"/>
      <c r="C34442" s="7"/>
      <c r="D34442" s="4"/>
      <c r="E34442" s="4"/>
      <c r="F34442" s="4"/>
      <c r="G34442" s="31"/>
    </row>
    <row r="34443" spans="2:7" s="40" customFormat="1">
      <c r="B34443" s="7"/>
      <c r="C34443" s="7"/>
      <c r="D34443" s="4"/>
      <c r="E34443" s="4"/>
      <c r="F34443" s="4"/>
      <c r="G34443" s="31"/>
    </row>
    <row r="34444" spans="2:7" s="40" customFormat="1">
      <c r="B34444" s="7"/>
      <c r="C34444" s="7"/>
      <c r="D34444" s="4"/>
      <c r="E34444" s="4"/>
      <c r="F34444" s="4"/>
      <c r="G34444" s="31"/>
    </row>
    <row r="34445" spans="2:7" s="40" customFormat="1">
      <c r="B34445" s="7"/>
      <c r="C34445" s="7"/>
      <c r="D34445" s="4"/>
      <c r="E34445" s="4"/>
      <c r="F34445" s="4"/>
      <c r="G34445" s="31"/>
    </row>
    <row r="34446" spans="2:7" s="40" customFormat="1">
      <c r="B34446" s="7"/>
      <c r="C34446" s="7"/>
      <c r="D34446" s="4"/>
      <c r="E34446" s="4"/>
      <c r="F34446" s="4"/>
      <c r="G34446" s="31"/>
    </row>
    <row r="34447" spans="2:7" s="40" customFormat="1">
      <c r="B34447" s="7"/>
      <c r="C34447" s="7"/>
      <c r="D34447" s="4"/>
      <c r="E34447" s="4"/>
      <c r="F34447" s="4"/>
      <c r="G34447" s="31"/>
    </row>
    <row r="34448" spans="2:7" s="40" customFormat="1">
      <c r="B34448" s="7"/>
      <c r="C34448" s="7"/>
      <c r="D34448" s="4"/>
      <c r="E34448" s="4"/>
      <c r="F34448" s="4"/>
      <c r="G34448" s="31"/>
    </row>
    <row r="34449" spans="2:7" s="40" customFormat="1">
      <c r="B34449" s="7"/>
      <c r="C34449" s="7"/>
      <c r="D34449" s="4"/>
      <c r="E34449" s="4"/>
      <c r="F34449" s="4"/>
      <c r="G34449" s="31"/>
    </row>
    <row r="34450" spans="2:7" s="40" customFormat="1">
      <c r="B34450" s="7"/>
      <c r="C34450" s="7"/>
      <c r="D34450" s="4"/>
      <c r="E34450" s="4"/>
      <c r="F34450" s="4"/>
      <c r="G34450" s="31"/>
    </row>
    <row r="34451" spans="2:7" s="40" customFormat="1">
      <c r="B34451" s="7"/>
      <c r="C34451" s="7"/>
      <c r="D34451" s="4"/>
      <c r="E34451" s="4"/>
      <c r="F34451" s="4"/>
      <c r="G34451" s="31"/>
    </row>
    <row r="34452" spans="2:7" s="40" customFormat="1">
      <c r="B34452" s="7"/>
      <c r="C34452" s="7"/>
      <c r="D34452" s="4"/>
      <c r="E34452" s="4"/>
      <c r="F34452" s="4"/>
      <c r="G34452" s="31"/>
    </row>
    <row r="34453" spans="2:7" s="40" customFormat="1">
      <c r="B34453" s="7"/>
      <c r="C34453" s="7"/>
      <c r="D34453" s="4"/>
      <c r="E34453" s="4"/>
      <c r="F34453" s="4"/>
      <c r="G34453" s="31"/>
    </row>
    <row r="34454" spans="2:7" s="40" customFormat="1">
      <c r="B34454" s="7"/>
      <c r="C34454" s="7"/>
      <c r="D34454" s="4"/>
      <c r="E34454" s="4"/>
      <c r="F34454" s="4"/>
      <c r="G34454" s="31"/>
    </row>
    <row r="34455" spans="2:7" s="40" customFormat="1">
      <c r="B34455" s="7"/>
      <c r="C34455" s="7"/>
      <c r="D34455" s="4"/>
      <c r="E34455" s="4"/>
      <c r="F34455" s="4"/>
      <c r="G34455" s="31"/>
    </row>
    <row r="34456" spans="2:7" s="40" customFormat="1">
      <c r="B34456" s="7"/>
      <c r="C34456" s="7"/>
      <c r="D34456" s="4"/>
      <c r="E34456" s="4"/>
      <c r="F34456" s="4"/>
      <c r="G34456" s="31"/>
    </row>
    <row r="34457" spans="2:7" s="40" customFormat="1">
      <c r="B34457" s="7"/>
      <c r="C34457" s="7"/>
      <c r="D34457" s="4"/>
      <c r="E34457" s="4"/>
      <c r="F34457" s="4"/>
      <c r="G34457" s="31"/>
    </row>
    <row r="34458" spans="2:7" s="40" customFormat="1">
      <c r="B34458" s="7"/>
      <c r="C34458" s="7"/>
      <c r="D34458" s="4"/>
      <c r="E34458" s="4"/>
      <c r="F34458" s="4"/>
      <c r="G34458" s="31"/>
    </row>
    <row r="34459" spans="2:7" s="40" customFormat="1">
      <c r="B34459" s="7"/>
      <c r="C34459" s="7"/>
      <c r="D34459" s="4"/>
      <c r="E34459" s="4"/>
      <c r="F34459" s="4"/>
      <c r="G34459" s="31"/>
    </row>
    <row r="34460" spans="2:7" s="40" customFormat="1">
      <c r="B34460" s="7"/>
      <c r="C34460" s="7"/>
      <c r="D34460" s="4"/>
      <c r="E34460" s="4"/>
      <c r="F34460" s="4"/>
      <c r="G34460" s="31"/>
    </row>
    <row r="34461" spans="2:7" s="40" customFormat="1">
      <c r="B34461" s="7"/>
      <c r="C34461" s="7"/>
      <c r="D34461" s="4"/>
      <c r="E34461" s="4"/>
      <c r="F34461" s="4"/>
      <c r="G34461" s="31"/>
    </row>
    <row r="34462" spans="2:7" s="40" customFormat="1">
      <c r="B34462" s="7"/>
      <c r="C34462" s="7"/>
      <c r="D34462" s="4"/>
      <c r="E34462" s="4"/>
      <c r="F34462" s="4"/>
      <c r="G34462" s="31"/>
    </row>
    <row r="34463" spans="2:7" s="40" customFormat="1">
      <c r="B34463" s="7"/>
      <c r="C34463" s="7"/>
      <c r="D34463" s="4"/>
      <c r="E34463" s="4"/>
      <c r="F34463" s="4"/>
      <c r="G34463" s="31"/>
    </row>
    <row r="34464" spans="2:7" s="40" customFormat="1">
      <c r="B34464" s="7"/>
      <c r="C34464" s="7"/>
      <c r="D34464" s="4"/>
      <c r="E34464" s="4"/>
      <c r="F34464" s="4"/>
      <c r="G34464" s="31"/>
    </row>
    <row r="34465" spans="2:7" s="40" customFormat="1">
      <c r="B34465" s="7"/>
      <c r="C34465" s="7"/>
      <c r="D34465" s="4"/>
      <c r="E34465" s="4"/>
      <c r="F34465" s="4"/>
      <c r="G34465" s="31"/>
    </row>
    <row r="34466" spans="2:7" s="40" customFormat="1">
      <c r="B34466" s="7"/>
      <c r="C34466" s="7"/>
      <c r="D34466" s="4"/>
      <c r="E34466" s="4"/>
      <c r="F34466" s="4"/>
      <c r="G34466" s="31"/>
    </row>
    <row r="34467" spans="2:7" s="40" customFormat="1">
      <c r="B34467" s="7"/>
      <c r="C34467" s="7"/>
      <c r="D34467" s="4"/>
      <c r="E34467" s="4"/>
      <c r="F34467" s="4"/>
      <c r="G34467" s="31"/>
    </row>
    <row r="34468" spans="2:7" s="40" customFormat="1">
      <c r="B34468" s="7"/>
      <c r="C34468" s="7"/>
      <c r="D34468" s="4"/>
      <c r="E34468" s="4"/>
      <c r="F34468" s="4"/>
      <c r="G34468" s="31"/>
    </row>
    <row r="34469" spans="2:7" s="40" customFormat="1">
      <c r="B34469" s="7"/>
      <c r="C34469" s="7"/>
      <c r="D34469" s="4"/>
      <c r="E34469" s="4"/>
      <c r="F34469" s="4"/>
      <c r="G34469" s="31"/>
    </row>
    <row r="34470" spans="2:7" s="40" customFormat="1">
      <c r="B34470" s="7"/>
      <c r="C34470" s="7"/>
      <c r="D34470" s="4"/>
      <c r="E34470" s="4"/>
      <c r="F34470" s="4"/>
      <c r="G34470" s="31"/>
    </row>
    <row r="34471" spans="2:7" s="40" customFormat="1">
      <c r="B34471" s="7"/>
      <c r="C34471" s="7"/>
      <c r="D34471" s="4"/>
      <c r="E34471" s="4"/>
      <c r="F34471" s="4"/>
      <c r="G34471" s="31"/>
    </row>
    <row r="34472" spans="2:7" s="40" customFormat="1">
      <c r="B34472" s="7"/>
      <c r="C34472" s="7"/>
      <c r="D34472" s="4"/>
      <c r="E34472" s="4"/>
      <c r="F34472" s="4"/>
      <c r="G34472" s="31"/>
    </row>
    <row r="34473" spans="2:7" s="40" customFormat="1">
      <c r="B34473" s="7"/>
      <c r="C34473" s="7"/>
      <c r="D34473" s="4"/>
      <c r="E34473" s="4"/>
      <c r="F34473" s="4"/>
      <c r="G34473" s="31"/>
    </row>
    <row r="34474" spans="2:7" s="40" customFormat="1">
      <c r="B34474" s="7"/>
      <c r="C34474" s="7"/>
      <c r="D34474" s="4"/>
      <c r="E34474" s="4"/>
      <c r="F34474" s="4"/>
      <c r="G34474" s="31"/>
    </row>
    <row r="34475" spans="2:7" s="40" customFormat="1">
      <c r="B34475" s="7"/>
      <c r="C34475" s="7"/>
      <c r="D34475" s="4"/>
      <c r="E34475" s="4"/>
      <c r="F34475" s="4"/>
      <c r="G34475" s="31"/>
    </row>
    <row r="34476" spans="2:7" s="40" customFormat="1">
      <c r="B34476" s="7"/>
      <c r="C34476" s="7"/>
      <c r="D34476" s="4"/>
      <c r="E34476" s="4"/>
      <c r="F34476" s="4"/>
      <c r="G34476" s="31"/>
    </row>
    <row r="34477" spans="2:7" s="40" customFormat="1">
      <c r="B34477" s="7"/>
      <c r="C34477" s="7"/>
      <c r="D34477" s="4"/>
      <c r="E34477" s="4"/>
      <c r="F34477" s="4"/>
      <c r="G34477" s="31"/>
    </row>
    <row r="34478" spans="2:7" s="40" customFormat="1">
      <c r="B34478" s="7"/>
      <c r="C34478" s="7"/>
      <c r="D34478" s="4"/>
      <c r="E34478" s="4"/>
      <c r="F34478" s="4"/>
      <c r="G34478" s="31"/>
    </row>
    <row r="34479" spans="2:7" s="40" customFormat="1">
      <c r="B34479" s="7"/>
      <c r="C34479" s="7"/>
      <c r="D34479" s="4"/>
      <c r="E34479" s="4"/>
      <c r="F34479" s="4"/>
      <c r="G34479" s="31"/>
    </row>
    <row r="34480" spans="2:7" s="40" customFormat="1">
      <c r="B34480" s="7"/>
      <c r="C34480" s="7"/>
      <c r="D34480" s="4"/>
      <c r="E34480" s="4"/>
      <c r="F34480" s="4"/>
      <c r="G34480" s="31"/>
    </row>
    <row r="34481" spans="2:7" s="40" customFormat="1">
      <c r="B34481" s="7"/>
      <c r="C34481" s="7"/>
      <c r="D34481" s="4"/>
      <c r="E34481" s="4"/>
      <c r="F34481" s="4"/>
      <c r="G34481" s="31"/>
    </row>
    <row r="34482" spans="2:7" s="40" customFormat="1">
      <c r="B34482" s="7"/>
      <c r="C34482" s="7"/>
      <c r="D34482" s="4"/>
      <c r="E34482" s="4"/>
      <c r="F34482" s="4"/>
      <c r="G34482" s="31"/>
    </row>
    <row r="34483" spans="2:7" s="40" customFormat="1">
      <c r="B34483" s="7"/>
      <c r="C34483" s="7"/>
      <c r="D34483" s="4"/>
      <c r="E34483" s="4"/>
      <c r="F34483" s="4"/>
      <c r="G34483" s="31"/>
    </row>
    <row r="34484" spans="2:7" s="40" customFormat="1">
      <c r="B34484" s="7"/>
      <c r="C34484" s="7"/>
      <c r="D34484" s="4"/>
      <c r="E34484" s="4"/>
      <c r="F34484" s="4"/>
      <c r="G34484" s="31"/>
    </row>
    <row r="34485" spans="2:7" s="40" customFormat="1">
      <c r="B34485" s="7"/>
      <c r="C34485" s="7"/>
      <c r="D34485" s="4"/>
      <c r="E34485" s="4"/>
      <c r="F34485" s="4"/>
      <c r="G34485" s="31"/>
    </row>
    <row r="34486" spans="2:7" s="40" customFormat="1">
      <c r="B34486" s="7"/>
      <c r="C34486" s="7"/>
      <c r="D34486" s="4"/>
      <c r="E34486" s="4"/>
      <c r="F34486" s="4"/>
      <c r="G34486" s="31"/>
    </row>
    <row r="34487" spans="2:7" s="40" customFormat="1">
      <c r="B34487" s="7"/>
      <c r="C34487" s="7"/>
      <c r="D34487" s="4"/>
      <c r="E34487" s="4"/>
      <c r="F34487" s="4"/>
      <c r="G34487" s="31"/>
    </row>
    <row r="34488" spans="2:7" s="40" customFormat="1">
      <c r="B34488" s="7"/>
      <c r="C34488" s="7"/>
      <c r="D34488" s="4"/>
      <c r="E34488" s="4"/>
      <c r="F34488" s="4"/>
      <c r="G34488" s="31"/>
    </row>
    <row r="34489" spans="2:7" s="40" customFormat="1">
      <c r="B34489" s="7"/>
      <c r="C34489" s="7"/>
      <c r="D34489" s="4"/>
      <c r="E34489" s="4"/>
      <c r="F34489" s="4"/>
      <c r="G34489" s="31"/>
    </row>
    <row r="34490" spans="2:7" s="40" customFormat="1">
      <c r="B34490" s="7"/>
      <c r="C34490" s="7"/>
      <c r="D34490" s="4"/>
      <c r="E34490" s="4"/>
      <c r="F34490" s="4"/>
      <c r="G34490" s="31"/>
    </row>
    <row r="34491" spans="2:7" s="40" customFormat="1">
      <c r="B34491" s="7"/>
      <c r="C34491" s="7"/>
      <c r="D34491" s="4"/>
      <c r="E34491" s="4"/>
      <c r="F34491" s="4"/>
      <c r="G34491" s="31"/>
    </row>
    <row r="34492" spans="2:7" s="40" customFormat="1">
      <c r="B34492" s="7"/>
      <c r="C34492" s="7"/>
      <c r="D34492" s="4"/>
      <c r="E34492" s="4"/>
      <c r="F34492" s="4"/>
      <c r="G34492" s="31"/>
    </row>
    <row r="34493" spans="2:7" s="40" customFormat="1">
      <c r="B34493" s="7"/>
      <c r="C34493" s="7"/>
      <c r="D34493" s="4"/>
      <c r="E34493" s="4"/>
      <c r="F34493" s="4"/>
      <c r="G34493" s="31"/>
    </row>
    <row r="34494" spans="2:7" s="40" customFormat="1">
      <c r="B34494" s="7"/>
      <c r="C34494" s="7"/>
      <c r="D34494" s="4"/>
      <c r="E34494" s="4"/>
      <c r="F34494" s="4"/>
      <c r="G34494" s="31"/>
    </row>
    <row r="34495" spans="2:7" s="40" customFormat="1">
      <c r="B34495" s="7"/>
      <c r="C34495" s="7"/>
      <c r="D34495" s="4"/>
      <c r="E34495" s="4"/>
      <c r="F34495" s="4"/>
      <c r="G34495" s="31"/>
    </row>
    <row r="34496" spans="2:7" s="40" customFormat="1">
      <c r="B34496" s="7"/>
      <c r="C34496" s="7"/>
      <c r="D34496" s="4"/>
      <c r="E34496" s="4"/>
      <c r="F34496" s="4"/>
      <c r="G34496" s="31"/>
    </row>
    <row r="34497" spans="2:7" s="40" customFormat="1">
      <c r="B34497" s="7"/>
      <c r="C34497" s="7"/>
      <c r="D34497" s="4"/>
      <c r="E34497" s="4"/>
      <c r="F34497" s="4"/>
      <c r="G34497" s="31"/>
    </row>
    <row r="34498" spans="2:7" s="40" customFormat="1">
      <c r="B34498" s="7"/>
      <c r="C34498" s="7"/>
      <c r="D34498" s="4"/>
      <c r="E34498" s="4"/>
      <c r="F34498" s="4"/>
      <c r="G34498" s="31"/>
    </row>
    <row r="34499" spans="2:7" s="40" customFormat="1">
      <c r="B34499" s="7"/>
      <c r="C34499" s="7"/>
      <c r="D34499" s="4"/>
      <c r="E34499" s="4"/>
      <c r="F34499" s="4"/>
      <c r="G34499" s="31"/>
    </row>
    <row r="34500" spans="2:7" s="40" customFormat="1">
      <c r="B34500" s="7"/>
      <c r="C34500" s="7"/>
      <c r="D34500" s="4"/>
      <c r="E34500" s="4"/>
      <c r="F34500" s="4"/>
      <c r="G34500" s="31"/>
    </row>
    <row r="34501" spans="2:7" s="40" customFormat="1">
      <c r="B34501" s="7"/>
      <c r="C34501" s="7"/>
      <c r="D34501" s="4"/>
      <c r="E34501" s="4"/>
      <c r="F34501" s="4"/>
      <c r="G34501" s="31"/>
    </row>
    <row r="34502" spans="2:7" s="40" customFormat="1">
      <c r="B34502" s="7"/>
      <c r="C34502" s="7"/>
      <c r="D34502" s="4"/>
      <c r="E34502" s="4"/>
      <c r="F34502" s="4"/>
      <c r="G34502" s="31"/>
    </row>
    <row r="34503" spans="2:7" s="40" customFormat="1">
      <c r="B34503" s="7"/>
      <c r="C34503" s="7"/>
      <c r="D34503" s="4"/>
      <c r="E34503" s="4"/>
      <c r="F34503" s="4"/>
      <c r="G34503" s="31"/>
    </row>
    <row r="34504" spans="2:7" s="40" customFormat="1">
      <c r="B34504" s="7"/>
      <c r="C34504" s="7"/>
      <c r="D34504" s="4"/>
      <c r="E34504" s="4"/>
      <c r="F34504" s="4"/>
      <c r="G34504" s="31"/>
    </row>
    <row r="34505" spans="2:7" s="40" customFormat="1">
      <c r="B34505" s="7"/>
      <c r="C34505" s="7"/>
      <c r="D34505" s="4"/>
      <c r="E34505" s="4"/>
      <c r="F34505" s="4"/>
      <c r="G34505" s="31"/>
    </row>
    <row r="34506" spans="2:7" s="40" customFormat="1">
      <c r="B34506" s="7"/>
      <c r="C34506" s="7"/>
      <c r="D34506" s="4"/>
      <c r="E34506" s="4"/>
      <c r="F34506" s="4"/>
      <c r="G34506" s="31"/>
    </row>
    <row r="34507" spans="2:7" s="40" customFormat="1">
      <c r="B34507" s="7"/>
      <c r="C34507" s="7"/>
      <c r="D34507" s="4"/>
      <c r="E34507" s="4"/>
      <c r="F34507" s="4"/>
      <c r="G34507" s="31"/>
    </row>
    <row r="34508" spans="2:7" s="40" customFormat="1">
      <c r="B34508" s="7"/>
      <c r="C34508" s="7"/>
      <c r="D34508" s="4"/>
      <c r="E34508" s="4"/>
      <c r="F34508" s="4"/>
      <c r="G34508" s="31"/>
    </row>
    <row r="34509" spans="2:7" s="40" customFormat="1">
      <c r="B34509" s="7"/>
      <c r="C34509" s="7"/>
      <c r="D34509" s="4"/>
      <c r="E34509" s="4"/>
      <c r="F34509" s="4"/>
      <c r="G34509" s="31"/>
    </row>
    <row r="34510" spans="2:7" s="40" customFormat="1">
      <c r="B34510" s="7"/>
      <c r="C34510" s="7"/>
      <c r="D34510" s="4"/>
      <c r="E34510" s="4"/>
      <c r="F34510" s="4"/>
      <c r="G34510" s="31"/>
    </row>
    <row r="34511" spans="2:7" s="40" customFormat="1">
      <c r="B34511" s="7"/>
      <c r="C34511" s="7"/>
      <c r="D34511" s="4"/>
      <c r="E34511" s="4"/>
      <c r="F34511" s="4"/>
      <c r="G34511" s="31"/>
    </row>
    <row r="34512" spans="2:7" s="40" customFormat="1">
      <c r="B34512" s="7"/>
      <c r="C34512" s="7"/>
      <c r="D34512" s="4"/>
      <c r="E34512" s="4"/>
      <c r="F34512" s="4"/>
      <c r="G34512" s="31"/>
    </row>
    <row r="34513" spans="2:7" s="40" customFormat="1">
      <c r="B34513" s="7"/>
      <c r="C34513" s="7"/>
      <c r="D34513" s="4"/>
      <c r="E34513" s="4"/>
      <c r="F34513" s="4"/>
      <c r="G34513" s="31"/>
    </row>
    <row r="34514" spans="2:7" s="40" customFormat="1">
      <c r="B34514" s="7"/>
      <c r="C34514" s="7"/>
      <c r="D34514" s="4"/>
      <c r="E34514" s="4"/>
      <c r="F34514" s="4"/>
      <c r="G34514" s="31"/>
    </row>
    <row r="34515" spans="2:7" s="40" customFormat="1">
      <c r="B34515" s="7"/>
      <c r="C34515" s="7"/>
      <c r="D34515" s="4"/>
      <c r="E34515" s="4"/>
      <c r="F34515" s="4"/>
      <c r="G34515" s="31"/>
    </row>
    <row r="34516" spans="2:7" s="40" customFormat="1">
      <c r="B34516" s="7"/>
      <c r="C34516" s="7"/>
      <c r="D34516" s="4"/>
      <c r="E34516" s="4"/>
      <c r="F34516" s="4"/>
      <c r="G34516" s="31"/>
    </row>
    <row r="34517" spans="2:7" s="40" customFormat="1">
      <c r="B34517" s="7"/>
      <c r="C34517" s="7"/>
      <c r="D34517" s="4"/>
      <c r="E34517" s="4"/>
      <c r="F34517" s="4"/>
      <c r="G34517" s="31"/>
    </row>
    <row r="34518" spans="2:7" s="40" customFormat="1">
      <c r="B34518" s="7"/>
      <c r="C34518" s="7"/>
      <c r="D34518" s="4"/>
      <c r="E34518" s="4"/>
      <c r="F34518" s="4"/>
      <c r="G34518" s="31"/>
    </row>
    <row r="34519" spans="2:7" s="40" customFormat="1">
      <c r="B34519" s="7"/>
      <c r="C34519" s="7"/>
      <c r="D34519" s="4"/>
      <c r="E34519" s="4"/>
      <c r="F34519" s="4"/>
      <c r="G34519" s="31"/>
    </row>
    <row r="34520" spans="2:7" s="40" customFormat="1">
      <c r="B34520" s="7"/>
      <c r="C34520" s="7"/>
      <c r="D34520" s="4"/>
      <c r="E34520" s="4"/>
      <c r="F34520" s="4"/>
      <c r="G34520" s="31"/>
    </row>
    <row r="34521" spans="2:7" s="40" customFormat="1">
      <c r="B34521" s="7"/>
      <c r="C34521" s="7"/>
      <c r="D34521" s="4"/>
      <c r="E34521" s="4"/>
      <c r="F34521" s="4"/>
      <c r="G34521" s="31"/>
    </row>
    <row r="34522" spans="2:7" s="40" customFormat="1">
      <c r="B34522" s="7"/>
      <c r="C34522" s="7"/>
      <c r="D34522" s="4"/>
      <c r="E34522" s="4"/>
      <c r="F34522" s="4"/>
      <c r="G34522" s="31"/>
    </row>
    <row r="34523" spans="2:7" s="40" customFormat="1">
      <c r="B34523" s="7"/>
      <c r="C34523" s="7"/>
      <c r="D34523" s="4"/>
      <c r="E34523" s="4"/>
      <c r="F34523" s="4"/>
      <c r="G34523" s="31"/>
    </row>
    <row r="34524" spans="2:7" s="40" customFormat="1">
      <c r="B34524" s="7"/>
      <c r="C34524" s="7"/>
      <c r="D34524" s="4"/>
      <c r="E34524" s="4"/>
      <c r="F34524" s="4"/>
      <c r="G34524" s="31"/>
    </row>
    <row r="34525" spans="2:7" s="40" customFormat="1">
      <c r="B34525" s="7"/>
      <c r="C34525" s="7"/>
      <c r="D34525" s="4"/>
      <c r="E34525" s="4"/>
      <c r="F34525" s="4"/>
      <c r="G34525" s="31"/>
    </row>
    <row r="34526" spans="2:7" s="40" customFormat="1">
      <c r="B34526" s="7"/>
      <c r="C34526" s="7"/>
      <c r="D34526" s="4"/>
      <c r="E34526" s="4"/>
      <c r="F34526" s="4"/>
      <c r="G34526" s="31"/>
    </row>
    <row r="34527" spans="2:7" s="40" customFormat="1">
      <c r="B34527" s="7"/>
      <c r="C34527" s="7"/>
      <c r="D34527" s="4"/>
      <c r="E34527" s="4"/>
      <c r="F34527" s="4"/>
      <c r="G34527" s="31"/>
    </row>
    <row r="34528" spans="2:7" s="40" customFormat="1">
      <c r="B34528" s="7"/>
      <c r="C34528" s="7"/>
      <c r="D34528" s="4"/>
      <c r="E34528" s="4"/>
      <c r="F34528" s="4"/>
      <c r="G34528" s="31"/>
    </row>
    <row r="34529" spans="2:7" s="40" customFormat="1">
      <c r="B34529" s="7"/>
      <c r="C34529" s="7"/>
      <c r="D34529" s="4"/>
      <c r="E34529" s="4"/>
      <c r="F34529" s="4"/>
      <c r="G34529" s="31"/>
    </row>
    <row r="34530" spans="2:7" s="40" customFormat="1">
      <c r="B34530" s="7"/>
      <c r="C34530" s="7"/>
      <c r="D34530" s="4"/>
      <c r="E34530" s="4"/>
      <c r="F34530" s="4"/>
      <c r="G34530" s="31"/>
    </row>
    <row r="34531" spans="2:7" s="40" customFormat="1">
      <c r="B34531" s="7"/>
      <c r="C34531" s="7"/>
      <c r="D34531" s="4"/>
      <c r="E34531" s="4"/>
      <c r="F34531" s="4"/>
      <c r="G34531" s="31"/>
    </row>
    <row r="34532" spans="2:7" s="40" customFormat="1">
      <c r="B34532" s="7"/>
      <c r="C34532" s="7"/>
      <c r="D34532" s="4"/>
      <c r="E34532" s="4"/>
      <c r="F34532" s="4"/>
      <c r="G34532" s="31"/>
    </row>
    <row r="34533" spans="2:7" s="40" customFormat="1">
      <c r="B34533" s="7"/>
      <c r="C34533" s="7"/>
      <c r="D34533" s="4"/>
      <c r="E34533" s="4"/>
      <c r="F34533" s="4"/>
      <c r="G34533" s="31"/>
    </row>
    <row r="34534" spans="2:7" s="40" customFormat="1">
      <c r="B34534" s="7"/>
      <c r="C34534" s="7"/>
      <c r="D34534" s="4"/>
      <c r="E34534" s="4"/>
      <c r="F34534" s="4"/>
      <c r="G34534" s="31"/>
    </row>
    <row r="34535" spans="2:7" s="40" customFormat="1">
      <c r="B34535" s="7"/>
      <c r="C34535" s="7"/>
      <c r="D34535" s="4"/>
      <c r="E34535" s="4"/>
      <c r="F34535" s="4"/>
      <c r="G34535" s="31"/>
    </row>
    <row r="34536" spans="2:7" s="40" customFormat="1">
      <c r="B34536" s="7"/>
      <c r="C34536" s="7"/>
      <c r="D34536" s="4"/>
      <c r="E34536" s="4"/>
      <c r="F34536" s="4"/>
      <c r="G34536" s="31"/>
    </row>
    <row r="34537" spans="2:7" s="40" customFormat="1">
      <c r="B34537" s="7"/>
      <c r="C34537" s="7"/>
      <c r="D34537" s="4"/>
      <c r="E34537" s="4"/>
      <c r="F34537" s="4"/>
      <c r="G34537" s="31"/>
    </row>
    <row r="34538" spans="2:7" s="40" customFormat="1">
      <c r="B34538" s="7"/>
      <c r="C34538" s="7"/>
      <c r="D34538" s="4"/>
      <c r="E34538" s="4"/>
      <c r="F34538" s="4"/>
      <c r="G34538" s="31"/>
    </row>
    <row r="34539" spans="2:7" s="40" customFormat="1">
      <c r="B34539" s="7"/>
      <c r="C34539" s="7"/>
      <c r="D34539" s="4"/>
      <c r="E34539" s="4"/>
      <c r="F34539" s="4"/>
      <c r="G34539" s="31"/>
    </row>
    <row r="34540" spans="2:7" s="40" customFormat="1">
      <c r="B34540" s="7"/>
      <c r="C34540" s="7"/>
      <c r="D34540" s="4"/>
      <c r="E34540" s="4"/>
      <c r="F34540" s="4"/>
      <c r="G34540" s="31"/>
    </row>
    <row r="34541" spans="2:7" s="40" customFormat="1">
      <c r="B34541" s="7"/>
      <c r="C34541" s="7"/>
      <c r="D34541" s="4"/>
      <c r="E34541" s="4"/>
      <c r="F34541" s="4"/>
      <c r="G34541" s="31"/>
    </row>
    <row r="34542" spans="2:7" s="40" customFormat="1">
      <c r="B34542" s="7"/>
      <c r="C34542" s="7"/>
      <c r="D34542" s="4"/>
      <c r="E34542" s="4"/>
      <c r="F34542" s="4"/>
      <c r="G34542" s="31"/>
    </row>
    <row r="34543" spans="2:7" s="40" customFormat="1">
      <c r="B34543" s="7"/>
      <c r="C34543" s="7"/>
      <c r="D34543" s="4"/>
      <c r="E34543" s="4"/>
      <c r="F34543" s="4"/>
      <c r="G34543" s="31"/>
    </row>
    <row r="34544" spans="2:7" s="40" customFormat="1">
      <c r="B34544" s="7"/>
      <c r="C34544" s="7"/>
      <c r="D34544" s="4"/>
      <c r="E34544" s="4"/>
      <c r="F34544" s="4"/>
      <c r="G34544" s="31"/>
    </row>
    <row r="34545" spans="2:7" s="40" customFormat="1">
      <c r="B34545" s="7"/>
      <c r="C34545" s="7"/>
      <c r="D34545" s="4"/>
      <c r="E34545" s="4"/>
      <c r="F34545" s="4"/>
      <c r="G34545" s="31"/>
    </row>
    <row r="34546" spans="2:7" s="40" customFormat="1">
      <c r="B34546" s="7"/>
      <c r="C34546" s="7"/>
      <c r="D34546" s="4"/>
      <c r="E34546" s="4"/>
      <c r="F34546" s="4"/>
      <c r="G34546" s="31"/>
    </row>
    <row r="34547" spans="2:7" s="40" customFormat="1">
      <c r="B34547" s="7"/>
      <c r="C34547" s="7"/>
      <c r="D34547" s="4"/>
      <c r="E34547" s="4"/>
      <c r="F34547" s="4"/>
      <c r="G34547" s="31"/>
    </row>
    <row r="34548" spans="2:7" s="40" customFormat="1">
      <c r="B34548" s="7"/>
      <c r="C34548" s="7"/>
      <c r="D34548" s="4"/>
      <c r="E34548" s="4"/>
      <c r="F34548" s="4"/>
      <c r="G34548" s="31"/>
    </row>
    <row r="34549" spans="2:7" s="40" customFormat="1">
      <c r="B34549" s="7"/>
      <c r="C34549" s="7"/>
      <c r="D34549" s="4"/>
      <c r="E34549" s="4"/>
      <c r="F34549" s="4"/>
      <c r="G34549" s="31"/>
    </row>
    <row r="34550" spans="2:7" s="40" customFormat="1">
      <c r="B34550" s="7"/>
      <c r="C34550" s="7"/>
      <c r="D34550" s="4"/>
      <c r="E34550" s="4"/>
      <c r="F34550" s="4"/>
      <c r="G34550" s="31"/>
    </row>
    <row r="34551" spans="2:7" s="40" customFormat="1">
      <c r="B34551" s="7"/>
      <c r="C34551" s="7"/>
      <c r="D34551" s="4"/>
      <c r="E34551" s="4"/>
      <c r="F34551" s="4"/>
      <c r="G34551" s="31"/>
    </row>
    <row r="34552" spans="2:7" s="40" customFormat="1">
      <c r="B34552" s="7"/>
      <c r="C34552" s="7"/>
      <c r="D34552" s="4"/>
      <c r="E34552" s="4"/>
      <c r="F34552" s="4"/>
      <c r="G34552" s="31"/>
    </row>
    <row r="34553" spans="2:7" s="40" customFormat="1">
      <c r="B34553" s="7"/>
      <c r="C34553" s="7"/>
      <c r="D34553" s="4"/>
      <c r="E34553" s="4"/>
      <c r="F34553" s="4"/>
      <c r="G34553" s="31"/>
    </row>
    <row r="34554" spans="2:7" s="40" customFormat="1">
      <c r="B34554" s="7"/>
      <c r="C34554" s="7"/>
      <c r="D34554" s="4"/>
      <c r="E34554" s="4"/>
      <c r="F34554" s="4"/>
      <c r="G34554" s="31"/>
    </row>
    <row r="34555" spans="2:7" s="40" customFormat="1">
      <c r="B34555" s="7"/>
      <c r="C34555" s="7"/>
      <c r="D34555" s="4"/>
      <c r="E34555" s="4"/>
      <c r="F34555" s="4"/>
      <c r="G34555" s="31"/>
    </row>
    <row r="34556" spans="2:7" s="40" customFormat="1">
      <c r="B34556" s="7"/>
      <c r="C34556" s="7"/>
      <c r="D34556" s="4"/>
      <c r="E34556" s="4"/>
      <c r="F34556" s="4"/>
      <c r="G34556" s="31"/>
    </row>
    <row r="34557" spans="2:7" s="40" customFormat="1">
      <c r="B34557" s="7"/>
      <c r="C34557" s="7"/>
      <c r="D34557" s="4"/>
      <c r="E34557" s="4"/>
      <c r="F34557" s="4"/>
      <c r="G34557" s="31"/>
    </row>
    <row r="34558" spans="2:7" s="40" customFormat="1">
      <c r="B34558" s="7"/>
      <c r="C34558" s="7"/>
      <c r="D34558" s="4"/>
      <c r="E34558" s="4"/>
      <c r="F34558" s="4"/>
      <c r="G34558" s="31"/>
    </row>
    <row r="34559" spans="2:7" s="40" customFormat="1">
      <c r="B34559" s="7"/>
      <c r="C34559" s="7"/>
      <c r="D34559" s="4"/>
      <c r="E34559" s="4"/>
      <c r="F34559" s="4"/>
      <c r="G34559" s="31"/>
    </row>
    <row r="34560" spans="2:7" s="40" customFormat="1">
      <c r="B34560" s="7"/>
      <c r="C34560" s="7"/>
      <c r="D34560" s="4"/>
      <c r="E34560" s="4"/>
      <c r="F34560" s="4"/>
      <c r="G34560" s="31"/>
    </row>
    <row r="34561" spans="2:7" s="40" customFormat="1">
      <c r="B34561" s="7"/>
      <c r="C34561" s="7"/>
      <c r="D34561" s="4"/>
      <c r="E34561" s="4"/>
      <c r="F34561" s="4"/>
      <c r="G34561" s="31"/>
    </row>
    <row r="34562" spans="2:7" s="40" customFormat="1">
      <c r="B34562" s="7"/>
      <c r="C34562" s="7"/>
      <c r="D34562" s="4"/>
      <c r="E34562" s="4"/>
      <c r="F34562" s="4"/>
      <c r="G34562" s="31"/>
    </row>
    <row r="34563" spans="2:7" s="40" customFormat="1">
      <c r="B34563" s="7"/>
      <c r="C34563" s="7"/>
      <c r="D34563" s="4"/>
      <c r="E34563" s="4"/>
      <c r="F34563" s="4"/>
      <c r="G34563" s="31"/>
    </row>
    <row r="34564" spans="2:7" s="40" customFormat="1">
      <c r="B34564" s="7"/>
      <c r="C34564" s="7"/>
      <c r="D34564" s="4"/>
      <c r="E34564" s="4"/>
      <c r="F34564" s="4"/>
      <c r="G34564" s="31"/>
    </row>
    <row r="34565" spans="2:7" s="40" customFormat="1">
      <c r="B34565" s="7"/>
      <c r="C34565" s="7"/>
      <c r="D34565" s="4"/>
      <c r="E34565" s="4"/>
      <c r="F34565" s="4"/>
      <c r="G34565" s="31"/>
    </row>
    <row r="34566" spans="2:7" s="40" customFormat="1">
      <c r="B34566" s="7"/>
      <c r="C34566" s="7"/>
      <c r="D34566" s="4"/>
      <c r="E34566" s="4"/>
      <c r="F34566" s="4"/>
      <c r="G34566" s="31"/>
    </row>
    <row r="34567" spans="2:7" s="40" customFormat="1">
      <c r="B34567" s="7"/>
      <c r="C34567" s="7"/>
      <c r="D34567" s="4"/>
      <c r="E34567" s="4"/>
      <c r="F34567" s="4"/>
      <c r="G34567" s="31"/>
    </row>
    <row r="34568" spans="2:7" s="40" customFormat="1">
      <c r="B34568" s="7"/>
      <c r="C34568" s="7"/>
      <c r="D34568" s="4"/>
      <c r="E34568" s="4"/>
      <c r="F34568" s="4"/>
      <c r="G34568" s="31"/>
    </row>
    <row r="34569" spans="2:7" s="40" customFormat="1">
      <c r="B34569" s="7"/>
      <c r="C34569" s="7"/>
      <c r="D34569" s="4"/>
      <c r="E34569" s="4"/>
      <c r="F34569" s="4"/>
      <c r="G34569" s="31"/>
    </row>
    <row r="34570" spans="2:7" s="40" customFormat="1">
      <c r="B34570" s="7"/>
      <c r="C34570" s="7"/>
      <c r="D34570" s="4"/>
      <c r="E34570" s="4"/>
      <c r="F34570" s="4"/>
      <c r="G34570" s="31"/>
    </row>
    <row r="34571" spans="2:7" s="40" customFormat="1">
      <c r="B34571" s="7"/>
      <c r="C34571" s="7"/>
      <c r="D34571" s="4"/>
      <c r="E34571" s="4"/>
      <c r="F34571" s="4"/>
      <c r="G34571" s="31"/>
    </row>
    <row r="34572" spans="2:7" s="40" customFormat="1">
      <c r="B34572" s="7"/>
      <c r="C34572" s="7"/>
      <c r="D34572" s="4"/>
      <c r="E34572" s="4"/>
      <c r="F34572" s="4"/>
      <c r="G34572" s="31"/>
    </row>
    <row r="34573" spans="2:7" s="40" customFormat="1">
      <c r="B34573" s="7"/>
      <c r="C34573" s="7"/>
      <c r="D34573" s="4"/>
      <c r="E34573" s="4"/>
      <c r="F34573" s="4"/>
      <c r="G34573" s="31"/>
    </row>
    <row r="34574" spans="2:7" s="40" customFormat="1">
      <c r="B34574" s="7"/>
      <c r="C34574" s="7"/>
      <c r="D34574" s="4"/>
      <c r="E34574" s="4"/>
      <c r="F34574" s="4"/>
      <c r="G34574" s="31"/>
    </row>
    <row r="34575" spans="2:7" s="40" customFormat="1">
      <c r="B34575" s="7"/>
      <c r="C34575" s="7"/>
      <c r="D34575" s="4"/>
      <c r="E34575" s="4"/>
      <c r="F34575" s="4"/>
      <c r="G34575" s="31"/>
    </row>
    <row r="34576" spans="2:7" s="40" customFormat="1">
      <c r="B34576" s="7"/>
      <c r="C34576" s="7"/>
      <c r="D34576" s="4"/>
      <c r="E34576" s="4"/>
      <c r="F34576" s="4"/>
      <c r="G34576" s="31"/>
    </row>
    <row r="34577" spans="2:7" s="40" customFormat="1">
      <c r="B34577" s="7"/>
      <c r="C34577" s="7"/>
      <c r="D34577" s="4"/>
      <c r="E34577" s="4"/>
      <c r="F34577" s="4"/>
      <c r="G34577" s="31"/>
    </row>
    <row r="34578" spans="2:7" s="40" customFormat="1">
      <c r="B34578" s="7"/>
      <c r="C34578" s="7"/>
      <c r="D34578" s="4"/>
      <c r="E34578" s="4"/>
      <c r="F34578" s="4"/>
      <c r="G34578" s="31"/>
    </row>
    <row r="34579" spans="2:7" s="40" customFormat="1">
      <c r="B34579" s="7"/>
      <c r="C34579" s="7"/>
      <c r="D34579" s="4"/>
      <c r="E34579" s="4"/>
      <c r="F34579" s="4"/>
      <c r="G34579" s="31"/>
    </row>
    <row r="34580" spans="2:7" s="40" customFormat="1">
      <c r="B34580" s="7"/>
      <c r="C34580" s="7"/>
      <c r="D34580" s="4"/>
      <c r="E34580" s="4"/>
      <c r="F34580" s="4"/>
      <c r="G34580" s="31"/>
    </row>
    <row r="34581" spans="2:7" s="40" customFormat="1">
      <c r="B34581" s="7"/>
      <c r="C34581" s="7"/>
      <c r="D34581" s="4"/>
      <c r="E34581" s="4"/>
      <c r="F34581" s="4"/>
      <c r="G34581" s="31"/>
    </row>
    <row r="34582" spans="2:7" s="40" customFormat="1">
      <c r="B34582" s="7"/>
      <c r="C34582" s="7"/>
      <c r="D34582" s="4"/>
      <c r="E34582" s="4"/>
      <c r="F34582" s="4"/>
      <c r="G34582" s="31"/>
    </row>
    <row r="34583" spans="2:7" s="40" customFormat="1">
      <c r="B34583" s="7"/>
      <c r="C34583" s="7"/>
      <c r="D34583" s="4"/>
      <c r="E34583" s="4"/>
      <c r="F34583" s="4"/>
      <c r="G34583" s="31"/>
    </row>
    <row r="34584" spans="2:7" s="40" customFormat="1">
      <c r="B34584" s="7"/>
      <c r="C34584" s="7"/>
      <c r="D34584" s="4"/>
      <c r="E34584" s="4"/>
      <c r="F34584" s="4"/>
      <c r="G34584" s="31"/>
    </row>
    <row r="34585" spans="2:7" s="40" customFormat="1">
      <c r="B34585" s="7"/>
      <c r="C34585" s="7"/>
      <c r="D34585" s="4"/>
      <c r="E34585" s="4"/>
      <c r="F34585" s="4"/>
      <c r="G34585" s="31"/>
    </row>
    <row r="34586" spans="2:7" s="40" customFormat="1">
      <c r="B34586" s="7"/>
      <c r="C34586" s="7"/>
      <c r="D34586" s="4"/>
      <c r="E34586" s="4"/>
      <c r="F34586" s="4"/>
      <c r="G34586" s="31"/>
    </row>
    <row r="34587" spans="2:7" s="40" customFormat="1">
      <c r="B34587" s="7"/>
      <c r="C34587" s="7"/>
      <c r="D34587" s="4"/>
      <c r="E34587" s="4"/>
      <c r="F34587" s="4"/>
      <c r="G34587" s="31"/>
    </row>
    <row r="34588" spans="2:7" s="40" customFormat="1">
      <c r="B34588" s="7"/>
      <c r="C34588" s="7"/>
      <c r="D34588" s="4"/>
      <c r="E34588" s="4"/>
      <c r="F34588" s="4"/>
      <c r="G34588" s="31"/>
    </row>
    <row r="34589" spans="2:7" s="40" customFormat="1">
      <c r="B34589" s="7"/>
      <c r="C34589" s="7"/>
      <c r="D34589" s="4"/>
      <c r="E34589" s="4"/>
      <c r="F34589" s="4"/>
      <c r="G34589" s="31"/>
    </row>
    <row r="34590" spans="2:7" s="40" customFormat="1">
      <c r="B34590" s="7"/>
      <c r="C34590" s="7"/>
      <c r="D34590" s="4"/>
      <c r="E34590" s="4"/>
      <c r="F34590" s="4"/>
      <c r="G34590" s="31"/>
    </row>
    <row r="34591" spans="2:7" s="40" customFormat="1">
      <c r="B34591" s="7"/>
      <c r="C34591" s="7"/>
      <c r="D34591" s="4"/>
      <c r="E34591" s="4"/>
      <c r="F34591" s="4"/>
      <c r="G34591" s="31"/>
    </row>
    <row r="34592" spans="2:7" s="40" customFormat="1">
      <c r="B34592" s="7"/>
      <c r="C34592" s="7"/>
      <c r="D34592" s="4"/>
      <c r="E34592" s="4"/>
      <c r="F34592" s="4"/>
      <c r="G34592" s="31"/>
    </row>
    <row r="34593" spans="2:7" s="40" customFormat="1">
      <c r="B34593" s="7"/>
      <c r="C34593" s="7"/>
      <c r="D34593" s="4"/>
      <c r="E34593" s="4"/>
      <c r="F34593" s="4"/>
      <c r="G34593" s="31"/>
    </row>
    <row r="34594" spans="2:7" s="40" customFormat="1">
      <c r="B34594" s="7"/>
      <c r="C34594" s="7"/>
      <c r="D34594" s="4"/>
      <c r="E34594" s="4"/>
      <c r="F34594" s="4"/>
      <c r="G34594" s="31"/>
    </row>
    <row r="34595" spans="2:7" s="40" customFormat="1">
      <c r="B34595" s="7"/>
      <c r="C34595" s="7"/>
      <c r="D34595" s="4"/>
      <c r="E34595" s="4"/>
      <c r="F34595" s="4"/>
      <c r="G34595" s="31"/>
    </row>
    <row r="34596" spans="2:7" s="40" customFormat="1">
      <c r="B34596" s="7"/>
      <c r="C34596" s="7"/>
      <c r="D34596" s="4"/>
      <c r="E34596" s="4"/>
      <c r="F34596" s="4"/>
      <c r="G34596" s="31"/>
    </row>
    <row r="34597" spans="2:7" s="40" customFormat="1">
      <c r="B34597" s="7"/>
      <c r="C34597" s="7"/>
      <c r="D34597" s="4"/>
      <c r="E34597" s="4"/>
      <c r="F34597" s="4"/>
      <c r="G34597" s="31"/>
    </row>
    <row r="34598" spans="2:7" s="40" customFormat="1">
      <c r="B34598" s="7"/>
      <c r="C34598" s="7"/>
      <c r="D34598" s="4"/>
      <c r="E34598" s="4"/>
      <c r="F34598" s="4"/>
      <c r="G34598" s="31"/>
    </row>
    <row r="34599" spans="2:7" s="40" customFormat="1">
      <c r="B34599" s="7"/>
      <c r="C34599" s="7"/>
      <c r="D34599" s="4"/>
      <c r="E34599" s="4"/>
      <c r="F34599" s="4"/>
      <c r="G34599" s="31"/>
    </row>
    <row r="34600" spans="2:7" s="40" customFormat="1">
      <c r="B34600" s="7"/>
      <c r="C34600" s="7"/>
      <c r="D34600" s="4"/>
      <c r="E34600" s="4"/>
      <c r="F34600" s="4"/>
      <c r="G34600" s="31"/>
    </row>
    <row r="34601" spans="2:7" s="40" customFormat="1">
      <c r="B34601" s="7"/>
      <c r="C34601" s="7"/>
      <c r="D34601" s="4"/>
      <c r="E34601" s="4"/>
      <c r="F34601" s="4"/>
      <c r="G34601" s="31"/>
    </row>
    <row r="34602" spans="2:7" s="40" customFormat="1">
      <c r="B34602" s="7"/>
      <c r="C34602" s="7"/>
      <c r="D34602" s="4"/>
      <c r="E34602" s="4"/>
      <c r="F34602" s="4"/>
      <c r="G34602" s="31"/>
    </row>
    <row r="34603" spans="2:7" s="40" customFormat="1">
      <c r="B34603" s="7"/>
      <c r="C34603" s="7"/>
      <c r="D34603" s="4"/>
      <c r="E34603" s="4"/>
      <c r="F34603" s="4"/>
      <c r="G34603" s="31"/>
    </row>
    <row r="34604" spans="2:7" s="40" customFormat="1">
      <c r="B34604" s="7"/>
      <c r="C34604" s="7"/>
      <c r="D34604" s="4"/>
      <c r="E34604" s="4"/>
      <c r="F34604" s="4"/>
      <c r="G34604" s="31"/>
    </row>
    <row r="34605" spans="2:7" s="40" customFormat="1">
      <c r="B34605" s="7"/>
      <c r="C34605" s="7"/>
      <c r="D34605" s="4"/>
      <c r="E34605" s="4"/>
      <c r="F34605" s="4"/>
      <c r="G34605" s="31"/>
    </row>
    <row r="34606" spans="2:7" s="40" customFormat="1">
      <c r="B34606" s="7"/>
      <c r="C34606" s="7"/>
      <c r="D34606" s="4"/>
      <c r="E34606" s="4"/>
      <c r="F34606" s="4"/>
      <c r="G34606" s="31"/>
    </row>
    <row r="34607" spans="2:7" s="40" customFormat="1">
      <c r="B34607" s="7"/>
      <c r="C34607" s="7"/>
      <c r="D34607" s="4"/>
      <c r="E34607" s="4"/>
      <c r="F34607" s="4"/>
      <c r="G34607" s="31"/>
    </row>
    <row r="34608" spans="2:7" s="40" customFormat="1">
      <c r="B34608" s="7"/>
      <c r="C34608" s="7"/>
      <c r="D34608" s="4"/>
      <c r="E34608" s="4"/>
      <c r="F34608" s="4"/>
      <c r="G34608" s="31"/>
    </row>
    <row r="34609" spans="2:7" s="40" customFormat="1">
      <c r="B34609" s="7"/>
      <c r="C34609" s="7"/>
      <c r="D34609" s="4"/>
      <c r="E34609" s="4"/>
      <c r="F34609" s="4"/>
      <c r="G34609" s="31"/>
    </row>
    <row r="34610" spans="2:7" s="40" customFormat="1">
      <c r="B34610" s="7"/>
      <c r="C34610" s="7"/>
      <c r="D34610" s="4"/>
      <c r="E34610" s="4"/>
      <c r="F34610" s="4"/>
      <c r="G34610" s="31"/>
    </row>
    <row r="34611" spans="2:7" s="40" customFormat="1">
      <c r="B34611" s="7"/>
      <c r="C34611" s="7"/>
      <c r="D34611" s="4"/>
      <c r="E34611" s="4"/>
      <c r="F34611" s="4"/>
      <c r="G34611" s="31"/>
    </row>
    <row r="34612" spans="2:7" s="40" customFormat="1">
      <c r="B34612" s="7"/>
      <c r="C34612" s="7"/>
      <c r="D34612" s="4"/>
      <c r="E34612" s="4"/>
      <c r="F34612" s="4"/>
      <c r="G34612" s="31"/>
    </row>
    <row r="34613" spans="2:7" s="40" customFormat="1">
      <c r="B34613" s="7"/>
      <c r="C34613" s="7"/>
      <c r="D34613" s="4"/>
      <c r="E34613" s="4"/>
      <c r="F34613" s="4"/>
      <c r="G34613" s="31"/>
    </row>
    <row r="34614" spans="2:7" s="40" customFormat="1">
      <c r="B34614" s="7"/>
      <c r="C34614" s="7"/>
      <c r="D34614" s="4"/>
      <c r="E34614" s="4"/>
      <c r="F34614" s="4"/>
      <c r="G34614" s="31"/>
    </row>
    <row r="34615" spans="2:7" s="40" customFormat="1">
      <c r="B34615" s="7"/>
      <c r="C34615" s="7"/>
      <c r="D34615" s="4"/>
      <c r="E34615" s="4"/>
      <c r="F34615" s="4"/>
      <c r="G34615" s="31"/>
    </row>
    <row r="34616" spans="2:7" s="40" customFormat="1">
      <c r="B34616" s="7"/>
      <c r="C34616" s="7"/>
      <c r="D34616" s="4"/>
      <c r="E34616" s="4"/>
      <c r="F34616" s="4"/>
      <c r="G34616" s="31"/>
    </row>
    <row r="34617" spans="2:7" s="40" customFormat="1">
      <c r="B34617" s="7"/>
      <c r="C34617" s="7"/>
      <c r="D34617" s="4"/>
      <c r="E34617" s="4"/>
      <c r="F34617" s="4"/>
      <c r="G34617" s="31"/>
    </row>
    <row r="34618" spans="2:7" s="40" customFormat="1">
      <c r="B34618" s="7"/>
      <c r="C34618" s="7"/>
      <c r="D34618" s="4"/>
      <c r="E34618" s="4"/>
      <c r="F34618" s="4"/>
      <c r="G34618" s="31"/>
    </row>
    <row r="34619" spans="2:7" s="40" customFormat="1">
      <c r="B34619" s="7"/>
      <c r="C34619" s="7"/>
      <c r="D34619" s="4"/>
      <c r="E34619" s="4"/>
      <c r="F34619" s="4"/>
      <c r="G34619" s="31"/>
    </row>
    <row r="34620" spans="2:7" s="40" customFormat="1">
      <c r="B34620" s="7"/>
      <c r="C34620" s="7"/>
      <c r="D34620" s="4"/>
      <c r="E34620" s="4"/>
      <c r="F34620" s="4"/>
      <c r="G34620" s="31"/>
    </row>
    <row r="34621" spans="2:7" s="40" customFormat="1">
      <c r="B34621" s="7"/>
      <c r="C34621" s="7"/>
      <c r="D34621" s="4"/>
      <c r="E34621" s="4"/>
      <c r="F34621" s="4"/>
      <c r="G34621" s="31"/>
    </row>
    <row r="34622" spans="2:7" s="40" customFormat="1">
      <c r="B34622" s="7"/>
      <c r="C34622" s="7"/>
      <c r="D34622" s="4"/>
      <c r="E34622" s="4"/>
      <c r="F34622" s="4"/>
      <c r="G34622" s="31"/>
    </row>
    <row r="34623" spans="2:7" s="40" customFormat="1">
      <c r="B34623" s="7"/>
      <c r="C34623" s="7"/>
      <c r="D34623" s="4"/>
      <c r="E34623" s="4"/>
      <c r="F34623" s="4"/>
      <c r="G34623" s="31"/>
    </row>
    <row r="34624" spans="2:7" s="40" customFormat="1">
      <c r="B34624" s="7"/>
      <c r="C34624" s="7"/>
      <c r="D34624" s="4"/>
      <c r="E34624" s="4"/>
      <c r="F34624" s="4"/>
      <c r="G34624" s="31"/>
    </row>
    <row r="34625" spans="2:7" s="40" customFormat="1">
      <c r="B34625" s="7"/>
      <c r="C34625" s="7"/>
      <c r="D34625" s="4"/>
      <c r="E34625" s="4"/>
      <c r="F34625" s="4"/>
      <c r="G34625" s="31"/>
    </row>
    <row r="34626" spans="2:7" s="40" customFormat="1">
      <c r="B34626" s="7"/>
      <c r="C34626" s="7"/>
      <c r="D34626" s="4"/>
      <c r="E34626" s="4"/>
      <c r="F34626" s="4"/>
      <c r="G34626" s="31"/>
    </row>
    <row r="34627" spans="2:7" s="40" customFormat="1">
      <c r="B34627" s="7"/>
      <c r="C34627" s="7"/>
      <c r="D34627" s="4"/>
      <c r="E34627" s="4"/>
      <c r="F34627" s="4"/>
      <c r="G34627" s="31"/>
    </row>
    <row r="34628" spans="2:7" s="40" customFormat="1">
      <c r="B34628" s="7"/>
      <c r="C34628" s="7"/>
      <c r="D34628" s="4"/>
      <c r="E34628" s="4"/>
      <c r="F34628" s="4"/>
      <c r="G34628" s="31"/>
    </row>
    <row r="34629" spans="2:7" s="40" customFormat="1">
      <c r="B34629" s="7"/>
      <c r="C34629" s="7"/>
      <c r="D34629" s="4"/>
      <c r="E34629" s="4"/>
      <c r="F34629" s="4"/>
      <c r="G34629" s="31"/>
    </row>
    <row r="34630" spans="2:7" s="40" customFormat="1">
      <c r="B34630" s="7"/>
      <c r="C34630" s="7"/>
      <c r="D34630" s="4"/>
      <c r="E34630" s="4"/>
      <c r="F34630" s="4"/>
      <c r="G34630" s="31"/>
    </row>
    <row r="34631" spans="2:7" s="40" customFormat="1">
      <c r="B34631" s="7"/>
      <c r="C34631" s="7"/>
      <c r="D34631" s="4"/>
      <c r="E34631" s="4"/>
      <c r="F34631" s="4"/>
      <c r="G34631" s="31"/>
    </row>
    <row r="34632" spans="2:7" s="40" customFormat="1">
      <c r="B34632" s="7"/>
      <c r="C34632" s="7"/>
      <c r="D34632" s="4"/>
      <c r="E34632" s="4"/>
      <c r="F34632" s="4"/>
      <c r="G34632" s="31"/>
    </row>
    <row r="34633" spans="2:7" s="40" customFormat="1">
      <c r="B34633" s="7"/>
      <c r="C34633" s="7"/>
      <c r="D34633" s="4"/>
      <c r="E34633" s="4"/>
      <c r="F34633" s="4"/>
      <c r="G34633" s="31"/>
    </row>
    <row r="34634" spans="2:7" s="40" customFormat="1">
      <c r="B34634" s="7"/>
      <c r="C34634" s="7"/>
      <c r="D34634" s="4"/>
      <c r="E34634" s="4"/>
      <c r="F34634" s="4"/>
      <c r="G34634" s="31"/>
    </row>
    <row r="34635" spans="2:7" s="40" customFormat="1">
      <c r="B34635" s="7"/>
      <c r="C34635" s="7"/>
      <c r="D34635" s="4"/>
      <c r="E34635" s="4"/>
      <c r="F34635" s="4"/>
      <c r="G34635" s="31"/>
    </row>
    <row r="34636" spans="2:7" s="40" customFormat="1">
      <c r="B34636" s="7"/>
      <c r="C34636" s="7"/>
      <c r="D34636" s="4"/>
      <c r="E34636" s="4"/>
      <c r="F34636" s="4"/>
      <c r="G34636" s="31"/>
    </row>
    <row r="34637" spans="2:7" s="40" customFormat="1">
      <c r="B34637" s="7"/>
      <c r="C34637" s="7"/>
      <c r="D34637" s="4"/>
      <c r="E34637" s="4"/>
      <c r="F34637" s="4"/>
      <c r="G34637" s="31"/>
    </row>
    <row r="34638" spans="2:7" s="40" customFormat="1">
      <c r="B34638" s="7"/>
      <c r="C34638" s="7"/>
      <c r="D34638" s="4"/>
      <c r="E34638" s="4"/>
      <c r="F34638" s="4"/>
      <c r="G34638" s="31"/>
    </row>
    <row r="34639" spans="2:7" s="40" customFormat="1">
      <c r="B34639" s="7"/>
      <c r="C34639" s="7"/>
      <c r="D34639" s="4"/>
      <c r="E34639" s="4"/>
      <c r="F34639" s="4"/>
      <c r="G34639" s="31"/>
    </row>
    <row r="34640" spans="2:7" s="40" customFormat="1">
      <c r="B34640" s="7"/>
      <c r="C34640" s="7"/>
      <c r="D34640" s="4"/>
      <c r="E34640" s="4"/>
      <c r="F34640" s="4"/>
      <c r="G34640" s="31"/>
    </row>
    <row r="34641" spans="2:7" s="40" customFormat="1">
      <c r="B34641" s="7"/>
      <c r="C34641" s="7"/>
      <c r="D34641" s="4"/>
      <c r="E34641" s="4"/>
      <c r="F34641" s="4"/>
      <c r="G34641" s="31"/>
    </row>
    <row r="34642" spans="2:7" s="40" customFormat="1">
      <c r="B34642" s="7"/>
      <c r="C34642" s="7"/>
      <c r="D34642" s="4"/>
      <c r="E34642" s="4"/>
      <c r="F34642" s="4"/>
      <c r="G34642" s="31"/>
    </row>
    <row r="34643" spans="2:7" s="40" customFormat="1">
      <c r="B34643" s="7"/>
      <c r="C34643" s="7"/>
      <c r="D34643" s="4"/>
      <c r="E34643" s="4"/>
      <c r="F34643" s="4"/>
      <c r="G34643" s="31"/>
    </row>
    <row r="34644" spans="2:7" s="40" customFormat="1">
      <c r="B34644" s="7"/>
      <c r="C34644" s="7"/>
      <c r="D34644" s="4"/>
      <c r="E34644" s="4"/>
      <c r="F34644" s="4"/>
      <c r="G34644" s="31"/>
    </row>
    <row r="34645" spans="2:7" s="40" customFormat="1">
      <c r="B34645" s="7"/>
      <c r="C34645" s="7"/>
      <c r="D34645" s="4"/>
      <c r="E34645" s="4"/>
      <c r="F34645" s="4"/>
      <c r="G34645" s="31"/>
    </row>
    <row r="34646" spans="2:7" s="40" customFormat="1">
      <c r="B34646" s="7"/>
      <c r="C34646" s="7"/>
      <c r="D34646" s="4"/>
      <c r="E34646" s="4"/>
      <c r="F34646" s="4"/>
      <c r="G34646" s="31"/>
    </row>
    <row r="34647" spans="2:7" s="40" customFormat="1">
      <c r="B34647" s="7"/>
      <c r="C34647" s="7"/>
      <c r="D34647" s="4"/>
      <c r="E34647" s="4"/>
      <c r="F34647" s="4"/>
      <c r="G34647" s="31"/>
    </row>
    <row r="34648" spans="2:7" s="40" customFormat="1">
      <c r="B34648" s="7"/>
      <c r="C34648" s="7"/>
      <c r="D34648" s="4"/>
      <c r="E34648" s="4"/>
      <c r="F34648" s="4"/>
      <c r="G34648" s="31"/>
    </row>
    <row r="34649" spans="2:7" s="40" customFormat="1">
      <c r="B34649" s="7"/>
      <c r="C34649" s="7"/>
      <c r="D34649" s="4"/>
      <c r="E34649" s="4"/>
      <c r="F34649" s="4"/>
      <c r="G34649" s="31"/>
    </row>
    <row r="34650" spans="2:7" s="40" customFormat="1">
      <c r="B34650" s="7"/>
      <c r="C34650" s="7"/>
      <c r="D34650" s="4"/>
      <c r="E34650" s="4"/>
      <c r="F34650" s="4"/>
      <c r="G34650" s="31"/>
    </row>
    <row r="34651" spans="2:7" s="40" customFormat="1">
      <c r="B34651" s="7"/>
      <c r="C34651" s="7"/>
      <c r="D34651" s="4"/>
      <c r="E34651" s="4"/>
      <c r="F34651" s="4"/>
      <c r="G34651" s="31"/>
    </row>
    <row r="34652" spans="2:7" s="40" customFormat="1">
      <c r="B34652" s="7"/>
      <c r="C34652" s="7"/>
      <c r="D34652" s="4"/>
      <c r="E34652" s="4"/>
      <c r="F34652" s="4"/>
      <c r="G34652" s="31"/>
    </row>
    <row r="34653" spans="2:7" s="40" customFormat="1">
      <c r="B34653" s="7"/>
      <c r="C34653" s="7"/>
      <c r="D34653" s="4"/>
      <c r="E34653" s="4"/>
      <c r="F34653" s="4"/>
      <c r="G34653" s="31"/>
    </row>
    <row r="34654" spans="2:7" s="40" customFormat="1">
      <c r="B34654" s="7"/>
      <c r="C34654" s="7"/>
      <c r="D34654" s="4"/>
      <c r="E34654" s="4"/>
      <c r="F34654" s="4"/>
      <c r="G34654" s="31"/>
    </row>
    <row r="34655" spans="2:7" s="40" customFormat="1">
      <c r="B34655" s="7"/>
      <c r="C34655" s="7"/>
      <c r="D34655" s="4"/>
      <c r="E34655" s="4"/>
      <c r="F34655" s="4"/>
      <c r="G34655" s="31"/>
    </row>
    <row r="34656" spans="2:7" s="40" customFormat="1">
      <c r="B34656" s="7"/>
      <c r="C34656" s="7"/>
      <c r="D34656" s="4"/>
      <c r="E34656" s="4"/>
      <c r="F34656" s="4"/>
      <c r="G34656" s="31"/>
    </row>
    <row r="34657" spans="2:7" s="40" customFormat="1">
      <c r="B34657" s="7"/>
      <c r="C34657" s="7"/>
      <c r="D34657" s="4"/>
      <c r="E34657" s="4"/>
      <c r="F34657" s="4"/>
      <c r="G34657" s="31"/>
    </row>
    <row r="34658" spans="2:7" s="40" customFormat="1">
      <c r="B34658" s="7"/>
      <c r="C34658" s="7"/>
      <c r="D34658" s="4"/>
      <c r="E34658" s="4"/>
      <c r="F34658" s="4"/>
      <c r="G34658" s="31"/>
    </row>
    <row r="34659" spans="2:7" s="40" customFormat="1">
      <c r="B34659" s="7"/>
      <c r="C34659" s="7"/>
      <c r="D34659" s="4"/>
      <c r="E34659" s="4"/>
      <c r="F34659" s="4"/>
      <c r="G34659" s="31"/>
    </row>
    <row r="34660" spans="2:7" s="40" customFormat="1">
      <c r="B34660" s="7"/>
      <c r="C34660" s="7"/>
      <c r="D34660" s="4"/>
      <c r="E34660" s="4"/>
      <c r="F34660" s="4"/>
      <c r="G34660" s="31"/>
    </row>
    <row r="34661" spans="2:7" s="40" customFormat="1">
      <c r="B34661" s="7"/>
      <c r="C34661" s="7"/>
      <c r="D34661" s="4"/>
      <c r="E34661" s="4"/>
      <c r="F34661" s="4"/>
      <c r="G34661" s="31"/>
    </row>
    <row r="34662" spans="2:7" s="40" customFormat="1">
      <c r="B34662" s="7"/>
      <c r="C34662" s="7"/>
      <c r="D34662" s="4"/>
      <c r="E34662" s="4"/>
      <c r="F34662" s="4"/>
      <c r="G34662" s="31"/>
    </row>
    <row r="34663" spans="2:7" s="40" customFormat="1">
      <c r="B34663" s="7"/>
      <c r="C34663" s="7"/>
      <c r="D34663" s="4"/>
      <c r="E34663" s="4"/>
      <c r="F34663" s="4"/>
      <c r="G34663" s="31"/>
    </row>
    <row r="34664" spans="2:7" s="40" customFormat="1">
      <c r="B34664" s="7"/>
      <c r="C34664" s="7"/>
      <c r="D34664" s="4"/>
      <c r="E34664" s="4"/>
      <c r="F34664" s="4"/>
      <c r="G34664" s="31"/>
    </row>
    <row r="34665" spans="2:7" s="40" customFormat="1">
      <c r="B34665" s="7"/>
      <c r="C34665" s="7"/>
      <c r="D34665" s="4"/>
      <c r="E34665" s="4"/>
      <c r="F34665" s="4"/>
      <c r="G34665" s="31"/>
    </row>
    <row r="34666" spans="2:7" s="40" customFormat="1">
      <c r="B34666" s="7"/>
      <c r="C34666" s="7"/>
      <c r="D34666" s="4"/>
      <c r="E34666" s="4"/>
      <c r="F34666" s="4"/>
      <c r="G34666" s="31"/>
    </row>
    <row r="34667" spans="2:7" s="40" customFormat="1">
      <c r="B34667" s="7"/>
      <c r="C34667" s="7"/>
      <c r="D34667" s="4"/>
      <c r="E34667" s="4"/>
      <c r="F34667" s="4"/>
      <c r="G34667" s="31"/>
    </row>
    <row r="34668" spans="2:7" s="40" customFormat="1">
      <c r="B34668" s="7"/>
      <c r="C34668" s="7"/>
      <c r="D34668" s="4"/>
      <c r="E34668" s="4"/>
      <c r="F34668" s="4"/>
      <c r="G34668" s="31"/>
    </row>
    <row r="34669" spans="2:7" s="40" customFormat="1">
      <c r="B34669" s="7"/>
      <c r="C34669" s="7"/>
      <c r="D34669" s="4"/>
      <c r="E34669" s="4"/>
      <c r="F34669" s="4"/>
      <c r="G34669" s="31"/>
    </row>
    <row r="34670" spans="2:7" s="40" customFormat="1">
      <c r="B34670" s="7"/>
      <c r="C34670" s="7"/>
      <c r="D34670" s="4"/>
      <c r="E34670" s="4"/>
      <c r="F34670" s="4"/>
      <c r="G34670" s="31"/>
    </row>
    <row r="34671" spans="2:7" s="40" customFormat="1">
      <c r="B34671" s="7"/>
      <c r="C34671" s="7"/>
      <c r="D34671" s="4"/>
      <c r="E34671" s="4"/>
      <c r="F34671" s="4"/>
      <c r="G34671" s="31"/>
    </row>
    <row r="34672" spans="2:7" s="40" customFormat="1">
      <c r="B34672" s="7"/>
      <c r="C34672" s="7"/>
      <c r="D34672" s="4"/>
      <c r="E34672" s="4"/>
      <c r="F34672" s="4"/>
      <c r="G34672" s="31"/>
    </row>
    <row r="34673" spans="2:7" s="40" customFormat="1">
      <c r="B34673" s="7"/>
      <c r="C34673" s="7"/>
      <c r="D34673" s="4"/>
      <c r="E34673" s="4"/>
      <c r="F34673" s="4"/>
      <c r="G34673" s="31"/>
    </row>
    <row r="34674" spans="2:7" s="40" customFormat="1">
      <c r="B34674" s="7"/>
      <c r="C34674" s="7"/>
      <c r="D34674" s="4"/>
      <c r="E34674" s="4"/>
      <c r="F34674" s="4"/>
      <c r="G34674" s="31"/>
    </row>
    <row r="34675" spans="2:7" s="40" customFormat="1">
      <c r="B34675" s="7"/>
      <c r="C34675" s="7"/>
      <c r="D34675" s="4"/>
      <c r="E34675" s="4"/>
      <c r="F34675" s="4"/>
      <c r="G34675" s="31"/>
    </row>
    <row r="34676" spans="2:7" s="40" customFormat="1">
      <c r="B34676" s="7"/>
      <c r="C34676" s="7"/>
      <c r="D34676" s="4"/>
      <c r="E34676" s="4"/>
      <c r="F34676" s="4"/>
      <c r="G34676" s="31"/>
    </row>
    <row r="34677" spans="2:7" s="40" customFormat="1">
      <c r="B34677" s="7"/>
      <c r="C34677" s="7"/>
      <c r="D34677" s="4"/>
      <c r="E34677" s="4"/>
      <c r="F34677" s="4"/>
      <c r="G34677" s="31"/>
    </row>
    <row r="34678" spans="2:7" s="40" customFormat="1">
      <c r="B34678" s="7"/>
      <c r="C34678" s="7"/>
      <c r="D34678" s="4"/>
      <c r="E34678" s="4"/>
      <c r="F34678" s="4"/>
      <c r="G34678" s="31"/>
    </row>
    <row r="34679" spans="2:7" s="40" customFormat="1">
      <c r="B34679" s="7"/>
      <c r="C34679" s="7"/>
      <c r="D34679" s="4"/>
      <c r="E34679" s="4"/>
      <c r="F34679" s="4"/>
      <c r="G34679" s="31"/>
    </row>
    <row r="34680" spans="2:7" s="40" customFormat="1">
      <c r="B34680" s="7"/>
      <c r="C34680" s="7"/>
      <c r="D34680" s="4"/>
      <c r="E34680" s="4"/>
      <c r="F34680" s="4"/>
      <c r="G34680" s="31"/>
    </row>
    <row r="34681" spans="2:7" s="40" customFormat="1">
      <c r="B34681" s="7"/>
      <c r="C34681" s="7"/>
      <c r="D34681" s="4"/>
      <c r="E34681" s="4"/>
      <c r="F34681" s="4"/>
      <c r="G34681" s="31"/>
    </row>
    <row r="34682" spans="2:7" s="40" customFormat="1">
      <c r="B34682" s="7"/>
      <c r="C34682" s="7"/>
      <c r="D34682" s="4"/>
      <c r="E34682" s="4"/>
      <c r="F34682" s="4"/>
      <c r="G34682" s="31"/>
    </row>
    <row r="34683" spans="2:7" s="40" customFormat="1">
      <c r="B34683" s="7"/>
      <c r="C34683" s="7"/>
      <c r="D34683" s="4"/>
      <c r="E34683" s="4"/>
      <c r="F34683" s="4"/>
      <c r="G34683" s="31"/>
    </row>
    <row r="34684" spans="2:7" s="40" customFormat="1">
      <c r="B34684" s="7"/>
      <c r="C34684" s="7"/>
      <c r="D34684" s="4"/>
      <c r="E34684" s="4"/>
      <c r="F34684" s="4"/>
      <c r="G34684" s="31"/>
    </row>
    <row r="34685" spans="2:7" s="40" customFormat="1">
      <c r="B34685" s="7"/>
      <c r="C34685" s="7"/>
      <c r="D34685" s="4"/>
      <c r="E34685" s="4"/>
      <c r="F34685" s="4"/>
      <c r="G34685" s="31"/>
    </row>
    <row r="34686" spans="2:7" s="40" customFormat="1">
      <c r="B34686" s="7"/>
      <c r="C34686" s="7"/>
      <c r="D34686" s="4"/>
      <c r="E34686" s="4"/>
      <c r="F34686" s="4"/>
      <c r="G34686" s="31"/>
    </row>
    <row r="34687" spans="2:7" s="40" customFormat="1">
      <c r="B34687" s="7"/>
      <c r="C34687" s="7"/>
      <c r="D34687" s="4"/>
      <c r="E34687" s="4"/>
      <c r="F34687" s="4"/>
      <c r="G34687" s="31"/>
    </row>
    <row r="34688" spans="2:7" s="40" customFormat="1">
      <c r="B34688" s="7"/>
      <c r="C34688" s="7"/>
      <c r="D34688" s="4"/>
      <c r="E34688" s="4"/>
      <c r="F34688" s="4"/>
      <c r="G34688" s="31"/>
    </row>
    <row r="34689" spans="2:7" s="40" customFormat="1">
      <c r="B34689" s="7"/>
      <c r="C34689" s="7"/>
      <c r="D34689" s="4"/>
      <c r="E34689" s="4"/>
      <c r="F34689" s="4"/>
      <c r="G34689" s="31"/>
    </row>
    <row r="34690" spans="2:7" s="40" customFormat="1">
      <c r="B34690" s="7"/>
      <c r="C34690" s="7"/>
      <c r="D34690" s="4"/>
      <c r="E34690" s="4"/>
      <c r="F34690" s="4"/>
      <c r="G34690" s="31"/>
    </row>
    <row r="34691" spans="2:7" s="40" customFormat="1">
      <c r="B34691" s="7"/>
      <c r="C34691" s="7"/>
      <c r="D34691" s="4"/>
      <c r="E34691" s="4"/>
      <c r="F34691" s="4"/>
      <c r="G34691" s="31"/>
    </row>
    <row r="34692" spans="2:7" s="40" customFormat="1">
      <c r="B34692" s="7"/>
      <c r="C34692" s="7"/>
      <c r="D34692" s="4"/>
      <c r="E34692" s="4"/>
      <c r="F34692" s="4"/>
      <c r="G34692" s="31"/>
    </row>
    <row r="34693" spans="2:7" s="40" customFormat="1">
      <c r="B34693" s="7"/>
      <c r="C34693" s="7"/>
      <c r="D34693" s="4"/>
      <c r="E34693" s="4"/>
      <c r="F34693" s="4"/>
      <c r="G34693" s="31"/>
    </row>
    <row r="34694" spans="2:7" s="40" customFormat="1">
      <c r="B34694" s="7"/>
      <c r="C34694" s="7"/>
      <c r="D34694" s="4"/>
      <c r="E34694" s="4"/>
      <c r="F34694" s="4"/>
      <c r="G34694" s="31"/>
    </row>
    <row r="34695" spans="2:7" s="40" customFormat="1">
      <c r="B34695" s="7"/>
      <c r="C34695" s="7"/>
      <c r="D34695" s="4"/>
      <c r="E34695" s="4"/>
      <c r="F34695" s="4"/>
      <c r="G34695" s="31"/>
    </row>
    <row r="34696" spans="2:7" s="40" customFormat="1">
      <c r="B34696" s="7"/>
      <c r="C34696" s="7"/>
      <c r="D34696" s="4"/>
      <c r="E34696" s="4"/>
      <c r="F34696" s="4"/>
      <c r="G34696" s="31"/>
    </row>
    <row r="34697" spans="2:7" s="40" customFormat="1">
      <c r="B34697" s="7"/>
      <c r="C34697" s="7"/>
      <c r="D34697" s="4"/>
      <c r="E34697" s="4"/>
      <c r="F34697" s="4"/>
      <c r="G34697" s="31"/>
    </row>
    <row r="34698" spans="2:7" s="40" customFormat="1">
      <c r="B34698" s="7"/>
      <c r="C34698" s="7"/>
      <c r="D34698" s="4"/>
      <c r="E34698" s="4"/>
      <c r="F34698" s="4"/>
      <c r="G34698" s="31"/>
    </row>
    <row r="34699" spans="2:7" s="40" customFormat="1">
      <c r="B34699" s="7"/>
      <c r="C34699" s="7"/>
      <c r="D34699" s="4"/>
      <c r="E34699" s="4"/>
      <c r="F34699" s="4"/>
      <c r="G34699" s="31"/>
    </row>
    <row r="34700" spans="2:7" s="40" customFormat="1">
      <c r="B34700" s="7"/>
      <c r="C34700" s="7"/>
      <c r="D34700" s="4"/>
      <c r="E34700" s="4"/>
      <c r="F34700" s="4"/>
      <c r="G34700" s="31"/>
    </row>
    <row r="34701" spans="2:7" s="40" customFormat="1">
      <c r="B34701" s="7"/>
      <c r="C34701" s="7"/>
      <c r="D34701" s="4"/>
      <c r="E34701" s="4"/>
      <c r="F34701" s="4"/>
      <c r="G34701" s="31"/>
    </row>
    <row r="34702" spans="2:7" s="40" customFormat="1">
      <c r="B34702" s="7"/>
      <c r="C34702" s="7"/>
      <c r="D34702" s="4"/>
      <c r="E34702" s="4"/>
      <c r="F34702" s="4"/>
      <c r="G34702" s="31"/>
    </row>
    <row r="34703" spans="2:7" s="40" customFormat="1">
      <c r="B34703" s="7"/>
      <c r="C34703" s="7"/>
      <c r="D34703" s="4"/>
      <c r="E34703" s="4"/>
      <c r="F34703" s="4"/>
      <c r="G34703" s="31"/>
    </row>
    <row r="34704" spans="2:7" s="40" customFormat="1">
      <c r="B34704" s="7"/>
      <c r="C34704" s="7"/>
      <c r="D34704" s="4"/>
      <c r="E34704" s="4"/>
      <c r="F34704" s="4"/>
      <c r="G34704" s="31"/>
    </row>
    <row r="34705" spans="2:7" s="40" customFormat="1">
      <c r="B34705" s="7"/>
      <c r="C34705" s="7"/>
      <c r="D34705" s="4"/>
      <c r="E34705" s="4"/>
      <c r="F34705" s="4"/>
      <c r="G34705" s="31"/>
    </row>
    <row r="34706" spans="2:7" s="40" customFormat="1">
      <c r="B34706" s="7"/>
      <c r="C34706" s="7"/>
      <c r="D34706" s="4"/>
      <c r="E34706" s="4"/>
      <c r="F34706" s="4"/>
      <c r="G34706" s="31"/>
    </row>
    <row r="34707" spans="2:7" s="40" customFormat="1">
      <c r="B34707" s="7"/>
      <c r="C34707" s="7"/>
      <c r="D34707" s="4"/>
      <c r="E34707" s="4"/>
      <c r="F34707" s="4"/>
      <c r="G34707" s="31"/>
    </row>
    <row r="34708" spans="2:7" s="40" customFormat="1">
      <c r="B34708" s="7"/>
      <c r="C34708" s="7"/>
      <c r="D34708" s="4"/>
      <c r="E34708" s="4"/>
      <c r="F34708" s="4"/>
      <c r="G34708" s="31"/>
    </row>
    <row r="34709" spans="2:7" s="40" customFormat="1">
      <c r="B34709" s="7"/>
      <c r="C34709" s="7"/>
      <c r="D34709" s="4"/>
      <c r="E34709" s="4"/>
      <c r="F34709" s="4"/>
      <c r="G34709" s="31"/>
    </row>
    <row r="34710" spans="2:7" s="40" customFormat="1">
      <c r="B34710" s="7"/>
      <c r="C34710" s="7"/>
      <c r="D34710" s="4"/>
      <c r="E34710" s="4"/>
      <c r="F34710" s="4"/>
      <c r="G34710" s="31"/>
    </row>
    <row r="34711" spans="2:7" s="40" customFormat="1">
      <c r="B34711" s="7"/>
      <c r="C34711" s="7"/>
      <c r="D34711" s="4"/>
      <c r="E34711" s="4"/>
      <c r="F34711" s="4"/>
      <c r="G34711" s="31"/>
    </row>
    <row r="34712" spans="2:7" s="40" customFormat="1">
      <c r="B34712" s="7"/>
      <c r="C34712" s="7"/>
      <c r="D34712" s="4"/>
      <c r="E34712" s="4"/>
      <c r="F34712" s="4"/>
      <c r="G34712" s="31"/>
    </row>
    <row r="34713" spans="2:7" s="40" customFormat="1">
      <c r="B34713" s="7"/>
      <c r="C34713" s="7"/>
      <c r="D34713" s="4"/>
      <c r="E34713" s="4"/>
      <c r="F34713" s="4"/>
      <c r="G34713" s="31"/>
    </row>
    <row r="34714" spans="2:7" s="40" customFormat="1">
      <c r="B34714" s="7"/>
      <c r="C34714" s="7"/>
      <c r="D34714" s="4"/>
      <c r="E34714" s="4"/>
      <c r="F34714" s="4"/>
      <c r="G34714" s="31"/>
    </row>
    <row r="34715" spans="2:7" s="40" customFormat="1">
      <c r="B34715" s="7"/>
      <c r="C34715" s="7"/>
      <c r="D34715" s="4"/>
      <c r="E34715" s="4"/>
      <c r="F34715" s="4"/>
      <c r="G34715" s="31"/>
    </row>
    <row r="34716" spans="2:7" s="40" customFormat="1">
      <c r="B34716" s="7"/>
      <c r="C34716" s="7"/>
      <c r="D34716" s="4"/>
      <c r="E34716" s="4"/>
      <c r="F34716" s="4"/>
      <c r="G34716" s="31"/>
    </row>
    <row r="34717" spans="2:7" s="40" customFormat="1">
      <c r="B34717" s="7"/>
      <c r="C34717" s="7"/>
      <c r="D34717" s="4"/>
      <c r="E34717" s="4"/>
      <c r="F34717" s="4"/>
      <c r="G34717" s="31"/>
    </row>
    <row r="34718" spans="2:7" s="40" customFormat="1">
      <c r="B34718" s="7"/>
      <c r="C34718" s="7"/>
      <c r="D34718" s="4"/>
      <c r="E34718" s="4"/>
      <c r="F34718" s="4"/>
      <c r="G34718" s="31"/>
    </row>
    <row r="34719" spans="2:7" s="40" customFormat="1">
      <c r="B34719" s="7"/>
      <c r="C34719" s="7"/>
      <c r="D34719" s="4"/>
      <c r="E34719" s="4"/>
      <c r="F34719" s="4"/>
      <c r="G34719" s="31"/>
    </row>
    <row r="34720" spans="2:7" s="40" customFormat="1">
      <c r="B34720" s="7"/>
      <c r="C34720" s="7"/>
      <c r="D34720" s="4"/>
      <c r="E34720" s="4"/>
      <c r="F34720" s="4"/>
      <c r="G34720" s="31"/>
    </row>
    <row r="34721" spans="2:7" s="40" customFormat="1">
      <c r="B34721" s="7"/>
      <c r="C34721" s="7"/>
      <c r="D34721" s="4"/>
      <c r="E34721" s="4"/>
      <c r="F34721" s="4"/>
      <c r="G34721" s="31"/>
    </row>
    <row r="34722" spans="2:7" s="40" customFormat="1">
      <c r="B34722" s="7"/>
      <c r="C34722" s="7"/>
      <c r="D34722" s="4"/>
      <c r="E34722" s="4"/>
      <c r="F34722" s="4"/>
      <c r="G34722" s="31"/>
    </row>
    <row r="34723" spans="2:7" s="40" customFormat="1">
      <c r="B34723" s="7"/>
      <c r="C34723" s="7"/>
      <c r="D34723" s="4"/>
      <c r="E34723" s="4"/>
      <c r="F34723" s="4"/>
      <c r="G34723" s="31"/>
    </row>
    <row r="34724" spans="2:7" s="40" customFormat="1">
      <c r="B34724" s="7"/>
      <c r="C34724" s="7"/>
      <c r="D34724" s="4"/>
      <c r="E34724" s="4"/>
      <c r="F34724" s="4"/>
      <c r="G34724" s="31"/>
    </row>
    <row r="34725" spans="2:7" s="40" customFormat="1">
      <c r="B34725" s="7"/>
      <c r="C34725" s="7"/>
      <c r="D34725" s="4"/>
      <c r="E34725" s="4"/>
      <c r="F34725" s="4"/>
      <c r="G34725" s="31"/>
    </row>
    <row r="34726" spans="2:7" s="40" customFormat="1">
      <c r="B34726" s="7"/>
      <c r="C34726" s="7"/>
      <c r="D34726" s="4"/>
      <c r="E34726" s="4"/>
      <c r="F34726" s="4"/>
      <c r="G34726" s="31"/>
    </row>
    <row r="34727" spans="2:7" s="40" customFormat="1">
      <c r="B34727" s="7"/>
      <c r="C34727" s="7"/>
      <c r="D34727" s="4"/>
      <c r="E34727" s="4"/>
      <c r="F34727" s="4"/>
      <c r="G34727" s="31"/>
    </row>
    <row r="34728" spans="2:7" s="40" customFormat="1">
      <c r="B34728" s="7"/>
      <c r="C34728" s="7"/>
      <c r="D34728" s="4"/>
      <c r="E34728" s="4"/>
      <c r="F34728" s="4"/>
      <c r="G34728" s="31"/>
    </row>
    <row r="34729" spans="2:7" s="40" customFormat="1">
      <c r="B34729" s="7"/>
      <c r="C34729" s="7"/>
      <c r="D34729" s="4"/>
      <c r="E34729" s="4"/>
      <c r="F34729" s="4"/>
      <c r="G34729" s="31"/>
    </row>
    <row r="34730" spans="2:7" s="40" customFormat="1">
      <c r="B34730" s="7"/>
      <c r="C34730" s="7"/>
      <c r="D34730" s="4"/>
      <c r="E34730" s="4"/>
      <c r="F34730" s="4"/>
      <c r="G34730" s="31"/>
    </row>
    <row r="34731" spans="2:7" s="40" customFormat="1">
      <c r="B34731" s="7"/>
      <c r="C34731" s="7"/>
      <c r="D34731" s="4"/>
      <c r="E34731" s="4"/>
      <c r="F34731" s="4"/>
      <c r="G34731" s="31"/>
    </row>
    <row r="34732" spans="2:7" s="40" customFormat="1">
      <c r="B34732" s="7"/>
      <c r="C34732" s="7"/>
      <c r="D34732" s="4"/>
      <c r="E34732" s="4"/>
      <c r="F34732" s="4"/>
      <c r="G34732" s="31"/>
    </row>
    <row r="34733" spans="2:7" s="40" customFormat="1">
      <c r="B34733" s="7"/>
      <c r="C34733" s="7"/>
      <c r="D34733" s="4"/>
      <c r="E34733" s="4"/>
      <c r="F34733" s="4"/>
      <c r="G34733" s="31"/>
    </row>
    <row r="34734" spans="2:7" s="40" customFormat="1">
      <c r="B34734" s="7"/>
      <c r="C34734" s="7"/>
      <c r="D34734" s="4"/>
      <c r="E34734" s="4"/>
      <c r="F34734" s="4"/>
      <c r="G34734" s="31"/>
    </row>
    <row r="34735" spans="2:7" s="40" customFormat="1">
      <c r="B34735" s="7"/>
      <c r="C34735" s="7"/>
      <c r="D34735" s="4"/>
      <c r="E34735" s="4"/>
      <c r="F34735" s="4"/>
      <c r="G34735" s="31"/>
    </row>
    <row r="34736" spans="2:7" s="40" customFormat="1">
      <c r="B34736" s="7"/>
      <c r="C34736" s="7"/>
      <c r="D34736" s="4"/>
      <c r="E34736" s="4"/>
      <c r="F34736" s="4"/>
      <c r="G34736" s="31"/>
    </row>
    <row r="34737" spans="2:7" s="40" customFormat="1">
      <c r="B34737" s="7"/>
      <c r="C34737" s="7"/>
      <c r="D34737" s="4"/>
      <c r="E34737" s="4"/>
      <c r="F34737" s="4"/>
      <c r="G34737" s="31"/>
    </row>
    <row r="34738" spans="2:7" s="40" customFormat="1">
      <c r="B34738" s="7"/>
      <c r="C34738" s="7"/>
      <c r="D34738" s="4"/>
      <c r="E34738" s="4"/>
      <c r="F34738" s="4"/>
      <c r="G34738" s="31"/>
    </row>
    <row r="34739" spans="2:7" s="40" customFormat="1">
      <c r="B34739" s="7"/>
      <c r="C34739" s="7"/>
      <c r="D34739" s="4"/>
      <c r="E34739" s="4"/>
      <c r="F34739" s="4"/>
      <c r="G34739" s="31"/>
    </row>
    <row r="34740" spans="2:7" s="40" customFormat="1">
      <c r="B34740" s="7"/>
      <c r="C34740" s="7"/>
      <c r="D34740" s="4"/>
      <c r="E34740" s="4"/>
      <c r="F34740" s="4"/>
      <c r="G34740" s="31"/>
    </row>
    <row r="34741" spans="2:7" s="40" customFormat="1">
      <c r="B34741" s="7"/>
      <c r="C34741" s="7"/>
      <c r="D34741" s="4"/>
      <c r="E34741" s="4"/>
      <c r="F34741" s="4"/>
      <c r="G34741" s="31"/>
    </row>
    <row r="34742" spans="2:7" s="40" customFormat="1">
      <c r="B34742" s="7"/>
      <c r="C34742" s="7"/>
      <c r="D34742" s="4"/>
      <c r="E34742" s="4"/>
      <c r="F34742" s="4"/>
      <c r="G34742" s="31"/>
    </row>
    <row r="34743" spans="2:7" s="40" customFormat="1">
      <c r="B34743" s="7"/>
      <c r="C34743" s="7"/>
      <c r="D34743" s="4"/>
      <c r="E34743" s="4"/>
      <c r="F34743" s="4"/>
      <c r="G34743" s="31"/>
    </row>
    <row r="34744" spans="2:7" s="40" customFormat="1">
      <c r="B34744" s="7"/>
      <c r="C34744" s="7"/>
      <c r="D34744" s="4"/>
      <c r="E34744" s="4"/>
      <c r="F34744" s="4"/>
      <c r="G34744" s="31"/>
    </row>
    <row r="34745" spans="2:7" s="40" customFormat="1">
      <c r="B34745" s="7"/>
      <c r="C34745" s="7"/>
      <c r="D34745" s="4"/>
      <c r="E34745" s="4"/>
      <c r="F34745" s="4"/>
      <c r="G34745" s="31"/>
    </row>
    <row r="34746" spans="2:7" s="40" customFormat="1">
      <c r="B34746" s="7"/>
      <c r="C34746" s="7"/>
      <c r="D34746" s="4"/>
      <c r="E34746" s="4"/>
      <c r="F34746" s="4"/>
      <c r="G34746" s="31"/>
    </row>
    <row r="34747" spans="2:7" s="40" customFormat="1">
      <c r="B34747" s="7"/>
      <c r="C34747" s="7"/>
      <c r="D34747" s="4"/>
      <c r="E34747" s="4"/>
      <c r="F34747" s="4"/>
      <c r="G34747" s="31"/>
    </row>
    <row r="34748" spans="2:7" s="40" customFormat="1">
      <c r="B34748" s="7"/>
      <c r="C34748" s="7"/>
      <c r="D34748" s="4"/>
      <c r="E34748" s="4"/>
      <c r="F34748" s="4"/>
      <c r="G34748" s="31"/>
    </row>
    <row r="34749" spans="2:7" s="40" customFormat="1">
      <c r="B34749" s="7"/>
      <c r="C34749" s="7"/>
      <c r="D34749" s="4"/>
      <c r="E34749" s="4"/>
      <c r="F34749" s="4"/>
      <c r="G34749" s="31"/>
    </row>
    <row r="34750" spans="2:7" s="40" customFormat="1">
      <c r="B34750" s="7"/>
      <c r="C34750" s="7"/>
      <c r="D34750" s="4"/>
      <c r="E34750" s="4"/>
      <c r="F34750" s="4"/>
      <c r="G34750" s="31"/>
    </row>
    <row r="34751" spans="2:7" s="40" customFormat="1">
      <c r="B34751" s="7"/>
      <c r="C34751" s="7"/>
      <c r="D34751" s="4"/>
      <c r="E34751" s="4"/>
      <c r="F34751" s="4"/>
      <c r="G34751" s="31"/>
    </row>
    <row r="34752" spans="2:7" s="40" customFormat="1">
      <c r="B34752" s="7"/>
      <c r="C34752" s="7"/>
      <c r="D34752" s="4"/>
      <c r="E34752" s="4"/>
      <c r="F34752" s="4"/>
      <c r="G34752" s="31"/>
    </row>
    <row r="34753" spans="2:7" s="40" customFormat="1">
      <c r="B34753" s="7"/>
      <c r="C34753" s="7"/>
      <c r="D34753" s="4"/>
      <c r="E34753" s="4"/>
      <c r="F34753" s="4"/>
      <c r="G34753" s="31"/>
    </row>
    <row r="34754" spans="2:7" s="40" customFormat="1">
      <c r="B34754" s="7"/>
      <c r="C34754" s="7"/>
      <c r="D34754" s="4"/>
      <c r="E34754" s="4"/>
      <c r="F34754" s="4"/>
      <c r="G34754" s="31"/>
    </row>
    <row r="34755" spans="2:7" s="40" customFormat="1">
      <c r="B34755" s="7"/>
      <c r="C34755" s="7"/>
      <c r="D34755" s="4"/>
      <c r="E34755" s="4"/>
      <c r="F34755" s="4"/>
      <c r="G34755" s="31"/>
    </row>
    <row r="34756" spans="2:7" s="40" customFormat="1">
      <c r="B34756" s="7"/>
      <c r="C34756" s="7"/>
      <c r="D34756" s="4"/>
      <c r="E34756" s="4"/>
      <c r="F34756" s="4"/>
      <c r="G34756" s="31"/>
    </row>
    <row r="34757" spans="2:7" s="40" customFormat="1">
      <c r="B34757" s="7"/>
      <c r="C34757" s="7"/>
      <c r="D34757" s="4"/>
      <c r="E34757" s="4"/>
      <c r="F34757" s="4"/>
      <c r="G34757" s="31"/>
    </row>
    <row r="34758" spans="2:7" s="40" customFormat="1">
      <c r="B34758" s="7"/>
      <c r="C34758" s="7"/>
      <c r="D34758" s="4"/>
      <c r="E34758" s="4"/>
      <c r="F34758" s="4"/>
      <c r="G34758" s="31"/>
    </row>
    <row r="34759" spans="2:7" s="40" customFormat="1">
      <c r="B34759" s="7"/>
      <c r="C34759" s="7"/>
      <c r="D34759" s="4"/>
      <c r="E34759" s="4"/>
      <c r="F34759" s="4"/>
      <c r="G34759" s="31"/>
    </row>
    <row r="34760" spans="2:7" s="40" customFormat="1">
      <c r="B34760" s="7"/>
      <c r="C34760" s="7"/>
      <c r="D34760" s="4"/>
      <c r="E34760" s="4"/>
      <c r="F34760" s="4"/>
      <c r="G34760" s="31"/>
    </row>
    <row r="34761" spans="2:7" s="40" customFormat="1">
      <c r="B34761" s="7"/>
      <c r="C34761" s="7"/>
      <c r="D34761" s="4"/>
      <c r="E34761" s="4"/>
      <c r="F34761" s="4"/>
      <c r="G34761" s="31"/>
    </row>
    <row r="34762" spans="2:7" s="40" customFormat="1">
      <c r="B34762" s="7"/>
      <c r="C34762" s="7"/>
      <c r="D34762" s="4"/>
      <c r="E34762" s="4"/>
      <c r="F34762" s="4"/>
      <c r="G34762" s="31"/>
    </row>
    <row r="34763" spans="2:7" s="40" customFormat="1">
      <c r="B34763" s="7"/>
      <c r="C34763" s="7"/>
      <c r="D34763" s="4"/>
      <c r="E34763" s="4"/>
      <c r="F34763" s="4"/>
      <c r="G34763" s="31"/>
    </row>
    <row r="34764" spans="2:7" s="40" customFormat="1">
      <c r="B34764" s="7"/>
      <c r="C34764" s="7"/>
      <c r="D34764" s="4"/>
      <c r="E34764" s="4"/>
      <c r="F34764" s="4"/>
      <c r="G34764" s="31"/>
    </row>
    <row r="34765" spans="2:7" s="40" customFormat="1">
      <c r="B34765" s="7"/>
      <c r="C34765" s="7"/>
      <c r="D34765" s="4"/>
      <c r="E34765" s="4"/>
      <c r="F34765" s="4"/>
      <c r="G34765" s="31"/>
    </row>
    <row r="34766" spans="2:7" s="40" customFormat="1">
      <c r="B34766" s="7"/>
      <c r="C34766" s="7"/>
      <c r="D34766" s="4"/>
      <c r="E34766" s="4"/>
      <c r="F34766" s="4"/>
      <c r="G34766" s="31"/>
    </row>
    <row r="34767" spans="2:7" s="40" customFormat="1">
      <c r="B34767" s="7"/>
      <c r="C34767" s="7"/>
      <c r="D34767" s="4"/>
      <c r="E34767" s="4"/>
      <c r="F34767" s="4"/>
      <c r="G34767" s="31"/>
    </row>
    <row r="34768" spans="2:7" s="40" customFormat="1">
      <c r="B34768" s="7"/>
      <c r="C34768" s="7"/>
      <c r="D34768" s="4"/>
      <c r="E34768" s="4"/>
      <c r="F34768" s="4"/>
      <c r="G34768" s="31"/>
    </row>
    <row r="34769" spans="2:7" s="40" customFormat="1">
      <c r="B34769" s="7"/>
      <c r="C34769" s="7"/>
      <c r="D34769" s="4"/>
      <c r="E34769" s="4"/>
      <c r="F34769" s="4"/>
      <c r="G34769" s="31"/>
    </row>
    <row r="34770" spans="2:7" s="40" customFormat="1">
      <c r="B34770" s="7"/>
      <c r="C34770" s="7"/>
      <c r="D34770" s="4"/>
      <c r="E34770" s="4"/>
      <c r="F34770" s="4"/>
      <c r="G34770" s="31"/>
    </row>
    <row r="34771" spans="2:7" s="40" customFormat="1">
      <c r="B34771" s="7"/>
      <c r="C34771" s="7"/>
      <c r="D34771" s="4"/>
      <c r="E34771" s="4"/>
      <c r="F34771" s="4"/>
      <c r="G34771" s="31"/>
    </row>
    <row r="34772" spans="2:7" s="40" customFormat="1">
      <c r="B34772" s="7"/>
      <c r="C34772" s="7"/>
      <c r="D34772" s="4"/>
      <c r="E34772" s="4"/>
      <c r="F34772" s="4"/>
      <c r="G34772" s="31"/>
    </row>
    <row r="34773" spans="2:7" s="40" customFormat="1">
      <c r="B34773" s="7"/>
      <c r="C34773" s="7"/>
      <c r="D34773" s="4"/>
      <c r="E34773" s="4"/>
      <c r="F34773" s="4"/>
      <c r="G34773" s="31"/>
    </row>
    <row r="34774" spans="2:7" s="40" customFormat="1">
      <c r="B34774" s="7"/>
      <c r="C34774" s="7"/>
      <c r="D34774" s="4"/>
      <c r="E34774" s="4"/>
      <c r="F34774" s="4"/>
      <c r="G34774" s="31"/>
    </row>
    <row r="34775" spans="2:7" s="40" customFormat="1">
      <c r="B34775" s="7"/>
      <c r="C34775" s="7"/>
      <c r="D34775" s="4"/>
      <c r="E34775" s="4"/>
      <c r="F34775" s="4"/>
      <c r="G34775" s="31"/>
    </row>
    <row r="34776" spans="2:7" s="40" customFormat="1">
      <c r="B34776" s="7"/>
      <c r="C34776" s="7"/>
      <c r="D34776" s="4"/>
      <c r="E34776" s="4"/>
      <c r="F34776" s="4"/>
      <c r="G34776" s="31"/>
    </row>
    <row r="34777" spans="2:7" s="40" customFormat="1">
      <c r="B34777" s="7"/>
      <c r="C34777" s="7"/>
      <c r="D34777" s="4"/>
      <c r="E34777" s="4"/>
      <c r="F34777" s="4"/>
      <c r="G34777" s="31"/>
    </row>
    <row r="34778" spans="2:7" s="40" customFormat="1">
      <c r="B34778" s="7"/>
      <c r="C34778" s="7"/>
      <c r="D34778" s="4"/>
      <c r="E34778" s="4"/>
      <c r="F34778" s="4"/>
      <c r="G34778" s="31"/>
    </row>
    <row r="34779" spans="2:7" s="40" customFormat="1">
      <c r="B34779" s="7"/>
      <c r="C34779" s="7"/>
      <c r="D34779" s="4"/>
      <c r="E34779" s="4"/>
      <c r="F34779" s="4"/>
      <c r="G34779" s="31"/>
    </row>
    <row r="34780" spans="2:7" s="40" customFormat="1">
      <c r="B34780" s="7"/>
      <c r="C34780" s="7"/>
      <c r="D34780" s="4"/>
      <c r="E34780" s="4"/>
      <c r="F34780" s="4"/>
      <c r="G34780" s="31"/>
    </row>
    <row r="34781" spans="2:7" s="40" customFormat="1">
      <c r="B34781" s="7"/>
      <c r="C34781" s="7"/>
      <c r="D34781" s="4"/>
      <c r="E34781" s="4"/>
      <c r="F34781" s="4"/>
      <c r="G34781" s="31"/>
    </row>
    <row r="34782" spans="2:7" s="40" customFormat="1">
      <c r="B34782" s="7"/>
      <c r="C34782" s="7"/>
      <c r="D34782" s="4"/>
      <c r="E34782" s="4"/>
      <c r="F34782" s="4"/>
      <c r="G34782" s="31"/>
    </row>
    <row r="34783" spans="2:7" s="40" customFormat="1">
      <c r="B34783" s="7"/>
      <c r="C34783" s="7"/>
      <c r="D34783" s="4"/>
      <c r="E34783" s="4"/>
      <c r="F34783" s="4"/>
      <c r="G34783" s="31"/>
    </row>
    <row r="34784" spans="2:7" s="40" customFormat="1">
      <c r="B34784" s="7"/>
      <c r="C34784" s="7"/>
      <c r="D34784" s="4"/>
      <c r="E34784" s="4"/>
      <c r="F34784" s="4"/>
      <c r="G34784" s="31"/>
    </row>
    <row r="34785" spans="2:7" s="40" customFormat="1">
      <c r="B34785" s="7"/>
      <c r="C34785" s="7"/>
      <c r="D34785" s="4"/>
      <c r="E34785" s="4"/>
      <c r="F34785" s="4"/>
      <c r="G34785" s="31"/>
    </row>
    <row r="34786" spans="2:7" s="40" customFormat="1">
      <c r="B34786" s="7"/>
      <c r="C34786" s="7"/>
      <c r="D34786" s="4"/>
      <c r="E34786" s="4"/>
      <c r="F34786" s="4"/>
      <c r="G34786" s="31"/>
    </row>
    <row r="34787" spans="2:7" s="40" customFormat="1">
      <c r="B34787" s="7"/>
      <c r="C34787" s="7"/>
      <c r="D34787" s="4"/>
      <c r="E34787" s="4"/>
      <c r="F34787" s="4"/>
      <c r="G34787" s="31"/>
    </row>
    <row r="34788" spans="2:7" s="40" customFormat="1">
      <c r="B34788" s="7"/>
      <c r="C34788" s="7"/>
      <c r="D34788" s="4"/>
      <c r="E34788" s="4"/>
      <c r="F34788" s="4"/>
      <c r="G34788" s="31"/>
    </row>
    <row r="34789" spans="2:7" s="40" customFormat="1">
      <c r="B34789" s="7"/>
      <c r="C34789" s="7"/>
      <c r="D34789" s="4"/>
      <c r="E34789" s="4"/>
      <c r="F34789" s="4"/>
      <c r="G34789" s="31"/>
    </row>
    <row r="34790" spans="2:7" s="40" customFormat="1">
      <c r="B34790" s="7"/>
      <c r="C34790" s="7"/>
      <c r="D34790" s="4"/>
      <c r="E34790" s="4"/>
      <c r="F34790" s="4"/>
      <c r="G34790" s="31"/>
    </row>
    <row r="34791" spans="2:7" s="40" customFormat="1">
      <c r="B34791" s="7"/>
      <c r="C34791" s="7"/>
      <c r="D34791" s="4"/>
      <c r="E34791" s="4"/>
      <c r="F34791" s="4"/>
      <c r="G34791" s="31"/>
    </row>
    <row r="34792" spans="2:7" s="40" customFormat="1">
      <c r="B34792" s="7"/>
      <c r="C34792" s="7"/>
      <c r="D34792" s="4"/>
      <c r="E34792" s="4"/>
      <c r="F34792" s="4"/>
      <c r="G34792" s="31"/>
    </row>
    <row r="34793" spans="2:7" s="40" customFormat="1">
      <c r="B34793" s="7"/>
      <c r="C34793" s="7"/>
      <c r="D34793" s="4"/>
      <c r="E34793" s="4"/>
      <c r="F34793" s="4"/>
      <c r="G34793" s="31"/>
    </row>
    <row r="34794" spans="2:7" s="40" customFormat="1">
      <c r="B34794" s="7"/>
      <c r="C34794" s="7"/>
      <c r="D34794" s="4"/>
      <c r="E34794" s="4"/>
      <c r="F34794" s="4"/>
      <c r="G34794" s="31"/>
    </row>
    <row r="34795" spans="2:7" s="40" customFormat="1">
      <c r="B34795" s="7"/>
      <c r="C34795" s="7"/>
      <c r="D34795" s="4"/>
      <c r="E34795" s="4"/>
      <c r="F34795" s="4"/>
      <c r="G34795" s="31"/>
    </row>
    <row r="34796" spans="2:7" s="40" customFormat="1">
      <c r="B34796" s="7"/>
      <c r="C34796" s="7"/>
      <c r="D34796" s="4"/>
      <c r="E34796" s="4"/>
      <c r="F34796" s="4"/>
      <c r="G34796" s="31"/>
    </row>
    <row r="34797" spans="2:7" s="40" customFormat="1">
      <c r="B34797" s="7"/>
      <c r="C34797" s="7"/>
      <c r="D34797" s="4"/>
      <c r="E34797" s="4"/>
      <c r="F34797" s="4"/>
      <c r="G34797" s="31"/>
    </row>
    <row r="34798" spans="2:7" s="40" customFormat="1">
      <c r="B34798" s="7"/>
      <c r="C34798" s="7"/>
      <c r="D34798" s="4"/>
      <c r="E34798" s="4"/>
      <c r="F34798" s="4"/>
      <c r="G34798" s="31"/>
    </row>
    <row r="34799" spans="2:7" s="40" customFormat="1">
      <c r="B34799" s="7"/>
      <c r="C34799" s="7"/>
      <c r="D34799" s="4"/>
      <c r="E34799" s="4"/>
      <c r="F34799" s="4"/>
      <c r="G34799" s="31"/>
    </row>
    <row r="34800" spans="2:7" s="40" customFormat="1">
      <c r="B34800" s="7"/>
      <c r="C34800" s="7"/>
      <c r="D34800" s="4"/>
      <c r="E34800" s="4"/>
      <c r="F34800" s="4"/>
      <c r="G34800" s="31"/>
    </row>
    <row r="34801" spans="2:7" s="40" customFormat="1">
      <c r="B34801" s="7"/>
      <c r="C34801" s="7"/>
      <c r="D34801" s="4"/>
      <c r="E34801" s="4"/>
      <c r="F34801" s="4"/>
      <c r="G34801" s="31"/>
    </row>
    <row r="34802" spans="2:7" s="40" customFormat="1">
      <c r="B34802" s="7"/>
      <c r="C34802" s="7"/>
      <c r="D34802" s="4"/>
      <c r="E34802" s="4"/>
      <c r="F34802" s="4"/>
      <c r="G34802" s="31"/>
    </row>
    <row r="34803" spans="2:7" s="40" customFormat="1">
      <c r="B34803" s="7"/>
      <c r="C34803" s="7"/>
      <c r="D34803" s="4"/>
      <c r="E34803" s="4"/>
      <c r="F34803" s="4"/>
      <c r="G34803" s="31"/>
    </row>
    <row r="34804" spans="2:7" s="40" customFormat="1">
      <c r="B34804" s="7"/>
      <c r="C34804" s="7"/>
      <c r="D34804" s="4"/>
      <c r="E34804" s="4"/>
      <c r="F34804" s="4"/>
      <c r="G34804" s="31"/>
    </row>
    <row r="34805" spans="2:7" s="40" customFormat="1">
      <c r="B34805" s="7"/>
      <c r="C34805" s="7"/>
      <c r="D34805" s="4"/>
      <c r="E34805" s="4"/>
      <c r="F34805" s="4"/>
      <c r="G34805" s="31"/>
    </row>
    <row r="34806" spans="2:7" s="40" customFormat="1">
      <c r="B34806" s="7"/>
      <c r="C34806" s="7"/>
      <c r="D34806" s="4"/>
      <c r="E34806" s="4"/>
      <c r="F34806" s="4"/>
      <c r="G34806" s="31"/>
    </row>
    <row r="34807" spans="2:7" s="40" customFormat="1">
      <c r="B34807" s="7"/>
      <c r="C34807" s="7"/>
      <c r="D34807" s="4"/>
      <c r="E34807" s="4"/>
      <c r="F34807" s="4"/>
      <c r="G34807" s="31"/>
    </row>
    <row r="34808" spans="2:7" s="40" customFormat="1">
      <c r="B34808" s="7"/>
      <c r="C34808" s="7"/>
      <c r="D34808" s="4"/>
      <c r="E34808" s="4"/>
      <c r="F34808" s="4"/>
      <c r="G34808" s="31"/>
    </row>
    <row r="34809" spans="2:7" s="40" customFormat="1">
      <c r="B34809" s="7"/>
      <c r="C34809" s="7"/>
      <c r="D34809" s="4"/>
      <c r="E34809" s="4"/>
      <c r="F34809" s="4"/>
      <c r="G34809" s="31"/>
    </row>
    <row r="34810" spans="2:7" s="40" customFormat="1">
      <c r="B34810" s="7"/>
      <c r="C34810" s="7"/>
      <c r="D34810" s="4"/>
      <c r="E34810" s="4"/>
      <c r="F34810" s="4"/>
      <c r="G34810" s="31"/>
    </row>
    <row r="34811" spans="2:7" s="40" customFormat="1">
      <c r="B34811" s="7"/>
      <c r="C34811" s="7"/>
      <c r="D34811" s="4"/>
      <c r="E34811" s="4"/>
      <c r="F34811" s="4"/>
      <c r="G34811" s="31"/>
    </row>
    <row r="34812" spans="2:7" s="40" customFormat="1">
      <c r="B34812" s="7"/>
      <c r="C34812" s="7"/>
      <c r="D34812" s="4"/>
      <c r="E34812" s="4"/>
      <c r="F34812" s="4"/>
      <c r="G34812" s="31"/>
    </row>
    <row r="34813" spans="2:7" s="40" customFormat="1">
      <c r="B34813" s="7"/>
      <c r="C34813" s="7"/>
      <c r="D34813" s="4"/>
      <c r="E34813" s="4"/>
      <c r="F34813" s="4"/>
      <c r="G34813" s="31"/>
    </row>
    <row r="34814" spans="2:7" s="40" customFormat="1">
      <c r="B34814" s="7"/>
      <c r="C34814" s="7"/>
      <c r="D34814" s="4"/>
      <c r="E34814" s="4"/>
      <c r="F34814" s="4"/>
      <c r="G34814" s="31"/>
    </row>
    <row r="34815" spans="2:7" s="40" customFormat="1">
      <c r="B34815" s="7"/>
      <c r="C34815" s="7"/>
      <c r="D34815" s="4"/>
      <c r="E34815" s="4"/>
      <c r="F34815" s="4"/>
      <c r="G34815" s="31"/>
    </row>
    <row r="34816" spans="2:7" s="40" customFormat="1">
      <c r="B34816" s="7"/>
      <c r="C34816" s="7"/>
      <c r="D34816" s="4"/>
      <c r="E34816" s="4"/>
      <c r="F34816" s="4"/>
      <c r="G34816" s="31"/>
    </row>
    <row r="34817" spans="2:7" s="40" customFormat="1">
      <c r="B34817" s="7"/>
      <c r="C34817" s="7"/>
      <c r="D34817" s="4"/>
      <c r="E34817" s="4"/>
      <c r="F34817" s="4"/>
      <c r="G34817" s="31"/>
    </row>
    <row r="34818" spans="2:7" s="40" customFormat="1">
      <c r="B34818" s="7"/>
      <c r="C34818" s="7"/>
      <c r="D34818" s="4"/>
      <c r="E34818" s="4"/>
      <c r="F34818" s="4"/>
      <c r="G34818" s="31"/>
    </row>
    <row r="34819" spans="2:7" s="40" customFormat="1">
      <c r="B34819" s="7"/>
      <c r="C34819" s="7"/>
      <c r="D34819" s="4"/>
      <c r="E34819" s="4"/>
      <c r="F34819" s="4"/>
      <c r="G34819" s="31"/>
    </row>
    <row r="34820" spans="2:7" s="40" customFormat="1">
      <c r="B34820" s="7"/>
      <c r="C34820" s="7"/>
      <c r="D34820" s="4"/>
      <c r="E34820" s="4"/>
      <c r="F34820" s="4"/>
      <c r="G34820" s="31"/>
    </row>
    <row r="34821" spans="2:7" s="40" customFormat="1">
      <c r="B34821" s="7"/>
      <c r="C34821" s="7"/>
      <c r="D34821" s="4"/>
      <c r="E34821" s="4"/>
      <c r="F34821" s="4"/>
      <c r="G34821" s="31"/>
    </row>
    <row r="34822" spans="2:7" s="40" customFormat="1">
      <c r="B34822" s="7"/>
      <c r="C34822" s="7"/>
      <c r="D34822" s="4"/>
      <c r="E34822" s="4"/>
      <c r="F34822" s="4"/>
      <c r="G34822" s="31"/>
    </row>
    <row r="34823" spans="2:7" s="40" customFormat="1">
      <c r="B34823" s="7"/>
      <c r="C34823" s="7"/>
      <c r="D34823" s="4"/>
      <c r="E34823" s="4"/>
      <c r="F34823" s="4"/>
      <c r="G34823" s="31"/>
    </row>
    <row r="34824" spans="2:7" s="40" customFormat="1">
      <c r="B34824" s="7"/>
      <c r="C34824" s="7"/>
      <c r="D34824" s="4"/>
      <c r="E34824" s="4"/>
      <c r="F34824" s="4"/>
      <c r="G34824" s="31"/>
    </row>
    <row r="34825" spans="2:7" s="40" customFormat="1">
      <c r="B34825" s="7"/>
      <c r="C34825" s="7"/>
      <c r="D34825" s="4"/>
      <c r="E34825" s="4"/>
      <c r="F34825" s="4"/>
      <c r="G34825" s="31"/>
    </row>
    <row r="34826" spans="2:7" s="40" customFormat="1">
      <c r="B34826" s="7"/>
      <c r="C34826" s="7"/>
      <c r="D34826" s="4"/>
      <c r="E34826" s="4"/>
      <c r="F34826" s="4"/>
      <c r="G34826" s="31"/>
    </row>
    <row r="34827" spans="2:7" s="40" customFormat="1">
      <c r="B34827" s="7"/>
      <c r="C34827" s="7"/>
      <c r="D34827" s="4"/>
      <c r="E34827" s="4"/>
      <c r="F34827" s="4"/>
      <c r="G34827" s="31"/>
    </row>
    <row r="34828" spans="2:7" s="40" customFormat="1">
      <c r="B34828" s="7"/>
      <c r="C34828" s="7"/>
      <c r="D34828" s="4"/>
      <c r="E34828" s="4"/>
      <c r="F34828" s="4"/>
      <c r="G34828" s="31"/>
    </row>
    <row r="34829" spans="2:7" s="40" customFormat="1">
      <c r="B34829" s="7"/>
      <c r="C34829" s="7"/>
      <c r="D34829" s="4"/>
      <c r="E34829" s="4"/>
      <c r="F34829" s="4"/>
      <c r="G34829" s="31"/>
    </row>
    <row r="34830" spans="2:7" s="40" customFormat="1">
      <c r="B34830" s="7"/>
      <c r="C34830" s="7"/>
      <c r="D34830" s="4"/>
      <c r="E34830" s="4"/>
      <c r="F34830" s="4"/>
      <c r="G34830" s="31"/>
    </row>
    <row r="34831" spans="2:7" s="40" customFormat="1">
      <c r="B34831" s="7"/>
      <c r="C34831" s="7"/>
      <c r="D34831" s="4"/>
      <c r="E34831" s="4"/>
      <c r="F34831" s="4"/>
      <c r="G34831" s="31"/>
    </row>
    <row r="34832" spans="2:7" s="40" customFormat="1">
      <c r="B34832" s="7"/>
      <c r="C34832" s="7"/>
      <c r="D34832" s="4"/>
      <c r="E34832" s="4"/>
      <c r="F34832" s="4"/>
      <c r="G34832" s="31"/>
    </row>
    <row r="34833" spans="2:7" s="40" customFormat="1">
      <c r="B34833" s="7"/>
      <c r="C34833" s="7"/>
      <c r="D34833" s="4"/>
      <c r="E34833" s="4"/>
      <c r="F34833" s="4"/>
      <c r="G34833" s="31"/>
    </row>
    <row r="34834" spans="2:7" s="40" customFormat="1">
      <c r="B34834" s="7"/>
      <c r="C34834" s="7"/>
      <c r="D34834" s="4"/>
      <c r="E34834" s="4"/>
      <c r="F34834" s="4"/>
      <c r="G34834" s="31"/>
    </row>
    <row r="34835" spans="2:7" s="40" customFormat="1">
      <c r="B34835" s="7"/>
      <c r="C34835" s="7"/>
      <c r="D34835" s="4"/>
      <c r="E34835" s="4"/>
      <c r="F34835" s="4"/>
      <c r="G34835" s="31"/>
    </row>
    <row r="34836" spans="2:7" s="40" customFormat="1">
      <c r="B34836" s="7"/>
      <c r="C34836" s="7"/>
      <c r="D34836" s="4"/>
      <c r="E34836" s="4"/>
      <c r="F34836" s="4"/>
      <c r="G34836" s="31"/>
    </row>
    <row r="34837" spans="2:7" s="40" customFormat="1">
      <c r="B34837" s="7"/>
      <c r="C34837" s="7"/>
      <c r="D34837" s="4"/>
      <c r="E34837" s="4"/>
      <c r="F34837" s="4"/>
      <c r="G34837" s="31"/>
    </row>
    <row r="34838" spans="2:7" s="40" customFormat="1">
      <c r="B34838" s="7"/>
      <c r="C34838" s="7"/>
      <c r="D34838" s="4"/>
      <c r="E34838" s="4"/>
      <c r="F34838" s="4"/>
      <c r="G34838" s="31"/>
    </row>
    <row r="34839" spans="2:7" s="40" customFormat="1">
      <c r="B34839" s="7"/>
      <c r="C34839" s="7"/>
      <c r="D34839" s="4"/>
      <c r="E34839" s="4"/>
      <c r="F34839" s="4"/>
      <c r="G34839" s="31"/>
    </row>
    <row r="34840" spans="2:7" s="40" customFormat="1">
      <c r="B34840" s="7"/>
      <c r="C34840" s="7"/>
      <c r="D34840" s="4"/>
      <c r="E34840" s="4"/>
      <c r="F34840" s="4"/>
      <c r="G34840" s="31"/>
    </row>
    <row r="34841" spans="2:7" s="40" customFormat="1">
      <c r="B34841" s="7"/>
      <c r="C34841" s="7"/>
      <c r="D34841" s="4"/>
      <c r="E34841" s="4"/>
      <c r="F34841" s="4"/>
      <c r="G34841" s="31"/>
    </row>
    <row r="34842" spans="2:7" s="40" customFormat="1">
      <c r="B34842" s="7"/>
      <c r="C34842" s="7"/>
      <c r="D34842" s="4"/>
      <c r="E34842" s="4"/>
      <c r="F34842" s="4"/>
      <c r="G34842" s="31"/>
    </row>
    <row r="34843" spans="2:7" s="40" customFormat="1">
      <c r="B34843" s="7"/>
      <c r="C34843" s="7"/>
      <c r="D34843" s="4"/>
      <c r="E34843" s="4"/>
      <c r="F34843" s="4"/>
      <c r="G34843" s="31"/>
    </row>
    <row r="34844" spans="2:7" s="40" customFormat="1">
      <c r="B34844" s="7"/>
      <c r="C34844" s="7"/>
      <c r="D34844" s="4"/>
      <c r="E34844" s="4"/>
      <c r="F34844" s="4"/>
      <c r="G34844" s="31"/>
    </row>
    <row r="34845" spans="2:7" s="40" customFormat="1">
      <c r="B34845" s="7"/>
      <c r="C34845" s="7"/>
      <c r="D34845" s="4"/>
      <c r="E34845" s="4"/>
      <c r="F34845" s="4"/>
      <c r="G34845" s="31"/>
    </row>
    <row r="34846" spans="2:7" s="40" customFormat="1">
      <c r="B34846" s="7"/>
      <c r="C34846" s="7"/>
      <c r="D34846" s="4"/>
      <c r="E34846" s="4"/>
      <c r="F34846" s="4"/>
      <c r="G34846" s="31"/>
    </row>
    <row r="34847" spans="2:7" s="40" customFormat="1">
      <c r="B34847" s="7"/>
      <c r="C34847" s="7"/>
      <c r="D34847" s="4"/>
      <c r="E34847" s="4"/>
      <c r="F34847" s="4"/>
      <c r="G34847" s="31"/>
    </row>
    <row r="34848" spans="2:7" s="40" customFormat="1">
      <c r="B34848" s="7"/>
      <c r="C34848" s="7"/>
      <c r="D34848" s="4"/>
      <c r="E34848" s="4"/>
      <c r="F34848" s="4"/>
      <c r="G34848" s="31"/>
    </row>
    <row r="34849" spans="2:7" s="40" customFormat="1">
      <c r="B34849" s="7"/>
      <c r="C34849" s="7"/>
      <c r="D34849" s="4"/>
      <c r="E34849" s="4"/>
      <c r="F34849" s="4"/>
      <c r="G34849" s="31"/>
    </row>
    <row r="34850" spans="2:7" s="40" customFormat="1">
      <c r="B34850" s="7"/>
      <c r="C34850" s="7"/>
      <c r="D34850" s="4"/>
      <c r="E34850" s="4"/>
      <c r="F34850" s="4"/>
      <c r="G34850" s="31"/>
    </row>
    <row r="34851" spans="2:7" s="40" customFormat="1">
      <c r="B34851" s="7"/>
      <c r="C34851" s="7"/>
      <c r="D34851" s="4"/>
      <c r="E34851" s="4"/>
      <c r="F34851" s="4"/>
      <c r="G34851" s="31"/>
    </row>
    <row r="34852" spans="2:7" s="40" customFormat="1">
      <c r="B34852" s="7"/>
      <c r="C34852" s="7"/>
      <c r="D34852" s="4"/>
      <c r="E34852" s="4"/>
      <c r="F34852" s="4"/>
      <c r="G34852" s="31"/>
    </row>
    <row r="34853" spans="2:7" s="40" customFormat="1">
      <c r="B34853" s="7"/>
      <c r="C34853" s="7"/>
      <c r="D34853" s="4"/>
      <c r="E34853" s="4"/>
      <c r="F34853" s="4"/>
      <c r="G34853" s="31"/>
    </row>
    <row r="34854" spans="2:7" s="40" customFormat="1">
      <c r="B34854" s="7"/>
      <c r="C34854" s="7"/>
      <c r="D34854" s="4"/>
      <c r="E34854" s="4"/>
      <c r="F34854" s="4"/>
      <c r="G34854" s="31"/>
    </row>
    <row r="34855" spans="2:7" s="40" customFormat="1">
      <c r="B34855" s="7"/>
      <c r="C34855" s="7"/>
      <c r="D34855" s="4"/>
      <c r="E34855" s="4"/>
      <c r="F34855" s="4"/>
      <c r="G34855" s="31"/>
    </row>
    <row r="34856" spans="2:7" s="40" customFormat="1">
      <c r="B34856" s="7"/>
      <c r="C34856" s="7"/>
      <c r="D34856" s="4"/>
      <c r="E34856" s="4"/>
      <c r="F34856" s="4"/>
      <c r="G34856" s="31"/>
    </row>
    <row r="34857" spans="2:7" s="40" customFormat="1">
      <c r="B34857" s="7"/>
      <c r="C34857" s="7"/>
      <c r="D34857" s="4"/>
      <c r="E34857" s="4"/>
      <c r="F34857" s="4"/>
      <c r="G34857" s="31"/>
    </row>
    <row r="34858" spans="2:7" s="40" customFormat="1">
      <c r="B34858" s="7"/>
      <c r="C34858" s="7"/>
      <c r="D34858" s="4"/>
      <c r="E34858" s="4"/>
      <c r="F34858" s="4"/>
      <c r="G34858" s="31"/>
    </row>
    <row r="34859" spans="2:7" s="40" customFormat="1">
      <c r="B34859" s="7"/>
      <c r="C34859" s="7"/>
      <c r="D34859" s="4"/>
      <c r="E34859" s="4"/>
      <c r="F34859" s="4"/>
      <c r="G34859" s="31"/>
    </row>
    <row r="34860" spans="2:7" s="40" customFormat="1">
      <c r="B34860" s="7"/>
      <c r="C34860" s="7"/>
      <c r="D34860" s="4"/>
      <c r="E34860" s="4"/>
      <c r="F34860" s="4"/>
      <c r="G34860" s="31"/>
    </row>
    <row r="34861" spans="2:7" s="40" customFormat="1">
      <c r="B34861" s="7"/>
      <c r="C34861" s="7"/>
      <c r="D34861" s="4"/>
      <c r="E34861" s="4"/>
      <c r="F34861" s="4"/>
      <c r="G34861" s="31"/>
    </row>
    <row r="34862" spans="2:7" s="40" customFormat="1">
      <c r="B34862" s="7"/>
      <c r="C34862" s="7"/>
      <c r="D34862" s="4"/>
      <c r="E34862" s="4"/>
      <c r="F34862" s="4"/>
      <c r="G34862" s="31"/>
    </row>
    <row r="34863" spans="2:7" s="40" customFormat="1">
      <c r="B34863" s="7"/>
      <c r="C34863" s="7"/>
      <c r="D34863" s="4"/>
      <c r="E34863" s="4"/>
      <c r="F34863" s="4"/>
      <c r="G34863" s="31"/>
    </row>
    <row r="34864" spans="2:7" s="40" customFormat="1">
      <c r="B34864" s="7"/>
      <c r="C34864" s="7"/>
      <c r="D34864" s="4"/>
      <c r="E34864" s="4"/>
      <c r="F34864" s="4"/>
      <c r="G34864" s="31"/>
    </row>
    <row r="34865" spans="2:7" s="40" customFormat="1">
      <c r="B34865" s="7"/>
      <c r="C34865" s="7"/>
      <c r="D34865" s="4"/>
      <c r="E34865" s="4"/>
      <c r="F34865" s="4"/>
      <c r="G34865" s="31"/>
    </row>
    <row r="34866" spans="2:7" s="40" customFormat="1">
      <c r="B34866" s="7"/>
      <c r="C34866" s="7"/>
      <c r="D34866" s="4"/>
      <c r="E34866" s="4"/>
      <c r="F34866" s="4"/>
      <c r="G34866" s="31"/>
    </row>
    <row r="34867" spans="2:7" s="40" customFormat="1">
      <c r="B34867" s="7"/>
      <c r="C34867" s="7"/>
      <c r="D34867" s="4"/>
      <c r="E34867" s="4"/>
      <c r="F34867" s="4"/>
      <c r="G34867" s="31"/>
    </row>
    <row r="34868" spans="2:7" s="40" customFormat="1">
      <c r="B34868" s="7"/>
      <c r="C34868" s="7"/>
      <c r="D34868" s="4"/>
      <c r="E34868" s="4"/>
      <c r="F34868" s="4"/>
      <c r="G34868" s="31"/>
    </row>
    <row r="34869" spans="2:7" s="40" customFormat="1">
      <c r="B34869" s="7"/>
      <c r="C34869" s="7"/>
      <c r="D34869" s="4"/>
      <c r="E34869" s="4"/>
      <c r="F34869" s="4"/>
      <c r="G34869" s="31"/>
    </row>
    <row r="34870" spans="2:7" s="40" customFormat="1">
      <c r="B34870" s="7"/>
      <c r="C34870" s="7"/>
      <c r="D34870" s="4"/>
      <c r="E34870" s="4"/>
      <c r="F34870" s="4"/>
      <c r="G34870" s="31"/>
    </row>
    <row r="34871" spans="2:7" s="40" customFormat="1">
      <c r="B34871" s="7"/>
      <c r="C34871" s="7"/>
      <c r="D34871" s="4"/>
      <c r="E34871" s="4"/>
      <c r="F34871" s="4"/>
      <c r="G34871" s="31"/>
    </row>
    <row r="34872" spans="2:7" s="40" customFormat="1">
      <c r="B34872" s="7"/>
      <c r="C34872" s="7"/>
      <c r="D34872" s="4"/>
      <c r="E34872" s="4"/>
      <c r="F34872" s="4"/>
      <c r="G34872" s="31"/>
    </row>
    <row r="34873" spans="2:7" s="40" customFormat="1">
      <c r="B34873" s="7"/>
      <c r="C34873" s="7"/>
      <c r="D34873" s="4"/>
      <c r="E34873" s="4"/>
      <c r="F34873" s="4"/>
      <c r="G34873" s="31"/>
    </row>
    <row r="34874" spans="2:7" s="40" customFormat="1">
      <c r="B34874" s="7"/>
      <c r="C34874" s="7"/>
      <c r="D34874" s="4"/>
      <c r="E34874" s="4"/>
      <c r="F34874" s="4"/>
      <c r="G34874" s="31"/>
    </row>
    <row r="34875" spans="2:7" s="40" customFormat="1">
      <c r="B34875" s="7"/>
      <c r="C34875" s="7"/>
      <c r="D34875" s="4"/>
      <c r="E34875" s="4"/>
      <c r="F34875" s="4"/>
      <c r="G34875" s="31"/>
    </row>
    <row r="34876" spans="2:7" s="40" customFormat="1">
      <c r="B34876" s="7"/>
      <c r="C34876" s="7"/>
      <c r="D34876" s="4"/>
      <c r="E34876" s="4"/>
      <c r="F34876" s="4"/>
      <c r="G34876" s="31"/>
    </row>
    <row r="34877" spans="2:7" s="40" customFormat="1">
      <c r="B34877" s="7"/>
      <c r="C34877" s="7"/>
      <c r="D34877" s="4"/>
      <c r="E34877" s="4"/>
      <c r="F34877" s="4"/>
      <c r="G34877" s="31"/>
    </row>
    <row r="34878" spans="2:7" s="40" customFormat="1">
      <c r="B34878" s="7"/>
      <c r="C34878" s="7"/>
      <c r="D34878" s="4"/>
      <c r="E34878" s="4"/>
      <c r="F34878" s="4"/>
      <c r="G34878" s="31"/>
    </row>
    <row r="34879" spans="2:7" s="40" customFormat="1">
      <c r="B34879" s="7"/>
      <c r="C34879" s="7"/>
      <c r="D34879" s="4"/>
      <c r="E34879" s="4"/>
      <c r="F34879" s="4"/>
      <c r="G34879" s="31"/>
    </row>
    <row r="34880" spans="2:7" s="40" customFormat="1">
      <c r="B34880" s="7"/>
      <c r="C34880" s="7"/>
      <c r="D34880" s="4"/>
      <c r="E34880" s="4"/>
      <c r="F34880" s="4"/>
      <c r="G34880" s="31"/>
    </row>
    <row r="34881" spans="2:7" s="40" customFormat="1">
      <c r="B34881" s="7"/>
      <c r="C34881" s="7"/>
      <c r="D34881" s="4"/>
      <c r="E34881" s="4"/>
      <c r="F34881" s="4"/>
      <c r="G34881" s="31"/>
    </row>
    <row r="34882" spans="2:7" s="40" customFormat="1">
      <c r="B34882" s="7"/>
      <c r="C34882" s="7"/>
      <c r="D34882" s="4"/>
      <c r="E34882" s="4"/>
      <c r="F34882" s="4"/>
      <c r="G34882" s="31"/>
    </row>
    <row r="34883" spans="2:7" s="40" customFormat="1">
      <c r="B34883" s="7"/>
      <c r="C34883" s="7"/>
      <c r="D34883" s="4"/>
      <c r="E34883" s="4"/>
      <c r="F34883" s="4"/>
      <c r="G34883" s="31"/>
    </row>
    <row r="34884" spans="2:7" s="40" customFormat="1">
      <c r="B34884" s="7"/>
      <c r="C34884" s="7"/>
      <c r="D34884" s="4"/>
      <c r="E34884" s="4"/>
      <c r="F34884" s="4"/>
      <c r="G34884" s="31"/>
    </row>
    <row r="34885" spans="2:7" s="40" customFormat="1">
      <c r="B34885" s="7"/>
      <c r="C34885" s="7"/>
      <c r="D34885" s="4"/>
      <c r="E34885" s="4"/>
      <c r="F34885" s="4"/>
      <c r="G34885" s="31"/>
    </row>
    <row r="34886" spans="2:7" s="40" customFormat="1">
      <c r="B34886" s="7"/>
      <c r="C34886" s="7"/>
      <c r="D34886" s="4"/>
      <c r="E34886" s="4"/>
      <c r="F34886" s="4"/>
      <c r="G34886" s="31"/>
    </row>
    <row r="34887" spans="2:7" s="40" customFormat="1">
      <c r="B34887" s="7"/>
      <c r="C34887" s="7"/>
      <c r="D34887" s="4"/>
      <c r="E34887" s="4"/>
      <c r="F34887" s="4"/>
      <c r="G34887" s="31"/>
    </row>
    <row r="34888" spans="2:7" s="40" customFormat="1">
      <c r="B34888" s="7"/>
      <c r="C34888" s="7"/>
      <c r="D34888" s="4"/>
      <c r="E34888" s="4"/>
      <c r="F34888" s="4"/>
      <c r="G34888" s="31"/>
    </row>
    <row r="34889" spans="2:7" s="40" customFormat="1">
      <c r="B34889" s="7"/>
      <c r="C34889" s="7"/>
      <c r="D34889" s="4"/>
      <c r="E34889" s="4"/>
      <c r="F34889" s="4"/>
      <c r="G34889" s="31"/>
    </row>
    <row r="34890" spans="2:7" s="40" customFormat="1">
      <c r="B34890" s="7"/>
      <c r="C34890" s="7"/>
      <c r="D34890" s="4"/>
      <c r="E34890" s="4"/>
      <c r="F34890" s="4"/>
      <c r="G34890" s="31"/>
    </row>
    <row r="34891" spans="2:7" s="40" customFormat="1">
      <c r="B34891" s="7"/>
      <c r="C34891" s="7"/>
      <c r="D34891" s="4"/>
      <c r="E34891" s="4"/>
      <c r="F34891" s="4"/>
      <c r="G34891" s="31"/>
    </row>
    <row r="34892" spans="2:7" s="40" customFormat="1">
      <c r="B34892" s="7"/>
      <c r="C34892" s="7"/>
      <c r="D34892" s="4"/>
      <c r="E34892" s="4"/>
      <c r="F34892" s="4"/>
      <c r="G34892" s="31"/>
    </row>
    <row r="34893" spans="2:7" s="40" customFormat="1">
      <c r="B34893" s="7"/>
      <c r="C34893" s="7"/>
      <c r="D34893" s="4"/>
      <c r="E34893" s="4"/>
      <c r="F34893" s="4"/>
      <c r="G34893" s="31"/>
    </row>
    <row r="34894" spans="2:7" s="40" customFormat="1">
      <c r="B34894" s="7"/>
      <c r="C34894" s="7"/>
      <c r="D34894" s="4"/>
      <c r="E34894" s="4"/>
      <c r="F34894" s="4"/>
      <c r="G34894" s="31"/>
    </row>
    <row r="34895" spans="2:7" s="40" customFormat="1">
      <c r="B34895" s="7"/>
      <c r="C34895" s="7"/>
      <c r="D34895" s="4"/>
      <c r="E34895" s="4"/>
      <c r="F34895" s="4"/>
      <c r="G34895" s="31"/>
    </row>
    <row r="34896" spans="2:7" s="40" customFormat="1">
      <c r="B34896" s="7"/>
      <c r="C34896" s="7"/>
      <c r="D34896" s="4"/>
      <c r="E34896" s="4"/>
      <c r="F34896" s="4"/>
      <c r="G34896" s="31"/>
    </row>
    <row r="34897" spans="2:7" s="40" customFormat="1">
      <c r="B34897" s="7"/>
      <c r="C34897" s="7"/>
      <c r="D34897" s="4"/>
      <c r="E34897" s="4"/>
      <c r="F34897" s="4"/>
      <c r="G34897" s="31"/>
    </row>
    <row r="34898" spans="2:7" s="40" customFormat="1">
      <c r="B34898" s="7"/>
      <c r="C34898" s="7"/>
      <c r="D34898" s="4"/>
      <c r="E34898" s="4"/>
      <c r="F34898" s="4"/>
      <c r="G34898" s="31"/>
    </row>
    <row r="34899" spans="2:7" s="40" customFormat="1">
      <c r="B34899" s="7"/>
      <c r="C34899" s="7"/>
      <c r="D34899" s="4"/>
      <c r="E34899" s="4"/>
      <c r="F34899" s="4"/>
      <c r="G34899" s="31"/>
    </row>
    <row r="34900" spans="2:7" s="40" customFormat="1">
      <c r="B34900" s="7"/>
      <c r="C34900" s="7"/>
      <c r="D34900" s="4"/>
      <c r="E34900" s="4"/>
      <c r="F34900" s="4"/>
      <c r="G34900" s="31"/>
    </row>
    <row r="34901" spans="2:7" s="40" customFormat="1">
      <c r="B34901" s="7"/>
      <c r="C34901" s="7"/>
      <c r="D34901" s="4"/>
      <c r="E34901" s="4"/>
      <c r="F34901" s="4"/>
      <c r="G34901" s="31"/>
    </row>
    <row r="34902" spans="2:7" s="40" customFormat="1">
      <c r="B34902" s="7"/>
      <c r="C34902" s="7"/>
      <c r="D34902" s="4"/>
      <c r="E34902" s="4"/>
      <c r="F34902" s="4"/>
      <c r="G34902" s="31"/>
    </row>
    <row r="34903" spans="2:7" s="40" customFormat="1">
      <c r="B34903" s="7"/>
      <c r="C34903" s="7"/>
      <c r="D34903" s="4"/>
      <c r="E34903" s="4"/>
      <c r="F34903" s="4"/>
      <c r="G34903" s="31"/>
    </row>
    <row r="34904" spans="2:7" s="40" customFormat="1">
      <c r="B34904" s="7"/>
      <c r="C34904" s="7"/>
      <c r="D34904" s="4"/>
      <c r="E34904" s="4"/>
      <c r="F34904" s="4"/>
      <c r="G34904" s="31"/>
    </row>
    <row r="34905" spans="2:7" s="40" customFormat="1">
      <c r="B34905" s="7"/>
      <c r="C34905" s="7"/>
      <c r="D34905" s="4"/>
      <c r="E34905" s="4"/>
      <c r="F34905" s="4"/>
      <c r="G34905" s="31"/>
    </row>
    <row r="34906" spans="2:7" s="40" customFormat="1">
      <c r="B34906" s="7"/>
      <c r="C34906" s="7"/>
      <c r="D34906" s="4"/>
      <c r="E34906" s="4"/>
      <c r="F34906" s="4"/>
      <c r="G34906" s="31"/>
    </row>
    <row r="34907" spans="2:7" s="40" customFormat="1">
      <c r="B34907" s="7"/>
      <c r="C34907" s="7"/>
      <c r="D34907" s="4"/>
      <c r="E34907" s="4"/>
      <c r="F34907" s="4"/>
      <c r="G34907" s="31"/>
    </row>
    <row r="34908" spans="2:7" s="40" customFormat="1">
      <c r="B34908" s="7"/>
      <c r="C34908" s="7"/>
      <c r="D34908" s="4"/>
      <c r="E34908" s="4"/>
      <c r="F34908" s="4"/>
      <c r="G34908" s="31"/>
    </row>
    <row r="34909" spans="2:7" s="40" customFormat="1">
      <c r="B34909" s="7"/>
      <c r="C34909" s="7"/>
      <c r="D34909" s="4"/>
      <c r="E34909" s="4"/>
      <c r="F34909" s="4"/>
      <c r="G34909" s="31"/>
    </row>
    <row r="34910" spans="2:7" s="40" customFormat="1">
      <c r="B34910" s="7"/>
      <c r="C34910" s="7"/>
      <c r="D34910" s="4"/>
      <c r="E34910" s="4"/>
      <c r="F34910" s="4"/>
      <c r="G34910" s="31"/>
    </row>
    <row r="34911" spans="2:7" s="40" customFormat="1">
      <c r="B34911" s="7"/>
      <c r="C34911" s="7"/>
      <c r="D34911" s="4"/>
      <c r="E34911" s="4"/>
      <c r="F34911" s="4"/>
      <c r="G34911" s="31"/>
    </row>
    <row r="34912" spans="2:7" s="40" customFormat="1">
      <c r="B34912" s="7"/>
      <c r="C34912" s="7"/>
      <c r="D34912" s="4"/>
      <c r="E34912" s="4"/>
      <c r="F34912" s="4"/>
      <c r="G34912" s="31"/>
    </row>
    <row r="34913" spans="2:7" s="40" customFormat="1">
      <c r="B34913" s="7"/>
      <c r="C34913" s="7"/>
      <c r="D34913" s="4"/>
      <c r="E34913" s="4"/>
      <c r="F34913" s="4"/>
      <c r="G34913" s="31"/>
    </row>
    <row r="34914" spans="2:7" s="40" customFormat="1">
      <c r="B34914" s="7"/>
      <c r="C34914" s="7"/>
      <c r="D34914" s="4"/>
      <c r="E34914" s="4"/>
      <c r="F34914" s="4"/>
      <c r="G34914" s="31"/>
    </row>
    <row r="34915" spans="2:7" s="40" customFormat="1">
      <c r="B34915" s="7"/>
      <c r="C34915" s="7"/>
      <c r="D34915" s="4"/>
      <c r="E34915" s="4"/>
      <c r="F34915" s="4"/>
      <c r="G34915" s="31"/>
    </row>
    <row r="34916" spans="2:7" s="40" customFormat="1">
      <c r="B34916" s="7"/>
      <c r="C34916" s="7"/>
      <c r="D34916" s="4"/>
      <c r="E34916" s="4"/>
      <c r="F34916" s="4"/>
      <c r="G34916" s="31"/>
    </row>
    <row r="34917" spans="2:7" s="40" customFormat="1">
      <c r="B34917" s="7"/>
      <c r="C34917" s="7"/>
      <c r="D34917" s="4"/>
      <c r="E34917" s="4"/>
      <c r="F34917" s="4"/>
      <c r="G34917" s="31"/>
    </row>
    <row r="34918" spans="2:7" s="40" customFormat="1">
      <c r="B34918" s="7"/>
      <c r="C34918" s="7"/>
      <c r="D34918" s="4"/>
      <c r="E34918" s="4"/>
      <c r="F34918" s="4"/>
      <c r="G34918" s="31"/>
    </row>
    <row r="34919" spans="2:7" s="40" customFormat="1">
      <c r="B34919" s="7"/>
      <c r="C34919" s="7"/>
      <c r="D34919" s="4"/>
      <c r="E34919" s="4"/>
      <c r="F34919" s="4"/>
      <c r="G34919" s="31"/>
    </row>
    <row r="34920" spans="2:7" s="40" customFormat="1">
      <c r="B34920" s="7"/>
      <c r="C34920" s="7"/>
      <c r="D34920" s="4"/>
      <c r="E34920" s="4"/>
      <c r="F34920" s="4"/>
      <c r="G34920" s="31"/>
    </row>
    <row r="34921" spans="2:7" s="40" customFormat="1">
      <c r="B34921" s="7"/>
      <c r="C34921" s="7"/>
      <c r="D34921" s="4"/>
      <c r="E34921" s="4"/>
      <c r="F34921" s="4"/>
      <c r="G34921" s="31"/>
    </row>
    <row r="34922" spans="2:7" s="40" customFormat="1">
      <c r="B34922" s="7"/>
      <c r="C34922" s="7"/>
      <c r="D34922" s="4"/>
      <c r="E34922" s="4"/>
      <c r="F34922" s="4"/>
      <c r="G34922" s="31"/>
    </row>
    <row r="34923" spans="2:7" s="40" customFormat="1">
      <c r="B34923" s="7"/>
      <c r="C34923" s="7"/>
      <c r="D34923" s="4"/>
      <c r="E34923" s="4"/>
      <c r="F34923" s="4"/>
      <c r="G34923" s="31"/>
    </row>
    <row r="34924" spans="2:7" s="40" customFormat="1">
      <c r="B34924" s="7"/>
      <c r="C34924" s="7"/>
      <c r="D34924" s="4"/>
      <c r="E34924" s="4"/>
      <c r="F34924" s="4"/>
      <c r="G34924" s="31"/>
    </row>
    <row r="34925" spans="2:7" s="40" customFormat="1">
      <c r="B34925" s="7"/>
      <c r="C34925" s="7"/>
      <c r="D34925" s="4"/>
      <c r="E34925" s="4"/>
      <c r="F34925" s="4"/>
      <c r="G34925" s="31"/>
    </row>
    <row r="34926" spans="2:7" s="40" customFormat="1">
      <c r="B34926" s="7"/>
      <c r="C34926" s="7"/>
      <c r="D34926" s="4"/>
      <c r="E34926" s="4"/>
      <c r="F34926" s="4"/>
      <c r="G34926" s="31"/>
    </row>
    <row r="34927" spans="2:7" s="40" customFormat="1">
      <c r="B34927" s="7"/>
      <c r="C34927" s="7"/>
      <c r="D34927" s="4"/>
      <c r="E34927" s="4"/>
      <c r="F34927" s="4"/>
      <c r="G34927" s="31"/>
    </row>
    <row r="34928" spans="2:7" s="40" customFormat="1">
      <c r="B34928" s="7"/>
      <c r="C34928" s="7"/>
      <c r="D34928" s="4"/>
      <c r="E34928" s="4"/>
      <c r="F34928" s="4"/>
      <c r="G34928" s="31"/>
    </row>
    <row r="34929" spans="2:7" s="40" customFormat="1">
      <c r="B34929" s="7"/>
      <c r="C34929" s="7"/>
      <c r="D34929" s="4"/>
      <c r="E34929" s="4"/>
      <c r="F34929" s="4"/>
      <c r="G34929" s="31"/>
    </row>
    <row r="34930" spans="2:7" s="40" customFormat="1">
      <c r="B34930" s="7"/>
      <c r="C34930" s="7"/>
      <c r="D34930" s="4"/>
      <c r="E34930" s="4"/>
      <c r="F34930" s="4"/>
      <c r="G34930" s="31"/>
    </row>
    <row r="34931" spans="2:7" s="40" customFormat="1">
      <c r="B34931" s="7"/>
      <c r="C34931" s="7"/>
      <c r="D34931" s="4"/>
      <c r="E34931" s="4"/>
      <c r="F34931" s="4"/>
      <c r="G34931" s="31"/>
    </row>
    <row r="34932" spans="2:7" s="40" customFormat="1">
      <c r="B34932" s="7"/>
      <c r="C34932" s="7"/>
      <c r="D34932" s="4"/>
      <c r="E34932" s="4"/>
      <c r="F34932" s="4"/>
      <c r="G34932" s="31"/>
    </row>
    <row r="34933" spans="2:7" s="40" customFormat="1">
      <c r="B34933" s="7"/>
      <c r="C34933" s="7"/>
      <c r="D34933" s="4"/>
      <c r="E34933" s="4"/>
      <c r="F34933" s="4"/>
      <c r="G34933" s="31"/>
    </row>
    <row r="34934" spans="2:7" s="40" customFormat="1">
      <c r="B34934" s="7"/>
      <c r="C34934" s="7"/>
      <c r="D34934" s="4"/>
      <c r="E34934" s="4"/>
      <c r="F34934" s="4"/>
      <c r="G34934" s="31"/>
    </row>
    <row r="34935" spans="2:7" s="40" customFormat="1">
      <c r="B34935" s="7"/>
      <c r="C34935" s="7"/>
      <c r="D34935" s="4"/>
      <c r="E34935" s="4"/>
      <c r="F34935" s="4"/>
      <c r="G34935" s="31"/>
    </row>
    <row r="34936" spans="2:7" s="40" customFormat="1">
      <c r="B34936" s="7"/>
      <c r="C34936" s="7"/>
      <c r="D34936" s="4"/>
      <c r="E34936" s="4"/>
      <c r="F34936" s="4"/>
      <c r="G34936" s="31"/>
    </row>
    <row r="34937" spans="2:7" s="40" customFormat="1">
      <c r="B34937" s="7"/>
      <c r="C34937" s="7"/>
      <c r="D34937" s="4"/>
      <c r="E34937" s="4"/>
      <c r="F34937" s="4"/>
      <c r="G34937" s="31"/>
    </row>
    <row r="34938" spans="2:7" s="40" customFormat="1">
      <c r="B34938" s="7"/>
      <c r="C34938" s="7"/>
      <c r="D34938" s="4"/>
      <c r="E34938" s="4"/>
      <c r="F34938" s="4"/>
      <c r="G34938" s="31"/>
    </row>
    <row r="34939" spans="2:7" s="40" customFormat="1">
      <c r="B34939" s="7"/>
      <c r="C34939" s="7"/>
      <c r="D34939" s="4"/>
      <c r="E34939" s="4"/>
      <c r="F34939" s="4"/>
      <c r="G34939" s="31"/>
    </row>
    <row r="34940" spans="2:7" s="40" customFormat="1">
      <c r="B34940" s="7"/>
      <c r="C34940" s="7"/>
      <c r="D34940" s="4"/>
      <c r="E34940" s="4"/>
      <c r="F34940" s="4"/>
      <c r="G34940" s="31"/>
    </row>
    <row r="34941" spans="2:7" s="40" customFormat="1">
      <c r="B34941" s="7"/>
      <c r="C34941" s="7"/>
      <c r="D34941" s="4"/>
      <c r="E34941" s="4"/>
      <c r="F34941" s="4"/>
      <c r="G34941" s="31"/>
    </row>
    <row r="34942" spans="2:7" s="40" customFormat="1">
      <c r="B34942" s="7"/>
      <c r="C34942" s="7"/>
      <c r="D34942" s="4"/>
      <c r="E34942" s="4"/>
      <c r="F34942" s="4"/>
      <c r="G34942" s="31"/>
    </row>
    <row r="34943" spans="2:7" s="40" customFormat="1">
      <c r="B34943" s="7"/>
      <c r="C34943" s="7"/>
      <c r="D34943" s="4"/>
      <c r="E34943" s="4"/>
      <c r="F34943" s="4"/>
      <c r="G34943" s="31"/>
    </row>
    <row r="34944" spans="2:7" s="40" customFormat="1">
      <c r="B34944" s="7"/>
      <c r="C34944" s="7"/>
      <c r="D34944" s="4"/>
      <c r="E34944" s="4"/>
      <c r="F34944" s="4"/>
      <c r="G34944" s="31"/>
    </row>
    <row r="34945" spans="2:7" s="40" customFormat="1">
      <c r="B34945" s="7"/>
      <c r="C34945" s="7"/>
      <c r="D34945" s="4"/>
      <c r="E34945" s="4"/>
      <c r="F34945" s="4"/>
      <c r="G34945" s="31"/>
    </row>
    <row r="34946" spans="2:7" s="40" customFormat="1">
      <c r="B34946" s="7"/>
      <c r="C34946" s="7"/>
      <c r="D34946" s="4"/>
      <c r="E34946" s="4"/>
      <c r="F34946" s="4"/>
      <c r="G34946" s="31"/>
    </row>
    <row r="34947" spans="2:7" s="40" customFormat="1">
      <c r="B34947" s="7"/>
      <c r="C34947" s="7"/>
      <c r="D34947" s="4"/>
      <c r="E34947" s="4"/>
      <c r="F34947" s="4"/>
      <c r="G34947" s="31"/>
    </row>
    <row r="34948" spans="2:7" s="40" customFormat="1">
      <c r="B34948" s="7"/>
      <c r="C34948" s="7"/>
      <c r="D34948" s="4"/>
      <c r="E34948" s="4"/>
      <c r="F34948" s="4"/>
      <c r="G34948" s="31"/>
    </row>
    <row r="34949" spans="2:7" s="40" customFormat="1">
      <c r="B34949" s="7"/>
      <c r="C34949" s="7"/>
      <c r="D34949" s="4"/>
      <c r="E34949" s="4"/>
      <c r="F34949" s="4"/>
      <c r="G34949" s="31"/>
    </row>
    <row r="34950" spans="2:7" s="40" customFormat="1">
      <c r="B34950" s="7"/>
      <c r="C34950" s="7"/>
      <c r="D34950" s="4"/>
      <c r="E34950" s="4"/>
      <c r="F34950" s="4"/>
      <c r="G34950" s="31"/>
    </row>
    <row r="34951" spans="2:7" s="40" customFormat="1">
      <c r="B34951" s="7"/>
      <c r="C34951" s="7"/>
      <c r="D34951" s="4"/>
      <c r="E34951" s="4"/>
      <c r="F34951" s="4"/>
      <c r="G34951" s="31"/>
    </row>
    <row r="34952" spans="2:7" s="40" customFormat="1">
      <c r="B34952" s="7"/>
      <c r="C34952" s="7"/>
      <c r="D34952" s="4"/>
      <c r="E34952" s="4"/>
      <c r="F34952" s="4"/>
      <c r="G34952" s="31"/>
    </row>
    <row r="34953" spans="2:7" s="40" customFormat="1">
      <c r="B34953" s="7"/>
      <c r="C34953" s="7"/>
      <c r="D34953" s="4"/>
      <c r="E34953" s="4"/>
      <c r="F34953" s="4"/>
      <c r="G34953" s="31"/>
    </row>
    <row r="34954" spans="2:7" s="40" customFormat="1">
      <c r="B34954" s="7"/>
      <c r="C34954" s="7"/>
      <c r="D34954" s="4"/>
      <c r="E34954" s="4"/>
      <c r="F34954" s="4"/>
      <c r="G34954" s="31"/>
    </row>
    <row r="34955" spans="2:7" s="40" customFormat="1">
      <c r="B34955" s="7"/>
      <c r="C34955" s="7"/>
      <c r="D34955" s="4"/>
      <c r="E34955" s="4"/>
      <c r="F34955" s="4"/>
      <c r="G34955" s="31"/>
    </row>
    <row r="34956" spans="2:7" s="40" customFormat="1">
      <c r="B34956" s="7"/>
      <c r="C34956" s="7"/>
      <c r="D34956" s="4"/>
      <c r="E34956" s="4"/>
      <c r="F34956" s="4"/>
      <c r="G34956" s="31"/>
    </row>
    <row r="34957" spans="2:7" s="40" customFormat="1">
      <c r="B34957" s="7"/>
      <c r="C34957" s="7"/>
      <c r="D34957" s="4"/>
      <c r="E34957" s="4"/>
      <c r="F34957" s="4"/>
      <c r="G34957" s="31"/>
    </row>
    <row r="34958" spans="2:7" s="40" customFormat="1">
      <c r="B34958" s="7"/>
      <c r="C34958" s="7"/>
      <c r="D34958" s="4"/>
      <c r="E34958" s="4"/>
      <c r="F34958" s="4"/>
      <c r="G34958" s="31"/>
    </row>
    <row r="34959" spans="2:7" s="40" customFormat="1">
      <c r="B34959" s="7"/>
      <c r="C34959" s="7"/>
      <c r="D34959" s="4"/>
      <c r="E34959" s="4"/>
      <c r="F34959" s="4"/>
      <c r="G34959" s="31"/>
    </row>
    <row r="34960" spans="2:7" s="40" customFormat="1">
      <c r="B34960" s="7"/>
      <c r="C34960" s="7"/>
      <c r="D34960" s="4"/>
      <c r="E34960" s="4"/>
      <c r="F34960" s="4"/>
      <c r="G34960" s="31"/>
    </row>
    <row r="34961" spans="2:7" s="40" customFormat="1">
      <c r="B34961" s="7"/>
      <c r="C34961" s="7"/>
      <c r="D34961" s="4"/>
      <c r="E34961" s="4"/>
      <c r="F34961" s="4"/>
      <c r="G34961" s="31"/>
    </row>
    <row r="34962" spans="2:7" s="40" customFormat="1">
      <c r="B34962" s="7"/>
      <c r="C34962" s="7"/>
      <c r="D34962" s="4"/>
      <c r="E34962" s="4"/>
      <c r="F34962" s="4"/>
      <c r="G34962" s="31"/>
    </row>
    <row r="34963" spans="2:7" s="40" customFormat="1">
      <c r="B34963" s="7"/>
      <c r="C34963" s="7"/>
      <c r="D34963" s="4"/>
      <c r="E34963" s="4"/>
      <c r="F34963" s="4"/>
      <c r="G34963" s="31"/>
    </row>
    <row r="34964" spans="2:7" s="40" customFormat="1">
      <c r="B34964" s="7"/>
      <c r="C34964" s="7"/>
      <c r="D34964" s="4"/>
      <c r="E34964" s="4"/>
      <c r="F34964" s="4"/>
      <c r="G34964" s="31"/>
    </row>
    <row r="34965" spans="2:7" s="40" customFormat="1">
      <c r="B34965" s="7"/>
      <c r="C34965" s="7"/>
      <c r="D34965" s="4"/>
      <c r="E34965" s="4"/>
      <c r="F34965" s="4"/>
      <c r="G34965" s="31"/>
    </row>
    <row r="34966" spans="2:7" s="40" customFormat="1">
      <c r="B34966" s="7"/>
      <c r="C34966" s="7"/>
      <c r="D34966" s="4"/>
      <c r="E34966" s="4"/>
      <c r="F34966" s="4"/>
      <c r="G34966" s="31"/>
    </row>
    <row r="34967" spans="2:7" s="40" customFormat="1">
      <c r="B34967" s="7"/>
      <c r="C34967" s="7"/>
      <c r="D34967" s="4"/>
      <c r="E34967" s="4"/>
      <c r="F34967" s="4"/>
      <c r="G34967" s="31"/>
    </row>
    <row r="34968" spans="2:7" s="40" customFormat="1">
      <c r="B34968" s="7"/>
      <c r="C34968" s="7"/>
      <c r="D34968" s="4"/>
      <c r="E34968" s="4"/>
      <c r="F34968" s="4"/>
      <c r="G34968" s="31"/>
    </row>
    <row r="34969" spans="2:7" s="40" customFormat="1">
      <c r="B34969" s="7"/>
      <c r="C34969" s="7"/>
      <c r="D34969" s="4"/>
      <c r="E34969" s="4"/>
      <c r="F34969" s="4"/>
      <c r="G34969" s="31"/>
    </row>
    <row r="34970" spans="2:7" s="40" customFormat="1">
      <c r="B34970" s="7"/>
      <c r="C34970" s="7"/>
      <c r="D34970" s="4"/>
      <c r="E34970" s="4"/>
      <c r="F34970" s="4"/>
      <c r="G34970" s="31"/>
    </row>
    <row r="34971" spans="2:7" s="40" customFormat="1">
      <c r="B34971" s="7"/>
      <c r="C34971" s="7"/>
      <c r="D34971" s="4"/>
      <c r="E34971" s="4"/>
      <c r="F34971" s="4"/>
      <c r="G34971" s="31"/>
    </row>
    <row r="34972" spans="2:7" s="40" customFormat="1">
      <c r="B34972" s="7"/>
      <c r="C34972" s="7"/>
      <c r="D34972" s="4"/>
      <c r="E34972" s="4"/>
      <c r="F34972" s="4"/>
      <c r="G34972" s="31"/>
    </row>
    <row r="34973" spans="2:7" s="40" customFormat="1">
      <c r="B34973" s="7"/>
      <c r="C34973" s="7"/>
      <c r="D34973" s="4"/>
      <c r="E34973" s="4"/>
      <c r="F34973" s="4"/>
      <c r="G34973" s="31"/>
    </row>
    <row r="34974" spans="2:7" s="40" customFormat="1">
      <c r="B34974" s="7"/>
      <c r="C34974" s="7"/>
      <c r="D34974" s="4"/>
      <c r="E34974" s="4"/>
      <c r="F34974" s="4"/>
      <c r="G34974" s="31"/>
    </row>
    <row r="34975" spans="2:7" s="40" customFormat="1">
      <c r="B34975" s="7"/>
      <c r="C34975" s="7"/>
      <c r="D34975" s="4"/>
      <c r="E34975" s="4"/>
      <c r="F34975" s="4"/>
      <c r="G34975" s="31"/>
    </row>
    <row r="34976" spans="2:7" s="40" customFormat="1">
      <c r="B34976" s="7"/>
      <c r="C34976" s="7"/>
      <c r="D34976" s="4"/>
      <c r="E34976" s="4"/>
      <c r="F34976" s="4"/>
      <c r="G34976" s="31"/>
    </row>
    <row r="34977" spans="2:7" s="40" customFormat="1">
      <c r="B34977" s="7"/>
      <c r="C34977" s="7"/>
      <c r="D34977" s="4"/>
      <c r="E34977" s="4"/>
      <c r="F34977" s="4"/>
      <c r="G34977" s="31"/>
    </row>
    <row r="34978" spans="2:7" s="40" customFormat="1">
      <c r="B34978" s="7"/>
      <c r="C34978" s="7"/>
      <c r="D34978" s="4"/>
      <c r="E34978" s="4"/>
      <c r="F34978" s="4"/>
      <c r="G34978" s="31"/>
    </row>
    <row r="34979" spans="2:7" s="40" customFormat="1">
      <c r="B34979" s="7"/>
      <c r="C34979" s="7"/>
      <c r="D34979" s="4"/>
      <c r="E34979" s="4"/>
      <c r="F34979" s="4"/>
      <c r="G34979" s="31"/>
    </row>
    <row r="34980" spans="2:7" s="40" customFormat="1">
      <c r="B34980" s="7"/>
      <c r="C34980" s="7"/>
      <c r="D34980" s="4"/>
      <c r="E34980" s="4"/>
      <c r="F34980" s="4"/>
      <c r="G34980" s="31"/>
    </row>
    <row r="34981" spans="2:7" s="40" customFormat="1">
      <c r="B34981" s="7"/>
      <c r="C34981" s="7"/>
      <c r="D34981" s="4"/>
      <c r="E34981" s="4"/>
      <c r="F34981" s="4"/>
      <c r="G34981" s="31"/>
    </row>
    <row r="34982" spans="2:7" s="40" customFormat="1">
      <c r="B34982" s="7"/>
      <c r="C34982" s="7"/>
      <c r="D34982" s="4"/>
      <c r="E34982" s="4"/>
      <c r="F34982" s="4"/>
      <c r="G34982" s="31"/>
    </row>
    <row r="34983" spans="2:7" s="40" customFormat="1">
      <c r="B34983" s="7"/>
      <c r="C34983" s="7"/>
      <c r="D34983" s="4"/>
      <c r="E34983" s="4"/>
      <c r="F34983" s="4"/>
      <c r="G34983" s="31"/>
    </row>
    <row r="34984" spans="2:7" s="40" customFormat="1">
      <c r="B34984" s="7"/>
      <c r="C34984" s="7"/>
      <c r="D34984" s="4"/>
      <c r="E34984" s="4"/>
      <c r="F34984" s="4"/>
      <c r="G34984" s="31"/>
    </row>
    <row r="34985" spans="2:7" s="40" customFormat="1">
      <c r="B34985" s="7"/>
      <c r="C34985" s="7"/>
      <c r="D34985" s="4"/>
      <c r="E34985" s="4"/>
      <c r="F34985" s="4"/>
      <c r="G34985" s="31"/>
    </row>
    <row r="34986" spans="2:7" s="40" customFormat="1">
      <c r="B34986" s="7"/>
      <c r="C34986" s="7"/>
      <c r="D34986" s="4"/>
      <c r="E34986" s="4"/>
      <c r="F34986" s="4"/>
      <c r="G34986" s="31"/>
    </row>
    <row r="34987" spans="2:7" s="40" customFormat="1">
      <c r="B34987" s="7"/>
      <c r="C34987" s="7"/>
      <c r="D34987" s="4"/>
      <c r="E34987" s="4"/>
      <c r="F34987" s="4"/>
      <c r="G34987" s="31"/>
    </row>
    <row r="34988" spans="2:7" s="40" customFormat="1">
      <c r="B34988" s="7"/>
      <c r="C34988" s="7"/>
      <c r="D34988" s="4"/>
      <c r="E34988" s="4"/>
      <c r="F34988" s="4"/>
      <c r="G34988" s="31"/>
    </row>
    <row r="34989" spans="2:7" s="40" customFormat="1">
      <c r="B34989" s="7"/>
      <c r="C34989" s="7"/>
      <c r="D34989" s="4"/>
      <c r="E34989" s="4"/>
      <c r="F34989" s="4"/>
      <c r="G34989" s="31"/>
    </row>
    <row r="34990" spans="2:7" s="40" customFormat="1">
      <c r="B34990" s="7"/>
      <c r="C34990" s="7"/>
      <c r="D34990" s="4"/>
      <c r="E34990" s="4"/>
      <c r="F34990" s="4"/>
      <c r="G34990" s="31"/>
    </row>
    <row r="34991" spans="2:7" s="40" customFormat="1">
      <c r="B34991" s="7"/>
      <c r="C34991" s="7"/>
      <c r="D34991" s="4"/>
      <c r="E34991" s="4"/>
      <c r="F34991" s="4"/>
      <c r="G34991" s="31"/>
    </row>
    <row r="34992" spans="2:7" s="40" customFormat="1">
      <c r="B34992" s="7"/>
      <c r="C34992" s="7"/>
      <c r="D34992" s="4"/>
      <c r="E34992" s="4"/>
      <c r="F34992" s="4"/>
      <c r="G34992" s="31"/>
    </row>
    <row r="34993" spans="2:7" s="40" customFormat="1">
      <c r="B34993" s="7"/>
      <c r="C34993" s="7"/>
      <c r="D34993" s="4"/>
      <c r="E34993" s="4"/>
      <c r="F34993" s="4"/>
      <c r="G34993" s="31"/>
    </row>
    <row r="34994" spans="2:7" s="40" customFormat="1">
      <c r="B34994" s="7"/>
      <c r="C34994" s="7"/>
      <c r="D34994" s="4"/>
      <c r="E34994" s="4"/>
      <c r="F34994" s="4"/>
      <c r="G34994" s="31"/>
    </row>
    <row r="34995" spans="2:7" s="40" customFormat="1">
      <c r="B34995" s="7"/>
      <c r="C34995" s="7"/>
      <c r="D34995" s="4"/>
      <c r="E34995" s="4"/>
      <c r="F34995" s="4"/>
      <c r="G34995" s="31"/>
    </row>
    <row r="34996" spans="2:7" s="40" customFormat="1">
      <c r="B34996" s="7"/>
      <c r="C34996" s="7"/>
      <c r="D34996" s="4"/>
      <c r="E34996" s="4"/>
      <c r="F34996" s="4"/>
      <c r="G34996" s="31"/>
    </row>
    <row r="34997" spans="2:7" s="40" customFormat="1">
      <c r="B34997" s="7"/>
      <c r="C34997" s="7"/>
      <c r="D34997" s="4"/>
      <c r="E34997" s="4"/>
      <c r="F34997" s="4"/>
      <c r="G34997" s="31"/>
    </row>
    <row r="34998" spans="2:7" s="40" customFormat="1">
      <c r="B34998" s="7"/>
      <c r="C34998" s="7"/>
      <c r="D34998" s="4"/>
      <c r="E34998" s="4"/>
      <c r="F34998" s="4"/>
      <c r="G34998" s="31"/>
    </row>
    <row r="34999" spans="2:7" s="40" customFormat="1">
      <c r="B34999" s="7"/>
      <c r="C34999" s="7"/>
      <c r="D34999" s="4"/>
      <c r="E34999" s="4"/>
      <c r="F34999" s="4"/>
      <c r="G34999" s="31"/>
    </row>
    <row r="35000" spans="2:7" s="40" customFormat="1">
      <c r="B35000" s="7"/>
      <c r="C35000" s="7"/>
      <c r="D35000" s="4"/>
      <c r="E35000" s="4"/>
      <c r="F35000" s="4"/>
      <c r="G35000" s="31"/>
    </row>
    <row r="35001" spans="2:7" s="40" customFormat="1">
      <c r="B35001" s="7"/>
      <c r="C35001" s="7"/>
      <c r="D35001" s="4"/>
      <c r="E35001" s="4"/>
      <c r="F35001" s="4"/>
      <c r="G35001" s="31"/>
    </row>
    <row r="35002" spans="2:7" s="40" customFormat="1">
      <c r="B35002" s="7"/>
      <c r="C35002" s="7"/>
      <c r="D35002" s="4"/>
      <c r="E35002" s="4"/>
      <c r="F35002" s="4"/>
      <c r="G35002" s="31"/>
    </row>
    <row r="35003" spans="2:7" s="40" customFormat="1">
      <c r="B35003" s="7"/>
      <c r="C35003" s="7"/>
      <c r="D35003" s="4"/>
      <c r="E35003" s="4"/>
      <c r="F35003" s="4"/>
      <c r="G35003" s="31"/>
    </row>
    <row r="35004" spans="2:7" s="40" customFormat="1">
      <c r="B35004" s="7"/>
      <c r="C35004" s="7"/>
      <c r="D35004" s="4"/>
      <c r="E35004" s="4"/>
      <c r="F35004" s="4"/>
      <c r="G35004" s="31"/>
    </row>
    <row r="35005" spans="2:7" s="40" customFormat="1">
      <c r="B35005" s="7"/>
      <c r="C35005" s="7"/>
      <c r="D35005" s="4"/>
      <c r="E35005" s="4"/>
      <c r="F35005" s="4"/>
      <c r="G35005" s="31"/>
    </row>
    <row r="35006" spans="2:7" s="40" customFormat="1">
      <c r="B35006" s="7"/>
      <c r="C35006" s="7"/>
      <c r="D35006" s="4"/>
      <c r="E35006" s="4"/>
      <c r="F35006" s="4"/>
      <c r="G35006" s="31"/>
    </row>
    <row r="35007" spans="2:7" s="40" customFormat="1">
      <c r="B35007" s="7"/>
      <c r="C35007" s="7"/>
      <c r="D35007" s="4"/>
      <c r="E35007" s="4"/>
      <c r="F35007" s="4"/>
      <c r="G35007" s="31"/>
    </row>
    <row r="35008" spans="2:7" s="40" customFormat="1">
      <c r="B35008" s="7"/>
      <c r="C35008" s="7"/>
      <c r="D35008" s="4"/>
      <c r="E35008" s="4"/>
      <c r="F35008" s="4"/>
      <c r="G35008" s="31"/>
    </row>
    <row r="35009" spans="2:7" s="40" customFormat="1">
      <c r="B35009" s="7"/>
      <c r="C35009" s="7"/>
      <c r="D35009" s="4"/>
      <c r="E35009" s="4"/>
      <c r="F35009" s="4"/>
      <c r="G35009" s="31"/>
    </row>
    <row r="35010" spans="2:7" s="40" customFormat="1">
      <c r="B35010" s="7"/>
      <c r="C35010" s="7"/>
      <c r="D35010" s="4"/>
      <c r="E35010" s="4"/>
      <c r="F35010" s="4"/>
      <c r="G35010" s="31"/>
    </row>
    <row r="35011" spans="2:7" s="40" customFormat="1">
      <c r="B35011" s="7"/>
      <c r="C35011" s="7"/>
      <c r="D35011" s="4"/>
      <c r="E35011" s="4"/>
      <c r="F35011" s="4"/>
      <c r="G35011" s="31"/>
    </row>
    <row r="35012" spans="2:7" s="40" customFormat="1">
      <c r="B35012" s="7"/>
      <c r="C35012" s="7"/>
      <c r="D35012" s="4"/>
      <c r="E35012" s="4"/>
      <c r="F35012" s="4"/>
      <c r="G35012" s="31"/>
    </row>
    <row r="35013" spans="2:7" s="40" customFormat="1">
      <c r="B35013" s="7"/>
      <c r="C35013" s="7"/>
      <c r="D35013" s="4"/>
      <c r="E35013" s="4"/>
      <c r="F35013" s="4"/>
      <c r="G35013" s="31"/>
    </row>
    <row r="35014" spans="2:7" s="40" customFormat="1">
      <c r="B35014" s="7"/>
      <c r="C35014" s="7"/>
      <c r="D35014" s="4"/>
      <c r="E35014" s="4"/>
      <c r="F35014" s="4"/>
      <c r="G35014" s="31"/>
    </row>
    <row r="35015" spans="2:7" s="40" customFormat="1">
      <c r="B35015" s="7"/>
      <c r="C35015" s="7"/>
      <c r="D35015" s="4"/>
      <c r="E35015" s="4"/>
      <c r="F35015" s="4"/>
      <c r="G35015" s="31"/>
    </row>
    <row r="35016" spans="2:7" s="40" customFormat="1">
      <c r="B35016" s="7"/>
      <c r="C35016" s="7"/>
      <c r="D35016" s="4"/>
      <c r="E35016" s="4"/>
      <c r="F35016" s="4"/>
      <c r="G35016" s="31"/>
    </row>
    <row r="35017" spans="2:7" s="40" customFormat="1">
      <c r="B35017" s="7"/>
      <c r="C35017" s="7"/>
      <c r="D35017" s="4"/>
      <c r="E35017" s="4"/>
      <c r="F35017" s="4"/>
      <c r="G35017" s="31"/>
    </row>
    <row r="35018" spans="2:7" s="40" customFormat="1">
      <c r="B35018" s="7"/>
      <c r="C35018" s="7"/>
      <c r="D35018" s="4"/>
      <c r="E35018" s="4"/>
      <c r="F35018" s="4"/>
      <c r="G35018" s="31"/>
    </row>
    <row r="35019" spans="2:7" s="40" customFormat="1">
      <c r="B35019" s="7"/>
      <c r="C35019" s="7"/>
      <c r="D35019" s="4"/>
      <c r="E35019" s="4"/>
      <c r="F35019" s="4"/>
      <c r="G35019" s="31"/>
    </row>
    <row r="35020" spans="2:7" s="40" customFormat="1">
      <c r="B35020" s="7"/>
      <c r="C35020" s="7"/>
      <c r="D35020" s="4"/>
      <c r="E35020" s="4"/>
      <c r="F35020" s="4"/>
      <c r="G35020" s="31"/>
    </row>
    <row r="35021" spans="2:7" s="40" customFormat="1">
      <c r="B35021" s="7"/>
      <c r="C35021" s="7"/>
      <c r="D35021" s="4"/>
      <c r="E35021" s="4"/>
      <c r="F35021" s="4"/>
      <c r="G35021" s="31"/>
    </row>
    <row r="35022" spans="2:7" s="40" customFormat="1">
      <c r="B35022" s="7"/>
      <c r="C35022" s="7"/>
      <c r="D35022" s="4"/>
      <c r="E35022" s="4"/>
      <c r="F35022" s="4"/>
      <c r="G35022" s="31"/>
    </row>
    <row r="35023" spans="2:7" s="40" customFormat="1">
      <c r="B35023" s="7"/>
      <c r="C35023" s="7"/>
      <c r="D35023" s="4"/>
      <c r="E35023" s="4"/>
      <c r="F35023" s="4"/>
      <c r="G35023" s="31"/>
    </row>
    <row r="35024" spans="2:7" s="40" customFormat="1">
      <c r="B35024" s="7"/>
      <c r="C35024" s="7"/>
      <c r="D35024" s="4"/>
      <c r="E35024" s="4"/>
      <c r="F35024" s="4"/>
      <c r="G35024" s="31"/>
    </row>
    <row r="35025" spans="2:7" s="40" customFormat="1">
      <c r="B35025" s="7"/>
      <c r="C35025" s="7"/>
      <c r="D35025" s="4"/>
      <c r="E35025" s="4"/>
      <c r="F35025" s="4"/>
      <c r="G35025" s="31"/>
    </row>
    <row r="35026" spans="2:7" s="40" customFormat="1">
      <c r="B35026" s="7"/>
      <c r="C35026" s="7"/>
      <c r="D35026" s="4"/>
      <c r="E35026" s="4"/>
      <c r="F35026" s="4"/>
      <c r="G35026" s="31"/>
    </row>
    <row r="35027" spans="2:7" s="40" customFormat="1">
      <c r="B35027" s="7"/>
      <c r="C35027" s="7"/>
      <c r="D35027" s="4"/>
      <c r="E35027" s="4"/>
      <c r="F35027" s="4"/>
      <c r="G35027" s="31"/>
    </row>
    <row r="35028" spans="2:7" s="40" customFormat="1">
      <c r="B35028" s="7"/>
      <c r="C35028" s="7"/>
      <c r="D35028" s="4"/>
      <c r="E35028" s="4"/>
      <c r="F35028" s="4"/>
      <c r="G35028" s="31"/>
    </row>
    <row r="35029" spans="2:7" s="40" customFormat="1">
      <c r="B35029" s="7"/>
      <c r="C35029" s="7"/>
      <c r="D35029" s="4"/>
      <c r="E35029" s="4"/>
      <c r="F35029" s="4"/>
      <c r="G35029" s="31"/>
    </row>
    <row r="35030" spans="2:7" s="40" customFormat="1">
      <c r="B35030" s="7"/>
      <c r="C35030" s="7"/>
      <c r="D35030" s="4"/>
      <c r="E35030" s="4"/>
      <c r="F35030" s="4"/>
      <c r="G35030" s="31"/>
    </row>
    <row r="35031" spans="2:7" s="40" customFormat="1">
      <c r="B35031" s="7"/>
      <c r="C35031" s="7"/>
      <c r="D35031" s="4"/>
      <c r="E35031" s="4"/>
      <c r="F35031" s="4"/>
      <c r="G35031" s="31"/>
    </row>
    <row r="35032" spans="2:7" s="40" customFormat="1">
      <c r="B35032" s="7"/>
      <c r="C35032" s="7"/>
      <c r="D35032" s="4"/>
      <c r="E35032" s="4"/>
      <c r="F35032" s="4"/>
      <c r="G35032" s="31"/>
    </row>
    <row r="35033" spans="2:7" s="40" customFormat="1">
      <c r="B35033" s="7"/>
      <c r="C35033" s="7"/>
      <c r="D35033" s="4"/>
      <c r="E35033" s="4"/>
      <c r="F35033" s="4"/>
      <c r="G35033" s="31"/>
    </row>
    <row r="35034" spans="2:7" s="40" customFormat="1">
      <c r="B35034" s="7"/>
      <c r="C35034" s="7"/>
      <c r="D35034" s="4"/>
      <c r="E35034" s="4"/>
      <c r="F35034" s="4"/>
      <c r="G35034" s="31"/>
    </row>
    <row r="35035" spans="2:7" s="40" customFormat="1">
      <c r="B35035" s="7"/>
      <c r="C35035" s="7"/>
      <c r="D35035" s="4"/>
      <c r="E35035" s="4"/>
      <c r="F35035" s="4"/>
      <c r="G35035" s="31"/>
    </row>
    <row r="35036" spans="2:7" s="40" customFormat="1">
      <c r="B35036" s="7"/>
      <c r="C35036" s="7"/>
      <c r="D35036" s="4"/>
      <c r="E35036" s="4"/>
      <c r="F35036" s="4"/>
      <c r="G35036" s="31"/>
    </row>
    <row r="35037" spans="2:7" s="40" customFormat="1">
      <c r="B35037" s="7"/>
      <c r="C35037" s="7"/>
      <c r="D35037" s="4"/>
      <c r="E35037" s="4"/>
      <c r="F35037" s="4"/>
      <c r="G35037" s="31"/>
    </row>
    <row r="35038" spans="2:7" s="40" customFormat="1">
      <c r="B35038" s="7"/>
      <c r="C35038" s="7"/>
      <c r="D35038" s="4"/>
      <c r="E35038" s="4"/>
      <c r="F35038" s="4"/>
      <c r="G35038" s="31"/>
    </row>
    <row r="35039" spans="2:7" s="40" customFormat="1">
      <c r="B35039" s="7"/>
      <c r="C35039" s="7"/>
      <c r="D35039" s="4"/>
      <c r="E35039" s="4"/>
      <c r="F35039" s="4"/>
      <c r="G35039" s="31"/>
    </row>
    <row r="35040" spans="2:7" s="40" customFormat="1">
      <c r="B35040" s="7"/>
      <c r="C35040" s="7"/>
      <c r="D35040" s="4"/>
      <c r="E35040" s="4"/>
      <c r="F35040" s="4"/>
      <c r="G35040" s="31"/>
    </row>
    <row r="35041" spans="2:7" s="40" customFormat="1">
      <c r="B35041" s="7"/>
      <c r="C35041" s="7"/>
      <c r="D35041" s="4"/>
      <c r="E35041" s="4"/>
      <c r="F35041" s="4"/>
      <c r="G35041" s="31"/>
    </row>
    <row r="35042" spans="2:7" s="40" customFormat="1">
      <c r="B35042" s="7"/>
      <c r="C35042" s="7"/>
      <c r="D35042" s="4"/>
      <c r="E35042" s="4"/>
      <c r="F35042" s="4"/>
      <c r="G35042" s="31"/>
    </row>
    <row r="35043" spans="2:7" s="40" customFormat="1">
      <c r="B35043" s="7"/>
      <c r="C35043" s="7"/>
      <c r="D35043" s="4"/>
      <c r="E35043" s="4"/>
      <c r="F35043" s="4"/>
      <c r="G35043" s="31"/>
    </row>
    <row r="35044" spans="2:7" s="40" customFormat="1">
      <c r="B35044" s="7"/>
      <c r="C35044" s="7"/>
      <c r="D35044" s="4"/>
      <c r="E35044" s="4"/>
      <c r="F35044" s="4"/>
      <c r="G35044" s="31"/>
    </row>
    <row r="35045" spans="2:7" s="40" customFormat="1">
      <c r="B35045" s="7"/>
      <c r="C35045" s="7"/>
      <c r="D35045" s="4"/>
      <c r="E35045" s="4"/>
      <c r="F35045" s="4"/>
      <c r="G35045" s="31"/>
    </row>
    <row r="35046" spans="2:7" s="40" customFormat="1">
      <c r="B35046" s="7"/>
      <c r="C35046" s="7"/>
      <c r="D35046" s="4"/>
      <c r="E35046" s="4"/>
      <c r="F35046" s="4"/>
      <c r="G35046" s="31"/>
    </row>
    <row r="35047" spans="2:7" s="40" customFormat="1">
      <c r="B35047" s="7"/>
      <c r="C35047" s="7"/>
      <c r="D35047" s="4"/>
      <c r="E35047" s="4"/>
      <c r="F35047" s="4"/>
      <c r="G35047" s="31"/>
    </row>
    <row r="35048" spans="2:7" s="40" customFormat="1">
      <c r="B35048" s="7"/>
      <c r="C35048" s="7"/>
      <c r="D35048" s="4"/>
      <c r="E35048" s="4"/>
      <c r="F35048" s="4"/>
      <c r="G35048" s="31"/>
    </row>
    <row r="35049" spans="2:7" s="40" customFormat="1">
      <c r="B35049" s="7"/>
      <c r="C35049" s="7"/>
      <c r="D35049" s="4"/>
      <c r="E35049" s="4"/>
      <c r="F35049" s="4"/>
      <c r="G35049" s="31"/>
    </row>
    <row r="35050" spans="2:7" s="40" customFormat="1">
      <c r="B35050" s="7"/>
      <c r="C35050" s="7"/>
      <c r="D35050" s="4"/>
      <c r="E35050" s="4"/>
      <c r="F35050" s="4"/>
      <c r="G35050" s="31"/>
    </row>
    <row r="35051" spans="2:7" s="40" customFormat="1">
      <c r="B35051" s="7"/>
      <c r="C35051" s="7"/>
      <c r="D35051" s="4"/>
      <c r="E35051" s="4"/>
      <c r="F35051" s="4"/>
      <c r="G35051" s="31"/>
    </row>
    <row r="35052" spans="2:7" s="40" customFormat="1">
      <c r="B35052" s="7"/>
      <c r="C35052" s="7"/>
      <c r="D35052" s="4"/>
      <c r="E35052" s="4"/>
      <c r="F35052" s="4"/>
      <c r="G35052" s="31"/>
    </row>
    <row r="35053" spans="2:7" s="40" customFormat="1">
      <c r="B35053" s="7"/>
      <c r="C35053" s="7"/>
      <c r="D35053" s="4"/>
      <c r="E35053" s="4"/>
      <c r="F35053" s="4"/>
      <c r="G35053" s="31"/>
    </row>
    <row r="35054" spans="2:7" s="40" customFormat="1">
      <c r="B35054" s="7"/>
      <c r="C35054" s="7"/>
      <c r="D35054" s="4"/>
      <c r="E35054" s="4"/>
      <c r="F35054" s="4"/>
      <c r="G35054" s="31"/>
    </row>
    <row r="35055" spans="2:7" s="40" customFormat="1">
      <c r="B35055" s="7"/>
      <c r="C35055" s="7"/>
      <c r="D35055" s="4"/>
      <c r="E35055" s="4"/>
      <c r="F35055" s="4"/>
      <c r="G35055" s="31"/>
    </row>
    <row r="35056" spans="2:7" s="40" customFormat="1">
      <c r="B35056" s="7"/>
      <c r="C35056" s="7"/>
      <c r="D35056" s="4"/>
      <c r="E35056" s="4"/>
      <c r="F35056" s="4"/>
      <c r="G35056" s="31"/>
    </row>
    <row r="35057" spans="2:7" s="40" customFormat="1">
      <c r="B35057" s="7"/>
      <c r="C35057" s="7"/>
      <c r="D35057" s="4"/>
      <c r="E35057" s="4"/>
      <c r="F35057" s="4"/>
      <c r="G35057" s="31"/>
    </row>
    <row r="35058" spans="2:7" s="40" customFormat="1">
      <c r="B35058" s="7"/>
      <c r="C35058" s="7"/>
      <c r="D35058" s="4"/>
      <c r="E35058" s="4"/>
      <c r="F35058" s="4"/>
      <c r="G35058" s="31"/>
    </row>
    <row r="35059" spans="2:7" s="40" customFormat="1">
      <c r="B35059" s="7"/>
      <c r="C35059" s="7"/>
      <c r="D35059" s="4"/>
      <c r="E35059" s="4"/>
      <c r="F35059" s="4"/>
      <c r="G35059" s="31"/>
    </row>
    <row r="35060" spans="2:7" s="40" customFormat="1">
      <c r="B35060" s="7"/>
      <c r="C35060" s="7"/>
      <c r="D35060" s="4"/>
      <c r="E35060" s="4"/>
      <c r="F35060" s="4"/>
      <c r="G35060" s="31"/>
    </row>
    <row r="35061" spans="2:7" s="40" customFormat="1">
      <c r="B35061" s="7"/>
      <c r="C35061" s="7"/>
      <c r="D35061" s="4"/>
      <c r="E35061" s="4"/>
      <c r="F35061" s="4"/>
      <c r="G35061" s="31"/>
    </row>
    <row r="35062" spans="2:7" s="40" customFormat="1">
      <c r="B35062" s="7"/>
      <c r="C35062" s="7"/>
      <c r="D35062" s="4"/>
      <c r="E35062" s="4"/>
      <c r="F35062" s="4"/>
      <c r="G35062" s="31"/>
    </row>
    <row r="35063" spans="2:7" s="40" customFormat="1">
      <c r="B35063" s="7"/>
      <c r="C35063" s="7"/>
      <c r="D35063" s="4"/>
      <c r="E35063" s="4"/>
      <c r="F35063" s="4"/>
      <c r="G35063" s="31"/>
    </row>
    <row r="35064" spans="2:7" s="40" customFormat="1">
      <c r="B35064" s="7"/>
      <c r="C35064" s="7"/>
      <c r="D35064" s="4"/>
      <c r="E35064" s="4"/>
      <c r="F35064" s="4"/>
      <c r="G35064" s="31"/>
    </row>
    <row r="35065" spans="2:7" s="40" customFormat="1">
      <c r="B35065" s="7"/>
      <c r="C35065" s="7"/>
      <c r="D35065" s="4"/>
      <c r="E35065" s="4"/>
      <c r="F35065" s="4"/>
      <c r="G35065" s="31"/>
    </row>
    <row r="35066" spans="2:7" s="40" customFormat="1">
      <c r="B35066" s="7"/>
      <c r="C35066" s="7"/>
      <c r="D35066" s="4"/>
      <c r="E35066" s="4"/>
      <c r="F35066" s="4"/>
      <c r="G35066" s="31"/>
    </row>
    <row r="35067" spans="2:7" s="40" customFormat="1">
      <c r="B35067" s="7"/>
      <c r="C35067" s="7"/>
      <c r="D35067" s="4"/>
      <c r="E35067" s="4"/>
      <c r="F35067" s="4"/>
      <c r="G35067" s="31"/>
    </row>
    <row r="35068" spans="2:7" s="40" customFormat="1">
      <c r="B35068" s="7"/>
      <c r="C35068" s="7"/>
      <c r="D35068" s="4"/>
      <c r="E35068" s="4"/>
      <c r="F35068" s="4"/>
      <c r="G35068" s="31"/>
    </row>
    <row r="35069" spans="2:7" s="40" customFormat="1">
      <c r="B35069" s="7"/>
      <c r="C35069" s="7"/>
      <c r="D35069" s="4"/>
      <c r="E35069" s="4"/>
      <c r="F35069" s="4"/>
      <c r="G35069" s="31"/>
    </row>
    <row r="35070" spans="2:7" s="40" customFormat="1">
      <c r="B35070" s="7"/>
      <c r="C35070" s="7"/>
      <c r="D35070" s="4"/>
      <c r="E35070" s="4"/>
      <c r="F35070" s="4"/>
      <c r="G35070" s="31"/>
    </row>
    <row r="35071" spans="2:7" s="40" customFormat="1">
      <c r="B35071" s="7"/>
      <c r="C35071" s="7"/>
      <c r="D35071" s="4"/>
      <c r="E35071" s="4"/>
      <c r="F35071" s="4"/>
      <c r="G35071" s="31"/>
    </row>
    <row r="35072" spans="2:7" s="40" customFormat="1">
      <c r="B35072" s="7"/>
      <c r="C35072" s="7"/>
      <c r="D35072" s="4"/>
      <c r="E35072" s="4"/>
      <c r="F35072" s="4"/>
      <c r="G35072" s="31"/>
    </row>
    <row r="35073" spans="2:7" s="40" customFormat="1">
      <c r="B35073" s="7"/>
      <c r="C35073" s="7"/>
      <c r="D35073" s="4"/>
      <c r="E35073" s="4"/>
      <c r="F35073" s="4"/>
      <c r="G35073" s="31"/>
    </row>
    <row r="35074" spans="2:7" s="40" customFormat="1">
      <c r="B35074" s="7"/>
      <c r="C35074" s="7"/>
      <c r="D35074" s="4"/>
      <c r="E35074" s="4"/>
      <c r="F35074" s="4"/>
      <c r="G35074" s="31"/>
    </row>
    <row r="35075" spans="2:7" s="40" customFormat="1">
      <c r="B35075" s="7"/>
      <c r="C35075" s="7"/>
      <c r="D35075" s="4"/>
      <c r="E35075" s="4"/>
      <c r="F35075" s="4"/>
      <c r="G35075" s="31"/>
    </row>
    <row r="35076" spans="2:7" s="40" customFormat="1">
      <c r="B35076" s="7"/>
      <c r="C35076" s="7"/>
      <c r="D35076" s="4"/>
      <c r="E35076" s="4"/>
      <c r="F35076" s="4"/>
      <c r="G35076" s="31"/>
    </row>
    <row r="35077" spans="2:7" s="40" customFormat="1">
      <c r="B35077" s="7"/>
      <c r="C35077" s="7"/>
      <c r="D35077" s="4"/>
      <c r="E35077" s="4"/>
      <c r="F35077" s="4"/>
      <c r="G35077" s="31"/>
    </row>
    <row r="35078" spans="2:7" s="40" customFormat="1">
      <c r="B35078" s="7"/>
      <c r="C35078" s="7"/>
      <c r="D35078" s="4"/>
      <c r="E35078" s="4"/>
      <c r="F35078" s="4"/>
      <c r="G35078" s="31"/>
    </row>
    <row r="35079" spans="2:7" s="40" customFormat="1">
      <c r="B35079" s="7"/>
      <c r="C35079" s="7"/>
      <c r="D35079" s="4"/>
      <c r="E35079" s="4"/>
      <c r="F35079" s="4"/>
      <c r="G35079" s="31"/>
    </row>
    <row r="35080" spans="2:7" s="40" customFormat="1">
      <c r="B35080" s="7"/>
      <c r="C35080" s="7"/>
      <c r="D35080" s="4"/>
      <c r="E35080" s="4"/>
      <c r="F35080" s="4"/>
      <c r="G35080" s="31"/>
    </row>
    <row r="35081" spans="2:7" s="40" customFormat="1">
      <c r="B35081" s="7"/>
      <c r="C35081" s="7"/>
      <c r="D35081" s="4"/>
      <c r="E35081" s="4"/>
      <c r="F35081" s="4"/>
      <c r="G35081" s="31"/>
    </row>
    <row r="35082" spans="2:7" s="40" customFormat="1">
      <c r="B35082" s="7"/>
      <c r="C35082" s="7"/>
      <c r="D35082" s="4"/>
      <c r="E35082" s="4"/>
      <c r="F35082" s="4"/>
      <c r="G35082" s="31"/>
    </row>
    <row r="35083" spans="2:7" s="40" customFormat="1">
      <c r="B35083" s="7"/>
      <c r="C35083" s="7"/>
      <c r="D35083" s="4"/>
      <c r="E35083" s="4"/>
      <c r="F35083" s="4"/>
      <c r="G35083" s="31"/>
    </row>
    <row r="35084" spans="2:7" s="40" customFormat="1">
      <c r="B35084" s="7"/>
      <c r="C35084" s="7"/>
      <c r="D35084" s="4"/>
      <c r="E35084" s="4"/>
      <c r="F35084" s="4"/>
      <c r="G35084" s="31"/>
    </row>
    <row r="35085" spans="2:7" s="40" customFormat="1">
      <c r="B35085" s="7"/>
      <c r="C35085" s="7"/>
      <c r="D35085" s="4"/>
      <c r="E35085" s="4"/>
      <c r="F35085" s="4"/>
      <c r="G35085" s="31"/>
    </row>
    <row r="35086" spans="2:7" s="40" customFormat="1">
      <c r="B35086" s="7"/>
      <c r="C35086" s="7"/>
      <c r="D35086" s="4"/>
      <c r="E35086" s="4"/>
      <c r="F35086" s="4"/>
      <c r="G35086" s="31"/>
    </row>
    <row r="35087" spans="2:7" s="40" customFormat="1">
      <c r="B35087" s="7"/>
      <c r="C35087" s="7"/>
      <c r="D35087" s="4"/>
      <c r="E35087" s="4"/>
      <c r="F35087" s="4"/>
      <c r="G35087" s="31"/>
    </row>
    <row r="35088" spans="2:7" s="40" customFormat="1">
      <c r="B35088" s="7"/>
      <c r="C35088" s="7"/>
      <c r="D35088" s="4"/>
      <c r="E35088" s="4"/>
      <c r="F35088" s="4"/>
      <c r="G35088" s="31"/>
    </row>
    <row r="35089" spans="2:7" s="40" customFormat="1">
      <c r="B35089" s="7"/>
      <c r="C35089" s="7"/>
      <c r="D35089" s="4"/>
      <c r="E35089" s="4"/>
      <c r="F35089" s="4"/>
      <c r="G35089" s="31"/>
    </row>
    <row r="35090" spans="2:7" s="40" customFormat="1">
      <c r="B35090" s="7"/>
      <c r="C35090" s="7"/>
      <c r="D35090" s="4"/>
      <c r="E35090" s="4"/>
      <c r="F35090" s="4"/>
      <c r="G35090" s="31"/>
    </row>
    <row r="35091" spans="2:7" s="40" customFormat="1">
      <c r="B35091" s="7"/>
      <c r="C35091" s="7"/>
      <c r="D35091" s="4"/>
      <c r="E35091" s="4"/>
      <c r="F35091" s="4"/>
      <c r="G35091" s="31"/>
    </row>
    <row r="35092" spans="2:7" s="40" customFormat="1">
      <c r="B35092" s="7"/>
      <c r="C35092" s="7"/>
      <c r="D35092" s="4"/>
      <c r="E35092" s="4"/>
      <c r="F35092" s="4"/>
      <c r="G35092" s="31"/>
    </row>
    <row r="35093" spans="2:7" s="40" customFormat="1">
      <c r="B35093" s="7"/>
      <c r="C35093" s="7"/>
      <c r="D35093" s="4"/>
      <c r="E35093" s="4"/>
      <c r="F35093" s="4"/>
      <c r="G35093" s="31"/>
    </row>
    <row r="35094" spans="2:7" s="40" customFormat="1">
      <c r="B35094" s="7"/>
      <c r="C35094" s="7"/>
      <c r="D35094" s="4"/>
      <c r="E35094" s="4"/>
      <c r="F35094" s="4"/>
      <c r="G35094" s="31"/>
    </row>
    <row r="35095" spans="2:7" s="40" customFormat="1">
      <c r="B35095" s="7"/>
      <c r="C35095" s="7"/>
      <c r="D35095" s="4"/>
      <c r="E35095" s="4"/>
      <c r="F35095" s="4"/>
      <c r="G35095" s="31"/>
    </row>
    <row r="35096" spans="2:7" s="40" customFormat="1">
      <c r="B35096" s="7"/>
      <c r="C35096" s="7"/>
      <c r="D35096" s="4"/>
      <c r="E35096" s="4"/>
      <c r="F35096" s="4"/>
      <c r="G35096" s="31"/>
    </row>
    <row r="35097" spans="2:7" s="40" customFormat="1">
      <c r="B35097" s="7"/>
      <c r="C35097" s="7"/>
      <c r="D35097" s="4"/>
      <c r="E35097" s="4"/>
      <c r="F35097" s="4"/>
      <c r="G35097" s="31"/>
    </row>
    <row r="35098" spans="2:7" s="40" customFormat="1">
      <c r="B35098" s="7"/>
      <c r="C35098" s="7"/>
      <c r="D35098" s="4"/>
      <c r="E35098" s="4"/>
      <c r="F35098" s="4"/>
      <c r="G35098" s="31"/>
    </row>
    <row r="35099" spans="2:7" s="40" customFormat="1">
      <c r="B35099" s="7"/>
      <c r="C35099" s="7"/>
      <c r="D35099" s="4"/>
      <c r="E35099" s="4"/>
      <c r="F35099" s="4"/>
      <c r="G35099" s="31"/>
    </row>
    <row r="35100" spans="2:7" s="40" customFormat="1">
      <c r="B35100" s="7"/>
      <c r="C35100" s="7"/>
      <c r="D35100" s="4"/>
      <c r="E35100" s="4"/>
      <c r="F35100" s="4"/>
      <c r="G35100" s="31"/>
    </row>
    <row r="35101" spans="2:7" s="40" customFormat="1">
      <c r="B35101" s="7"/>
      <c r="C35101" s="7"/>
      <c r="D35101" s="4"/>
      <c r="E35101" s="4"/>
      <c r="F35101" s="4"/>
      <c r="G35101" s="31"/>
    </row>
    <row r="35102" spans="2:7" s="40" customFormat="1">
      <c r="B35102" s="7"/>
      <c r="C35102" s="7"/>
      <c r="D35102" s="4"/>
      <c r="E35102" s="4"/>
      <c r="F35102" s="4"/>
      <c r="G35102" s="31"/>
    </row>
    <row r="35103" spans="2:7" s="40" customFormat="1">
      <c r="B35103" s="7"/>
      <c r="C35103" s="7"/>
      <c r="D35103" s="4"/>
      <c r="E35103" s="4"/>
      <c r="F35103" s="4"/>
      <c r="G35103" s="31"/>
    </row>
    <row r="35104" spans="2:7" s="40" customFormat="1">
      <c r="B35104" s="7"/>
      <c r="C35104" s="7"/>
      <c r="D35104" s="4"/>
      <c r="E35104" s="4"/>
      <c r="F35104" s="4"/>
      <c r="G35104" s="31"/>
    </row>
    <row r="35105" spans="2:7" s="40" customFormat="1">
      <c r="B35105" s="7"/>
      <c r="C35105" s="7"/>
      <c r="D35105" s="4"/>
      <c r="E35105" s="4"/>
      <c r="F35105" s="4"/>
      <c r="G35105" s="31"/>
    </row>
    <row r="35106" spans="2:7" s="40" customFormat="1">
      <c r="B35106" s="7"/>
      <c r="C35106" s="7"/>
      <c r="D35106" s="4"/>
      <c r="E35106" s="4"/>
      <c r="F35106" s="4"/>
      <c r="G35106" s="31"/>
    </row>
    <row r="35107" spans="2:7" s="40" customFormat="1">
      <c r="B35107" s="7"/>
      <c r="C35107" s="7"/>
      <c r="D35107" s="4"/>
      <c r="E35107" s="4"/>
      <c r="F35107" s="4"/>
      <c r="G35107" s="31"/>
    </row>
    <row r="35108" spans="2:7" s="40" customFormat="1">
      <c r="B35108" s="7"/>
      <c r="C35108" s="7"/>
      <c r="D35108" s="4"/>
      <c r="E35108" s="4"/>
      <c r="F35108" s="4"/>
      <c r="G35108" s="31"/>
    </row>
    <row r="35109" spans="2:7" s="40" customFormat="1">
      <c r="B35109" s="7"/>
      <c r="C35109" s="7"/>
      <c r="D35109" s="4"/>
      <c r="E35109" s="4"/>
      <c r="F35109" s="4"/>
      <c r="G35109" s="31"/>
    </row>
    <row r="35110" spans="2:7" s="40" customFormat="1">
      <c r="B35110" s="7"/>
      <c r="C35110" s="7"/>
      <c r="D35110" s="4"/>
      <c r="E35110" s="4"/>
      <c r="F35110" s="4"/>
      <c r="G35110" s="31"/>
    </row>
    <row r="35111" spans="2:7" s="40" customFormat="1">
      <c r="B35111" s="7"/>
      <c r="C35111" s="7"/>
      <c r="D35111" s="4"/>
      <c r="E35111" s="4"/>
      <c r="F35111" s="4"/>
      <c r="G35111" s="31"/>
    </row>
    <row r="35112" spans="2:7" s="40" customFormat="1">
      <c r="B35112" s="7"/>
      <c r="C35112" s="7"/>
      <c r="D35112" s="4"/>
      <c r="E35112" s="4"/>
      <c r="F35112" s="4"/>
      <c r="G35112" s="31"/>
    </row>
    <row r="35113" spans="2:7" s="40" customFormat="1">
      <c r="B35113" s="7"/>
      <c r="C35113" s="7"/>
      <c r="D35113" s="4"/>
      <c r="E35113" s="4"/>
      <c r="F35113" s="4"/>
      <c r="G35113" s="31"/>
    </row>
    <row r="35114" spans="2:7" s="40" customFormat="1">
      <c r="B35114" s="7"/>
      <c r="C35114" s="7"/>
      <c r="D35114" s="4"/>
      <c r="E35114" s="4"/>
      <c r="F35114" s="4"/>
      <c r="G35114" s="31"/>
    </row>
    <row r="35115" spans="2:7" s="40" customFormat="1">
      <c r="B35115" s="7"/>
      <c r="C35115" s="7"/>
      <c r="D35115" s="4"/>
      <c r="E35115" s="4"/>
      <c r="F35115" s="4"/>
      <c r="G35115" s="31"/>
    </row>
    <row r="35116" spans="2:7" s="40" customFormat="1">
      <c r="B35116" s="7"/>
      <c r="C35116" s="7"/>
      <c r="D35116" s="4"/>
      <c r="E35116" s="4"/>
      <c r="F35116" s="4"/>
      <c r="G35116" s="31"/>
    </row>
    <row r="35117" spans="2:7" s="40" customFormat="1">
      <c r="B35117" s="7"/>
      <c r="C35117" s="7"/>
      <c r="D35117" s="4"/>
      <c r="E35117" s="4"/>
      <c r="F35117" s="4"/>
      <c r="G35117" s="31"/>
    </row>
    <row r="35118" spans="2:7" s="40" customFormat="1">
      <c r="B35118" s="7"/>
      <c r="C35118" s="7"/>
      <c r="D35118" s="4"/>
      <c r="E35118" s="4"/>
      <c r="F35118" s="4"/>
      <c r="G35118" s="31"/>
    </row>
    <row r="35119" spans="2:7" s="40" customFormat="1">
      <c r="B35119" s="7"/>
      <c r="C35119" s="7"/>
      <c r="D35119" s="4"/>
      <c r="E35119" s="4"/>
      <c r="F35119" s="4"/>
      <c r="G35119" s="31"/>
    </row>
    <row r="35120" spans="2:7" s="40" customFormat="1">
      <c r="B35120" s="7"/>
      <c r="C35120" s="7"/>
      <c r="D35120" s="4"/>
      <c r="E35120" s="4"/>
      <c r="F35120" s="4"/>
      <c r="G35120" s="31"/>
    </row>
    <row r="35121" spans="2:7" s="40" customFormat="1">
      <c r="B35121" s="7"/>
      <c r="C35121" s="7"/>
      <c r="D35121" s="4"/>
      <c r="E35121" s="4"/>
      <c r="F35121" s="4"/>
      <c r="G35121" s="31"/>
    </row>
    <row r="35122" spans="2:7" s="40" customFormat="1">
      <c r="B35122" s="7"/>
      <c r="C35122" s="7"/>
      <c r="D35122" s="4"/>
      <c r="E35122" s="4"/>
      <c r="F35122" s="4"/>
      <c r="G35122" s="31"/>
    </row>
    <row r="35123" spans="2:7" s="40" customFormat="1">
      <c r="B35123" s="7"/>
      <c r="C35123" s="7"/>
      <c r="D35123" s="4"/>
      <c r="E35123" s="4"/>
      <c r="F35123" s="4"/>
      <c r="G35123" s="31"/>
    </row>
    <row r="35124" spans="2:7" s="40" customFormat="1">
      <c r="B35124" s="7"/>
      <c r="C35124" s="7"/>
      <c r="D35124" s="4"/>
      <c r="E35124" s="4"/>
      <c r="F35124" s="4"/>
      <c r="G35124" s="31"/>
    </row>
    <row r="35125" spans="2:7" s="40" customFormat="1">
      <c r="B35125" s="7"/>
      <c r="C35125" s="7"/>
      <c r="D35125" s="4"/>
      <c r="E35125" s="4"/>
      <c r="F35125" s="4"/>
      <c r="G35125" s="31"/>
    </row>
    <row r="35126" spans="2:7" s="40" customFormat="1">
      <c r="B35126" s="7"/>
      <c r="C35126" s="7"/>
      <c r="D35126" s="4"/>
      <c r="E35126" s="4"/>
      <c r="F35126" s="4"/>
      <c r="G35126" s="31"/>
    </row>
    <row r="35127" spans="2:7" s="40" customFormat="1">
      <c r="B35127" s="7"/>
      <c r="C35127" s="7"/>
      <c r="D35127" s="4"/>
      <c r="E35127" s="4"/>
      <c r="F35127" s="4"/>
      <c r="G35127" s="31"/>
    </row>
    <row r="35128" spans="2:7" s="40" customFormat="1">
      <c r="B35128" s="7"/>
      <c r="C35128" s="7"/>
      <c r="D35128" s="4"/>
      <c r="E35128" s="4"/>
      <c r="F35128" s="4"/>
      <c r="G35128" s="31"/>
    </row>
    <row r="35129" spans="2:7" s="40" customFormat="1">
      <c r="B35129" s="7"/>
      <c r="C35129" s="7"/>
      <c r="D35129" s="4"/>
      <c r="E35129" s="4"/>
      <c r="F35129" s="4"/>
      <c r="G35129" s="31"/>
    </row>
    <row r="35130" spans="2:7" s="40" customFormat="1">
      <c r="B35130" s="7"/>
      <c r="C35130" s="7"/>
      <c r="D35130" s="4"/>
      <c r="E35130" s="4"/>
      <c r="F35130" s="4"/>
      <c r="G35130" s="31"/>
    </row>
    <row r="35131" spans="2:7" s="40" customFormat="1">
      <c r="B35131" s="7"/>
      <c r="C35131" s="7"/>
      <c r="D35131" s="4"/>
      <c r="E35131" s="4"/>
      <c r="F35131" s="4"/>
      <c r="G35131" s="31"/>
    </row>
    <row r="35132" spans="2:7" s="40" customFormat="1">
      <c r="B35132" s="7"/>
      <c r="C35132" s="7"/>
      <c r="D35132" s="4"/>
      <c r="E35132" s="4"/>
      <c r="F35132" s="4"/>
      <c r="G35132" s="31"/>
    </row>
    <row r="35133" spans="2:7" s="40" customFormat="1">
      <c r="B35133" s="7"/>
      <c r="C35133" s="7"/>
      <c r="D35133" s="4"/>
      <c r="E35133" s="4"/>
      <c r="F35133" s="4"/>
      <c r="G35133" s="31"/>
    </row>
    <row r="35134" spans="2:7" s="40" customFormat="1">
      <c r="B35134" s="7"/>
      <c r="C35134" s="7"/>
      <c r="D35134" s="4"/>
      <c r="E35134" s="4"/>
      <c r="F35134" s="4"/>
      <c r="G35134" s="31"/>
    </row>
    <row r="35135" spans="2:7" s="40" customFormat="1">
      <c r="B35135" s="7"/>
      <c r="C35135" s="7"/>
      <c r="D35135" s="4"/>
      <c r="E35135" s="4"/>
      <c r="F35135" s="4"/>
      <c r="G35135" s="31"/>
    </row>
    <row r="35136" spans="2:7" s="40" customFormat="1">
      <c r="B35136" s="7"/>
      <c r="C35136" s="7"/>
      <c r="D35136" s="4"/>
      <c r="E35136" s="4"/>
      <c r="F35136" s="4"/>
      <c r="G35136" s="31"/>
    </row>
    <row r="35137" spans="2:7" s="40" customFormat="1">
      <c r="B35137" s="7"/>
      <c r="C35137" s="7"/>
      <c r="D35137" s="4"/>
      <c r="E35137" s="4"/>
      <c r="F35137" s="4"/>
      <c r="G35137" s="31"/>
    </row>
    <row r="35138" spans="2:7" s="40" customFormat="1">
      <c r="B35138" s="7"/>
      <c r="C35138" s="7"/>
      <c r="D35138" s="4"/>
      <c r="E35138" s="4"/>
      <c r="F35138" s="4"/>
      <c r="G35138" s="31"/>
    </row>
    <row r="35139" spans="2:7" s="40" customFormat="1">
      <c r="B35139" s="7"/>
      <c r="C35139" s="7"/>
      <c r="D35139" s="4"/>
      <c r="E35139" s="4"/>
      <c r="F35139" s="4"/>
      <c r="G35139" s="31"/>
    </row>
    <row r="35140" spans="2:7" s="40" customFormat="1">
      <c r="B35140" s="7"/>
      <c r="C35140" s="7"/>
      <c r="D35140" s="4"/>
      <c r="E35140" s="4"/>
      <c r="F35140" s="4"/>
      <c r="G35140" s="31"/>
    </row>
    <row r="35141" spans="2:7" s="40" customFormat="1">
      <c r="B35141" s="7"/>
      <c r="C35141" s="7"/>
      <c r="D35141" s="4"/>
      <c r="E35141" s="4"/>
      <c r="F35141" s="4"/>
      <c r="G35141" s="31"/>
    </row>
    <row r="35142" spans="2:7" s="40" customFormat="1">
      <c r="B35142" s="7"/>
      <c r="C35142" s="7"/>
      <c r="D35142" s="4"/>
      <c r="E35142" s="4"/>
      <c r="F35142" s="4"/>
      <c r="G35142" s="31"/>
    </row>
    <row r="35143" spans="2:7" s="40" customFormat="1">
      <c r="B35143" s="7"/>
      <c r="C35143" s="7"/>
      <c r="D35143" s="4"/>
      <c r="E35143" s="4"/>
      <c r="F35143" s="4"/>
      <c r="G35143" s="31"/>
    </row>
    <row r="35144" spans="2:7" s="40" customFormat="1">
      <c r="B35144" s="7"/>
      <c r="C35144" s="7"/>
      <c r="D35144" s="4"/>
      <c r="E35144" s="4"/>
      <c r="F35144" s="4"/>
      <c r="G35144" s="31"/>
    </row>
    <row r="35145" spans="2:7" s="40" customFormat="1">
      <c r="B35145" s="7"/>
      <c r="C35145" s="7"/>
      <c r="D35145" s="4"/>
      <c r="E35145" s="4"/>
      <c r="F35145" s="4"/>
      <c r="G35145" s="31"/>
    </row>
    <row r="35146" spans="2:7" s="40" customFormat="1">
      <c r="B35146" s="7"/>
      <c r="C35146" s="7"/>
      <c r="D35146" s="4"/>
      <c r="E35146" s="4"/>
      <c r="F35146" s="4"/>
      <c r="G35146" s="31"/>
    </row>
    <row r="35147" spans="2:7" s="40" customFormat="1">
      <c r="B35147" s="7"/>
      <c r="C35147" s="7"/>
      <c r="D35147" s="4"/>
      <c r="E35147" s="4"/>
      <c r="F35147" s="4"/>
      <c r="G35147" s="31"/>
    </row>
    <row r="35148" spans="2:7" s="40" customFormat="1">
      <c r="B35148" s="7"/>
      <c r="C35148" s="7"/>
      <c r="D35148" s="4"/>
      <c r="E35148" s="4"/>
      <c r="F35148" s="4"/>
      <c r="G35148" s="31"/>
    </row>
    <row r="35149" spans="2:7" s="40" customFormat="1">
      <c r="B35149" s="7"/>
      <c r="C35149" s="7"/>
      <c r="D35149" s="4"/>
      <c r="E35149" s="4"/>
      <c r="F35149" s="4"/>
      <c r="G35149" s="31"/>
    </row>
    <row r="35150" spans="2:7" s="40" customFormat="1">
      <c r="B35150" s="7"/>
      <c r="C35150" s="7"/>
      <c r="D35150" s="4"/>
      <c r="E35150" s="4"/>
      <c r="F35150" s="4"/>
      <c r="G35150" s="31"/>
    </row>
    <row r="35151" spans="2:7" s="40" customFormat="1">
      <c r="B35151" s="7"/>
      <c r="C35151" s="7"/>
      <c r="D35151" s="4"/>
      <c r="E35151" s="4"/>
      <c r="F35151" s="4"/>
      <c r="G35151" s="31"/>
    </row>
    <row r="35152" spans="2:7" s="40" customFormat="1">
      <c r="B35152" s="7"/>
      <c r="C35152" s="7"/>
      <c r="D35152" s="4"/>
      <c r="E35152" s="4"/>
      <c r="F35152" s="4"/>
      <c r="G35152" s="31"/>
    </row>
    <row r="35153" spans="2:7" s="40" customFormat="1">
      <c r="B35153" s="7"/>
      <c r="C35153" s="7"/>
      <c r="D35153" s="4"/>
      <c r="E35153" s="4"/>
      <c r="F35153" s="4"/>
      <c r="G35153" s="31"/>
    </row>
    <row r="35154" spans="2:7" s="40" customFormat="1">
      <c r="B35154" s="7"/>
      <c r="C35154" s="7"/>
      <c r="D35154" s="4"/>
      <c r="E35154" s="4"/>
      <c r="F35154" s="4"/>
      <c r="G35154" s="31"/>
    </row>
    <row r="35155" spans="2:7" s="40" customFormat="1">
      <c r="B35155" s="7"/>
      <c r="C35155" s="7"/>
      <c r="D35155" s="4"/>
      <c r="E35155" s="4"/>
      <c r="F35155" s="4"/>
      <c r="G35155" s="31"/>
    </row>
    <row r="35156" spans="2:7" s="40" customFormat="1">
      <c r="B35156" s="7"/>
      <c r="C35156" s="7"/>
      <c r="D35156" s="4"/>
      <c r="E35156" s="4"/>
      <c r="F35156" s="4"/>
      <c r="G35156" s="31"/>
    </row>
    <row r="35157" spans="2:7" s="40" customFormat="1">
      <c r="B35157" s="7"/>
      <c r="C35157" s="7"/>
      <c r="D35157" s="4"/>
      <c r="E35157" s="4"/>
      <c r="F35157" s="4"/>
      <c r="G35157" s="31"/>
    </row>
    <row r="35158" spans="2:7" s="40" customFormat="1">
      <c r="B35158" s="7"/>
      <c r="C35158" s="7"/>
      <c r="D35158" s="4"/>
      <c r="E35158" s="4"/>
      <c r="F35158" s="4"/>
      <c r="G35158" s="31"/>
    </row>
    <row r="35159" spans="2:7" s="40" customFormat="1">
      <c r="B35159" s="7"/>
      <c r="C35159" s="7"/>
      <c r="D35159" s="4"/>
      <c r="E35159" s="4"/>
      <c r="F35159" s="4"/>
      <c r="G35159" s="31"/>
    </row>
    <row r="35160" spans="2:7" s="40" customFormat="1">
      <c r="B35160" s="7"/>
      <c r="C35160" s="7"/>
      <c r="D35160" s="4"/>
      <c r="E35160" s="4"/>
      <c r="F35160" s="4"/>
      <c r="G35160" s="31"/>
    </row>
    <row r="35161" spans="2:7" s="40" customFormat="1">
      <c r="B35161" s="7"/>
      <c r="C35161" s="7"/>
      <c r="D35161" s="4"/>
      <c r="E35161" s="4"/>
      <c r="F35161" s="4"/>
      <c r="G35161" s="31"/>
    </row>
    <row r="35162" spans="2:7" s="40" customFormat="1">
      <c r="B35162" s="7"/>
      <c r="C35162" s="7"/>
      <c r="D35162" s="4"/>
      <c r="E35162" s="4"/>
      <c r="F35162" s="4"/>
      <c r="G35162" s="31"/>
    </row>
    <row r="35163" spans="2:7" s="40" customFormat="1">
      <c r="B35163" s="7"/>
      <c r="C35163" s="7"/>
      <c r="D35163" s="4"/>
      <c r="E35163" s="4"/>
      <c r="F35163" s="4"/>
      <c r="G35163" s="31"/>
    </row>
    <row r="35164" spans="2:7" s="40" customFormat="1">
      <c r="B35164" s="7"/>
      <c r="C35164" s="7"/>
      <c r="D35164" s="4"/>
      <c r="E35164" s="4"/>
      <c r="F35164" s="4"/>
      <c r="G35164" s="31"/>
    </row>
    <row r="35165" spans="2:7" s="40" customFormat="1">
      <c r="B35165" s="7"/>
      <c r="C35165" s="7"/>
      <c r="D35165" s="4"/>
      <c r="E35165" s="4"/>
      <c r="F35165" s="4"/>
      <c r="G35165" s="31"/>
    </row>
    <row r="35166" spans="2:7" s="40" customFormat="1">
      <c r="B35166" s="7"/>
      <c r="C35166" s="7"/>
      <c r="D35166" s="4"/>
      <c r="E35166" s="4"/>
      <c r="F35166" s="4"/>
      <c r="G35166" s="31"/>
    </row>
    <row r="35167" spans="2:7" s="40" customFormat="1">
      <c r="B35167" s="7"/>
      <c r="C35167" s="7"/>
      <c r="D35167" s="4"/>
      <c r="E35167" s="4"/>
      <c r="F35167" s="4"/>
      <c r="G35167" s="31"/>
    </row>
    <row r="35168" spans="2:7" s="40" customFormat="1">
      <c r="B35168" s="7"/>
      <c r="C35168" s="7"/>
      <c r="D35168" s="4"/>
      <c r="E35168" s="4"/>
      <c r="F35168" s="4"/>
      <c r="G35168" s="31"/>
    </row>
    <row r="35169" spans="2:7" s="40" customFormat="1">
      <c r="B35169" s="7"/>
      <c r="C35169" s="7"/>
      <c r="D35169" s="4"/>
      <c r="E35169" s="4"/>
      <c r="F35169" s="4"/>
      <c r="G35169" s="31"/>
    </row>
    <row r="35170" spans="2:7" s="40" customFormat="1">
      <c r="B35170" s="7"/>
      <c r="C35170" s="7"/>
      <c r="D35170" s="4"/>
      <c r="E35170" s="4"/>
      <c r="F35170" s="4"/>
      <c r="G35170" s="31"/>
    </row>
    <row r="35171" spans="2:7" s="40" customFormat="1">
      <c r="B35171" s="7"/>
      <c r="C35171" s="7"/>
      <c r="D35171" s="4"/>
      <c r="E35171" s="4"/>
      <c r="F35171" s="4"/>
      <c r="G35171" s="31"/>
    </row>
    <row r="35172" spans="2:7" s="40" customFormat="1">
      <c r="B35172" s="7"/>
      <c r="C35172" s="7"/>
      <c r="D35172" s="4"/>
      <c r="E35172" s="4"/>
      <c r="F35172" s="4"/>
      <c r="G35172" s="31"/>
    </row>
    <row r="35173" spans="2:7" s="40" customFormat="1">
      <c r="B35173" s="7"/>
      <c r="C35173" s="7"/>
      <c r="D35173" s="4"/>
      <c r="E35173" s="4"/>
      <c r="F35173" s="4"/>
      <c r="G35173" s="31"/>
    </row>
    <row r="35174" spans="2:7" s="40" customFormat="1">
      <c r="B35174" s="7"/>
      <c r="C35174" s="7"/>
      <c r="D35174" s="4"/>
      <c r="E35174" s="4"/>
      <c r="F35174" s="4"/>
      <c r="G35174" s="31"/>
    </row>
    <row r="35175" spans="2:7" s="40" customFormat="1">
      <c r="B35175" s="7"/>
      <c r="C35175" s="7"/>
      <c r="D35175" s="4"/>
      <c r="E35175" s="4"/>
      <c r="F35175" s="4"/>
      <c r="G35175" s="31"/>
    </row>
    <row r="35176" spans="2:7" s="40" customFormat="1">
      <c r="B35176" s="7"/>
      <c r="C35176" s="7"/>
      <c r="D35176" s="4"/>
      <c r="E35176" s="4"/>
      <c r="F35176" s="4"/>
      <c r="G35176" s="31"/>
    </row>
    <row r="35177" spans="2:7" s="40" customFormat="1">
      <c r="B35177" s="7"/>
      <c r="C35177" s="7"/>
      <c r="D35177" s="4"/>
      <c r="E35177" s="4"/>
      <c r="F35177" s="4"/>
      <c r="G35177" s="31"/>
    </row>
    <row r="35178" spans="2:7" s="40" customFormat="1">
      <c r="B35178" s="7"/>
      <c r="C35178" s="7"/>
      <c r="D35178" s="4"/>
      <c r="E35178" s="4"/>
      <c r="F35178" s="4"/>
      <c r="G35178" s="31"/>
    </row>
    <row r="35179" spans="2:7" s="40" customFormat="1">
      <c r="B35179" s="7"/>
      <c r="C35179" s="7"/>
      <c r="D35179" s="4"/>
      <c r="E35179" s="4"/>
      <c r="F35179" s="4"/>
      <c r="G35179" s="31"/>
    </row>
    <row r="35180" spans="2:7" s="40" customFormat="1">
      <c r="B35180" s="7"/>
      <c r="C35180" s="7"/>
      <c r="D35180" s="4"/>
      <c r="E35180" s="4"/>
      <c r="F35180" s="4"/>
      <c r="G35180" s="31"/>
    </row>
    <row r="35181" spans="2:7" s="40" customFormat="1">
      <c r="B35181" s="7"/>
      <c r="C35181" s="7"/>
      <c r="D35181" s="4"/>
      <c r="E35181" s="4"/>
      <c r="F35181" s="4"/>
      <c r="G35181" s="31"/>
    </row>
    <row r="35182" spans="2:7" s="40" customFormat="1">
      <c r="B35182" s="7"/>
      <c r="C35182" s="7"/>
      <c r="D35182" s="4"/>
      <c r="E35182" s="4"/>
      <c r="F35182" s="4"/>
      <c r="G35182" s="31"/>
    </row>
    <row r="35183" spans="2:7" s="40" customFormat="1">
      <c r="B35183" s="7"/>
      <c r="C35183" s="7"/>
      <c r="D35183" s="4"/>
      <c r="E35183" s="4"/>
      <c r="F35183" s="4"/>
      <c r="G35183" s="31"/>
    </row>
    <row r="35184" spans="2:7" s="40" customFormat="1">
      <c r="B35184" s="7"/>
      <c r="C35184" s="7"/>
      <c r="D35184" s="4"/>
      <c r="E35184" s="4"/>
      <c r="F35184" s="4"/>
      <c r="G35184" s="31"/>
    </row>
    <row r="35185" spans="2:7" s="40" customFormat="1">
      <c r="B35185" s="7"/>
      <c r="C35185" s="7"/>
      <c r="D35185" s="4"/>
      <c r="E35185" s="4"/>
      <c r="F35185" s="4"/>
      <c r="G35185" s="31"/>
    </row>
    <row r="35186" spans="2:7" s="40" customFormat="1">
      <c r="B35186" s="7"/>
      <c r="C35186" s="7"/>
      <c r="D35186" s="4"/>
      <c r="E35186" s="4"/>
      <c r="F35186" s="4"/>
      <c r="G35186" s="31"/>
    </row>
    <row r="35187" spans="2:7" s="40" customFormat="1">
      <c r="B35187" s="7"/>
      <c r="C35187" s="7"/>
      <c r="D35187" s="4"/>
      <c r="E35187" s="4"/>
      <c r="F35187" s="4"/>
      <c r="G35187" s="31"/>
    </row>
    <row r="35188" spans="2:7" s="40" customFormat="1">
      <c r="B35188" s="7"/>
      <c r="C35188" s="7"/>
      <c r="D35188" s="4"/>
      <c r="E35188" s="4"/>
      <c r="F35188" s="4"/>
      <c r="G35188" s="31"/>
    </row>
    <row r="35189" spans="2:7" s="40" customFormat="1">
      <c r="B35189" s="7"/>
      <c r="C35189" s="7"/>
      <c r="D35189" s="4"/>
      <c r="E35189" s="4"/>
      <c r="F35189" s="4"/>
      <c r="G35189" s="31"/>
    </row>
    <row r="35190" spans="2:7" s="40" customFormat="1">
      <c r="B35190" s="7"/>
      <c r="C35190" s="7"/>
      <c r="D35190" s="4"/>
      <c r="E35190" s="4"/>
      <c r="F35190" s="4"/>
      <c r="G35190" s="31"/>
    </row>
    <row r="35191" spans="2:7" s="40" customFormat="1">
      <c r="B35191" s="7"/>
      <c r="C35191" s="7"/>
      <c r="D35191" s="4"/>
      <c r="E35191" s="4"/>
      <c r="F35191" s="4"/>
      <c r="G35191" s="31"/>
    </row>
    <row r="35192" spans="2:7" s="40" customFormat="1">
      <c r="B35192" s="7"/>
      <c r="C35192" s="7"/>
      <c r="D35192" s="4"/>
      <c r="E35192" s="4"/>
      <c r="F35192" s="4"/>
      <c r="G35192" s="31"/>
    </row>
    <row r="35193" spans="2:7" s="40" customFormat="1">
      <c r="B35193" s="7"/>
      <c r="C35193" s="7"/>
      <c r="D35193" s="4"/>
      <c r="E35193" s="4"/>
      <c r="F35193" s="4"/>
      <c r="G35193" s="31"/>
    </row>
    <row r="35194" spans="2:7" s="40" customFormat="1">
      <c r="B35194" s="7"/>
      <c r="C35194" s="7"/>
      <c r="D35194" s="4"/>
      <c r="E35194" s="4"/>
      <c r="F35194" s="4"/>
      <c r="G35194" s="31"/>
    </row>
    <row r="35195" spans="2:7" s="40" customFormat="1">
      <c r="B35195" s="7"/>
      <c r="C35195" s="7"/>
      <c r="D35195" s="4"/>
      <c r="E35195" s="4"/>
      <c r="F35195" s="4"/>
      <c r="G35195" s="31"/>
    </row>
    <row r="35196" spans="2:7" s="40" customFormat="1">
      <c r="B35196" s="7"/>
      <c r="C35196" s="7"/>
      <c r="D35196" s="4"/>
      <c r="E35196" s="4"/>
      <c r="F35196" s="4"/>
      <c r="G35196" s="31"/>
    </row>
    <row r="35197" spans="2:7" s="40" customFormat="1">
      <c r="B35197" s="7"/>
      <c r="C35197" s="7"/>
      <c r="D35197" s="4"/>
      <c r="E35197" s="4"/>
      <c r="F35197" s="4"/>
      <c r="G35197" s="31"/>
    </row>
    <row r="35198" spans="2:7" s="40" customFormat="1">
      <c r="B35198" s="7"/>
      <c r="C35198" s="7"/>
      <c r="D35198" s="4"/>
      <c r="E35198" s="4"/>
      <c r="F35198" s="4"/>
      <c r="G35198" s="31"/>
    </row>
    <row r="35199" spans="2:7" s="40" customFormat="1">
      <c r="B35199" s="7"/>
      <c r="C35199" s="7"/>
      <c r="D35199" s="4"/>
      <c r="E35199" s="4"/>
      <c r="F35199" s="4"/>
      <c r="G35199" s="31"/>
    </row>
    <row r="35200" spans="2:7" s="40" customFormat="1">
      <c r="B35200" s="7"/>
      <c r="C35200" s="7"/>
      <c r="D35200" s="4"/>
      <c r="E35200" s="4"/>
      <c r="F35200" s="4"/>
      <c r="G35200" s="31"/>
    </row>
    <row r="35201" spans="2:7" s="40" customFormat="1">
      <c r="B35201" s="7"/>
      <c r="C35201" s="7"/>
      <c r="D35201" s="4"/>
      <c r="E35201" s="4"/>
      <c r="F35201" s="4"/>
      <c r="G35201" s="31"/>
    </row>
    <row r="35202" spans="2:7" s="40" customFormat="1">
      <c r="B35202" s="7"/>
      <c r="C35202" s="7"/>
      <c r="D35202" s="4"/>
      <c r="E35202" s="4"/>
      <c r="F35202" s="4"/>
      <c r="G35202" s="31"/>
    </row>
    <row r="35203" spans="2:7" s="40" customFormat="1">
      <c r="B35203" s="7"/>
      <c r="C35203" s="7"/>
      <c r="D35203" s="4"/>
      <c r="E35203" s="4"/>
      <c r="F35203" s="4"/>
      <c r="G35203" s="31"/>
    </row>
    <row r="35204" spans="2:7" s="40" customFormat="1">
      <c r="B35204" s="7"/>
      <c r="C35204" s="7"/>
      <c r="D35204" s="4"/>
      <c r="E35204" s="4"/>
      <c r="F35204" s="4"/>
      <c r="G35204" s="31"/>
    </row>
    <row r="35205" spans="2:7" s="40" customFormat="1">
      <c r="B35205" s="7"/>
      <c r="C35205" s="7"/>
      <c r="D35205" s="4"/>
      <c r="E35205" s="4"/>
      <c r="F35205" s="4"/>
      <c r="G35205" s="31"/>
    </row>
    <row r="35206" spans="2:7" s="40" customFormat="1">
      <c r="B35206" s="7"/>
      <c r="C35206" s="7"/>
      <c r="D35206" s="4"/>
      <c r="E35206" s="4"/>
      <c r="F35206" s="4"/>
      <c r="G35206" s="31"/>
    </row>
    <row r="35207" spans="2:7" s="40" customFormat="1">
      <c r="B35207" s="7"/>
      <c r="C35207" s="7"/>
      <c r="D35207" s="4"/>
      <c r="E35207" s="4"/>
      <c r="F35207" s="4"/>
      <c r="G35207" s="31"/>
    </row>
    <row r="35208" spans="2:7" s="40" customFormat="1">
      <c r="B35208" s="7"/>
      <c r="C35208" s="7"/>
      <c r="D35208" s="4"/>
      <c r="E35208" s="4"/>
      <c r="F35208" s="4"/>
      <c r="G35208" s="31"/>
    </row>
    <row r="35209" spans="2:7" s="40" customFormat="1">
      <c r="B35209" s="7"/>
      <c r="C35209" s="7"/>
      <c r="D35209" s="4"/>
      <c r="E35209" s="4"/>
      <c r="F35209" s="4"/>
      <c r="G35209" s="31"/>
    </row>
    <row r="35210" spans="2:7" s="40" customFormat="1">
      <c r="B35210" s="7"/>
      <c r="C35210" s="7"/>
      <c r="D35210" s="4"/>
      <c r="E35210" s="4"/>
      <c r="F35210" s="4"/>
      <c r="G35210" s="31"/>
    </row>
    <row r="35211" spans="2:7" s="40" customFormat="1">
      <c r="B35211" s="7"/>
      <c r="C35211" s="7"/>
      <c r="D35211" s="4"/>
      <c r="E35211" s="4"/>
      <c r="F35211" s="4"/>
      <c r="G35211" s="31"/>
    </row>
    <row r="35212" spans="2:7" s="40" customFormat="1">
      <c r="B35212" s="7"/>
      <c r="C35212" s="7"/>
      <c r="D35212" s="4"/>
      <c r="E35212" s="4"/>
      <c r="F35212" s="4"/>
      <c r="G35212" s="31"/>
    </row>
    <row r="35213" spans="2:7" s="40" customFormat="1">
      <c r="B35213" s="7"/>
      <c r="C35213" s="7"/>
      <c r="D35213" s="4"/>
      <c r="E35213" s="4"/>
      <c r="F35213" s="4"/>
      <c r="G35213" s="31"/>
    </row>
    <row r="35214" spans="2:7" s="40" customFormat="1">
      <c r="B35214" s="7"/>
      <c r="C35214" s="7"/>
      <c r="D35214" s="4"/>
      <c r="E35214" s="4"/>
      <c r="F35214" s="4"/>
      <c r="G35214" s="31"/>
    </row>
    <row r="35215" spans="2:7" s="40" customFormat="1">
      <c r="B35215" s="7"/>
      <c r="C35215" s="7"/>
      <c r="D35215" s="4"/>
      <c r="E35215" s="4"/>
      <c r="F35215" s="4"/>
      <c r="G35215" s="31"/>
    </row>
    <row r="35216" spans="2:7" s="40" customFormat="1">
      <c r="B35216" s="7"/>
      <c r="C35216" s="7"/>
      <c r="D35216" s="4"/>
      <c r="E35216" s="4"/>
      <c r="F35216" s="4"/>
      <c r="G35216" s="31"/>
    </row>
    <row r="35217" spans="2:7" s="40" customFormat="1">
      <c r="B35217" s="7"/>
      <c r="C35217" s="7"/>
      <c r="D35217" s="4"/>
      <c r="E35217" s="4"/>
      <c r="F35217" s="4"/>
      <c r="G35217" s="31"/>
    </row>
    <row r="35218" spans="2:7" s="40" customFormat="1">
      <c r="B35218" s="7"/>
      <c r="C35218" s="7"/>
      <c r="D35218" s="4"/>
      <c r="E35218" s="4"/>
      <c r="F35218" s="4"/>
      <c r="G35218" s="31"/>
    </row>
    <row r="35219" spans="2:7" s="40" customFormat="1">
      <c r="B35219" s="7"/>
      <c r="C35219" s="7"/>
      <c r="D35219" s="4"/>
      <c r="E35219" s="4"/>
      <c r="F35219" s="4"/>
      <c r="G35219" s="31"/>
    </row>
    <row r="35220" spans="2:7" s="40" customFormat="1">
      <c r="B35220" s="7"/>
      <c r="C35220" s="7"/>
      <c r="D35220" s="4"/>
      <c r="E35220" s="4"/>
      <c r="F35220" s="4"/>
      <c r="G35220" s="31"/>
    </row>
    <row r="35221" spans="2:7" s="40" customFormat="1">
      <c r="B35221" s="7"/>
      <c r="C35221" s="7"/>
      <c r="D35221" s="4"/>
      <c r="E35221" s="4"/>
      <c r="F35221" s="4"/>
      <c r="G35221" s="31"/>
    </row>
    <row r="35222" spans="2:7" s="40" customFormat="1">
      <c r="B35222" s="7"/>
      <c r="C35222" s="7"/>
      <c r="D35222" s="4"/>
      <c r="E35222" s="4"/>
      <c r="F35222" s="4"/>
      <c r="G35222" s="31"/>
    </row>
    <row r="35223" spans="2:7" s="40" customFormat="1">
      <c r="B35223" s="7"/>
      <c r="C35223" s="7"/>
      <c r="D35223" s="4"/>
      <c r="E35223" s="4"/>
      <c r="F35223" s="4"/>
      <c r="G35223" s="31"/>
    </row>
    <row r="35224" spans="2:7" s="40" customFormat="1">
      <c r="B35224" s="7"/>
      <c r="C35224" s="7"/>
      <c r="D35224" s="4"/>
      <c r="E35224" s="4"/>
      <c r="F35224" s="4"/>
      <c r="G35224" s="31"/>
    </row>
    <row r="35225" spans="2:7" s="40" customFormat="1">
      <c r="B35225" s="7"/>
      <c r="C35225" s="7"/>
      <c r="D35225" s="4"/>
      <c r="E35225" s="4"/>
      <c r="F35225" s="4"/>
      <c r="G35225" s="31"/>
    </row>
    <row r="35226" spans="2:7" s="40" customFormat="1">
      <c r="B35226" s="7"/>
      <c r="C35226" s="7"/>
      <c r="D35226" s="4"/>
      <c r="E35226" s="4"/>
      <c r="F35226" s="4"/>
      <c r="G35226" s="31"/>
    </row>
    <row r="35227" spans="2:7" s="40" customFormat="1">
      <c r="B35227" s="7"/>
      <c r="C35227" s="7"/>
      <c r="D35227" s="4"/>
      <c r="E35227" s="4"/>
      <c r="F35227" s="4"/>
      <c r="G35227" s="31"/>
    </row>
    <row r="35228" spans="2:7" s="40" customFormat="1">
      <c r="B35228" s="7"/>
      <c r="C35228" s="7"/>
      <c r="D35228" s="4"/>
      <c r="E35228" s="4"/>
      <c r="F35228" s="4"/>
      <c r="G35228" s="31"/>
    </row>
    <row r="35229" spans="2:7" s="40" customFormat="1">
      <c r="B35229" s="7"/>
      <c r="C35229" s="7"/>
      <c r="D35229" s="4"/>
      <c r="E35229" s="4"/>
      <c r="F35229" s="4"/>
      <c r="G35229" s="31"/>
    </row>
    <row r="35230" spans="2:7" s="40" customFormat="1">
      <c r="B35230" s="7"/>
      <c r="C35230" s="7"/>
      <c r="D35230" s="4"/>
      <c r="E35230" s="4"/>
      <c r="F35230" s="4"/>
      <c r="G35230" s="31"/>
    </row>
    <row r="35231" spans="2:7" s="40" customFormat="1">
      <c r="B35231" s="7"/>
      <c r="C35231" s="7"/>
      <c r="D35231" s="4"/>
      <c r="E35231" s="4"/>
      <c r="F35231" s="4"/>
      <c r="G35231" s="31"/>
    </row>
    <row r="35232" spans="2:7" s="40" customFormat="1">
      <c r="B35232" s="7"/>
      <c r="C35232" s="7"/>
      <c r="D35232" s="4"/>
      <c r="E35232" s="4"/>
      <c r="F35232" s="4"/>
      <c r="G35232" s="31"/>
    </row>
    <row r="35233" spans="2:7" s="40" customFormat="1">
      <c r="B35233" s="7"/>
      <c r="C35233" s="7"/>
      <c r="D35233" s="4"/>
      <c r="E35233" s="4"/>
      <c r="F35233" s="4"/>
      <c r="G35233" s="31"/>
    </row>
    <row r="35234" spans="2:7" s="40" customFormat="1">
      <c r="B35234" s="7"/>
      <c r="C35234" s="7"/>
      <c r="D35234" s="4"/>
      <c r="E35234" s="4"/>
      <c r="F35234" s="4"/>
      <c r="G35234" s="31"/>
    </row>
    <row r="35235" spans="2:7" s="40" customFormat="1">
      <c r="B35235" s="7"/>
      <c r="C35235" s="7"/>
      <c r="D35235" s="4"/>
      <c r="E35235" s="4"/>
      <c r="F35235" s="4"/>
      <c r="G35235" s="31"/>
    </row>
    <row r="35236" spans="2:7" s="40" customFormat="1">
      <c r="B35236" s="7"/>
      <c r="C35236" s="7"/>
      <c r="D35236" s="4"/>
      <c r="E35236" s="4"/>
      <c r="F35236" s="4"/>
      <c r="G35236" s="31"/>
    </row>
    <row r="35237" spans="2:7" s="40" customFormat="1">
      <c r="B35237" s="7"/>
      <c r="C35237" s="7"/>
      <c r="D35237" s="4"/>
      <c r="E35237" s="4"/>
      <c r="F35237" s="4"/>
      <c r="G35237" s="31"/>
    </row>
    <row r="35238" spans="2:7" s="40" customFormat="1">
      <c r="B35238" s="7"/>
      <c r="C35238" s="7"/>
      <c r="D35238" s="4"/>
      <c r="E35238" s="4"/>
      <c r="F35238" s="4"/>
      <c r="G35238" s="31"/>
    </row>
    <row r="35239" spans="2:7" s="40" customFormat="1">
      <c r="B35239" s="7"/>
      <c r="C35239" s="7"/>
      <c r="D35239" s="4"/>
      <c r="E35239" s="4"/>
      <c r="F35239" s="4"/>
      <c r="G35239" s="31"/>
    </row>
    <row r="35240" spans="2:7" s="40" customFormat="1">
      <c r="B35240" s="7"/>
      <c r="C35240" s="7"/>
      <c r="D35240" s="4"/>
      <c r="E35240" s="4"/>
      <c r="F35240" s="4"/>
      <c r="G35240" s="31"/>
    </row>
    <row r="35241" spans="2:7" s="40" customFormat="1">
      <c r="B35241" s="7"/>
      <c r="C35241" s="7"/>
      <c r="D35241" s="4"/>
      <c r="E35241" s="4"/>
      <c r="F35241" s="4"/>
      <c r="G35241" s="31"/>
    </row>
    <row r="35242" spans="2:7" s="40" customFormat="1">
      <c r="B35242" s="7"/>
      <c r="C35242" s="7"/>
      <c r="D35242" s="4"/>
      <c r="E35242" s="4"/>
      <c r="F35242" s="4"/>
      <c r="G35242" s="31"/>
    </row>
    <row r="35243" spans="2:7" s="40" customFormat="1">
      <c r="B35243" s="7"/>
      <c r="C35243" s="7"/>
      <c r="D35243" s="4"/>
      <c r="E35243" s="4"/>
      <c r="F35243" s="4"/>
      <c r="G35243" s="31"/>
    </row>
    <row r="35244" spans="2:7" s="40" customFormat="1">
      <c r="B35244" s="7"/>
      <c r="C35244" s="7"/>
      <c r="D35244" s="4"/>
      <c r="E35244" s="4"/>
      <c r="F35244" s="4"/>
      <c r="G35244" s="31"/>
    </row>
    <row r="35245" spans="2:7" s="40" customFormat="1">
      <c r="B35245" s="7"/>
      <c r="C35245" s="7"/>
      <c r="D35245" s="4"/>
      <c r="E35245" s="4"/>
      <c r="F35245" s="4"/>
      <c r="G35245" s="31"/>
    </row>
    <row r="35246" spans="2:7" s="40" customFormat="1">
      <c r="B35246" s="7"/>
      <c r="C35246" s="7"/>
      <c r="D35246" s="4"/>
      <c r="E35246" s="4"/>
      <c r="F35246" s="4"/>
      <c r="G35246" s="31"/>
    </row>
    <row r="35247" spans="2:7" s="40" customFormat="1">
      <c r="B35247" s="7"/>
      <c r="C35247" s="7"/>
      <c r="D35247" s="4"/>
      <c r="E35247" s="4"/>
      <c r="F35247" s="4"/>
      <c r="G35247" s="31"/>
    </row>
    <row r="35248" spans="2:7" s="40" customFormat="1">
      <c r="B35248" s="7"/>
      <c r="C35248" s="7"/>
      <c r="D35248" s="4"/>
      <c r="E35248" s="4"/>
      <c r="F35248" s="4"/>
      <c r="G35248" s="31"/>
    </row>
    <row r="35249" spans="2:7" s="40" customFormat="1">
      <c r="B35249" s="7"/>
      <c r="C35249" s="7"/>
      <c r="D35249" s="4"/>
      <c r="E35249" s="4"/>
      <c r="F35249" s="4"/>
      <c r="G35249" s="31"/>
    </row>
    <row r="35250" spans="2:7" s="40" customFormat="1">
      <c r="B35250" s="7"/>
      <c r="C35250" s="7"/>
      <c r="D35250" s="4"/>
      <c r="E35250" s="4"/>
      <c r="F35250" s="4"/>
      <c r="G35250" s="31"/>
    </row>
    <row r="35251" spans="2:7" s="40" customFormat="1">
      <c r="B35251" s="7"/>
      <c r="C35251" s="7"/>
      <c r="D35251" s="4"/>
      <c r="E35251" s="4"/>
      <c r="F35251" s="4"/>
      <c r="G35251" s="31"/>
    </row>
    <row r="35252" spans="2:7" s="40" customFormat="1">
      <c r="B35252" s="7"/>
      <c r="C35252" s="7"/>
      <c r="D35252" s="4"/>
      <c r="E35252" s="4"/>
      <c r="F35252" s="4"/>
      <c r="G35252" s="31"/>
    </row>
    <row r="35253" spans="2:7" s="40" customFormat="1">
      <c r="B35253" s="7"/>
      <c r="C35253" s="7"/>
      <c r="D35253" s="4"/>
      <c r="E35253" s="4"/>
      <c r="F35253" s="4"/>
      <c r="G35253" s="31"/>
    </row>
    <row r="35254" spans="2:7" s="40" customFormat="1">
      <c r="B35254" s="7"/>
      <c r="C35254" s="7"/>
      <c r="D35254" s="4"/>
      <c r="E35254" s="4"/>
      <c r="F35254" s="4"/>
      <c r="G35254" s="31"/>
    </row>
    <row r="35255" spans="2:7" s="40" customFormat="1">
      <c r="B35255" s="7"/>
      <c r="C35255" s="7"/>
      <c r="D35255" s="4"/>
      <c r="E35255" s="4"/>
      <c r="F35255" s="4"/>
      <c r="G35255" s="31"/>
    </row>
    <row r="35256" spans="2:7" s="40" customFormat="1">
      <c r="B35256" s="7"/>
      <c r="C35256" s="7"/>
      <c r="D35256" s="4"/>
      <c r="E35256" s="4"/>
      <c r="F35256" s="4"/>
      <c r="G35256" s="31"/>
    </row>
    <row r="35257" spans="2:7" s="40" customFormat="1">
      <c r="B35257" s="7"/>
      <c r="C35257" s="7"/>
      <c r="D35257" s="4"/>
      <c r="E35257" s="4"/>
      <c r="F35257" s="4"/>
      <c r="G35257" s="31"/>
    </row>
    <row r="35258" spans="2:7" s="40" customFormat="1">
      <c r="B35258" s="7"/>
      <c r="C35258" s="7"/>
      <c r="D35258" s="4"/>
      <c r="E35258" s="4"/>
      <c r="F35258" s="4"/>
      <c r="G35258" s="31"/>
    </row>
    <row r="35259" spans="2:7" s="40" customFormat="1">
      <c r="B35259" s="7"/>
      <c r="C35259" s="7"/>
      <c r="D35259" s="4"/>
      <c r="E35259" s="4"/>
      <c r="F35259" s="4"/>
      <c r="G35259" s="31"/>
    </row>
    <row r="35260" spans="2:7" s="40" customFormat="1">
      <c r="B35260" s="7"/>
      <c r="C35260" s="7"/>
      <c r="D35260" s="4"/>
      <c r="E35260" s="4"/>
      <c r="F35260" s="4"/>
      <c r="G35260" s="31"/>
    </row>
    <row r="35261" spans="2:7" s="40" customFormat="1">
      <c r="B35261" s="7"/>
      <c r="C35261" s="7"/>
      <c r="D35261" s="4"/>
      <c r="E35261" s="4"/>
      <c r="F35261" s="4"/>
      <c r="G35261" s="31"/>
    </row>
    <row r="35262" spans="2:7" s="40" customFormat="1">
      <c r="B35262" s="7"/>
      <c r="C35262" s="7"/>
      <c r="D35262" s="4"/>
      <c r="E35262" s="4"/>
      <c r="F35262" s="4"/>
      <c r="G35262" s="31"/>
    </row>
    <row r="35263" spans="2:7" s="40" customFormat="1">
      <c r="B35263" s="7"/>
      <c r="C35263" s="7"/>
      <c r="D35263" s="4"/>
      <c r="E35263" s="4"/>
      <c r="F35263" s="4"/>
      <c r="G35263" s="31"/>
    </row>
    <row r="35264" spans="2:7" s="40" customFormat="1">
      <c r="B35264" s="7"/>
      <c r="C35264" s="7"/>
      <c r="D35264" s="4"/>
      <c r="E35264" s="4"/>
      <c r="F35264" s="4"/>
      <c r="G35264" s="31"/>
    </row>
    <row r="35265" spans="2:7" s="40" customFormat="1">
      <c r="B35265" s="7"/>
      <c r="C35265" s="7"/>
      <c r="D35265" s="4"/>
      <c r="E35265" s="4"/>
      <c r="F35265" s="4"/>
      <c r="G35265" s="31"/>
    </row>
    <row r="35266" spans="2:7" s="40" customFormat="1">
      <c r="B35266" s="7"/>
      <c r="C35266" s="7"/>
      <c r="D35266" s="4"/>
      <c r="E35266" s="4"/>
      <c r="F35266" s="4"/>
      <c r="G35266" s="31"/>
    </row>
    <row r="35267" spans="2:7" s="40" customFormat="1">
      <c r="B35267" s="7"/>
      <c r="C35267" s="7"/>
      <c r="D35267" s="4"/>
      <c r="E35267" s="4"/>
      <c r="F35267" s="4"/>
      <c r="G35267" s="31"/>
    </row>
    <row r="35268" spans="2:7" s="40" customFormat="1">
      <c r="B35268" s="7"/>
      <c r="C35268" s="7"/>
      <c r="D35268" s="4"/>
      <c r="E35268" s="4"/>
      <c r="F35268" s="4"/>
      <c r="G35268" s="31"/>
    </row>
    <row r="35269" spans="2:7" s="40" customFormat="1">
      <c r="B35269" s="7"/>
      <c r="C35269" s="7"/>
      <c r="D35269" s="4"/>
      <c r="E35269" s="4"/>
      <c r="F35269" s="4"/>
      <c r="G35269" s="31"/>
    </row>
    <row r="35270" spans="2:7" s="40" customFormat="1">
      <c r="B35270" s="7"/>
      <c r="C35270" s="7"/>
      <c r="D35270" s="4"/>
      <c r="E35270" s="4"/>
      <c r="F35270" s="4"/>
      <c r="G35270" s="31"/>
    </row>
    <row r="35271" spans="2:7" s="40" customFormat="1">
      <c r="B35271" s="7"/>
      <c r="C35271" s="7"/>
      <c r="D35271" s="4"/>
      <c r="E35271" s="4"/>
      <c r="F35271" s="4"/>
      <c r="G35271" s="31"/>
    </row>
    <row r="35272" spans="2:7" s="40" customFormat="1">
      <c r="B35272" s="7"/>
      <c r="C35272" s="7"/>
      <c r="D35272" s="4"/>
      <c r="E35272" s="4"/>
      <c r="F35272" s="4"/>
      <c r="G35272" s="31"/>
    </row>
    <row r="35273" spans="2:7" s="40" customFormat="1">
      <c r="B35273" s="7"/>
      <c r="C35273" s="7"/>
      <c r="D35273" s="4"/>
      <c r="E35273" s="4"/>
      <c r="F35273" s="4"/>
      <c r="G35273" s="31"/>
    </row>
    <row r="35274" spans="2:7" s="40" customFormat="1">
      <c r="B35274" s="7"/>
      <c r="C35274" s="7"/>
      <c r="D35274" s="4"/>
      <c r="E35274" s="4"/>
      <c r="F35274" s="4"/>
      <c r="G35274" s="31"/>
    </row>
    <row r="35275" spans="2:7" s="40" customFormat="1">
      <c r="B35275" s="7"/>
      <c r="C35275" s="7"/>
      <c r="D35275" s="4"/>
      <c r="E35275" s="4"/>
      <c r="F35275" s="4"/>
      <c r="G35275" s="31"/>
    </row>
    <row r="35276" spans="2:7" s="40" customFormat="1">
      <c r="B35276" s="7"/>
      <c r="C35276" s="7"/>
      <c r="D35276" s="4"/>
      <c r="E35276" s="4"/>
      <c r="F35276" s="4"/>
      <c r="G35276" s="31"/>
    </row>
    <row r="35277" spans="2:7" s="40" customFormat="1">
      <c r="B35277" s="7"/>
      <c r="C35277" s="7"/>
      <c r="D35277" s="4"/>
      <c r="E35277" s="4"/>
      <c r="F35277" s="4"/>
      <c r="G35277" s="31"/>
    </row>
    <row r="35278" spans="2:7" s="40" customFormat="1">
      <c r="B35278" s="7"/>
      <c r="C35278" s="7"/>
      <c r="D35278" s="4"/>
      <c r="E35278" s="4"/>
      <c r="F35278" s="4"/>
      <c r="G35278" s="31"/>
    </row>
    <row r="35279" spans="2:7" s="40" customFormat="1">
      <c r="B35279" s="7"/>
      <c r="C35279" s="7"/>
      <c r="D35279" s="4"/>
      <c r="E35279" s="4"/>
      <c r="F35279" s="4"/>
      <c r="G35279" s="31"/>
    </row>
    <row r="35280" spans="2:7" s="40" customFormat="1">
      <c r="B35280" s="7"/>
      <c r="C35280" s="7"/>
      <c r="D35280" s="4"/>
      <c r="E35280" s="4"/>
      <c r="F35280" s="4"/>
      <c r="G35280" s="31"/>
    </row>
    <row r="35281" spans="2:7" s="40" customFormat="1">
      <c r="B35281" s="7"/>
      <c r="C35281" s="7"/>
      <c r="D35281" s="4"/>
      <c r="E35281" s="4"/>
      <c r="F35281" s="4"/>
      <c r="G35281" s="31"/>
    </row>
    <row r="35282" spans="2:7" s="40" customFormat="1">
      <c r="B35282" s="7"/>
      <c r="C35282" s="7"/>
      <c r="D35282" s="4"/>
      <c r="E35282" s="4"/>
      <c r="F35282" s="4"/>
      <c r="G35282" s="31"/>
    </row>
    <row r="35283" spans="2:7" s="40" customFormat="1">
      <c r="B35283" s="7"/>
      <c r="C35283" s="7"/>
      <c r="D35283" s="4"/>
      <c r="E35283" s="4"/>
      <c r="F35283" s="4"/>
      <c r="G35283" s="31"/>
    </row>
    <row r="35284" spans="2:7" s="40" customFormat="1">
      <c r="B35284" s="7"/>
      <c r="C35284" s="7"/>
      <c r="D35284" s="4"/>
      <c r="E35284" s="4"/>
      <c r="F35284" s="4"/>
      <c r="G35284" s="31"/>
    </row>
    <row r="35285" spans="2:7" s="40" customFormat="1">
      <c r="B35285" s="7"/>
      <c r="C35285" s="7"/>
      <c r="D35285" s="4"/>
      <c r="E35285" s="4"/>
      <c r="F35285" s="4"/>
      <c r="G35285" s="31"/>
    </row>
    <row r="35286" spans="2:7" s="40" customFormat="1">
      <c r="B35286" s="7"/>
      <c r="C35286" s="7"/>
      <c r="D35286" s="4"/>
      <c r="E35286" s="4"/>
      <c r="F35286" s="4"/>
      <c r="G35286" s="31"/>
    </row>
    <row r="35287" spans="2:7" s="40" customFormat="1">
      <c r="B35287" s="7"/>
      <c r="C35287" s="7"/>
      <c r="D35287" s="4"/>
      <c r="E35287" s="4"/>
      <c r="F35287" s="4"/>
      <c r="G35287" s="31"/>
    </row>
    <row r="35288" spans="2:7" s="40" customFormat="1">
      <c r="B35288" s="7"/>
      <c r="C35288" s="7"/>
      <c r="D35288" s="4"/>
      <c r="E35288" s="4"/>
      <c r="F35288" s="4"/>
      <c r="G35288" s="31"/>
    </row>
    <row r="35289" spans="2:7" s="40" customFormat="1">
      <c r="B35289" s="7"/>
      <c r="C35289" s="7"/>
      <c r="D35289" s="4"/>
      <c r="E35289" s="4"/>
      <c r="F35289" s="4"/>
      <c r="G35289" s="31"/>
    </row>
    <row r="35290" spans="2:7" s="40" customFormat="1">
      <c r="B35290" s="7"/>
      <c r="C35290" s="7"/>
      <c r="D35290" s="4"/>
      <c r="E35290" s="4"/>
      <c r="F35290" s="4"/>
      <c r="G35290" s="31"/>
    </row>
    <row r="35291" spans="2:7" s="40" customFormat="1">
      <c r="B35291" s="7"/>
      <c r="C35291" s="7"/>
      <c r="D35291" s="4"/>
      <c r="E35291" s="4"/>
      <c r="F35291" s="4"/>
      <c r="G35291" s="31"/>
    </row>
    <row r="35292" spans="2:7" s="40" customFormat="1">
      <c r="B35292" s="7"/>
      <c r="C35292" s="7"/>
      <c r="D35292" s="4"/>
      <c r="E35292" s="4"/>
      <c r="F35292" s="4"/>
      <c r="G35292" s="31"/>
    </row>
    <row r="35293" spans="2:7" s="40" customFormat="1">
      <c r="B35293" s="7"/>
      <c r="C35293" s="7"/>
      <c r="D35293" s="4"/>
      <c r="E35293" s="4"/>
      <c r="F35293" s="4"/>
      <c r="G35293" s="31"/>
    </row>
    <row r="35294" spans="2:7" s="40" customFormat="1">
      <c r="B35294" s="7"/>
      <c r="C35294" s="7"/>
      <c r="D35294" s="4"/>
      <c r="E35294" s="4"/>
      <c r="F35294" s="4"/>
      <c r="G35294" s="31"/>
    </row>
    <row r="35295" spans="2:7" s="40" customFormat="1">
      <c r="B35295" s="7"/>
      <c r="C35295" s="7"/>
      <c r="D35295" s="4"/>
      <c r="E35295" s="4"/>
      <c r="F35295" s="4"/>
      <c r="G35295" s="31"/>
    </row>
    <row r="35296" spans="2:7" s="40" customFormat="1">
      <c r="B35296" s="7"/>
      <c r="C35296" s="7"/>
      <c r="D35296" s="4"/>
      <c r="E35296" s="4"/>
      <c r="F35296" s="4"/>
      <c r="G35296" s="31"/>
    </row>
    <row r="35297" spans="2:7" s="40" customFormat="1">
      <c r="B35297" s="7"/>
      <c r="C35297" s="7"/>
      <c r="D35297" s="4"/>
      <c r="E35297" s="4"/>
      <c r="F35297" s="4"/>
      <c r="G35297" s="31"/>
    </row>
    <row r="35298" spans="2:7" s="40" customFormat="1">
      <c r="B35298" s="7"/>
      <c r="C35298" s="7"/>
      <c r="D35298" s="4"/>
      <c r="E35298" s="4"/>
      <c r="F35298" s="4"/>
      <c r="G35298" s="31"/>
    </row>
    <row r="35299" spans="2:7" s="40" customFormat="1">
      <c r="B35299" s="7"/>
      <c r="C35299" s="7"/>
      <c r="D35299" s="4"/>
      <c r="E35299" s="4"/>
      <c r="F35299" s="4"/>
      <c r="G35299" s="31"/>
    </row>
    <row r="35300" spans="2:7" s="40" customFormat="1">
      <c r="B35300" s="7"/>
      <c r="C35300" s="7"/>
      <c r="D35300" s="4"/>
      <c r="E35300" s="4"/>
      <c r="F35300" s="4"/>
      <c r="G35300" s="31"/>
    </row>
    <row r="35301" spans="2:7" s="40" customFormat="1">
      <c r="B35301" s="7"/>
      <c r="C35301" s="7"/>
      <c r="D35301" s="4"/>
      <c r="E35301" s="4"/>
      <c r="F35301" s="4"/>
      <c r="G35301" s="31"/>
    </row>
    <row r="35302" spans="2:7" s="40" customFormat="1">
      <c r="B35302" s="7"/>
      <c r="C35302" s="7"/>
      <c r="D35302" s="4"/>
      <c r="E35302" s="4"/>
      <c r="F35302" s="4"/>
      <c r="G35302" s="31"/>
    </row>
    <row r="35303" spans="2:7" s="40" customFormat="1">
      <c r="B35303" s="7"/>
      <c r="C35303" s="7"/>
      <c r="D35303" s="4"/>
      <c r="E35303" s="4"/>
      <c r="F35303" s="4"/>
      <c r="G35303" s="31"/>
    </row>
    <row r="35304" spans="2:7" s="40" customFormat="1">
      <c r="B35304" s="7"/>
      <c r="C35304" s="7"/>
      <c r="D35304" s="4"/>
      <c r="E35304" s="4"/>
      <c r="F35304" s="4"/>
      <c r="G35304" s="31"/>
    </row>
    <row r="35305" spans="2:7" s="40" customFormat="1">
      <c r="B35305" s="7"/>
      <c r="C35305" s="7"/>
      <c r="D35305" s="4"/>
      <c r="E35305" s="4"/>
      <c r="F35305" s="4"/>
      <c r="G35305" s="31"/>
    </row>
    <row r="35306" spans="2:7" s="40" customFormat="1">
      <c r="B35306" s="7"/>
      <c r="C35306" s="7"/>
      <c r="D35306" s="4"/>
      <c r="E35306" s="4"/>
      <c r="F35306" s="4"/>
      <c r="G35306" s="31"/>
    </row>
    <row r="35307" spans="2:7" s="40" customFormat="1">
      <c r="B35307" s="7"/>
      <c r="C35307" s="7"/>
      <c r="D35307" s="4"/>
      <c r="E35307" s="4"/>
      <c r="F35307" s="4"/>
      <c r="G35307" s="31"/>
    </row>
    <row r="35308" spans="2:7" s="40" customFormat="1">
      <c r="B35308" s="7"/>
      <c r="C35308" s="7"/>
      <c r="D35308" s="4"/>
      <c r="E35308" s="4"/>
      <c r="F35308" s="4"/>
      <c r="G35308" s="31"/>
    </row>
    <row r="35309" spans="2:7" s="40" customFormat="1">
      <c r="B35309" s="7"/>
      <c r="C35309" s="7"/>
      <c r="D35309" s="4"/>
      <c r="E35309" s="4"/>
      <c r="F35309" s="4"/>
      <c r="G35309" s="31"/>
    </row>
    <row r="35310" spans="2:7" s="40" customFormat="1">
      <c r="B35310" s="7"/>
      <c r="C35310" s="7"/>
      <c r="D35310" s="4"/>
      <c r="E35310" s="4"/>
      <c r="F35310" s="4"/>
      <c r="G35310" s="31"/>
    </row>
    <row r="35311" spans="2:7" s="40" customFormat="1">
      <c r="B35311" s="7"/>
      <c r="C35311" s="7"/>
      <c r="D35311" s="4"/>
      <c r="E35311" s="4"/>
      <c r="F35311" s="4"/>
      <c r="G35311" s="31"/>
    </row>
    <row r="35312" spans="2:7" s="40" customFormat="1">
      <c r="B35312" s="7"/>
      <c r="C35312" s="7"/>
      <c r="D35312" s="4"/>
      <c r="E35312" s="4"/>
      <c r="F35312" s="4"/>
      <c r="G35312" s="31"/>
    </row>
    <row r="35313" spans="2:7" s="40" customFormat="1">
      <c r="B35313" s="7"/>
      <c r="C35313" s="7"/>
      <c r="D35313" s="4"/>
      <c r="E35313" s="4"/>
      <c r="F35313" s="4"/>
      <c r="G35313" s="31"/>
    </row>
    <row r="35314" spans="2:7" s="40" customFormat="1">
      <c r="B35314" s="7"/>
      <c r="C35314" s="7"/>
      <c r="D35314" s="4"/>
      <c r="E35314" s="4"/>
      <c r="F35314" s="4"/>
      <c r="G35314" s="31"/>
    </row>
    <row r="35315" spans="2:7" s="40" customFormat="1">
      <c r="B35315" s="7"/>
      <c r="C35315" s="7"/>
      <c r="D35315" s="4"/>
      <c r="E35315" s="4"/>
      <c r="F35315" s="4"/>
      <c r="G35315" s="31"/>
    </row>
    <row r="35316" spans="2:7" s="40" customFormat="1">
      <c r="B35316" s="7"/>
      <c r="C35316" s="7"/>
      <c r="D35316" s="4"/>
      <c r="E35316" s="4"/>
      <c r="F35316" s="4"/>
      <c r="G35316" s="31"/>
    </row>
    <row r="35317" spans="2:7" s="40" customFormat="1">
      <c r="B35317" s="7"/>
      <c r="C35317" s="7"/>
      <c r="D35317" s="4"/>
      <c r="E35317" s="4"/>
      <c r="F35317" s="4"/>
      <c r="G35317" s="31"/>
    </row>
    <row r="35318" spans="2:7" s="40" customFormat="1">
      <c r="B35318" s="7"/>
      <c r="C35318" s="7"/>
      <c r="D35318" s="4"/>
      <c r="E35318" s="4"/>
      <c r="F35318" s="4"/>
      <c r="G35318" s="31"/>
    </row>
    <row r="35319" spans="2:7" s="40" customFormat="1">
      <c r="B35319" s="7"/>
      <c r="C35319" s="7"/>
      <c r="D35319" s="4"/>
      <c r="E35319" s="4"/>
      <c r="F35319" s="4"/>
      <c r="G35319" s="31"/>
    </row>
    <row r="35320" spans="2:7" s="40" customFormat="1">
      <c r="B35320" s="7"/>
      <c r="C35320" s="7"/>
      <c r="D35320" s="4"/>
      <c r="E35320" s="4"/>
      <c r="F35320" s="4"/>
      <c r="G35320" s="31"/>
    </row>
    <row r="35321" spans="2:7" s="40" customFormat="1">
      <c r="B35321" s="7"/>
      <c r="C35321" s="7"/>
      <c r="D35321" s="4"/>
      <c r="E35321" s="4"/>
      <c r="F35321" s="4"/>
      <c r="G35321" s="31"/>
    </row>
    <row r="35322" spans="2:7" s="40" customFormat="1">
      <c r="B35322" s="7"/>
      <c r="C35322" s="7"/>
      <c r="D35322" s="4"/>
      <c r="E35322" s="4"/>
      <c r="F35322" s="4"/>
      <c r="G35322" s="31"/>
    </row>
    <row r="35323" spans="2:7" s="40" customFormat="1">
      <c r="B35323" s="7"/>
      <c r="C35323" s="7"/>
      <c r="D35323" s="4"/>
      <c r="E35323" s="4"/>
      <c r="F35323" s="4"/>
      <c r="G35323" s="31"/>
    </row>
    <row r="35324" spans="2:7" s="40" customFormat="1">
      <c r="B35324" s="7"/>
      <c r="C35324" s="7"/>
      <c r="D35324" s="4"/>
      <c r="E35324" s="4"/>
      <c r="F35324" s="4"/>
      <c r="G35324" s="31"/>
    </row>
    <row r="35325" spans="2:7" s="40" customFormat="1">
      <c r="B35325" s="7"/>
      <c r="C35325" s="7"/>
      <c r="D35325" s="4"/>
      <c r="E35325" s="4"/>
      <c r="F35325" s="4"/>
      <c r="G35325" s="31"/>
    </row>
    <row r="35326" spans="2:7" s="40" customFormat="1">
      <c r="B35326" s="7"/>
      <c r="C35326" s="7"/>
      <c r="D35326" s="4"/>
      <c r="E35326" s="4"/>
      <c r="F35326" s="4"/>
      <c r="G35326" s="31"/>
    </row>
    <row r="35327" spans="2:7" s="40" customFormat="1">
      <c r="B35327" s="7"/>
      <c r="C35327" s="7"/>
      <c r="D35327" s="4"/>
      <c r="E35327" s="4"/>
      <c r="F35327" s="4"/>
      <c r="G35327" s="31"/>
    </row>
    <row r="35328" spans="2:7" s="40" customFormat="1">
      <c r="B35328" s="7"/>
      <c r="C35328" s="7"/>
      <c r="D35328" s="4"/>
      <c r="E35328" s="4"/>
      <c r="F35328" s="4"/>
      <c r="G35328" s="31"/>
    </row>
    <row r="35329" spans="2:7" s="40" customFormat="1">
      <c r="B35329" s="7"/>
      <c r="C35329" s="7"/>
      <c r="D35329" s="4"/>
      <c r="E35329" s="4"/>
      <c r="F35329" s="4"/>
      <c r="G35329" s="31"/>
    </row>
    <row r="35330" spans="2:7" s="40" customFormat="1">
      <c r="B35330" s="7"/>
      <c r="C35330" s="7"/>
      <c r="D35330" s="4"/>
      <c r="E35330" s="4"/>
      <c r="F35330" s="4"/>
      <c r="G35330" s="31"/>
    </row>
    <row r="35331" spans="2:7" s="40" customFormat="1">
      <c r="B35331" s="7"/>
      <c r="C35331" s="7"/>
      <c r="D35331" s="4"/>
      <c r="E35331" s="4"/>
      <c r="F35331" s="4"/>
      <c r="G35331" s="31"/>
    </row>
    <row r="35332" spans="2:7" s="40" customFormat="1">
      <c r="B35332" s="7"/>
      <c r="C35332" s="7"/>
      <c r="D35332" s="4"/>
      <c r="E35332" s="4"/>
      <c r="F35332" s="4"/>
      <c r="G35332" s="31"/>
    </row>
    <row r="35333" spans="2:7" s="40" customFormat="1">
      <c r="B35333" s="7"/>
      <c r="C35333" s="7"/>
      <c r="D35333" s="4"/>
      <c r="E35333" s="4"/>
      <c r="F35333" s="4"/>
      <c r="G35333" s="31"/>
    </row>
    <row r="35334" spans="2:7" s="40" customFormat="1">
      <c r="B35334" s="7"/>
      <c r="C35334" s="7"/>
      <c r="D35334" s="4"/>
      <c r="E35334" s="4"/>
      <c r="F35334" s="4"/>
      <c r="G35334" s="31"/>
    </row>
    <row r="35335" spans="2:7" s="40" customFormat="1">
      <c r="B35335" s="7"/>
      <c r="C35335" s="7"/>
      <c r="D35335" s="4"/>
      <c r="E35335" s="4"/>
      <c r="F35335" s="4"/>
      <c r="G35335" s="31"/>
    </row>
    <row r="35336" spans="2:7" s="40" customFormat="1">
      <c r="B35336" s="7"/>
      <c r="C35336" s="7"/>
      <c r="D35336" s="4"/>
      <c r="E35336" s="4"/>
      <c r="F35336" s="4"/>
      <c r="G35336" s="31"/>
    </row>
    <row r="35337" spans="2:7" s="40" customFormat="1">
      <c r="B35337" s="7"/>
      <c r="C35337" s="7"/>
      <c r="D35337" s="4"/>
      <c r="E35337" s="4"/>
      <c r="F35337" s="4"/>
      <c r="G35337" s="31"/>
    </row>
    <row r="35338" spans="2:7" s="40" customFormat="1">
      <c r="B35338" s="7"/>
      <c r="C35338" s="7"/>
      <c r="D35338" s="4"/>
      <c r="E35338" s="4"/>
      <c r="F35338" s="4"/>
      <c r="G35338" s="31"/>
    </row>
    <row r="35339" spans="2:7" s="40" customFormat="1">
      <c r="B35339" s="7"/>
      <c r="C35339" s="7"/>
      <c r="D35339" s="4"/>
      <c r="E35339" s="4"/>
      <c r="F35339" s="4"/>
      <c r="G35339" s="31"/>
    </row>
    <row r="35340" spans="2:7" s="40" customFormat="1">
      <c r="B35340" s="7"/>
      <c r="C35340" s="7"/>
      <c r="D35340" s="4"/>
      <c r="E35340" s="4"/>
      <c r="F35340" s="4"/>
      <c r="G35340" s="31"/>
    </row>
    <row r="35341" spans="2:7" s="40" customFormat="1">
      <c r="B35341" s="7"/>
      <c r="C35341" s="7"/>
      <c r="D35341" s="4"/>
      <c r="E35341" s="4"/>
      <c r="F35341" s="4"/>
      <c r="G35341" s="31"/>
    </row>
    <row r="35342" spans="2:7" s="40" customFormat="1">
      <c r="B35342" s="7"/>
      <c r="C35342" s="7"/>
      <c r="D35342" s="4"/>
      <c r="E35342" s="4"/>
      <c r="F35342" s="4"/>
      <c r="G35342" s="31"/>
    </row>
    <row r="35343" spans="2:7" s="40" customFormat="1">
      <c r="B35343" s="7"/>
      <c r="C35343" s="7"/>
      <c r="D35343" s="4"/>
      <c r="E35343" s="4"/>
      <c r="F35343" s="4"/>
      <c r="G35343" s="31"/>
    </row>
    <row r="35344" spans="2:7" s="40" customFormat="1">
      <c r="B35344" s="7"/>
      <c r="C35344" s="7"/>
      <c r="D35344" s="4"/>
      <c r="E35344" s="4"/>
      <c r="F35344" s="4"/>
      <c r="G35344" s="31"/>
    </row>
    <row r="35345" spans="2:7" s="40" customFormat="1">
      <c r="B35345" s="7"/>
      <c r="C35345" s="7"/>
      <c r="D35345" s="4"/>
      <c r="E35345" s="4"/>
      <c r="F35345" s="4"/>
      <c r="G35345" s="31"/>
    </row>
    <row r="35346" spans="2:7" s="40" customFormat="1">
      <c r="B35346" s="7"/>
      <c r="C35346" s="7"/>
      <c r="D35346" s="4"/>
      <c r="E35346" s="4"/>
      <c r="F35346" s="4"/>
      <c r="G35346" s="31"/>
    </row>
    <row r="35347" spans="2:7" s="40" customFormat="1">
      <c r="B35347" s="7"/>
      <c r="C35347" s="7"/>
      <c r="D35347" s="4"/>
      <c r="E35347" s="4"/>
      <c r="F35347" s="4"/>
      <c r="G35347" s="31"/>
    </row>
    <row r="35348" spans="2:7" s="40" customFormat="1">
      <c r="B35348" s="7"/>
      <c r="C35348" s="7"/>
      <c r="D35348" s="4"/>
      <c r="E35348" s="4"/>
      <c r="F35348" s="4"/>
      <c r="G35348" s="31"/>
    </row>
    <row r="35349" spans="2:7" s="40" customFormat="1">
      <c r="B35349" s="7"/>
      <c r="C35349" s="7"/>
      <c r="D35349" s="4"/>
      <c r="E35349" s="4"/>
      <c r="F35349" s="4"/>
      <c r="G35349" s="31"/>
    </row>
    <row r="35350" spans="2:7" s="40" customFormat="1">
      <c r="B35350" s="7"/>
      <c r="C35350" s="7"/>
      <c r="D35350" s="4"/>
      <c r="E35350" s="4"/>
      <c r="F35350" s="4"/>
      <c r="G35350" s="31"/>
    </row>
    <row r="35351" spans="2:7" s="40" customFormat="1">
      <c r="B35351" s="7"/>
      <c r="C35351" s="7"/>
      <c r="D35351" s="4"/>
      <c r="E35351" s="4"/>
      <c r="F35351" s="4"/>
      <c r="G35351" s="31"/>
    </row>
    <row r="35352" spans="2:7" s="40" customFormat="1">
      <c r="B35352" s="7"/>
      <c r="C35352" s="7"/>
      <c r="D35352" s="4"/>
      <c r="E35352" s="4"/>
      <c r="F35352" s="4"/>
      <c r="G35352" s="31"/>
    </row>
    <row r="35353" spans="2:7" s="40" customFormat="1">
      <c r="B35353" s="7"/>
      <c r="C35353" s="7"/>
      <c r="D35353" s="4"/>
      <c r="E35353" s="4"/>
      <c r="F35353" s="4"/>
      <c r="G35353" s="31"/>
    </row>
    <row r="35354" spans="2:7" s="40" customFormat="1">
      <c r="B35354" s="7"/>
      <c r="C35354" s="7"/>
      <c r="D35354" s="4"/>
      <c r="E35354" s="4"/>
      <c r="F35354" s="4"/>
      <c r="G35354" s="31"/>
    </row>
    <row r="35355" spans="2:7" s="40" customFormat="1">
      <c r="B35355" s="7"/>
      <c r="C35355" s="7"/>
      <c r="D35355" s="4"/>
      <c r="E35355" s="4"/>
      <c r="F35355" s="4"/>
      <c r="G35355" s="31"/>
    </row>
    <row r="35356" spans="2:7" s="40" customFormat="1">
      <c r="B35356" s="7"/>
      <c r="C35356" s="7"/>
      <c r="D35356" s="4"/>
      <c r="E35356" s="4"/>
      <c r="F35356" s="4"/>
      <c r="G35356" s="31"/>
    </row>
    <row r="35357" spans="2:7" s="40" customFormat="1">
      <c r="B35357" s="7"/>
      <c r="C35357" s="7"/>
      <c r="D35357" s="4"/>
      <c r="E35357" s="4"/>
      <c r="F35357" s="4"/>
      <c r="G35357" s="31"/>
    </row>
    <row r="35358" spans="2:7" s="40" customFormat="1">
      <c r="B35358" s="7"/>
      <c r="C35358" s="7"/>
      <c r="D35358" s="4"/>
      <c r="E35358" s="4"/>
      <c r="F35358" s="4"/>
      <c r="G35358" s="31"/>
    </row>
    <row r="35359" spans="2:7" s="40" customFormat="1">
      <c r="B35359" s="7"/>
      <c r="C35359" s="7"/>
      <c r="D35359" s="4"/>
      <c r="E35359" s="4"/>
      <c r="F35359" s="4"/>
      <c r="G35359" s="31"/>
    </row>
    <row r="35360" spans="2:7" s="40" customFormat="1">
      <c r="B35360" s="7"/>
      <c r="C35360" s="7"/>
      <c r="D35360" s="4"/>
      <c r="E35360" s="4"/>
      <c r="F35360" s="4"/>
      <c r="G35360" s="31"/>
    </row>
    <row r="35361" spans="2:7" s="40" customFormat="1">
      <c r="B35361" s="7"/>
      <c r="C35361" s="7"/>
      <c r="D35361" s="4"/>
      <c r="E35361" s="4"/>
      <c r="F35361" s="4"/>
      <c r="G35361" s="31"/>
    </row>
    <row r="35362" spans="2:7" s="40" customFormat="1">
      <c r="B35362" s="7"/>
      <c r="C35362" s="7"/>
      <c r="D35362" s="4"/>
      <c r="E35362" s="4"/>
      <c r="F35362" s="4"/>
      <c r="G35362" s="31"/>
    </row>
    <row r="35363" spans="2:7" s="40" customFormat="1">
      <c r="B35363" s="7"/>
      <c r="C35363" s="7"/>
      <c r="D35363" s="4"/>
      <c r="E35363" s="4"/>
      <c r="F35363" s="4"/>
      <c r="G35363" s="31"/>
    </row>
    <row r="35364" spans="2:7" s="40" customFormat="1">
      <c r="B35364" s="7"/>
      <c r="C35364" s="7"/>
      <c r="D35364" s="4"/>
      <c r="E35364" s="4"/>
      <c r="F35364" s="4"/>
      <c r="G35364" s="31"/>
    </row>
    <row r="35365" spans="2:7" s="40" customFormat="1">
      <c r="B35365" s="7"/>
      <c r="C35365" s="7"/>
      <c r="D35365" s="4"/>
      <c r="E35365" s="4"/>
      <c r="F35365" s="4"/>
      <c r="G35365" s="31"/>
    </row>
    <row r="35366" spans="2:7" s="40" customFormat="1">
      <c r="B35366" s="7"/>
      <c r="C35366" s="7"/>
      <c r="D35366" s="4"/>
      <c r="E35366" s="4"/>
      <c r="F35366" s="4"/>
      <c r="G35366" s="31"/>
    </row>
    <row r="35367" spans="2:7" s="40" customFormat="1">
      <c r="B35367" s="7"/>
      <c r="C35367" s="7"/>
      <c r="D35367" s="4"/>
      <c r="E35367" s="4"/>
      <c r="F35367" s="4"/>
      <c r="G35367" s="31"/>
    </row>
    <row r="35368" spans="2:7" s="40" customFormat="1">
      <c r="B35368" s="7"/>
      <c r="C35368" s="7"/>
      <c r="D35368" s="4"/>
      <c r="E35368" s="4"/>
      <c r="F35368" s="4"/>
      <c r="G35368" s="31"/>
    </row>
    <row r="35369" spans="2:7" s="40" customFormat="1">
      <c r="B35369" s="7"/>
      <c r="C35369" s="7"/>
      <c r="D35369" s="4"/>
      <c r="E35369" s="4"/>
      <c r="F35369" s="4"/>
      <c r="G35369" s="31"/>
    </row>
    <row r="35370" spans="2:7" s="40" customFormat="1">
      <c r="B35370" s="7"/>
      <c r="C35370" s="7"/>
      <c r="D35370" s="4"/>
      <c r="E35370" s="4"/>
      <c r="F35370" s="4"/>
      <c r="G35370" s="31"/>
    </row>
    <row r="35371" spans="2:7" s="40" customFormat="1">
      <c r="B35371" s="7"/>
      <c r="C35371" s="7"/>
      <c r="D35371" s="4"/>
      <c r="E35371" s="4"/>
      <c r="F35371" s="4"/>
      <c r="G35371" s="31"/>
    </row>
    <row r="35372" spans="2:7" s="40" customFormat="1">
      <c r="B35372" s="7"/>
      <c r="C35372" s="7"/>
      <c r="D35372" s="4"/>
      <c r="E35372" s="4"/>
      <c r="F35372" s="4"/>
      <c r="G35372" s="31"/>
    </row>
    <row r="35373" spans="2:7" s="40" customFormat="1">
      <c r="B35373" s="7"/>
      <c r="C35373" s="7"/>
      <c r="D35373" s="4"/>
      <c r="E35373" s="4"/>
      <c r="F35373" s="4"/>
      <c r="G35373" s="31"/>
    </row>
    <row r="35374" spans="2:7" s="40" customFormat="1">
      <c r="B35374" s="7"/>
      <c r="C35374" s="7"/>
      <c r="D35374" s="4"/>
      <c r="E35374" s="4"/>
      <c r="F35374" s="4"/>
      <c r="G35374" s="31"/>
    </row>
    <row r="35375" spans="2:7" s="40" customFormat="1">
      <c r="B35375" s="7"/>
      <c r="C35375" s="7"/>
      <c r="D35375" s="4"/>
      <c r="E35375" s="4"/>
      <c r="F35375" s="4"/>
      <c r="G35375" s="31"/>
    </row>
    <row r="35376" spans="2:7" s="40" customFormat="1">
      <c r="B35376" s="7"/>
      <c r="C35376" s="7"/>
      <c r="D35376" s="4"/>
      <c r="E35376" s="4"/>
      <c r="F35376" s="4"/>
      <c r="G35376" s="31"/>
    </row>
    <row r="35377" spans="2:7" s="40" customFormat="1">
      <c r="B35377" s="7"/>
      <c r="C35377" s="7"/>
      <c r="D35377" s="4"/>
      <c r="E35377" s="4"/>
      <c r="F35377" s="4"/>
      <c r="G35377" s="31"/>
    </row>
    <row r="35378" spans="2:7" s="40" customFormat="1">
      <c r="B35378" s="7"/>
      <c r="C35378" s="7"/>
      <c r="D35378" s="4"/>
      <c r="E35378" s="4"/>
      <c r="F35378" s="4"/>
      <c r="G35378" s="31"/>
    </row>
    <row r="35379" spans="2:7" s="40" customFormat="1">
      <c r="B35379" s="7"/>
      <c r="C35379" s="7"/>
      <c r="D35379" s="4"/>
      <c r="E35379" s="4"/>
      <c r="F35379" s="4"/>
      <c r="G35379" s="31"/>
    </row>
    <row r="35380" spans="2:7" s="40" customFormat="1">
      <c r="B35380" s="7"/>
      <c r="C35380" s="7"/>
      <c r="D35380" s="4"/>
      <c r="E35380" s="4"/>
      <c r="F35380" s="4"/>
      <c r="G35380" s="31"/>
    </row>
    <row r="35381" spans="2:7" s="40" customFormat="1">
      <c r="B35381" s="7"/>
      <c r="C35381" s="7"/>
      <c r="D35381" s="4"/>
      <c r="E35381" s="4"/>
      <c r="F35381" s="4"/>
      <c r="G35381" s="31"/>
    </row>
    <row r="35382" spans="2:7" s="40" customFormat="1">
      <c r="B35382" s="7"/>
      <c r="C35382" s="7"/>
      <c r="D35382" s="4"/>
      <c r="E35382" s="4"/>
      <c r="F35382" s="4"/>
      <c r="G35382" s="31"/>
    </row>
    <row r="35383" spans="2:7" s="40" customFormat="1">
      <c r="B35383" s="7"/>
      <c r="C35383" s="7"/>
      <c r="D35383" s="4"/>
      <c r="E35383" s="4"/>
      <c r="F35383" s="4"/>
      <c r="G35383" s="31"/>
    </row>
    <row r="35384" spans="2:7" s="40" customFormat="1">
      <c r="B35384" s="7"/>
      <c r="C35384" s="7"/>
      <c r="D35384" s="4"/>
      <c r="E35384" s="4"/>
      <c r="F35384" s="4"/>
      <c r="G35384" s="31"/>
    </row>
    <row r="35385" spans="2:7" s="40" customFormat="1">
      <c r="B35385" s="7"/>
      <c r="C35385" s="7"/>
      <c r="D35385" s="4"/>
      <c r="E35385" s="4"/>
      <c r="F35385" s="4"/>
      <c r="G35385" s="31"/>
    </row>
    <row r="35386" spans="2:7" s="40" customFormat="1">
      <c r="B35386" s="7"/>
      <c r="C35386" s="7"/>
      <c r="D35386" s="4"/>
      <c r="E35386" s="4"/>
      <c r="F35386" s="4"/>
      <c r="G35386" s="31"/>
    </row>
    <row r="35387" spans="2:7" s="40" customFormat="1">
      <c r="B35387" s="7"/>
      <c r="C35387" s="7"/>
      <c r="D35387" s="4"/>
      <c r="E35387" s="4"/>
      <c r="F35387" s="4"/>
      <c r="G35387" s="31"/>
    </row>
    <row r="35388" spans="2:7" s="40" customFormat="1">
      <c r="B35388" s="7"/>
      <c r="C35388" s="7"/>
      <c r="D35388" s="4"/>
      <c r="E35388" s="4"/>
      <c r="F35388" s="4"/>
      <c r="G35388" s="31"/>
    </row>
    <row r="35389" spans="2:7" s="40" customFormat="1">
      <c r="B35389" s="7"/>
      <c r="C35389" s="7"/>
      <c r="D35389" s="4"/>
      <c r="E35389" s="4"/>
      <c r="F35389" s="4"/>
      <c r="G35389" s="31"/>
    </row>
    <row r="35390" spans="2:7" s="40" customFormat="1">
      <c r="B35390" s="7"/>
      <c r="C35390" s="7"/>
      <c r="D35390" s="4"/>
      <c r="E35390" s="4"/>
      <c r="F35390" s="4"/>
      <c r="G35390" s="31"/>
    </row>
    <row r="35391" spans="2:7" s="40" customFormat="1">
      <c r="B35391" s="7"/>
      <c r="C35391" s="7"/>
      <c r="D35391" s="4"/>
      <c r="E35391" s="4"/>
      <c r="F35391" s="4"/>
      <c r="G35391" s="31"/>
    </row>
    <row r="35392" spans="2:7" s="40" customFormat="1">
      <c r="B35392" s="7"/>
      <c r="C35392" s="7"/>
      <c r="D35392" s="4"/>
      <c r="E35392" s="4"/>
      <c r="F35392" s="4"/>
      <c r="G35392" s="31"/>
    </row>
    <row r="35393" spans="2:7" s="40" customFormat="1">
      <c r="B35393" s="7"/>
      <c r="C35393" s="7"/>
      <c r="D35393" s="4"/>
      <c r="E35393" s="4"/>
      <c r="F35393" s="4"/>
      <c r="G35393" s="31"/>
    </row>
    <row r="35394" spans="2:7" s="40" customFormat="1">
      <c r="B35394" s="7"/>
      <c r="C35394" s="7"/>
      <c r="D35394" s="4"/>
      <c r="E35394" s="4"/>
      <c r="F35394" s="4"/>
      <c r="G35394" s="31"/>
    </row>
    <row r="35395" spans="2:7" s="40" customFormat="1">
      <c r="B35395" s="7"/>
      <c r="C35395" s="7"/>
      <c r="D35395" s="4"/>
      <c r="E35395" s="4"/>
      <c r="F35395" s="4"/>
      <c r="G35395" s="31"/>
    </row>
    <row r="35396" spans="2:7" s="40" customFormat="1">
      <c r="B35396" s="7"/>
      <c r="C35396" s="7"/>
      <c r="D35396" s="4"/>
      <c r="E35396" s="4"/>
      <c r="F35396" s="4"/>
      <c r="G35396" s="31"/>
    </row>
    <row r="35397" spans="2:7" s="40" customFormat="1">
      <c r="B35397" s="7"/>
      <c r="C35397" s="7"/>
      <c r="D35397" s="4"/>
      <c r="E35397" s="4"/>
      <c r="F35397" s="4"/>
      <c r="G35397" s="31"/>
    </row>
    <row r="35398" spans="2:7" s="40" customFormat="1">
      <c r="B35398" s="7"/>
      <c r="C35398" s="7"/>
      <c r="D35398" s="4"/>
      <c r="E35398" s="4"/>
      <c r="F35398" s="4"/>
      <c r="G35398" s="31"/>
    </row>
    <row r="35399" spans="2:7" s="40" customFormat="1">
      <c r="B35399" s="7"/>
      <c r="C35399" s="7"/>
      <c r="D35399" s="4"/>
      <c r="E35399" s="4"/>
      <c r="F35399" s="4"/>
      <c r="G35399" s="31"/>
    </row>
    <row r="35400" spans="2:7" s="40" customFormat="1">
      <c r="B35400" s="7"/>
      <c r="C35400" s="7"/>
      <c r="D35400" s="4"/>
      <c r="E35400" s="4"/>
      <c r="F35400" s="4"/>
      <c r="G35400" s="31"/>
    </row>
    <row r="35401" spans="2:7" s="40" customFormat="1">
      <c r="B35401" s="7"/>
      <c r="C35401" s="7"/>
      <c r="D35401" s="4"/>
      <c r="E35401" s="4"/>
      <c r="F35401" s="4"/>
      <c r="G35401" s="31"/>
    </row>
    <row r="35402" spans="2:7" s="40" customFormat="1">
      <c r="B35402" s="7"/>
      <c r="C35402" s="7"/>
      <c r="D35402" s="4"/>
      <c r="E35402" s="4"/>
      <c r="F35402" s="4"/>
      <c r="G35402" s="31"/>
    </row>
    <row r="35403" spans="2:7" s="40" customFormat="1">
      <c r="B35403" s="7"/>
      <c r="C35403" s="7"/>
      <c r="D35403" s="4"/>
      <c r="E35403" s="4"/>
      <c r="F35403" s="4"/>
      <c r="G35403" s="31"/>
    </row>
    <row r="35404" spans="2:7" s="40" customFormat="1">
      <c r="B35404" s="7"/>
      <c r="C35404" s="7"/>
      <c r="D35404" s="4"/>
      <c r="E35404" s="4"/>
      <c r="F35404" s="4"/>
      <c r="G35404" s="31"/>
    </row>
    <row r="35405" spans="2:7" s="40" customFormat="1">
      <c r="B35405" s="7"/>
      <c r="C35405" s="7"/>
      <c r="D35405" s="4"/>
      <c r="E35405" s="4"/>
      <c r="F35405" s="4"/>
      <c r="G35405" s="31"/>
    </row>
    <row r="35406" spans="2:7" s="40" customFormat="1">
      <c r="B35406" s="7"/>
      <c r="C35406" s="7"/>
      <c r="D35406" s="4"/>
      <c r="E35406" s="4"/>
      <c r="F35406" s="4"/>
      <c r="G35406" s="31"/>
    </row>
    <row r="35407" spans="2:7" s="40" customFormat="1">
      <c r="B35407" s="7"/>
      <c r="C35407" s="7"/>
      <c r="D35407" s="4"/>
      <c r="E35407" s="4"/>
      <c r="F35407" s="4"/>
      <c r="G35407" s="31"/>
    </row>
    <row r="35408" spans="2:7" s="40" customFormat="1">
      <c r="B35408" s="7"/>
      <c r="C35408" s="7"/>
      <c r="D35408" s="4"/>
      <c r="E35408" s="4"/>
      <c r="F35408" s="4"/>
      <c r="G35408" s="31"/>
    </row>
    <row r="35409" spans="2:7" s="40" customFormat="1">
      <c r="B35409" s="7"/>
      <c r="C35409" s="7"/>
      <c r="D35409" s="4"/>
      <c r="E35409" s="4"/>
      <c r="F35409" s="4"/>
      <c r="G35409" s="31"/>
    </row>
    <row r="35410" spans="2:7" s="40" customFormat="1">
      <c r="B35410" s="7"/>
      <c r="C35410" s="7"/>
      <c r="D35410" s="4"/>
      <c r="E35410" s="4"/>
      <c r="F35410" s="4"/>
      <c r="G35410" s="31"/>
    </row>
    <row r="35411" spans="2:7" s="40" customFormat="1">
      <c r="B35411" s="7"/>
      <c r="C35411" s="7"/>
      <c r="D35411" s="4"/>
      <c r="E35411" s="4"/>
      <c r="F35411" s="4"/>
      <c r="G35411" s="31"/>
    </row>
    <row r="35412" spans="2:7" s="40" customFormat="1">
      <c r="B35412" s="7"/>
      <c r="C35412" s="7"/>
      <c r="D35412" s="4"/>
      <c r="E35412" s="4"/>
      <c r="F35412" s="4"/>
      <c r="G35412" s="31"/>
    </row>
    <row r="35413" spans="2:7" s="40" customFormat="1">
      <c r="B35413" s="7"/>
      <c r="C35413" s="7"/>
      <c r="D35413" s="4"/>
      <c r="E35413" s="4"/>
      <c r="F35413" s="4"/>
      <c r="G35413" s="31"/>
    </row>
    <row r="35414" spans="2:7" s="40" customFormat="1">
      <c r="B35414" s="7"/>
      <c r="C35414" s="7"/>
      <c r="D35414" s="4"/>
      <c r="E35414" s="4"/>
      <c r="F35414" s="4"/>
      <c r="G35414" s="31"/>
    </row>
    <row r="35415" spans="2:7" s="40" customFormat="1">
      <c r="B35415" s="7"/>
      <c r="C35415" s="7"/>
      <c r="D35415" s="4"/>
      <c r="E35415" s="4"/>
      <c r="F35415" s="4"/>
      <c r="G35415" s="31"/>
    </row>
    <row r="35416" spans="2:7" s="40" customFormat="1">
      <c r="B35416" s="7"/>
      <c r="C35416" s="7"/>
      <c r="D35416" s="4"/>
      <c r="E35416" s="4"/>
      <c r="F35416" s="4"/>
      <c r="G35416" s="31"/>
    </row>
    <row r="35417" spans="2:7" s="40" customFormat="1">
      <c r="B35417" s="7"/>
      <c r="C35417" s="7"/>
      <c r="D35417" s="4"/>
      <c r="E35417" s="4"/>
      <c r="F35417" s="4"/>
      <c r="G35417" s="31"/>
    </row>
    <row r="35418" spans="2:7" s="40" customFormat="1">
      <c r="B35418" s="7"/>
      <c r="C35418" s="7"/>
      <c r="D35418" s="4"/>
      <c r="E35418" s="4"/>
      <c r="F35418" s="4"/>
      <c r="G35418" s="31"/>
    </row>
    <row r="35419" spans="2:7" s="40" customFormat="1">
      <c r="B35419" s="7"/>
      <c r="C35419" s="7"/>
      <c r="D35419" s="4"/>
      <c r="E35419" s="4"/>
      <c r="F35419" s="4"/>
      <c r="G35419" s="31"/>
    </row>
    <row r="35420" spans="2:7" s="40" customFormat="1">
      <c r="B35420" s="7"/>
      <c r="C35420" s="7"/>
      <c r="D35420" s="4"/>
      <c r="E35420" s="4"/>
      <c r="F35420" s="4"/>
      <c r="G35420" s="31"/>
    </row>
    <row r="35421" spans="2:7" s="40" customFormat="1">
      <c r="B35421" s="7"/>
      <c r="C35421" s="7"/>
      <c r="D35421" s="4"/>
      <c r="E35421" s="4"/>
      <c r="F35421" s="4"/>
      <c r="G35421" s="31"/>
    </row>
    <row r="35422" spans="2:7" s="40" customFormat="1">
      <c r="B35422" s="7"/>
      <c r="C35422" s="7"/>
      <c r="D35422" s="4"/>
      <c r="E35422" s="4"/>
      <c r="F35422" s="4"/>
      <c r="G35422" s="31"/>
    </row>
    <row r="35423" spans="2:7" s="40" customFormat="1">
      <c r="B35423" s="7"/>
      <c r="C35423" s="7"/>
      <c r="D35423" s="4"/>
      <c r="E35423" s="4"/>
      <c r="F35423" s="4"/>
      <c r="G35423" s="31"/>
    </row>
    <row r="35424" spans="2:7" s="40" customFormat="1">
      <c r="B35424" s="7"/>
      <c r="C35424" s="7"/>
      <c r="D35424" s="4"/>
      <c r="E35424" s="4"/>
      <c r="F35424" s="4"/>
      <c r="G35424" s="31"/>
    </row>
    <row r="35425" spans="2:7" s="40" customFormat="1">
      <c r="B35425" s="7"/>
      <c r="C35425" s="7"/>
      <c r="D35425" s="4"/>
      <c r="E35425" s="4"/>
      <c r="F35425" s="4"/>
      <c r="G35425" s="31"/>
    </row>
    <row r="35426" spans="2:7" s="40" customFormat="1">
      <c r="B35426" s="7"/>
      <c r="C35426" s="7"/>
      <c r="D35426" s="4"/>
      <c r="E35426" s="4"/>
      <c r="F35426" s="4"/>
      <c r="G35426" s="31"/>
    </row>
    <row r="35427" spans="2:7" s="40" customFormat="1">
      <c r="B35427" s="7"/>
      <c r="C35427" s="7"/>
      <c r="D35427" s="4"/>
      <c r="E35427" s="4"/>
      <c r="F35427" s="4"/>
      <c r="G35427" s="31"/>
    </row>
    <row r="35428" spans="2:7" s="40" customFormat="1">
      <c r="B35428" s="7"/>
      <c r="C35428" s="7"/>
      <c r="D35428" s="4"/>
      <c r="E35428" s="4"/>
      <c r="F35428" s="4"/>
      <c r="G35428" s="31"/>
    </row>
    <row r="35429" spans="2:7" s="40" customFormat="1">
      <c r="B35429" s="7"/>
      <c r="C35429" s="7"/>
      <c r="D35429" s="4"/>
      <c r="E35429" s="4"/>
      <c r="F35429" s="4"/>
      <c r="G35429" s="31"/>
    </row>
    <row r="35430" spans="2:7" s="40" customFormat="1">
      <c r="B35430" s="7"/>
      <c r="C35430" s="7"/>
      <c r="D35430" s="4"/>
      <c r="E35430" s="4"/>
      <c r="F35430" s="4"/>
      <c r="G35430" s="31"/>
    </row>
    <row r="35431" spans="2:7" s="40" customFormat="1">
      <c r="B35431" s="7"/>
      <c r="C35431" s="7"/>
      <c r="D35431" s="4"/>
      <c r="E35431" s="4"/>
      <c r="F35431" s="4"/>
      <c r="G35431" s="31"/>
    </row>
    <row r="35432" spans="2:7" s="40" customFormat="1">
      <c r="B35432" s="7"/>
      <c r="C35432" s="7"/>
      <c r="D35432" s="4"/>
      <c r="E35432" s="4"/>
      <c r="F35432" s="4"/>
      <c r="G35432" s="31"/>
    </row>
    <row r="35433" spans="2:7" s="40" customFormat="1">
      <c r="B35433" s="7"/>
      <c r="C35433" s="7"/>
      <c r="D35433" s="4"/>
      <c r="E35433" s="4"/>
      <c r="F35433" s="4"/>
      <c r="G35433" s="31"/>
    </row>
    <row r="35434" spans="2:7" s="40" customFormat="1">
      <c r="B35434" s="7"/>
      <c r="C35434" s="7"/>
      <c r="D35434" s="4"/>
      <c r="E35434" s="4"/>
      <c r="F35434" s="4"/>
      <c r="G35434" s="31"/>
    </row>
    <row r="35435" spans="2:7" s="40" customFormat="1">
      <c r="B35435" s="7"/>
      <c r="C35435" s="7"/>
      <c r="D35435" s="4"/>
      <c r="E35435" s="4"/>
      <c r="F35435" s="4"/>
      <c r="G35435" s="31"/>
    </row>
    <row r="35436" spans="2:7" s="40" customFormat="1">
      <c r="B35436" s="7"/>
      <c r="C35436" s="7"/>
      <c r="D35436" s="4"/>
      <c r="E35436" s="4"/>
      <c r="F35436" s="4"/>
      <c r="G35436" s="31"/>
    </row>
    <row r="35437" spans="2:7" s="40" customFormat="1">
      <c r="B35437" s="7"/>
      <c r="C35437" s="7"/>
      <c r="D35437" s="4"/>
      <c r="E35437" s="4"/>
      <c r="F35437" s="4"/>
      <c r="G35437" s="31"/>
    </row>
    <row r="35438" spans="2:7" s="40" customFormat="1">
      <c r="B35438" s="7"/>
      <c r="C35438" s="7"/>
      <c r="D35438" s="4"/>
      <c r="E35438" s="4"/>
      <c r="F35438" s="4"/>
      <c r="G35438" s="31"/>
    </row>
    <row r="35439" spans="2:7" s="40" customFormat="1">
      <c r="B35439" s="7"/>
      <c r="C35439" s="7"/>
      <c r="D35439" s="4"/>
      <c r="E35439" s="4"/>
      <c r="F35439" s="4"/>
      <c r="G35439" s="31"/>
    </row>
    <row r="35440" spans="2:7" s="40" customFormat="1">
      <c r="B35440" s="7"/>
      <c r="C35440" s="7"/>
      <c r="D35440" s="4"/>
      <c r="E35440" s="4"/>
      <c r="F35440" s="4"/>
      <c r="G35440" s="31"/>
    </row>
    <row r="35441" spans="2:7" s="40" customFormat="1">
      <c r="B35441" s="7"/>
      <c r="C35441" s="7"/>
      <c r="D35441" s="4"/>
      <c r="E35441" s="4"/>
      <c r="F35441" s="4"/>
      <c r="G35441" s="31"/>
    </row>
    <row r="35442" spans="2:7" s="40" customFormat="1">
      <c r="B35442" s="7"/>
      <c r="C35442" s="7"/>
      <c r="D35442" s="4"/>
      <c r="E35442" s="4"/>
      <c r="F35442" s="4"/>
      <c r="G35442" s="31"/>
    </row>
    <row r="35443" spans="2:7" s="40" customFormat="1">
      <c r="B35443" s="7"/>
      <c r="C35443" s="7"/>
      <c r="D35443" s="4"/>
      <c r="E35443" s="4"/>
      <c r="F35443" s="4"/>
      <c r="G35443" s="31"/>
    </row>
    <row r="35444" spans="2:7" s="40" customFormat="1">
      <c r="B35444" s="7"/>
      <c r="C35444" s="7"/>
      <c r="D35444" s="4"/>
      <c r="E35444" s="4"/>
      <c r="F35444" s="4"/>
      <c r="G35444" s="31"/>
    </row>
    <row r="35445" spans="2:7" s="40" customFormat="1">
      <c r="B35445" s="7"/>
      <c r="C35445" s="7"/>
      <c r="D35445" s="4"/>
      <c r="E35445" s="4"/>
      <c r="F35445" s="4"/>
      <c r="G35445" s="31"/>
    </row>
    <row r="35446" spans="2:7" s="40" customFormat="1">
      <c r="B35446" s="7"/>
      <c r="C35446" s="7"/>
      <c r="D35446" s="4"/>
      <c r="E35446" s="4"/>
      <c r="F35446" s="4"/>
      <c r="G35446" s="31"/>
    </row>
    <row r="35447" spans="2:7" s="40" customFormat="1">
      <c r="B35447" s="7"/>
      <c r="C35447" s="7"/>
      <c r="D35447" s="4"/>
      <c r="E35447" s="4"/>
      <c r="F35447" s="4"/>
      <c r="G35447" s="31"/>
    </row>
    <row r="35448" spans="2:7" s="40" customFormat="1">
      <c r="B35448" s="7"/>
      <c r="C35448" s="7"/>
      <c r="D35448" s="4"/>
      <c r="E35448" s="4"/>
      <c r="F35448" s="4"/>
      <c r="G35448" s="31"/>
    </row>
    <row r="35449" spans="2:7" s="40" customFormat="1">
      <c r="B35449" s="7"/>
      <c r="C35449" s="7"/>
      <c r="D35449" s="4"/>
      <c r="E35449" s="4"/>
      <c r="F35449" s="4"/>
      <c r="G35449" s="31"/>
    </row>
    <row r="35450" spans="2:7" s="40" customFormat="1">
      <c r="B35450" s="7"/>
      <c r="C35450" s="7"/>
      <c r="D35450" s="4"/>
      <c r="E35450" s="4"/>
      <c r="F35450" s="4"/>
      <c r="G35450" s="31"/>
    </row>
    <row r="35451" spans="2:7" s="40" customFormat="1">
      <c r="B35451" s="7"/>
      <c r="C35451" s="7"/>
      <c r="D35451" s="4"/>
      <c r="E35451" s="4"/>
      <c r="F35451" s="4"/>
      <c r="G35451" s="31"/>
    </row>
    <row r="35452" spans="2:7" s="40" customFormat="1">
      <c r="B35452" s="7"/>
      <c r="C35452" s="7"/>
      <c r="D35452" s="4"/>
      <c r="E35452" s="4"/>
      <c r="F35452" s="4"/>
      <c r="G35452" s="31"/>
    </row>
    <row r="35453" spans="2:7" s="40" customFormat="1">
      <c r="B35453" s="7"/>
      <c r="C35453" s="7"/>
      <c r="D35453" s="4"/>
      <c r="E35453" s="4"/>
      <c r="F35453" s="4"/>
      <c r="G35453" s="31"/>
    </row>
    <row r="35454" spans="2:7" s="40" customFormat="1">
      <c r="B35454" s="7"/>
      <c r="C35454" s="7"/>
      <c r="D35454" s="4"/>
      <c r="E35454" s="4"/>
      <c r="F35454" s="4"/>
      <c r="G35454" s="31"/>
    </row>
    <row r="35455" spans="2:7" s="40" customFormat="1">
      <c r="B35455" s="7"/>
      <c r="C35455" s="7"/>
      <c r="D35455" s="4"/>
      <c r="E35455" s="4"/>
      <c r="F35455" s="4"/>
      <c r="G35455" s="31"/>
    </row>
    <row r="35456" spans="2:7" s="40" customFormat="1">
      <c r="B35456" s="7"/>
      <c r="C35456" s="7"/>
      <c r="D35456" s="4"/>
      <c r="E35456" s="4"/>
      <c r="F35456" s="4"/>
      <c r="G35456" s="31"/>
    </row>
    <row r="35457" spans="2:7" s="40" customFormat="1">
      <c r="B35457" s="7"/>
      <c r="C35457" s="7"/>
      <c r="D35457" s="4"/>
      <c r="E35457" s="4"/>
      <c r="F35457" s="4"/>
      <c r="G35457" s="31"/>
    </row>
    <row r="35458" spans="2:7" s="40" customFormat="1">
      <c r="B35458" s="7"/>
      <c r="C35458" s="7"/>
      <c r="D35458" s="4"/>
      <c r="E35458" s="4"/>
      <c r="F35458" s="4"/>
      <c r="G35458" s="31"/>
    </row>
    <row r="35459" spans="2:7" s="40" customFormat="1">
      <c r="B35459" s="7"/>
      <c r="C35459" s="7"/>
      <c r="D35459" s="4"/>
      <c r="E35459" s="4"/>
      <c r="F35459" s="4"/>
      <c r="G35459" s="31"/>
    </row>
    <row r="35460" spans="2:7" s="40" customFormat="1">
      <c r="B35460" s="7"/>
      <c r="C35460" s="7"/>
      <c r="D35460" s="4"/>
      <c r="E35460" s="4"/>
      <c r="F35460" s="4"/>
      <c r="G35460" s="31"/>
    </row>
    <row r="35461" spans="2:7" s="40" customFormat="1">
      <c r="B35461" s="7"/>
      <c r="C35461" s="7"/>
      <c r="D35461" s="4"/>
      <c r="E35461" s="4"/>
      <c r="F35461" s="4"/>
      <c r="G35461" s="31"/>
    </row>
    <row r="35462" spans="2:7" s="40" customFormat="1">
      <c r="B35462" s="7"/>
      <c r="C35462" s="7"/>
      <c r="D35462" s="4"/>
      <c r="E35462" s="4"/>
      <c r="F35462" s="4"/>
      <c r="G35462" s="31"/>
    </row>
    <row r="35463" spans="2:7" s="40" customFormat="1">
      <c r="B35463" s="7"/>
      <c r="C35463" s="7"/>
      <c r="D35463" s="4"/>
      <c r="E35463" s="4"/>
      <c r="F35463" s="4"/>
      <c r="G35463" s="31"/>
    </row>
    <row r="35464" spans="2:7" s="40" customFormat="1">
      <c r="B35464" s="7"/>
      <c r="C35464" s="7"/>
      <c r="D35464" s="4"/>
      <c r="E35464" s="4"/>
      <c r="F35464" s="4"/>
      <c r="G35464" s="31"/>
    </row>
    <row r="35465" spans="2:7" s="40" customFormat="1">
      <c r="B35465" s="7"/>
      <c r="C35465" s="7"/>
      <c r="D35465" s="4"/>
      <c r="E35465" s="4"/>
      <c r="F35465" s="4"/>
      <c r="G35465" s="31"/>
    </row>
    <row r="35466" spans="2:7" s="40" customFormat="1">
      <c r="B35466" s="7"/>
      <c r="C35466" s="7"/>
      <c r="D35466" s="4"/>
      <c r="E35466" s="4"/>
      <c r="F35466" s="4"/>
      <c r="G35466" s="31"/>
    </row>
    <row r="35467" spans="2:7" s="40" customFormat="1">
      <c r="B35467" s="7"/>
      <c r="C35467" s="7"/>
      <c r="D35467" s="4"/>
      <c r="E35467" s="4"/>
      <c r="F35467" s="4"/>
      <c r="G35467" s="31"/>
    </row>
    <row r="35468" spans="2:7" s="40" customFormat="1">
      <c r="B35468" s="7"/>
      <c r="C35468" s="7"/>
      <c r="D35468" s="4"/>
      <c r="E35468" s="4"/>
      <c r="F35468" s="4"/>
      <c r="G35468" s="31"/>
    </row>
    <row r="35469" spans="2:7" s="40" customFormat="1">
      <c r="B35469" s="7"/>
      <c r="C35469" s="7"/>
      <c r="D35469" s="4"/>
      <c r="E35469" s="4"/>
      <c r="F35469" s="4"/>
      <c r="G35469" s="31"/>
    </row>
    <row r="35470" spans="2:7" s="40" customFormat="1">
      <c r="B35470" s="7"/>
      <c r="C35470" s="7"/>
      <c r="D35470" s="4"/>
      <c r="E35470" s="4"/>
      <c r="F35470" s="4"/>
      <c r="G35470" s="31"/>
    </row>
    <row r="35471" spans="2:7" s="40" customFormat="1">
      <c r="B35471" s="7"/>
      <c r="C35471" s="7"/>
      <c r="D35471" s="4"/>
      <c r="E35471" s="4"/>
      <c r="F35471" s="4"/>
      <c r="G35471" s="31"/>
    </row>
    <row r="35472" spans="2:7" s="40" customFormat="1">
      <c r="B35472" s="7"/>
      <c r="C35472" s="7"/>
      <c r="D35472" s="4"/>
      <c r="E35472" s="4"/>
      <c r="F35472" s="4"/>
      <c r="G35472" s="31"/>
    </row>
    <row r="35473" spans="2:7" s="40" customFormat="1">
      <c r="B35473" s="7"/>
      <c r="C35473" s="7"/>
      <c r="D35473" s="4"/>
      <c r="E35473" s="4"/>
      <c r="F35473" s="4"/>
      <c r="G35473" s="31"/>
    </row>
    <row r="35474" spans="2:7" s="40" customFormat="1">
      <c r="B35474" s="7"/>
      <c r="C35474" s="7"/>
      <c r="D35474" s="4"/>
      <c r="E35474" s="4"/>
      <c r="F35474" s="4"/>
      <c r="G35474" s="31"/>
    </row>
    <row r="35475" spans="2:7" s="40" customFormat="1">
      <c r="B35475" s="7"/>
      <c r="C35475" s="7"/>
      <c r="D35475" s="4"/>
      <c r="E35475" s="4"/>
      <c r="F35475" s="4"/>
      <c r="G35475" s="31"/>
    </row>
    <row r="35476" spans="2:7" s="40" customFormat="1">
      <c r="B35476" s="7"/>
      <c r="C35476" s="7"/>
      <c r="D35476" s="4"/>
      <c r="E35476" s="4"/>
      <c r="F35476" s="4"/>
      <c r="G35476" s="31"/>
    </row>
    <row r="35477" spans="2:7" s="40" customFormat="1">
      <c r="B35477" s="7"/>
      <c r="C35477" s="7"/>
      <c r="D35477" s="4"/>
      <c r="E35477" s="4"/>
      <c r="F35477" s="4"/>
      <c r="G35477" s="31"/>
    </row>
    <row r="35478" spans="2:7" s="40" customFormat="1">
      <c r="B35478" s="7"/>
      <c r="C35478" s="7"/>
      <c r="D35478" s="4"/>
      <c r="E35478" s="4"/>
      <c r="F35478" s="4"/>
      <c r="G35478" s="31"/>
    </row>
    <row r="35479" spans="2:7" s="40" customFormat="1">
      <c r="B35479" s="7"/>
      <c r="C35479" s="7"/>
      <c r="D35479" s="4"/>
      <c r="E35479" s="4"/>
      <c r="F35479" s="4"/>
      <c r="G35479" s="31"/>
    </row>
    <row r="35480" spans="2:7" s="40" customFormat="1">
      <c r="B35480" s="7"/>
      <c r="C35480" s="7"/>
      <c r="D35480" s="4"/>
      <c r="E35480" s="4"/>
      <c r="F35480" s="4"/>
      <c r="G35480" s="31"/>
    </row>
    <row r="35481" spans="2:7" s="40" customFormat="1">
      <c r="B35481" s="7"/>
      <c r="C35481" s="7"/>
      <c r="D35481" s="4"/>
      <c r="E35481" s="4"/>
      <c r="F35481" s="4"/>
      <c r="G35481" s="31"/>
    </row>
    <row r="35482" spans="2:7" s="40" customFormat="1">
      <c r="B35482" s="7"/>
      <c r="C35482" s="7"/>
      <c r="D35482" s="4"/>
      <c r="E35482" s="4"/>
      <c r="F35482" s="4"/>
      <c r="G35482" s="31"/>
    </row>
    <row r="35483" spans="2:7" s="40" customFormat="1">
      <c r="B35483" s="7"/>
      <c r="C35483" s="7"/>
      <c r="D35483" s="4"/>
      <c r="E35483" s="4"/>
      <c r="F35483" s="4"/>
      <c r="G35483" s="31"/>
    </row>
    <row r="35484" spans="2:7" s="40" customFormat="1">
      <c r="B35484" s="7"/>
      <c r="C35484" s="7"/>
      <c r="D35484" s="4"/>
      <c r="E35484" s="4"/>
      <c r="F35484" s="4"/>
      <c r="G35484" s="31"/>
    </row>
    <row r="35485" spans="2:7" s="40" customFormat="1">
      <c r="B35485" s="7"/>
      <c r="C35485" s="7"/>
      <c r="D35485" s="4"/>
      <c r="E35485" s="4"/>
      <c r="F35485" s="4"/>
      <c r="G35485" s="31"/>
    </row>
    <row r="35486" spans="2:7" s="40" customFormat="1">
      <c r="B35486" s="7"/>
      <c r="C35486" s="7"/>
      <c r="D35486" s="4"/>
      <c r="E35486" s="4"/>
      <c r="F35486" s="4"/>
      <c r="G35486" s="31"/>
    </row>
    <row r="35487" spans="2:7" s="40" customFormat="1">
      <c r="B35487" s="7"/>
      <c r="C35487" s="7"/>
      <c r="D35487" s="4"/>
      <c r="E35487" s="4"/>
      <c r="F35487" s="4"/>
      <c r="G35487" s="31"/>
    </row>
    <row r="35488" spans="2:7" s="40" customFormat="1">
      <c r="B35488" s="7"/>
      <c r="C35488" s="7"/>
      <c r="D35488" s="4"/>
      <c r="E35488" s="4"/>
      <c r="F35488" s="4"/>
      <c r="G35488" s="31"/>
    </row>
    <row r="35489" spans="2:7" s="40" customFormat="1">
      <c r="B35489" s="7"/>
      <c r="C35489" s="7"/>
      <c r="D35489" s="4"/>
      <c r="E35489" s="4"/>
      <c r="F35489" s="4"/>
      <c r="G35489" s="31"/>
    </row>
    <row r="35490" spans="2:7" s="40" customFormat="1">
      <c r="B35490" s="7"/>
      <c r="C35490" s="7"/>
      <c r="D35490" s="4"/>
      <c r="E35490" s="4"/>
      <c r="F35490" s="4"/>
      <c r="G35490" s="31"/>
    </row>
    <row r="35491" spans="2:7" s="40" customFormat="1">
      <c r="B35491" s="7"/>
      <c r="C35491" s="7"/>
      <c r="D35491" s="4"/>
      <c r="E35491" s="4"/>
      <c r="F35491" s="4"/>
      <c r="G35491" s="31"/>
    </row>
    <row r="35492" spans="2:7" s="40" customFormat="1">
      <c r="B35492" s="7"/>
      <c r="C35492" s="7"/>
      <c r="D35492" s="4"/>
      <c r="E35492" s="4"/>
      <c r="F35492" s="4"/>
      <c r="G35492" s="31"/>
    </row>
    <row r="35493" spans="2:7" s="40" customFormat="1">
      <c r="B35493" s="7"/>
      <c r="C35493" s="7"/>
      <c r="D35493" s="4"/>
      <c r="E35493" s="4"/>
      <c r="F35493" s="4"/>
      <c r="G35493" s="31"/>
    </row>
    <row r="35494" spans="2:7" s="40" customFormat="1">
      <c r="B35494" s="7"/>
      <c r="C35494" s="7"/>
      <c r="D35494" s="4"/>
      <c r="E35494" s="4"/>
      <c r="F35494" s="4"/>
      <c r="G35494" s="31"/>
    </row>
    <row r="35495" spans="2:7" s="40" customFormat="1">
      <c r="B35495" s="7"/>
      <c r="C35495" s="7"/>
      <c r="D35495" s="4"/>
      <c r="E35495" s="4"/>
      <c r="F35495" s="4"/>
      <c r="G35495" s="31"/>
    </row>
    <row r="35496" spans="2:7" s="40" customFormat="1">
      <c r="B35496" s="7"/>
      <c r="C35496" s="7"/>
      <c r="D35496" s="4"/>
      <c r="E35496" s="4"/>
      <c r="F35496" s="4"/>
      <c r="G35496" s="31"/>
    </row>
    <row r="35497" spans="2:7" s="40" customFormat="1">
      <c r="B35497" s="7"/>
      <c r="C35497" s="7"/>
      <c r="D35497" s="4"/>
      <c r="E35497" s="4"/>
      <c r="F35497" s="4"/>
      <c r="G35497" s="31"/>
    </row>
    <row r="35498" spans="2:7" s="40" customFormat="1">
      <c r="B35498" s="7"/>
      <c r="C35498" s="7"/>
      <c r="D35498" s="4"/>
      <c r="E35498" s="4"/>
      <c r="F35498" s="4"/>
      <c r="G35498" s="31"/>
    </row>
    <row r="35499" spans="2:7" s="40" customFormat="1">
      <c r="B35499" s="7"/>
      <c r="C35499" s="7"/>
      <c r="D35499" s="4"/>
      <c r="E35499" s="4"/>
      <c r="F35499" s="4"/>
      <c r="G35499" s="31"/>
    </row>
    <row r="35500" spans="2:7" s="40" customFormat="1">
      <c r="B35500" s="7"/>
      <c r="C35500" s="7"/>
      <c r="D35500" s="4"/>
      <c r="E35500" s="4"/>
      <c r="F35500" s="4"/>
      <c r="G35500" s="31"/>
    </row>
    <row r="35501" spans="2:7" s="40" customFormat="1">
      <c r="B35501" s="7"/>
      <c r="C35501" s="7"/>
      <c r="D35501" s="4"/>
      <c r="E35501" s="4"/>
      <c r="F35501" s="4"/>
      <c r="G35501" s="31"/>
    </row>
    <row r="35502" spans="2:7" s="40" customFormat="1">
      <c r="B35502" s="7"/>
      <c r="C35502" s="7"/>
      <c r="D35502" s="4"/>
      <c r="E35502" s="4"/>
      <c r="F35502" s="4"/>
      <c r="G35502" s="31"/>
    </row>
    <row r="35503" spans="2:7" s="40" customFormat="1">
      <c r="B35503" s="7"/>
      <c r="C35503" s="7"/>
      <c r="D35503" s="4"/>
      <c r="E35503" s="4"/>
      <c r="F35503" s="4"/>
      <c r="G35503" s="31"/>
    </row>
    <row r="35504" spans="2:7" s="40" customFormat="1">
      <c r="B35504" s="7"/>
      <c r="C35504" s="7"/>
      <c r="D35504" s="4"/>
      <c r="E35504" s="4"/>
      <c r="F35504" s="4"/>
      <c r="G35504" s="31"/>
    </row>
    <row r="35505" spans="2:7" s="40" customFormat="1">
      <c r="B35505" s="7"/>
      <c r="C35505" s="7"/>
      <c r="D35505" s="4"/>
      <c r="E35505" s="4"/>
      <c r="F35505" s="4"/>
      <c r="G35505" s="31"/>
    </row>
    <row r="35506" spans="2:7" s="40" customFormat="1">
      <c r="B35506" s="7"/>
      <c r="C35506" s="7"/>
      <c r="D35506" s="4"/>
      <c r="E35506" s="4"/>
      <c r="F35506" s="4"/>
      <c r="G35506" s="31"/>
    </row>
    <row r="35507" spans="2:7" s="40" customFormat="1">
      <c r="B35507" s="7"/>
      <c r="C35507" s="7"/>
      <c r="D35507" s="4"/>
      <c r="E35507" s="4"/>
      <c r="F35507" s="4"/>
      <c r="G35507" s="31"/>
    </row>
    <row r="35508" spans="2:7" s="40" customFormat="1">
      <c r="B35508" s="7"/>
      <c r="C35508" s="7"/>
      <c r="D35508" s="4"/>
      <c r="E35508" s="4"/>
      <c r="F35508" s="4"/>
      <c r="G35508" s="31"/>
    </row>
    <row r="35509" spans="2:7" s="40" customFormat="1">
      <c r="B35509" s="7"/>
      <c r="C35509" s="7"/>
      <c r="D35509" s="4"/>
      <c r="E35509" s="4"/>
      <c r="F35509" s="4"/>
      <c r="G35509" s="31"/>
    </row>
    <row r="35510" spans="2:7" s="40" customFormat="1">
      <c r="B35510" s="7"/>
      <c r="C35510" s="7"/>
      <c r="D35510" s="4"/>
      <c r="E35510" s="4"/>
      <c r="F35510" s="4"/>
      <c r="G35510" s="31"/>
    </row>
    <row r="35511" spans="2:7" s="40" customFormat="1">
      <c r="B35511" s="7"/>
      <c r="C35511" s="7"/>
      <c r="D35511" s="4"/>
      <c r="E35511" s="4"/>
      <c r="F35511" s="4"/>
      <c r="G35511" s="31"/>
    </row>
    <row r="35512" spans="2:7" s="40" customFormat="1">
      <c r="B35512" s="7"/>
      <c r="C35512" s="7"/>
      <c r="D35512" s="4"/>
      <c r="E35512" s="4"/>
      <c r="F35512" s="4"/>
      <c r="G35512" s="31"/>
    </row>
    <row r="35513" spans="2:7" s="40" customFormat="1">
      <c r="B35513" s="7"/>
      <c r="C35513" s="7"/>
      <c r="D35513" s="4"/>
      <c r="E35513" s="4"/>
      <c r="F35513" s="4"/>
      <c r="G35513" s="31"/>
    </row>
    <row r="35514" spans="2:7" s="40" customFormat="1">
      <c r="B35514" s="7"/>
      <c r="C35514" s="7"/>
      <c r="D35514" s="4"/>
      <c r="E35514" s="4"/>
      <c r="F35514" s="4"/>
      <c r="G35514" s="31"/>
    </row>
    <row r="35515" spans="2:7" s="40" customFormat="1">
      <c r="B35515" s="7"/>
      <c r="C35515" s="7"/>
      <c r="D35515" s="4"/>
      <c r="E35515" s="4"/>
      <c r="F35515" s="4"/>
      <c r="G35515" s="31"/>
    </row>
    <row r="35516" spans="2:7" s="40" customFormat="1">
      <c r="B35516" s="7"/>
      <c r="C35516" s="7"/>
      <c r="D35516" s="4"/>
      <c r="E35516" s="4"/>
      <c r="F35516" s="4"/>
      <c r="G35516" s="31"/>
    </row>
    <row r="35517" spans="2:7" s="40" customFormat="1">
      <c r="B35517" s="7"/>
      <c r="C35517" s="7"/>
      <c r="D35517" s="4"/>
      <c r="E35517" s="4"/>
      <c r="F35517" s="4"/>
      <c r="G35517" s="31"/>
    </row>
    <row r="35518" spans="2:7" s="40" customFormat="1">
      <c r="B35518" s="7"/>
      <c r="C35518" s="7"/>
      <c r="D35518" s="4"/>
      <c r="E35518" s="4"/>
      <c r="F35518" s="4"/>
      <c r="G35518" s="31"/>
    </row>
    <row r="35519" spans="2:7" s="40" customFormat="1">
      <c r="B35519" s="7"/>
      <c r="C35519" s="7"/>
      <c r="D35519" s="4"/>
      <c r="E35519" s="4"/>
      <c r="F35519" s="4"/>
      <c r="G35519" s="31"/>
    </row>
    <row r="35520" spans="2:7" s="40" customFormat="1">
      <c r="B35520" s="7"/>
      <c r="C35520" s="7"/>
      <c r="D35520" s="4"/>
      <c r="E35520" s="4"/>
      <c r="F35520" s="4"/>
      <c r="G35520" s="31"/>
    </row>
    <row r="35521" spans="2:7" s="40" customFormat="1">
      <c r="B35521" s="7"/>
      <c r="C35521" s="7"/>
      <c r="D35521" s="4"/>
      <c r="E35521" s="4"/>
      <c r="F35521" s="4"/>
      <c r="G35521" s="31"/>
    </row>
    <row r="35522" spans="2:7" s="40" customFormat="1">
      <c r="B35522" s="7"/>
      <c r="C35522" s="7"/>
      <c r="D35522" s="4"/>
      <c r="E35522" s="4"/>
      <c r="F35522" s="4"/>
      <c r="G35522" s="31"/>
    </row>
    <row r="35523" spans="2:7" s="40" customFormat="1">
      <c r="B35523" s="7"/>
      <c r="C35523" s="7"/>
      <c r="D35523" s="4"/>
      <c r="E35523" s="4"/>
      <c r="F35523" s="4"/>
      <c r="G35523" s="31"/>
    </row>
    <row r="35524" spans="2:7" s="40" customFormat="1">
      <c r="B35524" s="7"/>
      <c r="C35524" s="7"/>
      <c r="D35524" s="4"/>
      <c r="E35524" s="4"/>
      <c r="F35524" s="4"/>
      <c r="G35524" s="31"/>
    </row>
    <row r="35525" spans="2:7" s="40" customFormat="1">
      <c r="B35525" s="7"/>
      <c r="C35525" s="7"/>
      <c r="D35525" s="4"/>
      <c r="E35525" s="4"/>
      <c r="F35525" s="4"/>
      <c r="G35525" s="31"/>
    </row>
    <row r="35526" spans="2:7" s="40" customFormat="1">
      <c r="B35526" s="7"/>
      <c r="C35526" s="7"/>
      <c r="D35526" s="4"/>
      <c r="E35526" s="4"/>
      <c r="F35526" s="4"/>
      <c r="G35526" s="31"/>
    </row>
    <row r="35527" spans="2:7" s="40" customFormat="1">
      <c r="B35527" s="7"/>
      <c r="C35527" s="7"/>
      <c r="D35527" s="4"/>
      <c r="E35527" s="4"/>
      <c r="F35527" s="4"/>
      <c r="G35527" s="31"/>
    </row>
    <row r="35528" spans="2:7" s="40" customFormat="1">
      <c r="B35528" s="7"/>
      <c r="C35528" s="7"/>
      <c r="D35528" s="4"/>
      <c r="E35528" s="4"/>
      <c r="F35528" s="4"/>
      <c r="G35528" s="31"/>
    </row>
    <row r="35529" spans="2:7" s="40" customFormat="1">
      <c r="B35529" s="7"/>
      <c r="C35529" s="7"/>
      <c r="D35529" s="4"/>
      <c r="E35529" s="4"/>
      <c r="F35529" s="4"/>
      <c r="G35529" s="31"/>
    </row>
    <row r="35530" spans="2:7" s="40" customFormat="1">
      <c r="B35530" s="7"/>
      <c r="C35530" s="7"/>
      <c r="D35530" s="4"/>
      <c r="E35530" s="4"/>
      <c r="F35530" s="4"/>
      <c r="G35530" s="31"/>
    </row>
    <row r="35531" spans="2:7" s="40" customFormat="1">
      <c r="B35531" s="7"/>
      <c r="C35531" s="7"/>
      <c r="D35531" s="4"/>
      <c r="E35531" s="4"/>
      <c r="F35531" s="4"/>
      <c r="G35531" s="31"/>
    </row>
    <row r="35532" spans="2:7" s="40" customFormat="1">
      <c r="B35532" s="7"/>
      <c r="C35532" s="7"/>
      <c r="D35532" s="4"/>
      <c r="E35532" s="4"/>
      <c r="F35532" s="4"/>
      <c r="G35532" s="31"/>
    </row>
    <row r="35533" spans="2:7" s="40" customFormat="1">
      <c r="B35533" s="7"/>
      <c r="C35533" s="7"/>
      <c r="D35533" s="4"/>
      <c r="E35533" s="4"/>
      <c r="F35533" s="4"/>
      <c r="G35533" s="31"/>
    </row>
    <row r="35534" spans="2:7" s="40" customFormat="1">
      <c r="B35534" s="7"/>
      <c r="C35534" s="7"/>
      <c r="D35534" s="4"/>
      <c r="E35534" s="4"/>
      <c r="F35534" s="4"/>
      <c r="G35534" s="31"/>
    </row>
    <row r="35535" spans="2:7" s="40" customFormat="1">
      <c r="B35535" s="7"/>
      <c r="C35535" s="7"/>
      <c r="D35535" s="4"/>
      <c r="E35535" s="4"/>
      <c r="F35535" s="4"/>
      <c r="G35535" s="31"/>
    </row>
    <row r="35536" spans="2:7" s="40" customFormat="1">
      <c r="B35536" s="7"/>
      <c r="C35536" s="7"/>
      <c r="D35536" s="4"/>
      <c r="E35536" s="4"/>
      <c r="F35536" s="4"/>
      <c r="G35536" s="31"/>
    </row>
    <row r="35537" spans="2:7" s="40" customFormat="1">
      <c r="B35537" s="7"/>
      <c r="C35537" s="7"/>
      <c r="D35537" s="4"/>
      <c r="E35537" s="4"/>
      <c r="F35537" s="4"/>
      <c r="G35537" s="31"/>
    </row>
    <row r="35538" spans="2:7" s="40" customFormat="1">
      <c r="B35538" s="7"/>
      <c r="C35538" s="7"/>
      <c r="D35538" s="4"/>
      <c r="E35538" s="4"/>
      <c r="F35538" s="4"/>
      <c r="G35538" s="31"/>
    </row>
    <row r="35539" spans="2:7" s="40" customFormat="1">
      <c r="B35539" s="7"/>
      <c r="C35539" s="7"/>
      <c r="D35539" s="4"/>
      <c r="E35539" s="4"/>
      <c r="F35539" s="4"/>
      <c r="G35539" s="31"/>
    </row>
    <row r="35540" spans="2:7" s="40" customFormat="1">
      <c r="B35540" s="7"/>
      <c r="C35540" s="7"/>
      <c r="D35540" s="4"/>
      <c r="E35540" s="4"/>
      <c r="F35540" s="4"/>
      <c r="G35540" s="31"/>
    </row>
    <row r="35541" spans="2:7" s="40" customFormat="1">
      <c r="B35541" s="7"/>
      <c r="C35541" s="7"/>
      <c r="D35541" s="4"/>
      <c r="E35541" s="4"/>
      <c r="F35541" s="4"/>
      <c r="G35541" s="31"/>
    </row>
    <row r="35542" spans="2:7" s="40" customFormat="1">
      <c r="B35542" s="7"/>
      <c r="C35542" s="7"/>
      <c r="D35542" s="4"/>
      <c r="E35542" s="4"/>
      <c r="F35542" s="4"/>
      <c r="G35542" s="31"/>
    </row>
    <row r="35543" spans="2:7" s="40" customFormat="1">
      <c r="B35543" s="7"/>
      <c r="C35543" s="7"/>
      <c r="D35543" s="4"/>
      <c r="E35543" s="4"/>
      <c r="F35543" s="4"/>
      <c r="G35543" s="31"/>
    </row>
    <row r="35544" spans="2:7" s="40" customFormat="1">
      <c r="B35544" s="7"/>
      <c r="C35544" s="7"/>
      <c r="D35544" s="4"/>
      <c r="E35544" s="4"/>
      <c r="F35544" s="4"/>
      <c r="G35544" s="31"/>
    </row>
    <row r="35545" spans="2:7" s="40" customFormat="1">
      <c r="B35545" s="7"/>
      <c r="C35545" s="7"/>
      <c r="D35545" s="4"/>
      <c r="E35545" s="4"/>
      <c r="F35545" s="4"/>
      <c r="G35545" s="31"/>
    </row>
    <row r="35546" spans="2:7" s="40" customFormat="1">
      <c r="B35546" s="7"/>
      <c r="C35546" s="7"/>
      <c r="D35546" s="4"/>
      <c r="E35546" s="4"/>
      <c r="F35546" s="4"/>
      <c r="G35546" s="31"/>
    </row>
    <row r="35547" spans="2:7" s="40" customFormat="1">
      <c r="B35547" s="7"/>
      <c r="C35547" s="7"/>
      <c r="D35547" s="4"/>
      <c r="E35547" s="4"/>
      <c r="F35547" s="4"/>
      <c r="G35547" s="31"/>
    </row>
    <row r="35548" spans="2:7" s="40" customFormat="1">
      <c r="B35548" s="7"/>
      <c r="C35548" s="7"/>
      <c r="D35548" s="4"/>
      <c r="E35548" s="4"/>
      <c r="F35548" s="4"/>
      <c r="G35548" s="31"/>
    </row>
    <row r="35549" spans="2:7" s="40" customFormat="1">
      <c r="B35549" s="7"/>
      <c r="C35549" s="7"/>
      <c r="D35549" s="4"/>
      <c r="E35549" s="4"/>
      <c r="F35549" s="4"/>
      <c r="G35549" s="31"/>
    </row>
    <row r="35550" spans="2:7" s="40" customFormat="1">
      <c r="B35550" s="7"/>
      <c r="C35550" s="7"/>
      <c r="D35550" s="4"/>
      <c r="E35550" s="4"/>
      <c r="F35550" s="4"/>
      <c r="G35550" s="31"/>
    </row>
    <row r="35551" spans="2:7" s="40" customFormat="1">
      <c r="B35551" s="7"/>
      <c r="C35551" s="7"/>
      <c r="D35551" s="4"/>
      <c r="E35551" s="4"/>
      <c r="F35551" s="4"/>
      <c r="G35551" s="31"/>
    </row>
    <row r="35552" spans="2:7" s="40" customFormat="1">
      <c r="B35552" s="7"/>
      <c r="C35552" s="7"/>
      <c r="D35552" s="4"/>
      <c r="E35552" s="4"/>
      <c r="F35552" s="4"/>
      <c r="G35552" s="31"/>
    </row>
    <row r="35553" spans="2:7" s="40" customFormat="1">
      <c r="B35553" s="7"/>
      <c r="C35553" s="7"/>
      <c r="D35553" s="4"/>
      <c r="E35553" s="4"/>
      <c r="F35553" s="4"/>
      <c r="G35553" s="31"/>
    </row>
    <row r="35554" spans="2:7" s="40" customFormat="1">
      <c r="B35554" s="7"/>
      <c r="C35554" s="7"/>
      <c r="D35554" s="4"/>
      <c r="E35554" s="4"/>
      <c r="F35554" s="4"/>
      <c r="G35554" s="31"/>
    </row>
    <row r="35555" spans="2:7" s="40" customFormat="1">
      <c r="B35555" s="7"/>
      <c r="C35555" s="7"/>
      <c r="D35555" s="4"/>
      <c r="E35555" s="4"/>
      <c r="F35555" s="4"/>
      <c r="G35555" s="31"/>
    </row>
    <row r="35556" spans="2:7" s="40" customFormat="1">
      <c r="B35556" s="7"/>
      <c r="C35556" s="7"/>
      <c r="D35556" s="4"/>
      <c r="E35556" s="4"/>
      <c r="F35556" s="4"/>
      <c r="G35556" s="31"/>
    </row>
    <row r="35557" spans="2:7" s="40" customFormat="1">
      <c r="B35557" s="7"/>
      <c r="C35557" s="7"/>
      <c r="D35557" s="4"/>
      <c r="E35557" s="4"/>
      <c r="F35557" s="4"/>
      <c r="G35557" s="31"/>
    </row>
    <row r="35558" spans="2:7" s="40" customFormat="1">
      <c r="B35558" s="7"/>
      <c r="C35558" s="7"/>
      <c r="D35558" s="4"/>
      <c r="E35558" s="4"/>
      <c r="F35558" s="4"/>
      <c r="G35558" s="31"/>
    </row>
    <row r="35559" spans="2:7" s="40" customFormat="1">
      <c r="B35559" s="7"/>
      <c r="C35559" s="7"/>
      <c r="D35559" s="4"/>
      <c r="E35559" s="4"/>
      <c r="F35559" s="4"/>
      <c r="G35559" s="31"/>
    </row>
    <row r="35560" spans="2:7" s="40" customFormat="1">
      <c r="B35560" s="7"/>
      <c r="C35560" s="7"/>
      <c r="D35560" s="4"/>
      <c r="E35560" s="4"/>
      <c r="F35560" s="4"/>
      <c r="G35560" s="31"/>
    </row>
    <row r="35561" spans="2:7" s="40" customFormat="1">
      <c r="B35561" s="7"/>
      <c r="C35561" s="7"/>
      <c r="D35561" s="4"/>
      <c r="E35561" s="4"/>
      <c r="F35561" s="4"/>
      <c r="G35561" s="31"/>
    </row>
    <row r="35562" spans="2:7" s="40" customFormat="1">
      <c r="B35562" s="7"/>
      <c r="C35562" s="7"/>
      <c r="D35562" s="4"/>
      <c r="E35562" s="4"/>
      <c r="F35562" s="4"/>
      <c r="G35562" s="31"/>
    </row>
    <row r="35563" spans="2:7" s="40" customFormat="1">
      <c r="B35563" s="7"/>
      <c r="C35563" s="7"/>
      <c r="D35563" s="4"/>
      <c r="E35563" s="4"/>
      <c r="F35563" s="4"/>
      <c r="G35563" s="31"/>
    </row>
    <row r="35564" spans="2:7" s="40" customFormat="1">
      <c r="B35564" s="7"/>
      <c r="C35564" s="7"/>
      <c r="D35564" s="4"/>
      <c r="E35564" s="4"/>
      <c r="F35564" s="4"/>
      <c r="G35564" s="31"/>
    </row>
    <row r="35565" spans="2:7" s="40" customFormat="1">
      <c r="B35565" s="7"/>
      <c r="C35565" s="7"/>
      <c r="D35565" s="4"/>
      <c r="E35565" s="4"/>
      <c r="F35565" s="4"/>
      <c r="G35565" s="31"/>
    </row>
    <row r="35566" spans="2:7" s="40" customFormat="1">
      <c r="B35566" s="7"/>
      <c r="C35566" s="7"/>
      <c r="D35566" s="4"/>
      <c r="E35566" s="4"/>
      <c r="F35566" s="4"/>
      <c r="G35566" s="31"/>
    </row>
    <row r="35567" spans="2:7" s="40" customFormat="1">
      <c r="B35567" s="7"/>
      <c r="C35567" s="7"/>
      <c r="D35567" s="4"/>
      <c r="E35567" s="4"/>
      <c r="F35567" s="4"/>
      <c r="G35567" s="31"/>
    </row>
    <row r="35568" spans="2:7" s="40" customFormat="1">
      <c r="B35568" s="7"/>
      <c r="C35568" s="7"/>
      <c r="D35568" s="4"/>
      <c r="E35568" s="4"/>
      <c r="F35568" s="4"/>
      <c r="G35568" s="31"/>
    </row>
    <row r="35569" spans="2:7" s="40" customFormat="1">
      <c r="B35569" s="7"/>
      <c r="C35569" s="7"/>
      <c r="D35569" s="4"/>
      <c r="E35569" s="4"/>
      <c r="F35569" s="4"/>
      <c r="G35569" s="31"/>
    </row>
    <row r="35570" spans="2:7" s="40" customFormat="1">
      <c r="B35570" s="7"/>
      <c r="C35570" s="7"/>
      <c r="D35570" s="4"/>
      <c r="E35570" s="4"/>
      <c r="F35570" s="4"/>
      <c r="G35570" s="31"/>
    </row>
    <row r="35571" spans="2:7" s="40" customFormat="1">
      <c r="B35571" s="7"/>
      <c r="C35571" s="7"/>
      <c r="D35571" s="4"/>
      <c r="E35571" s="4"/>
      <c r="F35571" s="4"/>
      <c r="G35571" s="31"/>
    </row>
    <row r="35572" spans="2:7" s="40" customFormat="1">
      <c r="B35572" s="7"/>
      <c r="C35572" s="7"/>
      <c r="D35572" s="4"/>
      <c r="E35572" s="4"/>
      <c r="F35572" s="4"/>
      <c r="G35572" s="31"/>
    </row>
    <row r="35573" spans="2:7" s="40" customFormat="1">
      <c r="B35573" s="7"/>
      <c r="C35573" s="7"/>
      <c r="D35573" s="4"/>
      <c r="E35573" s="4"/>
      <c r="F35573" s="4"/>
      <c r="G35573" s="31"/>
    </row>
    <row r="35574" spans="2:7" s="40" customFormat="1">
      <c r="B35574" s="7"/>
      <c r="C35574" s="7"/>
      <c r="D35574" s="4"/>
      <c r="E35574" s="4"/>
      <c r="F35574" s="4"/>
      <c r="G35574" s="31"/>
    </row>
    <row r="35575" spans="2:7" s="40" customFormat="1">
      <c r="B35575" s="7"/>
      <c r="C35575" s="7"/>
      <c r="D35575" s="4"/>
      <c r="E35575" s="4"/>
      <c r="F35575" s="4"/>
      <c r="G35575" s="31"/>
    </row>
    <row r="35576" spans="2:7" s="40" customFormat="1">
      <c r="B35576" s="7"/>
      <c r="C35576" s="7"/>
      <c r="D35576" s="4"/>
      <c r="E35576" s="4"/>
      <c r="F35576" s="4"/>
      <c r="G35576" s="31"/>
    </row>
    <row r="35577" spans="2:7" s="40" customFormat="1">
      <c r="B35577" s="7"/>
      <c r="C35577" s="7"/>
      <c r="D35577" s="4"/>
      <c r="E35577" s="4"/>
      <c r="F35577" s="4"/>
      <c r="G35577" s="31"/>
    </row>
    <row r="35578" spans="2:7" s="40" customFormat="1">
      <c r="B35578" s="7"/>
      <c r="C35578" s="7"/>
      <c r="D35578" s="4"/>
      <c r="E35578" s="4"/>
      <c r="F35578" s="4"/>
      <c r="G35578" s="31"/>
    </row>
    <row r="35579" spans="2:7" s="40" customFormat="1">
      <c r="B35579" s="7"/>
      <c r="C35579" s="7"/>
      <c r="D35579" s="4"/>
      <c r="E35579" s="4"/>
      <c r="F35579" s="4"/>
      <c r="G35579" s="31"/>
    </row>
    <row r="35580" spans="2:7" s="40" customFormat="1">
      <c r="B35580" s="7"/>
      <c r="C35580" s="7"/>
      <c r="D35580" s="4"/>
      <c r="E35580" s="4"/>
      <c r="F35580" s="4"/>
      <c r="G35580" s="31"/>
    </row>
    <row r="35581" spans="2:7" s="40" customFormat="1">
      <c r="B35581" s="7"/>
      <c r="C35581" s="7"/>
      <c r="D35581" s="4"/>
      <c r="E35581" s="4"/>
      <c r="F35581" s="4"/>
      <c r="G35581" s="31"/>
    </row>
    <row r="35582" spans="2:7" s="40" customFormat="1">
      <c r="B35582" s="7"/>
      <c r="C35582" s="7"/>
      <c r="D35582" s="4"/>
      <c r="E35582" s="4"/>
      <c r="F35582" s="4"/>
      <c r="G35582" s="31"/>
    </row>
    <row r="35583" spans="2:7" s="40" customFormat="1">
      <c r="B35583" s="7"/>
      <c r="C35583" s="7"/>
      <c r="D35583" s="4"/>
      <c r="E35583" s="4"/>
      <c r="F35583" s="4"/>
      <c r="G35583" s="31"/>
    </row>
    <row r="35584" spans="2:7" s="40" customFormat="1">
      <c r="B35584" s="7"/>
      <c r="C35584" s="7"/>
      <c r="D35584" s="4"/>
      <c r="E35584" s="4"/>
      <c r="F35584" s="4"/>
      <c r="G35584" s="31"/>
    </row>
    <row r="35585" spans="2:7" s="40" customFormat="1">
      <c r="B35585" s="7"/>
      <c r="C35585" s="7"/>
      <c r="D35585" s="4"/>
      <c r="E35585" s="4"/>
      <c r="F35585" s="4"/>
      <c r="G35585" s="31"/>
    </row>
    <row r="35586" spans="2:7" s="40" customFormat="1">
      <c r="B35586" s="7"/>
      <c r="C35586" s="7"/>
      <c r="D35586" s="4"/>
      <c r="E35586" s="4"/>
      <c r="F35586" s="4"/>
      <c r="G35586" s="31"/>
    </row>
    <row r="35587" spans="2:7" s="40" customFormat="1">
      <c r="B35587" s="7"/>
      <c r="C35587" s="7"/>
      <c r="D35587" s="4"/>
      <c r="E35587" s="4"/>
      <c r="F35587" s="4"/>
      <c r="G35587" s="31"/>
    </row>
    <row r="35588" spans="2:7" s="40" customFormat="1">
      <c r="B35588" s="7"/>
      <c r="C35588" s="7"/>
      <c r="D35588" s="4"/>
      <c r="E35588" s="4"/>
      <c r="F35588" s="4"/>
      <c r="G35588" s="31"/>
    </row>
    <row r="35589" spans="2:7" s="40" customFormat="1">
      <c r="B35589" s="7"/>
      <c r="C35589" s="7"/>
      <c r="D35589" s="4"/>
      <c r="E35589" s="4"/>
      <c r="F35589" s="4"/>
      <c r="G35589" s="31"/>
    </row>
    <row r="35590" spans="2:7" s="40" customFormat="1">
      <c r="B35590" s="7"/>
      <c r="C35590" s="7"/>
      <c r="D35590" s="4"/>
      <c r="E35590" s="4"/>
      <c r="F35590" s="4"/>
      <c r="G35590" s="31"/>
    </row>
    <row r="35591" spans="2:7" s="40" customFormat="1">
      <c r="B35591" s="7"/>
      <c r="C35591" s="7"/>
      <c r="D35591" s="4"/>
      <c r="E35591" s="4"/>
      <c r="F35591" s="4"/>
      <c r="G35591" s="31"/>
    </row>
    <row r="35592" spans="2:7" s="40" customFormat="1">
      <c r="B35592" s="7"/>
      <c r="C35592" s="7"/>
      <c r="D35592" s="4"/>
      <c r="E35592" s="4"/>
      <c r="F35592" s="4"/>
      <c r="G35592" s="31"/>
    </row>
    <row r="35593" spans="2:7" s="40" customFormat="1">
      <c r="B35593" s="7"/>
      <c r="C35593" s="7"/>
      <c r="D35593" s="4"/>
      <c r="E35593" s="4"/>
      <c r="F35593" s="4"/>
      <c r="G35593" s="31"/>
    </row>
    <row r="35594" spans="2:7" s="40" customFormat="1">
      <c r="B35594" s="7"/>
      <c r="C35594" s="7"/>
      <c r="D35594" s="4"/>
      <c r="E35594" s="4"/>
      <c r="F35594" s="4"/>
      <c r="G35594" s="31"/>
    </row>
    <row r="35595" spans="2:7" s="40" customFormat="1">
      <c r="B35595" s="7"/>
      <c r="C35595" s="7"/>
      <c r="D35595" s="4"/>
      <c r="E35595" s="4"/>
      <c r="F35595" s="4"/>
      <c r="G35595" s="31"/>
    </row>
    <row r="35596" spans="2:7" s="40" customFormat="1">
      <c r="B35596" s="7"/>
      <c r="C35596" s="7"/>
      <c r="D35596" s="4"/>
      <c r="E35596" s="4"/>
      <c r="F35596" s="4"/>
      <c r="G35596" s="31"/>
    </row>
    <row r="35597" spans="2:7" s="40" customFormat="1">
      <c r="B35597" s="7"/>
      <c r="C35597" s="7"/>
      <c r="D35597" s="4"/>
      <c r="E35597" s="4"/>
      <c r="F35597" s="4"/>
      <c r="G35597" s="31"/>
    </row>
    <row r="35598" spans="2:7" s="40" customFormat="1">
      <c r="B35598" s="7"/>
      <c r="C35598" s="7"/>
      <c r="D35598" s="4"/>
      <c r="E35598" s="4"/>
      <c r="F35598" s="4"/>
      <c r="G35598" s="31"/>
    </row>
    <row r="35599" spans="2:7" s="40" customFormat="1">
      <c r="B35599" s="7"/>
      <c r="C35599" s="7"/>
      <c r="D35599" s="4"/>
      <c r="E35599" s="4"/>
      <c r="F35599" s="4"/>
      <c r="G35599" s="31"/>
    </row>
    <row r="35600" spans="2:7" s="40" customFormat="1">
      <c r="B35600" s="7"/>
      <c r="C35600" s="7"/>
      <c r="D35600" s="4"/>
      <c r="E35600" s="4"/>
      <c r="F35600" s="4"/>
      <c r="G35600" s="31"/>
    </row>
    <row r="35601" spans="2:7" s="40" customFormat="1">
      <c r="B35601" s="7"/>
      <c r="C35601" s="7"/>
      <c r="D35601" s="4"/>
      <c r="E35601" s="4"/>
      <c r="F35601" s="4"/>
      <c r="G35601" s="31"/>
    </row>
    <row r="35602" spans="2:7" s="40" customFormat="1">
      <c r="B35602" s="7"/>
      <c r="C35602" s="7"/>
      <c r="D35602" s="4"/>
      <c r="E35602" s="4"/>
      <c r="F35602" s="4"/>
      <c r="G35602" s="31"/>
    </row>
    <row r="35603" spans="2:7" s="40" customFormat="1">
      <c r="B35603" s="7"/>
      <c r="C35603" s="7"/>
      <c r="D35603" s="4"/>
      <c r="E35603" s="4"/>
      <c r="F35603" s="4"/>
      <c r="G35603" s="31"/>
    </row>
    <row r="35604" spans="2:7" s="40" customFormat="1">
      <c r="B35604" s="7"/>
      <c r="C35604" s="7"/>
      <c r="D35604" s="4"/>
      <c r="E35604" s="4"/>
      <c r="F35604" s="4"/>
      <c r="G35604" s="31"/>
    </row>
    <row r="35605" spans="2:7" s="40" customFormat="1">
      <c r="B35605" s="7"/>
      <c r="C35605" s="7"/>
      <c r="D35605" s="4"/>
      <c r="E35605" s="4"/>
      <c r="F35605" s="4"/>
      <c r="G35605" s="31"/>
    </row>
    <row r="35606" spans="2:7" s="40" customFormat="1">
      <c r="B35606" s="7"/>
      <c r="C35606" s="7"/>
      <c r="D35606" s="4"/>
      <c r="E35606" s="4"/>
      <c r="F35606" s="4"/>
      <c r="G35606" s="31"/>
    </row>
    <row r="35607" spans="2:7" s="40" customFormat="1">
      <c r="B35607" s="7"/>
      <c r="C35607" s="7"/>
      <c r="D35607" s="4"/>
      <c r="E35607" s="4"/>
      <c r="F35607" s="4"/>
      <c r="G35607" s="31"/>
    </row>
    <row r="35608" spans="2:7" s="40" customFormat="1">
      <c r="B35608" s="7"/>
      <c r="C35608" s="7"/>
      <c r="D35608" s="4"/>
      <c r="E35608" s="4"/>
      <c r="F35608" s="4"/>
      <c r="G35608" s="31"/>
    </row>
    <row r="35609" spans="2:7" s="40" customFormat="1">
      <c r="B35609" s="7"/>
      <c r="C35609" s="7"/>
      <c r="D35609" s="4"/>
      <c r="E35609" s="4"/>
      <c r="F35609" s="4"/>
      <c r="G35609" s="31"/>
    </row>
    <row r="35610" spans="2:7" s="40" customFormat="1">
      <c r="B35610" s="7"/>
      <c r="C35610" s="7"/>
      <c r="D35610" s="4"/>
      <c r="E35610" s="4"/>
      <c r="F35610" s="4"/>
      <c r="G35610" s="31"/>
    </row>
    <row r="35611" spans="2:7" s="40" customFormat="1">
      <c r="B35611" s="7"/>
      <c r="C35611" s="7"/>
      <c r="D35611" s="4"/>
      <c r="E35611" s="4"/>
      <c r="F35611" s="4"/>
      <c r="G35611" s="31"/>
    </row>
    <row r="35612" spans="2:7" s="40" customFormat="1">
      <c r="B35612" s="7"/>
      <c r="C35612" s="7"/>
      <c r="D35612" s="4"/>
      <c r="E35612" s="4"/>
      <c r="F35612" s="4"/>
      <c r="G35612" s="31"/>
    </row>
    <row r="35613" spans="2:7" s="40" customFormat="1">
      <c r="B35613" s="7"/>
      <c r="C35613" s="7"/>
      <c r="D35613" s="4"/>
      <c r="E35613" s="4"/>
      <c r="F35613" s="4"/>
      <c r="G35613" s="31"/>
    </row>
    <row r="35614" spans="2:7" s="40" customFormat="1">
      <c r="B35614" s="7"/>
      <c r="C35614" s="7"/>
      <c r="D35614" s="4"/>
      <c r="E35614" s="4"/>
      <c r="F35614" s="4"/>
      <c r="G35614" s="31"/>
    </row>
    <row r="35615" spans="2:7" s="40" customFormat="1">
      <c r="B35615" s="7"/>
      <c r="C35615" s="7"/>
      <c r="D35615" s="4"/>
      <c r="E35615" s="4"/>
      <c r="F35615" s="4"/>
      <c r="G35615" s="31"/>
    </row>
    <row r="35616" spans="2:7" s="40" customFormat="1">
      <c r="B35616" s="7"/>
      <c r="C35616" s="7"/>
      <c r="D35616" s="4"/>
      <c r="E35616" s="4"/>
      <c r="F35616" s="4"/>
      <c r="G35616" s="31"/>
    </row>
    <row r="35617" spans="2:7" s="40" customFormat="1">
      <c r="B35617" s="7"/>
      <c r="C35617" s="7"/>
      <c r="D35617" s="4"/>
      <c r="E35617" s="4"/>
      <c r="F35617" s="4"/>
      <c r="G35617" s="31"/>
    </row>
    <row r="35618" spans="2:7" s="40" customFormat="1">
      <c r="B35618" s="7"/>
      <c r="C35618" s="7"/>
      <c r="D35618" s="4"/>
      <c r="E35618" s="4"/>
      <c r="F35618" s="4"/>
      <c r="G35618" s="31"/>
    </row>
    <row r="35619" spans="2:7" s="40" customFormat="1">
      <c r="B35619" s="7"/>
      <c r="C35619" s="7"/>
      <c r="D35619" s="4"/>
      <c r="E35619" s="4"/>
      <c r="F35619" s="4"/>
      <c r="G35619" s="31"/>
    </row>
    <row r="35620" spans="2:7" s="40" customFormat="1">
      <c r="B35620" s="7"/>
      <c r="C35620" s="7"/>
      <c r="D35620" s="4"/>
      <c r="E35620" s="4"/>
      <c r="F35620" s="4"/>
      <c r="G35620" s="31"/>
    </row>
    <row r="35621" spans="2:7" s="40" customFormat="1">
      <c r="B35621" s="7"/>
      <c r="C35621" s="7"/>
      <c r="D35621" s="4"/>
      <c r="E35621" s="4"/>
      <c r="F35621" s="4"/>
      <c r="G35621" s="31"/>
    </row>
    <row r="35622" spans="2:7" s="40" customFormat="1">
      <c r="B35622" s="7"/>
      <c r="C35622" s="7"/>
      <c r="D35622" s="4"/>
      <c r="E35622" s="4"/>
      <c r="F35622" s="4"/>
      <c r="G35622" s="31"/>
    </row>
    <row r="35623" spans="2:7" s="40" customFormat="1">
      <c r="B35623" s="7"/>
      <c r="C35623" s="7"/>
      <c r="D35623" s="4"/>
      <c r="E35623" s="4"/>
      <c r="F35623" s="4"/>
      <c r="G35623" s="31"/>
    </row>
    <row r="35624" spans="2:7" s="40" customFormat="1">
      <c r="B35624" s="7"/>
      <c r="C35624" s="7"/>
      <c r="D35624" s="4"/>
      <c r="E35624" s="4"/>
      <c r="F35624" s="4"/>
      <c r="G35624" s="31"/>
    </row>
    <row r="35625" spans="2:7" s="40" customFormat="1">
      <c r="B35625" s="7"/>
      <c r="C35625" s="7"/>
      <c r="D35625" s="4"/>
      <c r="E35625" s="4"/>
      <c r="F35625" s="4"/>
      <c r="G35625" s="31"/>
    </row>
    <row r="35626" spans="2:7" s="40" customFormat="1">
      <c r="B35626" s="7"/>
      <c r="C35626" s="7"/>
      <c r="D35626" s="4"/>
      <c r="E35626" s="4"/>
      <c r="F35626" s="4"/>
      <c r="G35626" s="31"/>
    </row>
    <row r="35627" spans="2:7" s="40" customFormat="1">
      <c r="B35627" s="7"/>
      <c r="C35627" s="7"/>
      <c r="D35627" s="4"/>
      <c r="E35627" s="4"/>
      <c r="F35627" s="4"/>
      <c r="G35627" s="31"/>
    </row>
    <row r="35628" spans="2:7" s="40" customFormat="1">
      <c r="B35628" s="7"/>
      <c r="C35628" s="7"/>
      <c r="D35628" s="4"/>
      <c r="E35628" s="4"/>
      <c r="F35628" s="4"/>
      <c r="G35628" s="31"/>
    </row>
    <row r="35629" spans="2:7" s="40" customFormat="1">
      <c r="B35629" s="7"/>
      <c r="C35629" s="7"/>
      <c r="D35629" s="4"/>
      <c r="E35629" s="4"/>
      <c r="F35629" s="4"/>
      <c r="G35629" s="31"/>
    </row>
    <row r="35630" spans="2:7" s="40" customFormat="1">
      <c r="B35630" s="7"/>
      <c r="C35630" s="7"/>
      <c r="D35630" s="4"/>
      <c r="E35630" s="4"/>
      <c r="F35630" s="4"/>
      <c r="G35630" s="31"/>
    </row>
    <row r="35631" spans="2:7" s="40" customFormat="1">
      <c r="B35631" s="7"/>
      <c r="C35631" s="7"/>
      <c r="D35631" s="4"/>
      <c r="E35631" s="4"/>
      <c r="F35631" s="4"/>
      <c r="G35631" s="31"/>
    </row>
    <row r="35632" spans="2:7" s="40" customFormat="1">
      <c r="B35632" s="7"/>
      <c r="C35632" s="7"/>
      <c r="D35632" s="4"/>
      <c r="E35632" s="4"/>
      <c r="F35632" s="4"/>
      <c r="G35632" s="31"/>
    </row>
    <row r="35633" spans="2:7" s="40" customFormat="1">
      <c r="B35633" s="7"/>
      <c r="C35633" s="7"/>
      <c r="D35633" s="4"/>
      <c r="E35633" s="4"/>
      <c r="F35633" s="4"/>
      <c r="G35633" s="31"/>
    </row>
    <row r="35634" spans="2:7" s="40" customFormat="1">
      <c r="B35634" s="7"/>
      <c r="C35634" s="7"/>
      <c r="D35634" s="4"/>
      <c r="E35634" s="4"/>
      <c r="F35634" s="4"/>
      <c r="G35634" s="31"/>
    </row>
    <row r="35635" spans="2:7" s="40" customFormat="1">
      <c r="B35635" s="7"/>
      <c r="C35635" s="7"/>
      <c r="D35635" s="4"/>
      <c r="E35635" s="4"/>
      <c r="F35635" s="4"/>
      <c r="G35635" s="31"/>
    </row>
    <row r="35636" spans="2:7" s="40" customFormat="1">
      <c r="B35636" s="7"/>
      <c r="C35636" s="7"/>
      <c r="D35636" s="4"/>
      <c r="E35636" s="4"/>
      <c r="F35636" s="4"/>
      <c r="G35636" s="31"/>
    </row>
    <row r="35637" spans="2:7" s="40" customFormat="1">
      <c r="B35637" s="7"/>
      <c r="C35637" s="7"/>
      <c r="D35637" s="4"/>
      <c r="E35637" s="4"/>
      <c r="F35637" s="4"/>
      <c r="G35637" s="31"/>
    </row>
    <row r="35638" spans="2:7" s="40" customFormat="1">
      <c r="B35638" s="7"/>
      <c r="C35638" s="7"/>
      <c r="D35638" s="4"/>
      <c r="E35638" s="4"/>
      <c r="F35638" s="4"/>
      <c r="G35638" s="31"/>
    </row>
    <row r="35639" spans="2:7" s="40" customFormat="1">
      <c r="B35639" s="7"/>
      <c r="C35639" s="7"/>
      <c r="D35639" s="4"/>
      <c r="E35639" s="4"/>
      <c r="F35639" s="4"/>
      <c r="G35639" s="31"/>
    </row>
    <row r="35640" spans="2:7" s="40" customFormat="1">
      <c r="B35640" s="7"/>
      <c r="C35640" s="7"/>
      <c r="D35640" s="4"/>
      <c r="E35640" s="4"/>
      <c r="F35640" s="4"/>
      <c r="G35640" s="31"/>
    </row>
    <row r="35641" spans="2:7" s="40" customFormat="1">
      <c r="B35641" s="7"/>
      <c r="C35641" s="7"/>
      <c r="D35641" s="4"/>
      <c r="E35641" s="4"/>
      <c r="F35641" s="4"/>
      <c r="G35641" s="31"/>
    </row>
    <row r="35642" spans="2:7" s="40" customFormat="1">
      <c r="B35642" s="7"/>
      <c r="C35642" s="7"/>
      <c r="D35642" s="4"/>
      <c r="E35642" s="4"/>
      <c r="F35642" s="4"/>
      <c r="G35642" s="31"/>
    </row>
    <row r="35643" spans="2:7" s="40" customFormat="1">
      <c r="B35643" s="7"/>
      <c r="C35643" s="7"/>
      <c r="D35643" s="4"/>
      <c r="E35643" s="4"/>
      <c r="F35643" s="4"/>
      <c r="G35643" s="31"/>
    </row>
    <row r="35644" spans="2:7" s="40" customFormat="1">
      <c r="B35644" s="7"/>
      <c r="C35644" s="7"/>
      <c r="D35644" s="4"/>
      <c r="E35644" s="4"/>
      <c r="F35644" s="4"/>
      <c r="G35644" s="31"/>
    </row>
    <row r="35645" spans="2:7" s="40" customFormat="1">
      <c r="B35645" s="7"/>
      <c r="C35645" s="7"/>
      <c r="D35645" s="4"/>
      <c r="E35645" s="4"/>
      <c r="F35645" s="4"/>
      <c r="G35645" s="31"/>
    </row>
    <row r="35646" spans="2:7" s="40" customFormat="1">
      <c r="B35646" s="7"/>
      <c r="C35646" s="7"/>
      <c r="D35646" s="4"/>
      <c r="E35646" s="4"/>
      <c r="F35646" s="4"/>
      <c r="G35646" s="31"/>
    </row>
    <row r="35647" spans="2:7" s="40" customFormat="1">
      <c r="B35647" s="7"/>
      <c r="C35647" s="7"/>
      <c r="D35647" s="4"/>
      <c r="E35647" s="4"/>
      <c r="F35647" s="4"/>
      <c r="G35647" s="31"/>
    </row>
    <row r="35648" spans="2:7" s="40" customFormat="1">
      <c r="B35648" s="7"/>
      <c r="C35648" s="7"/>
      <c r="D35648" s="4"/>
      <c r="E35648" s="4"/>
      <c r="F35648" s="4"/>
      <c r="G35648" s="31"/>
    </row>
    <row r="35649" spans="2:7" s="40" customFormat="1">
      <c r="B35649" s="7"/>
      <c r="C35649" s="7"/>
      <c r="D35649" s="4"/>
      <c r="E35649" s="4"/>
      <c r="F35649" s="4"/>
      <c r="G35649" s="31"/>
    </row>
    <row r="35650" spans="2:7" s="40" customFormat="1">
      <c r="B35650" s="7"/>
      <c r="C35650" s="7"/>
      <c r="D35650" s="4"/>
      <c r="E35650" s="4"/>
      <c r="F35650" s="4"/>
      <c r="G35650" s="31"/>
    </row>
    <row r="35651" spans="2:7" s="40" customFormat="1">
      <c r="B35651" s="7"/>
      <c r="C35651" s="7"/>
      <c r="D35651" s="4"/>
      <c r="E35651" s="4"/>
      <c r="F35651" s="4"/>
      <c r="G35651" s="31"/>
    </row>
    <row r="35652" spans="2:7" s="40" customFormat="1">
      <c r="B35652" s="7"/>
      <c r="C35652" s="7"/>
      <c r="D35652" s="4"/>
      <c r="E35652" s="4"/>
      <c r="F35652" s="4"/>
      <c r="G35652" s="31"/>
    </row>
    <row r="35653" spans="2:7" s="40" customFormat="1">
      <c r="B35653" s="7"/>
      <c r="C35653" s="7"/>
      <c r="D35653" s="4"/>
      <c r="E35653" s="4"/>
      <c r="F35653" s="4"/>
      <c r="G35653" s="31"/>
    </row>
    <row r="35654" spans="2:7" s="40" customFormat="1">
      <c r="B35654" s="7"/>
      <c r="C35654" s="7"/>
      <c r="D35654" s="4"/>
      <c r="E35654" s="4"/>
      <c r="F35654" s="4"/>
      <c r="G35654" s="31"/>
    </row>
    <row r="35655" spans="2:7" s="40" customFormat="1">
      <c r="B35655" s="7"/>
      <c r="C35655" s="7"/>
      <c r="D35655" s="4"/>
      <c r="E35655" s="4"/>
      <c r="F35655" s="4"/>
      <c r="G35655" s="31"/>
    </row>
    <row r="35656" spans="2:7" s="40" customFormat="1">
      <c r="B35656" s="7"/>
      <c r="C35656" s="7"/>
      <c r="D35656" s="4"/>
      <c r="E35656" s="4"/>
      <c r="F35656" s="4"/>
      <c r="G35656" s="31"/>
    </row>
    <row r="35657" spans="2:7" s="40" customFormat="1">
      <c r="B35657" s="7"/>
      <c r="C35657" s="7"/>
      <c r="D35657" s="4"/>
      <c r="E35657" s="4"/>
      <c r="F35657" s="4"/>
      <c r="G35657" s="31"/>
    </row>
    <row r="35658" spans="2:7" s="40" customFormat="1">
      <c r="B35658" s="7"/>
      <c r="C35658" s="7"/>
      <c r="D35658" s="4"/>
      <c r="E35658" s="4"/>
      <c r="F35658" s="4"/>
      <c r="G35658" s="31"/>
    </row>
    <row r="35659" spans="2:7" s="40" customFormat="1">
      <c r="B35659" s="7"/>
      <c r="C35659" s="7"/>
      <c r="D35659" s="4"/>
      <c r="E35659" s="4"/>
      <c r="F35659" s="4"/>
      <c r="G35659" s="31"/>
    </row>
    <row r="35660" spans="2:7" s="40" customFormat="1">
      <c r="B35660" s="7"/>
      <c r="C35660" s="7"/>
      <c r="D35660" s="4"/>
      <c r="E35660" s="4"/>
      <c r="F35660" s="4"/>
      <c r="G35660" s="31"/>
    </row>
    <row r="35661" spans="2:7" s="40" customFormat="1">
      <c r="B35661" s="7"/>
      <c r="C35661" s="7"/>
      <c r="D35661" s="4"/>
      <c r="E35661" s="4"/>
      <c r="F35661" s="4"/>
      <c r="G35661" s="31"/>
    </row>
    <row r="35662" spans="2:7" s="40" customFormat="1">
      <c r="B35662" s="7"/>
      <c r="C35662" s="7"/>
      <c r="D35662" s="4"/>
      <c r="E35662" s="4"/>
      <c r="F35662" s="4"/>
      <c r="G35662" s="31"/>
    </row>
    <row r="35663" spans="2:7" s="40" customFormat="1">
      <c r="B35663" s="7"/>
      <c r="C35663" s="7"/>
      <c r="D35663" s="4"/>
      <c r="E35663" s="4"/>
      <c r="F35663" s="4"/>
      <c r="G35663" s="31"/>
    </row>
    <row r="35664" spans="2:7" s="40" customFormat="1">
      <c r="B35664" s="7"/>
      <c r="C35664" s="7"/>
      <c r="D35664" s="4"/>
      <c r="E35664" s="4"/>
      <c r="F35664" s="4"/>
      <c r="G35664" s="31"/>
    </row>
    <row r="35665" spans="2:7" s="40" customFormat="1">
      <c r="B35665" s="7"/>
      <c r="C35665" s="7"/>
      <c r="D35665" s="4"/>
      <c r="E35665" s="4"/>
      <c r="F35665" s="4"/>
      <c r="G35665" s="31"/>
    </row>
    <row r="35666" spans="2:7" s="40" customFormat="1">
      <c r="B35666" s="7"/>
      <c r="C35666" s="7"/>
      <c r="D35666" s="4"/>
      <c r="E35666" s="4"/>
      <c r="F35666" s="4"/>
      <c r="G35666" s="31"/>
    </row>
    <row r="35667" spans="2:7" s="40" customFormat="1">
      <c r="B35667" s="7"/>
      <c r="C35667" s="7"/>
      <c r="D35667" s="4"/>
      <c r="E35667" s="4"/>
      <c r="F35667" s="4"/>
      <c r="G35667" s="31"/>
    </row>
    <row r="35668" spans="2:7" s="40" customFormat="1">
      <c r="B35668" s="7"/>
      <c r="C35668" s="7"/>
      <c r="D35668" s="4"/>
      <c r="E35668" s="4"/>
      <c r="F35668" s="4"/>
      <c r="G35668" s="31"/>
    </row>
    <row r="35669" spans="2:7" s="40" customFormat="1">
      <c r="B35669" s="7"/>
      <c r="C35669" s="7"/>
      <c r="D35669" s="4"/>
      <c r="E35669" s="4"/>
      <c r="F35669" s="4"/>
      <c r="G35669" s="31"/>
    </row>
    <row r="35670" spans="2:7" s="40" customFormat="1">
      <c r="B35670" s="7"/>
      <c r="C35670" s="7"/>
      <c r="D35670" s="4"/>
      <c r="E35670" s="4"/>
      <c r="F35670" s="4"/>
      <c r="G35670" s="31"/>
    </row>
    <row r="35671" spans="2:7" s="40" customFormat="1">
      <c r="B35671" s="7"/>
      <c r="C35671" s="7"/>
      <c r="D35671" s="4"/>
      <c r="E35671" s="4"/>
      <c r="F35671" s="4"/>
      <c r="G35671" s="31"/>
    </row>
    <row r="35672" spans="2:7" s="40" customFormat="1">
      <c r="B35672" s="7"/>
      <c r="C35672" s="7"/>
      <c r="D35672" s="4"/>
      <c r="E35672" s="4"/>
      <c r="F35672" s="4"/>
      <c r="G35672" s="31"/>
    </row>
    <row r="35673" spans="2:7" s="40" customFormat="1">
      <c r="B35673" s="7"/>
      <c r="C35673" s="7"/>
      <c r="D35673" s="4"/>
      <c r="E35673" s="4"/>
      <c r="F35673" s="4"/>
      <c r="G35673" s="31"/>
    </row>
    <row r="35674" spans="2:7" s="40" customFormat="1">
      <c r="B35674" s="7"/>
      <c r="C35674" s="7"/>
      <c r="D35674" s="4"/>
      <c r="E35674" s="4"/>
      <c r="F35674" s="4"/>
      <c r="G35674" s="31"/>
    </row>
    <row r="35675" spans="2:7" s="40" customFormat="1">
      <c r="B35675" s="7"/>
      <c r="C35675" s="7"/>
      <c r="D35675" s="4"/>
      <c r="E35675" s="4"/>
      <c r="F35675" s="4"/>
      <c r="G35675" s="31"/>
    </row>
    <row r="35676" spans="2:7" s="40" customFormat="1">
      <c r="B35676" s="7"/>
      <c r="C35676" s="7"/>
      <c r="D35676" s="4"/>
      <c r="E35676" s="4"/>
      <c r="F35676" s="4"/>
      <c r="G35676" s="31"/>
    </row>
    <row r="35677" spans="2:7" s="40" customFormat="1">
      <c r="B35677" s="7"/>
      <c r="C35677" s="7"/>
      <c r="D35677" s="4"/>
      <c r="E35677" s="4"/>
      <c r="F35677" s="4"/>
      <c r="G35677" s="31"/>
    </row>
    <row r="35678" spans="2:7" s="40" customFormat="1">
      <c r="B35678" s="7"/>
      <c r="C35678" s="7"/>
      <c r="D35678" s="4"/>
      <c r="E35678" s="4"/>
      <c r="F35678" s="4"/>
      <c r="G35678" s="31"/>
    </row>
    <row r="35679" spans="2:7" s="40" customFormat="1">
      <c r="B35679" s="7"/>
      <c r="C35679" s="7"/>
      <c r="D35679" s="4"/>
      <c r="E35679" s="4"/>
      <c r="F35679" s="4"/>
      <c r="G35679" s="31"/>
    </row>
    <row r="35680" spans="2:7" s="40" customFormat="1">
      <c r="B35680" s="7"/>
      <c r="C35680" s="7"/>
      <c r="D35680" s="4"/>
      <c r="E35680" s="4"/>
      <c r="F35680" s="4"/>
      <c r="G35680" s="31"/>
    </row>
    <row r="35681" spans="2:7" s="40" customFormat="1">
      <c r="B35681" s="7"/>
      <c r="C35681" s="7"/>
      <c r="D35681" s="4"/>
      <c r="E35681" s="4"/>
      <c r="F35681" s="4"/>
      <c r="G35681" s="31"/>
    </row>
    <row r="35682" spans="2:7" s="40" customFormat="1">
      <c r="B35682" s="7"/>
      <c r="C35682" s="7"/>
      <c r="D35682" s="4"/>
      <c r="E35682" s="4"/>
      <c r="F35682" s="4"/>
      <c r="G35682" s="31"/>
    </row>
    <row r="35683" spans="2:7" s="40" customFormat="1">
      <c r="B35683" s="7"/>
      <c r="C35683" s="7"/>
      <c r="D35683" s="4"/>
      <c r="E35683" s="4"/>
      <c r="F35683" s="4"/>
      <c r="G35683" s="31"/>
    </row>
    <row r="35684" spans="2:7" s="40" customFormat="1">
      <c r="B35684" s="7"/>
      <c r="C35684" s="7"/>
      <c r="D35684" s="4"/>
      <c r="E35684" s="4"/>
      <c r="F35684" s="4"/>
      <c r="G35684" s="31"/>
    </row>
    <row r="35685" spans="2:7" s="40" customFormat="1">
      <c r="B35685" s="7"/>
      <c r="C35685" s="7"/>
      <c r="D35685" s="4"/>
      <c r="E35685" s="4"/>
      <c r="F35685" s="4"/>
      <c r="G35685" s="31"/>
    </row>
    <row r="35686" spans="2:7" s="40" customFormat="1">
      <c r="B35686" s="7"/>
      <c r="C35686" s="7"/>
      <c r="D35686" s="4"/>
      <c r="E35686" s="4"/>
      <c r="F35686" s="4"/>
      <c r="G35686" s="31"/>
    </row>
    <row r="35687" spans="2:7" s="40" customFormat="1">
      <c r="B35687" s="7"/>
      <c r="C35687" s="7"/>
      <c r="D35687" s="4"/>
      <c r="E35687" s="4"/>
      <c r="F35687" s="4"/>
      <c r="G35687" s="31"/>
    </row>
    <row r="35688" spans="2:7" s="40" customFormat="1">
      <c r="B35688" s="7"/>
      <c r="C35688" s="7"/>
      <c r="D35688" s="4"/>
      <c r="E35688" s="4"/>
      <c r="F35688" s="4"/>
      <c r="G35688" s="31"/>
    </row>
    <row r="35689" spans="2:7" s="40" customFormat="1">
      <c r="B35689" s="7"/>
      <c r="C35689" s="7"/>
      <c r="D35689" s="4"/>
      <c r="E35689" s="4"/>
      <c r="F35689" s="4"/>
      <c r="G35689" s="31"/>
    </row>
    <row r="35690" spans="2:7" s="40" customFormat="1">
      <c r="B35690" s="7"/>
      <c r="C35690" s="7"/>
      <c r="D35690" s="4"/>
      <c r="E35690" s="4"/>
      <c r="F35690" s="4"/>
      <c r="G35690" s="31"/>
    </row>
    <row r="35691" spans="2:7" s="40" customFormat="1">
      <c r="B35691" s="7"/>
      <c r="C35691" s="7"/>
      <c r="D35691" s="4"/>
      <c r="E35691" s="4"/>
      <c r="F35691" s="4"/>
      <c r="G35691" s="31"/>
    </row>
    <row r="35692" spans="2:7" s="40" customFormat="1">
      <c r="B35692" s="7"/>
      <c r="C35692" s="7"/>
      <c r="D35692" s="4"/>
      <c r="E35692" s="4"/>
      <c r="F35692" s="4"/>
      <c r="G35692" s="31"/>
    </row>
    <row r="35693" spans="2:7" s="40" customFormat="1">
      <c r="B35693" s="7"/>
      <c r="C35693" s="7"/>
      <c r="D35693" s="4"/>
      <c r="E35693" s="4"/>
      <c r="F35693" s="4"/>
      <c r="G35693" s="31"/>
    </row>
    <row r="35694" spans="2:7" s="40" customFormat="1">
      <c r="B35694" s="7"/>
      <c r="C35694" s="7"/>
      <c r="D35694" s="4"/>
      <c r="E35694" s="4"/>
      <c r="F35694" s="4"/>
      <c r="G35694" s="31"/>
    </row>
    <row r="35695" spans="2:7" s="40" customFormat="1">
      <c r="B35695" s="7"/>
      <c r="C35695" s="7"/>
      <c r="D35695" s="4"/>
      <c r="E35695" s="4"/>
      <c r="F35695" s="4"/>
      <c r="G35695" s="31"/>
    </row>
    <row r="35696" spans="2:7" s="40" customFormat="1">
      <c r="B35696" s="7"/>
      <c r="C35696" s="7"/>
      <c r="D35696" s="4"/>
      <c r="E35696" s="4"/>
      <c r="F35696" s="4"/>
      <c r="G35696" s="31"/>
    </row>
    <row r="35697" spans="2:7" s="40" customFormat="1">
      <c r="B35697" s="7"/>
      <c r="C35697" s="7"/>
      <c r="D35697" s="4"/>
      <c r="E35697" s="4"/>
      <c r="F35697" s="4"/>
      <c r="G35697" s="31"/>
    </row>
    <row r="35698" spans="2:7" s="40" customFormat="1">
      <c r="B35698" s="7"/>
      <c r="C35698" s="7"/>
      <c r="D35698" s="4"/>
      <c r="E35698" s="4"/>
      <c r="F35698" s="4"/>
      <c r="G35698" s="31"/>
    </row>
    <row r="35699" spans="2:7" s="40" customFormat="1">
      <c r="B35699" s="7"/>
      <c r="C35699" s="7"/>
      <c r="D35699" s="4"/>
      <c r="E35699" s="4"/>
      <c r="F35699" s="4"/>
      <c r="G35699" s="31"/>
    </row>
    <row r="35700" spans="2:7" s="40" customFormat="1">
      <c r="B35700" s="7"/>
      <c r="C35700" s="7"/>
      <c r="D35700" s="4"/>
      <c r="E35700" s="4"/>
      <c r="F35700" s="4"/>
      <c r="G35700" s="31"/>
    </row>
    <row r="35701" spans="2:7" s="40" customFormat="1">
      <c r="B35701" s="7"/>
      <c r="C35701" s="7"/>
      <c r="D35701" s="4"/>
      <c r="E35701" s="4"/>
      <c r="F35701" s="4"/>
      <c r="G35701" s="31"/>
    </row>
    <row r="35702" spans="2:7" s="40" customFormat="1">
      <c r="B35702" s="7"/>
      <c r="C35702" s="7"/>
      <c r="D35702" s="4"/>
      <c r="E35702" s="4"/>
      <c r="F35702" s="4"/>
      <c r="G35702" s="31"/>
    </row>
    <row r="35703" spans="2:7" s="40" customFormat="1">
      <c r="B35703" s="7"/>
      <c r="C35703" s="7"/>
      <c r="D35703" s="4"/>
      <c r="E35703" s="4"/>
      <c r="F35703" s="4"/>
      <c r="G35703" s="31"/>
    </row>
    <row r="35704" spans="2:7" s="40" customFormat="1">
      <c r="B35704" s="7"/>
      <c r="C35704" s="7"/>
      <c r="D35704" s="4"/>
      <c r="E35704" s="4"/>
      <c r="F35704" s="4"/>
      <c r="G35704" s="31"/>
    </row>
    <row r="35705" spans="2:7" s="40" customFormat="1">
      <c r="B35705" s="7"/>
      <c r="C35705" s="7"/>
      <c r="D35705" s="4"/>
      <c r="E35705" s="4"/>
      <c r="F35705" s="4"/>
      <c r="G35705" s="31"/>
    </row>
    <row r="35706" spans="2:7" s="40" customFormat="1">
      <c r="B35706" s="7"/>
      <c r="C35706" s="7"/>
      <c r="D35706" s="4"/>
      <c r="E35706" s="4"/>
      <c r="F35706" s="4"/>
      <c r="G35706" s="31"/>
    </row>
    <row r="35707" spans="2:7" s="40" customFormat="1">
      <c r="B35707" s="7"/>
      <c r="C35707" s="7"/>
      <c r="D35707" s="4"/>
      <c r="E35707" s="4"/>
      <c r="F35707" s="4"/>
      <c r="G35707" s="31"/>
    </row>
    <row r="35708" spans="2:7" s="40" customFormat="1">
      <c r="B35708" s="7"/>
      <c r="C35708" s="7"/>
      <c r="D35708" s="4"/>
      <c r="E35708" s="4"/>
      <c r="F35708" s="4"/>
      <c r="G35708" s="31"/>
    </row>
    <row r="35709" spans="2:7" s="40" customFormat="1">
      <c r="B35709" s="7"/>
      <c r="C35709" s="7"/>
      <c r="D35709" s="4"/>
      <c r="E35709" s="4"/>
      <c r="F35709" s="4"/>
      <c r="G35709" s="31"/>
    </row>
    <row r="35710" spans="2:7" s="40" customFormat="1">
      <c r="B35710" s="7"/>
      <c r="C35710" s="7"/>
      <c r="D35710" s="4"/>
      <c r="E35710" s="4"/>
      <c r="F35710" s="4"/>
      <c r="G35710" s="31"/>
    </row>
    <row r="35711" spans="2:7" s="40" customFormat="1">
      <c r="B35711" s="7"/>
      <c r="C35711" s="7"/>
      <c r="D35711" s="4"/>
      <c r="E35711" s="4"/>
      <c r="F35711" s="4"/>
      <c r="G35711" s="31"/>
    </row>
    <row r="35712" spans="2:7" s="40" customFormat="1">
      <c r="B35712" s="7"/>
      <c r="C35712" s="7"/>
      <c r="D35712" s="4"/>
      <c r="E35712" s="4"/>
      <c r="F35712" s="4"/>
      <c r="G35712" s="31"/>
    </row>
    <row r="35713" spans="2:7" s="40" customFormat="1">
      <c r="B35713" s="7"/>
      <c r="C35713" s="7"/>
      <c r="D35713" s="4"/>
      <c r="E35713" s="4"/>
      <c r="F35713" s="4"/>
      <c r="G35713" s="31"/>
    </row>
    <row r="35714" spans="2:7" s="40" customFormat="1">
      <c r="B35714" s="7"/>
      <c r="C35714" s="7"/>
      <c r="D35714" s="4"/>
      <c r="E35714" s="4"/>
      <c r="F35714" s="4"/>
      <c r="G35714" s="31"/>
    </row>
    <row r="35715" spans="2:7" s="40" customFormat="1">
      <c r="B35715" s="7"/>
      <c r="C35715" s="7"/>
      <c r="D35715" s="4"/>
      <c r="E35715" s="4"/>
      <c r="F35715" s="4"/>
      <c r="G35715" s="31"/>
    </row>
    <row r="35716" spans="2:7" s="40" customFormat="1">
      <c r="B35716" s="7"/>
      <c r="C35716" s="7"/>
      <c r="D35716" s="4"/>
      <c r="E35716" s="4"/>
      <c r="F35716" s="4"/>
      <c r="G35716" s="31"/>
    </row>
    <row r="35717" spans="2:7" s="40" customFormat="1">
      <c r="B35717" s="7"/>
      <c r="C35717" s="7"/>
      <c r="D35717" s="4"/>
      <c r="E35717" s="4"/>
      <c r="F35717" s="4"/>
      <c r="G35717" s="31"/>
    </row>
    <row r="35718" spans="2:7" s="40" customFormat="1">
      <c r="B35718" s="7"/>
      <c r="C35718" s="7"/>
      <c r="D35718" s="4"/>
      <c r="E35718" s="4"/>
      <c r="F35718" s="4"/>
      <c r="G35718" s="31"/>
    </row>
    <row r="35719" spans="2:7" s="40" customFormat="1">
      <c r="B35719" s="7"/>
      <c r="C35719" s="7"/>
      <c r="D35719" s="4"/>
      <c r="E35719" s="4"/>
      <c r="F35719" s="4"/>
      <c r="G35719" s="31"/>
    </row>
    <row r="35720" spans="2:7" s="40" customFormat="1">
      <c r="B35720" s="7"/>
      <c r="C35720" s="7"/>
      <c r="D35720" s="4"/>
      <c r="E35720" s="4"/>
      <c r="F35720" s="4"/>
      <c r="G35720" s="31"/>
    </row>
    <row r="35721" spans="2:7" s="40" customFormat="1">
      <c r="B35721" s="7"/>
      <c r="C35721" s="7"/>
      <c r="D35721" s="4"/>
      <c r="E35721" s="4"/>
      <c r="F35721" s="4"/>
      <c r="G35721" s="31"/>
    </row>
    <row r="35722" spans="2:7" s="40" customFormat="1">
      <c r="B35722" s="7"/>
      <c r="C35722" s="7"/>
      <c r="D35722" s="4"/>
      <c r="E35722" s="4"/>
      <c r="F35722" s="4"/>
      <c r="G35722" s="31"/>
    </row>
    <row r="35723" spans="2:7" s="40" customFormat="1">
      <c r="B35723" s="7"/>
      <c r="C35723" s="7"/>
      <c r="D35723" s="4"/>
      <c r="E35723" s="4"/>
      <c r="F35723" s="4"/>
      <c r="G35723" s="31"/>
    </row>
    <row r="35724" spans="2:7" s="40" customFormat="1">
      <c r="B35724" s="7"/>
      <c r="C35724" s="7"/>
      <c r="D35724" s="4"/>
      <c r="E35724" s="4"/>
      <c r="F35724" s="4"/>
      <c r="G35724" s="31"/>
    </row>
    <row r="35725" spans="2:7" s="40" customFormat="1">
      <c r="B35725" s="7"/>
      <c r="C35725" s="7"/>
      <c r="D35725" s="4"/>
      <c r="E35725" s="4"/>
      <c r="F35725" s="4"/>
      <c r="G35725" s="31"/>
    </row>
    <row r="35726" spans="2:7" s="40" customFormat="1">
      <c r="B35726" s="7"/>
      <c r="C35726" s="7"/>
      <c r="D35726" s="4"/>
      <c r="E35726" s="4"/>
      <c r="F35726" s="4"/>
      <c r="G35726" s="31"/>
    </row>
    <row r="35727" spans="2:7" s="40" customFormat="1">
      <c r="B35727" s="7"/>
      <c r="C35727" s="7"/>
      <c r="D35727" s="4"/>
      <c r="E35727" s="4"/>
      <c r="F35727" s="4"/>
      <c r="G35727" s="31"/>
    </row>
    <row r="35728" spans="2:7" s="40" customFormat="1">
      <c r="B35728" s="7"/>
      <c r="C35728" s="7"/>
      <c r="D35728" s="4"/>
      <c r="E35728" s="4"/>
      <c r="F35728" s="4"/>
      <c r="G35728" s="31"/>
    </row>
    <row r="35729" spans="2:7" s="40" customFormat="1">
      <c r="B35729" s="7"/>
      <c r="C35729" s="7"/>
      <c r="D35729" s="4"/>
      <c r="E35729" s="4"/>
      <c r="F35729" s="4"/>
      <c r="G35729" s="31"/>
    </row>
    <row r="35730" spans="2:7" s="40" customFormat="1">
      <c r="B35730" s="7"/>
      <c r="C35730" s="7"/>
      <c r="D35730" s="4"/>
      <c r="E35730" s="4"/>
      <c r="F35730" s="4"/>
      <c r="G35730" s="31"/>
    </row>
    <row r="35731" spans="2:7" s="40" customFormat="1">
      <c r="B35731" s="7"/>
      <c r="C35731" s="7"/>
      <c r="D35731" s="4"/>
      <c r="E35731" s="4"/>
      <c r="F35731" s="4"/>
      <c r="G35731" s="31"/>
    </row>
    <row r="35732" spans="2:7" s="40" customFormat="1">
      <c r="B35732" s="7"/>
      <c r="C35732" s="7"/>
      <c r="D35732" s="4"/>
      <c r="E35732" s="4"/>
      <c r="F35732" s="4"/>
      <c r="G35732" s="31"/>
    </row>
    <row r="35733" spans="2:7" s="40" customFormat="1">
      <c r="B35733" s="7"/>
      <c r="C35733" s="7"/>
      <c r="D35733" s="4"/>
      <c r="E35733" s="4"/>
      <c r="F35733" s="4"/>
      <c r="G35733" s="31"/>
    </row>
    <row r="35734" spans="2:7" s="40" customFormat="1">
      <c r="B35734" s="7"/>
      <c r="C35734" s="7"/>
      <c r="D35734" s="4"/>
      <c r="E35734" s="4"/>
      <c r="F35734" s="4"/>
      <c r="G35734" s="31"/>
    </row>
    <row r="35735" spans="2:7" s="40" customFormat="1">
      <c r="B35735" s="7"/>
      <c r="C35735" s="7"/>
      <c r="D35735" s="4"/>
      <c r="E35735" s="4"/>
      <c r="F35735" s="4"/>
      <c r="G35735" s="31"/>
    </row>
    <row r="35736" spans="2:7" s="40" customFormat="1">
      <c r="B35736" s="7"/>
      <c r="C35736" s="7"/>
      <c r="D35736" s="4"/>
      <c r="E35736" s="4"/>
      <c r="F35736" s="4"/>
      <c r="G35736" s="31"/>
    </row>
    <row r="35737" spans="2:7" s="40" customFormat="1">
      <c r="B35737" s="7"/>
      <c r="C35737" s="7"/>
      <c r="D35737" s="4"/>
      <c r="E35737" s="4"/>
      <c r="F35737" s="4"/>
      <c r="G35737" s="31"/>
    </row>
    <row r="35738" spans="2:7" s="40" customFormat="1">
      <c r="B35738" s="7"/>
      <c r="C35738" s="7"/>
      <c r="D35738" s="4"/>
      <c r="E35738" s="4"/>
      <c r="F35738" s="4"/>
      <c r="G35738" s="31"/>
    </row>
    <row r="35739" spans="2:7" s="40" customFormat="1">
      <c r="B35739" s="7"/>
      <c r="C35739" s="7"/>
      <c r="D35739" s="4"/>
      <c r="E35739" s="4"/>
      <c r="F35739" s="4"/>
      <c r="G35739" s="31"/>
    </row>
    <row r="35740" spans="2:7" s="40" customFormat="1">
      <c r="B35740" s="7"/>
      <c r="C35740" s="7"/>
      <c r="D35740" s="4"/>
      <c r="E35740" s="4"/>
      <c r="F35740" s="4"/>
      <c r="G35740" s="31"/>
    </row>
    <row r="35741" spans="2:7" s="40" customFormat="1">
      <c r="B35741" s="7"/>
      <c r="C35741" s="7"/>
      <c r="D35741" s="4"/>
      <c r="E35741" s="4"/>
      <c r="F35741" s="4"/>
      <c r="G35741" s="31"/>
    </row>
    <row r="35742" spans="2:7" s="40" customFormat="1">
      <c r="B35742" s="7"/>
      <c r="C35742" s="7"/>
      <c r="D35742" s="4"/>
      <c r="E35742" s="4"/>
      <c r="F35742" s="4"/>
      <c r="G35742" s="31"/>
    </row>
    <row r="35743" spans="2:7" s="40" customFormat="1">
      <c r="B35743" s="7"/>
      <c r="C35743" s="7"/>
      <c r="D35743" s="4"/>
      <c r="E35743" s="4"/>
      <c r="F35743" s="4"/>
      <c r="G35743" s="31"/>
    </row>
    <row r="35744" spans="2:7" s="40" customFormat="1">
      <c r="B35744" s="7"/>
      <c r="C35744" s="7"/>
      <c r="D35744" s="4"/>
      <c r="E35744" s="4"/>
      <c r="F35744" s="4"/>
      <c r="G35744" s="31"/>
    </row>
    <row r="35745" spans="2:7" s="40" customFormat="1">
      <c r="B35745" s="7"/>
      <c r="C35745" s="7"/>
      <c r="D35745" s="4"/>
      <c r="E35745" s="4"/>
      <c r="F35745" s="4"/>
      <c r="G35745" s="31"/>
    </row>
    <row r="35746" spans="2:7" s="40" customFormat="1">
      <c r="B35746" s="7"/>
      <c r="C35746" s="7"/>
      <c r="D35746" s="4"/>
      <c r="E35746" s="4"/>
      <c r="F35746" s="4"/>
      <c r="G35746" s="31"/>
    </row>
    <row r="35747" spans="2:7" s="40" customFormat="1">
      <c r="B35747" s="7"/>
      <c r="C35747" s="7"/>
      <c r="D35747" s="4"/>
      <c r="E35747" s="4"/>
      <c r="F35747" s="4"/>
      <c r="G35747" s="31"/>
    </row>
    <row r="35748" spans="2:7" s="40" customFormat="1">
      <c r="B35748" s="7"/>
      <c r="C35748" s="7"/>
      <c r="D35748" s="4"/>
      <c r="E35748" s="4"/>
      <c r="F35748" s="4"/>
      <c r="G35748" s="31"/>
    </row>
    <row r="35749" spans="2:7" s="40" customFormat="1">
      <c r="B35749" s="7"/>
      <c r="C35749" s="7"/>
      <c r="D35749" s="4"/>
      <c r="E35749" s="4"/>
      <c r="F35749" s="4"/>
      <c r="G35749" s="31"/>
    </row>
    <row r="35750" spans="2:7" s="40" customFormat="1">
      <c r="B35750" s="7"/>
      <c r="C35750" s="7"/>
      <c r="D35750" s="4"/>
      <c r="E35750" s="4"/>
      <c r="F35750" s="4"/>
      <c r="G35750" s="31"/>
    </row>
    <row r="35751" spans="2:7" s="40" customFormat="1">
      <c r="B35751" s="7"/>
      <c r="C35751" s="7"/>
      <c r="D35751" s="4"/>
      <c r="E35751" s="4"/>
      <c r="F35751" s="4"/>
      <c r="G35751" s="31"/>
    </row>
    <row r="35752" spans="2:7" s="40" customFormat="1">
      <c r="B35752" s="7"/>
      <c r="C35752" s="7"/>
      <c r="D35752" s="4"/>
      <c r="E35752" s="4"/>
      <c r="F35752" s="4"/>
      <c r="G35752" s="31"/>
    </row>
    <row r="35753" spans="2:7" s="40" customFormat="1">
      <c r="B35753" s="7"/>
      <c r="C35753" s="7"/>
      <c r="D35753" s="4"/>
      <c r="E35753" s="4"/>
      <c r="F35753" s="4"/>
      <c r="G35753" s="31"/>
    </row>
    <row r="35754" spans="2:7" s="40" customFormat="1">
      <c r="B35754" s="7"/>
      <c r="C35754" s="7"/>
      <c r="D35754" s="4"/>
      <c r="E35754" s="4"/>
      <c r="F35754" s="4"/>
      <c r="G35754" s="31"/>
    </row>
    <row r="35755" spans="2:7" s="40" customFormat="1">
      <c r="B35755" s="7"/>
      <c r="C35755" s="7"/>
      <c r="D35755" s="4"/>
      <c r="E35755" s="4"/>
      <c r="F35755" s="4"/>
      <c r="G35755" s="31"/>
    </row>
    <row r="35756" spans="2:7" s="40" customFormat="1">
      <c r="B35756" s="7"/>
      <c r="C35756" s="7"/>
      <c r="D35756" s="4"/>
      <c r="E35756" s="4"/>
      <c r="F35756" s="4"/>
      <c r="G35756" s="31"/>
    </row>
    <row r="35757" spans="2:7" s="40" customFormat="1">
      <c r="B35757" s="7"/>
      <c r="C35757" s="7"/>
      <c r="D35757" s="4"/>
      <c r="E35757" s="4"/>
      <c r="F35757" s="4"/>
      <c r="G35757" s="31"/>
    </row>
    <row r="35758" spans="2:7" s="40" customFormat="1">
      <c r="B35758" s="7"/>
      <c r="C35758" s="7"/>
      <c r="D35758" s="4"/>
      <c r="E35758" s="4"/>
      <c r="F35758" s="4"/>
      <c r="G35758" s="31"/>
    </row>
    <row r="35759" spans="2:7" s="40" customFormat="1">
      <c r="B35759" s="7"/>
      <c r="C35759" s="7"/>
      <c r="D35759" s="4"/>
      <c r="E35759" s="4"/>
      <c r="F35759" s="4"/>
      <c r="G35759" s="31"/>
    </row>
    <row r="35760" spans="2:7" s="40" customFormat="1">
      <c r="B35760" s="7"/>
      <c r="C35760" s="7"/>
      <c r="D35760" s="4"/>
      <c r="E35760" s="4"/>
      <c r="F35760" s="4"/>
      <c r="G35760" s="31"/>
    </row>
    <row r="35761" spans="2:7" s="40" customFormat="1">
      <c r="B35761" s="7"/>
      <c r="C35761" s="7"/>
      <c r="D35761" s="4"/>
      <c r="E35761" s="4"/>
      <c r="F35761" s="4"/>
      <c r="G35761" s="31"/>
    </row>
    <row r="35762" spans="2:7" s="40" customFormat="1">
      <c r="B35762" s="7"/>
      <c r="C35762" s="7"/>
      <c r="D35762" s="4"/>
      <c r="E35762" s="4"/>
      <c r="F35762" s="4"/>
      <c r="G35762" s="31"/>
    </row>
    <row r="35763" spans="2:7" s="40" customFormat="1">
      <c r="B35763" s="7"/>
      <c r="C35763" s="7"/>
      <c r="D35763" s="4"/>
      <c r="E35763" s="4"/>
      <c r="F35763" s="4"/>
      <c r="G35763" s="31"/>
    </row>
    <row r="35764" spans="2:7" s="40" customFormat="1">
      <c r="B35764" s="7"/>
      <c r="C35764" s="7"/>
      <c r="D35764" s="4"/>
      <c r="E35764" s="4"/>
      <c r="F35764" s="4"/>
      <c r="G35764" s="31"/>
    </row>
    <row r="35765" spans="2:7" s="40" customFormat="1">
      <c r="B35765" s="7"/>
      <c r="C35765" s="7"/>
      <c r="D35765" s="4"/>
      <c r="E35765" s="4"/>
      <c r="F35765" s="4"/>
      <c r="G35765" s="31"/>
    </row>
    <row r="35766" spans="2:7" s="40" customFormat="1">
      <c r="B35766" s="7"/>
      <c r="C35766" s="7"/>
      <c r="D35766" s="4"/>
      <c r="E35766" s="4"/>
      <c r="F35766" s="4"/>
      <c r="G35766" s="31"/>
    </row>
    <row r="35767" spans="2:7" s="40" customFormat="1">
      <c r="B35767" s="7"/>
      <c r="C35767" s="7"/>
      <c r="D35767" s="4"/>
      <c r="E35767" s="4"/>
      <c r="F35767" s="4"/>
      <c r="G35767" s="31"/>
    </row>
    <row r="35768" spans="2:7" s="40" customFormat="1">
      <c r="B35768" s="7"/>
      <c r="C35768" s="7"/>
      <c r="D35768" s="4"/>
      <c r="E35768" s="4"/>
      <c r="F35768" s="4"/>
      <c r="G35768" s="31"/>
    </row>
    <row r="35769" spans="2:7" s="40" customFormat="1">
      <c r="B35769" s="7"/>
      <c r="C35769" s="7"/>
      <c r="D35769" s="4"/>
      <c r="E35769" s="4"/>
      <c r="F35769" s="4"/>
      <c r="G35769" s="31"/>
    </row>
    <row r="35770" spans="2:7" s="40" customFormat="1">
      <c r="B35770" s="7"/>
      <c r="C35770" s="7"/>
      <c r="D35770" s="4"/>
      <c r="E35770" s="4"/>
      <c r="F35770" s="4"/>
      <c r="G35770" s="31"/>
    </row>
    <row r="35771" spans="2:7" s="40" customFormat="1">
      <c r="B35771" s="7"/>
      <c r="C35771" s="7"/>
      <c r="D35771" s="4"/>
      <c r="E35771" s="4"/>
      <c r="F35771" s="4"/>
      <c r="G35771" s="31"/>
    </row>
    <row r="35772" spans="2:7" s="40" customFormat="1">
      <c r="B35772" s="7"/>
      <c r="C35772" s="7"/>
      <c r="D35772" s="4"/>
      <c r="E35772" s="4"/>
      <c r="F35772" s="4"/>
      <c r="G35772" s="31"/>
    </row>
    <row r="35773" spans="2:7" s="40" customFormat="1">
      <c r="B35773" s="7"/>
      <c r="C35773" s="7"/>
      <c r="D35773" s="4"/>
      <c r="E35773" s="4"/>
      <c r="F35773" s="4"/>
      <c r="G35773" s="31"/>
    </row>
    <row r="35774" spans="2:7" s="40" customFormat="1">
      <c r="B35774" s="7"/>
      <c r="C35774" s="7"/>
      <c r="D35774" s="4"/>
      <c r="E35774" s="4"/>
      <c r="F35774" s="4"/>
      <c r="G35774" s="31"/>
    </row>
    <row r="35775" spans="2:7" s="40" customFormat="1">
      <c r="B35775" s="7"/>
      <c r="C35775" s="7"/>
      <c r="D35775" s="4"/>
      <c r="E35775" s="4"/>
      <c r="F35775" s="4"/>
      <c r="G35775" s="31"/>
    </row>
    <row r="35776" spans="2:7" s="40" customFormat="1">
      <c r="B35776" s="7"/>
      <c r="C35776" s="7"/>
      <c r="D35776" s="4"/>
      <c r="E35776" s="4"/>
      <c r="F35776" s="4"/>
      <c r="G35776" s="31"/>
    </row>
    <row r="35777" spans="2:7" s="40" customFormat="1">
      <c r="B35777" s="7"/>
      <c r="C35777" s="7"/>
      <c r="D35777" s="4"/>
      <c r="E35777" s="4"/>
      <c r="F35777" s="4"/>
      <c r="G35777" s="31"/>
    </row>
    <row r="35778" spans="2:7" s="40" customFormat="1">
      <c r="B35778" s="7"/>
      <c r="C35778" s="7"/>
      <c r="D35778" s="4"/>
      <c r="E35778" s="4"/>
      <c r="F35778" s="4"/>
      <c r="G35778" s="31"/>
    </row>
    <row r="35779" spans="2:7" s="40" customFormat="1">
      <c r="B35779" s="7"/>
      <c r="C35779" s="7"/>
      <c r="D35779" s="4"/>
      <c r="E35779" s="4"/>
      <c r="F35779" s="4"/>
      <c r="G35779" s="31"/>
    </row>
    <row r="35780" spans="2:7" s="40" customFormat="1">
      <c r="B35780" s="7"/>
      <c r="C35780" s="7"/>
      <c r="D35780" s="4"/>
      <c r="E35780" s="4"/>
      <c r="F35780" s="4"/>
      <c r="G35780" s="31"/>
    </row>
    <row r="35781" spans="2:7" s="40" customFormat="1">
      <c r="B35781" s="7"/>
      <c r="C35781" s="7"/>
      <c r="D35781" s="4"/>
      <c r="E35781" s="4"/>
      <c r="F35781" s="4"/>
      <c r="G35781" s="31"/>
    </row>
    <row r="35782" spans="2:7" s="40" customFormat="1">
      <c r="B35782" s="7"/>
      <c r="C35782" s="7"/>
      <c r="D35782" s="4"/>
      <c r="E35782" s="4"/>
      <c r="F35782" s="4"/>
      <c r="G35782" s="31"/>
    </row>
    <row r="35783" spans="2:7" s="40" customFormat="1">
      <c r="B35783" s="7"/>
      <c r="C35783" s="7"/>
      <c r="D35783" s="4"/>
      <c r="E35783" s="4"/>
      <c r="F35783" s="4"/>
      <c r="G35783" s="31"/>
    </row>
    <row r="35784" spans="2:7" s="40" customFormat="1">
      <c r="B35784" s="7"/>
      <c r="C35784" s="7"/>
      <c r="D35784" s="4"/>
      <c r="E35784" s="4"/>
      <c r="F35784" s="4"/>
      <c r="G35784" s="31"/>
    </row>
    <row r="35785" spans="2:7" s="40" customFormat="1">
      <c r="B35785" s="7"/>
      <c r="C35785" s="7"/>
      <c r="D35785" s="4"/>
      <c r="E35785" s="4"/>
      <c r="F35785" s="4"/>
      <c r="G35785" s="31"/>
    </row>
    <row r="35786" spans="2:7" s="40" customFormat="1">
      <c r="B35786" s="7"/>
      <c r="C35786" s="7"/>
      <c r="D35786" s="4"/>
      <c r="E35786" s="4"/>
      <c r="F35786" s="4"/>
      <c r="G35786" s="31"/>
    </row>
    <row r="35787" spans="2:7" s="40" customFormat="1">
      <c r="B35787" s="7"/>
      <c r="C35787" s="7"/>
      <c r="D35787" s="4"/>
      <c r="E35787" s="4"/>
      <c r="F35787" s="4"/>
      <c r="G35787" s="31"/>
    </row>
    <row r="35788" spans="2:7" s="40" customFormat="1">
      <c r="B35788" s="7"/>
      <c r="C35788" s="7"/>
      <c r="D35788" s="4"/>
      <c r="E35788" s="4"/>
      <c r="F35788" s="4"/>
      <c r="G35788" s="31"/>
    </row>
    <row r="35789" spans="2:7" s="40" customFormat="1">
      <c r="B35789" s="7"/>
      <c r="C35789" s="7"/>
      <c r="D35789" s="4"/>
      <c r="E35789" s="4"/>
      <c r="F35789" s="4"/>
      <c r="G35789" s="31"/>
    </row>
    <row r="35790" spans="2:7" s="40" customFormat="1">
      <c r="B35790" s="7"/>
      <c r="C35790" s="7"/>
      <c r="D35790" s="4"/>
      <c r="E35790" s="4"/>
      <c r="F35790" s="4"/>
      <c r="G35790" s="31"/>
    </row>
    <row r="35791" spans="2:7" s="40" customFormat="1">
      <c r="B35791" s="7"/>
      <c r="C35791" s="7"/>
      <c r="D35791" s="4"/>
      <c r="E35791" s="4"/>
      <c r="F35791" s="4"/>
      <c r="G35791" s="31"/>
    </row>
    <row r="35792" spans="2:7" s="40" customFormat="1">
      <c r="B35792" s="7"/>
      <c r="C35792" s="7"/>
      <c r="D35792" s="4"/>
      <c r="E35792" s="4"/>
      <c r="F35792" s="4"/>
      <c r="G35792" s="31"/>
    </row>
    <row r="35793" spans="2:7" s="40" customFormat="1">
      <c r="B35793" s="7"/>
      <c r="C35793" s="7"/>
      <c r="D35793" s="4"/>
      <c r="E35793" s="4"/>
      <c r="F35793" s="4"/>
      <c r="G35793" s="31"/>
    </row>
    <row r="35794" spans="2:7" s="40" customFormat="1">
      <c r="B35794" s="7"/>
      <c r="C35794" s="7"/>
      <c r="D35794" s="4"/>
      <c r="E35794" s="4"/>
      <c r="F35794" s="4"/>
      <c r="G35794" s="31"/>
    </row>
    <row r="35795" spans="2:7" s="40" customFormat="1">
      <c r="B35795" s="7"/>
      <c r="C35795" s="7"/>
      <c r="D35795" s="4"/>
      <c r="E35795" s="4"/>
      <c r="F35795" s="4"/>
      <c r="G35795" s="31"/>
    </row>
    <row r="35796" spans="2:7" s="40" customFormat="1">
      <c r="B35796" s="7"/>
      <c r="C35796" s="7"/>
      <c r="D35796" s="4"/>
      <c r="E35796" s="4"/>
      <c r="F35796" s="4"/>
      <c r="G35796" s="31"/>
    </row>
    <row r="35797" spans="2:7" s="40" customFormat="1">
      <c r="B35797" s="7"/>
      <c r="C35797" s="7"/>
      <c r="D35797" s="4"/>
      <c r="E35797" s="4"/>
      <c r="F35797" s="4"/>
      <c r="G35797" s="31"/>
    </row>
    <row r="35798" spans="2:7" s="40" customFormat="1">
      <c r="B35798" s="7"/>
      <c r="C35798" s="7"/>
      <c r="D35798" s="4"/>
      <c r="E35798" s="4"/>
      <c r="F35798" s="4"/>
      <c r="G35798" s="31"/>
    </row>
    <row r="35799" spans="2:7" s="40" customFormat="1">
      <c r="B35799" s="7"/>
      <c r="C35799" s="7"/>
      <c r="D35799" s="4"/>
      <c r="E35799" s="4"/>
      <c r="F35799" s="4"/>
      <c r="G35799" s="31"/>
    </row>
    <row r="35800" spans="2:7" s="40" customFormat="1">
      <c r="B35800" s="7"/>
      <c r="C35800" s="7"/>
      <c r="D35800" s="4"/>
      <c r="E35800" s="4"/>
      <c r="F35800" s="4"/>
      <c r="G35800" s="31"/>
    </row>
    <row r="35801" spans="2:7" s="40" customFormat="1">
      <c r="B35801" s="7"/>
      <c r="C35801" s="7"/>
      <c r="D35801" s="4"/>
      <c r="E35801" s="4"/>
      <c r="F35801" s="4"/>
      <c r="G35801" s="31"/>
    </row>
    <row r="35802" spans="2:7" s="40" customFormat="1">
      <c r="B35802" s="7"/>
      <c r="C35802" s="7"/>
      <c r="D35802" s="4"/>
      <c r="E35802" s="4"/>
      <c r="F35802" s="4"/>
      <c r="G35802" s="31"/>
    </row>
    <row r="35803" spans="2:7" s="40" customFormat="1">
      <c r="B35803" s="7"/>
      <c r="C35803" s="7"/>
      <c r="D35803" s="4"/>
      <c r="E35803" s="4"/>
      <c r="F35803" s="4"/>
      <c r="G35803" s="31"/>
    </row>
    <row r="35804" spans="2:7" s="40" customFormat="1">
      <c r="B35804" s="7"/>
      <c r="C35804" s="7"/>
      <c r="D35804" s="4"/>
      <c r="E35804" s="4"/>
      <c r="F35804" s="4"/>
      <c r="G35804" s="31"/>
    </row>
    <row r="35805" spans="2:7" s="40" customFormat="1">
      <c r="B35805" s="7"/>
      <c r="C35805" s="7"/>
      <c r="D35805" s="4"/>
      <c r="E35805" s="4"/>
      <c r="F35805" s="4"/>
      <c r="G35805" s="31"/>
    </row>
    <row r="35806" spans="2:7" s="40" customFormat="1">
      <c r="B35806" s="7"/>
      <c r="C35806" s="7"/>
      <c r="D35806" s="4"/>
      <c r="E35806" s="4"/>
      <c r="F35806" s="4"/>
      <c r="G35806" s="31"/>
    </row>
    <row r="35807" spans="2:7" s="40" customFormat="1">
      <c r="B35807" s="7"/>
      <c r="C35807" s="7"/>
      <c r="D35807" s="4"/>
      <c r="E35807" s="4"/>
      <c r="F35807" s="4"/>
      <c r="G35807" s="31"/>
    </row>
    <row r="35808" spans="2:7" s="40" customFormat="1">
      <c r="B35808" s="7"/>
      <c r="C35808" s="7"/>
      <c r="D35808" s="4"/>
      <c r="E35808" s="4"/>
      <c r="F35808" s="4"/>
      <c r="G35808" s="31"/>
    </row>
    <row r="35809" spans="2:7" s="40" customFormat="1">
      <c r="B35809" s="7"/>
      <c r="C35809" s="7"/>
      <c r="D35809" s="4"/>
      <c r="E35809" s="4"/>
      <c r="F35809" s="4"/>
      <c r="G35809" s="31"/>
    </row>
    <row r="35810" spans="2:7" s="40" customFormat="1">
      <c r="B35810" s="7"/>
      <c r="C35810" s="7"/>
      <c r="D35810" s="4"/>
      <c r="E35810" s="4"/>
      <c r="F35810" s="4"/>
      <c r="G35810" s="31"/>
    </row>
    <row r="35811" spans="2:7" s="40" customFormat="1">
      <c r="B35811" s="7"/>
      <c r="C35811" s="7"/>
      <c r="D35811" s="4"/>
      <c r="E35811" s="4"/>
      <c r="F35811" s="4"/>
      <c r="G35811" s="31"/>
    </row>
    <row r="35812" spans="2:7" s="40" customFormat="1">
      <c r="B35812" s="7"/>
      <c r="C35812" s="7"/>
      <c r="D35812" s="4"/>
      <c r="E35812" s="4"/>
      <c r="F35812" s="4"/>
      <c r="G35812" s="31"/>
    </row>
    <row r="35813" spans="2:7" s="40" customFormat="1">
      <c r="B35813" s="7"/>
      <c r="C35813" s="7"/>
      <c r="D35813" s="4"/>
      <c r="E35813" s="4"/>
      <c r="F35813" s="4"/>
      <c r="G35813" s="31"/>
    </row>
    <row r="35814" spans="2:7" s="40" customFormat="1">
      <c r="B35814" s="7"/>
      <c r="C35814" s="7"/>
      <c r="D35814" s="4"/>
      <c r="E35814" s="4"/>
      <c r="F35814" s="4"/>
      <c r="G35814" s="31"/>
    </row>
    <row r="35815" spans="2:7" s="40" customFormat="1">
      <c r="B35815" s="7"/>
      <c r="C35815" s="7"/>
      <c r="D35815" s="4"/>
      <c r="E35815" s="4"/>
      <c r="F35815" s="4"/>
      <c r="G35815" s="31"/>
    </row>
    <row r="35816" spans="2:7" s="40" customFormat="1">
      <c r="B35816" s="7"/>
      <c r="C35816" s="7"/>
      <c r="D35816" s="4"/>
      <c r="E35816" s="4"/>
      <c r="F35816" s="4"/>
      <c r="G35816" s="31"/>
    </row>
    <row r="35817" spans="2:7" s="40" customFormat="1">
      <c r="B35817" s="7"/>
      <c r="C35817" s="7"/>
      <c r="D35817" s="4"/>
      <c r="E35817" s="4"/>
      <c r="F35817" s="4"/>
      <c r="G35817" s="31"/>
    </row>
    <row r="35818" spans="2:7" s="40" customFormat="1">
      <c r="B35818" s="7"/>
      <c r="C35818" s="7"/>
      <c r="D35818" s="4"/>
      <c r="E35818" s="4"/>
      <c r="F35818" s="4"/>
      <c r="G35818" s="31"/>
    </row>
    <row r="35819" spans="2:7" s="40" customFormat="1">
      <c r="B35819" s="7"/>
      <c r="C35819" s="7"/>
      <c r="D35819" s="4"/>
      <c r="E35819" s="4"/>
      <c r="F35819" s="4"/>
      <c r="G35819" s="31"/>
    </row>
    <row r="35820" spans="2:7" s="40" customFormat="1">
      <c r="B35820" s="7"/>
      <c r="C35820" s="7"/>
      <c r="D35820" s="4"/>
      <c r="E35820" s="4"/>
      <c r="F35820" s="4"/>
      <c r="G35820" s="31"/>
    </row>
    <row r="35821" spans="2:7" s="40" customFormat="1">
      <c r="B35821" s="7"/>
      <c r="C35821" s="7"/>
      <c r="D35821" s="4"/>
      <c r="E35821" s="4"/>
      <c r="F35821" s="4"/>
      <c r="G35821" s="31"/>
    </row>
    <row r="35822" spans="2:7" s="40" customFormat="1">
      <c r="B35822" s="7"/>
      <c r="C35822" s="7"/>
      <c r="D35822" s="4"/>
      <c r="E35822" s="4"/>
      <c r="F35822" s="4"/>
      <c r="G35822" s="31"/>
    </row>
    <row r="35823" spans="2:7" s="40" customFormat="1">
      <c r="B35823" s="7"/>
      <c r="C35823" s="7"/>
      <c r="D35823" s="4"/>
      <c r="E35823" s="4"/>
      <c r="F35823" s="4"/>
      <c r="G35823" s="31"/>
    </row>
    <row r="35824" spans="2:7" s="40" customFormat="1">
      <c r="B35824" s="7"/>
      <c r="C35824" s="7"/>
      <c r="D35824" s="4"/>
      <c r="E35824" s="4"/>
      <c r="F35824" s="4"/>
      <c r="G35824" s="31"/>
    </row>
    <row r="35825" spans="2:7" s="40" customFormat="1">
      <c r="B35825" s="7"/>
      <c r="C35825" s="7"/>
      <c r="D35825" s="4"/>
      <c r="E35825" s="4"/>
      <c r="F35825" s="4"/>
      <c r="G35825" s="31"/>
    </row>
    <row r="35826" spans="2:7" s="40" customFormat="1">
      <c r="B35826" s="7"/>
      <c r="C35826" s="7"/>
      <c r="D35826" s="4"/>
      <c r="E35826" s="4"/>
      <c r="F35826" s="4"/>
      <c r="G35826" s="31"/>
    </row>
    <row r="35827" spans="2:7" s="40" customFormat="1">
      <c r="B35827" s="7"/>
      <c r="C35827" s="7"/>
      <c r="D35827" s="4"/>
      <c r="E35827" s="4"/>
      <c r="F35827" s="4"/>
      <c r="G35827" s="31"/>
    </row>
    <row r="35828" spans="2:7" s="40" customFormat="1">
      <c r="B35828" s="7"/>
      <c r="C35828" s="7"/>
      <c r="D35828" s="4"/>
      <c r="E35828" s="4"/>
      <c r="F35828" s="4"/>
      <c r="G35828" s="31"/>
    </row>
    <row r="35829" spans="2:7" s="40" customFormat="1">
      <c r="B35829" s="7"/>
      <c r="C35829" s="7"/>
      <c r="D35829" s="4"/>
      <c r="E35829" s="4"/>
      <c r="F35829" s="4"/>
      <c r="G35829" s="31"/>
    </row>
    <row r="35830" spans="2:7" s="40" customFormat="1">
      <c r="B35830" s="7"/>
      <c r="C35830" s="7"/>
      <c r="D35830" s="4"/>
      <c r="E35830" s="4"/>
      <c r="F35830" s="4"/>
      <c r="G35830" s="31"/>
    </row>
    <row r="35831" spans="2:7" s="40" customFormat="1">
      <c r="B35831" s="7"/>
      <c r="C35831" s="7"/>
      <c r="D35831" s="4"/>
      <c r="E35831" s="4"/>
      <c r="F35831" s="4"/>
      <c r="G35831" s="31"/>
    </row>
    <row r="35832" spans="2:7" s="40" customFormat="1">
      <c r="B35832" s="7"/>
      <c r="C35832" s="7"/>
      <c r="D35832" s="4"/>
      <c r="E35832" s="4"/>
      <c r="F35832" s="4"/>
      <c r="G35832" s="31"/>
    </row>
    <row r="35833" spans="2:7" s="40" customFormat="1">
      <c r="B35833" s="7"/>
      <c r="C35833" s="7"/>
      <c r="D35833" s="4"/>
      <c r="E35833" s="4"/>
      <c r="F35833" s="4"/>
      <c r="G35833" s="31"/>
    </row>
    <row r="35834" spans="2:7" s="40" customFormat="1">
      <c r="B35834" s="7"/>
      <c r="C35834" s="7"/>
      <c r="D35834" s="4"/>
      <c r="E35834" s="4"/>
      <c r="F35834" s="4"/>
      <c r="G35834" s="31"/>
    </row>
    <row r="35835" spans="2:7" s="40" customFormat="1">
      <c r="B35835" s="7"/>
      <c r="C35835" s="7"/>
      <c r="D35835" s="4"/>
      <c r="E35835" s="4"/>
      <c r="F35835" s="4"/>
      <c r="G35835" s="31"/>
    </row>
    <row r="35836" spans="2:7" s="40" customFormat="1">
      <c r="B35836" s="7"/>
      <c r="C35836" s="7"/>
      <c r="D35836" s="4"/>
      <c r="E35836" s="4"/>
      <c r="F35836" s="4"/>
      <c r="G35836" s="31"/>
    </row>
    <row r="35837" spans="2:7" s="40" customFormat="1">
      <c r="B35837" s="7"/>
      <c r="C35837" s="7"/>
      <c r="D35837" s="4"/>
      <c r="E35837" s="4"/>
      <c r="F35837" s="4"/>
      <c r="G35837" s="31"/>
    </row>
    <row r="35838" spans="2:7" s="40" customFormat="1">
      <c r="B35838" s="7"/>
      <c r="C35838" s="7"/>
      <c r="D35838" s="4"/>
      <c r="E35838" s="4"/>
      <c r="F35838" s="4"/>
      <c r="G35838" s="31"/>
    </row>
    <row r="35839" spans="2:7" s="40" customFormat="1">
      <c r="B35839" s="7"/>
      <c r="C35839" s="7"/>
      <c r="D35839" s="4"/>
      <c r="E35839" s="4"/>
      <c r="F35839" s="4"/>
      <c r="G35839" s="31"/>
    </row>
    <row r="35840" spans="2:7" s="40" customFormat="1">
      <c r="B35840" s="7"/>
      <c r="C35840" s="7"/>
      <c r="D35840" s="4"/>
      <c r="E35840" s="4"/>
      <c r="F35840" s="4"/>
      <c r="G35840" s="31"/>
    </row>
    <row r="35841" spans="2:7" s="40" customFormat="1">
      <c r="B35841" s="7"/>
      <c r="C35841" s="7"/>
      <c r="D35841" s="4"/>
      <c r="E35841" s="4"/>
      <c r="F35841" s="4"/>
      <c r="G35841" s="31"/>
    </row>
    <row r="35842" spans="2:7" s="40" customFormat="1">
      <c r="B35842" s="7"/>
      <c r="C35842" s="7"/>
      <c r="D35842" s="4"/>
      <c r="E35842" s="4"/>
      <c r="F35842" s="4"/>
      <c r="G35842" s="31"/>
    </row>
    <row r="35843" spans="2:7" s="40" customFormat="1">
      <c r="B35843" s="7"/>
      <c r="C35843" s="7"/>
      <c r="D35843" s="4"/>
      <c r="E35843" s="4"/>
      <c r="F35843" s="4"/>
      <c r="G35843" s="31"/>
    </row>
    <row r="35844" spans="2:7" s="40" customFormat="1">
      <c r="B35844" s="7"/>
      <c r="C35844" s="7"/>
      <c r="D35844" s="4"/>
      <c r="E35844" s="4"/>
      <c r="F35844" s="4"/>
      <c r="G35844" s="31"/>
    </row>
    <row r="35845" spans="2:7" s="40" customFormat="1">
      <c r="B35845" s="7"/>
      <c r="C35845" s="7"/>
      <c r="D35845" s="4"/>
      <c r="E35845" s="4"/>
      <c r="F35845" s="4"/>
      <c r="G35845" s="31"/>
    </row>
    <row r="35846" spans="2:7" s="40" customFormat="1">
      <c r="B35846" s="7"/>
      <c r="C35846" s="7"/>
      <c r="D35846" s="4"/>
      <c r="E35846" s="4"/>
      <c r="F35846" s="4"/>
      <c r="G35846" s="31"/>
    </row>
    <row r="35847" spans="2:7" s="40" customFormat="1">
      <c r="B35847" s="7"/>
      <c r="C35847" s="7"/>
      <c r="D35847" s="4"/>
      <c r="E35847" s="4"/>
      <c r="F35847" s="4"/>
      <c r="G35847" s="31"/>
    </row>
    <row r="35848" spans="2:7" s="40" customFormat="1">
      <c r="B35848" s="7"/>
      <c r="C35848" s="7"/>
      <c r="D35848" s="4"/>
      <c r="E35848" s="4"/>
      <c r="F35848" s="4"/>
      <c r="G35848" s="31"/>
    </row>
    <row r="35849" spans="2:7" s="40" customFormat="1">
      <c r="B35849" s="7"/>
      <c r="C35849" s="7"/>
      <c r="D35849" s="4"/>
      <c r="E35849" s="4"/>
      <c r="F35849" s="4"/>
      <c r="G35849" s="31"/>
    </row>
    <row r="35850" spans="2:7" s="40" customFormat="1">
      <c r="B35850" s="7"/>
      <c r="C35850" s="7"/>
      <c r="D35850" s="4"/>
      <c r="E35850" s="4"/>
      <c r="F35850" s="4"/>
      <c r="G35850" s="31"/>
    </row>
    <row r="35851" spans="2:7" s="40" customFormat="1">
      <c r="B35851" s="7"/>
      <c r="C35851" s="7"/>
      <c r="D35851" s="4"/>
      <c r="E35851" s="4"/>
      <c r="F35851" s="4"/>
      <c r="G35851" s="31"/>
    </row>
    <row r="35852" spans="2:7" s="40" customFormat="1">
      <c r="B35852" s="7"/>
      <c r="C35852" s="7"/>
      <c r="D35852" s="4"/>
      <c r="E35852" s="4"/>
      <c r="F35852" s="4"/>
      <c r="G35852" s="31"/>
    </row>
    <row r="35853" spans="2:7" s="40" customFormat="1">
      <c r="B35853" s="7"/>
      <c r="C35853" s="7"/>
      <c r="D35853" s="4"/>
      <c r="E35853" s="4"/>
      <c r="F35853" s="4"/>
      <c r="G35853" s="31"/>
    </row>
    <row r="35854" spans="2:7" s="40" customFormat="1">
      <c r="B35854" s="7"/>
      <c r="C35854" s="7"/>
      <c r="D35854" s="4"/>
      <c r="E35854" s="4"/>
      <c r="F35854" s="4"/>
      <c r="G35854" s="31"/>
    </row>
    <row r="35855" spans="2:7" s="40" customFormat="1">
      <c r="B35855" s="7"/>
      <c r="C35855" s="7"/>
      <c r="D35855" s="4"/>
      <c r="E35855" s="4"/>
      <c r="F35855" s="4"/>
      <c r="G35855" s="31"/>
    </row>
    <row r="35856" spans="2:7" s="40" customFormat="1">
      <c r="B35856" s="7"/>
      <c r="C35856" s="7"/>
      <c r="D35856" s="4"/>
      <c r="E35856" s="4"/>
      <c r="F35856" s="4"/>
      <c r="G35856" s="31"/>
    </row>
    <row r="35857" spans="2:7" s="40" customFormat="1">
      <c r="B35857" s="7"/>
      <c r="C35857" s="7"/>
      <c r="D35857" s="4"/>
      <c r="E35857" s="4"/>
      <c r="F35857" s="4"/>
      <c r="G35857" s="31"/>
    </row>
    <row r="35858" spans="2:7" s="40" customFormat="1">
      <c r="B35858" s="7"/>
      <c r="C35858" s="7"/>
      <c r="D35858" s="4"/>
      <c r="E35858" s="4"/>
      <c r="F35858" s="4"/>
      <c r="G35858" s="31"/>
    </row>
    <row r="35859" spans="2:7" s="40" customFormat="1">
      <c r="B35859" s="7"/>
      <c r="C35859" s="7"/>
      <c r="D35859" s="4"/>
      <c r="E35859" s="4"/>
      <c r="F35859" s="4"/>
      <c r="G35859" s="31"/>
    </row>
    <row r="35860" spans="2:7" s="40" customFormat="1">
      <c r="B35860" s="7"/>
      <c r="C35860" s="7"/>
      <c r="D35860" s="4"/>
      <c r="E35860" s="4"/>
      <c r="F35860" s="4"/>
      <c r="G35860" s="31"/>
    </row>
    <row r="35861" spans="2:7" s="40" customFormat="1">
      <c r="B35861" s="7"/>
      <c r="C35861" s="7"/>
      <c r="D35861" s="4"/>
      <c r="E35861" s="4"/>
      <c r="F35861" s="4"/>
      <c r="G35861" s="31"/>
    </row>
    <row r="35862" spans="2:7" s="40" customFormat="1">
      <c r="B35862" s="7"/>
      <c r="C35862" s="7"/>
      <c r="D35862" s="4"/>
      <c r="E35862" s="4"/>
      <c r="F35862" s="4"/>
      <c r="G35862" s="31"/>
    </row>
    <row r="35863" spans="2:7" s="40" customFormat="1">
      <c r="B35863" s="7"/>
      <c r="C35863" s="7"/>
      <c r="D35863" s="4"/>
      <c r="E35863" s="4"/>
      <c r="F35863" s="4"/>
      <c r="G35863" s="31"/>
    </row>
    <row r="35864" spans="2:7" s="40" customFormat="1">
      <c r="B35864" s="7"/>
      <c r="C35864" s="7"/>
      <c r="D35864" s="4"/>
      <c r="E35864" s="4"/>
      <c r="F35864" s="4"/>
      <c r="G35864" s="31"/>
    </row>
    <row r="35865" spans="2:7" s="40" customFormat="1">
      <c r="B35865" s="7"/>
      <c r="C35865" s="7"/>
      <c r="D35865" s="4"/>
      <c r="E35865" s="4"/>
      <c r="F35865" s="4"/>
      <c r="G35865" s="31"/>
    </row>
    <row r="35866" spans="2:7" s="40" customFormat="1">
      <c r="B35866" s="7"/>
      <c r="C35866" s="7"/>
      <c r="D35866" s="4"/>
      <c r="E35866" s="4"/>
      <c r="F35866" s="4"/>
      <c r="G35866" s="31"/>
    </row>
    <row r="35867" spans="2:7" s="40" customFormat="1">
      <c r="B35867" s="7"/>
      <c r="C35867" s="7"/>
      <c r="D35867" s="4"/>
      <c r="E35867" s="4"/>
      <c r="F35867" s="4"/>
      <c r="G35867" s="31"/>
    </row>
    <row r="35868" spans="2:7" s="40" customFormat="1">
      <c r="B35868" s="7"/>
      <c r="C35868" s="7"/>
      <c r="D35868" s="4"/>
      <c r="E35868" s="4"/>
      <c r="F35868" s="4"/>
      <c r="G35868" s="31"/>
    </row>
    <row r="35869" spans="2:7" s="40" customFormat="1">
      <c r="B35869" s="7"/>
      <c r="C35869" s="7"/>
      <c r="D35869" s="4"/>
      <c r="E35869" s="4"/>
      <c r="F35869" s="4"/>
      <c r="G35869" s="31"/>
    </row>
    <row r="35870" spans="2:7" s="40" customFormat="1">
      <c r="B35870" s="7"/>
      <c r="C35870" s="7"/>
      <c r="D35870" s="4"/>
      <c r="E35870" s="4"/>
      <c r="F35870" s="4"/>
      <c r="G35870" s="31"/>
    </row>
    <row r="35871" spans="2:7" s="40" customFormat="1">
      <c r="B35871" s="7"/>
      <c r="C35871" s="7"/>
      <c r="D35871" s="4"/>
      <c r="E35871" s="4"/>
      <c r="F35871" s="4"/>
      <c r="G35871" s="31"/>
    </row>
    <row r="35872" spans="2:7" s="40" customFormat="1">
      <c r="B35872" s="7"/>
      <c r="C35872" s="7"/>
      <c r="D35872" s="4"/>
      <c r="E35872" s="4"/>
      <c r="F35872" s="4"/>
      <c r="G35872" s="31"/>
    </row>
    <row r="35873" spans="2:7" s="40" customFormat="1">
      <c r="B35873" s="7"/>
      <c r="C35873" s="7"/>
      <c r="D35873" s="4"/>
      <c r="E35873" s="4"/>
      <c r="F35873" s="4"/>
      <c r="G35873" s="31"/>
    </row>
    <row r="35874" spans="2:7" s="40" customFormat="1">
      <c r="B35874" s="7"/>
      <c r="C35874" s="7"/>
      <c r="D35874" s="4"/>
      <c r="E35874" s="4"/>
      <c r="F35874" s="4"/>
      <c r="G35874" s="31"/>
    </row>
    <row r="35875" spans="2:7" s="40" customFormat="1">
      <c r="B35875" s="7"/>
      <c r="C35875" s="7"/>
      <c r="D35875" s="4"/>
      <c r="E35875" s="4"/>
      <c r="F35875" s="4"/>
      <c r="G35875" s="31"/>
    </row>
    <row r="35876" spans="2:7" s="40" customFormat="1">
      <c r="B35876" s="7"/>
      <c r="C35876" s="7"/>
      <c r="D35876" s="4"/>
      <c r="E35876" s="4"/>
      <c r="F35876" s="4"/>
      <c r="G35876" s="31"/>
    </row>
    <row r="35877" spans="2:7" s="40" customFormat="1">
      <c r="B35877" s="7"/>
      <c r="C35877" s="7"/>
      <c r="D35877" s="4"/>
      <c r="E35877" s="4"/>
      <c r="F35877" s="4"/>
      <c r="G35877" s="31"/>
    </row>
    <row r="35878" spans="2:7" s="40" customFormat="1">
      <c r="B35878" s="7"/>
      <c r="C35878" s="7"/>
      <c r="D35878" s="4"/>
      <c r="E35878" s="4"/>
      <c r="F35878" s="4"/>
      <c r="G35878" s="31"/>
    </row>
    <row r="35879" spans="2:7" s="40" customFormat="1">
      <c r="B35879" s="7"/>
      <c r="C35879" s="7"/>
      <c r="D35879" s="4"/>
      <c r="E35879" s="4"/>
      <c r="F35879" s="4"/>
      <c r="G35879" s="31"/>
    </row>
    <row r="35880" spans="2:7" s="40" customFormat="1">
      <c r="B35880" s="7"/>
      <c r="C35880" s="7"/>
      <c r="D35880" s="4"/>
      <c r="E35880" s="4"/>
      <c r="F35880" s="4"/>
      <c r="G35880" s="31"/>
    </row>
    <row r="35881" spans="2:7" s="40" customFormat="1">
      <c r="B35881" s="7"/>
      <c r="C35881" s="7"/>
      <c r="D35881" s="4"/>
      <c r="E35881" s="4"/>
      <c r="F35881" s="4"/>
      <c r="G35881" s="31"/>
    </row>
    <row r="35882" spans="2:7" s="40" customFormat="1">
      <c r="B35882" s="7"/>
      <c r="C35882" s="7"/>
      <c r="D35882" s="4"/>
      <c r="E35882" s="4"/>
      <c r="F35882" s="4"/>
      <c r="G35882" s="31"/>
    </row>
    <row r="35883" spans="2:7" s="40" customFormat="1">
      <c r="B35883" s="7"/>
      <c r="C35883" s="7"/>
      <c r="D35883" s="4"/>
      <c r="E35883" s="4"/>
      <c r="F35883" s="4"/>
      <c r="G35883" s="31"/>
    </row>
    <row r="35884" spans="2:7" s="40" customFormat="1">
      <c r="B35884" s="7"/>
      <c r="C35884" s="7"/>
      <c r="D35884" s="4"/>
      <c r="E35884" s="4"/>
      <c r="F35884" s="4"/>
      <c r="G35884" s="31"/>
    </row>
    <row r="35885" spans="2:7" s="40" customFormat="1">
      <c r="B35885" s="7"/>
      <c r="C35885" s="7"/>
      <c r="D35885" s="4"/>
      <c r="E35885" s="4"/>
      <c r="F35885" s="4"/>
      <c r="G35885" s="31"/>
    </row>
    <row r="35886" spans="2:7" s="40" customFormat="1">
      <c r="B35886" s="7"/>
      <c r="C35886" s="7"/>
      <c r="D35886" s="4"/>
      <c r="E35886" s="4"/>
      <c r="F35886" s="4"/>
      <c r="G35886" s="31"/>
    </row>
    <row r="35887" spans="2:7" s="40" customFormat="1">
      <c r="B35887" s="7"/>
      <c r="C35887" s="7"/>
      <c r="D35887" s="4"/>
      <c r="E35887" s="4"/>
      <c r="F35887" s="4"/>
      <c r="G35887" s="31"/>
    </row>
    <row r="35888" spans="2:7" s="40" customFormat="1">
      <c r="B35888" s="7"/>
      <c r="C35888" s="7"/>
      <c r="D35888" s="4"/>
      <c r="E35888" s="4"/>
      <c r="F35888" s="4"/>
      <c r="G35888" s="31"/>
    </row>
    <row r="35889" spans="2:7" s="40" customFormat="1">
      <c r="B35889" s="7"/>
      <c r="C35889" s="7"/>
      <c r="D35889" s="4"/>
      <c r="E35889" s="4"/>
      <c r="F35889" s="4"/>
      <c r="G35889" s="31"/>
    </row>
    <row r="35890" spans="2:7" s="40" customFormat="1">
      <c r="B35890" s="7"/>
      <c r="C35890" s="7"/>
      <c r="D35890" s="4"/>
      <c r="E35890" s="4"/>
      <c r="F35890" s="4"/>
      <c r="G35890" s="31"/>
    </row>
    <row r="35891" spans="2:7" s="40" customFormat="1">
      <c r="B35891" s="7"/>
      <c r="C35891" s="7"/>
      <c r="D35891" s="4"/>
      <c r="E35891" s="4"/>
      <c r="F35891" s="4"/>
      <c r="G35891" s="31"/>
    </row>
    <row r="35892" spans="2:7" s="40" customFormat="1">
      <c r="B35892" s="7"/>
      <c r="C35892" s="7"/>
      <c r="D35892" s="4"/>
      <c r="E35892" s="4"/>
      <c r="F35892" s="4"/>
      <c r="G35892" s="31"/>
    </row>
    <row r="35893" spans="2:7" s="40" customFormat="1">
      <c r="B35893" s="7"/>
      <c r="C35893" s="7"/>
      <c r="D35893" s="4"/>
      <c r="E35893" s="4"/>
      <c r="F35893" s="4"/>
      <c r="G35893" s="31"/>
    </row>
    <row r="35894" spans="2:7" s="40" customFormat="1">
      <c r="B35894" s="7"/>
      <c r="C35894" s="7"/>
      <c r="D35894" s="4"/>
      <c r="E35894" s="4"/>
      <c r="F35894" s="4"/>
      <c r="G35894" s="31"/>
    </row>
    <row r="35895" spans="2:7" s="40" customFormat="1">
      <c r="B35895" s="7"/>
      <c r="C35895" s="7"/>
      <c r="D35895" s="4"/>
      <c r="E35895" s="4"/>
      <c r="F35895" s="4"/>
      <c r="G35895" s="31"/>
    </row>
    <row r="35896" spans="2:7" s="40" customFormat="1">
      <c r="B35896" s="7"/>
      <c r="C35896" s="7"/>
      <c r="D35896" s="4"/>
      <c r="E35896" s="4"/>
      <c r="F35896" s="4"/>
      <c r="G35896" s="31"/>
    </row>
    <row r="35897" spans="2:7" s="40" customFormat="1">
      <c r="B35897" s="7"/>
      <c r="C35897" s="7"/>
      <c r="D35897" s="4"/>
      <c r="E35897" s="4"/>
      <c r="F35897" s="4"/>
      <c r="G35897" s="31"/>
    </row>
    <row r="35898" spans="2:7" s="40" customFormat="1">
      <c r="B35898" s="7"/>
      <c r="C35898" s="7"/>
      <c r="D35898" s="4"/>
      <c r="E35898" s="4"/>
      <c r="F35898" s="4"/>
      <c r="G35898" s="31"/>
    </row>
    <row r="35899" spans="2:7" s="40" customFormat="1">
      <c r="B35899" s="7"/>
      <c r="C35899" s="7"/>
      <c r="D35899" s="4"/>
      <c r="E35899" s="4"/>
      <c r="F35899" s="4"/>
      <c r="G35899" s="31"/>
    </row>
    <row r="35900" spans="2:7" s="40" customFormat="1">
      <c r="B35900" s="7"/>
      <c r="C35900" s="7"/>
      <c r="D35900" s="4"/>
      <c r="E35900" s="4"/>
      <c r="F35900" s="4"/>
      <c r="G35900" s="31"/>
    </row>
    <row r="35901" spans="2:7" s="40" customFormat="1">
      <c r="B35901" s="7"/>
      <c r="C35901" s="7"/>
      <c r="D35901" s="4"/>
      <c r="E35901" s="4"/>
      <c r="F35901" s="4"/>
      <c r="G35901" s="31"/>
    </row>
    <row r="35902" spans="2:7" s="40" customFormat="1">
      <c r="B35902" s="7"/>
      <c r="C35902" s="7"/>
      <c r="D35902" s="4"/>
      <c r="E35902" s="4"/>
      <c r="F35902" s="4"/>
      <c r="G35902" s="31"/>
    </row>
    <row r="35903" spans="2:7" s="40" customFormat="1">
      <c r="B35903" s="7"/>
      <c r="C35903" s="7"/>
      <c r="D35903" s="4"/>
      <c r="E35903" s="4"/>
      <c r="F35903" s="4"/>
      <c r="G35903" s="31"/>
    </row>
    <row r="35904" spans="2:7" s="40" customFormat="1">
      <c r="B35904" s="7"/>
      <c r="C35904" s="7"/>
      <c r="D35904" s="4"/>
      <c r="E35904" s="4"/>
      <c r="F35904" s="4"/>
      <c r="G35904" s="31"/>
    </row>
    <row r="35905" spans="2:7" s="40" customFormat="1">
      <c r="B35905" s="7"/>
      <c r="C35905" s="7"/>
      <c r="D35905" s="4"/>
      <c r="E35905" s="4"/>
      <c r="F35905" s="4"/>
      <c r="G35905" s="31"/>
    </row>
    <row r="35906" spans="2:7" s="40" customFormat="1">
      <c r="B35906" s="7"/>
      <c r="C35906" s="7"/>
      <c r="D35906" s="4"/>
      <c r="E35906" s="4"/>
      <c r="F35906" s="4"/>
      <c r="G35906" s="31"/>
    </row>
    <row r="35907" spans="2:7" s="40" customFormat="1">
      <c r="B35907" s="7"/>
      <c r="C35907" s="7"/>
      <c r="D35907" s="4"/>
      <c r="E35907" s="4"/>
      <c r="F35907" s="4"/>
      <c r="G35907" s="31"/>
    </row>
    <row r="35908" spans="2:7" s="40" customFormat="1">
      <c r="B35908" s="7"/>
      <c r="C35908" s="7"/>
      <c r="D35908" s="4"/>
      <c r="E35908" s="4"/>
      <c r="F35908" s="4"/>
      <c r="G35908" s="31"/>
    </row>
    <row r="35909" spans="2:7" s="40" customFormat="1">
      <c r="B35909" s="7"/>
      <c r="C35909" s="7"/>
      <c r="D35909" s="4"/>
      <c r="E35909" s="4"/>
      <c r="F35909" s="4"/>
      <c r="G35909" s="31"/>
    </row>
    <row r="35910" spans="2:7" s="40" customFormat="1">
      <c r="B35910" s="7"/>
      <c r="C35910" s="7"/>
      <c r="D35910" s="4"/>
      <c r="E35910" s="4"/>
      <c r="F35910" s="4"/>
      <c r="G35910" s="31"/>
    </row>
    <row r="35911" spans="2:7" s="40" customFormat="1">
      <c r="B35911" s="7"/>
      <c r="C35911" s="7"/>
      <c r="D35911" s="4"/>
      <c r="E35911" s="4"/>
      <c r="F35911" s="4"/>
      <c r="G35911" s="31"/>
    </row>
    <row r="35912" spans="2:7" s="40" customFormat="1">
      <c r="B35912" s="7"/>
      <c r="C35912" s="7"/>
      <c r="D35912" s="4"/>
      <c r="E35912" s="4"/>
      <c r="F35912" s="4"/>
      <c r="G35912" s="31"/>
    </row>
    <row r="35913" spans="2:7" s="40" customFormat="1">
      <c r="B35913" s="7"/>
      <c r="C35913" s="7"/>
      <c r="D35913" s="4"/>
      <c r="E35913" s="4"/>
      <c r="F35913" s="4"/>
      <c r="G35913" s="31"/>
    </row>
    <row r="35914" spans="2:7" s="40" customFormat="1">
      <c r="B35914" s="7"/>
      <c r="C35914" s="7"/>
      <c r="D35914" s="4"/>
      <c r="E35914" s="4"/>
      <c r="F35914" s="4"/>
      <c r="G35914" s="31"/>
    </row>
    <row r="35915" spans="2:7" s="40" customFormat="1">
      <c r="B35915" s="7"/>
      <c r="C35915" s="7"/>
      <c r="D35915" s="4"/>
      <c r="E35915" s="4"/>
      <c r="F35915" s="4"/>
      <c r="G35915" s="31"/>
    </row>
    <row r="35916" spans="2:7" s="40" customFormat="1">
      <c r="B35916" s="7"/>
      <c r="C35916" s="7"/>
      <c r="D35916" s="4"/>
      <c r="E35916" s="4"/>
      <c r="F35916" s="4"/>
      <c r="G35916" s="31"/>
    </row>
    <row r="35917" spans="2:7" s="40" customFormat="1">
      <c r="B35917" s="7"/>
      <c r="C35917" s="7"/>
      <c r="D35917" s="4"/>
      <c r="E35917" s="4"/>
      <c r="F35917" s="4"/>
      <c r="G35917" s="31"/>
    </row>
    <row r="35918" spans="2:7" s="40" customFormat="1">
      <c r="B35918" s="7"/>
      <c r="C35918" s="7"/>
      <c r="D35918" s="4"/>
      <c r="E35918" s="4"/>
      <c r="F35918" s="4"/>
      <c r="G35918" s="31"/>
    </row>
    <row r="35919" spans="2:7" s="40" customFormat="1">
      <c r="B35919" s="7"/>
      <c r="C35919" s="7"/>
      <c r="D35919" s="4"/>
      <c r="E35919" s="4"/>
      <c r="F35919" s="4"/>
      <c r="G35919" s="31"/>
    </row>
    <row r="35920" spans="2:7" s="40" customFormat="1">
      <c r="B35920" s="7"/>
      <c r="C35920" s="7"/>
      <c r="D35920" s="4"/>
      <c r="E35920" s="4"/>
      <c r="F35920" s="4"/>
      <c r="G35920" s="31"/>
    </row>
    <row r="35921" spans="2:7" s="40" customFormat="1">
      <c r="B35921" s="7"/>
      <c r="C35921" s="7"/>
      <c r="D35921" s="4"/>
      <c r="E35921" s="4"/>
      <c r="F35921" s="4"/>
      <c r="G35921" s="31"/>
    </row>
    <row r="35922" spans="2:7" s="40" customFormat="1">
      <c r="B35922" s="7"/>
      <c r="C35922" s="7"/>
      <c r="D35922" s="4"/>
      <c r="E35922" s="4"/>
      <c r="F35922" s="4"/>
      <c r="G35922" s="31"/>
    </row>
    <row r="35923" spans="2:7" s="40" customFormat="1">
      <c r="B35923" s="7"/>
      <c r="C35923" s="7"/>
      <c r="D35923" s="4"/>
      <c r="E35923" s="4"/>
      <c r="F35923" s="4"/>
      <c r="G35923" s="31"/>
    </row>
    <row r="35924" spans="2:7" s="40" customFormat="1">
      <c r="B35924" s="7"/>
      <c r="C35924" s="7"/>
      <c r="D35924" s="4"/>
      <c r="E35924" s="4"/>
      <c r="F35924" s="4"/>
      <c r="G35924" s="31"/>
    </row>
    <row r="35925" spans="2:7" s="40" customFormat="1">
      <c r="B35925" s="7"/>
      <c r="C35925" s="7"/>
      <c r="D35925" s="4"/>
      <c r="E35925" s="4"/>
      <c r="F35925" s="4"/>
      <c r="G35925" s="31"/>
    </row>
    <row r="35926" spans="2:7" s="40" customFormat="1">
      <c r="B35926" s="7"/>
      <c r="C35926" s="7"/>
      <c r="D35926" s="4"/>
      <c r="E35926" s="4"/>
      <c r="F35926" s="4"/>
      <c r="G35926" s="31"/>
    </row>
    <row r="35927" spans="2:7" s="40" customFormat="1">
      <c r="B35927" s="7"/>
      <c r="C35927" s="7"/>
      <c r="D35927" s="4"/>
      <c r="E35927" s="4"/>
      <c r="F35927" s="4"/>
      <c r="G35927" s="31"/>
    </row>
    <row r="35928" spans="2:7" s="40" customFormat="1">
      <c r="B35928" s="7"/>
      <c r="C35928" s="7"/>
      <c r="D35928" s="4"/>
      <c r="E35928" s="4"/>
      <c r="F35928" s="4"/>
      <c r="G35928" s="31"/>
    </row>
    <row r="35929" spans="2:7" s="40" customFormat="1">
      <c r="B35929" s="7"/>
      <c r="C35929" s="7"/>
      <c r="D35929" s="4"/>
      <c r="E35929" s="4"/>
      <c r="F35929" s="4"/>
      <c r="G35929" s="31"/>
    </row>
    <row r="35930" spans="2:7" s="40" customFormat="1">
      <c r="B35930" s="7"/>
      <c r="C35930" s="7"/>
      <c r="D35930" s="4"/>
      <c r="E35930" s="4"/>
      <c r="F35930" s="4"/>
      <c r="G35930" s="31"/>
    </row>
    <row r="35931" spans="2:7" s="40" customFormat="1">
      <c r="B35931" s="7"/>
      <c r="C35931" s="7"/>
      <c r="D35931" s="4"/>
      <c r="E35931" s="4"/>
      <c r="F35931" s="4"/>
      <c r="G35931" s="31"/>
    </row>
    <row r="35932" spans="2:7" s="40" customFormat="1">
      <c r="B35932" s="7"/>
      <c r="C35932" s="7"/>
      <c r="D35932" s="4"/>
      <c r="E35932" s="4"/>
      <c r="F35932" s="4"/>
      <c r="G35932" s="31"/>
    </row>
    <row r="35933" spans="2:7" s="40" customFormat="1">
      <c r="B35933" s="7"/>
      <c r="C35933" s="7"/>
      <c r="D35933" s="4"/>
      <c r="E35933" s="4"/>
      <c r="F35933" s="4"/>
      <c r="G35933" s="31"/>
    </row>
    <row r="35934" spans="2:7" s="40" customFormat="1">
      <c r="B35934" s="7"/>
      <c r="C35934" s="7"/>
      <c r="D35934" s="4"/>
      <c r="E35934" s="4"/>
      <c r="F35934" s="4"/>
      <c r="G35934" s="31"/>
    </row>
    <row r="35935" spans="2:7" s="40" customFormat="1">
      <c r="B35935" s="7"/>
      <c r="C35935" s="7"/>
      <c r="D35935" s="4"/>
      <c r="E35935" s="4"/>
      <c r="F35935" s="4"/>
      <c r="G35935" s="31"/>
    </row>
    <row r="35936" spans="2:7" s="40" customFormat="1">
      <c r="B35936" s="7"/>
      <c r="C35936" s="7"/>
      <c r="D35936" s="4"/>
      <c r="E35936" s="4"/>
      <c r="F35936" s="4"/>
      <c r="G35936" s="31"/>
    </row>
    <row r="35937" spans="2:7" s="40" customFormat="1">
      <c r="B35937" s="7"/>
      <c r="C35937" s="7"/>
      <c r="D35937" s="4"/>
      <c r="E35937" s="4"/>
      <c r="F35937" s="4"/>
      <c r="G35937" s="31"/>
    </row>
    <row r="35938" spans="2:7" s="40" customFormat="1">
      <c r="B35938" s="7"/>
      <c r="C35938" s="7"/>
      <c r="D35938" s="4"/>
      <c r="E35938" s="4"/>
      <c r="F35938" s="4"/>
      <c r="G35938" s="31"/>
    </row>
    <row r="35939" spans="2:7" s="40" customFormat="1">
      <c r="B35939" s="7"/>
      <c r="C35939" s="7"/>
      <c r="D35939" s="4"/>
      <c r="E35939" s="4"/>
      <c r="F35939" s="4"/>
      <c r="G35939" s="31"/>
    </row>
    <row r="35940" spans="2:7" s="40" customFormat="1">
      <c r="B35940" s="7"/>
      <c r="C35940" s="7"/>
      <c r="D35940" s="4"/>
      <c r="E35940" s="4"/>
      <c r="F35940" s="4"/>
      <c r="G35940" s="31"/>
    </row>
    <row r="35941" spans="2:7" s="40" customFormat="1">
      <c r="B35941" s="7"/>
      <c r="C35941" s="7"/>
      <c r="D35941" s="4"/>
      <c r="E35941" s="4"/>
      <c r="F35941" s="4"/>
      <c r="G35941" s="31"/>
    </row>
    <row r="35942" spans="2:7" s="40" customFormat="1">
      <c r="B35942" s="7"/>
      <c r="C35942" s="7"/>
      <c r="D35942" s="4"/>
      <c r="E35942" s="4"/>
      <c r="F35942" s="4"/>
      <c r="G35942" s="31"/>
    </row>
    <row r="35943" spans="2:7" s="40" customFormat="1">
      <c r="B35943" s="7"/>
      <c r="C35943" s="7"/>
      <c r="D35943" s="4"/>
      <c r="E35943" s="4"/>
      <c r="F35943" s="4"/>
      <c r="G35943" s="31"/>
    </row>
    <row r="35944" spans="2:7" s="40" customFormat="1">
      <c r="B35944" s="7"/>
      <c r="C35944" s="7"/>
      <c r="D35944" s="4"/>
      <c r="E35944" s="4"/>
      <c r="F35944" s="4"/>
      <c r="G35944" s="31"/>
    </row>
    <row r="35945" spans="2:7" s="40" customFormat="1">
      <c r="B35945" s="7"/>
      <c r="C35945" s="7"/>
      <c r="D35945" s="4"/>
      <c r="E35945" s="4"/>
      <c r="F35945" s="4"/>
      <c r="G35945" s="31"/>
    </row>
    <row r="35946" spans="2:7" s="40" customFormat="1">
      <c r="B35946" s="7"/>
      <c r="C35946" s="7"/>
      <c r="D35946" s="4"/>
      <c r="E35946" s="4"/>
      <c r="F35946" s="4"/>
      <c r="G35946" s="31"/>
    </row>
    <row r="35947" spans="2:7" s="40" customFormat="1">
      <c r="B35947" s="7"/>
      <c r="C35947" s="7"/>
      <c r="D35947" s="4"/>
      <c r="E35947" s="4"/>
      <c r="F35947" s="4"/>
      <c r="G35947" s="31"/>
    </row>
    <row r="35948" spans="2:7" s="40" customFormat="1">
      <c r="B35948" s="7"/>
      <c r="C35948" s="7"/>
      <c r="D35948" s="4"/>
      <c r="E35948" s="4"/>
      <c r="F35948" s="4"/>
      <c r="G35948" s="31"/>
    </row>
    <row r="35949" spans="2:7" s="40" customFormat="1">
      <c r="B35949" s="7"/>
      <c r="C35949" s="7"/>
      <c r="D35949" s="4"/>
      <c r="E35949" s="4"/>
      <c r="F35949" s="4"/>
      <c r="G35949" s="31"/>
    </row>
    <row r="35950" spans="2:7" s="40" customFormat="1">
      <c r="B35950" s="7"/>
      <c r="C35950" s="7"/>
      <c r="D35950" s="4"/>
      <c r="E35950" s="4"/>
      <c r="F35950" s="4"/>
      <c r="G35950" s="31"/>
    </row>
    <row r="35951" spans="2:7" s="40" customFormat="1">
      <c r="B35951" s="7"/>
      <c r="C35951" s="7"/>
      <c r="D35951" s="4"/>
      <c r="E35951" s="4"/>
      <c r="F35951" s="4"/>
      <c r="G35951" s="31"/>
    </row>
    <row r="35952" spans="2:7" s="40" customFormat="1">
      <c r="B35952" s="7"/>
      <c r="C35952" s="7"/>
      <c r="D35952" s="4"/>
      <c r="E35952" s="4"/>
      <c r="F35952" s="4"/>
      <c r="G35952" s="31"/>
    </row>
    <row r="35953" spans="2:7" s="40" customFormat="1">
      <c r="B35953" s="7"/>
      <c r="C35953" s="7"/>
      <c r="D35953" s="4"/>
      <c r="E35953" s="4"/>
      <c r="F35953" s="4"/>
      <c r="G35953" s="31"/>
    </row>
    <row r="35954" spans="2:7" s="40" customFormat="1">
      <c r="B35954" s="7"/>
      <c r="C35954" s="7"/>
      <c r="D35954" s="4"/>
      <c r="E35954" s="4"/>
      <c r="F35954" s="4"/>
      <c r="G35954" s="31"/>
    </row>
    <row r="35955" spans="2:7" s="40" customFormat="1">
      <c r="B35955" s="7"/>
      <c r="C35955" s="7"/>
      <c r="D35955" s="4"/>
      <c r="E35955" s="4"/>
      <c r="F35955" s="4"/>
      <c r="G35955" s="31"/>
    </row>
    <row r="35956" spans="2:7" s="40" customFormat="1">
      <c r="B35956" s="7"/>
      <c r="C35956" s="7"/>
      <c r="D35956" s="4"/>
      <c r="E35956" s="4"/>
      <c r="F35956" s="4"/>
      <c r="G35956" s="31"/>
    </row>
    <row r="35957" spans="2:7" s="40" customFormat="1">
      <c r="B35957" s="7"/>
      <c r="C35957" s="7"/>
      <c r="D35957" s="4"/>
      <c r="E35957" s="4"/>
      <c r="F35957" s="4"/>
      <c r="G35957" s="31"/>
    </row>
    <row r="35958" spans="2:7" s="40" customFormat="1">
      <c r="B35958" s="7"/>
      <c r="C35958" s="7"/>
      <c r="D35958" s="4"/>
      <c r="E35958" s="4"/>
      <c r="F35958" s="4"/>
      <c r="G35958" s="31"/>
    </row>
    <row r="35959" spans="2:7" s="40" customFormat="1">
      <c r="B35959" s="7"/>
      <c r="C35959" s="7"/>
      <c r="D35959" s="4"/>
      <c r="E35959" s="4"/>
      <c r="F35959" s="4"/>
      <c r="G35959" s="31"/>
    </row>
    <row r="35960" spans="2:7" s="40" customFormat="1">
      <c r="B35960" s="7"/>
      <c r="C35960" s="7"/>
      <c r="D35960" s="4"/>
      <c r="E35960" s="4"/>
      <c r="F35960" s="4"/>
      <c r="G35960" s="31"/>
    </row>
    <row r="35961" spans="2:7" s="40" customFormat="1">
      <c r="B35961" s="7"/>
      <c r="C35961" s="7"/>
      <c r="D35961" s="4"/>
      <c r="E35961" s="4"/>
      <c r="F35961" s="4"/>
      <c r="G35961" s="31"/>
    </row>
    <row r="35962" spans="2:7" s="40" customFormat="1">
      <c r="B35962" s="7"/>
      <c r="C35962" s="7"/>
      <c r="D35962" s="4"/>
      <c r="E35962" s="4"/>
      <c r="F35962" s="4"/>
      <c r="G35962" s="31"/>
    </row>
    <row r="35963" spans="2:7" s="40" customFormat="1">
      <c r="B35963" s="7"/>
      <c r="C35963" s="7"/>
      <c r="D35963" s="4"/>
      <c r="E35963" s="4"/>
      <c r="F35963" s="4"/>
      <c r="G35963" s="31"/>
    </row>
    <row r="35964" spans="2:7" s="40" customFormat="1">
      <c r="B35964" s="7"/>
      <c r="C35964" s="7"/>
      <c r="D35964" s="4"/>
      <c r="E35964" s="4"/>
      <c r="F35964" s="4"/>
      <c r="G35964" s="31"/>
    </row>
    <row r="35965" spans="2:7" s="40" customFormat="1">
      <c r="B35965" s="7"/>
      <c r="C35965" s="7"/>
      <c r="D35965" s="4"/>
      <c r="E35965" s="4"/>
      <c r="F35965" s="4"/>
      <c r="G35965" s="31"/>
    </row>
    <row r="35966" spans="2:7" s="40" customFormat="1">
      <c r="B35966" s="7"/>
      <c r="C35966" s="7"/>
      <c r="D35966" s="4"/>
      <c r="E35966" s="4"/>
      <c r="F35966" s="4"/>
      <c r="G35966" s="31"/>
    </row>
    <row r="35967" spans="2:7" s="40" customFormat="1">
      <c r="B35967" s="7"/>
      <c r="C35967" s="7"/>
      <c r="D35967" s="4"/>
      <c r="E35967" s="4"/>
      <c r="F35967" s="4"/>
      <c r="G35967" s="31"/>
    </row>
    <row r="35968" spans="2:7" s="40" customFormat="1">
      <c r="B35968" s="7"/>
      <c r="C35968" s="7"/>
      <c r="D35968" s="4"/>
      <c r="E35968" s="4"/>
      <c r="F35968" s="4"/>
      <c r="G35968" s="31"/>
    </row>
    <row r="35969" spans="2:7" s="40" customFormat="1">
      <c r="B35969" s="7"/>
      <c r="C35969" s="7"/>
      <c r="D35969" s="4"/>
      <c r="E35969" s="4"/>
      <c r="F35969" s="4"/>
      <c r="G35969" s="31"/>
    </row>
    <row r="35970" spans="2:7" s="40" customFormat="1">
      <c r="B35970" s="7"/>
      <c r="C35970" s="7"/>
      <c r="D35970" s="4"/>
      <c r="E35970" s="4"/>
      <c r="F35970" s="4"/>
      <c r="G35970" s="31"/>
    </row>
    <row r="35971" spans="2:7" s="40" customFormat="1">
      <c r="B35971" s="7"/>
      <c r="C35971" s="7"/>
      <c r="D35971" s="4"/>
      <c r="E35971" s="4"/>
      <c r="F35971" s="4"/>
      <c r="G35971" s="31"/>
    </row>
    <row r="35972" spans="2:7" s="40" customFormat="1">
      <c r="B35972" s="7"/>
      <c r="C35972" s="7"/>
      <c r="D35972" s="4"/>
      <c r="E35972" s="4"/>
      <c r="F35972" s="4"/>
      <c r="G35972" s="31"/>
    </row>
    <row r="35973" spans="2:7" s="40" customFormat="1">
      <c r="B35973" s="7"/>
      <c r="C35973" s="7"/>
      <c r="D35973" s="4"/>
      <c r="E35973" s="4"/>
      <c r="F35973" s="4"/>
      <c r="G35973" s="31"/>
    </row>
    <row r="35974" spans="2:7" s="40" customFormat="1">
      <c r="B35974" s="7"/>
      <c r="C35974" s="7"/>
      <c r="D35974" s="4"/>
      <c r="E35974" s="4"/>
      <c r="F35974" s="4"/>
      <c r="G35974" s="31"/>
    </row>
    <row r="35975" spans="2:7" s="40" customFormat="1">
      <c r="B35975" s="7"/>
      <c r="C35975" s="7"/>
      <c r="D35975" s="4"/>
      <c r="E35975" s="4"/>
      <c r="F35975" s="4"/>
      <c r="G35975" s="31"/>
    </row>
    <row r="35976" spans="2:7" s="40" customFormat="1">
      <c r="B35976" s="7"/>
      <c r="C35976" s="7"/>
      <c r="D35976" s="4"/>
      <c r="E35976" s="4"/>
      <c r="F35976" s="4"/>
      <c r="G35976" s="31"/>
    </row>
    <row r="35977" spans="2:7" s="40" customFormat="1">
      <c r="B35977" s="7"/>
      <c r="C35977" s="7"/>
      <c r="D35977" s="4"/>
      <c r="E35977" s="4"/>
      <c r="F35977" s="4"/>
      <c r="G35977" s="31"/>
    </row>
    <row r="35978" spans="2:7" s="40" customFormat="1">
      <c r="B35978" s="7"/>
      <c r="C35978" s="7"/>
      <c r="D35978" s="4"/>
      <c r="E35978" s="4"/>
      <c r="F35978" s="4"/>
      <c r="G35978" s="31"/>
    </row>
    <row r="35979" spans="2:7" s="40" customFormat="1">
      <c r="B35979" s="7"/>
      <c r="C35979" s="7"/>
      <c r="D35979" s="4"/>
      <c r="E35979" s="4"/>
      <c r="F35979" s="4"/>
      <c r="G35979" s="31"/>
    </row>
    <row r="35980" spans="2:7" s="40" customFormat="1">
      <c r="B35980" s="7"/>
      <c r="C35980" s="7"/>
      <c r="D35980" s="4"/>
      <c r="E35980" s="4"/>
      <c r="F35980" s="4"/>
      <c r="G35980" s="31"/>
    </row>
    <row r="35981" spans="2:7" s="40" customFormat="1">
      <c r="B35981" s="7"/>
      <c r="C35981" s="7"/>
      <c r="D35981" s="4"/>
      <c r="E35981" s="4"/>
      <c r="F35981" s="4"/>
      <c r="G35981" s="31"/>
    </row>
    <row r="35982" spans="2:7" s="40" customFormat="1">
      <c r="B35982" s="7"/>
      <c r="C35982" s="7"/>
      <c r="D35982" s="4"/>
      <c r="E35982" s="4"/>
      <c r="F35982" s="4"/>
      <c r="G35982" s="31"/>
    </row>
    <row r="35983" spans="2:7" s="40" customFormat="1">
      <c r="B35983" s="7"/>
      <c r="C35983" s="7"/>
      <c r="D35983" s="4"/>
      <c r="E35983" s="4"/>
      <c r="F35983" s="4"/>
      <c r="G35983" s="31"/>
    </row>
    <row r="35984" spans="2:7" s="40" customFormat="1">
      <c r="B35984" s="7"/>
      <c r="C35984" s="7"/>
      <c r="D35984" s="4"/>
      <c r="E35984" s="4"/>
      <c r="F35984" s="4"/>
      <c r="G35984" s="31"/>
    </row>
    <row r="35985" spans="2:7" s="40" customFormat="1">
      <c r="B35985" s="7"/>
      <c r="C35985" s="7"/>
      <c r="D35985" s="4"/>
      <c r="E35985" s="4"/>
      <c r="F35985" s="4"/>
      <c r="G35985" s="31"/>
    </row>
    <row r="35986" spans="2:7" s="40" customFormat="1">
      <c r="B35986" s="7"/>
      <c r="C35986" s="7"/>
      <c r="D35986" s="4"/>
      <c r="E35986" s="4"/>
      <c r="F35986" s="4"/>
      <c r="G35986" s="31"/>
    </row>
    <row r="35987" spans="2:7" s="40" customFormat="1">
      <c r="B35987" s="7"/>
      <c r="C35987" s="7"/>
      <c r="D35987" s="4"/>
      <c r="E35987" s="4"/>
      <c r="F35987" s="4"/>
      <c r="G35987" s="31"/>
    </row>
    <row r="35988" spans="2:7" s="40" customFormat="1">
      <c r="B35988" s="7"/>
      <c r="C35988" s="7"/>
      <c r="D35988" s="4"/>
      <c r="E35988" s="4"/>
      <c r="F35988" s="4"/>
      <c r="G35988" s="31"/>
    </row>
    <row r="35989" spans="2:7" s="40" customFormat="1">
      <c r="B35989" s="7"/>
      <c r="C35989" s="7"/>
      <c r="D35989" s="4"/>
      <c r="E35989" s="4"/>
      <c r="F35989" s="4"/>
      <c r="G35989" s="31"/>
    </row>
    <row r="35990" spans="2:7" s="40" customFormat="1">
      <c r="B35990" s="7"/>
      <c r="C35990" s="7"/>
      <c r="D35990" s="4"/>
      <c r="E35990" s="4"/>
      <c r="F35990" s="4"/>
      <c r="G35990" s="31"/>
    </row>
    <row r="35991" spans="2:7" s="40" customFormat="1">
      <c r="B35991" s="7"/>
      <c r="C35991" s="7"/>
      <c r="D35991" s="4"/>
      <c r="E35991" s="4"/>
      <c r="F35991" s="4"/>
      <c r="G35991" s="31"/>
    </row>
    <row r="35992" spans="2:7" s="40" customFormat="1">
      <c r="B35992" s="7"/>
      <c r="C35992" s="7"/>
      <c r="D35992" s="4"/>
      <c r="E35992" s="4"/>
      <c r="F35992" s="4"/>
      <c r="G35992" s="31"/>
    </row>
    <row r="35993" spans="2:7" s="40" customFormat="1">
      <c r="B35993" s="7"/>
      <c r="C35993" s="7"/>
      <c r="D35993" s="4"/>
      <c r="E35993" s="4"/>
      <c r="F35993" s="4"/>
      <c r="G35993" s="31"/>
    </row>
    <row r="35994" spans="2:7" s="40" customFormat="1">
      <c r="B35994" s="7"/>
      <c r="C35994" s="7"/>
      <c r="D35994" s="4"/>
      <c r="E35994" s="4"/>
      <c r="F35994" s="4"/>
      <c r="G35994" s="31"/>
    </row>
    <row r="35995" spans="2:7" s="40" customFormat="1">
      <c r="B35995" s="7"/>
      <c r="C35995" s="7"/>
      <c r="D35995" s="4"/>
      <c r="E35995" s="4"/>
      <c r="F35995" s="4"/>
      <c r="G35995" s="31"/>
    </row>
    <row r="35996" spans="2:7" s="40" customFormat="1">
      <c r="B35996" s="7"/>
      <c r="C35996" s="7"/>
      <c r="D35996" s="4"/>
      <c r="E35996" s="4"/>
      <c r="F35996" s="4"/>
      <c r="G35996" s="31"/>
    </row>
    <row r="35997" spans="2:7" s="40" customFormat="1">
      <c r="B35997" s="7"/>
      <c r="C35997" s="7"/>
      <c r="D35997" s="4"/>
      <c r="E35997" s="4"/>
      <c r="F35997" s="4"/>
      <c r="G35997" s="31"/>
    </row>
    <row r="35998" spans="2:7" s="40" customFormat="1">
      <c r="B35998" s="7"/>
      <c r="C35998" s="7"/>
      <c r="D35998" s="4"/>
      <c r="E35998" s="4"/>
      <c r="F35998" s="4"/>
      <c r="G35998" s="31"/>
    </row>
    <row r="35999" spans="2:7" s="40" customFormat="1">
      <c r="B35999" s="7"/>
      <c r="C35999" s="7"/>
      <c r="D35999" s="4"/>
      <c r="E35999" s="4"/>
      <c r="F35999" s="4"/>
      <c r="G35999" s="31"/>
    </row>
    <row r="36000" spans="2:7" s="40" customFormat="1">
      <c r="B36000" s="7"/>
      <c r="C36000" s="7"/>
      <c r="D36000" s="4"/>
      <c r="E36000" s="4"/>
      <c r="F36000" s="4"/>
      <c r="G36000" s="31"/>
    </row>
    <row r="36001" spans="2:7" s="40" customFormat="1">
      <c r="B36001" s="7"/>
      <c r="C36001" s="7"/>
      <c r="D36001" s="4"/>
      <c r="E36001" s="4"/>
      <c r="F36001" s="4"/>
      <c r="G36001" s="31"/>
    </row>
    <row r="36002" spans="2:7" s="40" customFormat="1">
      <c r="B36002" s="7"/>
      <c r="C36002" s="7"/>
      <c r="D36002" s="4"/>
      <c r="E36002" s="4"/>
      <c r="F36002" s="4"/>
      <c r="G36002" s="31"/>
    </row>
    <row r="36003" spans="2:7" s="40" customFormat="1">
      <c r="B36003" s="7"/>
      <c r="C36003" s="7"/>
      <c r="D36003" s="4"/>
      <c r="E36003" s="4"/>
      <c r="F36003" s="4"/>
      <c r="G36003" s="31"/>
    </row>
    <row r="36004" spans="2:7" s="40" customFormat="1">
      <c r="B36004" s="7"/>
      <c r="C36004" s="7"/>
      <c r="D36004" s="4"/>
      <c r="E36004" s="4"/>
      <c r="F36004" s="4"/>
      <c r="G36004" s="31"/>
    </row>
    <row r="36005" spans="2:7" s="40" customFormat="1">
      <c r="B36005" s="7"/>
      <c r="C36005" s="7"/>
      <c r="D36005" s="4"/>
      <c r="E36005" s="4"/>
      <c r="F36005" s="4"/>
      <c r="G36005" s="31"/>
    </row>
    <row r="36006" spans="2:7" s="40" customFormat="1">
      <c r="B36006" s="7"/>
      <c r="C36006" s="7"/>
      <c r="D36006" s="4"/>
      <c r="E36006" s="4"/>
      <c r="F36006" s="4"/>
      <c r="G36006" s="31"/>
    </row>
    <row r="36007" spans="2:7" s="40" customFormat="1">
      <c r="B36007" s="7"/>
      <c r="C36007" s="7"/>
      <c r="D36007" s="4"/>
      <c r="E36007" s="4"/>
      <c r="F36007" s="4"/>
      <c r="G36007" s="31"/>
    </row>
    <row r="36008" spans="2:7" s="40" customFormat="1">
      <c r="B36008" s="7"/>
      <c r="C36008" s="7"/>
      <c r="D36008" s="4"/>
      <c r="E36008" s="4"/>
      <c r="F36008" s="4"/>
      <c r="G36008" s="31"/>
    </row>
    <row r="36009" spans="2:7" s="40" customFormat="1">
      <c r="B36009" s="7"/>
      <c r="C36009" s="7"/>
      <c r="D36009" s="4"/>
      <c r="E36009" s="4"/>
      <c r="F36009" s="4"/>
      <c r="G36009" s="31"/>
    </row>
    <row r="36010" spans="2:7" s="40" customFormat="1">
      <c r="B36010" s="7"/>
      <c r="C36010" s="7"/>
      <c r="D36010" s="4"/>
      <c r="E36010" s="4"/>
      <c r="F36010" s="4"/>
      <c r="G36010" s="31"/>
    </row>
    <row r="36011" spans="2:7" s="40" customFormat="1">
      <c r="B36011" s="7"/>
      <c r="C36011" s="7"/>
      <c r="D36011" s="4"/>
      <c r="E36011" s="4"/>
      <c r="F36011" s="4"/>
      <c r="G36011" s="31"/>
    </row>
    <row r="36012" spans="2:7" s="40" customFormat="1">
      <c r="B36012" s="7"/>
      <c r="C36012" s="7"/>
      <c r="D36012" s="4"/>
      <c r="E36012" s="4"/>
      <c r="F36012" s="4"/>
      <c r="G36012" s="31"/>
    </row>
    <row r="36013" spans="2:7" s="40" customFormat="1">
      <c r="B36013" s="7"/>
      <c r="C36013" s="7"/>
      <c r="D36013" s="4"/>
      <c r="E36013" s="4"/>
      <c r="F36013" s="4"/>
      <c r="G36013" s="31"/>
    </row>
    <row r="36014" spans="2:7" s="40" customFormat="1">
      <c r="B36014" s="7"/>
      <c r="C36014" s="7"/>
      <c r="D36014" s="4"/>
      <c r="E36014" s="4"/>
      <c r="F36014" s="4"/>
      <c r="G36014" s="31"/>
    </row>
    <row r="36015" spans="2:7" s="40" customFormat="1">
      <c r="B36015" s="7"/>
      <c r="C36015" s="7"/>
      <c r="D36015" s="4"/>
      <c r="E36015" s="4"/>
      <c r="F36015" s="4"/>
      <c r="G36015" s="31"/>
    </row>
    <row r="36016" spans="2:7" s="40" customFormat="1">
      <c r="B36016" s="7"/>
      <c r="C36016" s="7"/>
      <c r="D36016" s="4"/>
      <c r="E36016" s="4"/>
      <c r="F36016" s="4"/>
      <c r="G36016" s="31"/>
    </row>
    <row r="36017" spans="2:7" s="40" customFormat="1">
      <c r="B36017" s="7"/>
      <c r="C36017" s="7"/>
      <c r="D36017" s="4"/>
      <c r="E36017" s="4"/>
      <c r="F36017" s="4"/>
      <c r="G36017" s="31"/>
    </row>
    <row r="36018" spans="2:7" s="40" customFormat="1">
      <c r="B36018" s="7"/>
      <c r="C36018" s="7"/>
      <c r="D36018" s="4"/>
      <c r="E36018" s="4"/>
      <c r="F36018" s="4"/>
      <c r="G36018" s="31"/>
    </row>
    <row r="36019" spans="2:7" s="40" customFormat="1">
      <c r="B36019" s="7"/>
      <c r="C36019" s="7"/>
      <c r="D36019" s="4"/>
      <c r="E36019" s="4"/>
      <c r="F36019" s="4"/>
      <c r="G36019" s="31"/>
    </row>
    <row r="36020" spans="2:7" s="40" customFormat="1">
      <c r="B36020" s="7"/>
      <c r="C36020" s="7"/>
      <c r="D36020" s="4"/>
      <c r="E36020" s="4"/>
      <c r="F36020" s="4"/>
      <c r="G36020" s="31"/>
    </row>
    <row r="36021" spans="2:7" s="40" customFormat="1">
      <c r="B36021" s="7"/>
      <c r="C36021" s="7"/>
      <c r="D36021" s="4"/>
      <c r="E36021" s="4"/>
      <c r="F36021" s="4"/>
      <c r="G36021" s="31"/>
    </row>
    <row r="36022" spans="2:7" s="40" customFormat="1">
      <c r="B36022" s="7"/>
      <c r="C36022" s="7"/>
      <c r="D36022" s="4"/>
      <c r="E36022" s="4"/>
      <c r="F36022" s="4"/>
      <c r="G36022" s="31"/>
    </row>
    <row r="36023" spans="2:7" s="40" customFormat="1">
      <c r="B36023" s="7"/>
      <c r="C36023" s="7"/>
      <c r="D36023" s="4"/>
      <c r="E36023" s="4"/>
      <c r="F36023" s="4"/>
      <c r="G36023" s="31"/>
    </row>
    <row r="36024" spans="2:7" s="40" customFormat="1">
      <c r="B36024" s="7"/>
      <c r="C36024" s="7"/>
      <c r="D36024" s="4"/>
      <c r="E36024" s="4"/>
      <c r="F36024" s="4"/>
      <c r="G36024" s="31"/>
    </row>
    <row r="36025" spans="2:7" s="40" customFormat="1">
      <c r="B36025" s="7"/>
      <c r="C36025" s="7"/>
      <c r="D36025" s="4"/>
      <c r="E36025" s="4"/>
      <c r="F36025" s="4"/>
      <c r="G36025" s="31"/>
    </row>
    <row r="36026" spans="2:7" s="40" customFormat="1">
      <c r="B36026" s="7"/>
      <c r="C36026" s="7"/>
      <c r="D36026" s="4"/>
      <c r="E36026" s="4"/>
      <c r="F36026" s="4"/>
      <c r="G36026" s="31"/>
    </row>
    <row r="36027" spans="2:7" s="40" customFormat="1">
      <c r="B36027" s="7"/>
      <c r="C36027" s="7"/>
      <c r="D36027" s="4"/>
      <c r="E36027" s="4"/>
      <c r="F36027" s="4"/>
      <c r="G36027" s="31"/>
    </row>
    <row r="36028" spans="2:7" s="40" customFormat="1">
      <c r="B36028" s="7"/>
      <c r="C36028" s="7"/>
      <c r="D36028" s="4"/>
      <c r="E36028" s="4"/>
      <c r="F36028" s="4"/>
      <c r="G36028" s="31"/>
    </row>
    <row r="36029" spans="2:7" s="40" customFormat="1">
      <c r="B36029" s="7"/>
      <c r="C36029" s="7"/>
      <c r="D36029" s="4"/>
      <c r="E36029" s="4"/>
      <c r="F36029" s="4"/>
      <c r="G36029" s="31"/>
    </row>
    <row r="36030" spans="2:7" s="40" customFormat="1">
      <c r="B36030" s="7"/>
      <c r="C36030" s="7"/>
      <c r="D36030" s="4"/>
      <c r="E36030" s="4"/>
      <c r="F36030" s="4"/>
      <c r="G36030" s="31"/>
    </row>
    <row r="36031" spans="2:7" s="40" customFormat="1">
      <c r="B36031" s="7"/>
      <c r="C36031" s="7"/>
      <c r="D36031" s="4"/>
      <c r="E36031" s="4"/>
      <c r="F36031" s="4"/>
      <c r="G36031" s="31"/>
    </row>
    <row r="36032" spans="2:7" s="40" customFormat="1">
      <c r="B36032" s="7"/>
      <c r="C36032" s="7"/>
      <c r="D36032" s="4"/>
      <c r="E36032" s="4"/>
      <c r="F36032" s="4"/>
      <c r="G36032" s="31"/>
    </row>
    <row r="36033" spans="2:7" s="40" customFormat="1">
      <c r="B36033" s="7"/>
      <c r="C36033" s="7"/>
      <c r="D36033" s="4"/>
      <c r="E36033" s="4"/>
      <c r="F36033" s="4"/>
      <c r="G36033" s="31"/>
    </row>
    <row r="36034" spans="2:7" s="40" customFormat="1">
      <c r="B36034" s="7"/>
      <c r="C36034" s="7"/>
      <c r="D36034" s="4"/>
      <c r="E36034" s="4"/>
      <c r="F36034" s="4"/>
      <c r="G36034" s="31"/>
    </row>
    <row r="36035" spans="2:7" s="40" customFormat="1">
      <c r="B36035" s="7"/>
      <c r="C36035" s="7"/>
      <c r="D36035" s="4"/>
      <c r="E36035" s="4"/>
      <c r="F36035" s="4"/>
      <c r="G36035" s="31"/>
    </row>
    <row r="36036" spans="2:7" s="40" customFormat="1">
      <c r="B36036" s="7"/>
      <c r="C36036" s="7"/>
      <c r="D36036" s="4"/>
      <c r="E36036" s="4"/>
      <c r="F36036" s="4"/>
      <c r="G36036" s="31"/>
    </row>
    <row r="36037" spans="2:7" s="40" customFormat="1">
      <c r="B36037" s="7"/>
      <c r="C36037" s="7"/>
      <c r="D36037" s="4"/>
      <c r="E36037" s="4"/>
      <c r="F36037" s="4"/>
      <c r="G36037" s="31"/>
    </row>
    <row r="36038" spans="2:7" s="40" customFormat="1">
      <c r="B36038" s="7"/>
      <c r="C36038" s="7"/>
      <c r="D36038" s="4"/>
      <c r="E36038" s="4"/>
      <c r="F36038" s="4"/>
      <c r="G36038" s="31"/>
    </row>
    <row r="36039" spans="2:7" s="40" customFormat="1">
      <c r="B36039" s="7"/>
      <c r="C36039" s="7"/>
      <c r="D36039" s="4"/>
      <c r="E36039" s="4"/>
      <c r="F36039" s="4"/>
      <c r="G36039" s="31"/>
    </row>
    <row r="36040" spans="2:7" s="40" customFormat="1">
      <c r="B36040" s="7"/>
      <c r="C36040" s="7"/>
      <c r="D36040" s="4"/>
      <c r="E36040" s="4"/>
      <c r="F36040" s="4"/>
      <c r="G36040" s="31"/>
    </row>
    <row r="36041" spans="2:7" s="40" customFormat="1">
      <c r="B36041" s="7"/>
      <c r="C36041" s="7"/>
      <c r="D36041" s="4"/>
      <c r="E36041" s="4"/>
      <c r="F36041" s="4"/>
      <c r="G36041" s="31"/>
    </row>
    <row r="36042" spans="2:7" s="40" customFormat="1">
      <c r="B36042" s="7"/>
      <c r="C36042" s="7"/>
      <c r="D36042" s="4"/>
      <c r="E36042" s="4"/>
      <c r="F36042" s="4"/>
      <c r="G36042" s="31"/>
    </row>
    <row r="36043" spans="2:7" s="40" customFormat="1">
      <c r="B36043" s="7"/>
      <c r="C36043" s="7"/>
      <c r="D36043" s="4"/>
      <c r="E36043" s="4"/>
      <c r="F36043" s="4"/>
      <c r="G36043" s="31"/>
    </row>
    <row r="36044" spans="2:7" s="40" customFormat="1">
      <c r="B36044" s="7"/>
      <c r="C36044" s="7"/>
      <c r="D36044" s="4"/>
      <c r="E36044" s="4"/>
      <c r="F36044" s="4"/>
      <c r="G36044" s="31"/>
    </row>
    <row r="36045" spans="2:7" s="40" customFormat="1">
      <c r="B36045" s="7"/>
      <c r="C36045" s="7"/>
      <c r="D36045" s="4"/>
      <c r="E36045" s="4"/>
      <c r="F36045" s="4"/>
      <c r="G36045" s="31"/>
    </row>
    <row r="36046" spans="2:7" s="40" customFormat="1">
      <c r="B36046" s="7"/>
      <c r="C36046" s="7"/>
      <c r="D36046" s="4"/>
      <c r="E36046" s="4"/>
      <c r="F36046" s="4"/>
      <c r="G36046" s="31"/>
    </row>
    <row r="36047" spans="2:7" s="40" customFormat="1">
      <c r="B36047" s="7"/>
      <c r="C36047" s="7"/>
      <c r="D36047" s="4"/>
      <c r="E36047" s="4"/>
      <c r="F36047" s="4"/>
      <c r="G36047" s="31"/>
    </row>
    <row r="36048" spans="2:7" s="40" customFormat="1">
      <c r="B36048" s="7"/>
      <c r="C36048" s="7"/>
      <c r="D36048" s="4"/>
      <c r="E36048" s="4"/>
      <c r="F36048" s="4"/>
      <c r="G36048" s="31"/>
    </row>
    <row r="36049" spans="2:7" s="40" customFormat="1">
      <c r="B36049" s="7"/>
      <c r="C36049" s="7"/>
      <c r="D36049" s="4"/>
      <c r="E36049" s="4"/>
      <c r="F36049" s="4"/>
      <c r="G36049" s="31"/>
    </row>
    <row r="36050" spans="2:7" s="40" customFormat="1">
      <c r="B36050" s="7"/>
      <c r="C36050" s="7"/>
      <c r="D36050" s="4"/>
      <c r="E36050" s="4"/>
      <c r="F36050" s="4"/>
      <c r="G36050" s="31"/>
    </row>
    <row r="36051" spans="2:7" s="40" customFormat="1">
      <c r="B36051" s="7"/>
      <c r="C36051" s="7"/>
      <c r="D36051" s="4"/>
      <c r="E36051" s="4"/>
      <c r="F36051" s="4"/>
      <c r="G36051" s="31"/>
    </row>
    <row r="36052" spans="2:7" s="40" customFormat="1">
      <c r="B36052" s="7"/>
      <c r="C36052" s="7"/>
      <c r="D36052" s="4"/>
      <c r="E36052" s="4"/>
      <c r="F36052" s="4"/>
      <c r="G36052" s="31"/>
    </row>
    <row r="36053" spans="2:7" s="40" customFormat="1">
      <c r="B36053" s="7"/>
      <c r="C36053" s="7"/>
      <c r="D36053" s="4"/>
      <c r="E36053" s="4"/>
      <c r="F36053" s="4"/>
      <c r="G36053" s="31"/>
    </row>
    <row r="36054" spans="2:7" s="40" customFormat="1">
      <c r="B36054" s="7"/>
      <c r="C36054" s="7"/>
      <c r="D36054" s="4"/>
      <c r="E36054" s="4"/>
      <c r="F36054" s="4"/>
      <c r="G36054" s="31"/>
    </row>
    <row r="36055" spans="2:7" s="40" customFormat="1">
      <c r="B36055" s="7"/>
      <c r="C36055" s="7"/>
      <c r="D36055" s="4"/>
      <c r="E36055" s="4"/>
      <c r="F36055" s="4"/>
      <c r="G36055" s="31"/>
    </row>
    <row r="36056" spans="2:7" s="40" customFormat="1">
      <c r="B36056" s="7"/>
      <c r="C36056" s="7"/>
      <c r="D36056" s="4"/>
      <c r="E36056" s="4"/>
      <c r="F36056" s="4"/>
      <c r="G36056" s="31"/>
    </row>
    <row r="36057" spans="2:7" s="40" customFormat="1">
      <c r="B36057" s="7"/>
      <c r="C36057" s="7"/>
      <c r="D36057" s="4"/>
      <c r="E36057" s="4"/>
      <c r="F36057" s="4"/>
      <c r="G36057" s="31"/>
    </row>
    <row r="36058" spans="2:7" s="40" customFormat="1">
      <c r="B36058" s="7"/>
      <c r="C36058" s="7"/>
      <c r="D36058" s="4"/>
      <c r="E36058" s="4"/>
      <c r="F36058" s="4"/>
      <c r="G36058" s="31"/>
    </row>
    <row r="36059" spans="2:7" s="40" customFormat="1">
      <c r="B36059" s="7"/>
      <c r="C36059" s="7"/>
      <c r="D36059" s="4"/>
      <c r="E36059" s="4"/>
      <c r="F36059" s="4"/>
      <c r="G36059" s="31"/>
    </row>
    <row r="36060" spans="2:7" s="40" customFormat="1">
      <c r="B36060" s="7"/>
      <c r="C36060" s="7"/>
      <c r="D36060" s="4"/>
      <c r="E36060" s="4"/>
      <c r="F36060" s="4"/>
      <c r="G36060" s="31"/>
    </row>
    <row r="36061" spans="2:7" s="40" customFormat="1">
      <c r="B36061" s="7"/>
      <c r="C36061" s="7"/>
      <c r="D36061" s="4"/>
      <c r="E36061" s="4"/>
      <c r="F36061" s="4"/>
      <c r="G36061" s="31"/>
    </row>
    <row r="36062" spans="2:7" s="40" customFormat="1">
      <c r="B36062" s="7"/>
      <c r="C36062" s="7"/>
      <c r="D36062" s="4"/>
      <c r="E36062" s="4"/>
      <c r="F36062" s="4"/>
      <c r="G36062" s="31"/>
    </row>
    <row r="36063" spans="2:7" s="40" customFormat="1">
      <c r="B36063" s="7"/>
      <c r="C36063" s="7"/>
      <c r="D36063" s="4"/>
      <c r="E36063" s="4"/>
      <c r="F36063" s="4"/>
      <c r="G36063" s="31"/>
    </row>
    <row r="36064" spans="2:7" s="40" customFormat="1">
      <c r="B36064" s="7"/>
      <c r="C36064" s="7"/>
      <c r="D36064" s="4"/>
      <c r="E36064" s="4"/>
      <c r="F36064" s="4"/>
      <c r="G36064" s="31"/>
    </row>
    <row r="36065" spans="2:7" s="40" customFormat="1">
      <c r="B36065" s="7"/>
      <c r="C36065" s="7"/>
      <c r="D36065" s="4"/>
      <c r="E36065" s="4"/>
      <c r="F36065" s="4"/>
      <c r="G36065" s="31"/>
    </row>
    <row r="36066" spans="2:7" s="40" customFormat="1">
      <c r="B36066" s="7"/>
      <c r="C36066" s="7"/>
      <c r="D36066" s="4"/>
      <c r="E36066" s="4"/>
      <c r="F36066" s="4"/>
      <c r="G36066" s="31"/>
    </row>
    <row r="36067" spans="2:7" s="40" customFormat="1">
      <c r="B36067" s="7"/>
      <c r="C36067" s="7"/>
      <c r="D36067" s="4"/>
      <c r="E36067" s="4"/>
      <c r="F36067" s="4"/>
      <c r="G36067" s="31"/>
    </row>
    <row r="36068" spans="2:7" s="40" customFormat="1">
      <c r="B36068" s="7"/>
      <c r="C36068" s="7"/>
      <c r="D36068" s="4"/>
      <c r="E36068" s="4"/>
      <c r="F36068" s="4"/>
      <c r="G36068" s="31"/>
    </row>
    <row r="36069" spans="2:7" s="40" customFormat="1">
      <c r="B36069" s="7"/>
      <c r="C36069" s="7"/>
      <c r="D36069" s="4"/>
      <c r="E36069" s="4"/>
      <c r="F36069" s="4"/>
      <c r="G36069" s="31"/>
    </row>
    <row r="36070" spans="2:7" s="40" customFormat="1">
      <c r="B36070" s="7"/>
      <c r="C36070" s="7"/>
      <c r="D36070" s="4"/>
      <c r="E36070" s="4"/>
      <c r="F36070" s="4"/>
      <c r="G36070" s="31"/>
    </row>
    <row r="36071" spans="2:7" s="40" customFormat="1">
      <c r="B36071" s="7"/>
      <c r="C36071" s="7"/>
      <c r="D36071" s="4"/>
      <c r="E36071" s="4"/>
      <c r="F36071" s="4"/>
      <c r="G36071" s="31"/>
    </row>
    <row r="36072" spans="2:7" s="40" customFormat="1">
      <c r="B36072" s="7"/>
      <c r="C36072" s="7"/>
      <c r="D36072" s="4"/>
      <c r="E36072" s="4"/>
      <c r="F36072" s="4"/>
      <c r="G36072" s="31"/>
    </row>
    <row r="36073" spans="2:7" s="40" customFormat="1">
      <c r="B36073" s="7"/>
      <c r="C36073" s="7"/>
      <c r="D36073" s="4"/>
      <c r="E36073" s="4"/>
      <c r="F36073" s="4"/>
      <c r="G36073" s="31"/>
    </row>
    <row r="36074" spans="2:7" s="40" customFormat="1">
      <c r="B36074" s="7"/>
      <c r="C36074" s="7"/>
      <c r="D36074" s="4"/>
      <c r="E36074" s="4"/>
      <c r="F36074" s="4"/>
      <c r="G36074" s="31"/>
    </row>
    <row r="36075" spans="2:7" s="40" customFormat="1">
      <c r="B36075" s="7"/>
      <c r="C36075" s="7"/>
      <c r="D36075" s="4"/>
      <c r="E36075" s="4"/>
      <c r="F36075" s="4"/>
      <c r="G36075" s="31"/>
    </row>
    <row r="36076" spans="2:7" s="40" customFormat="1">
      <c r="B36076" s="7"/>
      <c r="C36076" s="7"/>
      <c r="D36076" s="4"/>
      <c r="E36076" s="4"/>
      <c r="F36076" s="4"/>
      <c r="G36076" s="31"/>
    </row>
    <row r="36077" spans="2:7" s="40" customFormat="1">
      <c r="B36077" s="7"/>
      <c r="C36077" s="7"/>
      <c r="D36077" s="4"/>
      <c r="E36077" s="4"/>
      <c r="F36077" s="4"/>
      <c r="G36077" s="31"/>
    </row>
    <row r="36078" spans="2:7" s="40" customFormat="1">
      <c r="B36078" s="7"/>
      <c r="C36078" s="7"/>
      <c r="D36078" s="4"/>
      <c r="E36078" s="4"/>
      <c r="F36078" s="4"/>
      <c r="G36078" s="31"/>
    </row>
    <row r="36079" spans="2:7" s="40" customFormat="1">
      <c r="B36079" s="7"/>
      <c r="C36079" s="7"/>
      <c r="D36079" s="4"/>
      <c r="E36079" s="4"/>
      <c r="F36079" s="4"/>
      <c r="G36079" s="31"/>
    </row>
    <row r="36080" spans="2:7" s="40" customFormat="1">
      <c r="B36080" s="7"/>
      <c r="C36080" s="7"/>
      <c r="D36080" s="4"/>
      <c r="E36080" s="4"/>
      <c r="F36080" s="4"/>
      <c r="G36080" s="31"/>
    </row>
    <row r="36081" spans="2:7" s="40" customFormat="1">
      <c r="B36081" s="7"/>
      <c r="C36081" s="7"/>
      <c r="D36081" s="4"/>
      <c r="E36081" s="4"/>
      <c r="F36081" s="4"/>
      <c r="G36081" s="31"/>
    </row>
    <row r="36082" spans="2:7" s="40" customFormat="1">
      <c r="B36082" s="7"/>
      <c r="C36082" s="7"/>
      <c r="D36082" s="4"/>
      <c r="E36082" s="4"/>
      <c r="F36082" s="4"/>
      <c r="G36082" s="31"/>
    </row>
    <row r="36083" spans="2:7" s="40" customFormat="1">
      <c r="B36083" s="7"/>
      <c r="C36083" s="7"/>
      <c r="D36083" s="4"/>
      <c r="E36083" s="4"/>
      <c r="F36083" s="4"/>
      <c r="G36083" s="31"/>
    </row>
    <row r="36084" spans="2:7" s="40" customFormat="1">
      <c r="B36084" s="7"/>
      <c r="C36084" s="7"/>
      <c r="D36084" s="4"/>
      <c r="E36084" s="4"/>
      <c r="F36084" s="4"/>
      <c r="G36084" s="31"/>
    </row>
    <row r="36085" spans="2:7" s="40" customFormat="1">
      <c r="B36085" s="7"/>
      <c r="C36085" s="7"/>
      <c r="D36085" s="4"/>
      <c r="E36085" s="4"/>
      <c r="F36085" s="4"/>
      <c r="G36085" s="31"/>
    </row>
    <row r="36086" spans="2:7" s="40" customFormat="1">
      <c r="B36086" s="7"/>
      <c r="C36086" s="7"/>
      <c r="D36086" s="4"/>
      <c r="E36086" s="4"/>
      <c r="F36086" s="4"/>
      <c r="G36086" s="31"/>
    </row>
    <row r="36087" spans="2:7" s="40" customFormat="1">
      <c r="B36087" s="7"/>
      <c r="C36087" s="7"/>
      <c r="D36087" s="4"/>
      <c r="E36087" s="4"/>
      <c r="F36087" s="4"/>
      <c r="G36087" s="31"/>
    </row>
    <row r="36088" spans="2:7" s="40" customFormat="1">
      <c r="B36088" s="7"/>
      <c r="C36088" s="7"/>
      <c r="D36088" s="4"/>
      <c r="E36088" s="4"/>
      <c r="F36088" s="4"/>
      <c r="G36088" s="31"/>
    </row>
    <row r="36089" spans="2:7" s="40" customFormat="1">
      <c r="B36089" s="7"/>
      <c r="C36089" s="7"/>
      <c r="D36089" s="4"/>
      <c r="E36089" s="4"/>
      <c r="F36089" s="4"/>
      <c r="G36089" s="31"/>
    </row>
    <row r="36090" spans="2:7" s="40" customFormat="1">
      <c r="B36090" s="7"/>
      <c r="C36090" s="7"/>
      <c r="D36090" s="4"/>
      <c r="E36090" s="4"/>
      <c r="F36090" s="4"/>
      <c r="G36090" s="31"/>
    </row>
    <row r="36091" spans="2:7" s="40" customFormat="1">
      <c r="B36091" s="7"/>
      <c r="C36091" s="7"/>
      <c r="D36091" s="4"/>
      <c r="E36091" s="4"/>
      <c r="F36091" s="4"/>
      <c r="G36091" s="31"/>
    </row>
    <row r="36092" spans="2:7" s="40" customFormat="1">
      <c r="B36092" s="7"/>
      <c r="C36092" s="7"/>
      <c r="D36092" s="4"/>
      <c r="E36092" s="4"/>
      <c r="F36092" s="4"/>
      <c r="G36092" s="31"/>
    </row>
    <row r="36093" spans="2:7" s="40" customFormat="1">
      <c r="B36093" s="7"/>
      <c r="C36093" s="7"/>
      <c r="D36093" s="4"/>
      <c r="E36093" s="4"/>
      <c r="F36093" s="4"/>
      <c r="G36093" s="31"/>
    </row>
    <row r="36094" spans="2:7" s="40" customFormat="1">
      <c r="B36094" s="7"/>
      <c r="C36094" s="7"/>
      <c r="D36094" s="4"/>
      <c r="E36094" s="4"/>
      <c r="F36094" s="4"/>
      <c r="G36094" s="31"/>
    </row>
    <row r="36095" spans="2:7" s="40" customFormat="1">
      <c r="B36095" s="7"/>
      <c r="C36095" s="7"/>
      <c r="D36095" s="4"/>
      <c r="E36095" s="4"/>
      <c r="F36095" s="4"/>
      <c r="G36095" s="31"/>
    </row>
    <row r="36096" spans="2:7" s="40" customFormat="1">
      <c r="B36096" s="7"/>
      <c r="C36096" s="7"/>
      <c r="D36096" s="4"/>
      <c r="E36096" s="4"/>
      <c r="F36096" s="4"/>
      <c r="G36096" s="31"/>
    </row>
    <row r="36097" spans="2:7" s="40" customFormat="1">
      <c r="B36097" s="7"/>
      <c r="C36097" s="7"/>
      <c r="D36097" s="4"/>
      <c r="E36097" s="4"/>
      <c r="F36097" s="4"/>
      <c r="G36097" s="31"/>
    </row>
    <row r="36098" spans="2:7" s="40" customFormat="1">
      <c r="B36098" s="7"/>
      <c r="C36098" s="7"/>
      <c r="D36098" s="4"/>
      <c r="E36098" s="4"/>
      <c r="F36098" s="4"/>
      <c r="G36098" s="31"/>
    </row>
    <row r="36099" spans="2:7" s="40" customFormat="1">
      <c r="B36099" s="7"/>
      <c r="C36099" s="7"/>
      <c r="D36099" s="4"/>
      <c r="E36099" s="4"/>
      <c r="F36099" s="4"/>
      <c r="G36099" s="31"/>
    </row>
    <row r="36100" spans="2:7" s="40" customFormat="1">
      <c r="B36100" s="7"/>
      <c r="C36100" s="7"/>
      <c r="D36100" s="4"/>
      <c r="E36100" s="4"/>
      <c r="F36100" s="4"/>
      <c r="G36100" s="31"/>
    </row>
    <row r="36101" spans="2:7" s="40" customFormat="1">
      <c r="B36101" s="7"/>
      <c r="C36101" s="7"/>
      <c r="D36101" s="4"/>
      <c r="E36101" s="4"/>
      <c r="F36101" s="4"/>
      <c r="G36101" s="31"/>
    </row>
    <row r="36102" spans="2:7" s="40" customFormat="1">
      <c r="B36102" s="7"/>
      <c r="C36102" s="7"/>
      <c r="D36102" s="4"/>
      <c r="E36102" s="4"/>
      <c r="F36102" s="4"/>
      <c r="G36102" s="31"/>
    </row>
    <row r="36103" spans="2:7" s="40" customFormat="1">
      <c r="B36103" s="7"/>
      <c r="C36103" s="7"/>
      <c r="D36103" s="4"/>
      <c r="E36103" s="4"/>
      <c r="F36103" s="4"/>
      <c r="G36103" s="31"/>
    </row>
    <row r="36104" spans="2:7" s="40" customFormat="1">
      <c r="B36104" s="7"/>
      <c r="C36104" s="7"/>
      <c r="D36104" s="4"/>
      <c r="E36104" s="4"/>
      <c r="F36104" s="4"/>
      <c r="G36104" s="31"/>
    </row>
    <row r="36105" spans="2:7" s="40" customFormat="1">
      <c r="B36105" s="7"/>
      <c r="C36105" s="7"/>
      <c r="D36105" s="4"/>
      <c r="E36105" s="4"/>
      <c r="F36105" s="4"/>
      <c r="G36105" s="31"/>
    </row>
    <row r="36106" spans="2:7" s="40" customFormat="1">
      <c r="B36106" s="7"/>
      <c r="C36106" s="7"/>
      <c r="D36106" s="4"/>
      <c r="E36106" s="4"/>
      <c r="F36106" s="4"/>
      <c r="G36106" s="31"/>
    </row>
    <row r="36107" spans="2:7" s="40" customFormat="1">
      <c r="B36107" s="7"/>
      <c r="C36107" s="7"/>
      <c r="D36107" s="4"/>
      <c r="E36107" s="4"/>
      <c r="F36107" s="4"/>
      <c r="G36107" s="31"/>
    </row>
    <row r="36108" spans="2:7" s="40" customFormat="1">
      <c r="B36108" s="7"/>
      <c r="C36108" s="7"/>
      <c r="D36108" s="4"/>
      <c r="E36108" s="4"/>
      <c r="F36108" s="4"/>
      <c r="G36108" s="31"/>
    </row>
    <row r="36109" spans="2:7" s="40" customFormat="1">
      <c r="B36109" s="7"/>
      <c r="C36109" s="7"/>
      <c r="D36109" s="4"/>
      <c r="E36109" s="4"/>
      <c r="F36109" s="4"/>
      <c r="G36109" s="31"/>
    </row>
    <row r="36110" spans="2:7" s="40" customFormat="1">
      <c r="B36110" s="7"/>
      <c r="C36110" s="7"/>
      <c r="D36110" s="4"/>
      <c r="E36110" s="4"/>
      <c r="F36110" s="4"/>
      <c r="G36110" s="31"/>
    </row>
    <row r="36111" spans="2:7" s="40" customFormat="1">
      <c r="B36111" s="7"/>
      <c r="C36111" s="7"/>
      <c r="D36111" s="4"/>
      <c r="E36111" s="4"/>
      <c r="F36111" s="4"/>
      <c r="G36111" s="31"/>
    </row>
    <row r="36112" spans="2:7" s="40" customFormat="1">
      <c r="B36112" s="7"/>
      <c r="C36112" s="7"/>
      <c r="D36112" s="4"/>
      <c r="E36112" s="4"/>
      <c r="F36112" s="4"/>
      <c r="G36112" s="31"/>
    </row>
    <row r="36113" spans="2:7" s="40" customFormat="1">
      <c r="B36113" s="7"/>
      <c r="C36113" s="7"/>
      <c r="D36113" s="4"/>
      <c r="E36113" s="4"/>
      <c r="F36113" s="4"/>
      <c r="G36113" s="31"/>
    </row>
    <row r="36114" spans="2:7" s="40" customFormat="1">
      <c r="B36114" s="7"/>
      <c r="C36114" s="7"/>
      <c r="D36114" s="4"/>
      <c r="E36114" s="4"/>
      <c r="F36114" s="4"/>
      <c r="G36114" s="31"/>
    </row>
    <row r="36115" spans="2:7" s="40" customFormat="1">
      <c r="B36115" s="7"/>
      <c r="C36115" s="7"/>
      <c r="D36115" s="4"/>
      <c r="E36115" s="4"/>
      <c r="F36115" s="4"/>
      <c r="G36115" s="31"/>
    </row>
    <row r="36116" spans="2:7" s="40" customFormat="1">
      <c r="B36116" s="7"/>
      <c r="C36116" s="7"/>
      <c r="D36116" s="4"/>
      <c r="E36116" s="4"/>
      <c r="F36116" s="4"/>
      <c r="G36116" s="31"/>
    </row>
    <row r="36117" spans="2:7" s="40" customFormat="1">
      <c r="B36117" s="7"/>
      <c r="C36117" s="7"/>
      <c r="D36117" s="4"/>
      <c r="E36117" s="4"/>
      <c r="F36117" s="4"/>
      <c r="G36117" s="31"/>
    </row>
    <row r="36118" spans="2:7" s="40" customFormat="1">
      <c r="B36118" s="7"/>
      <c r="C36118" s="7"/>
      <c r="D36118" s="4"/>
      <c r="E36118" s="4"/>
      <c r="F36118" s="4"/>
      <c r="G36118" s="31"/>
    </row>
    <row r="36119" spans="2:7" s="40" customFormat="1">
      <c r="B36119" s="7"/>
      <c r="C36119" s="7"/>
      <c r="D36119" s="4"/>
      <c r="E36119" s="4"/>
      <c r="F36119" s="4"/>
      <c r="G36119" s="31"/>
    </row>
    <row r="36120" spans="2:7" s="40" customFormat="1">
      <c r="B36120" s="7"/>
      <c r="C36120" s="7"/>
      <c r="D36120" s="4"/>
      <c r="E36120" s="4"/>
      <c r="F36120" s="4"/>
      <c r="G36120" s="31"/>
    </row>
    <row r="36121" spans="2:7" s="40" customFormat="1">
      <c r="B36121" s="7"/>
      <c r="C36121" s="7"/>
      <c r="D36121" s="4"/>
      <c r="E36121" s="4"/>
      <c r="F36121" s="4"/>
      <c r="G36121" s="31"/>
    </row>
    <row r="36122" spans="2:7" s="40" customFormat="1">
      <c r="B36122" s="7"/>
      <c r="C36122" s="7"/>
      <c r="D36122" s="4"/>
      <c r="E36122" s="4"/>
      <c r="F36122" s="4"/>
      <c r="G36122" s="31"/>
    </row>
    <row r="36123" spans="2:7" s="40" customFormat="1">
      <c r="B36123" s="7"/>
      <c r="C36123" s="7"/>
      <c r="D36123" s="4"/>
      <c r="E36123" s="4"/>
      <c r="F36123" s="4"/>
      <c r="G36123" s="31"/>
    </row>
    <row r="36124" spans="2:7" s="40" customFormat="1">
      <c r="B36124" s="7"/>
      <c r="C36124" s="7"/>
      <c r="D36124" s="4"/>
      <c r="E36124" s="4"/>
      <c r="F36124" s="4"/>
      <c r="G36124" s="31"/>
    </row>
    <row r="36125" spans="2:7" s="40" customFormat="1">
      <c r="B36125" s="7"/>
      <c r="C36125" s="7"/>
      <c r="D36125" s="4"/>
      <c r="E36125" s="4"/>
      <c r="F36125" s="4"/>
      <c r="G36125" s="31"/>
    </row>
    <row r="36126" spans="2:7" s="40" customFormat="1">
      <c r="B36126" s="7"/>
      <c r="C36126" s="7"/>
      <c r="D36126" s="4"/>
      <c r="E36126" s="4"/>
      <c r="F36126" s="4"/>
      <c r="G36126" s="31"/>
    </row>
    <row r="36127" spans="2:7" s="40" customFormat="1">
      <c r="B36127" s="7"/>
      <c r="C36127" s="7"/>
      <c r="D36127" s="4"/>
      <c r="E36127" s="4"/>
      <c r="F36127" s="4"/>
      <c r="G36127" s="31"/>
    </row>
    <row r="36128" spans="2:7" s="40" customFormat="1">
      <c r="B36128" s="7"/>
      <c r="C36128" s="7"/>
      <c r="D36128" s="4"/>
      <c r="E36128" s="4"/>
      <c r="F36128" s="4"/>
      <c r="G36128" s="31"/>
    </row>
    <row r="36129" spans="2:7" s="40" customFormat="1">
      <c r="B36129" s="7"/>
      <c r="C36129" s="7"/>
      <c r="D36129" s="4"/>
      <c r="E36129" s="4"/>
      <c r="F36129" s="4"/>
      <c r="G36129" s="31"/>
    </row>
    <row r="36130" spans="2:7" s="40" customFormat="1">
      <c r="B36130" s="7"/>
      <c r="C36130" s="7"/>
      <c r="D36130" s="4"/>
      <c r="E36130" s="4"/>
      <c r="F36130" s="4"/>
      <c r="G36130" s="31"/>
    </row>
    <row r="36131" spans="2:7" s="40" customFormat="1">
      <c r="B36131" s="7"/>
      <c r="C36131" s="7"/>
      <c r="D36131" s="4"/>
      <c r="E36131" s="4"/>
      <c r="F36131" s="4"/>
      <c r="G36131" s="31"/>
    </row>
    <row r="36132" spans="2:7" s="40" customFormat="1">
      <c r="B36132" s="7"/>
      <c r="C36132" s="7"/>
      <c r="D36132" s="4"/>
      <c r="E36132" s="4"/>
      <c r="F36132" s="4"/>
      <c r="G36132" s="31"/>
    </row>
    <row r="36133" spans="2:7" s="40" customFormat="1">
      <c r="B36133" s="7"/>
      <c r="C36133" s="7"/>
      <c r="D36133" s="4"/>
      <c r="E36133" s="4"/>
      <c r="F36133" s="4"/>
      <c r="G36133" s="31"/>
    </row>
    <row r="36134" spans="2:7" s="40" customFormat="1">
      <c r="B36134" s="7"/>
      <c r="C36134" s="7"/>
      <c r="D36134" s="4"/>
      <c r="E36134" s="4"/>
      <c r="F36134" s="4"/>
      <c r="G36134" s="31"/>
    </row>
    <row r="36135" spans="2:7" s="40" customFormat="1">
      <c r="B36135" s="7"/>
      <c r="C36135" s="7"/>
      <c r="D36135" s="4"/>
      <c r="E36135" s="4"/>
      <c r="F36135" s="4"/>
      <c r="G36135" s="31"/>
    </row>
    <row r="36136" spans="2:7" s="40" customFormat="1">
      <c r="B36136" s="7"/>
      <c r="C36136" s="7"/>
      <c r="D36136" s="4"/>
      <c r="E36136" s="4"/>
      <c r="F36136" s="4"/>
      <c r="G36136" s="31"/>
    </row>
    <row r="36137" spans="2:7" s="40" customFormat="1">
      <c r="B36137" s="7"/>
      <c r="C36137" s="7"/>
      <c r="D36137" s="4"/>
      <c r="E36137" s="4"/>
      <c r="F36137" s="4"/>
      <c r="G36137" s="31"/>
    </row>
    <row r="36138" spans="2:7" s="40" customFormat="1">
      <c r="B36138" s="7"/>
      <c r="C36138" s="7"/>
      <c r="D36138" s="4"/>
      <c r="E36138" s="4"/>
      <c r="F36138" s="4"/>
      <c r="G36138" s="31"/>
    </row>
    <row r="36139" spans="2:7" s="40" customFormat="1">
      <c r="B36139" s="7"/>
      <c r="C36139" s="7"/>
      <c r="D36139" s="4"/>
      <c r="E36139" s="4"/>
      <c r="F36139" s="4"/>
      <c r="G36139" s="31"/>
    </row>
    <row r="36140" spans="2:7" s="40" customFormat="1">
      <c r="B36140" s="7"/>
      <c r="C36140" s="7"/>
      <c r="D36140" s="4"/>
      <c r="E36140" s="4"/>
      <c r="F36140" s="4"/>
      <c r="G36140" s="31"/>
    </row>
    <row r="36141" spans="2:7" s="40" customFormat="1">
      <c r="B36141" s="7"/>
      <c r="C36141" s="7"/>
      <c r="D36141" s="4"/>
      <c r="E36141" s="4"/>
      <c r="F36141" s="4"/>
      <c r="G36141" s="31"/>
    </row>
    <row r="36142" spans="2:7" s="40" customFormat="1">
      <c r="B36142" s="7"/>
      <c r="C36142" s="7"/>
      <c r="D36142" s="4"/>
      <c r="E36142" s="4"/>
      <c r="F36142" s="4"/>
      <c r="G36142" s="31"/>
    </row>
    <row r="36143" spans="2:7" s="40" customFormat="1">
      <c r="B36143" s="7"/>
      <c r="C36143" s="7"/>
      <c r="D36143" s="4"/>
      <c r="E36143" s="4"/>
      <c r="F36143" s="4"/>
      <c r="G36143" s="31"/>
    </row>
    <row r="36144" spans="2:7" s="40" customFormat="1">
      <c r="B36144" s="7"/>
      <c r="C36144" s="7"/>
      <c r="D36144" s="4"/>
      <c r="E36144" s="4"/>
      <c r="F36144" s="4"/>
      <c r="G36144" s="31"/>
    </row>
    <row r="36145" spans="2:7" s="40" customFormat="1">
      <c r="B36145" s="7"/>
      <c r="C36145" s="7"/>
      <c r="D36145" s="4"/>
      <c r="E36145" s="4"/>
      <c r="F36145" s="4"/>
      <c r="G36145" s="31"/>
    </row>
    <row r="36146" spans="2:7" s="40" customFormat="1">
      <c r="B36146" s="7"/>
      <c r="C36146" s="7"/>
      <c r="D36146" s="4"/>
      <c r="E36146" s="4"/>
      <c r="F36146" s="4"/>
      <c r="G36146" s="31"/>
    </row>
    <row r="36147" spans="2:7" s="40" customFormat="1">
      <c r="B36147" s="7"/>
      <c r="C36147" s="7"/>
      <c r="D36147" s="4"/>
      <c r="E36147" s="4"/>
      <c r="F36147" s="4"/>
      <c r="G36147" s="31"/>
    </row>
    <row r="36148" spans="2:7" s="40" customFormat="1">
      <c r="B36148" s="7"/>
      <c r="C36148" s="7"/>
      <c r="D36148" s="4"/>
      <c r="E36148" s="4"/>
      <c r="F36148" s="4"/>
      <c r="G36148" s="31"/>
    </row>
    <row r="36149" spans="2:7" s="40" customFormat="1">
      <c r="B36149" s="7"/>
      <c r="C36149" s="7"/>
      <c r="D36149" s="4"/>
      <c r="E36149" s="4"/>
      <c r="F36149" s="4"/>
      <c r="G36149" s="31"/>
    </row>
    <row r="36150" spans="2:7" s="40" customFormat="1">
      <c r="B36150" s="7"/>
      <c r="C36150" s="7"/>
      <c r="D36150" s="4"/>
      <c r="E36150" s="4"/>
      <c r="F36150" s="4"/>
      <c r="G36150" s="31"/>
    </row>
    <row r="36151" spans="2:7" s="40" customFormat="1">
      <c r="B36151" s="7"/>
      <c r="C36151" s="7"/>
      <c r="D36151" s="4"/>
      <c r="E36151" s="4"/>
      <c r="F36151" s="4"/>
      <c r="G36151" s="31"/>
    </row>
    <row r="36152" spans="2:7" s="40" customFormat="1">
      <c r="B36152" s="7"/>
      <c r="C36152" s="7"/>
      <c r="D36152" s="4"/>
      <c r="E36152" s="4"/>
      <c r="F36152" s="4"/>
      <c r="G36152" s="31"/>
    </row>
    <row r="36153" spans="2:7" s="40" customFormat="1">
      <c r="B36153" s="7"/>
      <c r="C36153" s="7"/>
      <c r="D36153" s="4"/>
      <c r="E36153" s="4"/>
      <c r="F36153" s="4"/>
      <c r="G36153" s="31"/>
    </row>
    <row r="36154" spans="2:7" s="40" customFormat="1">
      <c r="B36154" s="7"/>
      <c r="C36154" s="7"/>
      <c r="D36154" s="4"/>
      <c r="E36154" s="4"/>
      <c r="F36154" s="4"/>
      <c r="G36154" s="31"/>
    </row>
    <row r="36155" spans="2:7" s="40" customFormat="1">
      <c r="B36155" s="7"/>
      <c r="C36155" s="7"/>
      <c r="D36155" s="4"/>
      <c r="E36155" s="4"/>
      <c r="F36155" s="4"/>
      <c r="G36155" s="31"/>
    </row>
    <row r="36156" spans="2:7" s="40" customFormat="1">
      <c r="B36156" s="7"/>
      <c r="C36156" s="7"/>
      <c r="D36156" s="4"/>
      <c r="E36156" s="4"/>
      <c r="F36156" s="4"/>
      <c r="G36156" s="31"/>
    </row>
    <row r="36157" spans="2:7" s="40" customFormat="1">
      <c r="B36157" s="7"/>
      <c r="C36157" s="7"/>
      <c r="D36157" s="4"/>
      <c r="E36157" s="4"/>
      <c r="F36157" s="4"/>
      <c r="G36157" s="31"/>
    </row>
    <row r="36158" spans="2:7" s="40" customFormat="1">
      <c r="B36158" s="7"/>
      <c r="C36158" s="7"/>
      <c r="D36158" s="4"/>
      <c r="E36158" s="4"/>
      <c r="F36158" s="4"/>
      <c r="G36158" s="31"/>
    </row>
    <row r="36159" spans="2:7" s="40" customFormat="1">
      <c r="B36159" s="7"/>
      <c r="C36159" s="7"/>
      <c r="D36159" s="4"/>
      <c r="E36159" s="4"/>
      <c r="F36159" s="4"/>
      <c r="G36159" s="31"/>
    </row>
    <row r="36160" spans="2:7" s="40" customFormat="1">
      <c r="B36160" s="7"/>
      <c r="C36160" s="7"/>
      <c r="D36160" s="4"/>
      <c r="E36160" s="4"/>
      <c r="F36160" s="4"/>
      <c r="G36160" s="31"/>
    </row>
    <row r="36161" spans="2:7" s="40" customFormat="1">
      <c r="B36161" s="7"/>
      <c r="C36161" s="7"/>
      <c r="D36161" s="4"/>
      <c r="E36161" s="4"/>
      <c r="F36161" s="4"/>
      <c r="G36161" s="31"/>
    </row>
    <row r="36162" spans="2:7" s="40" customFormat="1">
      <c r="B36162" s="7"/>
      <c r="C36162" s="7"/>
      <c r="D36162" s="4"/>
      <c r="E36162" s="4"/>
      <c r="F36162" s="4"/>
      <c r="G36162" s="31"/>
    </row>
    <row r="36163" spans="2:7" s="40" customFormat="1">
      <c r="B36163" s="7"/>
      <c r="C36163" s="7"/>
      <c r="D36163" s="4"/>
      <c r="E36163" s="4"/>
      <c r="F36163" s="4"/>
      <c r="G36163" s="31"/>
    </row>
    <row r="36164" spans="2:7" s="40" customFormat="1">
      <c r="B36164" s="7"/>
      <c r="C36164" s="7"/>
      <c r="D36164" s="4"/>
      <c r="E36164" s="4"/>
      <c r="F36164" s="4"/>
      <c r="G36164" s="31"/>
    </row>
    <row r="36165" spans="2:7" s="40" customFormat="1">
      <c r="B36165" s="7"/>
      <c r="C36165" s="7"/>
      <c r="D36165" s="4"/>
      <c r="E36165" s="4"/>
      <c r="F36165" s="4"/>
      <c r="G36165" s="31"/>
    </row>
    <row r="36166" spans="2:7" s="40" customFormat="1">
      <c r="B36166" s="7"/>
      <c r="C36166" s="7"/>
      <c r="D36166" s="4"/>
      <c r="E36166" s="4"/>
      <c r="F36166" s="4"/>
      <c r="G36166" s="31"/>
    </row>
    <row r="36167" spans="2:7" s="40" customFormat="1">
      <c r="B36167" s="7"/>
      <c r="C36167" s="7"/>
      <c r="D36167" s="4"/>
      <c r="E36167" s="4"/>
      <c r="F36167" s="4"/>
      <c r="G36167" s="31"/>
    </row>
    <row r="36168" spans="2:7" s="40" customFormat="1">
      <c r="B36168" s="7"/>
      <c r="C36168" s="7"/>
      <c r="D36168" s="4"/>
      <c r="E36168" s="4"/>
      <c r="F36168" s="4"/>
      <c r="G36168" s="31"/>
    </row>
    <row r="36169" spans="2:7" s="40" customFormat="1">
      <c r="B36169" s="7"/>
      <c r="C36169" s="7"/>
      <c r="D36169" s="4"/>
      <c r="E36169" s="4"/>
      <c r="F36169" s="4"/>
      <c r="G36169" s="31"/>
    </row>
    <row r="36170" spans="2:7" s="40" customFormat="1">
      <c r="B36170" s="7"/>
      <c r="C36170" s="7"/>
      <c r="D36170" s="4"/>
      <c r="E36170" s="4"/>
      <c r="F36170" s="4"/>
      <c r="G36170" s="31"/>
    </row>
    <row r="36171" spans="2:7" s="40" customFormat="1">
      <c r="B36171" s="7"/>
      <c r="C36171" s="7"/>
      <c r="D36171" s="4"/>
      <c r="E36171" s="4"/>
      <c r="F36171" s="4"/>
      <c r="G36171" s="31"/>
    </row>
    <row r="36172" spans="2:7" s="40" customFormat="1">
      <c r="B36172" s="7"/>
      <c r="C36172" s="7"/>
      <c r="D36172" s="4"/>
      <c r="E36172" s="4"/>
      <c r="F36172" s="4"/>
      <c r="G36172" s="31"/>
    </row>
    <row r="36173" spans="2:7" s="40" customFormat="1">
      <c r="B36173" s="7"/>
      <c r="C36173" s="7"/>
      <c r="D36173" s="4"/>
      <c r="E36173" s="4"/>
      <c r="F36173" s="4"/>
      <c r="G36173" s="31"/>
    </row>
    <row r="36174" spans="2:7" s="40" customFormat="1">
      <c r="B36174" s="7"/>
      <c r="C36174" s="7"/>
      <c r="D36174" s="4"/>
      <c r="E36174" s="4"/>
      <c r="F36174" s="4"/>
      <c r="G36174" s="31"/>
    </row>
    <row r="36175" spans="2:7" s="40" customFormat="1">
      <c r="B36175" s="7"/>
      <c r="C36175" s="7"/>
      <c r="D36175" s="4"/>
      <c r="E36175" s="4"/>
      <c r="F36175" s="4"/>
      <c r="G36175" s="31"/>
    </row>
    <row r="36176" spans="2:7" s="40" customFormat="1">
      <c r="B36176" s="7"/>
      <c r="C36176" s="7"/>
      <c r="D36176" s="4"/>
      <c r="E36176" s="4"/>
      <c r="F36176" s="4"/>
      <c r="G36176" s="31"/>
    </row>
    <row r="36177" spans="2:7" s="40" customFormat="1">
      <c r="B36177" s="7"/>
      <c r="C36177" s="7"/>
      <c r="D36177" s="4"/>
      <c r="E36177" s="4"/>
      <c r="F36177" s="4"/>
      <c r="G36177" s="31"/>
    </row>
    <row r="36178" spans="2:7" s="40" customFormat="1">
      <c r="B36178" s="7"/>
      <c r="C36178" s="7"/>
      <c r="D36178" s="4"/>
      <c r="E36178" s="4"/>
      <c r="F36178" s="4"/>
      <c r="G36178" s="31"/>
    </row>
    <row r="36179" spans="2:7" s="40" customFormat="1">
      <c r="B36179" s="7"/>
      <c r="C36179" s="7"/>
      <c r="D36179" s="4"/>
      <c r="E36179" s="4"/>
      <c r="F36179" s="4"/>
      <c r="G36179" s="31"/>
    </row>
    <row r="36180" spans="2:7" s="40" customFormat="1">
      <c r="B36180" s="7"/>
      <c r="C36180" s="7"/>
      <c r="D36180" s="4"/>
      <c r="E36180" s="4"/>
      <c r="F36180" s="4"/>
      <c r="G36180" s="31"/>
    </row>
    <row r="36181" spans="2:7" s="40" customFormat="1">
      <c r="B36181" s="7"/>
      <c r="C36181" s="7"/>
      <c r="D36181" s="4"/>
      <c r="E36181" s="4"/>
      <c r="F36181" s="4"/>
      <c r="G36181" s="31"/>
    </row>
    <row r="36182" spans="2:7" s="40" customFormat="1">
      <c r="B36182" s="7"/>
      <c r="C36182" s="7"/>
      <c r="D36182" s="4"/>
      <c r="E36182" s="4"/>
      <c r="F36182" s="4"/>
      <c r="G36182" s="31"/>
    </row>
    <row r="36183" spans="2:7" s="40" customFormat="1">
      <c r="B36183" s="7"/>
      <c r="C36183" s="7"/>
      <c r="D36183" s="4"/>
      <c r="E36183" s="4"/>
      <c r="F36183" s="4"/>
      <c r="G36183" s="31"/>
    </row>
    <row r="36184" spans="2:7" s="40" customFormat="1">
      <c r="B36184" s="7"/>
      <c r="C36184" s="7"/>
      <c r="D36184" s="4"/>
      <c r="E36184" s="4"/>
      <c r="F36184" s="4"/>
      <c r="G36184" s="31"/>
    </row>
    <row r="36185" spans="2:7" s="40" customFormat="1">
      <c r="B36185" s="7"/>
      <c r="C36185" s="7"/>
      <c r="D36185" s="4"/>
      <c r="E36185" s="4"/>
      <c r="F36185" s="4"/>
      <c r="G36185" s="31"/>
    </row>
    <row r="36186" spans="2:7" s="40" customFormat="1">
      <c r="B36186" s="7"/>
      <c r="C36186" s="7"/>
      <c r="D36186" s="4"/>
      <c r="E36186" s="4"/>
      <c r="F36186" s="4"/>
      <c r="G36186" s="31"/>
    </row>
    <row r="36187" spans="2:7" s="40" customFormat="1">
      <c r="B36187" s="7"/>
      <c r="C36187" s="7"/>
      <c r="D36187" s="4"/>
      <c r="E36187" s="4"/>
      <c r="F36187" s="4"/>
      <c r="G36187" s="31"/>
    </row>
    <row r="36188" spans="2:7" s="40" customFormat="1">
      <c r="B36188" s="7"/>
      <c r="C36188" s="7"/>
      <c r="D36188" s="4"/>
      <c r="E36188" s="4"/>
      <c r="F36188" s="4"/>
      <c r="G36188" s="31"/>
    </row>
    <row r="36189" spans="2:7" s="40" customFormat="1">
      <c r="B36189" s="7"/>
      <c r="C36189" s="7"/>
      <c r="D36189" s="4"/>
      <c r="E36189" s="4"/>
      <c r="F36189" s="4"/>
      <c r="G36189" s="31"/>
    </row>
    <row r="36190" spans="2:7" s="40" customFormat="1">
      <c r="B36190" s="7"/>
      <c r="C36190" s="7"/>
      <c r="D36190" s="4"/>
      <c r="E36190" s="4"/>
      <c r="F36190" s="4"/>
      <c r="G36190" s="31"/>
    </row>
    <row r="36191" spans="2:7" s="40" customFormat="1">
      <c r="B36191" s="7"/>
      <c r="C36191" s="7"/>
      <c r="D36191" s="4"/>
      <c r="E36191" s="4"/>
      <c r="F36191" s="4"/>
      <c r="G36191" s="31"/>
    </row>
    <row r="36192" spans="2:7" s="40" customFormat="1">
      <c r="B36192" s="7"/>
      <c r="C36192" s="7"/>
      <c r="D36192" s="4"/>
      <c r="E36192" s="4"/>
      <c r="F36192" s="4"/>
      <c r="G36192" s="31"/>
    </row>
    <row r="36193" spans="2:7" s="40" customFormat="1">
      <c r="B36193" s="7"/>
      <c r="C36193" s="7"/>
      <c r="D36193" s="4"/>
      <c r="E36193" s="4"/>
      <c r="F36193" s="4"/>
      <c r="G36193" s="31"/>
    </row>
    <row r="36194" spans="2:7" s="40" customFormat="1">
      <c r="B36194" s="7"/>
      <c r="C36194" s="7"/>
      <c r="D36194" s="4"/>
      <c r="E36194" s="4"/>
      <c r="F36194" s="4"/>
      <c r="G36194" s="31"/>
    </row>
    <row r="36195" spans="2:7" s="40" customFormat="1">
      <c r="B36195" s="7"/>
      <c r="C36195" s="7"/>
      <c r="D36195" s="4"/>
      <c r="E36195" s="4"/>
      <c r="F36195" s="4"/>
      <c r="G36195" s="31"/>
    </row>
    <row r="36196" spans="2:7" s="40" customFormat="1">
      <c r="B36196" s="7"/>
      <c r="C36196" s="7"/>
      <c r="D36196" s="4"/>
      <c r="E36196" s="4"/>
      <c r="F36196" s="4"/>
      <c r="G36196" s="31"/>
    </row>
    <row r="36197" spans="2:7" s="40" customFormat="1">
      <c r="B36197" s="7"/>
      <c r="C36197" s="7"/>
      <c r="D36197" s="4"/>
      <c r="E36197" s="4"/>
      <c r="F36197" s="4"/>
      <c r="G36197" s="31"/>
    </row>
    <row r="36198" spans="2:7" s="40" customFormat="1">
      <c r="B36198" s="7"/>
      <c r="C36198" s="7"/>
      <c r="D36198" s="4"/>
      <c r="E36198" s="4"/>
      <c r="F36198" s="4"/>
      <c r="G36198" s="31"/>
    </row>
    <row r="36199" spans="2:7" s="40" customFormat="1">
      <c r="B36199" s="7"/>
      <c r="C36199" s="7"/>
      <c r="D36199" s="4"/>
      <c r="E36199" s="4"/>
      <c r="F36199" s="4"/>
      <c r="G36199" s="31"/>
    </row>
    <row r="36200" spans="2:7" s="40" customFormat="1">
      <c r="B36200" s="7"/>
      <c r="C36200" s="7"/>
      <c r="D36200" s="4"/>
      <c r="E36200" s="4"/>
      <c r="F36200" s="4"/>
      <c r="G36200" s="31"/>
    </row>
    <row r="36201" spans="2:7" s="40" customFormat="1">
      <c r="B36201" s="7"/>
      <c r="C36201" s="7"/>
      <c r="D36201" s="4"/>
      <c r="E36201" s="4"/>
      <c r="F36201" s="4"/>
      <c r="G36201" s="31"/>
    </row>
    <row r="36202" spans="2:7" s="40" customFormat="1">
      <c r="B36202" s="7"/>
      <c r="C36202" s="7"/>
      <c r="D36202" s="4"/>
      <c r="E36202" s="4"/>
      <c r="F36202" s="4"/>
      <c r="G36202" s="31"/>
    </row>
    <row r="36203" spans="2:7" s="40" customFormat="1">
      <c r="B36203" s="7"/>
      <c r="C36203" s="7"/>
      <c r="D36203" s="4"/>
      <c r="E36203" s="4"/>
      <c r="F36203" s="4"/>
      <c r="G36203" s="31"/>
    </row>
    <row r="36204" spans="2:7" s="40" customFormat="1">
      <c r="B36204" s="7"/>
      <c r="C36204" s="7"/>
      <c r="D36204" s="4"/>
      <c r="E36204" s="4"/>
      <c r="F36204" s="4"/>
      <c r="G36204" s="31"/>
    </row>
    <row r="36205" spans="2:7" s="40" customFormat="1">
      <c r="B36205" s="7"/>
      <c r="C36205" s="7"/>
      <c r="D36205" s="4"/>
      <c r="E36205" s="4"/>
      <c r="F36205" s="4"/>
      <c r="G36205" s="31"/>
    </row>
    <row r="36206" spans="2:7" s="40" customFormat="1">
      <c r="B36206" s="7"/>
      <c r="C36206" s="7"/>
      <c r="D36206" s="4"/>
      <c r="E36206" s="4"/>
      <c r="F36206" s="4"/>
      <c r="G36206" s="31"/>
    </row>
    <row r="36207" spans="2:7" s="40" customFormat="1">
      <c r="B36207" s="7"/>
      <c r="C36207" s="7"/>
      <c r="D36207" s="4"/>
      <c r="E36207" s="4"/>
      <c r="F36207" s="4"/>
      <c r="G36207" s="31"/>
    </row>
    <row r="36208" spans="2:7" s="40" customFormat="1">
      <c r="B36208" s="7"/>
      <c r="C36208" s="7"/>
      <c r="D36208" s="4"/>
      <c r="E36208" s="4"/>
      <c r="F36208" s="4"/>
      <c r="G36208" s="31"/>
    </row>
    <row r="36209" spans="2:7" s="40" customFormat="1">
      <c r="B36209" s="7"/>
      <c r="C36209" s="7"/>
      <c r="D36209" s="4"/>
      <c r="E36209" s="4"/>
      <c r="F36209" s="4"/>
      <c r="G36209" s="31"/>
    </row>
    <row r="36210" spans="2:7" s="40" customFormat="1">
      <c r="B36210" s="7"/>
      <c r="C36210" s="7"/>
      <c r="D36210" s="4"/>
      <c r="E36210" s="4"/>
      <c r="F36210" s="4"/>
      <c r="G36210" s="31"/>
    </row>
    <row r="36211" spans="2:7" s="40" customFormat="1">
      <c r="B36211" s="7"/>
      <c r="C36211" s="7"/>
      <c r="D36211" s="4"/>
      <c r="E36211" s="4"/>
      <c r="F36211" s="4"/>
      <c r="G36211" s="31"/>
    </row>
    <row r="36212" spans="2:7" s="40" customFormat="1">
      <c r="B36212" s="7"/>
      <c r="C36212" s="7"/>
      <c r="D36212" s="4"/>
      <c r="E36212" s="4"/>
      <c r="F36212" s="4"/>
      <c r="G36212" s="31"/>
    </row>
    <row r="36213" spans="2:7" s="40" customFormat="1">
      <c r="B36213" s="7"/>
      <c r="C36213" s="7"/>
      <c r="D36213" s="4"/>
      <c r="E36213" s="4"/>
      <c r="F36213" s="4"/>
      <c r="G36213" s="31"/>
    </row>
    <row r="36214" spans="2:7" s="40" customFormat="1">
      <c r="B36214" s="7"/>
      <c r="C36214" s="7"/>
      <c r="D36214" s="4"/>
      <c r="E36214" s="4"/>
      <c r="F36214" s="4"/>
      <c r="G36214" s="31"/>
    </row>
    <row r="36215" spans="2:7" s="40" customFormat="1">
      <c r="B36215" s="7"/>
      <c r="C36215" s="7"/>
      <c r="D36215" s="4"/>
      <c r="E36215" s="4"/>
      <c r="F36215" s="4"/>
      <c r="G36215" s="31"/>
    </row>
    <row r="36216" spans="2:7" s="40" customFormat="1">
      <c r="B36216" s="7"/>
      <c r="C36216" s="7"/>
      <c r="D36216" s="4"/>
      <c r="E36216" s="4"/>
      <c r="F36216" s="4"/>
      <c r="G36216" s="31"/>
    </row>
    <row r="36217" spans="2:7" s="40" customFormat="1">
      <c r="B36217" s="7"/>
      <c r="C36217" s="7"/>
      <c r="D36217" s="4"/>
      <c r="E36217" s="4"/>
      <c r="F36217" s="4"/>
      <c r="G36217" s="31"/>
    </row>
    <row r="36218" spans="2:7" s="40" customFormat="1">
      <c r="B36218" s="7"/>
      <c r="C36218" s="7"/>
      <c r="D36218" s="4"/>
      <c r="E36218" s="4"/>
      <c r="F36218" s="4"/>
      <c r="G36218" s="31"/>
    </row>
    <row r="36219" spans="2:7" s="40" customFormat="1">
      <c r="B36219" s="7"/>
      <c r="C36219" s="7"/>
      <c r="D36219" s="4"/>
      <c r="E36219" s="4"/>
      <c r="F36219" s="4"/>
      <c r="G36219" s="31"/>
    </row>
    <row r="36220" spans="2:7" s="40" customFormat="1">
      <c r="B36220" s="7"/>
      <c r="C36220" s="7"/>
      <c r="D36220" s="4"/>
      <c r="E36220" s="4"/>
      <c r="F36220" s="4"/>
      <c r="G36220" s="31"/>
    </row>
    <row r="36221" spans="2:7" s="40" customFormat="1">
      <c r="B36221" s="7"/>
      <c r="C36221" s="7"/>
      <c r="D36221" s="4"/>
      <c r="E36221" s="4"/>
      <c r="F36221" s="4"/>
      <c r="G36221" s="31"/>
    </row>
    <row r="36222" spans="2:7" s="40" customFormat="1">
      <c r="B36222" s="7"/>
      <c r="C36222" s="7"/>
      <c r="D36222" s="4"/>
      <c r="E36222" s="4"/>
      <c r="F36222" s="4"/>
      <c r="G36222" s="31"/>
    </row>
    <row r="36223" spans="2:7" s="40" customFormat="1">
      <c r="B36223" s="7"/>
      <c r="C36223" s="7"/>
      <c r="D36223" s="4"/>
      <c r="E36223" s="4"/>
      <c r="F36223" s="4"/>
      <c r="G36223" s="31"/>
    </row>
    <row r="36224" spans="2:7" s="40" customFormat="1">
      <c r="B36224" s="7"/>
      <c r="C36224" s="7"/>
      <c r="D36224" s="4"/>
      <c r="E36224" s="4"/>
      <c r="F36224" s="4"/>
      <c r="G36224" s="31"/>
    </row>
    <row r="36225" spans="2:7" s="40" customFormat="1">
      <c r="B36225" s="7"/>
      <c r="C36225" s="7"/>
      <c r="D36225" s="4"/>
      <c r="E36225" s="4"/>
      <c r="F36225" s="4"/>
      <c r="G36225" s="31"/>
    </row>
    <row r="36226" spans="2:7" s="40" customFormat="1">
      <c r="B36226" s="7"/>
      <c r="C36226" s="7"/>
      <c r="D36226" s="4"/>
      <c r="E36226" s="4"/>
      <c r="F36226" s="4"/>
      <c r="G36226" s="31"/>
    </row>
    <row r="36227" spans="2:7" s="40" customFormat="1">
      <c r="B36227" s="7"/>
      <c r="C36227" s="7"/>
      <c r="D36227" s="4"/>
      <c r="E36227" s="4"/>
      <c r="F36227" s="4"/>
      <c r="G36227" s="31"/>
    </row>
    <row r="36228" spans="2:7" s="40" customFormat="1">
      <c r="B36228" s="7"/>
      <c r="C36228" s="7"/>
      <c r="D36228" s="4"/>
      <c r="E36228" s="4"/>
      <c r="F36228" s="4"/>
      <c r="G36228" s="31"/>
    </row>
    <row r="36229" spans="2:7" s="40" customFormat="1">
      <c r="B36229" s="7"/>
      <c r="C36229" s="7"/>
      <c r="D36229" s="4"/>
      <c r="E36229" s="4"/>
      <c r="F36229" s="4"/>
      <c r="G36229" s="31"/>
    </row>
    <row r="36230" spans="2:7" s="40" customFormat="1">
      <c r="B36230" s="7"/>
      <c r="C36230" s="7"/>
      <c r="D36230" s="4"/>
      <c r="E36230" s="4"/>
      <c r="F36230" s="4"/>
      <c r="G36230" s="31"/>
    </row>
    <row r="36231" spans="2:7" s="40" customFormat="1">
      <c r="B36231" s="7"/>
      <c r="C36231" s="7"/>
      <c r="D36231" s="4"/>
      <c r="E36231" s="4"/>
      <c r="F36231" s="4"/>
      <c r="G36231" s="31"/>
    </row>
    <row r="36232" spans="2:7" s="40" customFormat="1">
      <c r="B36232" s="7"/>
      <c r="C36232" s="7"/>
      <c r="D36232" s="4"/>
      <c r="E36232" s="4"/>
      <c r="F36232" s="4"/>
      <c r="G36232" s="31"/>
    </row>
    <row r="36233" spans="2:7" s="40" customFormat="1">
      <c r="B36233" s="7"/>
      <c r="C36233" s="7"/>
      <c r="D36233" s="4"/>
      <c r="E36233" s="4"/>
      <c r="F36233" s="4"/>
      <c r="G36233" s="31"/>
    </row>
    <row r="36234" spans="2:7" s="40" customFormat="1">
      <c r="B36234" s="7"/>
      <c r="C36234" s="7"/>
      <c r="D36234" s="4"/>
      <c r="E36234" s="4"/>
      <c r="F36234" s="4"/>
      <c r="G36234" s="31"/>
    </row>
    <row r="36235" spans="2:7" s="40" customFormat="1">
      <c r="B36235" s="7"/>
      <c r="C36235" s="7"/>
      <c r="D36235" s="4"/>
      <c r="E36235" s="4"/>
      <c r="F36235" s="4"/>
      <c r="G36235" s="31"/>
    </row>
    <row r="36236" spans="2:7" s="40" customFormat="1">
      <c r="B36236" s="7"/>
      <c r="C36236" s="7"/>
      <c r="D36236" s="4"/>
      <c r="E36236" s="4"/>
      <c r="F36236" s="4"/>
      <c r="G36236" s="31"/>
    </row>
    <row r="36237" spans="2:7" s="40" customFormat="1">
      <c r="B36237" s="7"/>
      <c r="C36237" s="7"/>
      <c r="D36237" s="4"/>
      <c r="E36237" s="4"/>
      <c r="F36237" s="4"/>
      <c r="G36237" s="31"/>
    </row>
    <row r="36238" spans="2:7" s="40" customFormat="1">
      <c r="B36238" s="7"/>
      <c r="C36238" s="7"/>
      <c r="D36238" s="4"/>
      <c r="E36238" s="4"/>
      <c r="F36238" s="4"/>
      <c r="G36238" s="31"/>
    </row>
    <row r="36239" spans="2:7" s="40" customFormat="1">
      <c r="B36239" s="7"/>
      <c r="C36239" s="7"/>
      <c r="D36239" s="4"/>
      <c r="E36239" s="4"/>
      <c r="F36239" s="4"/>
      <c r="G36239" s="31"/>
    </row>
    <row r="36240" spans="2:7" s="40" customFormat="1">
      <c r="B36240" s="7"/>
      <c r="C36240" s="7"/>
      <c r="D36240" s="4"/>
      <c r="E36240" s="4"/>
      <c r="F36240" s="4"/>
      <c r="G36240" s="31"/>
    </row>
    <row r="36241" spans="2:7" s="40" customFormat="1">
      <c r="B36241" s="7"/>
      <c r="C36241" s="7"/>
      <c r="D36241" s="4"/>
      <c r="E36241" s="4"/>
      <c r="F36241" s="4"/>
      <c r="G36241" s="31"/>
    </row>
    <row r="36242" spans="2:7" s="40" customFormat="1">
      <c r="B36242" s="7"/>
      <c r="C36242" s="7"/>
      <c r="D36242" s="4"/>
      <c r="E36242" s="4"/>
      <c r="F36242" s="4"/>
      <c r="G36242" s="31"/>
    </row>
    <row r="36243" spans="2:7" s="40" customFormat="1">
      <c r="B36243" s="7"/>
      <c r="C36243" s="7"/>
      <c r="D36243" s="4"/>
      <c r="E36243" s="4"/>
      <c r="F36243" s="4"/>
      <c r="G36243" s="31"/>
    </row>
    <row r="36244" spans="2:7" s="40" customFormat="1">
      <c r="B36244" s="7"/>
      <c r="C36244" s="7"/>
      <c r="D36244" s="4"/>
      <c r="E36244" s="4"/>
      <c r="F36244" s="4"/>
      <c r="G36244" s="31"/>
    </row>
    <row r="36245" spans="2:7" s="40" customFormat="1">
      <c r="B36245" s="7"/>
      <c r="C36245" s="7"/>
      <c r="D36245" s="4"/>
      <c r="E36245" s="4"/>
      <c r="F36245" s="4"/>
      <c r="G36245" s="31"/>
    </row>
    <row r="36246" spans="2:7" s="40" customFormat="1">
      <c r="B36246" s="7"/>
      <c r="C36246" s="7"/>
      <c r="D36246" s="4"/>
      <c r="E36246" s="4"/>
      <c r="F36246" s="4"/>
      <c r="G36246" s="31"/>
    </row>
    <row r="36247" spans="2:7" s="40" customFormat="1">
      <c r="B36247" s="7"/>
      <c r="C36247" s="7"/>
      <c r="D36247" s="4"/>
      <c r="E36247" s="4"/>
      <c r="F36247" s="4"/>
      <c r="G36247" s="31"/>
    </row>
    <row r="36248" spans="2:7" s="40" customFormat="1">
      <c r="B36248" s="7"/>
      <c r="C36248" s="7"/>
      <c r="D36248" s="4"/>
      <c r="E36248" s="4"/>
      <c r="F36248" s="4"/>
      <c r="G36248" s="31"/>
    </row>
    <row r="36249" spans="2:7" s="40" customFormat="1">
      <c r="B36249" s="7"/>
      <c r="C36249" s="7"/>
      <c r="D36249" s="4"/>
      <c r="E36249" s="4"/>
      <c r="F36249" s="4"/>
      <c r="G36249" s="31"/>
    </row>
    <row r="36250" spans="2:7" s="40" customFormat="1">
      <c r="B36250" s="7"/>
      <c r="C36250" s="7"/>
      <c r="D36250" s="4"/>
      <c r="E36250" s="4"/>
      <c r="F36250" s="4"/>
      <c r="G36250" s="31"/>
    </row>
    <row r="36251" spans="2:7" s="40" customFormat="1">
      <c r="B36251" s="7"/>
      <c r="C36251" s="7"/>
      <c r="D36251" s="4"/>
      <c r="E36251" s="4"/>
      <c r="F36251" s="4"/>
      <c r="G36251" s="31"/>
    </row>
    <row r="36252" spans="2:7" s="40" customFormat="1">
      <c r="B36252" s="7"/>
      <c r="C36252" s="7"/>
      <c r="D36252" s="4"/>
      <c r="E36252" s="4"/>
      <c r="F36252" s="4"/>
      <c r="G36252" s="31"/>
    </row>
    <row r="36253" spans="2:7" s="40" customFormat="1">
      <c r="B36253" s="7"/>
      <c r="C36253" s="7"/>
      <c r="D36253" s="4"/>
      <c r="E36253" s="4"/>
      <c r="F36253" s="4"/>
      <c r="G36253" s="31"/>
    </row>
    <row r="36254" spans="2:7" s="40" customFormat="1">
      <c r="B36254" s="7"/>
      <c r="C36254" s="7"/>
      <c r="D36254" s="4"/>
      <c r="E36254" s="4"/>
      <c r="F36254" s="4"/>
      <c r="G36254" s="31"/>
    </row>
    <row r="36255" spans="2:7" s="40" customFormat="1">
      <c r="B36255" s="7"/>
      <c r="C36255" s="7"/>
      <c r="D36255" s="4"/>
      <c r="E36255" s="4"/>
      <c r="F36255" s="4"/>
      <c r="G36255" s="31"/>
    </row>
    <row r="36256" spans="2:7" s="40" customFormat="1">
      <c r="B36256" s="7"/>
      <c r="C36256" s="7"/>
      <c r="D36256" s="4"/>
      <c r="E36256" s="4"/>
      <c r="F36256" s="4"/>
      <c r="G36256" s="31"/>
    </row>
    <row r="36257" spans="2:7" s="40" customFormat="1">
      <c r="B36257" s="7"/>
      <c r="C36257" s="7"/>
      <c r="D36257" s="4"/>
      <c r="E36257" s="4"/>
      <c r="F36257" s="4"/>
      <c r="G36257" s="31"/>
    </row>
    <row r="36258" spans="2:7" s="40" customFormat="1">
      <c r="B36258" s="7"/>
      <c r="C36258" s="7"/>
      <c r="D36258" s="4"/>
      <c r="E36258" s="4"/>
      <c r="F36258" s="4"/>
      <c r="G36258" s="31"/>
    </row>
    <row r="36259" spans="2:7" s="40" customFormat="1">
      <c r="B36259" s="7"/>
      <c r="C36259" s="7"/>
      <c r="D36259" s="4"/>
      <c r="E36259" s="4"/>
      <c r="F36259" s="4"/>
      <c r="G36259" s="31"/>
    </row>
    <row r="36260" spans="2:7" s="40" customFormat="1">
      <c r="B36260" s="7"/>
      <c r="C36260" s="7"/>
      <c r="D36260" s="4"/>
      <c r="E36260" s="4"/>
      <c r="F36260" s="4"/>
      <c r="G36260" s="31"/>
    </row>
    <row r="36261" spans="2:7" s="40" customFormat="1">
      <c r="B36261" s="7"/>
      <c r="C36261" s="7"/>
      <c r="D36261" s="4"/>
      <c r="E36261" s="4"/>
      <c r="F36261" s="4"/>
      <c r="G36261" s="31"/>
    </row>
    <row r="36262" spans="2:7" s="40" customFormat="1">
      <c r="B36262" s="7"/>
      <c r="C36262" s="7"/>
      <c r="D36262" s="4"/>
      <c r="E36262" s="4"/>
      <c r="F36262" s="4"/>
      <c r="G36262" s="31"/>
    </row>
    <row r="36263" spans="2:7" s="40" customFormat="1">
      <c r="B36263" s="7"/>
      <c r="C36263" s="7"/>
      <c r="D36263" s="4"/>
      <c r="E36263" s="4"/>
      <c r="F36263" s="4"/>
      <c r="G36263" s="31"/>
    </row>
    <row r="36264" spans="2:7" s="40" customFormat="1">
      <c r="B36264" s="7"/>
      <c r="C36264" s="7"/>
      <c r="D36264" s="4"/>
      <c r="E36264" s="4"/>
      <c r="F36264" s="4"/>
      <c r="G36264" s="31"/>
    </row>
    <row r="36265" spans="2:7" s="40" customFormat="1">
      <c r="B36265" s="7"/>
      <c r="C36265" s="7"/>
      <c r="D36265" s="4"/>
      <c r="E36265" s="4"/>
      <c r="F36265" s="4"/>
      <c r="G36265" s="31"/>
    </row>
    <row r="36266" spans="2:7" s="40" customFormat="1">
      <c r="B36266" s="7"/>
      <c r="C36266" s="7"/>
      <c r="D36266" s="4"/>
      <c r="E36266" s="4"/>
      <c r="F36266" s="4"/>
      <c r="G36266" s="31"/>
    </row>
    <row r="36267" spans="2:7" s="40" customFormat="1">
      <c r="B36267" s="7"/>
      <c r="C36267" s="7"/>
      <c r="D36267" s="4"/>
      <c r="E36267" s="4"/>
      <c r="F36267" s="4"/>
      <c r="G36267" s="31"/>
    </row>
    <row r="36268" spans="2:7" s="40" customFormat="1">
      <c r="B36268" s="7"/>
      <c r="C36268" s="7"/>
      <c r="D36268" s="4"/>
      <c r="E36268" s="4"/>
      <c r="F36268" s="4"/>
      <c r="G36268" s="31"/>
    </row>
    <row r="36269" spans="2:7" s="40" customFormat="1">
      <c r="B36269" s="7"/>
      <c r="C36269" s="7"/>
      <c r="D36269" s="4"/>
      <c r="E36269" s="4"/>
      <c r="F36269" s="4"/>
      <c r="G36269" s="31"/>
    </row>
    <row r="36270" spans="2:7" s="40" customFormat="1">
      <c r="B36270" s="7"/>
      <c r="C36270" s="7"/>
      <c r="D36270" s="4"/>
      <c r="E36270" s="4"/>
      <c r="F36270" s="4"/>
      <c r="G36270" s="31"/>
    </row>
    <row r="36271" spans="2:7" s="40" customFormat="1">
      <c r="B36271" s="7"/>
      <c r="C36271" s="7"/>
      <c r="D36271" s="4"/>
      <c r="E36271" s="4"/>
      <c r="F36271" s="4"/>
      <c r="G36271" s="31"/>
    </row>
    <row r="36272" spans="2:7" s="40" customFormat="1">
      <c r="B36272" s="7"/>
      <c r="C36272" s="7"/>
      <c r="D36272" s="4"/>
      <c r="E36272" s="4"/>
      <c r="F36272" s="4"/>
      <c r="G36272" s="31"/>
    </row>
    <row r="36273" spans="2:7" s="40" customFormat="1">
      <c r="B36273" s="7"/>
      <c r="C36273" s="7"/>
      <c r="D36273" s="4"/>
      <c r="E36273" s="4"/>
      <c r="F36273" s="4"/>
      <c r="G36273" s="31"/>
    </row>
    <row r="36274" spans="2:7" s="40" customFormat="1">
      <c r="B36274" s="7"/>
      <c r="C36274" s="7"/>
      <c r="D36274" s="4"/>
      <c r="E36274" s="4"/>
      <c r="F36274" s="4"/>
      <c r="G36274" s="31"/>
    </row>
    <row r="36275" spans="2:7" s="40" customFormat="1">
      <c r="B36275" s="7"/>
      <c r="C36275" s="7"/>
      <c r="D36275" s="4"/>
      <c r="E36275" s="4"/>
      <c r="F36275" s="4"/>
      <c r="G36275" s="31"/>
    </row>
    <row r="36276" spans="2:7" s="40" customFormat="1">
      <c r="B36276" s="7"/>
      <c r="C36276" s="7"/>
      <c r="D36276" s="4"/>
      <c r="E36276" s="4"/>
      <c r="F36276" s="4"/>
      <c r="G36276" s="31"/>
    </row>
    <row r="36277" spans="2:7" s="40" customFormat="1">
      <c r="B36277" s="7"/>
      <c r="C36277" s="7"/>
      <c r="D36277" s="4"/>
      <c r="E36277" s="4"/>
      <c r="F36277" s="4"/>
      <c r="G36277" s="31"/>
    </row>
    <row r="36278" spans="2:7" s="40" customFormat="1">
      <c r="B36278" s="7"/>
      <c r="C36278" s="7"/>
      <c r="D36278" s="4"/>
      <c r="E36278" s="4"/>
      <c r="F36278" s="4"/>
      <c r="G36278" s="31"/>
    </row>
    <row r="36279" spans="2:7" s="40" customFormat="1">
      <c r="B36279" s="7"/>
      <c r="C36279" s="7"/>
      <c r="D36279" s="4"/>
      <c r="E36279" s="4"/>
      <c r="F36279" s="4"/>
      <c r="G36279" s="31"/>
    </row>
    <row r="36280" spans="2:7" s="40" customFormat="1">
      <c r="B36280" s="7"/>
      <c r="C36280" s="7"/>
      <c r="D36280" s="4"/>
      <c r="E36280" s="4"/>
      <c r="F36280" s="4"/>
      <c r="G36280" s="31"/>
    </row>
    <row r="36281" spans="2:7" s="40" customFormat="1">
      <c r="B36281" s="7"/>
      <c r="C36281" s="7"/>
      <c r="D36281" s="4"/>
      <c r="E36281" s="4"/>
      <c r="F36281" s="4"/>
      <c r="G36281" s="31"/>
    </row>
    <row r="36282" spans="2:7" s="40" customFormat="1">
      <c r="B36282" s="7"/>
      <c r="C36282" s="7"/>
      <c r="D36282" s="4"/>
      <c r="E36282" s="4"/>
      <c r="F36282" s="4"/>
      <c r="G36282" s="31"/>
    </row>
    <row r="36283" spans="2:7" s="40" customFormat="1">
      <c r="B36283" s="7"/>
      <c r="C36283" s="7"/>
      <c r="D36283" s="4"/>
      <c r="E36283" s="4"/>
      <c r="F36283" s="4"/>
      <c r="G36283" s="31"/>
    </row>
    <row r="36284" spans="2:7" s="40" customFormat="1">
      <c r="B36284" s="7"/>
      <c r="C36284" s="7"/>
      <c r="D36284" s="4"/>
      <c r="E36284" s="4"/>
      <c r="F36284" s="4"/>
      <c r="G36284" s="31"/>
    </row>
    <row r="36285" spans="2:7" s="40" customFormat="1">
      <c r="B36285" s="7"/>
      <c r="C36285" s="7"/>
      <c r="D36285" s="4"/>
      <c r="E36285" s="4"/>
      <c r="F36285" s="4"/>
      <c r="G36285" s="31"/>
    </row>
    <row r="36286" spans="2:7" s="40" customFormat="1">
      <c r="B36286" s="7"/>
      <c r="C36286" s="7"/>
      <c r="D36286" s="4"/>
      <c r="E36286" s="4"/>
      <c r="F36286" s="4"/>
      <c r="G36286" s="31"/>
    </row>
    <row r="36287" spans="2:7" s="40" customFormat="1">
      <c r="B36287" s="7"/>
      <c r="C36287" s="7"/>
      <c r="D36287" s="4"/>
      <c r="E36287" s="4"/>
      <c r="F36287" s="4"/>
      <c r="G36287" s="31"/>
    </row>
    <row r="36288" spans="2:7" s="40" customFormat="1">
      <c r="B36288" s="7"/>
      <c r="C36288" s="7"/>
      <c r="D36288" s="4"/>
      <c r="E36288" s="4"/>
      <c r="F36288" s="4"/>
      <c r="G36288" s="31"/>
    </row>
    <row r="36289" spans="2:7" s="40" customFormat="1">
      <c r="B36289" s="7"/>
      <c r="C36289" s="7"/>
      <c r="D36289" s="4"/>
      <c r="E36289" s="4"/>
      <c r="F36289" s="4"/>
      <c r="G36289" s="31"/>
    </row>
    <row r="36290" spans="2:7" s="40" customFormat="1">
      <c r="B36290" s="7"/>
      <c r="C36290" s="7"/>
      <c r="D36290" s="4"/>
      <c r="E36290" s="4"/>
      <c r="F36290" s="4"/>
      <c r="G36290" s="31"/>
    </row>
    <row r="36291" spans="2:7" s="40" customFormat="1">
      <c r="B36291" s="7"/>
      <c r="C36291" s="7"/>
      <c r="D36291" s="4"/>
      <c r="E36291" s="4"/>
      <c r="F36291" s="4"/>
      <c r="G36291" s="31"/>
    </row>
    <row r="36292" spans="2:7" s="40" customFormat="1">
      <c r="B36292" s="7"/>
      <c r="C36292" s="7"/>
      <c r="D36292" s="4"/>
      <c r="E36292" s="4"/>
      <c r="F36292" s="4"/>
      <c r="G36292" s="31"/>
    </row>
    <row r="36293" spans="2:7" s="40" customFormat="1">
      <c r="B36293" s="7"/>
      <c r="C36293" s="7"/>
      <c r="D36293" s="4"/>
      <c r="E36293" s="4"/>
      <c r="F36293" s="4"/>
      <c r="G36293" s="31"/>
    </row>
    <row r="36294" spans="2:7" s="40" customFormat="1">
      <c r="B36294" s="7"/>
      <c r="C36294" s="7"/>
      <c r="D36294" s="4"/>
      <c r="E36294" s="4"/>
      <c r="F36294" s="4"/>
      <c r="G36294" s="31"/>
    </row>
    <row r="36295" spans="2:7" s="40" customFormat="1">
      <c r="B36295" s="7"/>
      <c r="C36295" s="7"/>
      <c r="D36295" s="4"/>
      <c r="E36295" s="4"/>
      <c r="F36295" s="4"/>
      <c r="G36295" s="31"/>
    </row>
    <row r="36296" spans="2:7" s="40" customFormat="1">
      <c r="B36296" s="7"/>
      <c r="C36296" s="7"/>
      <c r="D36296" s="4"/>
      <c r="E36296" s="4"/>
      <c r="F36296" s="4"/>
      <c r="G36296" s="31"/>
    </row>
    <row r="36297" spans="2:7" s="40" customFormat="1">
      <c r="B36297" s="7"/>
      <c r="C36297" s="7"/>
      <c r="D36297" s="4"/>
      <c r="E36297" s="4"/>
      <c r="F36297" s="4"/>
      <c r="G36297" s="31"/>
    </row>
    <row r="36298" spans="2:7" s="40" customFormat="1">
      <c r="B36298" s="7"/>
      <c r="C36298" s="7"/>
      <c r="D36298" s="4"/>
      <c r="E36298" s="4"/>
      <c r="F36298" s="4"/>
      <c r="G36298" s="31"/>
    </row>
    <row r="36299" spans="2:7" s="40" customFormat="1">
      <c r="B36299" s="7"/>
      <c r="C36299" s="7"/>
      <c r="D36299" s="4"/>
      <c r="E36299" s="4"/>
      <c r="F36299" s="4"/>
      <c r="G36299" s="31"/>
    </row>
    <row r="36300" spans="2:7" s="40" customFormat="1">
      <c r="B36300" s="7"/>
      <c r="C36300" s="7"/>
      <c r="D36300" s="4"/>
      <c r="E36300" s="4"/>
      <c r="F36300" s="4"/>
      <c r="G36300" s="31"/>
    </row>
    <row r="36301" spans="2:7" s="40" customFormat="1">
      <c r="B36301" s="7"/>
      <c r="C36301" s="7"/>
      <c r="D36301" s="4"/>
      <c r="E36301" s="4"/>
      <c r="F36301" s="4"/>
      <c r="G36301" s="31"/>
    </row>
    <row r="36302" spans="2:7" s="40" customFormat="1">
      <c r="B36302" s="7"/>
      <c r="C36302" s="7"/>
      <c r="D36302" s="4"/>
      <c r="E36302" s="4"/>
      <c r="F36302" s="4"/>
      <c r="G36302" s="31"/>
    </row>
    <row r="36303" spans="2:7" s="40" customFormat="1">
      <c r="B36303" s="7"/>
      <c r="C36303" s="7"/>
      <c r="D36303" s="4"/>
      <c r="E36303" s="4"/>
      <c r="F36303" s="4"/>
      <c r="G36303" s="31"/>
    </row>
    <row r="36304" spans="2:7" s="40" customFormat="1">
      <c r="B36304" s="7"/>
      <c r="C36304" s="7"/>
      <c r="D36304" s="4"/>
      <c r="E36304" s="4"/>
      <c r="F36304" s="4"/>
      <c r="G36304" s="31"/>
    </row>
    <row r="36305" spans="2:7" s="40" customFormat="1">
      <c r="B36305" s="7"/>
      <c r="C36305" s="7"/>
      <c r="D36305" s="4"/>
      <c r="E36305" s="4"/>
      <c r="F36305" s="4"/>
      <c r="G36305" s="31"/>
    </row>
    <row r="36306" spans="2:7" s="40" customFormat="1">
      <c r="B36306" s="7"/>
      <c r="C36306" s="7"/>
      <c r="D36306" s="4"/>
      <c r="E36306" s="4"/>
      <c r="F36306" s="4"/>
      <c r="G36306" s="31"/>
    </row>
    <row r="36307" spans="2:7" s="40" customFormat="1">
      <c r="B36307" s="7"/>
      <c r="C36307" s="7"/>
      <c r="D36307" s="4"/>
      <c r="E36307" s="4"/>
      <c r="F36307" s="4"/>
      <c r="G36307" s="31"/>
    </row>
    <row r="36308" spans="2:7" s="40" customFormat="1">
      <c r="B36308" s="7"/>
      <c r="C36308" s="7"/>
      <c r="D36308" s="4"/>
      <c r="E36308" s="4"/>
      <c r="F36308" s="4"/>
      <c r="G36308" s="31"/>
    </row>
    <row r="36309" spans="2:7" s="40" customFormat="1">
      <c r="B36309" s="7"/>
      <c r="C36309" s="7"/>
      <c r="D36309" s="4"/>
      <c r="E36309" s="4"/>
      <c r="F36309" s="4"/>
      <c r="G36309" s="31"/>
    </row>
    <row r="36310" spans="2:7" s="40" customFormat="1">
      <c r="B36310" s="7"/>
      <c r="C36310" s="7"/>
      <c r="D36310" s="4"/>
      <c r="E36310" s="4"/>
      <c r="F36310" s="4"/>
      <c r="G36310" s="31"/>
    </row>
    <row r="36311" spans="2:7" s="40" customFormat="1">
      <c r="B36311" s="7"/>
      <c r="C36311" s="7"/>
      <c r="D36311" s="4"/>
      <c r="E36311" s="4"/>
      <c r="F36311" s="4"/>
      <c r="G36311" s="31"/>
    </row>
    <row r="36312" spans="2:7" s="40" customFormat="1">
      <c r="B36312" s="7"/>
      <c r="C36312" s="7"/>
      <c r="D36312" s="4"/>
      <c r="E36312" s="4"/>
      <c r="F36312" s="4"/>
      <c r="G36312" s="31"/>
    </row>
    <row r="36313" spans="2:7" s="40" customFormat="1">
      <c r="B36313" s="7"/>
      <c r="C36313" s="7"/>
      <c r="D36313" s="4"/>
      <c r="E36313" s="4"/>
      <c r="F36313" s="4"/>
      <c r="G36313" s="31"/>
    </row>
    <row r="36314" spans="2:7" s="40" customFormat="1">
      <c r="B36314" s="7"/>
      <c r="C36314" s="7"/>
      <c r="D36314" s="4"/>
      <c r="E36314" s="4"/>
      <c r="F36314" s="4"/>
      <c r="G36314" s="31"/>
    </row>
    <row r="36315" spans="2:7" s="40" customFormat="1">
      <c r="B36315" s="7"/>
      <c r="C36315" s="7"/>
      <c r="D36315" s="4"/>
      <c r="E36315" s="4"/>
      <c r="F36315" s="4"/>
      <c r="G36315" s="31"/>
    </row>
    <row r="36316" spans="2:7" s="40" customFormat="1">
      <c r="B36316" s="7"/>
      <c r="C36316" s="7"/>
      <c r="D36316" s="4"/>
      <c r="E36316" s="4"/>
      <c r="F36316" s="4"/>
      <c r="G36316" s="31"/>
    </row>
    <row r="36317" spans="2:7" s="40" customFormat="1">
      <c r="B36317" s="7"/>
      <c r="C36317" s="7"/>
      <c r="D36317" s="4"/>
      <c r="E36317" s="4"/>
      <c r="F36317" s="4"/>
      <c r="G36317" s="31"/>
    </row>
    <row r="36318" spans="2:7" s="40" customFormat="1">
      <c r="B36318" s="7"/>
      <c r="C36318" s="7"/>
      <c r="D36318" s="4"/>
      <c r="E36318" s="4"/>
      <c r="F36318" s="4"/>
      <c r="G36318" s="31"/>
    </row>
    <row r="36319" spans="2:7" s="40" customFormat="1">
      <c r="B36319" s="7"/>
      <c r="C36319" s="7"/>
      <c r="D36319" s="4"/>
      <c r="E36319" s="4"/>
      <c r="F36319" s="4"/>
      <c r="G36319" s="31"/>
    </row>
    <row r="36320" spans="2:7" s="40" customFormat="1">
      <c r="B36320" s="7"/>
      <c r="C36320" s="7"/>
      <c r="D36320" s="4"/>
      <c r="E36320" s="4"/>
      <c r="F36320" s="4"/>
      <c r="G36320" s="31"/>
    </row>
    <row r="36321" spans="2:7" s="40" customFormat="1">
      <c r="B36321" s="7"/>
      <c r="C36321" s="7"/>
      <c r="D36321" s="4"/>
      <c r="E36321" s="4"/>
      <c r="F36321" s="4"/>
      <c r="G36321" s="31"/>
    </row>
    <row r="36322" spans="2:7" s="40" customFormat="1">
      <c r="B36322" s="7"/>
      <c r="C36322" s="7"/>
      <c r="D36322" s="4"/>
      <c r="E36322" s="4"/>
      <c r="F36322" s="4"/>
      <c r="G36322" s="31"/>
    </row>
    <row r="36323" spans="2:7" s="40" customFormat="1">
      <c r="B36323" s="7"/>
      <c r="C36323" s="7"/>
      <c r="D36323" s="4"/>
      <c r="E36323" s="4"/>
      <c r="F36323" s="4"/>
      <c r="G36323" s="31"/>
    </row>
    <row r="36324" spans="2:7" s="40" customFormat="1">
      <c r="B36324" s="7"/>
      <c r="C36324" s="7"/>
      <c r="D36324" s="4"/>
      <c r="E36324" s="4"/>
      <c r="F36324" s="4"/>
      <c r="G36324" s="31"/>
    </row>
    <row r="36325" spans="2:7" s="40" customFormat="1">
      <c r="B36325" s="7"/>
      <c r="C36325" s="7"/>
      <c r="D36325" s="4"/>
      <c r="E36325" s="4"/>
      <c r="F36325" s="4"/>
      <c r="G36325" s="31"/>
    </row>
    <row r="36326" spans="2:7" s="40" customFormat="1">
      <c r="B36326" s="7"/>
      <c r="C36326" s="7"/>
      <c r="D36326" s="4"/>
      <c r="E36326" s="4"/>
      <c r="F36326" s="4"/>
      <c r="G36326" s="31"/>
    </row>
    <row r="36327" spans="2:7" s="40" customFormat="1">
      <c r="B36327" s="7"/>
      <c r="C36327" s="7"/>
      <c r="D36327" s="4"/>
      <c r="E36327" s="4"/>
      <c r="F36327" s="4"/>
      <c r="G36327" s="31"/>
    </row>
    <row r="36328" spans="2:7" s="40" customFormat="1">
      <c r="B36328" s="7"/>
      <c r="C36328" s="7"/>
      <c r="D36328" s="4"/>
      <c r="E36328" s="4"/>
      <c r="F36328" s="4"/>
      <c r="G36328" s="31"/>
    </row>
    <row r="36329" spans="2:7" s="40" customFormat="1">
      <c r="B36329" s="7"/>
      <c r="C36329" s="7"/>
      <c r="D36329" s="4"/>
      <c r="E36329" s="4"/>
      <c r="F36329" s="4"/>
      <c r="G36329" s="31"/>
    </row>
    <row r="36330" spans="2:7" s="40" customFormat="1">
      <c r="B36330" s="7"/>
      <c r="C36330" s="7"/>
      <c r="D36330" s="4"/>
      <c r="E36330" s="4"/>
      <c r="F36330" s="4"/>
      <c r="G36330" s="31"/>
    </row>
    <row r="36331" spans="2:7" s="40" customFormat="1">
      <c r="B36331" s="7"/>
      <c r="C36331" s="7"/>
      <c r="D36331" s="4"/>
      <c r="E36331" s="4"/>
      <c r="F36331" s="4"/>
      <c r="G36331" s="31"/>
    </row>
    <row r="36332" spans="2:7" s="40" customFormat="1">
      <c r="B36332" s="7"/>
      <c r="C36332" s="7"/>
      <c r="D36332" s="4"/>
      <c r="E36332" s="4"/>
      <c r="F36332" s="4"/>
      <c r="G36332" s="31"/>
    </row>
    <row r="36333" spans="2:7" s="40" customFormat="1">
      <c r="B36333" s="7"/>
      <c r="C36333" s="7"/>
      <c r="D36333" s="4"/>
      <c r="E36333" s="4"/>
      <c r="F36333" s="4"/>
      <c r="G36333" s="31"/>
    </row>
    <row r="36334" spans="2:7" s="40" customFormat="1">
      <c r="B36334" s="7"/>
      <c r="C36334" s="7"/>
      <c r="D36334" s="4"/>
      <c r="E36334" s="4"/>
      <c r="F36334" s="4"/>
      <c r="G36334" s="31"/>
    </row>
    <row r="36335" spans="2:7" s="40" customFormat="1">
      <c r="B36335" s="7"/>
      <c r="C36335" s="7"/>
      <c r="D36335" s="4"/>
      <c r="E36335" s="4"/>
      <c r="F36335" s="4"/>
      <c r="G36335" s="31"/>
    </row>
    <row r="36336" spans="2:7" s="40" customFormat="1">
      <c r="B36336" s="7"/>
      <c r="C36336" s="7"/>
      <c r="D36336" s="4"/>
      <c r="E36336" s="4"/>
      <c r="F36336" s="4"/>
      <c r="G36336" s="31"/>
    </row>
    <row r="36337" spans="2:7" s="40" customFormat="1">
      <c r="B36337" s="7"/>
      <c r="C36337" s="7"/>
      <c r="D36337" s="4"/>
      <c r="E36337" s="4"/>
      <c r="F36337" s="4"/>
      <c r="G36337" s="31"/>
    </row>
    <row r="36338" spans="2:7" s="40" customFormat="1">
      <c r="B36338" s="7"/>
      <c r="C36338" s="7"/>
      <c r="D36338" s="4"/>
      <c r="E36338" s="4"/>
      <c r="F36338" s="4"/>
      <c r="G36338" s="31"/>
    </row>
    <row r="36339" spans="2:7" s="40" customFormat="1">
      <c r="B36339" s="7"/>
      <c r="C36339" s="7"/>
      <c r="D36339" s="4"/>
      <c r="E36339" s="4"/>
      <c r="F36339" s="4"/>
      <c r="G36339" s="31"/>
    </row>
    <row r="36340" spans="2:7" s="40" customFormat="1">
      <c r="B36340" s="7"/>
      <c r="C36340" s="7"/>
      <c r="D36340" s="4"/>
      <c r="E36340" s="4"/>
      <c r="F36340" s="4"/>
      <c r="G36340" s="31"/>
    </row>
    <row r="36341" spans="2:7" s="40" customFormat="1">
      <c r="B36341" s="7"/>
      <c r="C36341" s="7"/>
      <c r="D36341" s="4"/>
      <c r="E36341" s="4"/>
      <c r="F36341" s="4"/>
      <c r="G36341" s="31"/>
    </row>
    <row r="36342" spans="2:7" s="40" customFormat="1">
      <c r="B36342" s="7"/>
      <c r="C36342" s="7"/>
      <c r="D36342" s="4"/>
      <c r="E36342" s="4"/>
      <c r="F36342" s="4"/>
      <c r="G36342" s="31"/>
    </row>
    <row r="36343" spans="2:7" s="40" customFormat="1">
      <c r="B36343" s="7"/>
      <c r="C36343" s="7"/>
      <c r="D36343" s="4"/>
      <c r="E36343" s="4"/>
      <c r="F36343" s="4"/>
      <c r="G36343" s="31"/>
    </row>
    <row r="36344" spans="2:7" s="40" customFormat="1">
      <c r="B36344" s="7"/>
      <c r="C36344" s="7"/>
      <c r="D36344" s="4"/>
      <c r="E36344" s="4"/>
      <c r="F36344" s="4"/>
      <c r="G36344" s="31"/>
    </row>
    <row r="36345" spans="2:7" s="40" customFormat="1">
      <c r="B36345" s="7"/>
      <c r="C36345" s="7"/>
      <c r="D36345" s="4"/>
      <c r="E36345" s="4"/>
      <c r="F36345" s="4"/>
      <c r="G36345" s="31"/>
    </row>
    <row r="36346" spans="2:7" s="40" customFormat="1">
      <c r="B36346" s="7"/>
      <c r="C36346" s="7"/>
      <c r="D36346" s="4"/>
      <c r="E36346" s="4"/>
      <c r="F36346" s="4"/>
      <c r="G36346" s="31"/>
    </row>
    <row r="36347" spans="2:7" s="40" customFormat="1">
      <c r="B36347" s="7"/>
      <c r="C36347" s="7"/>
      <c r="D36347" s="4"/>
      <c r="E36347" s="4"/>
      <c r="F36347" s="4"/>
      <c r="G36347" s="31"/>
    </row>
    <row r="36348" spans="2:7" s="40" customFormat="1">
      <c r="B36348" s="7"/>
      <c r="C36348" s="7"/>
      <c r="D36348" s="4"/>
      <c r="E36348" s="4"/>
      <c r="F36348" s="4"/>
      <c r="G36348" s="31"/>
    </row>
    <row r="36349" spans="2:7" s="40" customFormat="1">
      <c r="B36349" s="7"/>
      <c r="C36349" s="7"/>
      <c r="D36349" s="4"/>
      <c r="E36349" s="4"/>
      <c r="F36349" s="4"/>
      <c r="G36349" s="31"/>
    </row>
    <row r="36350" spans="2:7" s="40" customFormat="1">
      <c r="B36350" s="7"/>
      <c r="C36350" s="7"/>
      <c r="D36350" s="4"/>
      <c r="E36350" s="4"/>
      <c r="F36350" s="4"/>
      <c r="G36350" s="31"/>
    </row>
    <row r="36351" spans="2:7" s="40" customFormat="1">
      <c r="B36351" s="7"/>
      <c r="C36351" s="7"/>
      <c r="D36351" s="4"/>
      <c r="E36351" s="4"/>
      <c r="F36351" s="4"/>
      <c r="G36351" s="31"/>
    </row>
    <row r="36352" spans="2:7" s="40" customFormat="1">
      <c r="B36352" s="7"/>
      <c r="C36352" s="7"/>
      <c r="D36352" s="4"/>
      <c r="E36352" s="4"/>
      <c r="F36352" s="4"/>
      <c r="G36352" s="31"/>
    </row>
    <row r="36353" spans="2:7" s="40" customFormat="1">
      <c r="B36353" s="7"/>
      <c r="C36353" s="7"/>
      <c r="D36353" s="4"/>
      <c r="E36353" s="4"/>
      <c r="F36353" s="4"/>
      <c r="G36353" s="31"/>
    </row>
    <row r="36354" spans="2:7" s="40" customFormat="1">
      <c r="B36354" s="7"/>
      <c r="C36354" s="7"/>
      <c r="D36354" s="4"/>
      <c r="E36354" s="4"/>
      <c r="F36354" s="4"/>
      <c r="G36354" s="31"/>
    </row>
    <row r="36355" spans="2:7" s="40" customFormat="1">
      <c r="B36355" s="7"/>
      <c r="C36355" s="7"/>
      <c r="D36355" s="4"/>
      <c r="E36355" s="4"/>
      <c r="F36355" s="4"/>
      <c r="G36355" s="31"/>
    </row>
    <row r="36356" spans="2:7" s="40" customFormat="1">
      <c r="B36356" s="7"/>
      <c r="C36356" s="7"/>
      <c r="D36356" s="4"/>
      <c r="E36356" s="4"/>
      <c r="F36356" s="4"/>
      <c r="G36356" s="31"/>
    </row>
    <row r="36357" spans="2:7" s="40" customFormat="1">
      <c r="B36357" s="7"/>
      <c r="C36357" s="7"/>
      <c r="D36357" s="4"/>
      <c r="E36357" s="4"/>
      <c r="F36357" s="4"/>
      <c r="G36357" s="31"/>
    </row>
    <row r="36358" spans="2:7" s="40" customFormat="1">
      <c r="B36358" s="7"/>
      <c r="C36358" s="7"/>
      <c r="D36358" s="4"/>
      <c r="E36358" s="4"/>
      <c r="F36358" s="4"/>
      <c r="G36358" s="31"/>
    </row>
    <row r="36359" spans="2:7" s="40" customFormat="1">
      <c r="B36359" s="7"/>
      <c r="C36359" s="7"/>
      <c r="D36359" s="4"/>
      <c r="E36359" s="4"/>
      <c r="F36359" s="4"/>
      <c r="G36359" s="31"/>
    </row>
    <row r="36360" spans="2:7" s="40" customFormat="1">
      <c r="B36360" s="7"/>
      <c r="C36360" s="7"/>
      <c r="D36360" s="4"/>
      <c r="E36360" s="4"/>
      <c r="F36360" s="4"/>
      <c r="G36360" s="31"/>
    </row>
    <row r="36361" spans="2:7" s="40" customFormat="1">
      <c r="B36361" s="7"/>
      <c r="C36361" s="7"/>
      <c r="D36361" s="4"/>
      <c r="E36361" s="4"/>
      <c r="F36361" s="4"/>
      <c r="G36361" s="31"/>
    </row>
    <row r="36362" spans="2:7" s="40" customFormat="1">
      <c r="B36362" s="7"/>
      <c r="C36362" s="7"/>
      <c r="D36362" s="4"/>
      <c r="E36362" s="4"/>
      <c r="F36362" s="4"/>
      <c r="G36362" s="31"/>
    </row>
    <row r="36363" spans="2:7" s="40" customFormat="1">
      <c r="B36363" s="7"/>
      <c r="C36363" s="7"/>
      <c r="D36363" s="4"/>
      <c r="E36363" s="4"/>
      <c r="F36363" s="4"/>
      <c r="G36363" s="31"/>
    </row>
    <row r="36364" spans="2:7" s="40" customFormat="1">
      <c r="B36364" s="7"/>
      <c r="C36364" s="7"/>
      <c r="D36364" s="4"/>
      <c r="E36364" s="4"/>
      <c r="F36364" s="4"/>
      <c r="G36364" s="31"/>
    </row>
    <row r="36365" spans="2:7" s="40" customFormat="1">
      <c r="B36365" s="7"/>
      <c r="C36365" s="7"/>
      <c r="D36365" s="4"/>
      <c r="E36365" s="4"/>
      <c r="F36365" s="4"/>
      <c r="G36365" s="31"/>
    </row>
    <row r="36366" spans="2:7" s="40" customFormat="1">
      <c r="B36366" s="7"/>
      <c r="C36366" s="7"/>
      <c r="D36366" s="4"/>
      <c r="E36366" s="4"/>
      <c r="F36366" s="4"/>
      <c r="G36366" s="31"/>
    </row>
    <row r="36367" spans="2:7" s="40" customFormat="1">
      <c r="B36367" s="7"/>
      <c r="C36367" s="7"/>
      <c r="D36367" s="4"/>
      <c r="E36367" s="4"/>
      <c r="F36367" s="4"/>
      <c r="G36367" s="31"/>
    </row>
    <row r="36368" spans="2:7" s="40" customFormat="1">
      <c r="B36368" s="7"/>
      <c r="C36368" s="7"/>
      <c r="D36368" s="4"/>
      <c r="E36368" s="4"/>
      <c r="F36368" s="4"/>
      <c r="G36368" s="31"/>
    </row>
    <row r="36369" spans="2:7" s="40" customFormat="1">
      <c r="B36369" s="7"/>
      <c r="C36369" s="7"/>
      <c r="D36369" s="4"/>
      <c r="E36369" s="4"/>
      <c r="F36369" s="4"/>
      <c r="G36369" s="31"/>
    </row>
    <row r="36370" spans="2:7" s="40" customFormat="1">
      <c r="B36370" s="7"/>
      <c r="C36370" s="7"/>
      <c r="D36370" s="4"/>
      <c r="E36370" s="4"/>
      <c r="F36370" s="4"/>
      <c r="G36370" s="31"/>
    </row>
    <row r="36371" spans="2:7" s="40" customFormat="1">
      <c r="B36371" s="7"/>
      <c r="C36371" s="7"/>
      <c r="D36371" s="4"/>
      <c r="E36371" s="4"/>
      <c r="F36371" s="4"/>
      <c r="G36371" s="31"/>
    </row>
    <row r="36372" spans="2:7" s="40" customFormat="1">
      <c r="B36372" s="7"/>
      <c r="C36372" s="7"/>
      <c r="D36372" s="4"/>
      <c r="E36372" s="4"/>
      <c r="F36372" s="4"/>
      <c r="G36372" s="31"/>
    </row>
    <row r="36373" spans="2:7" s="40" customFormat="1">
      <c r="B36373" s="7"/>
      <c r="C36373" s="7"/>
      <c r="D36373" s="4"/>
      <c r="E36373" s="4"/>
      <c r="F36373" s="4"/>
      <c r="G36373" s="31"/>
    </row>
    <row r="36374" spans="2:7" s="40" customFormat="1">
      <c r="B36374" s="7"/>
      <c r="C36374" s="7"/>
      <c r="D36374" s="4"/>
      <c r="E36374" s="4"/>
      <c r="F36374" s="4"/>
      <c r="G36374" s="31"/>
    </row>
    <row r="36375" spans="2:7" s="40" customFormat="1">
      <c r="B36375" s="7"/>
      <c r="C36375" s="7"/>
      <c r="D36375" s="4"/>
      <c r="E36375" s="4"/>
      <c r="F36375" s="4"/>
      <c r="G36375" s="31"/>
    </row>
    <row r="36376" spans="2:7" s="40" customFormat="1">
      <c r="B36376" s="7"/>
      <c r="C36376" s="7"/>
      <c r="D36376" s="4"/>
      <c r="E36376" s="4"/>
      <c r="F36376" s="4"/>
      <c r="G36376" s="31"/>
    </row>
    <row r="36377" spans="2:7" s="40" customFormat="1">
      <c r="B36377" s="7"/>
      <c r="C36377" s="7"/>
      <c r="D36377" s="4"/>
      <c r="E36377" s="4"/>
      <c r="F36377" s="4"/>
      <c r="G36377" s="31"/>
    </row>
    <row r="36378" spans="2:7" s="40" customFormat="1">
      <c r="B36378" s="7"/>
      <c r="C36378" s="7"/>
      <c r="D36378" s="4"/>
      <c r="E36378" s="4"/>
      <c r="F36378" s="4"/>
      <c r="G36378" s="31"/>
    </row>
    <row r="36379" spans="2:7" s="40" customFormat="1">
      <c r="B36379" s="7"/>
      <c r="C36379" s="7"/>
      <c r="D36379" s="4"/>
      <c r="E36379" s="4"/>
      <c r="F36379" s="4"/>
      <c r="G36379" s="31"/>
    </row>
    <row r="36380" spans="2:7" s="40" customFormat="1">
      <c r="B36380" s="7"/>
      <c r="C36380" s="7"/>
      <c r="D36380" s="4"/>
      <c r="E36380" s="4"/>
      <c r="F36380" s="4"/>
      <c r="G36380" s="31"/>
    </row>
    <row r="36381" spans="2:7" s="40" customFormat="1">
      <c r="B36381" s="7"/>
      <c r="C36381" s="7"/>
      <c r="D36381" s="4"/>
      <c r="E36381" s="4"/>
      <c r="F36381" s="4"/>
      <c r="G36381" s="31"/>
    </row>
    <row r="36382" spans="2:7" s="40" customFormat="1">
      <c r="B36382" s="7"/>
      <c r="C36382" s="7"/>
      <c r="D36382" s="4"/>
      <c r="E36382" s="4"/>
      <c r="F36382" s="4"/>
      <c r="G36382" s="31"/>
    </row>
    <row r="36383" spans="2:7" s="40" customFormat="1">
      <c r="B36383" s="7"/>
      <c r="C36383" s="7"/>
      <c r="D36383" s="4"/>
      <c r="E36383" s="4"/>
      <c r="F36383" s="4"/>
      <c r="G36383" s="31"/>
    </row>
    <row r="36384" spans="2:7" s="40" customFormat="1">
      <c r="B36384" s="7"/>
      <c r="C36384" s="7"/>
      <c r="D36384" s="4"/>
      <c r="E36384" s="4"/>
      <c r="F36384" s="4"/>
      <c r="G36384" s="31"/>
    </row>
    <row r="36385" spans="2:7" s="40" customFormat="1">
      <c r="B36385" s="7"/>
      <c r="C36385" s="7"/>
      <c r="D36385" s="4"/>
      <c r="E36385" s="4"/>
      <c r="F36385" s="4"/>
      <c r="G36385" s="31"/>
    </row>
    <row r="36386" spans="2:7" s="40" customFormat="1">
      <c r="B36386" s="7"/>
      <c r="C36386" s="7"/>
      <c r="D36386" s="4"/>
      <c r="E36386" s="4"/>
      <c r="F36386" s="4"/>
      <c r="G36386" s="31"/>
    </row>
    <row r="36387" spans="2:7" s="40" customFormat="1">
      <c r="B36387" s="7"/>
      <c r="C36387" s="7"/>
      <c r="D36387" s="4"/>
      <c r="E36387" s="4"/>
      <c r="F36387" s="4"/>
      <c r="G36387" s="31"/>
    </row>
    <row r="36388" spans="2:7" s="40" customFormat="1">
      <c r="B36388" s="7"/>
      <c r="C36388" s="7"/>
      <c r="D36388" s="4"/>
      <c r="E36388" s="4"/>
      <c r="F36388" s="4"/>
      <c r="G36388" s="31"/>
    </row>
    <row r="36389" spans="2:7" s="40" customFormat="1">
      <c r="B36389" s="7"/>
      <c r="C36389" s="7"/>
      <c r="D36389" s="4"/>
      <c r="E36389" s="4"/>
      <c r="F36389" s="4"/>
      <c r="G36389" s="31"/>
    </row>
    <row r="36390" spans="2:7" s="40" customFormat="1">
      <c r="B36390" s="7"/>
      <c r="C36390" s="7"/>
      <c r="D36390" s="4"/>
      <c r="E36390" s="4"/>
      <c r="F36390" s="4"/>
      <c r="G36390" s="31"/>
    </row>
    <row r="36391" spans="2:7" s="40" customFormat="1">
      <c r="B36391" s="7"/>
      <c r="C36391" s="7"/>
      <c r="D36391" s="4"/>
      <c r="E36391" s="4"/>
      <c r="F36391" s="4"/>
      <c r="G36391" s="31"/>
    </row>
    <row r="36392" spans="2:7" s="40" customFormat="1">
      <c r="B36392" s="7"/>
      <c r="C36392" s="7"/>
      <c r="D36392" s="4"/>
      <c r="E36392" s="4"/>
      <c r="F36392" s="4"/>
      <c r="G36392" s="31"/>
    </row>
    <row r="36393" spans="2:7" s="40" customFormat="1">
      <c r="B36393" s="7"/>
      <c r="C36393" s="7"/>
      <c r="D36393" s="4"/>
      <c r="E36393" s="4"/>
      <c r="F36393" s="4"/>
      <c r="G36393" s="31"/>
    </row>
    <row r="36394" spans="2:7" s="40" customFormat="1">
      <c r="B36394" s="7"/>
      <c r="C36394" s="7"/>
      <c r="D36394" s="4"/>
      <c r="E36394" s="4"/>
      <c r="F36394" s="4"/>
      <c r="G36394" s="31"/>
    </row>
    <row r="36395" spans="2:7" s="40" customFormat="1">
      <c r="B36395" s="7"/>
      <c r="C36395" s="7"/>
      <c r="D36395" s="4"/>
      <c r="E36395" s="4"/>
      <c r="F36395" s="4"/>
      <c r="G36395" s="31"/>
    </row>
    <row r="36396" spans="2:7" s="40" customFormat="1">
      <c r="B36396" s="7"/>
      <c r="C36396" s="7"/>
      <c r="D36396" s="4"/>
      <c r="E36396" s="4"/>
      <c r="F36396" s="4"/>
      <c r="G36396" s="31"/>
    </row>
    <row r="36397" spans="2:7" s="40" customFormat="1">
      <c r="B36397" s="7"/>
      <c r="C36397" s="7"/>
      <c r="D36397" s="4"/>
      <c r="E36397" s="4"/>
      <c r="F36397" s="4"/>
      <c r="G36397" s="31"/>
    </row>
    <row r="36398" spans="2:7" s="40" customFormat="1">
      <c r="B36398" s="7"/>
      <c r="C36398" s="7"/>
      <c r="D36398" s="4"/>
      <c r="E36398" s="4"/>
      <c r="F36398" s="4"/>
      <c r="G36398" s="31"/>
    </row>
    <row r="36399" spans="2:7" s="40" customFormat="1">
      <c r="B36399" s="7"/>
      <c r="C36399" s="7"/>
      <c r="D36399" s="4"/>
      <c r="E36399" s="4"/>
      <c r="F36399" s="4"/>
      <c r="G36399" s="31"/>
    </row>
    <row r="36400" spans="2:7" s="40" customFormat="1">
      <c r="B36400" s="7"/>
      <c r="C36400" s="7"/>
      <c r="D36400" s="4"/>
      <c r="E36400" s="4"/>
      <c r="F36400" s="4"/>
      <c r="G36400" s="31"/>
    </row>
    <row r="36401" spans="2:7" s="40" customFormat="1">
      <c r="B36401" s="7"/>
      <c r="C36401" s="7"/>
      <c r="D36401" s="4"/>
      <c r="E36401" s="4"/>
      <c r="F36401" s="4"/>
      <c r="G36401" s="31"/>
    </row>
    <row r="36402" spans="2:7" s="40" customFormat="1">
      <c r="B36402" s="7"/>
      <c r="C36402" s="7"/>
      <c r="D36402" s="4"/>
      <c r="E36402" s="4"/>
      <c r="F36402" s="4"/>
      <c r="G36402" s="31"/>
    </row>
    <row r="36403" spans="2:7" s="40" customFormat="1">
      <c r="B36403" s="7"/>
      <c r="C36403" s="7"/>
      <c r="D36403" s="4"/>
      <c r="E36403" s="4"/>
      <c r="F36403" s="4"/>
      <c r="G36403" s="31"/>
    </row>
    <row r="36404" spans="2:7" s="40" customFormat="1">
      <c r="B36404" s="7"/>
      <c r="C36404" s="7"/>
      <c r="D36404" s="4"/>
      <c r="E36404" s="4"/>
      <c r="F36404" s="4"/>
      <c r="G36404" s="31"/>
    </row>
    <row r="36405" spans="2:7" s="40" customFormat="1">
      <c r="B36405" s="7"/>
      <c r="C36405" s="7"/>
      <c r="D36405" s="4"/>
      <c r="E36405" s="4"/>
      <c r="F36405" s="4"/>
      <c r="G36405" s="31"/>
    </row>
    <row r="36406" spans="2:7" s="40" customFormat="1">
      <c r="B36406" s="7"/>
      <c r="C36406" s="7"/>
      <c r="D36406" s="4"/>
      <c r="E36406" s="4"/>
      <c r="F36406" s="4"/>
      <c r="G36406" s="31"/>
    </row>
    <row r="36407" spans="2:7" s="40" customFormat="1">
      <c r="B36407" s="7"/>
      <c r="C36407" s="7"/>
      <c r="D36407" s="4"/>
      <c r="E36407" s="4"/>
      <c r="F36407" s="4"/>
      <c r="G36407" s="31"/>
    </row>
    <row r="36408" spans="2:7" s="40" customFormat="1">
      <c r="B36408" s="7"/>
      <c r="C36408" s="7"/>
      <c r="D36408" s="4"/>
      <c r="E36408" s="4"/>
      <c r="F36408" s="4"/>
      <c r="G36408" s="31"/>
    </row>
    <row r="36409" spans="2:7" s="40" customFormat="1">
      <c r="B36409" s="7"/>
      <c r="C36409" s="7"/>
      <c r="D36409" s="4"/>
      <c r="E36409" s="4"/>
      <c r="F36409" s="4"/>
      <c r="G36409" s="31"/>
    </row>
    <row r="36410" spans="2:7" s="40" customFormat="1">
      <c r="B36410" s="7"/>
      <c r="C36410" s="7"/>
      <c r="D36410" s="4"/>
      <c r="E36410" s="4"/>
      <c r="F36410" s="4"/>
      <c r="G36410" s="31"/>
    </row>
    <row r="36411" spans="2:7" s="40" customFormat="1">
      <c r="B36411" s="7"/>
      <c r="C36411" s="7"/>
      <c r="D36411" s="4"/>
      <c r="E36411" s="4"/>
      <c r="F36411" s="4"/>
      <c r="G36411" s="31"/>
    </row>
    <row r="36412" spans="2:7" s="40" customFormat="1">
      <c r="B36412" s="7"/>
      <c r="C36412" s="7"/>
      <c r="D36412" s="4"/>
      <c r="E36412" s="4"/>
      <c r="F36412" s="4"/>
      <c r="G36412" s="31"/>
    </row>
    <row r="36413" spans="2:7" s="40" customFormat="1">
      <c r="B36413" s="7"/>
      <c r="C36413" s="7"/>
      <c r="D36413" s="4"/>
      <c r="E36413" s="4"/>
      <c r="F36413" s="4"/>
      <c r="G36413" s="31"/>
    </row>
    <row r="36414" spans="2:7" s="40" customFormat="1">
      <c r="B36414" s="7"/>
      <c r="C36414" s="7"/>
      <c r="D36414" s="4"/>
      <c r="E36414" s="4"/>
      <c r="F36414" s="4"/>
      <c r="G36414" s="31"/>
    </row>
    <row r="36415" spans="2:7" s="40" customFormat="1">
      <c r="B36415" s="7"/>
      <c r="C36415" s="7"/>
      <c r="D36415" s="4"/>
      <c r="E36415" s="4"/>
      <c r="F36415" s="4"/>
      <c r="G36415" s="31"/>
    </row>
    <row r="36416" spans="2:7" s="40" customFormat="1">
      <c r="B36416" s="7"/>
      <c r="C36416" s="7"/>
      <c r="D36416" s="4"/>
      <c r="E36416" s="4"/>
      <c r="F36416" s="4"/>
      <c r="G36416" s="31"/>
    </row>
    <row r="36417" spans="2:7" s="40" customFormat="1">
      <c r="B36417" s="7"/>
      <c r="C36417" s="7"/>
      <c r="D36417" s="4"/>
      <c r="E36417" s="4"/>
      <c r="F36417" s="4"/>
      <c r="G36417" s="31"/>
    </row>
    <row r="36418" spans="2:7" s="40" customFormat="1">
      <c r="B36418" s="7"/>
      <c r="C36418" s="7"/>
      <c r="D36418" s="4"/>
      <c r="E36418" s="4"/>
      <c r="F36418" s="4"/>
      <c r="G36418" s="31"/>
    </row>
    <row r="36419" spans="2:7" s="40" customFormat="1">
      <c r="B36419" s="7"/>
      <c r="C36419" s="7"/>
      <c r="D36419" s="4"/>
      <c r="E36419" s="4"/>
      <c r="F36419" s="4"/>
      <c r="G36419" s="31"/>
    </row>
    <row r="36420" spans="2:7" s="40" customFormat="1">
      <c r="B36420" s="7"/>
      <c r="C36420" s="7"/>
      <c r="D36420" s="4"/>
      <c r="E36420" s="4"/>
      <c r="F36420" s="4"/>
      <c r="G36420" s="31"/>
    </row>
    <row r="36421" spans="2:7" s="40" customFormat="1">
      <c r="B36421" s="7"/>
      <c r="C36421" s="7"/>
      <c r="D36421" s="4"/>
      <c r="E36421" s="4"/>
      <c r="F36421" s="4"/>
      <c r="G36421" s="31"/>
    </row>
    <row r="36422" spans="2:7" s="40" customFormat="1">
      <c r="B36422" s="7"/>
      <c r="C36422" s="7"/>
      <c r="D36422" s="4"/>
      <c r="E36422" s="4"/>
      <c r="F36422" s="4"/>
      <c r="G36422" s="31"/>
    </row>
    <row r="36423" spans="2:7" s="40" customFormat="1">
      <c r="B36423" s="7"/>
      <c r="C36423" s="7"/>
      <c r="D36423" s="4"/>
      <c r="E36423" s="4"/>
      <c r="F36423" s="4"/>
      <c r="G36423" s="31"/>
    </row>
    <row r="36424" spans="2:7" s="40" customFormat="1">
      <c r="B36424" s="7"/>
      <c r="C36424" s="7"/>
      <c r="D36424" s="4"/>
      <c r="E36424" s="4"/>
      <c r="F36424" s="4"/>
      <c r="G36424" s="31"/>
    </row>
    <row r="36425" spans="2:7" s="40" customFormat="1">
      <c r="B36425" s="7"/>
      <c r="C36425" s="7"/>
      <c r="D36425" s="4"/>
      <c r="E36425" s="4"/>
      <c r="F36425" s="4"/>
      <c r="G36425" s="31"/>
    </row>
    <row r="36426" spans="2:7" s="40" customFormat="1">
      <c r="B36426" s="7"/>
      <c r="C36426" s="7"/>
      <c r="D36426" s="4"/>
      <c r="E36426" s="4"/>
      <c r="F36426" s="4"/>
      <c r="G36426" s="31"/>
    </row>
    <row r="36427" spans="2:7" s="40" customFormat="1">
      <c r="B36427" s="7"/>
      <c r="C36427" s="7"/>
      <c r="D36427" s="4"/>
      <c r="E36427" s="4"/>
      <c r="F36427" s="4"/>
      <c r="G36427" s="31"/>
    </row>
    <row r="36428" spans="2:7" s="40" customFormat="1">
      <c r="B36428" s="7"/>
      <c r="C36428" s="7"/>
      <c r="D36428" s="4"/>
      <c r="E36428" s="4"/>
      <c r="F36428" s="4"/>
      <c r="G36428" s="31"/>
    </row>
    <row r="36429" spans="2:7" s="40" customFormat="1">
      <c r="B36429" s="7"/>
      <c r="C36429" s="7"/>
      <c r="D36429" s="4"/>
      <c r="E36429" s="4"/>
      <c r="F36429" s="4"/>
      <c r="G36429" s="31"/>
    </row>
    <row r="36430" spans="2:7" s="40" customFormat="1">
      <c r="B36430" s="7"/>
      <c r="C36430" s="7"/>
      <c r="D36430" s="4"/>
      <c r="E36430" s="4"/>
      <c r="F36430" s="4"/>
      <c r="G36430" s="31"/>
    </row>
    <row r="36431" spans="2:7" s="40" customFormat="1">
      <c r="B36431" s="7"/>
      <c r="C36431" s="7"/>
      <c r="D36431" s="4"/>
      <c r="E36431" s="4"/>
      <c r="F36431" s="4"/>
      <c r="G36431" s="31"/>
    </row>
    <row r="36432" spans="2:7" s="40" customFormat="1">
      <c r="B36432" s="7"/>
      <c r="C36432" s="7"/>
      <c r="D36432" s="4"/>
      <c r="E36432" s="4"/>
      <c r="F36432" s="4"/>
      <c r="G36432" s="31"/>
    </row>
    <row r="36433" spans="2:7" s="40" customFormat="1">
      <c r="B36433" s="7"/>
      <c r="C36433" s="7"/>
      <c r="D36433" s="4"/>
      <c r="E36433" s="4"/>
      <c r="F36433" s="4"/>
      <c r="G36433" s="31"/>
    </row>
    <row r="36434" spans="2:7" s="40" customFormat="1">
      <c r="B36434" s="7"/>
      <c r="C36434" s="7"/>
      <c r="D36434" s="4"/>
      <c r="E36434" s="4"/>
      <c r="F36434" s="4"/>
      <c r="G36434" s="31"/>
    </row>
    <row r="36435" spans="2:7" s="40" customFormat="1">
      <c r="B36435" s="7"/>
      <c r="C36435" s="7"/>
      <c r="D36435" s="4"/>
      <c r="E36435" s="4"/>
      <c r="F36435" s="4"/>
      <c r="G36435" s="31"/>
    </row>
    <row r="36436" spans="2:7" s="40" customFormat="1">
      <c r="B36436" s="7"/>
      <c r="C36436" s="7"/>
      <c r="D36436" s="4"/>
      <c r="E36436" s="4"/>
      <c r="F36436" s="4"/>
      <c r="G36436" s="31"/>
    </row>
    <row r="36437" spans="2:7" s="40" customFormat="1">
      <c r="B36437" s="7"/>
      <c r="C36437" s="7"/>
      <c r="D36437" s="4"/>
      <c r="E36437" s="4"/>
      <c r="F36437" s="4"/>
      <c r="G36437" s="31"/>
    </row>
    <row r="36438" spans="2:7" s="40" customFormat="1">
      <c r="B36438" s="7"/>
      <c r="C36438" s="7"/>
      <c r="D36438" s="4"/>
      <c r="E36438" s="4"/>
      <c r="F36438" s="4"/>
      <c r="G36438" s="31"/>
    </row>
    <row r="36439" spans="2:7" s="40" customFormat="1">
      <c r="B36439" s="7"/>
      <c r="C36439" s="7"/>
      <c r="D36439" s="4"/>
      <c r="E36439" s="4"/>
      <c r="F36439" s="4"/>
      <c r="G36439" s="31"/>
    </row>
    <row r="36440" spans="2:7" s="40" customFormat="1">
      <c r="B36440" s="7"/>
      <c r="C36440" s="7"/>
      <c r="D36440" s="4"/>
      <c r="E36440" s="4"/>
      <c r="F36440" s="4"/>
      <c r="G36440" s="31"/>
    </row>
    <row r="36441" spans="2:7" s="40" customFormat="1">
      <c r="B36441" s="7"/>
      <c r="C36441" s="7"/>
      <c r="D36441" s="4"/>
      <c r="E36441" s="4"/>
      <c r="F36441" s="4"/>
      <c r="G36441" s="31"/>
    </row>
    <row r="36442" spans="2:7" s="40" customFormat="1">
      <c r="B36442" s="7"/>
      <c r="C36442" s="7"/>
      <c r="D36442" s="4"/>
      <c r="E36442" s="4"/>
      <c r="F36442" s="4"/>
      <c r="G36442" s="31"/>
    </row>
    <row r="36443" spans="2:7" s="40" customFormat="1">
      <c r="B36443" s="7"/>
      <c r="C36443" s="7"/>
      <c r="D36443" s="4"/>
      <c r="E36443" s="4"/>
      <c r="F36443" s="4"/>
      <c r="G36443" s="31"/>
    </row>
    <row r="36444" spans="2:7" s="40" customFormat="1">
      <c r="B36444" s="7"/>
      <c r="C36444" s="7"/>
      <c r="D36444" s="4"/>
      <c r="E36444" s="4"/>
      <c r="F36444" s="4"/>
      <c r="G36444" s="31"/>
    </row>
    <row r="36445" spans="2:7" s="40" customFormat="1">
      <c r="B36445" s="7"/>
      <c r="C36445" s="7"/>
      <c r="D36445" s="4"/>
      <c r="E36445" s="4"/>
      <c r="F36445" s="4"/>
      <c r="G36445" s="31"/>
    </row>
    <row r="36446" spans="2:7" s="40" customFormat="1">
      <c r="B36446" s="7"/>
      <c r="C36446" s="7"/>
      <c r="D36446" s="4"/>
      <c r="E36446" s="4"/>
      <c r="F36446" s="4"/>
      <c r="G36446" s="31"/>
    </row>
    <row r="36447" spans="2:7" s="40" customFormat="1">
      <c r="B36447" s="7"/>
      <c r="C36447" s="7"/>
      <c r="D36447" s="4"/>
      <c r="E36447" s="4"/>
      <c r="F36447" s="4"/>
      <c r="G36447" s="31"/>
    </row>
    <row r="36448" spans="2:7" s="40" customFormat="1">
      <c r="B36448" s="7"/>
      <c r="C36448" s="7"/>
      <c r="D36448" s="4"/>
      <c r="E36448" s="4"/>
      <c r="F36448" s="4"/>
      <c r="G36448" s="31"/>
    </row>
    <row r="36449" spans="2:7" s="40" customFormat="1">
      <c r="B36449" s="7"/>
      <c r="C36449" s="7"/>
      <c r="D36449" s="4"/>
      <c r="E36449" s="4"/>
      <c r="F36449" s="4"/>
      <c r="G36449" s="31"/>
    </row>
    <row r="36450" spans="2:7" s="40" customFormat="1">
      <c r="B36450" s="7"/>
      <c r="C36450" s="7"/>
      <c r="D36450" s="4"/>
      <c r="E36450" s="4"/>
      <c r="F36450" s="4"/>
      <c r="G36450" s="31"/>
    </row>
    <row r="36451" spans="2:7" s="40" customFormat="1">
      <c r="B36451" s="7"/>
      <c r="C36451" s="7"/>
      <c r="D36451" s="4"/>
      <c r="E36451" s="4"/>
      <c r="F36451" s="4"/>
      <c r="G36451" s="31"/>
    </row>
    <row r="36452" spans="2:7" s="40" customFormat="1">
      <c r="B36452" s="7"/>
      <c r="C36452" s="7"/>
      <c r="D36452" s="4"/>
      <c r="E36452" s="4"/>
      <c r="F36452" s="4"/>
      <c r="G36452" s="31"/>
    </row>
    <row r="36453" spans="2:7" s="40" customFormat="1">
      <c r="B36453" s="7"/>
      <c r="C36453" s="7"/>
      <c r="D36453" s="4"/>
      <c r="E36453" s="4"/>
      <c r="F36453" s="4"/>
      <c r="G36453" s="31"/>
    </row>
    <row r="36454" spans="2:7" s="40" customFormat="1">
      <c r="B36454" s="7"/>
      <c r="C36454" s="7"/>
      <c r="D36454" s="4"/>
      <c r="E36454" s="4"/>
      <c r="F36454" s="4"/>
      <c r="G36454" s="31"/>
    </row>
    <row r="36455" spans="2:7" s="40" customFormat="1">
      <c r="B36455" s="7"/>
      <c r="C36455" s="7"/>
      <c r="D36455" s="4"/>
      <c r="E36455" s="4"/>
      <c r="F36455" s="4"/>
      <c r="G36455" s="31"/>
    </row>
    <row r="36456" spans="2:7" s="40" customFormat="1">
      <c r="B36456" s="7"/>
      <c r="C36456" s="7"/>
      <c r="D36456" s="4"/>
      <c r="E36456" s="4"/>
      <c r="F36456" s="4"/>
      <c r="G36456" s="31"/>
    </row>
    <row r="36457" spans="2:7" s="40" customFormat="1">
      <c r="B36457" s="7"/>
      <c r="C36457" s="7"/>
      <c r="D36457" s="4"/>
      <c r="E36457" s="4"/>
      <c r="F36457" s="4"/>
      <c r="G36457" s="31"/>
    </row>
    <row r="36458" spans="2:7" s="40" customFormat="1">
      <c r="B36458" s="7"/>
      <c r="C36458" s="7"/>
      <c r="D36458" s="4"/>
      <c r="E36458" s="4"/>
      <c r="F36458" s="4"/>
      <c r="G36458" s="31"/>
    </row>
    <row r="36459" spans="2:7" s="40" customFormat="1">
      <c r="B36459" s="7"/>
      <c r="C36459" s="7"/>
      <c r="D36459" s="4"/>
      <c r="E36459" s="4"/>
      <c r="F36459" s="4"/>
      <c r="G36459" s="31"/>
    </row>
    <row r="36460" spans="2:7" s="40" customFormat="1">
      <c r="B36460" s="7"/>
      <c r="C36460" s="7"/>
      <c r="D36460" s="4"/>
      <c r="E36460" s="4"/>
      <c r="F36460" s="4"/>
      <c r="G36460" s="31"/>
    </row>
    <row r="36461" spans="2:7" s="40" customFormat="1">
      <c r="B36461" s="7"/>
      <c r="C36461" s="7"/>
      <c r="D36461" s="4"/>
      <c r="E36461" s="4"/>
      <c r="F36461" s="4"/>
      <c r="G36461" s="31"/>
    </row>
    <row r="36462" spans="2:7" s="40" customFormat="1">
      <c r="B36462" s="7"/>
      <c r="C36462" s="7"/>
      <c r="D36462" s="4"/>
      <c r="E36462" s="4"/>
      <c r="F36462" s="4"/>
      <c r="G36462" s="31"/>
    </row>
    <row r="36463" spans="2:7" s="40" customFormat="1">
      <c r="B36463" s="7"/>
      <c r="C36463" s="7"/>
      <c r="D36463" s="4"/>
      <c r="E36463" s="4"/>
      <c r="F36463" s="4"/>
      <c r="G36463" s="31"/>
    </row>
    <row r="36464" spans="2:7" s="40" customFormat="1">
      <c r="B36464" s="7"/>
      <c r="C36464" s="7"/>
      <c r="D36464" s="4"/>
      <c r="E36464" s="4"/>
      <c r="F36464" s="4"/>
      <c r="G36464" s="31"/>
    </row>
    <row r="36465" spans="2:7" s="40" customFormat="1">
      <c r="B36465" s="7"/>
      <c r="C36465" s="7"/>
      <c r="D36465" s="4"/>
      <c r="E36465" s="4"/>
      <c r="F36465" s="4"/>
      <c r="G36465" s="31"/>
    </row>
    <row r="36466" spans="2:7" s="40" customFormat="1">
      <c r="B36466" s="7"/>
      <c r="C36466" s="7"/>
      <c r="D36466" s="4"/>
      <c r="E36466" s="4"/>
      <c r="F36466" s="4"/>
      <c r="G36466" s="31"/>
    </row>
    <row r="36467" spans="2:7" s="40" customFormat="1">
      <c r="B36467" s="7"/>
      <c r="C36467" s="7"/>
      <c r="D36467" s="4"/>
      <c r="E36467" s="4"/>
      <c r="F36467" s="4"/>
      <c r="G36467" s="31"/>
    </row>
    <row r="36468" spans="2:7" s="40" customFormat="1">
      <c r="B36468" s="7"/>
      <c r="C36468" s="7"/>
      <c r="D36468" s="4"/>
      <c r="E36468" s="4"/>
      <c r="F36468" s="4"/>
      <c r="G36468" s="31"/>
    </row>
    <row r="36469" spans="2:7" s="40" customFormat="1">
      <c r="B36469" s="7"/>
      <c r="C36469" s="7"/>
      <c r="D36469" s="4"/>
      <c r="E36469" s="4"/>
      <c r="F36469" s="4"/>
      <c r="G36469" s="31"/>
    </row>
    <row r="36470" spans="2:7" s="40" customFormat="1">
      <c r="B36470" s="7"/>
      <c r="C36470" s="7"/>
      <c r="D36470" s="4"/>
      <c r="E36470" s="4"/>
      <c r="F36470" s="4"/>
      <c r="G36470" s="31"/>
    </row>
    <row r="36471" spans="2:7" s="40" customFormat="1">
      <c r="B36471" s="7"/>
      <c r="C36471" s="7"/>
      <c r="D36471" s="4"/>
      <c r="E36471" s="4"/>
      <c r="F36471" s="4"/>
      <c r="G36471" s="31"/>
    </row>
    <row r="36472" spans="2:7" s="40" customFormat="1">
      <c r="B36472" s="7"/>
      <c r="C36472" s="7"/>
      <c r="D36472" s="4"/>
      <c r="E36472" s="4"/>
      <c r="F36472" s="4"/>
      <c r="G36472" s="31"/>
    </row>
    <row r="36473" spans="2:7" s="40" customFormat="1">
      <c r="B36473" s="7"/>
      <c r="C36473" s="7"/>
      <c r="D36473" s="4"/>
      <c r="E36473" s="4"/>
      <c r="F36473" s="4"/>
      <c r="G36473" s="31"/>
    </row>
    <row r="36474" spans="2:7" s="40" customFormat="1">
      <c r="B36474" s="7"/>
      <c r="C36474" s="7"/>
      <c r="D36474" s="4"/>
      <c r="E36474" s="4"/>
      <c r="F36474" s="4"/>
      <c r="G36474" s="31"/>
    </row>
    <row r="36475" spans="2:7" s="40" customFormat="1">
      <c r="B36475" s="7"/>
      <c r="C36475" s="7"/>
      <c r="D36475" s="4"/>
      <c r="E36475" s="4"/>
      <c r="F36475" s="4"/>
      <c r="G36475" s="31"/>
    </row>
    <row r="36476" spans="2:7" s="40" customFormat="1">
      <c r="B36476" s="7"/>
      <c r="C36476" s="7"/>
      <c r="D36476" s="4"/>
      <c r="E36476" s="4"/>
      <c r="F36476" s="4"/>
      <c r="G36476" s="31"/>
    </row>
    <row r="36477" spans="2:7" s="40" customFormat="1">
      <c r="B36477" s="7"/>
      <c r="C36477" s="7"/>
      <c r="D36477" s="4"/>
      <c r="E36477" s="4"/>
      <c r="F36477" s="4"/>
      <c r="G36477" s="31"/>
    </row>
    <row r="36478" spans="2:7" s="40" customFormat="1">
      <c r="B36478" s="7"/>
      <c r="C36478" s="7"/>
      <c r="D36478" s="4"/>
      <c r="E36478" s="4"/>
      <c r="F36478" s="4"/>
      <c r="G36478" s="31"/>
    </row>
    <row r="36479" spans="2:7" s="40" customFormat="1">
      <c r="B36479" s="7"/>
      <c r="C36479" s="7"/>
      <c r="D36479" s="4"/>
      <c r="E36479" s="4"/>
      <c r="F36479" s="4"/>
      <c r="G36479" s="31"/>
    </row>
    <row r="36480" spans="2:7" s="40" customFormat="1">
      <c r="B36480" s="7"/>
      <c r="C36480" s="7"/>
      <c r="D36480" s="4"/>
      <c r="E36480" s="4"/>
      <c r="F36480" s="4"/>
      <c r="G36480" s="31"/>
    </row>
    <row r="36481" spans="2:7" s="40" customFormat="1">
      <c r="B36481" s="7"/>
      <c r="C36481" s="7"/>
      <c r="D36481" s="4"/>
      <c r="E36481" s="4"/>
      <c r="F36481" s="4"/>
      <c r="G36481" s="31"/>
    </row>
    <row r="36482" spans="2:7" s="40" customFormat="1">
      <c r="B36482" s="7"/>
      <c r="C36482" s="7"/>
      <c r="D36482" s="4"/>
      <c r="E36482" s="4"/>
      <c r="F36482" s="4"/>
      <c r="G36482" s="31"/>
    </row>
    <row r="36483" spans="2:7" s="40" customFormat="1">
      <c r="B36483" s="7"/>
      <c r="C36483" s="7"/>
      <c r="D36483" s="4"/>
      <c r="E36483" s="4"/>
      <c r="F36483" s="4"/>
      <c r="G36483" s="31"/>
    </row>
    <row r="36484" spans="2:7" s="40" customFormat="1">
      <c r="B36484" s="7"/>
      <c r="C36484" s="7"/>
      <c r="D36484" s="4"/>
      <c r="E36484" s="4"/>
      <c r="F36484" s="4"/>
      <c r="G36484" s="31"/>
    </row>
    <row r="36485" spans="2:7" s="40" customFormat="1">
      <c r="B36485" s="7"/>
      <c r="C36485" s="7"/>
      <c r="D36485" s="4"/>
      <c r="E36485" s="4"/>
      <c r="F36485" s="4"/>
      <c r="G36485" s="31"/>
    </row>
    <row r="36486" spans="2:7" s="40" customFormat="1">
      <c r="B36486" s="7"/>
      <c r="C36486" s="7"/>
      <c r="D36486" s="4"/>
      <c r="E36486" s="4"/>
      <c r="F36486" s="4"/>
      <c r="G36486" s="31"/>
    </row>
    <row r="36487" spans="2:7" s="40" customFormat="1">
      <c r="B36487" s="7"/>
      <c r="C36487" s="7"/>
      <c r="D36487" s="4"/>
      <c r="E36487" s="4"/>
      <c r="F36487" s="4"/>
      <c r="G36487" s="31"/>
    </row>
    <row r="36488" spans="2:7" s="40" customFormat="1">
      <c r="B36488" s="7"/>
      <c r="C36488" s="7"/>
      <c r="D36488" s="4"/>
      <c r="E36488" s="4"/>
      <c r="F36488" s="4"/>
      <c r="G36488" s="31"/>
    </row>
    <row r="36489" spans="2:7" s="40" customFormat="1">
      <c r="B36489" s="7"/>
      <c r="C36489" s="7"/>
      <c r="D36489" s="4"/>
      <c r="E36489" s="4"/>
      <c r="F36489" s="4"/>
      <c r="G36489" s="31"/>
    </row>
    <row r="36490" spans="2:7" s="40" customFormat="1">
      <c r="B36490" s="7"/>
      <c r="C36490" s="7"/>
      <c r="D36490" s="4"/>
      <c r="E36490" s="4"/>
      <c r="F36490" s="4"/>
      <c r="G36490" s="31"/>
    </row>
    <row r="36491" spans="2:7" s="40" customFormat="1">
      <c r="B36491" s="7"/>
      <c r="C36491" s="7"/>
      <c r="D36491" s="4"/>
      <c r="E36491" s="4"/>
      <c r="F36491" s="4"/>
      <c r="G36491" s="31"/>
    </row>
    <row r="36492" spans="2:7" s="40" customFormat="1">
      <c r="B36492" s="7"/>
      <c r="C36492" s="7"/>
      <c r="D36492" s="4"/>
      <c r="E36492" s="4"/>
      <c r="F36492" s="4"/>
      <c r="G36492" s="31"/>
    </row>
    <row r="36493" spans="2:7" s="40" customFormat="1">
      <c r="B36493" s="7"/>
      <c r="C36493" s="7"/>
      <c r="D36493" s="4"/>
      <c r="E36493" s="4"/>
      <c r="F36493" s="4"/>
      <c r="G36493" s="31"/>
    </row>
    <row r="36494" spans="2:7" s="40" customFormat="1">
      <c r="B36494" s="7"/>
      <c r="C36494" s="7"/>
      <c r="D36494" s="4"/>
      <c r="E36494" s="4"/>
      <c r="F36494" s="4"/>
      <c r="G36494" s="31"/>
    </row>
    <row r="36495" spans="2:7" s="40" customFormat="1">
      <c r="B36495" s="7"/>
      <c r="C36495" s="7"/>
      <c r="D36495" s="4"/>
      <c r="E36495" s="4"/>
      <c r="F36495" s="4"/>
      <c r="G36495" s="31"/>
    </row>
    <row r="36496" spans="2:7" s="40" customFormat="1">
      <c r="B36496" s="7"/>
      <c r="C36496" s="7"/>
      <c r="D36496" s="4"/>
      <c r="E36496" s="4"/>
      <c r="F36496" s="4"/>
      <c r="G36496" s="31"/>
    </row>
    <row r="36497" spans="2:7" s="40" customFormat="1">
      <c r="B36497" s="7"/>
      <c r="C36497" s="7"/>
      <c r="D36497" s="4"/>
      <c r="E36497" s="4"/>
      <c r="F36497" s="4"/>
      <c r="G36497" s="31"/>
    </row>
    <row r="36498" spans="2:7" s="40" customFormat="1">
      <c r="B36498" s="7"/>
      <c r="C36498" s="7"/>
      <c r="D36498" s="4"/>
      <c r="E36498" s="4"/>
      <c r="F36498" s="4"/>
      <c r="G36498" s="31"/>
    </row>
    <row r="36499" spans="2:7" s="40" customFormat="1">
      <c r="B36499" s="7"/>
      <c r="C36499" s="7"/>
      <c r="D36499" s="4"/>
      <c r="E36499" s="4"/>
      <c r="F36499" s="4"/>
      <c r="G36499" s="31"/>
    </row>
    <row r="36500" spans="2:7" s="40" customFormat="1">
      <c r="B36500" s="7"/>
      <c r="C36500" s="7"/>
      <c r="D36500" s="4"/>
      <c r="E36500" s="4"/>
      <c r="F36500" s="4"/>
      <c r="G36500" s="31"/>
    </row>
    <row r="36501" spans="2:7" s="40" customFormat="1">
      <c r="B36501" s="7"/>
      <c r="C36501" s="7"/>
      <c r="D36501" s="4"/>
      <c r="E36501" s="4"/>
      <c r="F36501" s="4"/>
      <c r="G36501" s="31"/>
    </row>
    <row r="36502" spans="2:7" s="40" customFormat="1">
      <c r="B36502" s="7"/>
      <c r="C36502" s="7"/>
      <c r="D36502" s="4"/>
      <c r="E36502" s="4"/>
      <c r="F36502" s="4"/>
      <c r="G36502" s="31"/>
    </row>
    <row r="36503" spans="2:7" s="40" customFormat="1">
      <c r="B36503" s="7"/>
      <c r="C36503" s="7"/>
      <c r="D36503" s="4"/>
      <c r="E36503" s="4"/>
      <c r="F36503" s="4"/>
      <c r="G36503" s="31"/>
    </row>
    <row r="36504" spans="2:7" s="40" customFormat="1">
      <c r="B36504" s="7"/>
      <c r="C36504" s="7"/>
      <c r="D36504" s="4"/>
      <c r="E36504" s="4"/>
      <c r="F36504" s="4"/>
      <c r="G36504" s="31"/>
    </row>
    <row r="36505" spans="2:7" s="40" customFormat="1">
      <c r="B36505" s="7"/>
      <c r="C36505" s="7"/>
      <c r="D36505" s="4"/>
      <c r="E36505" s="4"/>
      <c r="F36505" s="4"/>
      <c r="G36505" s="31"/>
    </row>
    <row r="36506" spans="2:7" s="40" customFormat="1">
      <c r="B36506" s="7"/>
      <c r="C36506" s="7"/>
      <c r="D36506" s="4"/>
      <c r="E36506" s="4"/>
      <c r="F36506" s="4"/>
      <c r="G36506" s="31"/>
    </row>
    <row r="36507" spans="2:7" s="40" customFormat="1">
      <c r="B36507" s="7"/>
      <c r="C36507" s="7"/>
      <c r="D36507" s="4"/>
      <c r="E36507" s="4"/>
      <c r="F36507" s="4"/>
      <c r="G36507" s="31"/>
    </row>
    <row r="36508" spans="2:7" s="40" customFormat="1">
      <c r="B36508" s="7"/>
      <c r="C36508" s="7"/>
      <c r="D36508" s="4"/>
      <c r="E36508" s="4"/>
      <c r="F36508" s="4"/>
      <c r="G36508" s="31"/>
    </row>
    <row r="36509" spans="2:7" s="40" customFormat="1">
      <c r="B36509" s="7"/>
      <c r="C36509" s="7"/>
      <c r="D36509" s="4"/>
      <c r="E36509" s="4"/>
      <c r="F36509" s="4"/>
      <c r="G36509" s="31"/>
    </row>
    <row r="36510" spans="2:7" s="40" customFormat="1">
      <c r="B36510" s="7"/>
      <c r="C36510" s="7"/>
      <c r="D36510" s="4"/>
      <c r="E36510" s="4"/>
      <c r="F36510" s="4"/>
      <c r="G36510" s="31"/>
    </row>
    <row r="36511" spans="2:7" s="40" customFormat="1">
      <c r="B36511" s="7"/>
      <c r="C36511" s="7"/>
      <c r="D36511" s="4"/>
      <c r="E36511" s="4"/>
      <c r="F36511" s="4"/>
      <c r="G36511" s="31"/>
    </row>
    <row r="36512" spans="2:7" s="40" customFormat="1">
      <c r="B36512" s="7"/>
      <c r="C36512" s="7"/>
      <c r="D36512" s="4"/>
      <c r="E36512" s="4"/>
      <c r="F36512" s="4"/>
      <c r="G36512" s="31"/>
    </row>
    <row r="36513" spans="2:7" s="40" customFormat="1">
      <c r="B36513" s="7"/>
      <c r="C36513" s="7"/>
      <c r="D36513" s="4"/>
      <c r="E36513" s="4"/>
      <c r="F36513" s="4"/>
      <c r="G36513" s="31"/>
    </row>
    <row r="36514" spans="2:7" s="40" customFormat="1">
      <c r="B36514" s="7"/>
      <c r="C36514" s="7"/>
      <c r="D36514" s="4"/>
      <c r="E36514" s="4"/>
      <c r="F36514" s="4"/>
      <c r="G36514" s="31"/>
    </row>
    <row r="36515" spans="2:7" s="40" customFormat="1">
      <c r="B36515" s="7"/>
      <c r="C36515" s="7"/>
      <c r="D36515" s="4"/>
      <c r="E36515" s="4"/>
      <c r="F36515" s="4"/>
      <c r="G36515" s="31"/>
    </row>
    <row r="36516" spans="2:7" s="40" customFormat="1">
      <c r="B36516" s="7"/>
      <c r="C36516" s="7"/>
      <c r="D36516" s="4"/>
      <c r="E36516" s="4"/>
      <c r="F36516" s="4"/>
      <c r="G36516" s="31"/>
    </row>
    <row r="36517" spans="2:7" s="40" customFormat="1">
      <c r="B36517" s="7"/>
      <c r="C36517" s="7"/>
      <c r="D36517" s="4"/>
      <c r="E36517" s="4"/>
      <c r="F36517" s="4"/>
      <c r="G36517" s="31"/>
    </row>
    <row r="36518" spans="2:7" s="40" customFormat="1">
      <c r="B36518" s="7"/>
      <c r="C36518" s="7"/>
      <c r="D36518" s="4"/>
      <c r="E36518" s="4"/>
      <c r="F36518" s="4"/>
      <c r="G36518" s="31"/>
    </row>
    <row r="36519" spans="2:7" s="40" customFormat="1">
      <c r="B36519" s="7"/>
      <c r="C36519" s="7"/>
      <c r="D36519" s="4"/>
      <c r="E36519" s="4"/>
      <c r="F36519" s="4"/>
      <c r="G36519" s="31"/>
    </row>
    <row r="36520" spans="2:7" s="40" customFormat="1">
      <c r="B36520" s="7"/>
      <c r="C36520" s="7"/>
      <c r="D36520" s="4"/>
      <c r="E36520" s="4"/>
      <c r="F36520" s="4"/>
      <c r="G36520" s="31"/>
    </row>
    <row r="36521" spans="2:7" s="40" customFormat="1">
      <c r="B36521" s="7"/>
      <c r="C36521" s="7"/>
      <c r="D36521" s="4"/>
      <c r="E36521" s="4"/>
      <c r="F36521" s="4"/>
      <c r="G36521" s="31"/>
    </row>
    <row r="36522" spans="2:7" s="40" customFormat="1">
      <c r="B36522" s="7"/>
      <c r="C36522" s="7"/>
      <c r="D36522" s="4"/>
      <c r="E36522" s="4"/>
      <c r="F36522" s="4"/>
      <c r="G36522" s="31"/>
    </row>
    <row r="36523" spans="2:7" s="40" customFormat="1">
      <c r="B36523" s="7"/>
      <c r="C36523" s="7"/>
      <c r="D36523" s="4"/>
      <c r="E36523" s="4"/>
      <c r="F36523" s="4"/>
      <c r="G36523" s="31"/>
    </row>
    <row r="36524" spans="2:7" s="40" customFormat="1">
      <c r="B36524" s="7"/>
      <c r="C36524" s="7"/>
      <c r="D36524" s="4"/>
      <c r="E36524" s="4"/>
      <c r="F36524" s="4"/>
      <c r="G36524" s="31"/>
    </row>
    <row r="36525" spans="2:7" s="40" customFormat="1">
      <c r="B36525" s="7"/>
      <c r="C36525" s="7"/>
      <c r="D36525" s="4"/>
      <c r="E36525" s="4"/>
      <c r="F36525" s="4"/>
      <c r="G36525" s="31"/>
    </row>
    <row r="36526" spans="2:7" s="40" customFormat="1">
      <c r="B36526" s="7"/>
      <c r="C36526" s="7"/>
      <c r="D36526" s="4"/>
      <c r="E36526" s="4"/>
      <c r="F36526" s="4"/>
      <c r="G36526" s="31"/>
    </row>
    <row r="36527" spans="2:7" s="40" customFormat="1">
      <c r="B36527" s="7"/>
      <c r="C36527" s="7"/>
      <c r="D36527" s="4"/>
      <c r="E36527" s="4"/>
      <c r="F36527" s="4"/>
      <c r="G36527" s="31"/>
    </row>
    <row r="36528" spans="2:7" s="40" customFormat="1">
      <c r="B36528" s="7"/>
      <c r="C36528" s="7"/>
      <c r="D36528" s="4"/>
      <c r="E36528" s="4"/>
      <c r="F36528" s="4"/>
      <c r="G36528" s="31"/>
    </row>
    <row r="36529" spans="2:7" s="40" customFormat="1">
      <c r="B36529" s="7"/>
      <c r="C36529" s="7"/>
      <c r="D36529" s="4"/>
      <c r="E36529" s="4"/>
      <c r="F36529" s="4"/>
      <c r="G36529" s="31"/>
    </row>
    <row r="36530" spans="2:7" s="40" customFormat="1">
      <c r="B36530" s="7"/>
      <c r="C36530" s="7"/>
      <c r="D36530" s="4"/>
      <c r="E36530" s="4"/>
      <c r="F36530" s="4"/>
      <c r="G36530" s="31"/>
    </row>
    <row r="36531" spans="2:7" s="40" customFormat="1">
      <c r="B36531" s="7"/>
      <c r="C36531" s="7"/>
      <c r="D36531" s="4"/>
      <c r="E36531" s="4"/>
      <c r="F36531" s="4"/>
      <c r="G36531" s="31"/>
    </row>
    <row r="36532" spans="2:7" s="40" customFormat="1">
      <c r="B36532" s="7"/>
      <c r="C36532" s="7"/>
      <c r="D36532" s="4"/>
      <c r="E36532" s="4"/>
      <c r="F36532" s="4"/>
      <c r="G36532" s="31"/>
    </row>
    <row r="36533" spans="2:7" s="40" customFormat="1">
      <c r="B36533" s="7"/>
      <c r="C36533" s="7"/>
      <c r="D36533" s="4"/>
      <c r="E36533" s="4"/>
      <c r="F36533" s="4"/>
      <c r="G36533" s="31"/>
    </row>
    <row r="36534" spans="2:7" s="40" customFormat="1">
      <c r="B36534" s="7"/>
      <c r="C36534" s="7"/>
      <c r="D36534" s="4"/>
      <c r="E36534" s="4"/>
      <c r="F36534" s="4"/>
      <c r="G36534" s="31"/>
    </row>
    <row r="36535" spans="2:7" s="40" customFormat="1">
      <c r="B36535" s="7"/>
      <c r="C36535" s="7"/>
      <c r="D36535" s="4"/>
      <c r="E36535" s="4"/>
      <c r="F36535" s="4"/>
      <c r="G36535" s="31"/>
    </row>
    <row r="36536" spans="2:7" s="40" customFormat="1">
      <c r="B36536" s="7"/>
      <c r="C36536" s="7"/>
      <c r="D36536" s="4"/>
      <c r="E36536" s="4"/>
      <c r="F36536" s="4"/>
      <c r="G36536" s="31"/>
    </row>
    <row r="36537" spans="2:7" s="40" customFormat="1">
      <c r="B36537" s="7"/>
      <c r="C36537" s="7"/>
      <c r="D36537" s="4"/>
      <c r="E36537" s="4"/>
      <c r="F36537" s="4"/>
      <c r="G36537" s="31"/>
    </row>
    <row r="36538" spans="2:7" s="40" customFormat="1">
      <c r="B36538" s="7"/>
      <c r="C36538" s="7"/>
      <c r="D36538" s="4"/>
      <c r="E36538" s="4"/>
      <c r="F36538" s="4"/>
      <c r="G36538" s="31"/>
    </row>
    <row r="36539" spans="2:7" s="40" customFormat="1">
      <c r="B36539" s="7"/>
      <c r="C36539" s="7"/>
      <c r="D36539" s="4"/>
      <c r="E36539" s="4"/>
      <c r="F36539" s="4"/>
      <c r="G36539" s="31"/>
    </row>
    <row r="36540" spans="2:7" s="40" customFormat="1">
      <c r="B36540" s="7"/>
      <c r="C36540" s="7"/>
      <c r="D36540" s="4"/>
      <c r="E36540" s="4"/>
      <c r="F36540" s="4"/>
      <c r="G36540" s="31"/>
    </row>
    <row r="36541" spans="2:7" s="40" customFormat="1">
      <c r="B36541" s="7"/>
      <c r="C36541" s="7"/>
      <c r="D36541" s="4"/>
      <c r="E36541" s="4"/>
      <c r="F36541" s="4"/>
      <c r="G36541" s="31"/>
    </row>
    <row r="36542" spans="2:7" s="40" customFormat="1">
      <c r="B36542" s="7"/>
      <c r="C36542" s="7"/>
      <c r="D36542" s="4"/>
      <c r="E36542" s="4"/>
      <c r="F36542" s="4"/>
      <c r="G36542" s="31"/>
    </row>
    <row r="36543" spans="2:7" s="40" customFormat="1">
      <c r="B36543" s="7"/>
      <c r="C36543" s="7"/>
      <c r="D36543" s="4"/>
      <c r="E36543" s="4"/>
      <c r="F36543" s="4"/>
      <c r="G36543" s="31"/>
    </row>
    <row r="36544" spans="2:7" s="40" customFormat="1">
      <c r="B36544" s="7"/>
      <c r="C36544" s="7"/>
      <c r="D36544" s="4"/>
      <c r="E36544" s="4"/>
      <c r="F36544" s="4"/>
      <c r="G36544" s="31"/>
    </row>
    <row r="36545" spans="2:7" s="40" customFormat="1">
      <c r="B36545" s="7"/>
      <c r="C36545" s="7"/>
      <c r="D36545" s="4"/>
      <c r="E36545" s="4"/>
      <c r="F36545" s="4"/>
      <c r="G36545" s="31"/>
    </row>
    <row r="36546" spans="2:7" s="40" customFormat="1">
      <c r="B36546" s="7"/>
      <c r="C36546" s="7"/>
      <c r="D36546" s="4"/>
      <c r="E36546" s="4"/>
      <c r="F36546" s="4"/>
      <c r="G36546" s="31"/>
    </row>
    <row r="36547" spans="2:7" s="40" customFormat="1">
      <c r="B36547" s="7"/>
      <c r="C36547" s="7"/>
      <c r="D36547" s="4"/>
      <c r="E36547" s="4"/>
      <c r="F36547" s="4"/>
      <c r="G36547" s="31"/>
    </row>
    <row r="36548" spans="2:7" s="40" customFormat="1">
      <c r="B36548" s="7"/>
      <c r="C36548" s="7"/>
      <c r="D36548" s="4"/>
      <c r="E36548" s="4"/>
      <c r="F36548" s="4"/>
      <c r="G36548" s="31"/>
    </row>
    <row r="36549" spans="2:7" s="40" customFormat="1">
      <c r="B36549" s="7"/>
      <c r="C36549" s="7"/>
      <c r="D36549" s="4"/>
      <c r="E36549" s="4"/>
      <c r="F36549" s="4"/>
      <c r="G36549" s="31"/>
    </row>
    <row r="36550" spans="2:7" s="40" customFormat="1">
      <c r="B36550" s="7"/>
      <c r="C36550" s="7"/>
      <c r="D36550" s="4"/>
      <c r="E36550" s="4"/>
      <c r="F36550" s="4"/>
      <c r="G36550" s="31"/>
    </row>
    <row r="36551" spans="2:7" s="40" customFormat="1">
      <c r="B36551" s="7"/>
      <c r="C36551" s="7"/>
      <c r="D36551" s="4"/>
      <c r="E36551" s="4"/>
      <c r="F36551" s="4"/>
      <c r="G36551" s="31"/>
    </row>
    <row r="36552" spans="2:7" s="40" customFormat="1">
      <c r="B36552" s="7"/>
      <c r="C36552" s="7"/>
      <c r="D36552" s="4"/>
      <c r="E36552" s="4"/>
      <c r="F36552" s="4"/>
      <c r="G36552" s="31"/>
    </row>
    <row r="36553" spans="2:7" s="40" customFormat="1">
      <c r="B36553" s="7"/>
      <c r="C36553" s="7"/>
      <c r="D36553" s="4"/>
      <c r="E36553" s="4"/>
      <c r="F36553" s="4"/>
      <c r="G36553" s="31"/>
    </row>
    <row r="36554" spans="2:7" s="40" customFormat="1">
      <c r="B36554" s="7"/>
      <c r="C36554" s="7"/>
      <c r="D36554" s="4"/>
      <c r="E36554" s="4"/>
      <c r="F36554" s="4"/>
      <c r="G36554" s="31"/>
    </row>
    <row r="36555" spans="2:7" s="40" customFormat="1">
      <c r="B36555" s="7"/>
      <c r="C36555" s="7"/>
      <c r="D36555" s="4"/>
      <c r="E36555" s="4"/>
      <c r="F36555" s="4"/>
      <c r="G36555" s="31"/>
    </row>
    <row r="36556" spans="2:7" s="40" customFormat="1">
      <c r="B36556" s="7"/>
      <c r="C36556" s="7"/>
      <c r="D36556" s="4"/>
      <c r="E36556" s="4"/>
      <c r="F36556" s="4"/>
      <c r="G36556" s="31"/>
    </row>
    <row r="36557" spans="2:7" s="40" customFormat="1">
      <c r="B36557" s="7"/>
      <c r="C36557" s="7"/>
      <c r="D36557" s="4"/>
      <c r="E36557" s="4"/>
      <c r="F36557" s="4"/>
      <c r="G36557" s="31"/>
    </row>
    <row r="36558" spans="2:7" s="40" customFormat="1">
      <c r="B36558" s="7"/>
      <c r="C36558" s="7"/>
      <c r="D36558" s="4"/>
      <c r="E36558" s="4"/>
      <c r="F36558" s="4"/>
      <c r="G36558" s="31"/>
    </row>
    <row r="36559" spans="2:7" s="40" customFormat="1">
      <c r="B36559" s="7"/>
      <c r="C36559" s="7"/>
      <c r="D36559" s="4"/>
      <c r="E36559" s="4"/>
      <c r="F36559" s="4"/>
      <c r="G36559" s="31"/>
    </row>
    <row r="36560" spans="2:7" s="40" customFormat="1">
      <c r="B36560" s="7"/>
      <c r="C36560" s="7"/>
      <c r="D36560" s="4"/>
      <c r="E36560" s="4"/>
      <c r="F36560" s="4"/>
      <c r="G36560" s="31"/>
    </row>
    <row r="36561" spans="2:7" s="40" customFormat="1">
      <c r="B36561" s="7"/>
      <c r="C36561" s="7"/>
      <c r="D36561" s="4"/>
      <c r="E36561" s="4"/>
      <c r="F36561" s="4"/>
      <c r="G36561" s="31"/>
    </row>
    <row r="36562" spans="2:7" s="40" customFormat="1">
      <c r="B36562" s="7"/>
      <c r="C36562" s="7"/>
      <c r="D36562" s="4"/>
      <c r="E36562" s="4"/>
      <c r="F36562" s="4"/>
      <c r="G36562" s="31"/>
    </row>
    <row r="36563" spans="2:7" s="40" customFormat="1">
      <c r="B36563" s="7"/>
      <c r="C36563" s="7"/>
      <c r="D36563" s="4"/>
      <c r="E36563" s="4"/>
      <c r="F36563" s="4"/>
      <c r="G36563" s="31"/>
    </row>
    <row r="36564" spans="2:7" s="40" customFormat="1">
      <c r="B36564" s="7"/>
      <c r="C36564" s="7"/>
      <c r="D36564" s="4"/>
      <c r="E36564" s="4"/>
      <c r="F36564" s="4"/>
      <c r="G36564" s="31"/>
    </row>
    <row r="36565" spans="2:7" s="40" customFormat="1">
      <c r="B36565" s="7"/>
      <c r="C36565" s="7"/>
      <c r="D36565" s="4"/>
      <c r="E36565" s="4"/>
      <c r="F36565" s="4"/>
      <c r="G36565" s="31"/>
    </row>
    <row r="36566" spans="2:7" s="40" customFormat="1">
      <c r="B36566" s="7"/>
      <c r="C36566" s="7"/>
      <c r="D36566" s="4"/>
      <c r="E36566" s="4"/>
      <c r="F36566" s="4"/>
      <c r="G36566" s="31"/>
    </row>
    <row r="36567" spans="2:7" s="40" customFormat="1">
      <c r="B36567" s="7"/>
      <c r="C36567" s="7"/>
      <c r="D36567" s="4"/>
      <c r="E36567" s="4"/>
      <c r="F36567" s="4"/>
      <c r="G36567" s="31"/>
    </row>
    <row r="36568" spans="2:7" s="40" customFormat="1">
      <c r="B36568" s="7"/>
      <c r="C36568" s="7"/>
      <c r="D36568" s="4"/>
      <c r="E36568" s="4"/>
      <c r="F36568" s="4"/>
      <c r="G36568" s="31"/>
    </row>
    <row r="36569" spans="2:7" s="40" customFormat="1">
      <c r="B36569" s="7"/>
      <c r="C36569" s="7"/>
      <c r="D36569" s="4"/>
      <c r="E36569" s="4"/>
      <c r="F36569" s="4"/>
      <c r="G36569" s="31"/>
    </row>
    <row r="36570" spans="2:7" s="40" customFormat="1">
      <c r="B36570" s="7"/>
      <c r="C36570" s="7"/>
      <c r="D36570" s="4"/>
      <c r="E36570" s="4"/>
      <c r="F36570" s="4"/>
      <c r="G36570" s="31"/>
    </row>
    <row r="36571" spans="2:7" s="40" customFormat="1">
      <c r="B36571" s="7"/>
      <c r="C36571" s="7"/>
      <c r="D36571" s="4"/>
      <c r="E36571" s="4"/>
      <c r="F36571" s="4"/>
      <c r="G36571" s="31"/>
    </row>
    <row r="36572" spans="2:7" s="40" customFormat="1">
      <c r="B36572" s="7"/>
      <c r="C36572" s="7"/>
      <c r="D36572" s="4"/>
      <c r="E36572" s="4"/>
      <c r="F36572" s="4"/>
      <c r="G36572" s="31"/>
    </row>
    <row r="36573" spans="2:7" s="40" customFormat="1">
      <c r="B36573" s="7"/>
      <c r="C36573" s="7"/>
      <c r="D36573" s="4"/>
      <c r="E36573" s="4"/>
      <c r="F36573" s="4"/>
      <c r="G36573" s="31"/>
    </row>
    <row r="36574" spans="2:7" s="40" customFormat="1">
      <c r="B36574" s="7"/>
      <c r="C36574" s="7"/>
      <c r="D36574" s="4"/>
      <c r="E36574" s="4"/>
      <c r="F36574" s="4"/>
      <c r="G36574" s="31"/>
    </row>
    <row r="36575" spans="2:7" s="40" customFormat="1">
      <c r="B36575" s="7"/>
      <c r="C36575" s="7"/>
      <c r="D36575" s="4"/>
      <c r="E36575" s="4"/>
      <c r="F36575" s="4"/>
      <c r="G36575" s="31"/>
    </row>
    <row r="36576" spans="2:7" s="40" customFormat="1">
      <c r="B36576" s="7"/>
      <c r="C36576" s="7"/>
      <c r="D36576" s="4"/>
      <c r="E36576" s="4"/>
      <c r="F36576" s="4"/>
      <c r="G36576" s="31"/>
    </row>
    <row r="36577" spans="2:7" s="40" customFormat="1">
      <c r="B36577" s="7"/>
      <c r="C36577" s="7"/>
      <c r="D36577" s="4"/>
      <c r="E36577" s="4"/>
      <c r="F36577" s="4"/>
      <c r="G36577" s="31"/>
    </row>
    <row r="36578" spans="2:7" s="40" customFormat="1">
      <c r="B36578" s="7"/>
      <c r="C36578" s="7"/>
      <c r="D36578" s="4"/>
      <c r="E36578" s="4"/>
      <c r="F36578" s="4"/>
      <c r="G36578" s="31"/>
    </row>
    <row r="36579" spans="2:7" s="40" customFormat="1">
      <c r="B36579" s="7"/>
      <c r="C36579" s="7"/>
      <c r="D36579" s="4"/>
      <c r="E36579" s="4"/>
      <c r="F36579" s="4"/>
      <c r="G36579" s="31"/>
    </row>
    <row r="36580" spans="2:7" s="40" customFormat="1">
      <c r="B36580" s="7"/>
      <c r="C36580" s="7"/>
      <c r="D36580" s="4"/>
      <c r="E36580" s="4"/>
      <c r="F36580" s="4"/>
      <c r="G36580" s="31"/>
    </row>
    <row r="36581" spans="2:7" s="40" customFormat="1">
      <c r="B36581" s="7"/>
      <c r="C36581" s="7"/>
      <c r="D36581" s="4"/>
      <c r="E36581" s="4"/>
      <c r="F36581" s="4"/>
      <c r="G36581" s="31"/>
    </row>
    <row r="36582" spans="2:7" s="40" customFormat="1">
      <c r="B36582" s="7"/>
      <c r="C36582" s="7"/>
      <c r="D36582" s="4"/>
      <c r="E36582" s="4"/>
      <c r="F36582" s="4"/>
      <c r="G36582" s="31"/>
    </row>
    <row r="36583" spans="2:7" s="40" customFormat="1">
      <c r="B36583" s="7"/>
      <c r="C36583" s="7"/>
      <c r="D36583" s="4"/>
      <c r="E36583" s="4"/>
      <c r="F36583" s="4"/>
      <c r="G36583" s="31"/>
    </row>
    <row r="36584" spans="2:7" s="40" customFormat="1">
      <c r="B36584" s="7"/>
      <c r="C36584" s="7"/>
      <c r="D36584" s="4"/>
      <c r="E36584" s="4"/>
      <c r="F36584" s="4"/>
      <c r="G36584" s="31"/>
    </row>
    <row r="36585" spans="2:7" s="40" customFormat="1">
      <c r="B36585" s="7"/>
      <c r="C36585" s="7"/>
      <c r="D36585" s="4"/>
      <c r="E36585" s="4"/>
      <c r="F36585" s="4"/>
      <c r="G36585" s="31"/>
    </row>
    <row r="36586" spans="2:7" s="40" customFormat="1">
      <c r="B36586" s="7"/>
      <c r="C36586" s="7"/>
      <c r="D36586" s="4"/>
      <c r="E36586" s="4"/>
      <c r="F36586" s="4"/>
      <c r="G36586" s="31"/>
    </row>
    <row r="36587" spans="2:7" s="40" customFormat="1">
      <c r="B36587" s="7"/>
      <c r="C36587" s="7"/>
      <c r="D36587" s="4"/>
      <c r="E36587" s="4"/>
      <c r="F36587" s="4"/>
      <c r="G36587" s="31"/>
    </row>
    <row r="36588" spans="2:7" s="40" customFormat="1">
      <c r="B36588" s="7"/>
      <c r="C36588" s="7"/>
      <c r="D36588" s="4"/>
      <c r="E36588" s="4"/>
      <c r="F36588" s="4"/>
      <c r="G36588" s="31"/>
    </row>
    <row r="36589" spans="2:7" s="40" customFormat="1">
      <c r="B36589" s="7"/>
      <c r="C36589" s="7"/>
      <c r="D36589" s="4"/>
      <c r="E36589" s="4"/>
      <c r="F36589" s="4"/>
      <c r="G36589" s="31"/>
    </row>
    <row r="36590" spans="2:7" s="40" customFormat="1">
      <c r="B36590" s="7"/>
      <c r="C36590" s="7"/>
      <c r="D36590" s="4"/>
      <c r="E36590" s="4"/>
      <c r="F36590" s="4"/>
      <c r="G36590" s="31"/>
    </row>
    <row r="36591" spans="2:7" s="40" customFormat="1">
      <c r="B36591" s="7"/>
      <c r="C36591" s="7"/>
      <c r="D36591" s="4"/>
      <c r="E36591" s="4"/>
      <c r="F36591" s="4"/>
      <c r="G36591" s="31"/>
    </row>
    <row r="36592" spans="2:7" s="40" customFormat="1">
      <c r="B36592" s="7"/>
      <c r="C36592" s="7"/>
      <c r="D36592" s="4"/>
      <c r="E36592" s="4"/>
      <c r="F36592" s="4"/>
      <c r="G36592" s="31"/>
    </row>
    <row r="36593" spans="2:7" s="40" customFormat="1">
      <c r="B36593" s="7"/>
      <c r="C36593" s="7"/>
      <c r="D36593" s="4"/>
      <c r="E36593" s="4"/>
      <c r="F36593" s="4"/>
      <c r="G36593" s="31"/>
    </row>
    <row r="36594" spans="2:7" s="40" customFormat="1">
      <c r="B36594" s="7"/>
      <c r="C36594" s="7"/>
      <c r="D36594" s="4"/>
      <c r="E36594" s="4"/>
      <c r="F36594" s="4"/>
      <c r="G36594" s="31"/>
    </row>
    <row r="36595" spans="2:7" s="40" customFormat="1">
      <c r="B36595" s="7"/>
      <c r="C36595" s="7"/>
      <c r="D36595" s="4"/>
      <c r="E36595" s="4"/>
      <c r="F36595" s="4"/>
      <c r="G36595" s="31"/>
    </row>
    <row r="36596" spans="2:7" s="40" customFormat="1">
      <c r="B36596" s="7"/>
      <c r="C36596" s="7"/>
      <c r="D36596" s="4"/>
      <c r="E36596" s="4"/>
      <c r="F36596" s="4"/>
      <c r="G36596" s="31"/>
    </row>
    <row r="36597" spans="2:7" s="40" customFormat="1">
      <c r="B36597" s="7"/>
      <c r="C36597" s="7"/>
      <c r="D36597" s="4"/>
      <c r="E36597" s="4"/>
      <c r="F36597" s="4"/>
      <c r="G36597" s="31"/>
    </row>
    <row r="36598" spans="2:7" s="40" customFormat="1">
      <c r="B36598" s="7"/>
      <c r="C36598" s="7"/>
      <c r="D36598" s="4"/>
      <c r="E36598" s="4"/>
      <c r="F36598" s="4"/>
      <c r="G36598" s="31"/>
    </row>
    <row r="36599" spans="2:7" s="40" customFormat="1">
      <c r="B36599" s="7"/>
      <c r="C36599" s="7"/>
      <c r="D36599" s="4"/>
      <c r="E36599" s="4"/>
      <c r="F36599" s="4"/>
      <c r="G36599" s="31"/>
    </row>
    <row r="36600" spans="2:7" s="40" customFormat="1">
      <c r="B36600" s="7"/>
      <c r="C36600" s="7"/>
      <c r="D36600" s="4"/>
      <c r="E36600" s="4"/>
      <c r="F36600" s="4"/>
      <c r="G36600" s="31"/>
    </row>
    <row r="36601" spans="2:7" s="40" customFormat="1">
      <c r="B36601" s="7"/>
      <c r="C36601" s="7"/>
      <c r="D36601" s="4"/>
      <c r="E36601" s="4"/>
      <c r="F36601" s="4"/>
      <c r="G36601" s="31"/>
    </row>
    <row r="36602" spans="2:7" s="40" customFormat="1">
      <c r="B36602" s="7"/>
      <c r="C36602" s="7"/>
      <c r="D36602" s="4"/>
      <c r="E36602" s="4"/>
      <c r="F36602" s="4"/>
      <c r="G36602" s="31"/>
    </row>
    <row r="36603" spans="2:7" s="40" customFormat="1">
      <c r="B36603" s="7"/>
      <c r="C36603" s="7"/>
      <c r="D36603" s="4"/>
      <c r="E36603" s="4"/>
      <c r="F36603" s="4"/>
      <c r="G36603" s="31"/>
    </row>
    <row r="36604" spans="2:7" s="40" customFormat="1">
      <c r="B36604" s="7"/>
      <c r="C36604" s="7"/>
      <c r="D36604" s="4"/>
      <c r="E36604" s="4"/>
      <c r="F36604" s="4"/>
      <c r="G36604" s="31"/>
    </row>
    <row r="36605" spans="2:7" s="40" customFormat="1">
      <c r="B36605" s="7"/>
      <c r="C36605" s="7"/>
      <c r="D36605" s="4"/>
      <c r="E36605" s="4"/>
      <c r="F36605" s="4"/>
      <c r="G36605" s="31"/>
    </row>
    <row r="36606" spans="2:7" s="40" customFormat="1">
      <c r="B36606" s="7"/>
      <c r="C36606" s="7"/>
      <c r="D36606" s="4"/>
      <c r="E36606" s="4"/>
      <c r="F36606" s="4"/>
      <c r="G36606" s="31"/>
    </row>
    <row r="36607" spans="2:7" s="40" customFormat="1">
      <c r="B36607" s="7"/>
      <c r="C36607" s="7"/>
      <c r="D36607" s="4"/>
      <c r="E36607" s="4"/>
      <c r="F36607" s="4"/>
      <c r="G36607" s="31"/>
    </row>
    <row r="36608" spans="2:7" s="40" customFormat="1">
      <c r="B36608" s="7"/>
      <c r="C36608" s="7"/>
      <c r="D36608" s="4"/>
      <c r="E36608" s="4"/>
      <c r="F36608" s="4"/>
      <c r="G36608" s="31"/>
    </row>
    <row r="36609" spans="2:7" s="40" customFormat="1">
      <c r="B36609" s="7"/>
      <c r="C36609" s="7"/>
      <c r="D36609" s="4"/>
      <c r="E36609" s="4"/>
      <c r="F36609" s="4"/>
      <c r="G36609" s="31"/>
    </row>
    <row r="36610" spans="2:7" s="40" customFormat="1">
      <c r="B36610" s="7"/>
      <c r="C36610" s="7"/>
      <c r="D36610" s="4"/>
      <c r="E36610" s="4"/>
      <c r="F36610" s="4"/>
      <c r="G36610" s="31"/>
    </row>
    <row r="36611" spans="2:7" s="40" customFormat="1">
      <c r="B36611" s="7"/>
      <c r="C36611" s="7"/>
      <c r="D36611" s="4"/>
      <c r="E36611" s="4"/>
      <c r="F36611" s="4"/>
      <c r="G36611" s="31"/>
    </row>
    <row r="36612" spans="2:7" s="40" customFormat="1">
      <c r="B36612" s="7"/>
      <c r="C36612" s="7"/>
      <c r="D36612" s="4"/>
      <c r="E36612" s="4"/>
      <c r="F36612" s="4"/>
      <c r="G36612" s="31"/>
    </row>
    <row r="36613" spans="2:7" s="40" customFormat="1">
      <c r="B36613" s="7"/>
      <c r="C36613" s="7"/>
      <c r="D36613" s="4"/>
      <c r="E36613" s="4"/>
      <c r="F36613" s="4"/>
      <c r="G36613" s="31"/>
    </row>
    <row r="36614" spans="2:7" s="40" customFormat="1">
      <c r="B36614" s="7"/>
      <c r="C36614" s="7"/>
      <c r="D36614" s="4"/>
      <c r="E36614" s="4"/>
      <c r="F36614" s="4"/>
      <c r="G36614" s="31"/>
    </row>
    <row r="36615" spans="2:7" s="40" customFormat="1">
      <c r="B36615" s="7"/>
      <c r="C36615" s="7"/>
      <c r="D36615" s="4"/>
      <c r="E36615" s="4"/>
      <c r="F36615" s="4"/>
      <c r="G36615" s="31"/>
    </row>
    <row r="36616" spans="2:7" s="40" customFormat="1">
      <c r="B36616" s="7"/>
      <c r="C36616" s="7"/>
      <c r="D36616" s="4"/>
      <c r="E36616" s="4"/>
      <c r="F36616" s="4"/>
      <c r="G36616" s="31"/>
    </row>
    <row r="36617" spans="2:7" s="40" customFormat="1">
      <c r="B36617" s="7"/>
      <c r="C36617" s="7"/>
      <c r="D36617" s="4"/>
      <c r="E36617" s="4"/>
      <c r="F36617" s="4"/>
      <c r="G36617" s="31"/>
    </row>
    <row r="36618" spans="2:7" s="40" customFormat="1">
      <c r="B36618" s="7"/>
      <c r="C36618" s="7"/>
      <c r="D36618" s="4"/>
      <c r="E36618" s="4"/>
      <c r="F36618" s="4"/>
      <c r="G36618" s="31"/>
    </row>
    <row r="36619" spans="2:7" s="40" customFormat="1">
      <c r="B36619" s="7"/>
      <c r="C36619" s="7"/>
      <c r="D36619" s="4"/>
      <c r="E36619" s="4"/>
      <c r="F36619" s="4"/>
      <c r="G36619" s="31"/>
    </row>
    <row r="36620" spans="2:7" s="40" customFormat="1">
      <c r="B36620" s="7"/>
      <c r="C36620" s="7"/>
      <c r="D36620" s="4"/>
      <c r="E36620" s="4"/>
      <c r="F36620" s="4"/>
      <c r="G36620" s="31"/>
    </row>
    <row r="36621" spans="2:7" s="40" customFormat="1">
      <c r="B36621" s="7"/>
      <c r="C36621" s="7"/>
      <c r="D36621" s="4"/>
      <c r="E36621" s="4"/>
      <c r="F36621" s="4"/>
      <c r="G36621" s="31"/>
    </row>
    <row r="36622" spans="2:7" s="40" customFormat="1">
      <c r="B36622" s="7"/>
      <c r="C36622" s="7"/>
      <c r="D36622" s="4"/>
      <c r="E36622" s="4"/>
      <c r="F36622" s="4"/>
      <c r="G36622" s="31"/>
    </row>
    <row r="36623" spans="2:7" s="40" customFormat="1">
      <c r="B36623" s="7"/>
      <c r="C36623" s="7"/>
      <c r="D36623" s="4"/>
      <c r="E36623" s="4"/>
      <c r="F36623" s="4"/>
      <c r="G36623" s="31"/>
    </row>
    <row r="36624" spans="2:7" s="40" customFormat="1">
      <c r="B36624" s="7"/>
      <c r="C36624" s="7"/>
      <c r="D36624" s="4"/>
      <c r="E36624" s="4"/>
      <c r="F36624" s="4"/>
      <c r="G36624" s="31"/>
    </row>
    <row r="36625" spans="2:7" s="40" customFormat="1">
      <c r="B36625" s="7"/>
      <c r="C36625" s="7"/>
      <c r="D36625" s="4"/>
      <c r="E36625" s="4"/>
      <c r="F36625" s="4"/>
      <c r="G36625" s="31"/>
    </row>
    <row r="36626" spans="2:7" s="40" customFormat="1">
      <c r="B36626" s="7"/>
      <c r="C36626" s="7"/>
      <c r="D36626" s="4"/>
      <c r="E36626" s="4"/>
      <c r="F36626" s="4"/>
      <c r="G36626" s="31"/>
    </row>
    <row r="36627" spans="2:7" s="40" customFormat="1">
      <c r="B36627" s="7"/>
      <c r="C36627" s="7"/>
      <c r="D36627" s="4"/>
      <c r="E36627" s="4"/>
      <c r="F36627" s="4"/>
      <c r="G36627" s="31"/>
    </row>
    <row r="36628" spans="2:7" s="40" customFormat="1">
      <c r="B36628" s="7"/>
      <c r="C36628" s="7"/>
      <c r="D36628" s="4"/>
      <c r="E36628" s="4"/>
      <c r="F36628" s="4"/>
      <c r="G36628" s="31"/>
    </row>
    <row r="36629" spans="2:7" s="40" customFormat="1">
      <c r="B36629" s="7"/>
      <c r="C36629" s="7"/>
      <c r="D36629" s="4"/>
      <c r="E36629" s="4"/>
      <c r="F36629" s="4"/>
      <c r="G36629" s="31"/>
    </row>
    <row r="36630" spans="2:7" s="40" customFormat="1">
      <c r="B36630" s="7"/>
      <c r="C36630" s="7"/>
      <c r="D36630" s="4"/>
      <c r="E36630" s="4"/>
      <c r="F36630" s="4"/>
      <c r="G36630" s="31"/>
    </row>
    <row r="36631" spans="2:7" s="40" customFormat="1">
      <c r="B36631" s="7"/>
      <c r="C36631" s="7"/>
      <c r="D36631" s="4"/>
      <c r="E36631" s="4"/>
      <c r="F36631" s="4"/>
      <c r="G36631" s="31"/>
    </row>
    <row r="36632" spans="2:7" s="40" customFormat="1">
      <c r="B36632" s="7"/>
      <c r="C36632" s="7"/>
      <c r="D36632" s="4"/>
      <c r="E36632" s="4"/>
      <c r="F36632" s="4"/>
      <c r="G36632" s="31"/>
    </row>
    <row r="36633" spans="2:7" s="40" customFormat="1">
      <c r="B36633" s="7"/>
      <c r="C36633" s="7"/>
      <c r="D36633" s="4"/>
      <c r="E36633" s="4"/>
      <c r="F36633" s="4"/>
      <c r="G36633" s="31"/>
    </row>
    <row r="36634" spans="2:7" s="40" customFormat="1">
      <c r="B36634" s="7"/>
      <c r="C36634" s="7"/>
      <c r="D36634" s="4"/>
      <c r="E36634" s="4"/>
      <c r="F36634" s="4"/>
      <c r="G36634" s="31"/>
    </row>
    <row r="36635" spans="2:7" s="40" customFormat="1">
      <c r="B36635" s="7"/>
      <c r="C36635" s="7"/>
      <c r="D36635" s="4"/>
      <c r="E36635" s="4"/>
      <c r="F36635" s="4"/>
      <c r="G36635" s="31"/>
    </row>
    <row r="36636" spans="2:7" s="40" customFormat="1">
      <c r="B36636" s="7"/>
      <c r="C36636" s="7"/>
      <c r="D36636" s="4"/>
      <c r="E36636" s="4"/>
      <c r="F36636" s="4"/>
      <c r="G36636" s="31"/>
    </row>
    <row r="36637" spans="2:7" s="40" customFormat="1">
      <c r="B36637" s="7"/>
      <c r="C36637" s="7"/>
      <c r="D36637" s="4"/>
      <c r="E36637" s="4"/>
      <c r="F36637" s="4"/>
      <c r="G36637" s="31"/>
    </row>
    <row r="36638" spans="2:7" s="40" customFormat="1">
      <c r="B36638" s="7"/>
      <c r="C36638" s="7"/>
      <c r="D36638" s="4"/>
      <c r="E36638" s="4"/>
      <c r="F36638" s="4"/>
      <c r="G36638" s="31"/>
    </row>
    <row r="36639" spans="2:7" s="40" customFormat="1">
      <c r="B36639" s="7"/>
      <c r="C36639" s="7"/>
      <c r="D36639" s="4"/>
      <c r="E36639" s="4"/>
      <c r="F36639" s="4"/>
      <c r="G36639" s="31"/>
    </row>
    <row r="36640" spans="2:7" s="40" customFormat="1">
      <c r="B36640" s="7"/>
      <c r="C36640" s="7"/>
      <c r="D36640" s="4"/>
      <c r="E36640" s="4"/>
      <c r="F36640" s="4"/>
      <c r="G36640" s="31"/>
    </row>
    <row r="36641" spans="2:7" s="40" customFormat="1">
      <c r="B36641" s="7"/>
      <c r="C36641" s="7"/>
      <c r="D36641" s="4"/>
      <c r="E36641" s="4"/>
      <c r="F36641" s="4"/>
      <c r="G36641" s="31"/>
    </row>
    <row r="36642" spans="2:7" s="40" customFormat="1">
      <c r="B36642" s="7"/>
      <c r="C36642" s="7"/>
      <c r="D36642" s="4"/>
      <c r="E36642" s="4"/>
      <c r="F36642" s="4"/>
      <c r="G36642" s="31"/>
    </row>
    <row r="36643" spans="2:7" s="40" customFormat="1">
      <c r="B36643" s="7"/>
      <c r="C36643" s="7"/>
      <c r="D36643" s="4"/>
      <c r="E36643" s="4"/>
      <c r="F36643" s="4"/>
      <c r="G36643" s="31"/>
    </row>
    <row r="36644" spans="2:7" s="40" customFormat="1">
      <c r="B36644" s="7"/>
      <c r="C36644" s="7"/>
      <c r="D36644" s="4"/>
      <c r="E36644" s="4"/>
      <c r="F36644" s="4"/>
      <c r="G36644" s="31"/>
    </row>
    <row r="36645" spans="2:7" s="40" customFormat="1">
      <c r="B36645" s="7"/>
      <c r="C36645" s="7"/>
      <c r="D36645" s="4"/>
      <c r="E36645" s="4"/>
      <c r="F36645" s="4"/>
      <c r="G36645" s="31"/>
    </row>
    <row r="36646" spans="2:7" s="40" customFormat="1">
      <c r="B36646" s="7"/>
      <c r="C36646" s="7"/>
      <c r="D36646" s="4"/>
      <c r="E36646" s="4"/>
      <c r="F36646" s="4"/>
      <c r="G36646" s="31"/>
    </row>
    <row r="36647" spans="2:7" s="40" customFormat="1">
      <c r="B36647" s="7"/>
      <c r="C36647" s="7"/>
      <c r="D36647" s="4"/>
      <c r="E36647" s="4"/>
      <c r="F36647" s="4"/>
      <c r="G36647" s="31"/>
    </row>
    <row r="36648" spans="2:7" s="40" customFormat="1">
      <c r="B36648" s="7"/>
      <c r="C36648" s="7"/>
      <c r="D36648" s="4"/>
      <c r="E36648" s="4"/>
      <c r="F36648" s="4"/>
      <c r="G36648" s="31"/>
    </row>
    <row r="36649" spans="2:7" s="40" customFormat="1">
      <c r="B36649" s="7"/>
      <c r="C36649" s="7"/>
      <c r="D36649" s="4"/>
      <c r="E36649" s="4"/>
      <c r="F36649" s="4"/>
      <c r="G36649" s="31"/>
    </row>
    <row r="36650" spans="2:7" s="40" customFormat="1">
      <c r="B36650" s="7"/>
      <c r="C36650" s="7"/>
      <c r="D36650" s="4"/>
      <c r="E36650" s="4"/>
      <c r="F36650" s="4"/>
      <c r="G36650" s="31"/>
    </row>
    <row r="36651" spans="2:7" s="40" customFormat="1">
      <c r="B36651" s="7"/>
      <c r="C36651" s="7"/>
      <c r="D36651" s="4"/>
      <c r="E36651" s="4"/>
      <c r="F36651" s="4"/>
      <c r="G36651" s="31"/>
    </row>
    <row r="36652" spans="2:7" s="40" customFormat="1">
      <c r="B36652" s="7"/>
      <c r="C36652" s="7"/>
      <c r="D36652" s="4"/>
      <c r="E36652" s="4"/>
      <c r="F36652" s="4"/>
      <c r="G36652" s="31"/>
    </row>
    <row r="36653" spans="2:7" s="40" customFormat="1">
      <c r="B36653" s="7"/>
      <c r="C36653" s="7"/>
      <c r="D36653" s="4"/>
      <c r="E36653" s="4"/>
      <c r="F36653" s="4"/>
      <c r="G36653" s="31"/>
    </row>
    <row r="36654" spans="2:7" s="40" customFormat="1">
      <c r="B36654" s="7"/>
      <c r="C36654" s="7"/>
      <c r="D36654" s="4"/>
      <c r="E36654" s="4"/>
      <c r="F36654" s="4"/>
      <c r="G36654" s="31"/>
    </row>
    <row r="36655" spans="2:7" s="40" customFormat="1">
      <c r="B36655" s="7"/>
      <c r="C36655" s="7"/>
      <c r="D36655" s="4"/>
      <c r="E36655" s="4"/>
      <c r="F36655" s="4"/>
      <c r="G36655" s="31"/>
    </row>
    <row r="36656" spans="2:7" s="40" customFormat="1">
      <c r="B36656" s="7"/>
      <c r="C36656" s="7"/>
      <c r="D36656" s="4"/>
      <c r="E36656" s="4"/>
      <c r="F36656" s="4"/>
      <c r="G36656" s="31"/>
    </row>
    <row r="36657" spans="2:7" s="40" customFormat="1">
      <c r="B36657" s="7"/>
      <c r="C36657" s="7"/>
      <c r="D36657" s="4"/>
      <c r="E36657" s="4"/>
      <c r="F36657" s="4"/>
      <c r="G36657" s="31"/>
    </row>
    <row r="36658" spans="2:7" s="40" customFormat="1">
      <c r="B36658" s="7"/>
      <c r="C36658" s="7"/>
      <c r="D36658" s="4"/>
      <c r="E36658" s="4"/>
      <c r="F36658" s="4"/>
      <c r="G36658" s="31"/>
    </row>
    <row r="36659" spans="2:7" s="40" customFormat="1">
      <c r="B36659" s="7"/>
      <c r="C36659" s="7"/>
      <c r="D36659" s="4"/>
      <c r="E36659" s="4"/>
      <c r="F36659" s="4"/>
      <c r="G36659" s="31"/>
    </row>
    <row r="36660" spans="2:7" s="40" customFormat="1">
      <c r="B36660" s="7"/>
      <c r="C36660" s="7"/>
      <c r="D36660" s="4"/>
      <c r="E36660" s="4"/>
      <c r="F36660" s="4"/>
      <c r="G36660" s="31"/>
    </row>
    <row r="36661" spans="2:7" s="40" customFormat="1">
      <c r="B36661" s="7"/>
      <c r="C36661" s="7"/>
      <c r="D36661" s="4"/>
      <c r="E36661" s="4"/>
      <c r="F36661" s="4"/>
      <c r="G36661" s="31"/>
    </row>
    <row r="36662" spans="2:7" s="40" customFormat="1">
      <c r="B36662" s="7"/>
      <c r="C36662" s="7"/>
      <c r="D36662" s="4"/>
      <c r="E36662" s="4"/>
      <c r="F36662" s="4"/>
      <c r="G36662" s="31"/>
    </row>
    <row r="36663" spans="2:7" s="40" customFormat="1">
      <c r="B36663" s="7"/>
      <c r="C36663" s="7"/>
      <c r="D36663" s="4"/>
      <c r="E36663" s="4"/>
      <c r="F36663" s="4"/>
      <c r="G36663" s="31"/>
    </row>
    <row r="36664" spans="2:7" s="40" customFormat="1">
      <c r="B36664" s="7"/>
      <c r="C36664" s="7"/>
      <c r="D36664" s="4"/>
      <c r="E36664" s="4"/>
      <c r="F36664" s="4"/>
      <c r="G36664" s="31"/>
    </row>
    <row r="36665" spans="2:7" s="40" customFormat="1">
      <c r="B36665" s="7"/>
      <c r="C36665" s="7"/>
      <c r="D36665" s="4"/>
      <c r="E36665" s="4"/>
      <c r="F36665" s="4"/>
      <c r="G36665" s="31"/>
    </row>
    <row r="36666" spans="2:7" s="40" customFormat="1">
      <c r="B36666" s="7"/>
      <c r="C36666" s="7"/>
      <c r="D36666" s="4"/>
      <c r="E36666" s="4"/>
      <c r="F36666" s="4"/>
      <c r="G36666" s="31"/>
    </row>
    <row r="36667" spans="2:7" s="40" customFormat="1">
      <c r="B36667" s="7"/>
      <c r="C36667" s="7"/>
      <c r="D36667" s="4"/>
      <c r="E36667" s="4"/>
      <c r="F36667" s="4"/>
      <c r="G36667" s="31"/>
    </row>
    <row r="36668" spans="2:7" s="40" customFormat="1">
      <c r="B36668" s="7"/>
      <c r="C36668" s="7"/>
      <c r="D36668" s="4"/>
      <c r="E36668" s="4"/>
      <c r="F36668" s="4"/>
      <c r="G36668" s="31"/>
    </row>
    <row r="36669" spans="2:7" s="40" customFormat="1">
      <c r="B36669" s="7"/>
      <c r="C36669" s="7"/>
      <c r="D36669" s="4"/>
      <c r="E36669" s="4"/>
      <c r="F36669" s="4"/>
      <c r="G36669" s="31"/>
    </row>
    <row r="36670" spans="2:7" s="40" customFormat="1">
      <c r="B36670" s="7"/>
      <c r="C36670" s="7"/>
      <c r="D36670" s="4"/>
      <c r="E36670" s="4"/>
      <c r="F36670" s="4"/>
      <c r="G36670" s="31"/>
    </row>
    <row r="36671" spans="2:7" s="40" customFormat="1">
      <c r="B36671" s="7"/>
      <c r="C36671" s="7"/>
      <c r="D36671" s="4"/>
      <c r="E36671" s="4"/>
      <c r="F36671" s="4"/>
      <c r="G36671" s="31"/>
    </row>
    <row r="36672" spans="2:7" s="40" customFormat="1">
      <c r="B36672" s="7"/>
      <c r="C36672" s="7"/>
      <c r="D36672" s="4"/>
      <c r="E36672" s="4"/>
      <c r="F36672" s="4"/>
      <c r="G36672" s="31"/>
    </row>
    <row r="36673" spans="2:7" s="40" customFormat="1">
      <c r="B36673" s="7"/>
      <c r="C36673" s="7"/>
      <c r="D36673" s="4"/>
      <c r="E36673" s="4"/>
      <c r="F36673" s="4"/>
      <c r="G36673" s="31"/>
    </row>
    <row r="36674" spans="2:7" s="40" customFormat="1">
      <c r="B36674" s="7"/>
      <c r="C36674" s="7"/>
      <c r="D36674" s="4"/>
      <c r="E36674" s="4"/>
      <c r="F36674" s="4"/>
      <c r="G36674" s="31"/>
    </row>
    <row r="36675" spans="2:7" s="40" customFormat="1">
      <c r="B36675" s="7"/>
      <c r="C36675" s="7"/>
      <c r="D36675" s="4"/>
      <c r="E36675" s="4"/>
      <c r="F36675" s="4"/>
      <c r="G36675" s="31"/>
    </row>
    <row r="36676" spans="2:7" s="40" customFormat="1">
      <c r="B36676" s="7"/>
      <c r="C36676" s="7"/>
      <c r="D36676" s="4"/>
      <c r="E36676" s="4"/>
      <c r="F36676" s="4"/>
      <c r="G36676" s="31"/>
    </row>
    <row r="36677" spans="2:7" s="40" customFormat="1">
      <c r="B36677" s="7"/>
      <c r="C36677" s="7"/>
      <c r="D36677" s="4"/>
      <c r="E36677" s="4"/>
      <c r="F36677" s="4"/>
      <c r="G36677" s="31"/>
    </row>
    <row r="36678" spans="2:7" s="40" customFormat="1">
      <c r="B36678" s="7"/>
      <c r="C36678" s="7"/>
      <c r="D36678" s="4"/>
      <c r="E36678" s="4"/>
      <c r="F36678" s="4"/>
      <c r="G36678" s="31"/>
    </row>
    <row r="36679" spans="2:7" s="40" customFormat="1">
      <c r="B36679" s="7"/>
      <c r="C36679" s="7"/>
      <c r="D36679" s="4"/>
      <c r="E36679" s="4"/>
      <c r="F36679" s="4"/>
      <c r="G36679" s="31"/>
    </row>
    <row r="36680" spans="2:7" s="40" customFormat="1">
      <c r="B36680" s="7"/>
      <c r="C36680" s="7"/>
      <c r="D36680" s="4"/>
      <c r="E36680" s="4"/>
      <c r="F36680" s="4"/>
      <c r="G36680" s="31"/>
    </row>
    <row r="36681" spans="2:7" s="40" customFormat="1">
      <c r="B36681" s="7"/>
      <c r="C36681" s="7"/>
      <c r="D36681" s="4"/>
      <c r="E36681" s="4"/>
      <c r="F36681" s="4"/>
      <c r="G36681" s="31"/>
    </row>
    <row r="36682" spans="2:7" s="40" customFormat="1">
      <c r="B36682" s="7"/>
      <c r="C36682" s="7"/>
      <c r="D36682" s="4"/>
      <c r="E36682" s="4"/>
      <c r="F36682" s="4"/>
      <c r="G36682" s="31"/>
    </row>
    <row r="36683" spans="2:7" s="40" customFormat="1">
      <c r="B36683" s="7"/>
      <c r="C36683" s="7"/>
      <c r="D36683" s="4"/>
      <c r="E36683" s="4"/>
      <c r="F36683" s="4"/>
      <c r="G36683" s="31"/>
    </row>
    <row r="36684" spans="2:7" s="40" customFormat="1">
      <c r="B36684" s="7"/>
      <c r="C36684" s="7"/>
      <c r="D36684" s="4"/>
      <c r="E36684" s="4"/>
      <c r="F36684" s="4"/>
      <c r="G36684" s="31"/>
    </row>
    <row r="36685" spans="2:7" s="40" customFormat="1">
      <c r="B36685" s="7"/>
      <c r="C36685" s="7"/>
      <c r="D36685" s="4"/>
      <c r="E36685" s="4"/>
      <c r="F36685" s="4"/>
      <c r="G36685" s="31"/>
    </row>
    <row r="36686" spans="2:7" s="40" customFormat="1">
      <c r="B36686" s="7"/>
      <c r="C36686" s="7"/>
      <c r="D36686" s="4"/>
      <c r="E36686" s="4"/>
      <c r="F36686" s="4"/>
      <c r="G36686" s="31"/>
    </row>
    <row r="36687" spans="2:7" s="40" customFormat="1">
      <c r="B36687" s="7"/>
      <c r="C36687" s="7"/>
      <c r="D36687" s="4"/>
      <c r="E36687" s="4"/>
      <c r="F36687" s="4"/>
      <c r="G36687" s="31"/>
    </row>
    <row r="36688" spans="2:7" s="40" customFormat="1">
      <c r="B36688" s="7"/>
      <c r="C36688" s="7"/>
      <c r="D36688" s="4"/>
      <c r="E36688" s="4"/>
      <c r="F36688" s="4"/>
      <c r="G36688" s="31"/>
    </row>
    <row r="36689" spans="2:7" s="40" customFormat="1">
      <c r="B36689" s="7"/>
      <c r="C36689" s="7"/>
      <c r="D36689" s="4"/>
      <c r="E36689" s="4"/>
      <c r="F36689" s="4"/>
      <c r="G36689" s="31"/>
    </row>
    <row r="36690" spans="2:7" s="40" customFormat="1">
      <c r="B36690" s="7"/>
      <c r="C36690" s="7"/>
      <c r="D36690" s="4"/>
      <c r="E36690" s="4"/>
      <c r="F36690" s="4"/>
      <c r="G36690" s="31"/>
    </row>
    <row r="36691" spans="2:7" s="40" customFormat="1">
      <c r="B36691" s="7"/>
      <c r="C36691" s="7"/>
      <c r="D36691" s="4"/>
      <c r="E36691" s="4"/>
      <c r="F36691" s="4"/>
      <c r="G36691" s="31"/>
    </row>
    <row r="36692" spans="2:7" s="40" customFormat="1">
      <c r="B36692" s="7"/>
      <c r="C36692" s="7"/>
      <c r="D36692" s="4"/>
      <c r="E36692" s="4"/>
      <c r="F36692" s="4"/>
      <c r="G36692" s="31"/>
    </row>
    <row r="36693" spans="2:7" s="40" customFormat="1">
      <c r="B36693" s="7"/>
      <c r="C36693" s="7"/>
      <c r="D36693" s="4"/>
      <c r="E36693" s="4"/>
      <c r="F36693" s="4"/>
      <c r="G36693" s="31"/>
    </row>
    <row r="36694" spans="2:7" s="40" customFormat="1">
      <c r="B36694" s="7"/>
      <c r="C36694" s="7"/>
      <c r="D36694" s="4"/>
      <c r="E36694" s="4"/>
      <c r="F36694" s="4"/>
      <c r="G36694" s="31"/>
    </row>
    <row r="36695" spans="2:7" s="40" customFormat="1">
      <c r="B36695" s="7"/>
      <c r="C36695" s="7"/>
      <c r="D36695" s="4"/>
      <c r="E36695" s="4"/>
      <c r="F36695" s="4"/>
      <c r="G36695" s="31"/>
    </row>
    <row r="36696" spans="2:7" s="40" customFormat="1">
      <c r="B36696" s="7"/>
      <c r="C36696" s="7"/>
      <c r="D36696" s="4"/>
      <c r="E36696" s="4"/>
      <c r="F36696" s="4"/>
      <c r="G36696" s="31"/>
    </row>
    <row r="36697" spans="2:7" s="40" customFormat="1">
      <c r="B36697" s="7"/>
      <c r="C36697" s="7"/>
      <c r="D36697" s="4"/>
      <c r="E36697" s="4"/>
      <c r="F36697" s="4"/>
      <c r="G36697" s="31"/>
    </row>
    <row r="36698" spans="2:7" s="40" customFormat="1">
      <c r="B36698" s="7"/>
      <c r="C36698" s="7"/>
      <c r="D36698" s="4"/>
      <c r="E36698" s="4"/>
      <c r="F36698" s="4"/>
      <c r="G36698" s="31"/>
    </row>
    <row r="36699" spans="2:7" s="40" customFormat="1">
      <c r="B36699" s="7"/>
      <c r="C36699" s="7"/>
      <c r="D36699" s="4"/>
      <c r="E36699" s="4"/>
      <c r="F36699" s="4"/>
      <c r="G36699" s="31"/>
    </row>
    <row r="36700" spans="2:7" s="40" customFormat="1">
      <c r="B36700" s="7"/>
      <c r="C36700" s="7"/>
      <c r="D36700" s="4"/>
      <c r="E36700" s="4"/>
      <c r="F36700" s="4"/>
      <c r="G36700" s="31"/>
    </row>
    <row r="36701" spans="2:7" s="40" customFormat="1">
      <c r="B36701" s="7"/>
      <c r="C36701" s="7"/>
      <c r="D36701" s="4"/>
      <c r="E36701" s="4"/>
      <c r="F36701" s="4"/>
      <c r="G36701" s="31"/>
    </row>
    <row r="36702" spans="2:7" s="40" customFormat="1">
      <c r="B36702" s="7"/>
      <c r="C36702" s="7"/>
      <c r="D36702" s="4"/>
      <c r="E36702" s="4"/>
      <c r="F36702" s="4"/>
      <c r="G36702" s="31"/>
    </row>
    <row r="36703" spans="2:7" s="40" customFormat="1">
      <c r="B36703" s="7"/>
      <c r="C36703" s="7"/>
      <c r="D36703" s="4"/>
      <c r="E36703" s="4"/>
      <c r="F36703" s="4"/>
      <c r="G36703" s="31"/>
    </row>
    <row r="36704" spans="2:7" s="40" customFormat="1">
      <c r="B36704" s="7"/>
      <c r="C36704" s="7"/>
      <c r="D36704" s="4"/>
      <c r="E36704" s="4"/>
      <c r="F36704" s="4"/>
      <c r="G36704" s="31"/>
    </row>
    <row r="36705" spans="2:7" s="40" customFormat="1">
      <c r="B36705" s="7"/>
      <c r="C36705" s="7"/>
      <c r="D36705" s="4"/>
      <c r="E36705" s="4"/>
      <c r="F36705" s="4"/>
      <c r="G36705" s="31"/>
    </row>
    <row r="36706" spans="2:7" s="40" customFormat="1">
      <c r="B36706" s="7"/>
      <c r="C36706" s="7"/>
      <c r="D36706" s="4"/>
      <c r="E36706" s="4"/>
      <c r="F36706" s="4"/>
      <c r="G36706" s="31"/>
    </row>
    <row r="36707" spans="2:7" s="40" customFormat="1">
      <c r="B36707" s="7"/>
      <c r="C36707" s="7"/>
      <c r="D36707" s="4"/>
      <c r="E36707" s="4"/>
      <c r="F36707" s="4"/>
      <c r="G36707" s="31"/>
    </row>
    <row r="36708" spans="2:7" s="40" customFormat="1">
      <c r="B36708" s="7"/>
      <c r="C36708" s="7"/>
      <c r="D36708" s="4"/>
      <c r="E36708" s="4"/>
      <c r="F36708" s="4"/>
      <c r="G36708" s="31"/>
    </row>
    <row r="36709" spans="2:7" s="40" customFormat="1">
      <c r="B36709" s="7"/>
      <c r="C36709" s="7"/>
      <c r="D36709" s="4"/>
      <c r="E36709" s="4"/>
      <c r="F36709" s="4"/>
      <c r="G36709" s="31"/>
    </row>
    <row r="36710" spans="2:7" s="40" customFormat="1">
      <c r="B36710" s="7"/>
      <c r="C36710" s="7"/>
      <c r="D36710" s="4"/>
      <c r="E36710" s="4"/>
      <c r="F36710" s="4"/>
      <c r="G36710" s="31"/>
    </row>
    <row r="36711" spans="2:7" s="40" customFormat="1">
      <c r="B36711" s="7"/>
      <c r="C36711" s="7"/>
      <c r="D36711" s="4"/>
      <c r="E36711" s="4"/>
      <c r="F36711" s="4"/>
      <c r="G36711" s="31"/>
    </row>
    <row r="36712" spans="2:7" s="40" customFormat="1">
      <c r="B36712" s="7"/>
      <c r="C36712" s="7"/>
      <c r="D36712" s="4"/>
      <c r="E36712" s="4"/>
      <c r="F36712" s="4"/>
      <c r="G36712" s="31"/>
    </row>
    <row r="36713" spans="2:7" s="40" customFormat="1">
      <c r="B36713" s="7"/>
      <c r="C36713" s="7"/>
      <c r="D36713" s="4"/>
      <c r="E36713" s="4"/>
      <c r="F36713" s="4"/>
      <c r="G36713" s="31"/>
    </row>
    <row r="36714" spans="2:7" s="40" customFormat="1">
      <c r="B36714" s="7"/>
      <c r="C36714" s="7"/>
      <c r="D36714" s="4"/>
      <c r="E36714" s="4"/>
      <c r="F36714" s="4"/>
      <c r="G36714" s="31"/>
    </row>
    <row r="36715" spans="2:7" s="40" customFormat="1">
      <c r="B36715" s="7"/>
      <c r="C36715" s="7"/>
      <c r="D36715" s="4"/>
      <c r="E36715" s="4"/>
      <c r="F36715" s="4"/>
      <c r="G36715" s="31"/>
    </row>
    <row r="36716" spans="2:7" s="40" customFormat="1">
      <c r="B36716" s="7"/>
      <c r="C36716" s="7"/>
      <c r="D36716" s="4"/>
      <c r="E36716" s="4"/>
      <c r="F36716" s="4"/>
      <c r="G36716" s="31"/>
    </row>
    <row r="36717" spans="2:7" s="40" customFormat="1">
      <c r="B36717" s="7"/>
      <c r="C36717" s="7"/>
      <c r="D36717" s="4"/>
      <c r="E36717" s="4"/>
      <c r="F36717" s="4"/>
      <c r="G36717" s="31"/>
    </row>
    <row r="36718" spans="2:7" s="40" customFormat="1">
      <c r="B36718" s="7"/>
      <c r="C36718" s="7"/>
      <c r="D36718" s="4"/>
      <c r="E36718" s="4"/>
      <c r="F36718" s="4"/>
      <c r="G36718" s="31"/>
    </row>
    <row r="36719" spans="2:7" s="40" customFormat="1">
      <c r="B36719" s="7"/>
      <c r="C36719" s="7"/>
      <c r="D36719" s="4"/>
      <c r="E36719" s="4"/>
      <c r="F36719" s="4"/>
      <c r="G36719" s="31"/>
    </row>
    <row r="36720" spans="2:7" s="40" customFormat="1">
      <c r="B36720" s="7"/>
      <c r="C36720" s="7"/>
      <c r="D36720" s="4"/>
      <c r="E36720" s="4"/>
      <c r="F36720" s="4"/>
      <c r="G36720" s="31"/>
    </row>
    <row r="36721" spans="2:7" s="40" customFormat="1">
      <c r="B36721" s="7"/>
      <c r="C36721" s="7"/>
      <c r="D36721" s="4"/>
      <c r="E36721" s="4"/>
      <c r="F36721" s="4"/>
      <c r="G36721" s="31"/>
    </row>
    <row r="36722" spans="2:7" s="40" customFormat="1">
      <c r="B36722" s="7"/>
      <c r="C36722" s="7"/>
      <c r="D36722" s="4"/>
      <c r="E36722" s="4"/>
      <c r="F36722" s="4"/>
      <c r="G36722" s="31"/>
    </row>
    <row r="36723" spans="2:7" s="40" customFormat="1">
      <c r="B36723" s="7"/>
      <c r="C36723" s="7"/>
      <c r="D36723" s="4"/>
      <c r="E36723" s="4"/>
      <c r="F36723" s="4"/>
      <c r="G36723" s="31"/>
    </row>
    <row r="36724" spans="2:7" s="40" customFormat="1">
      <c r="B36724" s="7"/>
      <c r="C36724" s="7"/>
      <c r="D36724" s="4"/>
      <c r="E36724" s="4"/>
      <c r="F36724" s="4"/>
      <c r="G36724" s="31"/>
    </row>
    <row r="36725" spans="2:7" s="40" customFormat="1">
      <c r="B36725" s="7"/>
      <c r="C36725" s="7"/>
      <c r="D36725" s="4"/>
      <c r="E36725" s="4"/>
      <c r="F36725" s="4"/>
      <c r="G36725" s="31"/>
    </row>
    <row r="36726" spans="2:7" s="40" customFormat="1">
      <c r="B36726" s="7"/>
      <c r="C36726" s="7"/>
      <c r="D36726" s="4"/>
      <c r="E36726" s="4"/>
      <c r="F36726" s="4"/>
      <c r="G36726" s="31"/>
    </row>
    <row r="36727" spans="2:7" s="40" customFormat="1">
      <c r="B36727" s="7"/>
      <c r="C36727" s="7"/>
      <c r="D36727" s="4"/>
      <c r="E36727" s="4"/>
      <c r="F36727" s="4"/>
      <c r="G36727" s="31"/>
    </row>
    <row r="36728" spans="2:7" s="40" customFormat="1">
      <c r="B36728" s="7"/>
      <c r="C36728" s="7"/>
      <c r="D36728" s="4"/>
      <c r="E36728" s="4"/>
      <c r="F36728" s="4"/>
      <c r="G36728" s="31"/>
    </row>
    <row r="36729" spans="2:7" s="40" customFormat="1">
      <c r="B36729" s="7"/>
      <c r="C36729" s="7"/>
      <c r="D36729" s="4"/>
      <c r="E36729" s="4"/>
      <c r="F36729" s="4"/>
      <c r="G36729" s="31"/>
    </row>
    <row r="36730" spans="2:7" s="40" customFormat="1">
      <c r="B36730" s="7"/>
      <c r="C36730" s="7"/>
      <c r="D36730" s="4"/>
      <c r="E36730" s="4"/>
      <c r="F36730" s="4"/>
      <c r="G36730" s="31"/>
    </row>
    <row r="36731" spans="2:7" s="40" customFormat="1">
      <c r="B36731" s="7"/>
      <c r="C36731" s="7"/>
      <c r="D36731" s="4"/>
      <c r="E36731" s="4"/>
      <c r="F36731" s="4"/>
      <c r="G36731" s="31"/>
    </row>
    <row r="36732" spans="2:7" s="40" customFormat="1">
      <c r="B36732" s="7"/>
      <c r="C36732" s="7"/>
      <c r="D36732" s="4"/>
      <c r="E36732" s="4"/>
      <c r="F36732" s="4"/>
      <c r="G36732" s="31"/>
    </row>
    <row r="36733" spans="2:7" s="40" customFormat="1">
      <c r="B36733" s="7"/>
      <c r="C36733" s="7"/>
      <c r="D36733" s="4"/>
      <c r="E36733" s="4"/>
      <c r="F36733" s="4"/>
      <c r="G36733" s="31"/>
    </row>
    <row r="36734" spans="2:7" s="40" customFormat="1">
      <c r="B36734" s="7"/>
      <c r="C36734" s="7"/>
      <c r="D36734" s="4"/>
      <c r="E36734" s="4"/>
      <c r="F36734" s="4"/>
      <c r="G36734" s="31"/>
    </row>
    <row r="36735" spans="2:7" s="40" customFormat="1">
      <c r="B36735" s="7"/>
      <c r="C36735" s="7"/>
      <c r="D36735" s="4"/>
      <c r="E36735" s="4"/>
      <c r="F36735" s="4"/>
      <c r="G36735" s="31"/>
    </row>
    <row r="36736" spans="2:7" s="40" customFormat="1">
      <c r="B36736" s="7"/>
      <c r="C36736" s="7"/>
      <c r="D36736" s="4"/>
      <c r="E36736" s="4"/>
      <c r="F36736" s="4"/>
      <c r="G36736" s="31"/>
    </row>
    <row r="36737" spans="2:7" s="40" customFormat="1">
      <c r="B36737" s="7"/>
      <c r="C36737" s="7"/>
      <c r="D36737" s="4"/>
      <c r="E36737" s="4"/>
      <c r="F36737" s="4"/>
      <c r="G36737" s="31"/>
    </row>
    <row r="36738" spans="2:7" s="40" customFormat="1">
      <c r="B36738" s="7"/>
      <c r="C36738" s="7"/>
      <c r="D36738" s="4"/>
      <c r="E36738" s="4"/>
      <c r="F36738" s="4"/>
      <c r="G36738" s="31"/>
    </row>
    <row r="36739" spans="2:7" s="40" customFormat="1">
      <c r="B36739" s="7"/>
      <c r="C36739" s="7"/>
      <c r="D36739" s="4"/>
      <c r="E36739" s="4"/>
      <c r="F36739" s="4"/>
      <c r="G36739" s="31"/>
    </row>
    <row r="36740" spans="2:7" s="40" customFormat="1">
      <c r="B36740" s="7"/>
      <c r="C36740" s="7"/>
      <c r="D36740" s="4"/>
      <c r="E36740" s="4"/>
      <c r="F36740" s="4"/>
      <c r="G36740" s="31"/>
    </row>
    <row r="36741" spans="2:7" s="40" customFormat="1">
      <c r="B36741" s="7"/>
      <c r="C36741" s="7"/>
      <c r="D36741" s="4"/>
      <c r="E36741" s="4"/>
      <c r="F36741" s="4"/>
      <c r="G36741" s="31"/>
    </row>
    <row r="36742" spans="2:7" s="40" customFormat="1">
      <c r="B36742" s="7"/>
      <c r="C36742" s="7"/>
      <c r="D36742" s="4"/>
      <c r="E36742" s="4"/>
      <c r="F36742" s="4"/>
      <c r="G36742" s="31"/>
    </row>
    <row r="36743" spans="2:7" s="40" customFormat="1">
      <c r="B36743" s="7"/>
      <c r="C36743" s="7"/>
      <c r="D36743" s="4"/>
      <c r="E36743" s="4"/>
      <c r="F36743" s="4"/>
      <c r="G36743" s="31"/>
    </row>
    <row r="36744" spans="2:7" s="40" customFormat="1">
      <c r="B36744" s="7"/>
      <c r="C36744" s="7"/>
      <c r="D36744" s="4"/>
      <c r="E36744" s="4"/>
      <c r="F36744" s="4"/>
      <c r="G36744" s="31"/>
    </row>
    <row r="36745" spans="2:7" s="40" customFormat="1">
      <c r="B36745" s="7"/>
      <c r="C36745" s="7"/>
      <c r="D36745" s="4"/>
      <c r="E36745" s="4"/>
      <c r="F36745" s="4"/>
      <c r="G36745" s="31"/>
    </row>
    <row r="36746" spans="2:7" s="40" customFormat="1">
      <c r="B36746" s="7"/>
      <c r="C36746" s="7"/>
      <c r="D36746" s="4"/>
      <c r="E36746" s="4"/>
      <c r="F36746" s="4"/>
      <c r="G36746" s="31"/>
    </row>
    <row r="36747" spans="2:7" s="40" customFormat="1">
      <c r="B36747" s="7"/>
      <c r="C36747" s="7"/>
      <c r="D36747" s="4"/>
      <c r="E36747" s="4"/>
      <c r="F36747" s="4"/>
      <c r="G36747" s="31"/>
    </row>
    <row r="36748" spans="2:7" s="40" customFormat="1">
      <c r="B36748" s="7"/>
      <c r="C36748" s="7"/>
      <c r="D36748" s="4"/>
      <c r="E36748" s="4"/>
      <c r="F36748" s="4"/>
      <c r="G36748" s="31"/>
    </row>
    <row r="36749" spans="2:7" s="40" customFormat="1">
      <c r="B36749" s="7"/>
      <c r="C36749" s="7"/>
      <c r="D36749" s="4"/>
      <c r="E36749" s="4"/>
      <c r="F36749" s="4"/>
      <c r="G36749" s="31"/>
    </row>
    <row r="36750" spans="2:7" s="40" customFormat="1">
      <c r="B36750" s="7"/>
      <c r="C36750" s="7"/>
      <c r="D36750" s="4"/>
      <c r="E36750" s="4"/>
      <c r="F36750" s="4"/>
      <c r="G36750" s="31"/>
    </row>
    <row r="36751" spans="2:7" s="40" customFormat="1">
      <c r="B36751" s="7"/>
      <c r="C36751" s="7"/>
      <c r="D36751" s="4"/>
      <c r="E36751" s="4"/>
      <c r="F36751" s="4"/>
      <c r="G36751" s="31"/>
    </row>
    <row r="36752" spans="2:7" s="40" customFormat="1">
      <c r="B36752" s="7"/>
      <c r="C36752" s="7"/>
      <c r="D36752" s="4"/>
      <c r="E36752" s="4"/>
      <c r="F36752" s="4"/>
      <c r="G36752" s="31"/>
    </row>
    <row r="36753" spans="2:7" s="40" customFormat="1">
      <c r="B36753" s="7"/>
      <c r="C36753" s="7"/>
      <c r="D36753" s="4"/>
      <c r="E36753" s="4"/>
      <c r="F36753" s="4"/>
      <c r="G36753" s="31"/>
    </row>
    <row r="36754" spans="2:7" s="40" customFormat="1">
      <c r="B36754" s="7"/>
      <c r="C36754" s="7"/>
      <c r="D36754" s="4"/>
      <c r="E36754" s="4"/>
      <c r="F36754" s="4"/>
      <c r="G36754" s="31"/>
    </row>
    <row r="36755" spans="2:7" s="40" customFormat="1">
      <c r="B36755" s="7"/>
      <c r="C36755" s="7"/>
      <c r="D36755" s="4"/>
      <c r="E36755" s="4"/>
      <c r="F36755" s="4"/>
      <c r="G36755" s="31"/>
    </row>
    <row r="36756" spans="2:7" s="40" customFormat="1">
      <c r="B36756" s="7"/>
      <c r="C36756" s="7"/>
      <c r="D36756" s="4"/>
      <c r="E36756" s="4"/>
      <c r="F36756" s="4"/>
      <c r="G36756" s="31"/>
    </row>
    <row r="36757" spans="2:7" s="40" customFormat="1">
      <c r="B36757" s="7"/>
      <c r="C36757" s="7"/>
      <c r="D36757" s="4"/>
      <c r="E36757" s="4"/>
      <c r="F36757" s="4"/>
      <c r="G36757" s="31"/>
    </row>
    <row r="36758" spans="2:7" s="40" customFormat="1">
      <c r="B36758" s="7"/>
      <c r="C36758" s="7"/>
      <c r="D36758" s="4"/>
      <c r="E36758" s="4"/>
      <c r="F36758" s="4"/>
      <c r="G36758" s="31"/>
    </row>
    <row r="36759" spans="2:7" s="40" customFormat="1">
      <c r="B36759" s="7"/>
      <c r="C36759" s="7"/>
      <c r="D36759" s="4"/>
      <c r="E36759" s="4"/>
      <c r="F36759" s="4"/>
      <c r="G36759" s="31"/>
    </row>
    <row r="36760" spans="2:7" s="40" customFormat="1">
      <c r="B36760" s="7"/>
      <c r="C36760" s="7"/>
      <c r="D36760" s="4"/>
      <c r="E36760" s="4"/>
      <c r="F36760" s="4"/>
      <c r="G36760" s="31"/>
    </row>
    <row r="36761" spans="2:7" s="40" customFormat="1">
      <c r="B36761" s="7"/>
      <c r="C36761" s="7"/>
      <c r="D36761" s="4"/>
      <c r="E36761" s="4"/>
      <c r="F36761" s="4"/>
      <c r="G36761" s="31"/>
    </row>
    <row r="36762" spans="2:7" s="40" customFormat="1">
      <c r="B36762" s="7"/>
      <c r="C36762" s="7"/>
      <c r="D36762" s="4"/>
      <c r="E36762" s="4"/>
      <c r="F36762" s="4"/>
      <c r="G36762" s="31"/>
    </row>
    <row r="36763" spans="2:7" s="40" customFormat="1">
      <c r="B36763" s="7"/>
      <c r="C36763" s="7"/>
      <c r="D36763" s="4"/>
      <c r="E36763" s="4"/>
      <c r="F36763" s="4"/>
      <c r="G36763" s="31"/>
    </row>
    <row r="36764" spans="2:7" s="40" customFormat="1">
      <c r="B36764" s="7"/>
      <c r="C36764" s="7"/>
      <c r="D36764" s="4"/>
      <c r="E36764" s="4"/>
      <c r="F36764" s="4"/>
      <c r="G36764" s="31"/>
    </row>
    <row r="36765" spans="2:7" s="40" customFormat="1">
      <c r="B36765" s="7"/>
      <c r="C36765" s="7"/>
      <c r="D36765" s="4"/>
      <c r="E36765" s="4"/>
      <c r="F36765" s="4"/>
      <c r="G36765" s="31"/>
    </row>
    <row r="36766" spans="2:7" s="40" customFormat="1">
      <c r="B36766" s="7"/>
      <c r="C36766" s="7"/>
      <c r="D36766" s="4"/>
      <c r="E36766" s="4"/>
      <c r="F36766" s="4"/>
      <c r="G36766" s="31"/>
    </row>
    <row r="36767" spans="2:7" s="40" customFormat="1">
      <c r="B36767" s="7"/>
      <c r="C36767" s="7"/>
      <c r="D36767" s="4"/>
      <c r="E36767" s="4"/>
      <c r="F36767" s="4"/>
      <c r="G36767" s="31"/>
    </row>
    <row r="36768" spans="2:7" s="40" customFormat="1">
      <c r="B36768" s="7"/>
      <c r="C36768" s="7"/>
      <c r="D36768" s="4"/>
      <c r="E36768" s="4"/>
      <c r="F36768" s="4"/>
      <c r="G36768" s="31"/>
    </row>
    <row r="36769" spans="2:7" s="40" customFormat="1">
      <c r="B36769" s="7"/>
      <c r="C36769" s="7"/>
      <c r="D36769" s="4"/>
      <c r="E36769" s="4"/>
      <c r="F36769" s="4"/>
      <c r="G36769" s="31"/>
    </row>
    <row r="36770" spans="2:7" s="40" customFormat="1">
      <c r="B36770" s="7"/>
      <c r="C36770" s="7"/>
      <c r="D36770" s="4"/>
      <c r="E36770" s="4"/>
      <c r="F36770" s="4"/>
      <c r="G36770" s="31"/>
    </row>
    <row r="36771" spans="2:7" s="40" customFormat="1">
      <c r="B36771" s="7"/>
      <c r="C36771" s="7"/>
      <c r="D36771" s="4"/>
      <c r="E36771" s="4"/>
      <c r="F36771" s="4"/>
      <c r="G36771" s="31"/>
    </row>
    <row r="36772" spans="2:7" s="40" customFormat="1">
      <c r="B36772" s="7"/>
      <c r="C36772" s="7"/>
      <c r="D36772" s="4"/>
      <c r="E36772" s="4"/>
      <c r="F36772" s="4"/>
      <c r="G36772" s="31"/>
    </row>
    <row r="36773" spans="2:7" s="40" customFormat="1">
      <c r="B36773" s="7"/>
      <c r="C36773" s="7"/>
      <c r="D36773" s="4"/>
      <c r="E36773" s="4"/>
      <c r="F36773" s="4"/>
      <c r="G36773" s="31"/>
    </row>
    <row r="36774" spans="2:7" s="40" customFormat="1">
      <c r="B36774" s="7"/>
      <c r="C36774" s="7"/>
      <c r="D36774" s="4"/>
      <c r="E36774" s="4"/>
      <c r="F36774" s="4"/>
      <c r="G36774" s="31"/>
    </row>
    <row r="36775" spans="2:7" s="40" customFormat="1">
      <c r="B36775" s="7"/>
      <c r="C36775" s="7"/>
      <c r="D36775" s="4"/>
      <c r="E36775" s="4"/>
      <c r="F36775" s="4"/>
      <c r="G36775" s="31"/>
    </row>
    <row r="36776" spans="2:7" s="40" customFormat="1">
      <c r="B36776" s="7"/>
      <c r="C36776" s="7"/>
      <c r="D36776" s="4"/>
      <c r="E36776" s="4"/>
      <c r="F36776" s="4"/>
      <c r="G36776" s="31"/>
    </row>
    <row r="36777" spans="2:7" s="40" customFormat="1">
      <c r="B36777" s="7"/>
      <c r="C36777" s="7"/>
      <c r="D36777" s="4"/>
      <c r="E36777" s="4"/>
      <c r="F36777" s="4"/>
      <c r="G36777" s="31"/>
    </row>
    <row r="36778" spans="2:7" s="40" customFormat="1">
      <c r="B36778" s="7"/>
      <c r="C36778" s="7"/>
      <c r="D36778" s="4"/>
      <c r="E36778" s="4"/>
      <c r="F36778" s="4"/>
      <c r="G36778" s="31"/>
    </row>
    <row r="36779" spans="2:7" s="40" customFormat="1">
      <c r="B36779" s="7"/>
      <c r="C36779" s="7"/>
      <c r="D36779" s="4"/>
      <c r="E36779" s="4"/>
      <c r="F36779" s="4"/>
      <c r="G36779" s="31"/>
    </row>
    <row r="36780" spans="2:7" s="40" customFormat="1">
      <c r="B36780" s="7"/>
      <c r="C36780" s="7"/>
      <c r="D36780" s="4"/>
      <c r="E36780" s="4"/>
      <c r="F36780" s="4"/>
      <c r="G36780" s="31"/>
    </row>
    <row r="36781" spans="2:7" s="40" customFormat="1">
      <c r="B36781" s="7"/>
      <c r="C36781" s="7"/>
      <c r="D36781" s="4"/>
      <c r="E36781" s="4"/>
      <c r="F36781" s="4"/>
      <c r="G36781" s="31"/>
    </row>
    <row r="36782" spans="2:7" s="40" customFormat="1">
      <c r="B36782" s="7"/>
      <c r="C36782" s="7"/>
      <c r="D36782" s="4"/>
      <c r="E36782" s="4"/>
      <c r="F36782" s="4"/>
      <c r="G36782" s="31"/>
    </row>
    <row r="36783" spans="2:7" s="40" customFormat="1">
      <c r="B36783" s="7"/>
      <c r="C36783" s="7"/>
      <c r="D36783" s="4"/>
      <c r="E36783" s="4"/>
      <c r="F36783" s="4"/>
      <c r="G36783" s="31"/>
    </row>
    <row r="36784" spans="2:7" s="40" customFormat="1">
      <c r="B36784" s="7"/>
      <c r="C36784" s="7"/>
      <c r="D36784" s="4"/>
      <c r="E36784" s="4"/>
      <c r="F36784" s="4"/>
      <c r="G36784" s="31"/>
    </row>
    <row r="36785" spans="2:7" s="40" customFormat="1">
      <c r="B36785" s="7"/>
      <c r="C36785" s="7"/>
      <c r="D36785" s="4"/>
      <c r="E36785" s="4"/>
      <c r="F36785" s="4"/>
      <c r="G36785" s="31"/>
    </row>
    <row r="36786" spans="2:7" s="40" customFormat="1">
      <c r="B36786" s="7"/>
      <c r="C36786" s="7"/>
      <c r="D36786" s="4"/>
      <c r="E36786" s="4"/>
      <c r="F36786" s="4"/>
      <c r="G36786" s="31"/>
    </row>
    <row r="36787" spans="2:7" s="40" customFormat="1">
      <c r="B36787" s="7"/>
      <c r="C36787" s="7"/>
      <c r="D36787" s="4"/>
      <c r="E36787" s="4"/>
      <c r="F36787" s="4"/>
      <c r="G36787" s="31"/>
    </row>
    <row r="36788" spans="2:7" s="40" customFormat="1">
      <c r="B36788" s="7"/>
      <c r="C36788" s="7"/>
      <c r="D36788" s="4"/>
      <c r="E36788" s="4"/>
      <c r="F36788" s="4"/>
      <c r="G36788" s="31"/>
    </row>
    <row r="36789" spans="2:7" s="40" customFormat="1">
      <c r="B36789" s="7"/>
      <c r="C36789" s="7"/>
      <c r="D36789" s="4"/>
      <c r="E36789" s="4"/>
      <c r="F36789" s="4"/>
      <c r="G36789" s="31"/>
    </row>
    <row r="36790" spans="2:7" s="40" customFormat="1">
      <c r="B36790" s="7"/>
      <c r="C36790" s="7"/>
      <c r="D36790" s="4"/>
      <c r="E36790" s="4"/>
      <c r="F36790" s="4"/>
      <c r="G36790" s="31"/>
    </row>
    <row r="36791" spans="2:7" s="40" customFormat="1">
      <c r="B36791" s="7"/>
      <c r="C36791" s="7"/>
      <c r="D36791" s="4"/>
      <c r="E36791" s="4"/>
      <c r="F36791" s="4"/>
      <c r="G36791" s="31"/>
    </row>
    <row r="36792" spans="2:7" s="40" customFormat="1">
      <c r="B36792" s="7"/>
      <c r="C36792" s="7"/>
      <c r="D36792" s="4"/>
      <c r="E36792" s="4"/>
      <c r="F36792" s="4"/>
      <c r="G36792" s="31"/>
    </row>
    <row r="36793" spans="2:7" s="40" customFormat="1">
      <c r="B36793" s="7"/>
      <c r="C36793" s="7"/>
      <c r="D36793" s="4"/>
      <c r="E36793" s="4"/>
      <c r="F36793" s="4"/>
      <c r="G36793" s="31"/>
    </row>
    <row r="36794" spans="2:7" s="40" customFormat="1">
      <c r="B36794" s="7"/>
      <c r="C36794" s="7"/>
      <c r="D36794" s="4"/>
      <c r="E36794" s="4"/>
      <c r="F36794" s="4"/>
      <c r="G36794" s="31"/>
    </row>
    <row r="36795" spans="2:7" s="40" customFormat="1">
      <c r="B36795" s="7"/>
      <c r="C36795" s="7"/>
      <c r="D36795" s="4"/>
      <c r="E36795" s="4"/>
      <c r="F36795" s="4"/>
      <c r="G36795" s="31"/>
    </row>
    <row r="36796" spans="2:7" s="40" customFormat="1">
      <c r="B36796" s="7"/>
      <c r="C36796" s="7"/>
      <c r="D36796" s="4"/>
      <c r="E36796" s="4"/>
      <c r="F36796" s="4"/>
      <c r="G36796" s="31"/>
    </row>
    <row r="36797" spans="2:7" s="40" customFormat="1">
      <c r="B36797" s="7"/>
      <c r="C36797" s="7"/>
      <c r="D36797" s="4"/>
      <c r="E36797" s="4"/>
      <c r="F36797" s="4"/>
      <c r="G36797" s="31"/>
    </row>
    <row r="36798" spans="2:7" s="40" customFormat="1">
      <c r="B36798" s="7"/>
      <c r="C36798" s="7"/>
      <c r="D36798" s="4"/>
      <c r="E36798" s="4"/>
      <c r="F36798" s="4"/>
      <c r="G36798" s="31"/>
    </row>
    <row r="36799" spans="2:7" s="40" customFormat="1">
      <c r="B36799" s="7"/>
      <c r="C36799" s="7"/>
      <c r="D36799" s="4"/>
      <c r="E36799" s="4"/>
      <c r="F36799" s="4"/>
      <c r="G36799" s="31"/>
    </row>
    <row r="36800" spans="2:7" s="40" customFormat="1">
      <c r="B36800" s="7"/>
      <c r="C36800" s="7"/>
      <c r="D36800" s="4"/>
      <c r="E36800" s="4"/>
      <c r="F36800" s="4"/>
      <c r="G36800" s="31"/>
    </row>
    <row r="36801" spans="2:7" s="40" customFormat="1">
      <c r="B36801" s="7"/>
      <c r="C36801" s="7"/>
      <c r="D36801" s="4"/>
      <c r="E36801" s="4"/>
      <c r="F36801" s="4"/>
      <c r="G36801" s="31"/>
    </row>
    <row r="36802" spans="2:7" s="40" customFormat="1">
      <c r="B36802" s="7"/>
      <c r="C36802" s="7"/>
      <c r="D36802" s="4"/>
      <c r="E36802" s="4"/>
      <c r="F36802" s="4"/>
      <c r="G36802" s="31"/>
    </row>
    <row r="36803" spans="2:7" s="40" customFormat="1">
      <c r="B36803" s="7"/>
      <c r="C36803" s="7"/>
      <c r="D36803" s="4"/>
      <c r="E36803" s="4"/>
      <c r="F36803" s="4"/>
      <c r="G36803" s="31"/>
    </row>
    <row r="36804" spans="2:7" s="40" customFormat="1">
      <c r="B36804" s="7"/>
      <c r="C36804" s="7"/>
      <c r="D36804" s="4"/>
      <c r="E36804" s="4"/>
      <c r="F36804" s="4"/>
      <c r="G36804" s="31"/>
    </row>
    <row r="36805" spans="2:7" s="40" customFormat="1">
      <c r="B36805" s="7"/>
      <c r="C36805" s="7"/>
      <c r="D36805" s="4"/>
      <c r="E36805" s="4"/>
      <c r="F36805" s="4"/>
      <c r="G36805" s="31"/>
    </row>
    <row r="36806" spans="2:7" s="40" customFormat="1">
      <c r="B36806" s="7"/>
      <c r="C36806" s="7"/>
      <c r="D36806" s="4"/>
      <c r="E36806" s="4"/>
      <c r="F36806" s="4"/>
      <c r="G36806" s="31"/>
    </row>
    <row r="36807" spans="2:7" s="40" customFormat="1">
      <c r="B36807" s="7"/>
      <c r="C36807" s="7"/>
      <c r="D36807" s="4"/>
      <c r="E36807" s="4"/>
      <c r="F36807" s="4"/>
      <c r="G36807" s="31"/>
    </row>
    <row r="36808" spans="2:7" s="40" customFormat="1">
      <c r="B36808" s="7"/>
      <c r="C36808" s="7"/>
      <c r="D36808" s="4"/>
      <c r="E36808" s="4"/>
      <c r="F36808" s="4"/>
      <c r="G36808" s="31"/>
    </row>
    <row r="36809" spans="2:7" s="40" customFormat="1">
      <c r="B36809" s="7"/>
      <c r="C36809" s="7"/>
      <c r="D36809" s="4"/>
      <c r="E36809" s="4"/>
      <c r="F36809" s="4"/>
      <c r="G36809" s="31"/>
    </row>
    <row r="36810" spans="2:7" s="40" customFormat="1">
      <c r="B36810" s="7"/>
      <c r="C36810" s="7"/>
      <c r="D36810" s="4"/>
      <c r="E36810" s="4"/>
      <c r="F36810" s="4"/>
      <c r="G36810" s="31"/>
    </row>
    <row r="36811" spans="2:7" s="40" customFormat="1">
      <c r="B36811" s="7"/>
      <c r="C36811" s="7"/>
      <c r="D36811" s="4"/>
      <c r="E36811" s="4"/>
      <c r="F36811" s="4"/>
      <c r="G36811" s="31"/>
    </row>
    <row r="36812" spans="2:7" s="40" customFormat="1">
      <c r="B36812" s="7"/>
      <c r="C36812" s="7"/>
      <c r="D36812" s="4"/>
      <c r="E36812" s="4"/>
      <c r="F36812" s="4"/>
      <c r="G36812" s="31"/>
    </row>
    <row r="36813" spans="2:7" s="40" customFormat="1">
      <c r="B36813" s="7"/>
      <c r="C36813" s="7"/>
      <c r="D36813" s="4"/>
      <c r="E36813" s="4"/>
      <c r="F36813" s="4"/>
      <c r="G36813" s="31"/>
    </row>
    <row r="36814" spans="2:7" s="40" customFormat="1">
      <c r="B36814" s="7"/>
      <c r="C36814" s="7"/>
      <c r="D36814" s="4"/>
      <c r="E36814" s="4"/>
      <c r="F36814" s="4"/>
      <c r="G36814" s="31"/>
    </row>
    <row r="36815" spans="2:7" s="40" customFormat="1">
      <c r="B36815" s="7"/>
      <c r="C36815" s="7"/>
      <c r="D36815" s="4"/>
      <c r="E36815" s="4"/>
      <c r="F36815" s="4"/>
      <c r="G36815" s="31"/>
    </row>
    <row r="36816" spans="2:7" s="40" customFormat="1">
      <c r="B36816" s="7"/>
      <c r="C36816" s="7"/>
      <c r="D36816" s="4"/>
      <c r="E36816" s="4"/>
      <c r="F36816" s="4"/>
      <c r="G36816" s="31"/>
    </row>
    <row r="36817" spans="2:7" s="40" customFormat="1">
      <c r="B36817" s="7"/>
      <c r="C36817" s="7"/>
      <c r="D36817" s="4"/>
      <c r="E36817" s="4"/>
      <c r="F36817" s="4"/>
      <c r="G36817" s="31"/>
    </row>
    <row r="36818" spans="2:7" s="40" customFormat="1">
      <c r="B36818" s="7"/>
      <c r="C36818" s="7"/>
      <c r="D36818" s="4"/>
      <c r="E36818" s="4"/>
      <c r="F36818" s="4"/>
      <c r="G36818" s="31"/>
    </row>
    <row r="36819" spans="2:7" s="40" customFormat="1">
      <c r="B36819" s="7"/>
      <c r="C36819" s="7"/>
      <c r="D36819" s="4"/>
      <c r="E36819" s="4"/>
      <c r="F36819" s="4"/>
      <c r="G36819" s="31"/>
    </row>
    <row r="36820" spans="2:7" s="40" customFormat="1">
      <c r="B36820" s="7"/>
      <c r="C36820" s="7"/>
      <c r="D36820" s="4"/>
      <c r="E36820" s="4"/>
      <c r="F36820" s="4"/>
      <c r="G36820" s="31"/>
    </row>
    <row r="36821" spans="2:7" s="40" customFormat="1">
      <c r="B36821" s="7"/>
      <c r="C36821" s="7"/>
      <c r="D36821" s="4"/>
      <c r="E36821" s="4"/>
      <c r="F36821" s="4"/>
      <c r="G36821" s="31"/>
    </row>
    <row r="36822" spans="2:7" s="40" customFormat="1">
      <c r="B36822" s="7"/>
      <c r="C36822" s="7"/>
      <c r="D36822" s="4"/>
      <c r="E36822" s="4"/>
      <c r="F36822" s="4"/>
      <c r="G36822" s="31"/>
    </row>
    <row r="36823" spans="2:7" s="40" customFormat="1">
      <c r="B36823" s="7"/>
      <c r="C36823" s="7"/>
      <c r="D36823" s="4"/>
      <c r="E36823" s="4"/>
      <c r="F36823" s="4"/>
      <c r="G36823" s="31"/>
    </row>
    <row r="36824" spans="2:7" s="40" customFormat="1">
      <c r="B36824" s="7"/>
      <c r="C36824" s="7"/>
      <c r="D36824" s="4"/>
      <c r="E36824" s="4"/>
      <c r="F36824" s="4"/>
      <c r="G36824" s="31"/>
    </row>
    <row r="36825" spans="2:7" s="40" customFormat="1">
      <c r="B36825" s="7"/>
      <c r="C36825" s="7"/>
      <c r="D36825" s="4"/>
      <c r="E36825" s="4"/>
      <c r="F36825" s="4"/>
      <c r="G36825" s="31"/>
    </row>
    <row r="36826" spans="2:7" s="40" customFormat="1">
      <c r="B36826" s="7"/>
      <c r="C36826" s="7"/>
      <c r="D36826" s="4"/>
      <c r="E36826" s="4"/>
      <c r="F36826" s="4"/>
      <c r="G36826" s="31"/>
    </row>
    <row r="36827" spans="2:7" s="40" customFormat="1">
      <c r="B36827" s="7"/>
      <c r="C36827" s="7"/>
      <c r="D36827" s="4"/>
      <c r="E36827" s="4"/>
      <c r="F36827" s="4"/>
      <c r="G36827" s="31"/>
    </row>
    <row r="36828" spans="2:7" s="40" customFormat="1">
      <c r="B36828" s="7"/>
      <c r="C36828" s="7"/>
      <c r="D36828" s="4"/>
      <c r="E36828" s="4"/>
      <c r="F36828" s="4"/>
      <c r="G36828" s="31"/>
    </row>
    <row r="36829" spans="2:7" s="40" customFormat="1">
      <c r="B36829" s="7"/>
      <c r="C36829" s="7"/>
      <c r="D36829" s="4"/>
      <c r="E36829" s="4"/>
      <c r="F36829" s="4"/>
      <c r="G36829" s="31"/>
    </row>
    <row r="36830" spans="2:7" s="40" customFormat="1">
      <c r="B36830" s="7"/>
      <c r="C36830" s="7"/>
      <c r="D36830" s="4"/>
      <c r="E36830" s="4"/>
      <c r="F36830" s="4"/>
      <c r="G36830" s="31"/>
    </row>
    <row r="36831" spans="2:7" s="40" customFormat="1">
      <c r="B36831" s="7"/>
      <c r="C36831" s="7"/>
      <c r="D36831" s="4"/>
      <c r="E36831" s="4"/>
      <c r="F36831" s="4"/>
      <c r="G36831" s="31"/>
    </row>
    <row r="36832" spans="2:7" s="40" customFormat="1">
      <c r="B36832" s="7"/>
      <c r="C36832" s="7"/>
      <c r="D36832" s="4"/>
      <c r="E36832" s="4"/>
      <c r="F36832" s="4"/>
      <c r="G36832" s="31"/>
    </row>
    <row r="36833" spans="2:7" s="40" customFormat="1">
      <c r="B36833" s="7"/>
      <c r="C36833" s="7"/>
      <c r="D36833" s="4"/>
      <c r="E36833" s="4"/>
      <c r="F36833" s="4"/>
      <c r="G36833" s="31"/>
    </row>
    <row r="36834" spans="2:7" s="40" customFormat="1">
      <c r="B36834" s="7"/>
      <c r="C36834" s="7"/>
      <c r="D36834" s="4"/>
      <c r="E36834" s="4"/>
      <c r="F36834" s="4"/>
      <c r="G36834" s="31"/>
    </row>
    <row r="36835" spans="2:7" s="40" customFormat="1">
      <c r="B36835" s="7"/>
      <c r="C36835" s="7"/>
      <c r="D36835" s="4"/>
      <c r="E36835" s="4"/>
      <c r="F36835" s="4"/>
      <c r="G36835" s="31"/>
    </row>
    <row r="36836" spans="2:7" s="40" customFormat="1">
      <c r="B36836" s="7"/>
      <c r="C36836" s="7"/>
      <c r="D36836" s="4"/>
      <c r="E36836" s="4"/>
      <c r="F36836" s="4"/>
      <c r="G36836" s="31"/>
    </row>
    <row r="36837" spans="2:7" s="40" customFormat="1">
      <c r="B36837" s="7"/>
      <c r="C36837" s="7"/>
      <c r="D36837" s="4"/>
      <c r="E36837" s="4"/>
      <c r="F36837" s="4"/>
      <c r="G36837" s="31"/>
    </row>
    <row r="36838" spans="2:7" s="40" customFormat="1">
      <c r="B36838" s="7"/>
      <c r="C36838" s="7"/>
      <c r="D36838" s="4"/>
      <c r="E36838" s="4"/>
      <c r="F36838" s="4"/>
      <c r="G36838" s="31"/>
    </row>
    <row r="36839" spans="2:7" s="40" customFormat="1">
      <c r="B36839" s="7"/>
      <c r="C36839" s="7"/>
      <c r="D36839" s="4"/>
      <c r="E36839" s="4"/>
      <c r="F36839" s="4"/>
      <c r="G36839" s="31"/>
    </row>
    <row r="36840" spans="2:7" s="40" customFormat="1">
      <c r="B36840" s="7"/>
      <c r="C36840" s="7"/>
      <c r="D36840" s="4"/>
      <c r="E36840" s="4"/>
      <c r="F36840" s="4"/>
      <c r="G36840" s="31"/>
    </row>
    <row r="36841" spans="2:7" s="40" customFormat="1">
      <c r="B36841" s="7"/>
      <c r="C36841" s="7"/>
      <c r="D36841" s="4"/>
      <c r="E36841" s="4"/>
      <c r="F36841" s="4"/>
      <c r="G36841" s="31"/>
    </row>
    <row r="36842" spans="2:7" s="40" customFormat="1">
      <c r="B36842" s="7"/>
      <c r="C36842" s="7"/>
      <c r="D36842" s="4"/>
      <c r="E36842" s="4"/>
      <c r="F36842" s="4"/>
      <c r="G36842" s="31"/>
    </row>
    <row r="36843" spans="2:7" s="40" customFormat="1">
      <c r="B36843" s="7"/>
      <c r="C36843" s="7"/>
      <c r="D36843" s="4"/>
      <c r="E36843" s="4"/>
      <c r="F36843" s="4"/>
      <c r="G36843" s="31"/>
    </row>
    <row r="36844" spans="2:7" s="40" customFormat="1">
      <c r="B36844" s="7"/>
      <c r="C36844" s="7"/>
      <c r="D36844" s="4"/>
      <c r="E36844" s="4"/>
      <c r="F36844" s="4"/>
      <c r="G36844" s="31"/>
    </row>
    <row r="36845" spans="2:7" s="40" customFormat="1">
      <c r="B36845" s="7"/>
      <c r="C36845" s="7"/>
      <c r="D36845" s="4"/>
      <c r="E36845" s="4"/>
      <c r="F36845" s="4"/>
      <c r="G36845" s="31"/>
    </row>
    <row r="36846" spans="2:7" s="40" customFormat="1">
      <c r="B36846" s="7"/>
      <c r="C36846" s="7"/>
      <c r="D36846" s="4"/>
      <c r="E36846" s="4"/>
      <c r="F36846" s="4"/>
      <c r="G36846" s="31"/>
    </row>
    <row r="36847" spans="2:7" s="40" customFormat="1">
      <c r="B36847" s="7"/>
      <c r="C36847" s="7"/>
      <c r="D36847" s="4"/>
      <c r="E36847" s="4"/>
      <c r="F36847" s="4"/>
      <c r="G36847" s="31"/>
    </row>
    <row r="36848" spans="2:7" s="40" customFormat="1">
      <c r="B36848" s="7"/>
      <c r="C36848" s="7"/>
      <c r="D36848" s="4"/>
      <c r="E36848" s="4"/>
      <c r="F36848" s="4"/>
      <c r="G36848" s="31"/>
    </row>
    <row r="36849" spans="2:7" s="40" customFormat="1">
      <c r="B36849" s="7"/>
      <c r="C36849" s="7"/>
      <c r="D36849" s="4"/>
      <c r="E36849" s="4"/>
      <c r="F36849" s="4"/>
      <c r="G36849" s="31"/>
    </row>
    <row r="36850" spans="2:7" s="40" customFormat="1">
      <c r="B36850" s="7"/>
      <c r="C36850" s="7"/>
      <c r="D36850" s="4"/>
      <c r="E36850" s="4"/>
      <c r="F36850" s="4"/>
      <c r="G36850" s="31"/>
    </row>
    <row r="36851" spans="2:7" s="40" customFormat="1">
      <c r="B36851" s="7"/>
      <c r="C36851" s="7"/>
      <c r="D36851" s="4"/>
      <c r="E36851" s="4"/>
      <c r="F36851" s="4"/>
      <c r="G36851" s="31"/>
    </row>
    <row r="36852" spans="2:7" s="40" customFormat="1">
      <c r="B36852" s="7"/>
      <c r="C36852" s="7"/>
      <c r="D36852" s="4"/>
      <c r="E36852" s="4"/>
      <c r="F36852" s="4"/>
      <c r="G36852" s="31"/>
    </row>
    <row r="36853" spans="2:7" s="40" customFormat="1">
      <c r="B36853" s="7"/>
      <c r="C36853" s="7"/>
      <c r="D36853" s="4"/>
      <c r="E36853" s="4"/>
      <c r="F36853" s="4"/>
      <c r="G36853" s="31"/>
    </row>
    <row r="36854" spans="2:7" s="40" customFormat="1">
      <c r="B36854" s="7"/>
      <c r="C36854" s="7"/>
      <c r="D36854" s="4"/>
      <c r="E36854" s="4"/>
      <c r="F36854" s="4"/>
      <c r="G36854" s="31"/>
    </row>
    <row r="36855" spans="2:7" s="40" customFormat="1">
      <c r="B36855" s="7"/>
      <c r="C36855" s="7"/>
      <c r="D36855" s="4"/>
      <c r="E36855" s="4"/>
      <c r="F36855" s="4"/>
      <c r="G36855" s="31"/>
    </row>
    <row r="36856" spans="2:7" s="40" customFormat="1">
      <c r="B36856" s="7"/>
      <c r="C36856" s="7"/>
      <c r="D36856" s="4"/>
      <c r="E36856" s="4"/>
      <c r="F36856" s="4"/>
      <c r="G36856" s="31"/>
    </row>
    <row r="36857" spans="2:7" s="40" customFormat="1">
      <c r="B36857" s="7"/>
      <c r="C36857" s="7"/>
      <c r="D36857" s="4"/>
      <c r="E36857" s="4"/>
      <c r="F36857" s="4"/>
      <c r="G36857" s="31"/>
    </row>
    <row r="36858" spans="2:7" s="40" customFormat="1">
      <c r="B36858" s="7"/>
      <c r="C36858" s="7"/>
      <c r="D36858" s="4"/>
      <c r="E36858" s="4"/>
      <c r="F36858" s="4"/>
      <c r="G36858" s="31"/>
    </row>
    <row r="36859" spans="2:7" s="40" customFormat="1">
      <c r="B36859" s="7"/>
      <c r="C36859" s="7"/>
      <c r="D36859" s="4"/>
      <c r="E36859" s="4"/>
      <c r="F36859" s="4"/>
      <c r="G36859" s="31"/>
    </row>
    <row r="36860" spans="2:7" s="40" customFormat="1">
      <c r="B36860" s="7"/>
      <c r="C36860" s="7"/>
      <c r="D36860" s="4"/>
      <c r="E36860" s="4"/>
      <c r="F36860" s="4"/>
      <c r="G36860" s="31"/>
    </row>
    <row r="36861" spans="2:7" s="40" customFormat="1">
      <c r="B36861" s="7"/>
      <c r="C36861" s="7"/>
      <c r="D36861" s="4"/>
      <c r="E36861" s="4"/>
      <c r="F36861" s="4"/>
      <c r="G36861" s="31"/>
    </row>
    <row r="36862" spans="2:7" s="40" customFormat="1">
      <c r="B36862" s="7"/>
      <c r="C36862" s="7"/>
      <c r="D36862" s="4"/>
      <c r="E36862" s="4"/>
      <c r="F36862" s="4"/>
      <c r="G36862" s="31"/>
    </row>
    <row r="36863" spans="2:7" s="40" customFormat="1">
      <c r="B36863" s="7"/>
      <c r="C36863" s="7"/>
      <c r="D36863" s="4"/>
      <c r="E36863" s="4"/>
      <c r="F36863" s="4"/>
      <c r="G36863" s="31"/>
    </row>
    <row r="36864" spans="2:7" s="40" customFormat="1">
      <c r="B36864" s="7"/>
      <c r="C36864" s="7"/>
      <c r="D36864" s="4"/>
      <c r="E36864" s="4"/>
      <c r="F36864" s="4"/>
      <c r="G36864" s="31"/>
    </row>
    <row r="36865" spans="2:7" s="40" customFormat="1">
      <c r="B36865" s="7"/>
      <c r="C36865" s="7"/>
      <c r="D36865" s="4"/>
      <c r="E36865" s="4"/>
      <c r="F36865" s="4"/>
      <c r="G36865" s="31"/>
    </row>
    <row r="36866" spans="2:7" s="40" customFormat="1">
      <c r="B36866" s="7"/>
      <c r="C36866" s="7"/>
      <c r="D36866" s="4"/>
      <c r="E36866" s="4"/>
      <c r="F36866" s="4"/>
      <c r="G36866" s="31"/>
    </row>
    <row r="36867" spans="2:7" s="40" customFormat="1">
      <c r="B36867" s="7"/>
      <c r="C36867" s="7"/>
      <c r="D36867" s="4"/>
      <c r="E36867" s="4"/>
      <c r="F36867" s="4"/>
      <c r="G36867" s="31"/>
    </row>
    <row r="36868" spans="2:7" s="40" customFormat="1">
      <c r="B36868" s="7"/>
      <c r="C36868" s="7"/>
      <c r="D36868" s="4"/>
      <c r="E36868" s="4"/>
      <c r="F36868" s="4"/>
      <c r="G36868" s="31"/>
    </row>
    <row r="36869" spans="2:7" s="40" customFormat="1">
      <c r="B36869" s="7"/>
      <c r="C36869" s="7"/>
      <c r="D36869" s="4"/>
      <c r="E36869" s="4"/>
      <c r="F36869" s="4"/>
      <c r="G36869" s="31"/>
    </row>
    <row r="36870" spans="2:7" s="40" customFormat="1">
      <c r="B36870" s="7"/>
      <c r="C36870" s="7"/>
      <c r="D36870" s="4"/>
      <c r="E36870" s="4"/>
      <c r="F36870" s="4"/>
      <c r="G36870" s="31"/>
    </row>
    <row r="36871" spans="2:7" s="40" customFormat="1">
      <c r="B36871" s="7"/>
      <c r="C36871" s="7"/>
      <c r="D36871" s="4"/>
      <c r="E36871" s="4"/>
      <c r="F36871" s="4"/>
      <c r="G36871" s="31"/>
    </row>
    <row r="36872" spans="2:7" s="40" customFormat="1">
      <c r="B36872" s="7"/>
      <c r="C36872" s="7"/>
      <c r="D36872" s="4"/>
      <c r="E36872" s="4"/>
      <c r="F36872" s="4"/>
      <c r="G36872" s="31"/>
    </row>
    <row r="36873" spans="2:7" s="40" customFormat="1">
      <c r="B36873" s="7"/>
      <c r="C36873" s="7"/>
      <c r="D36873" s="4"/>
      <c r="E36873" s="4"/>
      <c r="F36873" s="4"/>
      <c r="G36873" s="31"/>
    </row>
    <row r="36874" spans="2:7" s="40" customFormat="1">
      <c r="B36874" s="7"/>
      <c r="C36874" s="7"/>
      <c r="D36874" s="4"/>
      <c r="E36874" s="4"/>
      <c r="F36874" s="4"/>
      <c r="G36874" s="31"/>
    </row>
    <row r="36875" spans="2:7" s="40" customFormat="1">
      <c r="B36875" s="7"/>
      <c r="C36875" s="7"/>
      <c r="D36875" s="4"/>
      <c r="E36875" s="4"/>
      <c r="F36875" s="4"/>
      <c r="G36875" s="31"/>
    </row>
    <row r="36876" spans="2:7" s="40" customFormat="1">
      <c r="B36876" s="7"/>
      <c r="C36876" s="7"/>
      <c r="D36876" s="4"/>
      <c r="E36876" s="4"/>
      <c r="F36876" s="4"/>
      <c r="G36876" s="31"/>
    </row>
    <row r="36877" spans="2:7" s="40" customFormat="1">
      <c r="B36877" s="7"/>
      <c r="C36877" s="7"/>
      <c r="D36877" s="4"/>
      <c r="E36877" s="4"/>
      <c r="F36877" s="4"/>
      <c r="G36877" s="31"/>
    </row>
    <row r="36878" spans="2:7" s="40" customFormat="1">
      <c r="B36878" s="7"/>
      <c r="C36878" s="7"/>
      <c r="D36878" s="4"/>
      <c r="E36878" s="4"/>
      <c r="F36878" s="4"/>
      <c r="G36878" s="31"/>
    </row>
    <row r="36879" spans="2:7" s="40" customFormat="1">
      <c r="B36879" s="7"/>
      <c r="C36879" s="7"/>
      <c r="D36879" s="4"/>
      <c r="E36879" s="4"/>
      <c r="F36879" s="4"/>
      <c r="G36879" s="31"/>
    </row>
    <row r="36880" spans="2:7" s="40" customFormat="1">
      <c r="B36880" s="7"/>
      <c r="C36880" s="7"/>
      <c r="D36880" s="4"/>
      <c r="E36880" s="4"/>
      <c r="F36880" s="4"/>
      <c r="G36880" s="31"/>
    </row>
    <row r="36881" spans="2:7" s="40" customFormat="1">
      <c r="B36881" s="7"/>
      <c r="C36881" s="7"/>
      <c r="D36881" s="4"/>
      <c r="E36881" s="4"/>
      <c r="F36881" s="4"/>
      <c r="G36881" s="31"/>
    </row>
    <row r="36882" spans="2:7" s="40" customFormat="1">
      <c r="B36882" s="7"/>
      <c r="C36882" s="7"/>
      <c r="D36882" s="4"/>
      <c r="E36882" s="4"/>
      <c r="F36882" s="4"/>
      <c r="G36882" s="31"/>
    </row>
    <row r="36883" spans="2:7" s="40" customFormat="1">
      <c r="B36883" s="7"/>
      <c r="C36883" s="7"/>
      <c r="D36883" s="4"/>
      <c r="E36883" s="4"/>
      <c r="F36883" s="4"/>
      <c r="G36883" s="31"/>
    </row>
    <row r="36884" spans="2:7" s="40" customFormat="1">
      <c r="B36884" s="7"/>
      <c r="C36884" s="7"/>
      <c r="D36884" s="4"/>
      <c r="E36884" s="4"/>
      <c r="F36884" s="4"/>
      <c r="G36884" s="31"/>
    </row>
    <row r="36885" spans="2:7" s="40" customFormat="1">
      <c r="B36885" s="7"/>
      <c r="C36885" s="7"/>
      <c r="D36885" s="4"/>
      <c r="E36885" s="4"/>
      <c r="F36885" s="4"/>
      <c r="G36885" s="31"/>
    </row>
    <row r="36886" spans="2:7" s="40" customFormat="1">
      <c r="B36886" s="7"/>
      <c r="C36886" s="7"/>
      <c r="D36886" s="4"/>
      <c r="E36886" s="4"/>
      <c r="F36886" s="4"/>
      <c r="G36886" s="31"/>
    </row>
    <row r="36887" spans="2:7" s="40" customFormat="1">
      <c r="B36887" s="7"/>
      <c r="C36887" s="7"/>
      <c r="D36887" s="4"/>
      <c r="E36887" s="4"/>
      <c r="F36887" s="4"/>
      <c r="G36887" s="31"/>
    </row>
    <row r="36888" spans="2:7" s="40" customFormat="1">
      <c r="B36888" s="7"/>
      <c r="C36888" s="7"/>
      <c r="D36888" s="4"/>
      <c r="E36888" s="4"/>
      <c r="F36888" s="4"/>
      <c r="G36888" s="31"/>
    </row>
    <row r="36889" spans="2:7" s="40" customFormat="1">
      <c r="B36889" s="7"/>
      <c r="C36889" s="7"/>
      <c r="D36889" s="4"/>
      <c r="E36889" s="4"/>
      <c r="F36889" s="4"/>
      <c r="G36889" s="31"/>
    </row>
    <row r="36890" spans="2:7" s="40" customFormat="1">
      <c r="B36890" s="7"/>
      <c r="C36890" s="7"/>
      <c r="D36890" s="4"/>
      <c r="E36890" s="4"/>
      <c r="F36890" s="4"/>
      <c r="G36890" s="31"/>
    </row>
    <row r="36891" spans="2:7" s="40" customFormat="1">
      <c r="B36891" s="7"/>
      <c r="C36891" s="7"/>
      <c r="D36891" s="4"/>
      <c r="E36891" s="4"/>
      <c r="F36891" s="4"/>
      <c r="G36891" s="31"/>
    </row>
    <row r="36892" spans="2:7" s="40" customFormat="1">
      <c r="B36892" s="7"/>
      <c r="C36892" s="7"/>
      <c r="D36892" s="4"/>
      <c r="E36892" s="4"/>
      <c r="F36892" s="4"/>
      <c r="G36892" s="31"/>
    </row>
    <row r="36893" spans="2:7" s="40" customFormat="1">
      <c r="B36893" s="7"/>
      <c r="C36893" s="7"/>
      <c r="D36893" s="4"/>
      <c r="E36893" s="4"/>
      <c r="F36893" s="4"/>
      <c r="G36893" s="31"/>
    </row>
    <row r="36894" spans="2:7" s="40" customFormat="1">
      <c r="B36894" s="7"/>
      <c r="C36894" s="7"/>
      <c r="D36894" s="4"/>
      <c r="E36894" s="4"/>
      <c r="F36894" s="4"/>
      <c r="G36894" s="31"/>
    </row>
    <row r="36895" spans="2:7" s="40" customFormat="1">
      <c r="B36895" s="7"/>
      <c r="C36895" s="7"/>
      <c r="D36895" s="4"/>
      <c r="E36895" s="4"/>
      <c r="F36895" s="4"/>
      <c r="G36895" s="31"/>
    </row>
    <row r="36896" spans="2:7" s="40" customFormat="1">
      <c r="B36896" s="7"/>
      <c r="C36896" s="7"/>
      <c r="D36896" s="4"/>
      <c r="E36896" s="4"/>
      <c r="F36896" s="4"/>
      <c r="G36896" s="31"/>
    </row>
    <row r="36897" spans="2:7" s="40" customFormat="1">
      <c r="B36897" s="7"/>
      <c r="C36897" s="7"/>
      <c r="D36897" s="4"/>
      <c r="E36897" s="4"/>
      <c r="F36897" s="4"/>
      <c r="G36897" s="31"/>
    </row>
    <row r="36898" spans="2:7" s="40" customFormat="1">
      <c r="B36898" s="7"/>
      <c r="C36898" s="7"/>
      <c r="D36898" s="4"/>
      <c r="E36898" s="4"/>
      <c r="F36898" s="4"/>
      <c r="G36898" s="31"/>
    </row>
    <row r="36899" spans="2:7" s="40" customFormat="1">
      <c r="B36899" s="7"/>
      <c r="C36899" s="7"/>
      <c r="D36899" s="4"/>
      <c r="E36899" s="4"/>
      <c r="F36899" s="4"/>
      <c r="G36899" s="31"/>
    </row>
    <row r="36900" spans="2:7" s="40" customFormat="1">
      <c r="B36900" s="7"/>
      <c r="C36900" s="7"/>
      <c r="D36900" s="4"/>
      <c r="E36900" s="4"/>
      <c r="F36900" s="4"/>
      <c r="G36900" s="31"/>
    </row>
    <row r="36901" spans="2:7" s="40" customFormat="1">
      <c r="B36901" s="7"/>
      <c r="C36901" s="7"/>
      <c r="D36901" s="4"/>
      <c r="E36901" s="4"/>
      <c r="F36901" s="4"/>
      <c r="G36901" s="31"/>
    </row>
    <row r="36902" spans="2:7" s="40" customFormat="1">
      <c r="B36902" s="7"/>
      <c r="C36902" s="7"/>
      <c r="D36902" s="4"/>
      <c r="E36902" s="4"/>
      <c r="F36902" s="4"/>
      <c r="G36902" s="31"/>
    </row>
    <row r="36903" spans="2:7" s="40" customFormat="1">
      <c r="B36903" s="7"/>
      <c r="C36903" s="7"/>
      <c r="D36903" s="4"/>
      <c r="E36903" s="4"/>
      <c r="F36903" s="4"/>
      <c r="G36903" s="31"/>
    </row>
    <row r="36904" spans="2:7" s="40" customFormat="1">
      <c r="B36904" s="7"/>
      <c r="C36904" s="7"/>
      <c r="D36904" s="4"/>
      <c r="E36904" s="4"/>
      <c r="F36904" s="4"/>
      <c r="G36904" s="31"/>
    </row>
    <row r="36905" spans="2:7" s="40" customFormat="1">
      <c r="B36905" s="7"/>
      <c r="C36905" s="7"/>
      <c r="D36905" s="4"/>
      <c r="E36905" s="4"/>
      <c r="F36905" s="4"/>
      <c r="G36905" s="31"/>
    </row>
    <row r="36906" spans="2:7" s="40" customFormat="1">
      <c r="B36906" s="7"/>
      <c r="C36906" s="7"/>
      <c r="D36906" s="4"/>
      <c r="E36906" s="4"/>
      <c r="F36906" s="4"/>
      <c r="G36906" s="31"/>
    </row>
    <row r="36907" spans="2:7" s="40" customFormat="1">
      <c r="B36907" s="7"/>
      <c r="C36907" s="7"/>
      <c r="D36907" s="4"/>
      <c r="E36907" s="4"/>
      <c r="F36907" s="4"/>
      <c r="G36907" s="31"/>
    </row>
    <row r="36908" spans="2:7" s="40" customFormat="1">
      <c r="B36908" s="7"/>
      <c r="C36908" s="7"/>
      <c r="D36908" s="4"/>
      <c r="E36908" s="4"/>
      <c r="F36908" s="4"/>
      <c r="G36908" s="31"/>
    </row>
    <row r="36909" spans="2:7" s="40" customFormat="1">
      <c r="B36909" s="7"/>
      <c r="C36909" s="7"/>
      <c r="D36909" s="4"/>
      <c r="E36909" s="4"/>
      <c r="F36909" s="4"/>
      <c r="G36909" s="31"/>
    </row>
    <row r="36910" spans="2:7" s="40" customFormat="1">
      <c r="B36910" s="7"/>
      <c r="C36910" s="7"/>
      <c r="D36910" s="4"/>
      <c r="E36910" s="4"/>
      <c r="F36910" s="4"/>
      <c r="G36910" s="31"/>
    </row>
    <row r="36911" spans="2:7" s="40" customFormat="1">
      <c r="B36911" s="7"/>
      <c r="C36911" s="7"/>
      <c r="D36911" s="4"/>
      <c r="E36911" s="4"/>
      <c r="F36911" s="4"/>
      <c r="G36911" s="31"/>
    </row>
    <row r="36912" spans="2:7" s="40" customFormat="1">
      <c r="B36912" s="7"/>
      <c r="C36912" s="7"/>
      <c r="D36912" s="4"/>
      <c r="E36912" s="4"/>
      <c r="F36912" s="4"/>
      <c r="G36912" s="31"/>
    </row>
    <row r="36913" spans="2:7" s="40" customFormat="1">
      <c r="B36913" s="7"/>
      <c r="C36913" s="7"/>
      <c r="D36913" s="4"/>
      <c r="E36913" s="4"/>
      <c r="F36913" s="4"/>
      <c r="G36913" s="31"/>
    </row>
    <row r="36914" spans="2:7" s="40" customFormat="1">
      <c r="B36914" s="7"/>
      <c r="C36914" s="7"/>
      <c r="D36914" s="4"/>
      <c r="E36914" s="4"/>
      <c r="F36914" s="4"/>
      <c r="G36914" s="31"/>
    </row>
    <row r="36915" spans="2:7" s="40" customFormat="1">
      <c r="B36915" s="7"/>
      <c r="C36915" s="7"/>
      <c r="D36915" s="4"/>
      <c r="E36915" s="4"/>
      <c r="F36915" s="4"/>
      <c r="G36915" s="31"/>
    </row>
    <row r="36916" spans="2:7" s="40" customFormat="1">
      <c r="B36916" s="7"/>
      <c r="C36916" s="7"/>
      <c r="D36916" s="4"/>
      <c r="E36916" s="4"/>
      <c r="F36916" s="4"/>
      <c r="G36916" s="31"/>
    </row>
    <row r="36917" spans="2:7" s="40" customFormat="1">
      <c r="B36917" s="7"/>
      <c r="C36917" s="7"/>
      <c r="D36917" s="4"/>
      <c r="E36917" s="4"/>
      <c r="F36917" s="4"/>
      <c r="G36917" s="31"/>
    </row>
    <row r="36918" spans="2:7" s="40" customFormat="1">
      <c r="B36918" s="7"/>
      <c r="C36918" s="7"/>
      <c r="D36918" s="4"/>
      <c r="E36918" s="4"/>
      <c r="F36918" s="4"/>
      <c r="G36918" s="31"/>
    </row>
    <row r="36919" spans="2:7" s="40" customFormat="1">
      <c r="B36919" s="7"/>
      <c r="C36919" s="7"/>
      <c r="D36919" s="4"/>
      <c r="E36919" s="4"/>
      <c r="F36919" s="4"/>
      <c r="G36919" s="31"/>
    </row>
    <row r="36920" spans="2:7" s="40" customFormat="1">
      <c r="B36920" s="7"/>
      <c r="C36920" s="7"/>
      <c r="D36920" s="4"/>
      <c r="E36920" s="4"/>
      <c r="F36920" s="4"/>
      <c r="G36920" s="31"/>
    </row>
    <row r="36921" spans="2:7" s="40" customFormat="1">
      <c r="B36921" s="7"/>
      <c r="C36921" s="7"/>
      <c r="D36921" s="4"/>
      <c r="E36921" s="4"/>
      <c r="F36921" s="4"/>
      <c r="G36921" s="31"/>
    </row>
    <row r="36922" spans="2:7" s="40" customFormat="1">
      <c r="B36922" s="7"/>
      <c r="C36922" s="7"/>
      <c r="D36922" s="4"/>
      <c r="E36922" s="4"/>
      <c r="F36922" s="4"/>
      <c r="G36922" s="31"/>
    </row>
    <row r="36923" spans="2:7" s="40" customFormat="1">
      <c r="B36923" s="7"/>
      <c r="C36923" s="7"/>
      <c r="D36923" s="4"/>
      <c r="E36923" s="4"/>
      <c r="F36923" s="4"/>
      <c r="G36923" s="31"/>
    </row>
    <row r="36924" spans="2:7" s="40" customFormat="1">
      <c r="B36924" s="7"/>
      <c r="C36924" s="7"/>
      <c r="D36924" s="4"/>
      <c r="E36924" s="4"/>
      <c r="F36924" s="4"/>
      <c r="G36924" s="31"/>
    </row>
    <row r="36925" spans="2:7" s="40" customFormat="1">
      <c r="B36925" s="7"/>
      <c r="C36925" s="7"/>
      <c r="D36925" s="4"/>
      <c r="E36925" s="4"/>
      <c r="F36925" s="4"/>
      <c r="G36925" s="31"/>
    </row>
    <row r="36926" spans="2:7" s="40" customFormat="1">
      <c r="B36926" s="7"/>
      <c r="C36926" s="7"/>
      <c r="D36926" s="4"/>
      <c r="E36926" s="4"/>
      <c r="F36926" s="4"/>
      <c r="G36926" s="31"/>
    </row>
    <row r="36927" spans="2:7" s="40" customFormat="1">
      <c r="B36927" s="7"/>
      <c r="C36927" s="7"/>
      <c r="D36927" s="4"/>
      <c r="E36927" s="4"/>
      <c r="F36927" s="4"/>
      <c r="G36927" s="31"/>
    </row>
    <row r="36928" spans="2:7" s="40" customFormat="1">
      <c r="B36928" s="7"/>
      <c r="C36928" s="7"/>
      <c r="D36928" s="4"/>
      <c r="E36928" s="4"/>
      <c r="F36928" s="4"/>
      <c r="G36928" s="31"/>
    </row>
    <row r="36929" spans="2:7" s="40" customFormat="1">
      <c r="B36929" s="7"/>
      <c r="C36929" s="7"/>
      <c r="D36929" s="4"/>
      <c r="E36929" s="4"/>
      <c r="F36929" s="4"/>
      <c r="G36929" s="31"/>
    </row>
    <row r="36930" spans="2:7" s="40" customFormat="1">
      <c r="B36930" s="7"/>
      <c r="C36930" s="7"/>
      <c r="D36930" s="4"/>
      <c r="E36930" s="4"/>
      <c r="F36930" s="4"/>
      <c r="G36930" s="31"/>
    </row>
    <row r="36931" spans="2:7" s="40" customFormat="1">
      <c r="B36931" s="7"/>
      <c r="C36931" s="7"/>
      <c r="D36931" s="4"/>
      <c r="E36931" s="4"/>
      <c r="F36931" s="4"/>
      <c r="G36931" s="31"/>
    </row>
    <row r="36932" spans="2:7" s="40" customFormat="1">
      <c r="B36932" s="7"/>
      <c r="C36932" s="7"/>
      <c r="D36932" s="4"/>
      <c r="E36932" s="4"/>
      <c r="F36932" s="4"/>
      <c r="G36932" s="31"/>
    </row>
    <row r="36933" spans="2:7" s="40" customFormat="1">
      <c r="B36933" s="7"/>
      <c r="C36933" s="7"/>
      <c r="D36933" s="4"/>
      <c r="E36933" s="4"/>
      <c r="F36933" s="4"/>
      <c r="G36933" s="31"/>
    </row>
    <row r="36934" spans="2:7" s="40" customFormat="1">
      <c r="B36934" s="7"/>
      <c r="C36934" s="7"/>
      <c r="D36934" s="4"/>
      <c r="E36934" s="4"/>
      <c r="F36934" s="4"/>
      <c r="G36934" s="31"/>
    </row>
    <row r="36935" spans="2:7" s="40" customFormat="1">
      <c r="B36935" s="7"/>
      <c r="C36935" s="7"/>
      <c r="D36935" s="4"/>
      <c r="E36935" s="4"/>
      <c r="F36935" s="4"/>
      <c r="G36935" s="31"/>
    </row>
    <row r="36936" spans="2:7" s="40" customFormat="1">
      <c r="B36936" s="7"/>
      <c r="C36936" s="7"/>
      <c r="D36936" s="4"/>
      <c r="E36936" s="4"/>
      <c r="F36936" s="4"/>
      <c r="G36936" s="31"/>
    </row>
    <row r="36937" spans="2:7" s="40" customFormat="1">
      <c r="B36937" s="7"/>
      <c r="C36937" s="7"/>
      <c r="D36937" s="4"/>
      <c r="E36937" s="4"/>
      <c r="F36937" s="4"/>
      <c r="G36937" s="31"/>
    </row>
    <row r="36938" spans="2:7" s="40" customFormat="1">
      <c r="B36938" s="7"/>
      <c r="C36938" s="7"/>
      <c r="D36938" s="4"/>
      <c r="E36938" s="4"/>
      <c r="F36938" s="4"/>
      <c r="G36938" s="31"/>
    </row>
    <row r="36939" spans="2:7" s="40" customFormat="1">
      <c r="B36939" s="7"/>
      <c r="C36939" s="7"/>
      <c r="D36939" s="4"/>
      <c r="E36939" s="4"/>
      <c r="F36939" s="4"/>
      <c r="G36939" s="31"/>
    </row>
    <row r="36940" spans="2:7" s="40" customFormat="1">
      <c r="B36940" s="7"/>
      <c r="C36940" s="7"/>
      <c r="D36940" s="4"/>
      <c r="E36940" s="4"/>
      <c r="F36940" s="4"/>
      <c r="G36940" s="31"/>
    </row>
    <row r="36941" spans="2:7" s="40" customFormat="1">
      <c r="B36941" s="7"/>
      <c r="C36941" s="7"/>
      <c r="D36941" s="4"/>
      <c r="E36941" s="4"/>
      <c r="F36941" s="4"/>
      <c r="G36941" s="31"/>
    </row>
    <row r="36942" spans="2:7" s="40" customFormat="1">
      <c r="B36942" s="7"/>
      <c r="C36942" s="7"/>
      <c r="D36942" s="4"/>
      <c r="E36942" s="4"/>
      <c r="F36942" s="4"/>
      <c r="G36942" s="31"/>
    </row>
    <row r="36943" spans="2:7" s="40" customFormat="1">
      <c r="B36943" s="7"/>
      <c r="C36943" s="7"/>
      <c r="D36943" s="4"/>
      <c r="E36943" s="4"/>
      <c r="F36943" s="4"/>
      <c r="G36943" s="31"/>
    </row>
    <row r="36944" spans="2:7" s="40" customFormat="1">
      <c r="B36944" s="7"/>
      <c r="C36944" s="7"/>
      <c r="D36944" s="4"/>
      <c r="E36944" s="4"/>
      <c r="F36944" s="4"/>
      <c r="G36944" s="31"/>
    </row>
    <row r="36945" spans="2:7" s="40" customFormat="1">
      <c r="B36945" s="7"/>
      <c r="C36945" s="7"/>
      <c r="D36945" s="4"/>
      <c r="E36945" s="4"/>
      <c r="F36945" s="4"/>
      <c r="G36945" s="31"/>
    </row>
    <row r="36946" spans="2:7" s="40" customFormat="1">
      <c r="B36946" s="7"/>
      <c r="C36946" s="7"/>
      <c r="D36946" s="4"/>
      <c r="E36946" s="4"/>
      <c r="F36946" s="4"/>
      <c r="G36946" s="31"/>
    </row>
    <row r="36947" spans="2:7" s="40" customFormat="1">
      <c r="B36947" s="7"/>
      <c r="C36947" s="7"/>
      <c r="D36947" s="4"/>
      <c r="E36947" s="4"/>
      <c r="F36947" s="4"/>
      <c r="G36947" s="31"/>
    </row>
    <row r="36948" spans="2:7" s="40" customFormat="1">
      <c r="B36948" s="7"/>
      <c r="C36948" s="7"/>
      <c r="D36948" s="4"/>
      <c r="E36948" s="4"/>
      <c r="F36948" s="4"/>
      <c r="G36948" s="31"/>
    </row>
    <row r="36949" spans="2:7" s="40" customFormat="1">
      <c r="B36949" s="7"/>
      <c r="C36949" s="7"/>
      <c r="D36949" s="4"/>
      <c r="E36949" s="4"/>
      <c r="F36949" s="4"/>
      <c r="G36949" s="31"/>
    </row>
    <row r="36950" spans="2:7" s="40" customFormat="1">
      <c r="B36950" s="7"/>
      <c r="C36950" s="7"/>
      <c r="D36950" s="4"/>
      <c r="E36950" s="4"/>
      <c r="F36950" s="4"/>
      <c r="G36950" s="31"/>
    </row>
    <row r="36951" spans="2:7" s="40" customFormat="1">
      <c r="B36951" s="7"/>
      <c r="C36951" s="7"/>
      <c r="D36951" s="4"/>
      <c r="E36951" s="4"/>
      <c r="F36951" s="4"/>
      <c r="G36951" s="31"/>
    </row>
    <row r="36952" spans="2:7" s="40" customFormat="1">
      <c r="B36952" s="7"/>
      <c r="C36952" s="7"/>
      <c r="D36952" s="4"/>
      <c r="E36952" s="4"/>
      <c r="F36952" s="4"/>
      <c r="G36952" s="31"/>
    </row>
    <row r="36953" spans="2:7" s="40" customFormat="1">
      <c r="B36953" s="7"/>
      <c r="C36953" s="7"/>
      <c r="D36953" s="4"/>
      <c r="E36953" s="4"/>
      <c r="F36953" s="4"/>
      <c r="G36953" s="31"/>
    </row>
    <row r="36954" spans="2:7" s="40" customFormat="1">
      <c r="B36954" s="7"/>
      <c r="C36954" s="7"/>
      <c r="D36954" s="4"/>
      <c r="E36954" s="4"/>
      <c r="F36954" s="4"/>
      <c r="G36954" s="31"/>
    </row>
    <row r="36955" spans="2:7" s="40" customFormat="1">
      <c r="B36955" s="7"/>
      <c r="C36955" s="7"/>
      <c r="D36955" s="4"/>
      <c r="E36955" s="4"/>
      <c r="F36955" s="4"/>
      <c r="G36955" s="31"/>
    </row>
    <row r="36956" spans="2:7" s="40" customFormat="1">
      <c r="B36956" s="7"/>
      <c r="C36956" s="7"/>
      <c r="D36956" s="4"/>
      <c r="E36956" s="4"/>
      <c r="F36956" s="4"/>
      <c r="G36956" s="31"/>
    </row>
    <row r="36957" spans="2:7" s="40" customFormat="1">
      <c r="B36957" s="7"/>
      <c r="C36957" s="7"/>
      <c r="D36957" s="4"/>
      <c r="E36957" s="4"/>
      <c r="F36957" s="4"/>
      <c r="G36957" s="31"/>
    </row>
    <row r="36958" spans="2:7" s="40" customFormat="1">
      <c r="B36958" s="7"/>
      <c r="C36958" s="7"/>
      <c r="D36958" s="4"/>
      <c r="E36958" s="4"/>
      <c r="F36958" s="4"/>
      <c r="G36958" s="31"/>
    </row>
    <row r="36959" spans="2:7" s="40" customFormat="1">
      <c r="B36959" s="7"/>
      <c r="C36959" s="7"/>
      <c r="D36959" s="4"/>
      <c r="E36959" s="4"/>
      <c r="F36959" s="4"/>
      <c r="G36959" s="31"/>
    </row>
    <row r="36960" spans="2:7" s="40" customFormat="1">
      <c r="B36960" s="7"/>
      <c r="C36960" s="7"/>
      <c r="D36960" s="4"/>
      <c r="E36960" s="4"/>
      <c r="F36960" s="4"/>
      <c r="G36960" s="31"/>
    </row>
    <row r="36961" spans="2:7" s="40" customFormat="1">
      <c r="B36961" s="7"/>
      <c r="C36961" s="7"/>
      <c r="D36961" s="4"/>
      <c r="E36961" s="4"/>
      <c r="F36961" s="4"/>
      <c r="G36961" s="31"/>
    </row>
    <row r="36962" spans="2:7" s="40" customFormat="1">
      <c r="B36962" s="7"/>
      <c r="C36962" s="7"/>
      <c r="D36962" s="4"/>
      <c r="E36962" s="4"/>
      <c r="F36962" s="4"/>
      <c r="G36962" s="31"/>
    </row>
    <row r="36963" spans="2:7" s="40" customFormat="1">
      <c r="B36963" s="7"/>
      <c r="C36963" s="7"/>
      <c r="D36963" s="4"/>
      <c r="E36963" s="4"/>
      <c r="F36963" s="4"/>
      <c r="G36963" s="31"/>
    </row>
    <row r="36964" spans="2:7" s="40" customFormat="1">
      <c r="B36964" s="7"/>
      <c r="C36964" s="7"/>
      <c r="D36964" s="4"/>
      <c r="E36964" s="4"/>
      <c r="F36964" s="4"/>
      <c r="G36964" s="31"/>
    </row>
    <row r="36965" spans="2:7" s="40" customFormat="1">
      <c r="B36965" s="7"/>
      <c r="C36965" s="7"/>
      <c r="D36965" s="4"/>
      <c r="E36965" s="4"/>
      <c r="F36965" s="4"/>
      <c r="G36965" s="31"/>
    </row>
    <row r="36966" spans="2:7" s="40" customFormat="1">
      <c r="B36966" s="7"/>
      <c r="C36966" s="7"/>
      <c r="D36966" s="4"/>
      <c r="E36966" s="4"/>
      <c r="F36966" s="4"/>
      <c r="G36966" s="31"/>
    </row>
    <row r="36967" spans="2:7" s="40" customFormat="1">
      <c r="B36967" s="7"/>
      <c r="C36967" s="7"/>
      <c r="D36967" s="4"/>
      <c r="E36967" s="4"/>
      <c r="F36967" s="4"/>
      <c r="G36967" s="31"/>
    </row>
    <row r="36968" spans="2:7" s="40" customFormat="1">
      <c r="B36968" s="7"/>
      <c r="C36968" s="7"/>
      <c r="D36968" s="4"/>
      <c r="E36968" s="4"/>
      <c r="F36968" s="4"/>
      <c r="G36968" s="31"/>
    </row>
    <row r="36969" spans="2:7" s="40" customFormat="1">
      <c r="B36969" s="7"/>
      <c r="C36969" s="7"/>
      <c r="D36969" s="4"/>
      <c r="E36969" s="4"/>
      <c r="F36969" s="4"/>
      <c r="G36969" s="31"/>
    </row>
    <row r="36970" spans="2:7" s="40" customFormat="1">
      <c r="B36970" s="7"/>
      <c r="C36970" s="7"/>
      <c r="D36970" s="4"/>
      <c r="E36970" s="4"/>
      <c r="F36970" s="4"/>
      <c r="G36970" s="31"/>
    </row>
    <row r="36971" spans="2:7" s="40" customFormat="1">
      <c r="B36971" s="7"/>
      <c r="C36971" s="7"/>
      <c r="D36971" s="4"/>
      <c r="E36971" s="4"/>
      <c r="F36971" s="4"/>
      <c r="G36971" s="31"/>
    </row>
    <row r="36972" spans="2:7" s="40" customFormat="1">
      <c r="B36972" s="7"/>
      <c r="C36972" s="7"/>
      <c r="D36972" s="4"/>
      <c r="E36972" s="4"/>
      <c r="F36972" s="4"/>
      <c r="G36972" s="31"/>
    </row>
    <row r="36973" spans="2:7" s="40" customFormat="1">
      <c r="B36973" s="7"/>
      <c r="C36973" s="7"/>
      <c r="D36973" s="4"/>
      <c r="E36973" s="4"/>
      <c r="F36973" s="4"/>
      <c r="G36973" s="31"/>
    </row>
    <row r="36974" spans="2:7" s="40" customFormat="1">
      <c r="B36974" s="7"/>
      <c r="C36974" s="7"/>
      <c r="D36974" s="4"/>
      <c r="E36974" s="4"/>
      <c r="F36974" s="4"/>
      <c r="G36974" s="31"/>
    </row>
    <row r="36975" spans="2:7" s="40" customFormat="1">
      <c r="B36975" s="7"/>
      <c r="C36975" s="7"/>
      <c r="D36975" s="4"/>
      <c r="E36975" s="4"/>
      <c r="F36975" s="4"/>
      <c r="G36975" s="31"/>
    </row>
    <row r="36976" spans="2:7" s="40" customFormat="1">
      <c r="B36976" s="7"/>
      <c r="C36976" s="7"/>
      <c r="D36976" s="4"/>
      <c r="E36976" s="4"/>
      <c r="F36976" s="4"/>
      <c r="G36976" s="31"/>
    </row>
    <row r="36977" spans="2:7" s="40" customFormat="1">
      <c r="B36977" s="7"/>
      <c r="C36977" s="7"/>
      <c r="D36977" s="4"/>
      <c r="E36977" s="4"/>
      <c r="F36977" s="4"/>
      <c r="G36977" s="31"/>
    </row>
    <row r="36978" spans="2:7" s="40" customFormat="1">
      <c r="B36978" s="7"/>
      <c r="C36978" s="7"/>
      <c r="D36978" s="4"/>
      <c r="E36978" s="4"/>
      <c r="F36978" s="4"/>
      <c r="G36978" s="31"/>
    </row>
    <row r="36979" spans="2:7" s="40" customFormat="1">
      <c r="B36979" s="7"/>
      <c r="C36979" s="7"/>
      <c r="D36979" s="4"/>
      <c r="E36979" s="4"/>
      <c r="F36979" s="4"/>
      <c r="G36979" s="31"/>
    </row>
    <row r="36980" spans="2:7" s="40" customFormat="1">
      <c r="B36980" s="7"/>
      <c r="C36980" s="7"/>
      <c r="D36980" s="4"/>
      <c r="E36980" s="4"/>
      <c r="F36980" s="4"/>
      <c r="G36980" s="31"/>
    </row>
    <row r="36981" spans="2:7" s="40" customFormat="1">
      <c r="B36981" s="7"/>
      <c r="C36981" s="7"/>
      <c r="D36981" s="4"/>
      <c r="E36981" s="4"/>
      <c r="F36981" s="4"/>
      <c r="G36981" s="31"/>
    </row>
    <row r="36982" spans="2:7" s="40" customFormat="1">
      <c r="B36982" s="7"/>
      <c r="C36982" s="7"/>
      <c r="D36982" s="4"/>
      <c r="E36982" s="4"/>
      <c r="F36982" s="4"/>
      <c r="G36982" s="31"/>
    </row>
    <row r="36983" spans="2:7" s="40" customFormat="1">
      <c r="B36983" s="7"/>
      <c r="C36983" s="7"/>
      <c r="D36983" s="4"/>
      <c r="E36983" s="4"/>
      <c r="F36983" s="4"/>
      <c r="G36983" s="31"/>
    </row>
    <row r="36984" spans="2:7" s="40" customFormat="1">
      <c r="B36984" s="7"/>
      <c r="C36984" s="7"/>
      <c r="D36984" s="4"/>
      <c r="E36984" s="4"/>
      <c r="F36984" s="4"/>
      <c r="G36984" s="31"/>
    </row>
    <row r="36985" spans="2:7" s="40" customFormat="1">
      <c r="B36985" s="7"/>
      <c r="C36985" s="7"/>
      <c r="D36985" s="4"/>
      <c r="E36985" s="4"/>
      <c r="F36985" s="4"/>
      <c r="G36985" s="31"/>
    </row>
    <row r="36986" spans="2:7" s="40" customFormat="1">
      <c r="B36986" s="7"/>
      <c r="C36986" s="7"/>
      <c r="D36986" s="4"/>
      <c r="E36986" s="4"/>
      <c r="F36986" s="4"/>
      <c r="G36986" s="31"/>
    </row>
    <row r="36987" spans="2:7" s="40" customFormat="1">
      <c r="B36987" s="7"/>
      <c r="C36987" s="7"/>
      <c r="D36987" s="4"/>
      <c r="E36987" s="4"/>
      <c r="F36987" s="4"/>
      <c r="G36987" s="31"/>
    </row>
    <row r="36988" spans="2:7" s="40" customFormat="1">
      <c r="B36988" s="7"/>
      <c r="C36988" s="7"/>
      <c r="D36988" s="4"/>
      <c r="E36988" s="4"/>
      <c r="F36988" s="4"/>
      <c r="G36988" s="31"/>
    </row>
    <row r="36989" spans="2:7" s="40" customFormat="1">
      <c r="B36989" s="7"/>
      <c r="C36989" s="7"/>
      <c r="D36989" s="4"/>
      <c r="E36989" s="4"/>
      <c r="F36989" s="4"/>
      <c r="G36989" s="31"/>
    </row>
    <row r="36990" spans="2:7" s="40" customFormat="1">
      <c r="B36990" s="7"/>
      <c r="C36990" s="7"/>
      <c r="D36990" s="4"/>
      <c r="E36990" s="4"/>
      <c r="F36990" s="4"/>
      <c r="G36990" s="31"/>
    </row>
    <row r="36991" spans="2:7" s="40" customFormat="1">
      <c r="B36991" s="7"/>
      <c r="C36991" s="7"/>
      <c r="D36991" s="4"/>
      <c r="E36991" s="4"/>
      <c r="F36991" s="4"/>
      <c r="G36991" s="31"/>
    </row>
    <row r="36992" spans="2:7" s="40" customFormat="1">
      <c r="B36992" s="7"/>
      <c r="C36992" s="7"/>
      <c r="D36992" s="4"/>
      <c r="E36992" s="4"/>
      <c r="F36992" s="4"/>
      <c r="G36992" s="31"/>
    </row>
    <row r="36993" spans="2:7" s="40" customFormat="1">
      <c r="B36993" s="7"/>
      <c r="C36993" s="7"/>
      <c r="D36993" s="4"/>
      <c r="E36993" s="4"/>
      <c r="F36993" s="4"/>
      <c r="G36993" s="31"/>
    </row>
    <row r="36994" spans="2:7" s="40" customFormat="1">
      <c r="B36994" s="7"/>
      <c r="C36994" s="7"/>
      <c r="D36994" s="4"/>
      <c r="E36994" s="4"/>
      <c r="F36994" s="4"/>
      <c r="G36994" s="31"/>
    </row>
    <row r="36995" spans="2:7" s="40" customFormat="1">
      <c r="B36995" s="7"/>
      <c r="C36995" s="7"/>
      <c r="D36995" s="4"/>
      <c r="E36995" s="4"/>
      <c r="F36995" s="4"/>
      <c r="G36995" s="31"/>
    </row>
    <row r="36996" spans="2:7" s="40" customFormat="1">
      <c r="B36996" s="7"/>
      <c r="C36996" s="7"/>
      <c r="D36996" s="4"/>
      <c r="E36996" s="4"/>
      <c r="F36996" s="4"/>
      <c r="G36996" s="31"/>
    </row>
    <row r="36997" spans="2:7" s="40" customFormat="1">
      <c r="B36997" s="7"/>
      <c r="C36997" s="7"/>
      <c r="D36997" s="4"/>
      <c r="E36997" s="4"/>
      <c r="F36997" s="4"/>
      <c r="G36997" s="31"/>
    </row>
    <row r="36998" spans="2:7" s="40" customFormat="1">
      <c r="B36998" s="7"/>
      <c r="C36998" s="7"/>
      <c r="D36998" s="4"/>
      <c r="E36998" s="4"/>
      <c r="F36998" s="4"/>
      <c r="G36998" s="31"/>
    </row>
    <row r="36999" spans="2:7" s="40" customFormat="1">
      <c r="B36999" s="7"/>
      <c r="C36999" s="7"/>
      <c r="D36999" s="4"/>
      <c r="E36999" s="4"/>
      <c r="F36999" s="4"/>
      <c r="G36999" s="31"/>
    </row>
    <row r="37000" spans="2:7" s="40" customFormat="1">
      <c r="B37000" s="7"/>
      <c r="C37000" s="7"/>
      <c r="D37000" s="4"/>
      <c r="E37000" s="4"/>
      <c r="F37000" s="4"/>
      <c r="G37000" s="31"/>
    </row>
    <row r="37001" spans="2:7" s="40" customFormat="1">
      <c r="B37001" s="7"/>
      <c r="C37001" s="7"/>
      <c r="D37001" s="4"/>
      <c r="E37001" s="4"/>
      <c r="F37001" s="4"/>
      <c r="G37001" s="31"/>
    </row>
    <row r="37002" spans="2:7" s="40" customFormat="1">
      <c r="B37002" s="7"/>
      <c r="C37002" s="7"/>
      <c r="D37002" s="4"/>
      <c r="E37002" s="4"/>
      <c r="F37002" s="4"/>
      <c r="G37002" s="31"/>
    </row>
    <row r="37003" spans="2:7" s="40" customFormat="1">
      <c r="B37003" s="7"/>
      <c r="C37003" s="7"/>
      <c r="D37003" s="4"/>
      <c r="E37003" s="4"/>
      <c r="F37003" s="4"/>
      <c r="G37003" s="31"/>
    </row>
    <row r="37004" spans="2:7" s="40" customFormat="1">
      <c r="B37004" s="7"/>
      <c r="C37004" s="7"/>
      <c r="D37004" s="4"/>
      <c r="E37004" s="4"/>
      <c r="F37004" s="4"/>
      <c r="G37004" s="31"/>
    </row>
    <row r="37005" spans="2:7" s="40" customFormat="1">
      <c r="B37005" s="7"/>
      <c r="C37005" s="7"/>
      <c r="D37005" s="4"/>
      <c r="E37005" s="4"/>
      <c r="F37005" s="4"/>
      <c r="G37005" s="31"/>
    </row>
    <row r="37006" spans="2:7" s="40" customFormat="1">
      <c r="B37006" s="7"/>
      <c r="C37006" s="7"/>
      <c r="D37006" s="4"/>
      <c r="E37006" s="4"/>
      <c r="F37006" s="4"/>
      <c r="G37006" s="31"/>
    </row>
    <row r="37007" spans="2:7" s="40" customFormat="1">
      <c r="B37007" s="7"/>
      <c r="C37007" s="7"/>
      <c r="D37007" s="4"/>
      <c r="E37007" s="4"/>
      <c r="F37007" s="4"/>
      <c r="G37007" s="31"/>
    </row>
    <row r="37008" spans="2:7" s="40" customFormat="1">
      <c r="B37008" s="7"/>
      <c r="C37008" s="7"/>
      <c r="D37008" s="4"/>
      <c r="E37008" s="4"/>
      <c r="F37008" s="4"/>
      <c r="G37008" s="31"/>
    </row>
    <row r="37009" spans="2:7" s="40" customFormat="1">
      <c r="B37009" s="7"/>
      <c r="C37009" s="7"/>
      <c r="D37009" s="4"/>
      <c r="E37009" s="4"/>
      <c r="F37009" s="4"/>
      <c r="G37009" s="31"/>
    </row>
    <row r="37010" spans="2:7" s="40" customFormat="1">
      <c r="B37010" s="7"/>
      <c r="C37010" s="7"/>
      <c r="D37010" s="4"/>
      <c r="E37010" s="4"/>
      <c r="F37010" s="4"/>
      <c r="G37010" s="31"/>
    </row>
    <row r="37011" spans="2:7" s="40" customFormat="1">
      <c r="B37011" s="7"/>
      <c r="C37011" s="7"/>
      <c r="D37011" s="4"/>
      <c r="E37011" s="4"/>
      <c r="F37011" s="4"/>
      <c r="G37011" s="31"/>
    </row>
    <row r="37012" spans="2:7" s="40" customFormat="1">
      <c r="B37012" s="7"/>
      <c r="C37012" s="7"/>
      <c r="D37012" s="4"/>
      <c r="E37012" s="4"/>
      <c r="F37012" s="4"/>
      <c r="G37012" s="31"/>
    </row>
    <row r="37013" spans="2:7" s="40" customFormat="1">
      <c r="B37013" s="7"/>
      <c r="C37013" s="7"/>
      <c r="D37013" s="4"/>
      <c r="E37013" s="4"/>
      <c r="F37013" s="4"/>
      <c r="G37013" s="31"/>
    </row>
    <row r="37014" spans="2:7" s="40" customFormat="1">
      <c r="B37014" s="7"/>
      <c r="C37014" s="7"/>
      <c r="D37014" s="4"/>
      <c r="E37014" s="4"/>
      <c r="F37014" s="4"/>
      <c r="G37014" s="31"/>
    </row>
    <row r="37015" spans="2:7" s="40" customFormat="1">
      <c r="B37015" s="7"/>
      <c r="C37015" s="7"/>
      <c r="D37015" s="4"/>
      <c r="E37015" s="4"/>
      <c r="F37015" s="4"/>
      <c r="G37015" s="31"/>
    </row>
    <row r="37016" spans="2:7" s="40" customFormat="1">
      <c r="B37016" s="7"/>
      <c r="C37016" s="7"/>
      <c r="D37016" s="4"/>
      <c r="E37016" s="4"/>
      <c r="F37016" s="4"/>
      <c r="G37016" s="31"/>
    </row>
    <row r="37017" spans="2:7" s="40" customFormat="1">
      <c r="B37017" s="7"/>
      <c r="C37017" s="7"/>
      <c r="D37017" s="4"/>
      <c r="E37017" s="4"/>
      <c r="F37017" s="4"/>
      <c r="G37017" s="31"/>
    </row>
    <row r="37018" spans="2:7" s="40" customFormat="1">
      <c r="B37018" s="7"/>
      <c r="C37018" s="7"/>
      <c r="D37018" s="4"/>
      <c r="E37018" s="4"/>
      <c r="F37018" s="4"/>
      <c r="G37018" s="31"/>
    </row>
    <row r="37019" spans="2:7" s="40" customFormat="1">
      <c r="B37019" s="7"/>
      <c r="C37019" s="7"/>
      <c r="D37019" s="4"/>
      <c r="E37019" s="4"/>
      <c r="F37019" s="4"/>
      <c r="G37019" s="31"/>
    </row>
    <row r="37020" spans="2:7" s="40" customFormat="1">
      <c r="B37020" s="7"/>
      <c r="C37020" s="7"/>
      <c r="D37020" s="4"/>
      <c r="E37020" s="4"/>
      <c r="F37020" s="4"/>
      <c r="G37020" s="31"/>
    </row>
    <row r="37021" spans="2:7" s="40" customFormat="1">
      <c r="B37021" s="7"/>
      <c r="C37021" s="7"/>
      <c r="D37021" s="4"/>
      <c r="E37021" s="4"/>
      <c r="F37021" s="4"/>
      <c r="G37021" s="31"/>
    </row>
    <row r="37022" spans="2:7" s="40" customFormat="1">
      <c r="B37022" s="7"/>
      <c r="C37022" s="7"/>
      <c r="D37022" s="4"/>
      <c r="E37022" s="4"/>
      <c r="F37022" s="4"/>
      <c r="G37022" s="31"/>
    </row>
    <row r="37023" spans="2:7" s="40" customFormat="1">
      <c r="B37023" s="7"/>
      <c r="C37023" s="7"/>
      <c r="D37023" s="4"/>
      <c r="E37023" s="4"/>
      <c r="F37023" s="4"/>
      <c r="G37023" s="31"/>
    </row>
    <row r="37024" spans="2:7" s="40" customFormat="1">
      <c r="B37024" s="7"/>
      <c r="C37024" s="7"/>
      <c r="D37024" s="4"/>
      <c r="E37024" s="4"/>
      <c r="F37024" s="4"/>
      <c r="G37024" s="31"/>
    </row>
    <row r="37025" spans="2:7" s="40" customFormat="1">
      <c r="B37025" s="7"/>
      <c r="C37025" s="7"/>
      <c r="D37025" s="4"/>
      <c r="E37025" s="4"/>
      <c r="F37025" s="4"/>
      <c r="G37025" s="31"/>
    </row>
    <row r="37026" spans="2:7" s="40" customFormat="1">
      <c r="B37026" s="7"/>
      <c r="C37026" s="7"/>
      <c r="D37026" s="4"/>
      <c r="E37026" s="4"/>
      <c r="F37026" s="4"/>
      <c r="G37026" s="31"/>
    </row>
    <row r="37027" spans="2:7" s="40" customFormat="1">
      <c r="B37027" s="7"/>
      <c r="C37027" s="7"/>
      <c r="D37027" s="4"/>
      <c r="E37027" s="4"/>
      <c r="F37027" s="4"/>
      <c r="G37027" s="31"/>
    </row>
    <row r="37028" spans="2:7" s="40" customFormat="1">
      <c r="B37028" s="7"/>
      <c r="C37028" s="7"/>
      <c r="D37028" s="4"/>
      <c r="E37028" s="4"/>
      <c r="F37028" s="4"/>
      <c r="G37028" s="31"/>
    </row>
    <row r="37029" spans="2:7" s="40" customFormat="1">
      <c r="B37029" s="7"/>
      <c r="C37029" s="7"/>
      <c r="D37029" s="4"/>
      <c r="E37029" s="4"/>
      <c r="F37029" s="4"/>
      <c r="G37029" s="31"/>
    </row>
    <row r="37030" spans="2:7" s="40" customFormat="1">
      <c r="B37030" s="7"/>
      <c r="C37030" s="7"/>
      <c r="D37030" s="4"/>
      <c r="E37030" s="4"/>
      <c r="F37030" s="4"/>
      <c r="G37030" s="31"/>
    </row>
    <row r="37031" spans="2:7" s="40" customFormat="1">
      <c r="B37031" s="7"/>
      <c r="C37031" s="7"/>
      <c r="D37031" s="4"/>
      <c r="E37031" s="4"/>
      <c r="F37031" s="4"/>
      <c r="G37031" s="31"/>
    </row>
    <row r="37032" spans="2:7" s="40" customFormat="1">
      <c r="B37032" s="7"/>
      <c r="C37032" s="7"/>
      <c r="D37032" s="4"/>
      <c r="E37032" s="4"/>
      <c r="F37032" s="4"/>
      <c r="G37032" s="31"/>
    </row>
    <row r="37033" spans="2:7" s="40" customFormat="1">
      <c r="B37033" s="7"/>
      <c r="C37033" s="7"/>
      <c r="D37033" s="4"/>
      <c r="E37033" s="4"/>
      <c r="F37033" s="4"/>
      <c r="G37033" s="31"/>
    </row>
    <row r="37034" spans="2:7" s="40" customFormat="1">
      <c r="B37034" s="7"/>
      <c r="C37034" s="7"/>
      <c r="D37034" s="4"/>
      <c r="E37034" s="4"/>
      <c r="F37034" s="4"/>
      <c r="G37034" s="31"/>
    </row>
    <row r="37035" spans="2:7" s="40" customFormat="1">
      <c r="B37035" s="7"/>
      <c r="C37035" s="7"/>
      <c r="D37035" s="4"/>
      <c r="E37035" s="4"/>
      <c r="F37035" s="4"/>
      <c r="G37035" s="31"/>
    </row>
    <row r="37036" spans="2:7" s="40" customFormat="1">
      <c r="B37036" s="7"/>
      <c r="C37036" s="7"/>
      <c r="D37036" s="4"/>
      <c r="E37036" s="4"/>
      <c r="F37036" s="4"/>
      <c r="G37036" s="31"/>
    </row>
    <row r="37037" spans="2:7" s="40" customFormat="1">
      <c r="B37037" s="7"/>
      <c r="C37037" s="7"/>
      <c r="D37037" s="4"/>
      <c r="E37037" s="4"/>
      <c r="F37037" s="4"/>
      <c r="G37037" s="31"/>
    </row>
    <row r="37038" spans="2:7" s="40" customFormat="1">
      <c r="B37038" s="7"/>
      <c r="C37038" s="7"/>
      <c r="D37038" s="4"/>
      <c r="E37038" s="4"/>
      <c r="F37038" s="4"/>
      <c r="G37038" s="31"/>
    </row>
    <row r="37039" spans="2:7" s="40" customFormat="1">
      <c r="B37039" s="7"/>
      <c r="C37039" s="7"/>
      <c r="D37039" s="4"/>
      <c r="E37039" s="4"/>
      <c r="F37039" s="4"/>
      <c r="G37039" s="31"/>
    </row>
    <row r="37040" spans="2:7" s="40" customFormat="1">
      <c r="B37040" s="7"/>
      <c r="C37040" s="7"/>
      <c r="D37040" s="4"/>
      <c r="E37040" s="4"/>
      <c r="F37040" s="4"/>
      <c r="G37040" s="31"/>
    </row>
    <row r="37041" spans="2:7" s="40" customFormat="1">
      <c r="B37041" s="7"/>
      <c r="C37041" s="7"/>
      <c r="D37041" s="4"/>
      <c r="E37041" s="4"/>
      <c r="F37041" s="4"/>
      <c r="G37041" s="31"/>
    </row>
    <row r="37042" spans="2:7" s="40" customFormat="1">
      <c r="B37042" s="7"/>
      <c r="C37042" s="7"/>
      <c r="D37042" s="4"/>
      <c r="E37042" s="4"/>
      <c r="F37042" s="4"/>
      <c r="G37042" s="31"/>
    </row>
    <row r="37043" spans="2:7" s="40" customFormat="1">
      <c r="B37043" s="7"/>
      <c r="C37043" s="7"/>
      <c r="D37043" s="4"/>
      <c r="E37043" s="4"/>
      <c r="F37043" s="4"/>
      <c r="G37043" s="31"/>
    </row>
    <row r="37044" spans="2:7" s="40" customFormat="1">
      <c r="B37044" s="7"/>
      <c r="C37044" s="7"/>
      <c r="D37044" s="4"/>
      <c r="E37044" s="4"/>
      <c r="F37044" s="4"/>
      <c r="G37044" s="31"/>
    </row>
    <row r="37045" spans="2:7" s="40" customFormat="1">
      <c r="B37045" s="7"/>
      <c r="C37045" s="7"/>
      <c r="D37045" s="4"/>
      <c r="E37045" s="4"/>
      <c r="F37045" s="4"/>
      <c r="G37045" s="31"/>
    </row>
    <row r="37046" spans="2:7" s="40" customFormat="1">
      <c r="B37046" s="7"/>
      <c r="C37046" s="7"/>
      <c r="D37046" s="4"/>
      <c r="E37046" s="4"/>
      <c r="F37046" s="4"/>
      <c r="G37046" s="31"/>
    </row>
    <row r="37047" spans="2:7" s="40" customFormat="1">
      <c r="B37047" s="7"/>
      <c r="C37047" s="7"/>
      <c r="D37047" s="4"/>
      <c r="E37047" s="4"/>
      <c r="F37047" s="4"/>
      <c r="G37047" s="31"/>
    </row>
    <row r="37048" spans="2:7" s="40" customFormat="1">
      <c r="B37048" s="7"/>
      <c r="C37048" s="7"/>
      <c r="D37048" s="4"/>
      <c r="E37048" s="4"/>
      <c r="F37048" s="4"/>
      <c r="G37048" s="31"/>
    </row>
    <row r="37049" spans="2:7" s="40" customFormat="1">
      <c r="B37049" s="7"/>
      <c r="C37049" s="7"/>
      <c r="D37049" s="4"/>
      <c r="E37049" s="4"/>
      <c r="F37049" s="4"/>
      <c r="G37049" s="31"/>
    </row>
    <row r="37050" spans="2:7" s="40" customFormat="1">
      <c r="B37050" s="7"/>
      <c r="C37050" s="7"/>
      <c r="D37050" s="4"/>
      <c r="E37050" s="4"/>
      <c r="F37050" s="4"/>
      <c r="G37050" s="31"/>
    </row>
    <row r="37051" spans="2:7" s="40" customFormat="1">
      <c r="B37051" s="7"/>
      <c r="C37051" s="7"/>
      <c r="D37051" s="4"/>
      <c r="E37051" s="4"/>
      <c r="F37051" s="4"/>
      <c r="G37051" s="31"/>
    </row>
    <row r="37052" spans="2:7" s="40" customFormat="1">
      <c r="B37052" s="7"/>
      <c r="C37052" s="7"/>
      <c r="D37052" s="4"/>
      <c r="E37052" s="4"/>
      <c r="F37052" s="4"/>
      <c r="G37052" s="31"/>
    </row>
    <row r="37053" spans="2:7" s="40" customFormat="1">
      <c r="B37053" s="7"/>
      <c r="C37053" s="7"/>
      <c r="D37053" s="4"/>
      <c r="E37053" s="4"/>
      <c r="F37053" s="4"/>
      <c r="G37053" s="31"/>
    </row>
    <row r="37054" spans="2:7" s="40" customFormat="1">
      <c r="B37054" s="7"/>
      <c r="C37054" s="7"/>
      <c r="D37054" s="4"/>
      <c r="E37054" s="4"/>
      <c r="F37054" s="4"/>
      <c r="G37054" s="31"/>
    </row>
    <row r="37055" spans="2:7" s="40" customFormat="1">
      <c r="B37055" s="7"/>
      <c r="C37055" s="7"/>
      <c r="D37055" s="4"/>
      <c r="E37055" s="4"/>
      <c r="F37055" s="4"/>
      <c r="G37055" s="31"/>
    </row>
    <row r="37056" spans="2:7" s="40" customFormat="1">
      <c r="B37056" s="7"/>
      <c r="C37056" s="7"/>
      <c r="D37056" s="4"/>
      <c r="E37056" s="4"/>
      <c r="F37056" s="4"/>
      <c r="G37056" s="31"/>
    </row>
    <row r="37057" spans="2:7" s="40" customFormat="1">
      <c r="B37057" s="7"/>
      <c r="C37057" s="7"/>
      <c r="D37057" s="4"/>
      <c r="E37057" s="4"/>
      <c r="F37057" s="4"/>
      <c r="G37057" s="31"/>
    </row>
    <row r="37058" spans="2:7" s="40" customFormat="1">
      <c r="B37058" s="7"/>
      <c r="C37058" s="7"/>
      <c r="D37058" s="4"/>
      <c r="E37058" s="4"/>
      <c r="F37058" s="4"/>
      <c r="G37058" s="31"/>
    </row>
    <row r="37059" spans="2:7" s="40" customFormat="1">
      <c r="B37059" s="7"/>
      <c r="C37059" s="7"/>
      <c r="D37059" s="4"/>
      <c r="E37059" s="4"/>
      <c r="F37059" s="4"/>
      <c r="G37059" s="31"/>
    </row>
    <row r="37060" spans="2:7" s="40" customFormat="1">
      <c r="B37060" s="7"/>
      <c r="C37060" s="7"/>
      <c r="D37060" s="4"/>
      <c r="E37060" s="4"/>
      <c r="F37060" s="4"/>
      <c r="G37060" s="31"/>
    </row>
    <row r="37061" spans="2:7" s="40" customFormat="1">
      <c r="B37061" s="7"/>
      <c r="C37061" s="7"/>
      <c r="D37061" s="4"/>
      <c r="E37061" s="4"/>
      <c r="F37061" s="4"/>
      <c r="G37061" s="31"/>
    </row>
    <row r="37062" spans="2:7" s="40" customFormat="1">
      <c r="B37062" s="7"/>
      <c r="C37062" s="7"/>
      <c r="D37062" s="4"/>
      <c r="E37062" s="4"/>
      <c r="F37062" s="4"/>
      <c r="G37062" s="31"/>
    </row>
    <row r="37063" spans="2:7" s="40" customFormat="1">
      <c r="B37063" s="7"/>
      <c r="C37063" s="7"/>
      <c r="D37063" s="4"/>
      <c r="E37063" s="4"/>
      <c r="F37063" s="4"/>
      <c r="G37063" s="31"/>
    </row>
    <row r="37064" spans="2:7" s="40" customFormat="1">
      <c r="B37064" s="7"/>
      <c r="C37064" s="7"/>
      <c r="D37064" s="4"/>
      <c r="E37064" s="4"/>
      <c r="F37064" s="4"/>
      <c r="G37064" s="31"/>
    </row>
    <row r="37065" spans="2:7" s="40" customFormat="1">
      <c r="B37065" s="7"/>
      <c r="C37065" s="7"/>
      <c r="D37065" s="4"/>
      <c r="E37065" s="4"/>
      <c r="F37065" s="4"/>
      <c r="G37065" s="31"/>
    </row>
    <row r="37066" spans="2:7" s="40" customFormat="1">
      <c r="B37066" s="7"/>
      <c r="C37066" s="7"/>
      <c r="D37066" s="4"/>
      <c r="E37066" s="4"/>
      <c r="F37066" s="4"/>
      <c r="G37066" s="31"/>
    </row>
    <row r="37067" spans="2:7" s="40" customFormat="1">
      <c r="B37067" s="7"/>
      <c r="C37067" s="7"/>
      <c r="D37067" s="4"/>
      <c r="E37067" s="4"/>
      <c r="F37067" s="4"/>
      <c r="G37067" s="31"/>
    </row>
    <row r="37068" spans="2:7" s="40" customFormat="1">
      <c r="B37068" s="7"/>
      <c r="C37068" s="7"/>
      <c r="D37068" s="4"/>
      <c r="E37068" s="4"/>
      <c r="F37068" s="4"/>
      <c r="G37068" s="31"/>
    </row>
    <row r="37069" spans="2:7" s="40" customFormat="1">
      <c r="B37069" s="7"/>
      <c r="C37069" s="7"/>
      <c r="D37069" s="4"/>
      <c r="E37069" s="4"/>
      <c r="F37069" s="4"/>
      <c r="G37069" s="31"/>
    </row>
    <row r="37070" spans="2:7" s="40" customFormat="1">
      <c r="B37070" s="7"/>
      <c r="C37070" s="7"/>
      <c r="D37070" s="4"/>
      <c r="E37070" s="4"/>
      <c r="F37070" s="4"/>
      <c r="G37070" s="31"/>
    </row>
    <row r="37071" spans="2:7" s="40" customFormat="1">
      <c r="B37071" s="7"/>
      <c r="C37071" s="7"/>
      <c r="D37071" s="4"/>
      <c r="E37071" s="4"/>
      <c r="F37071" s="4"/>
      <c r="G37071" s="31"/>
    </row>
    <row r="37072" spans="2:7" s="40" customFormat="1">
      <c r="B37072" s="7"/>
      <c r="C37072" s="7"/>
      <c r="D37072" s="4"/>
      <c r="E37072" s="4"/>
      <c r="F37072" s="4"/>
      <c r="G37072" s="31"/>
    </row>
    <row r="37073" spans="2:7" s="40" customFormat="1">
      <c r="B37073" s="7"/>
      <c r="C37073" s="7"/>
      <c r="D37073" s="4"/>
      <c r="E37073" s="4"/>
      <c r="F37073" s="4"/>
      <c r="G37073" s="31"/>
    </row>
    <row r="37074" spans="2:7" s="40" customFormat="1">
      <c r="B37074" s="7"/>
      <c r="C37074" s="7"/>
      <c r="D37074" s="4"/>
      <c r="E37074" s="4"/>
      <c r="F37074" s="4"/>
      <c r="G37074" s="31"/>
    </row>
    <row r="37075" spans="2:7" s="40" customFormat="1">
      <c r="B37075" s="7"/>
      <c r="C37075" s="7"/>
      <c r="D37075" s="4"/>
      <c r="E37075" s="4"/>
      <c r="F37075" s="4"/>
      <c r="G37075" s="31"/>
    </row>
    <row r="37076" spans="2:7" s="40" customFormat="1">
      <c r="B37076" s="7"/>
      <c r="C37076" s="7"/>
      <c r="D37076" s="4"/>
      <c r="E37076" s="4"/>
      <c r="F37076" s="4"/>
      <c r="G37076" s="31"/>
    </row>
    <row r="37077" spans="2:7" s="40" customFormat="1">
      <c r="B37077" s="7"/>
      <c r="C37077" s="7"/>
      <c r="D37077" s="4"/>
      <c r="E37077" s="4"/>
      <c r="F37077" s="4"/>
      <c r="G37077" s="31"/>
    </row>
    <row r="37078" spans="2:7" s="40" customFormat="1">
      <c r="B37078" s="7"/>
      <c r="C37078" s="7"/>
      <c r="D37078" s="4"/>
      <c r="E37078" s="4"/>
      <c r="F37078" s="4"/>
      <c r="G37078" s="31"/>
    </row>
    <row r="37079" spans="2:7" s="40" customFormat="1">
      <c r="B37079" s="7"/>
      <c r="C37079" s="7"/>
      <c r="D37079" s="4"/>
      <c r="E37079" s="4"/>
      <c r="F37079" s="4"/>
      <c r="G37079" s="31"/>
    </row>
    <row r="37080" spans="2:7" s="40" customFormat="1">
      <c r="B37080" s="7"/>
      <c r="C37080" s="7"/>
      <c r="D37080" s="4"/>
      <c r="E37080" s="4"/>
      <c r="F37080" s="4"/>
      <c r="G37080" s="31"/>
    </row>
    <row r="37081" spans="2:7" s="40" customFormat="1">
      <c r="B37081" s="7"/>
      <c r="C37081" s="7"/>
      <c r="D37081" s="4"/>
      <c r="E37081" s="4"/>
      <c r="F37081" s="4"/>
      <c r="G37081" s="31"/>
    </row>
    <row r="37082" spans="2:7" s="40" customFormat="1">
      <c r="B37082" s="7"/>
      <c r="C37082" s="7"/>
      <c r="D37082" s="4"/>
      <c r="E37082" s="4"/>
      <c r="F37082" s="4"/>
      <c r="G37082" s="31"/>
    </row>
    <row r="37083" spans="2:7" s="40" customFormat="1">
      <c r="B37083" s="7"/>
      <c r="C37083" s="7"/>
      <c r="D37083" s="4"/>
      <c r="E37083" s="4"/>
      <c r="F37083" s="4"/>
      <c r="G37083" s="31"/>
    </row>
    <row r="37084" spans="2:7" s="40" customFormat="1">
      <c r="B37084" s="7"/>
      <c r="C37084" s="7"/>
      <c r="D37084" s="4"/>
      <c r="E37084" s="4"/>
      <c r="F37084" s="4"/>
      <c r="G37084" s="31"/>
    </row>
    <row r="37085" spans="2:7" s="40" customFormat="1">
      <c r="B37085" s="7"/>
      <c r="C37085" s="7"/>
      <c r="D37085" s="4"/>
      <c r="E37085" s="4"/>
      <c r="F37085" s="4"/>
      <c r="G37085" s="31"/>
    </row>
    <row r="37086" spans="2:7" s="40" customFormat="1">
      <c r="B37086" s="7"/>
      <c r="C37086" s="7"/>
      <c r="D37086" s="4"/>
      <c r="E37086" s="4"/>
      <c r="F37086" s="4"/>
      <c r="G37086" s="31"/>
    </row>
    <row r="37087" spans="2:7" s="40" customFormat="1">
      <c r="B37087" s="7"/>
      <c r="C37087" s="7"/>
      <c r="D37087" s="4"/>
      <c r="E37087" s="4"/>
      <c r="F37087" s="4"/>
      <c r="G37087" s="31"/>
    </row>
    <row r="37088" spans="2:7" s="40" customFormat="1">
      <c r="B37088" s="7"/>
      <c r="C37088" s="7"/>
      <c r="D37088" s="4"/>
      <c r="E37088" s="4"/>
      <c r="F37088" s="4"/>
      <c r="G37088" s="31"/>
    </row>
    <row r="37089" spans="2:7" s="40" customFormat="1">
      <c r="B37089" s="7"/>
      <c r="C37089" s="7"/>
      <c r="D37089" s="4"/>
      <c r="E37089" s="4"/>
      <c r="F37089" s="4"/>
      <c r="G37089" s="31"/>
    </row>
    <row r="37090" spans="2:7" s="40" customFormat="1">
      <c r="B37090" s="7"/>
      <c r="C37090" s="7"/>
      <c r="D37090" s="4"/>
      <c r="E37090" s="4"/>
      <c r="F37090" s="4"/>
      <c r="G37090" s="31"/>
    </row>
    <row r="37091" spans="2:7" s="40" customFormat="1">
      <c r="B37091" s="7"/>
      <c r="C37091" s="7"/>
      <c r="D37091" s="4"/>
      <c r="E37091" s="4"/>
      <c r="F37091" s="4"/>
      <c r="G37091" s="31"/>
    </row>
    <row r="37092" spans="2:7" s="40" customFormat="1">
      <c r="B37092" s="7"/>
      <c r="C37092" s="7"/>
      <c r="D37092" s="4"/>
      <c r="E37092" s="4"/>
      <c r="F37092" s="4"/>
      <c r="G37092" s="31"/>
    </row>
    <row r="37093" spans="2:7" s="40" customFormat="1">
      <c r="B37093" s="7"/>
      <c r="C37093" s="7"/>
      <c r="D37093" s="4"/>
      <c r="E37093" s="4"/>
      <c r="F37093" s="4"/>
      <c r="G37093" s="31"/>
    </row>
    <row r="37094" spans="2:7" s="40" customFormat="1">
      <c r="B37094" s="7"/>
      <c r="C37094" s="7"/>
      <c r="D37094" s="4"/>
      <c r="E37094" s="4"/>
      <c r="F37094" s="4"/>
      <c r="G37094" s="31"/>
    </row>
    <row r="37095" spans="2:7" s="40" customFormat="1">
      <c r="B37095" s="7"/>
      <c r="C37095" s="7"/>
      <c r="D37095" s="4"/>
      <c r="E37095" s="4"/>
      <c r="F37095" s="4"/>
      <c r="G37095" s="31"/>
    </row>
    <row r="37096" spans="2:7" s="40" customFormat="1">
      <c r="B37096" s="7"/>
      <c r="C37096" s="7"/>
      <c r="D37096" s="4"/>
      <c r="E37096" s="4"/>
      <c r="F37096" s="4"/>
      <c r="G37096" s="31"/>
    </row>
    <row r="37097" spans="2:7" s="40" customFormat="1">
      <c r="B37097" s="7"/>
      <c r="C37097" s="7"/>
      <c r="D37097" s="4"/>
      <c r="E37097" s="4"/>
      <c r="F37097" s="4"/>
      <c r="G37097" s="31"/>
    </row>
    <row r="37098" spans="2:7" s="40" customFormat="1">
      <c r="B37098" s="7"/>
      <c r="C37098" s="7"/>
      <c r="D37098" s="4"/>
      <c r="E37098" s="4"/>
      <c r="F37098" s="4"/>
      <c r="G37098" s="31"/>
    </row>
    <row r="37099" spans="2:7" s="40" customFormat="1">
      <c r="B37099" s="7"/>
      <c r="C37099" s="7"/>
      <c r="D37099" s="4"/>
      <c r="E37099" s="4"/>
      <c r="F37099" s="4"/>
      <c r="G37099" s="31"/>
    </row>
    <row r="37100" spans="2:7" s="40" customFormat="1">
      <c r="B37100" s="7"/>
      <c r="C37100" s="7"/>
      <c r="D37100" s="4"/>
      <c r="E37100" s="4"/>
      <c r="F37100" s="4"/>
      <c r="G37100" s="31"/>
    </row>
    <row r="37101" spans="2:7" s="40" customFormat="1">
      <c r="B37101" s="7"/>
      <c r="C37101" s="7"/>
      <c r="D37101" s="4"/>
      <c r="E37101" s="4"/>
      <c r="F37101" s="4"/>
      <c r="G37101" s="31"/>
    </row>
    <row r="37102" spans="2:7" s="40" customFormat="1">
      <c r="B37102" s="7"/>
      <c r="C37102" s="7"/>
      <c r="D37102" s="4"/>
      <c r="E37102" s="4"/>
      <c r="F37102" s="4"/>
      <c r="G37102" s="31"/>
    </row>
    <row r="37103" spans="2:7" s="40" customFormat="1">
      <c r="B37103" s="7"/>
      <c r="C37103" s="7"/>
      <c r="D37103" s="4"/>
      <c r="E37103" s="4"/>
      <c r="F37103" s="4"/>
      <c r="G37103" s="31"/>
    </row>
    <row r="37104" spans="2:7" s="40" customFormat="1">
      <c r="B37104" s="7"/>
      <c r="C37104" s="7"/>
      <c r="D37104" s="4"/>
      <c r="E37104" s="4"/>
      <c r="F37104" s="4"/>
      <c r="G37104" s="31"/>
    </row>
    <row r="37105" spans="2:7" s="40" customFormat="1">
      <c r="B37105" s="7"/>
      <c r="C37105" s="7"/>
      <c r="D37105" s="4"/>
      <c r="E37105" s="4"/>
      <c r="F37105" s="4"/>
      <c r="G37105" s="31"/>
    </row>
    <row r="37106" spans="2:7" s="40" customFormat="1">
      <c r="B37106" s="7"/>
      <c r="C37106" s="7"/>
      <c r="D37106" s="4"/>
      <c r="E37106" s="4"/>
      <c r="F37106" s="4"/>
      <c r="G37106" s="31"/>
    </row>
    <row r="37107" spans="2:7" s="40" customFormat="1">
      <c r="B37107" s="7"/>
      <c r="C37107" s="7"/>
      <c r="D37107" s="4"/>
      <c r="E37107" s="4"/>
      <c r="F37107" s="4"/>
      <c r="G37107" s="31"/>
    </row>
    <row r="37108" spans="2:7" s="40" customFormat="1">
      <c r="B37108" s="7"/>
      <c r="C37108" s="7"/>
      <c r="D37108" s="4"/>
      <c r="E37108" s="4"/>
      <c r="F37108" s="4"/>
      <c r="G37108" s="31"/>
    </row>
    <row r="37109" spans="2:7" s="40" customFormat="1">
      <c r="B37109" s="7"/>
      <c r="C37109" s="7"/>
      <c r="D37109" s="4"/>
      <c r="E37109" s="4"/>
      <c r="F37109" s="4"/>
      <c r="G37109" s="31"/>
    </row>
    <row r="37110" spans="2:7" s="40" customFormat="1">
      <c r="B37110" s="7"/>
      <c r="C37110" s="7"/>
      <c r="D37110" s="4"/>
      <c r="E37110" s="4"/>
      <c r="F37110" s="4"/>
      <c r="G37110" s="31"/>
    </row>
    <row r="37111" spans="2:7" s="40" customFormat="1">
      <c r="B37111" s="7"/>
      <c r="C37111" s="7"/>
      <c r="D37111" s="4"/>
      <c r="E37111" s="4"/>
      <c r="F37111" s="4"/>
      <c r="G37111" s="31"/>
    </row>
    <row r="37112" spans="2:7" s="40" customFormat="1">
      <c r="B37112" s="7"/>
      <c r="C37112" s="7"/>
      <c r="D37112" s="4"/>
      <c r="E37112" s="4"/>
      <c r="F37112" s="4"/>
      <c r="G37112" s="31"/>
    </row>
    <row r="37113" spans="2:7" s="40" customFormat="1">
      <c r="B37113" s="7"/>
      <c r="C37113" s="7"/>
      <c r="D37113" s="4"/>
      <c r="E37113" s="4"/>
      <c r="F37113" s="4"/>
      <c r="G37113" s="31"/>
    </row>
    <row r="37114" spans="2:7" s="40" customFormat="1">
      <c r="B37114" s="7"/>
      <c r="C37114" s="7"/>
      <c r="D37114" s="4"/>
      <c r="E37114" s="4"/>
      <c r="F37114" s="4"/>
      <c r="G37114" s="31"/>
    </row>
    <row r="37115" spans="2:7" s="40" customFormat="1">
      <c r="B37115" s="7"/>
      <c r="C37115" s="7"/>
      <c r="D37115" s="4"/>
      <c r="E37115" s="4"/>
      <c r="F37115" s="4"/>
      <c r="G37115" s="31"/>
    </row>
    <row r="37116" spans="2:7" s="40" customFormat="1">
      <c r="B37116" s="7"/>
      <c r="C37116" s="7"/>
      <c r="D37116" s="4"/>
      <c r="E37116" s="4"/>
      <c r="F37116" s="4"/>
      <c r="G37116" s="31"/>
    </row>
    <row r="37117" spans="2:7" s="40" customFormat="1">
      <c r="B37117" s="7"/>
      <c r="C37117" s="7"/>
      <c r="D37117" s="4"/>
      <c r="E37117" s="4"/>
      <c r="F37117" s="4"/>
      <c r="G37117" s="31"/>
    </row>
    <row r="37118" spans="2:7" s="40" customFormat="1">
      <c r="B37118" s="7"/>
      <c r="C37118" s="7"/>
      <c r="D37118" s="4"/>
      <c r="E37118" s="4"/>
      <c r="F37118" s="4"/>
      <c r="G37118" s="31"/>
    </row>
    <row r="37119" spans="2:7" s="40" customFormat="1">
      <c r="B37119" s="7"/>
      <c r="C37119" s="7"/>
      <c r="D37119" s="4"/>
      <c r="E37119" s="4"/>
      <c r="F37119" s="4"/>
      <c r="G37119" s="31"/>
    </row>
    <row r="37120" spans="2:7" s="40" customFormat="1">
      <c r="B37120" s="7"/>
      <c r="C37120" s="7"/>
      <c r="D37120" s="4"/>
      <c r="E37120" s="4"/>
      <c r="F37120" s="4"/>
      <c r="G37120" s="31"/>
    </row>
    <row r="37121" spans="2:7" s="40" customFormat="1">
      <c r="B37121" s="7"/>
      <c r="C37121" s="7"/>
      <c r="D37121" s="4"/>
      <c r="E37121" s="4"/>
      <c r="F37121" s="4"/>
      <c r="G37121" s="31"/>
    </row>
    <row r="37122" spans="2:7" s="40" customFormat="1">
      <c r="B37122" s="7"/>
      <c r="C37122" s="7"/>
      <c r="D37122" s="4"/>
      <c r="E37122" s="4"/>
      <c r="F37122" s="4"/>
      <c r="G37122" s="31"/>
    </row>
    <row r="37123" spans="2:7" s="40" customFormat="1">
      <c r="B37123" s="7"/>
      <c r="C37123" s="7"/>
      <c r="D37123" s="4"/>
      <c r="E37123" s="4"/>
      <c r="F37123" s="4"/>
      <c r="G37123" s="31"/>
    </row>
    <row r="37124" spans="2:7" s="40" customFormat="1">
      <c r="B37124" s="7"/>
      <c r="C37124" s="7"/>
      <c r="D37124" s="4"/>
      <c r="E37124" s="4"/>
      <c r="F37124" s="4"/>
      <c r="G37124" s="31"/>
    </row>
    <row r="37125" spans="2:7" s="40" customFormat="1">
      <c r="B37125" s="7"/>
      <c r="C37125" s="7"/>
      <c r="D37125" s="4"/>
      <c r="E37125" s="4"/>
      <c r="F37125" s="4"/>
      <c r="G37125" s="31"/>
    </row>
    <row r="37126" spans="2:7" s="40" customFormat="1">
      <c r="B37126" s="7"/>
      <c r="C37126" s="7"/>
      <c r="D37126" s="4"/>
      <c r="E37126" s="4"/>
      <c r="F37126" s="4"/>
      <c r="G37126" s="31"/>
    </row>
    <row r="37127" spans="2:7" s="40" customFormat="1">
      <c r="B37127" s="7"/>
      <c r="C37127" s="7"/>
      <c r="D37127" s="4"/>
      <c r="E37127" s="4"/>
      <c r="F37127" s="4"/>
      <c r="G37127" s="31"/>
    </row>
    <row r="37128" spans="2:7" s="40" customFormat="1">
      <c r="B37128" s="7"/>
      <c r="C37128" s="7"/>
      <c r="D37128" s="4"/>
      <c r="E37128" s="4"/>
      <c r="F37128" s="4"/>
      <c r="G37128" s="31"/>
    </row>
    <row r="37129" spans="2:7" s="40" customFormat="1">
      <c r="B37129" s="7"/>
      <c r="C37129" s="7"/>
      <c r="D37129" s="4"/>
      <c r="E37129" s="4"/>
      <c r="F37129" s="4"/>
      <c r="G37129" s="31"/>
    </row>
    <row r="37130" spans="2:7" s="40" customFormat="1">
      <c r="B37130" s="7"/>
      <c r="C37130" s="7"/>
      <c r="D37130" s="4"/>
      <c r="E37130" s="4"/>
      <c r="F37130" s="4"/>
      <c r="G37130" s="31"/>
    </row>
    <row r="37131" spans="2:7" s="40" customFormat="1">
      <c r="B37131" s="7"/>
      <c r="C37131" s="7"/>
      <c r="D37131" s="4"/>
      <c r="E37131" s="4"/>
      <c r="F37131" s="4"/>
      <c r="G37131" s="31"/>
    </row>
    <row r="37132" spans="2:7" s="40" customFormat="1">
      <c r="B37132" s="7"/>
      <c r="C37132" s="7"/>
      <c r="D37132" s="4"/>
      <c r="E37132" s="4"/>
      <c r="F37132" s="4"/>
      <c r="G37132" s="31"/>
    </row>
    <row r="37133" spans="2:7" s="40" customFormat="1">
      <c r="B37133" s="7"/>
      <c r="C37133" s="7"/>
      <c r="D37133" s="4"/>
      <c r="E37133" s="4"/>
      <c r="F37133" s="4"/>
      <c r="G37133" s="31"/>
    </row>
    <row r="37134" spans="2:7" s="40" customFormat="1">
      <c r="B37134" s="7"/>
      <c r="C37134" s="7"/>
      <c r="D37134" s="4"/>
      <c r="E37134" s="4"/>
      <c r="F37134" s="4"/>
      <c r="G37134" s="31"/>
    </row>
    <row r="37135" spans="2:7" s="40" customFormat="1">
      <c r="B37135" s="7"/>
      <c r="C37135" s="7"/>
      <c r="D37135" s="4"/>
      <c r="E37135" s="4"/>
      <c r="F37135" s="4"/>
      <c r="G37135" s="31"/>
    </row>
    <row r="37136" spans="2:7" s="40" customFormat="1">
      <c r="B37136" s="7"/>
      <c r="C37136" s="7"/>
      <c r="D37136" s="4"/>
      <c r="E37136" s="4"/>
      <c r="F37136" s="4"/>
      <c r="G37136" s="31"/>
    </row>
    <row r="37137" spans="2:7" s="40" customFormat="1">
      <c r="B37137" s="7"/>
      <c r="C37137" s="7"/>
      <c r="D37137" s="4"/>
      <c r="E37137" s="4"/>
      <c r="F37137" s="4"/>
      <c r="G37137" s="31"/>
    </row>
    <row r="37138" spans="2:7" s="40" customFormat="1">
      <c r="B37138" s="7"/>
      <c r="C37138" s="7"/>
      <c r="D37138" s="4"/>
      <c r="E37138" s="4"/>
      <c r="F37138" s="4"/>
      <c r="G37138" s="31"/>
    </row>
    <row r="37139" spans="2:7" s="40" customFormat="1">
      <c r="B37139" s="7"/>
      <c r="C37139" s="7"/>
      <c r="D37139" s="4"/>
      <c r="E37139" s="4"/>
      <c r="F37139" s="4"/>
      <c r="G37139" s="31"/>
    </row>
    <row r="37140" spans="2:7" s="40" customFormat="1">
      <c r="B37140" s="7"/>
      <c r="C37140" s="7"/>
      <c r="D37140" s="4"/>
      <c r="E37140" s="4"/>
      <c r="F37140" s="4"/>
      <c r="G37140" s="31"/>
    </row>
    <row r="37141" spans="2:7" s="40" customFormat="1">
      <c r="B37141" s="7"/>
      <c r="C37141" s="7"/>
      <c r="D37141" s="4"/>
      <c r="E37141" s="4"/>
      <c r="F37141" s="4"/>
      <c r="G37141" s="31"/>
    </row>
    <row r="37142" spans="2:7" s="40" customFormat="1">
      <c r="B37142" s="7"/>
      <c r="C37142" s="7"/>
      <c r="D37142" s="4"/>
      <c r="E37142" s="4"/>
      <c r="F37142" s="4"/>
      <c r="G37142" s="31"/>
    </row>
    <row r="37143" spans="2:7" s="40" customFormat="1">
      <c r="B37143" s="7"/>
      <c r="C37143" s="7"/>
      <c r="D37143" s="4"/>
      <c r="E37143" s="4"/>
      <c r="F37143" s="4"/>
      <c r="G37143" s="31"/>
    </row>
    <row r="37144" spans="2:7" s="40" customFormat="1">
      <c r="B37144" s="7"/>
      <c r="C37144" s="7"/>
      <c r="D37144" s="4"/>
      <c r="E37144" s="4"/>
      <c r="F37144" s="4"/>
      <c r="G37144" s="31"/>
    </row>
    <row r="37145" spans="2:7" s="40" customFormat="1">
      <c r="B37145" s="7"/>
      <c r="C37145" s="7"/>
      <c r="D37145" s="4"/>
      <c r="E37145" s="4"/>
      <c r="F37145" s="4"/>
      <c r="G37145" s="31"/>
    </row>
    <row r="37146" spans="2:7" s="40" customFormat="1">
      <c r="B37146" s="7"/>
      <c r="C37146" s="7"/>
      <c r="D37146" s="4"/>
      <c r="E37146" s="4"/>
      <c r="F37146" s="4"/>
      <c r="G37146" s="31"/>
    </row>
    <row r="37147" spans="2:7" s="40" customFormat="1">
      <c r="B37147" s="7"/>
      <c r="C37147" s="7"/>
      <c r="D37147" s="4"/>
      <c r="E37147" s="4"/>
      <c r="F37147" s="4"/>
      <c r="G37147" s="31"/>
    </row>
    <row r="37148" spans="2:7" s="40" customFormat="1">
      <c r="B37148" s="7"/>
      <c r="C37148" s="7"/>
      <c r="D37148" s="4"/>
      <c r="E37148" s="4"/>
      <c r="F37148" s="4"/>
      <c r="G37148" s="31"/>
    </row>
    <row r="37149" spans="2:7" s="40" customFormat="1">
      <c r="B37149" s="7"/>
      <c r="C37149" s="7"/>
      <c r="D37149" s="4"/>
      <c r="E37149" s="4"/>
      <c r="F37149" s="4"/>
      <c r="G37149" s="31"/>
    </row>
    <row r="37150" spans="2:7" s="40" customFormat="1">
      <c r="B37150" s="7"/>
      <c r="C37150" s="7"/>
      <c r="D37150" s="4"/>
      <c r="E37150" s="4"/>
      <c r="F37150" s="4"/>
      <c r="G37150" s="31"/>
    </row>
    <row r="37151" spans="2:7" s="40" customFormat="1">
      <c r="B37151" s="7"/>
      <c r="C37151" s="7"/>
      <c r="D37151" s="4"/>
      <c r="E37151" s="4"/>
      <c r="F37151" s="4"/>
      <c r="G37151" s="31"/>
    </row>
    <row r="37152" spans="2:7" s="40" customFormat="1">
      <c r="B37152" s="7"/>
      <c r="C37152" s="7"/>
      <c r="D37152" s="4"/>
      <c r="E37152" s="4"/>
      <c r="F37152" s="4"/>
      <c r="G37152" s="31"/>
    </row>
    <row r="37153" spans="2:7" s="40" customFormat="1">
      <c r="B37153" s="7"/>
      <c r="C37153" s="7"/>
      <c r="D37153" s="4"/>
      <c r="E37153" s="4"/>
      <c r="F37153" s="4"/>
      <c r="G37153" s="31"/>
    </row>
    <row r="37154" spans="2:7" s="40" customFormat="1">
      <c r="B37154" s="7"/>
      <c r="C37154" s="7"/>
      <c r="D37154" s="4"/>
      <c r="E37154" s="4"/>
      <c r="F37154" s="4"/>
      <c r="G37154" s="31"/>
    </row>
    <row r="37155" spans="2:7" s="40" customFormat="1">
      <c r="B37155" s="7"/>
      <c r="C37155" s="7"/>
      <c r="D37155" s="4"/>
      <c r="E37155" s="4"/>
      <c r="F37155" s="4"/>
      <c r="G37155" s="31"/>
    </row>
    <row r="37156" spans="2:7" s="40" customFormat="1">
      <c r="B37156" s="7"/>
      <c r="C37156" s="7"/>
      <c r="D37156" s="4"/>
      <c r="E37156" s="4"/>
      <c r="F37156" s="4"/>
      <c r="G37156" s="31"/>
    </row>
    <row r="37157" spans="2:7" s="40" customFormat="1">
      <c r="B37157" s="7"/>
      <c r="C37157" s="7"/>
      <c r="D37157" s="4"/>
      <c r="E37157" s="4"/>
      <c r="F37157" s="4"/>
      <c r="G37157" s="31"/>
    </row>
    <row r="37158" spans="2:7" s="40" customFormat="1">
      <c r="B37158" s="7"/>
      <c r="C37158" s="7"/>
      <c r="D37158" s="4"/>
      <c r="E37158" s="4"/>
      <c r="F37158" s="4"/>
      <c r="G37158" s="31"/>
    </row>
    <row r="37159" spans="2:7" s="40" customFormat="1">
      <c r="B37159" s="7"/>
      <c r="C37159" s="7"/>
      <c r="D37159" s="4"/>
      <c r="E37159" s="4"/>
      <c r="F37159" s="4"/>
      <c r="G37159" s="31"/>
    </row>
    <row r="37160" spans="2:7" s="40" customFormat="1">
      <c r="B37160" s="7"/>
      <c r="C37160" s="7"/>
      <c r="D37160" s="4"/>
      <c r="E37160" s="4"/>
      <c r="F37160" s="4"/>
      <c r="G37160" s="31"/>
    </row>
    <row r="37161" spans="2:7" s="40" customFormat="1">
      <c r="B37161" s="7"/>
      <c r="C37161" s="7"/>
      <c r="D37161" s="4"/>
      <c r="E37161" s="4"/>
      <c r="F37161" s="4"/>
      <c r="G37161" s="31"/>
    </row>
    <row r="37162" spans="2:7" s="40" customFormat="1">
      <c r="B37162" s="7"/>
      <c r="C37162" s="7"/>
      <c r="D37162" s="4"/>
      <c r="E37162" s="4"/>
      <c r="F37162" s="4"/>
      <c r="G37162" s="31"/>
    </row>
    <row r="37163" spans="2:7" s="40" customFormat="1">
      <c r="B37163" s="7"/>
      <c r="C37163" s="7"/>
      <c r="D37163" s="4"/>
      <c r="E37163" s="4"/>
      <c r="F37163" s="4"/>
      <c r="G37163" s="31"/>
    </row>
    <row r="37164" spans="2:7" s="40" customFormat="1">
      <c r="B37164" s="7"/>
      <c r="C37164" s="7"/>
      <c r="D37164" s="4"/>
      <c r="E37164" s="4"/>
      <c r="F37164" s="4"/>
      <c r="G37164" s="31"/>
    </row>
    <row r="37165" spans="2:7" s="40" customFormat="1">
      <c r="B37165" s="7"/>
      <c r="C37165" s="7"/>
      <c r="D37165" s="4"/>
      <c r="E37165" s="4"/>
      <c r="F37165" s="4"/>
      <c r="G37165" s="31"/>
    </row>
    <row r="37166" spans="2:7" s="40" customFormat="1">
      <c r="B37166" s="7"/>
      <c r="C37166" s="7"/>
      <c r="D37166" s="4"/>
      <c r="E37166" s="4"/>
      <c r="F37166" s="4"/>
      <c r="G37166" s="31"/>
    </row>
    <row r="37167" spans="2:7" s="40" customFormat="1">
      <c r="B37167" s="7"/>
      <c r="C37167" s="7"/>
      <c r="D37167" s="4"/>
      <c r="E37167" s="4"/>
      <c r="F37167" s="4"/>
      <c r="G37167" s="31"/>
    </row>
    <row r="37168" spans="2:7" s="40" customFormat="1">
      <c r="B37168" s="7"/>
      <c r="C37168" s="7"/>
      <c r="D37168" s="4"/>
      <c r="E37168" s="4"/>
      <c r="F37168" s="4"/>
      <c r="G37168" s="31"/>
    </row>
    <row r="37169" spans="2:7" s="40" customFormat="1">
      <c r="B37169" s="7"/>
      <c r="C37169" s="7"/>
      <c r="D37169" s="4"/>
      <c r="E37169" s="4"/>
      <c r="F37169" s="4"/>
      <c r="G37169" s="31"/>
    </row>
    <row r="37170" spans="2:7" s="40" customFormat="1">
      <c r="B37170" s="7"/>
      <c r="C37170" s="7"/>
      <c r="D37170" s="4"/>
      <c r="E37170" s="4"/>
      <c r="F37170" s="4"/>
      <c r="G37170" s="31"/>
    </row>
    <row r="37171" spans="2:7" s="40" customFormat="1">
      <c r="B37171" s="7"/>
      <c r="C37171" s="7"/>
      <c r="D37171" s="4"/>
      <c r="E37171" s="4"/>
      <c r="F37171" s="4"/>
      <c r="G37171" s="31"/>
    </row>
    <row r="37172" spans="2:7" s="40" customFormat="1">
      <c r="B37172" s="7"/>
      <c r="C37172" s="7"/>
      <c r="D37172" s="4"/>
      <c r="E37172" s="4"/>
      <c r="F37172" s="4"/>
      <c r="G37172" s="31"/>
    </row>
    <row r="37173" spans="2:7" s="40" customFormat="1">
      <c r="B37173" s="7"/>
      <c r="C37173" s="7"/>
      <c r="D37173" s="4"/>
      <c r="E37173" s="4"/>
      <c r="F37173" s="4"/>
      <c r="G37173" s="31"/>
    </row>
    <row r="37174" spans="2:7" s="40" customFormat="1">
      <c r="B37174" s="7"/>
      <c r="C37174" s="7"/>
      <c r="D37174" s="4"/>
      <c r="E37174" s="4"/>
      <c r="F37174" s="4"/>
      <c r="G37174" s="31"/>
    </row>
    <row r="37175" spans="2:7" s="40" customFormat="1">
      <c r="B37175" s="7"/>
      <c r="C37175" s="7"/>
      <c r="D37175" s="4"/>
      <c r="E37175" s="4"/>
      <c r="F37175" s="4"/>
      <c r="G37175" s="31"/>
    </row>
    <row r="37176" spans="2:7" s="40" customFormat="1">
      <c r="B37176" s="7"/>
      <c r="C37176" s="7"/>
      <c r="D37176" s="4"/>
      <c r="E37176" s="4"/>
      <c r="F37176" s="4"/>
      <c r="G37176" s="31"/>
    </row>
    <row r="37177" spans="2:7" s="40" customFormat="1">
      <c r="B37177" s="7"/>
      <c r="C37177" s="7"/>
      <c r="D37177" s="4"/>
      <c r="E37177" s="4"/>
      <c r="F37177" s="4"/>
      <c r="G37177" s="31"/>
    </row>
    <row r="37178" spans="2:7" s="40" customFormat="1">
      <c r="B37178" s="7"/>
      <c r="C37178" s="7"/>
      <c r="D37178" s="4"/>
      <c r="E37178" s="4"/>
      <c r="F37178" s="4"/>
      <c r="G37178" s="31"/>
    </row>
    <row r="37179" spans="2:7" s="40" customFormat="1">
      <c r="B37179" s="7"/>
      <c r="C37179" s="7"/>
      <c r="D37179" s="4"/>
      <c r="E37179" s="4"/>
      <c r="F37179" s="4"/>
      <c r="G37179" s="31"/>
    </row>
    <row r="37180" spans="2:7" s="40" customFormat="1">
      <c r="B37180" s="7"/>
      <c r="C37180" s="7"/>
      <c r="D37180" s="4"/>
      <c r="E37180" s="4"/>
      <c r="F37180" s="4"/>
      <c r="G37180" s="31"/>
    </row>
    <row r="37181" spans="2:7" s="40" customFormat="1">
      <c r="B37181" s="7"/>
      <c r="C37181" s="7"/>
      <c r="D37181" s="4"/>
      <c r="E37181" s="4"/>
      <c r="F37181" s="4"/>
      <c r="G37181" s="31"/>
    </row>
    <row r="37182" spans="2:7" s="40" customFormat="1">
      <c r="B37182" s="7"/>
      <c r="C37182" s="7"/>
      <c r="D37182" s="4"/>
      <c r="E37182" s="4"/>
      <c r="F37182" s="4"/>
      <c r="G37182" s="31"/>
    </row>
    <row r="37183" spans="2:7" s="40" customFormat="1">
      <c r="B37183" s="7"/>
      <c r="C37183" s="7"/>
      <c r="D37183" s="4"/>
      <c r="E37183" s="4"/>
      <c r="F37183" s="4"/>
      <c r="G37183" s="31"/>
    </row>
    <row r="37184" spans="2:7" s="40" customFormat="1">
      <c r="B37184" s="7"/>
      <c r="C37184" s="7"/>
      <c r="D37184" s="4"/>
      <c r="E37184" s="4"/>
      <c r="F37184" s="4"/>
      <c r="G37184" s="31"/>
    </row>
    <row r="37185" spans="2:7" s="40" customFormat="1">
      <c r="B37185" s="7"/>
      <c r="C37185" s="7"/>
      <c r="D37185" s="4"/>
      <c r="E37185" s="4"/>
      <c r="F37185" s="4"/>
      <c r="G37185" s="31"/>
    </row>
    <row r="37186" spans="2:7" s="40" customFormat="1">
      <c r="B37186" s="7"/>
      <c r="C37186" s="7"/>
      <c r="D37186" s="4"/>
      <c r="E37186" s="4"/>
      <c r="F37186" s="4"/>
      <c r="G37186" s="31"/>
    </row>
    <row r="37187" spans="2:7" s="40" customFormat="1">
      <c r="B37187" s="7"/>
      <c r="C37187" s="7"/>
      <c r="D37187" s="4"/>
      <c r="E37187" s="4"/>
      <c r="F37187" s="4"/>
      <c r="G37187" s="31"/>
    </row>
    <row r="37188" spans="2:7" s="40" customFormat="1">
      <c r="B37188" s="7"/>
      <c r="C37188" s="7"/>
      <c r="D37188" s="4"/>
      <c r="E37188" s="4"/>
      <c r="F37188" s="4"/>
      <c r="G37188" s="31"/>
    </row>
    <row r="37189" spans="2:7" s="40" customFormat="1">
      <c r="B37189" s="7"/>
      <c r="C37189" s="7"/>
      <c r="D37189" s="4"/>
      <c r="E37189" s="4"/>
      <c r="F37189" s="4"/>
      <c r="G37189" s="31"/>
    </row>
    <row r="37190" spans="2:7" s="40" customFormat="1">
      <c r="B37190" s="7"/>
      <c r="C37190" s="7"/>
      <c r="D37190" s="4"/>
      <c r="E37190" s="4"/>
      <c r="F37190" s="4"/>
      <c r="G37190" s="31"/>
    </row>
    <row r="37191" spans="2:7" s="40" customFormat="1">
      <c r="B37191" s="7"/>
      <c r="C37191" s="7"/>
      <c r="D37191" s="4"/>
      <c r="E37191" s="4"/>
      <c r="F37191" s="4"/>
      <c r="G37191" s="31"/>
    </row>
    <row r="37192" spans="2:7" s="40" customFormat="1">
      <c r="B37192" s="7"/>
      <c r="C37192" s="7"/>
      <c r="D37192" s="4"/>
      <c r="E37192" s="4"/>
      <c r="F37192" s="4"/>
      <c r="G37192" s="31"/>
    </row>
    <row r="37193" spans="2:7" s="40" customFormat="1">
      <c r="B37193" s="7"/>
      <c r="C37193" s="7"/>
      <c r="D37193" s="4"/>
      <c r="E37193" s="4"/>
      <c r="F37193" s="4"/>
      <c r="G37193" s="31"/>
    </row>
    <row r="37194" spans="2:7" s="40" customFormat="1">
      <c r="B37194" s="7"/>
      <c r="C37194" s="7"/>
      <c r="D37194" s="4"/>
      <c r="E37194" s="4"/>
      <c r="F37194" s="4"/>
      <c r="G37194" s="31"/>
    </row>
    <row r="37195" spans="2:7" s="40" customFormat="1">
      <c r="B37195" s="7"/>
      <c r="C37195" s="7"/>
      <c r="D37195" s="4"/>
      <c r="E37195" s="4"/>
      <c r="F37195" s="4"/>
      <c r="G37195" s="31"/>
    </row>
    <row r="37196" spans="2:7" s="40" customFormat="1">
      <c r="B37196" s="7"/>
      <c r="C37196" s="7"/>
      <c r="D37196" s="4"/>
      <c r="E37196" s="4"/>
      <c r="F37196" s="4"/>
      <c r="G37196" s="31"/>
    </row>
    <row r="37197" spans="2:7" s="40" customFormat="1">
      <c r="B37197" s="7"/>
      <c r="C37197" s="7"/>
      <c r="D37197" s="4"/>
      <c r="E37197" s="4"/>
      <c r="F37197" s="4"/>
      <c r="G37197" s="31"/>
    </row>
    <row r="37198" spans="2:7" s="40" customFormat="1">
      <c r="B37198" s="7"/>
      <c r="C37198" s="7"/>
      <c r="D37198" s="4"/>
      <c r="E37198" s="4"/>
      <c r="F37198" s="4"/>
      <c r="G37198" s="31"/>
    </row>
    <row r="37199" spans="2:7" s="40" customFormat="1">
      <c r="B37199" s="7"/>
      <c r="C37199" s="7"/>
      <c r="D37199" s="4"/>
      <c r="E37199" s="4"/>
      <c r="F37199" s="4"/>
      <c r="G37199" s="31"/>
    </row>
    <row r="37200" spans="2:7" s="40" customFormat="1">
      <c r="B37200" s="7"/>
      <c r="C37200" s="7"/>
      <c r="D37200" s="4"/>
      <c r="E37200" s="4"/>
      <c r="F37200" s="4"/>
      <c r="G37200" s="31"/>
    </row>
    <row r="37201" spans="2:7" s="40" customFormat="1">
      <c r="B37201" s="7"/>
      <c r="C37201" s="7"/>
      <c r="D37201" s="4"/>
      <c r="E37201" s="4"/>
      <c r="F37201" s="4"/>
      <c r="G37201" s="31"/>
    </row>
    <row r="37202" spans="2:7" s="40" customFormat="1">
      <c r="B37202" s="7"/>
      <c r="C37202" s="7"/>
      <c r="D37202" s="4"/>
      <c r="E37202" s="4"/>
      <c r="F37202" s="4"/>
      <c r="G37202" s="31"/>
    </row>
    <row r="37203" spans="2:7" s="40" customFormat="1">
      <c r="B37203" s="7"/>
      <c r="C37203" s="7"/>
      <c r="D37203" s="4"/>
      <c r="E37203" s="4"/>
      <c r="F37203" s="4"/>
      <c r="G37203" s="31"/>
    </row>
    <row r="37204" spans="2:7" s="40" customFormat="1">
      <c r="B37204" s="7"/>
      <c r="C37204" s="7"/>
      <c r="D37204" s="4"/>
      <c r="E37204" s="4"/>
      <c r="F37204" s="4"/>
      <c r="G37204" s="31"/>
    </row>
    <row r="37205" spans="2:7" s="40" customFormat="1">
      <c r="B37205" s="7"/>
      <c r="C37205" s="7"/>
      <c r="D37205" s="4"/>
      <c r="E37205" s="4"/>
      <c r="F37205" s="4"/>
      <c r="G37205" s="31"/>
    </row>
    <row r="37206" spans="2:7" s="40" customFormat="1">
      <c r="B37206" s="7"/>
      <c r="C37206" s="7"/>
      <c r="D37206" s="4"/>
      <c r="E37206" s="4"/>
      <c r="F37206" s="4"/>
      <c r="G37206" s="31"/>
    </row>
    <row r="37207" spans="2:7" s="40" customFormat="1">
      <c r="B37207" s="7"/>
      <c r="C37207" s="7"/>
      <c r="D37207" s="4"/>
      <c r="E37207" s="4"/>
      <c r="F37207" s="4"/>
      <c r="G37207" s="31"/>
    </row>
    <row r="37208" spans="2:7" s="40" customFormat="1">
      <c r="B37208" s="7"/>
      <c r="C37208" s="7"/>
      <c r="D37208" s="4"/>
      <c r="E37208" s="4"/>
      <c r="F37208" s="4"/>
      <c r="G37208" s="31"/>
    </row>
    <row r="37209" spans="2:7" s="40" customFormat="1">
      <c r="B37209" s="7"/>
      <c r="C37209" s="7"/>
      <c r="D37209" s="4"/>
      <c r="E37209" s="4"/>
      <c r="F37209" s="4"/>
      <c r="G37209" s="31"/>
    </row>
    <row r="37210" spans="2:7" s="40" customFormat="1">
      <c r="B37210" s="7"/>
      <c r="C37210" s="7"/>
      <c r="D37210" s="4"/>
      <c r="E37210" s="4"/>
      <c r="F37210" s="4"/>
      <c r="G37210" s="31"/>
    </row>
    <row r="37211" spans="2:7" s="40" customFormat="1">
      <c r="B37211" s="7"/>
      <c r="C37211" s="7"/>
      <c r="D37211" s="4"/>
      <c r="E37211" s="4"/>
      <c r="F37211" s="4"/>
      <c r="G37211" s="31"/>
    </row>
    <row r="37212" spans="2:7" s="40" customFormat="1">
      <c r="B37212" s="7"/>
      <c r="C37212" s="7"/>
      <c r="D37212" s="4"/>
      <c r="E37212" s="4"/>
      <c r="F37212" s="4"/>
      <c r="G37212" s="31"/>
    </row>
    <row r="37213" spans="2:7" s="40" customFormat="1">
      <c r="B37213" s="7"/>
      <c r="C37213" s="7"/>
      <c r="D37213" s="4"/>
      <c r="E37213" s="4"/>
      <c r="F37213" s="4"/>
      <c r="G37213" s="31"/>
    </row>
    <row r="37214" spans="2:7" s="40" customFormat="1">
      <c r="B37214" s="7"/>
      <c r="C37214" s="7"/>
      <c r="D37214" s="4"/>
      <c r="E37214" s="4"/>
      <c r="F37214" s="4"/>
      <c r="G37214" s="31"/>
    </row>
    <row r="37215" spans="2:7" s="40" customFormat="1">
      <c r="B37215" s="7"/>
      <c r="C37215" s="7"/>
      <c r="D37215" s="4"/>
      <c r="E37215" s="4"/>
      <c r="F37215" s="4"/>
      <c r="G37215" s="31"/>
    </row>
    <row r="37216" spans="2:7" s="40" customFormat="1">
      <c r="B37216" s="7"/>
      <c r="C37216" s="7"/>
      <c r="D37216" s="4"/>
      <c r="E37216" s="4"/>
      <c r="F37216" s="4"/>
      <c r="G37216" s="31"/>
    </row>
    <row r="37217" spans="2:7" s="40" customFormat="1">
      <c r="B37217" s="7"/>
      <c r="C37217" s="7"/>
      <c r="D37217" s="4"/>
      <c r="E37217" s="4"/>
      <c r="F37217" s="4"/>
      <c r="G37217" s="31"/>
    </row>
    <row r="37218" spans="2:7" s="40" customFormat="1">
      <c r="B37218" s="7"/>
      <c r="C37218" s="7"/>
      <c r="D37218" s="4"/>
      <c r="E37218" s="4"/>
      <c r="F37218" s="4"/>
      <c r="G37218" s="31"/>
    </row>
    <row r="37219" spans="2:7" s="40" customFormat="1">
      <c r="B37219" s="7"/>
      <c r="C37219" s="7"/>
      <c r="D37219" s="4"/>
      <c r="E37219" s="4"/>
      <c r="F37219" s="4"/>
      <c r="G37219" s="31"/>
    </row>
    <row r="37220" spans="2:7" s="40" customFormat="1">
      <c r="B37220" s="7"/>
      <c r="C37220" s="7"/>
      <c r="D37220" s="4"/>
      <c r="E37220" s="4"/>
      <c r="F37220" s="4"/>
      <c r="G37220" s="31"/>
    </row>
    <row r="37221" spans="2:7" s="40" customFormat="1">
      <c r="B37221" s="7"/>
      <c r="C37221" s="7"/>
      <c r="D37221" s="4"/>
      <c r="E37221" s="4"/>
      <c r="F37221" s="4"/>
      <c r="G37221" s="31"/>
    </row>
    <row r="37222" spans="2:7" s="40" customFormat="1">
      <c r="B37222" s="7"/>
      <c r="C37222" s="7"/>
      <c r="D37222" s="4"/>
      <c r="E37222" s="4"/>
      <c r="F37222" s="4"/>
      <c r="G37222" s="31"/>
    </row>
    <row r="37223" spans="2:7" s="40" customFormat="1">
      <c r="B37223" s="7"/>
      <c r="C37223" s="7"/>
      <c r="D37223" s="4"/>
      <c r="E37223" s="4"/>
      <c r="F37223" s="4"/>
      <c r="G37223" s="31"/>
    </row>
    <row r="37224" spans="2:7" s="40" customFormat="1">
      <c r="B37224" s="7"/>
      <c r="C37224" s="7"/>
      <c r="D37224" s="4"/>
      <c r="E37224" s="4"/>
      <c r="F37224" s="4"/>
      <c r="G37224" s="31"/>
    </row>
    <row r="37225" spans="2:7" s="40" customFormat="1">
      <c r="B37225" s="7"/>
      <c r="C37225" s="7"/>
      <c r="D37225" s="4"/>
      <c r="E37225" s="4"/>
      <c r="F37225" s="4"/>
      <c r="G37225" s="31"/>
    </row>
    <row r="37226" spans="2:7" s="40" customFormat="1">
      <c r="B37226" s="7"/>
      <c r="C37226" s="7"/>
      <c r="D37226" s="4"/>
      <c r="E37226" s="4"/>
      <c r="F37226" s="4"/>
      <c r="G37226" s="31"/>
    </row>
    <row r="37227" spans="2:7" s="40" customFormat="1">
      <c r="B37227" s="7"/>
      <c r="C37227" s="7"/>
      <c r="D37227" s="4"/>
      <c r="E37227" s="4"/>
      <c r="F37227" s="4"/>
      <c r="G37227" s="31"/>
    </row>
    <row r="37228" spans="2:7" s="40" customFormat="1">
      <c r="B37228" s="7"/>
      <c r="C37228" s="7"/>
      <c r="D37228" s="4"/>
      <c r="E37228" s="4"/>
      <c r="F37228" s="4"/>
      <c r="G37228" s="31"/>
    </row>
    <row r="37229" spans="2:7" s="40" customFormat="1">
      <c r="B37229" s="7"/>
      <c r="C37229" s="7"/>
      <c r="D37229" s="4"/>
      <c r="E37229" s="4"/>
      <c r="F37229" s="4"/>
      <c r="G37229" s="31"/>
    </row>
    <row r="37230" spans="2:7" s="40" customFormat="1">
      <c r="B37230" s="7"/>
      <c r="C37230" s="7"/>
      <c r="D37230" s="4"/>
      <c r="E37230" s="4"/>
      <c r="F37230" s="4"/>
      <c r="G37230" s="31"/>
    </row>
    <row r="37231" spans="2:7" s="40" customFormat="1">
      <c r="B37231" s="7"/>
      <c r="C37231" s="7"/>
      <c r="D37231" s="4"/>
      <c r="E37231" s="4"/>
      <c r="F37231" s="4"/>
      <c r="G37231" s="31"/>
    </row>
    <row r="37232" spans="2:7" s="40" customFormat="1">
      <c r="B37232" s="7"/>
      <c r="C37232" s="7"/>
      <c r="D37232" s="4"/>
      <c r="E37232" s="4"/>
      <c r="F37232" s="4"/>
      <c r="G37232" s="31"/>
    </row>
    <row r="37233" spans="2:7" s="40" customFormat="1">
      <c r="B37233" s="7"/>
      <c r="C37233" s="7"/>
      <c r="D37233" s="4"/>
      <c r="E37233" s="4"/>
      <c r="F37233" s="4"/>
      <c r="G37233" s="31"/>
    </row>
    <row r="37234" spans="2:7" s="40" customFormat="1">
      <c r="B37234" s="7"/>
      <c r="C37234" s="7"/>
      <c r="D37234" s="4"/>
      <c r="E37234" s="4"/>
      <c r="F37234" s="4"/>
      <c r="G37234" s="31"/>
    </row>
    <row r="37235" spans="2:7" s="40" customFormat="1">
      <c r="B37235" s="7"/>
      <c r="C37235" s="7"/>
      <c r="D37235" s="4"/>
      <c r="E37235" s="4"/>
      <c r="F37235" s="4"/>
      <c r="G37235" s="31"/>
    </row>
    <row r="37236" spans="2:7" s="40" customFormat="1">
      <c r="B37236" s="7"/>
      <c r="C37236" s="7"/>
      <c r="D37236" s="4"/>
      <c r="E37236" s="4"/>
      <c r="F37236" s="4"/>
      <c r="G37236" s="31"/>
    </row>
    <row r="37237" spans="2:7" s="40" customFormat="1">
      <c r="B37237" s="7"/>
      <c r="C37237" s="7"/>
      <c r="D37237" s="4"/>
      <c r="E37237" s="4"/>
      <c r="F37237" s="4"/>
      <c r="G37237" s="31"/>
    </row>
    <row r="37238" spans="2:7" s="40" customFormat="1">
      <c r="B37238" s="7"/>
      <c r="C37238" s="7"/>
      <c r="D37238" s="4"/>
      <c r="E37238" s="4"/>
      <c r="F37238" s="4"/>
      <c r="G37238" s="31"/>
    </row>
    <row r="37239" spans="2:7" s="40" customFormat="1">
      <c r="B37239" s="7"/>
      <c r="C37239" s="7"/>
      <c r="D37239" s="4"/>
      <c r="E37239" s="4"/>
      <c r="F37239" s="4"/>
      <c r="G37239" s="31"/>
    </row>
    <row r="37240" spans="2:7" s="40" customFormat="1">
      <c r="B37240" s="7"/>
      <c r="C37240" s="7"/>
      <c r="D37240" s="4"/>
      <c r="E37240" s="4"/>
      <c r="F37240" s="4"/>
      <c r="G37240" s="31"/>
    </row>
    <row r="37241" spans="2:7" s="40" customFormat="1">
      <c r="B37241" s="7"/>
      <c r="C37241" s="7"/>
      <c r="D37241" s="4"/>
      <c r="E37241" s="4"/>
      <c r="F37241" s="4"/>
      <c r="G37241" s="31"/>
    </row>
    <row r="37242" spans="2:7" s="40" customFormat="1">
      <c r="B37242" s="7"/>
      <c r="C37242" s="7"/>
      <c r="D37242" s="4"/>
      <c r="E37242" s="4"/>
      <c r="F37242" s="4"/>
      <c r="G37242" s="31"/>
    </row>
    <row r="37243" spans="2:7" s="40" customFormat="1">
      <c r="B37243" s="7"/>
      <c r="C37243" s="7"/>
      <c r="D37243" s="4"/>
      <c r="E37243" s="4"/>
      <c r="F37243" s="4"/>
      <c r="G37243" s="31"/>
    </row>
    <row r="37244" spans="2:7" s="40" customFormat="1">
      <c r="B37244" s="7"/>
      <c r="C37244" s="7"/>
      <c r="D37244" s="4"/>
      <c r="E37244" s="4"/>
      <c r="F37244" s="4"/>
      <c r="G37244" s="31"/>
    </row>
    <row r="37245" spans="2:7" s="40" customFormat="1">
      <c r="B37245" s="7"/>
      <c r="C37245" s="7"/>
      <c r="D37245" s="4"/>
      <c r="E37245" s="4"/>
      <c r="F37245" s="4"/>
      <c r="G37245" s="31"/>
    </row>
    <row r="37246" spans="2:7" s="40" customFormat="1">
      <c r="B37246" s="7"/>
      <c r="C37246" s="7"/>
      <c r="D37246" s="4"/>
      <c r="E37246" s="4"/>
      <c r="F37246" s="4"/>
      <c r="G37246" s="31"/>
    </row>
    <row r="37247" spans="2:7" s="40" customFormat="1">
      <c r="B37247" s="7"/>
      <c r="C37247" s="7"/>
      <c r="D37247" s="4"/>
      <c r="E37247" s="4"/>
      <c r="F37247" s="4"/>
      <c r="G37247" s="31"/>
    </row>
    <row r="37248" spans="2:7" s="40" customFormat="1">
      <c r="B37248" s="7"/>
      <c r="C37248" s="7"/>
      <c r="D37248" s="4"/>
      <c r="E37248" s="4"/>
      <c r="F37248" s="4"/>
      <c r="G37248" s="31"/>
    </row>
    <row r="37249" spans="2:7" s="40" customFormat="1">
      <c r="B37249" s="7"/>
      <c r="C37249" s="7"/>
      <c r="D37249" s="4"/>
      <c r="E37249" s="4"/>
      <c r="F37249" s="4"/>
      <c r="G37249" s="31"/>
    </row>
    <row r="37250" spans="2:7" s="40" customFormat="1">
      <c r="B37250" s="7"/>
      <c r="C37250" s="7"/>
      <c r="D37250" s="4"/>
      <c r="E37250" s="4"/>
      <c r="F37250" s="4"/>
      <c r="G37250" s="31"/>
    </row>
    <row r="37251" spans="2:7" s="40" customFormat="1">
      <c r="B37251" s="7"/>
      <c r="C37251" s="7"/>
      <c r="D37251" s="4"/>
      <c r="E37251" s="4"/>
      <c r="F37251" s="4"/>
      <c r="G37251" s="31"/>
    </row>
    <row r="37252" spans="2:7" s="40" customFormat="1">
      <c r="B37252" s="7"/>
      <c r="C37252" s="7"/>
      <c r="D37252" s="4"/>
      <c r="E37252" s="4"/>
      <c r="F37252" s="4"/>
      <c r="G37252" s="31"/>
    </row>
    <row r="37253" spans="2:7" s="40" customFormat="1">
      <c r="B37253" s="7"/>
      <c r="C37253" s="7"/>
      <c r="D37253" s="4"/>
      <c r="E37253" s="4"/>
      <c r="F37253" s="4"/>
      <c r="G37253" s="31"/>
    </row>
    <row r="37254" spans="2:7" s="40" customFormat="1">
      <c r="B37254" s="7"/>
      <c r="C37254" s="7"/>
      <c r="D37254" s="4"/>
      <c r="E37254" s="4"/>
      <c r="F37254" s="4"/>
      <c r="G37254" s="31"/>
    </row>
    <row r="37255" spans="2:7" s="40" customFormat="1">
      <c r="B37255" s="7"/>
      <c r="C37255" s="7"/>
      <c r="D37255" s="4"/>
      <c r="E37255" s="4"/>
      <c r="F37255" s="4"/>
      <c r="G37255" s="31"/>
    </row>
    <row r="37256" spans="2:7" s="40" customFormat="1">
      <c r="B37256" s="7"/>
      <c r="C37256" s="7"/>
      <c r="D37256" s="4"/>
      <c r="E37256" s="4"/>
      <c r="F37256" s="4"/>
      <c r="G37256" s="31"/>
    </row>
    <row r="37257" spans="2:7" s="40" customFormat="1">
      <c r="B37257" s="7"/>
      <c r="C37257" s="7"/>
      <c r="D37257" s="4"/>
      <c r="E37257" s="4"/>
      <c r="F37257" s="4"/>
      <c r="G37257" s="31"/>
    </row>
    <row r="37258" spans="2:7" s="40" customFormat="1">
      <c r="B37258" s="7"/>
      <c r="C37258" s="7"/>
      <c r="D37258" s="4"/>
      <c r="E37258" s="4"/>
      <c r="F37258" s="4"/>
      <c r="G37258" s="31"/>
    </row>
    <row r="37259" spans="2:7" s="40" customFormat="1">
      <c r="B37259" s="7"/>
      <c r="C37259" s="7"/>
      <c r="D37259" s="4"/>
      <c r="E37259" s="4"/>
      <c r="F37259" s="4"/>
      <c r="G37259" s="31"/>
    </row>
    <row r="37260" spans="2:7" s="40" customFormat="1">
      <c r="B37260" s="7"/>
      <c r="C37260" s="7"/>
      <c r="D37260" s="4"/>
      <c r="E37260" s="4"/>
      <c r="F37260" s="4"/>
      <c r="G37260" s="31"/>
    </row>
    <row r="37261" spans="2:7" s="40" customFormat="1">
      <c r="B37261" s="7"/>
      <c r="C37261" s="7"/>
      <c r="D37261" s="4"/>
      <c r="E37261" s="4"/>
      <c r="F37261" s="4"/>
      <c r="G37261" s="31"/>
    </row>
    <row r="37262" spans="2:7" s="40" customFormat="1">
      <c r="B37262" s="7"/>
      <c r="C37262" s="7"/>
      <c r="D37262" s="4"/>
      <c r="E37262" s="4"/>
      <c r="F37262" s="4"/>
      <c r="G37262" s="31"/>
    </row>
    <row r="37263" spans="2:7" s="40" customFormat="1">
      <c r="B37263" s="7"/>
      <c r="C37263" s="7"/>
      <c r="D37263" s="4"/>
      <c r="E37263" s="4"/>
      <c r="F37263" s="4"/>
      <c r="G37263" s="31"/>
    </row>
    <row r="37264" spans="2:7" s="40" customFormat="1">
      <c r="B37264" s="7"/>
      <c r="C37264" s="7"/>
      <c r="D37264" s="4"/>
      <c r="E37264" s="4"/>
      <c r="F37264" s="4"/>
      <c r="G37264" s="31"/>
    </row>
    <row r="37265" spans="2:7" s="40" customFormat="1">
      <c r="B37265" s="7"/>
      <c r="C37265" s="7"/>
      <c r="D37265" s="4"/>
      <c r="E37265" s="4"/>
      <c r="F37265" s="4"/>
      <c r="G37265" s="31"/>
    </row>
    <row r="37266" spans="2:7" s="40" customFormat="1">
      <c r="B37266" s="7"/>
      <c r="C37266" s="7"/>
      <c r="D37266" s="4"/>
      <c r="E37266" s="4"/>
      <c r="F37266" s="4"/>
      <c r="G37266" s="31"/>
    </row>
    <row r="37267" spans="2:7" s="40" customFormat="1">
      <c r="B37267" s="7"/>
      <c r="C37267" s="7"/>
      <c r="D37267" s="4"/>
      <c r="E37267" s="4"/>
      <c r="F37267" s="4"/>
      <c r="G37267" s="31"/>
    </row>
    <row r="37268" spans="2:7" s="40" customFormat="1">
      <c r="B37268" s="7"/>
      <c r="C37268" s="7"/>
      <c r="D37268" s="4"/>
      <c r="E37268" s="4"/>
      <c r="F37268" s="4"/>
      <c r="G37268" s="31"/>
    </row>
    <row r="37269" spans="2:7" s="40" customFormat="1">
      <c r="B37269" s="7"/>
      <c r="C37269" s="7"/>
      <c r="D37269" s="4"/>
      <c r="E37269" s="4"/>
      <c r="F37269" s="4"/>
      <c r="G37269" s="31"/>
    </row>
    <row r="37270" spans="2:7" s="40" customFormat="1">
      <c r="B37270" s="7"/>
      <c r="C37270" s="7"/>
      <c r="D37270" s="4"/>
      <c r="E37270" s="4"/>
      <c r="F37270" s="4"/>
      <c r="G37270" s="31"/>
    </row>
    <row r="37271" spans="2:7" s="40" customFormat="1">
      <c r="B37271" s="7"/>
      <c r="C37271" s="7"/>
      <c r="D37271" s="4"/>
      <c r="E37271" s="4"/>
      <c r="F37271" s="4"/>
      <c r="G37271" s="31"/>
    </row>
    <row r="37272" spans="2:7" s="40" customFormat="1">
      <c r="B37272" s="7"/>
      <c r="C37272" s="7"/>
      <c r="D37272" s="4"/>
      <c r="E37272" s="4"/>
      <c r="F37272" s="4"/>
      <c r="G37272" s="31"/>
    </row>
    <row r="37273" spans="2:7" s="40" customFormat="1">
      <c r="B37273" s="7"/>
      <c r="C37273" s="7"/>
      <c r="D37273" s="4"/>
      <c r="E37273" s="4"/>
      <c r="F37273" s="4"/>
      <c r="G37273" s="31"/>
    </row>
    <row r="37274" spans="2:7" s="40" customFormat="1">
      <c r="B37274" s="7"/>
      <c r="C37274" s="7"/>
      <c r="D37274" s="4"/>
      <c r="E37274" s="4"/>
      <c r="F37274" s="4"/>
      <c r="G37274" s="31"/>
    </row>
    <row r="37275" spans="2:7" s="40" customFormat="1">
      <c r="B37275" s="7"/>
      <c r="C37275" s="7"/>
      <c r="D37275" s="4"/>
      <c r="E37275" s="4"/>
      <c r="F37275" s="4"/>
      <c r="G37275" s="31"/>
    </row>
    <row r="37276" spans="2:7" s="40" customFormat="1">
      <c r="B37276" s="7"/>
      <c r="C37276" s="7"/>
      <c r="D37276" s="4"/>
      <c r="E37276" s="4"/>
      <c r="F37276" s="4"/>
      <c r="G37276" s="31"/>
    </row>
    <row r="37277" spans="2:7" s="40" customFormat="1">
      <c r="B37277" s="7"/>
      <c r="C37277" s="7"/>
      <c r="D37277" s="4"/>
      <c r="E37277" s="4"/>
      <c r="F37277" s="4"/>
      <c r="G37277" s="31"/>
    </row>
    <row r="37278" spans="2:7" s="40" customFormat="1">
      <c r="B37278" s="7"/>
      <c r="C37278" s="7"/>
      <c r="D37278" s="4"/>
      <c r="E37278" s="4"/>
      <c r="F37278" s="4"/>
      <c r="G37278" s="31"/>
    </row>
    <row r="37279" spans="2:7" s="40" customFormat="1">
      <c r="B37279" s="7"/>
      <c r="C37279" s="7"/>
      <c r="D37279" s="4"/>
      <c r="E37279" s="4"/>
      <c r="F37279" s="4"/>
      <c r="G37279" s="31"/>
    </row>
    <row r="37280" spans="2:7" s="40" customFormat="1">
      <c r="B37280" s="7"/>
      <c r="C37280" s="7"/>
      <c r="D37280" s="4"/>
      <c r="E37280" s="4"/>
      <c r="F37280" s="4"/>
      <c r="G37280" s="31"/>
    </row>
    <row r="37281" spans="2:7" s="40" customFormat="1">
      <c r="B37281" s="7"/>
      <c r="C37281" s="7"/>
      <c r="D37281" s="4"/>
      <c r="E37281" s="4"/>
      <c r="F37281" s="4"/>
      <c r="G37281" s="31"/>
    </row>
    <row r="37282" spans="2:7" s="40" customFormat="1">
      <c r="B37282" s="7"/>
      <c r="C37282" s="7"/>
      <c r="D37282" s="4"/>
      <c r="E37282" s="4"/>
      <c r="F37282" s="4"/>
      <c r="G37282" s="31"/>
    </row>
    <row r="37283" spans="2:7" s="40" customFormat="1">
      <c r="B37283" s="7"/>
      <c r="C37283" s="7"/>
      <c r="D37283" s="4"/>
      <c r="E37283" s="4"/>
      <c r="F37283" s="4"/>
      <c r="G37283" s="31"/>
    </row>
    <row r="37284" spans="2:7" s="40" customFormat="1">
      <c r="B37284" s="7"/>
      <c r="C37284" s="7"/>
      <c r="D37284" s="4"/>
      <c r="E37284" s="4"/>
      <c r="F37284" s="4"/>
      <c r="G37284" s="31"/>
    </row>
    <row r="37285" spans="2:7" s="40" customFormat="1">
      <c r="B37285" s="7"/>
      <c r="C37285" s="7"/>
      <c r="D37285" s="4"/>
      <c r="E37285" s="4"/>
      <c r="F37285" s="4"/>
      <c r="G37285" s="31"/>
    </row>
    <row r="37286" spans="2:7" s="40" customFormat="1">
      <c r="B37286" s="7"/>
      <c r="C37286" s="7"/>
      <c r="D37286" s="4"/>
      <c r="E37286" s="4"/>
      <c r="F37286" s="4"/>
      <c r="G37286" s="31"/>
    </row>
    <row r="37287" spans="2:7" s="40" customFormat="1">
      <c r="B37287" s="7"/>
      <c r="C37287" s="7"/>
      <c r="D37287" s="4"/>
      <c r="E37287" s="4"/>
      <c r="F37287" s="4"/>
      <c r="G37287" s="31"/>
    </row>
    <row r="37288" spans="2:7" s="40" customFormat="1">
      <c r="B37288" s="7"/>
      <c r="C37288" s="7"/>
      <c r="D37288" s="4"/>
      <c r="E37288" s="4"/>
      <c r="F37288" s="4"/>
      <c r="G37288" s="31"/>
    </row>
    <row r="37289" spans="2:7" s="40" customFormat="1">
      <c r="B37289" s="7"/>
      <c r="C37289" s="7"/>
      <c r="D37289" s="4"/>
      <c r="E37289" s="4"/>
      <c r="F37289" s="4"/>
      <c r="G37289" s="31"/>
    </row>
    <row r="37290" spans="2:7" s="40" customFormat="1">
      <c r="B37290" s="7"/>
      <c r="C37290" s="7"/>
      <c r="D37290" s="4"/>
      <c r="E37290" s="4"/>
      <c r="F37290" s="4"/>
      <c r="G37290" s="31"/>
    </row>
    <row r="37291" spans="2:7" s="40" customFormat="1">
      <c r="B37291" s="7"/>
      <c r="C37291" s="7"/>
      <c r="D37291" s="4"/>
      <c r="E37291" s="4"/>
      <c r="F37291" s="4"/>
      <c r="G37291" s="31"/>
    </row>
    <row r="37292" spans="2:7" s="40" customFormat="1">
      <c r="B37292" s="7"/>
      <c r="C37292" s="7"/>
      <c r="D37292" s="4"/>
      <c r="E37292" s="4"/>
      <c r="F37292" s="4"/>
      <c r="G37292" s="31"/>
    </row>
    <row r="37293" spans="2:7" s="40" customFormat="1">
      <c r="B37293" s="7"/>
      <c r="C37293" s="7"/>
      <c r="D37293" s="4"/>
      <c r="E37293" s="4"/>
      <c r="F37293" s="4"/>
      <c r="G37293" s="31"/>
    </row>
    <row r="37294" spans="2:7" s="40" customFormat="1">
      <c r="B37294" s="7"/>
      <c r="C37294" s="7"/>
      <c r="D37294" s="4"/>
      <c r="E37294" s="4"/>
      <c r="F37294" s="4"/>
      <c r="G37294" s="31"/>
    </row>
    <row r="37295" spans="2:7" s="40" customFormat="1">
      <c r="B37295" s="7"/>
      <c r="C37295" s="7"/>
      <c r="D37295" s="4"/>
      <c r="E37295" s="4"/>
      <c r="F37295" s="4"/>
      <c r="G37295" s="31"/>
    </row>
    <row r="37296" spans="2:7" s="40" customFormat="1">
      <c r="B37296" s="7"/>
      <c r="C37296" s="7"/>
      <c r="D37296" s="4"/>
      <c r="E37296" s="4"/>
      <c r="F37296" s="4"/>
      <c r="G37296" s="31"/>
    </row>
    <row r="37297" spans="2:7" s="40" customFormat="1">
      <c r="B37297" s="7"/>
      <c r="C37297" s="7"/>
      <c r="D37297" s="4"/>
      <c r="E37297" s="4"/>
      <c r="F37297" s="4"/>
      <c r="G37297" s="31"/>
    </row>
    <row r="37298" spans="2:7" s="40" customFormat="1">
      <c r="B37298" s="7"/>
      <c r="C37298" s="7"/>
      <c r="D37298" s="4"/>
      <c r="E37298" s="4"/>
      <c r="F37298" s="4"/>
      <c r="G37298" s="31"/>
    </row>
    <row r="37299" spans="2:7" s="40" customFormat="1">
      <c r="B37299" s="7"/>
      <c r="C37299" s="7"/>
      <c r="D37299" s="4"/>
      <c r="E37299" s="4"/>
      <c r="F37299" s="4"/>
      <c r="G37299" s="31"/>
    </row>
    <row r="37300" spans="2:7" s="40" customFormat="1">
      <c r="B37300" s="7"/>
      <c r="C37300" s="7"/>
      <c r="D37300" s="4"/>
      <c r="E37300" s="4"/>
      <c r="F37300" s="4"/>
      <c r="G37300" s="31"/>
    </row>
    <row r="37301" spans="2:7" s="40" customFormat="1">
      <c r="B37301" s="7"/>
      <c r="C37301" s="7"/>
      <c r="D37301" s="4"/>
      <c r="E37301" s="4"/>
      <c r="F37301" s="4"/>
      <c r="G37301" s="31"/>
    </row>
    <row r="37302" spans="2:7" s="40" customFormat="1">
      <c r="B37302" s="7"/>
      <c r="C37302" s="7"/>
      <c r="D37302" s="4"/>
      <c r="E37302" s="4"/>
      <c r="F37302" s="4"/>
      <c r="G37302" s="31"/>
    </row>
    <row r="37303" spans="2:7" s="40" customFormat="1">
      <c r="B37303" s="7"/>
      <c r="C37303" s="7"/>
      <c r="D37303" s="4"/>
      <c r="E37303" s="4"/>
      <c r="F37303" s="4"/>
      <c r="G37303" s="31"/>
    </row>
    <row r="37304" spans="2:7" s="40" customFormat="1">
      <c r="B37304" s="7"/>
      <c r="C37304" s="7"/>
      <c r="D37304" s="4"/>
      <c r="E37304" s="4"/>
      <c r="F37304" s="4"/>
      <c r="G37304" s="31"/>
    </row>
    <row r="37305" spans="2:7" s="40" customFormat="1">
      <c r="B37305" s="7"/>
      <c r="C37305" s="7"/>
      <c r="D37305" s="4"/>
      <c r="E37305" s="4"/>
      <c r="F37305" s="4"/>
      <c r="G37305" s="31"/>
    </row>
    <row r="37306" spans="2:7" s="40" customFormat="1">
      <c r="B37306" s="7"/>
      <c r="C37306" s="7"/>
      <c r="D37306" s="4"/>
      <c r="E37306" s="4"/>
      <c r="F37306" s="4"/>
      <c r="G37306" s="31"/>
    </row>
    <row r="37307" spans="2:7" s="40" customFormat="1">
      <c r="B37307" s="7"/>
      <c r="C37307" s="7"/>
      <c r="D37307" s="4"/>
      <c r="E37307" s="4"/>
      <c r="F37307" s="4"/>
      <c r="G37307" s="31"/>
    </row>
    <row r="37308" spans="2:7" s="40" customFormat="1">
      <c r="B37308" s="7"/>
      <c r="C37308" s="7"/>
      <c r="D37308" s="4"/>
      <c r="E37308" s="4"/>
      <c r="F37308" s="4"/>
      <c r="G37308" s="31"/>
    </row>
    <row r="37309" spans="2:7" s="40" customFormat="1">
      <c r="B37309" s="7"/>
      <c r="C37309" s="7"/>
      <c r="D37309" s="4"/>
      <c r="E37309" s="4"/>
      <c r="F37309" s="4"/>
      <c r="G37309" s="31"/>
    </row>
    <row r="37310" spans="2:7" s="40" customFormat="1">
      <c r="B37310" s="7"/>
      <c r="C37310" s="7"/>
      <c r="D37310" s="4"/>
      <c r="E37310" s="4"/>
      <c r="F37310" s="4"/>
      <c r="G37310" s="31"/>
    </row>
    <row r="37311" spans="2:7" s="40" customFormat="1">
      <c r="B37311" s="7"/>
      <c r="C37311" s="7"/>
      <c r="D37311" s="4"/>
      <c r="E37311" s="4"/>
      <c r="F37311" s="4"/>
      <c r="G37311" s="31"/>
    </row>
    <row r="37312" spans="2:7" s="40" customFormat="1">
      <c r="B37312" s="7"/>
      <c r="C37312" s="7"/>
      <c r="D37312" s="4"/>
      <c r="E37312" s="4"/>
      <c r="F37312" s="4"/>
      <c r="G37312" s="31"/>
    </row>
    <row r="37313" spans="2:7" s="40" customFormat="1">
      <c r="B37313" s="7"/>
      <c r="C37313" s="7"/>
      <c r="D37313" s="4"/>
      <c r="E37313" s="4"/>
      <c r="F37313" s="4"/>
      <c r="G37313" s="31"/>
    </row>
    <row r="37314" spans="2:7" s="40" customFormat="1">
      <c r="B37314" s="7"/>
      <c r="C37314" s="7"/>
      <c r="D37314" s="4"/>
      <c r="E37314" s="4"/>
      <c r="F37314" s="4"/>
      <c r="G37314" s="31"/>
    </row>
    <row r="37315" spans="2:7" s="40" customFormat="1">
      <c r="B37315" s="7"/>
      <c r="C37315" s="7"/>
      <c r="D37315" s="4"/>
      <c r="E37315" s="4"/>
      <c r="F37315" s="4"/>
      <c r="G37315" s="31"/>
    </row>
    <row r="37316" spans="2:7" s="40" customFormat="1">
      <c r="B37316" s="7"/>
      <c r="C37316" s="7"/>
      <c r="D37316" s="4"/>
      <c r="E37316" s="4"/>
      <c r="F37316" s="4"/>
      <c r="G37316" s="31"/>
    </row>
    <row r="37317" spans="2:7" s="40" customFormat="1">
      <c r="B37317" s="7"/>
      <c r="C37317" s="7"/>
      <c r="D37317" s="4"/>
      <c r="E37317" s="4"/>
      <c r="F37317" s="4"/>
      <c r="G37317" s="31"/>
    </row>
    <row r="37318" spans="2:7" s="40" customFormat="1">
      <c r="B37318" s="7"/>
      <c r="C37318" s="7"/>
      <c r="D37318" s="4"/>
      <c r="E37318" s="4"/>
      <c r="F37318" s="4"/>
      <c r="G37318" s="31"/>
    </row>
    <row r="37319" spans="2:7" s="40" customFormat="1">
      <c r="B37319" s="7"/>
      <c r="C37319" s="7"/>
      <c r="D37319" s="4"/>
      <c r="E37319" s="4"/>
      <c r="F37319" s="4"/>
      <c r="G37319" s="31"/>
    </row>
    <row r="37320" spans="2:7" s="40" customFormat="1">
      <c r="B37320" s="7"/>
      <c r="C37320" s="7"/>
      <c r="D37320" s="4"/>
      <c r="E37320" s="4"/>
      <c r="F37320" s="4"/>
      <c r="G37320" s="31"/>
    </row>
    <row r="37321" spans="2:7" s="40" customFormat="1">
      <c r="B37321" s="7"/>
      <c r="C37321" s="7"/>
      <c r="D37321" s="4"/>
      <c r="E37321" s="4"/>
      <c r="F37321" s="4"/>
      <c r="G37321" s="31"/>
    </row>
    <row r="37322" spans="2:7" s="40" customFormat="1">
      <c r="B37322" s="7"/>
      <c r="C37322" s="7"/>
      <c r="D37322" s="4"/>
      <c r="E37322" s="4"/>
      <c r="F37322" s="4"/>
      <c r="G37322" s="31"/>
    </row>
    <row r="37323" spans="2:7" s="40" customFormat="1">
      <c r="B37323" s="7"/>
      <c r="C37323" s="7"/>
      <c r="D37323" s="4"/>
      <c r="E37323" s="4"/>
      <c r="F37323" s="4"/>
      <c r="G37323" s="31"/>
    </row>
    <row r="37324" spans="2:7" s="40" customFormat="1">
      <c r="B37324" s="7"/>
      <c r="C37324" s="7"/>
      <c r="D37324" s="4"/>
      <c r="E37324" s="4"/>
      <c r="F37324" s="4"/>
      <c r="G37324" s="31"/>
    </row>
    <row r="37325" spans="2:7" s="40" customFormat="1">
      <c r="B37325" s="7"/>
      <c r="C37325" s="7"/>
      <c r="D37325" s="4"/>
      <c r="E37325" s="4"/>
      <c r="F37325" s="4"/>
      <c r="G37325" s="31"/>
    </row>
    <row r="37326" spans="2:7" s="40" customFormat="1">
      <c r="B37326" s="7"/>
      <c r="C37326" s="7"/>
      <c r="D37326" s="4"/>
      <c r="E37326" s="4"/>
      <c r="F37326" s="4"/>
      <c r="G37326" s="31"/>
    </row>
    <row r="37327" spans="2:7" s="40" customFormat="1">
      <c r="B37327" s="7"/>
      <c r="C37327" s="7"/>
      <c r="D37327" s="4"/>
      <c r="E37327" s="4"/>
      <c r="F37327" s="4"/>
      <c r="G37327" s="31"/>
    </row>
    <row r="37328" spans="2:7" s="40" customFormat="1">
      <c r="B37328" s="7"/>
      <c r="C37328" s="7"/>
      <c r="D37328" s="4"/>
      <c r="E37328" s="4"/>
      <c r="F37328" s="4"/>
      <c r="G37328" s="31"/>
    </row>
    <row r="37329" spans="2:7" s="40" customFormat="1">
      <c r="B37329" s="7"/>
      <c r="C37329" s="7"/>
      <c r="D37329" s="4"/>
      <c r="E37329" s="4"/>
      <c r="F37329" s="4"/>
      <c r="G37329" s="31"/>
    </row>
    <row r="37330" spans="2:7" s="40" customFormat="1">
      <c r="B37330" s="7"/>
      <c r="C37330" s="7"/>
      <c r="D37330" s="4"/>
      <c r="E37330" s="4"/>
      <c r="F37330" s="4"/>
      <c r="G37330" s="31"/>
    </row>
    <row r="37331" spans="2:7" s="40" customFormat="1">
      <c r="B37331" s="7"/>
      <c r="C37331" s="7"/>
      <c r="D37331" s="4"/>
      <c r="E37331" s="4"/>
      <c r="F37331" s="4"/>
      <c r="G37331" s="31"/>
    </row>
    <row r="37332" spans="2:7" s="40" customFormat="1">
      <c r="B37332" s="7"/>
      <c r="C37332" s="7"/>
      <c r="D37332" s="4"/>
      <c r="E37332" s="4"/>
      <c r="F37332" s="4"/>
      <c r="G37332" s="31"/>
    </row>
    <row r="37333" spans="2:7" s="40" customFormat="1">
      <c r="B37333" s="7"/>
      <c r="C37333" s="7"/>
      <c r="D37333" s="4"/>
      <c r="E37333" s="4"/>
      <c r="F37333" s="4"/>
      <c r="G37333" s="31"/>
    </row>
    <row r="37334" spans="2:7" s="40" customFormat="1">
      <c r="B37334" s="7"/>
      <c r="C37334" s="7"/>
      <c r="D37334" s="4"/>
      <c r="E37334" s="4"/>
      <c r="F37334" s="4"/>
      <c r="G37334" s="31"/>
    </row>
    <row r="37335" spans="2:7" s="40" customFormat="1">
      <c r="B37335" s="7"/>
      <c r="C37335" s="7"/>
      <c r="D37335" s="4"/>
      <c r="E37335" s="4"/>
      <c r="F37335" s="4"/>
      <c r="G37335" s="31"/>
    </row>
    <row r="37336" spans="2:7" s="40" customFormat="1">
      <c r="B37336" s="7"/>
      <c r="C37336" s="7"/>
      <c r="D37336" s="4"/>
      <c r="E37336" s="4"/>
      <c r="F37336" s="4"/>
      <c r="G37336" s="31"/>
    </row>
    <row r="37337" spans="2:7" s="40" customFormat="1">
      <c r="B37337" s="7"/>
      <c r="C37337" s="7"/>
      <c r="D37337" s="4"/>
      <c r="E37337" s="4"/>
      <c r="F37337" s="4"/>
      <c r="G37337" s="31"/>
    </row>
    <row r="37338" spans="2:7" s="40" customFormat="1">
      <c r="B37338" s="7"/>
      <c r="C37338" s="7"/>
      <c r="D37338" s="4"/>
      <c r="E37338" s="4"/>
      <c r="F37338" s="4"/>
      <c r="G37338" s="31"/>
    </row>
    <row r="37339" spans="2:7" s="40" customFormat="1">
      <c r="B37339" s="7"/>
      <c r="C37339" s="7"/>
      <c r="D37339" s="4"/>
      <c r="E37339" s="4"/>
      <c r="F37339" s="4"/>
      <c r="G37339" s="31"/>
    </row>
    <row r="37340" spans="2:7" s="40" customFormat="1">
      <c r="B37340" s="7"/>
      <c r="C37340" s="7"/>
      <c r="D37340" s="4"/>
      <c r="E37340" s="4"/>
      <c r="F37340" s="4"/>
      <c r="G37340" s="31"/>
    </row>
    <row r="37341" spans="2:7" s="40" customFormat="1">
      <c r="B37341" s="7"/>
      <c r="C37341" s="7"/>
      <c r="D37341" s="4"/>
      <c r="E37341" s="4"/>
      <c r="F37341" s="4"/>
      <c r="G37341" s="31"/>
    </row>
    <row r="37342" spans="2:7" s="40" customFormat="1">
      <c r="B37342" s="7"/>
      <c r="C37342" s="7"/>
      <c r="D37342" s="4"/>
      <c r="E37342" s="4"/>
      <c r="F37342" s="4"/>
      <c r="G37342" s="31"/>
    </row>
    <row r="37343" spans="2:7" s="40" customFormat="1">
      <c r="B37343" s="7"/>
      <c r="C37343" s="7"/>
      <c r="D37343" s="4"/>
      <c r="E37343" s="4"/>
      <c r="F37343" s="4"/>
      <c r="G37343" s="31"/>
    </row>
    <row r="37344" spans="2:7" s="40" customFormat="1">
      <c r="B37344" s="7"/>
      <c r="C37344" s="7"/>
      <c r="D37344" s="4"/>
      <c r="E37344" s="4"/>
      <c r="F37344" s="4"/>
      <c r="G37344" s="31"/>
    </row>
    <row r="37345" spans="2:7" s="40" customFormat="1">
      <c r="B37345" s="7"/>
      <c r="C37345" s="7"/>
      <c r="D37345" s="4"/>
      <c r="E37345" s="4"/>
      <c r="F37345" s="4"/>
      <c r="G37345" s="31"/>
    </row>
    <row r="37346" spans="2:7" s="40" customFormat="1">
      <c r="B37346" s="7"/>
      <c r="C37346" s="7"/>
      <c r="D37346" s="4"/>
      <c r="E37346" s="4"/>
      <c r="F37346" s="4"/>
      <c r="G37346" s="31"/>
    </row>
    <row r="37347" spans="2:7" s="40" customFormat="1">
      <c r="B37347" s="7"/>
      <c r="C37347" s="7"/>
      <c r="D37347" s="4"/>
      <c r="E37347" s="4"/>
      <c r="F37347" s="4"/>
      <c r="G37347" s="31"/>
    </row>
    <row r="37348" spans="2:7" s="40" customFormat="1">
      <c r="B37348" s="7"/>
      <c r="C37348" s="7"/>
      <c r="D37348" s="4"/>
      <c r="E37348" s="4"/>
      <c r="F37348" s="4"/>
      <c r="G37348" s="31"/>
    </row>
    <row r="37349" spans="2:7" s="40" customFormat="1">
      <c r="B37349" s="7"/>
      <c r="C37349" s="7"/>
      <c r="D37349" s="4"/>
      <c r="E37349" s="4"/>
      <c r="F37349" s="4"/>
      <c r="G37349" s="31"/>
    </row>
    <row r="37350" spans="2:7" s="40" customFormat="1">
      <c r="B37350" s="7"/>
      <c r="C37350" s="7"/>
      <c r="D37350" s="4"/>
      <c r="E37350" s="4"/>
      <c r="F37350" s="4"/>
      <c r="G37350" s="31"/>
    </row>
    <row r="37351" spans="2:7" s="40" customFormat="1">
      <c r="B37351" s="7"/>
      <c r="C37351" s="7"/>
      <c r="D37351" s="4"/>
      <c r="E37351" s="4"/>
      <c r="F37351" s="4"/>
      <c r="G37351" s="31"/>
    </row>
    <row r="37352" spans="2:7" s="40" customFormat="1">
      <c r="B37352" s="7"/>
      <c r="C37352" s="7"/>
      <c r="D37352" s="4"/>
      <c r="E37352" s="4"/>
      <c r="F37352" s="4"/>
      <c r="G37352" s="31"/>
    </row>
    <row r="37353" spans="2:7" s="40" customFormat="1">
      <c r="B37353" s="7"/>
      <c r="C37353" s="7"/>
      <c r="D37353" s="4"/>
      <c r="E37353" s="4"/>
      <c r="F37353" s="4"/>
      <c r="G37353" s="31"/>
    </row>
    <row r="37354" spans="2:7" s="40" customFormat="1">
      <c r="B37354" s="7"/>
      <c r="C37354" s="7"/>
      <c r="D37354" s="4"/>
      <c r="E37354" s="4"/>
      <c r="F37354" s="4"/>
      <c r="G37354" s="31"/>
    </row>
    <row r="37355" spans="2:7" s="40" customFormat="1">
      <c r="B37355" s="7"/>
      <c r="C37355" s="7"/>
      <c r="D37355" s="4"/>
      <c r="E37355" s="4"/>
      <c r="F37355" s="4"/>
      <c r="G37355" s="31"/>
    </row>
    <row r="37356" spans="2:7" s="40" customFormat="1">
      <c r="B37356" s="7"/>
      <c r="C37356" s="7"/>
      <c r="D37356" s="4"/>
      <c r="E37356" s="4"/>
      <c r="F37356" s="4"/>
      <c r="G37356" s="31"/>
    </row>
    <row r="37357" spans="2:7" s="40" customFormat="1">
      <c r="B37357" s="7"/>
      <c r="C37357" s="7"/>
      <c r="D37357" s="4"/>
      <c r="E37357" s="4"/>
      <c r="F37357" s="4"/>
      <c r="G37357" s="31"/>
    </row>
    <row r="37358" spans="2:7" s="40" customFormat="1">
      <c r="B37358" s="7"/>
      <c r="C37358" s="7"/>
      <c r="D37358" s="4"/>
      <c r="E37358" s="4"/>
      <c r="F37358" s="4"/>
      <c r="G37358" s="31"/>
    </row>
    <row r="37359" spans="2:7" s="40" customFormat="1">
      <c r="B37359" s="7"/>
      <c r="C37359" s="7"/>
      <c r="D37359" s="4"/>
      <c r="E37359" s="4"/>
      <c r="F37359" s="4"/>
      <c r="G37359" s="31"/>
    </row>
    <row r="37360" spans="2:7" s="40" customFormat="1">
      <c r="B37360" s="7"/>
      <c r="C37360" s="7"/>
      <c r="D37360" s="4"/>
      <c r="E37360" s="4"/>
      <c r="F37360" s="4"/>
      <c r="G37360" s="31"/>
    </row>
    <row r="37361" spans="2:7" s="40" customFormat="1">
      <c r="B37361" s="7"/>
      <c r="C37361" s="7"/>
      <c r="D37361" s="4"/>
      <c r="E37361" s="4"/>
      <c r="F37361" s="4"/>
      <c r="G37361" s="31"/>
    </row>
    <row r="37362" spans="2:7" s="40" customFormat="1">
      <c r="B37362" s="7"/>
      <c r="C37362" s="7"/>
      <c r="D37362" s="4"/>
      <c r="E37362" s="4"/>
      <c r="F37362" s="4"/>
      <c r="G37362" s="31"/>
    </row>
    <row r="37363" spans="2:7" s="40" customFormat="1">
      <c r="B37363" s="7"/>
      <c r="C37363" s="7"/>
      <c r="D37363" s="4"/>
      <c r="E37363" s="4"/>
      <c r="F37363" s="4"/>
      <c r="G37363" s="31"/>
    </row>
    <row r="37364" spans="2:7" s="40" customFormat="1">
      <c r="B37364" s="7"/>
      <c r="C37364" s="7"/>
      <c r="D37364" s="4"/>
      <c r="E37364" s="4"/>
      <c r="F37364" s="4"/>
      <c r="G37364" s="31"/>
    </row>
    <row r="37365" spans="2:7" s="40" customFormat="1">
      <c r="B37365" s="7"/>
      <c r="C37365" s="7"/>
      <c r="D37365" s="4"/>
      <c r="E37365" s="4"/>
      <c r="F37365" s="4"/>
      <c r="G37365" s="31"/>
    </row>
    <row r="37366" spans="2:7" s="40" customFormat="1">
      <c r="B37366" s="7"/>
      <c r="C37366" s="7"/>
      <c r="D37366" s="4"/>
      <c r="E37366" s="4"/>
      <c r="F37366" s="4"/>
      <c r="G37366" s="31"/>
    </row>
    <row r="37367" spans="2:7" s="40" customFormat="1">
      <c r="B37367" s="7"/>
      <c r="C37367" s="7"/>
      <c r="D37367" s="4"/>
      <c r="E37367" s="4"/>
      <c r="F37367" s="4"/>
      <c r="G37367" s="31"/>
    </row>
    <row r="37368" spans="2:7" s="40" customFormat="1">
      <c r="B37368" s="7"/>
      <c r="C37368" s="7"/>
      <c r="D37368" s="4"/>
      <c r="E37368" s="4"/>
      <c r="F37368" s="4"/>
      <c r="G37368" s="31"/>
    </row>
    <row r="37369" spans="2:7" s="40" customFormat="1">
      <c r="B37369" s="7"/>
      <c r="C37369" s="7"/>
      <c r="D37369" s="4"/>
      <c r="E37369" s="4"/>
      <c r="F37369" s="4"/>
      <c r="G37369" s="31"/>
    </row>
    <row r="37370" spans="2:7" s="40" customFormat="1">
      <c r="B37370" s="7"/>
      <c r="C37370" s="7"/>
      <c r="D37370" s="4"/>
      <c r="E37370" s="4"/>
      <c r="F37370" s="4"/>
      <c r="G37370" s="31"/>
    </row>
    <row r="37371" spans="2:7" s="40" customFormat="1">
      <c r="B37371" s="7"/>
      <c r="C37371" s="7"/>
      <c r="D37371" s="4"/>
      <c r="E37371" s="4"/>
      <c r="F37371" s="4"/>
      <c r="G37371" s="31"/>
    </row>
    <row r="37372" spans="2:7" s="40" customFormat="1">
      <c r="B37372" s="7"/>
      <c r="C37372" s="7"/>
      <c r="D37372" s="4"/>
      <c r="E37372" s="4"/>
      <c r="F37372" s="4"/>
      <c r="G37372" s="31"/>
    </row>
    <row r="37373" spans="2:7" s="40" customFormat="1">
      <c r="B37373" s="7"/>
      <c r="C37373" s="7"/>
      <c r="D37373" s="4"/>
      <c r="E37373" s="4"/>
      <c r="F37373" s="4"/>
      <c r="G37373" s="31"/>
    </row>
    <row r="37374" spans="2:7" s="40" customFormat="1">
      <c r="B37374" s="7"/>
      <c r="C37374" s="7"/>
      <c r="D37374" s="4"/>
      <c r="E37374" s="4"/>
      <c r="F37374" s="4"/>
      <c r="G37374" s="31"/>
    </row>
    <row r="37375" spans="2:7" s="40" customFormat="1">
      <c r="B37375" s="7"/>
      <c r="C37375" s="7"/>
      <c r="D37375" s="4"/>
      <c r="E37375" s="4"/>
      <c r="F37375" s="4"/>
      <c r="G37375" s="31"/>
    </row>
    <row r="37376" spans="2:7" s="40" customFormat="1">
      <c r="B37376" s="7"/>
      <c r="C37376" s="7"/>
      <c r="D37376" s="4"/>
      <c r="E37376" s="4"/>
      <c r="F37376" s="4"/>
      <c r="G37376" s="31"/>
    </row>
    <row r="37377" spans="2:7" s="40" customFormat="1">
      <c r="B37377" s="7"/>
      <c r="C37377" s="7"/>
      <c r="D37377" s="4"/>
      <c r="E37377" s="4"/>
      <c r="F37377" s="4"/>
      <c r="G37377" s="31"/>
    </row>
    <row r="37378" spans="2:7" s="40" customFormat="1">
      <c r="B37378" s="7"/>
      <c r="C37378" s="7"/>
      <c r="D37378" s="4"/>
      <c r="E37378" s="4"/>
      <c r="F37378" s="4"/>
      <c r="G37378" s="31"/>
    </row>
    <row r="37379" spans="2:7" s="40" customFormat="1">
      <c r="B37379" s="7"/>
      <c r="C37379" s="7"/>
      <c r="D37379" s="4"/>
      <c r="E37379" s="4"/>
      <c r="F37379" s="4"/>
      <c r="G37379" s="31"/>
    </row>
    <row r="37380" spans="2:7" s="40" customFormat="1">
      <c r="B37380" s="7"/>
      <c r="C37380" s="7"/>
      <c r="D37380" s="4"/>
      <c r="E37380" s="4"/>
      <c r="F37380" s="4"/>
      <c r="G37380" s="31"/>
    </row>
    <row r="37381" spans="2:7" s="40" customFormat="1">
      <c r="B37381" s="7"/>
      <c r="C37381" s="7"/>
      <c r="D37381" s="4"/>
      <c r="E37381" s="4"/>
      <c r="F37381" s="4"/>
      <c r="G37381" s="31"/>
    </row>
    <row r="37382" spans="2:7" s="40" customFormat="1">
      <c r="B37382" s="7"/>
      <c r="C37382" s="7"/>
      <c r="D37382" s="4"/>
      <c r="E37382" s="4"/>
      <c r="F37382" s="4"/>
      <c r="G37382" s="31"/>
    </row>
    <row r="37383" spans="2:7" s="40" customFormat="1">
      <c r="B37383" s="7"/>
      <c r="C37383" s="7"/>
      <c r="D37383" s="4"/>
      <c r="E37383" s="4"/>
      <c r="F37383" s="4"/>
      <c r="G37383" s="31"/>
    </row>
    <row r="37384" spans="2:7" s="40" customFormat="1">
      <c r="B37384" s="7"/>
      <c r="C37384" s="7"/>
      <c r="D37384" s="4"/>
      <c r="E37384" s="4"/>
      <c r="F37384" s="4"/>
      <c r="G37384" s="31"/>
    </row>
    <row r="37385" spans="2:7" s="40" customFormat="1">
      <c r="B37385" s="7"/>
      <c r="C37385" s="7"/>
      <c r="D37385" s="4"/>
      <c r="E37385" s="4"/>
      <c r="F37385" s="4"/>
      <c r="G37385" s="31"/>
    </row>
    <row r="37386" spans="2:7" s="40" customFormat="1">
      <c r="B37386" s="7"/>
      <c r="C37386" s="7"/>
      <c r="D37386" s="4"/>
      <c r="E37386" s="4"/>
      <c r="F37386" s="4"/>
      <c r="G37386" s="31"/>
    </row>
    <row r="37387" spans="2:7" s="40" customFormat="1">
      <c r="B37387" s="7"/>
      <c r="C37387" s="7"/>
      <c r="D37387" s="4"/>
      <c r="E37387" s="4"/>
      <c r="F37387" s="4"/>
      <c r="G37387" s="31"/>
    </row>
    <row r="37388" spans="2:7" s="40" customFormat="1">
      <c r="B37388" s="7"/>
      <c r="C37388" s="7"/>
      <c r="D37388" s="4"/>
      <c r="E37388" s="4"/>
      <c r="F37388" s="4"/>
      <c r="G37388" s="31"/>
    </row>
    <row r="37389" spans="2:7" s="40" customFormat="1">
      <c r="B37389" s="7"/>
      <c r="C37389" s="7"/>
      <c r="D37389" s="4"/>
      <c r="E37389" s="4"/>
      <c r="F37389" s="4"/>
      <c r="G37389" s="31"/>
    </row>
    <row r="37390" spans="2:7" s="40" customFormat="1">
      <c r="B37390" s="7"/>
      <c r="C37390" s="7"/>
      <c r="D37390" s="4"/>
      <c r="E37390" s="4"/>
      <c r="F37390" s="4"/>
      <c r="G37390" s="31"/>
    </row>
    <row r="37391" spans="2:7" s="40" customFormat="1">
      <c r="B37391" s="7"/>
      <c r="C37391" s="7"/>
      <c r="D37391" s="4"/>
      <c r="E37391" s="4"/>
      <c r="F37391" s="4"/>
      <c r="G37391" s="31"/>
    </row>
    <row r="37392" spans="2:7" s="40" customFormat="1">
      <c r="B37392" s="7"/>
      <c r="C37392" s="7"/>
      <c r="D37392" s="4"/>
      <c r="E37392" s="4"/>
      <c r="F37392" s="4"/>
      <c r="G37392" s="31"/>
    </row>
    <row r="37393" spans="2:7" s="40" customFormat="1">
      <c r="B37393" s="7"/>
      <c r="C37393" s="7"/>
      <c r="D37393" s="4"/>
      <c r="E37393" s="4"/>
      <c r="F37393" s="4"/>
      <c r="G37393" s="31"/>
    </row>
    <row r="37394" spans="2:7" s="40" customFormat="1">
      <c r="B37394" s="7"/>
      <c r="C37394" s="7"/>
      <c r="D37394" s="4"/>
      <c r="E37394" s="4"/>
      <c r="F37394" s="4"/>
      <c r="G37394" s="31"/>
    </row>
    <row r="37395" spans="2:7" s="40" customFormat="1">
      <c r="B37395" s="7"/>
      <c r="C37395" s="7"/>
      <c r="D37395" s="4"/>
      <c r="E37395" s="4"/>
      <c r="F37395" s="4"/>
      <c r="G37395" s="31"/>
    </row>
    <row r="37396" spans="2:7" s="40" customFormat="1">
      <c r="B37396" s="7"/>
      <c r="C37396" s="7"/>
      <c r="D37396" s="4"/>
      <c r="E37396" s="4"/>
      <c r="F37396" s="4"/>
      <c r="G37396" s="31"/>
    </row>
    <row r="37397" spans="2:7" s="40" customFormat="1">
      <c r="B37397" s="7"/>
      <c r="C37397" s="7"/>
      <c r="D37397" s="4"/>
      <c r="E37397" s="4"/>
      <c r="F37397" s="4"/>
      <c r="G37397" s="31"/>
    </row>
    <row r="37398" spans="2:7" s="40" customFormat="1">
      <c r="B37398" s="7"/>
      <c r="C37398" s="7"/>
      <c r="D37398" s="4"/>
      <c r="E37398" s="4"/>
      <c r="F37398" s="4"/>
      <c r="G37398" s="31"/>
    </row>
    <row r="37399" spans="2:7" s="40" customFormat="1">
      <c r="B37399" s="7"/>
      <c r="C37399" s="7"/>
      <c r="D37399" s="4"/>
      <c r="E37399" s="4"/>
      <c r="F37399" s="4"/>
      <c r="G37399" s="31"/>
    </row>
    <row r="37400" spans="2:7" s="40" customFormat="1">
      <c r="B37400" s="7"/>
      <c r="C37400" s="7"/>
      <c r="D37400" s="4"/>
      <c r="E37400" s="4"/>
      <c r="F37400" s="4"/>
      <c r="G37400" s="31"/>
    </row>
    <row r="37401" spans="2:7" s="40" customFormat="1">
      <c r="B37401" s="7"/>
      <c r="C37401" s="7"/>
      <c r="D37401" s="4"/>
      <c r="E37401" s="4"/>
      <c r="F37401" s="4"/>
      <c r="G37401" s="31"/>
    </row>
    <row r="37402" spans="2:7" s="40" customFormat="1">
      <c r="B37402" s="7"/>
      <c r="C37402" s="7"/>
      <c r="D37402" s="4"/>
      <c r="E37402" s="4"/>
      <c r="F37402" s="4"/>
      <c r="G37402" s="31"/>
    </row>
    <row r="37403" spans="2:7" s="40" customFormat="1">
      <c r="B37403" s="7"/>
      <c r="C37403" s="7"/>
      <c r="D37403" s="4"/>
      <c r="E37403" s="4"/>
      <c r="F37403" s="4"/>
      <c r="G37403" s="31"/>
    </row>
    <row r="37404" spans="2:7" s="40" customFormat="1">
      <c r="B37404" s="7"/>
      <c r="C37404" s="7"/>
      <c r="D37404" s="4"/>
      <c r="E37404" s="4"/>
      <c r="F37404" s="4"/>
      <c r="G37404" s="31"/>
    </row>
    <row r="37405" spans="2:7" s="40" customFormat="1">
      <c r="B37405" s="7"/>
      <c r="C37405" s="7"/>
      <c r="D37405" s="4"/>
      <c r="E37405" s="4"/>
      <c r="F37405" s="4"/>
      <c r="G37405" s="31"/>
    </row>
    <row r="37406" spans="2:7" s="40" customFormat="1">
      <c r="B37406" s="7"/>
      <c r="C37406" s="7"/>
      <c r="D37406" s="4"/>
      <c r="E37406" s="4"/>
      <c r="F37406" s="4"/>
      <c r="G37406" s="31"/>
    </row>
    <row r="37407" spans="2:7" s="40" customFormat="1">
      <c r="B37407" s="7"/>
      <c r="C37407" s="7"/>
      <c r="D37407" s="4"/>
      <c r="E37407" s="4"/>
      <c r="F37407" s="4"/>
      <c r="G37407" s="31"/>
    </row>
    <row r="37408" spans="2:7" s="40" customFormat="1">
      <c r="B37408" s="7"/>
      <c r="C37408" s="7"/>
      <c r="D37408" s="4"/>
      <c r="E37408" s="4"/>
      <c r="F37408" s="4"/>
      <c r="G37408" s="31"/>
    </row>
    <row r="37409" spans="2:7" s="40" customFormat="1">
      <c r="B37409" s="7"/>
      <c r="C37409" s="7"/>
      <c r="D37409" s="4"/>
      <c r="E37409" s="4"/>
      <c r="F37409" s="4"/>
      <c r="G37409" s="31"/>
    </row>
    <row r="37410" spans="2:7" s="40" customFormat="1">
      <c r="B37410" s="7"/>
      <c r="C37410" s="7"/>
      <c r="D37410" s="4"/>
      <c r="E37410" s="4"/>
      <c r="F37410" s="4"/>
      <c r="G37410" s="31"/>
    </row>
    <row r="37411" spans="2:7" s="40" customFormat="1">
      <c r="B37411" s="7"/>
      <c r="C37411" s="7"/>
      <c r="D37411" s="4"/>
      <c r="E37411" s="4"/>
      <c r="F37411" s="4"/>
      <c r="G37411" s="31"/>
    </row>
    <row r="37412" spans="2:7" s="40" customFormat="1">
      <c r="B37412" s="7"/>
      <c r="C37412" s="7"/>
      <c r="D37412" s="4"/>
      <c r="E37412" s="4"/>
      <c r="F37412" s="4"/>
      <c r="G37412" s="31"/>
    </row>
    <row r="37413" spans="2:7" s="40" customFormat="1">
      <c r="B37413" s="7"/>
      <c r="C37413" s="7"/>
      <c r="D37413" s="4"/>
      <c r="E37413" s="4"/>
      <c r="F37413" s="4"/>
      <c r="G37413" s="31"/>
    </row>
    <row r="37414" spans="2:7" s="40" customFormat="1">
      <c r="B37414" s="7"/>
      <c r="C37414" s="7"/>
      <c r="D37414" s="4"/>
      <c r="E37414" s="4"/>
      <c r="F37414" s="4"/>
      <c r="G37414" s="31"/>
    </row>
    <row r="37415" spans="2:7" s="40" customFormat="1">
      <c r="B37415" s="7"/>
      <c r="C37415" s="7"/>
      <c r="D37415" s="4"/>
      <c r="E37415" s="4"/>
      <c r="F37415" s="4"/>
      <c r="G37415" s="31"/>
    </row>
    <row r="37416" spans="2:7" s="40" customFormat="1">
      <c r="B37416" s="7"/>
      <c r="C37416" s="7"/>
      <c r="D37416" s="4"/>
      <c r="E37416" s="4"/>
      <c r="F37416" s="4"/>
      <c r="G37416" s="31"/>
    </row>
    <row r="37417" spans="2:7" s="40" customFormat="1">
      <c r="B37417" s="7"/>
      <c r="C37417" s="7"/>
      <c r="D37417" s="4"/>
      <c r="E37417" s="4"/>
      <c r="F37417" s="4"/>
      <c r="G37417" s="31"/>
    </row>
    <row r="37418" spans="2:7" s="40" customFormat="1">
      <c r="B37418" s="7"/>
      <c r="C37418" s="7"/>
      <c r="D37418" s="4"/>
      <c r="E37418" s="4"/>
      <c r="F37418" s="4"/>
      <c r="G37418" s="31"/>
    </row>
    <row r="37419" spans="2:7" s="40" customFormat="1">
      <c r="B37419" s="7"/>
      <c r="C37419" s="7"/>
      <c r="D37419" s="4"/>
      <c r="E37419" s="4"/>
      <c r="F37419" s="4"/>
      <c r="G37419" s="31"/>
    </row>
    <row r="37420" spans="2:7" s="40" customFormat="1">
      <c r="B37420" s="7"/>
      <c r="C37420" s="7"/>
      <c r="D37420" s="4"/>
      <c r="E37420" s="4"/>
      <c r="F37420" s="4"/>
      <c r="G37420" s="31"/>
    </row>
    <row r="37421" spans="2:7" s="40" customFormat="1">
      <c r="B37421" s="7"/>
      <c r="C37421" s="7"/>
      <c r="D37421" s="4"/>
      <c r="E37421" s="4"/>
      <c r="F37421" s="4"/>
      <c r="G37421" s="31"/>
    </row>
    <row r="37422" spans="2:7" s="40" customFormat="1">
      <c r="B37422" s="7"/>
      <c r="C37422" s="7"/>
      <c r="D37422" s="4"/>
      <c r="E37422" s="4"/>
      <c r="F37422" s="4"/>
      <c r="G37422" s="31"/>
    </row>
    <row r="37423" spans="2:7" s="40" customFormat="1">
      <c r="B37423" s="7"/>
      <c r="C37423" s="7"/>
      <c r="D37423" s="4"/>
      <c r="E37423" s="4"/>
      <c r="F37423" s="4"/>
      <c r="G37423" s="31"/>
    </row>
    <row r="37424" spans="2:7" s="40" customFormat="1">
      <c r="B37424" s="7"/>
      <c r="C37424" s="7"/>
      <c r="D37424" s="4"/>
      <c r="E37424" s="4"/>
      <c r="F37424" s="4"/>
      <c r="G37424" s="31"/>
    </row>
    <row r="37425" spans="2:7" s="40" customFormat="1">
      <c r="B37425" s="7"/>
      <c r="C37425" s="7"/>
      <c r="D37425" s="4"/>
      <c r="E37425" s="4"/>
      <c r="F37425" s="4"/>
      <c r="G37425" s="31"/>
    </row>
    <row r="37426" spans="2:7" s="40" customFormat="1">
      <c r="B37426" s="7"/>
      <c r="C37426" s="7"/>
      <c r="D37426" s="4"/>
      <c r="E37426" s="4"/>
      <c r="F37426" s="4"/>
      <c r="G37426" s="31"/>
    </row>
    <row r="37427" spans="2:7" s="40" customFormat="1">
      <c r="B37427" s="7"/>
      <c r="C37427" s="7"/>
      <c r="D37427" s="4"/>
      <c r="E37427" s="4"/>
      <c r="F37427" s="4"/>
      <c r="G37427" s="31"/>
    </row>
    <row r="37428" spans="2:7" s="40" customFormat="1">
      <c r="B37428" s="7"/>
      <c r="C37428" s="7"/>
      <c r="D37428" s="4"/>
      <c r="E37428" s="4"/>
      <c r="F37428" s="4"/>
      <c r="G37428" s="31"/>
    </row>
    <row r="37429" spans="2:7" s="40" customFormat="1">
      <c r="B37429" s="7"/>
      <c r="C37429" s="7"/>
      <c r="D37429" s="4"/>
      <c r="E37429" s="4"/>
      <c r="F37429" s="4"/>
      <c r="G37429" s="31"/>
    </row>
    <row r="37430" spans="2:7" s="40" customFormat="1">
      <c r="B37430" s="7"/>
      <c r="C37430" s="7"/>
      <c r="D37430" s="4"/>
      <c r="E37430" s="4"/>
      <c r="F37430" s="4"/>
      <c r="G37430" s="31"/>
    </row>
    <row r="37431" spans="2:7" s="40" customFormat="1">
      <c r="B37431" s="7"/>
      <c r="C37431" s="7"/>
      <c r="D37431" s="4"/>
      <c r="E37431" s="4"/>
      <c r="F37431" s="4"/>
      <c r="G37431" s="31"/>
    </row>
    <row r="37432" spans="2:7" s="40" customFormat="1">
      <c r="B37432" s="7"/>
      <c r="C37432" s="7"/>
      <c r="D37432" s="4"/>
      <c r="E37432" s="4"/>
      <c r="F37432" s="4"/>
      <c r="G37432" s="31"/>
    </row>
    <row r="37433" spans="2:7" s="40" customFormat="1">
      <c r="B37433" s="7"/>
      <c r="C37433" s="7"/>
      <c r="D37433" s="4"/>
      <c r="E37433" s="4"/>
      <c r="F37433" s="4"/>
      <c r="G37433" s="31"/>
    </row>
    <row r="37434" spans="2:7" s="40" customFormat="1">
      <c r="B37434" s="7"/>
      <c r="C37434" s="7"/>
      <c r="D37434" s="4"/>
      <c r="E37434" s="4"/>
      <c r="F37434" s="4"/>
      <c r="G37434" s="31"/>
    </row>
    <row r="37435" spans="2:7" s="40" customFormat="1">
      <c r="B37435" s="7"/>
      <c r="C37435" s="7"/>
      <c r="D37435" s="4"/>
      <c r="E37435" s="4"/>
      <c r="F37435" s="4"/>
      <c r="G37435" s="31"/>
    </row>
    <row r="37436" spans="2:7" s="40" customFormat="1">
      <c r="B37436" s="7"/>
      <c r="C37436" s="7"/>
      <c r="D37436" s="4"/>
      <c r="E37436" s="4"/>
      <c r="F37436" s="4"/>
      <c r="G37436" s="31"/>
    </row>
    <row r="37437" spans="2:7" s="40" customFormat="1">
      <c r="B37437" s="7"/>
      <c r="C37437" s="7"/>
      <c r="D37437" s="4"/>
      <c r="E37437" s="4"/>
      <c r="F37437" s="4"/>
      <c r="G37437" s="31"/>
    </row>
    <row r="37438" spans="2:7" s="40" customFormat="1">
      <c r="B37438" s="7"/>
      <c r="C37438" s="7"/>
      <c r="D37438" s="4"/>
      <c r="E37438" s="4"/>
      <c r="F37438" s="4"/>
      <c r="G37438" s="31"/>
    </row>
    <row r="37439" spans="2:7" s="40" customFormat="1">
      <c r="B37439" s="7"/>
      <c r="C37439" s="7"/>
      <c r="D37439" s="4"/>
      <c r="E37439" s="4"/>
      <c r="F37439" s="4"/>
      <c r="G37439" s="31"/>
    </row>
    <row r="37440" spans="2:7" s="40" customFormat="1">
      <c r="B37440" s="7"/>
      <c r="C37440" s="7"/>
      <c r="D37440" s="4"/>
      <c r="E37440" s="4"/>
      <c r="F37440" s="4"/>
      <c r="G37440" s="31"/>
    </row>
    <row r="37441" spans="2:7" s="40" customFormat="1">
      <c r="B37441" s="7"/>
      <c r="C37441" s="7"/>
      <c r="D37441" s="4"/>
      <c r="E37441" s="4"/>
      <c r="F37441" s="4"/>
      <c r="G37441" s="31"/>
    </row>
    <row r="37442" spans="2:7" s="40" customFormat="1">
      <c r="B37442" s="7"/>
      <c r="C37442" s="7"/>
      <c r="D37442" s="4"/>
      <c r="E37442" s="4"/>
      <c r="F37442" s="4"/>
      <c r="G37442" s="31"/>
    </row>
    <row r="37443" spans="2:7" s="40" customFormat="1">
      <c r="B37443" s="7"/>
      <c r="C37443" s="7"/>
      <c r="D37443" s="4"/>
      <c r="E37443" s="4"/>
      <c r="F37443" s="4"/>
      <c r="G37443" s="31"/>
    </row>
    <row r="37444" spans="2:7" s="40" customFormat="1">
      <c r="B37444" s="7"/>
      <c r="C37444" s="7"/>
      <c r="D37444" s="4"/>
      <c r="E37444" s="4"/>
      <c r="F37444" s="4"/>
      <c r="G37444" s="31"/>
    </row>
    <row r="37445" spans="2:7" s="40" customFormat="1">
      <c r="B37445" s="7"/>
      <c r="C37445" s="7"/>
      <c r="D37445" s="4"/>
      <c r="E37445" s="4"/>
      <c r="F37445" s="4"/>
      <c r="G37445" s="31"/>
    </row>
    <row r="37446" spans="2:7" s="40" customFormat="1">
      <c r="B37446" s="7"/>
      <c r="C37446" s="7"/>
      <c r="D37446" s="4"/>
      <c r="E37446" s="4"/>
      <c r="F37446" s="4"/>
      <c r="G37446" s="31"/>
    </row>
    <row r="37447" spans="2:7" s="40" customFormat="1">
      <c r="B37447" s="7"/>
      <c r="C37447" s="7"/>
      <c r="D37447" s="4"/>
      <c r="E37447" s="4"/>
      <c r="F37447" s="4"/>
      <c r="G37447" s="31"/>
    </row>
    <row r="37448" spans="2:7" s="40" customFormat="1">
      <c r="B37448" s="7"/>
      <c r="C37448" s="7"/>
      <c r="D37448" s="4"/>
      <c r="E37448" s="4"/>
      <c r="F37448" s="4"/>
      <c r="G37448" s="31"/>
    </row>
    <row r="37449" spans="2:7" s="40" customFormat="1">
      <c r="B37449" s="7"/>
      <c r="C37449" s="7"/>
      <c r="D37449" s="4"/>
      <c r="E37449" s="4"/>
      <c r="F37449" s="4"/>
      <c r="G37449" s="31"/>
    </row>
    <row r="37450" spans="2:7" s="40" customFormat="1">
      <c r="B37450" s="7"/>
      <c r="C37450" s="7"/>
      <c r="D37450" s="4"/>
      <c r="E37450" s="4"/>
      <c r="F37450" s="4"/>
      <c r="G37450" s="31"/>
    </row>
    <row r="37451" spans="2:7" s="40" customFormat="1">
      <c r="B37451" s="7"/>
      <c r="C37451" s="7"/>
      <c r="D37451" s="4"/>
      <c r="E37451" s="4"/>
      <c r="F37451" s="4"/>
      <c r="G37451" s="31"/>
    </row>
    <row r="37452" spans="2:7" s="40" customFormat="1">
      <c r="B37452" s="7"/>
      <c r="C37452" s="7"/>
      <c r="D37452" s="4"/>
      <c r="E37452" s="4"/>
      <c r="F37452" s="4"/>
      <c r="G37452" s="31"/>
    </row>
    <row r="37453" spans="2:7" s="40" customFormat="1">
      <c r="B37453" s="7"/>
      <c r="C37453" s="7"/>
      <c r="D37453" s="4"/>
      <c r="E37453" s="4"/>
      <c r="F37453" s="4"/>
      <c r="G37453" s="31"/>
    </row>
    <row r="37454" spans="2:7" s="40" customFormat="1">
      <c r="B37454" s="7"/>
      <c r="C37454" s="7"/>
      <c r="D37454" s="4"/>
      <c r="E37454" s="4"/>
      <c r="F37454" s="4"/>
      <c r="G37454" s="31"/>
    </row>
    <row r="37455" spans="2:7" s="40" customFormat="1">
      <c r="B37455" s="7"/>
      <c r="C37455" s="7"/>
      <c r="D37455" s="4"/>
      <c r="E37455" s="4"/>
      <c r="F37455" s="4"/>
      <c r="G37455" s="31"/>
    </row>
    <row r="37456" spans="2:7" s="40" customFormat="1">
      <c r="B37456" s="7"/>
      <c r="C37456" s="7"/>
      <c r="D37456" s="4"/>
      <c r="E37456" s="4"/>
      <c r="F37456" s="4"/>
      <c r="G37456" s="31"/>
    </row>
    <row r="37457" spans="2:7" s="40" customFormat="1">
      <c r="B37457" s="7"/>
      <c r="C37457" s="7"/>
      <c r="D37457" s="4"/>
      <c r="E37457" s="4"/>
      <c r="F37457" s="4"/>
      <c r="G37457" s="31"/>
    </row>
    <row r="37458" spans="2:7" s="40" customFormat="1">
      <c r="B37458" s="7"/>
      <c r="C37458" s="7"/>
      <c r="D37458" s="4"/>
      <c r="E37458" s="4"/>
      <c r="F37458" s="4"/>
      <c r="G37458" s="31"/>
    </row>
    <row r="37459" spans="2:7" s="40" customFormat="1">
      <c r="B37459" s="7"/>
      <c r="C37459" s="7"/>
      <c r="D37459" s="4"/>
      <c r="E37459" s="4"/>
      <c r="F37459" s="4"/>
      <c r="G37459" s="31"/>
    </row>
    <row r="37460" spans="2:7" s="40" customFormat="1">
      <c r="B37460" s="7"/>
      <c r="C37460" s="7"/>
      <c r="D37460" s="4"/>
      <c r="E37460" s="4"/>
      <c r="F37460" s="4"/>
      <c r="G37460" s="31"/>
    </row>
    <row r="37461" spans="2:7" s="40" customFormat="1">
      <c r="B37461" s="7"/>
      <c r="C37461" s="7"/>
      <c r="D37461" s="4"/>
      <c r="E37461" s="4"/>
      <c r="F37461" s="4"/>
      <c r="G37461" s="31"/>
    </row>
    <row r="37462" spans="2:7" s="40" customFormat="1">
      <c r="B37462" s="7"/>
      <c r="C37462" s="7"/>
      <c r="D37462" s="4"/>
      <c r="E37462" s="4"/>
      <c r="F37462" s="4"/>
      <c r="G37462" s="31"/>
    </row>
    <row r="37463" spans="2:7" s="40" customFormat="1">
      <c r="B37463" s="7"/>
      <c r="C37463" s="7"/>
      <c r="D37463" s="4"/>
      <c r="E37463" s="4"/>
      <c r="F37463" s="4"/>
      <c r="G37463" s="31"/>
    </row>
    <row r="37464" spans="2:7" s="40" customFormat="1">
      <c r="B37464" s="7"/>
      <c r="C37464" s="7"/>
      <c r="D37464" s="4"/>
      <c r="E37464" s="4"/>
      <c r="F37464" s="4"/>
      <c r="G37464" s="31"/>
    </row>
    <row r="37465" spans="2:7" s="40" customFormat="1">
      <c r="B37465" s="7"/>
      <c r="C37465" s="7"/>
      <c r="D37465" s="4"/>
      <c r="E37465" s="4"/>
      <c r="F37465" s="4"/>
      <c r="G37465" s="31"/>
    </row>
    <row r="37466" spans="2:7" s="40" customFormat="1">
      <c r="B37466" s="7"/>
      <c r="C37466" s="7"/>
      <c r="D37466" s="4"/>
      <c r="E37466" s="4"/>
      <c r="F37466" s="4"/>
      <c r="G37466" s="31"/>
    </row>
    <row r="37467" spans="2:7" s="40" customFormat="1">
      <c r="B37467" s="7"/>
      <c r="C37467" s="7"/>
      <c r="D37467" s="4"/>
      <c r="E37467" s="4"/>
      <c r="F37467" s="4"/>
      <c r="G37467" s="31"/>
    </row>
    <row r="37468" spans="2:7" s="40" customFormat="1">
      <c r="B37468" s="7"/>
      <c r="C37468" s="7"/>
      <c r="D37468" s="4"/>
      <c r="E37468" s="4"/>
      <c r="F37468" s="4"/>
      <c r="G37468" s="31"/>
    </row>
    <row r="37469" spans="2:7" s="40" customFormat="1">
      <c r="B37469" s="7"/>
      <c r="C37469" s="7"/>
      <c r="D37469" s="4"/>
      <c r="E37469" s="4"/>
      <c r="F37469" s="4"/>
      <c r="G37469" s="31"/>
    </row>
    <row r="37470" spans="2:7" s="40" customFormat="1">
      <c r="B37470" s="7"/>
      <c r="C37470" s="7"/>
      <c r="D37470" s="4"/>
      <c r="E37470" s="4"/>
      <c r="F37470" s="4"/>
      <c r="G37470" s="31"/>
    </row>
    <row r="37471" spans="2:7" s="40" customFormat="1">
      <c r="B37471" s="7"/>
      <c r="C37471" s="7"/>
      <c r="D37471" s="4"/>
      <c r="E37471" s="4"/>
      <c r="F37471" s="4"/>
      <c r="G37471" s="31"/>
    </row>
    <row r="37472" spans="2:7" s="40" customFormat="1">
      <c r="B37472" s="7"/>
      <c r="C37472" s="7"/>
      <c r="D37472" s="4"/>
      <c r="E37472" s="4"/>
      <c r="F37472" s="4"/>
      <c r="G37472" s="31"/>
    </row>
    <row r="37473" spans="2:7" s="40" customFormat="1">
      <c r="B37473" s="7"/>
      <c r="C37473" s="7"/>
      <c r="D37473" s="4"/>
      <c r="E37473" s="4"/>
      <c r="F37473" s="4"/>
      <c r="G37473" s="31"/>
    </row>
    <row r="37474" spans="2:7" s="40" customFormat="1">
      <c r="B37474" s="7"/>
      <c r="C37474" s="7"/>
      <c r="D37474" s="4"/>
      <c r="E37474" s="4"/>
      <c r="F37474" s="4"/>
      <c r="G37474" s="31"/>
    </row>
    <row r="37475" spans="2:7" s="40" customFormat="1">
      <c r="B37475" s="7"/>
      <c r="C37475" s="7"/>
      <c r="D37475" s="4"/>
      <c r="E37475" s="4"/>
      <c r="F37475" s="4"/>
      <c r="G37475" s="31"/>
    </row>
    <row r="37476" spans="2:7" s="40" customFormat="1">
      <c r="B37476" s="7"/>
      <c r="C37476" s="7"/>
      <c r="D37476" s="4"/>
      <c r="E37476" s="4"/>
      <c r="F37476" s="4"/>
      <c r="G37476" s="31"/>
    </row>
    <row r="37477" spans="2:7" s="40" customFormat="1">
      <c r="B37477" s="7"/>
      <c r="C37477" s="7"/>
      <c r="D37477" s="4"/>
      <c r="E37477" s="4"/>
      <c r="F37477" s="4"/>
      <c r="G37477" s="31"/>
    </row>
    <row r="37478" spans="2:7" s="40" customFormat="1">
      <c r="B37478" s="7"/>
      <c r="C37478" s="7"/>
      <c r="D37478" s="4"/>
      <c r="E37478" s="4"/>
      <c r="F37478" s="4"/>
      <c r="G37478" s="31"/>
    </row>
    <row r="37479" spans="2:7" s="40" customFormat="1">
      <c r="B37479" s="7"/>
      <c r="C37479" s="7"/>
      <c r="D37479" s="4"/>
      <c r="E37479" s="4"/>
      <c r="F37479" s="4"/>
      <c r="G37479" s="31"/>
    </row>
    <row r="37480" spans="2:7" s="40" customFormat="1">
      <c r="B37480" s="7"/>
      <c r="C37480" s="7"/>
      <c r="D37480" s="4"/>
      <c r="E37480" s="4"/>
      <c r="F37480" s="4"/>
      <c r="G37480" s="31"/>
    </row>
    <row r="37481" spans="2:7" s="40" customFormat="1">
      <c r="B37481" s="7"/>
      <c r="C37481" s="7"/>
      <c r="D37481" s="4"/>
      <c r="E37481" s="4"/>
      <c r="F37481" s="4"/>
      <c r="G37481" s="31"/>
    </row>
    <row r="37482" spans="2:7" s="40" customFormat="1">
      <c r="B37482" s="7"/>
      <c r="C37482" s="7"/>
      <c r="D37482" s="4"/>
      <c r="E37482" s="4"/>
      <c r="F37482" s="4"/>
      <c r="G37482" s="31"/>
    </row>
    <row r="37483" spans="2:7" s="40" customFormat="1">
      <c r="B37483" s="7"/>
      <c r="C37483" s="7"/>
      <c r="D37483" s="4"/>
      <c r="E37483" s="4"/>
      <c r="F37483" s="4"/>
      <c r="G37483" s="31"/>
    </row>
    <row r="37484" spans="2:7" s="40" customFormat="1">
      <c r="B37484" s="7"/>
      <c r="C37484" s="7"/>
      <c r="D37484" s="4"/>
      <c r="E37484" s="4"/>
      <c r="F37484" s="4"/>
      <c r="G37484" s="31"/>
    </row>
    <row r="37485" spans="2:7" s="40" customFormat="1">
      <c r="B37485" s="7"/>
      <c r="C37485" s="7"/>
      <c r="D37485" s="4"/>
      <c r="E37485" s="4"/>
      <c r="F37485" s="4"/>
      <c r="G37485" s="31"/>
    </row>
    <row r="37486" spans="2:7" s="40" customFormat="1">
      <c r="B37486" s="7"/>
      <c r="C37486" s="7"/>
      <c r="D37486" s="4"/>
      <c r="E37486" s="4"/>
      <c r="F37486" s="4"/>
      <c r="G37486" s="31"/>
    </row>
    <row r="37487" spans="2:7" s="40" customFormat="1">
      <c r="B37487" s="7"/>
      <c r="C37487" s="7"/>
      <c r="D37487" s="4"/>
      <c r="E37487" s="4"/>
      <c r="F37487" s="4"/>
      <c r="G37487" s="31"/>
    </row>
    <row r="37488" spans="2:7" s="40" customFormat="1">
      <c r="B37488" s="7"/>
      <c r="C37488" s="7"/>
      <c r="D37488" s="4"/>
      <c r="E37488" s="4"/>
      <c r="F37488" s="4"/>
      <c r="G37488" s="31"/>
    </row>
    <row r="37489" spans="2:7" s="40" customFormat="1">
      <c r="B37489" s="7"/>
      <c r="C37489" s="7"/>
      <c r="D37489" s="4"/>
      <c r="E37489" s="4"/>
      <c r="F37489" s="4"/>
      <c r="G37489" s="31"/>
    </row>
    <row r="37490" spans="2:7" s="40" customFormat="1">
      <c r="B37490" s="7"/>
      <c r="C37490" s="7"/>
      <c r="D37490" s="4"/>
      <c r="E37490" s="4"/>
      <c r="F37490" s="4"/>
      <c r="G37490" s="31"/>
    </row>
    <row r="37491" spans="2:7" s="40" customFormat="1">
      <c r="B37491" s="7"/>
      <c r="C37491" s="7"/>
      <c r="D37491" s="4"/>
      <c r="E37491" s="4"/>
      <c r="F37491" s="4"/>
      <c r="G37491" s="31"/>
    </row>
    <row r="37492" spans="2:7" s="40" customFormat="1">
      <c r="B37492" s="7"/>
      <c r="C37492" s="7"/>
      <c r="D37492" s="4"/>
      <c r="E37492" s="4"/>
      <c r="F37492" s="4"/>
      <c r="G37492" s="31"/>
    </row>
    <row r="37493" spans="2:7" s="40" customFormat="1">
      <c r="B37493" s="7"/>
      <c r="C37493" s="7"/>
      <c r="D37493" s="4"/>
      <c r="E37493" s="4"/>
      <c r="F37493" s="4"/>
      <c r="G37493" s="31"/>
    </row>
    <row r="37494" spans="2:7" s="40" customFormat="1">
      <c r="B37494" s="7"/>
      <c r="C37494" s="7"/>
      <c r="D37494" s="4"/>
      <c r="E37494" s="4"/>
      <c r="F37494" s="4"/>
      <c r="G37494" s="31"/>
    </row>
    <row r="37495" spans="2:7" s="40" customFormat="1">
      <c r="B37495" s="7"/>
      <c r="C37495" s="7"/>
      <c r="D37495" s="4"/>
      <c r="E37495" s="4"/>
      <c r="F37495" s="4"/>
      <c r="G37495" s="31"/>
    </row>
    <row r="37496" spans="2:7" s="40" customFormat="1">
      <c r="B37496" s="7"/>
      <c r="C37496" s="7"/>
      <c r="D37496" s="4"/>
      <c r="E37496" s="4"/>
      <c r="F37496" s="4"/>
      <c r="G37496" s="31"/>
    </row>
    <row r="37497" spans="2:7" s="40" customFormat="1">
      <c r="B37497" s="7"/>
      <c r="C37497" s="7"/>
      <c r="D37497" s="4"/>
      <c r="E37497" s="4"/>
      <c r="F37497" s="4"/>
      <c r="G37497" s="31"/>
    </row>
    <row r="37498" spans="2:7" s="40" customFormat="1">
      <c r="B37498" s="7"/>
      <c r="C37498" s="7"/>
      <c r="D37498" s="4"/>
      <c r="E37498" s="4"/>
      <c r="F37498" s="4"/>
      <c r="G37498" s="31"/>
    </row>
    <row r="37499" spans="2:7" s="40" customFormat="1">
      <c r="B37499" s="7"/>
      <c r="C37499" s="7"/>
      <c r="D37499" s="4"/>
      <c r="E37499" s="4"/>
      <c r="F37499" s="4"/>
      <c r="G37499" s="31"/>
    </row>
    <row r="37500" spans="2:7" s="40" customFormat="1">
      <c r="B37500" s="7"/>
      <c r="C37500" s="7"/>
      <c r="D37500" s="4"/>
      <c r="E37500" s="4"/>
      <c r="F37500" s="4"/>
      <c r="G37500" s="31"/>
    </row>
    <row r="37501" spans="2:7" s="40" customFormat="1">
      <c r="B37501" s="7"/>
      <c r="C37501" s="7"/>
      <c r="D37501" s="4"/>
      <c r="E37501" s="4"/>
      <c r="F37501" s="4"/>
      <c r="G37501" s="31"/>
    </row>
    <row r="37502" spans="2:7" s="40" customFormat="1">
      <c r="B37502" s="7"/>
      <c r="C37502" s="7"/>
      <c r="D37502" s="4"/>
      <c r="E37502" s="4"/>
      <c r="F37502" s="4"/>
      <c r="G37502" s="31"/>
    </row>
    <row r="37503" spans="2:7" s="40" customFormat="1">
      <c r="B37503" s="7"/>
      <c r="C37503" s="7"/>
      <c r="D37503" s="4"/>
      <c r="E37503" s="4"/>
      <c r="F37503" s="4"/>
      <c r="G37503" s="31"/>
    </row>
    <row r="37504" spans="2:7" s="40" customFormat="1">
      <c r="B37504" s="7"/>
      <c r="C37504" s="7"/>
      <c r="D37504" s="4"/>
      <c r="E37504" s="4"/>
      <c r="F37504" s="4"/>
      <c r="G37504" s="31"/>
    </row>
    <row r="37505" spans="2:7" s="40" customFormat="1">
      <c r="B37505" s="7"/>
      <c r="C37505" s="7"/>
      <c r="D37505" s="4"/>
      <c r="E37505" s="4"/>
      <c r="F37505" s="4"/>
      <c r="G37505" s="31"/>
    </row>
    <row r="37506" spans="2:7" s="40" customFormat="1">
      <c r="B37506" s="7"/>
      <c r="C37506" s="7"/>
      <c r="D37506" s="4"/>
      <c r="E37506" s="4"/>
      <c r="F37506" s="4"/>
      <c r="G37506" s="31"/>
    </row>
    <row r="37507" spans="2:7" s="40" customFormat="1">
      <c r="B37507" s="7"/>
      <c r="C37507" s="7"/>
      <c r="D37507" s="4"/>
      <c r="E37507" s="4"/>
      <c r="F37507" s="4"/>
      <c r="G37507" s="31"/>
    </row>
    <row r="37508" spans="2:7" s="40" customFormat="1">
      <c r="B37508" s="7"/>
      <c r="C37508" s="7"/>
      <c r="D37508" s="4"/>
      <c r="E37508" s="4"/>
      <c r="F37508" s="4"/>
      <c r="G37508" s="31"/>
    </row>
    <row r="37509" spans="2:7" s="40" customFormat="1">
      <c r="B37509" s="7"/>
      <c r="C37509" s="7"/>
      <c r="D37509" s="4"/>
      <c r="E37509" s="4"/>
      <c r="F37509" s="4"/>
      <c r="G37509" s="31"/>
    </row>
    <row r="37510" spans="2:7" s="40" customFormat="1">
      <c r="B37510" s="7"/>
      <c r="C37510" s="7"/>
      <c r="D37510" s="4"/>
      <c r="E37510" s="4"/>
      <c r="F37510" s="4"/>
      <c r="G37510" s="31"/>
    </row>
    <row r="37511" spans="2:7" s="40" customFormat="1">
      <c r="B37511" s="7"/>
      <c r="C37511" s="7"/>
      <c r="D37511" s="4"/>
      <c r="E37511" s="4"/>
      <c r="F37511" s="4"/>
      <c r="G37511" s="31"/>
    </row>
    <row r="37512" spans="2:7" s="40" customFormat="1">
      <c r="B37512" s="7"/>
      <c r="C37512" s="7"/>
      <c r="D37512" s="4"/>
      <c r="E37512" s="4"/>
      <c r="F37512" s="4"/>
      <c r="G37512" s="31"/>
    </row>
    <row r="37513" spans="2:7" s="40" customFormat="1">
      <c r="B37513" s="7"/>
      <c r="C37513" s="7"/>
      <c r="D37513" s="4"/>
      <c r="E37513" s="4"/>
      <c r="F37513" s="4"/>
      <c r="G37513" s="31"/>
    </row>
    <row r="37514" spans="2:7" s="40" customFormat="1">
      <c r="B37514" s="7"/>
      <c r="C37514" s="7"/>
      <c r="D37514" s="4"/>
      <c r="E37514" s="4"/>
      <c r="F37514" s="4"/>
      <c r="G37514" s="31"/>
    </row>
    <row r="37515" spans="2:7" s="40" customFormat="1">
      <c r="B37515" s="7"/>
      <c r="C37515" s="7"/>
      <c r="D37515" s="4"/>
      <c r="E37515" s="4"/>
      <c r="F37515" s="4"/>
      <c r="G37515" s="31"/>
    </row>
    <row r="37516" spans="2:7" s="40" customFormat="1">
      <c r="B37516" s="7"/>
      <c r="C37516" s="7"/>
      <c r="D37516" s="4"/>
      <c r="E37516" s="4"/>
      <c r="F37516" s="4"/>
      <c r="G37516" s="31"/>
    </row>
    <row r="37517" spans="2:7" s="40" customFormat="1">
      <c r="B37517" s="7"/>
      <c r="C37517" s="7"/>
      <c r="D37517" s="4"/>
      <c r="E37517" s="4"/>
      <c r="F37517" s="4"/>
      <c r="G37517" s="31"/>
    </row>
    <row r="37518" spans="2:7" s="40" customFormat="1">
      <c r="B37518" s="7"/>
      <c r="C37518" s="7"/>
      <c r="D37518" s="4"/>
      <c r="E37518" s="4"/>
      <c r="F37518" s="4"/>
      <c r="G37518" s="31"/>
    </row>
    <row r="37519" spans="2:7" s="40" customFormat="1">
      <c r="B37519" s="7"/>
      <c r="C37519" s="7"/>
      <c r="D37519" s="4"/>
      <c r="E37519" s="4"/>
      <c r="F37519" s="4"/>
      <c r="G37519" s="31"/>
    </row>
    <row r="37520" spans="2:7" s="40" customFormat="1">
      <c r="B37520" s="7"/>
      <c r="C37520" s="7"/>
      <c r="D37520" s="4"/>
      <c r="E37520" s="4"/>
      <c r="F37520" s="4"/>
      <c r="G37520" s="31"/>
    </row>
    <row r="37521" spans="2:7" s="40" customFormat="1">
      <c r="B37521" s="7"/>
      <c r="C37521" s="7"/>
      <c r="D37521" s="4"/>
      <c r="E37521" s="4"/>
      <c r="F37521" s="4"/>
      <c r="G37521" s="31"/>
    </row>
    <row r="37522" spans="2:7" s="40" customFormat="1">
      <c r="B37522" s="7"/>
      <c r="C37522" s="7"/>
      <c r="D37522" s="4"/>
      <c r="E37522" s="4"/>
      <c r="F37522" s="4"/>
      <c r="G37522" s="31"/>
    </row>
    <row r="37523" spans="2:7" s="40" customFormat="1">
      <c r="B37523" s="7"/>
      <c r="C37523" s="7"/>
      <c r="D37523" s="4"/>
      <c r="E37523" s="4"/>
      <c r="F37523" s="4"/>
      <c r="G37523" s="31"/>
    </row>
    <row r="37524" spans="2:7" s="40" customFormat="1">
      <c r="B37524" s="7"/>
      <c r="C37524" s="7"/>
      <c r="D37524" s="4"/>
      <c r="E37524" s="4"/>
      <c r="F37524" s="4"/>
      <c r="G37524" s="31"/>
    </row>
    <row r="37525" spans="2:7" s="40" customFormat="1">
      <c r="B37525" s="7"/>
      <c r="C37525" s="7"/>
      <c r="D37525" s="4"/>
      <c r="E37525" s="4"/>
      <c r="F37525" s="4"/>
      <c r="G37525" s="31"/>
    </row>
    <row r="37526" spans="2:7" s="40" customFormat="1">
      <c r="B37526" s="7"/>
      <c r="C37526" s="7"/>
      <c r="D37526" s="4"/>
      <c r="E37526" s="4"/>
      <c r="F37526" s="4"/>
      <c r="G37526" s="31"/>
    </row>
    <row r="37527" spans="2:7" s="40" customFormat="1">
      <c r="B37527" s="7"/>
      <c r="C37527" s="7"/>
      <c r="D37527" s="4"/>
      <c r="E37527" s="4"/>
      <c r="F37527" s="4"/>
      <c r="G37527" s="31"/>
    </row>
    <row r="37528" spans="2:7" s="40" customFormat="1">
      <c r="B37528" s="7"/>
      <c r="C37528" s="7"/>
      <c r="D37528" s="4"/>
      <c r="E37528" s="4"/>
      <c r="F37528" s="4"/>
      <c r="G37528" s="31"/>
    </row>
    <row r="37529" spans="2:7" s="40" customFormat="1">
      <c r="B37529" s="7"/>
      <c r="C37529" s="7"/>
      <c r="D37529" s="4"/>
      <c r="E37529" s="4"/>
      <c r="F37529" s="4"/>
      <c r="G37529" s="31"/>
    </row>
    <row r="37530" spans="2:7" s="40" customFormat="1">
      <c r="B37530" s="7"/>
      <c r="C37530" s="7"/>
      <c r="D37530" s="4"/>
      <c r="E37530" s="4"/>
      <c r="F37530" s="4"/>
      <c r="G37530" s="31"/>
    </row>
    <row r="37531" spans="2:7" s="40" customFormat="1">
      <c r="B37531" s="7"/>
      <c r="C37531" s="7"/>
      <c r="D37531" s="4"/>
      <c r="E37531" s="4"/>
      <c r="F37531" s="4"/>
      <c r="G37531" s="31"/>
    </row>
    <row r="37532" spans="2:7" s="40" customFormat="1">
      <c r="B37532" s="7"/>
      <c r="C37532" s="7"/>
      <c r="D37532" s="4"/>
      <c r="E37532" s="4"/>
      <c r="F37532" s="4"/>
      <c r="G37532" s="31"/>
    </row>
    <row r="37533" spans="2:7" s="40" customFormat="1">
      <c r="B37533" s="7"/>
      <c r="C37533" s="7"/>
      <c r="D37533" s="4"/>
      <c r="E37533" s="4"/>
      <c r="F37533" s="4"/>
      <c r="G37533" s="31"/>
    </row>
    <row r="37534" spans="2:7" s="40" customFormat="1">
      <c r="B37534" s="7"/>
      <c r="C37534" s="7"/>
      <c r="D37534" s="4"/>
      <c r="E37534" s="4"/>
      <c r="F37534" s="4"/>
      <c r="G37534" s="31"/>
    </row>
    <row r="37535" spans="2:7" s="40" customFormat="1">
      <c r="B37535" s="7"/>
      <c r="C37535" s="7"/>
      <c r="D37535" s="4"/>
      <c r="E37535" s="4"/>
      <c r="F37535" s="4"/>
      <c r="G37535" s="31"/>
    </row>
    <row r="37536" spans="2:7" s="40" customFormat="1">
      <c r="B37536" s="7"/>
      <c r="C37536" s="7"/>
      <c r="D37536" s="4"/>
      <c r="E37536" s="4"/>
      <c r="F37536" s="4"/>
      <c r="G37536" s="31"/>
    </row>
    <row r="37537" spans="2:7" s="40" customFormat="1">
      <c r="B37537" s="7"/>
      <c r="C37537" s="7"/>
      <c r="D37537" s="4"/>
      <c r="E37537" s="4"/>
      <c r="F37537" s="4"/>
      <c r="G37537" s="31"/>
    </row>
    <row r="37538" spans="2:7" s="40" customFormat="1">
      <c r="B37538" s="7"/>
      <c r="C37538" s="7"/>
      <c r="D37538" s="4"/>
      <c r="E37538" s="4"/>
      <c r="F37538" s="4"/>
      <c r="G37538" s="31"/>
    </row>
    <row r="37539" spans="2:7" s="40" customFormat="1">
      <c r="B37539" s="7"/>
      <c r="C37539" s="7"/>
      <c r="D37539" s="4"/>
      <c r="E37539" s="4"/>
      <c r="F37539" s="4"/>
      <c r="G37539" s="31"/>
    </row>
    <row r="37540" spans="2:7" s="40" customFormat="1">
      <c r="B37540" s="7"/>
      <c r="C37540" s="7"/>
      <c r="D37540" s="4"/>
      <c r="E37540" s="4"/>
      <c r="F37540" s="4"/>
      <c r="G37540" s="31"/>
    </row>
    <row r="37541" spans="2:7" s="40" customFormat="1">
      <c r="B37541" s="7"/>
      <c r="C37541" s="7"/>
      <c r="D37541" s="4"/>
      <c r="E37541" s="4"/>
      <c r="F37541" s="4"/>
      <c r="G37541" s="31"/>
    </row>
    <row r="37542" spans="2:7" s="40" customFormat="1">
      <c r="B37542" s="7"/>
      <c r="C37542" s="7"/>
      <c r="D37542" s="4"/>
      <c r="E37542" s="4"/>
      <c r="F37542" s="4"/>
      <c r="G37542" s="31"/>
    </row>
    <row r="37543" spans="2:7" s="40" customFormat="1">
      <c r="B37543" s="7"/>
      <c r="C37543" s="7"/>
      <c r="D37543" s="4"/>
      <c r="E37543" s="4"/>
      <c r="F37543" s="4"/>
      <c r="G37543" s="31"/>
    </row>
    <row r="37544" spans="2:7" s="40" customFormat="1">
      <c r="B37544" s="7"/>
      <c r="C37544" s="7"/>
      <c r="D37544" s="4"/>
      <c r="E37544" s="4"/>
      <c r="F37544" s="4"/>
      <c r="G37544" s="31"/>
    </row>
    <row r="37545" spans="2:7" s="40" customFormat="1">
      <c r="B37545" s="7"/>
      <c r="C37545" s="7"/>
      <c r="D37545" s="4"/>
      <c r="E37545" s="4"/>
      <c r="F37545" s="4"/>
      <c r="G37545" s="31"/>
    </row>
    <row r="37546" spans="2:7" s="40" customFormat="1">
      <c r="B37546" s="7"/>
      <c r="C37546" s="7"/>
      <c r="D37546" s="4"/>
      <c r="E37546" s="4"/>
      <c r="F37546" s="4"/>
      <c r="G37546" s="31"/>
    </row>
    <row r="37547" spans="2:7" s="40" customFormat="1">
      <c r="B37547" s="7"/>
      <c r="C37547" s="7"/>
      <c r="D37547" s="4"/>
      <c r="E37547" s="4"/>
      <c r="F37547" s="4"/>
      <c r="G37547" s="31"/>
    </row>
    <row r="37548" spans="2:7" s="40" customFormat="1">
      <c r="B37548" s="7"/>
      <c r="C37548" s="7"/>
      <c r="D37548" s="4"/>
      <c r="E37548" s="4"/>
      <c r="F37548" s="4"/>
      <c r="G37548" s="31"/>
    </row>
    <row r="37549" spans="2:7" s="40" customFormat="1">
      <c r="B37549" s="7"/>
      <c r="C37549" s="7"/>
      <c r="D37549" s="4"/>
      <c r="E37549" s="4"/>
      <c r="F37549" s="4"/>
      <c r="G37549" s="31"/>
    </row>
    <row r="37550" spans="2:7" s="40" customFormat="1">
      <c r="B37550" s="7"/>
      <c r="C37550" s="7"/>
      <c r="D37550" s="4"/>
      <c r="E37550" s="4"/>
      <c r="F37550" s="4"/>
      <c r="G37550" s="31"/>
    </row>
    <row r="37551" spans="2:7" s="40" customFormat="1">
      <c r="B37551" s="7"/>
      <c r="C37551" s="7"/>
      <c r="D37551" s="4"/>
      <c r="E37551" s="4"/>
      <c r="F37551" s="4"/>
      <c r="G37551" s="31"/>
    </row>
    <row r="37552" spans="2:7" s="40" customFormat="1">
      <c r="B37552" s="7"/>
      <c r="C37552" s="7"/>
      <c r="D37552" s="4"/>
      <c r="E37552" s="4"/>
      <c r="F37552" s="4"/>
      <c r="G37552" s="31"/>
    </row>
    <row r="37553" spans="2:7" s="40" customFormat="1">
      <c r="B37553" s="7"/>
      <c r="C37553" s="7"/>
      <c r="D37553" s="4"/>
      <c r="E37553" s="4"/>
      <c r="F37553" s="4"/>
      <c r="G37553" s="31"/>
    </row>
    <row r="37554" spans="2:7" s="40" customFormat="1">
      <c r="B37554" s="7"/>
      <c r="C37554" s="7"/>
      <c r="D37554" s="4"/>
      <c r="E37554" s="4"/>
      <c r="F37554" s="4"/>
      <c r="G37554" s="31"/>
    </row>
    <row r="37555" spans="2:7" s="40" customFormat="1">
      <c r="B37555" s="7"/>
      <c r="C37555" s="7"/>
      <c r="D37555" s="4"/>
      <c r="E37555" s="4"/>
      <c r="F37555" s="4"/>
      <c r="G37555" s="31"/>
    </row>
    <row r="37556" spans="2:7" s="40" customFormat="1">
      <c r="B37556" s="7"/>
      <c r="C37556" s="7"/>
      <c r="D37556" s="4"/>
      <c r="E37556" s="4"/>
      <c r="F37556" s="4"/>
      <c r="G37556" s="31"/>
    </row>
    <row r="37557" spans="2:7" s="40" customFormat="1">
      <c r="B37557" s="7"/>
      <c r="C37557" s="7"/>
      <c r="D37557" s="4"/>
      <c r="E37557" s="4"/>
      <c r="F37557" s="4"/>
      <c r="G37557" s="31"/>
    </row>
    <row r="37558" spans="2:7" s="40" customFormat="1">
      <c r="B37558" s="7"/>
      <c r="C37558" s="7"/>
      <c r="D37558" s="4"/>
      <c r="E37558" s="4"/>
      <c r="F37558" s="4"/>
      <c r="G37558" s="31"/>
    </row>
    <row r="37559" spans="2:7" s="40" customFormat="1">
      <c r="B37559" s="7"/>
      <c r="C37559" s="7"/>
      <c r="D37559" s="4"/>
      <c r="E37559" s="4"/>
      <c r="F37559" s="4"/>
      <c r="G37559" s="31"/>
    </row>
    <row r="37560" spans="2:7" s="40" customFormat="1">
      <c r="B37560" s="7"/>
      <c r="C37560" s="7"/>
      <c r="D37560" s="4"/>
      <c r="E37560" s="4"/>
      <c r="F37560" s="4"/>
      <c r="G37560" s="31"/>
    </row>
    <row r="37561" spans="2:7" s="40" customFormat="1">
      <c r="B37561" s="7"/>
      <c r="C37561" s="7"/>
      <c r="D37561" s="4"/>
      <c r="E37561" s="4"/>
      <c r="F37561" s="4"/>
      <c r="G37561" s="31"/>
    </row>
    <row r="37562" spans="2:7" s="40" customFormat="1">
      <c r="B37562" s="7"/>
      <c r="C37562" s="7"/>
      <c r="D37562" s="4"/>
      <c r="E37562" s="4"/>
      <c r="F37562" s="4"/>
      <c r="G37562" s="31"/>
    </row>
    <row r="37563" spans="2:7" s="40" customFormat="1">
      <c r="B37563" s="7"/>
      <c r="C37563" s="7"/>
      <c r="D37563" s="4"/>
      <c r="E37563" s="4"/>
      <c r="F37563" s="4"/>
      <c r="G37563" s="31"/>
    </row>
    <row r="37564" spans="2:7" s="40" customFormat="1">
      <c r="B37564" s="7"/>
      <c r="C37564" s="7"/>
      <c r="D37564" s="4"/>
      <c r="E37564" s="4"/>
      <c r="F37564" s="4"/>
      <c r="G37564" s="31"/>
    </row>
    <row r="37565" spans="2:7" s="40" customFormat="1">
      <c r="B37565" s="7"/>
      <c r="C37565" s="7"/>
      <c r="D37565" s="4"/>
      <c r="E37565" s="4"/>
      <c r="F37565" s="4"/>
      <c r="G37565" s="31"/>
    </row>
    <row r="37566" spans="2:7" s="40" customFormat="1">
      <c r="B37566" s="7"/>
      <c r="C37566" s="7"/>
      <c r="D37566" s="4"/>
      <c r="E37566" s="4"/>
      <c r="F37566" s="4"/>
      <c r="G37566" s="31"/>
    </row>
    <row r="37567" spans="2:7" s="40" customFormat="1">
      <c r="B37567" s="7"/>
      <c r="C37567" s="7"/>
      <c r="D37567" s="4"/>
      <c r="E37567" s="4"/>
      <c r="F37567" s="4"/>
      <c r="G37567" s="31"/>
    </row>
    <row r="37568" spans="2:7" s="40" customFormat="1">
      <c r="B37568" s="7"/>
      <c r="C37568" s="7"/>
      <c r="D37568" s="4"/>
      <c r="E37568" s="4"/>
      <c r="F37568" s="4"/>
      <c r="G37568" s="31"/>
    </row>
    <row r="37569" spans="2:7" s="40" customFormat="1">
      <c r="B37569" s="7"/>
      <c r="C37569" s="7"/>
      <c r="D37569" s="4"/>
      <c r="E37569" s="4"/>
      <c r="F37569" s="4"/>
      <c r="G37569" s="31"/>
    </row>
    <row r="37570" spans="2:7" s="40" customFormat="1">
      <c r="B37570" s="7"/>
      <c r="C37570" s="7"/>
      <c r="D37570" s="4"/>
      <c r="E37570" s="4"/>
      <c r="F37570" s="4"/>
      <c r="G37570" s="31"/>
    </row>
    <row r="37571" spans="2:7" s="40" customFormat="1">
      <c r="B37571" s="7"/>
      <c r="C37571" s="7"/>
      <c r="D37571" s="4"/>
      <c r="E37571" s="4"/>
      <c r="F37571" s="4"/>
      <c r="G37571" s="31"/>
    </row>
    <row r="37572" spans="2:7" s="40" customFormat="1">
      <c r="B37572" s="7"/>
      <c r="C37572" s="7"/>
      <c r="D37572" s="4"/>
      <c r="E37572" s="4"/>
      <c r="F37572" s="4"/>
      <c r="G37572" s="31"/>
    </row>
    <row r="37573" spans="2:7" s="40" customFormat="1">
      <c r="B37573" s="7"/>
      <c r="C37573" s="7"/>
      <c r="D37573" s="4"/>
      <c r="E37573" s="4"/>
      <c r="F37573" s="4"/>
      <c r="G37573" s="31"/>
    </row>
    <row r="37574" spans="2:7" s="40" customFormat="1">
      <c r="B37574" s="7"/>
      <c r="C37574" s="7"/>
      <c r="D37574" s="4"/>
      <c r="E37574" s="4"/>
      <c r="F37574" s="4"/>
      <c r="G37574" s="31"/>
    </row>
    <row r="37575" spans="2:7" s="40" customFormat="1">
      <c r="B37575" s="7"/>
      <c r="C37575" s="7"/>
      <c r="D37575" s="4"/>
      <c r="E37575" s="4"/>
      <c r="F37575" s="4"/>
      <c r="G37575" s="31"/>
    </row>
    <row r="37576" spans="2:7" s="40" customFormat="1">
      <c r="B37576" s="7"/>
      <c r="C37576" s="7"/>
      <c r="D37576" s="4"/>
      <c r="E37576" s="4"/>
      <c r="F37576" s="4"/>
      <c r="G37576" s="31"/>
    </row>
    <row r="37577" spans="2:7" s="40" customFormat="1">
      <c r="B37577" s="7"/>
      <c r="C37577" s="7"/>
      <c r="D37577" s="4"/>
      <c r="E37577" s="4"/>
      <c r="F37577" s="4"/>
      <c r="G37577" s="31"/>
    </row>
    <row r="37578" spans="2:7" s="40" customFormat="1">
      <c r="B37578" s="7"/>
      <c r="C37578" s="7"/>
      <c r="D37578" s="4"/>
      <c r="E37578" s="4"/>
      <c r="F37578" s="4"/>
      <c r="G37578" s="31"/>
    </row>
    <row r="37579" spans="2:7" s="40" customFormat="1">
      <c r="B37579" s="7"/>
      <c r="C37579" s="7"/>
      <c r="D37579" s="4"/>
      <c r="E37579" s="4"/>
      <c r="F37579" s="4"/>
      <c r="G37579" s="31"/>
    </row>
    <row r="37580" spans="2:7" s="40" customFormat="1">
      <c r="B37580" s="7"/>
      <c r="C37580" s="7"/>
      <c r="D37580" s="4"/>
      <c r="E37580" s="4"/>
      <c r="F37580" s="4"/>
      <c r="G37580" s="31"/>
    </row>
    <row r="37581" spans="2:7" s="40" customFormat="1">
      <c r="B37581" s="7"/>
      <c r="C37581" s="7"/>
      <c r="D37581" s="4"/>
      <c r="E37581" s="4"/>
      <c r="F37581" s="4"/>
      <c r="G37581" s="31"/>
    </row>
    <row r="37582" spans="2:7" s="40" customFormat="1">
      <c r="B37582" s="7"/>
      <c r="C37582" s="7"/>
      <c r="D37582" s="4"/>
      <c r="E37582" s="4"/>
      <c r="F37582" s="4"/>
      <c r="G37582" s="31"/>
    </row>
    <row r="37583" spans="2:7" s="40" customFormat="1">
      <c r="B37583" s="7"/>
      <c r="C37583" s="7"/>
      <c r="D37583" s="4"/>
      <c r="E37583" s="4"/>
      <c r="F37583" s="4"/>
      <c r="G37583" s="31"/>
    </row>
    <row r="37584" spans="2:7" s="40" customFormat="1">
      <c r="B37584" s="7"/>
      <c r="C37584" s="7"/>
      <c r="D37584" s="4"/>
      <c r="E37584" s="4"/>
      <c r="F37584" s="4"/>
      <c r="G37584" s="31"/>
    </row>
    <row r="37585" spans="2:7" s="40" customFormat="1">
      <c r="B37585" s="7"/>
      <c r="C37585" s="7"/>
      <c r="D37585" s="4"/>
      <c r="E37585" s="4"/>
      <c r="F37585" s="4"/>
      <c r="G37585" s="31"/>
    </row>
    <row r="37586" spans="2:7" s="40" customFormat="1">
      <c r="B37586" s="7"/>
      <c r="C37586" s="7"/>
      <c r="D37586" s="4"/>
      <c r="E37586" s="4"/>
      <c r="F37586" s="4"/>
      <c r="G37586" s="31"/>
    </row>
    <row r="37587" spans="2:7" s="40" customFormat="1">
      <c r="B37587" s="7"/>
      <c r="C37587" s="7"/>
      <c r="D37587" s="4"/>
      <c r="E37587" s="4"/>
      <c r="F37587" s="4"/>
      <c r="G37587" s="31"/>
    </row>
    <row r="37588" spans="2:7" s="40" customFormat="1">
      <c r="B37588" s="7"/>
      <c r="C37588" s="7"/>
      <c r="D37588" s="4"/>
      <c r="E37588" s="4"/>
      <c r="F37588" s="4"/>
      <c r="G37588" s="31"/>
    </row>
    <row r="37589" spans="2:7" s="40" customFormat="1">
      <c r="B37589" s="7"/>
      <c r="C37589" s="7"/>
      <c r="D37589" s="4"/>
      <c r="E37589" s="4"/>
      <c r="F37589" s="4"/>
      <c r="G37589" s="31"/>
    </row>
    <row r="37590" spans="2:7" s="40" customFormat="1">
      <c r="B37590" s="7"/>
      <c r="C37590" s="7"/>
      <c r="D37590" s="4"/>
      <c r="E37590" s="4"/>
      <c r="F37590" s="4"/>
      <c r="G37590" s="31"/>
    </row>
    <row r="37591" spans="2:7" s="40" customFormat="1">
      <c r="B37591" s="7"/>
      <c r="C37591" s="7"/>
      <c r="D37591" s="4"/>
      <c r="E37591" s="4"/>
      <c r="F37591" s="4"/>
      <c r="G37591" s="31"/>
    </row>
    <row r="37592" spans="2:7" s="40" customFormat="1">
      <c r="B37592" s="7"/>
      <c r="C37592" s="7"/>
      <c r="D37592" s="4"/>
      <c r="E37592" s="4"/>
      <c r="F37592" s="4"/>
      <c r="G37592" s="31"/>
    </row>
    <row r="37593" spans="2:7" s="40" customFormat="1">
      <c r="B37593" s="7"/>
      <c r="C37593" s="7"/>
      <c r="D37593" s="4"/>
      <c r="E37593" s="4"/>
      <c r="F37593" s="4"/>
      <c r="G37593" s="31"/>
    </row>
    <row r="37594" spans="2:7" s="40" customFormat="1">
      <c r="B37594" s="7"/>
      <c r="C37594" s="7"/>
      <c r="D37594" s="4"/>
      <c r="E37594" s="4"/>
      <c r="F37594" s="4"/>
      <c r="G37594" s="31"/>
    </row>
    <row r="37595" spans="2:7" s="40" customFormat="1">
      <c r="B37595" s="7"/>
      <c r="C37595" s="7"/>
      <c r="D37595" s="4"/>
      <c r="E37595" s="4"/>
      <c r="F37595" s="4"/>
      <c r="G37595" s="31"/>
    </row>
    <row r="37596" spans="2:7" s="40" customFormat="1">
      <c r="B37596" s="7"/>
      <c r="C37596" s="7"/>
      <c r="D37596" s="4"/>
      <c r="E37596" s="4"/>
      <c r="F37596" s="4"/>
      <c r="G37596" s="31"/>
    </row>
    <row r="37597" spans="2:7" s="40" customFormat="1">
      <c r="B37597" s="7"/>
      <c r="C37597" s="7"/>
      <c r="D37597" s="4"/>
      <c r="E37597" s="4"/>
      <c r="F37597" s="4"/>
      <c r="G37597" s="31"/>
    </row>
    <row r="37598" spans="2:7" s="40" customFormat="1">
      <c r="B37598" s="7"/>
      <c r="C37598" s="7"/>
      <c r="D37598" s="4"/>
      <c r="E37598" s="4"/>
      <c r="F37598" s="4"/>
      <c r="G37598" s="31"/>
    </row>
    <row r="37599" spans="2:7" s="40" customFormat="1">
      <c r="B37599" s="7"/>
      <c r="C37599" s="7"/>
      <c r="D37599" s="4"/>
      <c r="E37599" s="4"/>
      <c r="F37599" s="4"/>
      <c r="G37599" s="31"/>
    </row>
    <row r="37600" spans="2:7" s="40" customFormat="1">
      <c r="B37600" s="7"/>
      <c r="C37600" s="7"/>
      <c r="D37600" s="4"/>
      <c r="E37600" s="4"/>
      <c r="F37600" s="4"/>
      <c r="G37600" s="31"/>
    </row>
    <row r="37601" spans="2:7" s="40" customFormat="1">
      <c r="B37601" s="7"/>
      <c r="C37601" s="7"/>
      <c r="D37601" s="4"/>
      <c r="E37601" s="4"/>
      <c r="F37601" s="4"/>
      <c r="G37601" s="31"/>
    </row>
    <row r="37602" spans="2:7" s="40" customFormat="1">
      <c r="B37602" s="7"/>
      <c r="C37602" s="7"/>
      <c r="D37602" s="4"/>
      <c r="E37602" s="4"/>
      <c r="F37602" s="4"/>
      <c r="G37602" s="31"/>
    </row>
    <row r="37603" spans="2:7" s="40" customFormat="1">
      <c r="B37603" s="7"/>
      <c r="C37603" s="7"/>
      <c r="D37603" s="4"/>
      <c r="E37603" s="4"/>
      <c r="F37603" s="4"/>
      <c r="G37603" s="31"/>
    </row>
    <row r="37604" spans="2:7" s="40" customFormat="1">
      <c r="B37604" s="7"/>
      <c r="C37604" s="7"/>
      <c r="D37604" s="4"/>
      <c r="E37604" s="4"/>
      <c r="F37604" s="4"/>
      <c r="G37604" s="31"/>
    </row>
    <row r="37605" spans="2:7" s="40" customFormat="1">
      <c r="B37605" s="7"/>
      <c r="C37605" s="7"/>
      <c r="D37605" s="4"/>
      <c r="E37605" s="4"/>
      <c r="F37605" s="4"/>
      <c r="G37605" s="31"/>
    </row>
    <row r="37606" spans="2:7" s="40" customFormat="1">
      <c r="B37606" s="7"/>
      <c r="C37606" s="7"/>
      <c r="D37606" s="4"/>
      <c r="E37606" s="4"/>
      <c r="F37606" s="4"/>
      <c r="G37606" s="31"/>
    </row>
    <row r="37607" spans="2:7" s="40" customFormat="1">
      <c r="B37607" s="7"/>
      <c r="C37607" s="7"/>
      <c r="D37607" s="4"/>
      <c r="E37607" s="4"/>
      <c r="F37607" s="4"/>
      <c r="G37607" s="31"/>
    </row>
    <row r="37608" spans="2:7" s="40" customFormat="1">
      <c r="B37608" s="7"/>
      <c r="C37608" s="7"/>
      <c r="D37608" s="4"/>
      <c r="E37608" s="4"/>
      <c r="F37608" s="4"/>
      <c r="G37608" s="31"/>
    </row>
    <row r="37609" spans="2:7" s="40" customFormat="1">
      <c r="B37609" s="7"/>
      <c r="C37609" s="7"/>
      <c r="D37609" s="4"/>
      <c r="E37609" s="4"/>
      <c r="F37609" s="4"/>
      <c r="G37609" s="31"/>
    </row>
    <row r="37610" spans="2:7" s="40" customFormat="1">
      <c r="B37610" s="7"/>
      <c r="C37610" s="7"/>
      <c r="D37610" s="4"/>
      <c r="E37610" s="4"/>
      <c r="F37610" s="4"/>
      <c r="G37610" s="31"/>
    </row>
    <row r="37611" spans="2:7" s="40" customFormat="1">
      <c r="B37611" s="7"/>
      <c r="C37611" s="7"/>
      <c r="D37611" s="4"/>
      <c r="E37611" s="4"/>
      <c r="F37611" s="4"/>
      <c r="G37611" s="31"/>
    </row>
    <row r="37612" spans="2:7" s="40" customFormat="1">
      <c r="B37612" s="7"/>
      <c r="C37612" s="7"/>
      <c r="D37612" s="4"/>
      <c r="E37612" s="4"/>
      <c r="F37612" s="4"/>
      <c r="G37612" s="31"/>
    </row>
    <row r="37613" spans="2:7" s="40" customFormat="1">
      <c r="B37613" s="7"/>
      <c r="C37613" s="7"/>
      <c r="D37613" s="4"/>
      <c r="E37613" s="4"/>
      <c r="F37613" s="4"/>
      <c r="G37613" s="31"/>
    </row>
    <row r="37614" spans="2:7" s="40" customFormat="1">
      <c r="B37614" s="7"/>
      <c r="C37614" s="7"/>
      <c r="D37614" s="4"/>
      <c r="E37614" s="4"/>
      <c r="F37614" s="4"/>
      <c r="G37614" s="31"/>
    </row>
    <row r="37615" spans="2:7" s="40" customFormat="1">
      <c r="B37615" s="7"/>
      <c r="C37615" s="7"/>
      <c r="D37615" s="4"/>
      <c r="E37615" s="4"/>
      <c r="F37615" s="4"/>
      <c r="G37615" s="31"/>
    </row>
    <row r="37616" spans="2:7" s="40" customFormat="1">
      <c r="B37616" s="7"/>
      <c r="C37616" s="7"/>
      <c r="D37616" s="4"/>
      <c r="E37616" s="4"/>
      <c r="F37616" s="4"/>
      <c r="G37616" s="31"/>
    </row>
    <row r="37617" spans="2:7" s="40" customFormat="1">
      <c r="B37617" s="7"/>
      <c r="C37617" s="7"/>
      <c r="D37617" s="4"/>
      <c r="E37617" s="4"/>
      <c r="F37617" s="4"/>
      <c r="G37617" s="31"/>
    </row>
    <row r="37618" spans="2:7" s="40" customFormat="1">
      <c r="B37618" s="7"/>
      <c r="C37618" s="7"/>
      <c r="D37618" s="4"/>
      <c r="E37618" s="4"/>
      <c r="F37618" s="4"/>
      <c r="G37618" s="31"/>
    </row>
    <row r="37619" spans="2:7" s="40" customFormat="1">
      <c r="B37619" s="7"/>
      <c r="C37619" s="7"/>
      <c r="D37619" s="4"/>
      <c r="E37619" s="4"/>
      <c r="F37619" s="4"/>
      <c r="G37619" s="31"/>
    </row>
    <row r="37620" spans="2:7" s="40" customFormat="1">
      <c r="B37620" s="7"/>
      <c r="C37620" s="7"/>
      <c r="D37620" s="4"/>
      <c r="E37620" s="4"/>
      <c r="F37620" s="4"/>
      <c r="G37620" s="31"/>
    </row>
    <row r="37621" spans="2:7" s="40" customFormat="1">
      <c r="B37621" s="7"/>
      <c r="C37621" s="7"/>
      <c r="D37621" s="4"/>
      <c r="E37621" s="4"/>
      <c r="F37621" s="4"/>
      <c r="G37621" s="31"/>
    </row>
    <row r="37622" spans="2:7" s="40" customFormat="1">
      <c r="B37622" s="7"/>
      <c r="C37622" s="7"/>
      <c r="D37622" s="4"/>
      <c r="E37622" s="4"/>
      <c r="F37622" s="4"/>
      <c r="G37622" s="31"/>
    </row>
    <row r="37623" spans="2:7" s="40" customFormat="1">
      <c r="B37623" s="7"/>
      <c r="C37623" s="7"/>
      <c r="D37623" s="4"/>
      <c r="E37623" s="4"/>
      <c r="F37623" s="4"/>
      <c r="G37623" s="31"/>
    </row>
    <row r="37624" spans="2:7" s="40" customFormat="1">
      <c r="B37624" s="7"/>
      <c r="C37624" s="7"/>
      <c r="D37624" s="4"/>
      <c r="E37624" s="4"/>
      <c r="F37624" s="4"/>
      <c r="G37624" s="31"/>
    </row>
    <row r="37625" spans="2:7" s="40" customFormat="1">
      <c r="B37625" s="7"/>
      <c r="C37625" s="7"/>
      <c r="D37625" s="4"/>
      <c r="E37625" s="4"/>
      <c r="F37625" s="4"/>
      <c r="G37625" s="31"/>
    </row>
    <row r="37626" spans="2:7" s="40" customFormat="1">
      <c r="B37626" s="7"/>
      <c r="C37626" s="7"/>
      <c r="D37626" s="4"/>
      <c r="E37626" s="4"/>
      <c r="F37626" s="4"/>
      <c r="G37626" s="31"/>
    </row>
    <row r="37627" spans="2:7" s="40" customFormat="1">
      <c r="B37627" s="7"/>
      <c r="C37627" s="7"/>
      <c r="D37627" s="4"/>
      <c r="E37627" s="4"/>
      <c r="F37627" s="4"/>
      <c r="G37627" s="31"/>
    </row>
    <row r="37628" spans="2:7" s="40" customFormat="1">
      <c r="B37628" s="7"/>
      <c r="C37628" s="7"/>
      <c r="D37628" s="4"/>
      <c r="E37628" s="4"/>
      <c r="F37628" s="4"/>
      <c r="G37628" s="31"/>
    </row>
    <row r="37629" spans="2:7" s="40" customFormat="1">
      <c r="B37629" s="7"/>
      <c r="C37629" s="7"/>
      <c r="D37629" s="4"/>
      <c r="E37629" s="4"/>
      <c r="F37629" s="4"/>
      <c r="G37629" s="31"/>
    </row>
    <row r="37630" spans="2:7" s="40" customFormat="1">
      <c r="B37630" s="7"/>
      <c r="C37630" s="7"/>
      <c r="D37630" s="4"/>
      <c r="E37630" s="4"/>
      <c r="F37630" s="4"/>
      <c r="G37630" s="31"/>
    </row>
    <row r="37631" spans="2:7" s="40" customFormat="1">
      <c r="B37631" s="7"/>
      <c r="C37631" s="7"/>
      <c r="D37631" s="4"/>
      <c r="E37631" s="4"/>
      <c r="F37631" s="4"/>
      <c r="G37631" s="31"/>
    </row>
    <row r="37632" spans="2:7" s="40" customFormat="1">
      <c r="B37632" s="7"/>
      <c r="C37632" s="7"/>
      <c r="D37632" s="4"/>
      <c r="E37632" s="4"/>
      <c r="F37632" s="4"/>
      <c r="G37632" s="31"/>
    </row>
    <row r="37633" spans="2:7" s="40" customFormat="1">
      <c r="B37633" s="7"/>
      <c r="C37633" s="7"/>
      <c r="D37633" s="4"/>
      <c r="E37633" s="4"/>
      <c r="F37633" s="4"/>
      <c r="G37633" s="31"/>
    </row>
    <row r="37634" spans="2:7" s="40" customFormat="1">
      <c r="B37634" s="7"/>
      <c r="C37634" s="7"/>
      <c r="D37634" s="4"/>
      <c r="E37634" s="4"/>
      <c r="F37634" s="4"/>
      <c r="G37634" s="31"/>
    </row>
    <row r="37635" spans="2:7" s="40" customFormat="1">
      <c r="B37635" s="7"/>
      <c r="C37635" s="7"/>
      <c r="D37635" s="4"/>
      <c r="E37635" s="4"/>
      <c r="F37635" s="4"/>
      <c r="G37635" s="31"/>
    </row>
    <row r="37636" spans="2:7" s="40" customFormat="1">
      <c r="B37636" s="7"/>
      <c r="C37636" s="7"/>
      <c r="D37636" s="4"/>
      <c r="E37636" s="4"/>
      <c r="F37636" s="4"/>
      <c r="G37636" s="31"/>
    </row>
    <row r="37637" spans="2:7" s="40" customFormat="1">
      <c r="B37637" s="7"/>
      <c r="C37637" s="7"/>
      <c r="D37637" s="4"/>
      <c r="E37637" s="4"/>
      <c r="F37637" s="4"/>
      <c r="G37637" s="31"/>
    </row>
    <row r="37638" spans="2:7" s="40" customFormat="1">
      <c r="B37638" s="7"/>
      <c r="C37638" s="7"/>
      <c r="D37638" s="4"/>
      <c r="E37638" s="4"/>
      <c r="F37638" s="4"/>
      <c r="G37638" s="31"/>
    </row>
    <row r="37639" spans="2:7" s="40" customFormat="1">
      <c r="B37639" s="7"/>
      <c r="C37639" s="7"/>
      <c r="D37639" s="4"/>
      <c r="E37639" s="4"/>
      <c r="F37639" s="4"/>
      <c r="G37639" s="31"/>
    </row>
    <row r="37640" spans="2:7" s="40" customFormat="1">
      <c r="B37640" s="7"/>
      <c r="C37640" s="7"/>
      <c r="D37640" s="4"/>
      <c r="E37640" s="4"/>
      <c r="F37640" s="4"/>
      <c r="G37640" s="31"/>
    </row>
    <row r="37641" spans="2:7" s="40" customFormat="1">
      <c r="B37641" s="7"/>
      <c r="C37641" s="7"/>
      <c r="D37641" s="4"/>
      <c r="E37641" s="4"/>
      <c r="F37641" s="4"/>
      <c r="G37641" s="31"/>
    </row>
    <row r="37642" spans="2:7" s="40" customFormat="1">
      <c r="B37642" s="7"/>
      <c r="C37642" s="7"/>
      <c r="D37642" s="4"/>
      <c r="E37642" s="4"/>
      <c r="F37642" s="4"/>
      <c r="G37642" s="31"/>
    </row>
    <row r="37643" spans="2:7" s="40" customFormat="1">
      <c r="B37643" s="7"/>
      <c r="C37643" s="7"/>
      <c r="D37643" s="4"/>
      <c r="E37643" s="4"/>
      <c r="F37643" s="4"/>
      <c r="G37643" s="31"/>
    </row>
    <row r="37644" spans="2:7" s="40" customFormat="1">
      <c r="B37644" s="7"/>
      <c r="C37644" s="7"/>
      <c r="D37644" s="4"/>
      <c r="E37644" s="4"/>
      <c r="F37644" s="4"/>
      <c r="G37644" s="31"/>
    </row>
    <row r="37645" spans="2:7" s="40" customFormat="1">
      <c r="B37645" s="7"/>
      <c r="C37645" s="7"/>
      <c r="D37645" s="4"/>
      <c r="E37645" s="4"/>
      <c r="F37645" s="4"/>
      <c r="G37645" s="31"/>
    </row>
    <row r="37646" spans="2:7" s="40" customFormat="1">
      <c r="B37646" s="7"/>
      <c r="C37646" s="7"/>
      <c r="D37646" s="4"/>
      <c r="E37646" s="4"/>
      <c r="F37646" s="4"/>
      <c r="G37646" s="31"/>
    </row>
    <row r="37647" spans="2:7" s="40" customFormat="1">
      <c r="B37647" s="7"/>
      <c r="C37647" s="7"/>
      <c r="D37647" s="4"/>
      <c r="E37647" s="4"/>
      <c r="F37647" s="4"/>
      <c r="G37647" s="31"/>
    </row>
    <row r="37648" spans="2:7" s="40" customFormat="1">
      <c r="B37648" s="7"/>
      <c r="C37648" s="7"/>
      <c r="D37648" s="4"/>
      <c r="E37648" s="4"/>
      <c r="F37648" s="4"/>
      <c r="G37648" s="31"/>
    </row>
    <row r="37649" spans="2:7" s="40" customFormat="1">
      <c r="B37649" s="7"/>
      <c r="C37649" s="7"/>
      <c r="D37649" s="4"/>
      <c r="E37649" s="4"/>
      <c r="F37649" s="4"/>
      <c r="G37649" s="31"/>
    </row>
    <row r="37650" spans="2:7" s="40" customFormat="1">
      <c r="B37650" s="7"/>
      <c r="C37650" s="7"/>
      <c r="D37650" s="4"/>
      <c r="E37650" s="4"/>
      <c r="F37650" s="4"/>
      <c r="G37650" s="31"/>
    </row>
    <row r="37651" spans="2:7" s="40" customFormat="1">
      <c r="B37651" s="7"/>
      <c r="C37651" s="7"/>
      <c r="D37651" s="4"/>
      <c r="E37651" s="4"/>
      <c r="F37651" s="4"/>
      <c r="G37651" s="31"/>
    </row>
    <row r="37652" spans="2:7" s="40" customFormat="1">
      <c r="B37652" s="7"/>
      <c r="C37652" s="7"/>
      <c r="D37652" s="4"/>
      <c r="E37652" s="4"/>
      <c r="F37652" s="4"/>
      <c r="G37652" s="31"/>
    </row>
    <row r="37653" spans="2:7" s="40" customFormat="1">
      <c r="B37653" s="7"/>
      <c r="C37653" s="7"/>
      <c r="D37653" s="4"/>
      <c r="E37653" s="4"/>
      <c r="F37653" s="4"/>
      <c r="G37653" s="31"/>
    </row>
    <row r="37654" spans="2:7" s="40" customFormat="1">
      <c r="B37654" s="7"/>
      <c r="C37654" s="7"/>
      <c r="D37654" s="4"/>
      <c r="E37654" s="4"/>
      <c r="F37654" s="4"/>
      <c r="G37654" s="31"/>
    </row>
    <row r="37655" spans="2:7" s="40" customFormat="1">
      <c r="B37655" s="7"/>
      <c r="C37655" s="7"/>
      <c r="D37655" s="4"/>
      <c r="E37655" s="4"/>
      <c r="F37655" s="4"/>
      <c r="G37655" s="31"/>
    </row>
    <row r="37656" spans="2:7" s="40" customFormat="1">
      <c r="B37656" s="7"/>
      <c r="C37656" s="7"/>
      <c r="D37656" s="4"/>
      <c r="E37656" s="4"/>
      <c r="F37656" s="4"/>
      <c r="G37656" s="31"/>
    </row>
    <row r="37657" spans="2:7" s="40" customFormat="1">
      <c r="B37657" s="7"/>
      <c r="C37657" s="7"/>
      <c r="D37657" s="4"/>
      <c r="E37657" s="4"/>
      <c r="F37657" s="4"/>
      <c r="G37657" s="31"/>
    </row>
    <row r="37658" spans="2:7" s="40" customFormat="1">
      <c r="B37658" s="7"/>
      <c r="C37658" s="7"/>
      <c r="D37658" s="4"/>
      <c r="E37658" s="4"/>
      <c r="F37658" s="4"/>
      <c r="G37658" s="31"/>
    </row>
    <row r="37659" spans="2:7" s="40" customFormat="1">
      <c r="B37659" s="7"/>
      <c r="C37659" s="7"/>
      <c r="D37659" s="4"/>
      <c r="E37659" s="4"/>
      <c r="F37659" s="4"/>
      <c r="G37659" s="31"/>
    </row>
    <row r="37660" spans="2:7" s="40" customFormat="1">
      <c r="B37660" s="7"/>
      <c r="C37660" s="7"/>
      <c r="D37660" s="4"/>
      <c r="E37660" s="4"/>
      <c r="F37660" s="4"/>
      <c r="G37660" s="31"/>
    </row>
    <row r="37661" spans="2:7" s="40" customFormat="1">
      <c r="B37661" s="7"/>
      <c r="C37661" s="7"/>
      <c r="D37661" s="4"/>
      <c r="E37661" s="4"/>
      <c r="F37661" s="4"/>
      <c r="G37661" s="31"/>
    </row>
    <row r="37662" spans="2:7" s="40" customFormat="1">
      <c r="B37662" s="7"/>
      <c r="C37662" s="7"/>
      <c r="D37662" s="4"/>
      <c r="E37662" s="4"/>
      <c r="F37662" s="4"/>
      <c r="G37662" s="31"/>
    </row>
    <row r="37663" spans="2:7" s="40" customFormat="1">
      <c r="B37663" s="7"/>
      <c r="C37663" s="7"/>
      <c r="D37663" s="4"/>
      <c r="E37663" s="4"/>
      <c r="F37663" s="4"/>
      <c r="G37663" s="31"/>
    </row>
    <row r="37664" spans="2:7" s="40" customFormat="1">
      <c r="B37664" s="7"/>
      <c r="C37664" s="7"/>
      <c r="D37664" s="4"/>
      <c r="E37664" s="4"/>
      <c r="F37664" s="4"/>
      <c r="G37664" s="31"/>
    </row>
    <row r="37665" spans="2:7" s="40" customFormat="1">
      <c r="B37665" s="7"/>
      <c r="C37665" s="7"/>
      <c r="D37665" s="4"/>
      <c r="E37665" s="4"/>
      <c r="F37665" s="4"/>
      <c r="G37665" s="31"/>
    </row>
    <row r="37666" spans="2:7" s="40" customFormat="1">
      <c r="B37666" s="7"/>
      <c r="C37666" s="7"/>
      <c r="D37666" s="4"/>
      <c r="E37666" s="4"/>
      <c r="F37666" s="4"/>
      <c r="G37666" s="31"/>
    </row>
    <row r="37667" spans="2:7" s="40" customFormat="1">
      <c r="B37667" s="7"/>
      <c r="C37667" s="7"/>
      <c r="D37667" s="4"/>
      <c r="E37667" s="4"/>
      <c r="F37667" s="4"/>
      <c r="G37667" s="31"/>
    </row>
    <row r="37668" spans="2:7" s="40" customFormat="1">
      <c r="B37668" s="7"/>
      <c r="C37668" s="7"/>
      <c r="D37668" s="4"/>
      <c r="E37668" s="4"/>
      <c r="F37668" s="4"/>
      <c r="G37668" s="31"/>
    </row>
    <row r="37669" spans="2:7" s="40" customFormat="1">
      <c r="B37669" s="7"/>
      <c r="C37669" s="7"/>
      <c r="D37669" s="4"/>
      <c r="E37669" s="4"/>
      <c r="F37669" s="4"/>
      <c r="G37669" s="31"/>
    </row>
    <row r="37670" spans="2:7" s="40" customFormat="1">
      <c r="B37670" s="7"/>
      <c r="C37670" s="7"/>
      <c r="D37670" s="4"/>
      <c r="E37670" s="4"/>
      <c r="F37670" s="4"/>
      <c r="G37670" s="31"/>
    </row>
    <row r="37671" spans="2:7" s="40" customFormat="1">
      <c r="B37671" s="7"/>
      <c r="C37671" s="7"/>
      <c r="D37671" s="4"/>
      <c r="E37671" s="4"/>
      <c r="F37671" s="4"/>
      <c r="G37671" s="31"/>
    </row>
    <row r="37672" spans="2:7" s="40" customFormat="1">
      <c r="B37672" s="7"/>
      <c r="C37672" s="7"/>
      <c r="D37672" s="4"/>
      <c r="E37672" s="4"/>
      <c r="F37672" s="4"/>
      <c r="G37672" s="31"/>
    </row>
    <row r="37673" spans="2:7" s="40" customFormat="1">
      <c r="B37673" s="7"/>
      <c r="C37673" s="7"/>
      <c r="D37673" s="4"/>
      <c r="E37673" s="4"/>
      <c r="F37673" s="4"/>
      <c r="G37673" s="31"/>
    </row>
    <row r="37674" spans="2:7" s="40" customFormat="1">
      <c r="B37674" s="7"/>
      <c r="C37674" s="7"/>
      <c r="D37674" s="4"/>
      <c r="E37674" s="4"/>
      <c r="F37674" s="4"/>
      <c r="G37674" s="31"/>
    </row>
    <row r="37675" spans="2:7" s="40" customFormat="1">
      <c r="B37675" s="7"/>
      <c r="C37675" s="7"/>
      <c r="D37675" s="4"/>
      <c r="E37675" s="4"/>
      <c r="F37675" s="4"/>
      <c r="G37675" s="31"/>
    </row>
    <row r="37676" spans="2:7" s="40" customFormat="1">
      <c r="B37676" s="7"/>
      <c r="C37676" s="7"/>
      <c r="D37676" s="4"/>
      <c r="E37676" s="4"/>
      <c r="F37676" s="4"/>
      <c r="G37676" s="31"/>
    </row>
    <row r="37677" spans="2:7" s="40" customFormat="1">
      <c r="B37677" s="7"/>
      <c r="C37677" s="7"/>
      <c r="D37677" s="4"/>
      <c r="E37677" s="4"/>
      <c r="F37677" s="4"/>
      <c r="G37677" s="31"/>
    </row>
    <row r="37678" spans="2:7" s="40" customFormat="1">
      <c r="B37678" s="7"/>
      <c r="C37678" s="7"/>
      <c r="D37678" s="4"/>
      <c r="E37678" s="4"/>
      <c r="F37678" s="4"/>
      <c r="G37678" s="31"/>
    </row>
    <row r="37679" spans="2:7" s="40" customFormat="1">
      <c r="B37679" s="7"/>
      <c r="C37679" s="7"/>
      <c r="D37679" s="4"/>
      <c r="E37679" s="4"/>
      <c r="F37679" s="4"/>
      <c r="G37679" s="31"/>
    </row>
    <row r="37680" spans="2:7" s="40" customFormat="1">
      <c r="B37680" s="7"/>
      <c r="C37680" s="7"/>
      <c r="D37680" s="4"/>
      <c r="E37680" s="4"/>
      <c r="F37680" s="4"/>
      <c r="G37680" s="31"/>
    </row>
    <row r="37681" spans="2:7" s="40" customFormat="1">
      <c r="B37681" s="7"/>
      <c r="C37681" s="7"/>
      <c r="D37681" s="4"/>
      <c r="E37681" s="4"/>
      <c r="F37681" s="4"/>
      <c r="G37681" s="31"/>
    </row>
    <row r="37682" spans="2:7" s="40" customFormat="1">
      <c r="B37682" s="7"/>
      <c r="C37682" s="7"/>
      <c r="D37682" s="4"/>
      <c r="E37682" s="4"/>
      <c r="F37682" s="4"/>
      <c r="G37682" s="31"/>
    </row>
    <row r="37683" spans="2:7" s="40" customFormat="1">
      <c r="B37683" s="7"/>
      <c r="C37683" s="7"/>
      <c r="D37683" s="4"/>
      <c r="E37683" s="4"/>
      <c r="F37683" s="4"/>
      <c r="G37683" s="31"/>
    </row>
    <row r="37684" spans="2:7" s="40" customFormat="1">
      <c r="B37684" s="7"/>
      <c r="C37684" s="7"/>
      <c r="D37684" s="4"/>
      <c r="E37684" s="4"/>
      <c r="F37684" s="4"/>
      <c r="G37684" s="31"/>
    </row>
    <row r="37685" spans="2:7" s="40" customFormat="1">
      <c r="B37685" s="7"/>
      <c r="C37685" s="7"/>
      <c r="D37685" s="4"/>
      <c r="E37685" s="4"/>
      <c r="F37685" s="4"/>
      <c r="G37685" s="31"/>
    </row>
    <row r="37686" spans="2:7" s="40" customFormat="1">
      <c r="B37686" s="7"/>
      <c r="C37686" s="7"/>
      <c r="D37686" s="4"/>
      <c r="E37686" s="4"/>
      <c r="F37686" s="4"/>
      <c r="G37686" s="31"/>
    </row>
    <row r="37687" spans="2:7" s="40" customFormat="1">
      <c r="B37687" s="7"/>
      <c r="C37687" s="7"/>
      <c r="D37687" s="4"/>
      <c r="E37687" s="4"/>
      <c r="F37687" s="4"/>
      <c r="G37687" s="31"/>
    </row>
    <row r="37688" spans="2:7" s="40" customFormat="1">
      <c r="B37688" s="7"/>
      <c r="C37688" s="7"/>
      <c r="D37688" s="4"/>
      <c r="E37688" s="4"/>
      <c r="F37688" s="4"/>
      <c r="G37688" s="31"/>
    </row>
    <row r="37689" spans="2:7" s="40" customFormat="1">
      <c r="B37689" s="7"/>
      <c r="C37689" s="7"/>
      <c r="D37689" s="4"/>
      <c r="E37689" s="4"/>
      <c r="F37689" s="4"/>
      <c r="G37689" s="31"/>
    </row>
    <row r="37690" spans="2:7" s="40" customFormat="1">
      <c r="B37690" s="7"/>
      <c r="C37690" s="7"/>
      <c r="D37690" s="4"/>
      <c r="E37690" s="4"/>
      <c r="F37690" s="4"/>
      <c r="G37690" s="31"/>
    </row>
    <row r="37691" spans="2:7" s="40" customFormat="1">
      <c r="B37691" s="7"/>
      <c r="C37691" s="7"/>
      <c r="D37691" s="4"/>
      <c r="E37691" s="4"/>
      <c r="F37691" s="4"/>
      <c r="G37691" s="31"/>
    </row>
    <row r="37692" spans="2:7" s="40" customFormat="1">
      <c r="B37692" s="7"/>
      <c r="C37692" s="7"/>
      <c r="D37692" s="4"/>
      <c r="E37692" s="4"/>
      <c r="F37692" s="4"/>
      <c r="G37692" s="31"/>
    </row>
    <row r="37693" spans="2:7" s="40" customFormat="1">
      <c r="B37693" s="7"/>
      <c r="C37693" s="7"/>
      <c r="D37693" s="4"/>
      <c r="E37693" s="4"/>
      <c r="F37693" s="4"/>
      <c r="G37693" s="31"/>
    </row>
    <row r="37694" spans="2:7" s="40" customFormat="1">
      <c r="B37694" s="7"/>
      <c r="C37694" s="7"/>
      <c r="D37694" s="4"/>
      <c r="E37694" s="4"/>
      <c r="F37694" s="4"/>
      <c r="G37694" s="31"/>
    </row>
    <row r="37695" spans="2:7" s="40" customFormat="1">
      <c r="B37695" s="7"/>
      <c r="C37695" s="7"/>
      <c r="D37695" s="4"/>
      <c r="E37695" s="4"/>
      <c r="F37695" s="4"/>
      <c r="G37695" s="31"/>
    </row>
    <row r="37696" spans="2:7" s="40" customFormat="1">
      <c r="B37696" s="7"/>
      <c r="C37696" s="7"/>
      <c r="D37696" s="4"/>
      <c r="E37696" s="4"/>
      <c r="F37696" s="4"/>
      <c r="G37696" s="31"/>
    </row>
    <row r="37697" spans="2:7" s="40" customFormat="1">
      <c r="B37697" s="7"/>
      <c r="C37697" s="7"/>
      <c r="D37697" s="4"/>
      <c r="E37697" s="4"/>
      <c r="F37697" s="4"/>
      <c r="G37697" s="31"/>
    </row>
    <row r="37698" spans="2:7" s="40" customFormat="1">
      <c r="B37698" s="7"/>
      <c r="C37698" s="7"/>
      <c r="D37698" s="4"/>
      <c r="E37698" s="4"/>
      <c r="F37698" s="4"/>
      <c r="G37698" s="31"/>
    </row>
    <row r="37699" spans="2:7" s="40" customFormat="1">
      <c r="B37699" s="7"/>
      <c r="C37699" s="7"/>
      <c r="D37699" s="4"/>
      <c r="E37699" s="4"/>
      <c r="F37699" s="4"/>
      <c r="G37699" s="31"/>
    </row>
    <row r="37700" spans="2:7" s="40" customFormat="1">
      <c r="B37700" s="7"/>
      <c r="C37700" s="7"/>
      <c r="D37700" s="4"/>
      <c r="E37700" s="4"/>
      <c r="F37700" s="4"/>
      <c r="G37700" s="31"/>
    </row>
    <row r="37701" spans="2:7" s="40" customFormat="1">
      <c r="B37701" s="7"/>
      <c r="C37701" s="7"/>
      <c r="D37701" s="4"/>
      <c r="E37701" s="4"/>
      <c r="F37701" s="4"/>
      <c r="G37701" s="31"/>
    </row>
    <row r="37702" spans="2:7" s="40" customFormat="1">
      <c r="B37702" s="7"/>
      <c r="C37702" s="7"/>
      <c r="D37702" s="4"/>
      <c r="E37702" s="4"/>
      <c r="F37702" s="4"/>
      <c r="G37702" s="31"/>
    </row>
    <row r="37703" spans="2:7" s="40" customFormat="1">
      <c r="B37703" s="7"/>
      <c r="C37703" s="7"/>
      <c r="D37703" s="4"/>
      <c r="E37703" s="4"/>
      <c r="F37703" s="4"/>
      <c r="G37703" s="31"/>
    </row>
    <row r="37704" spans="2:7" s="40" customFormat="1">
      <c r="B37704" s="7"/>
      <c r="C37704" s="7"/>
      <c r="D37704" s="4"/>
      <c r="E37704" s="4"/>
      <c r="F37704" s="4"/>
      <c r="G37704" s="31"/>
    </row>
    <row r="37705" spans="2:7" s="40" customFormat="1">
      <c r="B37705" s="7"/>
      <c r="C37705" s="7"/>
      <c r="D37705" s="4"/>
      <c r="E37705" s="4"/>
      <c r="F37705" s="4"/>
      <c r="G37705" s="31"/>
    </row>
    <row r="37706" spans="2:7" s="40" customFormat="1">
      <c r="B37706" s="7"/>
      <c r="C37706" s="7"/>
      <c r="D37706" s="4"/>
      <c r="E37706" s="4"/>
      <c r="F37706" s="4"/>
      <c r="G37706" s="31"/>
    </row>
    <row r="37707" spans="2:7" s="40" customFormat="1">
      <c r="B37707" s="7"/>
      <c r="C37707" s="7"/>
      <c r="D37707" s="4"/>
      <c r="E37707" s="4"/>
      <c r="F37707" s="4"/>
      <c r="G37707" s="31"/>
    </row>
    <row r="37708" spans="2:7" s="40" customFormat="1">
      <c r="B37708" s="7"/>
      <c r="C37708" s="7"/>
      <c r="D37708" s="4"/>
      <c r="E37708" s="4"/>
      <c r="F37708" s="4"/>
      <c r="G37708" s="31"/>
    </row>
    <row r="37709" spans="2:7" s="40" customFormat="1">
      <c r="B37709" s="7"/>
      <c r="C37709" s="7"/>
      <c r="D37709" s="4"/>
      <c r="E37709" s="4"/>
      <c r="F37709" s="4"/>
      <c r="G37709" s="31"/>
    </row>
    <row r="37710" spans="2:7" s="40" customFormat="1">
      <c r="B37710" s="7"/>
      <c r="C37710" s="7"/>
      <c r="D37710" s="4"/>
      <c r="E37710" s="4"/>
      <c r="F37710" s="4"/>
      <c r="G37710" s="31"/>
    </row>
    <row r="37711" spans="2:7" s="40" customFormat="1">
      <c r="B37711" s="7"/>
      <c r="C37711" s="7"/>
      <c r="D37711" s="4"/>
      <c r="E37711" s="4"/>
      <c r="F37711" s="4"/>
      <c r="G37711" s="31"/>
    </row>
    <row r="37712" spans="2:7" s="40" customFormat="1">
      <c r="B37712" s="7"/>
      <c r="C37712" s="7"/>
      <c r="D37712" s="4"/>
      <c r="E37712" s="4"/>
      <c r="F37712" s="4"/>
      <c r="G37712" s="31"/>
    </row>
    <row r="37713" spans="2:7" s="40" customFormat="1">
      <c r="B37713" s="7"/>
      <c r="C37713" s="7"/>
      <c r="D37713" s="4"/>
      <c r="E37713" s="4"/>
      <c r="F37713" s="4"/>
      <c r="G37713" s="31"/>
    </row>
    <row r="37714" spans="2:7" s="40" customFormat="1">
      <c r="B37714" s="7"/>
      <c r="C37714" s="7"/>
      <c r="D37714" s="4"/>
      <c r="E37714" s="4"/>
      <c r="F37714" s="4"/>
      <c r="G37714" s="31"/>
    </row>
    <row r="37715" spans="2:7" s="40" customFormat="1">
      <c r="B37715" s="7"/>
      <c r="C37715" s="7"/>
      <c r="D37715" s="4"/>
      <c r="E37715" s="4"/>
      <c r="F37715" s="4"/>
      <c r="G37715" s="31"/>
    </row>
    <row r="37716" spans="2:7" s="40" customFormat="1">
      <c r="B37716" s="7"/>
      <c r="C37716" s="7"/>
      <c r="D37716" s="4"/>
      <c r="E37716" s="4"/>
      <c r="F37716" s="4"/>
      <c r="G37716" s="31"/>
    </row>
    <row r="37717" spans="2:7" s="40" customFormat="1">
      <c r="B37717" s="7"/>
      <c r="C37717" s="7"/>
      <c r="D37717" s="4"/>
      <c r="E37717" s="4"/>
      <c r="F37717" s="4"/>
      <c r="G37717" s="31"/>
    </row>
    <row r="37718" spans="2:7" s="40" customFormat="1">
      <c r="B37718" s="7"/>
      <c r="C37718" s="7"/>
      <c r="D37718" s="4"/>
      <c r="E37718" s="4"/>
      <c r="F37718" s="4"/>
      <c r="G37718" s="31"/>
    </row>
    <row r="37719" spans="2:7" s="40" customFormat="1">
      <c r="B37719" s="7"/>
      <c r="C37719" s="7"/>
      <c r="D37719" s="4"/>
      <c r="E37719" s="4"/>
      <c r="F37719" s="4"/>
      <c r="G37719" s="31"/>
    </row>
    <row r="37720" spans="2:7" s="40" customFormat="1">
      <c r="B37720" s="7"/>
      <c r="C37720" s="7"/>
      <c r="D37720" s="4"/>
      <c r="E37720" s="4"/>
      <c r="F37720" s="4"/>
      <c r="G37720" s="31"/>
    </row>
    <row r="37721" spans="2:7" s="40" customFormat="1">
      <c r="B37721" s="7"/>
      <c r="C37721" s="7"/>
      <c r="D37721" s="4"/>
      <c r="E37721" s="4"/>
      <c r="F37721" s="4"/>
      <c r="G37721" s="31"/>
    </row>
    <row r="37722" spans="2:7" s="40" customFormat="1">
      <c r="B37722" s="7"/>
      <c r="C37722" s="7"/>
      <c r="D37722" s="4"/>
      <c r="E37722" s="4"/>
      <c r="F37722" s="4"/>
      <c r="G37722" s="31"/>
    </row>
    <row r="37723" spans="2:7" s="40" customFormat="1">
      <c r="B37723" s="7"/>
      <c r="C37723" s="7"/>
      <c r="D37723" s="4"/>
      <c r="E37723" s="4"/>
      <c r="F37723" s="4"/>
      <c r="G37723" s="31"/>
    </row>
    <row r="37724" spans="2:7" s="40" customFormat="1">
      <c r="B37724" s="7"/>
      <c r="C37724" s="7"/>
      <c r="D37724" s="4"/>
      <c r="E37724" s="4"/>
      <c r="F37724" s="4"/>
      <c r="G37724" s="31"/>
    </row>
    <row r="37725" spans="2:7" s="40" customFormat="1">
      <c r="B37725" s="7"/>
      <c r="C37725" s="7"/>
      <c r="D37725" s="4"/>
      <c r="E37725" s="4"/>
      <c r="F37725" s="4"/>
      <c r="G37725" s="31"/>
    </row>
    <row r="37726" spans="2:7" s="40" customFormat="1">
      <c r="B37726" s="7"/>
      <c r="C37726" s="7"/>
      <c r="D37726" s="4"/>
      <c r="E37726" s="4"/>
      <c r="F37726" s="4"/>
      <c r="G37726" s="31"/>
    </row>
    <row r="37727" spans="2:7" s="40" customFormat="1">
      <c r="B37727" s="7"/>
      <c r="C37727" s="7"/>
      <c r="D37727" s="4"/>
      <c r="E37727" s="4"/>
      <c r="F37727" s="4"/>
      <c r="G37727" s="31"/>
    </row>
    <row r="37728" spans="2:7" s="40" customFormat="1">
      <c r="B37728" s="7"/>
      <c r="C37728" s="7"/>
      <c r="D37728" s="4"/>
      <c r="E37728" s="4"/>
      <c r="F37728" s="4"/>
      <c r="G37728" s="31"/>
    </row>
    <row r="37729" spans="2:7" s="40" customFormat="1">
      <c r="B37729" s="7"/>
      <c r="C37729" s="7"/>
      <c r="D37729" s="4"/>
      <c r="E37729" s="4"/>
      <c r="F37729" s="4"/>
      <c r="G37729" s="31"/>
    </row>
    <row r="37730" spans="2:7" s="40" customFormat="1">
      <c r="B37730" s="7"/>
      <c r="C37730" s="7"/>
      <c r="D37730" s="4"/>
      <c r="E37730" s="4"/>
      <c r="F37730" s="4"/>
      <c r="G37730" s="31"/>
    </row>
    <row r="37731" spans="2:7" s="40" customFormat="1">
      <c r="B37731" s="7"/>
      <c r="C37731" s="7"/>
      <c r="D37731" s="4"/>
      <c r="E37731" s="4"/>
      <c r="F37731" s="4"/>
      <c r="G37731" s="31"/>
    </row>
    <row r="37732" spans="2:7" s="40" customFormat="1">
      <c r="B37732" s="7"/>
      <c r="C37732" s="7"/>
      <c r="D37732" s="4"/>
      <c r="E37732" s="4"/>
      <c r="F37732" s="4"/>
      <c r="G37732" s="31"/>
    </row>
    <row r="37733" spans="2:7" s="40" customFormat="1">
      <c r="B37733" s="7"/>
      <c r="C37733" s="7"/>
      <c r="D37733" s="4"/>
      <c r="E37733" s="4"/>
      <c r="F37733" s="4"/>
      <c r="G37733" s="31"/>
    </row>
    <row r="37734" spans="2:7" s="40" customFormat="1">
      <c r="B37734" s="7"/>
      <c r="C37734" s="7"/>
      <c r="D37734" s="4"/>
      <c r="E37734" s="4"/>
      <c r="F37734" s="4"/>
      <c r="G37734" s="31"/>
    </row>
    <row r="37735" spans="2:7" s="40" customFormat="1">
      <c r="B37735" s="7"/>
      <c r="C37735" s="7"/>
      <c r="D37735" s="4"/>
      <c r="E37735" s="4"/>
      <c r="F37735" s="4"/>
      <c r="G37735" s="31"/>
    </row>
    <row r="37736" spans="2:7" s="40" customFormat="1">
      <c r="B37736" s="7"/>
      <c r="C37736" s="7"/>
      <c r="D37736" s="4"/>
      <c r="E37736" s="4"/>
      <c r="F37736" s="4"/>
      <c r="G37736" s="31"/>
    </row>
    <row r="37737" spans="2:7" s="40" customFormat="1">
      <c r="B37737" s="7"/>
      <c r="C37737" s="7"/>
      <c r="D37737" s="4"/>
      <c r="E37737" s="4"/>
      <c r="F37737" s="4"/>
      <c r="G37737" s="31"/>
    </row>
    <row r="37738" spans="2:7" s="40" customFormat="1">
      <c r="B37738" s="7"/>
      <c r="C37738" s="7"/>
      <c r="D37738" s="4"/>
      <c r="E37738" s="4"/>
      <c r="F37738" s="4"/>
      <c r="G37738" s="31"/>
    </row>
    <row r="37739" spans="2:7" s="40" customFormat="1">
      <c r="B37739" s="7"/>
      <c r="C37739" s="7"/>
      <c r="D37739" s="4"/>
      <c r="E37739" s="4"/>
      <c r="F37739" s="4"/>
      <c r="G37739" s="31"/>
    </row>
    <row r="37740" spans="2:7" s="40" customFormat="1">
      <c r="B37740" s="7"/>
      <c r="C37740" s="7"/>
      <c r="D37740" s="4"/>
      <c r="E37740" s="4"/>
      <c r="F37740" s="4"/>
      <c r="G37740" s="31"/>
    </row>
    <row r="37741" spans="2:7" s="40" customFormat="1">
      <c r="B37741" s="7"/>
      <c r="C37741" s="7"/>
      <c r="D37741" s="4"/>
      <c r="E37741" s="4"/>
      <c r="F37741" s="4"/>
      <c r="G37741" s="31"/>
    </row>
    <row r="37742" spans="2:7" s="40" customFormat="1">
      <c r="B37742" s="7"/>
      <c r="C37742" s="7"/>
      <c r="D37742" s="4"/>
      <c r="E37742" s="4"/>
      <c r="F37742" s="4"/>
      <c r="G37742" s="31"/>
    </row>
    <row r="37743" spans="2:7" s="40" customFormat="1">
      <c r="B37743" s="7"/>
      <c r="C37743" s="7"/>
      <c r="D37743" s="4"/>
      <c r="E37743" s="4"/>
      <c r="F37743" s="4"/>
      <c r="G37743" s="31"/>
    </row>
    <row r="37744" spans="2:7" s="40" customFormat="1">
      <c r="B37744" s="7"/>
      <c r="C37744" s="7"/>
      <c r="D37744" s="4"/>
      <c r="E37744" s="4"/>
      <c r="F37744" s="4"/>
      <c r="G37744" s="31"/>
    </row>
    <row r="37745" spans="2:7" s="40" customFormat="1">
      <c r="B37745" s="7"/>
      <c r="C37745" s="7"/>
      <c r="D37745" s="4"/>
      <c r="E37745" s="4"/>
      <c r="F37745" s="4"/>
      <c r="G37745" s="31"/>
    </row>
    <row r="37746" spans="2:7" s="40" customFormat="1">
      <c r="B37746" s="7"/>
      <c r="C37746" s="7"/>
      <c r="D37746" s="4"/>
      <c r="E37746" s="4"/>
      <c r="F37746" s="4"/>
      <c r="G37746" s="31"/>
    </row>
    <row r="37747" spans="2:7" s="40" customFormat="1">
      <c r="B37747" s="7"/>
      <c r="C37747" s="7"/>
      <c r="D37747" s="4"/>
      <c r="E37747" s="4"/>
      <c r="F37747" s="4"/>
      <c r="G37747" s="31"/>
    </row>
    <row r="37748" spans="2:7" s="40" customFormat="1">
      <c r="B37748" s="7"/>
      <c r="C37748" s="7"/>
      <c r="D37748" s="4"/>
      <c r="E37748" s="4"/>
      <c r="F37748" s="4"/>
      <c r="G37748" s="31"/>
    </row>
    <row r="37749" spans="2:7" s="40" customFormat="1">
      <c r="B37749" s="7"/>
      <c r="C37749" s="7"/>
      <c r="D37749" s="4"/>
      <c r="E37749" s="4"/>
      <c r="F37749" s="4"/>
      <c r="G37749" s="31"/>
    </row>
    <row r="37750" spans="2:7" s="40" customFormat="1">
      <c r="B37750" s="7"/>
      <c r="C37750" s="7"/>
      <c r="D37750" s="4"/>
      <c r="E37750" s="4"/>
      <c r="F37750" s="4"/>
      <c r="G37750" s="31"/>
    </row>
    <row r="37751" spans="2:7" s="40" customFormat="1">
      <c r="B37751" s="7"/>
      <c r="C37751" s="7"/>
      <c r="D37751" s="4"/>
      <c r="E37751" s="4"/>
      <c r="F37751" s="4"/>
      <c r="G37751" s="31"/>
    </row>
    <row r="37752" spans="2:7" s="40" customFormat="1">
      <c r="B37752" s="7"/>
      <c r="C37752" s="7"/>
      <c r="D37752" s="4"/>
      <c r="E37752" s="4"/>
      <c r="F37752" s="4"/>
      <c r="G37752" s="31"/>
    </row>
    <row r="37753" spans="2:7" s="40" customFormat="1">
      <c r="B37753" s="7"/>
      <c r="C37753" s="7"/>
      <c r="D37753" s="4"/>
      <c r="E37753" s="4"/>
      <c r="F37753" s="4"/>
      <c r="G37753" s="31"/>
    </row>
    <row r="37754" spans="2:7" s="40" customFormat="1">
      <c r="B37754" s="7"/>
      <c r="C37754" s="7"/>
      <c r="D37754" s="4"/>
      <c r="E37754" s="4"/>
      <c r="F37754" s="4"/>
      <c r="G37754" s="31"/>
    </row>
    <row r="37755" spans="2:7" s="40" customFormat="1">
      <c r="B37755" s="7"/>
      <c r="C37755" s="7"/>
      <c r="D37755" s="4"/>
      <c r="E37755" s="4"/>
      <c r="F37755" s="4"/>
      <c r="G37755" s="31"/>
    </row>
    <row r="37756" spans="2:7" s="40" customFormat="1">
      <c r="B37756" s="7"/>
      <c r="C37756" s="7"/>
      <c r="D37756" s="4"/>
      <c r="E37756" s="4"/>
      <c r="F37756" s="4"/>
      <c r="G37756" s="31"/>
    </row>
    <row r="37757" spans="2:7" s="40" customFormat="1">
      <c r="B37757" s="7"/>
      <c r="C37757" s="7"/>
      <c r="D37757" s="4"/>
      <c r="E37757" s="4"/>
      <c r="F37757" s="4"/>
      <c r="G37757" s="31"/>
    </row>
    <row r="37758" spans="2:7" s="40" customFormat="1">
      <c r="B37758" s="7"/>
      <c r="C37758" s="7"/>
      <c r="D37758" s="4"/>
      <c r="E37758" s="4"/>
      <c r="F37758" s="4"/>
      <c r="G37758" s="31"/>
    </row>
    <row r="37759" spans="2:7" s="40" customFormat="1">
      <c r="B37759" s="7"/>
      <c r="C37759" s="7"/>
      <c r="D37759" s="4"/>
      <c r="E37759" s="4"/>
      <c r="F37759" s="4"/>
      <c r="G37759" s="31"/>
    </row>
    <row r="37760" spans="2:7" s="40" customFormat="1">
      <c r="B37760" s="7"/>
      <c r="C37760" s="7"/>
      <c r="D37760" s="4"/>
      <c r="E37760" s="4"/>
      <c r="F37760" s="4"/>
      <c r="G37760" s="31"/>
    </row>
    <row r="37761" spans="2:7" s="40" customFormat="1">
      <c r="B37761" s="7"/>
      <c r="C37761" s="7"/>
      <c r="D37761" s="4"/>
      <c r="E37761" s="4"/>
      <c r="F37761" s="4"/>
      <c r="G37761" s="31"/>
    </row>
    <row r="37762" spans="2:7" s="40" customFormat="1">
      <c r="B37762" s="7"/>
      <c r="C37762" s="7"/>
      <c r="D37762" s="4"/>
      <c r="E37762" s="4"/>
      <c r="F37762" s="4"/>
      <c r="G37762" s="31"/>
    </row>
    <row r="37763" spans="2:7" s="40" customFormat="1">
      <c r="B37763" s="7"/>
      <c r="C37763" s="7"/>
      <c r="D37763" s="4"/>
      <c r="E37763" s="4"/>
      <c r="F37763" s="4"/>
      <c r="G37763" s="31"/>
    </row>
    <row r="37764" spans="2:7" s="40" customFormat="1">
      <c r="B37764" s="7"/>
      <c r="C37764" s="7"/>
      <c r="D37764" s="4"/>
      <c r="E37764" s="4"/>
      <c r="F37764" s="4"/>
      <c r="G37764" s="31"/>
    </row>
    <row r="37765" spans="2:7" s="40" customFormat="1">
      <c r="B37765" s="7"/>
      <c r="C37765" s="7"/>
      <c r="D37765" s="4"/>
      <c r="E37765" s="4"/>
      <c r="F37765" s="4"/>
      <c r="G37765" s="31"/>
    </row>
    <row r="37766" spans="2:7" s="40" customFormat="1">
      <c r="B37766" s="7"/>
      <c r="C37766" s="7"/>
      <c r="D37766" s="4"/>
      <c r="E37766" s="4"/>
      <c r="F37766" s="4"/>
      <c r="G37766" s="31"/>
    </row>
    <row r="37767" spans="2:7" s="40" customFormat="1">
      <c r="B37767" s="7"/>
      <c r="C37767" s="7"/>
      <c r="D37767" s="4"/>
      <c r="E37767" s="4"/>
      <c r="F37767" s="4"/>
      <c r="G37767" s="31"/>
    </row>
    <row r="37768" spans="2:7" s="40" customFormat="1">
      <c r="B37768" s="7"/>
      <c r="C37768" s="7"/>
      <c r="D37768" s="4"/>
      <c r="E37768" s="4"/>
      <c r="F37768" s="4"/>
      <c r="G37768" s="31"/>
    </row>
    <row r="37769" spans="2:7" s="40" customFormat="1">
      <c r="B37769" s="7"/>
      <c r="C37769" s="7"/>
      <c r="D37769" s="4"/>
      <c r="E37769" s="4"/>
      <c r="F37769" s="4"/>
      <c r="G37769" s="31"/>
    </row>
    <row r="37770" spans="2:7" s="40" customFormat="1">
      <c r="B37770" s="7"/>
      <c r="C37770" s="7"/>
      <c r="D37770" s="4"/>
      <c r="E37770" s="4"/>
      <c r="F37770" s="4"/>
      <c r="G37770" s="31"/>
    </row>
    <row r="37771" spans="2:7" s="40" customFormat="1">
      <c r="B37771" s="7"/>
      <c r="C37771" s="7"/>
      <c r="D37771" s="4"/>
      <c r="E37771" s="4"/>
      <c r="F37771" s="4"/>
      <c r="G37771" s="31"/>
    </row>
    <row r="37772" spans="2:7" s="40" customFormat="1">
      <c r="B37772" s="7"/>
      <c r="C37772" s="7"/>
      <c r="D37772" s="4"/>
      <c r="E37772" s="4"/>
      <c r="F37772" s="4"/>
      <c r="G37772" s="31"/>
    </row>
    <row r="37773" spans="2:7" s="40" customFormat="1">
      <c r="B37773" s="7"/>
      <c r="C37773" s="7"/>
      <c r="D37773" s="4"/>
      <c r="E37773" s="4"/>
      <c r="F37773" s="4"/>
      <c r="G37773" s="31"/>
    </row>
    <row r="37774" spans="2:7" s="40" customFormat="1">
      <c r="B37774" s="7"/>
      <c r="C37774" s="7"/>
      <c r="D37774" s="4"/>
      <c r="E37774" s="4"/>
      <c r="F37774" s="4"/>
      <c r="G37774" s="31"/>
    </row>
    <row r="37775" spans="2:7" s="40" customFormat="1">
      <c r="B37775" s="7"/>
      <c r="C37775" s="7"/>
      <c r="D37775" s="4"/>
      <c r="E37775" s="4"/>
      <c r="F37775" s="4"/>
      <c r="G37775" s="31"/>
    </row>
    <row r="37776" spans="2:7" s="40" customFormat="1">
      <c r="B37776" s="7"/>
      <c r="C37776" s="7"/>
      <c r="D37776" s="4"/>
      <c r="E37776" s="4"/>
      <c r="F37776" s="4"/>
      <c r="G37776" s="31"/>
    </row>
    <row r="37777" spans="2:7" s="40" customFormat="1">
      <c r="B37777" s="7"/>
      <c r="C37777" s="7"/>
      <c r="D37777" s="4"/>
      <c r="E37777" s="4"/>
      <c r="F37777" s="4"/>
      <c r="G37777" s="31"/>
    </row>
    <row r="37778" spans="2:7" s="40" customFormat="1">
      <c r="B37778" s="7"/>
      <c r="C37778" s="7"/>
      <c r="D37778" s="4"/>
      <c r="E37778" s="4"/>
      <c r="F37778" s="4"/>
      <c r="G37778" s="31"/>
    </row>
    <row r="37779" spans="2:7" s="40" customFormat="1">
      <c r="B37779" s="7"/>
      <c r="C37779" s="7"/>
      <c r="D37779" s="4"/>
      <c r="E37779" s="4"/>
      <c r="F37779" s="4"/>
      <c r="G37779" s="31"/>
    </row>
    <row r="37780" spans="2:7" s="40" customFormat="1">
      <c r="B37780" s="7"/>
      <c r="C37780" s="7"/>
      <c r="D37780" s="4"/>
      <c r="E37780" s="4"/>
      <c r="F37780" s="4"/>
      <c r="G37780" s="31"/>
    </row>
    <row r="37781" spans="2:7" s="40" customFormat="1">
      <c r="B37781" s="7"/>
      <c r="C37781" s="7"/>
      <c r="D37781" s="4"/>
      <c r="E37781" s="4"/>
      <c r="F37781" s="4"/>
      <c r="G37781" s="31"/>
    </row>
    <row r="37782" spans="2:7" s="40" customFormat="1">
      <c r="B37782" s="7"/>
      <c r="C37782" s="7"/>
      <c r="D37782" s="4"/>
      <c r="E37782" s="4"/>
      <c r="F37782" s="4"/>
      <c r="G37782" s="31"/>
    </row>
    <row r="37783" spans="2:7" s="40" customFormat="1">
      <c r="B37783" s="7"/>
      <c r="C37783" s="7"/>
      <c r="D37783" s="4"/>
      <c r="E37783" s="4"/>
      <c r="F37783" s="4"/>
      <c r="G37783" s="31"/>
    </row>
    <row r="37784" spans="2:7" s="40" customFormat="1">
      <c r="B37784" s="7"/>
      <c r="C37784" s="7"/>
      <c r="D37784" s="4"/>
      <c r="E37784" s="4"/>
      <c r="F37784" s="4"/>
      <c r="G37784" s="31"/>
    </row>
    <row r="37785" spans="2:7" s="40" customFormat="1">
      <c r="B37785" s="7"/>
      <c r="C37785" s="7"/>
      <c r="D37785" s="4"/>
      <c r="E37785" s="4"/>
      <c r="F37785" s="4"/>
      <c r="G37785" s="31"/>
    </row>
    <row r="37786" spans="2:7" s="40" customFormat="1">
      <c r="B37786" s="7"/>
      <c r="C37786" s="7"/>
      <c r="D37786" s="4"/>
      <c r="E37786" s="4"/>
      <c r="F37786" s="4"/>
      <c r="G37786" s="31"/>
    </row>
    <row r="37787" spans="2:7" s="40" customFormat="1">
      <c r="B37787" s="7"/>
      <c r="C37787" s="7"/>
      <c r="D37787" s="4"/>
      <c r="E37787" s="4"/>
      <c r="F37787" s="4"/>
      <c r="G37787" s="31"/>
    </row>
    <row r="37788" spans="2:7" s="40" customFormat="1">
      <c r="B37788" s="7"/>
      <c r="C37788" s="7"/>
      <c r="D37788" s="4"/>
      <c r="E37788" s="4"/>
      <c r="F37788" s="4"/>
      <c r="G37788" s="31"/>
    </row>
    <row r="37789" spans="2:7" s="40" customFormat="1">
      <c r="B37789" s="7"/>
      <c r="C37789" s="7"/>
      <c r="D37789" s="4"/>
      <c r="E37789" s="4"/>
      <c r="F37789" s="4"/>
      <c r="G37789" s="31"/>
    </row>
    <row r="37790" spans="2:7" s="40" customFormat="1">
      <c r="B37790" s="7"/>
      <c r="C37790" s="7"/>
      <c r="D37790" s="4"/>
      <c r="E37790" s="4"/>
      <c r="F37790" s="4"/>
      <c r="G37790" s="31"/>
    </row>
    <row r="37791" spans="2:7" s="40" customFormat="1">
      <c r="B37791" s="7"/>
      <c r="C37791" s="7"/>
      <c r="D37791" s="4"/>
      <c r="E37791" s="4"/>
      <c r="F37791" s="4"/>
      <c r="G37791" s="31"/>
    </row>
    <row r="37792" spans="2:7" s="40" customFormat="1">
      <c r="B37792" s="7"/>
      <c r="C37792" s="7"/>
      <c r="D37792" s="4"/>
      <c r="E37792" s="4"/>
      <c r="F37792" s="4"/>
      <c r="G37792" s="31"/>
    </row>
    <row r="37793" spans="2:7" s="40" customFormat="1">
      <c r="B37793" s="7"/>
      <c r="C37793" s="7"/>
      <c r="D37793" s="4"/>
      <c r="E37793" s="4"/>
      <c r="F37793" s="4"/>
      <c r="G37793" s="31"/>
    </row>
    <row r="37794" spans="2:7" s="40" customFormat="1">
      <c r="B37794" s="7"/>
      <c r="C37794" s="7"/>
      <c r="D37794" s="4"/>
      <c r="E37794" s="4"/>
      <c r="F37794" s="4"/>
      <c r="G37794" s="31"/>
    </row>
    <row r="37795" spans="2:7" s="40" customFormat="1">
      <c r="B37795" s="7"/>
      <c r="C37795" s="7"/>
      <c r="D37795" s="4"/>
      <c r="E37795" s="4"/>
      <c r="F37795" s="4"/>
      <c r="G37795" s="31"/>
    </row>
    <row r="37796" spans="2:7" s="40" customFormat="1">
      <c r="B37796" s="7"/>
      <c r="C37796" s="7"/>
      <c r="D37796" s="4"/>
      <c r="E37796" s="4"/>
      <c r="F37796" s="4"/>
      <c r="G37796" s="31"/>
    </row>
    <row r="37797" spans="2:7" s="40" customFormat="1">
      <c r="B37797" s="7"/>
      <c r="C37797" s="7"/>
      <c r="D37797" s="4"/>
      <c r="E37797" s="4"/>
      <c r="F37797" s="4"/>
      <c r="G37797" s="31"/>
    </row>
    <row r="37798" spans="2:7" s="40" customFormat="1">
      <c r="B37798" s="7"/>
      <c r="C37798" s="7"/>
      <c r="D37798" s="4"/>
      <c r="E37798" s="4"/>
      <c r="F37798" s="4"/>
      <c r="G37798" s="31"/>
    </row>
    <row r="37799" spans="2:7" s="40" customFormat="1">
      <c r="B37799" s="7"/>
      <c r="C37799" s="7"/>
      <c r="D37799" s="4"/>
      <c r="E37799" s="4"/>
      <c r="F37799" s="4"/>
      <c r="G37799" s="31"/>
    </row>
    <row r="37800" spans="2:7" s="40" customFormat="1">
      <c r="B37800" s="7"/>
      <c r="C37800" s="7"/>
      <c r="D37800" s="4"/>
      <c r="E37800" s="4"/>
      <c r="F37800" s="4"/>
      <c r="G37800" s="31"/>
    </row>
    <row r="37801" spans="2:7" s="40" customFormat="1">
      <c r="B37801" s="7"/>
      <c r="C37801" s="7"/>
      <c r="D37801" s="4"/>
      <c r="E37801" s="4"/>
      <c r="F37801" s="4"/>
      <c r="G37801" s="31"/>
    </row>
    <row r="37802" spans="2:7" s="40" customFormat="1">
      <c r="B37802" s="7"/>
      <c r="C37802" s="7"/>
      <c r="D37802" s="4"/>
      <c r="E37802" s="4"/>
      <c r="F37802" s="4"/>
      <c r="G37802" s="31"/>
    </row>
    <row r="37803" spans="2:7" s="40" customFormat="1">
      <c r="B37803" s="7"/>
      <c r="C37803" s="7"/>
      <c r="D37803" s="4"/>
      <c r="E37803" s="4"/>
      <c r="F37803" s="4"/>
      <c r="G37803" s="31"/>
    </row>
    <row r="37804" spans="2:7" s="40" customFormat="1">
      <c r="B37804" s="7"/>
      <c r="C37804" s="7"/>
      <c r="D37804" s="4"/>
      <c r="E37804" s="4"/>
      <c r="F37804" s="4"/>
      <c r="G37804" s="31"/>
    </row>
    <row r="37805" spans="2:7" s="40" customFormat="1">
      <c r="B37805" s="7"/>
      <c r="C37805" s="7"/>
      <c r="D37805" s="4"/>
      <c r="E37805" s="4"/>
      <c r="F37805" s="4"/>
      <c r="G37805" s="31"/>
    </row>
    <row r="37806" spans="2:7" s="40" customFormat="1">
      <c r="B37806" s="7"/>
      <c r="C37806" s="7"/>
      <c r="D37806" s="4"/>
      <c r="E37806" s="4"/>
      <c r="F37806" s="4"/>
      <c r="G37806" s="31"/>
    </row>
    <row r="37807" spans="2:7" s="40" customFormat="1">
      <c r="B37807" s="7"/>
      <c r="C37807" s="7"/>
      <c r="D37807" s="4"/>
      <c r="E37807" s="4"/>
      <c r="F37807" s="4"/>
      <c r="G37807" s="31"/>
    </row>
    <row r="37808" spans="2:7" s="40" customFormat="1">
      <c r="B37808" s="7"/>
      <c r="C37808" s="7"/>
      <c r="D37808" s="4"/>
      <c r="E37808" s="4"/>
      <c r="F37808" s="4"/>
      <c r="G37808" s="31"/>
    </row>
    <row r="37809" spans="2:7" s="40" customFormat="1">
      <c r="B37809" s="7"/>
      <c r="C37809" s="7"/>
      <c r="D37809" s="4"/>
      <c r="E37809" s="4"/>
      <c r="F37809" s="4"/>
      <c r="G37809" s="31"/>
    </row>
    <row r="37810" spans="2:7" s="40" customFormat="1">
      <c r="B37810" s="7"/>
      <c r="C37810" s="7"/>
      <c r="D37810" s="4"/>
      <c r="E37810" s="4"/>
      <c r="F37810" s="4"/>
      <c r="G37810" s="31"/>
    </row>
    <row r="37811" spans="2:7" s="40" customFormat="1">
      <c r="B37811" s="7"/>
      <c r="C37811" s="7"/>
      <c r="D37811" s="4"/>
      <c r="E37811" s="4"/>
      <c r="F37811" s="4"/>
      <c r="G37811" s="31"/>
    </row>
    <row r="37812" spans="2:7" s="40" customFormat="1">
      <c r="B37812" s="7"/>
      <c r="C37812" s="7"/>
      <c r="D37812" s="4"/>
      <c r="E37812" s="4"/>
      <c r="F37812" s="4"/>
      <c r="G37812" s="31"/>
    </row>
    <row r="37813" spans="2:7" s="40" customFormat="1">
      <c r="B37813" s="7"/>
      <c r="C37813" s="7"/>
      <c r="D37813" s="4"/>
      <c r="E37813" s="4"/>
      <c r="F37813" s="4"/>
      <c r="G37813" s="31"/>
    </row>
    <row r="37814" spans="2:7" s="40" customFormat="1">
      <c r="B37814" s="7"/>
      <c r="C37814" s="7"/>
      <c r="D37814" s="4"/>
      <c r="E37814" s="4"/>
      <c r="F37814" s="4"/>
      <c r="G37814" s="31"/>
    </row>
    <row r="37815" spans="2:7" s="40" customFormat="1">
      <c r="B37815" s="7"/>
      <c r="C37815" s="7"/>
      <c r="D37815" s="4"/>
      <c r="E37815" s="4"/>
      <c r="F37815" s="4"/>
      <c r="G37815" s="31"/>
    </row>
    <row r="37816" spans="2:7" s="40" customFormat="1">
      <c r="B37816" s="7"/>
      <c r="C37816" s="7"/>
      <c r="D37816" s="4"/>
      <c r="E37816" s="4"/>
      <c r="F37816" s="4"/>
      <c r="G37816" s="31"/>
    </row>
    <row r="37817" spans="2:7" s="40" customFormat="1">
      <c r="B37817" s="7"/>
      <c r="C37817" s="7"/>
      <c r="D37817" s="4"/>
      <c r="E37817" s="4"/>
      <c r="F37817" s="4"/>
      <c r="G37817" s="31"/>
    </row>
    <row r="37818" spans="2:7" s="40" customFormat="1">
      <c r="B37818" s="7"/>
      <c r="C37818" s="7"/>
      <c r="D37818" s="4"/>
      <c r="E37818" s="4"/>
      <c r="F37818" s="4"/>
      <c r="G37818" s="31"/>
    </row>
    <row r="37819" spans="2:7" s="40" customFormat="1">
      <c r="B37819" s="7"/>
      <c r="C37819" s="7"/>
      <c r="D37819" s="4"/>
      <c r="E37819" s="4"/>
      <c r="F37819" s="4"/>
      <c r="G37819" s="31"/>
    </row>
    <row r="37820" spans="2:7" s="40" customFormat="1">
      <c r="B37820" s="7"/>
      <c r="C37820" s="7"/>
      <c r="D37820" s="4"/>
      <c r="E37820" s="4"/>
      <c r="F37820" s="4"/>
      <c r="G37820" s="31"/>
    </row>
    <row r="37821" spans="2:7" s="40" customFormat="1">
      <c r="B37821" s="7"/>
      <c r="C37821" s="7"/>
      <c r="D37821" s="4"/>
      <c r="E37821" s="4"/>
      <c r="F37821" s="4"/>
      <c r="G37821" s="31"/>
    </row>
    <row r="37822" spans="2:7" s="40" customFormat="1">
      <c r="B37822" s="7"/>
      <c r="C37822" s="7"/>
      <c r="D37822" s="4"/>
      <c r="E37822" s="4"/>
      <c r="F37822" s="4"/>
      <c r="G37822" s="31"/>
    </row>
    <row r="37823" spans="2:7" s="40" customFormat="1">
      <c r="B37823" s="7"/>
      <c r="C37823" s="7"/>
      <c r="D37823" s="4"/>
      <c r="E37823" s="4"/>
      <c r="F37823" s="4"/>
      <c r="G37823" s="31"/>
    </row>
    <row r="37824" spans="2:7" s="40" customFormat="1">
      <c r="B37824" s="7"/>
      <c r="C37824" s="7"/>
      <c r="D37824" s="4"/>
      <c r="E37824" s="4"/>
      <c r="F37824" s="4"/>
      <c r="G37824" s="31"/>
    </row>
    <row r="37825" spans="2:7" s="40" customFormat="1">
      <c r="B37825" s="7"/>
      <c r="C37825" s="7"/>
      <c r="D37825" s="4"/>
      <c r="E37825" s="4"/>
      <c r="F37825" s="4"/>
      <c r="G37825" s="31"/>
    </row>
    <row r="37826" spans="2:7" s="40" customFormat="1">
      <c r="B37826" s="7"/>
      <c r="C37826" s="7"/>
      <c r="D37826" s="4"/>
      <c r="E37826" s="4"/>
      <c r="F37826" s="4"/>
      <c r="G37826" s="31"/>
    </row>
    <row r="37827" spans="2:7" s="40" customFormat="1">
      <c r="B37827" s="7"/>
      <c r="C37827" s="7"/>
      <c r="D37827" s="4"/>
      <c r="E37827" s="4"/>
      <c r="F37827" s="4"/>
      <c r="G37827" s="31"/>
    </row>
    <row r="37828" spans="2:7" s="40" customFormat="1">
      <c r="B37828" s="7"/>
      <c r="C37828" s="7"/>
      <c r="D37828" s="4"/>
      <c r="E37828" s="4"/>
      <c r="F37828" s="4"/>
      <c r="G37828" s="31"/>
    </row>
    <row r="37829" spans="2:7" s="40" customFormat="1">
      <c r="B37829" s="7"/>
      <c r="C37829" s="7"/>
      <c r="D37829" s="4"/>
      <c r="E37829" s="4"/>
      <c r="F37829" s="4"/>
      <c r="G37829" s="31"/>
    </row>
    <row r="37830" spans="2:7" s="40" customFormat="1">
      <c r="B37830" s="7"/>
      <c r="C37830" s="7"/>
      <c r="D37830" s="4"/>
      <c r="E37830" s="4"/>
      <c r="F37830" s="4"/>
      <c r="G37830" s="31"/>
    </row>
    <row r="37831" spans="2:7" s="40" customFormat="1">
      <c r="B37831" s="7"/>
      <c r="C37831" s="7"/>
      <c r="D37831" s="4"/>
      <c r="E37831" s="4"/>
      <c r="F37831" s="4"/>
      <c r="G37831" s="31"/>
    </row>
    <row r="37832" spans="2:7" s="40" customFormat="1">
      <c r="B37832" s="7"/>
      <c r="C37832" s="7"/>
      <c r="D37832" s="4"/>
      <c r="E37832" s="4"/>
      <c r="F37832" s="4"/>
      <c r="G37832" s="31"/>
    </row>
    <row r="37833" spans="2:7" s="40" customFormat="1">
      <c r="B37833" s="7"/>
      <c r="C37833" s="7"/>
      <c r="D37833" s="4"/>
      <c r="E37833" s="4"/>
      <c r="F37833" s="4"/>
      <c r="G37833" s="31"/>
    </row>
    <row r="37834" spans="2:7" s="40" customFormat="1">
      <c r="B37834" s="7"/>
      <c r="C37834" s="7"/>
      <c r="D37834" s="4"/>
      <c r="E37834" s="4"/>
      <c r="F37834" s="4"/>
      <c r="G37834" s="31"/>
    </row>
    <row r="37835" spans="2:7" s="40" customFormat="1">
      <c r="B37835" s="7"/>
      <c r="C37835" s="7"/>
      <c r="D37835" s="4"/>
      <c r="E37835" s="4"/>
      <c r="F37835" s="4"/>
      <c r="G37835" s="31"/>
    </row>
    <row r="37836" spans="2:7" s="40" customFormat="1">
      <c r="B37836" s="7"/>
      <c r="C37836" s="7"/>
      <c r="D37836" s="4"/>
      <c r="E37836" s="4"/>
      <c r="F37836" s="4"/>
      <c r="G37836" s="31"/>
    </row>
    <row r="37837" spans="2:7" s="40" customFormat="1">
      <c r="B37837" s="7"/>
      <c r="C37837" s="7"/>
      <c r="D37837" s="4"/>
      <c r="E37837" s="4"/>
      <c r="F37837" s="4"/>
      <c r="G37837" s="31"/>
    </row>
    <row r="37838" spans="2:7" s="40" customFormat="1">
      <c r="B37838" s="7"/>
      <c r="C37838" s="7"/>
      <c r="D37838" s="4"/>
      <c r="E37838" s="4"/>
      <c r="F37838" s="4"/>
      <c r="G37838" s="31"/>
    </row>
    <row r="37839" spans="2:7" s="40" customFormat="1">
      <c r="B37839" s="7"/>
      <c r="C37839" s="7"/>
      <c r="D37839" s="4"/>
      <c r="E37839" s="4"/>
      <c r="F37839" s="4"/>
      <c r="G37839" s="31"/>
    </row>
    <row r="37840" spans="2:7" s="40" customFormat="1">
      <c r="B37840" s="7"/>
      <c r="C37840" s="7"/>
      <c r="D37840" s="4"/>
      <c r="E37840" s="4"/>
      <c r="F37840" s="4"/>
      <c r="G37840" s="31"/>
    </row>
    <row r="37841" spans="2:7" s="40" customFormat="1">
      <c r="B37841" s="7"/>
      <c r="C37841" s="7"/>
      <c r="D37841" s="4"/>
      <c r="E37841" s="4"/>
      <c r="F37841" s="4"/>
      <c r="G37841" s="31"/>
    </row>
    <row r="37842" spans="2:7" s="40" customFormat="1">
      <c r="B37842" s="7"/>
      <c r="C37842" s="7"/>
      <c r="D37842" s="4"/>
      <c r="E37842" s="4"/>
      <c r="F37842" s="4"/>
      <c r="G37842" s="31"/>
    </row>
    <row r="37843" spans="2:7" s="40" customFormat="1">
      <c r="B37843" s="7"/>
      <c r="C37843" s="7"/>
      <c r="D37843" s="4"/>
      <c r="E37843" s="4"/>
      <c r="F37843" s="4"/>
      <c r="G37843" s="31"/>
    </row>
    <row r="37844" spans="2:7" s="40" customFormat="1">
      <c r="B37844" s="7"/>
      <c r="C37844" s="7"/>
      <c r="D37844" s="4"/>
      <c r="E37844" s="4"/>
      <c r="F37844" s="4"/>
      <c r="G37844" s="31"/>
    </row>
    <row r="37845" spans="2:7" s="40" customFormat="1">
      <c r="B37845" s="7"/>
      <c r="C37845" s="7"/>
      <c r="D37845" s="4"/>
      <c r="E37845" s="4"/>
      <c r="F37845" s="4"/>
      <c r="G37845" s="31"/>
    </row>
    <row r="37846" spans="2:7" s="40" customFormat="1">
      <c r="B37846" s="7"/>
      <c r="C37846" s="7"/>
      <c r="D37846" s="4"/>
      <c r="E37846" s="4"/>
      <c r="F37846" s="4"/>
      <c r="G37846" s="31"/>
    </row>
    <row r="37847" spans="2:7" s="40" customFormat="1">
      <c r="B37847" s="7"/>
      <c r="C37847" s="7"/>
      <c r="D37847" s="4"/>
      <c r="E37847" s="4"/>
      <c r="F37847" s="4"/>
      <c r="G37847" s="31"/>
    </row>
    <row r="37848" spans="2:7" s="40" customFormat="1">
      <c r="B37848" s="7"/>
      <c r="C37848" s="7"/>
      <c r="D37848" s="4"/>
      <c r="E37848" s="4"/>
      <c r="F37848" s="4"/>
      <c r="G37848" s="31"/>
    </row>
    <row r="37849" spans="2:7" s="40" customFormat="1">
      <c r="B37849" s="7"/>
      <c r="C37849" s="7"/>
      <c r="D37849" s="4"/>
      <c r="E37849" s="4"/>
      <c r="F37849" s="4"/>
      <c r="G37849" s="31"/>
    </row>
    <row r="37850" spans="2:7" s="40" customFormat="1">
      <c r="B37850" s="7"/>
      <c r="C37850" s="7"/>
      <c r="D37850" s="4"/>
      <c r="E37850" s="4"/>
      <c r="F37850" s="4"/>
      <c r="G37850" s="31"/>
    </row>
    <row r="37851" spans="2:7" s="40" customFormat="1">
      <c r="B37851" s="7"/>
      <c r="C37851" s="7"/>
      <c r="D37851" s="4"/>
      <c r="E37851" s="4"/>
      <c r="F37851" s="4"/>
      <c r="G37851" s="31"/>
    </row>
    <row r="37852" spans="2:7" s="40" customFormat="1">
      <c r="B37852" s="7"/>
      <c r="C37852" s="7"/>
      <c r="D37852" s="4"/>
      <c r="E37852" s="4"/>
      <c r="F37852" s="4"/>
      <c r="G37852" s="31"/>
    </row>
    <row r="37853" spans="2:7" s="40" customFormat="1">
      <c r="B37853" s="7"/>
      <c r="C37853" s="7"/>
      <c r="D37853" s="4"/>
      <c r="E37853" s="4"/>
      <c r="F37853" s="4"/>
      <c r="G37853" s="31"/>
    </row>
    <row r="37854" spans="2:7" s="40" customFormat="1">
      <c r="B37854" s="7"/>
      <c r="C37854" s="7"/>
      <c r="D37854" s="4"/>
      <c r="E37854" s="4"/>
      <c r="F37854" s="4"/>
      <c r="G37854" s="31"/>
    </row>
    <row r="37855" spans="2:7" s="40" customFormat="1">
      <c r="B37855" s="7"/>
      <c r="C37855" s="7"/>
      <c r="D37855" s="4"/>
      <c r="E37855" s="4"/>
      <c r="F37855" s="4"/>
      <c r="G37855" s="31"/>
    </row>
    <row r="37856" spans="2:7" s="40" customFormat="1">
      <c r="B37856" s="7"/>
      <c r="C37856" s="7"/>
      <c r="D37856" s="4"/>
      <c r="E37856" s="4"/>
      <c r="F37856" s="4"/>
      <c r="G37856" s="31"/>
    </row>
    <row r="37857" spans="2:7" s="40" customFormat="1">
      <c r="B37857" s="7"/>
      <c r="C37857" s="7"/>
      <c r="D37857" s="4"/>
      <c r="E37857" s="4"/>
      <c r="F37857" s="4"/>
      <c r="G37857" s="31"/>
    </row>
    <row r="37858" spans="2:7" s="40" customFormat="1">
      <c r="B37858" s="7"/>
      <c r="C37858" s="7"/>
      <c r="D37858" s="4"/>
      <c r="E37858" s="4"/>
      <c r="F37858" s="4"/>
      <c r="G37858" s="31"/>
    </row>
    <row r="37859" spans="2:7" s="40" customFormat="1">
      <c r="B37859" s="7"/>
      <c r="C37859" s="7"/>
      <c r="D37859" s="4"/>
      <c r="E37859" s="4"/>
      <c r="F37859" s="4"/>
      <c r="G37859" s="31"/>
    </row>
    <row r="37860" spans="2:7" s="40" customFormat="1">
      <c r="B37860" s="7"/>
      <c r="C37860" s="7"/>
      <c r="D37860" s="4"/>
      <c r="E37860" s="4"/>
      <c r="F37860" s="4"/>
      <c r="G37860" s="31"/>
    </row>
    <row r="37861" spans="2:7" s="40" customFormat="1">
      <c r="B37861" s="7"/>
      <c r="C37861" s="7"/>
      <c r="D37861" s="4"/>
      <c r="E37861" s="4"/>
      <c r="F37861" s="4"/>
      <c r="G37861" s="31"/>
    </row>
    <row r="37862" spans="2:7" s="40" customFormat="1">
      <c r="B37862" s="7"/>
      <c r="C37862" s="7"/>
      <c r="D37862" s="4"/>
      <c r="E37862" s="4"/>
      <c r="F37862" s="4"/>
      <c r="G37862" s="31"/>
    </row>
    <row r="37863" spans="2:7" s="40" customFormat="1">
      <c r="B37863" s="7"/>
      <c r="C37863" s="7"/>
      <c r="D37863" s="4"/>
      <c r="E37863" s="4"/>
      <c r="F37863" s="4"/>
      <c r="G37863" s="31"/>
    </row>
    <row r="37864" spans="2:7" s="40" customFormat="1">
      <c r="B37864" s="7"/>
      <c r="C37864" s="7"/>
      <c r="D37864" s="4"/>
      <c r="E37864" s="4"/>
      <c r="F37864" s="4"/>
      <c r="G37864" s="31"/>
    </row>
    <row r="37865" spans="2:7" s="40" customFormat="1">
      <c r="B37865" s="7"/>
      <c r="C37865" s="7"/>
      <c r="D37865" s="4"/>
      <c r="E37865" s="4"/>
      <c r="F37865" s="4"/>
      <c r="G37865" s="31"/>
    </row>
    <row r="37866" spans="2:7" s="40" customFormat="1">
      <c r="B37866" s="7"/>
      <c r="C37866" s="7"/>
      <c r="D37866" s="4"/>
      <c r="E37866" s="4"/>
      <c r="F37866" s="4"/>
      <c r="G37866" s="31"/>
    </row>
    <row r="37867" spans="2:7" s="40" customFormat="1">
      <c r="B37867" s="7"/>
      <c r="C37867" s="7"/>
      <c r="D37867" s="4"/>
      <c r="E37867" s="4"/>
      <c r="F37867" s="4"/>
      <c r="G37867" s="31"/>
    </row>
    <row r="37868" spans="2:7" s="40" customFormat="1">
      <c r="B37868" s="7"/>
      <c r="C37868" s="7"/>
      <c r="D37868" s="4"/>
      <c r="E37868" s="4"/>
      <c r="F37868" s="4"/>
      <c r="G37868" s="31"/>
    </row>
    <row r="37869" spans="2:7" s="40" customFormat="1">
      <c r="B37869" s="7"/>
      <c r="C37869" s="7"/>
      <c r="D37869" s="4"/>
      <c r="E37869" s="4"/>
      <c r="F37869" s="4"/>
      <c r="G37869" s="31"/>
    </row>
    <row r="37870" spans="2:7" s="40" customFormat="1">
      <c r="B37870" s="7"/>
      <c r="C37870" s="7"/>
      <c r="D37870" s="4"/>
      <c r="E37870" s="4"/>
      <c r="F37870" s="4"/>
      <c r="G37870" s="31"/>
    </row>
    <row r="37871" spans="2:7" s="40" customFormat="1">
      <c r="B37871" s="7"/>
      <c r="C37871" s="7"/>
      <c r="D37871" s="4"/>
      <c r="E37871" s="4"/>
      <c r="F37871" s="4"/>
      <c r="G37871" s="31"/>
    </row>
    <row r="37872" spans="2:7" s="40" customFormat="1">
      <c r="B37872" s="7"/>
      <c r="C37872" s="7"/>
      <c r="D37872" s="4"/>
      <c r="E37872" s="4"/>
      <c r="F37872" s="4"/>
      <c r="G37872" s="31"/>
    </row>
    <row r="37873" spans="2:7" s="40" customFormat="1">
      <c r="B37873" s="7"/>
      <c r="C37873" s="7"/>
      <c r="D37873" s="4"/>
      <c r="E37873" s="4"/>
      <c r="F37873" s="4"/>
      <c r="G37873" s="31"/>
    </row>
    <row r="37874" spans="2:7" s="40" customFormat="1">
      <c r="B37874" s="7"/>
      <c r="C37874" s="7"/>
      <c r="D37874" s="4"/>
      <c r="E37874" s="4"/>
      <c r="F37874" s="4"/>
      <c r="G37874" s="31"/>
    </row>
    <row r="37875" spans="2:7" s="40" customFormat="1">
      <c r="B37875" s="7"/>
      <c r="C37875" s="7"/>
      <c r="D37875" s="4"/>
      <c r="E37875" s="4"/>
      <c r="F37875" s="4"/>
      <c r="G37875" s="31"/>
    </row>
    <row r="37876" spans="2:7" s="40" customFormat="1">
      <c r="B37876" s="7"/>
      <c r="C37876" s="7"/>
      <c r="D37876" s="4"/>
      <c r="E37876" s="4"/>
      <c r="F37876" s="4"/>
      <c r="G37876" s="31"/>
    </row>
    <row r="37877" spans="2:7" s="40" customFormat="1">
      <c r="B37877" s="7"/>
      <c r="C37877" s="7"/>
      <c r="D37877" s="4"/>
      <c r="E37877" s="4"/>
      <c r="F37877" s="4"/>
      <c r="G37877" s="31"/>
    </row>
    <row r="37878" spans="2:7" s="40" customFormat="1">
      <c r="B37878" s="7"/>
      <c r="C37878" s="7"/>
      <c r="D37878" s="4"/>
      <c r="E37878" s="4"/>
      <c r="F37878" s="4"/>
      <c r="G37878" s="31"/>
    </row>
    <row r="37879" spans="2:7" s="40" customFormat="1">
      <c r="B37879" s="7"/>
      <c r="C37879" s="7"/>
      <c r="D37879" s="4"/>
      <c r="E37879" s="4"/>
      <c r="F37879" s="4"/>
      <c r="G37879" s="31"/>
    </row>
    <row r="37880" spans="2:7" s="40" customFormat="1">
      <c r="B37880" s="7"/>
      <c r="C37880" s="7"/>
      <c r="D37880" s="4"/>
      <c r="E37880" s="4"/>
      <c r="F37880" s="4"/>
      <c r="G37880" s="31"/>
    </row>
    <row r="37881" spans="2:7" s="40" customFormat="1">
      <c r="B37881" s="7"/>
      <c r="C37881" s="7"/>
      <c r="D37881" s="4"/>
      <c r="E37881" s="4"/>
      <c r="F37881" s="4"/>
      <c r="G37881" s="31"/>
    </row>
    <row r="37882" spans="2:7" s="40" customFormat="1">
      <c r="B37882" s="7"/>
      <c r="C37882" s="7"/>
      <c r="D37882" s="4"/>
      <c r="E37882" s="4"/>
      <c r="F37882" s="4"/>
      <c r="G37882" s="31"/>
    </row>
    <row r="37883" spans="2:7" s="40" customFormat="1">
      <c r="B37883" s="7"/>
      <c r="C37883" s="7"/>
      <c r="D37883" s="4"/>
      <c r="E37883" s="4"/>
      <c r="F37883" s="4"/>
      <c r="G37883" s="31"/>
    </row>
    <row r="37884" spans="2:7" s="40" customFormat="1">
      <c r="B37884" s="7"/>
      <c r="C37884" s="7"/>
      <c r="D37884" s="4"/>
      <c r="E37884" s="4"/>
      <c r="F37884" s="4"/>
      <c r="G37884" s="31"/>
    </row>
    <row r="37885" spans="2:7" s="40" customFormat="1">
      <c r="B37885" s="7"/>
      <c r="C37885" s="7"/>
      <c r="D37885" s="4"/>
      <c r="E37885" s="4"/>
      <c r="F37885" s="4"/>
      <c r="G37885" s="31"/>
    </row>
    <row r="37886" spans="2:7" s="40" customFormat="1">
      <c r="B37886" s="7"/>
      <c r="C37886" s="7"/>
      <c r="D37886" s="4"/>
      <c r="E37886" s="4"/>
      <c r="F37886" s="4"/>
      <c r="G37886" s="31"/>
    </row>
    <row r="37887" spans="2:7" s="40" customFormat="1">
      <c r="B37887" s="7"/>
      <c r="C37887" s="7"/>
      <c r="D37887" s="4"/>
      <c r="E37887" s="4"/>
      <c r="F37887" s="4"/>
      <c r="G37887" s="31"/>
    </row>
    <row r="37888" spans="2:7" s="40" customFormat="1">
      <c r="B37888" s="7"/>
      <c r="C37888" s="7"/>
      <c r="D37888" s="4"/>
      <c r="E37888" s="4"/>
      <c r="F37888" s="4"/>
      <c r="G37888" s="31"/>
    </row>
    <row r="37889" spans="2:7" s="40" customFormat="1">
      <c r="B37889" s="7"/>
      <c r="C37889" s="7"/>
      <c r="D37889" s="4"/>
      <c r="E37889" s="4"/>
      <c r="F37889" s="4"/>
      <c r="G37889" s="31"/>
    </row>
    <row r="37890" spans="2:7" s="40" customFormat="1">
      <c r="B37890" s="7"/>
      <c r="C37890" s="7"/>
      <c r="D37890" s="4"/>
      <c r="E37890" s="4"/>
      <c r="F37890" s="4"/>
      <c r="G37890" s="31"/>
    </row>
    <row r="37891" spans="2:7" s="40" customFormat="1">
      <c r="B37891" s="7"/>
      <c r="C37891" s="7"/>
      <c r="D37891" s="4"/>
      <c r="E37891" s="4"/>
      <c r="F37891" s="4"/>
      <c r="G37891" s="31"/>
    </row>
    <row r="37892" spans="2:7" s="40" customFormat="1">
      <c r="B37892" s="7"/>
      <c r="C37892" s="7"/>
      <c r="D37892" s="4"/>
      <c r="E37892" s="4"/>
      <c r="F37892" s="4"/>
      <c r="G37892" s="31"/>
    </row>
    <row r="37893" spans="2:7" s="40" customFormat="1">
      <c r="B37893" s="7"/>
      <c r="C37893" s="7"/>
      <c r="D37893" s="4"/>
      <c r="E37893" s="4"/>
      <c r="F37893" s="4"/>
      <c r="G37893" s="31"/>
    </row>
    <row r="37894" spans="2:7" s="40" customFormat="1">
      <c r="B37894" s="7"/>
      <c r="C37894" s="7"/>
      <c r="D37894" s="4"/>
      <c r="E37894" s="4"/>
      <c r="F37894" s="4"/>
      <c r="G37894" s="31"/>
    </row>
    <row r="37895" spans="2:7" s="40" customFormat="1">
      <c r="B37895" s="7"/>
      <c r="C37895" s="7"/>
      <c r="D37895" s="4"/>
      <c r="E37895" s="4"/>
      <c r="F37895" s="4"/>
      <c r="G37895" s="31"/>
    </row>
    <row r="37896" spans="2:7" s="40" customFormat="1">
      <c r="B37896" s="7"/>
      <c r="C37896" s="7"/>
      <c r="D37896" s="4"/>
      <c r="E37896" s="4"/>
      <c r="F37896" s="4"/>
      <c r="G37896" s="31"/>
    </row>
    <row r="37897" spans="2:7" s="40" customFormat="1">
      <c r="B37897" s="7"/>
      <c r="C37897" s="7"/>
      <c r="D37897" s="4"/>
      <c r="E37897" s="4"/>
      <c r="F37897" s="4"/>
      <c r="G37897" s="31"/>
    </row>
    <row r="37898" spans="2:7" s="40" customFormat="1">
      <c r="B37898" s="7"/>
      <c r="C37898" s="7"/>
      <c r="D37898" s="4"/>
      <c r="E37898" s="4"/>
      <c r="F37898" s="4"/>
      <c r="G37898" s="31"/>
    </row>
    <row r="37899" spans="2:7" s="40" customFormat="1">
      <c r="B37899" s="7"/>
      <c r="C37899" s="7"/>
      <c r="D37899" s="4"/>
      <c r="E37899" s="4"/>
      <c r="F37899" s="4"/>
      <c r="G37899" s="31"/>
    </row>
    <row r="37900" spans="2:7" s="40" customFormat="1">
      <c r="B37900" s="7"/>
      <c r="C37900" s="7"/>
      <c r="D37900" s="4"/>
      <c r="E37900" s="4"/>
      <c r="F37900" s="4"/>
      <c r="G37900" s="31"/>
    </row>
    <row r="37901" spans="2:7" s="40" customFormat="1">
      <c r="B37901" s="7"/>
      <c r="C37901" s="7"/>
      <c r="D37901" s="4"/>
      <c r="E37901" s="4"/>
      <c r="F37901" s="4"/>
      <c r="G37901" s="31"/>
    </row>
    <row r="37902" spans="2:7" s="40" customFormat="1">
      <c r="B37902" s="7"/>
      <c r="C37902" s="7"/>
      <c r="D37902" s="4"/>
      <c r="E37902" s="4"/>
      <c r="F37902" s="4"/>
      <c r="G37902" s="31"/>
    </row>
    <row r="37903" spans="2:7" s="40" customFormat="1">
      <c r="B37903" s="7"/>
      <c r="C37903" s="7"/>
      <c r="D37903" s="4"/>
      <c r="E37903" s="4"/>
      <c r="F37903" s="4"/>
      <c r="G37903" s="31"/>
    </row>
    <row r="37904" spans="2:7" s="40" customFormat="1">
      <c r="B37904" s="7"/>
      <c r="C37904" s="7"/>
      <c r="D37904" s="4"/>
      <c r="E37904" s="4"/>
      <c r="F37904" s="4"/>
      <c r="G37904" s="31"/>
    </row>
    <row r="37905" spans="2:7" s="40" customFormat="1">
      <c r="B37905" s="7"/>
      <c r="C37905" s="7"/>
      <c r="D37905" s="4"/>
      <c r="E37905" s="4"/>
      <c r="F37905" s="4"/>
      <c r="G37905" s="31"/>
    </row>
    <row r="37906" spans="2:7" s="40" customFormat="1">
      <c r="B37906" s="7"/>
      <c r="C37906" s="7"/>
      <c r="D37906" s="4"/>
      <c r="E37906" s="4"/>
      <c r="F37906" s="4"/>
      <c r="G37906" s="31"/>
    </row>
    <row r="37907" spans="2:7" s="40" customFormat="1">
      <c r="B37907" s="7"/>
      <c r="C37907" s="7"/>
      <c r="D37907" s="4"/>
      <c r="E37907" s="4"/>
      <c r="F37907" s="4"/>
      <c r="G37907" s="31"/>
    </row>
    <row r="37908" spans="2:7" s="40" customFormat="1">
      <c r="B37908" s="7"/>
      <c r="C37908" s="7"/>
      <c r="D37908" s="4"/>
      <c r="E37908" s="4"/>
      <c r="F37908" s="4"/>
      <c r="G37908" s="31"/>
    </row>
    <row r="37909" spans="2:7" s="40" customFormat="1">
      <c r="B37909" s="7"/>
      <c r="C37909" s="7"/>
      <c r="D37909" s="4"/>
      <c r="E37909" s="4"/>
      <c r="F37909" s="4"/>
      <c r="G37909" s="31"/>
    </row>
    <row r="37910" spans="2:7" s="40" customFormat="1">
      <c r="B37910" s="7"/>
      <c r="C37910" s="7"/>
      <c r="D37910" s="4"/>
      <c r="E37910" s="4"/>
      <c r="F37910" s="4"/>
      <c r="G37910" s="31"/>
    </row>
    <row r="37911" spans="2:7" s="40" customFormat="1">
      <c r="B37911" s="7"/>
      <c r="C37911" s="7"/>
      <c r="D37911" s="4"/>
      <c r="E37911" s="4"/>
      <c r="F37911" s="4"/>
      <c r="G37911" s="31"/>
    </row>
    <row r="37912" spans="2:7" s="40" customFormat="1">
      <c r="B37912" s="7"/>
      <c r="C37912" s="7"/>
      <c r="D37912" s="4"/>
      <c r="E37912" s="4"/>
      <c r="F37912" s="4"/>
      <c r="G37912" s="31"/>
    </row>
    <row r="37913" spans="2:7" s="40" customFormat="1">
      <c r="B37913" s="7"/>
      <c r="C37913" s="7"/>
      <c r="D37913" s="4"/>
      <c r="E37913" s="4"/>
      <c r="F37913" s="4"/>
      <c r="G37913" s="31"/>
    </row>
    <row r="37914" spans="2:7" s="40" customFormat="1">
      <c r="B37914" s="7"/>
      <c r="C37914" s="7"/>
      <c r="D37914" s="4"/>
      <c r="E37914" s="4"/>
      <c r="F37914" s="4"/>
      <c r="G37914" s="31"/>
    </row>
    <row r="37915" spans="2:7" s="40" customFormat="1">
      <c r="B37915" s="7"/>
      <c r="C37915" s="7"/>
      <c r="D37915" s="4"/>
      <c r="E37915" s="4"/>
      <c r="F37915" s="4"/>
      <c r="G37915" s="31"/>
    </row>
    <row r="37916" spans="2:7" s="40" customFormat="1">
      <c r="B37916" s="7"/>
      <c r="C37916" s="7"/>
      <c r="D37916" s="4"/>
      <c r="E37916" s="4"/>
      <c r="F37916" s="4"/>
      <c r="G37916" s="31"/>
    </row>
    <row r="37917" spans="2:7" s="40" customFormat="1">
      <c r="B37917" s="7"/>
      <c r="C37917" s="7"/>
      <c r="D37917" s="4"/>
      <c r="E37917" s="4"/>
      <c r="F37917" s="4"/>
      <c r="G37917" s="31"/>
    </row>
    <row r="37918" spans="2:7" s="40" customFormat="1">
      <c r="B37918" s="7"/>
      <c r="C37918" s="7"/>
      <c r="D37918" s="4"/>
      <c r="E37918" s="4"/>
      <c r="F37918" s="4"/>
      <c r="G37918" s="31"/>
    </row>
    <row r="37919" spans="2:7" s="40" customFormat="1">
      <c r="B37919" s="7"/>
      <c r="C37919" s="7"/>
      <c r="D37919" s="4"/>
      <c r="E37919" s="4"/>
      <c r="F37919" s="4"/>
      <c r="G37919" s="31"/>
    </row>
    <row r="37920" spans="2:7" s="40" customFormat="1">
      <c r="B37920" s="7"/>
      <c r="C37920" s="7"/>
      <c r="D37920" s="4"/>
      <c r="E37920" s="4"/>
      <c r="F37920" s="4"/>
      <c r="G37920" s="31"/>
    </row>
    <row r="37921" spans="2:7" s="40" customFormat="1">
      <c r="B37921" s="7"/>
      <c r="C37921" s="7"/>
      <c r="D37921" s="4"/>
      <c r="E37921" s="4"/>
      <c r="F37921" s="4"/>
      <c r="G37921" s="31"/>
    </row>
    <row r="37922" spans="2:7" s="40" customFormat="1">
      <c r="B37922" s="7"/>
      <c r="C37922" s="7"/>
      <c r="D37922" s="4"/>
      <c r="E37922" s="4"/>
      <c r="F37922" s="4"/>
      <c r="G37922" s="31"/>
    </row>
    <row r="37923" spans="2:7" s="40" customFormat="1">
      <c r="B37923" s="7"/>
      <c r="C37923" s="7"/>
      <c r="D37923" s="4"/>
      <c r="E37923" s="4"/>
      <c r="F37923" s="4"/>
      <c r="G37923" s="31"/>
    </row>
    <row r="37924" spans="2:7" s="40" customFormat="1">
      <c r="B37924" s="7"/>
      <c r="C37924" s="7"/>
      <c r="D37924" s="4"/>
      <c r="E37924" s="4"/>
      <c r="F37924" s="4"/>
      <c r="G37924" s="31"/>
    </row>
    <row r="37925" spans="2:7" s="40" customFormat="1">
      <c r="B37925" s="7"/>
      <c r="C37925" s="7"/>
      <c r="D37925" s="4"/>
      <c r="E37925" s="4"/>
      <c r="F37925" s="4"/>
      <c r="G37925" s="31"/>
    </row>
    <row r="37926" spans="2:7" s="40" customFormat="1">
      <c r="B37926" s="7"/>
      <c r="C37926" s="7"/>
      <c r="D37926" s="4"/>
      <c r="E37926" s="4"/>
      <c r="F37926" s="4"/>
      <c r="G37926" s="31"/>
    </row>
    <row r="37927" spans="2:7" s="40" customFormat="1">
      <c r="B37927" s="7"/>
      <c r="C37927" s="7"/>
      <c r="D37927" s="4"/>
      <c r="E37927" s="4"/>
      <c r="F37927" s="4"/>
      <c r="G37927" s="31"/>
    </row>
    <row r="37928" spans="2:7" s="40" customFormat="1">
      <c r="B37928" s="7"/>
      <c r="C37928" s="7"/>
      <c r="D37928" s="4"/>
      <c r="E37928" s="4"/>
      <c r="F37928" s="4"/>
      <c r="G37928" s="31"/>
    </row>
    <row r="37929" spans="2:7" s="40" customFormat="1">
      <c r="B37929" s="7"/>
      <c r="C37929" s="7"/>
      <c r="D37929" s="4"/>
      <c r="E37929" s="4"/>
      <c r="F37929" s="4"/>
      <c r="G37929" s="31"/>
    </row>
    <row r="37930" spans="2:7" s="40" customFormat="1">
      <c r="B37930" s="7"/>
      <c r="C37930" s="7"/>
      <c r="D37930" s="4"/>
      <c r="E37930" s="4"/>
      <c r="F37930" s="4"/>
      <c r="G37930" s="31"/>
    </row>
    <row r="37931" spans="2:7" s="40" customFormat="1">
      <c r="B37931" s="7"/>
      <c r="C37931" s="7"/>
      <c r="D37931" s="4"/>
      <c r="E37931" s="4"/>
      <c r="F37931" s="4"/>
      <c r="G37931" s="31"/>
    </row>
    <row r="37932" spans="2:7" s="40" customFormat="1">
      <c r="B37932" s="7"/>
      <c r="C37932" s="7"/>
      <c r="D37932" s="4"/>
      <c r="E37932" s="4"/>
      <c r="F37932" s="4"/>
      <c r="G37932" s="31"/>
    </row>
    <row r="37933" spans="2:7" s="40" customFormat="1">
      <c r="B37933" s="7"/>
      <c r="C37933" s="7"/>
      <c r="D37933" s="4"/>
      <c r="E37933" s="4"/>
      <c r="F37933" s="4"/>
      <c r="G37933" s="31"/>
    </row>
    <row r="37934" spans="2:7" s="40" customFormat="1">
      <c r="B37934" s="7"/>
      <c r="C37934" s="7"/>
      <c r="D37934" s="4"/>
      <c r="E37934" s="4"/>
      <c r="F37934" s="4"/>
      <c r="G37934" s="31"/>
    </row>
    <row r="37935" spans="2:7" s="40" customFormat="1">
      <c r="B37935" s="7"/>
      <c r="C37935" s="7"/>
      <c r="D37935" s="4"/>
      <c r="E37935" s="4"/>
      <c r="F37935" s="4"/>
      <c r="G37935" s="31"/>
    </row>
    <row r="37936" spans="2:7" s="40" customFormat="1">
      <c r="B37936" s="7"/>
      <c r="C37936" s="7"/>
      <c r="D37936" s="4"/>
      <c r="E37936" s="4"/>
      <c r="F37936" s="4"/>
      <c r="G37936" s="31"/>
    </row>
    <row r="37937" spans="2:7" s="40" customFormat="1">
      <c r="B37937" s="7"/>
      <c r="C37937" s="7"/>
      <c r="D37937" s="4"/>
      <c r="E37937" s="4"/>
      <c r="F37937" s="4"/>
      <c r="G37937" s="31"/>
    </row>
    <row r="37938" spans="2:7" s="40" customFormat="1">
      <c r="B37938" s="7"/>
      <c r="C37938" s="7"/>
      <c r="D37938" s="4"/>
      <c r="E37938" s="4"/>
      <c r="F37938" s="4"/>
      <c r="G37938" s="31"/>
    </row>
    <row r="37939" spans="2:7" s="40" customFormat="1">
      <c r="B37939" s="7"/>
      <c r="C37939" s="7"/>
      <c r="D37939" s="4"/>
      <c r="E37939" s="4"/>
      <c r="F37939" s="4"/>
      <c r="G37939" s="31"/>
    </row>
    <row r="37940" spans="2:7" s="40" customFormat="1">
      <c r="B37940" s="7"/>
      <c r="C37940" s="7"/>
      <c r="D37940" s="4"/>
      <c r="E37940" s="4"/>
      <c r="F37940" s="4"/>
      <c r="G37940" s="31"/>
    </row>
    <row r="37941" spans="2:7" s="40" customFormat="1">
      <c r="B37941" s="7"/>
      <c r="C37941" s="7"/>
      <c r="D37941" s="4"/>
      <c r="E37941" s="4"/>
      <c r="F37941" s="4"/>
      <c r="G37941" s="31"/>
    </row>
    <row r="37942" spans="2:7" s="40" customFormat="1">
      <c r="B37942" s="7"/>
      <c r="C37942" s="7"/>
      <c r="D37942" s="4"/>
      <c r="E37942" s="4"/>
      <c r="F37942" s="4"/>
      <c r="G37942" s="31"/>
    </row>
    <row r="37943" spans="2:7" s="40" customFormat="1">
      <c r="B37943" s="7"/>
      <c r="C37943" s="7"/>
      <c r="D37943" s="4"/>
      <c r="E37943" s="4"/>
      <c r="F37943" s="4"/>
      <c r="G37943" s="31"/>
    </row>
    <row r="37944" spans="2:7" s="40" customFormat="1">
      <c r="B37944" s="7"/>
      <c r="C37944" s="7"/>
      <c r="D37944" s="4"/>
      <c r="E37944" s="4"/>
      <c r="F37944" s="4"/>
      <c r="G37944" s="31"/>
    </row>
    <row r="37945" spans="2:7" s="40" customFormat="1">
      <c r="B37945" s="7"/>
      <c r="C37945" s="7"/>
      <c r="D37945" s="4"/>
      <c r="E37945" s="4"/>
      <c r="F37945" s="4"/>
      <c r="G37945" s="31"/>
    </row>
    <row r="37946" spans="2:7" s="40" customFormat="1">
      <c r="B37946" s="7"/>
      <c r="C37946" s="7"/>
      <c r="D37946" s="4"/>
      <c r="E37946" s="4"/>
      <c r="F37946" s="4"/>
      <c r="G37946" s="31"/>
    </row>
    <row r="37947" spans="2:7" s="40" customFormat="1">
      <c r="B37947" s="7"/>
      <c r="C37947" s="7"/>
      <c r="D37947" s="4"/>
      <c r="E37947" s="4"/>
      <c r="F37947" s="4"/>
      <c r="G37947" s="31"/>
    </row>
    <row r="37948" spans="2:7" s="40" customFormat="1">
      <c r="B37948" s="7"/>
      <c r="C37948" s="7"/>
      <c r="D37948" s="4"/>
      <c r="E37948" s="4"/>
      <c r="F37948" s="4"/>
      <c r="G37948" s="31"/>
    </row>
    <row r="37949" spans="2:7" s="40" customFormat="1">
      <c r="B37949" s="7"/>
      <c r="C37949" s="7"/>
      <c r="D37949" s="4"/>
      <c r="E37949" s="4"/>
      <c r="F37949" s="4"/>
      <c r="G37949" s="31"/>
    </row>
    <row r="37950" spans="2:7" s="40" customFormat="1">
      <c r="B37950" s="7"/>
      <c r="C37950" s="7"/>
      <c r="D37950" s="4"/>
      <c r="E37950" s="4"/>
      <c r="F37950" s="4"/>
      <c r="G37950" s="31"/>
    </row>
    <row r="37951" spans="2:7" s="40" customFormat="1">
      <c r="B37951" s="7"/>
      <c r="C37951" s="7"/>
      <c r="D37951" s="4"/>
      <c r="E37951" s="4"/>
      <c r="F37951" s="4"/>
      <c r="G37951" s="31"/>
    </row>
    <row r="37952" spans="2:7" s="40" customFormat="1">
      <c r="B37952" s="7"/>
      <c r="C37952" s="7"/>
      <c r="D37952" s="4"/>
      <c r="E37952" s="4"/>
      <c r="F37952" s="4"/>
      <c r="G37952" s="31"/>
    </row>
    <row r="37953" spans="2:7" s="40" customFormat="1">
      <c r="B37953" s="7"/>
      <c r="C37953" s="7"/>
      <c r="D37953" s="4"/>
      <c r="E37953" s="4"/>
      <c r="F37953" s="4"/>
      <c r="G37953" s="31"/>
    </row>
    <row r="37954" spans="2:7" s="40" customFormat="1">
      <c r="B37954" s="7"/>
      <c r="C37954" s="7"/>
      <c r="D37954" s="4"/>
      <c r="E37954" s="4"/>
      <c r="F37954" s="4"/>
      <c r="G37954" s="31"/>
    </row>
    <row r="37955" spans="2:7" s="40" customFormat="1">
      <c r="B37955" s="7"/>
      <c r="C37955" s="7"/>
      <c r="D37955" s="4"/>
      <c r="E37955" s="4"/>
      <c r="F37955" s="4"/>
      <c r="G37955" s="31"/>
    </row>
    <row r="37956" spans="2:7" s="40" customFormat="1">
      <c r="B37956" s="7"/>
      <c r="C37956" s="7"/>
      <c r="D37956" s="4"/>
      <c r="E37956" s="4"/>
      <c r="F37956" s="4"/>
      <c r="G37956" s="31"/>
    </row>
    <row r="37957" spans="2:7" s="40" customFormat="1">
      <c r="B37957" s="7"/>
      <c r="C37957" s="7"/>
      <c r="D37957" s="4"/>
      <c r="E37957" s="4"/>
      <c r="F37957" s="4"/>
      <c r="G37957" s="31"/>
    </row>
    <row r="37958" spans="2:7" s="40" customFormat="1">
      <c r="B37958" s="7"/>
      <c r="C37958" s="7"/>
      <c r="D37958" s="4"/>
      <c r="E37958" s="4"/>
      <c r="F37958" s="4"/>
      <c r="G37958" s="31"/>
    </row>
    <row r="37959" spans="2:7" s="40" customFormat="1">
      <c r="B37959" s="7"/>
      <c r="C37959" s="7"/>
      <c r="D37959" s="4"/>
      <c r="E37959" s="4"/>
      <c r="F37959" s="4"/>
      <c r="G37959" s="31"/>
    </row>
    <row r="37960" spans="2:7" s="40" customFormat="1">
      <c r="B37960" s="7"/>
      <c r="C37960" s="7"/>
      <c r="D37960" s="4"/>
      <c r="E37960" s="4"/>
      <c r="F37960" s="4"/>
      <c r="G37960" s="31"/>
    </row>
    <row r="37961" spans="2:7" s="40" customFormat="1">
      <c r="B37961" s="7"/>
      <c r="C37961" s="7"/>
      <c r="D37961" s="4"/>
      <c r="E37961" s="4"/>
      <c r="F37961" s="4"/>
      <c r="G37961" s="31"/>
    </row>
    <row r="37962" spans="2:7" s="40" customFormat="1">
      <c r="B37962" s="7"/>
      <c r="C37962" s="7"/>
      <c r="D37962" s="4"/>
      <c r="E37962" s="4"/>
      <c r="F37962" s="4"/>
      <c r="G37962" s="31"/>
    </row>
    <row r="37963" spans="2:7" s="40" customFormat="1">
      <c r="B37963" s="7"/>
      <c r="C37963" s="7"/>
      <c r="D37963" s="4"/>
      <c r="E37963" s="4"/>
      <c r="F37963" s="4"/>
      <c r="G37963" s="31"/>
    </row>
    <row r="37964" spans="2:7" s="40" customFormat="1">
      <c r="B37964" s="7"/>
      <c r="C37964" s="7"/>
      <c r="D37964" s="4"/>
      <c r="E37964" s="4"/>
      <c r="F37964" s="4"/>
      <c r="G37964" s="31"/>
    </row>
    <row r="37965" spans="2:7" s="40" customFormat="1">
      <c r="B37965" s="7"/>
      <c r="C37965" s="7"/>
      <c r="D37965" s="4"/>
      <c r="E37965" s="4"/>
      <c r="F37965" s="4"/>
      <c r="G37965" s="31"/>
    </row>
    <row r="37966" spans="2:7" s="40" customFormat="1">
      <c r="B37966" s="7"/>
      <c r="C37966" s="7"/>
      <c r="D37966" s="4"/>
      <c r="E37966" s="4"/>
      <c r="F37966" s="4"/>
      <c r="G37966" s="31"/>
    </row>
    <row r="37967" spans="2:7" s="40" customFormat="1">
      <c r="B37967" s="7"/>
      <c r="C37967" s="7"/>
      <c r="D37967" s="4"/>
      <c r="E37967" s="4"/>
      <c r="F37967" s="4"/>
      <c r="G37967" s="31"/>
    </row>
    <row r="37968" spans="2:7" s="40" customFormat="1">
      <c r="B37968" s="7"/>
      <c r="C37968" s="7"/>
      <c r="D37968" s="4"/>
      <c r="E37968" s="4"/>
      <c r="F37968" s="4"/>
      <c r="G37968" s="31"/>
    </row>
    <row r="37969" spans="2:7" s="40" customFormat="1">
      <c r="B37969" s="7"/>
      <c r="C37969" s="7"/>
      <c r="D37969" s="4"/>
      <c r="E37969" s="4"/>
      <c r="F37969" s="4"/>
      <c r="G37969" s="31"/>
    </row>
    <row r="37970" spans="2:7" s="40" customFormat="1">
      <c r="B37970" s="7"/>
      <c r="C37970" s="7"/>
      <c r="D37970" s="4"/>
      <c r="E37970" s="4"/>
      <c r="F37970" s="4"/>
      <c r="G37970" s="31"/>
    </row>
    <row r="37971" spans="2:7" s="40" customFormat="1">
      <c r="B37971" s="7"/>
      <c r="C37971" s="7"/>
      <c r="D37971" s="4"/>
      <c r="E37971" s="4"/>
      <c r="F37971" s="4"/>
      <c r="G37971" s="31"/>
    </row>
    <row r="37972" spans="2:7" s="40" customFormat="1">
      <c r="B37972" s="7"/>
      <c r="C37972" s="7"/>
      <c r="D37972" s="4"/>
      <c r="E37972" s="4"/>
      <c r="F37972" s="4"/>
      <c r="G37972" s="31"/>
    </row>
    <row r="37973" spans="2:7" s="40" customFormat="1">
      <c r="B37973" s="7"/>
      <c r="C37973" s="7"/>
      <c r="D37973" s="4"/>
      <c r="E37973" s="4"/>
      <c r="F37973" s="4"/>
      <c r="G37973" s="31"/>
    </row>
    <row r="37974" spans="2:7" s="40" customFormat="1">
      <c r="B37974" s="7"/>
      <c r="C37974" s="7"/>
      <c r="D37974" s="4"/>
      <c r="E37974" s="4"/>
      <c r="F37974" s="4"/>
      <c r="G37974" s="31"/>
    </row>
    <row r="37975" spans="2:7" s="40" customFormat="1">
      <c r="B37975" s="7"/>
      <c r="C37975" s="7"/>
      <c r="D37975" s="4"/>
      <c r="E37975" s="4"/>
      <c r="F37975" s="4"/>
      <c r="G37975" s="31"/>
    </row>
    <row r="37976" spans="2:7" s="40" customFormat="1">
      <c r="B37976" s="7"/>
      <c r="C37976" s="7"/>
      <c r="D37976" s="4"/>
      <c r="E37976" s="4"/>
      <c r="F37976" s="4"/>
      <c r="G37976" s="31"/>
    </row>
    <row r="37977" spans="2:7" s="40" customFormat="1">
      <c r="B37977" s="7"/>
      <c r="C37977" s="7"/>
      <c r="D37977" s="4"/>
      <c r="E37977" s="4"/>
      <c r="F37977" s="4"/>
      <c r="G37977" s="31"/>
    </row>
    <row r="37978" spans="2:7" s="40" customFormat="1">
      <c r="B37978" s="7"/>
      <c r="C37978" s="7"/>
      <c r="D37978" s="4"/>
      <c r="E37978" s="4"/>
      <c r="F37978" s="4"/>
      <c r="G37978" s="31"/>
    </row>
    <row r="37979" spans="2:7" s="40" customFormat="1">
      <c r="B37979" s="7"/>
      <c r="C37979" s="7"/>
      <c r="D37979" s="4"/>
      <c r="E37979" s="4"/>
      <c r="F37979" s="4"/>
      <c r="G37979" s="31"/>
    </row>
    <row r="37980" spans="2:7" s="40" customFormat="1">
      <c r="B37980" s="7"/>
      <c r="C37980" s="7"/>
      <c r="D37980" s="4"/>
      <c r="E37980" s="4"/>
      <c r="F37980" s="4"/>
      <c r="G37980" s="31"/>
    </row>
    <row r="37981" spans="2:7" s="40" customFormat="1">
      <c r="B37981" s="7"/>
      <c r="C37981" s="7"/>
      <c r="D37981" s="4"/>
      <c r="E37981" s="4"/>
      <c r="F37981" s="4"/>
      <c r="G37981" s="31"/>
    </row>
    <row r="37982" spans="2:7" s="40" customFormat="1">
      <c r="B37982" s="7"/>
      <c r="C37982" s="7"/>
      <c r="D37982" s="4"/>
      <c r="E37982" s="4"/>
      <c r="F37982" s="4"/>
      <c r="G37982" s="31"/>
    </row>
    <row r="37983" spans="2:7" s="40" customFormat="1">
      <c r="B37983" s="7"/>
      <c r="C37983" s="7"/>
      <c r="D37983" s="4"/>
      <c r="E37983" s="4"/>
      <c r="F37983" s="4"/>
      <c r="G37983" s="31"/>
    </row>
    <row r="37984" spans="2:7" s="40" customFormat="1">
      <c r="B37984" s="7"/>
      <c r="C37984" s="7"/>
      <c r="D37984" s="4"/>
      <c r="E37984" s="4"/>
      <c r="F37984" s="4"/>
      <c r="G37984" s="31"/>
    </row>
    <row r="37985" spans="2:7" s="40" customFormat="1">
      <c r="B37985" s="7"/>
      <c r="C37985" s="7"/>
      <c r="D37985" s="4"/>
      <c r="E37985" s="4"/>
      <c r="F37985" s="4"/>
      <c r="G37985" s="31"/>
    </row>
    <row r="37986" spans="2:7" s="40" customFormat="1">
      <c r="B37986" s="7"/>
      <c r="C37986" s="7"/>
      <c r="D37986" s="4"/>
      <c r="E37986" s="4"/>
      <c r="F37986" s="4"/>
      <c r="G37986" s="31"/>
    </row>
    <row r="37987" spans="2:7" s="40" customFormat="1">
      <c r="B37987" s="7"/>
      <c r="C37987" s="7"/>
      <c r="D37987" s="4"/>
      <c r="E37987" s="4"/>
      <c r="F37987" s="4"/>
      <c r="G37987" s="31"/>
    </row>
    <row r="37988" spans="2:7" s="40" customFormat="1">
      <c r="B37988" s="7"/>
      <c r="C37988" s="7"/>
      <c r="D37988" s="4"/>
      <c r="E37988" s="4"/>
      <c r="F37988" s="4"/>
      <c r="G37988" s="31"/>
    </row>
    <row r="37989" spans="2:7" s="40" customFormat="1">
      <c r="B37989" s="7"/>
      <c r="C37989" s="7"/>
      <c r="D37989" s="4"/>
      <c r="E37989" s="4"/>
      <c r="F37989" s="4"/>
      <c r="G37989" s="31"/>
    </row>
    <row r="37990" spans="2:7" s="40" customFormat="1">
      <c r="B37990" s="7"/>
      <c r="C37990" s="7"/>
      <c r="D37990" s="4"/>
      <c r="E37990" s="4"/>
      <c r="F37990" s="4"/>
      <c r="G37990" s="31"/>
    </row>
    <row r="37991" spans="2:7" s="40" customFormat="1">
      <c r="B37991" s="7"/>
      <c r="C37991" s="7"/>
      <c r="D37991" s="4"/>
      <c r="E37991" s="4"/>
      <c r="F37991" s="4"/>
      <c r="G37991" s="31"/>
    </row>
    <row r="37992" spans="2:7" s="40" customFormat="1">
      <c r="B37992" s="7"/>
      <c r="C37992" s="7"/>
      <c r="D37992" s="4"/>
      <c r="E37992" s="4"/>
      <c r="F37992" s="4"/>
      <c r="G37992" s="31"/>
    </row>
    <row r="37993" spans="2:7" s="40" customFormat="1">
      <c r="B37993" s="7"/>
      <c r="C37993" s="7"/>
      <c r="D37993" s="4"/>
      <c r="E37993" s="4"/>
      <c r="F37993" s="4"/>
      <c r="G37993" s="31"/>
    </row>
    <row r="37994" spans="2:7" s="40" customFormat="1">
      <c r="B37994" s="7"/>
      <c r="C37994" s="7"/>
      <c r="D37994" s="4"/>
      <c r="E37994" s="4"/>
      <c r="F37994" s="4"/>
      <c r="G37994" s="31"/>
    </row>
    <row r="37995" spans="2:7" s="40" customFormat="1">
      <c r="B37995" s="7"/>
      <c r="C37995" s="7"/>
      <c r="D37995" s="4"/>
      <c r="E37995" s="4"/>
      <c r="F37995" s="4"/>
      <c r="G37995" s="31"/>
    </row>
    <row r="37996" spans="2:7" s="40" customFormat="1">
      <c r="B37996" s="7"/>
      <c r="C37996" s="7"/>
      <c r="D37996" s="4"/>
      <c r="E37996" s="4"/>
      <c r="F37996" s="4"/>
      <c r="G37996" s="31"/>
    </row>
    <row r="37997" spans="2:7" s="40" customFormat="1">
      <c r="B37997" s="7"/>
      <c r="C37997" s="7"/>
      <c r="D37997" s="4"/>
      <c r="E37997" s="4"/>
      <c r="F37997" s="4"/>
      <c r="G37997" s="31"/>
    </row>
    <row r="37998" spans="2:7" s="40" customFormat="1">
      <c r="B37998" s="7"/>
      <c r="C37998" s="7"/>
      <c r="D37998" s="4"/>
      <c r="E37998" s="4"/>
      <c r="F37998" s="4"/>
      <c r="G37998" s="31"/>
    </row>
    <row r="37999" spans="2:7" s="40" customFormat="1">
      <c r="B37999" s="7"/>
      <c r="C37999" s="7"/>
      <c r="D37999" s="4"/>
      <c r="E37999" s="4"/>
      <c r="F37999" s="4"/>
      <c r="G37999" s="31"/>
    </row>
    <row r="38000" spans="2:7" s="40" customFormat="1">
      <c r="B38000" s="7"/>
      <c r="C38000" s="7"/>
      <c r="D38000" s="4"/>
      <c r="E38000" s="4"/>
      <c r="F38000" s="4"/>
      <c r="G38000" s="31"/>
    </row>
    <row r="38001" spans="2:7" s="40" customFormat="1">
      <c r="B38001" s="7"/>
      <c r="C38001" s="7"/>
      <c r="D38001" s="4"/>
      <c r="E38001" s="4"/>
      <c r="F38001" s="4"/>
      <c r="G38001" s="31"/>
    </row>
    <row r="38002" spans="2:7" s="40" customFormat="1">
      <c r="B38002" s="7"/>
      <c r="C38002" s="7"/>
      <c r="D38002" s="4"/>
      <c r="E38002" s="4"/>
      <c r="F38002" s="4"/>
      <c r="G38002" s="31"/>
    </row>
    <row r="38003" spans="2:7" s="40" customFormat="1">
      <c r="B38003" s="7"/>
      <c r="C38003" s="7"/>
      <c r="D38003" s="4"/>
      <c r="E38003" s="4"/>
      <c r="F38003" s="4"/>
      <c r="G38003" s="31"/>
    </row>
    <row r="38004" spans="2:7" s="40" customFormat="1">
      <c r="B38004" s="7"/>
      <c r="C38004" s="7"/>
      <c r="D38004" s="4"/>
      <c r="E38004" s="4"/>
      <c r="F38004" s="4"/>
      <c r="G38004" s="31"/>
    </row>
    <row r="38005" spans="2:7" s="40" customFormat="1">
      <c r="B38005" s="7"/>
      <c r="C38005" s="7"/>
      <c r="D38005" s="4"/>
      <c r="E38005" s="4"/>
      <c r="F38005" s="4"/>
      <c r="G38005" s="31"/>
    </row>
    <row r="38006" spans="2:7" s="40" customFormat="1">
      <c r="B38006" s="7"/>
      <c r="C38006" s="7"/>
      <c r="D38006" s="4"/>
      <c r="E38006" s="4"/>
      <c r="F38006" s="4"/>
      <c r="G38006" s="31"/>
    </row>
    <row r="38007" spans="2:7" s="40" customFormat="1">
      <c r="B38007" s="7"/>
      <c r="C38007" s="7"/>
      <c r="D38007" s="4"/>
      <c r="E38007" s="4"/>
      <c r="F38007" s="4"/>
      <c r="G38007" s="31"/>
    </row>
    <row r="38008" spans="2:7" s="40" customFormat="1">
      <c r="B38008" s="7"/>
      <c r="C38008" s="7"/>
      <c r="D38008" s="4"/>
      <c r="E38008" s="4"/>
      <c r="F38008" s="4"/>
      <c r="G38008" s="31"/>
    </row>
    <row r="38009" spans="2:7" s="40" customFormat="1">
      <c r="B38009" s="7"/>
      <c r="C38009" s="7"/>
      <c r="D38009" s="4"/>
      <c r="E38009" s="4"/>
      <c r="F38009" s="4"/>
      <c r="G38009" s="31"/>
    </row>
    <row r="38010" spans="2:7" s="40" customFormat="1">
      <c r="B38010" s="7"/>
      <c r="C38010" s="7"/>
      <c r="D38010" s="4"/>
      <c r="E38010" s="4"/>
      <c r="F38010" s="4"/>
      <c r="G38010" s="31"/>
    </row>
    <row r="38011" spans="2:7" s="40" customFormat="1">
      <c r="B38011" s="7"/>
      <c r="C38011" s="7"/>
      <c r="D38011" s="4"/>
      <c r="E38011" s="4"/>
      <c r="F38011" s="4"/>
      <c r="G38011" s="31"/>
    </row>
    <row r="38012" spans="2:7" s="40" customFormat="1">
      <c r="B38012" s="7"/>
      <c r="C38012" s="7"/>
      <c r="D38012" s="4"/>
      <c r="E38012" s="4"/>
      <c r="F38012" s="4"/>
      <c r="G38012" s="31"/>
    </row>
    <row r="38013" spans="2:7" s="40" customFormat="1">
      <c r="B38013" s="7"/>
      <c r="C38013" s="7"/>
      <c r="D38013" s="4"/>
      <c r="E38013" s="4"/>
      <c r="F38013" s="4"/>
      <c r="G38013" s="31"/>
    </row>
    <row r="38014" spans="2:7" s="40" customFormat="1">
      <c r="B38014" s="7"/>
      <c r="C38014" s="7"/>
      <c r="D38014" s="4"/>
      <c r="E38014" s="4"/>
      <c r="F38014" s="4"/>
      <c r="G38014" s="31"/>
    </row>
    <row r="38015" spans="2:7" s="40" customFormat="1">
      <c r="B38015" s="7"/>
      <c r="C38015" s="7"/>
      <c r="D38015" s="4"/>
      <c r="E38015" s="4"/>
      <c r="F38015" s="4"/>
      <c r="G38015" s="31"/>
    </row>
    <row r="38016" spans="2:7" s="40" customFormat="1">
      <c r="B38016" s="7"/>
      <c r="C38016" s="7"/>
      <c r="D38016" s="4"/>
      <c r="E38016" s="4"/>
      <c r="F38016" s="4"/>
      <c r="G38016" s="31"/>
    </row>
    <row r="38017" spans="2:7" s="40" customFormat="1">
      <c r="B38017" s="7"/>
      <c r="C38017" s="7"/>
      <c r="D38017" s="4"/>
      <c r="E38017" s="4"/>
      <c r="F38017" s="4"/>
      <c r="G38017" s="31"/>
    </row>
    <row r="38018" spans="2:7" s="40" customFormat="1">
      <c r="B38018" s="7"/>
      <c r="C38018" s="7"/>
      <c r="D38018" s="4"/>
      <c r="E38018" s="4"/>
      <c r="F38018" s="4"/>
      <c r="G38018" s="31"/>
    </row>
    <row r="38019" spans="2:7" s="40" customFormat="1">
      <c r="B38019" s="7"/>
      <c r="C38019" s="7"/>
      <c r="D38019" s="4"/>
      <c r="E38019" s="4"/>
      <c r="F38019" s="4"/>
      <c r="G38019" s="31"/>
    </row>
    <row r="38020" spans="2:7" s="40" customFormat="1">
      <c r="B38020" s="7"/>
      <c r="C38020" s="7"/>
      <c r="D38020" s="4"/>
      <c r="E38020" s="4"/>
      <c r="F38020" s="4"/>
      <c r="G38020" s="31"/>
    </row>
    <row r="38021" spans="2:7" s="40" customFormat="1">
      <c r="B38021" s="7"/>
      <c r="C38021" s="7"/>
      <c r="D38021" s="4"/>
      <c r="E38021" s="4"/>
      <c r="F38021" s="4"/>
      <c r="G38021" s="31"/>
    </row>
    <row r="38022" spans="2:7" s="40" customFormat="1">
      <c r="B38022" s="7"/>
      <c r="C38022" s="7"/>
      <c r="D38022" s="4"/>
      <c r="E38022" s="4"/>
      <c r="F38022" s="4"/>
      <c r="G38022" s="31"/>
    </row>
    <row r="38023" spans="2:7" s="40" customFormat="1">
      <c r="B38023" s="7"/>
      <c r="C38023" s="7"/>
      <c r="D38023" s="4"/>
      <c r="E38023" s="4"/>
      <c r="F38023" s="4"/>
      <c r="G38023" s="31"/>
    </row>
    <row r="38024" spans="2:7" s="40" customFormat="1">
      <c r="B38024" s="7"/>
      <c r="C38024" s="7"/>
      <c r="D38024" s="4"/>
      <c r="E38024" s="4"/>
      <c r="F38024" s="4"/>
      <c r="G38024" s="31"/>
    </row>
  </sheetData>
  <conditionalFormatting sqref="C2 D5:D6">
    <cfRule type="cellIs" dxfId="6" priority="20" stopIfTrue="1" operator="lessThan">
      <formula>0</formula>
    </cfRule>
  </conditionalFormatting>
  <conditionalFormatting sqref="D8:F8">
    <cfRule type="cellIs" dxfId="5" priority="19" stopIfTrue="1" operator="lessThan">
      <formula>0</formula>
    </cfRule>
  </conditionalFormatting>
  <conditionalFormatting sqref="D5:D6">
    <cfRule type="cellIs" dxfId="4" priority="1" stopIfTrue="1" operator="lessThan">
      <formula>0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 codeName="Sheet2"/>
  <dimension ref="B1:AA8774"/>
  <sheetViews>
    <sheetView tabSelected="1" topLeftCell="K1" workbookViewId="0">
      <selection activeCell="V17" sqref="V17"/>
    </sheetView>
  </sheetViews>
  <sheetFormatPr defaultRowHeight="12.75"/>
  <cols>
    <col min="1" max="1" width="3.28515625" customWidth="1"/>
    <col min="2" max="2" width="15.42578125" style="15" bestFit="1" customWidth="1"/>
    <col min="3" max="3" width="10" style="16" customWidth="1"/>
    <col min="4" max="4" width="16.140625" style="93" customWidth="1"/>
    <col min="5" max="5" width="10.7109375" style="5" customWidth="1"/>
    <col min="6" max="6" width="11.140625" style="5" bestFit="1" customWidth="1"/>
    <col min="7" max="10" width="10.7109375" style="5" customWidth="1"/>
    <col min="11" max="11" width="5" style="107" customWidth="1"/>
    <col min="12" max="12" width="7.42578125" style="100" customWidth="1"/>
    <col min="13" max="13" width="7.7109375" style="100" customWidth="1"/>
    <col min="14" max="14" width="17.85546875" style="18" bestFit="1" customWidth="1"/>
    <col min="15" max="15" width="12.28515625" style="108" customWidth="1"/>
    <col min="16" max="16" width="9" style="109" customWidth="1"/>
    <col min="17" max="21" width="10.7109375" style="109" customWidth="1"/>
    <col min="22" max="22" width="12.7109375" style="109" customWidth="1"/>
    <col min="23" max="23" width="9" style="109" customWidth="1"/>
    <col min="24" max="24" width="7.7109375" style="100" customWidth="1"/>
    <col min="25" max="26" width="8" style="100" customWidth="1"/>
    <col min="27" max="27" width="9.140625" style="100"/>
  </cols>
  <sheetData>
    <row r="1" spans="2:27" ht="15.75">
      <c r="C1" s="68" t="s">
        <v>22</v>
      </c>
      <c r="E1" s="80"/>
      <c r="F1" s="81"/>
      <c r="G1" s="69"/>
      <c r="I1" s="22"/>
      <c r="K1" s="18"/>
    </row>
    <row r="2" spans="2:27" s="39" customFormat="1" ht="15">
      <c r="B2" s="34"/>
      <c r="C2" s="70" t="s">
        <v>23</v>
      </c>
      <c r="D2" s="93"/>
      <c r="E2" s="82"/>
      <c r="F2" s="71"/>
      <c r="G2" s="71"/>
      <c r="H2" s="36"/>
      <c r="I2" s="37"/>
      <c r="J2" s="35"/>
      <c r="K2" s="18"/>
      <c r="L2" s="100"/>
      <c r="M2" s="100"/>
      <c r="N2" s="38"/>
      <c r="O2" s="108"/>
      <c r="P2" s="109"/>
      <c r="Q2" s="109"/>
      <c r="R2" s="109"/>
      <c r="S2" s="109"/>
      <c r="T2" s="109"/>
      <c r="U2" s="109"/>
      <c r="V2" s="109"/>
      <c r="W2" s="109"/>
      <c r="X2" s="100"/>
      <c r="Y2" s="100"/>
      <c r="Z2" s="100"/>
      <c r="AA2" s="100"/>
    </row>
    <row r="3" spans="2:27">
      <c r="C3" s="72" t="s">
        <v>26</v>
      </c>
      <c r="E3" s="83"/>
      <c r="F3" s="81"/>
      <c r="G3" s="69"/>
      <c r="K3" s="18"/>
    </row>
    <row r="4" spans="2:27">
      <c r="C4" s="73" t="s">
        <v>9</v>
      </c>
      <c r="E4" s="83"/>
      <c r="F4" s="81"/>
      <c r="G4" s="69"/>
      <c r="K4" s="18"/>
    </row>
    <row r="5" spans="2:27">
      <c r="C5" s="72" t="s">
        <v>10</v>
      </c>
      <c r="E5" s="17">
        <f>Charts!C4</f>
        <v>41640</v>
      </c>
      <c r="F5" s="69"/>
      <c r="G5" s="69"/>
      <c r="K5" s="18"/>
      <c r="P5" s="110"/>
    </row>
    <row r="6" spans="2:27">
      <c r="C6" s="72" t="s">
        <v>11</v>
      </c>
      <c r="E6" s="17">
        <f>Charts!C5</f>
        <v>41736</v>
      </c>
      <c r="F6" s="69"/>
      <c r="G6" s="69"/>
      <c r="K6" s="18"/>
      <c r="P6" s="110"/>
    </row>
    <row r="7" spans="2:27" ht="13.5" thickBot="1">
      <c r="B7" s="6"/>
      <c r="C7" s="74"/>
      <c r="E7" s="69"/>
      <c r="F7" s="69"/>
      <c r="G7" s="69"/>
      <c r="K7" s="101"/>
      <c r="N7" s="19"/>
      <c r="P7" s="111" t="s">
        <v>7</v>
      </c>
      <c r="Q7" s="112"/>
      <c r="R7" s="112"/>
      <c r="S7" s="112"/>
      <c r="T7" s="112"/>
      <c r="U7" s="112"/>
    </row>
    <row r="8" spans="2:27" s="2" customFormat="1" ht="27">
      <c r="B8" s="84" t="s">
        <v>2</v>
      </c>
      <c r="C8" s="9" t="s">
        <v>5</v>
      </c>
      <c r="D8" s="94"/>
      <c r="E8" s="24" t="s">
        <v>0</v>
      </c>
      <c r="F8" s="24" t="s">
        <v>12</v>
      </c>
      <c r="G8" s="24" t="s">
        <v>1</v>
      </c>
      <c r="H8" s="24" t="s">
        <v>1</v>
      </c>
      <c r="I8" s="24" t="s">
        <v>6</v>
      </c>
      <c r="J8" s="24" t="s">
        <v>6</v>
      </c>
      <c r="K8" s="102" t="s">
        <v>143</v>
      </c>
      <c r="L8" s="102" t="s">
        <v>144</v>
      </c>
      <c r="M8" s="103"/>
      <c r="N8" s="86" t="s">
        <v>3</v>
      </c>
      <c r="O8" s="108"/>
      <c r="P8" s="111"/>
      <c r="Q8" s="113" t="s">
        <v>0</v>
      </c>
      <c r="R8" s="113"/>
      <c r="S8" s="113" t="s">
        <v>1</v>
      </c>
      <c r="T8" s="113"/>
      <c r="U8" s="114" t="s">
        <v>6</v>
      </c>
      <c r="V8" s="112"/>
      <c r="W8" s="112"/>
      <c r="X8" s="115" t="s">
        <v>145</v>
      </c>
      <c r="Y8" s="115" t="s">
        <v>146</v>
      </c>
      <c r="Z8" s="115" t="s">
        <v>147</v>
      </c>
      <c r="AA8" s="116"/>
    </row>
    <row r="9" spans="2:27" ht="18" customHeight="1" thickBot="1">
      <c r="B9" s="85"/>
      <c r="C9" s="10" t="s">
        <v>20</v>
      </c>
      <c r="D9" s="95"/>
      <c r="E9" s="11" t="s">
        <v>4</v>
      </c>
      <c r="F9" s="25" t="s">
        <v>8</v>
      </c>
      <c r="G9" s="11" t="s">
        <v>4</v>
      </c>
      <c r="H9" s="25" t="s">
        <v>8</v>
      </c>
      <c r="I9" s="11" t="s">
        <v>4</v>
      </c>
      <c r="J9" s="27" t="s">
        <v>8</v>
      </c>
      <c r="K9" s="104"/>
      <c r="L9" s="104"/>
      <c r="M9" s="105"/>
      <c r="N9" s="87"/>
      <c r="P9" s="117"/>
      <c r="Q9" s="118" t="s">
        <v>8</v>
      </c>
      <c r="R9" s="119"/>
      <c r="S9" s="119" t="s">
        <v>8</v>
      </c>
      <c r="T9" s="119"/>
      <c r="U9" s="118" t="s">
        <v>8</v>
      </c>
      <c r="X9" s="115"/>
      <c r="Y9" s="115"/>
      <c r="Z9" s="115"/>
    </row>
    <row r="10" spans="2:27">
      <c r="B10" s="52">
        <v>41640</v>
      </c>
      <c r="C10" s="53">
        <v>0</v>
      </c>
      <c r="D10" s="96">
        <f>B10+C10</f>
        <v>41640</v>
      </c>
      <c r="E10" s="29">
        <v>5.2</v>
      </c>
      <c r="F10" s="26">
        <f t="shared" ref="F10:F37" si="0">IF(E10="",NA(),E10*1.91)</f>
        <v>9.9320000000000004</v>
      </c>
      <c r="G10" s="29">
        <v>9.24</v>
      </c>
      <c r="H10" s="26">
        <f t="shared" ref="H10:H37" si="1">IF(G10="",NA(),G10*1.91)</f>
        <v>17.648399999999999</v>
      </c>
      <c r="I10" s="29">
        <v>4.04</v>
      </c>
      <c r="J10" s="26">
        <f t="shared" ref="J10:J37" si="2">IF(I10="",NA(),I10*1.91)</f>
        <v>7.7164000000000001</v>
      </c>
      <c r="K10" s="18">
        <f>WEEKDAY(D10,2)</f>
        <v>3</v>
      </c>
      <c r="L10" s="106">
        <f t="shared" ref="L10:L73" si="3">IF(J10="",NA(),J10-(AVERAGE($J$10:$J$8769)))</f>
        <v>-26.77942202484121</v>
      </c>
      <c r="M10" s="106">
        <f>$U$11</f>
        <v>34.49582202484121</v>
      </c>
      <c r="N10" s="23"/>
      <c r="O10" s="120" t="s">
        <v>13</v>
      </c>
      <c r="P10" s="121"/>
      <c r="Q10" s="122">
        <f t="array" ref="Q10">MIN(IF(ISNUMBER(F10:F8769),F10:F8769,FALSE))</f>
        <v>2.7742749999999998</v>
      </c>
      <c r="R10" s="123">
        <f t="array" ref="R10">MIN(IF(ISNUMBER(G10:G8769),G10:G8769,FALSE))</f>
        <v>2.61</v>
      </c>
      <c r="S10" s="123">
        <f t="array" ref="S10">MIN(IF(ISNUMBER(H10:H8769),H10:H8769,FALSE))</f>
        <v>4.9850999999999992</v>
      </c>
      <c r="T10" s="123">
        <f t="array" ref="T10">MIN(IF(ISNUMBER(I10:I8769),I10:I8769,FALSE))</f>
        <v>0.45</v>
      </c>
      <c r="U10" s="124">
        <f>MIN(J10:J8769)</f>
        <v>0.85949999999999993</v>
      </c>
      <c r="X10" s="100">
        <v>200</v>
      </c>
      <c r="Y10" s="100">
        <v>40</v>
      </c>
      <c r="Z10" s="106">
        <f>$U$11</f>
        <v>34.49582202484121</v>
      </c>
      <c r="AA10" s="100">
        <v>1</v>
      </c>
    </row>
    <row r="11" spans="2:27">
      <c r="B11" s="52">
        <v>41640</v>
      </c>
      <c r="C11" s="53">
        <v>4.1666666664241347E-2</v>
      </c>
      <c r="D11" s="97">
        <f t="shared" ref="D11:D74" si="4">B11+C11</f>
        <v>41640.041666666664</v>
      </c>
      <c r="E11" s="29">
        <v>3.7349999999999999</v>
      </c>
      <c r="F11" s="26">
        <f t="shared" si="0"/>
        <v>7.1338499999999998</v>
      </c>
      <c r="G11" s="29">
        <v>8.75</v>
      </c>
      <c r="H11" s="26">
        <f t="shared" si="1"/>
        <v>16.712499999999999</v>
      </c>
      <c r="I11" s="29">
        <v>5.0149999999999997</v>
      </c>
      <c r="J11" s="26">
        <f t="shared" si="2"/>
        <v>9.5786499999999997</v>
      </c>
      <c r="K11" s="18">
        <f t="shared" ref="K11:K74" si="5">WEEKDAY(D11,2)</f>
        <v>3</v>
      </c>
      <c r="L11" s="106">
        <f t="shared" si="3"/>
        <v>-24.917172024841211</v>
      </c>
      <c r="M11" s="106">
        <f t="shared" ref="M11:M74" si="6">$U$11</f>
        <v>34.49582202484121</v>
      </c>
      <c r="N11" s="23"/>
      <c r="O11" s="125" t="s">
        <v>19</v>
      </c>
      <c r="P11" s="126"/>
      <c r="Q11" s="127">
        <f t="array" ref="Q11">AVERAGE(IF(ISNUMBER(F10:F8769),F10:F8769,FALSE))</f>
        <v>47.307040821779303</v>
      </c>
      <c r="R11" s="3">
        <f t="array" ref="R11">AVERAGE(IF(ISNUMBER(G10:G8769),G10:G8769,FALSE))</f>
        <v>42.79476977950717</v>
      </c>
      <c r="S11" s="3">
        <f t="array" ref="S11">AVERAGE(IF(ISNUMBER(H10:H8769),H10:H8769,FALSE))</f>
        <v>81.802877328856098</v>
      </c>
      <c r="T11" s="3">
        <f t="array" ref="T11">AVERAGE(IF(ISNUMBER(I10:I8769),I10:I8769,FALSE))</f>
        <v>18.048913388096292</v>
      </c>
      <c r="U11" s="128">
        <f>AVERAGE(J10:J8769)</f>
        <v>34.49582202484121</v>
      </c>
      <c r="V11" s="109">
        <f>U11*AirQualityDataHourly!L8779</f>
        <v>28.386665527267478</v>
      </c>
      <c r="X11" s="100">
        <v>200</v>
      </c>
      <c r="Y11" s="100">
        <v>40</v>
      </c>
      <c r="Z11" s="106">
        <f t="shared" ref="Z11:Z74" si="7">$U$11</f>
        <v>34.49582202484121</v>
      </c>
      <c r="AA11" s="100">
        <v>2</v>
      </c>
    </row>
    <row r="12" spans="2:27">
      <c r="B12" s="52">
        <v>41640</v>
      </c>
      <c r="C12" s="53">
        <v>8.3333333335758653E-2</v>
      </c>
      <c r="D12" s="97">
        <f t="shared" si="4"/>
        <v>41640.083333333336</v>
      </c>
      <c r="E12" s="29">
        <v>3.55</v>
      </c>
      <c r="F12" s="26">
        <f t="shared" si="0"/>
        <v>6.7804999999999991</v>
      </c>
      <c r="G12" s="29">
        <v>7.6749999999999998</v>
      </c>
      <c r="H12" s="26">
        <f t="shared" si="1"/>
        <v>14.659249999999998</v>
      </c>
      <c r="I12" s="29">
        <v>4.125</v>
      </c>
      <c r="J12" s="26">
        <f t="shared" si="2"/>
        <v>7.8787499999999993</v>
      </c>
      <c r="K12" s="18">
        <f t="shared" si="5"/>
        <v>3</v>
      </c>
      <c r="L12" s="106">
        <f t="shared" si="3"/>
        <v>-26.61707202484121</v>
      </c>
      <c r="M12" s="106">
        <f t="shared" si="6"/>
        <v>34.49582202484121</v>
      </c>
      <c r="N12" s="23"/>
      <c r="O12" s="125" t="s">
        <v>14</v>
      </c>
      <c r="P12" s="126"/>
      <c r="Q12" s="127">
        <f t="array" ref="Q12">STDEV(IF(ISNUMBER(F10:F8769),F10:F8769,FALSE))</f>
        <v>58.984407415636042</v>
      </c>
      <c r="R12" s="3">
        <f t="array" ref="R12">STDEV(IF(ISNUMBER(G10:G8769),G10:G8769,FALSE))</f>
        <v>41.247478203313563</v>
      </c>
      <c r="S12" s="3">
        <f t="array" ref="S12">STDEV(IF(ISNUMBER(H10:H8769),H10:H8769,FALSE))</f>
        <v>78.853296351123888</v>
      </c>
      <c r="T12" s="3">
        <f t="array" ref="T12">STDEV(IF(ISNUMBER(I10:I8769),I10:I8769,FALSE))</f>
        <v>12.018955737982834</v>
      </c>
      <c r="U12" s="128">
        <f>STDEV(J10:J8769)</f>
        <v>22.973185511180802</v>
      </c>
      <c r="X12" s="100">
        <v>200</v>
      </c>
      <c r="Y12" s="100">
        <v>40</v>
      </c>
      <c r="Z12" s="106">
        <f t="shared" si="7"/>
        <v>34.49582202484121</v>
      </c>
      <c r="AA12" s="100">
        <v>3</v>
      </c>
    </row>
    <row r="13" spans="2:27">
      <c r="B13" s="52">
        <v>41640</v>
      </c>
      <c r="C13" s="53">
        <v>0.125</v>
      </c>
      <c r="D13" s="97">
        <f t="shared" si="4"/>
        <v>41640.125</v>
      </c>
      <c r="E13" s="29">
        <v>4.3899999999999997</v>
      </c>
      <c r="F13" s="26">
        <f t="shared" si="0"/>
        <v>8.3848999999999982</v>
      </c>
      <c r="G13" s="29">
        <v>7.9550000000000001</v>
      </c>
      <c r="H13" s="26">
        <f t="shared" si="1"/>
        <v>15.194049999999999</v>
      </c>
      <c r="I13" s="29">
        <v>3.5625</v>
      </c>
      <c r="J13" s="26">
        <f t="shared" si="2"/>
        <v>6.8043749999999994</v>
      </c>
      <c r="K13" s="18">
        <f t="shared" si="5"/>
        <v>3</v>
      </c>
      <c r="L13" s="106">
        <f t="shared" si="3"/>
        <v>-27.69144702484121</v>
      </c>
      <c r="M13" s="106">
        <f t="shared" si="6"/>
        <v>34.49582202484121</v>
      </c>
      <c r="N13" s="23"/>
      <c r="O13" s="125" t="s">
        <v>15</v>
      </c>
      <c r="P13" s="126"/>
      <c r="Q13" s="127">
        <f t="array" ref="Q13">MEDIAN(IF(ISNUMBER(F10:F8769),F10:F8769,FALSE))</f>
        <v>28.867262499999999</v>
      </c>
      <c r="R13" s="3">
        <f t="array" ref="R13">MEDIAN(IF(ISNUMBER(G10:G8769),G10:G8769,FALSE))</f>
        <v>31.157499999999999</v>
      </c>
      <c r="S13" s="3">
        <f t="array" ref="S13">MEDIAN(IF(ISNUMBER(H10:H8769),H10:H8769,FALSE))</f>
        <v>59.675562499999998</v>
      </c>
      <c r="T13" s="3">
        <f t="array" ref="T13">MEDIAN(IF(ISNUMBER(I10:I8769),I10:I8769,FALSE))</f>
        <v>15.8375</v>
      </c>
      <c r="U13" s="128">
        <f>MEDIAN(J10:J8769)</f>
        <v>30.266337499999999</v>
      </c>
      <c r="X13" s="100">
        <v>200</v>
      </c>
      <c r="Y13" s="100">
        <v>40</v>
      </c>
      <c r="Z13" s="106">
        <f t="shared" si="7"/>
        <v>34.49582202484121</v>
      </c>
      <c r="AA13" s="100">
        <v>4</v>
      </c>
    </row>
    <row r="14" spans="2:27">
      <c r="B14" s="52">
        <v>41640</v>
      </c>
      <c r="C14" s="53">
        <v>0.16666666666424135</v>
      </c>
      <c r="D14" s="97">
        <f t="shared" si="4"/>
        <v>41640.166666666664</v>
      </c>
      <c r="E14" s="29">
        <v>2.9649999999999999</v>
      </c>
      <c r="F14" s="26">
        <f t="shared" si="0"/>
        <v>5.6631499999999999</v>
      </c>
      <c r="G14" s="29">
        <v>4.6449999999999996</v>
      </c>
      <c r="H14" s="26">
        <f t="shared" si="1"/>
        <v>8.8719499999999982</v>
      </c>
      <c r="I14" s="29">
        <v>1.6825000000000001</v>
      </c>
      <c r="J14" s="26">
        <f t="shared" si="2"/>
        <v>3.2135750000000001</v>
      </c>
      <c r="K14" s="18">
        <f t="shared" si="5"/>
        <v>3</v>
      </c>
      <c r="L14" s="106">
        <f t="shared" si="3"/>
        <v>-31.282247024841212</v>
      </c>
      <c r="M14" s="106">
        <f t="shared" si="6"/>
        <v>34.49582202484121</v>
      </c>
      <c r="N14" s="23"/>
      <c r="O14" s="125" t="s">
        <v>16</v>
      </c>
      <c r="P14" s="126"/>
      <c r="Q14" s="127">
        <f t="array" ref="Q14">MAX(IF(ISNUMBER(F10:F8769),F10:F8769,FALSE))</f>
        <v>586.24585000000002</v>
      </c>
      <c r="R14" s="3">
        <f t="array" ref="R14">MAX(IF(ISNUMBER(G10:G8769),G10:G8769,FALSE))</f>
        <v>379.99250000000001</v>
      </c>
      <c r="S14" s="3">
        <f t="array" ref="S14">MAX(IF(ISNUMBER(H10:H8769),H10:H8769,FALSE))</f>
        <v>725.78567499999997</v>
      </c>
      <c r="T14" s="3">
        <f t="array" ref="T14">MAX(IF(ISNUMBER(I10:I8769),I10:I8769,FALSE))</f>
        <v>82.1</v>
      </c>
      <c r="U14" s="128">
        <f>MAX(J10:J8769)</f>
        <v>156.81099999999998</v>
      </c>
      <c r="V14" s="173">
        <f>U15/(COUNT(D10:D2328))</f>
        <v>0.99525657611039242</v>
      </c>
      <c r="X14" s="100">
        <v>200</v>
      </c>
      <c r="Y14" s="100">
        <v>40</v>
      </c>
      <c r="Z14" s="106">
        <f t="shared" si="7"/>
        <v>34.49582202484121</v>
      </c>
      <c r="AA14" s="100">
        <v>5</v>
      </c>
    </row>
    <row r="15" spans="2:27">
      <c r="B15" s="52">
        <v>41640</v>
      </c>
      <c r="C15" s="53">
        <v>0.20833333333575865</v>
      </c>
      <c r="D15" s="97">
        <f t="shared" si="4"/>
        <v>41640.208333333336</v>
      </c>
      <c r="E15" s="29">
        <v>3.125</v>
      </c>
      <c r="F15" s="26">
        <f t="shared" si="0"/>
        <v>5.96875</v>
      </c>
      <c r="G15" s="29">
        <v>5.5049999999999999</v>
      </c>
      <c r="H15" s="26">
        <f t="shared" si="1"/>
        <v>10.51455</v>
      </c>
      <c r="I15" s="29">
        <v>2.3774999999999999</v>
      </c>
      <c r="J15" s="26">
        <f t="shared" si="2"/>
        <v>4.5410249999999994</v>
      </c>
      <c r="K15" s="18">
        <f t="shared" si="5"/>
        <v>3</v>
      </c>
      <c r="L15" s="106">
        <f t="shared" si="3"/>
        <v>-29.954797024841213</v>
      </c>
      <c r="M15" s="106">
        <f t="shared" si="6"/>
        <v>34.49582202484121</v>
      </c>
      <c r="N15" s="23"/>
      <c r="O15" s="125" t="s">
        <v>18</v>
      </c>
      <c r="P15" s="126"/>
      <c r="Q15" s="129">
        <f t="array" ref="Q15">COUNT(F10:F8769)</f>
        <v>2308</v>
      </c>
      <c r="R15" s="130">
        <f t="array" ref="R15">COUNT(G10:G8769)</f>
        <v>2313</v>
      </c>
      <c r="S15" s="130">
        <f t="array" ref="S15">COUNT(H10:H8769)</f>
        <v>2308</v>
      </c>
      <c r="T15" s="130">
        <f t="array" ref="T15">COUNT(I10:I8769)</f>
        <v>2313</v>
      </c>
      <c r="U15" s="128">
        <f>COUNT(J10:J8769)</f>
        <v>2308</v>
      </c>
      <c r="X15" s="100">
        <v>200</v>
      </c>
      <c r="Y15" s="100">
        <v>40</v>
      </c>
      <c r="Z15" s="106">
        <f t="shared" si="7"/>
        <v>34.49582202484121</v>
      </c>
      <c r="AA15" s="100">
        <v>6</v>
      </c>
    </row>
    <row r="16" spans="2:27">
      <c r="B16" s="52">
        <v>41640</v>
      </c>
      <c r="C16" s="53">
        <v>0.25</v>
      </c>
      <c r="D16" s="97">
        <f t="shared" si="4"/>
        <v>41640.25</v>
      </c>
      <c r="E16" s="29">
        <v>2.1924999999999999</v>
      </c>
      <c r="F16" s="26">
        <f t="shared" si="0"/>
        <v>4.1876749999999996</v>
      </c>
      <c r="G16" s="29">
        <v>3.8374999999999999</v>
      </c>
      <c r="H16" s="26">
        <f t="shared" si="1"/>
        <v>7.3296249999999992</v>
      </c>
      <c r="I16" s="29">
        <v>1.645</v>
      </c>
      <c r="J16" s="26">
        <f t="shared" si="2"/>
        <v>3.14195</v>
      </c>
      <c r="K16" s="18">
        <f t="shared" si="5"/>
        <v>3</v>
      </c>
      <c r="L16" s="106">
        <f t="shared" si="3"/>
        <v>-31.353872024841209</v>
      </c>
      <c r="M16" s="106">
        <f t="shared" si="6"/>
        <v>34.49582202484121</v>
      </c>
      <c r="N16" s="23"/>
      <c r="O16" s="125" t="s">
        <v>17</v>
      </c>
      <c r="P16" s="126"/>
      <c r="Q16" s="131">
        <f>+Q15/(Q15+COUNTBLANK(F10:F8769))</f>
        <v>0.26347031963470319</v>
      </c>
      <c r="R16" s="131">
        <f>+R15/(R15+COUNTBLANK(G10:G8769))</f>
        <v>0.26422206991089786</v>
      </c>
      <c r="S16" s="131">
        <f>+S15/(S15+COUNTBLANK(H10:H8769))</f>
        <v>0.26347031963470319</v>
      </c>
      <c r="T16" s="131">
        <f>+T15/(T15+COUNTBLANK(I10:I8769))</f>
        <v>0.26422206991089786</v>
      </c>
      <c r="U16" s="131">
        <f>+U15/(U15+COUNTBLANK(J10:J8769))</f>
        <v>0.26347031963470319</v>
      </c>
      <c r="X16" s="100">
        <v>200</v>
      </c>
      <c r="Y16" s="100">
        <v>40</v>
      </c>
      <c r="Z16" s="106">
        <f t="shared" si="7"/>
        <v>34.49582202484121</v>
      </c>
      <c r="AA16" s="100">
        <v>7</v>
      </c>
    </row>
    <row r="17" spans="2:27">
      <c r="B17" s="52">
        <v>41640</v>
      </c>
      <c r="C17" s="53">
        <v>0.29166666666424135</v>
      </c>
      <c r="D17" s="97">
        <f t="shared" si="4"/>
        <v>41640.291666666664</v>
      </c>
      <c r="E17" s="29">
        <v>2.1850000000000001</v>
      </c>
      <c r="F17" s="26">
        <f t="shared" si="0"/>
        <v>4.1733500000000001</v>
      </c>
      <c r="G17" s="29">
        <v>4.8224999999999998</v>
      </c>
      <c r="H17" s="26">
        <f t="shared" si="1"/>
        <v>9.2109749999999995</v>
      </c>
      <c r="I17" s="29">
        <v>2.64</v>
      </c>
      <c r="J17" s="26">
        <f t="shared" si="2"/>
        <v>5.0423999999999998</v>
      </c>
      <c r="K17" s="18">
        <f t="shared" si="5"/>
        <v>3</v>
      </c>
      <c r="L17" s="106">
        <f t="shared" si="3"/>
        <v>-29.45342202484121</v>
      </c>
      <c r="M17" s="106">
        <f t="shared" si="6"/>
        <v>34.49582202484121</v>
      </c>
      <c r="N17" s="23"/>
      <c r="O17" s="132" t="s">
        <v>148</v>
      </c>
      <c r="P17" s="133"/>
      <c r="Q17" s="134"/>
      <c r="R17" s="134"/>
      <c r="S17" s="134"/>
      <c r="T17" s="134"/>
      <c r="U17" s="135">
        <f>COUNTIF(J10:J8769,"&gt;=200")</f>
        <v>0</v>
      </c>
      <c r="X17" s="100">
        <v>200</v>
      </c>
      <c r="Y17" s="100">
        <v>40</v>
      </c>
      <c r="Z17" s="106">
        <f t="shared" si="7"/>
        <v>34.49582202484121</v>
      </c>
      <c r="AA17" s="100">
        <v>8</v>
      </c>
    </row>
    <row r="18" spans="2:27" ht="13.5" thickBot="1">
      <c r="B18" s="52">
        <v>41640</v>
      </c>
      <c r="C18" s="53">
        <v>0.33333333333575865</v>
      </c>
      <c r="D18" s="97">
        <f t="shared" si="4"/>
        <v>41640.333333333336</v>
      </c>
      <c r="E18" s="29">
        <v>2.7774999999999999</v>
      </c>
      <c r="F18" s="26">
        <f t="shared" si="0"/>
        <v>5.3050249999999997</v>
      </c>
      <c r="G18" s="29">
        <v>4.585</v>
      </c>
      <c r="H18" s="26">
        <f t="shared" si="1"/>
        <v>8.7573499999999989</v>
      </c>
      <c r="I18" s="29">
        <v>1.81</v>
      </c>
      <c r="J18" s="26">
        <f t="shared" si="2"/>
        <v>3.4571000000000001</v>
      </c>
      <c r="K18" s="18">
        <f t="shared" si="5"/>
        <v>3</v>
      </c>
      <c r="L18" s="106">
        <f t="shared" si="3"/>
        <v>-31.03872202484121</v>
      </c>
      <c r="M18" s="106">
        <f t="shared" si="6"/>
        <v>34.49582202484121</v>
      </c>
      <c r="N18" s="23"/>
      <c r="O18" s="136"/>
      <c r="P18" s="137"/>
      <c r="Q18" s="138"/>
      <c r="R18" s="138"/>
      <c r="S18" s="138"/>
      <c r="T18" s="138"/>
      <c r="U18" s="139"/>
      <c r="X18" s="100">
        <v>200</v>
      </c>
      <c r="Y18" s="100">
        <v>40</v>
      </c>
      <c r="Z18" s="106">
        <f t="shared" si="7"/>
        <v>34.49582202484121</v>
      </c>
      <c r="AA18" s="100">
        <v>9</v>
      </c>
    </row>
    <row r="19" spans="2:27">
      <c r="B19" s="52">
        <v>41640</v>
      </c>
      <c r="C19" s="53">
        <v>0.375</v>
      </c>
      <c r="D19" s="97">
        <f t="shared" si="4"/>
        <v>41640.375</v>
      </c>
      <c r="E19" s="29">
        <v>4.6475</v>
      </c>
      <c r="F19" s="26">
        <f t="shared" si="0"/>
        <v>8.8767250000000004</v>
      </c>
      <c r="G19" s="29">
        <v>9.4250000000000007</v>
      </c>
      <c r="H19" s="26">
        <f t="shared" si="1"/>
        <v>18.001750000000001</v>
      </c>
      <c r="I19" s="29">
        <v>4.78</v>
      </c>
      <c r="J19" s="26">
        <f t="shared" si="2"/>
        <v>9.1297999999999995</v>
      </c>
      <c r="K19" s="18">
        <f t="shared" si="5"/>
        <v>3</v>
      </c>
      <c r="L19" s="106">
        <f t="shared" si="3"/>
        <v>-25.366022024841211</v>
      </c>
      <c r="M19" s="106">
        <f t="shared" si="6"/>
        <v>34.49582202484121</v>
      </c>
      <c r="N19" s="23"/>
      <c r="O19" s="140"/>
      <c r="P19" s="140"/>
      <c r="Q19" s="81"/>
      <c r="R19" s="81"/>
      <c r="S19" s="81"/>
      <c r="T19" s="81"/>
      <c r="U19" s="7"/>
      <c r="X19" s="100">
        <v>200</v>
      </c>
      <c r="Y19" s="100">
        <v>40</v>
      </c>
      <c r="Z19" s="106">
        <f t="shared" si="7"/>
        <v>34.49582202484121</v>
      </c>
      <c r="AA19" s="100">
        <v>10</v>
      </c>
    </row>
    <row r="20" spans="2:27" ht="13.5" thickBot="1">
      <c r="B20" s="52">
        <v>41640</v>
      </c>
      <c r="C20" s="53">
        <v>0.41666666666424135</v>
      </c>
      <c r="D20" s="97">
        <f t="shared" si="4"/>
        <v>41640.416666666664</v>
      </c>
      <c r="E20" s="29">
        <v>6.23</v>
      </c>
      <c r="F20" s="26">
        <f t="shared" si="0"/>
        <v>11.8993</v>
      </c>
      <c r="G20" s="29">
        <v>12.0875</v>
      </c>
      <c r="H20" s="26">
        <f t="shared" si="1"/>
        <v>23.087125</v>
      </c>
      <c r="I20" s="29">
        <v>5.8574999999999999</v>
      </c>
      <c r="J20" s="26">
        <f t="shared" si="2"/>
        <v>11.187825</v>
      </c>
      <c r="K20" s="18">
        <f t="shared" si="5"/>
        <v>3</v>
      </c>
      <c r="L20" s="106">
        <f t="shared" si="3"/>
        <v>-23.30799702484121</v>
      </c>
      <c r="M20" s="106">
        <f t="shared" si="6"/>
        <v>34.49582202484121</v>
      </c>
      <c r="N20" s="23"/>
      <c r="O20" s="140"/>
      <c r="P20" s="140"/>
      <c r="Q20" s="81"/>
      <c r="R20" s="81"/>
      <c r="S20" s="81"/>
      <c r="T20" s="81"/>
      <c r="U20" s="7"/>
      <c r="X20" s="100">
        <v>200</v>
      </c>
      <c r="Y20" s="100">
        <v>40</v>
      </c>
      <c r="Z20" s="106">
        <f t="shared" si="7"/>
        <v>34.49582202484121</v>
      </c>
      <c r="AA20" s="100">
        <v>11</v>
      </c>
    </row>
    <row r="21" spans="2:27">
      <c r="B21" s="52">
        <v>41640</v>
      </c>
      <c r="C21" s="53">
        <v>0.45833333333575865</v>
      </c>
      <c r="D21" s="97">
        <f t="shared" si="4"/>
        <v>41640.458333333336</v>
      </c>
      <c r="E21" s="29">
        <v>5.19</v>
      </c>
      <c r="F21" s="26">
        <f t="shared" si="0"/>
        <v>9.9129000000000005</v>
      </c>
      <c r="G21" s="29">
        <v>12.93</v>
      </c>
      <c r="H21" s="26">
        <f t="shared" si="1"/>
        <v>24.696299999999997</v>
      </c>
      <c r="I21" s="29">
        <v>7.7374999999999998</v>
      </c>
      <c r="J21" s="26">
        <f t="shared" si="2"/>
        <v>14.778625</v>
      </c>
      <c r="K21" s="18">
        <f t="shared" si="5"/>
        <v>3</v>
      </c>
      <c r="L21" s="106">
        <f t="shared" si="3"/>
        <v>-19.717197024841212</v>
      </c>
      <c r="M21" s="106">
        <f t="shared" si="6"/>
        <v>34.49582202484121</v>
      </c>
      <c r="N21" s="23"/>
      <c r="P21" s="141" t="s">
        <v>149</v>
      </c>
      <c r="Q21" s="142"/>
      <c r="R21" s="142"/>
      <c r="S21" s="143"/>
      <c r="T21" s="144" t="s">
        <v>150</v>
      </c>
      <c r="U21" s="144" t="s">
        <v>151</v>
      </c>
      <c r="V21" s="145" t="s">
        <v>152</v>
      </c>
      <c r="W21" s="146"/>
      <c r="X21" s="100">
        <v>200</v>
      </c>
      <c r="Y21" s="100">
        <v>40</v>
      </c>
      <c r="Z21" s="106">
        <f t="shared" si="7"/>
        <v>34.49582202484121</v>
      </c>
      <c r="AA21" s="100">
        <v>12</v>
      </c>
    </row>
    <row r="22" spans="2:27">
      <c r="B22" s="52">
        <v>41640</v>
      </c>
      <c r="C22" s="53">
        <v>0.5</v>
      </c>
      <c r="D22" s="97">
        <f t="shared" si="4"/>
        <v>41640.5</v>
      </c>
      <c r="E22" s="29">
        <v>5.9649999999999999</v>
      </c>
      <c r="F22" s="26">
        <f t="shared" si="0"/>
        <v>11.393149999999999</v>
      </c>
      <c r="G22" s="29">
        <v>11.9575</v>
      </c>
      <c r="H22" s="26">
        <f t="shared" si="1"/>
        <v>22.838825</v>
      </c>
      <c r="I22" s="29">
        <v>5.99</v>
      </c>
      <c r="J22" s="26">
        <f t="shared" si="2"/>
        <v>11.440899999999999</v>
      </c>
      <c r="K22" s="18">
        <f t="shared" si="5"/>
        <v>3</v>
      </c>
      <c r="L22" s="106">
        <f t="shared" si="3"/>
        <v>-23.054922024841211</v>
      </c>
      <c r="M22" s="106">
        <f t="shared" si="6"/>
        <v>34.49582202484121</v>
      </c>
      <c r="N22" s="23"/>
      <c r="P22" s="147" t="s">
        <v>138</v>
      </c>
      <c r="Q22" s="148" t="s">
        <v>153</v>
      </c>
      <c r="R22" s="148" t="s">
        <v>143</v>
      </c>
      <c r="S22" s="149" t="s">
        <v>154</v>
      </c>
      <c r="T22" s="150"/>
      <c r="U22" s="150"/>
      <c r="V22" s="151"/>
      <c r="W22" s="146"/>
      <c r="X22" s="100">
        <v>200</v>
      </c>
      <c r="Y22" s="100">
        <v>40</v>
      </c>
      <c r="Z22" s="106">
        <f t="shared" si="7"/>
        <v>34.49582202484121</v>
      </c>
    </row>
    <row r="23" spans="2:27">
      <c r="B23" s="52">
        <v>41640</v>
      </c>
      <c r="C23" s="53">
        <v>0.54166666666424135</v>
      </c>
      <c r="D23" s="97">
        <f t="shared" si="4"/>
        <v>41640.541666666664</v>
      </c>
      <c r="E23" s="29">
        <v>7.3574999999999999</v>
      </c>
      <c r="F23" s="26">
        <f t="shared" si="0"/>
        <v>14.052824999999999</v>
      </c>
      <c r="G23" s="29">
        <v>16.022500000000001</v>
      </c>
      <c r="H23" s="26">
        <f t="shared" si="1"/>
        <v>30.602975000000001</v>
      </c>
      <c r="I23" s="29">
        <v>8.6624999999999996</v>
      </c>
      <c r="J23" s="26">
        <f t="shared" si="2"/>
        <v>16.545375</v>
      </c>
      <c r="K23" s="18">
        <f t="shared" si="5"/>
        <v>3</v>
      </c>
      <c r="L23" s="106">
        <f t="shared" si="3"/>
        <v>-17.95044702484121</v>
      </c>
      <c r="M23" s="106">
        <f t="shared" si="6"/>
        <v>34.49582202484121</v>
      </c>
      <c r="N23" s="23"/>
      <c r="P23" s="152">
        <f>C10</f>
        <v>0</v>
      </c>
      <c r="Q23" s="153">
        <f t="shared" ref="Q23:Q46" si="8">AVERAGEIF($C$10:$C$8769,$C10,$J$10:$J$8769)</f>
        <v>19.04381580756014</v>
      </c>
      <c r="R23" s="153">
        <f t="shared" ref="R23:R46" si="9">AVERAGEIFS($J$10:$J$8769,$K$10:$K$8769,"&lt;6",$C$10:$C$8769,$P23)</f>
        <v>19.26018164251208</v>
      </c>
      <c r="S23" s="154">
        <f t="shared" ref="S23:S46" si="10">AVERAGEIFS($J$10:$J$8769,$K$10:$K$8769,"&gt;5",$C$10:$C$8769,$P23)</f>
        <v>18.510628571428573</v>
      </c>
      <c r="T23" s="153">
        <f>AVERAGE($Q$23:$Q$46)</f>
        <v>34.544276514186123</v>
      </c>
      <c r="U23" s="153">
        <f>AVERAGE($R$23:$R$46)</f>
        <v>38.554800148506686</v>
      </c>
      <c r="V23" s="155">
        <f>AVERAGE($S$23:$S$46)</f>
        <v>24.7739316468254</v>
      </c>
      <c r="W23" s="6"/>
      <c r="X23" s="100">
        <v>200</v>
      </c>
      <c r="Y23" s="100">
        <v>40</v>
      </c>
      <c r="Z23" s="106">
        <f t="shared" si="7"/>
        <v>34.49582202484121</v>
      </c>
    </row>
    <row r="24" spans="2:27">
      <c r="B24" s="52">
        <v>41640</v>
      </c>
      <c r="C24" s="53">
        <v>0.58333333333575865</v>
      </c>
      <c r="D24" s="97">
        <f t="shared" si="4"/>
        <v>41640.583333333336</v>
      </c>
      <c r="E24" s="29">
        <v>7.2125000000000004</v>
      </c>
      <c r="F24" s="26">
        <f t="shared" si="0"/>
        <v>13.775875000000001</v>
      </c>
      <c r="G24" s="29">
        <v>16.202500000000001</v>
      </c>
      <c r="H24" s="26">
        <f t="shared" si="1"/>
        <v>30.946774999999999</v>
      </c>
      <c r="I24" s="29">
        <v>8.9924999999999997</v>
      </c>
      <c r="J24" s="26">
        <f t="shared" si="2"/>
        <v>17.175674999999998</v>
      </c>
      <c r="K24" s="18">
        <f t="shared" si="5"/>
        <v>3</v>
      </c>
      <c r="L24" s="106">
        <f t="shared" si="3"/>
        <v>-17.320147024841212</v>
      </c>
      <c r="M24" s="106">
        <f t="shared" si="6"/>
        <v>34.49582202484121</v>
      </c>
      <c r="N24" s="23"/>
      <c r="P24" s="152">
        <f t="shared" ref="P24:P46" si="11">C11</f>
        <v>4.1666666664241347E-2</v>
      </c>
      <c r="Q24" s="153">
        <f t="shared" si="8"/>
        <v>18.024591237113395</v>
      </c>
      <c r="R24" s="153">
        <f t="shared" si="9"/>
        <v>18.56173985507246</v>
      </c>
      <c r="S24" s="154">
        <f t="shared" si="10"/>
        <v>16.700903571428569</v>
      </c>
      <c r="T24" s="153">
        <f t="shared" ref="T24:T46" si="12">AVERAGE($Q$23:$Q$46)</f>
        <v>34.544276514186123</v>
      </c>
      <c r="U24" s="153">
        <f t="shared" ref="U24:U46" si="13">AVERAGE($R$23:$R$46)</f>
        <v>38.554800148506686</v>
      </c>
      <c r="V24" s="155">
        <f t="shared" ref="V24:V46" si="14">AVERAGE($S$23:$S$46)</f>
        <v>24.7739316468254</v>
      </c>
      <c r="W24" s="6"/>
      <c r="X24" s="100">
        <v>200</v>
      </c>
      <c r="Y24" s="100">
        <v>40</v>
      </c>
      <c r="Z24" s="106">
        <f t="shared" si="7"/>
        <v>34.49582202484121</v>
      </c>
    </row>
    <row r="25" spans="2:27">
      <c r="B25" s="52">
        <v>41640</v>
      </c>
      <c r="C25" s="53">
        <v>0.625</v>
      </c>
      <c r="D25" s="97">
        <f t="shared" si="4"/>
        <v>41640.625</v>
      </c>
      <c r="E25" s="29">
        <v>4.6349999999999998</v>
      </c>
      <c r="F25" s="26">
        <f t="shared" si="0"/>
        <v>8.8528500000000001</v>
      </c>
      <c r="G25" s="29">
        <v>9.68</v>
      </c>
      <c r="H25" s="26">
        <f t="shared" si="1"/>
        <v>18.488799999999998</v>
      </c>
      <c r="I25" s="29">
        <v>5.0449999999999999</v>
      </c>
      <c r="J25" s="26">
        <f t="shared" si="2"/>
        <v>9.6359499999999993</v>
      </c>
      <c r="K25" s="18">
        <f t="shared" si="5"/>
        <v>3</v>
      </c>
      <c r="L25" s="106">
        <f t="shared" si="3"/>
        <v>-24.859872024841209</v>
      </c>
      <c r="M25" s="106">
        <f t="shared" si="6"/>
        <v>34.49582202484121</v>
      </c>
      <c r="N25" s="23"/>
      <c r="P25" s="152">
        <f t="shared" si="11"/>
        <v>8.3333333335758653E-2</v>
      </c>
      <c r="Q25" s="153">
        <f t="shared" si="8"/>
        <v>15.746079381443296</v>
      </c>
      <c r="R25" s="153">
        <f t="shared" si="9"/>
        <v>16.345240217391304</v>
      </c>
      <c r="S25" s="154">
        <f t="shared" si="10"/>
        <v>14.269575892857139</v>
      </c>
      <c r="T25" s="153">
        <f t="shared" si="12"/>
        <v>34.544276514186123</v>
      </c>
      <c r="U25" s="153">
        <f t="shared" si="13"/>
        <v>38.554800148506686</v>
      </c>
      <c r="V25" s="155">
        <f t="shared" si="14"/>
        <v>24.7739316468254</v>
      </c>
      <c r="W25" s="6"/>
      <c r="X25" s="100">
        <v>200</v>
      </c>
      <c r="Y25" s="100">
        <v>40</v>
      </c>
      <c r="Z25" s="106">
        <f t="shared" si="7"/>
        <v>34.49582202484121</v>
      </c>
    </row>
    <row r="26" spans="2:27">
      <c r="B26" s="52">
        <v>41640</v>
      </c>
      <c r="C26" s="53">
        <v>0.66666666666424135</v>
      </c>
      <c r="D26" s="97">
        <f t="shared" si="4"/>
        <v>41640.666666666664</v>
      </c>
      <c r="E26" s="29">
        <v>5.3174999999999999</v>
      </c>
      <c r="F26" s="26">
        <f t="shared" si="0"/>
        <v>10.156424999999999</v>
      </c>
      <c r="G26" s="29">
        <v>10.29</v>
      </c>
      <c r="H26" s="26">
        <f t="shared" si="1"/>
        <v>19.653899999999997</v>
      </c>
      <c r="I26" s="29">
        <v>4.9725000000000001</v>
      </c>
      <c r="J26" s="26">
        <f t="shared" si="2"/>
        <v>9.4974749999999997</v>
      </c>
      <c r="K26" s="18">
        <f t="shared" si="5"/>
        <v>3</v>
      </c>
      <c r="L26" s="106">
        <f t="shared" si="3"/>
        <v>-24.998347024841209</v>
      </c>
      <c r="M26" s="106">
        <f t="shared" si="6"/>
        <v>34.49582202484121</v>
      </c>
      <c r="N26" s="23"/>
      <c r="P26" s="152">
        <f t="shared" si="11"/>
        <v>0.125</v>
      </c>
      <c r="Q26" s="153">
        <f t="shared" si="8"/>
        <v>14.744379553264599</v>
      </c>
      <c r="R26" s="153">
        <f t="shared" si="9"/>
        <v>15.110798913043475</v>
      </c>
      <c r="S26" s="154">
        <f t="shared" si="10"/>
        <v>13.84141755952381</v>
      </c>
      <c r="T26" s="153">
        <f t="shared" si="12"/>
        <v>34.544276514186123</v>
      </c>
      <c r="U26" s="153">
        <f t="shared" si="13"/>
        <v>38.554800148506686</v>
      </c>
      <c r="V26" s="155">
        <f t="shared" si="14"/>
        <v>24.7739316468254</v>
      </c>
      <c r="W26" s="6"/>
      <c r="X26" s="100">
        <v>200</v>
      </c>
      <c r="Y26" s="100">
        <v>40</v>
      </c>
      <c r="Z26" s="106">
        <f t="shared" si="7"/>
        <v>34.49582202484121</v>
      </c>
    </row>
    <row r="27" spans="2:27">
      <c r="B27" s="52">
        <v>41640</v>
      </c>
      <c r="C27" s="53">
        <v>0.70833333333575865</v>
      </c>
      <c r="D27" s="97">
        <f t="shared" si="4"/>
        <v>41640.708333333336</v>
      </c>
      <c r="E27" s="29">
        <v>3.7574999999999998</v>
      </c>
      <c r="F27" s="26">
        <f t="shared" si="0"/>
        <v>7.1768249999999991</v>
      </c>
      <c r="G27" s="29">
        <v>6.7949999999999999</v>
      </c>
      <c r="H27" s="26">
        <f t="shared" si="1"/>
        <v>12.978449999999999</v>
      </c>
      <c r="I27" s="29">
        <v>3.0350000000000001</v>
      </c>
      <c r="J27" s="26">
        <f t="shared" si="2"/>
        <v>5.7968500000000001</v>
      </c>
      <c r="K27" s="18">
        <f t="shared" si="5"/>
        <v>3</v>
      </c>
      <c r="L27" s="106">
        <f t="shared" si="3"/>
        <v>-28.698972024841211</v>
      </c>
      <c r="M27" s="106">
        <f t="shared" si="6"/>
        <v>34.49582202484121</v>
      </c>
      <c r="N27" s="23"/>
      <c r="P27" s="152">
        <f t="shared" si="11"/>
        <v>0.16666666666424135</v>
      </c>
      <c r="Q27" s="153">
        <f t="shared" si="8"/>
        <v>16.392476546391752</v>
      </c>
      <c r="R27" s="153">
        <f t="shared" si="9"/>
        <v>17.63919601449275</v>
      </c>
      <c r="S27" s="154">
        <f t="shared" si="10"/>
        <v>13.320203571428573</v>
      </c>
      <c r="T27" s="153">
        <f t="shared" si="12"/>
        <v>34.544276514186123</v>
      </c>
      <c r="U27" s="153">
        <f t="shared" si="13"/>
        <v>38.554800148506686</v>
      </c>
      <c r="V27" s="155">
        <f t="shared" si="14"/>
        <v>24.7739316468254</v>
      </c>
      <c r="W27" s="6"/>
      <c r="X27" s="100">
        <v>200</v>
      </c>
      <c r="Y27" s="100">
        <v>40</v>
      </c>
      <c r="Z27" s="106">
        <f t="shared" si="7"/>
        <v>34.49582202484121</v>
      </c>
    </row>
    <row r="28" spans="2:27">
      <c r="B28" s="52">
        <v>41640</v>
      </c>
      <c r="C28" s="53">
        <v>0.75</v>
      </c>
      <c r="D28" s="97">
        <f t="shared" si="4"/>
        <v>41640.75</v>
      </c>
      <c r="E28" s="29">
        <v>6.5350000000000001</v>
      </c>
      <c r="F28" s="26">
        <f t="shared" si="0"/>
        <v>12.48185</v>
      </c>
      <c r="G28" s="29">
        <v>11.2925</v>
      </c>
      <c r="H28" s="26">
        <f t="shared" si="1"/>
        <v>21.568674999999999</v>
      </c>
      <c r="I28" s="29">
        <v>4.7575000000000003</v>
      </c>
      <c r="J28" s="26">
        <f t="shared" si="2"/>
        <v>9.086825000000001</v>
      </c>
      <c r="K28" s="18">
        <f t="shared" si="5"/>
        <v>3</v>
      </c>
      <c r="L28" s="106">
        <f t="shared" si="3"/>
        <v>-25.408997024841209</v>
      </c>
      <c r="M28" s="106">
        <f t="shared" si="6"/>
        <v>34.49582202484121</v>
      </c>
      <c r="N28" s="23"/>
      <c r="P28" s="152">
        <f t="shared" si="11"/>
        <v>0.20833333333575865</v>
      </c>
      <c r="Q28" s="153">
        <f t="shared" si="8"/>
        <v>22.946582474226812</v>
      </c>
      <c r="R28" s="153">
        <f t="shared" si="9"/>
        <v>25.68583224637683</v>
      </c>
      <c r="S28" s="154">
        <f t="shared" si="10"/>
        <v>16.196288392857145</v>
      </c>
      <c r="T28" s="153">
        <f t="shared" si="12"/>
        <v>34.544276514186123</v>
      </c>
      <c r="U28" s="153">
        <f t="shared" si="13"/>
        <v>38.554800148506686</v>
      </c>
      <c r="V28" s="155">
        <f t="shared" si="14"/>
        <v>24.7739316468254</v>
      </c>
      <c r="W28" s="6"/>
      <c r="X28" s="100">
        <v>200</v>
      </c>
      <c r="Y28" s="100">
        <v>40</v>
      </c>
      <c r="Z28" s="106">
        <f t="shared" si="7"/>
        <v>34.49582202484121</v>
      </c>
    </row>
    <row r="29" spans="2:27">
      <c r="B29" s="52">
        <v>41640</v>
      </c>
      <c r="C29" s="53">
        <v>0.79166666666424135</v>
      </c>
      <c r="D29" s="97">
        <f t="shared" si="4"/>
        <v>41640.791666666664</v>
      </c>
      <c r="E29" s="29">
        <v>4.5724999999999998</v>
      </c>
      <c r="F29" s="26">
        <f t="shared" si="0"/>
        <v>8.7334749999999985</v>
      </c>
      <c r="G29" s="29">
        <v>9.69</v>
      </c>
      <c r="H29" s="26">
        <f t="shared" si="1"/>
        <v>18.507899999999999</v>
      </c>
      <c r="I29" s="29">
        <v>5.1100000000000003</v>
      </c>
      <c r="J29" s="26">
        <f t="shared" si="2"/>
        <v>9.7600999999999996</v>
      </c>
      <c r="K29" s="18">
        <f t="shared" si="5"/>
        <v>3</v>
      </c>
      <c r="L29" s="106">
        <f t="shared" si="3"/>
        <v>-24.735722024841209</v>
      </c>
      <c r="M29" s="106">
        <f t="shared" si="6"/>
        <v>34.49582202484121</v>
      </c>
      <c r="N29" s="23"/>
      <c r="P29" s="152">
        <f t="shared" si="11"/>
        <v>0.25</v>
      </c>
      <c r="Q29" s="153">
        <f t="shared" si="8"/>
        <v>30.593572680412379</v>
      </c>
      <c r="R29" s="153">
        <f t="shared" si="9"/>
        <v>34.461451811594202</v>
      </c>
      <c r="S29" s="154">
        <f t="shared" si="10"/>
        <v>21.062013392857136</v>
      </c>
      <c r="T29" s="153">
        <f t="shared" si="12"/>
        <v>34.544276514186123</v>
      </c>
      <c r="U29" s="153">
        <f t="shared" si="13"/>
        <v>38.554800148506686</v>
      </c>
      <c r="V29" s="155">
        <f t="shared" si="14"/>
        <v>24.7739316468254</v>
      </c>
      <c r="W29" s="6"/>
      <c r="X29" s="100">
        <v>200</v>
      </c>
      <c r="Y29" s="100">
        <v>40</v>
      </c>
      <c r="Z29" s="106">
        <f t="shared" si="7"/>
        <v>34.49582202484121</v>
      </c>
    </row>
    <row r="30" spans="2:27">
      <c r="B30" s="52">
        <v>41640</v>
      </c>
      <c r="C30" s="53">
        <v>0.83333333333575865</v>
      </c>
      <c r="D30" s="97">
        <f t="shared" si="4"/>
        <v>41640.833333333336</v>
      </c>
      <c r="E30" s="29">
        <v>3.5125000000000002</v>
      </c>
      <c r="F30" s="26">
        <f t="shared" si="0"/>
        <v>6.7088749999999999</v>
      </c>
      <c r="G30" s="29">
        <v>6.5449999999999999</v>
      </c>
      <c r="H30" s="26">
        <f t="shared" si="1"/>
        <v>12.50095</v>
      </c>
      <c r="I30" s="29">
        <v>3.03</v>
      </c>
      <c r="J30" s="26">
        <f t="shared" si="2"/>
        <v>5.7872999999999992</v>
      </c>
      <c r="K30" s="18">
        <f t="shared" si="5"/>
        <v>3</v>
      </c>
      <c r="L30" s="106">
        <f t="shared" si="3"/>
        <v>-28.708522024841212</v>
      </c>
      <c r="M30" s="106">
        <f t="shared" si="6"/>
        <v>34.49582202484121</v>
      </c>
      <c r="N30" s="23"/>
      <c r="P30" s="152">
        <f t="shared" si="11"/>
        <v>0.29166666666424135</v>
      </c>
      <c r="Q30" s="153">
        <f t="shared" si="8"/>
        <v>46.788600515463912</v>
      </c>
      <c r="R30" s="153">
        <f t="shared" si="9"/>
        <v>55.707226086956524</v>
      </c>
      <c r="S30" s="154">
        <f t="shared" si="10"/>
        <v>24.810558928571428</v>
      </c>
      <c r="T30" s="153">
        <f t="shared" si="12"/>
        <v>34.544276514186123</v>
      </c>
      <c r="U30" s="153">
        <f t="shared" si="13"/>
        <v>38.554800148506686</v>
      </c>
      <c r="V30" s="155">
        <f t="shared" si="14"/>
        <v>24.7739316468254</v>
      </c>
      <c r="W30" s="6"/>
      <c r="X30" s="100">
        <v>200</v>
      </c>
      <c r="Y30" s="100">
        <v>40</v>
      </c>
      <c r="Z30" s="106">
        <f t="shared" si="7"/>
        <v>34.49582202484121</v>
      </c>
    </row>
    <row r="31" spans="2:27">
      <c r="B31" s="52">
        <v>41640</v>
      </c>
      <c r="C31" s="53">
        <v>0.875</v>
      </c>
      <c r="D31" s="97">
        <f t="shared" si="4"/>
        <v>41640.875</v>
      </c>
      <c r="E31" s="29">
        <v>5.1950000000000003</v>
      </c>
      <c r="F31" s="26">
        <f t="shared" si="0"/>
        <v>9.9224499999999995</v>
      </c>
      <c r="G31" s="29">
        <v>9.02</v>
      </c>
      <c r="H31" s="26">
        <f t="shared" si="1"/>
        <v>17.228199999999998</v>
      </c>
      <c r="I31" s="29">
        <v>3.8275000000000001</v>
      </c>
      <c r="J31" s="26">
        <f t="shared" si="2"/>
        <v>7.3105250000000002</v>
      </c>
      <c r="K31" s="18">
        <f t="shared" si="5"/>
        <v>3</v>
      </c>
      <c r="L31" s="106">
        <f t="shared" si="3"/>
        <v>-27.185297024841212</v>
      </c>
      <c r="M31" s="106">
        <f t="shared" si="6"/>
        <v>34.49582202484121</v>
      </c>
      <c r="N31" s="23"/>
      <c r="P31" s="152">
        <f t="shared" si="11"/>
        <v>0.33333333333575865</v>
      </c>
      <c r="Q31" s="153">
        <f t="shared" si="8"/>
        <v>55.823442010309293</v>
      </c>
      <c r="R31" s="153">
        <f t="shared" si="9"/>
        <v>68.274541666666678</v>
      </c>
      <c r="S31" s="154">
        <f t="shared" si="10"/>
        <v>25.140375000000006</v>
      </c>
      <c r="T31" s="153">
        <f t="shared" si="12"/>
        <v>34.544276514186123</v>
      </c>
      <c r="U31" s="153">
        <f t="shared" si="13"/>
        <v>38.554800148506686</v>
      </c>
      <c r="V31" s="155">
        <f t="shared" si="14"/>
        <v>24.7739316468254</v>
      </c>
      <c r="W31" s="6"/>
      <c r="X31" s="100">
        <v>200</v>
      </c>
      <c r="Y31" s="100">
        <v>40</v>
      </c>
      <c r="Z31" s="106">
        <f t="shared" si="7"/>
        <v>34.49582202484121</v>
      </c>
    </row>
    <row r="32" spans="2:27">
      <c r="B32" s="52">
        <v>41640</v>
      </c>
      <c r="C32" s="53">
        <v>0.91666666666424135</v>
      </c>
      <c r="D32" s="97">
        <f t="shared" si="4"/>
        <v>41640.916666666664</v>
      </c>
      <c r="E32" s="29">
        <v>4.0999999999999996</v>
      </c>
      <c r="F32" s="26">
        <f t="shared" si="0"/>
        <v>7.8309999999999986</v>
      </c>
      <c r="G32" s="29">
        <v>7.0949999999999998</v>
      </c>
      <c r="H32" s="26">
        <f t="shared" si="1"/>
        <v>13.551449999999999</v>
      </c>
      <c r="I32" s="29">
        <v>2.9950000000000001</v>
      </c>
      <c r="J32" s="26">
        <f t="shared" si="2"/>
        <v>5.7204499999999996</v>
      </c>
      <c r="K32" s="18">
        <f t="shared" si="5"/>
        <v>3</v>
      </c>
      <c r="L32" s="106">
        <f t="shared" si="3"/>
        <v>-28.775372024841211</v>
      </c>
      <c r="M32" s="106">
        <f t="shared" si="6"/>
        <v>34.49582202484121</v>
      </c>
      <c r="N32" s="23"/>
      <c r="P32" s="152">
        <f t="shared" si="11"/>
        <v>0.375</v>
      </c>
      <c r="Q32" s="153">
        <f t="shared" si="8"/>
        <v>46.003137628866</v>
      </c>
      <c r="R32" s="153">
        <f t="shared" si="9"/>
        <v>53.435640942028982</v>
      </c>
      <c r="S32" s="154">
        <f t="shared" si="10"/>
        <v>27.687325892857135</v>
      </c>
      <c r="T32" s="153">
        <f t="shared" si="12"/>
        <v>34.544276514186123</v>
      </c>
      <c r="U32" s="153">
        <f t="shared" si="13"/>
        <v>38.554800148506686</v>
      </c>
      <c r="V32" s="155">
        <f t="shared" si="14"/>
        <v>24.7739316468254</v>
      </c>
      <c r="W32" s="6"/>
      <c r="X32" s="100">
        <v>200</v>
      </c>
      <c r="Y32" s="100">
        <v>40</v>
      </c>
      <c r="Z32" s="106">
        <f t="shared" si="7"/>
        <v>34.49582202484121</v>
      </c>
    </row>
    <row r="33" spans="2:26">
      <c r="B33" s="52">
        <v>41640</v>
      </c>
      <c r="C33" s="53">
        <v>0.95833333333575865</v>
      </c>
      <c r="D33" s="97">
        <f t="shared" si="4"/>
        <v>41640.958333333336</v>
      </c>
      <c r="E33" s="29">
        <v>5.6974999999999998</v>
      </c>
      <c r="F33" s="26">
        <f t="shared" si="0"/>
        <v>10.882224999999998</v>
      </c>
      <c r="G33" s="29">
        <v>13.397500000000001</v>
      </c>
      <c r="H33" s="26">
        <f t="shared" si="1"/>
        <v>25.589224999999999</v>
      </c>
      <c r="I33" s="29">
        <v>7.7</v>
      </c>
      <c r="J33" s="26">
        <f t="shared" si="2"/>
        <v>14.706999999999999</v>
      </c>
      <c r="K33" s="18">
        <f t="shared" si="5"/>
        <v>3</v>
      </c>
      <c r="L33" s="106">
        <f t="shared" si="3"/>
        <v>-19.78882202484121</v>
      </c>
      <c r="M33" s="106">
        <f t="shared" si="6"/>
        <v>34.49582202484121</v>
      </c>
      <c r="N33" s="23"/>
      <c r="P33" s="152">
        <f t="shared" si="11"/>
        <v>0.41666666666424135</v>
      </c>
      <c r="Q33" s="153">
        <f t="shared" si="8"/>
        <v>40.16293522336769</v>
      </c>
      <c r="R33" s="153">
        <f t="shared" si="9"/>
        <v>44.249325241545876</v>
      </c>
      <c r="S33" s="154">
        <f t="shared" si="10"/>
        <v>30.092902678571431</v>
      </c>
      <c r="T33" s="153">
        <f t="shared" si="12"/>
        <v>34.544276514186123</v>
      </c>
      <c r="U33" s="153">
        <f t="shared" si="13"/>
        <v>38.554800148506686</v>
      </c>
      <c r="V33" s="155">
        <f t="shared" si="14"/>
        <v>24.7739316468254</v>
      </c>
      <c r="W33" s="6"/>
      <c r="X33" s="100">
        <v>200</v>
      </c>
      <c r="Y33" s="100">
        <v>40</v>
      </c>
      <c r="Z33" s="106">
        <f t="shared" si="7"/>
        <v>34.49582202484121</v>
      </c>
    </row>
    <row r="34" spans="2:26">
      <c r="B34" s="52">
        <v>41641</v>
      </c>
      <c r="C34" s="53">
        <v>0</v>
      </c>
      <c r="D34" s="97">
        <f t="shared" si="4"/>
        <v>41641</v>
      </c>
      <c r="E34" s="29">
        <v>1.4524999999999999</v>
      </c>
      <c r="F34" s="26">
        <f t="shared" si="0"/>
        <v>2.7742749999999998</v>
      </c>
      <c r="G34" s="29">
        <v>3.98</v>
      </c>
      <c r="H34" s="26">
        <f t="shared" si="1"/>
        <v>7.6017999999999999</v>
      </c>
      <c r="I34" s="29">
        <v>2.5299999999999998</v>
      </c>
      <c r="J34" s="26">
        <f t="shared" si="2"/>
        <v>4.8322999999999992</v>
      </c>
      <c r="K34" s="18">
        <f t="shared" si="5"/>
        <v>4</v>
      </c>
      <c r="L34" s="106">
        <f t="shared" si="3"/>
        <v>-29.66352202484121</v>
      </c>
      <c r="M34" s="106">
        <f t="shared" si="6"/>
        <v>34.49582202484121</v>
      </c>
      <c r="N34" s="23"/>
      <c r="P34" s="152">
        <f t="shared" si="11"/>
        <v>0.45833333333575865</v>
      </c>
      <c r="Q34" s="153">
        <f t="shared" si="8"/>
        <v>36.452601315789487</v>
      </c>
      <c r="R34" s="153">
        <f t="shared" si="9"/>
        <v>39.968389179104484</v>
      </c>
      <c r="S34" s="154">
        <f t="shared" si="10"/>
        <v>28.039823214285711</v>
      </c>
      <c r="T34" s="153">
        <f t="shared" si="12"/>
        <v>34.544276514186123</v>
      </c>
      <c r="U34" s="153">
        <f t="shared" si="13"/>
        <v>38.554800148506686</v>
      </c>
      <c r="V34" s="155">
        <f t="shared" si="14"/>
        <v>24.7739316468254</v>
      </c>
      <c r="W34" s="6"/>
      <c r="X34" s="100">
        <v>200</v>
      </c>
      <c r="Y34" s="100">
        <v>40</v>
      </c>
      <c r="Z34" s="106">
        <f t="shared" si="7"/>
        <v>34.49582202484121</v>
      </c>
    </row>
    <row r="35" spans="2:26">
      <c r="B35" s="52">
        <v>41641</v>
      </c>
      <c r="C35" s="53">
        <v>4.1666666664241347E-2</v>
      </c>
      <c r="D35" s="97">
        <f t="shared" si="4"/>
        <v>41641.041666666664</v>
      </c>
      <c r="E35" s="29">
        <v>2.8975</v>
      </c>
      <c r="F35" s="26">
        <f t="shared" si="0"/>
        <v>5.5342249999999993</v>
      </c>
      <c r="G35" s="29">
        <v>5.5875000000000004</v>
      </c>
      <c r="H35" s="26">
        <f t="shared" si="1"/>
        <v>10.672124999999999</v>
      </c>
      <c r="I35" s="29">
        <v>2.6875</v>
      </c>
      <c r="J35" s="26">
        <f t="shared" si="2"/>
        <v>5.1331249999999997</v>
      </c>
      <c r="K35" s="18">
        <f t="shared" si="5"/>
        <v>4</v>
      </c>
      <c r="L35" s="106">
        <f t="shared" si="3"/>
        <v>-29.362697024841211</v>
      </c>
      <c r="M35" s="106">
        <f t="shared" si="6"/>
        <v>34.49582202484121</v>
      </c>
      <c r="N35" s="23"/>
      <c r="P35" s="152">
        <f t="shared" si="11"/>
        <v>0.5</v>
      </c>
      <c r="Q35" s="153">
        <f t="shared" si="8"/>
        <v>35.303887105263172</v>
      </c>
      <c r="R35" s="153">
        <f t="shared" si="9"/>
        <v>38.546223134328365</v>
      </c>
      <c r="S35" s="154">
        <f t="shared" si="10"/>
        <v>27.545440178571418</v>
      </c>
      <c r="T35" s="153">
        <f t="shared" si="12"/>
        <v>34.544276514186123</v>
      </c>
      <c r="U35" s="153">
        <f t="shared" si="13"/>
        <v>38.554800148506686</v>
      </c>
      <c r="V35" s="155">
        <f t="shared" si="14"/>
        <v>24.7739316468254</v>
      </c>
      <c r="W35" s="6"/>
      <c r="X35" s="100">
        <v>200</v>
      </c>
      <c r="Y35" s="100">
        <v>40</v>
      </c>
      <c r="Z35" s="106">
        <f t="shared" si="7"/>
        <v>34.49582202484121</v>
      </c>
    </row>
    <row r="36" spans="2:26">
      <c r="B36" s="52">
        <v>41641</v>
      </c>
      <c r="C36" s="53">
        <v>8.3333333335758653E-2</v>
      </c>
      <c r="D36" s="97">
        <f t="shared" si="4"/>
        <v>41641.083333333336</v>
      </c>
      <c r="E36" s="29">
        <v>3.5750000000000002</v>
      </c>
      <c r="F36" s="26">
        <f t="shared" si="0"/>
        <v>6.8282499999999997</v>
      </c>
      <c r="G36" s="29">
        <v>6.31</v>
      </c>
      <c r="H36" s="26">
        <f t="shared" si="1"/>
        <v>12.052099999999999</v>
      </c>
      <c r="I36" s="29">
        <v>2.7349999999999999</v>
      </c>
      <c r="J36" s="26">
        <f t="shared" si="2"/>
        <v>5.2238499999999997</v>
      </c>
      <c r="K36" s="18">
        <f t="shared" si="5"/>
        <v>4</v>
      </c>
      <c r="L36" s="106">
        <f t="shared" si="3"/>
        <v>-29.271972024841212</v>
      </c>
      <c r="M36" s="106">
        <f t="shared" si="6"/>
        <v>34.49582202484121</v>
      </c>
      <c r="N36" s="23"/>
      <c r="P36" s="152">
        <f t="shared" si="11"/>
        <v>0.54166666666424135</v>
      </c>
      <c r="Q36" s="153">
        <f t="shared" si="8"/>
        <v>35.538963058419235</v>
      </c>
      <c r="R36" s="153">
        <f t="shared" si="9"/>
        <v>38.837381763285016</v>
      </c>
      <c r="S36" s="154">
        <f t="shared" si="10"/>
        <v>27.410716964285712</v>
      </c>
      <c r="T36" s="153">
        <f t="shared" si="12"/>
        <v>34.544276514186123</v>
      </c>
      <c r="U36" s="153">
        <f t="shared" si="13"/>
        <v>38.554800148506686</v>
      </c>
      <c r="V36" s="155">
        <f t="shared" si="14"/>
        <v>24.7739316468254</v>
      </c>
      <c r="W36" s="6"/>
      <c r="X36" s="100">
        <v>200</v>
      </c>
      <c r="Y36" s="100">
        <v>40</v>
      </c>
      <c r="Z36" s="106">
        <f t="shared" si="7"/>
        <v>34.49582202484121</v>
      </c>
    </row>
    <row r="37" spans="2:26">
      <c r="B37" s="52">
        <v>41641</v>
      </c>
      <c r="C37" s="53">
        <v>0.125</v>
      </c>
      <c r="D37" s="97">
        <f t="shared" si="4"/>
        <v>41641.125</v>
      </c>
      <c r="E37" s="29">
        <v>2.1025</v>
      </c>
      <c r="F37" s="26">
        <f t="shared" si="0"/>
        <v>4.0157749999999997</v>
      </c>
      <c r="G37" s="29">
        <v>4.2575000000000003</v>
      </c>
      <c r="H37" s="26">
        <f t="shared" si="1"/>
        <v>8.131825000000001</v>
      </c>
      <c r="I37" s="29">
        <v>2.1549999999999998</v>
      </c>
      <c r="J37" s="26">
        <f t="shared" si="2"/>
        <v>4.1160499999999995</v>
      </c>
      <c r="K37" s="18">
        <f t="shared" si="5"/>
        <v>4</v>
      </c>
      <c r="L37" s="106">
        <f t="shared" si="3"/>
        <v>-30.379772024841209</v>
      </c>
      <c r="M37" s="106">
        <f t="shared" si="6"/>
        <v>34.49582202484121</v>
      </c>
      <c r="N37" s="23"/>
      <c r="P37" s="152">
        <f t="shared" si="11"/>
        <v>0.58333333333575865</v>
      </c>
      <c r="Q37" s="153">
        <f t="shared" si="8"/>
        <v>37.077676041666656</v>
      </c>
      <c r="R37" s="153">
        <f t="shared" si="9"/>
        <v>40.609479044117649</v>
      </c>
      <c r="S37" s="154">
        <f t="shared" si="10"/>
        <v>28.500440178571431</v>
      </c>
      <c r="T37" s="153">
        <f t="shared" si="12"/>
        <v>34.544276514186123</v>
      </c>
      <c r="U37" s="153">
        <f t="shared" si="13"/>
        <v>38.554800148506686</v>
      </c>
      <c r="V37" s="155">
        <f t="shared" si="14"/>
        <v>24.7739316468254</v>
      </c>
      <c r="W37" s="6"/>
      <c r="X37" s="100">
        <v>200</v>
      </c>
      <c r="Y37" s="100">
        <v>40</v>
      </c>
      <c r="Z37" s="106">
        <f t="shared" si="7"/>
        <v>34.49582202484121</v>
      </c>
    </row>
    <row r="38" spans="2:26">
      <c r="B38" s="52">
        <v>41641</v>
      </c>
      <c r="C38" s="53">
        <v>0.16666666666424135</v>
      </c>
      <c r="D38" s="97">
        <f t="shared" si="4"/>
        <v>41641.166666666664</v>
      </c>
      <c r="E38" s="29">
        <v>2.2574999999999998</v>
      </c>
      <c r="F38" s="26">
        <f t="shared" ref="F38:F101" si="15">IF(E38="",NA(),E38*1.91)</f>
        <v>4.3118249999999998</v>
      </c>
      <c r="G38" s="29">
        <v>6.0774999999999997</v>
      </c>
      <c r="H38" s="26">
        <f t="shared" ref="H38:H101" si="16">IF(G38="",NA(),G38*1.91)</f>
        <v>11.608025</v>
      </c>
      <c r="I38" s="29">
        <v>3.8174999999999999</v>
      </c>
      <c r="J38" s="26">
        <f t="shared" ref="J38:J101" si="17">IF(I38="",NA(),I38*1.91)</f>
        <v>7.2914249999999994</v>
      </c>
      <c r="K38" s="18">
        <f t="shared" si="5"/>
        <v>4</v>
      </c>
      <c r="L38" s="106">
        <f t="shared" si="3"/>
        <v>-27.20439702484121</v>
      </c>
      <c r="M38" s="106">
        <f t="shared" si="6"/>
        <v>34.49582202484121</v>
      </c>
      <c r="N38" s="23"/>
      <c r="P38" s="152">
        <f t="shared" si="11"/>
        <v>0.625</v>
      </c>
      <c r="Q38" s="153">
        <f t="shared" si="8"/>
        <v>40.71289565217392</v>
      </c>
      <c r="R38" s="153">
        <f t="shared" si="9"/>
        <v>45.368597307692312</v>
      </c>
      <c r="S38" s="154">
        <f t="shared" si="10"/>
        <v>29.504725000000004</v>
      </c>
      <c r="T38" s="153">
        <f t="shared" si="12"/>
        <v>34.544276514186123</v>
      </c>
      <c r="U38" s="153">
        <f t="shared" si="13"/>
        <v>38.554800148506686</v>
      </c>
      <c r="V38" s="155">
        <f t="shared" si="14"/>
        <v>24.7739316468254</v>
      </c>
      <c r="W38" s="6"/>
      <c r="X38" s="100">
        <v>200</v>
      </c>
      <c r="Y38" s="100">
        <v>40</v>
      </c>
      <c r="Z38" s="106">
        <f t="shared" si="7"/>
        <v>34.49582202484121</v>
      </c>
    </row>
    <row r="39" spans="2:26">
      <c r="B39" s="52">
        <v>41641</v>
      </c>
      <c r="C39" s="53">
        <v>0.20833333333575865</v>
      </c>
      <c r="D39" s="97">
        <f t="shared" si="4"/>
        <v>41641.208333333336</v>
      </c>
      <c r="E39" s="29">
        <v>6.3250000000000002</v>
      </c>
      <c r="F39" s="26">
        <f t="shared" si="15"/>
        <v>12.08075</v>
      </c>
      <c r="G39" s="29">
        <v>13.307499999999999</v>
      </c>
      <c r="H39" s="26">
        <f t="shared" si="16"/>
        <v>25.417324999999998</v>
      </c>
      <c r="I39" s="29">
        <v>6.9824999999999999</v>
      </c>
      <c r="J39" s="26">
        <f t="shared" si="17"/>
        <v>13.336575</v>
      </c>
      <c r="K39" s="18">
        <f t="shared" si="5"/>
        <v>4</v>
      </c>
      <c r="L39" s="106">
        <f t="shared" si="3"/>
        <v>-21.159247024841211</v>
      </c>
      <c r="M39" s="106">
        <f t="shared" si="6"/>
        <v>34.49582202484121</v>
      </c>
      <c r="N39" s="23"/>
      <c r="P39" s="152">
        <f t="shared" si="11"/>
        <v>0.66666666666424135</v>
      </c>
      <c r="Q39" s="153">
        <f t="shared" si="8"/>
        <v>45.944162017543846</v>
      </c>
      <c r="R39" s="153">
        <f t="shared" si="9"/>
        <v>52.317774502487545</v>
      </c>
      <c r="S39" s="154">
        <f t="shared" si="10"/>
        <v>30.693017857142856</v>
      </c>
      <c r="T39" s="153">
        <f t="shared" si="12"/>
        <v>34.544276514186123</v>
      </c>
      <c r="U39" s="153">
        <f t="shared" si="13"/>
        <v>38.554800148506686</v>
      </c>
      <c r="V39" s="155">
        <f t="shared" si="14"/>
        <v>24.7739316468254</v>
      </c>
      <c r="W39" s="6"/>
      <c r="X39" s="100">
        <v>200</v>
      </c>
      <c r="Y39" s="100">
        <v>40</v>
      </c>
      <c r="Z39" s="106">
        <f t="shared" si="7"/>
        <v>34.49582202484121</v>
      </c>
    </row>
    <row r="40" spans="2:26">
      <c r="B40" s="52">
        <v>41641</v>
      </c>
      <c r="C40" s="53">
        <v>0.25</v>
      </c>
      <c r="D40" s="97">
        <f t="shared" si="4"/>
        <v>41641.25</v>
      </c>
      <c r="E40" s="29">
        <v>13.477499999999999</v>
      </c>
      <c r="F40" s="26">
        <f t="shared" si="15"/>
        <v>25.742024999999998</v>
      </c>
      <c r="G40" s="29">
        <v>25.45</v>
      </c>
      <c r="H40" s="26">
        <f t="shared" si="16"/>
        <v>48.609499999999997</v>
      </c>
      <c r="I40" s="29">
        <v>11.9725</v>
      </c>
      <c r="J40" s="26">
        <f t="shared" si="17"/>
        <v>22.867474999999999</v>
      </c>
      <c r="K40" s="18">
        <f t="shared" si="5"/>
        <v>4</v>
      </c>
      <c r="L40" s="106">
        <f t="shared" si="3"/>
        <v>-11.628347024841212</v>
      </c>
      <c r="M40" s="106">
        <f t="shared" si="6"/>
        <v>34.49582202484121</v>
      </c>
      <c r="N40" s="23"/>
      <c r="P40" s="152">
        <f t="shared" si="11"/>
        <v>0.70833333333575865</v>
      </c>
      <c r="Q40" s="153">
        <f t="shared" si="8"/>
        <v>54.912198421052622</v>
      </c>
      <c r="R40" s="153">
        <f t="shared" si="9"/>
        <v>64.284328358208924</v>
      </c>
      <c r="S40" s="154">
        <f t="shared" si="10"/>
        <v>32.486030357142859</v>
      </c>
      <c r="T40" s="153">
        <f t="shared" si="12"/>
        <v>34.544276514186123</v>
      </c>
      <c r="U40" s="153">
        <f t="shared" si="13"/>
        <v>38.554800148506686</v>
      </c>
      <c r="V40" s="155">
        <f t="shared" si="14"/>
        <v>24.7739316468254</v>
      </c>
      <c r="W40" s="6"/>
      <c r="X40" s="100">
        <v>200</v>
      </c>
      <c r="Y40" s="100">
        <v>40</v>
      </c>
      <c r="Z40" s="106">
        <f t="shared" si="7"/>
        <v>34.49582202484121</v>
      </c>
    </row>
    <row r="41" spans="2:26">
      <c r="B41" s="52">
        <v>41641</v>
      </c>
      <c r="C41" s="53">
        <v>0.29166666666424135</v>
      </c>
      <c r="D41" s="97">
        <f t="shared" si="4"/>
        <v>41641.291666666664</v>
      </c>
      <c r="E41" s="29">
        <v>19.065000000000001</v>
      </c>
      <c r="F41" s="26">
        <f t="shared" si="15"/>
        <v>36.414149999999999</v>
      </c>
      <c r="G41" s="29">
        <v>36.384999999999998</v>
      </c>
      <c r="H41" s="26">
        <f t="shared" si="16"/>
        <v>69.495349999999988</v>
      </c>
      <c r="I41" s="29">
        <v>17.32</v>
      </c>
      <c r="J41" s="26">
        <f t="shared" si="17"/>
        <v>33.081200000000003</v>
      </c>
      <c r="K41" s="18">
        <f t="shared" si="5"/>
        <v>4</v>
      </c>
      <c r="L41" s="106">
        <f t="shared" si="3"/>
        <v>-1.4146220248412078</v>
      </c>
      <c r="M41" s="106">
        <f t="shared" si="6"/>
        <v>34.49582202484121</v>
      </c>
      <c r="N41" s="23"/>
      <c r="P41" s="152">
        <f t="shared" si="11"/>
        <v>0.75</v>
      </c>
      <c r="Q41" s="153">
        <f t="shared" si="8"/>
        <v>53.081983854166673</v>
      </c>
      <c r="R41" s="153">
        <f t="shared" si="9"/>
        <v>59.55148272058824</v>
      </c>
      <c r="S41" s="154">
        <f t="shared" si="10"/>
        <v>37.370343749999996</v>
      </c>
      <c r="T41" s="153">
        <f t="shared" si="12"/>
        <v>34.544276514186123</v>
      </c>
      <c r="U41" s="153">
        <f t="shared" si="13"/>
        <v>38.554800148506686</v>
      </c>
      <c r="V41" s="155">
        <f t="shared" si="14"/>
        <v>24.7739316468254</v>
      </c>
      <c r="W41" s="6"/>
      <c r="X41" s="100">
        <v>200</v>
      </c>
      <c r="Y41" s="100">
        <v>40</v>
      </c>
      <c r="Z41" s="106">
        <f t="shared" si="7"/>
        <v>34.49582202484121</v>
      </c>
    </row>
    <row r="42" spans="2:26">
      <c r="B42" s="52">
        <v>41641</v>
      </c>
      <c r="C42" s="53">
        <v>0.33333333333575865</v>
      </c>
      <c r="D42" s="97">
        <f t="shared" si="4"/>
        <v>41641.333333333336</v>
      </c>
      <c r="E42" s="29">
        <v>27.512499999999999</v>
      </c>
      <c r="F42" s="26">
        <f t="shared" si="15"/>
        <v>52.548874999999995</v>
      </c>
      <c r="G42" s="29">
        <v>56.777500000000003</v>
      </c>
      <c r="H42" s="26">
        <f t="shared" si="16"/>
        <v>108.445025</v>
      </c>
      <c r="I42" s="29">
        <v>29.26</v>
      </c>
      <c r="J42" s="26">
        <f t="shared" si="17"/>
        <v>55.886600000000001</v>
      </c>
      <c r="K42" s="18">
        <f t="shared" si="5"/>
        <v>4</v>
      </c>
      <c r="L42" s="106">
        <f t="shared" si="3"/>
        <v>21.390777975158791</v>
      </c>
      <c r="M42" s="106">
        <f t="shared" si="6"/>
        <v>34.49582202484121</v>
      </c>
      <c r="N42" s="23"/>
      <c r="P42" s="152">
        <f t="shared" si="11"/>
        <v>0.79166666666424135</v>
      </c>
      <c r="Q42" s="153">
        <f t="shared" si="8"/>
        <v>44.497628125000013</v>
      </c>
      <c r="R42" s="153">
        <f t="shared" si="9"/>
        <v>47.942755514705887</v>
      </c>
      <c r="S42" s="154">
        <f t="shared" si="10"/>
        <v>36.130890178571427</v>
      </c>
      <c r="T42" s="153">
        <f t="shared" si="12"/>
        <v>34.544276514186123</v>
      </c>
      <c r="U42" s="153">
        <f t="shared" si="13"/>
        <v>38.554800148506686</v>
      </c>
      <c r="V42" s="155">
        <f t="shared" si="14"/>
        <v>24.7739316468254</v>
      </c>
      <c r="W42" s="6"/>
      <c r="X42" s="100">
        <v>200</v>
      </c>
      <c r="Y42" s="100">
        <v>40</v>
      </c>
      <c r="Z42" s="106">
        <f t="shared" si="7"/>
        <v>34.49582202484121</v>
      </c>
    </row>
    <row r="43" spans="2:26">
      <c r="B43" s="52">
        <v>41641</v>
      </c>
      <c r="C43" s="53">
        <v>0.375</v>
      </c>
      <c r="D43" s="97">
        <f t="shared" si="4"/>
        <v>41641.375</v>
      </c>
      <c r="E43" s="29">
        <v>24.14</v>
      </c>
      <c r="F43" s="26">
        <f t="shared" si="15"/>
        <v>46.107399999999998</v>
      </c>
      <c r="G43" s="29">
        <v>49.472499999999997</v>
      </c>
      <c r="H43" s="26">
        <f t="shared" si="16"/>
        <v>94.492474999999985</v>
      </c>
      <c r="I43" s="29">
        <v>25.3325</v>
      </c>
      <c r="J43" s="26">
        <f t="shared" si="17"/>
        <v>48.385075000000001</v>
      </c>
      <c r="K43" s="18">
        <f t="shared" si="5"/>
        <v>4</v>
      </c>
      <c r="L43" s="106">
        <f t="shared" si="3"/>
        <v>13.88925297515879</v>
      </c>
      <c r="M43" s="106">
        <f t="shared" si="6"/>
        <v>34.49582202484121</v>
      </c>
      <c r="N43" s="23"/>
      <c r="P43" s="152">
        <f t="shared" si="11"/>
        <v>0.83333333333575865</v>
      </c>
      <c r="Q43" s="153">
        <f t="shared" si="8"/>
        <v>36.910153124999994</v>
      </c>
      <c r="R43" s="153">
        <f t="shared" si="9"/>
        <v>40.054315073529402</v>
      </c>
      <c r="S43" s="154">
        <f t="shared" si="10"/>
        <v>29.274331249999989</v>
      </c>
      <c r="T43" s="153">
        <f t="shared" si="12"/>
        <v>34.544276514186123</v>
      </c>
      <c r="U43" s="153">
        <f t="shared" si="13"/>
        <v>38.554800148506686</v>
      </c>
      <c r="V43" s="155">
        <f t="shared" si="14"/>
        <v>24.7739316468254</v>
      </c>
      <c r="W43" s="6"/>
      <c r="X43" s="100">
        <v>200</v>
      </c>
      <c r="Y43" s="100">
        <v>40</v>
      </c>
      <c r="Z43" s="106">
        <f t="shared" si="7"/>
        <v>34.49582202484121</v>
      </c>
    </row>
    <row r="44" spans="2:26">
      <c r="B44" s="52">
        <v>41641</v>
      </c>
      <c r="C44" s="53">
        <v>0.41666666666424135</v>
      </c>
      <c r="D44" s="97">
        <f t="shared" si="4"/>
        <v>41641.416666666664</v>
      </c>
      <c r="E44" s="29">
        <v>19.547499999999999</v>
      </c>
      <c r="F44" s="26">
        <f t="shared" si="15"/>
        <v>37.335724999999996</v>
      </c>
      <c r="G44" s="29">
        <v>39.822499999999998</v>
      </c>
      <c r="H44" s="26">
        <f t="shared" si="16"/>
        <v>76.060974999999999</v>
      </c>
      <c r="I44" s="29">
        <v>20.274999999999999</v>
      </c>
      <c r="J44" s="26">
        <f t="shared" si="17"/>
        <v>38.725249999999996</v>
      </c>
      <c r="K44" s="18">
        <f t="shared" si="5"/>
        <v>4</v>
      </c>
      <c r="L44" s="106">
        <f t="shared" si="3"/>
        <v>4.2294279751587851</v>
      </c>
      <c r="M44" s="106">
        <f t="shared" si="6"/>
        <v>34.49582202484121</v>
      </c>
      <c r="N44" s="23"/>
      <c r="P44" s="152">
        <f t="shared" si="11"/>
        <v>0.875</v>
      </c>
      <c r="Q44" s="153">
        <f t="shared" si="8"/>
        <v>30.743240624999988</v>
      </c>
      <c r="R44" s="153">
        <f t="shared" si="9"/>
        <v>33.404144485294118</v>
      </c>
      <c r="S44" s="154">
        <f t="shared" si="10"/>
        <v>24.281045535714281</v>
      </c>
      <c r="T44" s="153">
        <f t="shared" si="12"/>
        <v>34.544276514186123</v>
      </c>
      <c r="U44" s="153">
        <f t="shared" si="13"/>
        <v>38.554800148506686</v>
      </c>
      <c r="V44" s="155">
        <f t="shared" si="14"/>
        <v>24.7739316468254</v>
      </c>
      <c r="W44" s="6"/>
      <c r="X44" s="100">
        <v>200</v>
      </c>
      <c r="Y44" s="100">
        <v>40</v>
      </c>
      <c r="Z44" s="106">
        <f t="shared" si="7"/>
        <v>34.49582202484121</v>
      </c>
    </row>
    <row r="45" spans="2:26">
      <c r="B45" s="52">
        <v>41641</v>
      </c>
      <c r="C45" s="53">
        <v>0.45833333333575865</v>
      </c>
      <c r="D45" s="97">
        <f t="shared" si="4"/>
        <v>41641.458333333336</v>
      </c>
      <c r="E45" s="29">
        <v>17.322500000000002</v>
      </c>
      <c r="F45" s="26">
        <f t="shared" si="15"/>
        <v>33.085975000000005</v>
      </c>
      <c r="G45" s="29">
        <v>36.630000000000003</v>
      </c>
      <c r="H45" s="26">
        <f t="shared" si="16"/>
        <v>69.963300000000004</v>
      </c>
      <c r="I45" s="29">
        <v>19.305</v>
      </c>
      <c r="J45" s="26">
        <f t="shared" si="17"/>
        <v>36.872549999999997</v>
      </c>
      <c r="K45" s="18">
        <f t="shared" si="5"/>
        <v>4</v>
      </c>
      <c r="L45" s="106">
        <f t="shared" si="3"/>
        <v>2.3767279751587864</v>
      </c>
      <c r="M45" s="106">
        <f t="shared" si="6"/>
        <v>34.49582202484121</v>
      </c>
      <c r="N45" s="23"/>
      <c r="P45" s="152">
        <f t="shared" si="11"/>
        <v>0.91666666666424135</v>
      </c>
      <c r="Q45" s="153">
        <f t="shared" si="8"/>
        <v>27.35496362847222</v>
      </c>
      <c r="R45" s="153">
        <f t="shared" si="9"/>
        <v>29.705602696078429</v>
      </c>
      <c r="S45" s="154">
        <f t="shared" si="10"/>
        <v>21.646268749999997</v>
      </c>
      <c r="T45" s="153">
        <f t="shared" si="12"/>
        <v>34.544276514186123</v>
      </c>
      <c r="U45" s="153">
        <f t="shared" si="13"/>
        <v>38.554800148506686</v>
      </c>
      <c r="V45" s="155">
        <f t="shared" si="14"/>
        <v>24.7739316468254</v>
      </c>
      <c r="W45" s="6"/>
      <c r="X45" s="100">
        <v>200</v>
      </c>
      <c r="Y45" s="100">
        <v>40</v>
      </c>
      <c r="Z45" s="106">
        <f t="shared" si="7"/>
        <v>34.49582202484121</v>
      </c>
    </row>
    <row r="46" spans="2:26" ht="13.5" thickBot="1">
      <c r="B46" s="52">
        <v>41641</v>
      </c>
      <c r="C46" s="53">
        <v>0.5</v>
      </c>
      <c r="D46" s="97">
        <f t="shared" si="4"/>
        <v>41641.5</v>
      </c>
      <c r="E46" s="29">
        <v>18.809999999999999</v>
      </c>
      <c r="F46" s="26">
        <f t="shared" si="15"/>
        <v>35.927099999999996</v>
      </c>
      <c r="G46" s="29">
        <v>36.772500000000001</v>
      </c>
      <c r="H46" s="26">
        <f t="shared" si="16"/>
        <v>70.235474999999994</v>
      </c>
      <c r="I46" s="29">
        <v>17.962499999999999</v>
      </c>
      <c r="J46" s="26">
        <f t="shared" si="17"/>
        <v>34.308374999999998</v>
      </c>
      <c r="K46" s="18">
        <f t="shared" si="5"/>
        <v>4</v>
      </c>
      <c r="L46" s="106">
        <f t="shared" si="3"/>
        <v>-0.18744702484121234</v>
      </c>
      <c r="M46" s="106">
        <f t="shared" si="6"/>
        <v>34.49582202484121</v>
      </c>
      <c r="N46" s="23"/>
      <c r="P46" s="156">
        <f t="shared" si="11"/>
        <v>0.95833333333575865</v>
      </c>
      <c r="Q46" s="157">
        <f t="shared" si="8"/>
        <v>24.262670312500006</v>
      </c>
      <c r="R46" s="157">
        <f t="shared" si="9"/>
        <v>25.993555147058824</v>
      </c>
      <c r="S46" s="158">
        <f t="shared" si="10"/>
        <v>20.059092857142861</v>
      </c>
      <c r="T46" s="153">
        <f t="shared" si="12"/>
        <v>34.544276514186123</v>
      </c>
      <c r="U46" s="153">
        <f t="shared" si="13"/>
        <v>38.554800148506686</v>
      </c>
      <c r="V46" s="155">
        <f t="shared" si="14"/>
        <v>24.7739316468254</v>
      </c>
      <c r="W46" s="6"/>
      <c r="X46" s="100">
        <v>200</v>
      </c>
      <c r="Y46" s="100">
        <v>40</v>
      </c>
      <c r="Z46" s="106">
        <f t="shared" si="7"/>
        <v>34.49582202484121</v>
      </c>
    </row>
    <row r="47" spans="2:26" ht="13.5" thickBot="1">
      <c r="B47" s="52">
        <v>41641</v>
      </c>
      <c r="C47" s="53">
        <v>0.54166666666424135</v>
      </c>
      <c r="D47" s="97">
        <f t="shared" si="4"/>
        <v>41641.541666666664</v>
      </c>
      <c r="E47" s="29">
        <v>17.53</v>
      </c>
      <c r="F47" s="26">
        <f t="shared" si="15"/>
        <v>33.482300000000002</v>
      </c>
      <c r="G47" s="29">
        <v>35.8675</v>
      </c>
      <c r="H47" s="26">
        <f t="shared" si="16"/>
        <v>68.506924999999995</v>
      </c>
      <c r="I47" s="29">
        <v>18.337499999999999</v>
      </c>
      <c r="J47" s="26">
        <f t="shared" si="17"/>
        <v>35.024624999999993</v>
      </c>
      <c r="K47" s="18">
        <f t="shared" si="5"/>
        <v>4</v>
      </c>
      <c r="L47" s="106">
        <f t="shared" si="3"/>
        <v>0.52880297515878283</v>
      </c>
      <c r="M47" s="106">
        <f t="shared" si="6"/>
        <v>34.49582202484121</v>
      </c>
      <c r="N47" s="23"/>
      <c r="X47" s="100">
        <v>200</v>
      </c>
      <c r="Y47" s="100">
        <v>40</v>
      </c>
      <c r="Z47" s="106">
        <f t="shared" si="7"/>
        <v>34.49582202484121</v>
      </c>
    </row>
    <row r="48" spans="2:26">
      <c r="B48" s="52">
        <v>41641</v>
      </c>
      <c r="C48" s="53">
        <v>0.58333333333575865</v>
      </c>
      <c r="D48" s="97">
        <f t="shared" si="4"/>
        <v>41641.583333333336</v>
      </c>
      <c r="E48" s="29">
        <v>20.047499999999999</v>
      </c>
      <c r="F48" s="26">
        <f t="shared" si="15"/>
        <v>38.290724999999995</v>
      </c>
      <c r="G48" s="29">
        <v>39.6175</v>
      </c>
      <c r="H48" s="26">
        <f t="shared" si="16"/>
        <v>75.66942499999999</v>
      </c>
      <c r="I48" s="29">
        <v>19.57</v>
      </c>
      <c r="J48" s="26">
        <f t="shared" si="17"/>
        <v>37.378700000000002</v>
      </c>
      <c r="K48" s="18">
        <f t="shared" si="5"/>
        <v>4</v>
      </c>
      <c r="L48" s="106">
        <f t="shared" si="3"/>
        <v>2.8828779751587916</v>
      </c>
      <c r="M48" s="106">
        <f t="shared" si="6"/>
        <v>34.49582202484121</v>
      </c>
      <c r="N48" s="23"/>
      <c r="P48" s="159"/>
      <c r="Q48" s="160" t="s">
        <v>155</v>
      </c>
      <c r="R48" s="160" t="s">
        <v>156</v>
      </c>
      <c r="S48" s="160" t="s">
        <v>157</v>
      </c>
      <c r="T48" s="160" t="s">
        <v>158</v>
      </c>
      <c r="U48" s="160" t="s">
        <v>159</v>
      </c>
      <c r="V48" s="160" t="s">
        <v>160</v>
      </c>
      <c r="W48" s="161" t="s">
        <v>161</v>
      </c>
      <c r="X48" s="100">
        <v>200</v>
      </c>
      <c r="Y48" s="100">
        <v>40</v>
      </c>
      <c r="Z48" s="106">
        <f t="shared" si="7"/>
        <v>34.49582202484121</v>
      </c>
    </row>
    <row r="49" spans="2:26">
      <c r="B49" s="52">
        <v>41641</v>
      </c>
      <c r="C49" s="53">
        <v>0.625</v>
      </c>
      <c r="D49" s="97">
        <f t="shared" si="4"/>
        <v>41641.625</v>
      </c>
      <c r="E49" s="29">
        <v>15.9275</v>
      </c>
      <c r="F49" s="26">
        <f t="shared" si="15"/>
        <v>30.421524999999999</v>
      </c>
      <c r="G49" s="29">
        <v>33.237499999999997</v>
      </c>
      <c r="H49" s="26">
        <f t="shared" si="16"/>
        <v>63.483624999999989</v>
      </c>
      <c r="I49" s="29">
        <v>17.309999999999999</v>
      </c>
      <c r="J49" s="26">
        <f t="shared" si="17"/>
        <v>33.062099999999994</v>
      </c>
      <c r="K49" s="18">
        <f t="shared" si="5"/>
        <v>4</v>
      </c>
      <c r="L49" s="106">
        <f t="shared" si="3"/>
        <v>-1.4337220248412166</v>
      </c>
      <c r="M49" s="106">
        <f t="shared" si="6"/>
        <v>34.49582202484121</v>
      </c>
      <c r="N49" s="23"/>
      <c r="P49" s="162"/>
      <c r="Q49" s="163">
        <v>1</v>
      </c>
      <c r="R49" s="163">
        <v>2</v>
      </c>
      <c r="S49" s="163">
        <v>3</v>
      </c>
      <c r="T49" s="163">
        <v>4</v>
      </c>
      <c r="U49" s="163">
        <v>5</v>
      </c>
      <c r="V49" s="163">
        <v>6</v>
      </c>
      <c r="W49" s="164">
        <v>7</v>
      </c>
      <c r="X49" s="100">
        <v>200</v>
      </c>
      <c r="Y49" s="100">
        <v>40</v>
      </c>
      <c r="Z49" s="106">
        <f t="shared" si="7"/>
        <v>34.49582202484121</v>
      </c>
    </row>
    <row r="50" spans="2:26">
      <c r="B50" s="52">
        <v>41641</v>
      </c>
      <c r="C50" s="53">
        <v>0.66666666666424135</v>
      </c>
      <c r="D50" s="97">
        <f t="shared" si="4"/>
        <v>41641.666666666664</v>
      </c>
      <c r="E50" s="29">
        <v>15.065</v>
      </c>
      <c r="F50" s="26">
        <f t="shared" si="15"/>
        <v>28.774149999999999</v>
      </c>
      <c r="G50" s="29">
        <v>31.3825</v>
      </c>
      <c r="H50" s="26">
        <f t="shared" si="16"/>
        <v>59.940574999999995</v>
      </c>
      <c r="I50" s="29">
        <v>16.322500000000002</v>
      </c>
      <c r="J50" s="26">
        <f t="shared" si="17"/>
        <v>31.175975000000001</v>
      </c>
      <c r="K50" s="18">
        <f t="shared" si="5"/>
        <v>4</v>
      </c>
      <c r="L50" s="106">
        <f t="shared" si="3"/>
        <v>-3.3198470248412093</v>
      </c>
      <c r="M50" s="106">
        <f t="shared" si="6"/>
        <v>34.49582202484121</v>
      </c>
      <c r="N50" s="23"/>
      <c r="P50" s="152">
        <f t="shared" ref="P50:P73" si="18">P23</f>
        <v>0</v>
      </c>
      <c r="Q50" s="153">
        <f t="shared" ref="Q50:W65" si="19">AVERAGEIFS($J$10:$J$8769,$K$10:$K$8769,Q$49,$C$10:$C$8769,$P50)</f>
        <v>16.185885714285714</v>
      </c>
      <c r="R50" s="153">
        <f t="shared" si="19"/>
        <v>22.490617307692307</v>
      </c>
      <c r="S50" s="153">
        <f t="shared" si="19"/>
        <v>19.746671428571425</v>
      </c>
      <c r="T50" s="153">
        <f t="shared" si="19"/>
        <v>13.56122738095238</v>
      </c>
      <c r="U50" s="153">
        <f t="shared" si="19"/>
        <v>24.547251785714288</v>
      </c>
      <c r="V50" s="153">
        <f t="shared" si="19"/>
        <v>19.940741071428569</v>
      </c>
      <c r="W50" s="155">
        <f t="shared" si="19"/>
        <v>17.080516071428569</v>
      </c>
      <c r="X50" s="100">
        <v>200</v>
      </c>
      <c r="Y50" s="100">
        <v>40</v>
      </c>
      <c r="Z50" s="106">
        <f t="shared" si="7"/>
        <v>34.49582202484121</v>
      </c>
    </row>
    <row r="51" spans="2:26">
      <c r="B51" s="52">
        <v>41641</v>
      </c>
      <c r="C51" s="53">
        <v>0.70833333333575865</v>
      </c>
      <c r="D51" s="97">
        <f t="shared" si="4"/>
        <v>41641.708333333336</v>
      </c>
      <c r="E51" s="29">
        <v>21.9575</v>
      </c>
      <c r="F51" s="26">
        <f t="shared" si="15"/>
        <v>41.938824999999994</v>
      </c>
      <c r="G51" s="29">
        <v>46.232500000000002</v>
      </c>
      <c r="H51" s="26">
        <f t="shared" si="16"/>
        <v>88.304074999999997</v>
      </c>
      <c r="I51" s="29">
        <v>24.272500000000001</v>
      </c>
      <c r="J51" s="26">
        <f t="shared" si="17"/>
        <v>46.360475000000001</v>
      </c>
      <c r="K51" s="18">
        <f t="shared" si="5"/>
        <v>4</v>
      </c>
      <c r="L51" s="106">
        <f t="shared" si="3"/>
        <v>11.864652975158791</v>
      </c>
      <c r="M51" s="106">
        <f t="shared" si="6"/>
        <v>34.49582202484121</v>
      </c>
      <c r="N51" s="23"/>
      <c r="P51" s="152">
        <f t="shared" si="18"/>
        <v>4.1666666664241347E-2</v>
      </c>
      <c r="Q51" s="153">
        <f t="shared" si="19"/>
        <v>13.874103571428572</v>
      </c>
      <c r="R51" s="153">
        <f t="shared" si="19"/>
        <v>20.734886538461542</v>
      </c>
      <c r="S51" s="153">
        <f t="shared" si="19"/>
        <v>18.594873214285712</v>
      </c>
      <c r="T51" s="153">
        <f t="shared" si="19"/>
        <v>14.760207142857141</v>
      </c>
      <c r="U51" s="153">
        <f t="shared" si="19"/>
        <v>24.999853571428567</v>
      </c>
      <c r="V51" s="153">
        <f t="shared" si="19"/>
        <v>18.110892857142854</v>
      </c>
      <c r="W51" s="155">
        <f t="shared" si="19"/>
        <v>15.290914285714283</v>
      </c>
      <c r="X51" s="100">
        <v>200</v>
      </c>
      <c r="Y51" s="100">
        <v>40</v>
      </c>
      <c r="Z51" s="106">
        <f t="shared" si="7"/>
        <v>34.49582202484121</v>
      </c>
    </row>
    <row r="52" spans="2:26">
      <c r="B52" s="52">
        <v>41641</v>
      </c>
      <c r="C52" s="53">
        <v>0.75</v>
      </c>
      <c r="D52" s="97">
        <f t="shared" si="4"/>
        <v>41641.75</v>
      </c>
      <c r="E52" s="29">
        <v>27.842500000000001</v>
      </c>
      <c r="F52" s="26">
        <f t="shared" si="15"/>
        <v>53.179175000000001</v>
      </c>
      <c r="G52" s="29">
        <v>55.167499999999997</v>
      </c>
      <c r="H52" s="26">
        <f t="shared" si="16"/>
        <v>105.36992499999999</v>
      </c>
      <c r="I52" s="29">
        <v>27.322500000000002</v>
      </c>
      <c r="J52" s="26">
        <f t="shared" si="17"/>
        <v>52.185974999999999</v>
      </c>
      <c r="K52" s="18">
        <f t="shared" si="5"/>
        <v>4</v>
      </c>
      <c r="L52" s="106">
        <f t="shared" si="3"/>
        <v>17.690152975158789</v>
      </c>
      <c r="M52" s="106">
        <f t="shared" si="6"/>
        <v>34.49582202484121</v>
      </c>
      <c r="N52" s="23"/>
      <c r="P52" s="152">
        <f t="shared" si="18"/>
        <v>8.3333333335758653E-2</v>
      </c>
      <c r="Q52" s="153">
        <f t="shared" si="19"/>
        <v>14.115241071428573</v>
      </c>
      <c r="R52" s="153">
        <f t="shared" si="19"/>
        <v>19.105142307692308</v>
      </c>
      <c r="S52" s="153">
        <f t="shared" si="19"/>
        <v>14.7475875</v>
      </c>
      <c r="T52" s="153">
        <f t="shared" si="19"/>
        <v>12.297330357142856</v>
      </c>
      <c r="U52" s="153">
        <f t="shared" si="19"/>
        <v>21.658035714285713</v>
      </c>
      <c r="V52" s="153">
        <f t="shared" si="19"/>
        <v>15.504083928571424</v>
      </c>
      <c r="W52" s="155">
        <f t="shared" si="19"/>
        <v>13.035067857142858</v>
      </c>
      <c r="X52" s="100">
        <v>200</v>
      </c>
      <c r="Y52" s="100">
        <v>40</v>
      </c>
      <c r="Z52" s="106">
        <f t="shared" si="7"/>
        <v>34.49582202484121</v>
      </c>
    </row>
    <row r="53" spans="2:26">
      <c r="B53" s="52">
        <v>41641</v>
      </c>
      <c r="C53" s="53">
        <v>0.79166666666424135</v>
      </c>
      <c r="D53" s="97">
        <f t="shared" si="4"/>
        <v>41641.791666666664</v>
      </c>
      <c r="E53" s="29">
        <v>11.545</v>
      </c>
      <c r="F53" s="26">
        <f t="shared" si="15"/>
        <v>22.05095</v>
      </c>
      <c r="G53" s="29">
        <v>28.592500000000001</v>
      </c>
      <c r="H53" s="26">
        <f t="shared" si="16"/>
        <v>54.611674999999998</v>
      </c>
      <c r="I53" s="29">
        <v>17.047499999999999</v>
      </c>
      <c r="J53" s="26">
        <f t="shared" si="17"/>
        <v>32.560724999999998</v>
      </c>
      <c r="K53" s="18">
        <f t="shared" si="5"/>
        <v>4</v>
      </c>
      <c r="L53" s="106">
        <f t="shared" si="3"/>
        <v>-1.9350970248412125</v>
      </c>
      <c r="M53" s="106">
        <f t="shared" si="6"/>
        <v>34.49582202484121</v>
      </c>
      <c r="N53" s="23"/>
      <c r="P53" s="152">
        <f t="shared" si="18"/>
        <v>0.125</v>
      </c>
      <c r="Q53" s="153">
        <f t="shared" si="19"/>
        <v>15.277612499999998</v>
      </c>
      <c r="R53" s="153">
        <f t="shared" si="19"/>
        <v>16.946107692307692</v>
      </c>
      <c r="S53" s="153">
        <f t="shared" si="19"/>
        <v>13.473344642857144</v>
      </c>
      <c r="T53" s="153">
        <f t="shared" si="19"/>
        <v>11.144167857142859</v>
      </c>
      <c r="U53" s="153">
        <f t="shared" si="19"/>
        <v>18.843855357142854</v>
      </c>
      <c r="V53" s="153">
        <f t="shared" si="19"/>
        <v>14.649131547619048</v>
      </c>
      <c r="W53" s="155">
        <f t="shared" si="19"/>
        <v>13.033703571428571</v>
      </c>
      <c r="X53" s="100">
        <v>200</v>
      </c>
      <c r="Y53" s="100">
        <v>40</v>
      </c>
      <c r="Z53" s="106">
        <f t="shared" si="7"/>
        <v>34.49582202484121</v>
      </c>
    </row>
    <row r="54" spans="2:26">
      <c r="B54" s="52">
        <v>41641</v>
      </c>
      <c r="C54" s="53">
        <v>0.83333333333575865</v>
      </c>
      <c r="D54" s="97">
        <f t="shared" si="4"/>
        <v>41641.833333333336</v>
      </c>
      <c r="E54" s="29">
        <v>7.2175000000000002</v>
      </c>
      <c r="F54" s="26">
        <f t="shared" si="15"/>
        <v>13.785425</v>
      </c>
      <c r="G54" s="29">
        <v>17.655000000000001</v>
      </c>
      <c r="H54" s="26">
        <f t="shared" si="16"/>
        <v>33.721049999999998</v>
      </c>
      <c r="I54" s="29">
        <v>10.4375</v>
      </c>
      <c r="J54" s="26">
        <f t="shared" si="17"/>
        <v>19.935624999999998</v>
      </c>
      <c r="K54" s="18">
        <f t="shared" si="5"/>
        <v>4</v>
      </c>
      <c r="L54" s="106">
        <f t="shared" si="3"/>
        <v>-14.560197024841212</v>
      </c>
      <c r="M54" s="106">
        <f t="shared" si="6"/>
        <v>34.49582202484121</v>
      </c>
      <c r="N54" s="23"/>
      <c r="P54" s="152">
        <f t="shared" si="18"/>
        <v>0.16666666666424135</v>
      </c>
      <c r="Q54" s="153">
        <f t="shared" si="19"/>
        <v>17.047091071428571</v>
      </c>
      <c r="R54" s="153">
        <f t="shared" si="19"/>
        <v>18.783380769230771</v>
      </c>
      <c r="S54" s="153">
        <f t="shared" si="19"/>
        <v>16.821301785714283</v>
      </c>
      <c r="T54" s="153">
        <f t="shared" si="19"/>
        <v>13.215153571428571</v>
      </c>
      <c r="U54" s="153">
        <f t="shared" si="19"/>
        <v>22.410780357142858</v>
      </c>
      <c r="V54" s="153">
        <f t="shared" si="19"/>
        <v>13.974719642857142</v>
      </c>
      <c r="W54" s="155">
        <f t="shared" si="19"/>
        <v>12.665687500000001</v>
      </c>
      <c r="X54" s="100">
        <v>200</v>
      </c>
      <c r="Y54" s="100">
        <v>40</v>
      </c>
      <c r="Z54" s="106">
        <f t="shared" si="7"/>
        <v>34.49582202484121</v>
      </c>
    </row>
    <row r="55" spans="2:26">
      <c r="B55" s="52">
        <v>41641</v>
      </c>
      <c r="C55" s="53">
        <v>0.875</v>
      </c>
      <c r="D55" s="97">
        <f t="shared" si="4"/>
        <v>41641.875</v>
      </c>
      <c r="E55" s="29">
        <v>5.3174999999999999</v>
      </c>
      <c r="F55" s="26">
        <f t="shared" si="15"/>
        <v>10.156424999999999</v>
      </c>
      <c r="G55" s="29">
        <v>13.51</v>
      </c>
      <c r="H55" s="26">
        <f t="shared" si="16"/>
        <v>25.804099999999998</v>
      </c>
      <c r="I55" s="29">
        <v>8.1950000000000003</v>
      </c>
      <c r="J55" s="26">
        <f t="shared" si="17"/>
        <v>15.65245</v>
      </c>
      <c r="K55" s="18">
        <f t="shared" si="5"/>
        <v>4</v>
      </c>
      <c r="L55" s="106">
        <f t="shared" si="3"/>
        <v>-18.843372024841209</v>
      </c>
      <c r="M55" s="106">
        <f t="shared" si="6"/>
        <v>34.49582202484121</v>
      </c>
      <c r="N55" s="23"/>
      <c r="P55" s="152">
        <f t="shared" si="18"/>
        <v>0.20833333333575865</v>
      </c>
      <c r="Q55" s="153">
        <f t="shared" si="19"/>
        <v>25.656757142857142</v>
      </c>
      <c r="R55" s="153">
        <f t="shared" si="19"/>
        <v>29.123459615384608</v>
      </c>
      <c r="S55" s="153">
        <f t="shared" si="19"/>
        <v>25.233146428571423</v>
      </c>
      <c r="T55" s="153">
        <f t="shared" si="19"/>
        <v>20.113664285714286</v>
      </c>
      <c r="U55" s="153">
        <f t="shared" si="19"/>
        <v>28.547678571428573</v>
      </c>
      <c r="V55" s="153">
        <f t="shared" si="19"/>
        <v>18.267785714285715</v>
      </c>
      <c r="W55" s="155">
        <f t="shared" si="19"/>
        <v>14.124791071428575</v>
      </c>
      <c r="X55" s="100">
        <v>200</v>
      </c>
      <c r="Y55" s="100">
        <v>40</v>
      </c>
      <c r="Z55" s="106">
        <f t="shared" si="7"/>
        <v>34.49582202484121</v>
      </c>
    </row>
    <row r="56" spans="2:26">
      <c r="B56" s="52">
        <v>41641</v>
      </c>
      <c r="C56" s="53">
        <v>0.91666666666424135</v>
      </c>
      <c r="D56" s="97">
        <f t="shared" si="4"/>
        <v>41641.916666666664</v>
      </c>
      <c r="E56" s="29">
        <v>6.5075000000000003</v>
      </c>
      <c r="F56" s="26">
        <f t="shared" si="15"/>
        <v>12.429325</v>
      </c>
      <c r="G56" s="29">
        <v>13.6975</v>
      </c>
      <c r="H56" s="26">
        <f t="shared" si="16"/>
        <v>26.162224999999999</v>
      </c>
      <c r="I56" s="29">
        <v>7.1950000000000003</v>
      </c>
      <c r="J56" s="26">
        <f t="shared" si="17"/>
        <v>13.74245</v>
      </c>
      <c r="K56" s="18">
        <f t="shared" si="5"/>
        <v>4</v>
      </c>
      <c r="L56" s="106">
        <f t="shared" si="3"/>
        <v>-20.753372024841212</v>
      </c>
      <c r="M56" s="106">
        <f t="shared" si="6"/>
        <v>34.49582202484121</v>
      </c>
      <c r="N56" s="23"/>
      <c r="P56" s="152">
        <f t="shared" si="18"/>
        <v>0.25</v>
      </c>
      <c r="Q56" s="153">
        <f t="shared" si="19"/>
        <v>38.285608928571428</v>
      </c>
      <c r="R56" s="153">
        <f t="shared" si="19"/>
        <v>36.177603846153843</v>
      </c>
      <c r="S56" s="153">
        <f t="shared" si="19"/>
        <v>34.817935714285717</v>
      </c>
      <c r="T56" s="153">
        <f t="shared" si="19"/>
        <v>28.010149999999999</v>
      </c>
      <c r="U56" s="153">
        <f t="shared" si="19"/>
        <v>35.138542857142859</v>
      </c>
      <c r="V56" s="153">
        <f t="shared" si="19"/>
        <v>23.825885714285715</v>
      </c>
      <c r="W56" s="155">
        <f t="shared" si="19"/>
        <v>18.298141071428567</v>
      </c>
      <c r="X56" s="100">
        <v>200</v>
      </c>
      <c r="Y56" s="100">
        <v>40</v>
      </c>
      <c r="Z56" s="106">
        <f t="shared" si="7"/>
        <v>34.49582202484121</v>
      </c>
    </row>
    <row r="57" spans="2:26">
      <c r="B57" s="52">
        <v>41641</v>
      </c>
      <c r="C57" s="53">
        <v>0.95833333333575865</v>
      </c>
      <c r="D57" s="97">
        <f t="shared" si="4"/>
        <v>41641.958333333336</v>
      </c>
      <c r="E57" s="29">
        <v>6.1349999999999998</v>
      </c>
      <c r="F57" s="26">
        <f t="shared" si="15"/>
        <v>11.717849999999999</v>
      </c>
      <c r="G57" s="29">
        <v>11.87</v>
      </c>
      <c r="H57" s="26">
        <f t="shared" si="16"/>
        <v>22.671699999999998</v>
      </c>
      <c r="I57" s="29">
        <v>5.73</v>
      </c>
      <c r="J57" s="26">
        <f t="shared" si="17"/>
        <v>10.9443</v>
      </c>
      <c r="K57" s="18">
        <f t="shared" si="5"/>
        <v>4</v>
      </c>
      <c r="L57" s="106">
        <f t="shared" si="3"/>
        <v>-23.551522024841212</v>
      </c>
      <c r="M57" s="106">
        <f t="shared" si="6"/>
        <v>34.49582202484121</v>
      </c>
      <c r="N57" s="23"/>
      <c r="P57" s="152">
        <f t="shared" si="18"/>
        <v>0.29166666666424135</v>
      </c>
      <c r="Q57" s="153">
        <f t="shared" si="19"/>
        <v>68.111282142857135</v>
      </c>
      <c r="R57" s="153">
        <f t="shared" si="19"/>
        <v>62.914298076923075</v>
      </c>
      <c r="S57" s="153">
        <f t="shared" si="19"/>
        <v>52.986469642857138</v>
      </c>
      <c r="T57" s="153">
        <f t="shared" si="19"/>
        <v>41.664603571428572</v>
      </c>
      <c r="U57" s="153">
        <f t="shared" si="19"/>
        <v>53.374267857142847</v>
      </c>
      <c r="V57" s="153">
        <f t="shared" si="19"/>
        <v>30.48701071428572</v>
      </c>
      <c r="W57" s="155">
        <f t="shared" si="19"/>
        <v>19.134107142857143</v>
      </c>
      <c r="X57" s="100">
        <v>200</v>
      </c>
      <c r="Y57" s="100">
        <v>40</v>
      </c>
      <c r="Z57" s="106">
        <f t="shared" si="7"/>
        <v>34.49582202484121</v>
      </c>
    </row>
    <row r="58" spans="2:26">
      <c r="B58" s="52">
        <v>41642</v>
      </c>
      <c r="C58" s="53">
        <v>0</v>
      </c>
      <c r="D58" s="97">
        <f t="shared" si="4"/>
        <v>41642</v>
      </c>
      <c r="E58" s="29">
        <v>2.6349999999999998</v>
      </c>
      <c r="F58" s="26">
        <f t="shared" si="15"/>
        <v>5.0328499999999998</v>
      </c>
      <c r="G58" s="29">
        <v>5.2925000000000004</v>
      </c>
      <c r="H58" s="26">
        <f t="shared" si="16"/>
        <v>10.108675</v>
      </c>
      <c r="I58" s="29">
        <v>2.6549999999999998</v>
      </c>
      <c r="J58" s="26">
        <f t="shared" si="17"/>
        <v>5.0710499999999996</v>
      </c>
      <c r="K58" s="18">
        <f t="shared" si="5"/>
        <v>5</v>
      </c>
      <c r="L58" s="106">
        <f t="shared" si="3"/>
        <v>-29.424772024841211</v>
      </c>
      <c r="M58" s="106">
        <f t="shared" si="6"/>
        <v>34.49582202484121</v>
      </c>
      <c r="N58" s="23"/>
      <c r="P58" s="152">
        <f t="shared" si="18"/>
        <v>0.33333333333575865</v>
      </c>
      <c r="Q58" s="153">
        <f t="shared" si="19"/>
        <v>79.797071428571442</v>
      </c>
      <c r="R58" s="153">
        <f t="shared" si="19"/>
        <v>71.076609615384612</v>
      </c>
      <c r="S58" s="153">
        <f t="shared" si="19"/>
        <v>65.12656607142857</v>
      </c>
      <c r="T58" s="153">
        <f t="shared" si="19"/>
        <v>57.032258928571423</v>
      </c>
      <c r="U58" s="153">
        <f t="shared" si="19"/>
        <v>68.540349999999989</v>
      </c>
      <c r="V58" s="153">
        <f t="shared" si="19"/>
        <v>29.881608928571431</v>
      </c>
      <c r="W58" s="155">
        <f t="shared" si="19"/>
        <v>20.39914107142857</v>
      </c>
      <c r="X58" s="100">
        <v>200</v>
      </c>
      <c r="Y58" s="100">
        <v>40</v>
      </c>
      <c r="Z58" s="106">
        <f t="shared" si="7"/>
        <v>34.49582202484121</v>
      </c>
    </row>
    <row r="59" spans="2:26">
      <c r="B59" s="52">
        <v>41642</v>
      </c>
      <c r="C59" s="53">
        <v>4.1666666664241347E-2</v>
      </c>
      <c r="D59" s="97">
        <f t="shared" si="4"/>
        <v>41642.041666666664</v>
      </c>
      <c r="E59" s="29">
        <v>1.9225000000000001</v>
      </c>
      <c r="F59" s="26">
        <f t="shared" si="15"/>
        <v>3.6719750000000002</v>
      </c>
      <c r="G59" s="29">
        <v>6.1825000000000001</v>
      </c>
      <c r="H59" s="26">
        <f t="shared" si="16"/>
        <v>11.808574999999999</v>
      </c>
      <c r="I59" s="29">
        <v>4.26</v>
      </c>
      <c r="J59" s="26">
        <f t="shared" si="17"/>
        <v>8.1365999999999996</v>
      </c>
      <c r="K59" s="18">
        <f t="shared" si="5"/>
        <v>5</v>
      </c>
      <c r="L59" s="106">
        <f t="shared" si="3"/>
        <v>-26.359222024841209</v>
      </c>
      <c r="M59" s="106">
        <f t="shared" si="6"/>
        <v>34.49582202484121</v>
      </c>
      <c r="N59" s="23"/>
      <c r="P59" s="152">
        <f t="shared" si="18"/>
        <v>0.375</v>
      </c>
      <c r="Q59" s="153">
        <f t="shared" si="19"/>
        <v>64.456701785714287</v>
      </c>
      <c r="R59" s="153">
        <f t="shared" si="19"/>
        <v>54.358232692307688</v>
      </c>
      <c r="S59" s="153">
        <f t="shared" si="19"/>
        <v>51.304987500000003</v>
      </c>
      <c r="T59" s="153">
        <f t="shared" si="19"/>
        <v>45.372732142857139</v>
      </c>
      <c r="U59" s="153">
        <f t="shared" si="19"/>
        <v>51.751449999999991</v>
      </c>
      <c r="V59" s="153">
        <f t="shared" si="19"/>
        <v>30.736674999999991</v>
      </c>
      <c r="W59" s="155">
        <f t="shared" si="19"/>
        <v>24.63797678571429</v>
      </c>
      <c r="X59" s="100">
        <v>200</v>
      </c>
      <c r="Y59" s="100">
        <v>40</v>
      </c>
      <c r="Z59" s="106">
        <f t="shared" si="7"/>
        <v>34.49582202484121</v>
      </c>
    </row>
    <row r="60" spans="2:26">
      <c r="B60" s="52">
        <v>41642</v>
      </c>
      <c r="C60" s="53">
        <v>8.3333333335758653E-2</v>
      </c>
      <c r="D60" s="97">
        <f t="shared" si="4"/>
        <v>41642.083333333336</v>
      </c>
      <c r="E60" s="29">
        <v>2.0750000000000002</v>
      </c>
      <c r="F60" s="26">
        <f t="shared" si="15"/>
        <v>3.9632500000000004</v>
      </c>
      <c r="G60" s="29">
        <v>5.2024999999999997</v>
      </c>
      <c r="H60" s="26">
        <f t="shared" si="16"/>
        <v>9.936774999999999</v>
      </c>
      <c r="I60" s="29">
        <v>3.1274999999999999</v>
      </c>
      <c r="J60" s="26">
        <f t="shared" si="17"/>
        <v>5.9735249999999995</v>
      </c>
      <c r="K60" s="18">
        <f t="shared" si="5"/>
        <v>5</v>
      </c>
      <c r="L60" s="106">
        <f t="shared" si="3"/>
        <v>-28.522297024841212</v>
      </c>
      <c r="M60" s="106">
        <f t="shared" si="6"/>
        <v>34.49582202484121</v>
      </c>
      <c r="N60" s="23"/>
      <c r="P60" s="152">
        <f t="shared" si="18"/>
        <v>0.41666666666424135</v>
      </c>
      <c r="Q60" s="153">
        <f t="shared" si="19"/>
        <v>47.671553571428561</v>
      </c>
      <c r="R60" s="153">
        <f t="shared" si="19"/>
        <v>46.805651923076923</v>
      </c>
      <c r="S60" s="153">
        <f t="shared" si="19"/>
        <v>42.662919642857148</v>
      </c>
      <c r="T60" s="153">
        <f t="shared" si="19"/>
        <v>40.538840476190479</v>
      </c>
      <c r="U60" s="153">
        <f t="shared" si="19"/>
        <v>43.750255357142855</v>
      </c>
      <c r="V60" s="153">
        <f t="shared" si="19"/>
        <v>33.683532142857139</v>
      </c>
      <c r="W60" s="155">
        <f t="shared" si="19"/>
        <v>26.502273214285712</v>
      </c>
      <c r="X60" s="100">
        <v>200</v>
      </c>
      <c r="Y60" s="100">
        <v>40</v>
      </c>
      <c r="Z60" s="106">
        <f t="shared" si="7"/>
        <v>34.49582202484121</v>
      </c>
    </row>
    <row r="61" spans="2:26">
      <c r="B61" s="52">
        <v>41642</v>
      </c>
      <c r="C61" s="53">
        <v>0.125</v>
      </c>
      <c r="D61" s="97">
        <f t="shared" si="4"/>
        <v>41642.125</v>
      </c>
      <c r="E61" s="29">
        <v>3.3675000000000002</v>
      </c>
      <c r="F61" s="26">
        <f t="shared" si="15"/>
        <v>6.4319249999999997</v>
      </c>
      <c r="G61" s="29">
        <v>5.3224999999999998</v>
      </c>
      <c r="H61" s="26">
        <f t="shared" si="16"/>
        <v>10.165975</v>
      </c>
      <c r="I61" s="29">
        <v>1.96</v>
      </c>
      <c r="J61" s="26">
        <f t="shared" si="17"/>
        <v>3.7435999999999998</v>
      </c>
      <c r="K61" s="18">
        <f t="shared" si="5"/>
        <v>5</v>
      </c>
      <c r="L61" s="106">
        <f t="shared" si="3"/>
        <v>-30.75222202484121</v>
      </c>
      <c r="M61" s="106">
        <f t="shared" si="6"/>
        <v>34.49582202484121</v>
      </c>
      <c r="N61" s="23"/>
      <c r="P61" s="152">
        <f t="shared" si="18"/>
        <v>0.45833333333575865</v>
      </c>
      <c r="Q61" s="153">
        <f t="shared" si="19"/>
        <v>39.499482142857154</v>
      </c>
      <c r="R61" s="153">
        <f t="shared" si="19"/>
        <v>41.145073076923076</v>
      </c>
      <c r="S61" s="153">
        <f t="shared" si="19"/>
        <v>37.79992321428572</v>
      </c>
      <c r="T61" s="153">
        <f t="shared" si="19"/>
        <v>40.605406249999994</v>
      </c>
      <c r="U61" s="153">
        <f t="shared" si="19"/>
        <v>40.967112499999999</v>
      </c>
      <c r="V61" s="153">
        <f t="shared" si="19"/>
        <v>29.70015892857143</v>
      </c>
      <c r="W61" s="155">
        <f t="shared" si="19"/>
        <v>26.3794875</v>
      </c>
      <c r="X61" s="100">
        <v>200</v>
      </c>
      <c r="Y61" s="100">
        <v>40</v>
      </c>
      <c r="Z61" s="106">
        <f t="shared" si="7"/>
        <v>34.49582202484121</v>
      </c>
    </row>
    <row r="62" spans="2:26">
      <c r="B62" s="52">
        <v>41642</v>
      </c>
      <c r="C62" s="53">
        <v>0.16666666666424135</v>
      </c>
      <c r="D62" s="97">
        <f t="shared" si="4"/>
        <v>41642.166666666664</v>
      </c>
      <c r="E62" s="29">
        <v>3.22</v>
      </c>
      <c r="F62" s="26">
        <f t="shared" si="15"/>
        <v>6.1501999999999999</v>
      </c>
      <c r="G62" s="29">
        <v>10.3475</v>
      </c>
      <c r="H62" s="26">
        <f t="shared" si="16"/>
        <v>19.763725000000001</v>
      </c>
      <c r="I62" s="29">
        <v>7.125</v>
      </c>
      <c r="J62" s="26">
        <f t="shared" si="17"/>
        <v>13.608749999999999</v>
      </c>
      <c r="K62" s="18">
        <f t="shared" si="5"/>
        <v>5</v>
      </c>
      <c r="L62" s="106">
        <f t="shared" si="3"/>
        <v>-20.88707202484121</v>
      </c>
      <c r="M62" s="106">
        <f t="shared" si="6"/>
        <v>34.49582202484121</v>
      </c>
      <c r="N62" s="23"/>
      <c r="P62" s="152">
        <f t="shared" si="18"/>
        <v>0.5</v>
      </c>
      <c r="Q62" s="153">
        <f t="shared" si="19"/>
        <v>37.854494642857148</v>
      </c>
      <c r="R62" s="153">
        <f t="shared" si="19"/>
        <v>35.822417307692305</v>
      </c>
      <c r="S62" s="153">
        <f t="shared" si="19"/>
        <v>38.472857142857144</v>
      </c>
      <c r="T62" s="153">
        <f t="shared" si="19"/>
        <v>40.074187500000001</v>
      </c>
      <c r="U62" s="153">
        <f t="shared" si="19"/>
        <v>40.530882142857145</v>
      </c>
      <c r="V62" s="153">
        <f t="shared" si="19"/>
        <v>28.654775000000001</v>
      </c>
      <c r="W62" s="155">
        <f t="shared" si="19"/>
        <v>26.436105357142857</v>
      </c>
      <c r="X62" s="100">
        <v>200</v>
      </c>
      <c r="Y62" s="100">
        <v>40</v>
      </c>
      <c r="Z62" s="106">
        <f t="shared" si="7"/>
        <v>34.49582202484121</v>
      </c>
    </row>
    <row r="63" spans="2:26">
      <c r="B63" s="52">
        <v>41642</v>
      </c>
      <c r="C63" s="53">
        <v>0.20833333333575865</v>
      </c>
      <c r="D63" s="97">
        <f t="shared" si="4"/>
        <v>41642.208333333336</v>
      </c>
      <c r="E63" s="29">
        <v>5.585</v>
      </c>
      <c r="F63" s="26">
        <f t="shared" si="15"/>
        <v>10.667349999999999</v>
      </c>
      <c r="G63" s="29">
        <v>11.86</v>
      </c>
      <c r="H63" s="26">
        <f t="shared" si="16"/>
        <v>22.6526</v>
      </c>
      <c r="I63" s="29">
        <v>6.2774999999999999</v>
      </c>
      <c r="J63" s="26">
        <f t="shared" si="17"/>
        <v>11.990024999999999</v>
      </c>
      <c r="K63" s="18">
        <f t="shared" si="5"/>
        <v>5</v>
      </c>
      <c r="L63" s="106">
        <f t="shared" si="3"/>
        <v>-22.505797024841211</v>
      </c>
      <c r="M63" s="106">
        <f t="shared" si="6"/>
        <v>34.49582202484121</v>
      </c>
      <c r="N63" s="23"/>
      <c r="P63" s="152">
        <f t="shared" si="18"/>
        <v>0.54166666666424135</v>
      </c>
      <c r="Q63" s="153">
        <f t="shared" si="19"/>
        <v>40.515533928571429</v>
      </c>
      <c r="R63" s="153">
        <f t="shared" si="19"/>
        <v>37.03159423076923</v>
      </c>
      <c r="S63" s="153">
        <f t="shared" si="19"/>
        <v>39.675929761904754</v>
      </c>
      <c r="T63" s="153">
        <f t="shared" si="19"/>
        <v>36.952701785714282</v>
      </c>
      <c r="U63" s="153">
        <f t="shared" si="19"/>
        <v>39.882164285714282</v>
      </c>
      <c r="V63" s="153">
        <f t="shared" si="19"/>
        <v>28.042892857142856</v>
      </c>
      <c r="W63" s="155">
        <f t="shared" si="19"/>
        <v>26.77854107142857</v>
      </c>
      <c r="X63" s="100">
        <v>200</v>
      </c>
      <c r="Y63" s="100">
        <v>40</v>
      </c>
      <c r="Z63" s="106">
        <f t="shared" si="7"/>
        <v>34.49582202484121</v>
      </c>
    </row>
    <row r="64" spans="2:26">
      <c r="B64" s="52">
        <v>41642</v>
      </c>
      <c r="C64" s="53">
        <v>0.25</v>
      </c>
      <c r="D64" s="97">
        <f t="shared" si="4"/>
        <v>41642.25</v>
      </c>
      <c r="E64" s="29">
        <v>5.6</v>
      </c>
      <c r="F64" s="26">
        <f t="shared" si="15"/>
        <v>10.696</v>
      </c>
      <c r="G64" s="29">
        <v>8.48</v>
      </c>
      <c r="H64" s="26">
        <f t="shared" si="16"/>
        <v>16.1968</v>
      </c>
      <c r="I64" s="29">
        <v>2.8824999999999998</v>
      </c>
      <c r="J64" s="26">
        <f t="shared" si="17"/>
        <v>5.5055749999999994</v>
      </c>
      <c r="K64" s="18">
        <f t="shared" si="5"/>
        <v>5</v>
      </c>
      <c r="L64" s="106">
        <f t="shared" si="3"/>
        <v>-28.99024702484121</v>
      </c>
      <c r="M64" s="106">
        <f t="shared" si="6"/>
        <v>34.49582202484121</v>
      </c>
      <c r="N64" s="23"/>
      <c r="P64" s="152">
        <f t="shared" si="18"/>
        <v>0.58333333333575865</v>
      </c>
      <c r="Q64" s="153">
        <f t="shared" si="19"/>
        <v>40.811242857142851</v>
      </c>
      <c r="R64" s="153">
        <f t="shared" si="19"/>
        <v>40.051475641025647</v>
      </c>
      <c r="S64" s="153">
        <f t="shared" si="19"/>
        <v>39.39019935897435</v>
      </c>
      <c r="T64" s="153">
        <f t="shared" si="19"/>
        <v>39.605896428571427</v>
      </c>
      <c r="U64" s="153">
        <f t="shared" si="19"/>
        <v>43.061632142857142</v>
      </c>
      <c r="V64" s="153">
        <f t="shared" si="19"/>
        <v>28.144873214285717</v>
      </c>
      <c r="W64" s="155">
        <f t="shared" si="19"/>
        <v>28.856007142857141</v>
      </c>
      <c r="X64" s="100">
        <v>200</v>
      </c>
      <c r="Y64" s="100">
        <v>40</v>
      </c>
      <c r="Z64" s="106">
        <f t="shared" si="7"/>
        <v>34.49582202484121</v>
      </c>
    </row>
    <row r="65" spans="2:26">
      <c r="B65" s="52">
        <v>41642</v>
      </c>
      <c r="C65" s="53">
        <v>0.29166666666424135</v>
      </c>
      <c r="D65" s="97">
        <f t="shared" si="4"/>
        <v>41642.291666666664</v>
      </c>
      <c r="E65" s="29">
        <v>7.5324999999999998</v>
      </c>
      <c r="F65" s="26">
        <f t="shared" si="15"/>
        <v>14.387074999999999</v>
      </c>
      <c r="G65" s="29">
        <v>15.994999999999999</v>
      </c>
      <c r="H65" s="26">
        <f t="shared" si="16"/>
        <v>30.550449999999998</v>
      </c>
      <c r="I65" s="29">
        <v>8.4625000000000004</v>
      </c>
      <c r="J65" s="26">
        <f t="shared" si="17"/>
        <v>16.163374999999998</v>
      </c>
      <c r="K65" s="18">
        <f t="shared" si="5"/>
        <v>5</v>
      </c>
      <c r="L65" s="106">
        <f t="shared" si="3"/>
        <v>-18.332447024841212</v>
      </c>
      <c r="M65" s="106">
        <f t="shared" si="6"/>
        <v>34.49582202484121</v>
      </c>
      <c r="N65" s="23"/>
      <c r="P65" s="152">
        <f t="shared" si="18"/>
        <v>0.625</v>
      </c>
      <c r="Q65" s="153">
        <f t="shared" si="19"/>
        <v>47.335676923076932</v>
      </c>
      <c r="R65" s="153">
        <f t="shared" si="19"/>
        <v>47.103783333333332</v>
      </c>
      <c r="S65" s="153">
        <f t="shared" si="19"/>
        <v>36.636983333333326</v>
      </c>
      <c r="T65" s="153">
        <f t="shared" si="19"/>
        <v>45.908555357142859</v>
      </c>
      <c r="U65" s="153">
        <f t="shared" si="19"/>
        <v>48.999003571428567</v>
      </c>
      <c r="V65" s="153">
        <f t="shared" si="19"/>
        <v>30.159267307692307</v>
      </c>
      <c r="W65" s="155">
        <f t="shared" si="19"/>
        <v>28.896935714285718</v>
      </c>
      <c r="X65" s="100">
        <v>200</v>
      </c>
      <c r="Y65" s="100">
        <v>40</v>
      </c>
      <c r="Z65" s="106">
        <f t="shared" si="7"/>
        <v>34.49582202484121</v>
      </c>
    </row>
    <row r="66" spans="2:26">
      <c r="B66" s="52">
        <v>41642</v>
      </c>
      <c r="C66" s="53">
        <v>0.33333333333575865</v>
      </c>
      <c r="D66" s="97">
        <f t="shared" si="4"/>
        <v>41642.333333333336</v>
      </c>
      <c r="E66" s="29">
        <v>12.4025</v>
      </c>
      <c r="F66" s="26">
        <f t="shared" si="15"/>
        <v>23.688775</v>
      </c>
      <c r="G66" s="29">
        <v>27.087499999999999</v>
      </c>
      <c r="H66" s="26">
        <f t="shared" si="16"/>
        <v>51.737124999999992</v>
      </c>
      <c r="I66" s="29">
        <v>14.6875</v>
      </c>
      <c r="J66" s="26">
        <f t="shared" si="17"/>
        <v>28.053124999999998</v>
      </c>
      <c r="K66" s="18">
        <f t="shared" si="5"/>
        <v>5</v>
      </c>
      <c r="L66" s="106">
        <f t="shared" si="3"/>
        <v>-6.4426970248412125</v>
      </c>
      <c r="M66" s="106">
        <f t="shared" si="6"/>
        <v>34.49582202484121</v>
      </c>
      <c r="N66" s="23"/>
      <c r="P66" s="152">
        <f t="shared" si="18"/>
        <v>0.66666666666424135</v>
      </c>
      <c r="Q66" s="153">
        <f t="shared" ref="Q66:W73" si="20">AVERAGEIFS($J$10:$J$8769,$K$10:$K$8769,Q$49,$C$10:$C$8769,$P66)</f>
        <v>58.09595576923077</v>
      </c>
      <c r="R66" s="153">
        <f t="shared" si="20"/>
        <v>55.992843749999992</v>
      </c>
      <c r="S66" s="153">
        <f t="shared" si="20"/>
        <v>46.870490476190469</v>
      </c>
      <c r="T66" s="153">
        <f t="shared" si="20"/>
        <v>50.02562857142857</v>
      </c>
      <c r="U66" s="153">
        <f t="shared" si="20"/>
        <v>51.541691071428566</v>
      </c>
      <c r="V66" s="153">
        <f t="shared" si="20"/>
        <v>30.111491071428567</v>
      </c>
      <c r="W66" s="155">
        <f t="shared" si="20"/>
        <v>31.274544642857133</v>
      </c>
      <c r="X66" s="100">
        <v>200</v>
      </c>
      <c r="Y66" s="100">
        <v>40</v>
      </c>
      <c r="Z66" s="106">
        <f t="shared" si="7"/>
        <v>34.49582202484121</v>
      </c>
    </row>
    <row r="67" spans="2:26">
      <c r="B67" s="52">
        <v>41642</v>
      </c>
      <c r="C67" s="53">
        <v>0.375</v>
      </c>
      <c r="D67" s="97">
        <f t="shared" si="4"/>
        <v>41642.375</v>
      </c>
      <c r="E67" s="29">
        <v>11.2475</v>
      </c>
      <c r="F67" s="26">
        <f t="shared" si="15"/>
        <v>21.482724999999999</v>
      </c>
      <c r="G67" s="29">
        <v>23.69</v>
      </c>
      <c r="H67" s="26">
        <f t="shared" si="16"/>
        <v>45.247900000000001</v>
      </c>
      <c r="I67" s="29">
        <v>12.445</v>
      </c>
      <c r="J67" s="26">
        <f t="shared" si="17"/>
        <v>23.769949999999998</v>
      </c>
      <c r="K67" s="18">
        <f t="shared" si="5"/>
        <v>5</v>
      </c>
      <c r="L67" s="106">
        <f t="shared" si="3"/>
        <v>-10.725872024841212</v>
      </c>
      <c r="M67" s="106">
        <f t="shared" si="6"/>
        <v>34.49582202484121</v>
      </c>
      <c r="N67" s="23"/>
      <c r="P67" s="152">
        <f t="shared" si="18"/>
        <v>0.70833333333575865</v>
      </c>
      <c r="Q67" s="153">
        <f t="shared" si="20"/>
        <v>75.131319230769222</v>
      </c>
      <c r="R67" s="153">
        <f t="shared" si="20"/>
        <v>70.107743750000012</v>
      </c>
      <c r="S67" s="153">
        <f t="shared" si="20"/>
        <v>55.831346428571422</v>
      </c>
      <c r="T67" s="153">
        <f t="shared" si="20"/>
        <v>68.791378571428567</v>
      </c>
      <c r="U67" s="153">
        <f t="shared" si="20"/>
        <v>53.166555357142848</v>
      </c>
      <c r="V67" s="153">
        <f t="shared" si="20"/>
        <v>30.84786428571428</v>
      </c>
      <c r="W67" s="155">
        <f t="shared" si="20"/>
        <v>34.124196428571437</v>
      </c>
      <c r="X67" s="100">
        <v>200</v>
      </c>
      <c r="Y67" s="100">
        <v>40</v>
      </c>
      <c r="Z67" s="106">
        <f t="shared" si="7"/>
        <v>34.49582202484121</v>
      </c>
    </row>
    <row r="68" spans="2:26">
      <c r="B68" s="52">
        <v>41642</v>
      </c>
      <c r="C68" s="53">
        <v>0.41666666666424135</v>
      </c>
      <c r="D68" s="97">
        <f t="shared" si="4"/>
        <v>41642.416666666664</v>
      </c>
      <c r="E68" s="29">
        <v>11.16</v>
      </c>
      <c r="F68" s="26">
        <f t="shared" si="15"/>
        <v>21.3156</v>
      </c>
      <c r="G68" s="29">
        <v>22.96</v>
      </c>
      <c r="H68" s="26">
        <f t="shared" si="16"/>
        <v>43.8536</v>
      </c>
      <c r="I68" s="29">
        <v>11.797499999999999</v>
      </c>
      <c r="J68" s="26">
        <f t="shared" si="17"/>
        <v>22.533224999999998</v>
      </c>
      <c r="K68" s="18">
        <f t="shared" si="5"/>
        <v>5</v>
      </c>
      <c r="L68" s="106">
        <f t="shared" si="3"/>
        <v>-11.962597024841212</v>
      </c>
      <c r="M68" s="106">
        <f t="shared" si="6"/>
        <v>34.49582202484121</v>
      </c>
      <c r="N68" s="23"/>
      <c r="P68" s="152">
        <f t="shared" si="18"/>
        <v>0.75</v>
      </c>
      <c r="Q68" s="153">
        <f t="shared" si="20"/>
        <v>65.573605769230767</v>
      </c>
      <c r="R68" s="153">
        <f t="shared" si="20"/>
        <v>65.115573076923084</v>
      </c>
      <c r="S68" s="153">
        <f t="shared" si="20"/>
        <v>52.021578571428556</v>
      </c>
      <c r="T68" s="153">
        <f t="shared" si="20"/>
        <v>67.589783928571435</v>
      </c>
      <c r="U68" s="153">
        <f t="shared" si="20"/>
        <v>48.284458928571425</v>
      </c>
      <c r="V68" s="153">
        <f t="shared" si="20"/>
        <v>34.944132142857143</v>
      </c>
      <c r="W68" s="155">
        <f t="shared" si="20"/>
        <v>39.79655535714285</v>
      </c>
      <c r="X68" s="100">
        <v>200</v>
      </c>
      <c r="Y68" s="100">
        <v>40</v>
      </c>
      <c r="Z68" s="106">
        <f t="shared" si="7"/>
        <v>34.49582202484121</v>
      </c>
    </row>
    <row r="69" spans="2:26">
      <c r="B69" s="52">
        <v>41642</v>
      </c>
      <c r="C69" s="53">
        <v>0.45833333333575865</v>
      </c>
      <c r="D69" s="97">
        <f t="shared" si="4"/>
        <v>41642.458333333336</v>
      </c>
      <c r="E69" s="29">
        <v>11.715</v>
      </c>
      <c r="F69" s="26">
        <f t="shared" si="15"/>
        <v>22.37565</v>
      </c>
      <c r="G69" s="29">
        <v>26.927499999999998</v>
      </c>
      <c r="H69" s="26">
        <f t="shared" si="16"/>
        <v>51.431524999999993</v>
      </c>
      <c r="I69" s="29">
        <v>15.215</v>
      </c>
      <c r="J69" s="26">
        <f t="shared" si="17"/>
        <v>29.060649999999999</v>
      </c>
      <c r="K69" s="18">
        <f t="shared" si="5"/>
        <v>5</v>
      </c>
      <c r="L69" s="106">
        <f t="shared" si="3"/>
        <v>-5.4351720248412114</v>
      </c>
      <c r="M69" s="106">
        <f t="shared" si="6"/>
        <v>34.49582202484121</v>
      </c>
      <c r="N69" s="23"/>
      <c r="P69" s="152">
        <f t="shared" si="18"/>
        <v>0.79166666666424135</v>
      </c>
      <c r="Q69" s="153">
        <f t="shared" si="20"/>
        <v>50.125011538461528</v>
      </c>
      <c r="R69" s="153">
        <f t="shared" si="20"/>
        <v>53.927013461538458</v>
      </c>
      <c r="S69" s="153">
        <f t="shared" si="20"/>
        <v>41.332058928571428</v>
      </c>
      <c r="T69" s="153">
        <f t="shared" si="20"/>
        <v>54.360305357142863</v>
      </c>
      <c r="U69" s="153">
        <f t="shared" si="20"/>
        <v>40.552710714285709</v>
      </c>
      <c r="V69" s="153">
        <f t="shared" si="20"/>
        <v>33.004458928571431</v>
      </c>
      <c r="W69" s="155">
        <f t="shared" si="20"/>
        <v>39.257321428571423</v>
      </c>
      <c r="X69" s="100">
        <v>200</v>
      </c>
      <c r="Y69" s="100">
        <v>40</v>
      </c>
      <c r="Z69" s="106">
        <f t="shared" si="7"/>
        <v>34.49582202484121</v>
      </c>
    </row>
    <row r="70" spans="2:26">
      <c r="B70" s="52">
        <v>41642</v>
      </c>
      <c r="C70" s="53">
        <v>0.5</v>
      </c>
      <c r="D70" s="97">
        <f t="shared" si="4"/>
        <v>41642.5</v>
      </c>
      <c r="E70" s="29">
        <v>11.244999999999999</v>
      </c>
      <c r="F70" s="26">
        <f t="shared" si="15"/>
        <v>21.477949999999996</v>
      </c>
      <c r="G70" s="29">
        <v>24.512499999999999</v>
      </c>
      <c r="H70" s="26">
        <f t="shared" si="16"/>
        <v>46.818874999999998</v>
      </c>
      <c r="I70" s="29">
        <v>13.27</v>
      </c>
      <c r="J70" s="26">
        <f t="shared" si="17"/>
        <v>25.345699999999997</v>
      </c>
      <c r="K70" s="18">
        <f t="shared" si="5"/>
        <v>5</v>
      </c>
      <c r="L70" s="106">
        <f t="shared" si="3"/>
        <v>-9.1501220248412132</v>
      </c>
      <c r="M70" s="106">
        <f t="shared" si="6"/>
        <v>34.49582202484121</v>
      </c>
      <c r="N70" s="23"/>
      <c r="P70" s="152">
        <f t="shared" si="18"/>
        <v>0.83333333333575865</v>
      </c>
      <c r="Q70" s="153">
        <f t="shared" si="20"/>
        <v>41.834509615384611</v>
      </c>
      <c r="R70" s="153">
        <f t="shared" si="20"/>
        <v>44.215030769230779</v>
      </c>
      <c r="S70" s="153">
        <f t="shared" si="20"/>
        <v>35.954385714285714</v>
      </c>
      <c r="T70" s="153">
        <f t="shared" si="20"/>
        <v>44.914332142857134</v>
      </c>
      <c r="U70" s="153">
        <f t="shared" si="20"/>
        <v>33.777667857142852</v>
      </c>
      <c r="V70" s="153">
        <f t="shared" si="20"/>
        <v>26.686451785714286</v>
      </c>
      <c r="W70" s="155">
        <f t="shared" si="20"/>
        <v>31.862210714285712</v>
      </c>
      <c r="X70" s="100">
        <v>200</v>
      </c>
      <c r="Y70" s="100">
        <v>40</v>
      </c>
      <c r="Z70" s="106">
        <f t="shared" si="7"/>
        <v>34.49582202484121</v>
      </c>
    </row>
    <row r="71" spans="2:26">
      <c r="B71" s="52">
        <v>41642</v>
      </c>
      <c r="C71" s="53">
        <v>0.54166666666424135</v>
      </c>
      <c r="D71" s="97">
        <f t="shared" si="4"/>
        <v>41642.541666666664</v>
      </c>
      <c r="E71" s="29">
        <v>11.8925</v>
      </c>
      <c r="F71" s="26">
        <f t="shared" si="15"/>
        <v>22.714675</v>
      </c>
      <c r="G71" s="29">
        <v>24.67</v>
      </c>
      <c r="H71" s="26">
        <f t="shared" si="16"/>
        <v>47.119700000000002</v>
      </c>
      <c r="I71" s="29">
        <v>12.7775</v>
      </c>
      <c r="J71" s="26">
        <f t="shared" si="17"/>
        <v>24.405024999999998</v>
      </c>
      <c r="K71" s="18">
        <f t="shared" si="5"/>
        <v>5</v>
      </c>
      <c r="L71" s="106">
        <f t="shared" si="3"/>
        <v>-10.090797024841212</v>
      </c>
      <c r="M71" s="106">
        <f t="shared" si="6"/>
        <v>34.49582202484121</v>
      </c>
      <c r="N71" s="23"/>
      <c r="P71" s="152">
        <f t="shared" si="18"/>
        <v>0.875</v>
      </c>
      <c r="Q71" s="153">
        <f t="shared" si="20"/>
        <v>34.882109615384614</v>
      </c>
      <c r="R71" s="153">
        <f t="shared" si="20"/>
        <v>35.816173076923079</v>
      </c>
      <c r="S71" s="153">
        <f t="shared" si="20"/>
        <v>28.770057142857144</v>
      </c>
      <c r="T71" s="153">
        <f t="shared" si="20"/>
        <v>39.424105357142857</v>
      </c>
      <c r="U71" s="153">
        <f t="shared" si="20"/>
        <v>28.406133928571425</v>
      </c>
      <c r="V71" s="153">
        <f t="shared" si="20"/>
        <v>21.486817857142857</v>
      </c>
      <c r="W71" s="155">
        <f t="shared" si="20"/>
        <v>27.075273214285716</v>
      </c>
      <c r="X71" s="100">
        <v>200</v>
      </c>
      <c r="Y71" s="100">
        <v>40</v>
      </c>
      <c r="Z71" s="106">
        <f t="shared" si="7"/>
        <v>34.49582202484121</v>
      </c>
    </row>
    <row r="72" spans="2:26">
      <c r="B72" s="52">
        <v>41642</v>
      </c>
      <c r="C72" s="53">
        <v>0.58333333333575865</v>
      </c>
      <c r="D72" s="97">
        <f t="shared" si="4"/>
        <v>41642.583333333336</v>
      </c>
      <c r="E72" s="29">
        <v>12.8925</v>
      </c>
      <c r="F72" s="26">
        <f t="shared" si="15"/>
        <v>24.624675</v>
      </c>
      <c r="G72" s="29">
        <v>29.962499999999999</v>
      </c>
      <c r="H72" s="26">
        <f t="shared" si="16"/>
        <v>57.228374999999993</v>
      </c>
      <c r="I72" s="29">
        <v>17.07</v>
      </c>
      <c r="J72" s="26">
        <f t="shared" si="17"/>
        <v>32.603699999999996</v>
      </c>
      <c r="K72" s="18">
        <f t="shared" si="5"/>
        <v>5</v>
      </c>
      <c r="L72" s="106">
        <f t="shared" si="3"/>
        <v>-1.8921220248412141</v>
      </c>
      <c r="M72" s="106">
        <f t="shared" si="6"/>
        <v>34.49582202484121</v>
      </c>
      <c r="N72" s="23"/>
      <c r="P72" s="152">
        <f t="shared" si="18"/>
        <v>0.91666666666424135</v>
      </c>
      <c r="Q72" s="153">
        <f t="shared" si="20"/>
        <v>35.298269230769229</v>
      </c>
      <c r="R72" s="153">
        <f t="shared" si="20"/>
        <v>29.32143846153846</v>
      </c>
      <c r="S72" s="153">
        <f t="shared" si="20"/>
        <v>24.130689880952389</v>
      </c>
      <c r="T72" s="153">
        <f t="shared" si="20"/>
        <v>33.384753571428575</v>
      </c>
      <c r="U72" s="153">
        <f t="shared" si="20"/>
        <v>26.764898214285719</v>
      </c>
      <c r="V72" s="153">
        <f t="shared" si="20"/>
        <v>20.887896428571427</v>
      </c>
      <c r="W72" s="155">
        <f t="shared" si="20"/>
        <v>22.404641071428568</v>
      </c>
      <c r="X72" s="100">
        <v>200</v>
      </c>
      <c r="Y72" s="100">
        <v>40</v>
      </c>
      <c r="Z72" s="106">
        <f t="shared" si="7"/>
        <v>34.49582202484121</v>
      </c>
    </row>
    <row r="73" spans="2:26" ht="13.5" thickBot="1">
      <c r="B73" s="52">
        <v>41642</v>
      </c>
      <c r="C73" s="53">
        <v>0.625</v>
      </c>
      <c r="D73" s="97">
        <f t="shared" si="4"/>
        <v>41642.625</v>
      </c>
      <c r="E73" s="29">
        <v>15.4625</v>
      </c>
      <c r="F73" s="26">
        <f t="shared" si="15"/>
        <v>29.533374999999999</v>
      </c>
      <c r="G73" s="29">
        <v>34.252499999999998</v>
      </c>
      <c r="H73" s="26">
        <f t="shared" si="16"/>
        <v>65.422274999999999</v>
      </c>
      <c r="I73" s="29">
        <v>18.79</v>
      </c>
      <c r="J73" s="26">
        <f t="shared" si="17"/>
        <v>35.8889</v>
      </c>
      <c r="K73" s="18">
        <f t="shared" si="5"/>
        <v>5</v>
      </c>
      <c r="L73" s="106">
        <f t="shared" si="3"/>
        <v>1.3930779751587892</v>
      </c>
      <c r="M73" s="106">
        <f t="shared" si="6"/>
        <v>34.49582202484121</v>
      </c>
      <c r="N73" s="23"/>
      <c r="P73" s="156">
        <f t="shared" si="18"/>
        <v>0.95833333333575865</v>
      </c>
      <c r="Q73" s="157">
        <f t="shared" si="20"/>
        <v>29.11978653846154</v>
      </c>
      <c r="R73" s="157">
        <f t="shared" si="20"/>
        <v>26.742938461538458</v>
      </c>
      <c r="S73" s="157">
        <f t="shared" si="20"/>
        <v>19.245296428571429</v>
      </c>
      <c r="T73" s="157">
        <f t="shared" si="20"/>
        <v>30.955301785714287</v>
      </c>
      <c r="U73" s="157">
        <f t="shared" si="20"/>
        <v>24.181282142857146</v>
      </c>
      <c r="V73" s="157">
        <f t="shared" si="20"/>
        <v>20.111958928571426</v>
      </c>
      <c r="W73" s="165">
        <f t="shared" si="20"/>
        <v>20.006226785714286</v>
      </c>
      <c r="X73" s="100">
        <v>200</v>
      </c>
      <c r="Y73" s="100">
        <v>40</v>
      </c>
      <c r="Z73" s="106">
        <f t="shared" si="7"/>
        <v>34.49582202484121</v>
      </c>
    </row>
    <row r="74" spans="2:26">
      <c r="B74" s="52">
        <v>41642</v>
      </c>
      <c r="C74" s="53">
        <v>0.66666666666424135</v>
      </c>
      <c r="D74" s="97">
        <f t="shared" si="4"/>
        <v>41642.666666666664</v>
      </c>
      <c r="E74" s="29">
        <v>15.164999999999999</v>
      </c>
      <c r="F74" s="26">
        <f t="shared" si="15"/>
        <v>28.965149999999998</v>
      </c>
      <c r="G74" s="29">
        <v>34.090000000000003</v>
      </c>
      <c r="H74" s="26">
        <f t="shared" si="16"/>
        <v>65.111900000000006</v>
      </c>
      <c r="I74" s="29">
        <v>18.927499999999998</v>
      </c>
      <c r="J74" s="26">
        <f t="shared" si="17"/>
        <v>36.151524999999992</v>
      </c>
      <c r="K74" s="18">
        <f t="shared" si="5"/>
        <v>5</v>
      </c>
      <c r="L74" s="106">
        <f t="shared" ref="L74:L137" si="21">IF(J74="",NA(),J74-(AVERAGE($J$10:$J$8769)))</f>
        <v>1.655702975158782</v>
      </c>
      <c r="M74" s="106">
        <f t="shared" si="6"/>
        <v>34.49582202484121</v>
      </c>
      <c r="N74" s="23"/>
      <c r="O74" s="18"/>
      <c r="P74" s="100"/>
      <c r="Q74" s="100"/>
      <c r="X74" s="100">
        <v>200</v>
      </c>
      <c r="Y74" s="100">
        <v>40</v>
      </c>
      <c r="Z74" s="106">
        <f t="shared" si="7"/>
        <v>34.49582202484121</v>
      </c>
    </row>
    <row r="75" spans="2:26">
      <c r="B75" s="52">
        <v>41642</v>
      </c>
      <c r="C75" s="53">
        <v>0.70833333333575865</v>
      </c>
      <c r="D75" s="97">
        <f t="shared" ref="D75:D138" si="22">B75+C75</f>
        <v>41642.708333333336</v>
      </c>
      <c r="E75" s="29">
        <v>14.8825</v>
      </c>
      <c r="F75" s="26">
        <f t="shared" si="15"/>
        <v>28.425574999999998</v>
      </c>
      <c r="G75" s="29">
        <v>30.684999999999999</v>
      </c>
      <c r="H75" s="26">
        <f t="shared" si="16"/>
        <v>58.608349999999994</v>
      </c>
      <c r="I75" s="29">
        <v>15.8</v>
      </c>
      <c r="J75" s="26">
        <f t="shared" si="17"/>
        <v>30.178000000000001</v>
      </c>
      <c r="K75" s="18">
        <f t="shared" ref="K75:K138" si="23">WEEKDAY(D75,2)</f>
        <v>5</v>
      </c>
      <c r="L75" s="106">
        <f t="shared" si="21"/>
        <v>-4.3178220248412096</v>
      </c>
      <c r="M75" s="106">
        <f t="shared" ref="M75:M138" si="24">$U$11</f>
        <v>34.49582202484121</v>
      </c>
      <c r="N75" s="23"/>
      <c r="O75" s="18"/>
      <c r="P75" s="100"/>
      <c r="Q75" s="100"/>
      <c r="X75" s="100">
        <v>200</v>
      </c>
      <c r="Y75" s="100">
        <v>40</v>
      </c>
      <c r="Z75" s="106">
        <f t="shared" ref="Z75:Z138" si="25">$U$11</f>
        <v>34.49582202484121</v>
      </c>
    </row>
    <row r="76" spans="2:26">
      <c r="B76" s="52">
        <v>41642</v>
      </c>
      <c r="C76" s="53">
        <v>0.75</v>
      </c>
      <c r="D76" s="97">
        <f t="shared" si="22"/>
        <v>41642.75</v>
      </c>
      <c r="E76" s="29">
        <v>12.475</v>
      </c>
      <c r="F76" s="26">
        <f t="shared" si="15"/>
        <v>23.827249999999999</v>
      </c>
      <c r="G76" s="29">
        <v>26.3</v>
      </c>
      <c r="H76" s="26">
        <f t="shared" si="16"/>
        <v>50.232999999999997</v>
      </c>
      <c r="I76" s="29">
        <v>13.8225</v>
      </c>
      <c r="J76" s="26">
        <f t="shared" si="17"/>
        <v>26.400974999999999</v>
      </c>
      <c r="K76" s="18">
        <f t="shared" si="23"/>
        <v>5</v>
      </c>
      <c r="L76" s="106">
        <f t="shared" si="21"/>
        <v>-8.0948470248412114</v>
      </c>
      <c r="M76" s="106">
        <f t="shared" si="24"/>
        <v>34.49582202484121</v>
      </c>
      <c r="N76" s="23"/>
      <c r="O76" s="18"/>
      <c r="P76" s="100"/>
      <c r="Q76" s="100"/>
      <c r="X76" s="100">
        <v>200</v>
      </c>
      <c r="Y76" s="100">
        <v>40</v>
      </c>
      <c r="Z76" s="106">
        <f t="shared" si="25"/>
        <v>34.49582202484121</v>
      </c>
    </row>
    <row r="77" spans="2:26">
      <c r="B77" s="52">
        <v>41642</v>
      </c>
      <c r="C77" s="53">
        <v>0.79166666666424135</v>
      </c>
      <c r="D77" s="97">
        <f t="shared" si="22"/>
        <v>41642.791666666664</v>
      </c>
      <c r="E77" s="29">
        <v>7.44</v>
      </c>
      <c r="F77" s="26">
        <f t="shared" si="15"/>
        <v>14.2104</v>
      </c>
      <c r="G77" s="29">
        <v>16.762499999999999</v>
      </c>
      <c r="H77" s="26">
        <f t="shared" si="16"/>
        <v>32.016374999999996</v>
      </c>
      <c r="I77" s="29">
        <v>9.3249999999999993</v>
      </c>
      <c r="J77" s="26">
        <f t="shared" si="17"/>
        <v>17.810749999999999</v>
      </c>
      <c r="K77" s="18">
        <f t="shared" si="23"/>
        <v>5</v>
      </c>
      <c r="L77" s="106">
        <f t="shared" si="21"/>
        <v>-16.685072024841212</v>
      </c>
      <c r="M77" s="106">
        <f t="shared" si="24"/>
        <v>34.49582202484121</v>
      </c>
      <c r="N77" s="23"/>
      <c r="O77" s="18"/>
      <c r="P77" s="100"/>
      <c r="Q77" s="100"/>
      <c r="X77" s="100">
        <v>200</v>
      </c>
      <c r="Y77" s="100">
        <v>40</v>
      </c>
      <c r="Z77" s="106">
        <f t="shared" si="25"/>
        <v>34.49582202484121</v>
      </c>
    </row>
    <row r="78" spans="2:26" ht="13.5" thickBot="1">
      <c r="B78" s="52">
        <v>41642</v>
      </c>
      <c r="C78" s="53">
        <v>0.83333333333575865</v>
      </c>
      <c r="D78" s="97">
        <f t="shared" si="22"/>
        <v>41642.833333333336</v>
      </c>
      <c r="E78" s="29">
        <v>5.9850000000000003</v>
      </c>
      <c r="F78" s="26">
        <f t="shared" si="15"/>
        <v>11.43135</v>
      </c>
      <c r="G78" s="29">
        <v>11.87</v>
      </c>
      <c r="H78" s="26">
        <f t="shared" si="16"/>
        <v>22.671699999999998</v>
      </c>
      <c r="I78" s="29">
        <v>5.8875000000000002</v>
      </c>
      <c r="J78" s="26">
        <f t="shared" si="17"/>
        <v>11.245125</v>
      </c>
      <c r="K78" s="18">
        <f t="shared" si="23"/>
        <v>5</v>
      </c>
      <c r="L78" s="106">
        <f t="shared" si="21"/>
        <v>-23.250697024841209</v>
      </c>
      <c r="M78" s="106">
        <f t="shared" si="24"/>
        <v>34.49582202484121</v>
      </c>
      <c r="N78" s="23"/>
      <c r="O78" s="18"/>
      <c r="P78" s="100"/>
      <c r="Q78" s="100"/>
      <c r="X78" s="100">
        <v>200</v>
      </c>
      <c r="Y78" s="100">
        <v>40</v>
      </c>
      <c r="Z78" s="106">
        <f t="shared" si="25"/>
        <v>34.49582202484121</v>
      </c>
    </row>
    <row r="79" spans="2:26">
      <c r="B79" s="52">
        <v>41642</v>
      </c>
      <c r="C79" s="53">
        <v>0.875</v>
      </c>
      <c r="D79" s="97">
        <f t="shared" si="22"/>
        <v>41642.875</v>
      </c>
      <c r="E79" s="29">
        <v>4.5824999999999996</v>
      </c>
      <c r="F79" s="26">
        <f t="shared" si="15"/>
        <v>8.7525749999999984</v>
      </c>
      <c r="G79" s="29">
        <v>10.9375</v>
      </c>
      <c r="H79" s="26">
        <f t="shared" si="16"/>
        <v>20.890625</v>
      </c>
      <c r="I79" s="29">
        <v>6.3550000000000004</v>
      </c>
      <c r="J79" s="26">
        <f t="shared" si="17"/>
        <v>12.13805</v>
      </c>
      <c r="K79" s="18">
        <f t="shared" si="23"/>
        <v>5</v>
      </c>
      <c r="L79" s="106">
        <f t="shared" si="21"/>
        <v>-22.357772024841211</v>
      </c>
      <c r="M79" s="106">
        <f t="shared" si="24"/>
        <v>34.49582202484121</v>
      </c>
      <c r="N79" s="23"/>
      <c r="O79" s="18"/>
      <c r="P79" s="166" t="s">
        <v>149</v>
      </c>
      <c r="Q79" s="167"/>
      <c r="X79" s="100">
        <v>200</v>
      </c>
      <c r="Y79" s="100">
        <v>40</v>
      </c>
      <c r="Z79" s="106">
        <f t="shared" si="25"/>
        <v>34.49582202484121</v>
      </c>
    </row>
    <row r="80" spans="2:26">
      <c r="B80" s="52">
        <v>41642</v>
      </c>
      <c r="C80" s="53">
        <v>0.91666666666424135</v>
      </c>
      <c r="D80" s="97">
        <f t="shared" si="22"/>
        <v>41642.916666666664</v>
      </c>
      <c r="E80" s="29">
        <v>3.7574999999999998</v>
      </c>
      <c r="F80" s="26">
        <f t="shared" si="15"/>
        <v>7.1768249999999991</v>
      </c>
      <c r="G80" s="29">
        <v>7.83</v>
      </c>
      <c r="H80" s="26">
        <f t="shared" si="16"/>
        <v>14.955299999999999</v>
      </c>
      <c r="I80" s="29">
        <v>4.0724999999999998</v>
      </c>
      <c r="J80" s="26">
        <f t="shared" si="17"/>
        <v>7.7784749999999994</v>
      </c>
      <c r="K80" s="18">
        <f t="shared" si="23"/>
        <v>5</v>
      </c>
      <c r="L80" s="106">
        <f t="shared" si="21"/>
        <v>-26.71734702484121</v>
      </c>
      <c r="M80" s="106">
        <f t="shared" si="24"/>
        <v>34.49582202484121</v>
      </c>
      <c r="N80" s="23"/>
      <c r="O80" s="18"/>
      <c r="P80" s="168" t="s">
        <v>155</v>
      </c>
      <c r="Q80" s="155">
        <f>AVERAGEIF($K$10:$K$8769,1,$J$10:$J$8769)</f>
        <v>41.328398929663599</v>
      </c>
      <c r="X80" s="100">
        <v>200</v>
      </c>
      <c r="Y80" s="100">
        <v>40</v>
      </c>
      <c r="Z80" s="106">
        <f t="shared" si="25"/>
        <v>34.49582202484121</v>
      </c>
    </row>
    <row r="81" spans="2:26">
      <c r="B81" s="52">
        <v>41642</v>
      </c>
      <c r="C81" s="53">
        <v>0.95833333333575865</v>
      </c>
      <c r="D81" s="97">
        <f t="shared" si="22"/>
        <v>41642.958333333336</v>
      </c>
      <c r="E81" s="29">
        <v>3.8325</v>
      </c>
      <c r="F81" s="26">
        <f t="shared" si="15"/>
        <v>7.3200750000000001</v>
      </c>
      <c r="G81" s="29">
        <v>8.8925000000000001</v>
      </c>
      <c r="H81" s="26">
        <f t="shared" si="16"/>
        <v>16.984674999999999</v>
      </c>
      <c r="I81" s="29">
        <v>5.0575000000000001</v>
      </c>
      <c r="J81" s="26">
        <f t="shared" si="17"/>
        <v>9.6598249999999997</v>
      </c>
      <c r="K81" s="18">
        <f t="shared" si="23"/>
        <v>5</v>
      </c>
      <c r="L81" s="106">
        <f t="shared" si="21"/>
        <v>-24.835997024841213</v>
      </c>
      <c r="M81" s="106">
        <f t="shared" si="24"/>
        <v>34.49582202484121</v>
      </c>
      <c r="N81" s="23"/>
      <c r="O81" s="18"/>
      <c r="P81" s="168" t="s">
        <v>156</v>
      </c>
      <c r="Q81" s="155">
        <f>AVERAGEIF($K$10:$K$8769,2,$J$10:$J$8769)</f>
        <v>40.707487971952531</v>
      </c>
      <c r="X81" s="100">
        <v>200</v>
      </c>
      <c r="Y81" s="100">
        <v>40</v>
      </c>
      <c r="Z81" s="106">
        <f t="shared" si="25"/>
        <v>34.49582202484121</v>
      </c>
    </row>
    <row r="82" spans="2:26">
      <c r="B82" s="52">
        <v>41643</v>
      </c>
      <c r="C82" s="53">
        <v>0</v>
      </c>
      <c r="D82" s="97">
        <f t="shared" si="22"/>
        <v>41643</v>
      </c>
      <c r="E82" s="29">
        <v>2.0649999999999999</v>
      </c>
      <c r="F82" s="26">
        <f t="shared" si="15"/>
        <v>3.9441499999999996</v>
      </c>
      <c r="G82" s="29">
        <v>5.2874999999999996</v>
      </c>
      <c r="H82" s="26">
        <f t="shared" si="16"/>
        <v>10.099124999999999</v>
      </c>
      <c r="I82" s="29">
        <v>3.2225000000000001</v>
      </c>
      <c r="J82" s="26">
        <f t="shared" si="17"/>
        <v>6.1549750000000003</v>
      </c>
      <c r="K82" s="18">
        <f t="shared" si="23"/>
        <v>6</v>
      </c>
      <c r="L82" s="106">
        <f t="shared" si="21"/>
        <v>-28.34084702484121</v>
      </c>
      <c r="M82" s="106">
        <f t="shared" si="24"/>
        <v>34.49582202484121</v>
      </c>
      <c r="N82" s="23"/>
      <c r="O82" s="18"/>
      <c r="P82" s="168" t="s">
        <v>157</v>
      </c>
      <c r="Q82" s="155">
        <f>AVERAGEIF($K$10:$K$8769,3,$J$10:$J$8769)</f>
        <v>35.466673373373389</v>
      </c>
      <c r="X82" s="100">
        <v>200</v>
      </c>
      <c r="Y82" s="100">
        <v>40</v>
      </c>
      <c r="Z82" s="106">
        <f t="shared" si="25"/>
        <v>34.49582202484121</v>
      </c>
    </row>
    <row r="83" spans="2:26">
      <c r="B83" s="52">
        <v>41643</v>
      </c>
      <c r="C83" s="53">
        <v>4.1666666664241347E-2</v>
      </c>
      <c r="D83" s="97">
        <f t="shared" si="22"/>
        <v>41643.041666666664</v>
      </c>
      <c r="E83" s="29">
        <v>2.91</v>
      </c>
      <c r="F83" s="26">
        <f t="shared" si="15"/>
        <v>5.5580999999999996</v>
      </c>
      <c r="G83" s="29">
        <v>7.8375000000000004</v>
      </c>
      <c r="H83" s="26">
        <f t="shared" si="16"/>
        <v>14.969625000000001</v>
      </c>
      <c r="I83" s="29">
        <v>4.9275000000000002</v>
      </c>
      <c r="J83" s="26">
        <f t="shared" si="17"/>
        <v>9.4115249999999993</v>
      </c>
      <c r="K83" s="18">
        <f t="shared" si="23"/>
        <v>6</v>
      </c>
      <c r="L83" s="106">
        <f t="shared" si="21"/>
        <v>-25.084297024841213</v>
      </c>
      <c r="M83" s="106">
        <f t="shared" si="24"/>
        <v>34.49582202484121</v>
      </c>
      <c r="N83" s="23"/>
      <c r="O83" s="18"/>
      <c r="P83" s="168" t="s">
        <v>162</v>
      </c>
      <c r="Q83" s="155">
        <f>AVERAGEIF($K$10:$K$8769,4,$J$10:$J$8769)</f>
        <v>37.056862123493985</v>
      </c>
      <c r="X83" s="100">
        <v>200</v>
      </c>
      <c r="Y83" s="100">
        <v>40</v>
      </c>
      <c r="Z83" s="106">
        <f t="shared" si="25"/>
        <v>34.49582202484121</v>
      </c>
    </row>
    <row r="84" spans="2:26">
      <c r="B84" s="52">
        <v>41643</v>
      </c>
      <c r="C84" s="53">
        <v>8.3333333335758653E-2</v>
      </c>
      <c r="D84" s="97">
        <f t="shared" si="22"/>
        <v>41643.083333333336</v>
      </c>
      <c r="E84" s="29">
        <v>2.5625</v>
      </c>
      <c r="F84" s="26">
        <f t="shared" si="15"/>
        <v>4.8943750000000001</v>
      </c>
      <c r="G84" s="29">
        <v>6.09</v>
      </c>
      <c r="H84" s="26">
        <f t="shared" si="16"/>
        <v>11.6319</v>
      </c>
      <c r="I84" s="29">
        <v>3.53</v>
      </c>
      <c r="J84" s="26">
        <f t="shared" si="17"/>
        <v>6.7422999999999993</v>
      </c>
      <c r="K84" s="18">
        <f t="shared" si="23"/>
        <v>6</v>
      </c>
      <c r="L84" s="106">
        <f t="shared" si="21"/>
        <v>-27.75352202484121</v>
      </c>
      <c r="M84" s="106">
        <f t="shared" si="24"/>
        <v>34.49582202484121</v>
      </c>
      <c r="N84" s="23"/>
      <c r="O84" s="18"/>
      <c r="P84" s="168" t="s">
        <v>159</v>
      </c>
      <c r="Q84" s="155">
        <f>AVERAGEIF($K$10:$K$8769,5,$J$10:$J$8769)</f>
        <v>38.069938095238058</v>
      </c>
      <c r="X84" s="100">
        <v>200</v>
      </c>
      <c r="Y84" s="100">
        <v>40</v>
      </c>
      <c r="Z84" s="106">
        <f t="shared" si="25"/>
        <v>34.49582202484121</v>
      </c>
    </row>
    <row r="85" spans="2:26">
      <c r="B85" s="52">
        <v>41643</v>
      </c>
      <c r="C85" s="53">
        <v>0.125</v>
      </c>
      <c r="D85" s="97">
        <f t="shared" si="22"/>
        <v>41643.125</v>
      </c>
      <c r="E85" s="29">
        <v>4.9749999999999996</v>
      </c>
      <c r="F85" s="26">
        <f t="shared" si="15"/>
        <v>9.5022499999999983</v>
      </c>
      <c r="G85" s="29">
        <v>9.3625000000000007</v>
      </c>
      <c r="H85" s="26">
        <f t="shared" si="16"/>
        <v>17.882375</v>
      </c>
      <c r="I85" s="29">
        <v>4.3875000000000002</v>
      </c>
      <c r="J85" s="26">
        <f t="shared" si="17"/>
        <v>8.3801249999999996</v>
      </c>
      <c r="K85" s="18">
        <f t="shared" si="23"/>
        <v>6</v>
      </c>
      <c r="L85" s="106">
        <f t="shared" si="21"/>
        <v>-26.115697024841211</v>
      </c>
      <c r="M85" s="106">
        <f t="shared" si="24"/>
        <v>34.49582202484121</v>
      </c>
      <c r="N85" s="23"/>
      <c r="O85" s="18"/>
      <c r="P85" s="168" t="s">
        <v>160</v>
      </c>
      <c r="Q85" s="155">
        <f>AVERAGEIF($K$10:$K$8769,6,$J$10:$J$8769)</f>
        <v>25.479618557213939</v>
      </c>
      <c r="X85" s="100">
        <v>200</v>
      </c>
      <c r="Y85" s="100">
        <v>40</v>
      </c>
      <c r="Z85" s="106">
        <f t="shared" si="25"/>
        <v>34.49582202484121</v>
      </c>
    </row>
    <row r="86" spans="2:26" ht="13.5" thickBot="1">
      <c r="B86" s="52">
        <v>41643</v>
      </c>
      <c r="C86" s="53">
        <v>0.16666666666424135</v>
      </c>
      <c r="D86" s="97">
        <f t="shared" si="22"/>
        <v>41643.166666666664</v>
      </c>
      <c r="E86" s="29">
        <v>5.1849999999999996</v>
      </c>
      <c r="F86" s="26">
        <f t="shared" si="15"/>
        <v>9.9033499999999997</v>
      </c>
      <c r="G86" s="29">
        <v>9.8125</v>
      </c>
      <c r="H86" s="26">
        <f t="shared" si="16"/>
        <v>18.741875</v>
      </c>
      <c r="I86" s="29">
        <v>4.63</v>
      </c>
      <c r="J86" s="26">
        <f t="shared" si="17"/>
        <v>8.8432999999999993</v>
      </c>
      <c r="K86" s="18">
        <f t="shared" si="23"/>
        <v>6</v>
      </c>
      <c r="L86" s="106">
        <f t="shared" si="21"/>
        <v>-25.652522024841211</v>
      </c>
      <c r="M86" s="106">
        <f t="shared" si="24"/>
        <v>34.49582202484121</v>
      </c>
      <c r="N86" s="23"/>
      <c r="O86" s="18"/>
      <c r="P86" s="169" t="s">
        <v>161</v>
      </c>
      <c r="Q86" s="165">
        <f>AVERAGEIF($K$10:$K$8769,7,$J$10:$J$8769)</f>
        <v>24.056265252976203</v>
      </c>
      <c r="X86" s="100">
        <v>200</v>
      </c>
      <c r="Y86" s="100">
        <v>40</v>
      </c>
      <c r="Z86" s="106">
        <f t="shared" si="25"/>
        <v>34.49582202484121</v>
      </c>
    </row>
    <row r="87" spans="2:26">
      <c r="B87" s="52">
        <v>41643</v>
      </c>
      <c r="C87" s="53">
        <v>0.20833333333575865</v>
      </c>
      <c r="D87" s="97">
        <f t="shared" si="22"/>
        <v>41643.208333333336</v>
      </c>
      <c r="E87" s="29">
        <v>8.7750000000000004</v>
      </c>
      <c r="F87" s="26">
        <f t="shared" si="15"/>
        <v>16.760249999999999</v>
      </c>
      <c r="G87" s="29">
        <v>20.81</v>
      </c>
      <c r="H87" s="26">
        <f t="shared" si="16"/>
        <v>39.747099999999996</v>
      </c>
      <c r="I87" s="29">
        <v>12.035</v>
      </c>
      <c r="J87" s="26">
        <f t="shared" si="17"/>
        <v>22.98685</v>
      </c>
      <c r="K87" s="18">
        <f t="shared" si="23"/>
        <v>6</v>
      </c>
      <c r="L87" s="106">
        <f t="shared" si="21"/>
        <v>-11.50897202484121</v>
      </c>
      <c r="M87" s="106">
        <f t="shared" si="24"/>
        <v>34.49582202484121</v>
      </c>
      <c r="N87" s="23"/>
      <c r="X87" s="100">
        <v>200</v>
      </c>
      <c r="Y87" s="100">
        <v>40</v>
      </c>
      <c r="Z87" s="106">
        <f t="shared" si="25"/>
        <v>34.49582202484121</v>
      </c>
    </row>
    <row r="88" spans="2:26">
      <c r="B88" s="52">
        <v>41643</v>
      </c>
      <c r="C88" s="53">
        <v>0.25</v>
      </c>
      <c r="D88" s="97">
        <f t="shared" si="22"/>
        <v>41643.25</v>
      </c>
      <c r="E88" s="29">
        <v>8.3874999999999993</v>
      </c>
      <c r="F88" s="26">
        <f t="shared" si="15"/>
        <v>16.020124999999997</v>
      </c>
      <c r="G88" s="29">
        <v>19.572500000000002</v>
      </c>
      <c r="H88" s="26">
        <f t="shared" si="16"/>
        <v>37.383475000000004</v>
      </c>
      <c r="I88" s="29">
        <v>11.18</v>
      </c>
      <c r="J88" s="26">
        <f t="shared" si="17"/>
        <v>21.3538</v>
      </c>
      <c r="K88" s="18">
        <f t="shared" si="23"/>
        <v>6</v>
      </c>
      <c r="L88" s="106">
        <f t="shared" si="21"/>
        <v>-13.142022024841211</v>
      </c>
      <c r="M88" s="106">
        <f t="shared" si="24"/>
        <v>34.49582202484121</v>
      </c>
      <c r="N88" s="23"/>
      <c r="X88" s="100">
        <v>200</v>
      </c>
      <c r="Y88" s="100">
        <v>40</v>
      </c>
      <c r="Z88" s="106">
        <f t="shared" si="25"/>
        <v>34.49582202484121</v>
      </c>
    </row>
    <row r="89" spans="2:26">
      <c r="B89" s="52">
        <v>41643</v>
      </c>
      <c r="C89" s="53">
        <v>0.29166666666424135</v>
      </c>
      <c r="D89" s="97">
        <f t="shared" si="22"/>
        <v>41643.291666666664</v>
      </c>
      <c r="E89" s="29">
        <v>38.887500000000003</v>
      </c>
      <c r="F89" s="26">
        <f t="shared" si="15"/>
        <v>74.275125000000003</v>
      </c>
      <c r="G89" s="29">
        <v>75.194999999999993</v>
      </c>
      <c r="H89" s="26">
        <f t="shared" si="16"/>
        <v>143.62244999999999</v>
      </c>
      <c r="I89" s="29">
        <v>36.3125</v>
      </c>
      <c r="J89" s="26">
        <f t="shared" si="17"/>
        <v>69.356875000000002</v>
      </c>
      <c r="K89" s="18">
        <f t="shared" si="23"/>
        <v>6</v>
      </c>
      <c r="L89" s="106">
        <f t="shared" si="21"/>
        <v>34.861052975158792</v>
      </c>
      <c r="M89" s="106">
        <f t="shared" si="24"/>
        <v>34.49582202484121</v>
      </c>
      <c r="N89" s="23"/>
      <c r="X89" s="100">
        <v>200</v>
      </c>
      <c r="Y89" s="100">
        <v>40</v>
      </c>
      <c r="Z89" s="106">
        <f t="shared" si="25"/>
        <v>34.49582202484121</v>
      </c>
    </row>
    <row r="90" spans="2:26">
      <c r="B90" s="52">
        <v>41643</v>
      </c>
      <c r="C90" s="53">
        <v>0.33333333333575865</v>
      </c>
      <c r="D90" s="97">
        <f t="shared" si="22"/>
        <v>41643.333333333336</v>
      </c>
      <c r="E90" s="29">
        <v>13.0525</v>
      </c>
      <c r="F90" s="26">
        <f t="shared" si="15"/>
        <v>24.930274999999998</v>
      </c>
      <c r="G90" s="29">
        <v>31.785</v>
      </c>
      <c r="H90" s="26">
        <f t="shared" si="16"/>
        <v>60.709350000000001</v>
      </c>
      <c r="I90" s="29">
        <v>18.73</v>
      </c>
      <c r="J90" s="26">
        <f t="shared" si="17"/>
        <v>35.774299999999997</v>
      </c>
      <c r="K90" s="18">
        <f t="shared" si="23"/>
        <v>6</v>
      </c>
      <c r="L90" s="106">
        <f t="shared" si="21"/>
        <v>1.2784779751587863</v>
      </c>
      <c r="M90" s="106">
        <f t="shared" si="24"/>
        <v>34.49582202484121</v>
      </c>
      <c r="N90" s="23"/>
      <c r="X90" s="100">
        <v>200</v>
      </c>
      <c r="Y90" s="100">
        <v>40</v>
      </c>
      <c r="Z90" s="106">
        <f t="shared" si="25"/>
        <v>34.49582202484121</v>
      </c>
    </row>
    <row r="91" spans="2:26">
      <c r="B91" s="52">
        <v>41643</v>
      </c>
      <c r="C91" s="53">
        <v>0.375</v>
      </c>
      <c r="D91" s="97">
        <f t="shared" si="22"/>
        <v>41643.375</v>
      </c>
      <c r="E91" s="29">
        <v>32.22</v>
      </c>
      <c r="F91" s="26">
        <f t="shared" si="15"/>
        <v>61.540199999999999</v>
      </c>
      <c r="G91" s="29">
        <v>61.734999999999999</v>
      </c>
      <c r="H91" s="26">
        <f t="shared" si="16"/>
        <v>117.91385</v>
      </c>
      <c r="I91" s="29">
        <v>29.515000000000001</v>
      </c>
      <c r="J91" s="26">
        <f t="shared" si="17"/>
        <v>56.373649999999998</v>
      </c>
      <c r="K91" s="18">
        <f t="shared" si="23"/>
        <v>6</v>
      </c>
      <c r="L91" s="106">
        <f t="shared" si="21"/>
        <v>21.877827975158787</v>
      </c>
      <c r="M91" s="106">
        <f t="shared" si="24"/>
        <v>34.49582202484121</v>
      </c>
      <c r="N91" s="23"/>
      <c r="X91" s="100">
        <v>200</v>
      </c>
      <c r="Y91" s="100">
        <v>40</v>
      </c>
      <c r="Z91" s="106">
        <f t="shared" si="25"/>
        <v>34.49582202484121</v>
      </c>
    </row>
    <row r="92" spans="2:26">
      <c r="B92" s="52">
        <v>41643</v>
      </c>
      <c r="C92" s="53">
        <v>0.41666666666424135</v>
      </c>
      <c r="D92" s="97">
        <f t="shared" si="22"/>
        <v>41643.416666666664</v>
      </c>
      <c r="E92" s="29">
        <v>89.767499999999998</v>
      </c>
      <c r="F92" s="26">
        <f t="shared" si="15"/>
        <v>171.45592499999998</v>
      </c>
      <c r="G92" s="29">
        <v>136.41749999999999</v>
      </c>
      <c r="H92" s="26">
        <f t="shared" si="16"/>
        <v>260.55742499999997</v>
      </c>
      <c r="I92" s="29">
        <v>46.647500000000001</v>
      </c>
      <c r="J92" s="26">
        <f t="shared" si="17"/>
        <v>89.096724999999992</v>
      </c>
      <c r="K92" s="18">
        <f t="shared" si="23"/>
        <v>6</v>
      </c>
      <c r="L92" s="106">
        <f t="shared" si="21"/>
        <v>54.600902975158782</v>
      </c>
      <c r="M92" s="106">
        <f t="shared" si="24"/>
        <v>34.49582202484121</v>
      </c>
      <c r="N92" s="23"/>
      <c r="X92" s="100">
        <v>200</v>
      </c>
      <c r="Y92" s="100">
        <v>40</v>
      </c>
      <c r="Z92" s="106">
        <f t="shared" si="25"/>
        <v>34.49582202484121</v>
      </c>
    </row>
    <row r="93" spans="2:26">
      <c r="B93" s="52">
        <v>41643</v>
      </c>
      <c r="C93" s="53">
        <v>0.45833333333575865</v>
      </c>
      <c r="D93" s="97">
        <f t="shared" si="22"/>
        <v>41643.458333333336</v>
      </c>
      <c r="E93" s="29">
        <v>55.344999999999999</v>
      </c>
      <c r="F93" s="26">
        <f t="shared" si="15"/>
        <v>105.70894999999999</v>
      </c>
      <c r="G93" s="29">
        <v>94.84</v>
      </c>
      <c r="H93" s="26">
        <f t="shared" si="16"/>
        <v>181.14439999999999</v>
      </c>
      <c r="I93" s="29">
        <v>39.494999999999997</v>
      </c>
      <c r="J93" s="26">
        <f t="shared" si="17"/>
        <v>75.435449999999989</v>
      </c>
      <c r="K93" s="18">
        <f t="shared" si="23"/>
        <v>6</v>
      </c>
      <c r="L93" s="106">
        <f t="shared" si="21"/>
        <v>40.939627975158778</v>
      </c>
      <c r="M93" s="106">
        <f t="shared" si="24"/>
        <v>34.49582202484121</v>
      </c>
      <c r="N93" s="23"/>
      <c r="X93" s="100">
        <v>200</v>
      </c>
      <c r="Y93" s="100">
        <v>40</v>
      </c>
      <c r="Z93" s="106">
        <f t="shared" si="25"/>
        <v>34.49582202484121</v>
      </c>
    </row>
    <row r="94" spans="2:26">
      <c r="B94" s="52">
        <v>41643</v>
      </c>
      <c r="C94" s="53">
        <v>0.5</v>
      </c>
      <c r="D94" s="97">
        <f t="shared" si="22"/>
        <v>41643.5</v>
      </c>
      <c r="E94" s="29">
        <v>43.05</v>
      </c>
      <c r="F94" s="26">
        <f t="shared" si="15"/>
        <v>82.225499999999997</v>
      </c>
      <c r="G94" s="29">
        <v>80.62</v>
      </c>
      <c r="H94" s="26">
        <f t="shared" si="16"/>
        <v>153.98420000000002</v>
      </c>
      <c r="I94" s="29">
        <v>37.567500000000003</v>
      </c>
      <c r="J94" s="26">
        <f t="shared" si="17"/>
        <v>71.753924999999995</v>
      </c>
      <c r="K94" s="18">
        <f t="shared" si="23"/>
        <v>6</v>
      </c>
      <c r="L94" s="106">
        <f t="shared" si="21"/>
        <v>37.258102975158785</v>
      </c>
      <c r="M94" s="106">
        <f t="shared" si="24"/>
        <v>34.49582202484121</v>
      </c>
      <c r="N94" s="23"/>
      <c r="X94" s="100">
        <v>200</v>
      </c>
      <c r="Y94" s="100">
        <v>40</v>
      </c>
      <c r="Z94" s="106">
        <f t="shared" si="25"/>
        <v>34.49582202484121</v>
      </c>
    </row>
    <row r="95" spans="2:26">
      <c r="B95" s="52">
        <v>41643</v>
      </c>
      <c r="C95" s="53">
        <v>0.54166666666424135</v>
      </c>
      <c r="D95" s="97">
        <f t="shared" si="22"/>
        <v>41643.541666666664</v>
      </c>
      <c r="E95" s="29">
        <v>38.549999999999997</v>
      </c>
      <c r="F95" s="26">
        <f t="shared" si="15"/>
        <v>73.630499999999998</v>
      </c>
      <c r="G95" s="29">
        <v>74.492500000000007</v>
      </c>
      <c r="H95" s="26">
        <f t="shared" si="16"/>
        <v>142.280675</v>
      </c>
      <c r="I95" s="29">
        <v>35.945</v>
      </c>
      <c r="J95" s="26">
        <f t="shared" si="17"/>
        <v>68.654949999999999</v>
      </c>
      <c r="K95" s="18">
        <f t="shared" si="23"/>
        <v>6</v>
      </c>
      <c r="L95" s="106">
        <f t="shared" si="21"/>
        <v>34.159127975158789</v>
      </c>
      <c r="M95" s="106">
        <f t="shared" si="24"/>
        <v>34.49582202484121</v>
      </c>
      <c r="N95" s="23"/>
      <c r="X95" s="100">
        <v>200</v>
      </c>
      <c r="Y95" s="100">
        <v>40</v>
      </c>
      <c r="Z95" s="106">
        <f t="shared" si="25"/>
        <v>34.49582202484121</v>
      </c>
    </row>
    <row r="96" spans="2:26">
      <c r="B96" s="52">
        <v>41643</v>
      </c>
      <c r="C96" s="53">
        <v>0.58333333333575865</v>
      </c>
      <c r="D96" s="97">
        <f t="shared" si="22"/>
        <v>41643.583333333336</v>
      </c>
      <c r="E96" s="29">
        <v>36</v>
      </c>
      <c r="F96" s="26">
        <f t="shared" si="15"/>
        <v>68.759999999999991</v>
      </c>
      <c r="G96" s="29">
        <v>70.834999999999994</v>
      </c>
      <c r="H96" s="26">
        <f t="shared" si="16"/>
        <v>135.29484999999997</v>
      </c>
      <c r="I96" s="29">
        <v>34.832500000000003</v>
      </c>
      <c r="J96" s="26">
        <f t="shared" si="17"/>
        <v>66.530074999999997</v>
      </c>
      <c r="K96" s="18">
        <f t="shared" si="23"/>
        <v>6</v>
      </c>
      <c r="L96" s="106">
        <f t="shared" si="21"/>
        <v>32.034252975158786</v>
      </c>
      <c r="M96" s="106">
        <f t="shared" si="24"/>
        <v>34.49582202484121</v>
      </c>
      <c r="N96" s="23"/>
      <c r="X96" s="100">
        <v>200</v>
      </c>
      <c r="Y96" s="100">
        <v>40</v>
      </c>
      <c r="Z96" s="106">
        <f t="shared" si="25"/>
        <v>34.49582202484121</v>
      </c>
    </row>
    <row r="97" spans="2:26">
      <c r="B97" s="52">
        <v>41643</v>
      </c>
      <c r="C97" s="53">
        <v>0.625</v>
      </c>
      <c r="D97" s="97">
        <f t="shared" si="22"/>
        <v>41643.625</v>
      </c>
      <c r="E97" s="29">
        <v>34.582500000000003</v>
      </c>
      <c r="F97" s="26">
        <f t="shared" si="15"/>
        <v>66.052575000000004</v>
      </c>
      <c r="G97" s="29">
        <v>70.715000000000003</v>
      </c>
      <c r="H97" s="26">
        <f t="shared" si="16"/>
        <v>135.06565000000001</v>
      </c>
      <c r="I97" s="29">
        <v>36.1325</v>
      </c>
      <c r="J97" s="26">
        <f t="shared" si="17"/>
        <v>69.013075000000001</v>
      </c>
      <c r="K97" s="18">
        <f t="shared" si="23"/>
        <v>6</v>
      </c>
      <c r="L97" s="106">
        <f t="shared" si="21"/>
        <v>34.51725297515879</v>
      </c>
      <c r="M97" s="106">
        <f t="shared" si="24"/>
        <v>34.49582202484121</v>
      </c>
      <c r="N97" s="23"/>
      <c r="X97" s="100">
        <v>200</v>
      </c>
      <c r="Y97" s="100">
        <v>40</v>
      </c>
      <c r="Z97" s="106">
        <f t="shared" si="25"/>
        <v>34.49582202484121</v>
      </c>
    </row>
    <row r="98" spans="2:26">
      <c r="B98" s="52">
        <v>41643</v>
      </c>
      <c r="C98" s="53">
        <v>0.66666666666424135</v>
      </c>
      <c r="D98" s="97">
        <f t="shared" si="22"/>
        <v>41643.666666666664</v>
      </c>
      <c r="E98" s="29">
        <v>31.035</v>
      </c>
      <c r="F98" s="26">
        <f t="shared" si="15"/>
        <v>59.276849999999996</v>
      </c>
      <c r="G98" s="29">
        <v>64.105000000000004</v>
      </c>
      <c r="H98" s="26">
        <f t="shared" si="16"/>
        <v>122.44055</v>
      </c>
      <c r="I98" s="29">
        <v>33.067500000000003</v>
      </c>
      <c r="J98" s="26">
        <f t="shared" si="17"/>
        <v>63.158925000000004</v>
      </c>
      <c r="K98" s="18">
        <f t="shared" si="23"/>
        <v>6</v>
      </c>
      <c r="L98" s="106">
        <f t="shared" si="21"/>
        <v>28.663102975158793</v>
      </c>
      <c r="M98" s="106">
        <f t="shared" si="24"/>
        <v>34.49582202484121</v>
      </c>
      <c r="N98" s="23"/>
      <c r="X98" s="100">
        <v>200</v>
      </c>
      <c r="Y98" s="100">
        <v>40</v>
      </c>
      <c r="Z98" s="106">
        <f t="shared" si="25"/>
        <v>34.49582202484121</v>
      </c>
    </row>
    <row r="99" spans="2:26">
      <c r="B99" s="52">
        <v>41643</v>
      </c>
      <c r="C99" s="53">
        <v>0.70833333333575865</v>
      </c>
      <c r="D99" s="97">
        <f t="shared" si="22"/>
        <v>41643.708333333336</v>
      </c>
      <c r="E99" s="29">
        <v>29.247499999999999</v>
      </c>
      <c r="F99" s="26">
        <f t="shared" si="15"/>
        <v>55.862724999999998</v>
      </c>
      <c r="G99" s="29">
        <v>56.672499999999999</v>
      </c>
      <c r="H99" s="26">
        <f t="shared" si="16"/>
        <v>108.24447499999999</v>
      </c>
      <c r="I99" s="29">
        <v>27.42</v>
      </c>
      <c r="J99" s="26">
        <f t="shared" si="17"/>
        <v>52.372199999999999</v>
      </c>
      <c r="K99" s="18">
        <f t="shared" si="23"/>
        <v>6</v>
      </c>
      <c r="L99" s="106">
        <f t="shared" si="21"/>
        <v>17.876377975158789</v>
      </c>
      <c r="M99" s="106">
        <f t="shared" si="24"/>
        <v>34.49582202484121</v>
      </c>
      <c r="N99" s="23"/>
      <c r="X99" s="100">
        <v>200</v>
      </c>
      <c r="Y99" s="100">
        <v>40</v>
      </c>
      <c r="Z99" s="106">
        <f t="shared" si="25"/>
        <v>34.49582202484121</v>
      </c>
    </row>
    <row r="100" spans="2:26">
      <c r="B100" s="52">
        <v>41643</v>
      </c>
      <c r="C100" s="53">
        <v>0.75</v>
      </c>
      <c r="D100" s="97">
        <f t="shared" si="22"/>
        <v>41643.75</v>
      </c>
      <c r="E100" s="29">
        <v>20.855</v>
      </c>
      <c r="F100" s="26">
        <f t="shared" si="15"/>
        <v>39.83305</v>
      </c>
      <c r="G100" s="29">
        <v>46.452500000000001</v>
      </c>
      <c r="H100" s="26">
        <f t="shared" si="16"/>
        <v>88.724274999999992</v>
      </c>
      <c r="I100" s="29">
        <v>25.6</v>
      </c>
      <c r="J100" s="26">
        <f t="shared" si="17"/>
        <v>48.896000000000001</v>
      </c>
      <c r="K100" s="18">
        <f t="shared" si="23"/>
        <v>6</v>
      </c>
      <c r="L100" s="106">
        <f t="shared" si="21"/>
        <v>14.40017797515879</v>
      </c>
      <c r="M100" s="106">
        <f t="shared" si="24"/>
        <v>34.49582202484121</v>
      </c>
      <c r="N100" s="23"/>
      <c r="X100" s="100">
        <v>200</v>
      </c>
      <c r="Y100" s="100">
        <v>40</v>
      </c>
      <c r="Z100" s="106">
        <f t="shared" si="25"/>
        <v>34.49582202484121</v>
      </c>
    </row>
    <row r="101" spans="2:26">
      <c r="B101" s="52">
        <v>41643</v>
      </c>
      <c r="C101" s="53">
        <v>0.79166666666424135</v>
      </c>
      <c r="D101" s="97">
        <f t="shared" si="22"/>
        <v>41643.791666666664</v>
      </c>
      <c r="E101" s="29">
        <v>22.15</v>
      </c>
      <c r="F101" s="26">
        <f t="shared" si="15"/>
        <v>42.306499999999993</v>
      </c>
      <c r="G101" s="29">
        <v>46.64</v>
      </c>
      <c r="H101" s="26">
        <f t="shared" si="16"/>
        <v>89.082399999999993</v>
      </c>
      <c r="I101" s="29">
        <v>24.487500000000001</v>
      </c>
      <c r="J101" s="26">
        <f t="shared" si="17"/>
        <v>46.771124999999998</v>
      </c>
      <c r="K101" s="18">
        <f t="shared" si="23"/>
        <v>6</v>
      </c>
      <c r="L101" s="106">
        <f t="shared" si="21"/>
        <v>12.275302975158787</v>
      </c>
      <c r="M101" s="106">
        <f t="shared" si="24"/>
        <v>34.49582202484121</v>
      </c>
      <c r="N101" s="23"/>
      <c r="X101" s="100">
        <v>200</v>
      </c>
      <c r="Y101" s="100">
        <v>40</v>
      </c>
      <c r="Z101" s="106">
        <f t="shared" si="25"/>
        <v>34.49582202484121</v>
      </c>
    </row>
    <row r="102" spans="2:26">
      <c r="B102" s="52">
        <v>41643</v>
      </c>
      <c r="C102" s="53">
        <v>0.83333333333575865</v>
      </c>
      <c r="D102" s="97">
        <f t="shared" si="22"/>
        <v>41643.833333333336</v>
      </c>
      <c r="E102" s="29">
        <v>12.47</v>
      </c>
      <c r="F102" s="26">
        <f t="shared" ref="F102:F165" si="26">IF(E102="",NA(),E102*1.91)</f>
        <v>23.817699999999999</v>
      </c>
      <c r="G102" s="29">
        <v>30.697500000000002</v>
      </c>
      <c r="H102" s="26">
        <f t="shared" ref="H102:H165" si="27">IF(G102="",NA(),G102*1.91)</f>
        <v>58.632224999999998</v>
      </c>
      <c r="I102" s="29">
        <v>18.23</v>
      </c>
      <c r="J102" s="26">
        <f t="shared" ref="J102:J165" si="28">IF(I102="",NA(),I102*1.91)</f>
        <v>34.819299999999998</v>
      </c>
      <c r="K102" s="18">
        <f t="shared" si="23"/>
        <v>6</v>
      </c>
      <c r="L102" s="106">
        <f t="shared" si="21"/>
        <v>0.32347797515878796</v>
      </c>
      <c r="M102" s="106">
        <f t="shared" si="24"/>
        <v>34.49582202484121</v>
      </c>
      <c r="N102" s="23"/>
      <c r="X102" s="100">
        <v>200</v>
      </c>
      <c r="Y102" s="100">
        <v>40</v>
      </c>
      <c r="Z102" s="106">
        <f t="shared" si="25"/>
        <v>34.49582202484121</v>
      </c>
    </row>
    <row r="103" spans="2:26">
      <c r="B103" s="52">
        <v>41643</v>
      </c>
      <c r="C103" s="53">
        <v>0.875</v>
      </c>
      <c r="D103" s="97">
        <f t="shared" si="22"/>
        <v>41643.875</v>
      </c>
      <c r="E103" s="29">
        <v>11.265000000000001</v>
      </c>
      <c r="F103" s="26">
        <f t="shared" si="26"/>
        <v>21.51615</v>
      </c>
      <c r="G103" s="29">
        <v>25.57</v>
      </c>
      <c r="H103" s="26">
        <f t="shared" si="27"/>
        <v>48.838699999999996</v>
      </c>
      <c r="I103" s="29">
        <v>14.305</v>
      </c>
      <c r="J103" s="26">
        <f t="shared" si="28"/>
        <v>27.32255</v>
      </c>
      <c r="K103" s="18">
        <f t="shared" si="23"/>
        <v>6</v>
      </c>
      <c r="L103" s="106">
        <f t="shared" si="21"/>
        <v>-7.1732720248412107</v>
      </c>
      <c r="M103" s="106">
        <f t="shared" si="24"/>
        <v>34.49582202484121</v>
      </c>
      <c r="N103" s="23"/>
      <c r="X103" s="100">
        <v>200</v>
      </c>
      <c r="Y103" s="100">
        <v>40</v>
      </c>
      <c r="Z103" s="106">
        <f t="shared" si="25"/>
        <v>34.49582202484121</v>
      </c>
    </row>
    <row r="104" spans="2:26">
      <c r="B104" s="52">
        <v>41643</v>
      </c>
      <c r="C104" s="53">
        <v>0.91666666666424135</v>
      </c>
      <c r="D104" s="97">
        <f t="shared" si="22"/>
        <v>41643.916666666664</v>
      </c>
      <c r="E104" s="29">
        <v>10.952500000000001</v>
      </c>
      <c r="F104" s="26">
        <f t="shared" si="26"/>
        <v>20.919274999999999</v>
      </c>
      <c r="G104" s="29">
        <v>24.69</v>
      </c>
      <c r="H104" s="26">
        <f t="shared" si="27"/>
        <v>47.157899999999998</v>
      </c>
      <c r="I104" s="29">
        <v>13.74</v>
      </c>
      <c r="J104" s="26">
        <f t="shared" si="28"/>
        <v>26.243399999999998</v>
      </c>
      <c r="K104" s="18">
        <f t="shared" si="23"/>
        <v>6</v>
      </c>
      <c r="L104" s="106">
        <f t="shared" si="21"/>
        <v>-8.2524220248412128</v>
      </c>
      <c r="M104" s="106">
        <f t="shared" si="24"/>
        <v>34.49582202484121</v>
      </c>
      <c r="N104" s="23"/>
      <c r="X104" s="100">
        <v>200</v>
      </c>
      <c r="Y104" s="100">
        <v>40</v>
      </c>
      <c r="Z104" s="106">
        <f t="shared" si="25"/>
        <v>34.49582202484121</v>
      </c>
    </row>
    <row r="105" spans="2:26">
      <c r="B105" s="52">
        <v>41643</v>
      </c>
      <c r="C105" s="53">
        <v>0.95833333333575865</v>
      </c>
      <c r="D105" s="97">
        <f t="shared" si="22"/>
        <v>41643.958333333336</v>
      </c>
      <c r="E105" s="29">
        <v>7.3875000000000002</v>
      </c>
      <c r="F105" s="26">
        <f t="shared" si="26"/>
        <v>14.110125</v>
      </c>
      <c r="G105" s="29">
        <v>18.670000000000002</v>
      </c>
      <c r="H105" s="26">
        <f t="shared" si="27"/>
        <v>35.659700000000001</v>
      </c>
      <c r="I105" s="29">
        <v>11.282500000000001</v>
      </c>
      <c r="J105" s="26">
        <f t="shared" si="28"/>
        <v>21.549575000000001</v>
      </c>
      <c r="K105" s="18">
        <f t="shared" si="23"/>
        <v>6</v>
      </c>
      <c r="L105" s="106">
        <f t="shared" si="21"/>
        <v>-12.94624702484121</v>
      </c>
      <c r="M105" s="106">
        <f t="shared" si="24"/>
        <v>34.49582202484121</v>
      </c>
      <c r="N105" s="23"/>
      <c r="X105" s="100">
        <v>200</v>
      </c>
      <c r="Y105" s="100">
        <v>40</v>
      </c>
      <c r="Z105" s="106">
        <f t="shared" si="25"/>
        <v>34.49582202484121</v>
      </c>
    </row>
    <row r="106" spans="2:26">
      <c r="B106" s="52">
        <v>41644</v>
      </c>
      <c r="C106" s="53">
        <v>0</v>
      </c>
      <c r="D106" s="97">
        <f t="shared" si="22"/>
        <v>41644</v>
      </c>
      <c r="E106" s="29">
        <v>3.8424999999999998</v>
      </c>
      <c r="F106" s="26">
        <f t="shared" si="26"/>
        <v>7.3391749999999991</v>
      </c>
      <c r="G106" s="29">
        <v>10.4625</v>
      </c>
      <c r="H106" s="26">
        <f t="shared" si="27"/>
        <v>19.983374999999999</v>
      </c>
      <c r="I106" s="29">
        <v>6.62</v>
      </c>
      <c r="J106" s="26">
        <f t="shared" si="28"/>
        <v>12.6442</v>
      </c>
      <c r="K106" s="18">
        <f t="shared" si="23"/>
        <v>7</v>
      </c>
      <c r="L106" s="106">
        <f t="shared" si="21"/>
        <v>-21.851622024841213</v>
      </c>
      <c r="M106" s="106">
        <f t="shared" si="24"/>
        <v>34.49582202484121</v>
      </c>
      <c r="N106" s="23"/>
      <c r="X106" s="100">
        <v>200</v>
      </c>
      <c r="Y106" s="100">
        <v>40</v>
      </c>
      <c r="Z106" s="106">
        <f t="shared" si="25"/>
        <v>34.49582202484121</v>
      </c>
    </row>
    <row r="107" spans="2:26">
      <c r="B107" s="52">
        <v>41644</v>
      </c>
      <c r="C107" s="53">
        <v>4.1666666664241347E-2</v>
      </c>
      <c r="D107" s="97">
        <f t="shared" si="22"/>
        <v>41644.041666666664</v>
      </c>
      <c r="E107" s="29">
        <v>3.605</v>
      </c>
      <c r="F107" s="26">
        <f t="shared" si="26"/>
        <v>6.8855499999999994</v>
      </c>
      <c r="G107" s="29">
        <v>9.9774999999999991</v>
      </c>
      <c r="H107" s="26">
        <f t="shared" si="27"/>
        <v>19.057024999999996</v>
      </c>
      <c r="I107" s="29">
        <v>6.3724999999999996</v>
      </c>
      <c r="J107" s="26">
        <f t="shared" si="28"/>
        <v>12.171474999999999</v>
      </c>
      <c r="K107" s="18">
        <f t="shared" si="23"/>
        <v>7</v>
      </c>
      <c r="L107" s="106">
        <f t="shared" si="21"/>
        <v>-22.324347024841209</v>
      </c>
      <c r="M107" s="106">
        <f t="shared" si="24"/>
        <v>34.49582202484121</v>
      </c>
      <c r="N107" s="23"/>
      <c r="X107" s="100">
        <v>200</v>
      </c>
      <c r="Y107" s="100">
        <v>40</v>
      </c>
      <c r="Z107" s="106">
        <f t="shared" si="25"/>
        <v>34.49582202484121</v>
      </c>
    </row>
    <row r="108" spans="2:26">
      <c r="B108" s="52">
        <v>41644</v>
      </c>
      <c r="C108" s="53">
        <v>8.3333333335758653E-2</v>
      </c>
      <c r="D108" s="97">
        <f t="shared" si="22"/>
        <v>41644.083333333336</v>
      </c>
      <c r="E108" s="29">
        <v>4.2074999999999996</v>
      </c>
      <c r="F108" s="26">
        <f t="shared" si="26"/>
        <v>8.0363249999999997</v>
      </c>
      <c r="G108" s="29">
        <v>10.1</v>
      </c>
      <c r="H108" s="26">
        <f t="shared" si="27"/>
        <v>19.290999999999997</v>
      </c>
      <c r="I108" s="29">
        <v>5.8875000000000002</v>
      </c>
      <c r="J108" s="26">
        <f t="shared" si="28"/>
        <v>11.245125</v>
      </c>
      <c r="K108" s="18">
        <f t="shared" si="23"/>
        <v>7</v>
      </c>
      <c r="L108" s="106">
        <f t="shared" si="21"/>
        <v>-23.250697024841209</v>
      </c>
      <c r="M108" s="106">
        <f t="shared" si="24"/>
        <v>34.49582202484121</v>
      </c>
      <c r="N108" s="23"/>
      <c r="X108" s="100">
        <v>200</v>
      </c>
      <c r="Y108" s="100">
        <v>40</v>
      </c>
      <c r="Z108" s="106">
        <f t="shared" si="25"/>
        <v>34.49582202484121</v>
      </c>
    </row>
    <row r="109" spans="2:26">
      <c r="B109" s="52">
        <v>41644</v>
      </c>
      <c r="C109" s="53">
        <v>0.125</v>
      </c>
      <c r="D109" s="97">
        <f t="shared" si="22"/>
        <v>41644.125</v>
      </c>
      <c r="E109" s="29">
        <v>2.69</v>
      </c>
      <c r="F109" s="26">
        <f t="shared" si="26"/>
        <v>5.1378999999999992</v>
      </c>
      <c r="G109" s="29">
        <v>9.6850000000000005</v>
      </c>
      <c r="H109" s="26">
        <f t="shared" si="27"/>
        <v>18.498349999999999</v>
      </c>
      <c r="I109" s="29">
        <v>6.9974999999999996</v>
      </c>
      <c r="J109" s="26">
        <f t="shared" si="28"/>
        <v>13.365224999999999</v>
      </c>
      <c r="K109" s="18">
        <f t="shared" si="23"/>
        <v>7</v>
      </c>
      <c r="L109" s="106">
        <f t="shared" si="21"/>
        <v>-21.130597024841212</v>
      </c>
      <c r="M109" s="106">
        <f t="shared" si="24"/>
        <v>34.49582202484121</v>
      </c>
      <c r="N109" s="23"/>
      <c r="X109" s="100">
        <v>200</v>
      </c>
      <c r="Y109" s="100">
        <v>40</v>
      </c>
      <c r="Z109" s="106">
        <f t="shared" si="25"/>
        <v>34.49582202484121</v>
      </c>
    </row>
    <row r="110" spans="2:26">
      <c r="B110" s="52">
        <v>41644</v>
      </c>
      <c r="C110" s="53">
        <v>0.16666666666424135</v>
      </c>
      <c r="D110" s="97">
        <f t="shared" si="22"/>
        <v>41644.166666666664</v>
      </c>
      <c r="E110" s="29">
        <v>3.52</v>
      </c>
      <c r="F110" s="26">
        <f t="shared" si="26"/>
        <v>6.7231999999999994</v>
      </c>
      <c r="G110" s="29">
        <v>9.5150000000000006</v>
      </c>
      <c r="H110" s="26">
        <f t="shared" si="27"/>
        <v>18.173650000000002</v>
      </c>
      <c r="I110" s="29">
        <v>6</v>
      </c>
      <c r="J110" s="26">
        <f t="shared" si="28"/>
        <v>11.459999999999999</v>
      </c>
      <c r="K110" s="18">
        <f t="shared" si="23"/>
        <v>7</v>
      </c>
      <c r="L110" s="106">
        <f t="shared" si="21"/>
        <v>-23.03582202484121</v>
      </c>
      <c r="M110" s="106">
        <f t="shared" si="24"/>
        <v>34.49582202484121</v>
      </c>
      <c r="N110" s="23"/>
      <c r="X110" s="100">
        <v>200</v>
      </c>
      <c r="Y110" s="100">
        <v>40</v>
      </c>
      <c r="Z110" s="106">
        <f t="shared" si="25"/>
        <v>34.49582202484121</v>
      </c>
    </row>
    <row r="111" spans="2:26">
      <c r="B111" s="52">
        <v>41644</v>
      </c>
      <c r="C111" s="53">
        <v>0.20833333333575865</v>
      </c>
      <c r="D111" s="97">
        <f t="shared" si="22"/>
        <v>41644.208333333336</v>
      </c>
      <c r="E111" s="29">
        <v>4.5049999999999999</v>
      </c>
      <c r="F111" s="26">
        <f t="shared" si="26"/>
        <v>8.6045499999999997</v>
      </c>
      <c r="G111" s="29">
        <v>10.445</v>
      </c>
      <c r="H111" s="26">
        <f t="shared" si="27"/>
        <v>19.949950000000001</v>
      </c>
      <c r="I111" s="29">
        <v>5.94</v>
      </c>
      <c r="J111" s="26">
        <f t="shared" si="28"/>
        <v>11.3454</v>
      </c>
      <c r="K111" s="18">
        <f t="shared" si="23"/>
        <v>7</v>
      </c>
      <c r="L111" s="106">
        <f t="shared" si="21"/>
        <v>-23.150422024841212</v>
      </c>
      <c r="M111" s="106">
        <f t="shared" si="24"/>
        <v>34.49582202484121</v>
      </c>
      <c r="N111" s="23"/>
      <c r="X111" s="100">
        <v>200</v>
      </c>
      <c r="Y111" s="100">
        <v>40</v>
      </c>
      <c r="Z111" s="106">
        <f t="shared" si="25"/>
        <v>34.49582202484121</v>
      </c>
    </row>
    <row r="112" spans="2:26">
      <c r="B112" s="52">
        <v>41644</v>
      </c>
      <c r="C112" s="53">
        <v>0.25</v>
      </c>
      <c r="D112" s="97">
        <f t="shared" si="22"/>
        <v>41644.25</v>
      </c>
      <c r="E112" s="29">
        <v>5.0324999999999998</v>
      </c>
      <c r="F112" s="26">
        <f t="shared" si="26"/>
        <v>9.612074999999999</v>
      </c>
      <c r="G112" s="29">
        <v>11.904999999999999</v>
      </c>
      <c r="H112" s="26">
        <f t="shared" si="27"/>
        <v>22.738549999999996</v>
      </c>
      <c r="I112" s="29">
        <v>6.8724999999999996</v>
      </c>
      <c r="J112" s="26">
        <f t="shared" si="28"/>
        <v>13.126474999999999</v>
      </c>
      <c r="K112" s="18">
        <f t="shared" si="23"/>
        <v>7</v>
      </c>
      <c r="L112" s="106">
        <f t="shared" si="21"/>
        <v>-21.369347024841211</v>
      </c>
      <c r="M112" s="106">
        <f t="shared" si="24"/>
        <v>34.49582202484121</v>
      </c>
      <c r="N112" s="23"/>
      <c r="X112" s="100">
        <v>200</v>
      </c>
      <c r="Y112" s="100">
        <v>40</v>
      </c>
      <c r="Z112" s="106">
        <f t="shared" si="25"/>
        <v>34.49582202484121</v>
      </c>
    </row>
    <row r="113" spans="2:26">
      <c r="B113" s="52">
        <v>41644</v>
      </c>
      <c r="C113" s="53">
        <v>0.29166666666424135</v>
      </c>
      <c r="D113" s="97">
        <f t="shared" si="22"/>
        <v>41644.291666666664</v>
      </c>
      <c r="E113" s="29">
        <v>6.7275</v>
      </c>
      <c r="F113" s="26">
        <f t="shared" si="26"/>
        <v>12.849525</v>
      </c>
      <c r="G113" s="29">
        <v>15.195</v>
      </c>
      <c r="H113" s="26">
        <f t="shared" si="27"/>
        <v>29.022449999999999</v>
      </c>
      <c r="I113" s="29">
        <v>8.4649999999999999</v>
      </c>
      <c r="J113" s="26">
        <f t="shared" si="28"/>
        <v>16.168150000000001</v>
      </c>
      <c r="K113" s="18">
        <f t="shared" si="23"/>
        <v>7</v>
      </c>
      <c r="L113" s="106">
        <f t="shared" si="21"/>
        <v>-18.32767202484121</v>
      </c>
      <c r="M113" s="106">
        <f t="shared" si="24"/>
        <v>34.49582202484121</v>
      </c>
      <c r="N113" s="23"/>
      <c r="X113" s="100">
        <v>200</v>
      </c>
      <c r="Y113" s="100">
        <v>40</v>
      </c>
      <c r="Z113" s="106">
        <f t="shared" si="25"/>
        <v>34.49582202484121</v>
      </c>
    </row>
    <row r="114" spans="2:26">
      <c r="B114" s="52">
        <v>41644</v>
      </c>
      <c r="C114" s="53">
        <v>0.33333333333575865</v>
      </c>
      <c r="D114" s="97">
        <f t="shared" si="22"/>
        <v>41644.333333333336</v>
      </c>
      <c r="E114" s="29">
        <v>5.95</v>
      </c>
      <c r="F114" s="26">
        <f t="shared" si="26"/>
        <v>11.3645</v>
      </c>
      <c r="G114" s="29">
        <v>13.932499999999999</v>
      </c>
      <c r="H114" s="26">
        <f t="shared" si="27"/>
        <v>26.611074999999996</v>
      </c>
      <c r="I114" s="29">
        <v>7.98</v>
      </c>
      <c r="J114" s="26">
        <f t="shared" si="28"/>
        <v>15.2418</v>
      </c>
      <c r="K114" s="18">
        <f t="shared" si="23"/>
        <v>7</v>
      </c>
      <c r="L114" s="106">
        <f t="shared" si="21"/>
        <v>-19.254022024841213</v>
      </c>
      <c r="M114" s="106">
        <f t="shared" si="24"/>
        <v>34.49582202484121</v>
      </c>
      <c r="N114" s="23"/>
      <c r="X114" s="100">
        <v>200</v>
      </c>
      <c r="Y114" s="100">
        <v>40</v>
      </c>
      <c r="Z114" s="106">
        <f t="shared" si="25"/>
        <v>34.49582202484121</v>
      </c>
    </row>
    <row r="115" spans="2:26">
      <c r="B115" s="52">
        <v>41644</v>
      </c>
      <c r="C115" s="53">
        <v>0.375</v>
      </c>
      <c r="D115" s="97">
        <f t="shared" si="22"/>
        <v>41644.375</v>
      </c>
      <c r="E115" s="29">
        <v>8.7874999999999996</v>
      </c>
      <c r="F115" s="26">
        <f t="shared" si="26"/>
        <v>16.784125</v>
      </c>
      <c r="G115" s="29">
        <v>19.7775</v>
      </c>
      <c r="H115" s="26">
        <f t="shared" si="27"/>
        <v>37.775024999999999</v>
      </c>
      <c r="I115" s="29">
        <v>10.987500000000001</v>
      </c>
      <c r="J115" s="26">
        <f t="shared" si="28"/>
        <v>20.986125000000001</v>
      </c>
      <c r="K115" s="18">
        <f t="shared" si="23"/>
        <v>7</v>
      </c>
      <c r="L115" s="106">
        <f t="shared" si="21"/>
        <v>-13.509697024841209</v>
      </c>
      <c r="M115" s="106">
        <f t="shared" si="24"/>
        <v>34.49582202484121</v>
      </c>
      <c r="N115" s="23"/>
      <c r="X115" s="100">
        <v>200</v>
      </c>
      <c r="Y115" s="100">
        <v>40</v>
      </c>
      <c r="Z115" s="106">
        <f t="shared" si="25"/>
        <v>34.49582202484121</v>
      </c>
    </row>
    <row r="116" spans="2:26">
      <c r="B116" s="52">
        <v>41644</v>
      </c>
      <c r="C116" s="53">
        <v>0.41666666666424135</v>
      </c>
      <c r="D116" s="97">
        <f t="shared" si="22"/>
        <v>41644.416666666664</v>
      </c>
      <c r="E116" s="29">
        <v>14.327500000000001</v>
      </c>
      <c r="F116" s="26">
        <f t="shared" si="26"/>
        <v>27.365525000000002</v>
      </c>
      <c r="G116" s="29">
        <v>27.227499999999999</v>
      </c>
      <c r="H116" s="26">
        <f t="shared" si="27"/>
        <v>52.004524999999994</v>
      </c>
      <c r="I116" s="29">
        <v>12.9025</v>
      </c>
      <c r="J116" s="26">
        <f t="shared" si="28"/>
        <v>24.643774999999998</v>
      </c>
      <c r="K116" s="18">
        <f t="shared" si="23"/>
        <v>7</v>
      </c>
      <c r="L116" s="106">
        <f t="shared" si="21"/>
        <v>-9.8520470248412124</v>
      </c>
      <c r="M116" s="106">
        <f t="shared" si="24"/>
        <v>34.49582202484121</v>
      </c>
      <c r="N116" s="23"/>
      <c r="X116" s="100">
        <v>200</v>
      </c>
      <c r="Y116" s="100">
        <v>40</v>
      </c>
      <c r="Z116" s="106">
        <f t="shared" si="25"/>
        <v>34.49582202484121</v>
      </c>
    </row>
    <row r="117" spans="2:26">
      <c r="B117" s="52">
        <v>41644</v>
      </c>
      <c r="C117" s="53">
        <v>0.45833333333575865</v>
      </c>
      <c r="D117" s="97">
        <f t="shared" si="22"/>
        <v>41644.458333333336</v>
      </c>
      <c r="E117" s="29">
        <v>13.827500000000001</v>
      </c>
      <c r="F117" s="26">
        <f t="shared" si="26"/>
        <v>26.410525</v>
      </c>
      <c r="G117" s="29">
        <v>27.41</v>
      </c>
      <c r="H117" s="26">
        <f t="shared" si="27"/>
        <v>52.353099999999998</v>
      </c>
      <c r="I117" s="29">
        <v>13.5825</v>
      </c>
      <c r="J117" s="26">
        <f t="shared" si="28"/>
        <v>25.942574999999998</v>
      </c>
      <c r="K117" s="18">
        <f t="shared" si="23"/>
        <v>7</v>
      </c>
      <c r="L117" s="106">
        <f t="shared" si="21"/>
        <v>-8.5532470248412125</v>
      </c>
      <c r="M117" s="106">
        <f t="shared" si="24"/>
        <v>34.49582202484121</v>
      </c>
      <c r="N117" s="23"/>
      <c r="X117" s="100">
        <v>200</v>
      </c>
      <c r="Y117" s="100">
        <v>40</v>
      </c>
      <c r="Z117" s="106">
        <f t="shared" si="25"/>
        <v>34.49582202484121</v>
      </c>
    </row>
    <row r="118" spans="2:26">
      <c r="B118" s="52">
        <v>41644</v>
      </c>
      <c r="C118" s="53">
        <v>0.5</v>
      </c>
      <c r="D118" s="97">
        <f t="shared" si="22"/>
        <v>41644.5</v>
      </c>
      <c r="E118" s="29">
        <v>8.2550000000000008</v>
      </c>
      <c r="F118" s="26">
        <f t="shared" si="26"/>
        <v>15.767050000000001</v>
      </c>
      <c r="G118" s="29">
        <v>20.045000000000002</v>
      </c>
      <c r="H118" s="26">
        <f t="shared" si="27"/>
        <v>38.28595</v>
      </c>
      <c r="I118" s="29">
        <v>11.7875</v>
      </c>
      <c r="J118" s="26">
        <f t="shared" si="28"/>
        <v>22.514125</v>
      </c>
      <c r="K118" s="18">
        <f t="shared" si="23"/>
        <v>7</v>
      </c>
      <c r="L118" s="106">
        <f t="shared" si="21"/>
        <v>-11.98169702484121</v>
      </c>
      <c r="M118" s="106">
        <f t="shared" si="24"/>
        <v>34.49582202484121</v>
      </c>
      <c r="N118" s="23"/>
      <c r="X118" s="100">
        <v>200</v>
      </c>
      <c r="Y118" s="100">
        <v>40</v>
      </c>
      <c r="Z118" s="106">
        <f t="shared" si="25"/>
        <v>34.49582202484121</v>
      </c>
    </row>
    <row r="119" spans="2:26">
      <c r="B119" s="52">
        <v>41644</v>
      </c>
      <c r="C119" s="53">
        <v>0.54166666666424135</v>
      </c>
      <c r="D119" s="97">
        <f t="shared" si="22"/>
        <v>41644.541666666664</v>
      </c>
      <c r="E119" s="29">
        <v>9.1024999999999991</v>
      </c>
      <c r="F119" s="26">
        <f t="shared" si="26"/>
        <v>17.385774999999999</v>
      </c>
      <c r="G119" s="29">
        <v>21.462499999999999</v>
      </c>
      <c r="H119" s="26">
        <f t="shared" si="27"/>
        <v>40.993374999999993</v>
      </c>
      <c r="I119" s="29">
        <v>12.36</v>
      </c>
      <c r="J119" s="26">
        <f t="shared" si="28"/>
        <v>23.607599999999998</v>
      </c>
      <c r="K119" s="18">
        <f t="shared" si="23"/>
        <v>7</v>
      </c>
      <c r="L119" s="106">
        <f t="shared" si="21"/>
        <v>-10.888222024841212</v>
      </c>
      <c r="M119" s="106">
        <f t="shared" si="24"/>
        <v>34.49582202484121</v>
      </c>
      <c r="N119" s="23"/>
      <c r="X119" s="100">
        <v>200</v>
      </c>
      <c r="Y119" s="100">
        <v>40</v>
      </c>
      <c r="Z119" s="106">
        <f t="shared" si="25"/>
        <v>34.49582202484121</v>
      </c>
    </row>
    <row r="120" spans="2:26">
      <c r="B120" s="52">
        <v>41644</v>
      </c>
      <c r="C120" s="53">
        <v>0.58333333333575865</v>
      </c>
      <c r="D120" s="97">
        <f t="shared" si="22"/>
        <v>41644.583333333336</v>
      </c>
      <c r="E120" s="29">
        <v>6.5975000000000001</v>
      </c>
      <c r="F120" s="26">
        <f t="shared" si="26"/>
        <v>12.601224999999999</v>
      </c>
      <c r="G120" s="29">
        <v>16.405000000000001</v>
      </c>
      <c r="H120" s="26">
        <f t="shared" si="27"/>
        <v>31.333550000000002</v>
      </c>
      <c r="I120" s="29">
        <v>9.8125</v>
      </c>
      <c r="J120" s="26">
        <f t="shared" si="28"/>
        <v>18.741875</v>
      </c>
      <c r="K120" s="18">
        <f t="shared" si="23"/>
        <v>7</v>
      </c>
      <c r="L120" s="106">
        <f t="shared" si="21"/>
        <v>-15.75394702484121</v>
      </c>
      <c r="M120" s="106">
        <f t="shared" si="24"/>
        <v>34.49582202484121</v>
      </c>
      <c r="N120" s="23"/>
      <c r="X120" s="100">
        <v>200</v>
      </c>
      <c r="Y120" s="100">
        <v>40</v>
      </c>
      <c r="Z120" s="106">
        <f t="shared" si="25"/>
        <v>34.49582202484121</v>
      </c>
    </row>
    <row r="121" spans="2:26">
      <c r="B121" s="52">
        <v>41644</v>
      </c>
      <c r="C121" s="53">
        <v>0.625</v>
      </c>
      <c r="D121" s="97">
        <f t="shared" si="22"/>
        <v>41644.625</v>
      </c>
      <c r="E121" s="29">
        <v>7.8274999999999997</v>
      </c>
      <c r="F121" s="26">
        <f t="shared" si="26"/>
        <v>14.950524999999999</v>
      </c>
      <c r="G121" s="29">
        <v>21.864999999999998</v>
      </c>
      <c r="H121" s="26">
        <f t="shared" si="27"/>
        <v>41.762149999999998</v>
      </c>
      <c r="I121" s="29">
        <v>14.0375</v>
      </c>
      <c r="J121" s="26">
        <f t="shared" si="28"/>
        <v>26.811624999999999</v>
      </c>
      <c r="K121" s="18">
        <f t="shared" si="23"/>
        <v>7</v>
      </c>
      <c r="L121" s="106">
        <f t="shared" si="21"/>
        <v>-7.684197024841211</v>
      </c>
      <c r="M121" s="106">
        <f t="shared" si="24"/>
        <v>34.49582202484121</v>
      </c>
      <c r="N121" s="23"/>
      <c r="X121" s="100">
        <v>200</v>
      </c>
      <c r="Y121" s="100">
        <v>40</v>
      </c>
      <c r="Z121" s="106">
        <f t="shared" si="25"/>
        <v>34.49582202484121</v>
      </c>
    </row>
    <row r="122" spans="2:26">
      <c r="B122" s="52">
        <v>41644</v>
      </c>
      <c r="C122" s="53">
        <v>0.66666666666424135</v>
      </c>
      <c r="D122" s="97">
        <f t="shared" si="22"/>
        <v>41644.666666666664</v>
      </c>
      <c r="E122" s="29">
        <v>7.62</v>
      </c>
      <c r="F122" s="26">
        <f t="shared" si="26"/>
        <v>14.5542</v>
      </c>
      <c r="G122" s="29">
        <v>18.0825</v>
      </c>
      <c r="H122" s="26">
        <f t="shared" si="27"/>
        <v>34.537574999999997</v>
      </c>
      <c r="I122" s="29">
        <v>10.4625</v>
      </c>
      <c r="J122" s="26">
        <f t="shared" si="28"/>
        <v>19.983374999999999</v>
      </c>
      <c r="K122" s="18">
        <f t="shared" si="23"/>
        <v>7</v>
      </c>
      <c r="L122" s="106">
        <f t="shared" si="21"/>
        <v>-14.512447024841212</v>
      </c>
      <c r="M122" s="106">
        <f t="shared" si="24"/>
        <v>34.49582202484121</v>
      </c>
      <c r="N122" s="23"/>
      <c r="X122" s="100">
        <v>200</v>
      </c>
      <c r="Y122" s="100">
        <v>40</v>
      </c>
      <c r="Z122" s="106">
        <f t="shared" si="25"/>
        <v>34.49582202484121</v>
      </c>
    </row>
    <row r="123" spans="2:26">
      <c r="B123" s="52">
        <v>41644</v>
      </c>
      <c r="C123" s="53">
        <v>0.70833333333575865</v>
      </c>
      <c r="D123" s="97">
        <f t="shared" si="22"/>
        <v>41644.708333333336</v>
      </c>
      <c r="E123" s="29">
        <v>9.9324999999999992</v>
      </c>
      <c r="F123" s="26">
        <f t="shared" si="26"/>
        <v>18.971074999999999</v>
      </c>
      <c r="G123" s="29">
        <v>22.82</v>
      </c>
      <c r="H123" s="26">
        <f t="shared" si="27"/>
        <v>43.586199999999998</v>
      </c>
      <c r="I123" s="29">
        <v>12.887499999999999</v>
      </c>
      <c r="J123" s="26">
        <f t="shared" si="28"/>
        <v>24.615124999999999</v>
      </c>
      <c r="K123" s="18">
        <f t="shared" si="23"/>
        <v>7</v>
      </c>
      <c r="L123" s="106">
        <f t="shared" si="21"/>
        <v>-9.8806970248412114</v>
      </c>
      <c r="M123" s="106">
        <f t="shared" si="24"/>
        <v>34.49582202484121</v>
      </c>
      <c r="N123" s="23"/>
      <c r="X123" s="100">
        <v>200</v>
      </c>
      <c r="Y123" s="100">
        <v>40</v>
      </c>
      <c r="Z123" s="106">
        <f t="shared" si="25"/>
        <v>34.49582202484121</v>
      </c>
    </row>
    <row r="124" spans="2:26">
      <c r="B124" s="52">
        <v>41644</v>
      </c>
      <c r="C124" s="53">
        <v>0.75</v>
      </c>
      <c r="D124" s="97">
        <f t="shared" si="22"/>
        <v>41644.75</v>
      </c>
      <c r="E124" s="29">
        <v>7.34</v>
      </c>
      <c r="F124" s="26">
        <f t="shared" si="26"/>
        <v>14.019399999999999</v>
      </c>
      <c r="G124" s="29">
        <v>12.914999999999999</v>
      </c>
      <c r="H124" s="26">
        <f t="shared" si="27"/>
        <v>24.667649999999998</v>
      </c>
      <c r="I124" s="29">
        <v>5.5724999999999998</v>
      </c>
      <c r="J124" s="26">
        <f t="shared" si="28"/>
        <v>10.643474999999999</v>
      </c>
      <c r="K124" s="18">
        <f t="shared" si="23"/>
        <v>7</v>
      </c>
      <c r="L124" s="106">
        <f t="shared" si="21"/>
        <v>-23.852347024841212</v>
      </c>
      <c r="M124" s="106">
        <f t="shared" si="24"/>
        <v>34.49582202484121</v>
      </c>
      <c r="N124" s="23"/>
      <c r="X124" s="100">
        <v>200</v>
      </c>
      <c r="Y124" s="100">
        <v>40</v>
      </c>
      <c r="Z124" s="106">
        <f t="shared" si="25"/>
        <v>34.49582202484121</v>
      </c>
    </row>
    <row r="125" spans="2:26">
      <c r="B125" s="52">
        <v>41644</v>
      </c>
      <c r="C125" s="53">
        <v>0.79166666666424135</v>
      </c>
      <c r="D125" s="97">
        <f t="shared" si="22"/>
        <v>41644.791666666664</v>
      </c>
      <c r="E125" s="29">
        <v>5.2275</v>
      </c>
      <c r="F125" s="26">
        <f t="shared" si="26"/>
        <v>9.9845249999999997</v>
      </c>
      <c r="G125" s="29">
        <v>10.02</v>
      </c>
      <c r="H125" s="26">
        <f t="shared" si="27"/>
        <v>19.138199999999998</v>
      </c>
      <c r="I125" s="29">
        <v>4.7925000000000004</v>
      </c>
      <c r="J125" s="26">
        <f t="shared" si="28"/>
        <v>9.1536749999999998</v>
      </c>
      <c r="K125" s="18">
        <f t="shared" si="23"/>
        <v>7</v>
      </c>
      <c r="L125" s="106">
        <f t="shared" si="21"/>
        <v>-25.342147024841211</v>
      </c>
      <c r="M125" s="106">
        <f t="shared" si="24"/>
        <v>34.49582202484121</v>
      </c>
      <c r="N125" s="23"/>
      <c r="X125" s="100">
        <v>200</v>
      </c>
      <c r="Y125" s="100">
        <v>40</v>
      </c>
      <c r="Z125" s="106">
        <f t="shared" si="25"/>
        <v>34.49582202484121</v>
      </c>
    </row>
    <row r="126" spans="2:26">
      <c r="B126" s="52">
        <v>41644</v>
      </c>
      <c r="C126" s="53">
        <v>0.83333333333575865</v>
      </c>
      <c r="D126" s="97">
        <f t="shared" si="22"/>
        <v>41644.833333333336</v>
      </c>
      <c r="E126" s="29">
        <v>3.6425000000000001</v>
      </c>
      <c r="F126" s="26">
        <f t="shared" si="26"/>
        <v>6.9571749999999994</v>
      </c>
      <c r="G126" s="29">
        <v>6.6224999999999996</v>
      </c>
      <c r="H126" s="26">
        <f t="shared" si="27"/>
        <v>12.648974999999998</v>
      </c>
      <c r="I126" s="29">
        <v>2.9824999999999999</v>
      </c>
      <c r="J126" s="26">
        <f t="shared" si="28"/>
        <v>5.6965749999999993</v>
      </c>
      <c r="K126" s="18">
        <f t="shared" si="23"/>
        <v>7</v>
      </c>
      <c r="L126" s="106">
        <f t="shared" si="21"/>
        <v>-28.799247024841211</v>
      </c>
      <c r="M126" s="106">
        <f t="shared" si="24"/>
        <v>34.49582202484121</v>
      </c>
      <c r="N126" s="23"/>
      <c r="X126" s="100">
        <v>200</v>
      </c>
      <c r="Y126" s="100">
        <v>40</v>
      </c>
      <c r="Z126" s="106">
        <f t="shared" si="25"/>
        <v>34.49582202484121</v>
      </c>
    </row>
    <row r="127" spans="2:26">
      <c r="B127" s="52">
        <v>41644</v>
      </c>
      <c r="C127" s="53">
        <v>0.875</v>
      </c>
      <c r="D127" s="97">
        <f t="shared" si="22"/>
        <v>41644.875</v>
      </c>
      <c r="E127" s="29">
        <v>3.5550000000000002</v>
      </c>
      <c r="F127" s="26">
        <f t="shared" si="26"/>
        <v>6.7900499999999999</v>
      </c>
      <c r="G127" s="29">
        <v>6.9175000000000004</v>
      </c>
      <c r="H127" s="26">
        <f t="shared" si="27"/>
        <v>13.212425</v>
      </c>
      <c r="I127" s="29">
        <v>3.3675000000000002</v>
      </c>
      <c r="J127" s="26">
        <f t="shared" si="28"/>
        <v>6.4319249999999997</v>
      </c>
      <c r="K127" s="18">
        <f t="shared" si="23"/>
        <v>7</v>
      </c>
      <c r="L127" s="106">
        <f t="shared" si="21"/>
        <v>-28.063897024841211</v>
      </c>
      <c r="M127" s="106">
        <f t="shared" si="24"/>
        <v>34.49582202484121</v>
      </c>
      <c r="N127" s="23"/>
      <c r="X127" s="100">
        <v>200</v>
      </c>
      <c r="Y127" s="100">
        <v>40</v>
      </c>
      <c r="Z127" s="106">
        <f t="shared" si="25"/>
        <v>34.49582202484121</v>
      </c>
    </row>
    <row r="128" spans="2:26">
      <c r="B128" s="52">
        <v>41644</v>
      </c>
      <c r="C128" s="53">
        <v>0.91666666666424135</v>
      </c>
      <c r="D128" s="97">
        <f t="shared" si="22"/>
        <v>41644.916666666664</v>
      </c>
      <c r="E128" s="29">
        <v>4.8550000000000004</v>
      </c>
      <c r="F128" s="26">
        <f t="shared" si="26"/>
        <v>9.2730499999999996</v>
      </c>
      <c r="G128" s="29">
        <v>7.6950000000000003</v>
      </c>
      <c r="H128" s="26">
        <f t="shared" si="27"/>
        <v>14.69745</v>
      </c>
      <c r="I128" s="29">
        <v>2.8374999999999999</v>
      </c>
      <c r="J128" s="26">
        <f t="shared" si="28"/>
        <v>5.4196249999999999</v>
      </c>
      <c r="K128" s="18">
        <f t="shared" si="23"/>
        <v>7</v>
      </c>
      <c r="L128" s="106">
        <f t="shared" si="21"/>
        <v>-29.07619702484121</v>
      </c>
      <c r="M128" s="106">
        <f t="shared" si="24"/>
        <v>34.49582202484121</v>
      </c>
      <c r="N128" s="23"/>
      <c r="X128" s="100">
        <v>200</v>
      </c>
      <c r="Y128" s="100">
        <v>40</v>
      </c>
      <c r="Z128" s="106">
        <f t="shared" si="25"/>
        <v>34.49582202484121</v>
      </c>
    </row>
    <row r="129" spans="2:26">
      <c r="B129" s="52">
        <v>41644</v>
      </c>
      <c r="C129" s="53">
        <v>0.95833333333575865</v>
      </c>
      <c r="D129" s="97">
        <f t="shared" si="22"/>
        <v>41644.958333333336</v>
      </c>
      <c r="E129" s="29">
        <v>3.46</v>
      </c>
      <c r="F129" s="26">
        <f t="shared" si="26"/>
        <v>6.6086</v>
      </c>
      <c r="G129" s="29">
        <v>6.6574999999999998</v>
      </c>
      <c r="H129" s="26">
        <f t="shared" si="27"/>
        <v>12.715824999999999</v>
      </c>
      <c r="I129" s="29">
        <v>3.1949999999999998</v>
      </c>
      <c r="J129" s="26">
        <f t="shared" si="28"/>
        <v>6.1024499999999993</v>
      </c>
      <c r="K129" s="18">
        <f t="shared" si="23"/>
        <v>7</v>
      </c>
      <c r="L129" s="106">
        <f t="shared" si="21"/>
        <v>-28.393372024841213</v>
      </c>
      <c r="M129" s="106">
        <f t="shared" si="24"/>
        <v>34.49582202484121</v>
      </c>
      <c r="N129" s="23"/>
      <c r="X129" s="100">
        <v>200</v>
      </c>
      <c r="Y129" s="100">
        <v>40</v>
      </c>
      <c r="Z129" s="106">
        <f t="shared" si="25"/>
        <v>34.49582202484121</v>
      </c>
    </row>
    <row r="130" spans="2:26">
      <c r="B130" s="52">
        <v>41645</v>
      </c>
      <c r="C130" s="53">
        <v>0</v>
      </c>
      <c r="D130" s="97">
        <f t="shared" si="22"/>
        <v>41645</v>
      </c>
      <c r="E130" s="29">
        <v>1.7825</v>
      </c>
      <c r="F130" s="26">
        <f t="shared" si="26"/>
        <v>3.4045749999999999</v>
      </c>
      <c r="G130" s="29">
        <v>2.61</v>
      </c>
      <c r="H130" s="26">
        <f t="shared" si="27"/>
        <v>4.9850999999999992</v>
      </c>
      <c r="I130" s="29">
        <v>0.82750000000000001</v>
      </c>
      <c r="J130" s="26">
        <f t="shared" si="28"/>
        <v>1.580525</v>
      </c>
      <c r="K130" s="18">
        <f t="shared" si="23"/>
        <v>1</v>
      </c>
      <c r="L130" s="106">
        <f t="shared" si="21"/>
        <v>-32.915297024841209</v>
      </c>
      <c r="M130" s="106">
        <f t="shared" si="24"/>
        <v>34.49582202484121</v>
      </c>
      <c r="N130" s="23"/>
      <c r="X130" s="100">
        <v>200</v>
      </c>
      <c r="Y130" s="100">
        <v>40</v>
      </c>
      <c r="Z130" s="106">
        <f t="shared" si="25"/>
        <v>34.49582202484121</v>
      </c>
    </row>
    <row r="131" spans="2:26">
      <c r="B131" s="52">
        <v>41645</v>
      </c>
      <c r="C131" s="53">
        <v>4.1666666664241347E-2</v>
      </c>
      <c r="D131" s="97">
        <f t="shared" si="22"/>
        <v>41645.041666666664</v>
      </c>
      <c r="E131" s="29">
        <v>3.2675000000000001</v>
      </c>
      <c r="F131" s="26">
        <f t="shared" si="26"/>
        <v>6.2409249999999998</v>
      </c>
      <c r="G131" s="29">
        <v>4.0625</v>
      </c>
      <c r="H131" s="26">
        <f t="shared" si="27"/>
        <v>7.7593749999999995</v>
      </c>
      <c r="I131" s="29">
        <v>0.79249999999999998</v>
      </c>
      <c r="J131" s="26">
        <f t="shared" si="28"/>
        <v>1.5136749999999999</v>
      </c>
      <c r="K131" s="18">
        <f t="shared" si="23"/>
        <v>1</v>
      </c>
      <c r="L131" s="106">
        <f t="shared" si="21"/>
        <v>-32.982147024841211</v>
      </c>
      <c r="M131" s="106">
        <f t="shared" si="24"/>
        <v>34.49582202484121</v>
      </c>
      <c r="N131" s="23"/>
      <c r="X131" s="100">
        <v>200</v>
      </c>
      <c r="Y131" s="100">
        <v>40</v>
      </c>
      <c r="Z131" s="106">
        <f t="shared" si="25"/>
        <v>34.49582202484121</v>
      </c>
    </row>
    <row r="132" spans="2:26">
      <c r="B132" s="52">
        <v>41645</v>
      </c>
      <c r="C132" s="53">
        <v>8.3333333335758653E-2</v>
      </c>
      <c r="D132" s="97">
        <f t="shared" si="22"/>
        <v>41645.083333333336</v>
      </c>
      <c r="E132" s="29">
        <v>2.9750000000000001</v>
      </c>
      <c r="F132" s="26">
        <f t="shared" si="26"/>
        <v>5.6822499999999998</v>
      </c>
      <c r="G132" s="29">
        <v>4.2</v>
      </c>
      <c r="H132" s="26">
        <f t="shared" si="27"/>
        <v>8.0220000000000002</v>
      </c>
      <c r="I132" s="29">
        <v>1.23</v>
      </c>
      <c r="J132" s="26">
        <f t="shared" si="28"/>
        <v>2.3492999999999999</v>
      </c>
      <c r="K132" s="18">
        <f t="shared" si="23"/>
        <v>1</v>
      </c>
      <c r="L132" s="106">
        <f t="shared" si="21"/>
        <v>-32.146522024841211</v>
      </c>
      <c r="M132" s="106">
        <f t="shared" si="24"/>
        <v>34.49582202484121</v>
      </c>
      <c r="N132" s="23"/>
      <c r="X132" s="100">
        <v>200</v>
      </c>
      <c r="Y132" s="100">
        <v>40</v>
      </c>
      <c r="Z132" s="106">
        <f t="shared" si="25"/>
        <v>34.49582202484121</v>
      </c>
    </row>
    <row r="133" spans="2:26">
      <c r="B133" s="52">
        <v>41645</v>
      </c>
      <c r="C133" s="53">
        <v>0.125</v>
      </c>
      <c r="D133" s="97">
        <f t="shared" si="22"/>
        <v>41645.125</v>
      </c>
      <c r="E133" s="29">
        <v>2.9824999999999999</v>
      </c>
      <c r="F133" s="26">
        <f t="shared" si="26"/>
        <v>5.6965749999999993</v>
      </c>
      <c r="G133" s="29">
        <v>4.41</v>
      </c>
      <c r="H133" s="26">
        <f t="shared" si="27"/>
        <v>8.4230999999999998</v>
      </c>
      <c r="I133" s="29">
        <v>1.425</v>
      </c>
      <c r="J133" s="26">
        <f t="shared" si="28"/>
        <v>2.7217500000000001</v>
      </c>
      <c r="K133" s="18">
        <f t="shared" si="23"/>
        <v>1</v>
      </c>
      <c r="L133" s="106">
        <f t="shared" si="21"/>
        <v>-31.77407202484121</v>
      </c>
      <c r="M133" s="106">
        <f t="shared" si="24"/>
        <v>34.49582202484121</v>
      </c>
      <c r="N133" s="23"/>
      <c r="X133" s="100">
        <v>200</v>
      </c>
      <c r="Y133" s="100">
        <v>40</v>
      </c>
      <c r="Z133" s="106">
        <f t="shared" si="25"/>
        <v>34.49582202484121</v>
      </c>
    </row>
    <row r="134" spans="2:26">
      <c r="B134" s="52">
        <v>41645</v>
      </c>
      <c r="C134" s="53">
        <v>0.16666666666424135</v>
      </c>
      <c r="D134" s="97">
        <f t="shared" si="22"/>
        <v>41645.166666666664</v>
      </c>
      <c r="E134" s="29">
        <v>1.4850000000000001</v>
      </c>
      <c r="F134" s="26">
        <f t="shared" si="26"/>
        <v>2.8363499999999999</v>
      </c>
      <c r="G134" s="29">
        <v>3.2349999999999999</v>
      </c>
      <c r="H134" s="26">
        <f t="shared" si="27"/>
        <v>6.1788499999999997</v>
      </c>
      <c r="I134" s="29">
        <v>1.75</v>
      </c>
      <c r="J134" s="26">
        <f t="shared" si="28"/>
        <v>3.3424999999999998</v>
      </c>
      <c r="K134" s="18">
        <f t="shared" si="23"/>
        <v>1</v>
      </c>
      <c r="L134" s="106">
        <f t="shared" si="21"/>
        <v>-31.153322024841209</v>
      </c>
      <c r="M134" s="106">
        <f t="shared" si="24"/>
        <v>34.49582202484121</v>
      </c>
      <c r="N134" s="23"/>
      <c r="X134" s="100">
        <v>200</v>
      </c>
      <c r="Y134" s="100">
        <v>40</v>
      </c>
      <c r="Z134" s="106">
        <f t="shared" si="25"/>
        <v>34.49582202484121</v>
      </c>
    </row>
    <row r="135" spans="2:26">
      <c r="B135" s="52">
        <v>41645</v>
      </c>
      <c r="C135" s="53">
        <v>0.20833333333575865</v>
      </c>
      <c r="D135" s="97">
        <f t="shared" si="22"/>
        <v>41645.208333333336</v>
      </c>
      <c r="E135" s="29">
        <v>7.0774999999999997</v>
      </c>
      <c r="F135" s="26">
        <f t="shared" si="26"/>
        <v>13.518024999999998</v>
      </c>
      <c r="G135" s="29">
        <v>12.9975</v>
      </c>
      <c r="H135" s="26">
        <f t="shared" si="27"/>
        <v>24.825225</v>
      </c>
      <c r="I135" s="29">
        <v>5.92</v>
      </c>
      <c r="J135" s="26">
        <f t="shared" si="28"/>
        <v>11.3072</v>
      </c>
      <c r="K135" s="18">
        <f t="shared" si="23"/>
        <v>1</v>
      </c>
      <c r="L135" s="106">
        <f t="shared" si="21"/>
        <v>-23.188622024841209</v>
      </c>
      <c r="M135" s="106">
        <f t="shared" si="24"/>
        <v>34.49582202484121</v>
      </c>
      <c r="N135" s="23"/>
      <c r="X135" s="100">
        <v>200</v>
      </c>
      <c r="Y135" s="100">
        <v>40</v>
      </c>
      <c r="Z135" s="106">
        <f t="shared" si="25"/>
        <v>34.49582202484121</v>
      </c>
    </row>
    <row r="136" spans="2:26">
      <c r="B136" s="52">
        <v>41645</v>
      </c>
      <c r="C136" s="53">
        <v>0.25</v>
      </c>
      <c r="D136" s="97">
        <f t="shared" si="22"/>
        <v>41645.25</v>
      </c>
      <c r="E136" s="29">
        <v>7.6924999999999999</v>
      </c>
      <c r="F136" s="26">
        <f t="shared" si="26"/>
        <v>14.692674999999999</v>
      </c>
      <c r="G136" s="29">
        <v>16.697500000000002</v>
      </c>
      <c r="H136" s="26">
        <f t="shared" si="27"/>
        <v>31.892225000000003</v>
      </c>
      <c r="I136" s="29">
        <v>9.0050000000000008</v>
      </c>
      <c r="J136" s="26">
        <f t="shared" si="28"/>
        <v>17.199550000000002</v>
      </c>
      <c r="K136" s="18">
        <f t="shared" si="23"/>
        <v>1</v>
      </c>
      <c r="L136" s="106">
        <f t="shared" si="21"/>
        <v>-17.296272024841208</v>
      </c>
      <c r="M136" s="106">
        <f t="shared" si="24"/>
        <v>34.49582202484121</v>
      </c>
      <c r="N136" s="23"/>
      <c r="X136" s="100">
        <v>200</v>
      </c>
      <c r="Y136" s="100">
        <v>40</v>
      </c>
      <c r="Z136" s="106">
        <f t="shared" si="25"/>
        <v>34.49582202484121</v>
      </c>
    </row>
    <row r="137" spans="2:26">
      <c r="B137" s="52">
        <v>41645</v>
      </c>
      <c r="C137" s="53">
        <v>0.29166666666424135</v>
      </c>
      <c r="D137" s="97">
        <f t="shared" si="22"/>
        <v>41645.291666666664</v>
      </c>
      <c r="E137" s="29">
        <v>17.204999999999998</v>
      </c>
      <c r="F137" s="26">
        <f t="shared" si="26"/>
        <v>32.861549999999994</v>
      </c>
      <c r="G137" s="29">
        <v>39.11</v>
      </c>
      <c r="H137" s="26">
        <f t="shared" si="27"/>
        <v>74.700099999999992</v>
      </c>
      <c r="I137" s="29">
        <v>21.905000000000001</v>
      </c>
      <c r="J137" s="26">
        <f t="shared" si="28"/>
        <v>41.838549999999998</v>
      </c>
      <c r="K137" s="18">
        <f t="shared" si="23"/>
        <v>1</v>
      </c>
      <c r="L137" s="106">
        <f t="shared" si="21"/>
        <v>7.3427279751587875</v>
      </c>
      <c r="M137" s="106">
        <f t="shared" si="24"/>
        <v>34.49582202484121</v>
      </c>
      <c r="N137" s="23"/>
      <c r="X137" s="100">
        <v>200</v>
      </c>
      <c r="Y137" s="100">
        <v>40</v>
      </c>
      <c r="Z137" s="106">
        <f t="shared" si="25"/>
        <v>34.49582202484121</v>
      </c>
    </row>
    <row r="138" spans="2:26">
      <c r="B138" s="52">
        <v>41645</v>
      </c>
      <c r="C138" s="53">
        <v>0.33333333333575865</v>
      </c>
      <c r="D138" s="97">
        <f t="shared" si="22"/>
        <v>41645.333333333336</v>
      </c>
      <c r="E138" s="29">
        <v>18.717500000000001</v>
      </c>
      <c r="F138" s="26">
        <f t="shared" si="26"/>
        <v>35.750425</v>
      </c>
      <c r="G138" s="29">
        <v>38.145000000000003</v>
      </c>
      <c r="H138" s="26">
        <f t="shared" si="27"/>
        <v>72.856949999999998</v>
      </c>
      <c r="I138" s="29">
        <v>19.432500000000001</v>
      </c>
      <c r="J138" s="26">
        <f t="shared" si="28"/>
        <v>37.116075000000002</v>
      </c>
      <c r="K138" s="18">
        <f t="shared" si="23"/>
        <v>1</v>
      </c>
      <c r="L138" s="106">
        <f t="shared" ref="L138:L201" si="29">IF(J138="",NA(),J138-(AVERAGE($J$10:$J$8769)))</f>
        <v>2.6202529751587917</v>
      </c>
      <c r="M138" s="106">
        <f t="shared" si="24"/>
        <v>34.49582202484121</v>
      </c>
      <c r="N138" s="23"/>
      <c r="X138" s="100">
        <v>200</v>
      </c>
      <c r="Y138" s="100">
        <v>40</v>
      </c>
      <c r="Z138" s="106">
        <f t="shared" si="25"/>
        <v>34.49582202484121</v>
      </c>
    </row>
    <row r="139" spans="2:26">
      <c r="B139" s="52">
        <v>41645</v>
      </c>
      <c r="C139" s="53">
        <v>0.375</v>
      </c>
      <c r="D139" s="97">
        <f t="shared" ref="D139:D202" si="30">B139+C139</f>
        <v>41645.375</v>
      </c>
      <c r="E139" s="29">
        <v>13.612500000000001</v>
      </c>
      <c r="F139" s="26">
        <f t="shared" si="26"/>
        <v>25.999874999999999</v>
      </c>
      <c r="G139" s="29">
        <v>30.7225</v>
      </c>
      <c r="H139" s="26">
        <f t="shared" si="27"/>
        <v>58.679974999999999</v>
      </c>
      <c r="I139" s="29">
        <v>17.11</v>
      </c>
      <c r="J139" s="26">
        <f t="shared" si="28"/>
        <v>32.680099999999996</v>
      </c>
      <c r="K139" s="18">
        <f t="shared" ref="K139:K202" si="31">WEEKDAY(D139,2)</f>
        <v>1</v>
      </c>
      <c r="L139" s="106">
        <f t="shared" si="29"/>
        <v>-1.8157220248412145</v>
      </c>
      <c r="M139" s="106">
        <f t="shared" ref="M139:M202" si="32">$U$11</f>
        <v>34.49582202484121</v>
      </c>
      <c r="N139" s="23"/>
      <c r="X139" s="100">
        <v>200</v>
      </c>
      <c r="Y139" s="100">
        <v>40</v>
      </c>
      <c r="Z139" s="106">
        <f t="shared" ref="Z139:Z202" si="33">$U$11</f>
        <v>34.49582202484121</v>
      </c>
    </row>
    <row r="140" spans="2:26">
      <c r="B140" s="52">
        <v>41645</v>
      </c>
      <c r="C140" s="53">
        <v>0.41666666666424135</v>
      </c>
      <c r="D140" s="97">
        <f t="shared" si="30"/>
        <v>41645.416666666664</v>
      </c>
      <c r="E140" s="29">
        <v>12.7325</v>
      </c>
      <c r="F140" s="26">
        <f t="shared" si="26"/>
        <v>24.319074999999998</v>
      </c>
      <c r="G140" s="29">
        <v>27.557500000000001</v>
      </c>
      <c r="H140" s="26">
        <f t="shared" si="27"/>
        <v>52.634824999999999</v>
      </c>
      <c r="I140" s="29">
        <v>14.82</v>
      </c>
      <c r="J140" s="26">
        <f t="shared" si="28"/>
        <v>28.3062</v>
      </c>
      <c r="K140" s="18">
        <f t="shared" si="31"/>
        <v>1</v>
      </c>
      <c r="L140" s="106">
        <f t="shared" si="29"/>
        <v>-6.1896220248412099</v>
      </c>
      <c r="M140" s="106">
        <f t="shared" si="32"/>
        <v>34.49582202484121</v>
      </c>
      <c r="N140" s="23"/>
      <c r="X140" s="100">
        <v>200</v>
      </c>
      <c r="Y140" s="100">
        <v>40</v>
      </c>
      <c r="Z140" s="106">
        <f t="shared" si="33"/>
        <v>34.49582202484121</v>
      </c>
    </row>
    <row r="141" spans="2:26">
      <c r="B141" s="52">
        <v>41645</v>
      </c>
      <c r="C141" s="53">
        <v>0.45833333333575865</v>
      </c>
      <c r="D141" s="97">
        <f t="shared" si="30"/>
        <v>41645.458333333336</v>
      </c>
      <c r="E141" s="29">
        <v>12.715</v>
      </c>
      <c r="F141" s="26">
        <f t="shared" si="26"/>
        <v>24.28565</v>
      </c>
      <c r="G141" s="29">
        <v>26.762499999999999</v>
      </c>
      <c r="H141" s="26">
        <f t="shared" si="27"/>
        <v>51.116374999999998</v>
      </c>
      <c r="I141" s="29">
        <v>14.0425</v>
      </c>
      <c r="J141" s="26">
        <f t="shared" si="28"/>
        <v>26.821175</v>
      </c>
      <c r="K141" s="18">
        <f t="shared" si="31"/>
        <v>1</v>
      </c>
      <c r="L141" s="106">
        <f t="shared" si="29"/>
        <v>-7.6746470248412102</v>
      </c>
      <c r="M141" s="106">
        <f t="shared" si="32"/>
        <v>34.49582202484121</v>
      </c>
      <c r="N141" s="23"/>
      <c r="X141" s="100">
        <v>200</v>
      </c>
      <c r="Y141" s="100">
        <v>40</v>
      </c>
      <c r="Z141" s="106">
        <f t="shared" si="33"/>
        <v>34.49582202484121</v>
      </c>
    </row>
    <row r="142" spans="2:26">
      <c r="B142" s="52">
        <v>41645</v>
      </c>
      <c r="C142" s="53">
        <v>0.5</v>
      </c>
      <c r="D142" s="97">
        <f t="shared" si="30"/>
        <v>41645.5</v>
      </c>
      <c r="E142" s="29">
        <v>9.0924999999999994</v>
      </c>
      <c r="F142" s="26">
        <f t="shared" si="26"/>
        <v>17.366674999999997</v>
      </c>
      <c r="G142" s="29">
        <v>19.602499999999999</v>
      </c>
      <c r="H142" s="26">
        <f t="shared" si="27"/>
        <v>37.440774999999995</v>
      </c>
      <c r="I142" s="29">
        <v>10.51</v>
      </c>
      <c r="J142" s="26">
        <f t="shared" si="28"/>
        <v>20.074099999999998</v>
      </c>
      <c r="K142" s="18">
        <f t="shared" si="31"/>
        <v>1</v>
      </c>
      <c r="L142" s="106">
        <f t="shared" si="29"/>
        <v>-14.421722024841213</v>
      </c>
      <c r="M142" s="106">
        <f t="shared" si="32"/>
        <v>34.49582202484121</v>
      </c>
      <c r="N142" s="23"/>
      <c r="X142" s="100">
        <v>200</v>
      </c>
      <c r="Y142" s="100">
        <v>40</v>
      </c>
      <c r="Z142" s="106">
        <f t="shared" si="33"/>
        <v>34.49582202484121</v>
      </c>
    </row>
    <row r="143" spans="2:26">
      <c r="B143" s="52">
        <v>41645</v>
      </c>
      <c r="C143" s="53">
        <v>0.54166666666424135</v>
      </c>
      <c r="D143" s="97">
        <f t="shared" si="30"/>
        <v>41645.541666666664</v>
      </c>
      <c r="E143" s="29">
        <v>10.285</v>
      </c>
      <c r="F143" s="26">
        <f t="shared" si="26"/>
        <v>19.644349999999999</v>
      </c>
      <c r="G143" s="29">
        <v>21.725000000000001</v>
      </c>
      <c r="H143" s="26">
        <f t="shared" si="27"/>
        <v>41.494750000000003</v>
      </c>
      <c r="I143" s="29">
        <v>11.44</v>
      </c>
      <c r="J143" s="26">
        <f t="shared" si="28"/>
        <v>21.850399999999997</v>
      </c>
      <c r="K143" s="18">
        <f t="shared" si="31"/>
        <v>1</v>
      </c>
      <c r="L143" s="106">
        <f t="shared" si="29"/>
        <v>-12.645422024841213</v>
      </c>
      <c r="M143" s="106">
        <f t="shared" si="32"/>
        <v>34.49582202484121</v>
      </c>
      <c r="N143" s="23"/>
      <c r="X143" s="100">
        <v>200</v>
      </c>
      <c r="Y143" s="100">
        <v>40</v>
      </c>
      <c r="Z143" s="106">
        <f t="shared" si="33"/>
        <v>34.49582202484121</v>
      </c>
    </row>
    <row r="144" spans="2:26">
      <c r="B144" s="52">
        <v>41645</v>
      </c>
      <c r="C144" s="53">
        <v>0.58333333333575865</v>
      </c>
      <c r="D144" s="97">
        <f t="shared" si="30"/>
        <v>41645.583333333336</v>
      </c>
      <c r="E144" s="29">
        <v>11.637499999999999</v>
      </c>
      <c r="F144" s="26">
        <f t="shared" si="26"/>
        <v>22.227624999999996</v>
      </c>
      <c r="G144" s="29">
        <v>23.41</v>
      </c>
      <c r="H144" s="26">
        <f t="shared" si="27"/>
        <v>44.713099999999997</v>
      </c>
      <c r="I144" s="29">
        <v>11.77</v>
      </c>
      <c r="J144" s="26">
        <f t="shared" si="28"/>
        <v>22.480699999999999</v>
      </c>
      <c r="K144" s="18">
        <f t="shared" si="31"/>
        <v>1</v>
      </c>
      <c r="L144" s="106">
        <f t="shared" si="29"/>
        <v>-12.015122024841212</v>
      </c>
      <c r="M144" s="106">
        <f t="shared" si="32"/>
        <v>34.49582202484121</v>
      </c>
      <c r="N144" s="23"/>
      <c r="X144" s="100">
        <v>200</v>
      </c>
      <c r="Y144" s="100">
        <v>40</v>
      </c>
      <c r="Z144" s="106">
        <f t="shared" si="33"/>
        <v>34.49582202484121</v>
      </c>
    </row>
    <row r="145" spans="2:26">
      <c r="B145" s="52">
        <v>41645</v>
      </c>
      <c r="C145" s="53">
        <v>0.625</v>
      </c>
      <c r="D145" s="97">
        <f t="shared" si="30"/>
        <v>41645.625</v>
      </c>
      <c r="E145" s="29">
        <v>11.69</v>
      </c>
      <c r="F145" s="26">
        <f t="shared" si="26"/>
        <v>22.3279</v>
      </c>
      <c r="G145" s="29">
        <v>24.0275</v>
      </c>
      <c r="H145" s="26">
        <f t="shared" si="27"/>
        <v>45.892524999999999</v>
      </c>
      <c r="I145" s="29">
        <v>12.3375</v>
      </c>
      <c r="J145" s="26">
        <f t="shared" si="28"/>
        <v>23.564624999999999</v>
      </c>
      <c r="K145" s="18">
        <f t="shared" si="31"/>
        <v>1</v>
      </c>
      <c r="L145" s="106">
        <f t="shared" si="29"/>
        <v>-10.931197024841211</v>
      </c>
      <c r="M145" s="106">
        <f t="shared" si="32"/>
        <v>34.49582202484121</v>
      </c>
      <c r="N145" s="23"/>
      <c r="X145" s="100">
        <v>200</v>
      </c>
      <c r="Y145" s="100">
        <v>40</v>
      </c>
      <c r="Z145" s="106">
        <f t="shared" si="33"/>
        <v>34.49582202484121</v>
      </c>
    </row>
    <row r="146" spans="2:26">
      <c r="B146" s="52">
        <v>41645</v>
      </c>
      <c r="C146" s="53">
        <v>0.66666666666424135</v>
      </c>
      <c r="D146" s="97">
        <f t="shared" si="30"/>
        <v>41645.666666666664</v>
      </c>
      <c r="E146" s="29">
        <v>11.515000000000001</v>
      </c>
      <c r="F146" s="26">
        <f t="shared" si="26"/>
        <v>21.993649999999999</v>
      </c>
      <c r="G146" s="29">
        <v>24.512499999999999</v>
      </c>
      <c r="H146" s="26">
        <f t="shared" si="27"/>
        <v>46.818874999999998</v>
      </c>
      <c r="I146" s="29">
        <v>12.994999999999999</v>
      </c>
      <c r="J146" s="26">
        <f t="shared" si="28"/>
        <v>24.820449999999997</v>
      </c>
      <c r="K146" s="18">
        <f t="shared" si="31"/>
        <v>1</v>
      </c>
      <c r="L146" s="106">
        <f t="shared" si="29"/>
        <v>-9.6753720248412129</v>
      </c>
      <c r="M146" s="106">
        <f t="shared" si="32"/>
        <v>34.49582202484121</v>
      </c>
      <c r="N146" s="23"/>
      <c r="X146" s="100">
        <v>200</v>
      </c>
      <c r="Y146" s="100">
        <v>40</v>
      </c>
      <c r="Z146" s="106">
        <f t="shared" si="33"/>
        <v>34.49582202484121</v>
      </c>
    </row>
    <row r="147" spans="2:26">
      <c r="B147" s="52">
        <v>41645</v>
      </c>
      <c r="C147" s="53">
        <v>0.70833333333575865</v>
      </c>
      <c r="D147" s="97">
        <f t="shared" si="30"/>
        <v>41645.708333333336</v>
      </c>
      <c r="E147" s="29">
        <v>18.397500000000001</v>
      </c>
      <c r="F147" s="26">
        <f t="shared" si="26"/>
        <v>35.139225000000003</v>
      </c>
      <c r="G147" s="29">
        <v>34.86</v>
      </c>
      <c r="H147" s="26">
        <f t="shared" si="27"/>
        <v>66.582599999999999</v>
      </c>
      <c r="I147" s="29">
        <v>16.462499999999999</v>
      </c>
      <c r="J147" s="26">
        <f t="shared" si="28"/>
        <v>31.443374999999996</v>
      </c>
      <c r="K147" s="18">
        <f t="shared" si="31"/>
        <v>1</v>
      </c>
      <c r="L147" s="106">
        <f t="shared" si="29"/>
        <v>-3.0524470248412143</v>
      </c>
      <c r="M147" s="106">
        <f t="shared" si="32"/>
        <v>34.49582202484121</v>
      </c>
      <c r="N147" s="23"/>
      <c r="X147" s="100">
        <v>200</v>
      </c>
      <c r="Y147" s="100">
        <v>40</v>
      </c>
      <c r="Z147" s="106">
        <f t="shared" si="33"/>
        <v>34.49582202484121</v>
      </c>
    </row>
    <row r="148" spans="2:26">
      <c r="B148" s="52">
        <v>41645</v>
      </c>
      <c r="C148" s="53">
        <v>0.75</v>
      </c>
      <c r="D148" s="97">
        <f t="shared" si="30"/>
        <v>41645.75</v>
      </c>
      <c r="E148" s="29">
        <v>13.147500000000001</v>
      </c>
      <c r="F148" s="26">
        <f t="shared" si="26"/>
        <v>25.111725</v>
      </c>
      <c r="G148" s="29">
        <v>27.087499999999999</v>
      </c>
      <c r="H148" s="26">
        <f t="shared" si="27"/>
        <v>51.737124999999992</v>
      </c>
      <c r="I148" s="29">
        <v>13.94</v>
      </c>
      <c r="J148" s="26">
        <f t="shared" si="28"/>
        <v>26.625399999999999</v>
      </c>
      <c r="K148" s="18">
        <f t="shared" si="31"/>
        <v>1</v>
      </c>
      <c r="L148" s="106">
        <f t="shared" si="29"/>
        <v>-7.8704220248412113</v>
      </c>
      <c r="M148" s="106">
        <f t="shared" si="32"/>
        <v>34.49582202484121</v>
      </c>
      <c r="N148" s="23"/>
      <c r="X148" s="100">
        <v>200</v>
      </c>
      <c r="Y148" s="100">
        <v>40</v>
      </c>
      <c r="Z148" s="106">
        <f t="shared" si="33"/>
        <v>34.49582202484121</v>
      </c>
    </row>
    <row r="149" spans="2:26">
      <c r="B149" s="52">
        <v>41645</v>
      </c>
      <c r="C149" s="53">
        <v>0.79166666666424135</v>
      </c>
      <c r="D149" s="97">
        <f t="shared" si="30"/>
        <v>41645.791666666664</v>
      </c>
      <c r="E149" s="29">
        <v>8.49</v>
      </c>
      <c r="F149" s="26">
        <f t="shared" si="26"/>
        <v>16.215900000000001</v>
      </c>
      <c r="G149" s="29">
        <v>15.967499999999999</v>
      </c>
      <c r="H149" s="26">
        <f t="shared" si="27"/>
        <v>30.497924999999999</v>
      </c>
      <c r="I149" s="29">
        <v>7.4775</v>
      </c>
      <c r="J149" s="26">
        <f t="shared" si="28"/>
        <v>14.282024999999999</v>
      </c>
      <c r="K149" s="18">
        <f t="shared" si="31"/>
        <v>1</v>
      </c>
      <c r="L149" s="106">
        <f t="shared" si="29"/>
        <v>-20.213797024841213</v>
      </c>
      <c r="M149" s="106">
        <f t="shared" si="32"/>
        <v>34.49582202484121</v>
      </c>
      <c r="N149" s="23"/>
      <c r="X149" s="100">
        <v>200</v>
      </c>
      <c r="Y149" s="100">
        <v>40</v>
      </c>
      <c r="Z149" s="106">
        <f t="shared" si="33"/>
        <v>34.49582202484121</v>
      </c>
    </row>
    <row r="150" spans="2:26">
      <c r="B150" s="52">
        <v>41645</v>
      </c>
      <c r="C150" s="53">
        <v>0.83333333333575865</v>
      </c>
      <c r="D150" s="97">
        <f t="shared" si="30"/>
        <v>41645.833333333336</v>
      </c>
      <c r="E150" s="29">
        <v>6.4824999999999999</v>
      </c>
      <c r="F150" s="26">
        <f t="shared" si="26"/>
        <v>12.381575</v>
      </c>
      <c r="G150" s="29">
        <v>14.7125</v>
      </c>
      <c r="H150" s="26">
        <f t="shared" si="27"/>
        <v>28.100874999999998</v>
      </c>
      <c r="I150" s="29">
        <v>8.2274999999999991</v>
      </c>
      <c r="J150" s="26">
        <f t="shared" si="28"/>
        <v>15.714524999999998</v>
      </c>
      <c r="K150" s="18">
        <f t="shared" si="31"/>
        <v>1</v>
      </c>
      <c r="L150" s="106">
        <f t="shared" si="29"/>
        <v>-18.781297024841212</v>
      </c>
      <c r="M150" s="106">
        <f t="shared" si="32"/>
        <v>34.49582202484121</v>
      </c>
      <c r="N150" s="23"/>
      <c r="X150" s="100">
        <v>200</v>
      </c>
      <c r="Y150" s="100">
        <v>40</v>
      </c>
      <c r="Z150" s="106">
        <f t="shared" si="33"/>
        <v>34.49582202484121</v>
      </c>
    </row>
    <row r="151" spans="2:26">
      <c r="B151" s="52">
        <v>41645</v>
      </c>
      <c r="C151" s="53">
        <v>0.875</v>
      </c>
      <c r="D151" s="97">
        <f t="shared" si="30"/>
        <v>41645.875</v>
      </c>
      <c r="E151" s="29">
        <v>6.69</v>
      </c>
      <c r="F151" s="26">
        <f t="shared" si="26"/>
        <v>12.777900000000001</v>
      </c>
      <c r="G151" s="29">
        <v>13.282500000000001</v>
      </c>
      <c r="H151" s="26">
        <f t="shared" si="27"/>
        <v>25.369575000000001</v>
      </c>
      <c r="I151" s="29">
        <v>6.59</v>
      </c>
      <c r="J151" s="26">
        <f t="shared" si="28"/>
        <v>12.5869</v>
      </c>
      <c r="K151" s="18">
        <f t="shared" si="31"/>
        <v>1</v>
      </c>
      <c r="L151" s="106">
        <f t="shared" si="29"/>
        <v>-21.90892202484121</v>
      </c>
      <c r="M151" s="106">
        <f t="shared" si="32"/>
        <v>34.49582202484121</v>
      </c>
      <c r="N151" s="23"/>
      <c r="X151" s="100">
        <v>200</v>
      </c>
      <c r="Y151" s="100">
        <v>40</v>
      </c>
      <c r="Z151" s="106">
        <f t="shared" si="33"/>
        <v>34.49582202484121</v>
      </c>
    </row>
    <row r="152" spans="2:26">
      <c r="B152" s="52">
        <v>41645</v>
      </c>
      <c r="C152" s="53">
        <v>0.91666666666424135</v>
      </c>
      <c r="D152" s="97">
        <f t="shared" si="30"/>
        <v>41645.916666666664</v>
      </c>
      <c r="E152" s="29">
        <v>5.6624999999999996</v>
      </c>
      <c r="F152" s="26">
        <f t="shared" si="26"/>
        <v>10.815375</v>
      </c>
      <c r="G152" s="29">
        <v>12.22</v>
      </c>
      <c r="H152" s="26">
        <f t="shared" si="27"/>
        <v>23.340199999999999</v>
      </c>
      <c r="I152" s="29">
        <v>6.5575000000000001</v>
      </c>
      <c r="J152" s="26">
        <f t="shared" si="28"/>
        <v>12.524825</v>
      </c>
      <c r="K152" s="18">
        <f t="shared" si="31"/>
        <v>1</v>
      </c>
      <c r="L152" s="106">
        <f t="shared" si="29"/>
        <v>-21.970997024841211</v>
      </c>
      <c r="M152" s="106">
        <f t="shared" si="32"/>
        <v>34.49582202484121</v>
      </c>
      <c r="N152" s="23"/>
      <c r="X152" s="100">
        <v>200</v>
      </c>
      <c r="Y152" s="100">
        <v>40</v>
      </c>
      <c r="Z152" s="106">
        <f t="shared" si="33"/>
        <v>34.49582202484121</v>
      </c>
    </row>
    <row r="153" spans="2:26">
      <c r="B153" s="52">
        <v>41645</v>
      </c>
      <c r="C153" s="53">
        <v>0.95833333333575865</v>
      </c>
      <c r="D153" s="97">
        <f t="shared" si="30"/>
        <v>41645.958333333336</v>
      </c>
      <c r="E153" s="29">
        <v>5.46</v>
      </c>
      <c r="F153" s="26">
        <f t="shared" si="26"/>
        <v>10.428599999999999</v>
      </c>
      <c r="G153" s="29">
        <v>12.2875</v>
      </c>
      <c r="H153" s="26">
        <f t="shared" si="27"/>
        <v>23.469124999999998</v>
      </c>
      <c r="I153" s="29">
        <v>6.8274999999999997</v>
      </c>
      <c r="J153" s="26">
        <f t="shared" si="28"/>
        <v>13.040524999999999</v>
      </c>
      <c r="K153" s="18">
        <f t="shared" si="31"/>
        <v>1</v>
      </c>
      <c r="L153" s="106">
        <f t="shared" si="29"/>
        <v>-21.455297024841212</v>
      </c>
      <c r="M153" s="106">
        <f t="shared" si="32"/>
        <v>34.49582202484121</v>
      </c>
      <c r="N153" s="23"/>
      <c r="X153" s="100">
        <v>200</v>
      </c>
      <c r="Y153" s="100">
        <v>40</v>
      </c>
      <c r="Z153" s="106">
        <f t="shared" si="33"/>
        <v>34.49582202484121</v>
      </c>
    </row>
    <row r="154" spans="2:26">
      <c r="B154" s="52">
        <v>41646</v>
      </c>
      <c r="C154" s="53">
        <v>0</v>
      </c>
      <c r="D154" s="97">
        <f t="shared" si="30"/>
        <v>41646</v>
      </c>
      <c r="E154" s="29">
        <v>3.0975000000000001</v>
      </c>
      <c r="F154" s="26">
        <f t="shared" si="26"/>
        <v>5.9162249999999998</v>
      </c>
      <c r="G154" s="29">
        <v>6.9</v>
      </c>
      <c r="H154" s="26">
        <f t="shared" si="27"/>
        <v>13.179</v>
      </c>
      <c r="I154" s="29">
        <v>3.8050000000000002</v>
      </c>
      <c r="J154" s="26">
        <f t="shared" si="28"/>
        <v>7.26755</v>
      </c>
      <c r="K154" s="18">
        <f t="shared" si="31"/>
        <v>2</v>
      </c>
      <c r="L154" s="106">
        <f t="shared" si="29"/>
        <v>-27.22827202484121</v>
      </c>
      <c r="M154" s="106">
        <f t="shared" si="32"/>
        <v>34.49582202484121</v>
      </c>
      <c r="N154" s="23"/>
      <c r="X154" s="100">
        <v>200</v>
      </c>
      <c r="Y154" s="100">
        <v>40</v>
      </c>
      <c r="Z154" s="106">
        <f t="shared" si="33"/>
        <v>34.49582202484121</v>
      </c>
    </row>
    <row r="155" spans="2:26">
      <c r="B155" s="52">
        <v>41646</v>
      </c>
      <c r="C155" s="53">
        <v>4.1666666664241347E-2</v>
      </c>
      <c r="D155" s="97">
        <f t="shared" si="30"/>
        <v>41646.041666666664</v>
      </c>
      <c r="E155" s="29">
        <v>3.8174999999999999</v>
      </c>
      <c r="F155" s="26">
        <f t="shared" si="26"/>
        <v>7.2914249999999994</v>
      </c>
      <c r="G155" s="29">
        <v>11.145</v>
      </c>
      <c r="H155" s="26">
        <f t="shared" si="27"/>
        <v>21.286949999999997</v>
      </c>
      <c r="I155" s="29">
        <v>7.3274999999999997</v>
      </c>
      <c r="J155" s="26">
        <f t="shared" si="28"/>
        <v>13.995524999999999</v>
      </c>
      <c r="K155" s="18">
        <f t="shared" si="31"/>
        <v>2</v>
      </c>
      <c r="L155" s="106">
        <f t="shared" si="29"/>
        <v>-20.50029702484121</v>
      </c>
      <c r="M155" s="106">
        <f t="shared" si="32"/>
        <v>34.49582202484121</v>
      </c>
      <c r="N155" s="23"/>
      <c r="X155" s="100">
        <v>200</v>
      </c>
      <c r="Y155" s="100">
        <v>40</v>
      </c>
      <c r="Z155" s="106">
        <f t="shared" si="33"/>
        <v>34.49582202484121</v>
      </c>
    </row>
    <row r="156" spans="2:26">
      <c r="B156" s="52">
        <v>41646</v>
      </c>
      <c r="C156" s="53">
        <v>8.3333333335758653E-2</v>
      </c>
      <c r="D156" s="97">
        <f t="shared" si="30"/>
        <v>41646.083333333336</v>
      </c>
      <c r="E156" s="29">
        <v>3.14</v>
      </c>
      <c r="F156" s="26">
        <f t="shared" si="26"/>
        <v>5.9973999999999998</v>
      </c>
      <c r="G156" s="29">
        <v>6.7450000000000001</v>
      </c>
      <c r="H156" s="26">
        <f t="shared" si="27"/>
        <v>12.882949999999999</v>
      </c>
      <c r="I156" s="29">
        <v>3.6025</v>
      </c>
      <c r="J156" s="26">
        <f t="shared" si="28"/>
        <v>6.8807749999999999</v>
      </c>
      <c r="K156" s="18">
        <f t="shared" si="31"/>
        <v>2</v>
      </c>
      <c r="L156" s="106">
        <f t="shared" si="29"/>
        <v>-27.615047024841211</v>
      </c>
      <c r="M156" s="106">
        <f t="shared" si="32"/>
        <v>34.49582202484121</v>
      </c>
      <c r="N156" s="23"/>
      <c r="X156" s="100">
        <v>200</v>
      </c>
      <c r="Y156" s="100">
        <v>40</v>
      </c>
      <c r="Z156" s="106">
        <f t="shared" si="33"/>
        <v>34.49582202484121</v>
      </c>
    </row>
    <row r="157" spans="2:26">
      <c r="B157" s="52">
        <v>41646</v>
      </c>
      <c r="C157" s="53">
        <v>0.125</v>
      </c>
      <c r="D157" s="97">
        <f t="shared" si="30"/>
        <v>41646.125</v>
      </c>
      <c r="E157" s="29">
        <v>2.1775000000000002</v>
      </c>
      <c r="F157" s="26">
        <f t="shared" si="26"/>
        <v>4.1590250000000006</v>
      </c>
      <c r="G157" s="29">
        <v>5.25</v>
      </c>
      <c r="H157" s="26">
        <f t="shared" si="27"/>
        <v>10.0275</v>
      </c>
      <c r="I157" s="29">
        <v>3.07</v>
      </c>
      <c r="J157" s="26">
        <f t="shared" si="28"/>
        <v>5.8636999999999997</v>
      </c>
      <c r="K157" s="18">
        <f t="shared" si="31"/>
        <v>2</v>
      </c>
      <c r="L157" s="106">
        <f t="shared" si="29"/>
        <v>-28.632122024841209</v>
      </c>
      <c r="M157" s="106">
        <f t="shared" si="32"/>
        <v>34.49582202484121</v>
      </c>
      <c r="N157" s="23"/>
      <c r="X157" s="100">
        <v>200</v>
      </c>
      <c r="Y157" s="100">
        <v>40</v>
      </c>
      <c r="Z157" s="106">
        <f t="shared" si="33"/>
        <v>34.49582202484121</v>
      </c>
    </row>
    <row r="158" spans="2:26">
      <c r="B158" s="52">
        <v>41646</v>
      </c>
      <c r="C158" s="53">
        <v>0.16666666666424135</v>
      </c>
      <c r="D158" s="97">
        <f t="shared" si="30"/>
        <v>41646.166666666664</v>
      </c>
      <c r="E158" s="29">
        <v>3.3975</v>
      </c>
      <c r="F158" s="26">
        <f t="shared" si="26"/>
        <v>6.4892249999999994</v>
      </c>
      <c r="G158" s="29">
        <v>7.0774999999999997</v>
      </c>
      <c r="H158" s="26">
        <f t="shared" si="27"/>
        <v>13.518024999999998</v>
      </c>
      <c r="I158" s="29">
        <v>3.6825000000000001</v>
      </c>
      <c r="J158" s="26">
        <f t="shared" si="28"/>
        <v>7.0335749999999999</v>
      </c>
      <c r="K158" s="18">
        <f t="shared" si="31"/>
        <v>2</v>
      </c>
      <c r="L158" s="106">
        <f t="shared" si="29"/>
        <v>-27.462247024841211</v>
      </c>
      <c r="M158" s="106">
        <f t="shared" si="32"/>
        <v>34.49582202484121</v>
      </c>
      <c r="N158" s="23"/>
      <c r="X158" s="100">
        <v>200</v>
      </c>
      <c r="Y158" s="100">
        <v>40</v>
      </c>
      <c r="Z158" s="106">
        <f t="shared" si="33"/>
        <v>34.49582202484121</v>
      </c>
    </row>
    <row r="159" spans="2:26">
      <c r="B159" s="52">
        <v>41646</v>
      </c>
      <c r="C159" s="53">
        <v>0.20833333333575865</v>
      </c>
      <c r="D159" s="97">
        <f t="shared" si="30"/>
        <v>41646.208333333336</v>
      </c>
      <c r="E159" s="29">
        <v>5.2525000000000004</v>
      </c>
      <c r="F159" s="26">
        <f t="shared" si="26"/>
        <v>10.032275</v>
      </c>
      <c r="G159" s="29">
        <v>10.8825</v>
      </c>
      <c r="H159" s="26">
        <f t="shared" si="27"/>
        <v>20.785574999999998</v>
      </c>
      <c r="I159" s="29">
        <v>5.63</v>
      </c>
      <c r="J159" s="26">
        <f t="shared" si="28"/>
        <v>10.753299999999999</v>
      </c>
      <c r="K159" s="18">
        <f t="shared" si="31"/>
        <v>2</v>
      </c>
      <c r="L159" s="106">
        <f t="shared" si="29"/>
        <v>-23.742522024841211</v>
      </c>
      <c r="M159" s="106">
        <f t="shared" si="32"/>
        <v>34.49582202484121</v>
      </c>
      <c r="N159" s="23"/>
      <c r="X159" s="100">
        <v>200</v>
      </c>
      <c r="Y159" s="100">
        <v>40</v>
      </c>
      <c r="Z159" s="106">
        <f t="shared" si="33"/>
        <v>34.49582202484121</v>
      </c>
    </row>
    <row r="160" spans="2:26">
      <c r="B160" s="52">
        <v>41646</v>
      </c>
      <c r="C160" s="53">
        <v>0.25</v>
      </c>
      <c r="D160" s="97">
        <f t="shared" si="30"/>
        <v>41646.25</v>
      </c>
      <c r="E160" s="29">
        <v>7.8775000000000004</v>
      </c>
      <c r="F160" s="26">
        <f t="shared" si="26"/>
        <v>15.046025</v>
      </c>
      <c r="G160" s="29">
        <v>15.467499999999999</v>
      </c>
      <c r="H160" s="26">
        <f t="shared" si="27"/>
        <v>29.542924999999997</v>
      </c>
      <c r="I160" s="29">
        <v>7.59</v>
      </c>
      <c r="J160" s="26">
        <f t="shared" si="28"/>
        <v>14.496899999999998</v>
      </c>
      <c r="K160" s="18">
        <f t="shared" si="31"/>
        <v>2</v>
      </c>
      <c r="L160" s="106">
        <f t="shared" si="29"/>
        <v>-19.998922024841214</v>
      </c>
      <c r="M160" s="106">
        <f t="shared" si="32"/>
        <v>34.49582202484121</v>
      </c>
      <c r="N160" s="23"/>
      <c r="X160" s="100">
        <v>200</v>
      </c>
      <c r="Y160" s="100">
        <v>40</v>
      </c>
      <c r="Z160" s="106">
        <f t="shared" si="33"/>
        <v>34.49582202484121</v>
      </c>
    </row>
    <row r="161" spans="2:26">
      <c r="B161" s="52">
        <v>41646</v>
      </c>
      <c r="C161" s="53">
        <v>0.29166666666424135</v>
      </c>
      <c r="D161" s="97">
        <f t="shared" si="30"/>
        <v>41646.291666666664</v>
      </c>
      <c r="E161" s="29">
        <v>18.105</v>
      </c>
      <c r="F161" s="26">
        <f t="shared" si="26"/>
        <v>34.580550000000002</v>
      </c>
      <c r="G161" s="29">
        <v>37.729999999999997</v>
      </c>
      <c r="H161" s="26">
        <f t="shared" si="27"/>
        <v>72.064299999999989</v>
      </c>
      <c r="I161" s="29">
        <v>19.625</v>
      </c>
      <c r="J161" s="26">
        <f t="shared" si="28"/>
        <v>37.483750000000001</v>
      </c>
      <c r="K161" s="18">
        <f t="shared" si="31"/>
        <v>2</v>
      </c>
      <c r="L161" s="106">
        <f t="shared" si="29"/>
        <v>2.9879279751587902</v>
      </c>
      <c r="M161" s="106">
        <f t="shared" si="32"/>
        <v>34.49582202484121</v>
      </c>
      <c r="N161" s="23"/>
      <c r="X161" s="100">
        <v>200</v>
      </c>
      <c r="Y161" s="100">
        <v>40</v>
      </c>
      <c r="Z161" s="106">
        <f t="shared" si="33"/>
        <v>34.49582202484121</v>
      </c>
    </row>
    <row r="162" spans="2:26">
      <c r="B162" s="52">
        <v>41646</v>
      </c>
      <c r="C162" s="53">
        <v>0.33333333333575865</v>
      </c>
      <c r="D162" s="97">
        <f t="shared" si="30"/>
        <v>41646.333333333336</v>
      </c>
      <c r="E162" s="29">
        <v>25.1325</v>
      </c>
      <c r="F162" s="26">
        <f t="shared" si="26"/>
        <v>48.003074999999995</v>
      </c>
      <c r="G162" s="29">
        <v>49.814999999999998</v>
      </c>
      <c r="H162" s="26">
        <f t="shared" si="27"/>
        <v>95.146649999999994</v>
      </c>
      <c r="I162" s="29">
        <v>24.6875</v>
      </c>
      <c r="J162" s="26">
        <f t="shared" si="28"/>
        <v>47.153124999999996</v>
      </c>
      <c r="K162" s="18">
        <f t="shared" si="31"/>
        <v>2</v>
      </c>
      <c r="L162" s="106">
        <f t="shared" si="29"/>
        <v>12.657302975158785</v>
      </c>
      <c r="M162" s="106">
        <f t="shared" si="32"/>
        <v>34.49582202484121</v>
      </c>
      <c r="N162" s="23"/>
      <c r="X162" s="100">
        <v>200</v>
      </c>
      <c r="Y162" s="100">
        <v>40</v>
      </c>
      <c r="Z162" s="106">
        <f t="shared" si="33"/>
        <v>34.49582202484121</v>
      </c>
    </row>
    <row r="163" spans="2:26">
      <c r="B163" s="52">
        <v>41646</v>
      </c>
      <c r="C163" s="53">
        <v>0.375</v>
      </c>
      <c r="D163" s="97">
        <f t="shared" si="30"/>
        <v>41646.375</v>
      </c>
      <c r="E163" s="29">
        <v>23.5625</v>
      </c>
      <c r="F163" s="26">
        <f t="shared" si="26"/>
        <v>45.004374999999996</v>
      </c>
      <c r="G163" s="29">
        <v>42.454999999999998</v>
      </c>
      <c r="H163" s="26">
        <f t="shared" si="27"/>
        <v>81.08905</v>
      </c>
      <c r="I163" s="29">
        <v>18.897500000000001</v>
      </c>
      <c r="J163" s="26">
        <f t="shared" si="28"/>
        <v>36.094225000000002</v>
      </c>
      <c r="K163" s="18">
        <f t="shared" si="31"/>
        <v>2</v>
      </c>
      <c r="L163" s="106">
        <f t="shared" si="29"/>
        <v>1.5984029751587912</v>
      </c>
      <c r="M163" s="106">
        <f t="shared" si="32"/>
        <v>34.49582202484121</v>
      </c>
      <c r="N163" s="23"/>
      <c r="X163" s="100">
        <v>200</v>
      </c>
      <c r="Y163" s="100">
        <v>40</v>
      </c>
      <c r="Z163" s="106">
        <f t="shared" si="33"/>
        <v>34.49582202484121</v>
      </c>
    </row>
    <row r="164" spans="2:26">
      <c r="B164" s="52">
        <v>41646</v>
      </c>
      <c r="C164" s="53">
        <v>0.41666666666424135</v>
      </c>
      <c r="D164" s="97">
        <f t="shared" si="30"/>
        <v>41646.416666666664</v>
      </c>
      <c r="E164" s="29">
        <v>14.4475</v>
      </c>
      <c r="F164" s="26">
        <f t="shared" si="26"/>
        <v>27.594724999999997</v>
      </c>
      <c r="G164" s="29">
        <v>31.55</v>
      </c>
      <c r="H164" s="26">
        <f t="shared" si="27"/>
        <v>60.2605</v>
      </c>
      <c r="I164" s="29">
        <v>17.105</v>
      </c>
      <c r="J164" s="26">
        <f t="shared" si="28"/>
        <v>32.670549999999999</v>
      </c>
      <c r="K164" s="18">
        <f t="shared" si="31"/>
        <v>2</v>
      </c>
      <c r="L164" s="106">
        <f t="shared" si="29"/>
        <v>-1.8252720248412118</v>
      </c>
      <c r="M164" s="106">
        <f t="shared" si="32"/>
        <v>34.49582202484121</v>
      </c>
      <c r="N164" s="23"/>
      <c r="X164" s="100">
        <v>200</v>
      </c>
      <c r="Y164" s="100">
        <v>40</v>
      </c>
      <c r="Z164" s="106">
        <f t="shared" si="33"/>
        <v>34.49582202484121</v>
      </c>
    </row>
    <row r="165" spans="2:26">
      <c r="B165" s="52">
        <v>41646</v>
      </c>
      <c r="C165" s="53">
        <v>0.45833333333575865</v>
      </c>
      <c r="D165" s="97">
        <f t="shared" si="30"/>
        <v>41646.458333333336</v>
      </c>
      <c r="E165" s="29">
        <v>17.829999999999998</v>
      </c>
      <c r="F165" s="26">
        <f t="shared" si="26"/>
        <v>34.055299999999995</v>
      </c>
      <c r="G165" s="29">
        <v>34.869999999999997</v>
      </c>
      <c r="H165" s="26">
        <f t="shared" si="27"/>
        <v>66.601699999999994</v>
      </c>
      <c r="I165" s="29">
        <v>17.04</v>
      </c>
      <c r="J165" s="26">
        <f t="shared" si="28"/>
        <v>32.546399999999998</v>
      </c>
      <c r="K165" s="18">
        <f t="shared" si="31"/>
        <v>2</v>
      </c>
      <c r="L165" s="106">
        <f t="shared" si="29"/>
        <v>-1.949422024841212</v>
      </c>
      <c r="M165" s="106">
        <f t="shared" si="32"/>
        <v>34.49582202484121</v>
      </c>
      <c r="N165" s="23"/>
      <c r="X165" s="100">
        <v>200</v>
      </c>
      <c r="Y165" s="100">
        <v>40</v>
      </c>
      <c r="Z165" s="106">
        <f t="shared" si="33"/>
        <v>34.49582202484121</v>
      </c>
    </row>
    <row r="166" spans="2:26">
      <c r="B166" s="52">
        <v>41646</v>
      </c>
      <c r="C166" s="53">
        <v>0.5</v>
      </c>
      <c r="D166" s="97">
        <f t="shared" si="30"/>
        <v>41646.5</v>
      </c>
      <c r="E166" s="29">
        <v>11.4625</v>
      </c>
      <c r="F166" s="26">
        <f t="shared" ref="F166:F229" si="34">IF(E166="",NA(),E166*1.91)</f>
        <v>21.893374999999999</v>
      </c>
      <c r="G166" s="29">
        <v>26.407499999999999</v>
      </c>
      <c r="H166" s="26">
        <f t="shared" ref="H166:H229" si="35">IF(G166="",NA(),G166*1.91)</f>
        <v>50.438324999999999</v>
      </c>
      <c r="I166" s="29">
        <v>14.945</v>
      </c>
      <c r="J166" s="26">
        <f t="shared" ref="J166:J229" si="36">IF(I166="",NA(),I166*1.91)</f>
        <v>28.54495</v>
      </c>
      <c r="K166" s="18">
        <f t="shared" si="31"/>
        <v>2</v>
      </c>
      <c r="L166" s="106">
        <f t="shared" si="29"/>
        <v>-5.9508720248412104</v>
      </c>
      <c r="M166" s="106">
        <f t="shared" si="32"/>
        <v>34.49582202484121</v>
      </c>
      <c r="N166" s="23"/>
      <c r="X166" s="100">
        <v>200</v>
      </c>
      <c r="Y166" s="100">
        <v>40</v>
      </c>
      <c r="Z166" s="106">
        <f t="shared" si="33"/>
        <v>34.49582202484121</v>
      </c>
    </row>
    <row r="167" spans="2:26">
      <c r="B167" s="52">
        <v>41646</v>
      </c>
      <c r="C167" s="53">
        <v>0.54166666666424135</v>
      </c>
      <c r="D167" s="97">
        <f t="shared" si="30"/>
        <v>41646.541666666664</v>
      </c>
      <c r="E167" s="29">
        <v>12.56</v>
      </c>
      <c r="F167" s="26">
        <f t="shared" si="34"/>
        <v>23.989599999999999</v>
      </c>
      <c r="G167" s="29">
        <v>25.914999999999999</v>
      </c>
      <c r="H167" s="26">
        <f t="shared" si="35"/>
        <v>49.497649999999993</v>
      </c>
      <c r="I167" s="29">
        <v>13.352499999999999</v>
      </c>
      <c r="J167" s="26">
        <f t="shared" si="36"/>
        <v>25.503274999999999</v>
      </c>
      <c r="K167" s="18">
        <f t="shared" si="31"/>
        <v>2</v>
      </c>
      <c r="L167" s="106">
        <f t="shared" si="29"/>
        <v>-8.9925470248412118</v>
      </c>
      <c r="M167" s="106">
        <f t="shared" si="32"/>
        <v>34.49582202484121</v>
      </c>
      <c r="N167" s="23"/>
      <c r="X167" s="100">
        <v>200</v>
      </c>
      <c r="Y167" s="100">
        <v>40</v>
      </c>
      <c r="Z167" s="106">
        <f t="shared" si="33"/>
        <v>34.49582202484121</v>
      </c>
    </row>
    <row r="168" spans="2:26">
      <c r="B168" s="52">
        <v>41646</v>
      </c>
      <c r="C168" s="53">
        <v>0.58333333333575865</v>
      </c>
      <c r="D168" s="97">
        <f t="shared" si="30"/>
        <v>41646.583333333336</v>
      </c>
      <c r="E168" s="29">
        <v>12.47</v>
      </c>
      <c r="F168" s="26">
        <f t="shared" si="34"/>
        <v>23.817699999999999</v>
      </c>
      <c r="G168" s="29">
        <v>27.1875</v>
      </c>
      <c r="H168" s="26">
        <f t="shared" si="35"/>
        <v>51.928124999999994</v>
      </c>
      <c r="I168" s="29">
        <v>14.717499999999999</v>
      </c>
      <c r="J168" s="26">
        <f t="shared" si="36"/>
        <v>28.110424999999999</v>
      </c>
      <c r="K168" s="18">
        <f t="shared" si="31"/>
        <v>2</v>
      </c>
      <c r="L168" s="106">
        <f t="shared" si="29"/>
        <v>-6.3853970248412111</v>
      </c>
      <c r="M168" s="106">
        <f t="shared" si="32"/>
        <v>34.49582202484121</v>
      </c>
      <c r="N168" s="23"/>
      <c r="X168" s="100">
        <v>200</v>
      </c>
      <c r="Y168" s="100">
        <v>40</v>
      </c>
      <c r="Z168" s="106">
        <f t="shared" si="33"/>
        <v>34.49582202484121</v>
      </c>
    </row>
    <row r="169" spans="2:26">
      <c r="B169" s="52">
        <v>41646</v>
      </c>
      <c r="C169" s="53">
        <v>0.625</v>
      </c>
      <c r="D169" s="97">
        <f t="shared" si="30"/>
        <v>41646.625</v>
      </c>
      <c r="E169" s="29">
        <v>16.510000000000002</v>
      </c>
      <c r="F169" s="26">
        <f t="shared" si="34"/>
        <v>31.534100000000002</v>
      </c>
      <c r="G169" s="29">
        <v>36.67</v>
      </c>
      <c r="H169" s="26">
        <f t="shared" si="35"/>
        <v>70.039699999999996</v>
      </c>
      <c r="I169" s="29">
        <v>20.157499999999999</v>
      </c>
      <c r="J169" s="26">
        <f t="shared" si="36"/>
        <v>38.500824999999999</v>
      </c>
      <c r="K169" s="18">
        <f t="shared" si="31"/>
        <v>2</v>
      </c>
      <c r="L169" s="106">
        <f t="shared" si="29"/>
        <v>4.0050029751587886</v>
      </c>
      <c r="M169" s="106">
        <f t="shared" si="32"/>
        <v>34.49582202484121</v>
      </c>
      <c r="N169" s="23"/>
      <c r="X169" s="100">
        <v>200</v>
      </c>
      <c r="Y169" s="100">
        <v>40</v>
      </c>
      <c r="Z169" s="106">
        <f t="shared" si="33"/>
        <v>34.49582202484121</v>
      </c>
    </row>
    <row r="170" spans="2:26">
      <c r="B170" s="52">
        <v>41646</v>
      </c>
      <c r="C170" s="53">
        <v>0.66666666666424135</v>
      </c>
      <c r="D170" s="97">
        <f t="shared" si="30"/>
        <v>41646.666666666664</v>
      </c>
      <c r="E170" s="29">
        <v>17.155000000000001</v>
      </c>
      <c r="F170" s="26">
        <f t="shared" si="34"/>
        <v>32.76605</v>
      </c>
      <c r="G170" s="29">
        <v>38.0075</v>
      </c>
      <c r="H170" s="26">
        <f t="shared" si="35"/>
        <v>72.594324999999998</v>
      </c>
      <c r="I170" s="29">
        <v>20.852499999999999</v>
      </c>
      <c r="J170" s="26">
        <f t="shared" si="36"/>
        <v>39.828274999999998</v>
      </c>
      <c r="K170" s="18">
        <f t="shared" si="31"/>
        <v>2</v>
      </c>
      <c r="L170" s="106">
        <f t="shared" si="29"/>
        <v>5.3324529751587875</v>
      </c>
      <c r="M170" s="106">
        <f t="shared" si="32"/>
        <v>34.49582202484121</v>
      </c>
      <c r="N170" s="23"/>
      <c r="X170" s="100">
        <v>200</v>
      </c>
      <c r="Y170" s="100">
        <v>40</v>
      </c>
      <c r="Z170" s="106">
        <f t="shared" si="33"/>
        <v>34.49582202484121</v>
      </c>
    </row>
    <row r="171" spans="2:26">
      <c r="B171" s="52">
        <v>41646</v>
      </c>
      <c r="C171" s="53">
        <v>0.70833333333575865</v>
      </c>
      <c r="D171" s="97">
        <f t="shared" si="30"/>
        <v>41646.708333333336</v>
      </c>
      <c r="E171" s="29">
        <v>27.5075</v>
      </c>
      <c r="F171" s="26">
        <f t="shared" si="34"/>
        <v>52.539324999999998</v>
      </c>
      <c r="G171" s="29">
        <v>57.467500000000001</v>
      </c>
      <c r="H171" s="26">
        <f t="shared" si="35"/>
        <v>109.762925</v>
      </c>
      <c r="I171" s="29">
        <v>29.9575</v>
      </c>
      <c r="J171" s="26">
        <f t="shared" si="36"/>
        <v>57.218824999999995</v>
      </c>
      <c r="K171" s="18">
        <f t="shared" si="31"/>
        <v>2</v>
      </c>
      <c r="L171" s="106">
        <f t="shared" si="29"/>
        <v>22.723002975158785</v>
      </c>
      <c r="M171" s="106">
        <f t="shared" si="32"/>
        <v>34.49582202484121</v>
      </c>
      <c r="N171" s="23"/>
      <c r="X171" s="100">
        <v>200</v>
      </c>
      <c r="Y171" s="100">
        <v>40</v>
      </c>
      <c r="Z171" s="106">
        <f t="shared" si="33"/>
        <v>34.49582202484121</v>
      </c>
    </row>
    <row r="172" spans="2:26">
      <c r="B172" s="52">
        <v>41646</v>
      </c>
      <c r="C172" s="53">
        <v>0.75</v>
      </c>
      <c r="D172" s="97">
        <f t="shared" si="30"/>
        <v>41646.75</v>
      </c>
      <c r="E172" s="29">
        <v>20.557500000000001</v>
      </c>
      <c r="F172" s="26">
        <f t="shared" si="34"/>
        <v>39.264825000000002</v>
      </c>
      <c r="G172" s="29">
        <v>46.662500000000001</v>
      </c>
      <c r="H172" s="26">
        <f t="shared" si="35"/>
        <v>89.125375000000005</v>
      </c>
      <c r="I172" s="29">
        <v>26.102499999999999</v>
      </c>
      <c r="J172" s="26">
        <f t="shared" si="36"/>
        <v>49.855774999999994</v>
      </c>
      <c r="K172" s="18">
        <f t="shared" si="31"/>
        <v>2</v>
      </c>
      <c r="L172" s="106">
        <f t="shared" si="29"/>
        <v>15.359952975158784</v>
      </c>
      <c r="M172" s="106">
        <f t="shared" si="32"/>
        <v>34.49582202484121</v>
      </c>
      <c r="N172" s="23"/>
      <c r="X172" s="100">
        <v>200</v>
      </c>
      <c r="Y172" s="100">
        <v>40</v>
      </c>
      <c r="Z172" s="106">
        <f t="shared" si="33"/>
        <v>34.49582202484121</v>
      </c>
    </row>
    <row r="173" spans="2:26">
      <c r="B173" s="52">
        <v>41646</v>
      </c>
      <c r="C173" s="53">
        <v>0.79166666666424135</v>
      </c>
      <c r="D173" s="97">
        <f t="shared" si="30"/>
        <v>41646.791666666664</v>
      </c>
      <c r="E173" s="29">
        <v>13.012499999999999</v>
      </c>
      <c r="F173" s="26">
        <f t="shared" si="34"/>
        <v>24.853874999999999</v>
      </c>
      <c r="G173" s="29">
        <v>31.375</v>
      </c>
      <c r="H173" s="26">
        <f t="shared" si="35"/>
        <v>59.926249999999996</v>
      </c>
      <c r="I173" s="29">
        <v>18.36</v>
      </c>
      <c r="J173" s="26">
        <f t="shared" si="36"/>
        <v>35.067599999999999</v>
      </c>
      <c r="K173" s="18">
        <f t="shared" si="31"/>
        <v>2</v>
      </c>
      <c r="L173" s="106">
        <f t="shared" si="29"/>
        <v>0.57177797515878837</v>
      </c>
      <c r="M173" s="106">
        <f t="shared" si="32"/>
        <v>34.49582202484121</v>
      </c>
      <c r="N173" s="23"/>
      <c r="X173" s="100">
        <v>200</v>
      </c>
      <c r="Y173" s="100">
        <v>40</v>
      </c>
      <c r="Z173" s="106">
        <f t="shared" si="33"/>
        <v>34.49582202484121</v>
      </c>
    </row>
    <row r="174" spans="2:26">
      <c r="B174" s="52">
        <v>41646</v>
      </c>
      <c r="C174" s="53">
        <v>0.83333333333575865</v>
      </c>
      <c r="D174" s="97">
        <f t="shared" si="30"/>
        <v>41646.833333333336</v>
      </c>
      <c r="E174" s="29">
        <v>7.41</v>
      </c>
      <c r="F174" s="26">
        <f t="shared" si="34"/>
        <v>14.1531</v>
      </c>
      <c r="G174" s="29">
        <v>20.094999999999999</v>
      </c>
      <c r="H174" s="26">
        <f t="shared" si="35"/>
        <v>38.381449999999994</v>
      </c>
      <c r="I174" s="29">
        <v>12.6875</v>
      </c>
      <c r="J174" s="26">
        <f t="shared" si="36"/>
        <v>24.233124999999998</v>
      </c>
      <c r="K174" s="18">
        <f t="shared" si="31"/>
        <v>2</v>
      </c>
      <c r="L174" s="106">
        <f t="shared" si="29"/>
        <v>-10.262697024841213</v>
      </c>
      <c r="M174" s="106">
        <f t="shared" si="32"/>
        <v>34.49582202484121</v>
      </c>
      <c r="N174" s="23"/>
      <c r="X174" s="100">
        <v>200</v>
      </c>
      <c r="Y174" s="100">
        <v>40</v>
      </c>
      <c r="Z174" s="106">
        <f t="shared" si="33"/>
        <v>34.49582202484121</v>
      </c>
    </row>
    <row r="175" spans="2:26">
      <c r="B175" s="52">
        <v>41646</v>
      </c>
      <c r="C175" s="53">
        <v>0.875</v>
      </c>
      <c r="D175" s="97">
        <f t="shared" si="30"/>
        <v>41646.875</v>
      </c>
      <c r="E175" s="29">
        <v>5.58</v>
      </c>
      <c r="F175" s="26">
        <f t="shared" si="34"/>
        <v>10.6578</v>
      </c>
      <c r="G175" s="29">
        <v>18.517499999999998</v>
      </c>
      <c r="H175" s="26">
        <f t="shared" si="35"/>
        <v>35.368424999999995</v>
      </c>
      <c r="I175" s="29">
        <v>12.94</v>
      </c>
      <c r="J175" s="26">
        <f t="shared" si="36"/>
        <v>24.715399999999999</v>
      </c>
      <c r="K175" s="18">
        <f t="shared" si="31"/>
        <v>2</v>
      </c>
      <c r="L175" s="106">
        <f t="shared" si="29"/>
        <v>-9.7804220248412115</v>
      </c>
      <c r="M175" s="106">
        <f t="shared" si="32"/>
        <v>34.49582202484121</v>
      </c>
      <c r="N175" s="23"/>
      <c r="X175" s="100">
        <v>200</v>
      </c>
      <c r="Y175" s="100">
        <v>40</v>
      </c>
      <c r="Z175" s="106">
        <f t="shared" si="33"/>
        <v>34.49582202484121</v>
      </c>
    </row>
    <row r="176" spans="2:26">
      <c r="B176" s="52">
        <v>41646</v>
      </c>
      <c r="C176" s="53">
        <v>0.91666666666424135</v>
      </c>
      <c r="D176" s="97">
        <f t="shared" si="30"/>
        <v>41646.916666666664</v>
      </c>
      <c r="E176" s="29">
        <v>7.82</v>
      </c>
      <c r="F176" s="26">
        <f t="shared" si="34"/>
        <v>14.936199999999999</v>
      </c>
      <c r="G176" s="29">
        <v>22.27</v>
      </c>
      <c r="H176" s="26">
        <f t="shared" si="35"/>
        <v>42.535699999999999</v>
      </c>
      <c r="I176" s="29">
        <v>14.452500000000001</v>
      </c>
      <c r="J176" s="26">
        <f t="shared" si="36"/>
        <v>27.604275000000001</v>
      </c>
      <c r="K176" s="18">
        <f t="shared" si="31"/>
        <v>2</v>
      </c>
      <c r="L176" s="106">
        <f t="shared" si="29"/>
        <v>-6.8915470248412092</v>
      </c>
      <c r="M176" s="106">
        <f t="shared" si="32"/>
        <v>34.49582202484121</v>
      </c>
      <c r="N176" s="23"/>
      <c r="X176" s="100">
        <v>200</v>
      </c>
      <c r="Y176" s="100">
        <v>40</v>
      </c>
      <c r="Z176" s="106">
        <f t="shared" si="33"/>
        <v>34.49582202484121</v>
      </c>
    </row>
    <row r="177" spans="2:26">
      <c r="B177" s="52">
        <v>41646</v>
      </c>
      <c r="C177" s="53">
        <v>0.95833333333575865</v>
      </c>
      <c r="D177" s="97">
        <f t="shared" si="30"/>
        <v>41646.958333333336</v>
      </c>
      <c r="E177" s="29">
        <v>5.375</v>
      </c>
      <c r="F177" s="26">
        <f t="shared" si="34"/>
        <v>10.266249999999999</v>
      </c>
      <c r="G177" s="29">
        <v>17.559999999999999</v>
      </c>
      <c r="H177" s="26">
        <f t="shared" si="35"/>
        <v>33.539599999999993</v>
      </c>
      <c r="I177" s="29">
        <v>12.182499999999999</v>
      </c>
      <c r="J177" s="26">
        <f t="shared" si="36"/>
        <v>23.268574999999998</v>
      </c>
      <c r="K177" s="18">
        <f t="shared" si="31"/>
        <v>2</v>
      </c>
      <c r="L177" s="106">
        <f t="shared" si="29"/>
        <v>-11.227247024841212</v>
      </c>
      <c r="M177" s="106">
        <f t="shared" si="32"/>
        <v>34.49582202484121</v>
      </c>
      <c r="N177" s="23"/>
      <c r="X177" s="100">
        <v>200</v>
      </c>
      <c r="Y177" s="100">
        <v>40</v>
      </c>
      <c r="Z177" s="106">
        <f t="shared" si="33"/>
        <v>34.49582202484121</v>
      </c>
    </row>
    <row r="178" spans="2:26">
      <c r="B178" s="52">
        <v>41647</v>
      </c>
      <c r="C178" s="53">
        <v>0</v>
      </c>
      <c r="D178" s="97">
        <f t="shared" si="30"/>
        <v>41647</v>
      </c>
      <c r="E178" s="29">
        <v>4.2225000000000001</v>
      </c>
      <c r="F178" s="26">
        <f t="shared" si="34"/>
        <v>8.0649750000000004</v>
      </c>
      <c r="G178" s="29">
        <v>11.76</v>
      </c>
      <c r="H178" s="26">
        <f t="shared" si="35"/>
        <v>22.461599999999997</v>
      </c>
      <c r="I178" s="29">
        <v>7.54</v>
      </c>
      <c r="J178" s="26">
        <f t="shared" si="36"/>
        <v>14.401399999999999</v>
      </c>
      <c r="K178" s="18">
        <f t="shared" si="31"/>
        <v>3</v>
      </c>
      <c r="L178" s="106">
        <f t="shared" si="29"/>
        <v>-20.094422024841212</v>
      </c>
      <c r="M178" s="106">
        <f t="shared" si="32"/>
        <v>34.49582202484121</v>
      </c>
      <c r="N178" s="23"/>
      <c r="X178" s="100">
        <v>200</v>
      </c>
      <c r="Y178" s="100">
        <v>40</v>
      </c>
      <c r="Z178" s="106">
        <f t="shared" si="33"/>
        <v>34.49582202484121</v>
      </c>
    </row>
    <row r="179" spans="2:26">
      <c r="B179" s="52">
        <v>41647</v>
      </c>
      <c r="C179" s="53">
        <v>4.1666666664241347E-2</v>
      </c>
      <c r="D179" s="97">
        <f t="shared" si="30"/>
        <v>41647.041666666664</v>
      </c>
      <c r="E179" s="29">
        <v>3.44</v>
      </c>
      <c r="F179" s="26">
        <f t="shared" si="34"/>
        <v>6.5703999999999994</v>
      </c>
      <c r="G179" s="29">
        <v>9.5675000000000008</v>
      </c>
      <c r="H179" s="26">
        <f t="shared" si="35"/>
        <v>18.273925000000002</v>
      </c>
      <c r="I179" s="29">
        <v>6.1275000000000004</v>
      </c>
      <c r="J179" s="26">
        <f t="shared" si="36"/>
        <v>11.703525000000001</v>
      </c>
      <c r="K179" s="18">
        <f t="shared" si="31"/>
        <v>3</v>
      </c>
      <c r="L179" s="106">
        <f t="shared" si="29"/>
        <v>-22.792297024841211</v>
      </c>
      <c r="M179" s="106">
        <f t="shared" si="32"/>
        <v>34.49582202484121</v>
      </c>
      <c r="N179" s="23"/>
      <c r="X179" s="100">
        <v>200</v>
      </c>
      <c r="Y179" s="100">
        <v>40</v>
      </c>
      <c r="Z179" s="106">
        <f t="shared" si="33"/>
        <v>34.49582202484121</v>
      </c>
    </row>
    <row r="180" spans="2:26">
      <c r="B180" s="52">
        <v>41647</v>
      </c>
      <c r="C180" s="53">
        <v>8.3333333335758653E-2</v>
      </c>
      <c r="D180" s="97">
        <f t="shared" si="30"/>
        <v>41647.083333333336</v>
      </c>
      <c r="E180" s="29">
        <v>3.8725000000000001</v>
      </c>
      <c r="F180" s="26">
        <f t="shared" si="34"/>
        <v>7.3964749999999997</v>
      </c>
      <c r="G180" s="29">
        <v>7.8224999999999998</v>
      </c>
      <c r="H180" s="26">
        <f t="shared" si="35"/>
        <v>14.940974999999998</v>
      </c>
      <c r="I180" s="29">
        <v>3.9474999999999998</v>
      </c>
      <c r="J180" s="26">
        <f t="shared" si="36"/>
        <v>7.5397249999999989</v>
      </c>
      <c r="K180" s="18">
        <f t="shared" si="31"/>
        <v>3</v>
      </c>
      <c r="L180" s="106">
        <f t="shared" si="29"/>
        <v>-26.956097024841213</v>
      </c>
      <c r="M180" s="106">
        <f t="shared" si="32"/>
        <v>34.49582202484121</v>
      </c>
      <c r="N180" s="23"/>
      <c r="X180" s="100">
        <v>200</v>
      </c>
      <c r="Y180" s="100">
        <v>40</v>
      </c>
      <c r="Z180" s="106">
        <f t="shared" si="33"/>
        <v>34.49582202484121</v>
      </c>
    </row>
    <row r="181" spans="2:26">
      <c r="B181" s="52">
        <v>41647</v>
      </c>
      <c r="C181" s="53">
        <v>0.125</v>
      </c>
      <c r="D181" s="97">
        <f t="shared" si="30"/>
        <v>41647.125</v>
      </c>
      <c r="E181" s="29">
        <v>2.4474999999999998</v>
      </c>
      <c r="F181" s="26">
        <f t="shared" si="34"/>
        <v>4.6747249999999996</v>
      </c>
      <c r="G181" s="29">
        <v>6.3049999999999997</v>
      </c>
      <c r="H181" s="26">
        <f t="shared" si="35"/>
        <v>12.042549999999999</v>
      </c>
      <c r="I181" s="29">
        <v>3.855</v>
      </c>
      <c r="J181" s="26">
        <f t="shared" si="36"/>
        <v>7.3630499999999994</v>
      </c>
      <c r="K181" s="18">
        <f t="shared" si="31"/>
        <v>3</v>
      </c>
      <c r="L181" s="106">
        <f t="shared" si="29"/>
        <v>-27.132772024841209</v>
      </c>
      <c r="M181" s="106">
        <f t="shared" si="32"/>
        <v>34.49582202484121</v>
      </c>
      <c r="N181" s="23"/>
      <c r="X181" s="100">
        <v>200</v>
      </c>
      <c r="Y181" s="100">
        <v>40</v>
      </c>
      <c r="Z181" s="106">
        <f t="shared" si="33"/>
        <v>34.49582202484121</v>
      </c>
    </row>
    <row r="182" spans="2:26">
      <c r="B182" s="52">
        <v>41647</v>
      </c>
      <c r="C182" s="53">
        <v>0.16666666666424135</v>
      </c>
      <c r="D182" s="97">
        <f t="shared" si="30"/>
        <v>41647.166666666664</v>
      </c>
      <c r="E182" s="29">
        <v>3.63</v>
      </c>
      <c r="F182" s="26">
        <f t="shared" si="34"/>
        <v>6.9332999999999991</v>
      </c>
      <c r="G182" s="29">
        <v>8.1050000000000004</v>
      </c>
      <c r="H182" s="26">
        <f t="shared" si="35"/>
        <v>15.480550000000001</v>
      </c>
      <c r="I182" s="29">
        <v>4.4749999999999996</v>
      </c>
      <c r="J182" s="26">
        <f t="shared" si="36"/>
        <v>8.5472499999999982</v>
      </c>
      <c r="K182" s="18">
        <f t="shared" si="31"/>
        <v>3</v>
      </c>
      <c r="L182" s="106">
        <f t="shared" si="29"/>
        <v>-25.948572024841212</v>
      </c>
      <c r="M182" s="106">
        <f t="shared" si="32"/>
        <v>34.49582202484121</v>
      </c>
      <c r="N182" s="23"/>
      <c r="X182" s="100">
        <v>200</v>
      </c>
      <c r="Y182" s="100">
        <v>40</v>
      </c>
      <c r="Z182" s="106">
        <f t="shared" si="33"/>
        <v>34.49582202484121</v>
      </c>
    </row>
    <row r="183" spans="2:26">
      <c r="B183" s="52">
        <v>41647</v>
      </c>
      <c r="C183" s="53">
        <v>0.20833333333575865</v>
      </c>
      <c r="D183" s="97">
        <f t="shared" si="30"/>
        <v>41647.208333333336</v>
      </c>
      <c r="E183" s="29">
        <v>9.0924999999999994</v>
      </c>
      <c r="F183" s="26">
        <f t="shared" si="34"/>
        <v>17.366674999999997</v>
      </c>
      <c r="G183" s="29">
        <v>16.767499999999998</v>
      </c>
      <c r="H183" s="26">
        <f t="shared" si="35"/>
        <v>32.025924999999994</v>
      </c>
      <c r="I183" s="29">
        <v>7.6749999999999998</v>
      </c>
      <c r="J183" s="26">
        <f t="shared" si="36"/>
        <v>14.659249999999998</v>
      </c>
      <c r="K183" s="18">
        <f t="shared" si="31"/>
        <v>3</v>
      </c>
      <c r="L183" s="106">
        <f t="shared" si="29"/>
        <v>-19.83657202484121</v>
      </c>
      <c r="M183" s="106">
        <f t="shared" si="32"/>
        <v>34.49582202484121</v>
      </c>
      <c r="N183" s="23"/>
      <c r="X183" s="100">
        <v>200</v>
      </c>
      <c r="Y183" s="100">
        <v>40</v>
      </c>
      <c r="Z183" s="106">
        <f t="shared" si="33"/>
        <v>34.49582202484121</v>
      </c>
    </row>
    <row r="184" spans="2:26">
      <c r="B184" s="52">
        <v>41647</v>
      </c>
      <c r="C184" s="53">
        <v>0.25</v>
      </c>
      <c r="D184" s="97">
        <f t="shared" si="30"/>
        <v>41647.25</v>
      </c>
      <c r="E184" s="29">
        <v>9.4175000000000004</v>
      </c>
      <c r="F184" s="26">
        <f t="shared" si="34"/>
        <v>17.987425000000002</v>
      </c>
      <c r="G184" s="29">
        <v>21.945</v>
      </c>
      <c r="H184" s="26">
        <f t="shared" si="35"/>
        <v>41.914949999999997</v>
      </c>
      <c r="I184" s="29">
        <v>12.53</v>
      </c>
      <c r="J184" s="26">
        <f t="shared" si="36"/>
        <v>23.932299999999998</v>
      </c>
      <c r="K184" s="18">
        <f t="shared" si="31"/>
        <v>3</v>
      </c>
      <c r="L184" s="106">
        <f t="shared" si="29"/>
        <v>-10.563522024841212</v>
      </c>
      <c r="M184" s="106">
        <f t="shared" si="32"/>
        <v>34.49582202484121</v>
      </c>
      <c r="N184" s="23"/>
      <c r="X184" s="100">
        <v>200</v>
      </c>
      <c r="Y184" s="100">
        <v>40</v>
      </c>
      <c r="Z184" s="106">
        <f t="shared" si="33"/>
        <v>34.49582202484121</v>
      </c>
    </row>
    <row r="185" spans="2:26">
      <c r="B185" s="52">
        <v>41647</v>
      </c>
      <c r="C185" s="53">
        <v>0.29166666666424135</v>
      </c>
      <c r="D185" s="97">
        <f t="shared" si="30"/>
        <v>41647.291666666664</v>
      </c>
      <c r="E185" s="29">
        <v>20.747499999999999</v>
      </c>
      <c r="F185" s="26">
        <f t="shared" si="34"/>
        <v>39.627724999999998</v>
      </c>
      <c r="G185" s="29">
        <v>44.59</v>
      </c>
      <c r="H185" s="26">
        <f t="shared" si="35"/>
        <v>85.166899999999998</v>
      </c>
      <c r="I185" s="29">
        <v>23.842500000000001</v>
      </c>
      <c r="J185" s="26">
        <f t="shared" si="36"/>
        <v>45.539175</v>
      </c>
      <c r="K185" s="18">
        <f t="shared" si="31"/>
        <v>3</v>
      </c>
      <c r="L185" s="106">
        <f t="shared" si="29"/>
        <v>11.04335297515879</v>
      </c>
      <c r="M185" s="106">
        <f t="shared" si="32"/>
        <v>34.49582202484121</v>
      </c>
      <c r="N185" s="23"/>
      <c r="X185" s="100">
        <v>200</v>
      </c>
      <c r="Y185" s="100">
        <v>40</v>
      </c>
      <c r="Z185" s="106">
        <f t="shared" si="33"/>
        <v>34.49582202484121</v>
      </c>
    </row>
    <row r="186" spans="2:26">
      <c r="B186" s="52">
        <v>41647</v>
      </c>
      <c r="C186" s="53">
        <v>0.33333333333575865</v>
      </c>
      <c r="D186" s="97">
        <f t="shared" si="30"/>
        <v>41647.333333333336</v>
      </c>
      <c r="E186" s="29">
        <v>35.857500000000002</v>
      </c>
      <c r="F186" s="26">
        <f t="shared" si="34"/>
        <v>68.487825000000001</v>
      </c>
      <c r="G186" s="29">
        <v>69.967500000000001</v>
      </c>
      <c r="H186" s="26">
        <f t="shared" si="35"/>
        <v>133.637925</v>
      </c>
      <c r="I186" s="29">
        <v>34.11</v>
      </c>
      <c r="J186" s="26">
        <f t="shared" si="36"/>
        <v>65.150099999999995</v>
      </c>
      <c r="K186" s="18">
        <f t="shared" si="31"/>
        <v>3</v>
      </c>
      <c r="L186" s="106">
        <f t="shared" si="29"/>
        <v>30.654277975158784</v>
      </c>
      <c r="M186" s="106">
        <f t="shared" si="32"/>
        <v>34.49582202484121</v>
      </c>
      <c r="N186" s="23"/>
      <c r="X186" s="100">
        <v>200</v>
      </c>
      <c r="Y186" s="100">
        <v>40</v>
      </c>
      <c r="Z186" s="106">
        <f t="shared" si="33"/>
        <v>34.49582202484121</v>
      </c>
    </row>
    <row r="187" spans="2:26">
      <c r="B187" s="52">
        <v>41647</v>
      </c>
      <c r="C187" s="53">
        <v>0.375</v>
      </c>
      <c r="D187" s="97">
        <f t="shared" si="30"/>
        <v>41647.375</v>
      </c>
      <c r="E187" s="29">
        <v>29.74</v>
      </c>
      <c r="F187" s="26">
        <f t="shared" si="34"/>
        <v>56.803399999999996</v>
      </c>
      <c r="G187" s="29">
        <v>58.662500000000001</v>
      </c>
      <c r="H187" s="26">
        <f t="shared" si="35"/>
        <v>112.04537499999999</v>
      </c>
      <c r="I187" s="29">
        <v>28.922499999999999</v>
      </c>
      <c r="J187" s="26">
        <f t="shared" si="36"/>
        <v>55.241974999999996</v>
      </c>
      <c r="K187" s="18">
        <f t="shared" si="31"/>
        <v>3</v>
      </c>
      <c r="L187" s="106">
        <f t="shared" si="29"/>
        <v>20.746152975158786</v>
      </c>
      <c r="M187" s="106">
        <f t="shared" si="32"/>
        <v>34.49582202484121</v>
      </c>
      <c r="N187" s="23"/>
      <c r="X187" s="100">
        <v>200</v>
      </c>
      <c r="Y187" s="100">
        <v>40</v>
      </c>
      <c r="Z187" s="106">
        <f t="shared" si="33"/>
        <v>34.49582202484121</v>
      </c>
    </row>
    <row r="188" spans="2:26">
      <c r="B188" s="52">
        <v>41647</v>
      </c>
      <c r="C188" s="53">
        <v>0.41666666666424135</v>
      </c>
      <c r="D188" s="97">
        <f t="shared" si="30"/>
        <v>41647.416666666664</v>
      </c>
      <c r="E188" s="29">
        <v>21.0425</v>
      </c>
      <c r="F188" s="26">
        <f t="shared" si="34"/>
        <v>40.191175000000001</v>
      </c>
      <c r="G188" s="29">
        <v>44.884999999999998</v>
      </c>
      <c r="H188" s="26">
        <f t="shared" si="35"/>
        <v>85.730349999999987</v>
      </c>
      <c r="I188" s="29">
        <v>23.842500000000001</v>
      </c>
      <c r="J188" s="26">
        <f t="shared" si="36"/>
        <v>45.539175</v>
      </c>
      <c r="K188" s="18">
        <f t="shared" si="31"/>
        <v>3</v>
      </c>
      <c r="L188" s="106">
        <f t="shared" si="29"/>
        <v>11.04335297515879</v>
      </c>
      <c r="M188" s="106">
        <f t="shared" si="32"/>
        <v>34.49582202484121</v>
      </c>
      <c r="N188" s="23"/>
      <c r="X188" s="100">
        <v>200</v>
      </c>
      <c r="Y188" s="100">
        <v>40</v>
      </c>
      <c r="Z188" s="106">
        <f t="shared" si="33"/>
        <v>34.49582202484121</v>
      </c>
    </row>
    <row r="189" spans="2:26">
      <c r="B189" s="52">
        <v>41647</v>
      </c>
      <c r="C189" s="53">
        <v>0.45833333333575865</v>
      </c>
      <c r="D189" s="97">
        <f t="shared" si="30"/>
        <v>41647.458333333336</v>
      </c>
      <c r="E189" s="29">
        <v>23.33</v>
      </c>
      <c r="F189" s="26">
        <f t="shared" si="34"/>
        <v>44.560299999999998</v>
      </c>
      <c r="G189" s="29">
        <v>50.034999999999997</v>
      </c>
      <c r="H189" s="26">
        <f t="shared" si="35"/>
        <v>95.566849999999988</v>
      </c>
      <c r="I189" s="29">
        <v>26.704999999999998</v>
      </c>
      <c r="J189" s="26">
        <f t="shared" si="36"/>
        <v>51.006549999999997</v>
      </c>
      <c r="K189" s="18">
        <f t="shared" si="31"/>
        <v>3</v>
      </c>
      <c r="L189" s="106">
        <f t="shared" si="29"/>
        <v>16.510727975158787</v>
      </c>
      <c r="M189" s="106">
        <f t="shared" si="32"/>
        <v>34.49582202484121</v>
      </c>
      <c r="N189" s="23"/>
      <c r="X189" s="100">
        <v>200</v>
      </c>
      <c r="Y189" s="100">
        <v>40</v>
      </c>
      <c r="Z189" s="106">
        <f t="shared" si="33"/>
        <v>34.49582202484121</v>
      </c>
    </row>
    <row r="190" spans="2:26">
      <c r="B190" s="52">
        <v>41647</v>
      </c>
      <c r="C190" s="53">
        <v>0.5</v>
      </c>
      <c r="D190" s="97">
        <f t="shared" si="30"/>
        <v>41647.5</v>
      </c>
      <c r="E190" s="29">
        <v>28.1875</v>
      </c>
      <c r="F190" s="26">
        <f t="shared" si="34"/>
        <v>53.838124999999998</v>
      </c>
      <c r="G190" s="29">
        <v>56.0625</v>
      </c>
      <c r="H190" s="26">
        <f t="shared" si="35"/>
        <v>107.079375</v>
      </c>
      <c r="I190" s="29">
        <v>27.875</v>
      </c>
      <c r="J190" s="26">
        <f t="shared" si="36"/>
        <v>53.241250000000001</v>
      </c>
      <c r="K190" s="18">
        <f t="shared" si="31"/>
        <v>3</v>
      </c>
      <c r="L190" s="106">
        <f t="shared" si="29"/>
        <v>18.74542797515879</v>
      </c>
      <c r="M190" s="106">
        <f t="shared" si="32"/>
        <v>34.49582202484121</v>
      </c>
      <c r="N190" s="23"/>
      <c r="X190" s="100">
        <v>200</v>
      </c>
      <c r="Y190" s="100">
        <v>40</v>
      </c>
      <c r="Z190" s="106">
        <f t="shared" si="33"/>
        <v>34.49582202484121</v>
      </c>
    </row>
    <row r="191" spans="2:26">
      <c r="B191" s="52">
        <v>41647</v>
      </c>
      <c r="C191" s="53">
        <v>0.54166666666424135</v>
      </c>
      <c r="D191" s="97">
        <f t="shared" si="30"/>
        <v>41647.541666666664</v>
      </c>
      <c r="E191" s="29">
        <v>31.434999999999999</v>
      </c>
      <c r="F191" s="26">
        <f t="shared" si="34"/>
        <v>60.040849999999992</v>
      </c>
      <c r="G191" s="29">
        <v>60.767499999999998</v>
      </c>
      <c r="H191" s="26">
        <f t="shared" si="35"/>
        <v>116.06592499999999</v>
      </c>
      <c r="I191" s="29">
        <v>29.3325</v>
      </c>
      <c r="J191" s="26">
        <f t="shared" si="36"/>
        <v>56.025074999999994</v>
      </c>
      <c r="K191" s="18">
        <f t="shared" si="31"/>
        <v>3</v>
      </c>
      <c r="L191" s="106">
        <f t="shared" si="29"/>
        <v>21.529252975158784</v>
      </c>
      <c r="M191" s="106">
        <f t="shared" si="32"/>
        <v>34.49582202484121</v>
      </c>
      <c r="N191" s="57"/>
      <c r="X191" s="100">
        <v>200</v>
      </c>
      <c r="Y191" s="100">
        <v>40</v>
      </c>
      <c r="Z191" s="106">
        <f t="shared" si="33"/>
        <v>34.49582202484121</v>
      </c>
    </row>
    <row r="192" spans="2:26">
      <c r="B192" s="52">
        <v>41647</v>
      </c>
      <c r="C192" s="53">
        <v>0.58333333333575865</v>
      </c>
      <c r="D192" s="97">
        <f t="shared" si="30"/>
        <v>41647.583333333336</v>
      </c>
      <c r="E192" s="29">
        <v>28.9175</v>
      </c>
      <c r="F192" s="26">
        <f t="shared" si="34"/>
        <v>55.232424999999999</v>
      </c>
      <c r="G192" s="29">
        <v>59.9925</v>
      </c>
      <c r="H192" s="26">
        <f t="shared" si="35"/>
        <v>114.58567499999999</v>
      </c>
      <c r="I192" s="29">
        <v>31.07</v>
      </c>
      <c r="J192" s="26">
        <f t="shared" si="36"/>
        <v>59.343699999999998</v>
      </c>
      <c r="K192" s="18">
        <f t="shared" si="31"/>
        <v>3</v>
      </c>
      <c r="L192" s="106">
        <f t="shared" si="29"/>
        <v>24.847877975158788</v>
      </c>
      <c r="M192" s="106">
        <f t="shared" si="32"/>
        <v>34.49582202484121</v>
      </c>
      <c r="N192" s="23"/>
      <c r="X192" s="100">
        <v>200</v>
      </c>
      <c r="Y192" s="100">
        <v>40</v>
      </c>
      <c r="Z192" s="106">
        <f t="shared" si="33"/>
        <v>34.49582202484121</v>
      </c>
    </row>
    <row r="193" spans="2:26">
      <c r="B193" s="52">
        <v>41647</v>
      </c>
      <c r="C193" s="53">
        <v>0.625</v>
      </c>
      <c r="D193" s="97">
        <f t="shared" si="30"/>
        <v>41647.625</v>
      </c>
      <c r="E193" s="29" t="s">
        <v>126</v>
      </c>
      <c r="F193" s="26"/>
      <c r="G193" s="29" t="s">
        <v>126</v>
      </c>
      <c r="H193" s="26"/>
      <c r="I193" s="29" t="s">
        <v>126</v>
      </c>
      <c r="J193" s="26"/>
      <c r="K193" s="18">
        <f t="shared" si="31"/>
        <v>3</v>
      </c>
      <c r="L193" s="106" t="e">
        <f t="shared" si="29"/>
        <v>#N/A</v>
      </c>
      <c r="M193" s="106">
        <f t="shared" si="32"/>
        <v>34.49582202484121</v>
      </c>
      <c r="N193" s="23"/>
      <c r="X193" s="100">
        <v>200</v>
      </c>
      <c r="Y193" s="100">
        <v>40</v>
      </c>
      <c r="Z193" s="106">
        <f t="shared" si="33"/>
        <v>34.49582202484121</v>
      </c>
    </row>
    <row r="194" spans="2:26">
      <c r="B194" s="52">
        <v>41647</v>
      </c>
      <c r="C194" s="53">
        <v>0.66666666666424135</v>
      </c>
      <c r="D194" s="97">
        <f t="shared" si="30"/>
        <v>41647.666666666664</v>
      </c>
      <c r="E194" s="29">
        <v>39.99</v>
      </c>
      <c r="F194" s="26">
        <f t="shared" si="34"/>
        <v>76.380899999999997</v>
      </c>
      <c r="G194" s="29">
        <v>75.844999999999999</v>
      </c>
      <c r="H194" s="26">
        <f t="shared" si="35"/>
        <v>144.86394999999999</v>
      </c>
      <c r="I194" s="29">
        <v>35.852499999999999</v>
      </c>
      <c r="J194" s="26">
        <f t="shared" si="36"/>
        <v>68.478274999999996</v>
      </c>
      <c r="K194" s="18">
        <f t="shared" si="31"/>
        <v>3</v>
      </c>
      <c r="L194" s="106">
        <f t="shared" si="29"/>
        <v>33.982452975158786</v>
      </c>
      <c r="M194" s="106">
        <f t="shared" si="32"/>
        <v>34.49582202484121</v>
      </c>
      <c r="N194" s="23"/>
      <c r="X194" s="100">
        <v>200</v>
      </c>
      <c r="Y194" s="100">
        <v>40</v>
      </c>
      <c r="Z194" s="106">
        <f t="shared" si="33"/>
        <v>34.49582202484121</v>
      </c>
    </row>
    <row r="195" spans="2:26">
      <c r="B195" s="52">
        <v>41647</v>
      </c>
      <c r="C195" s="53">
        <v>0.70833333333575865</v>
      </c>
      <c r="D195" s="97">
        <f t="shared" si="30"/>
        <v>41647.708333333336</v>
      </c>
      <c r="E195" s="29">
        <v>100.3575</v>
      </c>
      <c r="F195" s="26">
        <f t="shared" si="34"/>
        <v>191.68282500000001</v>
      </c>
      <c r="G195" s="29">
        <v>155.08750000000001</v>
      </c>
      <c r="H195" s="26">
        <f t="shared" si="35"/>
        <v>296.21712500000001</v>
      </c>
      <c r="I195" s="29">
        <v>54.73</v>
      </c>
      <c r="J195" s="26">
        <f t="shared" si="36"/>
        <v>104.53429999999999</v>
      </c>
      <c r="K195" s="18">
        <f t="shared" si="31"/>
        <v>3</v>
      </c>
      <c r="L195" s="106">
        <f t="shared" si="29"/>
        <v>70.03847797515877</v>
      </c>
      <c r="M195" s="106">
        <f t="shared" si="32"/>
        <v>34.49582202484121</v>
      </c>
      <c r="N195" s="23"/>
      <c r="X195" s="100">
        <v>200</v>
      </c>
      <c r="Y195" s="100">
        <v>40</v>
      </c>
      <c r="Z195" s="106">
        <f t="shared" si="33"/>
        <v>34.49582202484121</v>
      </c>
    </row>
    <row r="196" spans="2:26">
      <c r="B196" s="52">
        <v>41647</v>
      </c>
      <c r="C196" s="53">
        <v>0.75</v>
      </c>
      <c r="D196" s="97">
        <f t="shared" si="30"/>
        <v>41647.75</v>
      </c>
      <c r="E196" s="29">
        <v>67.497500000000002</v>
      </c>
      <c r="F196" s="26">
        <f t="shared" si="34"/>
        <v>128.92022499999999</v>
      </c>
      <c r="G196" s="29">
        <v>120.13249999999999</v>
      </c>
      <c r="H196" s="26">
        <f t="shared" si="35"/>
        <v>229.45307499999998</v>
      </c>
      <c r="I196" s="29">
        <v>52.634999999999998</v>
      </c>
      <c r="J196" s="26">
        <f t="shared" si="36"/>
        <v>100.53285</v>
      </c>
      <c r="K196" s="18">
        <f t="shared" si="31"/>
        <v>3</v>
      </c>
      <c r="L196" s="106">
        <f t="shared" si="29"/>
        <v>66.037027975158793</v>
      </c>
      <c r="M196" s="106">
        <f t="shared" si="32"/>
        <v>34.49582202484121</v>
      </c>
      <c r="N196" s="23"/>
      <c r="X196" s="100">
        <v>200</v>
      </c>
      <c r="Y196" s="100">
        <v>40</v>
      </c>
      <c r="Z196" s="106">
        <f t="shared" si="33"/>
        <v>34.49582202484121</v>
      </c>
    </row>
    <row r="197" spans="2:26">
      <c r="B197" s="52">
        <v>41647</v>
      </c>
      <c r="C197" s="53">
        <v>0.79166666666424135</v>
      </c>
      <c r="D197" s="97">
        <f t="shared" si="30"/>
        <v>41647.791666666664</v>
      </c>
      <c r="E197" s="29">
        <v>23.852499999999999</v>
      </c>
      <c r="F197" s="26">
        <f t="shared" si="34"/>
        <v>45.558274999999995</v>
      </c>
      <c r="G197" s="29">
        <v>54.895000000000003</v>
      </c>
      <c r="H197" s="26">
        <f t="shared" si="35"/>
        <v>104.84945</v>
      </c>
      <c r="I197" s="29">
        <v>31.04</v>
      </c>
      <c r="J197" s="26">
        <f t="shared" si="36"/>
        <v>59.286399999999993</v>
      </c>
      <c r="K197" s="18">
        <f t="shared" si="31"/>
        <v>3</v>
      </c>
      <c r="L197" s="106">
        <f t="shared" si="29"/>
        <v>24.790577975158783</v>
      </c>
      <c r="M197" s="106">
        <f t="shared" si="32"/>
        <v>34.49582202484121</v>
      </c>
      <c r="N197" s="23"/>
      <c r="X197" s="100">
        <v>200</v>
      </c>
      <c r="Y197" s="100">
        <v>40</v>
      </c>
      <c r="Z197" s="106">
        <f t="shared" si="33"/>
        <v>34.49582202484121</v>
      </c>
    </row>
    <row r="198" spans="2:26">
      <c r="B198" s="52">
        <v>41647</v>
      </c>
      <c r="C198" s="53">
        <v>0.83333333333575865</v>
      </c>
      <c r="D198" s="97">
        <f t="shared" si="30"/>
        <v>41647.833333333336</v>
      </c>
      <c r="E198" s="29">
        <v>20.765000000000001</v>
      </c>
      <c r="F198" s="26">
        <f t="shared" si="34"/>
        <v>39.661149999999999</v>
      </c>
      <c r="G198" s="29">
        <v>49.664999999999999</v>
      </c>
      <c r="H198" s="26">
        <f t="shared" si="35"/>
        <v>94.86014999999999</v>
      </c>
      <c r="I198" s="29">
        <v>28.897500000000001</v>
      </c>
      <c r="J198" s="26">
        <f t="shared" si="36"/>
        <v>55.194224999999996</v>
      </c>
      <c r="K198" s="18">
        <f t="shared" si="31"/>
        <v>3</v>
      </c>
      <c r="L198" s="106">
        <f t="shared" si="29"/>
        <v>20.698402975158785</v>
      </c>
      <c r="M198" s="106">
        <f t="shared" si="32"/>
        <v>34.49582202484121</v>
      </c>
      <c r="N198" s="23"/>
      <c r="X198" s="100">
        <v>200</v>
      </c>
      <c r="Y198" s="100">
        <v>40</v>
      </c>
      <c r="Z198" s="106">
        <f t="shared" si="33"/>
        <v>34.49582202484121</v>
      </c>
    </row>
    <row r="199" spans="2:26">
      <c r="B199" s="52">
        <v>41647</v>
      </c>
      <c r="C199" s="53">
        <v>0.875</v>
      </c>
      <c r="D199" s="97">
        <f t="shared" si="30"/>
        <v>41647.875</v>
      </c>
      <c r="E199" s="29">
        <v>8.9649999999999999</v>
      </c>
      <c r="F199" s="26">
        <f t="shared" si="34"/>
        <v>17.123149999999999</v>
      </c>
      <c r="G199" s="29">
        <v>20.412500000000001</v>
      </c>
      <c r="H199" s="26">
        <f t="shared" si="35"/>
        <v>38.987875000000003</v>
      </c>
      <c r="I199" s="29">
        <v>11.4475</v>
      </c>
      <c r="J199" s="26">
        <f t="shared" si="36"/>
        <v>21.864725</v>
      </c>
      <c r="K199" s="18">
        <f t="shared" si="31"/>
        <v>3</v>
      </c>
      <c r="L199" s="106">
        <f t="shared" si="29"/>
        <v>-12.63109702484121</v>
      </c>
      <c r="M199" s="106">
        <f t="shared" si="32"/>
        <v>34.49582202484121</v>
      </c>
      <c r="N199" s="23"/>
      <c r="X199" s="100">
        <v>200</v>
      </c>
      <c r="Y199" s="100">
        <v>40</v>
      </c>
      <c r="Z199" s="106">
        <f t="shared" si="33"/>
        <v>34.49582202484121</v>
      </c>
    </row>
    <row r="200" spans="2:26">
      <c r="B200" s="52">
        <v>41647</v>
      </c>
      <c r="C200" s="53">
        <v>0.91666666666424135</v>
      </c>
      <c r="D200" s="97">
        <f t="shared" si="30"/>
        <v>41647.916666666664</v>
      </c>
      <c r="E200" s="29">
        <v>7.49</v>
      </c>
      <c r="F200" s="26">
        <f t="shared" si="34"/>
        <v>14.305899999999999</v>
      </c>
      <c r="G200" s="29">
        <v>15.7875</v>
      </c>
      <c r="H200" s="26">
        <f t="shared" si="35"/>
        <v>30.154124999999997</v>
      </c>
      <c r="I200" s="29">
        <v>8.2974999999999994</v>
      </c>
      <c r="J200" s="26">
        <f t="shared" si="36"/>
        <v>15.848224999999998</v>
      </c>
      <c r="K200" s="18">
        <f t="shared" si="31"/>
        <v>3</v>
      </c>
      <c r="L200" s="106">
        <f t="shared" si="29"/>
        <v>-18.647597024841211</v>
      </c>
      <c r="M200" s="106">
        <f t="shared" si="32"/>
        <v>34.49582202484121</v>
      </c>
      <c r="N200" s="23"/>
      <c r="X200" s="100">
        <v>200</v>
      </c>
      <c r="Y200" s="100">
        <v>40</v>
      </c>
      <c r="Z200" s="106">
        <f t="shared" si="33"/>
        <v>34.49582202484121</v>
      </c>
    </row>
    <row r="201" spans="2:26">
      <c r="B201" s="52">
        <v>41647</v>
      </c>
      <c r="C201" s="53">
        <v>0.95833333333575865</v>
      </c>
      <c r="D201" s="97">
        <f t="shared" si="30"/>
        <v>41647.958333333336</v>
      </c>
      <c r="E201" s="29">
        <v>8.4725000000000001</v>
      </c>
      <c r="F201" s="26">
        <f t="shared" si="34"/>
        <v>16.182475</v>
      </c>
      <c r="G201" s="29">
        <v>16.594999999999999</v>
      </c>
      <c r="H201" s="26">
        <f t="shared" si="35"/>
        <v>31.696449999999995</v>
      </c>
      <c r="I201" s="29">
        <v>8.1225000000000005</v>
      </c>
      <c r="J201" s="26">
        <f t="shared" si="36"/>
        <v>15.513975</v>
      </c>
      <c r="K201" s="18">
        <f t="shared" si="31"/>
        <v>3</v>
      </c>
      <c r="L201" s="106">
        <f t="shared" si="29"/>
        <v>-18.981847024841208</v>
      </c>
      <c r="M201" s="106">
        <f t="shared" si="32"/>
        <v>34.49582202484121</v>
      </c>
      <c r="N201" s="23"/>
      <c r="X201" s="100">
        <v>200</v>
      </c>
      <c r="Y201" s="100">
        <v>40</v>
      </c>
      <c r="Z201" s="106">
        <f t="shared" si="33"/>
        <v>34.49582202484121</v>
      </c>
    </row>
    <row r="202" spans="2:26">
      <c r="B202" s="52">
        <v>41648</v>
      </c>
      <c r="C202" s="53">
        <v>0</v>
      </c>
      <c r="D202" s="97">
        <f t="shared" si="30"/>
        <v>41648</v>
      </c>
      <c r="E202" s="29">
        <v>6.7275</v>
      </c>
      <c r="F202" s="26">
        <f t="shared" si="34"/>
        <v>12.849525</v>
      </c>
      <c r="G202" s="29">
        <v>15.932499999999999</v>
      </c>
      <c r="H202" s="26">
        <f t="shared" si="35"/>
        <v>30.431074999999996</v>
      </c>
      <c r="I202" s="29">
        <v>9.2074999999999996</v>
      </c>
      <c r="J202" s="26">
        <f t="shared" si="36"/>
        <v>17.586324999999999</v>
      </c>
      <c r="K202" s="18">
        <f t="shared" si="31"/>
        <v>4</v>
      </c>
      <c r="L202" s="106">
        <f t="shared" ref="L202:L265" si="37">IF(J202="",NA(),J202-(AVERAGE($J$10:$J$8769)))</f>
        <v>-16.909497024841212</v>
      </c>
      <c r="M202" s="106">
        <f t="shared" si="32"/>
        <v>34.49582202484121</v>
      </c>
      <c r="N202" s="23"/>
      <c r="X202" s="100">
        <v>200</v>
      </c>
      <c r="Y202" s="100">
        <v>40</v>
      </c>
      <c r="Z202" s="106">
        <f t="shared" si="33"/>
        <v>34.49582202484121</v>
      </c>
    </row>
    <row r="203" spans="2:26">
      <c r="B203" s="52">
        <v>41648</v>
      </c>
      <c r="C203" s="53">
        <v>4.1666666664241347E-2</v>
      </c>
      <c r="D203" s="97">
        <f t="shared" ref="D203:D266" si="38">B203+C203</f>
        <v>41648.041666666664</v>
      </c>
      <c r="E203" s="29">
        <v>7.3775000000000004</v>
      </c>
      <c r="F203" s="26">
        <f t="shared" si="34"/>
        <v>14.091025</v>
      </c>
      <c r="G203" s="29">
        <v>16.495000000000001</v>
      </c>
      <c r="H203" s="26">
        <f t="shared" si="35"/>
        <v>31.50545</v>
      </c>
      <c r="I203" s="29">
        <v>9.1150000000000002</v>
      </c>
      <c r="J203" s="26">
        <f t="shared" si="36"/>
        <v>17.409649999999999</v>
      </c>
      <c r="K203" s="18">
        <f t="shared" ref="K203:K266" si="39">WEEKDAY(D203,2)</f>
        <v>4</v>
      </c>
      <c r="L203" s="106">
        <f t="shared" si="37"/>
        <v>-17.086172024841211</v>
      </c>
      <c r="M203" s="106">
        <f t="shared" ref="M203:M266" si="40">$U$11</f>
        <v>34.49582202484121</v>
      </c>
      <c r="N203" s="23"/>
      <c r="X203" s="100">
        <v>200</v>
      </c>
      <c r="Y203" s="100">
        <v>40</v>
      </c>
      <c r="Z203" s="106">
        <f t="shared" ref="Z203:Z266" si="41">$U$11</f>
        <v>34.49582202484121</v>
      </c>
    </row>
    <row r="204" spans="2:26">
      <c r="B204" s="52">
        <v>41648</v>
      </c>
      <c r="C204" s="53">
        <v>8.3333333335758653E-2</v>
      </c>
      <c r="D204" s="97">
        <f t="shared" si="38"/>
        <v>41648.083333333336</v>
      </c>
      <c r="E204" s="29">
        <v>5.5149999999999997</v>
      </c>
      <c r="F204" s="26">
        <f t="shared" si="34"/>
        <v>10.53365</v>
      </c>
      <c r="G204" s="29">
        <v>9.5924999999999994</v>
      </c>
      <c r="H204" s="26">
        <f t="shared" si="35"/>
        <v>18.321674999999999</v>
      </c>
      <c r="I204" s="29">
        <v>4.0774999999999997</v>
      </c>
      <c r="J204" s="26">
        <f t="shared" si="36"/>
        <v>7.7880249999999993</v>
      </c>
      <c r="K204" s="18">
        <f t="shared" si="39"/>
        <v>4</v>
      </c>
      <c r="L204" s="106">
        <f t="shared" si="37"/>
        <v>-26.707797024841213</v>
      </c>
      <c r="M204" s="106">
        <f t="shared" si="40"/>
        <v>34.49582202484121</v>
      </c>
      <c r="N204" s="23"/>
      <c r="X204" s="100">
        <v>200</v>
      </c>
      <c r="Y204" s="100">
        <v>40</v>
      </c>
      <c r="Z204" s="106">
        <f t="shared" si="41"/>
        <v>34.49582202484121</v>
      </c>
    </row>
    <row r="205" spans="2:26">
      <c r="B205" s="52">
        <v>41648</v>
      </c>
      <c r="C205" s="53">
        <v>0.125</v>
      </c>
      <c r="D205" s="97">
        <f t="shared" si="38"/>
        <v>41648.125</v>
      </c>
      <c r="E205" s="29">
        <v>5.7824999999999998</v>
      </c>
      <c r="F205" s="26">
        <f t="shared" si="34"/>
        <v>11.044574999999998</v>
      </c>
      <c r="G205" s="29">
        <v>9.8774999999999995</v>
      </c>
      <c r="H205" s="26">
        <f t="shared" si="35"/>
        <v>18.866024999999997</v>
      </c>
      <c r="I205" s="29">
        <v>4.0949999999999998</v>
      </c>
      <c r="J205" s="26">
        <f t="shared" si="36"/>
        <v>7.8214499999999996</v>
      </c>
      <c r="K205" s="18">
        <f t="shared" si="39"/>
        <v>4</v>
      </c>
      <c r="L205" s="106">
        <f t="shared" si="37"/>
        <v>-26.674372024841212</v>
      </c>
      <c r="M205" s="106">
        <f t="shared" si="40"/>
        <v>34.49582202484121</v>
      </c>
      <c r="N205" s="23"/>
      <c r="X205" s="100">
        <v>200</v>
      </c>
      <c r="Y205" s="100">
        <v>40</v>
      </c>
      <c r="Z205" s="106">
        <f t="shared" si="41"/>
        <v>34.49582202484121</v>
      </c>
    </row>
    <row r="206" spans="2:26">
      <c r="B206" s="52">
        <v>41648</v>
      </c>
      <c r="C206" s="53">
        <v>0.16666666666424135</v>
      </c>
      <c r="D206" s="97">
        <f t="shared" si="38"/>
        <v>41648.166666666664</v>
      </c>
      <c r="E206" s="29">
        <v>6.7074999999999996</v>
      </c>
      <c r="F206" s="26">
        <f t="shared" si="34"/>
        <v>12.811324999999998</v>
      </c>
      <c r="G206" s="29">
        <v>14.067500000000001</v>
      </c>
      <c r="H206" s="26">
        <f t="shared" si="35"/>
        <v>26.868925000000001</v>
      </c>
      <c r="I206" s="29">
        <v>7.3624999999999998</v>
      </c>
      <c r="J206" s="26">
        <f t="shared" si="36"/>
        <v>14.062374999999999</v>
      </c>
      <c r="K206" s="18">
        <f t="shared" si="39"/>
        <v>4</v>
      </c>
      <c r="L206" s="106">
        <f t="shared" si="37"/>
        <v>-20.433447024841211</v>
      </c>
      <c r="M206" s="106">
        <f t="shared" si="40"/>
        <v>34.49582202484121</v>
      </c>
      <c r="N206" s="23"/>
      <c r="X206" s="100">
        <v>200</v>
      </c>
      <c r="Y206" s="100">
        <v>40</v>
      </c>
      <c r="Z206" s="106">
        <f t="shared" si="41"/>
        <v>34.49582202484121</v>
      </c>
    </row>
    <row r="207" spans="2:26">
      <c r="B207" s="52">
        <v>41648</v>
      </c>
      <c r="C207" s="53">
        <v>0.20833333333575865</v>
      </c>
      <c r="D207" s="97">
        <f t="shared" si="38"/>
        <v>41648.208333333336</v>
      </c>
      <c r="E207" s="29">
        <v>10.039999999999999</v>
      </c>
      <c r="F207" s="26">
        <f t="shared" si="34"/>
        <v>19.176399999999997</v>
      </c>
      <c r="G207" s="29">
        <v>20.057500000000001</v>
      </c>
      <c r="H207" s="26">
        <f t="shared" si="35"/>
        <v>38.309825000000004</v>
      </c>
      <c r="I207" s="29">
        <v>10.02</v>
      </c>
      <c r="J207" s="26">
        <f t="shared" si="36"/>
        <v>19.138199999999998</v>
      </c>
      <c r="K207" s="18">
        <f t="shared" si="39"/>
        <v>4</v>
      </c>
      <c r="L207" s="106">
        <f t="shared" si="37"/>
        <v>-15.357622024841213</v>
      </c>
      <c r="M207" s="106">
        <f t="shared" si="40"/>
        <v>34.49582202484121</v>
      </c>
      <c r="N207" s="23"/>
      <c r="X207" s="100">
        <v>200</v>
      </c>
      <c r="Y207" s="100">
        <v>40</v>
      </c>
      <c r="Z207" s="106">
        <f t="shared" si="41"/>
        <v>34.49582202484121</v>
      </c>
    </row>
    <row r="208" spans="2:26">
      <c r="B208" s="52">
        <v>41648</v>
      </c>
      <c r="C208" s="53">
        <v>0.25</v>
      </c>
      <c r="D208" s="97">
        <f t="shared" si="38"/>
        <v>41648.25</v>
      </c>
      <c r="E208" s="29">
        <v>14.4475</v>
      </c>
      <c r="F208" s="26">
        <f t="shared" si="34"/>
        <v>27.594724999999997</v>
      </c>
      <c r="G208" s="29">
        <v>27.445</v>
      </c>
      <c r="H208" s="26">
        <f t="shared" si="35"/>
        <v>52.41995</v>
      </c>
      <c r="I208" s="29">
        <v>13.0025</v>
      </c>
      <c r="J208" s="26">
        <f t="shared" si="36"/>
        <v>24.834774999999997</v>
      </c>
      <c r="K208" s="18">
        <f t="shared" si="39"/>
        <v>4</v>
      </c>
      <c r="L208" s="106">
        <f t="shared" si="37"/>
        <v>-9.6610470248412135</v>
      </c>
      <c r="M208" s="106">
        <f t="shared" si="40"/>
        <v>34.49582202484121</v>
      </c>
      <c r="N208" s="23"/>
      <c r="X208" s="100">
        <v>200</v>
      </c>
      <c r="Y208" s="100">
        <v>40</v>
      </c>
      <c r="Z208" s="106">
        <f t="shared" si="41"/>
        <v>34.49582202484121</v>
      </c>
    </row>
    <row r="209" spans="2:26">
      <c r="B209" s="52">
        <v>41648</v>
      </c>
      <c r="C209" s="53">
        <v>0.29166666666424135</v>
      </c>
      <c r="D209" s="97">
        <f t="shared" si="38"/>
        <v>41648.291666666664</v>
      </c>
      <c r="E209" s="29">
        <v>21.087499999999999</v>
      </c>
      <c r="F209" s="26">
        <f t="shared" si="34"/>
        <v>40.277124999999998</v>
      </c>
      <c r="G209" s="29">
        <v>40.39</v>
      </c>
      <c r="H209" s="26">
        <f t="shared" si="35"/>
        <v>77.144899999999993</v>
      </c>
      <c r="I209" s="29">
        <v>19.302499999999998</v>
      </c>
      <c r="J209" s="26">
        <f t="shared" si="36"/>
        <v>36.867774999999995</v>
      </c>
      <c r="K209" s="18">
        <f t="shared" si="39"/>
        <v>4</v>
      </c>
      <c r="L209" s="106">
        <f t="shared" si="37"/>
        <v>2.3719529751587842</v>
      </c>
      <c r="M209" s="106">
        <f t="shared" si="40"/>
        <v>34.49582202484121</v>
      </c>
      <c r="N209" s="23"/>
      <c r="X209" s="100">
        <v>200</v>
      </c>
      <c r="Y209" s="100">
        <v>40</v>
      </c>
      <c r="Z209" s="106">
        <f t="shared" si="41"/>
        <v>34.49582202484121</v>
      </c>
    </row>
    <row r="210" spans="2:26">
      <c r="B210" s="52">
        <v>41648</v>
      </c>
      <c r="C210" s="53">
        <v>0.33333333333575865</v>
      </c>
      <c r="D210" s="97">
        <f t="shared" si="38"/>
        <v>41648.333333333336</v>
      </c>
      <c r="E210" s="29">
        <v>35.375</v>
      </c>
      <c r="F210" s="26">
        <f t="shared" si="34"/>
        <v>67.566249999999997</v>
      </c>
      <c r="G210" s="29">
        <v>63.557499999999997</v>
      </c>
      <c r="H210" s="26">
        <f t="shared" si="35"/>
        <v>121.39482499999998</v>
      </c>
      <c r="I210" s="29">
        <v>28.18</v>
      </c>
      <c r="J210" s="26">
        <f t="shared" si="36"/>
        <v>53.823799999999999</v>
      </c>
      <c r="K210" s="18">
        <f t="shared" si="39"/>
        <v>4</v>
      </c>
      <c r="L210" s="106">
        <f t="shared" si="37"/>
        <v>19.327977975158788</v>
      </c>
      <c r="M210" s="106">
        <f t="shared" si="40"/>
        <v>34.49582202484121</v>
      </c>
      <c r="N210" s="23"/>
      <c r="X210" s="100">
        <v>200</v>
      </c>
      <c r="Y210" s="100">
        <v>40</v>
      </c>
      <c r="Z210" s="106">
        <f t="shared" si="41"/>
        <v>34.49582202484121</v>
      </c>
    </row>
    <row r="211" spans="2:26">
      <c r="B211" s="52">
        <v>41648</v>
      </c>
      <c r="C211" s="53">
        <v>0.375</v>
      </c>
      <c r="D211" s="97">
        <f t="shared" si="38"/>
        <v>41648.375</v>
      </c>
      <c r="E211" s="29">
        <v>26.607500000000002</v>
      </c>
      <c r="F211" s="26">
        <f t="shared" si="34"/>
        <v>50.820325000000004</v>
      </c>
      <c r="G211" s="29">
        <v>50.087499999999999</v>
      </c>
      <c r="H211" s="26">
        <f t="shared" si="35"/>
        <v>95.667124999999999</v>
      </c>
      <c r="I211" s="29">
        <v>23.482500000000002</v>
      </c>
      <c r="J211" s="26">
        <f t="shared" si="36"/>
        <v>44.851575000000004</v>
      </c>
      <c r="K211" s="18">
        <f t="shared" si="39"/>
        <v>4</v>
      </c>
      <c r="L211" s="106">
        <f t="shared" si="37"/>
        <v>10.355752975158794</v>
      </c>
      <c r="M211" s="106">
        <f t="shared" si="40"/>
        <v>34.49582202484121</v>
      </c>
      <c r="N211" s="23"/>
      <c r="X211" s="100">
        <v>200</v>
      </c>
      <c r="Y211" s="100">
        <v>40</v>
      </c>
      <c r="Z211" s="106">
        <f t="shared" si="41"/>
        <v>34.49582202484121</v>
      </c>
    </row>
    <row r="212" spans="2:26">
      <c r="B212" s="52">
        <v>41648</v>
      </c>
      <c r="C212" s="53">
        <v>0.41666666666424135</v>
      </c>
      <c r="D212" s="97">
        <f t="shared" si="38"/>
        <v>41648.416666666664</v>
      </c>
      <c r="E212" s="29">
        <v>40.770000000000003</v>
      </c>
      <c r="F212" s="26">
        <f t="shared" si="34"/>
        <v>77.870699999999999</v>
      </c>
      <c r="G212" s="29">
        <v>67.482500000000002</v>
      </c>
      <c r="H212" s="26">
        <f t="shared" si="35"/>
        <v>128.89157499999999</v>
      </c>
      <c r="I212" s="29">
        <v>26.71</v>
      </c>
      <c r="J212" s="26">
        <f t="shared" si="36"/>
        <v>51.016100000000002</v>
      </c>
      <c r="K212" s="18">
        <f t="shared" si="39"/>
        <v>4</v>
      </c>
      <c r="L212" s="106">
        <f t="shared" si="37"/>
        <v>16.520277975158791</v>
      </c>
      <c r="M212" s="106">
        <f t="shared" si="40"/>
        <v>34.49582202484121</v>
      </c>
      <c r="N212" s="23"/>
      <c r="X212" s="100">
        <v>200</v>
      </c>
      <c r="Y212" s="100">
        <v>40</v>
      </c>
      <c r="Z212" s="106">
        <f t="shared" si="41"/>
        <v>34.49582202484121</v>
      </c>
    </row>
    <row r="213" spans="2:26">
      <c r="B213" s="52">
        <v>41648</v>
      </c>
      <c r="C213" s="53">
        <v>0.45833333333575865</v>
      </c>
      <c r="D213" s="97">
        <f t="shared" si="38"/>
        <v>41648.458333333336</v>
      </c>
      <c r="E213" s="29">
        <v>32.82</v>
      </c>
      <c r="F213" s="26">
        <f t="shared" si="34"/>
        <v>62.686199999999999</v>
      </c>
      <c r="G213" s="29">
        <v>64.484999999999999</v>
      </c>
      <c r="H213" s="26">
        <f t="shared" si="35"/>
        <v>123.16634999999999</v>
      </c>
      <c r="I213" s="29">
        <v>31.664999999999999</v>
      </c>
      <c r="J213" s="26">
        <f t="shared" si="36"/>
        <v>60.480149999999995</v>
      </c>
      <c r="K213" s="18">
        <f t="shared" si="39"/>
        <v>4</v>
      </c>
      <c r="L213" s="106">
        <f t="shared" si="37"/>
        <v>25.984327975158784</v>
      </c>
      <c r="M213" s="106">
        <f t="shared" si="40"/>
        <v>34.49582202484121</v>
      </c>
      <c r="N213" s="23"/>
      <c r="X213" s="100">
        <v>200</v>
      </c>
      <c r="Y213" s="100">
        <v>40</v>
      </c>
      <c r="Z213" s="106">
        <f t="shared" si="41"/>
        <v>34.49582202484121</v>
      </c>
    </row>
    <row r="214" spans="2:26">
      <c r="B214" s="52">
        <v>41648</v>
      </c>
      <c r="C214" s="53">
        <v>0.5</v>
      </c>
      <c r="D214" s="97">
        <f t="shared" si="38"/>
        <v>41648.5</v>
      </c>
      <c r="E214" s="29">
        <v>19.8475</v>
      </c>
      <c r="F214" s="26">
        <f t="shared" si="34"/>
        <v>37.908724999999997</v>
      </c>
      <c r="G214" s="29">
        <v>39.627499999999998</v>
      </c>
      <c r="H214" s="26">
        <f t="shared" si="35"/>
        <v>75.688524999999998</v>
      </c>
      <c r="I214" s="29">
        <v>19.782499999999999</v>
      </c>
      <c r="J214" s="26">
        <f t="shared" si="36"/>
        <v>37.784574999999997</v>
      </c>
      <c r="K214" s="18">
        <f t="shared" si="39"/>
        <v>4</v>
      </c>
      <c r="L214" s="106">
        <f t="shared" si="37"/>
        <v>3.2887529751587863</v>
      </c>
      <c r="M214" s="106">
        <f t="shared" si="40"/>
        <v>34.49582202484121</v>
      </c>
      <c r="N214" s="23"/>
      <c r="X214" s="100">
        <v>200</v>
      </c>
      <c r="Y214" s="100">
        <v>40</v>
      </c>
      <c r="Z214" s="106">
        <f t="shared" si="41"/>
        <v>34.49582202484121</v>
      </c>
    </row>
    <row r="215" spans="2:26">
      <c r="B215" s="52">
        <v>41648</v>
      </c>
      <c r="C215" s="53">
        <v>0.54166666666424135</v>
      </c>
      <c r="D215" s="97">
        <f t="shared" si="38"/>
        <v>41648.541666666664</v>
      </c>
      <c r="E215" s="29">
        <v>21.822500000000002</v>
      </c>
      <c r="F215" s="26">
        <f t="shared" si="34"/>
        <v>41.680975000000004</v>
      </c>
      <c r="G215" s="29">
        <v>38.770000000000003</v>
      </c>
      <c r="H215" s="26">
        <f t="shared" si="35"/>
        <v>74.050700000000006</v>
      </c>
      <c r="I215" s="29">
        <v>16.945</v>
      </c>
      <c r="J215" s="26">
        <f t="shared" si="36"/>
        <v>32.36495</v>
      </c>
      <c r="K215" s="18">
        <f t="shared" si="39"/>
        <v>4</v>
      </c>
      <c r="L215" s="106">
        <f t="shared" si="37"/>
        <v>-2.1308720248412101</v>
      </c>
      <c r="M215" s="106">
        <f t="shared" si="40"/>
        <v>34.49582202484121</v>
      </c>
      <c r="N215" s="23"/>
      <c r="X215" s="100">
        <v>200</v>
      </c>
      <c r="Y215" s="100">
        <v>40</v>
      </c>
      <c r="Z215" s="106">
        <f t="shared" si="41"/>
        <v>34.49582202484121</v>
      </c>
    </row>
    <row r="216" spans="2:26">
      <c r="B216" s="52">
        <v>41648</v>
      </c>
      <c r="C216" s="53">
        <v>0.58333333333575865</v>
      </c>
      <c r="D216" s="97">
        <f t="shared" si="38"/>
        <v>41648.583333333336</v>
      </c>
      <c r="E216" s="29">
        <v>20.515000000000001</v>
      </c>
      <c r="F216" s="26">
        <f t="shared" si="34"/>
        <v>39.18365</v>
      </c>
      <c r="G216" s="29">
        <v>36.18</v>
      </c>
      <c r="H216" s="26">
        <f t="shared" si="35"/>
        <v>69.103799999999993</v>
      </c>
      <c r="I216" s="29">
        <v>15.664999999999999</v>
      </c>
      <c r="J216" s="26">
        <f t="shared" si="36"/>
        <v>29.920149999999996</v>
      </c>
      <c r="K216" s="18">
        <f t="shared" si="39"/>
        <v>4</v>
      </c>
      <c r="L216" s="106">
        <f t="shared" si="37"/>
        <v>-4.5756720248412144</v>
      </c>
      <c r="M216" s="106">
        <f t="shared" si="40"/>
        <v>34.49582202484121</v>
      </c>
      <c r="N216" s="23"/>
      <c r="X216" s="100">
        <v>200</v>
      </c>
      <c r="Y216" s="100">
        <v>40</v>
      </c>
      <c r="Z216" s="106">
        <f t="shared" si="41"/>
        <v>34.49582202484121</v>
      </c>
    </row>
    <row r="217" spans="2:26">
      <c r="B217" s="52">
        <v>41648</v>
      </c>
      <c r="C217" s="53">
        <v>0.625</v>
      </c>
      <c r="D217" s="97">
        <f t="shared" si="38"/>
        <v>41648.625</v>
      </c>
      <c r="E217" s="29">
        <v>27.864999999999998</v>
      </c>
      <c r="F217" s="26">
        <f t="shared" si="34"/>
        <v>53.222149999999992</v>
      </c>
      <c r="G217" s="29">
        <v>53.18</v>
      </c>
      <c r="H217" s="26">
        <f t="shared" si="35"/>
        <v>101.57379999999999</v>
      </c>
      <c r="I217" s="29">
        <v>25.3125</v>
      </c>
      <c r="J217" s="26">
        <f t="shared" si="36"/>
        <v>48.346874999999997</v>
      </c>
      <c r="K217" s="18">
        <f t="shared" si="39"/>
        <v>4</v>
      </c>
      <c r="L217" s="106">
        <f t="shared" si="37"/>
        <v>13.851052975158787</v>
      </c>
      <c r="M217" s="106">
        <f t="shared" si="40"/>
        <v>34.49582202484121</v>
      </c>
      <c r="N217" s="23"/>
      <c r="X217" s="100">
        <v>200</v>
      </c>
      <c r="Y217" s="100">
        <v>40</v>
      </c>
      <c r="Z217" s="106">
        <f t="shared" si="41"/>
        <v>34.49582202484121</v>
      </c>
    </row>
    <row r="218" spans="2:26">
      <c r="B218" s="52">
        <v>41648</v>
      </c>
      <c r="C218" s="53">
        <v>0.66666666666424135</v>
      </c>
      <c r="D218" s="97">
        <f t="shared" si="38"/>
        <v>41648.666666666664</v>
      </c>
      <c r="E218" s="29">
        <v>28.4</v>
      </c>
      <c r="F218" s="26">
        <f t="shared" si="34"/>
        <v>54.243999999999993</v>
      </c>
      <c r="G218" s="29">
        <v>53.215000000000003</v>
      </c>
      <c r="H218" s="26">
        <f t="shared" si="35"/>
        <v>101.64065000000001</v>
      </c>
      <c r="I218" s="29">
        <v>24.817499999999999</v>
      </c>
      <c r="J218" s="26">
        <f t="shared" si="36"/>
        <v>47.401424999999996</v>
      </c>
      <c r="K218" s="18">
        <f t="shared" si="39"/>
        <v>4</v>
      </c>
      <c r="L218" s="106">
        <f t="shared" si="37"/>
        <v>12.905602975158786</v>
      </c>
      <c r="M218" s="106">
        <f t="shared" si="40"/>
        <v>34.49582202484121</v>
      </c>
      <c r="N218" s="23"/>
      <c r="X218" s="100">
        <v>200</v>
      </c>
      <c r="Y218" s="100">
        <v>40</v>
      </c>
      <c r="Z218" s="106">
        <f t="shared" si="41"/>
        <v>34.49582202484121</v>
      </c>
    </row>
    <row r="219" spans="2:26">
      <c r="B219" s="52">
        <v>41648</v>
      </c>
      <c r="C219" s="53">
        <v>0.70833333333575865</v>
      </c>
      <c r="D219" s="97">
        <f t="shared" si="38"/>
        <v>41648.708333333336</v>
      </c>
      <c r="E219" s="29">
        <v>34.2425</v>
      </c>
      <c r="F219" s="26">
        <f t="shared" si="34"/>
        <v>65.40317499999999</v>
      </c>
      <c r="G219" s="29">
        <v>64.057500000000005</v>
      </c>
      <c r="H219" s="26">
        <f t="shared" si="35"/>
        <v>122.34982500000001</v>
      </c>
      <c r="I219" s="29">
        <v>29.815000000000001</v>
      </c>
      <c r="J219" s="26">
        <f t="shared" si="36"/>
        <v>56.946649999999998</v>
      </c>
      <c r="K219" s="18">
        <f t="shared" si="39"/>
        <v>4</v>
      </c>
      <c r="L219" s="106">
        <f t="shared" si="37"/>
        <v>22.450827975158788</v>
      </c>
      <c r="M219" s="106">
        <f t="shared" si="40"/>
        <v>34.49582202484121</v>
      </c>
      <c r="N219" s="23"/>
      <c r="X219" s="100">
        <v>200</v>
      </c>
      <c r="Y219" s="100">
        <v>40</v>
      </c>
      <c r="Z219" s="106">
        <f t="shared" si="41"/>
        <v>34.49582202484121</v>
      </c>
    </row>
    <row r="220" spans="2:26">
      <c r="B220" s="52">
        <v>41648</v>
      </c>
      <c r="C220" s="53">
        <v>0.75</v>
      </c>
      <c r="D220" s="97">
        <f t="shared" si="38"/>
        <v>41648.75</v>
      </c>
      <c r="E220" s="29">
        <v>29.94</v>
      </c>
      <c r="F220" s="26">
        <f t="shared" si="34"/>
        <v>57.185400000000001</v>
      </c>
      <c r="G220" s="29">
        <v>58.795000000000002</v>
      </c>
      <c r="H220" s="26">
        <f t="shared" si="35"/>
        <v>112.29845</v>
      </c>
      <c r="I220" s="29">
        <v>28.852499999999999</v>
      </c>
      <c r="J220" s="26">
        <f t="shared" si="36"/>
        <v>55.108274999999999</v>
      </c>
      <c r="K220" s="18">
        <f t="shared" si="39"/>
        <v>4</v>
      </c>
      <c r="L220" s="106">
        <f t="shared" si="37"/>
        <v>20.612452975158789</v>
      </c>
      <c r="M220" s="106">
        <f t="shared" si="40"/>
        <v>34.49582202484121</v>
      </c>
      <c r="N220" s="23"/>
      <c r="X220" s="100">
        <v>200</v>
      </c>
      <c r="Y220" s="100">
        <v>40</v>
      </c>
      <c r="Z220" s="106">
        <f t="shared" si="41"/>
        <v>34.49582202484121</v>
      </c>
    </row>
    <row r="221" spans="2:26">
      <c r="B221" s="52">
        <v>41648</v>
      </c>
      <c r="C221" s="53">
        <v>0.79166666666424135</v>
      </c>
      <c r="D221" s="97">
        <f t="shared" si="38"/>
        <v>41648.791666666664</v>
      </c>
      <c r="E221" s="29">
        <v>13.57</v>
      </c>
      <c r="F221" s="26">
        <f t="shared" si="34"/>
        <v>25.918700000000001</v>
      </c>
      <c r="G221" s="29">
        <v>31.27</v>
      </c>
      <c r="H221" s="26">
        <f t="shared" si="35"/>
        <v>59.725699999999996</v>
      </c>
      <c r="I221" s="29">
        <v>17.697500000000002</v>
      </c>
      <c r="J221" s="26">
        <f t="shared" si="36"/>
        <v>33.802225</v>
      </c>
      <c r="K221" s="18">
        <f t="shared" si="39"/>
        <v>4</v>
      </c>
      <c r="L221" s="106">
        <f t="shared" si="37"/>
        <v>-0.69359702484121044</v>
      </c>
      <c r="M221" s="106">
        <f t="shared" si="40"/>
        <v>34.49582202484121</v>
      </c>
      <c r="N221" s="23"/>
      <c r="X221" s="100">
        <v>200</v>
      </c>
      <c r="Y221" s="100">
        <v>40</v>
      </c>
      <c r="Z221" s="106">
        <f t="shared" si="41"/>
        <v>34.49582202484121</v>
      </c>
    </row>
    <row r="222" spans="2:26">
      <c r="B222" s="52">
        <v>41648</v>
      </c>
      <c r="C222" s="53">
        <v>0.83333333333575865</v>
      </c>
      <c r="D222" s="97">
        <f t="shared" si="38"/>
        <v>41648.833333333336</v>
      </c>
      <c r="E222" s="29">
        <v>10.27</v>
      </c>
      <c r="F222" s="26">
        <f t="shared" si="34"/>
        <v>19.615699999999997</v>
      </c>
      <c r="G222" s="29">
        <v>24.92</v>
      </c>
      <c r="H222" s="26">
        <f t="shared" si="35"/>
        <v>47.597200000000001</v>
      </c>
      <c r="I222" s="29">
        <v>14.6525</v>
      </c>
      <c r="J222" s="26">
        <f t="shared" si="36"/>
        <v>27.986274999999999</v>
      </c>
      <c r="K222" s="18">
        <f t="shared" si="39"/>
        <v>4</v>
      </c>
      <c r="L222" s="106">
        <f t="shared" si="37"/>
        <v>-6.5095470248412113</v>
      </c>
      <c r="M222" s="106">
        <f t="shared" si="40"/>
        <v>34.49582202484121</v>
      </c>
      <c r="N222" s="23"/>
      <c r="X222" s="100">
        <v>200</v>
      </c>
      <c r="Y222" s="100">
        <v>40</v>
      </c>
      <c r="Z222" s="106">
        <f t="shared" si="41"/>
        <v>34.49582202484121</v>
      </c>
    </row>
    <row r="223" spans="2:26">
      <c r="B223" s="52">
        <v>41648</v>
      </c>
      <c r="C223" s="53">
        <v>0.875</v>
      </c>
      <c r="D223" s="97">
        <f t="shared" si="38"/>
        <v>41648.875</v>
      </c>
      <c r="E223" s="29">
        <v>8.5474999999999994</v>
      </c>
      <c r="F223" s="26">
        <f t="shared" si="34"/>
        <v>16.325724999999998</v>
      </c>
      <c r="G223" s="29">
        <v>19.515000000000001</v>
      </c>
      <c r="H223" s="26">
        <f t="shared" si="35"/>
        <v>37.273649999999996</v>
      </c>
      <c r="I223" s="29">
        <v>10.967499999999999</v>
      </c>
      <c r="J223" s="26">
        <f t="shared" si="36"/>
        <v>20.947924999999998</v>
      </c>
      <c r="K223" s="18">
        <f t="shared" si="39"/>
        <v>4</v>
      </c>
      <c r="L223" s="106">
        <f t="shared" si="37"/>
        <v>-13.547897024841212</v>
      </c>
      <c r="M223" s="106">
        <f t="shared" si="40"/>
        <v>34.49582202484121</v>
      </c>
      <c r="N223" s="23"/>
      <c r="X223" s="100">
        <v>200</v>
      </c>
      <c r="Y223" s="100">
        <v>40</v>
      </c>
      <c r="Z223" s="106">
        <f t="shared" si="41"/>
        <v>34.49582202484121</v>
      </c>
    </row>
    <row r="224" spans="2:26">
      <c r="B224" s="52">
        <v>41648</v>
      </c>
      <c r="C224" s="53">
        <v>0.91666666666424135</v>
      </c>
      <c r="D224" s="97">
        <f t="shared" si="38"/>
        <v>41648.916666666664</v>
      </c>
      <c r="E224" s="29">
        <v>14.6975</v>
      </c>
      <c r="F224" s="26">
        <f t="shared" si="34"/>
        <v>28.072225</v>
      </c>
      <c r="G224" s="29">
        <v>30.552499999999998</v>
      </c>
      <c r="H224" s="26">
        <f t="shared" si="35"/>
        <v>58.355274999999992</v>
      </c>
      <c r="I224" s="29">
        <v>15.852499999999999</v>
      </c>
      <c r="J224" s="26">
        <f t="shared" si="36"/>
        <v>30.278274999999997</v>
      </c>
      <c r="K224" s="18">
        <f t="shared" si="39"/>
        <v>4</v>
      </c>
      <c r="L224" s="106">
        <f t="shared" si="37"/>
        <v>-4.2175470248412132</v>
      </c>
      <c r="M224" s="106">
        <f t="shared" si="40"/>
        <v>34.49582202484121</v>
      </c>
      <c r="N224" s="23"/>
      <c r="X224" s="100">
        <v>200</v>
      </c>
      <c r="Y224" s="100">
        <v>40</v>
      </c>
      <c r="Z224" s="106">
        <f t="shared" si="41"/>
        <v>34.49582202484121</v>
      </c>
    </row>
    <row r="225" spans="2:26">
      <c r="B225" s="52">
        <v>41648</v>
      </c>
      <c r="C225" s="53">
        <v>0.95833333333575865</v>
      </c>
      <c r="D225" s="97">
        <f t="shared" si="38"/>
        <v>41648.958333333336</v>
      </c>
      <c r="E225" s="29">
        <v>9.25</v>
      </c>
      <c r="F225" s="26">
        <f t="shared" si="34"/>
        <v>17.6675</v>
      </c>
      <c r="G225" s="29">
        <v>26.877500000000001</v>
      </c>
      <c r="H225" s="26">
        <f t="shared" si="35"/>
        <v>51.336024999999999</v>
      </c>
      <c r="I225" s="29">
        <v>17.627500000000001</v>
      </c>
      <c r="J225" s="26">
        <f t="shared" si="36"/>
        <v>33.668525000000002</v>
      </c>
      <c r="K225" s="18">
        <f t="shared" si="39"/>
        <v>4</v>
      </c>
      <c r="L225" s="106">
        <f t="shared" si="37"/>
        <v>-0.82729702484120793</v>
      </c>
      <c r="M225" s="106">
        <f t="shared" si="40"/>
        <v>34.49582202484121</v>
      </c>
      <c r="N225" s="23"/>
      <c r="X225" s="100">
        <v>200</v>
      </c>
      <c r="Y225" s="100">
        <v>40</v>
      </c>
      <c r="Z225" s="106">
        <f t="shared" si="41"/>
        <v>34.49582202484121</v>
      </c>
    </row>
    <row r="226" spans="2:26">
      <c r="B226" s="52">
        <v>41649</v>
      </c>
      <c r="C226" s="53">
        <v>0</v>
      </c>
      <c r="D226" s="97">
        <f t="shared" si="38"/>
        <v>41649</v>
      </c>
      <c r="E226" s="29">
        <v>8.2324999999999999</v>
      </c>
      <c r="F226" s="26">
        <f t="shared" si="34"/>
        <v>15.724074999999999</v>
      </c>
      <c r="G226" s="29">
        <v>20.6175</v>
      </c>
      <c r="H226" s="26">
        <f t="shared" si="35"/>
        <v>39.379424999999998</v>
      </c>
      <c r="I226" s="29">
        <v>12.3825</v>
      </c>
      <c r="J226" s="26">
        <f t="shared" si="36"/>
        <v>23.650575</v>
      </c>
      <c r="K226" s="18">
        <f t="shared" si="39"/>
        <v>5</v>
      </c>
      <c r="L226" s="106">
        <f t="shared" si="37"/>
        <v>-10.845247024841211</v>
      </c>
      <c r="M226" s="106">
        <f t="shared" si="40"/>
        <v>34.49582202484121</v>
      </c>
      <c r="N226" s="23"/>
      <c r="X226" s="100">
        <v>200</v>
      </c>
      <c r="Y226" s="100">
        <v>40</v>
      </c>
      <c r="Z226" s="106">
        <f t="shared" si="41"/>
        <v>34.49582202484121</v>
      </c>
    </row>
    <row r="227" spans="2:26">
      <c r="B227" s="52">
        <v>41649</v>
      </c>
      <c r="C227" s="53">
        <v>4.1666666664241347E-2</v>
      </c>
      <c r="D227" s="97">
        <f t="shared" si="38"/>
        <v>41649.041666666664</v>
      </c>
      <c r="E227" s="29">
        <v>10.047499999999999</v>
      </c>
      <c r="F227" s="26">
        <f t="shared" si="34"/>
        <v>19.190724999999997</v>
      </c>
      <c r="G227" s="29">
        <v>23.594999999999999</v>
      </c>
      <c r="H227" s="26">
        <f t="shared" si="35"/>
        <v>45.066449999999996</v>
      </c>
      <c r="I227" s="29">
        <v>13.55</v>
      </c>
      <c r="J227" s="26">
        <f t="shared" si="36"/>
        <v>25.880500000000001</v>
      </c>
      <c r="K227" s="18">
        <f t="shared" si="39"/>
        <v>5</v>
      </c>
      <c r="L227" s="106">
        <f t="shared" si="37"/>
        <v>-8.615322024841209</v>
      </c>
      <c r="M227" s="106">
        <f t="shared" si="40"/>
        <v>34.49582202484121</v>
      </c>
      <c r="N227" s="23"/>
      <c r="X227" s="100">
        <v>200</v>
      </c>
      <c r="Y227" s="100">
        <v>40</v>
      </c>
      <c r="Z227" s="106">
        <f t="shared" si="41"/>
        <v>34.49582202484121</v>
      </c>
    </row>
    <row r="228" spans="2:26">
      <c r="B228" s="52">
        <v>41649</v>
      </c>
      <c r="C228" s="53">
        <v>8.3333333335758653E-2</v>
      </c>
      <c r="D228" s="97">
        <f t="shared" si="38"/>
        <v>41649.083333333336</v>
      </c>
      <c r="E228" s="29">
        <v>6.53</v>
      </c>
      <c r="F228" s="26">
        <f t="shared" si="34"/>
        <v>12.472300000000001</v>
      </c>
      <c r="G228" s="29">
        <v>16.872499999999999</v>
      </c>
      <c r="H228" s="26">
        <f t="shared" si="35"/>
        <v>32.226474999999994</v>
      </c>
      <c r="I228" s="29">
        <v>10.345000000000001</v>
      </c>
      <c r="J228" s="26">
        <f t="shared" si="36"/>
        <v>19.758949999999999</v>
      </c>
      <c r="K228" s="18">
        <f t="shared" si="39"/>
        <v>5</v>
      </c>
      <c r="L228" s="106">
        <f t="shared" si="37"/>
        <v>-14.736872024841212</v>
      </c>
      <c r="M228" s="106">
        <f t="shared" si="40"/>
        <v>34.49582202484121</v>
      </c>
      <c r="N228" s="23"/>
      <c r="X228" s="100">
        <v>200</v>
      </c>
      <c r="Y228" s="100">
        <v>40</v>
      </c>
      <c r="Z228" s="106">
        <f t="shared" si="41"/>
        <v>34.49582202484121</v>
      </c>
    </row>
    <row r="229" spans="2:26">
      <c r="B229" s="52">
        <v>41649</v>
      </c>
      <c r="C229" s="53">
        <v>0.125</v>
      </c>
      <c r="D229" s="97">
        <f t="shared" si="38"/>
        <v>41649.125</v>
      </c>
      <c r="E229" s="29">
        <v>7.1124999999999998</v>
      </c>
      <c r="F229" s="26">
        <f t="shared" si="34"/>
        <v>13.584874999999998</v>
      </c>
      <c r="G229" s="29">
        <v>17.342500000000001</v>
      </c>
      <c r="H229" s="26">
        <f t="shared" si="35"/>
        <v>33.124175000000001</v>
      </c>
      <c r="I229" s="29">
        <v>10.2325</v>
      </c>
      <c r="J229" s="26">
        <f t="shared" si="36"/>
        <v>19.544074999999999</v>
      </c>
      <c r="K229" s="18">
        <f t="shared" si="39"/>
        <v>5</v>
      </c>
      <c r="L229" s="106">
        <f t="shared" si="37"/>
        <v>-14.951747024841211</v>
      </c>
      <c r="M229" s="106">
        <f t="shared" si="40"/>
        <v>34.49582202484121</v>
      </c>
      <c r="N229" s="23"/>
      <c r="X229" s="100">
        <v>200</v>
      </c>
      <c r="Y229" s="100">
        <v>40</v>
      </c>
      <c r="Z229" s="106">
        <f t="shared" si="41"/>
        <v>34.49582202484121</v>
      </c>
    </row>
    <row r="230" spans="2:26">
      <c r="B230" s="52">
        <v>41649</v>
      </c>
      <c r="C230" s="53">
        <v>0.16666666666424135</v>
      </c>
      <c r="D230" s="97">
        <f t="shared" si="38"/>
        <v>41649.166666666664</v>
      </c>
      <c r="E230" s="29">
        <v>8.0574999999999992</v>
      </c>
      <c r="F230" s="26">
        <f t="shared" ref="F230:F293" si="42">IF(E230="",NA(),E230*1.91)</f>
        <v>15.389824999999998</v>
      </c>
      <c r="G230" s="29">
        <v>25.0625</v>
      </c>
      <c r="H230" s="26">
        <f t="shared" ref="H230:H293" si="43">IF(G230="",NA(),G230*1.91)</f>
        <v>47.869374999999998</v>
      </c>
      <c r="I230" s="29">
        <v>17.004999999999999</v>
      </c>
      <c r="J230" s="26">
        <f t="shared" ref="J230:J293" si="44">IF(I230="",NA(),I230*1.91)</f>
        <v>32.479549999999996</v>
      </c>
      <c r="K230" s="18">
        <f t="shared" si="39"/>
        <v>5</v>
      </c>
      <c r="L230" s="106">
        <f t="shared" si="37"/>
        <v>-2.0162720248412143</v>
      </c>
      <c r="M230" s="106">
        <f t="shared" si="40"/>
        <v>34.49582202484121</v>
      </c>
      <c r="N230" s="23"/>
      <c r="X230" s="100">
        <v>200</v>
      </c>
      <c r="Y230" s="100">
        <v>40</v>
      </c>
      <c r="Z230" s="106">
        <f t="shared" si="41"/>
        <v>34.49582202484121</v>
      </c>
    </row>
    <row r="231" spans="2:26">
      <c r="B231" s="52">
        <v>41649</v>
      </c>
      <c r="C231" s="53">
        <v>0.20833333333575865</v>
      </c>
      <c r="D231" s="97">
        <f t="shared" si="38"/>
        <v>41649.208333333336</v>
      </c>
      <c r="E231" s="29">
        <v>14.1775</v>
      </c>
      <c r="F231" s="26">
        <f t="shared" si="42"/>
        <v>27.079024999999998</v>
      </c>
      <c r="G231" s="29">
        <v>29.752500000000001</v>
      </c>
      <c r="H231" s="26">
        <f t="shared" si="43"/>
        <v>56.827275</v>
      </c>
      <c r="I231" s="29">
        <v>15.5725</v>
      </c>
      <c r="J231" s="26">
        <f t="shared" si="44"/>
        <v>29.743475</v>
      </c>
      <c r="K231" s="18">
        <f t="shared" si="39"/>
        <v>5</v>
      </c>
      <c r="L231" s="106">
        <f t="shared" si="37"/>
        <v>-4.7523470248412103</v>
      </c>
      <c r="M231" s="106">
        <f t="shared" si="40"/>
        <v>34.49582202484121</v>
      </c>
      <c r="N231" s="23"/>
      <c r="X231" s="100">
        <v>200</v>
      </c>
      <c r="Y231" s="100">
        <v>40</v>
      </c>
      <c r="Z231" s="106">
        <f t="shared" si="41"/>
        <v>34.49582202484121</v>
      </c>
    </row>
    <row r="232" spans="2:26">
      <c r="B232" s="52">
        <v>41649</v>
      </c>
      <c r="C232" s="53">
        <v>0.25</v>
      </c>
      <c r="D232" s="97">
        <f t="shared" si="38"/>
        <v>41649.25</v>
      </c>
      <c r="E232" s="29">
        <v>19.997499999999999</v>
      </c>
      <c r="F232" s="26">
        <f t="shared" si="42"/>
        <v>38.195224999999994</v>
      </c>
      <c r="G232" s="29">
        <v>41.625</v>
      </c>
      <c r="H232" s="26">
        <f t="shared" si="43"/>
        <v>79.503749999999997</v>
      </c>
      <c r="I232" s="29">
        <v>21.627500000000001</v>
      </c>
      <c r="J232" s="26">
        <f t="shared" si="44"/>
        <v>41.308525000000003</v>
      </c>
      <c r="K232" s="18">
        <f t="shared" si="39"/>
        <v>5</v>
      </c>
      <c r="L232" s="106">
        <f t="shared" si="37"/>
        <v>6.8127029751587926</v>
      </c>
      <c r="M232" s="106">
        <f t="shared" si="40"/>
        <v>34.49582202484121</v>
      </c>
      <c r="N232" s="23"/>
      <c r="X232" s="100">
        <v>200</v>
      </c>
      <c r="Y232" s="100">
        <v>40</v>
      </c>
      <c r="Z232" s="106">
        <f t="shared" si="41"/>
        <v>34.49582202484121</v>
      </c>
    </row>
    <row r="233" spans="2:26">
      <c r="B233" s="52">
        <v>41649</v>
      </c>
      <c r="C233" s="53">
        <v>0.29166666666424135</v>
      </c>
      <c r="D233" s="97">
        <f t="shared" si="38"/>
        <v>41649.291666666664</v>
      </c>
      <c r="E233" s="29">
        <v>42.482500000000002</v>
      </c>
      <c r="F233" s="26">
        <f t="shared" si="42"/>
        <v>81.141575000000003</v>
      </c>
      <c r="G233" s="29">
        <v>73.685000000000002</v>
      </c>
      <c r="H233" s="26">
        <f t="shared" si="43"/>
        <v>140.73835</v>
      </c>
      <c r="I233" s="29">
        <v>31.204999999999998</v>
      </c>
      <c r="J233" s="26">
        <f t="shared" si="44"/>
        <v>59.601549999999996</v>
      </c>
      <c r="K233" s="18">
        <f t="shared" si="39"/>
        <v>5</v>
      </c>
      <c r="L233" s="106">
        <f t="shared" si="37"/>
        <v>25.105727975158786</v>
      </c>
      <c r="M233" s="106">
        <f t="shared" si="40"/>
        <v>34.49582202484121</v>
      </c>
      <c r="N233" s="23"/>
      <c r="X233" s="100">
        <v>200</v>
      </c>
      <c r="Y233" s="100">
        <v>40</v>
      </c>
      <c r="Z233" s="106">
        <f t="shared" si="41"/>
        <v>34.49582202484121</v>
      </c>
    </row>
    <row r="234" spans="2:26">
      <c r="B234" s="52">
        <v>41649</v>
      </c>
      <c r="C234" s="53">
        <v>0.33333333333575865</v>
      </c>
      <c r="D234" s="97">
        <f t="shared" si="38"/>
        <v>41649.333333333336</v>
      </c>
      <c r="E234" s="29">
        <v>55.392499999999998</v>
      </c>
      <c r="F234" s="26">
        <f t="shared" si="42"/>
        <v>105.79967499999999</v>
      </c>
      <c r="G234" s="29">
        <v>95.432500000000005</v>
      </c>
      <c r="H234" s="26">
        <f t="shared" si="43"/>
        <v>182.27607499999999</v>
      </c>
      <c r="I234" s="29">
        <v>40.042499999999997</v>
      </c>
      <c r="J234" s="26">
        <f t="shared" si="44"/>
        <v>76.481174999999993</v>
      </c>
      <c r="K234" s="18">
        <f t="shared" si="39"/>
        <v>5</v>
      </c>
      <c r="L234" s="106">
        <f t="shared" si="37"/>
        <v>41.985352975158783</v>
      </c>
      <c r="M234" s="106">
        <f t="shared" si="40"/>
        <v>34.49582202484121</v>
      </c>
      <c r="N234" s="23"/>
      <c r="X234" s="100">
        <v>200</v>
      </c>
      <c r="Y234" s="100">
        <v>40</v>
      </c>
      <c r="Z234" s="106">
        <f t="shared" si="41"/>
        <v>34.49582202484121</v>
      </c>
    </row>
    <row r="235" spans="2:26">
      <c r="B235" s="52">
        <v>41649</v>
      </c>
      <c r="C235" s="53">
        <v>0.375</v>
      </c>
      <c r="D235" s="97">
        <f t="shared" si="38"/>
        <v>41649.375</v>
      </c>
      <c r="E235" s="29">
        <v>42.637500000000003</v>
      </c>
      <c r="F235" s="26">
        <f t="shared" si="42"/>
        <v>81.437624999999997</v>
      </c>
      <c r="G235" s="29">
        <v>70.547499999999999</v>
      </c>
      <c r="H235" s="26">
        <f t="shared" si="43"/>
        <v>134.74572499999999</v>
      </c>
      <c r="I235" s="29">
        <v>27.907499999999999</v>
      </c>
      <c r="J235" s="26">
        <f t="shared" si="44"/>
        <v>53.303324999999994</v>
      </c>
      <c r="K235" s="18">
        <f t="shared" si="39"/>
        <v>5</v>
      </c>
      <c r="L235" s="106">
        <f t="shared" si="37"/>
        <v>18.807502975158783</v>
      </c>
      <c r="M235" s="106">
        <f t="shared" si="40"/>
        <v>34.49582202484121</v>
      </c>
      <c r="N235" s="23"/>
      <c r="X235" s="100">
        <v>200</v>
      </c>
      <c r="Y235" s="100">
        <v>40</v>
      </c>
      <c r="Z235" s="106">
        <f t="shared" si="41"/>
        <v>34.49582202484121</v>
      </c>
    </row>
    <row r="236" spans="2:26">
      <c r="B236" s="52">
        <v>41649</v>
      </c>
      <c r="C236" s="53">
        <v>0.41666666666424135</v>
      </c>
      <c r="D236" s="97">
        <f t="shared" si="38"/>
        <v>41649.416666666664</v>
      </c>
      <c r="E236" s="29">
        <v>28.49</v>
      </c>
      <c r="F236" s="26">
        <f t="shared" si="42"/>
        <v>54.415899999999993</v>
      </c>
      <c r="G236" s="29">
        <v>52.454999999999998</v>
      </c>
      <c r="H236" s="26">
        <f t="shared" si="43"/>
        <v>100.18904999999999</v>
      </c>
      <c r="I236" s="29">
        <v>23.962499999999999</v>
      </c>
      <c r="J236" s="26">
        <f t="shared" si="44"/>
        <v>45.768374999999999</v>
      </c>
      <c r="K236" s="18">
        <f t="shared" si="39"/>
        <v>5</v>
      </c>
      <c r="L236" s="106">
        <f t="shared" si="37"/>
        <v>11.272552975158789</v>
      </c>
      <c r="M236" s="106">
        <f t="shared" si="40"/>
        <v>34.49582202484121</v>
      </c>
      <c r="N236" s="23"/>
      <c r="X236" s="100">
        <v>200</v>
      </c>
      <c r="Y236" s="100">
        <v>40</v>
      </c>
      <c r="Z236" s="106">
        <f t="shared" si="41"/>
        <v>34.49582202484121</v>
      </c>
    </row>
    <row r="237" spans="2:26">
      <c r="B237" s="52">
        <v>41649</v>
      </c>
      <c r="C237" s="53">
        <v>0.45833333333575865</v>
      </c>
      <c r="D237" s="97">
        <f t="shared" si="38"/>
        <v>41649.458333333336</v>
      </c>
      <c r="E237" s="29">
        <v>30.89</v>
      </c>
      <c r="F237" s="26">
        <f t="shared" si="42"/>
        <v>58.999899999999997</v>
      </c>
      <c r="G237" s="29">
        <v>57.717500000000001</v>
      </c>
      <c r="H237" s="26">
        <f t="shared" si="43"/>
        <v>110.240425</v>
      </c>
      <c r="I237" s="29">
        <v>26.83</v>
      </c>
      <c r="J237" s="26">
        <f t="shared" si="44"/>
        <v>51.245299999999993</v>
      </c>
      <c r="K237" s="18">
        <f t="shared" si="39"/>
        <v>5</v>
      </c>
      <c r="L237" s="106">
        <f t="shared" si="37"/>
        <v>16.749477975158783</v>
      </c>
      <c r="M237" s="106">
        <f t="shared" si="40"/>
        <v>34.49582202484121</v>
      </c>
      <c r="N237" s="23"/>
      <c r="X237" s="100">
        <v>200</v>
      </c>
      <c r="Y237" s="100">
        <v>40</v>
      </c>
      <c r="Z237" s="106">
        <f t="shared" si="41"/>
        <v>34.49582202484121</v>
      </c>
    </row>
    <row r="238" spans="2:26">
      <c r="B238" s="52">
        <v>41649</v>
      </c>
      <c r="C238" s="53">
        <v>0.5</v>
      </c>
      <c r="D238" s="97">
        <f t="shared" si="38"/>
        <v>41649.5</v>
      </c>
      <c r="E238" s="29">
        <v>31.7925</v>
      </c>
      <c r="F238" s="26">
        <f t="shared" si="42"/>
        <v>60.723675</v>
      </c>
      <c r="G238" s="29">
        <v>58.287500000000001</v>
      </c>
      <c r="H238" s="26">
        <f t="shared" si="43"/>
        <v>111.329125</v>
      </c>
      <c r="I238" s="29">
        <v>26.49</v>
      </c>
      <c r="J238" s="26">
        <f t="shared" si="44"/>
        <v>50.595899999999993</v>
      </c>
      <c r="K238" s="18">
        <f t="shared" si="39"/>
        <v>5</v>
      </c>
      <c r="L238" s="106">
        <f t="shared" si="37"/>
        <v>16.100077975158783</v>
      </c>
      <c r="M238" s="106">
        <f t="shared" si="40"/>
        <v>34.49582202484121</v>
      </c>
      <c r="N238" s="23"/>
      <c r="X238" s="100">
        <v>200</v>
      </c>
      <c r="Y238" s="100">
        <v>40</v>
      </c>
      <c r="Z238" s="106">
        <f t="shared" si="41"/>
        <v>34.49582202484121</v>
      </c>
    </row>
    <row r="239" spans="2:26">
      <c r="B239" s="52">
        <v>41649</v>
      </c>
      <c r="C239" s="53">
        <v>0.54166666666424135</v>
      </c>
      <c r="D239" s="97">
        <f t="shared" si="38"/>
        <v>41649.541666666664</v>
      </c>
      <c r="E239" s="29">
        <v>26.442499999999999</v>
      </c>
      <c r="F239" s="26">
        <f t="shared" si="42"/>
        <v>50.505174999999994</v>
      </c>
      <c r="G239" s="29">
        <v>49.7575</v>
      </c>
      <c r="H239" s="26">
        <f t="shared" si="43"/>
        <v>95.036824999999993</v>
      </c>
      <c r="I239" s="29">
        <v>23.3125</v>
      </c>
      <c r="J239" s="26">
        <f t="shared" si="44"/>
        <v>44.526874999999997</v>
      </c>
      <c r="K239" s="18">
        <f t="shared" si="39"/>
        <v>5</v>
      </c>
      <c r="L239" s="106">
        <f t="shared" si="37"/>
        <v>10.031052975158786</v>
      </c>
      <c r="M239" s="106">
        <f t="shared" si="40"/>
        <v>34.49582202484121</v>
      </c>
      <c r="N239" s="23"/>
      <c r="X239" s="100">
        <v>200</v>
      </c>
      <c r="Y239" s="100">
        <v>40</v>
      </c>
      <c r="Z239" s="106">
        <f t="shared" si="41"/>
        <v>34.49582202484121</v>
      </c>
    </row>
    <row r="240" spans="2:26">
      <c r="B240" s="52">
        <v>41649</v>
      </c>
      <c r="C240" s="53">
        <v>0.58333333333575865</v>
      </c>
      <c r="D240" s="97">
        <f t="shared" si="38"/>
        <v>41649.583333333336</v>
      </c>
      <c r="E240" s="29">
        <v>34.46</v>
      </c>
      <c r="F240" s="26">
        <f t="shared" si="42"/>
        <v>65.818600000000004</v>
      </c>
      <c r="G240" s="29">
        <v>67.192499999999995</v>
      </c>
      <c r="H240" s="26">
        <f t="shared" si="43"/>
        <v>128.33767499999999</v>
      </c>
      <c r="I240" s="29">
        <v>32.732500000000002</v>
      </c>
      <c r="J240" s="26">
        <f t="shared" si="44"/>
        <v>62.519075000000001</v>
      </c>
      <c r="K240" s="18">
        <f t="shared" si="39"/>
        <v>5</v>
      </c>
      <c r="L240" s="106">
        <f t="shared" si="37"/>
        <v>28.02325297515879</v>
      </c>
      <c r="M240" s="106">
        <f t="shared" si="40"/>
        <v>34.49582202484121</v>
      </c>
      <c r="N240" s="23"/>
      <c r="X240" s="100">
        <v>200</v>
      </c>
      <c r="Y240" s="100">
        <v>40</v>
      </c>
      <c r="Z240" s="106">
        <f t="shared" si="41"/>
        <v>34.49582202484121</v>
      </c>
    </row>
    <row r="241" spans="2:26">
      <c r="B241" s="52">
        <v>41649</v>
      </c>
      <c r="C241" s="53">
        <v>0.625</v>
      </c>
      <c r="D241" s="97">
        <f t="shared" si="38"/>
        <v>41649.625</v>
      </c>
      <c r="E241" s="29">
        <v>41.435000000000002</v>
      </c>
      <c r="F241" s="26">
        <f t="shared" si="42"/>
        <v>79.14085</v>
      </c>
      <c r="G241" s="29">
        <v>76.362499999999997</v>
      </c>
      <c r="H241" s="26">
        <f t="shared" si="43"/>
        <v>145.85237499999999</v>
      </c>
      <c r="I241" s="29">
        <v>34.93</v>
      </c>
      <c r="J241" s="26">
        <f t="shared" si="44"/>
        <v>66.71629999999999</v>
      </c>
      <c r="K241" s="18">
        <f t="shared" si="39"/>
        <v>5</v>
      </c>
      <c r="L241" s="106">
        <f t="shared" si="37"/>
        <v>32.220477975158779</v>
      </c>
      <c r="M241" s="106">
        <f t="shared" si="40"/>
        <v>34.49582202484121</v>
      </c>
      <c r="N241" s="23"/>
      <c r="X241" s="100">
        <v>200</v>
      </c>
      <c r="Y241" s="100">
        <v>40</v>
      </c>
      <c r="Z241" s="106">
        <f t="shared" si="41"/>
        <v>34.49582202484121</v>
      </c>
    </row>
    <row r="242" spans="2:26">
      <c r="B242" s="52">
        <v>41649</v>
      </c>
      <c r="C242" s="53">
        <v>0.66666666666424135</v>
      </c>
      <c r="D242" s="97">
        <f t="shared" si="38"/>
        <v>41649.666666666664</v>
      </c>
      <c r="E242" s="29">
        <v>34.54</v>
      </c>
      <c r="F242" s="26">
        <f t="shared" si="42"/>
        <v>65.971400000000003</v>
      </c>
      <c r="G242" s="29">
        <v>69.290000000000006</v>
      </c>
      <c r="H242" s="26">
        <f t="shared" si="43"/>
        <v>132.34390000000002</v>
      </c>
      <c r="I242" s="29">
        <v>34.75</v>
      </c>
      <c r="J242" s="26">
        <f t="shared" si="44"/>
        <v>66.372500000000002</v>
      </c>
      <c r="K242" s="18">
        <f t="shared" si="39"/>
        <v>5</v>
      </c>
      <c r="L242" s="106">
        <f t="shared" si="37"/>
        <v>31.876677975158792</v>
      </c>
      <c r="M242" s="106">
        <f t="shared" si="40"/>
        <v>34.49582202484121</v>
      </c>
      <c r="N242" s="23"/>
      <c r="X242" s="100">
        <v>200</v>
      </c>
      <c r="Y242" s="100">
        <v>40</v>
      </c>
      <c r="Z242" s="106">
        <f t="shared" si="41"/>
        <v>34.49582202484121</v>
      </c>
    </row>
    <row r="243" spans="2:26">
      <c r="B243" s="52">
        <v>41649</v>
      </c>
      <c r="C243" s="53">
        <v>0.70833333333575865</v>
      </c>
      <c r="D243" s="97">
        <f t="shared" si="38"/>
        <v>41649.708333333336</v>
      </c>
      <c r="E243" s="29">
        <v>32.332500000000003</v>
      </c>
      <c r="F243" s="26">
        <f t="shared" si="42"/>
        <v>61.755075000000005</v>
      </c>
      <c r="G243" s="29">
        <v>63.272500000000001</v>
      </c>
      <c r="H243" s="26">
        <f t="shared" si="43"/>
        <v>120.850475</v>
      </c>
      <c r="I243" s="29">
        <v>30.942499999999999</v>
      </c>
      <c r="J243" s="26">
        <f t="shared" si="44"/>
        <v>59.100174999999993</v>
      </c>
      <c r="K243" s="18">
        <f t="shared" si="39"/>
        <v>5</v>
      </c>
      <c r="L243" s="106">
        <f t="shared" si="37"/>
        <v>24.604352975158783</v>
      </c>
      <c r="M243" s="106">
        <f t="shared" si="40"/>
        <v>34.49582202484121</v>
      </c>
      <c r="N243" s="23"/>
      <c r="X243" s="100">
        <v>200</v>
      </c>
      <c r="Y243" s="100">
        <v>40</v>
      </c>
      <c r="Z243" s="106">
        <f t="shared" si="41"/>
        <v>34.49582202484121</v>
      </c>
    </row>
    <row r="244" spans="2:26">
      <c r="B244" s="52">
        <v>41649</v>
      </c>
      <c r="C244" s="53">
        <v>0.75</v>
      </c>
      <c r="D244" s="97">
        <f t="shared" si="38"/>
        <v>41649.75</v>
      </c>
      <c r="E244" s="29">
        <v>22.737500000000001</v>
      </c>
      <c r="F244" s="26">
        <f t="shared" si="42"/>
        <v>43.428624999999997</v>
      </c>
      <c r="G244" s="29">
        <v>47.954999999999998</v>
      </c>
      <c r="H244" s="26">
        <f t="shared" si="43"/>
        <v>91.594049999999996</v>
      </c>
      <c r="I244" s="29">
        <v>25.22</v>
      </c>
      <c r="J244" s="26">
        <f t="shared" si="44"/>
        <v>48.170199999999994</v>
      </c>
      <c r="K244" s="18">
        <f t="shared" si="39"/>
        <v>5</v>
      </c>
      <c r="L244" s="106">
        <f t="shared" si="37"/>
        <v>13.674377975158784</v>
      </c>
      <c r="M244" s="106">
        <f t="shared" si="40"/>
        <v>34.49582202484121</v>
      </c>
      <c r="N244" s="23"/>
      <c r="X244" s="100">
        <v>200</v>
      </c>
      <c r="Y244" s="100">
        <v>40</v>
      </c>
      <c r="Z244" s="106">
        <f t="shared" si="41"/>
        <v>34.49582202484121</v>
      </c>
    </row>
    <row r="245" spans="2:26">
      <c r="B245" s="52">
        <v>41649</v>
      </c>
      <c r="C245" s="53">
        <v>0.79166666666424135</v>
      </c>
      <c r="D245" s="97">
        <f t="shared" si="38"/>
        <v>41649.791666666664</v>
      </c>
      <c r="E245" s="29">
        <v>19.25</v>
      </c>
      <c r="F245" s="26">
        <f t="shared" si="42"/>
        <v>36.767499999999998</v>
      </c>
      <c r="G245" s="29">
        <v>40.842500000000001</v>
      </c>
      <c r="H245" s="26">
        <f t="shared" si="43"/>
        <v>78.009174999999999</v>
      </c>
      <c r="I245" s="29">
        <v>21.592500000000001</v>
      </c>
      <c r="J245" s="26">
        <f t="shared" si="44"/>
        <v>41.241675000000001</v>
      </c>
      <c r="K245" s="18">
        <f t="shared" si="39"/>
        <v>5</v>
      </c>
      <c r="L245" s="106">
        <f t="shared" si="37"/>
        <v>6.7458529751587903</v>
      </c>
      <c r="M245" s="106">
        <f t="shared" si="40"/>
        <v>34.49582202484121</v>
      </c>
      <c r="N245" s="23"/>
      <c r="X245" s="100">
        <v>200</v>
      </c>
      <c r="Y245" s="100">
        <v>40</v>
      </c>
      <c r="Z245" s="106">
        <f t="shared" si="41"/>
        <v>34.49582202484121</v>
      </c>
    </row>
    <row r="246" spans="2:26">
      <c r="B246" s="52">
        <v>41649</v>
      </c>
      <c r="C246" s="53">
        <v>0.83333333333575865</v>
      </c>
      <c r="D246" s="97">
        <f t="shared" si="38"/>
        <v>41649.833333333336</v>
      </c>
      <c r="E246" s="29">
        <v>13.35</v>
      </c>
      <c r="F246" s="26">
        <f t="shared" si="42"/>
        <v>25.4985</v>
      </c>
      <c r="G246" s="29">
        <v>34.64</v>
      </c>
      <c r="H246" s="26">
        <f t="shared" si="43"/>
        <v>66.162400000000005</v>
      </c>
      <c r="I246" s="29">
        <v>21.287500000000001</v>
      </c>
      <c r="J246" s="26">
        <f t="shared" si="44"/>
        <v>40.659125000000003</v>
      </c>
      <c r="K246" s="18">
        <f t="shared" si="39"/>
        <v>5</v>
      </c>
      <c r="L246" s="106">
        <f t="shared" si="37"/>
        <v>6.1633029751587927</v>
      </c>
      <c r="M246" s="106">
        <f t="shared" si="40"/>
        <v>34.49582202484121</v>
      </c>
      <c r="N246" s="23"/>
      <c r="X246" s="100">
        <v>200</v>
      </c>
      <c r="Y246" s="100">
        <v>40</v>
      </c>
      <c r="Z246" s="106">
        <f t="shared" si="41"/>
        <v>34.49582202484121</v>
      </c>
    </row>
    <row r="247" spans="2:26">
      <c r="B247" s="52">
        <v>41649</v>
      </c>
      <c r="C247" s="53">
        <v>0.875</v>
      </c>
      <c r="D247" s="97">
        <f t="shared" si="38"/>
        <v>41649.875</v>
      </c>
      <c r="E247" s="29">
        <v>10.77</v>
      </c>
      <c r="F247" s="26">
        <f t="shared" si="42"/>
        <v>20.570699999999999</v>
      </c>
      <c r="G247" s="29">
        <v>24.63</v>
      </c>
      <c r="H247" s="26">
        <f t="shared" si="43"/>
        <v>47.043299999999995</v>
      </c>
      <c r="I247" s="29">
        <v>13.865</v>
      </c>
      <c r="J247" s="26">
        <f t="shared" si="44"/>
        <v>26.482150000000001</v>
      </c>
      <c r="K247" s="18">
        <f t="shared" si="39"/>
        <v>5</v>
      </c>
      <c r="L247" s="106">
        <f t="shared" si="37"/>
        <v>-8.0136720248412097</v>
      </c>
      <c r="M247" s="106">
        <f t="shared" si="40"/>
        <v>34.49582202484121</v>
      </c>
      <c r="N247" s="23"/>
      <c r="X247" s="100">
        <v>200</v>
      </c>
      <c r="Y247" s="100">
        <v>40</v>
      </c>
      <c r="Z247" s="106">
        <f t="shared" si="41"/>
        <v>34.49582202484121</v>
      </c>
    </row>
    <row r="248" spans="2:26">
      <c r="B248" s="52">
        <v>41649</v>
      </c>
      <c r="C248" s="53">
        <v>0.91666666666424135</v>
      </c>
      <c r="D248" s="97">
        <f t="shared" si="38"/>
        <v>41649.916666666664</v>
      </c>
      <c r="E248" s="29">
        <v>6.5475000000000003</v>
      </c>
      <c r="F248" s="26">
        <f t="shared" si="42"/>
        <v>12.505725</v>
      </c>
      <c r="G248" s="29">
        <v>15.1225</v>
      </c>
      <c r="H248" s="26">
        <f t="shared" si="43"/>
        <v>28.883975</v>
      </c>
      <c r="I248" s="29">
        <v>8.5749999999999993</v>
      </c>
      <c r="J248" s="26">
        <f t="shared" si="44"/>
        <v>16.378249999999998</v>
      </c>
      <c r="K248" s="18">
        <f t="shared" si="39"/>
        <v>5</v>
      </c>
      <c r="L248" s="106">
        <f t="shared" si="37"/>
        <v>-18.117572024841213</v>
      </c>
      <c r="M248" s="106">
        <f t="shared" si="40"/>
        <v>34.49582202484121</v>
      </c>
      <c r="N248" s="23"/>
      <c r="X248" s="100">
        <v>200</v>
      </c>
      <c r="Y248" s="100">
        <v>40</v>
      </c>
      <c r="Z248" s="106">
        <f t="shared" si="41"/>
        <v>34.49582202484121</v>
      </c>
    </row>
    <row r="249" spans="2:26">
      <c r="B249" s="52">
        <v>41649</v>
      </c>
      <c r="C249" s="53">
        <v>0.95833333333575865</v>
      </c>
      <c r="D249" s="97">
        <f t="shared" si="38"/>
        <v>41649.958333333336</v>
      </c>
      <c r="E249" s="29">
        <v>6.7824999999999998</v>
      </c>
      <c r="F249" s="26">
        <f t="shared" si="42"/>
        <v>12.954574999999998</v>
      </c>
      <c r="G249" s="29">
        <v>15.5</v>
      </c>
      <c r="H249" s="26">
        <f t="shared" si="43"/>
        <v>29.605</v>
      </c>
      <c r="I249" s="29">
        <v>8.7225000000000001</v>
      </c>
      <c r="J249" s="26">
        <f t="shared" si="44"/>
        <v>16.659974999999999</v>
      </c>
      <c r="K249" s="18">
        <f t="shared" si="39"/>
        <v>5</v>
      </c>
      <c r="L249" s="106">
        <f t="shared" si="37"/>
        <v>-17.835847024841211</v>
      </c>
      <c r="M249" s="106">
        <f t="shared" si="40"/>
        <v>34.49582202484121</v>
      </c>
      <c r="N249" s="23"/>
      <c r="X249" s="100">
        <v>200</v>
      </c>
      <c r="Y249" s="100">
        <v>40</v>
      </c>
      <c r="Z249" s="106">
        <f t="shared" si="41"/>
        <v>34.49582202484121</v>
      </c>
    </row>
    <row r="250" spans="2:26">
      <c r="B250" s="52">
        <v>41650</v>
      </c>
      <c r="C250" s="53">
        <v>0</v>
      </c>
      <c r="D250" s="97">
        <f t="shared" si="38"/>
        <v>41650</v>
      </c>
      <c r="E250" s="29">
        <v>8.2225000000000001</v>
      </c>
      <c r="F250" s="26">
        <f t="shared" si="42"/>
        <v>15.704974999999999</v>
      </c>
      <c r="G250" s="29">
        <v>16.024999999999999</v>
      </c>
      <c r="H250" s="26">
        <f t="shared" si="43"/>
        <v>30.607749999999996</v>
      </c>
      <c r="I250" s="29">
        <v>7.8025000000000002</v>
      </c>
      <c r="J250" s="26">
        <f t="shared" si="44"/>
        <v>14.902775</v>
      </c>
      <c r="K250" s="18">
        <f t="shared" si="39"/>
        <v>6</v>
      </c>
      <c r="L250" s="106">
        <f t="shared" si="37"/>
        <v>-19.593047024841212</v>
      </c>
      <c r="M250" s="106">
        <f t="shared" si="40"/>
        <v>34.49582202484121</v>
      </c>
      <c r="N250" s="23"/>
      <c r="X250" s="100">
        <v>200</v>
      </c>
      <c r="Y250" s="100">
        <v>40</v>
      </c>
      <c r="Z250" s="106">
        <f t="shared" si="41"/>
        <v>34.49582202484121</v>
      </c>
    </row>
    <row r="251" spans="2:26">
      <c r="B251" s="52">
        <v>41650</v>
      </c>
      <c r="C251" s="53">
        <v>4.1666666664241347E-2</v>
      </c>
      <c r="D251" s="97">
        <f t="shared" si="38"/>
        <v>41650.041666666664</v>
      </c>
      <c r="E251" s="29">
        <v>7.14</v>
      </c>
      <c r="F251" s="26">
        <f t="shared" si="42"/>
        <v>13.6374</v>
      </c>
      <c r="G251" s="29">
        <v>13.9125</v>
      </c>
      <c r="H251" s="26">
        <f t="shared" si="43"/>
        <v>26.572875</v>
      </c>
      <c r="I251" s="29">
        <v>6.7750000000000004</v>
      </c>
      <c r="J251" s="26">
        <f t="shared" si="44"/>
        <v>12.940250000000001</v>
      </c>
      <c r="K251" s="18">
        <f t="shared" si="39"/>
        <v>6</v>
      </c>
      <c r="L251" s="106">
        <f t="shared" si="37"/>
        <v>-21.555572024841211</v>
      </c>
      <c r="M251" s="106">
        <f t="shared" si="40"/>
        <v>34.49582202484121</v>
      </c>
      <c r="N251" s="23"/>
      <c r="X251" s="100">
        <v>200</v>
      </c>
      <c r="Y251" s="100">
        <v>40</v>
      </c>
      <c r="Z251" s="106">
        <f t="shared" si="41"/>
        <v>34.49582202484121</v>
      </c>
    </row>
    <row r="252" spans="2:26">
      <c r="B252" s="52">
        <v>41650</v>
      </c>
      <c r="C252" s="53">
        <v>8.3333333335758653E-2</v>
      </c>
      <c r="D252" s="97">
        <f t="shared" si="38"/>
        <v>41650.083333333336</v>
      </c>
      <c r="E252" s="29">
        <v>5.5324999999999998</v>
      </c>
      <c r="F252" s="26">
        <f t="shared" si="42"/>
        <v>10.567074999999999</v>
      </c>
      <c r="G252" s="29">
        <v>9.7225000000000001</v>
      </c>
      <c r="H252" s="26">
        <f t="shared" si="43"/>
        <v>18.569974999999999</v>
      </c>
      <c r="I252" s="29">
        <v>4.1950000000000003</v>
      </c>
      <c r="J252" s="26">
        <f t="shared" si="44"/>
        <v>8.0124499999999994</v>
      </c>
      <c r="K252" s="18">
        <f t="shared" si="39"/>
        <v>6</v>
      </c>
      <c r="L252" s="106">
        <f t="shared" si="37"/>
        <v>-26.483372024841209</v>
      </c>
      <c r="M252" s="106">
        <f t="shared" si="40"/>
        <v>34.49582202484121</v>
      </c>
      <c r="N252" s="23"/>
      <c r="X252" s="100">
        <v>200</v>
      </c>
      <c r="Y252" s="100">
        <v>40</v>
      </c>
      <c r="Z252" s="106">
        <f t="shared" si="41"/>
        <v>34.49582202484121</v>
      </c>
    </row>
    <row r="253" spans="2:26">
      <c r="B253" s="52">
        <v>41650</v>
      </c>
      <c r="C253" s="53">
        <v>0.125</v>
      </c>
      <c r="D253" s="97">
        <f t="shared" si="38"/>
        <v>41650.125</v>
      </c>
      <c r="E253" s="29">
        <v>8.3524999999999991</v>
      </c>
      <c r="F253" s="26">
        <f t="shared" si="42"/>
        <v>15.953274999999998</v>
      </c>
      <c r="G253" s="29">
        <v>15.42</v>
      </c>
      <c r="H253" s="26">
        <f t="shared" si="43"/>
        <v>29.452199999999998</v>
      </c>
      <c r="I253" s="29">
        <v>7.0674999999999999</v>
      </c>
      <c r="J253" s="26">
        <f t="shared" si="44"/>
        <v>13.498925</v>
      </c>
      <c r="K253" s="18">
        <f t="shared" si="39"/>
        <v>6</v>
      </c>
      <c r="L253" s="106">
        <f t="shared" si="37"/>
        <v>-20.996897024841211</v>
      </c>
      <c r="M253" s="106">
        <f t="shared" si="40"/>
        <v>34.49582202484121</v>
      </c>
      <c r="N253" s="23"/>
      <c r="X253" s="100">
        <v>200</v>
      </c>
      <c r="Y253" s="100">
        <v>40</v>
      </c>
      <c r="Z253" s="106">
        <f t="shared" si="41"/>
        <v>34.49582202484121</v>
      </c>
    </row>
    <row r="254" spans="2:26">
      <c r="B254" s="52">
        <v>41650</v>
      </c>
      <c r="C254" s="53">
        <v>0.16666666666424135</v>
      </c>
      <c r="D254" s="97">
        <f t="shared" si="38"/>
        <v>41650.166666666664</v>
      </c>
      <c r="E254" s="29">
        <v>10.574999999999999</v>
      </c>
      <c r="F254" s="26">
        <f t="shared" si="42"/>
        <v>20.198249999999998</v>
      </c>
      <c r="G254" s="29">
        <v>18.905000000000001</v>
      </c>
      <c r="H254" s="26">
        <f t="shared" si="43"/>
        <v>36.108550000000001</v>
      </c>
      <c r="I254" s="29">
        <v>8.3324999999999996</v>
      </c>
      <c r="J254" s="26">
        <f t="shared" si="44"/>
        <v>15.915074999999998</v>
      </c>
      <c r="K254" s="18">
        <f t="shared" si="39"/>
        <v>6</v>
      </c>
      <c r="L254" s="106">
        <f t="shared" si="37"/>
        <v>-18.580747024841212</v>
      </c>
      <c r="M254" s="106">
        <f t="shared" si="40"/>
        <v>34.49582202484121</v>
      </c>
      <c r="N254" s="23"/>
      <c r="X254" s="100">
        <v>200</v>
      </c>
      <c r="Y254" s="100">
        <v>40</v>
      </c>
      <c r="Z254" s="106">
        <f t="shared" si="41"/>
        <v>34.49582202484121</v>
      </c>
    </row>
    <row r="255" spans="2:26">
      <c r="B255" s="52">
        <v>41650</v>
      </c>
      <c r="C255" s="53">
        <v>0.20833333333575865</v>
      </c>
      <c r="D255" s="97">
        <f t="shared" si="38"/>
        <v>41650.208333333336</v>
      </c>
      <c r="E255" s="29">
        <v>12.047499999999999</v>
      </c>
      <c r="F255" s="26">
        <f t="shared" si="42"/>
        <v>23.010724999999997</v>
      </c>
      <c r="G255" s="29">
        <v>23.587499999999999</v>
      </c>
      <c r="H255" s="26">
        <f t="shared" si="43"/>
        <v>45.052124999999997</v>
      </c>
      <c r="I255" s="29">
        <v>11.5425</v>
      </c>
      <c r="J255" s="26">
        <f t="shared" si="44"/>
        <v>22.046175000000002</v>
      </c>
      <c r="K255" s="18">
        <f t="shared" si="39"/>
        <v>6</v>
      </c>
      <c r="L255" s="106">
        <f t="shared" si="37"/>
        <v>-12.449647024841209</v>
      </c>
      <c r="M255" s="106">
        <f t="shared" si="40"/>
        <v>34.49582202484121</v>
      </c>
      <c r="N255" s="23"/>
      <c r="X255" s="100">
        <v>200</v>
      </c>
      <c r="Y255" s="100">
        <v>40</v>
      </c>
      <c r="Z255" s="106">
        <f t="shared" si="41"/>
        <v>34.49582202484121</v>
      </c>
    </row>
    <row r="256" spans="2:26">
      <c r="B256" s="52">
        <v>41650</v>
      </c>
      <c r="C256" s="53">
        <v>0.25</v>
      </c>
      <c r="D256" s="97">
        <f t="shared" si="38"/>
        <v>41650.25</v>
      </c>
      <c r="E256" s="29">
        <v>11.657500000000001</v>
      </c>
      <c r="F256" s="26">
        <f t="shared" si="42"/>
        <v>22.265825</v>
      </c>
      <c r="G256" s="29">
        <v>24.66</v>
      </c>
      <c r="H256" s="26">
        <f t="shared" si="43"/>
        <v>47.1006</v>
      </c>
      <c r="I256" s="29">
        <v>13</v>
      </c>
      <c r="J256" s="26">
        <f t="shared" si="44"/>
        <v>24.83</v>
      </c>
      <c r="K256" s="18">
        <f t="shared" si="39"/>
        <v>6</v>
      </c>
      <c r="L256" s="106">
        <f t="shared" si="37"/>
        <v>-9.6658220248412121</v>
      </c>
      <c r="M256" s="106">
        <f t="shared" si="40"/>
        <v>34.49582202484121</v>
      </c>
      <c r="N256" s="23"/>
      <c r="X256" s="100">
        <v>200</v>
      </c>
      <c r="Y256" s="100">
        <v>40</v>
      </c>
      <c r="Z256" s="106">
        <f t="shared" si="41"/>
        <v>34.49582202484121</v>
      </c>
    </row>
    <row r="257" spans="2:26">
      <c r="B257" s="52">
        <v>41650</v>
      </c>
      <c r="C257" s="53">
        <v>0.29166666666424135</v>
      </c>
      <c r="D257" s="97">
        <f t="shared" si="38"/>
        <v>41650.291666666664</v>
      </c>
      <c r="E257" s="29">
        <v>17.827500000000001</v>
      </c>
      <c r="F257" s="26">
        <f t="shared" si="42"/>
        <v>34.050525</v>
      </c>
      <c r="G257" s="29">
        <v>36.085000000000001</v>
      </c>
      <c r="H257" s="26">
        <f t="shared" si="43"/>
        <v>68.922349999999994</v>
      </c>
      <c r="I257" s="29">
        <v>18.2575</v>
      </c>
      <c r="J257" s="26">
        <f t="shared" si="44"/>
        <v>34.871825000000001</v>
      </c>
      <c r="K257" s="18">
        <f t="shared" si="39"/>
        <v>6</v>
      </c>
      <c r="L257" s="106">
        <f t="shared" si="37"/>
        <v>0.37600297515879078</v>
      </c>
      <c r="M257" s="106">
        <f t="shared" si="40"/>
        <v>34.49582202484121</v>
      </c>
      <c r="N257" s="23"/>
      <c r="X257" s="100">
        <v>200</v>
      </c>
      <c r="Y257" s="100">
        <v>40</v>
      </c>
      <c r="Z257" s="106">
        <f t="shared" si="41"/>
        <v>34.49582202484121</v>
      </c>
    </row>
    <row r="258" spans="2:26">
      <c r="B258" s="52">
        <v>41650</v>
      </c>
      <c r="C258" s="53">
        <v>0.33333333333575865</v>
      </c>
      <c r="D258" s="97">
        <f t="shared" si="38"/>
        <v>41650.333333333336</v>
      </c>
      <c r="E258" s="29">
        <v>23.67</v>
      </c>
      <c r="F258" s="26">
        <f t="shared" si="42"/>
        <v>45.209699999999998</v>
      </c>
      <c r="G258" s="29">
        <v>44.147500000000001</v>
      </c>
      <c r="H258" s="26">
        <f t="shared" si="43"/>
        <v>84.321725000000001</v>
      </c>
      <c r="I258" s="29">
        <v>20.48</v>
      </c>
      <c r="J258" s="26">
        <f t="shared" si="44"/>
        <v>39.116799999999998</v>
      </c>
      <c r="K258" s="18">
        <f t="shared" si="39"/>
        <v>6</v>
      </c>
      <c r="L258" s="106">
        <f t="shared" si="37"/>
        <v>4.6209779751587874</v>
      </c>
      <c r="M258" s="106">
        <f t="shared" si="40"/>
        <v>34.49582202484121</v>
      </c>
      <c r="N258" s="23"/>
      <c r="X258" s="100">
        <v>200</v>
      </c>
      <c r="Y258" s="100">
        <v>40</v>
      </c>
      <c r="Z258" s="106">
        <f t="shared" si="41"/>
        <v>34.49582202484121</v>
      </c>
    </row>
    <row r="259" spans="2:26">
      <c r="B259" s="52">
        <v>41650</v>
      </c>
      <c r="C259" s="53">
        <v>0.375</v>
      </c>
      <c r="D259" s="97">
        <f t="shared" si="38"/>
        <v>41650.375</v>
      </c>
      <c r="E259" s="29">
        <v>23.68</v>
      </c>
      <c r="F259" s="26">
        <f t="shared" si="42"/>
        <v>45.2288</v>
      </c>
      <c r="G259" s="29">
        <v>45.8125</v>
      </c>
      <c r="H259" s="26">
        <f t="shared" si="43"/>
        <v>87.501874999999998</v>
      </c>
      <c r="I259" s="29">
        <v>22.135000000000002</v>
      </c>
      <c r="J259" s="26">
        <f t="shared" si="44"/>
        <v>42.277850000000001</v>
      </c>
      <c r="K259" s="18">
        <f t="shared" si="39"/>
        <v>6</v>
      </c>
      <c r="L259" s="106">
        <f t="shared" si="37"/>
        <v>7.7820279751587904</v>
      </c>
      <c r="M259" s="106">
        <f t="shared" si="40"/>
        <v>34.49582202484121</v>
      </c>
      <c r="N259" s="23"/>
      <c r="X259" s="100">
        <v>200</v>
      </c>
      <c r="Y259" s="100">
        <v>40</v>
      </c>
      <c r="Z259" s="106">
        <f t="shared" si="41"/>
        <v>34.49582202484121</v>
      </c>
    </row>
    <row r="260" spans="2:26">
      <c r="B260" s="52">
        <v>41650</v>
      </c>
      <c r="C260" s="53">
        <v>0.41666666666424135</v>
      </c>
      <c r="D260" s="97">
        <f t="shared" si="38"/>
        <v>41650.416666666664</v>
      </c>
      <c r="E260" s="29">
        <v>32.805</v>
      </c>
      <c r="F260" s="26">
        <f t="shared" si="42"/>
        <v>62.657549999999993</v>
      </c>
      <c r="G260" s="29">
        <v>57.287500000000001</v>
      </c>
      <c r="H260" s="26">
        <f t="shared" si="43"/>
        <v>109.41912499999999</v>
      </c>
      <c r="I260" s="29">
        <v>24.48</v>
      </c>
      <c r="J260" s="26">
        <f t="shared" si="44"/>
        <v>46.756799999999998</v>
      </c>
      <c r="K260" s="18">
        <f t="shared" si="39"/>
        <v>6</v>
      </c>
      <c r="L260" s="106">
        <f t="shared" si="37"/>
        <v>12.260977975158788</v>
      </c>
      <c r="M260" s="106">
        <f t="shared" si="40"/>
        <v>34.49582202484121</v>
      </c>
      <c r="N260" s="23"/>
      <c r="X260" s="100">
        <v>200</v>
      </c>
      <c r="Y260" s="100">
        <v>40</v>
      </c>
      <c r="Z260" s="106">
        <f t="shared" si="41"/>
        <v>34.49582202484121</v>
      </c>
    </row>
    <row r="261" spans="2:26">
      <c r="B261" s="52">
        <v>41650</v>
      </c>
      <c r="C261" s="53">
        <v>0.45833333333575865</v>
      </c>
      <c r="D261" s="97">
        <f t="shared" si="38"/>
        <v>41650.458333333336</v>
      </c>
      <c r="E261" s="29">
        <v>23.74</v>
      </c>
      <c r="F261" s="26">
        <f t="shared" si="42"/>
        <v>45.343399999999995</v>
      </c>
      <c r="G261" s="29">
        <v>45.05</v>
      </c>
      <c r="H261" s="26">
        <f t="shared" si="43"/>
        <v>86.04549999999999</v>
      </c>
      <c r="I261" s="29">
        <v>21.31</v>
      </c>
      <c r="J261" s="26">
        <f t="shared" si="44"/>
        <v>40.702099999999994</v>
      </c>
      <c r="K261" s="18">
        <f t="shared" si="39"/>
        <v>6</v>
      </c>
      <c r="L261" s="106">
        <f t="shared" si="37"/>
        <v>6.206277975158784</v>
      </c>
      <c r="M261" s="106">
        <f t="shared" si="40"/>
        <v>34.49582202484121</v>
      </c>
      <c r="N261" s="23"/>
      <c r="X261" s="100">
        <v>200</v>
      </c>
      <c r="Y261" s="100">
        <v>40</v>
      </c>
      <c r="Z261" s="106">
        <f t="shared" si="41"/>
        <v>34.49582202484121</v>
      </c>
    </row>
    <row r="262" spans="2:26">
      <c r="B262" s="52">
        <v>41650</v>
      </c>
      <c r="C262" s="53">
        <v>0.5</v>
      </c>
      <c r="D262" s="97">
        <f t="shared" si="38"/>
        <v>41650.5</v>
      </c>
      <c r="E262" s="29">
        <v>23.06</v>
      </c>
      <c r="F262" s="26">
        <f t="shared" si="42"/>
        <v>44.044599999999996</v>
      </c>
      <c r="G262" s="29">
        <v>44.107500000000002</v>
      </c>
      <c r="H262" s="26">
        <f t="shared" si="43"/>
        <v>84.245324999999994</v>
      </c>
      <c r="I262" s="29">
        <v>21.045000000000002</v>
      </c>
      <c r="J262" s="26">
        <f t="shared" si="44"/>
        <v>40.195950000000003</v>
      </c>
      <c r="K262" s="18">
        <f t="shared" si="39"/>
        <v>6</v>
      </c>
      <c r="L262" s="106">
        <f t="shared" si="37"/>
        <v>5.700127975158793</v>
      </c>
      <c r="M262" s="106">
        <f t="shared" si="40"/>
        <v>34.49582202484121</v>
      </c>
      <c r="N262" s="23"/>
      <c r="X262" s="100">
        <v>200</v>
      </c>
      <c r="Y262" s="100">
        <v>40</v>
      </c>
      <c r="Z262" s="106">
        <f t="shared" si="41"/>
        <v>34.49582202484121</v>
      </c>
    </row>
    <row r="263" spans="2:26">
      <c r="B263" s="52">
        <v>41650</v>
      </c>
      <c r="C263" s="53">
        <v>0.54166666666424135</v>
      </c>
      <c r="D263" s="97">
        <f t="shared" si="38"/>
        <v>41650.541666666664</v>
      </c>
      <c r="E263" s="29">
        <v>22.107500000000002</v>
      </c>
      <c r="F263" s="26">
        <f t="shared" si="42"/>
        <v>42.225324999999998</v>
      </c>
      <c r="G263" s="29">
        <v>42.475000000000001</v>
      </c>
      <c r="H263" s="26">
        <f t="shared" si="43"/>
        <v>81.127250000000004</v>
      </c>
      <c r="I263" s="29">
        <v>20.37</v>
      </c>
      <c r="J263" s="26">
        <f t="shared" si="44"/>
        <v>38.906700000000001</v>
      </c>
      <c r="K263" s="18">
        <f t="shared" si="39"/>
        <v>6</v>
      </c>
      <c r="L263" s="106">
        <f t="shared" si="37"/>
        <v>4.4108779751587903</v>
      </c>
      <c r="M263" s="106">
        <f t="shared" si="40"/>
        <v>34.49582202484121</v>
      </c>
      <c r="N263" s="23"/>
      <c r="X263" s="100">
        <v>200</v>
      </c>
      <c r="Y263" s="100">
        <v>40</v>
      </c>
      <c r="Z263" s="106">
        <f t="shared" si="41"/>
        <v>34.49582202484121</v>
      </c>
    </row>
    <row r="264" spans="2:26">
      <c r="B264" s="52">
        <v>41650</v>
      </c>
      <c r="C264" s="53">
        <v>0.58333333333575865</v>
      </c>
      <c r="D264" s="97">
        <f t="shared" si="38"/>
        <v>41650.583333333336</v>
      </c>
      <c r="E264" s="29">
        <v>27.524999999999999</v>
      </c>
      <c r="F264" s="26">
        <f t="shared" si="42"/>
        <v>52.572749999999992</v>
      </c>
      <c r="G264" s="29">
        <v>52.417499999999997</v>
      </c>
      <c r="H264" s="26">
        <f t="shared" si="43"/>
        <v>100.11742499999998</v>
      </c>
      <c r="I264" s="29">
        <v>24.89</v>
      </c>
      <c r="J264" s="26">
        <f t="shared" si="44"/>
        <v>47.539899999999996</v>
      </c>
      <c r="K264" s="18">
        <f t="shared" si="39"/>
        <v>6</v>
      </c>
      <c r="L264" s="106">
        <f t="shared" si="37"/>
        <v>13.044077975158785</v>
      </c>
      <c r="M264" s="106">
        <f t="shared" si="40"/>
        <v>34.49582202484121</v>
      </c>
      <c r="N264" s="23"/>
      <c r="X264" s="100">
        <v>200</v>
      </c>
      <c r="Y264" s="100">
        <v>40</v>
      </c>
      <c r="Z264" s="106">
        <f t="shared" si="41"/>
        <v>34.49582202484121</v>
      </c>
    </row>
    <row r="265" spans="2:26">
      <c r="B265" s="52">
        <v>41650</v>
      </c>
      <c r="C265" s="53">
        <v>0.625</v>
      </c>
      <c r="D265" s="97">
        <f t="shared" si="38"/>
        <v>41650.625</v>
      </c>
      <c r="E265" s="29">
        <v>33.715000000000003</v>
      </c>
      <c r="F265" s="26">
        <f t="shared" si="42"/>
        <v>64.395650000000003</v>
      </c>
      <c r="G265" s="29">
        <v>62.284999999999997</v>
      </c>
      <c r="H265" s="26">
        <f t="shared" si="43"/>
        <v>118.96434999999998</v>
      </c>
      <c r="I265" s="29">
        <v>28.572500000000002</v>
      </c>
      <c r="J265" s="26">
        <f t="shared" si="44"/>
        <v>54.573475000000002</v>
      </c>
      <c r="K265" s="18">
        <f t="shared" si="39"/>
        <v>6</v>
      </c>
      <c r="L265" s="106">
        <f t="shared" si="37"/>
        <v>20.077652975158792</v>
      </c>
      <c r="M265" s="106">
        <f t="shared" si="40"/>
        <v>34.49582202484121</v>
      </c>
      <c r="N265" s="23"/>
      <c r="X265" s="100">
        <v>200</v>
      </c>
      <c r="Y265" s="100">
        <v>40</v>
      </c>
      <c r="Z265" s="106">
        <f t="shared" si="41"/>
        <v>34.49582202484121</v>
      </c>
    </row>
    <row r="266" spans="2:26">
      <c r="B266" s="52">
        <v>41650</v>
      </c>
      <c r="C266" s="53">
        <v>0.66666666666424135</v>
      </c>
      <c r="D266" s="97">
        <f t="shared" si="38"/>
        <v>41650.666666666664</v>
      </c>
      <c r="E266" s="29">
        <v>36.07</v>
      </c>
      <c r="F266" s="26">
        <f t="shared" si="42"/>
        <v>68.893699999999995</v>
      </c>
      <c r="G266" s="29">
        <v>67.025000000000006</v>
      </c>
      <c r="H266" s="26">
        <f t="shared" si="43"/>
        <v>128.01775000000001</v>
      </c>
      <c r="I266" s="29">
        <v>30.952500000000001</v>
      </c>
      <c r="J266" s="26">
        <f t="shared" si="44"/>
        <v>59.119275000000002</v>
      </c>
      <c r="K266" s="18">
        <f t="shared" si="39"/>
        <v>6</v>
      </c>
      <c r="L266" s="106">
        <f t="shared" ref="L266:L329" si="45">IF(J266="",NA(),J266-(AVERAGE($J$10:$J$8769)))</f>
        <v>24.623452975158791</v>
      </c>
      <c r="M266" s="106">
        <f t="shared" si="40"/>
        <v>34.49582202484121</v>
      </c>
      <c r="N266" s="23"/>
      <c r="X266" s="100">
        <v>200</v>
      </c>
      <c r="Y266" s="100">
        <v>40</v>
      </c>
      <c r="Z266" s="106">
        <f t="shared" si="41"/>
        <v>34.49582202484121</v>
      </c>
    </row>
    <row r="267" spans="2:26">
      <c r="B267" s="52">
        <v>41650</v>
      </c>
      <c r="C267" s="53">
        <v>0.70833333333575865</v>
      </c>
      <c r="D267" s="97">
        <f t="shared" ref="D267:D330" si="46">B267+C267</f>
        <v>41650.708333333336</v>
      </c>
      <c r="E267" s="29">
        <v>29.35</v>
      </c>
      <c r="F267" s="26">
        <f t="shared" si="42"/>
        <v>56.058500000000002</v>
      </c>
      <c r="G267" s="29">
        <v>60.37</v>
      </c>
      <c r="H267" s="26">
        <f t="shared" si="43"/>
        <v>115.30669999999999</v>
      </c>
      <c r="I267" s="29">
        <v>31.015000000000001</v>
      </c>
      <c r="J267" s="26">
        <f t="shared" si="44"/>
        <v>59.23865</v>
      </c>
      <c r="K267" s="18">
        <f t="shared" ref="K267:K330" si="47">WEEKDAY(D267,2)</f>
        <v>6</v>
      </c>
      <c r="L267" s="106">
        <f t="shared" si="45"/>
        <v>24.742827975158789</v>
      </c>
      <c r="M267" s="106">
        <f t="shared" ref="M267:M330" si="48">$U$11</f>
        <v>34.49582202484121</v>
      </c>
      <c r="N267" s="23"/>
      <c r="X267" s="100">
        <v>200</v>
      </c>
      <c r="Y267" s="100">
        <v>40</v>
      </c>
      <c r="Z267" s="106">
        <f t="shared" ref="Z267:Z330" si="49">$U$11</f>
        <v>34.49582202484121</v>
      </c>
    </row>
    <row r="268" spans="2:26">
      <c r="B268" s="52">
        <v>41650</v>
      </c>
      <c r="C268" s="53">
        <v>0.75</v>
      </c>
      <c r="D268" s="97">
        <f t="shared" si="46"/>
        <v>41650.75</v>
      </c>
      <c r="E268" s="29">
        <v>47.192500000000003</v>
      </c>
      <c r="F268" s="26">
        <f t="shared" si="42"/>
        <v>90.137675000000002</v>
      </c>
      <c r="G268" s="29">
        <v>84.232500000000002</v>
      </c>
      <c r="H268" s="26">
        <f t="shared" si="43"/>
        <v>160.884075</v>
      </c>
      <c r="I268" s="29">
        <v>37.04</v>
      </c>
      <c r="J268" s="26">
        <f t="shared" si="44"/>
        <v>70.746399999999994</v>
      </c>
      <c r="K268" s="18">
        <f t="shared" si="47"/>
        <v>6</v>
      </c>
      <c r="L268" s="106">
        <f t="shared" si="45"/>
        <v>36.250577975158784</v>
      </c>
      <c r="M268" s="106">
        <f t="shared" si="48"/>
        <v>34.49582202484121</v>
      </c>
      <c r="N268" s="23"/>
      <c r="X268" s="100">
        <v>200</v>
      </c>
      <c r="Y268" s="100">
        <v>40</v>
      </c>
      <c r="Z268" s="106">
        <f t="shared" si="49"/>
        <v>34.49582202484121</v>
      </c>
    </row>
    <row r="269" spans="2:26">
      <c r="B269" s="52">
        <v>41650</v>
      </c>
      <c r="C269" s="53">
        <v>0.79166666666424135</v>
      </c>
      <c r="D269" s="97">
        <f t="shared" si="46"/>
        <v>41650.791666666664</v>
      </c>
      <c r="E269" s="29">
        <v>72.067499999999995</v>
      </c>
      <c r="F269" s="26">
        <f t="shared" si="42"/>
        <v>137.64892499999999</v>
      </c>
      <c r="G269" s="29">
        <v>112.96</v>
      </c>
      <c r="H269" s="26">
        <f t="shared" si="43"/>
        <v>215.75359999999998</v>
      </c>
      <c r="I269" s="29">
        <v>40.89</v>
      </c>
      <c r="J269" s="26">
        <f t="shared" si="44"/>
        <v>78.099899999999991</v>
      </c>
      <c r="K269" s="18">
        <f t="shared" si="47"/>
        <v>6</v>
      </c>
      <c r="L269" s="106">
        <f t="shared" si="45"/>
        <v>43.604077975158781</v>
      </c>
      <c r="M269" s="106">
        <f t="shared" si="48"/>
        <v>34.49582202484121</v>
      </c>
      <c r="N269" s="23"/>
      <c r="X269" s="100">
        <v>200</v>
      </c>
      <c r="Y269" s="100">
        <v>40</v>
      </c>
      <c r="Z269" s="106">
        <f t="shared" si="49"/>
        <v>34.49582202484121</v>
      </c>
    </row>
    <row r="270" spans="2:26">
      <c r="B270" s="52">
        <v>41650</v>
      </c>
      <c r="C270" s="53">
        <v>0.83333333333575865</v>
      </c>
      <c r="D270" s="97">
        <f t="shared" si="46"/>
        <v>41650.833333333336</v>
      </c>
      <c r="E270" s="29">
        <v>53.392499999999998</v>
      </c>
      <c r="F270" s="26">
        <f t="shared" si="42"/>
        <v>101.97967499999999</v>
      </c>
      <c r="G270" s="29">
        <v>91.04</v>
      </c>
      <c r="H270" s="26">
        <f t="shared" si="43"/>
        <v>173.88640000000001</v>
      </c>
      <c r="I270" s="29">
        <v>37.647500000000001</v>
      </c>
      <c r="J270" s="26">
        <f t="shared" si="44"/>
        <v>71.906724999999994</v>
      </c>
      <c r="K270" s="18">
        <f t="shared" si="47"/>
        <v>6</v>
      </c>
      <c r="L270" s="106">
        <f t="shared" si="45"/>
        <v>37.410902975158784</v>
      </c>
      <c r="M270" s="106">
        <f t="shared" si="48"/>
        <v>34.49582202484121</v>
      </c>
      <c r="N270" s="23"/>
      <c r="X270" s="100">
        <v>200</v>
      </c>
      <c r="Y270" s="100">
        <v>40</v>
      </c>
      <c r="Z270" s="106">
        <f t="shared" si="49"/>
        <v>34.49582202484121</v>
      </c>
    </row>
    <row r="271" spans="2:26">
      <c r="B271" s="52">
        <v>41650</v>
      </c>
      <c r="C271" s="53">
        <v>0.875</v>
      </c>
      <c r="D271" s="97">
        <f t="shared" si="46"/>
        <v>41650.875</v>
      </c>
      <c r="E271" s="29">
        <v>46.327500000000001</v>
      </c>
      <c r="F271" s="26">
        <f t="shared" si="42"/>
        <v>88.485524999999996</v>
      </c>
      <c r="G271" s="29">
        <v>79.245000000000005</v>
      </c>
      <c r="H271" s="26">
        <f t="shared" si="43"/>
        <v>151.35794999999999</v>
      </c>
      <c r="I271" s="29">
        <v>32.914999999999999</v>
      </c>
      <c r="J271" s="26">
        <f t="shared" si="44"/>
        <v>62.867649999999998</v>
      </c>
      <c r="K271" s="18">
        <f t="shared" si="47"/>
        <v>6</v>
      </c>
      <c r="L271" s="106">
        <f t="shared" si="45"/>
        <v>28.371827975158787</v>
      </c>
      <c r="M271" s="106">
        <f t="shared" si="48"/>
        <v>34.49582202484121</v>
      </c>
      <c r="N271" s="23"/>
      <c r="X271" s="100">
        <v>200</v>
      </c>
      <c r="Y271" s="100">
        <v>40</v>
      </c>
      <c r="Z271" s="106">
        <f t="shared" si="49"/>
        <v>34.49582202484121</v>
      </c>
    </row>
    <row r="272" spans="2:26">
      <c r="B272" s="52">
        <v>41650</v>
      </c>
      <c r="C272" s="53">
        <v>0.91666666666424135</v>
      </c>
      <c r="D272" s="97">
        <f t="shared" si="46"/>
        <v>41650.916666666664</v>
      </c>
      <c r="E272" s="29">
        <v>48.74</v>
      </c>
      <c r="F272" s="26">
        <f t="shared" si="42"/>
        <v>93.093400000000003</v>
      </c>
      <c r="G272" s="29">
        <v>78.947500000000005</v>
      </c>
      <c r="H272" s="26">
        <f t="shared" si="43"/>
        <v>150.789725</v>
      </c>
      <c r="I272" s="29">
        <v>30.21</v>
      </c>
      <c r="J272" s="26">
        <f t="shared" si="44"/>
        <v>57.701099999999997</v>
      </c>
      <c r="K272" s="18">
        <f t="shared" si="47"/>
        <v>6</v>
      </c>
      <c r="L272" s="106">
        <f t="shared" si="45"/>
        <v>23.205277975158786</v>
      </c>
      <c r="M272" s="106">
        <f t="shared" si="48"/>
        <v>34.49582202484121</v>
      </c>
      <c r="N272" s="23"/>
      <c r="X272" s="100">
        <v>200</v>
      </c>
      <c r="Y272" s="100">
        <v>40</v>
      </c>
      <c r="Z272" s="106">
        <f t="shared" si="49"/>
        <v>34.49582202484121</v>
      </c>
    </row>
    <row r="273" spans="2:26">
      <c r="B273" s="52">
        <v>41650</v>
      </c>
      <c r="C273" s="53">
        <v>0.95833333333575865</v>
      </c>
      <c r="D273" s="97">
        <f t="shared" si="46"/>
        <v>41650.958333333336</v>
      </c>
      <c r="E273" s="29">
        <v>49.732500000000002</v>
      </c>
      <c r="F273" s="26">
        <f t="shared" si="42"/>
        <v>94.989075</v>
      </c>
      <c r="G273" s="29">
        <v>83.204999999999998</v>
      </c>
      <c r="H273" s="26">
        <f t="shared" si="43"/>
        <v>158.92155</v>
      </c>
      <c r="I273" s="29">
        <v>33.472499999999997</v>
      </c>
      <c r="J273" s="26">
        <f t="shared" si="44"/>
        <v>63.93247499999999</v>
      </c>
      <c r="K273" s="18">
        <f t="shared" si="47"/>
        <v>6</v>
      </c>
      <c r="L273" s="106">
        <f t="shared" si="45"/>
        <v>29.436652975158779</v>
      </c>
      <c r="M273" s="106">
        <f t="shared" si="48"/>
        <v>34.49582202484121</v>
      </c>
      <c r="N273" s="23"/>
      <c r="X273" s="100">
        <v>200</v>
      </c>
      <c r="Y273" s="100">
        <v>40</v>
      </c>
      <c r="Z273" s="106">
        <f t="shared" si="49"/>
        <v>34.49582202484121</v>
      </c>
    </row>
    <row r="274" spans="2:26">
      <c r="B274" s="52">
        <v>41651</v>
      </c>
      <c r="C274" s="53">
        <v>0</v>
      </c>
      <c r="D274" s="97">
        <f t="shared" si="46"/>
        <v>41651</v>
      </c>
      <c r="E274" s="29">
        <v>46.204999999999998</v>
      </c>
      <c r="F274" s="26">
        <f t="shared" si="42"/>
        <v>88.251549999999995</v>
      </c>
      <c r="G274" s="29">
        <v>79.650000000000006</v>
      </c>
      <c r="H274" s="26">
        <f t="shared" si="43"/>
        <v>152.13150000000002</v>
      </c>
      <c r="I274" s="29">
        <v>33.445</v>
      </c>
      <c r="J274" s="26">
        <f t="shared" si="44"/>
        <v>63.879950000000001</v>
      </c>
      <c r="K274" s="18">
        <f t="shared" si="47"/>
        <v>7</v>
      </c>
      <c r="L274" s="106">
        <f t="shared" si="45"/>
        <v>29.38412797515879</v>
      </c>
      <c r="M274" s="106">
        <f t="shared" si="48"/>
        <v>34.49582202484121</v>
      </c>
      <c r="N274" s="23"/>
      <c r="X274" s="100">
        <v>200</v>
      </c>
      <c r="Y274" s="100">
        <v>40</v>
      </c>
      <c r="Z274" s="106">
        <f t="shared" si="49"/>
        <v>34.49582202484121</v>
      </c>
    </row>
    <row r="275" spans="2:26">
      <c r="B275" s="52">
        <v>41651</v>
      </c>
      <c r="C275" s="53">
        <v>4.1666666664241347E-2</v>
      </c>
      <c r="D275" s="97">
        <f t="shared" si="46"/>
        <v>41651.041666666664</v>
      </c>
      <c r="E275" s="29">
        <v>38.772500000000001</v>
      </c>
      <c r="F275" s="26">
        <f t="shared" si="42"/>
        <v>74.055475000000001</v>
      </c>
      <c r="G275" s="29">
        <v>67.397499999999994</v>
      </c>
      <c r="H275" s="26">
        <f t="shared" si="43"/>
        <v>128.72922499999999</v>
      </c>
      <c r="I275" s="29">
        <v>28.63</v>
      </c>
      <c r="J275" s="26">
        <f t="shared" si="44"/>
        <v>54.683299999999996</v>
      </c>
      <c r="K275" s="18">
        <f t="shared" si="47"/>
        <v>7</v>
      </c>
      <c r="L275" s="106">
        <f t="shared" si="45"/>
        <v>20.187477975158785</v>
      </c>
      <c r="M275" s="106">
        <f t="shared" si="48"/>
        <v>34.49582202484121</v>
      </c>
      <c r="N275" s="23"/>
      <c r="X275" s="100">
        <v>200</v>
      </c>
      <c r="Y275" s="100">
        <v>40</v>
      </c>
      <c r="Z275" s="106">
        <f t="shared" si="49"/>
        <v>34.49582202484121</v>
      </c>
    </row>
    <row r="276" spans="2:26">
      <c r="B276" s="52">
        <v>41651</v>
      </c>
      <c r="C276" s="53">
        <v>8.3333333335758653E-2</v>
      </c>
      <c r="D276" s="97">
        <f t="shared" si="46"/>
        <v>41651.083333333336</v>
      </c>
      <c r="E276" s="29">
        <v>43.602499999999999</v>
      </c>
      <c r="F276" s="26">
        <f t="shared" si="42"/>
        <v>83.280774999999991</v>
      </c>
      <c r="G276" s="29">
        <v>68.155000000000001</v>
      </c>
      <c r="H276" s="26">
        <f t="shared" si="43"/>
        <v>130.17605</v>
      </c>
      <c r="I276" s="29">
        <v>24.557500000000001</v>
      </c>
      <c r="J276" s="26">
        <f t="shared" si="44"/>
        <v>46.904825000000002</v>
      </c>
      <c r="K276" s="18">
        <f t="shared" si="47"/>
        <v>7</v>
      </c>
      <c r="L276" s="106">
        <f t="shared" si="45"/>
        <v>12.409002975158792</v>
      </c>
      <c r="M276" s="106">
        <f t="shared" si="48"/>
        <v>34.49582202484121</v>
      </c>
      <c r="N276" s="23"/>
      <c r="X276" s="100">
        <v>200</v>
      </c>
      <c r="Y276" s="100">
        <v>40</v>
      </c>
      <c r="Z276" s="106">
        <f t="shared" si="49"/>
        <v>34.49582202484121</v>
      </c>
    </row>
    <row r="277" spans="2:26">
      <c r="B277" s="52">
        <v>41651</v>
      </c>
      <c r="C277" s="53">
        <v>0.125</v>
      </c>
      <c r="D277" s="97">
        <f t="shared" si="46"/>
        <v>41651.125</v>
      </c>
      <c r="E277" s="29">
        <v>43.442500000000003</v>
      </c>
      <c r="F277" s="26">
        <f t="shared" si="42"/>
        <v>82.975175000000007</v>
      </c>
      <c r="G277" s="29">
        <v>68.275000000000006</v>
      </c>
      <c r="H277" s="26">
        <f t="shared" si="43"/>
        <v>130.40525</v>
      </c>
      <c r="I277" s="29">
        <v>24.8325</v>
      </c>
      <c r="J277" s="26">
        <f t="shared" si="44"/>
        <v>47.430074999999995</v>
      </c>
      <c r="K277" s="18">
        <f t="shared" si="47"/>
        <v>7</v>
      </c>
      <c r="L277" s="106">
        <f t="shared" si="45"/>
        <v>12.934252975158785</v>
      </c>
      <c r="M277" s="106">
        <f t="shared" si="48"/>
        <v>34.49582202484121</v>
      </c>
      <c r="N277" s="23"/>
      <c r="X277" s="100">
        <v>200</v>
      </c>
      <c r="Y277" s="100">
        <v>40</v>
      </c>
      <c r="Z277" s="106">
        <f t="shared" si="49"/>
        <v>34.49582202484121</v>
      </c>
    </row>
    <row r="278" spans="2:26">
      <c r="B278" s="52">
        <v>41651</v>
      </c>
      <c r="C278" s="53">
        <v>0.16666666666424135</v>
      </c>
      <c r="D278" s="97">
        <f t="shared" si="46"/>
        <v>41651.166666666664</v>
      </c>
      <c r="E278" s="29">
        <v>33.5625</v>
      </c>
      <c r="F278" s="26">
        <f t="shared" si="42"/>
        <v>64.10437499999999</v>
      </c>
      <c r="G278" s="29">
        <v>55.734999999999999</v>
      </c>
      <c r="H278" s="26">
        <f t="shared" si="43"/>
        <v>106.45384999999999</v>
      </c>
      <c r="I278" s="29">
        <v>22.175000000000001</v>
      </c>
      <c r="J278" s="26">
        <f t="shared" si="44"/>
        <v>42.35425</v>
      </c>
      <c r="K278" s="18">
        <f t="shared" si="47"/>
        <v>7</v>
      </c>
      <c r="L278" s="106">
        <f t="shared" si="45"/>
        <v>7.85842797515879</v>
      </c>
      <c r="M278" s="106">
        <f t="shared" si="48"/>
        <v>34.49582202484121</v>
      </c>
      <c r="N278" s="23"/>
      <c r="X278" s="100">
        <v>200</v>
      </c>
      <c r="Y278" s="100">
        <v>40</v>
      </c>
      <c r="Z278" s="106">
        <f t="shared" si="49"/>
        <v>34.49582202484121</v>
      </c>
    </row>
    <row r="279" spans="2:26">
      <c r="B279" s="52">
        <v>41651</v>
      </c>
      <c r="C279" s="53">
        <v>0.20833333333575865</v>
      </c>
      <c r="D279" s="97">
        <f t="shared" si="46"/>
        <v>41651.208333333336</v>
      </c>
      <c r="E279" s="29">
        <v>53.752499999999998</v>
      </c>
      <c r="F279" s="26">
        <f t="shared" si="42"/>
        <v>102.66727499999999</v>
      </c>
      <c r="G279" s="29">
        <v>76.454999999999998</v>
      </c>
      <c r="H279" s="26">
        <f t="shared" si="43"/>
        <v>146.02904999999998</v>
      </c>
      <c r="I279" s="29">
        <v>22.702500000000001</v>
      </c>
      <c r="J279" s="26">
        <f t="shared" si="44"/>
        <v>43.361775000000002</v>
      </c>
      <c r="K279" s="18">
        <f t="shared" si="47"/>
        <v>7</v>
      </c>
      <c r="L279" s="106">
        <f t="shared" si="45"/>
        <v>8.8659529751587911</v>
      </c>
      <c r="M279" s="106">
        <f t="shared" si="48"/>
        <v>34.49582202484121</v>
      </c>
      <c r="N279" s="23"/>
      <c r="X279" s="100">
        <v>200</v>
      </c>
      <c r="Y279" s="100">
        <v>40</v>
      </c>
      <c r="Z279" s="106">
        <f t="shared" si="49"/>
        <v>34.49582202484121</v>
      </c>
    </row>
    <row r="280" spans="2:26">
      <c r="B280" s="52">
        <v>41651</v>
      </c>
      <c r="C280" s="53">
        <v>0.25</v>
      </c>
      <c r="D280" s="97">
        <f t="shared" si="46"/>
        <v>41651.25</v>
      </c>
      <c r="E280" s="29">
        <v>43.685000000000002</v>
      </c>
      <c r="F280" s="26">
        <f t="shared" si="42"/>
        <v>83.43835</v>
      </c>
      <c r="G280" s="29">
        <v>65.747500000000002</v>
      </c>
      <c r="H280" s="26">
        <f t="shared" si="43"/>
        <v>125.577725</v>
      </c>
      <c r="I280" s="29">
        <v>22.0625</v>
      </c>
      <c r="J280" s="26">
        <f t="shared" si="44"/>
        <v>42.139375000000001</v>
      </c>
      <c r="K280" s="18">
        <f t="shared" si="47"/>
        <v>7</v>
      </c>
      <c r="L280" s="106">
        <f t="shared" si="45"/>
        <v>7.6435529751587907</v>
      </c>
      <c r="M280" s="106">
        <f t="shared" si="48"/>
        <v>34.49582202484121</v>
      </c>
      <c r="N280" s="23"/>
      <c r="X280" s="100">
        <v>200</v>
      </c>
      <c r="Y280" s="100">
        <v>40</v>
      </c>
      <c r="Z280" s="106">
        <f t="shared" si="49"/>
        <v>34.49582202484121</v>
      </c>
    </row>
    <row r="281" spans="2:26">
      <c r="B281" s="52">
        <v>41651</v>
      </c>
      <c r="C281" s="53">
        <v>0.29166666666424135</v>
      </c>
      <c r="D281" s="97">
        <f t="shared" si="46"/>
        <v>41651.291666666664</v>
      </c>
      <c r="E281" s="29">
        <v>37.942500000000003</v>
      </c>
      <c r="F281" s="26">
        <f t="shared" si="42"/>
        <v>72.470174999999998</v>
      </c>
      <c r="G281" s="29">
        <v>63.8125</v>
      </c>
      <c r="H281" s="26">
        <f t="shared" si="43"/>
        <v>121.88187499999999</v>
      </c>
      <c r="I281" s="29">
        <v>25.87</v>
      </c>
      <c r="J281" s="26">
        <f t="shared" si="44"/>
        <v>49.411700000000003</v>
      </c>
      <c r="K281" s="18">
        <f t="shared" si="47"/>
        <v>7</v>
      </c>
      <c r="L281" s="106">
        <f t="shared" si="45"/>
        <v>14.915877975158793</v>
      </c>
      <c r="M281" s="106">
        <f t="shared" si="48"/>
        <v>34.49582202484121</v>
      </c>
      <c r="N281" s="23"/>
      <c r="X281" s="100">
        <v>200</v>
      </c>
      <c r="Y281" s="100">
        <v>40</v>
      </c>
      <c r="Z281" s="106">
        <f t="shared" si="49"/>
        <v>34.49582202484121</v>
      </c>
    </row>
    <row r="282" spans="2:26">
      <c r="B282" s="52">
        <v>41651</v>
      </c>
      <c r="C282" s="53">
        <v>0.33333333333575865</v>
      </c>
      <c r="D282" s="97">
        <f t="shared" si="46"/>
        <v>41651.333333333336</v>
      </c>
      <c r="E282" s="29">
        <v>43.11</v>
      </c>
      <c r="F282" s="26">
        <f t="shared" si="42"/>
        <v>82.340099999999993</v>
      </c>
      <c r="G282" s="29">
        <v>71.28</v>
      </c>
      <c r="H282" s="26">
        <f t="shared" si="43"/>
        <v>136.1448</v>
      </c>
      <c r="I282" s="29">
        <v>28.172499999999999</v>
      </c>
      <c r="J282" s="26">
        <f t="shared" si="44"/>
        <v>53.809474999999999</v>
      </c>
      <c r="K282" s="18">
        <f t="shared" si="47"/>
        <v>7</v>
      </c>
      <c r="L282" s="106">
        <f t="shared" si="45"/>
        <v>19.313652975158789</v>
      </c>
      <c r="M282" s="106">
        <f t="shared" si="48"/>
        <v>34.49582202484121</v>
      </c>
      <c r="N282" s="23"/>
      <c r="X282" s="100">
        <v>200</v>
      </c>
      <c r="Y282" s="100">
        <v>40</v>
      </c>
      <c r="Z282" s="106">
        <f t="shared" si="49"/>
        <v>34.49582202484121</v>
      </c>
    </row>
    <row r="283" spans="2:26">
      <c r="B283" s="52">
        <v>41651</v>
      </c>
      <c r="C283" s="53">
        <v>0.375</v>
      </c>
      <c r="D283" s="97">
        <f t="shared" si="46"/>
        <v>41651.375</v>
      </c>
      <c r="E283" s="29">
        <v>46.384999999999998</v>
      </c>
      <c r="F283" s="26">
        <f t="shared" si="42"/>
        <v>88.595349999999996</v>
      </c>
      <c r="G283" s="29">
        <v>78.372500000000002</v>
      </c>
      <c r="H283" s="26">
        <f t="shared" si="43"/>
        <v>149.691475</v>
      </c>
      <c r="I283" s="29">
        <v>31.987500000000001</v>
      </c>
      <c r="J283" s="26">
        <f t="shared" si="44"/>
        <v>61.096125000000001</v>
      </c>
      <c r="K283" s="18">
        <f t="shared" si="47"/>
        <v>7</v>
      </c>
      <c r="L283" s="106">
        <f t="shared" si="45"/>
        <v>26.60030297515879</v>
      </c>
      <c r="M283" s="106">
        <f t="shared" si="48"/>
        <v>34.49582202484121</v>
      </c>
      <c r="N283" s="23"/>
      <c r="X283" s="100">
        <v>200</v>
      </c>
      <c r="Y283" s="100">
        <v>40</v>
      </c>
      <c r="Z283" s="106">
        <f t="shared" si="49"/>
        <v>34.49582202484121</v>
      </c>
    </row>
    <row r="284" spans="2:26">
      <c r="B284" s="52">
        <v>41651</v>
      </c>
      <c r="C284" s="53">
        <v>0.41666666666424135</v>
      </c>
      <c r="D284" s="97">
        <f t="shared" si="46"/>
        <v>41651.416666666664</v>
      </c>
      <c r="E284" s="29">
        <v>62.884999999999998</v>
      </c>
      <c r="F284" s="26">
        <f t="shared" si="42"/>
        <v>120.11035</v>
      </c>
      <c r="G284" s="29">
        <v>97.674999999999997</v>
      </c>
      <c r="H284" s="26">
        <f t="shared" si="43"/>
        <v>186.55924999999999</v>
      </c>
      <c r="I284" s="29">
        <v>34.787500000000001</v>
      </c>
      <c r="J284" s="26">
        <f t="shared" si="44"/>
        <v>66.444125</v>
      </c>
      <c r="K284" s="18">
        <f t="shared" si="47"/>
        <v>7</v>
      </c>
      <c r="L284" s="106">
        <f t="shared" si="45"/>
        <v>31.948302975158789</v>
      </c>
      <c r="M284" s="106">
        <f t="shared" si="48"/>
        <v>34.49582202484121</v>
      </c>
      <c r="N284" s="23"/>
      <c r="X284" s="100">
        <v>200</v>
      </c>
      <c r="Y284" s="100">
        <v>40</v>
      </c>
      <c r="Z284" s="106">
        <f t="shared" si="49"/>
        <v>34.49582202484121</v>
      </c>
    </row>
    <row r="285" spans="2:26">
      <c r="B285" s="52">
        <v>41651</v>
      </c>
      <c r="C285" s="53">
        <v>0.45833333333575865</v>
      </c>
      <c r="D285" s="97">
        <f t="shared" si="46"/>
        <v>41651.458333333336</v>
      </c>
      <c r="E285" s="29">
        <v>36.365000000000002</v>
      </c>
      <c r="F285" s="26">
        <f t="shared" si="42"/>
        <v>69.457149999999999</v>
      </c>
      <c r="G285" s="29">
        <v>66.102500000000006</v>
      </c>
      <c r="H285" s="26">
        <f t="shared" si="43"/>
        <v>126.255775</v>
      </c>
      <c r="I285" s="29">
        <v>29.737500000000001</v>
      </c>
      <c r="J285" s="26">
        <f t="shared" si="44"/>
        <v>56.798625000000001</v>
      </c>
      <c r="K285" s="18">
        <f t="shared" si="47"/>
        <v>7</v>
      </c>
      <c r="L285" s="106">
        <f t="shared" si="45"/>
        <v>22.302802975158791</v>
      </c>
      <c r="M285" s="106">
        <f t="shared" si="48"/>
        <v>34.49582202484121</v>
      </c>
      <c r="N285" s="23"/>
      <c r="X285" s="100">
        <v>200</v>
      </c>
      <c r="Y285" s="100">
        <v>40</v>
      </c>
      <c r="Z285" s="106">
        <f t="shared" si="49"/>
        <v>34.49582202484121</v>
      </c>
    </row>
    <row r="286" spans="2:26">
      <c r="B286" s="52">
        <v>41651</v>
      </c>
      <c r="C286" s="53">
        <v>0.5</v>
      </c>
      <c r="D286" s="97">
        <f t="shared" si="46"/>
        <v>41651.5</v>
      </c>
      <c r="E286" s="29">
        <v>25.78</v>
      </c>
      <c r="F286" s="26">
        <f t="shared" si="42"/>
        <v>49.239800000000002</v>
      </c>
      <c r="G286" s="29">
        <v>50.582500000000003</v>
      </c>
      <c r="H286" s="26">
        <f t="shared" si="43"/>
        <v>96.612575000000007</v>
      </c>
      <c r="I286" s="29">
        <v>24.802499999999998</v>
      </c>
      <c r="J286" s="26">
        <f t="shared" si="44"/>
        <v>47.372774999999997</v>
      </c>
      <c r="K286" s="18">
        <f t="shared" si="47"/>
        <v>7</v>
      </c>
      <c r="L286" s="106">
        <f t="shared" si="45"/>
        <v>12.876952975158787</v>
      </c>
      <c r="M286" s="106">
        <f t="shared" si="48"/>
        <v>34.49582202484121</v>
      </c>
      <c r="N286" s="23"/>
      <c r="X286" s="100">
        <v>200</v>
      </c>
      <c r="Y286" s="100">
        <v>40</v>
      </c>
      <c r="Z286" s="106">
        <f t="shared" si="49"/>
        <v>34.49582202484121</v>
      </c>
    </row>
    <row r="287" spans="2:26">
      <c r="B287" s="52">
        <v>41651</v>
      </c>
      <c r="C287" s="53">
        <v>0.54166666666424135</v>
      </c>
      <c r="D287" s="97">
        <f t="shared" si="46"/>
        <v>41651.541666666664</v>
      </c>
      <c r="E287" s="29">
        <v>29.092500000000001</v>
      </c>
      <c r="F287" s="26">
        <f t="shared" si="42"/>
        <v>55.566674999999996</v>
      </c>
      <c r="G287" s="29">
        <v>57.2</v>
      </c>
      <c r="H287" s="26">
        <f t="shared" si="43"/>
        <v>109.252</v>
      </c>
      <c r="I287" s="29">
        <v>28.11</v>
      </c>
      <c r="J287" s="26">
        <f t="shared" si="44"/>
        <v>53.690099999999994</v>
      </c>
      <c r="K287" s="18">
        <f t="shared" si="47"/>
        <v>7</v>
      </c>
      <c r="L287" s="106">
        <f t="shared" si="45"/>
        <v>19.194277975158784</v>
      </c>
      <c r="M287" s="106">
        <f t="shared" si="48"/>
        <v>34.49582202484121</v>
      </c>
      <c r="N287" s="23"/>
      <c r="X287" s="100">
        <v>200</v>
      </c>
      <c r="Y287" s="100">
        <v>40</v>
      </c>
      <c r="Z287" s="106">
        <f t="shared" si="49"/>
        <v>34.49582202484121</v>
      </c>
    </row>
    <row r="288" spans="2:26">
      <c r="B288" s="52">
        <v>41651</v>
      </c>
      <c r="C288" s="53">
        <v>0.58333333333575865</v>
      </c>
      <c r="D288" s="97">
        <f t="shared" si="46"/>
        <v>41651.583333333336</v>
      </c>
      <c r="E288" s="29">
        <v>36.774999999999999</v>
      </c>
      <c r="F288" s="26">
        <f t="shared" si="42"/>
        <v>70.240249999999989</v>
      </c>
      <c r="G288" s="29">
        <v>69.297499999999999</v>
      </c>
      <c r="H288" s="26">
        <f t="shared" si="43"/>
        <v>132.358225</v>
      </c>
      <c r="I288" s="29">
        <v>32.520000000000003</v>
      </c>
      <c r="J288" s="26">
        <f t="shared" si="44"/>
        <v>62.113200000000006</v>
      </c>
      <c r="K288" s="18">
        <f t="shared" si="47"/>
        <v>7</v>
      </c>
      <c r="L288" s="106">
        <f t="shared" si="45"/>
        <v>27.617377975158796</v>
      </c>
      <c r="M288" s="106">
        <f t="shared" si="48"/>
        <v>34.49582202484121</v>
      </c>
      <c r="N288" s="23"/>
      <c r="X288" s="100">
        <v>200</v>
      </c>
      <c r="Y288" s="100">
        <v>40</v>
      </c>
      <c r="Z288" s="106">
        <f t="shared" si="49"/>
        <v>34.49582202484121</v>
      </c>
    </row>
    <row r="289" spans="2:26">
      <c r="B289" s="52">
        <v>41651</v>
      </c>
      <c r="C289" s="53">
        <v>0.625</v>
      </c>
      <c r="D289" s="97">
        <f t="shared" si="46"/>
        <v>41651.625</v>
      </c>
      <c r="E289" s="29">
        <v>27.454999999999998</v>
      </c>
      <c r="F289" s="26">
        <f t="shared" si="42"/>
        <v>52.439049999999995</v>
      </c>
      <c r="G289" s="29">
        <v>54.924999999999997</v>
      </c>
      <c r="H289" s="26">
        <f t="shared" si="43"/>
        <v>104.90674999999999</v>
      </c>
      <c r="I289" s="29">
        <v>27.4725</v>
      </c>
      <c r="J289" s="26">
        <f t="shared" si="44"/>
        <v>52.472474999999996</v>
      </c>
      <c r="K289" s="18">
        <f t="shared" si="47"/>
        <v>7</v>
      </c>
      <c r="L289" s="106">
        <f t="shared" si="45"/>
        <v>17.976652975158785</v>
      </c>
      <c r="M289" s="106">
        <f t="shared" si="48"/>
        <v>34.49582202484121</v>
      </c>
      <c r="N289" s="23"/>
      <c r="X289" s="100">
        <v>200</v>
      </c>
      <c r="Y289" s="100">
        <v>40</v>
      </c>
      <c r="Z289" s="106">
        <f t="shared" si="49"/>
        <v>34.49582202484121</v>
      </c>
    </row>
    <row r="290" spans="2:26">
      <c r="B290" s="52">
        <v>41651</v>
      </c>
      <c r="C290" s="53">
        <v>0.66666666666424135</v>
      </c>
      <c r="D290" s="97">
        <f t="shared" si="46"/>
        <v>41651.666666666664</v>
      </c>
      <c r="E290" s="29">
        <v>27.797499999999999</v>
      </c>
      <c r="F290" s="26">
        <f t="shared" si="42"/>
        <v>53.093224999999997</v>
      </c>
      <c r="G290" s="29">
        <v>56.365000000000002</v>
      </c>
      <c r="H290" s="26">
        <f t="shared" si="43"/>
        <v>107.65715</v>
      </c>
      <c r="I290" s="29">
        <v>28.567499999999999</v>
      </c>
      <c r="J290" s="26">
        <f t="shared" si="44"/>
        <v>54.563924999999998</v>
      </c>
      <c r="K290" s="18">
        <f t="shared" si="47"/>
        <v>7</v>
      </c>
      <c r="L290" s="106">
        <f t="shared" si="45"/>
        <v>20.068102975158787</v>
      </c>
      <c r="M290" s="106">
        <f t="shared" si="48"/>
        <v>34.49582202484121</v>
      </c>
      <c r="N290" s="23"/>
      <c r="X290" s="100">
        <v>200</v>
      </c>
      <c r="Y290" s="100">
        <v>40</v>
      </c>
      <c r="Z290" s="106">
        <f t="shared" si="49"/>
        <v>34.49582202484121</v>
      </c>
    </row>
    <row r="291" spans="2:26">
      <c r="B291" s="52">
        <v>41651</v>
      </c>
      <c r="C291" s="53">
        <v>0.70833333333575865</v>
      </c>
      <c r="D291" s="97">
        <f t="shared" si="46"/>
        <v>41651.708333333336</v>
      </c>
      <c r="E291" s="29">
        <v>19.82</v>
      </c>
      <c r="F291" s="26">
        <f t="shared" si="42"/>
        <v>37.856200000000001</v>
      </c>
      <c r="G291" s="29">
        <v>43.227499999999999</v>
      </c>
      <c r="H291" s="26">
        <f t="shared" si="43"/>
        <v>82.564524999999989</v>
      </c>
      <c r="I291" s="29">
        <v>23.407499999999999</v>
      </c>
      <c r="J291" s="26">
        <f t="shared" si="44"/>
        <v>44.708324999999995</v>
      </c>
      <c r="K291" s="18">
        <f t="shared" si="47"/>
        <v>7</v>
      </c>
      <c r="L291" s="106">
        <f t="shared" si="45"/>
        <v>10.212502975158785</v>
      </c>
      <c r="M291" s="106">
        <f t="shared" si="48"/>
        <v>34.49582202484121</v>
      </c>
      <c r="N291" s="23"/>
      <c r="X291" s="100">
        <v>200</v>
      </c>
      <c r="Y291" s="100">
        <v>40</v>
      </c>
      <c r="Z291" s="106">
        <f t="shared" si="49"/>
        <v>34.49582202484121</v>
      </c>
    </row>
    <row r="292" spans="2:26">
      <c r="B292" s="52">
        <v>41651</v>
      </c>
      <c r="C292" s="53">
        <v>0.75</v>
      </c>
      <c r="D292" s="97">
        <f t="shared" si="46"/>
        <v>41651.75</v>
      </c>
      <c r="E292" s="29">
        <v>17.9575</v>
      </c>
      <c r="F292" s="26">
        <f t="shared" si="42"/>
        <v>34.298825000000001</v>
      </c>
      <c r="G292" s="29">
        <v>37.877499999999998</v>
      </c>
      <c r="H292" s="26">
        <f t="shared" si="43"/>
        <v>72.346024999999997</v>
      </c>
      <c r="I292" s="29">
        <v>19.922499999999999</v>
      </c>
      <c r="J292" s="26">
        <f t="shared" si="44"/>
        <v>38.051974999999999</v>
      </c>
      <c r="K292" s="18">
        <f t="shared" si="47"/>
        <v>7</v>
      </c>
      <c r="L292" s="106">
        <f t="shared" si="45"/>
        <v>3.5561529751587884</v>
      </c>
      <c r="M292" s="106">
        <f t="shared" si="48"/>
        <v>34.49582202484121</v>
      </c>
      <c r="N292" s="23"/>
      <c r="X292" s="100">
        <v>200</v>
      </c>
      <c r="Y292" s="100">
        <v>40</v>
      </c>
      <c r="Z292" s="106">
        <f t="shared" si="49"/>
        <v>34.49582202484121</v>
      </c>
    </row>
    <row r="293" spans="2:26">
      <c r="B293" s="52">
        <v>41651</v>
      </c>
      <c r="C293" s="53">
        <v>0.79166666666424135</v>
      </c>
      <c r="D293" s="97">
        <f t="shared" si="46"/>
        <v>41651.791666666664</v>
      </c>
      <c r="E293" s="29">
        <v>16.03</v>
      </c>
      <c r="F293" s="26">
        <f t="shared" si="42"/>
        <v>30.6173</v>
      </c>
      <c r="G293" s="29">
        <v>35.104999999999997</v>
      </c>
      <c r="H293" s="26">
        <f t="shared" si="43"/>
        <v>67.050549999999987</v>
      </c>
      <c r="I293" s="29">
        <v>19.074999999999999</v>
      </c>
      <c r="J293" s="26">
        <f t="shared" si="44"/>
        <v>36.433249999999994</v>
      </c>
      <c r="K293" s="18">
        <f t="shared" si="47"/>
        <v>7</v>
      </c>
      <c r="L293" s="106">
        <f t="shared" si="45"/>
        <v>1.9374279751587835</v>
      </c>
      <c r="M293" s="106">
        <f t="shared" si="48"/>
        <v>34.49582202484121</v>
      </c>
      <c r="N293" s="23"/>
      <c r="X293" s="100">
        <v>200</v>
      </c>
      <c r="Y293" s="100">
        <v>40</v>
      </c>
      <c r="Z293" s="106">
        <f t="shared" si="49"/>
        <v>34.49582202484121</v>
      </c>
    </row>
    <row r="294" spans="2:26">
      <c r="B294" s="52">
        <v>41651</v>
      </c>
      <c r="C294" s="53">
        <v>0.83333333333575865</v>
      </c>
      <c r="D294" s="97">
        <f t="shared" si="46"/>
        <v>41651.833333333336</v>
      </c>
      <c r="E294" s="29">
        <v>14.237500000000001</v>
      </c>
      <c r="F294" s="26">
        <f t="shared" ref="F294:F357" si="50">IF(E294="",NA(),E294*1.91)</f>
        <v>27.193625000000001</v>
      </c>
      <c r="G294" s="29">
        <v>30.46</v>
      </c>
      <c r="H294" s="26">
        <f t="shared" ref="H294:H357" si="51">IF(G294="",NA(),G294*1.91)</f>
        <v>58.178599999999996</v>
      </c>
      <c r="I294" s="29">
        <v>16.2225</v>
      </c>
      <c r="J294" s="26">
        <f t="shared" ref="J294:J357" si="52">IF(I294="",NA(),I294*1.91)</f>
        <v>30.984974999999999</v>
      </c>
      <c r="K294" s="18">
        <f t="shared" si="47"/>
        <v>7</v>
      </c>
      <c r="L294" s="106">
        <f t="shared" si="45"/>
        <v>-3.5108470248412118</v>
      </c>
      <c r="M294" s="106">
        <f t="shared" si="48"/>
        <v>34.49582202484121</v>
      </c>
      <c r="N294" s="23"/>
      <c r="X294" s="100">
        <v>200</v>
      </c>
      <c r="Y294" s="100">
        <v>40</v>
      </c>
      <c r="Z294" s="106">
        <f t="shared" si="49"/>
        <v>34.49582202484121</v>
      </c>
    </row>
    <row r="295" spans="2:26">
      <c r="B295" s="52">
        <v>41651</v>
      </c>
      <c r="C295" s="53">
        <v>0.875</v>
      </c>
      <c r="D295" s="97">
        <f t="shared" si="46"/>
        <v>41651.875</v>
      </c>
      <c r="E295" s="29">
        <v>11.2325</v>
      </c>
      <c r="F295" s="26">
        <f t="shared" si="50"/>
        <v>21.454075</v>
      </c>
      <c r="G295" s="29">
        <v>25.727499999999999</v>
      </c>
      <c r="H295" s="26">
        <f t="shared" si="51"/>
        <v>49.139524999999999</v>
      </c>
      <c r="I295" s="29">
        <v>14.4975</v>
      </c>
      <c r="J295" s="26">
        <f t="shared" si="52"/>
        <v>27.690224999999998</v>
      </c>
      <c r="K295" s="18">
        <f t="shared" si="47"/>
        <v>7</v>
      </c>
      <c r="L295" s="106">
        <f t="shared" si="45"/>
        <v>-6.8055970248412123</v>
      </c>
      <c r="M295" s="106">
        <f t="shared" si="48"/>
        <v>34.49582202484121</v>
      </c>
      <c r="N295" s="23"/>
      <c r="X295" s="100">
        <v>200</v>
      </c>
      <c r="Y295" s="100">
        <v>40</v>
      </c>
      <c r="Z295" s="106">
        <f t="shared" si="49"/>
        <v>34.49582202484121</v>
      </c>
    </row>
    <row r="296" spans="2:26">
      <c r="B296" s="52">
        <v>41651</v>
      </c>
      <c r="C296" s="53">
        <v>0.91666666666424135</v>
      </c>
      <c r="D296" s="97">
        <f t="shared" si="46"/>
        <v>41651.916666666664</v>
      </c>
      <c r="E296" s="29">
        <v>11.1225</v>
      </c>
      <c r="F296" s="26">
        <f t="shared" si="50"/>
        <v>21.243974999999999</v>
      </c>
      <c r="G296" s="29">
        <v>21.642499999999998</v>
      </c>
      <c r="H296" s="26">
        <f t="shared" si="51"/>
        <v>41.337174999999995</v>
      </c>
      <c r="I296" s="29">
        <v>10.5175</v>
      </c>
      <c r="J296" s="26">
        <f t="shared" si="52"/>
        <v>20.088425000000001</v>
      </c>
      <c r="K296" s="18">
        <f t="shared" si="47"/>
        <v>7</v>
      </c>
      <c r="L296" s="106">
        <f t="shared" si="45"/>
        <v>-14.40739702484121</v>
      </c>
      <c r="M296" s="106">
        <f t="shared" si="48"/>
        <v>34.49582202484121</v>
      </c>
      <c r="N296" s="23"/>
      <c r="X296" s="100">
        <v>200</v>
      </c>
      <c r="Y296" s="100">
        <v>40</v>
      </c>
      <c r="Z296" s="106">
        <f t="shared" si="49"/>
        <v>34.49582202484121</v>
      </c>
    </row>
    <row r="297" spans="2:26">
      <c r="B297" s="52">
        <v>41651</v>
      </c>
      <c r="C297" s="53">
        <v>0.95833333333575865</v>
      </c>
      <c r="D297" s="97">
        <f t="shared" si="46"/>
        <v>41651.958333333336</v>
      </c>
      <c r="E297" s="29">
        <v>8.1750000000000007</v>
      </c>
      <c r="F297" s="26">
        <f t="shared" si="50"/>
        <v>15.61425</v>
      </c>
      <c r="G297" s="29">
        <v>16.627500000000001</v>
      </c>
      <c r="H297" s="26">
        <f t="shared" si="51"/>
        <v>31.758525000000002</v>
      </c>
      <c r="I297" s="29">
        <v>8.4550000000000001</v>
      </c>
      <c r="J297" s="26">
        <f t="shared" si="52"/>
        <v>16.149049999999999</v>
      </c>
      <c r="K297" s="18">
        <f t="shared" si="47"/>
        <v>7</v>
      </c>
      <c r="L297" s="106">
        <f t="shared" si="45"/>
        <v>-18.346772024841211</v>
      </c>
      <c r="M297" s="106">
        <f t="shared" si="48"/>
        <v>34.49582202484121</v>
      </c>
      <c r="N297" s="23"/>
      <c r="X297" s="100">
        <v>200</v>
      </c>
      <c r="Y297" s="100">
        <v>40</v>
      </c>
      <c r="Z297" s="106">
        <f t="shared" si="49"/>
        <v>34.49582202484121</v>
      </c>
    </row>
    <row r="298" spans="2:26">
      <c r="B298" s="52">
        <v>41652</v>
      </c>
      <c r="C298" s="53">
        <v>0</v>
      </c>
      <c r="D298" s="97">
        <f t="shared" si="46"/>
        <v>41652</v>
      </c>
      <c r="E298" s="29">
        <v>7.69</v>
      </c>
      <c r="F298" s="26">
        <f t="shared" si="50"/>
        <v>14.687900000000001</v>
      </c>
      <c r="G298" s="29">
        <v>12.925000000000001</v>
      </c>
      <c r="H298" s="26">
        <f t="shared" si="51"/>
        <v>24.68675</v>
      </c>
      <c r="I298" s="29">
        <v>5.23</v>
      </c>
      <c r="J298" s="26">
        <f t="shared" si="52"/>
        <v>9.9893000000000001</v>
      </c>
      <c r="K298" s="18">
        <f t="shared" si="47"/>
        <v>1</v>
      </c>
      <c r="L298" s="106">
        <f t="shared" si="45"/>
        <v>-24.50652202484121</v>
      </c>
      <c r="M298" s="106">
        <f t="shared" si="48"/>
        <v>34.49582202484121</v>
      </c>
      <c r="N298" s="23"/>
      <c r="X298" s="100">
        <v>200</v>
      </c>
      <c r="Y298" s="100">
        <v>40</v>
      </c>
      <c r="Z298" s="106">
        <f t="shared" si="49"/>
        <v>34.49582202484121</v>
      </c>
    </row>
    <row r="299" spans="2:26">
      <c r="B299" s="52">
        <v>41652</v>
      </c>
      <c r="C299" s="53">
        <v>4.1666666664241347E-2</v>
      </c>
      <c r="D299" s="97">
        <f t="shared" si="46"/>
        <v>41652.041666666664</v>
      </c>
      <c r="E299" s="29">
        <v>4.9249999999999998</v>
      </c>
      <c r="F299" s="26">
        <f t="shared" si="50"/>
        <v>9.4067499999999988</v>
      </c>
      <c r="G299" s="29">
        <v>8.625</v>
      </c>
      <c r="H299" s="26">
        <f t="shared" si="51"/>
        <v>16.473749999999999</v>
      </c>
      <c r="I299" s="29">
        <v>3.6974999999999998</v>
      </c>
      <c r="J299" s="26">
        <f t="shared" si="52"/>
        <v>7.0622249999999989</v>
      </c>
      <c r="K299" s="18">
        <f t="shared" si="47"/>
        <v>1</v>
      </c>
      <c r="L299" s="106">
        <f t="shared" si="45"/>
        <v>-27.433597024841212</v>
      </c>
      <c r="M299" s="106">
        <f t="shared" si="48"/>
        <v>34.49582202484121</v>
      </c>
      <c r="N299" s="23"/>
      <c r="X299" s="100">
        <v>200</v>
      </c>
      <c r="Y299" s="100">
        <v>40</v>
      </c>
      <c r="Z299" s="106">
        <f t="shared" si="49"/>
        <v>34.49582202484121</v>
      </c>
    </row>
    <row r="300" spans="2:26">
      <c r="B300" s="52">
        <v>41652</v>
      </c>
      <c r="C300" s="53">
        <v>8.3333333335758653E-2</v>
      </c>
      <c r="D300" s="97">
        <f t="shared" si="46"/>
        <v>41652.083333333336</v>
      </c>
      <c r="E300" s="29">
        <v>6.7074999999999996</v>
      </c>
      <c r="F300" s="26">
        <f t="shared" si="50"/>
        <v>12.811324999999998</v>
      </c>
      <c r="G300" s="29">
        <v>12.154999999999999</v>
      </c>
      <c r="H300" s="26">
        <f t="shared" si="51"/>
        <v>23.216049999999999</v>
      </c>
      <c r="I300" s="29">
        <v>5.4450000000000003</v>
      </c>
      <c r="J300" s="26">
        <f t="shared" si="52"/>
        <v>10.39995</v>
      </c>
      <c r="K300" s="18">
        <f t="shared" si="47"/>
        <v>1</v>
      </c>
      <c r="L300" s="106">
        <f t="shared" si="45"/>
        <v>-24.09587202484121</v>
      </c>
      <c r="M300" s="106">
        <f t="shared" si="48"/>
        <v>34.49582202484121</v>
      </c>
      <c r="N300" s="23"/>
      <c r="X300" s="100">
        <v>200</v>
      </c>
      <c r="Y300" s="100">
        <v>40</v>
      </c>
      <c r="Z300" s="106">
        <f t="shared" si="49"/>
        <v>34.49582202484121</v>
      </c>
    </row>
    <row r="301" spans="2:26">
      <c r="B301" s="52">
        <v>41652</v>
      </c>
      <c r="C301" s="53">
        <v>0.125</v>
      </c>
      <c r="D301" s="97">
        <f t="shared" si="46"/>
        <v>41652.125</v>
      </c>
      <c r="E301" s="29">
        <v>7.2225000000000001</v>
      </c>
      <c r="F301" s="26">
        <f t="shared" si="50"/>
        <v>13.794974999999999</v>
      </c>
      <c r="G301" s="29">
        <v>10.984999999999999</v>
      </c>
      <c r="H301" s="26">
        <f t="shared" si="51"/>
        <v>20.981349999999999</v>
      </c>
      <c r="I301" s="29">
        <v>3.7625000000000002</v>
      </c>
      <c r="J301" s="26">
        <f t="shared" si="52"/>
        <v>7.186375</v>
      </c>
      <c r="K301" s="18">
        <f t="shared" si="47"/>
        <v>1</v>
      </c>
      <c r="L301" s="106">
        <f t="shared" si="45"/>
        <v>-27.309447024841212</v>
      </c>
      <c r="M301" s="106">
        <f t="shared" si="48"/>
        <v>34.49582202484121</v>
      </c>
      <c r="N301" s="23"/>
      <c r="X301" s="100">
        <v>200</v>
      </c>
      <c r="Y301" s="100">
        <v>40</v>
      </c>
      <c r="Z301" s="106">
        <f t="shared" si="49"/>
        <v>34.49582202484121</v>
      </c>
    </row>
    <row r="302" spans="2:26">
      <c r="B302" s="52">
        <v>41652</v>
      </c>
      <c r="C302" s="53">
        <v>0.16666666666424135</v>
      </c>
      <c r="D302" s="97">
        <f t="shared" si="46"/>
        <v>41652.166666666664</v>
      </c>
      <c r="E302" s="29">
        <v>5.665</v>
      </c>
      <c r="F302" s="26">
        <f t="shared" si="50"/>
        <v>10.82015</v>
      </c>
      <c r="G302" s="29">
        <v>12.1275</v>
      </c>
      <c r="H302" s="26">
        <f t="shared" si="51"/>
        <v>23.163524999999996</v>
      </c>
      <c r="I302" s="29">
        <v>6.4625000000000004</v>
      </c>
      <c r="J302" s="26">
        <f t="shared" si="52"/>
        <v>12.343375</v>
      </c>
      <c r="K302" s="18">
        <f t="shared" si="47"/>
        <v>1</v>
      </c>
      <c r="L302" s="106">
        <f t="shared" si="45"/>
        <v>-22.152447024841209</v>
      </c>
      <c r="M302" s="106">
        <f t="shared" si="48"/>
        <v>34.49582202484121</v>
      </c>
      <c r="N302" s="23"/>
      <c r="X302" s="100">
        <v>200</v>
      </c>
      <c r="Y302" s="100">
        <v>40</v>
      </c>
      <c r="Z302" s="106">
        <f t="shared" si="49"/>
        <v>34.49582202484121</v>
      </c>
    </row>
    <row r="303" spans="2:26">
      <c r="B303" s="52">
        <v>41652</v>
      </c>
      <c r="C303" s="53">
        <v>0.20833333333575865</v>
      </c>
      <c r="D303" s="97">
        <f t="shared" si="46"/>
        <v>41652.208333333336</v>
      </c>
      <c r="E303" s="29">
        <v>11.807499999999999</v>
      </c>
      <c r="F303" s="26">
        <f t="shared" si="50"/>
        <v>22.552324999999996</v>
      </c>
      <c r="G303" s="29">
        <v>22.555</v>
      </c>
      <c r="H303" s="26">
        <f t="shared" si="51"/>
        <v>43.08005</v>
      </c>
      <c r="I303" s="29">
        <v>10.744999999999999</v>
      </c>
      <c r="J303" s="26">
        <f t="shared" si="52"/>
        <v>20.522949999999998</v>
      </c>
      <c r="K303" s="18">
        <f t="shared" si="47"/>
        <v>1</v>
      </c>
      <c r="L303" s="106">
        <f t="shared" si="45"/>
        <v>-13.972872024841212</v>
      </c>
      <c r="M303" s="106">
        <f t="shared" si="48"/>
        <v>34.49582202484121</v>
      </c>
      <c r="N303" s="23"/>
      <c r="X303" s="100">
        <v>200</v>
      </c>
      <c r="Y303" s="100">
        <v>40</v>
      </c>
      <c r="Z303" s="106">
        <f t="shared" si="49"/>
        <v>34.49582202484121</v>
      </c>
    </row>
    <row r="304" spans="2:26">
      <c r="B304" s="52">
        <v>41652</v>
      </c>
      <c r="C304" s="53">
        <v>0.25</v>
      </c>
      <c r="D304" s="97">
        <f t="shared" si="46"/>
        <v>41652.25</v>
      </c>
      <c r="E304" s="29">
        <v>15.2425</v>
      </c>
      <c r="F304" s="26">
        <f t="shared" si="50"/>
        <v>29.113174999999998</v>
      </c>
      <c r="G304" s="29">
        <v>32.077500000000001</v>
      </c>
      <c r="H304" s="26">
        <f t="shared" si="51"/>
        <v>61.268025000000002</v>
      </c>
      <c r="I304" s="29">
        <v>16.837499999999999</v>
      </c>
      <c r="J304" s="26">
        <f t="shared" si="52"/>
        <v>32.159624999999998</v>
      </c>
      <c r="K304" s="18">
        <f t="shared" si="47"/>
        <v>1</v>
      </c>
      <c r="L304" s="106">
        <f t="shared" si="45"/>
        <v>-2.3361970248412121</v>
      </c>
      <c r="M304" s="106">
        <f t="shared" si="48"/>
        <v>34.49582202484121</v>
      </c>
      <c r="N304" s="23"/>
      <c r="X304" s="100">
        <v>200</v>
      </c>
      <c r="Y304" s="100">
        <v>40</v>
      </c>
      <c r="Z304" s="106">
        <f t="shared" si="49"/>
        <v>34.49582202484121</v>
      </c>
    </row>
    <row r="305" spans="2:26">
      <c r="B305" s="52">
        <v>41652</v>
      </c>
      <c r="C305" s="53">
        <v>0.29166666666424135</v>
      </c>
      <c r="D305" s="97">
        <f t="shared" si="46"/>
        <v>41652.291666666664</v>
      </c>
      <c r="E305" s="29">
        <v>32.869999999999997</v>
      </c>
      <c r="F305" s="26">
        <f t="shared" si="50"/>
        <v>62.781699999999994</v>
      </c>
      <c r="G305" s="29">
        <v>59.262500000000003</v>
      </c>
      <c r="H305" s="26">
        <f t="shared" si="51"/>
        <v>113.19137499999999</v>
      </c>
      <c r="I305" s="29">
        <v>26.395</v>
      </c>
      <c r="J305" s="26">
        <f t="shared" si="52"/>
        <v>50.414449999999995</v>
      </c>
      <c r="K305" s="18">
        <f t="shared" si="47"/>
        <v>1</v>
      </c>
      <c r="L305" s="106">
        <f t="shared" si="45"/>
        <v>15.918627975158785</v>
      </c>
      <c r="M305" s="106">
        <f t="shared" si="48"/>
        <v>34.49582202484121</v>
      </c>
      <c r="N305" s="23"/>
      <c r="X305" s="100">
        <v>200</v>
      </c>
      <c r="Y305" s="100">
        <v>40</v>
      </c>
      <c r="Z305" s="106">
        <f t="shared" si="49"/>
        <v>34.49582202484121</v>
      </c>
    </row>
    <row r="306" spans="2:26">
      <c r="B306" s="52">
        <v>41652</v>
      </c>
      <c r="C306" s="53">
        <v>0.33333333333575865</v>
      </c>
      <c r="D306" s="97">
        <f t="shared" si="46"/>
        <v>41652.333333333336</v>
      </c>
      <c r="E306" s="29">
        <v>59.942500000000003</v>
      </c>
      <c r="F306" s="26">
        <f t="shared" si="50"/>
        <v>114.49017499999999</v>
      </c>
      <c r="G306" s="29">
        <v>104.9225</v>
      </c>
      <c r="H306" s="26">
        <f t="shared" si="51"/>
        <v>200.40197499999999</v>
      </c>
      <c r="I306" s="29">
        <v>44.977499999999999</v>
      </c>
      <c r="J306" s="26">
        <f t="shared" si="52"/>
        <v>85.90702499999999</v>
      </c>
      <c r="K306" s="18">
        <f t="shared" si="47"/>
        <v>1</v>
      </c>
      <c r="L306" s="106">
        <f t="shared" si="45"/>
        <v>51.41120297515878</v>
      </c>
      <c r="M306" s="106">
        <f t="shared" si="48"/>
        <v>34.49582202484121</v>
      </c>
      <c r="N306" s="23"/>
      <c r="X306" s="100">
        <v>200</v>
      </c>
      <c r="Y306" s="100">
        <v>40</v>
      </c>
      <c r="Z306" s="106">
        <f t="shared" si="49"/>
        <v>34.49582202484121</v>
      </c>
    </row>
    <row r="307" spans="2:26">
      <c r="B307" s="52">
        <v>41652</v>
      </c>
      <c r="C307" s="53">
        <v>0.375</v>
      </c>
      <c r="D307" s="97">
        <f t="shared" si="46"/>
        <v>41652.375</v>
      </c>
      <c r="E307" s="29">
        <v>42.282499999999999</v>
      </c>
      <c r="F307" s="26">
        <f t="shared" si="50"/>
        <v>80.759574999999998</v>
      </c>
      <c r="G307" s="29">
        <v>75.185000000000002</v>
      </c>
      <c r="H307" s="26">
        <f t="shared" si="51"/>
        <v>143.60335000000001</v>
      </c>
      <c r="I307" s="29">
        <v>32.902500000000003</v>
      </c>
      <c r="J307" s="26">
        <f t="shared" si="52"/>
        <v>62.843775000000001</v>
      </c>
      <c r="K307" s="18">
        <f t="shared" si="47"/>
        <v>1</v>
      </c>
      <c r="L307" s="106">
        <f t="shared" si="45"/>
        <v>28.34795297515879</v>
      </c>
      <c r="M307" s="106">
        <f t="shared" si="48"/>
        <v>34.49582202484121</v>
      </c>
      <c r="N307" s="23"/>
      <c r="X307" s="100">
        <v>200</v>
      </c>
      <c r="Y307" s="100">
        <v>40</v>
      </c>
      <c r="Z307" s="106">
        <f t="shared" si="49"/>
        <v>34.49582202484121</v>
      </c>
    </row>
    <row r="308" spans="2:26">
      <c r="B308" s="52">
        <v>41652</v>
      </c>
      <c r="C308" s="53">
        <v>0.41666666666424135</v>
      </c>
      <c r="D308" s="97">
        <f t="shared" si="46"/>
        <v>41652.416666666664</v>
      </c>
      <c r="E308" s="29">
        <v>26.72</v>
      </c>
      <c r="F308" s="26">
        <f t="shared" si="50"/>
        <v>51.035199999999996</v>
      </c>
      <c r="G308" s="29">
        <v>49.99</v>
      </c>
      <c r="H308" s="26">
        <f t="shared" si="51"/>
        <v>95.480900000000005</v>
      </c>
      <c r="I308" s="29">
        <v>23.27</v>
      </c>
      <c r="J308" s="26">
        <f t="shared" si="52"/>
        <v>44.445699999999995</v>
      </c>
      <c r="K308" s="18">
        <f t="shared" si="47"/>
        <v>1</v>
      </c>
      <c r="L308" s="106">
        <f t="shared" si="45"/>
        <v>9.9498779751587847</v>
      </c>
      <c r="M308" s="106">
        <f t="shared" si="48"/>
        <v>34.49582202484121</v>
      </c>
      <c r="N308" s="23"/>
      <c r="X308" s="100">
        <v>200</v>
      </c>
      <c r="Y308" s="100">
        <v>40</v>
      </c>
      <c r="Z308" s="106">
        <f t="shared" si="49"/>
        <v>34.49582202484121</v>
      </c>
    </row>
    <row r="309" spans="2:26">
      <c r="B309" s="52">
        <v>41652</v>
      </c>
      <c r="C309" s="53">
        <v>0.45833333333575865</v>
      </c>
      <c r="D309" s="97">
        <f t="shared" si="46"/>
        <v>41652.458333333336</v>
      </c>
      <c r="E309" s="29">
        <v>23.057500000000001</v>
      </c>
      <c r="F309" s="26">
        <f t="shared" si="50"/>
        <v>44.039825</v>
      </c>
      <c r="G309" s="29">
        <v>42.725000000000001</v>
      </c>
      <c r="H309" s="26">
        <f t="shared" si="51"/>
        <v>81.604749999999996</v>
      </c>
      <c r="I309" s="29">
        <v>19.670000000000002</v>
      </c>
      <c r="J309" s="26">
        <f t="shared" si="52"/>
        <v>37.569700000000005</v>
      </c>
      <c r="K309" s="18">
        <f t="shared" si="47"/>
        <v>1</v>
      </c>
      <c r="L309" s="106">
        <f t="shared" si="45"/>
        <v>3.0738779751587941</v>
      </c>
      <c r="M309" s="106">
        <f t="shared" si="48"/>
        <v>34.49582202484121</v>
      </c>
      <c r="N309" s="23"/>
      <c r="X309" s="100">
        <v>200</v>
      </c>
      <c r="Y309" s="100">
        <v>40</v>
      </c>
      <c r="Z309" s="106">
        <f t="shared" si="49"/>
        <v>34.49582202484121</v>
      </c>
    </row>
    <row r="310" spans="2:26">
      <c r="B310" s="52">
        <v>41652</v>
      </c>
      <c r="C310" s="53">
        <v>0.5</v>
      </c>
      <c r="D310" s="97">
        <f t="shared" si="46"/>
        <v>41652.5</v>
      </c>
      <c r="E310" s="29">
        <v>24.092500000000001</v>
      </c>
      <c r="F310" s="26">
        <f t="shared" si="50"/>
        <v>46.016674999999999</v>
      </c>
      <c r="G310" s="29">
        <v>45.637500000000003</v>
      </c>
      <c r="H310" s="26">
        <f t="shared" si="51"/>
        <v>87.167625000000001</v>
      </c>
      <c r="I310" s="29">
        <v>21.547499999999999</v>
      </c>
      <c r="J310" s="26">
        <f t="shared" si="52"/>
        <v>41.155724999999997</v>
      </c>
      <c r="K310" s="18">
        <f t="shared" si="47"/>
        <v>1</v>
      </c>
      <c r="L310" s="106">
        <f t="shared" si="45"/>
        <v>6.6599029751587864</v>
      </c>
      <c r="M310" s="106">
        <f t="shared" si="48"/>
        <v>34.49582202484121</v>
      </c>
      <c r="N310" s="23"/>
      <c r="X310" s="100">
        <v>200</v>
      </c>
      <c r="Y310" s="100">
        <v>40</v>
      </c>
      <c r="Z310" s="106">
        <f t="shared" si="49"/>
        <v>34.49582202484121</v>
      </c>
    </row>
    <row r="311" spans="2:26">
      <c r="B311" s="52">
        <v>41652</v>
      </c>
      <c r="C311" s="53">
        <v>0.54166666666424135</v>
      </c>
      <c r="D311" s="97">
        <f t="shared" si="46"/>
        <v>41652.541666666664</v>
      </c>
      <c r="E311" s="29">
        <v>25.017499999999998</v>
      </c>
      <c r="F311" s="26">
        <f t="shared" si="50"/>
        <v>47.783424999999994</v>
      </c>
      <c r="G311" s="29">
        <v>47.185000000000002</v>
      </c>
      <c r="H311" s="26">
        <f t="shared" si="51"/>
        <v>90.123350000000002</v>
      </c>
      <c r="I311" s="29">
        <v>22.17</v>
      </c>
      <c r="J311" s="26">
        <f t="shared" si="52"/>
        <v>42.344700000000003</v>
      </c>
      <c r="K311" s="18">
        <f t="shared" si="47"/>
        <v>1</v>
      </c>
      <c r="L311" s="106">
        <f t="shared" si="45"/>
        <v>7.8488779751587927</v>
      </c>
      <c r="M311" s="106">
        <f t="shared" si="48"/>
        <v>34.49582202484121</v>
      </c>
      <c r="N311" s="23"/>
      <c r="X311" s="100">
        <v>200</v>
      </c>
      <c r="Y311" s="100">
        <v>40</v>
      </c>
      <c r="Z311" s="106">
        <f t="shared" si="49"/>
        <v>34.49582202484121</v>
      </c>
    </row>
    <row r="312" spans="2:26">
      <c r="B312" s="52">
        <v>41652</v>
      </c>
      <c r="C312" s="53">
        <v>0.58333333333575865</v>
      </c>
      <c r="D312" s="97">
        <f t="shared" si="46"/>
        <v>41652.583333333336</v>
      </c>
      <c r="E312" s="29">
        <v>27.09</v>
      </c>
      <c r="F312" s="26">
        <f t="shared" si="50"/>
        <v>51.741900000000001</v>
      </c>
      <c r="G312" s="29">
        <v>54.942500000000003</v>
      </c>
      <c r="H312" s="26">
        <f t="shared" si="51"/>
        <v>104.940175</v>
      </c>
      <c r="I312" s="29">
        <v>27.85</v>
      </c>
      <c r="J312" s="26">
        <f t="shared" si="52"/>
        <v>53.1935</v>
      </c>
      <c r="K312" s="18">
        <f t="shared" si="47"/>
        <v>1</v>
      </c>
      <c r="L312" s="106">
        <f t="shared" si="45"/>
        <v>18.69767797515879</v>
      </c>
      <c r="M312" s="106">
        <f t="shared" si="48"/>
        <v>34.49582202484121</v>
      </c>
      <c r="N312" s="23"/>
      <c r="X312" s="100">
        <v>200</v>
      </c>
      <c r="Y312" s="100">
        <v>40</v>
      </c>
      <c r="Z312" s="106">
        <f t="shared" si="49"/>
        <v>34.49582202484121</v>
      </c>
    </row>
    <row r="313" spans="2:26">
      <c r="B313" s="52">
        <v>41652</v>
      </c>
      <c r="C313" s="53">
        <v>0.625</v>
      </c>
      <c r="D313" s="97">
        <f t="shared" si="46"/>
        <v>41652.625</v>
      </c>
      <c r="E313" s="29">
        <v>40.392499999999998</v>
      </c>
      <c r="F313" s="26">
        <f t="shared" si="50"/>
        <v>77.149674999999988</v>
      </c>
      <c r="G313" s="29">
        <v>74.587500000000006</v>
      </c>
      <c r="H313" s="26">
        <f t="shared" si="51"/>
        <v>142.46212500000001</v>
      </c>
      <c r="I313" s="29">
        <v>34.195</v>
      </c>
      <c r="J313" s="26">
        <f t="shared" si="52"/>
        <v>65.312449999999998</v>
      </c>
      <c r="K313" s="18">
        <f t="shared" si="47"/>
        <v>1</v>
      </c>
      <c r="L313" s="106">
        <f t="shared" si="45"/>
        <v>30.816627975158788</v>
      </c>
      <c r="M313" s="106">
        <f t="shared" si="48"/>
        <v>34.49582202484121</v>
      </c>
      <c r="N313" s="23"/>
      <c r="X313" s="100">
        <v>200</v>
      </c>
      <c r="Y313" s="100">
        <v>40</v>
      </c>
      <c r="Z313" s="106">
        <f t="shared" si="49"/>
        <v>34.49582202484121</v>
      </c>
    </row>
    <row r="314" spans="2:26">
      <c r="B314" s="52">
        <v>41652</v>
      </c>
      <c r="C314" s="53">
        <v>0.66666666666424135</v>
      </c>
      <c r="D314" s="97">
        <f t="shared" si="46"/>
        <v>41652.666666666664</v>
      </c>
      <c r="E314" s="29">
        <v>67.682500000000005</v>
      </c>
      <c r="F314" s="26">
        <f t="shared" si="50"/>
        <v>129.27357499999999</v>
      </c>
      <c r="G314" s="29">
        <v>117.0025</v>
      </c>
      <c r="H314" s="26">
        <f t="shared" si="51"/>
        <v>223.47477499999999</v>
      </c>
      <c r="I314" s="29">
        <v>49.317500000000003</v>
      </c>
      <c r="J314" s="26">
        <f t="shared" si="52"/>
        <v>94.196425000000005</v>
      </c>
      <c r="K314" s="18">
        <f t="shared" si="47"/>
        <v>1</v>
      </c>
      <c r="L314" s="106">
        <f t="shared" si="45"/>
        <v>59.700602975158795</v>
      </c>
      <c r="M314" s="106">
        <f t="shared" si="48"/>
        <v>34.49582202484121</v>
      </c>
      <c r="N314" s="23"/>
      <c r="X314" s="100">
        <v>200</v>
      </c>
      <c r="Y314" s="100">
        <v>40</v>
      </c>
      <c r="Z314" s="106">
        <f t="shared" si="49"/>
        <v>34.49582202484121</v>
      </c>
    </row>
    <row r="315" spans="2:26">
      <c r="B315" s="52">
        <v>41652</v>
      </c>
      <c r="C315" s="53">
        <v>0.70833333333575865</v>
      </c>
      <c r="D315" s="97">
        <f t="shared" si="46"/>
        <v>41652.708333333336</v>
      </c>
      <c r="E315" s="29">
        <v>60.837499999999999</v>
      </c>
      <c r="F315" s="26">
        <f t="shared" si="50"/>
        <v>116.199625</v>
      </c>
      <c r="G315" s="29">
        <v>107.46250000000001</v>
      </c>
      <c r="H315" s="26">
        <f t="shared" si="51"/>
        <v>205.25337500000001</v>
      </c>
      <c r="I315" s="29">
        <v>46.622500000000002</v>
      </c>
      <c r="J315" s="26">
        <f t="shared" si="52"/>
        <v>89.048974999999999</v>
      </c>
      <c r="K315" s="18">
        <f t="shared" si="47"/>
        <v>1</v>
      </c>
      <c r="L315" s="106">
        <f t="shared" si="45"/>
        <v>54.553152975158788</v>
      </c>
      <c r="M315" s="106">
        <f t="shared" si="48"/>
        <v>34.49582202484121</v>
      </c>
      <c r="N315" s="23"/>
      <c r="X315" s="100">
        <v>200</v>
      </c>
      <c r="Y315" s="100">
        <v>40</v>
      </c>
      <c r="Z315" s="106">
        <f t="shared" si="49"/>
        <v>34.49582202484121</v>
      </c>
    </row>
    <row r="316" spans="2:26">
      <c r="B316" s="52">
        <v>41652</v>
      </c>
      <c r="C316" s="53">
        <v>0.75</v>
      </c>
      <c r="D316" s="97">
        <f t="shared" si="46"/>
        <v>41652.75</v>
      </c>
      <c r="E316" s="29">
        <v>20.324999999999999</v>
      </c>
      <c r="F316" s="26">
        <f t="shared" si="50"/>
        <v>38.820749999999997</v>
      </c>
      <c r="G316" s="29">
        <v>45.237499999999997</v>
      </c>
      <c r="H316" s="26">
        <f t="shared" si="51"/>
        <v>86.403624999999991</v>
      </c>
      <c r="I316" s="29">
        <v>24.912500000000001</v>
      </c>
      <c r="J316" s="26">
        <f t="shared" si="52"/>
        <v>47.582875000000001</v>
      </c>
      <c r="K316" s="18">
        <f t="shared" si="47"/>
        <v>1</v>
      </c>
      <c r="L316" s="106">
        <f t="shared" si="45"/>
        <v>13.087052975158791</v>
      </c>
      <c r="M316" s="106">
        <f t="shared" si="48"/>
        <v>34.49582202484121</v>
      </c>
      <c r="N316" s="23"/>
      <c r="X316" s="100">
        <v>200</v>
      </c>
      <c r="Y316" s="100">
        <v>40</v>
      </c>
      <c r="Z316" s="106">
        <f t="shared" si="49"/>
        <v>34.49582202484121</v>
      </c>
    </row>
    <row r="317" spans="2:26">
      <c r="B317" s="52">
        <v>41652</v>
      </c>
      <c r="C317" s="53">
        <v>0.79166666666424135</v>
      </c>
      <c r="D317" s="97">
        <f t="shared" si="46"/>
        <v>41652.791666666664</v>
      </c>
      <c r="E317" s="29">
        <v>13.66</v>
      </c>
      <c r="F317" s="26">
        <f t="shared" si="50"/>
        <v>26.090599999999998</v>
      </c>
      <c r="G317" s="29">
        <v>28.827500000000001</v>
      </c>
      <c r="H317" s="26">
        <f t="shared" si="51"/>
        <v>55.060524999999998</v>
      </c>
      <c r="I317" s="29">
        <v>15.164999999999999</v>
      </c>
      <c r="J317" s="26">
        <f t="shared" si="52"/>
        <v>28.965149999999998</v>
      </c>
      <c r="K317" s="18">
        <f t="shared" si="47"/>
        <v>1</v>
      </c>
      <c r="L317" s="106">
        <f t="shared" si="45"/>
        <v>-5.5306720248412127</v>
      </c>
      <c r="M317" s="106">
        <f t="shared" si="48"/>
        <v>34.49582202484121</v>
      </c>
      <c r="N317" s="23"/>
      <c r="X317" s="100">
        <v>200</v>
      </c>
      <c r="Y317" s="100">
        <v>40</v>
      </c>
      <c r="Z317" s="106">
        <f t="shared" si="49"/>
        <v>34.49582202484121</v>
      </c>
    </row>
    <row r="318" spans="2:26">
      <c r="B318" s="52">
        <v>41652</v>
      </c>
      <c r="C318" s="53">
        <v>0.83333333333575865</v>
      </c>
      <c r="D318" s="97">
        <f t="shared" si="46"/>
        <v>41652.833333333336</v>
      </c>
      <c r="E318" s="29">
        <v>14.244999999999999</v>
      </c>
      <c r="F318" s="26">
        <f t="shared" si="50"/>
        <v>27.207949999999997</v>
      </c>
      <c r="G318" s="29">
        <v>31.96</v>
      </c>
      <c r="H318" s="26">
        <f t="shared" si="51"/>
        <v>61.043599999999998</v>
      </c>
      <c r="I318" s="29">
        <v>17.712499999999999</v>
      </c>
      <c r="J318" s="26">
        <f t="shared" si="52"/>
        <v>33.830874999999999</v>
      </c>
      <c r="K318" s="18">
        <f t="shared" si="47"/>
        <v>1</v>
      </c>
      <c r="L318" s="106">
        <f t="shared" si="45"/>
        <v>-0.66494702484121149</v>
      </c>
      <c r="M318" s="106">
        <f t="shared" si="48"/>
        <v>34.49582202484121</v>
      </c>
      <c r="N318" s="23"/>
      <c r="X318" s="100">
        <v>200</v>
      </c>
      <c r="Y318" s="100">
        <v>40</v>
      </c>
      <c r="Z318" s="106">
        <f t="shared" si="49"/>
        <v>34.49582202484121</v>
      </c>
    </row>
    <row r="319" spans="2:26">
      <c r="B319" s="52">
        <v>41652</v>
      </c>
      <c r="C319" s="53">
        <v>0.875</v>
      </c>
      <c r="D319" s="97">
        <f t="shared" si="46"/>
        <v>41652.875</v>
      </c>
      <c r="E319" s="29">
        <v>9.7449999999999992</v>
      </c>
      <c r="F319" s="26">
        <f t="shared" si="50"/>
        <v>18.612949999999998</v>
      </c>
      <c r="G319" s="29">
        <v>22.61</v>
      </c>
      <c r="H319" s="26">
        <f t="shared" si="51"/>
        <v>43.185099999999998</v>
      </c>
      <c r="I319" s="29">
        <v>12.8675</v>
      </c>
      <c r="J319" s="26">
        <f t="shared" si="52"/>
        <v>24.576924999999999</v>
      </c>
      <c r="K319" s="18">
        <f t="shared" si="47"/>
        <v>1</v>
      </c>
      <c r="L319" s="106">
        <f t="shared" si="45"/>
        <v>-9.9188970248412112</v>
      </c>
      <c r="M319" s="106">
        <f t="shared" si="48"/>
        <v>34.49582202484121</v>
      </c>
      <c r="N319" s="23"/>
      <c r="X319" s="100">
        <v>200</v>
      </c>
      <c r="Y319" s="100">
        <v>40</v>
      </c>
      <c r="Z319" s="106">
        <f t="shared" si="49"/>
        <v>34.49582202484121</v>
      </c>
    </row>
    <row r="320" spans="2:26">
      <c r="B320" s="52">
        <v>41652</v>
      </c>
      <c r="C320" s="53">
        <v>0.91666666666424135</v>
      </c>
      <c r="D320" s="97">
        <f t="shared" si="46"/>
        <v>41652.916666666664</v>
      </c>
      <c r="E320" s="29">
        <v>9.16</v>
      </c>
      <c r="F320" s="26">
        <f t="shared" si="50"/>
        <v>17.4956</v>
      </c>
      <c r="G320" s="29">
        <v>24.675000000000001</v>
      </c>
      <c r="H320" s="26">
        <f t="shared" si="51"/>
        <v>47.129249999999999</v>
      </c>
      <c r="I320" s="29">
        <v>15.52</v>
      </c>
      <c r="J320" s="26">
        <f t="shared" si="52"/>
        <v>29.643199999999997</v>
      </c>
      <c r="K320" s="18">
        <f t="shared" si="47"/>
        <v>1</v>
      </c>
      <c r="L320" s="106">
        <f t="shared" si="45"/>
        <v>-4.8526220248412137</v>
      </c>
      <c r="M320" s="106">
        <f t="shared" si="48"/>
        <v>34.49582202484121</v>
      </c>
      <c r="N320" s="23"/>
      <c r="X320" s="100">
        <v>200</v>
      </c>
      <c r="Y320" s="100">
        <v>40</v>
      </c>
      <c r="Z320" s="106">
        <f t="shared" si="49"/>
        <v>34.49582202484121</v>
      </c>
    </row>
    <row r="321" spans="2:26">
      <c r="B321" s="52">
        <v>41652</v>
      </c>
      <c r="C321" s="53">
        <v>0.95833333333575865</v>
      </c>
      <c r="D321" s="97">
        <f t="shared" si="46"/>
        <v>41652.958333333336</v>
      </c>
      <c r="E321" s="29">
        <v>8.2624999999999993</v>
      </c>
      <c r="F321" s="26">
        <f t="shared" si="50"/>
        <v>15.781374999999999</v>
      </c>
      <c r="G321" s="29">
        <v>24.627500000000001</v>
      </c>
      <c r="H321" s="26">
        <f t="shared" si="51"/>
        <v>47.038525</v>
      </c>
      <c r="I321" s="29">
        <v>16.362500000000001</v>
      </c>
      <c r="J321" s="26">
        <f t="shared" si="52"/>
        <v>31.252375000000001</v>
      </c>
      <c r="K321" s="18">
        <f t="shared" si="47"/>
        <v>1</v>
      </c>
      <c r="L321" s="106">
        <f t="shared" si="45"/>
        <v>-3.2434470248412097</v>
      </c>
      <c r="M321" s="106">
        <f t="shared" si="48"/>
        <v>34.49582202484121</v>
      </c>
      <c r="N321" s="23"/>
      <c r="X321" s="100">
        <v>200</v>
      </c>
      <c r="Y321" s="100">
        <v>40</v>
      </c>
      <c r="Z321" s="106">
        <f t="shared" si="49"/>
        <v>34.49582202484121</v>
      </c>
    </row>
    <row r="322" spans="2:26">
      <c r="B322" s="52">
        <v>41653</v>
      </c>
      <c r="C322" s="53">
        <v>0</v>
      </c>
      <c r="D322" s="97">
        <f t="shared" si="46"/>
        <v>41653</v>
      </c>
      <c r="E322" s="29">
        <v>8.1150000000000002</v>
      </c>
      <c r="F322" s="26">
        <f t="shared" si="50"/>
        <v>15.499649999999999</v>
      </c>
      <c r="G322" s="29">
        <v>15.987500000000001</v>
      </c>
      <c r="H322" s="26">
        <f t="shared" si="51"/>
        <v>30.536124999999998</v>
      </c>
      <c r="I322" s="29">
        <v>7.8775000000000004</v>
      </c>
      <c r="J322" s="26">
        <f t="shared" si="52"/>
        <v>15.046025</v>
      </c>
      <c r="K322" s="18">
        <f t="shared" si="47"/>
        <v>2</v>
      </c>
      <c r="L322" s="106">
        <f t="shared" si="45"/>
        <v>-19.44979702484121</v>
      </c>
      <c r="M322" s="106">
        <f t="shared" si="48"/>
        <v>34.49582202484121</v>
      </c>
      <c r="N322" s="23"/>
      <c r="X322" s="100">
        <v>200</v>
      </c>
      <c r="Y322" s="100">
        <v>40</v>
      </c>
      <c r="Z322" s="106">
        <f t="shared" si="49"/>
        <v>34.49582202484121</v>
      </c>
    </row>
    <row r="323" spans="2:26">
      <c r="B323" s="52">
        <v>41653</v>
      </c>
      <c r="C323" s="53">
        <v>4.1666666664241347E-2</v>
      </c>
      <c r="D323" s="97">
        <f t="shared" si="46"/>
        <v>41653.041666666664</v>
      </c>
      <c r="E323" s="29">
        <v>6.65</v>
      </c>
      <c r="F323" s="26">
        <f t="shared" si="50"/>
        <v>12.701499999999999</v>
      </c>
      <c r="G323" s="29">
        <v>14.1175</v>
      </c>
      <c r="H323" s="26">
        <f t="shared" si="51"/>
        <v>26.964424999999999</v>
      </c>
      <c r="I323" s="29">
        <v>7.4649999999999999</v>
      </c>
      <c r="J323" s="26">
        <f t="shared" si="52"/>
        <v>14.258149999999999</v>
      </c>
      <c r="K323" s="18">
        <f t="shared" si="47"/>
        <v>2</v>
      </c>
      <c r="L323" s="106">
        <f t="shared" si="45"/>
        <v>-20.23767202484121</v>
      </c>
      <c r="M323" s="106">
        <f t="shared" si="48"/>
        <v>34.49582202484121</v>
      </c>
      <c r="N323" s="23"/>
      <c r="X323" s="100">
        <v>200</v>
      </c>
      <c r="Y323" s="100">
        <v>40</v>
      </c>
      <c r="Z323" s="106">
        <f t="shared" si="49"/>
        <v>34.49582202484121</v>
      </c>
    </row>
    <row r="324" spans="2:26">
      <c r="B324" s="52">
        <v>41653</v>
      </c>
      <c r="C324" s="53">
        <v>8.3333333335758653E-2</v>
      </c>
      <c r="D324" s="97">
        <f t="shared" si="46"/>
        <v>41653.083333333336</v>
      </c>
      <c r="E324" s="29">
        <v>6.8574999999999999</v>
      </c>
      <c r="F324" s="26">
        <f t="shared" si="50"/>
        <v>13.097824999999998</v>
      </c>
      <c r="G324" s="29">
        <v>11.9275</v>
      </c>
      <c r="H324" s="26">
        <f t="shared" si="51"/>
        <v>22.781524999999998</v>
      </c>
      <c r="I324" s="29">
        <v>5.07</v>
      </c>
      <c r="J324" s="26">
        <f t="shared" si="52"/>
        <v>9.6837</v>
      </c>
      <c r="K324" s="18">
        <f t="shared" si="47"/>
        <v>2</v>
      </c>
      <c r="L324" s="106">
        <f t="shared" si="45"/>
        <v>-24.812122024841209</v>
      </c>
      <c r="M324" s="106">
        <f t="shared" si="48"/>
        <v>34.49582202484121</v>
      </c>
      <c r="N324" s="23"/>
      <c r="X324" s="100">
        <v>200</v>
      </c>
      <c r="Y324" s="100">
        <v>40</v>
      </c>
      <c r="Z324" s="106">
        <f t="shared" si="49"/>
        <v>34.49582202484121</v>
      </c>
    </row>
    <row r="325" spans="2:26">
      <c r="B325" s="52">
        <v>41653</v>
      </c>
      <c r="C325" s="53">
        <v>0.125</v>
      </c>
      <c r="D325" s="97">
        <f t="shared" si="46"/>
        <v>41653.125</v>
      </c>
      <c r="E325" s="29">
        <v>7.69</v>
      </c>
      <c r="F325" s="26">
        <f t="shared" si="50"/>
        <v>14.687900000000001</v>
      </c>
      <c r="G325" s="29">
        <v>11.182499999999999</v>
      </c>
      <c r="H325" s="26">
        <f t="shared" si="51"/>
        <v>21.358574999999998</v>
      </c>
      <c r="I325" s="29">
        <v>3.4950000000000001</v>
      </c>
      <c r="J325" s="26">
        <f t="shared" si="52"/>
        <v>6.6754499999999997</v>
      </c>
      <c r="K325" s="18">
        <f t="shared" si="47"/>
        <v>2</v>
      </c>
      <c r="L325" s="106">
        <f t="shared" si="45"/>
        <v>-27.820372024841213</v>
      </c>
      <c r="M325" s="106">
        <f t="shared" si="48"/>
        <v>34.49582202484121</v>
      </c>
      <c r="N325" s="23"/>
      <c r="X325" s="100">
        <v>200</v>
      </c>
      <c r="Y325" s="100">
        <v>40</v>
      </c>
      <c r="Z325" s="106">
        <f t="shared" si="49"/>
        <v>34.49582202484121</v>
      </c>
    </row>
    <row r="326" spans="2:26">
      <c r="B326" s="52">
        <v>41653</v>
      </c>
      <c r="C326" s="53">
        <v>0.16666666666424135</v>
      </c>
      <c r="D326" s="97">
        <f t="shared" si="46"/>
        <v>41653.166666666664</v>
      </c>
      <c r="E326" s="29">
        <v>8.9224999999999994</v>
      </c>
      <c r="F326" s="26">
        <f t="shared" si="50"/>
        <v>17.041974999999997</v>
      </c>
      <c r="G326" s="29">
        <v>15.43</v>
      </c>
      <c r="H326" s="26">
        <f t="shared" si="51"/>
        <v>29.471299999999999</v>
      </c>
      <c r="I326" s="29">
        <v>6.5049999999999999</v>
      </c>
      <c r="J326" s="26">
        <f t="shared" si="52"/>
        <v>12.42455</v>
      </c>
      <c r="K326" s="18">
        <f t="shared" si="47"/>
        <v>2</v>
      </c>
      <c r="L326" s="106">
        <f t="shared" si="45"/>
        <v>-22.07127202484121</v>
      </c>
      <c r="M326" s="106">
        <f t="shared" si="48"/>
        <v>34.49582202484121</v>
      </c>
      <c r="N326" s="23"/>
      <c r="X326" s="100">
        <v>200</v>
      </c>
      <c r="Y326" s="100">
        <v>40</v>
      </c>
      <c r="Z326" s="106">
        <f t="shared" si="49"/>
        <v>34.49582202484121</v>
      </c>
    </row>
    <row r="327" spans="2:26">
      <c r="B327" s="52">
        <v>41653</v>
      </c>
      <c r="C327" s="53">
        <v>0.20833333333575865</v>
      </c>
      <c r="D327" s="97">
        <f t="shared" si="46"/>
        <v>41653.208333333336</v>
      </c>
      <c r="E327" s="29">
        <v>14.725</v>
      </c>
      <c r="F327" s="26">
        <f t="shared" si="50"/>
        <v>28.124749999999999</v>
      </c>
      <c r="G327" s="29">
        <v>30.23</v>
      </c>
      <c r="H327" s="26">
        <f t="shared" si="51"/>
        <v>57.7393</v>
      </c>
      <c r="I327" s="29">
        <v>15.5025</v>
      </c>
      <c r="J327" s="26">
        <f t="shared" si="52"/>
        <v>29.609774999999999</v>
      </c>
      <c r="K327" s="18">
        <f t="shared" si="47"/>
        <v>2</v>
      </c>
      <c r="L327" s="106">
        <f t="shared" si="45"/>
        <v>-4.8860470248412113</v>
      </c>
      <c r="M327" s="106">
        <f t="shared" si="48"/>
        <v>34.49582202484121</v>
      </c>
      <c r="N327" s="23"/>
      <c r="X327" s="100">
        <v>200</v>
      </c>
      <c r="Y327" s="100">
        <v>40</v>
      </c>
      <c r="Z327" s="106">
        <f t="shared" si="49"/>
        <v>34.49582202484121</v>
      </c>
    </row>
    <row r="328" spans="2:26">
      <c r="B328" s="52">
        <v>41653</v>
      </c>
      <c r="C328" s="53">
        <v>0.25</v>
      </c>
      <c r="D328" s="97">
        <f t="shared" si="46"/>
        <v>41653.25</v>
      </c>
      <c r="E328" s="29">
        <v>29.06</v>
      </c>
      <c r="F328" s="26">
        <f t="shared" si="50"/>
        <v>55.504599999999996</v>
      </c>
      <c r="G328" s="29">
        <v>53.66</v>
      </c>
      <c r="H328" s="26">
        <f t="shared" si="51"/>
        <v>102.49059999999999</v>
      </c>
      <c r="I328" s="29">
        <v>24.6</v>
      </c>
      <c r="J328" s="26">
        <f t="shared" si="52"/>
        <v>46.986000000000004</v>
      </c>
      <c r="K328" s="18">
        <f t="shared" si="47"/>
        <v>2</v>
      </c>
      <c r="L328" s="106">
        <f t="shared" si="45"/>
        <v>12.490177975158794</v>
      </c>
      <c r="M328" s="106">
        <f t="shared" si="48"/>
        <v>34.49582202484121</v>
      </c>
      <c r="N328" s="23"/>
      <c r="X328" s="100">
        <v>200</v>
      </c>
      <c r="Y328" s="100">
        <v>40</v>
      </c>
      <c r="Z328" s="106">
        <f t="shared" si="49"/>
        <v>34.49582202484121</v>
      </c>
    </row>
    <row r="329" spans="2:26">
      <c r="B329" s="52">
        <v>41653</v>
      </c>
      <c r="C329" s="53">
        <v>0.29166666666424135</v>
      </c>
      <c r="D329" s="97">
        <f t="shared" si="46"/>
        <v>41653.291666666664</v>
      </c>
      <c r="E329" s="29">
        <v>61.402500000000003</v>
      </c>
      <c r="F329" s="26">
        <f t="shared" si="50"/>
        <v>117.278775</v>
      </c>
      <c r="G329" s="29">
        <v>100.075</v>
      </c>
      <c r="H329" s="26">
        <f t="shared" si="51"/>
        <v>191.14324999999999</v>
      </c>
      <c r="I329" s="29">
        <v>38.672499999999999</v>
      </c>
      <c r="J329" s="26">
        <f t="shared" si="52"/>
        <v>73.864474999999999</v>
      </c>
      <c r="K329" s="18">
        <f t="shared" si="47"/>
        <v>2</v>
      </c>
      <c r="L329" s="106">
        <f t="shared" si="45"/>
        <v>39.368652975158788</v>
      </c>
      <c r="M329" s="106">
        <f t="shared" si="48"/>
        <v>34.49582202484121</v>
      </c>
      <c r="N329" s="23"/>
      <c r="X329" s="100">
        <v>200</v>
      </c>
      <c r="Y329" s="100">
        <v>40</v>
      </c>
      <c r="Z329" s="106">
        <f t="shared" si="49"/>
        <v>34.49582202484121</v>
      </c>
    </row>
    <row r="330" spans="2:26">
      <c r="B330" s="52">
        <v>41653</v>
      </c>
      <c r="C330" s="53">
        <v>0.33333333333575865</v>
      </c>
      <c r="D330" s="97">
        <f t="shared" si="46"/>
        <v>41653.333333333336</v>
      </c>
      <c r="E330" s="29">
        <v>65.447500000000005</v>
      </c>
      <c r="F330" s="26">
        <f t="shared" si="50"/>
        <v>125.00472500000001</v>
      </c>
      <c r="G330" s="29">
        <v>107.42749999999999</v>
      </c>
      <c r="H330" s="26">
        <f t="shared" si="51"/>
        <v>205.18652499999999</v>
      </c>
      <c r="I330" s="29">
        <v>41.98</v>
      </c>
      <c r="J330" s="26">
        <f t="shared" si="52"/>
        <v>80.181799999999996</v>
      </c>
      <c r="K330" s="18">
        <f t="shared" si="47"/>
        <v>2</v>
      </c>
      <c r="L330" s="106">
        <f t="shared" ref="L330:L393" si="53">IF(J330="",NA(),J330-(AVERAGE($J$10:$J$8769)))</f>
        <v>45.685977975158785</v>
      </c>
      <c r="M330" s="106">
        <f t="shared" si="48"/>
        <v>34.49582202484121</v>
      </c>
      <c r="N330" s="23"/>
      <c r="X330" s="100">
        <v>200</v>
      </c>
      <c r="Y330" s="100">
        <v>40</v>
      </c>
      <c r="Z330" s="106">
        <f t="shared" si="49"/>
        <v>34.49582202484121</v>
      </c>
    </row>
    <row r="331" spans="2:26">
      <c r="B331" s="52">
        <v>41653</v>
      </c>
      <c r="C331" s="53">
        <v>0.375</v>
      </c>
      <c r="D331" s="97">
        <f t="shared" ref="D331:D394" si="54">B331+C331</f>
        <v>41653.375</v>
      </c>
      <c r="E331" s="29">
        <v>59.15</v>
      </c>
      <c r="F331" s="26">
        <f t="shared" si="50"/>
        <v>112.97649999999999</v>
      </c>
      <c r="G331" s="29">
        <v>98.094999999999999</v>
      </c>
      <c r="H331" s="26">
        <f t="shared" si="51"/>
        <v>187.36144999999999</v>
      </c>
      <c r="I331" s="29">
        <v>38.942500000000003</v>
      </c>
      <c r="J331" s="26">
        <f t="shared" si="52"/>
        <v>74.380175000000008</v>
      </c>
      <c r="K331" s="18">
        <f t="shared" ref="K331:K394" si="55">WEEKDAY(D331,2)</f>
        <v>2</v>
      </c>
      <c r="L331" s="106">
        <f t="shared" si="53"/>
        <v>39.884352975158798</v>
      </c>
      <c r="M331" s="106">
        <f t="shared" ref="M331:M394" si="56">$U$11</f>
        <v>34.49582202484121</v>
      </c>
      <c r="N331" s="23"/>
      <c r="X331" s="100">
        <v>200</v>
      </c>
      <c r="Y331" s="100">
        <v>40</v>
      </c>
      <c r="Z331" s="106">
        <f t="shared" ref="Z331:Z394" si="57">$U$11</f>
        <v>34.49582202484121</v>
      </c>
    </row>
    <row r="332" spans="2:26">
      <c r="B332" s="52">
        <v>41653</v>
      </c>
      <c r="C332" s="53">
        <v>0.41666666666424135</v>
      </c>
      <c r="D332" s="97">
        <f t="shared" si="54"/>
        <v>41653.416666666664</v>
      </c>
      <c r="E332" s="29">
        <v>38.877499999999998</v>
      </c>
      <c r="F332" s="26">
        <f t="shared" si="50"/>
        <v>74.256024999999994</v>
      </c>
      <c r="G332" s="29">
        <v>68.594999999999999</v>
      </c>
      <c r="H332" s="26">
        <f t="shared" si="51"/>
        <v>131.01644999999999</v>
      </c>
      <c r="I332" s="29">
        <v>29.72</v>
      </c>
      <c r="J332" s="26">
        <f t="shared" si="52"/>
        <v>56.765199999999993</v>
      </c>
      <c r="K332" s="18">
        <f t="shared" si="55"/>
        <v>2</v>
      </c>
      <c r="L332" s="106">
        <f t="shared" si="53"/>
        <v>22.269377975158783</v>
      </c>
      <c r="M332" s="106">
        <f t="shared" si="56"/>
        <v>34.49582202484121</v>
      </c>
      <c r="N332" s="23"/>
      <c r="X332" s="100">
        <v>200</v>
      </c>
      <c r="Y332" s="100">
        <v>40</v>
      </c>
      <c r="Z332" s="106">
        <f t="shared" si="57"/>
        <v>34.49582202484121</v>
      </c>
    </row>
    <row r="333" spans="2:26">
      <c r="B333" s="52">
        <v>41653</v>
      </c>
      <c r="C333" s="53">
        <v>0.45833333333575865</v>
      </c>
      <c r="D333" s="97">
        <f t="shared" si="54"/>
        <v>41653.458333333336</v>
      </c>
      <c r="E333" s="29">
        <v>26.594999999999999</v>
      </c>
      <c r="F333" s="26">
        <f t="shared" si="50"/>
        <v>50.796449999999993</v>
      </c>
      <c r="G333" s="29">
        <v>48.795000000000002</v>
      </c>
      <c r="H333" s="26">
        <f t="shared" si="51"/>
        <v>93.198449999999994</v>
      </c>
      <c r="I333" s="29">
        <v>22.202500000000001</v>
      </c>
      <c r="J333" s="26">
        <f t="shared" si="52"/>
        <v>42.406774999999996</v>
      </c>
      <c r="K333" s="18">
        <f t="shared" si="55"/>
        <v>2</v>
      </c>
      <c r="L333" s="106">
        <f t="shared" si="53"/>
        <v>7.9109529751587857</v>
      </c>
      <c r="M333" s="106">
        <f t="shared" si="56"/>
        <v>34.49582202484121</v>
      </c>
      <c r="N333" s="23"/>
      <c r="X333" s="100">
        <v>200</v>
      </c>
      <c r="Y333" s="100">
        <v>40</v>
      </c>
      <c r="Z333" s="106">
        <f t="shared" si="57"/>
        <v>34.49582202484121</v>
      </c>
    </row>
    <row r="334" spans="2:26">
      <c r="B334" s="52">
        <v>41653</v>
      </c>
      <c r="C334" s="53">
        <v>0.5</v>
      </c>
      <c r="D334" s="97">
        <f t="shared" si="54"/>
        <v>41653.5</v>
      </c>
      <c r="E334" s="29">
        <v>28.245000000000001</v>
      </c>
      <c r="F334" s="26">
        <f t="shared" si="50"/>
        <v>53.947949999999999</v>
      </c>
      <c r="G334" s="29">
        <v>51.902500000000003</v>
      </c>
      <c r="H334" s="26">
        <f t="shared" si="51"/>
        <v>99.133775</v>
      </c>
      <c r="I334" s="29">
        <v>23.657499999999999</v>
      </c>
      <c r="J334" s="26">
        <f t="shared" si="52"/>
        <v>45.185824999999994</v>
      </c>
      <c r="K334" s="18">
        <f t="shared" si="55"/>
        <v>2</v>
      </c>
      <c r="L334" s="106">
        <f t="shared" si="53"/>
        <v>10.690002975158784</v>
      </c>
      <c r="M334" s="106">
        <f t="shared" si="56"/>
        <v>34.49582202484121</v>
      </c>
      <c r="N334" s="23"/>
      <c r="X334" s="100">
        <v>200</v>
      </c>
      <c r="Y334" s="100">
        <v>40</v>
      </c>
      <c r="Z334" s="106">
        <f t="shared" si="57"/>
        <v>34.49582202484121</v>
      </c>
    </row>
    <row r="335" spans="2:26">
      <c r="B335" s="52">
        <v>41653</v>
      </c>
      <c r="C335" s="53">
        <v>0.54166666666424135</v>
      </c>
      <c r="D335" s="97">
        <f t="shared" si="54"/>
        <v>41653.541666666664</v>
      </c>
      <c r="E335" s="29">
        <v>34.0075</v>
      </c>
      <c r="F335" s="26">
        <f t="shared" si="50"/>
        <v>64.954324999999997</v>
      </c>
      <c r="G335" s="29">
        <v>62.094999999999999</v>
      </c>
      <c r="H335" s="26">
        <f t="shared" si="51"/>
        <v>118.60145</v>
      </c>
      <c r="I335" s="29">
        <v>28.09</v>
      </c>
      <c r="J335" s="26">
        <f t="shared" si="52"/>
        <v>53.651899999999998</v>
      </c>
      <c r="K335" s="18">
        <f t="shared" si="55"/>
        <v>2</v>
      </c>
      <c r="L335" s="106">
        <f t="shared" si="53"/>
        <v>19.156077975158787</v>
      </c>
      <c r="M335" s="106">
        <f t="shared" si="56"/>
        <v>34.49582202484121</v>
      </c>
      <c r="N335" s="23"/>
      <c r="X335" s="100">
        <v>200</v>
      </c>
      <c r="Y335" s="100">
        <v>40</v>
      </c>
      <c r="Z335" s="106">
        <f t="shared" si="57"/>
        <v>34.49582202484121</v>
      </c>
    </row>
    <row r="336" spans="2:26">
      <c r="B336" s="52">
        <v>41653</v>
      </c>
      <c r="C336" s="53">
        <v>0.58333333333575865</v>
      </c>
      <c r="D336" s="97">
        <f t="shared" si="54"/>
        <v>41653.583333333336</v>
      </c>
      <c r="E336" s="29">
        <v>40.957500000000003</v>
      </c>
      <c r="F336" s="26">
        <f t="shared" si="50"/>
        <v>78.228825000000001</v>
      </c>
      <c r="G336" s="29">
        <v>76.685000000000002</v>
      </c>
      <c r="H336" s="26">
        <f t="shared" si="51"/>
        <v>146.46834999999999</v>
      </c>
      <c r="I336" s="29">
        <v>35.727499999999999</v>
      </c>
      <c r="J336" s="26">
        <f t="shared" si="52"/>
        <v>68.239525</v>
      </c>
      <c r="K336" s="18">
        <f t="shared" si="55"/>
        <v>2</v>
      </c>
      <c r="L336" s="106">
        <f t="shared" si="53"/>
        <v>33.74370297515879</v>
      </c>
      <c r="M336" s="106">
        <f t="shared" si="56"/>
        <v>34.49582202484121</v>
      </c>
      <c r="N336" s="23"/>
      <c r="X336" s="100">
        <v>200</v>
      </c>
      <c r="Y336" s="100">
        <v>40</v>
      </c>
      <c r="Z336" s="106">
        <f t="shared" si="57"/>
        <v>34.49582202484121</v>
      </c>
    </row>
    <row r="337" spans="2:26">
      <c r="B337" s="52">
        <v>41653</v>
      </c>
      <c r="C337" s="53">
        <v>0.625</v>
      </c>
      <c r="D337" s="97">
        <f t="shared" si="54"/>
        <v>41653.625</v>
      </c>
      <c r="E337" s="29">
        <v>49.524999999999999</v>
      </c>
      <c r="F337" s="26">
        <f t="shared" si="50"/>
        <v>94.592749999999995</v>
      </c>
      <c r="G337" s="29">
        <v>89.272499999999994</v>
      </c>
      <c r="H337" s="26">
        <f t="shared" si="51"/>
        <v>170.51047499999999</v>
      </c>
      <c r="I337" s="29">
        <v>39.747500000000002</v>
      </c>
      <c r="J337" s="26">
        <f t="shared" si="52"/>
        <v>75.917725000000004</v>
      </c>
      <c r="K337" s="18">
        <f t="shared" si="55"/>
        <v>2</v>
      </c>
      <c r="L337" s="106">
        <f t="shared" si="53"/>
        <v>41.421902975158794</v>
      </c>
      <c r="M337" s="106">
        <f t="shared" si="56"/>
        <v>34.49582202484121</v>
      </c>
      <c r="N337" s="23"/>
      <c r="X337" s="100">
        <v>200</v>
      </c>
      <c r="Y337" s="100">
        <v>40</v>
      </c>
      <c r="Z337" s="106">
        <f t="shared" si="57"/>
        <v>34.49582202484121</v>
      </c>
    </row>
    <row r="338" spans="2:26">
      <c r="B338" s="52">
        <v>41653</v>
      </c>
      <c r="C338" s="53">
        <v>0.66666666666424135</v>
      </c>
      <c r="D338" s="97">
        <f t="shared" si="54"/>
        <v>41653.666666666664</v>
      </c>
      <c r="E338" s="29">
        <v>65.652500000000003</v>
      </c>
      <c r="F338" s="26">
        <f t="shared" si="50"/>
        <v>125.396275</v>
      </c>
      <c r="G338" s="29">
        <v>111.505</v>
      </c>
      <c r="H338" s="26">
        <f t="shared" si="51"/>
        <v>212.97454999999999</v>
      </c>
      <c r="I338" s="29">
        <v>45.852499999999999</v>
      </c>
      <c r="J338" s="26">
        <f t="shared" si="52"/>
        <v>87.578274999999991</v>
      </c>
      <c r="K338" s="18">
        <f t="shared" si="55"/>
        <v>2</v>
      </c>
      <c r="L338" s="106">
        <f t="shared" si="53"/>
        <v>53.08245297515878</v>
      </c>
      <c r="M338" s="106">
        <f t="shared" si="56"/>
        <v>34.49582202484121</v>
      </c>
      <c r="N338" s="23"/>
      <c r="X338" s="100">
        <v>200</v>
      </c>
      <c r="Y338" s="100">
        <v>40</v>
      </c>
      <c r="Z338" s="106">
        <f t="shared" si="57"/>
        <v>34.49582202484121</v>
      </c>
    </row>
    <row r="339" spans="2:26">
      <c r="B339" s="52">
        <v>41653</v>
      </c>
      <c r="C339" s="53">
        <v>0.70833333333575865</v>
      </c>
      <c r="D339" s="97">
        <f t="shared" si="54"/>
        <v>41653.708333333336</v>
      </c>
      <c r="E339" s="29">
        <v>52.342500000000001</v>
      </c>
      <c r="F339" s="26">
        <f t="shared" si="50"/>
        <v>99.974175000000002</v>
      </c>
      <c r="G339" s="29">
        <v>93.224999999999994</v>
      </c>
      <c r="H339" s="26">
        <f t="shared" si="51"/>
        <v>178.05974999999998</v>
      </c>
      <c r="I339" s="29">
        <v>40.8825</v>
      </c>
      <c r="J339" s="26">
        <f t="shared" si="52"/>
        <v>78.085574999999992</v>
      </c>
      <c r="K339" s="18">
        <f t="shared" si="55"/>
        <v>2</v>
      </c>
      <c r="L339" s="106">
        <f t="shared" si="53"/>
        <v>43.589752975158781</v>
      </c>
      <c r="M339" s="106">
        <f t="shared" si="56"/>
        <v>34.49582202484121</v>
      </c>
      <c r="N339" s="23"/>
      <c r="X339" s="100">
        <v>200</v>
      </c>
      <c r="Y339" s="100">
        <v>40</v>
      </c>
      <c r="Z339" s="106">
        <f t="shared" si="57"/>
        <v>34.49582202484121</v>
      </c>
    </row>
    <row r="340" spans="2:26">
      <c r="B340" s="52">
        <v>41653</v>
      </c>
      <c r="C340" s="53">
        <v>0.75</v>
      </c>
      <c r="D340" s="97">
        <f t="shared" si="54"/>
        <v>41653.75</v>
      </c>
      <c r="E340" s="29">
        <v>34.452500000000001</v>
      </c>
      <c r="F340" s="26">
        <f t="shared" si="50"/>
        <v>65.804275000000004</v>
      </c>
      <c r="G340" s="29">
        <v>68.612499999999997</v>
      </c>
      <c r="H340" s="26">
        <f t="shared" si="51"/>
        <v>131.04987499999999</v>
      </c>
      <c r="I340" s="29">
        <v>34.159999999999997</v>
      </c>
      <c r="J340" s="26">
        <f t="shared" si="52"/>
        <v>65.245599999999996</v>
      </c>
      <c r="K340" s="18">
        <f t="shared" si="55"/>
        <v>2</v>
      </c>
      <c r="L340" s="106">
        <f t="shared" si="53"/>
        <v>30.749777975158786</v>
      </c>
      <c r="M340" s="106">
        <f t="shared" si="56"/>
        <v>34.49582202484121</v>
      </c>
      <c r="N340" s="23"/>
      <c r="X340" s="100">
        <v>200</v>
      </c>
      <c r="Y340" s="100">
        <v>40</v>
      </c>
      <c r="Z340" s="106">
        <f t="shared" si="57"/>
        <v>34.49582202484121</v>
      </c>
    </row>
    <row r="341" spans="2:26">
      <c r="B341" s="52">
        <v>41653</v>
      </c>
      <c r="C341" s="53">
        <v>0.79166666666424135</v>
      </c>
      <c r="D341" s="97">
        <f t="shared" si="54"/>
        <v>41653.791666666664</v>
      </c>
      <c r="E341" s="29">
        <v>17.092500000000001</v>
      </c>
      <c r="F341" s="26">
        <f t="shared" si="50"/>
        <v>32.646675000000002</v>
      </c>
      <c r="G341" s="29">
        <v>40.67</v>
      </c>
      <c r="H341" s="26">
        <f t="shared" si="51"/>
        <v>77.679699999999997</v>
      </c>
      <c r="I341" s="29">
        <v>23.5825</v>
      </c>
      <c r="J341" s="26">
        <f t="shared" si="52"/>
        <v>45.042574999999999</v>
      </c>
      <c r="K341" s="18">
        <f t="shared" si="55"/>
        <v>2</v>
      </c>
      <c r="L341" s="106">
        <f t="shared" si="53"/>
        <v>10.546752975158789</v>
      </c>
      <c r="M341" s="106">
        <f t="shared" si="56"/>
        <v>34.49582202484121</v>
      </c>
      <c r="N341" s="23"/>
      <c r="X341" s="100">
        <v>200</v>
      </c>
      <c r="Y341" s="100">
        <v>40</v>
      </c>
      <c r="Z341" s="106">
        <f t="shared" si="57"/>
        <v>34.49582202484121</v>
      </c>
    </row>
    <row r="342" spans="2:26">
      <c r="B342" s="52">
        <v>41653</v>
      </c>
      <c r="C342" s="53">
        <v>0.83333333333575865</v>
      </c>
      <c r="D342" s="97">
        <f t="shared" si="54"/>
        <v>41653.833333333336</v>
      </c>
      <c r="E342" s="29">
        <v>11.0375</v>
      </c>
      <c r="F342" s="26">
        <f t="shared" si="50"/>
        <v>21.081624999999999</v>
      </c>
      <c r="G342" s="29">
        <v>26.967500000000001</v>
      </c>
      <c r="H342" s="26">
        <f t="shared" si="51"/>
        <v>51.507925</v>
      </c>
      <c r="I342" s="29">
        <v>15.932499999999999</v>
      </c>
      <c r="J342" s="26">
        <f t="shared" si="52"/>
        <v>30.431074999999996</v>
      </c>
      <c r="K342" s="18">
        <f t="shared" si="55"/>
        <v>2</v>
      </c>
      <c r="L342" s="106">
        <f t="shared" si="53"/>
        <v>-4.0647470248412141</v>
      </c>
      <c r="M342" s="106">
        <f t="shared" si="56"/>
        <v>34.49582202484121</v>
      </c>
      <c r="N342" s="23"/>
      <c r="X342" s="100">
        <v>200</v>
      </c>
      <c r="Y342" s="100">
        <v>40</v>
      </c>
      <c r="Z342" s="106">
        <f t="shared" si="57"/>
        <v>34.49582202484121</v>
      </c>
    </row>
    <row r="343" spans="2:26">
      <c r="B343" s="52">
        <v>41653</v>
      </c>
      <c r="C343" s="53">
        <v>0.875</v>
      </c>
      <c r="D343" s="97">
        <f t="shared" si="54"/>
        <v>41653.875</v>
      </c>
      <c r="E343" s="29">
        <v>7.8650000000000002</v>
      </c>
      <c r="F343" s="26">
        <f t="shared" si="50"/>
        <v>15.02215</v>
      </c>
      <c r="G343" s="29">
        <v>19.09</v>
      </c>
      <c r="H343" s="26">
        <f t="shared" si="51"/>
        <v>36.4619</v>
      </c>
      <c r="I343" s="29">
        <v>11.227499999999999</v>
      </c>
      <c r="J343" s="26">
        <f t="shared" si="52"/>
        <v>21.444524999999999</v>
      </c>
      <c r="K343" s="18">
        <f t="shared" si="55"/>
        <v>2</v>
      </c>
      <c r="L343" s="106">
        <f t="shared" si="53"/>
        <v>-13.051297024841212</v>
      </c>
      <c r="M343" s="106">
        <f t="shared" si="56"/>
        <v>34.49582202484121</v>
      </c>
      <c r="N343" s="23"/>
      <c r="X343" s="100">
        <v>200</v>
      </c>
      <c r="Y343" s="100">
        <v>40</v>
      </c>
      <c r="Z343" s="106">
        <f t="shared" si="57"/>
        <v>34.49582202484121</v>
      </c>
    </row>
    <row r="344" spans="2:26">
      <c r="B344" s="52">
        <v>41653</v>
      </c>
      <c r="C344" s="53">
        <v>0.91666666666424135</v>
      </c>
      <c r="D344" s="97">
        <f t="shared" si="54"/>
        <v>41653.916666666664</v>
      </c>
      <c r="E344" s="29">
        <v>10.32</v>
      </c>
      <c r="F344" s="26">
        <f t="shared" si="50"/>
        <v>19.711199999999998</v>
      </c>
      <c r="G344" s="29">
        <v>19.695</v>
      </c>
      <c r="H344" s="26">
        <f t="shared" si="51"/>
        <v>37.617449999999998</v>
      </c>
      <c r="I344" s="29">
        <v>9.3725000000000005</v>
      </c>
      <c r="J344" s="26">
        <f t="shared" si="52"/>
        <v>17.901475000000001</v>
      </c>
      <c r="K344" s="18">
        <f t="shared" si="55"/>
        <v>2</v>
      </c>
      <c r="L344" s="106">
        <f t="shared" si="53"/>
        <v>-16.594347024841209</v>
      </c>
      <c r="M344" s="106">
        <f t="shared" si="56"/>
        <v>34.49582202484121</v>
      </c>
      <c r="N344" s="23"/>
      <c r="X344" s="100">
        <v>200</v>
      </c>
      <c r="Y344" s="100">
        <v>40</v>
      </c>
      <c r="Z344" s="106">
        <f t="shared" si="57"/>
        <v>34.49582202484121</v>
      </c>
    </row>
    <row r="345" spans="2:26">
      <c r="B345" s="52">
        <v>41653</v>
      </c>
      <c r="C345" s="53">
        <v>0.95833333333575865</v>
      </c>
      <c r="D345" s="97">
        <f t="shared" si="54"/>
        <v>41653.958333333336</v>
      </c>
      <c r="E345" s="29">
        <v>7.5525000000000002</v>
      </c>
      <c r="F345" s="26">
        <f t="shared" si="50"/>
        <v>14.425274999999999</v>
      </c>
      <c r="G345" s="29">
        <v>15.717499999999999</v>
      </c>
      <c r="H345" s="26">
        <f t="shared" si="51"/>
        <v>30.020424999999996</v>
      </c>
      <c r="I345" s="29">
        <v>8.1675000000000004</v>
      </c>
      <c r="J345" s="26">
        <f t="shared" si="52"/>
        <v>15.599925000000001</v>
      </c>
      <c r="K345" s="18">
        <f t="shared" si="55"/>
        <v>2</v>
      </c>
      <c r="L345" s="106">
        <f t="shared" si="53"/>
        <v>-18.895897024841211</v>
      </c>
      <c r="M345" s="106">
        <f t="shared" si="56"/>
        <v>34.49582202484121</v>
      </c>
      <c r="N345" s="23"/>
      <c r="X345" s="100">
        <v>200</v>
      </c>
      <c r="Y345" s="100">
        <v>40</v>
      </c>
      <c r="Z345" s="106">
        <f t="shared" si="57"/>
        <v>34.49582202484121</v>
      </c>
    </row>
    <row r="346" spans="2:26">
      <c r="B346" s="52">
        <v>41654</v>
      </c>
      <c r="C346" s="53">
        <v>0</v>
      </c>
      <c r="D346" s="97">
        <f t="shared" si="54"/>
        <v>41654</v>
      </c>
      <c r="E346" s="29">
        <v>7.9649999999999999</v>
      </c>
      <c r="F346" s="26">
        <f t="shared" si="50"/>
        <v>15.213149999999999</v>
      </c>
      <c r="G346" s="29">
        <v>15.797499999999999</v>
      </c>
      <c r="H346" s="26">
        <f t="shared" si="51"/>
        <v>30.173224999999999</v>
      </c>
      <c r="I346" s="29">
        <v>7.835</v>
      </c>
      <c r="J346" s="26">
        <f t="shared" si="52"/>
        <v>14.964849999999998</v>
      </c>
      <c r="K346" s="18">
        <f t="shared" si="55"/>
        <v>3</v>
      </c>
      <c r="L346" s="106">
        <f t="shared" si="53"/>
        <v>-19.530972024841212</v>
      </c>
      <c r="M346" s="106">
        <f t="shared" si="56"/>
        <v>34.49582202484121</v>
      </c>
      <c r="N346" s="23"/>
      <c r="X346" s="100">
        <v>200</v>
      </c>
      <c r="Y346" s="100">
        <v>40</v>
      </c>
      <c r="Z346" s="106">
        <f t="shared" si="57"/>
        <v>34.49582202484121</v>
      </c>
    </row>
    <row r="347" spans="2:26">
      <c r="B347" s="52">
        <v>41654</v>
      </c>
      <c r="C347" s="53">
        <v>4.1666666664241347E-2</v>
      </c>
      <c r="D347" s="97">
        <f t="shared" si="54"/>
        <v>41654.041666666664</v>
      </c>
      <c r="E347" s="29">
        <v>9.5425000000000004</v>
      </c>
      <c r="F347" s="26">
        <f t="shared" si="50"/>
        <v>18.226175000000001</v>
      </c>
      <c r="G347" s="29">
        <v>21</v>
      </c>
      <c r="H347" s="26">
        <f t="shared" si="51"/>
        <v>40.11</v>
      </c>
      <c r="I347" s="29">
        <v>11.4575</v>
      </c>
      <c r="J347" s="26">
        <f t="shared" si="52"/>
        <v>21.883824999999998</v>
      </c>
      <c r="K347" s="18">
        <f t="shared" si="55"/>
        <v>3</v>
      </c>
      <c r="L347" s="106">
        <f t="shared" si="53"/>
        <v>-12.611997024841212</v>
      </c>
      <c r="M347" s="106">
        <f t="shared" si="56"/>
        <v>34.49582202484121</v>
      </c>
      <c r="N347" s="23"/>
      <c r="X347" s="100">
        <v>200</v>
      </c>
      <c r="Y347" s="100">
        <v>40</v>
      </c>
      <c r="Z347" s="106">
        <f t="shared" si="57"/>
        <v>34.49582202484121</v>
      </c>
    </row>
    <row r="348" spans="2:26">
      <c r="B348" s="52">
        <v>41654</v>
      </c>
      <c r="C348" s="53">
        <v>8.3333333335758653E-2</v>
      </c>
      <c r="D348" s="97">
        <f t="shared" si="54"/>
        <v>41654.083333333336</v>
      </c>
      <c r="E348" s="29">
        <v>6.6174999999999997</v>
      </c>
      <c r="F348" s="26">
        <f t="shared" si="50"/>
        <v>12.639424999999999</v>
      </c>
      <c r="G348" s="29">
        <v>15.9925</v>
      </c>
      <c r="H348" s="26">
        <f t="shared" si="51"/>
        <v>30.545674999999999</v>
      </c>
      <c r="I348" s="29">
        <v>9.375</v>
      </c>
      <c r="J348" s="26">
        <f t="shared" si="52"/>
        <v>17.90625</v>
      </c>
      <c r="K348" s="18">
        <f t="shared" si="55"/>
        <v>3</v>
      </c>
      <c r="L348" s="106">
        <f t="shared" si="53"/>
        <v>-16.58957202484121</v>
      </c>
      <c r="M348" s="106">
        <f t="shared" si="56"/>
        <v>34.49582202484121</v>
      </c>
      <c r="N348" s="23"/>
      <c r="X348" s="100">
        <v>200</v>
      </c>
      <c r="Y348" s="100">
        <v>40</v>
      </c>
      <c r="Z348" s="106">
        <f t="shared" si="57"/>
        <v>34.49582202484121</v>
      </c>
    </row>
    <row r="349" spans="2:26">
      <c r="B349" s="52">
        <v>41654</v>
      </c>
      <c r="C349" s="53">
        <v>0.125</v>
      </c>
      <c r="D349" s="97">
        <f t="shared" si="54"/>
        <v>41654.125</v>
      </c>
      <c r="E349" s="29">
        <v>8.2899999999999991</v>
      </c>
      <c r="F349" s="26">
        <f t="shared" si="50"/>
        <v>15.833899999999998</v>
      </c>
      <c r="G349" s="29">
        <v>19.664999999999999</v>
      </c>
      <c r="H349" s="26">
        <f t="shared" si="51"/>
        <v>37.56015</v>
      </c>
      <c r="I349" s="29">
        <v>11.375</v>
      </c>
      <c r="J349" s="26">
        <f t="shared" si="52"/>
        <v>21.72625</v>
      </c>
      <c r="K349" s="18">
        <f t="shared" si="55"/>
        <v>3</v>
      </c>
      <c r="L349" s="106">
        <f t="shared" si="53"/>
        <v>-12.76957202484121</v>
      </c>
      <c r="M349" s="106">
        <f t="shared" si="56"/>
        <v>34.49582202484121</v>
      </c>
      <c r="N349" s="23"/>
      <c r="X349" s="100">
        <v>200</v>
      </c>
      <c r="Y349" s="100">
        <v>40</v>
      </c>
      <c r="Z349" s="106">
        <f t="shared" si="57"/>
        <v>34.49582202484121</v>
      </c>
    </row>
    <row r="350" spans="2:26">
      <c r="B350" s="52">
        <v>41654</v>
      </c>
      <c r="C350" s="53">
        <v>0.16666666666424135</v>
      </c>
      <c r="D350" s="97">
        <f t="shared" si="54"/>
        <v>41654.166666666664</v>
      </c>
      <c r="E350" s="29">
        <v>11.335000000000001</v>
      </c>
      <c r="F350" s="26">
        <f t="shared" si="50"/>
        <v>21.649850000000001</v>
      </c>
      <c r="G350" s="29">
        <v>25.737500000000001</v>
      </c>
      <c r="H350" s="26">
        <f t="shared" si="51"/>
        <v>49.158625000000001</v>
      </c>
      <c r="I350" s="29">
        <v>14.4025</v>
      </c>
      <c r="J350" s="26">
        <f t="shared" si="52"/>
        <v>27.508775</v>
      </c>
      <c r="K350" s="18">
        <f t="shared" si="55"/>
        <v>3</v>
      </c>
      <c r="L350" s="106">
        <f t="shared" si="53"/>
        <v>-6.9870470248412104</v>
      </c>
      <c r="M350" s="106">
        <f t="shared" si="56"/>
        <v>34.49582202484121</v>
      </c>
      <c r="N350" s="23"/>
      <c r="X350" s="100">
        <v>200</v>
      </c>
      <c r="Y350" s="100">
        <v>40</v>
      </c>
      <c r="Z350" s="106">
        <f t="shared" si="57"/>
        <v>34.49582202484121</v>
      </c>
    </row>
    <row r="351" spans="2:26">
      <c r="B351" s="52">
        <v>41654</v>
      </c>
      <c r="C351" s="53">
        <v>0.20833333333575865</v>
      </c>
      <c r="D351" s="97">
        <f t="shared" si="54"/>
        <v>41654.208333333336</v>
      </c>
      <c r="E351" s="29">
        <v>14.305</v>
      </c>
      <c r="F351" s="26">
        <f t="shared" si="50"/>
        <v>27.32255</v>
      </c>
      <c r="G351" s="29">
        <v>30.684999999999999</v>
      </c>
      <c r="H351" s="26">
        <f t="shared" si="51"/>
        <v>58.608349999999994</v>
      </c>
      <c r="I351" s="29">
        <v>16.3825</v>
      </c>
      <c r="J351" s="26">
        <f t="shared" si="52"/>
        <v>31.290575</v>
      </c>
      <c r="K351" s="18">
        <f t="shared" si="55"/>
        <v>3</v>
      </c>
      <c r="L351" s="106">
        <f t="shared" si="53"/>
        <v>-3.2052470248412099</v>
      </c>
      <c r="M351" s="106">
        <f t="shared" si="56"/>
        <v>34.49582202484121</v>
      </c>
      <c r="N351" s="23"/>
      <c r="X351" s="100">
        <v>200</v>
      </c>
      <c r="Y351" s="100">
        <v>40</v>
      </c>
      <c r="Z351" s="106">
        <f t="shared" si="57"/>
        <v>34.49582202484121</v>
      </c>
    </row>
    <row r="352" spans="2:26">
      <c r="B352" s="52">
        <v>41654</v>
      </c>
      <c r="C352" s="53">
        <v>0.25</v>
      </c>
      <c r="D352" s="97">
        <f t="shared" si="54"/>
        <v>41654.25</v>
      </c>
      <c r="E352" s="29">
        <v>14.1425</v>
      </c>
      <c r="F352" s="26">
        <f t="shared" si="50"/>
        <v>27.012174999999999</v>
      </c>
      <c r="G352" s="29">
        <v>31.967500000000001</v>
      </c>
      <c r="H352" s="26">
        <f t="shared" si="51"/>
        <v>61.057924999999997</v>
      </c>
      <c r="I352" s="29">
        <v>17.824999999999999</v>
      </c>
      <c r="J352" s="26">
        <f t="shared" si="52"/>
        <v>34.045749999999998</v>
      </c>
      <c r="K352" s="18">
        <f t="shared" si="55"/>
        <v>3</v>
      </c>
      <c r="L352" s="106">
        <f t="shared" si="53"/>
        <v>-0.45007202484121223</v>
      </c>
      <c r="M352" s="106">
        <f t="shared" si="56"/>
        <v>34.49582202484121</v>
      </c>
      <c r="N352" s="23"/>
      <c r="X352" s="100">
        <v>200</v>
      </c>
      <c r="Y352" s="100">
        <v>40</v>
      </c>
      <c r="Z352" s="106">
        <f t="shared" si="57"/>
        <v>34.49582202484121</v>
      </c>
    </row>
    <row r="353" spans="2:26">
      <c r="B353" s="52">
        <v>41654</v>
      </c>
      <c r="C353" s="53">
        <v>0.29166666666424135</v>
      </c>
      <c r="D353" s="97">
        <f t="shared" si="54"/>
        <v>41654.291666666664</v>
      </c>
      <c r="E353" s="29">
        <v>29.864999999999998</v>
      </c>
      <c r="F353" s="26">
        <f t="shared" si="50"/>
        <v>57.042149999999992</v>
      </c>
      <c r="G353" s="29">
        <v>54.747500000000002</v>
      </c>
      <c r="H353" s="26">
        <f t="shared" si="51"/>
        <v>104.567725</v>
      </c>
      <c r="I353" s="29">
        <v>24.8825</v>
      </c>
      <c r="J353" s="26">
        <f t="shared" si="52"/>
        <v>47.525574999999996</v>
      </c>
      <c r="K353" s="18">
        <f t="shared" si="55"/>
        <v>3</v>
      </c>
      <c r="L353" s="106">
        <f t="shared" si="53"/>
        <v>13.029752975158786</v>
      </c>
      <c r="M353" s="106">
        <f t="shared" si="56"/>
        <v>34.49582202484121</v>
      </c>
      <c r="N353" s="23"/>
      <c r="X353" s="100">
        <v>200</v>
      </c>
      <c r="Y353" s="100">
        <v>40</v>
      </c>
      <c r="Z353" s="106">
        <f t="shared" si="57"/>
        <v>34.49582202484121</v>
      </c>
    </row>
    <row r="354" spans="2:26">
      <c r="B354" s="52">
        <v>41654</v>
      </c>
      <c r="C354" s="53">
        <v>0.33333333333575865</v>
      </c>
      <c r="D354" s="97">
        <f t="shared" si="54"/>
        <v>41654.333333333336</v>
      </c>
      <c r="E354" s="29">
        <v>60.69</v>
      </c>
      <c r="F354" s="26">
        <f t="shared" si="50"/>
        <v>115.91789999999999</v>
      </c>
      <c r="G354" s="29">
        <v>98.422499999999999</v>
      </c>
      <c r="H354" s="26">
        <f t="shared" si="51"/>
        <v>187.986975</v>
      </c>
      <c r="I354" s="29">
        <v>37.732500000000002</v>
      </c>
      <c r="J354" s="26">
        <f t="shared" si="52"/>
        <v>72.069074999999998</v>
      </c>
      <c r="K354" s="18">
        <f t="shared" si="55"/>
        <v>3</v>
      </c>
      <c r="L354" s="106">
        <f t="shared" si="53"/>
        <v>37.573252975158788</v>
      </c>
      <c r="M354" s="106">
        <f t="shared" si="56"/>
        <v>34.49582202484121</v>
      </c>
      <c r="N354" s="23"/>
      <c r="X354" s="100">
        <v>200</v>
      </c>
      <c r="Y354" s="100">
        <v>40</v>
      </c>
      <c r="Z354" s="106">
        <f t="shared" si="57"/>
        <v>34.49582202484121</v>
      </c>
    </row>
    <row r="355" spans="2:26">
      <c r="B355" s="52">
        <v>41654</v>
      </c>
      <c r="C355" s="53">
        <v>0.375</v>
      </c>
      <c r="D355" s="97">
        <f t="shared" si="54"/>
        <v>41654.375</v>
      </c>
      <c r="E355" s="29">
        <v>30.515000000000001</v>
      </c>
      <c r="F355" s="26">
        <f t="shared" si="50"/>
        <v>58.283650000000002</v>
      </c>
      <c r="G355" s="29">
        <v>59.152500000000003</v>
      </c>
      <c r="H355" s="26">
        <f t="shared" si="51"/>
        <v>112.981275</v>
      </c>
      <c r="I355" s="29">
        <v>28.64</v>
      </c>
      <c r="J355" s="26">
        <f t="shared" si="52"/>
        <v>54.702399999999997</v>
      </c>
      <c r="K355" s="18">
        <f t="shared" si="55"/>
        <v>3</v>
      </c>
      <c r="L355" s="106">
        <f t="shared" si="53"/>
        <v>20.206577975158787</v>
      </c>
      <c r="M355" s="106">
        <f t="shared" si="56"/>
        <v>34.49582202484121</v>
      </c>
      <c r="N355" s="23"/>
      <c r="X355" s="100">
        <v>200</v>
      </c>
      <c r="Y355" s="100">
        <v>40</v>
      </c>
      <c r="Z355" s="106">
        <f t="shared" si="57"/>
        <v>34.49582202484121</v>
      </c>
    </row>
    <row r="356" spans="2:26">
      <c r="B356" s="52">
        <v>41654</v>
      </c>
      <c r="C356" s="53">
        <v>0.41666666666424135</v>
      </c>
      <c r="D356" s="97">
        <f t="shared" si="54"/>
        <v>41654.416666666664</v>
      </c>
      <c r="E356" s="29">
        <v>20.84</v>
      </c>
      <c r="F356" s="26">
        <f t="shared" si="50"/>
        <v>39.804400000000001</v>
      </c>
      <c r="G356" s="29">
        <v>40.272500000000001</v>
      </c>
      <c r="H356" s="26">
        <f t="shared" si="51"/>
        <v>76.920474999999996</v>
      </c>
      <c r="I356" s="29">
        <v>19.432500000000001</v>
      </c>
      <c r="J356" s="26">
        <f t="shared" si="52"/>
        <v>37.116075000000002</v>
      </c>
      <c r="K356" s="18">
        <f t="shared" si="55"/>
        <v>3</v>
      </c>
      <c r="L356" s="106">
        <f t="shared" si="53"/>
        <v>2.6202529751587917</v>
      </c>
      <c r="M356" s="106">
        <f t="shared" si="56"/>
        <v>34.49582202484121</v>
      </c>
      <c r="N356" s="23"/>
      <c r="X356" s="100">
        <v>200</v>
      </c>
      <c r="Y356" s="100">
        <v>40</v>
      </c>
      <c r="Z356" s="106">
        <f t="shared" si="57"/>
        <v>34.49582202484121</v>
      </c>
    </row>
    <row r="357" spans="2:26">
      <c r="B357" s="52">
        <v>41654</v>
      </c>
      <c r="C357" s="53">
        <v>0.45833333333575865</v>
      </c>
      <c r="D357" s="97">
        <f t="shared" si="54"/>
        <v>41654.458333333336</v>
      </c>
      <c r="E357" s="29">
        <v>19.5275</v>
      </c>
      <c r="F357" s="26">
        <f t="shared" si="50"/>
        <v>37.297525</v>
      </c>
      <c r="G357" s="29">
        <v>36.725000000000001</v>
      </c>
      <c r="H357" s="26">
        <f t="shared" si="51"/>
        <v>70.144750000000002</v>
      </c>
      <c r="I357" s="29">
        <v>17.2</v>
      </c>
      <c r="J357" s="26">
        <f t="shared" si="52"/>
        <v>32.851999999999997</v>
      </c>
      <c r="K357" s="18">
        <f t="shared" si="55"/>
        <v>3</v>
      </c>
      <c r="L357" s="106">
        <f t="shared" si="53"/>
        <v>-1.6438220248412136</v>
      </c>
      <c r="M357" s="106">
        <f t="shared" si="56"/>
        <v>34.49582202484121</v>
      </c>
      <c r="N357" s="23"/>
      <c r="X357" s="100">
        <v>200</v>
      </c>
      <c r="Y357" s="100">
        <v>40</v>
      </c>
      <c r="Z357" s="106">
        <f t="shared" si="57"/>
        <v>34.49582202484121</v>
      </c>
    </row>
    <row r="358" spans="2:26">
      <c r="B358" s="52">
        <v>41654</v>
      </c>
      <c r="C358" s="53">
        <v>0.5</v>
      </c>
      <c r="D358" s="97">
        <f t="shared" si="54"/>
        <v>41654.5</v>
      </c>
      <c r="E358" s="29">
        <v>21.99</v>
      </c>
      <c r="F358" s="26">
        <f t="shared" ref="F358:F421" si="58">IF(E358="",NA(),E358*1.91)</f>
        <v>42.000899999999994</v>
      </c>
      <c r="G358" s="29">
        <v>42.912500000000001</v>
      </c>
      <c r="H358" s="26">
        <f t="shared" ref="H358:H421" si="59">IF(G358="",NA(),G358*1.91)</f>
        <v>81.962874999999997</v>
      </c>
      <c r="I358" s="29">
        <v>20.922499999999999</v>
      </c>
      <c r="J358" s="26">
        <f t="shared" ref="J358:J421" si="60">IF(I358="",NA(),I358*1.91)</f>
        <v>39.961974999999995</v>
      </c>
      <c r="K358" s="18">
        <f t="shared" si="55"/>
        <v>3</v>
      </c>
      <c r="L358" s="106">
        <f t="shared" si="53"/>
        <v>5.466152975158785</v>
      </c>
      <c r="M358" s="106">
        <f t="shared" si="56"/>
        <v>34.49582202484121</v>
      </c>
      <c r="N358" s="23"/>
      <c r="X358" s="100">
        <v>200</v>
      </c>
      <c r="Y358" s="100">
        <v>40</v>
      </c>
      <c r="Z358" s="106">
        <f t="shared" si="57"/>
        <v>34.49582202484121</v>
      </c>
    </row>
    <row r="359" spans="2:26">
      <c r="B359" s="52">
        <v>41654</v>
      </c>
      <c r="C359" s="53">
        <v>0.54166666666424135</v>
      </c>
      <c r="D359" s="97">
        <f t="shared" si="54"/>
        <v>41654.541666666664</v>
      </c>
      <c r="E359" s="29">
        <v>22.712499999999999</v>
      </c>
      <c r="F359" s="26">
        <f t="shared" si="58"/>
        <v>43.380874999999996</v>
      </c>
      <c r="G359" s="29">
        <v>42.954999999999998</v>
      </c>
      <c r="H359" s="26">
        <f t="shared" si="59"/>
        <v>82.044049999999999</v>
      </c>
      <c r="I359" s="29">
        <v>20.25</v>
      </c>
      <c r="J359" s="26">
        <f t="shared" si="60"/>
        <v>38.677499999999995</v>
      </c>
      <c r="K359" s="18">
        <f t="shared" si="55"/>
        <v>3</v>
      </c>
      <c r="L359" s="106">
        <f t="shared" si="53"/>
        <v>4.1816779751587845</v>
      </c>
      <c r="M359" s="106">
        <f t="shared" si="56"/>
        <v>34.49582202484121</v>
      </c>
      <c r="N359" s="23"/>
      <c r="X359" s="100">
        <v>200</v>
      </c>
      <c r="Y359" s="100">
        <v>40</v>
      </c>
      <c r="Z359" s="106">
        <f t="shared" si="57"/>
        <v>34.49582202484121</v>
      </c>
    </row>
    <row r="360" spans="2:26">
      <c r="B360" s="52">
        <v>41654</v>
      </c>
      <c r="C360" s="53">
        <v>0.58333333333575865</v>
      </c>
      <c r="D360" s="97">
        <f t="shared" si="54"/>
        <v>41654.583333333336</v>
      </c>
      <c r="E360" s="29">
        <v>20.022500000000001</v>
      </c>
      <c r="F360" s="26">
        <f t="shared" si="58"/>
        <v>38.242975000000001</v>
      </c>
      <c r="G360" s="29">
        <v>39.582500000000003</v>
      </c>
      <c r="H360" s="26">
        <f t="shared" si="59"/>
        <v>75.602575000000002</v>
      </c>
      <c r="I360" s="29">
        <v>19.5625</v>
      </c>
      <c r="J360" s="26">
        <f t="shared" si="60"/>
        <v>37.364374999999995</v>
      </c>
      <c r="K360" s="18">
        <f t="shared" si="55"/>
        <v>3</v>
      </c>
      <c r="L360" s="106">
        <f t="shared" si="53"/>
        <v>2.868552975158785</v>
      </c>
      <c r="M360" s="106">
        <f t="shared" si="56"/>
        <v>34.49582202484121</v>
      </c>
      <c r="N360" s="23"/>
      <c r="X360" s="100">
        <v>200</v>
      </c>
      <c r="Y360" s="100">
        <v>40</v>
      </c>
      <c r="Z360" s="106">
        <f t="shared" si="57"/>
        <v>34.49582202484121</v>
      </c>
    </row>
    <row r="361" spans="2:26">
      <c r="B361" s="52">
        <v>41654</v>
      </c>
      <c r="C361" s="53">
        <v>0.625</v>
      </c>
      <c r="D361" s="97">
        <f t="shared" si="54"/>
        <v>41654.625</v>
      </c>
      <c r="E361" s="29">
        <v>20.677499999999998</v>
      </c>
      <c r="F361" s="26">
        <f t="shared" si="58"/>
        <v>39.494024999999993</v>
      </c>
      <c r="G361" s="29">
        <v>40.817500000000003</v>
      </c>
      <c r="H361" s="26">
        <f t="shared" si="59"/>
        <v>77.961425000000006</v>
      </c>
      <c r="I361" s="29">
        <v>20.137499999999999</v>
      </c>
      <c r="J361" s="26">
        <f t="shared" si="60"/>
        <v>38.462624999999996</v>
      </c>
      <c r="K361" s="18">
        <f t="shared" si="55"/>
        <v>3</v>
      </c>
      <c r="L361" s="106">
        <f t="shared" si="53"/>
        <v>3.9668029751587852</v>
      </c>
      <c r="M361" s="106">
        <f t="shared" si="56"/>
        <v>34.49582202484121</v>
      </c>
      <c r="N361" s="23"/>
      <c r="X361" s="100">
        <v>200</v>
      </c>
      <c r="Y361" s="100">
        <v>40</v>
      </c>
      <c r="Z361" s="106">
        <f t="shared" si="57"/>
        <v>34.49582202484121</v>
      </c>
    </row>
    <row r="362" spans="2:26">
      <c r="B362" s="52">
        <v>41654</v>
      </c>
      <c r="C362" s="53">
        <v>0.66666666666424135</v>
      </c>
      <c r="D362" s="97">
        <f t="shared" si="54"/>
        <v>41654.666666666664</v>
      </c>
      <c r="E362" s="29">
        <v>23.877500000000001</v>
      </c>
      <c r="F362" s="26">
        <f t="shared" si="58"/>
        <v>45.606025000000002</v>
      </c>
      <c r="G362" s="29">
        <v>48.7575</v>
      </c>
      <c r="H362" s="26">
        <f t="shared" si="59"/>
        <v>93.126824999999997</v>
      </c>
      <c r="I362" s="29">
        <v>24.8825</v>
      </c>
      <c r="J362" s="26">
        <f t="shared" si="60"/>
        <v>47.525574999999996</v>
      </c>
      <c r="K362" s="18">
        <f t="shared" si="55"/>
        <v>3</v>
      </c>
      <c r="L362" s="106">
        <f t="shared" si="53"/>
        <v>13.029752975158786</v>
      </c>
      <c r="M362" s="106">
        <f t="shared" si="56"/>
        <v>34.49582202484121</v>
      </c>
      <c r="N362" s="23"/>
      <c r="X362" s="100">
        <v>200</v>
      </c>
      <c r="Y362" s="100">
        <v>40</v>
      </c>
      <c r="Z362" s="106">
        <f t="shared" si="57"/>
        <v>34.49582202484121</v>
      </c>
    </row>
    <row r="363" spans="2:26">
      <c r="B363" s="52">
        <v>41654</v>
      </c>
      <c r="C363" s="53">
        <v>0.70833333333575865</v>
      </c>
      <c r="D363" s="97">
        <f t="shared" si="54"/>
        <v>41654.708333333336</v>
      </c>
      <c r="E363" s="29">
        <v>19.965</v>
      </c>
      <c r="F363" s="26">
        <f t="shared" si="58"/>
        <v>38.133150000000001</v>
      </c>
      <c r="G363" s="29">
        <v>43.71</v>
      </c>
      <c r="H363" s="26">
        <f t="shared" si="59"/>
        <v>83.486099999999993</v>
      </c>
      <c r="I363" s="29">
        <v>23.7425</v>
      </c>
      <c r="J363" s="26">
        <f t="shared" si="60"/>
        <v>45.348174999999998</v>
      </c>
      <c r="K363" s="18">
        <f t="shared" si="55"/>
        <v>3</v>
      </c>
      <c r="L363" s="106">
        <f t="shared" si="53"/>
        <v>10.852352975158787</v>
      </c>
      <c r="M363" s="106">
        <f t="shared" si="56"/>
        <v>34.49582202484121</v>
      </c>
      <c r="N363" s="23"/>
      <c r="X363" s="100">
        <v>200</v>
      </c>
      <c r="Y363" s="100">
        <v>40</v>
      </c>
      <c r="Z363" s="106">
        <f t="shared" si="57"/>
        <v>34.49582202484121</v>
      </c>
    </row>
    <row r="364" spans="2:26">
      <c r="B364" s="52">
        <v>41654</v>
      </c>
      <c r="C364" s="53">
        <v>0.75</v>
      </c>
      <c r="D364" s="97">
        <f t="shared" si="54"/>
        <v>41654.75</v>
      </c>
      <c r="E364" s="29">
        <v>18.579999999999998</v>
      </c>
      <c r="F364" s="26">
        <f t="shared" si="58"/>
        <v>35.487799999999993</v>
      </c>
      <c r="G364" s="29">
        <v>39.384999999999998</v>
      </c>
      <c r="H364" s="26">
        <f t="shared" si="59"/>
        <v>75.225349999999992</v>
      </c>
      <c r="I364" s="29">
        <v>20.807500000000001</v>
      </c>
      <c r="J364" s="26">
        <f t="shared" si="60"/>
        <v>39.742325000000001</v>
      </c>
      <c r="K364" s="18">
        <f t="shared" si="55"/>
        <v>3</v>
      </c>
      <c r="L364" s="106">
        <f t="shared" si="53"/>
        <v>5.2465029751587906</v>
      </c>
      <c r="M364" s="106">
        <f t="shared" si="56"/>
        <v>34.49582202484121</v>
      </c>
      <c r="N364" s="23"/>
      <c r="X364" s="100">
        <v>200</v>
      </c>
      <c r="Y364" s="100">
        <v>40</v>
      </c>
      <c r="Z364" s="106">
        <f t="shared" si="57"/>
        <v>34.49582202484121</v>
      </c>
    </row>
    <row r="365" spans="2:26">
      <c r="B365" s="52">
        <v>41654</v>
      </c>
      <c r="C365" s="53">
        <v>0.79166666666424135</v>
      </c>
      <c r="D365" s="97">
        <f t="shared" si="54"/>
        <v>41654.791666666664</v>
      </c>
      <c r="E365" s="29">
        <v>9.7750000000000004</v>
      </c>
      <c r="F365" s="26">
        <f t="shared" si="58"/>
        <v>18.670249999999999</v>
      </c>
      <c r="G365" s="29">
        <v>22.48</v>
      </c>
      <c r="H365" s="26">
        <f t="shared" si="59"/>
        <v>42.936799999999998</v>
      </c>
      <c r="I365" s="29">
        <v>12.705</v>
      </c>
      <c r="J365" s="26">
        <f t="shared" si="60"/>
        <v>24.266549999999999</v>
      </c>
      <c r="K365" s="18">
        <f t="shared" si="55"/>
        <v>3</v>
      </c>
      <c r="L365" s="106">
        <f t="shared" si="53"/>
        <v>-10.229272024841212</v>
      </c>
      <c r="M365" s="106">
        <f t="shared" si="56"/>
        <v>34.49582202484121</v>
      </c>
      <c r="N365" s="23"/>
      <c r="X365" s="100">
        <v>200</v>
      </c>
      <c r="Y365" s="100">
        <v>40</v>
      </c>
      <c r="Z365" s="106">
        <f t="shared" si="57"/>
        <v>34.49582202484121</v>
      </c>
    </row>
    <row r="366" spans="2:26">
      <c r="B366" s="52">
        <v>41654</v>
      </c>
      <c r="C366" s="53">
        <v>0.83333333333575865</v>
      </c>
      <c r="D366" s="97">
        <f t="shared" si="54"/>
        <v>41654.833333333336</v>
      </c>
      <c r="E366" s="29">
        <v>12.1225</v>
      </c>
      <c r="F366" s="26">
        <f t="shared" si="58"/>
        <v>23.153974999999999</v>
      </c>
      <c r="G366" s="29">
        <v>24.962499999999999</v>
      </c>
      <c r="H366" s="26">
        <f t="shared" si="59"/>
        <v>47.678374999999996</v>
      </c>
      <c r="I366" s="29">
        <v>12.8375</v>
      </c>
      <c r="J366" s="26">
        <f t="shared" si="60"/>
        <v>24.519625000000001</v>
      </c>
      <c r="K366" s="18">
        <f t="shared" si="55"/>
        <v>3</v>
      </c>
      <c r="L366" s="106">
        <f t="shared" si="53"/>
        <v>-9.9761970248412091</v>
      </c>
      <c r="M366" s="106">
        <f t="shared" si="56"/>
        <v>34.49582202484121</v>
      </c>
      <c r="N366" s="23"/>
      <c r="X366" s="100">
        <v>200</v>
      </c>
      <c r="Y366" s="100">
        <v>40</v>
      </c>
      <c r="Z366" s="106">
        <f t="shared" si="57"/>
        <v>34.49582202484121</v>
      </c>
    </row>
    <row r="367" spans="2:26">
      <c r="B367" s="52">
        <v>41654</v>
      </c>
      <c r="C367" s="53">
        <v>0.875</v>
      </c>
      <c r="D367" s="97">
        <f t="shared" si="54"/>
        <v>41654.875</v>
      </c>
      <c r="E367" s="29">
        <v>10.535</v>
      </c>
      <c r="F367" s="26">
        <f t="shared" si="58"/>
        <v>20.121849999999998</v>
      </c>
      <c r="G367" s="29">
        <v>23.06</v>
      </c>
      <c r="H367" s="26">
        <f t="shared" si="59"/>
        <v>44.044599999999996</v>
      </c>
      <c r="I367" s="29">
        <v>12.525</v>
      </c>
      <c r="J367" s="26">
        <f t="shared" si="60"/>
        <v>23.922750000000001</v>
      </c>
      <c r="K367" s="18">
        <f t="shared" si="55"/>
        <v>3</v>
      </c>
      <c r="L367" s="106">
        <f t="shared" si="53"/>
        <v>-10.57307202484121</v>
      </c>
      <c r="M367" s="106">
        <f t="shared" si="56"/>
        <v>34.49582202484121</v>
      </c>
      <c r="N367" s="23"/>
      <c r="X367" s="100">
        <v>200</v>
      </c>
      <c r="Y367" s="100">
        <v>40</v>
      </c>
      <c r="Z367" s="106">
        <f t="shared" si="57"/>
        <v>34.49582202484121</v>
      </c>
    </row>
    <row r="368" spans="2:26">
      <c r="B368" s="52">
        <v>41654</v>
      </c>
      <c r="C368" s="53">
        <v>0.91666666666424135</v>
      </c>
      <c r="D368" s="97">
        <f t="shared" si="54"/>
        <v>41654.916666666664</v>
      </c>
      <c r="E368" s="29">
        <v>10.6275</v>
      </c>
      <c r="F368" s="26">
        <f t="shared" si="58"/>
        <v>20.298524999999998</v>
      </c>
      <c r="G368" s="29">
        <v>27.227499999999999</v>
      </c>
      <c r="H368" s="26">
        <f t="shared" si="59"/>
        <v>52.004524999999994</v>
      </c>
      <c r="I368" s="29">
        <v>16.600000000000001</v>
      </c>
      <c r="J368" s="26">
        <f t="shared" si="60"/>
        <v>31.706000000000003</v>
      </c>
      <c r="K368" s="18">
        <f t="shared" si="55"/>
        <v>3</v>
      </c>
      <c r="L368" s="106">
        <f t="shared" si="53"/>
        <v>-2.7898220248412073</v>
      </c>
      <c r="M368" s="106">
        <f t="shared" si="56"/>
        <v>34.49582202484121</v>
      </c>
      <c r="N368" s="23"/>
      <c r="X368" s="100">
        <v>200</v>
      </c>
      <c r="Y368" s="100">
        <v>40</v>
      </c>
      <c r="Z368" s="106">
        <f t="shared" si="57"/>
        <v>34.49582202484121</v>
      </c>
    </row>
    <row r="369" spans="2:26">
      <c r="B369" s="52">
        <v>41654</v>
      </c>
      <c r="C369" s="53">
        <v>0.95833333333575865</v>
      </c>
      <c r="D369" s="97">
        <f t="shared" si="54"/>
        <v>41654.958333333336</v>
      </c>
      <c r="E369" s="29">
        <v>11.935</v>
      </c>
      <c r="F369" s="26">
        <f t="shared" si="58"/>
        <v>22.795850000000002</v>
      </c>
      <c r="G369" s="29">
        <v>27.247499999999999</v>
      </c>
      <c r="H369" s="26">
        <f t="shared" si="59"/>
        <v>52.042724999999997</v>
      </c>
      <c r="I369" s="29">
        <v>15.317500000000001</v>
      </c>
      <c r="J369" s="26">
        <f t="shared" si="60"/>
        <v>29.256425</v>
      </c>
      <c r="K369" s="18">
        <f t="shared" si="55"/>
        <v>3</v>
      </c>
      <c r="L369" s="106">
        <f t="shared" si="53"/>
        <v>-5.2393970248412103</v>
      </c>
      <c r="M369" s="106">
        <f t="shared" si="56"/>
        <v>34.49582202484121</v>
      </c>
      <c r="N369" s="23"/>
      <c r="X369" s="100">
        <v>200</v>
      </c>
      <c r="Y369" s="100">
        <v>40</v>
      </c>
      <c r="Z369" s="106">
        <f t="shared" si="57"/>
        <v>34.49582202484121</v>
      </c>
    </row>
    <row r="370" spans="2:26">
      <c r="B370" s="52">
        <v>41655</v>
      </c>
      <c r="C370" s="53">
        <v>0</v>
      </c>
      <c r="D370" s="97">
        <f t="shared" si="54"/>
        <v>41655</v>
      </c>
      <c r="E370" s="29">
        <v>8.5549999999999997</v>
      </c>
      <c r="F370" s="26">
        <f t="shared" si="58"/>
        <v>16.340049999999998</v>
      </c>
      <c r="G370" s="29">
        <v>20.385000000000002</v>
      </c>
      <c r="H370" s="26">
        <f t="shared" si="59"/>
        <v>38.93535</v>
      </c>
      <c r="I370" s="29">
        <v>11.83</v>
      </c>
      <c r="J370" s="26">
        <f t="shared" si="60"/>
        <v>22.595299999999998</v>
      </c>
      <c r="K370" s="18">
        <f t="shared" si="55"/>
        <v>4</v>
      </c>
      <c r="L370" s="106">
        <f t="shared" si="53"/>
        <v>-11.900522024841212</v>
      </c>
      <c r="M370" s="106">
        <f t="shared" si="56"/>
        <v>34.49582202484121</v>
      </c>
      <c r="N370" s="23"/>
      <c r="X370" s="100">
        <v>200</v>
      </c>
      <c r="Y370" s="100">
        <v>40</v>
      </c>
      <c r="Z370" s="106">
        <f t="shared" si="57"/>
        <v>34.49582202484121</v>
      </c>
    </row>
    <row r="371" spans="2:26">
      <c r="B371" s="52">
        <v>41655</v>
      </c>
      <c r="C371" s="53">
        <v>4.1666666664241347E-2</v>
      </c>
      <c r="D371" s="97">
        <f t="shared" si="54"/>
        <v>41655.041666666664</v>
      </c>
      <c r="E371" s="29">
        <v>10.3725</v>
      </c>
      <c r="F371" s="26">
        <f t="shared" si="58"/>
        <v>19.811475000000002</v>
      </c>
      <c r="G371" s="29">
        <v>29.712499999999999</v>
      </c>
      <c r="H371" s="26">
        <f t="shared" si="59"/>
        <v>56.750874999999994</v>
      </c>
      <c r="I371" s="29">
        <v>19.342500000000001</v>
      </c>
      <c r="J371" s="26">
        <f t="shared" si="60"/>
        <v>36.944175000000001</v>
      </c>
      <c r="K371" s="18">
        <f t="shared" si="55"/>
        <v>4</v>
      </c>
      <c r="L371" s="106">
        <f t="shared" si="53"/>
        <v>2.4483529751587909</v>
      </c>
      <c r="M371" s="106">
        <f t="shared" si="56"/>
        <v>34.49582202484121</v>
      </c>
      <c r="N371" s="23"/>
      <c r="X371" s="100">
        <v>200</v>
      </c>
      <c r="Y371" s="100">
        <v>40</v>
      </c>
      <c r="Z371" s="106">
        <f t="shared" si="57"/>
        <v>34.49582202484121</v>
      </c>
    </row>
    <row r="372" spans="2:26">
      <c r="B372" s="52">
        <v>41655</v>
      </c>
      <c r="C372" s="53">
        <v>8.3333333335758653E-2</v>
      </c>
      <c r="D372" s="97">
        <f t="shared" si="54"/>
        <v>41655.083333333336</v>
      </c>
      <c r="E372" s="29">
        <v>7.5175000000000001</v>
      </c>
      <c r="F372" s="26">
        <f t="shared" si="58"/>
        <v>14.358424999999999</v>
      </c>
      <c r="G372" s="29">
        <v>17.75</v>
      </c>
      <c r="H372" s="26">
        <f t="shared" si="59"/>
        <v>33.902499999999996</v>
      </c>
      <c r="I372" s="29">
        <v>10.2325</v>
      </c>
      <c r="J372" s="26">
        <f t="shared" si="60"/>
        <v>19.544074999999999</v>
      </c>
      <c r="K372" s="18">
        <f t="shared" si="55"/>
        <v>4</v>
      </c>
      <c r="L372" s="106">
        <f t="shared" si="53"/>
        <v>-14.951747024841211</v>
      </c>
      <c r="M372" s="106">
        <f t="shared" si="56"/>
        <v>34.49582202484121</v>
      </c>
      <c r="N372" s="23"/>
      <c r="X372" s="100">
        <v>200</v>
      </c>
      <c r="Y372" s="100">
        <v>40</v>
      </c>
      <c r="Z372" s="106">
        <f t="shared" si="57"/>
        <v>34.49582202484121</v>
      </c>
    </row>
    <row r="373" spans="2:26">
      <c r="B373" s="52">
        <v>41655</v>
      </c>
      <c r="C373" s="53">
        <v>0.125</v>
      </c>
      <c r="D373" s="97">
        <f t="shared" si="54"/>
        <v>41655.125</v>
      </c>
      <c r="E373" s="29">
        <v>8.17</v>
      </c>
      <c r="F373" s="26">
        <f t="shared" si="58"/>
        <v>15.604699999999999</v>
      </c>
      <c r="G373" s="29">
        <v>21.572500000000002</v>
      </c>
      <c r="H373" s="26">
        <f t="shared" si="59"/>
        <v>41.203475000000005</v>
      </c>
      <c r="I373" s="29">
        <v>13.404999999999999</v>
      </c>
      <c r="J373" s="26">
        <f t="shared" si="60"/>
        <v>25.603549999999998</v>
      </c>
      <c r="K373" s="18">
        <f t="shared" si="55"/>
        <v>4</v>
      </c>
      <c r="L373" s="106">
        <f t="shared" si="53"/>
        <v>-8.8922720248412119</v>
      </c>
      <c r="M373" s="106">
        <f t="shared" si="56"/>
        <v>34.49582202484121</v>
      </c>
      <c r="N373" s="23"/>
      <c r="X373" s="100">
        <v>200</v>
      </c>
      <c r="Y373" s="100">
        <v>40</v>
      </c>
      <c r="Z373" s="106">
        <f t="shared" si="57"/>
        <v>34.49582202484121</v>
      </c>
    </row>
    <row r="374" spans="2:26">
      <c r="B374" s="52">
        <v>41655</v>
      </c>
      <c r="C374" s="53">
        <v>0.16666666666424135</v>
      </c>
      <c r="D374" s="97">
        <f t="shared" si="54"/>
        <v>41655.166666666664</v>
      </c>
      <c r="E374" s="29">
        <v>8.7524999999999995</v>
      </c>
      <c r="F374" s="26">
        <f t="shared" si="58"/>
        <v>16.717274999999997</v>
      </c>
      <c r="G374" s="29">
        <v>22.65</v>
      </c>
      <c r="H374" s="26">
        <f t="shared" si="59"/>
        <v>43.261499999999998</v>
      </c>
      <c r="I374" s="29">
        <v>13.895</v>
      </c>
      <c r="J374" s="26">
        <f t="shared" si="60"/>
        <v>26.539449999999999</v>
      </c>
      <c r="K374" s="18">
        <f t="shared" si="55"/>
        <v>4</v>
      </c>
      <c r="L374" s="106">
        <f t="shared" si="53"/>
        <v>-7.9563720248412118</v>
      </c>
      <c r="M374" s="106">
        <f t="shared" si="56"/>
        <v>34.49582202484121</v>
      </c>
      <c r="N374" s="23"/>
      <c r="X374" s="100">
        <v>200</v>
      </c>
      <c r="Y374" s="100">
        <v>40</v>
      </c>
      <c r="Z374" s="106">
        <f t="shared" si="57"/>
        <v>34.49582202484121</v>
      </c>
    </row>
    <row r="375" spans="2:26">
      <c r="B375" s="52">
        <v>41655</v>
      </c>
      <c r="C375" s="53">
        <v>0.20833333333575865</v>
      </c>
      <c r="D375" s="97">
        <f t="shared" si="54"/>
        <v>41655.208333333336</v>
      </c>
      <c r="E375" s="29">
        <v>9.0625</v>
      </c>
      <c r="F375" s="26">
        <f t="shared" si="58"/>
        <v>17.309374999999999</v>
      </c>
      <c r="G375" s="29">
        <v>20.297499999999999</v>
      </c>
      <c r="H375" s="26">
        <f t="shared" si="59"/>
        <v>38.768224999999994</v>
      </c>
      <c r="I375" s="29">
        <v>11.237500000000001</v>
      </c>
      <c r="J375" s="26">
        <f t="shared" si="60"/>
        <v>21.463625</v>
      </c>
      <c r="K375" s="18">
        <f t="shared" si="55"/>
        <v>4</v>
      </c>
      <c r="L375" s="106">
        <f t="shared" si="53"/>
        <v>-13.03219702484121</v>
      </c>
      <c r="M375" s="106">
        <f t="shared" si="56"/>
        <v>34.49582202484121</v>
      </c>
      <c r="N375" s="23"/>
      <c r="X375" s="100">
        <v>200</v>
      </c>
      <c r="Y375" s="100">
        <v>40</v>
      </c>
      <c r="Z375" s="106">
        <f t="shared" si="57"/>
        <v>34.49582202484121</v>
      </c>
    </row>
    <row r="376" spans="2:26">
      <c r="B376" s="52">
        <v>41655</v>
      </c>
      <c r="C376" s="53">
        <v>0.25</v>
      </c>
      <c r="D376" s="97">
        <f t="shared" si="54"/>
        <v>41655.25</v>
      </c>
      <c r="E376" s="29">
        <v>13.192500000000001</v>
      </c>
      <c r="F376" s="26">
        <f t="shared" si="58"/>
        <v>25.197675</v>
      </c>
      <c r="G376" s="29">
        <v>26.6675</v>
      </c>
      <c r="H376" s="26">
        <f t="shared" si="59"/>
        <v>50.934925</v>
      </c>
      <c r="I376" s="29">
        <v>13.4725</v>
      </c>
      <c r="J376" s="26">
        <f t="shared" si="60"/>
        <v>25.732475000000001</v>
      </c>
      <c r="K376" s="18">
        <f t="shared" si="55"/>
        <v>4</v>
      </c>
      <c r="L376" s="106">
        <f t="shared" si="53"/>
        <v>-8.7633470248412095</v>
      </c>
      <c r="M376" s="106">
        <f t="shared" si="56"/>
        <v>34.49582202484121</v>
      </c>
      <c r="N376" s="23"/>
      <c r="X376" s="100">
        <v>200</v>
      </c>
      <c r="Y376" s="100">
        <v>40</v>
      </c>
      <c r="Z376" s="106">
        <f t="shared" si="57"/>
        <v>34.49582202484121</v>
      </c>
    </row>
    <row r="377" spans="2:26">
      <c r="B377" s="52">
        <v>41655</v>
      </c>
      <c r="C377" s="53">
        <v>0.29166666666424135</v>
      </c>
      <c r="D377" s="97">
        <f t="shared" si="54"/>
        <v>41655.291666666664</v>
      </c>
      <c r="E377" s="29">
        <v>22.737500000000001</v>
      </c>
      <c r="F377" s="26">
        <f t="shared" si="58"/>
        <v>43.428624999999997</v>
      </c>
      <c r="G377" s="29">
        <v>40.674999999999997</v>
      </c>
      <c r="H377" s="26">
        <f t="shared" si="59"/>
        <v>77.689249999999987</v>
      </c>
      <c r="I377" s="29">
        <v>17.934999999999999</v>
      </c>
      <c r="J377" s="26">
        <f t="shared" si="60"/>
        <v>34.255849999999995</v>
      </c>
      <c r="K377" s="18">
        <f t="shared" si="55"/>
        <v>4</v>
      </c>
      <c r="L377" s="106">
        <f t="shared" si="53"/>
        <v>-0.23997202484121516</v>
      </c>
      <c r="M377" s="106">
        <f t="shared" si="56"/>
        <v>34.49582202484121</v>
      </c>
      <c r="N377" s="23"/>
      <c r="X377" s="100">
        <v>200</v>
      </c>
      <c r="Y377" s="100">
        <v>40</v>
      </c>
      <c r="Z377" s="106">
        <f t="shared" si="57"/>
        <v>34.49582202484121</v>
      </c>
    </row>
    <row r="378" spans="2:26">
      <c r="B378" s="52">
        <v>41655</v>
      </c>
      <c r="C378" s="53">
        <v>0.33333333333575865</v>
      </c>
      <c r="D378" s="97">
        <f t="shared" si="54"/>
        <v>41655.333333333336</v>
      </c>
      <c r="E378" s="29">
        <v>42.262500000000003</v>
      </c>
      <c r="F378" s="26">
        <f t="shared" si="58"/>
        <v>80.721375000000009</v>
      </c>
      <c r="G378" s="29">
        <v>74.392499999999998</v>
      </c>
      <c r="H378" s="26">
        <f t="shared" si="59"/>
        <v>142.089675</v>
      </c>
      <c r="I378" s="29">
        <v>32.127499999999998</v>
      </c>
      <c r="J378" s="26">
        <f t="shared" si="60"/>
        <v>61.363524999999996</v>
      </c>
      <c r="K378" s="18">
        <f t="shared" si="55"/>
        <v>4</v>
      </c>
      <c r="L378" s="106">
        <f t="shared" si="53"/>
        <v>26.867702975158785</v>
      </c>
      <c r="M378" s="106">
        <f t="shared" si="56"/>
        <v>34.49582202484121</v>
      </c>
      <c r="N378" s="23"/>
      <c r="X378" s="100">
        <v>200</v>
      </c>
      <c r="Y378" s="100">
        <v>40</v>
      </c>
      <c r="Z378" s="106">
        <f t="shared" si="57"/>
        <v>34.49582202484121</v>
      </c>
    </row>
    <row r="379" spans="2:26">
      <c r="B379" s="52">
        <v>41655</v>
      </c>
      <c r="C379" s="53">
        <v>0.375</v>
      </c>
      <c r="D379" s="97">
        <f t="shared" si="54"/>
        <v>41655.375</v>
      </c>
      <c r="E379" s="29">
        <v>35.24</v>
      </c>
      <c r="F379" s="26">
        <f t="shared" si="58"/>
        <v>67.308400000000006</v>
      </c>
      <c r="G379" s="29">
        <v>60.414999999999999</v>
      </c>
      <c r="H379" s="26">
        <f t="shared" si="59"/>
        <v>115.39264999999999</v>
      </c>
      <c r="I379" s="29">
        <v>25.175000000000001</v>
      </c>
      <c r="J379" s="26">
        <f t="shared" si="60"/>
        <v>48.084249999999997</v>
      </c>
      <c r="K379" s="18">
        <f t="shared" si="55"/>
        <v>4</v>
      </c>
      <c r="L379" s="106">
        <f t="shared" si="53"/>
        <v>13.588427975158787</v>
      </c>
      <c r="M379" s="106">
        <f t="shared" si="56"/>
        <v>34.49582202484121</v>
      </c>
      <c r="N379" s="23"/>
      <c r="X379" s="100">
        <v>200</v>
      </c>
      <c r="Y379" s="100">
        <v>40</v>
      </c>
      <c r="Z379" s="106">
        <f t="shared" si="57"/>
        <v>34.49582202484121</v>
      </c>
    </row>
    <row r="380" spans="2:26">
      <c r="B380" s="52">
        <v>41655</v>
      </c>
      <c r="C380" s="53">
        <v>0.41666666666424135</v>
      </c>
      <c r="D380" s="97">
        <f t="shared" si="54"/>
        <v>41655.416666666664</v>
      </c>
      <c r="E380" s="29">
        <v>23.447500000000002</v>
      </c>
      <c r="F380" s="26">
        <f t="shared" si="58"/>
        <v>44.784725000000002</v>
      </c>
      <c r="G380" s="29">
        <v>42.917499999999997</v>
      </c>
      <c r="H380" s="26">
        <f t="shared" si="59"/>
        <v>81.972424999999987</v>
      </c>
      <c r="I380" s="29">
        <v>19.4725</v>
      </c>
      <c r="J380" s="26">
        <f t="shared" si="60"/>
        <v>37.192475000000002</v>
      </c>
      <c r="K380" s="18">
        <f t="shared" si="55"/>
        <v>4</v>
      </c>
      <c r="L380" s="106">
        <f t="shared" si="53"/>
        <v>2.6966529751587913</v>
      </c>
      <c r="M380" s="106">
        <f t="shared" si="56"/>
        <v>34.49582202484121</v>
      </c>
      <c r="N380" s="23"/>
      <c r="X380" s="100">
        <v>200</v>
      </c>
      <c r="Y380" s="100">
        <v>40</v>
      </c>
      <c r="Z380" s="106">
        <f t="shared" si="57"/>
        <v>34.49582202484121</v>
      </c>
    </row>
    <row r="381" spans="2:26">
      <c r="B381" s="52">
        <v>41655</v>
      </c>
      <c r="C381" s="53">
        <v>0.45833333333575865</v>
      </c>
      <c r="D381" s="97">
        <f t="shared" si="54"/>
        <v>41655.458333333336</v>
      </c>
      <c r="E381" s="29">
        <v>30.47</v>
      </c>
      <c r="F381" s="26">
        <f t="shared" si="58"/>
        <v>58.197699999999998</v>
      </c>
      <c r="G381" s="29">
        <v>55.107500000000002</v>
      </c>
      <c r="H381" s="26">
        <f t="shared" si="59"/>
        <v>105.255325</v>
      </c>
      <c r="I381" s="29">
        <v>24.637499999999999</v>
      </c>
      <c r="J381" s="26">
        <f t="shared" si="60"/>
        <v>47.057624999999994</v>
      </c>
      <c r="K381" s="18">
        <f t="shared" si="55"/>
        <v>4</v>
      </c>
      <c r="L381" s="106">
        <f t="shared" si="53"/>
        <v>12.561802975158784</v>
      </c>
      <c r="M381" s="106">
        <f t="shared" si="56"/>
        <v>34.49582202484121</v>
      </c>
      <c r="N381" s="23"/>
      <c r="X381" s="100">
        <v>200</v>
      </c>
      <c r="Y381" s="100">
        <v>40</v>
      </c>
      <c r="Z381" s="106">
        <f t="shared" si="57"/>
        <v>34.49582202484121</v>
      </c>
    </row>
    <row r="382" spans="2:26">
      <c r="B382" s="52">
        <v>41655</v>
      </c>
      <c r="C382" s="53">
        <v>0.5</v>
      </c>
      <c r="D382" s="97">
        <f t="shared" si="54"/>
        <v>41655.5</v>
      </c>
      <c r="E382" s="29">
        <v>20.5625</v>
      </c>
      <c r="F382" s="26">
        <f t="shared" si="58"/>
        <v>39.274374999999999</v>
      </c>
      <c r="G382" s="29">
        <v>40.53</v>
      </c>
      <c r="H382" s="26">
        <f t="shared" si="59"/>
        <v>77.412300000000002</v>
      </c>
      <c r="I382" s="29">
        <v>19.967500000000001</v>
      </c>
      <c r="J382" s="26">
        <f t="shared" si="60"/>
        <v>38.137925000000003</v>
      </c>
      <c r="K382" s="18">
        <f t="shared" si="55"/>
        <v>4</v>
      </c>
      <c r="L382" s="106">
        <f t="shared" si="53"/>
        <v>3.6421029751587923</v>
      </c>
      <c r="M382" s="106">
        <f t="shared" si="56"/>
        <v>34.49582202484121</v>
      </c>
      <c r="N382" s="23"/>
      <c r="X382" s="100">
        <v>200</v>
      </c>
      <c r="Y382" s="100">
        <v>40</v>
      </c>
      <c r="Z382" s="106">
        <f t="shared" si="57"/>
        <v>34.49582202484121</v>
      </c>
    </row>
    <row r="383" spans="2:26">
      <c r="B383" s="52">
        <v>41655</v>
      </c>
      <c r="C383" s="53">
        <v>0.54166666666424135</v>
      </c>
      <c r="D383" s="97">
        <f t="shared" si="54"/>
        <v>41655.541666666664</v>
      </c>
      <c r="E383" s="29">
        <v>23.622499999999999</v>
      </c>
      <c r="F383" s="26">
        <f t="shared" si="58"/>
        <v>45.118974999999999</v>
      </c>
      <c r="G383" s="29">
        <v>45.6</v>
      </c>
      <c r="H383" s="26">
        <f t="shared" si="59"/>
        <v>87.096000000000004</v>
      </c>
      <c r="I383" s="29">
        <v>21.977499999999999</v>
      </c>
      <c r="J383" s="26">
        <f t="shared" si="60"/>
        <v>41.977024999999998</v>
      </c>
      <c r="K383" s="18">
        <f t="shared" si="55"/>
        <v>4</v>
      </c>
      <c r="L383" s="106">
        <f t="shared" si="53"/>
        <v>7.4812029751587872</v>
      </c>
      <c r="M383" s="106">
        <f t="shared" si="56"/>
        <v>34.49582202484121</v>
      </c>
      <c r="N383" s="23"/>
      <c r="X383" s="100">
        <v>200</v>
      </c>
      <c r="Y383" s="100">
        <v>40</v>
      </c>
      <c r="Z383" s="106">
        <f t="shared" si="57"/>
        <v>34.49582202484121</v>
      </c>
    </row>
    <row r="384" spans="2:26">
      <c r="B384" s="52">
        <v>41655</v>
      </c>
      <c r="C384" s="53">
        <v>0.58333333333575865</v>
      </c>
      <c r="D384" s="97">
        <f t="shared" si="54"/>
        <v>41655.583333333336</v>
      </c>
      <c r="E384" s="29">
        <v>36.337499999999999</v>
      </c>
      <c r="F384" s="26">
        <f t="shared" si="58"/>
        <v>69.404624999999996</v>
      </c>
      <c r="G384" s="29">
        <v>63.862499999999997</v>
      </c>
      <c r="H384" s="26">
        <f t="shared" si="59"/>
        <v>121.97737499999999</v>
      </c>
      <c r="I384" s="29">
        <v>27.522500000000001</v>
      </c>
      <c r="J384" s="26">
        <f t="shared" si="60"/>
        <v>52.567974999999997</v>
      </c>
      <c r="K384" s="18">
        <f t="shared" si="55"/>
        <v>4</v>
      </c>
      <c r="L384" s="106">
        <f t="shared" si="53"/>
        <v>18.072152975158787</v>
      </c>
      <c r="M384" s="106">
        <f t="shared" si="56"/>
        <v>34.49582202484121</v>
      </c>
      <c r="N384" s="23"/>
      <c r="X384" s="100">
        <v>200</v>
      </c>
      <c r="Y384" s="100">
        <v>40</v>
      </c>
      <c r="Z384" s="106">
        <f t="shared" si="57"/>
        <v>34.49582202484121</v>
      </c>
    </row>
    <row r="385" spans="2:26">
      <c r="B385" s="52">
        <v>41655</v>
      </c>
      <c r="C385" s="53">
        <v>0.625</v>
      </c>
      <c r="D385" s="97">
        <f t="shared" si="54"/>
        <v>41655.625</v>
      </c>
      <c r="E385" s="29">
        <v>27.782499999999999</v>
      </c>
      <c r="F385" s="26">
        <f t="shared" si="58"/>
        <v>53.064574999999998</v>
      </c>
      <c r="G385" s="29">
        <v>54.975000000000001</v>
      </c>
      <c r="H385" s="26">
        <f t="shared" si="59"/>
        <v>105.00225</v>
      </c>
      <c r="I385" s="29">
        <v>27.195</v>
      </c>
      <c r="J385" s="26">
        <f t="shared" si="60"/>
        <v>51.942450000000001</v>
      </c>
      <c r="K385" s="18">
        <f t="shared" si="55"/>
        <v>4</v>
      </c>
      <c r="L385" s="106">
        <f t="shared" si="53"/>
        <v>17.44662797515879</v>
      </c>
      <c r="M385" s="106">
        <f t="shared" si="56"/>
        <v>34.49582202484121</v>
      </c>
      <c r="N385" s="23"/>
      <c r="X385" s="100">
        <v>200</v>
      </c>
      <c r="Y385" s="100">
        <v>40</v>
      </c>
      <c r="Z385" s="106">
        <f t="shared" si="57"/>
        <v>34.49582202484121</v>
      </c>
    </row>
    <row r="386" spans="2:26">
      <c r="B386" s="52">
        <v>41655</v>
      </c>
      <c r="C386" s="53">
        <v>0.66666666666424135</v>
      </c>
      <c r="D386" s="97">
        <f t="shared" si="54"/>
        <v>41655.666666666664</v>
      </c>
      <c r="E386" s="29">
        <v>36.392499999999998</v>
      </c>
      <c r="F386" s="26">
        <f t="shared" si="58"/>
        <v>69.509674999999987</v>
      </c>
      <c r="G386" s="29">
        <v>71.102500000000006</v>
      </c>
      <c r="H386" s="26">
        <f t="shared" si="59"/>
        <v>135.80577500000001</v>
      </c>
      <c r="I386" s="29">
        <v>34.71</v>
      </c>
      <c r="J386" s="26">
        <f t="shared" si="60"/>
        <v>66.296099999999996</v>
      </c>
      <c r="K386" s="18">
        <f t="shared" si="55"/>
        <v>4</v>
      </c>
      <c r="L386" s="106">
        <f t="shared" si="53"/>
        <v>31.800277975158785</v>
      </c>
      <c r="M386" s="106">
        <f t="shared" si="56"/>
        <v>34.49582202484121</v>
      </c>
      <c r="N386" s="23"/>
      <c r="X386" s="100">
        <v>200</v>
      </c>
      <c r="Y386" s="100">
        <v>40</v>
      </c>
      <c r="Z386" s="106">
        <f t="shared" si="57"/>
        <v>34.49582202484121</v>
      </c>
    </row>
    <row r="387" spans="2:26">
      <c r="B387" s="52">
        <v>41655</v>
      </c>
      <c r="C387" s="53">
        <v>0.70833333333575865</v>
      </c>
      <c r="D387" s="97">
        <f t="shared" si="54"/>
        <v>41655.708333333336</v>
      </c>
      <c r="E387" s="29">
        <v>35.945</v>
      </c>
      <c r="F387" s="26">
        <f t="shared" si="58"/>
        <v>68.654949999999999</v>
      </c>
      <c r="G387" s="29">
        <v>76.69</v>
      </c>
      <c r="H387" s="26">
        <f t="shared" si="59"/>
        <v>146.47789999999998</v>
      </c>
      <c r="I387" s="29">
        <v>40.744999999999997</v>
      </c>
      <c r="J387" s="26">
        <f t="shared" si="60"/>
        <v>77.822949999999992</v>
      </c>
      <c r="K387" s="18">
        <f t="shared" si="55"/>
        <v>4</v>
      </c>
      <c r="L387" s="106">
        <f t="shared" si="53"/>
        <v>43.327127975158781</v>
      </c>
      <c r="M387" s="106">
        <f t="shared" si="56"/>
        <v>34.49582202484121</v>
      </c>
      <c r="N387" s="23"/>
      <c r="X387" s="100">
        <v>200</v>
      </c>
      <c r="Y387" s="100">
        <v>40</v>
      </c>
      <c r="Z387" s="106">
        <f t="shared" si="57"/>
        <v>34.49582202484121</v>
      </c>
    </row>
    <row r="388" spans="2:26">
      <c r="B388" s="52">
        <v>41655</v>
      </c>
      <c r="C388" s="53">
        <v>0.75</v>
      </c>
      <c r="D388" s="97">
        <f t="shared" si="54"/>
        <v>41655.75</v>
      </c>
      <c r="E388" s="29">
        <v>36.020000000000003</v>
      </c>
      <c r="F388" s="26">
        <f t="shared" si="58"/>
        <v>68.798200000000008</v>
      </c>
      <c r="G388" s="29">
        <v>71.75</v>
      </c>
      <c r="H388" s="26">
        <f t="shared" si="59"/>
        <v>137.04249999999999</v>
      </c>
      <c r="I388" s="29">
        <v>35.732500000000002</v>
      </c>
      <c r="J388" s="26">
        <f t="shared" si="60"/>
        <v>68.249075000000005</v>
      </c>
      <c r="K388" s="18">
        <f t="shared" si="55"/>
        <v>4</v>
      </c>
      <c r="L388" s="106">
        <f t="shared" si="53"/>
        <v>33.753252975158794</v>
      </c>
      <c r="M388" s="106">
        <f t="shared" si="56"/>
        <v>34.49582202484121</v>
      </c>
      <c r="N388" s="23"/>
      <c r="X388" s="100">
        <v>200</v>
      </c>
      <c r="Y388" s="100">
        <v>40</v>
      </c>
      <c r="Z388" s="106">
        <f t="shared" si="57"/>
        <v>34.49582202484121</v>
      </c>
    </row>
    <row r="389" spans="2:26">
      <c r="B389" s="52">
        <v>41655</v>
      </c>
      <c r="C389" s="53">
        <v>0.79166666666424135</v>
      </c>
      <c r="D389" s="97">
        <f t="shared" si="54"/>
        <v>41655.791666666664</v>
      </c>
      <c r="E389" s="29">
        <v>19.547499999999999</v>
      </c>
      <c r="F389" s="26">
        <f t="shared" si="58"/>
        <v>37.335724999999996</v>
      </c>
      <c r="G389" s="29">
        <v>45.83</v>
      </c>
      <c r="H389" s="26">
        <f t="shared" si="59"/>
        <v>87.535299999999992</v>
      </c>
      <c r="I389" s="29">
        <v>26.2775</v>
      </c>
      <c r="J389" s="26">
        <f t="shared" si="60"/>
        <v>50.190024999999999</v>
      </c>
      <c r="K389" s="18">
        <f t="shared" si="55"/>
        <v>4</v>
      </c>
      <c r="L389" s="106">
        <f t="shared" si="53"/>
        <v>15.694202975158788</v>
      </c>
      <c r="M389" s="106">
        <f t="shared" si="56"/>
        <v>34.49582202484121</v>
      </c>
      <c r="N389" s="23"/>
      <c r="X389" s="100">
        <v>200</v>
      </c>
      <c r="Y389" s="100">
        <v>40</v>
      </c>
      <c r="Z389" s="106">
        <f t="shared" si="57"/>
        <v>34.49582202484121</v>
      </c>
    </row>
    <row r="390" spans="2:26">
      <c r="B390" s="52">
        <v>41655</v>
      </c>
      <c r="C390" s="53">
        <v>0.83333333333575865</v>
      </c>
      <c r="D390" s="97">
        <f t="shared" si="54"/>
        <v>41655.833333333336</v>
      </c>
      <c r="E390" s="29">
        <v>19.372499999999999</v>
      </c>
      <c r="F390" s="26">
        <f t="shared" si="58"/>
        <v>37.001474999999999</v>
      </c>
      <c r="G390" s="29">
        <v>43.222499999999997</v>
      </c>
      <c r="H390" s="26">
        <f t="shared" si="59"/>
        <v>82.554974999999985</v>
      </c>
      <c r="I390" s="29">
        <v>23.85</v>
      </c>
      <c r="J390" s="26">
        <f t="shared" si="60"/>
        <v>45.5535</v>
      </c>
      <c r="K390" s="18">
        <f t="shared" si="55"/>
        <v>4</v>
      </c>
      <c r="L390" s="106">
        <f t="shared" si="53"/>
        <v>11.057677975158789</v>
      </c>
      <c r="M390" s="106">
        <f t="shared" si="56"/>
        <v>34.49582202484121</v>
      </c>
      <c r="N390" s="23"/>
      <c r="X390" s="100">
        <v>200</v>
      </c>
      <c r="Y390" s="100">
        <v>40</v>
      </c>
      <c r="Z390" s="106">
        <f t="shared" si="57"/>
        <v>34.49582202484121</v>
      </c>
    </row>
    <row r="391" spans="2:26">
      <c r="B391" s="52">
        <v>41655</v>
      </c>
      <c r="C391" s="53">
        <v>0.875</v>
      </c>
      <c r="D391" s="97">
        <f t="shared" si="54"/>
        <v>41655.875</v>
      </c>
      <c r="E391" s="29">
        <v>18.605</v>
      </c>
      <c r="F391" s="26">
        <f t="shared" si="58"/>
        <v>35.535550000000001</v>
      </c>
      <c r="G391" s="29">
        <v>42.377499999999998</v>
      </c>
      <c r="H391" s="26">
        <f t="shared" si="59"/>
        <v>80.941024999999996</v>
      </c>
      <c r="I391" s="29">
        <v>23.772500000000001</v>
      </c>
      <c r="J391" s="26">
        <f t="shared" si="60"/>
        <v>45.405475000000003</v>
      </c>
      <c r="K391" s="18">
        <f t="shared" si="55"/>
        <v>4</v>
      </c>
      <c r="L391" s="106">
        <f t="shared" si="53"/>
        <v>10.909652975158792</v>
      </c>
      <c r="M391" s="106">
        <f t="shared" si="56"/>
        <v>34.49582202484121</v>
      </c>
      <c r="N391" s="23"/>
      <c r="X391" s="100">
        <v>200</v>
      </c>
      <c r="Y391" s="100">
        <v>40</v>
      </c>
      <c r="Z391" s="106">
        <f t="shared" si="57"/>
        <v>34.49582202484121</v>
      </c>
    </row>
    <row r="392" spans="2:26">
      <c r="B392" s="52">
        <v>41655</v>
      </c>
      <c r="C392" s="53">
        <v>0.91666666666424135</v>
      </c>
      <c r="D392" s="97">
        <f t="shared" si="54"/>
        <v>41655.916666666664</v>
      </c>
      <c r="E392" s="29">
        <v>11.38</v>
      </c>
      <c r="F392" s="26">
        <f t="shared" si="58"/>
        <v>21.735800000000001</v>
      </c>
      <c r="G392" s="29">
        <v>25.7575</v>
      </c>
      <c r="H392" s="26">
        <f t="shared" si="59"/>
        <v>49.196824999999997</v>
      </c>
      <c r="I392" s="29">
        <v>14.3775</v>
      </c>
      <c r="J392" s="26">
        <f t="shared" si="60"/>
        <v>27.461024999999999</v>
      </c>
      <c r="K392" s="18">
        <f t="shared" si="55"/>
        <v>4</v>
      </c>
      <c r="L392" s="106">
        <f t="shared" si="53"/>
        <v>-7.0347970248412111</v>
      </c>
      <c r="M392" s="106">
        <f t="shared" si="56"/>
        <v>34.49582202484121</v>
      </c>
      <c r="N392" s="23"/>
      <c r="X392" s="100">
        <v>200</v>
      </c>
      <c r="Y392" s="100">
        <v>40</v>
      </c>
      <c r="Z392" s="106">
        <f t="shared" si="57"/>
        <v>34.49582202484121</v>
      </c>
    </row>
    <row r="393" spans="2:26">
      <c r="B393" s="52">
        <v>41655</v>
      </c>
      <c r="C393" s="53">
        <v>0.95833333333575865</v>
      </c>
      <c r="D393" s="97">
        <f t="shared" si="54"/>
        <v>41655.958333333336</v>
      </c>
      <c r="E393" s="29">
        <v>8.5724999999999998</v>
      </c>
      <c r="F393" s="26">
        <f t="shared" si="58"/>
        <v>16.373474999999999</v>
      </c>
      <c r="G393" s="29">
        <v>17.82</v>
      </c>
      <c r="H393" s="26">
        <f t="shared" si="59"/>
        <v>34.036200000000001</v>
      </c>
      <c r="I393" s="29">
        <v>9.2524999999999995</v>
      </c>
      <c r="J393" s="26">
        <f t="shared" si="60"/>
        <v>17.672274999999999</v>
      </c>
      <c r="K393" s="18">
        <f t="shared" si="55"/>
        <v>4</v>
      </c>
      <c r="L393" s="106">
        <f t="shared" si="53"/>
        <v>-16.823547024841211</v>
      </c>
      <c r="M393" s="106">
        <f t="shared" si="56"/>
        <v>34.49582202484121</v>
      </c>
      <c r="N393" s="23"/>
      <c r="X393" s="100">
        <v>200</v>
      </c>
      <c r="Y393" s="100">
        <v>40</v>
      </c>
      <c r="Z393" s="106">
        <f t="shared" si="57"/>
        <v>34.49582202484121</v>
      </c>
    </row>
    <row r="394" spans="2:26">
      <c r="B394" s="52">
        <v>41656</v>
      </c>
      <c r="C394" s="53">
        <v>0</v>
      </c>
      <c r="D394" s="97">
        <f t="shared" si="54"/>
        <v>41656</v>
      </c>
      <c r="E394" s="29">
        <v>6.9349999999999996</v>
      </c>
      <c r="F394" s="26">
        <f t="shared" si="58"/>
        <v>13.245849999999999</v>
      </c>
      <c r="G394" s="29">
        <v>14.1625</v>
      </c>
      <c r="H394" s="26">
        <f t="shared" si="59"/>
        <v>27.050374999999999</v>
      </c>
      <c r="I394" s="29">
        <v>7.2249999999999996</v>
      </c>
      <c r="J394" s="26">
        <f t="shared" si="60"/>
        <v>13.79975</v>
      </c>
      <c r="K394" s="18">
        <f t="shared" si="55"/>
        <v>5</v>
      </c>
      <c r="L394" s="106">
        <f t="shared" ref="L394:L457" si="61">IF(J394="",NA(),J394-(AVERAGE($J$10:$J$8769)))</f>
        <v>-20.696072024841211</v>
      </c>
      <c r="M394" s="106">
        <f t="shared" si="56"/>
        <v>34.49582202484121</v>
      </c>
      <c r="N394" s="23"/>
      <c r="X394" s="100">
        <v>200</v>
      </c>
      <c r="Y394" s="100">
        <v>40</v>
      </c>
      <c r="Z394" s="106">
        <f t="shared" si="57"/>
        <v>34.49582202484121</v>
      </c>
    </row>
    <row r="395" spans="2:26">
      <c r="B395" s="52">
        <v>41656</v>
      </c>
      <c r="C395" s="53">
        <v>4.1666666664241347E-2</v>
      </c>
      <c r="D395" s="97">
        <f t="shared" ref="D395:D458" si="62">B395+C395</f>
        <v>41656.041666666664</v>
      </c>
      <c r="E395" s="29">
        <v>6.93</v>
      </c>
      <c r="F395" s="26">
        <f t="shared" si="58"/>
        <v>13.236299999999998</v>
      </c>
      <c r="G395" s="29">
        <v>12.315</v>
      </c>
      <c r="H395" s="26">
        <f t="shared" si="59"/>
        <v>23.521649999999998</v>
      </c>
      <c r="I395" s="29">
        <v>5.3825000000000003</v>
      </c>
      <c r="J395" s="26">
        <f t="shared" si="60"/>
        <v>10.280575000000001</v>
      </c>
      <c r="K395" s="18">
        <f t="shared" ref="K395:K458" si="63">WEEKDAY(D395,2)</f>
        <v>5</v>
      </c>
      <c r="L395" s="106">
        <f t="shared" si="61"/>
        <v>-24.215247024841211</v>
      </c>
      <c r="M395" s="106">
        <f t="shared" ref="M395:M458" si="64">$U$11</f>
        <v>34.49582202484121</v>
      </c>
      <c r="N395" s="23"/>
      <c r="X395" s="100">
        <v>200</v>
      </c>
      <c r="Y395" s="100">
        <v>40</v>
      </c>
      <c r="Z395" s="106">
        <f t="shared" ref="Z395:Z458" si="65">$U$11</f>
        <v>34.49582202484121</v>
      </c>
    </row>
    <row r="396" spans="2:26">
      <c r="B396" s="52">
        <v>41656</v>
      </c>
      <c r="C396" s="53">
        <v>8.3333333335758653E-2</v>
      </c>
      <c r="D396" s="97">
        <f t="shared" si="62"/>
        <v>41656.083333333336</v>
      </c>
      <c r="E396" s="29">
        <v>5.47</v>
      </c>
      <c r="F396" s="26">
        <f t="shared" si="58"/>
        <v>10.447699999999999</v>
      </c>
      <c r="G396" s="29">
        <v>9.6675000000000004</v>
      </c>
      <c r="H396" s="26">
        <f t="shared" si="59"/>
        <v>18.464925000000001</v>
      </c>
      <c r="I396" s="29">
        <v>4.1974999999999998</v>
      </c>
      <c r="J396" s="26">
        <f t="shared" si="60"/>
        <v>8.0172249999999998</v>
      </c>
      <c r="K396" s="18">
        <f t="shared" si="63"/>
        <v>5</v>
      </c>
      <c r="L396" s="106">
        <f t="shared" si="61"/>
        <v>-26.478597024841211</v>
      </c>
      <c r="M396" s="106">
        <f t="shared" si="64"/>
        <v>34.49582202484121</v>
      </c>
      <c r="N396" s="23"/>
      <c r="X396" s="100">
        <v>200</v>
      </c>
      <c r="Y396" s="100">
        <v>40</v>
      </c>
      <c r="Z396" s="106">
        <f t="shared" si="65"/>
        <v>34.49582202484121</v>
      </c>
    </row>
    <row r="397" spans="2:26">
      <c r="B397" s="52">
        <v>41656</v>
      </c>
      <c r="C397" s="53">
        <v>0.125</v>
      </c>
      <c r="D397" s="97">
        <f t="shared" si="62"/>
        <v>41656.125</v>
      </c>
      <c r="E397" s="29">
        <v>6.52</v>
      </c>
      <c r="F397" s="26">
        <f t="shared" si="58"/>
        <v>12.453199999999999</v>
      </c>
      <c r="G397" s="29">
        <v>9.625</v>
      </c>
      <c r="H397" s="26">
        <f t="shared" si="59"/>
        <v>18.383749999999999</v>
      </c>
      <c r="I397" s="29">
        <v>3.1074999999999999</v>
      </c>
      <c r="J397" s="26">
        <f t="shared" si="60"/>
        <v>5.9353249999999997</v>
      </c>
      <c r="K397" s="18">
        <f t="shared" si="63"/>
        <v>5</v>
      </c>
      <c r="L397" s="106">
        <f t="shared" si="61"/>
        <v>-28.560497024841212</v>
      </c>
      <c r="M397" s="106">
        <f t="shared" si="64"/>
        <v>34.49582202484121</v>
      </c>
      <c r="N397" s="23"/>
      <c r="X397" s="100">
        <v>200</v>
      </c>
      <c r="Y397" s="100">
        <v>40</v>
      </c>
      <c r="Z397" s="106">
        <f t="shared" si="65"/>
        <v>34.49582202484121</v>
      </c>
    </row>
    <row r="398" spans="2:26">
      <c r="B398" s="52">
        <v>41656</v>
      </c>
      <c r="C398" s="53">
        <v>0.16666666666424135</v>
      </c>
      <c r="D398" s="97">
        <f t="shared" si="62"/>
        <v>41656.166666666664</v>
      </c>
      <c r="E398" s="29">
        <v>4.1375000000000002</v>
      </c>
      <c r="F398" s="26">
        <f t="shared" si="58"/>
        <v>7.9026249999999996</v>
      </c>
      <c r="G398" s="29">
        <v>11.9575</v>
      </c>
      <c r="H398" s="26">
        <f t="shared" si="59"/>
        <v>22.838825</v>
      </c>
      <c r="I398" s="29">
        <v>7.82</v>
      </c>
      <c r="J398" s="26">
        <f t="shared" si="60"/>
        <v>14.936199999999999</v>
      </c>
      <c r="K398" s="18">
        <f t="shared" si="63"/>
        <v>5</v>
      </c>
      <c r="L398" s="106">
        <f t="shared" si="61"/>
        <v>-19.559622024841211</v>
      </c>
      <c r="M398" s="106">
        <f t="shared" si="64"/>
        <v>34.49582202484121</v>
      </c>
      <c r="N398" s="23"/>
      <c r="X398" s="100">
        <v>200</v>
      </c>
      <c r="Y398" s="100">
        <v>40</v>
      </c>
      <c r="Z398" s="106">
        <f t="shared" si="65"/>
        <v>34.49582202484121</v>
      </c>
    </row>
    <row r="399" spans="2:26">
      <c r="B399" s="52">
        <v>41656</v>
      </c>
      <c r="C399" s="53">
        <v>0.20833333333575865</v>
      </c>
      <c r="D399" s="97">
        <f t="shared" si="62"/>
        <v>41656.208333333336</v>
      </c>
      <c r="E399" s="29">
        <v>10.2675</v>
      </c>
      <c r="F399" s="26">
        <f t="shared" si="58"/>
        <v>19.610924999999998</v>
      </c>
      <c r="G399" s="29">
        <v>22.6</v>
      </c>
      <c r="H399" s="26">
        <f t="shared" si="59"/>
        <v>43.166000000000004</v>
      </c>
      <c r="I399" s="29">
        <v>12.324999999999999</v>
      </c>
      <c r="J399" s="26">
        <f t="shared" si="60"/>
        <v>23.540749999999999</v>
      </c>
      <c r="K399" s="18">
        <f t="shared" si="63"/>
        <v>5</v>
      </c>
      <c r="L399" s="106">
        <f t="shared" si="61"/>
        <v>-10.955072024841211</v>
      </c>
      <c r="M399" s="106">
        <f t="shared" si="64"/>
        <v>34.49582202484121</v>
      </c>
      <c r="N399" s="23"/>
      <c r="X399" s="100">
        <v>200</v>
      </c>
      <c r="Y399" s="100">
        <v>40</v>
      </c>
      <c r="Z399" s="106">
        <f t="shared" si="65"/>
        <v>34.49582202484121</v>
      </c>
    </row>
    <row r="400" spans="2:26">
      <c r="B400" s="52">
        <v>41656</v>
      </c>
      <c r="C400" s="53">
        <v>0.25</v>
      </c>
      <c r="D400" s="97">
        <f t="shared" si="62"/>
        <v>41656.25</v>
      </c>
      <c r="E400" s="29">
        <v>11.645</v>
      </c>
      <c r="F400" s="26">
        <f t="shared" si="58"/>
        <v>22.241949999999999</v>
      </c>
      <c r="G400" s="29">
        <v>23.6875</v>
      </c>
      <c r="H400" s="26">
        <f t="shared" si="59"/>
        <v>45.243124999999999</v>
      </c>
      <c r="I400" s="29">
        <v>12.04</v>
      </c>
      <c r="J400" s="26">
        <f t="shared" si="60"/>
        <v>22.996399999999998</v>
      </c>
      <c r="K400" s="18">
        <f t="shared" si="63"/>
        <v>5</v>
      </c>
      <c r="L400" s="106">
        <f t="shared" si="61"/>
        <v>-11.499422024841213</v>
      </c>
      <c r="M400" s="106">
        <f t="shared" si="64"/>
        <v>34.49582202484121</v>
      </c>
      <c r="N400" s="23"/>
      <c r="X400" s="100">
        <v>200</v>
      </c>
      <c r="Y400" s="100">
        <v>40</v>
      </c>
      <c r="Z400" s="106">
        <f t="shared" si="65"/>
        <v>34.49582202484121</v>
      </c>
    </row>
    <row r="401" spans="2:26">
      <c r="B401" s="52">
        <v>41656</v>
      </c>
      <c r="C401" s="53">
        <v>0.29166666666424135</v>
      </c>
      <c r="D401" s="97">
        <f t="shared" si="62"/>
        <v>41656.291666666664</v>
      </c>
      <c r="E401" s="29">
        <v>21.36</v>
      </c>
      <c r="F401" s="26">
        <f t="shared" si="58"/>
        <v>40.797599999999996</v>
      </c>
      <c r="G401" s="29">
        <v>42.647500000000001</v>
      </c>
      <c r="H401" s="26">
        <f t="shared" si="59"/>
        <v>81.456724999999992</v>
      </c>
      <c r="I401" s="29">
        <v>21.287500000000001</v>
      </c>
      <c r="J401" s="26">
        <f t="shared" si="60"/>
        <v>40.659125000000003</v>
      </c>
      <c r="K401" s="18">
        <f t="shared" si="63"/>
        <v>5</v>
      </c>
      <c r="L401" s="106">
        <f t="shared" si="61"/>
        <v>6.1633029751587927</v>
      </c>
      <c r="M401" s="106">
        <f t="shared" si="64"/>
        <v>34.49582202484121</v>
      </c>
      <c r="N401" s="23"/>
      <c r="X401" s="100">
        <v>200</v>
      </c>
      <c r="Y401" s="100">
        <v>40</v>
      </c>
      <c r="Z401" s="106">
        <f t="shared" si="65"/>
        <v>34.49582202484121</v>
      </c>
    </row>
    <row r="402" spans="2:26">
      <c r="B402" s="52">
        <v>41656</v>
      </c>
      <c r="C402" s="53">
        <v>0.33333333333575865</v>
      </c>
      <c r="D402" s="97">
        <f t="shared" si="62"/>
        <v>41656.333333333336</v>
      </c>
      <c r="E402" s="29">
        <v>29.82</v>
      </c>
      <c r="F402" s="26">
        <f t="shared" si="58"/>
        <v>56.956199999999995</v>
      </c>
      <c r="G402" s="29">
        <v>55.772500000000001</v>
      </c>
      <c r="H402" s="26">
        <f t="shared" si="59"/>
        <v>106.525475</v>
      </c>
      <c r="I402" s="29">
        <v>25.952500000000001</v>
      </c>
      <c r="J402" s="26">
        <f t="shared" si="60"/>
        <v>49.569274999999998</v>
      </c>
      <c r="K402" s="18">
        <f t="shared" si="63"/>
        <v>5</v>
      </c>
      <c r="L402" s="106">
        <f t="shared" si="61"/>
        <v>15.073452975158787</v>
      </c>
      <c r="M402" s="106">
        <f t="shared" si="64"/>
        <v>34.49582202484121</v>
      </c>
      <c r="N402" s="23"/>
      <c r="X402" s="100">
        <v>200</v>
      </c>
      <c r="Y402" s="100">
        <v>40</v>
      </c>
      <c r="Z402" s="106">
        <f t="shared" si="65"/>
        <v>34.49582202484121</v>
      </c>
    </row>
    <row r="403" spans="2:26">
      <c r="B403" s="52">
        <v>41656</v>
      </c>
      <c r="C403" s="53">
        <v>0.375</v>
      </c>
      <c r="D403" s="97">
        <f t="shared" si="62"/>
        <v>41656.375</v>
      </c>
      <c r="E403" s="29">
        <v>22.747499999999999</v>
      </c>
      <c r="F403" s="26">
        <f t="shared" si="58"/>
        <v>43.447724999999998</v>
      </c>
      <c r="G403" s="29">
        <v>42.9925</v>
      </c>
      <c r="H403" s="26">
        <f t="shared" si="59"/>
        <v>82.115674999999996</v>
      </c>
      <c r="I403" s="29">
        <v>20.245000000000001</v>
      </c>
      <c r="J403" s="26">
        <f t="shared" si="60"/>
        <v>38.667949999999998</v>
      </c>
      <c r="K403" s="18">
        <f t="shared" si="63"/>
        <v>5</v>
      </c>
      <c r="L403" s="106">
        <f t="shared" si="61"/>
        <v>4.1721279751587872</v>
      </c>
      <c r="M403" s="106">
        <f t="shared" si="64"/>
        <v>34.49582202484121</v>
      </c>
      <c r="N403" s="23"/>
      <c r="X403" s="100">
        <v>200</v>
      </c>
      <c r="Y403" s="100">
        <v>40</v>
      </c>
      <c r="Z403" s="106">
        <f t="shared" si="65"/>
        <v>34.49582202484121</v>
      </c>
    </row>
    <row r="404" spans="2:26">
      <c r="B404" s="52">
        <v>41656</v>
      </c>
      <c r="C404" s="53">
        <v>0.41666666666424135</v>
      </c>
      <c r="D404" s="97">
        <f t="shared" si="62"/>
        <v>41656.416666666664</v>
      </c>
      <c r="E404" s="29">
        <v>18.772500000000001</v>
      </c>
      <c r="F404" s="26">
        <f t="shared" si="58"/>
        <v>35.855474999999998</v>
      </c>
      <c r="G404" s="29">
        <v>37.792499999999997</v>
      </c>
      <c r="H404" s="26">
        <f t="shared" si="59"/>
        <v>72.183674999999994</v>
      </c>
      <c r="I404" s="29">
        <v>19.02</v>
      </c>
      <c r="J404" s="26">
        <f t="shared" si="60"/>
        <v>36.328199999999995</v>
      </c>
      <c r="K404" s="18">
        <f t="shared" si="63"/>
        <v>5</v>
      </c>
      <c r="L404" s="106">
        <f t="shared" si="61"/>
        <v>1.832377975158785</v>
      </c>
      <c r="M404" s="106">
        <f t="shared" si="64"/>
        <v>34.49582202484121</v>
      </c>
      <c r="N404" s="23"/>
      <c r="X404" s="100">
        <v>200</v>
      </c>
      <c r="Y404" s="100">
        <v>40</v>
      </c>
      <c r="Z404" s="106">
        <f t="shared" si="65"/>
        <v>34.49582202484121</v>
      </c>
    </row>
    <row r="405" spans="2:26">
      <c r="B405" s="52">
        <v>41656</v>
      </c>
      <c r="C405" s="53">
        <v>0.45833333333575865</v>
      </c>
      <c r="D405" s="97">
        <f t="shared" si="62"/>
        <v>41656.458333333336</v>
      </c>
      <c r="E405" s="29">
        <v>21.962499999999999</v>
      </c>
      <c r="F405" s="26">
        <f t="shared" si="58"/>
        <v>41.948374999999999</v>
      </c>
      <c r="G405" s="29">
        <v>43.192500000000003</v>
      </c>
      <c r="H405" s="26">
        <f t="shared" si="59"/>
        <v>82.497675000000001</v>
      </c>
      <c r="I405" s="29">
        <v>21.227499999999999</v>
      </c>
      <c r="J405" s="26">
        <f t="shared" si="60"/>
        <v>40.544525</v>
      </c>
      <c r="K405" s="18">
        <f t="shared" si="63"/>
        <v>5</v>
      </c>
      <c r="L405" s="106">
        <f t="shared" si="61"/>
        <v>6.0487029751587897</v>
      </c>
      <c r="M405" s="106">
        <f t="shared" si="64"/>
        <v>34.49582202484121</v>
      </c>
      <c r="N405" s="23"/>
      <c r="X405" s="100">
        <v>200</v>
      </c>
      <c r="Y405" s="100">
        <v>40</v>
      </c>
      <c r="Z405" s="106">
        <f t="shared" si="65"/>
        <v>34.49582202484121</v>
      </c>
    </row>
    <row r="406" spans="2:26">
      <c r="B406" s="52">
        <v>41656</v>
      </c>
      <c r="C406" s="53">
        <v>0.5</v>
      </c>
      <c r="D406" s="97">
        <f t="shared" si="62"/>
        <v>41656.5</v>
      </c>
      <c r="E406" s="29">
        <v>27.55</v>
      </c>
      <c r="F406" s="26">
        <f t="shared" si="58"/>
        <v>52.6205</v>
      </c>
      <c r="G406" s="29">
        <v>53.17</v>
      </c>
      <c r="H406" s="26">
        <f t="shared" si="59"/>
        <v>101.5547</v>
      </c>
      <c r="I406" s="29">
        <v>25.622499999999999</v>
      </c>
      <c r="J406" s="26">
        <f t="shared" si="60"/>
        <v>48.938974999999992</v>
      </c>
      <c r="K406" s="18">
        <f t="shared" si="63"/>
        <v>5</v>
      </c>
      <c r="L406" s="106">
        <f t="shared" si="61"/>
        <v>14.443152975158782</v>
      </c>
      <c r="M406" s="106">
        <f t="shared" si="64"/>
        <v>34.49582202484121</v>
      </c>
      <c r="N406" s="23"/>
      <c r="X406" s="100">
        <v>200</v>
      </c>
      <c r="Y406" s="100">
        <v>40</v>
      </c>
      <c r="Z406" s="106">
        <f t="shared" si="65"/>
        <v>34.49582202484121</v>
      </c>
    </row>
    <row r="407" spans="2:26">
      <c r="B407" s="52">
        <v>41656</v>
      </c>
      <c r="C407" s="53">
        <v>0.54166666666424135</v>
      </c>
      <c r="D407" s="97">
        <f t="shared" si="62"/>
        <v>41656.541666666664</v>
      </c>
      <c r="E407" s="29">
        <v>24.512499999999999</v>
      </c>
      <c r="F407" s="26">
        <f t="shared" si="58"/>
        <v>46.818874999999998</v>
      </c>
      <c r="G407" s="29">
        <v>48.634999999999998</v>
      </c>
      <c r="H407" s="26">
        <f t="shared" si="59"/>
        <v>92.892849999999996</v>
      </c>
      <c r="I407" s="29">
        <v>24.122499999999999</v>
      </c>
      <c r="J407" s="26">
        <f t="shared" si="60"/>
        <v>46.073974999999997</v>
      </c>
      <c r="K407" s="18">
        <f t="shared" si="63"/>
        <v>5</v>
      </c>
      <c r="L407" s="106">
        <f t="shared" si="61"/>
        <v>11.578152975158787</v>
      </c>
      <c r="M407" s="106">
        <f t="shared" si="64"/>
        <v>34.49582202484121</v>
      </c>
      <c r="N407" s="23"/>
      <c r="X407" s="100">
        <v>200</v>
      </c>
      <c r="Y407" s="100">
        <v>40</v>
      </c>
      <c r="Z407" s="106">
        <f t="shared" si="65"/>
        <v>34.49582202484121</v>
      </c>
    </row>
    <row r="408" spans="2:26">
      <c r="B408" s="52">
        <v>41656</v>
      </c>
      <c r="C408" s="53">
        <v>0.58333333333575865</v>
      </c>
      <c r="D408" s="97">
        <f t="shared" si="62"/>
        <v>41656.583333333336</v>
      </c>
      <c r="E408" s="29">
        <v>28.975000000000001</v>
      </c>
      <c r="F408" s="26">
        <f t="shared" si="58"/>
        <v>55.34225</v>
      </c>
      <c r="G408" s="29">
        <v>57.67</v>
      </c>
      <c r="H408" s="26">
        <f t="shared" si="59"/>
        <v>110.1497</v>
      </c>
      <c r="I408" s="29">
        <v>28.697500000000002</v>
      </c>
      <c r="J408" s="26">
        <f t="shared" si="60"/>
        <v>54.812224999999998</v>
      </c>
      <c r="K408" s="18">
        <f t="shared" si="63"/>
        <v>5</v>
      </c>
      <c r="L408" s="106">
        <f t="shared" si="61"/>
        <v>20.316402975158788</v>
      </c>
      <c r="M408" s="106">
        <f t="shared" si="64"/>
        <v>34.49582202484121</v>
      </c>
      <c r="N408" s="23"/>
      <c r="X408" s="100">
        <v>200</v>
      </c>
      <c r="Y408" s="100">
        <v>40</v>
      </c>
      <c r="Z408" s="106">
        <f t="shared" si="65"/>
        <v>34.49582202484121</v>
      </c>
    </row>
    <row r="409" spans="2:26">
      <c r="B409" s="52">
        <v>41656</v>
      </c>
      <c r="C409" s="53">
        <v>0.625</v>
      </c>
      <c r="D409" s="97">
        <f t="shared" si="62"/>
        <v>41656.625</v>
      </c>
      <c r="E409" s="29">
        <v>42.982500000000002</v>
      </c>
      <c r="F409" s="26">
        <f t="shared" si="58"/>
        <v>82.096575000000001</v>
      </c>
      <c r="G409" s="29">
        <v>77.512500000000003</v>
      </c>
      <c r="H409" s="26">
        <f t="shared" si="59"/>
        <v>148.04887500000001</v>
      </c>
      <c r="I409" s="29">
        <v>34.53</v>
      </c>
      <c r="J409" s="26">
        <f t="shared" si="60"/>
        <v>65.952299999999994</v>
      </c>
      <c r="K409" s="18">
        <f t="shared" si="63"/>
        <v>5</v>
      </c>
      <c r="L409" s="106">
        <f t="shared" si="61"/>
        <v>31.456477975158784</v>
      </c>
      <c r="M409" s="106">
        <f t="shared" si="64"/>
        <v>34.49582202484121</v>
      </c>
      <c r="N409" s="23"/>
      <c r="X409" s="100">
        <v>200</v>
      </c>
      <c r="Y409" s="100">
        <v>40</v>
      </c>
      <c r="Z409" s="106">
        <f t="shared" si="65"/>
        <v>34.49582202484121</v>
      </c>
    </row>
    <row r="410" spans="2:26">
      <c r="B410" s="52">
        <v>41656</v>
      </c>
      <c r="C410" s="53">
        <v>0.66666666666424135</v>
      </c>
      <c r="D410" s="97">
        <f t="shared" si="62"/>
        <v>41656.666666666664</v>
      </c>
      <c r="E410" s="29">
        <v>42.237499999999997</v>
      </c>
      <c r="F410" s="26">
        <f t="shared" si="58"/>
        <v>80.673624999999987</v>
      </c>
      <c r="G410" s="29">
        <v>74.234999999999999</v>
      </c>
      <c r="H410" s="26">
        <f t="shared" si="59"/>
        <v>141.78885</v>
      </c>
      <c r="I410" s="29">
        <v>31.997499999999999</v>
      </c>
      <c r="J410" s="26">
        <f t="shared" si="60"/>
        <v>61.115224999999995</v>
      </c>
      <c r="K410" s="18">
        <f t="shared" si="63"/>
        <v>5</v>
      </c>
      <c r="L410" s="106">
        <f t="shared" si="61"/>
        <v>26.619402975158785</v>
      </c>
      <c r="M410" s="106">
        <f t="shared" si="64"/>
        <v>34.49582202484121</v>
      </c>
      <c r="N410" s="23"/>
      <c r="X410" s="100">
        <v>200</v>
      </c>
      <c r="Y410" s="100">
        <v>40</v>
      </c>
      <c r="Z410" s="106">
        <f t="shared" si="65"/>
        <v>34.49582202484121</v>
      </c>
    </row>
    <row r="411" spans="2:26">
      <c r="B411" s="52">
        <v>41656</v>
      </c>
      <c r="C411" s="53">
        <v>0.70833333333575865</v>
      </c>
      <c r="D411" s="97">
        <f t="shared" si="62"/>
        <v>41656.708333333336</v>
      </c>
      <c r="E411" s="29">
        <v>39.747500000000002</v>
      </c>
      <c r="F411" s="26">
        <f t="shared" si="58"/>
        <v>75.917725000000004</v>
      </c>
      <c r="G411" s="29">
        <v>70.907499999999999</v>
      </c>
      <c r="H411" s="26">
        <f t="shared" si="59"/>
        <v>135.433325</v>
      </c>
      <c r="I411" s="29">
        <v>31.162500000000001</v>
      </c>
      <c r="J411" s="26">
        <f t="shared" si="60"/>
        <v>59.520375000000001</v>
      </c>
      <c r="K411" s="18">
        <f t="shared" si="63"/>
        <v>5</v>
      </c>
      <c r="L411" s="106">
        <f t="shared" si="61"/>
        <v>25.024552975158791</v>
      </c>
      <c r="M411" s="106">
        <f t="shared" si="64"/>
        <v>34.49582202484121</v>
      </c>
      <c r="N411" s="23"/>
      <c r="X411" s="100">
        <v>200</v>
      </c>
      <c r="Y411" s="100">
        <v>40</v>
      </c>
      <c r="Z411" s="106">
        <f t="shared" si="65"/>
        <v>34.49582202484121</v>
      </c>
    </row>
    <row r="412" spans="2:26">
      <c r="B412" s="52">
        <v>41656</v>
      </c>
      <c r="C412" s="53">
        <v>0.75</v>
      </c>
      <c r="D412" s="97">
        <f t="shared" si="62"/>
        <v>41656.75</v>
      </c>
      <c r="E412" s="29">
        <v>35.284999999999997</v>
      </c>
      <c r="F412" s="26">
        <f t="shared" si="58"/>
        <v>67.394349999999989</v>
      </c>
      <c r="G412" s="29">
        <v>65.152500000000003</v>
      </c>
      <c r="H412" s="26">
        <f t="shared" si="59"/>
        <v>124.441275</v>
      </c>
      <c r="I412" s="29">
        <v>29.87</v>
      </c>
      <c r="J412" s="26">
        <f t="shared" si="60"/>
        <v>57.051699999999997</v>
      </c>
      <c r="K412" s="18">
        <f t="shared" si="63"/>
        <v>5</v>
      </c>
      <c r="L412" s="106">
        <f t="shared" si="61"/>
        <v>22.555877975158786</v>
      </c>
      <c r="M412" s="106">
        <f t="shared" si="64"/>
        <v>34.49582202484121</v>
      </c>
      <c r="N412" s="23"/>
      <c r="X412" s="100">
        <v>200</v>
      </c>
      <c r="Y412" s="100">
        <v>40</v>
      </c>
      <c r="Z412" s="106">
        <f t="shared" si="65"/>
        <v>34.49582202484121</v>
      </c>
    </row>
    <row r="413" spans="2:26">
      <c r="B413" s="52">
        <v>41656</v>
      </c>
      <c r="C413" s="53">
        <v>0.79166666666424135</v>
      </c>
      <c r="D413" s="97">
        <f t="shared" si="62"/>
        <v>41656.791666666664</v>
      </c>
      <c r="E413" s="29">
        <v>21.362500000000001</v>
      </c>
      <c r="F413" s="26">
        <f t="shared" si="58"/>
        <v>40.802374999999998</v>
      </c>
      <c r="G413" s="29">
        <v>44.68</v>
      </c>
      <c r="H413" s="26">
        <f t="shared" si="59"/>
        <v>85.338799999999992</v>
      </c>
      <c r="I413" s="29">
        <v>23.32</v>
      </c>
      <c r="J413" s="26">
        <f t="shared" si="60"/>
        <v>44.541199999999996</v>
      </c>
      <c r="K413" s="18">
        <f t="shared" si="63"/>
        <v>5</v>
      </c>
      <c r="L413" s="106">
        <f t="shared" si="61"/>
        <v>10.045377975158786</v>
      </c>
      <c r="M413" s="106">
        <f t="shared" si="64"/>
        <v>34.49582202484121</v>
      </c>
      <c r="N413" s="23"/>
      <c r="X413" s="100">
        <v>200</v>
      </c>
      <c r="Y413" s="100">
        <v>40</v>
      </c>
      <c r="Z413" s="106">
        <f t="shared" si="65"/>
        <v>34.49582202484121</v>
      </c>
    </row>
    <row r="414" spans="2:26">
      <c r="B414" s="52">
        <v>41656</v>
      </c>
      <c r="C414" s="53">
        <v>0.83333333333575865</v>
      </c>
      <c r="D414" s="97">
        <f t="shared" si="62"/>
        <v>41656.833333333336</v>
      </c>
      <c r="E414" s="29">
        <v>20.655000000000001</v>
      </c>
      <c r="F414" s="26">
        <f t="shared" si="58"/>
        <v>39.451050000000002</v>
      </c>
      <c r="G414" s="29">
        <v>45.752499999999998</v>
      </c>
      <c r="H414" s="26">
        <f t="shared" si="59"/>
        <v>87.387274999999988</v>
      </c>
      <c r="I414" s="29">
        <v>25.0975</v>
      </c>
      <c r="J414" s="26">
        <f t="shared" si="60"/>
        <v>47.936225</v>
      </c>
      <c r="K414" s="18">
        <f t="shared" si="63"/>
        <v>5</v>
      </c>
      <c r="L414" s="106">
        <f t="shared" si="61"/>
        <v>13.44040297515879</v>
      </c>
      <c r="M414" s="106">
        <f t="shared" si="64"/>
        <v>34.49582202484121</v>
      </c>
      <c r="N414" s="23"/>
      <c r="X414" s="100">
        <v>200</v>
      </c>
      <c r="Y414" s="100">
        <v>40</v>
      </c>
      <c r="Z414" s="106">
        <f t="shared" si="65"/>
        <v>34.49582202484121</v>
      </c>
    </row>
    <row r="415" spans="2:26">
      <c r="B415" s="52">
        <v>41656</v>
      </c>
      <c r="C415" s="53">
        <v>0.875</v>
      </c>
      <c r="D415" s="97">
        <f t="shared" si="62"/>
        <v>41656.875</v>
      </c>
      <c r="E415" s="29">
        <v>14.702500000000001</v>
      </c>
      <c r="F415" s="26">
        <f t="shared" si="58"/>
        <v>28.081775</v>
      </c>
      <c r="G415" s="29">
        <v>39.325000000000003</v>
      </c>
      <c r="H415" s="26">
        <f t="shared" si="59"/>
        <v>75.110749999999996</v>
      </c>
      <c r="I415" s="29">
        <v>24.622499999999999</v>
      </c>
      <c r="J415" s="26">
        <f t="shared" si="60"/>
        <v>47.028974999999996</v>
      </c>
      <c r="K415" s="18">
        <f t="shared" si="63"/>
        <v>5</v>
      </c>
      <c r="L415" s="106">
        <f t="shared" si="61"/>
        <v>12.533152975158785</v>
      </c>
      <c r="M415" s="106">
        <f t="shared" si="64"/>
        <v>34.49582202484121</v>
      </c>
      <c r="N415" s="23"/>
      <c r="X415" s="100">
        <v>200</v>
      </c>
      <c r="Y415" s="100">
        <v>40</v>
      </c>
      <c r="Z415" s="106">
        <f t="shared" si="65"/>
        <v>34.49582202484121</v>
      </c>
    </row>
    <row r="416" spans="2:26">
      <c r="B416" s="52">
        <v>41656</v>
      </c>
      <c r="C416" s="53">
        <v>0.91666666666424135</v>
      </c>
      <c r="D416" s="97">
        <f t="shared" si="62"/>
        <v>41656.916666666664</v>
      </c>
      <c r="E416" s="29">
        <v>13.8475</v>
      </c>
      <c r="F416" s="26">
        <f t="shared" si="58"/>
        <v>26.448725</v>
      </c>
      <c r="G416" s="29">
        <v>38.85</v>
      </c>
      <c r="H416" s="26">
        <f t="shared" si="59"/>
        <v>74.203500000000005</v>
      </c>
      <c r="I416" s="29">
        <v>25.002500000000001</v>
      </c>
      <c r="J416" s="26">
        <f t="shared" si="60"/>
        <v>47.754775000000002</v>
      </c>
      <c r="K416" s="18">
        <f t="shared" si="63"/>
        <v>5</v>
      </c>
      <c r="L416" s="106">
        <f t="shared" si="61"/>
        <v>13.258952975158792</v>
      </c>
      <c r="M416" s="106">
        <f t="shared" si="64"/>
        <v>34.49582202484121</v>
      </c>
      <c r="N416" s="23"/>
      <c r="X416" s="100">
        <v>200</v>
      </c>
      <c r="Y416" s="100">
        <v>40</v>
      </c>
      <c r="Z416" s="106">
        <f t="shared" si="65"/>
        <v>34.49582202484121</v>
      </c>
    </row>
    <row r="417" spans="2:26">
      <c r="B417" s="52">
        <v>41656</v>
      </c>
      <c r="C417" s="53">
        <v>0.95833333333575865</v>
      </c>
      <c r="D417" s="97">
        <f t="shared" si="62"/>
        <v>41656.958333333336</v>
      </c>
      <c r="E417" s="29">
        <v>14.095000000000001</v>
      </c>
      <c r="F417" s="26">
        <f t="shared" si="58"/>
        <v>26.92145</v>
      </c>
      <c r="G417" s="29">
        <v>36.33</v>
      </c>
      <c r="H417" s="26">
        <f t="shared" si="59"/>
        <v>69.390299999999996</v>
      </c>
      <c r="I417" s="29">
        <v>22.234999999999999</v>
      </c>
      <c r="J417" s="26">
        <f t="shared" si="60"/>
        <v>42.468849999999996</v>
      </c>
      <c r="K417" s="18">
        <f t="shared" si="63"/>
        <v>5</v>
      </c>
      <c r="L417" s="106">
        <f t="shared" si="61"/>
        <v>7.9730279751587858</v>
      </c>
      <c r="M417" s="106">
        <f t="shared" si="64"/>
        <v>34.49582202484121</v>
      </c>
      <c r="N417" s="23"/>
      <c r="X417" s="100">
        <v>200</v>
      </c>
      <c r="Y417" s="100">
        <v>40</v>
      </c>
      <c r="Z417" s="106">
        <f t="shared" si="65"/>
        <v>34.49582202484121</v>
      </c>
    </row>
    <row r="418" spans="2:26">
      <c r="B418" s="52">
        <v>41657</v>
      </c>
      <c r="C418" s="53">
        <v>0</v>
      </c>
      <c r="D418" s="97">
        <f t="shared" si="62"/>
        <v>41657</v>
      </c>
      <c r="E418" s="29">
        <v>15.395</v>
      </c>
      <c r="F418" s="26">
        <f t="shared" si="58"/>
        <v>29.404449999999997</v>
      </c>
      <c r="G418" s="29">
        <v>33.770000000000003</v>
      </c>
      <c r="H418" s="26">
        <f t="shared" si="59"/>
        <v>64.500700000000009</v>
      </c>
      <c r="I418" s="29">
        <v>18.375</v>
      </c>
      <c r="J418" s="26">
        <f t="shared" si="60"/>
        <v>35.096249999999998</v>
      </c>
      <c r="K418" s="18">
        <f t="shared" si="63"/>
        <v>6</v>
      </c>
      <c r="L418" s="106">
        <f t="shared" si="61"/>
        <v>0.60042797515878732</v>
      </c>
      <c r="M418" s="106">
        <f t="shared" si="64"/>
        <v>34.49582202484121</v>
      </c>
      <c r="N418" s="23"/>
      <c r="X418" s="100">
        <v>200</v>
      </c>
      <c r="Y418" s="100">
        <v>40</v>
      </c>
      <c r="Z418" s="106">
        <f t="shared" si="65"/>
        <v>34.49582202484121</v>
      </c>
    </row>
    <row r="419" spans="2:26">
      <c r="B419" s="52">
        <v>41657</v>
      </c>
      <c r="C419" s="53">
        <v>4.1666666664241347E-2</v>
      </c>
      <c r="D419" s="97">
        <f t="shared" si="62"/>
        <v>41657.041666666664</v>
      </c>
      <c r="E419" s="29">
        <v>24.9575</v>
      </c>
      <c r="F419" s="26">
        <f t="shared" si="58"/>
        <v>47.668824999999998</v>
      </c>
      <c r="G419" s="29">
        <v>50.027500000000003</v>
      </c>
      <c r="H419" s="26">
        <f t="shared" si="59"/>
        <v>95.552525000000003</v>
      </c>
      <c r="I419" s="29">
        <v>25.0625</v>
      </c>
      <c r="J419" s="26">
        <f t="shared" si="60"/>
        <v>47.869374999999998</v>
      </c>
      <c r="K419" s="18">
        <f t="shared" si="63"/>
        <v>6</v>
      </c>
      <c r="L419" s="106">
        <f t="shared" si="61"/>
        <v>13.373552975158788</v>
      </c>
      <c r="M419" s="106">
        <f t="shared" si="64"/>
        <v>34.49582202484121</v>
      </c>
      <c r="N419" s="23"/>
      <c r="X419" s="100">
        <v>200</v>
      </c>
      <c r="Y419" s="100">
        <v>40</v>
      </c>
      <c r="Z419" s="106">
        <f t="shared" si="65"/>
        <v>34.49582202484121</v>
      </c>
    </row>
    <row r="420" spans="2:26">
      <c r="B420" s="52">
        <v>41657</v>
      </c>
      <c r="C420" s="53">
        <v>8.3333333335758653E-2</v>
      </c>
      <c r="D420" s="97">
        <f t="shared" si="62"/>
        <v>41657.083333333336</v>
      </c>
      <c r="E420" s="29">
        <v>22.61</v>
      </c>
      <c r="F420" s="26">
        <f t="shared" si="58"/>
        <v>43.185099999999998</v>
      </c>
      <c r="G420" s="29">
        <v>44.36</v>
      </c>
      <c r="H420" s="26">
        <f t="shared" si="59"/>
        <v>84.727599999999995</v>
      </c>
      <c r="I420" s="29">
        <v>21.75</v>
      </c>
      <c r="J420" s="26">
        <f t="shared" si="60"/>
        <v>41.542499999999997</v>
      </c>
      <c r="K420" s="18">
        <f t="shared" si="63"/>
        <v>6</v>
      </c>
      <c r="L420" s="106">
        <f t="shared" si="61"/>
        <v>7.0466779751587865</v>
      </c>
      <c r="M420" s="106">
        <f t="shared" si="64"/>
        <v>34.49582202484121</v>
      </c>
      <c r="N420" s="23"/>
      <c r="X420" s="100">
        <v>200</v>
      </c>
      <c r="Y420" s="100">
        <v>40</v>
      </c>
      <c r="Z420" s="106">
        <f t="shared" si="65"/>
        <v>34.49582202484121</v>
      </c>
    </row>
    <row r="421" spans="2:26">
      <c r="B421" s="52">
        <v>41657</v>
      </c>
      <c r="C421" s="53">
        <v>0.125</v>
      </c>
      <c r="D421" s="97">
        <f t="shared" si="62"/>
        <v>41657.125</v>
      </c>
      <c r="E421" s="29">
        <v>12.932499999999999</v>
      </c>
      <c r="F421" s="26">
        <f t="shared" si="58"/>
        <v>24.701074999999996</v>
      </c>
      <c r="G421" s="29">
        <v>29.024999999999999</v>
      </c>
      <c r="H421" s="26">
        <f t="shared" si="59"/>
        <v>55.437749999999994</v>
      </c>
      <c r="I421" s="29">
        <v>16.094999999999999</v>
      </c>
      <c r="J421" s="26">
        <f t="shared" si="60"/>
        <v>30.741449999999997</v>
      </c>
      <c r="K421" s="18">
        <f t="shared" si="63"/>
        <v>6</v>
      </c>
      <c r="L421" s="106">
        <f t="shared" si="61"/>
        <v>-3.7543720248412136</v>
      </c>
      <c r="M421" s="106">
        <f t="shared" si="64"/>
        <v>34.49582202484121</v>
      </c>
      <c r="N421" s="23"/>
      <c r="X421" s="100">
        <v>200</v>
      </c>
      <c r="Y421" s="100">
        <v>40</v>
      </c>
      <c r="Z421" s="106">
        <f t="shared" si="65"/>
        <v>34.49582202484121</v>
      </c>
    </row>
    <row r="422" spans="2:26">
      <c r="B422" s="52">
        <v>41657</v>
      </c>
      <c r="C422" s="53">
        <v>0.16666666666424135</v>
      </c>
      <c r="D422" s="97">
        <f t="shared" si="62"/>
        <v>41657.166666666664</v>
      </c>
      <c r="E422" s="29">
        <v>9.7675000000000001</v>
      </c>
      <c r="F422" s="26">
        <f t="shared" ref="F422:F485" si="66">IF(E422="",NA(),E422*1.91)</f>
        <v>18.655925</v>
      </c>
      <c r="G422" s="29">
        <v>23.102499999999999</v>
      </c>
      <c r="H422" s="26">
        <f t="shared" ref="H422:H485" si="67">IF(G422="",NA(),G422*1.91)</f>
        <v>44.125774999999997</v>
      </c>
      <c r="I422" s="29">
        <v>13.335000000000001</v>
      </c>
      <c r="J422" s="26">
        <f t="shared" ref="J422:J485" si="68">IF(I422="",NA(),I422*1.91)</f>
        <v>25.469850000000001</v>
      </c>
      <c r="K422" s="18">
        <f t="shared" si="63"/>
        <v>6</v>
      </c>
      <c r="L422" s="106">
        <f t="shared" si="61"/>
        <v>-9.0259720248412094</v>
      </c>
      <c r="M422" s="106">
        <f t="shared" si="64"/>
        <v>34.49582202484121</v>
      </c>
      <c r="N422" s="23"/>
      <c r="X422" s="100">
        <v>200</v>
      </c>
      <c r="Y422" s="100">
        <v>40</v>
      </c>
      <c r="Z422" s="106">
        <f t="shared" si="65"/>
        <v>34.49582202484121</v>
      </c>
    </row>
    <row r="423" spans="2:26">
      <c r="B423" s="52">
        <v>41657</v>
      </c>
      <c r="C423" s="53">
        <v>0.20833333333575865</v>
      </c>
      <c r="D423" s="97">
        <f t="shared" si="62"/>
        <v>41657.208333333336</v>
      </c>
      <c r="E423" s="29">
        <v>12.255000000000001</v>
      </c>
      <c r="F423" s="26">
        <f t="shared" si="66"/>
        <v>23.407050000000002</v>
      </c>
      <c r="G423" s="29">
        <v>26.65</v>
      </c>
      <c r="H423" s="26">
        <f t="shared" si="67"/>
        <v>50.901499999999999</v>
      </c>
      <c r="I423" s="29">
        <v>14.395</v>
      </c>
      <c r="J423" s="26">
        <f t="shared" si="68"/>
        <v>27.494449999999997</v>
      </c>
      <c r="K423" s="18">
        <f t="shared" si="63"/>
        <v>6</v>
      </c>
      <c r="L423" s="106">
        <f t="shared" si="61"/>
        <v>-7.0013720248412135</v>
      </c>
      <c r="M423" s="106">
        <f t="shared" si="64"/>
        <v>34.49582202484121</v>
      </c>
      <c r="N423" s="23"/>
      <c r="X423" s="100">
        <v>200</v>
      </c>
      <c r="Y423" s="100">
        <v>40</v>
      </c>
      <c r="Z423" s="106">
        <f t="shared" si="65"/>
        <v>34.49582202484121</v>
      </c>
    </row>
    <row r="424" spans="2:26">
      <c r="B424" s="52">
        <v>41657</v>
      </c>
      <c r="C424" s="53">
        <v>0.25</v>
      </c>
      <c r="D424" s="97">
        <f t="shared" si="62"/>
        <v>41657.25</v>
      </c>
      <c r="E424" s="29">
        <v>14.422499999999999</v>
      </c>
      <c r="F424" s="26">
        <f t="shared" si="66"/>
        <v>27.546974999999996</v>
      </c>
      <c r="G424" s="29">
        <v>30.012499999999999</v>
      </c>
      <c r="H424" s="26">
        <f t="shared" si="67"/>
        <v>57.323874999999994</v>
      </c>
      <c r="I424" s="29">
        <v>15.59</v>
      </c>
      <c r="J424" s="26">
        <f t="shared" si="68"/>
        <v>29.776899999999998</v>
      </c>
      <c r="K424" s="18">
        <f t="shared" si="63"/>
        <v>6</v>
      </c>
      <c r="L424" s="106">
        <f t="shared" si="61"/>
        <v>-4.7189220248412127</v>
      </c>
      <c r="M424" s="106">
        <f t="shared" si="64"/>
        <v>34.49582202484121</v>
      </c>
      <c r="N424" s="23"/>
      <c r="X424" s="100">
        <v>200</v>
      </c>
      <c r="Y424" s="100">
        <v>40</v>
      </c>
      <c r="Z424" s="106">
        <f t="shared" si="65"/>
        <v>34.49582202484121</v>
      </c>
    </row>
    <row r="425" spans="2:26">
      <c r="B425" s="52">
        <v>41657</v>
      </c>
      <c r="C425" s="53">
        <v>0.29166666666424135</v>
      </c>
      <c r="D425" s="97">
        <f t="shared" si="62"/>
        <v>41657.291666666664</v>
      </c>
      <c r="E425" s="29">
        <v>14.595000000000001</v>
      </c>
      <c r="F425" s="26">
        <f t="shared" si="66"/>
        <v>27.876449999999998</v>
      </c>
      <c r="G425" s="29">
        <v>31.927499999999998</v>
      </c>
      <c r="H425" s="26">
        <f t="shared" si="67"/>
        <v>60.981524999999998</v>
      </c>
      <c r="I425" s="29">
        <v>17.3325</v>
      </c>
      <c r="J425" s="26">
        <f t="shared" si="68"/>
        <v>33.105074999999999</v>
      </c>
      <c r="K425" s="18">
        <f t="shared" si="63"/>
        <v>6</v>
      </c>
      <c r="L425" s="106">
        <f t="shared" si="61"/>
        <v>-1.390747024841211</v>
      </c>
      <c r="M425" s="106">
        <f t="shared" si="64"/>
        <v>34.49582202484121</v>
      </c>
      <c r="N425" s="23"/>
      <c r="X425" s="100">
        <v>200</v>
      </c>
      <c r="Y425" s="100">
        <v>40</v>
      </c>
      <c r="Z425" s="106">
        <f t="shared" si="65"/>
        <v>34.49582202484121</v>
      </c>
    </row>
    <row r="426" spans="2:26">
      <c r="B426" s="52">
        <v>41657</v>
      </c>
      <c r="C426" s="53">
        <v>0.33333333333575865</v>
      </c>
      <c r="D426" s="97">
        <f t="shared" si="62"/>
        <v>41657.333333333336</v>
      </c>
      <c r="E426" s="29">
        <v>19.262499999999999</v>
      </c>
      <c r="F426" s="26">
        <f t="shared" si="66"/>
        <v>36.791374999999995</v>
      </c>
      <c r="G426" s="29">
        <v>38.72</v>
      </c>
      <c r="H426" s="26">
        <f t="shared" si="67"/>
        <v>73.955199999999991</v>
      </c>
      <c r="I426" s="29">
        <v>19.4575</v>
      </c>
      <c r="J426" s="26">
        <f t="shared" si="68"/>
        <v>37.163824999999996</v>
      </c>
      <c r="K426" s="18">
        <f t="shared" si="63"/>
        <v>6</v>
      </c>
      <c r="L426" s="106">
        <f t="shared" si="61"/>
        <v>2.6680029751587853</v>
      </c>
      <c r="M426" s="106">
        <f t="shared" si="64"/>
        <v>34.49582202484121</v>
      </c>
      <c r="N426" s="23"/>
      <c r="X426" s="100">
        <v>200</v>
      </c>
      <c r="Y426" s="100">
        <v>40</v>
      </c>
      <c r="Z426" s="106">
        <f t="shared" si="65"/>
        <v>34.49582202484121</v>
      </c>
    </row>
    <row r="427" spans="2:26">
      <c r="B427" s="52">
        <v>41657</v>
      </c>
      <c r="C427" s="53">
        <v>0.375</v>
      </c>
      <c r="D427" s="97">
        <f t="shared" si="62"/>
        <v>41657.375</v>
      </c>
      <c r="E427" s="29">
        <v>18.175000000000001</v>
      </c>
      <c r="F427" s="26">
        <f t="shared" si="66"/>
        <v>34.71425</v>
      </c>
      <c r="G427" s="29">
        <v>37.81</v>
      </c>
      <c r="H427" s="26">
        <f t="shared" si="67"/>
        <v>72.217100000000002</v>
      </c>
      <c r="I427" s="29">
        <v>19.635000000000002</v>
      </c>
      <c r="J427" s="26">
        <f t="shared" si="68"/>
        <v>37.502850000000002</v>
      </c>
      <c r="K427" s="18">
        <f t="shared" si="63"/>
        <v>6</v>
      </c>
      <c r="L427" s="106">
        <f t="shared" si="61"/>
        <v>3.0070279751587918</v>
      </c>
      <c r="M427" s="106">
        <f t="shared" si="64"/>
        <v>34.49582202484121</v>
      </c>
      <c r="N427" s="23"/>
      <c r="X427" s="100">
        <v>200</v>
      </c>
      <c r="Y427" s="100">
        <v>40</v>
      </c>
      <c r="Z427" s="106">
        <f t="shared" si="65"/>
        <v>34.49582202484121</v>
      </c>
    </row>
    <row r="428" spans="2:26">
      <c r="B428" s="52">
        <v>41657</v>
      </c>
      <c r="C428" s="53">
        <v>0.41666666666424135</v>
      </c>
      <c r="D428" s="97">
        <f t="shared" si="62"/>
        <v>41657.416666666664</v>
      </c>
      <c r="E428" s="29">
        <v>23.9</v>
      </c>
      <c r="F428" s="26">
        <f t="shared" si="66"/>
        <v>45.648999999999994</v>
      </c>
      <c r="G428" s="29">
        <v>47.747500000000002</v>
      </c>
      <c r="H428" s="26">
        <f t="shared" si="67"/>
        <v>91.197725000000005</v>
      </c>
      <c r="I428" s="29">
        <v>23.8475</v>
      </c>
      <c r="J428" s="26">
        <f t="shared" si="68"/>
        <v>45.548724999999997</v>
      </c>
      <c r="K428" s="18">
        <f t="shared" si="63"/>
        <v>6</v>
      </c>
      <c r="L428" s="106">
        <f t="shared" si="61"/>
        <v>11.052902975158787</v>
      </c>
      <c r="M428" s="106">
        <f t="shared" si="64"/>
        <v>34.49582202484121</v>
      </c>
      <c r="N428" s="23"/>
      <c r="X428" s="100">
        <v>200</v>
      </c>
      <c r="Y428" s="100">
        <v>40</v>
      </c>
      <c r="Z428" s="106">
        <f t="shared" si="65"/>
        <v>34.49582202484121</v>
      </c>
    </row>
    <row r="429" spans="2:26">
      <c r="B429" s="52">
        <v>41657</v>
      </c>
      <c r="C429" s="53">
        <v>0.45833333333575865</v>
      </c>
      <c r="D429" s="97">
        <f t="shared" si="62"/>
        <v>41657.458333333336</v>
      </c>
      <c r="E429" s="29">
        <v>20.272500000000001</v>
      </c>
      <c r="F429" s="26">
        <f t="shared" si="66"/>
        <v>38.720475</v>
      </c>
      <c r="G429" s="29">
        <v>41.604999999999997</v>
      </c>
      <c r="H429" s="26">
        <f t="shared" si="67"/>
        <v>79.465549999999993</v>
      </c>
      <c r="I429" s="29">
        <v>21.3325</v>
      </c>
      <c r="J429" s="26">
        <f t="shared" si="68"/>
        <v>40.745075</v>
      </c>
      <c r="K429" s="18">
        <f t="shared" si="63"/>
        <v>6</v>
      </c>
      <c r="L429" s="106">
        <f t="shared" si="61"/>
        <v>6.2492529751587895</v>
      </c>
      <c r="M429" s="106">
        <f t="shared" si="64"/>
        <v>34.49582202484121</v>
      </c>
      <c r="N429" s="23"/>
      <c r="X429" s="100">
        <v>200</v>
      </c>
      <c r="Y429" s="100">
        <v>40</v>
      </c>
      <c r="Z429" s="106">
        <f t="shared" si="65"/>
        <v>34.49582202484121</v>
      </c>
    </row>
    <row r="430" spans="2:26">
      <c r="B430" s="52">
        <v>41657</v>
      </c>
      <c r="C430" s="53">
        <v>0.5</v>
      </c>
      <c r="D430" s="97">
        <f t="shared" si="62"/>
        <v>41657.5</v>
      </c>
      <c r="E430" s="29">
        <v>23.725000000000001</v>
      </c>
      <c r="F430" s="26">
        <f t="shared" si="66"/>
        <v>45.314750000000004</v>
      </c>
      <c r="G430" s="29">
        <v>47.217500000000001</v>
      </c>
      <c r="H430" s="26">
        <f t="shared" si="67"/>
        <v>90.185424999999995</v>
      </c>
      <c r="I430" s="29">
        <v>23.49</v>
      </c>
      <c r="J430" s="26">
        <f t="shared" si="68"/>
        <v>44.865899999999996</v>
      </c>
      <c r="K430" s="18">
        <f t="shared" si="63"/>
        <v>6</v>
      </c>
      <c r="L430" s="106">
        <f t="shared" si="61"/>
        <v>10.370077975158786</v>
      </c>
      <c r="M430" s="106">
        <f t="shared" si="64"/>
        <v>34.49582202484121</v>
      </c>
      <c r="N430" s="23"/>
      <c r="X430" s="100">
        <v>200</v>
      </c>
      <c r="Y430" s="100">
        <v>40</v>
      </c>
      <c r="Z430" s="106">
        <f t="shared" si="65"/>
        <v>34.49582202484121</v>
      </c>
    </row>
    <row r="431" spans="2:26">
      <c r="B431" s="52">
        <v>41657</v>
      </c>
      <c r="C431" s="53">
        <v>0.54166666666424135</v>
      </c>
      <c r="D431" s="97">
        <f t="shared" si="62"/>
        <v>41657.541666666664</v>
      </c>
      <c r="E431" s="29">
        <v>22.35</v>
      </c>
      <c r="F431" s="26">
        <f t="shared" si="66"/>
        <v>42.688499999999998</v>
      </c>
      <c r="G431" s="29">
        <v>44.017499999999998</v>
      </c>
      <c r="H431" s="26">
        <f t="shared" si="67"/>
        <v>84.073425</v>
      </c>
      <c r="I431" s="29">
        <v>21.672499999999999</v>
      </c>
      <c r="J431" s="26">
        <f t="shared" si="68"/>
        <v>41.394475</v>
      </c>
      <c r="K431" s="18">
        <f t="shared" si="63"/>
        <v>6</v>
      </c>
      <c r="L431" s="106">
        <f t="shared" si="61"/>
        <v>6.8986529751587895</v>
      </c>
      <c r="M431" s="106">
        <f t="shared" si="64"/>
        <v>34.49582202484121</v>
      </c>
      <c r="N431" s="23"/>
      <c r="X431" s="100">
        <v>200</v>
      </c>
      <c r="Y431" s="100">
        <v>40</v>
      </c>
      <c r="Z431" s="106">
        <f t="shared" si="65"/>
        <v>34.49582202484121</v>
      </c>
    </row>
    <row r="432" spans="2:26">
      <c r="B432" s="52">
        <v>41657</v>
      </c>
      <c r="C432" s="53">
        <v>0.58333333333575865</v>
      </c>
      <c r="D432" s="97">
        <f t="shared" si="62"/>
        <v>41657.583333333336</v>
      </c>
      <c r="E432" s="29">
        <v>18.157499999999999</v>
      </c>
      <c r="F432" s="26">
        <f t="shared" si="66"/>
        <v>34.680824999999999</v>
      </c>
      <c r="G432" s="29">
        <v>37.634999999999998</v>
      </c>
      <c r="H432" s="26">
        <f t="shared" si="67"/>
        <v>71.882849999999991</v>
      </c>
      <c r="I432" s="29">
        <v>19.477499999999999</v>
      </c>
      <c r="J432" s="26">
        <f t="shared" si="68"/>
        <v>37.202024999999999</v>
      </c>
      <c r="K432" s="18">
        <f t="shared" si="63"/>
        <v>6</v>
      </c>
      <c r="L432" s="106">
        <f t="shared" si="61"/>
        <v>2.7062029751587886</v>
      </c>
      <c r="M432" s="106">
        <f t="shared" si="64"/>
        <v>34.49582202484121</v>
      </c>
      <c r="N432" s="23"/>
      <c r="X432" s="100">
        <v>200</v>
      </c>
      <c r="Y432" s="100">
        <v>40</v>
      </c>
      <c r="Z432" s="106">
        <f t="shared" si="65"/>
        <v>34.49582202484121</v>
      </c>
    </row>
    <row r="433" spans="2:26">
      <c r="B433" s="52">
        <v>41657</v>
      </c>
      <c r="C433" s="53">
        <v>0.625</v>
      </c>
      <c r="D433" s="97">
        <f t="shared" si="62"/>
        <v>41657.625</v>
      </c>
      <c r="E433" s="29">
        <v>20.190000000000001</v>
      </c>
      <c r="F433" s="26">
        <f t="shared" si="66"/>
        <v>38.562899999999999</v>
      </c>
      <c r="G433" s="29">
        <v>41.6175</v>
      </c>
      <c r="H433" s="26">
        <f t="shared" si="67"/>
        <v>79.489424999999997</v>
      </c>
      <c r="I433" s="29">
        <v>21.427499999999998</v>
      </c>
      <c r="J433" s="26">
        <f t="shared" si="68"/>
        <v>40.926524999999998</v>
      </c>
      <c r="K433" s="18">
        <f t="shared" si="63"/>
        <v>6</v>
      </c>
      <c r="L433" s="106">
        <f t="shared" si="61"/>
        <v>6.4307029751587876</v>
      </c>
      <c r="M433" s="106">
        <f t="shared" si="64"/>
        <v>34.49582202484121</v>
      </c>
      <c r="N433" s="23"/>
      <c r="X433" s="100">
        <v>200</v>
      </c>
      <c r="Y433" s="100">
        <v>40</v>
      </c>
      <c r="Z433" s="106">
        <f t="shared" si="65"/>
        <v>34.49582202484121</v>
      </c>
    </row>
    <row r="434" spans="2:26">
      <c r="B434" s="52">
        <v>41657</v>
      </c>
      <c r="C434" s="53">
        <v>0.66666666666424135</v>
      </c>
      <c r="D434" s="97">
        <f t="shared" si="62"/>
        <v>41657.666666666664</v>
      </c>
      <c r="E434" s="29">
        <v>18.37</v>
      </c>
      <c r="F434" s="26">
        <f t="shared" si="66"/>
        <v>35.0867</v>
      </c>
      <c r="G434" s="29">
        <v>38.17</v>
      </c>
      <c r="H434" s="26">
        <f t="shared" si="67"/>
        <v>72.904700000000005</v>
      </c>
      <c r="I434" s="29">
        <v>19.797499999999999</v>
      </c>
      <c r="J434" s="26">
        <f t="shared" si="68"/>
        <v>37.813224999999996</v>
      </c>
      <c r="K434" s="18">
        <f t="shared" si="63"/>
        <v>6</v>
      </c>
      <c r="L434" s="106">
        <f t="shared" si="61"/>
        <v>3.3174029751587852</v>
      </c>
      <c r="M434" s="106">
        <f t="shared" si="64"/>
        <v>34.49582202484121</v>
      </c>
      <c r="N434" s="23"/>
      <c r="X434" s="100">
        <v>200</v>
      </c>
      <c r="Y434" s="100">
        <v>40</v>
      </c>
      <c r="Z434" s="106">
        <f t="shared" si="65"/>
        <v>34.49582202484121</v>
      </c>
    </row>
    <row r="435" spans="2:26">
      <c r="B435" s="52">
        <v>41657</v>
      </c>
      <c r="C435" s="53">
        <v>0.70833333333575865</v>
      </c>
      <c r="D435" s="97">
        <f t="shared" si="62"/>
        <v>41657.708333333336</v>
      </c>
      <c r="E435" s="29">
        <v>18.57</v>
      </c>
      <c r="F435" s="26">
        <f t="shared" si="66"/>
        <v>35.468699999999998</v>
      </c>
      <c r="G435" s="29">
        <v>39.935000000000002</v>
      </c>
      <c r="H435" s="26">
        <f t="shared" si="67"/>
        <v>76.275850000000005</v>
      </c>
      <c r="I435" s="29">
        <v>21.362500000000001</v>
      </c>
      <c r="J435" s="26">
        <f t="shared" si="68"/>
        <v>40.802374999999998</v>
      </c>
      <c r="K435" s="18">
        <f t="shared" si="63"/>
        <v>6</v>
      </c>
      <c r="L435" s="106">
        <f t="shared" si="61"/>
        <v>6.3065529751587874</v>
      </c>
      <c r="M435" s="106">
        <f t="shared" si="64"/>
        <v>34.49582202484121</v>
      </c>
      <c r="N435" s="23"/>
      <c r="X435" s="100">
        <v>200</v>
      </c>
      <c r="Y435" s="100">
        <v>40</v>
      </c>
      <c r="Z435" s="106">
        <f t="shared" si="65"/>
        <v>34.49582202484121</v>
      </c>
    </row>
    <row r="436" spans="2:26">
      <c r="B436" s="52">
        <v>41657</v>
      </c>
      <c r="C436" s="53">
        <v>0.75</v>
      </c>
      <c r="D436" s="97">
        <f t="shared" si="62"/>
        <v>41657.75</v>
      </c>
      <c r="E436" s="29">
        <v>15.43</v>
      </c>
      <c r="F436" s="26">
        <f t="shared" si="66"/>
        <v>29.471299999999999</v>
      </c>
      <c r="G436" s="29">
        <v>34.064999999999998</v>
      </c>
      <c r="H436" s="26">
        <f t="shared" si="67"/>
        <v>65.064149999999998</v>
      </c>
      <c r="I436" s="29">
        <v>18.635000000000002</v>
      </c>
      <c r="J436" s="26">
        <f t="shared" si="68"/>
        <v>35.592849999999999</v>
      </c>
      <c r="K436" s="18">
        <f t="shared" si="63"/>
        <v>6</v>
      </c>
      <c r="L436" s="106">
        <f t="shared" si="61"/>
        <v>1.0970279751587881</v>
      </c>
      <c r="M436" s="106">
        <f t="shared" si="64"/>
        <v>34.49582202484121</v>
      </c>
      <c r="N436" s="23"/>
      <c r="X436" s="100">
        <v>200</v>
      </c>
      <c r="Y436" s="100">
        <v>40</v>
      </c>
      <c r="Z436" s="106">
        <f t="shared" si="65"/>
        <v>34.49582202484121</v>
      </c>
    </row>
    <row r="437" spans="2:26">
      <c r="B437" s="52">
        <v>41657</v>
      </c>
      <c r="C437" s="53">
        <v>0.79166666666424135</v>
      </c>
      <c r="D437" s="97">
        <f t="shared" si="62"/>
        <v>41657.791666666664</v>
      </c>
      <c r="E437" s="29">
        <v>15.5175</v>
      </c>
      <c r="F437" s="26">
        <f t="shared" si="66"/>
        <v>29.638424999999998</v>
      </c>
      <c r="G437" s="29">
        <v>32.450000000000003</v>
      </c>
      <c r="H437" s="26">
        <f t="shared" si="67"/>
        <v>61.979500000000002</v>
      </c>
      <c r="I437" s="29">
        <v>16.93</v>
      </c>
      <c r="J437" s="26">
        <f t="shared" si="68"/>
        <v>32.336300000000001</v>
      </c>
      <c r="K437" s="18">
        <f t="shared" si="63"/>
        <v>6</v>
      </c>
      <c r="L437" s="106">
        <f t="shared" si="61"/>
        <v>-2.159522024841209</v>
      </c>
      <c r="M437" s="106">
        <f t="shared" si="64"/>
        <v>34.49582202484121</v>
      </c>
      <c r="N437" s="23"/>
      <c r="X437" s="100">
        <v>200</v>
      </c>
      <c r="Y437" s="100">
        <v>40</v>
      </c>
      <c r="Z437" s="106">
        <f t="shared" si="65"/>
        <v>34.49582202484121</v>
      </c>
    </row>
    <row r="438" spans="2:26">
      <c r="B438" s="52">
        <v>41657</v>
      </c>
      <c r="C438" s="53">
        <v>0.83333333333575865</v>
      </c>
      <c r="D438" s="97">
        <f t="shared" si="62"/>
        <v>41657.833333333336</v>
      </c>
      <c r="E438" s="29">
        <v>9.0050000000000008</v>
      </c>
      <c r="F438" s="26">
        <f t="shared" si="66"/>
        <v>17.199550000000002</v>
      </c>
      <c r="G438" s="29">
        <v>22.2075</v>
      </c>
      <c r="H438" s="26">
        <f t="shared" si="67"/>
        <v>42.416325000000001</v>
      </c>
      <c r="I438" s="29">
        <v>13.2075</v>
      </c>
      <c r="J438" s="26">
        <f t="shared" si="68"/>
        <v>25.226324999999999</v>
      </c>
      <c r="K438" s="18">
        <f t="shared" si="63"/>
        <v>6</v>
      </c>
      <c r="L438" s="106">
        <f t="shared" si="61"/>
        <v>-9.2694970248412112</v>
      </c>
      <c r="M438" s="106">
        <f t="shared" si="64"/>
        <v>34.49582202484121</v>
      </c>
      <c r="N438" s="23"/>
      <c r="X438" s="100">
        <v>200</v>
      </c>
      <c r="Y438" s="100">
        <v>40</v>
      </c>
      <c r="Z438" s="106">
        <f t="shared" si="65"/>
        <v>34.49582202484121</v>
      </c>
    </row>
    <row r="439" spans="2:26">
      <c r="B439" s="52">
        <v>41657</v>
      </c>
      <c r="C439" s="53">
        <v>0.875</v>
      </c>
      <c r="D439" s="97">
        <f t="shared" si="62"/>
        <v>41657.875</v>
      </c>
      <c r="E439" s="29">
        <v>8.8025000000000002</v>
      </c>
      <c r="F439" s="26">
        <f t="shared" si="66"/>
        <v>16.812774999999998</v>
      </c>
      <c r="G439" s="29">
        <v>20.195</v>
      </c>
      <c r="H439" s="26">
        <f t="shared" si="67"/>
        <v>38.572449999999996</v>
      </c>
      <c r="I439" s="29">
        <v>11.395</v>
      </c>
      <c r="J439" s="26">
        <f t="shared" si="68"/>
        <v>21.764449999999997</v>
      </c>
      <c r="K439" s="18">
        <f t="shared" si="63"/>
        <v>6</v>
      </c>
      <c r="L439" s="106">
        <f t="shared" si="61"/>
        <v>-12.731372024841214</v>
      </c>
      <c r="M439" s="106">
        <f t="shared" si="64"/>
        <v>34.49582202484121</v>
      </c>
      <c r="N439" s="23"/>
      <c r="X439" s="100">
        <v>200</v>
      </c>
      <c r="Y439" s="100">
        <v>40</v>
      </c>
      <c r="Z439" s="106">
        <f t="shared" si="65"/>
        <v>34.49582202484121</v>
      </c>
    </row>
    <row r="440" spans="2:26">
      <c r="B440" s="52">
        <v>41657</v>
      </c>
      <c r="C440" s="53">
        <v>0.91666666666424135</v>
      </c>
      <c r="D440" s="97">
        <f t="shared" si="62"/>
        <v>41657.916666666664</v>
      </c>
      <c r="E440" s="29">
        <v>9.2575000000000003</v>
      </c>
      <c r="F440" s="26">
        <f t="shared" si="66"/>
        <v>17.681825</v>
      </c>
      <c r="G440" s="29">
        <v>21.6675</v>
      </c>
      <c r="H440" s="26">
        <f t="shared" si="67"/>
        <v>41.384925000000003</v>
      </c>
      <c r="I440" s="29">
        <v>12.4125</v>
      </c>
      <c r="J440" s="26">
        <f t="shared" si="68"/>
        <v>23.707874999999998</v>
      </c>
      <c r="K440" s="18">
        <f t="shared" si="63"/>
        <v>6</v>
      </c>
      <c r="L440" s="106">
        <f t="shared" si="61"/>
        <v>-10.787947024841213</v>
      </c>
      <c r="M440" s="106">
        <f t="shared" si="64"/>
        <v>34.49582202484121</v>
      </c>
      <c r="N440" s="23"/>
      <c r="X440" s="100">
        <v>200</v>
      </c>
      <c r="Y440" s="100">
        <v>40</v>
      </c>
      <c r="Z440" s="106">
        <f t="shared" si="65"/>
        <v>34.49582202484121</v>
      </c>
    </row>
    <row r="441" spans="2:26">
      <c r="B441" s="52">
        <v>41657</v>
      </c>
      <c r="C441" s="53">
        <v>0.95833333333575865</v>
      </c>
      <c r="D441" s="97">
        <f t="shared" si="62"/>
        <v>41657.958333333336</v>
      </c>
      <c r="E441" s="29">
        <v>11.04</v>
      </c>
      <c r="F441" s="26">
        <f t="shared" si="66"/>
        <v>21.086399999999998</v>
      </c>
      <c r="G441" s="29">
        <v>25.98</v>
      </c>
      <c r="H441" s="26">
        <f t="shared" si="67"/>
        <v>49.6218</v>
      </c>
      <c r="I441" s="29">
        <v>14.942500000000001</v>
      </c>
      <c r="J441" s="26">
        <f t="shared" si="68"/>
        <v>28.540175000000001</v>
      </c>
      <c r="K441" s="18">
        <f t="shared" si="63"/>
        <v>6</v>
      </c>
      <c r="L441" s="106">
        <f t="shared" si="61"/>
        <v>-5.955647024841209</v>
      </c>
      <c r="M441" s="106">
        <f t="shared" si="64"/>
        <v>34.49582202484121</v>
      </c>
      <c r="N441" s="23"/>
      <c r="X441" s="100">
        <v>200</v>
      </c>
      <c r="Y441" s="100">
        <v>40</v>
      </c>
      <c r="Z441" s="106">
        <f t="shared" si="65"/>
        <v>34.49582202484121</v>
      </c>
    </row>
    <row r="442" spans="2:26">
      <c r="B442" s="52">
        <v>41658</v>
      </c>
      <c r="C442" s="53">
        <v>0</v>
      </c>
      <c r="D442" s="97">
        <f t="shared" si="62"/>
        <v>41658</v>
      </c>
      <c r="E442" s="29">
        <v>12.577500000000001</v>
      </c>
      <c r="F442" s="26">
        <f t="shared" si="66"/>
        <v>24.023025000000001</v>
      </c>
      <c r="G442" s="29">
        <v>26.89</v>
      </c>
      <c r="H442" s="26">
        <f t="shared" si="67"/>
        <v>51.359899999999996</v>
      </c>
      <c r="I442" s="29">
        <v>14.31</v>
      </c>
      <c r="J442" s="26">
        <f t="shared" si="68"/>
        <v>27.332100000000001</v>
      </c>
      <c r="K442" s="18">
        <f t="shared" si="63"/>
        <v>7</v>
      </c>
      <c r="L442" s="106">
        <f t="shared" si="61"/>
        <v>-7.1637220248412099</v>
      </c>
      <c r="M442" s="106">
        <f t="shared" si="64"/>
        <v>34.49582202484121</v>
      </c>
      <c r="N442" s="23"/>
      <c r="X442" s="100">
        <v>200</v>
      </c>
      <c r="Y442" s="100">
        <v>40</v>
      </c>
      <c r="Z442" s="106">
        <f t="shared" si="65"/>
        <v>34.49582202484121</v>
      </c>
    </row>
    <row r="443" spans="2:26">
      <c r="B443" s="52">
        <v>41658</v>
      </c>
      <c r="C443" s="53">
        <v>4.1666666664241347E-2</v>
      </c>
      <c r="D443" s="97">
        <f t="shared" si="62"/>
        <v>41658.041666666664</v>
      </c>
      <c r="E443" s="29">
        <v>8.6925000000000008</v>
      </c>
      <c r="F443" s="26">
        <f t="shared" si="66"/>
        <v>16.602675000000001</v>
      </c>
      <c r="G443" s="29">
        <v>20.239999999999998</v>
      </c>
      <c r="H443" s="26">
        <f t="shared" si="67"/>
        <v>38.658399999999993</v>
      </c>
      <c r="I443" s="29">
        <v>11.547499999999999</v>
      </c>
      <c r="J443" s="26">
        <f t="shared" si="68"/>
        <v>22.055724999999999</v>
      </c>
      <c r="K443" s="18">
        <f t="shared" si="63"/>
        <v>7</v>
      </c>
      <c r="L443" s="106">
        <f t="shared" si="61"/>
        <v>-12.440097024841211</v>
      </c>
      <c r="M443" s="106">
        <f t="shared" si="64"/>
        <v>34.49582202484121</v>
      </c>
      <c r="N443" s="23"/>
      <c r="X443" s="100">
        <v>200</v>
      </c>
      <c r="Y443" s="100">
        <v>40</v>
      </c>
      <c r="Z443" s="106">
        <f t="shared" si="65"/>
        <v>34.49582202484121</v>
      </c>
    </row>
    <row r="444" spans="2:26">
      <c r="B444" s="52">
        <v>41658</v>
      </c>
      <c r="C444" s="53">
        <v>8.3333333335758653E-2</v>
      </c>
      <c r="D444" s="97">
        <f t="shared" si="62"/>
        <v>41658.083333333336</v>
      </c>
      <c r="E444" s="29">
        <v>8.3000000000000007</v>
      </c>
      <c r="F444" s="26">
        <f t="shared" si="66"/>
        <v>15.853000000000002</v>
      </c>
      <c r="G444" s="29">
        <v>18.625</v>
      </c>
      <c r="H444" s="26">
        <f t="shared" si="67"/>
        <v>35.573749999999997</v>
      </c>
      <c r="I444" s="29">
        <v>10.324999999999999</v>
      </c>
      <c r="J444" s="26">
        <f t="shared" si="68"/>
        <v>19.720749999999999</v>
      </c>
      <c r="K444" s="18">
        <f t="shared" si="63"/>
        <v>7</v>
      </c>
      <c r="L444" s="106">
        <f t="shared" si="61"/>
        <v>-14.775072024841212</v>
      </c>
      <c r="M444" s="106">
        <f t="shared" si="64"/>
        <v>34.49582202484121</v>
      </c>
      <c r="N444" s="23"/>
      <c r="X444" s="100">
        <v>200</v>
      </c>
      <c r="Y444" s="100">
        <v>40</v>
      </c>
      <c r="Z444" s="106">
        <f t="shared" si="65"/>
        <v>34.49582202484121</v>
      </c>
    </row>
    <row r="445" spans="2:26">
      <c r="B445" s="52">
        <v>41658</v>
      </c>
      <c r="C445" s="53">
        <v>0.125</v>
      </c>
      <c r="D445" s="97">
        <f t="shared" si="62"/>
        <v>41658.125</v>
      </c>
      <c r="E445" s="29">
        <v>9.0474999999999994</v>
      </c>
      <c r="F445" s="26">
        <f t="shared" si="66"/>
        <v>17.280724999999997</v>
      </c>
      <c r="G445" s="29">
        <v>20.532499999999999</v>
      </c>
      <c r="H445" s="26">
        <f t="shared" si="67"/>
        <v>39.217074999999994</v>
      </c>
      <c r="I445" s="29">
        <v>11.48</v>
      </c>
      <c r="J445" s="26">
        <f t="shared" si="68"/>
        <v>21.9268</v>
      </c>
      <c r="K445" s="18">
        <f t="shared" si="63"/>
        <v>7</v>
      </c>
      <c r="L445" s="106">
        <f t="shared" si="61"/>
        <v>-12.56902202484121</v>
      </c>
      <c r="M445" s="106">
        <f t="shared" si="64"/>
        <v>34.49582202484121</v>
      </c>
      <c r="N445" s="23"/>
      <c r="X445" s="100">
        <v>200</v>
      </c>
      <c r="Y445" s="100">
        <v>40</v>
      </c>
      <c r="Z445" s="106">
        <f t="shared" si="65"/>
        <v>34.49582202484121</v>
      </c>
    </row>
    <row r="446" spans="2:26">
      <c r="B446" s="52">
        <v>41658</v>
      </c>
      <c r="C446" s="53">
        <v>0.16666666666424135</v>
      </c>
      <c r="D446" s="97">
        <f t="shared" si="62"/>
        <v>41658.166666666664</v>
      </c>
      <c r="E446" s="29">
        <v>8.4725000000000001</v>
      </c>
      <c r="F446" s="26">
        <f t="shared" si="66"/>
        <v>16.182475</v>
      </c>
      <c r="G446" s="29">
        <v>18.03</v>
      </c>
      <c r="H446" s="26">
        <f t="shared" si="67"/>
        <v>34.4373</v>
      </c>
      <c r="I446" s="29">
        <v>9.5549999999999997</v>
      </c>
      <c r="J446" s="26">
        <f t="shared" si="68"/>
        <v>18.250049999999998</v>
      </c>
      <c r="K446" s="18">
        <f t="shared" si="63"/>
        <v>7</v>
      </c>
      <c r="L446" s="106">
        <f t="shared" si="61"/>
        <v>-16.245772024841212</v>
      </c>
      <c r="M446" s="106">
        <f t="shared" si="64"/>
        <v>34.49582202484121</v>
      </c>
      <c r="N446" s="23"/>
      <c r="X446" s="100">
        <v>200</v>
      </c>
      <c r="Y446" s="100">
        <v>40</v>
      </c>
      <c r="Z446" s="106">
        <f t="shared" si="65"/>
        <v>34.49582202484121</v>
      </c>
    </row>
    <row r="447" spans="2:26">
      <c r="B447" s="52">
        <v>41658</v>
      </c>
      <c r="C447" s="53">
        <v>0.20833333333575865</v>
      </c>
      <c r="D447" s="97">
        <f t="shared" si="62"/>
        <v>41658.208333333336</v>
      </c>
      <c r="E447" s="29">
        <v>8.2725000000000009</v>
      </c>
      <c r="F447" s="26">
        <f t="shared" si="66"/>
        <v>15.800475</v>
      </c>
      <c r="G447" s="29">
        <v>18.9725</v>
      </c>
      <c r="H447" s="26">
        <f t="shared" si="67"/>
        <v>36.237474999999996</v>
      </c>
      <c r="I447" s="29">
        <v>10.702500000000001</v>
      </c>
      <c r="J447" s="26">
        <f t="shared" si="68"/>
        <v>20.441775</v>
      </c>
      <c r="K447" s="18">
        <f t="shared" si="63"/>
        <v>7</v>
      </c>
      <c r="L447" s="106">
        <f t="shared" si="61"/>
        <v>-14.054047024841211</v>
      </c>
      <c r="M447" s="106">
        <f t="shared" si="64"/>
        <v>34.49582202484121</v>
      </c>
      <c r="N447" s="23"/>
      <c r="X447" s="100">
        <v>200</v>
      </c>
      <c r="Y447" s="100">
        <v>40</v>
      </c>
      <c r="Z447" s="106">
        <f t="shared" si="65"/>
        <v>34.49582202484121</v>
      </c>
    </row>
    <row r="448" spans="2:26">
      <c r="B448" s="52">
        <v>41658</v>
      </c>
      <c r="C448" s="53">
        <v>0.25</v>
      </c>
      <c r="D448" s="97">
        <f t="shared" si="62"/>
        <v>41658.25</v>
      </c>
      <c r="E448" s="29">
        <v>34.947499999999998</v>
      </c>
      <c r="F448" s="26">
        <f t="shared" si="66"/>
        <v>66.749724999999998</v>
      </c>
      <c r="G448" s="29">
        <v>56.26</v>
      </c>
      <c r="H448" s="26">
        <f t="shared" si="67"/>
        <v>107.45659999999999</v>
      </c>
      <c r="I448" s="29">
        <v>21.317499999999999</v>
      </c>
      <c r="J448" s="26">
        <f t="shared" si="68"/>
        <v>40.716424999999994</v>
      </c>
      <c r="K448" s="18">
        <f t="shared" si="63"/>
        <v>7</v>
      </c>
      <c r="L448" s="106">
        <f t="shared" si="61"/>
        <v>6.2206029751587835</v>
      </c>
      <c r="M448" s="106">
        <f t="shared" si="64"/>
        <v>34.49582202484121</v>
      </c>
      <c r="N448" s="23"/>
      <c r="X448" s="100">
        <v>200</v>
      </c>
      <c r="Y448" s="100">
        <v>40</v>
      </c>
      <c r="Z448" s="106">
        <f t="shared" si="65"/>
        <v>34.49582202484121</v>
      </c>
    </row>
    <row r="449" spans="2:26">
      <c r="B449" s="52">
        <v>41658</v>
      </c>
      <c r="C449" s="53">
        <v>0.29166666666424135</v>
      </c>
      <c r="D449" s="97">
        <f t="shared" si="62"/>
        <v>41658.291666666664</v>
      </c>
      <c r="E449" s="29">
        <v>21.377500000000001</v>
      </c>
      <c r="F449" s="26">
        <f t="shared" si="66"/>
        <v>40.831025000000004</v>
      </c>
      <c r="G449" s="29">
        <v>39.715000000000003</v>
      </c>
      <c r="H449" s="26">
        <f t="shared" si="67"/>
        <v>75.855649999999997</v>
      </c>
      <c r="I449" s="29">
        <v>18.335000000000001</v>
      </c>
      <c r="J449" s="26">
        <f t="shared" si="68"/>
        <v>35.019849999999998</v>
      </c>
      <c r="K449" s="18">
        <f t="shared" si="63"/>
        <v>7</v>
      </c>
      <c r="L449" s="106">
        <f t="shared" si="61"/>
        <v>0.52402797515878774</v>
      </c>
      <c r="M449" s="106">
        <f t="shared" si="64"/>
        <v>34.49582202484121</v>
      </c>
      <c r="N449" s="23"/>
      <c r="X449" s="100">
        <v>200</v>
      </c>
      <c r="Y449" s="100">
        <v>40</v>
      </c>
      <c r="Z449" s="106">
        <f t="shared" si="65"/>
        <v>34.49582202484121</v>
      </c>
    </row>
    <row r="450" spans="2:26">
      <c r="B450" s="52">
        <v>41658</v>
      </c>
      <c r="C450" s="53">
        <v>0.33333333333575865</v>
      </c>
      <c r="D450" s="97">
        <f t="shared" si="62"/>
        <v>41658.333333333336</v>
      </c>
      <c r="E450" s="29">
        <v>16.34</v>
      </c>
      <c r="F450" s="26">
        <f t="shared" si="66"/>
        <v>31.209399999999999</v>
      </c>
      <c r="G450" s="29">
        <v>30.247499999999999</v>
      </c>
      <c r="H450" s="26">
        <f t="shared" si="67"/>
        <v>57.772724999999994</v>
      </c>
      <c r="I450" s="29">
        <v>13.91</v>
      </c>
      <c r="J450" s="26">
        <f t="shared" si="68"/>
        <v>26.568099999999998</v>
      </c>
      <c r="K450" s="18">
        <f t="shared" si="63"/>
        <v>7</v>
      </c>
      <c r="L450" s="106">
        <f t="shared" si="61"/>
        <v>-7.9277220248412128</v>
      </c>
      <c r="M450" s="106">
        <f t="shared" si="64"/>
        <v>34.49582202484121</v>
      </c>
      <c r="N450" s="23"/>
      <c r="X450" s="100">
        <v>200</v>
      </c>
      <c r="Y450" s="100">
        <v>40</v>
      </c>
      <c r="Z450" s="106">
        <f t="shared" si="65"/>
        <v>34.49582202484121</v>
      </c>
    </row>
    <row r="451" spans="2:26">
      <c r="B451" s="52">
        <v>41658</v>
      </c>
      <c r="C451" s="53">
        <v>0.375</v>
      </c>
      <c r="D451" s="97">
        <f t="shared" si="62"/>
        <v>41658.375</v>
      </c>
      <c r="E451" s="29">
        <v>18.16</v>
      </c>
      <c r="F451" s="26">
        <f t="shared" si="66"/>
        <v>34.685600000000001</v>
      </c>
      <c r="G451" s="29">
        <v>34.225000000000001</v>
      </c>
      <c r="H451" s="26">
        <f t="shared" si="67"/>
        <v>65.369749999999996</v>
      </c>
      <c r="I451" s="29">
        <v>16.065000000000001</v>
      </c>
      <c r="J451" s="26">
        <f t="shared" si="68"/>
        <v>30.684150000000002</v>
      </c>
      <c r="K451" s="18">
        <f t="shared" si="63"/>
        <v>7</v>
      </c>
      <c r="L451" s="106">
        <f t="shared" si="61"/>
        <v>-3.8116720248412079</v>
      </c>
      <c r="M451" s="106">
        <f t="shared" si="64"/>
        <v>34.49582202484121</v>
      </c>
      <c r="N451" s="23"/>
      <c r="X451" s="100">
        <v>200</v>
      </c>
      <c r="Y451" s="100">
        <v>40</v>
      </c>
      <c r="Z451" s="106">
        <f t="shared" si="65"/>
        <v>34.49582202484121</v>
      </c>
    </row>
    <row r="452" spans="2:26">
      <c r="B452" s="52">
        <v>41658</v>
      </c>
      <c r="C452" s="53">
        <v>0.41666666666424135</v>
      </c>
      <c r="D452" s="97">
        <f t="shared" si="62"/>
        <v>41658.416666666664</v>
      </c>
      <c r="E452" s="29">
        <v>20.2225</v>
      </c>
      <c r="F452" s="26">
        <f t="shared" si="66"/>
        <v>38.624974999999999</v>
      </c>
      <c r="G452" s="29">
        <v>36.487499999999997</v>
      </c>
      <c r="H452" s="26">
        <f t="shared" si="67"/>
        <v>69.691124999999985</v>
      </c>
      <c r="I452" s="29">
        <v>16.262499999999999</v>
      </c>
      <c r="J452" s="26">
        <f t="shared" si="68"/>
        <v>31.061374999999998</v>
      </c>
      <c r="K452" s="18">
        <f t="shared" si="63"/>
        <v>7</v>
      </c>
      <c r="L452" s="106">
        <f t="shared" si="61"/>
        <v>-3.4344470248412122</v>
      </c>
      <c r="M452" s="106">
        <f t="shared" si="64"/>
        <v>34.49582202484121</v>
      </c>
      <c r="N452" s="23"/>
      <c r="X452" s="100">
        <v>200</v>
      </c>
      <c r="Y452" s="100">
        <v>40</v>
      </c>
      <c r="Z452" s="106">
        <f t="shared" si="65"/>
        <v>34.49582202484121</v>
      </c>
    </row>
    <row r="453" spans="2:26">
      <c r="B453" s="52">
        <v>41658</v>
      </c>
      <c r="C453" s="53">
        <v>0.45833333333575865</v>
      </c>
      <c r="D453" s="97">
        <f t="shared" si="62"/>
        <v>41658.458333333336</v>
      </c>
      <c r="E453" s="29">
        <v>23.425000000000001</v>
      </c>
      <c r="F453" s="26">
        <f t="shared" si="66"/>
        <v>44.741749999999996</v>
      </c>
      <c r="G453" s="29">
        <v>43.12</v>
      </c>
      <c r="H453" s="26">
        <f t="shared" si="67"/>
        <v>82.359199999999987</v>
      </c>
      <c r="I453" s="29">
        <v>19.692499999999999</v>
      </c>
      <c r="J453" s="26">
        <f t="shared" si="68"/>
        <v>37.612674999999996</v>
      </c>
      <c r="K453" s="18">
        <f t="shared" si="63"/>
        <v>7</v>
      </c>
      <c r="L453" s="106">
        <f t="shared" si="61"/>
        <v>3.1168529751587855</v>
      </c>
      <c r="M453" s="106">
        <f t="shared" si="64"/>
        <v>34.49582202484121</v>
      </c>
      <c r="N453" s="23"/>
      <c r="X453" s="100">
        <v>200</v>
      </c>
      <c r="Y453" s="100">
        <v>40</v>
      </c>
      <c r="Z453" s="106">
        <f t="shared" si="65"/>
        <v>34.49582202484121</v>
      </c>
    </row>
    <row r="454" spans="2:26">
      <c r="B454" s="52">
        <v>41658</v>
      </c>
      <c r="C454" s="53">
        <v>0.5</v>
      </c>
      <c r="D454" s="97">
        <f t="shared" si="62"/>
        <v>41658.5</v>
      </c>
      <c r="E454" s="29">
        <v>23.61</v>
      </c>
      <c r="F454" s="26">
        <f t="shared" si="66"/>
        <v>45.095099999999995</v>
      </c>
      <c r="G454" s="29">
        <v>44.057499999999997</v>
      </c>
      <c r="H454" s="26">
        <f t="shared" si="67"/>
        <v>84.149824999999993</v>
      </c>
      <c r="I454" s="29">
        <v>20.445</v>
      </c>
      <c r="J454" s="26">
        <f t="shared" si="68"/>
        <v>39.049949999999995</v>
      </c>
      <c r="K454" s="18">
        <f t="shared" si="63"/>
        <v>7</v>
      </c>
      <c r="L454" s="106">
        <f t="shared" si="61"/>
        <v>4.5541279751587851</v>
      </c>
      <c r="M454" s="106">
        <f t="shared" si="64"/>
        <v>34.49582202484121</v>
      </c>
      <c r="N454" s="23"/>
      <c r="X454" s="100">
        <v>200</v>
      </c>
      <c r="Y454" s="100">
        <v>40</v>
      </c>
      <c r="Z454" s="106">
        <f t="shared" si="65"/>
        <v>34.49582202484121</v>
      </c>
    </row>
    <row r="455" spans="2:26">
      <c r="B455" s="52">
        <v>41658</v>
      </c>
      <c r="C455" s="53">
        <v>0.54166666666424135</v>
      </c>
      <c r="D455" s="97">
        <f t="shared" si="62"/>
        <v>41658.541666666664</v>
      </c>
      <c r="E455" s="29">
        <v>25.8</v>
      </c>
      <c r="F455" s="26">
        <f t="shared" si="66"/>
        <v>49.277999999999999</v>
      </c>
      <c r="G455" s="29">
        <v>48.5075</v>
      </c>
      <c r="H455" s="26">
        <f t="shared" si="67"/>
        <v>92.64932499999999</v>
      </c>
      <c r="I455" s="29">
        <v>22.71</v>
      </c>
      <c r="J455" s="26">
        <f t="shared" si="68"/>
        <v>43.376100000000001</v>
      </c>
      <c r="K455" s="18">
        <f t="shared" si="63"/>
        <v>7</v>
      </c>
      <c r="L455" s="106">
        <f t="shared" si="61"/>
        <v>8.8802779751587906</v>
      </c>
      <c r="M455" s="106">
        <f t="shared" si="64"/>
        <v>34.49582202484121</v>
      </c>
      <c r="N455" s="23"/>
      <c r="X455" s="100">
        <v>200</v>
      </c>
      <c r="Y455" s="100">
        <v>40</v>
      </c>
      <c r="Z455" s="106">
        <f t="shared" si="65"/>
        <v>34.49582202484121</v>
      </c>
    </row>
    <row r="456" spans="2:26">
      <c r="B456" s="52">
        <v>41658</v>
      </c>
      <c r="C456" s="53">
        <v>0.58333333333575865</v>
      </c>
      <c r="D456" s="97">
        <f t="shared" si="62"/>
        <v>41658.583333333336</v>
      </c>
      <c r="E456" s="29">
        <v>22.977499999999999</v>
      </c>
      <c r="F456" s="26">
        <f t="shared" si="66"/>
        <v>43.887024999999994</v>
      </c>
      <c r="G456" s="29">
        <v>43.6175</v>
      </c>
      <c r="H456" s="26">
        <f t="shared" si="67"/>
        <v>83.30942499999999</v>
      </c>
      <c r="I456" s="29">
        <v>20.64</v>
      </c>
      <c r="J456" s="26">
        <f t="shared" si="68"/>
        <v>39.422399999999996</v>
      </c>
      <c r="K456" s="18">
        <f t="shared" si="63"/>
        <v>7</v>
      </c>
      <c r="L456" s="106">
        <f t="shared" si="61"/>
        <v>4.9265779751587857</v>
      </c>
      <c r="M456" s="106">
        <f t="shared" si="64"/>
        <v>34.49582202484121</v>
      </c>
      <c r="N456" s="23"/>
      <c r="X456" s="100">
        <v>200</v>
      </c>
      <c r="Y456" s="100">
        <v>40</v>
      </c>
      <c r="Z456" s="106">
        <f t="shared" si="65"/>
        <v>34.49582202484121</v>
      </c>
    </row>
    <row r="457" spans="2:26">
      <c r="B457" s="52">
        <v>41658</v>
      </c>
      <c r="C457" s="53">
        <v>0.625</v>
      </c>
      <c r="D457" s="97">
        <f t="shared" si="62"/>
        <v>41658.625</v>
      </c>
      <c r="E457" s="29">
        <v>29.52</v>
      </c>
      <c r="F457" s="26">
        <f t="shared" si="66"/>
        <v>56.383199999999995</v>
      </c>
      <c r="G457" s="29">
        <v>55.55</v>
      </c>
      <c r="H457" s="26">
        <f t="shared" si="67"/>
        <v>106.1005</v>
      </c>
      <c r="I457" s="29">
        <v>26.03</v>
      </c>
      <c r="J457" s="26">
        <f t="shared" si="68"/>
        <v>49.717300000000002</v>
      </c>
      <c r="K457" s="18">
        <f t="shared" si="63"/>
        <v>7</v>
      </c>
      <c r="L457" s="106">
        <f t="shared" si="61"/>
        <v>15.221477975158791</v>
      </c>
      <c r="M457" s="106">
        <f t="shared" si="64"/>
        <v>34.49582202484121</v>
      </c>
      <c r="N457" s="23"/>
      <c r="X457" s="100">
        <v>200</v>
      </c>
      <c r="Y457" s="100">
        <v>40</v>
      </c>
      <c r="Z457" s="106">
        <f t="shared" si="65"/>
        <v>34.49582202484121</v>
      </c>
    </row>
    <row r="458" spans="2:26">
      <c r="B458" s="52">
        <v>41658</v>
      </c>
      <c r="C458" s="53">
        <v>0.66666666666424135</v>
      </c>
      <c r="D458" s="97">
        <f t="shared" si="62"/>
        <v>41658.666666666664</v>
      </c>
      <c r="E458" s="29">
        <v>74.5625</v>
      </c>
      <c r="F458" s="26">
        <f t="shared" si="66"/>
        <v>142.41437500000001</v>
      </c>
      <c r="G458" s="29">
        <v>118.8325</v>
      </c>
      <c r="H458" s="26">
        <f t="shared" si="67"/>
        <v>226.97007499999998</v>
      </c>
      <c r="I458" s="29">
        <v>44.267499999999998</v>
      </c>
      <c r="J458" s="26">
        <f t="shared" si="68"/>
        <v>84.550924999999992</v>
      </c>
      <c r="K458" s="18">
        <f t="shared" si="63"/>
        <v>7</v>
      </c>
      <c r="L458" s="106">
        <f t="shared" ref="L458:L521" si="69">IF(J458="",NA(),J458-(AVERAGE($J$10:$J$8769)))</f>
        <v>50.055102975158782</v>
      </c>
      <c r="M458" s="106">
        <f t="shared" si="64"/>
        <v>34.49582202484121</v>
      </c>
      <c r="N458" s="23"/>
      <c r="X458" s="100">
        <v>200</v>
      </c>
      <c r="Y458" s="100">
        <v>40</v>
      </c>
      <c r="Z458" s="106">
        <f t="shared" si="65"/>
        <v>34.49582202484121</v>
      </c>
    </row>
    <row r="459" spans="2:26">
      <c r="B459" s="52">
        <v>41658</v>
      </c>
      <c r="C459" s="53">
        <v>0.70833333333575865</v>
      </c>
      <c r="D459" s="97">
        <f t="shared" ref="D459:D522" si="70">B459+C459</f>
        <v>41658.708333333336</v>
      </c>
      <c r="E459" s="29">
        <v>68.319999999999993</v>
      </c>
      <c r="F459" s="26">
        <f t="shared" si="66"/>
        <v>130.49119999999999</v>
      </c>
      <c r="G459" s="29">
        <v>113.7225</v>
      </c>
      <c r="H459" s="26">
        <f t="shared" si="67"/>
        <v>217.20997499999999</v>
      </c>
      <c r="I459" s="29">
        <v>45.402500000000003</v>
      </c>
      <c r="J459" s="26">
        <f t="shared" si="68"/>
        <v>86.718775000000008</v>
      </c>
      <c r="K459" s="18">
        <f t="shared" ref="K459:K522" si="71">WEEKDAY(D459,2)</f>
        <v>7</v>
      </c>
      <c r="L459" s="106">
        <f t="shared" si="69"/>
        <v>52.222952975158798</v>
      </c>
      <c r="M459" s="106">
        <f t="shared" ref="M459:M522" si="72">$U$11</f>
        <v>34.49582202484121</v>
      </c>
      <c r="N459" s="23"/>
      <c r="X459" s="100">
        <v>200</v>
      </c>
      <c r="Y459" s="100">
        <v>40</v>
      </c>
      <c r="Z459" s="106">
        <f t="shared" ref="Z459:Z522" si="73">$U$11</f>
        <v>34.49582202484121</v>
      </c>
    </row>
    <row r="460" spans="2:26">
      <c r="B460" s="52">
        <v>41658</v>
      </c>
      <c r="C460" s="53">
        <v>0.75</v>
      </c>
      <c r="D460" s="97">
        <f t="shared" si="70"/>
        <v>41658.75</v>
      </c>
      <c r="E460" s="29">
        <v>47.91</v>
      </c>
      <c r="F460" s="26">
        <f t="shared" si="66"/>
        <v>91.508099999999985</v>
      </c>
      <c r="G460" s="29">
        <v>82.452500000000001</v>
      </c>
      <c r="H460" s="26">
        <f t="shared" si="67"/>
        <v>157.484275</v>
      </c>
      <c r="I460" s="29">
        <v>34.542499999999997</v>
      </c>
      <c r="J460" s="26">
        <f t="shared" si="68"/>
        <v>65.976174999999998</v>
      </c>
      <c r="K460" s="18">
        <f t="shared" si="71"/>
        <v>7</v>
      </c>
      <c r="L460" s="106">
        <f t="shared" si="69"/>
        <v>31.480352975158787</v>
      </c>
      <c r="M460" s="106">
        <f t="shared" si="72"/>
        <v>34.49582202484121</v>
      </c>
      <c r="N460" s="23"/>
      <c r="X460" s="100">
        <v>200</v>
      </c>
      <c r="Y460" s="100">
        <v>40</v>
      </c>
      <c r="Z460" s="106">
        <f t="shared" si="73"/>
        <v>34.49582202484121</v>
      </c>
    </row>
    <row r="461" spans="2:26">
      <c r="B461" s="52">
        <v>41658</v>
      </c>
      <c r="C461" s="53">
        <v>0.79166666666424135</v>
      </c>
      <c r="D461" s="97">
        <f t="shared" si="70"/>
        <v>41658.791666666664</v>
      </c>
      <c r="E461" s="29">
        <v>68.075000000000003</v>
      </c>
      <c r="F461" s="26">
        <f t="shared" si="66"/>
        <v>130.02324999999999</v>
      </c>
      <c r="G461" s="29">
        <v>108.8925</v>
      </c>
      <c r="H461" s="26">
        <f t="shared" si="67"/>
        <v>207.98467499999998</v>
      </c>
      <c r="I461" s="29">
        <v>40.82</v>
      </c>
      <c r="J461" s="26">
        <f t="shared" si="68"/>
        <v>77.966200000000001</v>
      </c>
      <c r="K461" s="18">
        <f t="shared" si="71"/>
        <v>7</v>
      </c>
      <c r="L461" s="106">
        <f t="shared" si="69"/>
        <v>43.47037797515879</v>
      </c>
      <c r="M461" s="106">
        <f t="shared" si="72"/>
        <v>34.49582202484121</v>
      </c>
      <c r="N461" s="23"/>
      <c r="X461" s="100">
        <v>200</v>
      </c>
      <c r="Y461" s="100">
        <v>40</v>
      </c>
      <c r="Z461" s="106">
        <f t="shared" si="73"/>
        <v>34.49582202484121</v>
      </c>
    </row>
    <row r="462" spans="2:26">
      <c r="B462" s="52">
        <v>41658</v>
      </c>
      <c r="C462" s="53">
        <v>0.83333333333575865</v>
      </c>
      <c r="D462" s="97">
        <f t="shared" si="70"/>
        <v>41658.833333333336</v>
      </c>
      <c r="E462" s="29">
        <v>42.292499999999997</v>
      </c>
      <c r="F462" s="26">
        <f t="shared" si="66"/>
        <v>80.778674999999993</v>
      </c>
      <c r="G462" s="29">
        <v>74.077500000000001</v>
      </c>
      <c r="H462" s="26">
        <f t="shared" si="67"/>
        <v>141.48802499999999</v>
      </c>
      <c r="I462" s="29">
        <v>31.785</v>
      </c>
      <c r="J462" s="26">
        <f t="shared" si="68"/>
        <v>60.709350000000001</v>
      </c>
      <c r="K462" s="18">
        <f t="shared" si="71"/>
        <v>7</v>
      </c>
      <c r="L462" s="106">
        <f t="shared" si="69"/>
        <v>26.21352797515879</v>
      </c>
      <c r="M462" s="106">
        <f t="shared" si="72"/>
        <v>34.49582202484121</v>
      </c>
      <c r="N462" s="23"/>
      <c r="X462" s="100">
        <v>200</v>
      </c>
      <c r="Y462" s="100">
        <v>40</v>
      </c>
      <c r="Z462" s="106">
        <f t="shared" si="73"/>
        <v>34.49582202484121</v>
      </c>
    </row>
    <row r="463" spans="2:26">
      <c r="B463" s="52">
        <v>41658</v>
      </c>
      <c r="C463" s="53">
        <v>0.875</v>
      </c>
      <c r="D463" s="97">
        <f t="shared" si="70"/>
        <v>41658.875</v>
      </c>
      <c r="E463" s="29">
        <v>16.322500000000002</v>
      </c>
      <c r="F463" s="26">
        <f t="shared" si="66"/>
        <v>31.175975000000001</v>
      </c>
      <c r="G463" s="29">
        <v>37.515000000000001</v>
      </c>
      <c r="H463" s="26">
        <f t="shared" si="67"/>
        <v>71.653649999999999</v>
      </c>
      <c r="I463" s="29">
        <v>21.195</v>
      </c>
      <c r="J463" s="26">
        <f t="shared" si="68"/>
        <v>40.48245</v>
      </c>
      <c r="K463" s="18">
        <f t="shared" si="71"/>
        <v>7</v>
      </c>
      <c r="L463" s="106">
        <f t="shared" si="69"/>
        <v>5.9866279751587896</v>
      </c>
      <c r="M463" s="106">
        <f t="shared" si="72"/>
        <v>34.49582202484121</v>
      </c>
      <c r="N463" s="23"/>
      <c r="X463" s="100">
        <v>200</v>
      </c>
      <c r="Y463" s="100">
        <v>40</v>
      </c>
      <c r="Z463" s="106">
        <f t="shared" si="73"/>
        <v>34.49582202484121</v>
      </c>
    </row>
    <row r="464" spans="2:26">
      <c r="B464" s="52">
        <v>41658</v>
      </c>
      <c r="C464" s="53">
        <v>0.91666666666424135</v>
      </c>
      <c r="D464" s="97">
        <f t="shared" si="70"/>
        <v>41658.916666666664</v>
      </c>
      <c r="E464" s="29">
        <v>16.045000000000002</v>
      </c>
      <c r="F464" s="26">
        <f t="shared" si="66"/>
        <v>30.645950000000003</v>
      </c>
      <c r="G464" s="29">
        <v>38.427500000000002</v>
      </c>
      <c r="H464" s="26">
        <f t="shared" si="67"/>
        <v>73.396524999999997</v>
      </c>
      <c r="I464" s="29">
        <v>22.385000000000002</v>
      </c>
      <c r="J464" s="26">
        <f t="shared" si="68"/>
        <v>42.75535</v>
      </c>
      <c r="K464" s="18">
        <f t="shared" si="71"/>
        <v>7</v>
      </c>
      <c r="L464" s="106">
        <f t="shared" si="69"/>
        <v>8.2595279751587896</v>
      </c>
      <c r="M464" s="106">
        <f t="shared" si="72"/>
        <v>34.49582202484121</v>
      </c>
      <c r="N464" s="23"/>
      <c r="X464" s="100">
        <v>200</v>
      </c>
      <c r="Y464" s="100">
        <v>40</v>
      </c>
      <c r="Z464" s="106">
        <f t="shared" si="73"/>
        <v>34.49582202484121</v>
      </c>
    </row>
    <row r="465" spans="2:26">
      <c r="B465" s="52">
        <v>41658</v>
      </c>
      <c r="C465" s="53">
        <v>0.95833333333575865</v>
      </c>
      <c r="D465" s="97">
        <f t="shared" si="70"/>
        <v>41658.958333333336</v>
      </c>
      <c r="E465" s="29">
        <v>23.7075</v>
      </c>
      <c r="F465" s="26">
        <f t="shared" si="66"/>
        <v>45.281324999999995</v>
      </c>
      <c r="G465" s="29">
        <v>52.7575</v>
      </c>
      <c r="H465" s="26">
        <f t="shared" si="67"/>
        <v>100.766825</v>
      </c>
      <c r="I465" s="29">
        <v>29.05</v>
      </c>
      <c r="J465" s="26">
        <f t="shared" si="68"/>
        <v>55.485500000000002</v>
      </c>
      <c r="K465" s="18">
        <f t="shared" si="71"/>
        <v>7</v>
      </c>
      <c r="L465" s="106">
        <f t="shared" si="69"/>
        <v>20.989677975158791</v>
      </c>
      <c r="M465" s="106">
        <f t="shared" si="72"/>
        <v>34.49582202484121</v>
      </c>
      <c r="N465" s="23"/>
      <c r="X465" s="100">
        <v>200</v>
      </c>
      <c r="Y465" s="100">
        <v>40</v>
      </c>
      <c r="Z465" s="106">
        <f t="shared" si="73"/>
        <v>34.49582202484121</v>
      </c>
    </row>
    <row r="466" spans="2:26">
      <c r="B466" s="52">
        <v>41659</v>
      </c>
      <c r="C466" s="53">
        <v>0</v>
      </c>
      <c r="D466" s="97">
        <f t="shared" si="70"/>
        <v>41659</v>
      </c>
      <c r="E466" s="29">
        <v>20.172499999999999</v>
      </c>
      <c r="F466" s="26">
        <f t="shared" si="66"/>
        <v>38.529474999999998</v>
      </c>
      <c r="G466" s="29">
        <v>46.174999999999997</v>
      </c>
      <c r="H466" s="26">
        <f t="shared" si="67"/>
        <v>88.194249999999997</v>
      </c>
      <c r="I466" s="29">
        <v>25.995000000000001</v>
      </c>
      <c r="J466" s="26">
        <f t="shared" si="68"/>
        <v>49.650449999999999</v>
      </c>
      <c r="K466" s="18">
        <f t="shared" si="71"/>
        <v>1</v>
      </c>
      <c r="L466" s="106">
        <f t="shared" si="69"/>
        <v>15.154627975158789</v>
      </c>
      <c r="M466" s="106">
        <f t="shared" si="72"/>
        <v>34.49582202484121</v>
      </c>
      <c r="N466" s="23"/>
      <c r="X466" s="100">
        <v>200</v>
      </c>
      <c r="Y466" s="100">
        <v>40</v>
      </c>
      <c r="Z466" s="106">
        <f t="shared" si="73"/>
        <v>34.49582202484121</v>
      </c>
    </row>
    <row r="467" spans="2:26">
      <c r="B467" s="52">
        <v>41659</v>
      </c>
      <c r="C467" s="53">
        <v>4.1666666664241347E-2</v>
      </c>
      <c r="D467" s="97">
        <f t="shared" si="70"/>
        <v>41659.041666666664</v>
      </c>
      <c r="E467" s="29">
        <v>9.59</v>
      </c>
      <c r="F467" s="26">
        <f t="shared" si="66"/>
        <v>18.3169</v>
      </c>
      <c r="G467" s="29">
        <v>25.92</v>
      </c>
      <c r="H467" s="26">
        <f t="shared" si="67"/>
        <v>49.507200000000005</v>
      </c>
      <c r="I467" s="29">
        <v>16.329999999999998</v>
      </c>
      <c r="J467" s="26">
        <f t="shared" si="68"/>
        <v>31.190299999999997</v>
      </c>
      <c r="K467" s="18">
        <f t="shared" si="71"/>
        <v>1</v>
      </c>
      <c r="L467" s="106">
        <f t="shared" si="69"/>
        <v>-3.3055220248412134</v>
      </c>
      <c r="M467" s="106">
        <f t="shared" si="72"/>
        <v>34.49582202484121</v>
      </c>
      <c r="N467" s="23"/>
      <c r="X467" s="100">
        <v>200</v>
      </c>
      <c r="Y467" s="100">
        <v>40</v>
      </c>
      <c r="Z467" s="106">
        <f t="shared" si="73"/>
        <v>34.49582202484121</v>
      </c>
    </row>
    <row r="468" spans="2:26">
      <c r="B468" s="52">
        <v>41659</v>
      </c>
      <c r="C468" s="53">
        <v>8.3333333335758653E-2</v>
      </c>
      <c r="D468" s="97">
        <f t="shared" si="70"/>
        <v>41659.083333333336</v>
      </c>
      <c r="E468" s="29">
        <v>30.287500000000001</v>
      </c>
      <c r="F468" s="26">
        <f t="shared" si="66"/>
        <v>57.849125000000001</v>
      </c>
      <c r="G468" s="29">
        <v>50.265000000000001</v>
      </c>
      <c r="H468" s="26">
        <f t="shared" si="67"/>
        <v>96.006149999999991</v>
      </c>
      <c r="I468" s="29">
        <v>19.977499999999999</v>
      </c>
      <c r="J468" s="26">
        <f t="shared" si="68"/>
        <v>38.157024999999997</v>
      </c>
      <c r="K468" s="18">
        <f t="shared" si="71"/>
        <v>1</v>
      </c>
      <c r="L468" s="106">
        <f t="shared" si="69"/>
        <v>3.6612029751587869</v>
      </c>
      <c r="M468" s="106">
        <f t="shared" si="72"/>
        <v>34.49582202484121</v>
      </c>
      <c r="N468" s="23"/>
      <c r="X468" s="100">
        <v>200</v>
      </c>
      <c r="Y468" s="100">
        <v>40</v>
      </c>
      <c r="Z468" s="106">
        <f t="shared" si="73"/>
        <v>34.49582202484121</v>
      </c>
    </row>
    <row r="469" spans="2:26">
      <c r="B469" s="52">
        <v>41659</v>
      </c>
      <c r="C469" s="53">
        <v>0.125</v>
      </c>
      <c r="D469" s="97">
        <f t="shared" si="70"/>
        <v>41659.125</v>
      </c>
      <c r="E469" s="29">
        <v>28.427499999999998</v>
      </c>
      <c r="F469" s="26">
        <f t="shared" si="66"/>
        <v>54.296524999999995</v>
      </c>
      <c r="G469" s="29">
        <v>50.57</v>
      </c>
      <c r="H469" s="26">
        <f t="shared" si="67"/>
        <v>96.588700000000003</v>
      </c>
      <c r="I469" s="29">
        <v>22.145</v>
      </c>
      <c r="J469" s="26">
        <f t="shared" si="68"/>
        <v>42.296949999999995</v>
      </c>
      <c r="K469" s="18">
        <f t="shared" si="71"/>
        <v>1</v>
      </c>
      <c r="L469" s="106">
        <f t="shared" si="69"/>
        <v>7.801127975158785</v>
      </c>
      <c r="M469" s="106">
        <f t="shared" si="72"/>
        <v>34.49582202484121</v>
      </c>
      <c r="N469" s="23"/>
      <c r="X469" s="100">
        <v>200</v>
      </c>
      <c r="Y469" s="100">
        <v>40</v>
      </c>
      <c r="Z469" s="106">
        <f t="shared" si="73"/>
        <v>34.49582202484121</v>
      </c>
    </row>
    <row r="470" spans="2:26">
      <c r="B470" s="52">
        <v>41659</v>
      </c>
      <c r="C470" s="53">
        <v>0.16666666666424135</v>
      </c>
      <c r="D470" s="97">
        <f t="shared" si="70"/>
        <v>41659.166666666664</v>
      </c>
      <c r="E470" s="29">
        <v>42.71</v>
      </c>
      <c r="F470" s="26">
        <f t="shared" si="66"/>
        <v>81.576099999999997</v>
      </c>
      <c r="G470" s="29">
        <v>64.02</v>
      </c>
      <c r="H470" s="26">
        <f t="shared" si="67"/>
        <v>122.27819999999998</v>
      </c>
      <c r="I470" s="29">
        <v>21.315000000000001</v>
      </c>
      <c r="J470" s="26">
        <f t="shared" si="68"/>
        <v>40.711649999999999</v>
      </c>
      <c r="K470" s="18">
        <f t="shared" si="71"/>
        <v>1</v>
      </c>
      <c r="L470" s="106">
        <f t="shared" si="69"/>
        <v>6.2158279751587884</v>
      </c>
      <c r="M470" s="106">
        <f t="shared" si="72"/>
        <v>34.49582202484121</v>
      </c>
      <c r="N470" s="23"/>
      <c r="X470" s="100">
        <v>200</v>
      </c>
      <c r="Y470" s="100">
        <v>40</v>
      </c>
      <c r="Z470" s="106">
        <f t="shared" si="73"/>
        <v>34.49582202484121</v>
      </c>
    </row>
    <row r="471" spans="2:26">
      <c r="B471" s="52">
        <v>41659</v>
      </c>
      <c r="C471" s="53">
        <v>0.20833333333575865</v>
      </c>
      <c r="D471" s="97">
        <f t="shared" si="70"/>
        <v>41659.208333333336</v>
      </c>
      <c r="E471" s="29">
        <v>77.504999999999995</v>
      </c>
      <c r="F471" s="26">
        <f t="shared" si="66"/>
        <v>148.03455</v>
      </c>
      <c r="G471" s="29">
        <v>100.5675</v>
      </c>
      <c r="H471" s="26">
        <f t="shared" si="67"/>
        <v>192.08392499999999</v>
      </c>
      <c r="I471" s="29">
        <v>23.057500000000001</v>
      </c>
      <c r="J471" s="26">
        <f t="shared" si="68"/>
        <v>44.039825</v>
      </c>
      <c r="K471" s="18">
        <f t="shared" si="71"/>
        <v>1</v>
      </c>
      <c r="L471" s="106">
        <f t="shared" si="69"/>
        <v>9.54400297515879</v>
      </c>
      <c r="M471" s="106">
        <f t="shared" si="72"/>
        <v>34.49582202484121</v>
      </c>
      <c r="N471" s="23"/>
      <c r="X471" s="100">
        <v>200</v>
      </c>
      <c r="Y471" s="100">
        <v>40</v>
      </c>
      <c r="Z471" s="106">
        <f t="shared" si="73"/>
        <v>34.49582202484121</v>
      </c>
    </row>
    <row r="472" spans="2:26">
      <c r="B472" s="52">
        <v>41659</v>
      </c>
      <c r="C472" s="53">
        <v>0.25</v>
      </c>
      <c r="D472" s="97">
        <f t="shared" si="70"/>
        <v>41659.25</v>
      </c>
      <c r="E472" s="29">
        <v>115.08499999999999</v>
      </c>
      <c r="F472" s="26">
        <f t="shared" si="66"/>
        <v>219.81234999999998</v>
      </c>
      <c r="G472" s="29">
        <v>146.89500000000001</v>
      </c>
      <c r="H472" s="26">
        <f t="shared" si="67"/>
        <v>280.56945000000002</v>
      </c>
      <c r="I472" s="29">
        <v>31.81</v>
      </c>
      <c r="J472" s="26">
        <f t="shared" si="68"/>
        <v>60.757099999999994</v>
      </c>
      <c r="K472" s="18">
        <f t="shared" si="71"/>
        <v>1</v>
      </c>
      <c r="L472" s="106">
        <f t="shared" si="69"/>
        <v>26.261277975158784</v>
      </c>
      <c r="M472" s="106">
        <f t="shared" si="72"/>
        <v>34.49582202484121</v>
      </c>
      <c r="N472" s="23"/>
      <c r="X472" s="100">
        <v>200</v>
      </c>
      <c r="Y472" s="100">
        <v>40</v>
      </c>
      <c r="Z472" s="106">
        <f t="shared" si="73"/>
        <v>34.49582202484121</v>
      </c>
    </row>
    <row r="473" spans="2:26">
      <c r="B473" s="52">
        <v>41659</v>
      </c>
      <c r="C473" s="53">
        <v>0.29166666666424135</v>
      </c>
      <c r="D473" s="97">
        <f t="shared" si="70"/>
        <v>41659.291666666664</v>
      </c>
      <c r="E473" s="29">
        <v>167.08500000000001</v>
      </c>
      <c r="F473" s="26">
        <f t="shared" si="66"/>
        <v>319.13234999999997</v>
      </c>
      <c r="G473" s="29">
        <v>217.535</v>
      </c>
      <c r="H473" s="26">
        <f t="shared" si="67"/>
        <v>415.49185</v>
      </c>
      <c r="I473" s="29">
        <v>50.447499999999998</v>
      </c>
      <c r="J473" s="26">
        <f t="shared" si="68"/>
        <v>96.354724999999988</v>
      </c>
      <c r="K473" s="18">
        <f t="shared" si="71"/>
        <v>1</v>
      </c>
      <c r="L473" s="106">
        <f t="shared" si="69"/>
        <v>61.858902975158777</v>
      </c>
      <c r="M473" s="106">
        <f t="shared" si="72"/>
        <v>34.49582202484121</v>
      </c>
      <c r="N473" s="23"/>
      <c r="X473" s="100">
        <v>200</v>
      </c>
      <c r="Y473" s="100">
        <v>40</v>
      </c>
      <c r="Z473" s="106">
        <f t="shared" si="73"/>
        <v>34.49582202484121</v>
      </c>
    </row>
    <row r="474" spans="2:26">
      <c r="B474" s="52">
        <v>41659</v>
      </c>
      <c r="C474" s="53">
        <v>0.33333333333575865</v>
      </c>
      <c r="D474" s="97">
        <f t="shared" si="70"/>
        <v>41659.333333333336</v>
      </c>
      <c r="E474" s="29">
        <v>235.14750000000001</v>
      </c>
      <c r="F474" s="26">
        <f t="shared" si="66"/>
        <v>449.13172500000002</v>
      </c>
      <c r="G474" s="29">
        <v>296.16250000000002</v>
      </c>
      <c r="H474" s="26">
        <f t="shared" si="67"/>
        <v>565.67037500000004</v>
      </c>
      <c r="I474" s="29">
        <v>61.017499999999998</v>
      </c>
      <c r="J474" s="26">
        <f t="shared" si="68"/>
        <v>116.54342499999998</v>
      </c>
      <c r="K474" s="18">
        <f t="shared" si="71"/>
        <v>1</v>
      </c>
      <c r="L474" s="106">
        <f t="shared" si="69"/>
        <v>82.047602975158782</v>
      </c>
      <c r="M474" s="106">
        <f t="shared" si="72"/>
        <v>34.49582202484121</v>
      </c>
      <c r="N474" s="23"/>
      <c r="X474" s="100">
        <v>200</v>
      </c>
      <c r="Y474" s="100">
        <v>40</v>
      </c>
      <c r="Z474" s="106">
        <f t="shared" si="73"/>
        <v>34.49582202484121</v>
      </c>
    </row>
    <row r="475" spans="2:26">
      <c r="B475" s="52">
        <v>41659</v>
      </c>
      <c r="C475" s="53">
        <v>0.375</v>
      </c>
      <c r="D475" s="97">
        <f t="shared" si="70"/>
        <v>41659.375</v>
      </c>
      <c r="E475" s="29">
        <v>301.70249999999999</v>
      </c>
      <c r="F475" s="26">
        <f t="shared" si="66"/>
        <v>576.25177499999995</v>
      </c>
      <c r="G475" s="29">
        <v>367.01249999999999</v>
      </c>
      <c r="H475" s="26">
        <f t="shared" si="67"/>
        <v>700.993875</v>
      </c>
      <c r="I475" s="29">
        <v>65.307500000000005</v>
      </c>
      <c r="J475" s="26">
        <f t="shared" si="68"/>
        <v>124.737325</v>
      </c>
      <c r="K475" s="18">
        <f t="shared" si="71"/>
        <v>1</v>
      </c>
      <c r="L475" s="106">
        <f t="shared" si="69"/>
        <v>90.241502975158795</v>
      </c>
      <c r="M475" s="106">
        <f t="shared" si="72"/>
        <v>34.49582202484121</v>
      </c>
      <c r="N475" s="23"/>
      <c r="X475" s="100">
        <v>200</v>
      </c>
      <c r="Y475" s="100">
        <v>40</v>
      </c>
      <c r="Z475" s="106">
        <f t="shared" si="73"/>
        <v>34.49582202484121</v>
      </c>
    </row>
    <row r="476" spans="2:26">
      <c r="B476" s="52">
        <v>41659</v>
      </c>
      <c r="C476" s="53">
        <v>0.41666666666424135</v>
      </c>
      <c r="D476" s="97">
        <f t="shared" si="70"/>
        <v>41659.416666666664</v>
      </c>
      <c r="E476" s="29">
        <v>164.7</v>
      </c>
      <c r="F476" s="26">
        <f t="shared" si="66"/>
        <v>314.57699999999994</v>
      </c>
      <c r="G476" s="29">
        <v>212.315</v>
      </c>
      <c r="H476" s="26">
        <f t="shared" si="67"/>
        <v>405.52164999999997</v>
      </c>
      <c r="I476" s="29">
        <v>47.6175</v>
      </c>
      <c r="J476" s="26">
        <f t="shared" si="68"/>
        <v>90.949424999999991</v>
      </c>
      <c r="K476" s="18">
        <f t="shared" si="71"/>
        <v>1</v>
      </c>
      <c r="L476" s="106">
        <f t="shared" si="69"/>
        <v>56.45360297515878</v>
      </c>
      <c r="M476" s="106">
        <f t="shared" si="72"/>
        <v>34.49582202484121</v>
      </c>
      <c r="N476" s="23"/>
      <c r="X476" s="100">
        <v>200</v>
      </c>
      <c r="Y476" s="100">
        <v>40</v>
      </c>
      <c r="Z476" s="106">
        <f t="shared" si="73"/>
        <v>34.49582202484121</v>
      </c>
    </row>
    <row r="477" spans="2:26">
      <c r="B477" s="52">
        <v>41659</v>
      </c>
      <c r="C477" s="53">
        <v>0.45833333333575865</v>
      </c>
      <c r="D477" s="97">
        <f t="shared" si="70"/>
        <v>41659.458333333336</v>
      </c>
      <c r="E477" s="29">
        <v>111.96</v>
      </c>
      <c r="F477" s="26">
        <f t="shared" si="66"/>
        <v>213.84359999999998</v>
      </c>
      <c r="G477" s="29">
        <v>149.82499999999999</v>
      </c>
      <c r="H477" s="26">
        <f t="shared" si="67"/>
        <v>286.16574999999995</v>
      </c>
      <c r="I477" s="29">
        <v>37.865000000000002</v>
      </c>
      <c r="J477" s="26">
        <f t="shared" si="68"/>
        <v>72.322150000000008</v>
      </c>
      <c r="K477" s="18">
        <f t="shared" si="71"/>
        <v>1</v>
      </c>
      <c r="L477" s="106">
        <f t="shared" si="69"/>
        <v>37.826327975158797</v>
      </c>
      <c r="M477" s="106">
        <f t="shared" si="72"/>
        <v>34.49582202484121</v>
      </c>
      <c r="N477" s="23"/>
      <c r="X477" s="100">
        <v>200</v>
      </c>
      <c r="Y477" s="100">
        <v>40</v>
      </c>
      <c r="Z477" s="106">
        <f t="shared" si="73"/>
        <v>34.49582202484121</v>
      </c>
    </row>
    <row r="478" spans="2:26">
      <c r="B478" s="52">
        <v>41659</v>
      </c>
      <c r="C478" s="53">
        <v>0.5</v>
      </c>
      <c r="D478" s="97">
        <f t="shared" si="70"/>
        <v>41659.5</v>
      </c>
      <c r="E478" s="29">
        <v>72.754999999999995</v>
      </c>
      <c r="F478" s="26">
        <f t="shared" si="66"/>
        <v>138.96204999999998</v>
      </c>
      <c r="G478" s="29">
        <v>108.81</v>
      </c>
      <c r="H478" s="26">
        <f t="shared" si="67"/>
        <v>207.8271</v>
      </c>
      <c r="I478" s="29">
        <v>36.052500000000002</v>
      </c>
      <c r="J478" s="26">
        <f t="shared" si="68"/>
        <v>68.860275000000001</v>
      </c>
      <c r="K478" s="18">
        <f t="shared" si="71"/>
        <v>1</v>
      </c>
      <c r="L478" s="106">
        <f t="shared" si="69"/>
        <v>34.364452975158791</v>
      </c>
      <c r="M478" s="106">
        <f t="shared" si="72"/>
        <v>34.49582202484121</v>
      </c>
      <c r="N478" s="23"/>
      <c r="X478" s="100">
        <v>200</v>
      </c>
      <c r="Y478" s="100">
        <v>40</v>
      </c>
      <c r="Z478" s="106">
        <f t="shared" si="73"/>
        <v>34.49582202484121</v>
      </c>
    </row>
    <row r="479" spans="2:26">
      <c r="B479" s="52">
        <v>41659</v>
      </c>
      <c r="C479" s="53">
        <v>0.54166666666424135</v>
      </c>
      <c r="D479" s="97">
        <f t="shared" si="70"/>
        <v>41659.541666666664</v>
      </c>
      <c r="E479" s="29">
        <v>60.887500000000003</v>
      </c>
      <c r="F479" s="26">
        <f t="shared" si="66"/>
        <v>116.295125</v>
      </c>
      <c r="G479" s="29">
        <v>94.36</v>
      </c>
      <c r="H479" s="26">
        <f t="shared" si="67"/>
        <v>180.2276</v>
      </c>
      <c r="I479" s="29">
        <v>33.472499999999997</v>
      </c>
      <c r="J479" s="26">
        <f t="shared" si="68"/>
        <v>63.93247499999999</v>
      </c>
      <c r="K479" s="18">
        <f t="shared" si="71"/>
        <v>1</v>
      </c>
      <c r="L479" s="106">
        <f t="shared" si="69"/>
        <v>29.436652975158779</v>
      </c>
      <c r="M479" s="106">
        <f t="shared" si="72"/>
        <v>34.49582202484121</v>
      </c>
      <c r="N479" s="23"/>
      <c r="X479" s="100">
        <v>200</v>
      </c>
      <c r="Y479" s="100">
        <v>40</v>
      </c>
      <c r="Z479" s="106">
        <f t="shared" si="73"/>
        <v>34.49582202484121</v>
      </c>
    </row>
    <row r="480" spans="2:26">
      <c r="B480" s="52">
        <v>41659</v>
      </c>
      <c r="C480" s="53">
        <v>0.58333333333575865</v>
      </c>
      <c r="D480" s="97">
        <f t="shared" si="70"/>
        <v>41659.583333333336</v>
      </c>
      <c r="E480" s="29">
        <v>72.422499999999999</v>
      </c>
      <c r="F480" s="26">
        <f t="shared" si="66"/>
        <v>138.326975</v>
      </c>
      <c r="G480" s="29">
        <v>109.98</v>
      </c>
      <c r="H480" s="26">
        <f t="shared" si="67"/>
        <v>210.06180000000001</v>
      </c>
      <c r="I480" s="29">
        <v>37.557499999999997</v>
      </c>
      <c r="J480" s="26">
        <f t="shared" si="68"/>
        <v>71.734824999999987</v>
      </c>
      <c r="K480" s="18">
        <f t="shared" si="71"/>
        <v>1</v>
      </c>
      <c r="L480" s="106">
        <f t="shared" si="69"/>
        <v>37.239002975158776</v>
      </c>
      <c r="M480" s="106">
        <f t="shared" si="72"/>
        <v>34.49582202484121</v>
      </c>
      <c r="N480" s="23"/>
      <c r="X480" s="100">
        <v>200</v>
      </c>
      <c r="Y480" s="100">
        <v>40</v>
      </c>
      <c r="Z480" s="106">
        <f t="shared" si="73"/>
        <v>34.49582202484121</v>
      </c>
    </row>
    <row r="481" spans="2:26">
      <c r="B481" s="52">
        <v>41659</v>
      </c>
      <c r="C481" s="53">
        <v>0.625</v>
      </c>
      <c r="D481" s="97">
        <f t="shared" si="70"/>
        <v>41659.625</v>
      </c>
      <c r="E481" s="29">
        <v>60.97</v>
      </c>
      <c r="F481" s="26">
        <f t="shared" si="66"/>
        <v>116.45269999999999</v>
      </c>
      <c r="G481" s="29">
        <v>100.28749999999999</v>
      </c>
      <c r="H481" s="26">
        <f t="shared" si="67"/>
        <v>191.54912499999998</v>
      </c>
      <c r="I481" s="29">
        <v>39.317500000000003</v>
      </c>
      <c r="J481" s="26">
        <f t="shared" si="68"/>
        <v>75.096424999999996</v>
      </c>
      <c r="K481" s="18">
        <f t="shared" si="71"/>
        <v>1</v>
      </c>
      <c r="L481" s="106">
        <f t="shared" si="69"/>
        <v>40.600602975158786</v>
      </c>
      <c r="M481" s="106">
        <f t="shared" si="72"/>
        <v>34.49582202484121</v>
      </c>
      <c r="N481" s="23"/>
      <c r="X481" s="100">
        <v>200</v>
      </c>
      <c r="Y481" s="100">
        <v>40</v>
      </c>
      <c r="Z481" s="106">
        <f t="shared" si="73"/>
        <v>34.49582202484121</v>
      </c>
    </row>
    <row r="482" spans="2:26">
      <c r="B482" s="52">
        <v>41659</v>
      </c>
      <c r="C482" s="53">
        <v>0.66666666666424135</v>
      </c>
      <c r="D482" s="97">
        <f t="shared" si="70"/>
        <v>41659.666666666664</v>
      </c>
      <c r="E482" s="29">
        <v>157.9</v>
      </c>
      <c r="F482" s="26">
        <f t="shared" si="66"/>
        <v>301.589</v>
      </c>
      <c r="G482" s="29">
        <v>217.94</v>
      </c>
      <c r="H482" s="26">
        <f t="shared" si="67"/>
        <v>416.2654</v>
      </c>
      <c r="I482" s="29">
        <v>60.04</v>
      </c>
      <c r="J482" s="26">
        <f t="shared" si="68"/>
        <v>114.67639999999999</v>
      </c>
      <c r="K482" s="18">
        <f t="shared" si="71"/>
        <v>1</v>
      </c>
      <c r="L482" s="106">
        <f t="shared" si="69"/>
        <v>80.180577975158769</v>
      </c>
      <c r="M482" s="106">
        <f t="shared" si="72"/>
        <v>34.49582202484121</v>
      </c>
      <c r="N482" s="23"/>
      <c r="X482" s="100">
        <v>200</v>
      </c>
      <c r="Y482" s="100">
        <v>40</v>
      </c>
      <c r="Z482" s="106">
        <f t="shared" si="73"/>
        <v>34.49582202484121</v>
      </c>
    </row>
    <row r="483" spans="2:26">
      <c r="B483" s="52">
        <v>41659</v>
      </c>
      <c r="C483" s="53">
        <v>0.70833333333575865</v>
      </c>
      <c r="D483" s="97">
        <f t="shared" si="70"/>
        <v>41659.708333333336</v>
      </c>
      <c r="E483" s="29">
        <v>290.63</v>
      </c>
      <c r="F483" s="26">
        <f t="shared" si="66"/>
        <v>555.10329999999999</v>
      </c>
      <c r="G483" s="29">
        <v>372.72750000000002</v>
      </c>
      <c r="H483" s="26">
        <f t="shared" si="67"/>
        <v>711.90952500000003</v>
      </c>
      <c r="I483" s="29">
        <v>82.1</v>
      </c>
      <c r="J483" s="26">
        <f t="shared" si="68"/>
        <v>156.81099999999998</v>
      </c>
      <c r="K483" s="18">
        <f t="shared" si="71"/>
        <v>1</v>
      </c>
      <c r="L483" s="106">
        <f t="shared" si="69"/>
        <v>122.31517797515878</v>
      </c>
      <c r="M483" s="106">
        <f t="shared" si="72"/>
        <v>34.49582202484121</v>
      </c>
      <c r="N483" s="23"/>
      <c r="X483" s="100">
        <v>200</v>
      </c>
      <c r="Y483" s="100">
        <v>40</v>
      </c>
      <c r="Z483" s="106">
        <f t="shared" si="73"/>
        <v>34.49582202484121</v>
      </c>
    </row>
    <row r="484" spans="2:26">
      <c r="B484" s="52">
        <v>41659</v>
      </c>
      <c r="C484" s="53">
        <v>0.75</v>
      </c>
      <c r="D484" s="97">
        <f t="shared" si="70"/>
        <v>41659.75</v>
      </c>
      <c r="E484" s="29">
        <v>299.77749999999997</v>
      </c>
      <c r="F484" s="26">
        <f t="shared" si="66"/>
        <v>572.57502499999998</v>
      </c>
      <c r="G484" s="29">
        <v>374.71249999999998</v>
      </c>
      <c r="H484" s="26">
        <f t="shared" si="67"/>
        <v>715.70087499999988</v>
      </c>
      <c r="I484" s="29">
        <v>74.935000000000002</v>
      </c>
      <c r="J484" s="26">
        <f t="shared" si="68"/>
        <v>143.12584999999999</v>
      </c>
      <c r="K484" s="18">
        <f t="shared" si="71"/>
        <v>1</v>
      </c>
      <c r="L484" s="106">
        <f t="shared" si="69"/>
        <v>108.63002797515878</v>
      </c>
      <c r="M484" s="106">
        <f t="shared" si="72"/>
        <v>34.49582202484121</v>
      </c>
      <c r="N484" s="23"/>
      <c r="X484" s="100">
        <v>200</v>
      </c>
      <c r="Y484" s="100">
        <v>40</v>
      </c>
      <c r="Z484" s="106">
        <f t="shared" si="73"/>
        <v>34.49582202484121</v>
      </c>
    </row>
    <row r="485" spans="2:26">
      <c r="B485" s="52">
        <v>41659</v>
      </c>
      <c r="C485" s="53">
        <v>0.79166666666424135</v>
      </c>
      <c r="D485" s="97">
        <f t="shared" si="70"/>
        <v>41659.791666666664</v>
      </c>
      <c r="E485" s="29">
        <v>214.76</v>
      </c>
      <c r="F485" s="26">
        <f t="shared" si="66"/>
        <v>410.19159999999994</v>
      </c>
      <c r="G485" s="29">
        <v>266.13749999999999</v>
      </c>
      <c r="H485" s="26">
        <f t="shared" si="67"/>
        <v>508.32262499999996</v>
      </c>
      <c r="I485" s="29">
        <v>51.3825</v>
      </c>
      <c r="J485" s="26">
        <f t="shared" si="68"/>
        <v>98.140574999999998</v>
      </c>
      <c r="K485" s="18">
        <f t="shared" si="71"/>
        <v>1</v>
      </c>
      <c r="L485" s="106">
        <f t="shared" si="69"/>
        <v>63.644752975158788</v>
      </c>
      <c r="M485" s="106">
        <f t="shared" si="72"/>
        <v>34.49582202484121</v>
      </c>
      <c r="N485" s="23"/>
      <c r="X485" s="100">
        <v>200</v>
      </c>
      <c r="Y485" s="100">
        <v>40</v>
      </c>
      <c r="Z485" s="106">
        <f t="shared" si="73"/>
        <v>34.49582202484121</v>
      </c>
    </row>
    <row r="486" spans="2:26">
      <c r="B486" s="52">
        <v>41659</v>
      </c>
      <c r="C486" s="53">
        <v>0.83333333333575865</v>
      </c>
      <c r="D486" s="97">
        <f t="shared" si="70"/>
        <v>41659.833333333336</v>
      </c>
      <c r="E486" s="29">
        <v>180.99</v>
      </c>
      <c r="F486" s="26">
        <f t="shared" ref="F486:F549" si="74">IF(E486="",NA(),E486*1.91)</f>
        <v>345.6909</v>
      </c>
      <c r="G486" s="29">
        <v>224.58250000000001</v>
      </c>
      <c r="H486" s="26">
        <f t="shared" ref="H486:H549" si="75">IF(G486="",NA(),G486*1.91)</f>
        <v>428.95257500000002</v>
      </c>
      <c r="I486" s="29">
        <v>43.592500000000001</v>
      </c>
      <c r="J486" s="26">
        <f t="shared" ref="J486:J549" si="76">IF(I486="",NA(),I486*1.91)</f>
        <v>83.261674999999997</v>
      </c>
      <c r="K486" s="18">
        <f t="shared" si="71"/>
        <v>1</v>
      </c>
      <c r="L486" s="106">
        <f t="shared" si="69"/>
        <v>48.765852975158786</v>
      </c>
      <c r="M486" s="106">
        <f t="shared" si="72"/>
        <v>34.49582202484121</v>
      </c>
      <c r="N486" s="23"/>
      <c r="X486" s="100">
        <v>200</v>
      </c>
      <c r="Y486" s="100">
        <v>40</v>
      </c>
      <c r="Z486" s="106">
        <f t="shared" si="73"/>
        <v>34.49582202484121</v>
      </c>
    </row>
    <row r="487" spans="2:26">
      <c r="B487" s="52">
        <v>41659</v>
      </c>
      <c r="C487" s="53">
        <v>0.875</v>
      </c>
      <c r="D487" s="97">
        <f t="shared" si="70"/>
        <v>41659.875</v>
      </c>
      <c r="E487" s="29">
        <v>139.05000000000001</v>
      </c>
      <c r="F487" s="26">
        <f t="shared" si="74"/>
        <v>265.58550000000002</v>
      </c>
      <c r="G487" s="29">
        <v>175.065</v>
      </c>
      <c r="H487" s="26">
        <f t="shared" si="75"/>
        <v>334.37414999999999</v>
      </c>
      <c r="I487" s="29">
        <v>36.012500000000003</v>
      </c>
      <c r="J487" s="26">
        <f t="shared" si="76"/>
        <v>68.783875000000009</v>
      </c>
      <c r="K487" s="18">
        <f t="shared" si="71"/>
        <v>1</v>
      </c>
      <c r="L487" s="106">
        <f t="shared" si="69"/>
        <v>34.288052975158799</v>
      </c>
      <c r="M487" s="106">
        <f t="shared" si="72"/>
        <v>34.49582202484121</v>
      </c>
      <c r="N487" s="23"/>
      <c r="X487" s="100">
        <v>200</v>
      </c>
      <c r="Y487" s="100">
        <v>40</v>
      </c>
      <c r="Z487" s="106">
        <f t="shared" si="73"/>
        <v>34.49582202484121</v>
      </c>
    </row>
    <row r="488" spans="2:26">
      <c r="B488" s="52">
        <v>41659</v>
      </c>
      <c r="C488" s="53">
        <v>0.91666666666424135</v>
      </c>
      <c r="D488" s="97">
        <f t="shared" si="70"/>
        <v>41659.916666666664</v>
      </c>
      <c r="E488" s="29">
        <v>136.8075</v>
      </c>
      <c r="F488" s="26">
        <f t="shared" si="74"/>
        <v>261.302325</v>
      </c>
      <c r="G488" s="29">
        <v>175.67</v>
      </c>
      <c r="H488" s="26">
        <f t="shared" si="75"/>
        <v>335.52969999999993</v>
      </c>
      <c r="I488" s="29">
        <v>38.862499999999997</v>
      </c>
      <c r="J488" s="26">
        <f t="shared" si="76"/>
        <v>74.227374999999995</v>
      </c>
      <c r="K488" s="18">
        <f t="shared" si="71"/>
        <v>1</v>
      </c>
      <c r="L488" s="106">
        <f t="shared" si="69"/>
        <v>39.731552975158785</v>
      </c>
      <c r="M488" s="106">
        <f t="shared" si="72"/>
        <v>34.49582202484121</v>
      </c>
      <c r="N488" s="23"/>
      <c r="X488" s="100">
        <v>200</v>
      </c>
      <c r="Y488" s="100">
        <v>40</v>
      </c>
      <c r="Z488" s="106">
        <f t="shared" si="73"/>
        <v>34.49582202484121</v>
      </c>
    </row>
    <row r="489" spans="2:26">
      <c r="B489" s="52">
        <v>41659</v>
      </c>
      <c r="C489" s="53">
        <v>0.95833333333575865</v>
      </c>
      <c r="D489" s="97">
        <f t="shared" si="70"/>
        <v>41659.958333333336</v>
      </c>
      <c r="E489" s="29">
        <v>149.22749999999999</v>
      </c>
      <c r="F489" s="26">
        <f t="shared" si="74"/>
        <v>285.02452499999998</v>
      </c>
      <c r="G489" s="29">
        <v>184.02500000000001</v>
      </c>
      <c r="H489" s="26">
        <f t="shared" si="75"/>
        <v>351.48775000000001</v>
      </c>
      <c r="I489" s="29">
        <v>34.799999999999997</v>
      </c>
      <c r="J489" s="26">
        <f t="shared" si="76"/>
        <v>66.467999999999989</v>
      </c>
      <c r="K489" s="18">
        <f t="shared" si="71"/>
        <v>1</v>
      </c>
      <c r="L489" s="106">
        <f t="shared" si="69"/>
        <v>31.972177975158779</v>
      </c>
      <c r="M489" s="106">
        <f t="shared" si="72"/>
        <v>34.49582202484121</v>
      </c>
      <c r="N489" s="23"/>
      <c r="X489" s="100">
        <v>200</v>
      </c>
      <c r="Y489" s="100">
        <v>40</v>
      </c>
      <c r="Z489" s="106">
        <f t="shared" si="73"/>
        <v>34.49582202484121</v>
      </c>
    </row>
    <row r="490" spans="2:26">
      <c r="B490" s="52">
        <v>41660</v>
      </c>
      <c r="C490" s="53">
        <v>0</v>
      </c>
      <c r="D490" s="97">
        <f t="shared" si="70"/>
        <v>41660</v>
      </c>
      <c r="E490" s="29">
        <v>118.97</v>
      </c>
      <c r="F490" s="26">
        <f t="shared" si="74"/>
        <v>227.23269999999999</v>
      </c>
      <c r="G490" s="29">
        <v>145.07749999999999</v>
      </c>
      <c r="H490" s="26">
        <f t="shared" si="75"/>
        <v>277.09802499999995</v>
      </c>
      <c r="I490" s="29">
        <v>26.105</v>
      </c>
      <c r="J490" s="26">
        <f t="shared" si="76"/>
        <v>49.860549999999996</v>
      </c>
      <c r="K490" s="18">
        <f t="shared" si="71"/>
        <v>2</v>
      </c>
      <c r="L490" s="106">
        <f t="shared" si="69"/>
        <v>15.364727975158786</v>
      </c>
      <c r="M490" s="106">
        <f t="shared" si="72"/>
        <v>34.49582202484121</v>
      </c>
      <c r="N490" s="23"/>
      <c r="X490" s="100">
        <v>200</v>
      </c>
      <c r="Y490" s="100">
        <v>40</v>
      </c>
      <c r="Z490" s="106">
        <f t="shared" si="73"/>
        <v>34.49582202484121</v>
      </c>
    </row>
    <row r="491" spans="2:26">
      <c r="B491" s="52">
        <v>41660</v>
      </c>
      <c r="C491" s="53">
        <v>4.1666666664241347E-2</v>
      </c>
      <c r="D491" s="97">
        <f t="shared" si="70"/>
        <v>41660.041666666664</v>
      </c>
      <c r="E491" s="29">
        <v>103.12</v>
      </c>
      <c r="F491" s="26">
        <f t="shared" si="74"/>
        <v>196.95920000000001</v>
      </c>
      <c r="G491" s="29">
        <v>126.705</v>
      </c>
      <c r="H491" s="26">
        <f t="shared" si="75"/>
        <v>242.00654999999998</v>
      </c>
      <c r="I491" s="29">
        <v>23.587499999999999</v>
      </c>
      <c r="J491" s="26">
        <f t="shared" si="76"/>
        <v>45.052124999999997</v>
      </c>
      <c r="K491" s="18">
        <f t="shared" si="71"/>
        <v>2</v>
      </c>
      <c r="L491" s="106">
        <f t="shared" si="69"/>
        <v>10.556302975158786</v>
      </c>
      <c r="M491" s="106">
        <f t="shared" si="72"/>
        <v>34.49582202484121</v>
      </c>
      <c r="N491" s="23"/>
      <c r="X491" s="100">
        <v>200</v>
      </c>
      <c r="Y491" s="100">
        <v>40</v>
      </c>
      <c r="Z491" s="106">
        <f t="shared" si="73"/>
        <v>34.49582202484121</v>
      </c>
    </row>
    <row r="492" spans="2:26">
      <c r="B492" s="52">
        <v>41660</v>
      </c>
      <c r="C492" s="53">
        <v>8.3333333335758653E-2</v>
      </c>
      <c r="D492" s="97">
        <f t="shared" si="70"/>
        <v>41660.083333333336</v>
      </c>
      <c r="E492" s="29">
        <v>121.60250000000001</v>
      </c>
      <c r="F492" s="26">
        <f t="shared" si="74"/>
        <v>232.260775</v>
      </c>
      <c r="G492" s="29">
        <v>143.9325</v>
      </c>
      <c r="H492" s="26">
        <f t="shared" si="75"/>
        <v>274.91107499999998</v>
      </c>
      <c r="I492" s="29">
        <v>22.324999999999999</v>
      </c>
      <c r="J492" s="26">
        <f t="shared" si="76"/>
        <v>42.640749999999997</v>
      </c>
      <c r="K492" s="18">
        <f t="shared" si="71"/>
        <v>2</v>
      </c>
      <c r="L492" s="106">
        <f t="shared" si="69"/>
        <v>8.1449279751587866</v>
      </c>
      <c r="M492" s="106">
        <f t="shared" si="72"/>
        <v>34.49582202484121</v>
      </c>
      <c r="N492" s="23"/>
      <c r="X492" s="100">
        <v>200</v>
      </c>
      <c r="Y492" s="100">
        <v>40</v>
      </c>
      <c r="Z492" s="106">
        <f t="shared" si="73"/>
        <v>34.49582202484121</v>
      </c>
    </row>
    <row r="493" spans="2:26">
      <c r="B493" s="52">
        <v>41660</v>
      </c>
      <c r="C493" s="53">
        <v>0.125</v>
      </c>
      <c r="D493" s="97">
        <f t="shared" si="70"/>
        <v>41660.125</v>
      </c>
      <c r="E493" s="29">
        <v>133.4425</v>
      </c>
      <c r="F493" s="26">
        <f t="shared" si="74"/>
        <v>254.87517499999998</v>
      </c>
      <c r="G493" s="29">
        <v>157.36000000000001</v>
      </c>
      <c r="H493" s="26">
        <f t="shared" si="75"/>
        <v>300.55760000000004</v>
      </c>
      <c r="I493" s="29">
        <v>23.914999999999999</v>
      </c>
      <c r="J493" s="26">
        <f t="shared" si="76"/>
        <v>45.67765</v>
      </c>
      <c r="K493" s="18">
        <f t="shared" si="71"/>
        <v>2</v>
      </c>
      <c r="L493" s="106">
        <f t="shared" si="69"/>
        <v>11.181827975158789</v>
      </c>
      <c r="M493" s="106">
        <f t="shared" si="72"/>
        <v>34.49582202484121</v>
      </c>
      <c r="N493" s="23"/>
      <c r="X493" s="100">
        <v>200</v>
      </c>
      <c r="Y493" s="100">
        <v>40</v>
      </c>
      <c r="Z493" s="106">
        <f t="shared" si="73"/>
        <v>34.49582202484121</v>
      </c>
    </row>
    <row r="494" spans="2:26">
      <c r="B494" s="52">
        <v>41660</v>
      </c>
      <c r="C494" s="53">
        <v>0.16666666666424135</v>
      </c>
      <c r="D494" s="97">
        <f t="shared" si="70"/>
        <v>41660.166666666664</v>
      </c>
      <c r="E494" s="29">
        <v>138.05500000000001</v>
      </c>
      <c r="F494" s="26">
        <f t="shared" si="74"/>
        <v>263.68504999999999</v>
      </c>
      <c r="G494" s="29">
        <v>163.965</v>
      </c>
      <c r="H494" s="26">
        <f t="shared" si="75"/>
        <v>313.17315000000002</v>
      </c>
      <c r="I494" s="29">
        <v>25.907499999999999</v>
      </c>
      <c r="J494" s="26">
        <f t="shared" si="76"/>
        <v>49.483324999999994</v>
      </c>
      <c r="K494" s="18">
        <f t="shared" si="71"/>
        <v>2</v>
      </c>
      <c r="L494" s="106">
        <f t="shared" si="69"/>
        <v>14.987502975158783</v>
      </c>
      <c r="M494" s="106">
        <f t="shared" si="72"/>
        <v>34.49582202484121</v>
      </c>
      <c r="N494" s="23"/>
      <c r="X494" s="100">
        <v>200</v>
      </c>
      <c r="Y494" s="100">
        <v>40</v>
      </c>
      <c r="Z494" s="106">
        <f t="shared" si="73"/>
        <v>34.49582202484121</v>
      </c>
    </row>
    <row r="495" spans="2:26">
      <c r="B495" s="52">
        <v>41660</v>
      </c>
      <c r="C495" s="53">
        <v>0.20833333333575865</v>
      </c>
      <c r="D495" s="97">
        <f t="shared" si="70"/>
        <v>41660.208333333336</v>
      </c>
      <c r="E495" s="29">
        <v>147.3075</v>
      </c>
      <c r="F495" s="26">
        <f t="shared" si="74"/>
        <v>281.357325</v>
      </c>
      <c r="G495" s="29">
        <v>176.91499999999999</v>
      </c>
      <c r="H495" s="26">
        <f t="shared" si="75"/>
        <v>337.90764999999999</v>
      </c>
      <c r="I495" s="29">
        <v>29.607500000000002</v>
      </c>
      <c r="J495" s="26">
        <f t="shared" si="76"/>
        <v>56.550325000000001</v>
      </c>
      <c r="K495" s="18">
        <f t="shared" si="71"/>
        <v>2</v>
      </c>
      <c r="L495" s="106">
        <f t="shared" si="69"/>
        <v>22.05450297515879</v>
      </c>
      <c r="M495" s="106">
        <f t="shared" si="72"/>
        <v>34.49582202484121</v>
      </c>
      <c r="N495" s="23"/>
      <c r="X495" s="100">
        <v>200</v>
      </c>
      <c r="Y495" s="100">
        <v>40</v>
      </c>
      <c r="Z495" s="106">
        <f t="shared" si="73"/>
        <v>34.49582202484121</v>
      </c>
    </row>
    <row r="496" spans="2:26">
      <c r="B496" s="52">
        <v>41660</v>
      </c>
      <c r="C496" s="53">
        <v>0.25</v>
      </c>
      <c r="D496" s="97">
        <f t="shared" si="70"/>
        <v>41660.25</v>
      </c>
      <c r="E496" s="29">
        <v>121.94750000000001</v>
      </c>
      <c r="F496" s="26">
        <f t="shared" si="74"/>
        <v>232.919725</v>
      </c>
      <c r="G496" s="29">
        <v>156.52500000000001</v>
      </c>
      <c r="H496" s="26">
        <f t="shared" si="75"/>
        <v>298.96274999999997</v>
      </c>
      <c r="I496" s="29">
        <v>34.575000000000003</v>
      </c>
      <c r="J496" s="26">
        <f t="shared" si="76"/>
        <v>66.038250000000005</v>
      </c>
      <c r="K496" s="18">
        <f t="shared" si="71"/>
        <v>2</v>
      </c>
      <c r="L496" s="106">
        <f t="shared" si="69"/>
        <v>31.542427975158795</v>
      </c>
      <c r="M496" s="106">
        <f t="shared" si="72"/>
        <v>34.49582202484121</v>
      </c>
      <c r="N496" s="23"/>
      <c r="X496" s="100">
        <v>200</v>
      </c>
      <c r="Y496" s="100">
        <v>40</v>
      </c>
      <c r="Z496" s="106">
        <f t="shared" si="73"/>
        <v>34.49582202484121</v>
      </c>
    </row>
    <row r="497" spans="2:26">
      <c r="B497" s="52">
        <v>41660</v>
      </c>
      <c r="C497" s="53">
        <v>0.29166666666424135</v>
      </c>
      <c r="D497" s="97">
        <f t="shared" si="70"/>
        <v>41660.291666666664</v>
      </c>
      <c r="E497" s="29">
        <v>216.92</v>
      </c>
      <c r="F497" s="26">
        <f t="shared" si="74"/>
        <v>414.31719999999996</v>
      </c>
      <c r="G497" s="29">
        <v>271.79500000000002</v>
      </c>
      <c r="H497" s="26">
        <f t="shared" si="75"/>
        <v>519.12845000000004</v>
      </c>
      <c r="I497" s="29">
        <v>54.875</v>
      </c>
      <c r="J497" s="26">
        <f t="shared" si="76"/>
        <v>104.81125</v>
      </c>
      <c r="K497" s="18">
        <f t="shared" si="71"/>
        <v>2</v>
      </c>
      <c r="L497" s="106">
        <f t="shared" si="69"/>
        <v>70.315427975158798</v>
      </c>
      <c r="M497" s="106">
        <f t="shared" si="72"/>
        <v>34.49582202484121</v>
      </c>
      <c r="N497" s="23"/>
      <c r="X497" s="100">
        <v>200</v>
      </c>
      <c r="Y497" s="100">
        <v>40</v>
      </c>
      <c r="Z497" s="106">
        <f t="shared" si="73"/>
        <v>34.49582202484121</v>
      </c>
    </row>
    <row r="498" spans="2:26">
      <c r="B498" s="52">
        <v>41660</v>
      </c>
      <c r="C498" s="53">
        <v>0.33333333333575865</v>
      </c>
      <c r="D498" s="97">
        <f t="shared" si="70"/>
        <v>41660.333333333336</v>
      </c>
      <c r="E498" s="29">
        <v>241.38499999999999</v>
      </c>
      <c r="F498" s="26">
        <f t="shared" si="74"/>
        <v>461.04534999999998</v>
      </c>
      <c r="G498" s="29">
        <v>312.21249999999998</v>
      </c>
      <c r="H498" s="26">
        <f t="shared" si="75"/>
        <v>596.32587499999988</v>
      </c>
      <c r="I498" s="29">
        <v>70.825000000000003</v>
      </c>
      <c r="J498" s="26">
        <f t="shared" si="76"/>
        <v>135.27574999999999</v>
      </c>
      <c r="K498" s="18">
        <f t="shared" si="71"/>
        <v>2</v>
      </c>
      <c r="L498" s="106">
        <f t="shared" si="69"/>
        <v>100.77992797515878</v>
      </c>
      <c r="M498" s="106">
        <f t="shared" si="72"/>
        <v>34.49582202484121</v>
      </c>
      <c r="N498" s="23"/>
      <c r="X498" s="100">
        <v>200</v>
      </c>
      <c r="Y498" s="100">
        <v>40</v>
      </c>
      <c r="Z498" s="106">
        <f t="shared" si="73"/>
        <v>34.49582202484121</v>
      </c>
    </row>
    <row r="499" spans="2:26">
      <c r="B499" s="52">
        <v>41660</v>
      </c>
      <c r="C499" s="53">
        <v>0.375</v>
      </c>
      <c r="D499" s="97">
        <f t="shared" si="70"/>
        <v>41660.375</v>
      </c>
      <c r="E499" s="29">
        <v>306.935</v>
      </c>
      <c r="F499" s="26">
        <f t="shared" si="74"/>
        <v>586.24585000000002</v>
      </c>
      <c r="G499" s="29">
        <v>379.99250000000001</v>
      </c>
      <c r="H499" s="26">
        <f t="shared" si="75"/>
        <v>725.78567499999997</v>
      </c>
      <c r="I499" s="29">
        <v>73.057500000000005</v>
      </c>
      <c r="J499" s="26">
        <f t="shared" si="76"/>
        <v>139.53982500000001</v>
      </c>
      <c r="K499" s="18">
        <f t="shared" si="71"/>
        <v>2</v>
      </c>
      <c r="L499" s="106">
        <f t="shared" si="69"/>
        <v>105.0440029751588</v>
      </c>
      <c r="M499" s="106">
        <f t="shared" si="72"/>
        <v>34.49582202484121</v>
      </c>
      <c r="N499" s="23"/>
      <c r="X499" s="100">
        <v>200</v>
      </c>
      <c r="Y499" s="100">
        <v>40</v>
      </c>
      <c r="Z499" s="106">
        <f t="shared" si="73"/>
        <v>34.49582202484121</v>
      </c>
    </row>
    <row r="500" spans="2:26">
      <c r="B500" s="52">
        <v>41660</v>
      </c>
      <c r="C500" s="53">
        <v>0.41666666666424135</v>
      </c>
      <c r="D500" s="97">
        <f t="shared" si="70"/>
        <v>41660.416666666664</v>
      </c>
      <c r="E500" s="29">
        <v>193.88499999999999</v>
      </c>
      <c r="F500" s="26">
        <f t="shared" si="74"/>
        <v>370.32034999999996</v>
      </c>
      <c r="G500" s="29">
        <v>246.13749999999999</v>
      </c>
      <c r="H500" s="26">
        <f t="shared" si="75"/>
        <v>470.12262499999997</v>
      </c>
      <c r="I500" s="29">
        <v>52.252499999999998</v>
      </c>
      <c r="J500" s="26">
        <f t="shared" si="76"/>
        <v>99.802274999999995</v>
      </c>
      <c r="K500" s="18">
        <f t="shared" si="71"/>
        <v>2</v>
      </c>
      <c r="L500" s="106">
        <f t="shared" si="69"/>
        <v>65.306452975158777</v>
      </c>
      <c r="M500" s="106">
        <f t="shared" si="72"/>
        <v>34.49582202484121</v>
      </c>
      <c r="N500" s="23"/>
      <c r="X500" s="100">
        <v>200</v>
      </c>
      <c r="Y500" s="100">
        <v>40</v>
      </c>
      <c r="Z500" s="106">
        <f t="shared" si="73"/>
        <v>34.49582202484121</v>
      </c>
    </row>
    <row r="501" spans="2:26">
      <c r="B501" s="52">
        <v>41660</v>
      </c>
      <c r="C501" s="53">
        <v>0.45833333333575865</v>
      </c>
      <c r="D501" s="97">
        <f t="shared" si="70"/>
        <v>41660.458333333336</v>
      </c>
      <c r="E501" s="29">
        <v>155.91</v>
      </c>
      <c r="F501" s="26">
        <f t="shared" si="74"/>
        <v>297.78809999999999</v>
      </c>
      <c r="G501" s="29">
        <v>204.33250000000001</v>
      </c>
      <c r="H501" s="26">
        <f t="shared" si="75"/>
        <v>390.27507500000002</v>
      </c>
      <c r="I501" s="29">
        <v>48.42</v>
      </c>
      <c r="J501" s="26">
        <f t="shared" si="76"/>
        <v>92.482200000000006</v>
      </c>
      <c r="K501" s="18">
        <f t="shared" si="71"/>
        <v>2</v>
      </c>
      <c r="L501" s="106">
        <f t="shared" si="69"/>
        <v>57.986377975158796</v>
      </c>
      <c r="M501" s="106">
        <f t="shared" si="72"/>
        <v>34.49582202484121</v>
      </c>
      <c r="N501" s="23"/>
      <c r="X501" s="100">
        <v>200</v>
      </c>
      <c r="Y501" s="100">
        <v>40</v>
      </c>
      <c r="Z501" s="106">
        <f t="shared" si="73"/>
        <v>34.49582202484121</v>
      </c>
    </row>
    <row r="502" spans="2:26">
      <c r="B502" s="52">
        <v>41660</v>
      </c>
      <c r="C502" s="53">
        <v>0.5</v>
      </c>
      <c r="D502" s="97">
        <f t="shared" si="70"/>
        <v>41660.5</v>
      </c>
      <c r="E502" s="29">
        <v>40.462499999999999</v>
      </c>
      <c r="F502" s="26">
        <f t="shared" si="74"/>
        <v>77.283374999999992</v>
      </c>
      <c r="G502" s="29">
        <v>70.58</v>
      </c>
      <c r="H502" s="26">
        <f t="shared" si="75"/>
        <v>134.80779999999999</v>
      </c>
      <c r="I502" s="29">
        <v>30.12</v>
      </c>
      <c r="J502" s="26">
        <f t="shared" si="76"/>
        <v>57.529200000000003</v>
      </c>
      <c r="K502" s="18">
        <f t="shared" si="71"/>
        <v>2</v>
      </c>
      <c r="L502" s="106">
        <f t="shared" si="69"/>
        <v>23.033377975158793</v>
      </c>
      <c r="M502" s="106">
        <f t="shared" si="72"/>
        <v>34.49582202484121</v>
      </c>
      <c r="N502" s="23"/>
      <c r="X502" s="100">
        <v>200</v>
      </c>
      <c r="Y502" s="100">
        <v>40</v>
      </c>
      <c r="Z502" s="106">
        <f t="shared" si="73"/>
        <v>34.49582202484121</v>
      </c>
    </row>
    <row r="503" spans="2:26">
      <c r="B503" s="52">
        <v>41660</v>
      </c>
      <c r="C503" s="53">
        <v>0.54166666666424135</v>
      </c>
      <c r="D503" s="97">
        <f t="shared" si="70"/>
        <v>41660.541666666664</v>
      </c>
      <c r="E503" s="29">
        <v>44.82</v>
      </c>
      <c r="F503" s="26">
        <f t="shared" si="74"/>
        <v>85.606200000000001</v>
      </c>
      <c r="G503" s="29">
        <v>78.932500000000005</v>
      </c>
      <c r="H503" s="26">
        <f t="shared" si="75"/>
        <v>150.76107500000001</v>
      </c>
      <c r="I503" s="29">
        <v>34.112499999999997</v>
      </c>
      <c r="J503" s="26">
        <f t="shared" si="76"/>
        <v>65.15487499999999</v>
      </c>
      <c r="K503" s="18">
        <f t="shared" si="71"/>
        <v>2</v>
      </c>
      <c r="L503" s="106">
        <f t="shared" si="69"/>
        <v>30.659052975158779</v>
      </c>
      <c r="M503" s="106">
        <f t="shared" si="72"/>
        <v>34.49582202484121</v>
      </c>
      <c r="N503" s="23"/>
      <c r="X503" s="100">
        <v>200</v>
      </c>
      <c r="Y503" s="100">
        <v>40</v>
      </c>
      <c r="Z503" s="106">
        <f t="shared" si="73"/>
        <v>34.49582202484121</v>
      </c>
    </row>
    <row r="504" spans="2:26">
      <c r="B504" s="52">
        <v>41660</v>
      </c>
      <c r="C504" s="53">
        <v>0.58333333333575865</v>
      </c>
      <c r="D504" s="97">
        <f t="shared" si="70"/>
        <v>41660.583333333336</v>
      </c>
      <c r="E504" s="29">
        <v>46.087499999999999</v>
      </c>
      <c r="F504" s="26">
        <f t="shared" si="74"/>
        <v>88.027124999999998</v>
      </c>
      <c r="G504" s="29">
        <v>76.709999999999994</v>
      </c>
      <c r="H504" s="26">
        <f t="shared" si="75"/>
        <v>146.51609999999999</v>
      </c>
      <c r="I504" s="29">
        <v>30.62</v>
      </c>
      <c r="J504" s="26">
        <f t="shared" si="76"/>
        <v>58.484200000000001</v>
      </c>
      <c r="K504" s="18">
        <f t="shared" si="71"/>
        <v>2</v>
      </c>
      <c r="L504" s="106">
        <f t="shared" si="69"/>
        <v>23.988377975158791</v>
      </c>
      <c r="M504" s="106">
        <f t="shared" si="72"/>
        <v>34.49582202484121</v>
      </c>
      <c r="N504" s="23"/>
      <c r="X504" s="100">
        <v>200</v>
      </c>
      <c r="Y504" s="100">
        <v>40</v>
      </c>
      <c r="Z504" s="106">
        <f t="shared" si="73"/>
        <v>34.49582202484121</v>
      </c>
    </row>
    <row r="505" spans="2:26">
      <c r="B505" s="52">
        <v>41660</v>
      </c>
      <c r="C505" s="53">
        <v>0.625</v>
      </c>
      <c r="D505" s="97">
        <f t="shared" si="70"/>
        <v>41660.625</v>
      </c>
      <c r="E505" s="29">
        <v>46.695</v>
      </c>
      <c r="F505" s="26">
        <f t="shared" si="74"/>
        <v>89.187449999999998</v>
      </c>
      <c r="G505" s="29">
        <v>79.087500000000006</v>
      </c>
      <c r="H505" s="26">
        <f t="shared" si="75"/>
        <v>151.05712500000001</v>
      </c>
      <c r="I505" s="29">
        <v>32.392499999999998</v>
      </c>
      <c r="J505" s="26">
        <f t="shared" si="76"/>
        <v>61.869674999999994</v>
      </c>
      <c r="K505" s="18">
        <f t="shared" si="71"/>
        <v>2</v>
      </c>
      <c r="L505" s="106">
        <f t="shared" si="69"/>
        <v>27.373852975158783</v>
      </c>
      <c r="M505" s="106">
        <f t="shared" si="72"/>
        <v>34.49582202484121</v>
      </c>
      <c r="N505" s="23"/>
      <c r="X505" s="100">
        <v>200</v>
      </c>
      <c r="Y505" s="100">
        <v>40</v>
      </c>
      <c r="Z505" s="106">
        <f t="shared" si="73"/>
        <v>34.49582202484121</v>
      </c>
    </row>
    <row r="506" spans="2:26">
      <c r="B506" s="52">
        <v>41660</v>
      </c>
      <c r="C506" s="53">
        <v>0.66666666666424135</v>
      </c>
      <c r="D506" s="97">
        <f t="shared" si="70"/>
        <v>41660.666666666664</v>
      </c>
      <c r="E506" s="29">
        <v>65.227500000000006</v>
      </c>
      <c r="F506" s="26">
        <f t="shared" si="74"/>
        <v>124.58452500000001</v>
      </c>
      <c r="G506" s="29">
        <v>109.545</v>
      </c>
      <c r="H506" s="26">
        <f t="shared" si="75"/>
        <v>209.23095000000001</v>
      </c>
      <c r="I506" s="29">
        <v>44.314999999999998</v>
      </c>
      <c r="J506" s="26">
        <f t="shared" si="76"/>
        <v>84.641649999999998</v>
      </c>
      <c r="K506" s="18">
        <f t="shared" si="71"/>
        <v>2</v>
      </c>
      <c r="L506" s="106">
        <f t="shared" si="69"/>
        <v>50.145827975158788</v>
      </c>
      <c r="M506" s="106">
        <f t="shared" si="72"/>
        <v>34.49582202484121</v>
      </c>
      <c r="N506" s="23"/>
      <c r="X506" s="100">
        <v>200</v>
      </c>
      <c r="Y506" s="100">
        <v>40</v>
      </c>
      <c r="Z506" s="106">
        <f t="shared" si="73"/>
        <v>34.49582202484121</v>
      </c>
    </row>
    <row r="507" spans="2:26">
      <c r="B507" s="52">
        <v>41660</v>
      </c>
      <c r="C507" s="53">
        <v>0.70833333333575865</v>
      </c>
      <c r="D507" s="97">
        <f t="shared" si="70"/>
        <v>41660.708333333336</v>
      </c>
      <c r="E507" s="29">
        <v>44.802500000000002</v>
      </c>
      <c r="F507" s="26">
        <f t="shared" si="74"/>
        <v>85.572775000000007</v>
      </c>
      <c r="G507" s="29">
        <v>84.692499999999995</v>
      </c>
      <c r="H507" s="26">
        <f t="shared" si="75"/>
        <v>161.76267499999997</v>
      </c>
      <c r="I507" s="29">
        <v>39.887500000000003</v>
      </c>
      <c r="J507" s="26">
        <f t="shared" si="76"/>
        <v>76.185124999999999</v>
      </c>
      <c r="K507" s="18">
        <f t="shared" si="71"/>
        <v>2</v>
      </c>
      <c r="L507" s="106">
        <f t="shared" si="69"/>
        <v>41.689302975158789</v>
      </c>
      <c r="M507" s="106">
        <f t="shared" si="72"/>
        <v>34.49582202484121</v>
      </c>
      <c r="N507" s="23"/>
      <c r="X507" s="100">
        <v>200</v>
      </c>
      <c r="Y507" s="100">
        <v>40</v>
      </c>
      <c r="Z507" s="106">
        <f t="shared" si="73"/>
        <v>34.49582202484121</v>
      </c>
    </row>
    <row r="508" spans="2:26">
      <c r="B508" s="52">
        <v>41660</v>
      </c>
      <c r="C508" s="53">
        <v>0.75</v>
      </c>
      <c r="D508" s="97">
        <f t="shared" si="70"/>
        <v>41660.75</v>
      </c>
      <c r="E508" s="29">
        <v>37.524999999999999</v>
      </c>
      <c r="F508" s="26">
        <f t="shared" si="74"/>
        <v>71.672749999999994</v>
      </c>
      <c r="G508" s="29">
        <v>77.442499999999995</v>
      </c>
      <c r="H508" s="26">
        <f t="shared" si="75"/>
        <v>147.91517499999998</v>
      </c>
      <c r="I508" s="29">
        <v>39.917499999999997</v>
      </c>
      <c r="J508" s="26">
        <f t="shared" si="76"/>
        <v>76.242424999999997</v>
      </c>
      <c r="K508" s="18">
        <f t="shared" si="71"/>
        <v>2</v>
      </c>
      <c r="L508" s="106">
        <f t="shared" si="69"/>
        <v>41.746602975158787</v>
      </c>
      <c r="M508" s="106">
        <f t="shared" si="72"/>
        <v>34.49582202484121</v>
      </c>
      <c r="N508" s="23"/>
      <c r="X508" s="100">
        <v>200</v>
      </c>
      <c r="Y508" s="100">
        <v>40</v>
      </c>
      <c r="Z508" s="106">
        <f t="shared" si="73"/>
        <v>34.49582202484121</v>
      </c>
    </row>
    <row r="509" spans="2:26">
      <c r="B509" s="52">
        <v>41660</v>
      </c>
      <c r="C509" s="53">
        <v>0.79166666666424135</v>
      </c>
      <c r="D509" s="97">
        <f t="shared" si="70"/>
        <v>41660.791666666664</v>
      </c>
      <c r="E509" s="29">
        <v>22.234999999999999</v>
      </c>
      <c r="F509" s="26">
        <f t="shared" si="74"/>
        <v>42.468849999999996</v>
      </c>
      <c r="G509" s="29">
        <v>54.4375</v>
      </c>
      <c r="H509" s="26">
        <f t="shared" si="75"/>
        <v>103.97562499999999</v>
      </c>
      <c r="I509" s="29">
        <v>32.202500000000001</v>
      </c>
      <c r="J509" s="26">
        <f t="shared" si="76"/>
        <v>61.506774999999998</v>
      </c>
      <c r="K509" s="18">
        <f t="shared" si="71"/>
        <v>2</v>
      </c>
      <c r="L509" s="106">
        <f t="shared" si="69"/>
        <v>27.010952975158787</v>
      </c>
      <c r="M509" s="106">
        <f t="shared" si="72"/>
        <v>34.49582202484121</v>
      </c>
      <c r="N509" s="23"/>
      <c r="X509" s="100">
        <v>200</v>
      </c>
      <c r="Y509" s="100">
        <v>40</v>
      </c>
      <c r="Z509" s="106">
        <f t="shared" si="73"/>
        <v>34.49582202484121</v>
      </c>
    </row>
    <row r="510" spans="2:26">
      <c r="B510" s="52">
        <v>41660</v>
      </c>
      <c r="C510" s="53">
        <v>0.83333333333575865</v>
      </c>
      <c r="D510" s="97">
        <f t="shared" si="70"/>
        <v>41660.833333333336</v>
      </c>
      <c r="E510" s="29">
        <v>15.782500000000001</v>
      </c>
      <c r="F510" s="26">
        <f t="shared" si="74"/>
        <v>30.144575</v>
      </c>
      <c r="G510" s="29">
        <v>39.274999999999999</v>
      </c>
      <c r="H510" s="26">
        <f t="shared" si="75"/>
        <v>75.015249999999995</v>
      </c>
      <c r="I510" s="29">
        <v>23.4925</v>
      </c>
      <c r="J510" s="26">
        <f t="shared" si="76"/>
        <v>44.870674999999999</v>
      </c>
      <c r="K510" s="18">
        <f t="shared" si="71"/>
        <v>2</v>
      </c>
      <c r="L510" s="106">
        <f t="shared" si="69"/>
        <v>10.374852975158788</v>
      </c>
      <c r="M510" s="106">
        <f t="shared" si="72"/>
        <v>34.49582202484121</v>
      </c>
      <c r="N510" s="23"/>
      <c r="X510" s="100">
        <v>200</v>
      </c>
      <c r="Y510" s="100">
        <v>40</v>
      </c>
      <c r="Z510" s="106">
        <f t="shared" si="73"/>
        <v>34.49582202484121</v>
      </c>
    </row>
    <row r="511" spans="2:26">
      <c r="B511" s="52">
        <v>41660</v>
      </c>
      <c r="C511" s="53">
        <v>0.875</v>
      </c>
      <c r="D511" s="97">
        <f t="shared" si="70"/>
        <v>41660.875</v>
      </c>
      <c r="E511" s="29">
        <v>14.88</v>
      </c>
      <c r="F511" s="26">
        <f t="shared" si="74"/>
        <v>28.4208</v>
      </c>
      <c r="G511" s="29">
        <v>34.305</v>
      </c>
      <c r="H511" s="26">
        <f t="shared" si="75"/>
        <v>65.522549999999995</v>
      </c>
      <c r="I511" s="29">
        <v>19.425000000000001</v>
      </c>
      <c r="J511" s="26">
        <f t="shared" si="76"/>
        <v>37.101750000000003</v>
      </c>
      <c r="K511" s="18">
        <f t="shared" si="71"/>
        <v>2</v>
      </c>
      <c r="L511" s="106">
        <f t="shared" si="69"/>
        <v>2.6059279751587923</v>
      </c>
      <c r="M511" s="106">
        <f t="shared" si="72"/>
        <v>34.49582202484121</v>
      </c>
      <c r="N511" s="23"/>
      <c r="X511" s="100">
        <v>200</v>
      </c>
      <c r="Y511" s="100">
        <v>40</v>
      </c>
      <c r="Z511" s="106">
        <f t="shared" si="73"/>
        <v>34.49582202484121</v>
      </c>
    </row>
    <row r="512" spans="2:26">
      <c r="B512" s="52">
        <v>41660</v>
      </c>
      <c r="C512" s="53">
        <v>0.91666666666424135</v>
      </c>
      <c r="D512" s="97">
        <f t="shared" si="70"/>
        <v>41660.916666666664</v>
      </c>
      <c r="E512" s="29">
        <v>11.08</v>
      </c>
      <c r="F512" s="26">
        <f t="shared" si="74"/>
        <v>21.162800000000001</v>
      </c>
      <c r="G512" s="29">
        <v>26.905000000000001</v>
      </c>
      <c r="H512" s="26">
        <f t="shared" si="75"/>
        <v>51.388550000000002</v>
      </c>
      <c r="I512" s="29">
        <v>15.827500000000001</v>
      </c>
      <c r="J512" s="26">
        <f t="shared" si="76"/>
        <v>30.230525</v>
      </c>
      <c r="K512" s="18">
        <f t="shared" si="71"/>
        <v>2</v>
      </c>
      <c r="L512" s="106">
        <f t="shared" si="69"/>
        <v>-4.2652970248412103</v>
      </c>
      <c r="M512" s="106">
        <f t="shared" si="72"/>
        <v>34.49582202484121</v>
      </c>
      <c r="N512" s="23"/>
      <c r="X512" s="100">
        <v>200</v>
      </c>
      <c r="Y512" s="100">
        <v>40</v>
      </c>
      <c r="Z512" s="106">
        <f t="shared" si="73"/>
        <v>34.49582202484121</v>
      </c>
    </row>
    <row r="513" spans="2:26">
      <c r="B513" s="52">
        <v>41660</v>
      </c>
      <c r="C513" s="53">
        <v>0.95833333333575865</v>
      </c>
      <c r="D513" s="97">
        <f t="shared" si="70"/>
        <v>41660.958333333336</v>
      </c>
      <c r="E513" s="29">
        <v>8.4550000000000001</v>
      </c>
      <c r="F513" s="26">
        <f t="shared" si="74"/>
        <v>16.149049999999999</v>
      </c>
      <c r="G513" s="29">
        <v>22.422499999999999</v>
      </c>
      <c r="H513" s="26">
        <f t="shared" si="75"/>
        <v>42.826974999999997</v>
      </c>
      <c r="I513" s="29">
        <v>13.965</v>
      </c>
      <c r="J513" s="26">
        <f t="shared" si="76"/>
        <v>26.67315</v>
      </c>
      <c r="K513" s="18">
        <f t="shared" si="71"/>
        <v>2</v>
      </c>
      <c r="L513" s="106">
        <f t="shared" si="69"/>
        <v>-7.8226720248412107</v>
      </c>
      <c r="M513" s="106">
        <f t="shared" si="72"/>
        <v>34.49582202484121</v>
      </c>
      <c r="N513" s="23"/>
      <c r="X513" s="100">
        <v>200</v>
      </c>
      <c r="Y513" s="100">
        <v>40</v>
      </c>
      <c r="Z513" s="106">
        <f t="shared" si="73"/>
        <v>34.49582202484121</v>
      </c>
    </row>
    <row r="514" spans="2:26">
      <c r="B514" s="52">
        <v>41661</v>
      </c>
      <c r="C514" s="53">
        <v>0</v>
      </c>
      <c r="D514" s="97">
        <f t="shared" si="70"/>
        <v>41661</v>
      </c>
      <c r="E514" s="29">
        <v>8.1999999999999993</v>
      </c>
      <c r="F514" s="26">
        <f t="shared" si="74"/>
        <v>15.661999999999997</v>
      </c>
      <c r="G514" s="29">
        <v>17.75</v>
      </c>
      <c r="H514" s="26">
        <f t="shared" si="75"/>
        <v>33.902499999999996</v>
      </c>
      <c r="I514" s="29">
        <v>9.5500000000000007</v>
      </c>
      <c r="J514" s="26">
        <f t="shared" si="76"/>
        <v>18.240500000000001</v>
      </c>
      <c r="K514" s="18">
        <f t="shared" si="71"/>
        <v>3</v>
      </c>
      <c r="L514" s="106">
        <f t="shared" si="69"/>
        <v>-16.25532202484121</v>
      </c>
      <c r="M514" s="106">
        <f t="shared" si="72"/>
        <v>34.49582202484121</v>
      </c>
      <c r="N514" s="23"/>
      <c r="X514" s="100">
        <v>200</v>
      </c>
      <c r="Y514" s="100">
        <v>40</v>
      </c>
      <c r="Z514" s="106">
        <f t="shared" si="73"/>
        <v>34.49582202484121</v>
      </c>
    </row>
    <row r="515" spans="2:26">
      <c r="B515" s="52">
        <v>41661</v>
      </c>
      <c r="C515" s="53">
        <v>4.1666666664241347E-2</v>
      </c>
      <c r="D515" s="97">
        <f t="shared" si="70"/>
        <v>41661.041666666664</v>
      </c>
      <c r="E515" s="29">
        <v>7.3449999999999998</v>
      </c>
      <c r="F515" s="26">
        <f t="shared" si="74"/>
        <v>14.028949999999998</v>
      </c>
      <c r="G515" s="29">
        <v>15.88</v>
      </c>
      <c r="H515" s="26">
        <f t="shared" si="75"/>
        <v>30.3308</v>
      </c>
      <c r="I515" s="29">
        <v>8.5350000000000001</v>
      </c>
      <c r="J515" s="26">
        <f t="shared" si="76"/>
        <v>16.301849999999998</v>
      </c>
      <c r="K515" s="18">
        <f t="shared" si="71"/>
        <v>3</v>
      </c>
      <c r="L515" s="106">
        <f t="shared" si="69"/>
        <v>-18.193972024841212</v>
      </c>
      <c r="M515" s="106">
        <f t="shared" si="72"/>
        <v>34.49582202484121</v>
      </c>
      <c r="N515" s="23"/>
      <c r="X515" s="100">
        <v>200</v>
      </c>
      <c r="Y515" s="100">
        <v>40</v>
      </c>
      <c r="Z515" s="106">
        <f t="shared" si="73"/>
        <v>34.49582202484121</v>
      </c>
    </row>
    <row r="516" spans="2:26">
      <c r="B516" s="52">
        <v>41661</v>
      </c>
      <c r="C516" s="53">
        <v>8.3333333335758653E-2</v>
      </c>
      <c r="D516" s="97">
        <f t="shared" si="70"/>
        <v>41661.083333333336</v>
      </c>
      <c r="E516" s="29">
        <v>5.5149999999999997</v>
      </c>
      <c r="F516" s="26">
        <f t="shared" si="74"/>
        <v>10.53365</v>
      </c>
      <c r="G516" s="29">
        <v>14.035</v>
      </c>
      <c r="H516" s="26">
        <f t="shared" si="75"/>
        <v>26.806850000000001</v>
      </c>
      <c r="I516" s="29">
        <v>8.5150000000000006</v>
      </c>
      <c r="J516" s="26">
        <f t="shared" si="76"/>
        <v>16.263650000000002</v>
      </c>
      <c r="K516" s="18">
        <f t="shared" si="71"/>
        <v>3</v>
      </c>
      <c r="L516" s="106">
        <f t="shared" si="69"/>
        <v>-18.232172024841208</v>
      </c>
      <c r="M516" s="106">
        <f t="shared" si="72"/>
        <v>34.49582202484121</v>
      </c>
      <c r="N516" s="23"/>
      <c r="X516" s="100">
        <v>200</v>
      </c>
      <c r="Y516" s="100">
        <v>40</v>
      </c>
      <c r="Z516" s="106">
        <f t="shared" si="73"/>
        <v>34.49582202484121</v>
      </c>
    </row>
    <row r="517" spans="2:26">
      <c r="B517" s="52">
        <v>41661</v>
      </c>
      <c r="C517" s="53">
        <v>0.125</v>
      </c>
      <c r="D517" s="97">
        <f t="shared" si="70"/>
        <v>41661.125</v>
      </c>
      <c r="E517" s="29">
        <v>7.23</v>
      </c>
      <c r="F517" s="26">
        <f t="shared" si="74"/>
        <v>13.8093</v>
      </c>
      <c r="G517" s="29">
        <v>15.022500000000001</v>
      </c>
      <c r="H517" s="26">
        <f t="shared" si="75"/>
        <v>28.692975000000001</v>
      </c>
      <c r="I517" s="29">
        <v>7.79</v>
      </c>
      <c r="J517" s="26">
        <f t="shared" si="76"/>
        <v>14.8789</v>
      </c>
      <c r="K517" s="18">
        <f t="shared" si="71"/>
        <v>3</v>
      </c>
      <c r="L517" s="106">
        <f t="shared" si="69"/>
        <v>-19.616922024841209</v>
      </c>
      <c r="M517" s="106">
        <f t="shared" si="72"/>
        <v>34.49582202484121</v>
      </c>
      <c r="N517" s="23"/>
      <c r="X517" s="100">
        <v>200</v>
      </c>
      <c r="Y517" s="100">
        <v>40</v>
      </c>
      <c r="Z517" s="106">
        <f t="shared" si="73"/>
        <v>34.49582202484121</v>
      </c>
    </row>
    <row r="518" spans="2:26">
      <c r="B518" s="52">
        <v>41661</v>
      </c>
      <c r="C518" s="53">
        <v>0.16666666666424135</v>
      </c>
      <c r="D518" s="97">
        <f t="shared" si="70"/>
        <v>41661.166666666664</v>
      </c>
      <c r="E518" s="29">
        <v>9.23</v>
      </c>
      <c r="F518" s="26">
        <f t="shared" si="74"/>
        <v>17.629300000000001</v>
      </c>
      <c r="G518" s="29">
        <v>20.837499999999999</v>
      </c>
      <c r="H518" s="26">
        <f t="shared" si="75"/>
        <v>39.799624999999999</v>
      </c>
      <c r="I518" s="29">
        <v>11.61</v>
      </c>
      <c r="J518" s="26">
        <f t="shared" si="76"/>
        <v>22.175099999999997</v>
      </c>
      <c r="K518" s="18">
        <f t="shared" si="71"/>
        <v>3</v>
      </c>
      <c r="L518" s="106">
        <f t="shared" si="69"/>
        <v>-12.320722024841213</v>
      </c>
      <c r="M518" s="106">
        <f t="shared" si="72"/>
        <v>34.49582202484121</v>
      </c>
      <c r="N518" s="23"/>
      <c r="X518" s="100">
        <v>200</v>
      </c>
      <c r="Y518" s="100">
        <v>40</v>
      </c>
      <c r="Z518" s="106">
        <f t="shared" si="73"/>
        <v>34.49582202484121</v>
      </c>
    </row>
    <row r="519" spans="2:26">
      <c r="B519" s="52">
        <v>41661</v>
      </c>
      <c r="C519" s="53">
        <v>0.20833333333575865</v>
      </c>
      <c r="D519" s="97">
        <f t="shared" si="70"/>
        <v>41661.208333333336</v>
      </c>
      <c r="E519" s="29">
        <v>21.155000000000001</v>
      </c>
      <c r="F519" s="26">
        <f t="shared" si="74"/>
        <v>40.40605</v>
      </c>
      <c r="G519" s="29">
        <v>41.482500000000002</v>
      </c>
      <c r="H519" s="26">
        <f t="shared" si="75"/>
        <v>79.231575000000007</v>
      </c>
      <c r="I519" s="29">
        <v>20.327500000000001</v>
      </c>
      <c r="J519" s="26">
        <f t="shared" si="76"/>
        <v>38.825524999999999</v>
      </c>
      <c r="K519" s="18">
        <f t="shared" si="71"/>
        <v>3</v>
      </c>
      <c r="L519" s="106">
        <f t="shared" si="69"/>
        <v>4.3297029751587885</v>
      </c>
      <c r="M519" s="106">
        <f t="shared" si="72"/>
        <v>34.49582202484121</v>
      </c>
      <c r="N519" s="23"/>
      <c r="X519" s="100">
        <v>200</v>
      </c>
      <c r="Y519" s="100">
        <v>40</v>
      </c>
      <c r="Z519" s="106">
        <f t="shared" si="73"/>
        <v>34.49582202484121</v>
      </c>
    </row>
    <row r="520" spans="2:26">
      <c r="B520" s="52">
        <v>41661</v>
      </c>
      <c r="C520" s="53">
        <v>0.25</v>
      </c>
      <c r="D520" s="97">
        <f t="shared" si="70"/>
        <v>41661.25</v>
      </c>
      <c r="E520" s="29">
        <v>22.3</v>
      </c>
      <c r="F520" s="26">
        <f t="shared" si="74"/>
        <v>42.592999999999996</v>
      </c>
      <c r="G520" s="29">
        <v>42.13</v>
      </c>
      <c r="H520" s="26">
        <f t="shared" si="75"/>
        <v>80.468299999999999</v>
      </c>
      <c r="I520" s="29">
        <v>19.8325</v>
      </c>
      <c r="J520" s="26">
        <f t="shared" si="76"/>
        <v>37.880074999999998</v>
      </c>
      <c r="K520" s="18">
        <f t="shared" si="71"/>
        <v>3</v>
      </c>
      <c r="L520" s="106">
        <f t="shared" si="69"/>
        <v>3.3842529751587875</v>
      </c>
      <c r="M520" s="106">
        <f t="shared" si="72"/>
        <v>34.49582202484121</v>
      </c>
      <c r="N520" s="23"/>
      <c r="X520" s="100">
        <v>200</v>
      </c>
      <c r="Y520" s="100">
        <v>40</v>
      </c>
      <c r="Z520" s="106">
        <f t="shared" si="73"/>
        <v>34.49582202484121</v>
      </c>
    </row>
    <row r="521" spans="2:26">
      <c r="B521" s="52">
        <v>41661</v>
      </c>
      <c r="C521" s="53">
        <v>0.29166666666424135</v>
      </c>
      <c r="D521" s="97">
        <f t="shared" si="70"/>
        <v>41661.291666666664</v>
      </c>
      <c r="E521" s="29">
        <v>89.79</v>
      </c>
      <c r="F521" s="26">
        <f t="shared" si="74"/>
        <v>171.49889999999999</v>
      </c>
      <c r="G521" s="29">
        <v>132.345</v>
      </c>
      <c r="H521" s="26">
        <f t="shared" si="75"/>
        <v>252.77894999999998</v>
      </c>
      <c r="I521" s="29">
        <v>42.555</v>
      </c>
      <c r="J521" s="26">
        <f t="shared" si="76"/>
        <v>81.280050000000003</v>
      </c>
      <c r="K521" s="18">
        <f t="shared" si="71"/>
        <v>3</v>
      </c>
      <c r="L521" s="106">
        <f t="shared" si="69"/>
        <v>46.784227975158792</v>
      </c>
      <c r="M521" s="106">
        <f t="shared" si="72"/>
        <v>34.49582202484121</v>
      </c>
      <c r="N521" s="23"/>
      <c r="X521" s="100">
        <v>200</v>
      </c>
      <c r="Y521" s="100">
        <v>40</v>
      </c>
      <c r="Z521" s="106">
        <f t="shared" si="73"/>
        <v>34.49582202484121</v>
      </c>
    </row>
    <row r="522" spans="2:26">
      <c r="B522" s="52">
        <v>41661</v>
      </c>
      <c r="C522" s="53">
        <v>0.33333333333575865</v>
      </c>
      <c r="D522" s="97">
        <f t="shared" si="70"/>
        <v>41661.333333333336</v>
      </c>
      <c r="E522" s="29">
        <v>111.69750000000001</v>
      </c>
      <c r="F522" s="26">
        <f t="shared" si="74"/>
        <v>213.34222500000001</v>
      </c>
      <c r="G522" s="29">
        <v>162.13</v>
      </c>
      <c r="H522" s="26">
        <f t="shared" si="75"/>
        <v>309.66829999999999</v>
      </c>
      <c r="I522" s="29">
        <v>50.432499999999997</v>
      </c>
      <c r="J522" s="26">
        <f t="shared" si="76"/>
        <v>96.326074999999989</v>
      </c>
      <c r="K522" s="18">
        <f t="shared" si="71"/>
        <v>3</v>
      </c>
      <c r="L522" s="106">
        <f t="shared" ref="L522:L585" si="77">IF(J522="",NA(),J522-(AVERAGE($J$10:$J$8769)))</f>
        <v>61.830252975158778</v>
      </c>
      <c r="M522" s="106">
        <f t="shared" si="72"/>
        <v>34.49582202484121</v>
      </c>
      <c r="N522" s="23"/>
      <c r="X522" s="100">
        <v>200</v>
      </c>
      <c r="Y522" s="100">
        <v>40</v>
      </c>
      <c r="Z522" s="106">
        <f t="shared" si="73"/>
        <v>34.49582202484121</v>
      </c>
    </row>
    <row r="523" spans="2:26">
      <c r="B523" s="52">
        <v>41661</v>
      </c>
      <c r="C523" s="53">
        <v>0.375</v>
      </c>
      <c r="D523" s="97">
        <f t="shared" ref="D523:D586" si="78">B523+C523</f>
        <v>41661.375</v>
      </c>
      <c r="E523" s="29">
        <v>87.805000000000007</v>
      </c>
      <c r="F523" s="26">
        <f t="shared" si="74"/>
        <v>167.70755</v>
      </c>
      <c r="G523" s="29">
        <v>130.24250000000001</v>
      </c>
      <c r="H523" s="26">
        <f t="shared" si="75"/>
        <v>248.76317499999999</v>
      </c>
      <c r="I523" s="29">
        <v>42.44</v>
      </c>
      <c r="J523" s="26">
        <f t="shared" si="76"/>
        <v>81.060399999999987</v>
      </c>
      <c r="K523" s="18">
        <f t="shared" ref="K523:K586" si="79">WEEKDAY(D523,2)</f>
        <v>3</v>
      </c>
      <c r="L523" s="106">
        <f t="shared" si="77"/>
        <v>46.564577975158777</v>
      </c>
      <c r="M523" s="106">
        <f t="shared" ref="M523:M586" si="80">$U$11</f>
        <v>34.49582202484121</v>
      </c>
      <c r="N523" s="23"/>
      <c r="X523" s="100">
        <v>200</v>
      </c>
      <c r="Y523" s="100">
        <v>40</v>
      </c>
      <c r="Z523" s="106">
        <f t="shared" ref="Z523:Z586" si="81">$U$11</f>
        <v>34.49582202484121</v>
      </c>
    </row>
    <row r="524" spans="2:26">
      <c r="B524" s="52">
        <v>41661</v>
      </c>
      <c r="C524" s="53">
        <v>0.41666666666424135</v>
      </c>
      <c r="D524" s="97">
        <f t="shared" si="78"/>
        <v>41661.416666666664</v>
      </c>
      <c r="E524" s="29">
        <v>87.155000000000001</v>
      </c>
      <c r="F524" s="26">
        <f t="shared" si="74"/>
        <v>166.46605</v>
      </c>
      <c r="G524" s="29">
        <v>128.55250000000001</v>
      </c>
      <c r="H524" s="26">
        <f t="shared" si="75"/>
        <v>245.53527500000001</v>
      </c>
      <c r="I524" s="29">
        <v>41.395000000000003</v>
      </c>
      <c r="J524" s="26">
        <f t="shared" si="76"/>
        <v>79.064450000000008</v>
      </c>
      <c r="K524" s="18">
        <f t="shared" si="79"/>
        <v>3</v>
      </c>
      <c r="L524" s="106">
        <f t="shared" si="77"/>
        <v>44.568627975158797</v>
      </c>
      <c r="M524" s="106">
        <f t="shared" si="80"/>
        <v>34.49582202484121</v>
      </c>
      <c r="N524" s="23"/>
      <c r="X524" s="100">
        <v>200</v>
      </c>
      <c r="Y524" s="100">
        <v>40</v>
      </c>
      <c r="Z524" s="106">
        <f t="shared" si="81"/>
        <v>34.49582202484121</v>
      </c>
    </row>
    <row r="525" spans="2:26">
      <c r="B525" s="52">
        <v>41661</v>
      </c>
      <c r="C525" s="53">
        <v>0.45833333333575865</v>
      </c>
      <c r="D525" s="97">
        <f t="shared" si="78"/>
        <v>41661.458333333336</v>
      </c>
      <c r="E525" s="29">
        <v>42.672499999999999</v>
      </c>
      <c r="F525" s="26">
        <f t="shared" si="74"/>
        <v>81.504474999999999</v>
      </c>
      <c r="G525" s="29">
        <v>74.792500000000004</v>
      </c>
      <c r="H525" s="26">
        <f t="shared" si="75"/>
        <v>142.85367500000001</v>
      </c>
      <c r="I525" s="29">
        <v>32.119999999999997</v>
      </c>
      <c r="J525" s="26">
        <f t="shared" si="76"/>
        <v>61.349199999999989</v>
      </c>
      <c r="K525" s="18">
        <f t="shared" si="79"/>
        <v>3</v>
      </c>
      <c r="L525" s="106">
        <f t="shared" si="77"/>
        <v>26.853377975158779</v>
      </c>
      <c r="M525" s="106">
        <f t="shared" si="80"/>
        <v>34.49582202484121</v>
      </c>
      <c r="N525" s="23"/>
      <c r="X525" s="100">
        <v>200</v>
      </c>
      <c r="Y525" s="100">
        <v>40</v>
      </c>
      <c r="Z525" s="106">
        <f t="shared" si="81"/>
        <v>34.49582202484121</v>
      </c>
    </row>
    <row r="526" spans="2:26">
      <c r="B526" s="52">
        <v>41661</v>
      </c>
      <c r="C526" s="53">
        <v>0.5</v>
      </c>
      <c r="D526" s="97">
        <f t="shared" si="78"/>
        <v>41661.5</v>
      </c>
      <c r="E526" s="29">
        <v>34.35</v>
      </c>
      <c r="F526" s="26">
        <f t="shared" si="74"/>
        <v>65.608500000000006</v>
      </c>
      <c r="G526" s="29">
        <v>63.37</v>
      </c>
      <c r="H526" s="26">
        <f t="shared" si="75"/>
        <v>121.0367</v>
      </c>
      <c r="I526" s="29">
        <v>29.012499999999999</v>
      </c>
      <c r="J526" s="26">
        <f t="shared" si="76"/>
        <v>55.413874999999997</v>
      </c>
      <c r="K526" s="18">
        <f t="shared" si="79"/>
        <v>3</v>
      </c>
      <c r="L526" s="106">
        <f t="shared" si="77"/>
        <v>20.918052975158787</v>
      </c>
      <c r="M526" s="106">
        <f t="shared" si="80"/>
        <v>34.49582202484121</v>
      </c>
      <c r="N526" s="23"/>
      <c r="X526" s="100">
        <v>200</v>
      </c>
      <c r="Y526" s="100">
        <v>40</v>
      </c>
      <c r="Z526" s="106">
        <f t="shared" si="81"/>
        <v>34.49582202484121</v>
      </c>
    </row>
    <row r="527" spans="2:26">
      <c r="B527" s="52">
        <v>41661</v>
      </c>
      <c r="C527" s="53">
        <v>0.54166666666424135</v>
      </c>
      <c r="D527" s="97">
        <f t="shared" si="78"/>
        <v>41661.541666666664</v>
      </c>
      <c r="E527" s="29">
        <v>37.26</v>
      </c>
      <c r="F527" s="26">
        <f t="shared" si="74"/>
        <v>71.166599999999988</v>
      </c>
      <c r="G527" s="29">
        <v>68.487499999999997</v>
      </c>
      <c r="H527" s="26">
        <f t="shared" si="75"/>
        <v>130.81112499999998</v>
      </c>
      <c r="I527" s="29">
        <v>31.227499999999999</v>
      </c>
      <c r="J527" s="26">
        <f t="shared" si="76"/>
        <v>59.644524999999994</v>
      </c>
      <c r="K527" s="18">
        <f t="shared" si="79"/>
        <v>3</v>
      </c>
      <c r="L527" s="106">
        <f t="shared" si="77"/>
        <v>25.148702975158784</v>
      </c>
      <c r="M527" s="106">
        <f t="shared" si="80"/>
        <v>34.49582202484121</v>
      </c>
      <c r="N527" s="23"/>
      <c r="X527" s="100">
        <v>200</v>
      </c>
      <c r="Y527" s="100">
        <v>40</v>
      </c>
      <c r="Z527" s="106">
        <f t="shared" si="81"/>
        <v>34.49582202484121</v>
      </c>
    </row>
    <row r="528" spans="2:26">
      <c r="B528" s="52">
        <v>41661</v>
      </c>
      <c r="C528" s="53">
        <v>0.58333333333575865</v>
      </c>
      <c r="D528" s="97">
        <f t="shared" si="78"/>
        <v>41661.583333333336</v>
      </c>
      <c r="E528" s="29">
        <v>32.167499999999997</v>
      </c>
      <c r="F528" s="26">
        <f t="shared" si="74"/>
        <v>61.439924999999988</v>
      </c>
      <c r="G528" s="29">
        <v>62.197499999999998</v>
      </c>
      <c r="H528" s="26">
        <f t="shared" si="75"/>
        <v>118.797225</v>
      </c>
      <c r="I528" s="29">
        <v>30.0275</v>
      </c>
      <c r="J528" s="26">
        <f t="shared" si="76"/>
        <v>57.352525</v>
      </c>
      <c r="K528" s="18">
        <f t="shared" si="79"/>
        <v>3</v>
      </c>
      <c r="L528" s="106">
        <f t="shared" si="77"/>
        <v>22.85670297515879</v>
      </c>
      <c r="M528" s="106">
        <f t="shared" si="80"/>
        <v>34.49582202484121</v>
      </c>
      <c r="N528" s="23"/>
      <c r="X528" s="100">
        <v>200</v>
      </c>
      <c r="Y528" s="100">
        <v>40</v>
      </c>
      <c r="Z528" s="106">
        <f t="shared" si="81"/>
        <v>34.49582202484121</v>
      </c>
    </row>
    <row r="529" spans="2:26">
      <c r="B529" s="52">
        <v>41661</v>
      </c>
      <c r="C529" s="53">
        <v>0.625</v>
      </c>
      <c r="D529" s="97">
        <f t="shared" si="78"/>
        <v>41661.625</v>
      </c>
      <c r="E529" s="29">
        <v>45.7</v>
      </c>
      <c r="F529" s="26">
        <f t="shared" si="74"/>
        <v>87.287000000000006</v>
      </c>
      <c r="G529" s="29">
        <v>80.337500000000006</v>
      </c>
      <c r="H529" s="26">
        <f t="shared" si="75"/>
        <v>153.444625</v>
      </c>
      <c r="I529" s="29">
        <v>34.64</v>
      </c>
      <c r="J529" s="26">
        <f t="shared" si="76"/>
        <v>66.162400000000005</v>
      </c>
      <c r="K529" s="18">
        <f t="shared" si="79"/>
        <v>3</v>
      </c>
      <c r="L529" s="106">
        <f t="shared" si="77"/>
        <v>31.666577975158795</v>
      </c>
      <c r="M529" s="106">
        <f t="shared" si="80"/>
        <v>34.49582202484121</v>
      </c>
      <c r="N529" s="23"/>
      <c r="X529" s="100">
        <v>200</v>
      </c>
      <c r="Y529" s="100">
        <v>40</v>
      </c>
      <c r="Z529" s="106">
        <f t="shared" si="81"/>
        <v>34.49582202484121</v>
      </c>
    </row>
    <row r="530" spans="2:26">
      <c r="B530" s="52">
        <v>41661</v>
      </c>
      <c r="C530" s="53">
        <v>0.66666666666424135</v>
      </c>
      <c r="D530" s="97">
        <f t="shared" si="78"/>
        <v>41661.666666666664</v>
      </c>
      <c r="E530" s="29">
        <v>68.575000000000003</v>
      </c>
      <c r="F530" s="26">
        <f t="shared" si="74"/>
        <v>130.97825</v>
      </c>
      <c r="G530" s="29">
        <v>111.9975</v>
      </c>
      <c r="H530" s="26">
        <f t="shared" si="75"/>
        <v>213.91522499999999</v>
      </c>
      <c r="I530" s="29">
        <v>43.422499999999999</v>
      </c>
      <c r="J530" s="26">
        <f t="shared" si="76"/>
        <v>82.93697499999999</v>
      </c>
      <c r="K530" s="18">
        <f t="shared" si="79"/>
        <v>3</v>
      </c>
      <c r="L530" s="106">
        <f t="shared" si="77"/>
        <v>48.441152975158779</v>
      </c>
      <c r="M530" s="106">
        <f t="shared" si="80"/>
        <v>34.49582202484121</v>
      </c>
      <c r="N530" s="23"/>
      <c r="X530" s="100">
        <v>200</v>
      </c>
      <c r="Y530" s="100">
        <v>40</v>
      </c>
      <c r="Z530" s="106">
        <f t="shared" si="81"/>
        <v>34.49582202484121</v>
      </c>
    </row>
    <row r="531" spans="2:26">
      <c r="B531" s="52">
        <v>41661</v>
      </c>
      <c r="C531" s="53">
        <v>0.70833333333575865</v>
      </c>
      <c r="D531" s="97">
        <f t="shared" si="78"/>
        <v>41661.708333333336</v>
      </c>
      <c r="E531" s="29">
        <v>90.605000000000004</v>
      </c>
      <c r="F531" s="26">
        <f t="shared" si="74"/>
        <v>173.05555000000001</v>
      </c>
      <c r="G531" s="29">
        <v>143.9025</v>
      </c>
      <c r="H531" s="26">
        <f t="shared" si="75"/>
        <v>274.85377499999998</v>
      </c>
      <c r="I531" s="29">
        <v>53.297499999999999</v>
      </c>
      <c r="J531" s="26">
        <f t="shared" si="76"/>
        <v>101.79822499999999</v>
      </c>
      <c r="K531" s="18">
        <f t="shared" si="79"/>
        <v>3</v>
      </c>
      <c r="L531" s="106">
        <f t="shared" si="77"/>
        <v>67.30240297515877</v>
      </c>
      <c r="M531" s="106">
        <f t="shared" si="80"/>
        <v>34.49582202484121</v>
      </c>
      <c r="N531" s="23"/>
      <c r="X531" s="100">
        <v>200</v>
      </c>
      <c r="Y531" s="100">
        <v>40</v>
      </c>
      <c r="Z531" s="106">
        <f t="shared" si="81"/>
        <v>34.49582202484121</v>
      </c>
    </row>
    <row r="532" spans="2:26">
      <c r="B532" s="52">
        <v>41661</v>
      </c>
      <c r="C532" s="53">
        <v>0.75</v>
      </c>
      <c r="D532" s="97">
        <f t="shared" si="78"/>
        <v>41661.75</v>
      </c>
      <c r="E532" s="29">
        <v>51.094999999999999</v>
      </c>
      <c r="F532" s="26">
        <f t="shared" si="74"/>
        <v>97.591449999999995</v>
      </c>
      <c r="G532" s="29">
        <v>89.927499999999995</v>
      </c>
      <c r="H532" s="26">
        <f t="shared" si="75"/>
        <v>171.76152499999998</v>
      </c>
      <c r="I532" s="29">
        <v>38.832500000000003</v>
      </c>
      <c r="J532" s="26">
        <f t="shared" si="76"/>
        <v>74.170074999999997</v>
      </c>
      <c r="K532" s="18">
        <f t="shared" si="79"/>
        <v>3</v>
      </c>
      <c r="L532" s="106">
        <f t="shared" si="77"/>
        <v>39.674252975158787</v>
      </c>
      <c r="M532" s="106">
        <f t="shared" si="80"/>
        <v>34.49582202484121</v>
      </c>
      <c r="N532" s="23"/>
      <c r="X532" s="100">
        <v>200</v>
      </c>
      <c r="Y532" s="100">
        <v>40</v>
      </c>
      <c r="Z532" s="106">
        <f t="shared" si="81"/>
        <v>34.49582202484121</v>
      </c>
    </row>
    <row r="533" spans="2:26">
      <c r="B533" s="52">
        <v>41661</v>
      </c>
      <c r="C533" s="53">
        <v>0.79166666666424135</v>
      </c>
      <c r="D533" s="97">
        <f t="shared" si="78"/>
        <v>41661.791666666664</v>
      </c>
      <c r="E533" s="29">
        <v>51.6175</v>
      </c>
      <c r="F533" s="26">
        <f t="shared" si="74"/>
        <v>98.589424999999991</v>
      </c>
      <c r="G533" s="29">
        <v>89.887500000000003</v>
      </c>
      <c r="H533" s="26">
        <f t="shared" si="75"/>
        <v>171.685125</v>
      </c>
      <c r="I533" s="29">
        <v>38.270000000000003</v>
      </c>
      <c r="J533" s="26">
        <f t="shared" si="76"/>
        <v>73.095700000000008</v>
      </c>
      <c r="K533" s="18">
        <f t="shared" si="79"/>
        <v>3</v>
      </c>
      <c r="L533" s="106">
        <f t="shared" si="77"/>
        <v>38.599877975158797</v>
      </c>
      <c r="M533" s="106">
        <f t="shared" si="80"/>
        <v>34.49582202484121</v>
      </c>
      <c r="N533" s="23"/>
      <c r="X533" s="100">
        <v>200</v>
      </c>
      <c r="Y533" s="100">
        <v>40</v>
      </c>
      <c r="Z533" s="106">
        <f t="shared" si="81"/>
        <v>34.49582202484121</v>
      </c>
    </row>
    <row r="534" spans="2:26">
      <c r="B534" s="52">
        <v>41661</v>
      </c>
      <c r="C534" s="53">
        <v>0.83333333333575865</v>
      </c>
      <c r="D534" s="97">
        <f t="shared" si="78"/>
        <v>41661.833333333336</v>
      </c>
      <c r="E534" s="29">
        <v>51.082500000000003</v>
      </c>
      <c r="F534" s="26">
        <f t="shared" si="74"/>
        <v>97.567575000000005</v>
      </c>
      <c r="G534" s="29">
        <v>89.0625</v>
      </c>
      <c r="H534" s="26">
        <f t="shared" si="75"/>
        <v>170.109375</v>
      </c>
      <c r="I534" s="29">
        <v>37.977499999999999</v>
      </c>
      <c r="J534" s="26">
        <f t="shared" si="76"/>
        <v>72.537025</v>
      </c>
      <c r="K534" s="18">
        <f t="shared" si="79"/>
        <v>3</v>
      </c>
      <c r="L534" s="106">
        <f t="shared" si="77"/>
        <v>38.041202975158789</v>
      </c>
      <c r="M534" s="106">
        <f t="shared" si="80"/>
        <v>34.49582202484121</v>
      </c>
      <c r="N534" s="23"/>
      <c r="X534" s="100">
        <v>200</v>
      </c>
      <c r="Y534" s="100">
        <v>40</v>
      </c>
      <c r="Z534" s="106">
        <f t="shared" si="81"/>
        <v>34.49582202484121</v>
      </c>
    </row>
    <row r="535" spans="2:26">
      <c r="B535" s="52">
        <v>41661</v>
      </c>
      <c r="C535" s="53">
        <v>0.875</v>
      </c>
      <c r="D535" s="97">
        <f t="shared" si="78"/>
        <v>41661.875</v>
      </c>
      <c r="E535" s="29">
        <v>28.734999999999999</v>
      </c>
      <c r="F535" s="26">
        <f t="shared" si="74"/>
        <v>54.883849999999995</v>
      </c>
      <c r="G535" s="29">
        <v>56.057499999999997</v>
      </c>
      <c r="H535" s="26">
        <f t="shared" si="75"/>
        <v>107.06982499999999</v>
      </c>
      <c r="I535" s="29">
        <v>27.324999999999999</v>
      </c>
      <c r="J535" s="26">
        <f t="shared" si="76"/>
        <v>52.190749999999994</v>
      </c>
      <c r="K535" s="18">
        <f t="shared" si="79"/>
        <v>3</v>
      </c>
      <c r="L535" s="106">
        <f t="shared" si="77"/>
        <v>17.694927975158784</v>
      </c>
      <c r="M535" s="106">
        <f t="shared" si="80"/>
        <v>34.49582202484121</v>
      </c>
      <c r="N535" s="23"/>
      <c r="X535" s="100">
        <v>200</v>
      </c>
      <c r="Y535" s="100">
        <v>40</v>
      </c>
      <c r="Z535" s="106">
        <f t="shared" si="81"/>
        <v>34.49582202484121</v>
      </c>
    </row>
    <row r="536" spans="2:26">
      <c r="B536" s="52">
        <v>41661</v>
      </c>
      <c r="C536" s="53">
        <v>0.91666666666424135</v>
      </c>
      <c r="D536" s="97">
        <f t="shared" si="78"/>
        <v>41661.916666666664</v>
      </c>
      <c r="E536" s="29">
        <v>18.239999999999998</v>
      </c>
      <c r="F536" s="26">
        <f t="shared" si="74"/>
        <v>34.838399999999993</v>
      </c>
      <c r="G536" s="29">
        <v>39.68</v>
      </c>
      <c r="H536" s="26">
        <f t="shared" si="75"/>
        <v>75.788799999999995</v>
      </c>
      <c r="I536" s="29">
        <v>21.442499999999999</v>
      </c>
      <c r="J536" s="26">
        <f t="shared" si="76"/>
        <v>40.955174999999997</v>
      </c>
      <c r="K536" s="18">
        <f t="shared" si="79"/>
        <v>3</v>
      </c>
      <c r="L536" s="106">
        <f t="shared" si="77"/>
        <v>6.4593529751587866</v>
      </c>
      <c r="M536" s="106">
        <f t="shared" si="80"/>
        <v>34.49582202484121</v>
      </c>
      <c r="N536" s="23"/>
      <c r="X536" s="100">
        <v>200</v>
      </c>
      <c r="Y536" s="100">
        <v>40</v>
      </c>
      <c r="Z536" s="106">
        <f t="shared" si="81"/>
        <v>34.49582202484121</v>
      </c>
    </row>
    <row r="537" spans="2:26">
      <c r="B537" s="52">
        <v>41661</v>
      </c>
      <c r="C537" s="53">
        <v>0.95833333333575865</v>
      </c>
      <c r="D537" s="97">
        <f t="shared" si="78"/>
        <v>41661.958333333336</v>
      </c>
      <c r="E537" s="29">
        <v>12.9925</v>
      </c>
      <c r="F537" s="26">
        <f t="shared" si="74"/>
        <v>24.815674999999999</v>
      </c>
      <c r="G537" s="29">
        <v>27.0425</v>
      </c>
      <c r="H537" s="26">
        <f t="shared" si="75"/>
        <v>51.651175000000002</v>
      </c>
      <c r="I537" s="29">
        <v>14.0525</v>
      </c>
      <c r="J537" s="26">
        <f t="shared" si="76"/>
        <v>26.840274999999998</v>
      </c>
      <c r="K537" s="18">
        <f t="shared" si="79"/>
        <v>3</v>
      </c>
      <c r="L537" s="106">
        <f t="shared" si="77"/>
        <v>-7.6555470248412121</v>
      </c>
      <c r="M537" s="106">
        <f t="shared" si="80"/>
        <v>34.49582202484121</v>
      </c>
      <c r="N537" s="23"/>
      <c r="X537" s="100">
        <v>200</v>
      </c>
      <c r="Y537" s="100">
        <v>40</v>
      </c>
      <c r="Z537" s="106">
        <f t="shared" si="81"/>
        <v>34.49582202484121</v>
      </c>
    </row>
    <row r="538" spans="2:26">
      <c r="B538" s="52">
        <v>41662</v>
      </c>
      <c r="C538" s="53">
        <v>0</v>
      </c>
      <c r="D538" s="97">
        <f t="shared" si="78"/>
        <v>41662</v>
      </c>
      <c r="E538" s="29">
        <v>12.324999999999999</v>
      </c>
      <c r="F538" s="26">
        <f t="shared" si="74"/>
        <v>23.540749999999999</v>
      </c>
      <c r="G538" s="29">
        <v>24.102499999999999</v>
      </c>
      <c r="H538" s="26">
        <f t="shared" si="75"/>
        <v>46.035774999999994</v>
      </c>
      <c r="I538" s="29">
        <v>11.78</v>
      </c>
      <c r="J538" s="26">
        <f t="shared" si="76"/>
        <v>22.499799999999997</v>
      </c>
      <c r="K538" s="18">
        <f t="shared" si="79"/>
        <v>4</v>
      </c>
      <c r="L538" s="106">
        <f t="shared" si="77"/>
        <v>-11.996022024841213</v>
      </c>
      <c r="M538" s="106">
        <f t="shared" si="80"/>
        <v>34.49582202484121</v>
      </c>
      <c r="N538" s="23"/>
      <c r="X538" s="100">
        <v>200</v>
      </c>
      <c r="Y538" s="100">
        <v>40</v>
      </c>
      <c r="Z538" s="106">
        <f t="shared" si="81"/>
        <v>34.49582202484121</v>
      </c>
    </row>
    <row r="539" spans="2:26">
      <c r="B539" s="52">
        <v>41662</v>
      </c>
      <c r="C539" s="53">
        <v>4.1666666664241347E-2</v>
      </c>
      <c r="D539" s="97">
        <f t="shared" si="78"/>
        <v>41662.041666666664</v>
      </c>
      <c r="E539" s="29">
        <v>9.1150000000000002</v>
      </c>
      <c r="F539" s="26">
        <f t="shared" si="74"/>
        <v>17.409649999999999</v>
      </c>
      <c r="G539" s="29">
        <v>18.612500000000001</v>
      </c>
      <c r="H539" s="26">
        <f t="shared" si="75"/>
        <v>35.549875</v>
      </c>
      <c r="I539" s="29">
        <v>9.5</v>
      </c>
      <c r="J539" s="26">
        <f t="shared" si="76"/>
        <v>18.145</v>
      </c>
      <c r="K539" s="18">
        <f t="shared" si="79"/>
        <v>4</v>
      </c>
      <c r="L539" s="106">
        <f t="shared" si="77"/>
        <v>-16.350822024841211</v>
      </c>
      <c r="M539" s="106">
        <f t="shared" si="80"/>
        <v>34.49582202484121</v>
      </c>
      <c r="N539" s="23"/>
      <c r="X539" s="100">
        <v>200</v>
      </c>
      <c r="Y539" s="100">
        <v>40</v>
      </c>
      <c r="Z539" s="106">
        <f t="shared" si="81"/>
        <v>34.49582202484121</v>
      </c>
    </row>
    <row r="540" spans="2:26">
      <c r="B540" s="52">
        <v>41662</v>
      </c>
      <c r="C540" s="53">
        <v>8.3333333335758653E-2</v>
      </c>
      <c r="D540" s="97">
        <f t="shared" si="78"/>
        <v>41662.083333333336</v>
      </c>
      <c r="E540" s="29">
        <v>11.0275</v>
      </c>
      <c r="F540" s="26">
        <f t="shared" si="74"/>
        <v>21.062524999999997</v>
      </c>
      <c r="G540" s="29">
        <v>21.5075</v>
      </c>
      <c r="H540" s="26">
        <f t="shared" si="75"/>
        <v>41.079324999999997</v>
      </c>
      <c r="I540" s="29">
        <v>10.48</v>
      </c>
      <c r="J540" s="26">
        <f t="shared" si="76"/>
        <v>20.0168</v>
      </c>
      <c r="K540" s="18">
        <f t="shared" si="79"/>
        <v>4</v>
      </c>
      <c r="L540" s="106">
        <f t="shared" si="77"/>
        <v>-14.47902202484121</v>
      </c>
      <c r="M540" s="106">
        <f t="shared" si="80"/>
        <v>34.49582202484121</v>
      </c>
      <c r="N540" s="23"/>
      <c r="X540" s="100">
        <v>200</v>
      </c>
      <c r="Y540" s="100">
        <v>40</v>
      </c>
      <c r="Z540" s="106">
        <f t="shared" si="81"/>
        <v>34.49582202484121</v>
      </c>
    </row>
    <row r="541" spans="2:26">
      <c r="B541" s="52">
        <v>41662</v>
      </c>
      <c r="C541" s="53">
        <v>0.125</v>
      </c>
      <c r="D541" s="97">
        <f t="shared" si="78"/>
        <v>41662.125</v>
      </c>
      <c r="E541" s="29">
        <v>10.192500000000001</v>
      </c>
      <c r="F541" s="26">
        <f t="shared" si="74"/>
        <v>19.467675</v>
      </c>
      <c r="G541" s="29">
        <v>21.43</v>
      </c>
      <c r="H541" s="26">
        <f t="shared" si="75"/>
        <v>40.9313</v>
      </c>
      <c r="I541" s="29">
        <v>11.237500000000001</v>
      </c>
      <c r="J541" s="26">
        <f t="shared" si="76"/>
        <v>21.463625</v>
      </c>
      <c r="K541" s="18">
        <f t="shared" si="79"/>
        <v>4</v>
      </c>
      <c r="L541" s="106">
        <f t="shared" si="77"/>
        <v>-13.03219702484121</v>
      </c>
      <c r="M541" s="106">
        <f t="shared" si="80"/>
        <v>34.49582202484121</v>
      </c>
      <c r="N541" s="23"/>
      <c r="X541" s="100">
        <v>200</v>
      </c>
      <c r="Y541" s="100">
        <v>40</v>
      </c>
      <c r="Z541" s="106">
        <f t="shared" si="81"/>
        <v>34.49582202484121</v>
      </c>
    </row>
    <row r="542" spans="2:26">
      <c r="B542" s="52">
        <v>41662</v>
      </c>
      <c r="C542" s="53">
        <v>0.16666666666424135</v>
      </c>
      <c r="D542" s="97">
        <f t="shared" si="78"/>
        <v>41662.166666666664</v>
      </c>
      <c r="E542" s="29">
        <v>10.8025</v>
      </c>
      <c r="F542" s="26">
        <f t="shared" si="74"/>
        <v>20.632774999999999</v>
      </c>
      <c r="G542" s="29">
        <v>20.335000000000001</v>
      </c>
      <c r="H542" s="26">
        <f t="shared" si="75"/>
        <v>38.839849999999998</v>
      </c>
      <c r="I542" s="29">
        <v>9.5325000000000006</v>
      </c>
      <c r="J542" s="26">
        <f t="shared" si="76"/>
        <v>18.207075</v>
      </c>
      <c r="K542" s="18">
        <f t="shared" si="79"/>
        <v>4</v>
      </c>
      <c r="L542" s="106">
        <f t="shared" si="77"/>
        <v>-16.288747024841211</v>
      </c>
      <c r="M542" s="106">
        <f t="shared" si="80"/>
        <v>34.49582202484121</v>
      </c>
      <c r="N542" s="23"/>
      <c r="X542" s="100">
        <v>200</v>
      </c>
      <c r="Y542" s="100">
        <v>40</v>
      </c>
      <c r="Z542" s="106">
        <f t="shared" si="81"/>
        <v>34.49582202484121</v>
      </c>
    </row>
    <row r="543" spans="2:26">
      <c r="B543" s="52">
        <v>41662</v>
      </c>
      <c r="C543" s="53">
        <v>0.20833333333575865</v>
      </c>
      <c r="D543" s="97">
        <f t="shared" si="78"/>
        <v>41662.208333333336</v>
      </c>
      <c r="E543" s="29">
        <v>15.547499999999999</v>
      </c>
      <c r="F543" s="26">
        <f t="shared" si="74"/>
        <v>29.695724999999996</v>
      </c>
      <c r="G543" s="29">
        <v>32.284999999999997</v>
      </c>
      <c r="H543" s="26">
        <f t="shared" si="75"/>
        <v>61.664349999999992</v>
      </c>
      <c r="I543" s="29">
        <v>16.732500000000002</v>
      </c>
      <c r="J543" s="26">
        <f t="shared" si="76"/>
        <v>31.959075000000002</v>
      </c>
      <c r="K543" s="18">
        <f t="shared" si="79"/>
        <v>4</v>
      </c>
      <c r="L543" s="106">
        <f t="shared" si="77"/>
        <v>-2.5367470248412083</v>
      </c>
      <c r="M543" s="106">
        <f t="shared" si="80"/>
        <v>34.49582202484121</v>
      </c>
      <c r="N543" s="23"/>
      <c r="X543" s="100">
        <v>200</v>
      </c>
      <c r="Y543" s="100">
        <v>40</v>
      </c>
      <c r="Z543" s="106">
        <f t="shared" si="81"/>
        <v>34.49582202484121</v>
      </c>
    </row>
    <row r="544" spans="2:26">
      <c r="B544" s="52">
        <v>41662</v>
      </c>
      <c r="C544" s="53">
        <v>0.25</v>
      </c>
      <c r="D544" s="97">
        <f t="shared" si="78"/>
        <v>41662.25</v>
      </c>
      <c r="E544" s="29">
        <v>19.88</v>
      </c>
      <c r="F544" s="26">
        <f t="shared" si="74"/>
        <v>37.970799999999997</v>
      </c>
      <c r="G544" s="29">
        <v>39.57</v>
      </c>
      <c r="H544" s="26">
        <f t="shared" si="75"/>
        <v>75.578699999999998</v>
      </c>
      <c r="I544" s="29">
        <v>19.692499999999999</v>
      </c>
      <c r="J544" s="26">
        <f t="shared" si="76"/>
        <v>37.612674999999996</v>
      </c>
      <c r="K544" s="18">
        <f t="shared" si="79"/>
        <v>4</v>
      </c>
      <c r="L544" s="106">
        <f t="shared" si="77"/>
        <v>3.1168529751587855</v>
      </c>
      <c r="M544" s="106">
        <f t="shared" si="80"/>
        <v>34.49582202484121</v>
      </c>
      <c r="N544" s="23"/>
      <c r="X544" s="100">
        <v>200</v>
      </c>
      <c r="Y544" s="100">
        <v>40</v>
      </c>
      <c r="Z544" s="106">
        <f t="shared" si="81"/>
        <v>34.49582202484121</v>
      </c>
    </row>
    <row r="545" spans="2:26">
      <c r="B545" s="52">
        <v>41662</v>
      </c>
      <c r="C545" s="53">
        <v>0.29166666666424135</v>
      </c>
      <c r="D545" s="97">
        <f t="shared" si="78"/>
        <v>41662.291666666664</v>
      </c>
      <c r="E545" s="29">
        <v>30.662500000000001</v>
      </c>
      <c r="F545" s="26">
        <f t="shared" si="74"/>
        <v>58.565375000000003</v>
      </c>
      <c r="G545" s="29">
        <v>55.412500000000001</v>
      </c>
      <c r="H545" s="26">
        <f t="shared" si="75"/>
        <v>105.837875</v>
      </c>
      <c r="I545" s="29">
        <v>24.752500000000001</v>
      </c>
      <c r="J545" s="26">
        <f t="shared" si="76"/>
        <v>47.277275000000003</v>
      </c>
      <c r="K545" s="18">
        <f t="shared" si="79"/>
        <v>4</v>
      </c>
      <c r="L545" s="106">
        <f t="shared" si="77"/>
        <v>12.781452975158793</v>
      </c>
      <c r="M545" s="106">
        <f t="shared" si="80"/>
        <v>34.49582202484121</v>
      </c>
      <c r="N545" s="23"/>
      <c r="X545" s="100">
        <v>200</v>
      </c>
      <c r="Y545" s="100">
        <v>40</v>
      </c>
      <c r="Z545" s="106">
        <f t="shared" si="81"/>
        <v>34.49582202484121</v>
      </c>
    </row>
    <row r="546" spans="2:26">
      <c r="B546" s="52">
        <v>41662</v>
      </c>
      <c r="C546" s="53">
        <v>0.33333333333575865</v>
      </c>
      <c r="D546" s="97">
        <f t="shared" si="78"/>
        <v>41662.333333333336</v>
      </c>
      <c r="E546" s="29">
        <v>43.902500000000003</v>
      </c>
      <c r="F546" s="26">
        <f t="shared" si="74"/>
        <v>83.853774999999999</v>
      </c>
      <c r="G546" s="29">
        <v>75.387500000000003</v>
      </c>
      <c r="H546" s="26">
        <f t="shared" si="75"/>
        <v>143.99012500000001</v>
      </c>
      <c r="I546" s="29">
        <v>31.487500000000001</v>
      </c>
      <c r="J546" s="26">
        <f t="shared" si="76"/>
        <v>60.141125000000002</v>
      </c>
      <c r="K546" s="18">
        <f t="shared" si="79"/>
        <v>4</v>
      </c>
      <c r="L546" s="106">
        <f t="shared" si="77"/>
        <v>25.645302975158792</v>
      </c>
      <c r="M546" s="106">
        <f t="shared" si="80"/>
        <v>34.49582202484121</v>
      </c>
      <c r="N546" s="23"/>
      <c r="X546" s="100">
        <v>200</v>
      </c>
      <c r="Y546" s="100">
        <v>40</v>
      </c>
      <c r="Z546" s="106">
        <f t="shared" si="81"/>
        <v>34.49582202484121</v>
      </c>
    </row>
    <row r="547" spans="2:26">
      <c r="B547" s="52">
        <v>41662</v>
      </c>
      <c r="C547" s="53">
        <v>0.375</v>
      </c>
      <c r="D547" s="97">
        <f t="shared" si="78"/>
        <v>41662.375</v>
      </c>
      <c r="E547" s="29">
        <v>39.517499999999998</v>
      </c>
      <c r="F547" s="26">
        <f t="shared" si="74"/>
        <v>75.478424999999987</v>
      </c>
      <c r="G547" s="29">
        <v>72.807500000000005</v>
      </c>
      <c r="H547" s="26">
        <f t="shared" si="75"/>
        <v>139.06232500000002</v>
      </c>
      <c r="I547" s="29">
        <v>33.287500000000001</v>
      </c>
      <c r="J547" s="26">
        <f t="shared" si="76"/>
        <v>63.579124999999998</v>
      </c>
      <c r="K547" s="18">
        <f t="shared" si="79"/>
        <v>4</v>
      </c>
      <c r="L547" s="106">
        <f t="shared" si="77"/>
        <v>29.083302975158787</v>
      </c>
      <c r="M547" s="106">
        <f t="shared" si="80"/>
        <v>34.49582202484121</v>
      </c>
      <c r="N547" s="23"/>
      <c r="X547" s="100">
        <v>200</v>
      </c>
      <c r="Y547" s="100">
        <v>40</v>
      </c>
      <c r="Z547" s="106">
        <f t="shared" si="81"/>
        <v>34.49582202484121</v>
      </c>
    </row>
    <row r="548" spans="2:26">
      <c r="B548" s="52">
        <v>41662</v>
      </c>
      <c r="C548" s="53">
        <v>0.41666666666424135</v>
      </c>
      <c r="D548" s="97">
        <f t="shared" si="78"/>
        <v>41662.416666666664</v>
      </c>
      <c r="E548" s="29">
        <v>27.697500000000002</v>
      </c>
      <c r="F548" s="26">
        <f t="shared" si="74"/>
        <v>52.902225000000001</v>
      </c>
      <c r="G548" s="29">
        <v>53.537500000000001</v>
      </c>
      <c r="H548" s="26">
        <f t="shared" si="75"/>
        <v>102.256625</v>
      </c>
      <c r="I548" s="29">
        <v>25.84</v>
      </c>
      <c r="J548" s="26">
        <f t="shared" si="76"/>
        <v>49.354399999999998</v>
      </c>
      <c r="K548" s="18">
        <f t="shared" si="79"/>
        <v>4</v>
      </c>
      <c r="L548" s="106">
        <f t="shared" si="77"/>
        <v>14.858577975158788</v>
      </c>
      <c r="M548" s="106">
        <f t="shared" si="80"/>
        <v>34.49582202484121</v>
      </c>
      <c r="N548" s="23"/>
      <c r="X548" s="100">
        <v>200</v>
      </c>
      <c r="Y548" s="100">
        <v>40</v>
      </c>
      <c r="Z548" s="106">
        <f t="shared" si="81"/>
        <v>34.49582202484121</v>
      </c>
    </row>
    <row r="549" spans="2:26">
      <c r="B549" s="52">
        <v>41662</v>
      </c>
      <c r="C549" s="53">
        <v>0.45833333333575865</v>
      </c>
      <c r="D549" s="97">
        <f t="shared" si="78"/>
        <v>41662.458333333336</v>
      </c>
      <c r="E549" s="29">
        <v>30.907499999999999</v>
      </c>
      <c r="F549" s="26">
        <f t="shared" si="74"/>
        <v>59.033324999999998</v>
      </c>
      <c r="G549" s="29">
        <v>54.91</v>
      </c>
      <c r="H549" s="26">
        <f t="shared" si="75"/>
        <v>104.87809999999999</v>
      </c>
      <c r="I549" s="29">
        <v>24.0075</v>
      </c>
      <c r="J549" s="26">
        <f t="shared" si="76"/>
        <v>45.854324999999996</v>
      </c>
      <c r="K549" s="18">
        <f t="shared" si="79"/>
        <v>4</v>
      </c>
      <c r="L549" s="106">
        <f t="shared" si="77"/>
        <v>11.358502975158785</v>
      </c>
      <c r="M549" s="106">
        <f t="shared" si="80"/>
        <v>34.49582202484121</v>
      </c>
      <c r="N549" s="23"/>
      <c r="X549" s="100">
        <v>200</v>
      </c>
      <c r="Y549" s="100">
        <v>40</v>
      </c>
      <c r="Z549" s="106">
        <f t="shared" si="81"/>
        <v>34.49582202484121</v>
      </c>
    </row>
    <row r="550" spans="2:26">
      <c r="B550" s="52">
        <v>41662</v>
      </c>
      <c r="C550" s="53">
        <v>0.5</v>
      </c>
      <c r="D550" s="97">
        <f t="shared" si="78"/>
        <v>41662.5</v>
      </c>
      <c r="E550" s="29">
        <v>26.362500000000001</v>
      </c>
      <c r="F550" s="26">
        <f t="shared" ref="F550:F613" si="82">IF(E550="",NA(),E550*1.91)</f>
        <v>50.352375000000002</v>
      </c>
      <c r="G550" s="29">
        <v>50.09</v>
      </c>
      <c r="H550" s="26">
        <f t="shared" ref="H550:H613" si="83">IF(G550="",NA(),G550*1.91)</f>
        <v>95.671900000000008</v>
      </c>
      <c r="I550" s="29">
        <v>23.7225</v>
      </c>
      <c r="J550" s="26">
        <f t="shared" ref="J550:J613" si="84">IF(I550="",NA(),I550*1.91)</f>
        <v>45.309975000000001</v>
      </c>
      <c r="K550" s="18">
        <f t="shared" si="79"/>
        <v>4</v>
      </c>
      <c r="L550" s="106">
        <f t="shared" si="77"/>
        <v>10.814152975158791</v>
      </c>
      <c r="M550" s="106">
        <f t="shared" si="80"/>
        <v>34.49582202484121</v>
      </c>
      <c r="N550" s="23"/>
      <c r="X550" s="100">
        <v>200</v>
      </c>
      <c r="Y550" s="100">
        <v>40</v>
      </c>
      <c r="Z550" s="106">
        <f t="shared" si="81"/>
        <v>34.49582202484121</v>
      </c>
    </row>
    <row r="551" spans="2:26">
      <c r="B551" s="52">
        <v>41662</v>
      </c>
      <c r="C551" s="53">
        <v>0.54166666666424135</v>
      </c>
      <c r="D551" s="97">
        <f t="shared" si="78"/>
        <v>41662.541666666664</v>
      </c>
      <c r="E551" s="29">
        <v>28.747499999999999</v>
      </c>
      <c r="F551" s="26">
        <f t="shared" si="82"/>
        <v>54.907724999999992</v>
      </c>
      <c r="G551" s="29">
        <v>52.255000000000003</v>
      </c>
      <c r="H551" s="26">
        <f t="shared" si="83"/>
        <v>99.807050000000004</v>
      </c>
      <c r="I551" s="29">
        <v>23.51</v>
      </c>
      <c r="J551" s="26">
        <f t="shared" si="84"/>
        <v>44.9041</v>
      </c>
      <c r="K551" s="18">
        <f t="shared" si="79"/>
        <v>4</v>
      </c>
      <c r="L551" s="106">
        <f t="shared" si="77"/>
        <v>10.408277975158789</v>
      </c>
      <c r="M551" s="106">
        <f t="shared" si="80"/>
        <v>34.49582202484121</v>
      </c>
      <c r="N551" s="23"/>
      <c r="X551" s="100">
        <v>200</v>
      </c>
      <c r="Y551" s="100">
        <v>40</v>
      </c>
      <c r="Z551" s="106">
        <f t="shared" si="81"/>
        <v>34.49582202484121</v>
      </c>
    </row>
    <row r="552" spans="2:26">
      <c r="B552" s="52">
        <v>41662</v>
      </c>
      <c r="C552" s="53">
        <v>0.58333333333575865</v>
      </c>
      <c r="D552" s="97">
        <f t="shared" si="78"/>
        <v>41662.583333333336</v>
      </c>
      <c r="E552" s="29">
        <v>22.234999999999999</v>
      </c>
      <c r="F552" s="26">
        <f t="shared" si="82"/>
        <v>42.468849999999996</v>
      </c>
      <c r="G552" s="29">
        <v>42.357500000000002</v>
      </c>
      <c r="H552" s="26">
        <f t="shared" si="83"/>
        <v>80.902824999999993</v>
      </c>
      <c r="I552" s="29">
        <v>20.12</v>
      </c>
      <c r="J552" s="26">
        <f t="shared" si="84"/>
        <v>38.429200000000002</v>
      </c>
      <c r="K552" s="18">
        <f t="shared" si="79"/>
        <v>4</v>
      </c>
      <c r="L552" s="106">
        <f t="shared" si="77"/>
        <v>3.9333779751587912</v>
      </c>
      <c r="M552" s="106">
        <f t="shared" si="80"/>
        <v>34.49582202484121</v>
      </c>
      <c r="N552" s="23"/>
      <c r="X552" s="100">
        <v>200</v>
      </c>
      <c r="Y552" s="100">
        <v>40</v>
      </c>
      <c r="Z552" s="106">
        <f t="shared" si="81"/>
        <v>34.49582202484121</v>
      </c>
    </row>
    <row r="553" spans="2:26">
      <c r="B553" s="52">
        <v>41662</v>
      </c>
      <c r="C553" s="53">
        <v>0.625</v>
      </c>
      <c r="D553" s="97">
        <f t="shared" si="78"/>
        <v>41662.625</v>
      </c>
      <c r="E553" s="29">
        <v>28</v>
      </c>
      <c r="F553" s="26">
        <f t="shared" si="82"/>
        <v>53.48</v>
      </c>
      <c r="G553" s="29">
        <v>49.86</v>
      </c>
      <c r="H553" s="26">
        <f t="shared" si="83"/>
        <v>95.232599999999991</v>
      </c>
      <c r="I553" s="29">
        <v>21.857500000000002</v>
      </c>
      <c r="J553" s="26">
        <f t="shared" si="84"/>
        <v>41.747824999999999</v>
      </c>
      <c r="K553" s="18">
        <f t="shared" si="79"/>
        <v>4</v>
      </c>
      <c r="L553" s="106">
        <f t="shared" si="77"/>
        <v>7.2520029751587884</v>
      </c>
      <c r="M553" s="106">
        <f t="shared" si="80"/>
        <v>34.49582202484121</v>
      </c>
      <c r="N553" s="23"/>
      <c r="X553" s="100">
        <v>200</v>
      </c>
      <c r="Y553" s="100">
        <v>40</v>
      </c>
      <c r="Z553" s="106">
        <f t="shared" si="81"/>
        <v>34.49582202484121</v>
      </c>
    </row>
    <row r="554" spans="2:26">
      <c r="B554" s="52">
        <v>41662</v>
      </c>
      <c r="C554" s="53">
        <v>0.66666666666424135</v>
      </c>
      <c r="D554" s="97">
        <f t="shared" si="78"/>
        <v>41662.666666666664</v>
      </c>
      <c r="E554" s="29">
        <v>26.09</v>
      </c>
      <c r="F554" s="26">
        <f t="shared" si="82"/>
        <v>49.831899999999997</v>
      </c>
      <c r="G554" s="29">
        <v>52.8125</v>
      </c>
      <c r="H554" s="26">
        <f t="shared" si="83"/>
        <v>100.871875</v>
      </c>
      <c r="I554" s="29">
        <v>26.717500000000001</v>
      </c>
      <c r="J554" s="26">
        <f t="shared" si="84"/>
        <v>51.030425000000001</v>
      </c>
      <c r="K554" s="18">
        <f t="shared" si="79"/>
        <v>4</v>
      </c>
      <c r="L554" s="106">
        <f t="shared" si="77"/>
        <v>16.534602975158791</v>
      </c>
      <c r="M554" s="106">
        <f t="shared" si="80"/>
        <v>34.49582202484121</v>
      </c>
      <c r="N554" s="23"/>
      <c r="X554" s="100">
        <v>200</v>
      </c>
      <c r="Y554" s="100">
        <v>40</v>
      </c>
      <c r="Z554" s="106">
        <f t="shared" si="81"/>
        <v>34.49582202484121</v>
      </c>
    </row>
    <row r="555" spans="2:26">
      <c r="B555" s="52">
        <v>41662</v>
      </c>
      <c r="C555" s="53">
        <v>0.70833333333575865</v>
      </c>
      <c r="D555" s="97">
        <f t="shared" si="78"/>
        <v>41662.708333333336</v>
      </c>
      <c r="E555" s="29">
        <v>50.057499999999997</v>
      </c>
      <c r="F555" s="26">
        <f t="shared" si="82"/>
        <v>95.609824999999987</v>
      </c>
      <c r="G555" s="29">
        <v>92.65</v>
      </c>
      <c r="H555" s="26">
        <f t="shared" si="83"/>
        <v>176.9615</v>
      </c>
      <c r="I555" s="29">
        <v>42.587499999999999</v>
      </c>
      <c r="J555" s="26">
        <f t="shared" si="84"/>
        <v>81.342124999999996</v>
      </c>
      <c r="K555" s="18">
        <f t="shared" si="79"/>
        <v>4</v>
      </c>
      <c r="L555" s="106">
        <f t="shared" si="77"/>
        <v>46.846302975158785</v>
      </c>
      <c r="M555" s="106">
        <f t="shared" si="80"/>
        <v>34.49582202484121</v>
      </c>
      <c r="N555" s="23"/>
      <c r="X555" s="100">
        <v>200</v>
      </c>
      <c r="Y555" s="100">
        <v>40</v>
      </c>
      <c r="Z555" s="106">
        <f t="shared" si="81"/>
        <v>34.49582202484121</v>
      </c>
    </row>
    <row r="556" spans="2:26">
      <c r="B556" s="52">
        <v>41662</v>
      </c>
      <c r="C556" s="53">
        <v>0.75</v>
      </c>
      <c r="D556" s="97">
        <f t="shared" si="78"/>
        <v>41662.75</v>
      </c>
      <c r="E556" s="29">
        <v>55.317500000000003</v>
      </c>
      <c r="F556" s="26">
        <f t="shared" si="82"/>
        <v>105.656425</v>
      </c>
      <c r="G556" s="29">
        <v>94.47</v>
      </c>
      <c r="H556" s="26">
        <f t="shared" si="83"/>
        <v>180.43769999999998</v>
      </c>
      <c r="I556" s="29">
        <v>39.155000000000001</v>
      </c>
      <c r="J556" s="26">
        <f t="shared" si="84"/>
        <v>74.786050000000003</v>
      </c>
      <c r="K556" s="18">
        <f t="shared" si="79"/>
        <v>4</v>
      </c>
      <c r="L556" s="106">
        <f t="shared" si="77"/>
        <v>40.290227975158793</v>
      </c>
      <c r="M556" s="106">
        <f t="shared" si="80"/>
        <v>34.49582202484121</v>
      </c>
      <c r="N556" s="23"/>
      <c r="X556" s="100">
        <v>200</v>
      </c>
      <c r="Y556" s="100">
        <v>40</v>
      </c>
      <c r="Z556" s="106">
        <f t="shared" si="81"/>
        <v>34.49582202484121</v>
      </c>
    </row>
    <row r="557" spans="2:26">
      <c r="B557" s="52">
        <v>41662</v>
      </c>
      <c r="C557" s="53">
        <v>0.79166666666424135</v>
      </c>
      <c r="D557" s="97">
        <f t="shared" si="78"/>
        <v>41662.791666666664</v>
      </c>
      <c r="E557" s="29">
        <v>37.092500000000001</v>
      </c>
      <c r="F557" s="26">
        <f t="shared" si="82"/>
        <v>70.846675000000005</v>
      </c>
      <c r="G557" s="29">
        <v>68.852500000000006</v>
      </c>
      <c r="H557" s="26">
        <f t="shared" si="83"/>
        <v>131.508275</v>
      </c>
      <c r="I557" s="29">
        <v>31.76</v>
      </c>
      <c r="J557" s="26">
        <f t="shared" si="84"/>
        <v>60.6616</v>
      </c>
      <c r="K557" s="18">
        <f t="shared" si="79"/>
        <v>4</v>
      </c>
      <c r="L557" s="106">
        <f t="shared" si="77"/>
        <v>26.16577797515879</v>
      </c>
      <c r="M557" s="106">
        <f t="shared" si="80"/>
        <v>34.49582202484121</v>
      </c>
      <c r="N557" s="23"/>
      <c r="X557" s="100">
        <v>200</v>
      </c>
      <c r="Y557" s="100">
        <v>40</v>
      </c>
      <c r="Z557" s="106">
        <f t="shared" si="81"/>
        <v>34.49582202484121</v>
      </c>
    </row>
    <row r="558" spans="2:26">
      <c r="B558" s="52">
        <v>41662</v>
      </c>
      <c r="C558" s="53">
        <v>0.83333333333575865</v>
      </c>
      <c r="D558" s="97">
        <f t="shared" si="78"/>
        <v>41662.833333333336</v>
      </c>
      <c r="E558" s="29">
        <v>35.854999999999997</v>
      </c>
      <c r="F558" s="26">
        <f t="shared" si="82"/>
        <v>68.483049999999992</v>
      </c>
      <c r="G558" s="29">
        <v>70.847499999999997</v>
      </c>
      <c r="H558" s="26">
        <f t="shared" si="83"/>
        <v>135.318725</v>
      </c>
      <c r="I558" s="29">
        <v>34.99</v>
      </c>
      <c r="J558" s="26">
        <f t="shared" si="84"/>
        <v>66.8309</v>
      </c>
      <c r="K558" s="18">
        <f t="shared" si="79"/>
        <v>4</v>
      </c>
      <c r="L558" s="106">
        <f t="shared" si="77"/>
        <v>32.335077975158789</v>
      </c>
      <c r="M558" s="106">
        <f t="shared" si="80"/>
        <v>34.49582202484121</v>
      </c>
      <c r="N558" s="23"/>
      <c r="X558" s="100">
        <v>200</v>
      </c>
      <c r="Y558" s="100">
        <v>40</v>
      </c>
      <c r="Z558" s="106">
        <f t="shared" si="81"/>
        <v>34.49582202484121</v>
      </c>
    </row>
    <row r="559" spans="2:26">
      <c r="B559" s="52">
        <v>41662</v>
      </c>
      <c r="C559" s="53">
        <v>0.875</v>
      </c>
      <c r="D559" s="97">
        <f t="shared" si="78"/>
        <v>41662.875</v>
      </c>
      <c r="E559" s="29">
        <v>29.385000000000002</v>
      </c>
      <c r="F559" s="26">
        <f t="shared" si="82"/>
        <v>56.125349999999997</v>
      </c>
      <c r="G559" s="29">
        <v>57.672499999999999</v>
      </c>
      <c r="H559" s="26">
        <f t="shared" si="83"/>
        <v>110.15447499999999</v>
      </c>
      <c r="I559" s="29">
        <v>28.287500000000001</v>
      </c>
      <c r="J559" s="26">
        <f t="shared" si="84"/>
        <v>54.029125000000001</v>
      </c>
      <c r="K559" s="18">
        <f t="shared" si="79"/>
        <v>4</v>
      </c>
      <c r="L559" s="106">
        <f t="shared" si="77"/>
        <v>19.53330297515879</v>
      </c>
      <c r="M559" s="106">
        <f t="shared" si="80"/>
        <v>34.49582202484121</v>
      </c>
      <c r="N559" s="23"/>
      <c r="X559" s="100">
        <v>200</v>
      </c>
      <c r="Y559" s="100">
        <v>40</v>
      </c>
      <c r="Z559" s="106">
        <f t="shared" si="81"/>
        <v>34.49582202484121</v>
      </c>
    </row>
    <row r="560" spans="2:26">
      <c r="B560" s="52">
        <v>41662</v>
      </c>
      <c r="C560" s="53">
        <v>0.91666666666424135</v>
      </c>
      <c r="D560" s="97">
        <f t="shared" si="78"/>
        <v>41662.916666666664</v>
      </c>
      <c r="E560" s="29">
        <v>22.954999999999998</v>
      </c>
      <c r="F560" s="26">
        <f t="shared" si="82"/>
        <v>43.844049999999996</v>
      </c>
      <c r="G560" s="29">
        <v>45.107500000000002</v>
      </c>
      <c r="H560" s="26">
        <f t="shared" si="83"/>
        <v>86.155325000000005</v>
      </c>
      <c r="I560" s="29">
        <v>22.15</v>
      </c>
      <c r="J560" s="26">
        <f t="shared" si="84"/>
        <v>42.306499999999993</v>
      </c>
      <c r="K560" s="18">
        <f t="shared" si="79"/>
        <v>4</v>
      </c>
      <c r="L560" s="106">
        <f t="shared" si="77"/>
        <v>7.8106779751587823</v>
      </c>
      <c r="M560" s="106">
        <f t="shared" si="80"/>
        <v>34.49582202484121</v>
      </c>
      <c r="N560" s="23"/>
      <c r="X560" s="100">
        <v>200</v>
      </c>
      <c r="Y560" s="100">
        <v>40</v>
      </c>
      <c r="Z560" s="106">
        <f t="shared" si="81"/>
        <v>34.49582202484121</v>
      </c>
    </row>
    <row r="561" spans="2:26">
      <c r="B561" s="52">
        <v>41662</v>
      </c>
      <c r="C561" s="53">
        <v>0.95833333333575865</v>
      </c>
      <c r="D561" s="97">
        <f t="shared" si="78"/>
        <v>41662.958333333336</v>
      </c>
      <c r="E561" s="29">
        <v>25.344999999999999</v>
      </c>
      <c r="F561" s="26">
        <f t="shared" si="82"/>
        <v>48.408949999999997</v>
      </c>
      <c r="G561" s="29">
        <v>47.43</v>
      </c>
      <c r="H561" s="26">
        <f t="shared" si="83"/>
        <v>90.59129999999999</v>
      </c>
      <c r="I561" s="29">
        <v>22.085000000000001</v>
      </c>
      <c r="J561" s="26">
        <f t="shared" si="84"/>
        <v>42.18235</v>
      </c>
      <c r="K561" s="18">
        <f t="shared" si="79"/>
        <v>4</v>
      </c>
      <c r="L561" s="106">
        <f t="shared" si="77"/>
        <v>7.6865279751587892</v>
      </c>
      <c r="M561" s="106">
        <f t="shared" si="80"/>
        <v>34.49582202484121</v>
      </c>
      <c r="N561" s="23"/>
      <c r="X561" s="100">
        <v>200</v>
      </c>
      <c r="Y561" s="100">
        <v>40</v>
      </c>
      <c r="Z561" s="106">
        <f t="shared" si="81"/>
        <v>34.49582202484121</v>
      </c>
    </row>
    <row r="562" spans="2:26">
      <c r="B562" s="52">
        <v>41663</v>
      </c>
      <c r="C562" s="53">
        <v>0</v>
      </c>
      <c r="D562" s="97">
        <f t="shared" si="78"/>
        <v>41663</v>
      </c>
      <c r="E562" s="29">
        <v>21.495000000000001</v>
      </c>
      <c r="F562" s="26">
        <f t="shared" si="82"/>
        <v>41.05545</v>
      </c>
      <c r="G562" s="29">
        <v>41.16</v>
      </c>
      <c r="H562" s="26">
        <f t="shared" si="83"/>
        <v>78.615599999999986</v>
      </c>
      <c r="I562" s="29">
        <v>19.670000000000002</v>
      </c>
      <c r="J562" s="26">
        <f t="shared" si="84"/>
        <v>37.569700000000005</v>
      </c>
      <c r="K562" s="18">
        <f t="shared" si="79"/>
        <v>5</v>
      </c>
      <c r="L562" s="106">
        <f t="shared" si="77"/>
        <v>3.0738779751587941</v>
      </c>
      <c r="M562" s="106">
        <f t="shared" si="80"/>
        <v>34.49582202484121</v>
      </c>
      <c r="N562" s="23"/>
      <c r="X562" s="100">
        <v>200</v>
      </c>
      <c r="Y562" s="100">
        <v>40</v>
      </c>
      <c r="Z562" s="106">
        <f t="shared" si="81"/>
        <v>34.49582202484121</v>
      </c>
    </row>
    <row r="563" spans="2:26">
      <c r="B563" s="52">
        <v>41663</v>
      </c>
      <c r="C563" s="53">
        <v>4.1666666664241347E-2</v>
      </c>
      <c r="D563" s="97">
        <f t="shared" si="78"/>
        <v>41663.041666666664</v>
      </c>
      <c r="E563" s="29">
        <v>30.2425</v>
      </c>
      <c r="F563" s="26">
        <f t="shared" si="82"/>
        <v>57.763174999999997</v>
      </c>
      <c r="G563" s="29">
        <v>56.734999999999999</v>
      </c>
      <c r="H563" s="26">
        <f t="shared" si="83"/>
        <v>108.36385</v>
      </c>
      <c r="I563" s="29">
        <v>26.4925</v>
      </c>
      <c r="J563" s="26">
        <f t="shared" si="84"/>
        <v>50.600674999999995</v>
      </c>
      <c r="K563" s="18">
        <f t="shared" si="79"/>
        <v>5</v>
      </c>
      <c r="L563" s="106">
        <f t="shared" si="77"/>
        <v>16.104852975158785</v>
      </c>
      <c r="M563" s="106">
        <f t="shared" si="80"/>
        <v>34.49582202484121</v>
      </c>
      <c r="N563" s="23"/>
      <c r="X563" s="100">
        <v>200</v>
      </c>
      <c r="Y563" s="100">
        <v>40</v>
      </c>
      <c r="Z563" s="106">
        <f t="shared" si="81"/>
        <v>34.49582202484121</v>
      </c>
    </row>
    <row r="564" spans="2:26">
      <c r="B564" s="52">
        <v>41663</v>
      </c>
      <c r="C564" s="53">
        <v>8.3333333335758653E-2</v>
      </c>
      <c r="D564" s="97">
        <f t="shared" si="78"/>
        <v>41663.083333333336</v>
      </c>
      <c r="E564" s="29">
        <v>17.252500000000001</v>
      </c>
      <c r="F564" s="26">
        <f t="shared" si="82"/>
        <v>32.952275</v>
      </c>
      <c r="G564" s="29">
        <v>36.734999999999999</v>
      </c>
      <c r="H564" s="26">
        <f t="shared" si="83"/>
        <v>70.163849999999996</v>
      </c>
      <c r="I564" s="29">
        <v>19.487500000000001</v>
      </c>
      <c r="J564" s="26">
        <f t="shared" si="84"/>
        <v>37.221125000000001</v>
      </c>
      <c r="K564" s="18">
        <f t="shared" si="79"/>
        <v>5</v>
      </c>
      <c r="L564" s="106">
        <f t="shared" si="77"/>
        <v>2.7253029751587903</v>
      </c>
      <c r="M564" s="106">
        <f t="shared" si="80"/>
        <v>34.49582202484121</v>
      </c>
      <c r="N564" s="23"/>
      <c r="X564" s="100">
        <v>200</v>
      </c>
      <c r="Y564" s="100">
        <v>40</v>
      </c>
      <c r="Z564" s="106">
        <f t="shared" si="81"/>
        <v>34.49582202484121</v>
      </c>
    </row>
    <row r="565" spans="2:26">
      <c r="B565" s="52">
        <v>41663</v>
      </c>
      <c r="C565" s="53">
        <v>0.125</v>
      </c>
      <c r="D565" s="97">
        <f t="shared" si="78"/>
        <v>41663.125</v>
      </c>
      <c r="E565" s="29">
        <v>25.08</v>
      </c>
      <c r="F565" s="26">
        <f t="shared" si="82"/>
        <v>47.902799999999992</v>
      </c>
      <c r="G565" s="29">
        <v>51.102499999999999</v>
      </c>
      <c r="H565" s="26">
        <f t="shared" si="83"/>
        <v>97.605774999999994</v>
      </c>
      <c r="I565" s="29">
        <v>26.022500000000001</v>
      </c>
      <c r="J565" s="26">
        <f t="shared" si="84"/>
        <v>49.702975000000002</v>
      </c>
      <c r="K565" s="18">
        <f t="shared" si="79"/>
        <v>5</v>
      </c>
      <c r="L565" s="106">
        <f t="shared" si="77"/>
        <v>15.207152975158792</v>
      </c>
      <c r="M565" s="106">
        <f t="shared" si="80"/>
        <v>34.49582202484121</v>
      </c>
      <c r="N565" s="23"/>
      <c r="X565" s="100">
        <v>200</v>
      </c>
      <c r="Y565" s="100">
        <v>40</v>
      </c>
      <c r="Z565" s="106">
        <f t="shared" si="81"/>
        <v>34.49582202484121</v>
      </c>
    </row>
    <row r="566" spans="2:26">
      <c r="B566" s="52">
        <v>41663</v>
      </c>
      <c r="C566" s="53">
        <v>0.16666666666424135</v>
      </c>
      <c r="D566" s="97">
        <f t="shared" si="78"/>
        <v>41663.166666666664</v>
      </c>
      <c r="E566" s="29">
        <v>24.427499999999998</v>
      </c>
      <c r="F566" s="26">
        <f t="shared" si="82"/>
        <v>46.656524999999995</v>
      </c>
      <c r="G566" s="29">
        <v>46.35</v>
      </c>
      <c r="H566" s="26">
        <f t="shared" si="83"/>
        <v>88.528499999999994</v>
      </c>
      <c r="I566" s="29">
        <v>21.927499999999998</v>
      </c>
      <c r="J566" s="26">
        <f t="shared" si="84"/>
        <v>41.881524999999996</v>
      </c>
      <c r="K566" s="18">
        <f t="shared" si="79"/>
        <v>5</v>
      </c>
      <c r="L566" s="106">
        <f t="shared" si="77"/>
        <v>7.3857029751587859</v>
      </c>
      <c r="M566" s="106">
        <f t="shared" si="80"/>
        <v>34.49582202484121</v>
      </c>
      <c r="N566" s="23"/>
      <c r="X566" s="100">
        <v>200</v>
      </c>
      <c r="Y566" s="100">
        <v>40</v>
      </c>
      <c r="Z566" s="106">
        <f t="shared" si="81"/>
        <v>34.49582202484121</v>
      </c>
    </row>
    <row r="567" spans="2:26">
      <c r="B567" s="52">
        <v>41663</v>
      </c>
      <c r="C567" s="53">
        <v>0.20833333333575865</v>
      </c>
      <c r="D567" s="97">
        <f t="shared" si="78"/>
        <v>41663.208333333336</v>
      </c>
      <c r="E567" s="29">
        <v>38.869999999999997</v>
      </c>
      <c r="F567" s="26">
        <f t="shared" si="82"/>
        <v>74.241699999999994</v>
      </c>
      <c r="G567" s="29">
        <v>66.349999999999994</v>
      </c>
      <c r="H567" s="26">
        <f t="shared" si="83"/>
        <v>126.72849999999998</v>
      </c>
      <c r="I567" s="29">
        <v>27.48</v>
      </c>
      <c r="J567" s="26">
        <f t="shared" si="84"/>
        <v>52.486799999999995</v>
      </c>
      <c r="K567" s="18">
        <f t="shared" si="79"/>
        <v>5</v>
      </c>
      <c r="L567" s="106">
        <f t="shared" si="77"/>
        <v>17.990977975158785</v>
      </c>
      <c r="M567" s="106">
        <f t="shared" si="80"/>
        <v>34.49582202484121</v>
      </c>
      <c r="N567" s="23"/>
      <c r="X567" s="100">
        <v>200</v>
      </c>
      <c r="Y567" s="100">
        <v>40</v>
      </c>
      <c r="Z567" s="106">
        <f t="shared" si="81"/>
        <v>34.49582202484121</v>
      </c>
    </row>
    <row r="568" spans="2:26">
      <c r="B568" s="52">
        <v>41663</v>
      </c>
      <c r="C568" s="53">
        <v>0.25</v>
      </c>
      <c r="D568" s="97">
        <f t="shared" si="78"/>
        <v>41663.25</v>
      </c>
      <c r="E568" s="29">
        <v>49.2425</v>
      </c>
      <c r="F568" s="26">
        <f t="shared" si="82"/>
        <v>94.053174999999996</v>
      </c>
      <c r="G568" s="29">
        <v>77.569999999999993</v>
      </c>
      <c r="H568" s="26">
        <f t="shared" si="83"/>
        <v>148.15869999999998</v>
      </c>
      <c r="I568" s="29">
        <v>28.324999999999999</v>
      </c>
      <c r="J568" s="26">
        <f t="shared" si="84"/>
        <v>54.100749999999998</v>
      </c>
      <c r="K568" s="18">
        <f t="shared" si="79"/>
        <v>5</v>
      </c>
      <c r="L568" s="106">
        <f t="shared" si="77"/>
        <v>19.604927975158787</v>
      </c>
      <c r="M568" s="106">
        <f t="shared" si="80"/>
        <v>34.49582202484121</v>
      </c>
      <c r="N568" s="23"/>
      <c r="X568" s="100">
        <v>200</v>
      </c>
      <c r="Y568" s="100">
        <v>40</v>
      </c>
      <c r="Z568" s="106">
        <f t="shared" si="81"/>
        <v>34.49582202484121</v>
      </c>
    </row>
    <row r="569" spans="2:26">
      <c r="B569" s="52">
        <v>41663</v>
      </c>
      <c r="C569" s="53">
        <v>0.29166666666424135</v>
      </c>
      <c r="D569" s="97">
        <f t="shared" si="78"/>
        <v>41663.291666666664</v>
      </c>
      <c r="E569" s="29">
        <v>110.1825</v>
      </c>
      <c r="F569" s="26">
        <f t="shared" si="82"/>
        <v>210.44857500000001</v>
      </c>
      <c r="G569" s="29">
        <v>158.53</v>
      </c>
      <c r="H569" s="26">
        <f t="shared" si="83"/>
        <v>302.79230000000001</v>
      </c>
      <c r="I569" s="29">
        <v>48.344999999999999</v>
      </c>
      <c r="J569" s="26">
        <f t="shared" si="84"/>
        <v>92.338949999999997</v>
      </c>
      <c r="K569" s="18">
        <f t="shared" si="79"/>
        <v>5</v>
      </c>
      <c r="L569" s="106">
        <f t="shared" si="77"/>
        <v>57.843127975158787</v>
      </c>
      <c r="M569" s="106">
        <f t="shared" si="80"/>
        <v>34.49582202484121</v>
      </c>
      <c r="N569" s="23"/>
      <c r="X569" s="100">
        <v>200</v>
      </c>
      <c r="Y569" s="100">
        <v>40</v>
      </c>
      <c r="Z569" s="106">
        <f t="shared" si="81"/>
        <v>34.49582202484121</v>
      </c>
    </row>
    <row r="570" spans="2:26">
      <c r="B570" s="52">
        <v>41663</v>
      </c>
      <c r="C570" s="53">
        <v>0.33333333333575865</v>
      </c>
      <c r="D570" s="97">
        <f t="shared" si="78"/>
        <v>41663.333333333336</v>
      </c>
      <c r="E570" s="29">
        <v>163.08750000000001</v>
      </c>
      <c r="F570" s="26">
        <f t="shared" si="82"/>
        <v>311.49712499999998</v>
      </c>
      <c r="G570" s="29">
        <v>222.3</v>
      </c>
      <c r="H570" s="26">
        <f t="shared" si="83"/>
        <v>424.59300000000002</v>
      </c>
      <c r="I570" s="29">
        <v>59.212499999999999</v>
      </c>
      <c r="J570" s="26">
        <f t="shared" si="84"/>
        <v>113.09587499999999</v>
      </c>
      <c r="K570" s="18">
        <f t="shared" si="79"/>
        <v>5</v>
      </c>
      <c r="L570" s="106">
        <f t="shared" si="77"/>
        <v>78.600052975158775</v>
      </c>
      <c r="M570" s="106">
        <f t="shared" si="80"/>
        <v>34.49582202484121</v>
      </c>
      <c r="N570" s="23"/>
      <c r="X570" s="100">
        <v>200</v>
      </c>
      <c r="Y570" s="100">
        <v>40</v>
      </c>
      <c r="Z570" s="106">
        <f t="shared" si="81"/>
        <v>34.49582202484121</v>
      </c>
    </row>
    <row r="571" spans="2:26">
      <c r="B571" s="52">
        <v>41663</v>
      </c>
      <c r="C571" s="53">
        <v>0.375</v>
      </c>
      <c r="D571" s="97">
        <f t="shared" si="78"/>
        <v>41663.375</v>
      </c>
      <c r="E571" s="29">
        <v>94.042500000000004</v>
      </c>
      <c r="F571" s="26">
        <f t="shared" si="82"/>
        <v>179.62117499999999</v>
      </c>
      <c r="G571" s="29">
        <v>136.95500000000001</v>
      </c>
      <c r="H571" s="26">
        <f t="shared" si="83"/>
        <v>261.58404999999999</v>
      </c>
      <c r="I571" s="29">
        <v>42.907499999999999</v>
      </c>
      <c r="J571" s="26">
        <f t="shared" si="84"/>
        <v>81.953324999999992</v>
      </c>
      <c r="K571" s="18">
        <f t="shared" si="79"/>
        <v>5</v>
      </c>
      <c r="L571" s="106">
        <f t="shared" si="77"/>
        <v>47.457502975158782</v>
      </c>
      <c r="M571" s="106">
        <f t="shared" si="80"/>
        <v>34.49582202484121</v>
      </c>
      <c r="N571" s="23"/>
      <c r="X571" s="100">
        <v>200</v>
      </c>
      <c r="Y571" s="100">
        <v>40</v>
      </c>
      <c r="Z571" s="106">
        <f t="shared" si="81"/>
        <v>34.49582202484121</v>
      </c>
    </row>
    <row r="572" spans="2:26">
      <c r="B572" s="52">
        <v>41663</v>
      </c>
      <c r="C572" s="53">
        <v>0.41666666666424135</v>
      </c>
      <c r="D572" s="97">
        <f t="shared" si="78"/>
        <v>41663.416666666664</v>
      </c>
      <c r="E572" s="29">
        <v>85.44</v>
      </c>
      <c r="F572" s="26">
        <f t="shared" si="82"/>
        <v>163.19039999999998</v>
      </c>
      <c r="G572" s="29">
        <v>125.7975</v>
      </c>
      <c r="H572" s="26">
        <f t="shared" si="83"/>
        <v>240.273225</v>
      </c>
      <c r="I572" s="29">
        <v>40.357500000000002</v>
      </c>
      <c r="J572" s="26">
        <f t="shared" si="84"/>
        <v>77.082825</v>
      </c>
      <c r="K572" s="18">
        <f t="shared" si="79"/>
        <v>5</v>
      </c>
      <c r="L572" s="106">
        <f t="shared" si="77"/>
        <v>42.587002975158789</v>
      </c>
      <c r="M572" s="106">
        <f t="shared" si="80"/>
        <v>34.49582202484121</v>
      </c>
      <c r="N572" s="23"/>
      <c r="X572" s="100">
        <v>200</v>
      </c>
      <c r="Y572" s="100">
        <v>40</v>
      </c>
      <c r="Z572" s="106">
        <f t="shared" si="81"/>
        <v>34.49582202484121</v>
      </c>
    </row>
    <row r="573" spans="2:26">
      <c r="B573" s="52">
        <v>41663</v>
      </c>
      <c r="C573" s="53">
        <v>0.45833333333575865</v>
      </c>
      <c r="D573" s="97">
        <f t="shared" si="78"/>
        <v>41663.458333333336</v>
      </c>
      <c r="E573" s="29">
        <v>47.207500000000003</v>
      </c>
      <c r="F573" s="26">
        <f t="shared" si="82"/>
        <v>90.166325000000001</v>
      </c>
      <c r="G573" s="29">
        <v>78.987499999999997</v>
      </c>
      <c r="H573" s="26">
        <f t="shared" si="83"/>
        <v>150.86612499999998</v>
      </c>
      <c r="I573" s="29">
        <v>31.78</v>
      </c>
      <c r="J573" s="26">
        <f t="shared" si="84"/>
        <v>60.699799999999996</v>
      </c>
      <c r="K573" s="18">
        <f t="shared" si="79"/>
        <v>5</v>
      </c>
      <c r="L573" s="106">
        <f t="shared" si="77"/>
        <v>26.203977975158786</v>
      </c>
      <c r="M573" s="106">
        <f t="shared" si="80"/>
        <v>34.49582202484121</v>
      </c>
      <c r="N573" s="23"/>
      <c r="X573" s="100">
        <v>200</v>
      </c>
      <c r="Y573" s="100">
        <v>40</v>
      </c>
      <c r="Z573" s="106">
        <f t="shared" si="81"/>
        <v>34.49582202484121</v>
      </c>
    </row>
    <row r="574" spans="2:26">
      <c r="B574" s="52">
        <v>41663</v>
      </c>
      <c r="C574" s="53">
        <v>0.5</v>
      </c>
      <c r="D574" s="97">
        <f t="shared" si="78"/>
        <v>41663.5</v>
      </c>
      <c r="E574" s="29">
        <v>47.844999999999999</v>
      </c>
      <c r="F574" s="26">
        <f t="shared" si="82"/>
        <v>91.383949999999999</v>
      </c>
      <c r="G574" s="29">
        <v>79.502499999999998</v>
      </c>
      <c r="H574" s="26">
        <f t="shared" si="83"/>
        <v>151.84977499999999</v>
      </c>
      <c r="I574" s="29">
        <v>31.657499999999999</v>
      </c>
      <c r="J574" s="26">
        <f t="shared" si="84"/>
        <v>60.465824999999995</v>
      </c>
      <c r="K574" s="18">
        <f t="shared" si="79"/>
        <v>5</v>
      </c>
      <c r="L574" s="106">
        <f t="shared" si="77"/>
        <v>25.970002975158785</v>
      </c>
      <c r="M574" s="106">
        <f t="shared" si="80"/>
        <v>34.49582202484121</v>
      </c>
      <c r="N574" s="23"/>
      <c r="X574" s="100">
        <v>200</v>
      </c>
      <c r="Y574" s="100">
        <v>40</v>
      </c>
      <c r="Z574" s="106">
        <f t="shared" si="81"/>
        <v>34.49582202484121</v>
      </c>
    </row>
    <row r="575" spans="2:26">
      <c r="B575" s="52">
        <v>41663</v>
      </c>
      <c r="C575" s="53">
        <v>0.54166666666424135</v>
      </c>
      <c r="D575" s="97">
        <f t="shared" si="78"/>
        <v>41663.541666666664</v>
      </c>
      <c r="E575" s="29">
        <v>25.502500000000001</v>
      </c>
      <c r="F575" s="26">
        <f t="shared" si="82"/>
        <v>48.709775</v>
      </c>
      <c r="G575" s="29">
        <v>51.3</v>
      </c>
      <c r="H575" s="26">
        <f t="shared" si="83"/>
        <v>97.98299999999999</v>
      </c>
      <c r="I575" s="29">
        <v>25.795000000000002</v>
      </c>
      <c r="J575" s="26">
        <f t="shared" si="84"/>
        <v>49.268450000000001</v>
      </c>
      <c r="K575" s="18">
        <f t="shared" si="79"/>
        <v>5</v>
      </c>
      <c r="L575" s="106">
        <f t="shared" si="77"/>
        <v>14.772627975158791</v>
      </c>
      <c r="M575" s="106">
        <f t="shared" si="80"/>
        <v>34.49582202484121</v>
      </c>
      <c r="N575" s="23"/>
      <c r="X575" s="100">
        <v>200</v>
      </c>
      <c r="Y575" s="100">
        <v>40</v>
      </c>
      <c r="Z575" s="106">
        <f t="shared" si="81"/>
        <v>34.49582202484121</v>
      </c>
    </row>
    <row r="576" spans="2:26">
      <c r="B576" s="52">
        <v>41663</v>
      </c>
      <c r="C576" s="53">
        <v>0.58333333333575865</v>
      </c>
      <c r="D576" s="97">
        <f t="shared" si="78"/>
        <v>41663.583333333336</v>
      </c>
      <c r="E576" s="29">
        <v>27.9375</v>
      </c>
      <c r="F576" s="26">
        <f t="shared" si="82"/>
        <v>53.360624999999999</v>
      </c>
      <c r="G576" s="29">
        <v>53.792499999999997</v>
      </c>
      <c r="H576" s="26">
        <f t="shared" si="83"/>
        <v>102.743675</v>
      </c>
      <c r="I576" s="29">
        <v>25.855</v>
      </c>
      <c r="J576" s="26">
        <f t="shared" si="84"/>
        <v>49.383049999999997</v>
      </c>
      <c r="K576" s="18">
        <f t="shared" si="79"/>
        <v>5</v>
      </c>
      <c r="L576" s="106">
        <f t="shared" si="77"/>
        <v>14.887227975158787</v>
      </c>
      <c r="M576" s="106">
        <f t="shared" si="80"/>
        <v>34.49582202484121</v>
      </c>
      <c r="N576" s="23"/>
      <c r="X576" s="100">
        <v>200</v>
      </c>
      <c r="Y576" s="100">
        <v>40</v>
      </c>
      <c r="Z576" s="106">
        <f t="shared" si="81"/>
        <v>34.49582202484121</v>
      </c>
    </row>
    <row r="577" spans="2:26">
      <c r="B577" s="52">
        <v>41663</v>
      </c>
      <c r="C577" s="53">
        <v>0.625</v>
      </c>
      <c r="D577" s="97">
        <f t="shared" si="78"/>
        <v>41663.625</v>
      </c>
      <c r="E577" s="29">
        <v>29.852499999999999</v>
      </c>
      <c r="F577" s="26">
        <f t="shared" si="82"/>
        <v>57.018274999999996</v>
      </c>
      <c r="G577" s="29">
        <v>59.032499999999999</v>
      </c>
      <c r="H577" s="26">
        <f t="shared" si="83"/>
        <v>112.75207499999999</v>
      </c>
      <c r="I577" s="29">
        <v>29.177499999999998</v>
      </c>
      <c r="J577" s="26">
        <f t="shared" si="84"/>
        <v>55.729024999999993</v>
      </c>
      <c r="K577" s="18">
        <f t="shared" si="79"/>
        <v>5</v>
      </c>
      <c r="L577" s="106">
        <f t="shared" si="77"/>
        <v>21.233202975158783</v>
      </c>
      <c r="M577" s="106">
        <f t="shared" si="80"/>
        <v>34.49582202484121</v>
      </c>
      <c r="N577" s="23"/>
      <c r="X577" s="100">
        <v>200</v>
      </c>
      <c r="Y577" s="100">
        <v>40</v>
      </c>
      <c r="Z577" s="106">
        <f t="shared" si="81"/>
        <v>34.49582202484121</v>
      </c>
    </row>
    <row r="578" spans="2:26">
      <c r="B578" s="52">
        <v>41663</v>
      </c>
      <c r="C578" s="53">
        <v>0.66666666666424135</v>
      </c>
      <c r="D578" s="97">
        <f t="shared" si="78"/>
        <v>41663.666666666664</v>
      </c>
      <c r="E578" s="29">
        <v>32.895000000000003</v>
      </c>
      <c r="F578" s="26">
        <f t="shared" si="82"/>
        <v>62.829450000000001</v>
      </c>
      <c r="G578" s="29">
        <v>63.755000000000003</v>
      </c>
      <c r="H578" s="26">
        <f t="shared" si="83"/>
        <v>121.77204999999999</v>
      </c>
      <c r="I578" s="29">
        <v>30.857500000000002</v>
      </c>
      <c r="J578" s="26">
        <f t="shared" si="84"/>
        <v>58.937825000000004</v>
      </c>
      <c r="K578" s="18">
        <f t="shared" si="79"/>
        <v>5</v>
      </c>
      <c r="L578" s="106">
        <f t="shared" si="77"/>
        <v>24.442002975158793</v>
      </c>
      <c r="M578" s="106">
        <f t="shared" si="80"/>
        <v>34.49582202484121</v>
      </c>
      <c r="N578" s="23"/>
      <c r="X578" s="100">
        <v>200</v>
      </c>
      <c r="Y578" s="100">
        <v>40</v>
      </c>
      <c r="Z578" s="106">
        <f t="shared" si="81"/>
        <v>34.49582202484121</v>
      </c>
    </row>
    <row r="579" spans="2:26">
      <c r="B579" s="52">
        <v>41663</v>
      </c>
      <c r="C579" s="53">
        <v>0.70833333333575865</v>
      </c>
      <c r="D579" s="97">
        <f t="shared" si="78"/>
        <v>41663.708333333336</v>
      </c>
      <c r="E579" s="29">
        <v>28.2575</v>
      </c>
      <c r="F579" s="26">
        <f t="shared" si="82"/>
        <v>53.971824999999995</v>
      </c>
      <c r="G579" s="29">
        <v>60.325000000000003</v>
      </c>
      <c r="H579" s="26">
        <f t="shared" si="83"/>
        <v>115.22075</v>
      </c>
      <c r="I579" s="29">
        <v>32.072499999999998</v>
      </c>
      <c r="J579" s="26">
        <f t="shared" si="84"/>
        <v>61.258474999999997</v>
      </c>
      <c r="K579" s="18">
        <f t="shared" si="79"/>
        <v>5</v>
      </c>
      <c r="L579" s="106">
        <f t="shared" si="77"/>
        <v>26.762652975158787</v>
      </c>
      <c r="M579" s="106">
        <f t="shared" si="80"/>
        <v>34.49582202484121</v>
      </c>
      <c r="N579" s="23"/>
      <c r="X579" s="100">
        <v>200</v>
      </c>
      <c r="Y579" s="100">
        <v>40</v>
      </c>
      <c r="Z579" s="106">
        <f t="shared" si="81"/>
        <v>34.49582202484121</v>
      </c>
    </row>
    <row r="580" spans="2:26">
      <c r="B580" s="52">
        <v>41663</v>
      </c>
      <c r="C580" s="53">
        <v>0.75</v>
      </c>
      <c r="D580" s="97">
        <f t="shared" si="78"/>
        <v>41663.75</v>
      </c>
      <c r="E580" s="29">
        <v>27.232500000000002</v>
      </c>
      <c r="F580" s="26">
        <f t="shared" si="82"/>
        <v>52.014074999999998</v>
      </c>
      <c r="G580" s="29">
        <v>55.33</v>
      </c>
      <c r="H580" s="26">
        <f t="shared" si="83"/>
        <v>105.68029999999999</v>
      </c>
      <c r="I580" s="29">
        <v>28.102499999999999</v>
      </c>
      <c r="J580" s="26">
        <f t="shared" si="84"/>
        <v>53.675774999999994</v>
      </c>
      <c r="K580" s="18">
        <f t="shared" si="79"/>
        <v>5</v>
      </c>
      <c r="L580" s="106">
        <f t="shared" si="77"/>
        <v>19.179952975158784</v>
      </c>
      <c r="M580" s="106">
        <f t="shared" si="80"/>
        <v>34.49582202484121</v>
      </c>
      <c r="N580" s="23"/>
      <c r="X580" s="100">
        <v>200</v>
      </c>
      <c r="Y580" s="100">
        <v>40</v>
      </c>
      <c r="Z580" s="106">
        <f t="shared" si="81"/>
        <v>34.49582202484121</v>
      </c>
    </row>
    <row r="581" spans="2:26">
      <c r="B581" s="52">
        <v>41663</v>
      </c>
      <c r="C581" s="53">
        <v>0.79166666666424135</v>
      </c>
      <c r="D581" s="97">
        <f t="shared" si="78"/>
        <v>41663.791666666664</v>
      </c>
      <c r="E581" s="29">
        <v>18.754999999999999</v>
      </c>
      <c r="F581" s="26">
        <f t="shared" si="82"/>
        <v>35.822049999999997</v>
      </c>
      <c r="G581" s="29">
        <v>40.545000000000002</v>
      </c>
      <c r="H581" s="26">
        <f t="shared" si="83"/>
        <v>77.440950000000001</v>
      </c>
      <c r="I581" s="29">
        <v>21.79</v>
      </c>
      <c r="J581" s="26">
        <f t="shared" si="84"/>
        <v>41.618899999999996</v>
      </c>
      <c r="K581" s="18">
        <f t="shared" si="79"/>
        <v>5</v>
      </c>
      <c r="L581" s="106">
        <f t="shared" si="77"/>
        <v>7.123077975158786</v>
      </c>
      <c r="M581" s="106">
        <f t="shared" si="80"/>
        <v>34.49582202484121</v>
      </c>
      <c r="N581" s="23"/>
      <c r="X581" s="100">
        <v>200</v>
      </c>
      <c r="Y581" s="100">
        <v>40</v>
      </c>
      <c r="Z581" s="106">
        <f t="shared" si="81"/>
        <v>34.49582202484121</v>
      </c>
    </row>
    <row r="582" spans="2:26">
      <c r="B582" s="52">
        <v>41663</v>
      </c>
      <c r="C582" s="53">
        <v>0.83333333333575865</v>
      </c>
      <c r="D582" s="97">
        <f t="shared" si="78"/>
        <v>41663.833333333336</v>
      </c>
      <c r="E582" s="29">
        <v>11.765000000000001</v>
      </c>
      <c r="F582" s="26">
        <f t="shared" si="82"/>
        <v>22.471150000000002</v>
      </c>
      <c r="G582" s="29">
        <v>28.3125</v>
      </c>
      <c r="H582" s="26">
        <f t="shared" si="83"/>
        <v>54.076875000000001</v>
      </c>
      <c r="I582" s="29">
        <v>16.547499999999999</v>
      </c>
      <c r="J582" s="26">
        <f t="shared" si="84"/>
        <v>31.605724999999996</v>
      </c>
      <c r="K582" s="18">
        <f t="shared" si="79"/>
        <v>5</v>
      </c>
      <c r="L582" s="106">
        <f t="shared" si="77"/>
        <v>-2.8900970248412143</v>
      </c>
      <c r="M582" s="106">
        <f t="shared" si="80"/>
        <v>34.49582202484121</v>
      </c>
      <c r="N582" s="23"/>
      <c r="X582" s="100">
        <v>200</v>
      </c>
      <c r="Y582" s="100">
        <v>40</v>
      </c>
      <c r="Z582" s="106">
        <f t="shared" si="81"/>
        <v>34.49582202484121</v>
      </c>
    </row>
    <row r="583" spans="2:26">
      <c r="B583" s="52">
        <v>41663</v>
      </c>
      <c r="C583" s="53">
        <v>0.875</v>
      </c>
      <c r="D583" s="97">
        <f t="shared" si="78"/>
        <v>41663.875</v>
      </c>
      <c r="E583" s="29">
        <v>6.875</v>
      </c>
      <c r="F583" s="26">
        <f t="shared" si="82"/>
        <v>13.13125</v>
      </c>
      <c r="G583" s="29">
        <v>18.855</v>
      </c>
      <c r="H583" s="26">
        <f t="shared" si="83"/>
        <v>36.01305</v>
      </c>
      <c r="I583" s="29">
        <v>11.98</v>
      </c>
      <c r="J583" s="26">
        <f t="shared" si="84"/>
        <v>22.881799999999998</v>
      </c>
      <c r="K583" s="18">
        <f t="shared" si="79"/>
        <v>5</v>
      </c>
      <c r="L583" s="106">
        <f t="shared" si="77"/>
        <v>-11.614022024841212</v>
      </c>
      <c r="M583" s="106">
        <f t="shared" si="80"/>
        <v>34.49582202484121</v>
      </c>
      <c r="N583" s="23"/>
      <c r="X583" s="100">
        <v>200</v>
      </c>
      <c r="Y583" s="100">
        <v>40</v>
      </c>
      <c r="Z583" s="106">
        <f t="shared" si="81"/>
        <v>34.49582202484121</v>
      </c>
    </row>
    <row r="584" spans="2:26">
      <c r="B584" s="52">
        <v>41663</v>
      </c>
      <c r="C584" s="53">
        <v>0.91666666666424135</v>
      </c>
      <c r="D584" s="97">
        <f t="shared" si="78"/>
        <v>41663.916666666664</v>
      </c>
      <c r="E584" s="29">
        <v>10.035</v>
      </c>
      <c r="F584" s="26">
        <f t="shared" si="82"/>
        <v>19.16685</v>
      </c>
      <c r="G584" s="29">
        <v>20.607500000000002</v>
      </c>
      <c r="H584" s="26">
        <f t="shared" si="83"/>
        <v>39.360325000000003</v>
      </c>
      <c r="I584" s="29">
        <v>10.5725</v>
      </c>
      <c r="J584" s="26">
        <f t="shared" si="84"/>
        <v>20.193474999999999</v>
      </c>
      <c r="K584" s="18">
        <f t="shared" si="79"/>
        <v>5</v>
      </c>
      <c r="L584" s="106">
        <f t="shared" si="77"/>
        <v>-14.302347024841211</v>
      </c>
      <c r="M584" s="106">
        <f t="shared" si="80"/>
        <v>34.49582202484121</v>
      </c>
      <c r="N584" s="23"/>
      <c r="X584" s="100">
        <v>200</v>
      </c>
      <c r="Y584" s="100">
        <v>40</v>
      </c>
      <c r="Z584" s="106">
        <f t="shared" si="81"/>
        <v>34.49582202484121</v>
      </c>
    </row>
    <row r="585" spans="2:26">
      <c r="B585" s="52">
        <v>41663</v>
      </c>
      <c r="C585" s="53">
        <v>0.95833333333575865</v>
      </c>
      <c r="D585" s="97">
        <f t="shared" si="78"/>
        <v>41663.958333333336</v>
      </c>
      <c r="E585" s="29">
        <v>8.44</v>
      </c>
      <c r="F585" s="26">
        <f t="shared" si="82"/>
        <v>16.1204</v>
      </c>
      <c r="G585" s="29">
        <v>19.057500000000001</v>
      </c>
      <c r="H585" s="26">
        <f t="shared" si="83"/>
        <v>36.399825</v>
      </c>
      <c r="I585" s="29">
        <v>10.615</v>
      </c>
      <c r="J585" s="26">
        <f t="shared" si="84"/>
        <v>20.274650000000001</v>
      </c>
      <c r="K585" s="18">
        <f t="shared" si="79"/>
        <v>5</v>
      </c>
      <c r="L585" s="106">
        <f t="shared" si="77"/>
        <v>-14.221172024841209</v>
      </c>
      <c r="M585" s="106">
        <f t="shared" si="80"/>
        <v>34.49582202484121</v>
      </c>
      <c r="N585" s="23"/>
      <c r="X585" s="100">
        <v>200</v>
      </c>
      <c r="Y585" s="100">
        <v>40</v>
      </c>
      <c r="Z585" s="106">
        <f t="shared" si="81"/>
        <v>34.49582202484121</v>
      </c>
    </row>
    <row r="586" spans="2:26">
      <c r="B586" s="52">
        <v>41664</v>
      </c>
      <c r="C586" s="53">
        <v>0</v>
      </c>
      <c r="D586" s="97">
        <f t="shared" si="78"/>
        <v>41664</v>
      </c>
      <c r="E586" s="29">
        <v>9.5225000000000009</v>
      </c>
      <c r="F586" s="26">
        <f t="shared" si="82"/>
        <v>18.187975000000002</v>
      </c>
      <c r="G586" s="29">
        <v>21.49</v>
      </c>
      <c r="H586" s="26">
        <f t="shared" si="83"/>
        <v>41.045899999999996</v>
      </c>
      <c r="I586" s="29">
        <v>11.967499999999999</v>
      </c>
      <c r="J586" s="26">
        <f t="shared" si="84"/>
        <v>22.857924999999998</v>
      </c>
      <c r="K586" s="18">
        <f t="shared" si="79"/>
        <v>6</v>
      </c>
      <c r="L586" s="106">
        <f t="shared" ref="L586:L649" si="85">IF(J586="",NA(),J586-(AVERAGE($J$10:$J$8769)))</f>
        <v>-11.637897024841212</v>
      </c>
      <c r="M586" s="106">
        <f t="shared" si="80"/>
        <v>34.49582202484121</v>
      </c>
      <c r="N586" s="23"/>
      <c r="X586" s="100">
        <v>200</v>
      </c>
      <c r="Y586" s="100">
        <v>40</v>
      </c>
      <c r="Z586" s="106">
        <f t="shared" si="81"/>
        <v>34.49582202484121</v>
      </c>
    </row>
    <row r="587" spans="2:26">
      <c r="B587" s="52">
        <v>41664</v>
      </c>
      <c r="C587" s="53">
        <v>4.1666666664241347E-2</v>
      </c>
      <c r="D587" s="97">
        <f t="shared" ref="D587:D650" si="86">B587+C587</f>
        <v>41664.041666666664</v>
      </c>
      <c r="E587" s="29">
        <v>7.1174999999999997</v>
      </c>
      <c r="F587" s="26">
        <f t="shared" si="82"/>
        <v>13.594424999999999</v>
      </c>
      <c r="G587" s="29">
        <v>17.93</v>
      </c>
      <c r="H587" s="26">
        <f t="shared" si="83"/>
        <v>34.246299999999998</v>
      </c>
      <c r="I587" s="29">
        <v>10.8125</v>
      </c>
      <c r="J587" s="26">
        <f t="shared" si="84"/>
        <v>20.651875</v>
      </c>
      <c r="K587" s="18">
        <f t="shared" ref="K587:K650" si="87">WEEKDAY(D587,2)</f>
        <v>6</v>
      </c>
      <c r="L587" s="106">
        <f t="shared" si="85"/>
        <v>-13.84394702484121</v>
      </c>
      <c r="M587" s="106">
        <f t="shared" ref="M587:M650" si="88">$U$11</f>
        <v>34.49582202484121</v>
      </c>
      <c r="N587" s="23"/>
      <c r="X587" s="100">
        <v>200</v>
      </c>
      <c r="Y587" s="100">
        <v>40</v>
      </c>
      <c r="Z587" s="106">
        <f t="shared" ref="Z587:Z650" si="89">$U$11</f>
        <v>34.49582202484121</v>
      </c>
    </row>
    <row r="588" spans="2:26">
      <c r="B588" s="52">
        <v>41664</v>
      </c>
      <c r="C588" s="53">
        <v>8.3333333335758653E-2</v>
      </c>
      <c r="D588" s="97">
        <f t="shared" si="86"/>
        <v>41664.083333333336</v>
      </c>
      <c r="E588" s="29">
        <v>8.17</v>
      </c>
      <c r="F588" s="26">
        <f t="shared" si="82"/>
        <v>15.604699999999999</v>
      </c>
      <c r="G588" s="29">
        <v>18.079999999999998</v>
      </c>
      <c r="H588" s="26">
        <f t="shared" si="83"/>
        <v>34.532799999999995</v>
      </c>
      <c r="I588" s="29">
        <v>9.9149999999999991</v>
      </c>
      <c r="J588" s="26">
        <f t="shared" si="84"/>
        <v>18.937649999999998</v>
      </c>
      <c r="K588" s="18">
        <f t="shared" si="87"/>
        <v>6</v>
      </c>
      <c r="L588" s="106">
        <f t="shared" si="85"/>
        <v>-15.558172024841213</v>
      </c>
      <c r="M588" s="106">
        <f t="shared" si="88"/>
        <v>34.49582202484121</v>
      </c>
      <c r="N588" s="23"/>
      <c r="X588" s="100">
        <v>200</v>
      </c>
      <c r="Y588" s="100">
        <v>40</v>
      </c>
      <c r="Z588" s="106">
        <f t="shared" si="89"/>
        <v>34.49582202484121</v>
      </c>
    </row>
    <row r="589" spans="2:26">
      <c r="B589" s="52">
        <v>41664</v>
      </c>
      <c r="C589" s="53">
        <v>0.125</v>
      </c>
      <c r="D589" s="97">
        <f t="shared" si="86"/>
        <v>41664.125</v>
      </c>
      <c r="E589" s="29">
        <v>9.3125</v>
      </c>
      <c r="F589" s="26">
        <f t="shared" si="82"/>
        <v>17.786874999999998</v>
      </c>
      <c r="G589" s="29">
        <v>20.017499999999998</v>
      </c>
      <c r="H589" s="26">
        <f t="shared" si="83"/>
        <v>38.233424999999997</v>
      </c>
      <c r="I589" s="29">
        <v>10.705</v>
      </c>
      <c r="J589" s="26">
        <f t="shared" si="84"/>
        <v>20.446549999999998</v>
      </c>
      <c r="K589" s="18">
        <f t="shared" si="87"/>
        <v>6</v>
      </c>
      <c r="L589" s="106">
        <f t="shared" si="85"/>
        <v>-14.049272024841212</v>
      </c>
      <c r="M589" s="106">
        <f t="shared" si="88"/>
        <v>34.49582202484121</v>
      </c>
      <c r="N589" s="23"/>
      <c r="X589" s="100">
        <v>200</v>
      </c>
      <c r="Y589" s="100">
        <v>40</v>
      </c>
      <c r="Z589" s="106">
        <f t="shared" si="89"/>
        <v>34.49582202484121</v>
      </c>
    </row>
    <row r="590" spans="2:26">
      <c r="B590" s="52">
        <v>41664</v>
      </c>
      <c r="C590" s="53">
        <v>0.16666666666424135</v>
      </c>
      <c r="D590" s="97">
        <f t="shared" si="86"/>
        <v>41664.166666666664</v>
      </c>
      <c r="E590" s="29">
        <v>8.5824999999999996</v>
      </c>
      <c r="F590" s="26">
        <f t="shared" si="82"/>
        <v>16.392574999999997</v>
      </c>
      <c r="G590" s="29">
        <v>17.395</v>
      </c>
      <c r="H590" s="26">
        <f t="shared" si="83"/>
        <v>33.224449999999997</v>
      </c>
      <c r="I590" s="29">
        <v>8.8149999999999995</v>
      </c>
      <c r="J590" s="26">
        <f t="shared" si="84"/>
        <v>16.836649999999999</v>
      </c>
      <c r="K590" s="18">
        <f t="shared" si="87"/>
        <v>6</v>
      </c>
      <c r="L590" s="106">
        <f t="shared" si="85"/>
        <v>-17.659172024841212</v>
      </c>
      <c r="M590" s="106">
        <f t="shared" si="88"/>
        <v>34.49582202484121</v>
      </c>
      <c r="N590" s="23"/>
      <c r="X590" s="100">
        <v>200</v>
      </c>
      <c r="Y590" s="100">
        <v>40</v>
      </c>
      <c r="Z590" s="106">
        <f t="shared" si="89"/>
        <v>34.49582202484121</v>
      </c>
    </row>
    <row r="591" spans="2:26">
      <c r="B591" s="52">
        <v>41664</v>
      </c>
      <c r="C591" s="53">
        <v>0.20833333333575865</v>
      </c>
      <c r="D591" s="97">
        <f t="shared" si="86"/>
        <v>41664.208333333336</v>
      </c>
      <c r="E591" s="29">
        <v>12.175000000000001</v>
      </c>
      <c r="F591" s="26">
        <f t="shared" si="82"/>
        <v>23.254249999999999</v>
      </c>
      <c r="G591" s="29">
        <v>23.467500000000001</v>
      </c>
      <c r="H591" s="26">
        <f t="shared" si="83"/>
        <v>44.822924999999998</v>
      </c>
      <c r="I591" s="29">
        <v>11.29</v>
      </c>
      <c r="J591" s="26">
        <f t="shared" si="84"/>
        <v>21.563899999999997</v>
      </c>
      <c r="K591" s="18">
        <f t="shared" si="87"/>
        <v>6</v>
      </c>
      <c r="L591" s="106">
        <f t="shared" si="85"/>
        <v>-12.931922024841214</v>
      </c>
      <c r="M591" s="106">
        <f t="shared" si="88"/>
        <v>34.49582202484121</v>
      </c>
      <c r="N591" s="23"/>
      <c r="X591" s="100">
        <v>200</v>
      </c>
      <c r="Y591" s="100">
        <v>40</v>
      </c>
      <c r="Z591" s="106">
        <f t="shared" si="89"/>
        <v>34.49582202484121</v>
      </c>
    </row>
    <row r="592" spans="2:26">
      <c r="B592" s="52">
        <v>41664</v>
      </c>
      <c r="C592" s="53">
        <v>0.25</v>
      </c>
      <c r="D592" s="97">
        <f t="shared" si="86"/>
        <v>41664.25</v>
      </c>
      <c r="E592" s="29">
        <v>16.4725</v>
      </c>
      <c r="F592" s="26">
        <f t="shared" si="82"/>
        <v>31.462474999999998</v>
      </c>
      <c r="G592" s="29">
        <v>33.06</v>
      </c>
      <c r="H592" s="26">
        <f t="shared" si="83"/>
        <v>63.144600000000004</v>
      </c>
      <c r="I592" s="29">
        <v>16.587499999999999</v>
      </c>
      <c r="J592" s="26">
        <f t="shared" si="84"/>
        <v>31.682124999999996</v>
      </c>
      <c r="K592" s="18">
        <f t="shared" si="87"/>
        <v>6</v>
      </c>
      <c r="L592" s="106">
        <f t="shared" si="85"/>
        <v>-2.8136970248412148</v>
      </c>
      <c r="M592" s="106">
        <f t="shared" si="88"/>
        <v>34.49582202484121</v>
      </c>
      <c r="N592" s="23"/>
      <c r="X592" s="100">
        <v>200</v>
      </c>
      <c r="Y592" s="100">
        <v>40</v>
      </c>
      <c r="Z592" s="106">
        <f t="shared" si="89"/>
        <v>34.49582202484121</v>
      </c>
    </row>
    <row r="593" spans="2:26">
      <c r="B593" s="52">
        <v>41664</v>
      </c>
      <c r="C593" s="53">
        <v>0.29166666666424135</v>
      </c>
      <c r="D593" s="97">
        <f t="shared" si="86"/>
        <v>41664.291666666664</v>
      </c>
      <c r="E593" s="29">
        <v>18.100000000000001</v>
      </c>
      <c r="F593" s="26">
        <f t="shared" si="82"/>
        <v>34.570999999999998</v>
      </c>
      <c r="G593" s="29">
        <v>33.6325</v>
      </c>
      <c r="H593" s="26">
        <f t="shared" si="83"/>
        <v>64.238074999999995</v>
      </c>
      <c r="I593" s="29">
        <v>15.535</v>
      </c>
      <c r="J593" s="26">
        <f t="shared" si="84"/>
        <v>29.671849999999999</v>
      </c>
      <c r="K593" s="18">
        <f t="shared" si="87"/>
        <v>6</v>
      </c>
      <c r="L593" s="106">
        <f t="shared" si="85"/>
        <v>-4.8239720248412112</v>
      </c>
      <c r="M593" s="106">
        <f t="shared" si="88"/>
        <v>34.49582202484121</v>
      </c>
      <c r="N593" s="23"/>
      <c r="X593" s="100">
        <v>200</v>
      </c>
      <c r="Y593" s="100">
        <v>40</v>
      </c>
      <c r="Z593" s="106">
        <f t="shared" si="89"/>
        <v>34.49582202484121</v>
      </c>
    </row>
    <row r="594" spans="2:26">
      <c r="B594" s="52">
        <v>41664</v>
      </c>
      <c r="C594" s="53">
        <v>0.33333333333575865</v>
      </c>
      <c r="D594" s="97">
        <f t="shared" si="86"/>
        <v>41664.333333333336</v>
      </c>
      <c r="E594" s="29">
        <v>23.89</v>
      </c>
      <c r="F594" s="26">
        <f t="shared" si="82"/>
        <v>45.629899999999999</v>
      </c>
      <c r="G594" s="29">
        <v>43.965000000000003</v>
      </c>
      <c r="H594" s="26">
        <f t="shared" si="83"/>
        <v>83.973150000000004</v>
      </c>
      <c r="I594" s="29">
        <v>20.072500000000002</v>
      </c>
      <c r="J594" s="26">
        <f t="shared" si="84"/>
        <v>38.338475000000003</v>
      </c>
      <c r="K594" s="18">
        <f t="shared" si="87"/>
        <v>6</v>
      </c>
      <c r="L594" s="106">
        <f t="shared" si="85"/>
        <v>3.8426529751587921</v>
      </c>
      <c r="M594" s="106">
        <f t="shared" si="88"/>
        <v>34.49582202484121</v>
      </c>
      <c r="N594" s="23"/>
      <c r="X594" s="100">
        <v>200</v>
      </c>
      <c r="Y594" s="100">
        <v>40</v>
      </c>
      <c r="Z594" s="106">
        <f t="shared" si="89"/>
        <v>34.49582202484121</v>
      </c>
    </row>
    <row r="595" spans="2:26">
      <c r="B595" s="52">
        <v>41664</v>
      </c>
      <c r="C595" s="53">
        <v>0.375</v>
      </c>
      <c r="D595" s="97">
        <f t="shared" si="86"/>
        <v>41664.375</v>
      </c>
      <c r="E595" s="29">
        <v>18.577500000000001</v>
      </c>
      <c r="F595" s="26">
        <f t="shared" si="82"/>
        <v>35.483024999999998</v>
      </c>
      <c r="G595" s="29">
        <v>39.387500000000003</v>
      </c>
      <c r="H595" s="26">
        <f t="shared" si="83"/>
        <v>75.230125000000001</v>
      </c>
      <c r="I595" s="29">
        <v>20.807500000000001</v>
      </c>
      <c r="J595" s="26">
        <f t="shared" si="84"/>
        <v>39.742325000000001</v>
      </c>
      <c r="K595" s="18">
        <f t="shared" si="87"/>
        <v>6</v>
      </c>
      <c r="L595" s="106">
        <f t="shared" si="85"/>
        <v>5.2465029751587906</v>
      </c>
      <c r="M595" s="106">
        <f t="shared" si="88"/>
        <v>34.49582202484121</v>
      </c>
      <c r="N595" s="23"/>
      <c r="X595" s="100">
        <v>200</v>
      </c>
      <c r="Y595" s="100">
        <v>40</v>
      </c>
      <c r="Z595" s="106">
        <f t="shared" si="89"/>
        <v>34.49582202484121</v>
      </c>
    </row>
    <row r="596" spans="2:26">
      <c r="B596" s="52">
        <v>41664</v>
      </c>
      <c r="C596" s="53">
        <v>0.41666666666424135</v>
      </c>
      <c r="D596" s="97">
        <f t="shared" si="86"/>
        <v>41664.416666666664</v>
      </c>
      <c r="E596" s="29">
        <v>20.432500000000001</v>
      </c>
      <c r="F596" s="26">
        <f t="shared" si="82"/>
        <v>39.026074999999999</v>
      </c>
      <c r="G596" s="29">
        <v>39.61</v>
      </c>
      <c r="H596" s="26">
        <f t="shared" si="83"/>
        <v>75.65509999999999</v>
      </c>
      <c r="I596" s="29">
        <v>19.177499999999998</v>
      </c>
      <c r="J596" s="26">
        <f t="shared" si="84"/>
        <v>36.629024999999999</v>
      </c>
      <c r="K596" s="18">
        <f t="shared" si="87"/>
        <v>6</v>
      </c>
      <c r="L596" s="106">
        <f t="shared" si="85"/>
        <v>2.1332029751587882</v>
      </c>
      <c r="M596" s="106">
        <f t="shared" si="88"/>
        <v>34.49582202484121</v>
      </c>
      <c r="N596" s="23"/>
      <c r="X596" s="100">
        <v>200</v>
      </c>
      <c r="Y596" s="100">
        <v>40</v>
      </c>
      <c r="Z596" s="106">
        <f t="shared" si="89"/>
        <v>34.49582202484121</v>
      </c>
    </row>
    <row r="597" spans="2:26">
      <c r="B597" s="52">
        <v>41664</v>
      </c>
      <c r="C597" s="53">
        <v>0.45833333333575865</v>
      </c>
      <c r="D597" s="97">
        <f t="shared" si="86"/>
        <v>41664.458333333336</v>
      </c>
      <c r="E597" s="29">
        <v>16.855</v>
      </c>
      <c r="F597" s="26">
        <f t="shared" si="82"/>
        <v>32.193049999999999</v>
      </c>
      <c r="G597" s="29">
        <v>32.697499999999998</v>
      </c>
      <c r="H597" s="26">
        <f t="shared" si="83"/>
        <v>62.452224999999991</v>
      </c>
      <c r="I597" s="29">
        <v>15.8375</v>
      </c>
      <c r="J597" s="26">
        <f t="shared" si="84"/>
        <v>30.249624999999998</v>
      </c>
      <c r="K597" s="18">
        <f t="shared" si="87"/>
        <v>6</v>
      </c>
      <c r="L597" s="106">
        <f t="shared" si="85"/>
        <v>-4.2461970248412122</v>
      </c>
      <c r="M597" s="106">
        <f t="shared" si="88"/>
        <v>34.49582202484121</v>
      </c>
      <c r="N597" s="23"/>
      <c r="X597" s="100">
        <v>200</v>
      </c>
      <c r="Y597" s="100">
        <v>40</v>
      </c>
      <c r="Z597" s="106">
        <f t="shared" si="89"/>
        <v>34.49582202484121</v>
      </c>
    </row>
    <row r="598" spans="2:26">
      <c r="B598" s="52">
        <v>41664</v>
      </c>
      <c r="C598" s="53">
        <v>0.5</v>
      </c>
      <c r="D598" s="97">
        <f t="shared" si="86"/>
        <v>41664.5</v>
      </c>
      <c r="E598" s="29">
        <v>16.344999999999999</v>
      </c>
      <c r="F598" s="26">
        <f t="shared" si="82"/>
        <v>31.218949999999996</v>
      </c>
      <c r="G598" s="29">
        <v>32.952500000000001</v>
      </c>
      <c r="H598" s="26">
        <f t="shared" si="83"/>
        <v>62.939274999999995</v>
      </c>
      <c r="I598" s="29">
        <v>16.605</v>
      </c>
      <c r="J598" s="26">
        <f t="shared" si="84"/>
        <v>31.71555</v>
      </c>
      <c r="K598" s="18">
        <f t="shared" si="87"/>
        <v>6</v>
      </c>
      <c r="L598" s="106">
        <f t="shared" si="85"/>
        <v>-2.7802720248412101</v>
      </c>
      <c r="M598" s="106">
        <f t="shared" si="88"/>
        <v>34.49582202484121</v>
      </c>
      <c r="N598" s="23"/>
      <c r="X598" s="100">
        <v>200</v>
      </c>
      <c r="Y598" s="100">
        <v>40</v>
      </c>
      <c r="Z598" s="106">
        <f t="shared" si="89"/>
        <v>34.49582202484121</v>
      </c>
    </row>
    <row r="599" spans="2:26">
      <c r="B599" s="52">
        <v>41664</v>
      </c>
      <c r="C599" s="53">
        <v>0.54166666666424135</v>
      </c>
      <c r="D599" s="97">
        <f t="shared" si="86"/>
        <v>41664.541666666664</v>
      </c>
      <c r="E599" s="29">
        <v>17.782499999999999</v>
      </c>
      <c r="F599" s="26">
        <f t="shared" si="82"/>
        <v>33.964574999999996</v>
      </c>
      <c r="G599" s="29">
        <v>30.844999999999999</v>
      </c>
      <c r="H599" s="26">
        <f t="shared" si="83"/>
        <v>58.913949999999993</v>
      </c>
      <c r="I599" s="29">
        <v>13.0625</v>
      </c>
      <c r="J599" s="26">
        <f t="shared" si="84"/>
        <v>24.949375</v>
      </c>
      <c r="K599" s="18">
        <f t="shared" si="87"/>
        <v>6</v>
      </c>
      <c r="L599" s="106">
        <f t="shared" si="85"/>
        <v>-9.5464470248412105</v>
      </c>
      <c r="M599" s="106">
        <f t="shared" si="88"/>
        <v>34.49582202484121</v>
      </c>
      <c r="N599" s="23"/>
      <c r="X599" s="100">
        <v>200</v>
      </c>
      <c r="Y599" s="100">
        <v>40</v>
      </c>
      <c r="Z599" s="106">
        <f t="shared" si="89"/>
        <v>34.49582202484121</v>
      </c>
    </row>
    <row r="600" spans="2:26">
      <c r="B600" s="52">
        <v>41664</v>
      </c>
      <c r="C600" s="53">
        <v>0.58333333333575865</v>
      </c>
      <c r="D600" s="97">
        <f t="shared" si="86"/>
        <v>41664.583333333336</v>
      </c>
      <c r="E600" s="29">
        <v>13.11</v>
      </c>
      <c r="F600" s="26">
        <f t="shared" si="82"/>
        <v>25.040099999999999</v>
      </c>
      <c r="G600" s="29">
        <v>26.54</v>
      </c>
      <c r="H600" s="26">
        <f t="shared" si="83"/>
        <v>50.691399999999994</v>
      </c>
      <c r="I600" s="29">
        <v>13.43</v>
      </c>
      <c r="J600" s="26">
        <f t="shared" si="84"/>
        <v>25.651299999999999</v>
      </c>
      <c r="K600" s="18">
        <f t="shared" si="87"/>
        <v>6</v>
      </c>
      <c r="L600" s="106">
        <f t="shared" si="85"/>
        <v>-8.8445220248412113</v>
      </c>
      <c r="M600" s="106">
        <f t="shared" si="88"/>
        <v>34.49582202484121</v>
      </c>
      <c r="N600" s="23"/>
      <c r="X600" s="100">
        <v>200</v>
      </c>
      <c r="Y600" s="100">
        <v>40</v>
      </c>
      <c r="Z600" s="106">
        <f t="shared" si="89"/>
        <v>34.49582202484121</v>
      </c>
    </row>
    <row r="601" spans="2:26">
      <c r="B601" s="52">
        <v>41664</v>
      </c>
      <c r="C601" s="53">
        <v>0.625</v>
      </c>
      <c r="D601" s="97">
        <f t="shared" si="86"/>
        <v>41664.625</v>
      </c>
      <c r="E601" s="29">
        <v>15.737500000000001</v>
      </c>
      <c r="F601" s="26">
        <f t="shared" si="82"/>
        <v>30.058624999999999</v>
      </c>
      <c r="G601" s="29">
        <v>32.277500000000003</v>
      </c>
      <c r="H601" s="26">
        <f t="shared" si="83"/>
        <v>61.650025000000007</v>
      </c>
      <c r="I601" s="29">
        <v>16.54</v>
      </c>
      <c r="J601" s="26">
        <f t="shared" si="84"/>
        <v>31.591399999999997</v>
      </c>
      <c r="K601" s="18">
        <f t="shared" si="87"/>
        <v>6</v>
      </c>
      <c r="L601" s="106">
        <f t="shared" si="85"/>
        <v>-2.9044220248412138</v>
      </c>
      <c r="M601" s="106">
        <f t="shared" si="88"/>
        <v>34.49582202484121</v>
      </c>
      <c r="N601" s="23"/>
      <c r="X601" s="100">
        <v>200</v>
      </c>
      <c r="Y601" s="100">
        <v>40</v>
      </c>
      <c r="Z601" s="106">
        <f t="shared" si="89"/>
        <v>34.49582202484121</v>
      </c>
    </row>
    <row r="602" spans="2:26">
      <c r="B602" s="52">
        <v>41664</v>
      </c>
      <c r="C602" s="53">
        <v>0.66666666666424135</v>
      </c>
      <c r="D602" s="97">
        <f t="shared" si="86"/>
        <v>41664.666666666664</v>
      </c>
      <c r="E602" s="29">
        <v>16.447500000000002</v>
      </c>
      <c r="F602" s="26">
        <f t="shared" si="82"/>
        <v>31.414725000000001</v>
      </c>
      <c r="G602" s="29">
        <v>31.97</v>
      </c>
      <c r="H602" s="26">
        <f t="shared" si="83"/>
        <v>61.062699999999992</v>
      </c>
      <c r="I602" s="29">
        <v>15.52</v>
      </c>
      <c r="J602" s="26">
        <f t="shared" si="84"/>
        <v>29.643199999999997</v>
      </c>
      <c r="K602" s="18">
        <f t="shared" si="87"/>
        <v>6</v>
      </c>
      <c r="L602" s="106">
        <f t="shared" si="85"/>
        <v>-4.8526220248412137</v>
      </c>
      <c r="M602" s="106">
        <f t="shared" si="88"/>
        <v>34.49582202484121</v>
      </c>
      <c r="N602" s="23"/>
      <c r="X602" s="100">
        <v>200</v>
      </c>
      <c r="Y602" s="100">
        <v>40</v>
      </c>
      <c r="Z602" s="106">
        <f t="shared" si="89"/>
        <v>34.49582202484121</v>
      </c>
    </row>
    <row r="603" spans="2:26">
      <c r="B603" s="52">
        <v>41664</v>
      </c>
      <c r="C603" s="53">
        <v>0.70833333333575865</v>
      </c>
      <c r="D603" s="97">
        <f t="shared" si="86"/>
        <v>41664.708333333336</v>
      </c>
      <c r="E603" s="29">
        <v>12.9475</v>
      </c>
      <c r="F603" s="26">
        <f t="shared" si="82"/>
        <v>24.729724999999998</v>
      </c>
      <c r="G603" s="29">
        <v>25.59</v>
      </c>
      <c r="H603" s="26">
        <f t="shared" si="83"/>
        <v>48.876899999999999</v>
      </c>
      <c r="I603" s="29">
        <v>12.645</v>
      </c>
      <c r="J603" s="26">
        <f t="shared" si="84"/>
        <v>24.151949999999999</v>
      </c>
      <c r="K603" s="18">
        <f t="shared" si="87"/>
        <v>6</v>
      </c>
      <c r="L603" s="106">
        <f t="shared" si="85"/>
        <v>-10.343872024841211</v>
      </c>
      <c r="M603" s="106">
        <f t="shared" si="88"/>
        <v>34.49582202484121</v>
      </c>
      <c r="N603" s="23"/>
      <c r="X603" s="100">
        <v>200</v>
      </c>
      <c r="Y603" s="100">
        <v>40</v>
      </c>
      <c r="Z603" s="106">
        <f t="shared" si="89"/>
        <v>34.49582202484121</v>
      </c>
    </row>
    <row r="604" spans="2:26">
      <c r="B604" s="52">
        <v>41664</v>
      </c>
      <c r="C604" s="53">
        <v>0.75</v>
      </c>
      <c r="D604" s="97">
        <f t="shared" si="86"/>
        <v>41664.75</v>
      </c>
      <c r="E604" s="29">
        <v>12.307499999999999</v>
      </c>
      <c r="F604" s="26">
        <f t="shared" si="82"/>
        <v>23.507324999999998</v>
      </c>
      <c r="G604" s="29">
        <v>23.717500000000001</v>
      </c>
      <c r="H604" s="26">
        <f t="shared" si="83"/>
        <v>45.300424999999997</v>
      </c>
      <c r="I604" s="29">
        <v>11.4125</v>
      </c>
      <c r="J604" s="26">
        <f t="shared" si="84"/>
        <v>21.797874999999998</v>
      </c>
      <c r="K604" s="18">
        <f t="shared" si="87"/>
        <v>6</v>
      </c>
      <c r="L604" s="106">
        <f t="shared" si="85"/>
        <v>-12.697947024841213</v>
      </c>
      <c r="M604" s="106">
        <f t="shared" si="88"/>
        <v>34.49582202484121</v>
      </c>
      <c r="N604" s="23"/>
      <c r="X604" s="100">
        <v>200</v>
      </c>
      <c r="Y604" s="100">
        <v>40</v>
      </c>
      <c r="Z604" s="106">
        <f t="shared" si="89"/>
        <v>34.49582202484121</v>
      </c>
    </row>
    <row r="605" spans="2:26">
      <c r="B605" s="52">
        <v>41664</v>
      </c>
      <c r="C605" s="53">
        <v>0.79166666666424135</v>
      </c>
      <c r="D605" s="97">
        <f t="shared" si="86"/>
        <v>41664.791666666664</v>
      </c>
      <c r="E605" s="29">
        <v>11.7775</v>
      </c>
      <c r="F605" s="26">
        <f t="shared" si="82"/>
        <v>22.495024999999998</v>
      </c>
      <c r="G605" s="29">
        <v>23.88</v>
      </c>
      <c r="H605" s="26">
        <f t="shared" si="83"/>
        <v>45.610799999999998</v>
      </c>
      <c r="I605" s="29">
        <v>12.102499999999999</v>
      </c>
      <c r="J605" s="26">
        <f t="shared" si="84"/>
        <v>23.115774999999996</v>
      </c>
      <c r="K605" s="18">
        <f t="shared" si="87"/>
        <v>6</v>
      </c>
      <c r="L605" s="106">
        <f t="shared" si="85"/>
        <v>-11.380047024841215</v>
      </c>
      <c r="M605" s="106">
        <f t="shared" si="88"/>
        <v>34.49582202484121</v>
      </c>
      <c r="N605" s="23"/>
      <c r="X605" s="100">
        <v>200</v>
      </c>
      <c r="Y605" s="100">
        <v>40</v>
      </c>
      <c r="Z605" s="106">
        <f t="shared" si="89"/>
        <v>34.49582202484121</v>
      </c>
    </row>
    <row r="606" spans="2:26">
      <c r="B606" s="52">
        <v>41664</v>
      </c>
      <c r="C606" s="53">
        <v>0.83333333333575865</v>
      </c>
      <c r="D606" s="97">
        <f t="shared" si="86"/>
        <v>41664.833333333336</v>
      </c>
      <c r="E606" s="29">
        <v>8.7974999999999994</v>
      </c>
      <c r="F606" s="26">
        <f t="shared" si="82"/>
        <v>16.803224999999998</v>
      </c>
      <c r="G606" s="29">
        <v>18.265000000000001</v>
      </c>
      <c r="H606" s="26">
        <f t="shared" si="83"/>
        <v>34.886150000000001</v>
      </c>
      <c r="I606" s="29">
        <v>9.4674999999999994</v>
      </c>
      <c r="J606" s="26">
        <f t="shared" si="84"/>
        <v>18.082924999999999</v>
      </c>
      <c r="K606" s="18">
        <f t="shared" si="87"/>
        <v>6</v>
      </c>
      <c r="L606" s="106">
        <f t="shared" si="85"/>
        <v>-16.412897024841211</v>
      </c>
      <c r="M606" s="106">
        <f t="shared" si="88"/>
        <v>34.49582202484121</v>
      </c>
      <c r="N606" s="23"/>
      <c r="X606" s="100">
        <v>200</v>
      </c>
      <c r="Y606" s="100">
        <v>40</v>
      </c>
      <c r="Z606" s="106">
        <f t="shared" si="89"/>
        <v>34.49582202484121</v>
      </c>
    </row>
    <row r="607" spans="2:26">
      <c r="B607" s="52">
        <v>41664</v>
      </c>
      <c r="C607" s="53">
        <v>0.875</v>
      </c>
      <c r="D607" s="97">
        <f t="shared" si="86"/>
        <v>41664.875</v>
      </c>
      <c r="E607" s="29">
        <v>6.7850000000000001</v>
      </c>
      <c r="F607" s="26">
        <f t="shared" si="82"/>
        <v>12.959350000000001</v>
      </c>
      <c r="G607" s="29">
        <v>14.6775</v>
      </c>
      <c r="H607" s="26">
        <f t="shared" si="83"/>
        <v>28.034025</v>
      </c>
      <c r="I607" s="29">
        <v>7.8925000000000001</v>
      </c>
      <c r="J607" s="26">
        <f t="shared" si="84"/>
        <v>15.074674999999999</v>
      </c>
      <c r="K607" s="18">
        <f t="shared" si="87"/>
        <v>6</v>
      </c>
      <c r="L607" s="106">
        <f t="shared" si="85"/>
        <v>-19.421147024841211</v>
      </c>
      <c r="M607" s="106">
        <f t="shared" si="88"/>
        <v>34.49582202484121</v>
      </c>
      <c r="N607" s="23"/>
      <c r="X607" s="100">
        <v>200</v>
      </c>
      <c r="Y607" s="100">
        <v>40</v>
      </c>
      <c r="Z607" s="106">
        <f t="shared" si="89"/>
        <v>34.49582202484121</v>
      </c>
    </row>
    <row r="608" spans="2:26">
      <c r="B608" s="52">
        <v>41664</v>
      </c>
      <c r="C608" s="53">
        <v>0.91666666666424135</v>
      </c>
      <c r="D608" s="97">
        <f t="shared" si="86"/>
        <v>41664.916666666664</v>
      </c>
      <c r="E608" s="29">
        <v>5.9349999999999996</v>
      </c>
      <c r="F608" s="26">
        <f t="shared" si="82"/>
        <v>11.335849999999999</v>
      </c>
      <c r="G608" s="29">
        <v>13.414999999999999</v>
      </c>
      <c r="H608" s="26">
        <f t="shared" si="83"/>
        <v>25.622649999999997</v>
      </c>
      <c r="I608" s="29">
        <v>7.4824999999999999</v>
      </c>
      <c r="J608" s="26">
        <f t="shared" si="84"/>
        <v>14.291575</v>
      </c>
      <c r="K608" s="18">
        <f t="shared" si="87"/>
        <v>6</v>
      </c>
      <c r="L608" s="106">
        <f t="shared" si="85"/>
        <v>-20.204247024841209</v>
      </c>
      <c r="M608" s="106">
        <f t="shared" si="88"/>
        <v>34.49582202484121</v>
      </c>
      <c r="N608" s="23"/>
      <c r="X608" s="100">
        <v>200</v>
      </c>
      <c r="Y608" s="100">
        <v>40</v>
      </c>
      <c r="Z608" s="106">
        <f t="shared" si="89"/>
        <v>34.49582202484121</v>
      </c>
    </row>
    <row r="609" spans="2:26">
      <c r="B609" s="52">
        <v>41664</v>
      </c>
      <c r="C609" s="53">
        <v>0.95833333333575865</v>
      </c>
      <c r="D609" s="97">
        <f t="shared" si="86"/>
        <v>41664.958333333336</v>
      </c>
      <c r="E609" s="29">
        <v>7.5475000000000003</v>
      </c>
      <c r="F609" s="26">
        <f t="shared" si="82"/>
        <v>14.415725</v>
      </c>
      <c r="G609" s="29">
        <v>11.535</v>
      </c>
      <c r="H609" s="26">
        <f t="shared" si="83"/>
        <v>22.031849999999999</v>
      </c>
      <c r="I609" s="29">
        <v>3.99</v>
      </c>
      <c r="J609" s="26">
        <f t="shared" si="84"/>
        <v>7.6208999999999998</v>
      </c>
      <c r="K609" s="18">
        <f t="shared" si="87"/>
        <v>6</v>
      </c>
      <c r="L609" s="106">
        <f t="shared" si="85"/>
        <v>-26.874922024841212</v>
      </c>
      <c r="M609" s="106">
        <f t="shared" si="88"/>
        <v>34.49582202484121</v>
      </c>
      <c r="N609" s="23"/>
      <c r="X609" s="100">
        <v>200</v>
      </c>
      <c r="Y609" s="100">
        <v>40</v>
      </c>
      <c r="Z609" s="106">
        <f t="shared" si="89"/>
        <v>34.49582202484121</v>
      </c>
    </row>
    <row r="610" spans="2:26">
      <c r="B610" s="52">
        <v>41665</v>
      </c>
      <c r="C610" s="53">
        <v>0</v>
      </c>
      <c r="D610" s="97">
        <f t="shared" si="86"/>
        <v>41665</v>
      </c>
      <c r="E610" s="29">
        <v>5.1849999999999996</v>
      </c>
      <c r="F610" s="26">
        <f t="shared" si="82"/>
        <v>9.9033499999999997</v>
      </c>
      <c r="G610" s="29">
        <v>9.6925000000000008</v>
      </c>
      <c r="H610" s="26">
        <f t="shared" si="83"/>
        <v>18.512675000000002</v>
      </c>
      <c r="I610" s="29">
        <v>4.5049999999999999</v>
      </c>
      <c r="J610" s="26">
        <f t="shared" si="84"/>
        <v>8.6045499999999997</v>
      </c>
      <c r="K610" s="18">
        <f t="shared" si="87"/>
        <v>7</v>
      </c>
      <c r="L610" s="106">
        <f t="shared" si="85"/>
        <v>-25.891272024841211</v>
      </c>
      <c r="M610" s="106">
        <f t="shared" si="88"/>
        <v>34.49582202484121</v>
      </c>
      <c r="N610" s="23"/>
      <c r="X610" s="100">
        <v>200</v>
      </c>
      <c r="Y610" s="100">
        <v>40</v>
      </c>
      <c r="Z610" s="106">
        <f t="shared" si="89"/>
        <v>34.49582202484121</v>
      </c>
    </row>
    <row r="611" spans="2:26">
      <c r="B611" s="52">
        <v>41665</v>
      </c>
      <c r="C611" s="53">
        <v>4.1666666664241347E-2</v>
      </c>
      <c r="D611" s="97">
        <f t="shared" si="86"/>
        <v>41665.041666666664</v>
      </c>
      <c r="E611" s="29">
        <v>6.5049999999999999</v>
      </c>
      <c r="F611" s="26">
        <f t="shared" si="82"/>
        <v>12.42455</v>
      </c>
      <c r="G611" s="29">
        <v>9.7725000000000009</v>
      </c>
      <c r="H611" s="26">
        <f t="shared" si="83"/>
        <v>18.665475000000001</v>
      </c>
      <c r="I611" s="29">
        <v>3.27</v>
      </c>
      <c r="J611" s="26">
        <f t="shared" si="84"/>
        <v>6.2456999999999994</v>
      </c>
      <c r="K611" s="18">
        <f t="shared" si="87"/>
        <v>7</v>
      </c>
      <c r="L611" s="106">
        <f t="shared" si="85"/>
        <v>-28.250122024841211</v>
      </c>
      <c r="M611" s="106">
        <f t="shared" si="88"/>
        <v>34.49582202484121</v>
      </c>
      <c r="N611" s="23"/>
      <c r="X611" s="100">
        <v>200</v>
      </c>
      <c r="Y611" s="100">
        <v>40</v>
      </c>
      <c r="Z611" s="106">
        <f t="shared" si="89"/>
        <v>34.49582202484121</v>
      </c>
    </row>
    <row r="612" spans="2:26">
      <c r="B612" s="52">
        <v>41665</v>
      </c>
      <c r="C612" s="53">
        <v>8.3333333335758653E-2</v>
      </c>
      <c r="D612" s="97">
        <f t="shared" si="86"/>
        <v>41665.083333333336</v>
      </c>
      <c r="E612" s="29">
        <v>6.9824999999999999</v>
      </c>
      <c r="F612" s="26">
        <f t="shared" si="82"/>
        <v>13.336575</v>
      </c>
      <c r="G612" s="29">
        <v>13.005000000000001</v>
      </c>
      <c r="H612" s="26">
        <f t="shared" si="83"/>
        <v>24.839549999999999</v>
      </c>
      <c r="I612" s="29">
        <v>6.02</v>
      </c>
      <c r="J612" s="26">
        <f t="shared" si="84"/>
        <v>11.498199999999999</v>
      </c>
      <c r="K612" s="18">
        <f t="shared" si="87"/>
        <v>7</v>
      </c>
      <c r="L612" s="106">
        <f t="shared" si="85"/>
        <v>-22.997622024841213</v>
      </c>
      <c r="M612" s="106">
        <f t="shared" si="88"/>
        <v>34.49582202484121</v>
      </c>
      <c r="N612" s="23"/>
      <c r="X612" s="100">
        <v>200</v>
      </c>
      <c r="Y612" s="100">
        <v>40</v>
      </c>
      <c r="Z612" s="106">
        <f t="shared" si="89"/>
        <v>34.49582202484121</v>
      </c>
    </row>
    <row r="613" spans="2:26">
      <c r="B613" s="52">
        <v>41665</v>
      </c>
      <c r="C613" s="53">
        <v>0.125</v>
      </c>
      <c r="D613" s="97">
        <f t="shared" si="86"/>
        <v>41665.125</v>
      </c>
      <c r="E613" s="29">
        <v>7.375</v>
      </c>
      <c r="F613" s="26">
        <f t="shared" si="82"/>
        <v>14.08625</v>
      </c>
      <c r="G613" s="29">
        <v>14.8225</v>
      </c>
      <c r="H613" s="26">
        <f t="shared" si="83"/>
        <v>28.310974999999999</v>
      </c>
      <c r="I613" s="29">
        <v>7.4450000000000003</v>
      </c>
      <c r="J613" s="26">
        <f t="shared" si="84"/>
        <v>14.219950000000001</v>
      </c>
      <c r="K613" s="18">
        <f t="shared" si="87"/>
        <v>7</v>
      </c>
      <c r="L613" s="106">
        <f t="shared" si="85"/>
        <v>-20.27587202484121</v>
      </c>
      <c r="M613" s="106">
        <f t="shared" si="88"/>
        <v>34.49582202484121</v>
      </c>
      <c r="N613" s="23"/>
      <c r="X613" s="100">
        <v>200</v>
      </c>
      <c r="Y613" s="100">
        <v>40</v>
      </c>
      <c r="Z613" s="106">
        <f t="shared" si="89"/>
        <v>34.49582202484121</v>
      </c>
    </row>
    <row r="614" spans="2:26">
      <c r="B614" s="52">
        <v>41665</v>
      </c>
      <c r="C614" s="53">
        <v>0.16666666666424135</v>
      </c>
      <c r="D614" s="97">
        <f t="shared" si="86"/>
        <v>41665.166666666664</v>
      </c>
      <c r="E614" s="29">
        <v>7.2750000000000004</v>
      </c>
      <c r="F614" s="26">
        <f t="shared" ref="F614:F677" si="90">IF(E614="",NA(),E614*1.91)</f>
        <v>13.895250000000001</v>
      </c>
      <c r="G614" s="29">
        <v>14.922499999999999</v>
      </c>
      <c r="H614" s="26">
        <f t="shared" ref="H614:H677" si="91">IF(G614="",NA(),G614*1.91)</f>
        <v>28.501974999999998</v>
      </c>
      <c r="I614" s="29">
        <v>7.65</v>
      </c>
      <c r="J614" s="26">
        <f t="shared" ref="J614:J677" si="92">IF(I614="",NA(),I614*1.91)</f>
        <v>14.611499999999999</v>
      </c>
      <c r="K614" s="18">
        <f t="shared" si="87"/>
        <v>7</v>
      </c>
      <c r="L614" s="106">
        <f t="shared" si="85"/>
        <v>-19.884322024841211</v>
      </c>
      <c r="M614" s="106">
        <f t="shared" si="88"/>
        <v>34.49582202484121</v>
      </c>
      <c r="N614" s="23"/>
      <c r="X614" s="100">
        <v>200</v>
      </c>
      <c r="Y614" s="100">
        <v>40</v>
      </c>
      <c r="Z614" s="106">
        <f t="shared" si="89"/>
        <v>34.49582202484121</v>
      </c>
    </row>
    <row r="615" spans="2:26">
      <c r="B615" s="52">
        <v>41665</v>
      </c>
      <c r="C615" s="53">
        <v>0.20833333333575865</v>
      </c>
      <c r="D615" s="97">
        <f t="shared" si="86"/>
        <v>41665.208333333336</v>
      </c>
      <c r="E615" s="29">
        <v>6.3875000000000002</v>
      </c>
      <c r="F615" s="26">
        <f t="shared" si="90"/>
        <v>12.200125</v>
      </c>
      <c r="G615" s="29">
        <v>11.3375</v>
      </c>
      <c r="H615" s="26">
        <f t="shared" si="91"/>
        <v>21.654624999999999</v>
      </c>
      <c r="I615" s="29">
        <v>4.9474999999999998</v>
      </c>
      <c r="J615" s="26">
        <f t="shared" si="92"/>
        <v>9.449724999999999</v>
      </c>
      <c r="K615" s="18">
        <f t="shared" si="87"/>
        <v>7</v>
      </c>
      <c r="L615" s="106">
        <f t="shared" si="85"/>
        <v>-25.04609702484121</v>
      </c>
      <c r="M615" s="106">
        <f t="shared" si="88"/>
        <v>34.49582202484121</v>
      </c>
      <c r="N615" s="23"/>
      <c r="X615" s="100">
        <v>200</v>
      </c>
      <c r="Y615" s="100">
        <v>40</v>
      </c>
      <c r="Z615" s="106">
        <f t="shared" si="89"/>
        <v>34.49582202484121</v>
      </c>
    </row>
    <row r="616" spans="2:26">
      <c r="B616" s="52">
        <v>41665</v>
      </c>
      <c r="C616" s="53">
        <v>0.25</v>
      </c>
      <c r="D616" s="97">
        <f t="shared" si="86"/>
        <v>41665.25</v>
      </c>
      <c r="E616" s="29">
        <v>6.6124999999999998</v>
      </c>
      <c r="F616" s="26">
        <f t="shared" si="90"/>
        <v>12.629874999999998</v>
      </c>
      <c r="G616" s="29">
        <v>12.672499999999999</v>
      </c>
      <c r="H616" s="26">
        <f t="shared" si="91"/>
        <v>24.204474999999999</v>
      </c>
      <c r="I616" s="29">
        <v>6.06</v>
      </c>
      <c r="J616" s="26">
        <f t="shared" si="92"/>
        <v>11.574599999999998</v>
      </c>
      <c r="K616" s="18">
        <f t="shared" si="87"/>
        <v>7</v>
      </c>
      <c r="L616" s="106">
        <f t="shared" si="85"/>
        <v>-22.921222024841214</v>
      </c>
      <c r="M616" s="106">
        <f t="shared" si="88"/>
        <v>34.49582202484121</v>
      </c>
      <c r="N616" s="23"/>
      <c r="X616" s="100">
        <v>200</v>
      </c>
      <c r="Y616" s="100">
        <v>40</v>
      </c>
      <c r="Z616" s="106">
        <f t="shared" si="89"/>
        <v>34.49582202484121</v>
      </c>
    </row>
    <row r="617" spans="2:26">
      <c r="B617" s="52">
        <v>41665</v>
      </c>
      <c r="C617" s="53">
        <v>0.29166666666424135</v>
      </c>
      <c r="D617" s="97">
        <f t="shared" si="86"/>
        <v>41665.291666666664</v>
      </c>
      <c r="E617" s="29">
        <v>5.6</v>
      </c>
      <c r="F617" s="26">
        <f t="shared" si="90"/>
        <v>10.696</v>
      </c>
      <c r="G617" s="29">
        <v>12.87</v>
      </c>
      <c r="H617" s="26">
        <f t="shared" si="91"/>
        <v>24.581699999999998</v>
      </c>
      <c r="I617" s="29">
        <v>7.27</v>
      </c>
      <c r="J617" s="26">
        <f t="shared" si="92"/>
        <v>13.885699999999998</v>
      </c>
      <c r="K617" s="18">
        <f t="shared" si="87"/>
        <v>7</v>
      </c>
      <c r="L617" s="106">
        <f t="shared" si="85"/>
        <v>-20.61012202484121</v>
      </c>
      <c r="M617" s="106">
        <f t="shared" si="88"/>
        <v>34.49582202484121</v>
      </c>
      <c r="N617" s="23"/>
      <c r="X617" s="100">
        <v>200</v>
      </c>
      <c r="Y617" s="100">
        <v>40</v>
      </c>
      <c r="Z617" s="106">
        <f t="shared" si="89"/>
        <v>34.49582202484121</v>
      </c>
    </row>
    <row r="618" spans="2:26">
      <c r="B618" s="52">
        <v>41665</v>
      </c>
      <c r="C618" s="53">
        <v>0.33333333333575865</v>
      </c>
      <c r="D618" s="97">
        <f t="shared" si="86"/>
        <v>41665.333333333336</v>
      </c>
      <c r="E618" s="29">
        <v>8.69</v>
      </c>
      <c r="F618" s="26">
        <f t="shared" si="90"/>
        <v>16.597899999999999</v>
      </c>
      <c r="G618" s="29">
        <v>15.815</v>
      </c>
      <c r="H618" s="26">
        <f t="shared" si="91"/>
        <v>30.206649999999996</v>
      </c>
      <c r="I618" s="29">
        <v>7.1275000000000004</v>
      </c>
      <c r="J618" s="26">
        <f t="shared" si="92"/>
        <v>13.613525000000001</v>
      </c>
      <c r="K618" s="18">
        <f t="shared" si="87"/>
        <v>7</v>
      </c>
      <c r="L618" s="106">
        <f t="shared" si="85"/>
        <v>-20.882297024841208</v>
      </c>
      <c r="M618" s="106">
        <f t="shared" si="88"/>
        <v>34.49582202484121</v>
      </c>
      <c r="N618" s="23"/>
      <c r="X618" s="100">
        <v>200</v>
      </c>
      <c r="Y618" s="100">
        <v>40</v>
      </c>
      <c r="Z618" s="106">
        <f t="shared" si="89"/>
        <v>34.49582202484121</v>
      </c>
    </row>
    <row r="619" spans="2:26">
      <c r="B619" s="52">
        <v>41665</v>
      </c>
      <c r="C619" s="53">
        <v>0.375</v>
      </c>
      <c r="D619" s="97">
        <f t="shared" si="86"/>
        <v>41665.375</v>
      </c>
      <c r="E619" s="29">
        <v>7.4325000000000001</v>
      </c>
      <c r="F619" s="26">
        <f t="shared" si="90"/>
        <v>14.196075</v>
      </c>
      <c r="G619" s="29">
        <v>15.055</v>
      </c>
      <c r="H619" s="26">
        <f t="shared" si="91"/>
        <v>28.755049999999997</v>
      </c>
      <c r="I619" s="29">
        <v>7.625</v>
      </c>
      <c r="J619" s="26">
        <f t="shared" si="92"/>
        <v>14.563749999999999</v>
      </c>
      <c r="K619" s="18">
        <f t="shared" si="87"/>
        <v>7</v>
      </c>
      <c r="L619" s="106">
        <f t="shared" si="85"/>
        <v>-19.932072024841212</v>
      </c>
      <c r="M619" s="106">
        <f t="shared" si="88"/>
        <v>34.49582202484121</v>
      </c>
      <c r="N619" s="23"/>
      <c r="X619" s="100">
        <v>200</v>
      </c>
      <c r="Y619" s="100">
        <v>40</v>
      </c>
      <c r="Z619" s="106">
        <f t="shared" si="89"/>
        <v>34.49582202484121</v>
      </c>
    </row>
    <row r="620" spans="2:26">
      <c r="B620" s="52">
        <v>41665</v>
      </c>
      <c r="C620" s="53">
        <v>0.41666666666424135</v>
      </c>
      <c r="D620" s="97">
        <f t="shared" si="86"/>
        <v>41665.416666666664</v>
      </c>
      <c r="E620" s="29">
        <v>8.5425000000000004</v>
      </c>
      <c r="F620" s="26">
        <f t="shared" si="90"/>
        <v>16.316175000000001</v>
      </c>
      <c r="G620" s="29">
        <v>15.532500000000001</v>
      </c>
      <c r="H620" s="26">
        <f t="shared" si="91"/>
        <v>29.667075000000001</v>
      </c>
      <c r="I620" s="29">
        <v>6.9924999999999997</v>
      </c>
      <c r="J620" s="26">
        <f t="shared" si="92"/>
        <v>13.355675</v>
      </c>
      <c r="K620" s="18">
        <f t="shared" si="87"/>
        <v>7</v>
      </c>
      <c r="L620" s="106">
        <f t="shared" si="85"/>
        <v>-21.140147024841212</v>
      </c>
      <c r="M620" s="106">
        <f t="shared" si="88"/>
        <v>34.49582202484121</v>
      </c>
      <c r="N620" s="23"/>
      <c r="X620" s="100">
        <v>200</v>
      </c>
      <c r="Y620" s="100">
        <v>40</v>
      </c>
      <c r="Z620" s="106">
        <f t="shared" si="89"/>
        <v>34.49582202484121</v>
      </c>
    </row>
    <row r="621" spans="2:26">
      <c r="B621" s="52">
        <v>41665</v>
      </c>
      <c r="C621" s="53">
        <v>0.45833333333575865</v>
      </c>
      <c r="D621" s="97">
        <f t="shared" si="86"/>
        <v>41665.458333333336</v>
      </c>
      <c r="E621" s="29">
        <v>7.48</v>
      </c>
      <c r="F621" s="26">
        <f t="shared" si="90"/>
        <v>14.286799999999999</v>
      </c>
      <c r="G621" s="29">
        <v>14.664999999999999</v>
      </c>
      <c r="H621" s="26">
        <f t="shared" si="91"/>
        <v>28.010149999999996</v>
      </c>
      <c r="I621" s="29">
        <v>7.1825000000000001</v>
      </c>
      <c r="J621" s="26">
        <f t="shared" si="92"/>
        <v>13.718575</v>
      </c>
      <c r="K621" s="18">
        <f t="shared" si="87"/>
        <v>7</v>
      </c>
      <c r="L621" s="106">
        <f t="shared" si="85"/>
        <v>-20.777247024841209</v>
      </c>
      <c r="M621" s="106">
        <f t="shared" si="88"/>
        <v>34.49582202484121</v>
      </c>
      <c r="N621" s="23"/>
      <c r="X621" s="100">
        <v>200</v>
      </c>
      <c r="Y621" s="100">
        <v>40</v>
      </c>
      <c r="Z621" s="106">
        <f t="shared" si="89"/>
        <v>34.49582202484121</v>
      </c>
    </row>
    <row r="622" spans="2:26">
      <c r="B622" s="52">
        <v>41665</v>
      </c>
      <c r="C622" s="53">
        <v>0.5</v>
      </c>
      <c r="D622" s="97">
        <f t="shared" si="86"/>
        <v>41665.5</v>
      </c>
      <c r="E622" s="29">
        <v>7.85</v>
      </c>
      <c r="F622" s="26">
        <f t="shared" si="90"/>
        <v>14.993499999999999</v>
      </c>
      <c r="G622" s="29">
        <v>16.215</v>
      </c>
      <c r="H622" s="26">
        <f t="shared" si="91"/>
        <v>30.970649999999999</v>
      </c>
      <c r="I622" s="29">
        <v>8.3625000000000007</v>
      </c>
      <c r="J622" s="26">
        <f t="shared" si="92"/>
        <v>15.972375000000001</v>
      </c>
      <c r="K622" s="18">
        <f t="shared" si="87"/>
        <v>7</v>
      </c>
      <c r="L622" s="106">
        <f t="shared" si="85"/>
        <v>-18.523447024841211</v>
      </c>
      <c r="M622" s="106">
        <f t="shared" si="88"/>
        <v>34.49582202484121</v>
      </c>
      <c r="N622" s="23"/>
      <c r="X622" s="100">
        <v>200</v>
      </c>
      <c r="Y622" s="100">
        <v>40</v>
      </c>
      <c r="Z622" s="106">
        <f t="shared" si="89"/>
        <v>34.49582202484121</v>
      </c>
    </row>
    <row r="623" spans="2:26">
      <c r="B623" s="52">
        <v>41665</v>
      </c>
      <c r="C623" s="53">
        <v>0.54166666666424135</v>
      </c>
      <c r="D623" s="97">
        <f t="shared" si="86"/>
        <v>41665.541666666664</v>
      </c>
      <c r="E623" s="29">
        <v>10.97</v>
      </c>
      <c r="F623" s="26">
        <f t="shared" si="90"/>
        <v>20.9527</v>
      </c>
      <c r="G623" s="29">
        <v>19.532499999999999</v>
      </c>
      <c r="H623" s="26">
        <f t="shared" si="91"/>
        <v>37.307074999999998</v>
      </c>
      <c r="I623" s="29">
        <v>8.5574999999999992</v>
      </c>
      <c r="J623" s="26">
        <f t="shared" si="92"/>
        <v>16.344824999999997</v>
      </c>
      <c r="K623" s="18">
        <f t="shared" si="87"/>
        <v>7</v>
      </c>
      <c r="L623" s="106">
        <f t="shared" si="85"/>
        <v>-18.150997024841214</v>
      </c>
      <c r="M623" s="106">
        <f t="shared" si="88"/>
        <v>34.49582202484121</v>
      </c>
      <c r="N623" s="23"/>
      <c r="X623" s="100">
        <v>200</v>
      </c>
      <c r="Y623" s="100">
        <v>40</v>
      </c>
      <c r="Z623" s="106">
        <f t="shared" si="89"/>
        <v>34.49582202484121</v>
      </c>
    </row>
    <row r="624" spans="2:26">
      <c r="B624" s="52">
        <v>41665</v>
      </c>
      <c r="C624" s="53">
        <v>0.58333333333575865</v>
      </c>
      <c r="D624" s="97">
        <f t="shared" si="86"/>
        <v>41665.583333333336</v>
      </c>
      <c r="E624" s="29">
        <v>16.114999999999998</v>
      </c>
      <c r="F624" s="26">
        <f t="shared" si="90"/>
        <v>30.779649999999997</v>
      </c>
      <c r="G624" s="29">
        <v>32.227499999999999</v>
      </c>
      <c r="H624" s="26">
        <f t="shared" si="91"/>
        <v>61.554524999999998</v>
      </c>
      <c r="I624" s="29">
        <v>16.114999999999998</v>
      </c>
      <c r="J624" s="26">
        <f t="shared" si="92"/>
        <v>30.779649999999997</v>
      </c>
      <c r="K624" s="18">
        <f t="shared" si="87"/>
        <v>7</v>
      </c>
      <c r="L624" s="106">
        <f t="shared" si="85"/>
        <v>-3.7161720248412138</v>
      </c>
      <c r="M624" s="106">
        <f t="shared" si="88"/>
        <v>34.49582202484121</v>
      </c>
      <c r="N624" s="23"/>
      <c r="X624" s="100">
        <v>200</v>
      </c>
      <c r="Y624" s="100">
        <v>40</v>
      </c>
      <c r="Z624" s="106">
        <f t="shared" si="89"/>
        <v>34.49582202484121</v>
      </c>
    </row>
    <row r="625" spans="2:26">
      <c r="B625" s="52">
        <v>41665</v>
      </c>
      <c r="C625" s="53">
        <v>0.625</v>
      </c>
      <c r="D625" s="97">
        <f t="shared" si="86"/>
        <v>41665.625</v>
      </c>
      <c r="E625" s="29">
        <v>17.272500000000001</v>
      </c>
      <c r="F625" s="26">
        <f t="shared" si="90"/>
        <v>32.990475000000004</v>
      </c>
      <c r="G625" s="29">
        <v>35.715000000000003</v>
      </c>
      <c r="H625" s="26">
        <f t="shared" si="91"/>
        <v>68.215649999999997</v>
      </c>
      <c r="I625" s="29">
        <v>18.440000000000001</v>
      </c>
      <c r="J625" s="26">
        <f t="shared" si="92"/>
        <v>35.220399999999998</v>
      </c>
      <c r="K625" s="18">
        <f t="shared" si="87"/>
        <v>7</v>
      </c>
      <c r="L625" s="106">
        <f t="shared" si="85"/>
        <v>0.72457797515878752</v>
      </c>
      <c r="M625" s="106">
        <f t="shared" si="88"/>
        <v>34.49582202484121</v>
      </c>
      <c r="N625" s="23"/>
      <c r="X625" s="100">
        <v>200</v>
      </c>
      <c r="Y625" s="100">
        <v>40</v>
      </c>
      <c r="Z625" s="106">
        <f t="shared" si="89"/>
        <v>34.49582202484121</v>
      </c>
    </row>
    <row r="626" spans="2:26">
      <c r="B626" s="52">
        <v>41665</v>
      </c>
      <c r="C626" s="53">
        <v>0.66666666666424135</v>
      </c>
      <c r="D626" s="97">
        <f t="shared" si="86"/>
        <v>41665.666666666664</v>
      </c>
      <c r="E626" s="29">
        <v>14.762499999999999</v>
      </c>
      <c r="F626" s="26">
        <f t="shared" si="90"/>
        <v>28.196374999999996</v>
      </c>
      <c r="G626" s="29">
        <v>29.93</v>
      </c>
      <c r="H626" s="26">
        <f t="shared" si="91"/>
        <v>57.1663</v>
      </c>
      <c r="I626" s="29">
        <v>15.164999999999999</v>
      </c>
      <c r="J626" s="26">
        <f t="shared" si="92"/>
        <v>28.965149999999998</v>
      </c>
      <c r="K626" s="18">
        <f t="shared" si="87"/>
        <v>7</v>
      </c>
      <c r="L626" s="106">
        <f t="shared" si="85"/>
        <v>-5.5306720248412127</v>
      </c>
      <c r="M626" s="106">
        <f t="shared" si="88"/>
        <v>34.49582202484121</v>
      </c>
      <c r="N626" s="23"/>
      <c r="X626" s="100">
        <v>200</v>
      </c>
      <c r="Y626" s="100">
        <v>40</v>
      </c>
      <c r="Z626" s="106">
        <f t="shared" si="89"/>
        <v>34.49582202484121</v>
      </c>
    </row>
    <row r="627" spans="2:26">
      <c r="B627" s="52">
        <v>41665</v>
      </c>
      <c r="C627" s="53">
        <v>0.70833333333575865</v>
      </c>
      <c r="D627" s="97">
        <f t="shared" si="86"/>
        <v>41665.708333333336</v>
      </c>
      <c r="E627" s="29">
        <v>11.904999999999999</v>
      </c>
      <c r="F627" s="26">
        <f t="shared" si="90"/>
        <v>22.738549999999996</v>
      </c>
      <c r="G627" s="29">
        <v>23.1675</v>
      </c>
      <c r="H627" s="26">
        <f t="shared" si="91"/>
        <v>44.249924999999998</v>
      </c>
      <c r="I627" s="29">
        <v>11.2675</v>
      </c>
      <c r="J627" s="26">
        <f t="shared" si="92"/>
        <v>21.520924999999998</v>
      </c>
      <c r="K627" s="18">
        <f t="shared" si="87"/>
        <v>7</v>
      </c>
      <c r="L627" s="106">
        <f t="shared" si="85"/>
        <v>-12.974897024841212</v>
      </c>
      <c r="M627" s="106">
        <f t="shared" si="88"/>
        <v>34.49582202484121</v>
      </c>
      <c r="N627" s="23"/>
      <c r="X627" s="100">
        <v>200</v>
      </c>
      <c r="Y627" s="100">
        <v>40</v>
      </c>
      <c r="Z627" s="106">
        <f t="shared" si="89"/>
        <v>34.49582202484121</v>
      </c>
    </row>
    <row r="628" spans="2:26">
      <c r="B628" s="52">
        <v>41665</v>
      </c>
      <c r="C628" s="53">
        <v>0.75</v>
      </c>
      <c r="D628" s="97">
        <f t="shared" si="86"/>
        <v>41665.75</v>
      </c>
      <c r="E628" s="29">
        <v>12.0175</v>
      </c>
      <c r="F628" s="26">
        <f t="shared" si="90"/>
        <v>22.953424999999999</v>
      </c>
      <c r="G628" s="29">
        <v>26.6675</v>
      </c>
      <c r="H628" s="26">
        <f t="shared" si="91"/>
        <v>50.934925</v>
      </c>
      <c r="I628" s="29">
        <v>14.6525</v>
      </c>
      <c r="J628" s="26">
        <f t="shared" si="92"/>
        <v>27.986274999999999</v>
      </c>
      <c r="K628" s="18">
        <f t="shared" si="87"/>
        <v>7</v>
      </c>
      <c r="L628" s="106">
        <f t="shared" si="85"/>
        <v>-6.5095470248412113</v>
      </c>
      <c r="M628" s="106">
        <f t="shared" si="88"/>
        <v>34.49582202484121</v>
      </c>
      <c r="N628" s="23"/>
      <c r="X628" s="100">
        <v>200</v>
      </c>
      <c r="Y628" s="100">
        <v>40</v>
      </c>
      <c r="Z628" s="106">
        <f t="shared" si="89"/>
        <v>34.49582202484121</v>
      </c>
    </row>
    <row r="629" spans="2:26">
      <c r="B629" s="52">
        <v>41665</v>
      </c>
      <c r="C629" s="53">
        <v>0.79166666666424135</v>
      </c>
      <c r="D629" s="97">
        <f t="shared" si="86"/>
        <v>41665.791666666664</v>
      </c>
      <c r="E629" s="29">
        <v>16.702500000000001</v>
      </c>
      <c r="F629" s="26">
        <f t="shared" si="90"/>
        <v>31.901775000000001</v>
      </c>
      <c r="G629" s="29">
        <v>33.112499999999997</v>
      </c>
      <c r="H629" s="26">
        <f t="shared" si="91"/>
        <v>63.244874999999993</v>
      </c>
      <c r="I629" s="29">
        <v>16.41</v>
      </c>
      <c r="J629" s="26">
        <f t="shared" si="92"/>
        <v>31.3431</v>
      </c>
      <c r="K629" s="18">
        <f t="shared" si="87"/>
        <v>7</v>
      </c>
      <c r="L629" s="106">
        <f t="shared" si="85"/>
        <v>-3.1527220248412107</v>
      </c>
      <c r="M629" s="106">
        <f t="shared" si="88"/>
        <v>34.49582202484121</v>
      </c>
      <c r="N629" s="23"/>
      <c r="X629" s="100">
        <v>200</v>
      </c>
      <c r="Y629" s="100">
        <v>40</v>
      </c>
      <c r="Z629" s="106">
        <f t="shared" si="89"/>
        <v>34.49582202484121</v>
      </c>
    </row>
    <row r="630" spans="2:26">
      <c r="B630" s="52">
        <v>41665</v>
      </c>
      <c r="C630" s="53">
        <v>0.83333333333575865</v>
      </c>
      <c r="D630" s="97">
        <f t="shared" si="86"/>
        <v>41665.833333333336</v>
      </c>
      <c r="E630" s="29">
        <v>10.02</v>
      </c>
      <c r="F630" s="26">
        <f t="shared" si="90"/>
        <v>19.138199999999998</v>
      </c>
      <c r="G630" s="29">
        <v>20.102499999999999</v>
      </c>
      <c r="H630" s="26">
        <f t="shared" si="91"/>
        <v>38.395774999999993</v>
      </c>
      <c r="I630" s="29">
        <v>10.085000000000001</v>
      </c>
      <c r="J630" s="26">
        <f t="shared" si="92"/>
        <v>19.262350000000001</v>
      </c>
      <c r="K630" s="18">
        <f t="shared" si="87"/>
        <v>7</v>
      </c>
      <c r="L630" s="106">
        <f t="shared" si="85"/>
        <v>-15.233472024841209</v>
      </c>
      <c r="M630" s="106">
        <f t="shared" si="88"/>
        <v>34.49582202484121</v>
      </c>
      <c r="N630" s="23"/>
      <c r="X630" s="100">
        <v>200</v>
      </c>
      <c r="Y630" s="100">
        <v>40</v>
      </c>
      <c r="Z630" s="106">
        <f t="shared" si="89"/>
        <v>34.49582202484121</v>
      </c>
    </row>
    <row r="631" spans="2:26">
      <c r="B631" s="52">
        <v>41665</v>
      </c>
      <c r="C631" s="53">
        <v>0.875</v>
      </c>
      <c r="D631" s="97">
        <f t="shared" si="86"/>
        <v>41665.875</v>
      </c>
      <c r="E631" s="29">
        <v>6.3724999999999996</v>
      </c>
      <c r="F631" s="26">
        <f t="shared" si="90"/>
        <v>12.171474999999999</v>
      </c>
      <c r="G631" s="29">
        <v>12.55</v>
      </c>
      <c r="H631" s="26">
        <f t="shared" si="91"/>
        <v>23.970500000000001</v>
      </c>
      <c r="I631" s="29">
        <v>6.1825000000000001</v>
      </c>
      <c r="J631" s="26">
        <f t="shared" si="92"/>
        <v>11.808574999999999</v>
      </c>
      <c r="K631" s="18">
        <f t="shared" si="87"/>
        <v>7</v>
      </c>
      <c r="L631" s="106">
        <f t="shared" si="85"/>
        <v>-22.687247024841213</v>
      </c>
      <c r="M631" s="106">
        <f t="shared" si="88"/>
        <v>34.49582202484121</v>
      </c>
      <c r="N631" s="23"/>
      <c r="X631" s="100">
        <v>200</v>
      </c>
      <c r="Y631" s="100">
        <v>40</v>
      </c>
      <c r="Z631" s="106">
        <f t="shared" si="89"/>
        <v>34.49582202484121</v>
      </c>
    </row>
    <row r="632" spans="2:26">
      <c r="B632" s="52">
        <v>41665</v>
      </c>
      <c r="C632" s="53">
        <v>0.91666666666424135</v>
      </c>
      <c r="D632" s="97">
        <f t="shared" si="86"/>
        <v>41665.916666666664</v>
      </c>
      <c r="E632" s="29">
        <v>8.2925000000000004</v>
      </c>
      <c r="F632" s="26">
        <f t="shared" si="90"/>
        <v>15.838675</v>
      </c>
      <c r="G632" s="29">
        <v>13.6425</v>
      </c>
      <c r="H632" s="26">
        <f t="shared" si="91"/>
        <v>26.057174999999997</v>
      </c>
      <c r="I632" s="29">
        <v>5.35</v>
      </c>
      <c r="J632" s="26">
        <f t="shared" si="92"/>
        <v>10.218499999999999</v>
      </c>
      <c r="K632" s="18">
        <f t="shared" si="87"/>
        <v>7</v>
      </c>
      <c r="L632" s="106">
        <f t="shared" si="85"/>
        <v>-24.277322024841212</v>
      </c>
      <c r="M632" s="106">
        <f t="shared" si="88"/>
        <v>34.49582202484121</v>
      </c>
      <c r="N632" s="23"/>
      <c r="X632" s="100">
        <v>200</v>
      </c>
      <c r="Y632" s="100">
        <v>40</v>
      </c>
      <c r="Z632" s="106">
        <f t="shared" si="89"/>
        <v>34.49582202484121</v>
      </c>
    </row>
    <row r="633" spans="2:26">
      <c r="B633" s="52">
        <v>41665</v>
      </c>
      <c r="C633" s="53">
        <v>0.95833333333575865</v>
      </c>
      <c r="D633" s="97">
        <f t="shared" si="86"/>
        <v>41665.958333333336</v>
      </c>
      <c r="E633" s="29">
        <v>5.49</v>
      </c>
      <c r="F633" s="26">
        <f t="shared" si="90"/>
        <v>10.485899999999999</v>
      </c>
      <c r="G633" s="29">
        <v>10.2475</v>
      </c>
      <c r="H633" s="26">
        <f t="shared" si="91"/>
        <v>19.572724999999998</v>
      </c>
      <c r="I633" s="29">
        <v>4.7525000000000004</v>
      </c>
      <c r="J633" s="26">
        <f t="shared" si="92"/>
        <v>9.0772750000000002</v>
      </c>
      <c r="K633" s="18">
        <f t="shared" si="87"/>
        <v>7</v>
      </c>
      <c r="L633" s="106">
        <f t="shared" si="85"/>
        <v>-25.41854702484121</v>
      </c>
      <c r="M633" s="106">
        <f t="shared" si="88"/>
        <v>34.49582202484121</v>
      </c>
      <c r="N633" s="23"/>
      <c r="X633" s="100">
        <v>200</v>
      </c>
      <c r="Y633" s="100">
        <v>40</v>
      </c>
      <c r="Z633" s="106">
        <f t="shared" si="89"/>
        <v>34.49582202484121</v>
      </c>
    </row>
    <row r="634" spans="2:26">
      <c r="B634" s="52">
        <v>41666</v>
      </c>
      <c r="C634" s="53">
        <v>0</v>
      </c>
      <c r="D634" s="97">
        <f t="shared" si="86"/>
        <v>41666</v>
      </c>
      <c r="E634" s="29">
        <v>6.54</v>
      </c>
      <c r="F634" s="26">
        <f t="shared" si="90"/>
        <v>12.491399999999999</v>
      </c>
      <c r="G634" s="29">
        <v>10.7225</v>
      </c>
      <c r="H634" s="26">
        <f t="shared" si="91"/>
        <v>20.479975</v>
      </c>
      <c r="I634" s="29">
        <v>4.1825000000000001</v>
      </c>
      <c r="J634" s="26">
        <f t="shared" si="92"/>
        <v>7.988575</v>
      </c>
      <c r="K634" s="18">
        <f t="shared" si="87"/>
        <v>1</v>
      </c>
      <c r="L634" s="106">
        <f t="shared" si="85"/>
        <v>-26.50724702484121</v>
      </c>
      <c r="M634" s="106">
        <f t="shared" si="88"/>
        <v>34.49582202484121</v>
      </c>
      <c r="N634" s="23"/>
      <c r="X634" s="100">
        <v>200</v>
      </c>
      <c r="Y634" s="100">
        <v>40</v>
      </c>
      <c r="Z634" s="106">
        <f t="shared" si="89"/>
        <v>34.49582202484121</v>
      </c>
    </row>
    <row r="635" spans="2:26">
      <c r="B635" s="52">
        <v>41666</v>
      </c>
      <c r="C635" s="53">
        <v>4.1666666664241347E-2</v>
      </c>
      <c r="D635" s="97">
        <f t="shared" si="86"/>
        <v>41666.041666666664</v>
      </c>
      <c r="E635" s="29">
        <v>5.25</v>
      </c>
      <c r="F635" s="26">
        <f t="shared" si="90"/>
        <v>10.0275</v>
      </c>
      <c r="G635" s="29">
        <v>7.6725000000000003</v>
      </c>
      <c r="H635" s="26">
        <f t="shared" si="91"/>
        <v>14.654475</v>
      </c>
      <c r="I635" s="29">
        <v>2.42</v>
      </c>
      <c r="J635" s="26">
        <f t="shared" si="92"/>
        <v>4.6221999999999994</v>
      </c>
      <c r="K635" s="18">
        <f t="shared" si="87"/>
        <v>1</v>
      </c>
      <c r="L635" s="106">
        <f t="shared" si="85"/>
        <v>-29.873622024841211</v>
      </c>
      <c r="M635" s="106">
        <f t="shared" si="88"/>
        <v>34.49582202484121</v>
      </c>
      <c r="N635" s="23"/>
      <c r="X635" s="100">
        <v>200</v>
      </c>
      <c r="Y635" s="100">
        <v>40</v>
      </c>
      <c r="Z635" s="106">
        <f t="shared" si="89"/>
        <v>34.49582202484121</v>
      </c>
    </row>
    <row r="636" spans="2:26">
      <c r="B636" s="52">
        <v>41666</v>
      </c>
      <c r="C636" s="53">
        <v>8.3333333335758653E-2</v>
      </c>
      <c r="D636" s="97">
        <f t="shared" si="86"/>
        <v>41666.083333333336</v>
      </c>
      <c r="E636" s="29">
        <v>5.5</v>
      </c>
      <c r="F636" s="26">
        <f t="shared" si="90"/>
        <v>10.504999999999999</v>
      </c>
      <c r="G636" s="29">
        <v>8.1974999999999998</v>
      </c>
      <c r="H636" s="26">
        <f t="shared" si="91"/>
        <v>15.657224999999999</v>
      </c>
      <c r="I636" s="29">
        <v>2.6974999999999998</v>
      </c>
      <c r="J636" s="26">
        <f t="shared" si="92"/>
        <v>5.1522249999999996</v>
      </c>
      <c r="K636" s="18">
        <f t="shared" si="87"/>
        <v>1</v>
      </c>
      <c r="L636" s="106">
        <f t="shared" si="85"/>
        <v>-29.343597024841209</v>
      </c>
      <c r="M636" s="106">
        <f t="shared" si="88"/>
        <v>34.49582202484121</v>
      </c>
      <c r="N636" s="23"/>
      <c r="X636" s="100">
        <v>200</v>
      </c>
      <c r="Y636" s="100">
        <v>40</v>
      </c>
      <c r="Z636" s="106">
        <f t="shared" si="89"/>
        <v>34.49582202484121</v>
      </c>
    </row>
    <row r="637" spans="2:26">
      <c r="B637" s="52">
        <v>41666</v>
      </c>
      <c r="C637" s="53">
        <v>0.125</v>
      </c>
      <c r="D637" s="97">
        <f t="shared" si="86"/>
        <v>41666.125</v>
      </c>
      <c r="E637" s="29">
        <v>6.1849999999999996</v>
      </c>
      <c r="F637" s="26">
        <f t="shared" si="90"/>
        <v>11.813349999999998</v>
      </c>
      <c r="G637" s="29">
        <v>9.3125</v>
      </c>
      <c r="H637" s="26">
        <f t="shared" si="91"/>
        <v>17.786874999999998</v>
      </c>
      <c r="I637" s="29">
        <v>3.1274999999999999</v>
      </c>
      <c r="J637" s="26">
        <f t="shared" si="92"/>
        <v>5.9735249999999995</v>
      </c>
      <c r="K637" s="18">
        <f t="shared" si="87"/>
        <v>1</v>
      </c>
      <c r="L637" s="106">
        <f t="shared" si="85"/>
        <v>-28.522297024841212</v>
      </c>
      <c r="M637" s="106">
        <f t="shared" si="88"/>
        <v>34.49582202484121</v>
      </c>
      <c r="N637" s="23"/>
      <c r="X637" s="100">
        <v>200</v>
      </c>
      <c r="Y637" s="100">
        <v>40</v>
      </c>
      <c r="Z637" s="106">
        <f t="shared" si="89"/>
        <v>34.49582202484121</v>
      </c>
    </row>
    <row r="638" spans="2:26">
      <c r="B638" s="52">
        <v>41666</v>
      </c>
      <c r="C638" s="53">
        <v>0.16666666666424135</v>
      </c>
      <c r="D638" s="97">
        <f t="shared" si="86"/>
        <v>41666.166666666664</v>
      </c>
      <c r="E638" s="29">
        <v>6.4074999999999998</v>
      </c>
      <c r="F638" s="26">
        <f t="shared" si="90"/>
        <v>12.238325</v>
      </c>
      <c r="G638" s="29">
        <v>10.725</v>
      </c>
      <c r="H638" s="26">
        <f t="shared" si="91"/>
        <v>20.484749999999998</v>
      </c>
      <c r="I638" s="29">
        <v>4.3174999999999999</v>
      </c>
      <c r="J638" s="26">
        <f t="shared" si="92"/>
        <v>8.2464250000000003</v>
      </c>
      <c r="K638" s="18">
        <f t="shared" si="87"/>
        <v>1</v>
      </c>
      <c r="L638" s="106">
        <f t="shared" si="85"/>
        <v>-26.249397024841208</v>
      </c>
      <c r="M638" s="106">
        <f t="shared" si="88"/>
        <v>34.49582202484121</v>
      </c>
      <c r="N638" s="23"/>
      <c r="X638" s="100">
        <v>200</v>
      </c>
      <c r="Y638" s="100">
        <v>40</v>
      </c>
      <c r="Z638" s="106">
        <f t="shared" si="89"/>
        <v>34.49582202484121</v>
      </c>
    </row>
    <row r="639" spans="2:26">
      <c r="B639" s="52">
        <v>41666</v>
      </c>
      <c r="C639" s="53">
        <v>0.20833333333575865</v>
      </c>
      <c r="D639" s="97">
        <f t="shared" si="86"/>
        <v>41666.208333333336</v>
      </c>
      <c r="E639" s="29">
        <v>8.4824999999999999</v>
      </c>
      <c r="F639" s="26">
        <f t="shared" si="90"/>
        <v>16.201574999999998</v>
      </c>
      <c r="G639" s="29">
        <v>15.67</v>
      </c>
      <c r="H639" s="26">
        <f t="shared" si="91"/>
        <v>29.929699999999997</v>
      </c>
      <c r="I639" s="29">
        <v>7.1825000000000001</v>
      </c>
      <c r="J639" s="26">
        <f t="shared" si="92"/>
        <v>13.718575</v>
      </c>
      <c r="K639" s="18">
        <f t="shared" si="87"/>
        <v>1</v>
      </c>
      <c r="L639" s="106">
        <f t="shared" si="85"/>
        <v>-20.777247024841209</v>
      </c>
      <c r="M639" s="106">
        <f t="shared" si="88"/>
        <v>34.49582202484121</v>
      </c>
      <c r="N639" s="23"/>
      <c r="X639" s="100">
        <v>200</v>
      </c>
      <c r="Y639" s="100">
        <v>40</v>
      </c>
      <c r="Z639" s="106">
        <f t="shared" si="89"/>
        <v>34.49582202484121</v>
      </c>
    </row>
    <row r="640" spans="2:26">
      <c r="B640" s="52">
        <v>41666</v>
      </c>
      <c r="C640" s="53">
        <v>0.25</v>
      </c>
      <c r="D640" s="97">
        <f t="shared" si="86"/>
        <v>41666.25</v>
      </c>
      <c r="E640" s="29">
        <v>12.5075</v>
      </c>
      <c r="F640" s="26">
        <f t="shared" si="90"/>
        <v>23.889324999999999</v>
      </c>
      <c r="G640" s="29">
        <v>22.3675</v>
      </c>
      <c r="H640" s="26">
        <f t="shared" si="91"/>
        <v>42.721924999999999</v>
      </c>
      <c r="I640" s="29">
        <v>9.86</v>
      </c>
      <c r="J640" s="26">
        <f t="shared" si="92"/>
        <v>18.832599999999999</v>
      </c>
      <c r="K640" s="18">
        <f t="shared" si="87"/>
        <v>1</v>
      </c>
      <c r="L640" s="106">
        <f t="shared" si="85"/>
        <v>-15.663222024841211</v>
      </c>
      <c r="M640" s="106">
        <f t="shared" si="88"/>
        <v>34.49582202484121</v>
      </c>
      <c r="N640" s="23"/>
      <c r="X640" s="100">
        <v>200</v>
      </c>
      <c r="Y640" s="100">
        <v>40</v>
      </c>
      <c r="Z640" s="106">
        <f t="shared" si="89"/>
        <v>34.49582202484121</v>
      </c>
    </row>
    <row r="641" spans="2:26">
      <c r="B641" s="52">
        <v>41666</v>
      </c>
      <c r="C641" s="53">
        <v>0.29166666666424135</v>
      </c>
      <c r="D641" s="97">
        <f t="shared" si="86"/>
        <v>41666.291666666664</v>
      </c>
      <c r="E641" s="29">
        <v>30.317499999999999</v>
      </c>
      <c r="F641" s="26">
        <f t="shared" si="90"/>
        <v>57.906424999999999</v>
      </c>
      <c r="G641" s="29">
        <v>58.542499999999997</v>
      </c>
      <c r="H641" s="26">
        <f t="shared" si="91"/>
        <v>111.81617499999999</v>
      </c>
      <c r="I641" s="29">
        <v>28.225000000000001</v>
      </c>
      <c r="J641" s="26">
        <f t="shared" si="92"/>
        <v>53.909750000000003</v>
      </c>
      <c r="K641" s="18">
        <f t="shared" si="87"/>
        <v>1</v>
      </c>
      <c r="L641" s="106">
        <f t="shared" si="85"/>
        <v>19.413927975158792</v>
      </c>
      <c r="M641" s="106">
        <f t="shared" si="88"/>
        <v>34.49582202484121</v>
      </c>
      <c r="N641" s="23"/>
      <c r="X641" s="100">
        <v>200</v>
      </c>
      <c r="Y641" s="100">
        <v>40</v>
      </c>
      <c r="Z641" s="106">
        <f t="shared" si="89"/>
        <v>34.49582202484121</v>
      </c>
    </row>
    <row r="642" spans="2:26">
      <c r="B642" s="52">
        <v>41666</v>
      </c>
      <c r="C642" s="53">
        <v>0.33333333333575865</v>
      </c>
      <c r="D642" s="97">
        <f t="shared" si="86"/>
        <v>41666.333333333336</v>
      </c>
      <c r="E642" s="29">
        <v>86.987499999999997</v>
      </c>
      <c r="F642" s="26">
        <f t="shared" si="90"/>
        <v>166.14612499999998</v>
      </c>
      <c r="G642" s="29">
        <v>139.92500000000001</v>
      </c>
      <c r="H642" s="26">
        <f t="shared" si="91"/>
        <v>267.25675000000001</v>
      </c>
      <c r="I642" s="29">
        <v>52.935000000000002</v>
      </c>
      <c r="J642" s="26">
        <f t="shared" si="92"/>
        <v>101.10585</v>
      </c>
      <c r="K642" s="18">
        <f t="shared" si="87"/>
        <v>1</v>
      </c>
      <c r="L642" s="106">
        <f t="shared" si="85"/>
        <v>66.6100279751588</v>
      </c>
      <c r="M642" s="106">
        <f t="shared" si="88"/>
        <v>34.49582202484121</v>
      </c>
      <c r="N642" s="23"/>
      <c r="X642" s="100">
        <v>200</v>
      </c>
      <c r="Y642" s="100">
        <v>40</v>
      </c>
      <c r="Z642" s="106">
        <f t="shared" si="89"/>
        <v>34.49582202484121</v>
      </c>
    </row>
    <row r="643" spans="2:26">
      <c r="B643" s="52">
        <v>41666</v>
      </c>
      <c r="C643" s="53">
        <v>0.375</v>
      </c>
      <c r="D643" s="97">
        <f t="shared" si="86"/>
        <v>41666.375</v>
      </c>
      <c r="E643" s="29">
        <v>44.127499999999998</v>
      </c>
      <c r="F643" s="26">
        <f t="shared" si="90"/>
        <v>84.283524999999997</v>
      </c>
      <c r="G643" s="29">
        <v>78.247500000000002</v>
      </c>
      <c r="H643" s="26">
        <f t="shared" si="91"/>
        <v>149.45272499999999</v>
      </c>
      <c r="I643" s="29">
        <v>34.119999999999997</v>
      </c>
      <c r="J643" s="26">
        <f t="shared" si="92"/>
        <v>65.169199999999989</v>
      </c>
      <c r="K643" s="18">
        <f t="shared" si="87"/>
        <v>1</v>
      </c>
      <c r="L643" s="106">
        <f t="shared" si="85"/>
        <v>30.673377975158779</v>
      </c>
      <c r="M643" s="106">
        <f t="shared" si="88"/>
        <v>34.49582202484121</v>
      </c>
      <c r="N643" s="23"/>
      <c r="X643" s="100">
        <v>200</v>
      </c>
      <c r="Y643" s="100">
        <v>40</v>
      </c>
      <c r="Z643" s="106">
        <f t="shared" si="89"/>
        <v>34.49582202484121</v>
      </c>
    </row>
    <row r="644" spans="2:26">
      <c r="B644" s="52">
        <v>41666</v>
      </c>
      <c r="C644" s="53">
        <v>0.41666666666424135</v>
      </c>
      <c r="D644" s="97">
        <f t="shared" si="86"/>
        <v>41666.416666666664</v>
      </c>
      <c r="E644" s="29">
        <v>34.744999999999997</v>
      </c>
      <c r="F644" s="26">
        <f t="shared" si="90"/>
        <v>66.362949999999998</v>
      </c>
      <c r="G644" s="29">
        <v>64.057500000000005</v>
      </c>
      <c r="H644" s="26">
        <f t="shared" si="91"/>
        <v>122.34982500000001</v>
      </c>
      <c r="I644" s="29">
        <v>29.315000000000001</v>
      </c>
      <c r="J644" s="26">
        <f t="shared" si="92"/>
        <v>55.99165</v>
      </c>
      <c r="K644" s="18">
        <f t="shared" si="87"/>
        <v>1</v>
      </c>
      <c r="L644" s="106">
        <f t="shared" si="85"/>
        <v>21.49582797515879</v>
      </c>
      <c r="M644" s="106">
        <f t="shared" si="88"/>
        <v>34.49582202484121</v>
      </c>
      <c r="N644" s="23"/>
      <c r="X644" s="100">
        <v>200</v>
      </c>
      <c r="Y644" s="100">
        <v>40</v>
      </c>
      <c r="Z644" s="106">
        <f t="shared" si="89"/>
        <v>34.49582202484121</v>
      </c>
    </row>
    <row r="645" spans="2:26">
      <c r="B645" s="52">
        <v>41666</v>
      </c>
      <c r="C645" s="53">
        <v>0.45833333333575865</v>
      </c>
      <c r="D645" s="97">
        <f t="shared" si="86"/>
        <v>41666.458333333336</v>
      </c>
      <c r="E645" s="29">
        <v>21.27</v>
      </c>
      <c r="F645" s="26">
        <f t="shared" si="90"/>
        <v>40.625699999999995</v>
      </c>
      <c r="G645" s="29">
        <v>37.642499999999998</v>
      </c>
      <c r="H645" s="26">
        <f t="shared" si="91"/>
        <v>71.89717499999999</v>
      </c>
      <c r="I645" s="29">
        <v>16.372499999999999</v>
      </c>
      <c r="J645" s="26">
        <f t="shared" si="92"/>
        <v>31.271474999999995</v>
      </c>
      <c r="K645" s="18">
        <f t="shared" si="87"/>
        <v>1</v>
      </c>
      <c r="L645" s="106">
        <f t="shared" si="85"/>
        <v>-3.2243470248412152</v>
      </c>
      <c r="M645" s="106">
        <f t="shared" si="88"/>
        <v>34.49582202484121</v>
      </c>
      <c r="N645" s="23"/>
      <c r="X645" s="100">
        <v>200</v>
      </c>
      <c r="Y645" s="100">
        <v>40</v>
      </c>
      <c r="Z645" s="106">
        <f t="shared" si="89"/>
        <v>34.49582202484121</v>
      </c>
    </row>
    <row r="646" spans="2:26">
      <c r="B646" s="52">
        <v>41666</v>
      </c>
      <c r="C646" s="53">
        <v>0.5</v>
      </c>
      <c r="D646" s="97">
        <f t="shared" si="86"/>
        <v>41666.5</v>
      </c>
      <c r="E646" s="29">
        <v>19.895</v>
      </c>
      <c r="F646" s="26">
        <f t="shared" si="90"/>
        <v>37.999449999999996</v>
      </c>
      <c r="G646" s="29">
        <v>36.4375</v>
      </c>
      <c r="H646" s="26">
        <f t="shared" si="91"/>
        <v>69.595624999999998</v>
      </c>
      <c r="I646" s="29">
        <v>16.5425</v>
      </c>
      <c r="J646" s="26">
        <f t="shared" si="92"/>
        <v>31.596174999999999</v>
      </c>
      <c r="K646" s="18">
        <f t="shared" si="87"/>
        <v>1</v>
      </c>
      <c r="L646" s="106">
        <f t="shared" si="85"/>
        <v>-2.8996470248412116</v>
      </c>
      <c r="M646" s="106">
        <f t="shared" si="88"/>
        <v>34.49582202484121</v>
      </c>
      <c r="N646" s="23"/>
      <c r="X646" s="100">
        <v>200</v>
      </c>
      <c r="Y646" s="100">
        <v>40</v>
      </c>
      <c r="Z646" s="106">
        <f t="shared" si="89"/>
        <v>34.49582202484121</v>
      </c>
    </row>
    <row r="647" spans="2:26">
      <c r="B647" s="52">
        <v>41666</v>
      </c>
      <c r="C647" s="53">
        <v>0.54166666666424135</v>
      </c>
      <c r="D647" s="97">
        <f t="shared" si="86"/>
        <v>41666.541666666664</v>
      </c>
      <c r="E647" s="29">
        <v>18.504999999999999</v>
      </c>
      <c r="F647" s="26">
        <f t="shared" si="90"/>
        <v>35.344549999999998</v>
      </c>
      <c r="G647" s="29">
        <v>33.957500000000003</v>
      </c>
      <c r="H647" s="26">
        <f t="shared" si="91"/>
        <v>64.85882500000001</v>
      </c>
      <c r="I647" s="29">
        <v>15.452500000000001</v>
      </c>
      <c r="J647" s="26">
        <f t="shared" si="92"/>
        <v>29.514275000000001</v>
      </c>
      <c r="K647" s="18">
        <f t="shared" si="87"/>
        <v>1</v>
      </c>
      <c r="L647" s="106">
        <f t="shared" si="85"/>
        <v>-4.981547024841209</v>
      </c>
      <c r="M647" s="106">
        <f t="shared" si="88"/>
        <v>34.49582202484121</v>
      </c>
      <c r="N647" s="23"/>
      <c r="X647" s="100">
        <v>200</v>
      </c>
      <c r="Y647" s="100">
        <v>40</v>
      </c>
      <c r="Z647" s="106">
        <f t="shared" si="89"/>
        <v>34.49582202484121</v>
      </c>
    </row>
    <row r="648" spans="2:26">
      <c r="B648" s="52">
        <v>41666</v>
      </c>
      <c r="C648" s="53">
        <v>0.58333333333575865</v>
      </c>
      <c r="D648" s="97">
        <f t="shared" si="86"/>
        <v>41666.583333333336</v>
      </c>
      <c r="E648" s="29">
        <v>28.157499999999999</v>
      </c>
      <c r="F648" s="26">
        <f t="shared" si="90"/>
        <v>53.780824999999993</v>
      </c>
      <c r="G648" s="29">
        <v>51.2575</v>
      </c>
      <c r="H648" s="26">
        <f t="shared" si="91"/>
        <v>97.901825000000002</v>
      </c>
      <c r="I648" s="29">
        <v>23.0975</v>
      </c>
      <c r="J648" s="26">
        <f t="shared" si="92"/>
        <v>44.116225</v>
      </c>
      <c r="K648" s="18">
        <f t="shared" si="87"/>
        <v>1</v>
      </c>
      <c r="L648" s="106">
        <f t="shared" si="85"/>
        <v>9.6204029751587896</v>
      </c>
      <c r="M648" s="106">
        <f t="shared" si="88"/>
        <v>34.49582202484121</v>
      </c>
      <c r="N648" s="23"/>
      <c r="X648" s="100">
        <v>200</v>
      </c>
      <c r="Y648" s="100">
        <v>40</v>
      </c>
      <c r="Z648" s="106">
        <f t="shared" si="89"/>
        <v>34.49582202484121</v>
      </c>
    </row>
    <row r="649" spans="2:26">
      <c r="B649" s="52">
        <v>41666</v>
      </c>
      <c r="C649" s="53">
        <v>0.625</v>
      </c>
      <c r="D649" s="97">
        <f t="shared" si="86"/>
        <v>41666.625</v>
      </c>
      <c r="E649" s="29">
        <v>28.125</v>
      </c>
      <c r="F649" s="26">
        <f t="shared" si="90"/>
        <v>53.71875</v>
      </c>
      <c r="G649" s="29">
        <v>52.597499999999997</v>
      </c>
      <c r="H649" s="26">
        <f t="shared" si="91"/>
        <v>100.46122499999998</v>
      </c>
      <c r="I649" s="29">
        <v>24.4725</v>
      </c>
      <c r="J649" s="26">
        <f t="shared" si="92"/>
        <v>46.742474999999999</v>
      </c>
      <c r="K649" s="18">
        <f t="shared" si="87"/>
        <v>1</v>
      </c>
      <c r="L649" s="106">
        <f t="shared" si="85"/>
        <v>12.246652975158788</v>
      </c>
      <c r="M649" s="106">
        <f t="shared" si="88"/>
        <v>34.49582202484121</v>
      </c>
      <c r="N649" s="23"/>
      <c r="X649" s="100">
        <v>200</v>
      </c>
      <c r="Y649" s="100">
        <v>40</v>
      </c>
      <c r="Z649" s="106">
        <f t="shared" si="89"/>
        <v>34.49582202484121</v>
      </c>
    </row>
    <row r="650" spans="2:26">
      <c r="B650" s="52">
        <v>41666</v>
      </c>
      <c r="C650" s="53">
        <v>0.66666666666424135</v>
      </c>
      <c r="D650" s="97">
        <f t="shared" si="86"/>
        <v>41666.666666666664</v>
      </c>
      <c r="E650" s="29">
        <v>45.462499999999999</v>
      </c>
      <c r="F650" s="26">
        <f t="shared" si="90"/>
        <v>86.83337499999999</v>
      </c>
      <c r="G650" s="29">
        <v>80.067499999999995</v>
      </c>
      <c r="H650" s="26">
        <f t="shared" si="91"/>
        <v>152.92892499999999</v>
      </c>
      <c r="I650" s="29">
        <v>34.597499999999997</v>
      </c>
      <c r="J650" s="26">
        <f t="shared" si="92"/>
        <v>66.081224999999989</v>
      </c>
      <c r="K650" s="18">
        <f t="shared" si="87"/>
        <v>1</v>
      </c>
      <c r="L650" s="106">
        <f t="shared" ref="L650:L713" si="93">IF(J650="",NA(),J650-(AVERAGE($J$10:$J$8769)))</f>
        <v>31.585402975158779</v>
      </c>
      <c r="M650" s="106">
        <f t="shared" si="88"/>
        <v>34.49582202484121</v>
      </c>
      <c r="N650" s="23"/>
      <c r="X650" s="100">
        <v>200</v>
      </c>
      <c r="Y650" s="100">
        <v>40</v>
      </c>
      <c r="Z650" s="106">
        <f t="shared" si="89"/>
        <v>34.49582202484121</v>
      </c>
    </row>
    <row r="651" spans="2:26">
      <c r="B651" s="52">
        <v>41666</v>
      </c>
      <c r="C651" s="53">
        <v>0.70833333333575865</v>
      </c>
      <c r="D651" s="97">
        <f t="shared" ref="D651:D714" si="94">B651+C651</f>
        <v>41666.708333333336</v>
      </c>
      <c r="E651" s="29">
        <v>41.392499999999998</v>
      </c>
      <c r="F651" s="26">
        <f t="shared" si="90"/>
        <v>79.059674999999999</v>
      </c>
      <c r="G651" s="29">
        <v>78.832499999999996</v>
      </c>
      <c r="H651" s="26">
        <f t="shared" si="91"/>
        <v>150.57007499999997</v>
      </c>
      <c r="I651" s="29">
        <v>37.4375</v>
      </c>
      <c r="J651" s="26">
        <f t="shared" si="92"/>
        <v>71.505624999999995</v>
      </c>
      <c r="K651" s="18">
        <f t="shared" ref="K651:K714" si="95">WEEKDAY(D651,2)</f>
        <v>1</v>
      </c>
      <c r="L651" s="106">
        <f t="shared" si="93"/>
        <v>37.009802975158784</v>
      </c>
      <c r="M651" s="106">
        <f t="shared" ref="M651:M714" si="96">$U$11</f>
        <v>34.49582202484121</v>
      </c>
      <c r="N651" s="23"/>
      <c r="X651" s="100">
        <v>200</v>
      </c>
      <c r="Y651" s="100">
        <v>40</v>
      </c>
      <c r="Z651" s="106">
        <f t="shared" ref="Z651:Z714" si="97">$U$11</f>
        <v>34.49582202484121</v>
      </c>
    </row>
    <row r="652" spans="2:26">
      <c r="B652" s="52">
        <v>41666</v>
      </c>
      <c r="C652" s="53">
        <v>0.75</v>
      </c>
      <c r="D652" s="97">
        <f t="shared" si="94"/>
        <v>41666.75</v>
      </c>
      <c r="E652" s="29">
        <v>32.299999999999997</v>
      </c>
      <c r="F652" s="26">
        <f t="shared" si="90"/>
        <v>61.692999999999991</v>
      </c>
      <c r="G652" s="29">
        <v>63.282499999999999</v>
      </c>
      <c r="H652" s="26">
        <f t="shared" si="91"/>
        <v>120.869575</v>
      </c>
      <c r="I652" s="29">
        <v>30.984999999999999</v>
      </c>
      <c r="J652" s="26">
        <f t="shared" si="92"/>
        <v>59.181349999999995</v>
      </c>
      <c r="K652" s="18">
        <f t="shared" si="95"/>
        <v>1</v>
      </c>
      <c r="L652" s="106">
        <f t="shared" si="93"/>
        <v>24.685527975158784</v>
      </c>
      <c r="M652" s="106">
        <f t="shared" si="96"/>
        <v>34.49582202484121</v>
      </c>
      <c r="N652" s="23"/>
      <c r="X652" s="100">
        <v>200</v>
      </c>
      <c r="Y652" s="100">
        <v>40</v>
      </c>
      <c r="Z652" s="106">
        <f t="shared" si="97"/>
        <v>34.49582202484121</v>
      </c>
    </row>
    <row r="653" spans="2:26">
      <c r="B653" s="52">
        <v>41666</v>
      </c>
      <c r="C653" s="53">
        <v>0.79166666666424135</v>
      </c>
      <c r="D653" s="97">
        <f t="shared" si="94"/>
        <v>41666.791666666664</v>
      </c>
      <c r="E653" s="29">
        <v>16.38</v>
      </c>
      <c r="F653" s="26">
        <f t="shared" si="90"/>
        <v>31.285799999999998</v>
      </c>
      <c r="G653" s="29">
        <v>36.04</v>
      </c>
      <c r="H653" s="26">
        <f t="shared" si="91"/>
        <v>68.836399999999998</v>
      </c>
      <c r="I653" s="29">
        <v>19.66</v>
      </c>
      <c r="J653" s="26">
        <f t="shared" si="92"/>
        <v>37.550599999999996</v>
      </c>
      <c r="K653" s="18">
        <f t="shared" si="95"/>
        <v>1</v>
      </c>
      <c r="L653" s="106">
        <f t="shared" si="93"/>
        <v>3.0547779751587854</v>
      </c>
      <c r="M653" s="106">
        <f t="shared" si="96"/>
        <v>34.49582202484121</v>
      </c>
      <c r="N653" s="23"/>
      <c r="X653" s="100">
        <v>200</v>
      </c>
      <c r="Y653" s="100">
        <v>40</v>
      </c>
      <c r="Z653" s="106">
        <f t="shared" si="97"/>
        <v>34.49582202484121</v>
      </c>
    </row>
    <row r="654" spans="2:26">
      <c r="B654" s="52">
        <v>41666</v>
      </c>
      <c r="C654" s="53">
        <v>0.83333333333575865</v>
      </c>
      <c r="D654" s="97">
        <f t="shared" si="94"/>
        <v>41666.833333333336</v>
      </c>
      <c r="E654" s="29">
        <v>12.8825</v>
      </c>
      <c r="F654" s="26">
        <f t="shared" si="90"/>
        <v>24.605574999999998</v>
      </c>
      <c r="G654" s="29">
        <v>33.297499999999999</v>
      </c>
      <c r="H654" s="26">
        <f t="shared" si="91"/>
        <v>63.598224999999999</v>
      </c>
      <c r="I654" s="29">
        <v>20.414999999999999</v>
      </c>
      <c r="J654" s="26">
        <f t="shared" si="92"/>
        <v>38.992649999999998</v>
      </c>
      <c r="K654" s="18">
        <f t="shared" si="95"/>
        <v>1</v>
      </c>
      <c r="L654" s="106">
        <f t="shared" si="93"/>
        <v>4.4968279751587872</v>
      </c>
      <c r="M654" s="106">
        <f t="shared" si="96"/>
        <v>34.49582202484121</v>
      </c>
      <c r="N654" s="23"/>
      <c r="X654" s="100">
        <v>200</v>
      </c>
      <c r="Y654" s="100">
        <v>40</v>
      </c>
      <c r="Z654" s="106">
        <f t="shared" si="97"/>
        <v>34.49582202484121</v>
      </c>
    </row>
    <row r="655" spans="2:26">
      <c r="B655" s="52">
        <v>41666</v>
      </c>
      <c r="C655" s="53">
        <v>0.875</v>
      </c>
      <c r="D655" s="97">
        <f t="shared" si="94"/>
        <v>41666.875</v>
      </c>
      <c r="E655" s="29">
        <v>13.914999999999999</v>
      </c>
      <c r="F655" s="26">
        <f t="shared" si="90"/>
        <v>26.577649999999998</v>
      </c>
      <c r="G655" s="29">
        <v>34.092500000000001</v>
      </c>
      <c r="H655" s="26">
        <f t="shared" si="91"/>
        <v>65.116675000000001</v>
      </c>
      <c r="I655" s="29">
        <v>20.175000000000001</v>
      </c>
      <c r="J655" s="26">
        <f t="shared" si="92"/>
        <v>38.53425</v>
      </c>
      <c r="K655" s="18">
        <f t="shared" si="95"/>
        <v>1</v>
      </c>
      <c r="L655" s="106">
        <f t="shared" si="93"/>
        <v>4.0384279751587897</v>
      </c>
      <c r="M655" s="106">
        <f t="shared" si="96"/>
        <v>34.49582202484121</v>
      </c>
      <c r="N655" s="23"/>
      <c r="X655" s="100">
        <v>200</v>
      </c>
      <c r="Y655" s="100">
        <v>40</v>
      </c>
      <c r="Z655" s="106">
        <f t="shared" si="97"/>
        <v>34.49582202484121</v>
      </c>
    </row>
    <row r="656" spans="2:26">
      <c r="B656" s="52">
        <v>41666</v>
      </c>
      <c r="C656" s="53">
        <v>0.91666666666424135</v>
      </c>
      <c r="D656" s="97">
        <f t="shared" si="94"/>
        <v>41666.916666666664</v>
      </c>
      <c r="E656" s="29">
        <v>10.484999999999999</v>
      </c>
      <c r="F656" s="26">
        <f t="shared" si="90"/>
        <v>20.026349999999997</v>
      </c>
      <c r="G656" s="29">
        <v>28.452500000000001</v>
      </c>
      <c r="H656" s="26">
        <f t="shared" si="91"/>
        <v>54.344274999999996</v>
      </c>
      <c r="I656" s="29">
        <v>17.967500000000001</v>
      </c>
      <c r="J656" s="26">
        <f t="shared" si="92"/>
        <v>34.317925000000002</v>
      </c>
      <c r="K656" s="18">
        <f t="shared" si="95"/>
        <v>1</v>
      </c>
      <c r="L656" s="106">
        <f t="shared" si="93"/>
        <v>-0.17789702484120795</v>
      </c>
      <c r="M656" s="106">
        <f t="shared" si="96"/>
        <v>34.49582202484121</v>
      </c>
      <c r="N656" s="23"/>
      <c r="X656" s="100">
        <v>200</v>
      </c>
      <c r="Y656" s="100">
        <v>40</v>
      </c>
      <c r="Z656" s="106">
        <f t="shared" si="97"/>
        <v>34.49582202484121</v>
      </c>
    </row>
    <row r="657" spans="2:26">
      <c r="B657" s="52">
        <v>41666</v>
      </c>
      <c r="C657" s="53">
        <v>0.95833333333575865</v>
      </c>
      <c r="D657" s="97">
        <f t="shared" si="94"/>
        <v>41666.958333333336</v>
      </c>
      <c r="E657" s="29">
        <v>6.3150000000000004</v>
      </c>
      <c r="F657" s="26">
        <f t="shared" si="90"/>
        <v>12.06165</v>
      </c>
      <c r="G657" s="29">
        <v>15.515000000000001</v>
      </c>
      <c r="H657" s="26">
        <f t="shared" si="91"/>
        <v>29.633649999999999</v>
      </c>
      <c r="I657" s="29">
        <v>9.1999999999999993</v>
      </c>
      <c r="J657" s="26">
        <f t="shared" si="92"/>
        <v>17.571999999999999</v>
      </c>
      <c r="K657" s="18">
        <f t="shared" si="95"/>
        <v>1</v>
      </c>
      <c r="L657" s="106">
        <f t="shared" si="93"/>
        <v>-16.923822024841211</v>
      </c>
      <c r="M657" s="106">
        <f t="shared" si="96"/>
        <v>34.49582202484121</v>
      </c>
      <c r="N657" s="23"/>
      <c r="X657" s="100">
        <v>200</v>
      </c>
      <c r="Y657" s="100">
        <v>40</v>
      </c>
      <c r="Z657" s="106">
        <f t="shared" si="97"/>
        <v>34.49582202484121</v>
      </c>
    </row>
    <row r="658" spans="2:26">
      <c r="B658" s="52">
        <v>41667</v>
      </c>
      <c r="C658" s="53">
        <v>0</v>
      </c>
      <c r="D658" s="97">
        <f t="shared" si="94"/>
        <v>41667</v>
      </c>
      <c r="E658" s="29">
        <v>7.3250000000000002</v>
      </c>
      <c r="F658" s="26">
        <f t="shared" si="90"/>
        <v>13.99075</v>
      </c>
      <c r="G658" s="29">
        <v>15.1</v>
      </c>
      <c r="H658" s="26">
        <f t="shared" si="91"/>
        <v>28.840999999999998</v>
      </c>
      <c r="I658" s="29">
        <v>7.7774999999999999</v>
      </c>
      <c r="J658" s="26">
        <f t="shared" si="92"/>
        <v>14.855024999999999</v>
      </c>
      <c r="K658" s="18">
        <f t="shared" si="95"/>
        <v>2</v>
      </c>
      <c r="L658" s="106">
        <f t="shared" si="93"/>
        <v>-19.640797024841213</v>
      </c>
      <c r="M658" s="106">
        <f t="shared" si="96"/>
        <v>34.49582202484121</v>
      </c>
      <c r="N658" s="23"/>
      <c r="X658" s="100">
        <v>200</v>
      </c>
      <c r="Y658" s="100">
        <v>40</v>
      </c>
      <c r="Z658" s="106">
        <f t="shared" si="97"/>
        <v>34.49582202484121</v>
      </c>
    </row>
    <row r="659" spans="2:26">
      <c r="B659" s="52">
        <v>41667</v>
      </c>
      <c r="C659" s="53">
        <v>4.1666666664241347E-2</v>
      </c>
      <c r="D659" s="97">
        <f t="shared" si="94"/>
        <v>41667.041666666664</v>
      </c>
      <c r="E659" s="29">
        <v>6.85</v>
      </c>
      <c r="F659" s="26">
        <f t="shared" si="90"/>
        <v>13.083499999999999</v>
      </c>
      <c r="G659" s="29">
        <v>12.87</v>
      </c>
      <c r="H659" s="26">
        <f t="shared" si="91"/>
        <v>24.581699999999998</v>
      </c>
      <c r="I659" s="29">
        <v>6.02</v>
      </c>
      <c r="J659" s="26">
        <f t="shared" si="92"/>
        <v>11.498199999999999</v>
      </c>
      <c r="K659" s="18">
        <f t="shared" si="95"/>
        <v>2</v>
      </c>
      <c r="L659" s="106">
        <f t="shared" si="93"/>
        <v>-22.997622024841213</v>
      </c>
      <c r="M659" s="106">
        <f t="shared" si="96"/>
        <v>34.49582202484121</v>
      </c>
      <c r="N659" s="23"/>
      <c r="X659" s="100">
        <v>200</v>
      </c>
      <c r="Y659" s="100">
        <v>40</v>
      </c>
      <c r="Z659" s="106">
        <f t="shared" si="97"/>
        <v>34.49582202484121</v>
      </c>
    </row>
    <row r="660" spans="2:26">
      <c r="B660" s="52">
        <v>41667</v>
      </c>
      <c r="C660" s="53">
        <v>8.3333333335758653E-2</v>
      </c>
      <c r="D660" s="97">
        <f t="shared" si="94"/>
        <v>41667.083333333336</v>
      </c>
      <c r="E660" s="29">
        <v>5.5225</v>
      </c>
      <c r="F660" s="26">
        <f t="shared" si="90"/>
        <v>10.547974999999999</v>
      </c>
      <c r="G660" s="29">
        <v>10.2075</v>
      </c>
      <c r="H660" s="26">
        <f t="shared" si="91"/>
        <v>19.496324999999999</v>
      </c>
      <c r="I660" s="29">
        <v>4.6825000000000001</v>
      </c>
      <c r="J660" s="26">
        <f t="shared" si="92"/>
        <v>8.9435749999999992</v>
      </c>
      <c r="K660" s="18">
        <f t="shared" si="95"/>
        <v>2</v>
      </c>
      <c r="L660" s="106">
        <f t="shared" si="93"/>
        <v>-25.552247024841211</v>
      </c>
      <c r="M660" s="106">
        <f t="shared" si="96"/>
        <v>34.49582202484121</v>
      </c>
      <c r="N660" s="23"/>
      <c r="X660" s="100">
        <v>200</v>
      </c>
      <c r="Y660" s="100">
        <v>40</v>
      </c>
      <c r="Z660" s="106">
        <f t="shared" si="97"/>
        <v>34.49582202484121</v>
      </c>
    </row>
    <row r="661" spans="2:26">
      <c r="B661" s="52">
        <v>41667</v>
      </c>
      <c r="C661" s="53">
        <v>0.125</v>
      </c>
      <c r="D661" s="97">
        <f t="shared" si="94"/>
        <v>41667.125</v>
      </c>
      <c r="E661" s="29">
        <v>6.3475000000000001</v>
      </c>
      <c r="F661" s="26">
        <f t="shared" si="90"/>
        <v>12.123725</v>
      </c>
      <c r="G661" s="29">
        <v>12.11</v>
      </c>
      <c r="H661" s="26">
        <f t="shared" si="91"/>
        <v>23.130099999999999</v>
      </c>
      <c r="I661" s="29">
        <v>5.76</v>
      </c>
      <c r="J661" s="26">
        <f t="shared" si="92"/>
        <v>11.0016</v>
      </c>
      <c r="K661" s="18">
        <f t="shared" si="95"/>
        <v>2</v>
      </c>
      <c r="L661" s="106">
        <f t="shared" si="93"/>
        <v>-23.494222024841211</v>
      </c>
      <c r="M661" s="106">
        <f t="shared" si="96"/>
        <v>34.49582202484121</v>
      </c>
      <c r="N661" s="23"/>
      <c r="X661" s="100">
        <v>200</v>
      </c>
      <c r="Y661" s="100">
        <v>40</v>
      </c>
      <c r="Z661" s="106">
        <f t="shared" si="97"/>
        <v>34.49582202484121</v>
      </c>
    </row>
    <row r="662" spans="2:26">
      <c r="B662" s="52">
        <v>41667</v>
      </c>
      <c r="C662" s="53">
        <v>0.16666666666424135</v>
      </c>
      <c r="D662" s="97">
        <f t="shared" si="94"/>
        <v>41667.166666666664</v>
      </c>
      <c r="E662" s="29">
        <v>4.6399999999999997</v>
      </c>
      <c r="F662" s="26">
        <f t="shared" si="90"/>
        <v>8.8623999999999992</v>
      </c>
      <c r="G662" s="29">
        <v>9.7125000000000004</v>
      </c>
      <c r="H662" s="26">
        <f t="shared" si="91"/>
        <v>18.550875000000001</v>
      </c>
      <c r="I662" s="29">
        <v>5.07</v>
      </c>
      <c r="J662" s="26">
        <f t="shared" si="92"/>
        <v>9.6837</v>
      </c>
      <c r="K662" s="18">
        <f t="shared" si="95"/>
        <v>2</v>
      </c>
      <c r="L662" s="106">
        <f t="shared" si="93"/>
        <v>-24.812122024841209</v>
      </c>
      <c r="M662" s="106">
        <f t="shared" si="96"/>
        <v>34.49582202484121</v>
      </c>
      <c r="N662" s="23"/>
      <c r="X662" s="100">
        <v>200</v>
      </c>
      <c r="Y662" s="100">
        <v>40</v>
      </c>
      <c r="Z662" s="106">
        <f t="shared" si="97"/>
        <v>34.49582202484121</v>
      </c>
    </row>
    <row r="663" spans="2:26">
      <c r="B663" s="52">
        <v>41667</v>
      </c>
      <c r="C663" s="53">
        <v>0.20833333333575865</v>
      </c>
      <c r="D663" s="97">
        <f t="shared" si="94"/>
        <v>41667.208333333336</v>
      </c>
      <c r="E663" s="29">
        <v>8.6349999999999998</v>
      </c>
      <c r="F663" s="26">
        <f t="shared" si="90"/>
        <v>16.492850000000001</v>
      </c>
      <c r="G663" s="29">
        <v>16.875</v>
      </c>
      <c r="H663" s="26">
        <f t="shared" si="91"/>
        <v>32.231249999999996</v>
      </c>
      <c r="I663" s="29">
        <v>8.24</v>
      </c>
      <c r="J663" s="26">
        <f t="shared" si="92"/>
        <v>15.7384</v>
      </c>
      <c r="K663" s="18">
        <f t="shared" si="95"/>
        <v>2</v>
      </c>
      <c r="L663" s="106">
        <f t="shared" si="93"/>
        <v>-18.757422024841212</v>
      </c>
      <c r="M663" s="106">
        <f t="shared" si="96"/>
        <v>34.49582202484121</v>
      </c>
      <c r="N663" s="23"/>
      <c r="X663" s="100">
        <v>200</v>
      </c>
      <c r="Y663" s="100">
        <v>40</v>
      </c>
      <c r="Z663" s="106">
        <f t="shared" si="97"/>
        <v>34.49582202484121</v>
      </c>
    </row>
    <row r="664" spans="2:26">
      <c r="B664" s="52">
        <v>41667</v>
      </c>
      <c r="C664" s="53">
        <v>0.25</v>
      </c>
      <c r="D664" s="97">
        <f t="shared" si="94"/>
        <v>41667.25</v>
      </c>
      <c r="E664" s="29">
        <v>8.2524999999999995</v>
      </c>
      <c r="F664" s="26">
        <f t="shared" si="90"/>
        <v>15.762274999999999</v>
      </c>
      <c r="G664" s="29">
        <v>18.785</v>
      </c>
      <c r="H664" s="26">
        <f t="shared" si="91"/>
        <v>35.879350000000002</v>
      </c>
      <c r="I664" s="29">
        <v>10.535</v>
      </c>
      <c r="J664" s="26">
        <f t="shared" si="92"/>
        <v>20.121849999999998</v>
      </c>
      <c r="K664" s="18">
        <f t="shared" si="95"/>
        <v>2</v>
      </c>
      <c r="L664" s="106">
        <f t="shared" si="93"/>
        <v>-14.373972024841212</v>
      </c>
      <c r="M664" s="106">
        <f t="shared" si="96"/>
        <v>34.49582202484121</v>
      </c>
      <c r="N664" s="23"/>
      <c r="X664" s="100">
        <v>200</v>
      </c>
      <c r="Y664" s="100">
        <v>40</v>
      </c>
      <c r="Z664" s="106">
        <f t="shared" si="97"/>
        <v>34.49582202484121</v>
      </c>
    </row>
    <row r="665" spans="2:26">
      <c r="B665" s="52">
        <v>41667</v>
      </c>
      <c r="C665" s="53">
        <v>0.29166666666424135</v>
      </c>
      <c r="D665" s="97">
        <f t="shared" si="94"/>
        <v>41667.291666666664</v>
      </c>
      <c r="E665" s="29">
        <v>18.897500000000001</v>
      </c>
      <c r="F665" s="26">
        <f t="shared" si="90"/>
        <v>36.094225000000002</v>
      </c>
      <c r="G665" s="29">
        <v>36.3125</v>
      </c>
      <c r="H665" s="26">
        <f t="shared" si="91"/>
        <v>69.356875000000002</v>
      </c>
      <c r="I665" s="29">
        <v>17.412500000000001</v>
      </c>
      <c r="J665" s="26">
        <f t="shared" si="92"/>
        <v>33.257874999999999</v>
      </c>
      <c r="K665" s="18">
        <f t="shared" si="95"/>
        <v>2</v>
      </c>
      <c r="L665" s="106">
        <f t="shared" si="93"/>
        <v>-1.2379470248412119</v>
      </c>
      <c r="M665" s="106">
        <f t="shared" si="96"/>
        <v>34.49582202484121</v>
      </c>
      <c r="N665" s="23"/>
      <c r="X665" s="100">
        <v>200</v>
      </c>
      <c r="Y665" s="100">
        <v>40</v>
      </c>
      <c r="Z665" s="106">
        <f t="shared" si="97"/>
        <v>34.49582202484121</v>
      </c>
    </row>
    <row r="666" spans="2:26">
      <c r="B666" s="52">
        <v>41667</v>
      </c>
      <c r="C666" s="53">
        <v>0.33333333333575865</v>
      </c>
      <c r="D666" s="97">
        <f t="shared" si="94"/>
        <v>41667.333333333336</v>
      </c>
      <c r="E666" s="29">
        <v>27.767499999999998</v>
      </c>
      <c r="F666" s="26">
        <f t="shared" si="90"/>
        <v>53.035924999999992</v>
      </c>
      <c r="G666" s="29">
        <v>53.652500000000003</v>
      </c>
      <c r="H666" s="26">
        <f t="shared" si="91"/>
        <v>102.476275</v>
      </c>
      <c r="I666" s="29">
        <v>25.8825</v>
      </c>
      <c r="J666" s="26">
        <f t="shared" si="92"/>
        <v>49.435575</v>
      </c>
      <c r="K666" s="18">
        <f t="shared" si="95"/>
        <v>2</v>
      </c>
      <c r="L666" s="106">
        <f t="shared" si="93"/>
        <v>14.93975297515879</v>
      </c>
      <c r="M666" s="106">
        <f t="shared" si="96"/>
        <v>34.49582202484121</v>
      </c>
      <c r="N666" s="23"/>
      <c r="X666" s="100">
        <v>200</v>
      </c>
      <c r="Y666" s="100">
        <v>40</v>
      </c>
      <c r="Z666" s="106">
        <f t="shared" si="97"/>
        <v>34.49582202484121</v>
      </c>
    </row>
    <row r="667" spans="2:26">
      <c r="B667" s="52">
        <v>41667</v>
      </c>
      <c r="C667" s="53">
        <v>0.375</v>
      </c>
      <c r="D667" s="97">
        <f t="shared" si="94"/>
        <v>41667.375</v>
      </c>
      <c r="E667" s="29">
        <v>20.592500000000001</v>
      </c>
      <c r="F667" s="26">
        <f t="shared" si="90"/>
        <v>39.331674999999997</v>
      </c>
      <c r="G667" s="29">
        <v>40.137500000000003</v>
      </c>
      <c r="H667" s="26">
        <f t="shared" si="91"/>
        <v>76.662625000000006</v>
      </c>
      <c r="I667" s="29">
        <v>19.5425</v>
      </c>
      <c r="J667" s="26">
        <f t="shared" si="92"/>
        <v>37.326174999999999</v>
      </c>
      <c r="K667" s="18">
        <f t="shared" si="95"/>
        <v>2</v>
      </c>
      <c r="L667" s="106">
        <f t="shared" si="93"/>
        <v>2.8303529751587888</v>
      </c>
      <c r="M667" s="106">
        <f t="shared" si="96"/>
        <v>34.49582202484121</v>
      </c>
      <c r="N667" s="23"/>
      <c r="X667" s="100">
        <v>200</v>
      </c>
      <c r="Y667" s="100">
        <v>40</v>
      </c>
      <c r="Z667" s="106">
        <f t="shared" si="97"/>
        <v>34.49582202484121</v>
      </c>
    </row>
    <row r="668" spans="2:26">
      <c r="B668" s="52">
        <v>41667</v>
      </c>
      <c r="C668" s="53">
        <v>0.41666666666424135</v>
      </c>
      <c r="D668" s="97">
        <f t="shared" si="94"/>
        <v>41667.416666666664</v>
      </c>
      <c r="E668" s="29">
        <v>38.317500000000003</v>
      </c>
      <c r="F668" s="26">
        <f t="shared" si="90"/>
        <v>73.186425</v>
      </c>
      <c r="G668" s="29">
        <v>64.387500000000003</v>
      </c>
      <c r="H668" s="26">
        <f t="shared" si="91"/>
        <v>122.980125</v>
      </c>
      <c r="I668" s="29">
        <v>26.067499999999999</v>
      </c>
      <c r="J668" s="26">
        <f t="shared" si="92"/>
        <v>49.788924999999999</v>
      </c>
      <c r="K668" s="18">
        <f t="shared" si="95"/>
        <v>2</v>
      </c>
      <c r="L668" s="106">
        <f t="shared" si="93"/>
        <v>15.293102975158789</v>
      </c>
      <c r="M668" s="106">
        <f t="shared" si="96"/>
        <v>34.49582202484121</v>
      </c>
      <c r="N668" s="23"/>
      <c r="X668" s="100">
        <v>200</v>
      </c>
      <c r="Y668" s="100">
        <v>40</v>
      </c>
      <c r="Z668" s="106">
        <f t="shared" si="97"/>
        <v>34.49582202484121</v>
      </c>
    </row>
    <row r="669" spans="2:26">
      <c r="B669" s="52">
        <v>41667</v>
      </c>
      <c r="C669" s="53">
        <v>0.45833333333575865</v>
      </c>
      <c r="D669" s="97">
        <f t="shared" si="94"/>
        <v>41667.458333333336</v>
      </c>
      <c r="E669" s="29">
        <v>30.452500000000001</v>
      </c>
      <c r="F669" s="26">
        <f t="shared" si="90"/>
        <v>58.164274999999996</v>
      </c>
      <c r="G669" s="29">
        <v>56.225000000000001</v>
      </c>
      <c r="H669" s="26">
        <f t="shared" si="91"/>
        <v>107.38974999999999</v>
      </c>
      <c r="I669" s="29">
        <v>25.772500000000001</v>
      </c>
      <c r="J669" s="26">
        <f t="shared" si="92"/>
        <v>49.225475000000003</v>
      </c>
      <c r="K669" s="18">
        <f t="shared" si="95"/>
        <v>2</v>
      </c>
      <c r="L669" s="106">
        <f t="shared" si="93"/>
        <v>14.729652975158793</v>
      </c>
      <c r="M669" s="106">
        <f t="shared" si="96"/>
        <v>34.49582202484121</v>
      </c>
      <c r="N669" s="23"/>
      <c r="X669" s="100">
        <v>200</v>
      </c>
      <c r="Y669" s="100">
        <v>40</v>
      </c>
      <c r="Z669" s="106">
        <f t="shared" si="97"/>
        <v>34.49582202484121</v>
      </c>
    </row>
    <row r="670" spans="2:26">
      <c r="B670" s="52">
        <v>41667</v>
      </c>
      <c r="C670" s="53">
        <v>0.5</v>
      </c>
      <c r="D670" s="97">
        <f t="shared" si="94"/>
        <v>41667.5</v>
      </c>
      <c r="E670" s="29">
        <v>17.82</v>
      </c>
      <c r="F670" s="26">
        <f t="shared" si="90"/>
        <v>34.036200000000001</v>
      </c>
      <c r="G670" s="29">
        <v>33.274999999999999</v>
      </c>
      <c r="H670" s="26">
        <f t="shared" si="91"/>
        <v>63.555249999999994</v>
      </c>
      <c r="I670" s="29">
        <v>15.455</v>
      </c>
      <c r="J670" s="26">
        <f t="shared" si="92"/>
        <v>29.51905</v>
      </c>
      <c r="K670" s="18">
        <f t="shared" si="95"/>
        <v>2</v>
      </c>
      <c r="L670" s="106">
        <f t="shared" si="93"/>
        <v>-4.9767720248412104</v>
      </c>
      <c r="M670" s="106">
        <f t="shared" si="96"/>
        <v>34.49582202484121</v>
      </c>
      <c r="N670" s="23"/>
      <c r="X670" s="100">
        <v>200</v>
      </c>
      <c r="Y670" s="100">
        <v>40</v>
      </c>
      <c r="Z670" s="106">
        <f t="shared" si="97"/>
        <v>34.49582202484121</v>
      </c>
    </row>
    <row r="671" spans="2:26">
      <c r="B671" s="52">
        <v>41667</v>
      </c>
      <c r="C671" s="53">
        <v>0.54166666666424135</v>
      </c>
      <c r="D671" s="97">
        <f t="shared" si="94"/>
        <v>41667.541666666664</v>
      </c>
      <c r="E671" s="29">
        <v>17.1175</v>
      </c>
      <c r="F671" s="26">
        <f t="shared" si="90"/>
        <v>32.694424999999995</v>
      </c>
      <c r="G671" s="29">
        <v>31.272500000000001</v>
      </c>
      <c r="H671" s="26">
        <f t="shared" si="91"/>
        <v>59.730474999999998</v>
      </c>
      <c r="I671" s="29">
        <v>14.154999999999999</v>
      </c>
      <c r="J671" s="26">
        <f t="shared" si="92"/>
        <v>27.036049999999996</v>
      </c>
      <c r="K671" s="18">
        <f t="shared" si="95"/>
        <v>2</v>
      </c>
      <c r="L671" s="106">
        <f t="shared" si="93"/>
        <v>-7.4597720248412145</v>
      </c>
      <c r="M671" s="106">
        <f t="shared" si="96"/>
        <v>34.49582202484121</v>
      </c>
      <c r="N671" s="23"/>
      <c r="X671" s="100">
        <v>200</v>
      </c>
      <c r="Y671" s="100">
        <v>40</v>
      </c>
      <c r="Z671" s="106">
        <f t="shared" si="97"/>
        <v>34.49582202484121</v>
      </c>
    </row>
    <row r="672" spans="2:26">
      <c r="B672" s="52">
        <v>41667</v>
      </c>
      <c r="C672" s="53">
        <v>0.58333333333575865</v>
      </c>
      <c r="D672" s="97">
        <f t="shared" si="94"/>
        <v>41667.583333333336</v>
      </c>
      <c r="E672" s="29">
        <v>20.212499999999999</v>
      </c>
      <c r="F672" s="26">
        <f t="shared" si="90"/>
        <v>38.605874999999997</v>
      </c>
      <c r="G672" s="29">
        <v>40.522500000000001</v>
      </c>
      <c r="H672" s="26">
        <f t="shared" si="91"/>
        <v>77.397975000000002</v>
      </c>
      <c r="I672" s="29">
        <v>20.3125</v>
      </c>
      <c r="J672" s="26">
        <f t="shared" si="92"/>
        <v>38.796875</v>
      </c>
      <c r="K672" s="18">
        <f t="shared" si="95"/>
        <v>2</v>
      </c>
      <c r="L672" s="106">
        <f t="shared" si="93"/>
        <v>4.3010529751587896</v>
      </c>
      <c r="M672" s="106">
        <f t="shared" si="96"/>
        <v>34.49582202484121</v>
      </c>
      <c r="N672" s="23"/>
      <c r="X672" s="100">
        <v>200</v>
      </c>
      <c r="Y672" s="100">
        <v>40</v>
      </c>
      <c r="Z672" s="106">
        <f t="shared" si="97"/>
        <v>34.49582202484121</v>
      </c>
    </row>
    <row r="673" spans="2:26">
      <c r="B673" s="52">
        <v>41667</v>
      </c>
      <c r="C673" s="53">
        <v>0.625</v>
      </c>
      <c r="D673" s="97">
        <f t="shared" si="94"/>
        <v>41667.625</v>
      </c>
      <c r="E673" s="29">
        <v>33.112499999999997</v>
      </c>
      <c r="F673" s="26">
        <f t="shared" si="90"/>
        <v>63.244874999999993</v>
      </c>
      <c r="G673" s="29">
        <v>64.892499999999998</v>
      </c>
      <c r="H673" s="26">
        <f t="shared" si="91"/>
        <v>123.94467499999999</v>
      </c>
      <c r="I673" s="29">
        <v>31.782499999999999</v>
      </c>
      <c r="J673" s="26">
        <f t="shared" si="92"/>
        <v>60.704574999999998</v>
      </c>
      <c r="K673" s="18">
        <f t="shared" si="95"/>
        <v>2</v>
      </c>
      <c r="L673" s="106">
        <f t="shared" si="93"/>
        <v>26.208752975158788</v>
      </c>
      <c r="M673" s="106">
        <f t="shared" si="96"/>
        <v>34.49582202484121</v>
      </c>
      <c r="N673" s="23"/>
      <c r="X673" s="100">
        <v>200</v>
      </c>
      <c r="Y673" s="100">
        <v>40</v>
      </c>
      <c r="Z673" s="106">
        <f t="shared" si="97"/>
        <v>34.49582202484121</v>
      </c>
    </row>
    <row r="674" spans="2:26">
      <c r="B674" s="52">
        <v>41667</v>
      </c>
      <c r="C674" s="53">
        <v>0.66666666666424135</v>
      </c>
      <c r="D674" s="97">
        <f t="shared" si="94"/>
        <v>41667.666666666664</v>
      </c>
      <c r="E674" s="29">
        <v>22.107500000000002</v>
      </c>
      <c r="F674" s="26">
        <f t="shared" si="90"/>
        <v>42.225324999999998</v>
      </c>
      <c r="G674" s="29">
        <v>45.372500000000002</v>
      </c>
      <c r="H674" s="26">
        <f t="shared" si="91"/>
        <v>86.661474999999996</v>
      </c>
      <c r="I674" s="29">
        <v>23.265000000000001</v>
      </c>
      <c r="J674" s="26">
        <f t="shared" si="92"/>
        <v>44.436149999999998</v>
      </c>
      <c r="K674" s="18">
        <f t="shared" si="95"/>
        <v>2</v>
      </c>
      <c r="L674" s="106">
        <f t="shared" si="93"/>
        <v>9.9403279751587874</v>
      </c>
      <c r="M674" s="106">
        <f t="shared" si="96"/>
        <v>34.49582202484121</v>
      </c>
      <c r="N674" s="23"/>
      <c r="X674" s="100">
        <v>200</v>
      </c>
      <c r="Y674" s="100">
        <v>40</v>
      </c>
      <c r="Z674" s="106">
        <f t="shared" si="97"/>
        <v>34.49582202484121</v>
      </c>
    </row>
    <row r="675" spans="2:26">
      <c r="B675" s="52">
        <v>41667</v>
      </c>
      <c r="C675" s="53">
        <v>0.70833333333575865</v>
      </c>
      <c r="D675" s="97">
        <f t="shared" si="94"/>
        <v>41667.708333333336</v>
      </c>
      <c r="E675" s="29">
        <v>39.564999999999998</v>
      </c>
      <c r="F675" s="26">
        <f t="shared" si="90"/>
        <v>75.569149999999993</v>
      </c>
      <c r="G675" s="29">
        <v>76.849999999999994</v>
      </c>
      <c r="H675" s="26">
        <f t="shared" si="91"/>
        <v>146.78349999999998</v>
      </c>
      <c r="I675" s="29">
        <v>37.284999999999997</v>
      </c>
      <c r="J675" s="26">
        <f t="shared" si="92"/>
        <v>71.214349999999996</v>
      </c>
      <c r="K675" s="18">
        <f t="shared" si="95"/>
        <v>2</v>
      </c>
      <c r="L675" s="106">
        <f t="shared" si="93"/>
        <v>36.718527975158786</v>
      </c>
      <c r="M675" s="106">
        <f t="shared" si="96"/>
        <v>34.49582202484121</v>
      </c>
      <c r="N675" s="23"/>
      <c r="X675" s="100">
        <v>200</v>
      </c>
      <c r="Y675" s="100">
        <v>40</v>
      </c>
      <c r="Z675" s="106">
        <f t="shared" si="97"/>
        <v>34.49582202484121</v>
      </c>
    </row>
    <row r="676" spans="2:26">
      <c r="B676" s="52">
        <v>41667</v>
      </c>
      <c r="C676" s="53">
        <v>0.75</v>
      </c>
      <c r="D676" s="97">
        <f t="shared" si="94"/>
        <v>41667.75</v>
      </c>
      <c r="E676" s="29">
        <v>36.505000000000003</v>
      </c>
      <c r="F676" s="26">
        <f t="shared" si="90"/>
        <v>69.724550000000008</v>
      </c>
      <c r="G676" s="29">
        <v>74</v>
      </c>
      <c r="H676" s="26">
        <f t="shared" si="91"/>
        <v>141.34</v>
      </c>
      <c r="I676" s="29">
        <v>37.494999999999997</v>
      </c>
      <c r="J676" s="26">
        <f t="shared" si="92"/>
        <v>71.615449999999996</v>
      </c>
      <c r="K676" s="18">
        <f t="shared" si="95"/>
        <v>2</v>
      </c>
      <c r="L676" s="106">
        <f t="shared" si="93"/>
        <v>37.119627975158785</v>
      </c>
      <c r="M676" s="106">
        <f t="shared" si="96"/>
        <v>34.49582202484121</v>
      </c>
      <c r="N676" s="23"/>
      <c r="X676" s="100">
        <v>200</v>
      </c>
      <c r="Y676" s="100">
        <v>40</v>
      </c>
      <c r="Z676" s="106">
        <f t="shared" si="97"/>
        <v>34.49582202484121</v>
      </c>
    </row>
    <row r="677" spans="2:26">
      <c r="B677" s="52">
        <v>41667</v>
      </c>
      <c r="C677" s="53">
        <v>0.79166666666424135</v>
      </c>
      <c r="D677" s="97">
        <f t="shared" si="94"/>
        <v>41667.791666666664</v>
      </c>
      <c r="E677" s="29">
        <v>21.642499999999998</v>
      </c>
      <c r="F677" s="26">
        <f t="shared" si="90"/>
        <v>41.337174999999995</v>
      </c>
      <c r="G677" s="29">
        <v>50.107500000000002</v>
      </c>
      <c r="H677" s="26">
        <f t="shared" si="91"/>
        <v>95.705325000000002</v>
      </c>
      <c r="I677" s="29">
        <v>28.47</v>
      </c>
      <c r="J677" s="26">
        <f t="shared" si="92"/>
        <v>54.377699999999997</v>
      </c>
      <c r="K677" s="18">
        <f t="shared" si="95"/>
        <v>2</v>
      </c>
      <c r="L677" s="106">
        <f t="shared" si="93"/>
        <v>19.881877975158787</v>
      </c>
      <c r="M677" s="106">
        <f t="shared" si="96"/>
        <v>34.49582202484121</v>
      </c>
      <c r="N677" s="23"/>
      <c r="X677" s="100">
        <v>200</v>
      </c>
      <c r="Y677" s="100">
        <v>40</v>
      </c>
      <c r="Z677" s="106">
        <f t="shared" si="97"/>
        <v>34.49582202484121</v>
      </c>
    </row>
    <row r="678" spans="2:26">
      <c r="B678" s="52">
        <v>41667</v>
      </c>
      <c r="C678" s="53">
        <v>0.83333333333575865</v>
      </c>
      <c r="D678" s="97">
        <f t="shared" si="94"/>
        <v>41667.833333333336</v>
      </c>
      <c r="E678" s="29">
        <v>14.27</v>
      </c>
      <c r="F678" s="26">
        <f t="shared" ref="F678:F741" si="98">IF(E678="",NA(),E678*1.91)</f>
        <v>27.255699999999997</v>
      </c>
      <c r="G678" s="29">
        <v>32.625</v>
      </c>
      <c r="H678" s="26">
        <f t="shared" ref="H678:H741" si="99">IF(G678="",NA(),G678*1.91)</f>
        <v>62.313749999999999</v>
      </c>
      <c r="I678" s="29">
        <v>18.350000000000001</v>
      </c>
      <c r="J678" s="26">
        <f t="shared" ref="J678:J741" si="100">IF(I678="",NA(),I678*1.91)</f>
        <v>35.048500000000004</v>
      </c>
      <c r="K678" s="18">
        <f t="shared" si="95"/>
        <v>2</v>
      </c>
      <c r="L678" s="106">
        <f t="shared" si="93"/>
        <v>0.5526779751587938</v>
      </c>
      <c r="M678" s="106">
        <f t="shared" si="96"/>
        <v>34.49582202484121</v>
      </c>
      <c r="N678" s="23"/>
      <c r="X678" s="100">
        <v>200</v>
      </c>
      <c r="Y678" s="100">
        <v>40</v>
      </c>
      <c r="Z678" s="106">
        <f t="shared" si="97"/>
        <v>34.49582202484121</v>
      </c>
    </row>
    <row r="679" spans="2:26">
      <c r="B679" s="52">
        <v>41667</v>
      </c>
      <c r="C679" s="53">
        <v>0.875</v>
      </c>
      <c r="D679" s="97">
        <f t="shared" si="94"/>
        <v>41667.875</v>
      </c>
      <c r="E679" s="29">
        <v>8.8849999999999998</v>
      </c>
      <c r="F679" s="26">
        <f t="shared" si="98"/>
        <v>16.97035</v>
      </c>
      <c r="G679" s="29">
        <v>26.27</v>
      </c>
      <c r="H679" s="26">
        <f t="shared" si="99"/>
        <v>50.175699999999999</v>
      </c>
      <c r="I679" s="29">
        <v>17.385000000000002</v>
      </c>
      <c r="J679" s="26">
        <f t="shared" si="100"/>
        <v>33.205350000000003</v>
      </c>
      <c r="K679" s="18">
        <f t="shared" si="95"/>
        <v>2</v>
      </c>
      <c r="L679" s="106">
        <f t="shared" si="93"/>
        <v>-1.2904720248412076</v>
      </c>
      <c r="M679" s="106">
        <f t="shared" si="96"/>
        <v>34.49582202484121</v>
      </c>
      <c r="N679" s="23"/>
      <c r="X679" s="100">
        <v>200</v>
      </c>
      <c r="Y679" s="100">
        <v>40</v>
      </c>
      <c r="Z679" s="106">
        <f t="shared" si="97"/>
        <v>34.49582202484121</v>
      </c>
    </row>
    <row r="680" spans="2:26">
      <c r="B680" s="52">
        <v>41667</v>
      </c>
      <c r="C680" s="53">
        <v>0.91666666666424135</v>
      </c>
      <c r="D680" s="97">
        <f t="shared" si="94"/>
        <v>41667.916666666664</v>
      </c>
      <c r="E680" s="29">
        <v>9.9550000000000001</v>
      </c>
      <c r="F680" s="26">
        <f t="shared" si="98"/>
        <v>19.014050000000001</v>
      </c>
      <c r="G680" s="29">
        <v>26.572500000000002</v>
      </c>
      <c r="H680" s="26">
        <f t="shared" si="99"/>
        <v>50.753475000000002</v>
      </c>
      <c r="I680" s="29">
        <v>16.6175</v>
      </c>
      <c r="J680" s="26">
        <f t="shared" si="100"/>
        <v>31.739424999999997</v>
      </c>
      <c r="K680" s="18">
        <f t="shared" si="95"/>
        <v>2</v>
      </c>
      <c r="L680" s="106">
        <f t="shared" si="93"/>
        <v>-2.7563970248412133</v>
      </c>
      <c r="M680" s="106">
        <f t="shared" si="96"/>
        <v>34.49582202484121</v>
      </c>
      <c r="N680" s="23"/>
      <c r="X680" s="100">
        <v>200</v>
      </c>
      <c r="Y680" s="100">
        <v>40</v>
      </c>
      <c r="Z680" s="106">
        <f t="shared" si="97"/>
        <v>34.49582202484121</v>
      </c>
    </row>
    <row r="681" spans="2:26">
      <c r="B681" s="52">
        <v>41667</v>
      </c>
      <c r="C681" s="53">
        <v>0.95833333333575865</v>
      </c>
      <c r="D681" s="97">
        <f t="shared" si="94"/>
        <v>41667.958333333336</v>
      </c>
      <c r="E681" s="29">
        <v>8.6150000000000002</v>
      </c>
      <c r="F681" s="26">
        <f t="shared" si="98"/>
        <v>16.454650000000001</v>
      </c>
      <c r="G681" s="29">
        <v>22.2225</v>
      </c>
      <c r="H681" s="26">
        <f t="shared" si="99"/>
        <v>42.444974999999999</v>
      </c>
      <c r="I681" s="29">
        <v>13.605</v>
      </c>
      <c r="J681" s="26">
        <f t="shared" si="100"/>
        <v>25.98555</v>
      </c>
      <c r="K681" s="18">
        <f t="shared" si="95"/>
        <v>2</v>
      </c>
      <c r="L681" s="106">
        <f t="shared" si="93"/>
        <v>-8.5102720248412105</v>
      </c>
      <c r="M681" s="106">
        <f t="shared" si="96"/>
        <v>34.49582202484121</v>
      </c>
      <c r="N681" s="23"/>
      <c r="X681" s="100">
        <v>200</v>
      </c>
      <c r="Y681" s="100">
        <v>40</v>
      </c>
      <c r="Z681" s="106">
        <f t="shared" si="97"/>
        <v>34.49582202484121</v>
      </c>
    </row>
    <row r="682" spans="2:26">
      <c r="B682" s="52">
        <v>41668</v>
      </c>
      <c r="C682" s="53">
        <v>0</v>
      </c>
      <c r="D682" s="97">
        <f t="shared" si="94"/>
        <v>41668</v>
      </c>
      <c r="E682" s="29">
        <v>7.5975000000000001</v>
      </c>
      <c r="F682" s="26">
        <f t="shared" si="98"/>
        <v>14.511225</v>
      </c>
      <c r="G682" s="29">
        <v>18.734999999999999</v>
      </c>
      <c r="H682" s="26">
        <f t="shared" si="99"/>
        <v>35.783849999999994</v>
      </c>
      <c r="I682" s="29">
        <v>11.14</v>
      </c>
      <c r="J682" s="26">
        <f t="shared" si="100"/>
        <v>21.2774</v>
      </c>
      <c r="K682" s="18">
        <f t="shared" si="95"/>
        <v>3</v>
      </c>
      <c r="L682" s="106">
        <f t="shared" si="93"/>
        <v>-13.21842202484121</v>
      </c>
      <c r="M682" s="106">
        <f t="shared" si="96"/>
        <v>34.49582202484121</v>
      </c>
      <c r="N682" s="23"/>
      <c r="X682" s="100">
        <v>200</v>
      </c>
      <c r="Y682" s="100">
        <v>40</v>
      </c>
      <c r="Z682" s="106">
        <f t="shared" si="97"/>
        <v>34.49582202484121</v>
      </c>
    </row>
    <row r="683" spans="2:26">
      <c r="B683" s="52">
        <v>41668</v>
      </c>
      <c r="C683" s="53">
        <v>4.1666666664241347E-2</v>
      </c>
      <c r="D683" s="97">
        <f t="shared" si="94"/>
        <v>41668.041666666664</v>
      </c>
      <c r="E683" s="29">
        <v>8.2774999999999999</v>
      </c>
      <c r="F683" s="26">
        <f t="shared" si="98"/>
        <v>15.810025</v>
      </c>
      <c r="G683" s="29">
        <v>17.625</v>
      </c>
      <c r="H683" s="26">
        <f t="shared" si="99"/>
        <v>33.66375</v>
      </c>
      <c r="I683" s="29">
        <v>9.35</v>
      </c>
      <c r="J683" s="26">
        <f t="shared" si="100"/>
        <v>17.858499999999999</v>
      </c>
      <c r="K683" s="18">
        <f t="shared" si="95"/>
        <v>3</v>
      </c>
      <c r="L683" s="106">
        <f t="shared" si="93"/>
        <v>-16.637322024841211</v>
      </c>
      <c r="M683" s="106">
        <f t="shared" si="96"/>
        <v>34.49582202484121</v>
      </c>
      <c r="N683" s="23"/>
      <c r="X683" s="100">
        <v>200</v>
      </c>
      <c r="Y683" s="100">
        <v>40</v>
      </c>
      <c r="Z683" s="106">
        <f t="shared" si="97"/>
        <v>34.49582202484121</v>
      </c>
    </row>
    <row r="684" spans="2:26">
      <c r="B684" s="52">
        <v>41668</v>
      </c>
      <c r="C684" s="53">
        <v>8.3333333335758653E-2</v>
      </c>
      <c r="D684" s="97">
        <f t="shared" si="94"/>
        <v>41668.083333333336</v>
      </c>
      <c r="E684" s="29">
        <v>5.4550000000000001</v>
      </c>
      <c r="F684" s="26">
        <f t="shared" si="98"/>
        <v>10.41905</v>
      </c>
      <c r="G684" s="29">
        <v>13.86</v>
      </c>
      <c r="H684" s="26">
        <f t="shared" si="99"/>
        <v>26.472599999999996</v>
      </c>
      <c r="I684" s="29">
        <v>8.4049999999999994</v>
      </c>
      <c r="J684" s="26">
        <f t="shared" si="100"/>
        <v>16.053549999999998</v>
      </c>
      <c r="K684" s="18">
        <f t="shared" si="95"/>
        <v>3</v>
      </c>
      <c r="L684" s="106">
        <f t="shared" si="93"/>
        <v>-18.442272024841213</v>
      </c>
      <c r="M684" s="106">
        <f t="shared" si="96"/>
        <v>34.49582202484121</v>
      </c>
      <c r="N684" s="23"/>
      <c r="X684" s="100">
        <v>200</v>
      </c>
      <c r="Y684" s="100">
        <v>40</v>
      </c>
      <c r="Z684" s="106">
        <f t="shared" si="97"/>
        <v>34.49582202484121</v>
      </c>
    </row>
    <row r="685" spans="2:26">
      <c r="B685" s="52">
        <v>41668</v>
      </c>
      <c r="C685" s="53">
        <v>0.125</v>
      </c>
      <c r="D685" s="97">
        <f t="shared" si="94"/>
        <v>41668.125</v>
      </c>
      <c r="E685" s="29">
        <v>5.87</v>
      </c>
      <c r="F685" s="26">
        <f t="shared" si="98"/>
        <v>11.2117</v>
      </c>
      <c r="G685" s="29">
        <v>11.494999999999999</v>
      </c>
      <c r="H685" s="26">
        <f t="shared" si="99"/>
        <v>21.955449999999999</v>
      </c>
      <c r="I685" s="29">
        <v>5.63</v>
      </c>
      <c r="J685" s="26">
        <f t="shared" si="100"/>
        <v>10.753299999999999</v>
      </c>
      <c r="K685" s="18">
        <f t="shared" si="95"/>
        <v>3</v>
      </c>
      <c r="L685" s="106">
        <f t="shared" si="93"/>
        <v>-23.742522024841211</v>
      </c>
      <c r="M685" s="106">
        <f t="shared" si="96"/>
        <v>34.49582202484121</v>
      </c>
      <c r="N685" s="23"/>
      <c r="X685" s="100">
        <v>200</v>
      </c>
      <c r="Y685" s="100">
        <v>40</v>
      </c>
      <c r="Z685" s="106">
        <f t="shared" si="97"/>
        <v>34.49582202484121</v>
      </c>
    </row>
    <row r="686" spans="2:26">
      <c r="B686" s="52">
        <v>41668</v>
      </c>
      <c r="C686" s="53">
        <v>0.16666666666424135</v>
      </c>
      <c r="D686" s="97">
        <f t="shared" si="94"/>
        <v>41668.166666666664</v>
      </c>
      <c r="E686" s="29">
        <v>7.335</v>
      </c>
      <c r="F686" s="26">
        <f t="shared" si="98"/>
        <v>14.00985</v>
      </c>
      <c r="G686" s="29">
        <v>12.595000000000001</v>
      </c>
      <c r="H686" s="26">
        <f t="shared" si="99"/>
        <v>24.056450000000002</v>
      </c>
      <c r="I686" s="29">
        <v>5.26</v>
      </c>
      <c r="J686" s="26">
        <f t="shared" si="100"/>
        <v>10.0466</v>
      </c>
      <c r="K686" s="18">
        <f t="shared" si="95"/>
        <v>3</v>
      </c>
      <c r="L686" s="106">
        <f t="shared" si="93"/>
        <v>-24.449222024841212</v>
      </c>
      <c r="M686" s="106">
        <f t="shared" si="96"/>
        <v>34.49582202484121</v>
      </c>
      <c r="N686" s="23"/>
      <c r="X686" s="100">
        <v>200</v>
      </c>
      <c r="Y686" s="100">
        <v>40</v>
      </c>
      <c r="Z686" s="106">
        <f t="shared" si="97"/>
        <v>34.49582202484121</v>
      </c>
    </row>
    <row r="687" spans="2:26">
      <c r="B687" s="52">
        <v>41668</v>
      </c>
      <c r="C687" s="53">
        <v>0.20833333333575865</v>
      </c>
      <c r="D687" s="97">
        <f t="shared" si="94"/>
        <v>41668.208333333336</v>
      </c>
      <c r="E687" s="29">
        <v>10.952500000000001</v>
      </c>
      <c r="F687" s="26">
        <f t="shared" si="98"/>
        <v>20.919274999999999</v>
      </c>
      <c r="G687" s="29">
        <v>21.7925</v>
      </c>
      <c r="H687" s="26">
        <f t="shared" si="99"/>
        <v>41.623674999999999</v>
      </c>
      <c r="I687" s="29">
        <v>10.84</v>
      </c>
      <c r="J687" s="26">
        <f t="shared" si="100"/>
        <v>20.7044</v>
      </c>
      <c r="K687" s="18">
        <f t="shared" si="95"/>
        <v>3</v>
      </c>
      <c r="L687" s="106">
        <f t="shared" si="93"/>
        <v>-13.791422024841211</v>
      </c>
      <c r="M687" s="106">
        <f t="shared" si="96"/>
        <v>34.49582202484121</v>
      </c>
      <c r="N687" s="23"/>
      <c r="X687" s="100">
        <v>200</v>
      </c>
      <c r="Y687" s="100">
        <v>40</v>
      </c>
      <c r="Z687" s="106">
        <f t="shared" si="97"/>
        <v>34.49582202484121</v>
      </c>
    </row>
    <row r="688" spans="2:26">
      <c r="B688" s="52">
        <v>41668</v>
      </c>
      <c r="C688" s="53">
        <v>0.25</v>
      </c>
      <c r="D688" s="97">
        <f t="shared" si="94"/>
        <v>41668.25</v>
      </c>
      <c r="E688" s="29">
        <v>14.84</v>
      </c>
      <c r="F688" s="26">
        <f t="shared" si="98"/>
        <v>28.3444</v>
      </c>
      <c r="G688" s="29">
        <v>28.41</v>
      </c>
      <c r="H688" s="26">
        <f t="shared" si="99"/>
        <v>54.263100000000001</v>
      </c>
      <c r="I688" s="29">
        <v>13.57</v>
      </c>
      <c r="J688" s="26">
        <f t="shared" si="100"/>
        <v>25.918700000000001</v>
      </c>
      <c r="K688" s="18">
        <f t="shared" si="95"/>
        <v>3</v>
      </c>
      <c r="L688" s="106">
        <f t="shared" si="93"/>
        <v>-8.5771220248412092</v>
      </c>
      <c r="M688" s="106">
        <f t="shared" si="96"/>
        <v>34.49582202484121</v>
      </c>
      <c r="N688" s="23"/>
      <c r="X688" s="100">
        <v>200</v>
      </c>
      <c r="Y688" s="100">
        <v>40</v>
      </c>
      <c r="Z688" s="106">
        <f t="shared" si="97"/>
        <v>34.49582202484121</v>
      </c>
    </row>
    <row r="689" spans="2:26">
      <c r="B689" s="52">
        <v>41668</v>
      </c>
      <c r="C689" s="53">
        <v>0.29166666666424135</v>
      </c>
      <c r="D689" s="97">
        <f t="shared" si="94"/>
        <v>41668.291666666664</v>
      </c>
      <c r="E689" s="29">
        <v>27.9925</v>
      </c>
      <c r="F689" s="26">
        <f t="shared" si="98"/>
        <v>53.465674999999997</v>
      </c>
      <c r="G689" s="29">
        <v>51.534999999999997</v>
      </c>
      <c r="H689" s="26">
        <f t="shared" si="99"/>
        <v>98.431849999999983</v>
      </c>
      <c r="I689" s="29">
        <v>23.54</v>
      </c>
      <c r="J689" s="26">
        <f t="shared" si="100"/>
        <v>44.961399999999998</v>
      </c>
      <c r="K689" s="18">
        <f t="shared" si="95"/>
        <v>3</v>
      </c>
      <c r="L689" s="106">
        <f t="shared" si="93"/>
        <v>10.465577975158787</v>
      </c>
      <c r="M689" s="106">
        <f t="shared" si="96"/>
        <v>34.49582202484121</v>
      </c>
      <c r="N689" s="23"/>
      <c r="X689" s="100">
        <v>200</v>
      </c>
      <c r="Y689" s="100">
        <v>40</v>
      </c>
      <c r="Z689" s="106">
        <f t="shared" si="97"/>
        <v>34.49582202484121</v>
      </c>
    </row>
    <row r="690" spans="2:26">
      <c r="B690" s="52">
        <v>41668</v>
      </c>
      <c r="C690" s="53">
        <v>0.33333333333575865</v>
      </c>
      <c r="D690" s="97">
        <f t="shared" si="94"/>
        <v>41668.333333333336</v>
      </c>
      <c r="E690" s="29">
        <v>32.765000000000001</v>
      </c>
      <c r="F690" s="26">
        <f t="shared" si="98"/>
        <v>62.581150000000001</v>
      </c>
      <c r="G690" s="29">
        <v>59.422499999999999</v>
      </c>
      <c r="H690" s="26">
        <f t="shared" si="99"/>
        <v>113.49697499999999</v>
      </c>
      <c r="I690" s="29">
        <v>26.66</v>
      </c>
      <c r="J690" s="26">
        <f t="shared" si="100"/>
        <v>50.9206</v>
      </c>
      <c r="K690" s="18">
        <f t="shared" si="95"/>
        <v>3</v>
      </c>
      <c r="L690" s="106">
        <f t="shared" si="93"/>
        <v>16.42477797515879</v>
      </c>
      <c r="M690" s="106">
        <f t="shared" si="96"/>
        <v>34.49582202484121</v>
      </c>
      <c r="N690" s="23"/>
      <c r="X690" s="100">
        <v>200</v>
      </c>
      <c r="Y690" s="100">
        <v>40</v>
      </c>
      <c r="Z690" s="106">
        <f t="shared" si="97"/>
        <v>34.49582202484121</v>
      </c>
    </row>
    <row r="691" spans="2:26">
      <c r="B691" s="52">
        <v>41668</v>
      </c>
      <c r="C691" s="53">
        <v>0.375</v>
      </c>
      <c r="D691" s="97">
        <f t="shared" si="94"/>
        <v>41668.375</v>
      </c>
      <c r="E691" s="29">
        <v>24.22</v>
      </c>
      <c r="F691" s="26">
        <f t="shared" si="98"/>
        <v>46.260199999999998</v>
      </c>
      <c r="G691" s="29">
        <v>47.89</v>
      </c>
      <c r="H691" s="26">
        <f t="shared" si="99"/>
        <v>91.469899999999996</v>
      </c>
      <c r="I691" s="29">
        <v>23.675000000000001</v>
      </c>
      <c r="J691" s="26">
        <f t="shared" si="100"/>
        <v>45.219250000000002</v>
      </c>
      <c r="K691" s="18">
        <f t="shared" si="95"/>
        <v>3</v>
      </c>
      <c r="L691" s="106">
        <f t="shared" si="93"/>
        <v>10.723427975158792</v>
      </c>
      <c r="M691" s="106">
        <f t="shared" si="96"/>
        <v>34.49582202484121</v>
      </c>
      <c r="N691" s="23"/>
      <c r="X691" s="100">
        <v>200</v>
      </c>
      <c r="Y691" s="100">
        <v>40</v>
      </c>
      <c r="Z691" s="106">
        <f t="shared" si="97"/>
        <v>34.49582202484121</v>
      </c>
    </row>
    <row r="692" spans="2:26">
      <c r="B692" s="52">
        <v>41668</v>
      </c>
      <c r="C692" s="53">
        <v>0.41666666666424135</v>
      </c>
      <c r="D692" s="97">
        <f t="shared" si="94"/>
        <v>41668.416666666664</v>
      </c>
      <c r="E692" s="29">
        <v>21.984999999999999</v>
      </c>
      <c r="F692" s="26">
        <f t="shared" si="98"/>
        <v>41.991349999999997</v>
      </c>
      <c r="G692" s="29">
        <v>38.524999999999999</v>
      </c>
      <c r="H692" s="26">
        <f t="shared" si="99"/>
        <v>73.58274999999999</v>
      </c>
      <c r="I692" s="29">
        <v>16.54</v>
      </c>
      <c r="J692" s="26">
        <f t="shared" si="100"/>
        <v>31.591399999999997</v>
      </c>
      <c r="K692" s="18">
        <f t="shared" si="95"/>
        <v>3</v>
      </c>
      <c r="L692" s="106">
        <f t="shared" si="93"/>
        <v>-2.9044220248412138</v>
      </c>
      <c r="M692" s="106">
        <f t="shared" si="96"/>
        <v>34.49582202484121</v>
      </c>
      <c r="N692" s="23"/>
      <c r="X692" s="100">
        <v>200</v>
      </c>
      <c r="Y692" s="100">
        <v>40</v>
      </c>
      <c r="Z692" s="106">
        <f t="shared" si="97"/>
        <v>34.49582202484121</v>
      </c>
    </row>
    <row r="693" spans="2:26">
      <c r="B693" s="52">
        <v>41668</v>
      </c>
      <c r="C693" s="53">
        <v>0.45833333333575865</v>
      </c>
      <c r="D693" s="97">
        <f t="shared" si="94"/>
        <v>41668.458333333336</v>
      </c>
      <c r="E693" s="29">
        <v>19.495000000000001</v>
      </c>
      <c r="F693" s="26">
        <f t="shared" si="98"/>
        <v>37.23545</v>
      </c>
      <c r="G693" s="29">
        <v>38.575000000000003</v>
      </c>
      <c r="H693" s="26">
        <f t="shared" si="99"/>
        <v>73.678250000000006</v>
      </c>
      <c r="I693" s="29">
        <v>19.077500000000001</v>
      </c>
      <c r="J693" s="26">
        <f t="shared" si="100"/>
        <v>36.438024999999996</v>
      </c>
      <c r="K693" s="18">
        <f t="shared" si="95"/>
        <v>3</v>
      </c>
      <c r="L693" s="106">
        <f t="shared" si="93"/>
        <v>1.9422029751587857</v>
      </c>
      <c r="M693" s="106">
        <f t="shared" si="96"/>
        <v>34.49582202484121</v>
      </c>
      <c r="N693" s="23"/>
      <c r="X693" s="100">
        <v>200</v>
      </c>
      <c r="Y693" s="100">
        <v>40</v>
      </c>
      <c r="Z693" s="106">
        <f t="shared" si="97"/>
        <v>34.49582202484121</v>
      </c>
    </row>
    <row r="694" spans="2:26">
      <c r="B694" s="52">
        <v>41668</v>
      </c>
      <c r="C694" s="53">
        <v>0.5</v>
      </c>
      <c r="D694" s="97">
        <f t="shared" si="94"/>
        <v>41668.5</v>
      </c>
      <c r="E694" s="29">
        <v>17.52</v>
      </c>
      <c r="F694" s="26">
        <f t="shared" si="98"/>
        <v>33.463200000000001</v>
      </c>
      <c r="G694" s="29">
        <v>32.567500000000003</v>
      </c>
      <c r="H694" s="26">
        <f t="shared" si="99"/>
        <v>62.203925000000005</v>
      </c>
      <c r="I694" s="29">
        <v>15.047499999999999</v>
      </c>
      <c r="J694" s="26">
        <f t="shared" si="100"/>
        <v>28.740724999999998</v>
      </c>
      <c r="K694" s="18">
        <f t="shared" si="95"/>
        <v>3</v>
      </c>
      <c r="L694" s="106">
        <f t="shared" si="93"/>
        <v>-5.7550970248412128</v>
      </c>
      <c r="M694" s="106">
        <f t="shared" si="96"/>
        <v>34.49582202484121</v>
      </c>
      <c r="N694" s="23"/>
      <c r="X694" s="100">
        <v>200</v>
      </c>
      <c r="Y694" s="100">
        <v>40</v>
      </c>
      <c r="Z694" s="106">
        <f t="shared" si="97"/>
        <v>34.49582202484121</v>
      </c>
    </row>
    <row r="695" spans="2:26">
      <c r="B695" s="52">
        <v>41668</v>
      </c>
      <c r="C695" s="53">
        <v>0.54166666666424135</v>
      </c>
      <c r="D695" s="97">
        <f t="shared" si="94"/>
        <v>41668.541666666664</v>
      </c>
      <c r="E695" s="29">
        <v>20.942499999999999</v>
      </c>
      <c r="F695" s="26">
        <f t="shared" si="98"/>
        <v>40.000174999999999</v>
      </c>
      <c r="G695" s="29">
        <v>44.76</v>
      </c>
      <c r="H695" s="26">
        <f t="shared" si="99"/>
        <v>85.491599999999991</v>
      </c>
      <c r="I695" s="29">
        <v>23.82</v>
      </c>
      <c r="J695" s="26">
        <f t="shared" si="100"/>
        <v>45.496200000000002</v>
      </c>
      <c r="K695" s="18">
        <f t="shared" si="95"/>
        <v>3</v>
      </c>
      <c r="L695" s="106">
        <f t="shared" si="93"/>
        <v>11.000377975158791</v>
      </c>
      <c r="M695" s="106">
        <f t="shared" si="96"/>
        <v>34.49582202484121</v>
      </c>
      <c r="N695" s="23"/>
      <c r="X695" s="100">
        <v>200</v>
      </c>
      <c r="Y695" s="100">
        <v>40</v>
      </c>
      <c r="Z695" s="106">
        <f t="shared" si="97"/>
        <v>34.49582202484121</v>
      </c>
    </row>
    <row r="696" spans="2:26">
      <c r="B696" s="52">
        <v>41668</v>
      </c>
      <c r="C696" s="53">
        <v>0.58333333333575865</v>
      </c>
      <c r="D696" s="97">
        <f t="shared" si="94"/>
        <v>41668.583333333336</v>
      </c>
      <c r="E696" s="29">
        <v>23.114999999999998</v>
      </c>
      <c r="F696" s="26">
        <f t="shared" si="98"/>
        <v>44.149649999999994</v>
      </c>
      <c r="G696" s="29">
        <v>44.317500000000003</v>
      </c>
      <c r="H696" s="26">
        <f t="shared" si="99"/>
        <v>84.646425000000008</v>
      </c>
      <c r="I696" s="29">
        <v>21.202500000000001</v>
      </c>
      <c r="J696" s="26">
        <f t="shared" si="100"/>
        <v>40.496775</v>
      </c>
      <c r="K696" s="18">
        <f t="shared" si="95"/>
        <v>3</v>
      </c>
      <c r="L696" s="106">
        <f t="shared" si="93"/>
        <v>6.0009529751587891</v>
      </c>
      <c r="M696" s="106">
        <f t="shared" si="96"/>
        <v>34.49582202484121</v>
      </c>
      <c r="N696" s="23"/>
      <c r="X696" s="100">
        <v>200</v>
      </c>
      <c r="Y696" s="100">
        <v>40</v>
      </c>
      <c r="Z696" s="106">
        <f t="shared" si="97"/>
        <v>34.49582202484121</v>
      </c>
    </row>
    <row r="697" spans="2:26">
      <c r="B697" s="52">
        <v>41668</v>
      </c>
      <c r="C697" s="53">
        <v>0.625</v>
      </c>
      <c r="D697" s="97">
        <f t="shared" si="94"/>
        <v>41668.625</v>
      </c>
      <c r="E697" s="29">
        <v>22.265000000000001</v>
      </c>
      <c r="F697" s="26">
        <f t="shared" si="98"/>
        <v>42.526150000000001</v>
      </c>
      <c r="G697" s="29">
        <v>42.74</v>
      </c>
      <c r="H697" s="26">
        <f t="shared" si="99"/>
        <v>81.633399999999995</v>
      </c>
      <c r="I697" s="29">
        <v>20.477499999999999</v>
      </c>
      <c r="J697" s="26">
        <f t="shared" si="100"/>
        <v>39.112024999999996</v>
      </c>
      <c r="K697" s="18">
        <f t="shared" si="95"/>
        <v>3</v>
      </c>
      <c r="L697" s="106">
        <f t="shared" si="93"/>
        <v>4.6162029751587852</v>
      </c>
      <c r="M697" s="106">
        <f t="shared" si="96"/>
        <v>34.49582202484121</v>
      </c>
      <c r="N697" s="23"/>
      <c r="X697" s="100">
        <v>200</v>
      </c>
      <c r="Y697" s="100">
        <v>40</v>
      </c>
      <c r="Z697" s="106">
        <f t="shared" si="97"/>
        <v>34.49582202484121</v>
      </c>
    </row>
    <row r="698" spans="2:26">
      <c r="B698" s="52">
        <v>41668</v>
      </c>
      <c r="C698" s="53">
        <v>0.66666666666424135</v>
      </c>
      <c r="D698" s="97">
        <f t="shared" si="94"/>
        <v>41668.666666666664</v>
      </c>
      <c r="E698" s="29">
        <v>18.170000000000002</v>
      </c>
      <c r="F698" s="26">
        <f t="shared" si="98"/>
        <v>34.704700000000003</v>
      </c>
      <c r="G698" s="29">
        <v>39.115000000000002</v>
      </c>
      <c r="H698" s="26">
        <f t="shared" si="99"/>
        <v>74.709649999999996</v>
      </c>
      <c r="I698" s="29">
        <v>20.942499999999999</v>
      </c>
      <c r="J698" s="26">
        <f t="shared" si="100"/>
        <v>40.000174999999999</v>
      </c>
      <c r="K698" s="18">
        <f t="shared" si="95"/>
        <v>3</v>
      </c>
      <c r="L698" s="106">
        <f t="shared" si="93"/>
        <v>5.5043529751587883</v>
      </c>
      <c r="M698" s="106">
        <f t="shared" si="96"/>
        <v>34.49582202484121</v>
      </c>
      <c r="N698" s="23"/>
      <c r="X698" s="100">
        <v>200</v>
      </c>
      <c r="Y698" s="100">
        <v>40</v>
      </c>
      <c r="Z698" s="106">
        <f t="shared" si="97"/>
        <v>34.49582202484121</v>
      </c>
    </row>
    <row r="699" spans="2:26">
      <c r="B699" s="52">
        <v>41668</v>
      </c>
      <c r="C699" s="53">
        <v>0.70833333333575865</v>
      </c>
      <c r="D699" s="97">
        <f t="shared" si="94"/>
        <v>41668.708333333336</v>
      </c>
      <c r="E699" s="29">
        <v>20.83</v>
      </c>
      <c r="F699" s="26">
        <f t="shared" si="98"/>
        <v>39.785299999999992</v>
      </c>
      <c r="G699" s="29">
        <v>42.942500000000003</v>
      </c>
      <c r="H699" s="26">
        <f t="shared" si="99"/>
        <v>82.020174999999995</v>
      </c>
      <c r="I699" s="29">
        <v>22.11</v>
      </c>
      <c r="J699" s="26">
        <f t="shared" si="100"/>
        <v>42.2301</v>
      </c>
      <c r="K699" s="18">
        <f t="shared" si="95"/>
        <v>3</v>
      </c>
      <c r="L699" s="106">
        <f t="shared" si="93"/>
        <v>7.7342779751587898</v>
      </c>
      <c r="M699" s="106">
        <f t="shared" si="96"/>
        <v>34.49582202484121</v>
      </c>
      <c r="N699" s="23"/>
      <c r="X699" s="100">
        <v>200</v>
      </c>
      <c r="Y699" s="100">
        <v>40</v>
      </c>
      <c r="Z699" s="106">
        <f t="shared" si="97"/>
        <v>34.49582202484121</v>
      </c>
    </row>
    <row r="700" spans="2:26">
      <c r="B700" s="52">
        <v>41668</v>
      </c>
      <c r="C700" s="53">
        <v>0.75</v>
      </c>
      <c r="D700" s="97">
        <f t="shared" si="94"/>
        <v>41668.75</v>
      </c>
      <c r="E700" s="29">
        <v>18.75</v>
      </c>
      <c r="F700" s="26">
        <f t="shared" si="98"/>
        <v>35.8125</v>
      </c>
      <c r="G700" s="29">
        <v>38.302500000000002</v>
      </c>
      <c r="H700" s="26">
        <f t="shared" si="99"/>
        <v>73.157775000000001</v>
      </c>
      <c r="I700" s="29">
        <v>19.555</v>
      </c>
      <c r="J700" s="26">
        <f t="shared" si="100"/>
        <v>37.350049999999996</v>
      </c>
      <c r="K700" s="18">
        <f t="shared" si="95"/>
        <v>3</v>
      </c>
      <c r="L700" s="106">
        <f t="shared" si="93"/>
        <v>2.8542279751587856</v>
      </c>
      <c r="M700" s="106">
        <f t="shared" si="96"/>
        <v>34.49582202484121</v>
      </c>
      <c r="N700" s="23"/>
      <c r="X700" s="100">
        <v>200</v>
      </c>
      <c r="Y700" s="100">
        <v>40</v>
      </c>
      <c r="Z700" s="106">
        <f t="shared" si="97"/>
        <v>34.49582202484121</v>
      </c>
    </row>
    <row r="701" spans="2:26">
      <c r="B701" s="52">
        <v>41668</v>
      </c>
      <c r="C701" s="53">
        <v>0.79166666666424135</v>
      </c>
      <c r="D701" s="97">
        <f t="shared" si="94"/>
        <v>41668.791666666664</v>
      </c>
      <c r="E701" s="29">
        <v>13.02</v>
      </c>
      <c r="F701" s="26">
        <f t="shared" si="98"/>
        <v>24.868199999999998</v>
      </c>
      <c r="G701" s="29">
        <v>28.107500000000002</v>
      </c>
      <c r="H701" s="26">
        <f t="shared" si="99"/>
        <v>53.685324999999999</v>
      </c>
      <c r="I701" s="29">
        <v>15.085000000000001</v>
      </c>
      <c r="J701" s="26">
        <f t="shared" si="100"/>
        <v>28.812350000000002</v>
      </c>
      <c r="K701" s="18">
        <f t="shared" si="95"/>
        <v>3</v>
      </c>
      <c r="L701" s="106">
        <f t="shared" si="93"/>
        <v>-5.6834720248412083</v>
      </c>
      <c r="M701" s="106">
        <f t="shared" si="96"/>
        <v>34.49582202484121</v>
      </c>
      <c r="N701" s="23"/>
      <c r="X701" s="100">
        <v>200</v>
      </c>
      <c r="Y701" s="100">
        <v>40</v>
      </c>
      <c r="Z701" s="106">
        <f t="shared" si="97"/>
        <v>34.49582202484121</v>
      </c>
    </row>
    <row r="702" spans="2:26">
      <c r="B702" s="52">
        <v>41668</v>
      </c>
      <c r="C702" s="53">
        <v>0.83333333333575865</v>
      </c>
      <c r="D702" s="97">
        <f t="shared" si="94"/>
        <v>41668.833333333336</v>
      </c>
      <c r="E702" s="29">
        <v>12.9</v>
      </c>
      <c r="F702" s="26">
        <f t="shared" si="98"/>
        <v>24.638999999999999</v>
      </c>
      <c r="G702" s="29">
        <v>24.81</v>
      </c>
      <c r="H702" s="26">
        <f t="shared" si="99"/>
        <v>47.387099999999997</v>
      </c>
      <c r="I702" s="29">
        <v>11.91</v>
      </c>
      <c r="J702" s="26">
        <f t="shared" si="100"/>
        <v>22.748100000000001</v>
      </c>
      <c r="K702" s="18">
        <f t="shared" si="95"/>
        <v>3</v>
      </c>
      <c r="L702" s="106">
        <f t="shared" si="93"/>
        <v>-11.74772202484121</v>
      </c>
      <c r="M702" s="106">
        <f t="shared" si="96"/>
        <v>34.49582202484121</v>
      </c>
      <c r="N702" s="23"/>
      <c r="X702" s="100">
        <v>200</v>
      </c>
      <c r="Y702" s="100">
        <v>40</v>
      </c>
      <c r="Z702" s="106">
        <f t="shared" si="97"/>
        <v>34.49582202484121</v>
      </c>
    </row>
    <row r="703" spans="2:26">
      <c r="B703" s="52">
        <v>41668</v>
      </c>
      <c r="C703" s="53">
        <v>0.875</v>
      </c>
      <c r="D703" s="97">
        <f t="shared" si="94"/>
        <v>41668.875</v>
      </c>
      <c r="E703" s="29">
        <v>10.4625</v>
      </c>
      <c r="F703" s="26">
        <f t="shared" si="98"/>
        <v>19.983374999999999</v>
      </c>
      <c r="G703" s="29">
        <v>23.522500000000001</v>
      </c>
      <c r="H703" s="26">
        <f t="shared" si="99"/>
        <v>44.927974999999996</v>
      </c>
      <c r="I703" s="29">
        <v>13.06</v>
      </c>
      <c r="J703" s="26">
        <f t="shared" si="100"/>
        <v>24.944600000000001</v>
      </c>
      <c r="K703" s="18">
        <f t="shared" si="95"/>
        <v>3</v>
      </c>
      <c r="L703" s="106">
        <f t="shared" si="93"/>
        <v>-9.5512220248412092</v>
      </c>
      <c r="M703" s="106">
        <f t="shared" si="96"/>
        <v>34.49582202484121</v>
      </c>
      <c r="N703" s="23"/>
      <c r="X703" s="100">
        <v>200</v>
      </c>
      <c r="Y703" s="100">
        <v>40</v>
      </c>
      <c r="Z703" s="106">
        <f t="shared" si="97"/>
        <v>34.49582202484121</v>
      </c>
    </row>
    <row r="704" spans="2:26">
      <c r="B704" s="52">
        <v>41668</v>
      </c>
      <c r="C704" s="53">
        <v>0.91666666666424135</v>
      </c>
      <c r="D704" s="97">
        <f t="shared" si="94"/>
        <v>41668.916666666664</v>
      </c>
      <c r="E704" s="29">
        <v>8.5525000000000002</v>
      </c>
      <c r="F704" s="26">
        <f t="shared" si="98"/>
        <v>16.335274999999999</v>
      </c>
      <c r="G704" s="29">
        <v>19.8325</v>
      </c>
      <c r="H704" s="26">
        <f t="shared" si="99"/>
        <v>37.880074999999998</v>
      </c>
      <c r="I704" s="29">
        <v>11.2775</v>
      </c>
      <c r="J704" s="26">
        <f t="shared" si="100"/>
        <v>21.540025</v>
      </c>
      <c r="K704" s="18">
        <f t="shared" si="95"/>
        <v>3</v>
      </c>
      <c r="L704" s="106">
        <f t="shared" si="93"/>
        <v>-12.95579702484121</v>
      </c>
      <c r="M704" s="106">
        <f t="shared" si="96"/>
        <v>34.49582202484121</v>
      </c>
      <c r="N704" s="23"/>
      <c r="X704" s="100">
        <v>200</v>
      </c>
      <c r="Y704" s="100">
        <v>40</v>
      </c>
      <c r="Z704" s="106">
        <f t="shared" si="97"/>
        <v>34.49582202484121</v>
      </c>
    </row>
    <row r="705" spans="2:26">
      <c r="B705" s="52">
        <v>41668</v>
      </c>
      <c r="C705" s="53">
        <v>0.95833333333575865</v>
      </c>
      <c r="D705" s="97">
        <f t="shared" si="94"/>
        <v>41668.958333333336</v>
      </c>
      <c r="E705" s="29">
        <v>9.9350000000000005</v>
      </c>
      <c r="F705" s="26">
        <f t="shared" si="98"/>
        <v>18.975850000000001</v>
      </c>
      <c r="G705" s="29">
        <v>20.002500000000001</v>
      </c>
      <c r="H705" s="26">
        <f t="shared" si="99"/>
        <v>38.204774999999998</v>
      </c>
      <c r="I705" s="29">
        <v>10.067500000000001</v>
      </c>
      <c r="J705" s="26">
        <f t="shared" si="100"/>
        <v>19.228925</v>
      </c>
      <c r="K705" s="18">
        <f t="shared" si="95"/>
        <v>3</v>
      </c>
      <c r="L705" s="106">
        <f t="shared" si="93"/>
        <v>-15.26689702484121</v>
      </c>
      <c r="M705" s="106">
        <f t="shared" si="96"/>
        <v>34.49582202484121</v>
      </c>
      <c r="N705" s="23"/>
      <c r="X705" s="100">
        <v>200</v>
      </c>
      <c r="Y705" s="100">
        <v>40</v>
      </c>
      <c r="Z705" s="106">
        <f t="shared" si="97"/>
        <v>34.49582202484121</v>
      </c>
    </row>
    <row r="706" spans="2:26">
      <c r="B706" s="52">
        <v>41669</v>
      </c>
      <c r="C706" s="53">
        <v>0</v>
      </c>
      <c r="D706" s="97">
        <f t="shared" si="94"/>
        <v>41669</v>
      </c>
      <c r="E706" s="29">
        <v>8.5500000000000007</v>
      </c>
      <c r="F706" s="26">
        <f t="shared" si="98"/>
        <v>16.330500000000001</v>
      </c>
      <c r="G706" s="29">
        <v>15.045</v>
      </c>
      <c r="H706" s="26">
        <f t="shared" si="99"/>
        <v>28.735949999999999</v>
      </c>
      <c r="I706" s="29">
        <v>6.4974999999999996</v>
      </c>
      <c r="J706" s="26">
        <f t="shared" si="100"/>
        <v>12.410224999999999</v>
      </c>
      <c r="K706" s="18">
        <f t="shared" si="95"/>
        <v>4</v>
      </c>
      <c r="L706" s="106">
        <f t="shared" si="93"/>
        <v>-22.085597024841213</v>
      </c>
      <c r="M706" s="106">
        <f t="shared" si="96"/>
        <v>34.49582202484121</v>
      </c>
      <c r="N706" s="23"/>
      <c r="X706" s="100">
        <v>200</v>
      </c>
      <c r="Y706" s="100">
        <v>40</v>
      </c>
      <c r="Z706" s="106">
        <f t="shared" si="97"/>
        <v>34.49582202484121</v>
      </c>
    </row>
    <row r="707" spans="2:26">
      <c r="B707" s="52">
        <v>41669</v>
      </c>
      <c r="C707" s="53">
        <v>4.1666666664241347E-2</v>
      </c>
      <c r="D707" s="97">
        <f t="shared" si="94"/>
        <v>41669.041666666664</v>
      </c>
      <c r="E707" s="29">
        <v>6.7750000000000004</v>
      </c>
      <c r="F707" s="26">
        <f t="shared" si="98"/>
        <v>12.940250000000001</v>
      </c>
      <c r="G707" s="29">
        <v>14.87</v>
      </c>
      <c r="H707" s="26">
        <f t="shared" si="99"/>
        <v>28.401699999999998</v>
      </c>
      <c r="I707" s="29">
        <v>8.0975000000000001</v>
      </c>
      <c r="J707" s="26">
        <f t="shared" si="100"/>
        <v>15.466225</v>
      </c>
      <c r="K707" s="18">
        <f t="shared" si="95"/>
        <v>4</v>
      </c>
      <c r="L707" s="106">
        <f t="shared" si="93"/>
        <v>-19.029597024841209</v>
      </c>
      <c r="M707" s="106">
        <f t="shared" si="96"/>
        <v>34.49582202484121</v>
      </c>
      <c r="N707" s="23"/>
      <c r="X707" s="100">
        <v>200</v>
      </c>
      <c r="Y707" s="100">
        <v>40</v>
      </c>
      <c r="Z707" s="106">
        <f t="shared" si="97"/>
        <v>34.49582202484121</v>
      </c>
    </row>
    <row r="708" spans="2:26">
      <c r="B708" s="52">
        <v>41669</v>
      </c>
      <c r="C708" s="53">
        <v>8.3333333335758653E-2</v>
      </c>
      <c r="D708" s="97">
        <f t="shared" si="94"/>
        <v>41669.083333333336</v>
      </c>
      <c r="E708" s="29">
        <v>7.22</v>
      </c>
      <c r="F708" s="26">
        <f t="shared" si="98"/>
        <v>13.790199999999999</v>
      </c>
      <c r="G708" s="29">
        <v>14.115</v>
      </c>
      <c r="H708" s="26">
        <f t="shared" si="99"/>
        <v>26.95965</v>
      </c>
      <c r="I708" s="29">
        <v>6.8949999999999996</v>
      </c>
      <c r="J708" s="26">
        <f t="shared" si="100"/>
        <v>13.169449999999999</v>
      </c>
      <c r="K708" s="18">
        <f t="shared" si="95"/>
        <v>4</v>
      </c>
      <c r="L708" s="106">
        <f t="shared" si="93"/>
        <v>-21.326372024841213</v>
      </c>
      <c r="M708" s="106">
        <f t="shared" si="96"/>
        <v>34.49582202484121</v>
      </c>
      <c r="N708" s="23"/>
      <c r="X708" s="100">
        <v>200</v>
      </c>
      <c r="Y708" s="100">
        <v>40</v>
      </c>
      <c r="Z708" s="106">
        <f t="shared" si="97"/>
        <v>34.49582202484121</v>
      </c>
    </row>
    <row r="709" spans="2:26">
      <c r="B709" s="52">
        <v>41669</v>
      </c>
      <c r="C709" s="53">
        <v>0.125</v>
      </c>
      <c r="D709" s="97">
        <f t="shared" si="94"/>
        <v>41669.125</v>
      </c>
      <c r="E709" s="29">
        <v>6.3525</v>
      </c>
      <c r="F709" s="26">
        <f t="shared" si="98"/>
        <v>12.133274999999999</v>
      </c>
      <c r="G709" s="29">
        <v>12.89</v>
      </c>
      <c r="H709" s="26">
        <f t="shared" si="99"/>
        <v>24.619900000000001</v>
      </c>
      <c r="I709" s="29">
        <v>6.54</v>
      </c>
      <c r="J709" s="26">
        <f t="shared" si="100"/>
        <v>12.491399999999999</v>
      </c>
      <c r="K709" s="18">
        <f t="shared" si="95"/>
        <v>4</v>
      </c>
      <c r="L709" s="106">
        <f t="shared" si="93"/>
        <v>-22.004422024841212</v>
      </c>
      <c r="M709" s="106">
        <f t="shared" si="96"/>
        <v>34.49582202484121</v>
      </c>
      <c r="N709" s="23"/>
      <c r="X709" s="100">
        <v>200</v>
      </c>
      <c r="Y709" s="100">
        <v>40</v>
      </c>
      <c r="Z709" s="106">
        <f t="shared" si="97"/>
        <v>34.49582202484121</v>
      </c>
    </row>
    <row r="710" spans="2:26">
      <c r="B710" s="52">
        <v>41669</v>
      </c>
      <c r="C710" s="53">
        <v>0.16666666666424135</v>
      </c>
      <c r="D710" s="97">
        <f t="shared" si="94"/>
        <v>41669.166666666664</v>
      </c>
      <c r="E710" s="29">
        <v>6.2074999999999996</v>
      </c>
      <c r="F710" s="26">
        <f t="shared" si="98"/>
        <v>11.856324999999998</v>
      </c>
      <c r="G710" s="29">
        <v>13.2875</v>
      </c>
      <c r="H710" s="26">
        <f t="shared" si="99"/>
        <v>25.379124999999998</v>
      </c>
      <c r="I710" s="29">
        <v>7.08</v>
      </c>
      <c r="J710" s="26">
        <f t="shared" si="100"/>
        <v>13.5228</v>
      </c>
      <c r="K710" s="18">
        <f t="shared" si="95"/>
        <v>4</v>
      </c>
      <c r="L710" s="106">
        <f t="shared" si="93"/>
        <v>-20.97302202484121</v>
      </c>
      <c r="M710" s="106">
        <f t="shared" si="96"/>
        <v>34.49582202484121</v>
      </c>
      <c r="N710" s="23"/>
      <c r="X710" s="100">
        <v>200</v>
      </c>
      <c r="Y710" s="100">
        <v>40</v>
      </c>
      <c r="Z710" s="106">
        <f t="shared" si="97"/>
        <v>34.49582202484121</v>
      </c>
    </row>
    <row r="711" spans="2:26">
      <c r="B711" s="52">
        <v>41669</v>
      </c>
      <c r="C711" s="53">
        <v>0.20833333333575865</v>
      </c>
      <c r="D711" s="97">
        <f t="shared" si="94"/>
        <v>41669.208333333336</v>
      </c>
      <c r="E711" s="29">
        <v>10.210000000000001</v>
      </c>
      <c r="F711" s="26">
        <f t="shared" si="98"/>
        <v>19.501100000000001</v>
      </c>
      <c r="G711" s="29">
        <v>22.954999999999998</v>
      </c>
      <c r="H711" s="26">
        <f t="shared" si="99"/>
        <v>43.844049999999996</v>
      </c>
      <c r="I711" s="29">
        <v>12.74</v>
      </c>
      <c r="J711" s="26">
        <f t="shared" si="100"/>
        <v>24.333400000000001</v>
      </c>
      <c r="K711" s="18">
        <f t="shared" si="95"/>
        <v>4</v>
      </c>
      <c r="L711" s="106">
        <f t="shared" si="93"/>
        <v>-10.162422024841209</v>
      </c>
      <c r="M711" s="106">
        <f t="shared" si="96"/>
        <v>34.49582202484121</v>
      </c>
      <c r="N711" s="23"/>
      <c r="X711" s="100">
        <v>200</v>
      </c>
      <c r="Y711" s="100">
        <v>40</v>
      </c>
      <c r="Z711" s="106">
        <f t="shared" si="97"/>
        <v>34.49582202484121</v>
      </c>
    </row>
    <row r="712" spans="2:26">
      <c r="B712" s="52">
        <v>41669</v>
      </c>
      <c r="C712" s="53">
        <v>0.25</v>
      </c>
      <c r="D712" s="97">
        <f t="shared" si="94"/>
        <v>41669.25</v>
      </c>
      <c r="E712" s="29">
        <v>17.4175</v>
      </c>
      <c r="F712" s="26">
        <f t="shared" si="98"/>
        <v>33.267425000000003</v>
      </c>
      <c r="G712" s="29">
        <v>32.357500000000002</v>
      </c>
      <c r="H712" s="26">
        <f t="shared" si="99"/>
        <v>61.802824999999999</v>
      </c>
      <c r="I712" s="29">
        <v>14.94</v>
      </c>
      <c r="J712" s="26">
        <f t="shared" si="100"/>
        <v>28.535399999999999</v>
      </c>
      <c r="K712" s="18">
        <f t="shared" si="95"/>
        <v>4</v>
      </c>
      <c r="L712" s="106">
        <f t="shared" si="93"/>
        <v>-5.9604220248412112</v>
      </c>
      <c r="M712" s="106">
        <f t="shared" si="96"/>
        <v>34.49582202484121</v>
      </c>
      <c r="N712" s="23"/>
      <c r="X712" s="100">
        <v>200</v>
      </c>
      <c r="Y712" s="100">
        <v>40</v>
      </c>
      <c r="Z712" s="106">
        <f t="shared" si="97"/>
        <v>34.49582202484121</v>
      </c>
    </row>
    <row r="713" spans="2:26">
      <c r="B713" s="52">
        <v>41669</v>
      </c>
      <c r="C713" s="53">
        <v>0.29166666666424135</v>
      </c>
      <c r="D713" s="97">
        <f t="shared" si="94"/>
        <v>41669.291666666664</v>
      </c>
      <c r="E713" s="29">
        <v>38.662500000000001</v>
      </c>
      <c r="F713" s="26">
        <f t="shared" si="98"/>
        <v>73.845375000000004</v>
      </c>
      <c r="G713" s="29">
        <v>66.3125</v>
      </c>
      <c r="H713" s="26">
        <f t="shared" si="99"/>
        <v>126.656875</v>
      </c>
      <c r="I713" s="29">
        <v>27.65</v>
      </c>
      <c r="J713" s="26">
        <f t="shared" si="100"/>
        <v>52.811499999999995</v>
      </c>
      <c r="K713" s="18">
        <f t="shared" si="95"/>
        <v>4</v>
      </c>
      <c r="L713" s="106">
        <f t="shared" si="93"/>
        <v>18.315677975158785</v>
      </c>
      <c r="M713" s="106">
        <f t="shared" si="96"/>
        <v>34.49582202484121</v>
      </c>
      <c r="N713" s="23"/>
      <c r="X713" s="100">
        <v>200</v>
      </c>
      <c r="Y713" s="100">
        <v>40</v>
      </c>
      <c r="Z713" s="106">
        <f t="shared" si="97"/>
        <v>34.49582202484121</v>
      </c>
    </row>
    <row r="714" spans="2:26">
      <c r="B714" s="52">
        <v>41669</v>
      </c>
      <c r="C714" s="53">
        <v>0.33333333333575865</v>
      </c>
      <c r="D714" s="97">
        <f t="shared" si="94"/>
        <v>41669.333333333336</v>
      </c>
      <c r="E714" s="29">
        <v>58.802500000000002</v>
      </c>
      <c r="F714" s="26">
        <f t="shared" si="98"/>
        <v>112.312775</v>
      </c>
      <c r="G714" s="29">
        <v>93.724999999999994</v>
      </c>
      <c r="H714" s="26">
        <f t="shared" si="99"/>
        <v>179.01474999999999</v>
      </c>
      <c r="I714" s="29">
        <v>34.922499999999999</v>
      </c>
      <c r="J714" s="26">
        <f t="shared" si="100"/>
        <v>66.70197499999999</v>
      </c>
      <c r="K714" s="18">
        <f t="shared" si="95"/>
        <v>4</v>
      </c>
      <c r="L714" s="106">
        <f t="shared" ref="L714:L777" si="101">IF(J714="",NA(),J714-(AVERAGE($J$10:$J$8769)))</f>
        <v>32.20615297515878</v>
      </c>
      <c r="M714" s="106">
        <f t="shared" si="96"/>
        <v>34.49582202484121</v>
      </c>
      <c r="N714" s="23"/>
      <c r="X714" s="100">
        <v>200</v>
      </c>
      <c r="Y714" s="100">
        <v>40</v>
      </c>
      <c r="Z714" s="106">
        <f t="shared" si="97"/>
        <v>34.49582202484121</v>
      </c>
    </row>
    <row r="715" spans="2:26">
      <c r="B715" s="52">
        <v>41669</v>
      </c>
      <c r="C715" s="53">
        <v>0.375</v>
      </c>
      <c r="D715" s="97">
        <f t="shared" ref="D715:D778" si="102">B715+C715</f>
        <v>41669.375</v>
      </c>
      <c r="E715" s="29">
        <v>47.752499999999998</v>
      </c>
      <c r="F715" s="26">
        <f t="shared" si="98"/>
        <v>91.207274999999996</v>
      </c>
      <c r="G715" s="29">
        <v>81.635000000000005</v>
      </c>
      <c r="H715" s="26">
        <f t="shared" si="99"/>
        <v>155.92285000000001</v>
      </c>
      <c r="I715" s="29">
        <v>33.880000000000003</v>
      </c>
      <c r="J715" s="26">
        <f t="shared" si="100"/>
        <v>64.710800000000006</v>
      </c>
      <c r="K715" s="18">
        <f t="shared" ref="K715:K778" si="103">WEEKDAY(D715,2)</f>
        <v>4</v>
      </c>
      <c r="L715" s="106">
        <f t="shared" si="101"/>
        <v>30.214977975158796</v>
      </c>
      <c r="M715" s="106">
        <f t="shared" ref="M715:M778" si="104">$U$11</f>
        <v>34.49582202484121</v>
      </c>
      <c r="N715" s="23"/>
      <c r="X715" s="100">
        <v>200</v>
      </c>
      <c r="Y715" s="100">
        <v>40</v>
      </c>
      <c r="Z715" s="106">
        <f t="shared" ref="Z715:Z778" si="105">$U$11</f>
        <v>34.49582202484121</v>
      </c>
    </row>
    <row r="716" spans="2:26">
      <c r="B716" s="52">
        <v>41669</v>
      </c>
      <c r="C716" s="53">
        <v>0.41666666666424135</v>
      </c>
      <c r="D716" s="97">
        <f t="shared" si="102"/>
        <v>41669.416666666664</v>
      </c>
      <c r="E716" s="29">
        <v>37.502499999999998</v>
      </c>
      <c r="F716" s="26">
        <f t="shared" si="98"/>
        <v>71.629774999999995</v>
      </c>
      <c r="G716" s="29">
        <v>65.8</v>
      </c>
      <c r="H716" s="26">
        <f t="shared" si="99"/>
        <v>125.67799999999998</v>
      </c>
      <c r="I716" s="29">
        <v>28.295000000000002</v>
      </c>
      <c r="J716" s="26">
        <f t="shared" si="100"/>
        <v>54.04345</v>
      </c>
      <c r="K716" s="18">
        <f t="shared" si="103"/>
        <v>4</v>
      </c>
      <c r="L716" s="106">
        <f t="shared" si="101"/>
        <v>19.54762797515879</v>
      </c>
      <c r="M716" s="106">
        <f t="shared" si="104"/>
        <v>34.49582202484121</v>
      </c>
      <c r="N716" s="23"/>
      <c r="X716" s="100">
        <v>200</v>
      </c>
      <c r="Y716" s="100">
        <v>40</v>
      </c>
      <c r="Z716" s="106">
        <f t="shared" si="105"/>
        <v>34.49582202484121</v>
      </c>
    </row>
    <row r="717" spans="2:26">
      <c r="B717" s="52">
        <v>41669</v>
      </c>
      <c r="C717" s="53">
        <v>0.45833333333575865</v>
      </c>
      <c r="D717" s="97">
        <f t="shared" si="102"/>
        <v>41669.458333333336</v>
      </c>
      <c r="E717" s="29">
        <v>38.1325</v>
      </c>
      <c r="F717" s="26">
        <f t="shared" si="98"/>
        <v>72.833074999999994</v>
      </c>
      <c r="G717" s="29">
        <v>67.892499999999998</v>
      </c>
      <c r="H717" s="26">
        <f t="shared" si="99"/>
        <v>129.67467499999998</v>
      </c>
      <c r="I717" s="29">
        <v>29.762499999999999</v>
      </c>
      <c r="J717" s="26">
        <f t="shared" si="100"/>
        <v>56.846374999999995</v>
      </c>
      <c r="K717" s="18">
        <f t="shared" si="103"/>
        <v>4</v>
      </c>
      <c r="L717" s="106">
        <f t="shared" si="101"/>
        <v>22.350552975158784</v>
      </c>
      <c r="M717" s="106">
        <f t="shared" si="104"/>
        <v>34.49582202484121</v>
      </c>
      <c r="N717" s="23"/>
      <c r="X717" s="100">
        <v>200</v>
      </c>
      <c r="Y717" s="100">
        <v>40</v>
      </c>
      <c r="Z717" s="106">
        <f t="shared" si="105"/>
        <v>34.49582202484121</v>
      </c>
    </row>
    <row r="718" spans="2:26">
      <c r="B718" s="52">
        <v>41669</v>
      </c>
      <c r="C718" s="53">
        <v>0.5</v>
      </c>
      <c r="D718" s="97">
        <f t="shared" si="102"/>
        <v>41669.5</v>
      </c>
      <c r="E718" s="29">
        <v>48.532499999999999</v>
      </c>
      <c r="F718" s="26">
        <f t="shared" si="98"/>
        <v>92.697074999999998</v>
      </c>
      <c r="G718" s="29">
        <v>80.415000000000006</v>
      </c>
      <c r="H718" s="26">
        <f t="shared" si="99"/>
        <v>153.59264999999999</v>
      </c>
      <c r="I718" s="29">
        <v>31.88</v>
      </c>
      <c r="J718" s="26">
        <f t="shared" si="100"/>
        <v>60.890799999999999</v>
      </c>
      <c r="K718" s="18">
        <f t="shared" si="103"/>
        <v>4</v>
      </c>
      <c r="L718" s="106">
        <f t="shared" si="101"/>
        <v>26.394977975158788</v>
      </c>
      <c r="M718" s="106">
        <f t="shared" si="104"/>
        <v>34.49582202484121</v>
      </c>
      <c r="N718" s="23"/>
      <c r="X718" s="100">
        <v>200</v>
      </c>
      <c r="Y718" s="100">
        <v>40</v>
      </c>
      <c r="Z718" s="106">
        <f t="shared" si="105"/>
        <v>34.49582202484121</v>
      </c>
    </row>
    <row r="719" spans="2:26">
      <c r="B719" s="52">
        <v>41669</v>
      </c>
      <c r="C719" s="53">
        <v>0.54166666666424135</v>
      </c>
      <c r="D719" s="97">
        <f t="shared" si="102"/>
        <v>41669.541666666664</v>
      </c>
      <c r="E719" s="29">
        <v>43.282499999999999</v>
      </c>
      <c r="F719" s="26">
        <f t="shared" si="98"/>
        <v>82.669574999999995</v>
      </c>
      <c r="G719" s="29">
        <v>70.457499999999996</v>
      </c>
      <c r="H719" s="26">
        <f t="shared" si="99"/>
        <v>134.573825</v>
      </c>
      <c r="I719" s="29">
        <v>27.175000000000001</v>
      </c>
      <c r="J719" s="26">
        <f t="shared" si="100"/>
        <v>51.904249999999998</v>
      </c>
      <c r="K719" s="18">
        <f t="shared" si="103"/>
        <v>4</v>
      </c>
      <c r="L719" s="106">
        <f t="shared" si="101"/>
        <v>17.408427975158787</v>
      </c>
      <c r="M719" s="106">
        <f t="shared" si="104"/>
        <v>34.49582202484121</v>
      </c>
      <c r="N719" s="23"/>
      <c r="X719" s="100">
        <v>200</v>
      </c>
      <c r="Y719" s="100">
        <v>40</v>
      </c>
      <c r="Z719" s="106">
        <f t="shared" si="105"/>
        <v>34.49582202484121</v>
      </c>
    </row>
    <row r="720" spans="2:26">
      <c r="B720" s="52">
        <v>41669</v>
      </c>
      <c r="C720" s="53">
        <v>0.58333333333575865</v>
      </c>
      <c r="D720" s="97">
        <f t="shared" si="102"/>
        <v>41669.583333333336</v>
      </c>
      <c r="E720" s="29">
        <v>39.137500000000003</v>
      </c>
      <c r="F720" s="26">
        <f t="shared" si="98"/>
        <v>74.752625000000009</v>
      </c>
      <c r="G720" s="29">
        <v>66.069999999999993</v>
      </c>
      <c r="H720" s="26">
        <f t="shared" si="99"/>
        <v>126.19369999999998</v>
      </c>
      <c r="I720" s="29">
        <v>26.932500000000001</v>
      </c>
      <c r="J720" s="26">
        <f t="shared" si="100"/>
        <v>51.441074999999998</v>
      </c>
      <c r="K720" s="18">
        <f t="shared" si="103"/>
        <v>4</v>
      </c>
      <c r="L720" s="106">
        <f t="shared" si="101"/>
        <v>16.945252975158787</v>
      </c>
      <c r="M720" s="106">
        <f t="shared" si="104"/>
        <v>34.49582202484121</v>
      </c>
      <c r="N720" s="23"/>
      <c r="X720" s="100">
        <v>200</v>
      </c>
      <c r="Y720" s="100">
        <v>40</v>
      </c>
      <c r="Z720" s="106">
        <f t="shared" si="105"/>
        <v>34.49582202484121</v>
      </c>
    </row>
    <row r="721" spans="2:26">
      <c r="B721" s="52">
        <v>41669</v>
      </c>
      <c r="C721" s="53">
        <v>0.625</v>
      </c>
      <c r="D721" s="97">
        <f t="shared" si="102"/>
        <v>41669.625</v>
      </c>
      <c r="E721" s="29">
        <v>42.227499999999999</v>
      </c>
      <c r="F721" s="26">
        <f t="shared" si="98"/>
        <v>80.654524999999992</v>
      </c>
      <c r="G721" s="29">
        <v>68.724999999999994</v>
      </c>
      <c r="H721" s="26">
        <f t="shared" si="99"/>
        <v>131.26474999999999</v>
      </c>
      <c r="I721" s="29">
        <v>26.495000000000001</v>
      </c>
      <c r="J721" s="26">
        <f t="shared" si="100"/>
        <v>50.605449999999998</v>
      </c>
      <c r="K721" s="18">
        <f t="shared" si="103"/>
        <v>4</v>
      </c>
      <c r="L721" s="106">
        <f t="shared" si="101"/>
        <v>16.109627975158787</v>
      </c>
      <c r="M721" s="106">
        <f t="shared" si="104"/>
        <v>34.49582202484121</v>
      </c>
      <c r="N721" s="23"/>
      <c r="X721" s="100">
        <v>200</v>
      </c>
      <c r="Y721" s="100">
        <v>40</v>
      </c>
      <c r="Z721" s="106">
        <f t="shared" si="105"/>
        <v>34.49582202484121</v>
      </c>
    </row>
    <row r="722" spans="2:26">
      <c r="B722" s="52">
        <v>41669</v>
      </c>
      <c r="C722" s="53">
        <v>0.66666666666424135</v>
      </c>
      <c r="D722" s="97">
        <f t="shared" si="102"/>
        <v>41669.666666666664</v>
      </c>
      <c r="E722" s="29">
        <v>66.36</v>
      </c>
      <c r="F722" s="26">
        <f t="shared" si="98"/>
        <v>126.74759999999999</v>
      </c>
      <c r="G722" s="29">
        <v>98.364999999999995</v>
      </c>
      <c r="H722" s="26">
        <f t="shared" si="99"/>
        <v>187.87714999999997</v>
      </c>
      <c r="I722" s="29">
        <v>32.005000000000003</v>
      </c>
      <c r="J722" s="26">
        <f t="shared" si="100"/>
        <v>61.129550000000002</v>
      </c>
      <c r="K722" s="18">
        <f t="shared" si="103"/>
        <v>4</v>
      </c>
      <c r="L722" s="106">
        <f t="shared" si="101"/>
        <v>26.633727975158791</v>
      </c>
      <c r="M722" s="106">
        <f t="shared" si="104"/>
        <v>34.49582202484121</v>
      </c>
      <c r="N722" s="23"/>
      <c r="X722" s="100">
        <v>200</v>
      </c>
      <c r="Y722" s="100">
        <v>40</v>
      </c>
      <c r="Z722" s="106">
        <f t="shared" si="105"/>
        <v>34.49582202484121</v>
      </c>
    </row>
    <row r="723" spans="2:26">
      <c r="B723" s="52">
        <v>41669</v>
      </c>
      <c r="C723" s="53">
        <v>0.70833333333575865</v>
      </c>
      <c r="D723" s="97">
        <f t="shared" si="102"/>
        <v>41669.708333333336</v>
      </c>
      <c r="E723" s="29">
        <v>90.204999999999998</v>
      </c>
      <c r="F723" s="26">
        <f t="shared" si="98"/>
        <v>172.29155</v>
      </c>
      <c r="G723" s="29">
        <v>128.77250000000001</v>
      </c>
      <c r="H723" s="26">
        <f t="shared" si="99"/>
        <v>245.95547500000001</v>
      </c>
      <c r="I723" s="29">
        <v>38.567500000000003</v>
      </c>
      <c r="J723" s="26">
        <f t="shared" si="100"/>
        <v>73.663925000000006</v>
      </c>
      <c r="K723" s="18">
        <f t="shared" si="103"/>
        <v>4</v>
      </c>
      <c r="L723" s="106">
        <f t="shared" si="101"/>
        <v>39.168102975158796</v>
      </c>
      <c r="M723" s="106">
        <f t="shared" si="104"/>
        <v>34.49582202484121</v>
      </c>
      <c r="N723" s="23"/>
      <c r="X723" s="100">
        <v>200</v>
      </c>
      <c r="Y723" s="100">
        <v>40</v>
      </c>
      <c r="Z723" s="106">
        <f t="shared" si="105"/>
        <v>34.49582202484121</v>
      </c>
    </row>
    <row r="724" spans="2:26">
      <c r="B724" s="52">
        <v>41669</v>
      </c>
      <c r="C724" s="53">
        <v>0.75</v>
      </c>
      <c r="D724" s="97">
        <f t="shared" si="102"/>
        <v>41669.75</v>
      </c>
      <c r="E724" s="29">
        <v>101.91</v>
      </c>
      <c r="F724" s="26">
        <f t="shared" si="98"/>
        <v>194.6481</v>
      </c>
      <c r="G724" s="29">
        <v>142.9975</v>
      </c>
      <c r="H724" s="26">
        <f t="shared" si="99"/>
        <v>273.125225</v>
      </c>
      <c r="I724" s="29">
        <v>41.09</v>
      </c>
      <c r="J724" s="26">
        <f t="shared" si="100"/>
        <v>78.48190000000001</v>
      </c>
      <c r="K724" s="18">
        <f t="shared" si="103"/>
        <v>4</v>
      </c>
      <c r="L724" s="106">
        <f t="shared" si="101"/>
        <v>43.9860779751588</v>
      </c>
      <c r="M724" s="106">
        <f t="shared" si="104"/>
        <v>34.49582202484121</v>
      </c>
      <c r="N724" s="23"/>
      <c r="X724" s="100">
        <v>200</v>
      </c>
      <c r="Y724" s="100">
        <v>40</v>
      </c>
      <c r="Z724" s="106">
        <f t="shared" si="105"/>
        <v>34.49582202484121</v>
      </c>
    </row>
    <row r="725" spans="2:26">
      <c r="B725" s="52">
        <v>41669</v>
      </c>
      <c r="C725" s="53">
        <v>0.79166666666424135</v>
      </c>
      <c r="D725" s="97">
        <f t="shared" si="102"/>
        <v>41669.791666666664</v>
      </c>
      <c r="E725" s="29">
        <v>39.21</v>
      </c>
      <c r="F725" s="26">
        <f t="shared" si="98"/>
        <v>74.891099999999994</v>
      </c>
      <c r="G725" s="29">
        <v>65.724999999999994</v>
      </c>
      <c r="H725" s="26">
        <f t="shared" si="99"/>
        <v>125.53474999999999</v>
      </c>
      <c r="I725" s="29">
        <v>26.512499999999999</v>
      </c>
      <c r="J725" s="26">
        <f t="shared" si="100"/>
        <v>50.638874999999999</v>
      </c>
      <c r="K725" s="18">
        <f t="shared" si="103"/>
        <v>4</v>
      </c>
      <c r="L725" s="106">
        <f t="shared" si="101"/>
        <v>16.143052975158788</v>
      </c>
      <c r="M725" s="106">
        <f t="shared" si="104"/>
        <v>34.49582202484121</v>
      </c>
      <c r="N725" s="23"/>
      <c r="X725" s="100">
        <v>200</v>
      </c>
      <c r="Y725" s="100">
        <v>40</v>
      </c>
      <c r="Z725" s="106">
        <f t="shared" si="105"/>
        <v>34.49582202484121</v>
      </c>
    </row>
    <row r="726" spans="2:26">
      <c r="B726" s="52">
        <v>41669</v>
      </c>
      <c r="C726" s="53">
        <v>0.83333333333575865</v>
      </c>
      <c r="D726" s="97">
        <f t="shared" si="102"/>
        <v>41669.833333333336</v>
      </c>
      <c r="E726" s="29">
        <v>30.3</v>
      </c>
      <c r="F726" s="26">
        <f t="shared" si="98"/>
        <v>57.872999999999998</v>
      </c>
      <c r="G726" s="29">
        <v>53.844999999999999</v>
      </c>
      <c r="H726" s="26">
        <f t="shared" si="99"/>
        <v>102.84394999999999</v>
      </c>
      <c r="I726" s="29">
        <v>23.545000000000002</v>
      </c>
      <c r="J726" s="26">
        <f t="shared" si="100"/>
        <v>44.970950000000002</v>
      </c>
      <c r="K726" s="18">
        <f t="shared" si="103"/>
        <v>4</v>
      </c>
      <c r="L726" s="106">
        <f t="shared" si="101"/>
        <v>10.475127975158792</v>
      </c>
      <c r="M726" s="106">
        <f t="shared" si="104"/>
        <v>34.49582202484121</v>
      </c>
      <c r="N726" s="23"/>
      <c r="X726" s="100">
        <v>200</v>
      </c>
      <c r="Y726" s="100">
        <v>40</v>
      </c>
      <c r="Z726" s="106">
        <f t="shared" si="105"/>
        <v>34.49582202484121</v>
      </c>
    </row>
    <row r="727" spans="2:26">
      <c r="B727" s="52">
        <v>41669</v>
      </c>
      <c r="C727" s="53">
        <v>0.875</v>
      </c>
      <c r="D727" s="97">
        <f t="shared" si="102"/>
        <v>41669.875</v>
      </c>
      <c r="E727" s="29">
        <v>25.192499999999999</v>
      </c>
      <c r="F727" s="26">
        <f t="shared" si="98"/>
        <v>48.117674999999998</v>
      </c>
      <c r="G727" s="29">
        <v>49.65</v>
      </c>
      <c r="H727" s="26">
        <f t="shared" si="99"/>
        <v>94.831499999999991</v>
      </c>
      <c r="I727" s="29">
        <v>24.46</v>
      </c>
      <c r="J727" s="26">
        <f t="shared" si="100"/>
        <v>46.718600000000002</v>
      </c>
      <c r="K727" s="18">
        <f t="shared" si="103"/>
        <v>4</v>
      </c>
      <c r="L727" s="106">
        <f t="shared" si="101"/>
        <v>12.222777975158792</v>
      </c>
      <c r="M727" s="106">
        <f t="shared" si="104"/>
        <v>34.49582202484121</v>
      </c>
      <c r="N727" s="23"/>
      <c r="X727" s="100">
        <v>200</v>
      </c>
      <c r="Y727" s="100">
        <v>40</v>
      </c>
      <c r="Z727" s="106">
        <f t="shared" si="105"/>
        <v>34.49582202484121</v>
      </c>
    </row>
    <row r="728" spans="2:26">
      <c r="B728" s="52">
        <v>41669</v>
      </c>
      <c r="C728" s="53">
        <v>0.91666666666424135</v>
      </c>
      <c r="D728" s="97">
        <f t="shared" si="102"/>
        <v>41669.916666666664</v>
      </c>
      <c r="E728" s="29">
        <v>25.962499999999999</v>
      </c>
      <c r="F728" s="26">
        <f t="shared" si="98"/>
        <v>49.588374999999992</v>
      </c>
      <c r="G728" s="29">
        <v>49.0625</v>
      </c>
      <c r="H728" s="26">
        <f t="shared" si="99"/>
        <v>93.709374999999994</v>
      </c>
      <c r="I728" s="29">
        <v>23.1</v>
      </c>
      <c r="J728" s="26">
        <f t="shared" si="100"/>
        <v>44.121000000000002</v>
      </c>
      <c r="K728" s="18">
        <f t="shared" si="103"/>
        <v>4</v>
      </c>
      <c r="L728" s="106">
        <f t="shared" si="101"/>
        <v>9.6251779751587918</v>
      </c>
      <c r="M728" s="106">
        <f t="shared" si="104"/>
        <v>34.49582202484121</v>
      </c>
      <c r="N728" s="23"/>
      <c r="X728" s="100">
        <v>200</v>
      </c>
      <c r="Y728" s="100">
        <v>40</v>
      </c>
      <c r="Z728" s="106">
        <f t="shared" si="105"/>
        <v>34.49582202484121</v>
      </c>
    </row>
    <row r="729" spans="2:26">
      <c r="B729" s="52">
        <v>41669</v>
      </c>
      <c r="C729" s="53">
        <v>0.95833333333575865</v>
      </c>
      <c r="D729" s="97">
        <f t="shared" si="102"/>
        <v>41669.958333333336</v>
      </c>
      <c r="E729" s="29">
        <v>17.3475</v>
      </c>
      <c r="F729" s="26">
        <f t="shared" si="98"/>
        <v>33.133724999999998</v>
      </c>
      <c r="G729" s="29">
        <v>38.447499999999998</v>
      </c>
      <c r="H729" s="26">
        <f t="shared" si="99"/>
        <v>73.434724999999986</v>
      </c>
      <c r="I729" s="29">
        <v>21.1</v>
      </c>
      <c r="J729" s="26">
        <f t="shared" si="100"/>
        <v>40.301000000000002</v>
      </c>
      <c r="K729" s="18">
        <f t="shared" si="103"/>
        <v>4</v>
      </c>
      <c r="L729" s="106">
        <f t="shared" si="101"/>
        <v>5.8051779751587915</v>
      </c>
      <c r="M729" s="106">
        <f t="shared" si="104"/>
        <v>34.49582202484121</v>
      </c>
      <c r="N729" s="23"/>
      <c r="X729" s="100">
        <v>200</v>
      </c>
      <c r="Y729" s="100">
        <v>40</v>
      </c>
      <c r="Z729" s="106">
        <f t="shared" si="105"/>
        <v>34.49582202484121</v>
      </c>
    </row>
    <row r="730" spans="2:26">
      <c r="B730" s="52">
        <v>41670</v>
      </c>
      <c r="C730" s="53">
        <v>0</v>
      </c>
      <c r="D730" s="97">
        <f t="shared" si="102"/>
        <v>41670</v>
      </c>
      <c r="E730" s="29">
        <v>9.35</v>
      </c>
      <c r="F730" s="26">
        <f t="shared" si="98"/>
        <v>17.858499999999999</v>
      </c>
      <c r="G730" s="29">
        <v>25.06</v>
      </c>
      <c r="H730" s="26">
        <f t="shared" si="99"/>
        <v>47.864599999999996</v>
      </c>
      <c r="I730" s="29">
        <v>15.7125</v>
      </c>
      <c r="J730" s="26">
        <f t="shared" si="100"/>
        <v>30.010874999999999</v>
      </c>
      <c r="K730" s="18">
        <f t="shared" si="103"/>
        <v>5</v>
      </c>
      <c r="L730" s="106">
        <f t="shared" si="101"/>
        <v>-4.4849470248412118</v>
      </c>
      <c r="M730" s="106">
        <f t="shared" si="104"/>
        <v>34.49582202484121</v>
      </c>
      <c r="N730" s="23"/>
      <c r="X730" s="100">
        <v>200</v>
      </c>
      <c r="Y730" s="100">
        <v>40</v>
      </c>
      <c r="Z730" s="106">
        <f t="shared" si="105"/>
        <v>34.49582202484121</v>
      </c>
    </row>
    <row r="731" spans="2:26">
      <c r="B731" s="52">
        <v>41670</v>
      </c>
      <c r="C731" s="53">
        <v>4.1666666664241347E-2</v>
      </c>
      <c r="D731" s="97">
        <f t="shared" si="102"/>
        <v>41670.041666666664</v>
      </c>
      <c r="E731" s="29">
        <v>15.692500000000001</v>
      </c>
      <c r="F731" s="26">
        <f t="shared" si="98"/>
        <v>29.972674999999999</v>
      </c>
      <c r="G731" s="29">
        <v>34.567500000000003</v>
      </c>
      <c r="H731" s="26">
        <f t="shared" si="99"/>
        <v>66.023925000000006</v>
      </c>
      <c r="I731" s="29">
        <v>18.875</v>
      </c>
      <c r="J731" s="26">
        <f t="shared" si="100"/>
        <v>36.051249999999996</v>
      </c>
      <c r="K731" s="18">
        <f t="shared" si="103"/>
        <v>5</v>
      </c>
      <c r="L731" s="106">
        <f t="shared" si="101"/>
        <v>1.5554279751587856</v>
      </c>
      <c r="M731" s="106">
        <f t="shared" si="104"/>
        <v>34.49582202484121</v>
      </c>
      <c r="N731" s="23"/>
      <c r="X731" s="100">
        <v>200</v>
      </c>
      <c r="Y731" s="100">
        <v>40</v>
      </c>
      <c r="Z731" s="106">
        <f t="shared" si="105"/>
        <v>34.49582202484121</v>
      </c>
    </row>
    <row r="732" spans="2:26">
      <c r="B732" s="52">
        <v>41670</v>
      </c>
      <c r="C732" s="53">
        <v>8.3333333335758653E-2</v>
      </c>
      <c r="D732" s="97">
        <f t="shared" si="102"/>
        <v>41670.083333333336</v>
      </c>
      <c r="E732" s="29">
        <v>10.7675</v>
      </c>
      <c r="F732" s="26">
        <f t="shared" si="98"/>
        <v>20.565925</v>
      </c>
      <c r="G732" s="29">
        <v>30.94</v>
      </c>
      <c r="H732" s="26">
        <f t="shared" si="99"/>
        <v>59.095399999999998</v>
      </c>
      <c r="I732" s="29">
        <v>20.172499999999999</v>
      </c>
      <c r="J732" s="26">
        <f t="shared" si="100"/>
        <v>38.529474999999998</v>
      </c>
      <c r="K732" s="18">
        <f t="shared" si="103"/>
        <v>5</v>
      </c>
      <c r="L732" s="106">
        <f t="shared" si="101"/>
        <v>4.0336529751587875</v>
      </c>
      <c r="M732" s="106">
        <f t="shared" si="104"/>
        <v>34.49582202484121</v>
      </c>
      <c r="N732" s="23"/>
      <c r="X732" s="100">
        <v>200</v>
      </c>
      <c r="Y732" s="100">
        <v>40</v>
      </c>
      <c r="Z732" s="106">
        <f t="shared" si="105"/>
        <v>34.49582202484121</v>
      </c>
    </row>
    <row r="733" spans="2:26">
      <c r="B733" s="52">
        <v>41670</v>
      </c>
      <c r="C733" s="53">
        <v>0.125</v>
      </c>
      <c r="D733" s="97">
        <f t="shared" si="102"/>
        <v>41670.125</v>
      </c>
      <c r="E733" s="29">
        <v>25.204999999999998</v>
      </c>
      <c r="F733" s="26">
        <f t="shared" si="98"/>
        <v>48.141549999999995</v>
      </c>
      <c r="G733" s="29">
        <v>45.94</v>
      </c>
      <c r="H733" s="26">
        <f t="shared" si="99"/>
        <v>87.745399999999989</v>
      </c>
      <c r="I733" s="29">
        <v>20.734999999999999</v>
      </c>
      <c r="J733" s="26">
        <f t="shared" si="100"/>
        <v>39.603849999999994</v>
      </c>
      <c r="K733" s="18">
        <f t="shared" si="103"/>
        <v>5</v>
      </c>
      <c r="L733" s="106">
        <f t="shared" si="101"/>
        <v>5.1080279751587838</v>
      </c>
      <c r="M733" s="106">
        <f t="shared" si="104"/>
        <v>34.49582202484121</v>
      </c>
      <c r="N733" s="23"/>
      <c r="X733" s="100">
        <v>200</v>
      </c>
      <c r="Y733" s="100">
        <v>40</v>
      </c>
      <c r="Z733" s="106">
        <f t="shared" si="105"/>
        <v>34.49582202484121</v>
      </c>
    </row>
    <row r="734" spans="2:26">
      <c r="B734" s="52">
        <v>41670</v>
      </c>
      <c r="C734" s="53">
        <v>0.16666666666424135</v>
      </c>
      <c r="D734" s="97">
        <f t="shared" si="102"/>
        <v>41670.166666666664</v>
      </c>
      <c r="E734" s="29">
        <v>20.245000000000001</v>
      </c>
      <c r="F734" s="26">
        <f t="shared" si="98"/>
        <v>38.667949999999998</v>
      </c>
      <c r="G734" s="29">
        <v>39.685000000000002</v>
      </c>
      <c r="H734" s="26">
        <f t="shared" si="99"/>
        <v>75.798349999999999</v>
      </c>
      <c r="I734" s="29">
        <v>19.440000000000001</v>
      </c>
      <c r="J734" s="26">
        <f t="shared" si="100"/>
        <v>37.130400000000002</v>
      </c>
      <c r="K734" s="18">
        <f t="shared" si="103"/>
        <v>5</v>
      </c>
      <c r="L734" s="106">
        <f t="shared" si="101"/>
        <v>2.6345779751587912</v>
      </c>
      <c r="M734" s="106">
        <f t="shared" si="104"/>
        <v>34.49582202484121</v>
      </c>
      <c r="N734" s="23"/>
      <c r="X734" s="100">
        <v>200</v>
      </c>
      <c r="Y734" s="100">
        <v>40</v>
      </c>
      <c r="Z734" s="106">
        <f t="shared" si="105"/>
        <v>34.49582202484121</v>
      </c>
    </row>
    <row r="735" spans="2:26">
      <c r="B735" s="52">
        <v>41670</v>
      </c>
      <c r="C735" s="53">
        <v>0.20833333333575865</v>
      </c>
      <c r="D735" s="97">
        <f t="shared" si="102"/>
        <v>41670.208333333336</v>
      </c>
      <c r="E735" s="29">
        <v>19.84</v>
      </c>
      <c r="F735" s="26">
        <f t="shared" si="98"/>
        <v>37.894399999999997</v>
      </c>
      <c r="G735" s="29">
        <v>37.9</v>
      </c>
      <c r="H735" s="26">
        <f t="shared" si="99"/>
        <v>72.388999999999996</v>
      </c>
      <c r="I735" s="29">
        <v>18.057500000000001</v>
      </c>
      <c r="J735" s="26">
        <f t="shared" si="100"/>
        <v>34.489825000000003</v>
      </c>
      <c r="K735" s="18">
        <f t="shared" si="103"/>
        <v>5</v>
      </c>
      <c r="L735" s="106">
        <f t="shared" si="101"/>
        <v>-5.9970248412071214E-3</v>
      </c>
      <c r="M735" s="106">
        <f t="shared" si="104"/>
        <v>34.49582202484121</v>
      </c>
      <c r="N735" s="23"/>
      <c r="X735" s="100">
        <v>200</v>
      </c>
      <c r="Y735" s="100">
        <v>40</v>
      </c>
      <c r="Z735" s="106">
        <f t="shared" si="105"/>
        <v>34.49582202484121</v>
      </c>
    </row>
    <row r="736" spans="2:26">
      <c r="B736" s="52">
        <v>41670</v>
      </c>
      <c r="C736" s="53">
        <v>0.25</v>
      </c>
      <c r="D736" s="97">
        <f t="shared" si="102"/>
        <v>41670.25</v>
      </c>
      <c r="E736" s="29">
        <v>20.3</v>
      </c>
      <c r="F736" s="26">
        <f t="shared" si="98"/>
        <v>38.773000000000003</v>
      </c>
      <c r="G736" s="29">
        <v>38.125</v>
      </c>
      <c r="H736" s="26">
        <f t="shared" si="99"/>
        <v>72.818749999999994</v>
      </c>
      <c r="I736" s="29">
        <v>17.822500000000002</v>
      </c>
      <c r="J736" s="26">
        <f t="shared" si="100"/>
        <v>34.040975000000003</v>
      </c>
      <c r="K736" s="18">
        <f t="shared" si="103"/>
        <v>5</v>
      </c>
      <c r="L736" s="106">
        <f t="shared" si="101"/>
        <v>-0.45484702484120731</v>
      </c>
      <c r="M736" s="106">
        <f t="shared" si="104"/>
        <v>34.49582202484121</v>
      </c>
      <c r="N736" s="23"/>
      <c r="X736" s="100">
        <v>200</v>
      </c>
      <c r="Y736" s="100">
        <v>40</v>
      </c>
      <c r="Z736" s="106">
        <f t="shared" si="105"/>
        <v>34.49582202484121</v>
      </c>
    </row>
    <row r="737" spans="2:26">
      <c r="B737" s="52">
        <v>41670</v>
      </c>
      <c r="C737" s="53">
        <v>0.29166666666424135</v>
      </c>
      <c r="D737" s="97">
        <f t="shared" si="102"/>
        <v>41670.291666666664</v>
      </c>
      <c r="E737" s="29">
        <v>43.097499999999997</v>
      </c>
      <c r="F737" s="26">
        <f t="shared" si="98"/>
        <v>82.316224999999989</v>
      </c>
      <c r="G737" s="29">
        <v>68.474999999999994</v>
      </c>
      <c r="H737" s="26">
        <f t="shared" si="99"/>
        <v>130.78724999999997</v>
      </c>
      <c r="I737" s="29">
        <v>25.377500000000001</v>
      </c>
      <c r="J737" s="26">
        <f t="shared" si="100"/>
        <v>48.471024999999997</v>
      </c>
      <c r="K737" s="18">
        <f t="shared" si="103"/>
        <v>5</v>
      </c>
      <c r="L737" s="106">
        <f t="shared" si="101"/>
        <v>13.975202975158787</v>
      </c>
      <c r="M737" s="106">
        <f t="shared" si="104"/>
        <v>34.49582202484121</v>
      </c>
      <c r="N737" s="23"/>
      <c r="X737" s="100">
        <v>200</v>
      </c>
      <c r="Y737" s="100">
        <v>40</v>
      </c>
      <c r="Z737" s="106">
        <f t="shared" si="105"/>
        <v>34.49582202484121</v>
      </c>
    </row>
    <row r="738" spans="2:26">
      <c r="B738" s="52">
        <v>41670</v>
      </c>
      <c r="C738" s="53">
        <v>0.33333333333575865</v>
      </c>
      <c r="D738" s="97">
        <f t="shared" si="102"/>
        <v>41670.333333333336</v>
      </c>
      <c r="E738" s="29">
        <v>69.844999999999999</v>
      </c>
      <c r="F738" s="26">
        <f t="shared" si="98"/>
        <v>133.40394999999998</v>
      </c>
      <c r="G738" s="29">
        <v>109.49250000000001</v>
      </c>
      <c r="H738" s="26">
        <f t="shared" si="99"/>
        <v>209.130675</v>
      </c>
      <c r="I738" s="29">
        <v>39.652500000000003</v>
      </c>
      <c r="J738" s="26">
        <f t="shared" si="100"/>
        <v>75.736275000000006</v>
      </c>
      <c r="K738" s="18">
        <f t="shared" si="103"/>
        <v>5</v>
      </c>
      <c r="L738" s="106">
        <f t="shared" si="101"/>
        <v>41.240452975158796</v>
      </c>
      <c r="M738" s="106">
        <f t="shared" si="104"/>
        <v>34.49582202484121</v>
      </c>
      <c r="N738" s="23"/>
      <c r="X738" s="100">
        <v>200</v>
      </c>
      <c r="Y738" s="100">
        <v>40</v>
      </c>
      <c r="Z738" s="106">
        <f t="shared" si="105"/>
        <v>34.49582202484121</v>
      </c>
    </row>
    <row r="739" spans="2:26">
      <c r="B739" s="52">
        <v>41670</v>
      </c>
      <c r="C739" s="53">
        <v>0.375</v>
      </c>
      <c r="D739" s="97">
        <f t="shared" si="102"/>
        <v>41670.375</v>
      </c>
      <c r="E739" s="29">
        <v>54.234999999999999</v>
      </c>
      <c r="F739" s="26">
        <f t="shared" si="98"/>
        <v>103.58884999999999</v>
      </c>
      <c r="G739" s="29">
        <v>86.09</v>
      </c>
      <c r="H739" s="26">
        <f t="shared" si="99"/>
        <v>164.43190000000001</v>
      </c>
      <c r="I739" s="29">
        <v>31.855</v>
      </c>
      <c r="J739" s="26">
        <f t="shared" si="100"/>
        <v>60.843049999999998</v>
      </c>
      <c r="K739" s="18">
        <f t="shared" si="103"/>
        <v>5</v>
      </c>
      <c r="L739" s="106">
        <f t="shared" si="101"/>
        <v>26.347227975158788</v>
      </c>
      <c r="M739" s="106">
        <f t="shared" si="104"/>
        <v>34.49582202484121</v>
      </c>
      <c r="N739" s="23"/>
      <c r="X739" s="100">
        <v>200</v>
      </c>
      <c r="Y739" s="100">
        <v>40</v>
      </c>
      <c r="Z739" s="106">
        <f t="shared" si="105"/>
        <v>34.49582202484121</v>
      </c>
    </row>
    <row r="740" spans="2:26">
      <c r="B740" s="52">
        <v>41670</v>
      </c>
      <c r="C740" s="53">
        <v>0.41666666666424135</v>
      </c>
      <c r="D740" s="97">
        <f t="shared" si="102"/>
        <v>41670.416666666664</v>
      </c>
      <c r="E740" s="29">
        <v>41.39</v>
      </c>
      <c r="F740" s="26">
        <f t="shared" si="98"/>
        <v>79.054900000000004</v>
      </c>
      <c r="G740" s="29">
        <v>67.672499999999999</v>
      </c>
      <c r="H740" s="26">
        <f t="shared" si="99"/>
        <v>129.25447499999999</v>
      </c>
      <c r="I740" s="29">
        <v>26.285</v>
      </c>
      <c r="J740" s="26">
        <f t="shared" si="100"/>
        <v>50.204349999999998</v>
      </c>
      <c r="K740" s="18">
        <f t="shared" si="103"/>
        <v>5</v>
      </c>
      <c r="L740" s="106">
        <f t="shared" si="101"/>
        <v>15.708527975158788</v>
      </c>
      <c r="M740" s="106">
        <f t="shared" si="104"/>
        <v>34.49582202484121</v>
      </c>
      <c r="N740" s="23"/>
      <c r="X740" s="100">
        <v>200</v>
      </c>
      <c r="Y740" s="100">
        <v>40</v>
      </c>
      <c r="Z740" s="106">
        <f t="shared" si="105"/>
        <v>34.49582202484121</v>
      </c>
    </row>
    <row r="741" spans="2:26">
      <c r="B741" s="52">
        <v>41670</v>
      </c>
      <c r="C741" s="53">
        <v>0.45833333333575865</v>
      </c>
      <c r="D741" s="97">
        <f t="shared" si="102"/>
        <v>41670.458333333336</v>
      </c>
      <c r="E741" s="29">
        <v>31.885000000000002</v>
      </c>
      <c r="F741" s="26">
        <f t="shared" si="98"/>
        <v>60.900350000000003</v>
      </c>
      <c r="G741" s="29">
        <v>54.89</v>
      </c>
      <c r="H741" s="26">
        <f t="shared" si="99"/>
        <v>104.8399</v>
      </c>
      <c r="I741" s="29">
        <v>23.002500000000001</v>
      </c>
      <c r="J741" s="26">
        <f t="shared" si="100"/>
        <v>43.934775000000002</v>
      </c>
      <c r="K741" s="18">
        <f t="shared" si="103"/>
        <v>5</v>
      </c>
      <c r="L741" s="106">
        <f t="shared" si="101"/>
        <v>9.4389529751587915</v>
      </c>
      <c r="M741" s="106">
        <f t="shared" si="104"/>
        <v>34.49582202484121</v>
      </c>
      <c r="N741" s="23"/>
      <c r="X741" s="100">
        <v>200</v>
      </c>
      <c r="Y741" s="100">
        <v>40</v>
      </c>
      <c r="Z741" s="106">
        <f t="shared" si="105"/>
        <v>34.49582202484121</v>
      </c>
    </row>
    <row r="742" spans="2:26">
      <c r="B742" s="52">
        <v>41670</v>
      </c>
      <c r="C742" s="53">
        <v>0.5</v>
      </c>
      <c r="D742" s="97">
        <f t="shared" si="102"/>
        <v>41670.5</v>
      </c>
      <c r="E742" s="29">
        <v>26.13</v>
      </c>
      <c r="F742" s="26">
        <f t="shared" ref="F742:F805" si="106">IF(E742="",NA(),E742*1.91)</f>
        <v>49.908299999999997</v>
      </c>
      <c r="G742" s="29">
        <v>49.765000000000001</v>
      </c>
      <c r="H742" s="26">
        <f t="shared" ref="H742:H805" si="107">IF(G742="",NA(),G742*1.91)</f>
        <v>95.051149999999993</v>
      </c>
      <c r="I742" s="29">
        <v>23.64</v>
      </c>
      <c r="J742" s="26">
        <f t="shared" ref="J742:J805" si="108">IF(I742="",NA(),I742*1.91)</f>
        <v>45.1524</v>
      </c>
      <c r="K742" s="18">
        <f t="shared" si="103"/>
        <v>5</v>
      </c>
      <c r="L742" s="106">
        <f t="shared" si="101"/>
        <v>10.65657797515879</v>
      </c>
      <c r="M742" s="106">
        <f t="shared" si="104"/>
        <v>34.49582202484121</v>
      </c>
      <c r="N742" s="23"/>
      <c r="X742" s="100">
        <v>200</v>
      </c>
      <c r="Y742" s="100">
        <v>40</v>
      </c>
      <c r="Z742" s="106">
        <f t="shared" si="105"/>
        <v>34.49582202484121</v>
      </c>
    </row>
    <row r="743" spans="2:26">
      <c r="B743" s="52">
        <v>41670</v>
      </c>
      <c r="C743" s="53">
        <v>0.54166666666424135</v>
      </c>
      <c r="D743" s="97">
        <f t="shared" si="102"/>
        <v>41670.541666666664</v>
      </c>
      <c r="E743" s="29">
        <v>27.002500000000001</v>
      </c>
      <c r="F743" s="26">
        <f t="shared" si="106"/>
        <v>51.574775000000002</v>
      </c>
      <c r="G743" s="29">
        <v>48.667499999999997</v>
      </c>
      <c r="H743" s="26">
        <f t="shared" si="107"/>
        <v>92.954924999999989</v>
      </c>
      <c r="I743" s="29">
        <v>21.6675</v>
      </c>
      <c r="J743" s="26">
        <f t="shared" si="108"/>
        <v>41.384925000000003</v>
      </c>
      <c r="K743" s="18">
        <f t="shared" si="103"/>
        <v>5</v>
      </c>
      <c r="L743" s="106">
        <f t="shared" si="101"/>
        <v>6.8891029751587922</v>
      </c>
      <c r="M743" s="106">
        <f t="shared" si="104"/>
        <v>34.49582202484121</v>
      </c>
      <c r="N743" s="23"/>
      <c r="X743" s="100">
        <v>200</v>
      </c>
      <c r="Y743" s="100">
        <v>40</v>
      </c>
      <c r="Z743" s="106">
        <f t="shared" si="105"/>
        <v>34.49582202484121</v>
      </c>
    </row>
    <row r="744" spans="2:26">
      <c r="B744" s="52">
        <v>41670</v>
      </c>
      <c r="C744" s="53">
        <v>0.58333333333575865</v>
      </c>
      <c r="D744" s="97">
        <f t="shared" si="102"/>
        <v>41670.583333333336</v>
      </c>
      <c r="E744" s="29">
        <v>20.637499999999999</v>
      </c>
      <c r="F744" s="26">
        <f t="shared" si="106"/>
        <v>39.417624999999994</v>
      </c>
      <c r="G744" s="29">
        <v>38.802500000000002</v>
      </c>
      <c r="H744" s="26">
        <f t="shared" si="107"/>
        <v>74.112774999999999</v>
      </c>
      <c r="I744" s="29">
        <v>18.164999999999999</v>
      </c>
      <c r="J744" s="26">
        <f t="shared" si="108"/>
        <v>34.695149999999998</v>
      </c>
      <c r="K744" s="18">
        <f t="shared" si="103"/>
        <v>5</v>
      </c>
      <c r="L744" s="106">
        <f t="shared" si="101"/>
        <v>0.19932797515878775</v>
      </c>
      <c r="M744" s="106">
        <f t="shared" si="104"/>
        <v>34.49582202484121</v>
      </c>
      <c r="N744" s="23"/>
      <c r="X744" s="100">
        <v>200</v>
      </c>
      <c r="Y744" s="100">
        <v>40</v>
      </c>
      <c r="Z744" s="106">
        <f t="shared" si="105"/>
        <v>34.49582202484121</v>
      </c>
    </row>
    <row r="745" spans="2:26">
      <c r="B745" s="52">
        <v>41670</v>
      </c>
      <c r="C745" s="53">
        <v>0.625</v>
      </c>
      <c r="D745" s="97">
        <f t="shared" si="102"/>
        <v>41670.625</v>
      </c>
      <c r="E745" s="29">
        <v>14.952500000000001</v>
      </c>
      <c r="F745" s="26">
        <f t="shared" si="106"/>
        <v>28.559275</v>
      </c>
      <c r="G745" s="29">
        <v>31.297499999999999</v>
      </c>
      <c r="H745" s="26">
        <f t="shared" si="107"/>
        <v>59.778224999999999</v>
      </c>
      <c r="I745" s="29">
        <v>16.344999999999999</v>
      </c>
      <c r="J745" s="26">
        <f t="shared" si="108"/>
        <v>31.218949999999996</v>
      </c>
      <c r="K745" s="18">
        <f t="shared" si="103"/>
        <v>5</v>
      </c>
      <c r="L745" s="106">
        <f t="shared" si="101"/>
        <v>-3.2768720248412144</v>
      </c>
      <c r="M745" s="106">
        <f t="shared" si="104"/>
        <v>34.49582202484121</v>
      </c>
      <c r="N745" s="23"/>
      <c r="X745" s="100">
        <v>200</v>
      </c>
      <c r="Y745" s="100">
        <v>40</v>
      </c>
      <c r="Z745" s="106">
        <f t="shared" si="105"/>
        <v>34.49582202484121</v>
      </c>
    </row>
    <row r="746" spans="2:26">
      <c r="B746" s="52">
        <v>41670</v>
      </c>
      <c r="C746" s="53">
        <v>0.66666666666424135</v>
      </c>
      <c r="D746" s="97">
        <f t="shared" si="102"/>
        <v>41670.666666666664</v>
      </c>
      <c r="E746" s="29">
        <v>13.9625</v>
      </c>
      <c r="F746" s="26">
        <f t="shared" si="106"/>
        <v>26.668375000000001</v>
      </c>
      <c r="G746" s="29">
        <v>27.664999999999999</v>
      </c>
      <c r="H746" s="26">
        <f t="shared" si="107"/>
        <v>52.840149999999994</v>
      </c>
      <c r="I746" s="29">
        <v>13.705</v>
      </c>
      <c r="J746" s="26">
        <f t="shared" si="108"/>
        <v>26.176549999999999</v>
      </c>
      <c r="K746" s="18">
        <f t="shared" si="103"/>
        <v>5</v>
      </c>
      <c r="L746" s="106">
        <f t="shared" si="101"/>
        <v>-8.3192720248412115</v>
      </c>
      <c r="M746" s="106">
        <f t="shared" si="104"/>
        <v>34.49582202484121</v>
      </c>
      <c r="N746" s="23"/>
      <c r="X746" s="100">
        <v>200</v>
      </c>
      <c r="Y746" s="100">
        <v>40</v>
      </c>
      <c r="Z746" s="106">
        <f t="shared" si="105"/>
        <v>34.49582202484121</v>
      </c>
    </row>
    <row r="747" spans="2:26">
      <c r="B747" s="52">
        <v>41670</v>
      </c>
      <c r="C747" s="53">
        <v>0.70833333333575865</v>
      </c>
      <c r="D747" s="97">
        <f t="shared" si="102"/>
        <v>41670.708333333336</v>
      </c>
      <c r="E747" s="29">
        <v>11.265000000000001</v>
      </c>
      <c r="F747" s="26">
        <f t="shared" si="106"/>
        <v>21.51615</v>
      </c>
      <c r="G747" s="29">
        <v>23.967500000000001</v>
      </c>
      <c r="H747" s="26">
        <f t="shared" si="107"/>
        <v>45.777925000000003</v>
      </c>
      <c r="I747" s="29">
        <v>12.705</v>
      </c>
      <c r="J747" s="26">
        <f t="shared" si="108"/>
        <v>24.266549999999999</v>
      </c>
      <c r="K747" s="18">
        <f t="shared" si="103"/>
        <v>5</v>
      </c>
      <c r="L747" s="106">
        <f t="shared" si="101"/>
        <v>-10.229272024841212</v>
      </c>
      <c r="M747" s="106">
        <f t="shared" si="104"/>
        <v>34.49582202484121</v>
      </c>
      <c r="N747" s="23"/>
      <c r="X747" s="100">
        <v>200</v>
      </c>
      <c r="Y747" s="100">
        <v>40</v>
      </c>
      <c r="Z747" s="106">
        <f t="shared" si="105"/>
        <v>34.49582202484121</v>
      </c>
    </row>
    <row r="748" spans="2:26">
      <c r="B748" s="52">
        <v>41670</v>
      </c>
      <c r="C748" s="53">
        <v>0.75</v>
      </c>
      <c r="D748" s="97">
        <f t="shared" si="102"/>
        <v>41670.75</v>
      </c>
      <c r="E748" s="29">
        <v>10.8225</v>
      </c>
      <c r="F748" s="26">
        <f t="shared" si="106"/>
        <v>20.670974999999999</v>
      </c>
      <c r="G748" s="29">
        <v>21.14</v>
      </c>
      <c r="H748" s="26">
        <f t="shared" si="107"/>
        <v>40.377400000000002</v>
      </c>
      <c r="I748" s="29">
        <v>10.32</v>
      </c>
      <c r="J748" s="26">
        <f t="shared" si="108"/>
        <v>19.711199999999998</v>
      </c>
      <c r="K748" s="18">
        <f t="shared" si="103"/>
        <v>5</v>
      </c>
      <c r="L748" s="106">
        <f t="shared" si="101"/>
        <v>-14.784622024841212</v>
      </c>
      <c r="M748" s="106">
        <f t="shared" si="104"/>
        <v>34.49582202484121</v>
      </c>
      <c r="N748" s="23"/>
      <c r="X748" s="100">
        <v>200</v>
      </c>
      <c r="Y748" s="100">
        <v>40</v>
      </c>
      <c r="Z748" s="106">
        <f t="shared" si="105"/>
        <v>34.49582202484121</v>
      </c>
    </row>
    <row r="749" spans="2:26">
      <c r="B749" s="52">
        <v>41670</v>
      </c>
      <c r="C749" s="53">
        <v>0.79166666666424135</v>
      </c>
      <c r="D749" s="97">
        <f t="shared" si="102"/>
        <v>41670.791666666664</v>
      </c>
      <c r="E749" s="29">
        <v>11.56</v>
      </c>
      <c r="F749" s="26">
        <f t="shared" si="106"/>
        <v>22.079599999999999</v>
      </c>
      <c r="G749" s="29">
        <v>21.475000000000001</v>
      </c>
      <c r="H749" s="26">
        <f t="shared" si="107"/>
        <v>41.017250000000004</v>
      </c>
      <c r="I749" s="29">
        <v>9.9149999999999991</v>
      </c>
      <c r="J749" s="26">
        <f t="shared" si="108"/>
        <v>18.937649999999998</v>
      </c>
      <c r="K749" s="18">
        <f t="shared" si="103"/>
        <v>5</v>
      </c>
      <c r="L749" s="106">
        <f t="shared" si="101"/>
        <v>-15.558172024841213</v>
      </c>
      <c r="M749" s="106">
        <f t="shared" si="104"/>
        <v>34.49582202484121</v>
      </c>
      <c r="N749" s="23"/>
      <c r="X749" s="100">
        <v>200</v>
      </c>
      <c r="Y749" s="100">
        <v>40</v>
      </c>
      <c r="Z749" s="106">
        <f t="shared" si="105"/>
        <v>34.49582202484121</v>
      </c>
    </row>
    <row r="750" spans="2:26">
      <c r="B750" s="52">
        <v>41670</v>
      </c>
      <c r="C750" s="53">
        <v>0.83333333333575865</v>
      </c>
      <c r="D750" s="97">
        <f t="shared" si="102"/>
        <v>41670.833333333336</v>
      </c>
      <c r="E750" s="29">
        <v>9.4700000000000006</v>
      </c>
      <c r="F750" s="26">
        <f t="shared" si="106"/>
        <v>18.087700000000002</v>
      </c>
      <c r="G750" s="29">
        <v>17.48</v>
      </c>
      <c r="H750" s="26">
        <f t="shared" si="107"/>
        <v>33.386800000000001</v>
      </c>
      <c r="I750" s="29">
        <v>8.0075000000000003</v>
      </c>
      <c r="J750" s="26">
        <f t="shared" si="108"/>
        <v>15.294325000000001</v>
      </c>
      <c r="K750" s="18">
        <f t="shared" si="103"/>
        <v>5</v>
      </c>
      <c r="L750" s="106">
        <f t="shared" si="101"/>
        <v>-19.20149702484121</v>
      </c>
      <c r="M750" s="106">
        <f t="shared" si="104"/>
        <v>34.49582202484121</v>
      </c>
      <c r="N750" s="23"/>
      <c r="X750" s="100">
        <v>200</v>
      </c>
      <c r="Y750" s="100">
        <v>40</v>
      </c>
      <c r="Z750" s="106">
        <f t="shared" si="105"/>
        <v>34.49582202484121</v>
      </c>
    </row>
    <row r="751" spans="2:26">
      <c r="B751" s="52">
        <v>41670</v>
      </c>
      <c r="C751" s="53">
        <v>0.875</v>
      </c>
      <c r="D751" s="97">
        <f t="shared" si="102"/>
        <v>41670.875</v>
      </c>
      <c r="E751" s="29">
        <v>9.2850000000000001</v>
      </c>
      <c r="F751" s="26">
        <f t="shared" si="106"/>
        <v>17.734349999999999</v>
      </c>
      <c r="G751" s="29">
        <v>19.425000000000001</v>
      </c>
      <c r="H751" s="26">
        <f t="shared" si="107"/>
        <v>37.101750000000003</v>
      </c>
      <c r="I751" s="29">
        <v>10.1425</v>
      </c>
      <c r="J751" s="26">
        <f t="shared" si="108"/>
        <v>19.372174999999999</v>
      </c>
      <c r="K751" s="18">
        <f t="shared" si="103"/>
        <v>5</v>
      </c>
      <c r="L751" s="106">
        <f t="shared" si="101"/>
        <v>-15.123647024841212</v>
      </c>
      <c r="M751" s="106">
        <f t="shared" si="104"/>
        <v>34.49582202484121</v>
      </c>
      <c r="N751" s="23"/>
      <c r="X751" s="100">
        <v>200</v>
      </c>
      <c r="Y751" s="100">
        <v>40</v>
      </c>
      <c r="Z751" s="106">
        <f t="shared" si="105"/>
        <v>34.49582202484121</v>
      </c>
    </row>
    <row r="752" spans="2:26">
      <c r="B752" s="52">
        <v>41670</v>
      </c>
      <c r="C752" s="53">
        <v>0.91666666666424135</v>
      </c>
      <c r="D752" s="97">
        <f t="shared" si="102"/>
        <v>41670.916666666664</v>
      </c>
      <c r="E752" s="29">
        <v>10.18</v>
      </c>
      <c r="F752" s="26">
        <f t="shared" si="106"/>
        <v>19.4438</v>
      </c>
      <c r="G752" s="29">
        <v>22.425000000000001</v>
      </c>
      <c r="H752" s="26">
        <f t="shared" si="107"/>
        <v>42.83175</v>
      </c>
      <c r="I752" s="29">
        <v>12.2475</v>
      </c>
      <c r="J752" s="26">
        <f t="shared" si="108"/>
        <v>23.392724999999999</v>
      </c>
      <c r="K752" s="18">
        <f t="shared" si="103"/>
        <v>5</v>
      </c>
      <c r="L752" s="106">
        <f t="shared" si="101"/>
        <v>-11.103097024841212</v>
      </c>
      <c r="M752" s="106">
        <f t="shared" si="104"/>
        <v>34.49582202484121</v>
      </c>
      <c r="N752" s="23"/>
      <c r="X752" s="100">
        <v>200</v>
      </c>
      <c r="Y752" s="100">
        <v>40</v>
      </c>
      <c r="Z752" s="106">
        <f t="shared" si="105"/>
        <v>34.49582202484121</v>
      </c>
    </row>
    <row r="753" spans="2:26">
      <c r="B753" s="52">
        <v>41670</v>
      </c>
      <c r="C753" s="53">
        <v>0.95833333333575865</v>
      </c>
      <c r="D753" s="97">
        <f t="shared" si="102"/>
        <v>41670.958333333336</v>
      </c>
      <c r="E753" s="29">
        <v>7.1675000000000004</v>
      </c>
      <c r="F753" s="26">
        <f t="shared" si="106"/>
        <v>13.689925000000001</v>
      </c>
      <c r="G753" s="29">
        <v>16.12</v>
      </c>
      <c r="H753" s="26">
        <f t="shared" si="107"/>
        <v>30.789200000000001</v>
      </c>
      <c r="I753" s="29">
        <v>8.9525000000000006</v>
      </c>
      <c r="J753" s="26">
        <f t="shared" si="108"/>
        <v>17.099274999999999</v>
      </c>
      <c r="K753" s="18">
        <f t="shared" si="103"/>
        <v>5</v>
      </c>
      <c r="L753" s="106">
        <f t="shared" si="101"/>
        <v>-17.396547024841212</v>
      </c>
      <c r="M753" s="106">
        <f t="shared" si="104"/>
        <v>34.49582202484121</v>
      </c>
      <c r="N753" s="23"/>
      <c r="X753" s="100">
        <v>200</v>
      </c>
      <c r="Y753" s="100">
        <v>40</v>
      </c>
      <c r="Z753" s="106">
        <f t="shared" si="105"/>
        <v>34.49582202484121</v>
      </c>
    </row>
    <row r="754" spans="2:26">
      <c r="B754" s="52">
        <v>41671</v>
      </c>
      <c r="C754" s="53">
        <v>0</v>
      </c>
      <c r="D754" s="97">
        <f t="shared" si="102"/>
        <v>41671</v>
      </c>
      <c r="E754" s="29">
        <v>6.9450000000000003</v>
      </c>
      <c r="F754" s="26">
        <f t="shared" si="106"/>
        <v>13.264950000000001</v>
      </c>
      <c r="G754" s="29">
        <v>14.61</v>
      </c>
      <c r="H754" s="26">
        <f t="shared" si="107"/>
        <v>27.905099999999997</v>
      </c>
      <c r="I754" s="29">
        <v>7.665</v>
      </c>
      <c r="J754" s="26">
        <f t="shared" si="108"/>
        <v>14.64015</v>
      </c>
      <c r="K754" s="18">
        <f t="shared" si="103"/>
        <v>6</v>
      </c>
      <c r="L754" s="106">
        <f t="shared" si="101"/>
        <v>-19.855672024841212</v>
      </c>
      <c r="M754" s="106">
        <f t="shared" si="104"/>
        <v>34.49582202484121</v>
      </c>
      <c r="N754" s="23"/>
      <c r="X754" s="100">
        <v>200</v>
      </c>
      <c r="Y754" s="100">
        <v>40</v>
      </c>
      <c r="Z754" s="106">
        <f t="shared" si="105"/>
        <v>34.49582202484121</v>
      </c>
    </row>
    <row r="755" spans="2:26">
      <c r="B755" s="52">
        <v>41671</v>
      </c>
      <c r="C755" s="53">
        <v>4.1666666664241347E-2</v>
      </c>
      <c r="D755" s="97">
        <f t="shared" si="102"/>
        <v>41671.041666666664</v>
      </c>
      <c r="E755" s="29">
        <v>7.04</v>
      </c>
      <c r="F755" s="26">
        <f t="shared" si="106"/>
        <v>13.446399999999999</v>
      </c>
      <c r="G755" s="29">
        <v>13.047499999999999</v>
      </c>
      <c r="H755" s="26">
        <f t="shared" si="107"/>
        <v>24.920724999999997</v>
      </c>
      <c r="I755" s="29">
        <v>6.0049999999999999</v>
      </c>
      <c r="J755" s="26">
        <f t="shared" si="108"/>
        <v>11.46955</v>
      </c>
      <c r="K755" s="18">
        <f t="shared" si="103"/>
        <v>6</v>
      </c>
      <c r="L755" s="106">
        <f t="shared" si="101"/>
        <v>-23.026272024841212</v>
      </c>
      <c r="M755" s="106">
        <f t="shared" si="104"/>
        <v>34.49582202484121</v>
      </c>
      <c r="N755" s="23"/>
      <c r="X755" s="100">
        <v>200</v>
      </c>
      <c r="Y755" s="100">
        <v>40</v>
      </c>
      <c r="Z755" s="106">
        <f t="shared" si="105"/>
        <v>34.49582202484121</v>
      </c>
    </row>
    <row r="756" spans="2:26">
      <c r="B756" s="52">
        <v>41671</v>
      </c>
      <c r="C756" s="53">
        <v>8.3333333335758653E-2</v>
      </c>
      <c r="D756" s="97">
        <f t="shared" si="102"/>
        <v>41671.083333333336</v>
      </c>
      <c r="E756" s="29">
        <v>5.3049999999999997</v>
      </c>
      <c r="F756" s="26">
        <f t="shared" si="106"/>
        <v>10.132549999999998</v>
      </c>
      <c r="G756" s="29">
        <v>9.7375000000000007</v>
      </c>
      <c r="H756" s="26">
        <f t="shared" si="107"/>
        <v>18.598625000000002</v>
      </c>
      <c r="I756" s="29">
        <v>4.4325000000000001</v>
      </c>
      <c r="J756" s="26">
        <f t="shared" si="108"/>
        <v>8.466075</v>
      </c>
      <c r="K756" s="18">
        <f t="shared" si="103"/>
        <v>6</v>
      </c>
      <c r="L756" s="106">
        <f t="shared" si="101"/>
        <v>-26.02974702484121</v>
      </c>
      <c r="M756" s="106">
        <f t="shared" si="104"/>
        <v>34.49582202484121</v>
      </c>
      <c r="N756" s="23"/>
      <c r="X756" s="100">
        <v>200</v>
      </c>
      <c r="Y756" s="100">
        <v>40</v>
      </c>
      <c r="Z756" s="106">
        <f t="shared" si="105"/>
        <v>34.49582202484121</v>
      </c>
    </row>
    <row r="757" spans="2:26">
      <c r="B757" s="52">
        <v>41671</v>
      </c>
      <c r="C757" s="53">
        <v>0.125</v>
      </c>
      <c r="D757" s="97">
        <f t="shared" si="102"/>
        <v>41671.125</v>
      </c>
      <c r="E757" s="29">
        <v>5.9424999999999999</v>
      </c>
      <c r="F757" s="26">
        <f t="shared" si="106"/>
        <v>11.350175</v>
      </c>
      <c r="G757" s="29">
        <v>9.3800000000000008</v>
      </c>
      <c r="H757" s="26">
        <f t="shared" si="107"/>
        <v>17.915800000000001</v>
      </c>
      <c r="I757" s="29">
        <v>3.4350000000000001</v>
      </c>
      <c r="J757" s="26">
        <f t="shared" si="108"/>
        <v>6.5608499999999994</v>
      </c>
      <c r="K757" s="18">
        <f t="shared" si="103"/>
        <v>6</v>
      </c>
      <c r="L757" s="106">
        <f t="shared" si="101"/>
        <v>-27.934972024841212</v>
      </c>
      <c r="M757" s="106">
        <f t="shared" si="104"/>
        <v>34.49582202484121</v>
      </c>
      <c r="N757" s="23"/>
      <c r="X757" s="100">
        <v>200</v>
      </c>
      <c r="Y757" s="100">
        <v>40</v>
      </c>
      <c r="Z757" s="106">
        <f t="shared" si="105"/>
        <v>34.49582202484121</v>
      </c>
    </row>
    <row r="758" spans="2:26">
      <c r="B758" s="52">
        <v>41671</v>
      </c>
      <c r="C758" s="53">
        <v>0.16666666666424135</v>
      </c>
      <c r="D758" s="97">
        <f t="shared" si="102"/>
        <v>41671.166666666664</v>
      </c>
      <c r="E758" s="29">
        <v>5.3125</v>
      </c>
      <c r="F758" s="26">
        <f t="shared" si="106"/>
        <v>10.146875</v>
      </c>
      <c r="G758" s="29">
        <v>9.8350000000000009</v>
      </c>
      <c r="H758" s="26">
        <f t="shared" si="107"/>
        <v>18.784850000000002</v>
      </c>
      <c r="I758" s="29">
        <v>4.5225</v>
      </c>
      <c r="J758" s="26">
        <f t="shared" si="108"/>
        <v>8.6379749999999991</v>
      </c>
      <c r="K758" s="18">
        <f t="shared" si="103"/>
        <v>6</v>
      </c>
      <c r="L758" s="106">
        <f t="shared" si="101"/>
        <v>-25.857847024841213</v>
      </c>
      <c r="M758" s="106">
        <f t="shared" si="104"/>
        <v>34.49582202484121</v>
      </c>
      <c r="N758" s="23"/>
      <c r="X758" s="100">
        <v>200</v>
      </c>
      <c r="Y758" s="100">
        <v>40</v>
      </c>
      <c r="Z758" s="106">
        <f t="shared" si="105"/>
        <v>34.49582202484121</v>
      </c>
    </row>
    <row r="759" spans="2:26">
      <c r="B759" s="52">
        <v>41671</v>
      </c>
      <c r="C759" s="53">
        <v>0.20833333333575865</v>
      </c>
      <c r="D759" s="97">
        <f t="shared" si="102"/>
        <v>41671.208333333336</v>
      </c>
      <c r="E759" s="29">
        <v>10.06</v>
      </c>
      <c r="F759" s="26">
        <f t="shared" si="106"/>
        <v>19.214600000000001</v>
      </c>
      <c r="G759" s="29">
        <v>17.732500000000002</v>
      </c>
      <c r="H759" s="26">
        <f t="shared" si="107"/>
        <v>33.869075000000002</v>
      </c>
      <c r="I759" s="29">
        <v>7.6749999999999998</v>
      </c>
      <c r="J759" s="26">
        <f t="shared" si="108"/>
        <v>14.659249999999998</v>
      </c>
      <c r="K759" s="18">
        <f t="shared" si="103"/>
        <v>6</v>
      </c>
      <c r="L759" s="106">
        <f t="shared" si="101"/>
        <v>-19.83657202484121</v>
      </c>
      <c r="M759" s="106">
        <f t="shared" si="104"/>
        <v>34.49582202484121</v>
      </c>
      <c r="N759" s="23"/>
      <c r="X759" s="100">
        <v>200</v>
      </c>
      <c r="Y759" s="100">
        <v>40</v>
      </c>
      <c r="Z759" s="106">
        <f t="shared" si="105"/>
        <v>34.49582202484121</v>
      </c>
    </row>
    <row r="760" spans="2:26">
      <c r="B760" s="52">
        <v>41671</v>
      </c>
      <c r="C760" s="53">
        <v>0.25</v>
      </c>
      <c r="D760" s="97">
        <f t="shared" si="102"/>
        <v>41671.25</v>
      </c>
      <c r="E760" s="29">
        <v>14.85</v>
      </c>
      <c r="F760" s="26">
        <f t="shared" si="106"/>
        <v>28.363499999999998</v>
      </c>
      <c r="G760" s="29">
        <v>28.377500000000001</v>
      </c>
      <c r="H760" s="26">
        <f t="shared" si="107"/>
        <v>54.201025000000001</v>
      </c>
      <c r="I760" s="29">
        <v>13.53</v>
      </c>
      <c r="J760" s="26">
        <f t="shared" si="108"/>
        <v>25.842299999999998</v>
      </c>
      <c r="K760" s="18">
        <f t="shared" si="103"/>
        <v>6</v>
      </c>
      <c r="L760" s="106">
        <f t="shared" si="101"/>
        <v>-8.6535220248412124</v>
      </c>
      <c r="M760" s="106">
        <f t="shared" si="104"/>
        <v>34.49582202484121</v>
      </c>
      <c r="N760" s="23"/>
      <c r="X760" s="100">
        <v>200</v>
      </c>
      <c r="Y760" s="100">
        <v>40</v>
      </c>
      <c r="Z760" s="106">
        <f t="shared" si="105"/>
        <v>34.49582202484121</v>
      </c>
    </row>
    <row r="761" spans="2:26">
      <c r="B761" s="52">
        <v>41671</v>
      </c>
      <c r="C761" s="53">
        <v>0.29166666666424135</v>
      </c>
      <c r="D761" s="97">
        <f t="shared" si="102"/>
        <v>41671.291666666664</v>
      </c>
      <c r="E761" s="29">
        <v>16.557500000000001</v>
      </c>
      <c r="F761" s="26">
        <f t="shared" si="106"/>
        <v>31.624825000000001</v>
      </c>
      <c r="G761" s="29">
        <v>33.912500000000001</v>
      </c>
      <c r="H761" s="26">
        <f t="shared" si="107"/>
        <v>64.772874999999999</v>
      </c>
      <c r="I761" s="29">
        <v>17.357500000000002</v>
      </c>
      <c r="J761" s="26">
        <f t="shared" si="108"/>
        <v>33.152825</v>
      </c>
      <c r="K761" s="18">
        <f t="shared" si="103"/>
        <v>6</v>
      </c>
      <c r="L761" s="106">
        <f t="shared" si="101"/>
        <v>-1.3429970248412104</v>
      </c>
      <c r="M761" s="106">
        <f t="shared" si="104"/>
        <v>34.49582202484121</v>
      </c>
      <c r="N761" s="23"/>
      <c r="X761" s="100">
        <v>200</v>
      </c>
      <c r="Y761" s="100">
        <v>40</v>
      </c>
      <c r="Z761" s="106">
        <f t="shared" si="105"/>
        <v>34.49582202484121</v>
      </c>
    </row>
    <row r="762" spans="2:26">
      <c r="B762" s="52">
        <v>41671</v>
      </c>
      <c r="C762" s="53">
        <v>0.33333333333575865</v>
      </c>
      <c r="D762" s="97">
        <f t="shared" si="102"/>
        <v>41671.333333333336</v>
      </c>
      <c r="E762" s="29">
        <v>15.6175</v>
      </c>
      <c r="F762" s="26">
        <f t="shared" si="106"/>
        <v>29.829424999999997</v>
      </c>
      <c r="G762" s="29">
        <v>29.357500000000002</v>
      </c>
      <c r="H762" s="26">
        <f t="shared" si="107"/>
        <v>56.072825000000002</v>
      </c>
      <c r="I762" s="29">
        <v>13.7425</v>
      </c>
      <c r="J762" s="26">
        <f t="shared" si="108"/>
        <v>26.248175</v>
      </c>
      <c r="K762" s="18">
        <f t="shared" si="103"/>
        <v>6</v>
      </c>
      <c r="L762" s="106">
        <f t="shared" si="101"/>
        <v>-8.2476470248412106</v>
      </c>
      <c r="M762" s="106">
        <f t="shared" si="104"/>
        <v>34.49582202484121</v>
      </c>
      <c r="N762" s="23"/>
      <c r="X762" s="100">
        <v>200</v>
      </c>
      <c r="Y762" s="100">
        <v>40</v>
      </c>
      <c r="Z762" s="106">
        <f t="shared" si="105"/>
        <v>34.49582202484121</v>
      </c>
    </row>
    <row r="763" spans="2:26">
      <c r="B763" s="52">
        <v>41671</v>
      </c>
      <c r="C763" s="53">
        <v>0.375</v>
      </c>
      <c r="D763" s="97">
        <f t="shared" si="102"/>
        <v>41671.375</v>
      </c>
      <c r="E763" s="29">
        <v>15.97</v>
      </c>
      <c r="F763" s="26">
        <f t="shared" si="106"/>
        <v>30.502700000000001</v>
      </c>
      <c r="G763" s="29">
        <v>30.037500000000001</v>
      </c>
      <c r="H763" s="26">
        <f t="shared" si="107"/>
        <v>57.371625000000002</v>
      </c>
      <c r="I763" s="29">
        <v>14.065</v>
      </c>
      <c r="J763" s="26">
        <f t="shared" si="108"/>
        <v>26.864149999999999</v>
      </c>
      <c r="K763" s="18">
        <f t="shared" si="103"/>
        <v>6</v>
      </c>
      <c r="L763" s="106">
        <f t="shared" si="101"/>
        <v>-7.6316720248412118</v>
      </c>
      <c r="M763" s="106">
        <f t="shared" si="104"/>
        <v>34.49582202484121</v>
      </c>
      <c r="N763" s="23"/>
      <c r="X763" s="100">
        <v>200</v>
      </c>
      <c r="Y763" s="100">
        <v>40</v>
      </c>
      <c r="Z763" s="106">
        <f t="shared" si="105"/>
        <v>34.49582202484121</v>
      </c>
    </row>
    <row r="764" spans="2:26">
      <c r="B764" s="52">
        <v>41671</v>
      </c>
      <c r="C764" s="53">
        <v>0.41666666666424135</v>
      </c>
      <c r="D764" s="97">
        <f t="shared" si="102"/>
        <v>41671.416666666664</v>
      </c>
      <c r="E764" s="29">
        <v>13.9175</v>
      </c>
      <c r="F764" s="26">
        <f t="shared" si="106"/>
        <v>26.582425000000001</v>
      </c>
      <c r="G764" s="29">
        <v>26.897500000000001</v>
      </c>
      <c r="H764" s="26">
        <f t="shared" si="107"/>
        <v>51.374225000000003</v>
      </c>
      <c r="I764" s="29">
        <v>12.98</v>
      </c>
      <c r="J764" s="26">
        <f t="shared" si="108"/>
        <v>24.791799999999999</v>
      </c>
      <c r="K764" s="18">
        <f t="shared" si="103"/>
        <v>6</v>
      </c>
      <c r="L764" s="106">
        <f t="shared" si="101"/>
        <v>-9.7040220248412119</v>
      </c>
      <c r="M764" s="106">
        <f t="shared" si="104"/>
        <v>34.49582202484121</v>
      </c>
      <c r="N764" s="23"/>
      <c r="X764" s="100">
        <v>200</v>
      </c>
      <c r="Y764" s="100">
        <v>40</v>
      </c>
      <c r="Z764" s="106">
        <f t="shared" si="105"/>
        <v>34.49582202484121</v>
      </c>
    </row>
    <row r="765" spans="2:26">
      <c r="B765" s="52">
        <v>41671</v>
      </c>
      <c r="C765" s="53">
        <v>0.45833333333575865</v>
      </c>
      <c r="D765" s="97">
        <f t="shared" si="102"/>
        <v>41671.458333333336</v>
      </c>
      <c r="E765" s="29">
        <v>12.305</v>
      </c>
      <c r="F765" s="26">
        <f t="shared" si="106"/>
        <v>23.502549999999999</v>
      </c>
      <c r="G765" s="29">
        <v>22.22</v>
      </c>
      <c r="H765" s="26">
        <f t="shared" si="107"/>
        <v>42.440199999999997</v>
      </c>
      <c r="I765" s="29">
        <v>9.9149999999999991</v>
      </c>
      <c r="J765" s="26">
        <f t="shared" si="108"/>
        <v>18.937649999999998</v>
      </c>
      <c r="K765" s="18">
        <f t="shared" si="103"/>
        <v>6</v>
      </c>
      <c r="L765" s="106">
        <f t="shared" si="101"/>
        <v>-15.558172024841213</v>
      </c>
      <c r="M765" s="106">
        <f t="shared" si="104"/>
        <v>34.49582202484121</v>
      </c>
      <c r="N765" s="23"/>
      <c r="X765" s="100">
        <v>200</v>
      </c>
      <c r="Y765" s="100">
        <v>40</v>
      </c>
      <c r="Z765" s="106">
        <f t="shared" si="105"/>
        <v>34.49582202484121</v>
      </c>
    </row>
    <row r="766" spans="2:26">
      <c r="B766" s="52">
        <v>41671</v>
      </c>
      <c r="C766" s="53">
        <v>0.5</v>
      </c>
      <c r="D766" s="97">
        <f t="shared" si="102"/>
        <v>41671.5</v>
      </c>
      <c r="E766" s="29">
        <v>12.477499999999999</v>
      </c>
      <c r="F766" s="26">
        <f t="shared" si="106"/>
        <v>23.832024999999998</v>
      </c>
      <c r="G766" s="29">
        <v>22.112500000000001</v>
      </c>
      <c r="H766" s="26">
        <f t="shared" si="107"/>
        <v>42.234875000000002</v>
      </c>
      <c r="I766" s="29">
        <v>9.64</v>
      </c>
      <c r="J766" s="26">
        <f t="shared" si="108"/>
        <v>18.412400000000002</v>
      </c>
      <c r="K766" s="18">
        <f t="shared" si="103"/>
        <v>6</v>
      </c>
      <c r="L766" s="106">
        <f t="shared" si="101"/>
        <v>-16.083422024841209</v>
      </c>
      <c r="M766" s="106">
        <f t="shared" si="104"/>
        <v>34.49582202484121</v>
      </c>
      <c r="N766" s="23"/>
      <c r="X766" s="100">
        <v>200</v>
      </c>
      <c r="Y766" s="100">
        <v>40</v>
      </c>
      <c r="Z766" s="106">
        <f t="shared" si="105"/>
        <v>34.49582202484121</v>
      </c>
    </row>
    <row r="767" spans="2:26">
      <c r="B767" s="52">
        <v>41671</v>
      </c>
      <c r="C767" s="53">
        <v>0.54166666666424135</v>
      </c>
      <c r="D767" s="97">
        <f t="shared" si="102"/>
        <v>41671.541666666664</v>
      </c>
      <c r="E767" s="29">
        <v>12.5275</v>
      </c>
      <c r="F767" s="26">
        <f t="shared" si="106"/>
        <v>23.927524999999999</v>
      </c>
      <c r="G767" s="29">
        <v>21.047499999999999</v>
      </c>
      <c r="H767" s="26">
        <f t="shared" si="107"/>
        <v>40.200724999999998</v>
      </c>
      <c r="I767" s="29">
        <v>8.5225000000000009</v>
      </c>
      <c r="J767" s="26">
        <f t="shared" si="108"/>
        <v>16.277975000000001</v>
      </c>
      <c r="K767" s="18">
        <f t="shared" si="103"/>
        <v>6</v>
      </c>
      <c r="L767" s="106">
        <f t="shared" si="101"/>
        <v>-18.217847024841209</v>
      </c>
      <c r="M767" s="106">
        <f t="shared" si="104"/>
        <v>34.49582202484121</v>
      </c>
      <c r="N767" s="23"/>
      <c r="X767" s="100">
        <v>200</v>
      </c>
      <c r="Y767" s="100">
        <v>40</v>
      </c>
      <c r="Z767" s="106">
        <f t="shared" si="105"/>
        <v>34.49582202484121</v>
      </c>
    </row>
    <row r="768" spans="2:26">
      <c r="B768" s="52">
        <v>41671</v>
      </c>
      <c r="C768" s="53">
        <v>0.58333333333575865</v>
      </c>
      <c r="D768" s="97">
        <f t="shared" si="102"/>
        <v>41671.583333333336</v>
      </c>
      <c r="E768" s="29">
        <v>13.33</v>
      </c>
      <c r="F768" s="26">
        <f t="shared" si="106"/>
        <v>25.4603</v>
      </c>
      <c r="G768" s="29">
        <v>20.864999999999998</v>
      </c>
      <c r="H768" s="26">
        <f t="shared" si="107"/>
        <v>39.852149999999995</v>
      </c>
      <c r="I768" s="29">
        <v>7.5324999999999998</v>
      </c>
      <c r="J768" s="26">
        <f t="shared" si="108"/>
        <v>14.387074999999999</v>
      </c>
      <c r="K768" s="18">
        <f t="shared" si="103"/>
        <v>6</v>
      </c>
      <c r="L768" s="106">
        <f t="shared" si="101"/>
        <v>-20.108747024841211</v>
      </c>
      <c r="M768" s="106">
        <f t="shared" si="104"/>
        <v>34.49582202484121</v>
      </c>
      <c r="N768" s="23"/>
      <c r="X768" s="100">
        <v>200</v>
      </c>
      <c r="Y768" s="100">
        <v>40</v>
      </c>
      <c r="Z768" s="106">
        <f t="shared" si="105"/>
        <v>34.49582202484121</v>
      </c>
    </row>
    <row r="769" spans="2:26">
      <c r="B769" s="52">
        <v>41671</v>
      </c>
      <c r="C769" s="53">
        <v>0.625</v>
      </c>
      <c r="D769" s="97">
        <f t="shared" si="102"/>
        <v>41671.625</v>
      </c>
      <c r="E769" s="29">
        <v>11.057499999999999</v>
      </c>
      <c r="F769" s="26"/>
      <c r="G769" s="29">
        <v>18.9375</v>
      </c>
      <c r="H769" s="26"/>
      <c r="I769" s="29">
        <v>7.88</v>
      </c>
      <c r="J769" s="26"/>
      <c r="K769" s="18">
        <f t="shared" si="103"/>
        <v>6</v>
      </c>
      <c r="L769" s="106" t="e">
        <f t="shared" si="101"/>
        <v>#N/A</v>
      </c>
      <c r="M769" s="106">
        <f t="shared" si="104"/>
        <v>34.49582202484121</v>
      </c>
      <c r="N769" s="57" t="s">
        <v>21</v>
      </c>
      <c r="X769" s="100">
        <v>200</v>
      </c>
      <c r="Y769" s="100">
        <v>40</v>
      </c>
      <c r="Z769" s="106">
        <f t="shared" si="105"/>
        <v>34.49582202484121</v>
      </c>
    </row>
    <row r="770" spans="2:26">
      <c r="B770" s="52">
        <v>41671</v>
      </c>
      <c r="C770" s="53">
        <v>0.66666666666424135</v>
      </c>
      <c r="D770" s="97">
        <f t="shared" si="102"/>
        <v>41671.666666666664</v>
      </c>
      <c r="E770" s="29">
        <v>8.3725000000000005</v>
      </c>
      <c r="F770" s="26">
        <f t="shared" si="106"/>
        <v>15.991474999999999</v>
      </c>
      <c r="G770" s="29">
        <v>15.685</v>
      </c>
      <c r="H770" s="26">
        <f t="shared" si="107"/>
        <v>29.958349999999999</v>
      </c>
      <c r="I770" s="29">
        <v>7.3125</v>
      </c>
      <c r="J770" s="26">
        <f t="shared" si="108"/>
        <v>13.966875</v>
      </c>
      <c r="K770" s="18">
        <f t="shared" si="103"/>
        <v>6</v>
      </c>
      <c r="L770" s="106">
        <f t="shared" si="101"/>
        <v>-20.528947024841209</v>
      </c>
      <c r="M770" s="106">
        <f t="shared" si="104"/>
        <v>34.49582202484121</v>
      </c>
      <c r="N770" s="23"/>
      <c r="X770" s="100">
        <v>200</v>
      </c>
      <c r="Y770" s="100">
        <v>40</v>
      </c>
      <c r="Z770" s="106">
        <f t="shared" si="105"/>
        <v>34.49582202484121</v>
      </c>
    </row>
    <row r="771" spans="2:26">
      <c r="B771" s="52">
        <v>41671</v>
      </c>
      <c r="C771" s="53">
        <v>0.70833333333575865</v>
      </c>
      <c r="D771" s="97">
        <f t="shared" si="102"/>
        <v>41671.708333333336</v>
      </c>
      <c r="E771" s="29">
        <v>10.074999999999999</v>
      </c>
      <c r="F771" s="26">
        <f t="shared" si="106"/>
        <v>19.243249999999996</v>
      </c>
      <c r="G771" s="29">
        <v>16.45</v>
      </c>
      <c r="H771" s="26">
        <f t="shared" si="107"/>
        <v>31.419499999999996</v>
      </c>
      <c r="I771" s="29">
        <v>6.375</v>
      </c>
      <c r="J771" s="26">
        <f t="shared" si="108"/>
        <v>12.17625</v>
      </c>
      <c r="K771" s="18">
        <f t="shared" si="103"/>
        <v>6</v>
      </c>
      <c r="L771" s="106">
        <f t="shared" si="101"/>
        <v>-22.319572024841211</v>
      </c>
      <c r="M771" s="106">
        <f t="shared" si="104"/>
        <v>34.49582202484121</v>
      </c>
      <c r="N771" s="23"/>
      <c r="X771" s="100">
        <v>200</v>
      </c>
      <c r="Y771" s="100">
        <v>40</v>
      </c>
      <c r="Z771" s="106">
        <f t="shared" si="105"/>
        <v>34.49582202484121</v>
      </c>
    </row>
    <row r="772" spans="2:26">
      <c r="B772" s="52">
        <v>41671</v>
      </c>
      <c r="C772" s="53">
        <v>0.75</v>
      </c>
      <c r="D772" s="97">
        <f t="shared" si="102"/>
        <v>41671.75</v>
      </c>
      <c r="E772" s="29">
        <v>10.57</v>
      </c>
      <c r="F772" s="26">
        <f t="shared" si="106"/>
        <v>20.188700000000001</v>
      </c>
      <c r="G772" s="29">
        <v>18.75</v>
      </c>
      <c r="H772" s="26">
        <f t="shared" si="107"/>
        <v>35.8125</v>
      </c>
      <c r="I772" s="29">
        <v>8.18</v>
      </c>
      <c r="J772" s="26">
        <f t="shared" si="108"/>
        <v>15.623799999999999</v>
      </c>
      <c r="K772" s="18">
        <f t="shared" si="103"/>
        <v>6</v>
      </c>
      <c r="L772" s="106">
        <f t="shared" si="101"/>
        <v>-18.872022024841211</v>
      </c>
      <c r="M772" s="106">
        <f t="shared" si="104"/>
        <v>34.49582202484121</v>
      </c>
      <c r="N772" s="23"/>
      <c r="X772" s="100">
        <v>200</v>
      </c>
      <c r="Y772" s="100">
        <v>40</v>
      </c>
      <c r="Z772" s="106">
        <f t="shared" si="105"/>
        <v>34.49582202484121</v>
      </c>
    </row>
    <row r="773" spans="2:26">
      <c r="B773" s="52">
        <v>41671</v>
      </c>
      <c r="C773" s="53">
        <v>0.79166666666424135</v>
      </c>
      <c r="D773" s="97">
        <f t="shared" si="102"/>
        <v>41671.791666666664</v>
      </c>
      <c r="E773" s="29">
        <v>8.1724999999999994</v>
      </c>
      <c r="F773" s="26">
        <f t="shared" si="106"/>
        <v>15.609474999999998</v>
      </c>
      <c r="G773" s="29">
        <v>16.232500000000002</v>
      </c>
      <c r="H773" s="26">
        <f t="shared" si="107"/>
        <v>31.004075</v>
      </c>
      <c r="I773" s="29">
        <v>8.06</v>
      </c>
      <c r="J773" s="26">
        <f t="shared" si="108"/>
        <v>15.394600000000001</v>
      </c>
      <c r="K773" s="18">
        <f t="shared" si="103"/>
        <v>6</v>
      </c>
      <c r="L773" s="106">
        <f t="shared" si="101"/>
        <v>-19.10122202484121</v>
      </c>
      <c r="M773" s="106">
        <f t="shared" si="104"/>
        <v>34.49582202484121</v>
      </c>
      <c r="N773" s="23"/>
      <c r="X773" s="100">
        <v>200</v>
      </c>
      <c r="Y773" s="100">
        <v>40</v>
      </c>
      <c r="Z773" s="106">
        <f t="shared" si="105"/>
        <v>34.49582202484121</v>
      </c>
    </row>
    <row r="774" spans="2:26">
      <c r="B774" s="52">
        <v>41671</v>
      </c>
      <c r="C774" s="53">
        <v>0.83333333333575865</v>
      </c>
      <c r="D774" s="97">
        <f t="shared" si="102"/>
        <v>41671.833333333336</v>
      </c>
      <c r="E774" s="29">
        <v>8.1750000000000007</v>
      </c>
      <c r="F774" s="26">
        <f t="shared" si="106"/>
        <v>15.61425</v>
      </c>
      <c r="G774" s="29">
        <v>14.255000000000001</v>
      </c>
      <c r="H774" s="26">
        <f t="shared" si="107"/>
        <v>27.227050000000002</v>
      </c>
      <c r="I774" s="29">
        <v>6.0824999999999996</v>
      </c>
      <c r="J774" s="26">
        <f t="shared" si="108"/>
        <v>11.617574999999999</v>
      </c>
      <c r="K774" s="18">
        <f t="shared" si="103"/>
        <v>6</v>
      </c>
      <c r="L774" s="106">
        <f t="shared" si="101"/>
        <v>-22.878247024841212</v>
      </c>
      <c r="M774" s="106">
        <f t="shared" si="104"/>
        <v>34.49582202484121</v>
      </c>
      <c r="N774" s="23"/>
      <c r="X774" s="100">
        <v>200</v>
      </c>
      <c r="Y774" s="100">
        <v>40</v>
      </c>
      <c r="Z774" s="106">
        <f t="shared" si="105"/>
        <v>34.49582202484121</v>
      </c>
    </row>
    <row r="775" spans="2:26">
      <c r="B775" s="52">
        <v>41671</v>
      </c>
      <c r="C775" s="53">
        <v>0.875</v>
      </c>
      <c r="D775" s="97">
        <f t="shared" si="102"/>
        <v>41671.875</v>
      </c>
      <c r="E775" s="29">
        <v>7.18</v>
      </c>
      <c r="F775" s="26">
        <f t="shared" si="106"/>
        <v>13.713799999999999</v>
      </c>
      <c r="G775" s="29">
        <v>12.4375</v>
      </c>
      <c r="H775" s="26">
        <f t="shared" si="107"/>
        <v>23.755624999999998</v>
      </c>
      <c r="I775" s="29">
        <v>5.2549999999999999</v>
      </c>
      <c r="J775" s="26">
        <f t="shared" si="108"/>
        <v>10.037049999999999</v>
      </c>
      <c r="K775" s="18">
        <f t="shared" si="103"/>
        <v>6</v>
      </c>
      <c r="L775" s="106">
        <f t="shared" si="101"/>
        <v>-24.45877202484121</v>
      </c>
      <c r="M775" s="106">
        <f t="shared" si="104"/>
        <v>34.49582202484121</v>
      </c>
      <c r="N775" s="23"/>
      <c r="X775" s="100">
        <v>200</v>
      </c>
      <c r="Y775" s="100">
        <v>40</v>
      </c>
      <c r="Z775" s="106">
        <f t="shared" si="105"/>
        <v>34.49582202484121</v>
      </c>
    </row>
    <row r="776" spans="2:26">
      <c r="B776" s="52">
        <v>41671</v>
      </c>
      <c r="C776" s="53">
        <v>0.91666666666424135</v>
      </c>
      <c r="D776" s="97">
        <f t="shared" si="102"/>
        <v>41671.916666666664</v>
      </c>
      <c r="E776" s="29">
        <v>6.835</v>
      </c>
      <c r="F776" s="26">
        <f t="shared" si="106"/>
        <v>13.05485</v>
      </c>
      <c r="G776" s="29">
        <v>11.105</v>
      </c>
      <c r="H776" s="26">
        <f t="shared" si="107"/>
        <v>21.210550000000001</v>
      </c>
      <c r="I776" s="29">
        <v>4.2699999999999996</v>
      </c>
      <c r="J776" s="26">
        <f t="shared" si="108"/>
        <v>8.1556999999999995</v>
      </c>
      <c r="K776" s="18">
        <f t="shared" si="103"/>
        <v>6</v>
      </c>
      <c r="L776" s="106">
        <f t="shared" si="101"/>
        <v>-26.340122024841211</v>
      </c>
      <c r="M776" s="106">
        <f t="shared" si="104"/>
        <v>34.49582202484121</v>
      </c>
      <c r="N776" s="23"/>
      <c r="X776" s="100">
        <v>200</v>
      </c>
      <c r="Y776" s="100">
        <v>40</v>
      </c>
      <c r="Z776" s="106">
        <f t="shared" si="105"/>
        <v>34.49582202484121</v>
      </c>
    </row>
    <row r="777" spans="2:26">
      <c r="B777" s="52">
        <v>41671</v>
      </c>
      <c r="C777" s="53">
        <v>0.95833333333575865</v>
      </c>
      <c r="D777" s="97">
        <f t="shared" si="102"/>
        <v>41671.958333333336</v>
      </c>
      <c r="E777" s="29">
        <v>7.8475000000000001</v>
      </c>
      <c r="F777" s="26">
        <f t="shared" si="106"/>
        <v>14.988725000000001</v>
      </c>
      <c r="G777" s="29">
        <v>12.48</v>
      </c>
      <c r="H777" s="26">
        <f t="shared" si="107"/>
        <v>23.8368</v>
      </c>
      <c r="I777" s="29">
        <v>4.6349999999999998</v>
      </c>
      <c r="J777" s="26">
        <f t="shared" si="108"/>
        <v>8.8528500000000001</v>
      </c>
      <c r="K777" s="18">
        <f t="shared" si="103"/>
        <v>6</v>
      </c>
      <c r="L777" s="106">
        <f t="shared" si="101"/>
        <v>-25.64297202484121</v>
      </c>
      <c r="M777" s="106">
        <f t="shared" si="104"/>
        <v>34.49582202484121</v>
      </c>
      <c r="N777" s="23"/>
      <c r="X777" s="100">
        <v>200</v>
      </c>
      <c r="Y777" s="100">
        <v>40</v>
      </c>
      <c r="Z777" s="106">
        <f t="shared" si="105"/>
        <v>34.49582202484121</v>
      </c>
    </row>
    <row r="778" spans="2:26">
      <c r="B778" s="52">
        <v>41672</v>
      </c>
      <c r="C778" s="53">
        <v>0</v>
      </c>
      <c r="D778" s="97">
        <f t="shared" si="102"/>
        <v>41672</v>
      </c>
      <c r="E778" s="29">
        <v>5.5225</v>
      </c>
      <c r="F778" s="26">
        <f t="shared" si="106"/>
        <v>10.547974999999999</v>
      </c>
      <c r="G778" s="29">
        <v>9.2475000000000005</v>
      </c>
      <c r="H778" s="26">
        <f t="shared" si="107"/>
        <v>17.662725000000002</v>
      </c>
      <c r="I778" s="29">
        <v>3.7225000000000001</v>
      </c>
      <c r="J778" s="26">
        <f t="shared" si="108"/>
        <v>7.1099750000000004</v>
      </c>
      <c r="K778" s="18">
        <f t="shared" si="103"/>
        <v>7</v>
      </c>
      <c r="L778" s="106">
        <f t="shared" ref="L778:L841" si="109">IF(J778="",NA(),J778-(AVERAGE($J$10:$J$8769)))</f>
        <v>-27.385847024841212</v>
      </c>
      <c r="M778" s="106">
        <f t="shared" si="104"/>
        <v>34.49582202484121</v>
      </c>
      <c r="N778" s="23"/>
      <c r="X778" s="100">
        <v>200</v>
      </c>
      <c r="Y778" s="100">
        <v>40</v>
      </c>
      <c r="Z778" s="106">
        <f t="shared" si="105"/>
        <v>34.49582202484121</v>
      </c>
    </row>
    <row r="779" spans="2:26">
      <c r="B779" s="52">
        <v>41672</v>
      </c>
      <c r="C779" s="53">
        <v>4.1666666664241347E-2</v>
      </c>
      <c r="D779" s="97">
        <f t="shared" ref="D779:D842" si="110">B779+C779</f>
        <v>41672.041666666664</v>
      </c>
      <c r="E779" s="29">
        <v>5.4749999999999996</v>
      </c>
      <c r="F779" s="26">
        <f t="shared" si="106"/>
        <v>10.457249999999998</v>
      </c>
      <c r="G779" s="29">
        <v>9.59</v>
      </c>
      <c r="H779" s="26">
        <f t="shared" si="107"/>
        <v>18.3169</v>
      </c>
      <c r="I779" s="29">
        <v>4.1124999999999998</v>
      </c>
      <c r="J779" s="26">
        <f t="shared" si="108"/>
        <v>7.8548749999999989</v>
      </c>
      <c r="K779" s="18">
        <f t="shared" ref="K779:K842" si="111">WEEKDAY(D779,2)</f>
        <v>7</v>
      </c>
      <c r="L779" s="106">
        <f t="shared" si="109"/>
        <v>-26.640947024841211</v>
      </c>
      <c r="M779" s="106">
        <f t="shared" ref="M779:M842" si="112">$U$11</f>
        <v>34.49582202484121</v>
      </c>
      <c r="N779" s="23"/>
      <c r="X779" s="100">
        <v>200</v>
      </c>
      <c r="Y779" s="100">
        <v>40</v>
      </c>
      <c r="Z779" s="106">
        <f t="shared" ref="Z779:Z842" si="113">$U$11</f>
        <v>34.49582202484121</v>
      </c>
    </row>
    <row r="780" spans="2:26">
      <c r="B780" s="52">
        <v>41672</v>
      </c>
      <c r="C780" s="53">
        <v>8.3333333335758653E-2</v>
      </c>
      <c r="D780" s="97">
        <f t="shared" si="110"/>
        <v>41672.083333333336</v>
      </c>
      <c r="E780" s="29">
        <v>5.2725</v>
      </c>
      <c r="F780" s="26">
        <f t="shared" si="106"/>
        <v>10.070475</v>
      </c>
      <c r="G780" s="29">
        <v>7.3475000000000001</v>
      </c>
      <c r="H780" s="26">
        <f t="shared" si="107"/>
        <v>14.033725</v>
      </c>
      <c r="I780" s="29">
        <v>2.0724999999999998</v>
      </c>
      <c r="J780" s="26">
        <f t="shared" si="108"/>
        <v>3.9584749999999995</v>
      </c>
      <c r="K780" s="18">
        <f t="shared" si="111"/>
        <v>7</v>
      </c>
      <c r="L780" s="106">
        <f t="shared" si="109"/>
        <v>-30.53734702484121</v>
      </c>
      <c r="M780" s="106">
        <f t="shared" si="112"/>
        <v>34.49582202484121</v>
      </c>
      <c r="N780" s="23"/>
      <c r="X780" s="100">
        <v>200</v>
      </c>
      <c r="Y780" s="100">
        <v>40</v>
      </c>
      <c r="Z780" s="106">
        <f t="shared" si="113"/>
        <v>34.49582202484121</v>
      </c>
    </row>
    <row r="781" spans="2:26">
      <c r="B781" s="52">
        <v>41672</v>
      </c>
      <c r="C781" s="53">
        <v>0.125</v>
      </c>
      <c r="D781" s="97">
        <f t="shared" si="110"/>
        <v>41672.125</v>
      </c>
      <c r="E781" s="29">
        <v>5.915</v>
      </c>
      <c r="F781" s="26">
        <f t="shared" si="106"/>
        <v>11.297649999999999</v>
      </c>
      <c r="G781" s="29">
        <v>7.6675000000000004</v>
      </c>
      <c r="H781" s="26">
        <f t="shared" si="107"/>
        <v>14.644925000000001</v>
      </c>
      <c r="I781" s="29">
        <v>1.7475000000000001</v>
      </c>
      <c r="J781" s="26">
        <f t="shared" si="108"/>
        <v>3.3377249999999998</v>
      </c>
      <c r="K781" s="18">
        <f t="shared" si="111"/>
        <v>7</v>
      </c>
      <c r="L781" s="106">
        <f t="shared" si="109"/>
        <v>-31.158097024841211</v>
      </c>
      <c r="M781" s="106">
        <f t="shared" si="112"/>
        <v>34.49582202484121</v>
      </c>
      <c r="N781" s="23"/>
      <c r="X781" s="100">
        <v>200</v>
      </c>
      <c r="Y781" s="100">
        <v>40</v>
      </c>
      <c r="Z781" s="106">
        <f t="shared" si="113"/>
        <v>34.49582202484121</v>
      </c>
    </row>
    <row r="782" spans="2:26">
      <c r="B782" s="52">
        <v>41672</v>
      </c>
      <c r="C782" s="53">
        <v>0.16666666666424135</v>
      </c>
      <c r="D782" s="97">
        <f t="shared" si="110"/>
        <v>41672.166666666664</v>
      </c>
      <c r="E782" s="29">
        <v>7.4424999999999999</v>
      </c>
      <c r="F782" s="26">
        <f t="shared" si="106"/>
        <v>14.215174999999999</v>
      </c>
      <c r="G782" s="29">
        <v>11.112500000000001</v>
      </c>
      <c r="H782" s="26">
        <f t="shared" si="107"/>
        <v>21.224875000000001</v>
      </c>
      <c r="I782" s="29">
        <v>3.67</v>
      </c>
      <c r="J782" s="26">
        <f t="shared" si="108"/>
        <v>7.0096999999999996</v>
      </c>
      <c r="K782" s="18">
        <f t="shared" si="111"/>
        <v>7</v>
      </c>
      <c r="L782" s="106">
        <f t="shared" si="109"/>
        <v>-27.486122024841212</v>
      </c>
      <c r="M782" s="106">
        <f t="shared" si="112"/>
        <v>34.49582202484121</v>
      </c>
      <c r="N782" s="23"/>
      <c r="X782" s="100">
        <v>200</v>
      </c>
      <c r="Y782" s="100">
        <v>40</v>
      </c>
      <c r="Z782" s="106">
        <f t="shared" si="113"/>
        <v>34.49582202484121</v>
      </c>
    </row>
    <row r="783" spans="2:26">
      <c r="B783" s="52">
        <v>41672</v>
      </c>
      <c r="C783" s="53">
        <v>0.20833333333575865</v>
      </c>
      <c r="D783" s="97">
        <f t="shared" si="110"/>
        <v>41672.208333333336</v>
      </c>
      <c r="E783" s="29">
        <v>8.9574999999999996</v>
      </c>
      <c r="F783" s="26">
        <f t="shared" si="106"/>
        <v>17.108825</v>
      </c>
      <c r="G783" s="29">
        <v>13.645</v>
      </c>
      <c r="H783" s="26">
        <f t="shared" si="107"/>
        <v>26.06195</v>
      </c>
      <c r="I783" s="29">
        <v>4.6849999999999996</v>
      </c>
      <c r="J783" s="26">
        <f t="shared" si="108"/>
        <v>8.9483499999999996</v>
      </c>
      <c r="K783" s="18">
        <f t="shared" si="111"/>
        <v>7</v>
      </c>
      <c r="L783" s="106">
        <f t="shared" si="109"/>
        <v>-25.547472024841213</v>
      </c>
      <c r="M783" s="106">
        <f t="shared" si="112"/>
        <v>34.49582202484121</v>
      </c>
      <c r="N783" s="23"/>
      <c r="X783" s="100">
        <v>200</v>
      </c>
      <c r="Y783" s="100">
        <v>40</v>
      </c>
      <c r="Z783" s="106">
        <f t="shared" si="113"/>
        <v>34.49582202484121</v>
      </c>
    </row>
    <row r="784" spans="2:26">
      <c r="B784" s="52">
        <v>41672</v>
      </c>
      <c r="C784" s="53">
        <v>0.25</v>
      </c>
      <c r="D784" s="97">
        <f t="shared" si="110"/>
        <v>41672.25</v>
      </c>
      <c r="E784" s="29">
        <v>9.1524999999999999</v>
      </c>
      <c r="F784" s="26">
        <f t="shared" si="106"/>
        <v>17.481275</v>
      </c>
      <c r="G784" s="29">
        <v>15.1775</v>
      </c>
      <c r="H784" s="26">
        <f t="shared" si="107"/>
        <v>28.989024999999998</v>
      </c>
      <c r="I784" s="29">
        <v>6.0250000000000004</v>
      </c>
      <c r="J784" s="26">
        <f t="shared" si="108"/>
        <v>11.50775</v>
      </c>
      <c r="K784" s="18">
        <f t="shared" si="111"/>
        <v>7</v>
      </c>
      <c r="L784" s="106">
        <f t="shared" si="109"/>
        <v>-22.988072024841209</v>
      </c>
      <c r="M784" s="106">
        <f t="shared" si="112"/>
        <v>34.49582202484121</v>
      </c>
      <c r="N784" s="23"/>
      <c r="X784" s="100">
        <v>200</v>
      </c>
      <c r="Y784" s="100">
        <v>40</v>
      </c>
      <c r="Z784" s="106">
        <f t="shared" si="113"/>
        <v>34.49582202484121</v>
      </c>
    </row>
    <row r="785" spans="2:26">
      <c r="B785" s="52">
        <v>41672</v>
      </c>
      <c r="C785" s="53">
        <v>0.29166666666424135</v>
      </c>
      <c r="D785" s="97">
        <f t="shared" si="110"/>
        <v>41672.291666666664</v>
      </c>
      <c r="E785" s="29">
        <v>8.8874999999999993</v>
      </c>
      <c r="F785" s="26">
        <f t="shared" si="106"/>
        <v>16.975124999999998</v>
      </c>
      <c r="G785" s="29">
        <v>16.3475</v>
      </c>
      <c r="H785" s="26">
        <f t="shared" si="107"/>
        <v>31.223724999999998</v>
      </c>
      <c r="I785" s="29">
        <v>7.4625000000000004</v>
      </c>
      <c r="J785" s="26">
        <f t="shared" si="108"/>
        <v>14.253375</v>
      </c>
      <c r="K785" s="18">
        <f t="shared" si="111"/>
        <v>7</v>
      </c>
      <c r="L785" s="106">
        <f t="shared" si="109"/>
        <v>-20.242447024841212</v>
      </c>
      <c r="M785" s="106">
        <f t="shared" si="112"/>
        <v>34.49582202484121</v>
      </c>
      <c r="N785" s="23"/>
      <c r="X785" s="100">
        <v>200</v>
      </c>
      <c r="Y785" s="100">
        <v>40</v>
      </c>
      <c r="Z785" s="106">
        <f t="shared" si="113"/>
        <v>34.49582202484121</v>
      </c>
    </row>
    <row r="786" spans="2:26">
      <c r="B786" s="52">
        <v>41672</v>
      </c>
      <c r="C786" s="53">
        <v>0.33333333333575865</v>
      </c>
      <c r="D786" s="97">
        <f t="shared" si="110"/>
        <v>41672.333333333336</v>
      </c>
      <c r="E786" s="29">
        <v>9.8574999999999999</v>
      </c>
      <c r="F786" s="26">
        <f t="shared" si="106"/>
        <v>18.827825000000001</v>
      </c>
      <c r="G786" s="29">
        <v>17.842500000000001</v>
      </c>
      <c r="H786" s="26">
        <f t="shared" si="107"/>
        <v>34.079174999999999</v>
      </c>
      <c r="I786" s="29">
        <v>7.9824999999999999</v>
      </c>
      <c r="J786" s="26">
        <f t="shared" si="108"/>
        <v>15.246575</v>
      </c>
      <c r="K786" s="18">
        <f t="shared" si="111"/>
        <v>7</v>
      </c>
      <c r="L786" s="106">
        <f t="shared" si="109"/>
        <v>-19.24924702484121</v>
      </c>
      <c r="M786" s="106">
        <f t="shared" si="112"/>
        <v>34.49582202484121</v>
      </c>
      <c r="N786" s="23"/>
      <c r="X786" s="100">
        <v>200</v>
      </c>
      <c r="Y786" s="100">
        <v>40</v>
      </c>
      <c r="Z786" s="106">
        <f t="shared" si="113"/>
        <v>34.49582202484121</v>
      </c>
    </row>
    <row r="787" spans="2:26">
      <c r="B787" s="52">
        <v>41672</v>
      </c>
      <c r="C787" s="53">
        <v>0.375</v>
      </c>
      <c r="D787" s="97">
        <f t="shared" si="110"/>
        <v>41672.375</v>
      </c>
      <c r="E787" s="29">
        <v>9.64</v>
      </c>
      <c r="F787" s="26">
        <f t="shared" si="106"/>
        <v>18.412400000000002</v>
      </c>
      <c r="G787" s="29">
        <v>18.517499999999998</v>
      </c>
      <c r="H787" s="26">
        <f t="shared" si="107"/>
        <v>35.368424999999995</v>
      </c>
      <c r="I787" s="29">
        <v>8.8774999999999995</v>
      </c>
      <c r="J787" s="26">
        <f t="shared" si="108"/>
        <v>16.956024999999997</v>
      </c>
      <c r="K787" s="18">
        <f t="shared" si="111"/>
        <v>7</v>
      </c>
      <c r="L787" s="106">
        <f t="shared" si="109"/>
        <v>-17.539797024841214</v>
      </c>
      <c r="M787" s="106">
        <f t="shared" si="112"/>
        <v>34.49582202484121</v>
      </c>
      <c r="N787" s="23"/>
      <c r="X787" s="100">
        <v>200</v>
      </c>
      <c r="Y787" s="100">
        <v>40</v>
      </c>
      <c r="Z787" s="106">
        <f t="shared" si="113"/>
        <v>34.49582202484121</v>
      </c>
    </row>
    <row r="788" spans="2:26">
      <c r="B788" s="52">
        <v>41672</v>
      </c>
      <c r="C788" s="53">
        <v>0.41666666666424135</v>
      </c>
      <c r="D788" s="97">
        <f t="shared" si="110"/>
        <v>41672.416666666664</v>
      </c>
      <c r="E788" s="29">
        <v>16.002500000000001</v>
      </c>
      <c r="F788" s="26">
        <f t="shared" si="106"/>
        <v>30.564775000000001</v>
      </c>
      <c r="G788" s="29">
        <v>28.87</v>
      </c>
      <c r="H788" s="26">
        <f t="shared" si="107"/>
        <v>55.1417</v>
      </c>
      <c r="I788" s="29">
        <v>12.865</v>
      </c>
      <c r="J788" s="26">
        <f t="shared" si="108"/>
        <v>24.572150000000001</v>
      </c>
      <c r="K788" s="18">
        <f t="shared" si="111"/>
        <v>7</v>
      </c>
      <c r="L788" s="106">
        <f t="shared" si="109"/>
        <v>-9.9236720248412098</v>
      </c>
      <c r="M788" s="106">
        <f t="shared" si="112"/>
        <v>34.49582202484121</v>
      </c>
      <c r="N788" s="23"/>
      <c r="X788" s="100">
        <v>200</v>
      </c>
      <c r="Y788" s="100">
        <v>40</v>
      </c>
      <c r="Z788" s="106">
        <f t="shared" si="113"/>
        <v>34.49582202484121</v>
      </c>
    </row>
    <row r="789" spans="2:26">
      <c r="B789" s="52">
        <v>41672</v>
      </c>
      <c r="C789" s="53">
        <v>0.45833333333575865</v>
      </c>
      <c r="D789" s="97">
        <f t="shared" si="110"/>
        <v>41672.458333333336</v>
      </c>
      <c r="E789" s="29">
        <v>11.775</v>
      </c>
      <c r="F789" s="26">
        <f t="shared" si="106"/>
        <v>22.49025</v>
      </c>
      <c r="G789" s="29">
        <v>24.495000000000001</v>
      </c>
      <c r="H789" s="26">
        <f t="shared" si="107"/>
        <v>46.785449999999997</v>
      </c>
      <c r="I789" s="29">
        <v>12.72</v>
      </c>
      <c r="J789" s="26">
        <f t="shared" si="108"/>
        <v>24.295200000000001</v>
      </c>
      <c r="K789" s="18">
        <f t="shared" si="111"/>
        <v>7</v>
      </c>
      <c r="L789" s="106">
        <f t="shared" si="109"/>
        <v>-10.200622024841209</v>
      </c>
      <c r="M789" s="106">
        <f t="shared" si="112"/>
        <v>34.49582202484121</v>
      </c>
      <c r="N789" s="23"/>
      <c r="X789" s="100">
        <v>200</v>
      </c>
      <c r="Y789" s="100">
        <v>40</v>
      </c>
      <c r="Z789" s="106">
        <f t="shared" si="113"/>
        <v>34.49582202484121</v>
      </c>
    </row>
    <row r="790" spans="2:26">
      <c r="B790" s="52">
        <v>41672</v>
      </c>
      <c r="C790" s="53">
        <v>0.5</v>
      </c>
      <c r="D790" s="97">
        <f t="shared" si="110"/>
        <v>41672.5</v>
      </c>
      <c r="E790" s="29">
        <v>16.737500000000001</v>
      </c>
      <c r="F790" s="26">
        <f t="shared" si="106"/>
        <v>31.968624999999999</v>
      </c>
      <c r="G790" s="29">
        <v>29.147500000000001</v>
      </c>
      <c r="H790" s="26">
        <f t="shared" si="107"/>
        <v>55.671725000000002</v>
      </c>
      <c r="I790" s="29">
        <v>12.41</v>
      </c>
      <c r="J790" s="26">
        <f t="shared" si="108"/>
        <v>23.703099999999999</v>
      </c>
      <c r="K790" s="18">
        <f t="shared" si="111"/>
        <v>7</v>
      </c>
      <c r="L790" s="106">
        <f t="shared" si="109"/>
        <v>-10.792722024841211</v>
      </c>
      <c r="M790" s="106">
        <f t="shared" si="112"/>
        <v>34.49582202484121</v>
      </c>
      <c r="N790" s="23"/>
      <c r="X790" s="100">
        <v>200</v>
      </c>
      <c r="Y790" s="100">
        <v>40</v>
      </c>
      <c r="Z790" s="106">
        <f t="shared" si="113"/>
        <v>34.49582202484121</v>
      </c>
    </row>
    <row r="791" spans="2:26">
      <c r="B791" s="52">
        <v>41672</v>
      </c>
      <c r="C791" s="53">
        <v>0.54166666666424135</v>
      </c>
      <c r="D791" s="97">
        <f t="shared" si="110"/>
        <v>41672.541666666664</v>
      </c>
      <c r="E791" s="29">
        <v>17.4575</v>
      </c>
      <c r="F791" s="26">
        <f t="shared" si="106"/>
        <v>33.343824999999995</v>
      </c>
      <c r="G791" s="29">
        <v>32.537500000000001</v>
      </c>
      <c r="H791" s="26">
        <f t="shared" si="107"/>
        <v>62.146625</v>
      </c>
      <c r="I791" s="29">
        <v>15.077500000000001</v>
      </c>
      <c r="J791" s="26">
        <f t="shared" si="108"/>
        <v>28.798024999999999</v>
      </c>
      <c r="K791" s="18">
        <f t="shared" si="111"/>
        <v>7</v>
      </c>
      <c r="L791" s="106">
        <f t="shared" si="109"/>
        <v>-5.6977970248412113</v>
      </c>
      <c r="M791" s="106">
        <f t="shared" si="112"/>
        <v>34.49582202484121</v>
      </c>
      <c r="N791" s="23"/>
      <c r="X791" s="100">
        <v>200</v>
      </c>
      <c r="Y791" s="100">
        <v>40</v>
      </c>
      <c r="Z791" s="106">
        <f t="shared" si="113"/>
        <v>34.49582202484121</v>
      </c>
    </row>
    <row r="792" spans="2:26">
      <c r="B792" s="52">
        <v>41672</v>
      </c>
      <c r="C792" s="53">
        <v>0.58333333333575865</v>
      </c>
      <c r="D792" s="97">
        <f t="shared" si="110"/>
        <v>41672.583333333336</v>
      </c>
      <c r="E792" s="29">
        <v>19.1175</v>
      </c>
      <c r="F792" s="26">
        <f t="shared" si="106"/>
        <v>36.514424999999996</v>
      </c>
      <c r="G792" s="29">
        <v>36.587499999999999</v>
      </c>
      <c r="H792" s="26">
        <f t="shared" si="107"/>
        <v>69.882124999999988</v>
      </c>
      <c r="I792" s="29">
        <v>17.47</v>
      </c>
      <c r="J792" s="26">
        <f t="shared" si="108"/>
        <v>33.367699999999999</v>
      </c>
      <c r="K792" s="18">
        <f t="shared" si="111"/>
        <v>7</v>
      </c>
      <c r="L792" s="106">
        <f t="shared" si="109"/>
        <v>-1.1281220248412112</v>
      </c>
      <c r="M792" s="106">
        <f t="shared" si="112"/>
        <v>34.49582202484121</v>
      </c>
      <c r="N792" s="23"/>
      <c r="X792" s="100">
        <v>200</v>
      </c>
      <c r="Y792" s="100">
        <v>40</v>
      </c>
      <c r="Z792" s="106">
        <f t="shared" si="113"/>
        <v>34.49582202484121</v>
      </c>
    </row>
    <row r="793" spans="2:26">
      <c r="B793" s="52">
        <v>41672</v>
      </c>
      <c r="C793" s="53">
        <v>0.625</v>
      </c>
      <c r="D793" s="97">
        <f t="shared" si="110"/>
        <v>41672.625</v>
      </c>
      <c r="E793" s="29">
        <v>16.364999999999998</v>
      </c>
      <c r="F793" s="26">
        <f t="shared" si="106"/>
        <v>31.257149999999996</v>
      </c>
      <c r="G793" s="29">
        <v>32.085000000000001</v>
      </c>
      <c r="H793" s="26">
        <f t="shared" si="107"/>
        <v>61.282350000000001</v>
      </c>
      <c r="I793" s="29">
        <v>15.717499999999999</v>
      </c>
      <c r="J793" s="26">
        <f t="shared" si="108"/>
        <v>30.020424999999996</v>
      </c>
      <c r="K793" s="18">
        <f t="shared" si="111"/>
        <v>7</v>
      </c>
      <c r="L793" s="106">
        <f t="shared" si="109"/>
        <v>-4.4753970248412145</v>
      </c>
      <c r="M793" s="106">
        <f t="shared" si="112"/>
        <v>34.49582202484121</v>
      </c>
      <c r="N793" s="23"/>
      <c r="X793" s="100">
        <v>200</v>
      </c>
      <c r="Y793" s="100">
        <v>40</v>
      </c>
      <c r="Z793" s="106">
        <f t="shared" si="113"/>
        <v>34.49582202484121</v>
      </c>
    </row>
    <row r="794" spans="2:26">
      <c r="B794" s="52">
        <v>41672</v>
      </c>
      <c r="C794" s="53">
        <v>0.66666666666424135</v>
      </c>
      <c r="D794" s="97">
        <f t="shared" si="110"/>
        <v>41672.666666666664</v>
      </c>
      <c r="E794" s="29">
        <v>16.822500000000002</v>
      </c>
      <c r="F794" s="26">
        <f t="shared" si="106"/>
        <v>32.130974999999999</v>
      </c>
      <c r="G794" s="29">
        <v>32.942500000000003</v>
      </c>
      <c r="H794" s="26">
        <f t="shared" si="107"/>
        <v>62.920175</v>
      </c>
      <c r="I794" s="29">
        <v>16.12</v>
      </c>
      <c r="J794" s="26">
        <f t="shared" si="108"/>
        <v>30.789200000000001</v>
      </c>
      <c r="K794" s="18">
        <f t="shared" si="111"/>
        <v>7</v>
      </c>
      <c r="L794" s="106">
        <f t="shared" si="109"/>
        <v>-3.7066220248412094</v>
      </c>
      <c r="M794" s="106">
        <f t="shared" si="112"/>
        <v>34.49582202484121</v>
      </c>
      <c r="N794" s="23"/>
      <c r="X794" s="100">
        <v>200</v>
      </c>
      <c r="Y794" s="100">
        <v>40</v>
      </c>
      <c r="Z794" s="106">
        <f t="shared" si="113"/>
        <v>34.49582202484121</v>
      </c>
    </row>
    <row r="795" spans="2:26">
      <c r="B795" s="52">
        <v>41672</v>
      </c>
      <c r="C795" s="53">
        <v>0.70833333333575865</v>
      </c>
      <c r="D795" s="97">
        <f t="shared" si="110"/>
        <v>41672.708333333336</v>
      </c>
      <c r="E795" s="29">
        <v>13.49</v>
      </c>
      <c r="F795" s="26">
        <f t="shared" si="106"/>
        <v>25.765899999999998</v>
      </c>
      <c r="G795" s="29">
        <v>26.912500000000001</v>
      </c>
      <c r="H795" s="26">
        <f t="shared" si="107"/>
        <v>51.402875000000002</v>
      </c>
      <c r="I795" s="29">
        <v>13.42</v>
      </c>
      <c r="J795" s="26">
        <f t="shared" si="108"/>
        <v>25.632199999999997</v>
      </c>
      <c r="K795" s="18">
        <f t="shared" si="111"/>
        <v>7</v>
      </c>
      <c r="L795" s="106">
        <f t="shared" si="109"/>
        <v>-8.863622024841213</v>
      </c>
      <c r="M795" s="106">
        <f t="shared" si="112"/>
        <v>34.49582202484121</v>
      </c>
      <c r="N795" s="23"/>
      <c r="X795" s="100">
        <v>200</v>
      </c>
      <c r="Y795" s="100">
        <v>40</v>
      </c>
      <c r="Z795" s="106">
        <f t="shared" si="113"/>
        <v>34.49582202484121</v>
      </c>
    </row>
    <row r="796" spans="2:26">
      <c r="B796" s="52">
        <v>41672</v>
      </c>
      <c r="C796" s="53">
        <v>0.75</v>
      </c>
      <c r="D796" s="97">
        <f t="shared" si="110"/>
        <v>41672.75</v>
      </c>
      <c r="E796" s="29">
        <v>13.975</v>
      </c>
      <c r="F796" s="26">
        <f t="shared" si="106"/>
        <v>26.692249999999998</v>
      </c>
      <c r="G796" s="29">
        <v>27.247499999999999</v>
      </c>
      <c r="H796" s="26">
        <f t="shared" si="107"/>
        <v>52.042724999999997</v>
      </c>
      <c r="I796" s="29">
        <v>13.275</v>
      </c>
      <c r="J796" s="26">
        <f t="shared" si="108"/>
        <v>25.355249999999998</v>
      </c>
      <c r="K796" s="18">
        <f t="shared" si="111"/>
        <v>7</v>
      </c>
      <c r="L796" s="106">
        <f t="shared" si="109"/>
        <v>-9.1405720248412123</v>
      </c>
      <c r="M796" s="106">
        <f t="shared" si="112"/>
        <v>34.49582202484121</v>
      </c>
      <c r="N796" s="23"/>
      <c r="X796" s="100">
        <v>200</v>
      </c>
      <c r="Y796" s="100">
        <v>40</v>
      </c>
      <c r="Z796" s="106">
        <f t="shared" si="113"/>
        <v>34.49582202484121</v>
      </c>
    </row>
    <row r="797" spans="2:26">
      <c r="B797" s="52">
        <v>41672</v>
      </c>
      <c r="C797" s="53">
        <v>0.79166666666424135</v>
      </c>
      <c r="D797" s="97">
        <f t="shared" si="110"/>
        <v>41672.791666666664</v>
      </c>
      <c r="E797" s="29">
        <v>8.9375</v>
      </c>
      <c r="F797" s="26">
        <f t="shared" si="106"/>
        <v>17.070625</v>
      </c>
      <c r="G797" s="29">
        <v>21.675000000000001</v>
      </c>
      <c r="H797" s="26">
        <f t="shared" si="107"/>
        <v>41.399250000000002</v>
      </c>
      <c r="I797" s="29">
        <v>12.737500000000001</v>
      </c>
      <c r="J797" s="26">
        <f t="shared" si="108"/>
        <v>24.328624999999999</v>
      </c>
      <c r="K797" s="18">
        <f t="shared" si="111"/>
        <v>7</v>
      </c>
      <c r="L797" s="106">
        <f t="shared" si="109"/>
        <v>-10.167197024841212</v>
      </c>
      <c r="M797" s="106">
        <f t="shared" si="112"/>
        <v>34.49582202484121</v>
      </c>
      <c r="N797" s="23"/>
      <c r="X797" s="100">
        <v>200</v>
      </c>
      <c r="Y797" s="100">
        <v>40</v>
      </c>
      <c r="Z797" s="106">
        <f t="shared" si="113"/>
        <v>34.49582202484121</v>
      </c>
    </row>
    <row r="798" spans="2:26">
      <c r="B798" s="52">
        <v>41672</v>
      </c>
      <c r="C798" s="53">
        <v>0.83333333333575865</v>
      </c>
      <c r="D798" s="97">
        <f t="shared" si="110"/>
        <v>41672.833333333336</v>
      </c>
      <c r="E798" s="29">
        <v>10.4025</v>
      </c>
      <c r="F798" s="26">
        <f t="shared" si="106"/>
        <v>19.868774999999999</v>
      </c>
      <c r="G798" s="29">
        <v>22.335000000000001</v>
      </c>
      <c r="H798" s="26">
        <f t="shared" si="107"/>
        <v>42.659849999999999</v>
      </c>
      <c r="I798" s="29">
        <v>11.93</v>
      </c>
      <c r="J798" s="26">
        <f t="shared" si="108"/>
        <v>22.786299999999997</v>
      </c>
      <c r="K798" s="18">
        <f t="shared" si="111"/>
        <v>7</v>
      </c>
      <c r="L798" s="106">
        <f t="shared" si="109"/>
        <v>-11.709522024841213</v>
      </c>
      <c r="M798" s="106">
        <f t="shared" si="112"/>
        <v>34.49582202484121</v>
      </c>
      <c r="N798" s="23"/>
      <c r="X798" s="100">
        <v>200</v>
      </c>
      <c r="Y798" s="100">
        <v>40</v>
      </c>
      <c r="Z798" s="106">
        <f t="shared" si="113"/>
        <v>34.49582202484121</v>
      </c>
    </row>
    <row r="799" spans="2:26">
      <c r="B799" s="52">
        <v>41672</v>
      </c>
      <c r="C799" s="53">
        <v>0.875</v>
      </c>
      <c r="D799" s="97">
        <f t="shared" si="110"/>
        <v>41672.875</v>
      </c>
      <c r="E799" s="29">
        <v>9.41</v>
      </c>
      <c r="F799" s="26">
        <f t="shared" si="106"/>
        <v>17.973099999999999</v>
      </c>
      <c r="G799" s="29">
        <v>21.8825</v>
      </c>
      <c r="H799" s="26">
        <f t="shared" si="107"/>
        <v>41.795574999999999</v>
      </c>
      <c r="I799" s="29">
        <v>12.47</v>
      </c>
      <c r="J799" s="26">
        <f t="shared" si="108"/>
        <v>23.817699999999999</v>
      </c>
      <c r="K799" s="18">
        <f t="shared" si="111"/>
        <v>7</v>
      </c>
      <c r="L799" s="106">
        <f t="shared" si="109"/>
        <v>-10.678122024841212</v>
      </c>
      <c r="M799" s="106">
        <f t="shared" si="112"/>
        <v>34.49582202484121</v>
      </c>
      <c r="N799" s="23"/>
      <c r="X799" s="100">
        <v>200</v>
      </c>
      <c r="Y799" s="100">
        <v>40</v>
      </c>
      <c r="Z799" s="106">
        <f t="shared" si="113"/>
        <v>34.49582202484121</v>
      </c>
    </row>
    <row r="800" spans="2:26">
      <c r="B800" s="52">
        <v>41672</v>
      </c>
      <c r="C800" s="53">
        <v>0.91666666666424135</v>
      </c>
      <c r="D800" s="97">
        <f t="shared" si="110"/>
        <v>41672.916666666664</v>
      </c>
      <c r="E800" s="29">
        <v>9.2149999999999999</v>
      </c>
      <c r="F800" s="26">
        <f t="shared" si="106"/>
        <v>17.600649999999998</v>
      </c>
      <c r="G800" s="29">
        <v>19.71</v>
      </c>
      <c r="H800" s="26">
        <f t="shared" si="107"/>
        <v>37.646099999999997</v>
      </c>
      <c r="I800" s="29">
        <v>10.494999999999999</v>
      </c>
      <c r="J800" s="26">
        <f t="shared" si="108"/>
        <v>20.045449999999999</v>
      </c>
      <c r="K800" s="18">
        <f t="shared" si="111"/>
        <v>7</v>
      </c>
      <c r="L800" s="106">
        <f t="shared" si="109"/>
        <v>-14.450372024841212</v>
      </c>
      <c r="M800" s="106">
        <f t="shared" si="112"/>
        <v>34.49582202484121</v>
      </c>
      <c r="N800" s="23"/>
      <c r="X800" s="100">
        <v>200</v>
      </c>
      <c r="Y800" s="100">
        <v>40</v>
      </c>
      <c r="Z800" s="106">
        <f t="shared" si="113"/>
        <v>34.49582202484121</v>
      </c>
    </row>
    <row r="801" spans="2:26">
      <c r="B801" s="52">
        <v>41672</v>
      </c>
      <c r="C801" s="53">
        <v>0.95833333333575865</v>
      </c>
      <c r="D801" s="97">
        <f t="shared" si="110"/>
        <v>41672.958333333336</v>
      </c>
      <c r="E801" s="29">
        <v>8.3975000000000009</v>
      </c>
      <c r="F801" s="26">
        <f t="shared" si="106"/>
        <v>16.039225000000002</v>
      </c>
      <c r="G801" s="29">
        <v>17.234999999999999</v>
      </c>
      <c r="H801" s="26">
        <f t="shared" si="107"/>
        <v>32.918849999999999</v>
      </c>
      <c r="I801" s="29">
        <v>8.8375000000000004</v>
      </c>
      <c r="J801" s="26">
        <f t="shared" si="108"/>
        <v>16.879625000000001</v>
      </c>
      <c r="K801" s="18">
        <f t="shared" si="111"/>
        <v>7</v>
      </c>
      <c r="L801" s="106">
        <f t="shared" si="109"/>
        <v>-17.61619702484121</v>
      </c>
      <c r="M801" s="106">
        <f t="shared" si="112"/>
        <v>34.49582202484121</v>
      </c>
      <c r="N801" s="23"/>
      <c r="X801" s="100">
        <v>200</v>
      </c>
      <c r="Y801" s="100">
        <v>40</v>
      </c>
      <c r="Z801" s="106">
        <f t="shared" si="113"/>
        <v>34.49582202484121</v>
      </c>
    </row>
    <row r="802" spans="2:26">
      <c r="B802" s="52">
        <v>41673</v>
      </c>
      <c r="C802" s="53">
        <v>0</v>
      </c>
      <c r="D802" s="97">
        <f t="shared" si="110"/>
        <v>41673</v>
      </c>
      <c r="E802" s="29">
        <v>5.415</v>
      </c>
      <c r="F802" s="26">
        <f t="shared" si="106"/>
        <v>10.342649999999999</v>
      </c>
      <c r="G802" s="29">
        <v>11.1225</v>
      </c>
      <c r="H802" s="26">
        <f t="shared" si="107"/>
        <v>21.243974999999999</v>
      </c>
      <c r="I802" s="29">
        <v>5.7050000000000001</v>
      </c>
      <c r="J802" s="26">
        <f t="shared" si="108"/>
        <v>10.89655</v>
      </c>
      <c r="K802" s="18">
        <f t="shared" si="111"/>
        <v>1</v>
      </c>
      <c r="L802" s="106">
        <f t="shared" si="109"/>
        <v>-23.599272024841213</v>
      </c>
      <c r="M802" s="106">
        <f t="shared" si="112"/>
        <v>34.49582202484121</v>
      </c>
      <c r="N802" s="23"/>
      <c r="X802" s="100">
        <v>200</v>
      </c>
      <c r="Y802" s="100">
        <v>40</v>
      </c>
      <c r="Z802" s="106">
        <f t="shared" si="113"/>
        <v>34.49582202484121</v>
      </c>
    </row>
    <row r="803" spans="2:26">
      <c r="B803" s="52">
        <v>41673</v>
      </c>
      <c r="C803" s="53">
        <v>4.1666666664241347E-2</v>
      </c>
      <c r="D803" s="97">
        <f t="shared" si="110"/>
        <v>41673.041666666664</v>
      </c>
      <c r="E803" s="29">
        <v>9.1475000000000009</v>
      </c>
      <c r="F803" s="26">
        <f t="shared" si="106"/>
        <v>17.471724999999999</v>
      </c>
      <c r="G803" s="29">
        <v>18.637499999999999</v>
      </c>
      <c r="H803" s="26">
        <f t="shared" si="107"/>
        <v>35.597624999999994</v>
      </c>
      <c r="I803" s="29">
        <v>9.49</v>
      </c>
      <c r="J803" s="26">
        <f t="shared" si="108"/>
        <v>18.125899999999998</v>
      </c>
      <c r="K803" s="18">
        <f t="shared" si="111"/>
        <v>1</v>
      </c>
      <c r="L803" s="106">
        <f t="shared" si="109"/>
        <v>-16.369922024841213</v>
      </c>
      <c r="M803" s="106">
        <f t="shared" si="112"/>
        <v>34.49582202484121</v>
      </c>
      <c r="N803" s="23"/>
      <c r="X803" s="100">
        <v>200</v>
      </c>
      <c r="Y803" s="100">
        <v>40</v>
      </c>
      <c r="Z803" s="106">
        <f t="shared" si="113"/>
        <v>34.49582202484121</v>
      </c>
    </row>
    <row r="804" spans="2:26">
      <c r="B804" s="52">
        <v>41673</v>
      </c>
      <c r="C804" s="53">
        <v>8.3333333335758653E-2</v>
      </c>
      <c r="D804" s="97">
        <f t="shared" si="110"/>
        <v>41673.083333333336</v>
      </c>
      <c r="E804" s="29">
        <v>7.4749999999999996</v>
      </c>
      <c r="F804" s="26">
        <f t="shared" si="106"/>
        <v>14.277249999999999</v>
      </c>
      <c r="G804" s="29">
        <v>16.787500000000001</v>
      </c>
      <c r="H804" s="26">
        <f t="shared" si="107"/>
        <v>32.064125000000004</v>
      </c>
      <c r="I804" s="29">
        <v>9.31</v>
      </c>
      <c r="J804" s="26">
        <f t="shared" si="108"/>
        <v>17.7821</v>
      </c>
      <c r="K804" s="18">
        <f t="shared" si="111"/>
        <v>1</v>
      </c>
      <c r="L804" s="106">
        <f t="shared" si="109"/>
        <v>-16.713722024841211</v>
      </c>
      <c r="M804" s="106">
        <f t="shared" si="112"/>
        <v>34.49582202484121</v>
      </c>
      <c r="N804" s="23"/>
      <c r="X804" s="100">
        <v>200</v>
      </c>
      <c r="Y804" s="100">
        <v>40</v>
      </c>
      <c r="Z804" s="106">
        <f t="shared" si="113"/>
        <v>34.49582202484121</v>
      </c>
    </row>
    <row r="805" spans="2:26">
      <c r="B805" s="52">
        <v>41673</v>
      </c>
      <c r="C805" s="53">
        <v>0.125</v>
      </c>
      <c r="D805" s="97">
        <f t="shared" si="110"/>
        <v>41673.125</v>
      </c>
      <c r="E805" s="29">
        <v>9.8074999999999992</v>
      </c>
      <c r="F805" s="26">
        <f t="shared" si="106"/>
        <v>18.732324999999999</v>
      </c>
      <c r="G805" s="29">
        <v>21.555</v>
      </c>
      <c r="H805" s="26">
        <f t="shared" si="107"/>
        <v>41.170049999999996</v>
      </c>
      <c r="I805" s="29">
        <v>11.7475</v>
      </c>
      <c r="J805" s="26">
        <f t="shared" si="108"/>
        <v>22.437725</v>
      </c>
      <c r="K805" s="18">
        <f t="shared" si="111"/>
        <v>1</v>
      </c>
      <c r="L805" s="106">
        <f t="shared" si="109"/>
        <v>-12.05809702484121</v>
      </c>
      <c r="M805" s="106">
        <f t="shared" si="112"/>
        <v>34.49582202484121</v>
      </c>
      <c r="N805" s="23"/>
      <c r="X805" s="100">
        <v>200</v>
      </c>
      <c r="Y805" s="100">
        <v>40</v>
      </c>
      <c r="Z805" s="106">
        <f t="shared" si="113"/>
        <v>34.49582202484121</v>
      </c>
    </row>
    <row r="806" spans="2:26">
      <c r="B806" s="52">
        <v>41673</v>
      </c>
      <c r="C806" s="53">
        <v>0.16666666666424135</v>
      </c>
      <c r="D806" s="97">
        <f t="shared" si="110"/>
        <v>41673.166666666664</v>
      </c>
      <c r="E806" s="29">
        <v>9.9849999999999994</v>
      </c>
      <c r="F806" s="26">
        <f t="shared" ref="F806:F869" si="114">IF(E806="",NA(),E806*1.91)</f>
        <v>19.071349999999999</v>
      </c>
      <c r="G806" s="29">
        <v>21.73</v>
      </c>
      <c r="H806" s="26">
        <f t="shared" ref="H806:H869" si="115">IF(G806="",NA(),G806*1.91)</f>
        <v>41.504300000000001</v>
      </c>
      <c r="I806" s="29">
        <v>11.7425</v>
      </c>
      <c r="J806" s="26">
        <f t="shared" ref="J806:J869" si="116">IF(I806="",NA(),I806*1.91)</f>
        <v>22.428175</v>
      </c>
      <c r="K806" s="18">
        <f t="shared" si="111"/>
        <v>1</v>
      </c>
      <c r="L806" s="106">
        <f t="shared" si="109"/>
        <v>-12.067647024841211</v>
      </c>
      <c r="M806" s="106">
        <f t="shared" si="112"/>
        <v>34.49582202484121</v>
      </c>
      <c r="N806" s="23"/>
      <c r="X806" s="100">
        <v>200</v>
      </c>
      <c r="Y806" s="100">
        <v>40</v>
      </c>
      <c r="Z806" s="106">
        <f t="shared" si="113"/>
        <v>34.49582202484121</v>
      </c>
    </row>
    <row r="807" spans="2:26">
      <c r="B807" s="52">
        <v>41673</v>
      </c>
      <c r="C807" s="53">
        <v>0.20833333333575865</v>
      </c>
      <c r="D807" s="97">
        <f t="shared" si="110"/>
        <v>41673.208333333336</v>
      </c>
      <c r="E807" s="29">
        <v>10.77</v>
      </c>
      <c r="F807" s="26">
        <f t="shared" si="114"/>
        <v>20.570699999999999</v>
      </c>
      <c r="G807" s="29">
        <v>23.605</v>
      </c>
      <c r="H807" s="26">
        <f t="shared" si="115"/>
        <v>45.085549999999998</v>
      </c>
      <c r="I807" s="29">
        <v>12.8375</v>
      </c>
      <c r="J807" s="26">
        <f t="shared" si="116"/>
        <v>24.519625000000001</v>
      </c>
      <c r="K807" s="18">
        <f t="shared" si="111"/>
        <v>1</v>
      </c>
      <c r="L807" s="106">
        <f t="shared" si="109"/>
        <v>-9.9761970248412091</v>
      </c>
      <c r="M807" s="106">
        <f t="shared" si="112"/>
        <v>34.49582202484121</v>
      </c>
      <c r="N807" s="23"/>
      <c r="X807" s="100">
        <v>200</v>
      </c>
      <c r="Y807" s="100">
        <v>40</v>
      </c>
      <c r="Z807" s="106">
        <f t="shared" si="113"/>
        <v>34.49582202484121</v>
      </c>
    </row>
    <row r="808" spans="2:26">
      <c r="B808" s="52">
        <v>41673</v>
      </c>
      <c r="C808" s="53">
        <v>0.25</v>
      </c>
      <c r="D808" s="97">
        <f t="shared" si="110"/>
        <v>41673.25</v>
      </c>
      <c r="E808" s="29">
        <v>16.072500000000002</v>
      </c>
      <c r="F808" s="26">
        <f t="shared" si="114"/>
        <v>30.698475000000002</v>
      </c>
      <c r="G808" s="29">
        <v>33.717500000000001</v>
      </c>
      <c r="H808" s="26">
        <f t="shared" si="115"/>
        <v>64.400424999999998</v>
      </c>
      <c r="I808" s="29">
        <v>17.642499999999998</v>
      </c>
      <c r="J808" s="26">
        <f t="shared" si="116"/>
        <v>33.697174999999994</v>
      </c>
      <c r="K808" s="18">
        <f t="shared" si="111"/>
        <v>1</v>
      </c>
      <c r="L808" s="106">
        <f t="shared" si="109"/>
        <v>-0.79864702484121608</v>
      </c>
      <c r="M808" s="106">
        <f t="shared" si="112"/>
        <v>34.49582202484121</v>
      </c>
      <c r="N808" s="23"/>
      <c r="X808" s="100">
        <v>200</v>
      </c>
      <c r="Y808" s="100">
        <v>40</v>
      </c>
      <c r="Z808" s="106">
        <f t="shared" si="113"/>
        <v>34.49582202484121</v>
      </c>
    </row>
    <row r="809" spans="2:26">
      <c r="B809" s="52">
        <v>41673</v>
      </c>
      <c r="C809" s="53">
        <v>0.29166666666424135</v>
      </c>
      <c r="D809" s="97">
        <f t="shared" si="110"/>
        <v>41673.291666666664</v>
      </c>
      <c r="E809" s="29">
        <v>29.5</v>
      </c>
      <c r="F809" s="26">
        <f t="shared" si="114"/>
        <v>56.344999999999999</v>
      </c>
      <c r="G809" s="29">
        <v>55.314999999999998</v>
      </c>
      <c r="H809" s="26">
        <f t="shared" si="115"/>
        <v>105.65164999999999</v>
      </c>
      <c r="I809" s="29">
        <v>25.815000000000001</v>
      </c>
      <c r="J809" s="26">
        <f t="shared" si="116"/>
        <v>49.306649999999998</v>
      </c>
      <c r="K809" s="18">
        <f t="shared" si="111"/>
        <v>1</v>
      </c>
      <c r="L809" s="106">
        <f t="shared" si="109"/>
        <v>14.810827975158787</v>
      </c>
      <c r="M809" s="106">
        <f t="shared" si="112"/>
        <v>34.49582202484121</v>
      </c>
      <c r="N809" s="23"/>
      <c r="X809" s="100">
        <v>200</v>
      </c>
      <c r="Y809" s="100">
        <v>40</v>
      </c>
      <c r="Z809" s="106">
        <f t="shared" si="113"/>
        <v>34.49582202484121</v>
      </c>
    </row>
    <row r="810" spans="2:26">
      <c r="B810" s="52">
        <v>41673</v>
      </c>
      <c r="C810" s="53">
        <v>0.33333333333575865</v>
      </c>
      <c r="D810" s="97">
        <f t="shared" si="110"/>
        <v>41673.333333333336</v>
      </c>
      <c r="E810" s="29">
        <v>40.395000000000003</v>
      </c>
      <c r="F810" s="26">
        <f t="shared" si="114"/>
        <v>77.154449999999997</v>
      </c>
      <c r="G810" s="29">
        <v>70.192499999999995</v>
      </c>
      <c r="H810" s="26">
        <f t="shared" si="115"/>
        <v>134.06767499999998</v>
      </c>
      <c r="I810" s="29">
        <v>29.795000000000002</v>
      </c>
      <c r="J810" s="26">
        <f t="shared" si="116"/>
        <v>56.908450000000002</v>
      </c>
      <c r="K810" s="18">
        <f t="shared" si="111"/>
        <v>1</v>
      </c>
      <c r="L810" s="106">
        <f t="shared" si="109"/>
        <v>22.412627975158792</v>
      </c>
      <c r="M810" s="106">
        <f t="shared" si="112"/>
        <v>34.49582202484121</v>
      </c>
      <c r="N810" s="23"/>
      <c r="X810" s="100">
        <v>200</v>
      </c>
      <c r="Y810" s="100">
        <v>40</v>
      </c>
      <c r="Z810" s="106">
        <f t="shared" si="113"/>
        <v>34.49582202484121</v>
      </c>
    </row>
    <row r="811" spans="2:26">
      <c r="B811" s="52">
        <v>41673</v>
      </c>
      <c r="C811" s="53">
        <v>0.375</v>
      </c>
      <c r="D811" s="97">
        <f t="shared" si="110"/>
        <v>41673.375</v>
      </c>
      <c r="E811" s="29">
        <v>23.504999999999999</v>
      </c>
      <c r="F811" s="26">
        <f t="shared" si="114"/>
        <v>44.894549999999995</v>
      </c>
      <c r="G811" s="29">
        <v>49.335000000000001</v>
      </c>
      <c r="H811" s="26">
        <f t="shared" si="115"/>
        <v>94.229849999999999</v>
      </c>
      <c r="I811" s="29">
        <v>25.83</v>
      </c>
      <c r="J811" s="26">
        <f t="shared" si="116"/>
        <v>49.335299999999997</v>
      </c>
      <c r="K811" s="18">
        <f t="shared" si="111"/>
        <v>1</v>
      </c>
      <c r="L811" s="106">
        <f t="shared" si="109"/>
        <v>14.839477975158786</v>
      </c>
      <c r="M811" s="106">
        <f t="shared" si="112"/>
        <v>34.49582202484121</v>
      </c>
      <c r="N811" s="23"/>
      <c r="X811" s="100">
        <v>200</v>
      </c>
      <c r="Y811" s="100">
        <v>40</v>
      </c>
      <c r="Z811" s="106">
        <f t="shared" si="113"/>
        <v>34.49582202484121</v>
      </c>
    </row>
    <row r="812" spans="2:26">
      <c r="B812" s="52">
        <v>41673</v>
      </c>
      <c r="C812" s="53">
        <v>0.41666666666424135</v>
      </c>
      <c r="D812" s="97">
        <f t="shared" si="110"/>
        <v>41673.416666666664</v>
      </c>
      <c r="E812" s="29">
        <v>23.547499999999999</v>
      </c>
      <c r="F812" s="26">
        <f t="shared" si="114"/>
        <v>44.975724999999997</v>
      </c>
      <c r="G812" s="29">
        <v>45.3125</v>
      </c>
      <c r="H812" s="26">
        <f t="shared" si="115"/>
        <v>86.546875</v>
      </c>
      <c r="I812" s="29">
        <v>21.762499999999999</v>
      </c>
      <c r="J812" s="26">
        <f t="shared" si="116"/>
        <v>41.566374999999994</v>
      </c>
      <c r="K812" s="18">
        <f t="shared" si="111"/>
        <v>1</v>
      </c>
      <c r="L812" s="106">
        <f t="shared" si="109"/>
        <v>7.0705529751587832</v>
      </c>
      <c r="M812" s="106">
        <f t="shared" si="112"/>
        <v>34.49582202484121</v>
      </c>
      <c r="N812" s="23"/>
      <c r="X812" s="100">
        <v>200</v>
      </c>
      <c r="Y812" s="100">
        <v>40</v>
      </c>
      <c r="Z812" s="106">
        <f t="shared" si="113"/>
        <v>34.49582202484121</v>
      </c>
    </row>
    <row r="813" spans="2:26">
      <c r="B813" s="52">
        <v>41673</v>
      </c>
      <c r="C813" s="53">
        <v>0.45833333333575865</v>
      </c>
      <c r="D813" s="97">
        <f t="shared" si="110"/>
        <v>41673.458333333336</v>
      </c>
      <c r="E813" s="29">
        <v>26.327500000000001</v>
      </c>
      <c r="F813" s="26">
        <f t="shared" si="114"/>
        <v>50.285525</v>
      </c>
      <c r="G813" s="29">
        <v>49.81</v>
      </c>
      <c r="H813" s="26">
        <f t="shared" si="115"/>
        <v>95.137100000000004</v>
      </c>
      <c r="I813" s="29">
        <v>23.482500000000002</v>
      </c>
      <c r="J813" s="26">
        <f t="shared" si="116"/>
        <v>44.851575000000004</v>
      </c>
      <c r="K813" s="18">
        <f t="shared" si="111"/>
        <v>1</v>
      </c>
      <c r="L813" s="106">
        <f t="shared" si="109"/>
        <v>10.355752975158794</v>
      </c>
      <c r="M813" s="106">
        <f t="shared" si="112"/>
        <v>34.49582202484121</v>
      </c>
      <c r="N813" s="23"/>
      <c r="X813" s="100">
        <v>200</v>
      </c>
      <c r="Y813" s="100">
        <v>40</v>
      </c>
      <c r="Z813" s="106">
        <f t="shared" si="113"/>
        <v>34.49582202484121</v>
      </c>
    </row>
    <row r="814" spans="2:26">
      <c r="B814" s="52">
        <v>41673</v>
      </c>
      <c r="C814" s="53">
        <v>0.5</v>
      </c>
      <c r="D814" s="97">
        <f t="shared" si="110"/>
        <v>41673.5</v>
      </c>
      <c r="E814" s="29">
        <v>22.21</v>
      </c>
      <c r="F814" s="26">
        <f t="shared" si="114"/>
        <v>42.421100000000003</v>
      </c>
      <c r="G814" s="29">
        <v>45.884999999999998</v>
      </c>
      <c r="H814" s="26">
        <f t="shared" si="115"/>
        <v>87.640349999999998</v>
      </c>
      <c r="I814" s="29">
        <v>23.677499999999998</v>
      </c>
      <c r="J814" s="26">
        <f t="shared" si="116"/>
        <v>45.224024999999997</v>
      </c>
      <c r="K814" s="18">
        <f t="shared" si="111"/>
        <v>1</v>
      </c>
      <c r="L814" s="106">
        <f t="shared" si="109"/>
        <v>10.728202975158787</v>
      </c>
      <c r="M814" s="106">
        <f t="shared" si="112"/>
        <v>34.49582202484121</v>
      </c>
      <c r="N814" s="23"/>
      <c r="X814" s="100">
        <v>200</v>
      </c>
      <c r="Y814" s="100">
        <v>40</v>
      </c>
      <c r="Z814" s="106">
        <f t="shared" si="113"/>
        <v>34.49582202484121</v>
      </c>
    </row>
    <row r="815" spans="2:26">
      <c r="B815" s="52">
        <v>41673</v>
      </c>
      <c r="C815" s="53">
        <v>0.54166666666424135</v>
      </c>
      <c r="D815" s="97">
        <f t="shared" si="110"/>
        <v>41673.541666666664</v>
      </c>
      <c r="E815" s="29">
        <v>37.380000000000003</v>
      </c>
      <c r="F815" s="26">
        <f t="shared" si="114"/>
        <v>71.395800000000008</v>
      </c>
      <c r="G815" s="29">
        <v>63.005000000000003</v>
      </c>
      <c r="H815" s="26">
        <f t="shared" si="115"/>
        <v>120.33955</v>
      </c>
      <c r="I815" s="29">
        <v>25.625</v>
      </c>
      <c r="J815" s="26">
        <f t="shared" si="116"/>
        <v>48.943750000000001</v>
      </c>
      <c r="K815" s="18">
        <f t="shared" si="111"/>
        <v>1</v>
      </c>
      <c r="L815" s="106">
        <f t="shared" si="109"/>
        <v>14.447927975158791</v>
      </c>
      <c r="M815" s="106">
        <f t="shared" si="112"/>
        <v>34.49582202484121</v>
      </c>
      <c r="N815" s="23"/>
      <c r="X815" s="100">
        <v>200</v>
      </c>
      <c r="Y815" s="100">
        <v>40</v>
      </c>
      <c r="Z815" s="106">
        <f t="shared" si="113"/>
        <v>34.49582202484121</v>
      </c>
    </row>
    <row r="816" spans="2:26">
      <c r="B816" s="52">
        <v>41673</v>
      </c>
      <c r="C816" s="53">
        <v>0.58333333333575865</v>
      </c>
      <c r="D816" s="97">
        <f t="shared" si="110"/>
        <v>41673.583333333336</v>
      </c>
      <c r="E816" s="29">
        <v>24.364999999999998</v>
      </c>
      <c r="F816" s="26">
        <f t="shared" si="114"/>
        <v>46.537149999999997</v>
      </c>
      <c r="G816" s="29">
        <v>48.872500000000002</v>
      </c>
      <c r="H816" s="26">
        <f t="shared" si="115"/>
        <v>93.346474999999998</v>
      </c>
      <c r="I816" s="29">
        <v>24.504999999999999</v>
      </c>
      <c r="J816" s="26">
        <f t="shared" si="116"/>
        <v>46.804549999999999</v>
      </c>
      <c r="K816" s="18">
        <f t="shared" si="111"/>
        <v>1</v>
      </c>
      <c r="L816" s="106">
        <f t="shared" si="109"/>
        <v>12.308727975158789</v>
      </c>
      <c r="M816" s="106">
        <f t="shared" si="112"/>
        <v>34.49582202484121</v>
      </c>
      <c r="N816" s="23"/>
      <c r="X816" s="100">
        <v>200</v>
      </c>
      <c r="Y816" s="100">
        <v>40</v>
      </c>
      <c r="Z816" s="106">
        <f t="shared" si="113"/>
        <v>34.49582202484121</v>
      </c>
    </row>
    <row r="817" spans="2:26">
      <c r="B817" s="52">
        <v>41673</v>
      </c>
      <c r="C817" s="53">
        <v>0.625</v>
      </c>
      <c r="D817" s="97">
        <f t="shared" si="110"/>
        <v>41673.625</v>
      </c>
      <c r="E817" s="29">
        <v>28.954999999999998</v>
      </c>
      <c r="F817" s="26">
        <f t="shared" si="114"/>
        <v>55.304049999999997</v>
      </c>
      <c r="G817" s="29">
        <v>53.772500000000001</v>
      </c>
      <c r="H817" s="26">
        <f t="shared" si="115"/>
        <v>102.70547499999999</v>
      </c>
      <c r="I817" s="29">
        <v>24.817499999999999</v>
      </c>
      <c r="J817" s="26">
        <f t="shared" si="116"/>
        <v>47.401424999999996</v>
      </c>
      <c r="K817" s="18">
        <f t="shared" si="111"/>
        <v>1</v>
      </c>
      <c r="L817" s="106">
        <f t="shared" si="109"/>
        <v>12.905602975158786</v>
      </c>
      <c r="M817" s="106">
        <f t="shared" si="112"/>
        <v>34.49582202484121</v>
      </c>
      <c r="N817" s="23"/>
      <c r="X817" s="100">
        <v>200</v>
      </c>
      <c r="Y817" s="100">
        <v>40</v>
      </c>
      <c r="Z817" s="106">
        <f t="shared" si="113"/>
        <v>34.49582202484121</v>
      </c>
    </row>
    <row r="818" spans="2:26">
      <c r="B818" s="52">
        <v>41673</v>
      </c>
      <c r="C818" s="53">
        <v>0.66666666666424135</v>
      </c>
      <c r="D818" s="97">
        <f t="shared" si="110"/>
        <v>41673.666666666664</v>
      </c>
      <c r="E818" s="29">
        <v>25.12</v>
      </c>
      <c r="F818" s="26">
        <f t="shared" si="114"/>
        <v>47.979199999999999</v>
      </c>
      <c r="G818" s="29">
        <v>50.247500000000002</v>
      </c>
      <c r="H818" s="26">
        <f t="shared" si="115"/>
        <v>95.972724999999997</v>
      </c>
      <c r="I818" s="29">
        <v>25.122499999999999</v>
      </c>
      <c r="J818" s="26">
        <f t="shared" si="116"/>
        <v>47.983974999999994</v>
      </c>
      <c r="K818" s="18">
        <f t="shared" si="111"/>
        <v>1</v>
      </c>
      <c r="L818" s="106">
        <f t="shared" si="109"/>
        <v>13.488152975158783</v>
      </c>
      <c r="M818" s="106">
        <f t="shared" si="112"/>
        <v>34.49582202484121</v>
      </c>
      <c r="N818" s="23"/>
      <c r="X818" s="100">
        <v>200</v>
      </c>
      <c r="Y818" s="100">
        <v>40</v>
      </c>
      <c r="Z818" s="106">
        <f t="shared" si="113"/>
        <v>34.49582202484121</v>
      </c>
    </row>
    <row r="819" spans="2:26">
      <c r="B819" s="52">
        <v>41673</v>
      </c>
      <c r="C819" s="53">
        <v>0.70833333333575865</v>
      </c>
      <c r="D819" s="97">
        <f t="shared" si="110"/>
        <v>41673.708333333336</v>
      </c>
      <c r="E819" s="29">
        <v>28.717500000000001</v>
      </c>
      <c r="F819" s="26">
        <f t="shared" si="114"/>
        <v>54.850425000000001</v>
      </c>
      <c r="G819" s="29">
        <v>61.672499999999999</v>
      </c>
      <c r="H819" s="26">
        <f t="shared" si="115"/>
        <v>117.79447499999999</v>
      </c>
      <c r="I819" s="29">
        <v>32.957500000000003</v>
      </c>
      <c r="J819" s="26">
        <f t="shared" si="116"/>
        <v>62.948825000000006</v>
      </c>
      <c r="K819" s="18">
        <f t="shared" si="111"/>
        <v>1</v>
      </c>
      <c r="L819" s="106">
        <f t="shared" si="109"/>
        <v>28.453002975158796</v>
      </c>
      <c r="M819" s="106">
        <f t="shared" si="112"/>
        <v>34.49582202484121</v>
      </c>
      <c r="N819" s="23"/>
      <c r="X819" s="100">
        <v>200</v>
      </c>
      <c r="Y819" s="100">
        <v>40</v>
      </c>
      <c r="Z819" s="106">
        <f t="shared" si="113"/>
        <v>34.49582202484121</v>
      </c>
    </row>
    <row r="820" spans="2:26">
      <c r="B820" s="52">
        <v>41673</v>
      </c>
      <c r="C820" s="53">
        <v>0.75</v>
      </c>
      <c r="D820" s="97">
        <f t="shared" si="110"/>
        <v>41673.75</v>
      </c>
      <c r="E820" s="29">
        <v>19.927499999999998</v>
      </c>
      <c r="F820" s="26">
        <f t="shared" si="114"/>
        <v>38.061524999999996</v>
      </c>
      <c r="G820" s="29">
        <v>41.8675</v>
      </c>
      <c r="H820" s="26">
        <f t="shared" si="115"/>
        <v>79.966924999999989</v>
      </c>
      <c r="I820" s="29">
        <v>21.94</v>
      </c>
      <c r="J820" s="26">
        <f t="shared" si="116"/>
        <v>41.9054</v>
      </c>
      <c r="K820" s="18">
        <f t="shared" si="111"/>
        <v>1</v>
      </c>
      <c r="L820" s="106">
        <f t="shared" si="109"/>
        <v>7.4095779751587898</v>
      </c>
      <c r="M820" s="106">
        <f t="shared" si="112"/>
        <v>34.49582202484121</v>
      </c>
      <c r="N820" s="23"/>
      <c r="X820" s="100">
        <v>200</v>
      </c>
      <c r="Y820" s="100">
        <v>40</v>
      </c>
      <c r="Z820" s="106">
        <f t="shared" si="113"/>
        <v>34.49582202484121</v>
      </c>
    </row>
    <row r="821" spans="2:26">
      <c r="B821" s="52">
        <v>41673</v>
      </c>
      <c r="C821" s="53">
        <v>0.79166666666424135</v>
      </c>
      <c r="D821" s="97">
        <f t="shared" si="110"/>
        <v>41673.791666666664</v>
      </c>
      <c r="E821" s="29">
        <v>14.664999999999999</v>
      </c>
      <c r="F821" s="26">
        <f t="shared" si="114"/>
        <v>28.010149999999996</v>
      </c>
      <c r="G821" s="29">
        <v>34.225000000000001</v>
      </c>
      <c r="H821" s="26">
        <f t="shared" si="115"/>
        <v>65.369749999999996</v>
      </c>
      <c r="I821" s="29">
        <v>19.5625</v>
      </c>
      <c r="J821" s="26">
        <f t="shared" si="116"/>
        <v>37.364374999999995</v>
      </c>
      <c r="K821" s="18">
        <f t="shared" si="111"/>
        <v>1</v>
      </c>
      <c r="L821" s="106">
        <f t="shared" si="109"/>
        <v>2.868552975158785</v>
      </c>
      <c r="M821" s="106">
        <f t="shared" si="112"/>
        <v>34.49582202484121</v>
      </c>
      <c r="N821" s="23"/>
      <c r="X821" s="100">
        <v>200</v>
      </c>
      <c r="Y821" s="100">
        <v>40</v>
      </c>
      <c r="Z821" s="106">
        <f t="shared" si="113"/>
        <v>34.49582202484121</v>
      </c>
    </row>
    <row r="822" spans="2:26">
      <c r="B822" s="52">
        <v>41673</v>
      </c>
      <c r="C822" s="53">
        <v>0.83333333333575865</v>
      </c>
      <c r="D822" s="97">
        <f t="shared" si="110"/>
        <v>41673.833333333336</v>
      </c>
      <c r="E822" s="29">
        <v>11.3775</v>
      </c>
      <c r="F822" s="26">
        <f t="shared" si="114"/>
        <v>21.731024999999999</v>
      </c>
      <c r="G822" s="29">
        <v>27.372499999999999</v>
      </c>
      <c r="H822" s="26">
        <f t="shared" si="115"/>
        <v>52.281474999999993</v>
      </c>
      <c r="I822" s="29">
        <v>15.9925</v>
      </c>
      <c r="J822" s="26">
        <f t="shared" si="116"/>
        <v>30.545674999999999</v>
      </c>
      <c r="K822" s="18">
        <f t="shared" si="111"/>
        <v>1</v>
      </c>
      <c r="L822" s="106">
        <f t="shared" si="109"/>
        <v>-3.9501470248412112</v>
      </c>
      <c r="M822" s="106">
        <f t="shared" si="112"/>
        <v>34.49582202484121</v>
      </c>
      <c r="N822" s="23"/>
      <c r="X822" s="100">
        <v>200</v>
      </c>
      <c r="Y822" s="100">
        <v>40</v>
      </c>
      <c r="Z822" s="106">
        <f t="shared" si="113"/>
        <v>34.49582202484121</v>
      </c>
    </row>
    <row r="823" spans="2:26">
      <c r="B823" s="52">
        <v>41673</v>
      </c>
      <c r="C823" s="53">
        <v>0.875</v>
      </c>
      <c r="D823" s="97">
        <f t="shared" si="110"/>
        <v>41673.875</v>
      </c>
      <c r="E823" s="29">
        <v>8.9275000000000002</v>
      </c>
      <c r="F823" s="26">
        <f t="shared" si="114"/>
        <v>17.051524999999998</v>
      </c>
      <c r="G823" s="29">
        <v>21.98</v>
      </c>
      <c r="H823" s="26">
        <f t="shared" si="115"/>
        <v>41.9818</v>
      </c>
      <c r="I823" s="29">
        <v>13.0525</v>
      </c>
      <c r="J823" s="26">
        <f t="shared" si="116"/>
        <v>24.930274999999998</v>
      </c>
      <c r="K823" s="18">
        <f t="shared" si="111"/>
        <v>1</v>
      </c>
      <c r="L823" s="106">
        <f t="shared" si="109"/>
        <v>-9.5655470248412122</v>
      </c>
      <c r="M823" s="106">
        <f t="shared" si="112"/>
        <v>34.49582202484121</v>
      </c>
      <c r="N823" s="23"/>
      <c r="X823" s="100">
        <v>200</v>
      </c>
      <c r="Y823" s="100">
        <v>40</v>
      </c>
      <c r="Z823" s="106">
        <f t="shared" si="113"/>
        <v>34.49582202484121</v>
      </c>
    </row>
    <row r="824" spans="2:26">
      <c r="B824" s="52">
        <v>41673</v>
      </c>
      <c r="C824" s="53">
        <v>0.91666666666424135</v>
      </c>
      <c r="D824" s="97">
        <f t="shared" si="110"/>
        <v>41673.916666666664</v>
      </c>
      <c r="E824" s="29">
        <v>8.5950000000000006</v>
      </c>
      <c r="F824" s="26">
        <f t="shared" si="114"/>
        <v>16.416450000000001</v>
      </c>
      <c r="G824" s="29">
        <v>22.225000000000001</v>
      </c>
      <c r="H824" s="26">
        <f t="shared" si="115"/>
        <v>42.449750000000002</v>
      </c>
      <c r="I824" s="29">
        <v>13.625</v>
      </c>
      <c r="J824" s="26">
        <f t="shared" si="116"/>
        <v>26.02375</v>
      </c>
      <c r="K824" s="18">
        <f t="shared" si="111"/>
        <v>1</v>
      </c>
      <c r="L824" s="106">
        <f t="shared" si="109"/>
        <v>-8.4720720248412107</v>
      </c>
      <c r="M824" s="106">
        <f t="shared" si="112"/>
        <v>34.49582202484121</v>
      </c>
      <c r="N824" s="23"/>
      <c r="X824" s="100">
        <v>200</v>
      </c>
      <c r="Y824" s="100">
        <v>40</v>
      </c>
      <c r="Z824" s="106">
        <f t="shared" si="113"/>
        <v>34.49582202484121</v>
      </c>
    </row>
    <row r="825" spans="2:26">
      <c r="B825" s="52">
        <v>41673</v>
      </c>
      <c r="C825" s="53">
        <v>0.95833333333575865</v>
      </c>
      <c r="D825" s="97">
        <f t="shared" si="110"/>
        <v>41673.958333333336</v>
      </c>
      <c r="E825" s="29">
        <v>9.0274999999999999</v>
      </c>
      <c r="F825" s="26">
        <f t="shared" si="114"/>
        <v>17.242525000000001</v>
      </c>
      <c r="G825" s="29">
        <v>22.772500000000001</v>
      </c>
      <c r="H825" s="26">
        <f t="shared" si="115"/>
        <v>43.495474999999999</v>
      </c>
      <c r="I825" s="29">
        <v>13.7475</v>
      </c>
      <c r="J825" s="26">
        <f t="shared" si="116"/>
        <v>26.257725000000001</v>
      </c>
      <c r="K825" s="18">
        <f t="shared" si="111"/>
        <v>1</v>
      </c>
      <c r="L825" s="106">
        <f t="shared" si="109"/>
        <v>-8.2380970248412098</v>
      </c>
      <c r="M825" s="106">
        <f t="shared" si="112"/>
        <v>34.49582202484121</v>
      </c>
      <c r="N825" s="23"/>
      <c r="X825" s="100">
        <v>200</v>
      </c>
      <c r="Y825" s="100">
        <v>40</v>
      </c>
      <c r="Z825" s="106">
        <f t="shared" si="113"/>
        <v>34.49582202484121</v>
      </c>
    </row>
    <row r="826" spans="2:26">
      <c r="B826" s="52">
        <v>41674</v>
      </c>
      <c r="C826" s="53">
        <v>0</v>
      </c>
      <c r="D826" s="97">
        <f t="shared" si="110"/>
        <v>41674</v>
      </c>
      <c r="E826" s="29">
        <v>9.9024999999999999</v>
      </c>
      <c r="F826" s="26">
        <f t="shared" si="114"/>
        <v>18.913774999999998</v>
      </c>
      <c r="G826" s="29">
        <v>24.08</v>
      </c>
      <c r="H826" s="26">
        <f t="shared" si="115"/>
        <v>45.992799999999995</v>
      </c>
      <c r="I826" s="29">
        <v>14.1775</v>
      </c>
      <c r="J826" s="26">
        <f t="shared" si="116"/>
        <v>27.079024999999998</v>
      </c>
      <c r="K826" s="18">
        <f t="shared" si="111"/>
        <v>2</v>
      </c>
      <c r="L826" s="106">
        <f t="shared" si="109"/>
        <v>-7.4167970248412125</v>
      </c>
      <c r="M826" s="106">
        <f t="shared" si="112"/>
        <v>34.49582202484121</v>
      </c>
      <c r="N826" s="23"/>
      <c r="X826" s="100">
        <v>200</v>
      </c>
      <c r="Y826" s="100">
        <v>40</v>
      </c>
      <c r="Z826" s="106">
        <f t="shared" si="113"/>
        <v>34.49582202484121</v>
      </c>
    </row>
    <row r="827" spans="2:26">
      <c r="B827" s="52">
        <v>41674</v>
      </c>
      <c r="C827" s="53">
        <v>4.1666666664241347E-2</v>
      </c>
      <c r="D827" s="97">
        <f t="shared" si="110"/>
        <v>41674.041666666664</v>
      </c>
      <c r="E827" s="29">
        <v>8.5474999999999994</v>
      </c>
      <c r="F827" s="26">
        <f t="shared" si="114"/>
        <v>16.325724999999998</v>
      </c>
      <c r="G827" s="29">
        <v>21.164999999999999</v>
      </c>
      <c r="H827" s="26">
        <f t="shared" si="115"/>
        <v>40.425149999999995</v>
      </c>
      <c r="I827" s="29">
        <v>12.615</v>
      </c>
      <c r="J827" s="26">
        <f t="shared" si="116"/>
        <v>24.094649999999998</v>
      </c>
      <c r="K827" s="18">
        <f t="shared" si="111"/>
        <v>2</v>
      </c>
      <c r="L827" s="106">
        <f t="shared" si="109"/>
        <v>-10.401172024841213</v>
      </c>
      <c r="M827" s="106">
        <f t="shared" si="112"/>
        <v>34.49582202484121</v>
      </c>
      <c r="N827" s="23"/>
      <c r="X827" s="100">
        <v>200</v>
      </c>
      <c r="Y827" s="100">
        <v>40</v>
      </c>
      <c r="Z827" s="106">
        <f t="shared" si="113"/>
        <v>34.49582202484121</v>
      </c>
    </row>
    <row r="828" spans="2:26">
      <c r="B828" s="52">
        <v>41674</v>
      </c>
      <c r="C828" s="53">
        <v>8.3333333335758653E-2</v>
      </c>
      <c r="D828" s="97">
        <f t="shared" si="110"/>
        <v>41674.083333333336</v>
      </c>
      <c r="E828" s="29">
        <v>8.5325000000000006</v>
      </c>
      <c r="F828" s="26">
        <f t="shared" si="114"/>
        <v>16.297075</v>
      </c>
      <c r="G828" s="29">
        <v>20.945</v>
      </c>
      <c r="H828" s="26">
        <f t="shared" si="115"/>
        <v>40.004950000000001</v>
      </c>
      <c r="I828" s="29">
        <v>12.4125</v>
      </c>
      <c r="J828" s="26">
        <f t="shared" si="116"/>
        <v>23.707874999999998</v>
      </c>
      <c r="K828" s="18">
        <f t="shared" si="111"/>
        <v>2</v>
      </c>
      <c r="L828" s="106">
        <f t="shared" si="109"/>
        <v>-10.787947024841213</v>
      </c>
      <c r="M828" s="106">
        <f t="shared" si="112"/>
        <v>34.49582202484121</v>
      </c>
      <c r="N828" s="23"/>
      <c r="X828" s="100">
        <v>200</v>
      </c>
      <c r="Y828" s="100">
        <v>40</v>
      </c>
      <c r="Z828" s="106">
        <f t="shared" si="113"/>
        <v>34.49582202484121</v>
      </c>
    </row>
    <row r="829" spans="2:26">
      <c r="B829" s="52">
        <v>41674</v>
      </c>
      <c r="C829" s="53">
        <v>0.125</v>
      </c>
      <c r="D829" s="97">
        <f t="shared" si="110"/>
        <v>41674.125</v>
      </c>
      <c r="E829" s="29">
        <v>7.2549999999999999</v>
      </c>
      <c r="F829" s="26">
        <f t="shared" si="114"/>
        <v>13.857049999999999</v>
      </c>
      <c r="G829" s="29">
        <v>16.887499999999999</v>
      </c>
      <c r="H829" s="26">
        <f t="shared" si="115"/>
        <v>32.255125</v>
      </c>
      <c r="I829" s="29">
        <v>9.6374999999999993</v>
      </c>
      <c r="J829" s="26">
        <f t="shared" si="116"/>
        <v>18.407624999999999</v>
      </c>
      <c r="K829" s="18">
        <f t="shared" si="111"/>
        <v>2</v>
      </c>
      <c r="L829" s="106">
        <f t="shared" si="109"/>
        <v>-16.088197024841211</v>
      </c>
      <c r="M829" s="106">
        <f t="shared" si="112"/>
        <v>34.49582202484121</v>
      </c>
      <c r="N829" s="23"/>
      <c r="X829" s="100">
        <v>200</v>
      </c>
      <c r="Y829" s="100">
        <v>40</v>
      </c>
      <c r="Z829" s="106">
        <f t="shared" si="113"/>
        <v>34.49582202484121</v>
      </c>
    </row>
    <row r="830" spans="2:26">
      <c r="B830" s="52">
        <v>41674</v>
      </c>
      <c r="C830" s="53">
        <v>0.16666666666424135</v>
      </c>
      <c r="D830" s="97">
        <f t="shared" si="110"/>
        <v>41674.166666666664</v>
      </c>
      <c r="E830" s="29">
        <v>6.6849999999999996</v>
      </c>
      <c r="F830" s="26">
        <f t="shared" si="114"/>
        <v>12.768349999999998</v>
      </c>
      <c r="G830" s="29">
        <v>13.34</v>
      </c>
      <c r="H830" s="26">
        <f t="shared" si="115"/>
        <v>25.479399999999998</v>
      </c>
      <c r="I830" s="29">
        <v>6.6574999999999998</v>
      </c>
      <c r="J830" s="26">
        <f t="shared" si="116"/>
        <v>12.715824999999999</v>
      </c>
      <c r="K830" s="18">
        <f t="shared" si="111"/>
        <v>2</v>
      </c>
      <c r="L830" s="106">
        <f t="shared" si="109"/>
        <v>-21.779997024841212</v>
      </c>
      <c r="M830" s="106">
        <f t="shared" si="112"/>
        <v>34.49582202484121</v>
      </c>
      <c r="N830" s="23"/>
      <c r="X830" s="100">
        <v>200</v>
      </c>
      <c r="Y830" s="100">
        <v>40</v>
      </c>
      <c r="Z830" s="106">
        <f t="shared" si="113"/>
        <v>34.49582202484121</v>
      </c>
    </row>
    <row r="831" spans="2:26">
      <c r="B831" s="52">
        <v>41674</v>
      </c>
      <c r="C831" s="53">
        <v>0.20833333333575865</v>
      </c>
      <c r="D831" s="97">
        <f t="shared" si="110"/>
        <v>41674.208333333336</v>
      </c>
      <c r="E831" s="29">
        <v>11.494999999999999</v>
      </c>
      <c r="F831" s="26">
        <f t="shared" si="114"/>
        <v>21.955449999999999</v>
      </c>
      <c r="G831" s="29">
        <v>24.037500000000001</v>
      </c>
      <c r="H831" s="26">
        <f t="shared" si="115"/>
        <v>45.911625000000001</v>
      </c>
      <c r="I831" s="29">
        <v>12.54</v>
      </c>
      <c r="J831" s="26">
        <f t="shared" si="116"/>
        <v>23.951399999999996</v>
      </c>
      <c r="K831" s="18">
        <f t="shared" si="111"/>
        <v>2</v>
      </c>
      <c r="L831" s="106">
        <f t="shared" si="109"/>
        <v>-10.544422024841214</v>
      </c>
      <c r="M831" s="106">
        <f t="shared" si="112"/>
        <v>34.49582202484121</v>
      </c>
      <c r="N831" s="23"/>
      <c r="X831" s="100">
        <v>200</v>
      </c>
      <c r="Y831" s="100">
        <v>40</v>
      </c>
      <c r="Z831" s="106">
        <f t="shared" si="113"/>
        <v>34.49582202484121</v>
      </c>
    </row>
    <row r="832" spans="2:26">
      <c r="B832" s="52">
        <v>41674</v>
      </c>
      <c r="C832" s="53">
        <v>0.25</v>
      </c>
      <c r="D832" s="97">
        <f t="shared" si="110"/>
        <v>41674.25</v>
      </c>
      <c r="E832" s="29">
        <v>14.605</v>
      </c>
      <c r="F832" s="26">
        <f t="shared" si="114"/>
        <v>27.89555</v>
      </c>
      <c r="G832" s="29">
        <v>28.877500000000001</v>
      </c>
      <c r="H832" s="26">
        <f t="shared" si="115"/>
        <v>55.156025</v>
      </c>
      <c r="I832" s="29">
        <v>14.27</v>
      </c>
      <c r="J832" s="26">
        <f t="shared" si="116"/>
        <v>27.255699999999997</v>
      </c>
      <c r="K832" s="18">
        <f t="shared" si="111"/>
        <v>2</v>
      </c>
      <c r="L832" s="106">
        <f t="shared" si="109"/>
        <v>-7.240122024841213</v>
      </c>
      <c r="M832" s="106">
        <f t="shared" si="112"/>
        <v>34.49582202484121</v>
      </c>
      <c r="N832" s="23"/>
      <c r="X832" s="100">
        <v>200</v>
      </c>
      <c r="Y832" s="100">
        <v>40</v>
      </c>
      <c r="Z832" s="106">
        <f t="shared" si="113"/>
        <v>34.49582202484121</v>
      </c>
    </row>
    <row r="833" spans="2:26">
      <c r="B833" s="52">
        <v>41674</v>
      </c>
      <c r="C833" s="53">
        <v>0.29166666666424135</v>
      </c>
      <c r="D833" s="97">
        <f t="shared" si="110"/>
        <v>41674.291666666664</v>
      </c>
      <c r="E833" s="29">
        <v>33.299999999999997</v>
      </c>
      <c r="F833" s="26">
        <f t="shared" si="114"/>
        <v>63.602999999999994</v>
      </c>
      <c r="G833" s="29">
        <v>59.174999999999997</v>
      </c>
      <c r="H833" s="26">
        <f t="shared" si="115"/>
        <v>113.02424999999999</v>
      </c>
      <c r="I833" s="29">
        <v>25.872499999999999</v>
      </c>
      <c r="J833" s="26">
        <f t="shared" si="116"/>
        <v>49.416474999999998</v>
      </c>
      <c r="K833" s="18">
        <f t="shared" si="111"/>
        <v>2</v>
      </c>
      <c r="L833" s="106">
        <f t="shared" si="109"/>
        <v>14.920652975158788</v>
      </c>
      <c r="M833" s="106">
        <f t="shared" si="112"/>
        <v>34.49582202484121</v>
      </c>
      <c r="N833" s="23"/>
      <c r="X833" s="100">
        <v>200</v>
      </c>
      <c r="Y833" s="100">
        <v>40</v>
      </c>
      <c r="Z833" s="106">
        <f t="shared" si="113"/>
        <v>34.49582202484121</v>
      </c>
    </row>
    <row r="834" spans="2:26">
      <c r="B834" s="52">
        <v>41674</v>
      </c>
      <c r="C834" s="53">
        <v>0.33333333333575865</v>
      </c>
      <c r="D834" s="97">
        <f t="shared" si="110"/>
        <v>41674.333333333336</v>
      </c>
      <c r="E834" s="29">
        <v>49.932499999999997</v>
      </c>
      <c r="F834" s="26">
        <f t="shared" si="114"/>
        <v>95.37107499999999</v>
      </c>
      <c r="G834" s="29">
        <v>88.275000000000006</v>
      </c>
      <c r="H834" s="26">
        <f t="shared" si="115"/>
        <v>168.60525000000001</v>
      </c>
      <c r="I834" s="29">
        <v>38.342500000000001</v>
      </c>
      <c r="J834" s="26">
        <f t="shared" si="116"/>
        <v>73.234174999999993</v>
      </c>
      <c r="K834" s="18">
        <f t="shared" si="111"/>
        <v>2</v>
      </c>
      <c r="L834" s="106">
        <f t="shared" si="109"/>
        <v>38.738352975158783</v>
      </c>
      <c r="M834" s="106">
        <f t="shared" si="112"/>
        <v>34.49582202484121</v>
      </c>
      <c r="N834" s="23"/>
      <c r="X834" s="100">
        <v>200</v>
      </c>
      <c r="Y834" s="100">
        <v>40</v>
      </c>
      <c r="Z834" s="106">
        <f t="shared" si="113"/>
        <v>34.49582202484121</v>
      </c>
    </row>
    <row r="835" spans="2:26">
      <c r="B835" s="52">
        <v>41674</v>
      </c>
      <c r="C835" s="53">
        <v>0.375</v>
      </c>
      <c r="D835" s="97">
        <f t="shared" si="110"/>
        <v>41674.375</v>
      </c>
      <c r="E835" s="29">
        <v>39.945</v>
      </c>
      <c r="F835" s="26">
        <f t="shared" si="114"/>
        <v>76.29495</v>
      </c>
      <c r="G835" s="29">
        <v>67.262500000000003</v>
      </c>
      <c r="H835" s="26">
        <f t="shared" si="115"/>
        <v>128.47137499999999</v>
      </c>
      <c r="I835" s="29">
        <v>27.315000000000001</v>
      </c>
      <c r="J835" s="26">
        <f t="shared" si="116"/>
        <v>52.17165</v>
      </c>
      <c r="K835" s="18">
        <f t="shared" si="111"/>
        <v>2</v>
      </c>
      <c r="L835" s="106">
        <f t="shared" si="109"/>
        <v>17.675827975158789</v>
      </c>
      <c r="M835" s="106">
        <f t="shared" si="112"/>
        <v>34.49582202484121</v>
      </c>
      <c r="N835" s="23"/>
      <c r="X835" s="100">
        <v>200</v>
      </c>
      <c r="Y835" s="100">
        <v>40</v>
      </c>
      <c r="Z835" s="106">
        <f t="shared" si="113"/>
        <v>34.49582202484121</v>
      </c>
    </row>
    <row r="836" spans="2:26">
      <c r="B836" s="52">
        <v>41674</v>
      </c>
      <c r="C836" s="53">
        <v>0.41666666666424135</v>
      </c>
      <c r="D836" s="97">
        <f t="shared" si="110"/>
        <v>41674.416666666664</v>
      </c>
      <c r="E836" s="29">
        <v>21.67</v>
      </c>
      <c r="F836" s="26">
        <f t="shared" si="114"/>
        <v>41.389700000000005</v>
      </c>
      <c r="G836" s="29">
        <v>43.04</v>
      </c>
      <c r="H836" s="26">
        <f t="shared" si="115"/>
        <v>82.206399999999988</v>
      </c>
      <c r="I836" s="29">
        <v>21.372499999999999</v>
      </c>
      <c r="J836" s="26">
        <f t="shared" si="116"/>
        <v>40.821474999999992</v>
      </c>
      <c r="K836" s="18">
        <f t="shared" si="111"/>
        <v>2</v>
      </c>
      <c r="L836" s="106">
        <f t="shared" si="109"/>
        <v>6.325652975158782</v>
      </c>
      <c r="M836" s="106">
        <f t="shared" si="112"/>
        <v>34.49582202484121</v>
      </c>
      <c r="N836" s="23"/>
      <c r="X836" s="100">
        <v>200</v>
      </c>
      <c r="Y836" s="100">
        <v>40</v>
      </c>
      <c r="Z836" s="106">
        <f t="shared" si="113"/>
        <v>34.49582202484121</v>
      </c>
    </row>
    <row r="837" spans="2:26">
      <c r="B837" s="52">
        <v>41674</v>
      </c>
      <c r="C837" s="53">
        <v>0.45833333333575865</v>
      </c>
      <c r="D837" s="97">
        <f t="shared" si="110"/>
        <v>41674.458333333336</v>
      </c>
      <c r="E837" s="29">
        <v>20.9175</v>
      </c>
      <c r="F837" s="26">
        <f t="shared" si="114"/>
        <v>39.952424999999998</v>
      </c>
      <c r="G837" s="29">
        <v>38.577500000000001</v>
      </c>
      <c r="H837" s="26">
        <f t="shared" si="115"/>
        <v>73.683025000000001</v>
      </c>
      <c r="I837" s="29">
        <v>17.657499999999999</v>
      </c>
      <c r="J837" s="26">
        <f t="shared" si="116"/>
        <v>33.725824999999993</v>
      </c>
      <c r="K837" s="18">
        <f t="shared" si="111"/>
        <v>2</v>
      </c>
      <c r="L837" s="106">
        <f t="shared" si="109"/>
        <v>-0.76999702484121713</v>
      </c>
      <c r="M837" s="106">
        <f t="shared" si="112"/>
        <v>34.49582202484121</v>
      </c>
      <c r="N837" s="23"/>
      <c r="X837" s="100">
        <v>200</v>
      </c>
      <c r="Y837" s="100">
        <v>40</v>
      </c>
      <c r="Z837" s="106">
        <f t="shared" si="113"/>
        <v>34.49582202484121</v>
      </c>
    </row>
    <row r="838" spans="2:26">
      <c r="B838" s="52">
        <v>41674</v>
      </c>
      <c r="C838" s="53">
        <v>0.5</v>
      </c>
      <c r="D838" s="97">
        <f t="shared" si="110"/>
        <v>41674.5</v>
      </c>
      <c r="E838" s="29">
        <v>14.91</v>
      </c>
      <c r="F838" s="26">
        <f t="shared" si="114"/>
        <v>28.478099999999998</v>
      </c>
      <c r="G838" s="29">
        <v>27.4375</v>
      </c>
      <c r="H838" s="26">
        <f t="shared" si="115"/>
        <v>52.405625000000001</v>
      </c>
      <c r="I838" s="29">
        <v>12.5275</v>
      </c>
      <c r="J838" s="26">
        <f t="shared" si="116"/>
        <v>23.927524999999999</v>
      </c>
      <c r="K838" s="18">
        <f t="shared" si="111"/>
        <v>2</v>
      </c>
      <c r="L838" s="106">
        <f t="shared" si="109"/>
        <v>-10.568297024841211</v>
      </c>
      <c r="M838" s="106">
        <f t="shared" si="112"/>
        <v>34.49582202484121</v>
      </c>
      <c r="N838" s="23"/>
      <c r="X838" s="100">
        <v>200</v>
      </c>
      <c r="Y838" s="100">
        <v>40</v>
      </c>
      <c r="Z838" s="106">
        <f t="shared" si="113"/>
        <v>34.49582202484121</v>
      </c>
    </row>
    <row r="839" spans="2:26">
      <c r="B839" s="52">
        <v>41674</v>
      </c>
      <c r="C839" s="53">
        <v>0.54166666666424135</v>
      </c>
      <c r="D839" s="97">
        <f t="shared" si="110"/>
        <v>41674.541666666664</v>
      </c>
      <c r="E839" s="29">
        <v>16.695</v>
      </c>
      <c r="F839" s="26">
        <f t="shared" si="114"/>
        <v>31.887449999999998</v>
      </c>
      <c r="G839" s="29">
        <v>31.522500000000001</v>
      </c>
      <c r="H839" s="26">
        <f t="shared" si="115"/>
        <v>60.207974999999998</v>
      </c>
      <c r="I839" s="29">
        <v>14.824999999999999</v>
      </c>
      <c r="J839" s="26">
        <f t="shared" si="116"/>
        <v>28.315749999999998</v>
      </c>
      <c r="K839" s="18">
        <f t="shared" si="111"/>
        <v>2</v>
      </c>
      <c r="L839" s="106">
        <f t="shared" si="109"/>
        <v>-6.1800720248412127</v>
      </c>
      <c r="M839" s="106">
        <f t="shared" si="112"/>
        <v>34.49582202484121</v>
      </c>
      <c r="N839" s="23"/>
      <c r="X839" s="100">
        <v>200</v>
      </c>
      <c r="Y839" s="100">
        <v>40</v>
      </c>
      <c r="Z839" s="106">
        <f t="shared" si="113"/>
        <v>34.49582202484121</v>
      </c>
    </row>
    <row r="840" spans="2:26">
      <c r="B840" s="52">
        <v>41674</v>
      </c>
      <c r="C840" s="53">
        <v>0.58333333333575865</v>
      </c>
      <c r="D840" s="97">
        <f t="shared" si="110"/>
        <v>41674.583333333336</v>
      </c>
      <c r="E840" s="29">
        <v>17.4925</v>
      </c>
      <c r="F840" s="26">
        <f t="shared" si="114"/>
        <v>33.410674999999998</v>
      </c>
      <c r="G840" s="29">
        <v>36.582500000000003</v>
      </c>
      <c r="H840" s="26">
        <f t="shared" si="115"/>
        <v>69.872574999999998</v>
      </c>
      <c r="I840" s="29">
        <v>19.087499999999999</v>
      </c>
      <c r="J840" s="26">
        <f t="shared" si="116"/>
        <v>36.457124999999998</v>
      </c>
      <c r="K840" s="18">
        <f t="shared" si="111"/>
        <v>2</v>
      </c>
      <c r="L840" s="106">
        <f t="shared" si="109"/>
        <v>1.9613029751587874</v>
      </c>
      <c r="M840" s="106">
        <f t="shared" si="112"/>
        <v>34.49582202484121</v>
      </c>
      <c r="N840" s="23"/>
      <c r="X840" s="100">
        <v>200</v>
      </c>
      <c r="Y840" s="100">
        <v>40</v>
      </c>
      <c r="Z840" s="106">
        <f t="shared" si="113"/>
        <v>34.49582202484121</v>
      </c>
    </row>
    <row r="841" spans="2:26">
      <c r="B841" s="52">
        <v>41674</v>
      </c>
      <c r="C841" s="53">
        <v>0.625</v>
      </c>
      <c r="D841" s="97">
        <f t="shared" si="110"/>
        <v>41674.625</v>
      </c>
      <c r="E841" s="29">
        <v>25.145</v>
      </c>
      <c r="F841" s="26">
        <f t="shared" si="114"/>
        <v>48.026949999999999</v>
      </c>
      <c r="G841" s="29">
        <v>47.93</v>
      </c>
      <c r="H841" s="26">
        <f t="shared" si="115"/>
        <v>91.546300000000002</v>
      </c>
      <c r="I841" s="29">
        <v>22.785</v>
      </c>
      <c r="J841" s="26">
        <f t="shared" si="116"/>
        <v>43.519349999999996</v>
      </c>
      <c r="K841" s="18">
        <f t="shared" si="111"/>
        <v>2</v>
      </c>
      <c r="L841" s="106">
        <f t="shared" si="109"/>
        <v>9.0235279751587854</v>
      </c>
      <c r="M841" s="106">
        <f t="shared" si="112"/>
        <v>34.49582202484121</v>
      </c>
      <c r="N841" s="23"/>
      <c r="X841" s="100">
        <v>200</v>
      </c>
      <c r="Y841" s="100">
        <v>40</v>
      </c>
      <c r="Z841" s="106">
        <f t="shared" si="113"/>
        <v>34.49582202484121</v>
      </c>
    </row>
    <row r="842" spans="2:26">
      <c r="B842" s="52">
        <v>41674</v>
      </c>
      <c r="C842" s="53">
        <v>0.66666666666424135</v>
      </c>
      <c r="D842" s="97">
        <f t="shared" si="110"/>
        <v>41674.666666666664</v>
      </c>
      <c r="E842" s="29">
        <v>27.2775</v>
      </c>
      <c r="F842" s="26">
        <f t="shared" si="114"/>
        <v>52.100024999999995</v>
      </c>
      <c r="G842" s="29">
        <v>54.73</v>
      </c>
      <c r="H842" s="26">
        <f t="shared" si="115"/>
        <v>104.53429999999999</v>
      </c>
      <c r="I842" s="29">
        <v>27.452500000000001</v>
      </c>
      <c r="J842" s="26">
        <f t="shared" si="116"/>
        <v>52.434275</v>
      </c>
      <c r="K842" s="18">
        <f t="shared" si="111"/>
        <v>2</v>
      </c>
      <c r="L842" s="106">
        <f t="shared" ref="L842:L905" si="117">IF(J842="",NA(),J842-(AVERAGE($J$10:$J$8769)))</f>
        <v>17.938452975158789</v>
      </c>
      <c r="M842" s="106">
        <f t="shared" si="112"/>
        <v>34.49582202484121</v>
      </c>
      <c r="N842" s="23"/>
      <c r="X842" s="100">
        <v>200</v>
      </c>
      <c r="Y842" s="100">
        <v>40</v>
      </c>
      <c r="Z842" s="106">
        <f t="shared" si="113"/>
        <v>34.49582202484121</v>
      </c>
    </row>
    <row r="843" spans="2:26">
      <c r="B843" s="52">
        <v>41674</v>
      </c>
      <c r="C843" s="53">
        <v>0.70833333333575865</v>
      </c>
      <c r="D843" s="97">
        <f t="shared" ref="D843:D906" si="118">B843+C843</f>
        <v>41674.708333333336</v>
      </c>
      <c r="E843" s="29">
        <v>25.577500000000001</v>
      </c>
      <c r="F843" s="26">
        <f t="shared" si="114"/>
        <v>48.853025000000002</v>
      </c>
      <c r="G843" s="29">
        <v>53.61</v>
      </c>
      <c r="H843" s="26">
        <f t="shared" si="115"/>
        <v>102.3951</v>
      </c>
      <c r="I843" s="29">
        <v>28.03</v>
      </c>
      <c r="J843" s="26">
        <f t="shared" si="116"/>
        <v>53.537300000000002</v>
      </c>
      <c r="K843" s="18">
        <f t="shared" ref="K843:K906" si="119">WEEKDAY(D843,2)</f>
        <v>2</v>
      </c>
      <c r="L843" s="106">
        <f t="shared" si="117"/>
        <v>19.041477975158791</v>
      </c>
      <c r="M843" s="106">
        <f t="shared" ref="M843:M906" si="120">$U$11</f>
        <v>34.49582202484121</v>
      </c>
      <c r="N843" s="23"/>
      <c r="X843" s="100">
        <v>200</v>
      </c>
      <c r="Y843" s="100">
        <v>40</v>
      </c>
      <c r="Z843" s="106">
        <f t="shared" ref="Z843:Z906" si="121">$U$11</f>
        <v>34.49582202484121</v>
      </c>
    </row>
    <row r="844" spans="2:26">
      <c r="B844" s="52">
        <v>41674</v>
      </c>
      <c r="C844" s="53">
        <v>0.75</v>
      </c>
      <c r="D844" s="97">
        <f t="shared" si="118"/>
        <v>41674.75</v>
      </c>
      <c r="E844" s="29">
        <v>17.055</v>
      </c>
      <c r="F844" s="26">
        <f t="shared" si="114"/>
        <v>32.575049999999997</v>
      </c>
      <c r="G844" s="29">
        <v>41.265000000000001</v>
      </c>
      <c r="H844" s="26">
        <f t="shared" si="115"/>
        <v>78.816149999999993</v>
      </c>
      <c r="I844" s="29">
        <v>24.2075</v>
      </c>
      <c r="J844" s="26">
        <f t="shared" si="116"/>
        <v>46.236325000000001</v>
      </c>
      <c r="K844" s="18">
        <f t="shared" si="119"/>
        <v>2</v>
      </c>
      <c r="L844" s="106">
        <f t="shared" si="117"/>
        <v>11.74050297515879</v>
      </c>
      <c r="M844" s="106">
        <f t="shared" si="120"/>
        <v>34.49582202484121</v>
      </c>
      <c r="N844" s="23"/>
      <c r="X844" s="100">
        <v>200</v>
      </c>
      <c r="Y844" s="100">
        <v>40</v>
      </c>
      <c r="Z844" s="106">
        <f t="shared" si="121"/>
        <v>34.49582202484121</v>
      </c>
    </row>
    <row r="845" spans="2:26">
      <c r="B845" s="52">
        <v>41674</v>
      </c>
      <c r="C845" s="53">
        <v>0.79166666666424135</v>
      </c>
      <c r="D845" s="97">
        <f t="shared" si="118"/>
        <v>41674.791666666664</v>
      </c>
      <c r="E845" s="29">
        <v>14.9125</v>
      </c>
      <c r="F845" s="26">
        <f t="shared" si="114"/>
        <v>28.482874999999996</v>
      </c>
      <c r="G845" s="29">
        <v>34.527500000000003</v>
      </c>
      <c r="H845" s="26">
        <f t="shared" si="115"/>
        <v>65.947524999999999</v>
      </c>
      <c r="I845" s="29">
        <v>19.614999999999998</v>
      </c>
      <c r="J845" s="26">
        <f t="shared" si="116"/>
        <v>37.464649999999999</v>
      </c>
      <c r="K845" s="18">
        <f t="shared" si="119"/>
        <v>2</v>
      </c>
      <c r="L845" s="106">
        <f t="shared" si="117"/>
        <v>2.9688279751587885</v>
      </c>
      <c r="M845" s="106">
        <f t="shared" si="120"/>
        <v>34.49582202484121</v>
      </c>
      <c r="N845" s="23"/>
      <c r="X845" s="100">
        <v>200</v>
      </c>
      <c r="Y845" s="100">
        <v>40</v>
      </c>
      <c r="Z845" s="106">
        <f t="shared" si="121"/>
        <v>34.49582202484121</v>
      </c>
    </row>
    <row r="846" spans="2:26">
      <c r="B846" s="52">
        <v>41674</v>
      </c>
      <c r="C846" s="53">
        <v>0.83333333333575865</v>
      </c>
      <c r="D846" s="97">
        <f t="shared" si="118"/>
        <v>41674.833333333336</v>
      </c>
      <c r="E846" s="29">
        <v>10.84</v>
      </c>
      <c r="F846" s="26">
        <f t="shared" si="114"/>
        <v>20.7044</v>
      </c>
      <c r="G846" s="29">
        <v>23.42</v>
      </c>
      <c r="H846" s="26">
        <f t="shared" si="115"/>
        <v>44.732199999999999</v>
      </c>
      <c r="I846" s="29">
        <v>12.5825</v>
      </c>
      <c r="J846" s="26">
        <f t="shared" si="116"/>
        <v>24.032574999999998</v>
      </c>
      <c r="K846" s="18">
        <f t="shared" si="119"/>
        <v>2</v>
      </c>
      <c r="L846" s="106">
        <f t="shared" si="117"/>
        <v>-10.463247024841213</v>
      </c>
      <c r="M846" s="106">
        <f t="shared" si="120"/>
        <v>34.49582202484121</v>
      </c>
      <c r="N846" s="23"/>
      <c r="X846" s="100">
        <v>200</v>
      </c>
      <c r="Y846" s="100">
        <v>40</v>
      </c>
      <c r="Z846" s="106">
        <f t="shared" si="121"/>
        <v>34.49582202484121</v>
      </c>
    </row>
    <row r="847" spans="2:26">
      <c r="B847" s="52">
        <v>41674</v>
      </c>
      <c r="C847" s="53">
        <v>0.875</v>
      </c>
      <c r="D847" s="97">
        <f t="shared" si="118"/>
        <v>41674.875</v>
      </c>
      <c r="E847" s="29">
        <v>8.3275000000000006</v>
      </c>
      <c r="F847" s="26">
        <f t="shared" si="114"/>
        <v>15.905525000000001</v>
      </c>
      <c r="G847" s="29">
        <v>19.29</v>
      </c>
      <c r="H847" s="26">
        <f t="shared" si="115"/>
        <v>36.843899999999998</v>
      </c>
      <c r="I847" s="29">
        <v>10.965</v>
      </c>
      <c r="J847" s="26">
        <f t="shared" si="116"/>
        <v>20.943149999999999</v>
      </c>
      <c r="K847" s="18">
        <f t="shared" si="119"/>
        <v>2</v>
      </c>
      <c r="L847" s="106">
        <f t="shared" si="117"/>
        <v>-13.552672024841211</v>
      </c>
      <c r="M847" s="106">
        <f t="shared" si="120"/>
        <v>34.49582202484121</v>
      </c>
      <c r="N847" s="23"/>
      <c r="X847" s="100">
        <v>200</v>
      </c>
      <c r="Y847" s="100">
        <v>40</v>
      </c>
      <c r="Z847" s="106">
        <f t="shared" si="121"/>
        <v>34.49582202484121</v>
      </c>
    </row>
    <row r="848" spans="2:26">
      <c r="B848" s="52">
        <v>41674</v>
      </c>
      <c r="C848" s="53">
        <v>0.91666666666424135</v>
      </c>
      <c r="D848" s="97">
        <f t="shared" si="118"/>
        <v>41674.916666666664</v>
      </c>
      <c r="E848" s="29">
        <v>9.48</v>
      </c>
      <c r="F848" s="26">
        <f t="shared" si="114"/>
        <v>18.1068</v>
      </c>
      <c r="G848" s="29">
        <v>21.094999999999999</v>
      </c>
      <c r="H848" s="26">
        <f t="shared" si="115"/>
        <v>40.291449999999998</v>
      </c>
      <c r="I848" s="29">
        <v>11.615</v>
      </c>
      <c r="J848" s="26">
        <f t="shared" si="116"/>
        <v>22.184649999999998</v>
      </c>
      <c r="K848" s="18">
        <f t="shared" si="119"/>
        <v>2</v>
      </c>
      <c r="L848" s="106">
        <f t="shared" si="117"/>
        <v>-12.311172024841213</v>
      </c>
      <c r="M848" s="106">
        <f t="shared" si="120"/>
        <v>34.49582202484121</v>
      </c>
      <c r="N848" s="23"/>
      <c r="X848" s="100">
        <v>200</v>
      </c>
      <c r="Y848" s="100">
        <v>40</v>
      </c>
      <c r="Z848" s="106">
        <f t="shared" si="121"/>
        <v>34.49582202484121</v>
      </c>
    </row>
    <row r="849" spans="2:26">
      <c r="B849" s="52">
        <v>41674</v>
      </c>
      <c r="C849" s="53">
        <v>0.95833333333575865</v>
      </c>
      <c r="D849" s="97">
        <f t="shared" si="118"/>
        <v>41674.958333333336</v>
      </c>
      <c r="E849" s="29">
        <v>7.09</v>
      </c>
      <c r="F849" s="26">
        <f t="shared" si="114"/>
        <v>13.5419</v>
      </c>
      <c r="G849" s="29">
        <v>14.12</v>
      </c>
      <c r="H849" s="26">
        <f t="shared" si="115"/>
        <v>26.969199999999997</v>
      </c>
      <c r="I849" s="29">
        <v>7.03</v>
      </c>
      <c r="J849" s="26">
        <f t="shared" si="116"/>
        <v>13.427300000000001</v>
      </c>
      <c r="K849" s="18">
        <f t="shared" si="119"/>
        <v>2</v>
      </c>
      <c r="L849" s="106">
        <f t="shared" si="117"/>
        <v>-21.068522024841208</v>
      </c>
      <c r="M849" s="106">
        <f t="shared" si="120"/>
        <v>34.49582202484121</v>
      </c>
      <c r="N849" s="23"/>
      <c r="X849" s="100">
        <v>200</v>
      </c>
      <c r="Y849" s="100">
        <v>40</v>
      </c>
      <c r="Z849" s="106">
        <f t="shared" si="121"/>
        <v>34.49582202484121</v>
      </c>
    </row>
    <row r="850" spans="2:26">
      <c r="B850" s="52">
        <v>41675</v>
      </c>
      <c r="C850" s="53">
        <v>0</v>
      </c>
      <c r="D850" s="97">
        <f t="shared" si="118"/>
        <v>41675</v>
      </c>
      <c r="E850" s="29">
        <v>4.5774999999999997</v>
      </c>
      <c r="F850" s="26">
        <f t="shared" si="114"/>
        <v>8.7430249999999994</v>
      </c>
      <c r="G850" s="29">
        <v>10.022500000000001</v>
      </c>
      <c r="H850" s="26">
        <f t="shared" si="115"/>
        <v>19.142975</v>
      </c>
      <c r="I850" s="29">
        <v>5.45</v>
      </c>
      <c r="J850" s="26">
        <f t="shared" si="116"/>
        <v>10.4095</v>
      </c>
      <c r="K850" s="18">
        <f t="shared" si="119"/>
        <v>3</v>
      </c>
      <c r="L850" s="106">
        <f t="shared" si="117"/>
        <v>-24.086322024841209</v>
      </c>
      <c r="M850" s="106">
        <f t="shared" si="120"/>
        <v>34.49582202484121</v>
      </c>
      <c r="N850" s="23"/>
      <c r="X850" s="100">
        <v>200</v>
      </c>
      <c r="Y850" s="100">
        <v>40</v>
      </c>
      <c r="Z850" s="106">
        <f t="shared" si="121"/>
        <v>34.49582202484121</v>
      </c>
    </row>
    <row r="851" spans="2:26">
      <c r="B851" s="52">
        <v>41675</v>
      </c>
      <c r="C851" s="53">
        <v>4.1666666664241347E-2</v>
      </c>
      <c r="D851" s="97">
        <f t="shared" si="118"/>
        <v>41675.041666666664</v>
      </c>
      <c r="E851" s="29">
        <v>4.75</v>
      </c>
      <c r="F851" s="26">
        <f t="shared" si="114"/>
        <v>9.0724999999999998</v>
      </c>
      <c r="G851" s="29">
        <v>9.48</v>
      </c>
      <c r="H851" s="26">
        <f t="shared" si="115"/>
        <v>18.1068</v>
      </c>
      <c r="I851" s="29">
        <v>4.7350000000000003</v>
      </c>
      <c r="J851" s="26">
        <f t="shared" si="116"/>
        <v>9.0438500000000008</v>
      </c>
      <c r="K851" s="18">
        <f t="shared" si="119"/>
        <v>3</v>
      </c>
      <c r="L851" s="106">
        <f t="shared" si="117"/>
        <v>-25.451972024841211</v>
      </c>
      <c r="M851" s="106">
        <f t="shared" si="120"/>
        <v>34.49582202484121</v>
      </c>
      <c r="N851" s="23"/>
      <c r="X851" s="100">
        <v>200</v>
      </c>
      <c r="Y851" s="100">
        <v>40</v>
      </c>
      <c r="Z851" s="106">
        <f t="shared" si="121"/>
        <v>34.49582202484121</v>
      </c>
    </row>
    <row r="852" spans="2:26">
      <c r="B852" s="52">
        <v>41675</v>
      </c>
      <c r="C852" s="53">
        <v>8.3333333335758653E-2</v>
      </c>
      <c r="D852" s="97">
        <f t="shared" si="118"/>
        <v>41675.083333333336</v>
      </c>
      <c r="E852" s="29">
        <v>6.7975000000000003</v>
      </c>
      <c r="F852" s="26">
        <f t="shared" si="114"/>
        <v>12.983225000000001</v>
      </c>
      <c r="G852" s="29">
        <v>12.32</v>
      </c>
      <c r="H852" s="26">
        <f t="shared" si="115"/>
        <v>23.531199999999998</v>
      </c>
      <c r="I852" s="29">
        <v>5.52</v>
      </c>
      <c r="J852" s="26">
        <f t="shared" si="116"/>
        <v>10.543199999999999</v>
      </c>
      <c r="K852" s="18">
        <f t="shared" si="119"/>
        <v>3</v>
      </c>
      <c r="L852" s="106">
        <f t="shared" si="117"/>
        <v>-23.952622024841212</v>
      </c>
      <c r="M852" s="106">
        <f t="shared" si="120"/>
        <v>34.49582202484121</v>
      </c>
      <c r="N852" s="23"/>
      <c r="X852" s="100">
        <v>200</v>
      </c>
      <c r="Y852" s="100">
        <v>40</v>
      </c>
      <c r="Z852" s="106">
        <f t="shared" si="121"/>
        <v>34.49582202484121</v>
      </c>
    </row>
    <row r="853" spans="2:26">
      <c r="B853" s="52">
        <v>41675</v>
      </c>
      <c r="C853" s="53">
        <v>0.125</v>
      </c>
      <c r="D853" s="97">
        <f t="shared" si="118"/>
        <v>41675.125</v>
      </c>
      <c r="E853" s="29">
        <v>5.0724999999999998</v>
      </c>
      <c r="F853" s="26">
        <f t="shared" si="114"/>
        <v>9.6884749999999986</v>
      </c>
      <c r="G853" s="29">
        <v>9.6150000000000002</v>
      </c>
      <c r="H853" s="26">
        <f t="shared" si="115"/>
        <v>18.364650000000001</v>
      </c>
      <c r="I853" s="29">
        <v>4.5475000000000003</v>
      </c>
      <c r="J853" s="26">
        <f t="shared" si="116"/>
        <v>8.6857249999999997</v>
      </c>
      <c r="K853" s="18">
        <f t="shared" si="119"/>
        <v>3</v>
      </c>
      <c r="L853" s="106">
        <f t="shared" si="117"/>
        <v>-25.810097024841212</v>
      </c>
      <c r="M853" s="106">
        <f t="shared" si="120"/>
        <v>34.49582202484121</v>
      </c>
      <c r="N853" s="23"/>
      <c r="X853" s="100">
        <v>200</v>
      </c>
      <c r="Y853" s="100">
        <v>40</v>
      </c>
      <c r="Z853" s="106">
        <f t="shared" si="121"/>
        <v>34.49582202484121</v>
      </c>
    </row>
    <row r="854" spans="2:26">
      <c r="B854" s="52">
        <v>41675</v>
      </c>
      <c r="C854" s="53">
        <v>0.16666666666424135</v>
      </c>
      <c r="D854" s="97">
        <f t="shared" si="118"/>
        <v>41675.166666666664</v>
      </c>
      <c r="E854" s="29">
        <v>6.75</v>
      </c>
      <c r="F854" s="26">
        <f t="shared" si="114"/>
        <v>12.8925</v>
      </c>
      <c r="G854" s="29">
        <v>13.345000000000001</v>
      </c>
      <c r="H854" s="26">
        <f t="shared" si="115"/>
        <v>25.488949999999999</v>
      </c>
      <c r="I854" s="29">
        <v>6.5949999999999998</v>
      </c>
      <c r="J854" s="26">
        <f t="shared" si="116"/>
        <v>12.596449999999999</v>
      </c>
      <c r="K854" s="18">
        <f t="shared" si="119"/>
        <v>3</v>
      </c>
      <c r="L854" s="106">
        <f t="shared" si="117"/>
        <v>-21.899372024841213</v>
      </c>
      <c r="M854" s="106">
        <f t="shared" si="120"/>
        <v>34.49582202484121</v>
      </c>
      <c r="N854" s="23"/>
      <c r="X854" s="100">
        <v>200</v>
      </c>
      <c r="Y854" s="100">
        <v>40</v>
      </c>
      <c r="Z854" s="106">
        <f t="shared" si="121"/>
        <v>34.49582202484121</v>
      </c>
    </row>
    <row r="855" spans="2:26">
      <c r="B855" s="52">
        <v>41675</v>
      </c>
      <c r="C855" s="53">
        <v>0.20833333333575865</v>
      </c>
      <c r="D855" s="97">
        <f t="shared" si="118"/>
        <v>41675.208333333336</v>
      </c>
      <c r="E855" s="29">
        <v>10.035</v>
      </c>
      <c r="F855" s="26">
        <f t="shared" si="114"/>
        <v>19.16685</v>
      </c>
      <c r="G855" s="29">
        <v>20.86</v>
      </c>
      <c r="H855" s="26">
        <f t="shared" si="115"/>
        <v>39.842599999999997</v>
      </c>
      <c r="I855" s="29">
        <v>10.824999999999999</v>
      </c>
      <c r="J855" s="26">
        <f t="shared" si="116"/>
        <v>20.675749999999997</v>
      </c>
      <c r="K855" s="18">
        <f t="shared" si="119"/>
        <v>3</v>
      </c>
      <c r="L855" s="106">
        <f t="shared" si="117"/>
        <v>-13.820072024841213</v>
      </c>
      <c r="M855" s="106">
        <f t="shared" si="120"/>
        <v>34.49582202484121</v>
      </c>
      <c r="N855" s="23"/>
      <c r="X855" s="100">
        <v>200</v>
      </c>
      <c r="Y855" s="100">
        <v>40</v>
      </c>
      <c r="Z855" s="106">
        <f t="shared" si="121"/>
        <v>34.49582202484121</v>
      </c>
    </row>
    <row r="856" spans="2:26">
      <c r="B856" s="52">
        <v>41675</v>
      </c>
      <c r="C856" s="53">
        <v>0.25</v>
      </c>
      <c r="D856" s="97">
        <f t="shared" si="118"/>
        <v>41675.25</v>
      </c>
      <c r="E856" s="29">
        <v>18.002500000000001</v>
      </c>
      <c r="F856" s="26">
        <f t="shared" si="114"/>
        <v>34.384774999999998</v>
      </c>
      <c r="G856" s="29">
        <v>36.567500000000003</v>
      </c>
      <c r="H856" s="26">
        <f t="shared" si="115"/>
        <v>69.843924999999999</v>
      </c>
      <c r="I856" s="29">
        <v>18.565000000000001</v>
      </c>
      <c r="J856" s="26">
        <f t="shared" si="116"/>
        <v>35.459150000000001</v>
      </c>
      <c r="K856" s="18">
        <f t="shared" si="119"/>
        <v>3</v>
      </c>
      <c r="L856" s="106">
        <f t="shared" si="117"/>
        <v>0.96332797515879065</v>
      </c>
      <c r="M856" s="106">
        <f t="shared" si="120"/>
        <v>34.49582202484121</v>
      </c>
      <c r="N856" s="23"/>
      <c r="X856" s="100">
        <v>200</v>
      </c>
      <c r="Y856" s="100">
        <v>40</v>
      </c>
      <c r="Z856" s="106">
        <f t="shared" si="121"/>
        <v>34.49582202484121</v>
      </c>
    </row>
    <row r="857" spans="2:26">
      <c r="B857" s="52">
        <v>41675</v>
      </c>
      <c r="C857" s="53">
        <v>0.29166666666424135</v>
      </c>
      <c r="D857" s="97">
        <f t="shared" si="118"/>
        <v>41675.291666666664</v>
      </c>
      <c r="E857" s="29">
        <v>28.675000000000001</v>
      </c>
      <c r="F857" s="26">
        <f t="shared" si="114"/>
        <v>54.76925</v>
      </c>
      <c r="G857" s="29">
        <v>57.332500000000003</v>
      </c>
      <c r="H857" s="26">
        <f t="shared" si="115"/>
        <v>109.50507500000001</v>
      </c>
      <c r="I857" s="29">
        <v>28.655000000000001</v>
      </c>
      <c r="J857" s="26">
        <f t="shared" si="116"/>
        <v>54.731050000000003</v>
      </c>
      <c r="K857" s="18">
        <f t="shared" si="119"/>
        <v>3</v>
      </c>
      <c r="L857" s="106">
        <f t="shared" si="117"/>
        <v>20.235227975158793</v>
      </c>
      <c r="M857" s="106">
        <f t="shared" si="120"/>
        <v>34.49582202484121</v>
      </c>
      <c r="N857" s="23"/>
      <c r="X857" s="100">
        <v>200</v>
      </c>
      <c r="Y857" s="100">
        <v>40</v>
      </c>
      <c r="Z857" s="106">
        <f t="shared" si="121"/>
        <v>34.49582202484121</v>
      </c>
    </row>
    <row r="858" spans="2:26">
      <c r="B858" s="52">
        <v>41675</v>
      </c>
      <c r="C858" s="53">
        <v>0.33333333333575865</v>
      </c>
      <c r="D858" s="97">
        <f t="shared" si="118"/>
        <v>41675.333333333336</v>
      </c>
      <c r="E858" s="29">
        <v>53.697499999999998</v>
      </c>
      <c r="F858" s="26">
        <f t="shared" si="114"/>
        <v>102.562225</v>
      </c>
      <c r="G858" s="29">
        <v>90.412499999999994</v>
      </c>
      <c r="H858" s="26">
        <f t="shared" si="115"/>
        <v>172.68787499999999</v>
      </c>
      <c r="I858" s="29">
        <v>36.712499999999999</v>
      </c>
      <c r="J858" s="26">
        <f t="shared" si="116"/>
        <v>70.120874999999998</v>
      </c>
      <c r="K858" s="18">
        <f t="shared" si="119"/>
        <v>3</v>
      </c>
      <c r="L858" s="106">
        <f t="shared" si="117"/>
        <v>35.625052975158788</v>
      </c>
      <c r="M858" s="106">
        <f t="shared" si="120"/>
        <v>34.49582202484121</v>
      </c>
      <c r="N858" s="23"/>
      <c r="X858" s="100">
        <v>200</v>
      </c>
      <c r="Y858" s="100">
        <v>40</v>
      </c>
      <c r="Z858" s="106">
        <f t="shared" si="121"/>
        <v>34.49582202484121</v>
      </c>
    </row>
    <row r="859" spans="2:26">
      <c r="B859" s="52">
        <v>41675</v>
      </c>
      <c r="C859" s="53">
        <v>0.375</v>
      </c>
      <c r="D859" s="97">
        <f t="shared" si="118"/>
        <v>41675.375</v>
      </c>
      <c r="E859" s="29">
        <v>21.605</v>
      </c>
      <c r="F859" s="26">
        <f t="shared" si="114"/>
        <v>41.265549999999998</v>
      </c>
      <c r="G859" s="29">
        <v>43.604999999999997</v>
      </c>
      <c r="H859" s="26">
        <f t="shared" si="115"/>
        <v>83.285549999999986</v>
      </c>
      <c r="I859" s="29">
        <v>22.002500000000001</v>
      </c>
      <c r="J859" s="26">
        <f t="shared" si="116"/>
        <v>42.024774999999998</v>
      </c>
      <c r="K859" s="18">
        <f t="shared" si="119"/>
        <v>3</v>
      </c>
      <c r="L859" s="106">
        <f t="shared" si="117"/>
        <v>7.5289529751587878</v>
      </c>
      <c r="M859" s="106">
        <f t="shared" si="120"/>
        <v>34.49582202484121</v>
      </c>
      <c r="N859" s="23"/>
      <c r="X859" s="100">
        <v>200</v>
      </c>
      <c r="Y859" s="100">
        <v>40</v>
      </c>
      <c r="Z859" s="106">
        <f t="shared" si="121"/>
        <v>34.49582202484121</v>
      </c>
    </row>
    <row r="860" spans="2:26">
      <c r="B860" s="52">
        <v>41675</v>
      </c>
      <c r="C860" s="53">
        <v>0.41666666666424135</v>
      </c>
      <c r="D860" s="97">
        <f t="shared" si="118"/>
        <v>41675.416666666664</v>
      </c>
      <c r="E860" s="29">
        <v>16.942499999999999</v>
      </c>
      <c r="F860" s="26">
        <f t="shared" si="114"/>
        <v>32.360174999999998</v>
      </c>
      <c r="G860" s="29">
        <v>36.1325</v>
      </c>
      <c r="H860" s="26">
        <f t="shared" si="115"/>
        <v>69.013075000000001</v>
      </c>
      <c r="I860" s="29">
        <v>19.190000000000001</v>
      </c>
      <c r="J860" s="26">
        <f t="shared" si="116"/>
        <v>36.652900000000002</v>
      </c>
      <c r="K860" s="18">
        <f t="shared" si="119"/>
        <v>3</v>
      </c>
      <c r="L860" s="106">
        <f t="shared" si="117"/>
        <v>2.1570779751587921</v>
      </c>
      <c r="M860" s="106">
        <f t="shared" si="120"/>
        <v>34.49582202484121</v>
      </c>
      <c r="N860" s="23"/>
      <c r="X860" s="100">
        <v>200</v>
      </c>
      <c r="Y860" s="100">
        <v>40</v>
      </c>
      <c r="Z860" s="106">
        <f t="shared" si="121"/>
        <v>34.49582202484121</v>
      </c>
    </row>
    <row r="861" spans="2:26">
      <c r="B861" s="52">
        <v>41675</v>
      </c>
      <c r="C861" s="53">
        <v>0.45833333333575865</v>
      </c>
      <c r="D861" s="97">
        <f t="shared" si="118"/>
        <v>41675.458333333336</v>
      </c>
      <c r="E861" s="29">
        <v>13.442500000000001</v>
      </c>
      <c r="F861" s="26">
        <f t="shared" si="114"/>
        <v>25.675174999999999</v>
      </c>
      <c r="G861" s="29">
        <v>28.302499999999998</v>
      </c>
      <c r="H861" s="26">
        <f t="shared" si="115"/>
        <v>54.057774999999992</v>
      </c>
      <c r="I861" s="29">
        <v>14.8575</v>
      </c>
      <c r="J861" s="26">
        <f t="shared" si="116"/>
        <v>28.377824999999998</v>
      </c>
      <c r="K861" s="18">
        <f t="shared" si="119"/>
        <v>3</v>
      </c>
      <c r="L861" s="106">
        <f t="shared" si="117"/>
        <v>-6.1179970248412125</v>
      </c>
      <c r="M861" s="106">
        <f t="shared" si="120"/>
        <v>34.49582202484121</v>
      </c>
      <c r="N861" s="23"/>
      <c r="X861" s="100">
        <v>200</v>
      </c>
      <c r="Y861" s="100">
        <v>40</v>
      </c>
      <c r="Z861" s="106">
        <f t="shared" si="121"/>
        <v>34.49582202484121</v>
      </c>
    </row>
    <row r="862" spans="2:26">
      <c r="B862" s="52">
        <v>41675</v>
      </c>
      <c r="C862" s="53">
        <v>0.5</v>
      </c>
      <c r="D862" s="97">
        <f t="shared" si="118"/>
        <v>41675.5</v>
      </c>
      <c r="E862" s="29">
        <v>11.695</v>
      </c>
      <c r="F862" s="26">
        <f t="shared" si="114"/>
        <v>22.33745</v>
      </c>
      <c r="G862" s="29">
        <v>25.324999999999999</v>
      </c>
      <c r="H862" s="26">
        <f t="shared" si="115"/>
        <v>48.370749999999994</v>
      </c>
      <c r="I862" s="29">
        <v>13.6275</v>
      </c>
      <c r="J862" s="26">
        <f t="shared" si="116"/>
        <v>26.028524999999998</v>
      </c>
      <c r="K862" s="18">
        <f t="shared" si="119"/>
        <v>3</v>
      </c>
      <c r="L862" s="106">
        <f t="shared" si="117"/>
        <v>-8.467297024841212</v>
      </c>
      <c r="M862" s="106">
        <f t="shared" si="120"/>
        <v>34.49582202484121</v>
      </c>
      <c r="N862" s="23"/>
      <c r="X862" s="100">
        <v>200</v>
      </c>
      <c r="Y862" s="100">
        <v>40</v>
      </c>
      <c r="Z862" s="106">
        <f t="shared" si="121"/>
        <v>34.49582202484121</v>
      </c>
    </row>
    <row r="863" spans="2:26">
      <c r="B863" s="52">
        <v>41675</v>
      </c>
      <c r="C863" s="53">
        <v>0.54166666666424135</v>
      </c>
      <c r="D863" s="97">
        <f t="shared" si="118"/>
        <v>41675.541666666664</v>
      </c>
      <c r="E863" s="29">
        <v>12.175000000000001</v>
      </c>
      <c r="F863" s="26">
        <f t="shared" si="114"/>
        <v>23.254249999999999</v>
      </c>
      <c r="G863" s="29">
        <v>22.3</v>
      </c>
      <c r="H863" s="26">
        <f t="shared" si="115"/>
        <v>42.592999999999996</v>
      </c>
      <c r="I863" s="29">
        <v>10.1225</v>
      </c>
      <c r="J863" s="26">
        <f t="shared" si="116"/>
        <v>19.333974999999999</v>
      </c>
      <c r="K863" s="18">
        <f t="shared" si="119"/>
        <v>3</v>
      </c>
      <c r="L863" s="106">
        <f t="shared" si="117"/>
        <v>-15.161847024841212</v>
      </c>
      <c r="M863" s="106">
        <f t="shared" si="120"/>
        <v>34.49582202484121</v>
      </c>
      <c r="N863" s="23"/>
      <c r="X863" s="100">
        <v>200</v>
      </c>
      <c r="Y863" s="100">
        <v>40</v>
      </c>
      <c r="Z863" s="106">
        <f t="shared" si="121"/>
        <v>34.49582202484121</v>
      </c>
    </row>
    <row r="864" spans="2:26">
      <c r="B864" s="52">
        <v>41675</v>
      </c>
      <c r="C864" s="53">
        <v>0.58333333333575865</v>
      </c>
      <c r="D864" s="97">
        <f t="shared" si="118"/>
        <v>41675.583333333336</v>
      </c>
      <c r="E864" s="29">
        <v>12.795</v>
      </c>
      <c r="F864" s="26">
        <f t="shared" si="114"/>
        <v>24.43845</v>
      </c>
      <c r="G864" s="29">
        <v>25.34</v>
      </c>
      <c r="H864" s="26">
        <f t="shared" si="115"/>
        <v>48.3994</v>
      </c>
      <c r="I864" s="29">
        <v>12.5425</v>
      </c>
      <c r="J864" s="26">
        <f t="shared" si="116"/>
        <v>23.956174999999998</v>
      </c>
      <c r="K864" s="18">
        <f t="shared" si="119"/>
        <v>3</v>
      </c>
      <c r="L864" s="106">
        <f t="shared" si="117"/>
        <v>-10.539647024841212</v>
      </c>
      <c r="M864" s="106">
        <f t="shared" si="120"/>
        <v>34.49582202484121</v>
      </c>
      <c r="N864" s="23"/>
      <c r="X864" s="100">
        <v>200</v>
      </c>
      <c r="Y864" s="100">
        <v>40</v>
      </c>
      <c r="Z864" s="106">
        <f t="shared" si="121"/>
        <v>34.49582202484121</v>
      </c>
    </row>
    <row r="865" spans="2:26">
      <c r="B865" s="52">
        <v>41675</v>
      </c>
      <c r="C865" s="53">
        <v>0.625</v>
      </c>
      <c r="D865" s="97">
        <f t="shared" si="118"/>
        <v>41675.625</v>
      </c>
      <c r="E865" s="29">
        <v>19.682500000000001</v>
      </c>
      <c r="F865" s="26">
        <f t="shared" si="114"/>
        <v>37.593575000000001</v>
      </c>
      <c r="G865" s="29">
        <v>38.82</v>
      </c>
      <c r="H865" s="26">
        <f t="shared" si="115"/>
        <v>74.146199999999993</v>
      </c>
      <c r="I865" s="29">
        <v>19.137499999999999</v>
      </c>
      <c r="J865" s="26">
        <f t="shared" si="116"/>
        <v>36.552624999999999</v>
      </c>
      <c r="K865" s="18">
        <f t="shared" si="119"/>
        <v>3</v>
      </c>
      <c r="L865" s="106">
        <f t="shared" si="117"/>
        <v>2.0568029751587886</v>
      </c>
      <c r="M865" s="106">
        <f t="shared" si="120"/>
        <v>34.49582202484121</v>
      </c>
      <c r="N865" s="23"/>
      <c r="X865" s="100">
        <v>200</v>
      </c>
      <c r="Y865" s="100">
        <v>40</v>
      </c>
      <c r="Z865" s="106">
        <f t="shared" si="121"/>
        <v>34.49582202484121</v>
      </c>
    </row>
    <row r="866" spans="2:26">
      <c r="B866" s="52">
        <v>41675</v>
      </c>
      <c r="C866" s="53">
        <v>0.66666666666424135</v>
      </c>
      <c r="D866" s="97">
        <f t="shared" si="118"/>
        <v>41675.666666666664</v>
      </c>
      <c r="E866" s="29">
        <v>12.782500000000001</v>
      </c>
      <c r="F866" s="26">
        <f t="shared" si="114"/>
        <v>24.414574999999999</v>
      </c>
      <c r="G866" s="29">
        <v>25.864999999999998</v>
      </c>
      <c r="H866" s="26">
        <f t="shared" si="115"/>
        <v>49.402149999999992</v>
      </c>
      <c r="I866" s="29">
        <v>13.085000000000001</v>
      </c>
      <c r="J866" s="26">
        <f t="shared" si="116"/>
        <v>24.992350000000002</v>
      </c>
      <c r="K866" s="18">
        <f t="shared" si="119"/>
        <v>3</v>
      </c>
      <c r="L866" s="106">
        <f t="shared" si="117"/>
        <v>-9.5034720248412086</v>
      </c>
      <c r="M866" s="106">
        <f t="shared" si="120"/>
        <v>34.49582202484121</v>
      </c>
      <c r="N866" s="23"/>
      <c r="X866" s="100">
        <v>200</v>
      </c>
      <c r="Y866" s="100">
        <v>40</v>
      </c>
      <c r="Z866" s="106">
        <f t="shared" si="121"/>
        <v>34.49582202484121</v>
      </c>
    </row>
    <row r="867" spans="2:26">
      <c r="B867" s="52">
        <v>41675</v>
      </c>
      <c r="C867" s="53">
        <v>0.70833333333575865</v>
      </c>
      <c r="D867" s="97">
        <f t="shared" si="118"/>
        <v>41675.708333333336</v>
      </c>
      <c r="E867" s="29">
        <v>16.465</v>
      </c>
      <c r="F867" s="26">
        <f t="shared" si="114"/>
        <v>31.448149999999998</v>
      </c>
      <c r="G867" s="29">
        <v>30.962499999999999</v>
      </c>
      <c r="H867" s="26">
        <f t="shared" si="115"/>
        <v>59.138374999999996</v>
      </c>
      <c r="I867" s="29">
        <v>14.4925</v>
      </c>
      <c r="J867" s="26">
        <f t="shared" si="116"/>
        <v>27.680674999999997</v>
      </c>
      <c r="K867" s="18">
        <f t="shared" si="119"/>
        <v>3</v>
      </c>
      <c r="L867" s="106">
        <f t="shared" si="117"/>
        <v>-6.8151470248412132</v>
      </c>
      <c r="M867" s="106">
        <f t="shared" si="120"/>
        <v>34.49582202484121</v>
      </c>
      <c r="N867" s="23"/>
      <c r="X867" s="100">
        <v>200</v>
      </c>
      <c r="Y867" s="100">
        <v>40</v>
      </c>
      <c r="Z867" s="106">
        <f t="shared" si="121"/>
        <v>34.49582202484121</v>
      </c>
    </row>
    <row r="868" spans="2:26">
      <c r="B868" s="52">
        <v>41675</v>
      </c>
      <c r="C868" s="53">
        <v>0.75</v>
      </c>
      <c r="D868" s="97">
        <f t="shared" si="118"/>
        <v>41675.75</v>
      </c>
      <c r="E868" s="29">
        <v>17.802499999999998</v>
      </c>
      <c r="F868" s="26">
        <f t="shared" si="114"/>
        <v>34.002774999999993</v>
      </c>
      <c r="G868" s="29">
        <v>32.972499999999997</v>
      </c>
      <c r="H868" s="26">
        <f t="shared" si="115"/>
        <v>62.977474999999991</v>
      </c>
      <c r="I868" s="29">
        <v>15.17</v>
      </c>
      <c r="J868" s="26">
        <f t="shared" si="116"/>
        <v>28.974699999999999</v>
      </c>
      <c r="K868" s="18">
        <f t="shared" si="119"/>
        <v>3</v>
      </c>
      <c r="L868" s="106">
        <f t="shared" si="117"/>
        <v>-5.5211220248412118</v>
      </c>
      <c r="M868" s="106">
        <f t="shared" si="120"/>
        <v>34.49582202484121</v>
      </c>
      <c r="N868" s="23"/>
      <c r="X868" s="100">
        <v>200</v>
      </c>
      <c r="Y868" s="100">
        <v>40</v>
      </c>
      <c r="Z868" s="106">
        <f t="shared" si="121"/>
        <v>34.49582202484121</v>
      </c>
    </row>
    <row r="869" spans="2:26">
      <c r="B869" s="52">
        <v>41675</v>
      </c>
      <c r="C869" s="53">
        <v>0.79166666666424135</v>
      </c>
      <c r="D869" s="97">
        <f t="shared" si="118"/>
        <v>41675.791666666664</v>
      </c>
      <c r="E869" s="29">
        <v>11.3575</v>
      </c>
      <c r="F869" s="26">
        <f t="shared" si="114"/>
        <v>21.692824999999999</v>
      </c>
      <c r="G869" s="29">
        <v>21.585000000000001</v>
      </c>
      <c r="H869" s="26">
        <f t="shared" si="115"/>
        <v>41.227350000000001</v>
      </c>
      <c r="I869" s="29">
        <v>10.23</v>
      </c>
      <c r="J869" s="26">
        <f t="shared" si="116"/>
        <v>19.539300000000001</v>
      </c>
      <c r="K869" s="18">
        <f t="shared" si="119"/>
        <v>3</v>
      </c>
      <c r="L869" s="106">
        <f t="shared" si="117"/>
        <v>-14.95652202484121</v>
      </c>
      <c r="M869" s="106">
        <f t="shared" si="120"/>
        <v>34.49582202484121</v>
      </c>
      <c r="N869" s="23"/>
      <c r="X869" s="100">
        <v>200</v>
      </c>
      <c r="Y869" s="100">
        <v>40</v>
      </c>
      <c r="Z869" s="106">
        <f t="shared" si="121"/>
        <v>34.49582202484121</v>
      </c>
    </row>
    <row r="870" spans="2:26">
      <c r="B870" s="52">
        <v>41675</v>
      </c>
      <c r="C870" s="53">
        <v>0.83333333333575865</v>
      </c>
      <c r="D870" s="97">
        <f t="shared" si="118"/>
        <v>41675.833333333336</v>
      </c>
      <c r="E870" s="29">
        <v>7.71</v>
      </c>
      <c r="F870" s="26">
        <f t="shared" ref="F870:F933" si="122">IF(E870="",NA(),E870*1.91)</f>
        <v>14.726099999999999</v>
      </c>
      <c r="G870" s="29">
        <v>13.147500000000001</v>
      </c>
      <c r="H870" s="26">
        <f t="shared" ref="H870:H933" si="123">IF(G870="",NA(),G870*1.91)</f>
        <v>25.111725</v>
      </c>
      <c r="I870" s="29">
        <v>5.44</v>
      </c>
      <c r="J870" s="26">
        <f t="shared" ref="J870:J933" si="124">IF(I870="",NA(),I870*1.91)</f>
        <v>10.3904</v>
      </c>
      <c r="K870" s="18">
        <f t="shared" si="119"/>
        <v>3</v>
      </c>
      <c r="L870" s="106">
        <f t="shared" si="117"/>
        <v>-24.105422024841211</v>
      </c>
      <c r="M870" s="106">
        <f t="shared" si="120"/>
        <v>34.49582202484121</v>
      </c>
      <c r="N870" s="23"/>
      <c r="X870" s="100">
        <v>200</v>
      </c>
      <c r="Y870" s="100">
        <v>40</v>
      </c>
      <c r="Z870" s="106">
        <f t="shared" si="121"/>
        <v>34.49582202484121</v>
      </c>
    </row>
    <row r="871" spans="2:26">
      <c r="B871" s="52">
        <v>41675</v>
      </c>
      <c r="C871" s="53">
        <v>0.875</v>
      </c>
      <c r="D871" s="97">
        <f t="shared" si="118"/>
        <v>41675.875</v>
      </c>
      <c r="E871" s="29">
        <v>5.9725000000000001</v>
      </c>
      <c r="F871" s="26">
        <f t="shared" si="122"/>
        <v>11.407475</v>
      </c>
      <c r="G871" s="29">
        <v>10.195</v>
      </c>
      <c r="H871" s="26">
        <f t="shared" si="123"/>
        <v>19.472449999999998</v>
      </c>
      <c r="I871" s="29">
        <v>4.22</v>
      </c>
      <c r="J871" s="26">
        <f t="shared" si="124"/>
        <v>8.0602</v>
      </c>
      <c r="K871" s="18">
        <f t="shared" si="119"/>
        <v>3</v>
      </c>
      <c r="L871" s="106">
        <f t="shared" si="117"/>
        <v>-26.435622024841209</v>
      </c>
      <c r="M871" s="106">
        <f t="shared" si="120"/>
        <v>34.49582202484121</v>
      </c>
      <c r="N871" s="23"/>
      <c r="X871" s="100">
        <v>200</v>
      </c>
      <c r="Y871" s="100">
        <v>40</v>
      </c>
      <c r="Z871" s="106">
        <f t="shared" si="121"/>
        <v>34.49582202484121</v>
      </c>
    </row>
    <row r="872" spans="2:26">
      <c r="B872" s="52">
        <v>41675</v>
      </c>
      <c r="C872" s="53">
        <v>0.91666666666424135</v>
      </c>
      <c r="D872" s="97">
        <f t="shared" si="118"/>
        <v>41675.916666666664</v>
      </c>
      <c r="E872" s="29">
        <v>6.9050000000000002</v>
      </c>
      <c r="F872" s="26">
        <f t="shared" si="122"/>
        <v>13.188549999999999</v>
      </c>
      <c r="G872" s="29">
        <v>9.6575000000000006</v>
      </c>
      <c r="H872" s="26">
        <f t="shared" si="123"/>
        <v>18.445824999999999</v>
      </c>
      <c r="I872" s="29">
        <v>2.7549999999999999</v>
      </c>
      <c r="J872" s="26">
        <f t="shared" si="124"/>
        <v>5.2620499999999995</v>
      </c>
      <c r="K872" s="18">
        <f t="shared" si="119"/>
        <v>3</v>
      </c>
      <c r="L872" s="106">
        <f t="shared" si="117"/>
        <v>-29.233772024841212</v>
      </c>
      <c r="M872" s="106">
        <f t="shared" si="120"/>
        <v>34.49582202484121</v>
      </c>
      <c r="N872" s="23"/>
      <c r="X872" s="100">
        <v>200</v>
      </c>
      <c r="Y872" s="100">
        <v>40</v>
      </c>
      <c r="Z872" s="106">
        <f t="shared" si="121"/>
        <v>34.49582202484121</v>
      </c>
    </row>
    <row r="873" spans="2:26">
      <c r="B873" s="52">
        <v>41675</v>
      </c>
      <c r="C873" s="53">
        <v>0.95833333333575865</v>
      </c>
      <c r="D873" s="97">
        <f t="shared" si="118"/>
        <v>41675.958333333336</v>
      </c>
      <c r="E873" s="29">
        <v>6.61</v>
      </c>
      <c r="F873" s="26">
        <f t="shared" si="122"/>
        <v>12.6251</v>
      </c>
      <c r="G873" s="29">
        <v>9.6925000000000008</v>
      </c>
      <c r="H873" s="26">
        <f t="shared" si="123"/>
        <v>18.512675000000002</v>
      </c>
      <c r="I873" s="29">
        <v>3.08</v>
      </c>
      <c r="J873" s="26">
        <f t="shared" si="124"/>
        <v>5.8827999999999996</v>
      </c>
      <c r="K873" s="18">
        <f t="shared" si="119"/>
        <v>3</v>
      </c>
      <c r="L873" s="106">
        <f t="shared" si="117"/>
        <v>-28.613022024841211</v>
      </c>
      <c r="M873" s="106">
        <f t="shared" si="120"/>
        <v>34.49582202484121</v>
      </c>
      <c r="N873" s="23"/>
      <c r="X873" s="100">
        <v>200</v>
      </c>
      <c r="Y873" s="100">
        <v>40</v>
      </c>
      <c r="Z873" s="106">
        <f t="shared" si="121"/>
        <v>34.49582202484121</v>
      </c>
    </row>
    <row r="874" spans="2:26">
      <c r="B874" s="52">
        <v>41676</v>
      </c>
      <c r="C874" s="53">
        <v>0</v>
      </c>
      <c r="D874" s="97">
        <f t="shared" si="118"/>
        <v>41676</v>
      </c>
      <c r="E874" s="29">
        <v>5.87</v>
      </c>
      <c r="F874" s="26">
        <f t="shared" si="122"/>
        <v>11.2117</v>
      </c>
      <c r="G874" s="29">
        <v>7.9175000000000004</v>
      </c>
      <c r="H874" s="26">
        <f t="shared" si="123"/>
        <v>15.122425</v>
      </c>
      <c r="I874" s="29">
        <v>2.0474999999999999</v>
      </c>
      <c r="J874" s="26">
        <f t="shared" si="124"/>
        <v>3.9107249999999998</v>
      </c>
      <c r="K874" s="18">
        <f t="shared" si="119"/>
        <v>4</v>
      </c>
      <c r="L874" s="106">
        <f t="shared" si="117"/>
        <v>-30.585097024841211</v>
      </c>
      <c r="M874" s="106">
        <f t="shared" si="120"/>
        <v>34.49582202484121</v>
      </c>
      <c r="N874" s="23"/>
      <c r="X874" s="100">
        <v>200</v>
      </c>
      <c r="Y874" s="100">
        <v>40</v>
      </c>
      <c r="Z874" s="106">
        <f t="shared" si="121"/>
        <v>34.49582202484121</v>
      </c>
    </row>
    <row r="875" spans="2:26">
      <c r="B875" s="52">
        <v>41676</v>
      </c>
      <c r="C875" s="53">
        <v>4.1666666664241347E-2</v>
      </c>
      <c r="D875" s="97">
        <f t="shared" si="118"/>
        <v>41676.041666666664</v>
      </c>
      <c r="E875" s="29">
        <v>4.7925000000000004</v>
      </c>
      <c r="F875" s="26">
        <f t="shared" si="122"/>
        <v>9.1536749999999998</v>
      </c>
      <c r="G875" s="29">
        <v>6.3875000000000002</v>
      </c>
      <c r="H875" s="26">
        <f t="shared" si="123"/>
        <v>12.200125</v>
      </c>
      <c r="I875" s="29">
        <v>1.595</v>
      </c>
      <c r="J875" s="26">
        <f t="shared" si="124"/>
        <v>3.0464499999999997</v>
      </c>
      <c r="K875" s="18">
        <f t="shared" si="119"/>
        <v>4</v>
      </c>
      <c r="L875" s="106">
        <f t="shared" si="117"/>
        <v>-31.44937202484121</v>
      </c>
      <c r="M875" s="106">
        <f t="shared" si="120"/>
        <v>34.49582202484121</v>
      </c>
      <c r="N875" s="23"/>
      <c r="X875" s="100">
        <v>200</v>
      </c>
      <c r="Y875" s="100">
        <v>40</v>
      </c>
      <c r="Z875" s="106">
        <f t="shared" si="121"/>
        <v>34.49582202484121</v>
      </c>
    </row>
    <row r="876" spans="2:26">
      <c r="B876" s="52">
        <v>41676</v>
      </c>
      <c r="C876" s="53">
        <v>8.3333333335758653E-2</v>
      </c>
      <c r="D876" s="97">
        <f t="shared" si="118"/>
        <v>41676.083333333336</v>
      </c>
      <c r="E876" s="29">
        <v>6.1775000000000002</v>
      </c>
      <c r="F876" s="26">
        <f t="shared" si="122"/>
        <v>11.799025</v>
      </c>
      <c r="G876" s="29">
        <v>7.1449999999999996</v>
      </c>
      <c r="H876" s="26">
        <f t="shared" si="123"/>
        <v>13.646949999999999</v>
      </c>
      <c r="I876" s="29">
        <v>0.97</v>
      </c>
      <c r="J876" s="26">
        <f t="shared" si="124"/>
        <v>1.8526999999999998</v>
      </c>
      <c r="K876" s="18">
        <f t="shared" si="119"/>
        <v>4</v>
      </c>
      <c r="L876" s="106">
        <f t="shared" si="117"/>
        <v>-32.643122024841212</v>
      </c>
      <c r="M876" s="106">
        <f t="shared" si="120"/>
        <v>34.49582202484121</v>
      </c>
      <c r="N876" s="23"/>
      <c r="X876" s="100">
        <v>200</v>
      </c>
      <c r="Y876" s="100">
        <v>40</v>
      </c>
      <c r="Z876" s="106">
        <f t="shared" si="121"/>
        <v>34.49582202484121</v>
      </c>
    </row>
    <row r="877" spans="2:26">
      <c r="B877" s="52">
        <v>41676</v>
      </c>
      <c r="C877" s="53">
        <v>0.125</v>
      </c>
      <c r="D877" s="97">
        <f t="shared" si="118"/>
        <v>41676.125</v>
      </c>
      <c r="E877" s="29">
        <v>5.3</v>
      </c>
      <c r="F877" s="26">
        <f t="shared" si="122"/>
        <v>10.122999999999999</v>
      </c>
      <c r="G877" s="29">
        <v>7.1550000000000002</v>
      </c>
      <c r="H877" s="26">
        <f t="shared" si="123"/>
        <v>13.66605</v>
      </c>
      <c r="I877" s="29">
        <v>1.8574999999999999</v>
      </c>
      <c r="J877" s="26">
        <f t="shared" si="124"/>
        <v>3.5478249999999996</v>
      </c>
      <c r="K877" s="18">
        <f t="shared" si="119"/>
        <v>4</v>
      </c>
      <c r="L877" s="106">
        <f t="shared" si="117"/>
        <v>-30.947997024841211</v>
      </c>
      <c r="M877" s="106">
        <f t="shared" si="120"/>
        <v>34.49582202484121</v>
      </c>
      <c r="N877" s="23"/>
      <c r="X877" s="100">
        <v>200</v>
      </c>
      <c r="Y877" s="100">
        <v>40</v>
      </c>
      <c r="Z877" s="106">
        <f t="shared" si="121"/>
        <v>34.49582202484121</v>
      </c>
    </row>
    <row r="878" spans="2:26">
      <c r="B878" s="52">
        <v>41676</v>
      </c>
      <c r="C878" s="53">
        <v>0.16666666666424135</v>
      </c>
      <c r="D878" s="97">
        <f t="shared" si="118"/>
        <v>41676.166666666664</v>
      </c>
      <c r="E878" s="29">
        <v>5.6775000000000002</v>
      </c>
      <c r="F878" s="26">
        <f t="shared" si="122"/>
        <v>10.844025</v>
      </c>
      <c r="G878" s="29">
        <v>9.9875000000000007</v>
      </c>
      <c r="H878" s="26">
        <f t="shared" si="123"/>
        <v>19.076125000000001</v>
      </c>
      <c r="I878" s="29">
        <v>4.3075000000000001</v>
      </c>
      <c r="J878" s="26">
        <f t="shared" si="124"/>
        <v>8.2273250000000004</v>
      </c>
      <c r="K878" s="18">
        <f t="shared" si="119"/>
        <v>4</v>
      </c>
      <c r="L878" s="106">
        <f t="shared" si="117"/>
        <v>-26.26849702484121</v>
      </c>
      <c r="M878" s="106">
        <f t="shared" si="120"/>
        <v>34.49582202484121</v>
      </c>
      <c r="N878" s="23"/>
      <c r="X878" s="100">
        <v>200</v>
      </c>
      <c r="Y878" s="100">
        <v>40</v>
      </c>
      <c r="Z878" s="106">
        <f t="shared" si="121"/>
        <v>34.49582202484121</v>
      </c>
    </row>
    <row r="879" spans="2:26">
      <c r="B879" s="52">
        <v>41676</v>
      </c>
      <c r="C879" s="53">
        <v>0.20833333333575865</v>
      </c>
      <c r="D879" s="97">
        <f t="shared" si="118"/>
        <v>41676.208333333336</v>
      </c>
      <c r="E879" s="29">
        <v>6.5324999999999998</v>
      </c>
      <c r="F879" s="26">
        <f t="shared" si="122"/>
        <v>12.477074999999999</v>
      </c>
      <c r="G879" s="29">
        <v>12.4625</v>
      </c>
      <c r="H879" s="26">
        <f t="shared" si="123"/>
        <v>23.803374999999999</v>
      </c>
      <c r="I879" s="29">
        <v>5.9325000000000001</v>
      </c>
      <c r="J879" s="26">
        <f t="shared" si="124"/>
        <v>11.331075</v>
      </c>
      <c r="K879" s="18">
        <f t="shared" si="119"/>
        <v>4</v>
      </c>
      <c r="L879" s="106">
        <f t="shared" si="117"/>
        <v>-23.164747024841212</v>
      </c>
      <c r="M879" s="106">
        <f t="shared" si="120"/>
        <v>34.49582202484121</v>
      </c>
      <c r="N879" s="23"/>
      <c r="X879" s="100">
        <v>200</v>
      </c>
      <c r="Y879" s="100">
        <v>40</v>
      </c>
      <c r="Z879" s="106">
        <f t="shared" si="121"/>
        <v>34.49582202484121</v>
      </c>
    </row>
    <row r="880" spans="2:26">
      <c r="B880" s="52">
        <v>41676</v>
      </c>
      <c r="C880" s="53">
        <v>0.25</v>
      </c>
      <c r="D880" s="97">
        <f t="shared" si="118"/>
        <v>41676.25</v>
      </c>
      <c r="E880" s="29">
        <v>13.135</v>
      </c>
      <c r="F880" s="26">
        <f t="shared" si="122"/>
        <v>25.08785</v>
      </c>
      <c r="G880" s="29">
        <v>26.125</v>
      </c>
      <c r="H880" s="26">
        <f t="shared" si="123"/>
        <v>49.89875</v>
      </c>
      <c r="I880" s="29">
        <v>12.99</v>
      </c>
      <c r="J880" s="26">
        <f t="shared" si="124"/>
        <v>24.8109</v>
      </c>
      <c r="K880" s="18">
        <f t="shared" si="119"/>
        <v>4</v>
      </c>
      <c r="L880" s="106">
        <f t="shared" si="117"/>
        <v>-9.6849220248412102</v>
      </c>
      <c r="M880" s="106">
        <f t="shared" si="120"/>
        <v>34.49582202484121</v>
      </c>
      <c r="N880" s="23"/>
      <c r="X880" s="100">
        <v>200</v>
      </c>
      <c r="Y880" s="100">
        <v>40</v>
      </c>
      <c r="Z880" s="106">
        <f t="shared" si="121"/>
        <v>34.49582202484121</v>
      </c>
    </row>
    <row r="881" spans="2:26">
      <c r="B881" s="52">
        <v>41676</v>
      </c>
      <c r="C881" s="53">
        <v>0.29166666666424135</v>
      </c>
      <c r="D881" s="97">
        <f t="shared" si="118"/>
        <v>41676.291666666664</v>
      </c>
      <c r="E881" s="29">
        <v>23.765000000000001</v>
      </c>
      <c r="F881" s="26">
        <f t="shared" si="122"/>
        <v>45.391149999999996</v>
      </c>
      <c r="G881" s="29">
        <v>42.87</v>
      </c>
      <c r="H881" s="26">
        <f t="shared" si="123"/>
        <v>81.881699999999995</v>
      </c>
      <c r="I881" s="29">
        <v>19.105</v>
      </c>
      <c r="J881" s="26">
        <f t="shared" si="124"/>
        <v>36.490549999999999</v>
      </c>
      <c r="K881" s="18">
        <f t="shared" si="119"/>
        <v>4</v>
      </c>
      <c r="L881" s="106">
        <f t="shared" si="117"/>
        <v>1.9947279751587885</v>
      </c>
      <c r="M881" s="106">
        <f t="shared" si="120"/>
        <v>34.49582202484121</v>
      </c>
      <c r="N881" s="23"/>
      <c r="X881" s="100">
        <v>200</v>
      </c>
      <c r="Y881" s="100">
        <v>40</v>
      </c>
      <c r="Z881" s="106">
        <f t="shared" si="121"/>
        <v>34.49582202484121</v>
      </c>
    </row>
    <row r="882" spans="2:26">
      <c r="B882" s="52">
        <v>41676</v>
      </c>
      <c r="C882" s="53">
        <v>0.33333333333575865</v>
      </c>
      <c r="D882" s="97">
        <f t="shared" si="118"/>
        <v>41676.333333333336</v>
      </c>
      <c r="E882" s="29">
        <v>34.012500000000003</v>
      </c>
      <c r="F882" s="26">
        <f t="shared" si="122"/>
        <v>64.963875000000002</v>
      </c>
      <c r="G882" s="29">
        <v>63.825000000000003</v>
      </c>
      <c r="H882" s="26">
        <f t="shared" si="123"/>
        <v>121.90575</v>
      </c>
      <c r="I882" s="29">
        <v>29.8125</v>
      </c>
      <c r="J882" s="26">
        <f t="shared" si="124"/>
        <v>56.941874999999996</v>
      </c>
      <c r="K882" s="18">
        <f t="shared" si="119"/>
        <v>4</v>
      </c>
      <c r="L882" s="106">
        <f t="shared" si="117"/>
        <v>22.446052975158786</v>
      </c>
      <c r="M882" s="106">
        <f t="shared" si="120"/>
        <v>34.49582202484121</v>
      </c>
      <c r="N882" s="23"/>
      <c r="X882" s="100">
        <v>200</v>
      </c>
      <c r="Y882" s="100">
        <v>40</v>
      </c>
      <c r="Z882" s="106">
        <f t="shared" si="121"/>
        <v>34.49582202484121</v>
      </c>
    </row>
    <row r="883" spans="2:26">
      <c r="B883" s="52">
        <v>41676</v>
      </c>
      <c r="C883" s="53">
        <v>0.375</v>
      </c>
      <c r="D883" s="97">
        <f t="shared" si="118"/>
        <v>41676.375</v>
      </c>
      <c r="E883" s="29">
        <v>24.422499999999999</v>
      </c>
      <c r="F883" s="26">
        <f t="shared" si="122"/>
        <v>46.646974999999998</v>
      </c>
      <c r="G883" s="29">
        <v>45.327500000000001</v>
      </c>
      <c r="H883" s="26">
        <f t="shared" si="123"/>
        <v>86.575524999999999</v>
      </c>
      <c r="I883" s="29">
        <v>20.9025</v>
      </c>
      <c r="J883" s="26">
        <f t="shared" si="124"/>
        <v>39.923774999999999</v>
      </c>
      <c r="K883" s="18">
        <f t="shared" si="119"/>
        <v>4</v>
      </c>
      <c r="L883" s="106">
        <f t="shared" si="117"/>
        <v>5.4279529751587887</v>
      </c>
      <c r="M883" s="106">
        <f t="shared" si="120"/>
        <v>34.49582202484121</v>
      </c>
      <c r="N883" s="23"/>
      <c r="X883" s="100">
        <v>200</v>
      </c>
      <c r="Y883" s="100">
        <v>40</v>
      </c>
      <c r="Z883" s="106">
        <f t="shared" si="121"/>
        <v>34.49582202484121</v>
      </c>
    </row>
    <row r="884" spans="2:26">
      <c r="B884" s="52">
        <v>41676</v>
      </c>
      <c r="C884" s="53">
        <v>0.41666666666424135</v>
      </c>
      <c r="D884" s="97">
        <f t="shared" si="118"/>
        <v>41676.416666666664</v>
      </c>
      <c r="E884" s="29">
        <v>21.815000000000001</v>
      </c>
      <c r="F884" s="26">
        <f t="shared" si="122"/>
        <v>41.666650000000004</v>
      </c>
      <c r="G884" s="29">
        <v>45.6</v>
      </c>
      <c r="H884" s="26">
        <f t="shared" si="123"/>
        <v>87.096000000000004</v>
      </c>
      <c r="I884" s="29">
        <v>23.782499999999999</v>
      </c>
      <c r="J884" s="26">
        <f t="shared" si="124"/>
        <v>45.424574999999997</v>
      </c>
      <c r="K884" s="18">
        <f t="shared" si="119"/>
        <v>4</v>
      </c>
      <c r="L884" s="106">
        <f t="shared" si="117"/>
        <v>10.928752975158787</v>
      </c>
      <c r="M884" s="106">
        <f t="shared" si="120"/>
        <v>34.49582202484121</v>
      </c>
      <c r="N884" s="23"/>
      <c r="X884" s="100">
        <v>200</v>
      </c>
      <c r="Y884" s="100">
        <v>40</v>
      </c>
      <c r="Z884" s="106">
        <f t="shared" si="121"/>
        <v>34.49582202484121</v>
      </c>
    </row>
    <row r="885" spans="2:26">
      <c r="B885" s="52">
        <v>41676</v>
      </c>
      <c r="C885" s="53">
        <v>0.45833333333575865</v>
      </c>
      <c r="D885" s="97">
        <f t="shared" si="118"/>
        <v>41676.458333333336</v>
      </c>
      <c r="E885" s="29">
        <v>18.835000000000001</v>
      </c>
      <c r="F885" s="26">
        <f t="shared" si="122"/>
        <v>35.974850000000004</v>
      </c>
      <c r="G885" s="29">
        <v>39.022500000000001</v>
      </c>
      <c r="H885" s="26">
        <f t="shared" si="123"/>
        <v>74.532974999999993</v>
      </c>
      <c r="I885" s="29">
        <v>20.184999999999999</v>
      </c>
      <c r="J885" s="26">
        <f t="shared" si="124"/>
        <v>38.553349999999995</v>
      </c>
      <c r="K885" s="18">
        <f t="shared" si="119"/>
        <v>4</v>
      </c>
      <c r="L885" s="106">
        <f t="shared" si="117"/>
        <v>4.0575279751587843</v>
      </c>
      <c r="M885" s="106">
        <f t="shared" si="120"/>
        <v>34.49582202484121</v>
      </c>
      <c r="N885" s="23"/>
      <c r="X885" s="100">
        <v>200</v>
      </c>
      <c r="Y885" s="100">
        <v>40</v>
      </c>
      <c r="Z885" s="106">
        <f t="shared" si="121"/>
        <v>34.49582202484121</v>
      </c>
    </row>
    <row r="886" spans="2:26">
      <c r="B886" s="52">
        <v>41676</v>
      </c>
      <c r="C886" s="53">
        <v>0.5</v>
      </c>
      <c r="D886" s="97">
        <f t="shared" si="118"/>
        <v>41676.5</v>
      </c>
      <c r="E886" s="29">
        <v>19.434999999999999</v>
      </c>
      <c r="F886" s="26">
        <f t="shared" si="122"/>
        <v>37.120849999999997</v>
      </c>
      <c r="G886" s="29">
        <v>42.292499999999997</v>
      </c>
      <c r="H886" s="26">
        <f t="shared" si="123"/>
        <v>80.778674999999993</v>
      </c>
      <c r="I886" s="29">
        <v>22.857500000000002</v>
      </c>
      <c r="J886" s="26">
        <f t="shared" si="124"/>
        <v>43.657825000000003</v>
      </c>
      <c r="K886" s="18">
        <f t="shared" si="119"/>
        <v>4</v>
      </c>
      <c r="L886" s="106">
        <f t="shared" si="117"/>
        <v>9.1620029751587921</v>
      </c>
      <c r="M886" s="106">
        <f t="shared" si="120"/>
        <v>34.49582202484121</v>
      </c>
      <c r="N886" s="23"/>
      <c r="X886" s="100">
        <v>200</v>
      </c>
      <c r="Y886" s="100">
        <v>40</v>
      </c>
      <c r="Z886" s="106">
        <f t="shared" si="121"/>
        <v>34.49582202484121</v>
      </c>
    </row>
    <row r="887" spans="2:26">
      <c r="B887" s="52">
        <v>41676</v>
      </c>
      <c r="C887" s="53">
        <v>0.54166666666424135</v>
      </c>
      <c r="D887" s="97">
        <f t="shared" si="118"/>
        <v>41676.541666666664</v>
      </c>
      <c r="E887" s="29">
        <v>29.0425</v>
      </c>
      <c r="F887" s="26">
        <f t="shared" si="122"/>
        <v>55.471174999999995</v>
      </c>
      <c r="G887" s="29">
        <v>51.055</v>
      </c>
      <c r="H887" s="26">
        <f t="shared" si="123"/>
        <v>97.515050000000002</v>
      </c>
      <c r="I887" s="29">
        <v>22.015000000000001</v>
      </c>
      <c r="J887" s="26">
        <f t="shared" si="124"/>
        <v>42.048650000000002</v>
      </c>
      <c r="K887" s="18">
        <f t="shared" si="119"/>
        <v>4</v>
      </c>
      <c r="L887" s="106">
        <f t="shared" si="117"/>
        <v>7.5528279751587917</v>
      </c>
      <c r="M887" s="106">
        <f t="shared" si="120"/>
        <v>34.49582202484121</v>
      </c>
      <c r="N887" s="23"/>
      <c r="X887" s="100">
        <v>200</v>
      </c>
      <c r="Y887" s="100">
        <v>40</v>
      </c>
      <c r="Z887" s="106">
        <f t="shared" si="121"/>
        <v>34.49582202484121</v>
      </c>
    </row>
    <row r="888" spans="2:26">
      <c r="B888" s="52">
        <v>41676</v>
      </c>
      <c r="C888" s="53">
        <v>0.58333333333575865</v>
      </c>
      <c r="D888" s="97">
        <f t="shared" si="118"/>
        <v>41676.583333333336</v>
      </c>
      <c r="E888" s="29">
        <v>33.04</v>
      </c>
      <c r="F888" s="26">
        <f t="shared" si="122"/>
        <v>63.106399999999994</v>
      </c>
      <c r="G888" s="29">
        <v>60.952500000000001</v>
      </c>
      <c r="H888" s="26">
        <f t="shared" si="123"/>
        <v>116.419275</v>
      </c>
      <c r="I888" s="29">
        <v>27.91</v>
      </c>
      <c r="J888" s="26">
        <f t="shared" si="124"/>
        <v>53.308099999999996</v>
      </c>
      <c r="K888" s="18">
        <f t="shared" si="119"/>
        <v>4</v>
      </c>
      <c r="L888" s="106">
        <f t="shared" si="117"/>
        <v>18.812277975158786</v>
      </c>
      <c r="M888" s="106">
        <f t="shared" si="120"/>
        <v>34.49582202484121</v>
      </c>
      <c r="N888" s="23"/>
      <c r="X888" s="100">
        <v>200</v>
      </c>
      <c r="Y888" s="100">
        <v>40</v>
      </c>
      <c r="Z888" s="106">
        <f t="shared" si="121"/>
        <v>34.49582202484121</v>
      </c>
    </row>
    <row r="889" spans="2:26">
      <c r="B889" s="52">
        <v>41676</v>
      </c>
      <c r="C889" s="53">
        <v>0.625</v>
      </c>
      <c r="D889" s="97">
        <f t="shared" si="118"/>
        <v>41676.625</v>
      </c>
      <c r="E889" s="29">
        <v>49.642499999999998</v>
      </c>
      <c r="F889" s="26">
        <f t="shared" si="122"/>
        <v>94.817174999999992</v>
      </c>
      <c r="G889" s="29">
        <v>90.902500000000003</v>
      </c>
      <c r="H889" s="26">
        <f t="shared" si="123"/>
        <v>173.62377499999999</v>
      </c>
      <c r="I889" s="29">
        <v>41.255000000000003</v>
      </c>
      <c r="J889" s="26">
        <f t="shared" si="124"/>
        <v>78.797049999999999</v>
      </c>
      <c r="K889" s="18">
        <f t="shared" si="119"/>
        <v>4</v>
      </c>
      <c r="L889" s="106">
        <f t="shared" si="117"/>
        <v>44.301227975158788</v>
      </c>
      <c r="M889" s="106">
        <f t="shared" si="120"/>
        <v>34.49582202484121</v>
      </c>
      <c r="N889" s="23"/>
      <c r="X889" s="100">
        <v>200</v>
      </c>
      <c r="Y889" s="100">
        <v>40</v>
      </c>
      <c r="Z889" s="106">
        <f t="shared" si="121"/>
        <v>34.49582202484121</v>
      </c>
    </row>
    <row r="890" spans="2:26">
      <c r="B890" s="52">
        <v>41676</v>
      </c>
      <c r="C890" s="53">
        <v>0.66666666666424135</v>
      </c>
      <c r="D890" s="97">
        <f t="shared" si="118"/>
        <v>41676.666666666664</v>
      </c>
      <c r="E890" s="29">
        <v>35.857500000000002</v>
      </c>
      <c r="F890" s="26">
        <f t="shared" si="122"/>
        <v>68.487825000000001</v>
      </c>
      <c r="G890" s="29">
        <v>69.502499999999998</v>
      </c>
      <c r="H890" s="26">
        <f t="shared" si="123"/>
        <v>132.749775</v>
      </c>
      <c r="I890" s="29">
        <v>33.647500000000001</v>
      </c>
      <c r="J890" s="26">
        <f t="shared" si="124"/>
        <v>64.266724999999994</v>
      </c>
      <c r="K890" s="18">
        <f t="shared" si="119"/>
        <v>4</v>
      </c>
      <c r="L890" s="106">
        <f t="shared" si="117"/>
        <v>29.770902975158783</v>
      </c>
      <c r="M890" s="106">
        <f t="shared" si="120"/>
        <v>34.49582202484121</v>
      </c>
      <c r="N890" s="23"/>
      <c r="X890" s="100">
        <v>200</v>
      </c>
      <c r="Y890" s="100">
        <v>40</v>
      </c>
      <c r="Z890" s="106">
        <f t="shared" si="121"/>
        <v>34.49582202484121</v>
      </c>
    </row>
    <row r="891" spans="2:26">
      <c r="B891" s="52">
        <v>41676</v>
      </c>
      <c r="C891" s="53">
        <v>0.70833333333575865</v>
      </c>
      <c r="D891" s="97">
        <f t="shared" si="118"/>
        <v>41676.708333333336</v>
      </c>
      <c r="E891" s="29">
        <v>51.642499999999998</v>
      </c>
      <c r="F891" s="26">
        <f t="shared" si="122"/>
        <v>98.637174999999999</v>
      </c>
      <c r="G891" s="29">
        <v>93.03</v>
      </c>
      <c r="H891" s="26">
        <f t="shared" si="123"/>
        <v>177.68729999999999</v>
      </c>
      <c r="I891" s="29">
        <v>41.39</v>
      </c>
      <c r="J891" s="26">
        <f t="shared" si="124"/>
        <v>79.054900000000004</v>
      </c>
      <c r="K891" s="18">
        <f t="shared" si="119"/>
        <v>4</v>
      </c>
      <c r="L891" s="106">
        <f t="shared" si="117"/>
        <v>44.559077975158793</v>
      </c>
      <c r="M891" s="106">
        <f t="shared" si="120"/>
        <v>34.49582202484121</v>
      </c>
      <c r="N891" s="23"/>
      <c r="X891" s="100">
        <v>200</v>
      </c>
      <c r="Y891" s="100">
        <v>40</v>
      </c>
      <c r="Z891" s="106">
        <f t="shared" si="121"/>
        <v>34.49582202484121</v>
      </c>
    </row>
    <row r="892" spans="2:26">
      <c r="B892" s="52">
        <v>41676</v>
      </c>
      <c r="C892" s="53">
        <v>0.75</v>
      </c>
      <c r="D892" s="97">
        <f t="shared" si="118"/>
        <v>41676.75</v>
      </c>
      <c r="E892" s="29">
        <v>32.337499999999999</v>
      </c>
      <c r="F892" s="26">
        <f t="shared" si="122"/>
        <v>61.764624999999995</v>
      </c>
      <c r="G892" s="29">
        <v>64.642499999999998</v>
      </c>
      <c r="H892" s="26">
        <f t="shared" si="123"/>
        <v>123.467175</v>
      </c>
      <c r="I892" s="29">
        <v>32.307499999999997</v>
      </c>
      <c r="J892" s="26">
        <f t="shared" si="124"/>
        <v>61.70732499999999</v>
      </c>
      <c r="K892" s="18">
        <f t="shared" si="119"/>
        <v>4</v>
      </c>
      <c r="L892" s="106">
        <f t="shared" si="117"/>
        <v>27.21150297515878</v>
      </c>
      <c r="M892" s="106">
        <f t="shared" si="120"/>
        <v>34.49582202484121</v>
      </c>
      <c r="N892" s="23"/>
      <c r="X892" s="100">
        <v>200</v>
      </c>
      <c r="Y892" s="100">
        <v>40</v>
      </c>
      <c r="Z892" s="106">
        <f t="shared" si="121"/>
        <v>34.49582202484121</v>
      </c>
    </row>
    <row r="893" spans="2:26">
      <c r="B893" s="52">
        <v>41676</v>
      </c>
      <c r="C893" s="53">
        <v>0.79166666666424135</v>
      </c>
      <c r="D893" s="97">
        <f t="shared" si="118"/>
        <v>41676.791666666664</v>
      </c>
      <c r="E893" s="29">
        <v>41.692500000000003</v>
      </c>
      <c r="F893" s="26">
        <f t="shared" si="122"/>
        <v>79.632675000000006</v>
      </c>
      <c r="G893" s="29">
        <v>79.959999999999994</v>
      </c>
      <c r="H893" s="26">
        <f t="shared" si="123"/>
        <v>152.72359999999998</v>
      </c>
      <c r="I893" s="29">
        <v>38.267499999999998</v>
      </c>
      <c r="J893" s="26">
        <f t="shared" si="124"/>
        <v>73.090924999999999</v>
      </c>
      <c r="K893" s="18">
        <f t="shared" si="119"/>
        <v>4</v>
      </c>
      <c r="L893" s="106">
        <f t="shared" si="117"/>
        <v>38.595102975158788</v>
      </c>
      <c r="M893" s="106">
        <f t="shared" si="120"/>
        <v>34.49582202484121</v>
      </c>
      <c r="N893" s="23"/>
      <c r="X893" s="100">
        <v>200</v>
      </c>
      <c r="Y893" s="100">
        <v>40</v>
      </c>
      <c r="Z893" s="106">
        <f t="shared" si="121"/>
        <v>34.49582202484121</v>
      </c>
    </row>
    <row r="894" spans="2:26">
      <c r="B894" s="52">
        <v>41676</v>
      </c>
      <c r="C894" s="53">
        <v>0.83333333333575865</v>
      </c>
      <c r="D894" s="97">
        <f t="shared" si="118"/>
        <v>41676.833333333336</v>
      </c>
      <c r="E894" s="29">
        <v>37.344999999999999</v>
      </c>
      <c r="F894" s="26">
        <f t="shared" si="122"/>
        <v>71.328949999999992</v>
      </c>
      <c r="G894" s="29">
        <v>73.402500000000003</v>
      </c>
      <c r="H894" s="26">
        <f t="shared" si="123"/>
        <v>140.19877500000001</v>
      </c>
      <c r="I894" s="29">
        <v>36.055</v>
      </c>
      <c r="J894" s="26">
        <f t="shared" si="124"/>
        <v>68.865049999999997</v>
      </c>
      <c r="K894" s="18">
        <f t="shared" si="119"/>
        <v>4</v>
      </c>
      <c r="L894" s="106">
        <f t="shared" si="117"/>
        <v>34.369227975158786</v>
      </c>
      <c r="M894" s="106">
        <f t="shared" si="120"/>
        <v>34.49582202484121</v>
      </c>
      <c r="N894" s="23"/>
      <c r="X894" s="100">
        <v>200</v>
      </c>
      <c r="Y894" s="100">
        <v>40</v>
      </c>
      <c r="Z894" s="106">
        <f t="shared" si="121"/>
        <v>34.49582202484121</v>
      </c>
    </row>
    <row r="895" spans="2:26">
      <c r="B895" s="52">
        <v>41676</v>
      </c>
      <c r="C895" s="53">
        <v>0.875</v>
      </c>
      <c r="D895" s="97">
        <f t="shared" si="118"/>
        <v>41676.875</v>
      </c>
      <c r="E895" s="29">
        <v>32.112499999999997</v>
      </c>
      <c r="F895" s="26">
        <f t="shared" si="122"/>
        <v>61.33487499999999</v>
      </c>
      <c r="G895" s="29">
        <v>63.66</v>
      </c>
      <c r="H895" s="26">
        <f t="shared" si="123"/>
        <v>121.59059999999999</v>
      </c>
      <c r="I895" s="29">
        <v>31.547499999999999</v>
      </c>
      <c r="J895" s="26">
        <f t="shared" si="124"/>
        <v>60.255724999999998</v>
      </c>
      <c r="K895" s="18">
        <f t="shared" si="119"/>
        <v>4</v>
      </c>
      <c r="L895" s="106">
        <f t="shared" si="117"/>
        <v>25.759902975158788</v>
      </c>
      <c r="M895" s="106">
        <f t="shared" si="120"/>
        <v>34.49582202484121</v>
      </c>
      <c r="N895" s="23"/>
      <c r="X895" s="100">
        <v>200</v>
      </c>
      <c r="Y895" s="100">
        <v>40</v>
      </c>
      <c r="Z895" s="106">
        <f t="shared" si="121"/>
        <v>34.49582202484121</v>
      </c>
    </row>
    <row r="896" spans="2:26">
      <c r="B896" s="52">
        <v>41676</v>
      </c>
      <c r="C896" s="53">
        <v>0.91666666666424135</v>
      </c>
      <c r="D896" s="97">
        <f t="shared" si="118"/>
        <v>41676.916666666664</v>
      </c>
      <c r="E896" s="29">
        <v>26.965</v>
      </c>
      <c r="F896" s="26">
        <f t="shared" si="122"/>
        <v>51.503149999999998</v>
      </c>
      <c r="G896" s="29">
        <v>52.962499999999999</v>
      </c>
      <c r="H896" s="26">
        <f t="shared" si="123"/>
        <v>101.15837499999999</v>
      </c>
      <c r="I896" s="29">
        <v>26.002500000000001</v>
      </c>
      <c r="J896" s="26">
        <f t="shared" si="124"/>
        <v>49.664774999999999</v>
      </c>
      <c r="K896" s="18">
        <f t="shared" si="119"/>
        <v>4</v>
      </c>
      <c r="L896" s="106">
        <f t="shared" si="117"/>
        <v>15.168952975158788</v>
      </c>
      <c r="M896" s="106">
        <f t="shared" si="120"/>
        <v>34.49582202484121</v>
      </c>
      <c r="N896" s="23"/>
      <c r="X896" s="100">
        <v>200</v>
      </c>
      <c r="Y896" s="100">
        <v>40</v>
      </c>
      <c r="Z896" s="106">
        <f t="shared" si="121"/>
        <v>34.49582202484121</v>
      </c>
    </row>
    <row r="897" spans="2:26">
      <c r="B897" s="52">
        <v>41676</v>
      </c>
      <c r="C897" s="53">
        <v>0.95833333333575865</v>
      </c>
      <c r="D897" s="97">
        <f t="shared" si="118"/>
        <v>41676.958333333336</v>
      </c>
      <c r="E897" s="29">
        <v>23.385000000000002</v>
      </c>
      <c r="F897" s="26">
        <f t="shared" si="122"/>
        <v>44.665350000000004</v>
      </c>
      <c r="G897" s="29">
        <v>45.682499999999997</v>
      </c>
      <c r="H897" s="26">
        <f t="shared" si="123"/>
        <v>87.253574999999998</v>
      </c>
      <c r="I897" s="29">
        <v>22.297499999999999</v>
      </c>
      <c r="J897" s="26">
        <f t="shared" si="124"/>
        <v>42.588224999999994</v>
      </c>
      <c r="K897" s="18">
        <f t="shared" si="119"/>
        <v>4</v>
      </c>
      <c r="L897" s="106">
        <f t="shared" si="117"/>
        <v>8.0924029751587838</v>
      </c>
      <c r="M897" s="106">
        <f t="shared" si="120"/>
        <v>34.49582202484121</v>
      </c>
      <c r="N897" s="23"/>
      <c r="X897" s="100">
        <v>200</v>
      </c>
      <c r="Y897" s="100">
        <v>40</v>
      </c>
      <c r="Z897" s="106">
        <f t="shared" si="121"/>
        <v>34.49582202484121</v>
      </c>
    </row>
    <row r="898" spans="2:26">
      <c r="B898" s="52">
        <v>41677</v>
      </c>
      <c r="C898" s="53">
        <v>0</v>
      </c>
      <c r="D898" s="97">
        <f t="shared" si="118"/>
        <v>41677</v>
      </c>
      <c r="E898" s="29">
        <v>12.8325</v>
      </c>
      <c r="F898" s="26">
        <f t="shared" si="122"/>
        <v>24.510074999999997</v>
      </c>
      <c r="G898" s="29">
        <v>26.93</v>
      </c>
      <c r="H898" s="26">
        <f t="shared" si="123"/>
        <v>51.436299999999996</v>
      </c>
      <c r="I898" s="29">
        <v>14.0975</v>
      </c>
      <c r="J898" s="26">
        <f t="shared" si="124"/>
        <v>26.926224999999999</v>
      </c>
      <c r="K898" s="18">
        <f t="shared" si="119"/>
        <v>5</v>
      </c>
      <c r="L898" s="106">
        <f t="shared" si="117"/>
        <v>-7.5695970248412117</v>
      </c>
      <c r="M898" s="106">
        <f t="shared" si="120"/>
        <v>34.49582202484121</v>
      </c>
      <c r="N898" s="23"/>
      <c r="X898" s="100">
        <v>200</v>
      </c>
      <c r="Y898" s="100">
        <v>40</v>
      </c>
      <c r="Z898" s="106">
        <f t="shared" si="121"/>
        <v>34.49582202484121</v>
      </c>
    </row>
    <row r="899" spans="2:26">
      <c r="B899" s="52">
        <v>41677</v>
      </c>
      <c r="C899" s="53">
        <v>4.1666666664241347E-2</v>
      </c>
      <c r="D899" s="97">
        <f t="shared" si="118"/>
        <v>41677.041666666664</v>
      </c>
      <c r="E899" s="29">
        <v>12.244999999999999</v>
      </c>
      <c r="F899" s="26">
        <f t="shared" si="122"/>
        <v>23.387949999999996</v>
      </c>
      <c r="G899" s="29">
        <v>25.295000000000002</v>
      </c>
      <c r="H899" s="26">
        <f t="shared" si="123"/>
        <v>48.313450000000003</v>
      </c>
      <c r="I899" s="29">
        <v>13.0525</v>
      </c>
      <c r="J899" s="26">
        <f t="shared" si="124"/>
        <v>24.930274999999998</v>
      </c>
      <c r="K899" s="18">
        <f t="shared" si="119"/>
        <v>5</v>
      </c>
      <c r="L899" s="106">
        <f t="shared" si="117"/>
        <v>-9.5655470248412122</v>
      </c>
      <c r="M899" s="106">
        <f t="shared" si="120"/>
        <v>34.49582202484121</v>
      </c>
      <c r="N899" s="23"/>
      <c r="X899" s="100">
        <v>200</v>
      </c>
      <c r="Y899" s="100">
        <v>40</v>
      </c>
      <c r="Z899" s="106">
        <f t="shared" si="121"/>
        <v>34.49582202484121</v>
      </c>
    </row>
    <row r="900" spans="2:26">
      <c r="B900" s="52">
        <v>41677</v>
      </c>
      <c r="C900" s="53">
        <v>8.3333333335758653E-2</v>
      </c>
      <c r="D900" s="97">
        <f t="shared" si="118"/>
        <v>41677.083333333336</v>
      </c>
      <c r="E900" s="29">
        <v>8.6074999999999999</v>
      </c>
      <c r="F900" s="26">
        <f t="shared" si="122"/>
        <v>16.440324999999998</v>
      </c>
      <c r="G900" s="29">
        <v>18.907499999999999</v>
      </c>
      <c r="H900" s="26">
        <f t="shared" si="123"/>
        <v>36.113324999999996</v>
      </c>
      <c r="I900" s="29">
        <v>10.3</v>
      </c>
      <c r="J900" s="26">
        <f t="shared" si="124"/>
        <v>19.673000000000002</v>
      </c>
      <c r="K900" s="18">
        <f t="shared" si="119"/>
        <v>5</v>
      </c>
      <c r="L900" s="106">
        <f t="shared" si="117"/>
        <v>-14.822822024841209</v>
      </c>
      <c r="M900" s="106">
        <f t="shared" si="120"/>
        <v>34.49582202484121</v>
      </c>
      <c r="N900" s="23"/>
      <c r="X900" s="100">
        <v>200</v>
      </c>
      <c r="Y900" s="100">
        <v>40</v>
      </c>
      <c r="Z900" s="106">
        <f t="shared" si="121"/>
        <v>34.49582202484121</v>
      </c>
    </row>
    <row r="901" spans="2:26">
      <c r="B901" s="52">
        <v>41677</v>
      </c>
      <c r="C901" s="53">
        <v>0.125</v>
      </c>
      <c r="D901" s="97">
        <f t="shared" si="118"/>
        <v>41677.125</v>
      </c>
      <c r="E901" s="29">
        <v>6.88</v>
      </c>
      <c r="F901" s="26">
        <f t="shared" si="122"/>
        <v>13.140799999999999</v>
      </c>
      <c r="G901" s="29">
        <v>13.717499999999999</v>
      </c>
      <c r="H901" s="26">
        <f t="shared" si="123"/>
        <v>26.200424999999999</v>
      </c>
      <c r="I901" s="29">
        <v>6.84</v>
      </c>
      <c r="J901" s="26">
        <f t="shared" si="124"/>
        <v>13.064399999999999</v>
      </c>
      <c r="K901" s="18">
        <f t="shared" si="119"/>
        <v>5</v>
      </c>
      <c r="L901" s="106">
        <f t="shared" si="117"/>
        <v>-21.431422024841211</v>
      </c>
      <c r="M901" s="106">
        <f t="shared" si="120"/>
        <v>34.49582202484121</v>
      </c>
      <c r="N901" s="23"/>
      <c r="X901" s="100">
        <v>200</v>
      </c>
      <c r="Y901" s="100">
        <v>40</v>
      </c>
      <c r="Z901" s="106">
        <f t="shared" si="121"/>
        <v>34.49582202484121</v>
      </c>
    </row>
    <row r="902" spans="2:26">
      <c r="B902" s="52">
        <v>41677</v>
      </c>
      <c r="C902" s="53">
        <v>0.16666666666424135</v>
      </c>
      <c r="D902" s="97">
        <f t="shared" si="118"/>
        <v>41677.166666666664</v>
      </c>
      <c r="E902" s="29">
        <v>8.7449999999999992</v>
      </c>
      <c r="F902" s="26">
        <f t="shared" si="122"/>
        <v>16.702949999999998</v>
      </c>
      <c r="G902" s="29">
        <v>17.487500000000001</v>
      </c>
      <c r="H902" s="26">
        <f t="shared" si="123"/>
        <v>33.401125</v>
      </c>
      <c r="I902" s="29">
        <v>8.74</v>
      </c>
      <c r="J902" s="26">
        <f t="shared" si="124"/>
        <v>16.6934</v>
      </c>
      <c r="K902" s="18">
        <f t="shared" si="119"/>
        <v>5</v>
      </c>
      <c r="L902" s="106">
        <f t="shared" si="117"/>
        <v>-17.80242202484121</v>
      </c>
      <c r="M902" s="106">
        <f t="shared" si="120"/>
        <v>34.49582202484121</v>
      </c>
      <c r="N902" s="23"/>
      <c r="X902" s="100">
        <v>200</v>
      </c>
      <c r="Y902" s="100">
        <v>40</v>
      </c>
      <c r="Z902" s="106">
        <f t="shared" si="121"/>
        <v>34.49582202484121</v>
      </c>
    </row>
    <row r="903" spans="2:26">
      <c r="B903" s="52">
        <v>41677</v>
      </c>
      <c r="C903" s="53">
        <v>0.20833333333575865</v>
      </c>
      <c r="D903" s="97">
        <f t="shared" si="118"/>
        <v>41677.208333333336</v>
      </c>
      <c r="E903" s="29">
        <v>15.0725</v>
      </c>
      <c r="F903" s="26">
        <f t="shared" si="122"/>
        <v>28.788474999999998</v>
      </c>
      <c r="G903" s="29">
        <v>27.93</v>
      </c>
      <c r="H903" s="26">
        <f t="shared" si="123"/>
        <v>53.346299999999999</v>
      </c>
      <c r="I903" s="29">
        <v>12.86</v>
      </c>
      <c r="J903" s="26">
        <f t="shared" si="124"/>
        <v>24.562599999999996</v>
      </c>
      <c r="K903" s="18">
        <f t="shared" si="119"/>
        <v>5</v>
      </c>
      <c r="L903" s="106">
        <f t="shared" si="117"/>
        <v>-9.9332220248412142</v>
      </c>
      <c r="M903" s="106">
        <f t="shared" si="120"/>
        <v>34.49582202484121</v>
      </c>
      <c r="N903" s="23"/>
      <c r="X903" s="100">
        <v>200</v>
      </c>
      <c r="Y903" s="100">
        <v>40</v>
      </c>
      <c r="Z903" s="106">
        <f t="shared" si="121"/>
        <v>34.49582202484121</v>
      </c>
    </row>
    <row r="904" spans="2:26">
      <c r="B904" s="52">
        <v>41677</v>
      </c>
      <c r="C904" s="53">
        <v>0.25</v>
      </c>
      <c r="D904" s="97">
        <f t="shared" si="118"/>
        <v>41677.25</v>
      </c>
      <c r="E904" s="29">
        <v>24.875</v>
      </c>
      <c r="F904" s="26">
        <f t="shared" si="122"/>
        <v>47.511249999999997</v>
      </c>
      <c r="G904" s="29">
        <v>44.86</v>
      </c>
      <c r="H904" s="26">
        <f t="shared" si="123"/>
        <v>85.682599999999994</v>
      </c>
      <c r="I904" s="29">
        <v>19.982500000000002</v>
      </c>
      <c r="J904" s="26">
        <f t="shared" si="124"/>
        <v>38.166575000000002</v>
      </c>
      <c r="K904" s="18">
        <f t="shared" si="119"/>
        <v>5</v>
      </c>
      <c r="L904" s="106">
        <f t="shared" si="117"/>
        <v>3.6707529751587913</v>
      </c>
      <c r="M904" s="106">
        <f t="shared" si="120"/>
        <v>34.49582202484121</v>
      </c>
      <c r="N904" s="23"/>
      <c r="X904" s="100">
        <v>200</v>
      </c>
      <c r="Y904" s="100">
        <v>40</v>
      </c>
      <c r="Z904" s="106">
        <f t="shared" si="121"/>
        <v>34.49582202484121</v>
      </c>
    </row>
    <row r="905" spans="2:26">
      <c r="B905" s="52">
        <v>41677</v>
      </c>
      <c r="C905" s="53">
        <v>0.29166666666424135</v>
      </c>
      <c r="D905" s="97">
        <f t="shared" si="118"/>
        <v>41677.291666666664</v>
      </c>
      <c r="E905" s="29">
        <v>62.1</v>
      </c>
      <c r="F905" s="26">
        <f t="shared" si="122"/>
        <v>118.611</v>
      </c>
      <c r="G905" s="29">
        <v>95.844999999999999</v>
      </c>
      <c r="H905" s="26">
        <f t="shared" si="123"/>
        <v>183.06394999999998</v>
      </c>
      <c r="I905" s="29">
        <v>33.7425</v>
      </c>
      <c r="J905" s="26">
        <f t="shared" si="124"/>
        <v>64.448174999999992</v>
      </c>
      <c r="K905" s="18">
        <f t="shared" si="119"/>
        <v>5</v>
      </c>
      <c r="L905" s="106">
        <f t="shared" si="117"/>
        <v>29.952352975158782</v>
      </c>
      <c r="M905" s="106">
        <f t="shared" si="120"/>
        <v>34.49582202484121</v>
      </c>
      <c r="N905" s="23"/>
      <c r="X905" s="100">
        <v>200</v>
      </c>
      <c r="Y905" s="100">
        <v>40</v>
      </c>
      <c r="Z905" s="106">
        <f t="shared" si="121"/>
        <v>34.49582202484121</v>
      </c>
    </row>
    <row r="906" spans="2:26">
      <c r="B906" s="52">
        <v>41677</v>
      </c>
      <c r="C906" s="53">
        <v>0.33333333333575865</v>
      </c>
      <c r="D906" s="97">
        <f t="shared" si="118"/>
        <v>41677.333333333336</v>
      </c>
      <c r="E906" s="29">
        <v>84.3125</v>
      </c>
      <c r="F906" s="26">
        <f t="shared" si="122"/>
        <v>161.03687499999998</v>
      </c>
      <c r="G906" s="29">
        <v>131.57</v>
      </c>
      <c r="H906" s="26">
        <f t="shared" si="123"/>
        <v>251.29869999999997</v>
      </c>
      <c r="I906" s="29">
        <v>47.2575</v>
      </c>
      <c r="J906" s="26">
        <f t="shared" si="124"/>
        <v>90.261825000000002</v>
      </c>
      <c r="K906" s="18">
        <f t="shared" si="119"/>
        <v>5</v>
      </c>
      <c r="L906" s="106">
        <f t="shared" ref="L906:L969" si="125">IF(J906="",NA(),J906-(AVERAGE($J$10:$J$8769)))</f>
        <v>55.766002975158791</v>
      </c>
      <c r="M906" s="106">
        <f t="shared" si="120"/>
        <v>34.49582202484121</v>
      </c>
      <c r="N906" s="23"/>
      <c r="X906" s="100">
        <v>200</v>
      </c>
      <c r="Y906" s="100">
        <v>40</v>
      </c>
      <c r="Z906" s="106">
        <f t="shared" si="121"/>
        <v>34.49582202484121</v>
      </c>
    </row>
    <row r="907" spans="2:26">
      <c r="B907" s="52">
        <v>41677</v>
      </c>
      <c r="C907" s="53">
        <v>0.375</v>
      </c>
      <c r="D907" s="97">
        <f t="shared" ref="D907:D970" si="126">B907+C907</f>
        <v>41677.375</v>
      </c>
      <c r="E907" s="29">
        <v>39.7425</v>
      </c>
      <c r="F907" s="26">
        <f t="shared" si="122"/>
        <v>75.908175</v>
      </c>
      <c r="G907" s="29">
        <v>68.055000000000007</v>
      </c>
      <c r="H907" s="26">
        <f t="shared" si="123"/>
        <v>129.98505</v>
      </c>
      <c r="I907" s="29">
        <v>28.317499999999999</v>
      </c>
      <c r="J907" s="26">
        <f t="shared" si="124"/>
        <v>54.086424999999998</v>
      </c>
      <c r="K907" s="18">
        <f t="shared" ref="K907:K970" si="127">WEEKDAY(D907,2)</f>
        <v>5</v>
      </c>
      <c r="L907" s="106">
        <f t="shared" si="125"/>
        <v>19.590602975158788</v>
      </c>
      <c r="M907" s="106">
        <f t="shared" ref="M907:M970" si="128">$U$11</f>
        <v>34.49582202484121</v>
      </c>
      <c r="N907" s="23"/>
      <c r="X907" s="100">
        <v>200</v>
      </c>
      <c r="Y907" s="100">
        <v>40</v>
      </c>
      <c r="Z907" s="106">
        <f t="shared" ref="Z907:Z970" si="129">$U$11</f>
        <v>34.49582202484121</v>
      </c>
    </row>
    <row r="908" spans="2:26">
      <c r="B908" s="52">
        <v>41677</v>
      </c>
      <c r="C908" s="53">
        <v>0.41666666666424135</v>
      </c>
      <c r="D908" s="97">
        <f t="shared" si="126"/>
        <v>41677.416666666664</v>
      </c>
      <c r="E908" s="29">
        <v>26.15</v>
      </c>
      <c r="F908" s="26">
        <f t="shared" si="122"/>
        <v>49.946499999999993</v>
      </c>
      <c r="G908" s="29">
        <v>45.3125</v>
      </c>
      <c r="H908" s="26">
        <f t="shared" si="123"/>
        <v>86.546875</v>
      </c>
      <c r="I908" s="29">
        <v>19.16</v>
      </c>
      <c r="J908" s="26">
        <f t="shared" si="124"/>
        <v>36.595599999999997</v>
      </c>
      <c r="K908" s="18">
        <f t="shared" si="127"/>
        <v>5</v>
      </c>
      <c r="L908" s="106">
        <f t="shared" si="125"/>
        <v>2.0997779751587871</v>
      </c>
      <c r="M908" s="106">
        <f t="shared" si="128"/>
        <v>34.49582202484121</v>
      </c>
      <c r="N908" s="23"/>
      <c r="X908" s="100">
        <v>200</v>
      </c>
      <c r="Y908" s="100">
        <v>40</v>
      </c>
      <c r="Z908" s="106">
        <f t="shared" si="129"/>
        <v>34.49582202484121</v>
      </c>
    </row>
    <row r="909" spans="2:26">
      <c r="B909" s="52">
        <v>41677</v>
      </c>
      <c r="C909" s="53">
        <v>0.45833333333575865</v>
      </c>
      <c r="D909" s="97">
        <f t="shared" si="126"/>
        <v>41677.458333333336</v>
      </c>
      <c r="E909" s="29">
        <v>23.72</v>
      </c>
      <c r="F909" s="26">
        <f t="shared" si="122"/>
        <v>45.305199999999999</v>
      </c>
      <c r="G909" s="29">
        <v>44.477499999999999</v>
      </c>
      <c r="H909" s="26">
        <f t="shared" si="123"/>
        <v>84.952024999999992</v>
      </c>
      <c r="I909" s="29">
        <v>20.7575</v>
      </c>
      <c r="J909" s="26">
        <f t="shared" si="124"/>
        <v>39.646825</v>
      </c>
      <c r="K909" s="18">
        <f t="shared" si="127"/>
        <v>5</v>
      </c>
      <c r="L909" s="106">
        <f t="shared" si="125"/>
        <v>5.1510029751587894</v>
      </c>
      <c r="M909" s="106">
        <f t="shared" si="128"/>
        <v>34.49582202484121</v>
      </c>
      <c r="N909" s="23"/>
      <c r="X909" s="100">
        <v>200</v>
      </c>
      <c r="Y909" s="100">
        <v>40</v>
      </c>
      <c r="Z909" s="106">
        <f t="shared" si="129"/>
        <v>34.49582202484121</v>
      </c>
    </row>
    <row r="910" spans="2:26">
      <c r="B910" s="52">
        <v>41677</v>
      </c>
      <c r="C910" s="53">
        <v>0.5</v>
      </c>
      <c r="D910" s="97">
        <f t="shared" si="126"/>
        <v>41677.5</v>
      </c>
      <c r="E910" s="29">
        <v>28.677499999999998</v>
      </c>
      <c r="F910" s="26">
        <f t="shared" si="122"/>
        <v>54.774024999999995</v>
      </c>
      <c r="G910" s="29">
        <v>52.3675</v>
      </c>
      <c r="H910" s="26">
        <f t="shared" si="123"/>
        <v>100.021925</v>
      </c>
      <c r="I910" s="29">
        <v>23.6875</v>
      </c>
      <c r="J910" s="26">
        <f t="shared" si="124"/>
        <v>45.243124999999999</v>
      </c>
      <c r="K910" s="18">
        <f t="shared" si="127"/>
        <v>5</v>
      </c>
      <c r="L910" s="106">
        <f t="shared" si="125"/>
        <v>10.747302975158789</v>
      </c>
      <c r="M910" s="106">
        <f t="shared" si="128"/>
        <v>34.49582202484121</v>
      </c>
      <c r="N910" s="23"/>
      <c r="X910" s="100">
        <v>200</v>
      </c>
      <c r="Y910" s="100">
        <v>40</v>
      </c>
      <c r="Z910" s="106">
        <f t="shared" si="129"/>
        <v>34.49582202484121</v>
      </c>
    </row>
    <row r="911" spans="2:26">
      <c r="B911" s="52">
        <v>41677</v>
      </c>
      <c r="C911" s="53">
        <v>0.54166666666424135</v>
      </c>
      <c r="D911" s="97">
        <f t="shared" si="126"/>
        <v>41677.541666666664</v>
      </c>
      <c r="E911" s="29">
        <v>27.7575</v>
      </c>
      <c r="F911" s="26">
        <f t="shared" si="122"/>
        <v>53.016824999999997</v>
      </c>
      <c r="G911" s="29">
        <v>48.902500000000003</v>
      </c>
      <c r="H911" s="26">
        <f t="shared" si="123"/>
        <v>93.403774999999996</v>
      </c>
      <c r="I911" s="29">
        <v>21.147500000000001</v>
      </c>
      <c r="J911" s="26">
        <f t="shared" si="124"/>
        <v>40.391725000000001</v>
      </c>
      <c r="K911" s="18">
        <f t="shared" si="127"/>
        <v>5</v>
      </c>
      <c r="L911" s="106">
        <f t="shared" si="125"/>
        <v>5.8959029751587906</v>
      </c>
      <c r="M911" s="106">
        <f t="shared" si="128"/>
        <v>34.49582202484121</v>
      </c>
      <c r="N911" s="23"/>
      <c r="X911" s="100">
        <v>200</v>
      </c>
      <c r="Y911" s="100">
        <v>40</v>
      </c>
      <c r="Z911" s="106">
        <f t="shared" si="129"/>
        <v>34.49582202484121</v>
      </c>
    </row>
    <row r="912" spans="2:26">
      <c r="B912" s="52">
        <v>41677</v>
      </c>
      <c r="C912" s="53">
        <v>0.58333333333575865</v>
      </c>
      <c r="D912" s="97">
        <f t="shared" si="126"/>
        <v>41677.583333333336</v>
      </c>
      <c r="E912" s="29">
        <v>30.647500000000001</v>
      </c>
      <c r="F912" s="26">
        <f t="shared" si="122"/>
        <v>58.536724999999997</v>
      </c>
      <c r="G912" s="29">
        <v>55.08</v>
      </c>
      <c r="H912" s="26">
        <f t="shared" si="123"/>
        <v>105.2028</v>
      </c>
      <c r="I912" s="29">
        <v>24.432500000000001</v>
      </c>
      <c r="J912" s="26">
        <f t="shared" si="124"/>
        <v>46.666074999999999</v>
      </c>
      <c r="K912" s="18">
        <f t="shared" si="127"/>
        <v>5</v>
      </c>
      <c r="L912" s="106">
        <f t="shared" si="125"/>
        <v>12.170252975158789</v>
      </c>
      <c r="M912" s="106">
        <f t="shared" si="128"/>
        <v>34.49582202484121</v>
      </c>
      <c r="N912" s="23"/>
      <c r="X912" s="100">
        <v>200</v>
      </c>
      <c r="Y912" s="100">
        <v>40</v>
      </c>
      <c r="Z912" s="106">
        <f t="shared" si="129"/>
        <v>34.49582202484121</v>
      </c>
    </row>
    <row r="913" spans="2:26">
      <c r="B913" s="52">
        <v>41677</v>
      </c>
      <c r="C913" s="53">
        <v>0.625</v>
      </c>
      <c r="D913" s="97">
        <f t="shared" si="126"/>
        <v>41677.625</v>
      </c>
      <c r="E913" s="29">
        <v>24.307500000000001</v>
      </c>
      <c r="F913" s="26">
        <f t="shared" si="122"/>
        <v>46.427325000000003</v>
      </c>
      <c r="G913" s="29">
        <v>46.884999999999998</v>
      </c>
      <c r="H913" s="26">
        <f t="shared" si="123"/>
        <v>89.550349999999995</v>
      </c>
      <c r="I913" s="29">
        <v>22.574999999999999</v>
      </c>
      <c r="J913" s="26">
        <f t="shared" si="124"/>
        <v>43.118249999999996</v>
      </c>
      <c r="K913" s="18">
        <f t="shared" si="127"/>
        <v>5</v>
      </c>
      <c r="L913" s="106">
        <f t="shared" si="125"/>
        <v>8.6224279751587858</v>
      </c>
      <c r="M913" s="106">
        <f t="shared" si="128"/>
        <v>34.49582202484121</v>
      </c>
      <c r="N913" s="23"/>
      <c r="X913" s="100">
        <v>200</v>
      </c>
      <c r="Y913" s="100">
        <v>40</v>
      </c>
      <c r="Z913" s="106">
        <f t="shared" si="129"/>
        <v>34.49582202484121</v>
      </c>
    </row>
    <row r="914" spans="2:26">
      <c r="B914" s="52">
        <v>41677</v>
      </c>
      <c r="C914" s="53">
        <v>0.66666666666424135</v>
      </c>
      <c r="D914" s="97">
        <f t="shared" si="126"/>
        <v>41677.666666666664</v>
      </c>
      <c r="E914" s="29">
        <v>49.302500000000002</v>
      </c>
      <c r="F914" s="26">
        <f t="shared" si="122"/>
        <v>94.167775000000006</v>
      </c>
      <c r="G914" s="29">
        <v>83.935000000000002</v>
      </c>
      <c r="H914" s="26">
        <f t="shared" si="123"/>
        <v>160.31585000000001</v>
      </c>
      <c r="I914" s="29">
        <v>34.634999999999998</v>
      </c>
      <c r="J914" s="26">
        <f t="shared" si="124"/>
        <v>66.152849999999987</v>
      </c>
      <c r="K914" s="18">
        <f t="shared" si="127"/>
        <v>5</v>
      </c>
      <c r="L914" s="106">
        <f t="shared" si="125"/>
        <v>31.657027975158776</v>
      </c>
      <c r="M914" s="106">
        <f t="shared" si="128"/>
        <v>34.49582202484121</v>
      </c>
      <c r="N914" s="23"/>
      <c r="X914" s="100">
        <v>200</v>
      </c>
      <c r="Y914" s="100">
        <v>40</v>
      </c>
      <c r="Z914" s="106">
        <f t="shared" si="129"/>
        <v>34.49582202484121</v>
      </c>
    </row>
    <row r="915" spans="2:26">
      <c r="B915" s="52">
        <v>41677</v>
      </c>
      <c r="C915" s="53">
        <v>0.70833333333575865</v>
      </c>
      <c r="D915" s="97">
        <f t="shared" si="126"/>
        <v>41677.708333333336</v>
      </c>
      <c r="E915" s="29">
        <v>57.777500000000003</v>
      </c>
      <c r="F915" s="26">
        <f t="shared" si="122"/>
        <v>110.355025</v>
      </c>
      <c r="G915" s="29">
        <v>102.07250000000001</v>
      </c>
      <c r="H915" s="26">
        <f t="shared" si="123"/>
        <v>194.95847499999999</v>
      </c>
      <c r="I915" s="29">
        <v>44.295000000000002</v>
      </c>
      <c r="J915" s="26">
        <f t="shared" si="124"/>
        <v>84.603449999999995</v>
      </c>
      <c r="K915" s="18">
        <f t="shared" si="127"/>
        <v>5</v>
      </c>
      <c r="L915" s="106">
        <f t="shared" si="125"/>
        <v>50.107627975158785</v>
      </c>
      <c r="M915" s="106">
        <f t="shared" si="128"/>
        <v>34.49582202484121</v>
      </c>
      <c r="N915" s="23"/>
      <c r="X915" s="100">
        <v>200</v>
      </c>
      <c r="Y915" s="100">
        <v>40</v>
      </c>
      <c r="Z915" s="106">
        <f t="shared" si="129"/>
        <v>34.49582202484121</v>
      </c>
    </row>
    <row r="916" spans="2:26">
      <c r="B916" s="52">
        <v>41677</v>
      </c>
      <c r="C916" s="53">
        <v>0.75</v>
      </c>
      <c r="D916" s="97">
        <f t="shared" si="126"/>
        <v>41677.75</v>
      </c>
      <c r="E916" s="29">
        <v>33.392499999999998</v>
      </c>
      <c r="F916" s="26">
        <f t="shared" si="122"/>
        <v>63.779674999999997</v>
      </c>
      <c r="G916" s="29">
        <v>63.142499999999998</v>
      </c>
      <c r="H916" s="26">
        <f t="shared" si="123"/>
        <v>120.60217499999999</v>
      </c>
      <c r="I916" s="29">
        <v>29.752500000000001</v>
      </c>
      <c r="J916" s="26">
        <f t="shared" si="124"/>
        <v>56.827275</v>
      </c>
      <c r="K916" s="18">
        <f t="shared" si="127"/>
        <v>5</v>
      </c>
      <c r="L916" s="106">
        <f t="shared" si="125"/>
        <v>22.33145297515879</v>
      </c>
      <c r="M916" s="106">
        <f t="shared" si="128"/>
        <v>34.49582202484121</v>
      </c>
      <c r="N916" s="23"/>
      <c r="X916" s="100">
        <v>200</v>
      </c>
      <c r="Y916" s="100">
        <v>40</v>
      </c>
      <c r="Z916" s="106">
        <f t="shared" si="129"/>
        <v>34.49582202484121</v>
      </c>
    </row>
    <row r="917" spans="2:26">
      <c r="B917" s="52">
        <v>41677</v>
      </c>
      <c r="C917" s="53">
        <v>0.79166666666424135</v>
      </c>
      <c r="D917" s="97">
        <f t="shared" si="126"/>
        <v>41677.791666666664</v>
      </c>
      <c r="E917" s="29">
        <v>16.175000000000001</v>
      </c>
      <c r="F917" s="26">
        <f t="shared" si="122"/>
        <v>30.89425</v>
      </c>
      <c r="G917" s="29">
        <v>36.414999999999999</v>
      </c>
      <c r="H917" s="26">
        <f t="shared" si="123"/>
        <v>69.55265</v>
      </c>
      <c r="I917" s="29">
        <v>20.237500000000001</v>
      </c>
      <c r="J917" s="26">
        <f t="shared" si="124"/>
        <v>38.653624999999998</v>
      </c>
      <c r="K917" s="18">
        <f t="shared" si="127"/>
        <v>5</v>
      </c>
      <c r="L917" s="106">
        <f t="shared" si="125"/>
        <v>4.1578029751587877</v>
      </c>
      <c r="M917" s="106">
        <f t="shared" si="128"/>
        <v>34.49582202484121</v>
      </c>
      <c r="N917" s="23"/>
      <c r="X917" s="100">
        <v>200</v>
      </c>
      <c r="Y917" s="100">
        <v>40</v>
      </c>
      <c r="Z917" s="106">
        <f t="shared" si="129"/>
        <v>34.49582202484121</v>
      </c>
    </row>
    <row r="918" spans="2:26">
      <c r="B918" s="52">
        <v>41677</v>
      </c>
      <c r="C918" s="53">
        <v>0.83333333333575865</v>
      </c>
      <c r="D918" s="97">
        <f t="shared" si="126"/>
        <v>41677.833333333336</v>
      </c>
      <c r="E918" s="29">
        <v>8.9224999999999994</v>
      </c>
      <c r="F918" s="26">
        <f t="shared" si="122"/>
        <v>17.041974999999997</v>
      </c>
      <c r="G918" s="29">
        <v>19.8475</v>
      </c>
      <c r="H918" s="26">
        <f t="shared" si="123"/>
        <v>37.908724999999997</v>
      </c>
      <c r="I918" s="29">
        <v>10.925000000000001</v>
      </c>
      <c r="J918" s="26">
        <f t="shared" si="124"/>
        <v>20.86675</v>
      </c>
      <c r="K918" s="18">
        <f t="shared" si="127"/>
        <v>5</v>
      </c>
      <c r="L918" s="106">
        <f t="shared" si="125"/>
        <v>-13.629072024841211</v>
      </c>
      <c r="M918" s="106">
        <f t="shared" si="128"/>
        <v>34.49582202484121</v>
      </c>
      <c r="N918" s="23"/>
      <c r="X918" s="100">
        <v>200</v>
      </c>
      <c r="Y918" s="100">
        <v>40</v>
      </c>
      <c r="Z918" s="106">
        <f t="shared" si="129"/>
        <v>34.49582202484121</v>
      </c>
    </row>
    <row r="919" spans="2:26">
      <c r="B919" s="52">
        <v>41677</v>
      </c>
      <c r="C919" s="53">
        <v>0.875</v>
      </c>
      <c r="D919" s="97">
        <f t="shared" si="126"/>
        <v>41677.875</v>
      </c>
      <c r="E919" s="29">
        <v>10.61</v>
      </c>
      <c r="F919" s="26">
        <f t="shared" si="122"/>
        <v>20.265099999999997</v>
      </c>
      <c r="G919" s="29">
        <v>19.427499999999998</v>
      </c>
      <c r="H919" s="26">
        <f t="shared" si="123"/>
        <v>37.106524999999998</v>
      </c>
      <c r="I919" s="29">
        <v>8.8149999999999995</v>
      </c>
      <c r="J919" s="26">
        <f t="shared" si="124"/>
        <v>16.836649999999999</v>
      </c>
      <c r="K919" s="18">
        <f t="shared" si="127"/>
        <v>5</v>
      </c>
      <c r="L919" s="106">
        <f t="shared" si="125"/>
        <v>-17.659172024841212</v>
      </c>
      <c r="M919" s="106">
        <f t="shared" si="128"/>
        <v>34.49582202484121</v>
      </c>
      <c r="N919" s="23"/>
      <c r="X919" s="100">
        <v>200</v>
      </c>
      <c r="Y919" s="100">
        <v>40</v>
      </c>
      <c r="Z919" s="106">
        <f t="shared" si="129"/>
        <v>34.49582202484121</v>
      </c>
    </row>
    <row r="920" spans="2:26">
      <c r="B920" s="52">
        <v>41677</v>
      </c>
      <c r="C920" s="53">
        <v>0.91666666666424135</v>
      </c>
      <c r="D920" s="97">
        <f t="shared" si="126"/>
        <v>41677.916666666664</v>
      </c>
      <c r="E920" s="29">
        <v>8.4824999999999999</v>
      </c>
      <c r="F920" s="26">
        <f t="shared" si="122"/>
        <v>16.201574999999998</v>
      </c>
      <c r="G920" s="29">
        <v>17.475000000000001</v>
      </c>
      <c r="H920" s="26">
        <f t="shared" si="123"/>
        <v>33.377250000000004</v>
      </c>
      <c r="I920" s="29">
        <v>8.9924999999999997</v>
      </c>
      <c r="J920" s="26">
        <f t="shared" si="124"/>
        <v>17.175674999999998</v>
      </c>
      <c r="K920" s="18">
        <f t="shared" si="127"/>
        <v>5</v>
      </c>
      <c r="L920" s="106">
        <f t="shared" si="125"/>
        <v>-17.320147024841212</v>
      </c>
      <c r="M920" s="106">
        <f t="shared" si="128"/>
        <v>34.49582202484121</v>
      </c>
      <c r="N920" s="23"/>
      <c r="X920" s="100">
        <v>200</v>
      </c>
      <c r="Y920" s="100">
        <v>40</v>
      </c>
      <c r="Z920" s="106">
        <f t="shared" si="129"/>
        <v>34.49582202484121</v>
      </c>
    </row>
    <row r="921" spans="2:26">
      <c r="B921" s="52">
        <v>41677</v>
      </c>
      <c r="C921" s="53">
        <v>0.95833333333575865</v>
      </c>
      <c r="D921" s="97">
        <f t="shared" si="126"/>
        <v>41677.958333333336</v>
      </c>
      <c r="E921" s="29">
        <v>5.7774999999999999</v>
      </c>
      <c r="F921" s="26">
        <f t="shared" si="122"/>
        <v>11.035024999999999</v>
      </c>
      <c r="G921" s="29">
        <v>13.1425</v>
      </c>
      <c r="H921" s="26">
        <f t="shared" si="123"/>
        <v>25.102174999999999</v>
      </c>
      <c r="I921" s="29">
        <v>7.3650000000000002</v>
      </c>
      <c r="J921" s="26">
        <f t="shared" si="124"/>
        <v>14.06715</v>
      </c>
      <c r="K921" s="18">
        <f t="shared" si="127"/>
        <v>5</v>
      </c>
      <c r="L921" s="106">
        <f t="shared" si="125"/>
        <v>-20.428672024841212</v>
      </c>
      <c r="M921" s="106">
        <f t="shared" si="128"/>
        <v>34.49582202484121</v>
      </c>
      <c r="N921" s="23"/>
      <c r="X921" s="100">
        <v>200</v>
      </c>
      <c r="Y921" s="100">
        <v>40</v>
      </c>
      <c r="Z921" s="106">
        <f t="shared" si="129"/>
        <v>34.49582202484121</v>
      </c>
    </row>
    <row r="922" spans="2:26">
      <c r="B922" s="52">
        <v>41678</v>
      </c>
      <c r="C922" s="53">
        <v>0</v>
      </c>
      <c r="D922" s="97">
        <f t="shared" si="126"/>
        <v>41678</v>
      </c>
      <c r="E922" s="29">
        <v>4.2225000000000001</v>
      </c>
      <c r="F922" s="26">
        <f t="shared" si="122"/>
        <v>8.0649750000000004</v>
      </c>
      <c r="G922" s="29">
        <v>8.84</v>
      </c>
      <c r="H922" s="26">
        <f t="shared" si="123"/>
        <v>16.884399999999999</v>
      </c>
      <c r="I922" s="29">
        <v>4.6174999999999997</v>
      </c>
      <c r="J922" s="26">
        <f t="shared" si="124"/>
        <v>8.819424999999999</v>
      </c>
      <c r="K922" s="18">
        <f t="shared" si="127"/>
        <v>6</v>
      </c>
      <c r="L922" s="106">
        <f t="shared" si="125"/>
        <v>-25.676397024841211</v>
      </c>
      <c r="M922" s="106">
        <f t="shared" si="128"/>
        <v>34.49582202484121</v>
      </c>
      <c r="N922" s="23"/>
      <c r="X922" s="100">
        <v>200</v>
      </c>
      <c r="Y922" s="100">
        <v>40</v>
      </c>
      <c r="Z922" s="106">
        <f t="shared" si="129"/>
        <v>34.49582202484121</v>
      </c>
    </row>
    <row r="923" spans="2:26">
      <c r="B923" s="52">
        <v>41678</v>
      </c>
      <c r="C923" s="53">
        <v>4.1666666664241347E-2</v>
      </c>
      <c r="D923" s="97">
        <f t="shared" si="126"/>
        <v>41678.041666666664</v>
      </c>
      <c r="E923" s="29">
        <v>4.6224999999999996</v>
      </c>
      <c r="F923" s="26">
        <f t="shared" si="122"/>
        <v>8.828974999999998</v>
      </c>
      <c r="G923" s="29">
        <v>8.27</v>
      </c>
      <c r="H923" s="26">
        <f t="shared" si="123"/>
        <v>15.795699999999998</v>
      </c>
      <c r="I923" s="29">
        <v>3.6524999999999999</v>
      </c>
      <c r="J923" s="26">
        <f t="shared" si="124"/>
        <v>6.9762749999999993</v>
      </c>
      <c r="K923" s="18">
        <f t="shared" si="127"/>
        <v>6</v>
      </c>
      <c r="L923" s="106">
        <f t="shared" si="125"/>
        <v>-27.519547024841209</v>
      </c>
      <c r="M923" s="106">
        <f t="shared" si="128"/>
        <v>34.49582202484121</v>
      </c>
      <c r="N923" s="23"/>
      <c r="X923" s="100">
        <v>200</v>
      </c>
      <c r="Y923" s="100">
        <v>40</v>
      </c>
      <c r="Z923" s="106">
        <f t="shared" si="129"/>
        <v>34.49582202484121</v>
      </c>
    </row>
    <row r="924" spans="2:26">
      <c r="B924" s="52">
        <v>41678</v>
      </c>
      <c r="C924" s="53">
        <v>8.3333333335758653E-2</v>
      </c>
      <c r="D924" s="97">
        <f t="shared" si="126"/>
        <v>41678.083333333336</v>
      </c>
      <c r="E924" s="29">
        <v>4.0625</v>
      </c>
      <c r="F924" s="26">
        <f t="shared" si="122"/>
        <v>7.7593749999999995</v>
      </c>
      <c r="G924" s="29">
        <v>6.4950000000000001</v>
      </c>
      <c r="H924" s="26">
        <f t="shared" si="123"/>
        <v>12.40545</v>
      </c>
      <c r="I924" s="29">
        <v>2.4300000000000002</v>
      </c>
      <c r="J924" s="26">
        <f t="shared" si="124"/>
        <v>4.6413000000000002</v>
      </c>
      <c r="K924" s="18">
        <f t="shared" si="127"/>
        <v>6</v>
      </c>
      <c r="L924" s="106">
        <f t="shared" si="125"/>
        <v>-29.854522024841209</v>
      </c>
      <c r="M924" s="106">
        <f t="shared" si="128"/>
        <v>34.49582202484121</v>
      </c>
      <c r="N924" s="23"/>
      <c r="X924" s="100">
        <v>200</v>
      </c>
      <c r="Y924" s="100">
        <v>40</v>
      </c>
      <c r="Z924" s="106">
        <f t="shared" si="129"/>
        <v>34.49582202484121</v>
      </c>
    </row>
    <row r="925" spans="2:26">
      <c r="B925" s="52">
        <v>41678</v>
      </c>
      <c r="C925" s="53">
        <v>0.125</v>
      </c>
      <c r="D925" s="97">
        <f t="shared" si="126"/>
        <v>41678.125</v>
      </c>
      <c r="E925" s="29">
        <v>5.3049999999999997</v>
      </c>
      <c r="F925" s="26">
        <f t="shared" si="122"/>
        <v>10.132549999999998</v>
      </c>
      <c r="G925" s="29">
        <v>8.9425000000000008</v>
      </c>
      <c r="H925" s="26">
        <f t="shared" si="123"/>
        <v>17.080175000000001</v>
      </c>
      <c r="I925" s="29">
        <v>3.6375000000000002</v>
      </c>
      <c r="J925" s="26">
        <f t="shared" si="124"/>
        <v>6.9476250000000004</v>
      </c>
      <c r="K925" s="18">
        <f t="shared" si="127"/>
        <v>6</v>
      </c>
      <c r="L925" s="106">
        <f t="shared" si="125"/>
        <v>-27.548197024841208</v>
      </c>
      <c r="M925" s="106">
        <f t="shared" si="128"/>
        <v>34.49582202484121</v>
      </c>
      <c r="N925" s="23"/>
      <c r="X925" s="100">
        <v>200</v>
      </c>
      <c r="Y925" s="100">
        <v>40</v>
      </c>
      <c r="Z925" s="106">
        <f t="shared" si="129"/>
        <v>34.49582202484121</v>
      </c>
    </row>
    <row r="926" spans="2:26">
      <c r="B926" s="52">
        <v>41678</v>
      </c>
      <c r="C926" s="53">
        <v>0.16666666666424135</v>
      </c>
      <c r="D926" s="97">
        <f t="shared" si="126"/>
        <v>41678.166666666664</v>
      </c>
      <c r="E926" s="29">
        <v>6.1475</v>
      </c>
      <c r="F926" s="26">
        <f t="shared" si="122"/>
        <v>11.741724999999999</v>
      </c>
      <c r="G926" s="29">
        <v>9.7799999999999994</v>
      </c>
      <c r="H926" s="26">
        <f t="shared" si="123"/>
        <v>18.679799999999997</v>
      </c>
      <c r="I926" s="29">
        <v>3.6349999999999998</v>
      </c>
      <c r="J926" s="26">
        <f t="shared" si="124"/>
        <v>6.9428499999999991</v>
      </c>
      <c r="K926" s="18">
        <f t="shared" si="127"/>
        <v>6</v>
      </c>
      <c r="L926" s="106">
        <f t="shared" si="125"/>
        <v>-27.55297202484121</v>
      </c>
      <c r="M926" s="106">
        <f t="shared" si="128"/>
        <v>34.49582202484121</v>
      </c>
      <c r="N926" s="23"/>
      <c r="X926" s="100">
        <v>200</v>
      </c>
      <c r="Y926" s="100">
        <v>40</v>
      </c>
      <c r="Z926" s="106">
        <f t="shared" si="129"/>
        <v>34.49582202484121</v>
      </c>
    </row>
    <row r="927" spans="2:26">
      <c r="B927" s="52">
        <v>41678</v>
      </c>
      <c r="C927" s="53">
        <v>0.20833333333575865</v>
      </c>
      <c r="D927" s="97">
        <f t="shared" si="126"/>
        <v>41678.208333333336</v>
      </c>
      <c r="E927" s="29">
        <v>8.2375000000000007</v>
      </c>
      <c r="F927" s="26">
        <f t="shared" si="122"/>
        <v>15.733625</v>
      </c>
      <c r="G927" s="29">
        <v>15.352499999999999</v>
      </c>
      <c r="H927" s="26">
        <f t="shared" si="123"/>
        <v>29.323274999999999</v>
      </c>
      <c r="I927" s="29">
        <v>7.1174999999999997</v>
      </c>
      <c r="J927" s="26">
        <f t="shared" si="124"/>
        <v>13.594424999999999</v>
      </c>
      <c r="K927" s="18">
        <f t="shared" si="127"/>
        <v>6</v>
      </c>
      <c r="L927" s="106">
        <f t="shared" si="125"/>
        <v>-20.901397024841209</v>
      </c>
      <c r="M927" s="106">
        <f t="shared" si="128"/>
        <v>34.49582202484121</v>
      </c>
      <c r="N927" s="23"/>
      <c r="X927" s="100">
        <v>200</v>
      </c>
      <c r="Y927" s="100">
        <v>40</v>
      </c>
      <c r="Z927" s="106">
        <f t="shared" si="129"/>
        <v>34.49582202484121</v>
      </c>
    </row>
    <row r="928" spans="2:26">
      <c r="B928" s="52">
        <v>41678</v>
      </c>
      <c r="C928" s="53">
        <v>0.25</v>
      </c>
      <c r="D928" s="97">
        <f t="shared" si="126"/>
        <v>41678.25</v>
      </c>
      <c r="E928" s="29">
        <v>9.7874999999999996</v>
      </c>
      <c r="F928" s="26">
        <f t="shared" si="122"/>
        <v>18.694125</v>
      </c>
      <c r="G928" s="29">
        <v>17.647500000000001</v>
      </c>
      <c r="H928" s="26">
        <f t="shared" si="123"/>
        <v>33.706724999999999</v>
      </c>
      <c r="I928" s="29">
        <v>7.86</v>
      </c>
      <c r="J928" s="26">
        <f t="shared" si="124"/>
        <v>15.012600000000001</v>
      </c>
      <c r="K928" s="18">
        <f t="shared" si="127"/>
        <v>6</v>
      </c>
      <c r="L928" s="106">
        <f t="shared" si="125"/>
        <v>-19.483222024841211</v>
      </c>
      <c r="M928" s="106">
        <f t="shared" si="128"/>
        <v>34.49582202484121</v>
      </c>
      <c r="N928" s="23"/>
      <c r="X928" s="100">
        <v>200</v>
      </c>
      <c r="Y928" s="100">
        <v>40</v>
      </c>
      <c r="Z928" s="106">
        <f t="shared" si="129"/>
        <v>34.49582202484121</v>
      </c>
    </row>
    <row r="929" spans="2:26">
      <c r="B929" s="52">
        <v>41678</v>
      </c>
      <c r="C929" s="53">
        <v>0.29166666666424135</v>
      </c>
      <c r="D929" s="97">
        <f t="shared" si="126"/>
        <v>41678.291666666664</v>
      </c>
      <c r="E929" s="29">
        <v>9.4024999999999999</v>
      </c>
      <c r="F929" s="26">
        <f t="shared" si="122"/>
        <v>17.958774999999999</v>
      </c>
      <c r="G929" s="29">
        <v>14.815</v>
      </c>
      <c r="H929" s="26">
        <f t="shared" si="123"/>
        <v>28.29665</v>
      </c>
      <c r="I929" s="29">
        <v>5.4124999999999996</v>
      </c>
      <c r="J929" s="26">
        <f t="shared" si="124"/>
        <v>10.337874999999999</v>
      </c>
      <c r="K929" s="18">
        <f t="shared" si="127"/>
        <v>6</v>
      </c>
      <c r="L929" s="106">
        <f t="shared" si="125"/>
        <v>-24.157947024841214</v>
      </c>
      <c r="M929" s="106">
        <f t="shared" si="128"/>
        <v>34.49582202484121</v>
      </c>
      <c r="N929" s="23"/>
      <c r="X929" s="100">
        <v>200</v>
      </c>
      <c r="Y929" s="100">
        <v>40</v>
      </c>
      <c r="Z929" s="106">
        <f t="shared" si="129"/>
        <v>34.49582202484121</v>
      </c>
    </row>
    <row r="930" spans="2:26">
      <c r="B930" s="52">
        <v>41678</v>
      </c>
      <c r="C930" s="53">
        <v>0.33333333333575865</v>
      </c>
      <c r="D930" s="97">
        <f t="shared" si="126"/>
        <v>41678.333333333336</v>
      </c>
      <c r="E930" s="29">
        <v>9.9774999999999991</v>
      </c>
      <c r="F930" s="26">
        <f t="shared" si="122"/>
        <v>19.057024999999996</v>
      </c>
      <c r="G930" s="29">
        <v>19.022500000000001</v>
      </c>
      <c r="H930" s="26">
        <f t="shared" si="123"/>
        <v>36.332974999999998</v>
      </c>
      <c r="I930" s="29">
        <v>9.0449999999999999</v>
      </c>
      <c r="J930" s="26">
        <f t="shared" si="124"/>
        <v>17.275949999999998</v>
      </c>
      <c r="K930" s="18">
        <f t="shared" si="127"/>
        <v>6</v>
      </c>
      <c r="L930" s="106">
        <f t="shared" si="125"/>
        <v>-17.219872024841212</v>
      </c>
      <c r="M930" s="106">
        <f t="shared" si="128"/>
        <v>34.49582202484121</v>
      </c>
      <c r="N930" s="23"/>
      <c r="X930" s="100">
        <v>200</v>
      </c>
      <c r="Y930" s="100">
        <v>40</v>
      </c>
      <c r="Z930" s="106">
        <f t="shared" si="129"/>
        <v>34.49582202484121</v>
      </c>
    </row>
    <row r="931" spans="2:26">
      <c r="B931" s="52">
        <v>41678</v>
      </c>
      <c r="C931" s="53">
        <v>0.375</v>
      </c>
      <c r="D931" s="97">
        <f t="shared" si="126"/>
        <v>41678.375</v>
      </c>
      <c r="E931" s="29">
        <v>9.7949999999999999</v>
      </c>
      <c r="F931" s="26">
        <f t="shared" si="122"/>
        <v>18.708449999999999</v>
      </c>
      <c r="G931" s="29">
        <v>17.239999999999998</v>
      </c>
      <c r="H931" s="26">
        <f t="shared" si="123"/>
        <v>32.928399999999996</v>
      </c>
      <c r="I931" s="29">
        <v>7.4450000000000003</v>
      </c>
      <c r="J931" s="26">
        <f t="shared" si="124"/>
        <v>14.219950000000001</v>
      </c>
      <c r="K931" s="18">
        <f t="shared" si="127"/>
        <v>6</v>
      </c>
      <c r="L931" s="106">
        <f t="shared" si="125"/>
        <v>-20.27587202484121</v>
      </c>
      <c r="M931" s="106">
        <f t="shared" si="128"/>
        <v>34.49582202484121</v>
      </c>
      <c r="N931" s="23"/>
      <c r="X931" s="100">
        <v>200</v>
      </c>
      <c r="Y931" s="100">
        <v>40</v>
      </c>
      <c r="Z931" s="106">
        <f t="shared" si="129"/>
        <v>34.49582202484121</v>
      </c>
    </row>
    <row r="932" spans="2:26">
      <c r="B932" s="52">
        <v>41678</v>
      </c>
      <c r="C932" s="53">
        <v>0.41666666666424135</v>
      </c>
      <c r="D932" s="97">
        <f t="shared" si="126"/>
        <v>41678.416666666664</v>
      </c>
      <c r="E932" s="29">
        <v>10.3225</v>
      </c>
      <c r="F932" s="26">
        <f t="shared" si="122"/>
        <v>19.715975</v>
      </c>
      <c r="G932" s="29">
        <v>18.809999999999999</v>
      </c>
      <c r="H932" s="26">
        <f t="shared" si="123"/>
        <v>35.927099999999996</v>
      </c>
      <c r="I932" s="29">
        <v>8.4875000000000007</v>
      </c>
      <c r="J932" s="26">
        <f t="shared" si="124"/>
        <v>16.211124999999999</v>
      </c>
      <c r="K932" s="18">
        <f t="shared" si="127"/>
        <v>6</v>
      </c>
      <c r="L932" s="106">
        <f t="shared" si="125"/>
        <v>-18.284697024841211</v>
      </c>
      <c r="M932" s="106">
        <f t="shared" si="128"/>
        <v>34.49582202484121</v>
      </c>
      <c r="N932" s="23"/>
      <c r="X932" s="100">
        <v>200</v>
      </c>
      <c r="Y932" s="100">
        <v>40</v>
      </c>
      <c r="Z932" s="106">
        <f t="shared" si="129"/>
        <v>34.49582202484121</v>
      </c>
    </row>
    <row r="933" spans="2:26">
      <c r="B933" s="52">
        <v>41678</v>
      </c>
      <c r="C933" s="53">
        <v>0.45833333333575865</v>
      </c>
      <c r="D933" s="97">
        <f t="shared" si="126"/>
        <v>41678.458333333336</v>
      </c>
      <c r="E933" s="29">
        <v>10.56</v>
      </c>
      <c r="F933" s="26">
        <f t="shared" si="122"/>
        <v>20.169599999999999</v>
      </c>
      <c r="G933" s="29">
        <v>21.27</v>
      </c>
      <c r="H933" s="26">
        <f t="shared" si="123"/>
        <v>40.625699999999995</v>
      </c>
      <c r="I933" s="29">
        <v>10.7075</v>
      </c>
      <c r="J933" s="26">
        <f t="shared" si="124"/>
        <v>20.451324999999997</v>
      </c>
      <c r="K933" s="18">
        <f t="shared" si="127"/>
        <v>6</v>
      </c>
      <c r="L933" s="106">
        <f t="shared" si="125"/>
        <v>-14.044497024841213</v>
      </c>
      <c r="M933" s="106">
        <f t="shared" si="128"/>
        <v>34.49582202484121</v>
      </c>
      <c r="N933" s="23"/>
      <c r="X933" s="100">
        <v>200</v>
      </c>
      <c r="Y933" s="100">
        <v>40</v>
      </c>
      <c r="Z933" s="106">
        <f t="shared" si="129"/>
        <v>34.49582202484121</v>
      </c>
    </row>
    <row r="934" spans="2:26">
      <c r="B934" s="52">
        <v>41678</v>
      </c>
      <c r="C934" s="53">
        <v>0.5</v>
      </c>
      <c r="D934" s="97">
        <f t="shared" si="126"/>
        <v>41678.5</v>
      </c>
      <c r="E934" s="29">
        <v>10.8225</v>
      </c>
      <c r="F934" s="26">
        <f t="shared" ref="F934:F997" si="130">IF(E934="",NA(),E934*1.91)</f>
        <v>20.670974999999999</v>
      </c>
      <c r="G934" s="29">
        <v>18.547499999999999</v>
      </c>
      <c r="H934" s="26">
        <f t="shared" ref="H934:H997" si="131">IF(G934="",NA(),G934*1.91)</f>
        <v>35.425725</v>
      </c>
      <c r="I934" s="29">
        <v>7.7225000000000001</v>
      </c>
      <c r="J934" s="26">
        <f t="shared" ref="J934:J997" si="132">IF(I934="",NA(),I934*1.91)</f>
        <v>14.749974999999999</v>
      </c>
      <c r="K934" s="18">
        <f t="shared" si="127"/>
        <v>6</v>
      </c>
      <c r="L934" s="106">
        <f t="shared" si="125"/>
        <v>-19.745847024841211</v>
      </c>
      <c r="M934" s="106">
        <f t="shared" si="128"/>
        <v>34.49582202484121</v>
      </c>
      <c r="N934" s="23"/>
      <c r="X934" s="100">
        <v>200</v>
      </c>
      <c r="Y934" s="100">
        <v>40</v>
      </c>
      <c r="Z934" s="106">
        <f t="shared" si="129"/>
        <v>34.49582202484121</v>
      </c>
    </row>
    <row r="935" spans="2:26">
      <c r="B935" s="52">
        <v>41678</v>
      </c>
      <c r="C935" s="53">
        <v>0.54166666666424135</v>
      </c>
      <c r="D935" s="97">
        <f t="shared" si="126"/>
        <v>41678.541666666664</v>
      </c>
      <c r="E935" s="29">
        <v>10.5875</v>
      </c>
      <c r="F935" s="26">
        <f t="shared" si="130"/>
        <v>20.222124999999998</v>
      </c>
      <c r="G935" s="29">
        <v>18.6875</v>
      </c>
      <c r="H935" s="26">
        <f t="shared" si="131"/>
        <v>35.693125000000002</v>
      </c>
      <c r="I935" s="29">
        <v>8.1</v>
      </c>
      <c r="J935" s="26">
        <f t="shared" si="132"/>
        <v>15.470999999999998</v>
      </c>
      <c r="K935" s="18">
        <f t="shared" si="127"/>
        <v>6</v>
      </c>
      <c r="L935" s="106">
        <f t="shared" si="125"/>
        <v>-19.024822024841214</v>
      </c>
      <c r="M935" s="106">
        <f t="shared" si="128"/>
        <v>34.49582202484121</v>
      </c>
      <c r="N935" s="23"/>
      <c r="X935" s="100">
        <v>200</v>
      </c>
      <c r="Y935" s="100">
        <v>40</v>
      </c>
      <c r="Z935" s="106">
        <f t="shared" si="129"/>
        <v>34.49582202484121</v>
      </c>
    </row>
    <row r="936" spans="2:26">
      <c r="B936" s="52">
        <v>41678</v>
      </c>
      <c r="C936" s="53">
        <v>0.58333333333575865</v>
      </c>
      <c r="D936" s="97">
        <f t="shared" si="126"/>
        <v>41678.583333333336</v>
      </c>
      <c r="E936" s="29">
        <v>9.93</v>
      </c>
      <c r="F936" s="26">
        <f t="shared" si="130"/>
        <v>18.9663</v>
      </c>
      <c r="G936" s="29">
        <v>17.605</v>
      </c>
      <c r="H936" s="26">
        <f t="shared" si="131"/>
        <v>33.625549999999997</v>
      </c>
      <c r="I936" s="29">
        <v>7.6749999999999998</v>
      </c>
      <c r="J936" s="26">
        <f t="shared" si="132"/>
        <v>14.659249999999998</v>
      </c>
      <c r="K936" s="18">
        <f t="shared" si="127"/>
        <v>6</v>
      </c>
      <c r="L936" s="106">
        <f t="shared" si="125"/>
        <v>-19.83657202484121</v>
      </c>
      <c r="M936" s="106">
        <f t="shared" si="128"/>
        <v>34.49582202484121</v>
      </c>
      <c r="N936" s="23"/>
      <c r="X936" s="100">
        <v>200</v>
      </c>
      <c r="Y936" s="100">
        <v>40</v>
      </c>
      <c r="Z936" s="106">
        <f t="shared" si="129"/>
        <v>34.49582202484121</v>
      </c>
    </row>
    <row r="937" spans="2:26">
      <c r="B937" s="52">
        <v>41678</v>
      </c>
      <c r="C937" s="53">
        <v>0.625</v>
      </c>
      <c r="D937" s="97">
        <f t="shared" si="126"/>
        <v>41678.625</v>
      </c>
      <c r="E937" s="29">
        <v>11.55</v>
      </c>
      <c r="F937" s="26">
        <f t="shared" si="130"/>
        <v>22.060500000000001</v>
      </c>
      <c r="G937" s="29">
        <v>19.432500000000001</v>
      </c>
      <c r="H937" s="26">
        <f t="shared" si="131"/>
        <v>37.116075000000002</v>
      </c>
      <c r="I937" s="29">
        <v>7.8825000000000003</v>
      </c>
      <c r="J937" s="26">
        <f t="shared" si="132"/>
        <v>15.055574999999999</v>
      </c>
      <c r="K937" s="18">
        <f t="shared" si="127"/>
        <v>6</v>
      </c>
      <c r="L937" s="106">
        <f t="shared" si="125"/>
        <v>-19.440247024841213</v>
      </c>
      <c r="M937" s="106">
        <f t="shared" si="128"/>
        <v>34.49582202484121</v>
      </c>
      <c r="N937" s="23"/>
      <c r="X937" s="100">
        <v>200</v>
      </c>
      <c r="Y937" s="100">
        <v>40</v>
      </c>
      <c r="Z937" s="106">
        <f t="shared" si="129"/>
        <v>34.49582202484121</v>
      </c>
    </row>
    <row r="938" spans="2:26">
      <c r="B938" s="52">
        <v>41678</v>
      </c>
      <c r="C938" s="53">
        <v>0.66666666666424135</v>
      </c>
      <c r="D938" s="97">
        <f t="shared" si="126"/>
        <v>41678.666666666664</v>
      </c>
      <c r="E938" s="29">
        <v>9.3625000000000007</v>
      </c>
      <c r="F938" s="26">
        <f t="shared" si="130"/>
        <v>17.882375</v>
      </c>
      <c r="G938" s="29">
        <v>15.77</v>
      </c>
      <c r="H938" s="26">
        <f t="shared" si="131"/>
        <v>30.120699999999999</v>
      </c>
      <c r="I938" s="29">
        <v>6.4050000000000002</v>
      </c>
      <c r="J938" s="26">
        <f t="shared" si="132"/>
        <v>12.233549999999999</v>
      </c>
      <c r="K938" s="18">
        <f t="shared" si="127"/>
        <v>6</v>
      </c>
      <c r="L938" s="106">
        <f t="shared" si="125"/>
        <v>-22.262272024841209</v>
      </c>
      <c r="M938" s="106">
        <f t="shared" si="128"/>
        <v>34.49582202484121</v>
      </c>
      <c r="N938" s="23"/>
      <c r="X938" s="100">
        <v>200</v>
      </c>
      <c r="Y938" s="100">
        <v>40</v>
      </c>
      <c r="Z938" s="106">
        <f t="shared" si="129"/>
        <v>34.49582202484121</v>
      </c>
    </row>
    <row r="939" spans="2:26">
      <c r="B939" s="52">
        <v>41678</v>
      </c>
      <c r="C939" s="53">
        <v>0.70833333333575865</v>
      </c>
      <c r="D939" s="97">
        <f t="shared" si="126"/>
        <v>41678.708333333336</v>
      </c>
      <c r="E939" s="29">
        <v>10.545</v>
      </c>
      <c r="F939" s="26">
        <f t="shared" si="130"/>
        <v>20.14095</v>
      </c>
      <c r="G939" s="29">
        <v>16.712499999999999</v>
      </c>
      <c r="H939" s="26">
        <f t="shared" si="131"/>
        <v>31.920874999999995</v>
      </c>
      <c r="I939" s="29">
        <v>6.17</v>
      </c>
      <c r="J939" s="26">
        <f t="shared" si="132"/>
        <v>11.784699999999999</v>
      </c>
      <c r="K939" s="18">
        <f t="shared" si="127"/>
        <v>6</v>
      </c>
      <c r="L939" s="106">
        <f t="shared" si="125"/>
        <v>-22.71112202484121</v>
      </c>
      <c r="M939" s="106">
        <f t="shared" si="128"/>
        <v>34.49582202484121</v>
      </c>
      <c r="N939" s="23"/>
      <c r="X939" s="100">
        <v>200</v>
      </c>
      <c r="Y939" s="100">
        <v>40</v>
      </c>
      <c r="Z939" s="106">
        <f t="shared" si="129"/>
        <v>34.49582202484121</v>
      </c>
    </row>
    <row r="940" spans="2:26">
      <c r="B940" s="52">
        <v>41678</v>
      </c>
      <c r="C940" s="53">
        <v>0.75</v>
      </c>
      <c r="D940" s="97">
        <f t="shared" si="126"/>
        <v>41678.75</v>
      </c>
      <c r="E940" s="29">
        <v>10.505000000000001</v>
      </c>
      <c r="F940" s="26">
        <f t="shared" si="130"/>
        <v>20.064550000000001</v>
      </c>
      <c r="G940" s="29">
        <v>17.61</v>
      </c>
      <c r="H940" s="26">
        <f t="shared" si="131"/>
        <v>33.635099999999994</v>
      </c>
      <c r="I940" s="29">
        <v>7.1074999999999999</v>
      </c>
      <c r="J940" s="26">
        <f t="shared" si="132"/>
        <v>13.575324999999999</v>
      </c>
      <c r="K940" s="18">
        <f t="shared" si="127"/>
        <v>6</v>
      </c>
      <c r="L940" s="106">
        <f t="shared" si="125"/>
        <v>-20.920497024841211</v>
      </c>
      <c r="M940" s="106">
        <f t="shared" si="128"/>
        <v>34.49582202484121</v>
      </c>
      <c r="N940" s="23"/>
      <c r="X940" s="100">
        <v>200</v>
      </c>
      <c r="Y940" s="100">
        <v>40</v>
      </c>
      <c r="Z940" s="106">
        <f t="shared" si="129"/>
        <v>34.49582202484121</v>
      </c>
    </row>
    <row r="941" spans="2:26">
      <c r="B941" s="52">
        <v>41678</v>
      </c>
      <c r="C941" s="53">
        <v>0.79166666666424135</v>
      </c>
      <c r="D941" s="97">
        <f t="shared" si="126"/>
        <v>41678.791666666664</v>
      </c>
      <c r="E941" s="29">
        <v>9.1274999999999995</v>
      </c>
      <c r="F941" s="26">
        <f t="shared" si="130"/>
        <v>17.433524999999999</v>
      </c>
      <c r="G941" s="29">
        <v>14.9975</v>
      </c>
      <c r="H941" s="26">
        <f t="shared" si="131"/>
        <v>28.645225</v>
      </c>
      <c r="I941" s="29">
        <v>5.8724999999999996</v>
      </c>
      <c r="J941" s="26">
        <f t="shared" si="132"/>
        <v>11.216474999999999</v>
      </c>
      <c r="K941" s="18">
        <f t="shared" si="127"/>
        <v>6</v>
      </c>
      <c r="L941" s="106">
        <f t="shared" si="125"/>
        <v>-23.279347024841211</v>
      </c>
      <c r="M941" s="106">
        <f t="shared" si="128"/>
        <v>34.49582202484121</v>
      </c>
      <c r="N941" s="23"/>
      <c r="X941" s="100">
        <v>200</v>
      </c>
      <c r="Y941" s="100">
        <v>40</v>
      </c>
      <c r="Z941" s="106">
        <f t="shared" si="129"/>
        <v>34.49582202484121</v>
      </c>
    </row>
    <row r="942" spans="2:26">
      <c r="B942" s="52">
        <v>41678</v>
      </c>
      <c r="C942" s="53">
        <v>0.83333333333575865</v>
      </c>
      <c r="D942" s="97">
        <f t="shared" si="126"/>
        <v>41678.833333333336</v>
      </c>
      <c r="E942" s="29">
        <v>9.2850000000000001</v>
      </c>
      <c r="F942" s="26">
        <f t="shared" si="130"/>
        <v>17.734349999999999</v>
      </c>
      <c r="G942" s="29">
        <v>14.12</v>
      </c>
      <c r="H942" s="26">
        <f t="shared" si="131"/>
        <v>26.969199999999997</v>
      </c>
      <c r="I942" s="29">
        <v>4.835</v>
      </c>
      <c r="J942" s="26">
        <f t="shared" si="132"/>
        <v>9.2348499999999998</v>
      </c>
      <c r="K942" s="18">
        <f t="shared" si="127"/>
        <v>6</v>
      </c>
      <c r="L942" s="106">
        <f t="shared" si="125"/>
        <v>-25.260972024841209</v>
      </c>
      <c r="M942" s="106">
        <f t="shared" si="128"/>
        <v>34.49582202484121</v>
      </c>
      <c r="N942" s="23"/>
      <c r="X942" s="100">
        <v>200</v>
      </c>
      <c r="Y942" s="100">
        <v>40</v>
      </c>
      <c r="Z942" s="106">
        <f t="shared" si="129"/>
        <v>34.49582202484121</v>
      </c>
    </row>
    <row r="943" spans="2:26">
      <c r="B943" s="52">
        <v>41678</v>
      </c>
      <c r="C943" s="53">
        <v>0.875</v>
      </c>
      <c r="D943" s="97">
        <f t="shared" si="126"/>
        <v>41678.875</v>
      </c>
      <c r="E943" s="29">
        <v>7.2874999999999996</v>
      </c>
      <c r="F943" s="26">
        <f t="shared" si="130"/>
        <v>13.919124999999999</v>
      </c>
      <c r="G943" s="29">
        <v>10.147500000000001</v>
      </c>
      <c r="H943" s="26">
        <f t="shared" si="131"/>
        <v>19.381724999999999</v>
      </c>
      <c r="I943" s="29">
        <v>2.86</v>
      </c>
      <c r="J943" s="26">
        <f t="shared" si="132"/>
        <v>5.4625999999999992</v>
      </c>
      <c r="K943" s="18">
        <f t="shared" si="127"/>
        <v>6</v>
      </c>
      <c r="L943" s="106">
        <f t="shared" si="125"/>
        <v>-29.033222024841212</v>
      </c>
      <c r="M943" s="106">
        <f t="shared" si="128"/>
        <v>34.49582202484121</v>
      </c>
      <c r="N943" s="23"/>
      <c r="X943" s="100">
        <v>200</v>
      </c>
      <c r="Y943" s="100">
        <v>40</v>
      </c>
      <c r="Z943" s="106">
        <f t="shared" si="129"/>
        <v>34.49582202484121</v>
      </c>
    </row>
    <row r="944" spans="2:26">
      <c r="B944" s="52">
        <v>41678</v>
      </c>
      <c r="C944" s="53">
        <v>0.91666666666424135</v>
      </c>
      <c r="D944" s="97">
        <f t="shared" si="126"/>
        <v>41678.916666666664</v>
      </c>
      <c r="E944" s="29">
        <v>8.2774999999999999</v>
      </c>
      <c r="F944" s="26">
        <f t="shared" si="130"/>
        <v>15.810025</v>
      </c>
      <c r="G944" s="29">
        <v>12.647500000000001</v>
      </c>
      <c r="H944" s="26">
        <f t="shared" si="131"/>
        <v>24.156725000000002</v>
      </c>
      <c r="I944" s="29">
        <v>4.37</v>
      </c>
      <c r="J944" s="26">
        <f t="shared" si="132"/>
        <v>8.3467000000000002</v>
      </c>
      <c r="K944" s="18">
        <f t="shared" si="127"/>
        <v>6</v>
      </c>
      <c r="L944" s="106">
        <f t="shared" si="125"/>
        <v>-26.149122024841212</v>
      </c>
      <c r="M944" s="106">
        <f t="shared" si="128"/>
        <v>34.49582202484121</v>
      </c>
      <c r="N944" s="23"/>
      <c r="X944" s="100">
        <v>200</v>
      </c>
      <c r="Y944" s="100">
        <v>40</v>
      </c>
      <c r="Z944" s="106">
        <f t="shared" si="129"/>
        <v>34.49582202484121</v>
      </c>
    </row>
    <row r="945" spans="2:26">
      <c r="B945" s="52">
        <v>41678</v>
      </c>
      <c r="C945" s="53">
        <v>0.95833333333575865</v>
      </c>
      <c r="D945" s="97">
        <f t="shared" si="126"/>
        <v>41678.958333333336</v>
      </c>
      <c r="E945" s="29">
        <v>8.9849999999999994</v>
      </c>
      <c r="F945" s="26">
        <f t="shared" si="130"/>
        <v>17.161349999999999</v>
      </c>
      <c r="G945" s="29">
        <v>12.34</v>
      </c>
      <c r="H945" s="26">
        <f t="shared" si="131"/>
        <v>23.569399999999998</v>
      </c>
      <c r="I945" s="29">
        <v>3.3574999999999999</v>
      </c>
      <c r="J945" s="26">
        <f t="shared" si="132"/>
        <v>6.4128249999999998</v>
      </c>
      <c r="K945" s="18">
        <f t="shared" si="127"/>
        <v>6</v>
      </c>
      <c r="L945" s="106">
        <f t="shared" si="125"/>
        <v>-28.082997024841212</v>
      </c>
      <c r="M945" s="106">
        <f t="shared" si="128"/>
        <v>34.49582202484121</v>
      </c>
      <c r="N945" s="23"/>
      <c r="X945" s="100">
        <v>200</v>
      </c>
      <c r="Y945" s="100">
        <v>40</v>
      </c>
      <c r="Z945" s="106">
        <f t="shared" si="129"/>
        <v>34.49582202484121</v>
      </c>
    </row>
    <row r="946" spans="2:26">
      <c r="B946" s="52">
        <v>41679</v>
      </c>
      <c r="C946" s="53">
        <v>0</v>
      </c>
      <c r="D946" s="97">
        <f t="shared" si="126"/>
        <v>41679</v>
      </c>
      <c r="E946" s="29">
        <v>4.8324999999999996</v>
      </c>
      <c r="F946" s="26">
        <f t="shared" si="130"/>
        <v>9.2300749999999994</v>
      </c>
      <c r="G946" s="29">
        <v>6.6375000000000002</v>
      </c>
      <c r="H946" s="26">
        <f t="shared" si="131"/>
        <v>12.677624999999999</v>
      </c>
      <c r="I946" s="29">
        <v>1.8025</v>
      </c>
      <c r="J946" s="26">
        <f t="shared" si="132"/>
        <v>3.4427749999999997</v>
      </c>
      <c r="K946" s="18">
        <f t="shared" si="127"/>
        <v>7</v>
      </c>
      <c r="L946" s="106">
        <f t="shared" si="125"/>
        <v>-31.053047024841209</v>
      </c>
      <c r="M946" s="106">
        <f t="shared" si="128"/>
        <v>34.49582202484121</v>
      </c>
      <c r="N946" s="23"/>
      <c r="X946" s="100">
        <v>200</v>
      </c>
      <c r="Y946" s="100">
        <v>40</v>
      </c>
      <c r="Z946" s="106">
        <f t="shared" si="129"/>
        <v>34.49582202484121</v>
      </c>
    </row>
    <row r="947" spans="2:26">
      <c r="B947" s="52">
        <v>41679</v>
      </c>
      <c r="C947" s="53">
        <v>4.1666666664241347E-2</v>
      </c>
      <c r="D947" s="97">
        <f t="shared" si="126"/>
        <v>41679.041666666664</v>
      </c>
      <c r="E947" s="29">
        <v>6.4649999999999999</v>
      </c>
      <c r="F947" s="26">
        <f t="shared" si="130"/>
        <v>12.348149999999999</v>
      </c>
      <c r="G947" s="29">
        <v>8.3175000000000008</v>
      </c>
      <c r="H947" s="26">
        <f t="shared" si="131"/>
        <v>15.886425000000001</v>
      </c>
      <c r="I947" s="29">
        <v>1.8525</v>
      </c>
      <c r="J947" s="26">
        <f t="shared" si="132"/>
        <v>3.5382750000000001</v>
      </c>
      <c r="K947" s="18">
        <f t="shared" si="127"/>
        <v>7</v>
      </c>
      <c r="L947" s="106">
        <f t="shared" si="125"/>
        <v>-30.957547024841212</v>
      </c>
      <c r="M947" s="106">
        <f t="shared" si="128"/>
        <v>34.49582202484121</v>
      </c>
      <c r="N947" s="23"/>
      <c r="X947" s="100">
        <v>200</v>
      </c>
      <c r="Y947" s="100">
        <v>40</v>
      </c>
      <c r="Z947" s="106">
        <f t="shared" si="129"/>
        <v>34.49582202484121</v>
      </c>
    </row>
    <row r="948" spans="2:26">
      <c r="B948" s="52">
        <v>41679</v>
      </c>
      <c r="C948" s="53">
        <v>8.3333333335758653E-2</v>
      </c>
      <c r="D948" s="97">
        <f t="shared" si="126"/>
        <v>41679.083333333336</v>
      </c>
      <c r="E948" s="29">
        <v>7.0250000000000004</v>
      </c>
      <c r="F948" s="26">
        <f t="shared" si="130"/>
        <v>13.41775</v>
      </c>
      <c r="G948" s="29">
        <v>8.5775000000000006</v>
      </c>
      <c r="H948" s="26">
        <f t="shared" si="131"/>
        <v>16.383025</v>
      </c>
      <c r="I948" s="29">
        <v>1.55</v>
      </c>
      <c r="J948" s="26">
        <f t="shared" si="132"/>
        <v>2.9605000000000001</v>
      </c>
      <c r="K948" s="18">
        <f t="shared" si="127"/>
        <v>7</v>
      </c>
      <c r="L948" s="106">
        <f t="shared" si="125"/>
        <v>-31.535322024841211</v>
      </c>
      <c r="M948" s="106">
        <f t="shared" si="128"/>
        <v>34.49582202484121</v>
      </c>
      <c r="N948" s="23"/>
      <c r="X948" s="100">
        <v>200</v>
      </c>
      <c r="Y948" s="100">
        <v>40</v>
      </c>
      <c r="Z948" s="106">
        <f t="shared" si="129"/>
        <v>34.49582202484121</v>
      </c>
    </row>
    <row r="949" spans="2:26">
      <c r="B949" s="52">
        <v>41679</v>
      </c>
      <c r="C949" s="53">
        <v>0.125</v>
      </c>
      <c r="D949" s="97">
        <f t="shared" si="126"/>
        <v>41679.125</v>
      </c>
      <c r="E949" s="29">
        <v>4.8600000000000003</v>
      </c>
      <c r="F949" s="26">
        <f t="shared" si="130"/>
        <v>9.2826000000000004</v>
      </c>
      <c r="G949" s="29">
        <v>7.36</v>
      </c>
      <c r="H949" s="26">
        <f t="shared" si="131"/>
        <v>14.057600000000001</v>
      </c>
      <c r="I949" s="29">
        <v>2.5</v>
      </c>
      <c r="J949" s="26">
        <f t="shared" si="132"/>
        <v>4.7749999999999995</v>
      </c>
      <c r="K949" s="18">
        <f t="shared" si="127"/>
        <v>7</v>
      </c>
      <c r="L949" s="106">
        <f t="shared" si="125"/>
        <v>-29.720822024841212</v>
      </c>
      <c r="M949" s="106">
        <f t="shared" si="128"/>
        <v>34.49582202484121</v>
      </c>
      <c r="N949" s="23"/>
      <c r="X949" s="100">
        <v>200</v>
      </c>
      <c r="Y949" s="100">
        <v>40</v>
      </c>
      <c r="Z949" s="106">
        <f t="shared" si="129"/>
        <v>34.49582202484121</v>
      </c>
    </row>
    <row r="950" spans="2:26">
      <c r="B950" s="52">
        <v>41679</v>
      </c>
      <c r="C950" s="53">
        <v>0.16666666666424135</v>
      </c>
      <c r="D950" s="97">
        <f t="shared" si="126"/>
        <v>41679.166666666664</v>
      </c>
      <c r="E950" s="29">
        <v>4.3650000000000002</v>
      </c>
      <c r="F950" s="26">
        <f t="shared" si="130"/>
        <v>8.3371499999999994</v>
      </c>
      <c r="G950" s="29">
        <v>7.1775000000000002</v>
      </c>
      <c r="H950" s="26">
        <f t="shared" si="131"/>
        <v>13.709025</v>
      </c>
      <c r="I950" s="29">
        <v>2.8075000000000001</v>
      </c>
      <c r="J950" s="26">
        <f t="shared" si="132"/>
        <v>5.3623250000000002</v>
      </c>
      <c r="K950" s="18">
        <f t="shared" si="127"/>
        <v>7</v>
      </c>
      <c r="L950" s="106">
        <f t="shared" si="125"/>
        <v>-29.133497024841212</v>
      </c>
      <c r="M950" s="106">
        <f t="shared" si="128"/>
        <v>34.49582202484121</v>
      </c>
      <c r="N950" s="23"/>
      <c r="X950" s="100">
        <v>200</v>
      </c>
      <c r="Y950" s="100">
        <v>40</v>
      </c>
      <c r="Z950" s="106">
        <f t="shared" si="129"/>
        <v>34.49582202484121</v>
      </c>
    </row>
    <row r="951" spans="2:26">
      <c r="B951" s="52">
        <v>41679</v>
      </c>
      <c r="C951" s="53">
        <v>0.20833333333575865</v>
      </c>
      <c r="D951" s="97">
        <f t="shared" si="126"/>
        <v>41679.208333333336</v>
      </c>
      <c r="E951" s="29">
        <v>5.7925000000000004</v>
      </c>
      <c r="F951" s="26">
        <f t="shared" si="130"/>
        <v>11.063675</v>
      </c>
      <c r="G951" s="29">
        <v>8.9024999999999999</v>
      </c>
      <c r="H951" s="26">
        <f t="shared" si="131"/>
        <v>17.003774999999997</v>
      </c>
      <c r="I951" s="29">
        <v>3.1150000000000002</v>
      </c>
      <c r="J951" s="26">
        <f t="shared" si="132"/>
        <v>5.9496500000000001</v>
      </c>
      <c r="K951" s="18">
        <f t="shared" si="127"/>
        <v>7</v>
      </c>
      <c r="L951" s="106">
        <f t="shared" si="125"/>
        <v>-28.546172024841212</v>
      </c>
      <c r="M951" s="106">
        <f t="shared" si="128"/>
        <v>34.49582202484121</v>
      </c>
      <c r="N951" s="23"/>
      <c r="X951" s="100">
        <v>200</v>
      </c>
      <c r="Y951" s="100">
        <v>40</v>
      </c>
      <c r="Z951" s="106">
        <f t="shared" si="129"/>
        <v>34.49582202484121</v>
      </c>
    </row>
    <row r="952" spans="2:26">
      <c r="B952" s="52">
        <v>41679</v>
      </c>
      <c r="C952" s="53">
        <v>0.25</v>
      </c>
      <c r="D952" s="97">
        <f t="shared" si="126"/>
        <v>41679.25</v>
      </c>
      <c r="E952" s="29">
        <v>6.6675000000000004</v>
      </c>
      <c r="F952" s="26">
        <f t="shared" si="130"/>
        <v>12.734925</v>
      </c>
      <c r="G952" s="29">
        <v>11.297499999999999</v>
      </c>
      <c r="H952" s="26">
        <f t="shared" si="131"/>
        <v>21.578225</v>
      </c>
      <c r="I952" s="29">
        <v>4.63</v>
      </c>
      <c r="J952" s="26">
        <f t="shared" si="132"/>
        <v>8.8432999999999993</v>
      </c>
      <c r="K952" s="18">
        <f t="shared" si="127"/>
        <v>7</v>
      </c>
      <c r="L952" s="106">
        <f t="shared" si="125"/>
        <v>-25.652522024841211</v>
      </c>
      <c r="M952" s="106">
        <f t="shared" si="128"/>
        <v>34.49582202484121</v>
      </c>
      <c r="N952" s="23"/>
      <c r="X952" s="100">
        <v>200</v>
      </c>
      <c r="Y952" s="100">
        <v>40</v>
      </c>
      <c r="Z952" s="106">
        <f t="shared" si="129"/>
        <v>34.49582202484121</v>
      </c>
    </row>
    <row r="953" spans="2:26">
      <c r="B953" s="52">
        <v>41679</v>
      </c>
      <c r="C953" s="53">
        <v>0.29166666666424135</v>
      </c>
      <c r="D953" s="97">
        <f t="shared" si="126"/>
        <v>41679.291666666664</v>
      </c>
      <c r="E953" s="29">
        <v>7.18</v>
      </c>
      <c r="F953" s="26">
        <f t="shared" si="130"/>
        <v>13.713799999999999</v>
      </c>
      <c r="G953" s="29">
        <v>10.657500000000001</v>
      </c>
      <c r="H953" s="26">
        <f t="shared" si="131"/>
        <v>20.355824999999999</v>
      </c>
      <c r="I953" s="29">
        <v>3.4750000000000001</v>
      </c>
      <c r="J953" s="26">
        <f t="shared" si="132"/>
        <v>6.6372499999999999</v>
      </c>
      <c r="K953" s="18">
        <f t="shared" si="127"/>
        <v>7</v>
      </c>
      <c r="L953" s="106">
        <f t="shared" si="125"/>
        <v>-27.858572024841209</v>
      </c>
      <c r="M953" s="106">
        <f t="shared" si="128"/>
        <v>34.49582202484121</v>
      </c>
      <c r="N953" s="23"/>
      <c r="X953" s="100">
        <v>200</v>
      </c>
      <c r="Y953" s="100">
        <v>40</v>
      </c>
      <c r="Z953" s="106">
        <f t="shared" si="129"/>
        <v>34.49582202484121</v>
      </c>
    </row>
    <row r="954" spans="2:26">
      <c r="B954" s="52">
        <v>41679</v>
      </c>
      <c r="C954" s="53">
        <v>0.33333333333575865</v>
      </c>
      <c r="D954" s="97">
        <f t="shared" si="126"/>
        <v>41679.333333333336</v>
      </c>
      <c r="E954" s="29">
        <v>6.8624999999999998</v>
      </c>
      <c r="F954" s="26">
        <f t="shared" si="130"/>
        <v>13.107374999999999</v>
      </c>
      <c r="G954" s="29">
        <v>9.7675000000000001</v>
      </c>
      <c r="H954" s="26">
        <f t="shared" si="131"/>
        <v>18.655925</v>
      </c>
      <c r="I954" s="29">
        <v>2.91</v>
      </c>
      <c r="J954" s="26">
        <f t="shared" si="132"/>
        <v>5.5580999999999996</v>
      </c>
      <c r="K954" s="18">
        <f t="shared" si="127"/>
        <v>7</v>
      </c>
      <c r="L954" s="106">
        <f t="shared" si="125"/>
        <v>-28.937722024841211</v>
      </c>
      <c r="M954" s="106">
        <f t="shared" si="128"/>
        <v>34.49582202484121</v>
      </c>
      <c r="N954" s="23"/>
      <c r="X954" s="100">
        <v>200</v>
      </c>
      <c r="Y954" s="100">
        <v>40</v>
      </c>
      <c r="Z954" s="106">
        <f t="shared" si="129"/>
        <v>34.49582202484121</v>
      </c>
    </row>
    <row r="955" spans="2:26">
      <c r="B955" s="52">
        <v>41679</v>
      </c>
      <c r="C955" s="53">
        <v>0.375</v>
      </c>
      <c r="D955" s="97">
        <f t="shared" si="126"/>
        <v>41679.375</v>
      </c>
      <c r="E955" s="29">
        <v>7.7424999999999997</v>
      </c>
      <c r="F955" s="26">
        <f t="shared" si="130"/>
        <v>14.788174999999999</v>
      </c>
      <c r="G955" s="29">
        <v>12.78</v>
      </c>
      <c r="H955" s="26">
        <f t="shared" si="131"/>
        <v>24.409799999999997</v>
      </c>
      <c r="I955" s="29">
        <v>5.0350000000000001</v>
      </c>
      <c r="J955" s="26">
        <f t="shared" si="132"/>
        <v>9.6168499999999995</v>
      </c>
      <c r="K955" s="18">
        <f t="shared" si="127"/>
        <v>7</v>
      </c>
      <c r="L955" s="106">
        <f t="shared" si="125"/>
        <v>-24.878972024841211</v>
      </c>
      <c r="M955" s="106">
        <f t="shared" si="128"/>
        <v>34.49582202484121</v>
      </c>
      <c r="N955" s="23"/>
      <c r="X955" s="100">
        <v>200</v>
      </c>
      <c r="Y955" s="100">
        <v>40</v>
      </c>
      <c r="Z955" s="106">
        <f t="shared" si="129"/>
        <v>34.49582202484121</v>
      </c>
    </row>
    <row r="956" spans="2:26">
      <c r="B956" s="52">
        <v>41679</v>
      </c>
      <c r="C956" s="53">
        <v>0.41666666666424135</v>
      </c>
      <c r="D956" s="97">
        <f t="shared" si="126"/>
        <v>41679.416666666664</v>
      </c>
      <c r="E956" s="29">
        <v>8.9075000000000006</v>
      </c>
      <c r="F956" s="26">
        <f t="shared" si="130"/>
        <v>17.013325000000002</v>
      </c>
      <c r="G956" s="29">
        <v>15.44</v>
      </c>
      <c r="H956" s="26">
        <f t="shared" si="131"/>
        <v>29.490399999999998</v>
      </c>
      <c r="I956" s="29">
        <v>6.5324999999999998</v>
      </c>
      <c r="J956" s="26">
        <f t="shared" si="132"/>
        <v>12.477074999999999</v>
      </c>
      <c r="K956" s="18">
        <f t="shared" si="127"/>
        <v>7</v>
      </c>
      <c r="L956" s="106">
        <f t="shared" si="125"/>
        <v>-22.018747024841211</v>
      </c>
      <c r="M956" s="106">
        <f t="shared" si="128"/>
        <v>34.49582202484121</v>
      </c>
      <c r="N956" s="23"/>
      <c r="X956" s="100">
        <v>200</v>
      </c>
      <c r="Y956" s="100">
        <v>40</v>
      </c>
      <c r="Z956" s="106">
        <f t="shared" si="129"/>
        <v>34.49582202484121</v>
      </c>
    </row>
    <row r="957" spans="2:26">
      <c r="B957" s="52">
        <v>41679</v>
      </c>
      <c r="C957" s="53">
        <v>0.45833333333575865</v>
      </c>
      <c r="D957" s="97">
        <f t="shared" si="126"/>
        <v>41679.458333333336</v>
      </c>
      <c r="E957" s="29">
        <v>12.295</v>
      </c>
      <c r="F957" s="26">
        <f t="shared" si="130"/>
        <v>23.483449999999998</v>
      </c>
      <c r="G957" s="29">
        <v>20.954999999999998</v>
      </c>
      <c r="H957" s="26">
        <f t="shared" si="131"/>
        <v>40.024049999999995</v>
      </c>
      <c r="I957" s="29">
        <v>8.66</v>
      </c>
      <c r="J957" s="26">
        <f t="shared" si="132"/>
        <v>16.540600000000001</v>
      </c>
      <c r="K957" s="18">
        <f t="shared" si="127"/>
        <v>7</v>
      </c>
      <c r="L957" s="106">
        <f t="shared" si="125"/>
        <v>-17.955222024841209</v>
      </c>
      <c r="M957" s="106">
        <f t="shared" si="128"/>
        <v>34.49582202484121</v>
      </c>
      <c r="N957" s="23"/>
      <c r="X957" s="100">
        <v>200</v>
      </c>
      <c r="Y957" s="100">
        <v>40</v>
      </c>
      <c r="Z957" s="106">
        <f t="shared" si="129"/>
        <v>34.49582202484121</v>
      </c>
    </row>
    <row r="958" spans="2:26">
      <c r="B958" s="52">
        <v>41679</v>
      </c>
      <c r="C958" s="53">
        <v>0.5</v>
      </c>
      <c r="D958" s="97">
        <f t="shared" si="126"/>
        <v>41679.5</v>
      </c>
      <c r="E958" s="29">
        <v>12.38</v>
      </c>
      <c r="F958" s="26">
        <f t="shared" si="130"/>
        <v>23.645800000000001</v>
      </c>
      <c r="G958" s="29">
        <v>20.7775</v>
      </c>
      <c r="H958" s="26">
        <f t="shared" si="131"/>
        <v>39.685024999999996</v>
      </c>
      <c r="I958" s="29">
        <v>8.4024999999999999</v>
      </c>
      <c r="J958" s="26">
        <f t="shared" si="132"/>
        <v>16.048774999999999</v>
      </c>
      <c r="K958" s="18">
        <f t="shared" si="127"/>
        <v>7</v>
      </c>
      <c r="L958" s="106">
        <f t="shared" si="125"/>
        <v>-18.447047024841211</v>
      </c>
      <c r="M958" s="106">
        <f t="shared" si="128"/>
        <v>34.49582202484121</v>
      </c>
      <c r="N958" s="23"/>
      <c r="X958" s="100">
        <v>200</v>
      </c>
      <c r="Y958" s="100">
        <v>40</v>
      </c>
      <c r="Z958" s="106">
        <f t="shared" si="129"/>
        <v>34.49582202484121</v>
      </c>
    </row>
    <row r="959" spans="2:26">
      <c r="B959" s="52">
        <v>41679</v>
      </c>
      <c r="C959" s="53">
        <v>0.54166666666424135</v>
      </c>
      <c r="D959" s="97">
        <f t="shared" si="126"/>
        <v>41679.541666666664</v>
      </c>
      <c r="E959" s="29">
        <v>10.6625</v>
      </c>
      <c r="F959" s="26">
        <f t="shared" si="130"/>
        <v>20.365375</v>
      </c>
      <c r="G959" s="29">
        <v>18.717500000000001</v>
      </c>
      <c r="H959" s="26">
        <f t="shared" si="131"/>
        <v>35.750425</v>
      </c>
      <c r="I959" s="29">
        <v>8.0574999999999992</v>
      </c>
      <c r="J959" s="26">
        <f t="shared" si="132"/>
        <v>15.389824999999998</v>
      </c>
      <c r="K959" s="18">
        <f t="shared" si="127"/>
        <v>7</v>
      </c>
      <c r="L959" s="106">
        <f t="shared" si="125"/>
        <v>-19.105997024841212</v>
      </c>
      <c r="M959" s="106">
        <f t="shared" si="128"/>
        <v>34.49582202484121</v>
      </c>
      <c r="N959" s="23"/>
      <c r="X959" s="100">
        <v>200</v>
      </c>
      <c r="Y959" s="100">
        <v>40</v>
      </c>
      <c r="Z959" s="106">
        <f t="shared" si="129"/>
        <v>34.49582202484121</v>
      </c>
    </row>
    <row r="960" spans="2:26">
      <c r="B960" s="52">
        <v>41679</v>
      </c>
      <c r="C960" s="53">
        <v>0.58333333333575865</v>
      </c>
      <c r="D960" s="97">
        <f t="shared" si="126"/>
        <v>41679.583333333336</v>
      </c>
      <c r="E960" s="29">
        <v>10.130000000000001</v>
      </c>
      <c r="F960" s="26">
        <f t="shared" si="130"/>
        <v>19.348300000000002</v>
      </c>
      <c r="G960" s="29">
        <v>19.192499999999999</v>
      </c>
      <c r="H960" s="26">
        <f t="shared" si="131"/>
        <v>36.657674999999998</v>
      </c>
      <c r="I960" s="29">
        <v>9.0625</v>
      </c>
      <c r="J960" s="26">
        <f t="shared" si="132"/>
        <v>17.309374999999999</v>
      </c>
      <c r="K960" s="18">
        <f t="shared" si="127"/>
        <v>7</v>
      </c>
      <c r="L960" s="106">
        <f t="shared" si="125"/>
        <v>-17.186447024841211</v>
      </c>
      <c r="M960" s="106">
        <f t="shared" si="128"/>
        <v>34.49582202484121</v>
      </c>
      <c r="N960" s="23"/>
      <c r="X960" s="100">
        <v>200</v>
      </c>
      <c r="Y960" s="100">
        <v>40</v>
      </c>
      <c r="Z960" s="106">
        <f t="shared" si="129"/>
        <v>34.49582202484121</v>
      </c>
    </row>
    <row r="961" spans="2:26">
      <c r="B961" s="52">
        <v>41679</v>
      </c>
      <c r="C961" s="53">
        <v>0.625</v>
      </c>
      <c r="D961" s="97">
        <f t="shared" si="126"/>
        <v>41679.625</v>
      </c>
      <c r="E961" s="29">
        <v>11.827500000000001</v>
      </c>
      <c r="F961" s="26">
        <f t="shared" si="130"/>
        <v>22.590525</v>
      </c>
      <c r="G961" s="29">
        <v>20.785</v>
      </c>
      <c r="H961" s="26">
        <f t="shared" si="131"/>
        <v>39.699349999999995</v>
      </c>
      <c r="I961" s="29">
        <v>8.9574999999999996</v>
      </c>
      <c r="J961" s="26">
        <f t="shared" si="132"/>
        <v>17.108825</v>
      </c>
      <c r="K961" s="18">
        <f t="shared" si="127"/>
        <v>7</v>
      </c>
      <c r="L961" s="106">
        <f t="shared" si="125"/>
        <v>-17.386997024841211</v>
      </c>
      <c r="M961" s="106">
        <f t="shared" si="128"/>
        <v>34.49582202484121</v>
      </c>
      <c r="N961" s="23"/>
      <c r="X961" s="100">
        <v>200</v>
      </c>
      <c r="Y961" s="100">
        <v>40</v>
      </c>
      <c r="Z961" s="106">
        <f t="shared" si="129"/>
        <v>34.49582202484121</v>
      </c>
    </row>
    <row r="962" spans="2:26">
      <c r="B962" s="52">
        <v>41679</v>
      </c>
      <c r="C962" s="53">
        <v>0.66666666666424135</v>
      </c>
      <c r="D962" s="97">
        <f t="shared" si="126"/>
        <v>41679.666666666664</v>
      </c>
      <c r="E962" s="29">
        <v>11.0625</v>
      </c>
      <c r="F962" s="26">
        <f t="shared" si="130"/>
        <v>21.129375</v>
      </c>
      <c r="G962" s="29">
        <v>19.885000000000002</v>
      </c>
      <c r="H962" s="26">
        <f t="shared" si="131"/>
        <v>37.980350000000001</v>
      </c>
      <c r="I962" s="29">
        <v>8.82</v>
      </c>
      <c r="J962" s="26">
        <f t="shared" si="132"/>
        <v>16.8462</v>
      </c>
      <c r="K962" s="18">
        <f t="shared" si="127"/>
        <v>7</v>
      </c>
      <c r="L962" s="106">
        <f t="shared" si="125"/>
        <v>-17.649622024841211</v>
      </c>
      <c r="M962" s="106">
        <f t="shared" si="128"/>
        <v>34.49582202484121</v>
      </c>
      <c r="N962" s="23"/>
      <c r="X962" s="100">
        <v>200</v>
      </c>
      <c r="Y962" s="100">
        <v>40</v>
      </c>
      <c r="Z962" s="106">
        <f t="shared" si="129"/>
        <v>34.49582202484121</v>
      </c>
    </row>
    <row r="963" spans="2:26">
      <c r="B963" s="52">
        <v>41679</v>
      </c>
      <c r="C963" s="53">
        <v>0.70833333333575865</v>
      </c>
      <c r="D963" s="97">
        <f t="shared" si="126"/>
        <v>41679.708333333336</v>
      </c>
      <c r="E963" s="29">
        <v>12.3</v>
      </c>
      <c r="F963" s="26">
        <f t="shared" si="130"/>
        <v>23.493000000000002</v>
      </c>
      <c r="G963" s="29">
        <v>22.035</v>
      </c>
      <c r="H963" s="26">
        <f t="shared" si="131"/>
        <v>42.086849999999998</v>
      </c>
      <c r="I963" s="29">
        <v>9.7274999999999991</v>
      </c>
      <c r="J963" s="26">
        <f t="shared" si="132"/>
        <v>18.579524999999997</v>
      </c>
      <c r="K963" s="18">
        <f t="shared" si="127"/>
        <v>7</v>
      </c>
      <c r="L963" s="106">
        <f t="shared" si="125"/>
        <v>-15.916297024841214</v>
      </c>
      <c r="M963" s="106">
        <f t="shared" si="128"/>
        <v>34.49582202484121</v>
      </c>
      <c r="N963" s="23"/>
      <c r="X963" s="100">
        <v>200</v>
      </c>
      <c r="Y963" s="100">
        <v>40</v>
      </c>
      <c r="Z963" s="106">
        <f t="shared" si="129"/>
        <v>34.49582202484121</v>
      </c>
    </row>
    <row r="964" spans="2:26">
      <c r="B964" s="52">
        <v>41679</v>
      </c>
      <c r="C964" s="53">
        <v>0.75</v>
      </c>
      <c r="D964" s="97">
        <f t="shared" si="126"/>
        <v>41679.75</v>
      </c>
      <c r="E964" s="29">
        <v>13.0425</v>
      </c>
      <c r="F964" s="26">
        <f t="shared" si="130"/>
        <v>24.911175</v>
      </c>
      <c r="G964" s="29">
        <v>26.092500000000001</v>
      </c>
      <c r="H964" s="26">
        <f t="shared" si="131"/>
        <v>49.836675</v>
      </c>
      <c r="I964" s="29">
        <v>13.0525</v>
      </c>
      <c r="J964" s="26">
        <f t="shared" si="132"/>
        <v>24.930274999999998</v>
      </c>
      <c r="K964" s="18">
        <f t="shared" si="127"/>
        <v>7</v>
      </c>
      <c r="L964" s="106">
        <f t="shared" si="125"/>
        <v>-9.5655470248412122</v>
      </c>
      <c r="M964" s="106">
        <f t="shared" si="128"/>
        <v>34.49582202484121</v>
      </c>
      <c r="N964" s="23"/>
      <c r="X964" s="100">
        <v>200</v>
      </c>
      <c r="Y964" s="100">
        <v>40</v>
      </c>
      <c r="Z964" s="106">
        <f t="shared" si="129"/>
        <v>34.49582202484121</v>
      </c>
    </row>
    <row r="965" spans="2:26">
      <c r="B965" s="52">
        <v>41679</v>
      </c>
      <c r="C965" s="53">
        <v>0.79166666666424135</v>
      </c>
      <c r="D965" s="97">
        <f t="shared" si="126"/>
        <v>41679.791666666664</v>
      </c>
      <c r="E965" s="29">
        <v>13.725</v>
      </c>
      <c r="F965" s="26">
        <f t="shared" si="130"/>
        <v>26.214749999999999</v>
      </c>
      <c r="G965" s="29">
        <v>27.842500000000001</v>
      </c>
      <c r="H965" s="26">
        <f t="shared" si="131"/>
        <v>53.179175000000001</v>
      </c>
      <c r="I965" s="29">
        <v>14.1225</v>
      </c>
      <c r="J965" s="26">
        <f t="shared" si="132"/>
        <v>26.973974999999999</v>
      </c>
      <c r="K965" s="18">
        <f t="shared" si="127"/>
        <v>7</v>
      </c>
      <c r="L965" s="106">
        <f t="shared" si="125"/>
        <v>-7.521847024841211</v>
      </c>
      <c r="M965" s="106">
        <f t="shared" si="128"/>
        <v>34.49582202484121</v>
      </c>
      <c r="N965" s="23"/>
      <c r="X965" s="100">
        <v>200</v>
      </c>
      <c r="Y965" s="100">
        <v>40</v>
      </c>
      <c r="Z965" s="106">
        <f t="shared" si="129"/>
        <v>34.49582202484121</v>
      </c>
    </row>
    <row r="966" spans="2:26">
      <c r="B966" s="52">
        <v>41679</v>
      </c>
      <c r="C966" s="53">
        <v>0.83333333333575865</v>
      </c>
      <c r="D966" s="97">
        <f t="shared" si="126"/>
        <v>41679.833333333336</v>
      </c>
      <c r="E966" s="29">
        <v>10.2125</v>
      </c>
      <c r="F966" s="26">
        <f t="shared" si="130"/>
        <v>19.505875</v>
      </c>
      <c r="G966" s="29">
        <v>22.7075</v>
      </c>
      <c r="H966" s="26">
        <f t="shared" si="131"/>
        <v>43.371324999999999</v>
      </c>
      <c r="I966" s="29">
        <v>12.49</v>
      </c>
      <c r="J966" s="26">
        <f t="shared" si="132"/>
        <v>23.855899999999998</v>
      </c>
      <c r="K966" s="18">
        <f t="shared" si="127"/>
        <v>7</v>
      </c>
      <c r="L966" s="106">
        <f t="shared" si="125"/>
        <v>-10.639922024841212</v>
      </c>
      <c r="M966" s="106">
        <f t="shared" si="128"/>
        <v>34.49582202484121</v>
      </c>
      <c r="N966" s="23"/>
      <c r="X966" s="100">
        <v>200</v>
      </c>
      <c r="Y966" s="100">
        <v>40</v>
      </c>
      <c r="Z966" s="106">
        <f t="shared" si="129"/>
        <v>34.49582202484121</v>
      </c>
    </row>
    <row r="967" spans="2:26">
      <c r="B967" s="52">
        <v>41679</v>
      </c>
      <c r="C967" s="53">
        <v>0.875</v>
      </c>
      <c r="D967" s="97">
        <f t="shared" si="126"/>
        <v>41679.875</v>
      </c>
      <c r="E967" s="29">
        <v>8.8424999999999994</v>
      </c>
      <c r="F967" s="26">
        <f t="shared" si="130"/>
        <v>16.889174999999998</v>
      </c>
      <c r="G967" s="29">
        <v>16.8825</v>
      </c>
      <c r="H967" s="26">
        <f t="shared" si="131"/>
        <v>32.245575000000002</v>
      </c>
      <c r="I967" s="29">
        <v>8.0425000000000004</v>
      </c>
      <c r="J967" s="26">
        <f t="shared" si="132"/>
        <v>15.361174999999999</v>
      </c>
      <c r="K967" s="18">
        <f t="shared" si="127"/>
        <v>7</v>
      </c>
      <c r="L967" s="106">
        <f t="shared" si="125"/>
        <v>-19.134647024841211</v>
      </c>
      <c r="M967" s="106">
        <f t="shared" si="128"/>
        <v>34.49582202484121</v>
      </c>
      <c r="N967" s="23"/>
      <c r="X967" s="100">
        <v>200</v>
      </c>
      <c r="Y967" s="100">
        <v>40</v>
      </c>
      <c r="Z967" s="106">
        <f t="shared" si="129"/>
        <v>34.49582202484121</v>
      </c>
    </row>
    <row r="968" spans="2:26">
      <c r="B968" s="52">
        <v>41679</v>
      </c>
      <c r="C968" s="53">
        <v>0.91666666666424135</v>
      </c>
      <c r="D968" s="97">
        <f t="shared" si="126"/>
        <v>41679.916666666664</v>
      </c>
      <c r="E968" s="29">
        <v>6.83</v>
      </c>
      <c r="F968" s="26">
        <f t="shared" si="130"/>
        <v>13.045299999999999</v>
      </c>
      <c r="G968" s="29">
        <v>13.755000000000001</v>
      </c>
      <c r="H968" s="26">
        <f t="shared" si="131"/>
        <v>26.27205</v>
      </c>
      <c r="I968" s="29">
        <v>6.9249999999999998</v>
      </c>
      <c r="J968" s="26">
        <f t="shared" si="132"/>
        <v>13.226749999999999</v>
      </c>
      <c r="K968" s="18">
        <f t="shared" si="127"/>
        <v>7</v>
      </c>
      <c r="L968" s="106">
        <f t="shared" si="125"/>
        <v>-21.269072024841211</v>
      </c>
      <c r="M968" s="106">
        <f t="shared" si="128"/>
        <v>34.49582202484121</v>
      </c>
      <c r="N968" s="23"/>
      <c r="X968" s="100">
        <v>200</v>
      </c>
      <c r="Y968" s="100">
        <v>40</v>
      </c>
      <c r="Z968" s="106">
        <f t="shared" si="129"/>
        <v>34.49582202484121</v>
      </c>
    </row>
    <row r="969" spans="2:26">
      <c r="B969" s="52">
        <v>41679</v>
      </c>
      <c r="C969" s="53">
        <v>0.95833333333575865</v>
      </c>
      <c r="D969" s="97">
        <f t="shared" si="126"/>
        <v>41679.958333333336</v>
      </c>
      <c r="E969" s="29">
        <v>7.6375000000000002</v>
      </c>
      <c r="F969" s="26">
        <f t="shared" si="130"/>
        <v>14.587624999999999</v>
      </c>
      <c r="G969" s="29">
        <v>15.0975</v>
      </c>
      <c r="H969" s="26">
        <f t="shared" si="131"/>
        <v>28.836224999999999</v>
      </c>
      <c r="I969" s="29">
        <v>7.46</v>
      </c>
      <c r="J969" s="26">
        <f t="shared" si="132"/>
        <v>14.2486</v>
      </c>
      <c r="K969" s="18">
        <f t="shared" si="127"/>
        <v>7</v>
      </c>
      <c r="L969" s="106">
        <f t="shared" si="125"/>
        <v>-20.247222024841211</v>
      </c>
      <c r="M969" s="106">
        <f t="shared" si="128"/>
        <v>34.49582202484121</v>
      </c>
      <c r="N969" s="23"/>
      <c r="X969" s="100">
        <v>200</v>
      </c>
      <c r="Y969" s="100">
        <v>40</v>
      </c>
      <c r="Z969" s="106">
        <f t="shared" si="129"/>
        <v>34.49582202484121</v>
      </c>
    </row>
    <row r="970" spans="2:26">
      <c r="B970" s="52">
        <v>41680</v>
      </c>
      <c r="C970" s="53">
        <v>0</v>
      </c>
      <c r="D970" s="97">
        <f t="shared" si="126"/>
        <v>41680</v>
      </c>
      <c r="E970" s="29">
        <v>6.6624999999999996</v>
      </c>
      <c r="F970" s="26">
        <f t="shared" si="130"/>
        <v>12.725375</v>
      </c>
      <c r="G970" s="29">
        <v>14.797499999999999</v>
      </c>
      <c r="H970" s="26">
        <f t="shared" si="131"/>
        <v>28.263224999999998</v>
      </c>
      <c r="I970" s="29">
        <v>8.1325000000000003</v>
      </c>
      <c r="J970" s="26">
        <f t="shared" si="132"/>
        <v>15.533075</v>
      </c>
      <c r="K970" s="18">
        <f t="shared" si="127"/>
        <v>1</v>
      </c>
      <c r="L970" s="106">
        <f t="shared" ref="L970:L1033" si="133">IF(J970="",NA(),J970-(AVERAGE($J$10:$J$8769)))</f>
        <v>-18.96274702484121</v>
      </c>
      <c r="M970" s="106">
        <f t="shared" si="128"/>
        <v>34.49582202484121</v>
      </c>
      <c r="N970" s="23"/>
      <c r="X970" s="100">
        <v>200</v>
      </c>
      <c r="Y970" s="100">
        <v>40</v>
      </c>
      <c r="Z970" s="106">
        <f t="shared" si="129"/>
        <v>34.49582202484121</v>
      </c>
    </row>
    <row r="971" spans="2:26">
      <c r="B971" s="52">
        <v>41680</v>
      </c>
      <c r="C971" s="53">
        <v>4.1666666664241347E-2</v>
      </c>
      <c r="D971" s="97">
        <f t="shared" ref="D971:D1034" si="134">B971+C971</f>
        <v>41680.041666666664</v>
      </c>
      <c r="E971" s="29">
        <v>8.0625</v>
      </c>
      <c r="F971" s="26">
        <f t="shared" si="130"/>
        <v>15.399374999999999</v>
      </c>
      <c r="G971" s="29">
        <v>19.425000000000001</v>
      </c>
      <c r="H971" s="26">
        <f t="shared" si="131"/>
        <v>37.101750000000003</v>
      </c>
      <c r="I971" s="29">
        <v>11.365</v>
      </c>
      <c r="J971" s="26">
        <f t="shared" si="132"/>
        <v>21.707149999999999</v>
      </c>
      <c r="K971" s="18">
        <f t="shared" ref="K971:K1034" si="135">WEEKDAY(D971,2)</f>
        <v>1</v>
      </c>
      <c r="L971" s="106">
        <f t="shared" si="133"/>
        <v>-12.788672024841212</v>
      </c>
      <c r="M971" s="106">
        <f t="shared" ref="M971:M1034" si="136">$U$11</f>
        <v>34.49582202484121</v>
      </c>
      <c r="N971" s="23"/>
      <c r="X971" s="100">
        <v>200</v>
      </c>
      <c r="Y971" s="100">
        <v>40</v>
      </c>
      <c r="Z971" s="106">
        <f t="shared" ref="Z971:Z1034" si="137">$U$11</f>
        <v>34.49582202484121</v>
      </c>
    </row>
    <row r="972" spans="2:26">
      <c r="B972" s="52">
        <v>41680</v>
      </c>
      <c r="C972" s="53">
        <v>8.3333333335758653E-2</v>
      </c>
      <c r="D972" s="97">
        <f t="shared" si="134"/>
        <v>41680.083333333336</v>
      </c>
      <c r="E972" s="29">
        <v>7.0925000000000002</v>
      </c>
      <c r="F972" s="26">
        <f t="shared" si="130"/>
        <v>13.546675</v>
      </c>
      <c r="G972" s="29">
        <v>14.932499999999999</v>
      </c>
      <c r="H972" s="26">
        <f t="shared" si="131"/>
        <v>28.521074999999996</v>
      </c>
      <c r="I972" s="29">
        <v>7.8375000000000004</v>
      </c>
      <c r="J972" s="26">
        <f t="shared" si="132"/>
        <v>14.969625000000001</v>
      </c>
      <c r="K972" s="18">
        <f t="shared" si="135"/>
        <v>1</v>
      </c>
      <c r="L972" s="106">
        <f t="shared" si="133"/>
        <v>-19.52619702484121</v>
      </c>
      <c r="M972" s="106">
        <f t="shared" si="136"/>
        <v>34.49582202484121</v>
      </c>
      <c r="N972" s="23"/>
      <c r="X972" s="100">
        <v>200</v>
      </c>
      <c r="Y972" s="100">
        <v>40</v>
      </c>
      <c r="Z972" s="106">
        <f t="shared" si="137"/>
        <v>34.49582202484121</v>
      </c>
    </row>
    <row r="973" spans="2:26">
      <c r="B973" s="52">
        <v>41680</v>
      </c>
      <c r="C973" s="53">
        <v>0.125</v>
      </c>
      <c r="D973" s="97">
        <f t="shared" si="134"/>
        <v>41680.125</v>
      </c>
      <c r="E973" s="29">
        <v>6.6224999999999996</v>
      </c>
      <c r="F973" s="26">
        <f t="shared" si="130"/>
        <v>12.648974999999998</v>
      </c>
      <c r="G973" s="29">
        <v>16.057500000000001</v>
      </c>
      <c r="H973" s="26">
        <f t="shared" si="131"/>
        <v>30.669824999999999</v>
      </c>
      <c r="I973" s="29">
        <v>9.4350000000000005</v>
      </c>
      <c r="J973" s="26">
        <f t="shared" si="132"/>
        <v>18.020849999999999</v>
      </c>
      <c r="K973" s="18">
        <f t="shared" si="135"/>
        <v>1</v>
      </c>
      <c r="L973" s="106">
        <f t="shared" si="133"/>
        <v>-16.474972024841211</v>
      </c>
      <c r="M973" s="106">
        <f t="shared" si="136"/>
        <v>34.49582202484121</v>
      </c>
      <c r="N973" s="23"/>
      <c r="X973" s="100">
        <v>200</v>
      </c>
      <c r="Y973" s="100">
        <v>40</v>
      </c>
      <c r="Z973" s="106">
        <f t="shared" si="137"/>
        <v>34.49582202484121</v>
      </c>
    </row>
    <row r="974" spans="2:26">
      <c r="B974" s="52">
        <v>41680</v>
      </c>
      <c r="C974" s="53">
        <v>0.16666666666424135</v>
      </c>
      <c r="D974" s="97">
        <f t="shared" si="134"/>
        <v>41680.166666666664</v>
      </c>
      <c r="E974" s="29">
        <v>7.66</v>
      </c>
      <c r="F974" s="26">
        <f t="shared" si="130"/>
        <v>14.630599999999999</v>
      </c>
      <c r="G974" s="29">
        <v>14.734999999999999</v>
      </c>
      <c r="H974" s="26">
        <f t="shared" si="131"/>
        <v>28.143849999999997</v>
      </c>
      <c r="I974" s="29">
        <v>7.0750000000000002</v>
      </c>
      <c r="J974" s="26">
        <f t="shared" si="132"/>
        <v>13.513249999999999</v>
      </c>
      <c r="K974" s="18">
        <f t="shared" si="135"/>
        <v>1</v>
      </c>
      <c r="L974" s="106">
        <f t="shared" si="133"/>
        <v>-20.982572024841211</v>
      </c>
      <c r="M974" s="106">
        <f t="shared" si="136"/>
        <v>34.49582202484121</v>
      </c>
      <c r="N974" s="23"/>
      <c r="X974" s="100">
        <v>200</v>
      </c>
      <c r="Y974" s="100">
        <v>40</v>
      </c>
      <c r="Z974" s="106">
        <f t="shared" si="137"/>
        <v>34.49582202484121</v>
      </c>
    </row>
    <row r="975" spans="2:26">
      <c r="B975" s="52">
        <v>41680</v>
      </c>
      <c r="C975" s="53">
        <v>0.20833333333575865</v>
      </c>
      <c r="D975" s="97">
        <f t="shared" si="134"/>
        <v>41680.208333333336</v>
      </c>
      <c r="E975" s="29">
        <v>19.787500000000001</v>
      </c>
      <c r="F975" s="26">
        <f t="shared" si="130"/>
        <v>37.794125000000001</v>
      </c>
      <c r="G975" s="29">
        <v>36.732500000000002</v>
      </c>
      <c r="H975" s="26">
        <f t="shared" si="131"/>
        <v>70.159075000000001</v>
      </c>
      <c r="I975" s="29">
        <v>16.942499999999999</v>
      </c>
      <c r="J975" s="26">
        <f t="shared" si="132"/>
        <v>32.360174999999998</v>
      </c>
      <c r="K975" s="18">
        <f t="shared" si="135"/>
        <v>1</v>
      </c>
      <c r="L975" s="106">
        <f t="shared" si="133"/>
        <v>-2.1356470248412123</v>
      </c>
      <c r="M975" s="106">
        <f t="shared" si="136"/>
        <v>34.49582202484121</v>
      </c>
      <c r="N975" s="23"/>
      <c r="X975" s="100">
        <v>200</v>
      </c>
      <c r="Y975" s="100">
        <v>40</v>
      </c>
      <c r="Z975" s="106">
        <f t="shared" si="137"/>
        <v>34.49582202484121</v>
      </c>
    </row>
    <row r="976" spans="2:26">
      <c r="B976" s="52">
        <v>41680</v>
      </c>
      <c r="C976" s="53">
        <v>0.25</v>
      </c>
      <c r="D976" s="97">
        <f t="shared" si="134"/>
        <v>41680.25</v>
      </c>
      <c r="E976" s="29">
        <v>78.894999999999996</v>
      </c>
      <c r="F976" s="26">
        <f t="shared" si="130"/>
        <v>150.68944999999999</v>
      </c>
      <c r="G976" s="29">
        <v>113.82</v>
      </c>
      <c r="H976" s="26">
        <f t="shared" si="131"/>
        <v>217.39619999999996</v>
      </c>
      <c r="I976" s="29">
        <v>34.924999999999997</v>
      </c>
      <c r="J976" s="26">
        <f t="shared" si="132"/>
        <v>66.706749999999985</v>
      </c>
      <c r="K976" s="18">
        <f t="shared" si="135"/>
        <v>1</v>
      </c>
      <c r="L976" s="106">
        <f t="shared" si="133"/>
        <v>32.210927975158775</v>
      </c>
      <c r="M976" s="106">
        <f t="shared" si="136"/>
        <v>34.49582202484121</v>
      </c>
      <c r="N976" s="23"/>
      <c r="X976" s="100">
        <v>200</v>
      </c>
      <c r="Y976" s="100">
        <v>40</v>
      </c>
      <c r="Z976" s="106">
        <f t="shared" si="137"/>
        <v>34.49582202484121</v>
      </c>
    </row>
    <row r="977" spans="2:26">
      <c r="B977" s="52">
        <v>41680</v>
      </c>
      <c r="C977" s="53">
        <v>0.29166666666424135</v>
      </c>
      <c r="D977" s="97">
        <f t="shared" si="134"/>
        <v>41680.291666666664</v>
      </c>
      <c r="E977" s="29">
        <v>109.545</v>
      </c>
      <c r="F977" s="26">
        <f t="shared" si="130"/>
        <v>209.23095000000001</v>
      </c>
      <c r="G977" s="29">
        <v>159.41999999999999</v>
      </c>
      <c r="H977" s="26">
        <f t="shared" si="131"/>
        <v>304.49219999999997</v>
      </c>
      <c r="I977" s="29">
        <v>49.875</v>
      </c>
      <c r="J977" s="26">
        <f t="shared" si="132"/>
        <v>95.26124999999999</v>
      </c>
      <c r="K977" s="18">
        <f t="shared" si="135"/>
        <v>1</v>
      </c>
      <c r="L977" s="106">
        <f t="shared" si="133"/>
        <v>60.765427975158779</v>
      </c>
      <c r="M977" s="106">
        <f t="shared" si="136"/>
        <v>34.49582202484121</v>
      </c>
      <c r="N977" s="23"/>
      <c r="X977" s="100">
        <v>200</v>
      </c>
      <c r="Y977" s="100">
        <v>40</v>
      </c>
      <c r="Z977" s="106">
        <f t="shared" si="137"/>
        <v>34.49582202484121</v>
      </c>
    </row>
    <row r="978" spans="2:26">
      <c r="B978" s="52">
        <v>41680</v>
      </c>
      <c r="C978" s="53">
        <v>0.33333333333575865</v>
      </c>
      <c r="D978" s="97">
        <f t="shared" si="134"/>
        <v>41680.333333333336</v>
      </c>
      <c r="E978" s="29">
        <v>245.8175</v>
      </c>
      <c r="F978" s="26">
        <f t="shared" si="130"/>
        <v>469.51142499999997</v>
      </c>
      <c r="G978" s="29">
        <v>314.52749999999997</v>
      </c>
      <c r="H978" s="26">
        <f t="shared" si="131"/>
        <v>600.74752499999988</v>
      </c>
      <c r="I978" s="29">
        <v>68.712500000000006</v>
      </c>
      <c r="J978" s="26">
        <f t="shared" si="132"/>
        <v>131.24087500000002</v>
      </c>
      <c r="K978" s="18">
        <f t="shared" si="135"/>
        <v>1</v>
      </c>
      <c r="L978" s="106">
        <f t="shared" si="133"/>
        <v>96.745052975158814</v>
      </c>
      <c r="M978" s="106">
        <f t="shared" si="136"/>
        <v>34.49582202484121</v>
      </c>
      <c r="N978" s="23"/>
      <c r="X978" s="100">
        <v>200</v>
      </c>
      <c r="Y978" s="100">
        <v>40</v>
      </c>
      <c r="Z978" s="106">
        <f t="shared" si="137"/>
        <v>34.49582202484121</v>
      </c>
    </row>
    <row r="979" spans="2:26">
      <c r="B979" s="52">
        <v>41680</v>
      </c>
      <c r="C979" s="53">
        <v>0.375</v>
      </c>
      <c r="D979" s="97">
        <f t="shared" si="134"/>
        <v>41680.375</v>
      </c>
      <c r="E979" s="29">
        <v>129.88499999999999</v>
      </c>
      <c r="F979" s="26">
        <f t="shared" si="130"/>
        <v>248.08034999999998</v>
      </c>
      <c r="G979" s="29">
        <v>187.45750000000001</v>
      </c>
      <c r="H979" s="26">
        <f t="shared" si="131"/>
        <v>358.04382500000003</v>
      </c>
      <c r="I979" s="29">
        <v>57.567500000000003</v>
      </c>
      <c r="J979" s="26">
        <f t="shared" si="132"/>
        <v>109.953925</v>
      </c>
      <c r="K979" s="18">
        <f t="shared" si="135"/>
        <v>1</v>
      </c>
      <c r="L979" s="106">
        <f t="shared" si="133"/>
        <v>75.458102975158795</v>
      </c>
      <c r="M979" s="106">
        <f t="shared" si="136"/>
        <v>34.49582202484121</v>
      </c>
      <c r="N979" s="23"/>
      <c r="X979" s="100">
        <v>200</v>
      </c>
      <c r="Y979" s="100">
        <v>40</v>
      </c>
      <c r="Z979" s="106">
        <f t="shared" si="137"/>
        <v>34.49582202484121</v>
      </c>
    </row>
    <row r="980" spans="2:26">
      <c r="B980" s="52">
        <v>41680</v>
      </c>
      <c r="C980" s="53">
        <v>0.41666666666424135</v>
      </c>
      <c r="D980" s="97">
        <f t="shared" si="134"/>
        <v>41680.416666666664</v>
      </c>
      <c r="E980" s="29">
        <v>67.607500000000002</v>
      </c>
      <c r="F980" s="26">
        <f t="shared" si="130"/>
        <v>129.130325</v>
      </c>
      <c r="G980" s="29">
        <v>108.535</v>
      </c>
      <c r="H980" s="26">
        <f t="shared" si="131"/>
        <v>207.30184999999997</v>
      </c>
      <c r="I980" s="29">
        <v>40.93</v>
      </c>
      <c r="J980" s="26">
        <f t="shared" si="132"/>
        <v>78.176299999999998</v>
      </c>
      <c r="K980" s="18">
        <f t="shared" si="135"/>
        <v>1</v>
      </c>
      <c r="L980" s="106">
        <f t="shared" si="133"/>
        <v>43.680477975158787</v>
      </c>
      <c r="M980" s="106">
        <f t="shared" si="136"/>
        <v>34.49582202484121</v>
      </c>
      <c r="N980" s="23"/>
      <c r="X980" s="100">
        <v>200</v>
      </c>
      <c r="Y980" s="100">
        <v>40</v>
      </c>
      <c r="Z980" s="106">
        <f t="shared" si="137"/>
        <v>34.49582202484121</v>
      </c>
    </row>
    <row r="981" spans="2:26">
      <c r="B981" s="52">
        <v>41680</v>
      </c>
      <c r="C981" s="53">
        <v>0.45833333333575865</v>
      </c>
      <c r="D981" s="97">
        <f t="shared" si="134"/>
        <v>41680.458333333336</v>
      </c>
      <c r="E981" s="29">
        <v>56.9375</v>
      </c>
      <c r="F981" s="26">
        <f t="shared" si="130"/>
        <v>108.750625</v>
      </c>
      <c r="G981" s="29">
        <v>90.9</v>
      </c>
      <c r="H981" s="26">
        <f t="shared" si="131"/>
        <v>173.619</v>
      </c>
      <c r="I981" s="29">
        <v>33.962499999999999</v>
      </c>
      <c r="J981" s="26">
        <f t="shared" si="132"/>
        <v>64.868375</v>
      </c>
      <c r="K981" s="18">
        <f t="shared" si="135"/>
        <v>1</v>
      </c>
      <c r="L981" s="106">
        <f t="shared" si="133"/>
        <v>30.37255297515879</v>
      </c>
      <c r="M981" s="106">
        <f t="shared" si="136"/>
        <v>34.49582202484121</v>
      </c>
      <c r="N981" s="23"/>
      <c r="X981" s="100">
        <v>200</v>
      </c>
      <c r="Y981" s="100">
        <v>40</v>
      </c>
      <c r="Z981" s="106">
        <f t="shared" si="137"/>
        <v>34.49582202484121</v>
      </c>
    </row>
    <row r="982" spans="2:26">
      <c r="B982" s="52">
        <v>41680</v>
      </c>
      <c r="C982" s="53">
        <v>0.5</v>
      </c>
      <c r="D982" s="97">
        <f t="shared" si="134"/>
        <v>41680.5</v>
      </c>
      <c r="E982" s="29">
        <v>52.037500000000001</v>
      </c>
      <c r="F982" s="26">
        <f t="shared" si="130"/>
        <v>99.391625000000005</v>
      </c>
      <c r="G982" s="29">
        <v>86.435000000000002</v>
      </c>
      <c r="H982" s="26">
        <f t="shared" si="131"/>
        <v>165.09084999999999</v>
      </c>
      <c r="I982" s="29">
        <v>34.397500000000001</v>
      </c>
      <c r="J982" s="26">
        <f t="shared" si="132"/>
        <v>65.699224999999998</v>
      </c>
      <c r="K982" s="18">
        <f t="shared" si="135"/>
        <v>1</v>
      </c>
      <c r="L982" s="106">
        <f t="shared" si="133"/>
        <v>31.203402975158788</v>
      </c>
      <c r="M982" s="106">
        <f t="shared" si="136"/>
        <v>34.49582202484121</v>
      </c>
      <c r="N982" s="23"/>
      <c r="X982" s="100">
        <v>200</v>
      </c>
      <c r="Y982" s="100">
        <v>40</v>
      </c>
      <c r="Z982" s="106">
        <f t="shared" si="137"/>
        <v>34.49582202484121</v>
      </c>
    </row>
    <row r="983" spans="2:26">
      <c r="B983" s="52">
        <v>41680</v>
      </c>
      <c r="C983" s="53">
        <v>0.54166666666424135</v>
      </c>
      <c r="D983" s="97">
        <f t="shared" si="134"/>
        <v>41680.541666666664</v>
      </c>
      <c r="E983" s="29">
        <v>71.790000000000006</v>
      </c>
      <c r="F983" s="26">
        <f t="shared" si="130"/>
        <v>137.1189</v>
      </c>
      <c r="G983" s="29">
        <v>117.5775</v>
      </c>
      <c r="H983" s="26">
        <f t="shared" si="131"/>
        <v>224.573025</v>
      </c>
      <c r="I983" s="29">
        <v>45.787500000000001</v>
      </c>
      <c r="J983" s="26">
        <f t="shared" si="132"/>
        <v>87.454125000000005</v>
      </c>
      <c r="K983" s="18">
        <f t="shared" si="135"/>
        <v>1</v>
      </c>
      <c r="L983" s="106">
        <f t="shared" si="133"/>
        <v>52.958302975158794</v>
      </c>
      <c r="M983" s="106">
        <f t="shared" si="136"/>
        <v>34.49582202484121</v>
      </c>
      <c r="N983" s="23"/>
      <c r="X983" s="100">
        <v>200</v>
      </c>
      <c r="Y983" s="100">
        <v>40</v>
      </c>
      <c r="Z983" s="106">
        <f t="shared" si="137"/>
        <v>34.49582202484121</v>
      </c>
    </row>
    <row r="984" spans="2:26">
      <c r="B984" s="52">
        <v>41680</v>
      </c>
      <c r="C984" s="53">
        <v>0.58333333333575865</v>
      </c>
      <c r="D984" s="97">
        <f t="shared" si="134"/>
        <v>41680.583333333336</v>
      </c>
      <c r="E984" s="29">
        <v>59.33</v>
      </c>
      <c r="F984" s="26">
        <f t="shared" si="130"/>
        <v>113.32029999999999</v>
      </c>
      <c r="G984" s="29">
        <v>96.614999999999995</v>
      </c>
      <c r="H984" s="26">
        <f t="shared" si="131"/>
        <v>184.53464999999997</v>
      </c>
      <c r="I984" s="29">
        <v>37.284999999999997</v>
      </c>
      <c r="J984" s="26">
        <f t="shared" si="132"/>
        <v>71.214349999999996</v>
      </c>
      <c r="K984" s="18">
        <f t="shared" si="135"/>
        <v>1</v>
      </c>
      <c r="L984" s="106">
        <f t="shared" si="133"/>
        <v>36.718527975158786</v>
      </c>
      <c r="M984" s="106">
        <f t="shared" si="136"/>
        <v>34.49582202484121</v>
      </c>
      <c r="N984" s="23"/>
      <c r="X984" s="100">
        <v>200</v>
      </c>
      <c r="Y984" s="100">
        <v>40</v>
      </c>
      <c r="Z984" s="106">
        <f t="shared" si="137"/>
        <v>34.49582202484121</v>
      </c>
    </row>
    <row r="985" spans="2:26">
      <c r="B985" s="52">
        <v>41680</v>
      </c>
      <c r="C985" s="53">
        <v>0.625</v>
      </c>
      <c r="D985" s="97">
        <f t="shared" si="134"/>
        <v>41680.625</v>
      </c>
      <c r="E985" s="29">
        <v>63.682499999999997</v>
      </c>
      <c r="F985" s="26">
        <f t="shared" si="130"/>
        <v>121.63357499999999</v>
      </c>
      <c r="G985" s="29">
        <v>104.47</v>
      </c>
      <c r="H985" s="26">
        <f t="shared" si="131"/>
        <v>199.5377</v>
      </c>
      <c r="I985" s="29">
        <v>40.79</v>
      </c>
      <c r="J985" s="26">
        <f t="shared" si="132"/>
        <v>77.908899999999988</v>
      </c>
      <c r="K985" s="18">
        <f t="shared" si="135"/>
        <v>1</v>
      </c>
      <c r="L985" s="106">
        <f t="shared" si="133"/>
        <v>43.413077975158778</v>
      </c>
      <c r="M985" s="106">
        <f t="shared" si="136"/>
        <v>34.49582202484121</v>
      </c>
      <c r="N985" s="23"/>
      <c r="X985" s="100">
        <v>200</v>
      </c>
      <c r="Y985" s="100">
        <v>40</v>
      </c>
      <c r="Z985" s="106">
        <f t="shared" si="137"/>
        <v>34.49582202484121</v>
      </c>
    </row>
    <row r="986" spans="2:26">
      <c r="B986" s="52">
        <v>41680</v>
      </c>
      <c r="C986" s="53">
        <v>0.66666666666424135</v>
      </c>
      <c r="D986" s="97">
        <f t="shared" si="134"/>
        <v>41680.666666666664</v>
      </c>
      <c r="E986" s="29">
        <v>59.86</v>
      </c>
      <c r="F986" s="26">
        <f t="shared" si="130"/>
        <v>114.3326</v>
      </c>
      <c r="G986" s="29">
        <v>101.8575</v>
      </c>
      <c r="H986" s="26">
        <f t="shared" si="131"/>
        <v>194.54782499999999</v>
      </c>
      <c r="I986" s="29">
        <v>42</v>
      </c>
      <c r="J986" s="26">
        <f t="shared" si="132"/>
        <v>80.22</v>
      </c>
      <c r="K986" s="18">
        <f t="shared" si="135"/>
        <v>1</v>
      </c>
      <c r="L986" s="106">
        <f t="shared" si="133"/>
        <v>45.724177975158788</v>
      </c>
      <c r="M986" s="106">
        <f t="shared" si="136"/>
        <v>34.49582202484121</v>
      </c>
      <c r="N986" s="23"/>
      <c r="X986" s="100">
        <v>200</v>
      </c>
      <c r="Y986" s="100">
        <v>40</v>
      </c>
      <c r="Z986" s="106">
        <f t="shared" si="137"/>
        <v>34.49582202484121</v>
      </c>
    </row>
    <row r="987" spans="2:26">
      <c r="B987" s="52">
        <v>41680</v>
      </c>
      <c r="C987" s="53">
        <v>0.70833333333575865</v>
      </c>
      <c r="D987" s="97">
        <f t="shared" si="134"/>
        <v>41680.708333333336</v>
      </c>
      <c r="E987" s="29">
        <v>64.822500000000005</v>
      </c>
      <c r="F987" s="26">
        <f t="shared" si="130"/>
        <v>123.810975</v>
      </c>
      <c r="G987" s="29">
        <v>114.2375</v>
      </c>
      <c r="H987" s="26">
        <f t="shared" si="131"/>
        <v>218.193625</v>
      </c>
      <c r="I987" s="29">
        <v>49.414999999999999</v>
      </c>
      <c r="J987" s="26">
        <f t="shared" si="132"/>
        <v>94.382649999999998</v>
      </c>
      <c r="K987" s="18">
        <f t="shared" si="135"/>
        <v>1</v>
      </c>
      <c r="L987" s="106">
        <f t="shared" si="133"/>
        <v>59.886827975158788</v>
      </c>
      <c r="M987" s="106">
        <f t="shared" si="136"/>
        <v>34.49582202484121</v>
      </c>
      <c r="N987" s="23"/>
      <c r="X987" s="100">
        <v>200</v>
      </c>
      <c r="Y987" s="100">
        <v>40</v>
      </c>
      <c r="Z987" s="106">
        <f t="shared" si="137"/>
        <v>34.49582202484121</v>
      </c>
    </row>
    <row r="988" spans="2:26">
      <c r="B988" s="52">
        <v>41680</v>
      </c>
      <c r="C988" s="53">
        <v>0.75</v>
      </c>
      <c r="D988" s="97">
        <f t="shared" si="134"/>
        <v>41680.75</v>
      </c>
      <c r="E988" s="29">
        <v>55.494999999999997</v>
      </c>
      <c r="F988" s="26">
        <f t="shared" si="130"/>
        <v>105.99544999999999</v>
      </c>
      <c r="G988" s="29">
        <v>95.107500000000002</v>
      </c>
      <c r="H988" s="26">
        <f t="shared" si="131"/>
        <v>181.655325</v>
      </c>
      <c r="I988" s="29">
        <v>39.615000000000002</v>
      </c>
      <c r="J988" s="26">
        <f t="shared" si="132"/>
        <v>75.664649999999995</v>
      </c>
      <c r="K988" s="18">
        <f t="shared" si="135"/>
        <v>1</v>
      </c>
      <c r="L988" s="106">
        <f t="shared" si="133"/>
        <v>41.168827975158784</v>
      </c>
      <c r="M988" s="106">
        <f t="shared" si="136"/>
        <v>34.49582202484121</v>
      </c>
      <c r="N988" s="23"/>
      <c r="X988" s="100">
        <v>200</v>
      </c>
      <c r="Y988" s="100">
        <v>40</v>
      </c>
      <c r="Z988" s="106">
        <f t="shared" si="137"/>
        <v>34.49582202484121</v>
      </c>
    </row>
    <row r="989" spans="2:26">
      <c r="B989" s="52">
        <v>41680</v>
      </c>
      <c r="C989" s="53">
        <v>0.79166666666424135</v>
      </c>
      <c r="D989" s="97">
        <f t="shared" si="134"/>
        <v>41680.791666666664</v>
      </c>
      <c r="E989" s="29">
        <v>41.765000000000001</v>
      </c>
      <c r="F989" s="26">
        <f t="shared" si="130"/>
        <v>79.771149999999992</v>
      </c>
      <c r="G989" s="29">
        <v>79.927499999999995</v>
      </c>
      <c r="H989" s="26">
        <f t="shared" si="131"/>
        <v>152.66152499999998</v>
      </c>
      <c r="I989" s="29">
        <v>38.167499999999997</v>
      </c>
      <c r="J989" s="26">
        <f t="shared" si="132"/>
        <v>72.899924999999996</v>
      </c>
      <c r="K989" s="18">
        <f t="shared" si="135"/>
        <v>1</v>
      </c>
      <c r="L989" s="106">
        <f t="shared" si="133"/>
        <v>38.404102975158786</v>
      </c>
      <c r="M989" s="106">
        <f t="shared" si="136"/>
        <v>34.49582202484121</v>
      </c>
      <c r="N989" s="23"/>
      <c r="X989" s="100">
        <v>200</v>
      </c>
      <c r="Y989" s="100">
        <v>40</v>
      </c>
      <c r="Z989" s="106">
        <f t="shared" si="137"/>
        <v>34.49582202484121</v>
      </c>
    </row>
    <row r="990" spans="2:26">
      <c r="B990" s="52">
        <v>41680</v>
      </c>
      <c r="C990" s="53">
        <v>0.83333333333575865</v>
      </c>
      <c r="D990" s="97">
        <f t="shared" si="134"/>
        <v>41680.833333333336</v>
      </c>
      <c r="E990" s="29">
        <v>35.01</v>
      </c>
      <c r="F990" s="26">
        <f t="shared" si="130"/>
        <v>66.869099999999989</v>
      </c>
      <c r="G990" s="29">
        <v>68.62</v>
      </c>
      <c r="H990" s="26">
        <f t="shared" si="131"/>
        <v>131.0642</v>
      </c>
      <c r="I990" s="29">
        <v>33.615000000000002</v>
      </c>
      <c r="J990" s="26">
        <f t="shared" si="132"/>
        <v>64.204650000000001</v>
      </c>
      <c r="K990" s="18">
        <f t="shared" si="135"/>
        <v>1</v>
      </c>
      <c r="L990" s="106">
        <f t="shared" si="133"/>
        <v>29.70882797515879</v>
      </c>
      <c r="M990" s="106">
        <f t="shared" si="136"/>
        <v>34.49582202484121</v>
      </c>
      <c r="N990" s="23"/>
      <c r="X990" s="100">
        <v>200</v>
      </c>
      <c r="Y990" s="100">
        <v>40</v>
      </c>
      <c r="Z990" s="106">
        <f t="shared" si="137"/>
        <v>34.49582202484121</v>
      </c>
    </row>
    <row r="991" spans="2:26">
      <c r="B991" s="52">
        <v>41680</v>
      </c>
      <c r="C991" s="53">
        <v>0.875</v>
      </c>
      <c r="D991" s="97">
        <f t="shared" si="134"/>
        <v>41680.875</v>
      </c>
      <c r="E991" s="29">
        <v>20.432500000000001</v>
      </c>
      <c r="F991" s="26">
        <f t="shared" si="130"/>
        <v>39.026074999999999</v>
      </c>
      <c r="G991" s="29">
        <v>45.594999999999999</v>
      </c>
      <c r="H991" s="26">
        <f t="shared" si="131"/>
        <v>87.086449999999999</v>
      </c>
      <c r="I991" s="29">
        <v>25.162500000000001</v>
      </c>
      <c r="J991" s="26">
        <f t="shared" si="132"/>
        <v>48.060375000000001</v>
      </c>
      <c r="K991" s="18">
        <f t="shared" si="135"/>
        <v>1</v>
      </c>
      <c r="L991" s="106">
        <f t="shared" si="133"/>
        <v>13.56455297515879</v>
      </c>
      <c r="M991" s="106">
        <f t="shared" si="136"/>
        <v>34.49582202484121</v>
      </c>
      <c r="N991" s="23"/>
      <c r="X991" s="100">
        <v>200</v>
      </c>
      <c r="Y991" s="100">
        <v>40</v>
      </c>
      <c r="Z991" s="106">
        <f t="shared" si="137"/>
        <v>34.49582202484121</v>
      </c>
    </row>
    <row r="992" spans="2:26">
      <c r="B992" s="52">
        <v>41680</v>
      </c>
      <c r="C992" s="53">
        <v>0.91666666666424135</v>
      </c>
      <c r="D992" s="97">
        <f t="shared" si="134"/>
        <v>41680.916666666664</v>
      </c>
      <c r="E992" s="29">
        <v>24.662500000000001</v>
      </c>
      <c r="F992" s="26">
        <f t="shared" si="130"/>
        <v>47.105375000000002</v>
      </c>
      <c r="G992" s="29">
        <v>46.347499999999997</v>
      </c>
      <c r="H992" s="26">
        <f t="shared" si="131"/>
        <v>88.523724999999985</v>
      </c>
      <c r="I992" s="29">
        <v>21.684999999999999</v>
      </c>
      <c r="J992" s="26">
        <f t="shared" si="132"/>
        <v>41.418349999999997</v>
      </c>
      <c r="K992" s="18">
        <f t="shared" si="135"/>
        <v>1</v>
      </c>
      <c r="L992" s="106">
        <f t="shared" si="133"/>
        <v>6.9225279751587863</v>
      </c>
      <c r="M992" s="106">
        <f t="shared" si="136"/>
        <v>34.49582202484121</v>
      </c>
      <c r="N992" s="23"/>
      <c r="X992" s="100">
        <v>200</v>
      </c>
      <c r="Y992" s="100">
        <v>40</v>
      </c>
      <c r="Z992" s="106">
        <f t="shared" si="137"/>
        <v>34.49582202484121</v>
      </c>
    </row>
    <row r="993" spans="2:26">
      <c r="B993" s="52">
        <v>41680</v>
      </c>
      <c r="C993" s="53">
        <v>0.95833333333575865</v>
      </c>
      <c r="D993" s="97">
        <f t="shared" si="134"/>
        <v>41680.958333333336</v>
      </c>
      <c r="E993" s="29">
        <v>22.477499999999999</v>
      </c>
      <c r="F993" s="26">
        <f t="shared" si="130"/>
        <v>42.932024999999996</v>
      </c>
      <c r="G993" s="29">
        <v>48.17</v>
      </c>
      <c r="H993" s="26">
        <f t="shared" si="131"/>
        <v>92.0047</v>
      </c>
      <c r="I993" s="29">
        <v>25.692499999999999</v>
      </c>
      <c r="J993" s="26">
        <f t="shared" si="132"/>
        <v>49.072674999999997</v>
      </c>
      <c r="K993" s="18">
        <f t="shared" si="135"/>
        <v>1</v>
      </c>
      <c r="L993" s="106">
        <f t="shared" si="133"/>
        <v>14.576852975158786</v>
      </c>
      <c r="M993" s="106">
        <f t="shared" si="136"/>
        <v>34.49582202484121</v>
      </c>
      <c r="N993" s="23"/>
      <c r="X993" s="100">
        <v>200</v>
      </c>
      <c r="Y993" s="100">
        <v>40</v>
      </c>
      <c r="Z993" s="106">
        <f t="shared" si="137"/>
        <v>34.49582202484121</v>
      </c>
    </row>
    <row r="994" spans="2:26">
      <c r="B994" s="52">
        <v>41681</v>
      </c>
      <c r="C994" s="53">
        <v>0</v>
      </c>
      <c r="D994" s="97">
        <f t="shared" si="134"/>
        <v>41681</v>
      </c>
      <c r="E994" s="29">
        <v>14.7075</v>
      </c>
      <c r="F994" s="26">
        <f t="shared" si="130"/>
        <v>28.091324999999998</v>
      </c>
      <c r="G994" s="29">
        <v>40.32</v>
      </c>
      <c r="H994" s="26">
        <f t="shared" si="131"/>
        <v>77.011200000000002</v>
      </c>
      <c r="I994" s="29">
        <v>25.61</v>
      </c>
      <c r="J994" s="26">
        <f t="shared" si="132"/>
        <v>48.915099999999995</v>
      </c>
      <c r="K994" s="18">
        <f t="shared" si="135"/>
        <v>2</v>
      </c>
      <c r="L994" s="106">
        <f t="shared" si="133"/>
        <v>14.419277975158785</v>
      </c>
      <c r="M994" s="106">
        <f t="shared" si="136"/>
        <v>34.49582202484121</v>
      </c>
      <c r="N994" s="23"/>
      <c r="X994" s="100">
        <v>200</v>
      </c>
      <c r="Y994" s="100">
        <v>40</v>
      </c>
      <c r="Z994" s="106">
        <f t="shared" si="137"/>
        <v>34.49582202484121</v>
      </c>
    </row>
    <row r="995" spans="2:26">
      <c r="B995" s="52">
        <v>41681</v>
      </c>
      <c r="C995" s="53">
        <v>4.1666666664241347E-2</v>
      </c>
      <c r="D995" s="97">
        <f t="shared" si="134"/>
        <v>41681.041666666664</v>
      </c>
      <c r="E995" s="29">
        <v>8.0150000000000006</v>
      </c>
      <c r="F995" s="26">
        <f t="shared" si="130"/>
        <v>15.30865</v>
      </c>
      <c r="G995" s="29">
        <v>26.45</v>
      </c>
      <c r="H995" s="26">
        <f t="shared" si="131"/>
        <v>50.519499999999994</v>
      </c>
      <c r="I995" s="29">
        <v>18.43</v>
      </c>
      <c r="J995" s="26">
        <f t="shared" si="132"/>
        <v>35.201299999999996</v>
      </c>
      <c r="K995" s="18">
        <f t="shared" si="135"/>
        <v>2</v>
      </c>
      <c r="L995" s="106">
        <f t="shared" si="133"/>
        <v>0.70547797515878585</v>
      </c>
      <c r="M995" s="106">
        <f t="shared" si="136"/>
        <v>34.49582202484121</v>
      </c>
      <c r="N995" s="23"/>
      <c r="X995" s="100">
        <v>200</v>
      </c>
      <c r="Y995" s="100">
        <v>40</v>
      </c>
      <c r="Z995" s="106">
        <f t="shared" si="137"/>
        <v>34.49582202484121</v>
      </c>
    </row>
    <row r="996" spans="2:26">
      <c r="B996" s="52">
        <v>41681</v>
      </c>
      <c r="C996" s="53">
        <v>8.3333333335758653E-2</v>
      </c>
      <c r="D996" s="97">
        <f t="shared" si="134"/>
        <v>41681.083333333336</v>
      </c>
      <c r="E996" s="29">
        <v>8.77</v>
      </c>
      <c r="F996" s="26">
        <f t="shared" si="130"/>
        <v>16.750699999999998</v>
      </c>
      <c r="G996" s="29">
        <v>21.427499999999998</v>
      </c>
      <c r="H996" s="26">
        <f t="shared" si="131"/>
        <v>40.926524999999998</v>
      </c>
      <c r="I996" s="29">
        <v>12.654999999999999</v>
      </c>
      <c r="J996" s="26">
        <f t="shared" si="132"/>
        <v>24.171049999999997</v>
      </c>
      <c r="K996" s="18">
        <f t="shared" si="135"/>
        <v>2</v>
      </c>
      <c r="L996" s="106">
        <f t="shared" si="133"/>
        <v>-10.324772024841213</v>
      </c>
      <c r="M996" s="106">
        <f t="shared" si="136"/>
        <v>34.49582202484121</v>
      </c>
      <c r="N996" s="23"/>
      <c r="X996" s="100">
        <v>200</v>
      </c>
      <c r="Y996" s="100">
        <v>40</v>
      </c>
      <c r="Z996" s="106">
        <f t="shared" si="137"/>
        <v>34.49582202484121</v>
      </c>
    </row>
    <row r="997" spans="2:26">
      <c r="B997" s="52">
        <v>41681</v>
      </c>
      <c r="C997" s="53">
        <v>0.125</v>
      </c>
      <c r="D997" s="97">
        <f t="shared" si="134"/>
        <v>41681.125</v>
      </c>
      <c r="E997" s="29">
        <v>8.0824999999999996</v>
      </c>
      <c r="F997" s="26">
        <f t="shared" si="130"/>
        <v>15.437574999999999</v>
      </c>
      <c r="G997" s="29">
        <v>17.612500000000001</v>
      </c>
      <c r="H997" s="26">
        <f t="shared" si="131"/>
        <v>33.639874999999996</v>
      </c>
      <c r="I997" s="29">
        <v>9.5325000000000006</v>
      </c>
      <c r="J997" s="26">
        <f t="shared" si="132"/>
        <v>18.207075</v>
      </c>
      <c r="K997" s="18">
        <f t="shared" si="135"/>
        <v>2</v>
      </c>
      <c r="L997" s="106">
        <f t="shared" si="133"/>
        <v>-16.288747024841211</v>
      </c>
      <c r="M997" s="106">
        <f t="shared" si="136"/>
        <v>34.49582202484121</v>
      </c>
      <c r="N997" s="23"/>
      <c r="X997" s="100">
        <v>200</v>
      </c>
      <c r="Y997" s="100">
        <v>40</v>
      </c>
      <c r="Z997" s="106">
        <f t="shared" si="137"/>
        <v>34.49582202484121</v>
      </c>
    </row>
    <row r="998" spans="2:26">
      <c r="B998" s="52">
        <v>41681</v>
      </c>
      <c r="C998" s="53">
        <v>0.16666666666424135</v>
      </c>
      <c r="D998" s="97">
        <f t="shared" si="134"/>
        <v>41681.166666666664</v>
      </c>
      <c r="E998" s="29">
        <v>6.38</v>
      </c>
      <c r="F998" s="26">
        <f t="shared" ref="F998:F1251" si="138">IF(E998="",NA(),E998*1.91)</f>
        <v>12.185799999999999</v>
      </c>
      <c r="G998" s="29">
        <v>13.2225</v>
      </c>
      <c r="H998" s="26">
        <f t="shared" ref="H998:H1251" si="139">IF(G998="",NA(),G998*1.91)</f>
        <v>25.254974999999998</v>
      </c>
      <c r="I998" s="29">
        <v>6.84</v>
      </c>
      <c r="J998" s="26">
        <f t="shared" ref="J998:J1251" si="140">IF(I998="",NA(),I998*1.91)</f>
        <v>13.064399999999999</v>
      </c>
      <c r="K998" s="18">
        <f t="shared" si="135"/>
        <v>2</v>
      </c>
      <c r="L998" s="106">
        <f t="shared" si="133"/>
        <v>-21.431422024841211</v>
      </c>
      <c r="M998" s="106">
        <f t="shared" si="136"/>
        <v>34.49582202484121</v>
      </c>
      <c r="N998" s="23"/>
      <c r="X998" s="100">
        <v>200</v>
      </c>
      <c r="Y998" s="100">
        <v>40</v>
      </c>
      <c r="Z998" s="106">
        <f t="shared" si="137"/>
        <v>34.49582202484121</v>
      </c>
    </row>
    <row r="999" spans="2:26">
      <c r="B999" s="52">
        <v>41681</v>
      </c>
      <c r="C999" s="53">
        <v>0.20833333333575865</v>
      </c>
      <c r="D999" s="97">
        <f t="shared" si="134"/>
        <v>41681.208333333336</v>
      </c>
      <c r="E999" s="29">
        <v>10.2475</v>
      </c>
      <c r="F999" s="26">
        <f t="shared" si="138"/>
        <v>19.572724999999998</v>
      </c>
      <c r="G999" s="29">
        <v>21.1</v>
      </c>
      <c r="H999" s="26">
        <f t="shared" si="139"/>
        <v>40.301000000000002</v>
      </c>
      <c r="I999" s="29">
        <v>10.852499999999999</v>
      </c>
      <c r="J999" s="26">
        <f t="shared" si="140"/>
        <v>20.728274999999996</v>
      </c>
      <c r="K999" s="18">
        <f t="shared" si="135"/>
        <v>2</v>
      </c>
      <c r="L999" s="106">
        <f t="shared" si="133"/>
        <v>-13.767547024841214</v>
      </c>
      <c r="M999" s="106">
        <f t="shared" si="136"/>
        <v>34.49582202484121</v>
      </c>
      <c r="N999" s="23"/>
      <c r="X999" s="100">
        <v>200</v>
      </c>
      <c r="Y999" s="100">
        <v>40</v>
      </c>
      <c r="Z999" s="106">
        <f t="shared" si="137"/>
        <v>34.49582202484121</v>
      </c>
    </row>
    <row r="1000" spans="2:26">
      <c r="B1000" s="52">
        <v>41681</v>
      </c>
      <c r="C1000" s="53">
        <v>0.25</v>
      </c>
      <c r="D1000" s="97">
        <f t="shared" si="134"/>
        <v>41681.25</v>
      </c>
      <c r="E1000" s="29">
        <v>14.8675</v>
      </c>
      <c r="F1000" s="26">
        <f t="shared" si="138"/>
        <v>28.396925</v>
      </c>
      <c r="G1000" s="29">
        <v>28.392499999999998</v>
      </c>
      <c r="H1000" s="26">
        <f t="shared" si="139"/>
        <v>54.229674999999993</v>
      </c>
      <c r="I1000" s="29">
        <v>13.5275</v>
      </c>
      <c r="J1000" s="26">
        <f t="shared" si="140"/>
        <v>25.837524999999999</v>
      </c>
      <c r="K1000" s="18">
        <f t="shared" si="135"/>
        <v>2</v>
      </c>
      <c r="L1000" s="106">
        <f t="shared" si="133"/>
        <v>-8.658297024841211</v>
      </c>
      <c r="M1000" s="106">
        <f t="shared" si="136"/>
        <v>34.49582202484121</v>
      </c>
      <c r="N1000" s="23"/>
      <c r="X1000" s="100">
        <v>200</v>
      </c>
      <c r="Y1000" s="100">
        <v>40</v>
      </c>
      <c r="Z1000" s="106">
        <f t="shared" si="137"/>
        <v>34.49582202484121</v>
      </c>
    </row>
    <row r="1001" spans="2:26">
      <c r="B1001" s="52">
        <v>41681</v>
      </c>
      <c r="C1001" s="53">
        <v>0.29166666666424135</v>
      </c>
      <c r="D1001" s="97">
        <f t="shared" si="134"/>
        <v>41681.291666666664</v>
      </c>
      <c r="E1001" s="29">
        <v>20.18</v>
      </c>
      <c r="F1001" s="26">
        <f t="shared" si="138"/>
        <v>38.543799999999997</v>
      </c>
      <c r="G1001" s="29">
        <v>37.302500000000002</v>
      </c>
      <c r="H1001" s="26">
        <f t="shared" si="139"/>
        <v>71.247775000000004</v>
      </c>
      <c r="I1001" s="29">
        <v>17.125</v>
      </c>
      <c r="J1001" s="26">
        <f t="shared" si="140"/>
        <v>32.708750000000002</v>
      </c>
      <c r="K1001" s="18">
        <f t="shared" si="135"/>
        <v>2</v>
      </c>
      <c r="L1001" s="106">
        <f t="shared" si="133"/>
        <v>-1.7870720248412084</v>
      </c>
      <c r="M1001" s="106">
        <f t="shared" si="136"/>
        <v>34.49582202484121</v>
      </c>
      <c r="N1001" s="23"/>
      <c r="X1001" s="100">
        <v>200</v>
      </c>
      <c r="Y1001" s="100">
        <v>40</v>
      </c>
      <c r="Z1001" s="106">
        <f t="shared" si="137"/>
        <v>34.49582202484121</v>
      </c>
    </row>
    <row r="1002" spans="2:26">
      <c r="B1002" s="52">
        <v>41681</v>
      </c>
      <c r="C1002" s="53">
        <v>0.33333333333575865</v>
      </c>
      <c r="D1002" s="97">
        <f t="shared" si="134"/>
        <v>41681.333333333336</v>
      </c>
      <c r="E1002" s="29">
        <v>23.807500000000001</v>
      </c>
      <c r="F1002" s="26">
        <f t="shared" si="138"/>
        <v>45.472324999999998</v>
      </c>
      <c r="G1002" s="29">
        <v>47.655000000000001</v>
      </c>
      <c r="H1002" s="26">
        <f t="shared" si="139"/>
        <v>91.021050000000002</v>
      </c>
      <c r="I1002" s="29">
        <v>23.8475</v>
      </c>
      <c r="J1002" s="26">
        <f t="shared" si="140"/>
        <v>45.548724999999997</v>
      </c>
      <c r="K1002" s="18">
        <f t="shared" si="135"/>
        <v>2</v>
      </c>
      <c r="L1002" s="106">
        <f t="shared" si="133"/>
        <v>11.052902975158787</v>
      </c>
      <c r="M1002" s="106">
        <f t="shared" si="136"/>
        <v>34.49582202484121</v>
      </c>
      <c r="N1002" s="23"/>
      <c r="X1002" s="100">
        <v>200</v>
      </c>
      <c r="Y1002" s="100">
        <v>40</v>
      </c>
      <c r="Z1002" s="106">
        <f t="shared" si="137"/>
        <v>34.49582202484121</v>
      </c>
    </row>
    <row r="1003" spans="2:26">
      <c r="B1003" s="52">
        <v>41681</v>
      </c>
      <c r="C1003" s="53">
        <v>0.375</v>
      </c>
      <c r="D1003" s="97">
        <f t="shared" si="134"/>
        <v>41681.375</v>
      </c>
      <c r="E1003" s="29">
        <v>19.27</v>
      </c>
      <c r="F1003" s="26">
        <f t="shared" si="138"/>
        <v>36.805699999999995</v>
      </c>
      <c r="G1003" s="29">
        <v>37.354999999999997</v>
      </c>
      <c r="H1003" s="26">
        <f t="shared" si="139"/>
        <v>71.348049999999986</v>
      </c>
      <c r="I1003" s="29">
        <v>18.085000000000001</v>
      </c>
      <c r="J1003" s="26">
        <f t="shared" si="140"/>
        <v>34.542349999999999</v>
      </c>
      <c r="K1003" s="18">
        <f t="shared" si="135"/>
        <v>2</v>
      </c>
      <c r="L1003" s="106">
        <f t="shared" si="133"/>
        <v>4.6527975158788593E-2</v>
      </c>
      <c r="M1003" s="106">
        <f t="shared" si="136"/>
        <v>34.49582202484121</v>
      </c>
      <c r="N1003" s="23"/>
      <c r="X1003" s="100">
        <v>200</v>
      </c>
      <c r="Y1003" s="100">
        <v>40</v>
      </c>
      <c r="Z1003" s="106">
        <f t="shared" si="137"/>
        <v>34.49582202484121</v>
      </c>
    </row>
    <row r="1004" spans="2:26">
      <c r="B1004" s="52">
        <v>41681</v>
      </c>
      <c r="C1004" s="53">
        <v>0.41666666666424135</v>
      </c>
      <c r="D1004" s="97">
        <f t="shared" si="134"/>
        <v>41681.416666666664</v>
      </c>
      <c r="E1004" s="29">
        <v>32.93</v>
      </c>
      <c r="F1004" s="26">
        <f t="shared" si="138"/>
        <v>62.896299999999997</v>
      </c>
      <c r="G1004" s="29">
        <v>62.41</v>
      </c>
      <c r="H1004" s="26">
        <f t="shared" si="139"/>
        <v>119.20309999999999</v>
      </c>
      <c r="I1004" s="29">
        <v>29.482500000000002</v>
      </c>
      <c r="J1004" s="26">
        <f t="shared" si="140"/>
        <v>56.311574999999998</v>
      </c>
      <c r="K1004" s="18">
        <f t="shared" si="135"/>
        <v>2</v>
      </c>
      <c r="L1004" s="106">
        <f t="shared" si="133"/>
        <v>21.815752975158787</v>
      </c>
      <c r="M1004" s="106">
        <f t="shared" si="136"/>
        <v>34.49582202484121</v>
      </c>
      <c r="N1004" s="23"/>
      <c r="X1004" s="100">
        <v>200</v>
      </c>
      <c r="Y1004" s="100">
        <v>40</v>
      </c>
      <c r="Z1004" s="106">
        <f t="shared" si="137"/>
        <v>34.49582202484121</v>
      </c>
    </row>
    <row r="1005" spans="2:26">
      <c r="B1005" s="52">
        <v>41681</v>
      </c>
      <c r="C1005" s="53">
        <v>0.45833333333575865</v>
      </c>
      <c r="D1005" s="97">
        <f t="shared" si="134"/>
        <v>41681.458333333336</v>
      </c>
      <c r="E1005" s="29">
        <v>19.827500000000001</v>
      </c>
      <c r="F1005" s="26">
        <f t="shared" si="138"/>
        <v>37.870525000000001</v>
      </c>
      <c r="G1005" s="29">
        <v>40.572499999999998</v>
      </c>
      <c r="H1005" s="26">
        <f t="shared" si="139"/>
        <v>77.493474999999989</v>
      </c>
      <c r="I1005" s="29">
        <v>20.745000000000001</v>
      </c>
      <c r="J1005" s="26">
        <f t="shared" si="140"/>
        <v>39.622950000000003</v>
      </c>
      <c r="K1005" s="18">
        <f t="shared" si="135"/>
        <v>2</v>
      </c>
      <c r="L1005" s="106">
        <f t="shared" si="133"/>
        <v>5.1271279751587926</v>
      </c>
      <c r="M1005" s="106">
        <f t="shared" si="136"/>
        <v>34.49582202484121</v>
      </c>
      <c r="N1005" s="23"/>
      <c r="X1005" s="100">
        <v>200</v>
      </c>
      <c r="Y1005" s="100">
        <v>40</v>
      </c>
      <c r="Z1005" s="106">
        <f t="shared" si="137"/>
        <v>34.49582202484121</v>
      </c>
    </row>
    <row r="1006" spans="2:26">
      <c r="B1006" s="52">
        <v>41681</v>
      </c>
      <c r="C1006" s="53">
        <v>0.5</v>
      </c>
      <c r="D1006" s="97">
        <f t="shared" si="134"/>
        <v>41681.5</v>
      </c>
      <c r="E1006" s="29">
        <v>26.827500000000001</v>
      </c>
      <c r="F1006" s="26">
        <f t="shared" si="138"/>
        <v>51.240524999999998</v>
      </c>
      <c r="G1006" s="29">
        <v>49.722499999999997</v>
      </c>
      <c r="H1006" s="26">
        <f t="shared" si="139"/>
        <v>94.969974999999991</v>
      </c>
      <c r="I1006" s="29">
        <v>22.89</v>
      </c>
      <c r="J1006" s="26">
        <f t="shared" si="140"/>
        <v>43.719900000000003</v>
      </c>
      <c r="K1006" s="18">
        <f t="shared" si="135"/>
        <v>2</v>
      </c>
      <c r="L1006" s="106">
        <f t="shared" si="133"/>
        <v>9.2240779751587922</v>
      </c>
      <c r="M1006" s="106">
        <f t="shared" si="136"/>
        <v>34.49582202484121</v>
      </c>
      <c r="N1006" s="23"/>
      <c r="X1006" s="100">
        <v>200</v>
      </c>
      <c r="Y1006" s="100">
        <v>40</v>
      </c>
      <c r="Z1006" s="106">
        <f t="shared" si="137"/>
        <v>34.49582202484121</v>
      </c>
    </row>
    <row r="1007" spans="2:26">
      <c r="B1007" s="52">
        <v>41681</v>
      </c>
      <c r="C1007" s="53">
        <v>0.54166666666424135</v>
      </c>
      <c r="D1007" s="97">
        <f t="shared" si="134"/>
        <v>41681.541666666664</v>
      </c>
      <c r="E1007" s="29">
        <v>22.932500000000001</v>
      </c>
      <c r="F1007" s="26">
        <f t="shared" si="138"/>
        <v>43.801074999999997</v>
      </c>
      <c r="G1007" s="29">
        <v>42.924999999999997</v>
      </c>
      <c r="H1007" s="26">
        <f t="shared" si="139"/>
        <v>81.986749999999986</v>
      </c>
      <c r="I1007" s="29">
        <v>19.997499999999999</v>
      </c>
      <c r="J1007" s="26">
        <f t="shared" si="140"/>
        <v>38.195224999999994</v>
      </c>
      <c r="K1007" s="18">
        <f t="shared" si="135"/>
        <v>2</v>
      </c>
      <c r="L1007" s="106">
        <f t="shared" si="133"/>
        <v>3.6994029751587831</v>
      </c>
      <c r="M1007" s="106">
        <f t="shared" si="136"/>
        <v>34.49582202484121</v>
      </c>
      <c r="N1007" s="23"/>
      <c r="X1007" s="100">
        <v>200</v>
      </c>
      <c r="Y1007" s="100">
        <v>40</v>
      </c>
      <c r="Z1007" s="106">
        <f t="shared" si="137"/>
        <v>34.49582202484121</v>
      </c>
    </row>
    <row r="1008" spans="2:26">
      <c r="B1008" s="52">
        <v>41681</v>
      </c>
      <c r="C1008" s="53">
        <v>0.58333333333575865</v>
      </c>
      <c r="D1008" s="97">
        <f t="shared" si="134"/>
        <v>41681.583333333336</v>
      </c>
      <c r="E1008" s="29">
        <v>22.22</v>
      </c>
      <c r="F1008" s="26">
        <f t="shared" si="138"/>
        <v>42.440199999999997</v>
      </c>
      <c r="G1008" s="29">
        <v>41.674999999999997</v>
      </c>
      <c r="H1008" s="26">
        <f t="shared" si="139"/>
        <v>79.599249999999998</v>
      </c>
      <c r="I1008" s="29">
        <v>19.452500000000001</v>
      </c>
      <c r="J1008" s="26">
        <f t="shared" si="140"/>
        <v>37.154274999999998</v>
      </c>
      <c r="K1008" s="18">
        <f t="shared" si="135"/>
        <v>2</v>
      </c>
      <c r="L1008" s="106">
        <f t="shared" si="133"/>
        <v>2.658452975158788</v>
      </c>
      <c r="M1008" s="106">
        <f t="shared" si="136"/>
        <v>34.49582202484121</v>
      </c>
      <c r="N1008" s="23"/>
      <c r="X1008" s="100">
        <v>200</v>
      </c>
      <c r="Y1008" s="100">
        <v>40</v>
      </c>
      <c r="Z1008" s="106">
        <f t="shared" si="137"/>
        <v>34.49582202484121</v>
      </c>
    </row>
    <row r="1009" spans="2:26">
      <c r="B1009" s="52">
        <v>41681</v>
      </c>
      <c r="C1009" s="53">
        <v>0.625</v>
      </c>
      <c r="D1009" s="97">
        <f t="shared" si="134"/>
        <v>41681.625</v>
      </c>
      <c r="E1009" s="29">
        <v>24.26</v>
      </c>
      <c r="F1009" s="26">
        <f t="shared" si="138"/>
        <v>46.336600000000004</v>
      </c>
      <c r="G1009" s="29">
        <v>42.825000000000003</v>
      </c>
      <c r="H1009" s="26">
        <f t="shared" si="139"/>
        <v>81.795749999999998</v>
      </c>
      <c r="I1009" s="29">
        <v>18.5625</v>
      </c>
      <c r="J1009" s="26">
        <f t="shared" si="140"/>
        <v>35.454374999999999</v>
      </c>
      <c r="K1009" s="18">
        <f t="shared" si="135"/>
        <v>2</v>
      </c>
      <c r="L1009" s="106">
        <f t="shared" si="133"/>
        <v>0.95855297515878846</v>
      </c>
      <c r="M1009" s="106">
        <f t="shared" si="136"/>
        <v>34.49582202484121</v>
      </c>
      <c r="N1009" s="23"/>
      <c r="X1009" s="100">
        <v>200</v>
      </c>
      <c r="Y1009" s="100">
        <v>40</v>
      </c>
      <c r="Z1009" s="106">
        <f t="shared" si="137"/>
        <v>34.49582202484121</v>
      </c>
    </row>
    <row r="1010" spans="2:26">
      <c r="B1010" s="52">
        <v>41681</v>
      </c>
      <c r="C1010" s="53">
        <v>0.66666666666424135</v>
      </c>
      <c r="D1010" s="97">
        <f t="shared" si="134"/>
        <v>41681.666666666664</v>
      </c>
      <c r="E1010" s="29">
        <v>24.54</v>
      </c>
      <c r="F1010" s="26">
        <f t="shared" si="138"/>
        <v>46.871399999999994</v>
      </c>
      <c r="G1010" s="29">
        <v>46.104999999999997</v>
      </c>
      <c r="H1010" s="26">
        <f t="shared" si="139"/>
        <v>88.060549999999992</v>
      </c>
      <c r="I1010" s="29">
        <v>21.56</v>
      </c>
      <c r="J1010" s="26">
        <f t="shared" si="140"/>
        <v>41.179599999999994</v>
      </c>
      <c r="K1010" s="18">
        <f t="shared" si="135"/>
        <v>2</v>
      </c>
      <c r="L1010" s="106">
        <f t="shared" si="133"/>
        <v>6.6837779751587831</v>
      </c>
      <c r="M1010" s="106">
        <f t="shared" si="136"/>
        <v>34.49582202484121</v>
      </c>
      <c r="N1010" s="23"/>
      <c r="X1010" s="100">
        <v>200</v>
      </c>
      <c r="Y1010" s="100">
        <v>40</v>
      </c>
      <c r="Z1010" s="106">
        <f t="shared" si="137"/>
        <v>34.49582202484121</v>
      </c>
    </row>
    <row r="1011" spans="2:26">
      <c r="B1011" s="52">
        <v>41681</v>
      </c>
      <c r="C1011" s="53">
        <v>0.70833333333575865</v>
      </c>
      <c r="D1011" s="97">
        <f t="shared" si="134"/>
        <v>41681.708333333336</v>
      </c>
      <c r="E1011" s="29">
        <v>44.975000000000001</v>
      </c>
      <c r="F1011" s="26">
        <f t="shared" si="138"/>
        <v>85.902249999999995</v>
      </c>
      <c r="G1011" s="29">
        <v>81.2</v>
      </c>
      <c r="H1011" s="26">
        <f t="shared" si="139"/>
        <v>155.09200000000001</v>
      </c>
      <c r="I1011" s="29">
        <v>36.225000000000001</v>
      </c>
      <c r="J1011" s="26">
        <f t="shared" si="140"/>
        <v>69.189750000000004</v>
      </c>
      <c r="K1011" s="18">
        <f t="shared" si="135"/>
        <v>2</v>
      </c>
      <c r="L1011" s="106">
        <f t="shared" si="133"/>
        <v>34.693927975158793</v>
      </c>
      <c r="M1011" s="106">
        <f t="shared" si="136"/>
        <v>34.49582202484121</v>
      </c>
      <c r="N1011" s="23"/>
      <c r="X1011" s="100">
        <v>200</v>
      </c>
      <c r="Y1011" s="100">
        <v>40</v>
      </c>
      <c r="Z1011" s="106">
        <f t="shared" si="137"/>
        <v>34.49582202484121</v>
      </c>
    </row>
    <row r="1012" spans="2:26">
      <c r="B1012" s="52">
        <v>41681</v>
      </c>
      <c r="C1012" s="53">
        <v>0.75</v>
      </c>
      <c r="D1012" s="97">
        <f t="shared" si="134"/>
        <v>41681.75</v>
      </c>
      <c r="E1012" s="29">
        <v>24.377500000000001</v>
      </c>
      <c r="F1012" s="26">
        <f t="shared" si="138"/>
        <v>46.561025000000001</v>
      </c>
      <c r="G1012" s="29">
        <v>47.284999999999997</v>
      </c>
      <c r="H1012" s="26">
        <f t="shared" si="139"/>
        <v>90.31434999999999</v>
      </c>
      <c r="I1012" s="29">
        <v>22.907499999999999</v>
      </c>
      <c r="J1012" s="26">
        <f t="shared" si="140"/>
        <v>43.753324999999997</v>
      </c>
      <c r="K1012" s="18">
        <f t="shared" si="135"/>
        <v>2</v>
      </c>
      <c r="L1012" s="106">
        <f t="shared" si="133"/>
        <v>9.2575029751587863</v>
      </c>
      <c r="M1012" s="106">
        <f t="shared" si="136"/>
        <v>34.49582202484121</v>
      </c>
      <c r="N1012" s="23"/>
      <c r="X1012" s="100">
        <v>200</v>
      </c>
      <c r="Y1012" s="100">
        <v>40</v>
      </c>
      <c r="Z1012" s="106">
        <f t="shared" si="137"/>
        <v>34.49582202484121</v>
      </c>
    </row>
    <row r="1013" spans="2:26">
      <c r="B1013" s="52">
        <v>41681</v>
      </c>
      <c r="C1013" s="53">
        <v>0.79166666666424135</v>
      </c>
      <c r="D1013" s="97">
        <f t="shared" si="134"/>
        <v>41681.791666666664</v>
      </c>
      <c r="E1013" s="29">
        <v>15.055</v>
      </c>
      <c r="F1013" s="26">
        <f t="shared" si="138"/>
        <v>28.755049999999997</v>
      </c>
      <c r="G1013" s="29">
        <v>32.884999999999998</v>
      </c>
      <c r="H1013" s="26">
        <f t="shared" si="139"/>
        <v>62.810349999999993</v>
      </c>
      <c r="I1013" s="29">
        <v>17.835000000000001</v>
      </c>
      <c r="J1013" s="26">
        <f t="shared" si="140"/>
        <v>34.06485</v>
      </c>
      <c r="K1013" s="18">
        <f t="shared" si="135"/>
        <v>2</v>
      </c>
      <c r="L1013" s="106">
        <f t="shared" si="133"/>
        <v>-0.43097202484121055</v>
      </c>
      <c r="M1013" s="106">
        <f t="shared" si="136"/>
        <v>34.49582202484121</v>
      </c>
      <c r="N1013" s="23"/>
      <c r="X1013" s="100">
        <v>200</v>
      </c>
      <c r="Y1013" s="100">
        <v>40</v>
      </c>
      <c r="Z1013" s="106">
        <f t="shared" si="137"/>
        <v>34.49582202484121</v>
      </c>
    </row>
    <row r="1014" spans="2:26">
      <c r="B1014" s="52">
        <v>41681</v>
      </c>
      <c r="C1014" s="53">
        <v>0.83333333333575865</v>
      </c>
      <c r="D1014" s="97">
        <f t="shared" si="134"/>
        <v>41681.833333333336</v>
      </c>
      <c r="E1014" s="29">
        <v>14.074999999999999</v>
      </c>
      <c r="F1014" s="26">
        <f t="shared" si="138"/>
        <v>26.883249999999997</v>
      </c>
      <c r="G1014" s="29">
        <v>33.270000000000003</v>
      </c>
      <c r="H1014" s="26">
        <f t="shared" si="139"/>
        <v>63.545700000000004</v>
      </c>
      <c r="I1014" s="29">
        <v>19.195</v>
      </c>
      <c r="J1014" s="26">
        <f t="shared" si="140"/>
        <v>36.66245</v>
      </c>
      <c r="K1014" s="18">
        <f t="shared" si="135"/>
        <v>2</v>
      </c>
      <c r="L1014" s="106">
        <f t="shared" si="133"/>
        <v>2.1666279751587894</v>
      </c>
      <c r="M1014" s="106">
        <f t="shared" si="136"/>
        <v>34.49582202484121</v>
      </c>
      <c r="N1014" s="23"/>
      <c r="X1014" s="100">
        <v>200</v>
      </c>
      <c r="Y1014" s="100">
        <v>40</v>
      </c>
      <c r="Z1014" s="106">
        <f t="shared" si="137"/>
        <v>34.49582202484121</v>
      </c>
    </row>
    <row r="1015" spans="2:26">
      <c r="B1015" s="52">
        <v>41681</v>
      </c>
      <c r="C1015" s="53">
        <v>0.875</v>
      </c>
      <c r="D1015" s="97">
        <f t="shared" si="134"/>
        <v>41681.875</v>
      </c>
      <c r="E1015" s="29">
        <v>13.0825</v>
      </c>
      <c r="F1015" s="26">
        <f t="shared" si="138"/>
        <v>24.987575</v>
      </c>
      <c r="G1015" s="29">
        <v>27.64</v>
      </c>
      <c r="H1015" s="26">
        <f t="shared" si="139"/>
        <v>52.792400000000001</v>
      </c>
      <c r="I1015" s="29">
        <v>14.555</v>
      </c>
      <c r="J1015" s="26">
        <f t="shared" si="140"/>
        <v>27.800049999999999</v>
      </c>
      <c r="K1015" s="18">
        <f t="shared" si="135"/>
        <v>2</v>
      </c>
      <c r="L1015" s="106">
        <f t="shared" si="133"/>
        <v>-6.6957720248412116</v>
      </c>
      <c r="M1015" s="106">
        <f t="shared" si="136"/>
        <v>34.49582202484121</v>
      </c>
      <c r="N1015" s="23"/>
      <c r="X1015" s="100">
        <v>200</v>
      </c>
      <c r="Y1015" s="100">
        <v>40</v>
      </c>
      <c r="Z1015" s="106">
        <f t="shared" si="137"/>
        <v>34.49582202484121</v>
      </c>
    </row>
    <row r="1016" spans="2:26">
      <c r="B1016" s="52">
        <v>41681</v>
      </c>
      <c r="C1016" s="53">
        <v>0.91666666666424135</v>
      </c>
      <c r="D1016" s="97">
        <f t="shared" si="134"/>
        <v>41681.916666666664</v>
      </c>
      <c r="E1016" s="29">
        <v>9.57</v>
      </c>
      <c r="F1016" s="26">
        <f t="shared" si="138"/>
        <v>18.278700000000001</v>
      </c>
      <c r="G1016" s="29">
        <v>23.05</v>
      </c>
      <c r="H1016" s="26">
        <f t="shared" si="139"/>
        <v>44.025500000000001</v>
      </c>
      <c r="I1016" s="29">
        <v>13.48</v>
      </c>
      <c r="J1016" s="26">
        <f t="shared" si="140"/>
        <v>25.7468</v>
      </c>
      <c r="K1016" s="18">
        <f t="shared" si="135"/>
        <v>2</v>
      </c>
      <c r="L1016" s="106">
        <f t="shared" si="133"/>
        <v>-8.7490220248412101</v>
      </c>
      <c r="M1016" s="106">
        <f t="shared" si="136"/>
        <v>34.49582202484121</v>
      </c>
      <c r="N1016" s="23"/>
      <c r="X1016" s="100">
        <v>200</v>
      </c>
      <c r="Y1016" s="100">
        <v>40</v>
      </c>
      <c r="Z1016" s="106">
        <f t="shared" si="137"/>
        <v>34.49582202484121</v>
      </c>
    </row>
    <row r="1017" spans="2:26">
      <c r="B1017" s="52">
        <v>41681</v>
      </c>
      <c r="C1017" s="53">
        <v>0.95833333333575865</v>
      </c>
      <c r="D1017" s="97">
        <f t="shared" si="134"/>
        <v>41681.958333333336</v>
      </c>
      <c r="E1017" s="29">
        <v>6.3025000000000002</v>
      </c>
      <c r="F1017" s="26">
        <f t="shared" si="138"/>
        <v>12.037775</v>
      </c>
      <c r="G1017" s="29">
        <v>20.0425</v>
      </c>
      <c r="H1017" s="26">
        <f t="shared" si="139"/>
        <v>38.281174999999998</v>
      </c>
      <c r="I1017" s="29">
        <v>13.7425</v>
      </c>
      <c r="J1017" s="26">
        <f t="shared" si="140"/>
        <v>26.248175</v>
      </c>
      <c r="K1017" s="18">
        <f t="shared" si="135"/>
        <v>2</v>
      </c>
      <c r="L1017" s="106">
        <f t="shared" si="133"/>
        <v>-8.2476470248412106</v>
      </c>
      <c r="M1017" s="106">
        <f t="shared" si="136"/>
        <v>34.49582202484121</v>
      </c>
      <c r="N1017" s="23"/>
      <c r="X1017" s="100">
        <v>200</v>
      </c>
      <c r="Y1017" s="100">
        <v>40</v>
      </c>
      <c r="Z1017" s="106">
        <f t="shared" si="137"/>
        <v>34.49582202484121</v>
      </c>
    </row>
    <row r="1018" spans="2:26">
      <c r="B1018" s="52">
        <v>41682</v>
      </c>
      <c r="C1018" s="53">
        <v>0</v>
      </c>
      <c r="D1018" s="97">
        <f t="shared" si="134"/>
        <v>41682</v>
      </c>
      <c r="E1018" s="29">
        <v>5.3849999999999998</v>
      </c>
      <c r="F1018" s="26">
        <f t="shared" si="138"/>
        <v>10.285349999999999</v>
      </c>
      <c r="G1018" s="29">
        <v>13.1875</v>
      </c>
      <c r="H1018" s="26">
        <f t="shared" si="139"/>
        <v>25.188124999999999</v>
      </c>
      <c r="I1018" s="29">
        <v>7.8</v>
      </c>
      <c r="J1018" s="26">
        <f t="shared" si="140"/>
        <v>14.898</v>
      </c>
      <c r="K1018" s="18">
        <f t="shared" si="135"/>
        <v>3</v>
      </c>
      <c r="L1018" s="106">
        <f t="shared" si="133"/>
        <v>-19.597822024841211</v>
      </c>
      <c r="M1018" s="106">
        <f t="shared" si="136"/>
        <v>34.49582202484121</v>
      </c>
      <c r="N1018" s="23"/>
      <c r="X1018" s="100">
        <v>200</v>
      </c>
      <c r="Y1018" s="100">
        <v>40</v>
      </c>
      <c r="Z1018" s="106">
        <f t="shared" si="137"/>
        <v>34.49582202484121</v>
      </c>
    </row>
    <row r="1019" spans="2:26">
      <c r="B1019" s="52">
        <v>41682</v>
      </c>
      <c r="C1019" s="53">
        <v>4.1666666664241347E-2</v>
      </c>
      <c r="D1019" s="97">
        <f t="shared" si="134"/>
        <v>41682.041666666664</v>
      </c>
      <c r="E1019" s="29">
        <v>7.4275000000000002</v>
      </c>
      <c r="F1019" s="26">
        <f t="shared" si="138"/>
        <v>14.186525</v>
      </c>
      <c r="G1019" s="29">
        <v>13.0275</v>
      </c>
      <c r="H1019" s="26">
        <f t="shared" si="139"/>
        <v>24.882524999999998</v>
      </c>
      <c r="I1019" s="29">
        <v>5.6</v>
      </c>
      <c r="J1019" s="26">
        <f t="shared" si="140"/>
        <v>10.696</v>
      </c>
      <c r="K1019" s="18">
        <f t="shared" si="135"/>
        <v>3</v>
      </c>
      <c r="L1019" s="106">
        <f t="shared" si="133"/>
        <v>-23.799822024841212</v>
      </c>
      <c r="M1019" s="106">
        <f t="shared" si="136"/>
        <v>34.49582202484121</v>
      </c>
      <c r="N1019" s="23"/>
      <c r="X1019" s="100">
        <v>200</v>
      </c>
      <c r="Y1019" s="100">
        <v>40</v>
      </c>
      <c r="Z1019" s="106">
        <f t="shared" si="137"/>
        <v>34.49582202484121</v>
      </c>
    </row>
    <row r="1020" spans="2:26">
      <c r="B1020" s="52">
        <v>41682</v>
      </c>
      <c r="C1020" s="53">
        <v>8.3333333335758653E-2</v>
      </c>
      <c r="D1020" s="97">
        <f t="shared" si="134"/>
        <v>41682.083333333336</v>
      </c>
      <c r="E1020" s="29">
        <v>6.7024999999999997</v>
      </c>
      <c r="F1020" s="26">
        <f t="shared" si="138"/>
        <v>12.801774999999999</v>
      </c>
      <c r="G1020" s="29">
        <v>11.765000000000001</v>
      </c>
      <c r="H1020" s="26">
        <f t="shared" si="139"/>
        <v>22.471150000000002</v>
      </c>
      <c r="I1020" s="29">
        <v>5.0599999999999996</v>
      </c>
      <c r="J1020" s="26">
        <f t="shared" si="140"/>
        <v>9.6645999999999983</v>
      </c>
      <c r="K1020" s="18">
        <f t="shared" si="135"/>
        <v>3</v>
      </c>
      <c r="L1020" s="106">
        <f t="shared" si="133"/>
        <v>-24.83122202484121</v>
      </c>
      <c r="M1020" s="106">
        <f t="shared" si="136"/>
        <v>34.49582202484121</v>
      </c>
      <c r="N1020" s="23"/>
      <c r="X1020" s="100">
        <v>200</v>
      </c>
      <c r="Y1020" s="100">
        <v>40</v>
      </c>
      <c r="Z1020" s="106">
        <f t="shared" si="137"/>
        <v>34.49582202484121</v>
      </c>
    </row>
    <row r="1021" spans="2:26">
      <c r="B1021" s="52">
        <v>41682</v>
      </c>
      <c r="C1021" s="53">
        <v>0.125</v>
      </c>
      <c r="D1021" s="97">
        <f t="shared" si="134"/>
        <v>41682.125</v>
      </c>
      <c r="E1021" s="29">
        <v>5.5125000000000002</v>
      </c>
      <c r="F1021" s="26">
        <f t="shared" si="138"/>
        <v>10.528874999999999</v>
      </c>
      <c r="G1021" s="29">
        <v>9.7650000000000006</v>
      </c>
      <c r="H1021" s="26">
        <f t="shared" si="139"/>
        <v>18.651150000000001</v>
      </c>
      <c r="I1021" s="29">
        <v>4.2525000000000004</v>
      </c>
      <c r="J1021" s="26">
        <f t="shared" si="140"/>
        <v>8.1222750000000001</v>
      </c>
      <c r="K1021" s="18">
        <f t="shared" si="135"/>
        <v>3</v>
      </c>
      <c r="L1021" s="106">
        <f t="shared" si="133"/>
        <v>-26.373547024841208</v>
      </c>
      <c r="M1021" s="106">
        <f t="shared" si="136"/>
        <v>34.49582202484121</v>
      </c>
      <c r="N1021" s="23"/>
      <c r="X1021" s="100">
        <v>200</v>
      </c>
      <c r="Y1021" s="100">
        <v>40</v>
      </c>
      <c r="Z1021" s="106">
        <f t="shared" si="137"/>
        <v>34.49582202484121</v>
      </c>
    </row>
    <row r="1022" spans="2:26">
      <c r="B1022" s="52">
        <v>41682</v>
      </c>
      <c r="C1022" s="53">
        <v>0.16666666666424135</v>
      </c>
      <c r="D1022" s="97">
        <f t="shared" si="134"/>
        <v>41682.166666666664</v>
      </c>
      <c r="E1022" s="29">
        <v>7.7949999999999999</v>
      </c>
      <c r="F1022" s="26">
        <f t="shared" si="138"/>
        <v>14.888449999999999</v>
      </c>
      <c r="G1022" s="29">
        <v>15.34</v>
      </c>
      <c r="H1022" s="26">
        <f t="shared" si="139"/>
        <v>29.299399999999999</v>
      </c>
      <c r="I1022" s="29">
        <v>7.5425000000000004</v>
      </c>
      <c r="J1022" s="26">
        <f t="shared" si="140"/>
        <v>14.406175000000001</v>
      </c>
      <c r="K1022" s="18">
        <f t="shared" si="135"/>
        <v>3</v>
      </c>
      <c r="L1022" s="106">
        <f t="shared" si="133"/>
        <v>-20.089647024841209</v>
      </c>
      <c r="M1022" s="106">
        <f t="shared" si="136"/>
        <v>34.49582202484121</v>
      </c>
      <c r="N1022" s="23"/>
      <c r="X1022" s="100">
        <v>200</v>
      </c>
      <c r="Y1022" s="100">
        <v>40</v>
      </c>
      <c r="Z1022" s="106">
        <f t="shared" si="137"/>
        <v>34.49582202484121</v>
      </c>
    </row>
    <row r="1023" spans="2:26">
      <c r="B1023" s="52">
        <v>41682</v>
      </c>
      <c r="C1023" s="53">
        <v>0.20833333333575865</v>
      </c>
      <c r="D1023" s="97">
        <f t="shared" si="134"/>
        <v>41682.208333333336</v>
      </c>
      <c r="E1023" s="29">
        <v>12.602499999999999</v>
      </c>
      <c r="F1023" s="26">
        <f t="shared" si="138"/>
        <v>24.070774999999998</v>
      </c>
      <c r="G1023" s="29">
        <v>24.504999999999999</v>
      </c>
      <c r="H1023" s="26">
        <f t="shared" si="139"/>
        <v>46.804549999999999</v>
      </c>
      <c r="I1023" s="29">
        <v>11.904999999999999</v>
      </c>
      <c r="J1023" s="26">
        <f t="shared" si="140"/>
        <v>22.738549999999996</v>
      </c>
      <c r="K1023" s="18">
        <f t="shared" si="135"/>
        <v>3</v>
      </c>
      <c r="L1023" s="106">
        <f t="shared" si="133"/>
        <v>-11.757272024841214</v>
      </c>
      <c r="M1023" s="106">
        <f t="shared" si="136"/>
        <v>34.49582202484121</v>
      </c>
      <c r="N1023" s="23"/>
      <c r="X1023" s="100">
        <v>200</v>
      </c>
      <c r="Y1023" s="100">
        <v>40</v>
      </c>
      <c r="Z1023" s="106">
        <f t="shared" si="137"/>
        <v>34.49582202484121</v>
      </c>
    </row>
    <row r="1024" spans="2:26">
      <c r="B1024" s="52">
        <v>41682</v>
      </c>
      <c r="C1024" s="53">
        <v>0.25</v>
      </c>
      <c r="D1024" s="97">
        <f t="shared" si="134"/>
        <v>41682.25</v>
      </c>
      <c r="E1024" s="29">
        <v>12.077500000000001</v>
      </c>
      <c r="F1024" s="26">
        <f t="shared" si="138"/>
        <v>23.068024999999999</v>
      </c>
      <c r="G1024" s="29">
        <v>23.147500000000001</v>
      </c>
      <c r="H1024" s="26">
        <f t="shared" si="139"/>
        <v>44.211725000000001</v>
      </c>
      <c r="I1024" s="29">
        <v>11.065</v>
      </c>
      <c r="J1024" s="26">
        <f t="shared" si="140"/>
        <v>21.134149999999998</v>
      </c>
      <c r="K1024" s="18">
        <f t="shared" si="135"/>
        <v>3</v>
      </c>
      <c r="L1024" s="106">
        <f t="shared" si="133"/>
        <v>-13.361672024841212</v>
      </c>
      <c r="M1024" s="106">
        <f t="shared" si="136"/>
        <v>34.49582202484121</v>
      </c>
      <c r="N1024" s="23"/>
      <c r="X1024" s="100">
        <v>200</v>
      </c>
      <c r="Y1024" s="100">
        <v>40</v>
      </c>
      <c r="Z1024" s="106">
        <f t="shared" si="137"/>
        <v>34.49582202484121</v>
      </c>
    </row>
    <row r="1025" spans="2:26">
      <c r="B1025" s="52">
        <v>41682</v>
      </c>
      <c r="C1025" s="53">
        <v>0.29166666666424135</v>
      </c>
      <c r="D1025" s="97">
        <f t="shared" si="134"/>
        <v>41682.291666666664</v>
      </c>
      <c r="E1025" s="29">
        <v>20.337499999999999</v>
      </c>
      <c r="F1025" s="26">
        <f t="shared" si="138"/>
        <v>38.844624999999994</v>
      </c>
      <c r="G1025" s="29">
        <v>39.057499999999997</v>
      </c>
      <c r="H1025" s="26">
        <f t="shared" si="139"/>
        <v>74.599824999999996</v>
      </c>
      <c r="I1025" s="29">
        <v>18.7225</v>
      </c>
      <c r="J1025" s="26">
        <f t="shared" si="140"/>
        <v>35.759974999999997</v>
      </c>
      <c r="K1025" s="18">
        <f t="shared" si="135"/>
        <v>3</v>
      </c>
      <c r="L1025" s="106">
        <f t="shared" si="133"/>
        <v>1.2641529751587868</v>
      </c>
      <c r="M1025" s="106">
        <f t="shared" si="136"/>
        <v>34.49582202484121</v>
      </c>
      <c r="N1025" s="23"/>
      <c r="X1025" s="100">
        <v>200</v>
      </c>
      <c r="Y1025" s="100">
        <v>40</v>
      </c>
      <c r="Z1025" s="106">
        <f t="shared" si="137"/>
        <v>34.49582202484121</v>
      </c>
    </row>
    <row r="1026" spans="2:26">
      <c r="B1026" s="52">
        <v>41682</v>
      </c>
      <c r="C1026" s="53">
        <v>0.33333333333575865</v>
      </c>
      <c r="D1026" s="97">
        <f t="shared" si="134"/>
        <v>41682.333333333336</v>
      </c>
      <c r="E1026" s="29">
        <v>29.3125</v>
      </c>
      <c r="F1026" s="26">
        <f t="shared" si="138"/>
        <v>55.986874999999998</v>
      </c>
      <c r="G1026" s="29">
        <v>53.715000000000003</v>
      </c>
      <c r="H1026" s="26">
        <f t="shared" si="139"/>
        <v>102.59565000000001</v>
      </c>
      <c r="I1026" s="29">
        <v>24.4025</v>
      </c>
      <c r="J1026" s="26">
        <f t="shared" si="140"/>
        <v>46.608774999999994</v>
      </c>
      <c r="K1026" s="18">
        <f t="shared" si="135"/>
        <v>3</v>
      </c>
      <c r="L1026" s="106">
        <f t="shared" si="133"/>
        <v>12.112952975158784</v>
      </c>
      <c r="M1026" s="106">
        <f t="shared" si="136"/>
        <v>34.49582202484121</v>
      </c>
      <c r="N1026" s="23"/>
      <c r="X1026" s="100">
        <v>200</v>
      </c>
      <c r="Y1026" s="100">
        <v>40</v>
      </c>
      <c r="Z1026" s="106">
        <f t="shared" si="137"/>
        <v>34.49582202484121</v>
      </c>
    </row>
    <row r="1027" spans="2:26">
      <c r="B1027" s="52">
        <v>41682</v>
      </c>
      <c r="C1027" s="53">
        <v>0.375</v>
      </c>
      <c r="D1027" s="97">
        <f t="shared" si="134"/>
        <v>41682.375</v>
      </c>
      <c r="E1027" s="29">
        <v>21.42</v>
      </c>
      <c r="F1027" s="26">
        <f t="shared" si="138"/>
        <v>40.912199999999999</v>
      </c>
      <c r="G1027" s="29">
        <v>41.365000000000002</v>
      </c>
      <c r="H1027" s="26">
        <f t="shared" si="139"/>
        <v>79.007149999999996</v>
      </c>
      <c r="I1027" s="29">
        <v>19.942499999999999</v>
      </c>
      <c r="J1027" s="26">
        <f t="shared" si="140"/>
        <v>38.090174999999995</v>
      </c>
      <c r="K1027" s="18">
        <f t="shared" si="135"/>
        <v>3</v>
      </c>
      <c r="L1027" s="106">
        <f t="shared" si="133"/>
        <v>3.5943529751587846</v>
      </c>
      <c r="M1027" s="106">
        <f t="shared" si="136"/>
        <v>34.49582202484121</v>
      </c>
      <c r="N1027" s="23"/>
      <c r="X1027" s="100">
        <v>200</v>
      </c>
      <c r="Y1027" s="100">
        <v>40</v>
      </c>
      <c r="Z1027" s="106">
        <f t="shared" si="137"/>
        <v>34.49582202484121</v>
      </c>
    </row>
    <row r="1028" spans="2:26">
      <c r="B1028" s="52">
        <v>41682</v>
      </c>
      <c r="C1028" s="53">
        <v>0.41666666666424135</v>
      </c>
      <c r="D1028" s="97">
        <f t="shared" si="134"/>
        <v>41682.416666666664</v>
      </c>
      <c r="E1028" s="29">
        <v>17.434999999999999</v>
      </c>
      <c r="F1028" s="26">
        <f t="shared" si="138"/>
        <v>33.300849999999997</v>
      </c>
      <c r="G1028" s="29">
        <v>35.847499999999997</v>
      </c>
      <c r="H1028" s="26">
        <f t="shared" si="139"/>
        <v>68.468724999999992</v>
      </c>
      <c r="I1028" s="29">
        <v>18.414999999999999</v>
      </c>
      <c r="J1028" s="26">
        <f t="shared" si="140"/>
        <v>35.172649999999997</v>
      </c>
      <c r="K1028" s="18">
        <f t="shared" si="135"/>
        <v>3</v>
      </c>
      <c r="L1028" s="106">
        <f t="shared" si="133"/>
        <v>0.6768279751587869</v>
      </c>
      <c r="M1028" s="106">
        <f t="shared" si="136"/>
        <v>34.49582202484121</v>
      </c>
      <c r="N1028" s="23"/>
      <c r="X1028" s="100">
        <v>200</v>
      </c>
      <c r="Y1028" s="100">
        <v>40</v>
      </c>
      <c r="Z1028" s="106">
        <f t="shared" si="137"/>
        <v>34.49582202484121</v>
      </c>
    </row>
    <row r="1029" spans="2:26">
      <c r="B1029" s="52">
        <v>41682</v>
      </c>
      <c r="C1029" s="53">
        <v>0.45833333333575865</v>
      </c>
      <c r="D1029" s="97">
        <f t="shared" si="134"/>
        <v>41682.458333333336</v>
      </c>
      <c r="E1029" s="29">
        <v>12.9625</v>
      </c>
      <c r="F1029" s="26">
        <f t="shared" si="138"/>
        <v>24.758375000000001</v>
      </c>
      <c r="G1029" s="29">
        <v>23.184999999999999</v>
      </c>
      <c r="H1029" s="26">
        <f t="shared" si="139"/>
        <v>44.283349999999999</v>
      </c>
      <c r="I1029" s="29">
        <v>10.2225</v>
      </c>
      <c r="J1029" s="26">
        <f t="shared" si="140"/>
        <v>19.524974999999998</v>
      </c>
      <c r="K1029" s="18">
        <f t="shared" si="135"/>
        <v>3</v>
      </c>
      <c r="L1029" s="106">
        <f t="shared" si="133"/>
        <v>-14.970847024841213</v>
      </c>
      <c r="M1029" s="106">
        <f t="shared" si="136"/>
        <v>34.49582202484121</v>
      </c>
      <c r="N1029" s="23"/>
      <c r="X1029" s="100">
        <v>200</v>
      </c>
      <c r="Y1029" s="100">
        <v>40</v>
      </c>
      <c r="Z1029" s="106">
        <f t="shared" si="137"/>
        <v>34.49582202484121</v>
      </c>
    </row>
    <row r="1030" spans="2:26">
      <c r="B1030" s="52">
        <v>41682</v>
      </c>
      <c r="C1030" s="53">
        <v>0.5</v>
      </c>
      <c r="D1030" s="97">
        <f t="shared" si="134"/>
        <v>41682.5</v>
      </c>
      <c r="E1030" s="29">
        <v>8.2100000000000009</v>
      </c>
      <c r="F1030" s="26">
        <f t="shared" si="138"/>
        <v>15.681100000000001</v>
      </c>
      <c r="G1030" s="29">
        <v>15.51</v>
      </c>
      <c r="H1030" s="26">
        <f t="shared" si="139"/>
        <v>29.624099999999999</v>
      </c>
      <c r="I1030" s="29">
        <v>7.2975000000000003</v>
      </c>
      <c r="J1030" s="26">
        <f t="shared" si="140"/>
        <v>13.938224999999999</v>
      </c>
      <c r="K1030" s="18">
        <f t="shared" si="135"/>
        <v>3</v>
      </c>
      <c r="L1030" s="106">
        <f t="shared" si="133"/>
        <v>-20.557597024841211</v>
      </c>
      <c r="M1030" s="106">
        <f t="shared" si="136"/>
        <v>34.49582202484121</v>
      </c>
      <c r="N1030" s="23"/>
      <c r="X1030" s="100">
        <v>200</v>
      </c>
      <c r="Y1030" s="100">
        <v>40</v>
      </c>
      <c r="Z1030" s="106">
        <f t="shared" si="137"/>
        <v>34.49582202484121</v>
      </c>
    </row>
    <row r="1031" spans="2:26">
      <c r="B1031" s="52">
        <v>41682</v>
      </c>
      <c r="C1031" s="53">
        <v>0.54166666666424135</v>
      </c>
      <c r="D1031" s="97">
        <f t="shared" si="134"/>
        <v>41682.541666666664</v>
      </c>
      <c r="E1031" s="29">
        <v>9.1300000000000008</v>
      </c>
      <c r="F1031" s="26">
        <f t="shared" si="138"/>
        <v>17.438300000000002</v>
      </c>
      <c r="G1031" s="29">
        <v>16.982500000000002</v>
      </c>
      <c r="H1031" s="26">
        <f t="shared" si="139"/>
        <v>32.436575000000005</v>
      </c>
      <c r="I1031" s="29">
        <v>7.85</v>
      </c>
      <c r="J1031" s="26">
        <f t="shared" si="140"/>
        <v>14.993499999999999</v>
      </c>
      <c r="K1031" s="18">
        <f t="shared" si="135"/>
        <v>3</v>
      </c>
      <c r="L1031" s="106">
        <f t="shared" si="133"/>
        <v>-19.502322024841213</v>
      </c>
      <c r="M1031" s="106">
        <f t="shared" si="136"/>
        <v>34.49582202484121</v>
      </c>
      <c r="N1031" s="23"/>
      <c r="X1031" s="100">
        <v>200</v>
      </c>
      <c r="Y1031" s="100">
        <v>40</v>
      </c>
      <c r="Z1031" s="106">
        <f t="shared" si="137"/>
        <v>34.49582202484121</v>
      </c>
    </row>
    <row r="1032" spans="2:26">
      <c r="B1032" s="52">
        <v>41682</v>
      </c>
      <c r="C1032" s="53">
        <v>0.58333333333575865</v>
      </c>
      <c r="D1032" s="97">
        <f t="shared" si="134"/>
        <v>41682.583333333336</v>
      </c>
      <c r="E1032" s="29">
        <v>10.3325</v>
      </c>
      <c r="F1032" s="26">
        <f t="shared" si="138"/>
        <v>19.735074999999998</v>
      </c>
      <c r="G1032" s="29">
        <v>19.285</v>
      </c>
      <c r="H1032" s="26">
        <f t="shared" si="139"/>
        <v>36.834350000000001</v>
      </c>
      <c r="I1032" s="29">
        <v>8.9550000000000001</v>
      </c>
      <c r="J1032" s="26">
        <f t="shared" si="140"/>
        <v>17.104050000000001</v>
      </c>
      <c r="K1032" s="18">
        <f t="shared" si="135"/>
        <v>3</v>
      </c>
      <c r="L1032" s="106">
        <f t="shared" si="133"/>
        <v>-17.39177202484121</v>
      </c>
      <c r="M1032" s="106">
        <f t="shared" si="136"/>
        <v>34.49582202484121</v>
      </c>
      <c r="N1032" s="23"/>
      <c r="X1032" s="100">
        <v>200</v>
      </c>
      <c r="Y1032" s="100">
        <v>40</v>
      </c>
      <c r="Z1032" s="106">
        <f t="shared" si="137"/>
        <v>34.49582202484121</v>
      </c>
    </row>
    <row r="1033" spans="2:26">
      <c r="B1033" s="52">
        <v>41682</v>
      </c>
      <c r="C1033" s="53">
        <v>0.625</v>
      </c>
      <c r="D1033" s="97">
        <f t="shared" si="134"/>
        <v>41682.625</v>
      </c>
      <c r="E1033" s="29">
        <v>11.734999999999999</v>
      </c>
      <c r="F1033" s="26">
        <f t="shared" si="138"/>
        <v>22.413849999999996</v>
      </c>
      <c r="G1033" s="29">
        <v>23.392499999999998</v>
      </c>
      <c r="H1033" s="26">
        <f t="shared" si="139"/>
        <v>44.679674999999996</v>
      </c>
      <c r="I1033" s="29">
        <v>11.657500000000001</v>
      </c>
      <c r="J1033" s="26">
        <f t="shared" si="140"/>
        <v>22.265825</v>
      </c>
      <c r="K1033" s="18">
        <f t="shared" si="135"/>
        <v>3</v>
      </c>
      <c r="L1033" s="106">
        <f t="shared" si="133"/>
        <v>-12.229997024841211</v>
      </c>
      <c r="M1033" s="106">
        <f t="shared" si="136"/>
        <v>34.49582202484121</v>
      </c>
      <c r="N1033" s="23"/>
      <c r="X1033" s="100">
        <v>200</v>
      </c>
      <c r="Y1033" s="100">
        <v>40</v>
      </c>
      <c r="Z1033" s="106">
        <f t="shared" si="137"/>
        <v>34.49582202484121</v>
      </c>
    </row>
    <row r="1034" spans="2:26">
      <c r="B1034" s="52">
        <v>41682</v>
      </c>
      <c r="C1034" s="53">
        <v>0.66666666666424135</v>
      </c>
      <c r="D1034" s="97">
        <f t="shared" si="134"/>
        <v>41682.666666666664</v>
      </c>
      <c r="E1034" s="29">
        <v>14.1975</v>
      </c>
      <c r="F1034" s="26">
        <f t="shared" si="138"/>
        <v>27.117224999999998</v>
      </c>
      <c r="G1034" s="29">
        <v>26.412500000000001</v>
      </c>
      <c r="H1034" s="26">
        <f t="shared" si="139"/>
        <v>50.447875000000003</v>
      </c>
      <c r="I1034" s="29">
        <v>12.215</v>
      </c>
      <c r="J1034" s="26">
        <f t="shared" si="140"/>
        <v>23.330649999999999</v>
      </c>
      <c r="K1034" s="18">
        <f t="shared" si="135"/>
        <v>3</v>
      </c>
      <c r="L1034" s="106">
        <f t="shared" ref="L1034:L1097" si="141">IF(J1034="",NA(),J1034-(AVERAGE($J$10:$J$8769)))</f>
        <v>-11.165172024841212</v>
      </c>
      <c r="M1034" s="106">
        <f t="shared" si="136"/>
        <v>34.49582202484121</v>
      </c>
      <c r="N1034" s="23"/>
      <c r="X1034" s="100">
        <v>200</v>
      </c>
      <c r="Y1034" s="100">
        <v>40</v>
      </c>
      <c r="Z1034" s="106">
        <f t="shared" si="137"/>
        <v>34.49582202484121</v>
      </c>
    </row>
    <row r="1035" spans="2:26">
      <c r="B1035" s="52">
        <v>41682</v>
      </c>
      <c r="C1035" s="53">
        <v>0.70833333333575865</v>
      </c>
      <c r="D1035" s="97">
        <f t="shared" ref="D1035:D1098" si="142">B1035+C1035</f>
        <v>41682.708333333336</v>
      </c>
      <c r="E1035" s="29">
        <v>16.545000000000002</v>
      </c>
      <c r="F1035" s="26">
        <f t="shared" si="138"/>
        <v>31.600950000000001</v>
      </c>
      <c r="G1035" s="29">
        <v>30.84</v>
      </c>
      <c r="H1035" s="26">
        <f t="shared" si="139"/>
        <v>58.904399999999995</v>
      </c>
      <c r="I1035" s="29">
        <v>14.297499999999999</v>
      </c>
      <c r="J1035" s="26">
        <f t="shared" si="140"/>
        <v>27.308224999999997</v>
      </c>
      <c r="K1035" s="18">
        <f t="shared" ref="K1035:K1098" si="143">WEEKDAY(D1035,2)</f>
        <v>3</v>
      </c>
      <c r="L1035" s="106">
        <f t="shared" si="141"/>
        <v>-7.1875970248412138</v>
      </c>
      <c r="M1035" s="106">
        <f t="shared" ref="M1035:M1098" si="144">$U$11</f>
        <v>34.49582202484121</v>
      </c>
      <c r="N1035" s="23"/>
      <c r="X1035" s="100">
        <v>200</v>
      </c>
      <c r="Y1035" s="100">
        <v>40</v>
      </c>
      <c r="Z1035" s="106">
        <f t="shared" ref="Z1035:Z1098" si="145">$U$11</f>
        <v>34.49582202484121</v>
      </c>
    </row>
    <row r="1036" spans="2:26">
      <c r="B1036" s="52">
        <v>41682</v>
      </c>
      <c r="C1036" s="53">
        <v>0.75</v>
      </c>
      <c r="D1036" s="97">
        <f t="shared" si="142"/>
        <v>41682.75</v>
      </c>
      <c r="E1036" s="29">
        <v>13.3925</v>
      </c>
      <c r="F1036" s="26">
        <f t="shared" si="138"/>
        <v>25.579674999999998</v>
      </c>
      <c r="G1036" s="29">
        <v>25.217500000000001</v>
      </c>
      <c r="H1036" s="26">
        <f t="shared" si="139"/>
        <v>48.165424999999999</v>
      </c>
      <c r="I1036" s="29">
        <v>11.8225</v>
      </c>
      <c r="J1036" s="26">
        <f t="shared" si="140"/>
        <v>22.580974999999999</v>
      </c>
      <c r="K1036" s="18">
        <f t="shared" si="143"/>
        <v>3</v>
      </c>
      <c r="L1036" s="106">
        <f t="shared" si="141"/>
        <v>-11.914847024841212</v>
      </c>
      <c r="M1036" s="106">
        <f t="shared" si="144"/>
        <v>34.49582202484121</v>
      </c>
      <c r="N1036" s="23"/>
      <c r="X1036" s="100">
        <v>200</v>
      </c>
      <c r="Y1036" s="100">
        <v>40</v>
      </c>
      <c r="Z1036" s="106">
        <f t="shared" si="145"/>
        <v>34.49582202484121</v>
      </c>
    </row>
    <row r="1037" spans="2:26">
      <c r="B1037" s="52">
        <v>41682</v>
      </c>
      <c r="C1037" s="53">
        <v>0.79166666666424135</v>
      </c>
      <c r="D1037" s="97">
        <f t="shared" si="142"/>
        <v>41682.791666666664</v>
      </c>
      <c r="E1037" s="29">
        <v>11.6325</v>
      </c>
      <c r="F1037" s="26">
        <f t="shared" si="138"/>
        <v>22.218074999999999</v>
      </c>
      <c r="G1037" s="29">
        <v>19.427499999999998</v>
      </c>
      <c r="H1037" s="26">
        <f t="shared" si="139"/>
        <v>37.106524999999998</v>
      </c>
      <c r="I1037" s="29">
        <v>7.79</v>
      </c>
      <c r="J1037" s="26">
        <f t="shared" si="140"/>
        <v>14.8789</v>
      </c>
      <c r="K1037" s="18">
        <f t="shared" si="143"/>
        <v>3</v>
      </c>
      <c r="L1037" s="106">
        <f t="shared" si="141"/>
        <v>-19.616922024841209</v>
      </c>
      <c r="M1037" s="106">
        <f t="shared" si="144"/>
        <v>34.49582202484121</v>
      </c>
      <c r="N1037" s="23"/>
      <c r="X1037" s="100">
        <v>200</v>
      </c>
      <c r="Y1037" s="100">
        <v>40</v>
      </c>
      <c r="Z1037" s="106">
        <f t="shared" si="145"/>
        <v>34.49582202484121</v>
      </c>
    </row>
    <row r="1038" spans="2:26">
      <c r="B1038" s="52">
        <v>41682</v>
      </c>
      <c r="C1038" s="53">
        <v>0.83333333333575865</v>
      </c>
      <c r="D1038" s="97">
        <f t="shared" si="142"/>
        <v>41682.833333333336</v>
      </c>
      <c r="E1038" s="29">
        <v>7.3525</v>
      </c>
      <c r="F1038" s="26">
        <f t="shared" si="138"/>
        <v>14.043275</v>
      </c>
      <c r="G1038" s="29">
        <v>13.065</v>
      </c>
      <c r="H1038" s="26">
        <f t="shared" si="139"/>
        <v>24.954149999999998</v>
      </c>
      <c r="I1038" s="29">
        <v>5.7149999999999999</v>
      </c>
      <c r="J1038" s="26">
        <f t="shared" si="140"/>
        <v>10.915649999999999</v>
      </c>
      <c r="K1038" s="18">
        <f t="shared" si="143"/>
        <v>3</v>
      </c>
      <c r="L1038" s="106">
        <f t="shared" si="141"/>
        <v>-23.580172024841211</v>
      </c>
      <c r="M1038" s="106">
        <f t="shared" si="144"/>
        <v>34.49582202484121</v>
      </c>
      <c r="N1038" s="23"/>
      <c r="X1038" s="100">
        <v>200</v>
      </c>
      <c r="Y1038" s="100">
        <v>40</v>
      </c>
      <c r="Z1038" s="106">
        <f t="shared" si="145"/>
        <v>34.49582202484121</v>
      </c>
    </row>
    <row r="1039" spans="2:26">
      <c r="B1039" s="52">
        <v>41682</v>
      </c>
      <c r="C1039" s="53">
        <v>0.875</v>
      </c>
      <c r="D1039" s="97">
        <f t="shared" si="142"/>
        <v>41682.875</v>
      </c>
      <c r="E1039" s="29">
        <v>7.4375</v>
      </c>
      <c r="F1039" s="26">
        <f t="shared" si="138"/>
        <v>14.205625</v>
      </c>
      <c r="G1039" s="29">
        <v>12.6</v>
      </c>
      <c r="H1039" s="26">
        <f t="shared" si="139"/>
        <v>24.065999999999999</v>
      </c>
      <c r="I1039" s="29">
        <v>5.1624999999999996</v>
      </c>
      <c r="J1039" s="26">
        <f t="shared" si="140"/>
        <v>9.8603749999999994</v>
      </c>
      <c r="K1039" s="18">
        <f t="shared" si="143"/>
        <v>3</v>
      </c>
      <c r="L1039" s="106">
        <f t="shared" si="141"/>
        <v>-24.635447024841213</v>
      </c>
      <c r="M1039" s="106">
        <f t="shared" si="144"/>
        <v>34.49582202484121</v>
      </c>
      <c r="N1039" s="23"/>
      <c r="X1039" s="100">
        <v>200</v>
      </c>
      <c r="Y1039" s="100">
        <v>40</v>
      </c>
      <c r="Z1039" s="106">
        <f t="shared" si="145"/>
        <v>34.49582202484121</v>
      </c>
    </row>
    <row r="1040" spans="2:26">
      <c r="B1040" s="52">
        <v>41682</v>
      </c>
      <c r="C1040" s="53">
        <v>0.91666666666424135</v>
      </c>
      <c r="D1040" s="97">
        <f t="shared" si="142"/>
        <v>41682.916666666664</v>
      </c>
      <c r="E1040" s="29">
        <v>6.5750000000000002</v>
      </c>
      <c r="F1040" s="26">
        <f t="shared" si="138"/>
        <v>12.558249999999999</v>
      </c>
      <c r="G1040" s="29">
        <v>10.2875</v>
      </c>
      <c r="H1040" s="26">
        <f t="shared" si="139"/>
        <v>19.649124999999998</v>
      </c>
      <c r="I1040" s="29">
        <v>3.7149999999999999</v>
      </c>
      <c r="J1040" s="26">
        <f t="shared" si="140"/>
        <v>7.0956499999999991</v>
      </c>
      <c r="K1040" s="18">
        <f t="shared" si="143"/>
        <v>3</v>
      </c>
      <c r="L1040" s="106">
        <f t="shared" si="141"/>
        <v>-27.400172024841211</v>
      </c>
      <c r="M1040" s="106">
        <f t="shared" si="144"/>
        <v>34.49582202484121</v>
      </c>
      <c r="N1040" s="23"/>
      <c r="X1040" s="100">
        <v>200</v>
      </c>
      <c r="Y1040" s="100">
        <v>40</v>
      </c>
      <c r="Z1040" s="106">
        <f t="shared" si="145"/>
        <v>34.49582202484121</v>
      </c>
    </row>
    <row r="1041" spans="2:26">
      <c r="B1041" s="52">
        <v>41682</v>
      </c>
      <c r="C1041" s="53">
        <v>0.95833333333575865</v>
      </c>
      <c r="D1041" s="97">
        <f t="shared" si="142"/>
        <v>41682.958333333336</v>
      </c>
      <c r="E1041" s="29">
        <v>6.8975</v>
      </c>
      <c r="F1041" s="26">
        <f t="shared" si="138"/>
        <v>13.174225</v>
      </c>
      <c r="G1041" s="29">
        <v>10.725</v>
      </c>
      <c r="H1041" s="26">
        <f t="shared" si="139"/>
        <v>20.484749999999998</v>
      </c>
      <c r="I1041" s="29">
        <v>3.8275000000000001</v>
      </c>
      <c r="J1041" s="26">
        <f t="shared" si="140"/>
        <v>7.3105250000000002</v>
      </c>
      <c r="K1041" s="18">
        <f t="shared" si="143"/>
        <v>3</v>
      </c>
      <c r="L1041" s="106">
        <f t="shared" si="141"/>
        <v>-27.185297024841212</v>
      </c>
      <c r="M1041" s="106">
        <f t="shared" si="144"/>
        <v>34.49582202484121</v>
      </c>
      <c r="N1041" s="23"/>
      <c r="X1041" s="100">
        <v>200</v>
      </c>
      <c r="Y1041" s="100">
        <v>40</v>
      </c>
      <c r="Z1041" s="106">
        <f t="shared" si="145"/>
        <v>34.49582202484121</v>
      </c>
    </row>
    <row r="1042" spans="2:26">
      <c r="B1042" s="52">
        <v>41683</v>
      </c>
      <c r="C1042" s="53">
        <v>0</v>
      </c>
      <c r="D1042" s="97">
        <f t="shared" si="142"/>
        <v>41683</v>
      </c>
      <c r="E1042" s="29">
        <v>5.8025000000000002</v>
      </c>
      <c r="F1042" s="26">
        <f t="shared" si="138"/>
        <v>11.082775</v>
      </c>
      <c r="G1042" s="29">
        <v>8.8450000000000006</v>
      </c>
      <c r="H1042" s="26">
        <f t="shared" si="139"/>
        <v>16.89395</v>
      </c>
      <c r="I1042" s="29">
        <v>3.0425</v>
      </c>
      <c r="J1042" s="26">
        <f t="shared" si="140"/>
        <v>5.8111749999999995</v>
      </c>
      <c r="K1042" s="18">
        <f t="shared" si="143"/>
        <v>4</v>
      </c>
      <c r="L1042" s="106">
        <f t="shared" si="141"/>
        <v>-28.684647024841212</v>
      </c>
      <c r="M1042" s="106">
        <f t="shared" si="144"/>
        <v>34.49582202484121</v>
      </c>
      <c r="N1042" s="23"/>
      <c r="X1042" s="100">
        <v>200</v>
      </c>
      <c r="Y1042" s="100">
        <v>40</v>
      </c>
      <c r="Z1042" s="106">
        <f t="shared" si="145"/>
        <v>34.49582202484121</v>
      </c>
    </row>
    <row r="1043" spans="2:26">
      <c r="B1043" s="52">
        <v>41683</v>
      </c>
      <c r="C1043" s="53">
        <v>4.1666666664241347E-2</v>
      </c>
      <c r="D1043" s="97">
        <f t="shared" si="142"/>
        <v>41683.041666666664</v>
      </c>
      <c r="E1043" s="29">
        <v>5.0374999999999996</v>
      </c>
      <c r="F1043" s="26">
        <f t="shared" si="138"/>
        <v>9.6216249999999981</v>
      </c>
      <c r="G1043" s="29">
        <v>6.7324999999999999</v>
      </c>
      <c r="H1043" s="26">
        <f t="shared" si="139"/>
        <v>12.859074999999999</v>
      </c>
      <c r="I1043" s="29">
        <v>1.6950000000000001</v>
      </c>
      <c r="J1043" s="26">
        <f t="shared" si="140"/>
        <v>3.2374499999999999</v>
      </c>
      <c r="K1043" s="18">
        <f t="shared" si="143"/>
        <v>4</v>
      </c>
      <c r="L1043" s="106">
        <f t="shared" si="141"/>
        <v>-31.258372024841211</v>
      </c>
      <c r="M1043" s="106">
        <f t="shared" si="144"/>
        <v>34.49582202484121</v>
      </c>
      <c r="N1043" s="23"/>
      <c r="X1043" s="100">
        <v>200</v>
      </c>
      <c r="Y1043" s="100">
        <v>40</v>
      </c>
      <c r="Z1043" s="106">
        <f t="shared" si="145"/>
        <v>34.49582202484121</v>
      </c>
    </row>
    <row r="1044" spans="2:26">
      <c r="B1044" s="52">
        <v>41683</v>
      </c>
      <c r="C1044" s="53">
        <v>8.3333333335758653E-2</v>
      </c>
      <c r="D1044" s="97">
        <f t="shared" si="142"/>
        <v>41683.083333333336</v>
      </c>
      <c r="E1044" s="29">
        <v>4.42</v>
      </c>
      <c r="F1044" s="26">
        <f t="shared" si="138"/>
        <v>8.4421999999999997</v>
      </c>
      <c r="G1044" s="29">
        <v>6.5625</v>
      </c>
      <c r="H1044" s="26">
        <f t="shared" si="139"/>
        <v>12.534374999999999</v>
      </c>
      <c r="I1044" s="29">
        <v>2.1425000000000001</v>
      </c>
      <c r="J1044" s="26">
        <f t="shared" si="140"/>
        <v>4.0921750000000001</v>
      </c>
      <c r="K1044" s="18">
        <f t="shared" si="143"/>
        <v>4</v>
      </c>
      <c r="L1044" s="106">
        <f t="shared" si="141"/>
        <v>-30.403647024841209</v>
      </c>
      <c r="M1044" s="106">
        <f t="shared" si="144"/>
        <v>34.49582202484121</v>
      </c>
      <c r="N1044" s="23"/>
      <c r="X1044" s="100">
        <v>200</v>
      </c>
      <c r="Y1044" s="100">
        <v>40</v>
      </c>
      <c r="Z1044" s="106">
        <f t="shared" si="145"/>
        <v>34.49582202484121</v>
      </c>
    </row>
    <row r="1045" spans="2:26">
      <c r="B1045" s="52">
        <v>41683</v>
      </c>
      <c r="C1045" s="53">
        <v>0.125</v>
      </c>
      <c r="D1045" s="97">
        <f t="shared" si="142"/>
        <v>41683.125</v>
      </c>
      <c r="E1045" s="29">
        <v>5.3674999999999997</v>
      </c>
      <c r="F1045" s="26">
        <f t="shared" si="138"/>
        <v>10.251924999999998</v>
      </c>
      <c r="G1045" s="29">
        <v>6.915</v>
      </c>
      <c r="H1045" s="26">
        <f t="shared" si="139"/>
        <v>13.207649999999999</v>
      </c>
      <c r="I1045" s="29">
        <v>1.55</v>
      </c>
      <c r="J1045" s="26">
        <f t="shared" si="140"/>
        <v>2.9605000000000001</v>
      </c>
      <c r="K1045" s="18">
        <f t="shared" si="143"/>
        <v>4</v>
      </c>
      <c r="L1045" s="106">
        <f t="shared" si="141"/>
        <v>-31.535322024841211</v>
      </c>
      <c r="M1045" s="106">
        <f t="shared" si="144"/>
        <v>34.49582202484121</v>
      </c>
      <c r="N1045" s="23"/>
      <c r="X1045" s="100">
        <v>200</v>
      </c>
      <c r="Y1045" s="100">
        <v>40</v>
      </c>
      <c r="Z1045" s="106">
        <f t="shared" si="145"/>
        <v>34.49582202484121</v>
      </c>
    </row>
    <row r="1046" spans="2:26">
      <c r="B1046" s="52">
        <v>41683</v>
      </c>
      <c r="C1046" s="53">
        <v>0.16666666666424135</v>
      </c>
      <c r="D1046" s="97">
        <f t="shared" si="142"/>
        <v>41683.166666666664</v>
      </c>
      <c r="E1046" s="29">
        <v>10.0625</v>
      </c>
      <c r="F1046" s="26">
        <f t="shared" si="138"/>
        <v>19.219374999999999</v>
      </c>
      <c r="G1046" s="29">
        <v>16.75</v>
      </c>
      <c r="H1046" s="26">
        <f t="shared" si="139"/>
        <v>31.9925</v>
      </c>
      <c r="I1046" s="29">
        <v>6.6875</v>
      </c>
      <c r="J1046" s="26">
        <f t="shared" si="140"/>
        <v>12.773125</v>
      </c>
      <c r="K1046" s="18">
        <f t="shared" si="143"/>
        <v>4</v>
      </c>
      <c r="L1046" s="106">
        <f t="shared" si="141"/>
        <v>-21.72269702484121</v>
      </c>
      <c r="M1046" s="106">
        <f t="shared" si="144"/>
        <v>34.49582202484121</v>
      </c>
      <c r="N1046" s="23"/>
      <c r="X1046" s="100">
        <v>200</v>
      </c>
      <c r="Y1046" s="100">
        <v>40</v>
      </c>
      <c r="Z1046" s="106">
        <f t="shared" si="145"/>
        <v>34.49582202484121</v>
      </c>
    </row>
    <row r="1047" spans="2:26">
      <c r="B1047" s="52">
        <v>41683</v>
      </c>
      <c r="C1047" s="53">
        <v>0.20833333333575865</v>
      </c>
      <c r="D1047" s="97">
        <f t="shared" si="142"/>
        <v>41683.208333333336</v>
      </c>
      <c r="E1047" s="29">
        <v>9.7324999999999999</v>
      </c>
      <c r="F1047" s="26">
        <f t="shared" si="138"/>
        <v>18.589074999999998</v>
      </c>
      <c r="G1047" s="29">
        <v>19.412500000000001</v>
      </c>
      <c r="H1047" s="26">
        <f t="shared" si="139"/>
        <v>37.077874999999999</v>
      </c>
      <c r="I1047" s="29">
        <v>9.6824999999999992</v>
      </c>
      <c r="J1047" s="26">
        <f t="shared" si="140"/>
        <v>18.493574999999996</v>
      </c>
      <c r="K1047" s="18">
        <f t="shared" si="143"/>
        <v>4</v>
      </c>
      <c r="L1047" s="106">
        <f t="shared" si="141"/>
        <v>-16.002247024841214</v>
      </c>
      <c r="M1047" s="106">
        <f t="shared" si="144"/>
        <v>34.49582202484121</v>
      </c>
      <c r="N1047" s="23"/>
      <c r="X1047" s="100">
        <v>200</v>
      </c>
      <c r="Y1047" s="100">
        <v>40</v>
      </c>
      <c r="Z1047" s="106">
        <f t="shared" si="145"/>
        <v>34.49582202484121</v>
      </c>
    </row>
    <row r="1048" spans="2:26">
      <c r="B1048" s="52">
        <v>41683</v>
      </c>
      <c r="C1048" s="53">
        <v>0.25</v>
      </c>
      <c r="D1048" s="97">
        <f t="shared" si="142"/>
        <v>41683.25</v>
      </c>
      <c r="E1048" s="29">
        <v>14.6775</v>
      </c>
      <c r="F1048" s="26">
        <f t="shared" si="138"/>
        <v>28.034025</v>
      </c>
      <c r="G1048" s="29">
        <v>26.072500000000002</v>
      </c>
      <c r="H1048" s="26">
        <f t="shared" si="139"/>
        <v>49.798475000000003</v>
      </c>
      <c r="I1048" s="29">
        <v>11.395</v>
      </c>
      <c r="J1048" s="26">
        <f t="shared" si="140"/>
        <v>21.764449999999997</v>
      </c>
      <c r="K1048" s="18">
        <f t="shared" si="143"/>
        <v>4</v>
      </c>
      <c r="L1048" s="106">
        <f t="shared" si="141"/>
        <v>-12.731372024841214</v>
      </c>
      <c r="M1048" s="106">
        <f t="shared" si="144"/>
        <v>34.49582202484121</v>
      </c>
      <c r="N1048" s="23"/>
      <c r="X1048" s="100">
        <v>200</v>
      </c>
      <c r="Y1048" s="100">
        <v>40</v>
      </c>
      <c r="Z1048" s="106">
        <f t="shared" si="145"/>
        <v>34.49582202484121</v>
      </c>
    </row>
    <row r="1049" spans="2:26">
      <c r="B1049" s="52">
        <v>41683</v>
      </c>
      <c r="C1049" s="53">
        <v>0.29166666666424135</v>
      </c>
      <c r="D1049" s="97">
        <f t="shared" si="142"/>
        <v>41683.291666666664</v>
      </c>
      <c r="E1049" s="29">
        <v>22.5075</v>
      </c>
      <c r="F1049" s="26">
        <f t="shared" si="138"/>
        <v>42.989325000000001</v>
      </c>
      <c r="G1049" s="29">
        <v>45.052500000000002</v>
      </c>
      <c r="H1049" s="26">
        <f t="shared" si="139"/>
        <v>86.050274999999999</v>
      </c>
      <c r="I1049" s="29">
        <v>22.545000000000002</v>
      </c>
      <c r="J1049" s="26">
        <f t="shared" si="140"/>
        <v>43.060949999999998</v>
      </c>
      <c r="K1049" s="18">
        <f t="shared" si="143"/>
        <v>4</v>
      </c>
      <c r="L1049" s="106">
        <f t="shared" si="141"/>
        <v>8.5651279751587879</v>
      </c>
      <c r="M1049" s="106">
        <f t="shared" si="144"/>
        <v>34.49582202484121</v>
      </c>
      <c r="N1049" s="23"/>
      <c r="X1049" s="100">
        <v>200</v>
      </c>
      <c r="Y1049" s="100">
        <v>40</v>
      </c>
      <c r="Z1049" s="106">
        <f t="shared" si="145"/>
        <v>34.49582202484121</v>
      </c>
    </row>
    <row r="1050" spans="2:26">
      <c r="B1050" s="52">
        <v>41683</v>
      </c>
      <c r="C1050" s="53">
        <v>0.33333333333575865</v>
      </c>
      <c r="D1050" s="97">
        <f t="shared" si="142"/>
        <v>41683.333333333336</v>
      </c>
      <c r="E1050" s="29">
        <v>44.854999999999997</v>
      </c>
      <c r="F1050" s="26">
        <f t="shared" si="138"/>
        <v>85.673049999999989</v>
      </c>
      <c r="G1050" s="29">
        <v>83.405000000000001</v>
      </c>
      <c r="H1050" s="26">
        <f t="shared" si="139"/>
        <v>159.30355</v>
      </c>
      <c r="I1050" s="29">
        <v>38.549999999999997</v>
      </c>
      <c r="J1050" s="26">
        <f t="shared" si="140"/>
        <v>73.630499999999998</v>
      </c>
      <c r="K1050" s="18">
        <f t="shared" si="143"/>
        <v>4</v>
      </c>
      <c r="L1050" s="106">
        <f t="shared" si="141"/>
        <v>39.134677975158787</v>
      </c>
      <c r="M1050" s="106">
        <f t="shared" si="144"/>
        <v>34.49582202484121</v>
      </c>
      <c r="N1050" s="23"/>
      <c r="X1050" s="100">
        <v>200</v>
      </c>
      <c r="Y1050" s="100">
        <v>40</v>
      </c>
      <c r="Z1050" s="106">
        <f t="shared" si="145"/>
        <v>34.49582202484121</v>
      </c>
    </row>
    <row r="1051" spans="2:26">
      <c r="B1051" s="52">
        <v>41683</v>
      </c>
      <c r="C1051" s="53">
        <v>0.375</v>
      </c>
      <c r="D1051" s="97">
        <f t="shared" si="142"/>
        <v>41683.375</v>
      </c>
      <c r="E1051" s="29">
        <v>26.704999999999998</v>
      </c>
      <c r="F1051" s="26">
        <f t="shared" si="138"/>
        <v>51.006549999999997</v>
      </c>
      <c r="G1051" s="29">
        <v>52.564999999999998</v>
      </c>
      <c r="H1051" s="26">
        <f t="shared" si="139"/>
        <v>100.39914999999999</v>
      </c>
      <c r="I1051" s="29">
        <v>25.86</v>
      </c>
      <c r="J1051" s="26">
        <f t="shared" si="140"/>
        <v>49.392599999999995</v>
      </c>
      <c r="K1051" s="18">
        <f t="shared" si="143"/>
        <v>4</v>
      </c>
      <c r="L1051" s="106">
        <f t="shared" si="141"/>
        <v>14.896777975158784</v>
      </c>
      <c r="M1051" s="106">
        <f t="shared" si="144"/>
        <v>34.49582202484121</v>
      </c>
      <c r="N1051" s="23"/>
      <c r="X1051" s="100">
        <v>200</v>
      </c>
      <c r="Y1051" s="100">
        <v>40</v>
      </c>
      <c r="Z1051" s="106">
        <f t="shared" si="145"/>
        <v>34.49582202484121</v>
      </c>
    </row>
    <row r="1052" spans="2:26">
      <c r="B1052" s="52">
        <v>41683</v>
      </c>
      <c r="C1052" s="53">
        <v>0.41666666666424135</v>
      </c>
      <c r="D1052" s="97">
        <f t="shared" si="142"/>
        <v>41683.416666666664</v>
      </c>
      <c r="E1052" s="29">
        <v>26.112500000000001</v>
      </c>
      <c r="F1052" s="26">
        <f t="shared" si="138"/>
        <v>49.874874999999996</v>
      </c>
      <c r="G1052" s="29">
        <v>50.157499999999999</v>
      </c>
      <c r="H1052" s="26">
        <f t="shared" si="139"/>
        <v>95.800824999999989</v>
      </c>
      <c r="I1052" s="29">
        <v>24.045000000000002</v>
      </c>
      <c r="J1052" s="26">
        <f t="shared" si="140"/>
        <v>45.92595</v>
      </c>
      <c r="K1052" s="18">
        <f t="shared" si="143"/>
        <v>4</v>
      </c>
      <c r="L1052" s="106">
        <f t="shared" si="141"/>
        <v>11.43012797515879</v>
      </c>
      <c r="M1052" s="106">
        <f t="shared" si="144"/>
        <v>34.49582202484121</v>
      </c>
      <c r="N1052" s="23"/>
      <c r="X1052" s="100">
        <v>200</v>
      </c>
      <c r="Y1052" s="100">
        <v>40</v>
      </c>
      <c r="Z1052" s="106">
        <f t="shared" si="145"/>
        <v>34.49582202484121</v>
      </c>
    </row>
    <row r="1053" spans="2:26">
      <c r="B1053" s="52">
        <v>41683</v>
      </c>
      <c r="C1053" s="53">
        <v>0.45833333333575865</v>
      </c>
      <c r="D1053" s="97">
        <f t="shared" si="142"/>
        <v>41683.458333333336</v>
      </c>
      <c r="E1053" s="29">
        <v>18.315000000000001</v>
      </c>
      <c r="F1053" s="26">
        <f t="shared" si="138"/>
        <v>34.981650000000002</v>
      </c>
      <c r="G1053" s="29">
        <v>35.672499999999999</v>
      </c>
      <c r="H1053" s="26">
        <f t="shared" si="139"/>
        <v>68.134474999999995</v>
      </c>
      <c r="I1053" s="29">
        <v>17.36</v>
      </c>
      <c r="J1053" s="26">
        <f t="shared" si="140"/>
        <v>33.157599999999995</v>
      </c>
      <c r="K1053" s="18">
        <f t="shared" si="143"/>
        <v>4</v>
      </c>
      <c r="L1053" s="106">
        <f t="shared" si="141"/>
        <v>-1.3382220248412153</v>
      </c>
      <c r="M1053" s="106">
        <f t="shared" si="144"/>
        <v>34.49582202484121</v>
      </c>
      <c r="N1053" s="23"/>
      <c r="X1053" s="100">
        <v>200</v>
      </c>
      <c r="Y1053" s="100">
        <v>40</v>
      </c>
      <c r="Z1053" s="106">
        <f t="shared" si="145"/>
        <v>34.49582202484121</v>
      </c>
    </row>
    <row r="1054" spans="2:26">
      <c r="B1054" s="52">
        <v>41683</v>
      </c>
      <c r="C1054" s="53">
        <v>0.5</v>
      </c>
      <c r="D1054" s="97">
        <f t="shared" si="142"/>
        <v>41683.5</v>
      </c>
      <c r="E1054" s="29">
        <v>31.672499999999999</v>
      </c>
      <c r="F1054" s="26">
        <f t="shared" si="138"/>
        <v>60.494474999999994</v>
      </c>
      <c r="G1054" s="29">
        <v>60.35</v>
      </c>
      <c r="H1054" s="26">
        <f t="shared" si="139"/>
        <v>115.2685</v>
      </c>
      <c r="I1054" s="29">
        <v>28.675000000000001</v>
      </c>
      <c r="J1054" s="26">
        <f t="shared" si="140"/>
        <v>54.76925</v>
      </c>
      <c r="K1054" s="18">
        <f t="shared" si="143"/>
        <v>4</v>
      </c>
      <c r="L1054" s="106">
        <f t="shared" si="141"/>
        <v>20.273427975158789</v>
      </c>
      <c r="M1054" s="106">
        <f t="shared" si="144"/>
        <v>34.49582202484121</v>
      </c>
      <c r="N1054" s="23"/>
      <c r="X1054" s="100">
        <v>200</v>
      </c>
      <c r="Y1054" s="100">
        <v>40</v>
      </c>
      <c r="Z1054" s="106">
        <f t="shared" si="145"/>
        <v>34.49582202484121</v>
      </c>
    </row>
    <row r="1055" spans="2:26">
      <c r="B1055" s="52">
        <v>41683</v>
      </c>
      <c r="C1055" s="53">
        <v>0.54166666666424135</v>
      </c>
      <c r="D1055" s="97">
        <f t="shared" si="142"/>
        <v>41683.541666666664</v>
      </c>
      <c r="E1055" s="29">
        <v>24.945</v>
      </c>
      <c r="F1055" s="26">
        <f t="shared" si="138"/>
        <v>47.644950000000001</v>
      </c>
      <c r="G1055" s="29">
        <v>44.457500000000003</v>
      </c>
      <c r="H1055" s="26">
        <f t="shared" si="139"/>
        <v>84.913825000000003</v>
      </c>
      <c r="I1055" s="29">
        <v>19.510000000000002</v>
      </c>
      <c r="J1055" s="26">
        <f t="shared" si="140"/>
        <v>37.264099999999999</v>
      </c>
      <c r="K1055" s="18">
        <f t="shared" si="143"/>
        <v>4</v>
      </c>
      <c r="L1055" s="106">
        <f t="shared" si="141"/>
        <v>2.7682779751587887</v>
      </c>
      <c r="M1055" s="106">
        <f t="shared" si="144"/>
        <v>34.49582202484121</v>
      </c>
      <c r="N1055" s="23"/>
      <c r="X1055" s="100">
        <v>200</v>
      </c>
      <c r="Y1055" s="100">
        <v>40</v>
      </c>
      <c r="Z1055" s="106">
        <f t="shared" si="145"/>
        <v>34.49582202484121</v>
      </c>
    </row>
    <row r="1056" spans="2:26">
      <c r="B1056" s="52">
        <v>41683</v>
      </c>
      <c r="C1056" s="53">
        <v>0.58333333333575865</v>
      </c>
      <c r="D1056" s="97">
        <f t="shared" si="142"/>
        <v>41683.583333333336</v>
      </c>
      <c r="E1056" s="29">
        <v>19.077500000000001</v>
      </c>
      <c r="F1056" s="26">
        <f t="shared" si="138"/>
        <v>36.438024999999996</v>
      </c>
      <c r="G1056" s="29">
        <v>38.770000000000003</v>
      </c>
      <c r="H1056" s="26">
        <f t="shared" si="139"/>
        <v>74.050700000000006</v>
      </c>
      <c r="I1056" s="29">
        <v>19.690000000000001</v>
      </c>
      <c r="J1056" s="26">
        <f t="shared" si="140"/>
        <v>37.607900000000001</v>
      </c>
      <c r="K1056" s="18">
        <f t="shared" si="143"/>
        <v>4</v>
      </c>
      <c r="L1056" s="106">
        <f t="shared" si="141"/>
        <v>3.1120779751587904</v>
      </c>
      <c r="M1056" s="106">
        <f t="shared" si="144"/>
        <v>34.49582202484121</v>
      </c>
      <c r="N1056" s="23"/>
      <c r="X1056" s="100">
        <v>200</v>
      </c>
      <c r="Y1056" s="100">
        <v>40</v>
      </c>
      <c r="Z1056" s="106">
        <f t="shared" si="145"/>
        <v>34.49582202484121</v>
      </c>
    </row>
    <row r="1057" spans="2:26">
      <c r="B1057" s="52">
        <v>41683</v>
      </c>
      <c r="C1057" s="53">
        <v>0.625</v>
      </c>
      <c r="D1057" s="97">
        <f t="shared" si="142"/>
        <v>41683.625</v>
      </c>
      <c r="E1057" s="29">
        <v>22.6</v>
      </c>
      <c r="F1057" s="26">
        <f t="shared" si="138"/>
        <v>43.166000000000004</v>
      </c>
      <c r="G1057" s="29">
        <v>42.997500000000002</v>
      </c>
      <c r="H1057" s="26">
        <f t="shared" si="139"/>
        <v>82.125225</v>
      </c>
      <c r="I1057" s="29">
        <v>20.392499999999998</v>
      </c>
      <c r="J1057" s="26">
        <f t="shared" si="140"/>
        <v>38.949674999999992</v>
      </c>
      <c r="K1057" s="18">
        <f t="shared" si="143"/>
        <v>4</v>
      </c>
      <c r="L1057" s="106">
        <f t="shared" si="141"/>
        <v>4.4538529751587816</v>
      </c>
      <c r="M1057" s="106">
        <f t="shared" si="144"/>
        <v>34.49582202484121</v>
      </c>
      <c r="N1057" s="23"/>
      <c r="X1057" s="100">
        <v>200</v>
      </c>
      <c r="Y1057" s="100">
        <v>40</v>
      </c>
      <c r="Z1057" s="106">
        <f t="shared" si="145"/>
        <v>34.49582202484121</v>
      </c>
    </row>
    <row r="1058" spans="2:26">
      <c r="B1058" s="52">
        <v>41683</v>
      </c>
      <c r="C1058" s="53">
        <v>0.66666666666424135</v>
      </c>
      <c r="D1058" s="97">
        <f t="shared" si="142"/>
        <v>41683.666666666664</v>
      </c>
      <c r="E1058" s="29">
        <v>24.5975</v>
      </c>
      <c r="F1058" s="26">
        <f t="shared" si="138"/>
        <v>46.981224999999995</v>
      </c>
      <c r="G1058" s="29">
        <v>48.182499999999997</v>
      </c>
      <c r="H1058" s="26">
        <f t="shared" si="139"/>
        <v>92.028574999999989</v>
      </c>
      <c r="I1058" s="29">
        <v>23.59</v>
      </c>
      <c r="J1058" s="26">
        <f t="shared" si="140"/>
        <v>45.056899999999999</v>
      </c>
      <c r="K1058" s="18">
        <f t="shared" si="143"/>
        <v>4</v>
      </c>
      <c r="L1058" s="106">
        <f t="shared" si="141"/>
        <v>10.561077975158788</v>
      </c>
      <c r="M1058" s="106">
        <f t="shared" si="144"/>
        <v>34.49582202484121</v>
      </c>
      <c r="N1058" s="23"/>
      <c r="X1058" s="100">
        <v>200</v>
      </c>
      <c r="Y1058" s="100">
        <v>40</v>
      </c>
      <c r="Z1058" s="106">
        <f t="shared" si="145"/>
        <v>34.49582202484121</v>
      </c>
    </row>
    <row r="1059" spans="2:26">
      <c r="B1059" s="52">
        <v>41683</v>
      </c>
      <c r="C1059" s="53">
        <v>0.70833333333575865</v>
      </c>
      <c r="D1059" s="97">
        <f t="shared" si="142"/>
        <v>41683.708333333336</v>
      </c>
      <c r="E1059" s="29">
        <v>32.206666666666699</v>
      </c>
      <c r="F1059" s="26">
        <f t="shared" si="138"/>
        <v>61.514733333333389</v>
      </c>
      <c r="G1059" s="29">
        <v>66.263333333333307</v>
      </c>
      <c r="H1059" s="26">
        <f t="shared" si="139"/>
        <v>126.56296666666661</v>
      </c>
      <c r="I1059" s="29">
        <v>34.06</v>
      </c>
      <c r="J1059" s="26">
        <f t="shared" si="140"/>
        <v>65.054600000000008</v>
      </c>
      <c r="K1059" s="18">
        <f t="shared" si="143"/>
        <v>4</v>
      </c>
      <c r="L1059" s="106">
        <f t="shared" si="141"/>
        <v>30.558777975158797</v>
      </c>
      <c r="M1059" s="106">
        <f t="shared" si="144"/>
        <v>34.49582202484121</v>
      </c>
      <c r="N1059" s="23"/>
      <c r="X1059" s="100">
        <v>200</v>
      </c>
      <c r="Y1059" s="100">
        <v>40</v>
      </c>
      <c r="Z1059" s="106">
        <f t="shared" si="145"/>
        <v>34.49582202484121</v>
      </c>
    </row>
    <row r="1060" spans="2:26">
      <c r="B1060" s="52">
        <v>41683</v>
      </c>
      <c r="C1060" s="53">
        <v>0.75</v>
      </c>
      <c r="D1060" s="97">
        <f t="shared" si="142"/>
        <v>41683.75</v>
      </c>
      <c r="E1060" s="29">
        <v>26.9375</v>
      </c>
      <c r="F1060" s="26">
        <f t="shared" si="138"/>
        <v>51.450624999999995</v>
      </c>
      <c r="G1060" s="29">
        <v>52.7</v>
      </c>
      <c r="H1060" s="26">
        <f t="shared" si="139"/>
        <v>100.657</v>
      </c>
      <c r="I1060" s="29">
        <v>25.762499999999999</v>
      </c>
      <c r="J1060" s="26">
        <f t="shared" si="140"/>
        <v>49.206374999999994</v>
      </c>
      <c r="K1060" s="18">
        <f t="shared" si="143"/>
        <v>4</v>
      </c>
      <c r="L1060" s="106">
        <f t="shared" si="141"/>
        <v>14.710552975158784</v>
      </c>
      <c r="M1060" s="106">
        <f t="shared" si="144"/>
        <v>34.49582202484121</v>
      </c>
      <c r="N1060" s="23"/>
      <c r="X1060" s="100">
        <v>200</v>
      </c>
      <c r="Y1060" s="100">
        <v>40</v>
      </c>
      <c r="Z1060" s="106">
        <f t="shared" si="145"/>
        <v>34.49582202484121</v>
      </c>
    </row>
    <row r="1061" spans="2:26">
      <c r="B1061" s="52">
        <v>41683</v>
      </c>
      <c r="C1061" s="53">
        <v>0.79166666666424135</v>
      </c>
      <c r="D1061" s="97">
        <f t="shared" si="142"/>
        <v>41683.791666666664</v>
      </c>
      <c r="E1061" s="29">
        <v>22.96</v>
      </c>
      <c r="F1061" s="26">
        <f t="shared" si="138"/>
        <v>43.8536</v>
      </c>
      <c r="G1061" s="29">
        <v>41.314999999999998</v>
      </c>
      <c r="H1061" s="26">
        <f t="shared" si="139"/>
        <v>78.911649999999995</v>
      </c>
      <c r="I1061" s="29">
        <v>18.355</v>
      </c>
      <c r="J1061" s="26">
        <f t="shared" si="140"/>
        <v>35.058050000000001</v>
      </c>
      <c r="K1061" s="18">
        <f t="shared" si="143"/>
        <v>4</v>
      </c>
      <c r="L1061" s="106">
        <f t="shared" si="141"/>
        <v>0.56222797515879108</v>
      </c>
      <c r="M1061" s="106">
        <f t="shared" si="144"/>
        <v>34.49582202484121</v>
      </c>
      <c r="N1061" s="23"/>
      <c r="X1061" s="100">
        <v>200</v>
      </c>
      <c r="Y1061" s="100">
        <v>40</v>
      </c>
      <c r="Z1061" s="106">
        <f t="shared" si="145"/>
        <v>34.49582202484121</v>
      </c>
    </row>
    <row r="1062" spans="2:26">
      <c r="B1062" s="52">
        <v>41683</v>
      </c>
      <c r="C1062" s="53">
        <v>0.83333333333575865</v>
      </c>
      <c r="D1062" s="97">
        <f t="shared" si="142"/>
        <v>41683.833333333336</v>
      </c>
      <c r="E1062" s="29">
        <v>11.744999999999999</v>
      </c>
      <c r="F1062" s="26">
        <f t="shared" si="138"/>
        <v>22.432949999999998</v>
      </c>
      <c r="G1062" s="29">
        <v>25.697500000000002</v>
      </c>
      <c r="H1062" s="26">
        <f t="shared" si="139"/>
        <v>49.082225000000001</v>
      </c>
      <c r="I1062" s="29">
        <v>13.952500000000001</v>
      </c>
      <c r="J1062" s="26">
        <f t="shared" si="140"/>
        <v>26.649274999999999</v>
      </c>
      <c r="K1062" s="18">
        <f t="shared" si="143"/>
        <v>4</v>
      </c>
      <c r="L1062" s="106">
        <f t="shared" si="141"/>
        <v>-7.846547024841211</v>
      </c>
      <c r="M1062" s="106">
        <f t="shared" si="144"/>
        <v>34.49582202484121</v>
      </c>
      <c r="N1062" s="23"/>
      <c r="X1062" s="100">
        <v>200</v>
      </c>
      <c r="Y1062" s="100">
        <v>40</v>
      </c>
      <c r="Z1062" s="106">
        <f t="shared" si="145"/>
        <v>34.49582202484121</v>
      </c>
    </row>
    <row r="1063" spans="2:26">
      <c r="B1063" s="52">
        <v>41683</v>
      </c>
      <c r="C1063" s="53">
        <v>0.875</v>
      </c>
      <c r="D1063" s="97">
        <f t="shared" si="142"/>
        <v>41683.875</v>
      </c>
      <c r="E1063" s="29">
        <v>9.6325000000000003</v>
      </c>
      <c r="F1063" s="26">
        <f t="shared" si="138"/>
        <v>18.398074999999999</v>
      </c>
      <c r="G1063" s="29">
        <v>18.87</v>
      </c>
      <c r="H1063" s="26">
        <f t="shared" si="139"/>
        <v>36.041699999999999</v>
      </c>
      <c r="I1063" s="29">
        <v>9.2349999999999994</v>
      </c>
      <c r="J1063" s="26">
        <f t="shared" si="140"/>
        <v>17.638849999999998</v>
      </c>
      <c r="K1063" s="18">
        <f t="shared" si="143"/>
        <v>4</v>
      </c>
      <c r="L1063" s="106">
        <f t="shared" si="141"/>
        <v>-16.856972024841212</v>
      </c>
      <c r="M1063" s="106">
        <f t="shared" si="144"/>
        <v>34.49582202484121</v>
      </c>
      <c r="N1063" s="23"/>
      <c r="X1063" s="100">
        <v>200</v>
      </c>
      <c r="Y1063" s="100">
        <v>40</v>
      </c>
      <c r="Z1063" s="106">
        <f t="shared" si="145"/>
        <v>34.49582202484121</v>
      </c>
    </row>
    <row r="1064" spans="2:26">
      <c r="B1064" s="52">
        <v>41683</v>
      </c>
      <c r="C1064" s="53">
        <v>0.91666666666424135</v>
      </c>
      <c r="D1064" s="97">
        <f t="shared" si="142"/>
        <v>41683.916666666664</v>
      </c>
      <c r="E1064" s="29">
        <v>7.55</v>
      </c>
      <c r="F1064" s="26">
        <f t="shared" si="138"/>
        <v>14.420499999999999</v>
      </c>
      <c r="G1064" s="29">
        <v>14.13</v>
      </c>
      <c r="H1064" s="26">
        <f t="shared" si="139"/>
        <v>26.988299999999999</v>
      </c>
      <c r="I1064" s="29">
        <v>6.5824999999999996</v>
      </c>
      <c r="J1064" s="26">
        <f t="shared" si="140"/>
        <v>12.572574999999999</v>
      </c>
      <c r="K1064" s="18">
        <f t="shared" si="143"/>
        <v>4</v>
      </c>
      <c r="L1064" s="106">
        <f t="shared" si="141"/>
        <v>-21.92324702484121</v>
      </c>
      <c r="M1064" s="106">
        <f t="shared" si="144"/>
        <v>34.49582202484121</v>
      </c>
      <c r="N1064" s="23"/>
      <c r="X1064" s="100">
        <v>200</v>
      </c>
      <c r="Y1064" s="100">
        <v>40</v>
      </c>
      <c r="Z1064" s="106">
        <f t="shared" si="145"/>
        <v>34.49582202484121</v>
      </c>
    </row>
    <row r="1065" spans="2:26">
      <c r="B1065" s="52">
        <v>41683</v>
      </c>
      <c r="C1065" s="53">
        <v>0.95833333333575865</v>
      </c>
      <c r="D1065" s="97">
        <f t="shared" si="142"/>
        <v>41683.958333333336</v>
      </c>
      <c r="E1065" s="29">
        <v>8.3275000000000006</v>
      </c>
      <c r="F1065" s="26">
        <f t="shared" si="138"/>
        <v>15.905525000000001</v>
      </c>
      <c r="G1065" s="29">
        <v>15.154999999999999</v>
      </c>
      <c r="H1065" s="26">
        <f t="shared" si="139"/>
        <v>28.946049999999996</v>
      </c>
      <c r="I1065" s="29">
        <v>6.83</v>
      </c>
      <c r="J1065" s="26">
        <f t="shared" si="140"/>
        <v>13.045299999999999</v>
      </c>
      <c r="K1065" s="18">
        <f t="shared" si="143"/>
        <v>4</v>
      </c>
      <c r="L1065" s="106">
        <f t="shared" si="141"/>
        <v>-21.450522024841213</v>
      </c>
      <c r="M1065" s="106">
        <f t="shared" si="144"/>
        <v>34.49582202484121</v>
      </c>
      <c r="N1065" s="23"/>
      <c r="X1065" s="100">
        <v>200</v>
      </c>
      <c r="Y1065" s="100">
        <v>40</v>
      </c>
      <c r="Z1065" s="106">
        <f t="shared" si="145"/>
        <v>34.49582202484121</v>
      </c>
    </row>
    <row r="1066" spans="2:26">
      <c r="B1066" s="52">
        <v>41684</v>
      </c>
      <c r="C1066" s="53">
        <v>0</v>
      </c>
      <c r="D1066" s="97">
        <f t="shared" si="142"/>
        <v>41684</v>
      </c>
      <c r="E1066" s="29">
        <v>7.0125000000000002</v>
      </c>
      <c r="F1066" s="26">
        <f t="shared" si="138"/>
        <v>13.393875</v>
      </c>
      <c r="G1066" s="29">
        <v>18.05</v>
      </c>
      <c r="H1066" s="26">
        <f t="shared" si="139"/>
        <v>34.475499999999997</v>
      </c>
      <c r="I1066" s="29">
        <v>11.04</v>
      </c>
      <c r="J1066" s="26">
        <f t="shared" si="140"/>
        <v>21.086399999999998</v>
      </c>
      <c r="K1066" s="18">
        <f t="shared" si="143"/>
        <v>5</v>
      </c>
      <c r="L1066" s="106">
        <f t="shared" si="141"/>
        <v>-13.409422024841213</v>
      </c>
      <c r="M1066" s="106">
        <f t="shared" si="144"/>
        <v>34.49582202484121</v>
      </c>
      <c r="N1066" s="23"/>
      <c r="X1066" s="100">
        <v>200</v>
      </c>
      <c r="Y1066" s="100">
        <v>40</v>
      </c>
      <c r="Z1066" s="106">
        <f t="shared" si="145"/>
        <v>34.49582202484121</v>
      </c>
    </row>
    <row r="1067" spans="2:26">
      <c r="B1067" s="52">
        <v>41684</v>
      </c>
      <c r="C1067" s="53">
        <v>4.1666666664241347E-2</v>
      </c>
      <c r="D1067" s="97">
        <f t="shared" si="142"/>
        <v>41684.041666666664</v>
      </c>
      <c r="E1067" s="29">
        <v>8.2375000000000007</v>
      </c>
      <c r="F1067" s="26">
        <f t="shared" si="138"/>
        <v>15.733625</v>
      </c>
      <c r="G1067" s="29">
        <v>17.522500000000001</v>
      </c>
      <c r="H1067" s="26">
        <f t="shared" si="139"/>
        <v>33.467975000000003</v>
      </c>
      <c r="I1067" s="29">
        <v>9.2799999999999994</v>
      </c>
      <c r="J1067" s="26">
        <f t="shared" si="140"/>
        <v>17.724799999999998</v>
      </c>
      <c r="K1067" s="18">
        <f t="shared" si="143"/>
        <v>5</v>
      </c>
      <c r="L1067" s="106">
        <f t="shared" si="141"/>
        <v>-16.771022024841212</v>
      </c>
      <c r="M1067" s="106">
        <f t="shared" si="144"/>
        <v>34.49582202484121</v>
      </c>
      <c r="N1067" s="23"/>
      <c r="X1067" s="100">
        <v>200</v>
      </c>
      <c r="Y1067" s="100">
        <v>40</v>
      </c>
      <c r="Z1067" s="106">
        <f t="shared" si="145"/>
        <v>34.49582202484121</v>
      </c>
    </row>
    <row r="1068" spans="2:26">
      <c r="B1068" s="52">
        <v>41684</v>
      </c>
      <c r="C1068" s="53">
        <v>8.3333333335758653E-2</v>
      </c>
      <c r="D1068" s="97">
        <f t="shared" si="142"/>
        <v>41684.083333333336</v>
      </c>
      <c r="E1068" s="29">
        <v>6.7725</v>
      </c>
      <c r="F1068" s="26">
        <f t="shared" si="138"/>
        <v>12.935475</v>
      </c>
      <c r="G1068" s="29">
        <v>14.3825</v>
      </c>
      <c r="H1068" s="26">
        <f t="shared" si="139"/>
        <v>27.470575</v>
      </c>
      <c r="I1068" s="29">
        <v>7.61</v>
      </c>
      <c r="J1068" s="26">
        <f t="shared" si="140"/>
        <v>14.5351</v>
      </c>
      <c r="K1068" s="18">
        <f t="shared" si="143"/>
        <v>5</v>
      </c>
      <c r="L1068" s="106">
        <f t="shared" si="141"/>
        <v>-19.96072202484121</v>
      </c>
      <c r="M1068" s="106">
        <f t="shared" si="144"/>
        <v>34.49582202484121</v>
      </c>
      <c r="N1068" s="23"/>
      <c r="X1068" s="100">
        <v>200</v>
      </c>
      <c r="Y1068" s="100">
        <v>40</v>
      </c>
      <c r="Z1068" s="106">
        <f t="shared" si="145"/>
        <v>34.49582202484121</v>
      </c>
    </row>
    <row r="1069" spans="2:26">
      <c r="B1069" s="52">
        <v>41684</v>
      </c>
      <c r="C1069" s="53">
        <v>0.125</v>
      </c>
      <c r="D1069" s="97">
        <f t="shared" si="142"/>
        <v>41684.125</v>
      </c>
      <c r="E1069" s="29">
        <v>5.2850000000000001</v>
      </c>
      <c r="F1069" s="26">
        <f t="shared" si="138"/>
        <v>10.09435</v>
      </c>
      <c r="G1069" s="29">
        <v>11.255000000000001</v>
      </c>
      <c r="H1069" s="26">
        <f t="shared" si="139"/>
        <v>21.497050000000002</v>
      </c>
      <c r="I1069" s="29">
        <v>5.9675000000000002</v>
      </c>
      <c r="J1069" s="26">
        <f t="shared" si="140"/>
        <v>11.397925000000001</v>
      </c>
      <c r="K1069" s="18">
        <f t="shared" si="143"/>
        <v>5</v>
      </c>
      <c r="L1069" s="106">
        <f t="shared" si="141"/>
        <v>-23.09789702484121</v>
      </c>
      <c r="M1069" s="106">
        <f t="shared" si="144"/>
        <v>34.49582202484121</v>
      </c>
      <c r="N1069" s="23"/>
      <c r="X1069" s="100">
        <v>200</v>
      </c>
      <c r="Y1069" s="100">
        <v>40</v>
      </c>
      <c r="Z1069" s="106">
        <f t="shared" si="145"/>
        <v>34.49582202484121</v>
      </c>
    </row>
    <row r="1070" spans="2:26">
      <c r="B1070" s="52">
        <v>41684</v>
      </c>
      <c r="C1070" s="53">
        <v>0.16666666666424135</v>
      </c>
      <c r="D1070" s="97">
        <f t="shared" si="142"/>
        <v>41684.166666666664</v>
      </c>
      <c r="E1070" s="29">
        <v>8.2825000000000006</v>
      </c>
      <c r="F1070" s="26">
        <f t="shared" si="138"/>
        <v>15.819575</v>
      </c>
      <c r="G1070" s="29">
        <v>17.807500000000001</v>
      </c>
      <c r="H1070" s="26">
        <f t="shared" si="139"/>
        <v>34.012324999999997</v>
      </c>
      <c r="I1070" s="29">
        <v>9.5274999999999999</v>
      </c>
      <c r="J1070" s="26">
        <f t="shared" si="140"/>
        <v>18.197524999999999</v>
      </c>
      <c r="K1070" s="18">
        <f t="shared" si="143"/>
        <v>5</v>
      </c>
      <c r="L1070" s="106">
        <f t="shared" si="141"/>
        <v>-16.298297024841212</v>
      </c>
      <c r="M1070" s="106">
        <f t="shared" si="144"/>
        <v>34.49582202484121</v>
      </c>
      <c r="N1070" s="23"/>
      <c r="X1070" s="100">
        <v>200</v>
      </c>
      <c r="Y1070" s="100">
        <v>40</v>
      </c>
      <c r="Z1070" s="106">
        <f t="shared" si="145"/>
        <v>34.49582202484121</v>
      </c>
    </row>
    <row r="1071" spans="2:26">
      <c r="B1071" s="52">
        <v>41684</v>
      </c>
      <c r="C1071" s="53">
        <v>0.20833333333575865</v>
      </c>
      <c r="D1071" s="97">
        <f t="shared" si="142"/>
        <v>41684.208333333336</v>
      </c>
      <c r="E1071" s="29">
        <v>14.137499999999999</v>
      </c>
      <c r="F1071" s="26">
        <f t="shared" si="138"/>
        <v>27.002624999999998</v>
      </c>
      <c r="G1071" s="29">
        <v>30.837499999999999</v>
      </c>
      <c r="H1071" s="26">
        <f t="shared" si="139"/>
        <v>58.899624999999993</v>
      </c>
      <c r="I1071" s="29">
        <v>16.695</v>
      </c>
      <c r="J1071" s="26">
        <f t="shared" si="140"/>
        <v>31.887449999999998</v>
      </c>
      <c r="K1071" s="18">
        <f t="shared" si="143"/>
        <v>5</v>
      </c>
      <c r="L1071" s="106">
        <f t="shared" si="141"/>
        <v>-2.6083720248412128</v>
      </c>
      <c r="M1071" s="106">
        <f t="shared" si="144"/>
        <v>34.49582202484121</v>
      </c>
      <c r="N1071" s="23"/>
      <c r="X1071" s="100">
        <v>200</v>
      </c>
      <c r="Y1071" s="100">
        <v>40</v>
      </c>
      <c r="Z1071" s="106">
        <f t="shared" si="145"/>
        <v>34.49582202484121</v>
      </c>
    </row>
    <row r="1072" spans="2:26">
      <c r="B1072" s="52">
        <v>41684</v>
      </c>
      <c r="C1072" s="53">
        <v>0.25</v>
      </c>
      <c r="D1072" s="97">
        <f t="shared" si="142"/>
        <v>41684.25</v>
      </c>
      <c r="E1072" s="29">
        <v>11.115</v>
      </c>
      <c r="F1072" s="26">
        <f t="shared" si="138"/>
        <v>21.229649999999999</v>
      </c>
      <c r="G1072" s="29">
        <v>24.045000000000002</v>
      </c>
      <c r="H1072" s="26">
        <f t="shared" si="139"/>
        <v>45.92595</v>
      </c>
      <c r="I1072" s="29">
        <v>12.922499999999999</v>
      </c>
      <c r="J1072" s="26">
        <f t="shared" si="140"/>
        <v>24.681974999999998</v>
      </c>
      <c r="K1072" s="18">
        <f t="shared" si="143"/>
        <v>5</v>
      </c>
      <c r="L1072" s="106">
        <f t="shared" si="141"/>
        <v>-9.8138470248412126</v>
      </c>
      <c r="M1072" s="106">
        <f t="shared" si="144"/>
        <v>34.49582202484121</v>
      </c>
      <c r="N1072" s="23"/>
      <c r="X1072" s="100">
        <v>200</v>
      </c>
      <c r="Y1072" s="100">
        <v>40</v>
      </c>
      <c r="Z1072" s="106">
        <f t="shared" si="145"/>
        <v>34.49582202484121</v>
      </c>
    </row>
    <row r="1073" spans="2:26">
      <c r="B1073" s="52">
        <v>41684</v>
      </c>
      <c r="C1073" s="53">
        <v>0.29166666666424135</v>
      </c>
      <c r="D1073" s="97">
        <f t="shared" si="142"/>
        <v>41684.291666666664</v>
      </c>
      <c r="E1073" s="29">
        <v>32.935000000000002</v>
      </c>
      <c r="F1073" s="26">
        <f t="shared" si="138"/>
        <v>62.905850000000001</v>
      </c>
      <c r="G1073" s="29">
        <v>57.92</v>
      </c>
      <c r="H1073" s="26">
        <f t="shared" si="139"/>
        <v>110.6272</v>
      </c>
      <c r="I1073" s="29">
        <v>24.982500000000002</v>
      </c>
      <c r="J1073" s="26">
        <f t="shared" si="140"/>
        <v>47.716574999999999</v>
      </c>
      <c r="K1073" s="18">
        <f t="shared" si="143"/>
        <v>5</v>
      </c>
      <c r="L1073" s="106">
        <f t="shared" si="141"/>
        <v>13.220752975158788</v>
      </c>
      <c r="M1073" s="106">
        <f t="shared" si="144"/>
        <v>34.49582202484121</v>
      </c>
      <c r="N1073" s="23"/>
      <c r="X1073" s="100">
        <v>200</v>
      </c>
      <c r="Y1073" s="100">
        <v>40</v>
      </c>
      <c r="Z1073" s="106">
        <f t="shared" si="145"/>
        <v>34.49582202484121</v>
      </c>
    </row>
    <row r="1074" spans="2:26">
      <c r="B1074" s="52">
        <v>41684</v>
      </c>
      <c r="C1074" s="53">
        <v>0.33333333333575865</v>
      </c>
      <c r="D1074" s="97">
        <f t="shared" si="142"/>
        <v>41684.333333333336</v>
      </c>
      <c r="E1074" s="29">
        <v>74.614999999999995</v>
      </c>
      <c r="F1074" s="26">
        <f t="shared" si="138"/>
        <v>142.51464999999999</v>
      </c>
      <c r="G1074" s="29">
        <v>121.0125</v>
      </c>
      <c r="H1074" s="26">
        <f t="shared" si="139"/>
        <v>231.13387499999999</v>
      </c>
      <c r="I1074" s="29">
        <v>46.392499999999998</v>
      </c>
      <c r="J1074" s="26">
        <f t="shared" si="140"/>
        <v>88.609674999999996</v>
      </c>
      <c r="K1074" s="18">
        <f t="shared" si="143"/>
        <v>5</v>
      </c>
      <c r="L1074" s="106">
        <f t="shared" si="141"/>
        <v>54.113852975158785</v>
      </c>
      <c r="M1074" s="106">
        <f t="shared" si="144"/>
        <v>34.49582202484121</v>
      </c>
      <c r="N1074" s="23"/>
      <c r="X1074" s="100">
        <v>200</v>
      </c>
      <c r="Y1074" s="100">
        <v>40</v>
      </c>
      <c r="Z1074" s="106">
        <f t="shared" si="145"/>
        <v>34.49582202484121</v>
      </c>
    </row>
    <row r="1075" spans="2:26">
      <c r="B1075" s="52">
        <v>41684</v>
      </c>
      <c r="C1075" s="53">
        <v>0.375</v>
      </c>
      <c r="D1075" s="97">
        <f t="shared" si="142"/>
        <v>41684.375</v>
      </c>
      <c r="E1075" s="29">
        <v>43.397500000000001</v>
      </c>
      <c r="F1075" s="26">
        <f t="shared" si="138"/>
        <v>82.889224999999996</v>
      </c>
      <c r="G1075" s="29">
        <v>80.732500000000002</v>
      </c>
      <c r="H1075" s="26">
        <f t="shared" si="139"/>
        <v>154.19907499999999</v>
      </c>
      <c r="I1075" s="29">
        <v>37.332500000000003</v>
      </c>
      <c r="J1075" s="26">
        <f t="shared" si="140"/>
        <v>71.305075000000002</v>
      </c>
      <c r="K1075" s="18">
        <f t="shared" si="143"/>
        <v>5</v>
      </c>
      <c r="L1075" s="106">
        <f t="shared" si="141"/>
        <v>36.809252975158792</v>
      </c>
      <c r="M1075" s="106">
        <f t="shared" si="144"/>
        <v>34.49582202484121</v>
      </c>
      <c r="N1075" s="23"/>
      <c r="X1075" s="100">
        <v>200</v>
      </c>
      <c r="Y1075" s="100">
        <v>40</v>
      </c>
      <c r="Z1075" s="106">
        <f t="shared" si="145"/>
        <v>34.49582202484121</v>
      </c>
    </row>
    <row r="1076" spans="2:26">
      <c r="B1076" s="52">
        <v>41684</v>
      </c>
      <c r="C1076" s="53">
        <v>0.41666666666424135</v>
      </c>
      <c r="D1076" s="97">
        <f t="shared" si="142"/>
        <v>41684.416666666664</v>
      </c>
      <c r="E1076" s="29">
        <v>30.32</v>
      </c>
      <c r="F1076" s="26">
        <f t="shared" si="138"/>
        <v>57.911200000000001</v>
      </c>
      <c r="G1076" s="29">
        <v>61.445</v>
      </c>
      <c r="H1076" s="26">
        <f t="shared" si="139"/>
        <v>117.35995</v>
      </c>
      <c r="I1076" s="29">
        <v>31.127500000000001</v>
      </c>
      <c r="J1076" s="26">
        <f t="shared" si="140"/>
        <v>59.453524999999999</v>
      </c>
      <c r="K1076" s="18">
        <f t="shared" si="143"/>
        <v>5</v>
      </c>
      <c r="L1076" s="106">
        <f t="shared" si="141"/>
        <v>24.957702975158789</v>
      </c>
      <c r="M1076" s="106">
        <f t="shared" si="144"/>
        <v>34.49582202484121</v>
      </c>
      <c r="N1076" s="23"/>
      <c r="X1076" s="100">
        <v>200</v>
      </c>
      <c r="Y1076" s="100">
        <v>40</v>
      </c>
      <c r="Z1076" s="106">
        <f t="shared" si="145"/>
        <v>34.49582202484121</v>
      </c>
    </row>
    <row r="1077" spans="2:26">
      <c r="B1077" s="52">
        <v>41684</v>
      </c>
      <c r="C1077" s="53">
        <v>0.45833333333575865</v>
      </c>
      <c r="D1077" s="97">
        <f t="shared" si="142"/>
        <v>41684.458333333336</v>
      </c>
      <c r="E1077" s="29">
        <v>22.4175</v>
      </c>
      <c r="F1077" s="26">
        <f t="shared" si="138"/>
        <v>42.817425</v>
      </c>
      <c r="G1077" s="29">
        <v>42.75</v>
      </c>
      <c r="H1077" s="26">
        <f t="shared" si="139"/>
        <v>81.652500000000003</v>
      </c>
      <c r="I1077" s="29">
        <v>20.3325</v>
      </c>
      <c r="J1077" s="26">
        <f t="shared" si="140"/>
        <v>38.835074999999996</v>
      </c>
      <c r="K1077" s="18">
        <f t="shared" si="143"/>
        <v>5</v>
      </c>
      <c r="L1077" s="106">
        <f t="shared" si="141"/>
        <v>4.3392529751587858</v>
      </c>
      <c r="M1077" s="106">
        <f t="shared" si="144"/>
        <v>34.49582202484121</v>
      </c>
      <c r="N1077" s="23"/>
      <c r="X1077" s="100">
        <v>200</v>
      </c>
      <c r="Y1077" s="100">
        <v>40</v>
      </c>
      <c r="Z1077" s="106">
        <f t="shared" si="145"/>
        <v>34.49582202484121</v>
      </c>
    </row>
    <row r="1078" spans="2:26">
      <c r="B1078" s="52">
        <v>41684</v>
      </c>
      <c r="C1078" s="53">
        <v>0.5</v>
      </c>
      <c r="D1078" s="97">
        <f t="shared" si="142"/>
        <v>41684.5</v>
      </c>
      <c r="E1078" s="29">
        <v>13.695</v>
      </c>
      <c r="F1078" s="26">
        <f t="shared" si="138"/>
        <v>26.157450000000001</v>
      </c>
      <c r="G1078" s="29">
        <v>30.872499999999999</v>
      </c>
      <c r="H1078" s="26">
        <f t="shared" si="139"/>
        <v>58.966474999999996</v>
      </c>
      <c r="I1078" s="29">
        <v>17.177499999999998</v>
      </c>
      <c r="J1078" s="26">
        <f t="shared" si="140"/>
        <v>32.809024999999998</v>
      </c>
      <c r="K1078" s="18">
        <f t="shared" si="143"/>
        <v>5</v>
      </c>
      <c r="L1078" s="106">
        <f t="shared" si="141"/>
        <v>-1.6867970248412121</v>
      </c>
      <c r="M1078" s="106">
        <f t="shared" si="144"/>
        <v>34.49582202484121</v>
      </c>
      <c r="N1078" s="23"/>
      <c r="X1078" s="100">
        <v>200</v>
      </c>
      <c r="Y1078" s="100">
        <v>40</v>
      </c>
      <c r="Z1078" s="106">
        <f t="shared" si="145"/>
        <v>34.49582202484121</v>
      </c>
    </row>
    <row r="1079" spans="2:26">
      <c r="B1079" s="52">
        <v>41684</v>
      </c>
      <c r="C1079" s="53">
        <v>0.54166666666424135</v>
      </c>
      <c r="D1079" s="97">
        <f t="shared" si="142"/>
        <v>41684.541666666664</v>
      </c>
      <c r="E1079" s="29">
        <v>16.322500000000002</v>
      </c>
      <c r="F1079" s="26">
        <f t="shared" si="138"/>
        <v>31.175975000000001</v>
      </c>
      <c r="G1079" s="29">
        <v>33.497500000000002</v>
      </c>
      <c r="H1079" s="26">
        <f t="shared" si="139"/>
        <v>63.980225000000004</v>
      </c>
      <c r="I1079" s="29">
        <v>17.175000000000001</v>
      </c>
      <c r="J1079" s="26">
        <f t="shared" si="140"/>
        <v>32.804250000000003</v>
      </c>
      <c r="K1079" s="18">
        <f t="shared" si="143"/>
        <v>5</v>
      </c>
      <c r="L1079" s="106">
        <f t="shared" si="141"/>
        <v>-1.6915720248412072</v>
      </c>
      <c r="M1079" s="106">
        <f t="shared" si="144"/>
        <v>34.49582202484121</v>
      </c>
      <c r="N1079" s="23"/>
      <c r="X1079" s="100">
        <v>200</v>
      </c>
      <c r="Y1079" s="100">
        <v>40</v>
      </c>
      <c r="Z1079" s="106">
        <f t="shared" si="145"/>
        <v>34.49582202484121</v>
      </c>
    </row>
    <row r="1080" spans="2:26">
      <c r="B1080" s="52">
        <v>41684</v>
      </c>
      <c r="C1080" s="53">
        <v>0.58333333333575865</v>
      </c>
      <c r="D1080" s="97">
        <f t="shared" si="142"/>
        <v>41684.583333333336</v>
      </c>
      <c r="E1080" s="29">
        <v>13.5075</v>
      </c>
      <c r="F1080" s="26">
        <f t="shared" si="138"/>
        <v>25.799325</v>
      </c>
      <c r="G1080" s="29">
        <v>31.914999999999999</v>
      </c>
      <c r="H1080" s="26">
        <f t="shared" si="139"/>
        <v>60.957649999999994</v>
      </c>
      <c r="I1080" s="29">
        <v>18.407499999999999</v>
      </c>
      <c r="J1080" s="26">
        <f t="shared" si="140"/>
        <v>35.158324999999998</v>
      </c>
      <c r="K1080" s="18">
        <f t="shared" si="143"/>
        <v>5</v>
      </c>
      <c r="L1080" s="106">
        <f t="shared" si="141"/>
        <v>0.66250297515878742</v>
      </c>
      <c r="M1080" s="106">
        <f t="shared" si="144"/>
        <v>34.49582202484121</v>
      </c>
      <c r="N1080" s="23"/>
      <c r="X1080" s="100">
        <v>200</v>
      </c>
      <c r="Y1080" s="100">
        <v>40</v>
      </c>
      <c r="Z1080" s="106">
        <f t="shared" si="145"/>
        <v>34.49582202484121</v>
      </c>
    </row>
    <row r="1081" spans="2:26">
      <c r="B1081" s="52">
        <v>41684</v>
      </c>
      <c r="C1081" s="53">
        <v>0.625</v>
      </c>
      <c r="D1081" s="97">
        <f t="shared" si="142"/>
        <v>41684.625</v>
      </c>
      <c r="E1081" s="29">
        <v>15.15</v>
      </c>
      <c r="F1081" s="26">
        <f t="shared" si="138"/>
        <v>28.936499999999999</v>
      </c>
      <c r="G1081" s="29">
        <v>38.704999999999998</v>
      </c>
      <c r="H1081" s="26">
        <f t="shared" si="139"/>
        <v>73.926549999999992</v>
      </c>
      <c r="I1081" s="29">
        <v>23.552499999999998</v>
      </c>
      <c r="J1081" s="26">
        <f t="shared" si="140"/>
        <v>44.985274999999994</v>
      </c>
      <c r="K1081" s="18">
        <f t="shared" si="143"/>
        <v>5</v>
      </c>
      <c r="L1081" s="106">
        <f t="shared" si="141"/>
        <v>10.489452975158784</v>
      </c>
      <c r="M1081" s="106">
        <f t="shared" si="144"/>
        <v>34.49582202484121</v>
      </c>
      <c r="N1081" s="23"/>
      <c r="X1081" s="100">
        <v>200</v>
      </c>
      <c r="Y1081" s="100">
        <v>40</v>
      </c>
      <c r="Z1081" s="106">
        <f t="shared" si="145"/>
        <v>34.49582202484121</v>
      </c>
    </row>
    <row r="1082" spans="2:26">
      <c r="B1082" s="52">
        <v>41684</v>
      </c>
      <c r="C1082" s="53">
        <v>0.66666666666424135</v>
      </c>
      <c r="D1082" s="97">
        <f t="shared" si="142"/>
        <v>41684.666666666664</v>
      </c>
      <c r="E1082" s="29">
        <v>19.657499999999999</v>
      </c>
      <c r="F1082" s="26">
        <f t="shared" si="138"/>
        <v>37.545824999999994</v>
      </c>
      <c r="G1082" s="29">
        <v>42.787500000000001</v>
      </c>
      <c r="H1082" s="26">
        <f t="shared" si="139"/>
        <v>81.724125000000001</v>
      </c>
      <c r="I1082" s="29">
        <v>23.1325</v>
      </c>
      <c r="J1082" s="26">
        <f t="shared" si="140"/>
        <v>44.183074999999995</v>
      </c>
      <c r="K1082" s="18">
        <f t="shared" si="143"/>
        <v>5</v>
      </c>
      <c r="L1082" s="106">
        <f t="shared" si="141"/>
        <v>9.6872529751587848</v>
      </c>
      <c r="M1082" s="106">
        <f t="shared" si="144"/>
        <v>34.49582202484121</v>
      </c>
      <c r="N1082" s="23"/>
      <c r="X1082" s="100">
        <v>200</v>
      </c>
      <c r="Y1082" s="100">
        <v>40</v>
      </c>
      <c r="Z1082" s="106">
        <f t="shared" si="145"/>
        <v>34.49582202484121</v>
      </c>
    </row>
    <row r="1083" spans="2:26">
      <c r="B1083" s="52">
        <v>41684</v>
      </c>
      <c r="C1083" s="53">
        <v>0.70833333333575865</v>
      </c>
      <c r="D1083" s="97">
        <f t="shared" si="142"/>
        <v>41684.708333333336</v>
      </c>
      <c r="E1083" s="29">
        <v>15.105</v>
      </c>
      <c r="F1083" s="26">
        <f t="shared" si="138"/>
        <v>28.850549999999998</v>
      </c>
      <c r="G1083" s="29">
        <v>32.18</v>
      </c>
      <c r="H1083" s="26">
        <f t="shared" si="139"/>
        <v>61.463799999999999</v>
      </c>
      <c r="I1083" s="29">
        <v>17.072500000000002</v>
      </c>
      <c r="J1083" s="26">
        <f t="shared" si="140"/>
        <v>32.608474999999999</v>
      </c>
      <c r="K1083" s="18">
        <f t="shared" si="143"/>
        <v>5</v>
      </c>
      <c r="L1083" s="106">
        <f t="shared" si="141"/>
        <v>-1.8873470248412119</v>
      </c>
      <c r="M1083" s="106">
        <f t="shared" si="144"/>
        <v>34.49582202484121</v>
      </c>
      <c r="N1083" s="23"/>
      <c r="X1083" s="100">
        <v>200</v>
      </c>
      <c r="Y1083" s="100">
        <v>40</v>
      </c>
      <c r="Z1083" s="106">
        <f t="shared" si="145"/>
        <v>34.49582202484121</v>
      </c>
    </row>
    <row r="1084" spans="2:26">
      <c r="B1084" s="52">
        <v>41684</v>
      </c>
      <c r="C1084" s="53">
        <v>0.75</v>
      </c>
      <c r="D1084" s="97">
        <f t="shared" si="142"/>
        <v>41684.75</v>
      </c>
      <c r="E1084" s="29">
        <v>18.767499999999998</v>
      </c>
      <c r="F1084" s="26">
        <f t="shared" si="138"/>
        <v>35.845924999999994</v>
      </c>
      <c r="G1084" s="29">
        <v>32.67</v>
      </c>
      <c r="H1084" s="26">
        <f t="shared" si="139"/>
        <v>62.399700000000003</v>
      </c>
      <c r="I1084" s="29">
        <v>13.904999999999999</v>
      </c>
      <c r="J1084" s="26">
        <f t="shared" si="140"/>
        <v>26.558549999999997</v>
      </c>
      <c r="K1084" s="18">
        <f t="shared" si="143"/>
        <v>5</v>
      </c>
      <c r="L1084" s="106">
        <f t="shared" si="141"/>
        <v>-7.9372720248412136</v>
      </c>
      <c r="M1084" s="106">
        <f t="shared" si="144"/>
        <v>34.49582202484121</v>
      </c>
      <c r="N1084" s="23"/>
      <c r="X1084" s="100">
        <v>200</v>
      </c>
      <c r="Y1084" s="100">
        <v>40</v>
      </c>
      <c r="Z1084" s="106">
        <f t="shared" si="145"/>
        <v>34.49582202484121</v>
      </c>
    </row>
    <row r="1085" spans="2:26">
      <c r="B1085" s="52">
        <v>41684</v>
      </c>
      <c r="C1085" s="53">
        <v>0.79166666666424135</v>
      </c>
      <c r="D1085" s="97">
        <f t="shared" si="142"/>
        <v>41684.791666666664</v>
      </c>
      <c r="E1085" s="29">
        <v>6.3949999999999996</v>
      </c>
      <c r="F1085" s="26">
        <f t="shared" si="138"/>
        <v>12.214449999999999</v>
      </c>
      <c r="G1085" s="29">
        <v>13.14</v>
      </c>
      <c r="H1085" s="26">
        <f t="shared" si="139"/>
        <v>25.0974</v>
      </c>
      <c r="I1085" s="29">
        <v>6.7424999999999997</v>
      </c>
      <c r="J1085" s="26">
        <f t="shared" si="140"/>
        <v>12.878174999999999</v>
      </c>
      <c r="K1085" s="18">
        <f t="shared" si="143"/>
        <v>5</v>
      </c>
      <c r="L1085" s="106">
        <f t="shared" si="141"/>
        <v>-21.617647024841212</v>
      </c>
      <c r="M1085" s="106">
        <f t="shared" si="144"/>
        <v>34.49582202484121</v>
      </c>
      <c r="N1085" s="23"/>
      <c r="X1085" s="100">
        <v>200</v>
      </c>
      <c r="Y1085" s="100">
        <v>40</v>
      </c>
      <c r="Z1085" s="106">
        <f t="shared" si="145"/>
        <v>34.49582202484121</v>
      </c>
    </row>
    <row r="1086" spans="2:26">
      <c r="B1086" s="52">
        <v>41684</v>
      </c>
      <c r="C1086" s="53">
        <v>0.83333333333575865</v>
      </c>
      <c r="D1086" s="97">
        <f t="shared" si="142"/>
        <v>41684.833333333336</v>
      </c>
      <c r="E1086" s="29">
        <v>8.23</v>
      </c>
      <c r="F1086" s="26">
        <f t="shared" si="138"/>
        <v>15.7193</v>
      </c>
      <c r="G1086" s="29">
        <v>12.925000000000001</v>
      </c>
      <c r="H1086" s="26">
        <f t="shared" si="139"/>
        <v>24.68675</v>
      </c>
      <c r="I1086" s="29">
        <v>4.6924999999999999</v>
      </c>
      <c r="J1086" s="26">
        <f t="shared" si="140"/>
        <v>8.9626749999999991</v>
      </c>
      <c r="K1086" s="18">
        <f t="shared" si="143"/>
        <v>5</v>
      </c>
      <c r="L1086" s="106">
        <f t="shared" si="141"/>
        <v>-25.533147024841213</v>
      </c>
      <c r="M1086" s="106">
        <f t="shared" si="144"/>
        <v>34.49582202484121</v>
      </c>
      <c r="N1086" s="23"/>
      <c r="X1086" s="100">
        <v>200</v>
      </c>
      <c r="Y1086" s="100">
        <v>40</v>
      </c>
      <c r="Z1086" s="106">
        <f t="shared" si="145"/>
        <v>34.49582202484121</v>
      </c>
    </row>
    <row r="1087" spans="2:26">
      <c r="B1087" s="52">
        <v>41684</v>
      </c>
      <c r="C1087" s="53">
        <v>0.875</v>
      </c>
      <c r="D1087" s="97">
        <f t="shared" si="142"/>
        <v>41684.875</v>
      </c>
      <c r="E1087" s="29">
        <v>6.21</v>
      </c>
      <c r="F1087" s="26">
        <f t="shared" si="138"/>
        <v>11.861099999999999</v>
      </c>
      <c r="G1087" s="29">
        <v>11.0725</v>
      </c>
      <c r="H1087" s="26">
        <f t="shared" si="139"/>
        <v>21.148474999999998</v>
      </c>
      <c r="I1087" s="29">
        <v>4.87</v>
      </c>
      <c r="J1087" s="26">
        <f t="shared" si="140"/>
        <v>9.3017000000000003</v>
      </c>
      <c r="K1087" s="18">
        <f t="shared" si="143"/>
        <v>5</v>
      </c>
      <c r="L1087" s="106">
        <f t="shared" si="141"/>
        <v>-25.19412202484121</v>
      </c>
      <c r="M1087" s="106">
        <f t="shared" si="144"/>
        <v>34.49582202484121</v>
      </c>
      <c r="N1087" s="23"/>
      <c r="X1087" s="100">
        <v>200</v>
      </c>
      <c r="Y1087" s="100">
        <v>40</v>
      </c>
      <c r="Z1087" s="106">
        <f t="shared" si="145"/>
        <v>34.49582202484121</v>
      </c>
    </row>
    <row r="1088" spans="2:26">
      <c r="B1088" s="52">
        <v>41684</v>
      </c>
      <c r="C1088" s="53">
        <v>0.91666666666424135</v>
      </c>
      <c r="D1088" s="97">
        <f t="shared" si="142"/>
        <v>41684.916666666664</v>
      </c>
      <c r="E1088" s="29">
        <v>7.3125</v>
      </c>
      <c r="F1088" s="26">
        <f t="shared" si="138"/>
        <v>13.966875</v>
      </c>
      <c r="G1088" s="29">
        <v>11.1</v>
      </c>
      <c r="H1088" s="26">
        <f t="shared" si="139"/>
        <v>21.200999999999997</v>
      </c>
      <c r="I1088" s="29">
        <v>3.7850000000000001</v>
      </c>
      <c r="J1088" s="26">
        <f t="shared" si="140"/>
        <v>7.2293500000000002</v>
      </c>
      <c r="K1088" s="18">
        <f t="shared" si="143"/>
        <v>5</v>
      </c>
      <c r="L1088" s="106">
        <f t="shared" si="141"/>
        <v>-27.26647202484121</v>
      </c>
      <c r="M1088" s="106">
        <f t="shared" si="144"/>
        <v>34.49582202484121</v>
      </c>
      <c r="N1088" s="23"/>
      <c r="X1088" s="100">
        <v>200</v>
      </c>
      <c r="Y1088" s="100">
        <v>40</v>
      </c>
      <c r="Z1088" s="106">
        <f t="shared" si="145"/>
        <v>34.49582202484121</v>
      </c>
    </row>
    <row r="1089" spans="2:26">
      <c r="B1089" s="52">
        <v>41684</v>
      </c>
      <c r="C1089" s="53">
        <v>0.95833333333575865</v>
      </c>
      <c r="D1089" s="97">
        <f t="shared" si="142"/>
        <v>41684.958333333336</v>
      </c>
      <c r="E1089" s="29">
        <v>5.2125000000000004</v>
      </c>
      <c r="F1089" s="26">
        <f t="shared" si="138"/>
        <v>9.9558750000000007</v>
      </c>
      <c r="G1089" s="29">
        <v>7.8</v>
      </c>
      <c r="H1089" s="26">
        <f t="shared" si="139"/>
        <v>14.898</v>
      </c>
      <c r="I1089" s="29">
        <v>2.5874999999999999</v>
      </c>
      <c r="J1089" s="26">
        <f t="shared" si="140"/>
        <v>4.9421249999999999</v>
      </c>
      <c r="K1089" s="18">
        <f t="shared" si="143"/>
        <v>5</v>
      </c>
      <c r="L1089" s="106">
        <f t="shared" si="141"/>
        <v>-29.55369702484121</v>
      </c>
      <c r="M1089" s="106">
        <f t="shared" si="144"/>
        <v>34.49582202484121</v>
      </c>
      <c r="N1089" s="23"/>
      <c r="X1089" s="100">
        <v>200</v>
      </c>
      <c r="Y1089" s="100">
        <v>40</v>
      </c>
      <c r="Z1089" s="106">
        <f t="shared" si="145"/>
        <v>34.49582202484121</v>
      </c>
    </row>
    <row r="1090" spans="2:26">
      <c r="B1090" s="52">
        <v>41685</v>
      </c>
      <c r="C1090" s="53">
        <v>0</v>
      </c>
      <c r="D1090" s="97">
        <f t="shared" si="142"/>
        <v>41685</v>
      </c>
      <c r="E1090" s="29">
        <v>5.5274999999999999</v>
      </c>
      <c r="F1090" s="26">
        <f t="shared" si="138"/>
        <v>10.557525</v>
      </c>
      <c r="G1090" s="29">
        <v>7.1124999999999998</v>
      </c>
      <c r="H1090" s="26">
        <f t="shared" si="139"/>
        <v>13.584874999999998</v>
      </c>
      <c r="I1090" s="29">
        <v>1.585</v>
      </c>
      <c r="J1090" s="26">
        <f t="shared" si="140"/>
        <v>3.0273499999999998</v>
      </c>
      <c r="K1090" s="18">
        <f t="shared" si="143"/>
        <v>6</v>
      </c>
      <c r="L1090" s="106">
        <f t="shared" si="141"/>
        <v>-31.468472024841212</v>
      </c>
      <c r="M1090" s="106">
        <f t="shared" si="144"/>
        <v>34.49582202484121</v>
      </c>
      <c r="N1090" s="23"/>
      <c r="X1090" s="100">
        <v>200</v>
      </c>
      <c r="Y1090" s="100">
        <v>40</v>
      </c>
      <c r="Z1090" s="106">
        <f t="shared" si="145"/>
        <v>34.49582202484121</v>
      </c>
    </row>
    <row r="1091" spans="2:26">
      <c r="B1091" s="52">
        <v>41685</v>
      </c>
      <c r="C1091" s="53">
        <v>4.1666666664241347E-2</v>
      </c>
      <c r="D1091" s="97">
        <f t="shared" si="142"/>
        <v>41685.041666666664</v>
      </c>
      <c r="E1091" s="29">
        <v>4.88</v>
      </c>
      <c r="F1091" s="26">
        <f t="shared" si="138"/>
        <v>9.3208000000000002</v>
      </c>
      <c r="G1091" s="29">
        <v>6.3525</v>
      </c>
      <c r="H1091" s="26">
        <f t="shared" si="139"/>
        <v>12.133274999999999</v>
      </c>
      <c r="I1091" s="29">
        <v>1.4675</v>
      </c>
      <c r="J1091" s="26">
        <f t="shared" si="140"/>
        <v>2.8029250000000001</v>
      </c>
      <c r="K1091" s="18">
        <f t="shared" si="143"/>
        <v>6</v>
      </c>
      <c r="L1091" s="106">
        <f t="shared" si="141"/>
        <v>-31.692897024841209</v>
      </c>
      <c r="M1091" s="106">
        <f t="shared" si="144"/>
        <v>34.49582202484121</v>
      </c>
      <c r="N1091" s="23"/>
      <c r="X1091" s="100">
        <v>200</v>
      </c>
      <c r="Y1091" s="100">
        <v>40</v>
      </c>
      <c r="Z1091" s="106">
        <f t="shared" si="145"/>
        <v>34.49582202484121</v>
      </c>
    </row>
    <row r="1092" spans="2:26">
      <c r="B1092" s="52">
        <v>41685</v>
      </c>
      <c r="C1092" s="53">
        <v>8.3333333335758653E-2</v>
      </c>
      <c r="D1092" s="97">
        <f t="shared" si="142"/>
        <v>41685.083333333336</v>
      </c>
      <c r="E1092" s="29">
        <v>6.08</v>
      </c>
      <c r="F1092" s="26">
        <f t="shared" si="138"/>
        <v>11.6128</v>
      </c>
      <c r="G1092" s="29">
        <v>8.1875</v>
      </c>
      <c r="H1092" s="26">
        <f t="shared" si="139"/>
        <v>15.638124999999999</v>
      </c>
      <c r="I1092" s="29">
        <v>2.1074999999999999</v>
      </c>
      <c r="J1092" s="26">
        <f t="shared" si="140"/>
        <v>4.0253249999999996</v>
      </c>
      <c r="K1092" s="18">
        <f t="shared" si="143"/>
        <v>6</v>
      </c>
      <c r="L1092" s="106">
        <f t="shared" si="141"/>
        <v>-30.470497024841212</v>
      </c>
      <c r="M1092" s="106">
        <f t="shared" si="144"/>
        <v>34.49582202484121</v>
      </c>
      <c r="N1092" s="23"/>
      <c r="X1092" s="100">
        <v>200</v>
      </c>
      <c r="Y1092" s="100">
        <v>40</v>
      </c>
      <c r="Z1092" s="106">
        <f t="shared" si="145"/>
        <v>34.49582202484121</v>
      </c>
    </row>
    <row r="1093" spans="2:26">
      <c r="B1093" s="52">
        <v>41685</v>
      </c>
      <c r="C1093" s="53">
        <v>0.125</v>
      </c>
      <c r="D1093" s="97">
        <f t="shared" si="142"/>
        <v>41685.125</v>
      </c>
      <c r="E1093" s="29">
        <v>6.2975000000000003</v>
      </c>
      <c r="F1093" s="26">
        <f t="shared" si="138"/>
        <v>12.028225000000001</v>
      </c>
      <c r="G1093" s="29">
        <v>8.5574999999999992</v>
      </c>
      <c r="H1093" s="26">
        <f t="shared" si="139"/>
        <v>16.344824999999997</v>
      </c>
      <c r="I1093" s="29">
        <v>2.2650000000000001</v>
      </c>
      <c r="J1093" s="26">
        <f t="shared" si="140"/>
        <v>4.3261500000000002</v>
      </c>
      <c r="K1093" s="18">
        <f t="shared" si="143"/>
        <v>6</v>
      </c>
      <c r="L1093" s="106">
        <f t="shared" si="141"/>
        <v>-30.169672024841212</v>
      </c>
      <c r="M1093" s="106">
        <f t="shared" si="144"/>
        <v>34.49582202484121</v>
      </c>
      <c r="N1093" s="23"/>
      <c r="X1093" s="100">
        <v>200</v>
      </c>
      <c r="Y1093" s="100">
        <v>40</v>
      </c>
      <c r="Z1093" s="106">
        <f t="shared" si="145"/>
        <v>34.49582202484121</v>
      </c>
    </row>
    <row r="1094" spans="2:26">
      <c r="B1094" s="52">
        <v>41685</v>
      </c>
      <c r="C1094" s="53">
        <v>0.16666666666424135</v>
      </c>
      <c r="D1094" s="97">
        <f t="shared" si="142"/>
        <v>41685.166666666664</v>
      </c>
      <c r="E1094" s="29">
        <v>5.4574999999999996</v>
      </c>
      <c r="F1094" s="26">
        <f t="shared" si="138"/>
        <v>10.423824999999999</v>
      </c>
      <c r="G1094" s="29">
        <v>9.2675000000000001</v>
      </c>
      <c r="H1094" s="26">
        <f t="shared" si="139"/>
        <v>17.700924999999998</v>
      </c>
      <c r="I1094" s="29">
        <v>3.8075000000000001</v>
      </c>
      <c r="J1094" s="26">
        <f t="shared" si="140"/>
        <v>7.2723249999999995</v>
      </c>
      <c r="K1094" s="18">
        <f t="shared" si="143"/>
        <v>6</v>
      </c>
      <c r="L1094" s="106">
        <f t="shared" si="141"/>
        <v>-27.223497024841212</v>
      </c>
      <c r="M1094" s="106">
        <f t="shared" si="144"/>
        <v>34.49582202484121</v>
      </c>
      <c r="N1094" s="23"/>
      <c r="X1094" s="100">
        <v>200</v>
      </c>
      <c r="Y1094" s="100">
        <v>40</v>
      </c>
      <c r="Z1094" s="106">
        <f t="shared" si="145"/>
        <v>34.49582202484121</v>
      </c>
    </row>
    <row r="1095" spans="2:26">
      <c r="B1095" s="52">
        <v>41685</v>
      </c>
      <c r="C1095" s="53">
        <v>0.20833333333575865</v>
      </c>
      <c r="D1095" s="97">
        <f t="shared" si="142"/>
        <v>41685.208333333336</v>
      </c>
      <c r="E1095" s="29">
        <v>7.1475</v>
      </c>
      <c r="F1095" s="26">
        <f t="shared" si="138"/>
        <v>13.651724999999999</v>
      </c>
      <c r="G1095" s="29">
        <v>11.25</v>
      </c>
      <c r="H1095" s="26">
        <f t="shared" si="139"/>
        <v>21.487500000000001</v>
      </c>
      <c r="I1095" s="29">
        <v>4.0999999999999996</v>
      </c>
      <c r="J1095" s="26">
        <f t="shared" si="140"/>
        <v>7.8309999999999986</v>
      </c>
      <c r="K1095" s="18">
        <f t="shared" si="143"/>
        <v>6</v>
      </c>
      <c r="L1095" s="106">
        <f t="shared" si="141"/>
        <v>-26.664822024841211</v>
      </c>
      <c r="M1095" s="106">
        <f t="shared" si="144"/>
        <v>34.49582202484121</v>
      </c>
      <c r="N1095" s="23"/>
      <c r="X1095" s="100">
        <v>200</v>
      </c>
      <c r="Y1095" s="100">
        <v>40</v>
      </c>
      <c r="Z1095" s="106">
        <f t="shared" si="145"/>
        <v>34.49582202484121</v>
      </c>
    </row>
    <row r="1096" spans="2:26">
      <c r="B1096" s="52">
        <v>41685</v>
      </c>
      <c r="C1096" s="53">
        <v>0.25</v>
      </c>
      <c r="D1096" s="97">
        <f t="shared" si="142"/>
        <v>41685.25</v>
      </c>
      <c r="E1096" s="29">
        <v>5.8949999999999996</v>
      </c>
      <c r="F1096" s="26">
        <f t="shared" si="138"/>
        <v>11.259449999999999</v>
      </c>
      <c r="G1096" s="29">
        <v>10.0625</v>
      </c>
      <c r="H1096" s="26">
        <f t="shared" si="139"/>
        <v>19.219374999999999</v>
      </c>
      <c r="I1096" s="29">
        <v>4.165</v>
      </c>
      <c r="J1096" s="26">
        <f t="shared" si="140"/>
        <v>7.9551499999999997</v>
      </c>
      <c r="K1096" s="18">
        <f t="shared" si="143"/>
        <v>6</v>
      </c>
      <c r="L1096" s="106">
        <f t="shared" si="141"/>
        <v>-26.540672024841211</v>
      </c>
      <c r="M1096" s="106">
        <f t="shared" si="144"/>
        <v>34.49582202484121</v>
      </c>
      <c r="N1096" s="23"/>
      <c r="X1096" s="100">
        <v>200</v>
      </c>
      <c r="Y1096" s="100">
        <v>40</v>
      </c>
      <c r="Z1096" s="106">
        <f t="shared" si="145"/>
        <v>34.49582202484121</v>
      </c>
    </row>
    <row r="1097" spans="2:26">
      <c r="B1097" s="52">
        <v>41685</v>
      </c>
      <c r="C1097" s="53">
        <v>0.29166666666424135</v>
      </c>
      <c r="D1097" s="97">
        <f t="shared" si="142"/>
        <v>41685.291666666664</v>
      </c>
      <c r="E1097" s="29">
        <v>8.4075000000000006</v>
      </c>
      <c r="F1097" s="26">
        <f t="shared" si="138"/>
        <v>16.058325</v>
      </c>
      <c r="G1097" s="29">
        <v>14.6525</v>
      </c>
      <c r="H1097" s="26">
        <f t="shared" si="139"/>
        <v>27.986274999999999</v>
      </c>
      <c r="I1097" s="29">
        <v>6.2450000000000001</v>
      </c>
      <c r="J1097" s="26">
        <f t="shared" si="140"/>
        <v>11.927949999999999</v>
      </c>
      <c r="K1097" s="18">
        <f t="shared" si="143"/>
        <v>6</v>
      </c>
      <c r="L1097" s="106">
        <f t="shared" si="141"/>
        <v>-22.567872024841211</v>
      </c>
      <c r="M1097" s="106">
        <f t="shared" si="144"/>
        <v>34.49582202484121</v>
      </c>
      <c r="N1097" s="23"/>
      <c r="X1097" s="100">
        <v>200</v>
      </c>
      <c r="Y1097" s="100">
        <v>40</v>
      </c>
      <c r="Z1097" s="106">
        <f t="shared" si="145"/>
        <v>34.49582202484121</v>
      </c>
    </row>
    <row r="1098" spans="2:26">
      <c r="B1098" s="52">
        <v>41685</v>
      </c>
      <c r="C1098" s="53">
        <v>0.33333333333575865</v>
      </c>
      <c r="D1098" s="97">
        <f t="shared" si="142"/>
        <v>41685.333333333336</v>
      </c>
      <c r="E1098" s="29">
        <v>8.6449999999999996</v>
      </c>
      <c r="F1098" s="26">
        <f t="shared" si="138"/>
        <v>16.511949999999999</v>
      </c>
      <c r="G1098" s="29">
        <v>14.1425</v>
      </c>
      <c r="H1098" s="26">
        <f t="shared" si="139"/>
        <v>27.012174999999999</v>
      </c>
      <c r="I1098" s="29">
        <v>5.5</v>
      </c>
      <c r="J1098" s="26">
        <f t="shared" si="140"/>
        <v>10.504999999999999</v>
      </c>
      <c r="K1098" s="18">
        <f t="shared" si="143"/>
        <v>6</v>
      </c>
      <c r="L1098" s="106">
        <f t="shared" ref="L1098:L1161" si="146">IF(J1098="",NA(),J1098-(AVERAGE($J$10:$J$8769)))</f>
        <v>-23.990822024841211</v>
      </c>
      <c r="M1098" s="106">
        <f t="shared" si="144"/>
        <v>34.49582202484121</v>
      </c>
      <c r="N1098" s="23"/>
      <c r="X1098" s="100">
        <v>200</v>
      </c>
      <c r="Y1098" s="100">
        <v>40</v>
      </c>
      <c r="Z1098" s="106">
        <f t="shared" si="145"/>
        <v>34.49582202484121</v>
      </c>
    </row>
    <row r="1099" spans="2:26">
      <c r="B1099" s="52">
        <v>41685</v>
      </c>
      <c r="C1099" s="53">
        <v>0.375</v>
      </c>
      <c r="D1099" s="97">
        <f t="shared" ref="D1099:D1162" si="147">B1099+C1099</f>
        <v>41685.375</v>
      </c>
      <c r="E1099" s="29">
        <v>8.41</v>
      </c>
      <c r="F1099" s="26">
        <f t="shared" si="138"/>
        <v>16.063099999999999</v>
      </c>
      <c r="G1099" s="29">
        <v>16.297499999999999</v>
      </c>
      <c r="H1099" s="26">
        <f t="shared" si="139"/>
        <v>31.128224999999997</v>
      </c>
      <c r="I1099" s="29">
        <v>7.8825000000000003</v>
      </c>
      <c r="J1099" s="26">
        <f t="shared" si="140"/>
        <v>15.055574999999999</v>
      </c>
      <c r="K1099" s="18">
        <f t="shared" ref="K1099:K1162" si="148">WEEKDAY(D1099,2)</f>
        <v>6</v>
      </c>
      <c r="L1099" s="106">
        <f t="shared" si="146"/>
        <v>-19.440247024841213</v>
      </c>
      <c r="M1099" s="106">
        <f t="shared" ref="M1099:M1162" si="149">$U$11</f>
        <v>34.49582202484121</v>
      </c>
      <c r="N1099" s="23"/>
      <c r="X1099" s="100">
        <v>200</v>
      </c>
      <c r="Y1099" s="100">
        <v>40</v>
      </c>
      <c r="Z1099" s="106">
        <f t="shared" ref="Z1099:Z1162" si="150">$U$11</f>
        <v>34.49582202484121</v>
      </c>
    </row>
    <row r="1100" spans="2:26">
      <c r="B1100" s="52">
        <v>41685</v>
      </c>
      <c r="C1100" s="53">
        <v>0.41666666666424135</v>
      </c>
      <c r="D1100" s="97">
        <f t="shared" si="147"/>
        <v>41685.416666666664</v>
      </c>
      <c r="E1100" s="29">
        <v>12.782500000000001</v>
      </c>
      <c r="F1100" s="26">
        <f t="shared" si="138"/>
        <v>24.414574999999999</v>
      </c>
      <c r="G1100" s="29">
        <v>22.74</v>
      </c>
      <c r="H1100" s="26">
        <f t="shared" si="139"/>
        <v>43.433399999999992</v>
      </c>
      <c r="I1100" s="29">
        <v>9.9525000000000006</v>
      </c>
      <c r="J1100" s="26">
        <f t="shared" si="140"/>
        <v>19.009274999999999</v>
      </c>
      <c r="K1100" s="18">
        <f t="shared" si="148"/>
        <v>6</v>
      </c>
      <c r="L1100" s="106">
        <f t="shared" si="146"/>
        <v>-15.486547024841212</v>
      </c>
      <c r="M1100" s="106">
        <f t="shared" si="149"/>
        <v>34.49582202484121</v>
      </c>
      <c r="N1100" s="23"/>
      <c r="X1100" s="100">
        <v>200</v>
      </c>
      <c r="Y1100" s="100">
        <v>40</v>
      </c>
      <c r="Z1100" s="106">
        <f t="shared" si="150"/>
        <v>34.49582202484121</v>
      </c>
    </row>
    <row r="1101" spans="2:26">
      <c r="B1101" s="52">
        <v>41685</v>
      </c>
      <c r="C1101" s="53">
        <v>0.45833333333575865</v>
      </c>
      <c r="D1101" s="97">
        <f t="shared" si="147"/>
        <v>41685.458333333336</v>
      </c>
      <c r="E1101" s="29">
        <v>12.217499999999999</v>
      </c>
      <c r="F1101" s="26">
        <f t="shared" si="138"/>
        <v>23.335424999999997</v>
      </c>
      <c r="G1101" s="29">
        <v>22.17</v>
      </c>
      <c r="H1101" s="26">
        <f t="shared" si="139"/>
        <v>42.344700000000003</v>
      </c>
      <c r="I1101" s="29">
        <v>9.9525000000000006</v>
      </c>
      <c r="J1101" s="26">
        <f t="shared" si="140"/>
        <v>19.009274999999999</v>
      </c>
      <c r="K1101" s="18">
        <f t="shared" si="148"/>
        <v>6</v>
      </c>
      <c r="L1101" s="106">
        <f t="shared" si="146"/>
        <v>-15.486547024841212</v>
      </c>
      <c r="M1101" s="106">
        <f t="shared" si="149"/>
        <v>34.49582202484121</v>
      </c>
      <c r="N1101" s="23"/>
      <c r="X1101" s="100">
        <v>200</v>
      </c>
      <c r="Y1101" s="100">
        <v>40</v>
      </c>
      <c r="Z1101" s="106">
        <f t="shared" si="150"/>
        <v>34.49582202484121</v>
      </c>
    </row>
    <row r="1102" spans="2:26">
      <c r="B1102" s="52">
        <v>41685</v>
      </c>
      <c r="C1102" s="53">
        <v>0.5</v>
      </c>
      <c r="D1102" s="97">
        <f t="shared" si="147"/>
        <v>41685.5</v>
      </c>
      <c r="E1102" s="29">
        <v>12.135</v>
      </c>
      <c r="F1102" s="26">
        <f t="shared" si="138"/>
        <v>23.177849999999999</v>
      </c>
      <c r="G1102" s="29">
        <v>22.38</v>
      </c>
      <c r="H1102" s="26">
        <f t="shared" si="139"/>
        <v>42.745799999999996</v>
      </c>
      <c r="I1102" s="29">
        <v>10.2475</v>
      </c>
      <c r="J1102" s="26">
        <f t="shared" si="140"/>
        <v>19.572724999999998</v>
      </c>
      <c r="K1102" s="18">
        <f t="shared" si="148"/>
        <v>6</v>
      </c>
      <c r="L1102" s="106">
        <f t="shared" si="146"/>
        <v>-14.923097024841212</v>
      </c>
      <c r="M1102" s="106">
        <f t="shared" si="149"/>
        <v>34.49582202484121</v>
      </c>
      <c r="N1102" s="23"/>
      <c r="X1102" s="100">
        <v>200</v>
      </c>
      <c r="Y1102" s="100">
        <v>40</v>
      </c>
      <c r="Z1102" s="106">
        <f t="shared" si="150"/>
        <v>34.49582202484121</v>
      </c>
    </row>
    <row r="1103" spans="2:26">
      <c r="B1103" s="52">
        <v>41685</v>
      </c>
      <c r="C1103" s="53">
        <v>0.54166666666424135</v>
      </c>
      <c r="D1103" s="97">
        <f t="shared" si="147"/>
        <v>41685.541666666664</v>
      </c>
      <c r="E1103" s="29">
        <v>13.7525</v>
      </c>
      <c r="F1103" s="26">
        <f t="shared" si="138"/>
        <v>26.267274999999998</v>
      </c>
      <c r="G1103" s="29">
        <v>22.677499999999998</v>
      </c>
      <c r="H1103" s="26">
        <f t="shared" si="139"/>
        <v>43.314024999999994</v>
      </c>
      <c r="I1103" s="29">
        <v>8.9250000000000007</v>
      </c>
      <c r="J1103" s="26">
        <f t="shared" si="140"/>
        <v>17.046749999999999</v>
      </c>
      <c r="K1103" s="18">
        <f t="shared" si="148"/>
        <v>6</v>
      </c>
      <c r="L1103" s="106">
        <f t="shared" si="146"/>
        <v>-17.449072024841211</v>
      </c>
      <c r="M1103" s="106">
        <f t="shared" si="149"/>
        <v>34.49582202484121</v>
      </c>
      <c r="N1103" s="23"/>
      <c r="X1103" s="100">
        <v>200</v>
      </c>
      <c r="Y1103" s="100">
        <v>40</v>
      </c>
      <c r="Z1103" s="106">
        <f t="shared" si="150"/>
        <v>34.49582202484121</v>
      </c>
    </row>
    <row r="1104" spans="2:26">
      <c r="B1104" s="52">
        <v>41685</v>
      </c>
      <c r="C1104" s="53">
        <v>0.58333333333575865</v>
      </c>
      <c r="D1104" s="97">
        <f t="shared" si="147"/>
        <v>41685.583333333336</v>
      </c>
      <c r="E1104" s="29">
        <v>14.29</v>
      </c>
      <c r="F1104" s="26">
        <f t="shared" si="138"/>
        <v>27.293899999999997</v>
      </c>
      <c r="G1104" s="29">
        <v>25.1325</v>
      </c>
      <c r="H1104" s="26">
        <f t="shared" si="139"/>
        <v>48.003074999999995</v>
      </c>
      <c r="I1104" s="29">
        <v>10.845000000000001</v>
      </c>
      <c r="J1104" s="26">
        <f t="shared" si="140"/>
        <v>20.713950000000001</v>
      </c>
      <c r="K1104" s="18">
        <f t="shared" si="148"/>
        <v>6</v>
      </c>
      <c r="L1104" s="106">
        <f t="shared" si="146"/>
        <v>-13.78187202484121</v>
      </c>
      <c r="M1104" s="106">
        <f t="shared" si="149"/>
        <v>34.49582202484121</v>
      </c>
      <c r="N1104" s="57"/>
      <c r="X1104" s="100">
        <v>200</v>
      </c>
      <c r="Y1104" s="100">
        <v>40</v>
      </c>
      <c r="Z1104" s="106">
        <f t="shared" si="150"/>
        <v>34.49582202484121</v>
      </c>
    </row>
    <row r="1105" spans="2:26">
      <c r="B1105" s="52">
        <v>41685</v>
      </c>
      <c r="C1105" s="53">
        <v>0.625</v>
      </c>
      <c r="D1105" s="97">
        <f t="shared" si="147"/>
        <v>41685.625</v>
      </c>
      <c r="E1105" s="29">
        <v>12.765000000000001</v>
      </c>
      <c r="F1105" s="26">
        <f t="shared" si="138"/>
        <v>24.381150000000002</v>
      </c>
      <c r="G1105" s="29">
        <v>21.772500000000001</v>
      </c>
      <c r="H1105" s="26">
        <f t="shared" si="139"/>
        <v>41.585475000000002</v>
      </c>
      <c r="I1105" s="29">
        <v>9.0050000000000008</v>
      </c>
      <c r="J1105" s="26">
        <f t="shared" si="140"/>
        <v>17.199550000000002</v>
      </c>
      <c r="K1105" s="18">
        <f t="shared" si="148"/>
        <v>6</v>
      </c>
      <c r="L1105" s="106">
        <f t="shared" si="146"/>
        <v>-17.296272024841208</v>
      </c>
      <c r="M1105" s="106">
        <f t="shared" si="149"/>
        <v>34.49582202484121</v>
      </c>
      <c r="N1105" s="23"/>
      <c r="X1105" s="100">
        <v>200</v>
      </c>
      <c r="Y1105" s="100">
        <v>40</v>
      </c>
      <c r="Z1105" s="106">
        <f t="shared" si="150"/>
        <v>34.49582202484121</v>
      </c>
    </row>
    <row r="1106" spans="2:26">
      <c r="B1106" s="52">
        <v>41685</v>
      </c>
      <c r="C1106" s="53">
        <v>0.66666666666424135</v>
      </c>
      <c r="D1106" s="97">
        <f t="shared" si="147"/>
        <v>41685.666666666664</v>
      </c>
      <c r="E1106" s="29">
        <v>15.744999999999999</v>
      </c>
      <c r="F1106" s="26">
        <f t="shared" si="138"/>
        <v>30.072949999999999</v>
      </c>
      <c r="G1106" s="29">
        <v>27.26</v>
      </c>
      <c r="H1106" s="26">
        <f t="shared" si="139"/>
        <v>52.066600000000001</v>
      </c>
      <c r="I1106" s="29">
        <v>11.515000000000001</v>
      </c>
      <c r="J1106" s="26">
        <f t="shared" si="140"/>
        <v>21.993649999999999</v>
      </c>
      <c r="K1106" s="18">
        <f t="shared" si="148"/>
        <v>6</v>
      </c>
      <c r="L1106" s="106">
        <f t="shared" si="146"/>
        <v>-12.502172024841212</v>
      </c>
      <c r="M1106" s="106">
        <f t="shared" si="149"/>
        <v>34.49582202484121</v>
      </c>
      <c r="N1106" s="23"/>
      <c r="X1106" s="100">
        <v>200</v>
      </c>
      <c r="Y1106" s="100">
        <v>40</v>
      </c>
      <c r="Z1106" s="106">
        <f t="shared" si="150"/>
        <v>34.49582202484121</v>
      </c>
    </row>
    <row r="1107" spans="2:26">
      <c r="B1107" s="52">
        <v>41685</v>
      </c>
      <c r="C1107" s="53">
        <v>0.70833333333575865</v>
      </c>
      <c r="D1107" s="97">
        <f t="shared" si="147"/>
        <v>41685.708333333336</v>
      </c>
      <c r="E1107" s="29">
        <v>13.192500000000001</v>
      </c>
      <c r="F1107" s="26">
        <f t="shared" si="138"/>
        <v>25.197675</v>
      </c>
      <c r="G1107" s="29">
        <v>26.047499999999999</v>
      </c>
      <c r="H1107" s="26">
        <f t="shared" si="139"/>
        <v>49.750724999999996</v>
      </c>
      <c r="I1107" s="29">
        <v>12.855</v>
      </c>
      <c r="J1107" s="26">
        <f t="shared" si="140"/>
        <v>24.553049999999999</v>
      </c>
      <c r="K1107" s="18">
        <f t="shared" si="148"/>
        <v>6</v>
      </c>
      <c r="L1107" s="106">
        <f t="shared" si="146"/>
        <v>-9.9427720248412115</v>
      </c>
      <c r="M1107" s="106">
        <f t="shared" si="149"/>
        <v>34.49582202484121</v>
      </c>
      <c r="N1107" s="23"/>
      <c r="X1107" s="100">
        <v>200</v>
      </c>
      <c r="Y1107" s="100">
        <v>40</v>
      </c>
      <c r="Z1107" s="106">
        <f t="shared" si="150"/>
        <v>34.49582202484121</v>
      </c>
    </row>
    <row r="1108" spans="2:26">
      <c r="B1108" s="52">
        <v>41685</v>
      </c>
      <c r="C1108" s="53">
        <v>0.75</v>
      </c>
      <c r="D1108" s="97">
        <f t="shared" si="147"/>
        <v>41685.75</v>
      </c>
      <c r="E1108" s="29">
        <v>12.0875</v>
      </c>
      <c r="F1108" s="26">
        <f t="shared" si="138"/>
        <v>23.087125</v>
      </c>
      <c r="G1108" s="29">
        <v>24.5975</v>
      </c>
      <c r="H1108" s="26">
        <f t="shared" si="139"/>
        <v>46.981224999999995</v>
      </c>
      <c r="I1108" s="29">
        <v>12.51</v>
      </c>
      <c r="J1108" s="26">
        <f t="shared" si="140"/>
        <v>23.894099999999998</v>
      </c>
      <c r="K1108" s="18">
        <f t="shared" si="148"/>
        <v>6</v>
      </c>
      <c r="L1108" s="106">
        <f t="shared" si="146"/>
        <v>-10.601722024841212</v>
      </c>
      <c r="M1108" s="106">
        <f t="shared" si="149"/>
        <v>34.49582202484121</v>
      </c>
      <c r="N1108" s="23"/>
      <c r="X1108" s="100">
        <v>200</v>
      </c>
      <c r="Y1108" s="100">
        <v>40</v>
      </c>
      <c r="Z1108" s="106">
        <f t="shared" si="150"/>
        <v>34.49582202484121</v>
      </c>
    </row>
    <row r="1109" spans="2:26">
      <c r="B1109" s="52">
        <v>41685</v>
      </c>
      <c r="C1109" s="53">
        <v>0.79166666666424135</v>
      </c>
      <c r="D1109" s="97">
        <f t="shared" si="147"/>
        <v>41685.791666666664</v>
      </c>
      <c r="E1109" s="29">
        <v>15.205</v>
      </c>
      <c r="F1109" s="26">
        <f t="shared" si="138"/>
        <v>29.041549999999997</v>
      </c>
      <c r="G1109" s="29">
        <v>27.092500000000001</v>
      </c>
      <c r="H1109" s="26">
        <f t="shared" si="139"/>
        <v>51.746675000000003</v>
      </c>
      <c r="I1109" s="29">
        <v>11.885</v>
      </c>
      <c r="J1109" s="26">
        <f t="shared" si="140"/>
        <v>22.70035</v>
      </c>
      <c r="K1109" s="18">
        <f t="shared" si="148"/>
        <v>6</v>
      </c>
      <c r="L1109" s="106">
        <f t="shared" si="146"/>
        <v>-11.79547202484121</v>
      </c>
      <c r="M1109" s="106">
        <f t="shared" si="149"/>
        <v>34.49582202484121</v>
      </c>
      <c r="N1109" s="23"/>
      <c r="X1109" s="100">
        <v>200</v>
      </c>
      <c r="Y1109" s="100">
        <v>40</v>
      </c>
      <c r="Z1109" s="106">
        <f t="shared" si="150"/>
        <v>34.49582202484121</v>
      </c>
    </row>
    <row r="1110" spans="2:26">
      <c r="B1110" s="52">
        <v>41685</v>
      </c>
      <c r="C1110" s="53">
        <v>0.83333333333575865</v>
      </c>
      <c r="D1110" s="97">
        <f t="shared" si="147"/>
        <v>41685.833333333336</v>
      </c>
      <c r="E1110" s="29">
        <v>10.3475</v>
      </c>
      <c r="F1110" s="26">
        <f t="shared" si="138"/>
        <v>19.763725000000001</v>
      </c>
      <c r="G1110" s="29">
        <v>19.809999999999999</v>
      </c>
      <c r="H1110" s="26">
        <f t="shared" si="139"/>
        <v>37.8371</v>
      </c>
      <c r="I1110" s="29">
        <v>9.4649999999999999</v>
      </c>
      <c r="J1110" s="26">
        <f t="shared" si="140"/>
        <v>18.078149999999997</v>
      </c>
      <c r="K1110" s="18">
        <f t="shared" si="148"/>
        <v>6</v>
      </c>
      <c r="L1110" s="106">
        <f t="shared" si="146"/>
        <v>-16.417672024841213</v>
      </c>
      <c r="M1110" s="106">
        <f t="shared" si="149"/>
        <v>34.49582202484121</v>
      </c>
      <c r="N1110" s="23"/>
      <c r="X1110" s="100">
        <v>200</v>
      </c>
      <c r="Y1110" s="100">
        <v>40</v>
      </c>
      <c r="Z1110" s="106">
        <f t="shared" si="150"/>
        <v>34.49582202484121</v>
      </c>
    </row>
    <row r="1111" spans="2:26">
      <c r="B1111" s="52">
        <v>41685</v>
      </c>
      <c r="C1111" s="53">
        <v>0.875</v>
      </c>
      <c r="D1111" s="97">
        <f t="shared" si="147"/>
        <v>41685.875</v>
      </c>
      <c r="E1111" s="29">
        <v>7.6</v>
      </c>
      <c r="F1111" s="26">
        <f t="shared" si="138"/>
        <v>14.515999999999998</v>
      </c>
      <c r="G1111" s="29">
        <v>15.692500000000001</v>
      </c>
      <c r="H1111" s="26">
        <f t="shared" si="139"/>
        <v>29.972674999999999</v>
      </c>
      <c r="I1111" s="29">
        <v>8.0924999999999994</v>
      </c>
      <c r="J1111" s="26">
        <f t="shared" si="140"/>
        <v>15.456674999999999</v>
      </c>
      <c r="K1111" s="18">
        <f t="shared" si="148"/>
        <v>6</v>
      </c>
      <c r="L1111" s="106">
        <f t="shared" si="146"/>
        <v>-19.039147024841213</v>
      </c>
      <c r="M1111" s="106">
        <f t="shared" si="149"/>
        <v>34.49582202484121</v>
      </c>
      <c r="N1111" s="23"/>
      <c r="X1111" s="100">
        <v>200</v>
      </c>
      <c r="Y1111" s="100">
        <v>40</v>
      </c>
      <c r="Z1111" s="106">
        <f t="shared" si="150"/>
        <v>34.49582202484121</v>
      </c>
    </row>
    <row r="1112" spans="2:26">
      <c r="B1112" s="52">
        <v>41685</v>
      </c>
      <c r="C1112" s="53">
        <v>0.91666666666424135</v>
      </c>
      <c r="D1112" s="97">
        <f t="shared" si="147"/>
        <v>41685.916666666664</v>
      </c>
      <c r="E1112" s="29">
        <v>9.4474999999999998</v>
      </c>
      <c r="F1112" s="26">
        <f t="shared" si="138"/>
        <v>18.044725</v>
      </c>
      <c r="G1112" s="29">
        <v>19.84</v>
      </c>
      <c r="H1112" s="26">
        <f t="shared" si="139"/>
        <v>37.894399999999997</v>
      </c>
      <c r="I1112" s="29">
        <v>10.395</v>
      </c>
      <c r="J1112" s="26">
        <f t="shared" si="140"/>
        <v>19.85445</v>
      </c>
      <c r="K1112" s="18">
        <f t="shared" si="148"/>
        <v>6</v>
      </c>
      <c r="L1112" s="106">
        <f t="shared" si="146"/>
        <v>-14.64137202484121</v>
      </c>
      <c r="M1112" s="106">
        <f t="shared" si="149"/>
        <v>34.49582202484121</v>
      </c>
      <c r="N1112" s="23"/>
      <c r="X1112" s="100">
        <v>200</v>
      </c>
      <c r="Y1112" s="100">
        <v>40</v>
      </c>
      <c r="Z1112" s="106">
        <f t="shared" si="150"/>
        <v>34.49582202484121</v>
      </c>
    </row>
    <row r="1113" spans="2:26">
      <c r="B1113" s="52">
        <v>41685</v>
      </c>
      <c r="C1113" s="53">
        <v>0.95833333333575865</v>
      </c>
      <c r="D1113" s="97">
        <f t="shared" si="147"/>
        <v>41685.958333333336</v>
      </c>
      <c r="E1113" s="29">
        <v>11.9825</v>
      </c>
      <c r="F1113" s="26">
        <f t="shared" si="138"/>
        <v>22.886575000000001</v>
      </c>
      <c r="G1113" s="29">
        <v>19.772500000000001</v>
      </c>
      <c r="H1113" s="26">
        <f t="shared" si="139"/>
        <v>37.765475000000002</v>
      </c>
      <c r="I1113" s="29">
        <v>7.79</v>
      </c>
      <c r="J1113" s="26">
        <f t="shared" si="140"/>
        <v>14.8789</v>
      </c>
      <c r="K1113" s="18">
        <f t="shared" si="148"/>
        <v>6</v>
      </c>
      <c r="L1113" s="106">
        <f t="shared" si="146"/>
        <v>-19.616922024841209</v>
      </c>
      <c r="M1113" s="106">
        <f t="shared" si="149"/>
        <v>34.49582202484121</v>
      </c>
      <c r="N1113" s="23"/>
      <c r="X1113" s="100">
        <v>200</v>
      </c>
      <c r="Y1113" s="100">
        <v>40</v>
      </c>
      <c r="Z1113" s="106">
        <f t="shared" si="150"/>
        <v>34.49582202484121</v>
      </c>
    </row>
    <row r="1114" spans="2:26">
      <c r="B1114" s="52">
        <v>41686</v>
      </c>
      <c r="C1114" s="53">
        <v>0</v>
      </c>
      <c r="D1114" s="97">
        <f t="shared" si="147"/>
        <v>41686</v>
      </c>
      <c r="E1114" s="29">
        <v>7.1166666666666698</v>
      </c>
      <c r="F1114" s="26">
        <f t="shared" si="138"/>
        <v>13.592833333333338</v>
      </c>
      <c r="G1114" s="29">
        <v>12.626666666666701</v>
      </c>
      <c r="H1114" s="26">
        <f t="shared" si="139"/>
        <v>24.116933333333396</v>
      </c>
      <c r="I1114" s="29">
        <v>5.51</v>
      </c>
      <c r="J1114" s="26">
        <f t="shared" si="140"/>
        <v>10.524099999999999</v>
      </c>
      <c r="K1114" s="18">
        <f t="shared" si="148"/>
        <v>7</v>
      </c>
      <c r="L1114" s="106">
        <f t="shared" si="146"/>
        <v>-23.971722024841213</v>
      </c>
      <c r="M1114" s="106">
        <f t="shared" si="149"/>
        <v>34.49582202484121</v>
      </c>
      <c r="N1114" s="23"/>
      <c r="X1114" s="100">
        <v>200</v>
      </c>
      <c r="Y1114" s="100">
        <v>40</v>
      </c>
      <c r="Z1114" s="106">
        <f t="shared" si="150"/>
        <v>34.49582202484121</v>
      </c>
    </row>
    <row r="1115" spans="2:26">
      <c r="B1115" s="52">
        <v>41686</v>
      </c>
      <c r="C1115" s="53">
        <v>4.1666666664241347E-2</v>
      </c>
      <c r="D1115" s="97">
        <f t="shared" si="147"/>
        <v>41686.041666666664</v>
      </c>
      <c r="E1115" s="29">
        <v>16.532499999999999</v>
      </c>
      <c r="F1115" s="26">
        <f t="shared" si="138"/>
        <v>31.577074999999997</v>
      </c>
      <c r="G1115" s="29">
        <v>28.24</v>
      </c>
      <c r="H1115" s="26">
        <f t="shared" si="139"/>
        <v>53.938399999999994</v>
      </c>
      <c r="I1115" s="29">
        <v>11.7075</v>
      </c>
      <c r="J1115" s="26">
        <f t="shared" si="140"/>
        <v>22.361324999999997</v>
      </c>
      <c r="K1115" s="18">
        <f t="shared" si="148"/>
        <v>7</v>
      </c>
      <c r="L1115" s="106">
        <f t="shared" si="146"/>
        <v>-12.134497024841213</v>
      </c>
      <c r="M1115" s="106">
        <f t="shared" si="149"/>
        <v>34.49582202484121</v>
      </c>
      <c r="N1115" s="23"/>
      <c r="X1115" s="100">
        <v>200</v>
      </c>
      <c r="Y1115" s="100">
        <v>40</v>
      </c>
      <c r="Z1115" s="106">
        <f t="shared" si="150"/>
        <v>34.49582202484121</v>
      </c>
    </row>
    <row r="1116" spans="2:26">
      <c r="B1116" s="52">
        <v>41686</v>
      </c>
      <c r="C1116" s="53">
        <v>8.3333333335758653E-2</v>
      </c>
      <c r="D1116" s="97">
        <f t="shared" si="147"/>
        <v>41686.083333333336</v>
      </c>
      <c r="E1116" s="29">
        <v>5.1974999999999998</v>
      </c>
      <c r="F1116" s="26">
        <f t="shared" si="138"/>
        <v>9.927225</v>
      </c>
      <c r="G1116" s="29">
        <v>8.5250000000000004</v>
      </c>
      <c r="H1116" s="26">
        <f t="shared" si="139"/>
        <v>16.28275</v>
      </c>
      <c r="I1116" s="29">
        <v>3.33</v>
      </c>
      <c r="J1116" s="26">
        <f t="shared" si="140"/>
        <v>6.3602999999999996</v>
      </c>
      <c r="K1116" s="18">
        <f t="shared" si="148"/>
        <v>7</v>
      </c>
      <c r="L1116" s="106">
        <f t="shared" si="146"/>
        <v>-28.135522024841212</v>
      </c>
      <c r="M1116" s="106">
        <f t="shared" si="149"/>
        <v>34.49582202484121</v>
      </c>
      <c r="N1116" s="23"/>
      <c r="X1116" s="100">
        <v>200</v>
      </c>
      <c r="Y1116" s="100">
        <v>40</v>
      </c>
      <c r="Z1116" s="106">
        <f t="shared" si="150"/>
        <v>34.49582202484121</v>
      </c>
    </row>
    <row r="1117" spans="2:26">
      <c r="B1117" s="52">
        <v>41686</v>
      </c>
      <c r="C1117" s="53">
        <v>0.125</v>
      </c>
      <c r="D1117" s="97">
        <f t="shared" si="147"/>
        <v>41686.125</v>
      </c>
      <c r="E1117" s="29">
        <v>9.3000000000000007</v>
      </c>
      <c r="F1117" s="26">
        <f t="shared" si="138"/>
        <v>17.763000000000002</v>
      </c>
      <c r="G1117" s="29">
        <v>11.535</v>
      </c>
      <c r="H1117" s="26">
        <f t="shared" si="139"/>
        <v>22.031849999999999</v>
      </c>
      <c r="I1117" s="29">
        <v>2.2324999999999999</v>
      </c>
      <c r="J1117" s="26">
        <f t="shared" si="140"/>
        <v>4.2640750000000001</v>
      </c>
      <c r="K1117" s="18">
        <f t="shared" si="148"/>
        <v>7</v>
      </c>
      <c r="L1117" s="106">
        <f t="shared" si="146"/>
        <v>-30.231747024841212</v>
      </c>
      <c r="M1117" s="106">
        <f t="shared" si="149"/>
        <v>34.49582202484121</v>
      </c>
      <c r="N1117" s="23"/>
      <c r="X1117" s="100">
        <v>200</v>
      </c>
      <c r="Y1117" s="100">
        <v>40</v>
      </c>
      <c r="Z1117" s="106">
        <f t="shared" si="150"/>
        <v>34.49582202484121</v>
      </c>
    </row>
    <row r="1118" spans="2:26">
      <c r="B1118" s="52">
        <v>41686</v>
      </c>
      <c r="C1118" s="53">
        <v>0.16666666666424135</v>
      </c>
      <c r="D1118" s="97">
        <f t="shared" si="147"/>
        <v>41686.166666666664</v>
      </c>
      <c r="E1118" s="29">
        <v>9.32</v>
      </c>
      <c r="F1118" s="26">
        <f t="shared" si="138"/>
        <v>17.801200000000001</v>
      </c>
      <c r="G1118" s="29">
        <v>12.94</v>
      </c>
      <c r="H1118" s="26">
        <f t="shared" si="139"/>
        <v>24.715399999999999</v>
      </c>
      <c r="I1118" s="29">
        <v>3.6175000000000002</v>
      </c>
      <c r="J1118" s="26">
        <f t="shared" si="140"/>
        <v>6.9094249999999997</v>
      </c>
      <c r="K1118" s="18">
        <f t="shared" si="148"/>
        <v>7</v>
      </c>
      <c r="L1118" s="106">
        <f t="shared" si="146"/>
        <v>-27.586397024841212</v>
      </c>
      <c r="M1118" s="106">
        <f t="shared" si="149"/>
        <v>34.49582202484121</v>
      </c>
      <c r="N1118" s="23"/>
      <c r="X1118" s="100">
        <v>200</v>
      </c>
      <c r="Y1118" s="100">
        <v>40</v>
      </c>
      <c r="Z1118" s="106">
        <f t="shared" si="150"/>
        <v>34.49582202484121</v>
      </c>
    </row>
    <row r="1119" spans="2:26">
      <c r="B1119" s="52">
        <v>41686</v>
      </c>
      <c r="C1119" s="53">
        <v>0.20833333333575865</v>
      </c>
      <c r="D1119" s="97">
        <f t="shared" si="147"/>
        <v>41686.208333333336</v>
      </c>
      <c r="E1119" s="29">
        <v>6.9550000000000001</v>
      </c>
      <c r="F1119" s="26">
        <f t="shared" si="138"/>
        <v>13.284049999999999</v>
      </c>
      <c r="G1119" s="29">
        <v>13.1175</v>
      </c>
      <c r="H1119" s="26">
        <f t="shared" si="139"/>
        <v>25.054424999999998</v>
      </c>
      <c r="I1119" s="29">
        <v>6.1624999999999996</v>
      </c>
      <c r="J1119" s="26">
        <f t="shared" si="140"/>
        <v>11.770375</v>
      </c>
      <c r="K1119" s="18">
        <f t="shared" si="148"/>
        <v>7</v>
      </c>
      <c r="L1119" s="106">
        <f t="shared" si="146"/>
        <v>-22.725447024841209</v>
      </c>
      <c r="M1119" s="106">
        <f t="shared" si="149"/>
        <v>34.49582202484121</v>
      </c>
      <c r="N1119" s="23"/>
      <c r="X1119" s="100">
        <v>200</v>
      </c>
      <c r="Y1119" s="100">
        <v>40</v>
      </c>
      <c r="Z1119" s="106">
        <f t="shared" si="150"/>
        <v>34.49582202484121</v>
      </c>
    </row>
    <row r="1120" spans="2:26">
      <c r="B1120" s="52">
        <v>41686</v>
      </c>
      <c r="C1120" s="53">
        <v>0.25</v>
      </c>
      <c r="D1120" s="97">
        <f t="shared" si="147"/>
        <v>41686.25</v>
      </c>
      <c r="E1120" s="29">
        <v>11.7425</v>
      </c>
      <c r="F1120" s="26">
        <f t="shared" si="138"/>
        <v>22.428175</v>
      </c>
      <c r="G1120" s="29">
        <v>21.96</v>
      </c>
      <c r="H1120" s="26">
        <f t="shared" si="139"/>
        <v>41.943599999999996</v>
      </c>
      <c r="I1120" s="29">
        <v>10.215</v>
      </c>
      <c r="J1120" s="26">
        <f t="shared" si="140"/>
        <v>19.510649999999998</v>
      </c>
      <c r="K1120" s="18">
        <f t="shared" si="148"/>
        <v>7</v>
      </c>
      <c r="L1120" s="106">
        <f t="shared" si="146"/>
        <v>-14.985172024841212</v>
      </c>
      <c r="M1120" s="106">
        <f t="shared" si="149"/>
        <v>34.49582202484121</v>
      </c>
      <c r="N1120" s="23"/>
      <c r="X1120" s="100">
        <v>200</v>
      </c>
      <c r="Y1120" s="100">
        <v>40</v>
      </c>
      <c r="Z1120" s="106">
        <f t="shared" si="150"/>
        <v>34.49582202484121</v>
      </c>
    </row>
    <row r="1121" spans="2:26">
      <c r="B1121" s="52">
        <v>41686</v>
      </c>
      <c r="C1121" s="53">
        <v>0.29166666666424135</v>
      </c>
      <c r="D1121" s="97">
        <f t="shared" si="147"/>
        <v>41686.291666666664</v>
      </c>
      <c r="E1121" s="29">
        <v>11.3925</v>
      </c>
      <c r="F1121" s="26">
        <f t="shared" si="138"/>
        <v>21.759674999999998</v>
      </c>
      <c r="G1121" s="29">
        <v>23.13</v>
      </c>
      <c r="H1121" s="26">
        <f t="shared" si="139"/>
        <v>44.178299999999993</v>
      </c>
      <c r="I1121" s="29">
        <v>11.737500000000001</v>
      </c>
      <c r="J1121" s="26">
        <f t="shared" si="140"/>
        <v>22.418624999999999</v>
      </c>
      <c r="K1121" s="18">
        <f t="shared" si="148"/>
        <v>7</v>
      </c>
      <c r="L1121" s="106">
        <f t="shared" si="146"/>
        <v>-12.077197024841212</v>
      </c>
      <c r="M1121" s="106">
        <f t="shared" si="149"/>
        <v>34.49582202484121</v>
      </c>
      <c r="N1121" s="23"/>
      <c r="X1121" s="100">
        <v>200</v>
      </c>
      <c r="Y1121" s="100">
        <v>40</v>
      </c>
      <c r="Z1121" s="106">
        <f t="shared" si="150"/>
        <v>34.49582202484121</v>
      </c>
    </row>
    <row r="1122" spans="2:26">
      <c r="B1122" s="52">
        <v>41686</v>
      </c>
      <c r="C1122" s="53">
        <v>0.33333333333575865</v>
      </c>
      <c r="D1122" s="97">
        <f t="shared" si="147"/>
        <v>41686.333333333336</v>
      </c>
      <c r="E1122" s="29">
        <v>14.4975</v>
      </c>
      <c r="F1122" s="26">
        <f t="shared" si="138"/>
        <v>27.690224999999998</v>
      </c>
      <c r="G1122" s="29">
        <v>30.232500000000002</v>
      </c>
      <c r="H1122" s="26">
        <f t="shared" si="139"/>
        <v>57.744075000000002</v>
      </c>
      <c r="I1122" s="29">
        <v>15.737500000000001</v>
      </c>
      <c r="J1122" s="26">
        <f t="shared" si="140"/>
        <v>30.058624999999999</v>
      </c>
      <c r="K1122" s="18">
        <f t="shared" si="148"/>
        <v>7</v>
      </c>
      <c r="L1122" s="106">
        <f t="shared" si="146"/>
        <v>-4.4371970248412111</v>
      </c>
      <c r="M1122" s="106">
        <f t="shared" si="149"/>
        <v>34.49582202484121</v>
      </c>
      <c r="N1122" s="23"/>
      <c r="X1122" s="100">
        <v>200</v>
      </c>
      <c r="Y1122" s="100">
        <v>40</v>
      </c>
      <c r="Z1122" s="106">
        <f t="shared" si="150"/>
        <v>34.49582202484121</v>
      </c>
    </row>
    <row r="1123" spans="2:26">
      <c r="B1123" s="52">
        <v>41686</v>
      </c>
      <c r="C1123" s="53">
        <v>0.375</v>
      </c>
      <c r="D1123" s="97">
        <f t="shared" si="147"/>
        <v>41686.375</v>
      </c>
      <c r="E1123" s="29">
        <v>18</v>
      </c>
      <c r="F1123" s="26">
        <f t="shared" si="138"/>
        <v>34.379999999999995</v>
      </c>
      <c r="G1123" s="29">
        <v>33.064999999999998</v>
      </c>
      <c r="H1123" s="26">
        <f t="shared" si="139"/>
        <v>63.154149999999994</v>
      </c>
      <c r="I1123" s="29">
        <v>15.0625</v>
      </c>
      <c r="J1123" s="26">
        <f t="shared" si="140"/>
        <v>28.769375</v>
      </c>
      <c r="K1123" s="18">
        <f t="shared" si="148"/>
        <v>7</v>
      </c>
      <c r="L1123" s="106">
        <f t="shared" si="146"/>
        <v>-5.7264470248412103</v>
      </c>
      <c r="M1123" s="106">
        <f t="shared" si="149"/>
        <v>34.49582202484121</v>
      </c>
      <c r="N1123" s="23"/>
      <c r="X1123" s="100">
        <v>200</v>
      </c>
      <c r="Y1123" s="100">
        <v>40</v>
      </c>
      <c r="Z1123" s="106">
        <f t="shared" si="150"/>
        <v>34.49582202484121</v>
      </c>
    </row>
    <row r="1124" spans="2:26">
      <c r="B1124" s="52">
        <v>41686</v>
      </c>
      <c r="C1124" s="53">
        <v>0.41666666666424135</v>
      </c>
      <c r="D1124" s="97">
        <f t="shared" si="147"/>
        <v>41686.416666666664</v>
      </c>
      <c r="E1124" s="29">
        <v>21.087499999999999</v>
      </c>
      <c r="F1124" s="26">
        <f t="shared" si="138"/>
        <v>40.277124999999998</v>
      </c>
      <c r="G1124" s="29">
        <v>36.395000000000003</v>
      </c>
      <c r="H1124" s="26">
        <f t="shared" si="139"/>
        <v>69.514449999999997</v>
      </c>
      <c r="I1124" s="29">
        <v>15.3125</v>
      </c>
      <c r="J1124" s="26">
        <f t="shared" si="140"/>
        <v>29.246874999999999</v>
      </c>
      <c r="K1124" s="18">
        <f t="shared" si="148"/>
        <v>7</v>
      </c>
      <c r="L1124" s="106">
        <f t="shared" si="146"/>
        <v>-5.2489470248412111</v>
      </c>
      <c r="M1124" s="106">
        <f t="shared" si="149"/>
        <v>34.49582202484121</v>
      </c>
      <c r="N1124" s="23"/>
      <c r="X1124" s="100">
        <v>200</v>
      </c>
      <c r="Y1124" s="100">
        <v>40</v>
      </c>
      <c r="Z1124" s="106">
        <f t="shared" si="150"/>
        <v>34.49582202484121</v>
      </c>
    </row>
    <row r="1125" spans="2:26">
      <c r="B1125" s="52">
        <v>41686</v>
      </c>
      <c r="C1125" s="53">
        <v>0.45833333333575865</v>
      </c>
      <c r="D1125" s="97">
        <f t="shared" si="147"/>
        <v>41686.458333333336</v>
      </c>
      <c r="E1125" s="29">
        <v>19.182500000000001</v>
      </c>
      <c r="F1125" s="26">
        <f t="shared" si="138"/>
        <v>36.638575000000003</v>
      </c>
      <c r="G1125" s="29">
        <v>35.78</v>
      </c>
      <c r="H1125" s="26">
        <f t="shared" si="139"/>
        <v>68.339799999999997</v>
      </c>
      <c r="I1125" s="29">
        <v>16.594999999999999</v>
      </c>
      <c r="J1125" s="26">
        <f t="shared" si="140"/>
        <v>31.696449999999995</v>
      </c>
      <c r="K1125" s="18">
        <f t="shared" si="148"/>
        <v>7</v>
      </c>
      <c r="L1125" s="106">
        <f t="shared" si="146"/>
        <v>-2.7993720248412153</v>
      </c>
      <c r="M1125" s="106">
        <f t="shared" si="149"/>
        <v>34.49582202484121</v>
      </c>
      <c r="N1125" s="23"/>
      <c r="X1125" s="100">
        <v>200</v>
      </c>
      <c r="Y1125" s="100">
        <v>40</v>
      </c>
      <c r="Z1125" s="106">
        <f t="shared" si="150"/>
        <v>34.49582202484121</v>
      </c>
    </row>
    <row r="1126" spans="2:26">
      <c r="B1126" s="52">
        <v>41686</v>
      </c>
      <c r="C1126" s="53">
        <v>0.5</v>
      </c>
      <c r="D1126" s="97">
        <f t="shared" si="147"/>
        <v>41686.5</v>
      </c>
      <c r="E1126" s="29">
        <v>23.96</v>
      </c>
      <c r="F1126" s="26">
        <f t="shared" si="138"/>
        <v>45.763599999999997</v>
      </c>
      <c r="G1126" s="29">
        <v>44.322499999999998</v>
      </c>
      <c r="H1126" s="26">
        <f t="shared" si="139"/>
        <v>84.655974999999998</v>
      </c>
      <c r="I1126" s="29">
        <v>20.364999999999998</v>
      </c>
      <c r="J1126" s="26">
        <f t="shared" si="140"/>
        <v>38.897149999999996</v>
      </c>
      <c r="K1126" s="18">
        <f t="shared" si="148"/>
        <v>7</v>
      </c>
      <c r="L1126" s="106">
        <f t="shared" si="146"/>
        <v>4.4013279751587859</v>
      </c>
      <c r="M1126" s="106">
        <f t="shared" si="149"/>
        <v>34.49582202484121</v>
      </c>
      <c r="N1126" s="23"/>
      <c r="X1126" s="100">
        <v>200</v>
      </c>
      <c r="Y1126" s="100">
        <v>40</v>
      </c>
      <c r="Z1126" s="106">
        <f t="shared" si="150"/>
        <v>34.49582202484121</v>
      </c>
    </row>
    <row r="1127" spans="2:26">
      <c r="B1127" s="52">
        <v>41686</v>
      </c>
      <c r="C1127" s="53">
        <v>0.54166666666424135</v>
      </c>
      <c r="D1127" s="97">
        <f t="shared" si="147"/>
        <v>41686.541666666664</v>
      </c>
      <c r="E1127" s="29">
        <v>18.72</v>
      </c>
      <c r="F1127" s="26">
        <f t="shared" si="138"/>
        <v>35.755199999999995</v>
      </c>
      <c r="G1127" s="29">
        <v>34.134999999999998</v>
      </c>
      <c r="H1127" s="26">
        <f t="shared" si="139"/>
        <v>65.197849999999988</v>
      </c>
      <c r="I1127" s="29">
        <v>15.414999999999999</v>
      </c>
      <c r="J1127" s="26">
        <f t="shared" si="140"/>
        <v>29.442649999999997</v>
      </c>
      <c r="K1127" s="18">
        <f t="shared" si="148"/>
        <v>7</v>
      </c>
      <c r="L1127" s="106">
        <f t="shared" si="146"/>
        <v>-5.0531720248412135</v>
      </c>
      <c r="M1127" s="106">
        <f t="shared" si="149"/>
        <v>34.49582202484121</v>
      </c>
      <c r="N1127" s="23"/>
      <c r="X1127" s="100">
        <v>200</v>
      </c>
      <c r="Y1127" s="100">
        <v>40</v>
      </c>
      <c r="Z1127" s="106">
        <f t="shared" si="150"/>
        <v>34.49582202484121</v>
      </c>
    </row>
    <row r="1128" spans="2:26">
      <c r="B1128" s="52">
        <v>41686</v>
      </c>
      <c r="C1128" s="53">
        <v>0.58333333333575865</v>
      </c>
      <c r="D1128" s="97">
        <f t="shared" si="147"/>
        <v>41686.583333333336</v>
      </c>
      <c r="E1128" s="29">
        <v>18.765000000000001</v>
      </c>
      <c r="F1128" s="26">
        <f t="shared" si="138"/>
        <v>35.841149999999999</v>
      </c>
      <c r="G1128" s="29">
        <v>35.462499999999999</v>
      </c>
      <c r="H1128" s="26">
        <f t="shared" si="139"/>
        <v>67.733374999999995</v>
      </c>
      <c r="I1128" s="29">
        <v>16.697500000000002</v>
      </c>
      <c r="J1128" s="26">
        <f t="shared" si="140"/>
        <v>31.892225000000003</v>
      </c>
      <c r="K1128" s="18">
        <f t="shared" si="148"/>
        <v>7</v>
      </c>
      <c r="L1128" s="106">
        <f t="shared" si="146"/>
        <v>-2.603597024841207</v>
      </c>
      <c r="M1128" s="106">
        <f t="shared" si="149"/>
        <v>34.49582202484121</v>
      </c>
      <c r="N1128" s="23"/>
      <c r="X1128" s="100">
        <v>200</v>
      </c>
      <c r="Y1128" s="100">
        <v>40</v>
      </c>
      <c r="Z1128" s="106">
        <f t="shared" si="150"/>
        <v>34.49582202484121</v>
      </c>
    </row>
    <row r="1129" spans="2:26">
      <c r="B1129" s="52">
        <v>41686</v>
      </c>
      <c r="C1129" s="53">
        <v>0.625</v>
      </c>
      <c r="D1129" s="97">
        <f t="shared" si="147"/>
        <v>41686.625</v>
      </c>
      <c r="E1129" s="29">
        <v>16.82</v>
      </c>
      <c r="F1129" s="26">
        <f t="shared" si="138"/>
        <v>32.126199999999997</v>
      </c>
      <c r="G1129" s="29">
        <v>31.83</v>
      </c>
      <c r="H1129" s="26">
        <f t="shared" si="139"/>
        <v>60.795299999999997</v>
      </c>
      <c r="I1129" s="29">
        <v>15.012499999999999</v>
      </c>
      <c r="J1129" s="26">
        <f t="shared" si="140"/>
        <v>28.673874999999999</v>
      </c>
      <c r="K1129" s="18">
        <f t="shared" si="148"/>
        <v>7</v>
      </c>
      <c r="L1129" s="106">
        <f t="shared" si="146"/>
        <v>-5.8219470248412115</v>
      </c>
      <c r="M1129" s="106">
        <f t="shared" si="149"/>
        <v>34.49582202484121</v>
      </c>
      <c r="N1129" s="23"/>
      <c r="X1129" s="100">
        <v>200</v>
      </c>
      <c r="Y1129" s="100">
        <v>40</v>
      </c>
      <c r="Z1129" s="106">
        <f t="shared" si="150"/>
        <v>34.49582202484121</v>
      </c>
    </row>
    <row r="1130" spans="2:26">
      <c r="B1130" s="52">
        <v>41686</v>
      </c>
      <c r="C1130" s="53">
        <v>0.66666666666424135</v>
      </c>
      <c r="D1130" s="97">
        <f t="shared" si="147"/>
        <v>41686.666666666664</v>
      </c>
      <c r="E1130" s="29">
        <v>23.217500000000001</v>
      </c>
      <c r="F1130" s="26">
        <f t="shared" si="138"/>
        <v>44.345424999999999</v>
      </c>
      <c r="G1130" s="29">
        <v>44.532499999999999</v>
      </c>
      <c r="H1130" s="26">
        <f t="shared" si="139"/>
        <v>85.057074999999998</v>
      </c>
      <c r="I1130" s="29">
        <v>21.317499999999999</v>
      </c>
      <c r="J1130" s="26">
        <f t="shared" si="140"/>
        <v>40.716424999999994</v>
      </c>
      <c r="K1130" s="18">
        <f t="shared" si="148"/>
        <v>7</v>
      </c>
      <c r="L1130" s="106">
        <f t="shared" si="146"/>
        <v>6.2206029751587835</v>
      </c>
      <c r="M1130" s="106">
        <f t="shared" si="149"/>
        <v>34.49582202484121</v>
      </c>
      <c r="N1130" s="23"/>
      <c r="X1130" s="100">
        <v>200</v>
      </c>
      <c r="Y1130" s="100">
        <v>40</v>
      </c>
      <c r="Z1130" s="106">
        <f t="shared" si="150"/>
        <v>34.49582202484121</v>
      </c>
    </row>
    <row r="1131" spans="2:26">
      <c r="B1131" s="52">
        <v>41686</v>
      </c>
      <c r="C1131" s="53">
        <v>0.70833333333575865</v>
      </c>
      <c r="D1131" s="97">
        <f t="shared" si="147"/>
        <v>41686.708333333336</v>
      </c>
      <c r="E1131" s="29">
        <v>34.450000000000003</v>
      </c>
      <c r="F1131" s="26">
        <f t="shared" si="138"/>
        <v>65.799500000000009</v>
      </c>
      <c r="G1131" s="29">
        <v>64.372500000000002</v>
      </c>
      <c r="H1131" s="26">
        <f t="shared" si="139"/>
        <v>122.951475</v>
      </c>
      <c r="I1131" s="29">
        <v>29.92</v>
      </c>
      <c r="J1131" s="26">
        <f t="shared" si="140"/>
        <v>57.147199999999998</v>
      </c>
      <c r="K1131" s="18">
        <f t="shared" si="148"/>
        <v>7</v>
      </c>
      <c r="L1131" s="106">
        <f t="shared" si="146"/>
        <v>22.651377975158788</v>
      </c>
      <c r="M1131" s="106">
        <f t="shared" si="149"/>
        <v>34.49582202484121</v>
      </c>
      <c r="N1131" s="23"/>
      <c r="X1131" s="100">
        <v>200</v>
      </c>
      <c r="Y1131" s="100">
        <v>40</v>
      </c>
      <c r="Z1131" s="106">
        <f t="shared" si="150"/>
        <v>34.49582202484121</v>
      </c>
    </row>
    <row r="1132" spans="2:26">
      <c r="B1132" s="52">
        <v>41686</v>
      </c>
      <c r="C1132" s="53">
        <v>0.75</v>
      </c>
      <c r="D1132" s="97">
        <f t="shared" si="147"/>
        <v>41686.75</v>
      </c>
      <c r="E1132" s="29">
        <v>42.612499999999997</v>
      </c>
      <c r="F1132" s="26">
        <f t="shared" si="138"/>
        <v>81.389874999999989</v>
      </c>
      <c r="G1132" s="29">
        <v>78.89</v>
      </c>
      <c r="H1132" s="26">
        <f t="shared" si="139"/>
        <v>150.6799</v>
      </c>
      <c r="I1132" s="29">
        <v>36.277500000000003</v>
      </c>
      <c r="J1132" s="26">
        <f t="shared" si="140"/>
        <v>69.290025</v>
      </c>
      <c r="K1132" s="18">
        <f t="shared" si="148"/>
        <v>7</v>
      </c>
      <c r="L1132" s="106">
        <f t="shared" si="146"/>
        <v>34.79420297515879</v>
      </c>
      <c r="M1132" s="106">
        <f t="shared" si="149"/>
        <v>34.49582202484121</v>
      </c>
      <c r="N1132" s="23"/>
      <c r="X1132" s="100">
        <v>200</v>
      </c>
      <c r="Y1132" s="100">
        <v>40</v>
      </c>
      <c r="Z1132" s="106">
        <f t="shared" si="150"/>
        <v>34.49582202484121</v>
      </c>
    </row>
    <row r="1133" spans="2:26">
      <c r="B1133" s="52">
        <v>41686</v>
      </c>
      <c r="C1133" s="53">
        <v>0.79166666666424135</v>
      </c>
      <c r="D1133" s="97">
        <f t="shared" si="147"/>
        <v>41686.791666666664</v>
      </c>
      <c r="E1133" s="29">
        <v>49.3825</v>
      </c>
      <c r="F1133" s="26">
        <f t="shared" si="138"/>
        <v>94.320574999999991</v>
      </c>
      <c r="G1133" s="29">
        <v>87.692499999999995</v>
      </c>
      <c r="H1133" s="26">
        <f t="shared" si="139"/>
        <v>167.49267499999999</v>
      </c>
      <c r="I1133" s="29">
        <v>38.31</v>
      </c>
      <c r="J1133" s="26">
        <f t="shared" si="140"/>
        <v>73.1721</v>
      </c>
      <c r="K1133" s="18">
        <f t="shared" si="148"/>
        <v>7</v>
      </c>
      <c r="L1133" s="106">
        <f t="shared" si="146"/>
        <v>38.67627797515879</v>
      </c>
      <c r="M1133" s="106">
        <f t="shared" si="149"/>
        <v>34.49582202484121</v>
      </c>
      <c r="N1133" s="23"/>
      <c r="X1133" s="100">
        <v>200</v>
      </c>
      <c r="Y1133" s="100">
        <v>40</v>
      </c>
      <c r="Z1133" s="106">
        <f t="shared" si="150"/>
        <v>34.49582202484121</v>
      </c>
    </row>
    <row r="1134" spans="2:26">
      <c r="B1134" s="52">
        <v>41686</v>
      </c>
      <c r="C1134" s="53">
        <v>0.83333333333575865</v>
      </c>
      <c r="D1134" s="97">
        <f t="shared" si="147"/>
        <v>41686.833333333336</v>
      </c>
      <c r="E1134" s="29">
        <v>53.62</v>
      </c>
      <c r="F1134" s="26">
        <f t="shared" si="138"/>
        <v>102.41419999999999</v>
      </c>
      <c r="G1134" s="29">
        <v>92.924999999999997</v>
      </c>
      <c r="H1134" s="26">
        <f t="shared" si="139"/>
        <v>177.48675</v>
      </c>
      <c r="I1134" s="29">
        <v>39.305</v>
      </c>
      <c r="J1134" s="26">
        <f t="shared" si="140"/>
        <v>75.072549999999993</v>
      </c>
      <c r="K1134" s="18">
        <f t="shared" si="148"/>
        <v>7</v>
      </c>
      <c r="L1134" s="106">
        <f t="shared" si="146"/>
        <v>40.576727975158782</v>
      </c>
      <c r="M1134" s="106">
        <f t="shared" si="149"/>
        <v>34.49582202484121</v>
      </c>
      <c r="N1134" s="23"/>
      <c r="X1134" s="100">
        <v>200</v>
      </c>
      <c r="Y1134" s="100">
        <v>40</v>
      </c>
      <c r="Z1134" s="106">
        <f t="shared" si="150"/>
        <v>34.49582202484121</v>
      </c>
    </row>
    <row r="1135" spans="2:26">
      <c r="B1135" s="52">
        <v>41686</v>
      </c>
      <c r="C1135" s="53">
        <v>0.875</v>
      </c>
      <c r="D1135" s="97">
        <f t="shared" si="147"/>
        <v>41686.875</v>
      </c>
      <c r="E1135" s="29">
        <v>58.11</v>
      </c>
      <c r="F1135" s="26">
        <f t="shared" si="138"/>
        <v>110.9901</v>
      </c>
      <c r="G1135" s="29">
        <v>95.867500000000007</v>
      </c>
      <c r="H1135" s="26">
        <f t="shared" si="139"/>
        <v>183.10692500000002</v>
      </c>
      <c r="I1135" s="29">
        <v>37.76</v>
      </c>
      <c r="J1135" s="26">
        <f t="shared" si="140"/>
        <v>72.121599999999987</v>
      </c>
      <c r="K1135" s="18">
        <f t="shared" si="148"/>
        <v>7</v>
      </c>
      <c r="L1135" s="106">
        <f t="shared" si="146"/>
        <v>37.625777975158776</v>
      </c>
      <c r="M1135" s="106">
        <f t="shared" si="149"/>
        <v>34.49582202484121</v>
      </c>
      <c r="N1135" s="23"/>
      <c r="X1135" s="100">
        <v>200</v>
      </c>
      <c r="Y1135" s="100">
        <v>40</v>
      </c>
      <c r="Z1135" s="106">
        <f t="shared" si="150"/>
        <v>34.49582202484121</v>
      </c>
    </row>
    <row r="1136" spans="2:26">
      <c r="B1136" s="52">
        <v>41686</v>
      </c>
      <c r="C1136" s="53">
        <v>0.91666666666424135</v>
      </c>
      <c r="D1136" s="97">
        <f t="shared" si="147"/>
        <v>41686.916666666664</v>
      </c>
      <c r="E1136" s="29">
        <v>44.662500000000001</v>
      </c>
      <c r="F1136" s="26">
        <f t="shared" si="138"/>
        <v>85.305374999999998</v>
      </c>
      <c r="G1136" s="29">
        <v>76.587500000000006</v>
      </c>
      <c r="H1136" s="26">
        <f t="shared" si="139"/>
        <v>146.28212500000001</v>
      </c>
      <c r="I1136" s="29">
        <v>31.922499999999999</v>
      </c>
      <c r="J1136" s="26">
        <f t="shared" si="140"/>
        <v>60.971974999999993</v>
      </c>
      <c r="K1136" s="18">
        <f t="shared" si="148"/>
        <v>7</v>
      </c>
      <c r="L1136" s="106">
        <f t="shared" si="146"/>
        <v>26.476152975158783</v>
      </c>
      <c r="M1136" s="106">
        <f t="shared" si="149"/>
        <v>34.49582202484121</v>
      </c>
      <c r="N1136" s="23"/>
      <c r="X1136" s="100">
        <v>200</v>
      </c>
      <c r="Y1136" s="100">
        <v>40</v>
      </c>
      <c r="Z1136" s="106">
        <f t="shared" si="150"/>
        <v>34.49582202484121</v>
      </c>
    </row>
    <row r="1137" spans="2:26">
      <c r="B1137" s="52">
        <v>41686</v>
      </c>
      <c r="C1137" s="53">
        <v>0.95833333333575865</v>
      </c>
      <c r="D1137" s="97">
        <f t="shared" si="147"/>
        <v>41686.958333333336</v>
      </c>
      <c r="E1137" s="29">
        <v>27.945</v>
      </c>
      <c r="F1137" s="26">
        <f t="shared" si="138"/>
        <v>53.374949999999998</v>
      </c>
      <c r="G1137" s="29">
        <v>45.717500000000001</v>
      </c>
      <c r="H1137" s="26">
        <f t="shared" si="139"/>
        <v>87.320425</v>
      </c>
      <c r="I1137" s="29">
        <v>17.77</v>
      </c>
      <c r="J1137" s="26">
        <f t="shared" si="140"/>
        <v>33.9407</v>
      </c>
      <c r="K1137" s="18">
        <f t="shared" si="148"/>
        <v>7</v>
      </c>
      <c r="L1137" s="106">
        <f t="shared" si="146"/>
        <v>-0.55512202484121076</v>
      </c>
      <c r="M1137" s="106">
        <f t="shared" si="149"/>
        <v>34.49582202484121</v>
      </c>
      <c r="N1137" s="23"/>
      <c r="X1137" s="100">
        <v>200</v>
      </c>
      <c r="Y1137" s="100">
        <v>40</v>
      </c>
      <c r="Z1137" s="106">
        <f t="shared" si="150"/>
        <v>34.49582202484121</v>
      </c>
    </row>
    <row r="1138" spans="2:26">
      <c r="B1138" s="52">
        <v>41687</v>
      </c>
      <c r="C1138" s="53">
        <v>0</v>
      </c>
      <c r="D1138" s="97">
        <f t="shared" si="147"/>
        <v>41687</v>
      </c>
      <c r="E1138" s="29">
        <v>9.1974999999999998</v>
      </c>
      <c r="F1138" s="26">
        <f t="shared" si="138"/>
        <v>17.567225000000001</v>
      </c>
      <c r="G1138" s="29">
        <v>21.032499999999999</v>
      </c>
      <c r="H1138" s="26">
        <f t="shared" si="139"/>
        <v>40.172075</v>
      </c>
      <c r="I1138" s="29">
        <v>11.835000000000001</v>
      </c>
      <c r="J1138" s="26">
        <f t="shared" si="140"/>
        <v>22.604849999999999</v>
      </c>
      <c r="K1138" s="18">
        <f t="shared" si="148"/>
        <v>1</v>
      </c>
      <c r="L1138" s="106">
        <f t="shared" si="146"/>
        <v>-11.890972024841211</v>
      </c>
      <c r="M1138" s="106">
        <f t="shared" si="149"/>
        <v>34.49582202484121</v>
      </c>
      <c r="N1138" s="23"/>
      <c r="X1138" s="100">
        <v>200</v>
      </c>
      <c r="Y1138" s="100">
        <v>40</v>
      </c>
      <c r="Z1138" s="106">
        <f t="shared" si="150"/>
        <v>34.49582202484121</v>
      </c>
    </row>
    <row r="1139" spans="2:26">
      <c r="B1139" s="52">
        <v>41687</v>
      </c>
      <c r="C1139" s="53">
        <v>4.1666666664241347E-2</v>
      </c>
      <c r="D1139" s="97">
        <f t="shared" si="147"/>
        <v>41687.041666666664</v>
      </c>
      <c r="E1139" s="29">
        <v>11.97</v>
      </c>
      <c r="F1139" s="26">
        <f t="shared" si="138"/>
        <v>22.8627</v>
      </c>
      <c r="G1139" s="29">
        <v>23.107500000000002</v>
      </c>
      <c r="H1139" s="26">
        <f t="shared" si="139"/>
        <v>44.135325000000002</v>
      </c>
      <c r="I1139" s="29">
        <v>11.135</v>
      </c>
      <c r="J1139" s="26">
        <f t="shared" si="140"/>
        <v>21.267849999999999</v>
      </c>
      <c r="K1139" s="18">
        <f t="shared" si="148"/>
        <v>1</v>
      </c>
      <c r="L1139" s="106">
        <f t="shared" si="146"/>
        <v>-13.227972024841211</v>
      </c>
      <c r="M1139" s="106">
        <f t="shared" si="149"/>
        <v>34.49582202484121</v>
      </c>
      <c r="N1139" s="23"/>
      <c r="X1139" s="100">
        <v>200</v>
      </c>
      <c r="Y1139" s="100">
        <v>40</v>
      </c>
      <c r="Z1139" s="106">
        <f t="shared" si="150"/>
        <v>34.49582202484121</v>
      </c>
    </row>
    <row r="1140" spans="2:26">
      <c r="B1140" s="52">
        <v>41687</v>
      </c>
      <c r="C1140" s="53">
        <v>8.3333333335758653E-2</v>
      </c>
      <c r="D1140" s="97">
        <f t="shared" si="147"/>
        <v>41687.083333333336</v>
      </c>
      <c r="E1140" s="29">
        <v>5.8150000000000004</v>
      </c>
      <c r="F1140" s="26">
        <f t="shared" si="138"/>
        <v>11.10665</v>
      </c>
      <c r="G1140" s="29">
        <v>13.744999999999999</v>
      </c>
      <c r="H1140" s="26">
        <f t="shared" si="139"/>
        <v>26.252949999999998</v>
      </c>
      <c r="I1140" s="29">
        <v>7.9349999999999996</v>
      </c>
      <c r="J1140" s="26">
        <f t="shared" si="140"/>
        <v>15.155849999999999</v>
      </c>
      <c r="K1140" s="18">
        <f t="shared" si="148"/>
        <v>1</v>
      </c>
      <c r="L1140" s="106">
        <f t="shared" si="146"/>
        <v>-19.339972024841209</v>
      </c>
      <c r="M1140" s="106">
        <f t="shared" si="149"/>
        <v>34.49582202484121</v>
      </c>
      <c r="N1140" s="23"/>
      <c r="X1140" s="100">
        <v>200</v>
      </c>
      <c r="Y1140" s="100">
        <v>40</v>
      </c>
      <c r="Z1140" s="106">
        <f t="shared" si="150"/>
        <v>34.49582202484121</v>
      </c>
    </row>
    <row r="1141" spans="2:26">
      <c r="B1141" s="52">
        <v>41687</v>
      </c>
      <c r="C1141" s="53">
        <v>0.125</v>
      </c>
      <c r="D1141" s="97">
        <f t="shared" si="147"/>
        <v>41687.125</v>
      </c>
      <c r="E1141" s="29">
        <v>6.2275</v>
      </c>
      <c r="F1141" s="26">
        <f t="shared" si="138"/>
        <v>11.894525</v>
      </c>
      <c r="G1141" s="29">
        <v>15.1775</v>
      </c>
      <c r="H1141" s="26">
        <f t="shared" si="139"/>
        <v>28.989024999999998</v>
      </c>
      <c r="I1141" s="29">
        <v>8.9499999999999993</v>
      </c>
      <c r="J1141" s="26">
        <f t="shared" si="140"/>
        <v>17.094499999999996</v>
      </c>
      <c r="K1141" s="18">
        <f t="shared" si="148"/>
        <v>1</v>
      </c>
      <c r="L1141" s="106">
        <f t="shared" si="146"/>
        <v>-17.401322024841214</v>
      </c>
      <c r="M1141" s="106">
        <f t="shared" si="149"/>
        <v>34.49582202484121</v>
      </c>
      <c r="N1141" s="23"/>
      <c r="X1141" s="100">
        <v>200</v>
      </c>
      <c r="Y1141" s="100">
        <v>40</v>
      </c>
      <c r="Z1141" s="106">
        <f t="shared" si="150"/>
        <v>34.49582202484121</v>
      </c>
    </row>
    <row r="1142" spans="2:26">
      <c r="B1142" s="52">
        <v>41687</v>
      </c>
      <c r="C1142" s="53">
        <v>0.16666666666424135</v>
      </c>
      <c r="D1142" s="97">
        <f t="shared" si="147"/>
        <v>41687.166666666664</v>
      </c>
      <c r="E1142" s="29">
        <v>8.7225000000000001</v>
      </c>
      <c r="F1142" s="26">
        <f t="shared" si="138"/>
        <v>16.659974999999999</v>
      </c>
      <c r="G1142" s="29">
        <v>19.285</v>
      </c>
      <c r="H1142" s="26">
        <f t="shared" si="139"/>
        <v>36.834350000000001</v>
      </c>
      <c r="I1142" s="29">
        <v>10.5625</v>
      </c>
      <c r="J1142" s="26">
        <f t="shared" si="140"/>
        <v>20.174374999999998</v>
      </c>
      <c r="K1142" s="18">
        <f t="shared" si="148"/>
        <v>1</v>
      </c>
      <c r="L1142" s="106">
        <f t="shared" si="146"/>
        <v>-14.321447024841213</v>
      </c>
      <c r="M1142" s="106">
        <f t="shared" si="149"/>
        <v>34.49582202484121</v>
      </c>
      <c r="N1142" s="23"/>
      <c r="X1142" s="100">
        <v>200</v>
      </c>
      <c r="Y1142" s="100">
        <v>40</v>
      </c>
      <c r="Z1142" s="106">
        <f t="shared" si="150"/>
        <v>34.49582202484121</v>
      </c>
    </row>
    <row r="1143" spans="2:26">
      <c r="B1143" s="52">
        <v>41687</v>
      </c>
      <c r="C1143" s="53">
        <v>0.20833333333575865</v>
      </c>
      <c r="D1143" s="97">
        <f t="shared" si="147"/>
        <v>41687.208333333336</v>
      </c>
      <c r="E1143" s="29">
        <v>12.2</v>
      </c>
      <c r="F1143" s="26">
        <f t="shared" si="138"/>
        <v>23.301999999999996</v>
      </c>
      <c r="G1143" s="29">
        <v>24.574999999999999</v>
      </c>
      <c r="H1143" s="26">
        <f t="shared" si="139"/>
        <v>46.938249999999996</v>
      </c>
      <c r="I1143" s="29">
        <v>12.375</v>
      </c>
      <c r="J1143" s="26">
        <f t="shared" si="140"/>
        <v>23.63625</v>
      </c>
      <c r="K1143" s="18">
        <f t="shared" si="148"/>
        <v>1</v>
      </c>
      <c r="L1143" s="106">
        <f t="shared" si="146"/>
        <v>-10.85957202484121</v>
      </c>
      <c r="M1143" s="106">
        <f t="shared" si="149"/>
        <v>34.49582202484121</v>
      </c>
      <c r="N1143" s="23"/>
      <c r="X1143" s="100">
        <v>200</v>
      </c>
      <c r="Y1143" s="100">
        <v>40</v>
      </c>
      <c r="Z1143" s="106">
        <f t="shared" si="150"/>
        <v>34.49582202484121</v>
      </c>
    </row>
    <row r="1144" spans="2:26">
      <c r="B1144" s="52">
        <v>41687</v>
      </c>
      <c r="C1144" s="53">
        <v>0.25</v>
      </c>
      <c r="D1144" s="97">
        <f t="shared" si="147"/>
        <v>41687.25</v>
      </c>
      <c r="E1144" s="29">
        <v>16.682500000000001</v>
      </c>
      <c r="F1144" s="26">
        <f t="shared" si="138"/>
        <v>31.863575000000001</v>
      </c>
      <c r="G1144" s="29">
        <v>36.174999999999997</v>
      </c>
      <c r="H1144" s="26">
        <f t="shared" si="139"/>
        <v>69.094249999999988</v>
      </c>
      <c r="I1144" s="29">
        <v>19.4925</v>
      </c>
      <c r="J1144" s="26">
        <f t="shared" si="140"/>
        <v>37.230674999999998</v>
      </c>
      <c r="K1144" s="18">
        <f t="shared" si="148"/>
        <v>1</v>
      </c>
      <c r="L1144" s="106">
        <f t="shared" si="146"/>
        <v>2.7348529751587876</v>
      </c>
      <c r="M1144" s="106">
        <f t="shared" si="149"/>
        <v>34.49582202484121</v>
      </c>
      <c r="N1144" s="23"/>
      <c r="X1144" s="100">
        <v>200</v>
      </c>
      <c r="Y1144" s="100">
        <v>40</v>
      </c>
      <c r="Z1144" s="106">
        <f t="shared" si="150"/>
        <v>34.49582202484121</v>
      </c>
    </row>
    <row r="1145" spans="2:26">
      <c r="B1145" s="52">
        <v>41687</v>
      </c>
      <c r="C1145" s="53">
        <v>0.29166666666424135</v>
      </c>
      <c r="D1145" s="97">
        <f t="shared" si="147"/>
        <v>41687.291666666664</v>
      </c>
      <c r="E1145" s="29">
        <v>50.467500000000001</v>
      </c>
      <c r="F1145" s="26">
        <f t="shared" si="138"/>
        <v>96.392924999999991</v>
      </c>
      <c r="G1145" s="29">
        <v>88.77</v>
      </c>
      <c r="H1145" s="26">
        <f t="shared" si="139"/>
        <v>169.55069999999998</v>
      </c>
      <c r="I1145" s="29">
        <v>38.302500000000002</v>
      </c>
      <c r="J1145" s="26">
        <f t="shared" si="140"/>
        <v>73.157775000000001</v>
      </c>
      <c r="K1145" s="18">
        <f t="shared" si="148"/>
        <v>1</v>
      </c>
      <c r="L1145" s="106">
        <f t="shared" si="146"/>
        <v>38.66195297515879</v>
      </c>
      <c r="M1145" s="106">
        <f t="shared" si="149"/>
        <v>34.49582202484121</v>
      </c>
      <c r="N1145" s="23"/>
      <c r="X1145" s="100">
        <v>200</v>
      </c>
      <c r="Y1145" s="100">
        <v>40</v>
      </c>
      <c r="Z1145" s="106">
        <f t="shared" si="150"/>
        <v>34.49582202484121</v>
      </c>
    </row>
    <row r="1146" spans="2:26">
      <c r="B1146" s="52">
        <v>41687</v>
      </c>
      <c r="C1146" s="53">
        <v>0.33333333333575865</v>
      </c>
      <c r="D1146" s="97">
        <f t="shared" si="147"/>
        <v>41687.333333333336</v>
      </c>
      <c r="E1146" s="29">
        <v>48.422499999999999</v>
      </c>
      <c r="F1146" s="26">
        <f t="shared" si="138"/>
        <v>92.486975000000001</v>
      </c>
      <c r="G1146" s="29">
        <v>85.592500000000001</v>
      </c>
      <c r="H1146" s="26">
        <f t="shared" si="139"/>
        <v>163.481675</v>
      </c>
      <c r="I1146" s="29">
        <v>37.17</v>
      </c>
      <c r="J1146" s="26">
        <f t="shared" si="140"/>
        <v>70.994699999999995</v>
      </c>
      <c r="K1146" s="18">
        <f t="shared" si="148"/>
        <v>1</v>
      </c>
      <c r="L1146" s="106">
        <f t="shared" si="146"/>
        <v>36.498877975158784</v>
      </c>
      <c r="M1146" s="106">
        <f t="shared" si="149"/>
        <v>34.49582202484121</v>
      </c>
      <c r="N1146" s="23"/>
      <c r="X1146" s="100">
        <v>200</v>
      </c>
      <c r="Y1146" s="100">
        <v>40</v>
      </c>
      <c r="Z1146" s="106">
        <f t="shared" si="150"/>
        <v>34.49582202484121</v>
      </c>
    </row>
    <row r="1147" spans="2:26">
      <c r="B1147" s="52">
        <v>41687</v>
      </c>
      <c r="C1147" s="53">
        <v>0.375</v>
      </c>
      <c r="D1147" s="97">
        <f t="shared" si="147"/>
        <v>41687.375</v>
      </c>
      <c r="E1147" s="29">
        <v>46.262500000000003</v>
      </c>
      <c r="F1147" s="26">
        <f t="shared" si="138"/>
        <v>88.361374999999995</v>
      </c>
      <c r="G1147" s="29">
        <v>81.12</v>
      </c>
      <c r="H1147" s="26">
        <f t="shared" si="139"/>
        <v>154.9392</v>
      </c>
      <c r="I1147" s="29">
        <v>34.862499999999997</v>
      </c>
      <c r="J1147" s="26">
        <f t="shared" si="140"/>
        <v>66.587374999999994</v>
      </c>
      <c r="K1147" s="18">
        <f t="shared" si="148"/>
        <v>1</v>
      </c>
      <c r="L1147" s="106">
        <f t="shared" si="146"/>
        <v>32.091552975158784</v>
      </c>
      <c r="M1147" s="106">
        <f t="shared" si="149"/>
        <v>34.49582202484121</v>
      </c>
      <c r="N1147" s="23"/>
      <c r="X1147" s="100">
        <v>200</v>
      </c>
      <c r="Y1147" s="100">
        <v>40</v>
      </c>
      <c r="Z1147" s="106">
        <f t="shared" si="150"/>
        <v>34.49582202484121</v>
      </c>
    </row>
    <row r="1148" spans="2:26">
      <c r="B1148" s="52">
        <v>41687</v>
      </c>
      <c r="C1148" s="53">
        <v>0.41666666666424135</v>
      </c>
      <c r="D1148" s="97">
        <f t="shared" si="147"/>
        <v>41687.416666666664</v>
      </c>
      <c r="E1148" s="29">
        <v>29.36</v>
      </c>
      <c r="F1148" s="26">
        <f t="shared" si="138"/>
        <v>56.077599999999997</v>
      </c>
      <c r="G1148" s="29">
        <v>55.44</v>
      </c>
      <c r="H1148" s="26">
        <f t="shared" si="139"/>
        <v>105.89039999999999</v>
      </c>
      <c r="I1148" s="29">
        <v>26.0825</v>
      </c>
      <c r="J1148" s="26">
        <f t="shared" si="140"/>
        <v>49.817574999999998</v>
      </c>
      <c r="K1148" s="18">
        <f t="shared" si="148"/>
        <v>1</v>
      </c>
      <c r="L1148" s="106">
        <f t="shared" si="146"/>
        <v>15.321752975158788</v>
      </c>
      <c r="M1148" s="106">
        <f t="shared" si="149"/>
        <v>34.49582202484121</v>
      </c>
      <c r="N1148" s="23"/>
      <c r="X1148" s="100">
        <v>200</v>
      </c>
      <c r="Y1148" s="100">
        <v>40</v>
      </c>
      <c r="Z1148" s="106">
        <f t="shared" si="150"/>
        <v>34.49582202484121</v>
      </c>
    </row>
    <row r="1149" spans="2:26">
      <c r="B1149" s="52">
        <v>41687</v>
      </c>
      <c r="C1149" s="53">
        <v>0.45833333333575865</v>
      </c>
      <c r="D1149" s="97">
        <f t="shared" si="147"/>
        <v>41687.458333333336</v>
      </c>
      <c r="E1149" s="29">
        <v>19.6675</v>
      </c>
      <c r="F1149" s="26">
        <f t="shared" si="138"/>
        <v>37.564925000000002</v>
      </c>
      <c r="G1149" s="29">
        <v>37.265000000000001</v>
      </c>
      <c r="H1149" s="26">
        <f t="shared" si="139"/>
        <v>71.176149999999993</v>
      </c>
      <c r="I1149" s="29">
        <v>17.5975</v>
      </c>
      <c r="J1149" s="26">
        <f t="shared" si="140"/>
        <v>33.611224999999997</v>
      </c>
      <c r="K1149" s="18">
        <f t="shared" si="148"/>
        <v>1</v>
      </c>
      <c r="L1149" s="106">
        <f t="shared" si="146"/>
        <v>-0.88459702484121294</v>
      </c>
      <c r="M1149" s="106">
        <f t="shared" si="149"/>
        <v>34.49582202484121</v>
      </c>
      <c r="N1149" s="23"/>
      <c r="X1149" s="100">
        <v>200</v>
      </c>
      <c r="Y1149" s="100">
        <v>40</v>
      </c>
      <c r="Z1149" s="106">
        <f t="shared" si="150"/>
        <v>34.49582202484121</v>
      </c>
    </row>
    <row r="1150" spans="2:26">
      <c r="B1150" s="52">
        <v>41687</v>
      </c>
      <c r="C1150" s="53">
        <v>0.5</v>
      </c>
      <c r="D1150" s="97">
        <f t="shared" si="147"/>
        <v>41687.5</v>
      </c>
      <c r="E1150" s="29">
        <v>15.8775</v>
      </c>
      <c r="F1150" s="26">
        <f t="shared" si="138"/>
        <v>30.326024999999998</v>
      </c>
      <c r="G1150" s="29">
        <v>32.8825</v>
      </c>
      <c r="H1150" s="26">
        <f t="shared" si="139"/>
        <v>62.805574999999997</v>
      </c>
      <c r="I1150" s="29">
        <v>17.0075</v>
      </c>
      <c r="J1150" s="26">
        <f t="shared" si="140"/>
        <v>32.484324999999998</v>
      </c>
      <c r="K1150" s="18">
        <f t="shared" si="148"/>
        <v>1</v>
      </c>
      <c r="L1150" s="106">
        <f t="shared" si="146"/>
        <v>-2.0114970248412121</v>
      </c>
      <c r="M1150" s="106">
        <f t="shared" si="149"/>
        <v>34.49582202484121</v>
      </c>
      <c r="N1150" s="23"/>
      <c r="X1150" s="100">
        <v>200</v>
      </c>
      <c r="Y1150" s="100">
        <v>40</v>
      </c>
      <c r="Z1150" s="106">
        <f t="shared" si="150"/>
        <v>34.49582202484121</v>
      </c>
    </row>
    <row r="1151" spans="2:26">
      <c r="B1151" s="52">
        <v>41687</v>
      </c>
      <c r="C1151" s="53">
        <v>0.54166666666424135</v>
      </c>
      <c r="D1151" s="97">
        <f t="shared" si="147"/>
        <v>41687.541666666664</v>
      </c>
      <c r="E1151" s="29">
        <v>24.1875</v>
      </c>
      <c r="F1151" s="26">
        <f t="shared" si="138"/>
        <v>46.198124999999997</v>
      </c>
      <c r="G1151" s="29">
        <v>44.862499999999997</v>
      </c>
      <c r="H1151" s="26">
        <f t="shared" si="139"/>
        <v>85.687374999999989</v>
      </c>
      <c r="I1151" s="29">
        <v>20.675000000000001</v>
      </c>
      <c r="J1151" s="26">
        <f t="shared" si="140"/>
        <v>39.489249999999998</v>
      </c>
      <c r="K1151" s="18">
        <f t="shared" si="148"/>
        <v>1</v>
      </c>
      <c r="L1151" s="106">
        <f t="shared" si="146"/>
        <v>4.993427975158788</v>
      </c>
      <c r="M1151" s="106">
        <f t="shared" si="149"/>
        <v>34.49582202484121</v>
      </c>
      <c r="N1151" s="23"/>
      <c r="X1151" s="100">
        <v>200</v>
      </c>
      <c r="Y1151" s="100">
        <v>40</v>
      </c>
      <c r="Z1151" s="106">
        <f t="shared" si="150"/>
        <v>34.49582202484121</v>
      </c>
    </row>
    <row r="1152" spans="2:26">
      <c r="B1152" s="52">
        <v>41687</v>
      </c>
      <c r="C1152" s="53">
        <v>0.58333333333575865</v>
      </c>
      <c r="D1152" s="97">
        <f t="shared" si="147"/>
        <v>41687.583333333336</v>
      </c>
      <c r="E1152" s="29">
        <v>18.657499999999999</v>
      </c>
      <c r="F1152" s="26">
        <f t="shared" si="138"/>
        <v>35.635824999999997</v>
      </c>
      <c r="G1152" s="29">
        <v>36.4</v>
      </c>
      <c r="H1152" s="26">
        <f t="shared" si="139"/>
        <v>69.524000000000001</v>
      </c>
      <c r="I1152" s="29">
        <v>17.7425</v>
      </c>
      <c r="J1152" s="26">
        <f t="shared" si="140"/>
        <v>33.888174999999997</v>
      </c>
      <c r="K1152" s="18">
        <f t="shared" si="148"/>
        <v>1</v>
      </c>
      <c r="L1152" s="106">
        <f t="shared" si="146"/>
        <v>-0.60764702484121358</v>
      </c>
      <c r="M1152" s="106">
        <f t="shared" si="149"/>
        <v>34.49582202484121</v>
      </c>
      <c r="N1152" s="23"/>
      <c r="X1152" s="100">
        <v>200</v>
      </c>
      <c r="Y1152" s="100">
        <v>40</v>
      </c>
      <c r="Z1152" s="106">
        <f t="shared" si="150"/>
        <v>34.49582202484121</v>
      </c>
    </row>
    <row r="1153" spans="2:26">
      <c r="B1153" s="52">
        <v>41687</v>
      </c>
      <c r="C1153" s="53">
        <v>0.625</v>
      </c>
      <c r="D1153" s="97">
        <f t="shared" si="147"/>
        <v>41687.625</v>
      </c>
      <c r="E1153" s="29">
        <v>19.47</v>
      </c>
      <c r="F1153" s="26">
        <f t="shared" si="138"/>
        <v>37.1877</v>
      </c>
      <c r="G1153" s="29">
        <v>40.182499999999997</v>
      </c>
      <c r="H1153" s="26">
        <f t="shared" si="139"/>
        <v>76.748574999999988</v>
      </c>
      <c r="I1153" s="29">
        <v>20.712499999999999</v>
      </c>
      <c r="J1153" s="26">
        <f t="shared" si="140"/>
        <v>39.560874999999996</v>
      </c>
      <c r="K1153" s="18">
        <f t="shared" si="148"/>
        <v>1</v>
      </c>
      <c r="L1153" s="106">
        <f t="shared" si="146"/>
        <v>5.0650529751587854</v>
      </c>
      <c r="M1153" s="106">
        <f t="shared" si="149"/>
        <v>34.49582202484121</v>
      </c>
      <c r="N1153" s="23"/>
      <c r="X1153" s="100">
        <v>200</v>
      </c>
      <c r="Y1153" s="100">
        <v>40</v>
      </c>
      <c r="Z1153" s="106">
        <f t="shared" si="150"/>
        <v>34.49582202484121</v>
      </c>
    </row>
    <row r="1154" spans="2:26">
      <c r="B1154" s="52">
        <v>41687</v>
      </c>
      <c r="C1154" s="53">
        <v>0.66666666666424135</v>
      </c>
      <c r="D1154" s="97">
        <f t="shared" si="147"/>
        <v>41687.666666666664</v>
      </c>
      <c r="E1154" s="29">
        <v>22.85</v>
      </c>
      <c r="F1154" s="26">
        <f t="shared" si="138"/>
        <v>43.643500000000003</v>
      </c>
      <c r="G1154" s="29">
        <v>47.9925</v>
      </c>
      <c r="H1154" s="26">
        <f t="shared" si="139"/>
        <v>91.665674999999993</v>
      </c>
      <c r="I1154" s="29">
        <v>25.142499999999998</v>
      </c>
      <c r="J1154" s="26">
        <f t="shared" si="140"/>
        <v>48.022174999999997</v>
      </c>
      <c r="K1154" s="18">
        <f t="shared" si="148"/>
        <v>1</v>
      </c>
      <c r="L1154" s="106">
        <f t="shared" si="146"/>
        <v>13.526352975158787</v>
      </c>
      <c r="M1154" s="106">
        <f t="shared" si="149"/>
        <v>34.49582202484121</v>
      </c>
      <c r="N1154" s="23"/>
      <c r="X1154" s="100">
        <v>200</v>
      </c>
      <c r="Y1154" s="100">
        <v>40</v>
      </c>
      <c r="Z1154" s="106">
        <f t="shared" si="150"/>
        <v>34.49582202484121</v>
      </c>
    </row>
    <row r="1155" spans="2:26">
      <c r="B1155" s="52">
        <v>41687</v>
      </c>
      <c r="C1155" s="53">
        <v>0.70833333333575865</v>
      </c>
      <c r="D1155" s="97">
        <f t="shared" si="147"/>
        <v>41687.708333333336</v>
      </c>
      <c r="E1155" s="29">
        <v>19.0425</v>
      </c>
      <c r="F1155" s="26">
        <f t="shared" si="138"/>
        <v>36.371175000000001</v>
      </c>
      <c r="G1155" s="29">
        <v>40.130000000000003</v>
      </c>
      <c r="H1155" s="26">
        <f t="shared" si="139"/>
        <v>76.648300000000006</v>
      </c>
      <c r="I1155" s="29">
        <v>21.0825</v>
      </c>
      <c r="J1155" s="26">
        <f t="shared" si="140"/>
        <v>40.267575000000001</v>
      </c>
      <c r="K1155" s="18">
        <f t="shared" si="148"/>
        <v>1</v>
      </c>
      <c r="L1155" s="106">
        <f t="shared" si="146"/>
        <v>5.7717529751587904</v>
      </c>
      <c r="M1155" s="106">
        <f t="shared" si="149"/>
        <v>34.49582202484121</v>
      </c>
      <c r="N1155" s="23"/>
      <c r="X1155" s="100">
        <v>200</v>
      </c>
      <c r="Y1155" s="100">
        <v>40</v>
      </c>
      <c r="Z1155" s="106">
        <f t="shared" si="150"/>
        <v>34.49582202484121</v>
      </c>
    </row>
    <row r="1156" spans="2:26">
      <c r="B1156" s="52">
        <v>41687</v>
      </c>
      <c r="C1156" s="53">
        <v>0.75</v>
      </c>
      <c r="D1156" s="97">
        <f t="shared" si="147"/>
        <v>41687.75</v>
      </c>
      <c r="E1156" s="29">
        <v>18.447500000000002</v>
      </c>
      <c r="F1156" s="26">
        <f t="shared" si="138"/>
        <v>35.234725000000005</v>
      </c>
      <c r="G1156" s="29">
        <v>39.744999999999997</v>
      </c>
      <c r="H1156" s="26">
        <f t="shared" si="139"/>
        <v>75.912949999999995</v>
      </c>
      <c r="I1156" s="29">
        <v>21.297499999999999</v>
      </c>
      <c r="J1156" s="26">
        <f t="shared" si="140"/>
        <v>40.678224999999998</v>
      </c>
      <c r="K1156" s="18">
        <f t="shared" si="148"/>
        <v>1</v>
      </c>
      <c r="L1156" s="106">
        <f t="shared" si="146"/>
        <v>6.1824029751587872</v>
      </c>
      <c r="M1156" s="106">
        <f t="shared" si="149"/>
        <v>34.49582202484121</v>
      </c>
      <c r="N1156" s="23"/>
      <c r="X1156" s="100">
        <v>200</v>
      </c>
      <c r="Y1156" s="100">
        <v>40</v>
      </c>
      <c r="Z1156" s="106">
        <f t="shared" si="150"/>
        <v>34.49582202484121</v>
      </c>
    </row>
    <row r="1157" spans="2:26">
      <c r="B1157" s="52">
        <v>41687</v>
      </c>
      <c r="C1157" s="53">
        <v>0.79166666666424135</v>
      </c>
      <c r="D1157" s="97">
        <f t="shared" si="147"/>
        <v>41687.791666666664</v>
      </c>
      <c r="E1157" s="29">
        <v>12.262499999999999</v>
      </c>
      <c r="F1157" s="26">
        <f t="shared" si="138"/>
        <v>23.421374999999998</v>
      </c>
      <c r="G1157" s="29">
        <v>27.895</v>
      </c>
      <c r="H1157" s="26">
        <f t="shared" si="139"/>
        <v>53.279449999999997</v>
      </c>
      <c r="I1157" s="29">
        <v>15.637499999999999</v>
      </c>
      <c r="J1157" s="26">
        <f t="shared" si="140"/>
        <v>29.867624999999997</v>
      </c>
      <c r="K1157" s="18">
        <f t="shared" si="148"/>
        <v>1</v>
      </c>
      <c r="L1157" s="106">
        <f t="shared" si="146"/>
        <v>-4.6281970248412136</v>
      </c>
      <c r="M1157" s="106">
        <f t="shared" si="149"/>
        <v>34.49582202484121</v>
      </c>
      <c r="N1157" s="23"/>
      <c r="X1157" s="100">
        <v>200</v>
      </c>
      <c r="Y1157" s="100">
        <v>40</v>
      </c>
      <c r="Z1157" s="106">
        <f t="shared" si="150"/>
        <v>34.49582202484121</v>
      </c>
    </row>
    <row r="1158" spans="2:26">
      <c r="B1158" s="52">
        <v>41687</v>
      </c>
      <c r="C1158" s="53">
        <v>0.83333333333575865</v>
      </c>
      <c r="D1158" s="97">
        <f t="shared" si="147"/>
        <v>41687.833333333336</v>
      </c>
      <c r="E1158" s="29">
        <v>10.41</v>
      </c>
      <c r="F1158" s="26">
        <f t="shared" si="138"/>
        <v>19.883099999999999</v>
      </c>
      <c r="G1158" s="29">
        <v>20.8825</v>
      </c>
      <c r="H1158" s="26">
        <f t="shared" si="139"/>
        <v>39.885574999999996</v>
      </c>
      <c r="I1158" s="29">
        <v>10.4725</v>
      </c>
      <c r="J1158" s="26">
        <f t="shared" si="140"/>
        <v>20.002475</v>
      </c>
      <c r="K1158" s="18">
        <f t="shared" si="148"/>
        <v>1</v>
      </c>
      <c r="L1158" s="106">
        <f t="shared" si="146"/>
        <v>-14.49334702484121</v>
      </c>
      <c r="M1158" s="106">
        <f t="shared" si="149"/>
        <v>34.49582202484121</v>
      </c>
      <c r="N1158" s="23"/>
      <c r="X1158" s="100">
        <v>200</v>
      </c>
      <c r="Y1158" s="100">
        <v>40</v>
      </c>
      <c r="Z1158" s="106">
        <f t="shared" si="150"/>
        <v>34.49582202484121</v>
      </c>
    </row>
    <row r="1159" spans="2:26">
      <c r="B1159" s="52">
        <v>41687</v>
      </c>
      <c r="C1159" s="53">
        <v>0.875</v>
      </c>
      <c r="D1159" s="97">
        <f t="shared" si="147"/>
        <v>41687.875</v>
      </c>
      <c r="E1159" s="29">
        <v>7.0625</v>
      </c>
      <c r="F1159" s="26">
        <f t="shared" si="138"/>
        <v>13.489374999999999</v>
      </c>
      <c r="G1159" s="29">
        <v>14.58</v>
      </c>
      <c r="H1159" s="26">
        <f t="shared" si="139"/>
        <v>27.847799999999999</v>
      </c>
      <c r="I1159" s="29">
        <v>7.52</v>
      </c>
      <c r="J1159" s="26">
        <f t="shared" si="140"/>
        <v>14.363199999999999</v>
      </c>
      <c r="K1159" s="18">
        <f t="shared" si="148"/>
        <v>1</v>
      </c>
      <c r="L1159" s="106">
        <f t="shared" si="146"/>
        <v>-20.132622024841211</v>
      </c>
      <c r="M1159" s="106">
        <f t="shared" si="149"/>
        <v>34.49582202484121</v>
      </c>
      <c r="N1159" s="23"/>
      <c r="X1159" s="100">
        <v>200</v>
      </c>
      <c r="Y1159" s="100">
        <v>40</v>
      </c>
      <c r="Z1159" s="106">
        <f t="shared" si="150"/>
        <v>34.49582202484121</v>
      </c>
    </row>
    <row r="1160" spans="2:26">
      <c r="B1160" s="52">
        <v>41687</v>
      </c>
      <c r="C1160" s="53">
        <v>0.91666666666424135</v>
      </c>
      <c r="D1160" s="97">
        <f t="shared" si="147"/>
        <v>41687.916666666664</v>
      </c>
      <c r="E1160" s="29">
        <v>7.77</v>
      </c>
      <c r="F1160" s="26">
        <f t="shared" si="138"/>
        <v>14.840699999999998</v>
      </c>
      <c r="G1160" s="29">
        <v>15.807499999999999</v>
      </c>
      <c r="H1160" s="26">
        <f t="shared" si="139"/>
        <v>30.192324999999997</v>
      </c>
      <c r="I1160" s="29">
        <v>8.0425000000000004</v>
      </c>
      <c r="J1160" s="26">
        <f t="shared" si="140"/>
        <v>15.361174999999999</v>
      </c>
      <c r="K1160" s="18">
        <f t="shared" si="148"/>
        <v>1</v>
      </c>
      <c r="L1160" s="106">
        <f t="shared" si="146"/>
        <v>-19.134647024841211</v>
      </c>
      <c r="M1160" s="106">
        <f t="shared" si="149"/>
        <v>34.49582202484121</v>
      </c>
      <c r="N1160" s="23"/>
      <c r="X1160" s="100">
        <v>200</v>
      </c>
      <c r="Y1160" s="100">
        <v>40</v>
      </c>
      <c r="Z1160" s="106">
        <f t="shared" si="150"/>
        <v>34.49582202484121</v>
      </c>
    </row>
    <row r="1161" spans="2:26">
      <c r="B1161" s="52">
        <v>41687</v>
      </c>
      <c r="C1161" s="53">
        <v>0.95833333333575865</v>
      </c>
      <c r="D1161" s="97">
        <f t="shared" si="147"/>
        <v>41687.958333333336</v>
      </c>
      <c r="E1161" s="29">
        <v>6.5374999999999996</v>
      </c>
      <c r="F1161" s="26">
        <f t="shared" si="138"/>
        <v>12.486624999999998</v>
      </c>
      <c r="G1161" s="29">
        <v>14.81</v>
      </c>
      <c r="H1161" s="26">
        <f t="shared" si="139"/>
        <v>28.287099999999999</v>
      </c>
      <c r="I1161" s="29">
        <v>8.27</v>
      </c>
      <c r="J1161" s="26">
        <f t="shared" si="140"/>
        <v>15.795699999999998</v>
      </c>
      <c r="K1161" s="18">
        <f t="shared" si="148"/>
        <v>1</v>
      </c>
      <c r="L1161" s="106">
        <f t="shared" si="146"/>
        <v>-18.700122024841214</v>
      </c>
      <c r="M1161" s="106">
        <f t="shared" si="149"/>
        <v>34.49582202484121</v>
      </c>
      <c r="N1161" s="23"/>
      <c r="X1161" s="100">
        <v>200</v>
      </c>
      <c r="Y1161" s="100">
        <v>40</v>
      </c>
      <c r="Z1161" s="106">
        <f t="shared" si="150"/>
        <v>34.49582202484121</v>
      </c>
    </row>
    <row r="1162" spans="2:26">
      <c r="B1162" s="52">
        <v>41688</v>
      </c>
      <c r="C1162" s="53">
        <v>0</v>
      </c>
      <c r="D1162" s="97">
        <f t="shared" si="147"/>
        <v>41688</v>
      </c>
      <c r="E1162" s="29">
        <v>7.6675000000000004</v>
      </c>
      <c r="F1162" s="26">
        <f t="shared" si="138"/>
        <v>14.644925000000001</v>
      </c>
      <c r="G1162" s="29">
        <v>13.4475</v>
      </c>
      <c r="H1162" s="26">
        <f t="shared" si="139"/>
        <v>25.684725</v>
      </c>
      <c r="I1162" s="29">
        <v>5.7824999999999998</v>
      </c>
      <c r="J1162" s="26">
        <f t="shared" si="140"/>
        <v>11.044574999999998</v>
      </c>
      <c r="K1162" s="18">
        <f t="shared" si="148"/>
        <v>2</v>
      </c>
      <c r="L1162" s="106">
        <f t="shared" ref="L1162:L1225" si="151">IF(J1162="",NA(),J1162-(AVERAGE($J$10:$J$8769)))</f>
        <v>-23.451247024841212</v>
      </c>
      <c r="M1162" s="106">
        <f t="shared" si="149"/>
        <v>34.49582202484121</v>
      </c>
      <c r="N1162" s="23"/>
      <c r="X1162" s="100">
        <v>200</v>
      </c>
      <c r="Y1162" s="100">
        <v>40</v>
      </c>
      <c r="Z1162" s="106">
        <f t="shared" si="150"/>
        <v>34.49582202484121</v>
      </c>
    </row>
    <row r="1163" spans="2:26">
      <c r="B1163" s="52">
        <v>41688</v>
      </c>
      <c r="C1163" s="53">
        <v>4.1666666664241347E-2</v>
      </c>
      <c r="D1163" s="97">
        <f t="shared" ref="D1163:D1226" si="152">B1163+C1163</f>
        <v>41688.041666666664</v>
      </c>
      <c r="E1163" s="29">
        <v>7.22</v>
      </c>
      <c r="F1163" s="26">
        <f t="shared" si="138"/>
        <v>13.790199999999999</v>
      </c>
      <c r="G1163" s="29">
        <v>15.7225</v>
      </c>
      <c r="H1163" s="26">
        <f t="shared" si="139"/>
        <v>30.029975</v>
      </c>
      <c r="I1163" s="29">
        <v>8.5</v>
      </c>
      <c r="J1163" s="26">
        <f t="shared" si="140"/>
        <v>16.234999999999999</v>
      </c>
      <c r="K1163" s="18">
        <f t="shared" ref="K1163:K1226" si="153">WEEKDAY(D1163,2)</f>
        <v>2</v>
      </c>
      <c r="L1163" s="106">
        <f t="shared" si="151"/>
        <v>-18.260822024841211</v>
      </c>
      <c r="M1163" s="106">
        <f t="shared" ref="M1163:M1226" si="154">$U$11</f>
        <v>34.49582202484121</v>
      </c>
      <c r="N1163" s="23"/>
      <c r="X1163" s="100">
        <v>200</v>
      </c>
      <c r="Y1163" s="100">
        <v>40</v>
      </c>
      <c r="Z1163" s="106">
        <f t="shared" ref="Z1163:Z1226" si="155">$U$11</f>
        <v>34.49582202484121</v>
      </c>
    </row>
    <row r="1164" spans="2:26">
      <c r="B1164" s="52">
        <v>41688</v>
      </c>
      <c r="C1164" s="53">
        <v>8.3333333335758653E-2</v>
      </c>
      <c r="D1164" s="97">
        <f t="shared" si="152"/>
        <v>41688.083333333336</v>
      </c>
      <c r="E1164" s="29">
        <v>5.23</v>
      </c>
      <c r="F1164" s="26">
        <f t="shared" si="138"/>
        <v>9.9893000000000001</v>
      </c>
      <c r="G1164" s="29">
        <v>13.785</v>
      </c>
      <c r="H1164" s="26">
        <f t="shared" si="139"/>
        <v>26.329349999999998</v>
      </c>
      <c r="I1164" s="29">
        <v>8.5500000000000007</v>
      </c>
      <c r="J1164" s="26">
        <f t="shared" si="140"/>
        <v>16.330500000000001</v>
      </c>
      <c r="K1164" s="18">
        <f t="shared" si="153"/>
        <v>2</v>
      </c>
      <c r="L1164" s="106">
        <f t="shared" si="151"/>
        <v>-18.16532202484121</v>
      </c>
      <c r="M1164" s="106">
        <f t="shared" si="154"/>
        <v>34.49582202484121</v>
      </c>
      <c r="N1164" s="23"/>
      <c r="X1164" s="100">
        <v>200</v>
      </c>
      <c r="Y1164" s="100">
        <v>40</v>
      </c>
      <c r="Z1164" s="106">
        <f t="shared" si="155"/>
        <v>34.49582202484121</v>
      </c>
    </row>
    <row r="1165" spans="2:26">
      <c r="B1165" s="52">
        <v>41688</v>
      </c>
      <c r="C1165" s="53">
        <v>0.125</v>
      </c>
      <c r="D1165" s="97">
        <f t="shared" si="152"/>
        <v>41688.125</v>
      </c>
      <c r="E1165" s="29">
        <v>6.85</v>
      </c>
      <c r="F1165" s="26">
        <f t="shared" si="138"/>
        <v>13.083499999999999</v>
      </c>
      <c r="G1165" s="29">
        <v>14.727499999999999</v>
      </c>
      <c r="H1165" s="26">
        <f t="shared" si="139"/>
        <v>28.129524999999997</v>
      </c>
      <c r="I1165" s="29">
        <v>7.8775000000000004</v>
      </c>
      <c r="J1165" s="26">
        <f t="shared" si="140"/>
        <v>15.046025</v>
      </c>
      <c r="K1165" s="18">
        <f t="shared" si="153"/>
        <v>2</v>
      </c>
      <c r="L1165" s="106">
        <f t="shared" si="151"/>
        <v>-19.44979702484121</v>
      </c>
      <c r="M1165" s="106">
        <f t="shared" si="154"/>
        <v>34.49582202484121</v>
      </c>
      <c r="N1165" s="23"/>
      <c r="X1165" s="100">
        <v>200</v>
      </c>
      <c r="Y1165" s="100">
        <v>40</v>
      </c>
      <c r="Z1165" s="106">
        <f t="shared" si="155"/>
        <v>34.49582202484121</v>
      </c>
    </row>
    <row r="1166" spans="2:26">
      <c r="B1166" s="52">
        <v>41688</v>
      </c>
      <c r="C1166" s="53">
        <v>0.16666666666424135</v>
      </c>
      <c r="D1166" s="97">
        <f t="shared" si="152"/>
        <v>41688.166666666664</v>
      </c>
      <c r="E1166" s="29">
        <v>6.7050000000000001</v>
      </c>
      <c r="F1166" s="26">
        <f t="shared" si="138"/>
        <v>12.80655</v>
      </c>
      <c r="G1166" s="29">
        <v>15.5875</v>
      </c>
      <c r="H1166" s="26">
        <f t="shared" si="139"/>
        <v>29.772124999999999</v>
      </c>
      <c r="I1166" s="29">
        <v>8.8800000000000008</v>
      </c>
      <c r="J1166" s="26">
        <f t="shared" si="140"/>
        <v>16.960800000000003</v>
      </c>
      <c r="K1166" s="18">
        <f t="shared" si="153"/>
        <v>2</v>
      </c>
      <c r="L1166" s="106">
        <f t="shared" si="151"/>
        <v>-17.535022024841208</v>
      </c>
      <c r="M1166" s="106">
        <f t="shared" si="154"/>
        <v>34.49582202484121</v>
      </c>
      <c r="N1166" s="23"/>
      <c r="X1166" s="100">
        <v>200</v>
      </c>
      <c r="Y1166" s="100">
        <v>40</v>
      </c>
      <c r="Z1166" s="106">
        <f t="shared" si="155"/>
        <v>34.49582202484121</v>
      </c>
    </row>
    <row r="1167" spans="2:26">
      <c r="B1167" s="52">
        <v>41688</v>
      </c>
      <c r="C1167" s="53">
        <v>0.20833333333575865</v>
      </c>
      <c r="D1167" s="97">
        <f t="shared" si="152"/>
        <v>41688.208333333336</v>
      </c>
      <c r="E1167" s="29">
        <v>14.31</v>
      </c>
      <c r="F1167" s="26">
        <f t="shared" si="138"/>
        <v>27.332100000000001</v>
      </c>
      <c r="G1167" s="29">
        <v>30.6325</v>
      </c>
      <c r="H1167" s="26">
        <f t="shared" si="139"/>
        <v>58.508074999999998</v>
      </c>
      <c r="I1167" s="29">
        <v>16.324999999999999</v>
      </c>
      <c r="J1167" s="26">
        <f t="shared" si="140"/>
        <v>31.180749999999996</v>
      </c>
      <c r="K1167" s="18">
        <f t="shared" si="153"/>
        <v>2</v>
      </c>
      <c r="L1167" s="106">
        <f t="shared" si="151"/>
        <v>-3.3150720248412142</v>
      </c>
      <c r="M1167" s="106">
        <f t="shared" si="154"/>
        <v>34.49582202484121</v>
      </c>
      <c r="N1167" s="23"/>
      <c r="X1167" s="100">
        <v>200</v>
      </c>
      <c r="Y1167" s="100">
        <v>40</v>
      </c>
      <c r="Z1167" s="106">
        <f t="shared" si="155"/>
        <v>34.49582202484121</v>
      </c>
    </row>
    <row r="1168" spans="2:26">
      <c r="B1168" s="52">
        <v>41688</v>
      </c>
      <c r="C1168" s="53">
        <v>0.25</v>
      </c>
      <c r="D1168" s="97">
        <f t="shared" si="152"/>
        <v>41688.25</v>
      </c>
      <c r="E1168" s="29">
        <v>14.397500000000001</v>
      </c>
      <c r="F1168" s="26">
        <f t="shared" si="138"/>
        <v>27.499224999999999</v>
      </c>
      <c r="G1168" s="29">
        <v>28.0425</v>
      </c>
      <c r="H1168" s="26">
        <f t="shared" si="139"/>
        <v>53.561174999999999</v>
      </c>
      <c r="I1168" s="29">
        <v>13.645</v>
      </c>
      <c r="J1168" s="26">
        <f t="shared" si="140"/>
        <v>26.06195</v>
      </c>
      <c r="K1168" s="18">
        <f t="shared" si="153"/>
        <v>2</v>
      </c>
      <c r="L1168" s="106">
        <f t="shared" si="151"/>
        <v>-8.4338720248412109</v>
      </c>
      <c r="M1168" s="106">
        <f t="shared" si="154"/>
        <v>34.49582202484121</v>
      </c>
      <c r="N1168" s="23"/>
      <c r="X1168" s="100">
        <v>200</v>
      </c>
      <c r="Y1168" s="100">
        <v>40</v>
      </c>
      <c r="Z1168" s="106">
        <f t="shared" si="155"/>
        <v>34.49582202484121</v>
      </c>
    </row>
    <row r="1169" spans="2:26">
      <c r="B1169" s="52">
        <v>41688</v>
      </c>
      <c r="C1169" s="53">
        <v>0.29166666666424135</v>
      </c>
      <c r="D1169" s="97">
        <f t="shared" si="152"/>
        <v>41688.291666666664</v>
      </c>
      <c r="E1169" s="29">
        <v>47.107500000000002</v>
      </c>
      <c r="F1169" s="26">
        <f t="shared" si="138"/>
        <v>89.975324999999998</v>
      </c>
      <c r="G1169" s="29">
        <v>76.172499999999999</v>
      </c>
      <c r="H1169" s="26">
        <f t="shared" si="139"/>
        <v>145.489475</v>
      </c>
      <c r="I1169" s="29">
        <v>29.067499999999999</v>
      </c>
      <c r="J1169" s="26">
        <f t="shared" si="140"/>
        <v>55.518924999999996</v>
      </c>
      <c r="K1169" s="18">
        <f t="shared" si="153"/>
        <v>2</v>
      </c>
      <c r="L1169" s="106">
        <f t="shared" si="151"/>
        <v>21.023102975158785</v>
      </c>
      <c r="M1169" s="106">
        <f t="shared" si="154"/>
        <v>34.49582202484121</v>
      </c>
      <c r="N1169" s="23"/>
      <c r="X1169" s="100">
        <v>200</v>
      </c>
      <c r="Y1169" s="100">
        <v>40</v>
      </c>
      <c r="Z1169" s="106">
        <f t="shared" si="155"/>
        <v>34.49582202484121</v>
      </c>
    </row>
    <row r="1170" spans="2:26">
      <c r="B1170" s="52">
        <v>41688</v>
      </c>
      <c r="C1170" s="53">
        <v>0.33333333333575865</v>
      </c>
      <c r="D1170" s="97">
        <f t="shared" si="152"/>
        <v>41688.333333333336</v>
      </c>
      <c r="E1170" s="29">
        <v>38.594999999999999</v>
      </c>
      <c r="F1170" s="26">
        <f t="shared" si="138"/>
        <v>73.716449999999995</v>
      </c>
      <c r="G1170" s="29">
        <v>66.864999999999995</v>
      </c>
      <c r="H1170" s="26">
        <f t="shared" si="139"/>
        <v>127.71214999999998</v>
      </c>
      <c r="I1170" s="29">
        <v>28.27</v>
      </c>
      <c r="J1170" s="26">
        <f t="shared" si="140"/>
        <v>53.995699999999999</v>
      </c>
      <c r="K1170" s="18">
        <f t="shared" si="153"/>
        <v>2</v>
      </c>
      <c r="L1170" s="106">
        <f t="shared" si="151"/>
        <v>19.499877975158789</v>
      </c>
      <c r="M1170" s="106">
        <f t="shared" si="154"/>
        <v>34.49582202484121</v>
      </c>
      <c r="N1170" s="23"/>
      <c r="X1170" s="100">
        <v>200</v>
      </c>
      <c r="Y1170" s="100">
        <v>40</v>
      </c>
      <c r="Z1170" s="106">
        <f t="shared" si="155"/>
        <v>34.49582202484121</v>
      </c>
    </row>
    <row r="1171" spans="2:26">
      <c r="B1171" s="52">
        <v>41688</v>
      </c>
      <c r="C1171" s="53">
        <v>0.375</v>
      </c>
      <c r="D1171" s="97">
        <f t="shared" si="152"/>
        <v>41688.375</v>
      </c>
      <c r="E1171" s="29">
        <v>27.96</v>
      </c>
      <c r="F1171" s="26">
        <f t="shared" si="138"/>
        <v>53.403599999999997</v>
      </c>
      <c r="G1171" s="29">
        <v>52.572499999999998</v>
      </c>
      <c r="H1171" s="26">
        <f t="shared" si="139"/>
        <v>100.41347499999999</v>
      </c>
      <c r="I1171" s="29">
        <v>24.614999999999998</v>
      </c>
      <c r="J1171" s="26">
        <f t="shared" si="140"/>
        <v>47.014649999999996</v>
      </c>
      <c r="K1171" s="18">
        <f t="shared" si="153"/>
        <v>2</v>
      </c>
      <c r="L1171" s="106">
        <f t="shared" si="151"/>
        <v>12.518827975158786</v>
      </c>
      <c r="M1171" s="106">
        <f t="shared" si="154"/>
        <v>34.49582202484121</v>
      </c>
      <c r="N1171" s="23"/>
      <c r="X1171" s="100">
        <v>200</v>
      </c>
      <c r="Y1171" s="100">
        <v>40</v>
      </c>
      <c r="Z1171" s="106">
        <f t="shared" si="155"/>
        <v>34.49582202484121</v>
      </c>
    </row>
    <row r="1172" spans="2:26">
      <c r="B1172" s="52">
        <v>41688</v>
      </c>
      <c r="C1172" s="53">
        <v>0.41666666666424135</v>
      </c>
      <c r="D1172" s="97">
        <f t="shared" si="152"/>
        <v>41688.416666666664</v>
      </c>
      <c r="E1172" s="29">
        <v>28.5825</v>
      </c>
      <c r="F1172" s="26">
        <f t="shared" si="138"/>
        <v>54.592574999999997</v>
      </c>
      <c r="G1172" s="29">
        <v>51.875</v>
      </c>
      <c r="H1172" s="26">
        <f t="shared" si="139"/>
        <v>99.081249999999997</v>
      </c>
      <c r="I1172" s="29">
        <v>23.29</v>
      </c>
      <c r="J1172" s="26">
        <f t="shared" si="140"/>
        <v>44.483899999999998</v>
      </c>
      <c r="K1172" s="18">
        <f t="shared" si="153"/>
        <v>2</v>
      </c>
      <c r="L1172" s="106">
        <f t="shared" si="151"/>
        <v>9.988077975158788</v>
      </c>
      <c r="M1172" s="106">
        <f t="shared" si="154"/>
        <v>34.49582202484121</v>
      </c>
      <c r="N1172" s="23"/>
      <c r="X1172" s="100">
        <v>200</v>
      </c>
      <c r="Y1172" s="100">
        <v>40</v>
      </c>
      <c r="Z1172" s="106">
        <f t="shared" si="155"/>
        <v>34.49582202484121</v>
      </c>
    </row>
    <row r="1173" spans="2:26">
      <c r="B1173" s="52">
        <v>41688</v>
      </c>
      <c r="C1173" s="53">
        <v>0.45833333333575865</v>
      </c>
      <c r="D1173" s="97">
        <f t="shared" si="152"/>
        <v>41688.458333333336</v>
      </c>
      <c r="E1173" s="29">
        <v>26.037500000000001</v>
      </c>
      <c r="F1173" s="26">
        <f t="shared" si="138"/>
        <v>49.731625000000001</v>
      </c>
      <c r="G1173" s="29">
        <v>48.4925</v>
      </c>
      <c r="H1173" s="26">
        <f t="shared" si="139"/>
        <v>92.620674999999991</v>
      </c>
      <c r="I1173" s="29">
        <v>22.454999999999998</v>
      </c>
      <c r="J1173" s="26">
        <f t="shared" si="140"/>
        <v>42.889049999999997</v>
      </c>
      <c r="K1173" s="18">
        <f t="shared" si="153"/>
        <v>2</v>
      </c>
      <c r="L1173" s="106">
        <f t="shared" si="151"/>
        <v>8.393227975158787</v>
      </c>
      <c r="M1173" s="106">
        <f t="shared" si="154"/>
        <v>34.49582202484121</v>
      </c>
      <c r="N1173" s="23"/>
      <c r="X1173" s="100">
        <v>200</v>
      </c>
      <c r="Y1173" s="100">
        <v>40</v>
      </c>
      <c r="Z1173" s="106">
        <f t="shared" si="155"/>
        <v>34.49582202484121</v>
      </c>
    </row>
    <row r="1174" spans="2:26">
      <c r="B1174" s="52">
        <v>41688</v>
      </c>
      <c r="C1174" s="53">
        <v>0.5</v>
      </c>
      <c r="D1174" s="97">
        <f t="shared" si="152"/>
        <v>41688.5</v>
      </c>
      <c r="E1174" s="29">
        <v>23.954999999999998</v>
      </c>
      <c r="F1174" s="26">
        <f t="shared" si="138"/>
        <v>45.754049999999992</v>
      </c>
      <c r="G1174" s="29">
        <v>45.0075</v>
      </c>
      <c r="H1174" s="26">
        <f t="shared" si="139"/>
        <v>85.964325000000002</v>
      </c>
      <c r="I1174" s="29">
        <v>21.052499999999998</v>
      </c>
      <c r="J1174" s="26">
        <f t="shared" si="140"/>
        <v>40.210274999999996</v>
      </c>
      <c r="K1174" s="18">
        <f t="shared" si="153"/>
        <v>2</v>
      </c>
      <c r="L1174" s="106">
        <f t="shared" si="151"/>
        <v>5.7144529751587854</v>
      </c>
      <c r="M1174" s="106">
        <f t="shared" si="154"/>
        <v>34.49582202484121</v>
      </c>
      <c r="N1174" s="23"/>
      <c r="X1174" s="100">
        <v>200</v>
      </c>
      <c r="Y1174" s="100">
        <v>40</v>
      </c>
      <c r="Z1174" s="106">
        <f t="shared" si="155"/>
        <v>34.49582202484121</v>
      </c>
    </row>
    <row r="1175" spans="2:26">
      <c r="B1175" s="52">
        <v>41688</v>
      </c>
      <c r="C1175" s="53">
        <v>0.54166666666424135</v>
      </c>
      <c r="D1175" s="97">
        <f t="shared" si="152"/>
        <v>41688.541666666664</v>
      </c>
      <c r="E1175" s="29">
        <v>31.27</v>
      </c>
      <c r="F1175" s="26">
        <f t="shared" si="138"/>
        <v>59.725699999999996</v>
      </c>
      <c r="G1175" s="29">
        <v>57.497500000000002</v>
      </c>
      <c r="H1175" s="26">
        <f t="shared" si="139"/>
        <v>109.82022499999999</v>
      </c>
      <c r="I1175" s="29">
        <v>26.227499999999999</v>
      </c>
      <c r="J1175" s="26">
        <f t="shared" si="140"/>
        <v>50.094524999999997</v>
      </c>
      <c r="K1175" s="18">
        <f t="shared" si="153"/>
        <v>2</v>
      </c>
      <c r="L1175" s="106">
        <f t="shared" si="151"/>
        <v>15.598702975158787</v>
      </c>
      <c r="M1175" s="106">
        <f t="shared" si="154"/>
        <v>34.49582202484121</v>
      </c>
      <c r="N1175" s="23"/>
      <c r="X1175" s="100">
        <v>200</v>
      </c>
      <c r="Y1175" s="100">
        <v>40</v>
      </c>
      <c r="Z1175" s="106">
        <f t="shared" si="155"/>
        <v>34.49582202484121</v>
      </c>
    </row>
    <row r="1176" spans="2:26">
      <c r="B1176" s="52">
        <v>41688</v>
      </c>
      <c r="C1176" s="53">
        <v>0.58333333333575865</v>
      </c>
      <c r="D1176" s="97">
        <f t="shared" si="152"/>
        <v>41688.583333333336</v>
      </c>
      <c r="E1176" s="29">
        <v>30.143333333333299</v>
      </c>
      <c r="F1176" s="26">
        <f t="shared" si="138"/>
        <v>57.5737666666666</v>
      </c>
      <c r="G1176" s="29">
        <v>56.606666666666698</v>
      </c>
      <c r="H1176" s="26">
        <f t="shared" si="139"/>
        <v>108.11873333333338</v>
      </c>
      <c r="I1176" s="29">
        <v>26.466666666666701</v>
      </c>
      <c r="J1176" s="26">
        <f t="shared" si="140"/>
        <v>50.551333333333396</v>
      </c>
      <c r="K1176" s="18">
        <f t="shared" si="153"/>
        <v>2</v>
      </c>
      <c r="L1176" s="106">
        <f t="shared" si="151"/>
        <v>16.055511308492186</v>
      </c>
      <c r="M1176" s="106">
        <f t="shared" si="154"/>
        <v>34.49582202484121</v>
      </c>
      <c r="N1176" s="23"/>
      <c r="X1176" s="100">
        <v>200</v>
      </c>
      <c r="Y1176" s="100">
        <v>40</v>
      </c>
      <c r="Z1176" s="106">
        <f t="shared" si="155"/>
        <v>34.49582202484121</v>
      </c>
    </row>
    <row r="1177" spans="2:26">
      <c r="B1177" s="52">
        <v>41688</v>
      </c>
      <c r="C1177" s="53">
        <v>0.625</v>
      </c>
      <c r="D1177" s="97">
        <f t="shared" si="152"/>
        <v>41688.625</v>
      </c>
      <c r="E1177" s="29" t="s">
        <v>126</v>
      </c>
      <c r="F1177" s="26"/>
      <c r="G1177" s="29" t="s">
        <v>126</v>
      </c>
      <c r="H1177" s="26"/>
      <c r="I1177" s="29" t="s">
        <v>126</v>
      </c>
      <c r="J1177" s="26"/>
      <c r="K1177" s="18">
        <f t="shared" si="153"/>
        <v>2</v>
      </c>
      <c r="L1177" s="106" t="e">
        <f t="shared" si="151"/>
        <v>#N/A</v>
      </c>
      <c r="M1177" s="106">
        <f t="shared" si="154"/>
        <v>34.49582202484121</v>
      </c>
      <c r="N1177" s="23"/>
      <c r="X1177" s="100">
        <v>200</v>
      </c>
      <c r="Y1177" s="100">
        <v>40</v>
      </c>
      <c r="Z1177" s="106">
        <f t="shared" si="155"/>
        <v>34.49582202484121</v>
      </c>
    </row>
    <row r="1178" spans="2:26">
      <c r="B1178" s="52">
        <v>41688</v>
      </c>
      <c r="C1178" s="53">
        <v>0.66666666666424135</v>
      </c>
      <c r="D1178" s="97">
        <f t="shared" si="152"/>
        <v>41688.666666666664</v>
      </c>
      <c r="E1178" s="29">
        <v>36.457500000000003</v>
      </c>
      <c r="F1178" s="26">
        <f t="shared" si="138"/>
        <v>69.633825000000002</v>
      </c>
      <c r="G1178" s="29">
        <v>66.459999999999994</v>
      </c>
      <c r="H1178" s="26">
        <f t="shared" si="139"/>
        <v>126.93859999999998</v>
      </c>
      <c r="I1178" s="29">
        <v>30.002500000000001</v>
      </c>
      <c r="J1178" s="26">
        <f t="shared" si="140"/>
        <v>57.304774999999999</v>
      </c>
      <c r="K1178" s="18">
        <f t="shared" si="153"/>
        <v>2</v>
      </c>
      <c r="L1178" s="106">
        <f t="shared" si="151"/>
        <v>22.808952975158789</v>
      </c>
      <c r="M1178" s="106">
        <f t="shared" si="154"/>
        <v>34.49582202484121</v>
      </c>
      <c r="N1178" s="23"/>
      <c r="X1178" s="100">
        <v>200</v>
      </c>
      <c r="Y1178" s="100">
        <v>40</v>
      </c>
      <c r="Z1178" s="106">
        <f t="shared" si="155"/>
        <v>34.49582202484121</v>
      </c>
    </row>
    <row r="1179" spans="2:26">
      <c r="B1179" s="52">
        <v>41688</v>
      </c>
      <c r="C1179" s="53">
        <v>0.70833333333575865</v>
      </c>
      <c r="D1179" s="97">
        <f t="shared" si="152"/>
        <v>41688.708333333336</v>
      </c>
      <c r="E1179" s="29">
        <v>57.255000000000003</v>
      </c>
      <c r="F1179" s="26">
        <f t="shared" si="138"/>
        <v>109.35705</v>
      </c>
      <c r="G1179" s="29">
        <v>96.85</v>
      </c>
      <c r="H1179" s="26">
        <f t="shared" si="139"/>
        <v>184.98349999999999</v>
      </c>
      <c r="I1179" s="29">
        <v>39.592500000000001</v>
      </c>
      <c r="J1179" s="26">
        <f t="shared" si="140"/>
        <v>75.621674999999996</v>
      </c>
      <c r="K1179" s="18">
        <f t="shared" si="153"/>
        <v>2</v>
      </c>
      <c r="L1179" s="106">
        <f t="shared" si="151"/>
        <v>41.125852975158786</v>
      </c>
      <c r="M1179" s="106">
        <f t="shared" si="154"/>
        <v>34.49582202484121</v>
      </c>
      <c r="N1179" s="23"/>
      <c r="X1179" s="100">
        <v>200</v>
      </c>
      <c r="Y1179" s="100">
        <v>40</v>
      </c>
      <c r="Z1179" s="106">
        <f t="shared" si="155"/>
        <v>34.49582202484121</v>
      </c>
    </row>
    <row r="1180" spans="2:26">
      <c r="B1180" s="52">
        <v>41688</v>
      </c>
      <c r="C1180" s="53">
        <v>0.75</v>
      </c>
      <c r="D1180" s="97">
        <f t="shared" si="152"/>
        <v>41688.75</v>
      </c>
      <c r="E1180" s="29">
        <v>64.105000000000004</v>
      </c>
      <c r="F1180" s="26">
        <f t="shared" si="138"/>
        <v>122.44055</v>
      </c>
      <c r="G1180" s="29">
        <v>107.685</v>
      </c>
      <c r="H1180" s="26">
        <f t="shared" si="139"/>
        <v>205.67834999999999</v>
      </c>
      <c r="I1180" s="29">
        <v>43.58</v>
      </c>
      <c r="J1180" s="26">
        <f t="shared" si="140"/>
        <v>83.237799999999993</v>
      </c>
      <c r="K1180" s="18">
        <f t="shared" si="153"/>
        <v>2</v>
      </c>
      <c r="L1180" s="106">
        <f t="shared" si="151"/>
        <v>48.741977975158782</v>
      </c>
      <c r="M1180" s="106">
        <f t="shared" si="154"/>
        <v>34.49582202484121</v>
      </c>
      <c r="N1180" s="23"/>
      <c r="X1180" s="100">
        <v>200</v>
      </c>
      <c r="Y1180" s="100">
        <v>40</v>
      </c>
      <c r="Z1180" s="106">
        <f t="shared" si="155"/>
        <v>34.49582202484121</v>
      </c>
    </row>
    <row r="1181" spans="2:26">
      <c r="B1181" s="52">
        <v>41688</v>
      </c>
      <c r="C1181" s="53">
        <v>0.79166666666424135</v>
      </c>
      <c r="D1181" s="97">
        <f t="shared" si="152"/>
        <v>41688.791666666664</v>
      </c>
      <c r="E1181" s="29">
        <v>43.75</v>
      </c>
      <c r="F1181" s="26">
        <f t="shared" si="138"/>
        <v>83.5625</v>
      </c>
      <c r="G1181" s="29">
        <v>75.452500000000001</v>
      </c>
      <c r="H1181" s="26">
        <f t="shared" si="139"/>
        <v>144.11427499999999</v>
      </c>
      <c r="I1181" s="29">
        <v>31.7</v>
      </c>
      <c r="J1181" s="26">
        <f t="shared" si="140"/>
        <v>60.546999999999997</v>
      </c>
      <c r="K1181" s="18">
        <f t="shared" si="153"/>
        <v>2</v>
      </c>
      <c r="L1181" s="106">
        <f t="shared" si="151"/>
        <v>26.051177975158787</v>
      </c>
      <c r="M1181" s="106">
        <f t="shared" si="154"/>
        <v>34.49582202484121</v>
      </c>
      <c r="N1181" s="23"/>
      <c r="X1181" s="100">
        <v>200</v>
      </c>
      <c r="Y1181" s="100">
        <v>40</v>
      </c>
      <c r="Z1181" s="106">
        <f t="shared" si="155"/>
        <v>34.49582202484121</v>
      </c>
    </row>
    <row r="1182" spans="2:26">
      <c r="B1182" s="52">
        <v>41688</v>
      </c>
      <c r="C1182" s="53">
        <v>0.83333333333575865</v>
      </c>
      <c r="D1182" s="97">
        <f t="shared" si="152"/>
        <v>41688.833333333336</v>
      </c>
      <c r="E1182" s="29">
        <v>17.795000000000002</v>
      </c>
      <c r="F1182" s="26">
        <f t="shared" si="138"/>
        <v>33.98845</v>
      </c>
      <c r="G1182" s="29">
        <v>41.58</v>
      </c>
      <c r="H1182" s="26">
        <f t="shared" si="139"/>
        <v>79.4178</v>
      </c>
      <c r="I1182" s="29">
        <v>23.782499999999999</v>
      </c>
      <c r="J1182" s="26">
        <f t="shared" si="140"/>
        <v>45.424574999999997</v>
      </c>
      <c r="K1182" s="18">
        <f t="shared" si="153"/>
        <v>2</v>
      </c>
      <c r="L1182" s="106">
        <f t="shared" si="151"/>
        <v>10.928752975158787</v>
      </c>
      <c r="M1182" s="106">
        <f t="shared" si="154"/>
        <v>34.49582202484121</v>
      </c>
      <c r="N1182" s="23"/>
      <c r="X1182" s="100">
        <v>200</v>
      </c>
      <c r="Y1182" s="100">
        <v>40</v>
      </c>
      <c r="Z1182" s="106">
        <f t="shared" si="155"/>
        <v>34.49582202484121</v>
      </c>
    </row>
    <row r="1183" spans="2:26">
      <c r="B1183" s="52">
        <v>41688</v>
      </c>
      <c r="C1183" s="53">
        <v>0.875</v>
      </c>
      <c r="D1183" s="97">
        <f t="shared" si="152"/>
        <v>41688.875</v>
      </c>
      <c r="E1183" s="29">
        <v>22.53</v>
      </c>
      <c r="F1183" s="26">
        <f t="shared" si="138"/>
        <v>43.032299999999999</v>
      </c>
      <c r="G1183" s="29">
        <v>50.15</v>
      </c>
      <c r="H1183" s="26">
        <f t="shared" si="139"/>
        <v>95.78649999999999</v>
      </c>
      <c r="I1183" s="29">
        <v>27.6175</v>
      </c>
      <c r="J1183" s="26">
        <f t="shared" si="140"/>
        <v>52.749424999999995</v>
      </c>
      <c r="K1183" s="18">
        <f t="shared" si="153"/>
        <v>2</v>
      </c>
      <c r="L1183" s="106">
        <f t="shared" si="151"/>
        <v>18.253602975158785</v>
      </c>
      <c r="M1183" s="106">
        <f t="shared" si="154"/>
        <v>34.49582202484121</v>
      </c>
      <c r="N1183" s="23"/>
      <c r="X1183" s="100">
        <v>200</v>
      </c>
      <c r="Y1183" s="100">
        <v>40</v>
      </c>
      <c r="Z1183" s="106">
        <f t="shared" si="155"/>
        <v>34.49582202484121</v>
      </c>
    </row>
    <row r="1184" spans="2:26">
      <c r="B1184" s="52">
        <v>41688</v>
      </c>
      <c r="C1184" s="53">
        <v>0.91666666666424135</v>
      </c>
      <c r="D1184" s="97">
        <f t="shared" si="152"/>
        <v>41688.916666666664</v>
      </c>
      <c r="E1184" s="29">
        <v>11.705</v>
      </c>
      <c r="F1184" s="26">
        <f t="shared" si="138"/>
        <v>22.356549999999999</v>
      </c>
      <c r="G1184" s="29">
        <v>31.31</v>
      </c>
      <c r="H1184" s="26">
        <f t="shared" si="139"/>
        <v>59.802099999999996</v>
      </c>
      <c r="I1184" s="29">
        <v>19.602499999999999</v>
      </c>
      <c r="J1184" s="26">
        <f t="shared" si="140"/>
        <v>37.440774999999995</v>
      </c>
      <c r="K1184" s="18">
        <f t="shared" si="153"/>
        <v>2</v>
      </c>
      <c r="L1184" s="106">
        <f t="shared" si="151"/>
        <v>2.9449529751587846</v>
      </c>
      <c r="M1184" s="106">
        <f t="shared" si="154"/>
        <v>34.49582202484121</v>
      </c>
      <c r="N1184" s="23"/>
      <c r="X1184" s="100">
        <v>200</v>
      </c>
      <c r="Y1184" s="100">
        <v>40</v>
      </c>
      <c r="Z1184" s="106">
        <f t="shared" si="155"/>
        <v>34.49582202484121</v>
      </c>
    </row>
    <row r="1185" spans="2:26">
      <c r="B1185" s="52">
        <v>41688</v>
      </c>
      <c r="C1185" s="53">
        <v>0.95833333333575865</v>
      </c>
      <c r="D1185" s="97">
        <f t="shared" si="152"/>
        <v>41688.958333333336</v>
      </c>
      <c r="E1185" s="29">
        <v>11.3475</v>
      </c>
      <c r="F1185" s="26">
        <f t="shared" si="138"/>
        <v>21.673725000000001</v>
      </c>
      <c r="G1185" s="29">
        <v>24.62</v>
      </c>
      <c r="H1185" s="26">
        <f t="shared" si="139"/>
        <v>47.0242</v>
      </c>
      <c r="I1185" s="29">
        <v>13.272500000000001</v>
      </c>
      <c r="J1185" s="26">
        <f t="shared" si="140"/>
        <v>25.350474999999999</v>
      </c>
      <c r="K1185" s="18">
        <f t="shared" si="153"/>
        <v>2</v>
      </c>
      <c r="L1185" s="106">
        <f t="shared" si="151"/>
        <v>-9.145347024841211</v>
      </c>
      <c r="M1185" s="106">
        <f t="shared" si="154"/>
        <v>34.49582202484121</v>
      </c>
      <c r="N1185" s="23"/>
      <c r="X1185" s="100">
        <v>200</v>
      </c>
      <c r="Y1185" s="100">
        <v>40</v>
      </c>
      <c r="Z1185" s="106">
        <f t="shared" si="155"/>
        <v>34.49582202484121</v>
      </c>
    </row>
    <row r="1186" spans="2:26">
      <c r="B1186" s="52">
        <v>41689</v>
      </c>
      <c r="C1186" s="53">
        <v>0</v>
      </c>
      <c r="D1186" s="97">
        <f t="shared" si="152"/>
        <v>41689</v>
      </c>
      <c r="E1186" s="29">
        <v>6.2024999999999997</v>
      </c>
      <c r="F1186" s="26">
        <f t="shared" si="138"/>
        <v>11.846774999999999</v>
      </c>
      <c r="G1186" s="29">
        <v>14.865</v>
      </c>
      <c r="H1186" s="26">
        <f t="shared" si="139"/>
        <v>28.392150000000001</v>
      </c>
      <c r="I1186" s="29">
        <v>8.6624999999999996</v>
      </c>
      <c r="J1186" s="26">
        <f t="shared" si="140"/>
        <v>16.545375</v>
      </c>
      <c r="K1186" s="18">
        <f t="shared" si="153"/>
        <v>3</v>
      </c>
      <c r="L1186" s="106">
        <f t="shared" si="151"/>
        <v>-17.95044702484121</v>
      </c>
      <c r="M1186" s="106">
        <f t="shared" si="154"/>
        <v>34.49582202484121</v>
      </c>
      <c r="N1186" s="23"/>
      <c r="X1186" s="100">
        <v>200</v>
      </c>
      <c r="Y1186" s="100">
        <v>40</v>
      </c>
      <c r="Z1186" s="106">
        <f t="shared" si="155"/>
        <v>34.49582202484121</v>
      </c>
    </row>
    <row r="1187" spans="2:26">
      <c r="B1187" s="52">
        <v>41689</v>
      </c>
      <c r="C1187" s="53">
        <v>4.1666666664241347E-2</v>
      </c>
      <c r="D1187" s="97">
        <f t="shared" si="152"/>
        <v>41689.041666666664</v>
      </c>
      <c r="E1187" s="29">
        <v>4.8274999999999997</v>
      </c>
      <c r="F1187" s="26">
        <f t="shared" si="138"/>
        <v>9.2205249999999985</v>
      </c>
      <c r="G1187" s="29">
        <v>12.255000000000001</v>
      </c>
      <c r="H1187" s="26">
        <f t="shared" si="139"/>
        <v>23.407050000000002</v>
      </c>
      <c r="I1187" s="29">
        <v>7.4275000000000002</v>
      </c>
      <c r="J1187" s="26">
        <f t="shared" si="140"/>
        <v>14.186525</v>
      </c>
      <c r="K1187" s="18">
        <f t="shared" si="153"/>
        <v>3</v>
      </c>
      <c r="L1187" s="106">
        <f t="shared" si="151"/>
        <v>-20.309297024841211</v>
      </c>
      <c r="M1187" s="106">
        <f t="shared" si="154"/>
        <v>34.49582202484121</v>
      </c>
      <c r="N1187" s="23"/>
      <c r="X1187" s="100">
        <v>200</v>
      </c>
      <c r="Y1187" s="100">
        <v>40</v>
      </c>
      <c r="Z1187" s="106">
        <f t="shared" si="155"/>
        <v>34.49582202484121</v>
      </c>
    </row>
    <row r="1188" spans="2:26">
      <c r="B1188" s="52">
        <v>41689</v>
      </c>
      <c r="C1188" s="53">
        <v>8.3333333335758653E-2</v>
      </c>
      <c r="D1188" s="97">
        <f t="shared" si="152"/>
        <v>41689.083333333336</v>
      </c>
      <c r="E1188" s="29">
        <v>7.0774999999999997</v>
      </c>
      <c r="F1188" s="26">
        <f t="shared" si="138"/>
        <v>13.518024999999998</v>
      </c>
      <c r="G1188" s="29">
        <v>12.932499999999999</v>
      </c>
      <c r="H1188" s="26">
        <f t="shared" si="139"/>
        <v>24.701074999999996</v>
      </c>
      <c r="I1188" s="29">
        <v>5.85</v>
      </c>
      <c r="J1188" s="26">
        <f t="shared" si="140"/>
        <v>11.173499999999999</v>
      </c>
      <c r="K1188" s="18">
        <f t="shared" si="153"/>
        <v>3</v>
      </c>
      <c r="L1188" s="106">
        <f t="shared" si="151"/>
        <v>-23.322322024841213</v>
      </c>
      <c r="M1188" s="106">
        <f t="shared" si="154"/>
        <v>34.49582202484121</v>
      </c>
      <c r="N1188" s="23"/>
      <c r="X1188" s="100">
        <v>200</v>
      </c>
      <c r="Y1188" s="100">
        <v>40</v>
      </c>
      <c r="Z1188" s="106">
        <f t="shared" si="155"/>
        <v>34.49582202484121</v>
      </c>
    </row>
    <row r="1189" spans="2:26">
      <c r="B1189" s="52">
        <v>41689</v>
      </c>
      <c r="C1189" s="53">
        <v>0.125</v>
      </c>
      <c r="D1189" s="97">
        <f t="shared" si="152"/>
        <v>41689.125</v>
      </c>
      <c r="E1189" s="29">
        <v>5.3075000000000001</v>
      </c>
      <c r="F1189" s="26">
        <f t="shared" si="138"/>
        <v>10.137325000000001</v>
      </c>
      <c r="G1189" s="29">
        <v>10.157500000000001</v>
      </c>
      <c r="H1189" s="26">
        <f t="shared" si="139"/>
        <v>19.400825000000001</v>
      </c>
      <c r="I1189" s="29">
        <v>4.8550000000000004</v>
      </c>
      <c r="J1189" s="26">
        <f t="shared" si="140"/>
        <v>9.2730499999999996</v>
      </c>
      <c r="K1189" s="18">
        <f t="shared" si="153"/>
        <v>3</v>
      </c>
      <c r="L1189" s="106">
        <f t="shared" si="151"/>
        <v>-25.222772024841213</v>
      </c>
      <c r="M1189" s="106">
        <f t="shared" si="154"/>
        <v>34.49582202484121</v>
      </c>
      <c r="N1189" s="23"/>
      <c r="X1189" s="100">
        <v>200</v>
      </c>
      <c r="Y1189" s="100">
        <v>40</v>
      </c>
      <c r="Z1189" s="106">
        <f t="shared" si="155"/>
        <v>34.49582202484121</v>
      </c>
    </row>
    <row r="1190" spans="2:26">
      <c r="B1190" s="52">
        <v>41689</v>
      </c>
      <c r="C1190" s="53">
        <v>0.16666666666424135</v>
      </c>
      <c r="D1190" s="97">
        <f t="shared" si="152"/>
        <v>41689.166666666664</v>
      </c>
      <c r="E1190" s="29">
        <v>7.6550000000000002</v>
      </c>
      <c r="F1190" s="26">
        <f t="shared" si="138"/>
        <v>14.62105</v>
      </c>
      <c r="G1190" s="29">
        <v>14.43</v>
      </c>
      <c r="H1190" s="26">
        <f t="shared" si="139"/>
        <v>27.561299999999999</v>
      </c>
      <c r="I1190" s="29">
        <v>6.7774999999999999</v>
      </c>
      <c r="J1190" s="26">
        <f t="shared" si="140"/>
        <v>12.945024999999999</v>
      </c>
      <c r="K1190" s="18">
        <f t="shared" si="153"/>
        <v>3</v>
      </c>
      <c r="L1190" s="106">
        <f t="shared" si="151"/>
        <v>-21.550797024841209</v>
      </c>
      <c r="M1190" s="106">
        <f t="shared" si="154"/>
        <v>34.49582202484121</v>
      </c>
      <c r="N1190" s="23"/>
      <c r="X1190" s="100">
        <v>200</v>
      </c>
      <c r="Y1190" s="100">
        <v>40</v>
      </c>
      <c r="Z1190" s="106">
        <f t="shared" si="155"/>
        <v>34.49582202484121</v>
      </c>
    </row>
    <row r="1191" spans="2:26">
      <c r="B1191" s="52">
        <v>41689</v>
      </c>
      <c r="C1191" s="53">
        <v>0.20833333333575865</v>
      </c>
      <c r="D1191" s="97">
        <f t="shared" si="152"/>
        <v>41689.208333333336</v>
      </c>
      <c r="E1191" s="29">
        <v>12.262499999999999</v>
      </c>
      <c r="F1191" s="26">
        <f t="shared" si="138"/>
        <v>23.421374999999998</v>
      </c>
      <c r="G1191" s="29">
        <v>23.842500000000001</v>
      </c>
      <c r="H1191" s="26">
        <f t="shared" si="139"/>
        <v>45.539175</v>
      </c>
      <c r="I1191" s="29">
        <v>11.577500000000001</v>
      </c>
      <c r="J1191" s="26">
        <f t="shared" si="140"/>
        <v>22.113025</v>
      </c>
      <c r="K1191" s="18">
        <f t="shared" si="153"/>
        <v>3</v>
      </c>
      <c r="L1191" s="106">
        <f t="shared" si="151"/>
        <v>-12.38279702484121</v>
      </c>
      <c r="M1191" s="106">
        <f t="shared" si="154"/>
        <v>34.49582202484121</v>
      </c>
      <c r="N1191" s="23"/>
      <c r="X1191" s="100">
        <v>200</v>
      </c>
      <c r="Y1191" s="100">
        <v>40</v>
      </c>
      <c r="Z1191" s="106">
        <f t="shared" si="155"/>
        <v>34.49582202484121</v>
      </c>
    </row>
    <row r="1192" spans="2:26">
      <c r="B1192" s="52">
        <v>41689</v>
      </c>
      <c r="C1192" s="53">
        <v>0.25</v>
      </c>
      <c r="D1192" s="97">
        <f t="shared" si="152"/>
        <v>41689.25</v>
      </c>
      <c r="E1192" s="29">
        <v>23.92</v>
      </c>
      <c r="F1192" s="26">
        <f t="shared" si="138"/>
        <v>45.687200000000004</v>
      </c>
      <c r="G1192" s="29">
        <v>40.987499999999997</v>
      </c>
      <c r="H1192" s="26">
        <f t="shared" si="139"/>
        <v>78.286124999999984</v>
      </c>
      <c r="I1192" s="29">
        <v>17.067499999999999</v>
      </c>
      <c r="J1192" s="26">
        <f t="shared" si="140"/>
        <v>32.598924999999994</v>
      </c>
      <c r="K1192" s="18">
        <f t="shared" si="153"/>
        <v>3</v>
      </c>
      <c r="L1192" s="106">
        <f t="shared" si="151"/>
        <v>-1.8968970248412163</v>
      </c>
      <c r="M1192" s="106">
        <f t="shared" si="154"/>
        <v>34.49582202484121</v>
      </c>
      <c r="N1192" s="23"/>
      <c r="X1192" s="100">
        <v>200</v>
      </c>
      <c r="Y1192" s="100">
        <v>40</v>
      </c>
      <c r="Z1192" s="106">
        <f t="shared" si="155"/>
        <v>34.49582202484121</v>
      </c>
    </row>
    <row r="1193" spans="2:26">
      <c r="B1193" s="52">
        <v>41689</v>
      </c>
      <c r="C1193" s="53">
        <v>0.29166666666424135</v>
      </c>
      <c r="D1193" s="97">
        <f t="shared" si="152"/>
        <v>41689.291666666664</v>
      </c>
      <c r="E1193" s="29">
        <v>50.954999999999998</v>
      </c>
      <c r="F1193" s="26">
        <f t="shared" si="138"/>
        <v>97.32405</v>
      </c>
      <c r="G1193" s="29">
        <v>83.915000000000006</v>
      </c>
      <c r="H1193" s="26">
        <f t="shared" si="139"/>
        <v>160.27764999999999</v>
      </c>
      <c r="I1193" s="29">
        <v>32.957500000000003</v>
      </c>
      <c r="J1193" s="26">
        <f t="shared" si="140"/>
        <v>62.948825000000006</v>
      </c>
      <c r="K1193" s="18">
        <f t="shared" si="153"/>
        <v>3</v>
      </c>
      <c r="L1193" s="106">
        <f t="shared" si="151"/>
        <v>28.453002975158796</v>
      </c>
      <c r="M1193" s="106">
        <f t="shared" si="154"/>
        <v>34.49582202484121</v>
      </c>
      <c r="N1193" s="23"/>
      <c r="X1193" s="100">
        <v>200</v>
      </c>
      <c r="Y1193" s="100">
        <v>40</v>
      </c>
      <c r="Z1193" s="106">
        <f t="shared" si="155"/>
        <v>34.49582202484121</v>
      </c>
    </row>
    <row r="1194" spans="2:26">
      <c r="B1194" s="52">
        <v>41689</v>
      </c>
      <c r="C1194" s="53">
        <v>0.33333333333575865</v>
      </c>
      <c r="D1194" s="97">
        <f t="shared" si="152"/>
        <v>41689.333333333336</v>
      </c>
      <c r="E1194" s="29">
        <v>58.3125</v>
      </c>
      <c r="F1194" s="26">
        <f t="shared" si="138"/>
        <v>111.376875</v>
      </c>
      <c r="G1194" s="29">
        <v>95.707499999999996</v>
      </c>
      <c r="H1194" s="26">
        <f t="shared" si="139"/>
        <v>182.80132499999999</v>
      </c>
      <c r="I1194" s="29">
        <v>37.392499999999998</v>
      </c>
      <c r="J1194" s="26">
        <f t="shared" si="140"/>
        <v>71.419674999999998</v>
      </c>
      <c r="K1194" s="18">
        <f t="shared" si="153"/>
        <v>3</v>
      </c>
      <c r="L1194" s="106">
        <f t="shared" si="151"/>
        <v>36.923852975158788</v>
      </c>
      <c r="M1194" s="106">
        <f t="shared" si="154"/>
        <v>34.49582202484121</v>
      </c>
      <c r="N1194" s="23"/>
      <c r="X1194" s="100">
        <v>200</v>
      </c>
      <c r="Y1194" s="100">
        <v>40</v>
      </c>
      <c r="Z1194" s="106">
        <f t="shared" si="155"/>
        <v>34.49582202484121</v>
      </c>
    </row>
    <row r="1195" spans="2:26">
      <c r="B1195" s="52">
        <v>41689</v>
      </c>
      <c r="C1195" s="53">
        <v>0.375</v>
      </c>
      <c r="D1195" s="97">
        <f t="shared" si="152"/>
        <v>41689.375</v>
      </c>
      <c r="E1195" s="29">
        <v>41.01</v>
      </c>
      <c r="F1195" s="26">
        <f t="shared" si="138"/>
        <v>78.329099999999997</v>
      </c>
      <c r="G1195" s="29">
        <v>69.94</v>
      </c>
      <c r="H1195" s="26">
        <f t="shared" si="139"/>
        <v>133.58539999999999</v>
      </c>
      <c r="I1195" s="29">
        <v>28.93</v>
      </c>
      <c r="J1195" s="26">
        <f t="shared" si="140"/>
        <v>55.256299999999996</v>
      </c>
      <c r="K1195" s="18">
        <f t="shared" si="153"/>
        <v>3</v>
      </c>
      <c r="L1195" s="106">
        <f t="shared" si="151"/>
        <v>20.760477975158786</v>
      </c>
      <c r="M1195" s="106">
        <f t="shared" si="154"/>
        <v>34.49582202484121</v>
      </c>
      <c r="N1195" s="23"/>
      <c r="X1195" s="100">
        <v>200</v>
      </c>
      <c r="Y1195" s="100">
        <v>40</v>
      </c>
      <c r="Z1195" s="106">
        <f t="shared" si="155"/>
        <v>34.49582202484121</v>
      </c>
    </row>
    <row r="1196" spans="2:26">
      <c r="B1196" s="52">
        <v>41689</v>
      </c>
      <c r="C1196" s="53">
        <v>0.41666666666424135</v>
      </c>
      <c r="D1196" s="97">
        <f t="shared" si="152"/>
        <v>41689.416666666664</v>
      </c>
      <c r="E1196" s="29">
        <v>35.322499999999998</v>
      </c>
      <c r="F1196" s="26">
        <f t="shared" si="138"/>
        <v>67.465975</v>
      </c>
      <c r="G1196" s="29">
        <v>64.247500000000002</v>
      </c>
      <c r="H1196" s="26">
        <f t="shared" si="139"/>
        <v>122.71272500000001</v>
      </c>
      <c r="I1196" s="29">
        <v>28.925000000000001</v>
      </c>
      <c r="J1196" s="26">
        <f t="shared" si="140"/>
        <v>55.246749999999999</v>
      </c>
      <c r="K1196" s="18">
        <f t="shared" si="153"/>
        <v>3</v>
      </c>
      <c r="L1196" s="106">
        <f t="shared" si="151"/>
        <v>20.750927975158788</v>
      </c>
      <c r="M1196" s="106">
        <f t="shared" si="154"/>
        <v>34.49582202484121</v>
      </c>
      <c r="N1196" s="23"/>
      <c r="X1196" s="100">
        <v>200</v>
      </c>
      <c r="Y1196" s="100">
        <v>40</v>
      </c>
      <c r="Z1196" s="106">
        <f t="shared" si="155"/>
        <v>34.49582202484121</v>
      </c>
    </row>
    <row r="1197" spans="2:26">
      <c r="B1197" s="52">
        <v>41689</v>
      </c>
      <c r="C1197" s="53">
        <v>0.45833333333575865</v>
      </c>
      <c r="D1197" s="97">
        <f t="shared" si="152"/>
        <v>41689.458333333336</v>
      </c>
      <c r="E1197" s="29">
        <v>36.297499999999999</v>
      </c>
      <c r="F1197" s="26">
        <f t="shared" si="138"/>
        <v>69.328224999999989</v>
      </c>
      <c r="G1197" s="29">
        <v>67.422499999999999</v>
      </c>
      <c r="H1197" s="26">
        <f t="shared" si="139"/>
        <v>128.77697499999999</v>
      </c>
      <c r="I1197" s="29">
        <v>31.122499999999999</v>
      </c>
      <c r="J1197" s="26">
        <f t="shared" si="140"/>
        <v>59.443974999999995</v>
      </c>
      <c r="K1197" s="18">
        <f t="shared" si="153"/>
        <v>3</v>
      </c>
      <c r="L1197" s="106">
        <f t="shared" si="151"/>
        <v>24.948152975158784</v>
      </c>
      <c r="M1197" s="106">
        <f t="shared" si="154"/>
        <v>34.49582202484121</v>
      </c>
      <c r="N1197" s="23"/>
      <c r="X1197" s="100">
        <v>200</v>
      </c>
      <c r="Y1197" s="100">
        <v>40</v>
      </c>
      <c r="Z1197" s="106">
        <f t="shared" si="155"/>
        <v>34.49582202484121</v>
      </c>
    </row>
    <row r="1198" spans="2:26">
      <c r="B1198" s="52">
        <v>41689</v>
      </c>
      <c r="C1198" s="53">
        <v>0.5</v>
      </c>
      <c r="D1198" s="97">
        <f t="shared" si="152"/>
        <v>41689.5</v>
      </c>
      <c r="E1198" s="29">
        <v>38.56</v>
      </c>
      <c r="F1198" s="26">
        <f t="shared" si="138"/>
        <v>73.649600000000007</v>
      </c>
      <c r="G1198" s="29">
        <v>67.817499999999995</v>
      </c>
      <c r="H1198" s="26">
        <f t="shared" si="139"/>
        <v>129.53142499999998</v>
      </c>
      <c r="I1198" s="29">
        <v>29.26</v>
      </c>
      <c r="J1198" s="26">
        <f t="shared" si="140"/>
        <v>55.886600000000001</v>
      </c>
      <c r="K1198" s="18">
        <f t="shared" si="153"/>
        <v>3</v>
      </c>
      <c r="L1198" s="106">
        <f t="shared" si="151"/>
        <v>21.390777975158791</v>
      </c>
      <c r="M1198" s="106">
        <f t="shared" si="154"/>
        <v>34.49582202484121</v>
      </c>
      <c r="N1198" s="23"/>
      <c r="X1198" s="100">
        <v>200</v>
      </c>
      <c r="Y1198" s="100">
        <v>40</v>
      </c>
      <c r="Z1198" s="106">
        <f t="shared" si="155"/>
        <v>34.49582202484121</v>
      </c>
    </row>
    <row r="1199" spans="2:26">
      <c r="B1199" s="52">
        <v>41689</v>
      </c>
      <c r="C1199" s="53">
        <v>0.54166666666424135</v>
      </c>
      <c r="D1199" s="97">
        <f t="shared" si="152"/>
        <v>41689.541666666664</v>
      </c>
      <c r="E1199" s="29">
        <v>23.774999999999999</v>
      </c>
      <c r="F1199" s="26">
        <f t="shared" si="138"/>
        <v>45.410249999999998</v>
      </c>
      <c r="G1199" s="29">
        <v>42.58</v>
      </c>
      <c r="H1199" s="26">
        <f t="shared" si="139"/>
        <v>81.327799999999996</v>
      </c>
      <c r="I1199" s="29">
        <v>18.8</v>
      </c>
      <c r="J1199" s="26">
        <f t="shared" si="140"/>
        <v>35.908000000000001</v>
      </c>
      <c r="K1199" s="18">
        <f t="shared" si="153"/>
        <v>3</v>
      </c>
      <c r="L1199" s="106">
        <f t="shared" si="151"/>
        <v>1.4121779751587908</v>
      </c>
      <c r="M1199" s="106">
        <f t="shared" si="154"/>
        <v>34.49582202484121</v>
      </c>
      <c r="N1199" s="23"/>
      <c r="X1199" s="100">
        <v>200</v>
      </c>
      <c r="Y1199" s="100">
        <v>40</v>
      </c>
      <c r="Z1199" s="106">
        <f t="shared" si="155"/>
        <v>34.49582202484121</v>
      </c>
    </row>
    <row r="1200" spans="2:26">
      <c r="B1200" s="52">
        <v>41689</v>
      </c>
      <c r="C1200" s="53">
        <v>0.58333333333575865</v>
      </c>
      <c r="D1200" s="97">
        <f t="shared" si="152"/>
        <v>41689.583333333336</v>
      </c>
      <c r="E1200" s="29">
        <v>26.9575</v>
      </c>
      <c r="F1200" s="26">
        <f t="shared" si="138"/>
        <v>51.488824999999999</v>
      </c>
      <c r="G1200" s="29">
        <v>52.1325</v>
      </c>
      <c r="H1200" s="26">
        <f t="shared" si="139"/>
        <v>99.573075000000003</v>
      </c>
      <c r="I1200" s="29">
        <v>25.172499999999999</v>
      </c>
      <c r="J1200" s="26">
        <f t="shared" si="140"/>
        <v>48.079474999999995</v>
      </c>
      <c r="K1200" s="18">
        <f t="shared" si="153"/>
        <v>3</v>
      </c>
      <c r="L1200" s="106">
        <f t="shared" si="151"/>
        <v>13.583652975158785</v>
      </c>
      <c r="M1200" s="106">
        <f t="shared" si="154"/>
        <v>34.49582202484121</v>
      </c>
      <c r="N1200" s="23"/>
      <c r="X1200" s="100">
        <v>200</v>
      </c>
      <c r="Y1200" s="100">
        <v>40</v>
      </c>
      <c r="Z1200" s="106">
        <f t="shared" si="155"/>
        <v>34.49582202484121</v>
      </c>
    </row>
    <row r="1201" spans="2:26">
      <c r="B1201" s="52">
        <v>41689</v>
      </c>
      <c r="C1201" s="53">
        <v>0.625</v>
      </c>
      <c r="D1201" s="97">
        <f t="shared" si="152"/>
        <v>41689.625</v>
      </c>
      <c r="E1201" s="29">
        <v>23.055</v>
      </c>
      <c r="F1201" s="26">
        <f t="shared" si="138"/>
        <v>44.035049999999998</v>
      </c>
      <c r="G1201" s="29">
        <v>46.174999999999997</v>
      </c>
      <c r="H1201" s="26">
        <f t="shared" si="139"/>
        <v>88.194249999999997</v>
      </c>
      <c r="I1201" s="29">
        <v>23.12</v>
      </c>
      <c r="J1201" s="26">
        <f t="shared" si="140"/>
        <v>44.159199999999998</v>
      </c>
      <c r="K1201" s="18">
        <f t="shared" si="153"/>
        <v>3</v>
      </c>
      <c r="L1201" s="106">
        <f t="shared" si="151"/>
        <v>9.663377975158788</v>
      </c>
      <c r="M1201" s="106">
        <f t="shared" si="154"/>
        <v>34.49582202484121</v>
      </c>
      <c r="N1201" s="23"/>
      <c r="X1201" s="100">
        <v>200</v>
      </c>
      <c r="Y1201" s="100">
        <v>40</v>
      </c>
      <c r="Z1201" s="106">
        <f t="shared" si="155"/>
        <v>34.49582202484121</v>
      </c>
    </row>
    <row r="1202" spans="2:26">
      <c r="B1202" s="52">
        <v>41689</v>
      </c>
      <c r="C1202" s="53">
        <v>0.66666666666424135</v>
      </c>
      <c r="D1202" s="97">
        <f t="shared" si="152"/>
        <v>41689.666666666664</v>
      </c>
      <c r="E1202" s="29">
        <v>30.81</v>
      </c>
      <c r="F1202" s="26">
        <f t="shared" si="138"/>
        <v>58.847099999999998</v>
      </c>
      <c r="G1202" s="29">
        <v>58.342500000000001</v>
      </c>
      <c r="H1202" s="26">
        <f t="shared" si="139"/>
        <v>111.434175</v>
      </c>
      <c r="I1202" s="29">
        <v>27.532499999999999</v>
      </c>
      <c r="J1202" s="26">
        <f t="shared" si="140"/>
        <v>52.587074999999999</v>
      </c>
      <c r="K1202" s="18">
        <f t="shared" si="153"/>
        <v>3</v>
      </c>
      <c r="L1202" s="106">
        <f t="shared" si="151"/>
        <v>18.091252975158788</v>
      </c>
      <c r="M1202" s="106">
        <f t="shared" si="154"/>
        <v>34.49582202484121</v>
      </c>
      <c r="N1202" s="23"/>
      <c r="X1202" s="100">
        <v>200</v>
      </c>
      <c r="Y1202" s="100">
        <v>40</v>
      </c>
      <c r="Z1202" s="106">
        <f t="shared" si="155"/>
        <v>34.49582202484121</v>
      </c>
    </row>
    <row r="1203" spans="2:26">
      <c r="B1203" s="52">
        <v>41689</v>
      </c>
      <c r="C1203" s="53">
        <v>0.70833333333575865</v>
      </c>
      <c r="D1203" s="97">
        <f t="shared" si="152"/>
        <v>41689.708333333336</v>
      </c>
      <c r="E1203" s="29">
        <v>34.155000000000001</v>
      </c>
      <c r="F1203" s="26">
        <f t="shared" si="138"/>
        <v>65.236050000000006</v>
      </c>
      <c r="G1203" s="29">
        <v>63.672499999999999</v>
      </c>
      <c r="H1203" s="26">
        <f t="shared" si="139"/>
        <v>121.614475</v>
      </c>
      <c r="I1203" s="29">
        <v>29.517499999999998</v>
      </c>
      <c r="J1203" s="26">
        <f t="shared" si="140"/>
        <v>56.378424999999993</v>
      </c>
      <c r="K1203" s="18">
        <f t="shared" si="153"/>
        <v>3</v>
      </c>
      <c r="L1203" s="106">
        <f t="shared" si="151"/>
        <v>21.882602975158782</v>
      </c>
      <c r="M1203" s="106">
        <f t="shared" si="154"/>
        <v>34.49582202484121</v>
      </c>
      <c r="N1203" s="23"/>
      <c r="X1203" s="100">
        <v>200</v>
      </c>
      <c r="Y1203" s="100">
        <v>40</v>
      </c>
      <c r="Z1203" s="106">
        <f t="shared" si="155"/>
        <v>34.49582202484121</v>
      </c>
    </row>
    <row r="1204" spans="2:26">
      <c r="B1204" s="52">
        <v>41689</v>
      </c>
      <c r="C1204" s="53">
        <v>0.75</v>
      </c>
      <c r="D1204" s="97">
        <f t="shared" si="152"/>
        <v>41689.75</v>
      </c>
      <c r="E1204" s="29">
        <v>24.52</v>
      </c>
      <c r="F1204" s="26">
        <f t="shared" si="138"/>
        <v>46.833199999999998</v>
      </c>
      <c r="G1204" s="29">
        <v>48.984999999999999</v>
      </c>
      <c r="H1204" s="26">
        <f t="shared" si="139"/>
        <v>93.56134999999999</v>
      </c>
      <c r="I1204" s="29">
        <v>24.465</v>
      </c>
      <c r="J1204" s="26">
        <f t="shared" si="140"/>
        <v>46.728149999999999</v>
      </c>
      <c r="K1204" s="18">
        <f t="shared" si="153"/>
        <v>3</v>
      </c>
      <c r="L1204" s="106">
        <f t="shared" si="151"/>
        <v>12.232327975158789</v>
      </c>
      <c r="M1204" s="106">
        <f t="shared" si="154"/>
        <v>34.49582202484121</v>
      </c>
      <c r="N1204" s="23"/>
      <c r="X1204" s="100">
        <v>200</v>
      </c>
      <c r="Y1204" s="100">
        <v>40</v>
      </c>
      <c r="Z1204" s="106">
        <f t="shared" si="155"/>
        <v>34.49582202484121</v>
      </c>
    </row>
    <row r="1205" spans="2:26">
      <c r="B1205" s="52">
        <v>41689</v>
      </c>
      <c r="C1205" s="53">
        <v>0.79166666666424135</v>
      </c>
      <c r="D1205" s="97">
        <f t="shared" si="152"/>
        <v>41689.791666666664</v>
      </c>
      <c r="E1205" s="29">
        <v>14.407500000000001</v>
      </c>
      <c r="F1205" s="26">
        <f t="shared" si="138"/>
        <v>27.518325000000001</v>
      </c>
      <c r="G1205" s="29">
        <v>35.247500000000002</v>
      </c>
      <c r="H1205" s="26">
        <f t="shared" si="139"/>
        <v>67.322725000000005</v>
      </c>
      <c r="I1205" s="29">
        <v>20.84</v>
      </c>
      <c r="J1205" s="26">
        <f t="shared" si="140"/>
        <v>39.804400000000001</v>
      </c>
      <c r="K1205" s="18">
        <f t="shared" si="153"/>
        <v>3</v>
      </c>
      <c r="L1205" s="106">
        <f t="shared" si="151"/>
        <v>5.3085779751587907</v>
      </c>
      <c r="M1205" s="106">
        <f t="shared" si="154"/>
        <v>34.49582202484121</v>
      </c>
      <c r="N1205" s="23"/>
      <c r="X1205" s="100">
        <v>200</v>
      </c>
      <c r="Y1205" s="100">
        <v>40</v>
      </c>
      <c r="Z1205" s="106">
        <f t="shared" si="155"/>
        <v>34.49582202484121</v>
      </c>
    </row>
    <row r="1206" spans="2:26">
      <c r="B1206" s="52">
        <v>41689</v>
      </c>
      <c r="C1206" s="53">
        <v>0.83333333333575865</v>
      </c>
      <c r="D1206" s="97">
        <f t="shared" si="152"/>
        <v>41689.833333333336</v>
      </c>
      <c r="E1206" s="29">
        <v>12.6975</v>
      </c>
      <c r="F1206" s="26">
        <f t="shared" si="138"/>
        <v>24.252224999999999</v>
      </c>
      <c r="G1206" s="29">
        <v>27.21</v>
      </c>
      <c r="H1206" s="26">
        <f t="shared" si="139"/>
        <v>51.9711</v>
      </c>
      <c r="I1206" s="29">
        <v>14.5175</v>
      </c>
      <c r="J1206" s="26">
        <f t="shared" si="140"/>
        <v>27.728424999999998</v>
      </c>
      <c r="K1206" s="18">
        <f t="shared" si="153"/>
        <v>3</v>
      </c>
      <c r="L1206" s="106">
        <f t="shared" si="151"/>
        <v>-6.7673970248412125</v>
      </c>
      <c r="M1206" s="106">
        <f t="shared" si="154"/>
        <v>34.49582202484121</v>
      </c>
      <c r="N1206" s="23"/>
      <c r="X1206" s="100">
        <v>200</v>
      </c>
      <c r="Y1206" s="100">
        <v>40</v>
      </c>
      <c r="Z1206" s="106">
        <f t="shared" si="155"/>
        <v>34.49582202484121</v>
      </c>
    </row>
    <row r="1207" spans="2:26">
      <c r="B1207" s="52">
        <v>41689</v>
      </c>
      <c r="C1207" s="53">
        <v>0.875</v>
      </c>
      <c r="D1207" s="97">
        <f t="shared" si="152"/>
        <v>41689.875</v>
      </c>
      <c r="E1207" s="29">
        <v>8.3849999999999998</v>
      </c>
      <c r="F1207" s="26">
        <f t="shared" si="138"/>
        <v>16.015349999999998</v>
      </c>
      <c r="G1207" s="29">
        <v>19.0625</v>
      </c>
      <c r="H1207" s="26">
        <f t="shared" si="139"/>
        <v>36.409374999999997</v>
      </c>
      <c r="I1207" s="29">
        <v>10.6775</v>
      </c>
      <c r="J1207" s="26">
        <f t="shared" si="140"/>
        <v>20.394024999999999</v>
      </c>
      <c r="K1207" s="18">
        <f t="shared" si="153"/>
        <v>3</v>
      </c>
      <c r="L1207" s="106">
        <f t="shared" si="151"/>
        <v>-14.101797024841211</v>
      </c>
      <c r="M1207" s="106">
        <f t="shared" si="154"/>
        <v>34.49582202484121</v>
      </c>
      <c r="N1207" s="23"/>
      <c r="X1207" s="100">
        <v>200</v>
      </c>
      <c r="Y1207" s="100">
        <v>40</v>
      </c>
      <c r="Z1207" s="106">
        <f t="shared" si="155"/>
        <v>34.49582202484121</v>
      </c>
    </row>
    <row r="1208" spans="2:26">
      <c r="B1208" s="52">
        <v>41689</v>
      </c>
      <c r="C1208" s="53">
        <v>0.91666666666424135</v>
      </c>
      <c r="D1208" s="97">
        <f t="shared" si="152"/>
        <v>41689.916666666664</v>
      </c>
      <c r="E1208" s="29">
        <v>8.3224999999999998</v>
      </c>
      <c r="F1208" s="26">
        <f t="shared" si="138"/>
        <v>15.895974999999998</v>
      </c>
      <c r="G1208" s="29">
        <v>16.212499999999999</v>
      </c>
      <c r="H1208" s="26">
        <f t="shared" si="139"/>
        <v>30.965874999999997</v>
      </c>
      <c r="I1208" s="29">
        <v>7.89</v>
      </c>
      <c r="J1208" s="26">
        <f t="shared" si="140"/>
        <v>15.069899999999999</v>
      </c>
      <c r="K1208" s="18">
        <f t="shared" si="153"/>
        <v>3</v>
      </c>
      <c r="L1208" s="106">
        <f t="shared" si="151"/>
        <v>-19.425922024841213</v>
      </c>
      <c r="M1208" s="106">
        <f t="shared" si="154"/>
        <v>34.49582202484121</v>
      </c>
      <c r="N1208" s="23"/>
      <c r="X1208" s="100">
        <v>200</v>
      </c>
      <c r="Y1208" s="100">
        <v>40</v>
      </c>
      <c r="Z1208" s="106">
        <f t="shared" si="155"/>
        <v>34.49582202484121</v>
      </c>
    </row>
    <row r="1209" spans="2:26">
      <c r="B1209" s="52">
        <v>41689</v>
      </c>
      <c r="C1209" s="53">
        <v>0.95833333333575865</v>
      </c>
      <c r="D1209" s="97">
        <f t="shared" si="152"/>
        <v>41689.958333333336</v>
      </c>
      <c r="E1209" s="29">
        <v>5.82</v>
      </c>
      <c r="F1209" s="26">
        <f t="shared" si="138"/>
        <v>11.116199999999999</v>
      </c>
      <c r="G1209" s="29">
        <v>11.885</v>
      </c>
      <c r="H1209" s="26">
        <f t="shared" si="139"/>
        <v>22.70035</v>
      </c>
      <c r="I1209" s="29">
        <v>6.0625</v>
      </c>
      <c r="J1209" s="26">
        <f t="shared" si="140"/>
        <v>11.579374999999999</v>
      </c>
      <c r="K1209" s="18">
        <f t="shared" si="153"/>
        <v>3</v>
      </c>
      <c r="L1209" s="106">
        <f t="shared" si="151"/>
        <v>-22.916447024841212</v>
      </c>
      <c r="M1209" s="106">
        <f t="shared" si="154"/>
        <v>34.49582202484121</v>
      </c>
      <c r="N1209" s="23"/>
      <c r="X1209" s="100">
        <v>200</v>
      </c>
      <c r="Y1209" s="100">
        <v>40</v>
      </c>
      <c r="Z1209" s="106">
        <f t="shared" si="155"/>
        <v>34.49582202484121</v>
      </c>
    </row>
    <row r="1210" spans="2:26">
      <c r="B1210" s="52">
        <v>41690</v>
      </c>
      <c r="C1210" s="53">
        <v>0</v>
      </c>
      <c r="D1210" s="97">
        <f t="shared" si="152"/>
        <v>41690</v>
      </c>
      <c r="E1210" s="29">
        <v>2.9224999999999999</v>
      </c>
      <c r="F1210" s="26">
        <f t="shared" si="138"/>
        <v>5.5819749999999999</v>
      </c>
      <c r="G1210" s="29">
        <v>4.91</v>
      </c>
      <c r="H1210" s="26">
        <f t="shared" si="139"/>
        <v>9.3780999999999999</v>
      </c>
      <c r="I1210" s="29">
        <v>1.9850000000000001</v>
      </c>
      <c r="J1210" s="26">
        <f t="shared" si="140"/>
        <v>3.79135</v>
      </c>
      <c r="K1210" s="18">
        <f t="shared" si="153"/>
        <v>4</v>
      </c>
      <c r="L1210" s="106">
        <f t="shared" si="151"/>
        <v>-30.704472024841209</v>
      </c>
      <c r="M1210" s="106">
        <f t="shared" si="154"/>
        <v>34.49582202484121</v>
      </c>
      <c r="N1210" s="23"/>
      <c r="X1210" s="100">
        <v>200</v>
      </c>
      <c r="Y1210" s="100">
        <v>40</v>
      </c>
      <c r="Z1210" s="106">
        <f t="shared" si="155"/>
        <v>34.49582202484121</v>
      </c>
    </row>
    <row r="1211" spans="2:26">
      <c r="B1211" s="52">
        <v>41690</v>
      </c>
      <c r="C1211" s="53">
        <v>4.1666666664241347E-2</v>
      </c>
      <c r="D1211" s="97">
        <f t="shared" si="152"/>
        <v>41690.041666666664</v>
      </c>
      <c r="E1211" s="29">
        <v>3.9375</v>
      </c>
      <c r="F1211" s="26">
        <f t="shared" si="138"/>
        <v>7.5206249999999999</v>
      </c>
      <c r="G1211" s="29">
        <v>7.1074999999999999</v>
      </c>
      <c r="H1211" s="26">
        <f t="shared" si="139"/>
        <v>13.575324999999999</v>
      </c>
      <c r="I1211" s="29">
        <v>3.1724999999999999</v>
      </c>
      <c r="J1211" s="26">
        <f t="shared" si="140"/>
        <v>6.0594749999999999</v>
      </c>
      <c r="K1211" s="18">
        <f t="shared" si="153"/>
        <v>4</v>
      </c>
      <c r="L1211" s="106">
        <f t="shared" si="151"/>
        <v>-28.436347024841211</v>
      </c>
      <c r="M1211" s="106">
        <f t="shared" si="154"/>
        <v>34.49582202484121</v>
      </c>
      <c r="N1211" s="23"/>
      <c r="X1211" s="100">
        <v>200</v>
      </c>
      <c r="Y1211" s="100">
        <v>40</v>
      </c>
      <c r="Z1211" s="106">
        <f t="shared" si="155"/>
        <v>34.49582202484121</v>
      </c>
    </row>
    <row r="1212" spans="2:26">
      <c r="B1212" s="52">
        <v>41690</v>
      </c>
      <c r="C1212" s="53">
        <v>8.3333333335758653E-2</v>
      </c>
      <c r="D1212" s="97">
        <f t="shared" si="152"/>
        <v>41690.083333333336</v>
      </c>
      <c r="E1212" s="29">
        <v>4.2850000000000001</v>
      </c>
      <c r="F1212" s="26">
        <f t="shared" si="138"/>
        <v>8.1843500000000002</v>
      </c>
      <c r="G1212" s="29">
        <v>6.8875000000000002</v>
      </c>
      <c r="H1212" s="26">
        <f t="shared" si="139"/>
        <v>13.155125</v>
      </c>
      <c r="I1212" s="29">
        <v>2.6025</v>
      </c>
      <c r="J1212" s="26">
        <f t="shared" si="140"/>
        <v>4.9707749999999997</v>
      </c>
      <c r="K1212" s="18">
        <f t="shared" si="153"/>
        <v>4</v>
      </c>
      <c r="L1212" s="106">
        <f t="shared" si="151"/>
        <v>-29.525047024841211</v>
      </c>
      <c r="M1212" s="106">
        <f t="shared" si="154"/>
        <v>34.49582202484121</v>
      </c>
      <c r="N1212" s="23"/>
      <c r="X1212" s="100">
        <v>200</v>
      </c>
      <c r="Y1212" s="100">
        <v>40</v>
      </c>
      <c r="Z1212" s="106">
        <f t="shared" si="155"/>
        <v>34.49582202484121</v>
      </c>
    </row>
    <row r="1213" spans="2:26">
      <c r="B1213" s="52">
        <v>41690</v>
      </c>
      <c r="C1213" s="53">
        <v>0.125</v>
      </c>
      <c r="D1213" s="97">
        <f t="shared" si="152"/>
        <v>41690.125</v>
      </c>
      <c r="E1213" s="29">
        <v>5.0449999999999999</v>
      </c>
      <c r="F1213" s="26">
        <f t="shared" si="138"/>
        <v>9.6359499999999993</v>
      </c>
      <c r="G1213" s="29">
        <v>6.84</v>
      </c>
      <c r="H1213" s="26">
        <f t="shared" si="139"/>
        <v>13.064399999999999</v>
      </c>
      <c r="I1213" s="29">
        <v>1.7975000000000001</v>
      </c>
      <c r="J1213" s="26">
        <f t="shared" si="140"/>
        <v>3.4332250000000002</v>
      </c>
      <c r="K1213" s="18">
        <f t="shared" si="153"/>
        <v>4</v>
      </c>
      <c r="L1213" s="106">
        <f t="shared" si="151"/>
        <v>-31.06259702484121</v>
      </c>
      <c r="M1213" s="106">
        <f t="shared" si="154"/>
        <v>34.49582202484121</v>
      </c>
      <c r="N1213" s="23"/>
      <c r="X1213" s="100">
        <v>200</v>
      </c>
      <c r="Y1213" s="100">
        <v>40</v>
      </c>
      <c r="Z1213" s="106">
        <f t="shared" si="155"/>
        <v>34.49582202484121</v>
      </c>
    </row>
    <row r="1214" spans="2:26">
      <c r="B1214" s="52">
        <v>41690</v>
      </c>
      <c r="C1214" s="53">
        <v>0.16666666666424135</v>
      </c>
      <c r="D1214" s="97">
        <f t="shared" si="152"/>
        <v>41690.166666666664</v>
      </c>
      <c r="E1214" s="29">
        <v>3.6074999999999999</v>
      </c>
      <c r="F1214" s="26">
        <f t="shared" si="138"/>
        <v>6.8903249999999998</v>
      </c>
      <c r="G1214" s="29">
        <v>6.0449999999999999</v>
      </c>
      <c r="H1214" s="26">
        <f t="shared" si="139"/>
        <v>11.545949999999999</v>
      </c>
      <c r="I1214" s="29">
        <v>2.44</v>
      </c>
      <c r="J1214" s="26">
        <f t="shared" si="140"/>
        <v>4.6604000000000001</v>
      </c>
      <c r="K1214" s="18">
        <f t="shared" si="153"/>
        <v>4</v>
      </c>
      <c r="L1214" s="106">
        <f t="shared" si="151"/>
        <v>-29.835422024841211</v>
      </c>
      <c r="M1214" s="106">
        <f t="shared" si="154"/>
        <v>34.49582202484121</v>
      </c>
      <c r="N1214" s="23"/>
      <c r="X1214" s="100">
        <v>200</v>
      </c>
      <c r="Y1214" s="100">
        <v>40</v>
      </c>
      <c r="Z1214" s="106">
        <f t="shared" si="155"/>
        <v>34.49582202484121</v>
      </c>
    </row>
    <row r="1215" spans="2:26">
      <c r="B1215" s="52">
        <v>41690</v>
      </c>
      <c r="C1215" s="53">
        <v>0.20833333333575865</v>
      </c>
      <c r="D1215" s="97">
        <f t="shared" si="152"/>
        <v>41690.208333333336</v>
      </c>
      <c r="E1215" s="29">
        <v>7.0049999999999999</v>
      </c>
      <c r="F1215" s="26">
        <f t="shared" si="138"/>
        <v>13.37955</v>
      </c>
      <c r="G1215" s="29">
        <v>13.9275</v>
      </c>
      <c r="H1215" s="26">
        <f t="shared" si="139"/>
        <v>26.601524999999999</v>
      </c>
      <c r="I1215" s="29">
        <v>6.9249999999999998</v>
      </c>
      <c r="J1215" s="26">
        <f t="shared" si="140"/>
        <v>13.226749999999999</v>
      </c>
      <c r="K1215" s="18">
        <f t="shared" si="153"/>
        <v>4</v>
      </c>
      <c r="L1215" s="106">
        <f t="shared" si="151"/>
        <v>-21.269072024841211</v>
      </c>
      <c r="M1215" s="106">
        <f t="shared" si="154"/>
        <v>34.49582202484121</v>
      </c>
      <c r="N1215" s="23"/>
      <c r="X1215" s="100">
        <v>200</v>
      </c>
      <c r="Y1215" s="100">
        <v>40</v>
      </c>
      <c r="Z1215" s="106">
        <f t="shared" si="155"/>
        <v>34.49582202484121</v>
      </c>
    </row>
    <row r="1216" spans="2:26">
      <c r="B1216" s="52">
        <v>41690</v>
      </c>
      <c r="C1216" s="53">
        <v>0.25</v>
      </c>
      <c r="D1216" s="97">
        <f t="shared" si="152"/>
        <v>41690.25</v>
      </c>
      <c r="E1216" s="29">
        <v>5.2149999999999999</v>
      </c>
      <c r="F1216" s="26">
        <f t="shared" si="138"/>
        <v>9.9606499999999993</v>
      </c>
      <c r="G1216" s="29">
        <v>10.51</v>
      </c>
      <c r="H1216" s="26">
        <f t="shared" si="139"/>
        <v>20.074099999999998</v>
      </c>
      <c r="I1216" s="29">
        <v>5.2949999999999999</v>
      </c>
      <c r="J1216" s="26">
        <f t="shared" si="140"/>
        <v>10.11345</v>
      </c>
      <c r="K1216" s="18">
        <f t="shared" si="153"/>
        <v>4</v>
      </c>
      <c r="L1216" s="106">
        <f t="shared" si="151"/>
        <v>-24.38237202484121</v>
      </c>
      <c r="M1216" s="106">
        <f t="shared" si="154"/>
        <v>34.49582202484121</v>
      </c>
      <c r="N1216" s="23"/>
      <c r="X1216" s="100">
        <v>200</v>
      </c>
      <c r="Y1216" s="100">
        <v>40</v>
      </c>
      <c r="Z1216" s="106">
        <f t="shared" si="155"/>
        <v>34.49582202484121</v>
      </c>
    </row>
    <row r="1217" spans="2:26">
      <c r="B1217" s="52">
        <v>41690</v>
      </c>
      <c r="C1217" s="53">
        <v>0.29166666666424135</v>
      </c>
      <c r="D1217" s="97">
        <f t="shared" si="152"/>
        <v>41690.291666666664</v>
      </c>
      <c r="E1217" s="29">
        <v>11.074999999999999</v>
      </c>
      <c r="F1217" s="26">
        <f t="shared" si="138"/>
        <v>21.153249999999996</v>
      </c>
      <c r="G1217" s="29">
        <v>19.61</v>
      </c>
      <c r="H1217" s="26">
        <f t="shared" si="139"/>
        <v>37.455099999999995</v>
      </c>
      <c r="I1217" s="29">
        <v>8.5374999999999996</v>
      </c>
      <c r="J1217" s="26">
        <f t="shared" si="140"/>
        <v>16.306625</v>
      </c>
      <c r="K1217" s="18">
        <f t="shared" si="153"/>
        <v>4</v>
      </c>
      <c r="L1217" s="106">
        <f t="shared" si="151"/>
        <v>-18.18919702484121</v>
      </c>
      <c r="M1217" s="106">
        <f t="shared" si="154"/>
        <v>34.49582202484121</v>
      </c>
      <c r="N1217" s="23"/>
      <c r="X1217" s="100">
        <v>200</v>
      </c>
      <c r="Y1217" s="100">
        <v>40</v>
      </c>
      <c r="Z1217" s="106">
        <f t="shared" si="155"/>
        <v>34.49582202484121</v>
      </c>
    </row>
    <row r="1218" spans="2:26">
      <c r="B1218" s="52">
        <v>41690</v>
      </c>
      <c r="C1218" s="53">
        <v>0.33333333333575865</v>
      </c>
      <c r="D1218" s="97">
        <f t="shared" si="152"/>
        <v>41690.333333333336</v>
      </c>
      <c r="E1218" s="29">
        <v>17.71</v>
      </c>
      <c r="F1218" s="26">
        <f t="shared" si="138"/>
        <v>33.826099999999997</v>
      </c>
      <c r="G1218" s="29">
        <v>33.755000000000003</v>
      </c>
      <c r="H1218" s="26">
        <f t="shared" si="139"/>
        <v>64.472049999999996</v>
      </c>
      <c r="I1218" s="29">
        <v>16.045000000000002</v>
      </c>
      <c r="J1218" s="26">
        <f t="shared" si="140"/>
        <v>30.645950000000003</v>
      </c>
      <c r="K1218" s="18">
        <f t="shared" si="153"/>
        <v>4</v>
      </c>
      <c r="L1218" s="106">
        <f t="shared" si="151"/>
        <v>-3.8498720248412077</v>
      </c>
      <c r="M1218" s="106">
        <f t="shared" si="154"/>
        <v>34.49582202484121</v>
      </c>
      <c r="N1218" s="23"/>
      <c r="X1218" s="100">
        <v>200</v>
      </c>
      <c r="Y1218" s="100">
        <v>40</v>
      </c>
      <c r="Z1218" s="106">
        <f t="shared" si="155"/>
        <v>34.49582202484121</v>
      </c>
    </row>
    <row r="1219" spans="2:26">
      <c r="B1219" s="52">
        <v>41690</v>
      </c>
      <c r="C1219" s="53">
        <v>0.375</v>
      </c>
      <c r="D1219" s="97">
        <f t="shared" si="152"/>
        <v>41690.375</v>
      </c>
      <c r="E1219" s="29">
        <v>14.0025</v>
      </c>
      <c r="F1219" s="26">
        <f t="shared" si="138"/>
        <v>26.744774999999997</v>
      </c>
      <c r="G1219" s="29">
        <v>26.682500000000001</v>
      </c>
      <c r="H1219" s="26">
        <f t="shared" si="139"/>
        <v>50.963574999999999</v>
      </c>
      <c r="I1219" s="29">
        <v>12.675000000000001</v>
      </c>
      <c r="J1219" s="26">
        <f t="shared" si="140"/>
        <v>24.209250000000001</v>
      </c>
      <c r="K1219" s="18">
        <f t="shared" si="153"/>
        <v>4</v>
      </c>
      <c r="L1219" s="106">
        <f t="shared" si="151"/>
        <v>-10.28657202484121</v>
      </c>
      <c r="M1219" s="106">
        <f t="shared" si="154"/>
        <v>34.49582202484121</v>
      </c>
      <c r="N1219" s="23"/>
      <c r="X1219" s="100">
        <v>200</v>
      </c>
      <c r="Y1219" s="100">
        <v>40</v>
      </c>
      <c r="Z1219" s="106">
        <f t="shared" si="155"/>
        <v>34.49582202484121</v>
      </c>
    </row>
    <row r="1220" spans="2:26">
      <c r="B1220" s="52">
        <v>41690</v>
      </c>
      <c r="C1220" s="53">
        <v>0.41666666666424135</v>
      </c>
      <c r="D1220" s="97">
        <f t="shared" si="152"/>
        <v>41690.416666666664</v>
      </c>
      <c r="E1220" s="29">
        <v>16.8675</v>
      </c>
      <c r="F1220" s="26">
        <f t="shared" si="138"/>
        <v>32.216924999999996</v>
      </c>
      <c r="G1220" s="29">
        <v>32.61</v>
      </c>
      <c r="H1220" s="26">
        <f t="shared" si="139"/>
        <v>62.285099999999993</v>
      </c>
      <c r="I1220" s="29">
        <v>15.74</v>
      </c>
      <c r="J1220" s="26">
        <f t="shared" si="140"/>
        <v>30.063399999999998</v>
      </c>
      <c r="K1220" s="18">
        <f t="shared" si="153"/>
        <v>4</v>
      </c>
      <c r="L1220" s="106">
        <f t="shared" si="151"/>
        <v>-4.4324220248412125</v>
      </c>
      <c r="M1220" s="106">
        <f t="shared" si="154"/>
        <v>34.49582202484121</v>
      </c>
      <c r="N1220" s="23"/>
      <c r="X1220" s="100">
        <v>200</v>
      </c>
      <c r="Y1220" s="100">
        <v>40</v>
      </c>
      <c r="Z1220" s="106">
        <f t="shared" si="155"/>
        <v>34.49582202484121</v>
      </c>
    </row>
    <row r="1221" spans="2:26">
      <c r="B1221" s="52">
        <v>41690</v>
      </c>
      <c r="C1221" s="53">
        <v>0.45833333333575865</v>
      </c>
      <c r="D1221" s="97">
        <f t="shared" si="152"/>
        <v>41690.458333333336</v>
      </c>
      <c r="E1221" s="29">
        <v>14.09</v>
      </c>
      <c r="F1221" s="26">
        <f t="shared" si="138"/>
        <v>26.911899999999999</v>
      </c>
      <c r="G1221" s="29">
        <v>27.672499999999999</v>
      </c>
      <c r="H1221" s="26">
        <f t="shared" si="139"/>
        <v>52.854474999999994</v>
      </c>
      <c r="I1221" s="29">
        <v>13.58</v>
      </c>
      <c r="J1221" s="26">
        <f t="shared" si="140"/>
        <v>25.937799999999999</v>
      </c>
      <c r="K1221" s="18">
        <f t="shared" si="153"/>
        <v>4</v>
      </c>
      <c r="L1221" s="106">
        <f t="shared" si="151"/>
        <v>-8.5580220248412111</v>
      </c>
      <c r="M1221" s="106">
        <f t="shared" si="154"/>
        <v>34.49582202484121</v>
      </c>
      <c r="N1221" s="23"/>
      <c r="X1221" s="100">
        <v>200</v>
      </c>
      <c r="Y1221" s="100">
        <v>40</v>
      </c>
      <c r="Z1221" s="106">
        <f t="shared" si="155"/>
        <v>34.49582202484121</v>
      </c>
    </row>
    <row r="1222" spans="2:26">
      <c r="B1222" s="52">
        <v>41690</v>
      </c>
      <c r="C1222" s="53">
        <v>0.5</v>
      </c>
      <c r="D1222" s="97">
        <f t="shared" si="152"/>
        <v>41690.5</v>
      </c>
      <c r="E1222" s="29">
        <v>14.38</v>
      </c>
      <c r="F1222" s="26">
        <f t="shared" si="138"/>
        <v>27.465800000000002</v>
      </c>
      <c r="G1222" s="29">
        <v>28.3825</v>
      </c>
      <c r="H1222" s="26">
        <f t="shared" si="139"/>
        <v>54.210574999999999</v>
      </c>
      <c r="I1222" s="29">
        <v>14.005000000000001</v>
      </c>
      <c r="J1222" s="26">
        <f t="shared" si="140"/>
        <v>26.749549999999999</v>
      </c>
      <c r="K1222" s="18">
        <f t="shared" si="153"/>
        <v>4</v>
      </c>
      <c r="L1222" s="106">
        <f t="shared" si="151"/>
        <v>-7.7462720248412111</v>
      </c>
      <c r="M1222" s="106">
        <f t="shared" si="154"/>
        <v>34.49582202484121</v>
      </c>
      <c r="N1222" s="23"/>
      <c r="X1222" s="100">
        <v>200</v>
      </c>
      <c r="Y1222" s="100">
        <v>40</v>
      </c>
      <c r="Z1222" s="106">
        <f t="shared" si="155"/>
        <v>34.49582202484121</v>
      </c>
    </row>
    <row r="1223" spans="2:26">
      <c r="B1223" s="52">
        <v>41690</v>
      </c>
      <c r="C1223" s="53">
        <v>0.54166666666424135</v>
      </c>
      <c r="D1223" s="97">
        <f t="shared" si="152"/>
        <v>41690.541666666664</v>
      </c>
      <c r="E1223" s="29">
        <v>17.9175</v>
      </c>
      <c r="F1223" s="26">
        <f t="shared" si="138"/>
        <v>34.222425000000001</v>
      </c>
      <c r="G1223" s="29">
        <v>30.932500000000001</v>
      </c>
      <c r="H1223" s="26">
        <f t="shared" si="139"/>
        <v>59.081074999999998</v>
      </c>
      <c r="I1223" s="29">
        <v>13.015000000000001</v>
      </c>
      <c r="J1223" s="26">
        <f t="shared" si="140"/>
        <v>24.858650000000001</v>
      </c>
      <c r="K1223" s="18">
        <f t="shared" si="153"/>
        <v>4</v>
      </c>
      <c r="L1223" s="106">
        <f t="shared" si="151"/>
        <v>-9.6371720248412096</v>
      </c>
      <c r="M1223" s="106">
        <f t="shared" si="154"/>
        <v>34.49582202484121</v>
      </c>
      <c r="N1223" s="23"/>
      <c r="X1223" s="100">
        <v>200</v>
      </c>
      <c r="Y1223" s="100">
        <v>40</v>
      </c>
      <c r="Z1223" s="106">
        <f t="shared" si="155"/>
        <v>34.49582202484121</v>
      </c>
    </row>
    <row r="1224" spans="2:26">
      <c r="B1224" s="52">
        <v>41690</v>
      </c>
      <c r="C1224" s="53">
        <v>0.58333333333575865</v>
      </c>
      <c r="D1224" s="97">
        <f t="shared" si="152"/>
        <v>41690.583333333336</v>
      </c>
      <c r="E1224" s="29">
        <v>12.5975</v>
      </c>
      <c r="F1224" s="26">
        <f t="shared" si="138"/>
        <v>24.061225</v>
      </c>
      <c r="G1224" s="29">
        <v>26.875</v>
      </c>
      <c r="H1224" s="26">
        <f t="shared" si="139"/>
        <v>51.331249999999997</v>
      </c>
      <c r="I1224" s="29">
        <v>14.275</v>
      </c>
      <c r="J1224" s="26">
        <f t="shared" si="140"/>
        <v>27.265249999999998</v>
      </c>
      <c r="K1224" s="18">
        <f t="shared" si="153"/>
        <v>4</v>
      </c>
      <c r="L1224" s="106">
        <f t="shared" si="151"/>
        <v>-7.2305720248412122</v>
      </c>
      <c r="M1224" s="106">
        <f t="shared" si="154"/>
        <v>34.49582202484121</v>
      </c>
      <c r="N1224" s="23"/>
      <c r="X1224" s="100">
        <v>200</v>
      </c>
      <c r="Y1224" s="100">
        <v>40</v>
      </c>
      <c r="Z1224" s="106">
        <f t="shared" si="155"/>
        <v>34.49582202484121</v>
      </c>
    </row>
    <row r="1225" spans="2:26">
      <c r="B1225" s="52">
        <v>41690</v>
      </c>
      <c r="C1225" s="53">
        <v>0.625</v>
      </c>
      <c r="D1225" s="97">
        <f t="shared" si="152"/>
        <v>41690.625</v>
      </c>
      <c r="E1225" s="29">
        <v>15.75</v>
      </c>
      <c r="F1225" s="26">
        <f t="shared" si="138"/>
        <v>30.0825</v>
      </c>
      <c r="G1225" s="29">
        <v>31.157499999999999</v>
      </c>
      <c r="H1225" s="26">
        <f t="shared" si="139"/>
        <v>59.510824999999997</v>
      </c>
      <c r="I1225" s="29">
        <v>15.407500000000001</v>
      </c>
      <c r="J1225" s="26">
        <f t="shared" si="140"/>
        <v>29.428325000000001</v>
      </c>
      <c r="K1225" s="18">
        <f t="shared" si="153"/>
        <v>4</v>
      </c>
      <c r="L1225" s="106">
        <f t="shared" si="151"/>
        <v>-5.0674970248412095</v>
      </c>
      <c r="M1225" s="106">
        <f t="shared" si="154"/>
        <v>34.49582202484121</v>
      </c>
      <c r="N1225" s="23"/>
      <c r="X1225" s="100">
        <v>200</v>
      </c>
      <c r="Y1225" s="100">
        <v>40</v>
      </c>
      <c r="Z1225" s="106">
        <f t="shared" si="155"/>
        <v>34.49582202484121</v>
      </c>
    </row>
    <row r="1226" spans="2:26">
      <c r="B1226" s="52">
        <v>41690</v>
      </c>
      <c r="C1226" s="53">
        <v>0.66666666666424135</v>
      </c>
      <c r="D1226" s="97">
        <f t="shared" si="152"/>
        <v>41690.666666666664</v>
      </c>
      <c r="E1226" s="29">
        <v>24.984999999999999</v>
      </c>
      <c r="F1226" s="26">
        <f t="shared" si="138"/>
        <v>47.721349999999994</v>
      </c>
      <c r="G1226" s="29">
        <v>48.787500000000001</v>
      </c>
      <c r="H1226" s="26">
        <f t="shared" si="139"/>
        <v>93.184124999999995</v>
      </c>
      <c r="I1226" s="29">
        <v>23.802499999999998</v>
      </c>
      <c r="J1226" s="26">
        <f t="shared" si="140"/>
        <v>45.462774999999993</v>
      </c>
      <c r="K1226" s="18">
        <f t="shared" si="153"/>
        <v>4</v>
      </c>
      <c r="L1226" s="106">
        <f t="shared" ref="L1226:L1289" si="156">IF(J1226="",NA(),J1226-(AVERAGE($J$10:$J$8769)))</f>
        <v>10.966952975158783</v>
      </c>
      <c r="M1226" s="106">
        <f t="shared" si="154"/>
        <v>34.49582202484121</v>
      </c>
      <c r="N1226" s="23"/>
      <c r="X1226" s="100">
        <v>200</v>
      </c>
      <c r="Y1226" s="100">
        <v>40</v>
      </c>
      <c r="Z1226" s="106">
        <f t="shared" si="155"/>
        <v>34.49582202484121</v>
      </c>
    </row>
    <row r="1227" spans="2:26">
      <c r="B1227" s="52">
        <v>41690</v>
      </c>
      <c r="C1227" s="53">
        <v>0.70833333333575865</v>
      </c>
      <c r="D1227" s="97">
        <f t="shared" ref="D1227:D1290" si="157">B1227+C1227</f>
        <v>41690.708333333336</v>
      </c>
      <c r="E1227" s="29">
        <v>33.3825</v>
      </c>
      <c r="F1227" s="26">
        <f t="shared" si="138"/>
        <v>63.760574999999996</v>
      </c>
      <c r="G1227" s="29">
        <v>62.402500000000003</v>
      </c>
      <c r="H1227" s="26">
        <f t="shared" si="139"/>
        <v>119.18877500000001</v>
      </c>
      <c r="I1227" s="29">
        <v>29.02</v>
      </c>
      <c r="J1227" s="26">
        <f t="shared" si="140"/>
        <v>55.428199999999997</v>
      </c>
      <c r="K1227" s="18">
        <f t="shared" ref="K1227:K1290" si="158">WEEKDAY(D1227,2)</f>
        <v>4</v>
      </c>
      <c r="L1227" s="106">
        <f t="shared" si="156"/>
        <v>20.932377975158786</v>
      </c>
      <c r="M1227" s="106">
        <f t="shared" ref="M1227:M1290" si="159">$U$11</f>
        <v>34.49582202484121</v>
      </c>
      <c r="N1227" s="23"/>
      <c r="X1227" s="100">
        <v>200</v>
      </c>
      <c r="Y1227" s="100">
        <v>40</v>
      </c>
      <c r="Z1227" s="106">
        <f t="shared" ref="Z1227:Z1290" si="160">$U$11</f>
        <v>34.49582202484121</v>
      </c>
    </row>
    <row r="1228" spans="2:26">
      <c r="B1228" s="52">
        <v>41690</v>
      </c>
      <c r="C1228" s="53">
        <v>0.75</v>
      </c>
      <c r="D1228" s="97">
        <f t="shared" si="157"/>
        <v>41690.75</v>
      </c>
      <c r="E1228" s="29">
        <v>30.27</v>
      </c>
      <c r="F1228" s="26">
        <f t="shared" si="138"/>
        <v>57.8157</v>
      </c>
      <c r="G1228" s="29">
        <v>58.594999999999999</v>
      </c>
      <c r="H1228" s="26">
        <f t="shared" si="139"/>
        <v>111.91645</v>
      </c>
      <c r="I1228" s="29">
        <v>28.327500000000001</v>
      </c>
      <c r="J1228" s="26">
        <f t="shared" si="140"/>
        <v>54.105525</v>
      </c>
      <c r="K1228" s="18">
        <f t="shared" si="158"/>
        <v>4</v>
      </c>
      <c r="L1228" s="106">
        <f t="shared" si="156"/>
        <v>19.60970297515879</v>
      </c>
      <c r="M1228" s="106">
        <f t="shared" si="159"/>
        <v>34.49582202484121</v>
      </c>
      <c r="N1228" s="23"/>
      <c r="X1228" s="100">
        <v>200</v>
      </c>
      <c r="Y1228" s="100">
        <v>40</v>
      </c>
      <c r="Z1228" s="106">
        <f t="shared" si="160"/>
        <v>34.49582202484121</v>
      </c>
    </row>
    <row r="1229" spans="2:26">
      <c r="B1229" s="52">
        <v>41690</v>
      </c>
      <c r="C1229" s="53">
        <v>0.79166666666424135</v>
      </c>
      <c r="D1229" s="97">
        <f t="shared" si="157"/>
        <v>41690.791666666664</v>
      </c>
      <c r="E1229" s="29">
        <v>27.607500000000002</v>
      </c>
      <c r="F1229" s="26">
        <f t="shared" si="138"/>
        <v>52.730325000000001</v>
      </c>
      <c r="G1229" s="29">
        <v>54.457500000000003</v>
      </c>
      <c r="H1229" s="26">
        <f t="shared" si="139"/>
        <v>104.013825</v>
      </c>
      <c r="I1229" s="29">
        <v>26.85</v>
      </c>
      <c r="J1229" s="26">
        <f t="shared" si="140"/>
        <v>51.283500000000004</v>
      </c>
      <c r="K1229" s="18">
        <f t="shared" si="158"/>
        <v>4</v>
      </c>
      <c r="L1229" s="106">
        <f t="shared" si="156"/>
        <v>16.787677975158793</v>
      </c>
      <c r="M1229" s="106">
        <f t="shared" si="159"/>
        <v>34.49582202484121</v>
      </c>
      <c r="N1229" s="23"/>
      <c r="X1229" s="100">
        <v>200</v>
      </c>
      <c r="Y1229" s="100">
        <v>40</v>
      </c>
      <c r="Z1229" s="106">
        <f t="shared" si="160"/>
        <v>34.49582202484121</v>
      </c>
    </row>
    <row r="1230" spans="2:26">
      <c r="B1230" s="52">
        <v>41690</v>
      </c>
      <c r="C1230" s="53">
        <v>0.83333333333575865</v>
      </c>
      <c r="D1230" s="97">
        <f t="shared" si="157"/>
        <v>41690.833333333336</v>
      </c>
      <c r="E1230" s="29">
        <v>13.855</v>
      </c>
      <c r="F1230" s="26">
        <f t="shared" si="138"/>
        <v>26.463049999999999</v>
      </c>
      <c r="G1230" s="29">
        <v>31.805</v>
      </c>
      <c r="H1230" s="26">
        <f t="shared" si="139"/>
        <v>60.747549999999997</v>
      </c>
      <c r="I1230" s="29">
        <v>17.945</v>
      </c>
      <c r="J1230" s="26">
        <f t="shared" si="140"/>
        <v>34.274949999999997</v>
      </c>
      <c r="K1230" s="18">
        <f t="shared" si="158"/>
        <v>4</v>
      </c>
      <c r="L1230" s="106">
        <f t="shared" si="156"/>
        <v>-0.22087202484121349</v>
      </c>
      <c r="M1230" s="106">
        <f t="shared" si="159"/>
        <v>34.49582202484121</v>
      </c>
      <c r="N1230" s="23"/>
      <c r="X1230" s="100">
        <v>200</v>
      </c>
      <c r="Y1230" s="100">
        <v>40</v>
      </c>
      <c r="Z1230" s="106">
        <f t="shared" si="160"/>
        <v>34.49582202484121</v>
      </c>
    </row>
    <row r="1231" spans="2:26">
      <c r="B1231" s="52">
        <v>41690</v>
      </c>
      <c r="C1231" s="53">
        <v>0.875</v>
      </c>
      <c r="D1231" s="97">
        <f t="shared" si="157"/>
        <v>41690.875</v>
      </c>
      <c r="E1231" s="29">
        <v>12.487500000000001</v>
      </c>
      <c r="F1231" s="26">
        <f t="shared" si="138"/>
        <v>23.851125</v>
      </c>
      <c r="G1231" s="29">
        <v>28.202500000000001</v>
      </c>
      <c r="H1231" s="26">
        <f t="shared" si="139"/>
        <v>53.866774999999997</v>
      </c>
      <c r="I1231" s="29">
        <v>15.715</v>
      </c>
      <c r="J1231" s="26">
        <f t="shared" si="140"/>
        <v>30.015649999999997</v>
      </c>
      <c r="K1231" s="18">
        <f t="shared" si="158"/>
        <v>4</v>
      </c>
      <c r="L1231" s="106">
        <f t="shared" si="156"/>
        <v>-4.4801720248412131</v>
      </c>
      <c r="M1231" s="106">
        <f t="shared" si="159"/>
        <v>34.49582202484121</v>
      </c>
      <c r="N1231" s="23"/>
      <c r="X1231" s="100">
        <v>200</v>
      </c>
      <c r="Y1231" s="100">
        <v>40</v>
      </c>
      <c r="Z1231" s="106">
        <f t="shared" si="160"/>
        <v>34.49582202484121</v>
      </c>
    </row>
    <row r="1232" spans="2:26">
      <c r="B1232" s="52">
        <v>41690</v>
      </c>
      <c r="C1232" s="53">
        <v>0.91666666666424135</v>
      </c>
      <c r="D1232" s="97">
        <f t="shared" si="157"/>
        <v>41690.916666666664</v>
      </c>
      <c r="E1232" s="29">
        <v>12.6875</v>
      </c>
      <c r="F1232" s="26">
        <f t="shared" si="138"/>
        <v>24.233124999999998</v>
      </c>
      <c r="G1232" s="29">
        <v>22.61</v>
      </c>
      <c r="H1232" s="26">
        <f t="shared" si="139"/>
        <v>43.185099999999998</v>
      </c>
      <c r="I1232" s="29">
        <v>9.9224999999999994</v>
      </c>
      <c r="J1232" s="26">
        <f t="shared" si="140"/>
        <v>18.951974999999997</v>
      </c>
      <c r="K1232" s="18">
        <f t="shared" si="158"/>
        <v>4</v>
      </c>
      <c r="L1232" s="106">
        <f t="shared" si="156"/>
        <v>-15.543847024841213</v>
      </c>
      <c r="M1232" s="106">
        <f t="shared" si="159"/>
        <v>34.49582202484121</v>
      </c>
      <c r="N1232" s="23"/>
      <c r="X1232" s="100">
        <v>200</v>
      </c>
      <c r="Y1232" s="100">
        <v>40</v>
      </c>
      <c r="Z1232" s="106">
        <f t="shared" si="160"/>
        <v>34.49582202484121</v>
      </c>
    </row>
    <row r="1233" spans="2:26">
      <c r="B1233" s="52">
        <v>41690</v>
      </c>
      <c r="C1233" s="53">
        <v>0.95833333333575865</v>
      </c>
      <c r="D1233" s="97">
        <f t="shared" si="157"/>
        <v>41690.958333333336</v>
      </c>
      <c r="E1233" s="29">
        <v>10.695</v>
      </c>
      <c r="F1233" s="26">
        <f t="shared" si="138"/>
        <v>20.42745</v>
      </c>
      <c r="G1233" s="29">
        <v>28.932500000000001</v>
      </c>
      <c r="H1233" s="26">
        <f t="shared" si="139"/>
        <v>55.261074999999998</v>
      </c>
      <c r="I1233" s="29">
        <v>18.237500000000001</v>
      </c>
      <c r="J1233" s="26">
        <f t="shared" si="140"/>
        <v>34.833624999999998</v>
      </c>
      <c r="K1233" s="18">
        <f t="shared" si="158"/>
        <v>4</v>
      </c>
      <c r="L1233" s="106">
        <f t="shared" si="156"/>
        <v>0.33780297515878743</v>
      </c>
      <c r="M1233" s="106">
        <f t="shared" si="159"/>
        <v>34.49582202484121</v>
      </c>
      <c r="N1233" s="23"/>
      <c r="X1233" s="100">
        <v>200</v>
      </c>
      <c r="Y1233" s="100">
        <v>40</v>
      </c>
      <c r="Z1233" s="106">
        <f t="shared" si="160"/>
        <v>34.49582202484121</v>
      </c>
    </row>
    <row r="1234" spans="2:26">
      <c r="B1234" s="52">
        <v>41691</v>
      </c>
      <c r="C1234" s="53">
        <v>0</v>
      </c>
      <c r="D1234" s="97">
        <f t="shared" si="157"/>
        <v>41691</v>
      </c>
      <c r="E1234" s="29">
        <v>7.2275</v>
      </c>
      <c r="F1234" s="26">
        <f t="shared" si="138"/>
        <v>13.804525</v>
      </c>
      <c r="G1234" s="29">
        <v>22.105</v>
      </c>
      <c r="H1234" s="26">
        <f t="shared" si="139"/>
        <v>42.220549999999996</v>
      </c>
      <c r="I1234" s="29">
        <v>14.8825</v>
      </c>
      <c r="J1234" s="26">
        <f t="shared" si="140"/>
        <v>28.425574999999998</v>
      </c>
      <c r="K1234" s="18">
        <f t="shared" si="158"/>
        <v>5</v>
      </c>
      <c r="L1234" s="106">
        <f t="shared" si="156"/>
        <v>-6.0702470248412119</v>
      </c>
      <c r="M1234" s="106">
        <f t="shared" si="159"/>
        <v>34.49582202484121</v>
      </c>
      <c r="N1234" s="23"/>
      <c r="X1234" s="100">
        <v>200</v>
      </c>
      <c r="Y1234" s="100">
        <v>40</v>
      </c>
      <c r="Z1234" s="106">
        <f t="shared" si="160"/>
        <v>34.49582202484121</v>
      </c>
    </row>
    <row r="1235" spans="2:26">
      <c r="B1235" s="52">
        <v>41691</v>
      </c>
      <c r="C1235" s="53">
        <v>4.1666666664241347E-2</v>
      </c>
      <c r="D1235" s="97">
        <f t="shared" si="157"/>
        <v>41691.041666666664</v>
      </c>
      <c r="E1235" s="29">
        <v>5.36</v>
      </c>
      <c r="F1235" s="26">
        <f t="shared" si="138"/>
        <v>10.2376</v>
      </c>
      <c r="G1235" s="29">
        <v>17.9575</v>
      </c>
      <c r="H1235" s="26">
        <f t="shared" si="139"/>
        <v>34.298825000000001</v>
      </c>
      <c r="I1235" s="29">
        <v>12.5975</v>
      </c>
      <c r="J1235" s="26">
        <f t="shared" si="140"/>
        <v>24.061225</v>
      </c>
      <c r="K1235" s="18">
        <f t="shared" si="158"/>
        <v>5</v>
      </c>
      <c r="L1235" s="106">
        <f t="shared" si="156"/>
        <v>-10.43459702484121</v>
      </c>
      <c r="M1235" s="106">
        <f t="shared" si="159"/>
        <v>34.49582202484121</v>
      </c>
      <c r="N1235" s="23"/>
      <c r="X1235" s="100">
        <v>200</v>
      </c>
      <c r="Y1235" s="100">
        <v>40</v>
      </c>
      <c r="Z1235" s="106">
        <f t="shared" si="160"/>
        <v>34.49582202484121</v>
      </c>
    </row>
    <row r="1236" spans="2:26">
      <c r="B1236" s="52">
        <v>41691</v>
      </c>
      <c r="C1236" s="53">
        <v>8.3333333335758653E-2</v>
      </c>
      <c r="D1236" s="97">
        <f t="shared" si="157"/>
        <v>41691.083333333336</v>
      </c>
      <c r="E1236" s="29">
        <v>6.3375000000000004</v>
      </c>
      <c r="F1236" s="26">
        <f t="shared" si="138"/>
        <v>12.104625</v>
      </c>
      <c r="G1236" s="29">
        <v>17.487500000000001</v>
      </c>
      <c r="H1236" s="26">
        <f t="shared" si="139"/>
        <v>33.401125</v>
      </c>
      <c r="I1236" s="29">
        <v>11.147500000000001</v>
      </c>
      <c r="J1236" s="26">
        <f t="shared" si="140"/>
        <v>21.291725</v>
      </c>
      <c r="K1236" s="18">
        <f t="shared" si="158"/>
        <v>5</v>
      </c>
      <c r="L1236" s="106">
        <f t="shared" si="156"/>
        <v>-13.204097024841211</v>
      </c>
      <c r="M1236" s="106">
        <f t="shared" si="159"/>
        <v>34.49582202484121</v>
      </c>
      <c r="N1236" s="23"/>
      <c r="X1236" s="100">
        <v>200</v>
      </c>
      <c r="Y1236" s="100">
        <v>40</v>
      </c>
      <c r="Z1236" s="106">
        <f t="shared" si="160"/>
        <v>34.49582202484121</v>
      </c>
    </row>
    <row r="1237" spans="2:26">
      <c r="B1237" s="52">
        <v>41691</v>
      </c>
      <c r="C1237" s="53">
        <v>0.125</v>
      </c>
      <c r="D1237" s="97">
        <f t="shared" si="157"/>
        <v>41691.125</v>
      </c>
      <c r="E1237" s="29">
        <v>6.4074999999999998</v>
      </c>
      <c r="F1237" s="26">
        <f t="shared" si="138"/>
        <v>12.238325</v>
      </c>
      <c r="G1237" s="29">
        <v>14.342499999999999</v>
      </c>
      <c r="H1237" s="26">
        <f t="shared" si="139"/>
        <v>27.394174999999997</v>
      </c>
      <c r="I1237" s="29">
        <v>7.9375</v>
      </c>
      <c r="J1237" s="26">
        <f t="shared" si="140"/>
        <v>15.160625</v>
      </c>
      <c r="K1237" s="18">
        <f t="shared" si="158"/>
        <v>5</v>
      </c>
      <c r="L1237" s="106">
        <f t="shared" si="156"/>
        <v>-19.335197024841211</v>
      </c>
      <c r="M1237" s="106">
        <f t="shared" si="159"/>
        <v>34.49582202484121</v>
      </c>
      <c r="N1237" s="23"/>
      <c r="X1237" s="100">
        <v>200</v>
      </c>
      <c r="Y1237" s="100">
        <v>40</v>
      </c>
      <c r="Z1237" s="106">
        <f t="shared" si="160"/>
        <v>34.49582202484121</v>
      </c>
    </row>
    <row r="1238" spans="2:26">
      <c r="B1238" s="52">
        <v>41691</v>
      </c>
      <c r="C1238" s="53">
        <v>0.16666666666424135</v>
      </c>
      <c r="D1238" s="97">
        <f t="shared" si="157"/>
        <v>41691.166666666664</v>
      </c>
      <c r="E1238" s="29">
        <v>5.1675000000000004</v>
      </c>
      <c r="F1238" s="26">
        <f t="shared" si="138"/>
        <v>9.8699250000000003</v>
      </c>
      <c r="G1238" s="29">
        <v>14.785</v>
      </c>
      <c r="H1238" s="26">
        <f t="shared" si="139"/>
        <v>28.239349999999998</v>
      </c>
      <c r="I1238" s="29">
        <v>9.6199999999999992</v>
      </c>
      <c r="J1238" s="26">
        <f t="shared" si="140"/>
        <v>18.374199999999998</v>
      </c>
      <c r="K1238" s="18">
        <f t="shared" si="158"/>
        <v>5</v>
      </c>
      <c r="L1238" s="106">
        <f t="shared" si="156"/>
        <v>-16.121622024841212</v>
      </c>
      <c r="M1238" s="106">
        <f t="shared" si="159"/>
        <v>34.49582202484121</v>
      </c>
      <c r="N1238" s="23"/>
      <c r="X1238" s="100">
        <v>200</v>
      </c>
      <c r="Y1238" s="100">
        <v>40</v>
      </c>
      <c r="Z1238" s="106">
        <f t="shared" si="160"/>
        <v>34.49582202484121</v>
      </c>
    </row>
    <row r="1239" spans="2:26">
      <c r="B1239" s="52">
        <v>41691</v>
      </c>
      <c r="C1239" s="53">
        <v>0.20833333333575865</v>
      </c>
      <c r="D1239" s="97">
        <f t="shared" si="157"/>
        <v>41691.208333333336</v>
      </c>
      <c r="E1239" s="29">
        <v>13.1275</v>
      </c>
      <c r="F1239" s="26">
        <f t="shared" si="138"/>
        <v>25.073524999999997</v>
      </c>
      <c r="G1239" s="29">
        <v>27.557500000000001</v>
      </c>
      <c r="H1239" s="26">
        <f t="shared" si="139"/>
        <v>52.634824999999999</v>
      </c>
      <c r="I1239" s="29">
        <v>14.43</v>
      </c>
      <c r="J1239" s="26">
        <f t="shared" si="140"/>
        <v>27.561299999999999</v>
      </c>
      <c r="K1239" s="18">
        <f t="shared" si="158"/>
        <v>5</v>
      </c>
      <c r="L1239" s="106">
        <f t="shared" si="156"/>
        <v>-6.9345220248412112</v>
      </c>
      <c r="M1239" s="106">
        <f t="shared" si="159"/>
        <v>34.49582202484121</v>
      </c>
      <c r="N1239" s="23"/>
      <c r="X1239" s="100">
        <v>200</v>
      </c>
      <c r="Y1239" s="100">
        <v>40</v>
      </c>
      <c r="Z1239" s="106">
        <f t="shared" si="160"/>
        <v>34.49582202484121</v>
      </c>
    </row>
    <row r="1240" spans="2:26">
      <c r="B1240" s="52">
        <v>41691</v>
      </c>
      <c r="C1240" s="53">
        <v>0.25</v>
      </c>
      <c r="D1240" s="97">
        <f t="shared" si="157"/>
        <v>41691.25</v>
      </c>
      <c r="E1240" s="29">
        <v>10.695</v>
      </c>
      <c r="F1240" s="26">
        <f t="shared" si="138"/>
        <v>20.42745</v>
      </c>
      <c r="G1240" s="29">
        <v>26.0625</v>
      </c>
      <c r="H1240" s="26">
        <f t="shared" si="139"/>
        <v>49.779374999999995</v>
      </c>
      <c r="I1240" s="29">
        <v>15.3675</v>
      </c>
      <c r="J1240" s="26">
        <f t="shared" si="140"/>
        <v>29.351924999999998</v>
      </c>
      <c r="K1240" s="18">
        <f t="shared" si="158"/>
        <v>5</v>
      </c>
      <c r="L1240" s="106">
        <f t="shared" si="156"/>
        <v>-5.1438970248412126</v>
      </c>
      <c r="M1240" s="106">
        <f t="shared" si="159"/>
        <v>34.49582202484121</v>
      </c>
      <c r="N1240" s="23"/>
      <c r="X1240" s="100">
        <v>200</v>
      </c>
      <c r="Y1240" s="100">
        <v>40</v>
      </c>
      <c r="Z1240" s="106">
        <f t="shared" si="160"/>
        <v>34.49582202484121</v>
      </c>
    </row>
    <row r="1241" spans="2:26">
      <c r="B1241" s="52">
        <v>41691</v>
      </c>
      <c r="C1241" s="53">
        <v>0.29166666666424135</v>
      </c>
      <c r="D1241" s="97">
        <f t="shared" si="157"/>
        <v>41691.291666666664</v>
      </c>
      <c r="E1241" s="29">
        <v>23.085000000000001</v>
      </c>
      <c r="F1241" s="26">
        <f t="shared" si="138"/>
        <v>44.092350000000003</v>
      </c>
      <c r="G1241" s="29">
        <v>44.577500000000001</v>
      </c>
      <c r="H1241" s="26">
        <f t="shared" si="139"/>
        <v>85.143024999999994</v>
      </c>
      <c r="I1241" s="29">
        <v>21.495000000000001</v>
      </c>
      <c r="J1241" s="26">
        <f t="shared" si="140"/>
        <v>41.05545</v>
      </c>
      <c r="K1241" s="18">
        <f t="shared" si="158"/>
        <v>5</v>
      </c>
      <c r="L1241" s="106">
        <f t="shared" si="156"/>
        <v>6.55962797515879</v>
      </c>
      <c r="M1241" s="106">
        <f t="shared" si="159"/>
        <v>34.49582202484121</v>
      </c>
      <c r="N1241" s="23"/>
      <c r="X1241" s="100">
        <v>200</v>
      </c>
      <c r="Y1241" s="100">
        <v>40</v>
      </c>
      <c r="Z1241" s="106">
        <f t="shared" si="160"/>
        <v>34.49582202484121</v>
      </c>
    </row>
    <row r="1242" spans="2:26">
      <c r="B1242" s="52">
        <v>41691</v>
      </c>
      <c r="C1242" s="53">
        <v>0.33333333333575865</v>
      </c>
      <c r="D1242" s="97">
        <f t="shared" si="157"/>
        <v>41691.333333333336</v>
      </c>
      <c r="E1242" s="29">
        <v>35.39</v>
      </c>
      <c r="F1242" s="26">
        <f t="shared" si="138"/>
        <v>67.594899999999996</v>
      </c>
      <c r="G1242" s="29">
        <v>65.092500000000001</v>
      </c>
      <c r="H1242" s="26">
        <f t="shared" si="139"/>
        <v>124.32667499999999</v>
      </c>
      <c r="I1242" s="29">
        <v>29.702500000000001</v>
      </c>
      <c r="J1242" s="26">
        <f t="shared" si="140"/>
        <v>56.731774999999999</v>
      </c>
      <c r="K1242" s="18">
        <f t="shared" si="158"/>
        <v>5</v>
      </c>
      <c r="L1242" s="106">
        <f t="shared" si="156"/>
        <v>22.235952975158789</v>
      </c>
      <c r="M1242" s="106">
        <f t="shared" si="159"/>
        <v>34.49582202484121</v>
      </c>
      <c r="N1242" s="23"/>
      <c r="X1242" s="100">
        <v>200</v>
      </c>
      <c r="Y1242" s="100">
        <v>40</v>
      </c>
      <c r="Z1242" s="106">
        <f t="shared" si="160"/>
        <v>34.49582202484121</v>
      </c>
    </row>
    <row r="1243" spans="2:26">
      <c r="B1243" s="52">
        <v>41691</v>
      </c>
      <c r="C1243" s="53">
        <v>0.375</v>
      </c>
      <c r="D1243" s="97">
        <f t="shared" si="157"/>
        <v>41691.375</v>
      </c>
      <c r="E1243" s="29">
        <v>26.662500000000001</v>
      </c>
      <c r="F1243" s="26">
        <f t="shared" si="138"/>
        <v>50.925375000000003</v>
      </c>
      <c r="G1243" s="29">
        <v>47.585000000000001</v>
      </c>
      <c r="H1243" s="26">
        <f t="shared" si="139"/>
        <v>90.887349999999998</v>
      </c>
      <c r="I1243" s="29">
        <v>20.922499999999999</v>
      </c>
      <c r="J1243" s="26">
        <f t="shared" si="140"/>
        <v>39.961974999999995</v>
      </c>
      <c r="K1243" s="18">
        <f t="shared" si="158"/>
        <v>5</v>
      </c>
      <c r="L1243" s="106">
        <f t="shared" si="156"/>
        <v>5.466152975158785</v>
      </c>
      <c r="M1243" s="106">
        <f t="shared" si="159"/>
        <v>34.49582202484121</v>
      </c>
      <c r="N1243" s="23"/>
      <c r="X1243" s="100">
        <v>200</v>
      </c>
      <c r="Y1243" s="100">
        <v>40</v>
      </c>
      <c r="Z1243" s="106">
        <f t="shared" si="160"/>
        <v>34.49582202484121</v>
      </c>
    </row>
    <row r="1244" spans="2:26">
      <c r="B1244" s="52">
        <v>41691</v>
      </c>
      <c r="C1244" s="53">
        <v>0.41666666666424135</v>
      </c>
      <c r="D1244" s="97">
        <f t="shared" si="157"/>
        <v>41691.416666666664</v>
      </c>
      <c r="E1244" s="29">
        <v>17.88</v>
      </c>
      <c r="F1244" s="26">
        <f t="shared" si="138"/>
        <v>34.150799999999997</v>
      </c>
      <c r="G1244" s="29">
        <v>34.104999999999997</v>
      </c>
      <c r="H1244" s="26">
        <f t="shared" si="139"/>
        <v>65.14054999999999</v>
      </c>
      <c r="I1244" s="29">
        <v>16.227499999999999</v>
      </c>
      <c r="J1244" s="26">
        <f t="shared" si="140"/>
        <v>30.994524999999996</v>
      </c>
      <c r="K1244" s="18">
        <f t="shared" si="158"/>
        <v>5</v>
      </c>
      <c r="L1244" s="106">
        <f t="shared" si="156"/>
        <v>-3.5012970248412145</v>
      </c>
      <c r="M1244" s="106">
        <f t="shared" si="159"/>
        <v>34.49582202484121</v>
      </c>
      <c r="N1244" s="23"/>
      <c r="X1244" s="100">
        <v>200</v>
      </c>
      <c r="Y1244" s="100">
        <v>40</v>
      </c>
      <c r="Z1244" s="106">
        <f t="shared" si="160"/>
        <v>34.49582202484121</v>
      </c>
    </row>
    <row r="1245" spans="2:26">
      <c r="B1245" s="52">
        <v>41691</v>
      </c>
      <c r="C1245" s="53">
        <v>0.45833333333575865</v>
      </c>
      <c r="D1245" s="97">
        <f t="shared" si="157"/>
        <v>41691.458333333336</v>
      </c>
      <c r="E1245" s="29">
        <v>14.385</v>
      </c>
      <c r="F1245" s="26">
        <f t="shared" si="138"/>
        <v>27.475349999999999</v>
      </c>
      <c r="G1245" s="29">
        <v>26.447500000000002</v>
      </c>
      <c r="H1245" s="26">
        <f t="shared" si="139"/>
        <v>50.514724999999999</v>
      </c>
      <c r="I1245" s="29">
        <v>12.0625</v>
      </c>
      <c r="J1245" s="26">
        <f t="shared" si="140"/>
        <v>23.039375</v>
      </c>
      <c r="K1245" s="18">
        <f t="shared" si="158"/>
        <v>5</v>
      </c>
      <c r="L1245" s="106">
        <f t="shared" si="156"/>
        <v>-11.456447024841211</v>
      </c>
      <c r="M1245" s="106">
        <f t="shared" si="159"/>
        <v>34.49582202484121</v>
      </c>
      <c r="N1245" s="23"/>
      <c r="X1245" s="100">
        <v>200</v>
      </c>
      <c r="Y1245" s="100">
        <v>40</v>
      </c>
      <c r="Z1245" s="106">
        <f t="shared" si="160"/>
        <v>34.49582202484121</v>
      </c>
    </row>
    <row r="1246" spans="2:26">
      <c r="B1246" s="52">
        <v>41691</v>
      </c>
      <c r="C1246" s="53">
        <v>0.5</v>
      </c>
      <c r="D1246" s="97">
        <f t="shared" si="157"/>
        <v>41691.5</v>
      </c>
      <c r="E1246" s="29">
        <v>12.55</v>
      </c>
      <c r="F1246" s="26">
        <f t="shared" si="138"/>
        <v>23.970500000000001</v>
      </c>
      <c r="G1246" s="29">
        <v>27.16</v>
      </c>
      <c r="H1246" s="26">
        <f t="shared" si="139"/>
        <v>51.875599999999999</v>
      </c>
      <c r="I1246" s="29">
        <v>14.612500000000001</v>
      </c>
      <c r="J1246" s="26">
        <f t="shared" si="140"/>
        <v>27.909875</v>
      </c>
      <c r="K1246" s="18">
        <f t="shared" si="158"/>
        <v>5</v>
      </c>
      <c r="L1246" s="106">
        <f t="shared" si="156"/>
        <v>-6.5859470248412109</v>
      </c>
      <c r="M1246" s="106">
        <f t="shared" si="159"/>
        <v>34.49582202484121</v>
      </c>
      <c r="N1246" s="23"/>
      <c r="X1246" s="100">
        <v>200</v>
      </c>
      <c r="Y1246" s="100">
        <v>40</v>
      </c>
      <c r="Z1246" s="106">
        <f t="shared" si="160"/>
        <v>34.49582202484121</v>
      </c>
    </row>
    <row r="1247" spans="2:26">
      <c r="B1247" s="52">
        <v>41691</v>
      </c>
      <c r="C1247" s="53">
        <v>0.54166666666424135</v>
      </c>
      <c r="D1247" s="97">
        <f t="shared" si="157"/>
        <v>41691.541666666664</v>
      </c>
      <c r="E1247" s="29">
        <v>37.482500000000002</v>
      </c>
      <c r="F1247" s="26">
        <f t="shared" si="138"/>
        <v>71.591575000000006</v>
      </c>
      <c r="G1247" s="29">
        <v>59.534999999999997</v>
      </c>
      <c r="H1247" s="26">
        <f t="shared" si="139"/>
        <v>113.71184999999998</v>
      </c>
      <c r="I1247" s="29">
        <v>22.05</v>
      </c>
      <c r="J1247" s="26">
        <f t="shared" si="140"/>
        <v>42.115499999999997</v>
      </c>
      <c r="K1247" s="18">
        <f t="shared" si="158"/>
        <v>5</v>
      </c>
      <c r="L1247" s="106">
        <f t="shared" si="156"/>
        <v>7.6196779751587869</v>
      </c>
      <c r="M1247" s="106">
        <f t="shared" si="159"/>
        <v>34.49582202484121</v>
      </c>
      <c r="N1247" s="23"/>
      <c r="X1247" s="100">
        <v>200</v>
      </c>
      <c r="Y1247" s="100">
        <v>40</v>
      </c>
      <c r="Z1247" s="106">
        <f t="shared" si="160"/>
        <v>34.49582202484121</v>
      </c>
    </row>
    <row r="1248" spans="2:26">
      <c r="B1248" s="52">
        <v>41691</v>
      </c>
      <c r="C1248" s="53">
        <v>0.58333333333575865</v>
      </c>
      <c r="D1248" s="97">
        <f t="shared" si="157"/>
        <v>41691.583333333336</v>
      </c>
      <c r="E1248" s="29">
        <v>24.5825</v>
      </c>
      <c r="F1248" s="26">
        <f t="shared" si="138"/>
        <v>46.952574999999996</v>
      </c>
      <c r="G1248" s="29">
        <v>42.3</v>
      </c>
      <c r="H1248" s="26">
        <f t="shared" si="139"/>
        <v>80.792999999999992</v>
      </c>
      <c r="I1248" s="29">
        <v>17.717500000000001</v>
      </c>
      <c r="J1248" s="26">
        <f t="shared" si="140"/>
        <v>33.840425000000003</v>
      </c>
      <c r="K1248" s="18">
        <f t="shared" si="158"/>
        <v>5</v>
      </c>
      <c r="L1248" s="106">
        <f t="shared" si="156"/>
        <v>-0.6553970248412071</v>
      </c>
      <c r="M1248" s="106">
        <f t="shared" si="159"/>
        <v>34.49582202484121</v>
      </c>
      <c r="N1248" s="23"/>
      <c r="X1248" s="100">
        <v>200</v>
      </c>
      <c r="Y1248" s="100">
        <v>40</v>
      </c>
      <c r="Z1248" s="106">
        <f t="shared" si="160"/>
        <v>34.49582202484121</v>
      </c>
    </row>
    <row r="1249" spans="2:26">
      <c r="B1249" s="52">
        <v>41691</v>
      </c>
      <c r="C1249" s="53">
        <v>0.625</v>
      </c>
      <c r="D1249" s="97">
        <f t="shared" si="157"/>
        <v>41691.625</v>
      </c>
      <c r="E1249" s="29">
        <v>16.905000000000001</v>
      </c>
      <c r="F1249" s="26">
        <f t="shared" si="138"/>
        <v>32.288550000000001</v>
      </c>
      <c r="G1249" s="29">
        <v>35.704999999999998</v>
      </c>
      <c r="H1249" s="26">
        <f t="shared" si="139"/>
        <v>68.196549999999988</v>
      </c>
      <c r="I1249" s="29">
        <v>18.8</v>
      </c>
      <c r="J1249" s="26">
        <f t="shared" si="140"/>
        <v>35.908000000000001</v>
      </c>
      <c r="K1249" s="18">
        <f t="shared" si="158"/>
        <v>5</v>
      </c>
      <c r="L1249" s="106">
        <f t="shared" si="156"/>
        <v>1.4121779751587908</v>
      </c>
      <c r="M1249" s="106">
        <f t="shared" si="159"/>
        <v>34.49582202484121</v>
      </c>
      <c r="N1249" s="23"/>
      <c r="X1249" s="100">
        <v>200</v>
      </c>
      <c r="Y1249" s="100">
        <v>40</v>
      </c>
      <c r="Z1249" s="106">
        <f t="shared" si="160"/>
        <v>34.49582202484121</v>
      </c>
    </row>
    <row r="1250" spans="2:26">
      <c r="B1250" s="52">
        <v>41691</v>
      </c>
      <c r="C1250" s="53">
        <v>0.66666666666424135</v>
      </c>
      <c r="D1250" s="97">
        <f t="shared" si="157"/>
        <v>41691.666666666664</v>
      </c>
      <c r="E1250" s="29">
        <v>30.557500000000001</v>
      </c>
      <c r="F1250" s="26">
        <f t="shared" si="138"/>
        <v>58.364824999999996</v>
      </c>
      <c r="G1250" s="29">
        <v>55.75</v>
      </c>
      <c r="H1250" s="26">
        <f t="shared" si="139"/>
        <v>106.4825</v>
      </c>
      <c r="I1250" s="29">
        <v>25.19</v>
      </c>
      <c r="J1250" s="26">
        <f t="shared" si="140"/>
        <v>48.112900000000003</v>
      </c>
      <c r="K1250" s="18">
        <f t="shared" si="158"/>
        <v>5</v>
      </c>
      <c r="L1250" s="106">
        <f t="shared" si="156"/>
        <v>13.617077975158793</v>
      </c>
      <c r="M1250" s="106">
        <f t="shared" si="159"/>
        <v>34.49582202484121</v>
      </c>
      <c r="N1250" s="23"/>
      <c r="X1250" s="100">
        <v>200</v>
      </c>
      <c r="Y1250" s="100">
        <v>40</v>
      </c>
      <c r="Z1250" s="106">
        <f t="shared" si="160"/>
        <v>34.49582202484121</v>
      </c>
    </row>
    <row r="1251" spans="2:26">
      <c r="B1251" s="52">
        <v>41691</v>
      </c>
      <c r="C1251" s="53">
        <v>0.70833333333575865</v>
      </c>
      <c r="D1251" s="97">
        <f t="shared" si="157"/>
        <v>41691.708333333336</v>
      </c>
      <c r="E1251" s="29">
        <v>23.622499999999999</v>
      </c>
      <c r="F1251" s="26">
        <f t="shared" si="138"/>
        <v>45.118974999999999</v>
      </c>
      <c r="G1251" s="29">
        <v>45.712499999999999</v>
      </c>
      <c r="H1251" s="26">
        <f t="shared" si="139"/>
        <v>87.310874999999996</v>
      </c>
      <c r="I1251" s="29">
        <v>22.092500000000001</v>
      </c>
      <c r="J1251" s="26">
        <f t="shared" si="140"/>
        <v>42.196674999999999</v>
      </c>
      <c r="K1251" s="18">
        <f t="shared" si="158"/>
        <v>5</v>
      </c>
      <c r="L1251" s="106">
        <f t="shared" si="156"/>
        <v>7.7008529751587886</v>
      </c>
      <c r="M1251" s="106">
        <f t="shared" si="159"/>
        <v>34.49582202484121</v>
      </c>
      <c r="N1251" s="23"/>
      <c r="X1251" s="100">
        <v>200</v>
      </c>
      <c r="Y1251" s="100">
        <v>40</v>
      </c>
      <c r="Z1251" s="106">
        <f t="shared" si="160"/>
        <v>34.49582202484121</v>
      </c>
    </row>
    <row r="1252" spans="2:26">
      <c r="B1252" s="52">
        <v>41691</v>
      </c>
      <c r="C1252" s="53">
        <v>0.75</v>
      </c>
      <c r="D1252" s="97">
        <f t="shared" si="157"/>
        <v>41691.75</v>
      </c>
      <c r="E1252" s="29">
        <v>18.982500000000002</v>
      </c>
      <c r="F1252" s="26">
        <f t="shared" ref="F1252:F1315" si="161">IF(E1252="",NA(),E1252*1.91)</f>
        <v>36.256575000000005</v>
      </c>
      <c r="G1252" s="29">
        <v>39.145000000000003</v>
      </c>
      <c r="H1252" s="26">
        <f t="shared" ref="H1252:H1315" si="162">IF(G1252="",NA(),G1252*1.91)</f>
        <v>74.766950000000008</v>
      </c>
      <c r="I1252" s="29">
        <v>20.162500000000001</v>
      </c>
      <c r="J1252" s="26">
        <f t="shared" ref="J1252:J1315" si="163">IF(I1252="",NA(),I1252*1.91)</f>
        <v>38.510375000000003</v>
      </c>
      <c r="K1252" s="18">
        <f t="shared" si="158"/>
        <v>5</v>
      </c>
      <c r="L1252" s="106">
        <f t="shared" si="156"/>
        <v>4.0145529751587929</v>
      </c>
      <c r="M1252" s="106">
        <f t="shared" si="159"/>
        <v>34.49582202484121</v>
      </c>
      <c r="N1252" s="23"/>
      <c r="X1252" s="100">
        <v>200</v>
      </c>
      <c r="Y1252" s="100">
        <v>40</v>
      </c>
      <c r="Z1252" s="106">
        <f t="shared" si="160"/>
        <v>34.49582202484121</v>
      </c>
    </row>
    <row r="1253" spans="2:26">
      <c r="B1253" s="52">
        <v>41691</v>
      </c>
      <c r="C1253" s="53">
        <v>0.79166666666424135</v>
      </c>
      <c r="D1253" s="97">
        <f t="shared" si="157"/>
        <v>41691.791666666664</v>
      </c>
      <c r="E1253" s="29">
        <v>14.65</v>
      </c>
      <c r="F1253" s="26">
        <f t="shared" si="161"/>
        <v>27.9815</v>
      </c>
      <c r="G1253" s="29">
        <v>29.145</v>
      </c>
      <c r="H1253" s="26">
        <f t="shared" si="162"/>
        <v>55.66695</v>
      </c>
      <c r="I1253" s="29">
        <v>14.4975</v>
      </c>
      <c r="J1253" s="26">
        <f t="shared" si="163"/>
        <v>27.690224999999998</v>
      </c>
      <c r="K1253" s="18">
        <f t="shared" si="158"/>
        <v>5</v>
      </c>
      <c r="L1253" s="106">
        <f t="shared" si="156"/>
        <v>-6.8055970248412123</v>
      </c>
      <c r="M1253" s="106">
        <f t="shared" si="159"/>
        <v>34.49582202484121</v>
      </c>
      <c r="N1253" s="23"/>
      <c r="X1253" s="100">
        <v>200</v>
      </c>
      <c r="Y1253" s="100">
        <v>40</v>
      </c>
      <c r="Z1253" s="106">
        <f t="shared" si="160"/>
        <v>34.49582202484121</v>
      </c>
    </row>
    <row r="1254" spans="2:26">
      <c r="B1254" s="52">
        <v>41691</v>
      </c>
      <c r="C1254" s="53">
        <v>0.83333333333575865</v>
      </c>
      <c r="D1254" s="97">
        <f t="shared" si="157"/>
        <v>41691.833333333336</v>
      </c>
      <c r="E1254" s="29">
        <v>11.28</v>
      </c>
      <c r="F1254" s="26">
        <f t="shared" si="161"/>
        <v>21.544799999999999</v>
      </c>
      <c r="G1254" s="29">
        <v>20.7575</v>
      </c>
      <c r="H1254" s="26">
        <f t="shared" si="162"/>
        <v>39.646825</v>
      </c>
      <c r="I1254" s="29">
        <v>9.4749999999999996</v>
      </c>
      <c r="J1254" s="26">
        <f t="shared" si="163"/>
        <v>18.097249999999999</v>
      </c>
      <c r="K1254" s="18">
        <f t="shared" si="158"/>
        <v>5</v>
      </c>
      <c r="L1254" s="106">
        <f t="shared" si="156"/>
        <v>-16.398572024841211</v>
      </c>
      <c r="M1254" s="106">
        <f t="shared" si="159"/>
        <v>34.49582202484121</v>
      </c>
      <c r="N1254" s="23"/>
      <c r="X1254" s="100">
        <v>200</v>
      </c>
      <c r="Y1254" s="100">
        <v>40</v>
      </c>
      <c r="Z1254" s="106">
        <f t="shared" si="160"/>
        <v>34.49582202484121</v>
      </c>
    </row>
    <row r="1255" spans="2:26">
      <c r="B1255" s="52">
        <v>41691</v>
      </c>
      <c r="C1255" s="53">
        <v>0.875</v>
      </c>
      <c r="D1255" s="97">
        <f t="shared" si="157"/>
        <v>41691.875</v>
      </c>
      <c r="E1255" s="29">
        <v>5.8375000000000004</v>
      </c>
      <c r="F1255" s="26">
        <f t="shared" si="161"/>
        <v>11.149625</v>
      </c>
      <c r="G1255" s="29">
        <v>12.942500000000001</v>
      </c>
      <c r="H1255" s="26">
        <f t="shared" si="162"/>
        <v>24.720175000000001</v>
      </c>
      <c r="I1255" s="29">
        <v>7.1050000000000004</v>
      </c>
      <c r="J1255" s="26">
        <f t="shared" si="163"/>
        <v>13.570550000000001</v>
      </c>
      <c r="K1255" s="18">
        <f t="shared" si="158"/>
        <v>5</v>
      </c>
      <c r="L1255" s="106">
        <f t="shared" si="156"/>
        <v>-20.92527202484121</v>
      </c>
      <c r="M1255" s="106">
        <f t="shared" si="159"/>
        <v>34.49582202484121</v>
      </c>
      <c r="N1255" s="23"/>
      <c r="X1255" s="100">
        <v>200</v>
      </c>
      <c r="Y1255" s="100">
        <v>40</v>
      </c>
      <c r="Z1255" s="106">
        <f t="shared" si="160"/>
        <v>34.49582202484121</v>
      </c>
    </row>
    <row r="1256" spans="2:26">
      <c r="B1256" s="52">
        <v>41691</v>
      </c>
      <c r="C1256" s="53">
        <v>0.91666666666424135</v>
      </c>
      <c r="D1256" s="97">
        <f t="shared" si="157"/>
        <v>41691.916666666664</v>
      </c>
      <c r="E1256" s="29">
        <v>7.5750000000000002</v>
      </c>
      <c r="F1256" s="26">
        <f t="shared" si="161"/>
        <v>14.468249999999999</v>
      </c>
      <c r="G1256" s="29">
        <v>14.045</v>
      </c>
      <c r="H1256" s="26">
        <f t="shared" si="162"/>
        <v>26.825949999999999</v>
      </c>
      <c r="I1256" s="29">
        <v>6.47</v>
      </c>
      <c r="J1256" s="26">
        <f t="shared" si="163"/>
        <v>12.357699999999999</v>
      </c>
      <c r="K1256" s="18">
        <f t="shared" si="158"/>
        <v>5</v>
      </c>
      <c r="L1256" s="106">
        <f t="shared" si="156"/>
        <v>-22.138122024841209</v>
      </c>
      <c r="M1256" s="106">
        <f t="shared" si="159"/>
        <v>34.49582202484121</v>
      </c>
      <c r="N1256" s="23"/>
      <c r="X1256" s="100">
        <v>200</v>
      </c>
      <c r="Y1256" s="100">
        <v>40</v>
      </c>
      <c r="Z1256" s="106">
        <f t="shared" si="160"/>
        <v>34.49582202484121</v>
      </c>
    </row>
    <row r="1257" spans="2:26">
      <c r="B1257" s="52">
        <v>41691</v>
      </c>
      <c r="C1257" s="53">
        <v>0.95833333333575865</v>
      </c>
      <c r="D1257" s="97">
        <f t="shared" si="157"/>
        <v>41691.958333333336</v>
      </c>
      <c r="E1257" s="29">
        <v>5.625</v>
      </c>
      <c r="F1257" s="26">
        <f t="shared" si="161"/>
        <v>10.74375</v>
      </c>
      <c r="G1257" s="29">
        <v>10.605</v>
      </c>
      <c r="H1257" s="26">
        <f t="shared" si="162"/>
        <v>20.255549999999999</v>
      </c>
      <c r="I1257" s="29">
        <v>4.9775</v>
      </c>
      <c r="J1257" s="26">
        <f t="shared" si="163"/>
        <v>9.5070250000000005</v>
      </c>
      <c r="K1257" s="18">
        <f t="shared" si="158"/>
        <v>5</v>
      </c>
      <c r="L1257" s="106">
        <f t="shared" si="156"/>
        <v>-24.988797024841212</v>
      </c>
      <c r="M1257" s="106">
        <f t="shared" si="159"/>
        <v>34.49582202484121</v>
      </c>
      <c r="N1257" s="23"/>
      <c r="X1257" s="100">
        <v>200</v>
      </c>
      <c r="Y1257" s="100">
        <v>40</v>
      </c>
      <c r="Z1257" s="106">
        <f t="shared" si="160"/>
        <v>34.49582202484121</v>
      </c>
    </row>
    <row r="1258" spans="2:26">
      <c r="B1258" s="52">
        <v>41692</v>
      </c>
      <c r="C1258" s="53">
        <v>0</v>
      </c>
      <c r="D1258" s="97">
        <f t="shared" si="157"/>
        <v>41692</v>
      </c>
      <c r="E1258" s="29">
        <v>3.7149999999999999</v>
      </c>
      <c r="F1258" s="26">
        <f t="shared" si="161"/>
        <v>7.0956499999999991</v>
      </c>
      <c r="G1258" s="29">
        <v>9.6125000000000007</v>
      </c>
      <c r="H1258" s="26">
        <f t="shared" si="162"/>
        <v>18.359874999999999</v>
      </c>
      <c r="I1258" s="29">
        <v>5.9</v>
      </c>
      <c r="J1258" s="26">
        <f t="shared" si="163"/>
        <v>11.269</v>
      </c>
      <c r="K1258" s="18">
        <f t="shared" si="158"/>
        <v>6</v>
      </c>
      <c r="L1258" s="106">
        <f t="shared" si="156"/>
        <v>-23.226822024841212</v>
      </c>
      <c r="M1258" s="106">
        <f t="shared" si="159"/>
        <v>34.49582202484121</v>
      </c>
      <c r="N1258" s="23"/>
      <c r="X1258" s="100">
        <v>200</v>
      </c>
      <c r="Y1258" s="100">
        <v>40</v>
      </c>
      <c r="Z1258" s="106">
        <f t="shared" si="160"/>
        <v>34.49582202484121</v>
      </c>
    </row>
    <row r="1259" spans="2:26">
      <c r="B1259" s="52">
        <v>41692</v>
      </c>
      <c r="C1259" s="53">
        <v>4.1666666664241347E-2</v>
      </c>
      <c r="D1259" s="97">
        <f t="shared" si="157"/>
        <v>41692.041666666664</v>
      </c>
      <c r="E1259" s="29">
        <v>3.05</v>
      </c>
      <c r="F1259" s="26">
        <f t="shared" si="161"/>
        <v>5.825499999999999</v>
      </c>
      <c r="G1259" s="29">
        <v>6.3724999999999996</v>
      </c>
      <c r="H1259" s="26">
        <f t="shared" si="162"/>
        <v>12.171474999999999</v>
      </c>
      <c r="I1259" s="29">
        <v>3.32</v>
      </c>
      <c r="J1259" s="26">
        <f t="shared" si="163"/>
        <v>6.3411999999999997</v>
      </c>
      <c r="K1259" s="18">
        <f t="shared" si="158"/>
        <v>6</v>
      </c>
      <c r="L1259" s="106">
        <f t="shared" si="156"/>
        <v>-28.15462202484121</v>
      </c>
      <c r="M1259" s="106">
        <f t="shared" si="159"/>
        <v>34.49582202484121</v>
      </c>
      <c r="N1259" s="23"/>
      <c r="X1259" s="100">
        <v>200</v>
      </c>
      <c r="Y1259" s="100">
        <v>40</v>
      </c>
      <c r="Z1259" s="106">
        <f t="shared" si="160"/>
        <v>34.49582202484121</v>
      </c>
    </row>
    <row r="1260" spans="2:26">
      <c r="B1260" s="52">
        <v>41692</v>
      </c>
      <c r="C1260" s="53">
        <v>8.3333333335758653E-2</v>
      </c>
      <c r="D1260" s="97">
        <f t="shared" si="157"/>
        <v>41692.083333333336</v>
      </c>
      <c r="E1260" s="29">
        <v>4.1124999999999998</v>
      </c>
      <c r="F1260" s="26">
        <f t="shared" si="161"/>
        <v>7.8548749999999989</v>
      </c>
      <c r="G1260" s="29">
        <v>6.4874999999999998</v>
      </c>
      <c r="H1260" s="26">
        <f t="shared" si="162"/>
        <v>12.391124999999999</v>
      </c>
      <c r="I1260" s="29">
        <v>2.3725000000000001</v>
      </c>
      <c r="J1260" s="26">
        <f t="shared" si="163"/>
        <v>4.5314749999999995</v>
      </c>
      <c r="K1260" s="18">
        <f t="shared" si="158"/>
        <v>6</v>
      </c>
      <c r="L1260" s="106">
        <f t="shared" si="156"/>
        <v>-29.96434702484121</v>
      </c>
      <c r="M1260" s="106">
        <f t="shared" si="159"/>
        <v>34.49582202484121</v>
      </c>
      <c r="N1260" s="23"/>
      <c r="X1260" s="100">
        <v>200</v>
      </c>
      <c r="Y1260" s="100">
        <v>40</v>
      </c>
      <c r="Z1260" s="106">
        <f t="shared" si="160"/>
        <v>34.49582202484121</v>
      </c>
    </row>
    <row r="1261" spans="2:26">
      <c r="B1261" s="52">
        <v>41692</v>
      </c>
      <c r="C1261" s="53">
        <v>0.125</v>
      </c>
      <c r="D1261" s="97">
        <f t="shared" si="157"/>
        <v>41692.125</v>
      </c>
      <c r="E1261" s="29">
        <v>7.81</v>
      </c>
      <c r="F1261" s="26">
        <f t="shared" si="161"/>
        <v>14.917099999999998</v>
      </c>
      <c r="G1261" s="29">
        <v>11.5025</v>
      </c>
      <c r="H1261" s="26">
        <f t="shared" si="162"/>
        <v>21.969774999999998</v>
      </c>
      <c r="I1261" s="29">
        <v>3.6875</v>
      </c>
      <c r="J1261" s="26">
        <f t="shared" si="163"/>
        <v>7.0431249999999999</v>
      </c>
      <c r="K1261" s="18">
        <f t="shared" si="158"/>
        <v>6</v>
      </c>
      <c r="L1261" s="106">
        <f t="shared" si="156"/>
        <v>-27.452697024841211</v>
      </c>
      <c r="M1261" s="106">
        <f t="shared" si="159"/>
        <v>34.49582202484121</v>
      </c>
      <c r="N1261" s="23"/>
      <c r="X1261" s="100">
        <v>200</v>
      </c>
      <c r="Y1261" s="100">
        <v>40</v>
      </c>
      <c r="Z1261" s="106">
        <f t="shared" si="160"/>
        <v>34.49582202484121</v>
      </c>
    </row>
    <row r="1262" spans="2:26">
      <c r="B1262" s="52">
        <v>41692</v>
      </c>
      <c r="C1262" s="53">
        <v>0.16666666666424135</v>
      </c>
      <c r="D1262" s="97">
        <f t="shared" si="157"/>
        <v>41692.166666666664</v>
      </c>
      <c r="E1262" s="29">
        <v>5.1449999999999996</v>
      </c>
      <c r="F1262" s="26">
        <f t="shared" si="161"/>
        <v>9.8269499999999983</v>
      </c>
      <c r="G1262" s="29">
        <v>8.0350000000000001</v>
      </c>
      <c r="H1262" s="26">
        <f t="shared" si="162"/>
        <v>15.34685</v>
      </c>
      <c r="I1262" s="29">
        <v>2.89</v>
      </c>
      <c r="J1262" s="26">
        <f t="shared" si="163"/>
        <v>5.5198999999999998</v>
      </c>
      <c r="K1262" s="18">
        <f t="shared" si="158"/>
        <v>6</v>
      </c>
      <c r="L1262" s="106">
        <f t="shared" si="156"/>
        <v>-28.975922024841211</v>
      </c>
      <c r="M1262" s="106">
        <f t="shared" si="159"/>
        <v>34.49582202484121</v>
      </c>
      <c r="N1262" s="23"/>
      <c r="X1262" s="100">
        <v>200</v>
      </c>
      <c r="Y1262" s="100">
        <v>40</v>
      </c>
      <c r="Z1262" s="106">
        <f t="shared" si="160"/>
        <v>34.49582202484121</v>
      </c>
    </row>
    <row r="1263" spans="2:26">
      <c r="B1263" s="52">
        <v>41692</v>
      </c>
      <c r="C1263" s="53">
        <v>0.20833333333575865</v>
      </c>
      <c r="D1263" s="97">
        <f t="shared" si="157"/>
        <v>41692.208333333336</v>
      </c>
      <c r="E1263" s="29">
        <v>6.6275000000000004</v>
      </c>
      <c r="F1263" s="26">
        <f t="shared" si="161"/>
        <v>12.658525000000001</v>
      </c>
      <c r="G1263" s="29">
        <v>13.555</v>
      </c>
      <c r="H1263" s="26">
        <f t="shared" si="162"/>
        <v>25.890049999999999</v>
      </c>
      <c r="I1263" s="29">
        <v>6.9249999999999998</v>
      </c>
      <c r="J1263" s="26">
        <f t="shared" si="163"/>
        <v>13.226749999999999</v>
      </c>
      <c r="K1263" s="18">
        <f t="shared" si="158"/>
        <v>6</v>
      </c>
      <c r="L1263" s="106">
        <f t="shared" si="156"/>
        <v>-21.269072024841211</v>
      </c>
      <c r="M1263" s="106">
        <f t="shared" si="159"/>
        <v>34.49582202484121</v>
      </c>
      <c r="N1263" s="23"/>
      <c r="X1263" s="100">
        <v>200</v>
      </c>
      <c r="Y1263" s="100">
        <v>40</v>
      </c>
      <c r="Z1263" s="106">
        <f t="shared" si="160"/>
        <v>34.49582202484121</v>
      </c>
    </row>
    <row r="1264" spans="2:26">
      <c r="B1264" s="52">
        <v>41692</v>
      </c>
      <c r="C1264" s="53">
        <v>0.25</v>
      </c>
      <c r="D1264" s="97">
        <f t="shared" si="157"/>
        <v>41692.25</v>
      </c>
      <c r="E1264" s="29">
        <v>13.404999999999999</v>
      </c>
      <c r="F1264" s="26">
        <f t="shared" si="161"/>
        <v>25.603549999999998</v>
      </c>
      <c r="G1264" s="29">
        <v>24.2225</v>
      </c>
      <c r="H1264" s="26">
        <f t="shared" si="162"/>
        <v>46.264975</v>
      </c>
      <c r="I1264" s="29">
        <v>10.817500000000001</v>
      </c>
      <c r="J1264" s="26">
        <f t="shared" si="163"/>
        <v>20.661425000000001</v>
      </c>
      <c r="K1264" s="18">
        <f t="shared" si="158"/>
        <v>6</v>
      </c>
      <c r="L1264" s="106">
        <f t="shared" si="156"/>
        <v>-13.834397024841209</v>
      </c>
      <c r="M1264" s="106">
        <f t="shared" si="159"/>
        <v>34.49582202484121</v>
      </c>
      <c r="N1264" s="23"/>
      <c r="X1264" s="100">
        <v>200</v>
      </c>
      <c r="Y1264" s="100">
        <v>40</v>
      </c>
      <c r="Z1264" s="106">
        <f t="shared" si="160"/>
        <v>34.49582202484121</v>
      </c>
    </row>
    <row r="1265" spans="2:26">
      <c r="B1265" s="52">
        <v>41692</v>
      </c>
      <c r="C1265" s="53">
        <v>0.29166666666424135</v>
      </c>
      <c r="D1265" s="97">
        <f t="shared" si="157"/>
        <v>41692.291666666664</v>
      </c>
      <c r="E1265" s="29">
        <v>12.4625</v>
      </c>
      <c r="F1265" s="26">
        <f t="shared" si="161"/>
        <v>23.803374999999999</v>
      </c>
      <c r="G1265" s="29">
        <v>23.004999999999999</v>
      </c>
      <c r="H1265" s="26">
        <f t="shared" si="162"/>
        <v>43.939549999999997</v>
      </c>
      <c r="I1265" s="29">
        <v>10.5425</v>
      </c>
      <c r="J1265" s="26">
        <f t="shared" si="163"/>
        <v>20.136175000000001</v>
      </c>
      <c r="K1265" s="18">
        <f t="shared" si="158"/>
        <v>6</v>
      </c>
      <c r="L1265" s="106">
        <f t="shared" si="156"/>
        <v>-14.359647024841209</v>
      </c>
      <c r="M1265" s="106">
        <f t="shared" si="159"/>
        <v>34.49582202484121</v>
      </c>
      <c r="N1265" s="23"/>
      <c r="X1265" s="100">
        <v>200</v>
      </c>
      <c r="Y1265" s="100">
        <v>40</v>
      </c>
      <c r="Z1265" s="106">
        <f t="shared" si="160"/>
        <v>34.49582202484121</v>
      </c>
    </row>
    <row r="1266" spans="2:26">
      <c r="B1266" s="52">
        <v>41692</v>
      </c>
      <c r="C1266" s="53">
        <v>0.33333333333575865</v>
      </c>
      <c r="D1266" s="97">
        <f t="shared" si="157"/>
        <v>41692.333333333336</v>
      </c>
      <c r="E1266" s="29">
        <v>16.22</v>
      </c>
      <c r="F1266" s="26">
        <f t="shared" si="161"/>
        <v>30.980199999999996</v>
      </c>
      <c r="G1266" s="29">
        <v>33.354999999999997</v>
      </c>
      <c r="H1266" s="26">
        <f t="shared" si="162"/>
        <v>63.708049999999993</v>
      </c>
      <c r="I1266" s="29">
        <v>17.135000000000002</v>
      </c>
      <c r="J1266" s="26">
        <f t="shared" si="163"/>
        <v>32.727850000000004</v>
      </c>
      <c r="K1266" s="18">
        <f t="shared" si="158"/>
        <v>6</v>
      </c>
      <c r="L1266" s="106">
        <f t="shared" si="156"/>
        <v>-1.7679720248412067</v>
      </c>
      <c r="M1266" s="106">
        <f t="shared" si="159"/>
        <v>34.49582202484121</v>
      </c>
      <c r="N1266" s="23"/>
      <c r="X1266" s="100">
        <v>200</v>
      </c>
      <c r="Y1266" s="100">
        <v>40</v>
      </c>
      <c r="Z1266" s="106">
        <f t="shared" si="160"/>
        <v>34.49582202484121</v>
      </c>
    </row>
    <row r="1267" spans="2:26">
      <c r="B1267" s="52">
        <v>41692</v>
      </c>
      <c r="C1267" s="53">
        <v>0.375</v>
      </c>
      <c r="D1267" s="97">
        <f t="shared" si="157"/>
        <v>41692.375</v>
      </c>
      <c r="E1267" s="29">
        <v>18.212499999999999</v>
      </c>
      <c r="F1267" s="26">
        <f t="shared" si="161"/>
        <v>34.785874999999997</v>
      </c>
      <c r="G1267" s="29">
        <v>33.822499999999998</v>
      </c>
      <c r="H1267" s="26">
        <f t="shared" si="162"/>
        <v>64.600974999999991</v>
      </c>
      <c r="I1267" s="29">
        <v>15.6075</v>
      </c>
      <c r="J1267" s="26">
        <f t="shared" si="163"/>
        <v>29.810324999999999</v>
      </c>
      <c r="K1267" s="18">
        <f t="shared" si="158"/>
        <v>6</v>
      </c>
      <c r="L1267" s="106">
        <f t="shared" si="156"/>
        <v>-4.6854970248412116</v>
      </c>
      <c r="M1267" s="106">
        <f t="shared" si="159"/>
        <v>34.49582202484121</v>
      </c>
      <c r="N1267" s="23"/>
      <c r="X1267" s="100">
        <v>200</v>
      </c>
      <c r="Y1267" s="100">
        <v>40</v>
      </c>
      <c r="Z1267" s="106">
        <f t="shared" si="160"/>
        <v>34.49582202484121</v>
      </c>
    </row>
    <row r="1268" spans="2:26">
      <c r="B1268" s="52">
        <v>41692</v>
      </c>
      <c r="C1268" s="53">
        <v>0.41666666666424135</v>
      </c>
      <c r="D1268" s="97">
        <f t="shared" si="157"/>
        <v>41692.416666666664</v>
      </c>
      <c r="E1268" s="29">
        <v>18.5</v>
      </c>
      <c r="F1268" s="26">
        <f t="shared" si="161"/>
        <v>35.335000000000001</v>
      </c>
      <c r="G1268" s="29">
        <v>32.36</v>
      </c>
      <c r="H1268" s="26">
        <f t="shared" si="162"/>
        <v>61.807599999999994</v>
      </c>
      <c r="I1268" s="29">
        <v>13.862500000000001</v>
      </c>
      <c r="J1268" s="26">
        <f t="shared" si="163"/>
        <v>26.477374999999999</v>
      </c>
      <c r="K1268" s="18">
        <f t="shared" si="158"/>
        <v>6</v>
      </c>
      <c r="L1268" s="106">
        <f t="shared" si="156"/>
        <v>-8.0184470248412119</v>
      </c>
      <c r="M1268" s="106">
        <f t="shared" si="159"/>
        <v>34.49582202484121</v>
      </c>
      <c r="N1268" s="23"/>
      <c r="X1268" s="100">
        <v>200</v>
      </c>
      <c r="Y1268" s="100">
        <v>40</v>
      </c>
      <c r="Z1268" s="106">
        <f t="shared" si="160"/>
        <v>34.49582202484121</v>
      </c>
    </row>
    <row r="1269" spans="2:26">
      <c r="B1269" s="52">
        <v>41692</v>
      </c>
      <c r="C1269" s="53">
        <v>0.45833333333575865</v>
      </c>
      <c r="D1269" s="97">
        <f t="shared" si="157"/>
        <v>41692.458333333336</v>
      </c>
      <c r="E1269" s="29">
        <v>15.8775</v>
      </c>
      <c r="F1269" s="26">
        <f t="shared" si="161"/>
        <v>30.326024999999998</v>
      </c>
      <c r="G1269" s="29">
        <v>29.0425</v>
      </c>
      <c r="H1269" s="26">
        <f t="shared" si="162"/>
        <v>55.471174999999995</v>
      </c>
      <c r="I1269" s="29">
        <v>13.1675</v>
      </c>
      <c r="J1269" s="26">
        <f t="shared" si="163"/>
        <v>25.149925</v>
      </c>
      <c r="K1269" s="18">
        <f t="shared" si="158"/>
        <v>6</v>
      </c>
      <c r="L1269" s="106">
        <f t="shared" si="156"/>
        <v>-9.3458970248412108</v>
      </c>
      <c r="M1269" s="106">
        <f t="shared" si="159"/>
        <v>34.49582202484121</v>
      </c>
      <c r="N1269" s="23"/>
      <c r="X1269" s="100">
        <v>200</v>
      </c>
      <c r="Y1269" s="100">
        <v>40</v>
      </c>
      <c r="Z1269" s="106">
        <f t="shared" si="160"/>
        <v>34.49582202484121</v>
      </c>
    </row>
    <row r="1270" spans="2:26">
      <c r="B1270" s="52">
        <v>41692</v>
      </c>
      <c r="C1270" s="53">
        <v>0.5</v>
      </c>
      <c r="D1270" s="97">
        <f t="shared" si="157"/>
        <v>41692.5</v>
      </c>
      <c r="E1270" s="29">
        <v>12.8225</v>
      </c>
      <c r="F1270" s="26">
        <f t="shared" si="161"/>
        <v>24.490974999999999</v>
      </c>
      <c r="G1270" s="29">
        <v>22.952500000000001</v>
      </c>
      <c r="H1270" s="26">
        <f t="shared" si="162"/>
        <v>43.839275000000001</v>
      </c>
      <c r="I1270" s="29">
        <v>10.130000000000001</v>
      </c>
      <c r="J1270" s="26">
        <f t="shared" si="163"/>
        <v>19.348300000000002</v>
      </c>
      <c r="K1270" s="18">
        <f t="shared" si="158"/>
        <v>6</v>
      </c>
      <c r="L1270" s="106">
        <f t="shared" si="156"/>
        <v>-15.147522024841209</v>
      </c>
      <c r="M1270" s="106">
        <f t="shared" si="159"/>
        <v>34.49582202484121</v>
      </c>
      <c r="N1270" s="23"/>
      <c r="X1270" s="100">
        <v>200</v>
      </c>
      <c r="Y1270" s="100">
        <v>40</v>
      </c>
      <c r="Z1270" s="106">
        <f t="shared" si="160"/>
        <v>34.49582202484121</v>
      </c>
    </row>
    <row r="1271" spans="2:26">
      <c r="B1271" s="52">
        <v>41692</v>
      </c>
      <c r="C1271" s="53">
        <v>0.54166666666424135</v>
      </c>
      <c r="D1271" s="97">
        <f t="shared" si="157"/>
        <v>41692.541666666664</v>
      </c>
      <c r="E1271" s="29">
        <v>13.182499999999999</v>
      </c>
      <c r="F1271" s="26">
        <f t="shared" si="161"/>
        <v>25.178574999999999</v>
      </c>
      <c r="G1271" s="29">
        <v>24.754999999999999</v>
      </c>
      <c r="H1271" s="26">
        <f t="shared" si="162"/>
        <v>47.282049999999998</v>
      </c>
      <c r="I1271" s="29">
        <v>11.5725</v>
      </c>
      <c r="J1271" s="26">
        <f t="shared" si="163"/>
        <v>22.103475</v>
      </c>
      <c r="K1271" s="18">
        <f t="shared" si="158"/>
        <v>6</v>
      </c>
      <c r="L1271" s="106">
        <f t="shared" si="156"/>
        <v>-12.392347024841211</v>
      </c>
      <c r="M1271" s="106">
        <f t="shared" si="159"/>
        <v>34.49582202484121</v>
      </c>
      <c r="N1271" s="23"/>
      <c r="X1271" s="100">
        <v>200</v>
      </c>
      <c r="Y1271" s="100">
        <v>40</v>
      </c>
      <c r="Z1271" s="106">
        <f t="shared" si="160"/>
        <v>34.49582202484121</v>
      </c>
    </row>
    <row r="1272" spans="2:26">
      <c r="B1272" s="52">
        <v>41692</v>
      </c>
      <c r="C1272" s="53">
        <v>0.58333333333575865</v>
      </c>
      <c r="D1272" s="97">
        <f t="shared" si="157"/>
        <v>41692.583333333336</v>
      </c>
      <c r="E1272" s="29">
        <v>12.5275</v>
      </c>
      <c r="F1272" s="26">
        <f t="shared" si="161"/>
        <v>23.927524999999999</v>
      </c>
      <c r="G1272" s="29">
        <v>21.6525</v>
      </c>
      <c r="H1272" s="26">
        <f t="shared" si="162"/>
        <v>41.356274999999997</v>
      </c>
      <c r="I1272" s="29">
        <v>9.1225000000000005</v>
      </c>
      <c r="J1272" s="26">
        <f t="shared" si="163"/>
        <v>17.423974999999999</v>
      </c>
      <c r="K1272" s="18">
        <f t="shared" si="158"/>
        <v>6</v>
      </c>
      <c r="L1272" s="106">
        <f t="shared" si="156"/>
        <v>-17.071847024841212</v>
      </c>
      <c r="M1272" s="106">
        <f t="shared" si="159"/>
        <v>34.49582202484121</v>
      </c>
      <c r="N1272" s="23"/>
      <c r="X1272" s="100">
        <v>200</v>
      </c>
      <c r="Y1272" s="100">
        <v>40</v>
      </c>
      <c r="Z1272" s="106">
        <f t="shared" si="160"/>
        <v>34.49582202484121</v>
      </c>
    </row>
    <row r="1273" spans="2:26">
      <c r="B1273" s="52">
        <v>41692</v>
      </c>
      <c r="C1273" s="53">
        <v>0.625</v>
      </c>
      <c r="D1273" s="97">
        <f t="shared" si="157"/>
        <v>41692.625</v>
      </c>
      <c r="E1273" s="29">
        <v>11.785</v>
      </c>
      <c r="F1273" s="26">
        <f t="shared" si="161"/>
        <v>22.509349999999998</v>
      </c>
      <c r="G1273" s="29">
        <v>21.8475</v>
      </c>
      <c r="H1273" s="26">
        <f t="shared" si="162"/>
        <v>41.728724999999997</v>
      </c>
      <c r="I1273" s="29">
        <v>10.065</v>
      </c>
      <c r="J1273" s="26">
        <f t="shared" si="163"/>
        <v>19.224149999999998</v>
      </c>
      <c r="K1273" s="18">
        <f t="shared" si="158"/>
        <v>6</v>
      </c>
      <c r="L1273" s="106">
        <f t="shared" si="156"/>
        <v>-15.271672024841212</v>
      </c>
      <c r="M1273" s="106">
        <f t="shared" si="159"/>
        <v>34.49582202484121</v>
      </c>
      <c r="N1273" s="23"/>
      <c r="X1273" s="100">
        <v>200</v>
      </c>
      <c r="Y1273" s="100">
        <v>40</v>
      </c>
      <c r="Z1273" s="106">
        <f t="shared" si="160"/>
        <v>34.49582202484121</v>
      </c>
    </row>
    <row r="1274" spans="2:26">
      <c r="B1274" s="52">
        <v>41692</v>
      </c>
      <c r="C1274" s="53">
        <v>0.66666666666424135</v>
      </c>
      <c r="D1274" s="97">
        <f t="shared" si="157"/>
        <v>41692.666666666664</v>
      </c>
      <c r="E1274" s="29">
        <v>13.41</v>
      </c>
      <c r="F1274" s="26">
        <f t="shared" si="161"/>
        <v>25.613099999999999</v>
      </c>
      <c r="G1274" s="29">
        <v>27.662500000000001</v>
      </c>
      <c r="H1274" s="26">
        <f t="shared" si="162"/>
        <v>52.835374999999999</v>
      </c>
      <c r="I1274" s="29">
        <v>14.2525</v>
      </c>
      <c r="J1274" s="26">
        <f t="shared" si="163"/>
        <v>27.222274999999996</v>
      </c>
      <c r="K1274" s="18">
        <f t="shared" si="158"/>
        <v>6</v>
      </c>
      <c r="L1274" s="106">
        <f t="shared" si="156"/>
        <v>-7.2735470248412142</v>
      </c>
      <c r="M1274" s="106">
        <f t="shared" si="159"/>
        <v>34.49582202484121</v>
      </c>
      <c r="N1274" s="23"/>
      <c r="X1274" s="100">
        <v>200</v>
      </c>
      <c r="Y1274" s="100">
        <v>40</v>
      </c>
      <c r="Z1274" s="106">
        <f t="shared" si="160"/>
        <v>34.49582202484121</v>
      </c>
    </row>
    <row r="1275" spans="2:26">
      <c r="B1275" s="52">
        <v>41692</v>
      </c>
      <c r="C1275" s="53">
        <v>0.70833333333575865</v>
      </c>
      <c r="D1275" s="97">
        <f t="shared" si="157"/>
        <v>41692.708333333336</v>
      </c>
      <c r="E1275" s="29">
        <v>15.19</v>
      </c>
      <c r="F1275" s="26">
        <f t="shared" si="161"/>
        <v>29.012899999999998</v>
      </c>
      <c r="G1275" s="29">
        <v>29.967500000000001</v>
      </c>
      <c r="H1275" s="26">
        <f t="shared" si="162"/>
        <v>57.237924999999997</v>
      </c>
      <c r="I1275" s="29">
        <v>14.78</v>
      </c>
      <c r="J1275" s="26">
        <f t="shared" si="163"/>
        <v>28.229799999999997</v>
      </c>
      <c r="K1275" s="18">
        <f t="shared" si="158"/>
        <v>6</v>
      </c>
      <c r="L1275" s="106">
        <f t="shared" si="156"/>
        <v>-6.2660220248412131</v>
      </c>
      <c r="M1275" s="106">
        <f t="shared" si="159"/>
        <v>34.49582202484121</v>
      </c>
      <c r="N1275" s="23"/>
      <c r="X1275" s="100">
        <v>200</v>
      </c>
      <c r="Y1275" s="100">
        <v>40</v>
      </c>
      <c r="Z1275" s="106">
        <f t="shared" si="160"/>
        <v>34.49582202484121</v>
      </c>
    </row>
    <row r="1276" spans="2:26">
      <c r="B1276" s="52">
        <v>41692</v>
      </c>
      <c r="C1276" s="53">
        <v>0.75</v>
      </c>
      <c r="D1276" s="97">
        <f t="shared" si="157"/>
        <v>41692.75</v>
      </c>
      <c r="E1276" s="29">
        <v>15.942500000000001</v>
      </c>
      <c r="F1276" s="26">
        <f t="shared" si="161"/>
        <v>30.450175000000002</v>
      </c>
      <c r="G1276" s="29">
        <v>30.375</v>
      </c>
      <c r="H1276" s="26">
        <f t="shared" si="162"/>
        <v>58.016249999999999</v>
      </c>
      <c r="I1276" s="29">
        <v>14.432499999999999</v>
      </c>
      <c r="J1276" s="26">
        <f t="shared" si="163"/>
        <v>27.566074999999998</v>
      </c>
      <c r="K1276" s="18">
        <f t="shared" si="158"/>
        <v>6</v>
      </c>
      <c r="L1276" s="106">
        <f t="shared" si="156"/>
        <v>-6.9297470248412125</v>
      </c>
      <c r="M1276" s="106">
        <f t="shared" si="159"/>
        <v>34.49582202484121</v>
      </c>
      <c r="N1276" s="23"/>
      <c r="X1276" s="100">
        <v>200</v>
      </c>
      <c r="Y1276" s="100">
        <v>40</v>
      </c>
      <c r="Z1276" s="106">
        <f t="shared" si="160"/>
        <v>34.49582202484121</v>
      </c>
    </row>
    <row r="1277" spans="2:26">
      <c r="B1277" s="52">
        <v>41692</v>
      </c>
      <c r="C1277" s="53">
        <v>0.79166666666424135</v>
      </c>
      <c r="D1277" s="97">
        <f t="shared" si="157"/>
        <v>41692.791666666664</v>
      </c>
      <c r="E1277" s="29">
        <v>11.275</v>
      </c>
      <c r="F1277" s="26">
        <f t="shared" si="161"/>
        <v>21.535250000000001</v>
      </c>
      <c r="G1277" s="29">
        <v>23.2775</v>
      </c>
      <c r="H1277" s="26">
        <f t="shared" si="162"/>
        <v>44.460024999999995</v>
      </c>
      <c r="I1277" s="29">
        <v>12.0025</v>
      </c>
      <c r="J1277" s="26">
        <f t="shared" si="163"/>
        <v>22.924774999999997</v>
      </c>
      <c r="K1277" s="18">
        <f t="shared" si="158"/>
        <v>6</v>
      </c>
      <c r="L1277" s="106">
        <f t="shared" si="156"/>
        <v>-11.571047024841214</v>
      </c>
      <c r="M1277" s="106">
        <f t="shared" si="159"/>
        <v>34.49582202484121</v>
      </c>
      <c r="N1277" s="23"/>
      <c r="X1277" s="100">
        <v>200</v>
      </c>
      <c r="Y1277" s="100">
        <v>40</v>
      </c>
      <c r="Z1277" s="106">
        <f t="shared" si="160"/>
        <v>34.49582202484121</v>
      </c>
    </row>
    <row r="1278" spans="2:26">
      <c r="B1278" s="52">
        <v>41692</v>
      </c>
      <c r="C1278" s="53">
        <v>0.83333333333575865</v>
      </c>
      <c r="D1278" s="97">
        <f t="shared" si="157"/>
        <v>41692.833333333336</v>
      </c>
      <c r="E1278" s="29">
        <v>6.6224999999999996</v>
      </c>
      <c r="F1278" s="26">
        <f t="shared" si="161"/>
        <v>12.648974999999998</v>
      </c>
      <c r="G1278" s="29">
        <v>14.59</v>
      </c>
      <c r="H1278" s="26">
        <f t="shared" si="162"/>
        <v>27.866899999999998</v>
      </c>
      <c r="I1278" s="29">
        <v>7.9725000000000001</v>
      </c>
      <c r="J1278" s="26">
        <f t="shared" si="163"/>
        <v>15.227475</v>
      </c>
      <c r="K1278" s="18">
        <f t="shared" si="158"/>
        <v>6</v>
      </c>
      <c r="L1278" s="106">
        <f t="shared" si="156"/>
        <v>-19.268347024841212</v>
      </c>
      <c r="M1278" s="106">
        <f t="shared" si="159"/>
        <v>34.49582202484121</v>
      </c>
      <c r="N1278" s="23"/>
      <c r="X1278" s="100">
        <v>200</v>
      </c>
      <c r="Y1278" s="100">
        <v>40</v>
      </c>
      <c r="Z1278" s="106">
        <f t="shared" si="160"/>
        <v>34.49582202484121</v>
      </c>
    </row>
    <row r="1279" spans="2:26">
      <c r="B1279" s="52">
        <v>41692</v>
      </c>
      <c r="C1279" s="53">
        <v>0.875</v>
      </c>
      <c r="D1279" s="97">
        <f t="shared" si="157"/>
        <v>41692.875</v>
      </c>
      <c r="E1279" s="29">
        <v>6.1875</v>
      </c>
      <c r="F1279" s="26">
        <f t="shared" si="161"/>
        <v>11.818125</v>
      </c>
      <c r="G1279" s="29">
        <v>8.9350000000000005</v>
      </c>
      <c r="H1279" s="26">
        <f t="shared" si="162"/>
        <v>17.065850000000001</v>
      </c>
      <c r="I1279" s="29">
        <v>2.7425000000000002</v>
      </c>
      <c r="J1279" s="26">
        <f t="shared" si="163"/>
        <v>5.238175</v>
      </c>
      <c r="K1279" s="18">
        <f t="shared" si="158"/>
        <v>6</v>
      </c>
      <c r="L1279" s="106">
        <f t="shared" si="156"/>
        <v>-29.257647024841212</v>
      </c>
      <c r="M1279" s="106">
        <f t="shared" si="159"/>
        <v>34.49582202484121</v>
      </c>
      <c r="N1279" s="23"/>
      <c r="X1279" s="100">
        <v>200</v>
      </c>
      <c r="Y1279" s="100">
        <v>40</v>
      </c>
      <c r="Z1279" s="106">
        <f t="shared" si="160"/>
        <v>34.49582202484121</v>
      </c>
    </row>
    <row r="1280" spans="2:26">
      <c r="B1280" s="52">
        <v>41692</v>
      </c>
      <c r="C1280" s="53">
        <v>0.91666666666424135</v>
      </c>
      <c r="D1280" s="97">
        <f t="shared" si="157"/>
        <v>41692.916666666664</v>
      </c>
      <c r="E1280" s="29">
        <v>5.2424999999999997</v>
      </c>
      <c r="F1280" s="26">
        <f t="shared" si="161"/>
        <v>10.013174999999999</v>
      </c>
      <c r="G1280" s="29">
        <v>9.5050000000000008</v>
      </c>
      <c r="H1280" s="26">
        <f t="shared" si="162"/>
        <v>18.15455</v>
      </c>
      <c r="I1280" s="29">
        <v>4.2625000000000002</v>
      </c>
      <c r="J1280" s="26">
        <f t="shared" si="163"/>
        <v>8.141375</v>
      </c>
      <c r="K1280" s="18">
        <f t="shared" si="158"/>
        <v>6</v>
      </c>
      <c r="L1280" s="106">
        <f t="shared" si="156"/>
        <v>-26.35444702484121</v>
      </c>
      <c r="M1280" s="106">
        <f t="shared" si="159"/>
        <v>34.49582202484121</v>
      </c>
      <c r="N1280" s="23"/>
      <c r="X1280" s="100">
        <v>200</v>
      </c>
      <c r="Y1280" s="100">
        <v>40</v>
      </c>
      <c r="Z1280" s="106">
        <f t="shared" si="160"/>
        <v>34.49582202484121</v>
      </c>
    </row>
    <row r="1281" spans="2:26">
      <c r="B1281" s="52">
        <v>41692</v>
      </c>
      <c r="C1281" s="53">
        <v>0.95833333333575865</v>
      </c>
      <c r="D1281" s="97">
        <f t="shared" si="157"/>
        <v>41692.958333333336</v>
      </c>
      <c r="E1281" s="29">
        <v>5.2074999999999996</v>
      </c>
      <c r="F1281" s="26">
        <f t="shared" si="161"/>
        <v>9.9463249999999981</v>
      </c>
      <c r="G1281" s="29">
        <v>8.11</v>
      </c>
      <c r="H1281" s="26">
        <f t="shared" si="162"/>
        <v>15.490099999999998</v>
      </c>
      <c r="I1281" s="29">
        <v>2.9125000000000001</v>
      </c>
      <c r="J1281" s="26">
        <f t="shared" si="163"/>
        <v>5.562875</v>
      </c>
      <c r="K1281" s="18">
        <f t="shared" si="158"/>
        <v>6</v>
      </c>
      <c r="L1281" s="106">
        <f t="shared" si="156"/>
        <v>-28.932947024841212</v>
      </c>
      <c r="M1281" s="106">
        <f t="shared" si="159"/>
        <v>34.49582202484121</v>
      </c>
      <c r="N1281" s="23"/>
      <c r="X1281" s="100">
        <v>200</v>
      </c>
      <c r="Y1281" s="100">
        <v>40</v>
      </c>
      <c r="Z1281" s="106">
        <f t="shared" si="160"/>
        <v>34.49582202484121</v>
      </c>
    </row>
    <row r="1282" spans="2:26">
      <c r="B1282" s="52">
        <v>41693</v>
      </c>
      <c r="C1282" s="53">
        <v>0</v>
      </c>
      <c r="D1282" s="97">
        <f t="shared" si="157"/>
        <v>41693</v>
      </c>
      <c r="E1282" s="29">
        <v>3.2625000000000002</v>
      </c>
      <c r="F1282" s="26">
        <f t="shared" si="161"/>
        <v>6.2313749999999999</v>
      </c>
      <c r="G1282" s="29">
        <v>5.86</v>
      </c>
      <c r="H1282" s="26">
        <f t="shared" si="162"/>
        <v>11.192600000000001</v>
      </c>
      <c r="I1282" s="29">
        <v>2.5975000000000001</v>
      </c>
      <c r="J1282" s="26">
        <f t="shared" si="163"/>
        <v>4.9612249999999998</v>
      </c>
      <c r="K1282" s="18">
        <f t="shared" si="158"/>
        <v>7</v>
      </c>
      <c r="L1282" s="106">
        <f t="shared" si="156"/>
        <v>-29.534597024841212</v>
      </c>
      <c r="M1282" s="106">
        <f t="shared" si="159"/>
        <v>34.49582202484121</v>
      </c>
      <c r="N1282" s="23"/>
      <c r="X1282" s="100">
        <v>200</v>
      </c>
      <c r="Y1282" s="100">
        <v>40</v>
      </c>
      <c r="Z1282" s="106">
        <f t="shared" si="160"/>
        <v>34.49582202484121</v>
      </c>
    </row>
    <row r="1283" spans="2:26">
      <c r="B1283" s="52">
        <v>41693</v>
      </c>
      <c r="C1283" s="53">
        <v>4.1666666664241347E-2</v>
      </c>
      <c r="D1283" s="97">
        <f t="shared" si="157"/>
        <v>41693.041666666664</v>
      </c>
      <c r="E1283" s="29">
        <v>3.7825000000000002</v>
      </c>
      <c r="F1283" s="26">
        <f t="shared" si="161"/>
        <v>7.2245749999999997</v>
      </c>
      <c r="G1283" s="29">
        <v>5.1875</v>
      </c>
      <c r="H1283" s="26">
        <f t="shared" si="162"/>
        <v>9.9081250000000001</v>
      </c>
      <c r="I1283" s="29">
        <v>1.4075</v>
      </c>
      <c r="J1283" s="26">
        <f t="shared" si="163"/>
        <v>2.6883249999999999</v>
      </c>
      <c r="K1283" s="18">
        <f t="shared" si="158"/>
        <v>7</v>
      </c>
      <c r="L1283" s="106">
        <f t="shared" si="156"/>
        <v>-31.807497024841211</v>
      </c>
      <c r="M1283" s="106">
        <f t="shared" si="159"/>
        <v>34.49582202484121</v>
      </c>
      <c r="N1283" s="23"/>
      <c r="X1283" s="100">
        <v>200</v>
      </c>
      <c r="Y1283" s="100">
        <v>40</v>
      </c>
      <c r="Z1283" s="106">
        <f t="shared" si="160"/>
        <v>34.49582202484121</v>
      </c>
    </row>
    <row r="1284" spans="2:26">
      <c r="B1284" s="52">
        <v>41693</v>
      </c>
      <c r="C1284" s="53">
        <v>8.3333333335758653E-2</v>
      </c>
      <c r="D1284" s="97">
        <f t="shared" si="157"/>
        <v>41693.083333333336</v>
      </c>
      <c r="E1284" s="29">
        <v>4.7874999999999996</v>
      </c>
      <c r="F1284" s="26">
        <f t="shared" si="161"/>
        <v>9.1441249999999989</v>
      </c>
      <c r="G1284" s="29">
        <v>5.9349999999999996</v>
      </c>
      <c r="H1284" s="26">
        <f t="shared" si="162"/>
        <v>11.335849999999999</v>
      </c>
      <c r="I1284" s="29">
        <v>1.1499999999999999</v>
      </c>
      <c r="J1284" s="26">
        <f t="shared" si="163"/>
        <v>2.1964999999999999</v>
      </c>
      <c r="K1284" s="18">
        <f t="shared" si="158"/>
        <v>7</v>
      </c>
      <c r="L1284" s="106">
        <f t="shared" si="156"/>
        <v>-32.29932202484121</v>
      </c>
      <c r="M1284" s="106">
        <f t="shared" si="159"/>
        <v>34.49582202484121</v>
      </c>
      <c r="N1284" s="23"/>
      <c r="X1284" s="100">
        <v>200</v>
      </c>
      <c r="Y1284" s="100">
        <v>40</v>
      </c>
      <c r="Z1284" s="106">
        <f t="shared" si="160"/>
        <v>34.49582202484121</v>
      </c>
    </row>
    <row r="1285" spans="2:26">
      <c r="B1285" s="52">
        <v>41693</v>
      </c>
      <c r="C1285" s="53">
        <v>0.125</v>
      </c>
      <c r="D1285" s="97">
        <f t="shared" si="157"/>
        <v>41693.125</v>
      </c>
      <c r="E1285" s="29">
        <v>4.8775000000000004</v>
      </c>
      <c r="F1285" s="26">
        <f t="shared" si="161"/>
        <v>9.3160249999999998</v>
      </c>
      <c r="G1285" s="29">
        <v>6.7074999999999996</v>
      </c>
      <c r="H1285" s="26">
        <f t="shared" si="162"/>
        <v>12.811324999999998</v>
      </c>
      <c r="I1285" s="29">
        <v>1.8325</v>
      </c>
      <c r="J1285" s="26">
        <f t="shared" si="163"/>
        <v>3.5000749999999998</v>
      </c>
      <c r="K1285" s="18">
        <f t="shared" si="158"/>
        <v>7</v>
      </c>
      <c r="L1285" s="106">
        <f t="shared" si="156"/>
        <v>-30.995747024841211</v>
      </c>
      <c r="M1285" s="106">
        <f t="shared" si="159"/>
        <v>34.49582202484121</v>
      </c>
      <c r="N1285" s="23"/>
      <c r="X1285" s="100">
        <v>200</v>
      </c>
      <c r="Y1285" s="100">
        <v>40</v>
      </c>
      <c r="Z1285" s="106">
        <f t="shared" si="160"/>
        <v>34.49582202484121</v>
      </c>
    </row>
    <row r="1286" spans="2:26">
      <c r="B1286" s="52">
        <v>41693</v>
      </c>
      <c r="C1286" s="53">
        <v>0.16666666666424135</v>
      </c>
      <c r="D1286" s="97">
        <f t="shared" si="157"/>
        <v>41693.166666666664</v>
      </c>
      <c r="E1286" s="29">
        <v>6.3624999999999998</v>
      </c>
      <c r="F1286" s="26">
        <f t="shared" si="161"/>
        <v>12.152374999999999</v>
      </c>
      <c r="G1286" s="29">
        <v>7.9524999999999997</v>
      </c>
      <c r="H1286" s="26">
        <f t="shared" si="162"/>
        <v>15.189274999999999</v>
      </c>
      <c r="I1286" s="29">
        <v>1.5925</v>
      </c>
      <c r="J1286" s="26">
        <f t="shared" si="163"/>
        <v>3.0416750000000001</v>
      </c>
      <c r="K1286" s="18">
        <f t="shared" si="158"/>
        <v>7</v>
      </c>
      <c r="L1286" s="106">
        <f t="shared" si="156"/>
        <v>-31.454147024841209</v>
      </c>
      <c r="M1286" s="106">
        <f t="shared" si="159"/>
        <v>34.49582202484121</v>
      </c>
      <c r="N1286" s="23"/>
      <c r="X1286" s="100">
        <v>200</v>
      </c>
      <c r="Y1286" s="100">
        <v>40</v>
      </c>
      <c r="Z1286" s="106">
        <f t="shared" si="160"/>
        <v>34.49582202484121</v>
      </c>
    </row>
    <row r="1287" spans="2:26">
      <c r="B1287" s="52">
        <v>41693</v>
      </c>
      <c r="C1287" s="53">
        <v>0.20833333333575865</v>
      </c>
      <c r="D1287" s="97">
        <f t="shared" si="157"/>
        <v>41693.208333333336</v>
      </c>
      <c r="E1287" s="29">
        <v>4.3600000000000003</v>
      </c>
      <c r="F1287" s="26">
        <f t="shared" si="161"/>
        <v>8.3276000000000003</v>
      </c>
      <c r="G1287" s="29">
        <v>6.1749999999999998</v>
      </c>
      <c r="H1287" s="26">
        <f t="shared" si="162"/>
        <v>11.79425</v>
      </c>
      <c r="I1287" s="29">
        <v>1.81</v>
      </c>
      <c r="J1287" s="26">
        <f t="shared" si="163"/>
        <v>3.4571000000000001</v>
      </c>
      <c r="K1287" s="18">
        <f t="shared" si="158"/>
        <v>7</v>
      </c>
      <c r="L1287" s="106">
        <f t="shared" si="156"/>
        <v>-31.03872202484121</v>
      </c>
      <c r="M1287" s="106">
        <f t="shared" si="159"/>
        <v>34.49582202484121</v>
      </c>
      <c r="N1287" s="23"/>
      <c r="X1287" s="100">
        <v>200</v>
      </c>
      <c r="Y1287" s="100">
        <v>40</v>
      </c>
      <c r="Z1287" s="106">
        <f t="shared" si="160"/>
        <v>34.49582202484121</v>
      </c>
    </row>
    <row r="1288" spans="2:26">
      <c r="B1288" s="52">
        <v>41693</v>
      </c>
      <c r="C1288" s="53">
        <v>0.25</v>
      </c>
      <c r="D1288" s="97">
        <f t="shared" si="157"/>
        <v>41693.25</v>
      </c>
      <c r="E1288" s="29">
        <v>4.7125000000000004</v>
      </c>
      <c r="F1288" s="26">
        <f t="shared" si="161"/>
        <v>9.0008750000000006</v>
      </c>
      <c r="G1288" s="29">
        <v>6.83</v>
      </c>
      <c r="H1288" s="26">
        <f t="shared" si="162"/>
        <v>13.045299999999999</v>
      </c>
      <c r="I1288" s="29">
        <v>2.1124999999999998</v>
      </c>
      <c r="J1288" s="26">
        <f t="shared" si="163"/>
        <v>4.0348749999999995</v>
      </c>
      <c r="K1288" s="18">
        <f t="shared" si="158"/>
        <v>7</v>
      </c>
      <c r="L1288" s="106">
        <f t="shared" si="156"/>
        <v>-30.460947024841211</v>
      </c>
      <c r="M1288" s="106">
        <f t="shared" si="159"/>
        <v>34.49582202484121</v>
      </c>
      <c r="N1288" s="23"/>
      <c r="X1288" s="100">
        <v>200</v>
      </c>
      <c r="Y1288" s="100">
        <v>40</v>
      </c>
      <c r="Z1288" s="106">
        <f t="shared" si="160"/>
        <v>34.49582202484121</v>
      </c>
    </row>
    <row r="1289" spans="2:26">
      <c r="B1289" s="52">
        <v>41693</v>
      </c>
      <c r="C1289" s="53">
        <v>0.29166666666424135</v>
      </c>
      <c r="D1289" s="97">
        <f t="shared" si="157"/>
        <v>41693.291666666664</v>
      </c>
      <c r="E1289" s="29">
        <v>4.5875000000000004</v>
      </c>
      <c r="F1289" s="26">
        <f t="shared" si="161"/>
        <v>8.7621250000000011</v>
      </c>
      <c r="G1289" s="29">
        <v>8.6549999999999994</v>
      </c>
      <c r="H1289" s="26">
        <f t="shared" si="162"/>
        <v>16.531049999999997</v>
      </c>
      <c r="I1289" s="29">
        <v>4.0674999999999999</v>
      </c>
      <c r="J1289" s="26">
        <f t="shared" si="163"/>
        <v>7.7689249999999994</v>
      </c>
      <c r="K1289" s="18">
        <f t="shared" si="158"/>
        <v>7</v>
      </c>
      <c r="L1289" s="106">
        <f t="shared" si="156"/>
        <v>-26.726897024841211</v>
      </c>
      <c r="M1289" s="106">
        <f t="shared" si="159"/>
        <v>34.49582202484121</v>
      </c>
      <c r="N1289" s="23"/>
      <c r="X1289" s="100">
        <v>200</v>
      </c>
      <c r="Y1289" s="100">
        <v>40</v>
      </c>
      <c r="Z1289" s="106">
        <f t="shared" si="160"/>
        <v>34.49582202484121</v>
      </c>
    </row>
    <row r="1290" spans="2:26">
      <c r="B1290" s="52">
        <v>41693</v>
      </c>
      <c r="C1290" s="53">
        <v>0.33333333333575865</v>
      </c>
      <c r="D1290" s="97">
        <f t="shared" si="157"/>
        <v>41693.333333333336</v>
      </c>
      <c r="E1290" s="29">
        <v>5.29</v>
      </c>
      <c r="F1290" s="26">
        <f t="shared" si="161"/>
        <v>10.103899999999999</v>
      </c>
      <c r="G1290" s="29">
        <v>8.8249999999999993</v>
      </c>
      <c r="H1290" s="26">
        <f t="shared" si="162"/>
        <v>16.855749999999997</v>
      </c>
      <c r="I1290" s="29">
        <v>3.5350000000000001</v>
      </c>
      <c r="J1290" s="26">
        <f t="shared" si="163"/>
        <v>6.7518500000000001</v>
      </c>
      <c r="K1290" s="18">
        <f t="shared" si="158"/>
        <v>7</v>
      </c>
      <c r="L1290" s="106">
        <f t="shared" ref="L1290:L1353" si="164">IF(J1290="",NA(),J1290-(AVERAGE($J$10:$J$8769)))</f>
        <v>-27.743972024841209</v>
      </c>
      <c r="M1290" s="106">
        <f t="shared" si="159"/>
        <v>34.49582202484121</v>
      </c>
      <c r="N1290" s="23"/>
      <c r="X1290" s="100">
        <v>200</v>
      </c>
      <c r="Y1290" s="100">
        <v>40</v>
      </c>
      <c r="Z1290" s="106">
        <f t="shared" si="160"/>
        <v>34.49582202484121</v>
      </c>
    </row>
    <row r="1291" spans="2:26">
      <c r="B1291" s="52">
        <v>41693</v>
      </c>
      <c r="C1291" s="53">
        <v>0.375</v>
      </c>
      <c r="D1291" s="97">
        <f t="shared" ref="D1291:D1354" si="165">B1291+C1291</f>
        <v>41693.375</v>
      </c>
      <c r="E1291" s="29">
        <v>12.202500000000001</v>
      </c>
      <c r="F1291" s="26">
        <f t="shared" si="161"/>
        <v>23.306775000000002</v>
      </c>
      <c r="G1291" s="29">
        <v>21.217500000000001</v>
      </c>
      <c r="H1291" s="26">
        <f t="shared" si="162"/>
        <v>40.525424999999998</v>
      </c>
      <c r="I1291" s="29">
        <v>9.0124999999999993</v>
      </c>
      <c r="J1291" s="26">
        <f t="shared" si="163"/>
        <v>17.213874999999998</v>
      </c>
      <c r="K1291" s="18">
        <f t="shared" ref="K1291:K1354" si="166">WEEKDAY(D1291,2)</f>
        <v>7</v>
      </c>
      <c r="L1291" s="106">
        <f t="shared" si="164"/>
        <v>-17.281947024841212</v>
      </c>
      <c r="M1291" s="106">
        <f t="shared" ref="M1291:M1354" si="167">$U$11</f>
        <v>34.49582202484121</v>
      </c>
      <c r="N1291" s="23"/>
      <c r="X1291" s="100">
        <v>200</v>
      </c>
      <c r="Y1291" s="100">
        <v>40</v>
      </c>
      <c r="Z1291" s="106">
        <f t="shared" ref="Z1291:Z1354" si="168">$U$11</f>
        <v>34.49582202484121</v>
      </c>
    </row>
    <row r="1292" spans="2:26">
      <c r="B1292" s="52">
        <v>41693</v>
      </c>
      <c r="C1292" s="53">
        <v>0.41666666666424135</v>
      </c>
      <c r="D1292" s="97">
        <f t="shared" si="165"/>
        <v>41693.416666666664</v>
      </c>
      <c r="E1292" s="29">
        <v>6.74</v>
      </c>
      <c r="F1292" s="26">
        <f t="shared" si="161"/>
        <v>12.8734</v>
      </c>
      <c r="G1292" s="29">
        <v>9.7274999999999991</v>
      </c>
      <c r="H1292" s="26">
        <f t="shared" si="162"/>
        <v>18.579524999999997</v>
      </c>
      <c r="I1292" s="29">
        <v>2.9874999999999998</v>
      </c>
      <c r="J1292" s="26">
        <f t="shared" si="163"/>
        <v>5.7061249999999992</v>
      </c>
      <c r="K1292" s="18">
        <f t="shared" si="166"/>
        <v>7</v>
      </c>
      <c r="L1292" s="106">
        <f t="shared" si="164"/>
        <v>-28.78969702484121</v>
      </c>
      <c r="M1292" s="106">
        <f t="shared" si="167"/>
        <v>34.49582202484121</v>
      </c>
      <c r="N1292" s="23"/>
      <c r="X1292" s="100">
        <v>200</v>
      </c>
      <c r="Y1292" s="100">
        <v>40</v>
      </c>
      <c r="Z1292" s="106">
        <f t="shared" si="168"/>
        <v>34.49582202484121</v>
      </c>
    </row>
    <row r="1293" spans="2:26">
      <c r="B1293" s="52">
        <v>41693</v>
      </c>
      <c r="C1293" s="53">
        <v>0.45833333333575865</v>
      </c>
      <c r="D1293" s="97">
        <f t="shared" si="165"/>
        <v>41693.458333333336</v>
      </c>
      <c r="E1293" s="29">
        <v>7.9450000000000003</v>
      </c>
      <c r="F1293" s="26">
        <f t="shared" si="161"/>
        <v>15.174949999999999</v>
      </c>
      <c r="G1293" s="29">
        <v>11.9925</v>
      </c>
      <c r="H1293" s="26">
        <f t="shared" si="162"/>
        <v>22.905674999999999</v>
      </c>
      <c r="I1293" s="29">
        <v>4.0475000000000003</v>
      </c>
      <c r="J1293" s="26">
        <f t="shared" si="163"/>
        <v>7.7307250000000005</v>
      </c>
      <c r="K1293" s="18">
        <f t="shared" si="166"/>
        <v>7</v>
      </c>
      <c r="L1293" s="106">
        <f t="shared" si="164"/>
        <v>-26.765097024841211</v>
      </c>
      <c r="M1293" s="106">
        <f t="shared" si="167"/>
        <v>34.49582202484121</v>
      </c>
      <c r="N1293" s="23"/>
      <c r="X1293" s="100">
        <v>200</v>
      </c>
      <c r="Y1293" s="100">
        <v>40</v>
      </c>
      <c r="Z1293" s="106">
        <f t="shared" si="168"/>
        <v>34.49582202484121</v>
      </c>
    </row>
    <row r="1294" spans="2:26">
      <c r="B1294" s="52">
        <v>41693</v>
      </c>
      <c r="C1294" s="53">
        <v>0.5</v>
      </c>
      <c r="D1294" s="97">
        <f t="shared" si="165"/>
        <v>41693.5</v>
      </c>
      <c r="E1294" s="29">
        <v>9.1374999999999993</v>
      </c>
      <c r="F1294" s="26">
        <f t="shared" si="161"/>
        <v>17.452624999999998</v>
      </c>
      <c r="G1294" s="29">
        <v>13.54</v>
      </c>
      <c r="H1294" s="26">
        <f t="shared" si="162"/>
        <v>25.861399999999996</v>
      </c>
      <c r="I1294" s="29">
        <v>4.4024999999999999</v>
      </c>
      <c r="J1294" s="26">
        <f t="shared" si="163"/>
        <v>8.4087749999999986</v>
      </c>
      <c r="K1294" s="18">
        <f t="shared" si="166"/>
        <v>7</v>
      </c>
      <c r="L1294" s="106">
        <f t="shared" si="164"/>
        <v>-26.087047024841212</v>
      </c>
      <c r="M1294" s="106">
        <f t="shared" si="167"/>
        <v>34.49582202484121</v>
      </c>
      <c r="N1294" s="23"/>
      <c r="X1294" s="100">
        <v>200</v>
      </c>
      <c r="Y1294" s="100">
        <v>40</v>
      </c>
      <c r="Z1294" s="106">
        <f t="shared" si="168"/>
        <v>34.49582202484121</v>
      </c>
    </row>
    <row r="1295" spans="2:26">
      <c r="B1295" s="52">
        <v>41693</v>
      </c>
      <c r="C1295" s="53">
        <v>0.54166666666424135</v>
      </c>
      <c r="D1295" s="97">
        <f t="shared" si="165"/>
        <v>41693.541666666664</v>
      </c>
      <c r="E1295" s="29">
        <v>6.8075000000000001</v>
      </c>
      <c r="F1295" s="26">
        <f t="shared" si="161"/>
        <v>13.002324999999999</v>
      </c>
      <c r="G1295" s="29">
        <v>11.37</v>
      </c>
      <c r="H1295" s="26">
        <f t="shared" si="162"/>
        <v>21.716699999999996</v>
      </c>
      <c r="I1295" s="29">
        <v>4.5674999999999999</v>
      </c>
      <c r="J1295" s="26">
        <f t="shared" si="163"/>
        <v>8.7239249999999995</v>
      </c>
      <c r="K1295" s="18">
        <f t="shared" si="166"/>
        <v>7</v>
      </c>
      <c r="L1295" s="106">
        <f t="shared" si="164"/>
        <v>-25.771897024841209</v>
      </c>
      <c r="M1295" s="106">
        <f t="shared" si="167"/>
        <v>34.49582202484121</v>
      </c>
      <c r="N1295" s="23"/>
      <c r="X1295" s="100">
        <v>200</v>
      </c>
      <c r="Y1295" s="100">
        <v>40</v>
      </c>
      <c r="Z1295" s="106">
        <f t="shared" si="168"/>
        <v>34.49582202484121</v>
      </c>
    </row>
    <row r="1296" spans="2:26">
      <c r="B1296" s="52">
        <v>41693</v>
      </c>
      <c r="C1296" s="53">
        <v>0.58333333333575865</v>
      </c>
      <c r="D1296" s="97">
        <f t="shared" si="165"/>
        <v>41693.583333333336</v>
      </c>
      <c r="E1296" s="29">
        <v>14.94</v>
      </c>
      <c r="F1296" s="26">
        <f t="shared" si="161"/>
        <v>28.535399999999999</v>
      </c>
      <c r="G1296" s="29">
        <v>25.157499999999999</v>
      </c>
      <c r="H1296" s="26">
        <f t="shared" si="162"/>
        <v>48.050824999999996</v>
      </c>
      <c r="I1296" s="29">
        <v>10.217499999999999</v>
      </c>
      <c r="J1296" s="26">
        <f t="shared" si="163"/>
        <v>19.515424999999997</v>
      </c>
      <c r="K1296" s="18">
        <f t="shared" si="166"/>
        <v>7</v>
      </c>
      <c r="L1296" s="106">
        <f t="shared" si="164"/>
        <v>-14.980397024841213</v>
      </c>
      <c r="M1296" s="106">
        <f t="shared" si="167"/>
        <v>34.49582202484121</v>
      </c>
      <c r="N1296" s="23"/>
      <c r="X1296" s="100">
        <v>200</v>
      </c>
      <c r="Y1296" s="100">
        <v>40</v>
      </c>
      <c r="Z1296" s="106">
        <f t="shared" si="168"/>
        <v>34.49582202484121</v>
      </c>
    </row>
    <row r="1297" spans="2:26">
      <c r="B1297" s="52">
        <v>41693</v>
      </c>
      <c r="C1297" s="53">
        <v>0.625</v>
      </c>
      <c r="D1297" s="97">
        <f t="shared" si="165"/>
        <v>41693.625</v>
      </c>
      <c r="E1297" s="29">
        <v>12.907500000000001</v>
      </c>
      <c r="F1297" s="26">
        <f t="shared" si="161"/>
        <v>24.653324999999999</v>
      </c>
      <c r="G1297" s="29">
        <v>23.537500000000001</v>
      </c>
      <c r="H1297" s="26">
        <f t="shared" si="162"/>
        <v>44.956625000000003</v>
      </c>
      <c r="I1297" s="29">
        <v>10.63</v>
      </c>
      <c r="J1297" s="26">
        <f t="shared" si="163"/>
        <v>20.3033</v>
      </c>
      <c r="K1297" s="18">
        <f t="shared" si="166"/>
        <v>7</v>
      </c>
      <c r="L1297" s="106">
        <f t="shared" si="164"/>
        <v>-14.19252202484121</v>
      </c>
      <c r="M1297" s="106">
        <f t="shared" si="167"/>
        <v>34.49582202484121</v>
      </c>
      <c r="N1297" s="23"/>
      <c r="X1297" s="100">
        <v>200</v>
      </c>
      <c r="Y1297" s="100">
        <v>40</v>
      </c>
      <c r="Z1297" s="106">
        <f t="shared" si="168"/>
        <v>34.49582202484121</v>
      </c>
    </row>
    <row r="1298" spans="2:26">
      <c r="B1298" s="52">
        <v>41693</v>
      </c>
      <c r="C1298" s="53">
        <v>0.66666666666424135</v>
      </c>
      <c r="D1298" s="97">
        <f t="shared" si="165"/>
        <v>41693.666666666664</v>
      </c>
      <c r="E1298" s="29">
        <v>4.5724999999999998</v>
      </c>
      <c r="F1298" s="26">
        <f t="shared" si="161"/>
        <v>8.7334749999999985</v>
      </c>
      <c r="G1298" s="29">
        <v>8.5749999999999993</v>
      </c>
      <c r="H1298" s="26">
        <f t="shared" si="162"/>
        <v>16.378249999999998</v>
      </c>
      <c r="I1298" s="29">
        <v>4</v>
      </c>
      <c r="J1298" s="26">
        <f t="shared" si="163"/>
        <v>7.64</v>
      </c>
      <c r="K1298" s="18">
        <f t="shared" si="166"/>
        <v>7</v>
      </c>
      <c r="L1298" s="106">
        <f t="shared" si="164"/>
        <v>-26.85582202484121</v>
      </c>
      <c r="M1298" s="106">
        <f t="shared" si="167"/>
        <v>34.49582202484121</v>
      </c>
      <c r="N1298" s="23"/>
      <c r="X1298" s="100">
        <v>200</v>
      </c>
      <c r="Y1298" s="100">
        <v>40</v>
      </c>
      <c r="Z1298" s="106">
        <f t="shared" si="168"/>
        <v>34.49582202484121</v>
      </c>
    </row>
    <row r="1299" spans="2:26">
      <c r="B1299" s="52">
        <v>41693</v>
      </c>
      <c r="C1299" s="53">
        <v>0.70833333333575865</v>
      </c>
      <c r="D1299" s="97">
        <f t="shared" si="165"/>
        <v>41693.708333333336</v>
      </c>
      <c r="E1299" s="29">
        <v>7.5250000000000004</v>
      </c>
      <c r="F1299" s="26">
        <f t="shared" si="161"/>
        <v>14.37275</v>
      </c>
      <c r="G1299" s="29">
        <v>13.595000000000001</v>
      </c>
      <c r="H1299" s="26">
        <f t="shared" si="162"/>
        <v>25.966450000000002</v>
      </c>
      <c r="I1299" s="29">
        <v>6.0650000000000004</v>
      </c>
      <c r="J1299" s="26">
        <f t="shared" si="163"/>
        <v>11.584150000000001</v>
      </c>
      <c r="K1299" s="18">
        <f t="shared" si="166"/>
        <v>7</v>
      </c>
      <c r="L1299" s="106">
        <f t="shared" si="164"/>
        <v>-22.911672024841209</v>
      </c>
      <c r="M1299" s="106">
        <f t="shared" si="167"/>
        <v>34.49582202484121</v>
      </c>
      <c r="N1299" s="23"/>
      <c r="X1299" s="100">
        <v>200</v>
      </c>
      <c r="Y1299" s="100">
        <v>40</v>
      </c>
      <c r="Z1299" s="106">
        <f t="shared" si="168"/>
        <v>34.49582202484121</v>
      </c>
    </row>
    <row r="1300" spans="2:26">
      <c r="B1300" s="52">
        <v>41693</v>
      </c>
      <c r="C1300" s="53">
        <v>0.75</v>
      </c>
      <c r="D1300" s="97">
        <f t="shared" si="165"/>
        <v>41693.75</v>
      </c>
      <c r="E1300" s="29">
        <v>6.4375</v>
      </c>
      <c r="F1300" s="26">
        <f t="shared" si="161"/>
        <v>12.295624999999999</v>
      </c>
      <c r="G1300" s="29">
        <v>12.362500000000001</v>
      </c>
      <c r="H1300" s="26">
        <f t="shared" si="162"/>
        <v>23.612375</v>
      </c>
      <c r="I1300" s="29">
        <v>5.9249999999999998</v>
      </c>
      <c r="J1300" s="26">
        <f t="shared" si="163"/>
        <v>11.316749999999999</v>
      </c>
      <c r="K1300" s="18">
        <f t="shared" si="166"/>
        <v>7</v>
      </c>
      <c r="L1300" s="106">
        <f t="shared" si="164"/>
        <v>-23.179072024841211</v>
      </c>
      <c r="M1300" s="106">
        <f t="shared" si="167"/>
        <v>34.49582202484121</v>
      </c>
      <c r="N1300" s="23"/>
      <c r="X1300" s="100">
        <v>200</v>
      </c>
      <c r="Y1300" s="100">
        <v>40</v>
      </c>
      <c r="Z1300" s="106">
        <f t="shared" si="168"/>
        <v>34.49582202484121</v>
      </c>
    </row>
    <row r="1301" spans="2:26">
      <c r="B1301" s="52">
        <v>41693</v>
      </c>
      <c r="C1301" s="53">
        <v>0.79166666666424135</v>
      </c>
      <c r="D1301" s="97">
        <f t="shared" si="165"/>
        <v>41693.791666666664</v>
      </c>
      <c r="E1301" s="29">
        <v>8.2774999999999999</v>
      </c>
      <c r="F1301" s="26">
        <f t="shared" si="161"/>
        <v>15.810025</v>
      </c>
      <c r="G1301" s="29">
        <v>12.135</v>
      </c>
      <c r="H1301" s="26">
        <f t="shared" si="162"/>
        <v>23.177849999999999</v>
      </c>
      <c r="I1301" s="29">
        <v>3.855</v>
      </c>
      <c r="J1301" s="26">
        <f t="shared" si="163"/>
        <v>7.3630499999999994</v>
      </c>
      <c r="K1301" s="18">
        <f t="shared" si="166"/>
        <v>7</v>
      </c>
      <c r="L1301" s="106">
        <f t="shared" si="164"/>
        <v>-27.132772024841209</v>
      </c>
      <c r="M1301" s="106">
        <f t="shared" si="167"/>
        <v>34.49582202484121</v>
      </c>
      <c r="N1301" s="23"/>
      <c r="X1301" s="100">
        <v>200</v>
      </c>
      <c r="Y1301" s="100">
        <v>40</v>
      </c>
      <c r="Z1301" s="106">
        <f t="shared" si="168"/>
        <v>34.49582202484121</v>
      </c>
    </row>
    <row r="1302" spans="2:26">
      <c r="B1302" s="52">
        <v>41693</v>
      </c>
      <c r="C1302" s="53">
        <v>0.83333333333575865</v>
      </c>
      <c r="D1302" s="97">
        <f t="shared" si="165"/>
        <v>41693.833333333336</v>
      </c>
      <c r="E1302" s="29">
        <v>3.4649999999999999</v>
      </c>
      <c r="F1302" s="26">
        <f t="shared" si="161"/>
        <v>6.6181499999999991</v>
      </c>
      <c r="G1302" s="29">
        <v>6.9649999999999999</v>
      </c>
      <c r="H1302" s="26">
        <f t="shared" si="162"/>
        <v>13.303149999999999</v>
      </c>
      <c r="I1302" s="29">
        <v>3.5049999999999999</v>
      </c>
      <c r="J1302" s="26">
        <f t="shared" si="163"/>
        <v>6.6945499999999996</v>
      </c>
      <c r="K1302" s="18">
        <f t="shared" si="166"/>
        <v>7</v>
      </c>
      <c r="L1302" s="106">
        <f t="shared" si="164"/>
        <v>-27.801272024841211</v>
      </c>
      <c r="M1302" s="106">
        <f t="shared" si="167"/>
        <v>34.49582202484121</v>
      </c>
      <c r="N1302" s="23"/>
      <c r="X1302" s="100">
        <v>200</v>
      </c>
      <c r="Y1302" s="100">
        <v>40</v>
      </c>
      <c r="Z1302" s="106">
        <f t="shared" si="168"/>
        <v>34.49582202484121</v>
      </c>
    </row>
    <row r="1303" spans="2:26">
      <c r="B1303" s="52">
        <v>41693</v>
      </c>
      <c r="C1303" s="53">
        <v>0.875</v>
      </c>
      <c r="D1303" s="97">
        <f t="shared" si="165"/>
        <v>41693.875</v>
      </c>
      <c r="E1303" s="29">
        <v>3.8275000000000001</v>
      </c>
      <c r="F1303" s="26">
        <f t="shared" si="161"/>
        <v>7.3105250000000002</v>
      </c>
      <c r="G1303" s="29">
        <v>6.1275000000000004</v>
      </c>
      <c r="H1303" s="26">
        <f t="shared" si="162"/>
        <v>11.703525000000001</v>
      </c>
      <c r="I1303" s="29">
        <v>2.3025000000000002</v>
      </c>
      <c r="J1303" s="26">
        <f t="shared" si="163"/>
        <v>4.3977750000000002</v>
      </c>
      <c r="K1303" s="18">
        <f t="shared" si="166"/>
        <v>7</v>
      </c>
      <c r="L1303" s="106">
        <f t="shared" si="164"/>
        <v>-30.098047024841211</v>
      </c>
      <c r="M1303" s="106">
        <f t="shared" si="167"/>
        <v>34.49582202484121</v>
      </c>
      <c r="N1303" s="23"/>
      <c r="X1303" s="100">
        <v>200</v>
      </c>
      <c r="Y1303" s="100">
        <v>40</v>
      </c>
      <c r="Z1303" s="106">
        <f t="shared" si="168"/>
        <v>34.49582202484121</v>
      </c>
    </row>
    <row r="1304" spans="2:26">
      <c r="B1304" s="52">
        <v>41693</v>
      </c>
      <c r="C1304" s="53">
        <v>0.91666666666424135</v>
      </c>
      <c r="D1304" s="97">
        <f t="shared" si="165"/>
        <v>41693.916666666664</v>
      </c>
      <c r="E1304" s="29">
        <v>4.6550000000000002</v>
      </c>
      <c r="F1304" s="26">
        <f t="shared" si="161"/>
        <v>8.8910499999999999</v>
      </c>
      <c r="G1304" s="29">
        <v>6.2249999999999996</v>
      </c>
      <c r="H1304" s="26">
        <f t="shared" si="162"/>
        <v>11.889749999999999</v>
      </c>
      <c r="I1304" s="29">
        <v>1.57</v>
      </c>
      <c r="J1304" s="26">
        <f t="shared" si="163"/>
        <v>2.9986999999999999</v>
      </c>
      <c r="K1304" s="18">
        <f t="shared" si="166"/>
        <v>7</v>
      </c>
      <c r="L1304" s="106">
        <f t="shared" si="164"/>
        <v>-31.497122024841211</v>
      </c>
      <c r="M1304" s="106">
        <f t="shared" si="167"/>
        <v>34.49582202484121</v>
      </c>
      <c r="N1304" s="23"/>
      <c r="X1304" s="100">
        <v>200</v>
      </c>
      <c r="Y1304" s="100">
        <v>40</v>
      </c>
      <c r="Z1304" s="106">
        <f t="shared" si="168"/>
        <v>34.49582202484121</v>
      </c>
    </row>
    <row r="1305" spans="2:26">
      <c r="B1305" s="52">
        <v>41693</v>
      </c>
      <c r="C1305" s="53">
        <v>0.95833333333575865</v>
      </c>
      <c r="D1305" s="97">
        <f t="shared" si="165"/>
        <v>41693.958333333336</v>
      </c>
      <c r="E1305" s="29">
        <v>5.8274999999999997</v>
      </c>
      <c r="F1305" s="26">
        <f t="shared" si="161"/>
        <v>11.130524999999999</v>
      </c>
      <c r="G1305" s="29">
        <v>8.7324999999999999</v>
      </c>
      <c r="H1305" s="26">
        <f t="shared" si="162"/>
        <v>16.679074999999997</v>
      </c>
      <c r="I1305" s="29">
        <v>2.9075000000000002</v>
      </c>
      <c r="J1305" s="26">
        <f t="shared" si="163"/>
        <v>5.5533250000000001</v>
      </c>
      <c r="K1305" s="18">
        <f t="shared" si="166"/>
        <v>7</v>
      </c>
      <c r="L1305" s="106">
        <f t="shared" si="164"/>
        <v>-28.942497024841209</v>
      </c>
      <c r="M1305" s="106">
        <f t="shared" si="167"/>
        <v>34.49582202484121</v>
      </c>
      <c r="N1305" s="23"/>
      <c r="X1305" s="100">
        <v>200</v>
      </c>
      <c r="Y1305" s="100">
        <v>40</v>
      </c>
      <c r="Z1305" s="106">
        <f t="shared" si="168"/>
        <v>34.49582202484121</v>
      </c>
    </row>
    <row r="1306" spans="2:26">
      <c r="B1306" s="52">
        <v>41694</v>
      </c>
      <c r="C1306" s="53">
        <v>0</v>
      </c>
      <c r="D1306" s="97">
        <f t="shared" si="165"/>
        <v>41694</v>
      </c>
      <c r="E1306" s="29">
        <v>5.2824999999999998</v>
      </c>
      <c r="F1306" s="26">
        <f t="shared" si="161"/>
        <v>10.089575</v>
      </c>
      <c r="G1306" s="29">
        <v>6.9775</v>
      </c>
      <c r="H1306" s="26">
        <f t="shared" si="162"/>
        <v>13.327024999999999</v>
      </c>
      <c r="I1306" s="29">
        <v>1.6950000000000001</v>
      </c>
      <c r="J1306" s="26">
        <f t="shared" si="163"/>
        <v>3.2374499999999999</v>
      </c>
      <c r="K1306" s="18">
        <f t="shared" si="166"/>
        <v>1</v>
      </c>
      <c r="L1306" s="106">
        <f t="shared" si="164"/>
        <v>-31.258372024841211</v>
      </c>
      <c r="M1306" s="106">
        <f t="shared" si="167"/>
        <v>34.49582202484121</v>
      </c>
      <c r="N1306" s="23"/>
      <c r="X1306" s="100">
        <v>200</v>
      </c>
      <c r="Y1306" s="100">
        <v>40</v>
      </c>
      <c r="Z1306" s="106">
        <f t="shared" si="168"/>
        <v>34.49582202484121</v>
      </c>
    </row>
    <row r="1307" spans="2:26">
      <c r="B1307" s="52">
        <v>41694</v>
      </c>
      <c r="C1307" s="53">
        <v>4.1666666664241347E-2</v>
      </c>
      <c r="D1307" s="97">
        <f t="shared" si="165"/>
        <v>41694.041666666664</v>
      </c>
      <c r="E1307" s="29">
        <v>3.72</v>
      </c>
      <c r="F1307" s="26">
        <f t="shared" si="161"/>
        <v>7.1052</v>
      </c>
      <c r="G1307" s="29">
        <v>5.2474999999999996</v>
      </c>
      <c r="H1307" s="26">
        <f t="shared" si="162"/>
        <v>10.022724999999999</v>
      </c>
      <c r="I1307" s="29">
        <v>1.5275000000000001</v>
      </c>
      <c r="J1307" s="26">
        <f t="shared" si="163"/>
        <v>2.9175249999999999</v>
      </c>
      <c r="K1307" s="18">
        <f t="shared" si="166"/>
        <v>1</v>
      </c>
      <c r="L1307" s="106">
        <f t="shared" si="164"/>
        <v>-31.578297024841209</v>
      </c>
      <c r="M1307" s="106">
        <f t="shared" si="167"/>
        <v>34.49582202484121</v>
      </c>
      <c r="N1307" s="23"/>
      <c r="X1307" s="100">
        <v>200</v>
      </c>
      <c r="Y1307" s="100">
        <v>40</v>
      </c>
      <c r="Z1307" s="106">
        <f t="shared" si="168"/>
        <v>34.49582202484121</v>
      </c>
    </row>
    <row r="1308" spans="2:26">
      <c r="B1308" s="52">
        <v>41694</v>
      </c>
      <c r="C1308" s="53">
        <v>8.3333333335758653E-2</v>
      </c>
      <c r="D1308" s="97">
        <f t="shared" si="165"/>
        <v>41694.083333333336</v>
      </c>
      <c r="E1308" s="29">
        <v>4.2175000000000002</v>
      </c>
      <c r="F1308" s="26">
        <f t="shared" si="161"/>
        <v>8.0554249999999996</v>
      </c>
      <c r="G1308" s="29">
        <v>5.0075000000000003</v>
      </c>
      <c r="H1308" s="26">
        <f t="shared" si="162"/>
        <v>9.5643250000000002</v>
      </c>
      <c r="I1308" s="29">
        <v>0.79</v>
      </c>
      <c r="J1308" s="26">
        <f t="shared" si="163"/>
        <v>1.5088999999999999</v>
      </c>
      <c r="K1308" s="18">
        <f t="shared" si="166"/>
        <v>1</v>
      </c>
      <c r="L1308" s="106">
        <f t="shared" si="164"/>
        <v>-32.986922024841213</v>
      </c>
      <c r="M1308" s="106">
        <f t="shared" si="167"/>
        <v>34.49582202484121</v>
      </c>
      <c r="N1308" s="23"/>
      <c r="X1308" s="100">
        <v>200</v>
      </c>
      <c r="Y1308" s="100">
        <v>40</v>
      </c>
      <c r="Z1308" s="106">
        <f t="shared" si="168"/>
        <v>34.49582202484121</v>
      </c>
    </row>
    <row r="1309" spans="2:26">
      <c r="B1309" s="52">
        <v>41694</v>
      </c>
      <c r="C1309" s="53">
        <v>0.125</v>
      </c>
      <c r="D1309" s="97">
        <f t="shared" si="165"/>
        <v>41694.125</v>
      </c>
      <c r="E1309" s="29">
        <v>3</v>
      </c>
      <c r="F1309" s="26">
        <f t="shared" si="161"/>
        <v>5.7299999999999995</v>
      </c>
      <c r="G1309" s="29">
        <v>4.07</v>
      </c>
      <c r="H1309" s="26">
        <f t="shared" si="162"/>
        <v>7.7736999999999998</v>
      </c>
      <c r="I1309" s="29">
        <v>1.0674999999999999</v>
      </c>
      <c r="J1309" s="26">
        <f t="shared" si="163"/>
        <v>2.0389249999999999</v>
      </c>
      <c r="K1309" s="18">
        <f t="shared" si="166"/>
        <v>1</v>
      </c>
      <c r="L1309" s="106">
        <f t="shared" si="164"/>
        <v>-32.456897024841211</v>
      </c>
      <c r="M1309" s="106">
        <f t="shared" si="167"/>
        <v>34.49582202484121</v>
      </c>
      <c r="N1309" s="23"/>
      <c r="X1309" s="100">
        <v>200</v>
      </c>
      <c r="Y1309" s="100">
        <v>40</v>
      </c>
      <c r="Z1309" s="106">
        <f t="shared" si="168"/>
        <v>34.49582202484121</v>
      </c>
    </row>
    <row r="1310" spans="2:26">
      <c r="B1310" s="52">
        <v>41694</v>
      </c>
      <c r="C1310" s="53">
        <v>0.16666666666424135</v>
      </c>
      <c r="D1310" s="97">
        <f t="shared" si="165"/>
        <v>41694.166666666664</v>
      </c>
      <c r="E1310" s="29">
        <v>4.0949999999999998</v>
      </c>
      <c r="F1310" s="26">
        <f t="shared" si="161"/>
        <v>7.8214499999999996</v>
      </c>
      <c r="G1310" s="29">
        <v>6.0549999999999997</v>
      </c>
      <c r="H1310" s="26">
        <f t="shared" si="162"/>
        <v>11.565049999999999</v>
      </c>
      <c r="I1310" s="29">
        <v>1.9550000000000001</v>
      </c>
      <c r="J1310" s="26">
        <f t="shared" si="163"/>
        <v>3.7340499999999999</v>
      </c>
      <c r="K1310" s="18">
        <f t="shared" si="166"/>
        <v>1</v>
      </c>
      <c r="L1310" s="106">
        <f t="shared" si="164"/>
        <v>-30.761772024841211</v>
      </c>
      <c r="M1310" s="106">
        <f t="shared" si="167"/>
        <v>34.49582202484121</v>
      </c>
      <c r="N1310" s="23"/>
      <c r="X1310" s="100">
        <v>200</v>
      </c>
      <c r="Y1310" s="100">
        <v>40</v>
      </c>
      <c r="Z1310" s="106">
        <f t="shared" si="168"/>
        <v>34.49582202484121</v>
      </c>
    </row>
    <row r="1311" spans="2:26">
      <c r="B1311" s="52">
        <v>41694</v>
      </c>
      <c r="C1311" s="53">
        <v>0.20833333333575865</v>
      </c>
      <c r="D1311" s="97">
        <f t="shared" si="165"/>
        <v>41694.208333333336</v>
      </c>
      <c r="E1311" s="29">
        <v>8.86</v>
      </c>
      <c r="F1311" s="26">
        <f t="shared" si="161"/>
        <v>16.922599999999999</v>
      </c>
      <c r="G1311" s="29">
        <v>12.9625</v>
      </c>
      <c r="H1311" s="26">
        <f t="shared" si="162"/>
        <v>24.758375000000001</v>
      </c>
      <c r="I1311" s="29">
        <v>4.0999999999999996</v>
      </c>
      <c r="J1311" s="26">
        <f t="shared" si="163"/>
        <v>7.8309999999999986</v>
      </c>
      <c r="K1311" s="18">
        <f t="shared" si="166"/>
        <v>1</v>
      </c>
      <c r="L1311" s="106">
        <f t="shared" si="164"/>
        <v>-26.664822024841211</v>
      </c>
      <c r="M1311" s="106">
        <f t="shared" si="167"/>
        <v>34.49582202484121</v>
      </c>
      <c r="N1311" s="23"/>
      <c r="X1311" s="100">
        <v>200</v>
      </c>
      <c r="Y1311" s="100">
        <v>40</v>
      </c>
      <c r="Z1311" s="106">
        <f t="shared" si="168"/>
        <v>34.49582202484121</v>
      </c>
    </row>
    <row r="1312" spans="2:26">
      <c r="B1312" s="52">
        <v>41694</v>
      </c>
      <c r="C1312" s="53">
        <v>0.25</v>
      </c>
      <c r="D1312" s="97">
        <f t="shared" si="165"/>
        <v>41694.25</v>
      </c>
      <c r="E1312" s="29">
        <v>7.1124999999999998</v>
      </c>
      <c r="F1312" s="26">
        <f t="shared" si="161"/>
        <v>13.584874999999998</v>
      </c>
      <c r="G1312" s="29">
        <v>12.855</v>
      </c>
      <c r="H1312" s="26">
        <f t="shared" si="162"/>
        <v>24.553049999999999</v>
      </c>
      <c r="I1312" s="29">
        <v>5.7450000000000001</v>
      </c>
      <c r="J1312" s="26">
        <f t="shared" si="163"/>
        <v>10.972949999999999</v>
      </c>
      <c r="K1312" s="18">
        <f t="shared" si="166"/>
        <v>1</v>
      </c>
      <c r="L1312" s="106">
        <f t="shared" si="164"/>
        <v>-23.522872024841213</v>
      </c>
      <c r="M1312" s="106">
        <f t="shared" si="167"/>
        <v>34.49582202484121</v>
      </c>
      <c r="N1312" s="23"/>
      <c r="X1312" s="100">
        <v>200</v>
      </c>
      <c r="Y1312" s="100">
        <v>40</v>
      </c>
      <c r="Z1312" s="106">
        <f t="shared" si="168"/>
        <v>34.49582202484121</v>
      </c>
    </row>
    <row r="1313" spans="2:26">
      <c r="B1313" s="52">
        <v>41694</v>
      </c>
      <c r="C1313" s="53">
        <v>0.29166666666424135</v>
      </c>
      <c r="D1313" s="97">
        <f t="shared" si="165"/>
        <v>41694.291666666664</v>
      </c>
      <c r="E1313" s="29">
        <v>12.16</v>
      </c>
      <c r="F1313" s="26">
        <f t="shared" si="161"/>
        <v>23.2256</v>
      </c>
      <c r="G1313" s="29">
        <v>24.175000000000001</v>
      </c>
      <c r="H1313" s="26">
        <f t="shared" si="162"/>
        <v>46.174250000000001</v>
      </c>
      <c r="I1313" s="29">
        <v>12.012499999999999</v>
      </c>
      <c r="J1313" s="26">
        <f t="shared" si="163"/>
        <v>22.943874999999998</v>
      </c>
      <c r="K1313" s="18">
        <f t="shared" si="166"/>
        <v>1</v>
      </c>
      <c r="L1313" s="106">
        <f t="shared" si="164"/>
        <v>-11.551947024841212</v>
      </c>
      <c r="M1313" s="106">
        <f t="shared" si="167"/>
        <v>34.49582202484121</v>
      </c>
      <c r="N1313" s="23"/>
      <c r="X1313" s="100">
        <v>200</v>
      </c>
      <c r="Y1313" s="100">
        <v>40</v>
      </c>
      <c r="Z1313" s="106">
        <f t="shared" si="168"/>
        <v>34.49582202484121</v>
      </c>
    </row>
    <row r="1314" spans="2:26">
      <c r="B1314" s="52">
        <v>41694</v>
      </c>
      <c r="C1314" s="53">
        <v>0.33333333333575865</v>
      </c>
      <c r="D1314" s="97">
        <f t="shared" si="165"/>
        <v>41694.333333333336</v>
      </c>
      <c r="E1314" s="29">
        <v>23.427499999999998</v>
      </c>
      <c r="F1314" s="26">
        <f t="shared" si="161"/>
        <v>44.746524999999998</v>
      </c>
      <c r="G1314" s="29">
        <v>44.347499999999997</v>
      </c>
      <c r="H1314" s="26">
        <f t="shared" si="162"/>
        <v>84.703724999999991</v>
      </c>
      <c r="I1314" s="29">
        <v>20.92</v>
      </c>
      <c r="J1314" s="26">
        <f t="shared" si="163"/>
        <v>39.9572</v>
      </c>
      <c r="K1314" s="18">
        <f t="shared" si="166"/>
        <v>1</v>
      </c>
      <c r="L1314" s="106">
        <f t="shared" si="164"/>
        <v>5.4613779751587899</v>
      </c>
      <c r="M1314" s="106">
        <f t="shared" si="167"/>
        <v>34.49582202484121</v>
      </c>
      <c r="N1314" s="23"/>
      <c r="X1314" s="100">
        <v>200</v>
      </c>
      <c r="Y1314" s="100">
        <v>40</v>
      </c>
      <c r="Z1314" s="106">
        <f t="shared" si="168"/>
        <v>34.49582202484121</v>
      </c>
    </row>
    <row r="1315" spans="2:26">
      <c r="B1315" s="52">
        <v>41694</v>
      </c>
      <c r="C1315" s="53">
        <v>0.375</v>
      </c>
      <c r="D1315" s="97">
        <f t="shared" si="165"/>
        <v>41694.375</v>
      </c>
      <c r="E1315" s="29">
        <v>20.9</v>
      </c>
      <c r="F1315" s="26">
        <f t="shared" si="161"/>
        <v>39.918999999999997</v>
      </c>
      <c r="G1315" s="29">
        <v>41.077500000000001</v>
      </c>
      <c r="H1315" s="26">
        <f t="shared" si="162"/>
        <v>78.458024999999992</v>
      </c>
      <c r="I1315" s="29">
        <v>20.175000000000001</v>
      </c>
      <c r="J1315" s="26">
        <f t="shared" si="163"/>
        <v>38.53425</v>
      </c>
      <c r="K1315" s="18">
        <f t="shared" si="166"/>
        <v>1</v>
      </c>
      <c r="L1315" s="106">
        <f t="shared" si="164"/>
        <v>4.0384279751587897</v>
      </c>
      <c r="M1315" s="106">
        <f t="shared" si="167"/>
        <v>34.49582202484121</v>
      </c>
      <c r="N1315" s="23"/>
      <c r="X1315" s="100">
        <v>200</v>
      </c>
      <c r="Y1315" s="100">
        <v>40</v>
      </c>
      <c r="Z1315" s="106">
        <f t="shared" si="168"/>
        <v>34.49582202484121</v>
      </c>
    </row>
    <row r="1316" spans="2:26">
      <c r="B1316" s="52">
        <v>41694</v>
      </c>
      <c r="C1316" s="53">
        <v>0.41666666666424135</v>
      </c>
      <c r="D1316" s="97">
        <f t="shared" si="165"/>
        <v>41694.416666666664</v>
      </c>
      <c r="E1316" s="29">
        <v>25.432500000000001</v>
      </c>
      <c r="F1316" s="26">
        <f t="shared" ref="F1316:F1379" si="169">IF(E1316="",NA(),E1316*1.91)</f>
        <v>48.576075000000003</v>
      </c>
      <c r="G1316" s="29">
        <v>49.78</v>
      </c>
      <c r="H1316" s="26">
        <f t="shared" ref="H1316:H1379" si="170">IF(G1316="",NA(),G1316*1.91)</f>
        <v>95.079799999999992</v>
      </c>
      <c r="I1316" s="29">
        <v>24.3475</v>
      </c>
      <c r="J1316" s="26">
        <f t="shared" ref="J1316:J1379" si="171">IF(I1316="",NA(),I1316*1.91)</f>
        <v>46.503724999999996</v>
      </c>
      <c r="K1316" s="18">
        <f t="shared" si="166"/>
        <v>1</v>
      </c>
      <c r="L1316" s="106">
        <f t="shared" si="164"/>
        <v>12.007902975158785</v>
      </c>
      <c r="M1316" s="106">
        <f t="shared" si="167"/>
        <v>34.49582202484121</v>
      </c>
      <c r="N1316" s="23"/>
      <c r="X1316" s="100">
        <v>200</v>
      </c>
      <c r="Y1316" s="100">
        <v>40</v>
      </c>
      <c r="Z1316" s="106">
        <f t="shared" si="168"/>
        <v>34.49582202484121</v>
      </c>
    </row>
    <row r="1317" spans="2:26">
      <c r="B1317" s="52">
        <v>41694</v>
      </c>
      <c r="C1317" s="53">
        <v>0.45833333333575865</v>
      </c>
      <c r="D1317" s="97">
        <f t="shared" si="165"/>
        <v>41694.458333333336</v>
      </c>
      <c r="E1317" s="29">
        <v>22.697500000000002</v>
      </c>
      <c r="F1317" s="26">
        <f t="shared" si="169"/>
        <v>43.352225000000004</v>
      </c>
      <c r="G1317" s="29">
        <v>48.145000000000003</v>
      </c>
      <c r="H1317" s="26">
        <f t="shared" si="170"/>
        <v>91.956950000000006</v>
      </c>
      <c r="I1317" s="29">
        <v>25.445</v>
      </c>
      <c r="J1317" s="26">
        <f t="shared" si="171"/>
        <v>48.59995</v>
      </c>
      <c r="K1317" s="18">
        <f t="shared" si="166"/>
        <v>1</v>
      </c>
      <c r="L1317" s="106">
        <f t="shared" si="164"/>
        <v>14.104127975158789</v>
      </c>
      <c r="M1317" s="106">
        <f t="shared" si="167"/>
        <v>34.49582202484121</v>
      </c>
      <c r="N1317" s="23"/>
      <c r="X1317" s="100">
        <v>200</v>
      </c>
      <c r="Y1317" s="100">
        <v>40</v>
      </c>
      <c r="Z1317" s="106">
        <f t="shared" si="168"/>
        <v>34.49582202484121</v>
      </c>
    </row>
    <row r="1318" spans="2:26">
      <c r="B1318" s="52">
        <v>41694</v>
      </c>
      <c r="C1318" s="53">
        <v>0.5</v>
      </c>
      <c r="D1318" s="97">
        <f t="shared" si="165"/>
        <v>41694.5</v>
      </c>
      <c r="E1318" s="29">
        <v>22.835000000000001</v>
      </c>
      <c r="F1318" s="26">
        <f t="shared" si="169"/>
        <v>43.614849999999997</v>
      </c>
      <c r="G1318" s="29">
        <v>43.782499999999999</v>
      </c>
      <c r="H1318" s="26">
        <f t="shared" si="170"/>
        <v>83.624574999999993</v>
      </c>
      <c r="I1318" s="29">
        <v>20.945</v>
      </c>
      <c r="J1318" s="26">
        <f t="shared" si="171"/>
        <v>40.004950000000001</v>
      </c>
      <c r="K1318" s="18">
        <f t="shared" si="166"/>
        <v>1</v>
      </c>
      <c r="L1318" s="106">
        <f t="shared" si="164"/>
        <v>5.5091279751587905</v>
      </c>
      <c r="M1318" s="106">
        <f t="shared" si="167"/>
        <v>34.49582202484121</v>
      </c>
      <c r="N1318" s="23"/>
      <c r="X1318" s="100">
        <v>200</v>
      </c>
      <c r="Y1318" s="100">
        <v>40</v>
      </c>
      <c r="Z1318" s="106">
        <f t="shared" si="168"/>
        <v>34.49582202484121</v>
      </c>
    </row>
    <row r="1319" spans="2:26">
      <c r="B1319" s="52">
        <v>41694</v>
      </c>
      <c r="C1319" s="53">
        <v>0.54166666666424135</v>
      </c>
      <c r="D1319" s="97">
        <f t="shared" si="165"/>
        <v>41694.541666666664</v>
      </c>
      <c r="E1319" s="29">
        <v>23.295000000000002</v>
      </c>
      <c r="F1319" s="26">
        <f t="shared" si="169"/>
        <v>44.493450000000003</v>
      </c>
      <c r="G1319" s="29">
        <v>44.462499999999999</v>
      </c>
      <c r="H1319" s="26">
        <f t="shared" si="170"/>
        <v>84.923374999999993</v>
      </c>
      <c r="I1319" s="29">
        <v>21.1675</v>
      </c>
      <c r="J1319" s="26">
        <f t="shared" si="171"/>
        <v>40.429924999999997</v>
      </c>
      <c r="K1319" s="18">
        <f t="shared" si="166"/>
        <v>1</v>
      </c>
      <c r="L1319" s="106">
        <f t="shared" si="164"/>
        <v>5.9341029751587868</v>
      </c>
      <c r="M1319" s="106">
        <f t="shared" si="167"/>
        <v>34.49582202484121</v>
      </c>
      <c r="N1319" s="23"/>
      <c r="X1319" s="100">
        <v>200</v>
      </c>
      <c r="Y1319" s="100">
        <v>40</v>
      </c>
      <c r="Z1319" s="106">
        <f t="shared" si="168"/>
        <v>34.49582202484121</v>
      </c>
    </row>
    <row r="1320" spans="2:26">
      <c r="B1320" s="52">
        <v>41694</v>
      </c>
      <c r="C1320" s="53">
        <v>0.58333333333575865</v>
      </c>
      <c r="D1320" s="97">
        <f t="shared" si="165"/>
        <v>41694.583333333336</v>
      </c>
      <c r="E1320" s="29">
        <v>16.175000000000001</v>
      </c>
      <c r="F1320" s="26">
        <f t="shared" si="169"/>
        <v>30.89425</v>
      </c>
      <c r="G1320" s="29">
        <v>32.19</v>
      </c>
      <c r="H1320" s="26">
        <f t="shared" si="170"/>
        <v>61.482899999999994</v>
      </c>
      <c r="I1320" s="29">
        <v>16.015000000000001</v>
      </c>
      <c r="J1320" s="26">
        <f t="shared" si="171"/>
        <v>30.588650000000001</v>
      </c>
      <c r="K1320" s="18">
        <f t="shared" si="166"/>
        <v>1</v>
      </c>
      <c r="L1320" s="106">
        <f t="shared" si="164"/>
        <v>-3.9071720248412092</v>
      </c>
      <c r="M1320" s="106">
        <f t="shared" si="167"/>
        <v>34.49582202484121</v>
      </c>
      <c r="N1320" s="23"/>
      <c r="X1320" s="100">
        <v>200</v>
      </c>
      <c r="Y1320" s="100">
        <v>40</v>
      </c>
      <c r="Z1320" s="106">
        <f t="shared" si="168"/>
        <v>34.49582202484121</v>
      </c>
    </row>
    <row r="1321" spans="2:26">
      <c r="B1321" s="52">
        <v>41694</v>
      </c>
      <c r="C1321" s="53">
        <v>0.625</v>
      </c>
      <c r="D1321" s="97">
        <f t="shared" si="165"/>
        <v>41694.625</v>
      </c>
      <c r="E1321" s="29">
        <v>17.982500000000002</v>
      </c>
      <c r="F1321" s="26">
        <f t="shared" si="169"/>
        <v>34.346575000000001</v>
      </c>
      <c r="G1321" s="29">
        <v>37.737499999999997</v>
      </c>
      <c r="H1321" s="26">
        <f t="shared" si="170"/>
        <v>72.078624999999988</v>
      </c>
      <c r="I1321" s="29">
        <v>19.7575</v>
      </c>
      <c r="J1321" s="26">
        <f t="shared" si="171"/>
        <v>37.736824999999996</v>
      </c>
      <c r="K1321" s="18">
        <f t="shared" si="166"/>
        <v>1</v>
      </c>
      <c r="L1321" s="106">
        <f t="shared" si="164"/>
        <v>3.2410029751587857</v>
      </c>
      <c r="M1321" s="106">
        <f t="shared" si="167"/>
        <v>34.49582202484121</v>
      </c>
      <c r="N1321" s="23"/>
      <c r="X1321" s="100">
        <v>200</v>
      </c>
      <c r="Y1321" s="100">
        <v>40</v>
      </c>
      <c r="Z1321" s="106">
        <f t="shared" si="168"/>
        <v>34.49582202484121</v>
      </c>
    </row>
    <row r="1322" spans="2:26">
      <c r="B1322" s="52">
        <v>41694</v>
      </c>
      <c r="C1322" s="53">
        <v>0.66666666666424135</v>
      </c>
      <c r="D1322" s="97">
        <f t="shared" si="165"/>
        <v>41694.666666666664</v>
      </c>
      <c r="E1322" s="29">
        <v>23.1875</v>
      </c>
      <c r="F1322" s="26">
        <f t="shared" si="169"/>
        <v>44.288125000000001</v>
      </c>
      <c r="G1322" s="29">
        <v>45.76</v>
      </c>
      <c r="H1322" s="26">
        <f t="shared" si="170"/>
        <v>87.401599999999988</v>
      </c>
      <c r="I1322" s="29">
        <v>22.572500000000002</v>
      </c>
      <c r="J1322" s="26">
        <f t="shared" si="171"/>
        <v>43.113475000000001</v>
      </c>
      <c r="K1322" s="18">
        <f t="shared" si="166"/>
        <v>1</v>
      </c>
      <c r="L1322" s="106">
        <f t="shared" si="164"/>
        <v>8.6176529751587907</v>
      </c>
      <c r="M1322" s="106">
        <f t="shared" si="167"/>
        <v>34.49582202484121</v>
      </c>
      <c r="N1322" s="23"/>
      <c r="X1322" s="100">
        <v>200</v>
      </c>
      <c r="Y1322" s="100">
        <v>40</v>
      </c>
      <c r="Z1322" s="106">
        <f t="shared" si="168"/>
        <v>34.49582202484121</v>
      </c>
    </row>
    <row r="1323" spans="2:26">
      <c r="B1323" s="52">
        <v>41694</v>
      </c>
      <c r="C1323" s="53">
        <v>0.70833333333575865</v>
      </c>
      <c r="D1323" s="97">
        <f t="shared" si="165"/>
        <v>41694.708333333336</v>
      </c>
      <c r="E1323" s="29">
        <v>43.307499999999997</v>
      </c>
      <c r="F1323" s="26">
        <f t="shared" si="169"/>
        <v>82.717324999999988</v>
      </c>
      <c r="G1323" s="29">
        <v>76.872500000000002</v>
      </c>
      <c r="H1323" s="26">
        <f t="shared" si="170"/>
        <v>146.82647499999999</v>
      </c>
      <c r="I1323" s="29">
        <v>33.564999999999998</v>
      </c>
      <c r="J1323" s="26">
        <f t="shared" si="171"/>
        <v>64.10915</v>
      </c>
      <c r="K1323" s="18">
        <f t="shared" si="166"/>
        <v>1</v>
      </c>
      <c r="L1323" s="106">
        <f t="shared" si="164"/>
        <v>29.613327975158789</v>
      </c>
      <c r="M1323" s="106">
        <f t="shared" si="167"/>
        <v>34.49582202484121</v>
      </c>
      <c r="N1323" s="23"/>
      <c r="X1323" s="100">
        <v>200</v>
      </c>
      <c r="Y1323" s="100">
        <v>40</v>
      </c>
      <c r="Z1323" s="106">
        <f t="shared" si="168"/>
        <v>34.49582202484121</v>
      </c>
    </row>
    <row r="1324" spans="2:26">
      <c r="B1324" s="52">
        <v>41694</v>
      </c>
      <c r="C1324" s="53">
        <v>0.75</v>
      </c>
      <c r="D1324" s="97">
        <f t="shared" si="165"/>
        <v>41694.75</v>
      </c>
      <c r="E1324" s="29">
        <v>25.942499999999999</v>
      </c>
      <c r="F1324" s="26">
        <f t="shared" si="169"/>
        <v>49.550174999999996</v>
      </c>
      <c r="G1324" s="29">
        <v>56.817500000000003</v>
      </c>
      <c r="H1324" s="26">
        <f t="shared" si="170"/>
        <v>108.52142499999999</v>
      </c>
      <c r="I1324" s="29">
        <v>30.872499999999999</v>
      </c>
      <c r="J1324" s="26">
        <f t="shared" si="171"/>
        <v>58.966474999999996</v>
      </c>
      <c r="K1324" s="18">
        <f t="shared" si="166"/>
        <v>1</v>
      </c>
      <c r="L1324" s="106">
        <f t="shared" si="164"/>
        <v>24.470652975158785</v>
      </c>
      <c r="M1324" s="106">
        <f t="shared" si="167"/>
        <v>34.49582202484121</v>
      </c>
      <c r="N1324" s="23"/>
      <c r="X1324" s="100">
        <v>200</v>
      </c>
      <c r="Y1324" s="100">
        <v>40</v>
      </c>
      <c r="Z1324" s="106">
        <f t="shared" si="168"/>
        <v>34.49582202484121</v>
      </c>
    </row>
    <row r="1325" spans="2:26">
      <c r="B1325" s="52">
        <v>41694</v>
      </c>
      <c r="C1325" s="53">
        <v>0.79166666666424135</v>
      </c>
      <c r="D1325" s="97">
        <f t="shared" si="165"/>
        <v>41694.791666666664</v>
      </c>
      <c r="E1325" s="29">
        <v>18.3475</v>
      </c>
      <c r="F1325" s="26">
        <f t="shared" si="169"/>
        <v>35.043725000000002</v>
      </c>
      <c r="G1325" s="29">
        <v>37.792499999999997</v>
      </c>
      <c r="H1325" s="26">
        <f t="shared" si="170"/>
        <v>72.183674999999994</v>
      </c>
      <c r="I1325" s="29">
        <v>19.445</v>
      </c>
      <c r="J1325" s="26">
        <f t="shared" si="171"/>
        <v>37.139949999999999</v>
      </c>
      <c r="K1325" s="18">
        <f t="shared" si="166"/>
        <v>1</v>
      </c>
      <c r="L1325" s="106">
        <f t="shared" si="164"/>
        <v>2.6441279751587885</v>
      </c>
      <c r="M1325" s="106">
        <f t="shared" si="167"/>
        <v>34.49582202484121</v>
      </c>
      <c r="N1325" s="23"/>
      <c r="X1325" s="100">
        <v>200</v>
      </c>
      <c r="Y1325" s="100">
        <v>40</v>
      </c>
      <c r="Z1325" s="106">
        <f t="shared" si="168"/>
        <v>34.49582202484121</v>
      </c>
    </row>
    <row r="1326" spans="2:26">
      <c r="B1326" s="52">
        <v>41694</v>
      </c>
      <c r="C1326" s="53">
        <v>0.83333333333575865</v>
      </c>
      <c r="D1326" s="97">
        <f t="shared" si="165"/>
        <v>41694.833333333336</v>
      </c>
      <c r="E1326" s="29">
        <v>9.83</v>
      </c>
      <c r="F1326" s="26">
        <f t="shared" si="169"/>
        <v>18.775299999999998</v>
      </c>
      <c r="G1326" s="29">
        <v>20.3325</v>
      </c>
      <c r="H1326" s="26">
        <f t="shared" si="170"/>
        <v>38.835074999999996</v>
      </c>
      <c r="I1326" s="29">
        <v>10.505000000000001</v>
      </c>
      <c r="J1326" s="26">
        <f t="shared" si="171"/>
        <v>20.064550000000001</v>
      </c>
      <c r="K1326" s="18">
        <f t="shared" si="166"/>
        <v>1</v>
      </c>
      <c r="L1326" s="106">
        <f t="shared" si="164"/>
        <v>-14.43127202484121</v>
      </c>
      <c r="M1326" s="106">
        <f t="shared" si="167"/>
        <v>34.49582202484121</v>
      </c>
      <c r="N1326" s="23"/>
      <c r="X1326" s="100">
        <v>200</v>
      </c>
      <c r="Y1326" s="100">
        <v>40</v>
      </c>
      <c r="Z1326" s="106">
        <f t="shared" si="168"/>
        <v>34.49582202484121</v>
      </c>
    </row>
    <row r="1327" spans="2:26">
      <c r="B1327" s="52">
        <v>41694</v>
      </c>
      <c r="C1327" s="53">
        <v>0.875</v>
      </c>
      <c r="D1327" s="97">
        <f t="shared" si="165"/>
        <v>41694.875</v>
      </c>
      <c r="E1327" s="29">
        <v>7.6524999999999999</v>
      </c>
      <c r="F1327" s="26">
        <f t="shared" si="169"/>
        <v>14.616275</v>
      </c>
      <c r="G1327" s="29">
        <v>16.567499999999999</v>
      </c>
      <c r="H1327" s="26">
        <f t="shared" si="170"/>
        <v>31.643924999999996</v>
      </c>
      <c r="I1327" s="29">
        <v>8.91</v>
      </c>
      <c r="J1327" s="26">
        <f t="shared" si="171"/>
        <v>17.0181</v>
      </c>
      <c r="K1327" s="18">
        <f t="shared" si="166"/>
        <v>1</v>
      </c>
      <c r="L1327" s="106">
        <f t="shared" si="164"/>
        <v>-17.47772202484121</v>
      </c>
      <c r="M1327" s="106">
        <f t="shared" si="167"/>
        <v>34.49582202484121</v>
      </c>
      <c r="N1327" s="23"/>
      <c r="X1327" s="100">
        <v>200</v>
      </c>
      <c r="Y1327" s="100">
        <v>40</v>
      </c>
      <c r="Z1327" s="106">
        <f t="shared" si="168"/>
        <v>34.49582202484121</v>
      </c>
    </row>
    <row r="1328" spans="2:26">
      <c r="B1328" s="52">
        <v>41694</v>
      </c>
      <c r="C1328" s="53">
        <v>0.91666666666424135</v>
      </c>
      <c r="D1328" s="97">
        <f t="shared" si="165"/>
        <v>41694.916666666664</v>
      </c>
      <c r="E1328" s="29">
        <v>6.8849999999999998</v>
      </c>
      <c r="F1328" s="26">
        <f t="shared" si="169"/>
        <v>13.15035</v>
      </c>
      <c r="G1328" s="29">
        <v>15.352499999999999</v>
      </c>
      <c r="H1328" s="26">
        <f t="shared" si="170"/>
        <v>29.323274999999999</v>
      </c>
      <c r="I1328" s="29">
        <v>8.4649999999999999</v>
      </c>
      <c r="J1328" s="26">
        <f t="shared" si="171"/>
        <v>16.168150000000001</v>
      </c>
      <c r="K1328" s="18">
        <f t="shared" si="166"/>
        <v>1</v>
      </c>
      <c r="L1328" s="106">
        <f t="shared" si="164"/>
        <v>-18.32767202484121</v>
      </c>
      <c r="M1328" s="106">
        <f t="shared" si="167"/>
        <v>34.49582202484121</v>
      </c>
      <c r="N1328" s="23"/>
      <c r="X1328" s="100">
        <v>200</v>
      </c>
      <c r="Y1328" s="100">
        <v>40</v>
      </c>
      <c r="Z1328" s="106">
        <f t="shared" si="168"/>
        <v>34.49582202484121</v>
      </c>
    </row>
    <row r="1329" spans="2:26">
      <c r="B1329" s="52">
        <v>41694</v>
      </c>
      <c r="C1329" s="53">
        <v>0.95833333333575865</v>
      </c>
      <c r="D1329" s="97">
        <f t="shared" si="165"/>
        <v>41694.958333333336</v>
      </c>
      <c r="E1329" s="29">
        <v>3.8824999999999998</v>
      </c>
      <c r="F1329" s="26">
        <f t="shared" si="169"/>
        <v>7.4155749999999996</v>
      </c>
      <c r="G1329" s="29">
        <v>8.4525000000000006</v>
      </c>
      <c r="H1329" s="26">
        <f t="shared" si="170"/>
        <v>16.144275</v>
      </c>
      <c r="I1329" s="29">
        <v>4.5674999999999999</v>
      </c>
      <c r="J1329" s="26">
        <f t="shared" si="171"/>
        <v>8.7239249999999995</v>
      </c>
      <c r="K1329" s="18">
        <f t="shared" si="166"/>
        <v>1</v>
      </c>
      <c r="L1329" s="106">
        <f t="shared" si="164"/>
        <v>-25.771897024841209</v>
      </c>
      <c r="M1329" s="106">
        <f t="shared" si="167"/>
        <v>34.49582202484121</v>
      </c>
      <c r="N1329" s="23"/>
      <c r="X1329" s="100">
        <v>200</v>
      </c>
      <c r="Y1329" s="100">
        <v>40</v>
      </c>
      <c r="Z1329" s="106">
        <f t="shared" si="168"/>
        <v>34.49582202484121</v>
      </c>
    </row>
    <row r="1330" spans="2:26">
      <c r="B1330" s="52">
        <v>41695</v>
      </c>
      <c r="C1330" s="53">
        <v>0</v>
      </c>
      <c r="D1330" s="97">
        <f t="shared" si="165"/>
        <v>41695</v>
      </c>
      <c r="E1330" s="29">
        <v>2.5674999999999999</v>
      </c>
      <c r="F1330" s="26">
        <f t="shared" si="169"/>
        <v>4.9039249999999992</v>
      </c>
      <c r="G1330" s="29">
        <v>5.2874999999999996</v>
      </c>
      <c r="H1330" s="26">
        <f t="shared" si="170"/>
        <v>10.099124999999999</v>
      </c>
      <c r="I1330" s="29">
        <v>2.7174999999999998</v>
      </c>
      <c r="J1330" s="26">
        <f t="shared" si="171"/>
        <v>5.1904249999999994</v>
      </c>
      <c r="K1330" s="18">
        <f t="shared" si="166"/>
        <v>2</v>
      </c>
      <c r="L1330" s="106">
        <f t="shared" si="164"/>
        <v>-29.305397024841213</v>
      </c>
      <c r="M1330" s="106">
        <f t="shared" si="167"/>
        <v>34.49582202484121</v>
      </c>
      <c r="N1330" s="23"/>
      <c r="X1330" s="100">
        <v>200</v>
      </c>
      <c r="Y1330" s="100">
        <v>40</v>
      </c>
      <c r="Z1330" s="106">
        <f t="shared" si="168"/>
        <v>34.49582202484121</v>
      </c>
    </row>
    <row r="1331" spans="2:26">
      <c r="B1331" s="52">
        <v>41695</v>
      </c>
      <c r="C1331" s="53">
        <v>4.1666666664241347E-2</v>
      </c>
      <c r="D1331" s="97">
        <f t="shared" si="165"/>
        <v>41695.041666666664</v>
      </c>
      <c r="E1331" s="29">
        <v>3.2275</v>
      </c>
      <c r="F1331" s="26">
        <f t="shared" si="169"/>
        <v>6.1645249999999994</v>
      </c>
      <c r="G1331" s="29">
        <v>4.9375</v>
      </c>
      <c r="H1331" s="26">
        <f t="shared" si="170"/>
        <v>9.4306249999999991</v>
      </c>
      <c r="I1331" s="29">
        <v>1.71</v>
      </c>
      <c r="J1331" s="26">
        <f t="shared" si="171"/>
        <v>3.2660999999999998</v>
      </c>
      <c r="K1331" s="18">
        <f t="shared" si="166"/>
        <v>2</v>
      </c>
      <c r="L1331" s="106">
        <f t="shared" si="164"/>
        <v>-31.229722024841209</v>
      </c>
      <c r="M1331" s="106">
        <f t="shared" si="167"/>
        <v>34.49582202484121</v>
      </c>
      <c r="N1331" s="23"/>
      <c r="X1331" s="100">
        <v>200</v>
      </c>
      <c r="Y1331" s="100">
        <v>40</v>
      </c>
      <c r="Z1331" s="106">
        <f t="shared" si="168"/>
        <v>34.49582202484121</v>
      </c>
    </row>
    <row r="1332" spans="2:26">
      <c r="B1332" s="52">
        <v>41695</v>
      </c>
      <c r="C1332" s="53">
        <v>8.3333333335758653E-2</v>
      </c>
      <c r="D1332" s="97">
        <f t="shared" si="165"/>
        <v>41695.083333333336</v>
      </c>
      <c r="E1332" s="29">
        <v>3.8125</v>
      </c>
      <c r="F1332" s="26">
        <f t="shared" si="169"/>
        <v>7.2818749999999994</v>
      </c>
      <c r="G1332" s="29">
        <v>4.4574999999999996</v>
      </c>
      <c r="H1332" s="26">
        <f t="shared" si="170"/>
        <v>8.5138249999999989</v>
      </c>
      <c r="I1332" s="29">
        <v>0.64749999999999996</v>
      </c>
      <c r="J1332" s="26">
        <f t="shared" si="171"/>
        <v>1.2367249999999999</v>
      </c>
      <c r="K1332" s="18">
        <f t="shared" si="166"/>
        <v>2</v>
      </c>
      <c r="L1332" s="106">
        <f t="shared" si="164"/>
        <v>-33.259097024841211</v>
      </c>
      <c r="M1332" s="106">
        <f t="shared" si="167"/>
        <v>34.49582202484121</v>
      </c>
      <c r="N1332" s="23"/>
      <c r="X1332" s="100">
        <v>200</v>
      </c>
      <c r="Y1332" s="100">
        <v>40</v>
      </c>
      <c r="Z1332" s="106">
        <f t="shared" si="168"/>
        <v>34.49582202484121</v>
      </c>
    </row>
    <row r="1333" spans="2:26">
      <c r="B1333" s="52">
        <v>41695</v>
      </c>
      <c r="C1333" s="53">
        <v>0.125</v>
      </c>
      <c r="D1333" s="97">
        <f t="shared" si="165"/>
        <v>41695.125</v>
      </c>
      <c r="E1333" s="29">
        <v>3.1524999999999999</v>
      </c>
      <c r="F1333" s="26">
        <f t="shared" si="169"/>
        <v>6.0212749999999993</v>
      </c>
      <c r="G1333" s="29">
        <v>3.605</v>
      </c>
      <c r="H1333" s="26">
        <f t="shared" si="170"/>
        <v>6.8855499999999994</v>
      </c>
      <c r="I1333" s="29">
        <v>0.45</v>
      </c>
      <c r="J1333" s="26">
        <f t="shared" si="171"/>
        <v>0.85949999999999993</v>
      </c>
      <c r="K1333" s="18">
        <f t="shared" si="166"/>
        <v>2</v>
      </c>
      <c r="L1333" s="106">
        <f t="shared" si="164"/>
        <v>-33.636322024841213</v>
      </c>
      <c r="M1333" s="106">
        <f t="shared" si="167"/>
        <v>34.49582202484121</v>
      </c>
      <c r="N1333" s="23"/>
      <c r="X1333" s="100">
        <v>200</v>
      </c>
      <c r="Y1333" s="100">
        <v>40</v>
      </c>
      <c r="Z1333" s="106">
        <f t="shared" si="168"/>
        <v>34.49582202484121</v>
      </c>
    </row>
    <row r="1334" spans="2:26">
      <c r="B1334" s="52">
        <v>41695</v>
      </c>
      <c r="C1334" s="53">
        <v>0.16666666666424135</v>
      </c>
      <c r="D1334" s="97">
        <f t="shared" si="165"/>
        <v>41695.166666666664</v>
      </c>
      <c r="E1334" s="29">
        <v>3.5049999999999999</v>
      </c>
      <c r="F1334" s="26">
        <f t="shared" si="169"/>
        <v>6.6945499999999996</v>
      </c>
      <c r="G1334" s="29">
        <v>6.6524999999999999</v>
      </c>
      <c r="H1334" s="26">
        <f t="shared" si="170"/>
        <v>12.706275</v>
      </c>
      <c r="I1334" s="29">
        <v>3.15</v>
      </c>
      <c r="J1334" s="26">
        <f t="shared" si="171"/>
        <v>6.0164999999999997</v>
      </c>
      <c r="K1334" s="18">
        <f t="shared" si="166"/>
        <v>2</v>
      </c>
      <c r="L1334" s="106">
        <f t="shared" si="164"/>
        <v>-28.47932202484121</v>
      </c>
      <c r="M1334" s="106">
        <f t="shared" si="167"/>
        <v>34.49582202484121</v>
      </c>
      <c r="N1334" s="23"/>
      <c r="X1334" s="100">
        <v>200</v>
      </c>
      <c r="Y1334" s="100">
        <v>40</v>
      </c>
      <c r="Z1334" s="106">
        <f t="shared" si="168"/>
        <v>34.49582202484121</v>
      </c>
    </row>
    <row r="1335" spans="2:26">
      <c r="B1335" s="52">
        <v>41695</v>
      </c>
      <c r="C1335" s="53">
        <v>0.20833333333575865</v>
      </c>
      <c r="D1335" s="97">
        <f t="shared" si="165"/>
        <v>41695.208333333336</v>
      </c>
      <c r="E1335" s="29">
        <v>6.1275000000000004</v>
      </c>
      <c r="F1335" s="26">
        <f t="shared" si="169"/>
        <v>11.703525000000001</v>
      </c>
      <c r="G1335" s="29">
        <v>13.6275</v>
      </c>
      <c r="H1335" s="26">
        <f t="shared" si="170"/>
        <v>26.028524999999998</v>
      </c>
      <c r="I1335" s="29">
        <v>7.5</v>
      </c>
      <c r="J1335" s="26">
        <f t="shared" si="171"/>
        <v>14.324999999999999</v>
      </c>
      <c r="K1335" s="18">
        <f t="shared" si="166"/>
        <v>2</v>
      </c>
      <c r="L1335" s="106">
        <f t="shared" si="164"/>
        <v>-20.170822024841211</v>
      </c>
      <c r="M1335" s="106">
        <f t="shared" si="167"/>
        <v>34.49582202484121</v>
      </c>
      <c r="N1335" s="23"/>
      <c r="X1335" s="100">
        <v>200</v>
      </c>
      <c r="Y1335" s="100">
        <v>40</v>
      </c>
      <c r="Z1335" s="106">
        <f t="shared" si="168"/>
        <v>34.49582202484121</v>
      </c>
    </row>
    <row r="1336" spans="2:26">
      <c r="B1336" s="52">
        <v>41695</v>
      </c>
      <c r="C1336" s="53">
        <v>0.25</v>
      </c>
      <c r="D1336" s="97">
        <f t="shared" si="165"/>
        <v>41695.25</v>
      </c>
      <c r="E1336" s="29">
        <v>8.2750000000000004</v>
      </c>
      <c r="F1336" s="26">
        <f t="shared" si="169"/>
        <v>15.805249999999999</v>
      </c>
      <c r="G1336" s="29">
        <v>19.61</v>
      </c>
      <c r="H1336" s="26">
        <f t="shared" si="170"/>
        <v>37.455099999999995</v>
      </c>
      <c r="I1336" s="29">
        <v>11.335000000000001</v>
      </c>
      <c r="J1336" s="26">
        <f t="shared" si="171"/>
        <v>21.649850000000001</v>
      </c>
      <c r="K1336" s="18">
        <f t="shared" si="166"/>
        <v>2</v>
      </c>
      <c r="L1336" s="106">
        <f t="shared" si="164"/>
        <v>-12.84597202484121</v>
      </c>
      <c r="M1336" s="106">
        <f t="shared" si="167"/>
        <v>34.49582202484121</v>
      </c>
      <c r="N1336" s="23"/>
      <c r="X1336" s="100">
        <v>200</v>
      </c>
      <c r="Y1336" s="100">
        <v>40</v>
      </c>
      <c r="Z1336" s="106">
        <f t="shared" si="168"/>
        <v>34.49582202484121</v>
      </c>
    </row>
    <row r="1337" spans="2:26">
      <c r="B1337" s="52">
        <v>41695</v>
      </c>
      <c r="C1337" s="53">
        <v>0.29166666666424135</v>
      </c>
      <c r="D1337" s="97">
        <f t="shared" si="165"/>
        <v>41695.291666666664</v>
      </c>
      <c r="E1337" s="29">
        <v>53.802500000000002</v>
      </c>
      <c r="F1337" s="26">
        <f t="shared" si="169"/>
        <v>102.762775</v>
      </c>
      <c r="G1337" s="29">
        <v>98.497500000000002</v>
      </c>
      <c r="H1337" s="26">
        <f t="shared" si="170"/>
        <v>188.130225</v>
      </c>
      <c r="I1337" s="29">
        <v>44.69</v>
      </c>
      <c r="J1337" s="26">
        <f t="shared" si="171"/>
        <v>85.357899999999987</v>
      </c>
      <c r="K1337" s="18">
        <f t="shared" si="166"/>
        <v>2</v>
      </c>
      <c r="L1337" s="106">
        <f t="shared" si="164"/>
        <v>50.862077975158776</v>
      </c>
      <c r="M1337" s="106">
        <f t="shared" si="167"/>
        <v>34.49582202484121</v>
      </c>
      <c r="N1337" s="23"/>
      <c r="X1337" s="100">
        <v>200</v>
      </c>
      <c r="Y1337" s="100">
        <v>40</v>
      </c>
      <c r="Z1337" s="106">
        <f t="shared" si="168"/>
        <v>34.49582202484121</v>
      </c>
    </row>
    <row r="1338" spans="2:26">
      <c r="B1338" s="52">
        <v>41695</v>
      </c>
      <c r="C1338" s="53">
        <v>0.33333333333575865</v>
      </c>
      <c r="D1338" s="97">
        <f t="shared" si="165"/>
        <v>41695.333333333336</v>
      </c>
      <c r="E1338" s="29">
        <v>67.767499999999998</v>
      </c>
      <c r="F1338" s="26">
        <f t="shared" si="169"/>
        <v>129.435925</v>
      </c>
      <c r="G1338" s="29">
        <v>117.1225</v>
      </c>
      <c r="H1338" s="26">
        <f t="shared" si="170"/>
        <v>223.70397499999999</v>
      </c>
      <c r="I1338" s="29">
        <v>49.354999999999997</v>
      </c>
      <c r="J1338" s="26">
        <f t="shared" si="171"/>
        <v>94.268049999999988</v>
      </c>
      <c r="K1338" s="18">
        <f t="shared" si="166"/>
        <v>2</v>
      </c>
      <c r="L1338" s="106">
        <f t="shared" si="164"/>
        <v>59.772227975158778</v>
      </c>
      <c r="M1338" s="106">
        <f t="shared" si="167"/>
        <v>34.49582202484121</v>
      </c>
      <c r="N1338" s="23"/>
      <c r="X1338" s="100">
        <v>200</v>
      </c>
      <c r="Y1338" s="100">
        <v>40</v>
      </c>
      <c r="Z1338" s="106">
        <f t="shared" si="168"/>
        <v>34.49582202484121</v>
      </c>
    </row>
    <row r="1339" spans="2:26">
      <c r="B1339" s="52">
        <v>41695</v>
      </c>
      <c r="C1339" s="53">
        <v>0.375</v>
      </c>
      <c r="D1339" s="97">
        <f t="shared" si="165"/>
        <v>41695.375</v>
      </c>
      <c r="E1339" s="29">
        <v>16.942499999999999</v>
      </c>
      <c r="F1339" s="26">
        <f t="shared" si="169"/>
        <v>32.360174999999998</v>
      </c>
      <c r="G1339" s="29">
        <v>32.707500000000003</v>
      </c>
      <c r="H1339" s="26">
        <f t="shared" si="170"/>
        <v>62.471325</v>
      </c>
      <c r="I1339" s="29">
        <v>15.7675</v>
      </c>
      <c r="J1339" s="26">
        <f t="shared" si="171"/>
        <v>30.115924999999997</v>
      </c>
      <c r="K1339" s="18">
        <f t="shared" si="166"/>
        <v>2</v>
      </c>
      <c r="L1339" s="106">
        <f t="shared" si="164"/>
        <v>-4.3798970248412132</v>
      </c>
      <c r="M1339" s="106">
        <f t="shared" si="167"/>
        <v>34.49582202484121</v>
      </c>
      <c r="N1339" s="23"/>
      <c r="X1339" s="100">
        <v>200</v>
      </c>
      <c r="Y1339" s="100">
        <v>40</v>
      </c>
      <c r="Z1339" s="106">
        <f t="shared" si="168"/>
        <v>34.49582202484121</v>
      </c>
    </row>
    <row r="1340" spans="2:26">
      <c r="B1340" s="52">
        <v>41695</v>
      </c>
      <c r="C1340" s="53">
        <v>0.41666666666424135</v>
      </c>
      <c r="D1340" s="97">
        <f t="shared" si="165"/>
        <v>41695.416666666664</v>
      </c>
      <c r="E1340" s="29">
        <v>17.495000000000001</v>
      </c>
      <c r="F1340" s="26">
        <f t="shared" si="169"/>
        <v>33.41545</v>
      </c>
      <c r="G1340" s="29">
        <v>35.734999999999999</v>
      </c>
      <c r="H1340" s="26">
        <f t="shared" si="170"/>
        <v>68.25385</v>
      </c>
      <c r="I1340" s="29">
        <v>18.239999999999998</v>
      </c>
      <c r="J1340" s="26">
        <f t="shared" si="171"/>
        <v>34.838399999999993</v>
      </c>
      <c r="K1340" s="18">
        <f t="shared" si="166"/>
        <v>2</v>
      </c>
      <c r="L1340" s="106">
        <f t="shared" si="164"/>
        <v>0.34257797515878252</v>
      </c>
      <c r="M1340" s="106">
        <f t="shared" si="167"/>
        <v>34.49582202484121</v>
      </c>
      <c r="N1340" s="23"/>
      <c r="X1340" s="100">
        <v>200</v>
      </c>
      <c r="Y1340" s="100">
        <v>40</v>
      </c>
      <c r="Z1340" s="106">
        <f t="shared" si="168"/>
        <v>34.49582202484121</v>
      </c>
    </row>
    <row r="1341" spans="2:26">
      <c r="B1341" s="52">
        <v>41695</v>
      </c>
      <c r="C1341" s="53">
        <v>0.45833333333575865</v>
      </c>
      <c r="D1341" s="97">
        <f t="shared" si="165"/>
        <v>41695.458333333336</v>
      </c>
      <c r="E1341" s="29">
        <v>14.795</v>
      </c>
      <c r="F1341" s="26">
        <f t="shared" si="169"/>
        <v>28.25845</v>
      </c>
      <c r="G1341" s="29">
        <v>30.7075</v>
      </c>
      <c r="H1341" s="26">
        <f t="shared" si="170"/>
        <v>58.651325</v>
      </c>
      <c r="I1341" s="29">
        <v>15.9125</v>
      </c>
      <c r="J1341" s="26">
        <f t="shared" si="171"/>
        <v>30.392874999999997</v>
      </c>
      <c r="K1341" s="18">
        <f t="shared" si="166"/>
        <v>2</v>
      </c>
      <c r="L1341" s="106">
        <f t="shared" si="164"/>
        <v>-4.1029470248412139</v>
      </c>
      <c r="M1341" s="106">
        <f t="shared" si="167"/>
        <v>34.49582202484121</v>
      </c>
      <c r="N1341" s="23"/>
      <c r="X1341" s="100">
        <v>200</v>
      </c>
      <c r="Y1341" s="100">
        <v>40</v>
      </c>
      <c r="Z1341" s="106">
        <f t="shared" si="168"/>
        <v>34.49582202484121</v>
      </c>
    </row>
    <row r="1342" spans="2:26">
      <c r="B1342" s="52">
        <v>41695</v>
      </c>
      <c r="C1342" s="53">
        <v>0.5</v>
      </c>
      <c r="D1342" s="97">
        <f t="shared" si="165"/>
        <v>41695.5</v>
      </c>
      <c r="E1342" s="29">
        <v>11.695</v>
      </c>
      <c r="F1342" s="26">
        <f t="shared" si="169"/>
        <v>22.33745</v>
      </c>
      <c r="G1342" s="29">
        <v>21.947500000000002</v>
      </c>
      <c r="H1342" s="26">
        <f t="shared" si="170"/>
        <v>41.919725</v>
      </c>
      <c r="I1342" s="29">
        <v>10.2525</v>
      </c>
      <c r="J1342" s="26">
        <f t="shared" si="171"/>
        <v>19.582274999999999</v>
      </c>
      <c r="K1342" s="18">
        <f t="shared" si="166"/>
        <v>2</v>
      </c>
      <c r="L1342" s="106">
        <f t="shared" si="164"/>
        <v>-14.913547024841211</v>
      </c>
      <c r="M1342" s="106">
        <f t="shared" si="167"/>
        <v>34.49582202484121</v>
      </c>
      <c r="N1342" s="23"/>
      <c r="X1342" s="100">
        <v>200</v>
      </c>
      <c r="Y1342" s="100">
        <v>40</v>
      </c>
      <c r="Z1342" s="106">
        <f t="shared" si="168"/>
        <v>34.49582202484121</v>
      </c>
    </row>
    <row r="1343" spans="2:26">
      <c r="B1343" s="52">
        <v>41695</v>
      </c>
      <c r="C1343" s="53">
        <v>0.54166666666424135</v>
      </c>
      <c r="D1343" s="97">
        <f t="shared" si="165"/>
        <v>41695.541666666664</v>
      </c>
      <c r="E1343" s="29">
        <v>12.92</v>
      </c>
      <c r="F1343" s="26">
        <f t="shared" si="169"/>
        <v>24.677199999999999</v>
      </c>
      <c r="G1343" s="29">
        <v>26.395</v>
      </c>
      <c r="H1343" s="26">
        <f t="shared" si="170"/>
        <v>50.414449999999995</v>
      </c>
      <c r="I1343" s="29">
        <v>13.475</v>
      </c>
      <c r="J1343" s="26">
        <f t="shared" si="171"/>
        <v>25.73725</v>
      </c>
      <c r="K1343" s="18">
        <f t="shared" si="166"/>
        <v>2</v>
      </c>
      <c r="L1343" s="106">
        <f t="shared" si="164"/>
        <v>-8.7585720248412109</v>
      </c>
      <c r="M1343" s="106">
        <f t="shared" si="167"/>
        <v>34.49582202484121</v>
      </c>
      <c r="N1343" s="23"/>
      <c r="X1343" s="100">
        <v>200</v>
      </c>
      <c r="Y1343" s="100">
        <v>40</v>
      </c>
      <c r="Z1343" s="106">
        <f t="shared" si="168"/>
        <v>34.49582202484121</v>
      </c>
    </row>
    <row r="1344" spans="2:26">
      <c r="B1344" s="52">
        <v>41695</v>
      </c>
      <c r="C1344" s="53">
        <v>0.58333333333575865</v>
      </c>
      <c r="D1344" s="97">
        <f t="shared" si="165"/>
        <v>41695.583333333336</v>
      </c>
      <c r="E1344" s="29">
        <v>12.99</v>
      </c>
      <c r="F1344" s="26">
        <f t="shared" si="169"/>
        <v>24.8109</v>
      </c>
      <c r="G1344" s="29">
        <v>23.75</v>
      </c>
      <c r="H1344" s="26">
        <f t="shared" si="170"/>
        <v>45.362499999999997</v>
      </c>
      <c r="I1344" s="29">
        <v>10.7575</v>
      </c>
      <c r="J1344" s="26">
        <f t="shared" si="171"/>
        <v>20.546824999999998</v>
      </c>
      <c r="K1344" s="18">
        <f t="shared" si="166"/>
        <v>2</v>
      </c>
      <c r="L1344" s="106">
        <f t="shared" si="164"/>
        <v>-13.948997024841212</v>
      </c>
      <c r="M1344" s="106">
        <f t="shared" si="167"/>
        <v>34.49582202484121</v>
      </c>
      <c r="N1344" s="23"/>
      <c r="X1344" s="100">
        <v>200</v>
      </c>
      <c r="Y1344" s="100">
        <v>40</v>
      </c>
      <c r="Z1344" s="106">
        <f t="shared" si="168"/>
        <v>34.49582202484121</v>
      </c>
    </row>
    <row r="1345" spans="2:26">
      <c r="B1345" s="52">
        <v>41695</v>
      </c>
      <c r="C1345" s="53">
        <v>0.625</v>
      </c>
      <c r="D1345" s="97">
        <f t="shared" si="165"/>
        <v>41695.625</v>
      </c>
      <c r="E1345" s="29">
        <v>22.2</v>
      </c>
      <c r="F1345" s="26">
        <f t="shared" si="169"/>
        <v>42.401999999999994</v>
      </c>
      <c r="G1345" s="29">
        <v>42.274999999999999</v>
      </c>
      <c r="H1345" s="26">
        <f t="shared" si="170"/>
        <v>80.745249999999999</v>
      </c>
      <c r="I1345" s="29">
        <v>20.074999999999999</v>
      </c>
      <c r="J1345" s="26">
        <f t="shared" si="171"/>
        <v>38.343249999999998</v>
      </c>
      <c r="K1345" s="18">
        <f t="shared" si="166"/>
        <v>2</v>
      </c>
      <c r="L1345" s="106">
        <f t="shared" si="164"/>
        <v>3.8474279751587872</v>
      </c>
      <c r="M1345" s="106">
        <f t="shared" si="167"/>
        <v>34.49582202484121</v>
      </c>
      <c r="N1345" s="23"/>
      <c r="X1345" s="100">
        <v>200</v>
      </c>
      <c r="Y1345" s="100">
        <v>40</v>
      </c>
      <c r="Z1345" s="106">
        <f t="shared" si="168"/>
        <v>34.49582202484121</v>
      </c>
    </row>
    <row r="1346" spans="2:26">
      <c r="B1346" s="52">
        <v>41695</v>
      </c>
      <c r="C1346" s="53">
        <v>0.66666666666424135</v>
      </c>
      <c r="D1346" s="97">
        <f t="shared" si="165"/>
        <v>41695.666666666664</v>
      </c>
      <c r="E1346" s="29">
        <v>15.475</v>
      </c>
      <c r="F1346" s="26"/>
      <c r="G1346" s="29">
        <v>30.692499999999999</v>
      </c>
      <c r="H1346" s="26"/>
      <c r="I1346" s="29">
        <v>15.215</v>
      </c>
      <c r="J1346" s="26"/>
      <c r="K1346" s="18">
        <f t="shared" si="166"/>
        <v>2</v>
      </c>
      <c r="L1346" s="106" t="e">
        <f t="shared" si="164"/>
        <v>#N/A</v>
      </c>
      <c r="M1346" s="106">
        <f t="shared" si="167"/>
        <v>34.49582202484121</v>
      </c>
      <c r="N1346" s="57" t="s">
        <v>21</v>
      </c>
      <c r="X1346" s="100">
        <v>200</v>
      </c>
      <c r="Y1346" s="100">
        <v>40</v>
      </c>
      <c r="Z1346" s="106">
        <f t="shared" si="168"/>
        <v>34.49582202484121</v>
      </c>
    </row>
    <row r="1347" spans="2:26">
      <c r="B1347" s="52">
        <v>41695</v>
      </c>
      <c r="C1347" s="53">
        <v>0.70833333333575865</v>
      </c>
      <c r="D1347" s="97">
        <f t="shared" si="165"/>
        <v>41695.708333333336</v>
      </c>
      <c r="E1347" s="29">
        <v>18.945</v>
      </c>
      <c r="F1347" s="26"/>
      <c r="G1347" s="29">
        <v>38.03</v>
      </c>
      <c r="H1347" s="26"/>
      <c r="I1347" s="29">
        <v>19.085000000000001</v>
      </c>
      <c r="J1347" s="26"/>
      <c r="K1347" s="18">
        <f t="shared" si="166"/>
        <v>2</v>
      </c>
      <c r="L1347" s="106" t="e">
        <f t="shared" si="164"/>
        <v>#N/A</v>
      </c>
      <c r="M1347" s="106">
        <f t="shared" si="167"/>
        <v>34.49582202484121</v>
      </c>
      <c r="N1347" s="23"/>
      <c r="X1347" s="100">
        <v>200</v>
      </c>
      <c r="Y1347" s="100">
        <v>40</v>
      </c>
      <c r="Z1347" s="106">
        <f t="shared" si="168"/>
        <v>34.49582202484121</v>
      </c>
    </row>
    <row r="1348" spans="2:26">
      <c r="B1348" s="52">
        <v>41695</v>
      </c>
      <c r="C1348" s="53">
        <v>0.75</v>
      </c>
      <c r="D1348" s="97">
        <f t="shared" si="165"/>
        <v>41695.75</v>
      </c>
      <c r="E1348" s="29">
        <v>18.322500000000002</v>
      </c>
      <c r="F1348" s="26">
        <f t="shared" si="169"/>
        <v>34.995975000000001</v>
      </c>
      <c r="G1348" s="29">
        <v>37.767499999999998</v>
      </c>
      <c r="H1348" s="26">
        <f t="shared" si="170"/>
        <v>72.135925</v>
      </c>
      <c r="I1348" s="29">
        <v>19.447500000000002</v>
      </c>
      <c r="J1348" s="26">
        <f t="shared" si="171"/>
        <v>37.144725000000001</v>
      </c>
      <c r="K1348" s="18">
        <f t="shared" si="166"/>
        <v>2</v>
      </c>
      <c r="L1348" s="106">
        <f t="shared" si="164"/>
        <v>2.6489029751587907</v>
      </c>
      <c r="M1348" s="106">
        <f t="shared" si="167"/>
        <v>34.49582202484121</v>
      </c>
      <c r="N1348" s="23"/>
      <c r="X1348" s="100">
        <v>200</v>
      </c>
      <c r="Y1348" s="100">
        <v>40</v>
      </c>
      <c r="Z1348" s="106">
        <f t="shared" si="168"/>
        <v>34.49582202484121</v>
      </c>
    </row>
    <row r="1349" spans="2:26">
      <c r="B1349" s="52">
        <v>41695</v>
      </c>
      <c r="C1349" s="53">
        <v>0.79166666666424135</v>
      </c>
      <c r="D1349" s="97">
        <f t="shared" si="165"/>
        <v>41695.791666666664</v>
      </c>
      <c r="E1349" s="29">
        <v>19.037500000000001</v>
      </c>
      <c r="F1349" s="26">
        <f t="shared" si="169"/>
        <v>36.361625000000004</v>
      </c>
      <c r="G1349" s="29">
        <v>39.4</v>
      </c>
      <c r="H1349" s="26">
        <f t="shared" si="170"/>
        <v>75.253999999999991</v>
      </c>
      <c r="I1349" s="29">
        <v>20.362500000000001</v>
      </c>
      <c r="J1349" s="26">
        <f t="shared" si="171"/>
        <v>38.892375000000001</v>
      </c>
      <c r="K1349" s="18">
        <f t="shared" si="166"/>
        <v>2</v>
      </c>
      <c r="L1349" s="106">
        <f t="shared" si="164"/>
        <v>4.3965529751587908</v>
      </c>
      <c r="M1349" s="106">
        <f t="shared" si="167"/>
        <v>34.49582202484121</v>
      </c>
      <c r="N1349" s="23"/>
      <c r="X1349" s="100">
        <v>200</v>
      </c>
      <c r="Y1349" s="100">
        <v>40</v>
      </c>
      <c r="Z1349" s="106">
        <f t="shared" si="168"/>
        <v>34.49582202484121</v>
      </c>
    </row>
    <row r="1350" spans="2:26">
      <c r="B1350" s="52">
        <v>41695</v>
      </c>
      <c r="C1350" s="53">
        <v>0.83333333333575865</v>
      </c>
      <c r="D1350" s="97">
        <f t="shared" si="165"/>
        <v>41695.833333333336</v>
      </c>
      <c r="E1350" s="29">
        <v>12.5275</v>
      </c>
      <c r="F1350" s="26">
        <f t="shared" si="169"/>
        <v>23.927524999999999</v>
      </c>
      <c r="G1350" s="29">
        <v>29.29</v>
      </c>
      <c r="H1350" s="26">
        <f t="shared" si="170"/>
        <v>55.943899999999999</v>
      </c>
      <c r="I1350" s="29">
        <v>16.7575</v>
      </c>
      <c r="J1350" s="26">
        <f t="shared" si="171"/>
        <v>32.006824999999999</v>
      </c>
      <c r="K1350" s="18">
        <f t="shared" si="166"/>
        <v>2</v>
      </c>
      <c r="L1350" s="106">
        <f t="shared" si="164"/>
        <v>-2.4889970248412112</v>
      </c>
      <c r="M1350" s="106">
        <f t="shared" si="167"/>
        <v>34.49582202484121</v>
      </c>
      <c r="N1350" s="23"/>
      <c r="X1350" s="100">
        <v>200</v>
      </c>
      <c r="Y1350" s="100">
        <v>40</v>
      </c>
      <c r="Z1350" s="106">
        <f t="shared" si="168"/>
        <v>34.49582202484121</v>
      </c>
    </row>
    <row r="1351" spans="2:26">
      <c r="B1351" s="52">
        <v>41695</v>
      </c>
      <c r="C1351" s="53">
        <v>0.875</v>
      </c>
      <c r="D1351" s="97">
        <f t="shared" si="165"/>
        <v>41695.875</v>
      </c>
      <c r="E1351" s="29">
        <v>10.06</v>
      </c>
      <c r="F1351" s="26">
        <f t="shared" si="169"/>
        <v>19.214600000000001</v>
      </c>
      <c r="G1351" s="29">
        <v>20.6175</v>
      </c>
      <c r="H1351" s="26">
        <f t="shared" si="170"/>
        <v>39.379424999999998</v>
      </c>
      <c r="I1351" s="29">
        <v>10.56</v>
      </c>
      <c r="J1351" s="26">
        <f t="shared" si="171"/>
        <v>20.169599999999999</v>
      </c>
      <c r="K1351" s="18">
        <f t="shared" si="166"/>
        <v>2</v>
      </c>
      <c r="L1351" s="106">
        <f t="shared" si="164"/>
        <v>-14.326222024841211</v>
      </c>
      <c r="M1351" s="106">
        <f t="shared" si="167"/>
        <v>34.49582202484121</v>
      </c>
      <c r="N1351" s="23"/>
      <c r="X1351" s="100">
        <v>200</v>
      </c>
      <c r="Y1351" s="100">
        <v>40</v>
      </c>
      <c r="Z1351" s="106">
        <f t="shared" si="168"/>
        <v>34.49582202484121</v>
      </c>
    </row>
    <row r="1352" spans="2:26">
      <c r="B1352" s="52">
        <v>41695</v>
      </c>
      <c r="C1352" s="53">
        <v>0.91666666666424135</v>
      </c>
      <c r="D1352" s="97">
        <f t="shared" si="165"/>
        <v>41695.916666666664</v>
      </c>
      <c r="E1352" s="29">
        <v>7.1224999999999996</v>
      </c>
      <c r="F1352" s="26">
        <f t="shared" si="169"/>
        <v>13.603974999999998</v>
      </c>
      <c r="G1352" s="29">
        <v>15.737500000000001</v>
      </c>
      <c r="H1352" s="26">
        <f t="shared" si="170"/>
        <v>30.058624999999999</v>
      </c>
      <c r="I1352" s="29">
        <v>8.6150000000000002</v>
      </c>
      <c r="J1352" s="26">
        <f t="shared" si="171"/>
        <v>16.454650000000001</v>
      </c>
      <c r="K1352" s="18">
        <f t="shared" si="166"/>
        <v>2</v>
      </c>
      <c r="L1352" s="106">
        <f t="shared" si="164"/>
        <v>-18.04117202484121</v>
      </c>
      <c r="M1352" s="106">
        <f t="shared" si="167"/>
        <v>34.49582202484121</v>
      </c>
      <c r="N1352" s="23"/>
      <c r="X1352" s="100">
        <v>200</v>
      </c>
      <c r="Y1352" s="100">
        <v>40</v>
      </c>
      <c r="Z1352" s="106">
        <f t="shared" si="168"/>
        <v>34.49582202484121</v>
      </c>
    </row>
    <row r="1353" spans="2:26">
      <c r="B1353" s="52">
        <v>41695</v>
      </c>
      <c r="C1353" s="53">
        <v>0.95833333333575865</v>
      </c>
      <c r="D1353" s="97">
        <f t="shared" si="165"/>
        <v>41695.958333333336</v>
      </c>
      <c r="E1353" s="29">
        <v>7.6275000000000004</v>
      </c>
      <c r="F1353" s="26">
        <f t="shared" si="169"/>
        <v>14.568524999999999</v>
      </c>
      <c r="G1353" s="29">
        <v>21.5425</v>
      </c>
      <c r="H1353" s="26">
        <f t="shared" si="170"/>
        <v>41.146174999999999</v>
      </c>
      <c r="I1353" s="29">
        <v>13.914999999999999</v>
      </c>
      <c r="J1353" s="26">
        <f t="shared" si="171"/>
        <v>26.577649999999998</v>
      </c>
      <c r="K1353" s="18">
        <f t="shared" si="166"/>
        <v>2</v>
      </c>
      <c r="L1353" s="106">
        <f t="shared" si="164"/>
        <v>-7.918172024841212</v>
      </c>
      <c r="M1353" s="106">
        <f t="shared" si="167"/>
        <v>34.49582202484121</v>
      </c>
      <c r="N1353" s="23"/>
      <c r="X1353" s="100">
        <v>200</v>
      </c>
      <c r="Y1353" s="100">
        <v>40</v>
      </c>
      <c r="Z1353" s="106">
        <f t="shared" si="168"/>
        <v>34.49582202484121</v>
      </c>
    </row>
    <row r="1354" spans="2:26">
      <c r="B1354" s="52">
        <v>41696</v>
      </c>
      <c r="C1354" s="53">
        <v>0</v>
      </c>
      <c r="D1354" s="97">
        <f t="shared" si="165"/>
        <v>41696</v>
      </c>
      <c r="E1354" s="29">
        <v>5.6325000000000003</v>
      </c>
      <c r="F1354" s="26">
        <f t="shared" si="169"/>
        <v>10.758075</v>
      </c>
      <c r="G1354" s="29">
        <v>14.547499999999999</v>
      </c>
      <c r="H1354" s="26">
        <f t="shared" si="170"/>
        <v>27.785724999999999</v>
      </c>
      <c r="I1354" s="29">
        <v>8.9149999999999991</v>
      </c>
      <c r="J1354" s="26">
        <f t="shared" si="171"/>
        <v>17.027649999999998</v>
      </c>
      <c r="K1354" s="18">
        <f t="shared" si="166"/>
        <v>3</v>
      </c>
      <c r="L1354" s="106">
        <f t="shared" ref="L1354:L1417" si="172">IF(J1354="",NA(),J1354-(AVERAGE($J$10:$J$8769)))</f>
        <v>-17.468172024841213</v>
      </c>
      <c r="M1354" s="106">
        <f t="shared" si="167"/>
        <v>34.49582202484121</v>
      </c>
      <c r="N1354" s="23"/>
      <c r="X1354" s="100">
        <v>200</v>
      </c>
      <c r="Y1354" s="100">
        <v>40</v>
      </c>
      <c r="Z1354" s="106">
        <f t="shared" si="168"/>
        <v>34.49582202484121</v>
      </c>
    </row>
    <row r="1355" spans="2:26">
      <c r="B1355" s="52">
        <v>41696</v>
      </c>
      <c r="C1355" s="53">
        <v>4.1666666664241347E-2</v>
      </c>
      <c r="D1355" s="97">
        <f t="shared" ref="D1355:D1418" si="173">B1355+C1355</f>
        <v>41696.041666666664</v>
      </c>
      <c r="E1355" s="29">
        <v>4.835</v>
      </c>
      <c r="F1355" s="26">
        <f t="shared" si="169"/>
        <v>9.2348499999999998</v>
      </c>
      <c r="G1355" s="29">
        <v>15.225</v>
      </c>
      <c r="H1355" s="26">
        <f t="shared" si="170"/>
        <v>29.079749999999997</v>
      </c>
      <c r="I1355" s="29">
        <v>10.385</v>
      </c>
      <c r="J1355" s="26">
        <f t="shared" si="171"/>
        <v>19.835349999999998</v>
      </c>
      <c r="K1355" s="18">
        <f t="shared" ref="K1355:K1418" si="174">WEEKDAY(D1355,2)</f>
        <v>3</v>
      </c>
      <c r="L1355" s="106">
        <f t="shared" si="172"/>
        <v>-14.660472024841212</v>
      </c>
      <c r="M1355" s="106">
        <f t="shared" ref="M1355:M1418" si="175">$U$11</f>
        <v>34.49582202484121</v>
      </c>
      <c r="N1355" s="23"/>
      <c r="X1355" s="100">
        <v>200</v>
      </c>
      <c r="Y1355" s="100">
        <v>40</v>
      </c>
      <c r="Z1355" s="106">
        <f t="shared" ref="Z1355:Z1418" si="176">$U$11</f>
        <v>34.49582202484121</v>
      </c>
    </row>
    <row r="1356" spans="2:26">
      <c r="B1356" s="52">
        <v>41696</v>
      </c>
      <c r="C1356" s="53">
        <v>8.3333333335758653E-2</v>
      </c>
      <c r="D1356" s="97">
        <f t="shared" si="173"/>
        <v>41696.083333333336</v>
      </c>
      <c r="E1356" s="29">
        <v>3.5575000000000001</v>
      </c>
      <c r="F1356" s="26">
        <f t="shared" si="169"/>
        <v>6.7948250000000003</v>
      </c>
      <c r="G1356" s="29">
        <v>10.08</v>
      </c>
      <c r="H1356" s="26">
        <f t="shared" si="170"/>
        <v>19.252800000000001</v>
      </c>
      <c r="I1356" s="29">
        <v>6.5250000000000004</v>
      </c>
      <c r="J1356" s="26">
        <f t="shared" si="171"/>
        <v>12.46275</v>
      </c>
      <c r="K1356" s="18">
        <f t="shared" si="174"/>
        <v>3</v>
      </c>
      <c r="L1356" s="106">
        <f t="shared" si="172"/>
        <v>-22.033072024841211</v>
      </c>
      <c r="M1356" s="106">
        <f t="shared" si="175"/>
        <v>34.49582202484121</v>
      </c>
      <c r="N1356" s="23"/>
      <c r="X1356" s="100">
        <v>200</v>
      </c>
      <c r="Y1356" s="100">
        <v>40</v>
      </c>
      <c r="Z1356" s="106">
        <f t="shared" si="176"/>
        <v>34.49582202484121</v>
      </c>
    </row>
    <row r="1357" spans="2:26">
      <c r="B1357" s="52">
        <v>41696</v>
      </c>
      <c r="C1357" s="53">
        <v>0.125</v>
      </c>
      <c r="D1357" s="97">
        <f t="shared" si="173"/>
        <v>41696.125</v>
      </c>
      <c r="E1357" s="29">
        <v>6.7975000000000003</v>
      </c>
      <c r="F1357" s="26">
        <f t="shared" si="169"/>
        <v>12.983225000000001</v>
      </c>
      <c r="G1357" s="29">
        <v>11.852499999999999</v>
      </c>
      <c r="H1357" s="26">
        <f t="shared" si="170"/>
        <v>22.638274999999997</v>
      </c>
      <c r="I1357" s="29">
        <v>5.0549999999999997</v>
      </c>
      <c r="J1357" s="26">
        <f t="shared" si="171"/>
        <v>9.6550499999999992</v>
      </c>
      <c r="K1357" s="18">
        <f t="shared" si="174"/>
        <v>3</v>
      </c>
      <c r="L1357" s="106">
        <f t="shared" si="172"/>
        <v>-24.840772024841211</v>
      </c>
      <c r="M1357" s="106">
        <f t="shared" si="175"/>
        <v>34.49582202484121</v>
      </c>
      <c r="N1357" s="23"/>
      <c r="X1357" s="100">
        <v>200</v>
      </c>
      <c r="Y1357" s="100">
        <v>40</v>
      </c>
      <c r="Z1357" s="106">
        <f t="shared" si="176"/>
        <v>34.49582202484121</v>
      </c>
    </row>
    <row r="1358" spans="2:26">
      <c r="B1358" s="52">
        <v>41696</v>
      </c>
      <c r="C1358" s="53">
        <v>0.16666666666424135</v>
      </c>
      <c r="D1358" s="97">
        <f t="shared" si="173"/>
        <v>41696.166666666664</v>
      </c>
      <c r="E1358" s="29">
        <v>6.5225</v>
      </c>
      <c r="F1358" s="26">
        <f t="shared" si="169"/>
        <v>12.457974999999999</v>
      </c>
      <c r="G1358" s="29">
        <v>16.092500000000001</v>
      </c>
      <c r="H1358" s="26">
        <f t="shared" si="170"/>
        <v>30.736675000000002</v>
      </c>
      <c r="I1358" s="29">
        <v>9.57</v>
      </c>
      <c r="J1358" s="26">
        <f t="shared" si="171"/>
        <v>18.278700000000001</v>
      </c>
      <c r="K1358" s="18">
        <f t="shared" si="174"/>
        <v>3</v>
      </c>
      <c r="L1358" s="106">
        <f t="shared" si="172"/>
        <v>-16.21712202484121</v>
      </c>
      <c r="M1358" s="106">
        <f t="shared" si="175"/>
        <v>34.49582202484121</v>
      </c>
      <c r="N1358" s="23"/>
      <c r="X1358" s="100">
        <v>200</v>
      </c>
      <c r="Y1358" s="100">
        <v>40</v>
      </c>
      <c r="Z1358" s="106">
        <f t="shared" si="176"/>
        <v>34.49582202484121</v>
      </c>
    </row>
    <row r="1359" spans="2:26">
      <c r="B1359" s="52">
        <v>41696</v>
      </c>
      <c r="C1359" s="53">
        <v>0.20833333333575865</v>
      </c>
      <c r="D1359" s="97">
        <f t="shared" si="173"/>
        <v>41696.208333333336</v>
      </c>
      <c r="E1359" s="29">
        <v>10.9975</v>
      </c>
      <c r="F1359" s="26">
        <f t="shared" si="169"/>
        <v>21.005224999999999</v>
      </c>
      <c r="G1359" s="29">
        <v>22.612500000000001</v>
      </c>
      <c r="H1359" s="26">
        <f t="shared" si="170"/>
        <v>43.189875000000001</v>
      </c>
      <c r="I1359" s="29">
        <v>11.6075</v>
      </c>
      <c r="J1359" s="26">
        <f t="shared" si="171"/>
        <v>22.170324999999998</v>
      </c>
      <c r="K1359" s="18">
        <f t="shared" si="174"/>
        <v>3</v>
      </c>
      <c r="L1359" s="106">
        <f t="shared" si="172"/>
        <v>-12.325497024841212</v>
      </c>
      <c r="M1359" s="106">
        <f t="shared" si="175"/>
        <v>34.49582202484121</v>
      </c>
      <c r="N1359" s="23"/>
      <c r="X1359" s="100">
        <v>200</v>
      </c>
      <c r="Y1359" s="100">
        <v>40</v>
      </c>
      <c r="Z1359" s="106">
        <f t="shared" si="176"/>
        <v>34.49582202484121</v>
      </c>
    </row>
    <row r="1360" spans="2:26">
      <c r="B1360" s="52">
        <v>41696</v>
      </c>
      <c r="C1360" s="53">
        <v>0.25</v>
      </c>
      <c r="D1360" s="97">
        <f t="shared" si="173"/>
        <v>41696.25</v>
      </c>
      <c r="E1360" s="29">
        <v>17.3675</v>
      </c>
      <c r="F1360" s="26">
        <f t="shared" si="169"/>
        <v>33.171924999999995</v>
      </c>
      <c r="G1360" s="29">
        <v>33.927500000000002</v>
      </c>
      <c r="H1360" s="26">
        <f t="shared" si="170"/>
        <v>64.801524999999998</v>
      </c>
      <c r="I1360" s="29">
        <v>16.559999999999999</v>
      </c>
      <c r="J1360" s="26">
        <f t="shared" si="171"/>
        <v>31.629599999999996</v>
      </c>
      <c r="K1360" s="18">
        <f t="shared" si="174"/>
        <v>3</v>
      </c>
      <c r="L1360" s="106">
        <f t="shared" si="172"/>
        <v>-2.866222024841214</v>
      </c>
      <c r="M1360" s="106">
        <f t="shared" si="175"/>
        <v>34.49582202484121</v>
      </c>
      <c r="N1360" s="23"/>
      <c r="X1360" s="100">
        <v>200</v>
      </c>
      <c r="Y1360" s="100">
        <v>40</v>
      </c>
      <c r="Z1360" s="106">
        <f t="shared" si="176"/>
        <v>34.49582202484121</v>
      </c>
    </row>
    <row r="1361" spans="2:26">
      <c r="B1361" s="52">
        <v>41696</v>
      </c>
      <c r="C1361" s="53">
        <v>0.29166666666424135</v>
      </c>
      <c r="D1361" s="97">
        <f t="shared" si="173"/>
        <v>41696.291666666664</v>
      </c>
      <c r="E1361" s="29">
        <v>36.702500000000001</v>
      </c>
      <c r="F1361" s="26">
        <f t="shared" si="169"/>
        <v>70.101775000000004</v>
      </c>
      <c r="G1361" s="29">
        <v>65.555000000000007</v>
      </c>
      <c r="H1361" s="26">
        <f t="shared" si="170"/>
        <v>125.21005000000001</v>
      </c>
      <c r="I1361" s="29">
        <v>28.852499999999999</v>
      </c>
      <c r="J1361" s="26">
        <f t="shared" si="171"/>
        <v>55.108274999999999</v>
      </c>
      <c r="K1361" s="18">
        <f t="shared" si="174"/>
        <v>3</v>
      </c>
      <c r="L1361" s="106">
        <f t="shared" si="172"/>
        <v>20.612452975158789</v>
      </c>
      <c r="M1361" s="106">
        <f t="shared" si="175"/>
        <v>34.49582202484121</v>
      </c>
      <c r="N1361" s="23"/>
      <c r="X1361" s="100">
        <v>200</v>
      </c>
      <c r="Y1361" s="100">
        <v>40</v>
      </c>
      <c r="Z1361" s="106">
        <f t="shared" si="176"/>
        <v>34.49582202484121</v>
      </c>
    </row>
    <row r="1362" spans="2:26">
      <c r="B1362" s="52">
        <v>41696</v>
      </c>
      <c r="C1362" s="53">
        <v>0.33333333333575865</v>
      </c>
      <c r="D1362" s="97">
        <f t="shared" si="173"/>
        <v>41696.333333333336</v>
      </c>
      <c r="E1362" s="29">
        <v>57.25</v>
      </c>
      <c r="F1362" s="26">
        <f t="shared" si="169"/>
        <v>109.3475</v>
      </c>
      <c r="G1362" s="29">
        <v>94.075000000000003</v>
      </c>
      <c r="H1362" s="26">
        <f t="shared" si="170"/>
        <v>179.68324999999999</v>
      </c>
      <c r="I1362" s="29">
        <v>36.825000000000003</v>
      </c>
      <c r="J1362" s="26">
        <f t="shared" si="171"/>
        <v>70.335750000000004</v>
      </c>
      <c r="K1362" s="18">
        <f t="shared" si="174"/>
        <v>3</v>
      </c>
      <c r="L1362" s="106">
        <f t="shared" si="172"/>
        <v>35.839927975158794</v>
      </c>
      <c r="M1362" s="106">
        <f t="shared" si="175"/>
        <v>34.49582202484121</v>
      </c>
      <c r="N1362" s="23"/>
      <c r="X1362" s="100">
        <v>200</v>
      </c>
      <c r="Y1362" s="100">
        <v>40</v>
      </c>
      <c r="Z1362" s="106">
        <f t="shared" si="176"/>
        <v>34.49582202484121</v>
      </c>
    </row>
    <row r="1363" spans="2:26">
      <c r="B1363" s="52">
        <v>41696</v>
      </c>
      <c r="C1363" s="53">
        <v>0.375</v>
      </c>
      <c r="D1363" s="97">
        <f t="shared" si="173"/>
        <v>41696.375</v>
      </c>
      <c r="E1363" s="29">
        <v>50.85</v>
      </c>
      <c r="F1363" s="26">
        <f t="shared" si="169"/>
        <v>97.123499999999993</v>
      </c>
      <c r="G1363" s="29">
        <v>86.272499999999994</v>
      </c>
      <c r="H1363" s="26">
        <f t="shared" si="170"/>
        <v>164.78047499999997</v>
      </c>
      <c r="I1363" s="29">
        <v>35.422499999999999</v>
      </c>
      <c r="J1363" s="26">
        <f t="shared" si="171"/>
        <v>67.656975000000003</v>
      </c>
      <c r="K1363" s="18">
        <f t="shared" si="174"/>
        <v>3</v>
      </c>
      <c r="L1363" s="106">
        <f t="shared" si="172"/>
        <v>33.161152975158792</v>
      </c>
      <c r="M1363" s="106">
        <f t="shared" si="175"/>
        <v>34.49582202484121</v>
      </c>
      <c r="N1363" s="23"/>
      <c r="X1363" s="100">
        <v>200</v>
      </c>
      <c r="Y1363" s="100">
        <v>40</v>
      </c>
      <c r="Z1363" s="106">
        <f t="shared" si="176"/>
        <v>34.49582202484121</v>
      </c>
    </row>
    <row r="1364" spans="2:26">
      <c r="B1364" s="52">
        <v>41696</v>
      </c>
      <c r="C1364" s="53">
        <v>0.41666666666424135</v>
      </c>
      <c r="D1364" s="97">
        <f t="shared" si="173"/>
        <v>41696.416666666664</v>
      </c>
      <c r="E1364" s="29">
        <v>28.032499999999999</v>
      </c>
      <c r="F1364" s="26">
        <f t="shared" si="169"/>
        <v>53.542074999999997</v>
      </c>
      <c r="G1364" s="29">
        <v>49.16</v>
      </c>
      <c r="H1364" s="26">
        <f t="shared" si="170"/>
        <v>93.895599999999988</v>
      </c>
      <c r="I1364" s="29">
        <v>21.125</v>
      </c>
      <c r="J1364" s="26">
        <f t="shared" si="171"/>
        <v>40.348749999999995</v>
      </c>
      <c r="K1364" s="18">
        <f t="shared" si="174"/>
        <v>3</v>
      </c>
      <c r="L1364" s="106">
        <f t="shared" si="172"/>
        <v>5.852927975158785</v>
      </c>
      <c r="M1364" s="106">
        <f t="shared" si="175"/>
        <v>34.49582202484121</v>
      </c>
      <c r="N1364" s="23"/>
      <c r="X1364" s="100">
        <v>200</v>
      </c>
      <c r="Y1364" s="100">
        <v>40</v>
      </c>
      <c r="Z1364" s="106">
        <f t="shared" si="176"/>
        <v>34.49582202484121</v>
      </c>
    </row>
    <row r="1365" spans="2:26">
      <c r="B1365" s="52">
        <v>41696</v>
      </c>
      <c r="C1365" s="53">
        <v>0.45833333333575865</v>
      </c>
      <c r="D1365" s="97">
        <f t="shared" si="173"/>
        <v>41696.458333333336</v>
      </c>
      <c r="E1365" s="29">
        <v>16.2</v>
      </c>
      <c r="F1365" s="26">
        <f t="shared" si="169"/>
        <v>30.941999999999997</v>
      </c>
      <c r="G1365" s="29">
        <v>29.432500000000001</v>
      </c>
      <c r="H1365" s="26">
        <f t="shared" si="170"/>
        <v>56.216074999999996</v>
      </c>
      <c r="I1365" s="29">
        <v>13.23</v>
      </c>
      <c r="J1365" s="26">
        <f t="shared" si="171"/>
        <v>25.269300000000001</v>
      </c>
      <c r="K1365" s="18">
        <f t="shared" si="174"/>
        <v>3</v>
      </c>
      <c r="L1365" s="106">
        <f t="shared" si="172"/>
        <v>-9.2265220248412092</v>
      </c>
      <c r="M1365" s="106">
        <f t="shared" si="175"/>
        <v>34.49582202484121</v>
      </c>
      <c r="N1365" s="23"/>
      <c r="X1365" s="100">
        <v>200</v>
      </c>
      <c r="Y1365" s="100">
        <v>40</v>
      </c>
      <c r="Z1365" s="106">
        <f t="shared" si="176"/>
        <v>34.49582202484121</v>
      </c>
    </row>
    <row r="1366" spans="2:26">
      <c r="B1366" s="52">
        <v>41696</v>
      </c>
      <c r="C1366" s="53">
        <v>0.5</v>
      </c>
      <c r="D1366" s="97">
        <f t="shared" si="173"/>
        <v>41696.5</v>
      </c>
      <c r="E1366" s="29">
        <v>15.657500000000001</v>
      </c>
      <c r="F1366" s="26">
        <f t="shared" si="169"/>
        <v>29.905825</v>
      </c>
      <c r="G1366" s="29">
        <v>28.54</v>
      </c>
      <c r="H1366" s="26">
        <f t="shared" si="170"/>
        <v>54.511399999999995</v>
      </c>
      <c r="I1366" s="29">
        <v>12.88</v>
      </c>
      <c r="J1366" s="26">
        <f t="shared" si="171"/>
        <v>24.6008</v>
      </c>
      <c r="K1366" s="18">
        <f t="shared" si="174"/>
        <v>3</v>
      </c>
      <c r="L1366" s="106">
        <f t="shared" si="172"/>
        <v>-9.8950220248412109</v>
      </c>
      <c r="M1366" s="106">
        <f t="shared" si="175"/>
        <v>34.49582202484121</v>
      </c>
      <c r="N1366" s="23"/>
      <c r="X1366" s="100">
        <v>200</v>
      </c>
      <c r="Y1366" s="100">
        <v>40</v>
      </c>
      <c r="Z1366" s="106">
        <f t="shared" si="176"/>
        <v>34.49582202484121</v>
      </c>
    </row>
    <row r="1367" spans="2:26">
      <c r="B1367" s="52">
        <v>41696</v>
      </c>
      <c r="C1367" s="53">
        <v>0.54166666666424135</v>
      </c>
      <c r="D1367" s="97">
        <f t="shared" si="173"/>
        <v>41696.541666666664</v>
      </c>
      <c r="E1367" s="29">
        <v>20.447500000000002</v>
      </c>
      <c r="F1367" s="26">
        <f t="shared" si="169"/>
        <v>39.054725000000005</v>
      </c>
      <c r="G1367" s="29">
        <v>38.122500000000002</v>
      </c>
      <c r="H1367" s="26">
        <f t="shared" si="170"/>
        <v>72.813974999999999</v>
      </c>
      <c r="I1367" s="29">
        <v>17.675000000000001</v>
      </c>
      <c r="J1367" s="26">
        <f t="shared" si="171"/>
        <v>33.759250000000002</v>
      </c>
      <c r="K1367" s="18">
        <f t="shared" si="174"/>
        <v>3</v>
      </c>
      <c r="L1367" s="106">
        <f t="shared" si="172"/>
        <v>-0.73657202484120887</v>
      </c>
      <c r="M1367" s="106">
        <f t="shared" si="175"/>
        <v>34.49582202484121</v>
      </c>
      <c r="N1367" s="23"/>
      <c r="X1367" s="100">
        <v>200</v>
      </c>
      <c r="Y1367" s="100">
        <v>40</v>
      </c>
      <c r="Z1367" s="106">
        <f t="shared" si="176"/>
        <v>34.49582202484121</v>
      </c>
    </row>
    <row r="1368" spans="2:26">
      <c r="B1368" s="52">
        <v>41696</v>
      </c>
      <c r="C1368" s="53">
        <v>0.58333333333575865</v>
      </c>
      <c r="D1368" s="97">
        <f t="shared" si="173"/>
        <v>41696.583333333336</v>
      </c>
      <c r="E1368" s="29">
        <v>17.04</v>
      </c>
      <c r="F1368" s="26">
        <f t="shared" si="169"/>
        <v>32.546399999999998</v>
      </c>
      <c r="G1368" s="29">
        <v>32.0075</v>
      </c>
      <c r="H1368" s="26">
        <f t="shared" si="170"/>
        <v>61.134324999999997</v>
      </c>
      <c r="I1368" s="29">
        <v>14.967499999999999</v>
      </c>
      <c r="J1368" s="26">
        <f t="shared" si="171"/>
        <v>28.587924999999998</v>
      </c>
      <c r="K1368" s="18">
        <f t="shared" si="174"/>
        <v>3</v>
      </c>
      <c r="L1368" s="106">
        <f t="shared" si="172"/>
        <v>-5.9078970248412119</v>
      </c>
      <c r="M1368" s="106">
        <f t="shared" si="175"/>
        <v>34.49582202484121</v>
      </c>
      <c r="N1368" s="23"/>
      <c r="X1368" s="100">
        <v>200</v>
      </c>
      <c r="Y1368" s="100">
        <v>40</v>
      </c>
      <c r="Z1368" s="106">
        <f t="shared" si="176"/>
        <v>34.49582202484121</v>
      </c>
    </row>
    <row r="1369" spans="2:26">
      <c r="B1369" s="52">
        <v>41696</v>
      </c>
      <c r="C1369" s="53">
        <v>0.625</v>
      </c>
      <c r="D1369" s="97">
        <f t="shared" si="173"/>
        <v>41696.625</v>
      </c>
      <c r="E1369" s="29">
        <v>17.857500000000002</v>
      </c>
      <c r="F1369" s="26">
        <f t="shared" si="169"/>
        <v>34.107824999999998</v>
      </c>
      <c r="G1369" s="29">
        <v>32.814999999999998</v>
      </c>
      <c r="H1369" s="26">
        <f t="shared" si="170"/>
        <v>62.676649999999995</v>
      </c>
      <c r="I1369" s="29">
        <v>14.96</v>
      </c>
      <c r="J1369" s="26">
        <f t="shared" si="171"/>
        <v>28.573599999999999</v>
      </c>
      <c r="K1369" s="18">
        <f t="shared" si="174"/>
        <v>3</v>
      </c>
      <c r="L1369" s="106">
        <f t="shared" si="172"/>
        <v>-5.9222220248412114</v>
      </c>
      <c r="M1369" s="106">
        <f t="shared" si="175"/>
        <v>34.49582202484121</v>
      </c>
      <c r="N1369" s="23"/>
      <c r="X1369" s="100">
        <v>200</v>
      </c>
      <c r="Y1369" s="100">
        <v>40</v>
      </c>
      <c r="Z1369" s="106">
        <f t="shared" si="176"/>
        <v>34.49582202484121</v>
      </c>
    </row>
    <row r="1370" spans="2:26">
      <c r="B1370" s="52">
        <v>41696</v>
      </c>
      <c r="C1370" s="53">
        <v>0.66666666666424135</v>
      </c>
      <c r="D1370" s="97">
        <f t="shared" si="173"/>
        <v>41696.666666666664</v>
      </c>
      <c r="E1370" s="29">
        <v>29.7225</v>
      </c>
      <c r="F1370" s="26">
        <f t="shared" si="169"/>
        <v>56.769974999999995</v>
      </c>
      <c r="G1370" s="29">
        <v>54.637500000000003</v>
      </c>
      <c r="H1370" s="26">
        <f t="shared" si="170"/>
        <v>104.357625</v>
      </c>
      <c r="I1370" s="29">
        <v>24.912500000000001</v>
      </c>
      <c r="J1370" s="26">
        <f t="shared" si="171"/>
        <v>47.582875000000001</v>
      </c>
      <c r="K1370" s="18">
        <f t="shared" si="174"/>
        <v>3</v>
      </c>
      <c r="L1370" s="106">
        <f t="shared" si="172"/>
        <v>13.087052975158791</v>
      </c>
      <c r="M1370" s="106">
        <f t="shared" si="175"/>
        <v>34.49582202484121</v>
      </c>
      <c r="N1370" s="23"/>
      <c r="X1370" s="100">
        <v>200</v>
      </c>
      <c r="Y1370" s="100">
        <v>40</v>
      </c>
      <c r="Z1370" s="106">
        <f t="shared" si="176"/>
        <v>34.49582202484121</v>
      </c>
    </row>
    <row r="1371" spans="2:26">
      <c r="B1371" s="52">
        <v>41696</v>
      </c>
      <c r="C1371" s="53">
        <v>0.70833333333575865</v>
      </c>
      <c r="D1371" s="97">
        <f t="shared" si="173"/>
        <v>41696.708333333336</v>
      </c>
      <c r="E1371" s="29">
        <v>46.267499999999998</v>
      </c>
      <c r="F1371" s="26">
        <f t="shared" si="169"/>
        <v>88.370925</v>
      </c>
      <c r="G1371" s="29">
        <v>79.694999999999993</v>
      </c>
      <c r="H1371" s="26">
        <f t="shared" si="170"/>
        <v>152.21744999999999</v>
      </c>
      <c r="I1371" s="29">
        <v>33.43</v>
      </c>
      <c r="J1371" s="26">
        <f t="shared" si="171"/>
        <v>63.851299999999995</v>
      </c>
      <c r="K1371" s="18">
        <f t="shared" si="174"/>
        <v>3</v>
      </c>
      <c r="L1371" s="106">
        <f t="shared" si="172"/>
        <v>29.355477975158784</v>
      </c>
      <c r="M1371" s="106">
        <f t="shared" si="175"/>
        <v>34.49582202484121</v>
      </c>
      <c r="N1371" s="23"/>
      <c r="X1371" s="100">
        <v>200</v>
      </c>
      <c r="Y1371" s="100">
        <v>40</v>
      </c>
      <c r="Z1371" s="106">
        <f t="shared" si="176"/>
        <v>34.49582202484121</v>
      </c>
    </row>
    <row r="1372" spans="2:26">
      <c r="B1372" s="52">
        <v>41696</v>
      </c>
      <c r="C1372" s="53">
        <v>0.75</v>
      </c>
      <c r="D1372" s="97">
        <f t="shared" si="173"/>
        <v>41696.75</v>
      </c>
      <c r="E1372" s="29">
        <v>37.085000000000001</v>
      </c>
      <c r="F1372" s="26">
        <f t="shared" si="169"/>
        <v>70.832350000000005</v>
      </c>
      <c r="G1372" s="29">
        <v>70.827500000000001</v>
      </c>
      <c r="H1372" s="26">
        <f t="shared" si="170"/>
        <v>135.28052499999998</v>
      </c>
      <c r="I1372" s="29">
        <v>33.7425</v>
      </c>
      <c r="J1372" s="26">
        <f t="shared" si="171"/>
        <v>64.448174999999992</v>
      </c>
      <c r="K1372" s="18">
        <f t="shared" si="174"/>
        <v>3</v>
      </c>
      <c r="L1372" s="106">
        <f t="shared" si="172"/>
        <v>29.952352975158782</v>
      </c>
      <c r="M1372" s="106">
        <f t="shared" si="175"/>
        <v>34.49582202484121</v>
      </c>
      <c r="N1372" s="23"/>
      <c r="X1372" s="100">
        <v>200</v>
      </c>
      <c r="Y1372" s="100">
        <v>40</v>
      </c>
      <c r="Z1372" s="106">
        <f t="shared" si="176"/>
        <v>34.49582202484121</v>
      </c>
    </row>
    <row r="1373" spans="2:26">
      <c r="B1373" s="52">
        <v>41696</v>
      </c>
      <c r="C1373" s="53">
        <v>0.79166666666424135</v>
      </c>
      <c r="D1373" s="97">
        <f t="shared" si="173"/>
        <v>41696.791666666664</v>
      </c>
      <c r="E1373" s="29">
        <v>25.06</v>
      </c>
      <c r="F1373" s="26">
        <f t="shared" si="169"/>
        <v>47.864599999999996</v>
      </c>
      <c r="G1373" s="29">
        <v>48.697499999999998</v>
      </c>
      <c r="H1373" s="26">
        <f t="shared" si="170"/>
        <v>93.012224999999987</v>
      </c>
      <c r="I1373" s="29">
        <v>23.635000000000002</v>
      </c>
      <c r="J1373" s="26">
        <f t="shared" si="171"/>
        <v>45.142850000000003</v>
      </c>
      <c r="K1373" s="18">
        <f t="shared" si="174"/>
        <v>3</v>
      </c>
      <c r="L1373" s="106">
        <f t="shared" si="172"/>
        <v>10.647027975158792</v>
      </c>
      <c r="M1373" s="106">
        <f t="shared" si="175"/>
        <v>34.49582202484121</v>
      </c>
      <c r="N1373" s="23"/>
      <c r="X1373" s="100">
        <v>200</v>
      </c>
      <c r="Y1373" s="100">
        <v>40</v>
      </c>
      <c r="Z1373" s="106">
        <f t="shared" si="176"/>
        <v>34.49582202484121</v>
      </c>
    </row>
    <row r="1374" spans="2:26">
      <c r="B1374" s="52">
        <v>41696</v>
      </c>
      <c r="C1374" s="53">
        <v>0.83333333333575865</v>
      </c>
      <c r="D1374" s="97">
        <f t="shared" si="173"/>
        <v>41696.833333333336</v>
      </c>
      <c r="E1374" s="29">
        <v>8.7675000000000001</v>
      </c>
      <c r="F1374" s="26">
        <f t="shared" si="169"/>
        <v>16.745925</v>
      </c>
      <c r="G1374" s="29">
        <v>26.405000000000001</v>
      </c>
      <c r="H1374" s="26">
        <f t="shared" si="170"/>
        <v>50.433549999999997</v>
      </c>
      <c r="I1374" s="29">
        <v>17.637499999999999</v>
      </c>
      <c r="J1374" s="26">
        <f t="shared" si="171"/>
        <v>33.687624999999997</v>
      </c>
      <c r="K1374" s="18">
        <f t="shared" si="174"/>
        <v>3</v>
      </c>
      <c r="L1374" s="106">
        <f t="shared" si="172"/>
        <v>-0.80819702484121336</v>
      </c>
      <c r="M1374" s="106">
        <f t="shared" si="175"/>
        <v>34.49582202484121</v>
      </c>
      <c r="N1374" s="23"/>
      <c r="X1374" s="100">
        <v>200</v>
      </c>
      <c r="Y1374" s="100">
        <v>40</v>
      </c>
      <c r="Z1374" s="106">
        <f t="shared" si="176"/>
        <v>34.49582202484121</v>
      </c>
    </row>
    <row r="1375" spans="2:26">
      <c r="B1375" s="52">
        <v>41696</v>
      </c>
      <c r="C1375" s="53">
        <v>0.875</v>
      </c>
      <c r="D1375" s="97">
        <f t="shared" si="173"/>
        <v>41696.875</v>
      </c>
      <c r="E1375" s="29">
        <v>7.6475</v>
      </c>
      <c r="F1375" s="26">
        <f t="shared" si="169"/>
        <v>14.606724999999999</v>
      </c>
      <c r="G1375" s="29">
        <v>18.225000000000001</v>
      </c>
      <c r="H1375" s="26">
        <f t="shared" si="170"/>
        <v>34.809750000000001</v>
      </c>
      <c r="I1375" s="29">
        <v>10.5725</v>
      </c>
      <c r="J1375" s="26">
        <f t="shared" si="171"/>
        <v>20.193474999999999</v>
      </c>
      <c r="K1375" s="18">
        <f t="shared" si="174"/>
        <v>3</v>
      </c>
      <c r="L1375" s="106">
        <f t="shared" si="172"/>
        <v>-14.302347024841211</v>
      </c>
      <c r="M1375" s="106">
        <f t="shared" si="175"/>
        <v>34.49582202484121</v>
      </c>
      <c r="N1375" s="23"/>
      <c r="X1375" s="100">
        <v>200</v>
      </c>
      <c r="Y1375" s="100">
        <v>40</v>
      </c>
      <c r="Z1375" s="106">
        <f t="shared" si="176"/>
        <v>34.49582202484121</v>
      </c>
    </row>
    <row r="1376" spans="2:26">
      <c r="B1376" s="52">
        <v>41696</v>
      </c>
      <c r="C1376" s="53">
        <v>0.91666666666424135</v>
      </c>
      <c r="D1376" s="97">
        <f t="shared" si="173"/>
        <v>41696.916666666664</v>
      </c>
      <c r="E1376" s="29">
        <v>9.1225000000000005</v>
      </c>
      <c r="F1376" s="26">
        <f t="shared" si="169"/>
        <v>17.423974999999999</v>
      </c>
      <c r="G1376" s="29">
        <v>24.11</v>
      </c>
      <c r="H1376" s="26">
        <f t="shared" si="170"/>
        <v>46.0501</v>
      </c>
      <c r="I1376" s="29">
        <v>14.9925</v>
      </c>
      <c r="J1376" s="26">
        <f t="shared" si="171"/>
        <v>28.635674999999999</v>
      </c>
      <c r="K1376" s="18">
        <f t="shared" si="174"/>
        <v>3</v>
      </c>
      <c r="L1376" s="106">
        <f t="shared" si="172"/>
        <v>-5.8601470248412113</v>
      </c>
      <c r="M1376" s="106">
        <f t="shared" si="175"/>
        <v>34.49582202484121</v>
      </c>
      <c r="N1376" s="23"/>
      <c r="X1376" s="100">
        <v>200</v>
      </c>
      <c r="Y1376" s="100">
        <v>40</v>
      </c>
      <c r="Z1376" s="106">
        <f t="shared" si="176"/>
        <v>34.49582202484121</v>
      </c>
    </row>
    <row r="1377" spans="2:26">
      <c r="B1377" s="52">
        <v>41696</v>
      </c>
      <c r="C1377" s="53">
        <v>0.95833333333575865</v>
      </c>
      <c r="D1377" s="97">
        <f t="shared" si="173"/>
        <v>41696.958333333336</v>
      </c>
      <c r="E1377" s="29">
        <v>6.9024999999999999</v>
      </c>
      <c r="F1377" s="26">
        <f t="shared" si="169"/>
        <v>13.183774999999999</v>
      </c>
      <c r="G1377" s="29">
        <v>13.182499999999999</v>
      </c>
      <c r="H1377" s="26">
        <f t="shared" si="170"/>
        <v>25.178574999999999</v>
      </c>
      <c r="I1377" s="29">
        <v>6.28</v>
      </c>
      <c r="J1377" s="26">
        <f t="shared" si="171"/>
        <v>11.9948</v>
      </c>
      <c r="K1377" s="18">
        <f t="shared" si="174"/>
        <v>3</v>
      </c>
      <c r="L1377" s="106">
        <f t="shared" si="172"/>
        <v>-22.501022024841212</v>
      </c>
      <c r="M1377" s="106">
        <f t="shared" si="175"/>
        <v>34.49582202484121</v>
      </c>
      <c r="N1377" s="23"/>
      <c r="X1377" s="100">
        <v>200</v>
      </c>
      <c r="Y1377" s="100">
        <v>40</v>
      </c>
      <c r="Z1377" s="106">
        <f t="shared" si="176"/>
        <v>34.49582202484121</v>
      </c>
    </row>
    <row r="1378" spans="2:26">
      <c r="B1378" s="52">
        <v>41697</v>
      </c>
      <c r="C1378" s="53">
        <v>0</v>
      </c>
      <c r="D1378" s="97">
        <f t="shared" si="173"/>
        <v>41697</v>
      </c>
      <c r="E1378" s="29">
        <v>4.8324999999999996</v>
      </c>
      <c r="F1378" s="26">
        <f t="shared" si="169"/>
        <v>9.2300749999999994</v>
      </c>
      <c r="G1378" s="29">
        <v>7.0175000000000001</v>
      </c>
      <c r="H1378" s="26">
        <f t="shared" si="170"/>
        <v>13.403425</v>
      </c>
      <c r="I1378" s="29">
        <v>2.1825000000000001</v>
      </c>
      <c r="J1378" s="26">
        <f t="shared" si="171"/>
        <v>4.1685749999999997</v>
      </c>
      <c r="K1378" s="18">
        <f t="shared" si="174"/>
        <v>4</v>
      </c>
      <c r="L1378" s="106">
        <f t="shared" si="172"/>
        <v>-30.32724702484121</v>
      </c>
      <c r="M1378" s="106">
        <f t="shared" si="175"/>
        <v>34.49582202484121</v>
      </c>
      <c r="N1378" s="23"/>
      <c r="X1378" s="100">
        <v>200</v>
      </c>
      <c r="Y1378" s="100">
        <v>40</v>
      </c>
      <c r="Z1378" s="106">
        <f t="shared" si="176"/>
        <v>34.49582202484121</v>
      </c>
    </row>
    <row r="1379" spans="2:26">
      <c r="B1379" s="52">
        <v>41697</v>
      </c>
      <c r="C1379" s="53">
        <v>4.1666666664241347E-2</v>
      </c>
      <c r="D1379" s="97">
        <f t="shared" si="173"/>
        <v>41697.041666666664</v>
      </c>
      <c r="E1379" s="29">
        <v>4.62</v>
      </c>
      <c r="F1379" s="26">
        <f t="shared" si="169"/>
        <v>8.8241999999999994</v>
      </c>
      <c r="G1379" s="29">
        <v>6.5</v>
      </c>
      <c r="H1379" s="26">
        <f t="shared" si="170"/>
        <v>12.414999999999999</v>
      </c>
      <c r="I1379" s="29">
        <v>1.8774999999999999</v>
      </c>
      <c r="J1379" s="26">
        <f t="shared" si="171"/>
        <v>3.5860249999999998</v>
      </c>
      <c r="K1379" s="18">
        <f t="shared" si="174"/>
        <v>4</v>
      </c>
      <c r="L1379" s="106">
        <f t="shared" si="172"/>
        <v>-30.909797024841211</v>
      </c>
      <c r="M1379" s="106">
        <f t="shared" si="175"/>
        <v>34.49582202484121</v>
      </c>
      <c r="N1379" s="23"/>
      <c r="X1379" s="100">
        <v>200</v>
      </c>
      <c r="Y1379" s="100">
        <v>40</v>
      </c>
      <c r="Z1379" s="106">
        <f t="shared" si="176"/>
        <v>34.49582202484121</v>
      </c>
    </row>
    <row r="1380" spans="2:26">
      <c r="B1380" s="52">
        <v>41697</v>
      </c>
      <c r="C1380" s="53">
        <v>8.3333333335758653E-2</v>
      </c>
      <c r="D1380" s="97">
        <f t="shared" si="173"/>
        <v>41697.083333333336</v>
      </c>
      <c r="E1380" s="29">
        <v>5.14</v>
      </c>
      <c r="F1380" s="26">
        <f t="shared" ref="F1380:F1443" si="177">IF(E1380="",NA(),E1380*1.91)</f>
        <v>9.8173999999999992</v>
      </c>
      <c r="G1380" s="29">
        <v>6.5949999999999998</v>
      </c>
      <c r="H1380" s="26">
        <f t="shared" ref="H1380:H1443" si="178">IF(G1380="",NA(),G1380*1.91)</f>
        <v>12.596449999999999</v>
      </c>
      <c r="I1380" s="29">
        <v>1.4575</v>
      </c>
      <c r="J1380" s="26">
        <f t="shared" ref="J1380:J1443" si="179">IF(I1380="",NA(),I1380*1.91)</f>
        <v>2.7838249999999998</v>
      </c>
      <c r="K1380" s="18">
        <f t="shared" si="174"/>
        <v>4</v>
      </c>
      <c r="L1380" s="106">
        <f t="shared" si="172"/>
        <v>-31.71199702484121</v>
      </c>
      <c r="M1380" s="106">
        <f t="shared" si="175"/>
        <v>34.49582202484121</v>
      </c>
      <c r="N1380" s="23"/>
      <c r="X1380" s="100">
        <v>200</v>
      </c>
      <c r="Y1380" s="100">
        <v>40</v>
      </c>
      <c r="Z1380" s="106">
        <f t="shared" si="176"/>
        <v>34.49582202484121</v>
      </c>
    </row>
    <row r="1381" spans="2:26">
      <c r="B1381" s="52">
        <v>41697</v>
      </c>
      <c r="C1381" s="53">
        <v>0.125</v>
      </c>
      <c r="D1381" s="97">
        <f t="shared" si="173"/>
        <v>41697.125</v>
      </c>
      <c r="E1381" s="29">
        <v>3.89</v>
      </c>
      <c r="F1381" s="26">
        <f t="shared" si="177"/>
        <v>7.4298999999999999</v>
      </c>
      <c r="G1381" s="29">
        <v>6.0949999999999998</v>
      </c>
      <c r="H1381" s="26">
        <f t="shared" si="178"/>
        <v>11.641449999999999</v>
      </c>
      <c r="I1381" s="29">
        <v>2.2050000000000001</v>
      </c>
      <c r="J1381" s="26">
        <f t="shared" si="179"/>
        <v>4.2115499999999999</v>
      </c>
      <c r="K1381" s="18">
        <f t="shared" si="174"/>
        <v>4</v>
      </c>
      <c r="L1381" s="106">
        <f t="shared" si="172"/>
        <v>-30.284272024841211</v>
      </c>
      <c r="M1381" s="106">
        <f t="shared" si="175"/>
        <v>34.49582202484121</v>
      </c>
      <c r="N1381" s="23"/>
      <c r="X1381" s="100">
        <v>200</v>
      </c>
      <c r="Y1381" s="100">
        <v>40</v>
      </c>
      <c r="Z1381" s="106">
        <f t="shared" si="176"/>
        <v>34.49582202484121</v>
      </c>
    </row>
    <row r="1382" spans="2:26">
      <c r="B1382" s="52">
        <v>41697</v>
      </c>
      <c r="C1382" s="53">
        <v>0.16666666666424135</v>
      </c>
      <c r="D1382" s="97">
        <f t="shared" si="173"/>
        <v>41697.166666666664</v>
      </c>
      <c r="E1382" s="29">
        <v>3.585</v>
      </c>
      <c r="F1382" s="26">
        <f t="shared" si="177"/>
        <v>6.8473499999999996</v>
      </c>
      <c r="G1382" s="29">
        <v>5.0525000000000002</v>
      </c>
      <c r="H1382" s="26">
        <f t="shared" si="178"/>
        <v>9.6502750000000006</v>
      </c>
      <c r="I1382" s="29">
        <v>1.4675</v>
      </c>
      <c r="J1382" s="26">
        <f t="shared" si="179"/>
        <v>2.8029250000000001</v>
      </c>
      <c r="K1382" s="18">
        <f t="shared" si="174"/>
        <v>4</v>
      </c>
      <c r="L1382" s="106">
        <f t="shared" si="172"/>
        <v>-31.692897024841209</v>
      </c>
      <c r="M1382" s="106">
        <f t="shared" si="175"/>
        <v>34.49582202484121</v>
      </c>
      <c r="N1382" s="23"/>
      <c r="X1382" s="100">
        <v>200</v>
      </c>
      <c r="Y1382" s="100">
        <v>40</v>
      </c>
      <c r="Z1382" s="106">
        <f t="shared" si="176"/>
        <v>34.49582202484121</v>
      </c>
    </row>
    <row r="1383" spans="2:26">
      <c r="B1383" s="52">
        <v>41697</v>
      </c>
      <c r="C1383" s="53">
        <v>0.20833333333575865</v>
      </c>
      <c r="D1383" s="97">
        <f t="shared" si="173"/>
        <v>41697.208333333336</v>
      </c>
      <c r="E1383" s="29">
        <v>3.6025</v>
      </c>
      <c r="F1383" s="26">
        <f t="shared" si="177"/>
        <v>6.8807749999999999</v>
      </c>
      <c r="G1383" s="29">
        <v>7.5750000000000002</v>
      </c>
      <c r="H1383" s="26">
        <f t="shared" si="178"/>
        <v>14.468249999999999</v>
      </c>
      <c r="I1383" s="29">
        <v>3.97</v>
      </c>
      <c r="J1383" s="26">
        <f t="shared" si="179"/>
        <v>7.5827</v>
      </c>
      <c r="K1383" s="18">
        <f t="shared" si="174"/>
        <v>4</v>
      </c>
      <c r="L1383" s="106">
        <f t="shared" si="172"/>
        <v>-26.913122024841211</v>
      </c>
      <c r="M1383" s="106">
        <f t="shared" si="175"/>
        <v>34.49582202484121</v>
      </c>
      <c r="N1383" s="23"/>
      <c r="X1383" s="100">
        <v>200</v>
      </c>
      <c r="Y1383" s="100">
        <v>40</v>
      </c>
      <c r="Z1383" s="106">
        <f t="shared" si="176"/>
        <v>34.49582202484121</v>
      </c>
    </row>
    <row r="1384" spans="2:26">
      <c r="B1384" s="52">
        <v>41697</v>
      </c>
      <c r="C1384" s="53">
        <v>0.25</v>
      </c>
      <c r="D1384" s="97">
        <f t="shared" si="173"/>
        <v>41697.25</v>
      </c>
      <c r="E1384" s="29">
        <v>9.3475000000000001</v>
      </c>
      <c r="F1384" s="26">
        <f t="shared" si="177"/>
        <v>17.853725000000001</v>
      </c>
      <c r="G1384" s="29">
        <v>19.399999999999999</v>
      </c>
      <c r="H1384" s="26">
        <f t="shared" si="178"/>
        <v>37.053999999999995</v>
      </c>
      <c r="I1384" s="29">
        <v>10.0525</v>
      </c>
      <c r="J1384" s="26">
        <f t="shared" si="179"/>
        <v>19.200275000000001</v>
      </c>
      <c r="K1384" s="18">
        <f t="shared" si="174"/>
        <v>4</v>
      </c>
      <c r="L1384" s="106">
        <f t="shared" si="172"/>
        <v>-15.295547024841209</v>
      </c>
      <c r="M1384" s="106">
        <f t="shared" si="175"/>
        <v>34.49582202484121</v>
      </c>
      <c r="N1384" s="23"/>
      <c r="X1384" s="100">
        <v>200</v>
      </c>
      <c r="Y1384" s="100">
        <v>40</v>
      </c>
      <c r="Z1384" s="106">
        <f t="shared" si="176"/>
        <v>34.49582202484121</v>
      </c>
    </row>
    <row r="1385" spans="2:26">
      <c r="B1385" s="52">
        <v>41697</v>
      </c>
      <c r="C1385" s="53">
        <v>0.29166666666424135</v>
      </c>
      <c r="D1385" s="97">
        <f t="shared" si="173"/>
        <v>41697.291666666664</v>
      </c>
      <c r="E1385" s="29">
        <v>30.887499999999999</v>
      </c>
      <c r="F1385" s="26">
        <f t="shared" si="177"/>
        <v>58.995124999999994</v>
      </c>
      <c r="G1385" s="29">
        <v>56.172499999999999</v>
      </c>
      <c r="H1385" s="26">
        <f t="shared" si="178"/>
        <v>107.289475</v>
      </c>
      <c r="I1385" s="29">
        <v>25.285</v>
      </c>
      <c r="J1385" s="26">
        <f t="shared" si="179"/>
        <v>48.294350000000001</v>
      </c>
      <c r="K1385" s="18">
        <f t="shared" si="174"/>
        <v>4</v>
      </c>
      <c r="L1385" s="106">
        <f t="shared" si="172"/>
        <v>13.798527975158791</v>
      </c>
      <c r="M1385" s="106">
        <f t="shared" si="175"/>
        <v>34.49582202484121</v>
      </c>
      <c r="N1385" s="23"/>
      <c r="X1385" s="100">
        <v>200</v>
      </c>
      <c r="Y1385" s="100">
        <v>40</v>
      </c>
      <c r="Z1385" s="106">
        <f t="shared" si="176"/>
        <v>34.49582202484121</v>
      </c>
    </row>
    <row r="1386" spans="2:26">
      <c r="B1386" s="52">
        <v>41697</v>
      </c>
      <c r="C1386" s="53">
        <v>0.33333333333575865</v>
      </c>
      <c r="D1386" s="97">
        <f t="shared" si="173"/>
        <v>41697.333333333336</v>
      </c>
      <c r="E1386" s="29">
        <v>35.392499999999998</v>
      </c>
      <c r="F1386" s="26">
        <f t="shared" si="177"/>
        <v>67.599674999999991</v>
      </c>
      <c r="G1386" s="29">
        <v>70.989999999999995</v>
      </c>
      <c r="H1386" s="26">
        <f t="shared" si="178"/>
        <v>135.59089999999998</v>
      </c>
      <c r="I1386" s="29">
        <v>35.597499999999997</v>
      </c>
      <c r="J1386" s="26">
        <f t="shared" si="179"/>
        <v>67.991224999999986</v>
      </c>
      <c r="K1386" s="18">
        <f t="shared" si="174"/>
        <v>4</v>
      </c>
      <c r="L1386" s="106">
        <f t="shared" si="172"/>
        <v>33.495402975158775</v>
      </c>
      <c r="M1386" s="106">
        <f t="shared" si="175"/>
        <v>34.49582202484121</v>
      </c>
      <c r="N1386" s="23"/>
      <c r="X1386" s="100">
        <v>200</v>
      </c>
      <c r="Y1386" s="100">
        <v>40</v>
      </c>
      <c r="Z1386" s="106">
        <f t="shared" si="176"/>
        <v>34.49582202484121</v>
      </c>
    </row>
    <row r="1387" spans="2:26">
      <c r="B1387" s="52">
        <v>41697</v>
      </c>
      <c r="C1387" s="53">
        <v>0.375</v>
      </c>
      <c r="D1387" s="97">
        <f t="shared" si="173"/>
        <v>41697.375</v>
      </c>
      <c r="E1387" s="29">
        <v>28.215</v>
      </c>
      <c r="F1387" s="26">
        <f t="shared" si="177"/>
        <v>53.890650000000001</v>
      </c>
      <c r="G1387" s="29">
        <v>51.46</v>
      </c>
      <c r="H1387" s="26">
        <f t="shared" si="178"/>
        <v>98.288600000000002</v>
      </c>
      <c r="I1387" s="29">
        <v>23.2425</v>
      </c>
      <c r="J1387" s="26">
        <f t="shared" si="179"/>
        <v>44.393174999999999</v>
      </c>
      <c r="K1387" s="18">
        <f t="shared" si="174"/>
        <v>4</v>
      </c>
      <c r="L1387" s="106">
        <f t="shared" si="172"/>
        <v>9.897352975158789</v>
      </c>
      <c r="M1387" s="106">
        <f t="shared" si="175"/>
        <v>34.49582202484121</v>
      </c>
      <c r="N1387" s="23"/>
      <c r="X1387" s="100">
        <v>200</v>
      </c>
      <c r="Y1387" s="100">
        <v>40</v>
      </c>
      <c r="Z1387" s="106">
        <f t="shared" si="176"/>
        <v>34.49582202484121</v>
      </c>
    </row>
    <row r="1388" spans="2:26">
      <c r="B1388" s="52">
        <v>41697</v>
      </c>
      <c r="C1388" s="53">
        <v>0.41666666666424135</v>
      </c>
      <c r="D1388" s="97">
        <f t="shared" si="173"/>
        <v>41697.416666666664</v>
      </c>
      <c r="E1388" s="29">
        <v>14.887499999999999</v>
      </c>
      <c r="F1388" s="26">
        <f t="shared" si="177"/>
        <v>28.435124999999996</v>
      </c>
      <c r="G1388" s="29">
        <v>30.407499999999999</v>
      </c>
      <c r="H1388" s="26">
        <f t="shared" si="178"/>
        <v>58.078324999999992</v>
      </c>
      <c r="I1388" s="29">
        <v>15.522500000000001</v>
      </c>
      <c r="J1388" s="26">
        <f t="shared" si="179"/>
        <v>29.647974999999999</v>
      </c>
      <c r="K1388" s="18">
        <f t="shared" si="174"/>
        <v>4</v>
      </c>
      <c r="L1388" s="106">
        <f t="shared" si="172"/>
        <v>-4.8478470248412115</v>
      </c>
      <c r="M1388" s="106">
        <f t="shared" si="175"/>
        <v>34.49582202484121</v>
      </c>
      <c r="N1388" s="23"/>
      <c r="X1388" s="100">
        <v>200</v>
      </c>
      <c r="Y1388" s="100">
        <v>40</v>
      </c>
      <c r="Z1388" s="106">
        <f t="shared" si="176"/>
        <v>34.49582202484121</v>
      </c>
    </row>
    <row r="1389" spans="2:26">
      <c r="B1389" s="52">
        <v>41697</v>
      </c>
      <c r="C1389" s="53">
        <v>0.45833333333575865</v>
      </c>
      <c r="D1389" s="97">
        <f t="shared" si="173"/>
        <v>41697.458333333336</v>
      </c>
      <c r="E1389" s="29">
        <v>18.170000000000002</v>
      </c>
      <c r="F1389" s="26">
        <f t="shared" si="177"/>
        <v>34.704700000000003</v>
      </c>
      <c r="G1389" s="29">
        <v>32.384999999999998</v>
      </c>
      <c r="H1389" s="26">
        <f t="shared" si="178"/>
        <v>61.855349999999994</v>
      </c>
      <c r="I1389" s="29">
        <v>14.215</v>
      </c>
      <c r="J1389" s="26">
        <f t="shared" si="179"/>
        <v>27.150649999999999</v>
      </c>
      <c r="K1389" s="18">
        <f t="shared" si="174"/>
        <v>4</v>
      </c>
      <c r="L1389" s="106">
        <f t="shared" si="172"/>
        <v>-7.3451720248412116</v>
      </c>
      <c r="M1389" s="106">
        <f t="shared" si="175"/>
        <v>34.49582202484121</v>
      </c>
      <c r="N1389" s="23"/>
      <c r="X1389" s="100">
        <v>200</v>
      </c>
      <c r="Y1389" s="100">
        <v>40</v>
      </c>
      <c r="Z1389" s="106">
        <f t="shared" si="176"/>
        <v>34.49582202484121</v>
      </c>
    </row>
    <row r="1390" spans="2:26">
      <c r="B1390" s="52">
        <v>41697</v>
      </c>
      <c r="C1390" s="53">
        <v>0.5</v>
      </c>
      <c r="D1390" s="97">
        <f t="shared" si="173"/>
        <v>41697.5</v>
      </c>
      <c r="E1390" s="29">
        <v>19.552499999999998</v>
      </c>
      <c r="F1390" s="26">
        <f t="shared" si="177"/>
        <v>37.345274999999994</v>
      </c>
      <c r="G1390" s="29">
        <v>35.984999999999999</v>
      </c>
      <c r="H1390" s="26">
        <f t="shared" si="178"/>
        <v>68.731349999999992</v>
      </c>
      <c r="I1390" s="29">
        <v>16.432500000000001</v>
      </c>
      <c r="J1390" s="26">
        <f t="shared" si="179"/>
        <v>31.386075000000002</v>
      </c>
      <c r="K1390" s="18">
        <f t="shared" si="174"/>
        <v>4</v>
      </c>
      <c r="L1390" s="106">
        <f t="shared" si="172"/>
        <v>-3.1097470248412087</v>
      </c>
      <c r="M1390" s="106">
        <f t="shared" si="175"/>
        <v>34.49582202484121</v>
      </c>
      <c r="N1390" s="23"/>
      <c r="X1390" s="100">
        <v>200</v>
      </c>
      <c r="Y1390" s="100">
        <v>40</v>
      </c>
      <c r="Z1390" s="106">
        <f t="shared" si="176"/>
        <v>34.49582202484121</v>
      </c>
    </row>
    <row r="1391" spans="2:26">
      <c r="B1391" s="52">
        <v>41697</v>
      </c>
      <c r="C1391" s="53">
        <v>0.54166666666424135</v>
      </c>
      <c r="D1391" s="97">
        <f t="shared" si="173"/>
        <v>41697.541666666664</v>
      </c>
      <c r="E1391" s="29">
        <v>18.287500000000001</v>
      </c>
      <c r="F1391" s="26">
        <f t="shared" si="177"/>
        <v>34.929124999999999</v>
      </c>
      <c r="G1391" s="29">
        <v>35.417499999999997</v>
      </c>
      <c r="H1391" s="26">
        <f t="shared" si="178"/>
        <v>67.647424999999984</v>
      </c>
      <c r="I1391" s="29">
        <v>17.127500000000001</v>
      </c>
      <c r="J1391" s="26">
        <f t="shared" si="179"/>
        <v>32.713525000000004</v>
      </c>
      <c r="K1391" s="18">
        <f t="shared" si="174"/>
        <v>4</v>
      </c>
      <c r="L1391" s="106">
        <f t="shared" si="172"/>
        <v>-1.7822970248412062</v>
      </c>
      <c r="M1391" s="106">
        <f t="shared" si="175"/>
        <v>34.49582202484121</v>
      </c>
      <c r="N1391" s="23"/>
      <c r="X1391" s="100">
        <v>200</v>
      </c>
      <c r="Y1391" s="100">
        <v>40</v>
      </c>
      <c r="Z1391" s="106">
        <f t="shared" si="176"/>
        <v>34.49582202484121</v>
      </c>
    </row>
    <row r="1392" spans="2:26">
      <c r="B1392" s="52">
        <v>41697</v>
      </c>
      <c r="C1392" s="53">
        <v>0.58333333333575865</v>
      </c>
      <c r="D1392" s="97">
        <f t="shared" si="173"/>
        <v>41697.583333333336</v>
      </c>
      <c r="E1392" s="29">
        <v>26.567499999999999</v>
      </c>
      <c r="F1392" s="26">
        <f t="shared" si="177"/>
        <v>50.743924999999997</v>
      </c>
      <c r="G1392" s="29">
        <v>45.347499999999997</v>
      </c>
      <c r="H1392" s="26">
        <f t="shared" si="178"/>
        <v>86.613724999999988</v>
      </c>
      <c r="I1392" s="29">
        <v>18.782499999999999</v>
      </c>
      <c r="J1392" s="26">
        <f t="shared" si="179"/>
        <v>35.874574999999993</v>
      </c>
      <c r="K1392" s="18">
        <f t="shared" si="174"/>
        <v>4</v>
      </c>
      <c r="L1392" s="106">
        <f t="shared" si="172"/>
        <v>1.3787529751587826</v>
      </c>
      <c r="M1392" s="106">
        <f t="shared" si="175"/>
        <v>34.49582202484121</v>
      </c>
      <c r="N1392" s="23"/>
      <c r="X1392" s="100">
        <v>200</v>
      </c>
      <c r="Y1392" s="100">
        <v>40</v>
      </c>
      <c r="Z1392" s="106">
        <f t="shared" si="176"/>
        <v>34.49582202484121</v>
      </c>
    </row>
    <row r="1393" spans="2:26">
      <c r="B1393" s="52">
        <v>41697</v>
      </c>
      <c r="C1393" s="53">
        <v>0.625</v>
      </c>
      <c r="D1393" s="97">
        <f t="shared" si="173"/>
        <v>41697.625</v>
      </c>
      <c r="E1393" s="29">
        <v>28.83</v>
      </c>
      <c r="F1393" s="26">
        <f t="shared" si="177"/>
        <v>55.065299999999993</v>
      </c>
      <c r="G1393" s="29">
        <v>56.38</v>
      </c>
      <c r="H1393" s="26">
        <f t="shared" si="178"/>
        <v>107.6858</v>
      </c>
      <c r="I1393" s="29">
        <v>27.55</v>
      </c>
      <c r="J1393" s="26">
        <f t="shared" si="179"/>
        <v>52.6205</v>
      </c>
      <c r="K1393" s="18">
        <f t="shared" si="174"/>
        <v>4</v>
      </c>
      <c r="L1393" s="106">
        <f t="shared" si="172"/>
        <v>18.124677975158789</v>
      </c>
      <c r="M1393" s="106">
        <f t="shared" si="175"/>
        <v>34.49582202484121</v>
      </c>
      <c r="N1393" s="23"/>
      <c r="X1393" s="100">
        <v>200</v>
      </c>
      <c r="Y1393" s="100">
        <v>40</v>
      </c>
      <c r="Z1393" s="106">
        <f t="shared" si="176"/>
        <v>34.49582202484121</v>
      </c>
    </row>
    <row r="1394" spans="2:26">
      <c r="B1394" s="52">
        <v>41697</v>
      </c>
      <c r="C1394" s="53">
        <v>0.66666666666424135</v>
      </c>
      <c r="D1394" s="97">
        <f t="shared" si="173"/>
        <v>41697.666666666664</v>
      </c>
      <c r="E1394" s="29">
        <v>36.582500000000003</v>
      </c>
      <c r="F1394" s="26">
        <f t="shared" si="177"/>
        <v>69.872574999999998</v>
      </c>
      <c r="G1394" s="29">
        <v>64.400000000000006</v>
      </c>
      <c r="H1394" s="26">
        <f t="shared" si="178"/>
        <v>123.004</v>
      </c>
      <c r="I1394" s="29">
        <v>27.82</v>
      </c>
      <c r="J1394" s="26">
        <f t="shared" si="179"/>
        <v>53.136199999999995</v>
      </c>
      <c r="K1394" s="18">
        <f t="shared" si="174"/>
        <v>4</v>
      </c>
      <c r="L1394" s="106">
        <f t="shared" si="172"/>
        <v>18.640377975158785</v>
      </c>
      <c r="M1394" s="106">
        <f t="shared" si="175"/>
        <v>34.49582202484121</v>
      </c>
      <c r="N1394" s="23"/>
      <c r="X1394" s="100">
        <v>200</v>
      </c>
      <c r="Y1394" s="100">
        <v>40</v>
      </c>
      <c r="Z1394" s="106">
        <f t="shared" si="176"/>
        <v>34.49582202484121</v>
      </c>
    </row>
    <row r="1395" spans="2:26">
      <c r="B1395" s="52">
        <v>41697</v>
      </c>
      <c r="C1395" s="53">
        <v>0.70833333333575865</v>
      </c>
      <c r="D1395" s="97">
        <f t="shared" si="173"/>
        <v>41697.708333333336</v>
      </c>
      <c r="E1395" s="29">
        <v>84.85</v>
      </c>
      <c r="F1395" s="26">
        <f t="shared" si="177"/>
        <v>162.06349999999998</v>
      </c>
      <c r="G1395" s="29">
        <v>141.405</v>
      </c>
      <c r="H1395" s="26">
        <f t="shared" si="178"/>
        <v>270.08355</v>
      </c>
      <c r="I1395" s="29">
        <v>56.56</v>
      </c>
      <c r="J1395" s="26">
        <f t="shared" si="179"/>
        <v>108.0296</v>
      </c>
      <c r="K1395" s="18">
        <f t="shared" si="174"/>
        <v>4</v>
      </c>
      <c r="L1395" s="106">
        <f t="shared" si="172"/>
        <v>73.533777975158785</v>
      </c>
      <c r="M1395" s="106">
        <f t="shared" si="175"/>
        <v>34.49582202484121</v>
      </c>
      <c r="N1395" s="23"/>
      <c r="X1395" s="100">
        <v>200</v>
      </c>
      <c r="Y1395" s="100">
        <v>40</v>
      </c>
      <c r="Z1395" s="106">
        <f t="shared" si="176"/>
        <v>34.49582202484121</v>
      </c>
    </row>
    <row r="1396" spans="2:26">
      <c r="B1396" s="52">
        <v>41697</v>
      </c>
      <c r="C1396" s="53">
        <v>0.75</v>
      </c>
      <c r="D1396" s="97">
        <f t="shared" si="173"/>
        <v>41697.75</v>
      </c>
      <c r="E1396" s="29">
        <v>114.745</v>
      </c>
      <c r="F1396" s="26">
        <f t="shared" si="177"/>
        <v>219.16295</v>
      </c>
      <c r="G1396" s="29">
        <v>172.07749999999999</v>
      </c>
      <c r="H1396" s="26">
        <f t="shared" si="178"/>
        <v>328.66802499999994</v>
      </c>
      <c r="I1396" s="29">
        <v>57.335000000000001</v>
      </c>
      <c r="J1396" s="26">
        <f t="shared" si="179"/>
        <v>109.50985</v>
      </c>
      <c r="K1396" s="18">
        <f t="shared" si="174"/>
        <v>4</v>
      </c>
      <c r="L1396" s="106">
        <f t="shared" si="172"/>
        <v>75.014027975158797</v>
      </c>
      <c r="M1396" s="106">
        <f t="shared" si="175"/>
        <v>34.49582202484121</v>
      </c>
      <c r="N1396" s="23"/>
      <c r="X1396" s="100">
        <v>200</v>
      </c>
      <c r="Y1396" s="100">
        <v>40</v>
      </c>
      <c r="Z1396" s="106">
        <f t="shared" si="176"/>
        <v>34.49582202484121</v>
      </c>
    </row>
    <row r="1397" spans="2:26">
      <c r="B1397" s="52">
        <v>41697</v>
      </c>
      <c r="C1397" s="53">
        <v>0.79166666666424135</v>
      </c>
      <c r="D1397" s="97">
        <f t="shared" si="173"/>
        <v>41697.791666666664</v>
      </c>
      <c r="E1397" s="29">
        <v>78.39</v>
      </c>
      <c r="F1397" s="26">
        <f t="shared" si="177"/>
        <v>149.72489999999999</v>
      </c>
      <c r="G1397" s="29">
        <v>127.55</v>
      </c>
      <c r="H1397" s="26">
        <f t="shared" si="178"/>
        <v>243.62049999999999</v>
      </c>
      <c r="I1397" s="29">
        <v>49.162500000000001</v>
      </c>
      <c r="J1397" s="26">
        <f t="shared" si="179"/>
        <v>93.900374999999997</v>
      </c>
      <c r="K1397" s="18">
        <f t="shared" si="174"/>
        <v>4</v>
      </c>
      <c r="L1397" s="106">
        <f t="shared" si="172"/>
        <v>59.404552975158786</v>
      </c>
      <c r="M1397" s="106">
        <f t="shared" si="175"/>
        <v>34.49582202484121</v>
      </c>
      <c r="N1397" s="23"/>
      <c r="X1397" s="100">
        <v>200</v>
      </c>
      <c r="Y1397" s="100">
        <v>40</v>
      </c>
      <c r="Z1397" s="106">
        <f t="shared" si="176"/>
        <v>34.49582202484121</v>
      </c>
    </row>
    <row r="1398" spans="2:26">
      <c r="B1398" s="52">
        <v>41697</v>
      </c>
      <c r="C1398" s="53">
        <v>0.83333333333575865</v>
      </c>
      <c r="D1398" s="97">
        <f t="shared" si="173"/>
        <v>41697.833333333336</v>
      </c>
      <c r="E1398" s="29">
        <v>39.522500000000001</v>
      </c>
      <c r="F1398" s="26">
        <f t="shared" si="177"/>
        <v>75.487974999999992</v>
      </c>
      <c r="G1398" s="29">
        <v>77.594999999999999</v>
      </c>
      <c r="H1398" s="26">
        <f t="shared" si="178"/>
        <v>148.20644999999999</v>
      </c>
      <c r="I1398" s="29">
        <v>38.075000000000003</v>
      </c>
      <c r="J1398" s="26">
        <f t="shared" si="179"/>
        <v>72.723250000000007</v>
      </c>
      <c r="K1398" s="18">
        <f t="shared" si="174"/>
        <v>4</v>
      </c>
      <c r="L1398" s="106">
        <f t="shared" si="172"/>
        <v>38.227427975158797</v>
      </c>
      <c r="M1398" s="106">
        <f t="shared" si="175"/>
        <v>34.49582202484121</v>
      </c>
      <c r="N1398" s="23"/>
      <c r="X1398" s="100">
        <v>200</v>
      </c>
      <c r="Y1398" s="100">
        <v>40</v>
      </c>
      <c r="Z1398" s="106">
        <f t="shared" si="176"/>
        <v>34.49582202484121</v>
      </c>
    </row>
    <row r="1399" spans="2:26">
      <c r="B1399" s="52">
        <v>41697</v>
      </c>
      <c r="C1399" s="53">
        <v>0.875</v>
      </c>
      <c r="D1399" s="97">
        <f t="shared" si="173"/>
        <v>41697.875</v>
      </c>
      <c r="E1399" s="29">
        <v>21.984999999999999</v>
      </c>
      <c r="F1399" s="26">
        <f t="shared" si="177"/>
        <v>41.991349999999997</v>
      </c>
      <c r="G1399" s="29">
        <v>52.46</v>
      </c>
      <c r="H1399" s="26">
        <f t="shared" si="178"/>
        <v>100.1986</v>
      </c>
      <c r="I1399" s="29">
        <v>30.4725</v>
      </c>
      <c r="J1399" s="26">
        <f t="shared" si="179"/>
        <v>58.202475</v>
      </c>
      <c r="K1399" s="18">
        <f t="shared" si="174"/>
        <v>4</v>
      </c>
      <c r="L1399" s="106">
        <f t="shared" si="172"/>
        <v>23.706652975158789</v>
      </c>
      <c r="M1399" s="106">
        <f t="shared" si="175"/>
        <v>34.49582202484121</v>
      </c>
      <c r="N1399" s="23"/>
      <c r="X1399" s="100">
        <v>200</v>
      </c>
      <c r="Y1399" s="100">
        <v>40</v>
      </c>
      <c r="Z1399" s="106">
        <f t="shared" si="176"/>
        <v>34.49582202484121</v>
      </c>
    </row>
    <row r="1400" spans="2:26">
      <c r="B1400" s="52">
        <v>41697</v>
      </c>
      <c r="C1400" s="53">
        <v>0.91666666666424135</v>
      </c>
      <c r="D1400" s="97">
        <f t="shared" si="173"/>
        <v>41697.916666666664</v>
      </c>
      <c r="E1400" s="29">
        <v>18.192499999999999</v>
      </c>
      <c r="F1400" s="26">
        <f t="shared" si="177"/>
        <v>34.747674999999994</v>
      </c>
      <c r="G1400" s="29">
        <v>43.865000000000002</v>
      </c>
      <c r="H1400" s="26">
        <f t="shared" si="178"/>
        <v>83.782150000000001</v>
      </c>
      <c r="I1400" s="29">
        <v>25.672499999999999</v>
      </c>
      <c r="J1400" s="26">
        <f t="shared" si="179"/>
        <v>49.034474999999993</v>
      </c>
      <c r="K1400" s="18">
        <f t="shared" si="174"/>
        <v>4</v>
      </c>
      <c r="L1400" s="106">
        <f t="shared" si="172"/>
        <v>14.538652975158783</v>
      </c>
      <c r="M1400" s="106">
        <f t="shared" si="175"/>
        <v>34.49582202484121</v>
      </c>
      <c r="N1400" s="23"/>
      <c r="X1400" s="100">
        <v>200</v>
      </c>
      <c r="Y1400" s="100">
        <v>40</v>
      </c>
      <c r="Z1400" s="106">
        <f t="shared" si="176"/>
        <v>34.49582202484121</v>
      </c>
    </row>
    <row r="1401" spans="2:26">
      <c r="B1401" s="52">
        <v>41697</v>
      </c>
      <c r="C1401" s="53">
        <v>0.95833333333575865</v>
      </c>
      <c r="D1401" s="97">
        <f t="shared" si="173"/>
        <v>41697.958333333336</v>
      </c>
      <c r="E1401" s="29">
        <v>12.7075</v>
      </c>
      <c r="F1401" s="26">
        <f t="shared" si="177"/>
        <v>24.271324999999997</v>
      </c>
      <c r="G1401" s="29">
        <v>32.772500000000001</v>
      </c>
      <c r="H1401" s="26">
        <f t="shared" si="178"/>
        <v>62.595475</v>
      </c>
      <c r="I1401" s="29">
        <v>20.07</v>
      </c>
      <c r="J1401" s="26">
        <f t="shared" si="179"/>
        <v>38.3337</v>
      </c>
      <c r="K1401" s="18">
        <f t="shared" si="174"/>
        <v>4</v>
      </c>
      <c r="L1401" s="106">
        <f t="shared" si="172"/>
        <v>3.8378779751587899</v>
      </c>
      <c r="M1401" s="106">
        <f t="shared" si="175"/>
        <v>34.49582202484121</v>
      </c>
      <c r="N1401" s="23"/>
      <c r="X1401" s="100">
        <v>200</v>
      </c>
      <c r="Y1401" s="100">
        <v>40</v>
      </c>
      <c r="Z1401" s="106">
        <f t="shared" si="176"/>
        <v>34.49582202484121</v>
      </c>
    </row>
    <row r="1402" spans="2:26">
      <c r="B1402" s="52">
        <v>41698</v>
      </c>
      <c r="C1402" s="53">
        <v>0</v>
      </c>
      <c r="D1402" s="97">
        <f t="shared" si="173"/>
        <v>41698</v>
      </c>
      <c r="E1402" s="29">
        <v>4.7424999999999997</v>
      </c>
      <c r="F1402" s="26">
        <f t="shared" si="177"/>
        <v>9.0581749999999985</v>
      </c>
      <c r="G1402" s="29">
        <v>20.587499999999999</v>
      </c>
      <c r="H1402" s="26">
        <f t="shared" si="178"/>
        <v>39.322124999999993</v>
      </c>
      <c r="I1402" s="29">
        <v>15.842499999999999</v>
      </c>
      <c r="J1402" s="26">
        <f t="shared" si="179"/>
        <v>30.259174999999999</v>
      </c>
      <c r="K1402" s="18">
        <f t="shared" si="174"/>
        <v>5</v>
      </c>
      <c r="L1402" s="106">
        <f t="shared" si="172"/>
        <v>-4.2366470248412114</v>
      </c>
      <c r="M1402" s="106">
        <f t="shared" si="175"/>
        <v>34.49582202484121</v>
      </c>
      <c r="N1402" s="23"/>
      <c r="X1402" s="100">
        <v>200</v>
      </c>
      <c r="Y1402" s="100">
        <v>40</v>
      </c>
      <c r="Z1402" s="106">
        <f t="shared" si="176"/>
        <v>34.49582202484121</v>
      </c>
    </row>
    <row r="1403" spans="2:26">
      <c r="B1403" s="52">
        <v>41698</v>
      </c>
      <c r="C1403" s="53">
        <v>4.1666666664241347E-2</v>
      </c>
      <c r="D1403" s="97">
        <f t="shared" si="173"/>
        <v>41698.041666666664</v>
      </c>
      <c r="E1403" s="29">
        <v>11.86</v>
      </c>
      <c r="F1403" s="26">
        <f t="shared" si="177"/>
        <v>22.6526</v>
      </c>
      <c r="G1403" s="29">
        <v>30.92</v>
      </c>
      <c r="H1403" s="26">
        <f t="shared" si="178"/>
        <v>59.057200000000002</v>
      </c>
      <c r="I1403" s="29">
        <v>19.0625</v>
      </c>
      <c r="J1403" s="26">
        <f t="shared" si="179"/>
        <v>36.409374999999997</v>
      </c>
      <c r="K1403" s="18">
        <f t="shared" si="174"/>
        <v>5</v>
      </c>
      <c r="L1403" s="106">
        <f t="shared" si="172"/>
        <v>1.9135529751587868</v>
      </c>
      <c r="M1403" s="106">
        <f t="shared" si="175"/>
        <v>34.49582202484121</v>
      </c>
      <c r="N1403" s="23"/>
      <c r="X1403" s="100">
        <v>200</v>
      </c>
      <c r="Y1403" s="100">
        <v>40</v>
      </c>
      <c r="Z1403" s="106">
        <f t="shared" si="176"/>
        <v>34.49582202484121</v>
      </c>
    </row>
    <row r="1404" spans="2:26">
      <c r="B1404" s="52">
        <v>41698</v>
      </c>
      <c r="C1404" s="53">
        <v>8.3333333335758653E-2</v>
      </c>
      <c r="D1404" s="97">
        <f t="shared" si="173"/>
        <v>41698.083333333336</v>
      </c>
      <c r="E1404" s="29">
        <v>13.1175</v>
      </c>
      <c r="F1404" s="26">
        <f t="shared" si="177"/>
        <v>25.054424999999998</v>
      </c>
      <c r="G1404" s="29">
        <v>34.432499999999997</v>
      </c>
      <c r="H1404" s="26">
        <f t="shared" si="178"/>
        <v>65.766074999999987</v>
      </c>
      <c r="I1404" s="29">
        <v>21.315000000000001</v>
      </c>
      <c r="J1404" s="26">
        <f t="shared" si="179"/>
        <v>40.711649999999999</v>
      </c>
      <c r="K1404" s="18">
        <f t="shared" si="174"/>
        <v>5</v>
      </c>
      <c r="L1404" s="106">
        <f t="shared" si="172"/>
        <v>6.2158279751587884</v>
      </c>
      <c r="M1404" s="106">
        <f t="shared" si="175"/>
        <v>34.49582202484121</v>
      </c>
      <c r="N1404" s="23"/>
      <c r="X1404" s="100">
        <v>200</v>
      </c>
      <c r="Y1404" s="100">
        <v>40</v>
      </c>
      <c r="Z1404" s="106">
        <f t="shared" si="176"/>
        <v>34.49582202484121</v>
      </c>
    </row>
    <row r="1405" spans="2:26">
      <c r="B1405" s="52">
        <v>41698</v>
      </c>
      <c r="C1405" s="53">
        <v>0.125</v>
      </c>
      <c r="D1405" s="97">
        <f t="shared" si="173"/>
        <v>41698.125</v>
      </c>
      <c r="E1405" s="29">
        <v>9.26</v>
      </c>
      <c r="F1405" s="26">
        <f t="shared" si="177"/>
        <v>17.686599999999999</v>
      </c>
      <c r="G1405" s="29">
        <v>22.04</v>
      </c>
      <c r="H1405" s="26">
        <f t="shared" si="178"/>
        <v>42.096399999999996</v>
      </c>
      <c r="I1405" s="29">
        <v>12.78</v>
      </c>
      <c r="J1405" s="26">
        <f t="shared" si="179"/>
        <v>24.409799999999997</v>
      </c>
      <c r="K1405" s="18">
        <f t="shared" si="174"/>
        <v>5</v>
      </c>
      <c r="L1405" s="106">
        <f t="shared" si="172"/>
        <v>-10.086022024841213</v>
      </c>
      <c r="M1405" s="106">
        <f t="shared" si="175"/>
        <v>34.49582202484121</v>
      </c>
      <c r="N1405" s="23"/>
      <c r="X1405" s="100">
        <v>200</v>
      </c>
      <c r="Y1405" s="100">
        <v>40</v>
      </c>
      <c r="Z1405" s="106">
        <f t="shared" si="176"/>
        <v>34.49582202484121</v>
      </c>
    </row>
    <row r="1406" spans="2:26">
      <c r="B1406" s="52">
        <v>41698</v>
      </c>
      <c r="C1406" s="53">
        <v>0.16666666666424135</v>
      </c>
      <c r="D1406" s="97">
        <f t="shared" si="173"/>
        <v>41698.166666666664</v>
      </c>
      <c r="E1406" s="29">
        <v>8.1775000000000002</v>
      </c>
      <c r="F1406" s="26">
        <f t="shared" si="177"/>
        <v>15.619025000000001</v>
      </c>
      <c r="G1406" s="29">
        <v>16.774999999999999</v>
      </c>
      <c r="H1406" s="26">
        <f t="shared" si="178"/>
        <v>32.040249999999993</v>
      </c>
      <c r="I1406" s="29">
        <v>8.5975000000000001</v>
      </c>
      <c r="J1406" s="26">
        <f t="shared" si="179"/>
        <v>16.421225</v>
      </c>
      <c r="K1406" s="18">
        <f t="shared" si="174"/>
        <v>5</v>
      </c>
      <c r="L1406" s="106">
        <f t="shared" si="172"/>
        <v>-18.074597024841211</v>
      </c>
      <c r="M1406" s="106">
        <f t="shared" si="175"/>
        <v>34.49582202484121</v>
      </c>
      <c r="N1406" s="23"/>
      <c r="X1406" s="100">
        <v>200</v>
      </c>
      <c r="Y1406" s="100">
        <v>40</v>
      </c>
      <c r="Z1406" s="106">
        <f t="shared" si="176"/>
        <v>34.49582202484121</v>
      </c>
    </row>
    <row r="1407" spans="2:26">
      <c r="B1407" s="52">
        <v>41698</v>
      </c>
      <c r="C1407" s="53">
        <v>0.20833333333575865</v>
      </c>
      <c r="D1407" s="97">
        <f t="shared" si="173"/>
        <v>41698.208333333336</v>
      </c>
      <c r="E1407" s="29">
        <v>11.7775</v>
      </c>
      <c r="F1407" s="26">
        <f t="shared" si="177"/>
        <v>22.495024999999998</v>
      </c>
      <c r="G1407" s="29">
        <v>25.2</v>
      </c>
      <c r="H1407" s="26">
        <f t="shared" si="178"/>
        <v>48.131999999999998</v>
      </c>
      <c r="I1407" s="29">
        <v>13.425000000000001</v>
      </c>
      <c r="J1407" s="26">
        <f t="shared" si="179"/>
        <v>25.641750000000002</v>
      </c>
      <c r="K1407" s="18">
        <f t="shared" si="174"/>
        <v>5</v>
      </c>
      <c r="L1407" s="106">
        <f t="shared" si="172"/>
        <v>-8.8540720248412086</v>
      </c>
      <c r="M1407" s="106">
        <f t="shared" si="175"/>
        <v>34.49582202484121</v>
      </c>
      <c r="N1407" s="23"/>
      <c r="X1407" s="100">
        <v>200</v>
      </c>
      <c r="Y1407" s="100">
        <v>40</v>
      </c>
      <c r="Z1407" s="106">
        <f t="shared" si="176"/>
        <v>34.49582202484121</v>
      </c>
    </row>
    <row r="1408" spans="2:26">
      <c r="B1408" s="52">
        <v>41698</v>
      </c>
      <c r="C1408" s="53">
        <v>0.25</v>
      </c>
      <c r="D1408" s="97">
        <f t="shared" si="173"/>
        <v>41698.25</v>
      </c>
      <c r="E1408" s="29">
        <v>33.6325</v>
      </c>
      <c r="F1408" s="26">
        <f t="shared" si="177"/>
        <v>64.238074999999995</v>
      </c>
      <c r="G1408" s="29">
        <v>53.384999999999998</v>
      </c>
      <c r="H1408" s="26">
        <f t="shared" si="178"/>
        <v>101.96534999999999</v>
      </c>
      <c r="I1408" s="29">
        <v>19.752500000000001</v>
      </c>
      <c r="J1408" s="26">
        <f t="shared" si="179"/>
        <v>37.727274999999999</v>
      </c>
      <c r="K1408" s="18">
        <f t="shared" si="174"/>
        <v>5</v>
      </c>
      <c r="L1408" s="106">
        <f t="shared" si="172"/>
        <v>3.2314529751587884</v>
      </c>
      <c r="M1408" s="106">
        <f t="shared" si="175"/>
        <v>34.49582202484121</v>
      </c>
      <c r="N1408" s="23"/>
      <c r="X1408" s="100">
        <v>200</v>
      </c>
      <c r="Y1408" s="100">
        <v>40</v>
      </c>
      <c r="Z1408" s="106">
        <f t="shared" si="176"/>
        <v>34.49582202484121</v>
      </c>
    </row>
    <row r="1409" spans="2:26">
      <c r="B1409" s="52">
        <v>41698</v>
      </c>
      <c r="C1409" s="53">
        <v>0.29166666666424135</v>
      </c>
      <c r="D1409" s="97">
        <f t="shared" si="173"/>
        <v>41698.291666666664</v>
      </c>
      <c r="E1409" s="29">
        <v>52.21</v>
      </c>
      <c r="F1409" s="26">
        <f t="shared" si="177"/>
        <v>99.721099999999993</v>
      </c>
      <c r="G1409" s="29">
        <v>83.837500000000006</v>
      </c>
      <c r="H1409" s="26">
        <f t="shared" si="178"/>
        <v>160.129625</v>
      </c>
      <c r="I1409" s="29">
        <v>31.63</v>
      </c>
      <c r="J1409" s="26">
        <f t="shared" si="179"/>
        <v>60.413299999999992</v>
      </c>
      <c r="K1409" s="18">
        <f t="shared" si="174"/>
        <v>5</v>
      </c>
      <c r="L1409" s="106">
        <f t="shared" si="172"/>
        <v>25.917477975158782</v>
      </c>
      <c r="M1409" s="106">
        <f t="shared" si="175"/>
        <v>34.49582202484121</v>
      </c>
      <c r="N1409" s="23"/>
      <c r="X1409" s="100">
        <v>200</v>
      </c>
      <c r="Y1409" s="100">
        <v>40</v>
      </c>
      <c r="Z1409" s="106">
        <f t="shared" si="176"/>
        <v>34.49582202484121</v>
      </c>
    </row>
    <row r="1410" spans="2:26">
      <c r="B1410" s="52">
        <v>41698</v>
      </c>
      <c r="C1410" s="53">
        <v>0.33333333333575865</v>
      </c>
      <c r="D1410" s="97">
        <f t="shared" si="173"/>
        <v>41698.333333333336</v>
      </c>
      <c r="E1410" s="29">
        <v>71.632499999999993</v>
      </c>
      <c r="F1410" s="26">
        <f t="shared" si="177"/>
        <v>136.81807499999999</v>
      </c>
      <c r="G1410" s="29">
        <v>107.19499999999999</v>
      </c>
      <c r="H1410" s="26">
        <f t="shared" si="178"/>
        <v>204.74244999999999</v>
      </c>
      <c r="I1410" s="29">
        <v>35.5625</v>
      </c>
      <c r="J1410" s="26">
        <f t="shared" si="179"/>
        <v>67.924374999999998</v>
      </c>
      <c r="K1410" s="18">
        <f t="shared" si="174"/>
        <v>5</v>
      </c>
      <c r="L1410" s="106">
        <f t="shared" si="172"/>
        <v>33.428552975158787</v>
      </c>
      <c r="M1410" s="106">
        <f t="shared" si="175"/>
        <v>34.49582202484121</v>
      </c>
      <c r="N1410" s="23"/>
      <c r="X1410" s="100">
        <v>200</v>
      </c>
      <c r="Y1410" s="100">
        <v>40</v>
      </c>
      <c r="Z1410" s="106">
        <f t="shared" si="176"/>
        <v>34.49582202484121</v>
      </c>
    </row>
    <row r="1411" spans="2:26">
      <c r="B1411" s="52">
        <v>41698</v>
      </c>
      <c r="C1411" s="53">
        <v>0.375</v>
      </c>
      <c r="D1411" s="97">
        <f t="shared" si="173"/>
        <v>41698.375</v>
      </c>
      <c r="E1411" s="29">
        <v>64.592500000000001</v>
      </c>
      <c r="F1411" s="26">
        <f t="shared" si="177"/>
        <v>123.371675</v>
      </c>
      <c r="G1411" s="29">
        <v>99.372500000000002</v>
      </c>
      <c r="H1411" s="26">
        <f t="shared" si="178"/>
        <v>189.80147500000001</v>
      </c>
      <c r="I1411" s="29">
        <v>34.78</v>
      </c>
      <c r="J1411" s="26">
        <f t="shared" si="179"/>
        <v>66.4298</v>
      </c>
      <c r="K1411" s="18">
        <f t="shared" si="174"/>
        <v>5</v>
      </c>
      <c r="L1411" s="106">
        <f t="shared" si="172"/>
        <v>31.93397797515879</v>
      </c>
      <c r="M1411" s="106">
        <f t="shared" si="175"/>
        <v>34.49582202484121</v>
      </c>
      <c r="N1411" s="23"/>
      <c r="X1411" s="100">
        <v>200</v>
      </c>
      <c r="Y1411" s="100">
        <v>40</v>
      </c>
      <c r="Z1411" s="106">
        <f t="shared" si="176"/>
        <v>34.49582202484121</v>
      </c>
    </row>
    <row r="1412" spans="2:26">
      <c r="B1412" s="52">
        <v>41698</v>
      </c>
      <c r="C1412" s="53">
        <v>0.41666666666424135</v>
      </c>
      <c r="D1412" s="97">
        <f t="shared" si="173"/>
        <v>41698.416666666664</v>
      </c>
      <c r="E1412" s="29">
        <v>52.25</v>
      </c>
      <c r="F1412" s="26">
        <f t="shared" si="177"/>
        <v>99.797499999999999</v>
      </c>
      <c r="G1412" s="29">
        <v>81.73</v>
      </c>
      <c r="H1412" s="26">
        <f t="shared" si="178"/>
        <v>156.10429999999999</v>
      </c>
      <c r="I1412" s="29">
        <v>29.482500000000002</v>
      </c>
      <c r="J1412" s="26">
        <f t="shared" si="179"/>
        <v>56.311574999999998</v>
      </c>
      <c r="K1412" s="18">
        <f t="shared" si="174"/>
        <v>5</v>
      </c>
      <c r="L1412" s="106">
        <f t="shared" si="172"/>
        <v>21.815752975158787</v>
      </c>
      <c r="M1412" s="106">
        <f t="shared" si="175"/>
        <v>34.49582202484121</v>
      </c>
      <c r="N1412" s="23"/>
      <c r="X1412" s="100">
        <v>200</v>
      </c>
      <c r="Y1412" s="100">
        <v>40</v>
      </c>
      <c r="Z1412" s="106">
        <f t="shared" si="176"/>
        <v>34.49582202484121</v>
      </c>
    </row>
    <row r="1413" spans="2:26">
      <c r="B1413" s="52">
        <v>41698</v>
      </c>
      <c r="C1413" s="53">
        <v>0.45833333333575865</v>
      </c>
      <c r="D1413" s="97">
        <f t="shared" si="173"/>
        <v>41698.458333333336</v>
      </c>
      <c r="E1413" s="29">
        <v>37.397500000000001</v>
      </c>
      <c r="F1413" s="26">
        <f t="shared" si="177"/>
        <v>71.429225000000002</v>
      </c>
      <c r="G1413" s="29">
        <v>64.534999999999997</v>
      </c>
      <c r="H1413" s="26">
        <f t="shared" si="178"/>
        <v>123.26184999999998</v>
      </c>
      <c r="I1413" s="29">
        <v>27.137499999999999</v>
      </c>
      <c r="J1413" s="26">
        <f t="shared" si="179"/>
        <v>51.832624999999993</v>
      </c>
      <c r="K1413" s="18">
        <f t="shared" si="174"/>
        <v>5</v>
      </c>
      <c r="L1413" s="106">
        <f t="shared" si="172"/>
        <v>17.336802975158783</v>
      </c>
      <c r="M1413" s="106">
        <f t="shared" si="175"/>
        <v>34.49582202484121</v>
      </c>
      <c r="N1413" s="23"/>
      <c r="X1413" s="100">
        <v>200</v>
      </c>
      <c r="Y1413" s="100">
        <v>40</v>
      </c>
      <c r="Z1413" s="106">
        <f t="shared" si="176"/>
        <v>34.49582202484121</v>
      </c>
    </row>
    <row r="1414" spans="2:26">
      <c r="B1414" s="52">
        <v>41698</v>
      </c>
      <c r="C1414" s="53">
        <v>0.5</v>
      </c>
      <c r="D1414" s="97">
        <f t="shared" si="173"/>
        <v>41698.5</v>
      </c>
      <c r="E1414" s="29">
        <v>40.797499999999999</v>
      </c>
      <c r="F1414" s="26">
        <f t="shared" si="177"/>
        <v>77.923225000000002</v>
      </c>
      <c r="G1414" s="29">
        <v>69.39</v>
      </c>
      <c r="H1414" s="26">
        <f t="shared" si="178"/>
        <v>132.53489999999999</v>
      </c>
      <c r="I1414" s="29">
        <v>28.587499999999999</v>
      </c>
      <c r="J1414" s="26">
        <f t="shared" si="179"/>
        <v>54.602124999999994</v>
      </c>
      <c r="K1414" s="18">
        <f t="shared" si="174"/>
        <v>5</v>
      </c>
      <c r="L1414" s="106">
        <f t="shared" si="172"/>
        <v>20.106302975158783</v>
      </c>
      <c r="M1414" s="106">
        <f t="shared" si="175"/>
        <v>34.49582202484121</v>
      </c>
      <c r="N1414" s="23"/>
      <c r="X1414" s="100">
        <v>200</v>
      </c>
      <c r="Y1414" s="100">
        <v>40</v>
      </c>
      <c r="Z1414" s="106">
        <f t="shared" si="176"/>
        <v>34.49582202484121</v>
      </c>
    </row>
    <row r="1415" spans="2:26">
      <c r="B1415" s="52">
        <v>41698</v>
      </c>
      <c r="C1415" s="53">
        <v>0.54166666666424135</v>
      </c>
      <c r="D1415" s="97">
        <f t="shared" si="173"/>
        <v>41698.541666666664</v>
      </c>
      <c r="E1415" s="29">
        <v>35.942500000000003</v>
      </c>
      <c r="F1415" s="26">
        <f t="shared" si="177"/>
        <v>68.650175000000004</v>
      </c>
      <c r="G1415" s="29">
        <v>64.962500000000006</v>
      </c>
      <c r="H1415" s="26">
        <f t="shared" si="178"/>
        <v>124.07837500000001</v>
      </c>
      <c r="I1415" s="29">
        <v>29.02</v>
      </c>
      <c r="J1415" s="26">
        <f t="shared" si="179"/>
        <v>55.428199999999997</v>
      </c>
      <c r="K1415" s="18">
        <f t="shared" si="174"/>
        <v>5</v>
      </c>
      <c r="L1415" s="106">
        <f t="shared" si="172"/>
        <v>20.932377975158786</v>
      </c>
      <c r="M1415" s="106">
        <f t="shared" si="175"/>
        <v>34.49582202484121</v>
      </c>
      <c r="N1415" s="23"/>
      <c r="X1415" s="100">
        <v>200</v>
      </c>
      <c r="Y1415" s="100">
        <v>40</v>
      </c>
      <c r="Z1415" s="106">
        <f t="shared" si="176"/>
        <v>34.49582202484121</v>
      </c>
    </row>
    <row r="1416" spans="2:26">
      <c r="B1416" s="52">
        <v>41698</v>
      </c>
      <c r="C1416" s="53">
        <v>0.58333333333575865</v>
      </c>
      <c r="D1416" s="97">
        <f t="shared" si="173"/>
        <v>41698.583333333336</v>
      </c>
      <c r="E1416" s="29">
        <v>45.064999999999998</v>
      </c>
      <c r="F1416" s="26">
        <f t="shared" si="177"/>
        <v>86.074149999999989</v>
      </c>
      <c r="G1416" s="29">
        <v>81.709999999999994</v>
      </c>
      <c r="H1416" s="26">
        <f t="shared" si="178"/>
        <v>156.06609999999998</v>
      </c>
      <c r="I1416" s="29">
        <v>36.645000000000003</v>
      </c>
      <c r="J1416" s="26">
        <f t="shared" si="179"/>
        <v>69.991950000000003</v>
      </c>
      <c r="K1416" s="18">
        <f t="shared" si="174"/>
        <v>5</v>
      </c>
      <c r="L1416" s="106">
        <f t="shared" si="172"/>
        <v>35.496127975158792</v>
      </c>
      <c r="M1416" s="106">
        <f t="shared" si="175"/>
        <v>34.49582202484121</v>
      </c>
      <c r="N1416" s="23"/>
      <c r="X1416" s="100">
        <v>200</v>
      </c>
      <c r="Y1416" s="100">
        <v>40</v>
      </c>
      <c r="Z1416" s="106">
        <f t="shared" si="176"/>
        <v>34.49582202484121</v>
      </c>
    </row>
    <row r="1417" spans="2:26">
      <c r="B1417" s="52">
        <v>41698</v>
      </c>
      <c r="C1417" s="53">
        <v>0.625</v>
      </c>
      <c r="D1417" s="97">
        <f t="shared" si="173"/>
        <v>41698.625</v>
      </c>
      <c r="E1417" s="29">
        <v>50.892499999999998</v>
      </c>
      <c r="F1417" s="26">
        <f t="shared" si="177"/>
        <v>97.204674999999995</v>
      </c>
      <c r="G1417" s="29">
        <v>89.224999999999994</v>
      </c>
      <c r="H1417" s="26">
        <f t="shared" si="178"/>
        <v>170.41974999999999</v>
      </c>
      <c r="I1417" s="29">
        <v>38.332500000000003</v>
      </c>
      <c r="J1417" s="26">
        <f t="shared" si="179"/>
        <v>73.215074999999999</v>
      </c>
      <c r="K1417" s="18">
        <f t="shared" si="174"/>
        <v>5</v>
      </c>
      <c r="L1417" s="106">
        <f t="shared" si="172"/>
        <v>38.719252975158788</v>
      </c>
      <c r="M1417" s="106">
        <f t="shared" si="175"/>
        <v>34.49582202484121</v>
      </c>
      <c r="N1417" s="23"/>
      <c r="X1417" s="100">
        <v>200</v>
      </c>
      <c r="Y1417" s="100">
        <v>40</v>
      </c>
      <c r="Z1417" s="106">
        <f t="shared" si="176"/>
        <v>34.49582202484121</v>
      </c>
    </row>
    <row r="1418" spans="2:26">
      <c r="B1418" s="52">
        <v>41698</v>
      </c>
      <c r="C1418" s="53">
        <v>0.66666666666424135</v>
      </c>
      <c r="D1418" s="97">
        <f t="shared" si="173"/>
        <v>41698.666666666664</v>
      </c>
      <c r="E1418" s="29">
        <v>61.102499999999999</v>
      </c>
      <c r="F1418" s="26">
        <f t="shared" si="177"/>
        <v>116.70577499999999</v>
      </c>
      <c r="G1418" s="29">
        <v>104.705</v>
      </c>
      <c r="H1418" s="26">
        <f t="shared" si="178"/>
        <v>199.98654999999999</v>
      </c>
      <c r="I1418" s="29">
        <v>43.607500000000002</v>
      </c>
      <c r="J1418" s="26">
        <f t="shared" si="179"/>
        <v>83.290324999999996</v>
      </c>
      <c r="K1418" s="18">
        <f t="shared" si="174"/>
        <v>5</v>
      </c>
      <c r="L1418" s="106">
        <f t="shared" ref="L1418:L1481" si="180">IF(J1418="",NA(),J1418-(AVERAGE($J$10:$J$8769)))</f>
        <v>48.794502975158785</v>
      </c>
      <c r="M1418" s="106">
        <f t="shared" si="175"/>
        <v>34.49582202484121</v>
      </c>
      <c r="N1418" s="23"/>
      <c r="X1418" s="100">
        <v>200</v>
      </c>
      <c r="Y1418" s="100">
        <v>40</v>
      </c>
      <c r="Z1418" s="106">
        <f t="shared" si="176"/>
        <v>34.49582202484121</v>
      </c>
    </row>
    <row r="1419" spans="2:26">
      <c r="B1419" s="52">
        <v>41698</v>
      </c>
      <c r="C1419" s="53">
        <v>0.70833333333575865</v>
      </c>
      <c r="D1419" s="97">
        <f t="shared" ref="D1419:D1482" si="181">B1419+C1419</f>
        <v>41698.708333333336</v>
      </c>
      <c r="E1419" s="29">
        <v>81.375</v>
      </c>
      <c r="F1419" s="26">
        <f t="shared" si="177"/>
        <v>155.42624999999998</v>
      </c>
      <c r="G1419" s="29">
        <v>131.39250000000001</v>
      </c>
      <c r="H1419" s="26">
        <f t="shared" si="178"/>
        <v>250.959675</v>
      </c>
      <c r="I1419" s="29">
        <v>50.017499999999998</v>
      </c>
      <c r="J1419" s="26">
        <f t="shared" si="179"/>
        <v>95.533424999999994</v>
      </c>
      <c r="K1419" s="18">
        <f t="shared" ref="K1419:K1482" si="182">WEEKDAY(D1419,2)</f>
        <v>5</v>
      </c>
      <c r="L1419" s="106">
        <f t="shared" si="180"/>
        <v>61.037602975158784</v>
      </c>
      <c r="M1419" s="106">
        <f t="shared" ref="M1419:M1482" si="183">$U$11</f>
        <v>34.49582202484121</v>
      </c>
      <c r="N1419" s="23"/>
      <c r="X1419" s="100">
        <v>200</v>
      </c>
      <c r="Y1419" s="100">
        <v>40</v>
      </c>
      <c r="Z1419" s="106">
        <f t="shared" ref="Z1419:Z1482" si="184">$U$11</f>
        <v>34.49582202484121</v>
      </c>
    </row>
    <row r="1420" spans="2:26">
      <c r="B1420" s="52">
        <v>41698</v>
      </c>
      <c r="C1420" s="53">
        <v>0.75</v>
      </c>
      <c r="D1420" s="97">
        <f t="shared" si="181"/>
        <v>41698.75</v>
      </c>
      <c r="E1420" s="29">
        <v>66.290000000000006</v>
      </c>
      <c r="F1420" s="26">
        <f t="shared" si="177"/>
        <v>126.6139</v>
      </c>
      <c r="G1420" s="29">
        <v>110.6225</v>
      </c>
      <c r="H1420" s="26">
        <f t="shared" si="178"/>
        <v>211.28897499999999</v>
      </c>
      <c r="I1420" s="29">
        <v>44.335000000000001</v>
      </c>
      <c r="J1420" s="26">
        <f t="shared" si="179"/>
        <v>84.679850000000002</v>
      </c>
      <c r="K1420" s="18">
        <f t="shared" si="182"/>
        <v>5</v>
      </c>
      <c r="L1420" s="106">
        <f t="shared" si="180"/>
        <v>50.184027975158791</v>
      </c>
      <c r="M1420" s="106">
        <f t="shared" si="183"/>
        <v>34.49582202484121</v>
      </c>
      <c r="N1420" s="23"/>
      <c r="X1420" s="100">
        <v>200</v>
      </c>
      <c r="Y1420" s="100">
        <v>40</v>
      </c>
      <c r="Z1420" s="106">
        <f t="shared" si="184"/>
        <v>34.49582202484121</v>
      </c>
    </row>
    <row r="1421" spans="2:26">
      <c r="B1421" s="52">
        <v>41698</v>
      </c>
      <c r="C1421" s="53">
        <v>0.79166666666424135</v>
      </c>
      <c r="D1421" s="97">
        <f t="shared" si="181"/>
        <v>41698.791666666664</v>
      </c>
      <c r="E1421" s="29">
        <v>60.227499999999999</v>
      </c>
      <c r="F1421" s="26">
        <f t="shared" si="177"/>
        <v>115.03452499999999</v>
      </c>
      <c r="G1421" s="29">
        <v>103.80249999999999</v>
      </c>
      <c r="H1421" s="26">
        <f t="shared" si="178"/>
        <v>198.26277499999998</v>
      </c>
      <c r="I1421" s="29">
        <v>43.567500000000003</v>
      </c>
      <c r="J1421" s="26">
        <f t="shared" si="179"/>
        <v>83.213925000000003</v>
      </c>
      <c r="K1421" s="18">
        <f t="shared" si="182"/>
        <v>5</v>
      </c>
      <c r="L1421" s="106">
        <f t="shared" si="180"/>
        <v>48.718102975158793</v>
      </c>
      <c r="M1421" s="106">
        <f t="shared" si="183"/>
        <v>34.49582202484121</v>
      </c>
      <c r="N1421" s="23"/>
      <c r="X1421" s="100">
        <v>200</v>
      </c>
      <c r="Y1421" s="100">
        <v>40</v>
      </c>
      <c r="Z1421" s="106">
        <f t="shared" si="184"/>
        <v>34.49582202484121</v>
      </c>
    </row>
    <row r="1422" spans="2:26">
      <c r="B1422" s="52">
        <v>41698</v>
      </c>
      <c r="C1422" s="53">
        <v>0.83333333333575865</v>
      </c>
      <c r="D1422" s="97">
        <f t="shared" si="181"/>
        <v>41698.833333333336</v>
      </c>
      <c r="E1422" s="29">
        <v>72.435000000000002</v>
      </c>
      <c r="F1422" s="26">
        <f t="shared" si="177"/>
        <v>138.35085000000001</v>
      </c>
      <c r="G1422" s="29">
        <v>111.62</v>
      </c>
      <c r="H1422" s="26">
        <f t="shared" si="178"/>
        <v>213.1942</v>
      </c>
      <c r="I1422" s="29">
        <v>39.185000000000002</v>
      </c>
      <c r="J1422" s="26">
        <f t="shared" si="179"/>
        <v>74.843350000000001</v>
      </c>
      <c r="K1422" s="18">
        <f t="shared" si="182"/>
        <v>5</v>
      </c>
      <c r="L1422" s="106">
        <f t="shared" si="180"/>
        <v>40.347527975158791</v>
      </c>
      <c r="M1422" s="106">
        <f t="shared" si="183"/>
        <v>34.49582202484121</v>
      </c>
      <c r="N1422" s="23"/>
      <c r="X1422" s="100">
        <v>200</v>
      </c>
      <c r="Y1422" s="100">
        <v>40</v>
      </c>
      <c r="Z1422" s="106">
        <f t="shared" si="184"/>
        <v>34.49582202484121</v>
      </c>
    </row>
    <row r="1423" spans="2:26">
      <c r="B1423" s="52">
        <v>41698</v>
      </c>
      <c r="C1423" s="53">
        <v>0.875</v>
      </c>
      <c r="D1423" s="97">
        <f t="shared" si="181"/>
        <v>41698.875</v>
      </c>
      <c r="E1423" s="29">
        <v>53.155000000000001</v>
      </c>
      <c r="F1423" s="26">
        <f t="shared" si="177"/>
        <v>101.52605</v>
      </c>
      <c r="G1423" s="29">
        <v>84.742500000000007</v>
      </c>
      <c r="H1423" s="26">
        <f t="shared" si="178"/>
        <v>161.85817500000002</v>
      </c>
      <c r="I1423" s="29">
        <v>31.587499999999999</v>
      </c>
      <c r="J1423" s="26">
        <f t="shared" si="179"/>
        <v>60.332124999999998</v>
      </c>
      <c r="K1423" s="18">
        <f t="shared" si="182"/>
        <v>5</v>
      </c>
      <c r="L1423" s="106">
        <f t="shared" si="180"/>
        <v>25.836302975158787</v>
      </c>
      <c r="M1423" s="106">
        <f t="shared" si="183"/>
        <v>34.49582202484121</v>
      </c>
      <c r="N1423" s="23"/>
      <c r="X1423" s="100">
        <v>200</v>
      </c>
      <c r="Y1423" s="100">
        <v>40</v>
      </c>
      <c r="Z1423" s="106">
        <f t="shared" si="184"/>
        <v>34.49582202484121</v>
      </c>
    </row>
    <row r="1424" spans="2:26">
      <c r="B1424" s="52">
        <v>41698</v>
      </c>
      <c r="C1424" s="53">
        <v>0.91666666666424135</v>
      </c>
      <c r="D1424" s="97">
        <f t="shared" si="181"/>
        <v>41698.916666666664</v>
      </c>
      <c r="E1424" s="29">
        <v>23.815000000000001</v>
      </c>
      <c r="F1424" s="26">
        <f t="shared" si="177"/>
        <v>45.486649999999997</v>
      </c>
      <c r="G1424" s="29">
        <v>49.13</v>
      </c>
      <c r="H1424" s="26">
        <f t="shared" si="178"/>
        <v>93.838300000000004</v>
      </c>
      <c r="I1424" s="29">
        <v>25.315000000000001</v>
      </c>
      <c r="J1424" s="26">
        <f t="shared" si="179"/>
        <v>48.351649999999999</v>
      </c>
      <c r="K1424" s="18">
        <f t="shared" si="182"/>
        <v>5</v>
      </c>
      <c r="L1424" s="106">
        <f t="shared" si="180"/>
        <v>13.855827975158789</v>
      </c>
      <c r="M1424" s="106">
        <f t="shared" si="183"/>
        <v>34.49582202484121</v>
      </c>
      <c r="N1424" s="23"/>
      <c r="X1424" s="100">
        <v>200</v>
      </c>
      <c r="Y1424" s="100">
        <v>40</v>
      </c>
      <c r="Z1424" s="106">
        <f t="shared" si="184"/>
        <v>34.49582202484121</v>
      </c>
    </row>
    <row r="1425" spans="2:26">
      <c r="B1425" s="52">
        <v>41698</v>
      </c>
      <c r="C1425" s="53">
        <v>0.95833333333575865</v>
      </c>
      <c r="D1425" s="97">
        <f t="shared" si="181"/>
        <v>41698.958333333336</v>
      </c>
      <c r="E1425" s="29">
        <v>21.422499999999999</v>
      </c>
      <c r="F1425" s="26">
        <f t="shared" si="177"/>
        <v>40.916974999999994</v>
      </c>
      <c r="G1425" s="29">
        <v>44.832500000000003</v>
      </c>
      <c r="H1425" s="26">
        <f t="shared" si="178"/>
        <v>85.630075000000005</v>
      </c>
      <c r="I1425" s="29">
        <v>23.412500000000001</v>
      </c>
      <c r="J1425" s="26">
        <f t="shared" si="179"/>
        <v>44.717874999999999</v>
      </c>
      <c r="K1425" s="18">
        <f t="shared" si="182"/>
        <v>5</v>
      </c>
      <c r="L1425" s="106">
        <f t="shared" si="180"/>
        <v>10.222052975158789</v>
      </c>
      <c r="M1425" s="106">
        <f t="shared" si="183"/>
        <v>34.49582202484121</v>
      </c>
      <c r="N1425" s="23"/>
      <c r="X1425" s="100">
        <v>200</v>
      </c>
      <c r="Y1425" s="100">
        <v>40</v>
      </c>
      <c r="Z1425" s="106">
        <f t="shared" si="184"/>
        <v>34.49582202484121</v>
      </c>
    </row>
    <row r="1426" spans="2:26">
      <c r="B1426" s="52">
        <v>41699</v>
      </c>
      <c r="C1426" s="53">
        <v>0</v>
      </c>
      <c r="D1426" s="97">
        <f t="shared" si="181"/>
        <v>41699</v>
      </c>
      <c r="E1426" s="29">
        <v>23.72</v>
      </c>
      <c r="F1426" s="26">
        <f t="shared" si="177"/>
        <v>45.305199999999999</v>
      </c>
      <c r="G1426" s="29">
        <v>44.69</v>
      </c>
      <c r="H1426" s="26">
        <f t="shared" si="178"/>
        <v>85.357899999999987</v>
      </c>
      <c r="I1426" s="29">
        <v>20.97</v>
      </c>
      <c r="J1426" s="26">
        <f t="shared" si="179"/>
        <v>40.052699999999994</v>
      </c>
      <c r="K1426" s="18">
        <f t="shared" si="182"/>
        <v>6</v>
      </c>
      <c r="L1426" s="106">
        <f t="shared" si="180"/>
        <v>5.556877975158784</v>
      </c>
      <c r="M1426" s="106">
        <f t="shared" si="183"/>
        <v>34.49582202484121</v>
      </c>
      <c r="N1426" s="23"/>
      <c r="X1426" s="100">
        <v>200</v>
      </c>
      <c r="Y1426" s="100">
        <v>40</v>
      </c>
      <c r="Z1426" s="106">
        <f t="shared" si="184"/>
        <v>34.49582202484121</v>
      </c>
    </row>
    <row r="1427" spans="2:26">
      <c r="B1427" s="52">
        <v>41699</v>
      </c>
      <c r="C1427" s="53">
        <v>4.1666666664241347E-2</v>
      </c>
      <c r="D1427" s="97">
        <f t="shared" si="181"/>
        <v>41699.041666666664</v>
      </c>
      <c r="E1427" s="29">
        <v>14.914999999999999</v>
      </c>
      <c r="F1427" s="26">
        <f t="shared" si="177"/>
        <v>28.487649999999999</v>
      </c>
      <c r="G1427" s="29">
        <v>31.6875</v>
      </c>
      <c r="H1427" s="26">
        <f t="shared" si="178"/>
        <v>60.523125</v>
      </c>
      <c r="I1427" s="29">
        <v>16.772500000000001</v>
      </c>
      <c r="J1427" s="26">
        <f t="shared" si="179"/>
        <v>32.035474999999998</v>
      </c>
      <c r="K1427" s="18">
        <f t="shared" si="182"/>
        <v>6</v>
      </c>
      <c r="L1427" s="106">
        <f t="shared" si="180"/>
        <v>-2.4603470248412123</v>
      </c>
      <c r="M1427" s="106">
        <f t="shared" si="183"/>
        <v>34.49582202484121</v>
      </c>
      <c r="N1427" s="23"/>
      <c r="X1427" s="100">
        <v>200</v>
      </c>
      <c r="Y1427" s="100">
        <v>40</v>
      </c>
      <c r="Z1427" s="106">
        <f t="shared" si="184"/>
        <v>34.49582202484121</v>
      </c>
    </row>
    <row r="1428" spans="2:26">
      <c r="B1428" s="52">
        <v>41699</v>
      </c>
      <c r="C1428" s="53">
        <v>8.3333333335758653E-2</v>
      </c>
      <c r="D1428" s="97">
        <f t="shared" si="181"/>
        <v>41699.083333333336</v>
      </c>
      <c r="E1428" s="29">
        <v>19.177499999999998</v>
      </c>
      <c r="F1428" s="26">
        <f t="shared" si="177"/>
        <v>36.629024999999999</v>
      </c>
      <c r="G1428" s="29">
        <v>37.502499999999998</v>
      </c>
      <c r="H1428" s="26">
        <f t="shared" si="178"/>
        <v>71.629774999999995</v>
      </c>
      <c r="I1428" s="29">
        <v>18.322500000000002</v>
      </c>
      <c r="J1428" s="26">
        <f t="shared" si="179"/>
        <v>34.995975000000001</v>
      </c>
      <c r="K1428" s="18">
        <f t="shared" si="182"/>
        <v>6</v>
      </c>
      <c r="L1428" s="106">
        <f t="shared" si="180"/>
        <v>0.50015297515879098</v>
      </c>
      <c r="M1428" s="106">
        <f t="shared" si="183"/>
        <v>34.49582202484121</v>
      </c>
      <c r="N1428" s="23"/>
      <c r="X1428" s="100">
        <v>200</v>
      </c>
      <c r="Y1428" s="100">
        <v>40</v>
      </c>
      <c r="Z1428" s="106">
        <f t="shared" si="184"/>
        <v>34.49582202484121</v>
      </c>
    </row>
    <row r="1429" spans="2:26">
      <c r="B1429" s="52">
        <v>41699</v>
      </c>
      <c r="C1429" s="53">
        <v>0.125</v>
      </c>
      <c r="D1429" s="97">
        <f t="shared" si="181"/>
        <v>41699.125</v>
      </c>
      <c r="E1429" s="29">
        <v>28.86</v>
      </c>
      <c r="F1429" s="26">
        <f t="shared" si="177"/>
        <v>55.122599999999998</v>
      </c>
      <c r="G1429" s="29">
        <v>47.145000000000003</v>
      </c>
      <c r="H1429" s="26">
        <f t="shared" si="178"/>
        <v>90.046949999999995</v>
      </c>
      <c r="I1429" s="29">
        <v>18.285</v>
      </c>
      <c r="J1429" s="26">
        <f t="shared" si="179"/>
        <v>34.924349999999997</v>
      </c>
      <c r="K1429" s="18">
        <f t="shared" si="182"/>
        <v>6</v>
      </c>
      <c r="L1429" s="106">
        <f t="shared" si="180"/>
        <v>0.42852797515878649</v>
      </c>
      <c r="M1429" s="106">
        <f t="shared" si="183"/>
        <v>34.49582202484121</v>
      </c>
      <c r="N1429" s="23"/>
      <c r="X1429" s="100">
        <v>200</v>
      </c>
      <c r="Y1429" s="100">
        <v>40</v>
      </c>
      <c r="Z1429" s="106">
        <f t="shared" si="184"/>
        <v>34.49582202484121</v>
      </c>
    </row>
    <row r="1430" spans="2:26">
      <c r="B1430" s="52">
        <v>41699</v>
      </c>
      <c r="C1430" s="53">
        <v>0.16666666666424135</v>
      </c>
      <c r="D1430" s="97">
        <f t="shared" si="181"/>
        <v>41699.166666666664</v>
      </c>
      <c r="E1430" s="29">
        <v>26.914999999999999</v>
      </c>
      <c r="F1430" s="26">
        <f t="shared" si="177"/>
        <v>51.407649999999997</v>
      </c>
      <c r="G1430" s="29">
        <v>44.814999999999998</v>
      </c>
      <c r="H1430" s="26">
        <f t="shared" si="178"/>
        <v>85.596649999999997</v>
      </c>
      <c r="I1430" s="29">
        <v>17.897500000000001</v>
      </c>
      <c r="J1430" s="26">
        <f t="shared" si="179"/>
        <v>34.184224999999998</v>
      </c>
      <c r="K1430" s="18">
        <f t="shared" si="182"/>
        <v>6</v>
      </c>
      <c r="L1430" s="106">
        <f t="shared" si="180"/>
        <v>-0.31159702484121254</v>
      </c>
      <c r="M1430" s="106">
        <f t="shared" si="183"/>
        <v>34.49582202484121</v>
      </c>
      <c r="N1430" s="23"/>
      <c r="X1430" s="100">
        <v>200</v>
      </c>
      <c r="Y1430" s="100">
        <v>40</v>
      </c>
      <c r="Z1430" s="106">
        <f t="shared" si="184"/>
        <v>34.49582202484121</v>
      </c>
    </row>
    <row r="1431" spans="2:26">
      <c r="B1431" s="52">
        <v>41699</v>
      </c>
      <c r="C1431" s="53">
        <v>0.20833333333575865</v>
      </c>
      <c r="D1431" s="97">
        <f t="shared" si="181"/>
        <v>41699.208333333336</v>
      </c>
      <c r="E1431" s="29">
        <v>29.37</v>
      </c>
      <c r="F1431" s="26">
        <f t="shared" si="177"/>
        <v>56.096699999999998</v>
      </c>
      <c r="G1431" s="29">
        <v>49.16</v>
      </c>
      <c r="H1431" s="26">
        <f t="shared" si="178"/>
        <v>93.895599999999988</v>
      </c>
      <c r="I1431" s="29">
        <v>19.79</v>
      </c>
      <c r="J1431" s="26">
        <f t="shared" si="179"/>
        <v>37.798899999999996</v>
      </c>
      <c r="K1431" s="18">
        <f t="shared" si="182"/>
        <v>6</v>
      </c>
      <c r="L1431" s="106">
        <f t="shared" si="180"/>
        <v>3.3030779751587858</v>
      </c>
      <c r="M1431" s="106">
        <f t="shared" si="183"/>
        <v>34.49582202484121</v>
      </c>
      <c r="N1431" s="23"/>
      <c r="X1431" s="100">
        <v>200</v>
      </c>
      <c r="Y1431" s="100">
        <v>40</v>
      </c>
      <c r="Z1431" s="106">
        <f t="shared" si="184"/>
        <v>34.49582202484121</v>
      </c>
    </row>
    <row r="1432" spans="2:26">
      <c r="B1432" s="52">
        <v>41699</v>
      </c>
      <c r="C1432" s="53">
        <v>0.25</v>
      </c>
      <c r="D1432" s="97">
        <f t="shared" si="181"/>
        <v>41699.25</v>
      </c>
      <c r="E1432" s="29">
        <v>55.475000000000001</v>
      </c>
      <c r="F1432" s="26">
        <f t="shared" si="177"/>
        <v>105.95725</v>
      </c>
      <c r="G1432" s="29">
        <v>79.157499999999999</v>
      </c>
      <c r="H1432" s="26">
        <f t="shared" si="178"/>
        <v>151.19082499999999</v>
      </c>
      <c r="I1432" s="29">
        <v>23.677499999999998</v>
      </c>
      <c r="J1432" s="26">
        <f t="shared" si="179"/>
        <v>45.224024999999997</v>
      </c>
      <c r="K1432" s="18">
        <f t="shared" si="182"/>
        <v>6</v>
      </c>
      <c r="L1432" s="106">
        <f t="shared" si="180"/>
        <v>10.728202975158787</v>
      </c>
      <c r="M1432" s="106">
        <f t="shared" si="183"/>
        <v>34.49582202484121</v>
      </c>
      <c r="N1432" s="23"/>
      <c r="X1432" s="100">
        <v>200</v>
      </c>
      <c r="Y1432" s="100">
        <v>40</v>
      </c>
      <c r="Z1432" s="106">
        <f t="shared" si="184"/>
        <v>34.49582202484121</v>
      </c>
    </row>
    <row r="1433" spans="2:26">
      <c r="B1433" s="52">
        <v>41699</v>
      </c>
      <c r="C1433" s="53">
        <v>0.29166666666424135</v>
      </c>
      <c r="D1433" s="97">
        <f t="shared" si="181"/>
        <v>41699.291666666664</v>
      </c>
      <c r="E1433" s="29">
        <v>96.114999999999995</v>
      </c>
      <c r="F1433" s="26">
        <f t="shared" si="177"/>
        <v>183.57964999999999</v>
      </c>
      <c r="G1433" s="29">
        <v>126.58</v>
      </c>
      <c r="H1433" s="26">
        <f t="shared" si="178"/>
        <v>241.76779999999999</v>
      </c>
      <c r="I1433" s="29">
        <v>30.4575</v>
      </c>
      <c r="J1433" s="26">
        <f t="shared" si="179"/>
        <v>58.173824999999994</v>
      </c>
      <c r="K1433" s="18">
        <f t="shared" si="182"/>
        <v>6</v>
      </c>
      <c r="L1433" s="106">
        <f t="shared" si="180"/>
        <v>23.678002975158783</v>
      </c>
      <c r="M1433" s="106">
        <f t="shared" si="183"/>
        <v>34.49582202484121</v>
      </c>
      <c r="N1433" s="23"/>
      <c r="X1433" s="100">
        <v>200</v>
      </c>
      <c r="Y1433" s="100">
        <v>40</v>
      </c>
      <c r="Z1433" s="106">
        <f t="shared" si="184"/>
        <v>34.49582202484121</v>
      </c>
    </row>
    <row r="1434" spans="2:26">
      <c r="B1434" s="52">
        <v>41699</v>
      </c>
      <c r="C1434" s="53">
        <v>0.33333333333575865</v>
      </c>
      <c r="D1434" s="97">
        <f t="shared" si="181"/>
        <v>41699.333333333336</v>
      </c>
      <c r="E1434" s="29">
        <v>96.752499999999998</v>
      </c>
      <c r="F1434" s="26">
        <f t="shared" si="177"/>
        <v>184.79727499999998</v>
      </c>
      <c r="G1434" s="29">
        <v>128.05000000000001</v>
      </c>
      <c r="H1434" s="26">
        <f t="shared" si="178"/>
        <v>244.57550000000001</v>
      </c>
      <c r="I1434" s="29">
        <v>31.297499999999999</v>
      </c>
      <c r="J1434" s="26">
        <f t="shared" si="179"/>
        <v>59.778224999999999</v>
      </c>
      <c r="K1434" s="18">
        <f t="shared" si="182"/>
        <v>6</v>
      </c>
      <c r="L1434" s="106">
        <f t="shared" si="180"/>
        <v>25.282402975158789</v>
      </c>
      <c r="M1434" s="106">
        <f t="shared" si="183"/>
        <v>34.49582202484121</v>
      </c>
      <c r="N1434" s="23"/>
      <c r="X1434" s="100">
        <v>200</v>
      </c>
      <c r="Y1434" s="100">
        <v>40</v>
      </c>
      <c r="Z1434" s="106">
        <f t="shared" si="184"/>
        <v>34.49582202484121</v>
      </c>
    </row>
    <row r="1435" spans="2:26">
      <c r="B1435" s="52">
        <v>41699</v>
      </c>
      <c r="C1435" s="53">
        <v>0.375</v>
      </c>
      <c r="D1435" s="97">
        <f t="shared" si="181"/>
        <v>41699.375</v>
      </c>
      <c r="E1435" s="29">
        <v>37.912500000000001</v>
      </c>
      <c r="F1435" s="26">
        <f t="shared" si="177"/>
        <v>72.412875</v>
      </c>
      <c r="G1435" s="29">
        <v>59.25</v>
      </c>
      <c r="H1435" s="26">
        <f t="shared" si="178"/>
        <v>113.16749999999999</v>
      </c>
      <c r="I1435" s="29">
        <v>21.337499999999999</v>
      </c>
      <c r="J1435" s="26">
        <f t="shared" si="179"/>
        <v>40.754624999999997</v>
      </c>
      <c r="K1435" s="18">
        <f t="shared" si="182"/>
        <v>6</v>
      </c>
      <c r="L1435" s="106">
        <f t="shared" si="180"/>
        <v>6.2588029751587868</v>
      </c>
      <c r="M1435" s="106">
        <f t="shared" si="183"/>
        <v>34.49582202484121</v>
      </c>
      <c r="N1435" s="23"/>
      <c r="X1435" s="100">
        <v>200</v>
      </c>
      <c r="Y1435" s="100">
        <v>40</v>
      </c>
      <c r="Z1435" s="106">
        <f t="shared" si="184"/>
        <v>34.49582202484121</v>
      </c>
    </row>
    <row r="1436" spans="2:26">
      <c r="B1436" s="52">
        <v>41699</v>
      </c>
      <c r="C1436" s="53">
        <v>0.41666666666424135</v>
      </c>
      <c r="D1436" s="97">
        <f t="shared" si="181"/>
        <v>41699.416666666664</v>
      </c>
      <c r="E1436" s="29">
        <v>36.25</v>
      </c>
      <c r="F1436" s="26">
        <f t="shared" si="177"/>
        <v>69.237499999999997</v>
      </c>
      <c r="G1436" s="29">
        <v>58.567500000000003</v>
      </c>
      <c r="H1436" s="26">
        <f t="shared" si="178"/>
        <v>111.86392499999999</v>
      </c>
      <c r="I1436" s="29">
        <v>22.32</v>
      </c>
      <c r="J1436" s="26">
        <f t="shared" si="179"/>
        <v>42.6312</v>
      </c>
      <c r="K1436" s="18">
        <f t="shared" si="182"/>
        <v>6</v>
      </c>
      <c r="L1436" s="106">
        <f t="shared" si="180"/>
        <v>8.1353779751587894</v>
      </c>
      <c r="M1436" s="106">
        <f t="shared" si="183"/>
        <v>34.49582202484121</v>
      </c>
      <c r="N1436" s="23"/>
      <c r="X1436" s="100">
        <v>200</v>
      </c>
      <c r="Y1436" s="100">
        <v>40</v>
      </c>
      <c r="Z1436" s="106">
        <f t="shared" si="184"/>
        <v>34.49582202484121</v>
      </c>
    </row>
    <row r="1437" spans="2:26">
      <c r="B1437" s="52">
        <v>41699</v>
      </c>
      <c r="C1437" s="53">
        <v>0.45833333333575865</v>
      </c>
      <c r="D1437" s="97">
        <f t="shared" si="181"/>
        <v>41699.458333333336</v>
      </c>
      <c r="E1437" s="29">
        <v>27.537500000000001</v>
      </c>
      <c r="F1437" s="26">
        <f t="shared" si="177"/>
        <v>52.596625000000003</v>
      </c>
      <c r="G1437" s="29">
        <v>45.615000000000002</v>
      </c>
      <c r="H1437" s="26">
        <f t="shared" si="178"/>
        <v>87.124650000000003</v>
      </c>
      <c r="I1437" s="29">
        <v>18.079999999999998</v>
      </c>
      <c r="J1437" s="26">
        <f t="shared" si="179"/>
        <v>34.532799999999995</v>
      </c>
      <c r="K1437" s="18">
        <f t="shared" si="182"/>
        <v>6</v>
      </c>
      <c r="L1437" s="106">
        <f t="shared" si="180"/>
        <v>3.6977975158784204E-2</v>
      </c>
      <c r="M1437" s="106">
        <f t="shared" si="183"/>
        <v>34.49582202484121</v>
      </c>
      <c r="N1437" s="23"/>
      <c r="X1437" s="100">
        <v>200</v>
      </c>
      <c r="Y1437" s="100">
        <v>40</v>
      </c>
      <c r="Z1437" s="106">
        <f t="shared" si="184"/>
        <v>34.49582202484121</v>
      </c>
    </row>
    <row r="1438" spans="2:26">
      <c r="B1438" s="52">
        <v>41699</v>
      </c>
      <c r="C1438" s="53">
        <v>0.5</v>
      </c>
      <c r="D1438" s="97">
        <f t="shared" si="181"/>
        <v>41699.5</v>
      </c>
      <c r="E1438" s="29">
        <v>28.137499999999999</v>
      </c>
      <c r="F1438" s="26">
        <f t="shared" si="177"/>
        <v>53.742624999999997</v>
      </c>
      <c r="G1438" s="29">
        <v>49.52</v>
      </c>
      <c r="H1438" s="26">
        <f t="shared" si="178"/>
        <v>94.583200000000005</v>
      </c>
      <c r="I1438" s="29">
        <v>21.3825</v>
      </c>
      <c r="J1438" s="26">
        <f t="shared" si="179"/>
        <v>40.840575000000001</v>
      </c>
      <c r="K1438" s="18">
        <f t="shared" si="182"/>
        <v>6</v>
      </c>
      <c r="L1438" s="106">
        <f t="shared" si="180"/>
        <v>6.3447529751587908</v>
      </c>
      <c r="M1438" s="106">
        <f t="shared" si="183"/>
        <v>34.49582202484121</v>
      </c>
      <c r="N1438" s="23"/>
      <c r="X1438" s="100">
        <v>200</v>
      </c>
      <c r="Y1438" s="100">
        <v>40</v>
      </c>
      <c r="Z1438" s="106">
        <f t="shared" si="184"/>
        <v>34.49582202484121</v>
      </c>
    </row>
    <row r="1439" spans="2:26">
      <c r="B1439" s="52">
        <v>41699</v>
      </c>
      <c r="C1439" s="53">
        <v>0.54166666666424135</v>
      </c>
      <c r="D1439" s="97">
        <f t="shared" si="181"/>
        <v>41699.541666666664</v>
      </c>
      <c r="E1439" s="29">
        <v>35.04</v>
      </c>
      <c r="F1439" s="26">
        <f t="shared" si="177"/>
        <v>66.926400000000001</v>
      </c>
      <c r="G1439" s="29">
        <v>58.457500000000003</v>
      </c>
      <c r="H1439" s="26">
        <f t="shared" si="178"/>
        <v>111.653825</v>
      </c>
      <c r="I1439" s="29">
        <v>23.4175</v>
      </c>
      <c r="J1439" s="26">
        <f t="shared" si="179"/>
        <v>44.727424999999997</v>
      </c>
      <c r="K1439" s="18">
        <f t="shared" si="182"/>
        <v>6</v>
      </c>
      <c r="L1439" s="106">
        <f t="shared" si="180"/>
        <v>10.231602975158786</v>
      </c>
      <c r="M1439" s="106">
        <f t="shared" si="183"/>
        <v>34.49582202484121</v>
      </c>
      <c r="N1439" s="23"/>
      <c r="X1439" s="100">
        <v>200</v>
      </c>
      <c r="Y1439" s="100">
        <v>40</v>
      </c>
      <c r="Z1439" s="106">
        <f t="shared" si="184"/>
        <v>34.49582202484121</v>
      </c>
    </row>
    <row r="1440" spans="2:26">
      <c r="B1440" s="52">
        <v>41699</v>
      </c>
      <c r="C1440" s="53">
        <v>0.58333333333575865</v>
      </c>
      <c r="D1440" s="97">
        <f t="shared" si="181"/>
        <v>41699.583333333336</v>
      </c>
      <c r="E1440" s="29">
        <v>30.072500000000002</v>
      </c>
      <c r="F1440" s="26">
        <f t="shared" si="177"/>
        <v>57.438475000000004</v>
      </c>
      <c r="G1440" s="29">
        <v>53.692500000000003</v>
      </c>
      <c r="H1440" s="26">
        <f t="shared" si="178"/>
        <v>102.55267499999999</v>
      </c>
      <c r="I1440" s="29">
        <v>23.62</v>
      </c>
      <c r="J1440" s="26">
        <f t="shared" si="179"/>
        <v>45.114199999999997</v>
      </c>
      <c r="K1440" s="18">
        <f t="shared" si="182"/>
        <v>6</v>
      </c>
      <c r="L1440" s="106">
        <f t="shared" si="180"/>
        <v>10.618377975158786</v>
      </c>
      <c r="M1440" s="106">
        <f t="shared" si="183"/>
        <v>34.49582202484121</v>
      </c>
      <c r="N1440" s="23"/>
      <c r="X1440" s="100">
        <v>200</v>
      </c>
      <c r="Y1440" s="100">
        <v>40</v>
      </c>
      <c r="Z1440" s="106">
        <f t="shared" si="184"/>
        <v>34.49582202484121</v>
      </c>
    </row>
    <row r="1441" spans="2:26">
      <c r="B1441" s="52">
        <v>41699</v>
      </c>
      <c r="C1441" s="53">
        <v>0.625</v>
      </c>
      <c r="D1441" s="97">
        <f t="shared" si="181"/>
        <v>41699.625</v>
      </c>
      <c r="E1441" s="29">
        <v>27.427499999999998</v>
      </c>
      <c r="F1441" s="26">
        <f t="shared" si="177"/>
        <v>52.386524999999992</v>
      </c>
      <c r="G1441" s="29">
        <v>49.92</v>
      </c>
      <c r="H1441" s="26">
        <f t="shared" si="178"/>
        <v>95.347200000000001</v>
      </c>
      <c r="I1441" s="29">
        <v>22.4925</v>
      </c>
      <c r="J1441" s="26">
        <f t="shared" si="179"/>
        <v>42.960674999999995</v>
      </c>
      <c r="K1441" s="18">
        <f t="shared" si="182"/>
        <v>6</v>
      </c>
      <c r="L1441" s="106">
        <f t="shared" si="180"/>
        <v>8.4648529751587844</v>
      </c>
      <c r="M1441" s="106">
        <f t="shared" si="183"/>
        <v>34.49582202484121</v>
      </c>
      <c r="N1441" s="23"/>
      <c r="X1441" s="100">
        <v>200</v>
      </c>
      <c r="Y1441" s="100">
        <v>40</v>
      </c>
      <c r="Z1441" s="106">
        <f t="shared" si="184"/>
        <v>34.49582202484121</v>
      </c>
    </row>
    <row r="1442" spans="2:26">
      <c r="B1442" s="52">
        <v>41699</v>
      </c>
      <c r="C1442" s="53">
        <v>0.66666666666424135</v>
      </c>
      <c r="D1442" s="97">
        <f t="shared" si="181"/>
        <v>41699.666666666664</v>
      </c>
      <c r="E1442" s="29">
        <v>29.625</v>
      </c>
      <c r="F1442" s="26">
        <f t="shared" si="177"/>
        <v>56.583749999999995</v>
      </c>
      <c r="G1442" s="29">
        <v>56.954999999999998</v>
      </c>
      <c r="H1442" s="26">
        <f t="shared" si="178"/>
        <v>108.78404999999999</v>
      </c>
      <c r="I1442" s="29">
        <v>27.3325</v>
      </c>
      <c r="J1442" s="26">
        <f t="shared" si="179"/>
        <v>52.205074999999994</v>
      </c>
      <c r="K1442" s="18">
        <f t="shared" si="182"/>
        <v>6</v>
      </c>
      <c r="L1442" s="106">
        <f t="shared" si="180"/>
        <v>17.709252975158783</v>
      </c>
      <c r="M1442" s="106">
        <f t="shared" si="183"/>
        <v>34.49582202484121</v>
      </c>
      <c r="N1442" s="23"/>
      <c r="X1442" s="100">
        <v>200</v>
      </c>
      <c r="Y1442" s="100">
        <v>40</v>
      </c>
      <c r="Z1442" s="106">
        <f t="shared" si="184"/>
        <v>34.49582202484121</v>
      </c>
    </row>
    <row r="1443" spans="2:26">
      <c r="B1443" s="52">
        <v>41699</v>
      </c>
      <c r="C1443" s="53">
        <v>0.70833333333575865</v>
      </c>
      <c r="D1443" s="97">
        <f t="shared" si="181"/>
        <v>41699.708333333336</v>
      </c>
      <c r="E1443" s="29">
        <v>35.967500000000001</v>
      </c>
      <c r="F1443" s="26">
        <f t="shared" si="177"/>
        <v>68.697924999999998</v>
      </c>
      <c r="G1443" s="29">
        <v>64.862499999999997</v>
      </c>
      <c r="H1443" s="26">
        <f t="shared" si="178"/>
        <v>123.88737499999999</v>
      </c>
      <c r="I1443" s="29">
        <v>28.895</v>
      </c>
      <c r="J1443" s="26">
        <f t="shared" si="179"/>
        <v>55.189449999999994</v>
      </c>
      <c r="K1443" s="18">
        <f t="shared" si="182"/>
        <v>6</v>
      </c>
      <c r="L1443" s="106">
        <f t="shared" si="180"/>
        <v>20.693627975158783</v>
      </c>
      <c r="M1443" s="106">
        <f t="shared" si="183"/>
        <v>34.49582202484121</v>
      </c>
      <c r="N1443" s="23"/>
      <c r="X1443" s="100">
        <v>200</v>
      </c>
      <c r="Y1443" s="100">
        <v>40</v>
      </c>
      <c r="Z1443" s="106">
        <f t="shared" si="184"/>
        <v>34.49582202484121</v>
      </c>
    </row>
    <row r="1444" spans="2:26">
      <c r="B1444" s="52">
        <v>41699</v>
      </c>
      <c r="C1444" s="53">
        <v>0.75</v>
      </c>
      <c r="D1444" s="97">
        <f t="shared" si="181"/>
        <v>41699.75</v>
      </c>
      <c r="E1444" s="29">
        <v>130.47499999999999</v>
      </c>
      <c r="F1444" s="26">
        <f t="shared" ref="F1444:F1507" si="185">IF(E1444="",NA(),E1444*1.91)</f>
        <v>249.20724999999999</v>
      </c>
      <c r="G1444" s="29">
        <v>182.76</v>
      </c>
      <c r="H1444" s="26">
        <f t="shared" ref="H1444:H1507" si="186">IF(G1444="",NA(),G1444*1.91)</f>
        <v>349.07159999999999</v>
      </c>
      <c r="I1444" s="29">
        <v>52.284999999999997</v>
      </c>
      <c r="J1444" s="26">
        <f t="shared" ref="J1444:J1507" si="187">IF(I1444="",NA(),I1444*1.91)</f>
        <v>99.864349999999988</v>
      </c>
      <c r="K1444" s="18">
        <f t="shared" si="182"/>
        <v>6</v>
      </c>
      <c r="L1444" s="106">
        <f t="shared" si="180"/>
        <v>65.36852797515877</v>
      </c>
      <c r="M1444" s="106">
        <f t="shared" si="183"/>
        <v>34.49582202484121</v>
      </c>
      <c r="N1444" s="23"/>
      <c r="X1444" s="100">
        <v>200</v>
      </c>
      <c r="Y1444" s="100">
        <v>40</v>
      </c>
      <c r="Z1444" s="106">
        <f t="shared" si="184"/>
        <v>34.49582202484121</v>
      </c>
    </row>
    <row r="1445" spans="2:26">
      <c r="B1445" s="52">
        <v>41699</v>
      </c>
      <c r="C1445" s="53">
        <v>0.79166666666424135</v>
      </c>
      <c r="D1445" s="97">
        <f t="shared" si="181"/>
        <v>41699.791666666664</v>
      </c>
      <c r="E1445" s="29">
        <v>101.31</v>
      </c>
      <c r="F1445" s="26">
        <f t="shared" si="185"/>
        <v>193.50209999999998</v>
      </c>
      <c r="G1445" s="29">
        <v>147.04499999999999</v>
      </c>
      <c r="H1445" s="26">
        <f t="shared" si="186"/>
        <v>280.85594999999995</v>
      </c>
      <c r="I1445" s="29">
        <v>45.7425</v>
      </c>
      <c r="J1445" s="26">
        <f t="shared" si="187"/>
        <v>87.368174999999994</v>
      </c>
      <c r="K1445" s="18">
        <f t="shared" si="182"/>
        <v>6</v>
      </c>
      <c r="L1445" s="106">
        <f t="shared" si="180"/>
        <v>52.872352975158783</v>
      </c>
      <c r="M1445" s="106">
        <f t="shared" si="183"/>
        <v>34.49582202484121</v>
      </c>
      <c r="N1445" s="23"/>
      <c r="X1445" s="100">
        <v>200</v>
      </c>
      <c r="Y1445" s="100">
        <v>40</v>
      </c>
      <c r="Z1445" s="106">
        <f t="shared" si="184"/>
        <v>34.49582202484121</v>
      </c>
    </row>
    <row r="1446" spans="2:26">
      <c r="B1446" s="52">
        <v>41699</v>
      </c>
      <c r="C1446" s="53">
        <v>0.83333333333575865</v>
      </c>
      <c r="D1446" s="97">
        <f t="shared" si="181"/>
        <v>41699.833333333336</v>
      </c>
      <c r="E1446" s="29">
        <v>26.662500000000001</v>
      </c>
      <c r="F1446" s="26">
        <f t="shared" si="185"/>
        <v>50.925375000000003</v>
      </c>
      <c r="G1446" s="29">
        <v>55.365000000000002</v>
      </c>
      <c r="H1446" s="26">
        <f t="shared" si="186"/>
        <v>105.74715</v>
      </c>
      <c r="I1446" s="29">
        <v>28.702500000000001</v>
      </c>
      <c r="J1446" s="26">
        <f t="shared" si="187"/>
        <v>54.821774999999995</v>
      </c>
      <c r="K1446" s="18">
        <f t="shared" si="182"/>
        <v>6</v>
      </c>
      <c r="L1446" s="106">
        <f t="shared" si="180"/>
        <v>20.325952975158785</v>
      </c>
      <c r="M1446" s="106">
        <f t="shared" si="183"/>
        <v>34.49582202484121</v>
      </c>
      <c r="N1446" s="23"/>
      <c r="X1446" s="100">
        <v>200</v>
      </c>
      <c r="Y1446" s="100">
        <v>40</v>
      </c>
      <c r="Z1446" s="106">
        <f t="shared" si="184"/>
        <v>34.49582202484121</v>
      </c>
    </row>
    <row r="1447" spans="2:26">
      <c r="B1447" s="52">
        <v>41699</v>
      </c>
      <c r="C1447" s="53">
        <v>0.875</v>
      </c>
      <c r="D1447" s="97">
        <f t="shared" si="181"/>
        <v>41699.875</v>
      </c>
      <c r="E1447" s="29">
        <v>15.14</v>
      </c>
      <c r="F1447" s="26">
        <f t="shared" si="185"/>
        <v>28.917400000000001</v>
      </c>
      <c r="G1447" s="29">
        <v>32.997500000000002</v>
      </c>
      <c r="H1447" s="26">
        <f t="shared" si="186"/>
        <v>63.025224999999999</v>
      </c>
      <c r="I1447" s="29">
        <v>17.857500000000002</v>
      </c>
      <c r="J1447" s="26">
        <f t="shared" si="187"/>
        <v>34.107824999999998</v>
      </c>
      <c r="K1447" s="18">
        <f t="shared" si="182"/>
        <v>6</v>
      </c>
      <c r="L1447" s="106">
        <f t="shared" si="180"/>
        <v>-0.38799702484121212</v>
      </c>
      <c r="M1447" s="106">
        <f t="shared" si="183"/>
        <v>34.49582202484121</v>
      </c>
      <c r="N1447" s="23"/>
      <c r="X1447" s="100">
        <v>200</v>
      </c>
      <c r="Y1447" s="100">
        <v>40</v>
      </c>
      <c r="Z1447" s="106">
        <f t="shared" si="184"/>
        <v>34.49582202484121</v>
      </c>
    </row>
    <row r="1448" spans="2:26">
      <c r="B1448" s="52">
        <v>41699</v>
      </c>
      <c r="C1448" s="53">
        <v>0.91666666666424135</v>
      </c>
      <c r="D1448" s="97">
        <f t="shared" si="181"/>
        <v>41699.916666666664</v>
      </c>
      <c r="E1448" s="29">
        <v>13.0625</v>
      </c>
      <c r="F1448" s="26">
        <f t="shared" si="185"/>
        <v>24.949375</v>
      </c>
      <c r="G1448" s="29">
        <v>27.59</v>
      </c>
      <c r="H1448" s="26">
        <f t="shared" si="186"/>
        <v>52.696899999999999</v>
      </c>
      <c r="I1448" s="29">
        <v>14.5275</v>
      </c>
      <c r="J1448" s="26">
        <f t="shared" si="187"/>
        <v>27.747525</v>
      </c>
      <c r="K1448" s="18">
        <f t="shared" si="182"/>
        <v>6</v>
      </c>
      <c r="L1448" s="106">
        <f t="shared" si="180"/>
        <v>-6.7482970248412109</v>
      </c>
      <c r="M1448" s="106">
        <f t="shared" si="183"/>
        <v>34.49582202484121</v>
      </c>
      <c r="N1448" s="23"/>
      <c r="X1448" s="100">
        <v>200</v>
      </c>
      <c r="Y1448" s="100">
        <v>40</v>
      </c>
      <c r="Z1448" s="106">
        <f t="shared" si="184"/>
        <v>34.49582202484121</v>
      </c>
    </row>
    <row r="1449" spans="2:26">
      <c r="B1449" s="52">
        <v>41699</v>
      </c>
      <c r="C1449" s="53">
        <v>0.95833333333575865</v>
      </c>
      <c r="D1449" s="97">
        <f t="shared" si="181"/>
        <v>41699.958333333336</v>
      </c>
      <c r="E1449" s="29">
        <v>12.21</v>
      </c>
      <c r="F1449" s="26">
        <f t="shared" si="185"/>
        <v>23.321100000000001</v>
      </c>
      <c r="G1449" s="29">
        <v>26.622499999999999</v>
      </c>
      <c r="H1449" s="26">
        <f t="shared" si="186"/>
        <v>50.848974999999996</v>
      </c>
      <c r="I1449" s="29">
        <v>14.41</v>
      </c>
      <c r="J1449" s="26">
        <f t="shared" si="187"/>
        <v>27.523099999999999</v>
      </c>
      <c r="K1449" s="18">
        <f t="shared" si="182"/>
        <v>6</v>
      </c>
      <c r="L1449" s="106">
        <f t="shared" si="180"/>
        <v>-6.972722024841211</v>
      </c>
      <c r="M1449" s="106">
        <f t="shared" si="183"/>
        <v>34.49582202484121</v>
      </c>
      <c r="N1449" s="23"/>
      <c r="X1449" s="100">
        <v>200</v>
      </c>
      <c r="Y1449" s="100">
        <v>40</v>
      </c>
      <c r="Z1449" s="106">
        <f t="shared" si="184"/>
        <v>34.49582202484121</v>
      </c>
    </row>
    <row r="1450" spans="2:26">
      <c r="B1450" s="52">
        <v>41700</v>
      </c>
      <c r="C1450" s="53">
        <v>0</v>
      </c>
      <c r="D1450" s="97">
        <f t="shared" si="181"/>
        <v>41700</v>
      </c>
      <c r="E1450" s="29">
        <v>6.4775</v>
      </c>
      <c r="F1450" s="26">
        <f t="shared" si="185"/>
        <v>12.372024999999999</v>
      </c>
      <c r="G1450" s="29">
        <v>17.66</v>
      </c>
      <c r="H1450" s="26">
        <f t="shared" si="186"/>
        <v>33.730599999999995</v>
      </c>
      <c r="I1450" s="29">
        <v>11.182499999999999</v>
      </c>
      <c r="J1450" s="26">
        <f t="shared" si="187"/>
        <v>21.358574999999998</v>
      </c>
      <c r="K1450" s="18">
        <f t="shared" si="182"/>
        <v>7</v>
      </c>
      <c r="L1450" s="106">
        <f t="shared" si="180"/>
        <v>-13.137247024841212</v>
      </c>
      <c r="M1450" s="106">
        <f t="shared" si="183"/>
        <v>34.49582202484121</v>
      </c>
      <c r="N1450" s="23"/>
      <c r="X1450" s="100">
        <v>200</v>
      </c>
      <c r="Y1450" s="100">
        <v>40</v>
      </c>
      <c r="Z1450" s="106">
        <f t="shared" si="184"/>
        <v>34.49582202484121</v>
      </c>
    </row>
    <row r="1451" spans="2:26">
      <c r="B1451" s="52">
        <v>41700</v>
      </c>
      <c r="C1451" s="53">
        <v>4.1666666664241347E-2</v>
      </c>
      <c r="D1451" s="97">
        <f t="shared" si="181"/>
        <v>41700.041666666664</v>
      </c>
      <c r="E1451" s="29">
        <v>4.4550000000000001</v>
      </c>
      <c r="F1451" s="26">
        <f t="shared" si="185"/>
        <v>8.5090500000000002</v>
      </c>
      <c r="G1451" s="29">
        <v>14.57</v>
      </c>
      <c r="H1451" s="26">
        <f t="shared" si="186"/>
        <v>27.828699999999998</v>
      </c>
      <c r="I1451" s="29">
        <v>10.115</v>
      </c>
      <c r="J1451" s="26">
        <f t="shared" si="187"/>
        <v>19.319649999999999</v>
      </c>
      <c r="K1451" s="18">
        <f t="shared" si="182"/>
        <v>7</v>
      </c>
      <c r="L1451" s="106">
        <f t="shared" si="180"/>
        <v>-15.176172024841211</v>
      </c>
      <c r="M1451" s="106">
        <f t="shared" si="183"/>
        <v>34.49582202484121</v>
      </c>
      <c r="N1451" s="23"/>
      <c r="X1451" s="100">
        <v>200</v>
      </c>
      <c r="Y1451" s="100">
        <v>40</v>
      </c>
      <c r="Z1451" s="106">
        <f t="shared" si="184"/>
        <v>34.49582202484121</v>
      </c>
    </row>
    <row r="1452" spans="2:26">
      <c r="B1452" s="52">
        <v>41700</v>
      </c>
      <c r="C1452" s="53">
        <v>8.3333333335758653E-2</v>
      </c>
      <c r="D1452" s="97">
        <f t="shared" si="181"/>
        <v>41700.083333333336</v>
      </c>
      <c r="E1452" s="29">
        <v>6</v>
      </c>
      <c r="F1452" s="26">
        <f t="shared" si="185"/>
        <v>11.459999999999999</v>
      </c>
      <c r="G1452" s="29">
        <v>12.5425</v>
      </c>
      <c r="H1452" s="26">
        <f t="shared" si="186"/>
        <v>23.956174999999998</v>
      </c>
      <c r="I1452" s="29">
        <v>6.5425000000000004</v>
      </c>
      <c r="J1452" s="26">
        <f t="shared" si="187"/>
        <v>12.496175000000001</v>
      </c>
      <c r="K1452" s="18">
        <f t="shared" si="182"/>
        <v>7</v>
      </c>
      <c r="L1452" s="106">
        <f t="shared" si="180"/>
        <v>-21.999647024841209</v>
      </c>
      <c r="M1452" s="106">
        <f t="shared" si="183"/>
        <v>34.49582202484121</v>
      </c>
      <c r="N1452" s="23"/>
      <c r="X1452" s="100">
        <v>200</v>
      </c>
      <c r="Y1452" s="100">
        <v>40</v>
      </c>
      <c r="Z1452" s="106">
        <f t="shared" si="184"/>
        <v>34.49582202484121</v>
      </c>
    </row>
    <row r="1453" spans="2:26">
      <c r="B1453" s="52">
        <v>41700</v>
      </c>
      <c r="C1453" s="53">
        <v>0.125</v>
      </c>
      <c r="D1453" s="97">
        <f t="shared" si="181"/>
        <v>41700.125</v>
      </c>
      <c r="E1453" s="29">
        <v>2.625</v>
      </c>
      <c r="F1453" s="26">
        <f t="shared" si="185"/>
        <v>5.0137499999999999</v>
      </c>
      <c r="G1453" s="29">
        <v>7.46</v>
      </c>
      <c r="H1453" s="26">
        <f t="shared" si="186"/>
        <v>14.2486</v>
      </c>
      <c r="I1453" s="29">
        <v>4.835</v>
      </c>
      <c r="J1453" s="26">
        <f t="shared" si="187"/>
        <v>9.2348499999999998</v>
      </c>
      <c r="K1453" s="18">
        <f t="shared" si="182"/>
        <v>7</v>
      </c>
      <c r="L1453" s="106">
        <f t="shared" si="180"/>
        <v>-25.260972024841209</v>
      </c>
      <c r="M1453" s="106">
        <f t="shared" si="183"/>
        <v>34.49582202484121</v>
      </c>
      <c r="N1453" s="23"/>
      <c r="X1453" s="100">
        <v>200</v>
      </c>
      <c r="Y1453" s="100">
        <v>40</v>
      </c>
      <c r="Z1453" s="106">
        <f t="shared" si="184"/>
        <v>34.49582202484121</v>
      </c>
    </row>
    <row r="1454" spans="2:26">
      <c r="B1454" s="52">
        <v>41700</v>
      </c>
      <c r="C1454" s="53">
        <v>0.16666666666424135</v>
      </c>
      <c r="D1454" s="97">
        <f t="shared" si="181"/>
        <v>41700.166666666664</v>
      </c>
      <c r="E1454" s="29">
        <v>2.92</v>
      </c>
      <c r="F1454" s="26">
        <f t="shared" si="185"/>
        <v>5.5771999999999995</v>
      </c>
      <c r="G1454" s="29">
        <v>8.1449999999999996</v>
      </c>
      <c r="H1454" s="26">
        <f t="shared" si="186"/>
        <v>15.556949999999999</v>
      </c>
      <c r="I1454" s="29">
        <v>5.2275</v>
      </c>
      <c r="J1454" s="26">
        <f t="shared" si="187"/>
        <v>9.9845249999999997</v>
      </c>
      <c r="K1454" s="18">
        <f t="shared" si="182"/>
        <v>7</v>
      </c>
      <c r="L1454" s="106">
        <f t="shared" si="180"/>
        <v>-24.511297024841213</v>
      </c>
      <c r="M1454" s="106">
        <f t="shared" si="183"/>
        <v>34.49582202484121</v>
      </c>
      <c r="N1454" s="23"/>
      <c r="X1454" s="100">
        <v>200</v>
      </c>
      <c r="Y1454" s="100">
        <v>40</v>
      </c>
      <c r="Z1454" s="106">
        <f t="shared" si="184"/>
        <v>34.49582202484121</v>
      </c>
    </row>
    <row r="1455" spans="2:26">
      <c r="B1455" s="52">
        <v>41700</v>
      </c>
      <c r="C1455" s="53">
        <v>0.20833333333575865</v>
      </c>
      <c r="D1455" s="97">
        <f t="shared" si="181"/>
        <v>41700.208333333336</v>
      </c>
      <c r="E1455" s="29">
        <v>5.72</v>
      </c>
      <c r="F1455" s="26">
        <f t="shared" si="185"/>
        <v>10.925199999999998</v>
      </c>
      <c r="G1455" s="29">
        <v>9.9525000000000006</v>
      </c>
      <c r="H1455" s="26">
        <f t="shared" si="186"/>
        <v>19.009274999999999</v>
      </c>
      <c r="I1455" s="29">
        <v>4.2300000000000004</v>
      </c>
      <c r="J1455" s="26">
        <f t="shared" si="187"/>
        <v>8.0792999999999999</v>
      </c>
      <c r="K1455" s="18">
        <f t="shared" si="182"/>
        <v>7</v>
      </c>
      <c r="L1455" s="106">
        <f t="shared" si="180"/>
        <v>-26.41652202484121</v>
      </c>
      <c r="M1455" s="106">
        <f t="shared" si="183"/>
        <v>34.49582202484121</v>
      </c>
      <c r="N1455" s="23"/>
      <c r="X1455" s="100">
        <v>200</v>
      </c>
      <c r="Y1455" s="100">
        <v>40</v>
      </c>
      <c r="Z1455" s="106">
        <f t="shared" si="184"/>
        <v>34.49582202484121</v>
      </c>
    </row>
    <row r="1456" spans="2:26">
      <c r="B1456" s="52">
        <v>41700</v>
      </c>
      <c r="C1456" s="53">
        <v>0.25</v>
      </c>
      <c r="D1456" s="97">
        <f t="shared" si="181"/>
        <v>41700.25</v>
      </c>
      <c r="E1456" s="29">
        <v>6.02</v>
      </c>
      <c r="F1456" s="26">
        <f t="shared" si="185"/>
        <v>11.498199999999999</v>
      </c>
      <c r="G1456" s="29">
        <v>10.512499999999999</v>
      </c>
      <c r="H1456" s="26">
        <f t="shared" si="186"/>
        <v>20.078874999999996</v>
      </c>
      <c r="I1456" s="29">
        <v>4.4924999999999997</v>
      </c>
      <c r="J1456" s="26">
        <f t="shared" si="187"/>
        <v>8.5806749999999994</v>
      </c>
      <c r="K1456" s="18">
        <f t="shared" si="182"/>
        <v>7</v>
      </c>
      <c r="L1456" s="106">
        <f t="shared" si="180"/>
        <v>-25.915147024841211</v>
      </c>
      <c r="M1456" s="106">
        <f t="shared" si="183"/>
        <v>34.49582202484121</v>
      </c>
      <c r="N1456" s="23"/>
      <c r="X1456" s="100">
        <v>200</v>
      </c>
      <c r="Y1456" s="100">
        <v>40</v>
      </c>
      <c r="Z1456" s="106">
        <f t="shared" si="184"/>
        <v>34.49582202484121</v>
      </c>
    </row>
    <row r="1457" spans="2:26">
      <c r="B1457" s="52">
        <v>41700</v>
      </c>
      <c r="C1457" s="53">
        <v>0.29166666666424135</v>
      </c>
      <c r="D1457" s="97">
        <f t="shared" si="181"/>
        <v>41700.291666666664</v>
      </c>
      <c r="E1457" s="29">
        <v>7.7575000000000003</v>
      </c>
      <c r="F1457" s="26">
        <f t="shared" si="185"/>
        <v>14.816825</v>
      </c>
      <c r="G1457" s="29">
        <v>12.855</v>
      </c>
      <c r="H1457" s="26">
        <f t="shared" si="186"/>
        <v>24.553049999999999</v>
      </c>
      <c r="I1457" s="29">
        <v>5.1025</v>
      </c>
      <c r="J1457" s="26">
        <f t="shared" si="187"/>
        <v>9.7457750000000001</v>
      </c>
      <c r="K1457" s="18">
        <f t="shared" si="182"/>
        <v>7</v>
      </c>
      <c r="L1457" s="106">
        <f t="shared" si="180"/>
        <v>-24.750047024841209</v>
      </c>
      <c r="M1457" s="106">
        <f t="shared" si="183"/>
        <v>34.49582202484121</v>
      </c>
      <c r="N1457" s="23"/>
      <c r="X1457" s="100">
        <v>200</v>
      </c>
      <c r="Y1457" s="100">
        <v>40</v>
      </c>
      <c r="Z1457" s="106">
        <f t="shared" si="184"/>
        <v>34.49582202484121</v>
      </c>
    </row>
    <row r="1458" spans="2:26">
      <c r="B1458" s="52">
        <v>41700</v>
      </c>
      <c r="C1458" s="53">
        <v>0.33333333333575865</v>
      </c>
      <c r="D1458" s="97">
        <f t="shared" si="181"/>
        <v>41700.333333333336</v>
      </c>
      <c r="E1458" s="29">
        <v>7.28</v>
      </c>
      <c r="F1458" s="26">
        <f t="shared" si="185"/>
        <v>13.9048</v>
      </c>
      <c r="G1458" s="29">
        <v>12.3925</v>
      </c>
      <c r="H1458" s="26">
        <f t="shared" si="186"/>
        <v>23.669674999999998</v>
      </c>
      <c r="I1458" s="29">
        <v>5.1100000000000003</v>
      </c>
      <c r="J1458" s="26">
        <f t="shared" si="187"/>
        <v>9.7600999999999996</v>
      </c>
      <c r="K1458" s="18">
        <f t="shared" si="182"/>
        <v>7</v>
      </c>
      <c r="L1458" s="106">
        <f t="shared" si="180"/>
        <v>-24.735722024841209</v>
      </c>
      <c r="M1458" s="106">
        <f t="shared" si="183"/>
        <v>34.49582202484121</v>
      </c>
      <c r="N1458" s="23"/>
      <c r="X1458" s="100">
        <v>200</v>
      </c>
      <c r="Y1458" s="100">
        <v>40</v>
      </c>
      <c r="Z1458" s="106">
        <f t="shared" si="184"/>
        <v>34.49582202484121</v>
      </c>
    </row>
    <row r="1459" spans="2:26">
      <c r="B1459" s="52">
        <v>41700</v>
      </c>
      <c r="C1459" s="53">
        <v>0.375</v>
      </c>
      <c r="D1459" s="97">
        <f t="shared" si="181"/>
        <v>41700.375</v>
      </c>
      <c r="E1459" s="29">
        <v>9.8574999999999999</v>
      </c>
      <c r="F1459" s="26">
        <f t="shared" si="185"/>
        <v>18.827825000000001</v>
      </c>
      <c r="G1459" s="29">
        <v>18.155000000000001</v>
      </c>
      <c r="H1459" s="26">
        <f t="shared" si="186"/>
        <v>34.676050000000004</v>
      </c>
      <c r="I1459" s="29">
        <v>8.3025000000000002</v>
      </c>
      <c r="J1459" s="26">
        <f t="shared" si="187"/>
        <v>15.857775</v>
      </c>
      <c r="K1459" s="18">
        <f t="shared" si="182"/>
        <v>7</v>
      </c>
      <c r="L1459" s="106">
        <f t="shared" si="180"/>
        <v>-18.63804702484121</v>
      </c>
      <c r="M1459" s="106">
        <f t="shared" si="183"/>
        <v>34.49582202484121</v>
      </c>
      <c r="N1459" s="23"/>
      <c r="X1459" s="100">
        <v>200</v>
      </c>
      <c r="Y1459" s="100">
        <v>40</v>
      </c>
      <c r="Z1459" s="106">
        <f t="shared" si="184"/>
        <v>34.49582202484121</v>
      </c>
    </row>
    <row r="1460" spans="2:26">
      <c r="B1460" s="52">
        <v>41700</v>
      </c>
      <c r="C1460" s="53">
        <v>0.41666666666424135</v>
      </c>
      <c r="D1460" s="97">
        <f t="shared" si="181"/>
        <v>41700.416666666664</v>
      </c>
      <c r="E1460" s="29">
        <v>11.5425</v>
      </c>
      <c r="F1460" s="26">
        <f t="shared" si="185"/>
        <v>22.046175000000002</v>
      </c>
      <c r="G1460" s="29">
        <v>21.265000000000001</v>
      </c>
      <c r="H1460" s="26">
        <f t="shared" si="186"/>
        <v>40.616149999999998</v>
      </c>
      <c r="I1460" s="29">
        <v>9.7249999999999996</v>
      </c>
      <c r="J1460" s="26">
        <f t="shared" si="187"/>
        <v>18.574749999999998</v>
      </c>
      <c r="K1460" s="18">
        <f t="shared" si="182"/>
        <v>7</v>
      </c>
      <c r="L1460" s="106">
        <f t="shared" si="180"/>
        <v>-15.921072024841212</v>
      </c>
      <c r="M1460" s="106">
        <f t="shared" si="183"/>
        <v>34.49582202484121</v>
      </c>
      <c r="N1460" s="23"/>
      <c r="X1460" s="100">
        <v>200</v>
      </c>
      <c r="Y1460" s="100">
        <v>40</v>
      </c>
      <c r="Z1460" s="106">
        <f t="shared" si="184"/>
        <v>34.49582202484121</v>
      </c>
    </row>
    <row r="1461" spans="2:26">
      <c r="B1461" s="52">
        <v>41700</v>
      </c>
      <c r="C1461" s="53">
        <v>0.45833333333575865</v>
      </c>
      <c r="D1461" s="97">
        <f t="shared" si="181"/>
        <v>41700.458333333336</v>
      </c>
      <c r="E1461" s="29">
        <v>12.925000000000001</v>
      </c>
      <c r="F1461" s="26">
        <f t="shared" si="185"/>
        <v>24.68675</v>
      </c>
      <c r="G1461" s="29">
        <v>24.3</v>
      </c>
      <c r="H1461" s="26">
        <f t="shared" si="186"/>
        <v>46.412999999999997</v>
      </c>
      <c r="I1461" s="29">
        <v>11.375</v>
      </c>
      <c r="J1461" s="26">
        <f t="shared" si="187"/>
        <v>21.72625</v>
      </c>
      <c r="K1461" s="18">
        <f t="shared" si="182"/>
        <v>7</v>
      </c>
      <c r="L1461" s="106">
        <f t="shared" si="180"/>
        <v>-12.76957202484121</v>
      </c>
      <c r="M1461" s="106">
        <f t="shared" si="183"/>
        <v>34.49582202484121</v>
      </c>
      <c r="N1461" s="23"/>
      <c r="X1461" s="100">
        <v>200</v>
      </c>
      <c r="Y1461" s="100">
        <v>40</v>
      </c>
      <c r="Z1461" s="106">
        <f t="shared" si="184"/>
        <v>34.49582202484121</v>
      </c>
    </row>
    <row r="1462" spans="2:26">
      <c r="B1462" s="52">
        <v>41700</v>
      </c>
      <c r="C1462" s="53">
        <v>0.5</v>
      </c>
      <c r="D1462" s="97">
        <f t="shared" si="181"/>
        <v>41700.5</v>
      </c>
      <c r="E1462" s="29">
        <v>13.994999999999999</v>
      </c>
      <c r="F1462" s="26">
        <f t="shared" si="185"/>
        <v>26.730449999999998</v>
      </c>
      <c r="G1462" s="29">
        <v>24.0275</v>
      </c>
      <c r="H1462" s="26">
        <f t="shared" si="186"/>
        <v>45.892524999999999</v>
      </c>
      <c r="I1462" s="29">
        <v>10.032500000000001</v>
      </c>
      <c r="J1462" s="26">
        <f t="shared" si="187"/>
        <v>19.162075000000002</v>
      </c>
      <c r="K1462" s="18">
        <f t="shared" si="182"/>
        <v>7</v>
      </c>
      <c r="L1462" s="106">
        <f t="shared" si="180"/>
        <v>-15.333747024841209</v>
      </c>
      <c r="M1462" s="106">
        <f t="shared" si="183"/>
        <v>34.49582202484121</v>
      </c>
      <c r="N1462" s="23"/>
      <c r="X1462" s="100">
        <v>200</v>
      </c>
      <c r="Y1462" s="100">
        <v>40</v>
      </c>
      <c r="Z1462" s="106">
        <f t="shared" si="184"/>
        <v>34.49582202484121</v>
      </c>
    </row>
    <row r="1463" spans="2:26">
      <c r="B1463" s="52">
        <v>41700</v>
      </c>
      <c r="C1463" s="53">
        <v>0.54166666666424135</v>
      </c>
      <c r="D1463" s="97">
        <f t="shared" si="181"/>
        <v>41700.541666666664</v>
      </c>
      <c r="E1463" s="29">
        <v>9.9550000000000001</v>
      </c>
      <c r="F1463" s="26">
        <f t="shared" si="185"/>
        <v>19.014050000000001</v>
      </c>
      <c r="G1463" s="29">
        <v>17.377500000000001</v>
      </c>
      <c r="H1463" s="26">
        <f t="shared" si="186"/>
        <v>33.191025000000003</v>
      </c>
      <c r="I1463" s="29">
        <v>7.4225000000000003</v>
      </c>
      <c r="J1463" s="26">
        <f t="shared" si="187"/>
        <v>14.176975000000001</v>
      </c>
      <c r="K1463" s="18">
        <f t="shared" si="182"/>
        <v>7</v>
      </c>
      <c r="L1463" s="106">
        <f t="shared" si="180"/>
        <v>-20.318847024841212</v>
      </c>
      <c r="M1463" s="106">
        <f t="shared" si="183"/>
        <v>34.49582202484121</v>
      </c>
      <c r="N1463" s="23"/>
      <c r="X1463" s="100">
        <v>200</v>
      </c>
      <c r="Y1463" s="100">
        <v>40</v>
      </c>
      <c r="Z1463" s="106">
        <f t="shared" si="184"/>
        <v>34.49582202484121</v>
      </c>
    </row>
    <row r="1464" spans="2:26">
      <c r="B1464" s="52">
        <v>41700</v>
      </c>
      <c r="C1464" s="53">
        <v>0.58333333333575865</v>
      </c>
      <c r="D1464" s="97">
        <f t="shared" si="181"/>
        <v>41700.583333333336</v>
      </c>
      <c r="E1464" s="29">
        <v>5.9424999999999999</v>
      </c>
      <c r="F1464" s="26">
        <f t="shared" si="185"/>
        <v>11.350175</v>
      </c>
      <c r="G1464" s="29">
        <v>11.612500000000001</v>
      </c>
      <c r="H1464" s="26">
        <f t="shared" si="186"/>
        <v>22.179874999999999</v>
      </c>
      <c r="I1464" s="29">
        <v>5.67</v>
      </c>
      <c r="J1464" s="26">
        <f t="shared" si="187"/>
        <v>10.829699999999999</v>
      </c>
      <c r="K1464" s="18">
        <f t="shared" si="182"/>
        <v>7</v>
      </c>
      <c r="L1464" s="106">
        <f t="shared" si="180"/>
        <v>-23.666122024841211</v>
      </c>
      <c r="M1464" s="106">
        <f t="shared" si="183"/>
        <v>34.49582202484121</v>
      </c>
      <c r="N1464" s="23"/>
      <c r="X1464" s="100">
        <v>200</v>
      </c>
      <c r="Y1464" s="100">
        <v>40</v>
      </c>
      <c r="Z1464" s="106">
        <f t="shared" si="184"/>
        <v>34.49582202484121</v>
      </c>
    </row>
    <row r="1465" spans="2:26">
      <c r="B1465" s="52">
        <v>41700</v>
      </c>
      <c r="C1465" s="53">
        <v>0.625</v>
      </c>
      <c r="D1465" s="97">
        <f t="shared" si="181"/>
        <v>41700.625</v>
      </c>
      <c r="E1465" s="29">
        <v>7.8825000000000003</v>
      </c>
      <c r="F1465" s="26">
        <f t="shared" si="185"/>
        <v>15.055574999999999</v>
      </c>
      <c r="G1465" s="29">
        <v>14.12</v>
      </c>
      <c r="H1465" s="26">
        <f t="shared" si="186"/>
        <v>26.969199999999997</v>
      </c>
      <c r="I1465" s="29">
        <v>6.2424999999999997</v>
      </c>
      <c r="J1465" s="26">
        <f t="shared" si="187"/>
        <v>11.923174999999999</v>
      </c>
      <c r="K1465" s="18">
        <f t="shared" si="182"/>
        <v>7</v>
      </c>
      <c r="L1465" s="106">
        <f t="shared" si="180"/>
        <v>-22.57264702484121</v>
      </c>
      <c r="M1465" s="106">
        <f t="shared" si="183"/>
        <v>34.49582202484121</v>
      </c>
      <c r="N1465" s="23"/>
      <c r="X1465" s="100">
        <v>200</v>
      </c>
      <c r="Y1465" s="100">
        <v>40</v>
      </c>
      <c r="Z1465" s="106">
        <f t="shared" si="184"/>
        <v>34.49582202484121</v>
      </c>
    </row>
    <row r="1466" spans="2:26">
      <c r="B1466" s="52">
        <v>41700</v>
      </c>
      <c r="C1466" s="53">
        <v>0.66666666666424135</v>
      </c>
      <c r="D1466" s="97">
        <f t="shared" si="181"/>
        <v>41700.666666666664</v>
      </c>
      <c r="E1466" s="29">
        <v>6.5925000000000002</v>
      </c>
      <c r="F1466" s="26">
        <f t="shared" si="185"/>
        <v>12.591675</v>
      </c>
      <c r="G1466" s="29">
        <v>13.432499999999999</v>
      </c>
      <c r="H1466" s="26">
        <f t="shared" si="186"/>
        <v>25.656074999999998</v>
      </c>
      <c r="I1466" s="29">
        <v>6.84</v>
      </c>
      <c r="J1466" s="26">
        <f t="shared" si="187"/>
        <v>13.064399999999999</v>
      </c>
      <c r="K1466" s="18">
        <f t="shared" si="182"/>
        <v>7</v>
      </c>
      <c r="L1466" s="106">
        <f t="shared" si="180"/>
        <v>-21.431422024841211</v>
      </c>
      <c r="M1466" s="106">
        <f t="shared" si="183"/>
        <v>34.49582202484121</v>
      </c>
      <c r="N1466" s="23"/>
      <c r="X1466" s="100">
        <v>200</v>
      </c>
      <c r="Y1466" s="100">
        <v>40</v>
      </c>
      <c r="Z1466" s="106">
        <f t="shared" si="184"/>
        <v>34.49582202484121</v>
      </c>
    </row>
    <row r="1467" spans="2:26">
      <c r="B1467" s="52">
        <v>41700</v>
      </c>
      <c r="C1467" s="53">
        <v>0.70833333333575865</v>
      </c>
      <c r="D1467" s="97">
        <f t="shared" si="181"/>
        <v>41700.708333333336</v>
      </c>
      <c r="E1467" s="29">
        <v>8.9849999999999994</v>
      </c>
      <c r="F1467" s="26">
        <f t="shared" si="185"/>
        <v>17.161349999999999</v>
      </c>
      <c r="G1467" s="29">
        <v>15.717499999999999</v>
      </c>
      <c r="H1467" s="26">
        <f t="shared" si="186"/>
        <v>30.020424999999996</v>
      </c>
      <c r="I1467" s="29">
        <v>6.7374999999999998</v>
      </c>
      <c r="J1467" s="26">
        <f t="shared" si="187"/>
        <v>12.868625</v>
      </c>
      <c r="K1467" s="18">
        <f t="shared" si="182"/>
        <v>7</v>
      </c>
      <c r="L1467" s="106">
        <f t="shared" si="180"/>
        <v>-21.627197024841209</v>
      </c>
      <c r="M1467" s="106">
        <f t="shared" si="183"/>
        <v>34.49582202484121</v>
      </c>
      <c r="N1467" s="23"/>
      <c r="X1467" s="100">
        <v>200</v>
      </c>
      <c r="Y1467" s="100">
        <v>40</v>
      </c>
      <c r="Z1467" s="106">
        <f t="shared" si="184"/>
        <v>34.49582202484121</v>
      </c>
    </row>
    <row r="1468" spans="2:26">
      <c r="B1468" s="52">
        <v>41700</v>
      </c>
      <c r="C1468" s="53">
        <v>0.75</v>
      </c>
      <c r="D1468" s="97">
        <f t="shared" si="181"/>
        <v>41700.75</v>
      </c>
      <c r="E1468" s="29">
        <v>12.335000000000001</v>
      </c>
      <c r="F1468" s="26">
        <f t="shared" si="185"/>
        <v>23.559850000000001</v>
      </c>
      <c r="G1468" s="29">
        <v>25.162500000000001</v>
      </c>
      <c r="H1468" s="26">
        <f t="shared" si="186"/>
        <v>48.060375000000001</v>
      </c>
      <c r="I1468" s="29">
        <v>12.827500000000001</v>
      </c>
      <c r="J1468" s="26">
        <f t="shared" si="187"/>
        <v>24.500525</v>
      </c>
      <c r="K1468" s="18">
        <f t="shared" si="182"/>
        <v>7</v>
      </c>
      <c r="L1468" s="106">
        <f t="shared" si="180"/>
        <v>-9.9952970248412107</v>
      </c>
      <c r="M1468" s="106">
        <f t="shared" si="183"/>
        <v>34.49582202484121</v>
      </c>
      <c r="N1468" s="23"/>
      <c r="X1468" s="100">
        <v>200</v>
      </c>
      <c r="Y1468" s="100">
        <v>40</v>
      </c>
      <c r="Z1468" s="106">
        <f t="shared" si="184"/>
        <v>34.49582202484121</v>
      </c>
    </row>
    <row r="1469" spans="2:26">
      <c r="B1469" s="52">
        <v>41700</v>
      </c>
      <c r="C1469" s="53">
        <v>0.79166666666424135</v>
      </c>
      <c r="D1469" s="97">
        <f t="shared" si="181"/>
        <v>41700.791666666664</v>
      </c>
      <c r="E1469" s="29">
        <v>6.72</v>
      </c>
      <c r="F1469" s="26">
        <f t="shared" si="185"/>
        <v>12.835199999999999</v>
      </c>
      <c r="G1469" s="29">
        <v>16.305</v>
      </c>
      <c r="H1469" s="26">
        <f t="shared" si="186"/>
        <v>31.142549999999996</v>
      </c>
      <c r="I1469" s="29">
        <v>9.5875000000000004</v>
      </c>
      <c r="J1469" s="26">
        <f t="shared" si="187"/>
        <v>18.312124999999998</v>
      </c>
      <c r="K1469" s="18">
        <f t="shared" si="182"/>
        <v>7</v>
      </c>
      <c r="L1469" s="106">
        <f t="shared" si="180"/>
        <v>-16.183697024841212</v>
      </c>
      <c r="M1469" s="106">
        <f t="shared" si="183"/>
        <v>34.49582202484121</v>
      </c>
      <c r="N1469" s="23"/>
      <c r="X1469" s="100">
        <v>200</v>
      </c>
      <c r="Y1469" s="100">
        <v>40</v>
      </c>
      <c r="Z1469" s="106">
        <f t="shared" si="184"/>
        <v>34.49582202484121</v>
      </c>
    </row>
    <row r="1470" spans="2:26">
      <c r="B1470" s="52">
        <v>41700</v>
      </c>
      <c r="C1470" s="53">
        <v>0.83333333333575865</v>
      </c>
      <c r="D1470" s="97">
        <f t="shared" si="181"/>
        <v>41700.833333333336</v>
      </c>
      <c r="E1470" s="29">
        <v>6.6550000000000002</v>
      </c>
      <c r="F1470" s="26">
        <f t="shared" si="185"/>
        <v>12.71105</v>
      </c>
      <c r="G1470" s="29">
        <v>13.255000000000001</v>
      </c>
      <c r="H1470" s="26">
        <f t="shared" si="186"/>
        <v>25.317050000000002</v>
      </c>
      <c r="I1470" s="29">
        <v>6.6</v>
      </c>
      <c r="J1470" s="26">
        <f t="shared" si="187"/>
        <v>12.605999999999998</v>
      </c>
      <c r="K1470" s="18">
        <f t="shared" si="182"/>
        <v>7</v>
      </c>
      <c r="L1470" s="106">
        <f t="shared" si="180"/>
        <v>-21.889822024841212</v>
      </c>
      <c r="M1470" s="106">
        <f t="shared" si="183"/>
        <v>34.49582202484121</v>
      </c>
      <c r="N1470" s="23"/>
      <c r="X1470" s="100">
        <v>200</v>
      </c>
      <c r="Y1470" s="100">
        <v>40</v>
      </c>
      <c r="Z1470" s="106">
        <f t="shared" si="184"/>
        <v>34.49582202484121</v>
      </c>
    </row>
    <row r="1471" spans="2:26">
      <c r="B1471" s="52">
        <v>41700</v>
      </c>
      <c r="C1471" s="53">
        <v>0.875</v>
      </c>
      <c r="D1471" s="97">
        <f t="shared" si="181"/>
        <v>41700.875</v>
      </c>
      <c r="E1471" s="29">
        <v>8.4649999999999999</v>
      </c>
      <c r="F1471" s="26">
        <f t="shared" si="185"/>
        <v>16.168150000000001</v>
      </c>
      <c r="G1471" s="29">
        <v>21.465</v>
      </c>
      <c r="H1471" s="26">
        <f t="shared" si="186"/>
        <v>40.998149999999995</v>
      </c>
      <c r="I1471" s="29">
        <v>13</v>
      </c>
      <c r="J1471" s="26">
        <f t="shared" si="187"/>
        <v>24.83</v>
      </c>
      <c r="K1471" s="18">
        <f t="shared" si="182"/>
        <v>7</v>
      </c>
      <c r="L1471" s="106">
        <f t="shared" si="180"/>
        <v>-9.6658220248412121</v>
      </c>
      <c r="M1471" s="106">
        <f t="shared" si="183"/>
        <v>34.49582202484121</v>
      </c>
      <c r="N1471" s="23"/>
      <c r="X1471" s="100">
        <v>200</v>
      </c>
      <c r="Y1471" s="100">
        <v>40</v>
      </c>
      <c r="Z1471" s="106">
        <f t="shared" si="184"/>
        <v>34.49582202484121</v>
      </c>
    </row>
    <row r="1472" spans="2:26">
      <c r="B1472" s="52">
        <v>41700</v>
      </c>
      <c r="C1472" s="53">
        <v>0.91666666666424135</v>
      </c>
      <c r="D1472" s="97">
        <f t="shared" si="181"/>
        <v>41700.916666666664</v>
      </c>
      <c r="E1472" s="29">
        <v>7.51</v>
      </c>
      <c r="F1472" s="26">
        <f t="shared" si="185"/>
        <v>14.344099999999999</v>
      </c>
      <c r="G1472" s="29">
        <v>15.9175</v>
      </c>
      <c r="H1472" s="26">
        <f t="shared" si="186"/>
        <v>30.402425000000001</v>
      </c>
      <c r="I1472" s="29">
        <v>8.41</v>
      </c>
      <c r="J1472" s="26">
        <f t="shared" si="187"/>
        <v>16.063099999999999</v>
      </c>
      <c r="K1472" s="18">
        <f t="shared" si="182"/>
        <v>7</v>
      </c>
      <c r="L1472" s="106">
        <f t="shared" si="180"/>
        <v>-18.432722024841212</v>
      </c>
      <c r="M1472" s="106">
        <f t="shared" si="183"/>
        <v>34.49582202484121</v>
      </c>
      <c r="N1472" s="23"/>
      <c r="X1472" s="100">
        <v>200</v>
      </c>
      <c r="Y1472" s="100">
        <v>40</v>
      </c>
      <c r="Z1472" s="106">
        <f t="shared" si="184"/>
        <v>34.49582202484121</v>
      </c>
    </row>
    <row r="1473" spans="2:26">
      <c r="B1473" s="52">
        <v>41700</v>
      </c>
      <c r="C1473" s="53">
        <v>0.95833333333575865</v>
      </c>
      <c r="D1473" s="97">
        <f t="shared" si="181"/>
        <v>41700.958333333336</v>
      </c>
      <c r="E1473" s="29">
        <v>6.7549999999999999</v>
      </c>
      <c r="F1473" s="26">
        <f t="shared" si="185"/>
        <v>12.902049999999999</v>
      </c>
      <c r="G1473" s="29">
        <v>14.9175</v>
      </c>
      <c r="H1473" s="26">
        <f t="shared" si="186"/>
        <v>28.492425000000001</v>
      </c>
      <c r="I1473" s="29">
        <v>8.1649999999999991</v>
      </c>
      <c r="J1473" s="26">
        <f t="shared" si="187"/>
        <v>15.595149999999999</v>
      </c>
      <c r="K1473" s="18">
        <f t="shared" si="182"/>
        <v>7</v>
      </c>
      <c r="L1473" s="106">
        <f t="shared" si="180"/>
        <v>-18.900672024841214</v>
      </c>
      <c r="M1473" s="106">
        <f t="shared" si="183"/>
        <v>34.49582202484121</v>
      </c>
      <c r="N1473" s="23"/>
      <c r="X1473" s="100">
        <v>200</v>
      </c>
      <c r="Y1473" s="100">
        <v>40</v>
      </c>
      <c r="Z1473" s="106">
        <f t="shared" si="184"/>
        <v>34.49582202484121</v>
      </c>
    </row>
    <row r="1474" spans="2:26">
      <c r="B1474" s="52">
        <v>41701</v>
      </c>
      <c r="C1474" s="53">
        <v>0</v>
      </c>
      <c r="D1474" s="97">
        <f t="shared" si="181"/>
        <v>41701</v>
      </c>
      <c r="E1474" s="29">
        <v>5.5949999999999998</v>
      </c>
      <c r="F1474" s="26">
        <f t="shared" si="185"/>
        <v>10.686449999999999</v>
      </c>
      <c r="G1474" s="29">
        <v>9.2524999999999995</v>
      </c>
      <c r="H1474" s="26">
        <f t="shared" si="186"/>
        <v>17.672274999999999</v>
      </c>
      <c r="I1474" s="29">
        <v>3.6575000000000002</v>
      </c>
      <c r="J1474" s="26">
        <f t="shared" si="187"/>
        <v>6.9858250000000002</v>
      </c>
      <c r="K1474" s="18">
        <f t="shared" si="182"/>
        <v>1</v>
      </c>
      <c r="L1474" s="106">
        <f t="shared" si="180"/>
        <v>-27.509997024841212</v>
      </c>
      <c r="M1474" s="106">
        <f t="shared" si="183"/>
        <v>34.49582202484121</v>
      </c>
      <c r="N1474" s="23"/>
      <c r="X1474" s="100">
        <v>200</v>
      </c>
      <c r="Y1474" s="100">
        <v>40</v>
      </c>
      <c r="Z1474" s="106">
        <f t="shared" si="184"/>
        <v>34.49582202484121</v>
      </c>
    </row>
    <row r="1475" spans="2:26">
      <c r="B1475" s="52">
        <v>41701</v>
      </c>
      <c r="C1475" s="53">
        <v>4.1666666664241347E-2</v>
      </c>
      <c r="D1475" s="97">
        <f t="shared" si="181"/>
        <v>41701.041666666664</v>
      </c>
      <c r="E1475" s="29">
        <v>5.6124999999999998</v>
      </c>
      <c r="F1475" s="26">
        <f t="shared" si="185"/>
        <v>10.719875</v>
      </c>
      <c r="G1475" s="29">
        <v>9.4275000000000002</v>
      </c>
      <c r="H1475" s="26">
        <f t="shared" si="186"/>
        <v>18.006525</v>
      </c>
      <c r="I1475" s="29">
        <v>3.8125</v>
      </c>
      <c r="J1475" s="26">
        <f t="shared" si="187"/>
        <v>7.2818749999999994</v>
      </c>
      <c r="K1475" s="18">
        <f t="shared" si="182"/>
        <v>1</v>
      </c>
      <c r="L1475" s="106">
        <f t="shared" si="180"/>
        <v>-27.213947024841211</v>
      </c>
      <c r="M1475" s="106">
        <f t="shared" si="183"/>
        <v>34.49582202484121</v>
      </c>
      <c r="N1475" s="23"/>
      <c r="X1475" s="100">
        <v>200</v>
      </c>
      <c r="Y1475" s="100">
        <v>40</v>
      </c>
      <c r="Z1475" s="106">
        <f t="shared" si="184"/>
        <v>34.49582202484121</v>
      </c>
    </row>
    <row r="1476" spans="2:26">
      <c r="B1476" s="52">
        <v>41701</v>
      </c>
      <c r="C1476" s="53">
        <v>8.3333333335758653E-2</v>
      </c>
      <c r="D1476" s="97">
        <f t="shared" si="181"/>
        <v>41701.083333333336</v>
      </c>
      <c r="E1476" s="29">
        <v>7.0925000000000002</v>
      </c>
      <c r="F1476" s="26">
        <f t="shared" si="185"/>
        <v>13.546675</v>
      </c>
      <c r="G1476" s="29">
        <v>12.38</v>
      </c>
      <c r="H1476" s="26">
        <f t="shared" si="186"/>
        <v>23.645800000000001</v>
      </c>
      <c r="I1476" s="29">
        <v>5.2874999999999996</v>
      </c>
      <c r="J1476" s="26">
        <f t="shared" si="187"/>
        <v>10.099124999999999</v>
      </c>
      <c r="K1476" s="18">
        <f t="shared" si="182"/>
        <v>1</v>
      </c>
      <c r="L1476" s="106">
        <f t="shared" si="180"/>
        <v>-24.39669702484121</v>
      </c>
      <c r="M1476" s="106">
        <f t="shared" si="183"/>
        <v>34.49582202484121</v>
      </c>
      <c r="N1476" s="23"/>
      <c r="X1476" s="100">
        <v>200</v>
      </c>
      <c r="Y1476" s="100">
        <v>40</v>
      </c>
      <c r="Z1476" s="106">
        <f t="shared" si="184"/>
        <v>34.49582202484121</v>
      </c>
    </row>
    <row r="1477" spans="2:26">
      <c r="B1477" s="52">
        <v>41701</v>
      </c>
      <c r="C1477" s="53">
        <v>0.125</v>
      </c>
      <c r="D1477" s="97">
        <f t="shared" si="181"/>
        <v>41701.125</v>
      </c>
      <c r="E1477" s="29">
        <v>5.8150000000000004</v>
      </c>
      <c r="F1477" s="26">
        <f t="shared" si="185"/>
        <v>11.10665</v>
      </c>
      <c r="G1477" s="29">
        <v>11.5025</v>
      </c>
      <c r="H1477" s="26">
        <f t="shared" si="186"/>
        <v>21.969774999999998</v>
      </c>
      <c r="I1477" s="29">
        <v>5.69</v>
      </c>
      <c r="J1477" s="26">
        <f t="shared" si="187"/>
        <v>10.867900000000001</v>
      </c>
      <c r="K1477" s="18">
        <f t="shared" si="182"/>
        <v>1</v>
      </c>
      <c r="L1477" s="106">
        <f t="shared" si="180"/>
        <v>-23.627922024841212</v>
      </c>
      <c r="M1477" s="106">
        <f t="shared" si="183"/>
        <v>34.49582202484121</v>
      </c>
      <c r="N1477" s="23"/>
      <c r="X1477" s="100">
        <v>200</v>
      </c>
      <c r="Y1477" s="100">
        <v>40</v>
      </c>
      <c r="Z1477" s="106">
        <f t="shared" si="184"/>
        <v>34.49582202484121</v>
      </c>
    </row>
    <row r="1478" spans="2:26">
      <c r="B1478" s="52">
        <v>41701</v>
      </c>
      <c r="C1478" s="53">
        <v>0.16666666666424135</v>
      </c>
      <c r="D1478" s="97">
        <f t="shared" si="181"/>
        <v>41701.166666666664</v>
      </c>
      <c r="E1478" s="29">
        <v>7.4924999999999997</v>
      </c>
      <c r="F1478" s="26">
        <f t="shared" si="185"/>
        <v>14.310674999999998</v>
      </c>
      <c r="G1478" s="29">
        <v>15.105</v>
      </c>
      <c r="H1478" s="26">
        <f t="shared" si="186"/>
        <v>28.850549999999998</v>
      </c>
      <c r="I1478" s="29">
        <v>7.6174999999999997</v>
      </c>
      <c r="J1478" s="26">
        <f t="shared" si="187"/>
        <v>14.549424999999999</v>
      </c>
      <c r="K1478" s="18">
        <f t="shared" si="182"/>
        <v>1</v>
      </c>
      <c r="L1478" s="106">
        <f t="shared" si="180"/>
        <v>-19.946397024841211</v>
      </c>
      <c r="M1478" s="106">
        <f t="shared" si="183"/>
        <v>34.49582202484121</v>
      </c>
      <c r="N1478" s="23"/>
      <c r="X1478" s="100">
        <v>200</v>
      </c>
      <c r="Y1478" s="100">
        <v>40</v>
      </c>
      <c r="Z1478" s="106">
        <f t="shared" si="184"/>
        <v>34.49582202484121</v>
      </c>
    </row>
    <row r="1479" spans="2:26">
      <c r="B1479" s="52">
        <v>41701</v>
      </c>
      <c r="C1479" s="53">
        <v>0.20833333333575865</v>
      </c>
      <c r="D1479" s="97">
        <f t="shared" si="181"/>
        <v>41701.208333333336</v>
      </c>
      <c r="E1479" s="29">
        <v>16.462499999999999</v>
      </c>
      <c r="F1479" s="26">
        <f t="shared" si="185"/>
        <v>31.443374999999996</v>
      </c>
      <c r="G1479" s="29">
        <v>33.71</v>
      </c>
      <c r="H1479" s="26">
        <f t="shared" si="186"/>
        <v>64.386099999999999</v>
      </c>
      <c r="I1479" s="29">
        <v>17.245000000000001</v>
      </c>
      <c r="J1479" s="26">
        <f t="shared" si="187"/>
        <v>32.937950000000001</v>
      </c>
      <c r="K1479" s="18">
        <f t="shared" si="182"/>
        <v>1</v>
      </c>
      <c r="L1479" s="106">
        <f t="shared" si="180"/>
        <v>-1.5578720248412097</v>
      </c>
      <c r="M1479" s="106">
        <f t="shared" si="183"/>
        <v>34.49582202484121</v>
      </c>
      <c r="N1479" s="23"/>
      <c r="X1479" s="100">
        <v>200</v>
      </c>
      <c r="Y1479" s="100">
        <v>40</v>
      </c>
      <c r="Z1479" s="106">
        <f t="shared" si="184"/>
        <v>34.49582202484121</v>
      </c>
    </row>
    <row r="1480" spans="2:26">
      <c r="B1480" s="52">
        <v>41701</v>
      </c>
      <c r="C1480" s="53">
        <v>0.25</v>
      </c>
      <c r="D1480" s="97">
        <f t="shared" si="181"/>
        <v>41701.25</v>
      </c>
      <c r="E1480" s="29">
        <v>21.897500000000001</v>
      </c>
      <c r="F1480" s="26">
        <f t="shared" si="185"/>
        <v>41.824224999999998</v>
      </c>
      <c r="G1480" s="29">
        <v>45.685000000000002</v>
      </c>
      <c r="H1480" s="26">
        <f t="shared" si="186"/>
        <v>87.258350000000007</v>
      </c>
      <c r="I1480" s="29">
        <v>23.787500000000001</v>
      </c>
      <c r="J1480" s="26">
        <f t="shared" si="187"/>
        <v>45.434125000000002</v>
      </c>
      <c r="K1480" s="18">
        <f t="shared" si="182"/>
        <v>1</v>
      </c>
      <c r="L1480" s="106">
        <f t="shared" si="180"/>
        <v>10.938302975158791</v>
      </c>
      <c r="M1480" s="106">
        <f t="shared" si="183"/>
        <v>34.49582202484121</v>
      </c>
      <c r="N1480" s="23"/>
      <c r="X1480" s="100">
        <v>200</v>
      </c>
      <c r="Y1480" s="100">
        <v>40</v>
      </c>
      <c r="Z1480" s="106">
        <f t="shared" si="184"/>
        <v>34.49582202484121</v>
      </c>
    </row>
    <row r="1481" spans="2:26">
      <c r="B1481" s="52">
        <v>41701</v>
      </c>
      <c r="C1481" s="53">
        <v>0.29166666666424135</v>
      </c>
      <c r="D1481" s="97">
        <f t="shared" si="181"/>
        <v>41701.291666666664</v>
      </c>
      <c r="E1481" s="29">
        <v>174.38499999999999</v>
      </c>
      <c r="F1481" s="26">
        <f t="shared" si="185"/>
        <v>333.07534999999996</v>
      </c>
      <c r="G1481" s="29">
        <v>240.17</v>
      </c>
      <c r="H1481" s="26">
        <f t="shared" si="186"/>
        <v>458.72469999999998</v>
      </c>
      <c r="I1481" s="29">
        <v>65.790000000000006</v>
      </c>
      <c r="J1481" s="26">
        <f t="shared" si="187"/>
        <v>125.6589</v>
      </c>
      <c r="K1481" s="18">
        <f t="shared" si="182"/>
        <v>1</v>
      </c>
      <c r="L1481" s="106">
        <f t="shared" si="180"/>
        <v>91.163077975158785</v>
      </c>
      <c r="M1481" s="106">
        <f t="shared" si="183"/>
        <v>34.49582202484121</v>
      </c>
      <c r="N1481" s="23"/>
      <c r="X1481" s="100">
        <v>200</v>
      </c>
      <c r="Y1481" s="100">
        <v>40</v>
      </c>
      <c r="Z1481" s="106">
        <f t="shared" si="184"/>
        <v>34.49582202484121</v>
      </c>
    </row>
    <row r="1482" spans="2:26">
      <c r="B1482" s="52">
        <v>41701</v>
      </c>
      <c r="C1482" s="53">
        <v>0.33333333333575865</v>
      </c>
      <c r="D1482" s="97">
        <f t="shared" si="181"/>
        <v>41701.333333333336</v>
      </c>
      <c r="E1482" s="29">
        <v>209.80500000000001</v>
      </c>
      <c r="F1482" s="26">
        <f t="shared" si="185"/>
        <v>400.72755000000001</v>
      </c>
      <c r="G1482" s="29">
        <v>280.5675</v>
      </c>
      <c r="H1482" s="26">
        <f t="shared" si="186"/>
        <v>535.88392499999998</v>
      </c>
      <c r="I1482" s="29">
        <v>70.762500000000003</v>
      </c>
      <c r="J1482" s="26">
        <f t="shared" si="187"/>
        <v>135.156375</v>
      </c>
      <c r="K1482" s="18">
        <f t="shared" si="182"/>
        <v>1</v>
      </c>
      <c r="L1482" s="106">
        <f t="shared" ref="L1482:L1545" si="188">IF(J1482="",NA(),J1482-(AVERAGE($J$10:$J$8769)))</f>
        <v>100.66055297515879</v>
      </c>
      <c r="M1482" s="106">
        <f t="shared" si="183"/>
        <v>34.49582202484121</v>
      </c>
      <c r="N1482" s="23"/>
      <c r="X1482" s="100">
        <v>200</v>
      </c>
      <c r="Y1482" s="100">
        <v>40</v>
      </c>
      <c r="Z1482" s="106">
        <f t="shared" si="184"/>
        <v>34.49582202484121</v>
      </c>
    </row>
    <row r="1483" spans="2:26">
      <c r="B1483" s="52">
        <v>41701</v>
      </c>
      <c r="C1483" s="53">
        <v>0.375</v>
      </c>
      <c r="D1483" s="97">
        <f t="shared" ref="D1483:D1546" si="189">B1483+C1483</f>
        <v>41701.375</v>
      </c>
      <c r="E1483" s="29">
        <v>142.74</v>
      </c>
      <c r="F1483" s="26">
        <f t="shared" si="185"/>
        <v>272.63339999999999</v>
      </c>
      <c r="G1483" s="29">
        <v>208.86750000000001</v>
      </c>
      <c r="H1483" s="26">
        <f t="shared" si="186"/>
        <v>398.93692499999997</v>
      </c>
      <c r="I1483" s="29">
        <v>66.125</v>
      </c>
      <c r="J1483" s="26">
        <f t="shared" si="187"/>
        <v>126.29875</v>
      </c>
      <c r="K1483" s="18">
        <f t="shared" ref="K1483:K1546" si="190">WEEKDAY(D1483,2)</f>
        <v>1</v>
      </c>
      <c r="L1483" s="106">
        <f t="shared" si="188"/>
        <v>91.802927975158781</v>
      </c>
      <c r="M1483" s="106">
        <f t="shared" ref="M1483:M1546" si="191">$U$11</f>
        <v>34.49582202484121</v>
      </c>
      <c r="N1483" s="23"/>
      <c r="X1483" s="100">
        <v>200</v>
      </c>
      <c r="Y1483" s="100">
        <v>40</v>
      </c>
      <c r="Z1483" s="106">
        <f t="shared" ref="Z1483:Z1546" si="192">$U$11</f>
        <v>34.49582202484121</v>
      </c>
    </row>
    <row r="1484" spans="2:26">
      <c r="B1484" s="52">
        <v>41701</v>
      </c>
      <c r="C1484" s="53">
        <v>0.41666666666424135</v>
      </c>
      <c r="D1484" s="97">
        <f t="shared" si="189"/>
        <v>41701.416666666664</v>
      </c>
      <c r="E1484" s="29">
        <v>68.92</v>
      </c>
      <c r="F1484" s="26">
        <f t="shared" si="185"/>
        <v>131.63720000000001</v>
      </c>
      <c r="G1484" s="29">
        <v>107.825</v>
      </c>
      <c r="H1484" s="26">
        <f t="shared" si="186"/>
        <v>205.94575</v>
      </c>
      <c r="I1484" s="29">
        <v>38.902500000000003</v>
      </c>
      <c r="J1484" s="26">
        <f t="shared" si="187"/>
        <v>74.303775000000002</v>
      </c>
      <c r="K1484" s="18">
        <f t="shared" si="190"/>
        <v>1</v>
      </c>
      <c r="L1484" s="106">
        <f t="shared" si="188"/>
        <v>39.807952975158791</v>
      </c>
      <c r="M1484" s="106">
        <f t="shared" si="191"/>
        <v>34.49582202484121</v>
      </c>
      <c r="N1484" s="23"/>
      <c r="X1484" s="100">
        <v>200</v>
      </c>
      <c r="Y1484" s="100">
        <v>40</v>
      </c>
      <c r="Z1484" s="106">
        <f t="shared" si="192"/>
        <v>34.49582202484121</v>
      </c>
    </row>
    <row r="1485" spans="2:26">
      <c r="B1485" s="52">
        <v>41701</v>
      </c>
      <c r="C1485" s="53">
        <v>0.45833333333575865</v>
      </c>
      <c r="D1485" s="97">
        <f t="shared" si="189"/>
        <v>41701.458333333336</v>
      </c>
      <c r="E1485" s="29">
        <v>34.972499999999997</v>
      </c>
      <c r="F1485" s="26">
        <f t="shared" si="185"/>
        <v>66.797474999999991</v>
      </c>
      <c r="G1485" s="29">
        <v>63.03</v>
      </c>
      <c r="H1485" s="26">
        <f t="shared" si="186"/>
        <v>120.3873</v>
      </c>
      <c r="I1485" s="29">
        <v>28.055</v>
      </c>
      <c r="J1485" s="26">
        <f t="shared" si="187"/>
        <v>53.585049999999995</v>
      </c>
      <c r="K1485" s="18">
        <f t="shared" si="190"/>
        <v>1</v>
      </c>
      <c r="L1485" s="106">
        <f t="shared" si="188"/>
        <v>19.089227975158785</v>
      </c>
      <c r="M1485" s="106">
        <f t="shared" si="191"/>
        <v>34.49582202484121</v>
      </c>
      <c r="N1485" s="23"/>
      <c r="X1485" s="100">
        <v>200</v>
      </c>
      <c r="Y1485" s="100">
        <v>40</v>
      </c>
      <c r="Z1485" s="106">
        <f t="shared" si="192"/>
        <v>34.49582202484121</v>
      </c>
    </row>
    <row r="1486" spans="2:26">
      <c r="B1486" s="52">
        <v>41701</v>
      </c>
      <c r="C1486" s="53">
        <v>0.5</v>
      </c>
      <c r="D1486" s="97">
        <f t="shared" si="189"/>
        <v>41701.5</v>
      </c>
      <c r="E1486" s="29">
        <v>24.9725</v>
      </c>
      <c r="F1486" s="26">
        <f t="shared" si="185"/>
        <v>47.697474999999997</v>
      </c>
      <c r="G1486" s="29">
        <v>47.265000000000001</v>
      </c>
      <c r="H1486" s="26">
        <f t="shared" si="186"/>
        <v>90.276150000000001</v>
      </c>
      <c r="I1486" s="29">
        <v>22.2925</v>
      </c>
      <c r="J1486" s="26">
        <f t="shared" si="187"/>
        <v>42.578674999999997</v>
      </c>
      <c r="K1486" s="18">
        <f t="shared" si="190"/>
        <v>1</v>
      </c>
      <c r="L1486" s="106">
        <f t="shared" si="188"/>
        <v>8.0828529751587865</v>
      </c>
      <c r="M1486" s="106">
        <f t="shared" si="191"/>
        <v>34.49582202484121</v>
      </c>
      <c r="N1486" s="23"/>
      <c r="X1486" s="100">
        <v>200</v>
      </c>
      <c r="Y1486" s="100">
        <v>40</v>
      </c>
      <c r="Z1486" s="106">
        <f t="shared" si="192"/>
        <v>34.49582202484121</v>
      </c>
    </row>
    <row r="1487" spans="2:26">
      <c r="B1487" s="52">
        <v>41701</v>
      </c>
      <c r="C1487" s="53">
        <v>0.54166666666424135</v>
      </c>
      <c r="D1487" s="97">
        <f t="shared" si="189"/>
        <v>41701.541666666664</v>
      </c>
      <c r="E1487" s="29">
        <v>22.982500000000002</v>
      </c>
      <c r="F1487" s="26">
        <f t="shared" si="185"/>
        <v>43.896574999999999</v>
      </c>
      <c r="G1487" s="29">
        <v>42.552500000000002</v>
      </c>
      <c r="H1487" s="26">
        <f t="shared" si="186"/>
        <v>81.275274999999993</v>
      </c>
      <c r="I1487" s="29">
        <v>19.57</v>
      </c>
      <c r="J1487" s="26">
        <f t="shared" si="187"/>
        <v>37.378700000000002</v>
      </c>
      <c r="K1487" s="18">
        <f t="shared" si="190"/>
        <v>1</v>
      </c>
      <c r="L1487" s="106">
        <f t="shared" si="188"/>
        <v>2.8828779751587916</v>
      </c>
      <c r="M1487" s="106">
        <f t="shared" si="191"/>
        <v>34.49582202484121</v>
      </c>
      <c r="N1487" s="23"/>
      <c r="X1487" s="100">
        <v>200</v>
      </c>
      <c r="Y1487" s="100">
        <v>40</v>
      </c>
      <c r="Z1487" s="106">
        <f t="shared" si="192"/>
        <v>34.49582202484121</v>
      </c>
    </row>
    <row r="1488" spans="2:26">
      <c r="B1488" s="52">
        <v>41701</v>
      </c>
      <c r="C1488" s="53">
        <v>0.58333333333575865</v>
      </c>
      <c r="D1488" s="97">
        <f t="shared" si="189"/>
        <v>41701.583333333336</v>
      </c>
      <c r="E1488" s="29">
        <v>42.634999999999998</v>
      </c>
      <c r="F1488" s="26">
        <f t="shared" si="185"/>
        <v>81.432849999999988</v>
      </c>
      <c r="G1488" s="29">
        <v>69.915000000000006</v>
      </c>
      <c r="H1488" s="26">
        <f t="shared" si="186"/>
        <v>133.53765000000001</v>
      </c>
      <c r="I1488" s="29">
        <v>27.2775</v>
      </c>
      <c r="J1488" s="26">
        <f t="shared" si="187"/>
        <v>52.100024999999995</v>
      </c>
      <c r="K1488" s="18">
        <f t="shared" si="190"/>
        <v>1</v>
      </c>
      <c r="L1488" s="106">
        <f t="shared" si="188"/>
        <v>17.604202975158785</v>
      </c>
      <c r="M1488" s="106">
        <f t="shared" si="191"/>
        <v>34.49582202484121</v>
      </c>
      <c r="N1488" s="23"/>
      <c r="X1488" s="100">
        <v>200</v>
      </c>
      <c r="Y1488" s="100">
        <v>40</v>
      </c>
      <c r="Z1488" s="106">
        <f t="shared" si="192"/>
        <v>34.49582202484121</v>
      </c>
    </row>
    <row r="1489" spans="2:26">
      <c r="B1489" s="52">
        <v>41701</v>
      </c>
      <c r="C1489" s="53">
        <v>0.625</v>
      </c>
      <c r="D1489" s="97">
        <f t="shared" si="189"/>
        <v>41701.625</v>
      </c>
      <c r="E1489" s="29">
        <v>24.965</v>
      </c>
      <c r="F1489" s="26">
        <f t="shared" si="185"/>
        <v>47.683149999999998</v>
      </c>
      <c r="G1489" s="29">
        <v>48.4375</v>
      </c>
      <c r="H1489" s="26">
        <f t="shared" si="186"/>
        <v>92.515625</v>
      </c>
      <c r="I1489" s="29">
        <v>23.4725</v>
      </c>
      <c r="J1489" s="26">
        <f t="shared" si="187"/>
        <v>44.832474999999995</v>
      </c>
      <c r="K1489" s="18">
        <f t="shared" si="190"/>
        <v>1</v>
      </c>
      <c r="L1489" s="106">
        <f t="shared" si="188"/>
        <v>10.336652975158785</v>
      </c>
      <c r="M1489" s="106">
        <f t="shared" si="191"/>
        <v>34.49582202484121</v>
      </c>
      <c r="N1489" s="23"/>
      <c r="X1489" s="100">
        <v>200</v>
      </c>
      <c r="Y1489" s="100">
        <v>40</v>
      </c>
      <c r="Z1489" s="106">
        <f t="shared" si="192"/>
        <v>34.49582202484121</v>
      </c>
    </row>
    <row r="1490" spans="2:26">
      <c r="B1490" s="52">
        <v>41701</v>
      </c>
      <c r="C1490" s="53">
        <v>0.66666666666424135</v>
      </c>
      <c r="D1490" s="97">
        <f t="shared" si="189"/>
        <v>41701.666666666664</v>
      </c>
      <c r="E1490" s="29">
        <v>38.462499999999999</v>
      </c>
      <c r="F1490" s="26">
        <f t="shared" si="185"/>
        <v>73.463374999999999</v>
      </c>
      <c r="G1490" s="29">
        <v>68.08</v>
      </c>
      <c r="H1490" s="26">
        <f t="shared" si="186"/>
        <v>130.03279999999998</v>
      </c>
      <c r="I1490" s="29">
        <v>29.6175</v>
      </c>
      <c r="J1490" s="26">
        <f t="shared" si="187"/>
        <v>56.569424999999995</v>
      </c>
      <c r="K1490" s="18">
        <f t="shared" si="190"/>
        <v>1</v>
      </c>
      <c r="L1490" s="106">
        <f t="shared" si="188"/>
        <v>22.073602975158785</v>
      </c>
      <c r="M1490" s="106">
        <f t="shared" si="191"/>
        <v>34.49582202484121</v>
      </c>
      <c r="N1490" s="23"/>
      <c r="X1490" s="100">
        <v>200</v>
      </c>
      <c r="Y1490" s="100">
        <v>40</v>
      </c>
      <c r="Z1490" s="106">
        <f t="shared" si="192"/>
        <v>34.49582202484121</v>
      </c>
    </row>
    <row r="1491" spans="2:26">
      <c r="B1491" s="52">
        <v>41701</v>
      </c>
      <c r="C1491" s="53">
        <v>0.70833333333575865</v>
      </c>
      <c r="D1491" s="97">
        <f t="shared" si="189"/>
        <v>41701.708333333336</v>
      </c>
      <c r="E1491" s="29">
        <v>109.50749999999999</v>
      </c>
      <c r="F1491" s="26">
        <f t="shared" si="185"/>
        <v>209.15932499999997</v>
      </c>
      <c r="G1491" s="29">
        <v>173.89250000000001</v>
      </c>
      <c r="H1491" s="26">
        <f t="shared" si="186"/>
        <v>332.13467500000002</v>
      </c>
      <c r="I1491" s="29">
        <v>64.387500000000003</v>
      </c>
      <c r="J1491" s="26">
        <f t="shared" si="187"/>
        <v>122.980125</v>
      </c>
      <c r="K1491" s="18">
        <f t="shared" si="190"/>
        <v>1</v>
      </c>
      <c r="L1491" s="106">
        <f t="shared" si="188"/>
        <v>88.484302975158784</v>
      </c>
      <c r="M1491" s="106">
        <f t="shared" si="191"/>
        <v>34.49582202484121</v>
      </c>
      <c r="N1491" s="23"/>
      <c r="X1491" s="100">
        <v>200</v>
      </c>
      <c r="Y1491" s="100">
        <v>40</v>
      </c>
      <c r="Z1491" s="106">
        <f t="shared" si="192"/>
        <v>34.49582202484121</v>
      </c>
    </row>
    <row r="1492" spans="2:26">
      <c r="B1492" s="52">
        <v>41701</v>
      </c>
      <c r="C1492" s="53">
        <v>0.75</v>
      </c>
      <c r="D1492" s="97">
        <f t="shared" si="189"/>
        <v>41701.75</v>
      </c>
      <c r="E1492" s="29">
        <v>177.6575</v>
      </c>
      <c r="F1492" s="26">
        <f t="shared" si="185"/>
        <v>339.32582500000001</v>
      </c>
      <c r="G1492" s="29">
        <v>242.54750000000001</v>
      </c>
      <c r="H1492" s="26">
        <f t="shared" si="186"/>
        <v>463.26572500000003</v>
      </c>
      <c r="I1492" s="29">
        <v>64.892499999999998</v>
      </c>
      <c r="J1492" s="26">
        <f t="shared" si="187"/>
        <v>123.94467499999999</v>
      </c>
      <c r="K1492" s="18">
        <f t="shared" si="190"/>
        <v>1</v>
      </c>
      <c r="L1492" s="106">
        <f t="shared" si="188"/>
        <v>89.448852975158786</v>
      </c>
      <c r="M1492" s="106">
        <f t="shared" si="191"/>
        <v>34.49582202484121</v>
      </c>
      <c r="N1492" s="23"/>
      <c r="X1492" s="100">
        <v>200</v>
      </c>
      <c r="Y1492" s="100">
        <v>40</v>
      </c>
      <c r="Z1492" s="106">
        <f t="shared" si="192"/>
        <v>34.49582202484121</v>
      </c>
    </row>
    <row r="1493" spans="2:26">
      <c r="B1493" s="52">
        <v>41701</v>
      </c>
      <c r="C1493" s="53">
        <v>0.79166666666424135</v>
      </c>
      <c r="D1493" s="97">
        <f t="shared" si="189"/>
        <v>41701.791666666664</v>
      </c>
      <c r="E1493" s="29">
        <v>145.71250000000001</v>
      </c>
      <c r="F1493" s="26">
        <f t="shared" si="185"/>
        <v>278.31087500000001</v>
      </c>
      <c r="G1493" s="29">
        <v>202.15</v>
      </c>
      <c r="H1493" s="26">
        <f t="shared" si="186"/>
        <v>386.10649999999998</v>
      </c>
      <c r="I1493" s="29">
        <v>56.44</v>
      </c>
      <c r="J1493" s="26">
        <f t="shared" si="187"/>
        <v>107.8004</v>
      </c>
      <c r="K1493" s="18">
        <f t="shared" si="190"/>
        <v>1</v>
      </c>
      <c r="L1493" s="106">
        <f t="shared" si="188"/>
        <v>73.304577975158793</v>
      </c>
      <c r="M1493" s="106">
        <f t="shared" si="191"/>
        <v>34.49582202484121</v>
      </c>
      <c r="N1493" s="23"/>
      <c r="X1493" s="100">
        <v>200</v>
      </c>
      <c r="Y1493" s="100">
        <v>40</v>
      </c>
      <c r="Z1493" s="106">
        <f t="shared" si="192"/>
        <v>34.49582202484121</v>
      </c>
    </row>
    <row r="1494" spans="2:26">
      <c r="B1494" s="52">
        <v>41701</v>
      </c>
      <c r="C1494" s="53">
        <v>0.83333333333575865</v>
      </c>
      <c r="D1494" s="97">
        <f t="shared" si="189"/>
        <v>41701.833333333336</v>
      </c>
      <c r="E1494" s="29">
        <v>39.409999999999997</v>
      </c>
      <c r="F1494" s="26">
        <f t="shared" si="185"/>
        <v>75.273099999999985</v>
      </c>
      <c r="G1494" s="29">
        <v>77.12</v>
      </c>
      <c r="H1494" s="26">
        <f t="shared" si="186"/>
        <v>147.29920000000001</v>
      </c>
      <c r="I1494" s="29">
        <v>37.71</v>
      </c>
      <c r="J1494" s="26">
        <f t="shared" si="187"/>
        <v>72.0261</v>
      </c>
      <c r="K1494" s="18">
        <f t="shared" si="190"/>
        <v>1</v>
      </c>
      <c r="L1494" s="106">
        <f t="shared" si="188"/>
        <v>37.530277975158789</v>
      </c>
      <c r="M1494" s="106">
        <f t="shared" si="191"/>
        <v>34.49582202484121</v>
      </c>
      <c r="N1494" s="23"/>
      <c r="X1494" s="100">
        <v>200</v>
      </c>
      <c r="Y1494" s="100">
        <v>40</v>
      </c>
      <c r="Z1494" s="106">
        <f t="shared" si="192"/>
        <v>34.49582202484121</v>
      </c>
    </row>
    <row r="1495" spans="2:26">
      <c r="B1495" s="52">
        <v>41701</v>
      </c>
      <c r="C1495" s="53">
        <v>0.875</v>
      </c>
      <c r="D1495" s="97">
        <f t="shared" si="189"/>
        <v>41701.875</v>
      </c>
      <c r="E1495" s="29">
        <v>33.912500000000001</v>
      </c>
      <c r="F1495" s="26">
        <f t="shared" si="185"/>
        <v>64.772874999999999</v>
      </c>
      <c r="G1495" s="29">
        <v>64.447500000000005</v>
      </c>
      <c r="H1495" s="26">
        <f t="shared" si="186"/>
        <v>123.09472500000001</v>
      </c>
      <c r="I1495" s="29">
        <v>30.532499999999999</v>
      </c>
      <c r="J1495" s="26">
        <f t="shared" si="187"/>
        <v>58.317074999999996</v>
      </c>
      <c r="K1495" s="18">
        <f t="shared" si="190"/>
        <v>1</v>
      </c>
      <c r="L1495" s="106">
        <f t="shared" si="188"/>
        <v>23.821252975158785</v>
      </c>
      <c r="M1495" s="106">
        <f t="shared" si="191"/>
        <v>34.49582202484121</v>
      </c>
      <c r="N1495" s="23"/>
      <c r="X1495" s="100">
        <v>200</v>
      </c>
      <c r="Y1495" s="100">
        <v>40</v>
      </c>
      <c r="Z1495" s="106">
        <f t="shared" si="192"/>
        <v>34.49582202484121</v>
      </c>
    </row>
    <row r="1496" spans="2:26">
      <c r="B1496" s="52">
        <v>41701</v>
      </c>
      <c r="C1496" s="53">
        <v>0.91666666666424135</v>
      </c>
      <c r="D1496" s="97">
        <f t="shared" si="189"/>
        <v>41701.916666666664</v>
      </c>
      <c r="E1496" s="29">
        <v>30.7225</v>
      </c>
      <c r="F1496" s="26">
        <f t="shared" si="185"/>
        <v>58.679974999999999</v>
      </c>
      <c r="G1496" s="29">
        <v>60.094999999999999</v>
      </c>
      <c r="H1496" s="26">
        <f t="shared" si="186"/>
        <v>114.78144999999999</v>
      </c>
      <c r="I1496" s="29">
        <v>29.372499999999999</v>
      </c>
      <c r="J1496" s="26">
        <f t="shared" si="187"/>
        <v>56.101474999999994</v>
      </c>
      <c r="K1496" s="18">
        <f t="shared" si="190"/>
        <v>1</v>
      </c>
      <c r="L1496" s="106">
        <f t="shared" si="188"/>
        <v>21.605652975158783</v>
      </c>
      <c r="M1496" s="106">
        <f t="shared" si="191"/>
        <v>34.49582202484121</v>
      </c>
      <c r="N1496" s="23"/>
      <c r="X1496" s="100">
        <v>200</v>
      </c>
      <c r="Y1496" s="100">
        <v>40</v>
      </c>
      <c r="Z1496" s="106">
        <f t="shared" si="192"/>
        <v>34.49582202484121</v>
      </c>
    </row>
    <row r="1497" spans="2:26">
      <c r="B1497" s="52">
        <v>41701</v>
      </c>
      <c r="C1497" s="53">
        <v>0.95833333333575865</v>
      </c>
      <c r="D1497" s="97">
        <f t="shared" si="189"/>
        <v>41701.958333333336</v>
      </c>
      <c r="E1497" s="29">
        <v>14.16</v>
      </c>
      <c r="F1497" s="26">
        <f t="shared" si="185"/>
        <v>27.0456</v>
      </c>
      <c r="G1497" s="29">
        <v>31.15</v>
      </c>
      <c r="H1497" s="26">
        <f t="shared" si="186"/>
        <v>59.496499999999997</v>
      </c>
      <c r="I1497" s="29">
        <v>16.9925</v>
      </c>
      <c r="J1497" s="26">
        <f t="shared" si="187"/>
        <v>32.455674999999999</v>
      </c>
      <c r="K1497" s="18">
        <f t="shared" si="190"/>
        <v>1</v>
      </c>
      <c r="L1497" s="106">
        <f t="shared" si="188"/>
        <v>-2.040147024841211</v>
      </c>
      <c r="M1497" s="106">
        <f t="shared" si="191"/>
        <v>34.49582202484121</v>
      </c>
      <c r="N1497" s="23"/>
      <c r="X1497" s="100">
        <v>200</v>
      </c>
      <c r="Y1497" s="100">
        <v>40</v>
      </c>
      <c r="Z1497" s="106">
        <f t="shared" si="192"/>
        <v>34.49582202484121</v>
      </c>
    </row>
    <row r="1498" spans="2:26">
      <c r="B1498" s="52">
        <v>41702</v>
      </c>
      <c r="C1498" s="53">
        <v>0</v>
      </c>
      <c r="D1498" s="97">
        <f t="shared" si="189"/>
        <v>41702</v>
      </c>
      <c r="E1498" s="29">
        <v>11.79</v>
      </c>
      <c r="F1498" s="26">
        <f t="shared" si="185"/>
        <v>22.518899999999999</v>
      </c>
      <c r="G1498" s="29">
        <v>26.517499999999998</v>
      </c>
      <c r="H1498" s="26">
        <f t="shared" si="186"/>
        <v>50.648424999999996</v>
      </c>
      <c r="I1498" s="29">
        <v>14.73</v>
      </c>
      <c r="J1498" s="26">
        <f t="shared" si="187"/>
        <v>28.1343</v>
      </c>
      <c r="K1498" s="18">
        <f t="shared" si="190"/>
        <v>2</v>
      </c>
      <c r="L1498" s="106">
        <f t="shared" si="188"/>
        <v>-6.3615220248412108</v>
      </c>
      <c r="M1498" s="106">
        <f t="shared" si="191"/>
        <v>34.49582202484121</v>
      </c>
      <c r="N1498" s="23"/>
      <c r="X1498" s="100">
        <v>200</v>
      </c>
      <c r="Y1498" s="100">
        <v>40</v>
      </c>
      <c r="Z1498" s="106">
        <f t="shared" si="192"/>
        <v>34.49582202484121</v>
      </c>
    </row>
    <row r="1499" spans="2:26">
      <c r="B1499" s="52">
        <v>41702</v>
      </c>
      <c r="C1499" s="53">
        <v>4.1666666664241347E-2</v>
      </c>
      <c r="D1499" s="97">
        <f t="shared" si="189"/>
        <v>41702.041666666664</v>
      </c>
      <c r="E1499" s="29">
        <v>13.637499999999999</v>
      </c>
      <c r="F1499" s="26">
        <f t="shared" si="185"/>
        <v>26.047624999999996</v>
      </c>
      <c r="G1499" s="29">
        <v>29.895</v>
      </c>
      <c r="H1499" s="26">
        <f t="shared" si="186"/>
        <v>57.099449999999997</v>
      </c>
      <c r="I1499" s="29">
        <v>16.260000000000002</v>
      </c>
      <c r="J1499" s="26">
        <f t="shared" si="187"/>
        <v>31.056600000000003</v>
      </c>
      <c r="K1499" s="18">
        <f t="shared" si="190"/>
        <v>2</v>
      </c>
      <c r="L1499" s="106">
        <f t="shared" si="188"/>
        <v>-3.4392220248412073</v>
      </c>
      <c r="M1499" s="106">
        <f t="shared" si="191"/>
        <v>34.49582202484121</v>
      </c>
      <c r="N1499" s="23"/>
      <c r="X1499" s="100">
        <v>200</v>
      </c>
      <c r="Y1499" s="100">
        <v>40</v>
      </c>
      <c r="Z1499" s="106">
        <f t="shared" si="192"/>
        <v>34.49582202484121</v>
      </c>
    </row>
    <row r="1500" spans="2:26">
      <c r="B1500" s="52">
        <v>41702</v>
      </c>
      <c r="C1500" s="53">
        <v>8.3333333335758653E-2</v>
      </c>
      <c r="D1500" s="97">
        <f t="shared" si="189"/>
        <v>41702.083333333336</v>
      </c>
      <c r="E1500" s="29">
        <v>21.774999999999999</v>
      </c>
      <c r="F1500" s="26">
        <f t="shared" si="185"/>
        <v>41.590249999999997</v>
      </c>
      <c r="G1500" s="29">
        <v>44.952500000000001</v>
      </c>
      <c r="H1500" s="26">
        <f t="shared" si="186"/>
        <v>85.859274999999997</v>
      </c>
      <c r="I1500" s="29">
        <v>23.177499999999998</v>
      </c>
      <c r="J1500" s="26">
        <f t="shared" si="187"/>
        <v>44.269024999999992</v>
      </c>
      <c r="K1500" s="18">
        <f t="shared" si="190"/>
        <v>2</v>
      </c>
      <c r="L1500" s="106">
        <f t="shared" si="188"/>
        <v>9.7732029751587817</v>
      </c>
      <c r="M1500" s="106">
        <f t="shared" si="191"/>
        <v>34.49582202484121</v>
      </c>
      <c r="N1500" s="23"/>
      <c r="X1500" s="100">
        <v>200</v>
      </c>
      <c r="Y1500" s="100">
        <v>40</v>
      </c>
      <c r="Z1500" s="106">
        <f t="shared" si="192"/>
        <v>34.49582202484121</v>
      </c>
    </row>
    <row r="1501" spans="2:26">
      <c r="B1501" s="52">
        <v>41702</v>
      </c>
      <c r="C1501" s="53">
        <v>0.125</v>
      </c>
      <c r="D1501" s="97">
        <f t="shared" si="189"/>
        <v>41702.125</v>
      </c>
      <c r="E1501" s="29">
        <v>13.827500000000001</v>
      </c>
      <c r="F1501" s="26">
        <f t="shared" si="185"/>
        <v>26.410525</v>
      </c>
      <c r="G1501" s="29">
        <v>30.467500000000001</v>
      </c>
      <c r="H1501" s="26">
        <f t="shared" si="186"/>
        <v>58.192925000000002</v>
      </c>
      <c r="I1501" s="29">
        <v>16.637499999999999</v>
      </c>
      <c r="J1501" s="26">
        <f t="shared" si="187"/>
        <v>31.777624999999997</v>
      </c>
      <c r="K1501" s="18">
        <f t="shared" si="190"/>
        <v>2</v>
      </c>
      <c r="L1501" s="106">
        <f t="shared" si="188"/>
        <v>-2.7181970248412135</v>
      </c>
      <c r="M1501" s="106">
        <f t="shared" si="191"/>
        <v>34.49582202484121</v>
      </c>
      <c r="N1501" s="23"/>
      <c r="X1501" s="100">
        <v>200</v>
      </c>
      <c r="Y1501" s="100">
        <v>40</v>
      </c>
      <c r="Z1501" s="106">
        <f t="shared" si="192"/>
        <v>34.49582202484121</v>
      </c>
    </row>
    <row r="1502" spans="2:26">
      <c r="B1502" s="52">
        <v>41702</v>
      </c>
      <c r="C1502" s="53">
        <v>0.16666666666424135</v>
      </c>
      <c r="D1502" s="97">
        <f t="shared" si="189"/>
        <v>41702.166666666664</v>
      </c>
      <c r="E1502" s="29">
        <v>7.0925000000000002</v>
      </c>
      <c r="F1502" s="26">
        <f t="shared" si="185"/>
        <v>13.546675</v>
      </c>
      <c r="G1502" s="29">
        <v>22.6</v>
      </c>
      <c r="H1502" s="26">
        <f t="shared" si="186"/>
        <v>43.166000000000004</v>
      </c>
      <c r="I1502" s="29">
        <v>15.51</v>
      </c>
      <c r="J1502" s="26">
        <f t="shared" si="187"/>
        <v>29.624099999999999</v>
      </c>
      <c r="K1502" s="18">
        <f t="shared" si="190"/>
        <v>2</v>
      </c>
      <c r="L1502" s="106">
        <f t="shared" si="188"/>
        <v>-4.8717220248412119</v>
      </c>
      <c r="M1502" s="106">
        <f t="shared" si="191"/>
        <v>34.49582202484121</v>
      </c>
      <c r="N1502" s="23"/>
      <c r="X1502" s="100">
        <v>200</v>
      </c>
      <c r="Y1502" s="100">
        <v>40</v>
      </c>
      <c r="Z1502" s="106">
        <f t="shared" si="192"/>
        <v>34.49582202484121</v>
      </c>
    </row>
    <row r="1503" spans="2:26">
      <c r="B1503" s="52">
        <v>41702</v>
      </c>
      <c r="C1503" s="53">
        <v>0.20833333333575865</v>
      </c>
      <c r="D1503" s="97">
        <f t="shared" si="189"/>
        <v>41702.208333333336</v>
      </c>
      <c r="E1503" s="29">
        <v>22.715</v>
      </c>
      <c r="F1503" s="26">
        <f t="shared" si="185"/>
        <v>43.385649999999998</v>
      </c>
      <c r="G1503" s="29">
        <v>50.527500000000003</v>
      </c>
      <c r="H1503" s="26">
        <f t="shared" si="186"/>
        <v>96.507525000000001</v>
      </c>
      <c r="I1503" s="29">
        <v>27.817499999999999</v>
      </c>
      <c r="J1503" s="26">
        <f t="shared" si="187"/>
        <v>53.131424999999993</v>
      </c>
      <c r="K1503" s="18">
        <f t="shared" si="190"/>
        <v>2</v>
      </c>
      <c r="L1503" s="106">
        <f t="shared" si="188"/>
        <v>18.635602975158783</v>
      </c>
      <c r="M1503" s="106">
        <f t="shared" si="191"/>
        <v>34.49582202484121</v>
      </c>
      <c r="N1503" s="23"/>
      <c r="X1503" s="100">
        <v>200</v>
      </c>
      <c r="Y1503" s="100">
        <v>40</v>
      </c>
      <c r="Z1503" s="106">
        <f t="shared" si="192"/>
        <v>34.49582202484121</v>
      </c>
    </row>
    <row r="1504" spans="2:26">
      <c r="B1504" s="52">
        <v>41702</v>
      </c>
      <c r="C1504" s="53">
        <v>0.25</v>
      </c>
      <c r="D1504" s="97">
        <f t="shared" si="189"/>
        <v>41702.25</v>
      </c>
      <c r="E1504" s="29">
        <v>29.797499999999999</v>
      </c>
      <c r="F1504" s="26">
        <f t="shared" si="185"/>
        <v>56.913224999999997</v>
      </c>
      <c r="G1504" s="29">
        <v>57.255000000000003</v>
      </c>
      <c r="H1504" s="26">
        <f t="shared" si="186"/>
        <v>109.35705</v>
      </c>
      <c r="I1504" s="29">
        <v>27.4575</v>
      </c>
      <c r="J1504" s="26">
        <f t="shared" si="187"/>
        <v>52.443824999999997</v>
      </c>
      <c r="K1504" s="18">
        <f t="shared" si="190"/>
        <v>2</v>
      </c>
      <c r="L1504" s="106">
        <f t="shared" si="188"/>
        <v>17.948002975158786</v>
      </c>
      <c r="M1504" s="106">
        <f t="shared" si="191"/>
        <v>34.49582202484121</v>
      </c>
      <c r="N1504" s="23"/>
      <c r="X1504" s="100">
        <v>200</v>
      </c>
      <c r="Y1504" s="100">
        <v>40</v>
      </c>
      <c r="Z1504" s="106">
        <f t="shared" si="192"/>
        <v>34.49582202484121</v>
      </c>
    </row>
    <row r="1505" spans="2:26">
      <c r="B1505" s="52">
        <v>41702</v>
      </c>
      <c r="C1505" s="53">
        <v>0.29166666666424135</v>
      </c>
      <c r="D1505" s="97">
        <f t="shared" si="189"/>
        <v>41702.291666666664</v>
      </c>
      <c r="E1505" s="29">
        <v>105.8925</v>
      </c>
      <c r="F1505" s="26">
        <f t="shared" si="185"/>
        <v>202.25467499999999</v>
      </c>
      <c r="G1505" s="29">
        <v>152.4075</v>
      </c>
      <c r="H1505" s="26">
        <f t="shared" si="186"/>
        <v>291.09832499999999</v>
      </c>
      <c r="I1505" s="29">
        <v>46.512500000000003</v>
      </c>
      <c r="J1505" s="26">
        <f t="shared" si="187"/>
        <v>88.838875000000002</v>
      </c>
      <c r="K1505" s="18">
        <f t="shared" si="190"/>
        <v>2</v>
      </c>
      <c r="L1505" s="106">
        <f t="shared" si="188"/>
        <v>54.343052975158791</v>
      </c>
      <c r="M1505" s="106">
        <f t="shared" si="191"/>
        <v>34.49582202484121</v>
      </c>
      <c r="N1505" s="23"/>
      <c r="X1505" s="100">
        <v>200</v>
      </c>
      <c r="Y1505" s="100">
        <v>40</v>
      </c>
      <c r="Z1505" s="106">
        <f t="shared" si="192"/>
        <v>34.49582202484121</v>
      </c>
    </row>
    <row r="1506" spans="2:26">
      <c r="B1506" s="52">
        <v>41702</v>
      </c>
      <c r="C1506" s="53">
        <v>0.33333333333575865</v>
      </c>
      <c r="D1506" s="97">
        <f t="shared" si="189"/>
        <v>41702.333333333336</v>
      </c>
      <c r="E1506" s="29">
        <v>127.55</v>
      </c>
      <c r="F1506" s="26">
        <f t="shared" si="185"/>
        <v>243.62049999999999</v>
      </c>
      <c r="G1506" s="29">
        <v>178.435</v>
      </c>
      <c r="H1506" s="26">
        <f t="shared" si="186"/>
        <v>340.81085000000002</v>
      </c>
      <c r="I1506" s="29">
        <v>50.887500000000003</v>
      </c>
      <c r="J1506" s="26">
        <f t="shared" si="187"/>
        <v>97.195125000000004</v>
      </c>
      <c r="K1506" s="18">
        <f t="shared" si="190"/>
        <v>2</v>
      </c>
      <c r="L1506" s="106">
        <f t="shared" si="188"/>
        <v>62.699302975158794</v>
      </c>
      <c r="M1506" s="106">
        <f t="shared" si="191"/>
        <v>34.49582202484121</v>
      </c>
      <c r="N1506" s="23"/>
      <c r="X1506" s="100">
        <v>200</v>
      </c>
      <c r="Y1506" s="100">
        <v>40</v>
      </c>
      <c r="Z1506" s="106">
        <f t="shared" si="192"/>
        <v>34.49582202484121</v>
      </c>
    </row>
    <row r="1507" spans="2:26">
      <c r="B1507" s="52">
        <v>41702</v>
      </c>
      <c r="C1507" s="53">
        <v>0.375</v>
      </c>
      <c r="D1507" s="97">
        <f t="shared" si="189"/>
        <v>41702.375</v>
      </c>
      <c r="E1507" s="29">
        <v>67.712500000000006</v>
      </c>
      <c r="F1507" s="26">
        <f t="shared" si="185"/>
        <v>129.33087499999999</v>
      </c>
      <c r="G1507" s="29">
        <v>102.85</v>
      </c>
      <c r="H1507" s="26">
        <f t="shared" si="186"/>
        <v>196.44349999999997</v>
      </c>
      <c r="I1507" s="29">
        <v>35.137500000000003</v>
      </c>
      <c r="J1507" s="26">
        <f t="shared" si="187"/>
        <v>67.112625000000008</v>
      </c>
      <c r="K1507" s="18">
        <f t="shared" si="190"/>
        <v>2</v>
      </c>
      <c r="L1507" s="106">
        <f t="shared" si="188"/>
        <v>32.616802975158798</v>
      </c>
      <c r="M1507" s="106">
        <f t="shared" si="191"/>
        <v>34.49582202484121</v>
      </c>
      <c r="N1507" s="23"/>
      <c r="X1507" s="100">
        <v>200</v>
      </c>
      <c r="Y1507" s="100">
        <v>40</v>
      </c>
      <c r="Z1507" s="106">
        <f t="shared" si="192"/>
        <v>34.49582202484121</v>
      </c>
    </row>
    <row r="1508" spans="2:26">
      <c r="B1508" s="52">
        <v>41702</v>
      </c>
      <c r="C1508" s="53">
        <v>0.41666666666424135</v>
      </c>
      <c r="D1508" s="97">
        <f t="shared" si="189"/>
        <v>41702.416666666664</v>
      </c>
      <c r="E1508" s="29">
        <v>33.645000000000003</v>
      </c>
      <c r="F1508" s="26">
        <f t="shared" ref="F1508:F1571" si="193">IF(E1508="",NA(),E1508*1.91)</f>
        <v>64.261949999999999</v>
      </c>
      <c r="G1508" s="29">
        <v>59.512500000000003</v>
      </c>
      <c r="H1508" s="26">
        <f t="shared" ref="H1508:H1571" si="194">IF(G1508="",NA(),G1508*1.91)</f>
        <v>113.668875</v>
      </c>
      <c r="I1508" s="29">
        <v>25.8675</v>
      </c>
      <c r="J1508" s="26">
        <f t="shared" ref="J1508:J1571" si="195">IF(I1508="",NA(),I1508*1.91)</f>
        <v>49.406924999999994</v>
      </c>
      <c r="K1508" s="18">
        <f t="shared" si="190"/>
        <v>2</v>
      </c>
      <c r="L1508" s="106">
        <f t="shared" si="188"/>
        <v>14.911102975158784</v>
      </c>
      <c r="M1508" s="106">
        <f t="shared" si="191"/>
        <v>34.49582202484121</v>
      </c>
      <c r="N1508" s="23"/>
      <c r="X1508" s="100">
        <v>200</v>
      </c>
      <c r="Y1508" s="100">
        <v>40</v>
      </c>
      <c r="Z1508" s="106">
        <f t="shared" si="192"/>
        <v>34.49582202484121</v>
      </c>
    </row>
    <row r="1509" spans="2:26">
      <c r="B1509" s="52">
        <v>41702</v>
      </c>
      <c r="C1509" s="53">
        <v>0.45833333333575865</v>
      </c>
      <c r="D1509" s="97">
        <f t="shared" si="189"/>
        <v>41702.458333333336</v>
      </c>
      <c r="E1509" s="29">
        <v>26.712499999999999</v>
      </c>
      <c r="F1509" s="26">
        <f t="shared" si="193"/>
        <v>51.020874999999997</v>
      </c>
      <c r="G1509" s="29">
        <v>45.4375</v>
      </c>
      <c r="H1509" s="26">
        <f t="shared" si="194"/>
        <v>86.785624999999996</v>
      </c>
      <c r="I1509" s="29">
        <v>18.727499999999999</v>
      </c>
      <c r="J1509" s="26">
        <f t="shared" si="195"/>
        <v>35.769524999999994</v>
      </c>
      <c r="K1509" s="18">
        <f t="shared" si="190"/>
        <v>2</v>
      </c>
      <c r="L1509" s="106">
        <f t="shared" si="188"/>
        <v>1.2737029751587841</v>
      </c>
      <c r="M1509" s="106">
        <f t="shared" si="191"/>
        <v>34.49582202484121</v>
      </c>
      <c r="N1509" s="23"/>
      <c r="X1509" s="100">
        <v>200</v>
      </c>
      <c r="Y1509" s="100">
        <v>40</v>
      </c>
      <c r="Z1509" s="106">
        <f t="shared" si="192"/>
        <v>34.49582202484121</v>
      </c>
    </row>
    <row r="1510" spans="2:26">
      <c r="B1510" s="52">
        <v>41702</v>
      </c>
      <c r="C1510" s="53">
        <v>0.5</v>
      </c>
      <c r="D1510" s="97">
        <f t="shared" si="189"/>
        <v>41702.5</v>
      </c>
      <c r="E1510" s="29">
        <v>23.97</v>
      </c>
      <c r="F1510" s="26">
        <f t="shared" si="193"/>
        <v>45.782699999999998</v>
      </c>
      <c r="G1510" s="29">
        <v>43.61</v>
      </c>
      <c r="H1510" s="26">
        <f t="shared" si="194"/>
        <v>83.295099999999991</v>
      </c>
      <c r="I1510" s="29">
        <v>19.642499999999998</v>
      </c>
      <c r="J1510" s="26">
        <f t="shared" si="195"/>
        <v>37.517174999999995</v>
      </c>
      <c r="K1510" s="18">
        <f t="shared" si="190"/>
        <v>2</v>
      </c>
      <c r="L1510" s="106">
        <f t="shared" si="188"/>
        <v>3.0213529751587842</v>
      </c>
      <c r="M1510" s="106">
        <f t="shared" si="191"/>
        <v>34.49582202484121</v>
      </c>
      <c r="N1510" s="23"/>
      <c r="X1510" s="100">
        <v>200</v>
      </c>
      <c r="Y1510" s="100">
        <v>40</v>
      </c>
      <c r="Z1510" s="106">
        <f t="shared" si="192"/>
        <v>34.49582202484121</v>
      </c>
    </row>
    <row r="1511" spans="2:26">
      <c r="B1511" s="52">
        <v>41702</v>
      </c>
      <c r="C1511" s="53">
        <v>0.54166666666424135</v>
      </c>
      <c r="D1511" s="97">
        <f t="shared" si="189"/>
        <v>41702.541666666664</v>
      </c>
      <c r="E1511" s="29">
        <v>20.645</v>
      </c>
      <c r="F1511" s="26">
        <f t="shared" si="193"/>
        <v>39.431950000000001</v>
      </c>
      <c r="G1511" s="29">
        <v>38.727499999999999</v>
      </c>
      <c r="H1511" s="26">
        <f t="shared" si="194"/>
        <v>73.96952499999999</v>
      </c>
      <c r="I1511" s="29">
        <v>18.0825</v>
      </c>
      <c r="J1511" s="26">
        <f t="shared" si="195"/>
        <v>34.537574999999997</v>
      </c>
      <c r="K1511" s="18">
        <f t="shared" si="190"/>
        <v>2</v>
      </c>
      <c r="L1511" s="106">
        <f t="shared" si="188"/>
        <v>4.1752975158786398E-2</v>
      </c>
      <c r="M1511" s="106">
        <f t="shared" si="191"/>
        <v>34.49582202484121</v>
      </c>
      <c r="N1511" s="23"/>
      <c r="X1511" s="100">
        <v>200</v>
      </c>
      <c r="Y1511" s="100">
        <v>40</v>
      </c>
      <c r="Z1511" s="106">
        <f t="shared" si="192"/>
        <v>34.49582202484121</v>
      </c>
    </row>
    <row r="1512" spans="2:26">
      <c r="B1512" s="52">
        <v>41702</v>
      </c>
      <c r="C1512" s="53">
        <v>0.58333333333575865</v>
      </c>
      <c r="D1512" s="97">
        <f t="shared" si="189"/>
        <v>41702.583333333336</v>
      </c>
      <c r="E1512" s="29">
        <v>28.897500000000001</v>
      </c>
      <c r="F1512" s="26">
        <f t="shared" si="193"/>
        <v>55.194224999999996</v>
      </c>
      <c r="G1512" s="29">
        <v>52.0075</v>
      </c>
      <c r="H1512" s="26">
        <f t="shared" si="194"/>
        <v>99.334324999999993</v>
      </c>
      <c r="I1512" s="29">
        <v>23.11</v>
      </c>
      <c r="J1512" s="26">
        <f t="shared" si="195"/>
        <v>44.140099999999997</v>
      </c>
      <c r="K1512" s="18">
        <f t="shared" si="190"/>
        <v>2</v>
      </c>
      <c r="L1512" s="106">
        <f t="shared" si="188"/>
        <v>9.6442779751587864</v>
      </c>
      <c r="M1512" s="106">
        <f t="shared" si="191"/>
        <v>34.49582202484121</v>
      </c>
      <c r="N1512" s="23"/>
      <c r="X1512" s="100">
        <v>200</v>
      </c>
      <c r="Y1512" s="100">
        <v>40</v>
      </c>
      <c r="Z1512" s="106">
        <f t="shared" si="192"/>
        <v>34.49582202484121</v>
      </c>
    </row>
    <row r="1513" spans="2:26">
      <c r="B1513" s="52">
        <v>41702</v>
      </c>
      <c r="C1513" s="53">
        <v>0.625</v>
      </c>
      <c r="D1513" s="97">
        <f t="shared" si="189"/>
        <v>41702.625</v>
      </c>
      <c r="E1513" s="29">
        <v>27.802499999999998</v>
      </c>
      <c r="F1513" s="26">
        <f t="shared" si="193"/>
        <v>53.102774999999994</v>
      </c>
      <c r="G1513" s="29">
        <v>52.734999999999999</v>
      </c>
      <c r="H1513" s="26">
        <f t="shared" si="194"/>
        <v>100.72385</v>
      </c>
      <c r="I1513" s="29">
        <v>24.934999999999999</v>
      </c>
      <c r="J1513" s="26">
        <f t="shared" si="195"/>
        <v>47.625849999999993</v>
      </c>
      <c r="K1513" s="18">
        <f t="shared" si="190"/>
        <v>2</v>
      </c>
      <c r="L1513" s="106">
        <f t="shared" si="188"/>
        <v>13.130027975158782</v>
      </c>
      <c r="M1513" s="106">
        <f t="shared" si="191"/>
        <v>34.49582202484121</v>
      </c>
      <c r="N1513" s="23"/>
      <c r="X1513" s="100">
        <v>200</v>
      </c>
      <c r="Y1513" s="100">
        <v>40</v>
      </c>
      <c r="Z1513" s="106">
        <f t="shared" si="192"/>
        <v>34.49582202484121</v>
      </c>
    </row>
    <row r="1514" spans="2:26">
      <c r="B1514" s="52">
        <v>41702</v>
      </c>
      <c r="C1514" s="53">
        <v>0.66666666666424135</v>
      </c>
      <c r="D1514" s="97">
        <f t="shared" si="189"/>
        <v>41702.666666666664</v>
      </c>
      <c r="E1514" s="29">
        <v>46.512500000000003</v>
      </c>
      <c r="F1514" s="26">
        <f t="shared" si="193"/>
        <v>88.838875000000002</v>
      </c>
      <c r="G1514" s="29">
        <v>82.482500000000002</v>
      </c>
      <c r="H1514" s="26">
        <f t="shared" si="194"/>
        <v>157.54157499999999</v>
      </c>
      <c r="I1514" s="29">
        <v>35.97</v>
      </c>
      <c r="J1514" s="26">
        <f t="shared" si="195"/>
        <v>68.702699999999993</v>
      </c>
      <c r="K1514" s="18">
        <f t="shared" si="190"/>
        <v>2</v>
      </c>
      <c r="L1514" s="106">
        <f t="shared" si="188"/>
        <v>34.206877975158783</v>
      </c>
      <c r="M1514" s="106">
        <f t="shared" si="191"/>
        <v>34.49582202484121</v>
      </c>
      <c r="N1514" s="23"/>
      <c r="X1514" s="100">
        <v>200</v>
      </c>
      <c r="Y1514" s="100">
        <v>40</v>
      </c>
      <c r="Z1514" s="106">
        <f t="shared" si="192"/>
        <v>34.49582202484121</v>
      </c>
    </row>
    <row r="1515" spans="2:26">
      <c r="B1515" s="52">
        <v>41702</v>
      </c>
      <c r="C1515" s="53">
        <v>0.70833333333575865</v>
      </c>
      <c r="D1515" s="97">
        <f t="shared" si="189"/>
        <v>41702.708333333336</v>
      </c>
      <c r="E1515" s="29">
        <v>83.965000000000003</v>
      </c>
      <c r="F1515" s="26">
        <f t="shared" si="193"/>
        <v>160.37315000000001</v>
      </c>
      <c r="G1515" s="29">
        <v>139.52000000000001</v>
      </c>
      <c r="H1515" s="26">
        <f t="shared" si="194"/>
        <v>266.48320000000001</v>
      </c>
      <c r="I1515" s="29">
        <v>55.555</v>
      </c>
      <c r="J1515" s="26">
        <f t="shared" si="195"/>
        <v>106.11005</v>
      </c>
      <c r="K1515" s="18">
        <f t="shared" si="190"/>
        <v>2</v>
      </c>
      <c r="L1515" s="106">
        <f t="shared" si="188"/>
        <v>71.614227975158798</v>
      </c>
      <c r="M1515" s="106">
        <f t="shared" si="191"/>
        <v>34.49582202484121</v>
      </c>
      <c r="N1515" s="23"/>
      <c r="X1515" s="100">
        <v>200</v>
      </c>
      <c r="Y1515" s="100">
        <v>40</v>
      </c>
      <c r="Z1515" s="106">
        <f t="shared" si="192"/>
        <v>34.49582202484121</v>
      </c>
    </row>
    <row r="1516" spans="2:26">
      <c r="B1516" s="52">
        <v>41702</v>
      </c>
      <c r="C1516" s="53">
        <v>0.75</v>
      </c>
      <c r="D1516" s="97">
        <f t="shared" si="189"/>
        <v>41702.75</v>
      </c>
      <c r="E1516" s="29">
        <v>166.5625</v>
      </c>
      <c r="F1516" s="26">
        <f t="shared" si="193"/>
        <v>318.13437499999998</v>
      </c>
      <c r="G1516" s="29">
        <v>236.65</v>
      </c>
      <c r="H1516" s="26">
        <f t="shared" si="194"/>
        <v>452.00149999999996</v>
      </c>
      <c r="I1516" s="29">
        <v>70.087500000000006</v>
      </c>
      <c r="J1516" s="26">
        <f t="shared" si="195"/>
        <v>133.86712500000002</v>
      </c>
      <c r="K1516" s="18">
        <f t="shared" si="190"/>
        <v>2</v>
      </c>
      <c r="L1516" s="106">
        <f t="shared" si="188"/>
        <v>99.371302975158812</v>
      </c>
      <c r="M1516" s="106">
        <f t="shared" si="191"/>
        <v>34.49582202484121</v>
      </c>
      <c r="N1516" s="23"/>
      <c r="X1516" s="100">
        <v>200</v>
      </c>
      <c r="Y1516" s="100">
        <v>40</v>
      </c>
      <c r="Z1516" s="106">
        <f t="shared" si="192"/>
        <v>34.49582202484121</v>
      </c>
    </row>
    <row r="1517" spans="2:26">
      <c r="B1517" s="52">
        <v>41702</v>
      </c>
      <c r="C1517" s="53">
        <v>0.79166666666424135</v>
      </c>
      <c r="D1517" s="97">
        <f t="shared" si="189"/>
        <v>41702.791666666664</v>
      </c>
      <c r="E1517" s="29">
        <v>170.4375</v>
      </c>
      <c r="F1517" s="26">
        <f t="shared" si="193"/>
        <v>325.53562499999998</v>
      </c>
      <c r="G1517" s="29">
        <v>228.63749999999999</v>
      </c>
      <c r="H1517" s="26">
        <f t="shared" si="194"/>
        <v>436.69762499999996</v>
      </c>
      <c r="I1517" s="29">
        <v>58.202500000000001</v>
      </c>
      <c r="J1517" s="26">
        <f t="shared" si="195"/>
        <v>111.166775</v>
      </c>
      <c r="K1517" s="18">
        <f t="shared" si="190"/>
        <v>2</v>
      </c>
      <c r="L1517" s="106">
        <f t="shared" si="188"/>
        <v>76.670952975158798</v>
      </c>
      <c r="M1517" s="106">
        <f t="shared" si="191"/>
        <v>34.49582202484121</v>
      </c>
      <c r="N1517" s="23"/>
      <c r="X1517" s="100">
        <v>200</v>
      </c>
      <c r="Y1517" s="100">
        <v>40</v>
      </c>
      <c r="Z1517" s="106">
        <f t="shared" si="192"/>
        <v>34.49582202484121</v>
      </c>
    </row>
    <row r="1518" spans="2:26">
      <c r="B1518" s="52">
        <v>41702</v>
      </c>
      <c r="C1518" s="53">
        <v>0.83333333333575865</v>
      </c>
      <c r="D1518" s="97">
        <f t="shared" si="189"/>
        <v>41702.833333333336</v>
      </c>
      <c r="E1518" s="29">
        <v>129.22</v>
      </c>
      <c r="F1518" s="26">
        <f t="shared" si="193"/>
        <v>246.81019999999998</v>
      </c>
      <c r="G1518" s="29">
        <v>176.20750000000001</v>
      </c>
      <c r="H1518" s="26">
        <f t="shared" si="194"/>
        <v>336.55632500000002</v>
      </c>
      <c r="I1518" s="29">
        <v>46.984999999999999</v>
      </c>
      <c r="J1518" s="26">
        <f t="shared" si="195"/>
        <v>89.741349999999997</v>
      </c>
      <c r="K1518" s="18">
        <f t="shared" si="190"/>
        <v>2</v>
      </c>
      <c r="L1518" s="106">
        <f t="shared" si="188"/>
        <v>55.245527975158787</v>
      </c>
      <c r="M1518" s="106">
        <f t="shared" si="191"/>
        <v>34.49582202484121</v>
      </c>
      <c r="N1518" s="23"/>
      <c r="X1518" s="100">
        <v>200</v>
      </c>
      <c r="Y1518" s="100">
        <v>40</v>
      </c>
      <c r="Z1518" s="106">
        <f t="shared" si="192"/>
        <v>34.49582202484121</v>
      </c>
    </row>
    <row r="1519" spans="2:26">
      <c r="B1519" s="52">
        <v>41702</v>
      </c>
      <c r="C1519" s="53">
        <v>0.875</v>
      </c>
      <c r="D1519" s="97">
        <f t="shared" si="189"/>
        <v>41702.875</v>
      </c>
      <c r="E1519" s="29">
        <v>93.427499999999995</v>
      </c>
      <c r="F1519" s="26">
        <f t="shared" si="193"/>
        <v>178.44652499999998</v>
      </c>
      <c r="G1519" s="29">
        <v>133.47999999999999</v>
      </c>
      <c r="H1519" s="26">
        <f t="shared" si="194"/>
        <v>254.94679999999997</v>
      </c>
      <c r="I1519" s="29">
        <v>40.055</v>
      </c>
      <c r="J1519" s="26">
        <f t="shared" si="195"/>
        <v>76.505049999999997</v>
      </c>
      <c r="K1519" s="18">
        <f t="shared" si="190"/>
        <v>2</v>
      </c>
      <c r="L1519" s="106">
        <f t="shared" si="188"/>
        <v>42.009227975158787</v>
      </c>
      <c r="M1519" s="106">
        <f t="shared" si="191"/>
        <v>34.49582202484121</v>
      </c>
      <c r="N1519" s="23"/>
      <c r="X1519" s="100">
        <v>200</v>
      </c>
      <c r="Y1519" s="100">
        <v>40</v>
      </c>
      <c r="Z1519" s="106">
        <f t="shared" si="192"/>
        <v>34.49582202484121</v>
      </c>
    </row>
    <row r="1520" spans="2:26">
      <c r="B1520" s="52">
        <v>41702</v>
      </c>
      <c r="C1520" s="53">
        <v>0.91666666666424135</v>
      </c>
      <c r="D1520" s="97">
        <f t="shared" si="189"/>
        <v>41702.916666666664</v>
      </c>
      <c r="E1520" s="29">
        <v>68.784999999999997</v>
      </c>
      <c r="F1520" s="26">
        <f t="shared" si="193"/>
        <v>131.37934999999999</v>
      </c>
      <c r="G1520" s="29">
        <v>103.02500000000001</v>
      </c>
      <c r="H1520" s="26">
        <f t="shared" si="194"/>
        <v>196.77775</v>
      </c>
      <c r="I1520" s="29">
        <v>34.24</v>
      </c>
      <c r="J1520" s="26">
        <f t="shared" si="195"/>
        <v>65.398399999999995</v>
      </c>
      <c r="K1520" s="18">
        <f t="shared" si="190"/>
        <v>2</v>
      </c>
      <c r="L1520" s="106">
        <f t="shared" si="188"/>
        <v>30.902577975158785</v>
      </c>
      <c r="M1520" s="106">
        <f t="shared" si="191"/>
        <v>34.49582202484121</v>
      </c>
      <c r="N1520" s="23"/>
      <c r="X1520" s="100">
        <v>200</v>
      </c>
      <c r="Y1520" s="100">
        <v>40</v>
      </c>
      <c r="Z1520" s="106">
        <f t="shared" si="192"/>
        <v>34.49582202484121</v>
      </c>
    </row>
    <row r="1521" spans="2:26">
      <c r="B1521" s="52">
        <v>41702</v>
      </c>
      <c r="C1521" s="53">
        <v>0.95833333333575865</v>
      </c>
      <c r="D1521" s="97">
        <f t="shared" si="189"/>
        <v>41702.958333333336</v>
      </c>
      <c r="E1521" s="29">
        <v>61.555</v>
      </c>
      <c r="F1521" s="26">
        <f t="shared" si="193"/>
        <v>117.57004999999999</v>
      </c>
      <c r="G1521" s="29">
        <v>94.102500000000006</v>
      </c>
      <c r="H1521" s="26">
        <f t="shared" si="194"/>
        <v>179.73577500000002</v>
      </c>
      <c r="I1521" s="29">
        <v>32.547499999999999</v>
      </c>
      <c r="J1521" s="26">
        <f t="shared" si="195"/>
        <v>62.165724999999995</v>
      </c>
      <c r="K1521" s="18">
        <f t="shared" si="190"/>
        <v>2</v>
      </c>
      <c r="L1521" s="106">
        <f t="shared" si="188"/>
        <v>27.669902975158784</v>
      </c>
      <c r="M1521" s="106">
        <f t="shared" si="191"/>
        <v>34.49582202484121</v>
      </c>
      <c r="N1521" s="23"/>
      <c r="X1521" s="100">
        <v>200</v>
      </c>
      <c r="Y1521" s="100">
        <v>40</v>
      </c>
      <c r="Z1521" s="106">
        <f t="shared" si="192"/>
        <v>34.49582202484121</v>
      </c>
    </row>
    <row r="1522" spans="2:26">
      <c r="B1522" s="52">
        <v>41703</v>
      </c>
      <c r="C1522" s="53">
        <v>0</v>
      </c>
      <c r="D1522" s="97">
        <f t="shared" si="189"/>
        <v>41703</v>
      </c>
      <c r="E1522" s="29">
        <v>37.712499999999999</v>
      </c>
      <c r="F1522" s="26">
        <f t="shared" si="193"/>
        <v>72.030874999999995</v>
      </c>
      <c r="G1522" s="29">
        <v>62.145000000000003</v>
      </c>
      <c r="H1522" s="26">
        <f t="shared" si="194"/>
        <v>118.69695</v>
      </c>
      <c r="I1522" s="29">
        <v>24.43</v>
      </c>
      <c r="J1522" s="26">
        <f t="shared" si="195"/>
        <v>46.661299999999997</v>
      </c>
      <c r="K1522" s="18">
        <f t="shared" si="190"/>
        <v>3</v>
      </c>
      <c r="L1522" s="106">
        <f t="shared" si="188"/>
        <v>12.165477975158787</v>
      </c>
      <c r="M1522" s="106">
        <f t="shared" si="191"/>
        <v>34.49582202484121</v>
      </c>
      <c r="N1522" s="23"/>
      <c r="X1522" s="100">
        <v>200</v>
      </c>
      <c r="Y1522" s="100">
        <v>40</v>
      </c>
      <c r="Z1522" s="106">
        <f t="shared" si="192"/>
        <v>34.49582202484121</v>
      </c>
    </row>
    <row r="1523" spans="2:26">
      <c r="B1523" s="52">
        <v>41703</v>
      </c>
      <c r="C1523" s="53">
        <v>4.1666666664241347E-2</v>
      </c>
      <c r="D1523" s="97">
        <f t="shared" si="189"/>
        <v>41703.041666666664</v>
      </c>
      <c r="E1523" s="29">
        <v>37.767499999999998</v>
      </c>
      <c r="F1523" s="26">
        <f t="shared" si="193"/>
        <v>72.135925</v>
      </c>
      <c r="G1523" s="29">
        <v>62.744999999999997</v>
      </c>
      <c r="H1523" s="26">
        <f t="shared" si="194"/>
        <v>119.84294999999999</v>
      </c>
      <c r="I1523" s="29">
        <v>24.977499999999999</v>
      </c>
      <c r="J1523" s="26">
        <f t="shared" si="195"/>
        <v>47.707024999999994</v>
      </c>
      <c r="K1523" s="18">
        <f t="shared" si="190"/>
        <v>3</v>
      </c>
      <c r="L1523" s="106">
        <f t="shared" si="188"/>
        <v>13.211202975158784</v>
      </c>
      <c r="M1523" s="106">
        <f t="shared" si="191"/>
        <v>34.49582202484121</v>
      </c>
      <c r="N1523" s="23"/>
      <c r="X1523" s="100">
        <v>200</v>
      </c>
      <c r="Y1523" s="100">
        <v>40</v>
      </c>
      <c r="Z1523" s="106">
        <f t="shared" si="192"/>
        <v>34.49582202484121</v>
      </c>
    </row>
    <row r="1524" spans="2:26">
      <c r="B1524" s="52">
        <v>41703</v>
      </c>
      <c r="C1524" s="53">
        <v>8.3333333335758653E-2</v>
      </c>
      <c r="D1524" s="97">
        <f t="shared" si="189"/>
        <v>41703.083333333336</v>
      </c>
      <c r="E1524" s="29">
        <v>18.114999999999998</v>
      </c>
      <c r="F1524" s="26">
        <f t="shared" si="193"/>
        <v>34.599649999999997</v>
      </c>
      <c r="G1524" s="29">
        <v>39.984999999999999</v>
      </c>
      <c r="H1524" s="26">
        <f t="shared" si="194"/>
        <v>76.371349999999993</v>
      </c>
      <c r="I1524" s="29">
        <v>21.87</v>
      </c>
      <c r="J1524" s="26">
        <f t="shared" si="195"/>
        <v>41.771700000000003</v>
      </c>
      <c r="K1524" s="18">
        <f t="shared" si="190"/>
        <v>3</v>
      </c>
      <c r="L1524" s="106">
        <f t="shared" si="188"/>
        <v>7.2758779751587923</v>
      </c>
      <c r="M1524" s="106">
        <f t="shared" si="191"/>
        <v>34.49582202484121</v>
      </c>
      <c r="N1524" s="23"/>
      <c r="X1524" s="100">
        <v>200</v>
      </c>
      <c r="Y1524" s="100">
        <v>40</v>
      </c>
      <c r="Z1524" s="106">
        <f t="shared" si="192"/>
        <v>34.49582202484121</v>
      </c>
    </row>
    <row r="1525" spans="2:26">
      <c r="B1525" s="52">
        <v>41703</v>
      </c>
      <c r="C1525" s="53">
        <v>0.125</v>
      </c>
      <c r="D1525" s="97">
        <f t="shared" si="189"/>
        <v>41703.125</v>
      </c>
      <c r="E1525" s="29">
        <v>28.897500000000001</v>
      </c>
      <c r="F1525" s="26">
        <f t="shared" si="193"/>
        <v>55.194224999999996</v>
      </c>
      <c r="G1525" s="29">
        <v>50.802500000000002</v>
      </c>
      <c r="H1525" s="26">
        <f t="shared" si="194"/>
        <v>97.032775000000001</v>
      </c>
      <c r="I1525" s="29">
        <v>21.9025</v>
      </c>
      <c r="J1525" s="26">
        <f t="shared" si="195"/>
        <v>41.833774999999996</v>
      </c>
      <c r="K1525" s="18">
        <f t="shared" si="190"/>
        <v>3</v>
      </c>
      <c r="L1525" s="106">
        <f t="shared" si="188"/>
        <v>7.3379529751587853</v>
      </c>
      <c r="M1525" s="106">
        <f t="shared" si="191"/>
        <v>34.49582202484121</v>
      </c>
      <c r="N1525" s="23"/>
      <c r="X1525" s="100">
        <v>200</v>
      </c>
      <c r="Y1525" s="100">
        <v>40</v>
      </c>
      <c r="Z1525" s="106">
        <f t="shared" si="192"/>
        <v>34.49582202484121</v>
      </c>
    </row>
    <row r="1526" spans="2:26">
      <c r="B1526" s="52">
        <v>41703</v>
      </c>
      <c r="C1526" s="53">
        <v>0.16666666666424135</v>
      </c>
      <c r="D1526" s="97">
        <f t="shared" si="189"/>
        <v>41703.166666666664</v>
      </c>
      <c r="E1526" s="29">
        <v>33.807499999999997</v>
      </c>
      <c r="F1526" s="26">
        <f t="shared" si="193"/>
        <v>64.572324999999992</v>
      </c>
      <c r="G1526" s="29">
        <v>55.3</v>
      </c>
      <c r="H1526" s="26">
        <f t="shared" si="194"/>
        <v>105.62299999999999</v>
      </c>
      <c r="I1526" s="29">
        <v>21.49</v>
      </c>
      <c r="J1526" s="26">
        <f t="shared" si="195"/>
        <v>41.045899999999996</v>
      </c>
      <c r="K1526" s="18">
        <f t="shared" si="190"/>
        <v>3</v>
      </c>
      <c r="L1526" s="106">
        <f t="shared" si="188"/>
        <v>6.5500779751587856</v>
      </c>
      <c r="M1526" s="106">
        <f t="shared" si="191"/>
        <v>34.49582202484121</v>
      </c>
      <c r="N1526" s="23"/>
      <c r="X1526" s="100">
        <v>200</v>
      </c>
      <c r="Y1526" s="100">
        <v>40</v>
      </c>
      <c r="Z1526" s="106">
        <f t="shared" si="192"/>
        <v>34.49582202484121</v>
      </c>
    </row>
    <row r="1527" spans="2:26">
      <c r="B1527" s="52">
        <v>41703</v>
      </c>
      <c r="C1527" s="53">
        <v>0.20833333333575865</v>
      </c>
      <c r="D1527" s="97">
        <f t="shared" si="189"/>
        <v>41703.208333333336</v>
      </c>
      <c r="E1527" s="29">
        <v>52.997500000000002</v>
      </c>
      <c r="F1527" s="26">
        <f t="shared" si="193"/>
        <v>101.22522499999999</v>
      </c>
      <c r="G1527" s="29">
        <v>76.307500000000005</v>
      </c>
      <c r="H1527" s="26">
        <f t="shared" si="194"/>
        <v>145.74732499999999</v>
      </c>
      <c r="I1527" s="29">
        <v>23.31</v>
      </c>
      <c r="J1527" s="26">
        <f t="shared" si="195"/>
        <v>44.522099999999995</v>
      </c>
      <c r="K1527" s="18">
        <f t="shared" si="190"/>
        <v>3</v>
      </c>
      <c r="L1527" s="106">
        <f t="shared" si="188"/>
        <v>10.026277975158784</v>
      </c>
      <c r="M1527" s="106">
        <f t="shared" si="191"/>
        <v>34.49582202484121</v>
      </c>
      <c r="N1527" s="23"/>
      <c r="X1527" s="100">
        <v>200</v>
      </c>
      <c r="Y1527" s="100">
        <v>40</v>
      </c>
      <c r="Z1527" s="106">
        <f t="shared" si="192"/>
        <v>34.49582202484121</v>
      </c>
    </row>
    <row r="1528" spans="2:26">
      <c r="B1528" s="52">
        <v>41703</v>
      </c>
      <c r="C1528" s="53">
        <v>0.25</v>
      </c>
      <c r="D1528" s="97">
        <f t="shared" si="189"/>
        <v>41703.25</v>
      </c>
      <c r="E1528" s="29">
        <v>113.155</v>
      </c>
      <c r="F1528" s="26">
        <f t="shared" si="193"/>
        <v>216.12604999999999</v>
      </c>
      <c r="G1528" s="29">
        <v>152.07</v>
      </c>
      <c r="H1528" s="26">
        <f t="shared" si="194"/>
        <v>290.45369999999997</v>
      </c>
      <c r="I1528" s="29">
        <v>38.917499999999997</v>
      </c>
      <c r="J1528" s="26">
        <f t="shared" si="195"/>
        <v>74.332424999999986</v>
      </c>
      <c r="K1528" s="18">
        <f t="shared" si="190"/>
        <v>3</v>
      </c>
      <c r="L1528" s="106">
        <f t="shared" si="188"/>
        <v>39.836602975158776</v>
      </c>
      <c r="M1528" s="106">
        <f t="shared" si="191"/>
        <v>34.49582202484121</v>
      </c>
      <c r="N1528" s="23"/>
      <c r="X1528" s="100">
        <v>200</v>
      </c>
      <c r="Y1528" s="100">
        <v>40</v>
      </c>
      <c r="Z1528" s="106">
        <f t="shared" si="192"/>
        <v>34.49582202484121</v>
      </c>
    </row>
    <row r="1529" spans="2:26">
      <c r="B1529" s="52">
        <v>41703</v>
      </c>
      <c r="C1529" s="53">
        <v>0.29166666666424135</v>
      </c>
      <c r="D1529" s="97">
        <f t="shared" si="189"/>
        <v>41703.291666666664</v>
      </c>
      <c r="E1529" s="29">
        <v>155.1875</v>
      </c>
      <c r="F1529" s="26">
        <f t="shared" si="193"/>
        <v>296.40812499999998</v>
      </c>
      <c r="G1529" s="29">
        <v>214.02500000000001</v>
      </c>
      <c r="H1529" s="26">
        <f t="shared" si="194"/>
        <v>408.78775000000002</v>
      </c>
      <c r="I1529" s="29">
        <v>58.835000000000001</v>
      </c>
      <c r="J1529" s="26">
        <f t="shared" si="195"/>
        <v>112.37485</v>
      </c>
      <c r="K1529" s="18">
        <f t="shared" si="190"/>
        <v>3</v>
      </c>
      <c r="L1529" s="106">
        <f t="shared" si="188"/>
        <v>77.879027975158778</v>
      </c>
      <c r="M1529" s="106">
        <f t="shared" si="191"/>
        <v>34.49582202484121</v>
      </c>
      <c r="N1529" s="23"/>
      <c r="X1529" s="100">
        <v>200</v>
      </c>
      <c r="Y1529" s="100">
        <v>40</v>
      </c>
      <c r="Z1529" s="106">
        <f t="shared" si="192"/>
        <v>34.49582202484121</v>
      </c>
    </row>
    <row r="1530" spans="2:26">
      <c r="B1530" s="52">
        <v>41703</v>
      </c>
      <c r="C1530" s="53">
        <v>0.33333333333575865</v>
      </c>
      <c r="D1530" s="97">
        <f t="shared" si="189"/>
        <v>41703.333333333336</v>
      </c>
      <c r="E1530" s="29">
        <v>211.21</v>
      </c>
      <c r="F1530" s="26">
        <f t="shared" si="193"/>
        <v>403.41109999999998</v>
      </c>
      <c r="G1530" s="29">
        <v>278.95499999999998</v>
      </c>
      <c r="H1530" s="26">
        <f t="shared" si="194"/>
        <v>532.80404999999996</v>
      </c>
      <c r="I1530" s="29">
        <v>67.745000000000005</v>
      </c>
      <c r="J1530" s="26">
        <f t="shared" si="195"/>
        <v>129.39295000000001</v>
      </c>
      <c r="K1530" s="18">
        <f t="shared" si="190"/>
        <v>3</v>
      </c>
      <c r="L1530" s="106">
        <f t="shared" si="188"/>
        <v>94.89712797515881</v>
      </c>
      <c r="M1530" s="106">
        <f t="shared" si="191"/>
        <v>34.49582202484121</v>
      </c>
      <c r="N1530" s="23"/>
      <c r="X1530" s="100">
        <v>200</v>
      </c>
      <c r="Y1530" s="100">
        <v>40</v>
      </c>
      <c r="Z1530" s="106">
        <f t="shared" si="192"/>
        <v>34.49582202484121</v>
      </c>
    </row>
    <row r="1531" spans="2:26">
      <c r="B1531" s="52">
        <v>41703</v>
      </c>
      <c r="C1531" s="53">
        <v>0.375</v>
      </c>
      <c r="D1531" s="97">
        <f t="shared" si="189"/>
        <v>41703.375</v>
      </c>
      <c r="E1531" s="29">
        <v>80.045000000000002</v>
      </c>
      <c r="F1531" s="26">
        <f t="shared" si="193"/>
        <v>152.88595000000001</v>
      </c>
      <c r="G1531" s="29">
        <v>119.61499999999999</v>
      </c>
      <c r="H1531" s="26">
        <f t="shared" si="194"/>
        <v>228.46464999999998</v>
      </c>
      <c r="I1531" s="29">
        <v>39.572499999999998</v>
      </c>
      <c r="J1531" s="26">
        <f t="shared" si="195"/>
        <v>75.583474999999993</v>
      </c>
      <c r="K1531" s="18">
        <f t="shared" si="190"/>
        <v>3</v>
      </c>
      <c r="L1531" s="106">
        <f t="shared" si="188"/>
        <v>41.087652975158782</v>
      </c>
      <c r="M1531" s="106">
        <f t="shared" si="191"/>
        <v>34.49582202484121</v>
      </c>
      <c r="N1531" s="23"/>
      <c r="X1531" s="100">
        <v>200</v>
      </c>
      <c r="Y1531" s="100">
        <v>40</v>
      </c>
      <c r="Z1531" s="106">
        <f t="shared" si="192"/>
        <v>34.49582202484121</v>
      </c>
    </row>
    <row r="1532" spans="2:26">
      <c r="B1532" s="52">
        <v>41703</v>
      </c>
      <c r="C1532" s="53">
        <v>0.41666666666424135</v>
      </c>
      <c r="D1532" s="97">
        <f t="shared" si="189"/>
        <v>41703.416666666664</v>
      </c>
      <c r="E1532" s="29">
        <v>54.0625</v>
      </c>
      <c r="F1532" s="26">
        <f t="shared" si="193"/>
        <v>103.25937499999999</v>
      </c>
      <c r="G1532" s="29">
        <v>84.82</v>
      </c>
      <c r="H1532" s="26">
        <f t="shared" si="194"/>
        <v>162.00619999999998</v>
      </c>
      <c r="I1532" s="29">
        <v>30.7575</v>
      </c>
      <c r="J1532" s="26">
        <f t="shared" si="195"/>
        <v>58.746825000000001</v>
      </c>
      <c r="K1532" s="18">
        <f t="shared" si="190"/>
        <v>3</v>
      </c>
      <c r="L1532" s="106">
        <f t="shared" si="188"/>
        <v>24.251002975158791</v>
      </c>
      <c r="M1532" s="106">
        <f t="shared" si="191"/>
        <v>34.49582202484121</v>
      </c>
      <c r="N1532" s="23"/>
      <c r="X1532" s="100">
        <v>200</v>
      </c>
      <c r="Y1532" s="100">
        <v>40</v>
      </c>
      <c r="Z1532" s="106">
        <f t="shared" si="192"/>
        <v>34.49582202484121</v>
      </c>
    </row>
    <row r="1533" spans="2:26">
      <c r="B1533" s="52">
        <v>41703</v>
      </c>
      <c r="C1533" s="53">
        <v>0.45833333333575865</v>
      </c>
      <c r="D1533" s="97">
        <f t="shared" si="189"/>
        <v>41703.458333333336</v>
      </c>
      <c r="E1533" s="29">
        <v>38.204999999999998</v>
      </c>
      <c r="F1533" s="26">
        <f t="shared" si="193"/>
        <v>72.971549999999993</v>
      </c>
      <c r="G1533" s="29">
        <v>68.232500000000002</v>
      </c>
      <c r="H1533" s="26">
        <f t="shared" si="194"/>
        <v>130.32407499999999</v>
      </c>
      <c r="I1533" s="29">
        <v>30.03</v>
      </c>
      <c r="J1533" s="26">
        <f t="shared" si="195"/>
        <v>57.357300000000002</v>
      </c>
      <c r="K1533" s="18">
        <f t="shared" si="190"/>
        <v>3</v>
      </c>
      <c r="L1533" s="106">
        <f t="shared" si="188"/>
        <v>22.861477975158792</v>
      </c>
      <c r="M1533" s="106">
        <f t="shared" si="191"/>
        <v>34.49582202484121</v>
      </c>
      <c r="N1533" s="23"/>
      <c r="X1533" s="100">
        <v>200</v>
      </c>
      <c r="Y1533" s="100">
        <v>40</v>
      </c>
      <c r="Z1533" s="106">
        <f t="shared" si="192"/>
        <v>34.49582202484121</v>
      </c>
    </row>
    <row r="1534" spans="2:26">
      <c r="B1534" s="52">
        <v>41703</v>
      </c>
      <c r="C1534" s="53">
        <v>0.5</v>
      </c>
      <c r="D1534" s="97">
        <f t="shared" si="189"/>
        <v>41703.5</v>
      </c>
      <c r="E1534" s="29">
        <v>34.76</v>
      </c>
      <c r="F1534" s="26">
        <f t="shared" si="193"/>
        <v>66.391599999999997</v>
      </c>
      <c r="G1534" s="29">
        <v>63.572499999999998</v>
      </c>
      <c r="H1534" s="26">
        <f t="shared" si="194"/>
        <v>121.423475</v>
      </c>
      <c r="I1534" s="29">
        <v>28.81</v>
      </c>
      <c r="J1534" s="26">
        <f t="shared" si="195"/>
        <v>55.027099999999997</v>
      </c>
      <c r="K1534" s="18">
        <f t="shared" si="190"/>
        <v>3</v>
      </c>
      <c r="L1534" s="106">
        <f t="shared" si="188"/>
        <v>20.531277975158787</v>
      </c>
      <c r="M1534" s="106">
        <f t="shared" si="191"/>
        <v>34.49582202484121</v>
      </c>
      <c r="N1534" s="23"/>
      <c r="X1534" s="100">
        <v>200</v>
      </c>
      <c r="Y1534" s="100">
        <v>40</v>
      </c>
      <c r="Z1534" s="106">
        <f t="shared" si="192"/>
        <v>34.49582202484121</v>
      </c>
    </row>
    <row r="1535" spans="2:26">
      <c r="B1535" s="52">
        <v>41703</v>
      </c>
      <c r="C1535" s="53">
        <v>0.54166666666424135</v>
      </c>
      <c r="D1535" s="97">
        <f t="shared" si="189"/>
        <v>41703.541666666664</v>
      </c>
      <c r="E1535" s="29">
        <v>63.282499999999999</v>
      </c>
      <c r="F1535" s="26">
        <f t="shared" si="193"/>
        <v>120.869575</v>
      </c>
      <c r="G1535" s="29">
        <v>99.82</v>
      </c>
      <c r="H1535" s="26">
        <f t="shared" si="194"/>
        <v>190.65619999999998</v>
      </c>
      <c r="I1535" s="29">
        <v>36.534999999999997</v>
      </c>
      <c r="J1535" s="26">
        <f t="shared" si="195"/>
        <v>69.781849999999991</v>
      </c>
      <c r="K1535" s="18">
        <f t="shared" si="190"/>
        <v>3</v>
      </c>
      <c r="L1535" s="106">
        <f t="shared" si="188"/>
        <v>35.286027975158781</v>
      </c>
      <c r="M1535" s="106">
        <f t="shared" si="191"/>
        <v>34.49582202484121</v>
      </c>
      <c r="N1535" s="23"/>
      <c r="X1535" s="100">
        <v>200</v>
      </c>
      <c r="Y1535" s="100">
        <v>40</v>
      </c>
      <c r="Z1535" s="106">
        <f t="shared" si="192"/>
        <v>34.49582202484121</v>
      </c>
    </row>
    <row r="1536" spans="2:26">
      <c r="B1536" s="52">
        <v>41703</v>
      </c>
      <c r="C1536" s="53">
        <v>0.58333333333575865</v>
      </c>
      <c r="D1536" s="97">
        <f t="shared" si="189"/>
        <v>41703.583333333336</v>
      </c>
      <c r="E1536" s="29">
        <v>32.76</v>
      </c>
      <c r="F1536" s="26">
        <f t="shared" si="193"/>
        <v>62.571599999999997</v>
      </c>
      <c r="G1536" s="29">
        <v>60.133333333333297</v>
      </c>
      <c r="H1536" s="26">
        <f t="shared" si="194"/>
        <v>114.85466666666659</v>
      </c>
      <c r="I1536" s="29">
        <v>27.373333333333299</v>
      </c>
      <c r="J1536" s="26">
        <f t="shared" si="195"/>
        <v>52.283066666666599</v>
      </c>
      <c r="K1536" s="18">
        <f t="shared" si="190"/>
        <v>3</v>
      </c>
      <c r="L1536" s="106">
        <f t="shared" si="188"/>
        <v>17.787244641825389</v>
      </c>
      <c r="M1536" s="106">
        <f t="shared" si="191"/>
        <v>34.49582202484121</v>
      </c>
      <c r="N1536" s="23"/>
      <c r="X1536" s="100">
        <v>200</v>
      </c>
      <c r="Y1536" s="100">
        <v>40</v>
      </c>
      <c r="Z1536" s="106">
        <f t="shared" si="192"/>
        <v>34.49582202484121</v>
      </c>
    </row>
    <row r="1537" spans="2:26">
      <c r="B1537" s="52">
        <v>41703</v>
      </c>
      <c r="C1537" s="53">
        <v>0.625</v>
      </c>
      <c r="D1537" s="97">
        <f t="shared" si="189"/>
        <v>41703.625</v>
      </c>
      <c r="E1537" s="29" t="s">
        <v>126</v>
      </c>
      <c r="F1537" s="26"/>
      <c r="G1537" s="29" t="s">
        <v>126</v>
      </c>
      <c r="H1537" s="26"/>
      <c r="I1537" s="29" t="s">
        <v>126</v>
      </c>
      <c r="J1537" s="26"/>
      <c r="K1537" s="18">
        <f t="shared" si="190"/>
        <v>3</v>
      </c>
      <c r="L1537" s="106" t="e">
        <f t="shared" si="188"/>
        <v>#N/A</v>
      </c>
      <c r="M1537" s="106">
        <f t="shared" si="191"/>
        <v>34.49582202484121</v>
      </c>
      <c r="N1537" s="23"/>
      <c r="X1537" s="100">
        <v>200</v>
      </c>
      <c r="Y1537" s="100">
        <v>40</v>
      </c>
      <c r="Z1537" s="106">
        <f t="shared" si="192"/>
        <v>34.49582202484121</v>
      </c>
    </row>
    <row r="1538" spans="2:26">
      <c r="B1538" s="52">
        <v>41703</v>
      </c>
      <c r="C1538" s="53">
        <v>0.66666666666424135</v>
      </c>
      <c r="D1538" s="97">
        <f t="shared" si="189"/>
        <v>41703.666666666664</v>
      </c>
      <c r="E1538" s="29">
        <v>26.926666666666701</v>
      </c>
      <c r="F1538" s="26">
        <f t="shared" si="193"/>
        <v>51.429933333333395</v>
      </c>
      <c r="G1538" s="29">
        <v>60.823333333333302</v>
      </c>
      <c r="H1538" s="26">
        <f t="shared" si="194"/>
        <v>116.1725666666666</v>
      </c>
      <c r="I1538" s="29">
        <v>33.893333333333302</v>
      </c>
      <c r="J1538" s="26">
        <f t="shared" si="195"/>
        <v>64.736266666666609</v>
      </c>
      <c r="K1538" s="18">
        <f t="shared" si="190"/>
        <v>3</v>
      </c>
      <c r="L1538" s="106">
        <f t="shared" si="188"/>
        <v>30.240444641825398</v>
      </c>
      <c r="M1538" s="106">
        <f t="shared" si="191"/>
        <v>34.49582202484121</v>
      </c>
      <c r="N1538" s="23"/>
      <c r="X1538" s="100">
        <v>200</v>
      </c>
      <c r="Y1538" s="100">
        <v>40</v>
      </c>
      <c r="Z1538" s="106">
        <f t="shared" si="192"/>
        <v>34.49582202484121</v>
      </c>
    </row>
    <row r="1539" spans="2:26">
      <c r="B1539" s="52">
        <v>41703</v>
      </c>
      <c r="C1539" s="53">
        <v>0.70833333333575865</v>
      </c>
      <c r="D1539" s="97">
        <f t="shared" si="189"/>
        <v>41703.708333333336</v>
      </c>
      <c r="E1539" s="29">
        <v>56.87</v>
      </c>
      <c r="F1539" s="26">
        <f t="shared" si="193"/>
        <v>108.62169999999999</v>
      </c>
      <c r="G1539" s="29">
        <v>97.14</v>
      </c>
      <c r="H1539" s="26">
        <f t="shared" si="194"/>
        <v>185.53739999999999</v>
      </c>
      <c r="I1539" s="29">
        <v>40.270000000000003</v>
      </c>
      <c r="J1539" s="26">
        <f t="shared" si="195"/>
        <v>76.915700000000001</v>
      </c>
      <c r="K1539" s="18">
        <f t="shared" si="190"/>
        <v>3</v>
      </c>
      <c r="L1539" s="106">
        <f t="shared" si="188"/>
        <v>42.419877975158791</v>
      </c>
      <c r="M1539" s="106">
        <f t="shared" si="191"/>
        <v>34.49582202484121</v>
      </c>
      <c r="N1539" s="23"/>
      <c r="X1539" s="100">
        <v>200</v>
      </c>
      <c r="Y1539" s="100">
        <v>40</v>
      </c>
      <c r="Z1539" s="106">
        <f t="shared" si="192"/>
        <v>34.49582202484121</v>
      </c>
    </row>
    <row r="1540" spans="2:26">
      <c r="B1540" s="52">
        <v>41703</v>
      </c>
      <c r="C1540" s="53">
        <v>0.75</v>
      </c>
      <c r="D1540" s="97">
        <f t="shared" si="189"/>
        <v>41703.75</v>
      </c>
      <c r="E1540" s="29">
        <v>39.172499999999999</v>
      </c>
      <c r="F1540" s="26">
        <f t="shared" si="193"/>
        <v>74.819474999999997</v>
      </c>
      <c r="G1540" s="29">
        <v>73.272499999999994</v>
      </c>
      <c r="H1540" s="26">
        <f t="shared" si="194"/>
        <v>139.95047499999998</v>
      </c>
      <c r="I1540" s="29">
        <v>34.1</v>
      </c>
      <c r="J1540" s="26">
        <f t="shared" si="195"/>
        <v>65.131</v>
      </c>
      <c r="K1540" s="18">
        <f t="shared" si="190"/>
        <v>3</v>
      </c>
      <c r="L1540" s="106">
        <f t="shared" si="188"/>
        <v>30.63517797515879</v>
      </c>
      <c r="M1540" s="106">
        <f t="shared" si="191"/>
        <v>34.49582202484121</v>
      </c>
      <c r="N1540" s="23"/>
      <c r="X1540" s="100">
        <v>200</v>
      </c>
      <c r="Y1540" s="100">
        <v>40</v>
      </c>
      <c r="Z1540" s="106">
        <f t="shared" si="192"/>
        <v>34.49582202484121</v>
      </c>
    </row>
    <row r="1541" spans="2:26">
      <c r="B1541" s="52">
        <v>41703</v>
      </c>
      <c r="C1541" s="53">
        <v>0.79166666666424135</v>
      </c>
      <c r="D1541" s="97">
        <f t="shared" si="189"/>
        <v>41703.791666666664</v>
      </c>
      <c r="E1541" s="29">
        <v>24.552499999999998</v>
      </c>
      <c r="F1541" s="26">
        <f t="shared" si="193"/>
        <v>46.895274999999998</v>
      </c>
      <c r="G1541" s="29">
        <v>53.097499999999997</v>
      </c>
      <c r="H1541" s="26">
        <f t="shared" si="194"/>
        <v>101.41622499999998</v>
      </c>
      <c r="I1541" s="29">
        <v>28.5425</v>
      </c>
      <c r="J1541" s="26">
        <f t="shared" si="195"/>
        <v>54.516174999999997</v>
      </c>
      <c r="K1541" s="18">
        <f t="shared" si="190"/>
        <v>3</v>
      </c>
      <c r="L1541" s="106">
        <f t="shared" si="188"/>
        <v>20.020352975158787</v>
      </c>
      <c r="M1541" s="106">
        <f t="shared" si="191"/>
        <v>34.49582202484121</v>
      </c>
      <c r="N1541" s="23"/>
      <c r="X1541" s="100">
        <v>200</v>
      </c>
      <c r="Y1541" s="100">
        <v>40</v>
      </c>
      <c r="Z1541" s="106">
        <f t="shared" si="192"/>
        <v>34.49582202484121</v>
      </c>
    </row>
    <row r="1542" spans="2:26">
      <c r="B1542" s="52">
        <v>41703</v>
      </c>
      <c r="C1542" s="53">
        <v>0.83333333333575865</v>
      </c>
      <c r="D1542" s="97">
        <f t="shared" si="189"/>
        <v>41703.833333333336</v>
      </c>
      <c r="E1542" s="29">
        <v>30.947500000000002</v>
      </c>
      <c r="F1542" s="26">
        <f t="shared" si="193"/>
        <v>59.109724999999997</v>
      </c>
      <c r="G1542" s="29">
        <v>62.27</v>
      </c>
      <c r="H1542" s="26">
        <f t="shared" si="194"/>
        <v>118.9357</v>
      </c>
      <c r="I1542" s="29">
        <v>31.322500000000002</v>
      </c>
      <c r="J1542" s="26">
        <f t="shared" si="195"/>
        <v>59.825975</v>
      </c>
      <c r="K1542" s="18">
        <f t="shared" si="190"/>
        <v>3</v>
      </c>
      <c r="L1542" s="106">
        <f t="shared" si="188"/>
        <v>25.330152975158789</v>
      </c>
      <c r="M1542" s="106">
        <f t="shared" si="191"/>
        <v>34.49582202484121</v>
      </c>
      <c r="N1542" s="23"/>
      <c r="X1542" s="100">
        <v>200</v>
      </c>
      <c r="Y1542" s="100">
        <v>40</v>
      </c>
      <c r="Z1542" s="106">
        <f t="shared" si="192"/>
        <v>34.49582202484121</v>
      </c>
    </row>
    <row r="1543" spans="2:26">
      <c r="B1543" s="52">
        <v>41703</v>
      </c>
      <c r="C1543" s="53">
        <v>0.875</v>
      </c>
      <c r="D1543" s="97">
        <f t="shared" si="189"/>
        <v>41703.875</v>
      </c>
      <c r="E1543" s="29">
        <v>17.677499999999998</v>
      </c>
      <c r="F1543" s="26">
        <f t="shared" si="193"/>
        <v>33.764024999999997</v>
      </c>
      <c r="G1543" s="29">
        <v>43.622500000000002</v>
      </c>
      <c r="H1543" s="26">
        <f t="shared" si="194"/>
        <v>83.318974999999995</v>
      </c>
      <c r="I1543" s="29">
        <v>25.947500000000002</v>
      </c>
      <c r="J1543" s="26">
        <f t="shared" si="195"/>
        <v>49.559725</v>
      </c>
      <c r="K1543" s="18">
        <f t="shared" si="190"/>
        <v>3</v>
      </c>
      <c r="L1543" s="106">
        <f t="shared" si="188"/>
        <v>15.06390297515879</v>
      </c>
      <c r="M1543" s="106">
        <f t="shared" si="191"/>
        <v>34.49582202484121</v>
      </c>
      <c r="N1543" s="23"/>
      <c r="X1543" s="100">
        <v>200</v>
      </c>
      <c r="Y1543" s="100">
        <v>40</v>
      </c>
      <c r="Z1543" s="106">
        <f t="shared" si="192"/>
        <v>34.49582202484121</v>
      </c>
    </row>
    <row r="1544" spans="2:26">
      <c r="B1544" s="52">
        <v>41703</v>
      </c>
      <c r="C1544" s="53">
        <v>0.91666666666424135</v>
      </c>
      <c r="D1544" s="97">
        <f t="shared" si="189"/>
        <v>41703.916666666664</v>
      </c>
      <c r="E1544" s="29">
        <v>11.4766666666667</v>
      </c>
      <c r="F1544" s="26">
        <f t="shared" si="193"/>
        <v>21.920433333333396</v>
      </c>
      <c r="G1544" s="29">
        <v>33.323333333333302</v>
      </c>
      <c r="H1544" s="26">
        <f t="shared" si="194"/>
        <v>63.647566666666606</v>
      </c>
      <c r="I1544" s="29">
        <v>21.8466666666667</v>
      </c>
      <c r="J1544" s="26">
        <f t="shared" si="195"/>
        <v>41.727133333333391</v>
      </c>
      <c r="K1544" s="18">
        <f t="shared" si="190"/>
        <v>3</v>
      </c>
      <c r="L1544" s="106">
        <f t="shared" si="188"/>
        <v>7.231311308492181</v>
      </c>
      <c r="M1544" s="106">
        <f t="shared" si="191"/>
        <v>34.49582202484121</v>
      </c>
      <c r="N1544" s="23"/>
      <c r="X1544" s="100">
        <v>200</v>
      </c>
      <c r="Y1544" s="100">
        <v>40</v>
      </c>
      <c r="Z1544" s="106">
        <f t="shared" si="192"/>
        <v>34.49582202484121</v>
      </c>
    </row>
    <row r="1545" spans="2:26">
      <c r="B1545" s="52">
        <v>41703</v>
      </c>
      <c r="C1545" s="53">
        <v>0.95833333333575865</v>
      </c>
      <c r="D1545" s="97">
        <f t="shared" si="189"/>
        <v>41703.958333333336</v>
      </c>
      <c r="E1545" s="29">
        <v>11.56</v>
      </c>
      <c r="F1545" s="26">
        <f t="shared" si="193"/>
        <v>22.079599999999999</v>
      </c>
      <c r="G1545" s="29">
        <v>28.3066666666667</v>
      </c>
      <c r="H1545" s="26">
        <f t="shared" si="194"/>
        <v>54.065733333333398</v>
      </c>
      <c r="I1545" s="29">
        <v>16.75</v>
      </c>
      <c r="J1545" s="26">
        <f t="shared" si="195"/>
        <v>31.9925</v>
      </c>
      <c r="K1545" s="18">
        <f t="shared" si="190"/>
        <v>3</v>
      </c>
      <c r="L1545" s="106">
        <f t="shared" si="188"/>
        <v>-2.5033220248412107</v>
      </c>
      <c r="M1545" s="106">
        <f t="shared" si="191"/>
        <v>34.49582202484121</v>
      </c>
      <c r="N1545" s="23"/>
      <c r="X1545" s="100">
        <v>200</v>
      </c>
      <c r="Y1545" s="100">
        <v>40</v>
      </c>
      <c r="Z1545" s="106">
        <f t="shared" si="192"/>
        <v>34.49582202484121</v>
      </c>
    </row>
    <row r="1546" spans="2:26">
      <c r="B1546" s="52">
        <v>41704</v>
      </c>
      <c r="C1546" s="53">
        <v>0</v>
      </c>
      <c r="D1546" s="97">
        <f t="shared" si="189"/>
        <v>41704</v>
      </c>
      <c r="E1546" s="29">
        <v>4.1233333333333304</v>
      </c>
      <c r="F1546" s="26">
        <f t="shared" si="193"/>
        <v>7.8755666666666606</v>
      </c>
      <c r="G1546" s="29">
        <v>13.99</v>
      </c>
      <c r="H1546" s="26">
        <f t="shared" si="194"/>
        <v>26.7209</v>
      </c>
      <c r="I1546" s="29">
        <v>9.8666666666666707</v>
      </c>
      <c r="J1546" s="26">
        <f t="shared" si="195"/>
        <v>18.84533333333334</v>
      </c>
      <c r="K1546" s="18">
        <f t="shared" si="190"/>
        <v>4</v>
      </c>
      <c r="L1546" s="106">
        <f t="shared" ref="L1546:L1609" si="196">IF(J1546="",NA(),J1546-(AVERAGE($J$10:$J$8769)))</f>
        <v>-15.650488691507871</v>
      </c>
      <c r="M1546" s="106">
        <f t="shared" si="191"/>
        <v>34.49582202484121</v>
      </c>
      <c r="N1546" s="23"/>
      <c r="X1546" s="100">
        <v>200</v>
      </c>
      <c r="Y1546" s="100">
        <v>40</v>
      </c>
      <c r="Z1546" s="106">
        <f t="shared" si="192"/>
        <v>34.49582202484121</v>
      </c>
    </row>
    <row r="1547" spans="2:26">
      <c r="B1547" s="52">
        <v>41704</v>
      </c>
      <c r="C1547" s="53">
        <v>4.1666666664241347E-2</v>
      </c>
      <c r="D1547" s="97">
        <f t="shared" ref="D1547:D1610" si="197">B1547+C1547</f>
        <v>41704.041666666664</v>
      </c>
      <c r="E1547" s="29">
        <v>5.3949999999999996</v>
      </c>
      <c r="F1547" s="26">
        <f t="shared" si="193"/>
        <v>10.304449999999999</v>
      </c>
      <c r="G1547" s="29">
        <v>20.594999999999999</v>
      </c>
      <c r="H1547" s="26">
        <f t="shared" si="194"/>
        <v>39.336449999999999</v>
      </c>
      <c r="I1547" s="29">
        <v>15.2</v>
      </c>
      <c r="J1547" s="26">
        <f t="shared" si="195"/>
        <v>29.031999999999996</v>
      </c>
      <c r="K1547" s="18">
        <f t="shared" ref="K1547:K1610" si="198">WEEKDAY(D1547,2)</f>
        <v>4</v>
      </c>
      <c r="L1547" s="106">
        <f t="shared" si="196"/>
        <v>-5.4638220248412139</v>
      </c>
      <c r="M1547" s="106">
        <f t="shared" ref="M1547:M1610" si="199">$U$11</f>
        <v>34.49582202484121</v>
      </c>
      <c r="N1547" s="23"/>
      <c r="X1547" s="100">
        <v>200</v>
      </c>
      <c r="Y1547" s="100">
        <v>40</v>
      </c>
      <c r="Z1547" s="106">
        <f t="shared" ref="Z1547:Z1610" si="200">$U$11</f>
        <v>34.49582202484121</v>
      </c>
    </row>
    <row r="1548" spans="2:26">
      <c r="B1548" s="52">
        <v>41704</v>
      </c>
      <c r="C1548" s="53">
        <v>8.3333333335758653E-2</v>
      </c>
      <c r="D1548" s="97">
        <f t="shared" si="197"/>
        <v>41704.083333333336</v>
      </c>
      <c r="E1548" s="29">
        <v>6.2949999999999999</v>
      </c>
      <c r="F1548" s="26">
        <f t="shared" si="193"/>
        <v>12.023449999999999</v>
      </c>
      <c r="G1548" s="29">
        <v>14.64</v>
      </c>
      <c r="H1548" s="26">
        <f t="shared" si="194"/>
        <v>27.962399999999999</v>
      </c>
      <c r="I1548" s="29">
        <v>8.3450000000000006</v>
      </c>
      <c r="J1548" s="26">
        <f t="shared" si="195"/>
        <v>15.93895</v>
      </c>
      <c r="K1548" s="18">
        <f t="shared" si="198"/>
        <v>4</v>
      </c>
      <c r="L1548" s="106">
        <f t="shared" si="196"/>
        <v>-18.556872024841212</v>
      </c>
      <c r="M1548" s="106">
        <f t="shared" si="199"/>
        <v>34.49582202484121</v>
      </c>
      <c r="N1548" s="23"/>
      <c r="X1548" s="100">
        <v>200</v>
      </c>
      <c r="Y1548" s="100">
        <v>40</v>
      </c>
      <c r="Z1548" s="106">
        <f t="shared" si="200"/>
        <v>34.49582202484121</v>
      </c>
    </row>
    <row r="1549" spans="2:26">
      <c r="B1549" s="52">
        <v>41704</v>
      </c>
      <c r="C1549" s="53">
        <v>0.125</v>
      </c>
      <c r="D1549" s="97">
        <f t="shared" si="197"/>
        <v>41704.125</v>
      </c>
      <c r="E1549" s="29">
        <v>5.7874999999999996</v>
      </c>
      <c r="F1549" s="26">
        <f t="shared" si="193"/>
        <v>11.054124999999999</v>
      </c>
      <c r="G1549" s="29">
        <v>12.6775</v>
      </c>
      <c r="H1549" s="26">
        <f t="shared" si="194"/>
        <v>24.214024999999999</v>
      </c>
      <c r="I1549" s="29">
        <v>6.8925000000000001</v>
      </c>
      <c r="J1549" s="26">
        <f t="shared" si="195"/>
        <v>13.164674999999999</v>
      </c>
      <c r="K1549" s="18">
        <f t="shared" si="198"/>
        <v>4</v>
      </c>
      <c r="L1549" s="106">
        <f t="shared" si="196"/>
        <v>-21.331147024841211</v>
      </c>
      <c r="M1549" s="106">
        <f t="shared" si="199"/>
        <v>34.49582202484121</v>
      </c>
      <c r="N1549" s="23"/>
      <c r="X1549" s="100">
        <v>200</v>
      </c>
      <c r="Y1549" s="100">
        <v>40</v>
      </c>
      <c r="Z1549" s="106">
        <f t="shared" si="200"/>
        <v>34.49582202484121</v>
      </c>
    </row>
    <row r="1550" spans="2:26">
      <c r="B1550" s="52">
        <v>41704</v>
      </c>
      <c r="C1550" s="53">
        <v>0.16666666666424135</v>
      </c>
      <c r="D1550" s="97">
        <f t="shared" si="197"/>
        <v>41704.166666666664</v>
      </c>
      <c r="E1550" s="29">
        <v>4.5374999999999996</v>
      </c>
      <c r="F1550" s="26">
        <f t="shared" si="193"/>
        <v>8.6666249999999998</v>
      </c>
      <c r="G1550" s="29">
        <v>11.227499999999999</v>
      </c>
      <c r="H1550" s="26">
        <f t="shared" si="194"/>
        <v>21.444524999999999</v>
      </c>
      <c r="I1550" s="29">
        <v>6.69</v>
      </c>
      <c r="J1550" s="26">
        <f t="shared" si="195"/>
        <v>12.777900000000001</v>
      </c>
      <c r="K1550" s="18">
        <f t="shared" si="198"/>
        <v>4</v>
      </c>
      <c r="L1550" s="106">
        <f t="shared" si="196"/>
        <v>-21.717922024841208</v>
      </c>
      <c r="M1550" s="106">
        <f t="shared" si="199"/>
        <v>34.49582202484121</v>
      </c>
      <c r="N1550" s="23"/>
      <c r="X1550" s="100">
        <v>200</v>
      </c>
      <c r="Y1550" s="100">
        <v>40</v>
      </c>
      <c r="Z1550" s="106">
        <f t="shared" si="200"/>
        <v>34.49582202484121</v>
      </c>
    </row>
    <row r="1551" spans="2:26">
      <c r="B1551" s="52">
        <v>41704</v>
      </c>
      <c r="C1551" s="53">
        <v>0.20833333333575865</v>
      </c>
      <c r="D1551" s="97">
        <f t="shared" si="197"/>
        <v>41704.208333333336</v>
      </c>
      <c r="E1551" s="29">
        <v>8.43</v>
      </c>
      <c r="F1551" s="26">
        <f t="shared" si="193"/>
        <v>16.101299999999998</v>
      </c>
      <c r="G1551" s="29">
        <v>18.2775</v>
      </c>
      <c r="H1551" s="26">
        <f t="shared" si="194"/>
        <v>34.910024999999997</v>
      </c>
      <c r="I1551" s="29">
        <v>9.8475000000000001</v>
      </c>
      <c r="J1551" s="26">
        <f t="shared" si="195"/>
        <v>18.808724999999999</v>
      </c>
      <c r="K1551" s="18">
        <f t="shared" si="198"/>
        <v>4</v>
      </c>
      <c r="L1551" s="106">
        <f t="shared" si="196"/>
        <v>-15.687097024841211</v>
      </c>
      <c r="M1551" s="106">
        <f t="shared" si="199"/>
        <v>34.49582202484121</v>
      </c>
      <c r="N1551" s="23"/>
      <c r="X1551" s="100">
        <v>200</v>
      </c>
      <c r="Y1551" s="100">
        <v>40</v>
      </c>
      <c r="Z1551" s="106">
        <f t="shared" si="200"/>
        <v>34.49582202484121</v>
      </c>
    </row>
    <row r="1552" spans="2:26">
      <c r="B1552" s="52">
        <v>41704</v>
      </c>
      <c r="C1552" s="53">
        <v>0.25</v>
      </c>
      <c r="D1552" s="97">
        <f t="shared" si="197"/>
        <v>41704.25</v>
      </c>
      <c r="E1552" s="29">
        <v>11.84</v>
      </c>
      <c r="F1552" s="26">
        <f t="shared" si="193"/>
        <v>22.6144</v>
      </c>
      <c r="G1552" s="29">
        <v>24.782499999999999</v>
      </c>
      <c r="H1552" s="26">
        <f t="shared" si="194"/>
        <v>47.334574999999994</v>
      </c>
      <c r="I1552" s="29">
        <v>12.942500000000001</v>
      </c>
      <c r="J1552" s="26">
        <f t="shared" si="195"/>
        <v>24.720175000000001</v>
      </c>
      <c r="K1552" s="18">
        <f t="shared" si="198"/>
        <v>4</v>
      </c>
      <c r="L1552" s="106">
        <f t="shared" si="196"/>
        <v>-9.7756470248412093</v>
      </c>
      <c r="M1552" s="106">
        <f t="shared" si="199"/>
        <v>34.49582202484121</v>
      </c>
      <c r="N1552" s="23"/>
      <c r="X1552" s="100">
        <v>200</v>
      </c>
      <c r="Y1552" s="100">
        <v>40</v>
      </c>
      <c r="Z1552" s="106">
        <f t="shared" si="200"/>
        <v>34.49582202484121</v>
      </c>
    </row>
    <row r="1553" spans="2:26">
      <c r="B1553" s="52">
        <v>41704</v>
      </c>
      <c r="C1553" s="53">
        <v>0.29166666666424135</v>
      </c>
      <c r="D1553" s="97">
        <f t="shared" si="197"/>
        <v>41704.291666666664</v>
      </c>
      <c r="E1553" s="29">
        <v>21.052499999999998</v>
      </c>
      <c r="F1553" s="26">
        <f t="shared" si="193"/>
        <v>40.210274999999996</v>
      </c>
      <c r="G1553" s="29">
        <v>42.85</v>
      </c>
      <c r="H1553" s="26">
        <f t="shared" si="194"/>
        <v>81.843500000000006</v>
      </c>
      <c r="I1553" s="29">
        <v>21.8</v>
      </c>
      <c r="J1553" s="26">
        <f t="shared" si="195"/>
        <v>41.637999999999998</v>
      </c>
      <c r="K1553" s="18">
        <f t="shared" si="198"/>
        <v>4</v>
      </c>
      <c r="L1553" s="106">
        <f t="shared" si="196"/>
        <v>7.1421779751587877</v>
      </c>
      <c r="M1553" s="106">
        <f t="shared" si="199"/>
        <v>34.49582202484121</v>
      </c>
      <c r="N1553" s="23"/>
      <c r="X1553" s="100">
        <v>200</v>
      </c>
      <c r="Y1553" s="100">
        <v>40</v>
      </c>
      <c r="Z1553" s="106">
        <f t="shared" si="200"/>
        <v>34.49582202484121</v>
      </c>
    </row>
    <row r="1554" spans="2:26">
      <c r="B1554" s="52">
        <v>41704</v>
      </c>
      <c r="C1554" s="53">
        <v>0.33333333333575865</v>
      </c>
      <c r="D1554" s="97">
        <f t="shared" si="197"/>
        <v>41704.333333333336</v>
      </c>
      <c r="E1554" s="29">
        <v>57.865000000000002</v>
      </c>
      <c r="F1554" s="26">
        <f t="shared" si="193"/>
        <v>110.52215</v>
      </c>
      <c r="G1554" s="29">
        <v>89.36</v>
      </c>
      <c r="H1554" s="26">
        <f t="shared" si="194"/>
        <v>170.67759999999998</v>
      </c>
      <c r="I1554" s="29">
        <v>31.497499999999999</v>
      </c>
      <c r="J1554" s="26">
        <f t="shared" si="195"/>
        <v>60.160224999999997</v>
      </c>
      <c r="K1554" s="18">
        <f t="shared" si="198"/>
        <v>4</v>
      </c>
      <c r="L1554" s="106">
        <f t="shared" si="196"/>
        <v>25.664402975158787</v>
      </c>
      <c r="M1554" s="106">
        <f t="shared" si="199"/>
        <v>34.49582202484121</v>
      </c>
      <c r="N1554" s="23"/>
      <c r="X1554" s="100">
        <v>200</v>
      </c>
      <c r="Y1554" s="100">
        <v>40</v>
      </c>
      <c r="Z1554" s="106">
        <f t="shared" si="200"/>
        <v>34.49582202484121</v>
      </c>
    </row>
    <row r="1555" spans="2:26">
      <c r="B1555" s="52">
        <v>41704</v>
      </c>
      <c r="C1555" s="53">
        <v>0.375</v>
      </c>
      <c r="D1555" s="97">
        <f t="shared" si="197"/>
        <v>41704.375</v>
      </c>
      <c r="E1555" s="29">
        <v>38.950000000000003</v>
      </c>
      <c r="F1555" s="26">
        <f t="shared" si="193"/>
        <v>74.394500000000008</v>
      </c>
      <c r="G1555" s="29">
        <v>65.180000000000007</v>
      </c>
      <c r="H1555" s="26">
        <f t="shared" si="194"/>
        <v>124.49380000000001</v>
      </c>
      <c r="I1555" s="29">
        <v>26.23</v>
      </c>
      <c r="J1555" s="26">
        <f t="shared" si="195"/>
        <v>50.099299999999999</v>
      </c>
      <c r="K1555" s="18">
        <f t="shared" si="198"/>
        <v>4</v>
      </c>
      <c r="L1555" s="106">
        <f t="shared" si="196"/>
        <v>15.603477975158789</v>
      </c>
      <c r="M1555" s="106">
        <f t="shared" si="199"/>
        <v>34.49582202484121</v>
      </c>
      <c r="N1555" s="23"/>
      <c r="X1555" s="100">
        <v>200</v>
      </c>
      <c r="Y1555" s="100">
        <v>40</v>
      </c>
      <c r="Z1555" s="106">
        <f t="shared" si="200"/>
        <v>34.49582202484121</v>
      </c>
    </row>
    <row r="1556" spans="2:26">
      <c r="B1556" s="52">
        <v>41704</v>
      </c>
      <c r="C1556" s="53">
        <v>0.41666666666424135</v>
      </c>
      <c r="D1556" s="97">
        <f t="shared" si="197"/>
        <v>41704.416666666664</v>
      </c>
      <c r="E1556" s="29">
        <v>28.182500000000001</v>
      </c>
      <c r="F1556" s="26">
        <f t="shared" si="193"/>
        <v>53.828575000000001</v>
      </c>
      <c r="G1556" s="29">
        <v>47.74</v>
      </c>
      <c r="H1556" s="26">
        <f t="shared" si="194"/>
        <v>91.183400000000006</v>
      </c>
      <c r="I1556" s="29">
        <v>19.559999999999999</v>
      </c>
      <c r="J1556" s="26">
        <f t="shared" si="195"/>
        <v>37.359599999999993</v>
      </c>
      <c r="K1556" s="18">
        <f t="shared" si="198"/>
        <v>4</v>
      </c>
      <c r="L1556" s="106">
        <f t="shared" si="196"/>
        <v>2.8637779751587829</v>
      </c>
      <c r="M1556" s="106">
        <f t="shared" si="199"/>
        <v>34.49582202484121</v>
      </c>
      <c r="N1556" s="23"/>
      <c r="X1556" s="100">
        <v>200</v>
      </c>
      <c r="Y1556" s="100">
        <v>40</v>
      </c>
      <c r="Z1556" s="106">
        <f t="shared" si="200"/>
        <v>34.49582202484121</v>
      </c>
    </row>
    <row r="1557" spans="2:26">
      <c r="B1557" s="52">
        <v>41704</v>
      </c>
      <c r="C1557" s="53">
        <v>0.45833333333575865</v>
      </c>
      <c r="D1557" s="97">
        <f t="shared" si="197"/>
        <v>41704.458333333336</v>
      </c>
      <c r="E1557" s="29">
        <v>25.585000000000001</v>
      </c>
      <c r="F1557" s="26">
        <f t="shared" si="193"/>
        <v>48.867350000000002</v>
      </c>
      <c r="G1557" s="29">
        <v>46.402500000000003</v>
      </c>
      <c r="H1557" s="26">
        <f t="shared" si="194"/>
        <v>88.628775000000005</v>
      </c>
      <c r="I1557" s="29">
        <v>20.815000000000001</v>
      </c>
      <c r="J1557" s="26">
        <f t="shared" si="195"/>
        <v>39.75665</v>
      </c>
      <c r="K1557" s="18">
        <f t="shared" si="198"/>
        <v>4</v>
      </c>
      <c r="L1557" s="106">
        <f t="shared" si="196"/>
        <v>5.2608279751587901</v>
      </c>
      <c r="M1557" s="106">
        <f t="shared" si="199"/>
        <v>34.49582202484121</v>
      </c>
      <c r="N1557" s="23"/>
      <c r="X1557" s="100">
        <v>200</v>
      </c>
      <c r="Y1557" s="100">
        <v>40</v>
      </c>
      <c r="Z1557" s="106">
        <f t="shared" si="200"/>
        <v>34.49582202484121</v>
      </c>
    </row>
    <row r="1558" spans="2:26">
      <c r="B1558" s="52">
        <v>41704</v>
      </c>
      <c r="C1558" s="53">
        <v>0.5</v>
      </c>
      <c r="D1558" s="97">
        <f t="shared" si="197"/>
        <v>41704.5</v>
      </c>
      <c r="E1558" s="29">
        <v>27.135000000000002</v>
      </c>
      <c r="F1558" s="26">
        <f t="shared" si="193"/>
        <v>51.827849999999998</v>
      </c>
      <c r="G1558" s="29">
        <v>45.38</v>
      </c>
      <c r="H1558" s="26">
        <f t="shared" si="194"/>
        <v>86.675799999999995</v>
      </c>
      <c r="I1558" s="29">
        <v>18.25</v>
      </c>
      <c r="J1558" s="26">
        <f t="shared" si="195"/>
        <v>34.857500000000002</v>
      </c>
      <c r="K1558" s="18">
        <f t="shared" si="198"/>
        <v>4</v>
      </c>
      <c r="L1558" s="106">
        <f t="shared" si="196"/>
        <v>0.3616779751587913</v>
      </c>
      <c r="M1558" s="106">
        <f t="shared" si="199"/>
        <v>34.49582202484121</v>
      </c>
      <c r="N1558" s="23"/>
      <c r="X1558" s="100">
        <v>200</v>
      </c>
      <c r="Y1558" s="100">
        <v>40</v>
      </c>
      <c r="Z1558" s="106">
        <f t="shared" si="200"/>
        <v>34.49582202484121</v>
      </c>
    </row>
    <row r="1559" spans="2:26">
      <c r="B1559" s="52">
        <v>41704</v>
      </c>
      <c r="C1559" s="53">
        <v>0.54166666666424135</v>
      </c>
      <c r="D1559" s="97">
        <f t="shared" si="197"/>
        <v>41704.541666666664</v>
      </c>
      <c r="E1559" s="29">
        <v>30.147500000000001</v>
      </c>
      <c r="F1559" s="26">
        <f t="shared" si="193"/>
        <v>57.581724999999999</v>
      </c>
      <c r="G1559" s="29">
        <v>51.92</v>
      </c>
      <c r="H1559" s="26">
        <f t="shared" si="194"/>
        <v>99.167199999999994</v>
      </c>
      <c r="I1559" s="29">
        <v>21.774999999999999</v>
      </c>
      <c r="J1559" s="26">
        <f t="shared" si="195"/>
        <v>41.590249999999997</v>
      </c>
      <c r="K1559" s="18">
        <f t="shared" si="198"/>
        <v>4</v>
      </c>
      <c r="L1559" s="106">
        <f t="shared" si="196"/>
        <v>7.0944279751587871</v>
      </c>
      <c r="M1559" s="106">
        <f t="shared" si="199"/>
        <v>34.49582202484121</v>
      </c>
      <c r="N1559" s="23"/>
      <c r="X1559" s="100">
        <v>200</v>
      </c>
      <c r="Y1559" s="100">
        <v>40</v>
      </c>
      <c r="Z1559" s="106">
        <f t="shared" si="200"/>
        <v>34.49582202484121</v>
      </c>
    </row>
    <row r="1560" spans="2:26">
      <c r="B1560" s="52">
        <v>41704</v>
      </c>
      <c r="C1560" s="53">
        <v>0.58333333333575865</v>
      </c>
      <c r="D1560" s="97">
        <f t="shared" si="197"/>
        <v>41704.583333333336</v>
      </c>
      <c r="E1560" s="29">
        <v>13.26</v>
      </c>
      <c r="F1560" s="26">
        <f t="shared" si="193"/>
        <v>25.326599999999999</v>
      </c>
      <c r="G1560" s="29">
        <v>25.272500000000001</v>
      </c>
      <c r="H1560" s="26">
        <f t="shared" si="194"/>
        <v>48.270474999999998</v>
      </c>
      <c r="I1560" s="29">
        <v>12.012499999999999</v>
      </c>
      <c r="J1560" s="26">
        <f t="shared" si="195"/>
        <v>22.943874999999998</v>
      </c>
      <c r="K1560" s="18">
        <f t="shared" si="198"/>
        <v>4</v>
      </c>
      <c r="L1560" s="106">
        <f t="shared" si="196"/>
        <v>-11.551947024841212</v>
      </c>
      <c r="M1560" s="106">
        <f t="shared" si="199"/>
        <v>34.49582202484121</v>
      </c>
      <c r="N1560" s="23"/>
      <c r="X1560" s="100">
        <v>200</v>
      </c>
      <c r="Y1560" s="100">
        <v>40</v>
      </c>
      <c r="Z1560" s="106">
        <f t="shared" si="200"/>
        <v>34.49582202484121</v>
      </c>
    </row>
    <row r="1561" spans="2:26">
      <c r="B1561" s="52">
        <v>41704</v>
      </c>
      <c r="C1561" s="53">
        <v>0.625</v>
      </c>
      <c r="D1561" s="97">
        <f t="shared" si="197"/>
        <v>41704.625</v>
      </c>
      <c r="E1561" s="29">
        <v>13.725</v>
      </c>
      <c r="F1561" s="26">
        <f t="shared" si="193"/>
        <v>26.214749999999999</v>
      </c>
      <c r="G1561" s="29">
        <v>27.315000000000001</v>
      </c>
      <c r="H1561" s="26">
        <f t="shared" si="194"/>
        <v>52.17165</v>
      </c>
      <c r="I1561" s="29">
        <v>13.59</v>
      </c>
      <c r="J1561" s="26">
        <f t="shared" si="195"/>
        <v>25.956899999999997</v>
      </c>
      <c r="K1561" s="18">
        <f t="shared" si="198"/>
        <v>4</v>
      </c>
      <c r="L1561" s="106">
        <f t="shared" si="196"/>
        <v>-8.538922024841213</v>
      </c>
      <c r="M1561" s="106">
        <f t="shared" si="199"/>
        <v>34.49582202484121</v>
      </c>
      <c r="N1561" s="23"/>
      <c r="X1561" s="100">
        <v>200</v>
      </c>
      <c r="Y1561" s="100">
        <v>40</v>
      </c>
      <c r="Z1561" s="106">
        <f t="shared" si="200"/>
        <v>34.49582202484121</v>
      </c>
    </row>
    <row r="1562" spans="2:26">
      <c r="B1562" s="52">
        <v>41704</v>
      </c>
      <c r="C1562" s="53">
        <v>0.66666666666424135</v>
      </c>
      <c r="D1562" s="97">
        <f t="shared" si="197"/>
        <v>41704.666666666664</v>
      </c>
      <c r="E1562" s="29">
        <v>17.420000000000002</v>
      </c>
      <c r="F1562" s="26">
        <f t="shared" si="193"/>
        <v>33.272200000000005</v>
      </c>
      <c r="G1562" s="29">
        <v>34.787500000000001</v>
      </c>
      <c r="H1562" s="26">
        <f t="shared" si="194"/>
        <v>66.444125</v>
      </c>
      <c r="I1562" s="29">
        <v>17.364999999999998</v>
      </c>
      <c r="J1562" s="26">
        <f t="shared" si="195"/>
        <v>33.167149999999992</v>
      </c>
      <c r="K1562" s="18">
        <f t="shared" si="198"/>
        <v>4</v>
      </c>
      <c r="L1562" s="106">
        <f t="shared" si="196"/>
        <v>-1.328672024841218</v>
      </c>
      <c r="M1562" s="106">
        <f t="shared" si="199"/>
        <v>34.49582202484121</v>
      </c>
      <c r="N1562" s="23"/>
      <c r="X1562" s="100">
        <v>200</v>
      </c>
      <c r="Y1562" s="100">
        <v>40</v>
      </c>
      <c r="Z1562" s="106">
        <f t="shared" si="200"/>
        <v>34.49582202484121</v>
      </c>
    </row>
    <row r="1563" spans="2:26">
      <c r="B1563" s="52">
        <v>41704</v>
      </c>
      <c r="C1563" s="53">
        <v>0.70833333333575865</v>
      </c>
      <c r="D1563" s="97">
        <f t="shared" si="197"/>
        <v>41704.708333333336</v>
      </c>
      <c r="E1563" s="29">
        <v>17.552499999999998</v>
      </c>
      <c r="F1563" s="26">
        <f t="shared" si="193"/>
        <v>33.525274999999993</v>
      </c>
      <c r="G1563" s="29">
        <v>35.64</v>
      </c>
      <c r="H1563" s="26">
        <f t="shared" si="194"/>
        <v>68.072400000000002</v>
      </c>
      <c r="I1563" s="29">
        <v>18.09</v>
      </c>
      <c r="J1563" s="26">
        <f t="shared" si="195"/>
        <v>34.551899999999996</v>
      </c>
      <c r="K1563" s="18">
        <f t="shared" si="198"/>
        <v>4</v>
      </c>
      <c r="L1563" s="106">
        <f t="shared" si="196"/>
        <v>5.6077975158785875E-2</v>
      </c>
      <c r="M1563" s="106">
        <f t="shared" si="199"/>
        <v>34.49582202484121</v>
      </c>
      <c r="N1563" s="23"/>
      <c r="X1563" s="100">
        <v>200</v>
      </c>
      <c r="Y1563" s="100">
        <v>40</v>
      </c>
      <c r="Z1563" s="106">
        <f t="shared" si="200"/>
        <v>34.49582202484121</v>
      </c>
    </row>
    <row r="1564" spans="2:26">
      <c r="B1564" s="52">
        <v>41704</v>
      </c>
      <c r="C1564" s="53">
        <v>0.75</v>
      </c>
      <c r="D1564" s="97">
        <f t="shared" si="197"/>
        <v>41704.75</v>
      </c>
      <c r="E1564" s="29">
        <v>11.3375</v>
      </c>
      <c r="F1564" s="26">
        <f t="shared" si="193"/>
        <v>21.654624999999999</v>
      </c>
      <c r="G1564" s="29">
        <v>24.76</v>
      </c>
      <c r="H1564" s="26">
        <f t="shared" si="194"/>
        <v>47.291600000000003</v>
      </c>
      <c r="I1564" s="29">
        <v>13.422499999999999</v>
      </c>
      <c r="J1564" s="26">
        <f t="shared" si="195"/>
        <v>25.636974999999996</v>
      </c>
      <c r="K1564" s="18">
        <f t="shared" si="198"/>
        <v>4</v>
      </c>
      <c r="L1564" s="106">
        <f t="shared" si="196"/>
        <v>-8.8588470248412143</v>
      </c>
      <c r="M1564" s="106">
        <f t="shared" si="199"/>
        <v>34.49582202484121</v>
      </c>
      <c r="N1564" s="23"/>
      <c r="X1564" s="100">
        <v>200</v>
      </c>
      <c r="Y1564" s="100">
        <v>40</v>
      </c>
      <c r="Z1564" s="106">
        <f t="shared" si="200"/>
        <v>34.49582202484121</v>
      </c>
    </row>
    <row r="1565" spans="2:26">
      <c r="B1565" s="52">
        <v>41704</v>
      </c>
      <c r="C1565" s="53">
        <v>0.79166666666424135</v>
      </c>
      <c r="D1565" s="97">
        <f t="shared" si="197"/>
        <v>41704.791666666664</v>
      </c>
      <c r="E1565" s="29">
        <v>7.0774999999999997</v>
      </c>
      <c r="F1565" s="26">
        <f t="shared" si="193"/>
        <v>13.518024999999998</v>
      </c>
      <c r="G1565" s="29">
        <v>15.145</v>
      </c>
      <c r="H1565" s="26">
        <f t="shared" si="194"/>
        <v>28.926949999999998</v>
      </c>
      <c r="I1565" s="29">
        <v>8.0675000000000008</v>
      </c>
      <c r="J1565" s="26">
        <f t="shared" si="195"/>
        <v>15.408925</v>
      </c>
      <c r="K1565" s="18">
        <f t="shared" si="198"/>
        <v>4</v>
      </c>
      <c r="L1565" s="106">
        <f t="shared" si="196"/>
        <v>-19.08689702484121</v>
      </c>
      <c r="M1565" s="106">
        <f t="shared" si="199"/>
        <v>34.49582202484121</v>
      </c>
      <c r="N1565" s="23"/>
      <c r="X1565" s="100">
        <v>200</v>
      </c>
      <c r="Y1565" s="100">
        <v>40</v>
      </c>
      <c r="Z1565" s="106">
        <f t="shared" si="200"/>
        <v>34.49582202484121</v>
      </c>
    </row>
    <row r="1566" spans="2:26">
      <c r="B1566" s="52">
        <v>41704</v>
      </c>
      <c r="C1566" s="53">
        <v>0.83333333333575865</v>
      </c>
      <c r="D1566" s="97">
        <f t="shared" si="197"/>
        <v>41704.833333333336</v>
      </c>
      <c r="E1566" s="29">
        <v>7.16</v>
      </c>
      <c r="F1566" s="26">
        <f t="shared" si="193"/>
        <v>13.675599999999999</v>
      </c>
      <c r="G1566" s="29">
        <v>14.86</v>
      </c>
      <c r="H1566" s="26">
        <f t="shared" si="194"/>
        <v>28.382599999999996</v>
      </c>
      <c r="I1566" s="29">
        <v>7.7024999999999997</v>
      </c>
      <c r="J1566" s="26">
        <f t="shared" si="195"/>
        <v>14.711774999999999</v>
      </c>
      <c r="K1566" s="18">
        <f t="shared" si="198"/>
        <v>4</v>
      </c>
      <c r="L1566" s="106">
        <f t="shared" si="196"/>
        <v>-19.784047024841211</v>
      </c>
      <c r="M1566" s="106">
        <f t="shared" si="199"/>
        <v>34.49582202484121</v>
      </c>
      <c r="N1566" s="23"/>
      <c r="X1566" s="100">
        <v>200</v>
      </c>
      <c r="Y1566" s="100">
        <v>40</v>
      </c>
      <c r="Z1566" s="106">
        <f t="shared" si="200"/>
        <v>34.49582202484121</v>
      </c>
    </row>
    <row r="1567" spans="2:26">
      <c r="B1567" s="52">
        <v>41704</v>
      </c>
      <c r="C1567" s="53">
        <v>0.875</v>
      </c>
      <c r="D1567" s="97">
        <f t="shared" si="197"/>
        <v>41704.875</v>
      </c>
      <c r="E1567" s="29">
        <v>10.352499999999999</v>
      </c>
      <c r="F1567" s="26">
        <f t="shared" si="193"/>
        <v>19.773274999999998</v>
      </c>
      <c r="G1567" s="29">
        <v>19.637499999999999</v>
      </c>
      <c r="H1567" s="26">
        <f t="shared" si="194"/>
        <v>37.507624999999997</v>
      </c>
      <c r="I1567" s="29">
        <v>9.2825000000000006</v>
      </c>
      <c r="J1567" s="26">
        <f t="shared" si="195"/>
        <v>17.729575000000001</v>
      </c>
      <c r="K1567" s="18">
        <f t="shared" si="198"/>
        <v>4</v>
      </c>
      <c r="L1567" s="106">
        <f t="shared" si="196"/>
        <v>-16.76624702484121</v>
      </c>
      <c r="M1567" s="106">
        <f t="shared" si="199"/>
        <v>34.49582202484121</v>
      </c>
      <c r="N1567" s="23"/>
      <c r="X1567" s="100">
        <v>200</v>
      </c>
      <c r="Y1567" s="100">
        <v>40</v>
      </c>
      <c r="Z1567" s="106">
        <f t="shared" si="200"/>
        <v>34.49582202484121</v>
      </c>
    </row>
    <row r="1568" spans="2:26">
      <c r="B1568" s="52">
        <v>41704</v>
      </c>
      <c r="C1568" s="53">
        <v>0.91666666666424135</v>
      </c>
      <c r="D1568" s="97">
        <f t="shared" si="197"/>
        <v>41704.916666666664</v>
      </c>
      <c r="E1568" s="29">
        <v>6.3574999999999999</v>
      </c>
      <c r="F1568" s="26">
        <f t="shared" si="193"/>
        <v>12.142825</v>
      </c>
      <c r="G1568" s="29">
        <v>14.202500000000001</v>
      </c>
      <c r="H1568" s="26">
        <f t="shared" si="194"/>
        <v>27.126774999999999</v>
      </c>
      <c r="I1568" s="29">
        <v>7.8449999999999998</v>
      </c>
      <c r="J1568" s="26">
        <f t="shared" si="195"/>
        <v>14.983949999999998</v>
      </c>
      <c r="K1568" s="18">
        <f t="shared" si="198"/>
        <v>4</v>
      </c>
      <c r="L1568" s="106">
        <f t="shared" si="196"/>
        <v>-19.51187202484121</v>
      </c>
      <c r="M1568" s="106">
        <f t="shared" si="199"/>
        <v>34.49582202484121</v>
      </c>
      <c r="N1568" s="23"/>
      <c r="X1568" s="100">
        <v>200</v>
      </c>
      <c r="Y1568" s="100">
        <v>40</v>
      </c>
      <c r="Z1568" s="106">
        <f t="shared" si="200"/>
        <v>34.49582202484121</v>
      </c>
    </row>
    <row r="1569" spans="2:26">
      <c r="B1569" s="52">
        <v>41704</v>
      </c>
      <c r="C1569" s="53">
        <v>0.95833333333575865</v>
      </c>
      <c r="D1569" s="97">
        <f t="shared" si="197"/>
        <v>41704.958333333336</v>
      </c>
      <c r="E1569" s="29">
        <v>11.6225</v>
      </c>
      <c r="F1569" s="26">
        <f t="shared" si="193"/>
        <v>22.198975000000001</v>
      </c>
      <c r="G1569" s="29">
        <v>18.8475</v>
      </c>
      <c r="H1569" s="26">
        <f t="shared" si="194"/>
        <v>35.998725</v>
      </c>
      <c r="I1569" s="29">
        <v>7.2249999999999996</v>
      </c>
      <c r="J1569" s="26">
        <f t="shared" si="195"/>
        <v>13.79975</v>
      </c>
      <c r="K1569" s="18">
        <f t="shared" si="198"/>
        <v>4</v>
      </c>
      <c r="L1569" s="106">
        <f t="shared" si="196"/>
        <v>-20.696072024841211</v>
      </c>
      <c r="M1569" s="106">
        <f t="shared" si="199"/>
        <v>34.49582202484121</v>
      </c>
      <c r="N1569" s="23"/>
      <c r="X1569" s="100">
        <v>200</v>
      </c>
      <c r="Y1569" s="100">
        <v>40</v>
      </c>
      <c r="Z1569" s="106">
        <f t="shared" si="200"/>
        <v>34.49582202484121</v>
      </c>
    </row>
    <row r="1570" spans="2:26">
      <c r="B1570" s="52">
        <v>41705</v>
      </c>
      <c r="C1570" s="53">
        <v>0</v>
      </c>
      <c r="D1570" s="97">
        <f t="shared" si="197"/>
        <v>41705</v>
      </c>
      <c r="E1570" s="29">
        <v>5.5750000000000002</v>
      </c>
      <c r="F1570" s="26">
        <f t="shared" si="193"/>
        <v>10.648249999999999</v>
      </c>
      <c r="G1570" s="29">
        <v>10.645</v>
      </c>
      <c r="H1570" s="26">
        <f t="shared" si="194"/>
        <v>20.331949999999999</v>
      </c>
      <c r="I1570" s="29">
        <v>5.0724999999999998</v>
      </c>
      <c r="J1570" s="26">
        <f t="shared" si="195"/>
        <v>9.6884749999999986</v>
      </c>
      <c r="K1570" s="18">
        <f t="shared" si="198"/>
        <v>5</v>
      </c>
      <c r="L1570" s="106">
        <f t="shared" si="196"/>
        <v>-24.807347024841214</v>
      </c>
      <c r="M1570" s="106">
        <f t="shared" si="199"/>
        <v>34.49582202484121</v>
      </c>
      <c r="N1570" s="23"/>
      <c r="X1570" s="100">
        <v>200</v>
      </c>
      <c r="Y1570" s="100">
        <v>40</v>
      </c>
      <c r="Z1570" s="106">
        <f t="shared" si="200"/>
        <v>34.49582202484121</v>
      </c>
    </row>
    <row r="1571" spans="2:26">
      <c r="B1571" s="52">
        <v>41705</v>
      </c>
      <c r="C1571" s="53">
        <v>4.1666666664241347E-2</v>
      </c>
      <c r="D1571" s="97">
        <f t="shared" si="197"/>
        <v>41705.041666666664</v>
      </c>
      <c r="E1571" s="29">
        <v>5.7424999999999997</v>
      </c>
      <c r="F1571" s="26">
        <f t="shared" si="193"/>
        <v>10.968174999999999</v>
      </c>
      <c r="G1571" s="29">
        <v>11.645</v>
      </c>
      <c r="H1571" s="26">
        <f t="shared" si="194"/>
        <v>22.241949999999999</v>
      </c>
      <c r="I1571" s="29">
        <v>5.9024999999999999</v>
      </c>
      <c r="J1571" s="26">
        <f t="shared" si="195"/>
        <v>11.273774999999999</v>
      </c>
      <c r="K1571" s="18">
        <f t="shared" si="198"/>
        <v>5</v>
      </c>
      <c r="L1571" s="106">
        <f t="shared" si="196"/>
        <v>-23.22204702484121</v>
      </c>
      <c r="M1571" s="106">
        <f t="shared" si="199"/>
        <v>34.49582202484121</v>
      </c>
      <c r="N1571" s="23"/>
      <c r="X1571" s="100">
        <v>200</v>
      </c>
      <c r="Y1571" s="100">
        <v>40</v>
      </c>
      <c r="Z1571" s="106">
        <f t="shared" si="200"/>
        <v>34.49582202484121</v>
      </c>
    </row>
    <row r="1572" spans="2:26">
      <c r="B1572" s="52">
        <v>41705</v>
      </c>
      <c r="C1572" s="53">
        <v>8.3333333335758653E-2</v>
      </c>
      <c r="D1572" s="97">
        <f t="shared" si="197"/>
        <v>41705.083333333336</v>
      </c>
      <c r="E1572" s="29">
        <v>3.45</v>
      </c>
      <c r="F1572" s="26">
        <f t="shared" ref="F1572:F1635" si="201">IF(E1572="",NA(),E1572*1.91)</f>
        <v>6.5895000000000001</v>
      </c>
      <c r="G1572" s="29">
        <v>5.3724999999999996</v>
      </c>
      <c r="H1572" s="26">
        <f t="shared" ref="H1572:H1635" si="202">IF(G1572="",NA(),G1572*1.91)</f>
        <v>10.261474999999999</v>
      </c>
      <c r="I1572" s="29">
        <v>1.9225000000000001</v>
      </c>
      <c r="J1572" s="26">
        <f t="shared" ref="J1572:J1635" si="203">IF(I1572="",NA(),I1572*1.91)</f>
        <v>3.6719750000000002</v>
      </c>
      <c r="K1572" s="18">
        <f t="shared" si="198"/>
        <v>5</v>
      </c>
      <c r="L1572" s="106">
        <f t="shared" si="196"/>
        <v>-30.823847024841211</v>
      </c>
      <c r="M1572" s="106">
        <f t="shared" si="199"/>
        <v>34.49582202484121</v>
      </c>
      <c r="N1572" s="23"/>
      <c r="X1572" s="100">
        <v>200</v>
      </c>
      <c r="Y1572" s="100">
        <v>40</v>
      </c>
      <c r="Z1572" s="106">
        <f t="shared" si="200"/>
        <v>34.49582202484121</v>
      </c>
    </row>
    <row r="1573" spans="2:26">
      <c r="B1573" s="52">
        <v>41705</v>
      </c>
      <c r="C1573" s="53">
        <v>0.125</v>
      </c>
      <c r="D1573" s="97">
        <f t="shared" si="197"/>
        <v>41705.125</v>
      </c>
      <c r="E1573" s="29">
        <v>3.625</v>
      </c>
      <c r="F1573" s="26">
        <f t="shared" si="201"/>
        <v>6.9237500000000001</v>
      </c>
      <c r="G1573" s="29">
        <v>5.5149999999999997</v>
      </c>
      <c r="H1573" s="26">
        <f t="shared" si="202"/>
        <v>10.53365</v>
      </c>
      <c r="I1573" s="29">
        <v>1.8875</v>
      </c>
      <c r="J1573" s="26">
        <f t="shared" si="203"/>
        <v>3.6051249999999997</v>
      </c>
      <c r="K1573" s="18">
        <f t="shared" si="198"/>
        <v>5</v>
      </c>
      <c r="L1573" s="106">
        <f t="shared" si="196"/>
        <v>-30.890697024841209</v>
      </c>
      <c r="M1573" s="106">
        <f t="shared" si="199"/>
        <v>34.49582202484121</v>
      </c>
      <c r="N1573" s="23"/>
      <c r="X1573" s="100">
        <v>200</v>
      </c>
      <c r="Y1573" s="100">
        <v>40</v>
      </c>
      <c r="Z1573" s="106">
        <f t="shared" si="200"/>
        <v>34.49582202484121</v>
      </c>
    </row>
    <row r="1574" spans="2:26">
      <c r="B1574" s="52">
        <v>41705</v>
      </c>
      <c r="C1574" s="53">
        <v>0.16666666666424135</v>
      </c>
      <c r="D1574" s="97">
        <f t="shared" si="197"/>
        <v>41705.166666666664</v>
      </c>
      <c r="E1574" s="29">
        <v>4.9349999999999996</v>
      </c>
      <c r="F1574" s="26">
        <f t="shared" si="201"/>
        <v>9.4258499999999987</v>
      </c>
      <c r="G1574" s="29">
        <v>8.6675000000000004</v>
      </c>
      <c r="H1574" s="26">
        <f t="shared" si="202"/>
        <v>16.554925000000001</v>
      </c>
      <c r="I1574" s="29">
        <v>3.73</v>
      </c>
      <c r="J1574" s="26">
        <f t="shared" si="203"/>
        <v>7.1242999999999999</v>
      </c>
      <c r="K1574" s="18">
        <f t="shared" si="198"/>
        <v>5</v>
      </c>
      <c r="L1574" s="106">
        <f t="shared" si="196"/>
        <v>-27.371522024841212</v>
      </c>
      <c r="M1574" s="106">
        <f t="shared" si="199"/>
        <v>34.49582202484121</v>
      </c>
      <c r="N1574" s="23"/>
      <c r="X1574" s="100">
        <v>200</v>
      </c>
      <c r="Y1574" s="100">
        <v>40</v>
      </c>
      <c r="Z1574" s="106">
        <f t="shared" si="200"/>
        <v>34.49582202484121</v>
      </c>
    </row>
    <row r="1575" spans="2:26">
      <c r="B1575" s="52">
        <v>41705</v>
      </c>
      <c r="C1575" s="53">
        <v>0.20833333333575865</v>
      </c>
      <c r="D1575" s="97">
        <f t="shared" si="197"/>
        <v>41705.208333333336</v>
      </c>
      <c r="E1575" s="29">
        <v>5.7</v>
      </c>
      <c r="F1575" s="26">
        <f t="shared" si="201"/>
        <v>10.887</v>
      </c>
      <c r="G1575" s="29">
        <v>9.66</v>
      </c>
      <c r="H1575" s="26">
        <f t="shared" si="202"/>
        <v>18.450599999999998</v>
      </c>
      <c r="I1575" s="29">
        <v>3.96</v>
      </c>
      <c r="J1575" s="26">
        <f t="shared" si="203"/>
        <v>7.5635999999999992</v>
      </c>
      <c r="K1575" s="18">
        <f t="shared" si="198"/>
        <v>5</v>
      </c>
      <c r="L1575" s="106">
        <f t="shared" si="196"/>
        <v>-26.932222024841209</v>
      </c>
      <c r="M1575" s="106">
        <f t="shared" si="199"/>
        <v>34.49582202484121</v>
      </c>
      <c r="N1575" s="23"/>
      <c r="X1575" s="100">
        <v>200</v>
      </c>
      <c r="Y1575" s="100">
        <v>40</v>
      </c>
      <c r="Z1575" s="106">
        <f t="shared" si="200"/>
        <v>34.49582202484121</v>
      </c>
    </row>
    <row r="1576" spans="2:26">
      <c r="B1576" s="52">
        <v>41705</v>
      </c>
      <c r="C1576" s="53">
        <v>0.25</v>
      </c>
      <c r="D1576" s="97">
        <f t="shared" si="197"/>
        <v>41705.25</v>
      </c>
      <c r="E1576" s="29">
        <v>9.2449999999999992</v>
      </c>
      <c r="F1576" s="26">
        <f t="shared" si="201"/>
        <v>17.657949999999996</v>
      </c>
      <c r="G1576" s="29">
        <v>17.452500000000001</v>
      </c>
      <c r="H1576" s="26">
        <f t="shared" si="202"/>
        <v>33.334274999999998</v>
      </c>
      <c r="I1576" s="29">
        <v>8.2125000000000004</v>
      </c>
      <c r="J1576" s="26">
        <f t="shared" si="203"/>
        <v>15.685874999999999</v>
      </c>
      <c r="K1576" s="18">
        <f t="shared" si="198"/>
        <v>5</v>
      </c>
      <c r="L1576" s="106">
        <f t="shared" si="196"/>
        <v>-18.809947024841211</v>
      </c>
      <c r="M1576" s="106">
        <f t="shared" si="199"/>
        <v>34.49582202484121</v>
      </c>
      <c r="N1576" s="23"/>
      <c r="X1576" s="100">
        <v>200</v>
      </c>
      <c r="Y1576" s="100">
        <v>40</v>
      </c>
      <c r="Z1576" s="106">
        <f t="shared" si="200"/>
        <v>34.49582202484121</v>
      </c>
    </row>
    <row r="1577" spans="2:26">
      <c r="B1577" s="52">
        <v>41705</v>
      </c>
      <c r="C1577" s="53">
        <v>0.29166666666424135</v>
      </c>
      <c r="D1577" s="97">
        <f t="shared" si="197"/>
        <v>41705.291666666664</v>
      </c>
      <c r="E1577" s="29">
        <v>15.0525</v>
      </c>
      <c r="F1577" s="26">
        <f t="shared" si="201"/>
        <v>28.750274999999998</v>
      </c>
      <c r="G1577" s="29">
        <v>27.79</v>
      </c>
      <c r="H1577" s="26">
        <f t="shared" si="202"/>
        <v>53.078899999999997</v>
      </c>
      <c r="I1577" s="29">
        <v>12.734999999999999</v>
      </c>
      <c r="J1577" s="26">
        <f t="shared" si="203"/>
        <v>24.323849999999997</v>
      </c>
      <c r="K1577" s="18">
        <f t="shared" si="198"/>
        <v>5</v>
      </c>
      <c r="L1577" s="106">
        <f t="shared" si="196"/>
        <v>-10.171972024841214</v>
      </c>
      <c r="M1577" s="106">
        <f t="shared" si="199"/>
        <v>34.49582202484121</v>
      </c>
      <c r="N1577" s="23"/>
      <c r="X1577" s="100">
        <v>200</v>
      </c>
      <c r="Y1577" s="100">
        <v>40</v>
      </c>
      <c r="Z1577" s="106">
        <f t="shared" si="200"/>
        <v>34.49582202484121</v>
      </c>
    </row>
    <row r="1578" spans="2:26">
      <c r="B1578" s="52">
        <v>41705</v>
      </c>
      <c r="C1578" s="53">
        <v>0.33333333333575865</v>
      </c>
      <c r="D1578" s="97">
        <f t="shared" si="197"/>
        <v>41705.333333333336</v>
      </c>
      <c r="E1578" s="29">
        <v>29.23</v>
      </c>
      <c r="F1578" s="26">
        <f t="shared" si="201"/>
        <v>55.829299999999996</v>
      </c>
      <c r="G1578" s="29">
        <v>57.497500000000002</v>
      </c>
      <c r="H1578" s="26">
        <f t="shared" si="202"/>
        <v>109.82022499999999</v>
      </c>
      <c r="I1578" s="29">
        <v>28.27</v>
      </c>
      <c r="J1578" s="26">
        <f t="shared" si="203"/>
        <v>53.995699999999999</v>
      </c>
      <c r="K1578" s="18">
        <f t="shared" si="198"/>
        <v>5</v>
      </c>
      <c r="L1578" s="106">
        <f t="shared" si="196"/>
        <v>19.499877975158789</v>
      </c>
      <c r="M1578" s="106">
        <f t="shared" si="199"/>
        <v>34.49582202484121</v>
      </c>
      <c r="N1578" s="23"/>
      <c r="X1578" s="100">
        <v>200</v>
      </c>
      <c r="Y1578" s="100">
        <v>40</v>
      </c>
      <c r="Z1578" s="106">
        <f t="shared" si="200"/>
        <v>34.49582202484121</v>
      </c>
    </row>
    <row r="1579" spans="2:26">
      <c r="B1579" s="52">
        <v>41705</v>
      </c>
      <c r="C1579" s="53">
        <v>0.375</v>
      </c>
      <c r="D1579" s="97">
        <f t="shared" si="197"/>
        <v>41705.375</v>
      </c>
      <c r="E1579" s="29">
        <v>25.6</v>
      </c>
      <c r="F1579" s="26">
        <f t="shared" si="201"/>
        <v>48.896000000000001</v>
      </c>
      <c r="G1579" s="29">
        <v>44.887500000000003</v>
      </c>
      <c r="H1579" s="26">
        <f t="shared" si="202"/>
        <v>85.735124999999996</v>
      </c>
      <c r="I1579" s="29">
        <v>19.285</v>
      </c>
      <c r="J1579" s="26">
        <f t="shared" si="203"/>
        <v>36.834350000000001</v>
      </c>
      <c r="K1579" s="18">
        <f t="shared" si="198"/>
        <v>5</v>
      </c>
      <c r="L1579" s="106">
        <f t="shared" si="196"/>
        <v>2.3385279751587902</v>
      </c>
      <c r="M1579" s="106">
        <f t="shared" si="199"/>
        <v>34.49582202484121</v>
      </c>
      <c r="N1579" s="23"/>
      <c r="X1579" s="100">
        <v>200</v>
      </c>
      <c r="Y1579" s="100">
        <v>40</v>
      </c>
      <c r="Z1579" s="106">
        <f t="shared" si="200"/>
        <v>34.49582202484121</v>
      </c>
    </row>
    <row r="1580" spans="2:26">
      <c r="B1580" s="52">
        <v>41705</v>
      </c>
      <c r="C1580" s="53">
        <v>0.41666666666424135</v>
      </c>
      <c r="D1580" s="97">
        <f t="shared" si="197"/>
        <v>41705.416666666664</v>
      </c>
      <c r="E1580" s="29">
        <v>25.62</v>
      </c>
      <c r="F1580" s="26">
        <f t="shared" si="201"/>
        <v>48.934199999999997</v>
      </c>
      <c r="G1580" s="29">
        <v>43.9</v>
      </c>
      <c r="H1580" s="26">
        <f t="shared" si="202"/>
        <v>83.84899999999999</v>
      </c>
      <c r="I1580" s="29">
        <v>18.282499999999999</v>
      </c>
      <c r="J1580" s="26">
        <f t="shared" si="203"/>
        <v>34.919574999999995</v>
      </c>
      <c r="K1580" s="18">
        <f t="shared" si="198"/>
        <v>5</v>
      </c>
      <c r="L1580" s="106">
        <f t="shared" si="196"/>
        <v>0.4237529751587843</v>
      </c>
      <c r="M1580" s="106">
        <f t="shared" si="199"/>
        <v>34.49582202484121</v>
      </c>
      <c r="N1580" s="23"/>
      <c r="X1580" s="100">
        <v>200</v>
      </c>
      <c r="Y1580" s="100">
        <v>40</v>
      </c>
      <c r="Z1580" s="106">
        <f t="shared" si="200"/>
        <v>34.49582202484121</v>
      </c>
    </row>
    <row r="1581" spans="2:26">
      <c r="B1581" s="52">
        <v>41705</v>
      </c>
      <c r="C1581" s="53">
        <v>0.45833333333575865</v>
      </c>
      <c r="D1581" s="97">
        <f t="shared" si="197"/>
        <v>41705.458333333336</v>
      </c>
      <c r="E1581" s="29">
        <v>17.9175</v>
      </c>
      <c r="F1581" s="26">
        <f t="shared" si="201"/>
        <v>34.222425000000001</v>
      </c>
      <c r="G1581" s="29">
        <v>32.377499999999998</v>
      </c>
      <c r="H1581" s="26">
        <f t="shared" si="202"/>
        <v>61.841024999999995</v>
      </c>
      <c r="I1581" s="29">
        <v>14.46</v>
      </c>
      <c r="J1581" s="26">
        <f t="shared" si="203"/>
        <v>27.618600000000001</v>
      </c>
      <c r="K1581" s="18">
        <f t="shared" si="198"/>
        <v>5</v>
      </c>
      <c r="L1581" s="106">
        <f t="shared" si="196"/>
        <v>-6.8772220248412097</v>
      </c>
      <c r="M1581" s="106">
        <f t="shared" si="199"/>
        <v>34.49582202484121</v>
      </c>
      <c r="N1581" s="23"/>
      <c r="X1581" s="100">
        <v>200</v>
      </c>
      <c r="Y1581" s="100">
        <v>40</v>
      </c>
      <c r="Z1581" s="106">
        <f t="shared" si="200"/>
        <v>34.49582202484121</v>
      </c>
    </row>
    <row r="1582" spans="2:26">
      <c r="B1582" s="52">
        <v>41705</v>
      </c>
      <c r="C1582" s="53">
        <v>0.5</v>
      </c>
      <c r="D1582" s="97">
        <f t="shared" si="197"/>
        <v>41705.5</v>
      </c>
      <c r="E1582" s="29">
        <v>19.53</v>
      </c>
      <c r="F1582" s="26">
        <f t="shared" si="201"/>
        <v>37.302300000000002</v>
      </c>
      <c r="G1582" s="29">
        <v>31.855</v>
      </c>
      <c r="H1582" s="26">
        <f t="shared" si="202"/>
        <v>60.843049999999998</v>
      </c>
      <c r="I1582" s="29">
        <v>12.327500000000001</v>
      </c>
      <c r="J1582" s="26">
        <f t="shared" si="203"/>
        <v>23.545525000000001</v>
      </c>
      <c r="K1582" s="18">
        <f t="shared" si="198"/>
        <v>5</v>
      </c>
      <c r="L1582" s="106">
        <f t="shared" si="196"/>
        <v>-10.950297024841209</v>
      </c>
      <c r="M1582" s="106">
        <f t="shared" si="199"/>
        <v>34.49582202484121</v>
      </c>
      <c r="N1582" s="23"/>
      <c r="X1582" s="100">
        <v>200</v>
      </c>
      <c r="Y1582" s="100">
        <v>40</v>
      </c>
      <c r="Z1582" s="106">
        <f t="shared" si="200"/>
        <v>34.49582202484121</v>
      </c>
    </row>
    <row r="1583" spans="2:26">
      <c r="B1583" s="52">
        <v>41705</v>
      </c>
      <c r="C1583" s="53">
        <v>0.54166666666424135</v>
      </c>
      <c r="D1583" s="97">
        <f t="shared" si="197"/>
        <v>41705.541666666664</v>
      </c>
      <c r="E1583" s="29">
        <v>20.8675</v>
      </c>
      <c r="F1583" s="26">
        <f t="shared" si="201"/>
        <v>39.856924999999997</v>
      </c>
      <c r="G1583" s="29">
        <v>36.412500000000001</v>
      </c>
      <c r="H1583" s="26">
        <f t="shared" si="202"/>
        <v>69.547875000000005</v>
      </c>
      <c r="I1583" s="29">
        <v>15.545</v>
      </c>
      <c r="J1583" s="26">
        <f t="shared" si="203"/>
        <v>29.690949999999997</v>
      </c>
      <c r="K1583" s="18">
        <f t="shared" si="198"/>
        <v>5</v>
      </c>
      <c r="L1583" s="106">
        <f t="shared" si="196"/>
        <v>-4.8048720248412131</v>
      </c>
      <c r="M1583" s="106">
        <f t="shared" si="199"/>
        <v>34.49582202484121</v>
      </c>
      <c r="N1583" s="23"/>
      <c r="X1583" s="100">
        <v>200</v>
      </c>
      <c r="Y1583" s="100">
        <v>40</v>
      </c>
      <c r="Z1583" s="106">
        <f t="shared" si="200"/>
        <v>34.49582202484121</v>
      </c>
    </row>
    <row r="1584" spans="2:26">
      <c r="B1584" s="52">
        <v>41705</v>
      </c>
      <c r="C1584" s="53">
        <v>0.58333333333575865</v>
      </c>
      <c r="D1584" s="97">
        <f t="shared" si="197"/>
        <v>41705.583333333336</v>
      </c>
      <c r="E1584" s="29">
        <v>16.04</v>
      </c>
      <c r="F1584" s="26">
        <f t="shared" si="201"/>
        <v>30.636399999999998</v>
      </c>
      <c r="G1584" s="29">
        <v>31.09</v>
      </c>
      <c r="H1584" s="26">
        <f t="shared" si="202"/>
        <v>59.381899999999995</v>
      </c>
      <c r="I1584" s="29">
        <v>15.045</v>
      </c>
      <c r="J1584" s="26">
        <f t="shared" si="203"/>
        <v>28.735949999999999</v>
      </c>
      <c r="K1584" s="18">
        <f t="shared" si="198"/>
        <v>5</v>
      </c>
      <c r="L1584" s="106">
        <f t="shared" si="196"/>
        <v>-5.7598720248412114</v>
      </c>
      <c r="M1584" s="106">
        <f t="shared" si="199"/>
        <v>34.49582202484121</v>
      </c>
      <c r="N1584" s="23"/>
      <c r="X1584" s="100">
        <v>200</v>
      </c>
      <c r="Y1584" s="100">
        <v>40</v>
      </c>
      <c r="Z1584" s="106">
        <f t="shared" si="200"/>
        <v>34.49582202484121</v>
      </c>
    </row>
    <row r="1585" spans="2:26">
      <c r="B1585" s="52">
        <v>41705</v>
      </c>
      <c r="C1585" s="53">
        <v>0.625</v>
      </c>
      <c r="D1585" s="97">
        <f t="shared" si="197"/>
        <v>41705.625</v>
      </c>
      <c r="E1585" s="29">
        <v>29.262499999999999</v>
      </c>
      <c r="F1585" s="26">
        <f t="shared" si="201"/>
        <v>55.891374999999996</v>
      </c>
      <c r="G1585" s="29">
        <v>51.552500000000002</v>
      </c>
      <c r="H1585" s="26">
        <f t="shared" si="202"/>
        <v>98.465275000000005</v>
      </c>
      <c r="I1585" s="29">
        <v>22.2925</v>
      </c>
      <c r="J1585" s="26">
        <f t="shared" si="203"/>
        <v>42.578674999999997</v>
      </c>
      <c r="K1585" s="18">
        <f t="shared" si="198"/>
        <v>5</v>
      </c>
      <c r="L1585" s="106">
        <f t="shared" si="196"/>
        <v>8.0828529751587865</v>
      </c>
      <c r="M1585" s="106">
        <f t="shared" si="199"/>
        <v>34.49582202484121</v>
      </c>
      <c r="N1585" s="23"/>
      <c r="X1585" s="100">
        <v>200</v>
      </c>
      <c r="Y1585" s="100">
        <v>40</v>
      </c>
      <c r="Z1585" s="106">
        <f t="shared" si="200"/>
        <v>34.49582202484121</v>
      </c>
    </row>
    <row r="1586" spans="2:26">
      <c r="B1586" s="52">
        <v>41705</v>
      </c>
      <c r="C1586" s="53">
        <v>0.66666666666424135</v>
      </c>
      <c r="D1586" s="97">
        <f t="shared" si="197"/>
        <v>41705.666666666664</v>
      </c>
      <c r="E1586" s="29">
        <v>26.155000000000001</v>
      </c>
      <c r="F1586" s="26">
        <f t="shared" si="201"/>
        <v>49.956049999999998</v>
      </c>
      <c r="G1586" s="29">
        <v>48.392499999999998</v>
      </c>
      <c r="H1586" s="26">
        <f t="shared" si="202"/>
        <v>92.429674999999989</v>
      </c>
      <c r="I1586" s="29">
        <v>22.24</v>
      </c>
      <c r="J1586" s="26">
        <f t="shared" si="203"/>
        <v>42.478399999999993</v>
      </c>
      <c r="K1586" s="18">
        <f t="shared" si="198"/>
        <v>5</v>
      </c>
      <c r="L1586" s="106">
        <f t="shared" si="196"/>
        <v>7.9825779751587831</v>
      </c>
      <c r="M1586" s="106">
        <f t="shared" si="199"/>
        <v>34.49582202484121</v>
      </c>
      <c r="N1586" s="23"/>
      <c r="X1586" s="100">
        <v>200</v>
      </c>
      <c r="Y1586" s="100">
        <v>40</v>
      </c>
      <c r="Z1586" s="106">
        <f t="shared" si="200"/>
        <v>34.49582202484121</v>
      </c>
    </row>
    <row r="1587" spans="2:26">
      <c r="B1587" s="52">
        <v>41705</v>
      </c>
      <c r="C1587" s="53">
        <v>0.70833333333575865</v>
      </c>
      <c r="D1587" s="97">
        <f t="shared" si="197"/>
        <v>41705.708333333336</v>
      </c>
      <c r="E1587" s="29">
        <v>30.337499999999999</v>
      </c>
      <c r="F1587" s="26">
        <f t="shared" si="201"/>
        <v>57.944624999999995</v>
      </c>
      <c r="G1587" s="29">
        <v>58.097499999999997</v>
      </c>
      <c r="H1587" s="26">
        <f t="shared" si="202"/>
        <v>110.96622499999999</v>
      </c>
      <c r="I1587" s="29">
        <v>27.76</v>
      </c>
      <c r="J1587" s="26">
        <f t="shared" si="203"/>
        <v>53.021599999999999</v>
      </c>
      <c r="K1587" s="18">
        <f t="shared" si="198"/>
        <v>5</v>
      </c>
      <c r="L1587" s="106">
        <f t="shared" si="196"/>
        <v>18.525777975158789</v>
      </c>
      <c r="M1587" s="106">
        <f t="shared" si="199"/>
        <v>34.49582202484121</v>
      </c>
      <c r="N1587" s="23"/>
      <c r="X1587" s="100">
        <v>200</v>
      </c>
      <c r="Y1587" s="100">
        <v>40</v>
      </c>
      <c r="Z1587" s="106">
        <f t="shared" si="200"/>
        <v>34.49582202484121</v>
      </c>
    </row>
    <row r="1588" spans="2:26">
      <c r="B1588" s="52">
        <v>41705</v>
      </c>
      <c r="C1588" s="53">
        <v>0.75</v>
      </c>
      <c r="D1588" s="97">
        <f t="shared" si="197"/>
        <v>41705.75</v>
      </c>
      <c r="E1588" s="29">
        <v>48.255000000000003</v>
      </c>
      <c r="F1588" s="26">
        <f t="shared" si="201"/>
        <v>92.167050000000003</v>
      </c>
      <c r="G1588" s="29">
        <v>88.617500000000007</v>
      </c>
      <c r="H1588" s="26">
        <f t="shared" si="202"/>
        <v>169.25942499999999</v>
      </c>
      <c r="I1588" s="29">
        <v>40.362499999999997</v>
      </c>
      <c r="J1588" s="26">
        <f t="shared" si="203"/>
        <v>77.09237499999999</v>
      </c>
      <c r="K1588" s="18">
        <f t="shared" si="198"/>
        <v>5</v>
      </c>
      <c r="L1588" s="106">
        <f t="shared" si="196"/>
        <v>42.596552975158779</v>
      </c>
      <c r="M1588" s="106">
        <f t="shared" si="199"/>
        <v>34.49582202484121</v>
      </c>
      <c r="N1588" s="23"/>
      <c r="X1588" s="100">
        <v>200</v>
      </c>
      <c r="Y1588" s="100">
        <v>40</v>
      </c>
      <c r="Z1588" s="106">
        <f t="shared" si="200"/>
        <v>34.49582202484121</v>
      </c>
    </row>
    <row r="1589" spans="2:26">
      <c r="B1589" s="52">
        <v>41705</v>
      </c>
      <c r="C1589" s="53">
        <v>0.79166666666424135</v>
      </c>
      <c r="D1589" s="97">
        <f t="shared" si="197"/>
        <v>41705.791666666664</v>
      </c>
      <c r="E1589" s="29">
        <v>71.7</v>
      </c>
      <c r="F1589" s="26">
        <f t="shared" si="201"/>
        <v>136.947</v>
      </c>
      <c r="G1589" s="29">
        <v>116.18</v>
      </c>
      <c r="H1589" s="26">
        <f t="shared" si="202"/>
        <v>221.90379999999999</v>
      </c>
      <c r="I1589" s="29">
        <v>44.48</v>
      </c>
      <c r="J1589" s="26">
        <f t="shared" si="203"/>
        <v>84.956799999999987</v>
      </c>
      <c r="K1589" s="18">
        <f t="shared" si="198"/>
        <v>5</v>
      </c>
      <c r="L1589" s="106">
        <f t="shared" si="196"/>
        <v>50.460977975158777</v>
      </c>
      <c r="M1589" s="106">
        <f t="shared" si="199"/>
        <v>34.49582202484121</v>
      </c>
      <c r="N1589" s="23"/>
      <c r="X1589" s="100">
        <v>200</v>
      </c>
      <c r="Y1589" s="100">
        <v>40</v>
      </c>
      <c r="Z1589" s="106">
        <f t="shared" si="200"/>
        <v>34.49582202484121</v>
      </c>
    </row>
    <row r="1590" spans="2:26">
      <c r="B1590" s="52">
        <v>41705</v>
      </c>
      <c r="C1590" s="53">
        <v>0.83333333333575865</v>
      </c>
      <c r="D1590" s="97">
        <f t="shared" si="197"/>
        <v>41705.833333333336</v>
      </c>
      <c r="E1590" s="29">
        <v>102.69750000000001</v>
      </c>
      <c r="F1590" s="26">
        <f t="shared" si="201"/>
        <v>196.15222500000002</v>
      </c>
      <c r="G1590" s="29">
        <v>149.69999999999999</v>
      </c>
      <c r="H1590" s="26">
        <f t="shared" si="202"/>
        <v>285.92699999999996</v>
      </c>
      <c r="I1590" s="29">
        <v>47.005000000000003</v>
      </c>
      <c r="J1590" s="26">
        <f t="shared" si="203"/>
        <v>89.77955</v>
      </c>
      <c r="K1590" s="18">
        <f t="shared" si="198"/>
        <v>5</v>
      </c>
      <c r="L1590" s="106">
        <f t="shared" si="196"/>
        <v>55.28372797515879</v>
      </c>
      <c r="M1590" s="106">
        <f t="shared" si="199"/>
        <v>34.49582202484121</v>
      </c>
      <c r="N1590" s="23"/>
      <c r="X1590" s="100">
        <v>200</v>
      </c>
      <c r="Y1590" s="100">
        <v>40</v>
      </c>
      <c r="Z1590" s="106">
        <f t="shared" si="200"/>
        <v>34.49582202484121</v>
      </c>
    </row>
    <row r="1591" spans="2:26">
      <c r="B1591" s="52">
        <v>41705</v>
      </c>
      <c r="C1591" s="53">
        <v>0.875</v>
      </c>
      <c r="D1591" s="97">
        <f t="shared" si="197"/>
        <v>41705.875</v>
      </c>
      <c r="E1591" s="29">
        <v>83.954999999999998</v>
      </c>
      <c r="F1591" s="26">
        <f t="shared" si="201"/>
        <v>160.35405</v>
      </c>
      <c r="G1591" s="29">
        <v>127.2</v>
      </c>
      <c r="H1591" s="26">
        <f t="shared" si="202"/>
        <v>242.952</v>
      </c>
      <c r="I1591" s="29">
        <v>43.2425</v>
      </c>
      <c r="J1591" s="26">
        <f t="shared" si="203"/>
        <v>82.593175000000002</v>
      </c>
      <c r="K1591" s="18">
        <f t="shared" si="198"/>
        <v>5</v>
      </c>
      <c r="L1591" s="106">
        <f t="shared" si="196"/>
        <v>48.097352975158792</v>
      </c>
      <c r="M1591" s="106">
        <f t="shared" si="199"/>
        <v>34.49582202484121</v>
      </c>
      <c r="N1591" s="23"/>
      <c r="X1591" s="100">
        <v>200</v>
      </c>
      <c r="Y1591" s="100">
        <v>40</v>
      </c>
      <c r="Z1591" s="106">
        <f t="shared" si="200"/>
        <v>34.49582202484121</v>
      </c>
    </row>
    <row r="1592" spans="2:26">
      <c r="B1592" s="52">
        <v>41705</v>
      </c>
      <c r="C1592" s="53">
        <v>0.91666666666424135</v>
      </c>
      <c r="D1592" s="97">
        <f t="shared" si="197"/>
        <v>41705.916666666664</v>
      </c>
      <c r="E1592" s="29">
        <v>66.817499999999995</v>
      </c>
      <c r="F1592" s="26">
        <f t="shared" si="201"/>
        <v>127.62142499999999</v>
      </c>
      <c r="G1592" s="29">
        <v>105.17749999999999</v>
      </c>
      <c r="H1592" s="26">
        <f t="shared" si="202"/>
        <v>200.88902499999998</v>
      </c>
      <c r="I1592" s="29">
        <v>38.36</v>
      </c>
      <c r="J1592" s="26">
        <f t="shared" si="203"/>
        <v>73.267600000000002</v>
      </c>
      <c r="K1592" s="18">
        <f t="shared" si="198"/>
        <v>5</v>
      </c>
      <c r="L1592" s="106">
        <f t="shared" si="196"/>
        <v>38.771777975158791</v>
      </c>
      <c r="M1592" s="106">
        <f t="shared" si="199"/>
        <v>34.49582202484121</v>
      </c>
      <c r="N1592" s="23"/>
      <c r="X1592" s="100">
        <v>200</v>
      </c>
      <c r="Y1592" s="100">
        <v>40</v>
      </c>
      <c r="Z1592" s="106">
        <f t="shared" si="200"/>
        <v>34.49582202484121</v>
      </c>
    </row>
    <row r="1593" spans="2:26">
      <c r="B1593" s="52">
        <v>41705</v>
      </c>
      <c r="C1593" s="53">
        <v>0.95833333333575865</v>
      </c>
      <c r="D1593" s="97">
        <f t="shared" si="197"/>
        <v>41705.958333333336</v>
      </c>
      <c r="E1593" s="29">
        <v>67.532499999999999</v>
      </c>
      <c r="F1593" s="26">
        <f t="shared" si="201"/>
        <v>128.987075</v>
      </c>
      <c r="G1593" s="29">
        <v>107.2025</v>
      </c>
      <c r="H1593" s="26">
        <f t="shared" si="202"/>
        <v>204.756775</v>
      </c>
      <c r="I1593" s="29">
        <v>39.672499999999999</v>
      </c>
      <c r="J1593" s="26">
        <f t="shared" si="203"/>
        <v>75.774474999999995</v>
      </c>
      <c r="K1593" s="18">
        <f t="shared" si="198"/>
        <v>5</v>
      </c>
      <c r="L1593" s="106">
        <f t="shared" si="196"/>
        <v>41.278652975158785</v>
      </c>
      <c r="M1593" s="106">
        <f t="shared" si="199"/>
        <v>34.49582202484121</v>
      </c>
      <c r="N1593" s="23"/>
      <c r="X1593" s="100">
        <v>200</v>
      </c>
      <c r="Y1593" s="100">
        <v>40</v>
      </c>
      <c r="Z1593" s="106">
        <f t="shared" si="200"/>
        <v>34.49582202484121</v>
      </c>
    </row>
    <row r="1594" spans="2:26">
      <c r="B1594" s="52">
        <v>41706</v>
      </c>
      <c r="C1594" s="53">
        <v>0</v>
      </c>
      <c r="D1594" s="97">
        <f t="shared" si="197"/>
        <v>41706</v>
      </c>
      <c r="E1594" s="29">
        <v>24.6</v>
      </c>
      <c r="F1594" s="26">
        <f t="shared" si="201"/>
        <v>46.986000000000004</v>
      </c>
      <c r="G1594" s="29">
        <v>56.802500000000002</v>
      </c>
      <c r="H1594" s="26">
        <f t="shared" si="202"/>
        <v>108.49277499999999</v>
      </c>
      <c r="I1594" s="29">
        <v>32.204999999999998</v>
      </c>
      <c r="J1594" s="26">
        <f t="shared" si="203"/>
        <v>61.511549999999993</v>
      </c>
      <c r="K1594" s="18">
        <f t="shared" si="198"/>
        <v>6</v>
      </c>
      <c r="L1594" s="106">
        <f t="shared" si="196"/>
        <v>27.015727975158782</v>
      </c>
      <c r="M1594" s="106">
        <f t="shared" si="199"/>
        <v>34.49582202484121</v>
      </c>
      <c r="N1594" s="23"/>
      <c r="X1594" s="100">
        <v>200</v>
      </c>
      <c r="Y1594" s="100">
        <v>40</v>
      </c>
      <c r="Z1594" s="106">
        <f t="shared" si="200"/>
        <v>34.49582202484121</v>
      </c>
    </row>
    <row r="1595" spans="2:26">
      <c r="B1595" s="52">
        <v>41706</v>
      </c>
      <c r="C1595" s="53">
        <v>4.1666666664241347E-2</v>
      </c>
      <c r="D1595" s="97">
        <f t="shared" si="197"/>
        <v>41706.041666666664</v>
      </c>
      <c r="E1595" s="29">
        <v>8.7149999999999999</v>
      </c>
      <c r="F1595" s="26">
        <f t="shared" si="201"/>
        <v>16.64565</v>
      </c>
      <c r="G1595" s="29">
        <v>24.795000000000002</v>
      </c>
      <c r="H1595" s="26">
        <f t="shared" si="202"/>
        <v>47.358450000000005</v>
      </c>
      <c r="I1595" s="29">
        <v>16.079999999999998</v>
      </c>
      <c r="J1595" s="26">
        <f t="shared" si="203"/>
        <v>30.712799999999994</v>
      </c>
      <c r="K1595" s="18">
        <f t="shared" si="198"/>
        <v>6</v>
      </c>
      <c r="L1595" s="106">
        <f t="shared" si="196"/>
        <v>-3.7830220248412161</v>
      </c>
      <c r="M1595" s="106">
        <f t="shared" si="199"/>
        <v>34.49582202484121</v>
      </c>
      <c r="N1595" s="23"/>
      <c r="X1595" s="100">
        <v>200</v>
      </c>
      <c r="Y1595" s="100">
        <v>40</v>
      </c>
      <c r="Z1595" s="106">
        <f t="shared" si="200"/>
        <v>34.49582202484121</v>
      </c>
    </row>
    <row r="1596" spans="2:26">
      <c r="B1596" s="52">
        <v>41706</v>
      </c>
      <c r="C1596" s="53">
        <v>8.3333333335758653E-2</v>
      </c>
      <c r="D1596" s="97">
        <f t="shared" si="197"/>
        <v>41706.083333333336</v>
      </c>
      <c r="E1596" s="29">
        <v>6.27</v>
      </c>
      <c r="F1596" s="26">
        <f t="shared" si="201"/>
        <v>11.975699999999998</v>
      </c>
      <c r="G1596" s="29">
        <v>19.774999999999999</v>
      </c>
      <c r="H1596" s="26">
        <f t="shared" si="202"/>
        <v>37.770249999999997</v>
      </c>
      <c r="I1596" s="29">
        <v>13.5025</v>
      </c>
      <c r="J1596" s="26">
        <f t="shared" si="203"/>
        <v>25.789774999999999</v>
      </c>
      <c r="K1596" s="18">
        <f t="shared" si="198"/>
        <v>6</v>
      </c>
      <c r="L1596" s="106">
        <f t="shared" si="196"/>
        <v>-8.7060470248412116</v>
      </c>
      <c r="M1596" s="106">
        <f t="shared" si="199"/>
        <v>34.49582202484121</v>
      </c>
      <c r="N1596" s="23"/>
      <c r="X1596" s="100">
        <v>200</v>
      </c>
      <c r="Y1596" s="100">
        <v>40</v>
      </c>
      <c r="Z1596" s="106">
        <f t="shared" si="200"/>
        <v>34.49582202484121</v>
      </c>
    </row>
    <row r="1597" spans="2:26">
      <c r="B1597" s="52">
        <v>41706</v>
      </c>
      <c r="C1597" s="53">
        <v>0.125</v>
      </c>
      <c r="D1597" s="97">
        <f t="shared" si="197"/>
        <v>41706.125</v>
      </c>
      <c r="E1597" s="29">
        <v>4.4833333333333298</v>
      </c>
      <c r="F1597" s="26">
        <f t="shared" si="201"/>
        <v>8.5631666666666604</v>
      </c>
      <c r="G1597" s="29">
        <v>13.376666666666701</v>
      </c>
      <c r="H1597" s="26">
        <f t="shared" si="202"/>
        <v>25.549433333333397</v>
      </c>
      <c r="I1597" s="29">
        <v>8.8933333333333309</v>
      </c>
      <c r="J1597" s="26">
        <f t="shared" si="203"/>
        <v>16.986266666666662</v>
      </c>
      <c r="K1597" s="18">
        <f t="shared" si="198"/>
        <v>6</v>
      </c>
      <c r="L1597" s="106">
        <f t="shared" si="196"/>
        <v>-17.509555358174548</v>
      </c>
      <c r="M1597" s="106">
        <f t="shared" si="199"/>
        <v>34.49582202484121</v>
      </c>
      <c r="N1597" s="23"/>
      <c r="X1597" s="100">
        <v>200</v>
      </c>
      <c r="Y1597" s="100">
        <v>40</v>
      </c>
      <c r="Z1597" s="106">
        <f t="shared" si="200"/>
        <v>34.49582202484121</v>
      </c>
    </row>
    <row r="1598" spans="2:26">
      <c r="B1598" s="52">
        <v>41706</v>
      </c>
      <c r="C1598" s="53">
        <v>0.16666666666424135</v>
      </c>
      <c r="D1598" s="97">
        <f t="shared" si="197"/>
        <v>41706.166666666664</v>
      </c>
      <c r="E1598" s="29">
        <v>3.8025000000000002</v>
      </c>
      <c r="F1598" s="26">
        <f t="shared" si="201"/>
        <v>7.2627750000000004</v>
      </c>
      <c r="G1598" s="29">
        <v>9.1524999999999999</v>
      </c>
      <c r="H1598" s="26">
        <f t="shared" si="202"/>
        <v>17.481275</v>
      </c>
      <c r="I1598" s="29">
        <v>5.35</v>
      </c>
      <c r="J1598" s="26">
        <f t="shared" si="203"/>
        <v>10.218499999999999</v>
      </c>
      <c r="K1598" s="18">
        <f t="shared" si="198"/>
        <v>6</v>
      </c>
      <c r="L1598" s="106">
        <f t="shared" si="196"/>
        <v>-24.277322024841212</v>
      </c>
      <c r="M1598" s="106">
        <f t="shared" si="199"/>
        <v>34.49582202484121</v>
      </c>
      <c r="N1598" s="23"/>
      <c r="X1598" s="100">
        <v>200</v>
      </c>
      <c r="Y1598" s="100">
        <v>40</v>
      </c>
      <c r="Z1598" s="106">
        <f t="shared" si="200"/>
        <v>34.49582202484121</v>
      </c>
    </row>
    <row r="1599" spans="2:26">
      <c r="B1599" s="52">
        <v>41706</v>
      </c>
      <c r="C1599" s="53">
        <v>0.20833333333575865</v>
      </c>
      <c r="D1599" s="97">
        <f t="shared" si="197"/>
        <v>41706.208333333336</v>
      </c>
      <c r="E1599" s="29">
        <v>6.97</v>
      </c>
      <c r="F1599" s="26">
        <f t="shared" si="201"/>
        <v>13.3127</v>
      </c>
      <c r="G1599" s="29">
        <v>14.9475</v>
      </c>
      <c r="H1599" s="26">
        <f t="shared" si="202"/>
        <v>28.549724999999999</v>
      </c>
      <c r="I1599" s="29">
        <v>7.9775</v>
      </c>
      <c r="J1599" s="26">
        <f t="shared" si="203"/>
        <v>15.237024999999999</v>
      </c>
      <c r="K1599" s="18">
        <f t="shared" si="198"/>
        <v>6</v>
      </c>
      <c r="L1599" s="106">
        <f t="shared" si="196"/>
        <v>-19.258797024841211</v>
      </c>
      <c r="M1599" s="106">
        <f t="shared" si="199"/>
        <v>34.49582202484121</v>
      </c>
      <c r="N1599" s="23"/>
      <c r="X1599" s="100">
        <v>200</v>
      </c>
      <c r="Y1599" s="100">
        <v>40</v>
      </c>
      <c r="Z1599" s="106">
        <f t="shared" si="200"/>
        <v>34.49582202484121</v>
      </c>
    </row>
    <row r="1600" spans="2:26">
      <c r="B1600" s="52">
        <v>41706</v>
      </c>
      <c r="C1600" s="53">
        <v>0.25</v>
      </c>
      <c r="D1600" s="97">
        <f t="shared" si="197"/>
        <v>41706.25</v>
      </c>
      <c r="E1600" s="29">
        <v>10.935</v>
      </c>
      <c r="F1600" s="26">
        <f t="shared" si="201"/>
        <v>20.885850000000001</v>
      </c>
      <c r="G1600" s="29">
        <v>24.657499999999999</v>
      </c>
      <c r="H1600" s="26">
        <f t="shared" si="202"/>
        <v>47.095824999999998</v>
      </c>
      <c r="I1600" s="29">
        <v>13.725</v>
      </c>
      <c r="J1600" s="26">
        <f t="shared" si="203"/>
        <v>26.214749999999999</v>
      </c>
      <c r="K1600" s="18">
        <f t="shared" si="198"/>
        <v>6</v>
      </c>
      <c r="L1600" s="106">
        <f t="shared" si="196"/>
        <v>-8.2810720248412117</v>
      </c>
      <c r="M1600" s="106">
        <f t="shared" si="199"/>
        <v>34.49582202484121</v>
      </c>
      <c r="N1600" s="23"/>
      <c r="X1600" s="100">
        <v>200</v>
      </c>
      <c r="Y1600" s="100">
        <v>40</v>
      </c>
      <c r="Z1600" s="106">
        <f t="shared" si="200"/>
        <v>34.49582202484121</v>
      </c>
    </row>
    <row r="1601" spans="2:26">
      <c r="B1601" s="52">
        <v>41706</v>
      </c>
      <c r="C1601" s="53">
        <v>0.29166666666424135</v>
      </c>
      <c r="D1601" s="97">
        <f t="shared" si="197"/>
        <v>41706.291666666664</v>
      </c>
      <c r="E1601" s="29">
        <v>9.1850000000000005</v>
      </c>
      <c r="F1601" s="26">
        <f t="shared" si="201"/>
        <v>17.54335</v>
      </c>
      <c r="G1601" s="29">
        <v>22.422499999999999</v>
      </c>
      <c r="H1601" s="26">
        <f t="shared" si="202"/>
        <v>42.826974999999997</v>
      </c>
      <c r="I1601" s="29">
        <v>13.237500000000001</v>
      </c>
      <c r="J1601" s="26">
        <f t="shared" si="203"/>
        <v>25.283625000000001</v>
      </c>
      <c r="K1601" s="18">
        <f t="shared" si="198"/>
        <v>6</v>
      </c>
      <c r="L1601" s="106">
        <f t="shared" si="196"/>
        <v>-9.2121970248412097</v>
      </c>
      <c r="M1601" s="106">
        <f t="shared" si="199"/>
        <v>34.49582202484121</v>
      </c>
      <c r="N1601" s="23"/>
      <c r="X1601" s="100">
        <v>200</v>
      </c>
      <c r="Y1601" s="100">
        <v>40</v>
      </c>
      <c r="Z1601" s="106">
        <f t="shared" si="200"/>
        <v>34.49582202484121</v>
      </c>
    </row>
    <row r="1602" spans="2:26">
      <c r="B1602" s="52">
        <v>41706</v>
      </c>
      <c r="C1602" s="53">
        <v>0.33333333333575865</v>
      </c>
      <c r="D1602" s="97">
        <f t="shared" si="197"/>
        <v>41706.333333333336</v>
      </c>
      <c r="E1602" s="29">
        <v>11.734999999999999</v>
      </c>
      <c r="F1602" s="26">
        <f t="shared" si="201"/>
        <v>22.413849999999996</v>
      </c>
      <c r="G1602" s="29">
        <v>23.6175</v>
      </c>
      <c r="H1602" s="26">
        <f t="shared" si="202"/>
        <v>45.109424999999995</v>
      </c>
      <c r="I1602" s="29">
        <v>11.8825</v>
      </c>
      <c r="J1602" s="26">
        <f t="shared" si="203"/>
        <v>22.695574999999998</v>
      </c>
      <c r="K1602" s="18">
        <f t="shared" si="198"/>
        <v>6</v>
      </c>
      <c r="L1602" s="106">
        <f t="shared" si="196"/>
        <v>-11.800247024841212</v>
      </c>
      <c r="M1602" s="106">
        <f t="shared" si="199"/>
        <v>34.49582202484121</v>
      </c>
      <c r="N1602" s="23"/>
      <c r="X1602" s="100">
        <v>200</v>
      </c>
      <c r="Y1602" s="100">
        <v>40</v>
      </c>
      <c r="Z1602" s="106">
        <f t="shared" si="200"/>
        <v>34.49582202484121</v>
      </c>
    </row>
    <row r="1603" spans="2:26">
      <c r="B1603" s="52">
        <v>41706</v>
      </c>
      <c r="C1603" s="53">
        <v>0.375</v>
      </c>
      <c r="D1603" s="97">
        <f t="shared" si="197"/>
        <v>41706.375</v>
      </c>
      <c r="E1603" s="29">
        <v>13.2</v>
      </c>
      <c r="F1603" s="26">
        <f t="shared" si="201"/>
        <v>25.211999999999996</v>
      </c>
      <c r="G1603" s="29">
        <v>24.0625</v>
      </c>
      <c r="H1603" s="26">
        <f t="shared" si="202"/>
        <v>45.959375000000001</v>
      </c>
      <c r="I1603" s="29">
        <v>10.862500000000001</v>
      </c>
      <c r="J1603" s="26">
        <f t="shared" si="203"/>
        <v>20.747375000000002</v>
      </c>
      <c r="K1603" s="18">
        <f t="shared" si="198"/>
        <v>6</v>
      </c>
      <c r="L1603" s="106">
        <f t="shared" si="196"/>
        <v>-13.748447024841209</v>
      </c>
      <c r="M1603" s="106">
        <f t="shared" si="199"/>
        <v>34.49582202484121</v>
      </c>
      <c r="N1603" s="23"/>
      <c r="X1603" s="100">
        <v>200</v>
      </c>
      <c r="Y1603" s="100">
        <v>40</v>
      </c>
      <c r="Z1603" s="106">
        <f t="shared" si="200"/>
        <v>34.49582202484121</v>
      </c>
    </row>
    <row r="1604" spans="2:26">
      <c r="B1604" s="52">
        <v>41706</v>
      </c>
      <c r="C1604" s="53">
        <v>0.41666666666424135</v>
      </c>
      <c r="D1604" s="97">
        <f t="shared" si="197"/>
        <v>41706.416666666664</v>
      </c>
      <c r="E1604" s="29">
        <v>12.265000000000001</v>
      </c>
      <c r="F1604" s="26">
        <f t="shared" si="201"/>
        <v>23.42615</v>
      </c>
      <c r="G1604" s="29">
        <v>22.055</v>
      </c>
      <c r="H1604" s="26">
        <f t="shared" si="202"/>
        <v>42.125049999999995</v>
      </c>
      <c r="I1604" s="29">
        <v>9.7949999999999999</v>
      </c>
      <c r="J1604" s="26">
        <f t="shared" si="203"/>
        <v>18.708449999999999</v>
      </c>
      <c r="K1604" s="18">
        <f t="shared" si="198"/>
        <v>6</v>
      </c>
      <c r="L1604" s="106">
        <f t="shared" si="196"/>
        <v>-15.787372024841211</v>
      </c>
      <c r="M1604" s="106">
        <f t="shared" si="199"/>
        <v>34.49582202484121</v>
      </c>
      <c r="N1604" s="23"/>
      <c r="X1604" s="100">
        <v>200</v>
      </c>
      <c r="Y1604" s="100">
        <v>40</v>
      </c>
      <c r="Z1604" s="106">
        <f t="shared" si="200"/>
        <v>34.49582202484121</v>
      </c>
    </row>
    <row r="1605" spans="2:26">
      <c r="B1605" s="52">
        <v>41706</v>
      </c>
      <c r="C1605" s="53">
        <v>0.45833333333575865</v>
      </c>
      <c r="D1605" s="97">
        <f t="shared" si="197"/>
        <v>41706.458333333336</v>
      </c>
      <c r="E1605" s="29">
        <v>11.365</v>
      </c>
      <c r="F1605" s="26">
        <f t="shared" si="201"/>
        <v>21.707149999999999</v>
      </c>
      <c r="G1605" s="29">
        <v>19.715</v>
      </c>
      <c r="H1605" s="26">
        <f t="shared" si="202"/>
        <v>37.655650000000001</v>
      </c>
      <c r="I1605" s="29">
        <v>8.3450000000000006</v>
      </c>
      <c r="J1605" s="26">
        <f t="shared" si="203"/>
        <v>15.93895</v>
      </c>
      <c r="K1605" s="18">
        <f t="shared" si="198"/>
        <v>6</v>
      </c>
      <c r="L1605" s="106">
        <f t="shared" si="196"/>
        <v>-18.556872024841212</v>
      </c>
      <c r="M1605" s="106">
        <f t="shared" si="199"/>
        <v>34.49582202484121</v>
      </c>
      <c r="N1605" s="23"/>
      <c r="X1605" s="100">
        <v>200</v>
      </c>
      <c r="Y1605" s="100">
        <v>40</v>
      </c>
      <c r="Z1605" s="106">
        <f t="shared" si="200"/>
        <v>34.49582202484121</v>
      </c>
    </row>
    <row r="1606" spans="2:26">
      <c r="B1606" s="52">
        <v>41706</v>
      </c>
      <c r="C1606" s="53">
        <v>0.5</v>
      </c>
      <c r="D1606" s="97">
        <f t="shared" si="197"/>
        <v>41706.5</v>
      </c>
      <c r="E1606" s="29">
        <v>13.182499999999999</v>
      </c>
      <c r="F1606" s="26">
        <f t="shared" si="201"/>
        <v>25.178574999999999</v>
      </c>
      <c r="G1606" s="29">
        <v>22.987500000000001</v>
      </c>
      <c r="H1606" s="26">
        <f t="shared" si="202"/>
        <v>43.906125000000003</v>
      </c>
      <c r="I1606" s="29">
        <v>9.8025000000000002</v>
      </c>
      <c r="J1606" s="26">
        <f t="shared" si="203"/>
        <v>18.722774999999999</v>
      </c>
      <c r="K1606" s="18">
        <f t="shared" si="198"/>
        <v>6</v>
      </c>
      <c r="L1606" s="106">
        <f t="shared" si="196"/>
        <v>-15.773047024841212</v>
      </c>
      <c r="M1606" s="106">
        <f t="shared" si="199"/>
        <v>34.49582202484121</v>
      </c>
      <c r="N1606" s="23"/>
      <c r="X1606" s="100">
        <v>200</v>
      </c>
      <c r="Y1606" s="100">
        <v>40</v>
      </c>
      <c r="Z1606" s="106">
        <f t="shared" si="200"/>
        <v>34.49582202484121</v>
      </c>
    </row>
    <row r="1607" spans="2:26">
      <c r="B1607" s="52">
        <v>41706</v>
      </c>
      <c r="C1607" s="53">
        <v>0.54166666666424135</v>
      </c>
      <c r="D1607" s="97">
        <f t="shared" si="197"/>
        <v>41706.541666666664</v>
      </c>
      <c r="E1607" s="29">
        <v>13.865</v>
      </c>
      <c r="F1607" s="26">
        <f t="shared" si="201"/>
        <v>26.482150000000001</v>
      </c>
      <c r="G1607" s="29">
        <v>24.9025</v>
      </c>
      <c r="H1607" s="26">
        <f t="shared" si="202"/>
        <v>47.563775</v>
      </c>
      <c r="I1607" s="29">
        <v>11.0375</v>
      </c>
      <c r="J1607" s="26">
        <f t="shared" si="203"/>
        <v>21.081624999999999</v>
      </c>
      <c r="K1607" s="18">
        <f t="shared" si="198"/>
        <v>6</v>
      </c>
      <c r="L1607" s="106">
        <f t="shared" si="196"/>
        <v>-13.414197024841211</v>
      </c>
      <c r="M1607" s="106">
        <f t="shared" si="199"/>
        <v>34.49582202484121</v>
      </c>
      <c r="N1607" s="23"/>
      <c r="X1607" s="100">
        <v>200</v>
      </c>
      <c r="Y1607" s="100">
        <v>40</v>
      </c>
      <c r="Z1607" s="106">
        <f t="shared" si="200"/>
        <v>34.49582202484121</v>
      </c>
    </row>
    <row r="1608" spans="2:26">
      <c r="B1608" s="52">
        <v>41706</v>
      </c>
      <c r="C1608" s="53">
        <v>0.58333333333575865</v>
      </c>
      <c r="D1608" s="97">
        <f t="shared" si="197"/>
        <v>41706.583333333336</v>
      </c>
      <c r="E1608" s="29">
        <v>11.73</v>
      </c>
      <c r="F1608" s="26">
        <f t="shared" si="201"/>
        <v>22.404299999999999</v>
      </c>
      <c r="G1608" s="29">
        <v>22.262499999999999</v>
      </c>
      <c r="H1608" s="26">
        <f t="shared" si="202"/>
        <v>42.521374999999999</v>
      </c>
      <c r="I1608" s="29">
        <v>10.535</v>
      </c>
      <c r="J1608" s="26">
        <f t="shared" si="203"/>
        <v>20.121849999999998</v>
      </c>
      <c r="K1608" s="18">
        <f t="shared" si="198"/>
        <v>6</v>
      </c>
      <c r="L1608" s="106">
        <f t="shared" si="196"/>
        <v>-14.373972024841212</v>
      </c>
      <c r="M1608" s="106">
        <f t="shared" si="199"/>
        <v>34.49582202484121</v>
      </c>
      <c r="N1608" s="23"/>
      <c r="X1608" s="100">
        <v>200</v>
      </c>
      <c r="Y1608" s="100">
        <v>40</v>
      </c>
      <c r="Z1608" s="106">
        <f t="shared" si="200"/>
        <v>34.49582202484121</v>
      </c>
    </row>
    <row r="1609" spans="2:26">
      <c r="B1609" s="52">
        <v>41706</v>
      </c>
      <c r="C1609" s="53">
        <v>0.625</v>
      </c>
      <c r="D1609" s="97">
        <f t="shared" si="197"/>
        <v>41706.625</v>
      </c>
      <c r="E1609" s="29">
        <v>7.5025000000000004</v>
      </c>
      <c r="F1609" s="26">
        <f t="shared" si="201"/>
        <v>14.329775</v>
      </c>
      <c r="G1609" s="29">
        <v>17.837499999999999</v>
      </c>
      <c r="H1609" s="26">
        <f t="shared" si="202"/>
        <v>34.069624999999995</v>
      </c>
      <c r="I1609" s="29">
        <v>10.335000000000001</v>
      </c>
      <c r="J1609" s="26">
        <f t="shared" si="203"/>
        <v>19.739850000000001</v>
      </c>
      <c r="K1609" s="18">
        <f t="shared" si="198"/>
        <v>6</v>
      </c>
      <c r="L1609" s="106">
        <f t="shared" si="196"/>
        <v>-14.75597202484121</v>
      </c>
      <c r="M1609" s="106">
        <f t="shared" si="199"/>
        <v>34.49582202484121</v>
      </c>
      <c r="N1609" s="23"/>
      <c r="X1609" s="100">
        <v>200</v>
      </c>
      <c r="Y1609" s="100">
        <v>40</v>
      </c>
      <c r="Z1609" s="106">
        <f t="shared" si="200"/>
        <v>34.49582202484121</v>
      </c>
    </row>
    <row r="1610" spans="2:26">
      <c r="B1610" s="52">
        <v>41706</v>
      </c>
      <c r="C1610" s="53">
        <v>0.66666666666424135</v>
      </c>
      <c r="D1610" s="97">
        <f t="shared" si="197"/>
        <v>41706.666666666664</v>
      </c>
      <c r="E1610" s="29">
        <v>9.4499999999999993</v>
      </c>
      <c r="F1610" s="26">
        <f t="shared" si="201"/>
        <v>18.049499999999998</v>
      </c>
      <c r="G1610" s="29">
        <v>19.805</v>
      </c>
      <c r="H1610" s="26">
        <f t="shared" si="202"/>
        <v>37.827549999999995</v>
      </c>
      <c r="I1610" s="29">
        <v>10.355</v>
      </c>
      <c r="J1610" s="26">
        <f t="shared" si="203"/>
        <v>19.77805</v>
      </c>
      <c r="K1610" s="18">
        <f t="shared" si="198"/>
        <v>6</v>
      </c>
      <c r="L1610" s="106">
        <f t="shared" ref="L1610:L1673" si="204">IF(J1610="",NA(),J1610-(AVERAGE($J$10:$J$8769)))</f>
        <v>-14.71777202484121</v>
      </c>
      <c r="M1610" s="106">
        <f t="shared" si="199"/>
        <v>34.49582202484121</v>
      </c>
      <c r="N1610" s="23"/>
      <c r="X1610" s="100">
        <v>200</v>
      </c>
      <c r="Y1610" s="100">
        <v>40</v>
      </c>
      <c r="Z1610" s="106">
        <f t="shared" si="200"/>
        <v>34.49582202484121</v>
      </c>
    </row>
    <row r="1611" spans="2:26">
      <c r="B1611" s="52">
        <v>41706</v>
      </c>
      <c r="C1611" s="53">
        <v>0.70833333333575865</v>
      </c>
      <c r="D1611" s="97">
        <f t="shared" ref="D1611:D1674" si="205">B1611+C1611</f>
        <v>41706.708333333336</v>
      </c>
      <c r="E1611" s="29">
        <v>7.9</v>
      </c>
      <c r="F1611" s="26">
        <f t="shared" si="201"/>
        <v>15.089</v>
      </c>
      <c r="G1611" s="29">
        <v>18.822500000000002</v>
      </c>
      <c r="H1611" s="26">
        <f t="shared" si="202"/>
        <v>35.950975</v>
      </c>
      <c r="I1611" s="29">
        <v>10.922499999999999</v>
      </c>
      <c r="J1611" s="26">
        <f t="shared" si="203"/>
        <v>20.861974999999997</v>
      </c>
      <c r="K1611" s="18">
        <f t="shared" ref="K1611:K1674" si="206">WEEKDAY(D1611,2)</f>
        <v>6</v>
      </c>
      <c r="L1611" s="106">
        <f t="shared" si="204"/>
        <v>-13.633847024841213</v>
      </c>
      <c r="M1611" s="106">
        <f t="shared" ref="M1611:M1674" si="207">$U$11</f>
        <v>34.49582202484121</v>
      </c>
      <c r="N1611" s="23"/>
      <c r="X1611" s="100">
        <v>200</v>
      </c>
      <c r="Y1611" s="100">
        <v>40</v>
      </c>
      <c r="Z1611" s="106">
        <f t="shared" ref="Z1611:Z1674" si="208">$U$11</f>
        <v>34.49582202484121</v>
      </c>
    </row>
    <row r="1612" spans="2:26">
      <c r="B1612" s="52">
        <v>41706</v>
      </c>
      <c r="C1612" s="53">
        <v>0.75</v>
      </c>
      <c r="D1612" s="97">
        <f t="shared" si="205"/>
        <v>41706.75</v>
      </c>
      <c r="E1612" s="29">
        <v>8.7274999999999991</v>
      </c>
      <c r="F1612" s="26">
        <f t="shared" si="201"/>
        <v>16.669524999999997</v>
      </c>
      <c r="G1612" s="29">
        <v>19.862500000000001</v>
      </c>
      <c r="H1612" s="26">
        <f t="shared" si="202"/>
        <v>37.937375000000003</v>
      </c>
      <c r="I1612" s="29">
        <v>11.135</v>
      </c>
      <c r="J1612" s="26">
        <f t="shared" si="203"/>
        <v>21.267849999999999</v>
      </c>
      <c r="K1612" s="18">
        <f t="shared" si="206"/>
        <v>6</v>
      </c>
      <c r="L1612" s="106">
        <f t="shared" si="204"/>
        <v>-13.227972024841211</v>
      </c>
      <c r="M1612" s="106">
        <f t="shared" si="207"/>
        <v>34.49582202484121</v>
      </c>
      <c r="N1612" s="23"/>
      <c r="X1612" s="100">
        <v>200</v>
      </c>
      <c r="Y1612" s="100">
        <v>40</v>
      </c>
      <c r="Z1612" s="106">
        <f t="shared" si="208"/>
        <v>34.49582202484121</v>
      </c>
    </row>
    <row r="1613" spans="2:26">
      <c r="B1613" s="52">
        <v>41706</v>
      </c>
      <c r="C1613" s="53">
        <v>0.79166666666424135</v>
      </c>
      <c r="D1613" s="97">
        <f t="shared" si="205"/>
        <v>41706.791666666664</v>
      </c>
      <c r="E1613" s="29">
        <v>7.835</v>
      </c>
      <c r="F1613" s="26">
        <f t="shared" si="201"/>
        <v>14.964849999999998</v>
      </c>
      <c r="G1613" s="29">
        <v>20.010000000000002</v>
      </c>
      <c r="H1613" s="26">
        <f t="shared" si="202"/>
        <v>38.219100000000005</v>
      </c>
      <c r="I1613" s="29">
        <v>12.175000000000001</v>
      </c>
      <c r="J1613" s="26">
        <f t="shared" si="203"/>
        <v>23.254249999999999</v>
      </c>
      <c r="K1613" s="18">
        <f t="shared" si="206"/>
        <v>6</v>
      </c>
      <c r="L1613" s="106">
        <f t="shared" si="204"/>
        <v>-11.241572024841211</v>
      </c>
      <c r="M1613" s="106">
        <f t="shared" si="207"/>
        <v>34.49582202484121</v>
      </c>
      <c r="N1613" s="23"/>
      <c r="X1613" s="100">
        <v>200</v>
      </c>
      <c r="Y1613" s="100">
        <v>40</v>
      </c>
      <c r="Z1613" s="106">
        <f t="shared" si="208"/>
        <v>34.49582202484121</v>
      </c>
    </row>
    <row r="1614" spans="2:26">
      <c r="B1614" s="52">
        <v>41706</v>
      </c>
      <c r="C1614" s="53">
        <v>0.83333333333575865</v>
      </c>
      <c r="D1614" s="97">
        <f t="shared" si="205"/>
        <v>41706.833333333336</v>
      </c>
      <c r="E1614" s="29">
        <v>10.885</v>
      </c>
      <c r="F1614" s="26">
        <f t="shared" si="201"/>
        <v>20.79035</v>
      </c>
      <c r="G1614" s="29">
        <v>22.89</v>
      </c>
      <c r="H1614" s="26">
        <f t="shared" si="202"/>
        <v>43.719900000000003</v>
      </c>
      <c r="I1614" s="29">
        <v>12.005000000000001</v>
      </c>
      <c r="J1614" s="26">
        <f t="shared" si="203"/>
        <v>22.929549999999999</v>
      </c>
      <c r="K1614" s="18">
        <f t="shared" si="206"/>
        <v>6</v>
      </c>
      <c r="L1614" s="106">
        <f t="shared" si="204"/>
        <v>-11.566272024841211</v>
      </c>
      <c r="M1614" s="106">
        <f t="shared" si="207"/>
        <v>34.49582202484121</v>
      </c>
      <c r="N1614" s="23"/>
      <c r="X1614" s="100">
        <v>200</v>
      </c>
      <c r="Y1614" s="100">
        <v>40</v>
      </c>
      <c r="Z1614" s="106">
        <f t="shared" si="208"/>
        <v>34.49582202484121</v>
      </c>
    </row>
    <row r="1615" spans="2:26">
      <c r="B1615" s="52">
        <v>41706</v>
      </c>
      <c r="C1615" s="53">
        <v>0.875</v>
      </c>
      <c r="D1615" s="97">
        <f t="shared" si="205"/>
        <v>41706.875</v>
      </c>
      <c r="E1615" s="29">
        <v>7.06</v>
      </c>
      <c r="F1615" s="26">
        <f t="shared" si="201"/>
        <v>13.484599999999999</v>
      </c>
      <c r="G1615" s="29">
        <v>19.54</v>
      </c>
      <c r="H1615" s="26">
        <f t="shared" si="202"/>
        <v>37.321399999999997</v>
      </c>
      <c r="I1615" s="29">
        <v>12.48</v>
      </c>
      <c r="J1615" s="26">
        <f t="shared" si="203"/>
        <v>23.8368</v>
      </c>
      <c r="K1615" s="18">
        <f t="shared" si="206"/>
        <v>6</v>
      </c>
      <c r="L1615" s="106">
        <f t="shared" si="204"/>
        <v>-10.65902202484121</v>
      </c>
      <c r="M1615" s="106">
        <f t="shared" si="207"/>
        <v>34.49582202484121</v>
      </c>
      <c r="N1615" s="23"/>
      <c r="X1615" s="100">
        <v>200</v>
      </c>
      <c r="Y1615" s="100">
        <v>40</v>
      </c>
      <c r="Z1615" s="106">
        <f t="shared" si="208"/>
        <v>34.49582202484121</v>
      </c>
    </row>
    <row r="1616" spans="2:26">
      <c r="B1616" s="52">
        <v>41706</v>
      </c>
      <c r="C1616" s="53">
        <v>0.91666666666424135</v>
      </c>
      <c r="D1616" s="97">
        <f t="shared" si="205"/>
        <v>41706.916666666664</v>
      </c>
      <c r="E1616" s="29">
        <v>8.4975000000000005</v>
      </c>
      <c r="F1616" s="26">
        <f t="shared" si="201"/>
        <v>16.230225000000001</v>
      </c>
      <c r="G1616" s="29">
        <v>18.035</v>
      </c>
      <c r="H1616" s="26">
        <f t="shared" si="202"/>
        <v>34.446849999999998</v>
      </c>
      <c r="I1616" s="29">
        <v>9.5374999999999996</v>
      </c>
      <c r="J1616" s="26">
        <f t="shared" si="203"/>
        <v>18.216624999999997</v>
      </c>
      <c r="K1616" s="18">
        <f t="shared" si="206"/>
        <v>6</v>
      </c>
      <c r="L1616" s="106">
        <f t="shared" si="204"/>
        <v>-16.279197024841213</v>
      </c>
      <c r="M1616" s="106">
        <f t="shared" si="207"/>
        <v>34.49582202484121</v>
      </c>
      <c r="N1616" s="23"/>
      <c r="X1616" s="100">
        <v>200</v>
      </c>
      <c r="Y1616" s="100">
        <v>40</v>
      </c>
      <c r="Z1616" s="106">
        <f t="shared" si="208"/>
        <v>34.49582202484121</v>
      </c>
    </row>
    <row r="1617" spans="2:26">
      <c r="B1617" s="52">
        <v>41706</v>
      </c>
      <c r="C1617" s="53">
        <v>0.95833333333575865</v>
      </c>
      <c r="D1617" s="97">
        <f t="shared" si="205"/>
        <v>41706.958333333336</v>
      </c>
      <c r="E1617" s="29">
        <v>7.125</v>
      </c>
      <c r="F1617" s="26">
        <f t="shared" si="201"/>
        <v>13.608749999999999</v>
      </c>
      <c r="G1617" s="29">
        <v>19.309999999999999</v>
      </c>
      <c r="H1617" s="26">
        <f t="shared" si="202"/>
        <v>36.882099999999994</v>
      </c>
      <c r="I1617" s="29">
        <v>12.185</v>
      </c>
      <c r="J1617" s="26">
        <f t="shared" si="203"/>
        <v>23.273350000000001</v>
      </c>
      <c r="K1617" s="18">
        <f t="shared" si="206"/>
        <v>6</v>
      </c>
      <c r="L1617" s="106">
        <f t="shared" si="204"/>
        <v>-11.22247202484121</v>
      </c>
      <c r="M1617" s="106">
        <f t="shared" si="207"/>
        <v>34.49582202484121</v>
      </c>
      <c r="N1617" s="23"/>
      <c r="X1617" s="100">
        <v>200</v>
      </c>
      <c r="Y1617" s="100">
        <v>40</v>
      </c>
      <c r="Z1617" s="106">
        <f t="shared" si="208"/>
        <v>34.49582202484121</v>
      </c>
    </row>
    <row r="1618" spans="2:26">
      <c r="B1618" s="52">
        <v>41707</v>
      </c>
      <c r="C1618" s="53">
        <v>0</v>
      </c>
      <c r="D1618" s="97">
        <f t="shared" si="205"/>
        <v>41707</v>
      </c>
      <c r="E1618" s="29">
        <v>3.875</v>
      </c>
      <c r="F1618" s="26">
        <f t="shared" si="201"/>
        <v>7.4012500000000001</v>
      </c>
      <c r="G1618" s="29">
        <v>12.4275</v>
      </c>
      <c r="H1618" s="26">
        <f t="shared" si="202"/>
        <v>23.736525</v>
      </c>
      <c r="I1618" s="29">
        <v>8.5549999999999997</v>
      </c>
      <c r="J1618" s="26">
        <f t="shared" si="203"/>
        <v>16.340049999999998</v>
      </c>
      <c r="K1618" s="18">
        <f t="shared" si="206"/>
        <v>7</v>
      </c>
      <c r="L1618" s="106">
        <f t="shared" si="204"/>
        <v>-18.155772024841212</v>
      </c>
      <c r="M1618" s="106">
        <f t="shared" si="207"/>
        <v>34.49582202484121</v>
      </c>
      <c r="N1618" s="23"/>
      <c r="X1618" s="100">
        <v>200</v>
      </c>
      <c r="Y1618" s="100">
        <v>40</v>
      </c>
      <c r="Z1618" s="106">
        <f t="shared" si="208"/>
        <v>34.49582202484121</v>
      </c>
    </row>
    <row r="1619" spans="2:26">
      <c r="B1619" s="52">
        <v>41707</v>
      </c>
      <c r="C1619" s="53">
        <v>4.1666666664241347E-2</v>
      </c>
      <c r="D1619" s="97">
        <f t="shared" si="205"/>
        <v>41707.041666666664</v>
      </c>
      <c r="E1619" s="29">
        <v>4.5</v>
      </c>
      <c r="F1619" s="26">
        <f t="shared" si="201"/>
        <v>8.5949999999999989</v>
      </c>
      <c r="G1619" s="29">
        <v>12.522500000000001</v>
      </c>
      <c r="H1619" s="26">
        <f t="shared" si="202"/>
        <v>23.917975000000002</v>
      </c>
      <c r="I1619" s="29">
        <v>8.0274999999999999</v>
      </c>
      <c r="J1619" s="26">
        <f t="shared" si="203"/>
        <v>15.332524999999999</v>
      </c>
      <c r="K1619" s="18">
        <f t="shared" si="206"/>
        <v>7</v>
      </c>
      <c r="L1619" s="106">
        <f t="shared" si="204"/>
        <v>-19.163297024841214</v>
      </c>
      <c r="M1619" s="106">
        <f t="shared" si="207"/>
        <v>34.49582202484121</v>
      </c>
      <c r="N1619" s="23"/>
      <c r="X1619" s="100">
        <v>200</v>
      </c>
      <c r="Y1619" s="100">
        <v>40</v>
      </c>
      <c r="Z1619" s="106">
        <f t="shared" si="208"/>
        <v>34.49582202484121</v>
      </c>
    </row>
    <row r="1620" spans="2:26">
      <c r="B1620" s="52">
        <v>41707</v>
      </c>
      <c r="C1620" s="53">
        <v>8.3333333335758653E-2</v>
      </c>
      <c r="D1620" s="97">
        <f t="shared" si="205"/>
        <v>41707.083333333336</v>
      </c>
      <c r="E1620" s="29">
        <v>7.8475000000000001</v>
      </c>
      <c r="F1620" s="26">
        <f t="shared" si="201"/>
        <v>14.988725000000001</v>
      </c>
      <c r="G1620" s="29">
        <v>19.842500000000001</v>
      </c>
      <c r="H1620" s="26">
        <f t="shared" si="202"/>
        <v>37.899175</v>
      </c>
      <c r="I1620" s="29">
        <v>11.994999999999999</v>
      </c>
      <c r="J1620" s="26">
        <f t="shared" si="203"/>
        <v>22.910449999999997</v>
      </c>
      <c r="K1620" s="18">
        <f t="shared" si="206"/>
        <v>7</v>
      </c>
      <c r="L1620" s="106">
        <f t="shared" si="204"/>
        <v>-11.585372024841213</v>
      </c>
      <c r="M1620" s="106">
        <f t="shared" si="207"/>
        <v>34.49582202484121</v>
      </c>
      <c r="N1620" s="23"/>
      <c r="X1620" s="100">
        <v>200</v>
      </c>
      <c r="Y1620" s="100">
        <v>40</v>
      </c>
      <c r="Z1620" s="106">
        <f t="shared" si="208"/>
        <v>34.49582202484121</v>
      </c>
    </row>
    <row r="1621" spans="2:26">
      <c r="B1621" s="52">
        <v>41707</v>
      </c>
      <c r="C1621" s="53">
        <v>0.125</v>
      </c>
      <c r="D1621" s="97">
        <f t="shared" si="205"/>
        <v>41707.125</v>
      </c>
      <c r="E1621" s="29">
        <v>6.7725</v>
      </c>
      <c r="F1621" s="26">
        <f t="shared" si="201"/>
        <v>12.935475</v>
      </c>
      <c r="G1621" s="29">
        <v>13.484999999999999</v>
      </c>
      <c r="H1621" s="26">
        <f t="shared" si="202"/>
        <v>25.756349999999998</v>
      </c>
      <c r="I1621" s="29">
        <v>6.7149999999999999</v>
      </c>
      <c r="J1621" s="26">
        <f t="shared" si="203"/>
        <v>12.82565</v>
      </c>
      <c r="K1621" s="18">
        <f t="shared" si="206"/>
        <v>7</v>
      </c>
      <c r="L1621" s="106">
        <f t="shared" si="204"/>
        <v>-21.670172024841211</v>
      </c>
      <c r="M1621" s="106">
        <f t="shared" si="207"/>
        <v>34.49582202484121</v>
      </c>
      <c r="N1621" s="23"/>
      <c r="X1621" s="100">
        <v>200</v>
      </c>
      <c r="Y1621" s="100">
        <v>40</v>
      </c>
      <c r="Z1621" s="106">
        <f t="shared" si="208"/>
        <v>34.49582202484121</v>
      </c>
    </row>
    <row r="1622" spans="2:26">
      <c r="B1622" s="52">
        <v>41707</v>
      </c>
      <c r="C1622" s="53">
        <v>0.16666666666424135</v>
      </c>
      <c r="D1622" s="97">
        <f t="shared" si="205"/>
        <v>41707.166666666664</v>
      </c>
      <c r="E1622" s="29">
        <v>6.85</v>
      </c>
      <c r="F1622" s="26">
        <f t="shared" si="201"/>
        <v>13.083499999999999</v>
      </c>
      <c r="G1622" s="29">
        <v>12.55</v>
      </c>
      <c r="H1622" s="26">
        <f t="shared" si="202"/>
        <v>23.970500000000001</v>
      </c>
      <c r="I1622" s="29">
        <v>5.7</v>
      </c>
      <c r="J1622" s="26">
        <f t="shared" si="203"/>
        <v>10.887</v>
      </c>
      <c r="K1622" s="18">
        <f t="shared" si="206"/>
        <v>7</v>
      </c>
      <c r="L1622" s="106">
        <f t="shared" si="204"/>
        <v>-23.60882202484121</v>
      </c>
      <c r="M1622" s="106">
        <f t="shared" si="207"/>
        <v>34.49582202484121</v>
      </c>
      <c r="N1622" s="23"/>
      <c r="X1622" s="100">
        <v>200</v>
      </c>
      <c r="Y1622" s="100">
        <v>40</v>
      </c>
      <c r="Z1622" s="106">
        <f t="shared" si="208"/>
        <v>34.49582202484121</v>
      </c>
    </row>
    <row r="1623" spans="2:26">
      <c r="B1623" s="52">
        <v>41707</v>
      </c>
      <c r="C1623" s="53">
        <v>0.20833333333575865</v>
      </c>
      <c r="D1623" s="97">
        <f t="shared" si="205"/>
        <v>41707.208333333336</v>
      </c>
      <c r="E1623" s="29">
        <v>7.75</v>
      </c>
      <c r="F1623" s="26">
        <f t="shared" si="201"/>
        <v>14.8025</v>
      </c>
      <c r="G1623" s="29">
        <v>17.397500000000001</v>
      </c>
      <c r="H1623" s="26">
        <f t="shared" si="202"/>
        <v>33.229225</v>
      </c>
      <c r="I1623" s="29">
        <v>9.65</v>
      </c>
      <c r="J1623" s="26">
        <f t="shared" si="203"/>
        <v>18.4315</v>
      </c>
      <c r="K1623" s="18">
        <f t="shared" si="206"/>
        <v>7</v>
      </c>
      <c r="L1623" s="106">
        <f t="shared" si="204"/>
        <v>-16.064322024841211</v>
      </c>
      <c r="M1623" s="106">
        <f t="shared" si="207"/>
        <v>34.49582202484121</v>
      </c>
      <c r="N1623" s="23"/>
      <c r="X1623" s="100">
        <v>200</v>
      </c>
      <c r="Y1623" s="100">
        <v>40</v>
      </c>
      <c r="Z1623" s="106">
        <f t="shared" si="208"/>
        <v>34.49582202484121</v>
      </c>
    </row>
    <row r="1624" spans="2:26">
      <c r="B1624" s="52">
        <v>41707</v>
      </c>
      <c r="C1624" s="53">
        <v>0.25</v>
      </c>
      <c r="D1624" s="97">
        <f t="shared" si="205"/>
        <v>41707.25</v>
      </c>
      <c r="E1624" s="29">
        <v>16.762499999999999</v>
      </c>
      <c r="F1624" s="26">
        <f t="shared" si="201"/>
        <v>32.016374999999996</v>
      </c>
      <c r="G1624" s="29">
        <v>37.25</v>
      </c>
      <c r="H1624" s="26">
        <f t="shared" si="202"/>
        <v>71.147499999999994</v>
      </c>
      <c r="I1624" s="29">
        <v>20.49</v>
      </c>
      <c r="J1624" s="26">
        <f t="shared" si="203"/>
        <v>39.135899999999992</v>
      </c>
      <c r="K1624" s="18">
        <f t="shared" si="206"/>
        <v>7</v>
      </c>
      <c r="L1624" s="106">
        <f t="shared" si="204"/>
        <v>4.640077975158782</v>
      </c>
      <c r="M1624" s="106">
        <f t="shared" si="207"/>
        <v>34.49582202484121</v>
      </c>
      <c r="N1624" s="23"/>
      <c r="X1624" s="100">
        <v>200</v>
      </c>
      <c r="Y1624" s="100">
        <v>40</v>
      </c>
      <c r="Z1624" s="106">
        <f t="shared" si="208"/>
        <v>34.49582202484121</v>
      </c>
    </row>
    <row r="1625" spans="2:26">
      <c r="B1625" s="52">
        <v>41707</v>
      </c>
      <c r="C1625" s="53">
        <v>0.29166666666424135</v>
      </c>
      <c r="D1625" s="97">
        <f t="shared" si="205"/>
        <v>41707.291666666664</v>
      </c>
      <c r="E1625" s="29">
        <v>10.975</v>
      </c>
      <c r="F1625" s="26">
        <f t="shared" si="201"/>
        <v>20.962249999999997</v>
      </c>
      <c r="G1625" s="29">
        <v>23.692499999999999</v>
      </c>
      <c r="H1625" s="26">
        <f t="shared" si="202"/>
        <v>45.252674999999996</v>
      </c>
      <c r="I1625" s="29">
        <v>12.717499999999999</v>
      </c>
      <c r="J1625" s="26">
        <f t="shared" si="203"/>
        <v>24.290424999999999</v>
      </c>
      <c r="K1625" s="18">
        <f t="shared" si="206"/>
        <v>7</v>
      </c>
      <c r="L1625" s="106">
        <f t="shared" si="204"/>
        <v>-10.205397024841211</v>
      </c>
      <c r="M1625" s="106">
        <f t="shared" si="207"/>
        <v>34.49582202484121</v>
      </c>
      <c r="N1625" s="23"/>
      <c r="X1625" s="100">
        <v>200</v>
      </c>
      <c r="Y1625" s="100">
        <v>40</v>
      </c>
      <c r="Z1625" s="106">
        <f t="shared" si="208"/>
        <v>34.49582202484121</v>
      </c>
    </row>
    <row r="1626" spans="2:26">
      <c r="B1626" s="52">
        <v>41707</v>
      </c>
      <c r="C1626" s="53">
        <v>0.33333333333575865</v>
      </c>
      <c r="D1626" s="97">
        <f t="shared" si="205"/>
        <v>41707.333333333336</v>
      </c>
      <c r="E1626" s="29">
        <v>10.035</v>
      </c>
      <c r="F1626" s="26">
        <f t="shared" si="201"/>
        <v>19.16685</v>
      </c>
      <c r="G1626" s="29">
        <v>21.7775</v>
      </c>
      <c r="H1626" s="26">
        <f t="shared" si="202"/>
        <v>41.595025</v>
      </c>
      <c r="I1626" s="29">
        <v>11.7425</v>
      </c>
      <c r="J1626" s="26">
        <f t="shared" si="203"/>
        <v>22.428175</v>
      </c>
      <c r="K1626" s="18">
        <f t="shared" si="206"/>
        <v>7</v>
      </c>
      <c r="L1626" s="106">
        <f t="shared" si="204"/>
        <v>-12.067647024841211</v>
      </c>
      <c r="M1626" s="106">
        <f t="shared" si="207"/>
        <v>34.49582202484121</v>
      </c>
      <c r="N1626" s="23"/>
      <c r="X1626" s="100">
        <v>200</v>
      </c>
      <c r="Y1626" s="100">
        <v>40</v>
      </c>
      <c r="Z1626" s="106">
        <f t="shared" si="208"/>
        <v>34.49582202484121</v>
      </c>
    </row>
    <row r="1627" spans="2:26">
      <c r="B1627" s="52">
        <v>41707</v>
      </c>
      <c r="C1627" s="53">
        <v>0.375</v>
      </c>
      <c r="D1627" s="97">
        <f t="shared" si="205"/>
        <v>41707.375</v>
      </c>
      <c r="E1627" s="29">
        <v>12.005000000000001</v>
      </c>
      <c r="F1627" s="26">
        <f t="shared" si="201"/>
        <v>22.929549999999999</v>
      </c>
      <c r="G1627" s="29">
        <v>24.524999999999999</v>
      </c>
      <c r="H1627" s="26">
        <f t="shared" si="202"/>
        <v>46.842749999999995</v>
      </c>
      <c r="I1627" s="29">
        <v>12.52</v>
      </c>
      <c r="J1627" s="26">
        <f t="shared" si="203"/>
        <v>23.9132</v>
      </c>
      <c r="K1627" s="18">
        <f t="shared" si="206"/>
        <v>7</v>
      </c>
      <c r="L1627" s="106">
        <f t="shared" si="204"/>
        <v>-10.582622024841211</v>
      </c>
      <c r="M1627" s="106">
        <f t="shared" si="207"/>
        <v>34.49582202484121</v>
      </c>
      <c r="N1627" s="23"/>
      <c r="X1627" s="100">
        <v>200</v>
      </c>
      <c r="Y1627" s="100">
        <v>40</v>
      </c>
      <c r="Z1627" s="106">
        <f t="shared" si="208"/>
        <v>34.49582202484121</v>
      </c>
    </row>
    <row r="1628" spans="2:26">
      <c r="B1628" s="52">
        <v>41707</v>
      </c>
      <c r="C1628" s="53">
        <v>0.41666666666424135</v>
      </c>
      <c r="D1628" s="97">
        <f t="shared" si="205"/>
        <v>41707.416666666664</v>
      </c>
      <c r="E1628" s="29">
        <v>17.727499999999999</v>
      </c>
      <c r="F1628" s="26">
        <f t="shared" si="201"/>
        <v>33.859524999999998</v>
      </c>
      <c r="G1628" s="29">
        <v>32.17</v>
      </c>
      <c r="H1628" s="26">
        <f t="shared" si="202"/>
        <v>61.444699999999997</v>
      </c>
      <c r="I1628" s="29">
        <v>14.44</v>
      </c>
      <c r="J1628" s="26">
        <f t="shared" si="203"/>
        <v>27.580399999999997</v>
      </c>
      <c r="K1628" s="18">
        <f t="shared" si="206"/>
        <v>7</v>
      </c>
      <c r="L1628" s="106">
        <f t="shared" si="204"/>
        <v>-6.915422024841213</v>
      </c>
      <c r="M1628" s="106">
        <f t="shared" si="207"/>
        <v>34.49582202484121</v>
      </c>
      <c r="N1628" s="23"/>
      <c r="X1628" s="100">
        <v>200</v>
      </c>
      <c r="Y1628" s="100">
        <v>40</v>
      </c>
      <c r="Z1628" s="106">
        <f t="shared" si="208"/>
        <v>34.49582202484121</v>
      </c>
    </row>
    <row r="1629" spans="2:26">
      <c r="B1629" s="52">
        <v>41707</v>
      </c>
      <c r="C1629" s="53">
        <v>0.45833333333575865</v>
      </c>
      <c r="D1629" s="97">
        <f t="shared" si="205"/>
        <v>41707.458333333336</v>
      </c>
      <c r="E1629" s="29">
        <v>15.182499999999999</v>
      </c>
      <c r="F1629" s="26">
        <f t="shared" si="201"/>
        <v>28.998574999999999</v>
      </c>
      <c r="G1629" s="29">
        <v>28.17</v>
      </c>
      <c r="H1629" s="26">
        <f t="shared" si="202"/>
        <v>53.804700000000004</v>
      </c>
      <c r="I1629" s="29">
        <v>12.987500000000001</v>
      </c>
      <c r="J1629" s="26">
        <f t="shared" si="203"/>
        <v>24.806125000000002</v>
      </c>
      <c r="K1629" s="18">
        <f t="shared" si="206"/>
        <v>7</v>
      </c>
      <c r="L1629" s="106">
        <f t="shared" si="204"/>
        <v>-9.6896970248412089</v>
      </c>
      <c r="M1629" s="106">
        <f t="shared" si="207"/>
        <v>34.49582202484121</v>
      </c>
      <c r="N1629" s="23"/>
      <c r="X1629" s="100">
        <v>200</v>
      </c>
      <c r="Y1629" s="100">
        <v>40</v>
      </c>
      <c r="Z1629" s="106">
        <f t="shared" si="208"/>
        <v>34.49582202484121</v>
      </c>
    </row>
    <row r="1630" spans="2:26">
      <c r="B1630" s="52">
        <v>41707</v>
      </c>
      <c r="C1630" s="53">
        <v>0.5</v>
      </c>
      <c r="D1630" s="97">
        <f t="shared" si="205"/>
        <v>41707.5</v>
      </c>
      <c r="E1630" s="29">
        <v>14.6175</v>
      </c>
      <c r="F1630" s="26">
        <f t="shared" si="201"/>
        <v>27.919424999999997</v>
      </c>
      <c r="G1630" s="29">
        <v>27.2425</v>
      </c>
      <c r="H1630" s="26">
        <f t="shared" si="202"/>
        <v>52.033175</v>
      </c>
      <c r="I1630" s="29">
        <v>12.6275</v>
      </c>
      <c r="J1630" s="26">
        <f t="shared" si="203"/>
        <v>24.118524999999998</v>
      </c>
      <c r="K1630" s="18">
        <f t="shared" si="206"/>
        <v>7</v>
      </c>
      <c r="L1630" s="106">
        <f t="shared" si="204"/>
        <v>-10.377297024841212</v>
      </c>
      <c r="M1630" s="106">
        <f t="shared" si="207"/>
        <v>34.49582202484121</v>
      </c>
      <c r="N1630" s="23"/>
      <c r="X1630" s="100">
        <v>200</v>
      </c>
      <c r="Y1630" s="100">
        <v>40</v>
      </c>
      <c r="Z1630" s="106">
        <f t="shared" si="208"/>
        <v>34.49582202484121</v>
      </c>
    </row>
    <row r="1631" spans="2:26">
      <c r="B1631" s="52">
        <v>41707</v>
      </c>
      <c r="C1631" s="53">
        <v>0.54166666666424135</v>
      </c>
      <c r="D1631" s="97">
        <f t="shared" si="205"/>
        <v>41707.541666666664</v>
      </c>
      <c r="E1631" s="29">
        <v>14.84</v>
      </c>
      <c r="F1631" s="26">
        <f t="shared" si="201"/>
        <v>28.3444</v>
      </c>
      <c r="G1631" s="29">
        <v>29.44</v>
      </c>
      <c r="H1631" s="26">
        <f t="shared" si="202"/>
        <v>56.230400000000003</v>
      </c>
      <c r="I1631" s="29">
        <v>14.6</v>
      </c>
      <c r="J1631" s="26">
        <f t="shared" si="203"/>
        <v>27.885999999999999</v>
      </c>
      <c r="K1631" s="18">
        <f t="shared" si="206"/>
        <v>7</v>
      </c>
      <c r="L1631" s="106">
        <f t="shared" si="204"/>
        <v>-6.6098220248412112</v>
      </c>
      <c r="M1631" s="106">
        <f t="shared" si="207"/>
        <v>34.49582202484121</v>
      </c>
      <c r="N1631" s="23"/>
      <c r="X1631" s="100">
        <v>200</v>
      </c>
      <c r="Y1631" s="100">
        <v>40</v>
      </c>
      <c r="Z1631" s="106">
        <f t="shared" si="208"/>
        <v>34.49582202484121</v>
      </c>
    </row>
    <row r="1632" spans="2:26">
      <c r="B1632" s="52">
        <v>41707</v>
      </c>
      <c r="C1632" s="53">
        <v>0.58333333333575865</v>
      </c>
      <c r="D1632" s="97">
        <f t="shared" si="205"/>
        <v>41707.583333333336</v>
      </c>
      <c r="E1632" s="29">
        <v>14.762499999999999</v>
      </c>
      <c r="F1632" s="26">
        <f t="shared" si="201"/>
        <v>28.196374999999996</v>
      </c>
      <c r="G1632" s="29">
        <v>33.034999999999997</v>
      </c>
      <c r="H1632" s="26">
        <f t="shared" si="202"/>
        <v>63.096849999999989</v>
      </c>
      <c r="I1632" s="29">
        <v>18.27</v>
      </c>
      <c r="J1632" s="26">
        <f t="shared" si="203"/>
        <v>34.895699999999998</v>
      </c>
      <c r="K1632" s="18">
        <f t="shared" si="206"/>
        <v>7</v>
      </c>
      <c r="L1632" s="106">
        <f t="shared" si="204"/>
        <v>0.39987797515878754</v>
      </c>
      <c r="M1632" s="106">
        <f t="shared" si="207"/>
        <v>34.49582202484121</v>
      </c>
      <c r="N1632" s="23"/>
      <c r="X1632" s="100">
        <v>200</v>
      </c>
      <c r="Y1632" s="100">
        <v>40</v>
      </c>
      <c r="Z1632" s="106">
        <f t="shared" si="208"/>
        <v>34.49582202484121</v>
      </c>
    </row>
    <row r="1633" spans="2:26">
      <c r="B1633" s="52">
        <v>41707</v>
      </c>
      <c r="C1633" s="53">
        <v>0.625</v>
      </c>
      <c r="D1633" s="97">
        <f t="shared" si="205"/>
        <v>41707.625</v>
      </c>
      <c r="E1633" s="29">
        <v>9.1125000000000007</v>
      </c>
      <c r="F1633" s="26">
        <f t="shared" si="201"/>
        <v>17.404875000000001</v>
      </c>
      <c r="G1633" s="29">
        <v>22.07</v>
      </c>
      <c r="H1633" s="26">
        <f t="shared" si="202"/>
        <v>42.153700000000001</v>
      </c>
      <c r="I1633" s="29">
        <v>12.9575</v>
      </c>
      <c r="J1633" s="26">
        <f t="shared" si="203"/>
        <v>24.748824999999997</v>
      </c>
      <c r="K1633" s="18">
        <f t="shared" si="206"/>
        <v>7</v>
      </c>
      <c r="L1633" s="106">
        <f t="shared" si="204"/>
        <v>-9.7469970248412139</v>
      </c>
      <c r="M1633" s="106">
        <f t="shared" si="207"/>
        <v>34.49582202484121</v>
      </c>
      <c r="N1633" s="23"/>
      <c r="X1633" s="100">
        <v>200</v>
      </c>
      <c r="Y1633" s="100">
        <v>40</v>
      </c>
      <c r="Z1633" s="106">
        <f t="shared" si="208"/>
        <v>34.49582202484121</v>
      </c>
    </row>
    <row r="1634" spans="2:26">
      <c r="B1634" s="52">
        <v>41707</v>
      </c>
      <c r="C1634" s="53">
        <v>0.66666666666424135</v>
      </c>
      <c r="D1634" s="97">
        <f t="shared" si="205"/>
        <v>41707.666666666664</v>
      </c>
      <c r="E1634" s="29">
        <v>13.0875</v>
      </c>
      <c r="F1634" s="26">
        <f t="shared" si="201"/>
        <v>24.997125</v>
      </c>
      <c r="G1634" s="29">
        <v>26.055</v>
      </c>
      <c r="H1634" s="26">
        <f t="shared" si="202"/>
        <v>49.765049999999995</v>
      </c>
      <c r="I1634" s="29">
        <v>12.965</v>
      </c>
      <c r="J1634" s="26">
        <f t="shared" si="203"/>
        <v>24.76315</v>
      </c>
      <c r="K1634" s="18">
        <f t="shared" si="206"/>
        <v>7</v>
      </c>
      <c r="L1634" s="106">
        <f t="shared" si="204"/>
        <v>-9.7326720248412109</v>
      </c>
      <c r="M1634" s="106">
        <f t="shared" si="207"/>
        <v>34.49582202484121</v>
      </c>
      <c r="N1634" s="23"/>
      <c r="X1634" s="100">
        <v>200</v>
      </c>
      <c r="Y1634" s="100">
        <v>40</v>
      </c>
      <c r="Z1634" s="106">
        <f t="shared" si="208"/>
        <v>34.49582202484121</v>
      </c>
    </row>
    <row r="1635" spans="2:26">
      <c r="B1635" s="52">
        <v>41707</v>
      </c>
      <c r="C1635" s="53">
        <v>0.70833333333575865</v>
      </c>
      <c r="D1635" s="97">
        <f t="shared" si="205"/>
        <v>41707.708333333336</v>
      </c>
      <c r="E1635" s="29">
        <v>11.475</v>
      </c>
      <c r="F1635" s="26">
        <f t="shared" si="201"/>
        <v>21.917249999999999</v>
      </c>
      <c r="G1635" s="29">
        <v>31.44</v>
      </c>
      <c r="H1635" s="26">
        <f t="shared" si="202"/>
        <v>60.050400000000003</v>
      </c>
      <c r="I1635" s="29">
        <v>19.962499999999999</v>
      </c>
      <c r="J1635" s="26">
        <f t="shared" si="203"/>
        <v>38.128374999999998</v>
      </c>
      <c r="K1635" s="18">
        <f t="shared" si="206"/>
        <v>7</v>
      </c>
      <c r="L1635" s="106">
        <f t="shared" si="204"/>
        <v>3.6325529751587879</v>
      </c>
      <c r="M1635" s="106">
        <f t="shared" si="207"/>
        <v>34.49582202484121</v>
      </c>
      <c r="N1635" s="23"/>
      <c r="X1635" s="100">
        <v>200</v>
      </c>
      <c r="Y1635" s="100">
        <v>40</v>
      </c>
      <c r="Z1635" s="106">
        <f t="shared" si="208"/>
        <v>34.49582202484121</v>
      </c>
    </row>
    <row r="1636" spans="2:26">
      <c r="B1636" s="52">
        <v>41707</v>
      </c>
      <c r="C1636" s="53">
        <v>0.75</v>
      </c>
      <c r="D1636" s="97">
        <f t="shared" si="205"/>
        <v>41707.75</v>
      </c>
      <c r="E1636" s="29">
        <v>64.025000000000006</v>
      </c>
      <c r="F1636" s="26">
        <f t="shared" ref="F1636:F1699" si="209">IF(E1636="",NA(),E1636*1.91)</f>
        <v>122.28775</v>
      </c>
      <c r="G1636" s="29">
        <v>112.28</v>
      </c>
      <c r="H1636" s="26">
        <f t="shared" ref="H1636:H1699" si="210">IF(G1636="",NA(),G1636*1.91)</f>
        <v>214.45480000000001</v>
      </c>
      <c r="I1636" s="29">
        <v>48.252499999999998</v>
      </c>
      <c r="J1636" s="26">
        <f t="shared" ref="J1636:J1699" si="211">IF(I1636="",NA(),I1636*1.91)</f>
        <v>92.162274999999994</v>
      </c>
      <c r="K1636" s="18">
        <f t="shared" si="206"/>
        <v>7</v>
      </c>
      <c r="L1636" s="106">
        <f t="shared" si="204"/>
        <v>57.666452975158784</v>
      </c>
      <c r="M1636" s="106">
        <f t="shared" si="207"/>
        <v>34.49582202484121</v>
      </c>
      <c r="N1636" s="23"/>
      <c r="X1636" s="100">
        <v>200</v>
      </c>
      <c r="Y1636" s="100">
        <v>40</v>
      </c>
      <c r="Z1636" s="106">
        <f t="shared" si="208"/>
        <v>34.49582202484121</v>
      </c>
    </row>
    <row r="1637" spans="2:26">
      <c r="B1637" s="52">
        <v>41707</v>
      </c>
      <c r="C1637" s="53">
        <v>0.79166666666424135</v>
      </c>
      <c r="D1637" s="97">
        <f t="shared" si="205"/>
        <v>41707.791666666664</v>
      </c>
      <c r="E1637" s="29">
        <v>52.945</v>
      </c>
      <c r="F1637" s="26">
        <f t="shared" si="209"/>
        <v>101.12495</v>
      </c>
      <c r="G1637" s="29">
        <v>94.122500000000002</v>
      </c>
      <c r="H1637" s="26">
        <f t="shared" si="210"/>
        <v>179.77397500000001</v>
      </c>
      <c r="I1637" s="29">
        <v>41.18</v>
      </c>
      <c r="J1637" s="26">
        <f t="shared" si="211"/>
        <v>78.65379999999999</v>
      </c>
      <c r="K1637" s="18">
        <f t="shared" si="206"/>
        <v>7</v>
      </c>
      <c r="L1637" s="106">
        <f t="shared" si="204"/>
        <v>44.157977975158779</v>
      </c>
      <c r="M1637" s="106">
        <f t="shared" si="207"/>
        <v>34.49582202484121</v>
      </c>
      <c r="N1637" s="23"/>
      <c r="X1637" s="100">
        <v>200</v>
      </c>
      <c r="Y1637" s="100">
        <v>40</v>
      </c>
      <c r="Z1637" s="106">
        <f t="shared" si="208"/>
        <v>34.49582202484121</v>
      </c>
    </row>
    <row r="1638" spans="2:26">
      <c r="B1638" s="52">
        <v>41707</v>
      </c>
      <c r="C1638" s="53">
        <v>0.83333333333575865</v>
      </c>
      <c r="D1638" s="97">
        <f t="shared" si="205"/>
        <v>41707.833333333336</v>
      </c>
      <c r="E1638" s="29">
        <v>9.0649999999999995</v>
      </c>
      <c r="F1638" s="26">
        <f t="shared" si="209"/>
        <v>17.314149999999998</v>
      </c>
      <c r="G1638" s="29">
        <v>32.9925</v>
      </c>
      <c r="H1638" s="26">
        <f t="shared" si="210"/>
        <v>63.015674999999995</v>
      </c>
      <c r="I1638" s="29">
        <v>23.925000000000001</v>
      </c>
      <c r="J1638" s="26">
        <f t="shared" si="211"/>
        <v>45.696750000000002</v>
      </c>
      <c r="K1638" s="18">
        <f t="shared" si="206"/>
        <v>7</v>
      </c>
      <c r="L1638" s="106">
        <f t="shared" si="204"/>
        <v>11.200927975158791</v>
      </c>
      <c r="M1638" s="106">
        <f t="shared" si="207"/>
        <v>34.49582202484121</v>
      </c>
      <c r="N1638" s="23"/>
      <c r="X1638" s="100">
        <v>200</v>
      </c>
      <c r="Y1638" s="100">
        <v>40</v>
      </c>
      <c r="Z1638" s="106">
        <f t="shared" si="208"/>
        <v>34.49582202484121</v>
      </c>
    </row>
    <row r="1639" spans="2:26">
      <c r="B1639" s="52">
        <v>41707</v>
      </c>
      <c r="C1639" s="53">
        <v>0.875</v>
      </c>
      <c r="D1639" s="97">
        <f t="shared" si="205"/>
        <v>41707.875</v>
      </c>
      <c r="E1639" s="29">
        <v>6.2850000000000001</v>
      </c>
      <c r="F1639" s="26">
        <f t="shared" si="209"/>
        <v>12.004350000000001</v>
      </c>
      <c r="G1639" s="29">
        <v>21.824999999999999</v>
      </c>
      <c r="H1639" s="26">
        <f t="shared" si="210"/>
        <v>41.685749999999999</v>
      </c>
      <c r="I1639" s="29">
        <v>15.54</v>
      </c>
      <c r="J1639" s="26">
        <f t="shared" si="211"/>
        <v>29.681399999999996</v>
      </c>
      <c r="K1639" s="18">
        <f t="shared" si="206"/>
        <v>7</v>
      </c>
      <c r="L1639" s="106">
        <f t="shared" si="204"/>
        <v>-4.814422024841214</v>
      </c>
      <c r="M1639" s="106">
        <f t="shared" si="207"/>
        <v>34.49582202484121</v>
      </c>
      <c r="N1639" s="23"/>
      <c r="X1639" s="100">
        <v>200</v>
      </c>
      <c r="Y1639" s="100">
        <v>40</v>
      </c>
      <c r="Z1639" s="106">
        <f t="shared" si="208"/>
        <v>34.49582202484121</v>
      </c>
    </row>
    <row r="1640" spans="2:26">
      <c r="B1640" s="52">
        <v>41707</v>
      </c>
      <c r="C1640" s="53">
        <v>0.91666666666424135</v>
      </c>
      <c r="D1640" s="97">
        <f t="shared" si="205"/>
        <v>41707.916666666664</v>
      </c>
      <c r="E1640" s="29">
        <v>6.5</v>
      </c>
      <c r="F1640" s="26">
        <f t="shared" si="209"/>
        <v>12.414999999999999</v>
      </c>
      <c r="G1640" s="29">
        <v>17.237500000000001</v>
      </c>
      <c r="H1640" s="26">
        <f t="shared" si="210"/>
        <v>32.923625000000001</v>
      </c>
      <c r="I1640" s="29">
        <v>10.734999999999999</v>
      </c>
      <c r="J1640" s="26">
        <f t="shared" si="211"/>
        <v>20.503849999999996</v>
      </c>
      <c r="K1640" s="18">
        <f t="shared" si="206"/>
        <v>7</v>
      </c>
      <c r="L1640" s="106">
        <f t="shared" si="204"/>
        <v>-13.991972024841214</v>
      </c>
      <c r="M1640" s="106">
        <f t="shared" si="207"/>
        <v>34.49582202484121</v>
      </c>
      <c r="N1640" s="23"/>
      <c r="X1640" s="100">
        <v>200</v>
      </c>
      <c r="Y1640" s="100">
        <v>40</v>
      </c>
      <c r="Z1640" s="106">
        <f t="shared" si="208"/>
        <v>34.49582202484121</v>
      </c>
    </row>
    <row r="1641" spans="2:26">
      <c r="B1641" s="52">
        <v>41707</v>
      </c>
      <c r="C1641" s="53">
        <v>0.95833333333575865</v>
      </c>
      <c r="D1641" s="97">
        <f t="shared" si="205"/>
        <v>41707.958333333336</v>
      </c>
      <c r="E1641" s="29">
        <v>6.72</v>
      </c>
      <c r="F1641" s="26">
        <f t="shared" si="209"/>
        <v>12.835199999999999</v>
      </c>
      <c r="G1641" s="29">
        <v>15.19</v>
      </c>
      <c r="H1641" s="26">
        <f t="shared" si="210"/>
        <v>29.012899999999998</v>
      </c>
      <c r="I1641" s="29">
        <v>8.4674999999999994</v>
      </c>
      <c r="J1641" s="26">
        <f t="shared" si="211"/>
        <v>16.172924999999999</v>
      </c>
      <c r="K1641" s="18">
        <f t="shared" si="206"/>
        <v>7</v>
      </c>
      <c r="L1641" s="106">
        <f t="shared" si="204"/>
        <v>-18.322897024841211</v>
      </c>
      <c r="M1641" s="106">
        <f t="shared" si="207"/>
        <v>34.49582202484121</v>
      </c>
      <c r="N1641" s="23"/>
      <c r="X1641" s="100">
        <v>200</v>
      </c>
      <c r="Y1641" s="100">
        <v>40</v>
      </c>
      <c r="Z1641" s="106">
        <f t="shared" si="208"/>
        <v>34.49582202484121</v>
      </c>
    </row>
    <row r="1642" spans="2:26">
      <c r="B1642" s="52">
        <v>41708</v>
      </c>
      <c r="C1642" s="53">
        <v>0</v>
      </c>
      <c r="D1642" s="97">
        <f t="shared" si="205"/>
        <v>41708</v>
      </c>
      <c r="E1642" s="29">
        <v>4.4749999999999996</v>
      </c>
      <c r="F1642" s="26">
        <f t="shared" si="209"/>
        <v>8.5472499999999982</v>
      </c>
      <c r="G1642" s="29">
        <v>11.9825</v>
      </c>
      <c r="H1642" s="26">
        <f t="shared" si="210"/>
        <v>22.886575000000001</v>
      </c>
      <c r="I1642" s="29">
        <v>7.51</v>
      </c>
      <c r="J1642" s="26">
        <f t="shared" si="211"/>
        <v>14.344099999999999</v>
      </c>
      <c r="K1642" s="18">
        <f t="shared" si="206"/>
        <v>1</v>
      </c>
      <c r="L1642" s="106">
        <f t="shared" si="204"/>
        <v>-20.151722024841213</v>
      </c>
      <c r="M1642" s="106">
        <f t="shared" si="207"/>
        <v>34.49582202484121</v>
      </c>
      <c r="N1642" s="23"/>
      <c r="X1642" s="100">
        <v>200</v>
      </c>
      <c r="Y1642" s="100">
        <v>40</v>
      </c>
      <c r="Z1642" s="106">
        <f t="shared" si="208"/>
        <v>34.49582202484121</v>
      </c>
    </row>
    <row r="1643" spans="2:26">
      <c r="B1643" s="52">
        <v>41708</v>
      </c>
      <c r="C1643" s="53">
        <v>4.1666666664241347E-2</v>
      </c>
      <c r="D1643" s="97">
        <f t="shared" si="205"/>
        <v>41708.041666666664</v>
      </c>
      <c r="E1643" s="29">
        <v>4.99</v>
      </c>
      <c r="F1643" s="26">
        <f t="shared" si="209"/>
        <v>9.5309000000000008</v>
      </c>
      <c r="G1643" s="29">
        <v>15.435</v>
      </c>
      <c r="H1643" s="26">
        <f t="shared" si="210"/>
        <v>29.48085</v>
      </c>
      <c r="I1643" s="29">
        <v>10.4475</v>
      </c>
      <c r="J1643" s="26">
        <f t="shared" si="211"/>
        <v>19.954725</v>
      </c>
      <c r="K1643" s="18">
        <f t="shared" si="206"/>
        <v>1</v>
      </c>
      <c r="L1643" s="106">
        <f t="shared" si="204"/>
        <v>-14.541097024841211</v>
      </c>
      <c r="M1643" s="106">
        <f t="shared" si="207"/>
        <v>34.49582202484121</v>
      </c>
      <c r="N1643" s="23"/>
      <c r="X1643" s="100">
        <v>200</v>
      </c>
      <c r="Y1643" s="100">
        <v>40</v>
      </c>
      <c r="Z1643" s="106">
        <f t="shared" si="208"/>
        <v>34.49582202484121</v>
      </c>
    </row>
    <row r="1644" spans="2:26">
      <c r="B1644" s="52">
        <v>41708</v>
      </c>
      <c r="C1644" s="53">
        <v>8.3333333335758653E-2</v>
      </c>
      <c r="D1644" s="97">
        <f t="shared" si="205"/>
        <v>41708.083333333336</v>
      </c>
      <c r="E1644" s="29">
        <v>7.6025</v>
      </c>
      <c r="F1644" s="26">
        <f t="shared" si="209"/>
        <v>14.520774999999999</v>
      </c>
      <c r="G1644" s="29">
        <v>19.8675</v>
      </c>
      <c r="H1644" s="26">
        <f t="shared" si="210"/>
        <v>37.946925</v>
      </c>
      <c r="I1644" s="29">
        <v>12.2675</v>
      </c>
      <c r="J1644" s="26">
        <f t="shared" si="211"/>
        <v>23.430924999999998</v>
      </c>
      <c r="K1644" s="18">
        <f t="shared" si="206"/>
        <v>1</v>
      </c>
      <c r="L1644" s="106">
        <f t="shared" si="204"/>
        <v>-11.064897024841212</v>
      </c>
      <c r="M1644" s="106">
        <f t="shared" si="207"/>
        <v>34.49582202484121</v>
      </c>
      <c r="N1644" s="23"/>
      <c r="X1644" s="100">
        <v>200</v>
      </c>
      <c r="Y1644" s="100">
        <v>40</v>
      </c>
      <c r="Z1644" s="106">
        <f t="shared" si="208"/>
        <v>34.49582202484121</v>
      </c>
    </row>
    <row r="1645" spans="2:26">
      <c r="B1645" s="52">
        <v>41708</v>
      </c>
      <c r="C1645" s="53">
        <v>0.125</v>
      </c>
      <c r="D1645" s="97">
        <f t="shared" si="205"/>
        <v>41708.125</v>
      </c>
      <c r="E1645" s="29">
        <v>8.48</v>
      </c>
      <c r="F1645" s="26">
        <f t="shared" si="209"/>
        <v>16.1968</v>
      </c>
      <c r="G1645" s="29">
        <v>20.157499999999999</v>
      </c>
      <c r="H1645" s="26">
        <f t="shared" si="210"/>
        <v>38.500824999999999</v>
      </c>
      <c r="I1645" s="29">
        <v>11.6775</v>
      </c>
      <c r="J1645" s="26">
        <f t="shared" si="211"/>
        <v>22.304024999999999</v>
      </c>
      <c r="K1645" s="18">
        <f t="shared" si="206"/>
        <v>1</v>
      </c>
      <c r="L1645" s="106">
        <f t="shared" si="204"/>
        <v>-12.191797024841211</v>
      </c>
      <c r="M1645" s="106">
        <f t="shared" si="207"/>
        <v>34.49582202484121</v>
      </c>
      <c r="N1645" s="23"/>
      <c r="X1645" s="100">
        <v>200</v>
      </c>
      <c r="Y1645" s="100">
        <v>40</v>
      </c>
      <c r="Z1645" s="106">
        <f t="shared" si="208"/>
        <v>34.49582202484121</v>
      </c>
    </row>
    <row r="1646" spans="2:26">
      <c r="B1646" s="52">
        <v>41708</v>
      </c>
      <c r="C1646" s="53">
        <v>0.16666666666424135</v>
      </c>
      <c r="D1646" s="97">
        <f t="shared" si="205"/>
        <v>41708.166666666664</v>
      </c>
      <c r="E1646" s="29">
        <v>4.92</v>
      </c>
      <c r="F1646" s="26">
        <f t="shared" si="209"/>
        <v>9.3971999999999998</v>
      </c>
      <c r="G1646" s="29">
        <v>16.670000000000002</v>
      </c>
      <c r="H1646" s="26">
        <f t="shared" si="210"/>
        <v>31.839700000000001</v>
      </c>
      <c r="I1646" s="29">
        <v>11.75</v>
      </c>
      <c r="J1646" s="26">
        <f t="shared" si="211"/>
        <v>22.442499999999999</v>
      </c>
      <c r="K1646" s="18">
        <f t="shared" si="206"/>
        <v>1</v>
      </c>
      <c r="L1646" s="106">
        <f t="shared" si="204"/>
        <v>-12.053322024841211</v>
      </c>
      <c r="M1646" s="106">
        <f t="shared" si="207"/>
        <v>34.49582202484121</v>
      </c>
      <c r="N1646" s="23"/>
      <c r="X1646" s="100">
        <v>200</v>
      </c>
      <c r="Y1646" s="100">
        <v>40</v>
      </c>
      <c r="Z1646" s="106">
        <f t="shared" si="208"/>
        <v>34.49582202484121</v>
      </c>
    </row>
    <row r="1647" spans="2:26">
      <c r="B1647" s="52">
        <v>41708</v>
      </c>
      <c r="C1647" s="53">
        <v>0.20833333333575865</v>
      </c>
      <c r="D1647" s="97">
        <f t="shared" si="205"/>
        <v>41708.208333333336</v>
      </c>
      <c r="E1647" s="29">
        <v>19.664999999999999</v>
      </c>
      <c r="F1647" s="26">
        <f t="shared" si="209"/>
        <v>37.56015</v>
      </c>
      <c r="G1647" s="29">
        <v>39.575000000000003</v>
      </c>
      <c r="H1647" s="26">
        <f t="shared" si="210"/>
        <v>75.588250000000002</v>
      </c>
      <c r="I1647" s="29">
        <v>19.905000000000001</v>
      </c>
      <c r="J1647" s="26">
        <f t="shared" si="211"/>
        <v>38.018549999999998</v>
      </c>
      <c r="K1647" s="18">
        <f t="shared" si="206"/>
        <v>1</v>
      </c>
      <c r="L1647" s="106">
        <f t="shared" si="204"/>
        <v>3.5227279751587872</v>
      </c>
      <c r="M1647" s="106">
        <f t="shared" si="207"/>
        <v>34.49582202484121</v>
      </c>
      <c r="N1647" s="23"/>
      <c r="X1647" s="100">
        <v>200</v>
      </c>
      <c r="Y1647" s="100">
        <v>40</v>
      </c>
      <c r="Z1647" s="106">
        <f t="shared" si="208"/>
        <v>34.49582202484121</v>
      </c>
    </row>
    <row r="1648" spans="2:26">
      <c r="B1648" s="52">
        <v>41708</v>
      </c>
      <c r="C1648" s="53">
        <v>0.25</v>
      </c>
      <c r="D1648" s="97">
        <f t="shared" si="205"/>
        <v>41708.25</v>
      </c>
      <c r="E1648" s="29">
        <v>34.305</v>
      </c>
      <c r="F1648" s="26">
        <f t="shared" si="209"/>
        <v>65.522549999999995</v>
      </c>
      <c r="G1648" s="29">
        <v>57.84</v>
      </c>
      <c r="H1648" s="26">
        <f t="shared" si="210"/>
        <v>110.4744</v>
      </c>
      <c r="I1648" s="29">
        <v>23.53</v>
      </c>
      <c r="J1648" s="26">
        <f t="shared" si="211"/>
        <v>44.942300000000003</v>
      </c>
      <c r="K1648" s="18">
        <f t="shared" si="206"/>
        <v>1</v>
      </c>
      <c r="L1648" s="106">
        <f t="shared" si="204"/>
        <v>10.446477975158793</v>
      </c>
      <c r="M1648" s="106">
        <f t="shared" si="207"/>
        <v>34.49582202484121</v>
      </c>
      <c r="N1648" s="23"/>
      <c r="X1648" s="100">
        <v>200</v>
      </c>
      <c r="Y1648" s="100">
        <v>40</v>
      </c>
      <c r="Z1648" s="106">
        <f t="shared" si="208"/>
        <v>34.49582202484121</v>
      </c>
    </row>
    <row r="1649" spans="2:26">
      <c r="B1649" s="52">
        <v>41708</v>
      </c>
      <c r="C1649" s="53">
        <v>0.29166666666424135</v>
      </c>
      <c r="D1649" s="97">
        <f t="shared" si="205"/>
        <v>41708.291666666664</v>
      </c>
      <c r="E1649" s="29">
        <v>104.5175</v>
      </c>
      <c r="F1649" s="26">
        <f t="shared" si="209"/>
        <v>199.62842499999999</v>
      </c>
      <c r="G1649" s="29">
        <v>152.95249999999999</v>
      </c>
      <c r="H1649" s="26">
        <f t="shared" si="210"/>
        <v>292.13927499999994</v>
      </c>
      <c r="I1649" s="29">
        <v>48.435000000000002</v>
      </c>
      <c r="J1649" s="26">
        <f t="shared" si="211"/>
        <v>92.510850000000005</v>
      </c>
      <c r="K1649" s="18">
        <f t="shared" si="206"/>
        <v>1</v>
      </c>
      <c r="L1649" s="106">
        <f t="shared" si="204"/>
        <v>58.015027975158795</v>
      </c>
      <c r="M1649" s="106">
        <f t="shared" si="207"/>
        <v>34.49582202484121</v>
      </c>
      <c r="N1649" s="23"/>
      <c r="X1649" s="100">
        <v>200</v>
      </c>
      <c r="Y1649" s="100">
        <v>40</v>
      </c>
      <c r="Z1649" s="106">
        <f t="shared" si="208"/>
        <v>34.49582202484121</v>
      </c>
    </row>
    <row r="1650" spans="2:26">
      <c r="B1650" s="52">
        <v>41708</v>
      </c>
      <c r="C1650" s="53">
        <v>0.33333333333575865</v>
      </c>
      <c r="D1650" s="97">
        <f t="shared" si="205"/>
        <v>41708.333333333336</v>
      </c>
      <c r="E1650" s="29">
        <v>108.09</v>
      </c>
      <c r="F1650" s="26">
        <f t="shared" si="209"/>
        <v>206.45189999999999</v>
      </c>
      <c r="G1650" s="29">
        <v>153.31</v>
      </c>
      <c r="H1650" s="26">
        <f t="shared" si="210"/>
        <v>292.82209999999998</v>
      </c>
      <c r="I1650" s="29">
        <v>45.217500000000001</v>
      </c>
      <c r="J1650" s="26">
        <f t="shared" si="211"/>
        <v>86.365425000000002</v>
      </c>
      <c r="K1650" s="18">
        <f t="shared" si="206"/>
        <v>1</v>
      </c>
      <c r="L1650" s="106">
        <f t="shared" si="204"/>
        <v>51.869602975158791</v>
      </c>
      <c r="M1650" s="106">
        <f t="shared" si="207"/>
        <v>34.49582202484121</v>
      </c>
      <c r="N1650" s="23"/>
      <c r="X1650" s="100">
        <v>200</v>
      </c>
      <c r="Y1650" s="100">
        <v>40</v>
      </c>
      <c r="Z1650" s="106">
        <f t="shared" si="208"/>
        <v>34.49582202484121</v>
      </c>
    </row>
    <row r="1651" spans="2:26">
      <c r="B1651" s="52">
        <v>41708</v>
      </c>
      <c r="C1651" s="53">
        <v>0.375</v>
      </c>
      <c r="D1651" s="97">
        <f t="shared" si="205"/>
        <v>41708.375</v>
      </c>
      <c r="E1651" s="29">
        <v>38.409999999999997</v>
      </c>
      <c r="F1651" s="26">
        <f t="shared" si="209"/>
        <v>73.363099999999989</v>
      </c>
      <c r="G1651" s="29">
        <v>65.727500000000006</v>
      </c>
      <c r="H1651" s="26">
        <f t="shared" si="210"/>
        <v>125.53952500000001</v>
      </c>
      <c r="I1651" s="29">
        <v>27.3125</v>
      </c>
      <c r="J1651" s="26">
        <f t="shared" si="211"/>
        <v>52.166874999999997</v>
      </c>
      <c r="K1651" s="18">
        <f t="shared" si="206"/>
        <v>1</v>
      </c>
      <c r="L1651" s="106">
        <f t="shared" si="204"/>
        <v>17.671052975158787</v>
      </c>
      <c r="M1651" s="106">
        <f t="shared" si="207"/>
        <v>34.49582202484121</v>
      </c>
      <c r="N1651" s="23"/>
      <c r="X1651" s="100">
        <v>200</v>
      </c>
      <c r="Y1651" s="100">
        <v>40</v>
      </c>
      <c r="Z1651" s="106">
        <f t="shared" si="208"/>
        <v>34.49582202484121</v>
      </c>
    </row>
    <row r="1652" spans="2:26">
      <c r="B1652" s="52">
        <v>41708</v>
      </c>
      <c r="C1652" s="53">
        <v>0.41666666666424135</v>
      </c>
      <c r="D1652" s="97">
        <f t="shared" si="205"/>
        <v>41708.416666666664</v>
      </c>
      <c r="E1652" s="29">
        <v>31.032499999999999</v>
      </c>
      <c r="F1652" s="26">
        <f t="shared" si="209"/>
        <v>59.272074999999994</v>
      </c>
      <c r="G1652" s="29">
        <v>51.792499999999997</v>
      </c>
      <c r="H1652" s="26">
        <f t="shared" si="210"/>
        <v>98.923674999999989</v>
      </c>
      <c r="I1652" s="29">
        <v>20.7575</v>
      </c>
      <c r="J1652" s="26">
        <f t="shared" si="211"/>
        <v>39.646825</v>
      </c>
      <c r="K1652" s="18">
        <f t="shared" si="206"/>
        <v>1</v>
      </c>
      <c r="L1652" s="106">
        <f t="shared" si="204"/>
        <v>5.1510029751587894</v>
      </c>
      <c r="M1652" s="106">
        <f t="shared" si="207"/>
        <v>34.49582202484121</v>
      </c>
      <c r="N1652" s="23"/>
      <c r="X1652" s="100">
        <v>200</v>
      </c>
      <c r="Y1652" s="100">
        <v>40</v>
      </c>
      <c r="Z1652" s="106">
        <f t="shared" si="208"/>
        <v>34.49582202484121</v>
      </c>
    </row>
    <row r="1653" spans="2:26">
      <c r="B1653" s="52">
        <v>41708</v>
      </c>
      <c r="C1653" s="53">
        <v>0.45833333333575865</v>
      </c>
      <c r="D1653" s="97">
        <f t="shared" si="205"/>
        <v>41708.458333333336</v>
      </c>
      <c r="E1653" s="29">
        <v>16.690000000000001</v>
      </c>
      <c r="F1653" s="26">
        <f t="shared" si="209"/>
        <v>31.8779</v>
      </c>
      <c r="G1653" s="29">
        <v>29.79</v>
      </c>
      <c r="H1653" s="26">
        <f t="shared" si="210"/>
        <v>56.898899999999998</v>
      </c>
      <c r="I1653" s="29">
        <v>13.1</v>
      </c>
      <c r="J1653" s="26">
        <f t="shared" si="211"/>
        <v>25.020999999999997</v>
      </c>
      <c r="K1653" s="18">
        <f t="shared" si="206"/>
        <v>1</v>
      </c>
      <c r="L1653" s="106">
        <f t="shared" si="204"/>
        <v>-9.4748220248412132</v>
      </c>
      <c r="M1653" s="106">
        <f t="shared" si="207"/>
        <v>34.49582202484121</v>
      </c>
      <c r="N1653" s="23"/>
      <c r="X1653" s="100">
        <v>200</v>
      </c>
      <c r="Y1653" s="100">
        <v>40</v>
      </c>
      <c r="Z1653" s="106">
        <f t="shared" si="208"/>
        <v>34.49582202484121</v>
      </c>
    </row>
    <row r="1654" spans="2:26">
      <c r="B1654" s="52">
        <v>41708</v>
      </c>
      <c r="C1654" s="53">
        <v>0.5</v>
      </c>
      <c r="D1654" s="97">
        <f t="shared" si="205"/>
        <v>41708.5</v>
      </c>
      <c r="E1654" s="29">
        <v>17.89</v>
      </c>
      <c r="F1654" s="26">
        <f t="shared" si="209"/>
        <v>34.169899999999998</v>
      </c>
      <c r="G1654" s="29">
        <v>31.932500000000001</v>
      </c>
      <c r="H1654" s="26">
        <f t="shared" si="210"/>
        <v>60.991075000000002</v>
      </c>
      <c r="I1654" s="29">
        <v>14.0425</v>
      </c>
      <c r="J1654" s="26">
        <f t="shared" si="211"/>
        <v>26.821175</v>
      </c>
      <c r="K1654" s="18">
        <f t="shared" si="206"/>
        <v>1</v>
      </c>
      <c r="L1654" s="106">
        <f t="shared" si="204"/>
        <v>-7.6746470248412102</v>
      </c>
      <c r="M1654" s="106">
        <f t="shared" si="207"/>
        <v>34.49582202484121</v>
      </c>
      <c r="N1654" s="23"/>
      <c r="X1654" s="100">
        <v>200</v>
      </c>
      <c r="Y1654" s="100">
        <v>40</v>
      </c>
      <c r="Z1654" s="106">
        <f t="shared" si="208"/>
        <v>34.49582202484121</v>
      </c>
    </row>
    <row r="1655" spans="2:26">
      <c r="B1655" s="52">
        <v>41708</v>
      </c>
      <c r="C1655" s="53">
        <v>0.54166666666424135</v>
      </c>
      <c r="D1655" s="97">
        <f t="shared" si="205"/>
        <v>41708.541666666664</v>
      </c>
      <c r="E1655" s="29">
        <v>25.6175</v>
      </c>
      <c r="F1655" s="26">
        <f t="shared" si="209"/>
        <v>48.929424999999995</v>
      </c>
      <c r="G1655" s="29">
        <v>44.195</v>
      </c>
      <c r="H1655" s="26">
        <f t="shared" si="210"/>
        <v>84.412449999999993</v>
      </c>
      <c r="I1655" s="29">
        <v>18.577500000000001</v>
      </c>
      <c r="J1655" s="26">
        <f t="shared" si="211"/>
        <v>35.483024999999998</v>
      </c>
      <c r="K1655" s="18">
        <f t="shared" si="206"/>
        <v>1</v>
      </c>
      <c r="L1655" s="106">
        <f t="shared" si="204"/>
        <v>0.98720297515878741</v>
      </c>
      <c r="M1655" s="106">
        <f t="shared" si="207"/>
        <v>34.49582202484121</v>
      </c>
      <c r="N1655" s="23"/>
      <c r="X1655" s="100">
        <v>200</v>
      </c>
      <c r="Y1655" s="100">
        <v>40</v>
      </c>
      <c r="Z1655" s="106">
        <f t="shared" si="208"/>
        <v>34.49582202484121</v>
      </c>
    </row>
    <row r="1656" spans="2:26">
      <c r="B1656" s="52">
        <v>41708</v>
      </c>
      <c r="C1656" s="53">
        <v>0.58333333333575865</v>
      </c>
      <c r="D1656" s="97">
        <f t="shared" si="205"/>
        <v>41708.583333333336</v>
      </c>
      <c r="E1656" s="29">
        <v>24.79</v>
      </c>
      <c r="F1656" s="26">
        <f t="shared" si="209"/>
        <v>47.348899999999993</v>
      </c>
      <c r="G1656" s="29">
        <v>43.15</v>
      </c>
      <c r="H1656" s="26">
        <f t="shared" si="210"/>
        <v>82.416499999999999</v>
      </c>
      <c r="I1656" s="29">
        <v>18.36</v>
      </c>
      <c r="J1656" s="26">
        <f t="shared" si="211"/>
        <v>35.067599999999999</v>
      </c>
      <c r="K1656" s="18">
        <f t="shared" si="206"/>
        <v>1</v>
      </c>
      <c r="L1656" s="106">
        <f t="shared" si="204"/>
        <v>0.57177797515878837</v>
      </c>
      <c r="M1656" s="106">
        <f t="shared" si="207"/>
        <v>34.49582202484121</v>
      </c>
      <c r="N1656" s="23"/>
      <c r="X1656" s="100">
        <v>200</v>
      </c>
      <c r="Y1656" s="100">
        <v>40</v>
      </c>
      <c r="Z1656" s="106">
        <f t="shared" si="208"/>
        <v>34.49582202484121</v>
      </c>
    </row>
    <row r="1657" spans="2:26">
      <c r="B1657" s="52">
        <v>41708</v>
      </c>
      <c r="C1657" s="53">
        <v>0.625</v>
      </c>
      <c r="D1657" s="97">
        <f t="shared" si="205"/>
        <v>41708.625</v>
      </c>
      <c r="E1657" s="29">
        <v>25.73</v>
      </c>
      <c r="F1657" s="26">
        <f t="shared" si="209"/>
        <v>49.144300000000001</v>
      </c>
      <c r="G1657" s="29">
        <v>47.282499999999999</v>
      </c>
      <c r="H1657" s="26">
        <f t="shared" si="210"/>
        <v>90.309574999999995</v>
      </c>
      <c r="I1657" s="29">
        <v>21.547499999999999</v>
      </c>
      <c r="J1657" s="26">
        <f t="shared" si="211"/>
        <v>41.155724999999997</v>
      </c>
      <c r="K1657" s="18">
        <f t="shared" si="206"/>
        <v>1</v>
      </c>
      <c r="L1657" s="106">
        <f t="shared" si="204"/>
        <v>6.6599029751587864</v>
      </c>
      <c r="M1657" s="106">
        <f t="shared" si="207"/>
        <v>34.49582202484121</v>
      </c>
      <c r="N1657" s="23"/>
      <c r="X1657" s="100">
        <v>200</v>
      </c>
      <c r="Y1657" s="100">
        <v>40</v>
      </c>
      <c r="Z1657" s="106">
        <f t="shared" si="208"/>
        <v>34.49582202484121</v>
      </c>
    </row>
    <row r="1658" spans="2:26">
      <c r="B1658" s="52">
        <v>41708</v>
      </c>
      <c r="C1658" s="53">
        <v>0.66666666666424135</v>
      </c>
      <c r="D1658" s="97">
        <f t="shared" si="205"/>
        <v>41708.666666666664</v>
      </c>
      <c r="E1658" s="29">
        <v>26.1</v>
      </c>
      <c r="F1658" s="26">
        <f t="shared" si="209"/>
        <v>49.850999999999999</v>
      </c>
      <c r="G1658" s="29">
        <v>48.51</v>
      </c>
      <c r="H1658" s="26">
        <f t="shared" si="210"/>
        <v>92.654099999999985</v>
      </c>
      <c r="I1658" s="29">
        <v>22.41</v>
      </c>
      <c r="J1658" s="26">
        <f t="shared" si="211"/>
        <v>42.803100000000001</v>
      </c>
      <c r="K1658" s="18">
        <f t="shared" si="206"/>
        <v>1</v>
      </c>
      <c r="L1658" s="106">
        <f t="shared" si="204"/>
        <v>8.3072779751587902</v>
      </c>
      <c r="M1658" s="106">
        <f t="shared" si="207"/>
        <v>34.49582202484121</v>
      </c>
      <c r="N1658" s="23"/>
      <c r="X1658" s="100">
        <v>200</v>
      </c>
      <c r="Y1658" s="100">
        <v>40</v>
      </c>
      <c r="Z1658" s="106">
        <f t="shared" si="208"/>
        <v>34.49582202484121</v>
      </c>
    </row>
    <row r="1659" spans="2:26">
      <c r="B1659" s="52">
        <v>41708</v>
      </c>
      <c r="C1659" s="53">
        <v>0.70833333333575865</v>
      </c>
      <c r="D1659" s="97">
        <f t="shared" si="205"/>
        <v>41708.708333333336</v>
      </c>
      <c r="E1659" s="29">
        <v>33.732500000000002</v>
      </c>
      <c r="F1659" s="26">
        <f t="shared" si="209"/>
        <v>64.429074999999997</v>
      </c>
      <c r="G1659" s="29">
        <v>64.575000000000003</v>
      </c>
      <c r="H1659" s="26">
        <f t="shared" si="210"/>
        <v>123.33825</v>
      </c>
      <c r="I1659" s="29">
        <v>30.84</v>
      </c>
      <c r="J1659" s="26">
        <f t="shared" si="211"/>
        <v>58.904399999999995</v>
      </c>
      <c r="K1659" s="18">
        <f t="shared" si="206"/>
        <v>1</v>
      </c>
      <c r="L1659" s="106">
        <f t="shared" si="204"/>
        <v>24.408577975158785</v>
      </c>
      <c r="M1659" s="106">
        <f t="shared" si="207"/>
        <v>34.49582202484121</v>
      </c>
      <c r="N1659" s="23"/>
      <c r="X1659" s="100">
        <v>200</v>
      </c>
      <c r="Y1659" s="100">
        <v>40</v>
      </c>
      <c r="Z1659" s="106">
        <f t="shared" si="208"/>
        <v>34.49582202484121</v>
      </c>
    </row>
    <row r="1660" spans="2:26">
      <c r="B1660" s="52">
        <v>41708</v>
      </c>
      <c r="C1660" s="53">
        <v>0.75</v>
      </c>
      <c r="D1660" s="97">
        <f t="shared" si="205"/>
        <v>41708.75</v>
      </c>
      <c r="E1660" s="29">
        <v>35.85</v>
      </c>
      <c r="F1660" s="26">
        <f t="shared" si="209"/>
        <v>68.473500000000001</v>
      </c>
      <c r="G1660" s="29">
        <v>68.772499999999994</v>
      </c>
      <c r="H1660" s="26">
        <f t="shared" si="210"/>
        <v>131.35547499999998</v>
      </c>
      <c r="I1660" s="29">
        <v>32.92</v>
      </c>
      <c r="J1660" s="26">
        <f t="shared" si="211"/>
        <v>62.877200000000002</v>
      </c>
      <c r="K1660" s="18">
        <f t="shared" si="206"/>
        <v>1</v>
      </c>
      <c r="L1660" s="106">
        <f t="shared" si="204"/>
        <v>28.381377975158792</v>
      </c>
      <c r="M1660" s="106">
        <f t="shared" si="207"/>
        <v>34.49582202484121</v>
      </c>
      <c r="N1660" s="23"/>
      <c r="X1660" s="100">
        <v>200</v>
      </c>
      <c r="Y1660" s="100">
        <v>40</v>
      </c>
      <c r="Z1660" s="106">
        <f t="shared" si="208"/>
        <v>34.49582202484121</v>
      </c>
    </row>
    <row r="1661" spans="2:26">
      <c r="B1661" s="52">
        <v>41708</v>
      </c>
      <c r="C1661" s="53">
        <v>0.79166666666424135</v>
      </c>
      <c r="D1661" s="97">
        <f t="shared" si="205"/>
        <v>41708.791666666664</v>
      </c>
      <c r="E1661" s="29">
        <v>15.602499999999999</v>
      </c>
      <c r="F1661" s="26">
        <f t="shared" si="209"/>
        <v>29.800774999999998</v>
      </c>
      <c r="G1661" s="29">
        <v>30.692499999999999</v>
      </c>
      <c r="H1661" s="26">
        <f t="shared" si="210"/>
        <v>58.622674999999994</v>
      </c>
      <c r="I1661" s="29">
        <v>15.09</v>
      </c>
      <c r="J1661" s="26">
        <f t="shared" si="211"/>
        <v>28.821899999999999</v>
      </c>
      <c r="K1661" s="18">
        <f t="shared" si="206"/>
        <v>1</v>
      </c>
      <c r="L1661" s="106">
        <f t="shared" si="204"/>
        <v>-5.673922024841211</v>
      </c>
      <c r="M1661" s="106">
        <f t="shared" si="207"/>
        <v>34.49582202484121</v>
      </c>
      <c r="N1661" s="23"/>
      <c r="X1661" s="100">
        <v>200</v>
      </c>
      <c r="Y1661" s="100">
        <v>40</v>
      </c>
      <c r="Z1661" s="106">
        <f t="shared" si="208"/>
        <v>34.49582202484121</v>
      </c>
    </row>
    <row r="1662" spans="2:26">
      <c r="B1662" s="52">
        <v>41708</v>
      </c>
      <c r="C1662" s="53">
        <v>0.83333333333575865</v>
      </c>
      <c r="D1662" s="97">
        <f t="shared" si="205"/>
        <v>41708.833333333336</v>
      </c>
      <c r="E1662" s="29">
        <v>10.0175</v>
      </c>
      <c r="F1662" s="26">
        <f t="shared" si="209"/>
        <v>19.133424999999999</v>
      </c>
      <c r="G1662" s="29">
        <v>23.864999999999998</v>
      </c>
      <c r="H1662" s="26">
        <f t="shared" si="210"/>
        <v>45.582149999999999</v>
      </c>
      <c r="I1662" s="29">
        <v>13.842499999999999</v>
      </c>
      <c r="J1662" s="26">
        <f t="shared" si="211"/>
        <v>26.439174999999999</v>
      </c>
      <c r="K1662" s="18">
        <f t="shared" si="206"/>
        <v>1</v>
      </c>
      <c r="L1662" s="106">
        <f t="shared" si="204"/>
        <v>-8.0566470248412116</v>
      </c>
      <c r="M1662" s="106">
        <f t="shared" si="207"/>
        <v>34.49582202484121</v>
      </c>
      <c r="N1662" s="23"/>
      <c r="X1662" s="100">
        <v>200</v>
      </c>
      <c r="Y1662" s="100">
        <v>40</v>
      </c>
      <c r="Z1662" s="106">
        <f t="shared" si="208"/>
        <v>34.49582202484121</v>
      </c>
    </row>
    <row r="1663" spans="2:26">
      <c r="B1663" s="52">
        <v>41708</v>
      </c>
      <c r="C1663" s="53">
        <v>0.875</v>
      </c>
      <c r="D1663" s="97">
        <f t="shared" si="205"/>
        <v>41708.875</v>
      </c>
      <c r="E1663" s="29">
        <v>8.2825000000000006</v>
      </c>
      <c r="F1663" s="26">
        <f t="shared" si="209"/>
        <v>15.819575</v>
      </c>
      <c r="G1663" s="29">
        <v>21.545000000000002</v>
      </c>
      <c r="H1663" s="26">
        <f t="shared" si="210"/>
        <v>41.150950000000002</v>
      </c>
      <c r="I1663" s="29">
        <v>13.262499999999999</v>
      </c>
      <c r="J1663" s="26">
        <f t="shared" si="211"/>
        <v>25.331374999999998</v>
      </c>
      <c r="K1663" s="18">
        <f t="shared" si="206"/>
        <v>1</v>
      </c>
      <c r="L1663" s="106">
        <f t="shared" si="204"/>
        <v>-9.1644470248412127</v>
      </c>
      <c r="M1663" s="106">
        <f t="shared" si="207"/>
        <v>34.49582202484121</v>
      </c>
      <c r="N1663" s="23"/>
      <c r="X1663" s="100">
        <v>200</v>
      </c>
      <c r="Y1663" s="100">
        <v>40</v>
      </c>
      <c r="Z1663" s="106">
        <f t="shared" si="208"/>
        <v>34.49582202484121</v>
      </c>
    </row>
    <row r="1664" spans="2:26">
      <c r="B1664" s="52">
        <v>41708</v>
      </c>
      <c r="C1664" s="53">
        <v>0.91666666666424135</v>
      </c>
      <c r="D1664" s="97">
        <f t="shared" si="205"/>
        <v>41708.916666666664</v>
      </c>
      <c r="E1664" s="29">
        <v>13.3675</v>
      </c>
      <c r="F1664" s="26">
        <f t="shared" si="209"/>
        <v>25.531924999999998</v>
      </c>
      <c r="G1664" s="29">
        <v>32.472499999999997</v>
      </c>
      <c r="H1664" s="26">
        <f t="shared" si="210"/>
        <v>62.022474999999993</v>
      </c>
      <c r="I1664" s="29">
        <v>19.107500000000002</v>
      </c>
      <c r="J1664" s="26">
        <f t="shared" si="211"/>
        <v>36.495325000000001</v>
      </c>
      <c r="K1664" s="18">
        <f t="shared" si="206"/>
        <v>1</v>
      </c>
      <c r="L1664" s="106">
        <f t="shared" si="204"/>
        <v>1.9995029751587907</v>
      </c>
      <c r="M1664" s="106">
        <f t="shared" si="207"/>
        <v>34.49582202484121</v>
      </c>
      <c r="N1664" s="23"/>
      <c r="X1664" s="100">
        <v>200</v>
      </c>
      <c r="Y1664" s="100">
        <v>40</v>
      </c>
      <c r="Z1664" s="106">
        <f t="shared" si="208"/>
        <v>34.49582202484121</v>
      </c>
    </row>
    <row r="1665" spans="2:26">
      <c r="B1665" s="52">
        <v>41708</v>
      </c>
      <c r="C1665" s="53">
        <v>0.95833333333575865</v>
      </c>
      <c r="D1665" s="97">
        <f t="shared" si="205"/>
        <v>41708.958333333336</v>
      </c>
      <c r="E1665" s="29">
        <v>10.7875</v>
      </c>
      <c r="F1665" s="26">
        <f t="shared" si="209"/>
        <v>20.604125</v>
      </c>
      <c r="G1665" s="29">
        <v>21.827500000000001</v>
      </c>
      <c r="H1665" s="26">
        <f t="shared" si="210"/>
        <v>41.690525000000001</v>
      </c>
      <c r="I1665" s="29">
        <v>11.0425</v>
      </c>
      <c r="J1665" s="26">
        <f t="shared" si="211"/>
        <v>21.091175</v>
      </c>
      <c r="K1665" s="18">
        <f t="shared" si="206"/>
        <v>1</v>
      </c>
      <c r="L1665" s="106">
        <f t="shared" si="204"/>
        <v>-13.404647024841211</v>
      </c>
      <c r="M1665" s="106">
        <f t="shared" si="207"/>
        <v>34.49582202484121</v>
      </c>
      <c r="N1665" s="23"/>
      <c r="X1665" s="100">
        <v>200</v>
      </c>
      <c r="Y1665" s="100">
        <v>40</v>
      </c>
      <c r="Z1665" s="106">
        <f t="shared" si="208"/>
        <v>34.49582202484121</v>
      </c>
    </row>
    <row r="1666" spans="2:26">
      <c r="B1666" s="52">
        <v>41709</v>
      </c>
      <c r="C1666" s="53">
        <v>0</v>
      </c>
      <c r="D1666" s="97">
        <f t="shared" si="205"/>
        <v>41709</v>
      </c>
      <c r="E1666" s="29">
        <v>7.1375000000000002</v>
      </c>
      <c r="F1666" s="26">
        <f t="shared" si="209"/>
        <v>13.632624999999999</v>
      </c>
      <c r="G1666" s="29">
        <v>17.532499999999999</v>
      </c>
      <c r="H1666" s="26">
        <f t="shared" si="210"/>
        <v>33.487074999999997</v>
      </c>
      <c r="I1666" s="29">
        <v>10.395</v>
      </c>
      <c r="J1666" s="26">
        <f t="shared" si="211"/>
        <v>19.85445</v>
      </c>
      <c r="K1666" s="18">
        <f t="shared" si="206"/>
        <v>2</v>
      </c>
      <c r="L1666" s="106">
        <f t="shared" si="204"/>
        <v>-14.64137202484121</v>
      </c>
      <c r="M1666" s="106">
        <f t="shared" si="207"/>
        <v>34.49582202484121</v>
      </c>
      <c r="N1666" s="23"/>
      <c r="X1666" s="100">
        <v>200</v>
      </c>
      <c r="Y1666" s="100">
        <v>40</v>
      </c>
      <c r="Z1666" s="106">
        <f t="shared" si="208"/>
        <v>34.49582202484121</v>
      </c>
    </row>
    <row r="1667" spans="2:26">
      <c r="B1667" s="52">
        <v>41709</v>
      </c>
      <c r="C1667" s="53">
        <v>4.1666666664241347E-2</v>
      </c>
      <c r="D1667" s="97">
        <f t="shared" si="205"/>
        <v>41709.041666666664</v>
      </c>
      <c r="E1667" s="29">
        <v>8.1274999999999995</v>
      </c>
      <c r="F1667" s="26">
        <f t="shared" si="209"/>
        <v>15.523524999999998</v>
      </c>
      <c r="G1667" s="29">
        <v>16.78</v>
      </c>
      <c r="H1667" s="26">
        <f t="shared" si="210"/>
        <v>32.049799999999998</v>
      </c>
      <c r="I1667" s="29">
        <v>8.6475000000000009</v>
      </c>
      <c r="J1667" s="26">
        <f t="shared" si="211"/>
        <v>16.516725000000001</v>
      </c>
      <c r="K1667" s="18">
        <f t="shared" si="206"/>
        <v>2</v>
      </c>
      <c r="L1667" s="106">
        <f t="shared" si="204"/>
        <v>-17.979097024841209</v>
      </c>
      <c r="M1667" s="106">
        <f t="shared" si="207"/>
        <v>34.49582202484121</v>
      </c>
      <c r="N1667" s="23"/>
      <c r="X1667" s="100">
        <v>200</v>
      </c>
      <c r="Y1667" s="100">
        <v>40</v>
      </c>
      <c r="Z1667" s="106">
        <f t="shared" si="208"/>
        <v>34.49582202484121</v>
      </c>
    </row>
    <row r="1668" spans="2:26">
      <c r="B1668" s="52">
        <v>41709</v>
      </c>
      <c r="C1668" s="53">
        <v>8.3333333335758653E-2</v>
      </c>
      <c r="D1668" s="97">
        <f t="shared" si="205"/>
        <v>41709.083333333336</v>
      </c>
      <c r="E1668" s="29">
        <v>6.23</v>
      </c>
      <c r="F1668" s="26">
        <f t="shared" si="209"/>
        <v>11.8993</v>
      </c>
      <c r="G1668" s="29">
        <v>12.577500000000001</v>
      </c>
      <c r="H1668" s="26">
        <f t="shared" si="210"/>
        <v>24.023025000000001</v>
      </c>
      <c r="I1668" s="29">
        <v>6.3475000000000001</v>
      </c>
      <c r="J1668" s="26">
        <f t="shared" si="211"/>
        <v>12.123725</v>
      </c>
      <c r="K1668" s="18">
        <f t="shared" si="206"/>
        <v>2</v>
      </c>
      <c r="L1668" s="106">
        <f t="shared" si="204"/>
        <v>-22.37209702484121</v>
      </c>
      <c r="M1668" s="106">
        <f t="shared" si="207"/>
        <v>34.49582202484121</v>
      </c>
      <c r="N1668" s="23"/>
      <c r="X1668" s="100">
        <v>200</v>
      </c>
      <c r="Y1668" s="100">
        <v>40</v>
      </c>
      <c r="Z1668" s="106">
        <f t="shared" si="208"/>
        <v>34.49582202484121</v>
      </c>
    </row>
    <row r="1669" spans="2:26">
      <c r="B1669" s="52">
        <v>41709</v>
      </c>
      <c r="C1669" s="53">
        <v>0.125</v>
      </c>
      <c r="D1669" s="97">
        <f t="shared" si="205"/>
        <v>41709.125</v>
      </c>
      <c r="E1669" s="29">
        <v>2.8050000000000002</v>
      </c>
      <c r="F1669" s="26">
        <f t="shared" si="209"/>
        <v>5.3575499999999998</v>
      </c>
      <c r="G1669" s="29">
        <v>6.55</v>
      </c>
      <c r="H1669" s="26">
        <f t="shared" si="210"/>
        <v>12.510499999999999</v>
      </c>
      <c r="I1669" s="29">
        <v>3.7425000000000002</v>
      </c>
      <c r="J1669" s="26">
        <f t="shared" si="211"/>
        <v>7.1481750000000002</v>
      </c>
      <c r="K1669" s="18">
        <f t="shared" si="206"/>
        <v>2</v>
      </c>
      <c r="L1669" s="106">
        <f t="shared" si="204"/>
        <v>-27.347647024841208</v>
      </c>
      <c r="M1669" s="106">
        <f t="shared" si="207"/>
        <v>34.49582202484121</v>
      </c>
      <c r="N1669" s="23"/>
      <c r="X1669" s="100">
        <v>200</v>
      </c>
      <c r="Y1669" s="100">
        <v>40</v>
      </c>
      <c r="Z1669" s="106">
        <f t="shared" si="208"/>
        <v>34.49582202484121</v>
      </c>
    </row>
    <row r="1670" spans="2:26">
      <c r="B1670" s="52">
        <v>41709</v>
      </c>
      <c r="C1670" s="53">
        <v>0.16666666666424135</v>
      </c>
      <c r="D1670" s="97">
        <f t="shared" si="205"/>
        <v>41709.166666666664</v>
      </c>
      <c r="E1670" s="29">
        <v>7.12</v>
      </c>
      <c r="F1670" s="26">
        <f t="shared" si="209"/>
        <v>13.5992</v>
      </c>
      <c r="G1670" s="29">
        <v>12.8475</v>
      </c>
      <c r="H1670" s="26">
        <f t="shared" si="210"/>
        <v>24.538724999999999</v>
      </c>
      <c r="I1670" s="29">
        <v>5.73</v>
      </c>
      <c r="J1670" s="26">
        <f t="shared" si="211"/>
        <v>10.9443</v>
      </c>
      <c r="K1670" s="18">
        <f t="shared" si="206"/>
        <v>2</v>
      </c>
      <c r="L1670" s="106">
        <f t="shared" si="204"/>
        <v>-23.551522024841212</v>
      </c>
      <c r="M1670" s="106">
        <f t="shared" si="207"/>
        <v>34.49582202484121</v>
      </c>
      <c r="N1670" s="23"/>
      <c r="X1670" s="100">
        <v>200</v>
      </c>
      <c r="Y1670" s="100">
        <v>40</v>
      </c>
      <c r="Z1670" s="106">
        <f t="shared" si="208"/>
        <v>34.49582202484121</v>
      </c>
    </row>
    <row r="1671" spans="2:26">
      <c r="B1671" s="52">
        <v>41709</v>
      </c>
      <c r="C1671" s="53">
        <v>0.20833333333575865</v>
      </c>
      <c r="D1671" s="97">
        <f t="shared" si="205"/>
        <v>41709.208333333336</v>
      </c>
      <c r="E1671" s="29">
        <v>7.4024999999999999</v>
      </c>
      <c r="F1671" s="26">
        <f t="shared" si="209"/>
        <v>14.138774999999999</v>
      </c>
      <c r="G1671" s="29">
        <v>18.862500000000001</v>
      </c>
      <c r="H1671" s="26">
        <f t="shared" si="210"/>
        <v>36.027374999999999</v>
      </c>
      <c r="I1671" s="29">
        <v>11.46</v>
      </c>
      <c r="J1671" s="26">
        <f t="shared" si="211"/>
        <v>21.8886</v>
      </c>
      <c r="K1671" s="18">
        <f t="shared" si="206"/>
        <v>2</v>
      </c>
      <c r="L1671" s="106">
        <f t="shared" si="204"/>
        <v>-12.60722202484121</v>
      </c>
      <c r="M1671" s="106">
        <f t="shared" si="207"/>
        <v>34.49582202484121</v>
      </c>
      <c r="N1671" s="23"/>
      <c r="X1671" s="100">
        <v>200</v>
      </c>
      <c r="Y1671" s="100">
        <v>40</v>
      </c>
      <c r="Z1671" s="106">
        <f t="shared" si="208"/>
        <v>34.49582202484121</v>
      </c>
    </row>
    <row r="1672" spans="2:26">
      <c r="B1672" s="52">
        <v>41709</v>
      </c>
      <c r="C1672" s="53">
        <v>0.25</v>
      </c>
      <c r="D1672" s="97">
        <f t="shared" si="205"/>
        <v>41709.25</v>
      </c>
      <c r="E1672" s="29">
        <v>15.154999999999999</v>
      </c>
      <c r="F1672" s="26">
        <f t="shared" si="209"/>
        <v>28.946049999999996</v>
      </c>
      <c r="G1672" s="29">
        <v>30.105</v>
      </c>
      <c r="H1672" s="26">
        <f t="shared" si="210"/>
        <v>57.500549999999997</v>
      </c>
      <c r="I1672" s="29">
        <v>14.95</v>
      </c>
      <c r="J1672" s="26">
        <f t="shared" si="211"/>
        <v>28.554499999999997</v>
      </c>
      <c r="K1672" s="18">
        <f t="shared" si="206"/>
        <v>2</v>
      </c>
      <c r="L1672" s="106">
        <f t="shared" si="204"/>
        <v>-5.9413220248412131</v>
      </c>
      <c r="M1672" s="106">
        <f t="shared" si="207"/>
        <v>34.49582202484121</v>
      </c>
      <c r="N1672" s="23"/>
      <c r="X1672" s="100">
        <v>200</v>
      </c>
      <c r="Y1672" s="100">
        <v>40</v>
      </c>
      <c r="Z1672" s="106">
        <f t="shared" si="208"/>
        <v>34.49582202484121</v>
      </c>
    </row>
    <row r="1673" spans="2:26">
      <c r="B1673" s="52">
        <v>41709</v>
      </c>
      <c r="C1673" s="53">
        <v>0.29166666666424135</v>
      </c>
      <c r="D1673" s="97">
        <f t="shared" si="205"/>
        <v>41709.291666666664</v>
      </c>
      <c r="E1673" s="29">
        <v>46.21</v>
      </c>
      <c r="F1673" s="26">
        <f t="shared" si="209"/>
        <v>88.261099999999999</v>
      </c>
      <c r="G1673" s="29">
        <v>73.194999999999993</v>
      </c>
      <c r="H1673" s="26">
        <f t="shared" si="210"/>
        <v>139.80244999999999</v>
      </c>
      <c r="I1673" s="29">
        <v>26.982500000000002</v>
      </c>
      <c r="J1673" s="26">
        <f t="shared" si="211"/>
        <v>51.536574999999999</v>
      </c>
      <c r="K1673" s="18">
        <f t="shared" si="206"/>
        <v>2</v>
      </c>
      <c r="L1673" s="106">
        <f t="shared" si="204"/>
        <v>17.040752975158789</v>
      </c>
      <c r="M1673" s="106">
        <f t="shared" si="207"/>
        <v>34.49582202484121</v>
      </c>
      <c r="N1673" s="23"/>
      <c r="X1673" s="100">
        <v>200</v>
      </c>
      <c r="Y1673" s="100">
        <v>40</v>
      </c>
      <c r="Z1673" s="106">
        <f t="shared" si="208"/>
        <v>34.49582202484121</v>
      </c>
    </row>
    <row r="1674" spans="2:26">
      <c r="B1674" s="52">
        <v>41709</v>
      </c>
      <c r="C1674" s="53">
        <v>0.33333333333575865</v>
      </c>
      <c r="D1674" s="97">
        <f t="shared" si="205"/>
        <v>41709.333333333336</v>
      </c>
      <c r="E1674" s="29">
        <v>41.782499999999999</v>
      </c>
      <c r="F1674" s="26">
        <f t="shared" si="209"/>
        <v>79.804575</v>
      </c>
      <c r="G1674" s="29">
        <v>72.165000000000006</v>
      </c>
      <c r="H1674" s="26">
        <f t="shared" si="210"/>
        <v>137.83515</v>
      </c>
      <c r="I1674" s="29">
        <v>30.385000000000002</v>
      </c>
      <c r="J1674" s="26">
        <f t="shared" si="211"/>
        <v>58.035350000000001</v>
      </c>
      <c r="K1674" s="18">
        <f t="shared" si="206"/>
        <v>2</v>
      </c>
      <c r="L1674" s="106">
        <f t="shared" ref="L1674:L1737" si="212">IF(J1674="",NA(),J1674-(AVERAGE($J$10:$J$8769)))</f>
        <v>23.539527975158791</v>
      </c>
      <c r="M1674" s="106">
        <f t="shared" si="207"/>
        <v>34.49582202484121</v>
      </c>
      <c r="N1674" s="23"/>
      <c r="X1674" s="100">
        <v>200</v>
      </c>
      <c r="Y1674" s="100">
        <v>40</v>
      </c>
      <c r="Z1674" s="106">
        <f t="shared" si="208"/>
        <v>34.49582202484121</v>
      </c>
    </row>
    <row r="1675" spans="2:26">
      <c r="B1675" s="52">
        <v>41709</v>
      </c>
      <c r="C1675" s="53">
        <v>0.375</v>
      </c>
      <c r="D1675" s="97">
        <f t="shared" ref="D1675:D1738" si="213">B1675+C1675</f>
        <v>41709.375</v>
      </c>
      <c r="E1675" s="29">
        <v>17.745000000000001</v>
      </c>
      <c r="F1675" s="26">
        <f t="shared" si="209"/>
        <v>33.892949999999999</v>
      </c>
      <c r="G1675" s="29">
        <v>34.83</v>
      </c>
      <c r="H1675" s="26">
        <f t="shared" si="210"/>
        <v>66.525299999999987</v>
      </c>
      <c r="I1675" s="29">
        <v>17.087499999999999</v>
      </c>
      <c r="J1675" s="26">
        <f t="shared" si="211"/>
        <v>32.637124999999997</v>
      </c>
      <c r="K1675" s="18">
        <f t="shared" ref="K1675:K1738" si="214">WEEKDAY(D1675,2)</f>
        <v>2</v>
      </c>
      <c r="L1675" s="106">
        <f t="shared" si="212"/>
        <v>-1.8586970248412129</v>
      </c>
      <c r="M1675" s="106">
        <f t="shared" ref="M1675:M1738" si="215">$U$11</f>
        <v>34.49582202484121</v>
      </c>
      <c r="N1675" s="23"/>
      <c r="X1675" s="100">
        <v>200</v>
      </c>
      <c r="Y1675" s="100">
        <v>40</v>
      </c>
      <c r="Z1675" s="106">
        <f t="shared" ref="Z1675:Z1738" si="216">$U$11</f>
        <v>34.49582202484121</v>
      </c>
    </row>
    <row r="1676" spans="2:26">
      <c r="B1676" s="52">
        <v>41709</v>
      </c>
      <c r="C1676" s="53">
        <v>0.41666666666424135</v>
      </c>
      <c r="D1676" s="97">
        <f t="shared" si="213"/>
        <v>41709.416666666664</v>
      </c>
      <c r="E1676" s="29">
        <v>18.227499999999999</v>
      </c>
      <c r="F1676" s="26">
        <f t="shared" si="209"/>
        <v>34.814524999999996</v>
      </c>
      <c r="G1676" s="29">
        <v>34.299999999999997</v>
      </c>
      <c r="H1676" s="26">
        <f t="shared" si="210"/>
        <v>65.512999999999991</v>
      </c>
      <c r="I1676" s="29">
        <v>16.072500000000002</v>
      </c>
      <c r="J1676" s="26">
        <f t="shared" si="211"/>
        <v>30.698475000000002</v>
      </c>
      <c r="K1676" s="18">
        <f t="shared" si="214"/>
        <v>2</v>
      </c>
      <c r="L1676" s="106">
        <f t="shared" si="212"/>
        <v>-3.7973470248412085</v>
      </c>
      <c r="M1676" s="106">
        <f t="shared" si="215"/>
        <v>34.49582202484121</v>
      </c>
      <c r="N1676" s="23"/>
      <c r="X1676" s="100">
        <v>200</v>
      </c>
      <c r="Y1676" s="100">
        <v>40</v>
      </c>
      <c r="Z1676" s="106">
        <f t="shared" si="216"/>
        <v>34.49582202484121</v>
      </c>
    </row>
    <row r="1677" spans="2:26">
      <c r="B1677" s="52">
        <v>41709</v>
      </c>
      <c r="C1677" s="53">
        <v>0.45833333333575865</v>
      </c>
      <c r="D1677" s="97">
        <f t="shared" si="213"/>
        <v>41709.458333333336</v>
      </c>
      <c r="E1677" s="29">
        <v>20.02</v>
      </c>
      <c r="F1677" s="26">
        <f t="shared" si="209"/>
        <v>38.238199999999999</v>
      </c>
      <c r="G1677" s="29">
        <v>38.045000000000002</v>
      </c>
      <c r="H1677" s="26">
        <f t="shared" si="210"/>
        <v>72.665949999999995</v>
      </c>
      <c r="I1677" s="29">
        <v>18.0275</v>
      </c>
      <c r="J1677" s="26">
        <f t="shared" si="211"/>
        <v>34.432524999999998</v>
      </c>
      <c r="K1677" s="18">
        <f t="shared" si="214"/>
        <v>2</v>
      </c>
      <c r="L1677" s="106">
        <f t="shared" si="212"/>
        <v>-6.3297024841212135E-2</v>
      </c>
      <c r="M1677" s="106">
        <f t="shared" si="215"/>
        <v>34.49582202484121</v>
      </c>
      <c r="N1677" s="23"/>
      <c r="X1677" s="100">
        <v>200</v>
      </c>
      <c r="Y1677" s="100">
        <v>40</v>
      </c>
      <c r="Z1677" s="106">
        <f t="shared" si="216"/>
        <v>34.49582202484121</v>
      </c>
    </row>
    <row r="1678" spans="2:26">
      <c r="B1678" s="52">
        <v>41709</v>
      </c>
      <c r="C1678" s="53">
        <v>0.5</v>
      </c>
      <c r="D1678" s="97">
        <f t="shared" si="213"/>
        <v>41709.5</v>
      </c>
      <c r="E1678" s="29">
        <v>22.752500000000001</v>
      </c>
      <c r="F1678" s="26">
        <f t="shared" si="209"/>
        <v>43.457275000000003</v>
      </c>
      <c r="G1678" s="29">
        <v>40.152500000000003</v>
      </c>
      <c r="H1678" s="26">
        <f t="shared" si="210"/>
        <v>76.691275000000005</v>
      </c>
      <c r="I1678" s="29">
        <v>17.4025</v>
      </c>
      <c r="J1678" s="26">
        <f t="shared" si="211"/>
        <v>33.238774999999997</v>
      </c>
      <c r="K1678" s="18">
        <f t="shared" si="214"/>
        <v>2</v>
      </c>
      <c r="L1678" s="106">
        <f t="shared" si="212"/>
        <v>-1.2570470248412136</v>
      </c>
      <c r="M1678" s="106">
        <f t="shared" si="215"/>
        <v>34.49582202484121</v>
      </c>
      <c r="N1678" s="23"/>
      <c r="X1678" s="100">
        <v>200</v>
      </c>
      <c r="Y1678" s="100">
        <v>40</v>
      </c>
      <c r="Z1678" s="106">
        <f t="shared" si="216"/>
        <v>34.49582202484121</v>
      </c>
    </row>
    <row r="1679" spans="2:26">
      <c r="B1679" s="52">
        <v>41709</v>
      </c>
      <c r="C1679" s="53">
        <v>0.54166666666424135</v>
      </c>
      <c r="D1679" s="97">
        <f t="shared" si="213"/>
        <v>41709.541666666664</v>
      </c>
      <c r="E1679" s="29">
        <v>17.05</v>
      </c>
      <c r="F1679" s="26">
        <f t="shared" si="209"/>
        <v>32.5655</v>
      </c>
      <c r="G1679" s="29">
        <v>33.075000000000003</v>
      </c>
      <c r="H1679" s="26">
        <f t="shared" si="210"/>
        <v>63.173250000000003</v>
      </c>
      <c r="I1679" s="29">
        <v>16.024999999999999</v>
      </c>
      <c r="J1679" s="26">
        <f t="shared" si="211"/>
        <v>30.607749999999996</v>
      </c>
      <c r="K1679" s="18">
        <f t="shared" si="214"/>
        <v>2</v>
      </c>
      <c r="L1679" s="106">
        <f t="shared" si="212"/>
        <v>-3.8880720248412146</v>
      </c>
      <c r="M1679" s="106">
        <f t="shared" si="215"/>
        <v>34.49582202484121</v>
      </c>
      <c r="N1679" s="23"/>
      <c r="X1679" s="100">
        <v>200</v>
      </c>
      <c r="Y1679" s="100">
        <v>40</v>
      </c>
      <c r="Z1679" s="106">
        <f t="shared" si="216"/>
        <v>34.49582202484121</v>
      </c>
    </row>
    <row r="1680" spans="2:26">
      <c r="B1680" s="52">
        <v>41709</v>
      </c>
      <c r="C1680" s="53">
        <v>0.58333333333575865</v>
      </c>
      <c r="D1680" s="97">
        <f t="shared" si="213"/>
        <v>41709.583333333336</v>
      </c>
      <c r="E1680" s="29">
        <v>22.622499999999999</v>
      </c>
      <c r="F1680" s="26">
        <f t="shared" si="209"/>
        <v>43.208974999999995</v>
      </c>
      <c r="G1680" s="29">
        <v>40.125</v>
      </c>
      <c r="H1680" s="26">
        <f t="shared" si="210"/>
        <v>76.638750000000002</v>
      </c>
      <c r="I1680" s="29">
        <v>17.5</v>
      </c>
      <c r="J1680" s="26">
        <f t="shared" si="211"/>
        <v>33.424999999999997</v>
      </c>
      <c r="K1680" s="18">
        <f t="shared" si="214"/>
        <v>2</v>
      </c>
      <c r="L1680" s="106">
        <f t="shared" si="212"/>
        <v>-1.0708220248412132</v>
      </c>
      <c r="M1680" s="106">
        <f t="shared" si="215"/>
        <v>34.49582202484121</v>
      </c>
      <c r="N1680" s="23"/>
      <c r="X1680" s="100">
        <v>200</v>
      </c>
      <c r="Y1680" s="100">
        <v>40</v>
      </c>
      <c r="Z1680" s="106">
        <f t="shared" si="216"/>
        <v>34.49582202484121</v>
      </c>
    </row>
    <row r="1681" spans="2:26">
      <c r="B1681" s="52">
        <v>41709</v>
      </c>
      <c r="C1681" s="53">
        <v>0.625</v>
      </c>
      <c r="D1681" s="97">
        <f t="shared" si="213"/>
        <v>41709.625</v>
      </c>
      <c r="E1681" s="29">
        <v>12.3825</v>
      </c>
      <c r="F1681" s="26">
        <f t="shared" si="209"/>
        <v>23.650575</v>
      </c>
      <c r="G1681" s="29">
        <v>28.1875</v>
      </c>
      <c r="H1681" s="26">
        <f t="shared" si="210"/>
        <v>53.838124999999998</v>
      </c>
      <c r="I1681" s="29">
        <v>15.8</v>
      </c>
      <c r="J1681" s="26">
        <f t="shared" si="211"/>
        <v>30.178000000000001</v>
      </c>
      <c r="K1681" s="18">
        <f t="shared" si="214"/>
        <v>2</v>
      </c>
      <c r="L1681" s="106">
        <f t="shared" si="212"/>
        <v>-4.3178220248412096</v>
      </c>
      <c r="M1681" s="106">
        <f t="shared" si="215"/>
        <v>34.49582202484121</v>
      </c>
      <c r="N1681" s="23"/>
      <c r="X1681" s="100">
        <v>200</v>
      </c>
      <c r="Y1681" s="100">
        <v>40</v>
      </c>
      <c r="Z1681" s="106">
        <f t="shared" si="216"/>
        <v>34.49582202484121</v>
      </c>
    </row>
    <row r="1682" spans="2:26">
      <c r="B1682" s="52">
        <v>41709</v>
      </c>
      <c r="C1682" s="53">
        <v>0.66666666666424135</v>
      </c>
      <c r="D1682" s="97">
        <f t="shared" si="213"/>
        <v>41709.666666666664</v>
      </c>
      <c r="E1682" s="29">
        <v>15.6175</v>
      </c>
      <c r="F1682" s="26">
        <f t="shared" si="209"/>
        <v>29.829424999999997</v>
      </c>
      <c r="G1682" s="29">
        <v>30.1875</v>
      </c>
      <c r="H1682" s="26">
        <f t="shared" si="210"/>
        <v>57.658124999999998</v>
      </c>
      <c r="I1682" s="29">
        <v>14.57</v>
      </c>
      <c r="J1682" s="26">
        <f t="shared" si="211"/>
        <v>27.828699999999998</v>
      </c>
      <c r="K1682" s="18">
        <f t="shared" si="214"/>
        <v>2</v>
      </c>
      <c r="L1682" s="106">
        <f t="shared" si="212"/>
        <v>-6.6671220248412126</v>
      </c>
      <c r="M1682" s="106">
        <f t="shared" si="215"/>
        <v>34.49582202484121</v>
      </c>
      <c r="N1682" s="23"/>
      <c r="X1682" s="100">
        <v>200</v>
      </c>
      <c r="Y1682" s="100">
        <v>40</v>
      </c>
      <c r="Z1682" s="106">
        <f t="shared" si="216"/>
        <v>34.49582202484121</v>
      </c>
    </row>
    <row r="1683" spans="2:26">
      <c r="B1683" s="52">
        <v>41709</v>
      </c>
      <c r="C1683" s="53">
        <v>0.70833333333575865</v>
      </c>
      <c r="D1683" s="97">
        <f t="shared" si="213"/>
        <v>41709.708333333336</v>
      </c>
      <c r="E1683" s="29">
        <v>17.114999999999998</v>
      </c>
      <c r="F1683" s="26">
        <f t="shared" si="209"/>
        <v>32.689649999999993</v>
      </c>
      <c r="G1683" s="29">
        <v>37.292499999999997</v>
      </c>
      <c r="H1683" s="26">
        <f t="shared" si="210"/>
        <v>71.228674999999996</v>
      </c>
      <c r="I1683" s="29">
        <v>20.18</v>
      </c>
      <c r="J1683" s="26">
        <f t="shared" si="211"/>
        <v>38.543799999999997</v>
      </c>
      <c r="K1683" s="18">
        <f t="shared" si="214"/>
        <v>2</v>
      </c>
      <c r="L1683" s="106">
        <f t="shared" si="212"/>
        <v>4.047977975158787</v>
      </c>
      <c r="M1683" s="106">
        <f t="shared" si="215"/>
        <v>34.49582202484121</v>
      </c>
      <c r="N1683" s="57"/>
      <c r="X1683" s="100">
        <v>200</v>
      </c>
      <c r="Y1683" s="100">
        <v>40</v>
      </c>
      <c r="Z1683" s="106">
        <f t="shared" si="216"/>
        <v>34.49582202484121</v>
      </c>
    </row>
    <row r="1684" spans="2:26">
      <c r="B1684" s="52">
        <v>41709</v>
      </c>
      <c r="C1684" s="53">
        <v>0.75</v>
      </c>
      <c r="D1684" s="97">
        <f t="shared" si="213"/>
        <v>41709.75</v>
      </c>
      <c r="E1684" s="29">
        <v>15.635</v>
      </c>
      <c r="F1684" s="26">
        <f t="shared" si="209"/>
        <v>29.862849999999998</v>
      </c>
      <c r="G1684" s="29">
        <v>36.9925</v>
      </c>
      <c r="H1684" s="26">
        <f t="shared" si="210"/>
        <v>70.655675000000002</v>
      </c>
      <c r="I1684" s="29">
        <v>21.36</v>
      </c>
      <c r="J1684" s="26">
        <f t="shared" si="211"/>
        <v>40.797599999999996</v>
      </c>
      <c r="K1684" s="18">
        <f t="shared" si="214"/>
        <v>2</v>
      </c>
      <c r="L1684" s="106">
        <f t="shared" si="212"/>
        <v>6.3017779751587852</v>
      </c>
      <c r="M1684" s="106">
        <f t="shared" si="215"/>
        <v>34.49582202484121</v>
      </c>
      <c r="N1684" s="23"/>
      <c r="X1684" s="100">
        <v>200</v>
      </c>
      <c r="Y1684" s="100">
        <v>40</v>
      </c>
      <c r="Z1684" s="106">
        <f t="shared" si="216"/>
        <v>34.49582202484121</v>
      </c>
    </row>
    <row r="1685" spans="2:26">
      <c r="B1685" s="52">
        <v>41709</v>
      </c>
      <c r="C1685" s="53">
        <v>0.79166666666424135</v>
      </c>
      <c r="D1685" s="97">
        <f t="shared" si="213"/>
        <v>41709.791666666664</v>
      </c>
      <c r="E1685" s="29">
        <v>19.747499999999999</v>
      </c>
      <c r="F1685" s="26">
        <f t="shared" si="209"/>
        <v>37.717724999999994</v>
      </c>
      <c r="G1685" s="29">
        <v>44.005000000000003</v>
      </c>
      <c r="H1685" s="26">
        <f t="shared" si="210"/>
        <v>84.049549999999996</v>
      </c>
      <c r="I1685" s="29">
        <v>24.254999999999999</v>
      </c>
      <c r="J1685" s="26">
        <f t="shared" si="211"/>
        <v>46.327049999999993</v>
      </c>
      <c r="K1685" s="18">
        <f t="shared" si="214"/>
        <v>2</v>
      </c>
      <c r="L1685" s="106">
        <f t="shared" si="212"/>
        <v>11.831227975158782</v>
      </c>
      <c r="M1685" s="106">
        <f t="shared" si="215"/>
        <v>34.49582202484121</v>
      </c>
      <c r="N1685" s="23"/>
      <c r="X1685" s="100">
        <v>200</v>
      </c>
      <c r="Y1685" s="100">
        <v>40</v>
      </c>
      <c r="Z1685" s="106">
        <f t="shared" si="216"/>
        <v>34.49582202484121</v>
      </c>
    </row>
    <row r="1686" spans="2:26">
      <c r="B1686" s="52">
        <v>41709</v>
      </c>
      <c r="C1686" s="53">
        <v>0.83333333333575865</v>
      </c>
      <c r="D1686" s="97">
        <f t="shared" si="213"/>
        <v>41709.833333333336</v>
      </c>
      <c r="E1686" s="29">
        <v>18.035</v>
      </c>
      <c r="F1686" s="26">
        <f t="shared" si="209"/>
        <v>34.446849999999998</v>
      </c>
      <c r="G1686" s="29">
        <v>41.58</v>
      </c>
      <c r="H1686" s="26">
        <f t="shared" si="210"/>
        <v>79.4178</v>
      </c>
      <c r="I1686" s="29">
        <v>23.545000000000002</v>
      </c>
      <c r="J1686" s="26">
        <f t="shared" si="211"/>
        <v>44.970950000000002</v>
      </c>
      <c r="K1686" s="18">
        <f t="shared" si="214"/>
        <v>2</v>
      </c>
      <c r="L1686" s="106">
        <f t="shared" si="212"/>
        <v>10.475127975158792</v>
      </c>
      <c r="M1686" s="106">
        <f t="shared" si="215"/>
        <v>34.49582202484121</v>
      </c>
      <c r="N1686" s="23"/>
      <c r="X1686" s="100">
        <v>200</v>
      </c>
      <c r="Y1686" s="100">
        <v>40</v>
      </c>
      <c r="Z1686" s="106">
        <f t="shared" si="216"/>
        <v>34.49582202484121</v>
      </c>
    </row>
    <row r="1687" spans="2:26">
      <c r="B1687" s="52">
        <v>41709</v>
      </c>
      <c r="C1687" s="53">
        <v>0.875</v>
      </c>
      <c r="D1687" s="97">
        <f t="shared" si="213"/>
        <v>41709.875</v>
      </c>
      <c r="E1687" s="29">
        <v>14.9725</v>
      </c>
      <c r="F1687" s="26">
        <f t="shared" si="209"/>
        <v>28.597474999999999</v>
      </c>
      <c r="G1687" s="29">
        <v>35.01</v>
      </c>
      <c r="H1687" s="26">
        <f t="shared" si="210"/>
        <v>66.869099999999989</v>
      </c>
      <c r="I1687" s="29">
        <v>20.037500000000001</v>
      </c>
      <c r="J1687" s="26">
        <f t="shared" si="211"/>
        <v>38.271625</v>
      </c>
      <c r="K1687" s="18">
        <f t="shared" si="214"/>
        <v>2</v>
      </c>
      <c r="L1687" s="106">
        <f t="shared" si="212"/>
        <v>3.7758029751587898</v>
      </c>
      <c r="M1687" s="106">
        <f t="shared" si="215"/>
        <v>34.49582202484121</v>
      </c>
      <c r="N1687" s="23"/>
      <c r="X1687" s="100">
        <v>200</v>
      </c>
      <c r="Y1687" s="100">
        <v>40</v>
      </c>
      <c r="Z1687" s="106">
        <f t="shared" si="216"/>
        <v>34.49582202484121</v>
      </c>
    </row>
    <row r="1688" spans="2:26">
      <c r="B1688" s="52">
        <v>41709</v>
      </c>
      <c r="C1688" s="53">
        <v>0.91666666666424135</v>
      </c>
      <c r="D1688" s="97">
        <f t="shared" si="213"/>
        <v>41709.916666666664</v>
      </c>
      <c r="E1688" s="29">
        <v>13.012499999999999</v>
      </c>
      <c r="F1688" s="26">
        <f t="shared" si="209"/>
        <v>24.853874999999999</v>
      </c>
      <c r="G1688" s="29">
        <v>30.23</v>
      </c>
      <c r="H1688" s="26">
        <f t="shared" si="210"/>
        <v>57.7393</v>
      </c>
      <c r="I1688" s="29">
        <v>17.215</v>
      </c>
      <c r="J1688" s="26">
        <f t="shared" si="211"/>
        <v>32.880649999999996</v>
      </c>
      <c r="K1688" s="18">
        <f t="shared" si="214"/>
        <v>2</v>
      </c>
      <c r="L1688" s="106">
        <f t="shared" si="212"/>
        <v>-1.6151720248412147</v>
      </c>
      <c r="M1688" s="106">
        <f t="shared" si="215"/>
        <v>34.49582202484121</v>
      </c>
      <c r="N1688" s="23"/>
      <c r="X1688" s="100">
        <v>200</v>
      </c>
      <c r="Y1688" s="100">
        <v>40</v>
      </c>
      <c r="Z1688" s="106">
        <f t="shared" si="216"/>
        <v>34.49582202484121</v>
      </c>
    </row>
    <row r="1689" spans="2:26">
      <c r="B1689" s="52">
        <v>41709</v>
      </c>
      <c r="C1689" s="53">
        <v>0.95833333333575865</v>
      </c>
      <c r="D1689" s="97">
        <f t="shared" si="213"/>
        <v>41709.958333333336</v>
      </c>
      <c r="E1689" s="29">
        <v>8.0399999999999991</v>
      </c>
      <c r="F1689" s="26">
        <f t="shared" si="209"/>
        <v>15.356399999999997</v>
      </c>
      <c r="G1689" s="29">
        <v>17.8825</v>
      </c>
      <c r="H1689" s="26">
        <f t="shared" si="210"/>
        <v>34.155574999999999</v>
      </c>
      <c r="I1689" s="29">
        <v>9.8424999999999994</v>
      </c>
      <c r="J1689" s="26">
        <f t="shared" si="211"/>
        <v>18.799174999999998</v>
      </c>
      <c r="K1689" s="18">
        <f t="shared" si="214"/>
        <v>2</v>
      </c>
      <c r="L1689" s="106">
        <f t="shared" si="212"/>
        <v>-15.696647024841212</v>
      </c>
      <c r="M1689" s="106">
        <f t="shared" si="215"/>
        <v>34.49582202484121</v>
      </c>
      <c r="N1689" s="23"/>
      <c r="X1689" s="100">
        <v>200</v>
      </c>
      <c r="Y1689" s="100">
        <v>40</v>
      </c>
      <c r="Z1689" s="106">
        <f t="shared" si="216"/>
        <v>34.49582202484121</v>
      </c>
    </row>
    <row r="1690" spans="2:26">
      <c r="B1690" s="52">
        <v>41710</v>
      </c>
      <c r="C1690" s="53">
        <v>0</v>
      </c>
      <c r="D1690" s="97">
        <f t="shared" si="213"/>
        <v>41710</v>
      </c>
      <c r="E1690" s="29">
        <v>5.5625</v>
      </c>
      <c r="F1690" s="26">
        <f t="shared" si="209"/>
        <v>10.624374999999999</v>
      </c>
      <c r="G1690" s="29">
        <v>11.8325</v>
      </c>
      <c r="H1690" s="26">
        <f t="shared" si="210"/>
        <v>22.600074999999997</v>
      </c>
      <c r="I1690" s="29">
        <v>6.2625000000000002</v>
      </c>
      <c r="J1690" s="26">
        <f t="shared" si="211"/>
        <v>11.961375</v>
      </c>
      <c r="K1690" s="18">
        <f t="shared" si="214"/>
        <v>3</v>
      </c>
      <c r="L1690" s="106">
        <f t="shared" si="212"/>
        <v>-22.53444702484121</v>
      </c>
      <c r="M1690" s="106">
        <f t="shared" si="215"/>
        <v>34.49582202484121</v>
      </c>
      <c r="N1690" s="23"/>
      <c r="X1690" s="100">
        <v>200</v>
      </c>
      <c r="Y1690" s="100">
        <v>40</v>
      </c>
      <c r="Z1690" s="106">
        <f t="shared" si="216"/>
        <v>34.49582202484121</v>
      </c>
    </row>
    <row r="1691" spans="2:26">
      <c r="B1691" s="52">
        <v>41710</v>
      </c>
      <c r="C1691" s="53">
        <v>4.1666666664241347E-2</v>
      </c>
      <c r="D1691" s="97">
        <f t="shared" si="213"/>
        <v>41710.041666666664</v>
      </c>
      <c r="E1691" s="29">
        <v>5.6174999999999997</v>
      </c>
      <c r="F1691" s="26">
        <f t="shared" si="209"/>
        <v>10.729424999999999</v>
      </c>
      <c r="G1691" s="29">
        <v>11.5875</v>
      </c>
      <c r="H1691" s="26">
        <f t="shared" si="210"/>
        <v>22.132124999999998</v>
      </c>
      <c r="I1691" s="29">
        <v>5.9749999999999996</v>
      </c>
      <c r="J1691" s="26">
        <f t="shared" si="211"/>
        <v>11.412249999999998</v>
      </c>
      <c r="K1691" s="18">
        <f t="shared" si="214"/>
        <v>3</v>
      </c>
      <c r="L1691" s="106">
        <f t="shared" si="212"/>
        <v>-23.08357202484121</v>
      </c>
      <c r="M1691" s="106">
        <f t="shared" si="215"/>
        <v>34.49582202484121</v>
      </c>
      <c r="N1691" s="23"/>
      <c r="X1691" s="100">
        <v>200</v>
      </c>
      <c r="Y1691" s="100">
        <v>40</v>
      </c>
      <c r="Z1691" s="106">
        <f t="shared" si="216"/>
        <v>34.49582202484121</v>
      </c>
    </row>
    <row r="1692" spans="2:26">
      <c r="B1692" s="52">
        <v>41710</v>
      </c>
      <c r="C1692" s="53">
        <v>8.3333333335758653E-2</v>
      </c>
      <c r="D1692" s="97">
        <f t="shared" si="213"/>
        <v>41710.083333333336</v>
      </c>
      <c r="E1692" s="29">
        <v>4.4950000000000001</v>
      </c>
      <c r="F1692" s="26">
        <f t="shared" si="209"/>
        <v>8.5854499999999998</v>
      </c>
      <c r="G1692" s="29">
        <v>8.4275000000000002</v>
      </c>
      <c r="H1692" s="26">
        <f t="shared" si="210"/>
        <v>16.096525</v>
      </c>
      <c r="I1692" s="29">
        <v>3.9325000000000001</v>
      </c>
      <c r="J1692" s="26">
        <f t="shared" si="211"/>
        <v>7.5110749999999999</v>
      </c>
      <c r="K1692" s="18">
        <f t="shared" si="214"/>
        <v>3</v>
      </c>
      <c r="L1692" s="106">
        <f t="shared" si="212"/>
        <v>-26.984747024841212</v>
      </c>
      <c r="M1692" s="106">
        <f t="shared" si="215"/>
        <v>34.49582202484121</v>
      </c>
      <c r="N1692" s="23"/>
      <c r="X1692" s="100">
        <v>200</v>
      </c>
      <c r="Y1692" s="100">
        <v>40</v>
      </c>
      <c r="Z1692" s="106">
        <f t="shared" si="216"/>
        <v>34.49582202484121</v>
      </c>
    </row>
    <row r="1693" spans="2:26">
      <c r="B1693" s="52">
        <v>41710</v>
      </c>
      <c r="C1693" s="53">
        <v>0.125</v>
      </c>
      <c r="D1693" s="97">
        <f t="shared" si="213"/>
        <v>41710.125</v>
      </c>
      <c r="E1693" s="29">
        <v>6.9450000000000003</v>
      </c>
      <c r="F1693" s="26">
        <f t="shared" si="209"/>
        <v>13.264950000000001</v>
      </c>
      <c r="G1693" s="29">
        <v>12.035</v>
      </c>
      <c r="H1693" s="26">
        <f t="shared" si="210"/>
        <v>22.98685</v>
      </c>
      <c r="I1693" s="29">
        <v>5.0875000000000004</v>
      </c>
      <c r="J1693" s="26">
        <f t="shared" si="211"/>
        <v>9.7171250000000011</v>
      </c>
      <c r="K1693" s="18">
        <f t="shared" si="214"/>
        <v>3</v>
      </c>
      <c r="L1693" s="106">
        <f t="shared" si="212"/>
        <v>-24.778697024841208</v>
      </c>
      <c r="M1693" s="106">
        <f t="shared" si="215"/>
        <v>34.49582202484121</v>
      </c>
      <c r="N1693" s="23"/>
      <c r="X1693" s="100">
        <v>200</v>
      </c>
      <c r="Y1693" s="100">
        <v>40</v>
      </c>
      <c r="Z1693" s="106">
        <f t="shared" si="216"/>
        <v>34.49582202484121</v>
      </c>
    </row>
    <row r="1694" spans="2:26">
      <c r="B1694" s="52">
        <v>41710</v>
      </c>
      <c r="C1694" s="53">
        <v>0.16666666666424135</v>
      </c>
      <c r="D1694" s="97">
        <f t="shared" si="213"/>
        <v>41710.166666666664</v>
      </c>
      <c r="E1694" s="29">
        <v>6.3174999999999999</v>
      </c>
      <c r="F1694" s="26">
        <f t="shared" si="209"/>
        <v>12.066424999999999</v>
      </c>
      <c r="G1694" s="29">
        <v>12.8925</v>
      </c>
      <c r="H1694" s="26">
        <f t="shared" si="210"/>
        <v>24.624675</v>
      </c>
      <c r="I1694" s="29">
        <v>6.5724999999999998</v>
      </c>
      <c r="J1694" s="26">
        <f t="shared" si="211"/>
        <v>12.553474999999999</v>
      </c>
      <c r="K1694" s="18">
        <f t="shared" si="214"/>
        <v>3</v>
      </c>
      <c r="L1694" s="106">
        <f t="shared" si="212"/>
        <v>-21.942347024841212</v>
      </c>
      <c r="M1694" s="106">
        <f t="shared" si="215"/>
        <v>34.49582202484121</v>
      </c>
      <c r="N1694" s="23"/>
      <c r="X1694" s="100">
        <v>200</v>
      </c>
      <c r="Y1694" s="100">
        <v>40</v>
      </c>
      <c r="Z1694" s="106">
        <f t="shared" si="216"/>
        <v>34.49582202484121</v>
      </c>
    </row>
    <row r="1695" spans="2:26">
      <c r="B1695" s="52">
        <v>41710</v>
      </c>
      <c r="C1695" s="53">
        <v>0.20833333333575865</v>
      </c>
      <c r="D1695" s="97">
        <f t="shared" si="213"/>
        <v>41710.208333333336</v>
      </c>
      <c r="E1695" s="29">
        <v>13.595000000000001</v>
      </c>
      <c r="F1695" s="26">
        <f t="shared" si="209"/>
        <v>25.966450000000002</v>
      </c>
      <c r="G1695" s="29">
        <v>28.9725</v>
      </c>
      <c r="H1695" s="26">
        <f t="shared" si="210"/>
        <v>55.337474999999998</v>
      </c>
      <c r="I1695" s="29">
        <v>15.385</v>
      </c>
      <c r="J1695" s="26">
        <f t="shared" si="211"/>
        <v>29.385349999999999</v>
      </c>
      <c r="K1695" s="18">
        <f t="shared" si="214"/>
        <v>3</v>
      </c>
      <c r="L1695" s="106">
        <f t="shared" si="212"/>
        <v>-5.1104720248412114</v>
      </c>
      <c r="M1695" s="106">
        <f t="shared" si="215"/>
        <v>34.49582202484121</v>
      </c>
      <c r="N1695" s="23"/>
      <c r="X1695" s="100">
        <v>200</v>
      </c>
      <c r="Y1695" s="100">
        <v>40</v>
      </c>
      <c r="Z1695" s="106">
        <f t="shared" si="216"/>
        <v>34.49582202484121</v>
      </c>
    </row>
    <row r="1696" spans="2:26">
      <c r="B1696" s="52">
        <v>41710</v>
      </c>
      <c r="C1696" s="53">
        <v>0.25</v>
      </c>
      <c r="D1696" s="97">
        <f t="shared" si="213"/>
        <v>41710.25</v>
      </c>
      <c r="E1696" s="29">
        <v>31.567499999999999</v>
      </c>
      <c r="F1696" s="26">
        <f t="shared" si="209"/>
        <v>60.293924999999994</v>
      </c>
      <c r="G1696" s="29">
        <v>56.092500000000001</v>
      </c>
      <c r="H1696" s="26">
        <f t="shared" si="210"/>
        <v>107.136675</v>
      </c>
      <c r="I1696" s="29">
        <v>24.522500000000001</v>
      </c>
      <c r="J1696" s="26">
        <f t="shared" si="211"/>
        <v>46.837975</v>
      </c>
      <c r="K1696" s="18">
        <f t="shared" si="214"/>
        <v>3</v>
      </c>
      <c r="L1696" s="106">
        <f t="shared" si="212"/>
        <v>12.34215297515879</v>
      </c>
      <c r="M1696" s="106">
        <f t="shared" si="215"/>
        <v>34.49582202484121</v>
      </c>
      <c r="N1696" s="23"/>
      <c r="X1696" s="100">
        <v>200</v>
      </c>
      <c r="Y1696" s="100">
        <v>40</v>
      </c>
      <c r="Z1696" s="106">
        <f t="shared" si="216"/>
        <v>34.49582202484121</v>
      </c>
    </row>
    <row r="1697" spans="2:26">
      <c r="B1697" s="52">
        <v>41710</v>
      </c>
      <c r="C1697" s="53">
        <v>0.29166666666424135</v>
      </c>
      <c r="D1697" s="97">
        <f t="shared" si="213"/>
        <v>41710.291666666664</v>
      </c>
      <c r="E1697" s="29">
        <v>42.134999999999998</v>
      </c>
      <c r="F1697" s="26">
        <f t="shared" si="209"/>
        <v>80.477849999999989</v>
      </c>
      <c r="G1697" s="29">
        <v>71.257499999999993</v>
      </c>
      <c r="H1697" s="26">
        <f t="shared" si="210"/>
        <v>136.10182499999999</v>
      </c>
      <c r="I1697" s="29">
        <v>29.122499999999999</v>
      </c>
      <c r="J1697" s="26">
        <f t="shared" si="211"/>
        <v>55.623974999999994</v>
      </c>
      <c r="K1697" s="18">
        <f t="shared" si="214"/>
        <v>3</v>
      </c>
      <c r="L1697" s="106">
        <f t="shared" si="212"/>
        <v>21.128152975158784</v>
      </c>
      <c r="M1697" s="106">
        <f t="shared" si="215"/>
        <v>34.49582202484121</v>
      </c>
      <c r="N1697" s="23"/>
      <c r="X1697" s="100">
        <v>200</v>
      </c>
      <c r="Y1697" s="100">
        <v>40</v>
      </c>
      <c r="Z1697" s="106">
        <f t="shared" si="216"/>
        <v>34.49582202484121</v>
      </c>
    </row>
    <row r="1698" spans="2:26">
      <c r="B1698" s="52">
        <v>41710</v>
      </c>
      <c r="C1698" s="53">
        <v>0.33333333333575865</v>
      </c>
      <c r="D1698" s="97">
        <f t="shared" si="213"/>
        <v>41710.333333333336</v>
      </c>
      <c r="E1698" s="29">
        <v>59.9375</v>
      </c>
      <c r="F1698" s="26">
        <f t="shared" si="209"/>
        <v>114.48062499999999</v>
      </c>
      <c r="G1698" s="29">
        <v>97.545000000000002</v>
      </c>
      <c r="H1698" s="26">
        <f t="shared" si="210"/>
        <v>186.31094999999999</v>
      </c>
      <c r="I1698" s="29">
        <v>37.604999999999997</v>
      </c>
      <c r="J1698" s="26">
        <f t="shared" si="211"/>
        <v>71.825549999999993</v>
      </c>
      <c r="K1698" s="18">
        <f t="shared" si="214"/>
        <v>3</v>
      </c>
      <c r="L1698" s="106">
        <f t="shared" si="212"/>
        <v>37.329727975158782</v>
      </c>
      <c r="M1698" s="106">
        <f t="shared" si="215"/>
        <v>34.49582202484121</v>
      </c>
      <c r="N1698" s="23"/>
      <c r="X1698" s="100">
        <v>200</v>
      </c>
      <c r="Y1698" s="100">
        <v>40</v>
      </c>
      <c r="Z1698" s="106">
        <f t="shared" si="216"/>
        <v>34.49582202484121</v>
      </c>
    </row>
    <row r="1699" spans="2:26">
      <c r="B1699" s="52">
        <v>41710</v>
      </c>
      <c r="C1699" s="53">
        <v>0.375</v>
      </c>
      <c r="D1699" s="97">
        <f t="shared" si="213"/>
        <v>41710.375</v>
      </c>
      <c r="E1699" s="29">
        <v>45.342500000000001</v>
      </c>
      <c r="F1699" s="26">
        <f t="shared" si="209"/>
        <v>86.604174999999998</v>
      </c>
      <c r="G1699" s="29">
        <v>78.594999999999999</v>
      </c>
      <c r="H1699" s="26">
        <f t="shared" si="210"/>
        <v>150.11644999999999</v>
      </c>
      <c r="I1699" s="29">
        <v>33.247500000000002</v>
      </c>
      <c r="J1699" s="26">
        <f t="shared" si="211"/>
        <v>63.502725000000005</v>
      </c>
      <c r="K1699" s="18">
        <f t="shared" si="214"/>
        <v>3</v>
      </c>
      <c r="L1699" s="106">
        <f t="shared" si="212"/>
        <v>29.006902975158795</v>
      </c>
      <c r="M1699" s="106">
        <f t="shared" si="215"/>
        <v>34.49582202484121</v>
      </c>
      <c r="N1699" s="23"/>
      <c r="X1699" s="100">
        <v>200</v>
      </c>
      <c r="Y1699" s="100">
        <v>40</v>
      </c>
      <c r="Z1699" s="106">
        <f t="shared" si="216"/>
        <v>34.49582202484121</v>
      </c>
    </row>
    <row r="1700" spans="2:26">
      <c r="B1700" s="52">
        <v>41710</v>
      </c>
      <c r="C1700" s="53">
        <v>0.41666666666424135</v>
      </c>
      <c r="D1700" s="97">
        <f t="shared" si="213"/>
        <v>41710.416666666664</v>
      </c>
      <c r="E1700" s="29">
        <v>38.4925</v>
      </c>
      <c r="F1700" s="26">
        <f t="shared" ref="F1700:F1763" si="217">IF(E1700="",NA(),E1700*1.91)</f>
        <v>73.520674999999997</v>
      </c>
      <c r="G1700" s="29">
        <v>65.232500000000002</v>
      </c>
      <c r="H1700" s="26">
        <f t="shared" ref="H1700:H1763" si="218">IF(G1700="",NA(),G1700*1.91)</f>
        <v>124.594075</v>
      </c>
      <c r="I1700" s="29">
        <v>26.7425</v>
      </c>
      <c r="J1700" s="26">
        <f t="shared" ref="J1700:J1763" si="219">IF(I1700="",NA(),I1700*1.91)</f>
        <v>51.078174999999995</v>
      </c>
      <c r="K1700" s="18">
        <f t="shared" si="214"/>
        <v>3</v>
      </c>
      <c r="L1700" s="106">
        <f t="shared" si="212"/>
        <v>16.582352975158784</v>
      </c>
      <c r="M1700" s="106">
        <f t="shared" si="215"/>
        <v>34.49582202484121</v>
      </c>
      <c r="N1700" s="23"/>
      <c r="X1700" s="100">
        <v>200</v>
      </c>
      <c r="Y1700" s="100">
        <v>40</v>
      </c>
      <c r="Z1700" s="106">
        <f t="shared" si="216"/>
        <v>34.49582202484121</v>
      </c>
    </row>
    <row r="1701" spans="2:26">
      <c r="B1701" s="52">
        <v>41710</v>
      </c>
      <c r="C1701" s="53">
        <v>0.45833333333575865</v>
      </c>
      <c r="D1701" s="97">
        <f t="shared" si="213"/>
        <v>41710.458333333336</v>
      </c>
      <c r="E1701" s="29">
        <v>28.805</v>
      </c>
      <c r="F1701" s="26">
        <f t="shared" si="217"/>
        <v>55.01755</v>
      </c>
      <c r="G1701" s="29">
        <v>49.707500000000003</v>
      </c>
      <c r="H1701" s="26">
        <f t="shared" si="218"/>
        <v>94.941325000000006</v>
      </c>
      <c r="I1701" s="29">
        <v>20.905000000000001</v>
      </c>
      <c r="J1701" s="26">
        <f t="shared" si="219"/>
        <v>39.928550000000001</v>
      </c>
      <c r="K1701" s="18">
        <f t="shared" si="214"/>
        <v>3</v>
      </c>
      <c r="L1701" s="106">
        <f t="shared" si="212"/>
        <v>5.4327279751587909</v>
      </c>
      <c r="M1701" s="106">
        <f t="shared" si="215"/>
        <v>34.49582202484121</v>
      </c>
      <c r="N1701" s="23"/>
      <c r="X1701" s="100">
        <v>200</v>
      </c>
      <c r="Y1701" s="100">
        <v>40</v>
      </c>
      <c r="Z1701" s="106">
        <f t="shared" si="216"/>
        <v>34.49582202484121</v>
      </c>
    </row>
    <row r="1702" spans="2:26">
      <c r="B1702" s="52">
        <v>41710</v>
      </c>
      <c r="C1702" s="53">
        <v>0.5</v>
      </c>
      <c r="D1702" s="97">
        <f t="shared" si="213"/>
        <v>41710.5</v>
      </c>
      <c r="E1702" s="29">
        <v>23.497499999999999</v>
      </c>
      <c r="F1702" s="26">
        <f t="shared" si="217"/>
        <v>44.880224999999996</v>
      </c>
      <c r="G1702" s="29">
        <v>42.192500000000003</v>
      </c>
      <c r="H1702" s="26">
        <f t="shared" si="218"/>
        <v>80.587675000000004</v>
      </c>
      <c r="I1702" s="29">
        <v>18.695</v>
      </c>
      <c r="J1702" s="26">
        <f t="shared" si="219"/>
        <v>35.707450000000001</v>
      </c>
      <c r="K1702" s="18">
        <f t="shared" si="214"/>
        <v>3</v>
      </c>
      <c r="L1702" s="106">
        <f t="shared" si="212"/>
        <v>1.2116279751587911</v>
      </c>
      <c r="M1702" s="106">
        <f t="shared" si="215"/>
        <v>34.49582202484121</v>
      </c>
      <c r="N1702" s="23"/>
      <c r="X1702" s="100">
        <v>200</v>
      </c>
      <c r="Y1702" s="100">
        <v>40</v>
      </c>
      <c r="Z1702" s="106">
        <f t="shared" si="216"/>
        <v>34.49582202484121</v>
      </c>
    </row>
    <row r="1703" spans="2:26">
      <c r="B1703" s="52">
        <v>41710</v>
      </c>
      <c r="C1703" s="53">
        <v>0.54166666666424135</v>
      </c>
      <c r="D1703" s="97">
        <f t="shared" si="213"/>
        <v>41710.541666666664</v>
      </c>
      <c r="E1703" s="29">
        <v>32.174999999999997</v>
      </c>
      <c r="F1703" s="26">
        <f t="shared" si="217"/>
        <v>61.454249999999995</v>
      </c>
      <c r="G1703" s="29">
        <v>59.265000000000001</v>
      </c>
      <c r="H1703" s="26">
        <f t="shared" si="218"/>
        <v>113.19615</v>
      </c>
      <c r="I1703" s="29">
        <v>27.09</v>
      </c>
      <c r="J1703" s="26">
        <f t="shared" si="219"/>
        <v>51.741900000000001</v>
      </c>
      <c r="K1703" s="18">
        <f t="shared" si="214"/>
        <v>3</v>
      </c>
      <c r="L1703" s="106">
        <f t="shared" si="212"/>
        <v>17.246077975158791</v>
      </c>
      <c r="M1703" s="106">
        <f t="shared" si="215"/>
        <v>34.49582202484121</v>
      </c>
      <c r="N1703" s="23"/>
      <c r="X1703" s="100">
        <v>200</v>
      </c>
      <c r="Y1703" s="100">
        <v>40</v>
      </c>
      <c r="Z1703" s="106">
        <f t="shared" si="216"/>
        <v>34.49582202484121</v>
      </c>
    </row>
    <row r="1704" spans="2:26">
      <c r="B1704" s="52">
        <v>41710</v>
      </c>
      <c r="C1704" s="53">
        <v>0.58333333333575865</v>
      </c>
      <c r="D1704" s="97">
        <f t="shared" si="213"/>
        <v>41710.583333333336</v>
      </c>
      <c r="E1704" s="29">
        <v>29.7225</v>
      </c>
      <c r="F1704" s="26">
        <f t="shared" si="217"/>
        <v>56.769974999999995</v>
      </c>
      <c r="G1704" s="29">
        <v>50.375</v>
      </c>
      <c r="H1704" s="26">
        <f t="shared" si="218"/>
        <v>96.216250000000002</v>
      </c>
      <c r="I1704" s="29">
        <v>20.6525</v>
      </c>
      <c r="J1704" s="26">
        <f t="shared" si="219"/>
        <v>39.446275</v>
      </c>
      <c r="K1704" s="18">
        <f t="shared" si="214"/>
        <v>3</v>
      </c>
      <c r="L1704" s="106">
        <f t="shared" si="212"/>
        <v>4.9504529751587896</v>
      </c>
      <c r="M1704" s="106">
        <f t="shared" si="215"/>
        <v>34.49582202484121</v>
      </c>
      <c r="N1704" s="23"/>
      <c r="X1704" s="100">
        <v>200</v>
      </c>
      <c r="Y1704" s="100">
        <v>40</v>
      </c>
      <c r="Z1704" s="106">
        <f t="shared" si="216"/>
        <v>34.49582202484121</v>
      </c>
    </row>
    <row r="1705" spans="2:26">
      <c r="B1705" s="52">
        <v>41710</v>
      </c>
      <c r="C1705" s="53">
        <v>0.625</v>
      </c>
      <c r="D1705" s="97">
        <f t="shared" si="213"/>
        <v>41710.625</v>
      </c>
      <c r="E1705" s="29">
        <v>26.987500000000001</v>
      </c>
      <c r="F1705" s="26">
        <f t="shared" si="217"/>
        <v>51.546124999999996</v>
      </c>
      <c r="G1705" s="29">
        <v>46.1875</v>
      </c>
      <c r="H1705" s="26">
        <f t="shared" si="218"/>
        <v>88.218125000000001</v>
      </c>
      <c r="I1705" s="29">
        <v>19.197500000000002</v>
      </c>
      <c r="J1705" s="26">
        <f t="shared" si="219"/>
        <v>36.667225000000002</v>
      </c>
      <c r="K1705" s="18">
        <f t="shared" si="214"/>
        <v>3</v>
      </c>
      <c r="L1705" s="106">
        <f t="shared" si="212"/>
        <v>2.1714029751587915</v>
      </c>
      <c r="M1705" s="106">
        <f t="shared" si="215"/>
        <v>34.49582202484121</v>
      </c>
      <c r="N1705" s="23"/>
      <c r="X1705" s="100">
        <v>200</v>
      </c>
      <c r="Y1705" s="100">
        <v>40</v>
      </c>
      <c r="Z1705" s="106">
        <f t="shared" si="216"/>
        <v>34.49582202484121</v>
      </c>
    </row>
    <row r="1706" spans="2:26">
      <c r="B1706" s="52">
        <v>41710</v>
      </c>
      <c r="C1706" s="53">
        <v>0.66666666666424135</v>
      </c>
      <c r="D1706" s="97">
        <f t="shared" si="213"/>
        <v>41710.666666666664</v>
      </c>
      <c r="E1706" s="29">
        <v>37.5</v>
      </c>
      <c r="F1706" s="26">
        <f t="shared" si="217"/>
        <v>71.625</v>
      </c>
      <c r="G1706" s="29">
        <v>64.584999999999994</v>
      </c>
      <c r="H1706" s="26">
        <f t="shared" si="218"/>
        <v>123.35734999999998</v>
      </c>
      <c r="I1706" s="29">
        <v>27.08</v>
      </c>
      <c r="J1706" s="26">
        <f t="shared" si="219"/>
        <v>51.722799999999992</v>
      </c>
      <c r="K1706" s="18">
        <f t="shared" si="214"/>
        <v>3</v>
      </c>
      <c r="L1706" s="106">
        <f t="shared" si="212"/>
        <v>17.226977975158782</v>
      </c>
      <c r="M1706" s="106">
        <f t="shared" si="215"/>
        <v>34.49582202484121</v>
      </c>
      <c r="N1706" s="23"/>
      <c r="X1706" s="100">
        <v>200</v>
      </c>
      <c r="Y1706" s="100">
        <v>40</v>
      </c>
      <c r="Z1706" s="106">
        <f t="shared" si="216"/>
        <v>34.49582202484121</v>
      </c>
    </row>
    <row r="1707" spans="2:26">
      <c r="B1707" s="52">
        <v>41710</v>
      </c>
      <c r="C1707" s="53">
        <v>0.70833333333575865</v>
      </c>
      <c r="D1707" s="97">
        <f t="shared" si="213"/>
        <v>41710.708333333336</v>
      </c>
      <c r="E1707" s="29">
        <v>54.56</v>
      </c>
      <c r="F1707" s="26">
        <f t="shared" si="217"/>
        <v>104.20959999999999</v>
      </c>
      <c r="G1707" s="29">
        <v>89.25</v>
      </c>
      <c r="H1707" s="26">
        <f t="shared" si="218"/>
        <v>170.4675</v>
      </c>
      <c r="I1707" s="29">
        <v>34.692500000000003</v>
      </c>
      <c r="J1707" s="26">
        <f t="shared" si="219"/>
        <v>66.262675000000002</v>
      </c>
      <c r="K1707" s="18">
        <f t="shared" si="214"/>
        <v>3</v>
      </c>
      <c r="L1707" s="106">
        <f t="shared" si="212"/>
        <v>31.766852975158791</v>
      </c>
      <c r="M1707" s="106">
        <f t="shared" si="215"/>
        <v>34.49582202484121</v>
      </c>
      <c r="N1707" s="23"/>
      <c r="X1707" s="100">
        <v>200</v>
      </c>
      <c r="Y1707" s="100">
        <v>40</v>
      </c>
      <c r="Z1707" s="106">
        <f t="shared" si="216"/>
        <v>34.49582202484121</v>
      </c>
    </row>
    <row r="1708" spans="2:26">
      <c r="B1708" s="52">
        <v>41710</v>
      </c>
      <c r="C1708" s="53">
        <v>0.75</v>
      </c>
      <c r="D1708" s="97">
        <f t="shared" si="213"/>
        <v>41710.75</v>
      </c>
      <c r="E1708" s="29">
        <v>114.49250000000001</v>
      </c>
      <c r="F1708" s="26">
        <f t="shared" si="217"/>
        <v>218.68067500000001</v>
      </c>
      <c r="G1708" s="29">
        <v>158.03</v>
      </c>
      <c r="H1708" s="26">
        <f t="shared" si="218"/>
        <v>301.83729999999997</v>
      </c>
      <c r="I1708" s="29">
        <v>43.534999999999997</v>
      </c>
      <c r="J1708" s="26">
        <f t="shared" si="219"/>
        <v>83.151849999999996</v>
      </c>
      <c r="K1708" s="18">
        <f t="shared" si="214"/>
        <v>3</v>
      </c>
      <c r="L1708" s="106">
        <f t="shared" si="212"/>
        <v>48.656027975158786</v>
      </c>
      <c r="M1708" s="106">
        <f t="shared" si="215"/>
        <v>34.49582202484121</v>
      </c>
      <c r="N1708" s="23"/>
      <c r="X1708" s="100">
        <v>200</v>
      </c>
      <c r="Y1708" s="100">
        <v>40</v>
      </c>
      <c r="Z1708" s="106">
        <f t="shared" si="216"/>
        <v>34.49582202484121</v>
      </c>
    </row>
    <row r="1709" spans="2:26">
      <c r="B1709" s="52">
        <v>41710</v>
      </c>
      <c r="C1709" s="53">
        <v>0.79166666666424135</v>
      </c>
      <c r="D1709" s="97">
        <f t="shared" si="213"/>
        <v>41710.791666666664</v>
      </c>
      <c r="E1709" s="29">
        <v>196.05250000000001</v>
      </c>
      <c r="F1709" s="26">
        <f t="shared" si="217"/>
        <v>374.46027500000002</v>
      </c>
      <c r="G1709" s="29">
        <v>245.345</v>
      </c>
      <c r="H1709" s="26">
        <f t="shared" si="218"/>
        <v>468.60894999999999</v>
      </c>
      <c r="I1709" s="29">
        <v>49.29</v>
      </c>
      <c r="J1709" s="26">
        <f t="shared" si="219"/>
        <v>94.143899999999988</v>
      </c>
      <c r="K1709" s="18">
        <f t="shared" si="214"/>
        <v>3</v>
      </c>
      <c r="L1709" s="106">
        <f t="shared" si="212"/>
        <v>59.648077975158778</v>
      </c>
      <c r="M1709" s="106">
        <f t="shared" si="215"/>
        <v>34.49582202484121</v>
      </c>
      <c r="N1709" s="23"/>
      <c r="X1709" s="100">
        <v>200</v>
      </c>
      <c r="Y1709" s="100">
        <v>40</v>
      </c>
      <c r="Z1709" s="106">
        <f t="shared" si="216"/>
        <v>34.49582202484121</v>
      </c>
    </row>
    <row r="1710" spans="2:26">
      <c r="B1710" s="52">
        <v>41710</v>
      </c>
      <c r="C1710" s="53">
        <v>0.83333333333575865</v>
      </c>
      <c r="D1710" s="97">
        <f t="shared" si="213"/>
        <v>41710.833333333336</v>
      </c>
      <c r="E1710" s="29">
        <v>167.96</v>
      </c>
      <c r="F1710" s="26">
        <f t="shared" si="217"/>
        <v>320.80360000000002</v>
      </c>
      <c r="G1710" s="29">
        <v>209.58750000000001</v>
      </c>
      <c r="H1710" s="26">
        <f t="shared" si="218"/>
        <v>400.31212499999998</v>
      </c>
      <c r="I1710" s="29">
        <v>41.627499999999998</v>
      </c>
      <c r="J1710" s="26">
        <f t="shared" si="219"/>
        <v>79.508524999999992</v>
      </c>
      <c r="K1710" s="18">
        <f t="shared" si="214"/>
        <v>3</v>
      </c>
      <c r="L1710" s="106">
        <f t="shared" si="212"/>
        <v>45.012702975158781</v>
      </c>
      <c r="M1710" s="106">
        <f t="shared" si="215"/>
        <v>34.49582202484121</v>
      </c>
      <c r="N1710" s="23"/>
      <c r="X1710" s="100">
        <v>200</v>
      </c>
      <c r="Y1710" s="100">
        <v>40</v>
      </c>
      <c r="Z1710" s="106">
        <f t="shared" si="216"/>
        <v>34.49582202484121</v>
      </c>
    </row>
    <row r="1711" spans="2:26">
      <c r="B1711" s="52">
        <v>41710</v>
      </c>
      <c r="C1711" s="53">
        <v>0.875</v>
      </c>
      <c r="D1711" s="97">
        <f t="shared" si="213"/>
        <v>41710.875</v>
      </c>
      <c r="E1711" s="29">
        <v>151.17750000000001</v>
      </c>
      <c r="F1711" s="26">
        <f t="shared" si="217"/>
        <v>288.74902500000002</v>
      </c>
      <c r="G1711" s="29">
        <v>187.005</v>
      </c>
      <c r="H1711" s="26">
        <f t="shared" si="218"/>
        <v>357.17954999999995</v>
      </c>
      <c r="I1711" s="29">
        <v>35.827500000000001</v>
      </c>
      <c r="J1711" s="26">
        <f t="shared" si="219"/>
        <v>68.430525000000003</v>
      </c>
      <c r="K1711" s="18">
        <f t="shared" si="214"/>
        <v>3</v>
      </c>
      <c r="L1711" s="106">
        <f t="shared" si="212"/>
        <v>33.934702975158793</v>
      </c>
      <c r="M1711" s="106">
        <f t="shared" si="215"/>
        <v>34.49582202484121</v>
      </c>
      <c r="N1711" s="23"/>
      <c r="X1711" s="100">
        <v>200</v>
      </c>
      <c r="Y1711" s="100">
        <v>40</v>
      </c>
      <c r="Z1711" s="106">
        <f t="shared" si="216"/>
        <v>34.49582202484121</v>
      </c>
    </row>
    <row r="1712" spans="2:26">
      <c r="B1712" s="52">
        <v>41710</v>
      </c>
      <c r="C1712" s="53">
        <v>0.91666666666424135</v>
      </c>
      <c r="D1712" s="97">
        <f t="shared" si="213"/>
        <v>41710.916666666664</v>
      </c>
      <c r="E1712" s="29">
        <v>93.027500000000003</v>
      </c>
      <c r="F1712" s="26">
        <f t="shared" si="217"/>
        <v>177.682525</v>
      </c>
      <c r="G1712" s="29">
        <v>123.64749999999999</v>
      </c>
      <c r="H1712" s="26">
        <f t="shared" si="218"/>
        <v>236.16672499999999</v>
      </c>
      <c r="I1712" s="29">
        <v>30.62</v>
      </c>
      <c r="J1712" s="26">
        <f t="shared" si="219"/>
        <v>58.484200000000001</v>
      </c>
      <c r="K1712" s="18">
        <f t="shared" si="214"/>
        <v>3</v>
      </c>
      <c r="L1712" s="106">
        <f t="shared" si="212"/>
        <v>23.988377975158791</v>
      </c>
      <c r="M1712" s="106">
        <f t="shared" si="215"/>
        <v>34.49582202484121</v>
      </c>
      <c r="N1712" s="23"/>
      <c r="X1712" s="100">
        <v>200</v>
      </c>
      <c r="Y1712" s="100">
        <v>40</v>
      </c>
      <c r="Z1712" s="106">
        <f t="shared" si="216"/>
        <v>34.49582202484121</v>
      </c>
    </row>
    <row r="1713" spans="2:26">
      <c r="B1713" s="52">
        <v>41710</v>
      </c>
      <c r="C1713" s="53">
        <v>0.95833333333575865</v>
      </c>
      <c r="D1713" s="97">
        <f t="shared" si="213"/>
        <v>41710.958333333336</v>
      </c>
      <c r="E1713" s="29">
        <v>56.252499999999998</v>
      </c>
      <c r="F1713" s="26">
        <f t="shared" si="217"/>
        <v>107.442275</v>
      </c>
      <c r="G1713" s="29">
        <v>76.694999999999993</v>
      </c>
      <c r="H1713" s="26">
        <f t="shared" si="218"/>
        <v>146.48744999999997</v>
      </c>
      <c r="I1713" s="29">
        <v>20.440000000000001</v>
      </c>
      <c r="J1713" s="26">
        <f t="shared" si="219"/>
        <v>39.040399999999998</v>
      </c>
      <c r="K1713" s="18">
        <f t="shared" si="214"/>
        <v>3</v>
      </c>
      <c r="L1713" s="106">
        <f t="shared" si="212"/>
        <v>4.5445779751587878</v>
      </c>
      <c r="M1713" s="106">
        <f t="shared" si="215"/>
        <v>34.49582202484121</v>
      </c>
      <c r="N1713" s="23"/>
      <c r="X1713" s="100">
        <v>200</v>
      </c>
      <c r="Y1713" s="100">
        <v>40</v>
      </c>
      <c r="Z1713" s="106">
        <f t="shared" si="216"/>
        <v>34.49582202484121</v>
      </c>
    </row>
    <row r="1714" spans="2:26">
      <c r="B1714" s="52">
        <v>41711</v>
      </c>
      <c r="C1714" s="53">
        <v>0</v>
      </c>
      <c r="D1714" s="97">
        <f t="shared" si="213"/>
        <v>41711</v>
      </c>
      <c r="E1714" s="29">
        <v>65.677499999999995</v>
      </c>
      <c r="F1714" s="26">
        <f t="shared" si="217"/>
        <v>125.44402499999998</v>
      </c>
      <c r="G1714" s="29">
        <v>81.6875</v>
      </c>
      <c r="H1714" s="26">
        <f t="shared" si="218"/>
        <v>156.02312499999999</v>
      </c>
      <c r="I1714" s="29">
        <v>16.010000000000002</v>
      </c>
      <c r="J1714" s="26">
        <f t="shared" si="219"/>
        <v>30.5791</v>
      </c>
      <c r="K1714" s="18">
        <f t="shared" si="214"/>
        <v>4</v>
      </c>
      <c r="L1714" s="106">
        <f t="shared" si="212"/>
        <v>-3.91672202484121</v>
      </c>
      <c r="M1714" s="106">
        <f t="shared" si="215"/>
        <v>34.49582202484121</v>
      </c>
      <c r="N1714" s="23"/>
      <c r="X1714" s="100">
        <v>200</v>
      </c>
      <c r="Y1714" s="100">
        <v>40</v>
      </c>
      <c r="Z1714" s="106">
        <f t="shared" si="216"/>
        <v>34.49582202484121</v>
      </c>
    </row>
    <row r="1715" spans="2:26">
      <c r="B1715" s="52">
        <v>41711</v>
      </c>
      <c r="C1715" s="53">
        <v>4.1666666664241347E-2</v>
      </c>
      <c r="D1715" s="97">
        <f t="shared" si="213"/>
        <v>41711.041666666664</v>
      </c>
      <c r="E1715" s="29">
        <v>59.517499999999998</v>
      </c>
      <c r="F1715" s="26">
        <f t="shared" si="217"/>
        <v>113.67842499999999</v>
      </c>
      <c r="G1715" s="29">
        <v>71.912499999999994</v>
      </c>
      <c r="H1715" s="26">
        <f t="shared" si="218"/>
        <v>137.35287499999998</v>
      </c>
      <c r="I1715" s="29">
        <v>12.3925</v>
      </c>
      <c r="J1715" s="26">
        <f t="shared" si="219"/>
        <v>23.669674999999998</v>
      </c>
      <c r="K1715" s="18">
        <f t="shared" si="214"/>
        <v>4</v>
      </c>
      <c r="L1715" s="106">
        <f t="shared" si="212"/>
        <v>-10.826147024841212</v>
      </c>
      <c r="M1715" s="106">
        <f t="shared" si="215"/>
        <v>34.49582202484121</v>
      </c>
      <c r="N1715" s="23"/>
      <c r="X1715" s="100">
        <v>200</v>
      </c>
      <c r="Y1715" s="100">
        <v>40</v>
      </c>
      <c r="Z1715" s="106">
        <f t="shared" si="216"/>
        <v>34.49582202484121</v>
      </c>
    </row>
    <row r="1716" spans="2:26">
      <c r="B1716" s="52">
        <v>41711</v>
      </c>
      <c r="C1716" s="53">
        <v>8.3333333335758653E-2</v>
      </c>
      <c r="D1716" s="97">
        <f t="shared" si="213"/>
        <v>41711.083333333336</v>
      </c>
      <c r="E1716" s="29">
        <v>66.222499999999997</v>
      </c>
      <c r="F1716" s="26">
        <f t="shared" si="217"/>
        <v>126.48497499999999</v>
      </c>
      <c r="G1716" s="29">
        <v>79.930000000000007</v>
      </c>
      <c r="H1716" s="26">
        <f t="shared" si="218"/>
        <v>152.66630000000001</v>
      </c>
      <c r="I1716" s="29">
        <v>13.705</v>
      </c>
      <c r="J1716" s="26">
        <f t="shared" si="219"/>
        <v>26.176549999999999</v>
      </c>
      <c r="K1716" s="18">
        <f t="shared" si="214"/>
        <v>4</v>
      </c>
      <c r="L1716" s="106">
        <f t="shared" si="212"/>
        <v>-8.3192720248412115</v>
      </c>
      <c r="M1716" s="106">
        <f t="shared" si="215"/>
        <v>34.49582202484121</v>
      </c>
      <c r="N1716" s="23"/>
      <c r="X1716" s="100">
        <v>200</v>
      </c>
      <c r="Y1716" s="100">
        <v>40</v>
      </c>
      <c r="Z1716" s="106">
        <f t="shared" si="216"/>
        <v>34.49582202484121</v>
      </c>
    </row>
    <row r="1717" spans="2:26">
      <c r="B1717" s="52">
        <v>41711</v>
      </c>
      <c r="C1717" s="53">
        <v>0.125</v>
      </c>
      <c r="D1717" s="97">
        <f t="shared" si="213"/>
        <v>41711.125</v>
      </c>
      <c r="E1717" s="29">
        <v>41.664999999999999</v>
      </c>
      <c r="F1717" s="26">
        <f t="shared" si="217"/>
        <v>79.580149999999989</v>
      </c>
      <c r="G1717" s="29">
        <v>52.39</v>
      </c>
      <c r="H1717" s="26">
        <f t="shared" si="218"/>
        <v>100.06489999999999</v>
      </c>
      <c r="I1717" s="29">
        <v>10.727499999999999</v>
      </c>
      <c r="J1717" s="26">
        <f t="shared" si="219"/>
        <v>20.489524999999997</v>
      </c>
      <c r="K1717" s="18">
        <f t="shared" si="214"/>
        <v>4</v>
      </c>
      <c r="L1717" s="106">
        <f t="shared" si="212"/>
        <v>-14.006297024841214</v>
      </c>
      <c r="M1717" s="106">
        <f t="shared" si="215"/>
        <v>34.49582202484121</v>
      </c>
      <c r="N1717" s="23"/>
      <c r="X1717" s="100">
        <v>200</v>
      </c>
      <c r="Y1717" s="100">
        <v>40</v>
      </c>
      <c r="Z1717" s="106">
        <f t="shared" si="216"/>
        <v>34.49582202484121</v>
      </c>
    </row>
    <row r="1718" spans="2:26">
      <c r="B1718" s="52">
        <v>41711</v>
      </c>
      <c r="C1718" s="53">
        <v>0.16666666666424135</v>
      </c>
      <c r="D1718" s="97">
        <f t="shared" si="213"/>
        <v>41711.166666666664</v>
      </c>
      <c r="E1718" s="29">
        <v>45.914999999999999</v>
      </c>
      <c r="F1718" s="26">
        <f t="shared" si="217"/>
        <v>87.697649999999996</v>
      </c>
      <c r="G1718" s="29">
        <v>58.494999999999997</v>
      </c>
      <c r="H1718" s="26">
        <f t="shared" si="218"/>
        <v>111.72545</v>
      </c>
      <c r="I1718" s="29">
        <v>12.58</v>
      </c>
      <c r="J1718" s="26">
        <f t="shared" si="219"/>
        <v>24.027799999999999</v>
      </c>
      <c r="K1718" s="18">
        <f t="shared" si="214"/>
        <v>4</v>
      </c>
      <c r="L1718" s="106">
        <f t="shared" si="212"/>
        <v>-10.468022024841211</v>
      </c>
      <c r="M1718" s="106">
        <f t="shared" si="215"/>
        <v>34.49582202484121</v>
      </c>
      <c r="N1718" s="23"/>
      <c r="X1718" s="100">
        <v>200</v>
      </c>
      <c r="Y1718" s="100">
        <v>40</v>
      </c>
      <c r="Z1718" s="106">
        <f t="shared" si="216"/>
        <v>34.49582202484121</v>
      </c>
    </row>
    <row r="1719" spans="2:26">
      <c r="B1719" s="52">
        <v>41711</v>
      </c>
      <c r="C1719" s="53">
        <v>0.20833333333575865</v>
      </c>
      <c r="D1719" s="97">
        <f t="shared" si="213"/>
        <v>41711.208333333336</v>
      </c>
      <c r="E1719" s="29">
        <v>45.23</v>
      </c>
      <c r="F1719" s="26">
        <f t="shared" si="217"/>
        <v>86.389299999999992</v>
      </c>
      <c r="G1719" s="29">
        <v>60.72</v>
      </c>
      <c r="H1719" s="26">
        <f t="shared" si="218"/>
        <v>115.97519999999999</v>
      </c>
      <c r="I1719" s="29">
        <v>15.49</v>
      </c>
      <c r="J1719" s="26">
        <f t="shared" si="219"/>
        <v>29.585899999999999</v>
      </c>
      <c r="K1719" s="18">
        <f t="shared" si="214"/>
        <v>4</v>
      </c>
      <c r="L1719" s="106">
        <f t="shared" si="212"/>
        <v>-4.9099220248412117</v>
      </c>
      <c r="M1719" s="106">
        <f t="shared" si="215"/>
        <v>34.49582202484121</v>
      </c>
      <c r="N1719" s="23"/>
      <c r="X1719" s="100">
        <v>200</v>
      </c>
      <c r="Y1719" s="100">
        <v>40</v>
      </c>
      <c r="Z1719" s="106">
        <f t="shared" si="216"/>
        <v>34.49582202484121</v>
      </c>
    </row>
    <row r="1720" spans="2:26">
      <c r="B1720" s="52">
        <v>41711</v>
      </c>
      <c r="C1720" s="53">
        <v>0.25</v>
      </c>
      <c r="D1720" s="97">
        <f t="shared" si="213"/>
        <v>41711.25</v>
      </c>
      <c r="E1720" s="29">
        <v>61.24</v>
      </c>
      <c r="F1720" s="26">
        <f t="shared" si="217"/>
        <v>116.9684</v>
      </c>
      <c r="G1720" s="29">
        <v>83.41</v>
      </c>
      <c r="H1720" s="26">
        <f t="shared" si="218"/>
        <v>159.31309999999999</v>
      </c>
      <c r="I1720" s="29">
        <v>22.175000000000001</v>
      </c>
      <c r="J1720" s="26">
        <f t="shared" si="219"/>
        <v>42.35425</v>
      </c>
      <c r="K1720" s="18">
        <f t="shared" si="214"/>
        <v>4</v>
      </c>
      <c r="L1720" s="106">
        <f t="shared" si="212"/>
        <v>7.85842797515879</v>
      </c>
      <c r="M1720" s="106">
        <f t="shared" si="215"/>
        <v>34.49582202484121</v>
      </c>
      <c r="N1720" s="23"/>
      <c r="X1720" s="100">
        <v>200</v>
      </c>
      <c r="Y1720" s="100">
        <v>40</v>
      </c>
      <c r="Z1720" s="106">
        <f t="shared" si="216"/>
        <v>34.49582202484121</v>
      </c>
    </row>
    <row r="1721" spans="2:26">
      <c r="B1721" s="52">
        <v>41711</v>
      </c>
      <c r="C1721" s="53">
        <v>0.29166666666424135</v>
      </c>
      <c r="D1721" s="97">
        <f t="shared" si="213"/>
        <v>41711.291666666664</v>
      </c>
      <c r="E1721" s="29">
        <v>98.24</v>
      </c>
      <c r="F1721" s="26">
        <f t="shared" si="217"/>
        <v>187.63839999999999</v>
      </c>
      <c r="G1721" s="29">
        <v>132.06</v>
      </c>
      <c r="H1721" s="26">
        <f t="shared" si="218"/>
        <v>252.2346</v>
      </c>
      <c r="I1721" s="29">
        <v>33.822499999999998</v>
      </c>
      <c r="J1721" s="26">
        <f t="shared" si="219"/>
        <v>64.600974999999991</v>
      </c>
      <c r="K1721" s="18">
        <f t="shared" si="214"/>
        <v>4</v>
      </c>
      <c r="L1721" s="106">
        <f t="shared" si="212"/>
        <v>30.105152975158781</v>
      </c>
      <c r="M1721" s="106">
        <f t="shared" si="215"/>
        <v>34.49582202484121</v>
      </c>
      <c r="N1721" s="23"/>
      <c r="X1721" s="100">
        <v>200</v>
      </c>
      <c r="Y1721" s="100">
        <v>40</v>
      </c>
      <c r="Z1721" s="106">
        <f t="shared" si="216"/>
        <v>34.49582202484121</v>
      </c>
    </row>
    <row r="1722" spans="2:26">
      <c r="B1722" s="52">
        <v>41711</v>
      </c>
      <c r="C1722" s="53">
        <v>0.33333333333575865</v>
      </c>
      <c r="D1722" s="97">
        <f t="shared" si="213"/>
        <v>41711.333333333336</v>
      </c>
      <c r="E1722" s="29">
        <v>127.82250000000001</v>
      </c>
      <c r="F1722" s="26">
        <f t="shared" si="217"/>
        <v>244.140975</v>
      </c>
      <c r="G1722" s="29">
        <v>166.49</v>
      </c>
      <c r="H1722" s="26">
        <f t="shared" si="218"/>
        <v>317.99590000000001</v>
      </c>
      <c r="I1722" s="29">
        <v>38.667499999999997</v>
      </c>
      <c r="J1722" s="26">
        <f t="shared" si="219"/>
        <v>73.854924999999994</v>
      </c>
      <c r="K1722" s="18">
        <f t="shared" si="214"/>
        <v>4</v>
      </c>
      <c r="L1722" s="106">
        <f t="shared" si="212"/>
        <v>39.359102975158784</v>
      </c>
      <c r="M1722" s="106">
        <f t="shared" si="215"/>
        <v>34.49582202484121</v>
      </c>
      <c r="N1722" s="23"/>
      <c r="X1722" s="100">
        <v>200</v>
      </c>
      <c r="Y1722" s="100">
        <v>40</v>
      </c>
      <c r="Z1722" s="106">
        <f t="shared" si="216"/>
        <v>34.49582202484121</v>
      </c>
    </row>
    <row r="1723" spans="2:26">
      <c r="B1723" s="52">
        <v>41711</v>
      </c>
      <c r="C1723" s="53">
        <v>0.375</v>
      </c>
      <c r="D1723" s="97">
        <f t="shared" si="213"/>
        <v>41711.375</v>
      </c>
      <c r="E1723" s="29">
        <v>88.097499999999997</v>
      </c>
      <c r="F1723" s="26">
        <f t="shared" si="217"/>
        <v>168.26622499999999</v>
      </c>
      <c r="G1723" s="29">
        <v>116.11499999999999</v>
      </c>
      <c r="H1723" s="26">
        <f t="shared" si="218"/>
        <v>221.77964999999998</v>
      </c>
      <c r="I1723" s="29">
        <v>28.022500000000001</v>
      </c>
      <c r="J1723" s="26">
        <f t="shared" si="219"/>
        <v>53.522975000000002</v>
      </c>
      <c r="K1723" s="18">
        <f t="shared" si="214"/>
        <v>4</v>
      </c>
      <c r="L1723" s="106">
        <f t="shared" si="212"/>
        <v>19.027152975158792</v>
      </c>
      <c r="M1723" s="106">
        <f t="shared" si="215"/>
        <v>34.49582202484121</v>
      </c>
      <c r="N1723" s="23"/>
      <c r="X1723" s="100">
        <v>200</v>
      </c>
      <c r="Y1723" s="100">
        <v>40</v>
      </c>
      <c r="Z1723" s="106">
        <f t="shared" si="216"/>
        <v>34.49582202484121</v>
      </c>
    </row>
    <row r="1724" spans="2:26">
      <c r="B1724" s="52">
        <v>41711</v>
      </c>
      <c r="C1724" s="53">
        <v>0.41666666666424135</v>
      </c>
      <c r="D1724" s="97">
        <f t="shared" si="213"/>
        <v>41711.416666666664</v>
      </c>
      <c r="E1724" s="29">
        <v>78.563333333333304</v>
      </c>
      <c r="F1724" s="26">
        <f t="shared" si="217"/>
        <v>150.05596666666659</v>
      </c>
      <c r="G1724" s="29">
        <v>105.70333333333301</v>
      </c>
      <c r="H1724" s="26">
        <f t="shared" si="218"/>
        <v>201.89336666666603</v>
      </c>
      <c r="I1724" s="29">
        <v>27.143333333333299</v>
      </c>
      <c r="J1724" s="26">
        <f t="shared" si="219"/>
        <v>51.843766666666596</v>
      </c>
      <c r="K1724" s="18">
        <f t="shared" si="214"/>
        <v>4</v>
      </c>
      <c r="L1724" s="106">
        <f t="shared" si="212"/>
        <v>17.347944641825386</v>
      </c>
      <c r="M1724" s="106">
        <f t="shared" si="215"/>
        <v>34.49582202484121</v>
      </c>
      <c r="N1724" s="23"/>
      <c r="X1724" s="100">
        <v>200</v>
      </c>
      <c r="Y1724" s="100">
        <v>40</v>
      </c>
      <c r="Z1724" s="106">
        <f t="shared" si="216"/>
        <v>34.49582202484121</v>
      </c>
    </row>
    <row r="1725" spans="2:26">
      <c r="B1725" s="52">
        <v>41711</v>
      </c>
      <c r="C1725" s="53">
        <v>0.45833333333575865</v>
      </c>
      <c r="D1725" s="97">
        <f t="shared" si="213"/>
        <v>41711.458333333336</v>
      </c>
      <c r="E1725" s="29" t="s">
        <v>126</v>
      </c>
      <c r="F1725" s="26"/>
      <c r="G1725" s="29" t="s">
        <v>126</v>
      </c>
      <c r="H1725" s="26"/>
      <c r="I1725" s="29" t="s">
        <v>126</v>
      </c>
      <c r="J1725" s="26"/>
      <c r="K1725" s="18">
        <f t="shared" si="214"/>
        <v>4</v>
      </c>
      <c r="L1725" s="106" t="e">
        <f t="shared" si="212"/>
        <v>#N/A</v>
      </c>
      <c r="M1725" s="106">
        <f t="shared" si="215"/>
        <v>34.49582202484121</v>
      </c>
      <c r="N1725" s="23"/>
      <c r="X1725" s="100">
        <v>200</v>
      </c>
      <c r="Y1725" s="100">
        <v>40</v>
      </c>
      <c r="Z1725" s="106">
        <f t="shared" si="216"/>
        <v>34.49582202484121</v>
      </c>
    </row>
    <row r="1726" spans="2:26">
      <c r="B1726" s="52">
        <v>41711</v>
      </c>
      <c r="C1726" s="53">
        <v>0.5</v>
      </c>
      <c r="D1726" s="97">
        <f t="shared" si="213"/>
        <v>41711.5</v>
      </c>
      <c r="E1726" s="29" t="s">
        <v>126</v>
      </c>
      <c r="F1726" s="26"/>
      <c r="G1726" s="29" t="s">
        <v>126</v>
      </c>
      <c r="H1726" s="26"/>
      <c r="I1726" s="29" t="s">
        <v>126</v>
      </c>
      <c r="J1726" s="26"/>
      <c r="K1726" s="18">
        <f t="shared" si="214"/>
        <v>4</v>
      </c>
      <c r="L1726" s="106" t="e">
        <f t="shared" si="212"/>
        <v>#N/A</v>
      </c>
      <c r="M1726" s="106">
        <f t="shared" si="215"/>
        <v>34.49582202484121</v>
      </c>
      <c r="N1726" s="23"/>
      <c r="X1726" s="100">
        <v>200</v>
      </c>
      <c r="Y1726" s="100">
        <v>40</v>
      </c>
      <c r="Z1726" s="106">
        <f t="shared" si="216"/>
        <v>34.49582202484121</v>
      </c>
    </row>
    <row r="1727" spans="2:26">
      <c r="B1727" s="52">
        <v>41711</v>
      </c>
      <c r="C1727" s="53">
        <v>0.54166666666424135</v>
      </c>
      <c r="D1727" s="97">
        <f t="shared" si="213"/>
        <v>41711.541666666664</v>
      </c>
      <c r="E1727" s="29">
        <v>24.452500000000001</v>
      </c>
      <c r="F1727" s="26">
        <f t="shared" si="217"/>
        <v>46.704275000000003</v>
      </c>
      <c r="G1727" s="29">
        <v>51.552500000000002</v>
      </c>
      <c r="H1727" s="26">
        <f t="shared" si="218"/>
        <v>98.465275000000005</v>
      </c>
      <c r="I1727" s="29">
        <v>27.0975</v>
      </c>
      <c r="J1727" s="26">
        <f t="shared" si="219"/>
        <v>51.756225000000001</v>
      </c>
      <c r="K1727" s="18">
        <f t="shared" si="214"/>
        <v>4</v>
      </c>
      <c r="L1727" s="106">
        <f t="shared" si="212"/>
        <v>17.26040297515879</v>
      </c>
      <c r="M1727" s="106">
        <f t="shared" si="215"/>
        <v>34.49582202484121</v>
      </c>
      <c r="N1727" s="23"/>
      <c r="X1727" s="100">
        <v>200</v>
      </c>
      <c r="Y1727" s="100">
        <v>40</v>
      </c>
      <c r="Z1727" s="106">
        <f t="shared" si="216"/>
        <v>34.49582202484121</v>
      </c>
    </row>
    <row r="1728" spans="2:26">
      <c r="B1728" s="52">
        <v>41711</v>
      </c>
      <c r="C1728" s="53">
        <v>0.58333333333575865</v>
      </c>
      <c r="D1728" s="97">
        <f t="shared" si="213"/>
        <v>41711.583333333336</v>
      </c>
      <c r="E1728" s="29">
        <v>37.094999999999999</v>
      </c>
      <c r="F1728" s="26">
        <f t="shared" si="217"/>
        <v>70.85145</v>
      </c>
      <c r="G1728" s="29">
        <v>64.3</v>
      </c>
      <c r="H1728" s="26">
        <f t="shared" si="218"/>
        <v>122.81299999999999</v>
      </c>
      <c r="I1728" s="29">
        <v>27.2075</v>
      </c>
      <c r="J1728" s="26">
        <f t="shared" si="219"/>
        <v>51.966324999999998</v>
      </c>
      <c r="K1728" s="18">
        <f t="shared" si="214"/>
        <v>4</v>
      </c>
      <c r="L1728" s="106">
        <f t="shared" si="212"/>
        <v>17.470502975158787</v>
      </c>
      <c r="M1728" s="106">
        <f t="shared" si="215"/>
        <v>34.49582202484121</v>
      </c>
      <c r="N1728" s="23"/>
      <c r="X1728" s="100">
        <v>200</v>
      </c>
      <c r="Y1728" s="100">
        <v>40</v>
      </c>
      <c r="Z1728" s="106">
        <f t="shared" si="216"/>
        <v>34.49582202484121</v>
      </c>
    </row>
    <row r="1729" spans="2:26">
      <c r="B1729" s="52">
        <v>41711</v>
      </c>
      <c r="C1729" s="53">
        <v>0.625</v>
      </c>
      <c r="D1729" s="97">
        <f t="shared" si="213"/>
        <v>41711.625</v>
      </c>
      <c r="E1729" s="29">
        <v>35.452500000000001</v>
      </c>
      <c r="F1729" s="26">
        <f t="shared" si="217"/>
        <v>67.714275000000001</v>
      </c>
      <c r="G1729" s="29">
        <v>66.385000000000005</v>
      </c>
      <c r="H1729" s="26">
        <f t="shared" si="218"/>
        <v>126.79535</v>
      </c>
      <c r="I1729" s="29">
        <v>30.932500000000001</v>
      </c>
      <c r="J1729" s="26">
        <f t="shared" si="219"/>
        <v>59.081074999999998</v>
      </c>
      <c r="K1729" s="18">
        <f t="shared" si="214"/>
        <v>4</v>
      </c>
      <c r="L1729" s="106">
        <f t="shared" si="212"/>
        <v>24.585252975158788</v>
      </c>
      <c r="M1729" s="106">
        <f t="shared" si="215"/>
        <v>34.49582202484121</v>
      </c>
      <c r="N1729" s="23"/>
      <c r="X1729" s="100">
        <v>200</v>
      </c>
      <c r="Y1729" s="100">
        <v>40</v>
      </c>
      <c r="Z1729" s="106">
        <f t="shared" si="216"/>
        <v>34.49582202484121</v>
      </c>
    </row>
    <row r="1730" spans="2:26">
      <c r="B1730" s="52">
        <v>41711</v>
      </c>
      <c r="C1730" s="53">
        <v>0.66666666666424135</v>
      </c>
      <c r="D1730" s="97">
        <f t="shared" si="213"/>
        <v>41711.666666666664</v>
      </c>
      <c r="E1730" s="29">
        <v>49.627499999999998</v>
      </c>
      <c r="F1730" s="26">
        <f t="shared" si="217"/>
        <v>94.788524999999993</v>
      </c>
      <c r="G1730" s="29">
        <v>85.137500000000003</v>
      </c>
      <c r="H1730" s="26">
        <f t="shared" si="218"/>
        <v>162.61262500000001</v>
      </c>
      <c r="I1730" s="29">
        <v>35.5075</v>
      </c>
      <c r="J1730" s="26">
        <f t="shared" si="219"/>
        <v>67.819324999999992</v>
      </c>
      <c r="K1730" s="18">
        <f t="shared" si="214"/>
        <v>4</v>
      </c>
      <c r="L1730" s="106">
        <f t="shared" si="212"/>
        <v>33.323502975158782</v>
      </c>
      <c r="M1730" s="106">
        <f t="shared" si="215"/>
        <v>34.49582202484121</v>
      </c>
      <c r="N1730" s="23"/>
      <c r="X1730" s="100">
        <v>200</v>
      </c>
      <c r="Y1730" s="100">
        <v>40</v>
      </c>
      <c r="Z1730" s="106">
        <f t="shared" si="216"/>
        <v>34.49582202484121</v>
      </c>
    </row>
    <row r="1731" spans="2:26">
      <c r="B1731" s="52">
        <v>41711</v>
      </c>
      <c r="C1731" s="53">
        <v>0.70833333333575865</v>
      </c>
      <c r="D1731" s="97">
        <f t="shared" si="213"/>
        <v>41711.708333333336</v>
      </c>
      <c r="E1731" s="29">
        <v>78.900000000000006</v>
      </c>
      <c r="F1731" s="26">
        <f t="shared" si="217"/>
        <v>150.69900000000001</v>
      </c>
      <c r="G1731" s="29">
        <v>123.485</v>
      </c>
      <c r="H1731" s="26">
        <f t="shared" si="218"/>
        <v>235.85634999999999</v>
      </c>
      <c r="I1731" s="29">
        <v>44.59</v>
      </c>
      <c r="J1731" s="26">
        <f t="shared" si="219"/>
        <v>85.166899999999998</v>
      </c>
      <c r="K1731" s="18">
        <f t="shared" si="214"/>
        <v>4</v>
      </c>
      <c r="L1731" s="106">
        <f t="shared" si="212"/>
        <v>50.671077975158788</v>
      </c>
      <c r="M1731" s="106">
        <f t="shared" si="215"/>
        <v>34.49582202484121</v>
      </c>
      <c r="N1731" s="23"/>
      <c r="X1731" s="100">
        <v>200</v>
      </c>
      <c r="Y1731" s="100">
        <v>40</v>
      </c>
      <c r="Z1731" s="106">
        <f t="shared" si="216"/>
        <v>34.49582202484121</v>
      </c>
    </row>
    <row r="1732" spans="2:26">
      <c r="B1732" s="52">
        <v>41711</v>
      </c>
      <c r="C1732" s="53">
        <v>0.75</v>
      </c>
      <c r="D1732" s="97">
        <f t="shared" si="213"/>
        <v>41711.75</v>
      </c>
      <c r="E1732" s="29">
        <v>232.3725</v>
      </c>
      <c r="F1732" s="26">
        <f t="shared" si="217"/>
        <v>443.83147500000001</v>
      </c>
      <c r="G1732" s="29">
        <v>297.35750000000002</v>
      </c>
      <c r="H1732" s="26">
        <f t="shared" si="218"/>
        <v>567.95282499999996</v>
      </c>
      <c r="I1732" s="29">
        <v>64.984999999999999</v>
      </c>
      <c r="J1732" s="26">
        <f t="shared" si="219"/>
        <v>124.12134999999999</v>
      </c>
      <c r="K1732" s="18">
        <f t="shared" si="214"/>
        <v>4</v>
      </c>
      <c r="L1732" s="106">
        <f t="shared" si="212"/>
        <v>89.625527975158775</v>
      </c>
      <c r="M1732" s="106">
        <f t="shared" si="215"/>
        <v>34.49582202484121</v>
      </c>
      <c r="N1732" s="23"/>
      <c r="X1732" s="100">
        <v>200</v>
      </c>
      <c r="Y1732" s="100">
        <v>40</v>
      </c>
      <c r="Z1732" s="106">
        <f t="shared" si="216"/>
        <v>34.49582202484121</v>
      </c>
    </row>
    <row r="1733" spans="2:26">
      <c r="B1733" s="52">
        <v>41711</v>
      </c>
      <c r="C1733" s="53">
        <v>0.79166666666424135</v>
      </c>
      <c r="D1733" s="97">
        <f t="shared" si="213"/>
        <v>41711.791666666664</v>
      </c>
      <c r="E1733" s="29">
        <v>208.26750000000001</v>
      </c>
      <c r="F1733" s="26">
        <f t="shared" si="217"/>
        <v>397.79092500000002</v>
      </c>
      <c r="G1733" s="29">
        <v>266.40499999999997</v>
      </c>
      <c r="H1733" s="26">
        <f t="shared" si="218"/>
        <v>508.83354999999995</v>
      </c>
      <c r="I1733" s="29">
        <v>58.137500000000003</v>
      </c>
      <c r="J1733" s="26">
        <f t="shared" si="219"/>
        <v>111.042625</v>
      </c>
      <c r="K1733" s="18">
        <f t="shared" si="214"/>
        <v>4</v>
      </c>
      <c r="L1733" s="106">
        <f t="shared" si="212"/>
        <v>76.546802975158784</v>
      </c>
      <c r="M1733" s="106">
        <f t="shared" si="215"/>
        <v>34.49582202484121</v>
      </c>
      <c r="N1733" s="23"/>
      <c r="X1733" s="100">
        <v>200</v>
      </c>
      <c r="Y1733" s="100">
        <v>40</v>
      </c>
      <c r="Z1733" s="106">
        <f t="shared" si="216"/>
        <v>34.49582202484121</v>
      </c>
    </row>
    <row r="1734" spans="2:26">
      <c r="B1734" s="52">
        <v>41711</v>
      </c>
      <c r="C1734" s="53">
        <v>0.83333333333575865</v>
      </c>
      <c r="D1734" s="97">
        <f t="shared" si="213"/>
        <v>41711.833333333336</v>
      </c>
      <c r="E1734" s="29">
        <v>160.14250000000001</v>
      </c>
      <c r="F1734" s="26">
        <f t="shared" si="217"/>
        <v>305.87217500000003</v>
      </c>
      <c r="G1734" s="29">
        <v>200.89</v>
      </c>
      <c r="H1734" s="26">
        <f t="shared" si="218"/>
        <v>383.69989999999996</v>
      </c>
      <c r="I1734" s="29">
        <v>40.75</v>
      </c>
      <c r="J1734" s="26">
        <f t="shared" si="219"/>
        <v>77.832499999999996</v>
      </c>
      <c r="K1734" s="18">
        <f t="shared" si="214"/>
        <v>4</v>
      </c>
      <c r="L1734" s="106">
        <f t="shared" si="212"/>
        <v>43.336677975158786</v>
      </c>
      <c r="M1734" s="106">
        <f t="shared" si="215"/>
        <v>34.49582202484121</v>
      </c>
      <c r="N1734" s="23"/>
      <c r="X1734" s="100">
        <v>200</v>
      </c>
      <c r="Y1734" s="100">
        <v>40</v>
      </c>
      <c r="Z1734" s="106">
        <f t="shared" si="216"/>
        <v>34.49582202484121</v>
      </c>
    </row>
    <row r="1735" spans="2:26">
      <c r="B1735" s="52">
        <v>41711</v>
      </c>
      <c r="C1735" s="53">
        <v>0.875</v>
      </c>
      <c r="D1735" s="97">
        <f t="shared" si="213"/>
        <v>41711.875</v>
      </c>
      <c r="E1735" s="29">
        <v>134.85499999999999</v>
      </c>
      <c r="F1735" s="26">
        <f t="shared" si="217"/>
        <v>257.57304999999997</v>
      </c>
      <c r="G1735" s="29">
        <v>168.6275</v>
      </c>
      <c r="H1735" s="26">
        <f t="shared" si="218"/>
        <v>322.07852499999996</v>
      </c>
      <c r="I1735" s="29">
        <v>33.772500000000001</v>
      </c>
      <c r="J1735" s="26">
        <f t="shared" si="219"/>
        <v>64.505475000000004</v>
      </c>
      <c r="K1735" s="18">
        <f t="shared" si="214"/>
        <v>4</v>
      </c>
      <c r="L1735" s="106">
        <f t="shared" si="212"/>
        <v>30.009652975158794</v>
      </c>
      <c r="M1735" s="106">
        <f t="shared" si="215"/>
        <v>34.49582202484121</v>
      </c>
      <c r="N1735" s="23"/>
      <c r="X1735" s="100">
        <v>200</v>
      </c>
      <c r="Y1735" s="100">
        <v>40</v>
      </c>
      <c r="Z1735" s="106">
        <f t="shared" si="216"/>
        <v>34.49582202484121</v>
      </c>
    </row>
    <row r="1736" spans="2:26">
      <c r="B1736" s="52">
        <v>41711</v>
      </c>
      <c r="C1736" s="53">
        <v>0.91666666666424135</v>
      </c>
      <c r="D1736" s="97">
        <f t="shared" si="213"/>
        <v>41711.916666666664</v>
      </c>
      <c r="E1736" s="29">
        <v>98.712500000000006</v>
      </c>
      <c r="F1736" s="26">
        <f t="shared" si="217"/>
        <v>188.540875</v>
      </c>
      <c r="G1736" s="29">
        <v>132.01</v>
      </c>
      <c r="H1736" s="26">
        <f t="shared" si="218"/>
        <v>252.13909999999998</v>
      </c>
      <c r="I1736" s="29">
        <v>33.297499999999999</v>
      </c>
      <c r="J1736" s="26">
        <f t="shared" si="219"/>
        <v>63.598224999999999</v>
      </c>
      <c r="K1736" s="18">
        <f t="shared" si="214"/>
        <v>4</v>
      </c>
      <c r="L1736" s="106">
        <f t="shared" si="212"/>
        <v>29.102402975158789</v>
      </c>
      <c r="M1736" s="106">
        <f t="shared" si="215"/>
        <v>34.49582202484121</v>
      </c>
      <c r="N1736" s="23"/>
      <c r="X1736" s="100">
        <v>200</v>
      </c>
      <c r="Y1736" s="100">
        <v>40</v>
      </c>
      <c r="Z1736" s="106">
        <f t="shared" si="216"/>
        <v>34.49582202484121</v>
      </c>
    </row>
    <row r="1737" spans="2:26">
      <c r="B1737" s="52">
        <v>41711</v>
      </c>
      <c r="C1737" s="53">
        <v>0.95833333333575865</v>
      </c>
      <c r="D1737" s="97">
        <f t="shared" si="213"/>
        <v>41711.958333333336</v>
      </c>
      <c r="E1737" s="29">
        <v>84.484999999999999</v>
      </c>
      <c r="F1737" s="26">
        <f t="shared" si="217"/>
        <v>161.36634999999998</v>
      </c>
      <c r="G1737" s="29">
        <v>112.4225</v>
      </c>
      <c r="H1737" s="26">
        <f t="shared" si="218"/>
        <v>214.72697499999998</v>
      </c>
      <c r="I1737" s="29">
        <v>27.942499999999999</v>
      </c>
      <c r="J1737" s="26">
        <f t="shared" si="219"/>
        <v>53.370174999999996</v>
      </c>
      <c r="K1737" s="18">
        <f t="shared" si="214"/>
        <v>4</v>
      </c>
      <c r="L1737" s="106">
        <f t="shared" si="212"/>
        <v>18.874352975158786</v>
      </c>
      <c r="M1737" s="106">
        <f t="shared" si="215"/>
        <v>34.49582202484121</v>
      </c>
      <c r="N1737" s="23"/>
      <c r="X1737" s="100">
        <v>200</v>
      </c>
      <c r="Y1737" s="100">
        <v>40</v>
      </c>
      <c r="Z1737" s="106">
        <f t="shared" si="216"/>
        <v>34.49582202484121</v>
      </c>
    </row>
    <row r="1738" spans="2:26">
      <c r="B1738" s="52">
        <v>41712</v>
      </c>
      <c r="C1738" s="53">
        <v>0</v>
      </c>
      <c r="D1738" s="97">
        <f t="shared" si="213"/>
        <v>41712</v>
      </c>
      <c r="E1738" s="29">
        <v>82.947500000000005</v>
      </c>
      <c r="F1738" s="26">
        <f t="shared" si="217"/>
        <v>158.42972499999999</v>
      </c>
      <c r="G1738" s="29">
        <v>104.63500000000001</v>
      </c>
      <c r="H1738" s="26">
        <f t="shared" si="218"/>
        <v>199.85284999999999</v>
      </c>
      <c r="I1738" s="29">
        <v>21.682500000000001</v>
      </c>
      <c r="J1738" s="26">
        <f t="shared" si="219"/>
        <v>41.413575000000002</v>
      </c>
      <c r="K1738" s="18">
        <f t="shared" si="214"/>
        <v>5</v>
      </c>
      <c r="L1738" s="106">
        <f t="shared" ref="L1738:L1801" si="220">IF(J1738="",NA(),J1738-(AVERAGE($J$10:$J$8769)))</f>
        <v>6.9177529751587912</v>
      </c>
      <c r="M1738" s="106">
        <f t="shared" si="215"/>
        <v>34.49582202484121</v>
      </c>
      <c r="N1738" s="23"/>
      <c r="X1738" s="100">
        <v>200</v>
      </c>
      <c r="Y1738" s="100">
        <v>40</v>
      </c>
      <c r="Z1738" s="106">
        <f t="shared" si="216"/>
        <v>34.49582202484121</v>
      </c>
    </row>
    <row r="1739" spans="2:26">
      <c r="B1739" s="52">
        <v>41712</v>
      </c>
      <c r="C1739" s="53">
        <v>4.1666666664241347E-2</v>
      </c>
      <c r="D1739" s="97">
        <f t="shared" ref="D1739:D1802" si="221">B1739+C1739</f>
        <v>41712.041666666664</v>
      </c>
      <c r="E1739" s="29">
        <v>75.182500000000005</v>
      </c>
      <c r="F1739" s="26">
        <f t="shared" si="217"/>
        <v>143.59857500000001</v>
      </c>
      <c r="G1739" s="29">
        <v>96.477500000000006</v>
      </c>
      <c r="H1739" s="26">
        <f t="shared" si="218"/>
        <v>184.27202500000001</v>
      </c>
      <c r="I1739" s="29">
        <v>21.297499999999999</v>
      </c>
      <c r="J1739" s="26">
        <f t="shared" si="219"/>
        <v>40.678224999999998</v>
      </c>
      <c r="K1739" s="18">
        <f t="shared" ref="K1739:K1802" si="222">WEEKDAY(D1739,2)</f>
        <v>5</v>
      </c>
      <c r="L1739" s="106">
        <f t="shared" si="220"/>
        <v>6.1824029751587872</v>
      </c>
      <c r="M1739" s="106">
        <f t="shared" ref="M1739:M1802" si="223">$U$11</f>
        <v>34.49582202484121</v>
      </c>
      <c r="N1739" s="23"/>
      <c r="X1739" s="100">
        <v>200</v>
      </c>
      <c r="Y1739" s="100">
        <v>40</v>
      </c>
      <c r="Z1739" s="106">
        <f t="shared" ref="Z1739:Z1802" si="224">$U$11</f>
        <v>34.49582202484121</v>
      </c>
    </row>
    <row r="1740" spans="2:26">
      <c r="B1740" s="52">
        <v>41712</v>
      </c>
      <c r="C1740" s="53">
        <v>8.3333333335758653E-2</v>
      </c>
      <c r="D1740" s="97">
        <f t="shared" si="221"/>
        <v>41712.083333333336</v>
      </c>
      <c r="E1740" s="29">
        <v>77.459999999999994</v>
      </c>
      <c r="F1740" s="26">
        <f t="shared" si="217"/>
        <v>147.94859999999997</v>
      </c>
      <c r="G1740" s="29">
        <v>98.637500000000003</v>
      </c>
      <c r="H1740" s="26">
        <f t="shared" si="218"/>
        <v>188.39762500000001</v>
      </c>
      <c r="I1740" s="29">
        <v>21.177499999999998</v>
      </c>
      <c r="J1740" s="26">
        <f t="shared" si="219"/>
        <v>40.449024999999992</v>
      </c>
      <c r="K1740" s="18">
        <f t="shared" si="222"/>
        <v>5</v>
      </c>
      <c r="L1740" s="106">
        <f t="shared" si="220"/>
        <v>5.9532029751587814</v>
      </c>
      <c r="M1740" s="106">
        <f t="shared" si="223"/>
        <v>34.49582202484121</v>
      </c>
      <c r="N1740" s="23"/>
      <c r="X1740" s="100">
        <v>200</v>
      </c>
      <c r="Y1740" s="100">
        <v>40</v>
      </c>
      <c r="Z1740" s="106">
        <f t="shared" si="224"/>
        <v>34.49582202484121</v>
      </c>
    </row>
    <row r="1741" spans="2:26">
      <c r="B1741" s="52">
        <v>41712</v>
      </c>
      <c r="C1741" s="53">
        <v>0.125</v>
      </c>
      <c r="D1741" s="97">
        <f t="shared" si="221"/>
        <v>41712.125</v>
      </c>
      <c r="E1741" s="29">
        <v>100.4</v>
      </c>
      <c r="F1741" s="26">
        <f t="shared" si="217"/>
        <v>191.76400000000001</v>
      </c>
      <c r="G1741" s="29">
        <v>121.07250000000001</v>
      </c>
      <c r="H1741" s="26">
        <f t="shared" si="218"/>
        <v>231.24847500000001</v>
      </c>
      <c r="I1741" s="29">
        <v>20.672499999999999</v>
      </c>
      <c r="J1741" s="26">
        <f t="shared" si="219"/>
        <v>39.484474999999996</v>
      </c>
      <c r="K1741" s="18">
        <f t="shared" si="222"/>
        <v>5</v>
      </c>
      <c r="L1741" s="106">
        <f t="shared" si="220"/>
        <v>4.9886529751587858</v>
      </c>
      <c r="M1741" s="106">
        <f t="shared" si="223"/>
        <v>34.49582202484121</v>
      </c>
      <c r="N1741" s="23"/>
      <c r="X1741" s="100">
        <v>200</v>
      </c>
      <c r="Y1741" s="100">
        <v>40</v>
      </c>
      <c r="Z1741" s="106">
        <f t="shared" si="224"/>
        <v>34.49582202484121</v>
      </c>
    </row>
    <row r="1742" spans="2:26">
      <c r="B1742" s="52">
        <v>41712</v>
      </c>
      <c r="C1742" s="53">
        <v>0.16666666666424135</v>
      </c>
      <c r="D1742" s="97">
        <f t="shared" si="221"/>
        <v>41712.166666666664</v>
      </c>
      <c r="E1742" s="29">
        <v>83.057500000000005</v>
      </c>
      <c r="F1742" s="26">
        <f t="shared" si="217"/>
        <v>158.639825</v>
      </c>
      <c r="G1742" s="29">
        <v>100.88249999999999</v>
      </c>
      <c r="H1742" s="26">
        <f t="shared" si="218"/>
        <v>192.68557499999997</v>
      </c>
      <c r="I1742" s="29">
        <v>17.822500000000002</v>
      </c>
      <c r="J1742" s="26">
        <f t="shared" si="219"/>
        <v>34.040975000000003</v>
      </c>
      <c r="K1742" s="18">
        <f t="shared" si="222"/>
        <v>5</v>
      </c>
      <c r="L1742" s="106">
        <f t="shared" si="220"/>
        <v>-0.45484702484120731</v>
      </c>
      <c r="M1742" s="106">
        <f t="shared" si="223"/>
        <v>34.49582202484121</v>
      </c>
      <c r="N1742" s="23"/>
      <c r="X1742" s="100">
        <v>200</v>
      </c>
      <c r="Y1742" s="100">
        <v>40</v>
      </c>
      <c r="Z1742" s="106">
        <f t="shared" si="224"/>
        <v>34.49582202484121</v>
      </c>
    </row>
    <row r="1743" spans="2:26">
      <c r="B1743" s="52">
        <v>41712</v>
      </c>
      <c r="C1743" s="53">
        <v>0.20833333333575865</v>
      </c>
      <c r="D1743" s="97">
        <f t="shared" si="221"/>
        <v>41712.208333333336</v>
      </c>
      <c r="E1743" s="29">
        <v>111.3475</v>
      </c>
      <c r="F1743" s="26">
        <f t="shared" si="217"/>
        <v>212.67372499999999</v>
      </c>
      <c r="G1743" s="29">
        <v>131.91</v>
      </c>
      <c r="H1743" s="26">
        <f t="shared" si="218"/>
        <v>251.94809999999998</v>
      </c>
      <c r="I1743" s="29">
        <v>20.56</v>
      </c>
      <c r="J1743" s="26">
        <f t="shared" si="219"/>
        <v>39.269599999999997</v>
      </c>
      <c r="K1743" s="18">
        <f t="shared" si="222"/>
        <v>5</v>
      </c>
      <c r="L1743" s="106">
        <f t="shared" si="220"/>
        <v>4.7737779751587865</v>
      </c>
      <c r="M1743" s="106">
        <f t="shared" si="223"/>
        <v>34.49582202484121</v>
      </c>
      <c r="N1743" s="23"/>
      <c r="X1743" s="100">
        <v>200</v>
      </c>
      <c r="Y1743" s="100">
        <v>40</v>
      </c>
      <c r="Z1743" s="106">
        <f t="shared" si="224"/>
        <v>34.49582202484121</v>
      </c>
    </row>
    <row r="1744" spans="2:26">
      <c r="B1744" s="52">
        <v>41712</v>
      </c>
      <c r="C1744" s="53">
        <v>0.25</v>
      </c>
      <c r="D1744" s="97">
        <f t="shared" si="221"/>
        <v>41712.25</v>
      </c>
      <c r="E1744" s="29">
        <v>147.83750000000001</v>
      </c>
      <c r="F1744" s="26">
        <f t="shared" si="217"/>
        <v>282.36962499999998</v>
      </c>
      <c r="G1744" s="29">
        <v>175.77500000000001</v>
      </c>
      <c r="H1744" s="26">
        <f t="shared" si="218"/>
        <v>335.73025000000001</v>
      </c>
      <c r="I1744" s="29">
        <v>27.934999999999999</v>
      </c>
      <c r="J1744" s="26">
        <f t="shared" si="219"/>
        <v>53.355849999999997</v>
      </c>
      <c r="K1744" s="18">
        <f t="shared" si="222"/>
        <v>5</v>
      </c>
      <c r="L1744" s="106">
        <f t="shared" si="220"/>
        <v>18.860027975158786</v>
      </c>
      <c r="M1744" s="106">
        <f t="shared" si="223"/>
        <v>34.49582202484121</v>
      </c>
      <c r="N1744" s="23"/>
      <c r="X1744" s="100">
        <v>200</v>
      </c>
      <c r="Y1744" s="100">
        <v>40</v>
      </c>
      <c r="Z1744" s="106">
        <f t="shared" si="224"/>
        <v>34.49582202484121</v>
      </c>
    </row>
    <row r="1745" spans="2:26">
      <c r="B1745" s="52">
        <v>41712</v>
      </c>
      <c r="C1745" s="53">
        <v>0.29166666666424135</v>
      </c>
      <c r="D1745" s="97">
        <f t="shared" si="221"/>
        <v>41712.291666666664</v>
      </c>
      <c r="E1745" s="29">
        <v>244.3125</v>
      </c>
      <c r="F1745" s="26">
        <f t="shared" si="217"/>
        <v>466.63687499999997</v>
      </c>
      <c r="G1745" s="29">
        <v>294.99</v>
      </c>
      <c r="H1745" s="26">
        <f t="shared" si="218"/>
        <v>563.43089999999995</v>
      </c>
      <c r="I1745" s="29">
        <v>50.674999999999997</v>
      </c>
      <c r="J1745" s="26">
        <f t="shared" si="219"/>
        <v>96.789249999999996</v>
      </c>
      <c r="K1745" s="18">
        <f t="shared" si="222"/>
        <v>5</v>
      </c>
      <c r="L1745" s="106">
        <f t="shared" si="220"/>
        <v>62.293427975158785</v>
      </c>
      <c r="M1745" s="106">
        <f t="shared" si="223"/>
        <v>34.49582202484121</v>
      </c>
      <c r="N1745" s="23"/>
      <c r="X1745" s="100">
        <v>200</v>
      </c>
      <c r="Y1745" s="100">
        <v>40</v>
      </c>
      <c r="Z1745" s="106">
        <f t="shared" si="224"/>
        <v>34.49582202484121</v>
      </c>
    </row>
    <row r="1746" spans="2:26">
      <c r="B1746" s="52">
        <v>41712</v>
      </c>
      <c r="C1746" s="53">
        <v>0.33333333333575865</v>
      </c>
      <c r="D1746" s="97">
        <f t="shared" si="221"/>
        <v>41712.333333333336</v>
      </c>
      <c r="E1746" s="29">
        <v>188.3175</v>
      </c>
      <c r="F1746" s="26">
        <f t="shared" si="217"/>
        <v>359.68642499999999</v>
      </c>
      <c r="G1746" s="29">
        <v>232.845</v>
      </c>
      <c r="H1746" s="26">
        <f t="shared" si="218"/>
        <v>444.73394999999999</v>
      </c>
      <c r="I1746" s="29">
        <v>44.532499999999999</v>
      </c>
      <c r="J1746" s="26">
        <f t="shared" si="219"/>
        <v>85.057074999999998</v>
      </c>
      <c r="K1746" s="18">
        <f t="shared" si="222"/>
        <v>5</v>
      </c>
      <c r="L1746" s="106">
        <f t="shared" si="220"/>
        <v>50.561252975158787</v>
      </c>
      <c r="M1746" s="106">
        <f t="shared" si="223"/>
        <v>34.49582202484121</v>
      </c>
      <c r="N1746" s="23"/>
      <c r="X1746" s="100">
        <v>200</v>
      </c>
      <c r="Y1746" s="100">
        <v>40</v>
      </c>
      <c r="Z1746" s="106">
        <f t="shared" si="224"/>
        <v>34.49582202484121</v>
      </c>
    </row>
    <row r="1747" spans="2:26">
      <c r="B1747" s="52">
        <v>41712</v>
      </c>
      <c r="C1747" s="53">
        <v>0.375</v>
      </c>
      <c r="D1747" s="97">
        <f t="shared" si="221"/>
        <v>41712.375</v>
      </c>
      <c r="E1747" s="29">
        <v>111.9325</v>
      </c>
      <c r="F1747" s="26">
        <f t="shared" si="217"/>
        <v>213.79107500000001</v>
      </c>
      <c r="G1747" s="29">
        <v>147.72</v>
      </c>
      <c r="H1747" s="26">
        <f t="shared" si="218"/>
        <v>282.14519999999999</v>
      </c>
      <c r="I1747" s="29">
        <v>35.79</v>
      </c>
      <c r="J1747" s="26">
        <f t="shared" si="219"/>
        <v>68.358899999999991</v>
      </c>
      <c r="K1747" s="18">
        <f t="shared" si="222"/>
        <v>5</v>
      </c>
      <c r="L1747" s="106">
        <f t="shared" si="220"/>
        <v>33.863077975158781</v>
      </c>
      <c r="M1747" s="106">
        <f t="shared" si="223"/>
        <v>34.49582202484121</v>
      </c>
      <c r="N1747" s="23"/>
      <c r="X1747" s="100">
        <v>200</v>
      </c>
      <c r="Y1747" s="100">
        <v>40</v>
      </c>
      <c r="Z1747" s="106">
        <f t="shared" si="224"/>
        <v>34.49582202484121</v>
      </c>
    </row>
    <row r="1748" spans="2:26">
      <c r="B1748" s="52">
        <v>41712</v>
      </c>
      <c r="C1748" s="53">
        <v>0.41666666666424135</v>
      </c>
      <c r="D1748" s="97">
        <f t="shared" si="221"/>
        <v>41712.416666666664</v>
      </c>
      <c r="E1748" s="29">
        <v>75.282499999999999</v>
      </c>
      <c r="F1748" s="26">
        <f t="shared" si="217"/>
        <v>143.78957499999999</v>
      </c>
      <c r="G1748" s="29">
        <v>106.67749999999999</v>
      </c>
      <c r="H1748" s="26">
        <f t="shared" si="218"/>
        <v>203.75402499999998</v>
      </c>
      <c r="I1748" s="29">
        <v>31.397500000000001</v>
      </c>
      <c r="J1748" s="26">
        <f t="shared" si="219"/>
        <v>59.969225000000002</v>
      </c>
      <c r="K1748" s="18">
        <f t="shared" si="222"/>
        <v>5</v>
      </c>
      <c r="L1748" s="106">
        <f t="shared" si="220"/>
        <v>25.473402975158791</v>
      </c>
      <c r="M1748" s="106">
        <f t="shared" si="223"/>
        <v>34.49582202484121</v>
      </c>
      <c r="N1748" s="23"/>
      <c r="X1748" s="100">
        <v>200</v>
      </c>
      <c r="Y1748" s="100">
        <v>40</v>
      </c>
      <c r="Z1748" s="106">
        <f t="shared" si="224"/>
        <v>34.49582202484121</v>
      </c>
    </row>
    <row r="1749" spans="2:26">
      <c r="B1749" s="52">
        <v>41712</v>
      </c>
      <c r="C1749" s="53">
        <v>0.45833333333575865</v>
      </c>
      <c r="D1749" s="97">
        <f t="shared" si="221"/>
        <v>41712.458333333336</v>
      </c>
      <c r="E1749" s="29">
        <v>92.417500000000004</v>
      </c>
      <c r="F1749" s="26">
        <f t="shared" si="217"/>
        <v>176.517425</v>
      </c>
      <c r="G1749" s="29">
        <v>127.28749999999999</v>
      </c>
      <c r="H1749" s="26">
        <f t="shared" si="218"/>
        <v>243.11912499999997</v>
      </c>
      <c r="I1749" s="29">
        <v>34.869999999999997</v>
      </c>
      <c r="J1749" s="26">
        <f t="shared" si="219"/>
        <v>66.601699999999994</v>
      </c>
      <c r="K1749" s="18">
        <f t="shared" si="222"/>
        <v>5</v>
      </c>
      <c r="L1749" s="106">
        <f t="shared" si="220"/>
        <v>32.105877975158783</v>
      </c>
      <c r="M1749" s="106">
        <f t="shared" si="223"/>
        <v>34.49582202484121</v>
      </c>
      <c r="N1749" s="23"/>
      <c r="X1749" s="100">
        <v>200</v>
      </c>
      <c r="Y1749" s="100">
        <v>40</v>
      </c>
      <c r="Z1749" s="106">
        <f t="shared" si="224"/>
        <v>34.49582202484121</v>
      </c>
    </row>
    <row r="1750" spans="2:26">
      <c r="B1750" s="52">
        <v>41712</v>
      </c>
      <c r="C1750" s="53">
        <v>0.5</v>
      </c>
      <c r="D1750" s="97">
        <f t="shared" si="221"/>
        <v>41712.5</v>
      </c>
      <c r="E1750" s="29">
        <v>65.41</v>
      </c>
      <c r="F1750" s="26">
        <f t="shared" si="217"/>
        <v>124.93309999999998</v>
      </c>
      <c r="G1750" s="29">
        <v>98.227500000000006</v>
      </c>
      <c r="H1750" s="26">
        <f t="shared" si="218"/>
        <v>187.61452500000001</v>
      </c>
      <c r="I1750" s="29">
        <v>32.817500000000003</v>
      </c>
      <c r="J1750" s="26">
        <f t="shared" si="219"/>
        <v>62.681425000000004</v>
      </c>
      <c r="K1750" s="18">
        <f t="shared" si="222"/>
        <v>5</v>
      </c>
      <c r="L1750" s="106">
        <f t="shared" si="220"/>
        <v>28.185602975158794</v>
      </c>
      <c r="M1750" s="106">
        <f t="shared" si="223"/>
        <v>34.49582202484121</v>
      </c>
      <c r="N1750" s="23"/>
      <c r="X1750" s="100">
        <v>200</v>
      </c>
      <c r="Y1750" s="100">
        <v>40</v>
      </c>
      <c r="Z1750" s="106">
        <f t="shared" si="224"/>
        <v>34.49582202484121</v>
      </c>
    </row>
    <row r="1751" spans="2:26">
      <c r="B1751" s="52">
        <v>41712</v>
      </c>
      <c r="C1751" s="53">
        <v>0.54166666666424135</v>
      </c>
      <c r="D1751" s="97">
        <f t="shared" si="221"/>
        <v>41712.541666666664</v>
      </c>
      <c r="E1751" s="29">
        <v>40.225000000000001</v>
      </c>
      <c r="F1751" s="26">
        <f t="shared" si="217"/>
        <v>76.829750000000004</v>
      </c>
      <c r="G1751" s="29">
        <v>68.1875</v>
      </c>
      <c r="H1751" s="26">
        <f t="shared" si="218"/>
        <v>130.238125</v>
      </c>
      <c r="I1751" s="29">
        <v>27.962499999999999</v>
      </c>
      <c r="J1751" s="26">
        <f t="shared" si="219"/>
        <v>53.408374999999992</v>
      </c>
      <c r="K1751" s="18">
        <f t="shared" si="222"/>
        <v>5</v>
      </c>
      <c r="L1751" s="106">
        <f t="shared" si="220"/>
        <v>18.912552975158782</v>
      </c>
      <c r="M1751" s="106">
        <f t="shared" si="223"/>
        <v>34.49582202484121</v>
      </c>
      <c r="N1751" s="23"/>
      <c r="X1751" s="100">
        <v>200</v>
      </c>
      <c r="Y1751" s="100">
        <v>40</v>
      </c>
      <c r="Z1751" s="106">
        <f t="shared" si="224"/>
        <v>34.49582202484121</v>
      </c>
    </row>
    <row r="1752" spans="2:26">
      <c r="B1752" s="52">
        <v>41712</v>
      </c>
      <c r="C1752" s="53">
        <v>0.58333333333575865</v>
      </c>
      <c r="D1752" s="97">
        <f t="shared" si="221"/>
        <v>41712.583333333336</v>
      </c>
      <c r="E1752" s="29">
        <v>32.869999999999997</v>
      </c>
      <c r="F1752" s="26">
        <f t="shared" si="217"/>
        <v>62.781699999999994</v>
      </c>
      <c r="G1752" s="29">
        <v>60.145000000000003</v>
      </c>
      <c r="H1752" s="26">
        <f t="shared" si="218"/>
        <v>114.87695000000001</v>
      </c>
      <c r="I1752" s="29">
        <v>27.28</v>
      </c>
      <c r="J1752" s="26">
        <f t="shared" si="219"/>
        <v>52.104799999999997</v>
      </c>
      <c r="K1752" s="18">
        <f t="shared" si="222"/>
        <v>5</v>
      </c>
      <c r="L1752" s="106">
        <f t="shared" si="220"/>
        <v>17.608977975158787</v>
      </c>
      <c r="M1752" s="106">
        <f t="shared" si="223"/>
        <v>34.49582202484121</v>
      </c>
      <c r="N1752" s="23"/>
      <c r="X1752" s="100">
        <v>200</v>
      </c>
      <c r="Y1752" s="100">
        <v>40</v>
      </c>
      <c r="Z1752" s="106">
        <f t="shared" si="224"/>
        <v>34.49582202484121</v>
      </c>
    </row>
    <row r="1753" spans="2:26">
      <c r="B1753" s="52">
        <v>41712</v>
      </c>
      <c r="C1753" s="53">
        <v>0.625</v>
      </c>
      <c r="D1753" s="97">
        <f t="shared" si="221"/>
        <v>41712.625</v>
      </c>
      <c r="E1753" s="29">
        <v>40.877499999999998</v>
      </c>
      <c r="F1753" s="26">
        <f t="shared" si="217"/>
        <v>78.076024999999987</v>
      </c>
      <c r="G1753" s="29">
        <v>71.017499999999998</v>
      </c>
      <c r="H1753" s="26">
        <f t="shared" si="218"/>
        <v>135.64342499999998</v>
      </c>
      <c r="I1753" s="29">
        <v>30.14</v>
      </c>
      <c r="J1753" s="26">
        <f t="shared" si="219"/>
        <v>57.567399999999999</v>
      </c>
      <c r="K1753" s="18">
        <f t="shared" si="222"/>
        <v>5</v>
      </c>
      <c r="L1753" s="106">
        <f t="shared" si="220"/>
        <v>23.071577975158789</v>
      </c>
      <c r="M1753" s="106">
        <f t="shared" si="223"/>
        <v>34.49582202484121</v>
      </c>
      <c r="N1753" s="23"/>
      <c r="X1753" s="100">
        <v>200</v>
      </c>
      <c r="Y1753" s="100">
        <v>40</v>
      </c>
      <c r="Z1753" s="106">
        <f t="shared" si="224"/>
        <v>34.49582202484121</v>
      </c>
    </row>
    <row r="1754" spans="2:26">
      <c r="B1754" s="52">
        <v>41712</v>
      </c>
      <c r="C1754" s="53">
        <v>0.66666666666424135</v>
      </c>
      <c r="D1754" s="97">
        <f t="shared" si="221"/>
        <v>41712.666666666664</v>
      </c>
      <c r="E1754" s="29">
        <v>38.765000000000001</v>
      </c>
      <c r="F1754" s="26">
        <f t="shared" si="217"/>
        <v>74.041150000000002</v>
      </c>
      <c r="G1754" s="29">
        <v>68.625</v>
      </c>
      <c r="H1754" s="26">
        <f t="shared" si="218"/>
        <v>131.07374999999999</v>
      </c>
      <c r="I1754" s="29">
        <v>29.862500000000001</v>
      </c>
      <c r="J1754" s="26">
        <f t="shared" si="219"/>
        <v>57.037374999999997</v>
      </c>
      <c r="K1754" s="18">
        <f t="shared" si="222"/>
        <v>5</v>
      </c>
      <c r="L1754" s="106">
        <f t="shared" si="220"/>
        <v>22.541552975158787</v>
      </c>
      <c r="M1754" s="106">
        <f t="shared" si="223"/>
        <v>34.49582202484121</v>
      </c>
      <c r="N1754" s="23"/>
      <c r="X1754" s="100">
        <v>200</v>
      </c>
      <c r="Y1754" s="100">
        <v>40</v>
      </c>
      <c r="Z1754" s="106">
        <f t="shared" si="224"/>
        <v>34.49582202484121</v>
      </c>
    </row>
    <row r="1755" spans="2:26">
      <c r="B1755" s="52">
        <v>41712</v>
      </c>
      <c r="C1755" s="53">
        <v>0.70833333333575865</v>
      </c>
      <c r="D1755" s="97">
        <f t="shared" si="221"/>
        <v>41712.708333333336</v>
      </c>
      <c r="E1755" s="29">
        <v>38.884999999999998</v>
      </c>
      <c r="F1755" s="26">
        <f t="shared" si="217"/>
        <v>74.270349999999993</v>
      </c>
      <c r="G1755" s="29">
        <v>68.547499999999999</v>
      </c>
      <c r="H1755" s="26">
        <f t="shared" si="218"/>
        <v>130.925725</v>
      </c>
      <c r="I1755" s="29">
        <v>29.662500000000001</v>
      </c>
      <c r="J1755" s="26">
        <f t="shared" si="219"/>
        <v>56.655374999999999</v>
      </c>
      <c r="K1755" s="18">
        <f t="shared" si="222"/>
        <v>5</v>
      </c>
      <c r="L1755" s="106">
        <f t="shared" si="220"/>
        <v>22.159552975158789</v>
      </c>
      <c r="M1755" s="106">
        <f t="shared" si="223"/>
        <v>34.49582202484121</v>
      </c>
      <c r="N1755" s="23"/>
      <c r="X1755" s="100">
        <v>200</v>
      </c>
      <c r="Y1755" s="100">
        <v>40</v>
      </c>
      <c r="Z1755" s="106">
        <f t="shared" si="224"/>
        <v>34.49582202484121</v>
      </c>
    </row>
    <row r="1756" spans="2:26">
      <c r="B1756" s="52">
        <v>41712</v>
      </c>
      <c r="C1756" s="53">
        <v>0.75</v>
      </c>
      <c r="D1756" s="97">
        <f t="shared" si="221"/>
        <v>41712.75</v>
      </c>
      <c r="E1756" s="29">
        <v>30.4925</v>
      </c>
      <c r="F1756" s="26">
        <f t="shared" si="217"/>
        <v>58.240674999999996</v>
      </c>
      <c r="G1756" s="29">
        <v>54.015000000000001</v>
      </c>
      <c r="H1756" s="26">
        <f t="shared" si="218"/>
        <v>103.16865</v>
      </c>
      <c r="I1756" s="29">
        <v>23.52</v>
      </c>
      <c r="J1756" s="26">
        <f t="shared" si="219"/>
        <v>44.923199999999994</v>
      </c>
      <c r="K1756" s="18">
        <f t="shared" si="222"/>
        <v>5</v>
      </c>
      <c r="L1756" s="106">
        <f t="shared" si="220"/>
        <v>10.427377975158784</v>
      </c>
      <c r="M1756" s="106">
        <f t="shared" si="223"/>
        <v>34.49582202484121</v>
      </c>
      <c r="N1756" s="23"/>
      <c r="X1756" s="100">
        <v>200</v>
      </c>
      <c r="Y1756" s="100">
        <v>40</v>
      </c>
      <c r="Z1756" s="106">
        <f t="shared" si="224"/>
        <v>34.49582202484121</v>
      </c>
    </row>
    <row r="1757" spans="2:26">
      <c r="B1757" s="52">
        <v>41712</v>
      </c>
      <c r="C1757" s="53">
        <v>0.79166666666424135</v>
      </c>
      <c r="D1757" s="97">
        <f t="shared" si="221"/>
        <v>41712.791666666664</v>
      </c>
      <c r="E1757" s="29">
        <v>16.997499999999999</v>
      </c>
      <c r="F1757" s="26">
        <f t="shared" si="217"/>
        <v>32.465224999999997</v>
      </c>
      <c r="G1757" s="29">
        <v>32.93</v>
      </c>
      <c r="H1757" s="26">
        <f t="shared" si="218"/>
        <v>62.896299999999997</v>
      </c>
      <c r="I1757" s="29">
        <v>15.932499999999999</v>
      </c>
      <c r="J1757" s="26">
        <f t="shared" si="219"/>
        <v>30.431074999999996</v>
      </c>
      <c r="K1757" s="18">
        <f t="shared" si="222"/>
        <v>5</v>
      </c>
      <c r="L1757" s="106">
        <f t="shared" si="220"/>
        <v>-4.0647470248412141</v>
      </c>
      <c r="M1757" s="106">
        <f t="shared" si="223"/>
        <v>34.49582202484121</v>
      </c>
      <c r="N1757" s="23"/>
      <c r="X1757" s="100">
        <v>200</v>
      </c>
      <c r="Y1757" s="100">
        <v>40</v>
      </c>
      <c r="Z1757" s="106">
        <f t="shared" si="224"/>
        <v>34.49582202484121</v>
      </c>
    </row>
    <row r="1758" spans="2:26">
      <c r="B1758" s="52">
        <v>41712</v>
      </c>
      <c r="C1758" s="53">
        <v>0.83333333333575865</v>
      </c>
      <c r="D1758" s="97">
        <f t="shared" si="221"/>
        <v>41712.833333333336</v>
      </c>
      <c r="E1758" s="29">
        <v>9.8450000000000006</v>
      </c>
      <c r="F1758" s="26">
        <f t="shared" si="217"/>
        <v>18.80395</v>
      </c>
      <c r="G1758" s="29">
        <v>19.1175</v>
      </c>
      <c r="H1758" s="26">
        <f t="shared" si="218"/>
        <v>36.514424999999996</v>
      </c>
      <c r="I1758" s="29">
        <v>9.2750000000000004</v>
      </c>
      <c r="J1758" s="26">
        <f t="shared" si="219"/>
        <v>17.715250000000001</v>
      </c>
      <c r="K1758" s="18">
        <f t="shared" si="222"/>
        <v>5</v>
      </c>
      <c r="L1758" s="106">
        <f t="shared" si="220"/>
        <v>-16.780572024841209</v>
      </c>
      <c r="M1758" s="106">
        <f t="shared" si="223"/>
        <v>34.49582202484121</v>
      </c>
      <c r="N1758" s="23"/>
      <c r="X1758" s="100">
        <v>200</v>
      </c>
      <c r="Y1758" s="100">
        <v>40</v>
      </c>
      <c r="Z1758" s="106">
        <f t="shared" si="224"/>
        <v>34.49582202484121</v>
      </c>
    </row>
    <row r="1759" spans="2:26">
      <c r="B1759" s="52">
        <v>41712</v>
      </c>
      <c r="C1759" s="53">
        <v>0.875</v>
      </c>
      <c r="D1759" s="97">
        <f t="shared" si="221"/>
        <v>41712.875</v>
      </c>
      <c r="E1759" s="29">
        <v>9.3224999999999998</v>
      </c>
      <c r="F1759" s="26">
        <f t="shared" si="217"/>
        <v>17.805975</v>
      </c>
      <c r="G1759" s="29">
        <v>15.945</v>
      </c>
      <c r="H1759" s="26">
        <f t="shared" si="218"/>
        <v>30.45495</v>
      </c>
      <c r="I1759" s="29">
        <v>6.625</v>
      </c>
      <c r="J1759" s="26">
        <f t="shared" si="219"/>
        <v>12.653749999999999</v>
      </c>
      <c r="K1759" s="18">
        <f t="shared" si="222"/>
        <v>5</v>
      </c>
      <c r="L1759" s="106">
        <f t="shared" si="220"/>
        <v>-21.842072024841212</v>
      </c>
      <c r="M1759" s="106">
        <f t="shared" si="223"/>
        <v>34.49582202484121</v>
      </c>
      <c r="N1759" s="23"/>
      <c r="X1759" s="100">
        <v>200</v>
      </c>
      <c r="Y1759" s="100">
        <v>40</v>
      </c>
      <c r="Z1759" s="106">
        <f t="shared" si="224"/>
        <v>34.49582202484121</v>
      </c>
    </row>
    <row r="1760" spans="2:26">
      <c r="B1760" s="52">
        <v>41712</v>
      </c>
      <c r="C1760" s="53">
        <v>0.91666666666424135</v>
      </c>
      <c r="D1760" s="97">
        <f t="shared" si="221"/>
        <v>41712.916666666664</v>
      </c>
      <c r="E1760" s="29">
        <v>7.8825000000000003</v>
      </c>
      <c r="F1760" s="26">
        <f t="shared" si="217"/>
        <v>15.055574999999999</v>
      </c>
      <c r="G1760" s="29">
        <v>14.2925</v>
      </c>
      <c r="H1760" s="26">
        <f t="shared" si="218"/>
        <v>27.298674999999999</v>
      </c>
      <c r="I1760" s="29">
        <v>6.41</v>
      </c>
      <c r="J1760" s="26">
        <f t="shared" si="219"/>
        <v>12.2431</v>
      </c>
      <c r="K1760" s="18">
        <f t="shared" si="222"/>
        <v>5</v>
      </c>
      <c r="L1760" s="106">
        <f t="shared" si="220"/>
        <v>-22.252722024841212</v>
      </c>
      <c r="M1760" s="106">
        <f t="shared" si="223"/>
        <v>34.49582202484121</v>
      </c>
      <c r="N1760" s="23"/>
      <c r="X1760" s="100">
        <v>200</v>
      </c>
      <c r="Y1760" s="100">
        <v>40</v>
      </c>
      <c r="Z1760" s="106">
        <f t="shared" si="224"/>
        <v>34.49582202484121</v>
      </c>
    </row>
    <row r="1761" spans="2:26">
      <c r="B1761" s="52">
        <v>41712</v>
      </c>
      <c r="C1761" s="53">
        <v>0.95833333333575865</v>
      </c>
      <c r="D1761" s="97">
        <f t="shared" si="221"/>
        <v>41712.958333333336</v>
      </c>
      <c r="E1761" s="29">
        <v>5.9024999999999999</v>
      </c>
      <c r="F1761" s="26">
        <f t="shared" si="217"/>
        <v>11.273774999999999</v>
      </c>
      <c r="G1761" s="29">
        <v>11.6075</v>
      </c>
      <c r="H1761" s="26">
        <f t="shared" si="218"/>
        <v>22.170324999999998</v>
      </c>
      <c r="I1761" s="29">
        <v>5.7050000000000001</v>
      </c>
      <c r="J1761" s="26">
        <f t="shared" si="219"/>
        <v>10.89655</v>
      </c>
      <c r="K1761" s="18">
        <f t="shared" si="222"/>
        <v>5</v>
      </c>
      <c r="L1761" s="106">
        <f t="shared" si="220"/>
        <v>-23.599272024841213</v>
      </c>
      <c r="M1761" s="106">
        <f t="shared" si="223"/>
        <v>34.49582202484121</v>
      </c>
      <c r="N1761" s="23"/>
      <c r="X1761" s="100">
        <v>200</v>
      </c>
      <c r="Y1761" s="100">
        <v>40</v>
      </c>
      <c r="Z1761" s="106">
        <f t="shared" si="224"/>
        <v>34.49582202484121</v>
      </c>
    </row>
    <row r="1762" spans="2:26">
      <c r="B1762" s="52">
        <v>41713</v>
      </c>
      <c r="C1762" s="53">
        <v>0</v>
      </c>
      <c r="D1762" s="97">
        <f t="shared" si="221"/>
        <v>41713</v>
      </c>
      <c r="E1762" s="29">
        <v>3.93</v>
      </c>
      <c r="F1762" s="26">
        <f t="shared" si="217"/>
        <v>7.5063000000000004</v>
      </c>
      <c r="G1762" s="29">
        <v>7.93</v>
      </c>
      <c r="H1762" s="26">
        <f t="shared" si="218"/>
        <v>15.146299999999998</v>
      </c>
      <c r="I1762" s="29">
        <v>3.9975000000000001</v>
      </c>
      <c r="J1762" s="26">
        <f t="shared" si="219"/>
        <v>7.6352250000000002</v>
      </c>
      <c r="K1762" s="18">
        <f t="shared" si="222"/>
        <v>6</v>
      </c>
      <c r="L1762" s="106">
        <f t="shared" si="220"/>
        <v>-26.860597024841212</v>
      </c>
      <c r="M1762" s="106">
        <f t="shared" si="223"/>
        <v>34.49582202484121</v>
      </c>
      <c r="N1762" s="23"/>
      <c r="X1762" s="100">
        <v>200</v>
      </c>
      <c r="Y1762" s="100">
        <v>40</v>
      </c>
      <c r="Z1762" s="106">
        <f t="shared" si="224"/>
        <v>34.49582202484121</v>
      </c>
    </row>
    <row r="1763" spans="2:26">
      <c r="B1763" s="52">
        <v>41713</v>
      </c>
      <c r="C1763" s="53">
        <v>4.1666666664241347E-2</v>
      </c>
      <c r="D1763" s="97">
        <f t="shared" si="221"/>
        <v>41713.041666666664</v>
      </c>
      <c r="E1763" s="29">
        <v>3.4375</v>
      </c>
      <c r="F1763" s="26">
        <f t="shared" si="217"/>
        <v>6.5656249999999998</v>
      </c>
      <c r="G1763" s="29">
        <v>5.9124999999999996</v>
      </c>
      <c r="H1763" s="26">
        <f t="shared" si="218"/>
        <v>11.292874999999999</v>
      </c>
      <c r="I1763" s="29">
        <v>2.4775</v>
      </c>
      <c r="J1763" s="26">
        <f t="shared" si="219"/>
        <v>4.7320250000000001</v>
      </c>
      <c r="K1763" s="18">
        <f t="shared" si="222"/>
        <v>6</v>
      </c>
      <c r="L1763" s="106">
        <f t="shared" si="220"/>
        <v>-29.76379702484121</v>
      </c>
      <c r="M1763" s="106">
        <f t="shared" si="223"/>
        <v>34.49582202484121</v>
      </c>
      <c r="N1763" s="23"/>
      <c r="X1763" s="100">
        <v>200</v>
      </c>
      <c r="Y1763" s="100">
        <v>40</v>
      </c>
      <c r="Z1763" s="106">
        <f t="shared" si="224"/>
        <v>34.49582202484121</v>
      </c>
    </row>
    <row r="1764" spans="2:26">
      <c r="B1764" s="52">
        <v>41713</v>
      </c>
      <c r="C1764" s="53">
        <v>8.3333333335758653E-2</v>
      </c>
      <c r="D1764" s="97">
        <f t="shared" si="221"/>
        <v>41713.083333333336</v>
      </c>
      <c r="E1764" s="29">
        <v>4.4175000000000004</v>
      </c>
      <c r="F1764" s="26">
        <f t="shared" ref="F1764:F1827" si="225">IF(E1764="",NA(),E1764*1.91)</f>
        <v>8.4374250000000011</v>
      </c>
      <c r="G1764" s="29">
        <v>7.6550000000000002</v>
      </c>
      <c r="H1764" s="26">
        <f t="shared" ref="H1764:H1827" si="226">IF(G1764="",NA(),G1764*1.91)</f>
        <v>14.62105</v>
      </c>
      <c r="I1764" s="29">
        <v>3.2374999999999998</v>
      </c>
      <c r="J1764" s="26">
        <f t="shared" ref="J1764:J1827" si="227">IF(I1764="",NA(),I1764*1.91)</f>
        <v>6.1836249999999993</v>
      </c>
      <c r="K1764" s="18">
        <f t="shared" si="222"/>
        <v>6</v>
      </c>
      <c r="L1764" s="106">
        <f t="shared" si="220"/>
        <v>-28.312197024841211</v>
      </c>
      <c r="M1764" s="106">
        <f t="shared" si="223"/>
        <v>34.49582202484121</v>
      </c>
      <c r="N1764" s="23"/>
      <c r="X1764" s="100">
        <v>200</v>
      </c>
      <c r="Y1764" s="100">
        <v>40</v>
      </c>
      <c r="Z1764" s="106">
        <f t="shared" si="224"/>
        <v>34.49582202484121</v>
      </c>
    </row>
    <row r="1765" spans="2:26">
      <c r="B1765" s="52">
        <v>41713</v>
      </c>
      <c r="C1765" s="53">
        <v>0.125</v>
      </c>
      <c r="D1765" s="97">
        <f t="shared" si="221"/>
        <v>41713.125</v>
      </c>
      <c r="E1765" s="29">
        <v>5.7474999999999996</v>
      </c>
      <c r="F1765" s="26">
        <f t="shared" si="225"/>
        <v>10.977725</v>
      </c>
      <c r="G1765" s="29">
        <v>8.4324999999999992</v>
      </c>
      <c r="H1765" s="26">
        <f t="shared" si="226"/>
        <v>16.106074999999997</v>
      </c>
      <c r="I1765" s="29">
        <v>2.6850000000000001</v>
      </c>
      <c r="J1765" s="26">
        <f t="shared" si="227"/>
        <v>5.1283500000000002</v>
      </c>
      <c r="K1765" s="18">
        <f t="shared" si="222"/>
        <v>6</v>
      </c>
      <c r="L1765" s="106">
        <f t="shared" si="220"/>
        <v>-29.367472024841209</v>
      </c>
      <c r="M1765" s="106">
        <f t="shared" si="223"/>
        <v>34.49582202484121</v>
      </c>
      <c r="N1765" s="23"/>
      <c r="X1765" s="100">
        <v>200</v>
      </c>
      <c r="Y1765" s="100">
        <v>40</v>
      </c>
      <c r="Z1765" s="106">
        <f t="shared" si="224"/>
        <v>34.49582202484121</v>
      </c>
    </row>
    <row r="1766" spans="2:26">
      <c r="B1766" s="52">
        <v>41713</v>
      </c>
      <c r="C1766" s="53">
        <v>0.16666666666424135</v>
      </c>
      <c r="D1766" s="97">
        <f t="shared" si="221"/>
        <v>41713.166666666664</v>
      </c>
      <c r="E1766" s="29">
        <v>4.7350000000000003</v>
      </c>
      <c r="F1766" s="26">
        <f t="shared" si="225"/>
        <v>9.0438500000000008</v>
      </c>
      <c r="G1766" s="29">
        <v>8.2575000000000003</v>
      </c>
      <c r="H1766" s="26">
        <f t="shared" si="226"/>
        <v>15.771825</v>
      </c>
      <c r="I1766" s="29">
        <v>3.52</v>
      </c>
      <c r="J1766" s="26">
        <f t="shared" si="227"/>
        <v>6.7231999999999994</v>
      </c>
      <c r="K1766" s="18">
        <f t="shared" si="222"/>
        <v>6</v>
      </c>
      <c r="L1766" s="106">
        <f t="shared" si="220"/>
        <v>-27.772622024841212</v>
      </c>
      <c r="M1766" s="106">
        <f t="shared" si="223"/>
        <v>34.49582202484121</v>
      </c>
      <c r="N1766" s="23"/>
      <c r="X1766" s="100">
        <v>200</v>
      </c>
      <c r="Y1766" s="100">
        <v>40</v>
      </c>
      <c r="Z1766" s="106">
        <f t="shared" si="224"/>
        <v>34.49582202484121</v>
      </c>
    </row>
    <row r="1767" spans="2:26">
      <c r="B1767" s="52">
        <v>41713</v>
      </c>
      <c r="C1767" s="53">
        <v>0.20833333333575865</v>
      </c>
      <c r="D1767" s="97">
        <f t="shared" si="221"/>
        <v>41713.208333333336</v>
      </c>
      <c r="E1767" s="29">
        <v>6.7725</v>
      </c>
      <c r="F1767" s="26">
        <f t="shared" si="225"/>
        <v>12.935475</v>
      </c>
      <c r="G1767" s="29">
        <v>12.19</v>
      </c>
      <c r="H1767" s="26">
        <f t="shared" si="226"/>
        <v>23.282899999999998</v>
      </c>
      <c r="I1767" s="29">
        <v>5.415</v>
      </c>
      <c r="J1767" s="26">
        <f t="shared" si="227"/>
        <v>10.342649999999999</v>
      </c>
      <c r="K1767" s="18">
        <f t="shared" si="222"/>
        <v>6</v>
      </c>
      <c r="L1767" s="106">
        <f t="shared" si="220"/>
        <v>-24.153172024841211</v>
      </c>
      <c r="M1767" s="106">
        <f t="shared" si="223"/>
        <v>34.49582202484121</v>
      </c>
      <c r="N1767" s="23"/>
      <c r="X1767" s="100">
        <v>200</v>
      </c>
      <c r="Y1767" s="100">
        <v>40</v>
      </c>
      <c r="Z1767" s="106">
        <f t="shared" si="224"/>
        <v>34.49582202484121</v>
      </c>
    </row>
    <row r="1768" spans="2:26">
      <c r="B1768" s="52">
        <v>41713</v>
      </c>
      <c r="C1768" s="53">
        <v>0.25</v>
      </c>
      <c r="D1768" s="97">
        <f t="shared" si="221"/>
        <v>41713.25</v>
      </c>
      <c r="E1768" s="29">
        <v>9.9</v>
      </c>
      <c r="F1768" s="26">
        <f t="shared" si="225"/>
        <v>18.908999999999999</v>
      </c>
      <c r="G1768" s="29">
        <v>18.440000000000001</v>
      </c>
      <c r="H1768" s="26">
        <f t="shared" si="226"/>
        <v>35.220399999999998</v>
      </c>
      <c r="I1768" s="29">
        <v>8.5374999999999996</v>
      </c>
      <c r="J1768" s="26">
        <f t="shared" si="227"/>
        <v>16.306625</v>
      </c>
      <c r="K1768" s="18">
        <f t="shared" si="222"/>
        <v>6</v>
      </c>
      <c r="L1768" s="106">
        <f t="shared" si="220"/>
        <v>-18.18919702484121</v>
      </c>
      <c r="M1768" s="106">
        <f t="shared" si="223"/>
        <v>34.49582202484121</v>
      </c>
      <c r="N1768" s="23"/>
      <c r="X1768" s="100">
        <v>200</v>
      </c>
      <c r="Y1768" s="100">
        <v>40</v>
      </c>
      <c r="Z1768" s="106">
        <f t="shared" si="224"/>
        <v>34.49582202484121</v>
      </c>
    </row>
    <row r="1769" spans="2:26">
      <c r="B1769" s="52">
        <v>41713</v>
      </c>
      <c r="C1769" s="53">
        <v>0.29166666666424135</v>
      </c>
      <c r="D1769" s="97">
        <f t="shared" si="221"/>
        <v>41713.291666666664</v>
      </c>
      <c r="E1769" s="29">
        <v>10.0825</v>
      </c>
      <c r="F1769" s="26">
        <f t="shared" si="225"/>
        <v>19.257574999999999</v>
      </c>
      <c r="G1769" s="29">
        <v>19.93</v>
      </c>
      <c r="H1769" s="26">
        <f t="shared" si="226"/>
        <v>38.066299999999998</v>
      </c>
      <c r="I1769" s="29">
        <v>9.8450000000000006</v>
      </c>
      <c r="J1769" s="26">
        <f t="shared" si="227"/>
        <v>18.80395</v>
      </c>
      <c r="K1769" s="18">
        <f t="shared" si="222"/>
        <v>6</v>
      </c>
      <c r="L1769" s="106">
        <f t="shared" si="220"/>
        <v>-15.69187202484121</v>
      </c>
      <c r="M1769" s="106">
        <f t="shared" si="223"/>
        <v>34.49582202484121</v>
      </c>
      <c r="N1769" s="23"/>
      <c r="X1769" s="100">
        <v>200</v>
      </c>
      <c r="Y1769" s="100">
        <v>40</v>
      </c>
      <c r="Z1769" s="106">
        <f t="shared" si="224"/>
        <v>34.49582202484121</v>
      </c>
    </row>
    <row r="1770" spans="2:26">
      <c r="B1770" s="52">
        <v>41713</v>
      </c>
      <c r="C1770" s="53">
        <v>0.33333333333575865</v>
      </c>
      <c r="D1770" s="97">
        <f t="shared" si="221"/>
        <v>41713.333333333336</v>
      </c>
      <c r="E1770" s="29">
        <v>9.9849999999999994</v>
      </c>
      <c r="F1770" s="26">
        <f t="shared" si="225"/>
        <v>19.071349999999999</v>
      </c>
      <c r="G1770" s="29">
        <v>20.274999999999999</v>
      </c>
      <c r="H1770" s="26">
        <f t="shared" si="226"/>
        <v>38.725249999999996</v>
      </c>
      <c r="I1770" s="29">
        <v>10.2875</v>
      </c>
      <c r="J1770" s="26">
        <f t="shared" si="227"/>
        <v>19.649124999999998</v>
      </c>
      <c r="K1770" s="18">
        <f t="shared" si="222"/>
        <v>6</v>
      </c>
      <c r="L1770" s="106">
        <f t="shared" si="220"/>
        <v>-14.846697024841212</v>
      </c>
      <c r="M1770" s="106">
        <f t="shared" si="223"/>
        <v>34.49582202484121</v>
      </c>
      <c r="N1770" s="23"/>
      <c r="X1770" s="100">
        <v>200</v>
      </c>
      <c r="Y1770" s="100">
        <v>40</v>
      </c>
      <c r="Z1770" s="106">
        <f t="shared" si="224"/>
        <v>34.49582202484121</v>
      </c>
    </row>
    <row r="1771" spans="2:26">
      <c r="B1771" s="52">
        <v>41713</v>
      </c>
      <c r="C1771" s="53">
        <v>0.375</v>
      </c>
      <c r="D1771" s="97">
        <f t="shared" si="221"/>
        <v>41713.375</v>
      </c>
      <c r="E1771" s="29">
        <v>16.11</v>
      </c>
      <c r="F1771" s="26">
        <f t="shared" si="225"/>
        <v>30.770099999999999</v>
      </c>
      <c r="G1771" s="29">
        <v>30.967500000000001</v>
      </c>
      <c r="H1771" s="26">
        <f t="shared" si="226"/>
        <v>59.147925000000001</v>
      </c>
      <c r="I1771" s="29">
        <v>14.8575</v>
      </c>
      <c r="J1771" s="26">
        <f t="shared" si="227"/>
        <v>28.377824999999998</v>
      </c>
      <c r="K1771" s="18">
        <f t="shared" si="222"/>
        <v>6</v>
      </c>
      <c r="L1771" s="106">
        <f t="shared" si="220"/>
        <v>-6.1179970248412125</v>
      </c>
      <c r="M1771" s="106">
        <f t="shared" si="223"/>
        <v>34.49582202484121</v>
      </c>
      <c r="N1771" s="23"/>
      <c r="X1771" s="100">
        <v>200</v>
      </c>
      <c r="Y1771" s="100">
        <v>40</v>
      </c>
      <c r="Z1771" s="106">
        <f t="shared" si="224"/>
        <v>34.49582202484121</v>
      </c>
    </row>
    <row r="1772" spans="2:26">
      <c r="B1772" s="52">
        <v>41713</v>
      </c>
      <c r="C1772" s="53">
        <v>0.41666666666424135</v>
      </c>
      <c r="D1772" s="97">
        <f t="shared" si="221"/>
        <v>41713.416666666664</v>
      </c>
      <c r="E1772" s="29">
        <v>19.922499999999999</v>
      </c>
      <c r="F1772" s="26">
        <f t="shared" si="225"/>
        <v>38.051974999999999</v>
      </c>
      <c r="G1772" s="29">
        <v>34.770000000000003</v>
      </c>
      <c r="H1772" s="26">
        <f t="shared" si="226"/>
        <v>66.410700000000006</v>
      </c>
      <c r="I1772" s="29">
        <v>14.85</v>
      </c>
      <c r="J1772" s="26">
        <f t="shared" si="227"/>
        <v>28.363499999999998</v>
      </c>
      <c r="K1772" s="18">
        <f t="shared" si="222"/>
        <v>6</v>
      </c>
      <c r="L1772" s="106">
        <f t="shared" si="220"/>
        <v>-6.132322024841212</v>
      </c>
      <c r="M1772" s="106">
        <f t="shared" si="223"/>
        <v>34.49582202484121</v>
      </c>
      <c r="N1772" s="23"/>
      <c r="X1772" s="100">
        <v>200</v>
      </c>
      <c r="Y1772" s="100">
        <v>40</v>
      </c>
      <c r="Z1772" s="106">
        <f t="shared" si="224"/>
        <v>34.49582202484121</v>
      </c>
    </row>
    <row r="1773" spans="2:26">
      <c r="B1773" s="52">
        <v>41713</v>
      </c>
      <c r="C1773" s="53">
        <v>0.45833333333575865</v>
      </c>
      <c r="D1773" s="97">
        <f t="shared" si="221"/>
        <v>41713.458333333336</v>
      </c>
      <c r="E1773" s="29">
        <v>15.01</v>
      </c>
      <c r="F1773" s="26">
        <f t="shared" si="225"/>
        <v>28.669099999999997</v>
      </c>
      <c r="G1773" s="29">
        <v>26.684999999999999</v>
      </c>
      <c r="H1773" s="26">
        <f t="shared" si="226"/>
        <v>50.968349999999994</v>
      </c>
      <c r="I1773" s="29">
        <v>11.675000000000001</v>
      </c>
      <c r="J1773" s="26">
        <f t="shared" si="227"/>
        <v>22.299250000000001</v>
      </c>
      <c r="K1773" s="18">
        <f t="shared" si="222"/>
        <v>6</v>
      </c>
      <c r="L1773" s="106">
        <f t="shared" si="220"/>
        <v>-12.19657202484121</v>
      </c>
      <c r="M1773" s="106">
        <f t="shared" si="223"/>
        <v>34.49582202484121</v>
      </c>
      <c r="N1773" s="23"/>
      <c r="X1773" s="100">
        <v>200</v>
      </c>
      <c r="Y1773" s="100">
        <v>40</v>
      </c>
      <c r="Z1773" s="106">
        <f t="shared" si="224"/>
        <v>34.49582202484121</v>
      </c>
    </row>
    <row r="1774" spans="2:26">
      <c r="B1774" s="52">
        <v>41713</v>
      </c>
      <c r="C1774" s="53">
        <v>0.5</v>
      </c>
      <c r="D1774" s="97">
        <f t="shared" si="221"/>
        <v>41713.5</v>
      </c>
      <c r="E1774" s="29">
        <v>11.56</v>
      </c>
      <c r="F1774" s="26">
        <f t="shared" si="225"/>
        <v>22.079599999999999</v>
      </c>
      <c r="G1774" s="29">
        <v>21.4575</v>
      </c>
      <c r="H1774" s="26">
        <f t="shared" si="226"/>
        <v>40.983824999999996</v>
      </c>
      <c r="I1774" s="29">
        <v>9.8975000000000009</v>
      </c>
      <c r="J1774" s="26">
        <f t="shared" si="227"/>
        <v>18.904225</v>
      </c>
      <c r="K1774" s="18">
        <f t="shared" si="222"/>
        <v>6</v>
      </c>
      <c r="L1774" s="106">
        <f t="shared" si="220"/>
        <v>-15.59159702484121</v>
      </c>
      <c r="M1774" s="106">
        <f t="shared" si="223"/>
        <v>34.49582202484121</v>
      </c>
      <c r="N1774" s="23"/>
      <c r="X1774" s="100">
        <v>200</v>
      </c>
      <c r="Y1774" s="100">
        <v>40</v>
      </c>
      <c r="Z1774" s="106">
        <f t="shared" si="224"/>
        <v>34.49582202484121</v>
      </c>
    </row>
    <row r="1775" spans="2:26">
      <c r="B1775" s="52">
        <v>41713</v>
      </c>
      <c r="C1775" s="53">
        <v>0.54166666666424135</v>
      </c>
      <c r="D1775" s="97">
        <f t="shared" si="221"/>
        <v>41713.541666666664</v>
      </c>
      <c r="E1775" s="29">
        <v>13.1975</v>
      </c>
      <c r="F1775" s="26">
        <f t="shared" si="225"/>
        <v>25.207224999999998</v>
      </c>
      <c r="G1775" s="29">
        <v>23</v>
      </c>
      <c r="H1775" s="26">
        <f t="shared" si="226"/>
        <v>43.93</v>
      </c>
      <c r="I1775" s="29">
        <v>9.8049999999999997</v>
      </c>
      <c r="J1775" s="26">
        <f t="shared" si="227"/>
        <v>18.727549999999997</v>
      </c>
      <c r="K1775" s="18">
        <f t="shared" si="222"/>
        <v>6</v>
      </c>
      <c r="L1775" s="106">
        <f t="shared" si="220"/>
        <v>-15.768272024841213</v>
      </c>
      <c r="M1775" s="106">
        <f t="shared" si="223"/>
        <v>34.49582202484121</v>
      </c>
      <c r="N1775" s="23"/>
      <c r="X1775" s="100">
        <v>200</v>
      </c>
      <c r="Y1775" s="100">
        <v>40</v>
      </c>
      <c r="Z1775" s="106">
        <f t="shared" si="224"/>
        <v>34.49582202484121</v>
      </c>
    </row>
    <row r="1776" spans="2:26">
      <c r="B1776" s="52">
        <v>41713</v>
      </c>
      <c r="C1776" s="53">
        <v>0.58333333333575865</v>
      </c>
      <c r="D1776" s="97">
        <f t="shared" si="221"/>
        <v>41713.583333333336</v>
      </c>
      <c r="E1776" s="29">
        <v>10.8825</v>
      </c>
      <c r="F1776" s="26">
        <f t="shared" si="225"/>
        <v>20.785574999999998</v>
      </c>
      <c r="G1776" s="29">
        <v>21.61</v>
      </c>
      <c r="H1776" s="26">
        <f t="shared" si="226"/>
        <v>41.275099999999995</v>
      </c>
      <c r="I1776" s="29">
        <v>10.727499999999999</v>
      </c>
      <c r="J1776" s="26">
        <f t="shared" si="227"/>
        <v>20.489524999999997</v>
      </c>
      <c r="K1776" s="18">
        <f t="shared" si="222"/>
        <v>6</v>
      </c>
      <c r="L1776" s="106">
        <f t="shared" si="220"/>
        <v>-14.006297024841214</v>
      </c>
      <c r="M1776" s="106">
        <f t="shared" si="223"/>
        <v>34.49582202484121</v>
      </c>
      <c r="N1776" s="23"/>
      <c r="X1776" s="100">
        <v>200</v>
      </c>
      <c r="Y1776" s="100">
        <v>40</v>
      </c>
      <c r="Z1776" s="106">
        <f t="shared" si="224"/>
        <v>34.49582202484121</v>
      </c>
    </row>
    <row r="1777" spans="2:26">
      <c r="B1777" s="52">
        <v>41713</v>
      </c>
      <c r="C1777" s="53">
        <v>0.625</v>
      </c>
      <c r="D1777" s="97">
        <f t="shared" si="221"/>
        <v>41713.625</v>
      </c>
      <c r="E1777" s="29">
        <v>11.725</v>
      </c>
      <c r="F1777" s="26">
        <f t="shared" si="225"/>
        <v>22.394749999999998</v>
      </c>
      <c r="G1777" s="29">
        <v>24.344999999999999</v>
      </c>
      <c r="H1777" s="26">
        <f t="shared" si="226"/>
        <v>46.498949999999994</v>
      </c>
      <c r="I1777" s="29">
        <v>12.62</v>
      </c>
      <c r="J1777" s="26">
        <f t="shared" si="227"/>
        <v>24.104199999999999</v>
      </c>
      <c r="K1777" s="18">
        <f t="shared" si="222"/>
        <v>6</v>
      </c>
      <c r="L1777" s="106">
        <f t="shared" si="220"/>
        <v>-10.391622024841212</v>
      </c>
      <c r="M1777" s="106">
        <f t="shared" si="223"/>
        <v>34.49582202484121</v>
      </c>
      <c r="N1777" s="23"/>
      <c r="X1777" s="100">
        <v>200</v>
      </c>
      <c r="Y1777" s="100">
        <v>40</v>
      </c>
      <c r="Z1777" s="106">
        <f t="shared" si="224"/>
        <v>34.49582202484121</v>
      </c>
    </row>
    <row r="1778" spans="2:26">
      <c r="B1778" s="52">
        <v>41713</v>
      </c>
      <c r="C1778" s="53">
        <v>0.66666666666424135</v>
      </c>
      <c r="D1778" s="97">
        <f t="shared" si="221"/>
        <v>41713.666666666664</v>
      </c>
      <c r="E1778" s="29">
        <v>8.89</v>
      </c>
      <c r="F1778" s="26">
        <f t="shared" si="225"/>
        <v>16.979900000000001</v>
      </c>
      <c r="G1778" s="29">
        <v>19.552499999999998</v>
      </c>
      <c r="H1778" s="26">
        <f t="shared" si="226"/>
        <v>37.345274999999994</v>
      </c>
      <c r="I1778" s="29">
        <v>10.6625</v>
      </c>
      <c r="J1778" s="26">
        <f t="shared" si="227"/>
        <v>20.365375</v>
      </c>
      <c r="K1778" s="18">
        <f t="shared" si="222"/>
        <v>6</v>
      </c>
      <c r="L1778" s="106">
        <f t="shared" si="220"/>
        <v>-14.13044702484121</v>
      </c>
      <c r="M1778" s="106">
        <f t="shared" si="223"/>
        <v>34.49582202484121</v>
      </c>
      <c r="N1778" s="23"/>
      <c r="X1778" s="100">
        <v>200</v>
      </c>
      <c r="Y1778" s="100">
        <v>40</v>
      </c>
      <c r="Z1778" s="106">
        <f t="shared" si="224"/>
        <v>34.49582202484121</v>
      </c>
    </row>
    <row r="1779" spans="2:26">
      <c r="B1779" s="52">
        <v>41713</v>
      </c>
      <c r="C1779" s="53">
        <v>0.70833333333575865</v>
      </c>
      <c r="D1779" s="97">
        <f t="shared" si="221"/>
        <v>41713.708333333336</v>
      </c>
      <c r="E1779" s="29">
        <v>13.37</v>
      </c>
      <c r="F1779" s="26">
        <f t="shared" si="225"/>
        <v>25.536699999999996</v>
      </c>
      <c r="G1779" s="29">
        <v>25.385000000000002</v>
      </c>
      <c r="H1779" s="26">
        <f t="shared" si="226"/>
        <v>48.485350000000004</v>
      </c>
      <c r="I1779" s="29">
        <v>12.015000000000001</v>
      </c>
      <c r="J1779" s="26">
        <f t="shared" si="227"/>
        <v>22.948650000000001</v>
      </c>
      <c r="K1779" s="18">
        <f t="shared" si="222"/>
        <v>6</v>
      </c>
      <c r="L1779" s="106">
        <f t="shared" si="220"/>
        <v>-11.54717202484121</v>
      </c>
      <c r="M1779" s="106">
        <f t="shared" si="223"/>
        <v>34.49582202484121</v>
      </c>
      <c r="N1779" s="23"/>
      <c r="X1779" s="100">
        <v>200</v>
      </c>
      <c r="Y1779" s="100">
        <v>40</v>
      </c>
      <c r="Z1779" s="106">
        <f t="shared" si="224"/>
        <v>34.49582202484121</v>
      </c>
    </row>
    <row r="1780" spans="2:26">
      <c r="B1780" s="52">
        <v>41713</v>
      </c>
      <c r="C1780" s="53">
        <v>0.75</v>
      </c>
      <c r="D1780" s="97">
        <f t="shared" si="221"/>
        <v>41713.75</v>
      </c>
      <c r="E1780" s="29">
        <v>12.2225</v>
      </c>
      <c r="F1780" s="26">
        <f t="shared" si="225"/>
        <v>23.344974999999998</v>
      </c>
      <c r="G1780" s="29">
        <v>23.0975</v>
      </c>
      <c r="H1780" s="26">
        <f t="shared" si="226"/>
        <v>44.116225</v>
      </c>
      <c r="I1780" s="29">
        <v>10.8775</v>
      </c>
      <c r="J1780" s="26">
        <f t="shared" si="227"/>
        <v>20.776024999999997</v>
      </c>
      <c r="K1780" s="18">
        <f t="shared" si="222"/>
        <v>6</v>
      </c>
      <c r="L1780" s="106">
        <f t="shared" si="220"/>
        <v>-13.719797024841213</v>
      </c>
      <c r="M1780" s="106">
        <f t="shared" si="223"/>
        <v>34.49582202484121</v>
      </c>
      <c r="N1780" s="23"/>
      <c r="X1780" s="100">
        <v>200</v>
      </c>
      <c r="Y1780" s="100">
        <v>40</v>
      </c>
      <c r="Z1780" s="106">
        <f t="shared" si="224"/>
        <v>34.49582202484121</v>
      </c>
    </row>
    <row r="1781" spans="2:26">
      <c r="B1781" s="52">
        <v>41713</v>
      </c>
      <c r="C1781" s="53">
        <v>0.79166666666424135</v>
      </c>
      <c r="D1781" s="97">
        <f t="shared" si="221"/>
        <v>41713.791666666664</v>
      </c>
      <c r="E1781" s="29">
        <v>10.865</v>
      </c>
      <c r="F1781" s="26">
        <f t="shared" si="225"/>
        <v>20.75215</v>
      </c>
      <c r="G1781" s="29">
        <v>21.172499999999999</v>
      </c>
      <c r="H1781" s="26">
        <f t="shared" si="226"/>
        <v>40.439474999999995</v>
      </c>
      <c r="I1781" s="29">
        <v>10.307499999999999</v>
      </c>
      <c r="J1781" s="26">
        <f t="shared" si="227"/>
        <v>19.687324999999998</v>
      </c>
      <c r="K1781" s="18">
        <f t="shared" si="222"/>
        <v>6</v>
      </c>
      <c r="L1781" s="106">
        <f t="shared" si="220"/>
        <v>-14.808497024841213</v>
      </c>
      <c r="M1781" s="106">
        <f t="shared" si="223"/>
        <v>34.49582202484121</v>
      </c>
      <c r="N1781" s="23"/>
      <c r="X1781" s="100">
        <v>200</v>
      </c>
      <c r="Y1781" s="100">
        <v>40</v>
      </c>
      <c r="Z1781" s="106">
        <f t="shared" si="224"/>
        <v>34.49582202484121</v>
      </c>
    </row>
    <row r="1782" spans="2:26">
      <c r="B1782" s="52">
        <v>41713</v>
      </c>
      <c r="C1782" s="53">
        <v>0.83333333333575865</v>
      </c>
      <c r="D1782" s="97">
        <f t="shared" si="221"/>
        <v>41713.833333333336</v>
      </c>
      <c r="E1782" s="29">
        <v>4.87</v>
      </c>
      <c r="F1782" s="26">
        <f t="shared" si="225"/>
        <v>9.3017000000000003</v>
      </c>
      <c r="G1782" s="29">
        <v>11.38</v>
      </c>
      <c r="H1782" s="26">
        <f t="shared" si="226"/>
        <v>21.735800000000001</v>
      </c>
      <c r="I1782" s="29">
        <v>6.51</v>
      </c>
      <c r="J1782" s="26">
        <f t="shared" si="227"/>
        <v>12.434099999999999</v>
      </c>
      <c r="K1782" s="18">
        <f t="shared" si="222"/>
        <v>6</v>
      </c>
      <c r="L1782" s="106">
        <f t="shared" si="220"/>
        <v>-22.06172202484121</v>
      </c>
      <c r="M1782" s="106">
        <f t="shared" si="223"/>
        <v>34.49582202484121</v>
      </c>
      <c r="N1782" s="23"/>
      <c r="X1782" s="100">
        <v>200</v>
      </c>
      <c r="Y1782" s="100">
        <v>40</v>
      </c>
      <c r="Z1782" s="106">
        <f t="shared" si="224"/>
        <v>34.49582202484121</v>
      </c>
    </row>
    <row r="1783" spans="2:26">
      <c r="B1783" s="52">
        <v>41713</v>
      </c>
      <c r="C1783" s="53">
        <v>0.875</v>
      </c>
      <c r="D1783" s="97">
        <f t="shared" si="221"/>
        <v>41713.875</v>
      </c>
      <c r="E1783" s="29">
        <v>6.3125</v>
      </c>
      <c r="F1783" s="26">
        <f t="shared" si="225"/>
        <v>12.056875</v>
      </c>
      <c r="G1783" s="29">
        <v>12.1875</v>
      </c>
      <c r="H1783" s="26">
        <f t="shared" si="226"/>
        <v>23.278124999999999</v>
      </c>
      <c r="I1783" s="29">
        <v>5.8724999999999996</v>
      </c>
      <c r="J1783" s="26">
        <f t="shared" si="227"/>
        <v>11.216474999999999</v>
      </c>
      <c r="K1783" s="18">
        <f t="shared" si="222"/>
        <v>6</v>
      </c>
      <c r="L1783" s="106">
        <f t="shared" si="220"/>
        <v>-23.279347024841211</v>
      </c>
      <c r="M1783" s="106">
        <f t="shared" si="223"/>
        <v>34.49582202484121</v>
      </c>
      <c r="N1783" s="23"/>
      <c r="X1783" s="100">
        <v>200</v>
      </c>
      <c r="Y1783" s="100">
        <v>40</v>
      </c>
      <c r="Z1783" s="106">
        <f t="shared" si="224"/>
        <v>34.49582202484121</v>
      </c>
    </row>
    <row r="1784" spans="2:26">
      <c r="B1784" s="52">
        <v>41713</v>
      </c>
      <c r="C1784" s="53">
        <v>0.91666666666424135</v>
      </c>
      <c r="D1784" s="97">
        <f t="shared" si="221"/>
        <v>41713.916666666664</v>
      </c>
      <c r="E1784" s="29">
        <v>7.4024999999999999</v>
      </c>
      <c r="F1784" s="26">
        <f t="shared" si="225"/>
        <v>14.138774999999999</v>
      </c>
      <c r="G1784" s="29">
        <v>12.865</v>
      </c>
      <c r="H1784" s="26">
        <f t="shared" si="226"/>
        <v>24.572150000000001</v>
      </c>
      <c r="I1784" s="29">
        <v>5.4625000000000004</v>
      </c>
      <c r="J1784" s="26">
        <f t="shared" si="227"/>
        <v>10.433375</v>
      </c>
      <c r="K1784" s="18">
        <f t="shared" si="222"/>
        <v>6</v>
      </c>
      <c r="L1784" s="106">
        <f t="shared" si="220"/>
        <v>-24.062447024841212</v>
      </c>
      <c r="M1784" s="106">
        <f t="shared" si="223"/>
        <v>34.49582202484121</v>
      </c>
      <c r="N1784" s="23"/>
      <c r="X1784" s="100">
        <v>200</v>
      </c>
      <c r="Y1784" s="100">
        <v>40</v>
      </c>
      <c r="Z1784" s="106">
        <f t="shared" si="224"/>
        <v>34.49582202484121</v>
      </c>
    </row>
    <row r="1785" spans="2:26">
      <c r="B1785" s="52">
        <v>41713</v>
      </c>
      <c r="C1785" s="53">
        <v>0.95833333333575865</v>
      </c>
      <c r="D1785" s="97">
        <f t="shared" si="221"/>
        <v>41713.958333333336</v>
      </c>
      <c r="E1785" s="29">
        <v>7.67</v>
      </c>
      <c r="F1785" s="26">
        <f t="shared" si="225"/>
        <v>14.649699999999999</v>
      </c>
      <c r="G1785" s="29">
        <v>11.1625</v>
      </c>
      <c r="H1785" s="26">
        <f t="shared" si="226"/>
        <v>21.320374999999999</v>
      </c>
      <c r="I1785" s="29">
        <v>3.49</v>
      </c>
      <c r="J1785" s="26">
        <f t="shared" si="227"/>
        <v>6.6658999999999997</v>
      </c>
      <c r="K1785" s="18">
        <f t="shared" si="222"/>
        <v>6</v>
      </c>
      <c r="L1785" s="106">
        <f t="shared" si="220"/>
        <v>-27.82992202484121</v>
      </c>
      <c r="M1785" s="106">
        <f t="shared" si="223"/>
        <v>34.49582202484121</v>
      </c>
      <c r="N1785" s="23"/>
      <c r="X1785" s="100">
        <v>200</v>
      </c>
      <c r="Y1785" s="100">
        <v>40</v>
      </c>
      <c r="Z1785" s="106">
        <f t="shared" si="224"/>
        <v>34.49582202484121</v>
      </c>
    </row>
    <row r="1786" spans="2:26">
      <c r="B1786" s="52">
        <v>41714</v>
      </c>
      <c r="C1786" s="53">
        <v>0</v>
      </c>
      <c r="D1786" s="97">
        <f t="shared" si="221"/>
        <v>41714</v>
      </c>
      <c r="E1786" s="29">
        <v>5.8574999999999999</v>
      </c>
      <c r="F1786" s="26">
        <f t="shared" si="225"/>
        <v>11.187825</v>
      </c>
      <c r="G1786" s="29">
        <v>9.1050000000000004</v>
      </c>
      <c r="H1786" s="26">
        <f t="shared" si="226"/>
        <v>17.390550000000001</v>
      </c>
      <c r="I1786" s="29">
        <v>3.2475000000000001</v>
      </c>
      <c r="J1786" s="26">
        <f t="shared" si="227"/>
        <v>6.202725</v>
      </c>
      <c r="K1786" s="18">
        <f t="shared" si="222"/>
        <v>7</v>
      </c>
      <c r="L1786" s="106">
        <f t="shared" si="220"/>
        <v>-28.293097024841209</v>
      </c>
      <c r="M1786" s="106">
        <f t="shared" si="223"/>
        <v>34.49582202484121</v>
      </c>
      <c r="N1786" s="23"/>
      <c r="X1786" s="100">
        <v>200</v>
      </c>
      <c r="Y1786" s="100">
        <v>40</v>
      </c>
      <c r="Z1786" s="106">
        <f t="shared" si="224"/>
        <v>34.49582202484121</v>
      </c>
    </row>
    <row r="1787" spans="2:26">
      <c r="B1787" s="52">
        <v>41714</v>
      </c>
      <c r="C1787" s="53">
        <v>4.1666666664241347E-2</v>
      </c>
      <c r="D1787" s="97">
        <f t="shared" si="221"/>
        <v>41714.041666666664</v>
      </c>
      <c r="E1787" s="29">
        <v>5.4050000000000002</v>
      </c>
      <c r="F1787" s="26">
        <f t="shared" si="225"/>
        <v>10.323550000000001</v>
      </c>
      <c r="G1787" s="29">
        <v>8.0924999999999994</v>
      </c>
      <c r="H1787" s="26">
        <f t="shared" si="226"/>
        <v>15.456674999999999</v>
      </c>
      <c r="I1787" s="29">
        <v>2.69</v>
      </c>
      <c r="J1787" s="26">
        <f t="shared" si="227"/>
        <v>5.1378999999999992</v>
      </c>
      <c r="K1787" s="18">
        <f t="shared" si="222"/>
        <v>7</v>
      </c>
      <c r="L1787" s="106">
        <f t="shared" si="220"/>
        <v>-29.357922024841212</v>
      </c>
      <c r="M1787" s="106">
        <f t="shared" si="223"/>
        <v>34.49582202484121</v>
      </c>
      <c r="N1787" s="23"/>
      <c r="X1787" s="100">
        <v>200</v>
      </c>
      <c r="Y1787" s="100">
        <v>40</v>
      </c>
      <c r="Z1787" s="106">
        <f t="shared" si="224"/>
        <v>34.49582202484121</v>
      </c>
    </row>
    <row r="1788" spans="2:26">
      <c r="B1788" s="52">
        <v>41714</v>
      </c>
      <c r="C1788" s="53">
        <v>8.3333333335758653E-2</v>
      </c>
      <c r="D1788" s="97">
        <f t="shared" si="221"/>
        <v>41714.083333333336</v>
      </c>
      <c r="E1788" s="29">
        <v>4.2225000000000001</v>
      </c>
      <c r="F1788" s="26">
        <f t="shared" si="225"/>
        <v>8.0649750000000004</v>
      </c>
      <c r="G1788" s="29">
        <v>4.8849999999999998</v>
      </c>
      <c r="H1788" s="26">
        <f t="shared" si="226"/>
        <v>9.3303499999999993</v>
      </c>
      <c r="I1788" s="29">
        <v>0.66</v>
      </c>
      <c r="J1788" s="26">
        <f t="shared" si="227"/>
        <v>1.2605999999999999</v>
      </c>
      <c r="K1788" s="18">
        <f t="shared" si="222"/>
        <v>7</v>
      </c>
      <c r="L1788" s="106">
        <f t="shared" si="220"/>
        <v>-33.235222024841214</v>
      </c>
      <c r="M1788" s="106">
        <f t="shared" si="223"/>
        <v>34.49582202484121</v>
      </c>
      <c r="N1788" s="23"/>
      <c r="X1788" s="100">
        <v>200</v>
      </c>
      <c r="Y1788" s="100">
        <v>40</v>
      </c>
      <c r="Z1788" s="106">
        <f t="shared" si="224"/>
        <v>34.49582202484121</v>
      </c>
    </row>
    <row r="1789" spans="2:26">
      <c r="B1789" s="52">
        <v>41714</v>
      </c>
      <c r="C1789" s="53">
        <v>0.125</v>
      </c>
      <c r="D1789" s="97">
        <f t="shared" si="221"/>
        <v>41714.125</v>
      </c>
      <c r="E1789" s="29">
        <v>4.3849999999999998</v>
      </c>
      <c r="F1789" s="26">
        <f t="shared" si="225"/>
        <v>8.3753499999999992</v>
      </c>
      <c r="G1789" s="29">
        <v>5.9824999999999999</v>
      </c>
      <c r="H1789" s="26">
        <f t="shared" si="226"/>
        <v>11.426575</v>
      </c>
      <c r="I1789" s="29">
        <v>1.5974999999999999</v>
      </c>
      <c r="J1789" s="26">
        <f t="shared" si="227"/>
        <v>3.0512249999999996</v>
      </c>
      <c r="K1789" s="18">
        <f t="shared" si="222"/>
        <v>7</v>
      </c>
      <c r="L1789" s="106">
        <f t="shared" si="220"/>
        <v>-31.444597024841212</v>
      </c>
      <c r="M1789" s="106">
        <f t="shared" si="223"/>
        <v>34.49582202484121</v>
      </c>
      <c r="N1789" s="23"/>
      <c r="X1789" s="100">
        <v>200</v>
      </c>
      <c r="Y1789" s="100">
        <v>40</v>
      </c>
      <c r="Z1789" s="106">
        <f t="shared" si="224"/>
        <v>34.49582202484121</v>
      </c>
    </row>
    <row r="1790" spans="2:26">
      <c r="B1790" s="52">
        <v>41714</v>
      </c>
      <c r="C1790" s="53">
        <v>0.16666666666424135</v>
      </c>
      <c r="D1790" s="97">
        <f t="shared" si="221"/>
        <v>41714.166666666664</v>
      </c>
      <c r="E1790" s="29">
        <v>5.4024999999999999</v>
      </c>
      <c r="F1790" s="26">
        <f t="shared" si="225"/>
        <v>10.318774999999999</v>
      </c>
      <c r="G1790" s="29">
        <v>7.1174999999999997</v>
      </c>
      <c r="H1790" s="26">
        <f t="shared" si="226"/>
        <v>13.594424999999999</v>
      </c>
      <c r="I1790" s="29">
        <v>1.7124999999999999</v>
      </c>
      <c r="J1790" s="26">
        <f t="shared" si="227"/>
        <v>3.2708749999999998</v>
      </c>
      <c r="K1790" s="18">
        <f t="shared" si="222"/>
        <v>7</v>
      </c>
      <c r="L1790" s="106">
        <f t="shared" si="220"/>
        <v>-31.22494702484121</v>
      </c>
      <c r="M1790" s="106">
        <f t="shared" si="223"/>
        <v>34.49582202484121</v>
      </c>
      <c r="N1790" s="23"/>
      <c r="X1790" s="100">
        <v>200</v>
      </c>
      <c r="Y1790" s="100">
        <v>40</v>
      </c>
      <c r="Z1790" s="106">
        <f t="shared" si="224"/>
        <v>34.49582202484121</v>
      </c>
    </row>
    <row r="1791" spans="2:26">
      <c r="B1791" s="52">
        <v>41714</v>
      </c>
      <c r="C1791" s="53">
        <v>0.20833333333575865</v>
      </c>
      <c r="D1791" s="97">
        <f t="shared" si="221"/>
        <v>41714.208333333336</v>
      </c>
      <c r="E1791" s="29">
        <v>7.1025</v>
      </c>
      <c r="F1791" s="26">
        <f t="shared" si="225"/>
        <v>13.565775</v>
      </c>
      <c r="G1791" s="29">
        <v>10.9025</v>
      </c>
      <c r="H1791" s="26">
        <f t="shared" si="226"/>
        <v>20.823774999999998</v>
      </c>
      <c r="I1791" s="29">
        <v>3.8</v>
      </c>
      <c r="J1791" s="26">
        <f t="shared" si="227"/>
        <v>7.2579999999999991</v>
      </c>
      <c r="K1791" s="18">
        <f t="shared" si="222"/>
        <v>7</v>
      </c>
      <c r="L1791" s="106">
        <f t="shared" si="220"/>
        <v>-27.237822024841211</v>
      </c>
      <c r="M1791" s="106">
        <f t="shared" si="223"/>
        <v>34.49582202484121</v>
      </c>
      <c r="N1791" s="23"/>
      <c r="X1791" s="100">
        <v>200</v>
      </c>
      <c r="Y1791" s="100">
        <v>40</v>
      </c>
      <c r="Z1791" s="106">
        <f t="shared" si="224"/>
        <v>34.49582202484121</v>
      </c>
    </row>
    <row r="1792" spans="2:26">
      <c r="B1792" s="52">
        <v>41714</v>
      </c>
      <c r="C1792" s="53">
        <v>0.25</v>
      </c>
      <c r="D1792" s="97">
        <f t="shared" si="221"/>
        <v>41714.25</v>
      </c>
      <c r="E1792" s="29">
        <v>6.48</v>
      </c>
      <c r="F1792" s="26">
        <f t="shared" si="225"/>
        <v>12.376800000000001</v>
      </c>
      <c r="G1792" s="29">
        <v>11.755000000000001</v>
      </c>
      <c r="H1792" s="26">
        <f t="shared" si="226"/>
        <v>22.45205</v>
      </c>
      <c r="I1792" s="29">
        <v>5.2725</v>
      </c>
      <c r="J1792" s="26">
        <f t="shared" si="227"/>
        <v>10.070475</v>
      </c>
      <c r="K1792" s="18">
        <f t="shared" si="222"/>
        <v>7</v>
      </c>
      <c r="L1792" s="106">
        <f t="shared" si="220"/>
        <v>-24.425347024841209</v>
      </c>
      <c r="M1792" s="106">
        <f t="shared" si="223"/>
        <v>34.49582202484121</v>
      </c>
      <c r="N1792" s="23"/>
      <c r="X1792" s="100">
        <v>200</v>
      </c>
      <c r="Y1792" s="100">
        <v>40</v>
      </c>
      <c r="Z1792" s="106">
        <f t="shared" si="224"/>
        <v>34.49582202484121</v>
      </c>
    </row>
    <row r="1793" spans="2:26">
      <c r="B1793" s="52">
        <v>41714</v>
      </c>
      <c r="C1793" s="53">
        <v>0.29166666666424135</v>
      </c>
      <c r="D1793" s="97">
        <f t="shared" si="221"/>
        <v>41714.291666666664</v>
      </c>
      <c r="E1793" s="29">
        <v>8.69</v>
      </c>
      <c r="F1793" s="26">
        <f t="shared" si="225"/>
        <v>16.597899999999999</v>
      </c>
      <c r="G1793" s="29">
        <v>17.920000000000002</v>
      </c>
      <c r="H1793" s="26">
        <f t="shared" si="226"/>
        <v>34.227200000000003</v>
      </c>
      <c r="I1793" s="29">
        <v>9.2324999999999999</v>
      </c>
      <c r="J1793" s="26">
        <f t="shared" si="227"/>
        <v>17.634074999999999</v>
      </c>
      <c r="K1793" s="18">
        <f t="shared" si="222"/>
        <v>7</v>
      </c>
      <c r="L1793" s="106">
        <f t="shared" si="220"/>
        <v>-16.861747024841211</v>
      </c>
      <c r="M1793" s="106">
        <f t="shared" si="223"/>
        <v>34.49582202484121</v>
      </c>
      <c r="N1793" s="23"/>
      <c r="X1793" s="100">
        <v>200</v>
      </c>
      <c r="Y1793" s="100">
        <v>40</v>
      </c>
      <c r="Z1793" s="106">
        <f t="shared" si="224"/>
        <v>34.49582202484121</v>
      </c>
    </row>
    <row r="1794" spans="2:26">
      <c r="B1794" s="52">
        <v>41714</v>
      </c>
      <c r="C1794" s="53">
        <v>0.33333333333575865</v>
      </c>
      <c r="D1794" s="97">
        <f t="shared" si="221"/>
        <v>41714.333333333336</v>
      </c>
      <c r="E1794" s="29">
        <v>20.7425</v>
      </c>
      <c r="F1794" s="26">
        <f t="shared" si="225"/>
        <v>39.618175000000001</v>
      </c>
      <c r="G1794" s="29">
        <v>35.842500000000001</v>
      </c>
      <c r="H1794" s="26">
        <f t="shared" si="226"/>
        <v>68.459175000000002</v>
      </c>
      <c r="I1794" s="29">
        <v>15.0975</v>
      </c>
      <c r="J1794" s="26">
        <f t="shared" si="227"/>
        <v>28.836224999999999</v>
      </c>
      <c r="K1794" s="18">
        <f t="shared" si="222"/>
        <v>7</v>
      </c>
      <c r="L1794" s="106">
        <f t="shared" si="220"/>
        <v>-5.6595970248412115</v>
      </c>
      <c r="M1794" s="106">
        <f t="shared" si="223"/>
        <v>34.49582202484121</v>
      </c>
      <c r="N1794" s="23"/>
      <c r="X1794" s="100">
        <v>200</v>
      </c>
      <c r="Y1794" s="100">
        <v>40</v>
      </c>
      <c r="Z1794" s="106">
        <f t="shared" si="224"/>
        <v>34.49582202484121</v>
      </c>
    </row>
    <row r="1795" spans="2:26">
      <c r="B1795" s="52">
        <v>41714</v>
      </c>
      <c r="C1795" s="53">
        <v>0.375</v>
      </c>
      <c r="D1795" s="97">
        <f t="shared" si="221"/>
        <v>41714.375</v>
      </c>
      <c r="E1795" s="29">
        <v>31.947500000000002</v>
      </c>
      <c r="F1795" s="26">
        <f t="shared" si="225"/>
        <v>61.019725000000001</v>
      </c>
      <c r="G1795" s="29">
        <v>53.1325</v>
      </c>
      <c r="H1795" s="26">
        <f t="shared" si="226"/>
        <v>101.483075</v>
      </c>
      <c r="I1795" s="29">
        <v>21.1875</v>
      </c>
      <c r="J1795" s="26">
        <f t="shared" si="227"/>
        <v>40.468125000000001</v>
      </c>
      <c r="K1795" s="18">
        <f t="shared" si="222"/>
        <v>7</v>
      </c>
      <c r="L1795" s="106">
        <f t="shared" si="220"/>
        <v>5.9723029751587902</v>
      </c>
      <c r="M1795" s="106">
        <f t="shared" si="223"/>
        <v>34.49582202484121</v>
      </c>
      <c r="N1795" s="23"/>
      <c r="X1795" s="100">
        <v>200</v>
      </c>
      <c r="Y1795" s="100">
        <v>40</v>
      </c>
      <c r="Z1795" s="106">
        <f t="shared" si="224"/>
        <v>34.49582202484121</v>
      </c>
    </row>
    <row r="1796" spans="2:26">
      <c r="B1796" s="52">
        <v>41714</v>
      </c>
      <c r="C1796" s="53">
        <v>0.41666666666424135</v>
      </c>
      <c r="D1796" s="97">
        <f t="shared" si="221"/>
        <v>41714.416666666664</v>
      </c>
      <c r="E1796" s="29">
        <v>29.532499999999999</v>
      </c>
      <c r="F1796" s="26">
        <f t="shared" si="225"/>
        <v>56.407074999999999</v>
      </c>
      <c r="G1796" s="29">
        <v>53.695</v>
      </c>
      <c r="H1796" s="26">
        <f t="shared" si="226"/>
        <v>102.55745</v>
      </c>
      <c r="I1796" s="29">
        <v>24.164999999999999</v>
      </c>
      <c r="J1796" s="26">
        <f t="shared" si="227"/>
        <v>46.155149999999999</v>
      </c>
      <c r="K1796" s="18">
        <f t="shared" si="222"/>
        <v>7</v>
      </c>
      <c r="L1796" s="106">
        <f t="shared" si="220"/>
        <v>11.659327975158789</v>
      </c>
      <c r="M1796" s="106">
        <f t="shared" si="223"/>
        <v>34.49582202484121</v>
      </c>
      <c r="N1796" s="23"/>
      <c r="X1796" s="100">
        <v>200</v>
      </c>
      <c r="Y1796" s="100">
        <v>40</v>
      </c>
      <c r="Z1796" s="106">
        <f t="shared" si="224"/>
        <v>34.49582202484121</v>
      </c>
    </row>
    <row r="1797" spans="2:26">
      <c r="B1797" s="52">
        <v>41714</v>
      </c>
      <c r="C1797" s="53">
        <v>0.45833333333575865</v>
      </c>
      <c r="D1797" s="97">
        <f t="shared" si="221"/>
        <v>41714.458333333336</v>
      </c>
      <c r="E1797" s="29">
        <v>32.215000000000003</v>
      </c>
      <c r="F1797" s="26">
        <f t="shared" si="225"/>
        <v>61.530650000000001</v>
      </c>
      <c r="G1797" s="29">
        <v>55.677500000000002</v>
      </c>
      <c r="H1797" s="26">
        <f t="shared" si="226"/>
        <v>106.344025</v>
      </c>
      <c r="I1797" s="29">
        <v>23.462499999999999</v>
      </c>
      <c r="J1797" s="26">
        <f t="shared" si="227"/>
        <v>44.813374999999994</v>
      </c>
      <c r="K1797" s="18">
        <f t="shared" si="222"/>
        <v>7</v>
      </c>
      <c r="L1797" s="106">
        <f t="shared" si="220"/>
        <v>10.317552975158783</v>
      </c>
      <c r="M1797" s="106">
        <f t="shared" si="223"/>
        <v>34.49582202484121</v>
      </c>
      <c r="N1797" s="23"/>
      <c r="X1797" s="100">
        <v>200</v>
      </c>
      <c r="Y1797" s="100">
        <v>40</v>
      </c>
      <c r="Z1797" s="106">
        <f t="shared" si="224"/>
        <v>34.49582202484121</v>
      </c>
    </row>
    <row r="1798" spans="2:26">
      <c r="B1798" s="52">
        <v>41714</v>
      </c>
      <c r="C1798" s="53">
        <v>0.5</v>
      </c>
      <c r="D1798" s="97">
        <f t="shared" si="221"/>
        <v>41714.5</v>
      </c>
      <c r="E1798" s="29">
        <v>35.08</v>
      </c>
      <c r="F1798" s="26">
        <f t="shared" si="225"/>
        <v>67.002799999999993</v>
      </c>
      <c r="G1798" s="29">
        <v>60.087499999999999</v>
      </c>
      <c r="H1798" s="26">
        <f t="shared" si="226"/>
        <v>114.76712499999999</v>
      </c>
      <c r="I1798" s="29">
        <v>25.01</v>
      </c>
      <c r="J1798" s="26">
        <f t="shared" si="227"/>
        <v>47.769100000000002</v>
      </c>
      <c r="K1798" s="18">
        <f t="shared" si="222"/>
        <v>7</v>
      </c>
      <c r="L1798" s="106">
        <f t="shared" si="220"/>
        <v>13.273277975158791</v>
      </c>
      <c r="M1798" s="106">
        <f t="shared" si="223"/>
        <v>34.49582202484121</v>
      </c>
      <c r="N1798" s="23"/>
      <c r="X1798" s="100">
        <v>200</v>
      </c>
      <c r="Y1798" s="100">
        <v>40</v>
      </c>
      <c r="Z1798" s="106">
        <f t="shared" si="224"/>
        <v>34.49582202484121</v>
      </c>
    </row>
    <row r="1799" spans="2:26">
      <c r="B1799" s="52">
        <v>41714</v>
      </c>
      <c r="C1799" s="53">
        <v>0.54166666666424135</v>
      </c>
      <c r="D1799" s="97">
        <f t="shared" si="221"/>
        <v>41714.541666666664</v>
      </c>
      <c r="E1799" s="29">
        <v>30.317499999999999</v>
      </c>
      <c r="F1799" s="26">
        <f t="shared" si="225"/>
        <v>57.906424999999999</v>
      </c>
      <c r="G1799" s="29">
        <v>53.18</v>
      </c>
      <c r="H1799" s="26">
        <f t="shared" si="226"/>
        <v>101.57379999999999</v>
      </c>
      <c r="I1799" s="29">
        <v>22.864999999999998</v>
      </c>
      <c r="J1799" s="26">
        <f t="shared" si="227"/>
        <v>43.672149999999995</v>
      </c>
      <c r="K1799" s="18">
        <f t="shared" si="222"/>
        <v>7</v>
      </c>
      <c r="L1799" s="106">
        <f t="shared" si="220"/>
        <v>9.1763279751587845</v>
      </c>
      <c r="M1799" s="106">
        <f t="shared" si="223"/>
        <v>34.49582202484121</v>
      </c>
      <c r="N1799" s="23"/>
      <c r="X1799" s="100">
        <v>200</v>
      </c>
      <c r="Y1799" s="100">
        <v>40</v>
      </c>
      <c r="Z1799" s="106">
        <f t="shared" si="224"/>
        <v>34.49582202484121</v>
      </c>
    </row>
    <row r="1800" spans="2:26">
      <c r="B1800" s="52">
        <v>41714</v>
      </c>
      <c r="C1800" s="53">
        <v>0.58333333333575865</v>
      </c>
      <c r="D1800" s="97">
        <f t="shared" si="221"/>
        <v>41714.583333333336</v>
      </c>
      <c r="E1800" s="29">
        <v>36.625</v>
      </c>
      <c r="F1800" s="26">
        <f t="shared" si="225"/>
        <v>69.953749999999999</v>
      </c>
      <c r="G1800" s="29">
        <v>58.3125</v>
      </c>
      <c r="H1800" s="26">
        <f t="shared" si="226"/>
        <v>111.376875</v>
      </c>
      <c r="I1800" s="29">
        <v>21.684999999999999</v>
      </c>
      <c r="J1800" s="26">
        <f t="shared" si="227"/>
        <v>41.418349999999997</v>
      </c>
      <c r="K1800" s="18">
        <f t="shared" si="222"/>
        <v>7</v>
      </c>
      <c r="L1800" s="106">
        <f t="shared" si="220"/>
        <v>6.9225279751587863</v>
      </c>
      <c r="M1800" s="106">
        <f t="shared" si="223"/>
        <v>34.49582202484121</v>
      </c>
      <c r="N1800" s="23"/>
      <c r="X1800" s="100">
        <v>200</v>
      </c>
      <c r="Y1800" s="100">
        <v>40</v>
      </c>
      <c r="Z1800" s="106">
        <f t="shared" si="224"/>
        <v>34.49582202484121</v>
      </c>
    </row>
    <row r="1801" spans="2:26">
      <c r="B1801" s="52">
        <v>41714</v>
      </c>
      <c r="C1801" s="53">
        <v>0.625</v>
      </c>
      <c r="D1801" s="97">
        <f t="shared" si="221"/>
        <v>41714.625</v>
      </c>
      <c r="E1801" s="29">
        <v>29.085000000000001</v>
      </c>
      <c r="F1801" s="26">
        <f t="shared" si="225"/>
        <v>55.552349999999997</v>
      </c>
      <c r="G1801" s="29">
        <v>48.8125</v>
      </c>
      <c r="H1801" s="26">
        <f t="shared" si="226"/>
        <v>93.231875000000002</v>
      </c>
      <c r="I1801" s="29">
        <v>19.725000000000001</v>
      </c>
      <c r="J1801" s="26">
        <f t="shared" si="227"/>
        <v>37.674750000000003</v>
      </c>
      <c r="K1801" s="18">
        <f t="shared" si="222"/>
        <v>7</v>
      </c>
      <c r="L1801" s="106">
        <f t="shared" si="220"/>
        <v>3.1789279751587927</v>
      </c>
      <c r="M1801" s="106">
        <f t="shared" si="223"/>
        <v>34.49582202484121</v>
      </c>
      <c r="N1801" s="23"/>
      <c r="X1801" s="100">
        <v>200</v>
      </c>
      <c r="Y1801" s="100">
        <v>40</v>
      </c>
      <c r="Z1801" s="106">
        <f t="shared" si="224"/>
        <v>34.49582202484121</v>
      </c>
    </row>
    <row r="1802" spans="2:26">
      <c r="B1802" s="52">
        <v>41714</v>
      </c>
      <c r="C1802" s="53">
        <v>0.66666666666424135</v>
      </c>
      <c r="D1802" s="97">
        <f t="shared" si="221"/>
        <v>41714.666666666664</v>
      </c>
      <c r="E1802" s="29">
        <v>22.085000000000001</v>
      </c>
      <c r="F1802" s="26">
        <f t="shared" si="225"/>
        <v>42.18235</v>
      </c>
      <c r="G1802" s="29">
        <v>41.767499999999998</v>
      </c>
      <c r="H1802" s="26">
        <f t="shared" si="226"/>
        <v>79.775924999999987</v>
      </c>
      <c r="I1802" s="29">
        <v>19.682500000000001</v>
      </c>
      <c r="J1802" s="26">
        <f t="shared" si="227"/>
        <v>37.593575000000001</v>
      </c>
      <c r="K1802" s="18">
        <f t="shared" si="222"/>
        <v>7</v>
      </c>
      <c r="L1802" s="106">
        <f t="shared" ref="L1802:L1865" si="228">IF(J1802="",NA(),J1802-(AVERAGE($J$10:$J$8769)))</f>
        <v>3.0977529751587909</v>
      </c>
      <c r="M1802" s="106">
        <f t="shared" si="223"/>
        <v>34.49582202484121</v>
      </c>
      <c r="N1802" s="23"/>
      <c r="X1802" s="100">
        <v>200</v>
      </c>
      <c r="Y1802" s="100">
        <v>40</v>
      </c>
      <c r="Z1802" s="106">
        <f t="shared" si="224"/>
        <v>34.49582202484121</v>
      </c>
    </row>
    <row r="1803" spans="2:26">
      <c r="B1803" s="52">
        <v>41714</v>
      </c>
      <c r="C1803" s="53">
        <v>0.70833333333575865</v>
      </c>
      <c r="D1803" s="97">
        <f t="shared" ref="D1803:D1866" si="229">B1803+C1803</f>
        <v>41714.708333333336</v>
      </c>
      <c r="E1803" s="29">
        <v>24.87</v>
      </c>
      <c r="F1803" s="26">
        <f t="shared" si="225"/>
        <v>47.5017</v>
      </c>
      <c r="G1803" s="29">
        <v>46.95</v>
      </c>
      <c r="H1803" s="26">
        <f t="shared" si="226"/>
        <v>89.674499999999995</v>
      </c>
      <c r="I1803" s="29">
        <v>22.077500000000001</v>
      </c>
      <c r="J1803" s="26">
        <f t="shared" si="227"/>
        <v>42.168025</v>
      </c>
      <c r="K1803" s="18">
        <f t="shared" ref="K1803:K1866" si="230">WEEKDAY(D1803,2)</f>
        <v>7</v>
      </c>
      <c r="L1803" s="106">
        <f t="shared" si="228"/>
        <v>7.6722029751587897</v>
      </c>
      <c r="M1803" s="106">
        <f t="shared" ref="M1803:M1866" si="231">$U$11</f>
        <v>34.49582202484121</v>
      </c>
      <c r="N1803" s="23"/>
      <c r="X1803" s="100">
        <v>200</v>
      </c>
      <c r="Y1803" s="100">
        <v>40</v>
      </c>
      <c r="Z1803" s="106">
        <f t="shared" ref="Z1803:Z1866" si="232">$U$11</f>
        <v>34.49582202484121</v>
      </c>
    </row>
    <row r="1804" spans="2:26">
      <c r="B1804" s="52">
        <v>41714</v>
      </c>
      <c r="C1804" s="53">
        <v>0.75</v>
      </c>
      <c r="D1804" s="97">
        <f t="shared" si="229"/>
        <v>41714.75</v>
      </c>
      <c r="E1804" s="29">
        <v>19.4375</v>
      </c>
      <c r="F1804" s="26">
        <f t="shared" si="225"/>
        <v>37.125624999999999</v>
      </c>
      <c r="G1804" s="29">
        <v>37.56</v>
      </c>
      <c r="H1804" s="26">
        <f t="shared" si="226"/>
        <v>71.739599999999996</v>
      </c>
      <c r="I1804" s="29">
        <v>18.122499999999999</v>
      </c>
      <c r="J1804" s="26">
        <f t="shared" si="227"/>
        <v>34.613974999999996</v>
      </c>
      <c r="K1804" s="18">
        <f t="shared" si="230"/>
        <v>7</v>
      </c>
      <c r="L1804" s="106">
        <f t="shared" si="228"/>
        <v>0.11815297515878598</v>
      </c>
      <c r="M1804" s="106">
        <f t="shared" si="231"/>
        <v>34.49582202484121</v>
      </c>
      <c r="N1804" s="23"/>
      <c r="X1804" s="100">
        <v>200</v>
      </c>
      <c r="Y1804" s="100">
        <v>40</v>
      </c>
      <c r="Z1804" s="106">
        <f t="shared" si="232"/>
        <v>34.49582202484121</v>
      </c>
    </row>
    <row r="1805" spans="2:26">
      <c r="B1805" s="52">
        <v>41714</v>
      </c>
      <c r="C1805" s="53">
        <v>0.79166666666424135</v>
      </c>
      <c r="D1805" s="97">
        <f t="shared" si="229"/>
        <v>41714.791666666664</v>
      </c>
      <c r="E1805" s="29">
        <v>14.61</v>
      </c>
      <c r="F1805" s="26">
        <f t="shared" si="225"/>
        <v>27.905099999999997</v>
      </c>
      <c r="G1805" s="29">
        <v>30.9025</v>
      </c>
      <c r="H1805" s="26">
        <f t="shared" si="226"/>
        <v>59.023775000000001</v>
      </c>
      <c r="I1805" s="29">
        <v>16.2925</v>
      </c>
      <c r="J1805" s="26">
        <f t="shared" si="227"/>
        <v>31.118675</v>
      </c>
      <c r="K1805" s="18">
        <f t="shared" si="230"/>
        <v>7</v>
      </c>
      <c r="L1805" s="106">
        <f t="shared" si="228"/>
        <v>-3.3771470248412108</v>
      </c>
      <c r="M1805" s="106">
        <f t="shared" si="231"/>
        <v>34.49582202484121</v>
      </c>
      <c r="N1805" s="23"/>
      <c r="X1805" s="100">
        <v>200</v>
      </c>
      <c r="Y1805" s="100">
        <v>40</v>
      </c>
      <c r="Z1805" s="106">
        <f t="shared" si="232"/>
        <v>34.49582202484121</v>
      </c>
    </row>
    <row r="1806" spans="2:26">
      <c r="B1806" s="52">
        <v>41714</v>
      </c>
      <c r="C1806" s="53">
        <v>0.83333333333575865</v>
      </c>
      <c r="D1806" s="97">
        <f t="shared" si="229"/>
        <v>41714.833333333336</v>
      </c>
      <c r="E1806" s="29">
        <v>14.682499999999999</v>
      </c>
      <c r="F1806" s="26">
        <f t="shared" si="225"/>
        <v>28.043574999999997</v>
      </c>
      <c r="G1806" s="29">
        <v>26.09</v>
      </c>
      <c r="H1806" s="26">
        <f t="shared" si="226"/>
        <v>49.831899999999997</v>
      </c>
      <c r="I1806" s="29">
        <v>11.41</v>
      </c>
      <c r="J1806" s="26">
        <f t="shared" si="227"/>
        <v>21.793099999999999</v>
      </c>
      <c r="K1806" s="18">
        <f t="shared" si="230"/>
        <v>7</v>
      </c>
      <c r="L1806" s="106">
        <f t="shared" si="228"/>
        <v>-12.702722024841211</v>
      </c>
      <c r="M1806" s="106">
        <f t="shared" si="231"/>
        <v>34.49582202484121</v>
      </c>
      <c r="N1806" s="23"/>
      <c r="X1806" s="100">
        <v>200</v>
      </c>
      <c r="Y1806" s="100">
        <v>40</v>
      </c>
      <c r="Z1806" s="106">
        <f t="shared" si="232"/>
        <v>34.49582202484121</v>
      </c>
    </row>
    <row r="1807" spans="2:26">
      <c r="B1807" s="52">
        <v>41714</v>
      </c>
      <c r="C1807" s="53">
        <v>0.875</v>
      </c>
      <c r="D1807" s="97">
        <f t="shared" si="229"/>
        <v>41714.875</v>
      </c>
      <c r="E1807" s="29">
        <v>7.75</v>
      </c>
      <c r="F1807" s="26">
        <f t="shared" si="225"/>
        <v>14.8025</v>
      </c>
      <c r="G1807" s="29">
        <v>13.7925</v>
      </c>
      <c r="H1807" s="26">
        <f t="shared" si="226"/>
        <v>26.343675000000001</v>
      </c>
      <c r="I1807" s="29">
        <v>6.0425000000000004</v>
      </c>
      <c r="J1807" s="26">
        <f t="shared" si="227"/>
        <v>11.541175000000001</v>
      </c>
      <c r="K1807" s="18">
        <f t="shared" si="230"/>
        <v>7</v>
      </c>
      <c r="L1807" s="106">
        <f t="shared" si="228"/>
        <v>-22.954647024841208</v>
      </c>
      <c r="M1807" s="106">
        <f t="shared" si="231"/>
        <v>34.49582202484121</v>
      </c>
      <c r="N1807" s="23"/>
      <c r="X1807" s="100">
        <v>200</v>
      </c>
      <c r="Y1807" s="100">
        <v>40</v>
      </c>
      <c r="Z1807" s="106">
        <f t="shared" si="232"/>
        <v>34.49582202484121</v>
      </c>
    </row>
    <row r="1808" spans="2:26">
      <c r="B1808" s="52">
        <v>41714</v>
      </c>
      <c r="C1808" s="53">
        <v>0.91666666666424135</v>
      </c>
      <c r="D1808" s="97">
        <f t="shared" si="229"/>
        <v>41714.916666666664</v>
      </c>
      <c r="E1808" s="29">
        <v>6.0575000000000001</v>
      </c>
      <c r="F1808" s="26">
        <f t="shared" si="225"/>
        <v>11.569825</v>
      </c>
      <c r="G1808" s="29">
        <v>9.3674999999999997</v>
      </c>
      <c r="H1808" s="26">
        <f t="shared" si="226"/>
        <v>17.891924999999997</v>
      </c>
      <c r="I1808" s="29">
        <v>3.3075000000000001</v>
      </c>
      <c r="J1808" s="26">
        <f t="shared" si="227"/>
        <v>6.3173250000000003</v>
      </c>
      <c r="K1808" s="18">
        <f t="shared" si="230"/>
        <v>7</v>
      </c>
      <c r="L1808" s="106">
        <f t="shared" si="228"/>
        <v>-28.17849702484121</v>
      </c>
      <c r="M1808" s="106">
        <f t="shared" si="231"/>
        <v>34.49582202484121</v>
      </c>
      <c r="N1808" s="23"/>
      <c r="X1808" s="100">
        <v>200</v>
      </c>
      <c r="Y1808" s="100">
        <v>40</v>
      </c>
      <c r="Z1808" s="106">
        <f t="shared" si="232"/>
        <v>34.49582202484121</v>
      </c>
    </row>
    <row r="1809" spans="2:26">
      <c r="B1809" s="52">
        <v>41714</v>
      </c>
      <c r="C1809" s="53">
        <v>0.95833333333575865</v>
      </c>
      <c r="D1809" s="97">
        <f t="shared" si="229"/>
        <v>41714.958333333336</v>
      </c>
      <c r="E1809" s="29">
        <v>7.9824999999999999</v>
      </c>
      <c r="F1809" s="26">
        <f t="shared" si="225"/>
        <v>15.246575</v>
      </c>
      <c r="G1809" s="29">
        <v>13.1325</v>
      </c>
      <c r="H1809" s="26">
        <f t="shared" si="226"/>
        <v>25.083075000000001</v>
      </c>
      <c r="I1809" s="29">
        <v>5.15</v>
      </c>
      <c r="J1809" s="26">
        <f t="shared" si="227"/>
        <v>9.8365000000000009</v>
      </c>
      <c r="K1809" s="18">
        <f t="shared" si="230"/>
        <v>7</v>
      </c>
      <c r="L1809" s="106">
        <f t="shared" si="228"/>
        <v>-24.659322024841209</v>
      </c>
      <c r="M1809" s="106">
        <f t="shared" si="231"/>
        <v>34.49582202484121</v>
      </c>
      <c r="N1809" s="23"/>
      <c r="X1809" s="100">
        <v>200</v>
      </c>
      <c r="Y1809" s="100">
        <v>40</v>
      </c>
      <c r="Z1809" s="106">
        <f t="shared" si="232"/>
        <v>34.49582202484121</v>
      </c>
    </row>
    <row r="1810" spans="2:26">
      <c r="B1810" s="52">
        <v>41715</v>
      </c>
      <c r="C1810" s="53">
        <v>0</v>
      </c>
      <c r="D1810" s="97">
        <f t="shared" si="229"/>
        <v>41715</v>
      </c>
      <c r="E1810" s="29">
        <v>5.1150000000000002</v>
      </c>
      <c r="F1810" s="26">
        <f t="shared" si="225"/>
        <v>9.7696500000000004</v>
      </c>
      <c r="G1810" s="29">
        <v>8.0525000000000002</v>
      </c>
      <c r="H1810" s="26">
        <f t="shared" si="226"/>
        <v>15.380274999999999</v>
      </c>
      <c r="I1810" s="29">
        <v>2.9325000000000001</v>
      </c>
      <c r="J1810" s="26">
        <f t="shared" si="227"/>
        <v>5.6010749999999998</v>
      </c>
      <c r="K1810" s="18">
        <f t="shared" si="230"/>
        <v>1</v>
      </c>
      <c r="L1810" s="106">
        <f t="shared" si="228"/>
        <v>-28.894747024841209</v>
      </c>
      <c r="M1810" s="106">
        <f t="shared" si="231"/>
        <v>34.49582202484121</v>
      </c>
      <c r="N1810" s="23"/>
      <c r="X1810" s="100">
        <v>200</v>
      </c>
      <c r="Y1810" s="100">
        <v>40</v>
      </c>
      <c r="Z1810" s="106">
        <f t="shared" si="232"/>
        <v>34.49582202484121</v>
      </c>
    </row>
    <row r="1811" spans="2:26">
      <c r="B1811" s="52">
        <v>41715</v>
      </c>
      <c r="C1811" s="53">
        <v>4.1666666664241347E-2</v>
      </c>
      <c r="D1811" s="97">
        <f t="shared" si="229"/>
        <v>41715.041666666664</v>
      </c>
      <c r="E1811" s="29">
        <v>4.8724999999999996</v>
      </c>
      <c r="F1811" s="26">
        <f t="shared" si="225"/>
        <v>9.3064749999999989</v>
      </c>
      <c r="G1811" s="29">
        <v>6.1150000000000002</v>
      </c>
      <c r="H1811" s="26">
        <f t="shared" si="226"/>
        <v>11.679650000000001</v>
      </c>
      <c r="I1811" s="29">
        <v>1.2450000000000001</v>
      </c>
      <c r="J1811" s="26">
        <f t="shared" si="227"/>
        <v>2.3779500000000002</v>
      </c>
      <c r="K1811" s="18">
        <f t="shared" si="230"/>
        <v>1</v>
      </c>
      <c r="L1811" s="106">
        <f t="shared" si="228"/>
        <v>-32.117872024841212</v>
      </c>
      <c r="M1811" s="106">
        <f t="shared" si="231"/>
        <v>34.49582202484121</v>
      </c>
      <c r="N1811" s="23"/>
      <c r="X1811" s="100">
        <v>200</v>
      </c>
      <c r="Y1811" s="100">
        <v>40</v>
      </c>
      <c r="Z1811" s="106">
        <f t="shared" si="232"/>
        <v>34.49582202484121</v>
      </c>
    </row>
    <row r="1812" spans="2:26">
      <c r="B1812" s="52">
        <v>41715</v>
      </c>
      <c r="C1812" s="53">
        <v>8.3333333335758653E-2</v>
      </c>
      <c r="D1812" s="97">
        <f t="shared" si="229"/>
        <v>41715.083333333336</v>
      </c>
      <c r="E1812" s="29">
        <v>5.2125000000000004</v>
      </c>
      <c r="F1812" s="26">
        <f t="shared" si="225"/>
        <v>9.9558750000000007</v>
      </c>
      <c r="G1812" s="29">
        <v>6.7024999999999997</v>
      </c>
      <c r="H1812" s="26">
        <f t="shared" si="226"/>
        <v>12.801774999999999</v>
      </c>
      <c r="I1812" s="29">
        <v>1.4875</v>
      </c>
      <c r="J1812" s="26">
        <f t="shared" si="227"/>
        <v>2.8411249999999999</v>
      </c>
      <c r="K1812" s="18">
        <f t="shared" si="230"/>
        <v>1</v>
      </c>
      <c r="L1812" s="106">
        <f t="shared" si="228"/>
        <v>-31.654697024841212</v>
      </c>
      <c r="M1812" s="106">
        <f t="shared" si="231"/>
        <v>34.49582202484121</v>
      </c>
      <c r="N1812" s="23"/>
      <c r="X1812" s="100">
        <v>200</v>
      </c>
      <c r="Y1812" s="100">
        <v>40</v>
      </c>
      <c r="Z1812" s="106">
        <f t="shared" si="232"/>
        <v>34.49582202484121</v>
      </c>
    </row>
    <row r="1813" spans="2:26">
      <c r="B1813" s="52">
        <v>41715</v>
      </c>
      <c r="C1813" s="53">
        <v>0.125</v>
      </c>
      <c r="D1813" s="97">
        <f t="shared" si="229"/>
        <v>41715.125</v>
      </c>
      <c r="E1813" s="29">
        <v>6.6675000000000004</v>
      </c>
      <c r="F1813" s="26">
        <f t="shared" si="225"/>
        <v>12.734925</v>
      </c>
      <c r="G1813" s="29">
        <v>8.0775000000000006</v>
      </c>
      <c r="H1813" s="26">
        <f t="shared" si="226"/>
        <v>15.428025</v>
      </c>
      <c r="I1813" s="29">
        <v>1.4075</v>
      </c>
      <c r="J1813" s="26">
        <f t="shared" si="227"/>
        <v>2.6883249999999999</v>
      </c>
      <c r="K1813" s="18">
        <f t="shared" si="230"/>
        <v>1</v>
      </c>
      <c r="L1813" s="106">
        <f t="shared" si="228"/>
        <v>-31.807497024841211</v>
      </c>
      <c r="M1813" s="106">
        <f t="shared" si="231"/>
        <v>34.49582202484121</v>
      </c>
      <c r="N1813" s="23"/>
      <c r="X1813" s="100">
        <v>200</v>
      </c>
      <c r="Y1813" s="100">
        <v>40</v>
      </c>
      <c r="Z1813" s="106">
        <f t="shared" si="232"/>
        <v>34.49582202484121</v>
      </c>
    </row>
    <row r="1814" spans="2:26">
      <c r="B1814" s="52">
        <v>41715</v>
      </c>
      <c r="C1814" s="53">
        <v>0.16666666666424135</v>
      </c>
      <c r="D1814" s="97">
        <f t="shared" si="229"/>
        <v>41715.166666666664</v>
      </c>
      <c r="E1814" s="29">
        <v>4.6950000000000003</v>
      </c>
      <c r="F1814" s="26">
        <f t="shared" si="225"/>
        <v>8.9674499999999995</v>
      </c>
      <c r="G1814" s="29">
        <v>8.0175000000000001</v>
      </c>
      <c r="H1814" s="26">
        <f t="shared" si="226"/>
        <v>15.313424999999999</v>
      </c>
      <c r="I1814" s="29">
        <v>3.3224999999999998</v>
      </c>
      <c r="J1814" s="26">
        <f t="shared" si="227"/>
        <v>6.3459749999999993</v>
      </c>
      <c r="K1814" s="18">
        <f t="shared" si="230"/>
        <v>1</v>
      </c>
      <c r="L1814" s="106">
        <f t="shared" si="228"/>
        <v>-28.149847024841211</v>
      </c>
      <c r="M1814" s="106">
        <f t="shared" si="231"/>
        <v>34.49582202484121</v>
      </c>
      <c r="N1814" s="23"/>
      <c r="X1814" s="100">
        <v>200</v>
      </c>
      <c r="Y1814" s="100">
        <v>40</v>
      </c>
      <c r="Z1814" s="106">
        <f t="shared" si="232"/>
        <v>34.49582202484121</v>
      </c>
    </row>
    <row r="1815" spans="2:26">
      <c r="B1815" s="52">
        <v>41715</v>
      </c>
      <c r="C1815" s="53">
        <v>0.20833333333575865</v>
      </c>
      <c r="D1815" s="97">
        <f t="shared" si="229"/>
        <v>41715.208333333336</v>
      </c>
      <c r="E1815" s="29">
        <v>9.4949999999999992</v>
      </c>
      <c r="F1815" s="26">
        <f t="shared" si="225"/>
        <v>18.135449999999999</v>
      </c>
      <c r="G1815" s="29">
        <v>15.067500000000001</v>
      </c>
      <c r="H1815" s="26">
        <f t="shared" si="226"/>
        <v>28.778925000000001</v>
      </c>
      <c r="I1815" s="29">
        <v>5.5724999999999998</v>
      </c>
      <c r="J1815" s="26">
        <f t="shared" si="227"/>
        <v>10.643474999999999</v>
      </c>
      <c r="K1815" s="18">
        <f t="shared" si="230"/>
        <v>1</v>
      </c>
      <c r="L1815" s="106">
        <f t="shared" si="228"/>
        <v>-23.852347024841212</v>
      </c>
      <c r="M1815" s="106">
        <f t="shared" si="231"/>
        <v>34.49582202484121</v>
      </c>
      <c r="N1815" s="23"/>
      <c r="X1815" s="100">
        <v>200</v>
      </c>
      <c r="Y1815" s="100">
        <v>40</v>
      </c>
      <c r="Z1815" s="106">
        <f t="shared" si="232"/>
        <v>34.49582202484121</v>
      </c>
    </row>
    <row r="1816" spans="2:26">
      <c r="B1816" s="52">
        <v>41715</v>
      </c>
      <c r="C1816" s="53">
        <v>0.25</v>
      </c>
      <c r="D1816" s="97">
        <f t="shared" si="229"/>
        <v>41715.25</v>
      </c>
      <c r="E1816" s="29">
        <v>20.81</v>
      </c>
      <c r="F1816" s="26">
        <f t="shared" si="225"/>
        <v>39.747099999999996</v>
      </c>
      <c r="G1816" s="29">
        <v>38.229999999999997</v>
      </c>
      <c r="H1816" s="26">
        <f t="shared" si="226"/>
        <v>73.019299999999987</v>
      </c>
      <c r="I1816" s="29">
        <v>17.422499999999999</v>
      </c>
      <c r="J1816" s="26">
        <f t="shared" si="227"/>
        <v>33.276975</v>
      </c>
      <c r="K1816" s="18">
        <f t="shared" si="230"/>
        <v>1</v>
      </c>
      <c r="L1816" s="106">
        <f t="shared" si="228"/>
        <v>-1.2188470248412102</v>
      </c>
      <c r="M1816" s="106">
        <f t="shared" si="231"/>
        <v>34.49582202484121</v>
      </c>
      <c r="N1816" s="23"/>
      <c r="X1816" s="100">
        <v>200</v>
      </c>
      <c r="Y1816" s="100">
        <v>40</v>
      </c>
      <c r="Z1816" s="106">
        <f t="shared" si="232"/>
        <v>34.49582202484121</v>
      </c>
    </row>
    <row r="1817" spans="2:26">
      <c r="B1817" s="52">
        <v>41715</v>
      </c>
      <c r="C1817" s="53">
        <v>0.29166666666424135</v>
      </c>
      <c r="D1817" s="97">
        <f t="shared" si="229"/>
        <v>41715.291666666664</v>
      </c>
      <c r="E1817" s="29">
        <v>53.377499999999998</v>
      </c>
      <c r="F1817" s="26">
        <f t="shared" si="225"/>
        <v>101.95102499999999</v>
      </c>
      <c r="G1817" s="29">
        <v>89.424999999999997</v>
      </c>
      <c r="H1817" s="26">
        <f t="shared" si="226"/>
        <v>170.80175</v>
      </c>
      <c r="I1817" s="29">
        <v>36.049999999999997</v>
      </c>
      <c r="J1817" s="26">
        <f t="shared" si="227"/>
        <v>68.855499999999992</v>
      </c>
      <c r="K1817" s="18">
        <f t="shared" si="230"/>
        <v>1</v>
      </c>
      <c r="L1817" s="106">
        <f t="shared" si="228"/>
        <v>34.359677975158782</v>
      </c>
      <c r="M1817" s="106">
        <f t="shared" si="231"/>
        <v>34.49582202484121</v>
      </c>
      <c r="N1817" s="23"/>
      <c r="X1817" s="100">
        <v>200</v>
      </c>
      <c r="Y1817" s="100">
        <v>40</v>
      </c>
      <c r="Z1817" s="106">
        <f t="shared" si="232"/>
        <v>34.49582202484121</v>
      </c>
    </row>
    <row r="1818" spans="2:26">
      <c r="B1818" s="52">
        <v>41715</v>
      </c>
      <c r="C1818" s="53">
        <v>0.33333333333575865</v>
      </c>
      <c r="D1818" s="97">
        <f t="shared" si="229"/>
        <v>41715.333333333336</v>
      </c>
      <c r="E1818" s="29">
        <v>62.49</v>
      </c>
      <c r="F1818" s="26">
        <f t="shared" si="225"/>
        <v>119.35590000000001</v>
      </c>
      <c r="G1818" s="29">
        <v>96.002499999999998</v>
      </c>
      <c r="H1818" s="26">
        <f t="shared" si="226"/>
        <v>183.36477499999998</v>
      </c>
      <c r="I1818" s="29">
        <v>33.515000000000001</v>
      </c>
      <c r="J1818" s="26">
        <f t="shared" si="227"/>
        <v>64.013649999999998</v>
      </c>
      <c r="K1818" s="18">
        <f t="shared" si="230"/>
        <v>1</v>
      </c>
      <c r="L1818" s="106">
        <f t="shared" si="228"/>
        <v>29.517827975158788</v>
      </c>
      <c r="M1818" s="106">
        <f t="shared" si="231"/>
        <v>34.49582202484121</v>
      </c>
      <c r="N1818" s="23"/>
      <c r="X1818" s="100">
        <v>200</v>
      </c>
      <c r="Y1818" s="100">
        <v>40</v>
      </c>
      <c r="Z1818" s="106">
        <f t="shared" si="232"/>
        <v>34.49582202484121</v>
      </c>
    </row>
    <row r="1819" spans="2:26">
      <c r="B1819" s="52">
        <v>41715</v>
      </c>
      <c r="C1819" s="53">
        <v>0.375</v>
      </c>
      <c r="D1819" s="97">
        <f t="shared" si="229"/>
        <v>41715.375</v>
      </c>
      <c r="E1819" s="29">
        <v>33.704999999999998</v>
      </c>
      <c r="F1819" s="26">
        <f t="shared" si="225"/>
        <v>64.376549999999995</v>
      </c>
      <c r="G1819" s="29">
        <v>58.5</v>
      </c>
      <c r="H1819" s="26">
        <f t="shared" si="226"/>
        <v>111.735</v>
      </c>
      <c r="I1819" s="29">
        <v>24.797499999999999</v>
      </c>
      <c r="J1819" s="26">
        <f t="shared" si="227"/>
        <v>47.363225</v>
      </c>
      <c r="K1819" s="18">
        <f t="shared" si="230"/>
        <v>1</v>
      </c>
      <c r="L1819" s="106">
        <f t="shared" si="228"/>
        <v>12.86740297515879</v>
      </c>
      <c r="M1819" s="106">
        <f t="shared" si="231"/>
        <v>34.49582202484121</v>
      </c>
      <c r="N1819" s="23"/>
      <c r="X1819" s="100">
        <v>200</v>
      </c>
      <c r="Y1819" s="100">
        <v>40</v>
      </c>
      <c r="Z1819" s="106">
        <f t="shared" si="232"/>
        <v>34.49582202484121</v>
      </c>
    </row>
    <row r="1820" spans="2:26">
      <c r="B1820" s="52">
        <v>41715</v>
      </c>
      <c r="C1820" s="53">
        <v>0.41666666666424135</v>
      </c>
      <c r="D1820" s="97">
        <f t="shared" si="229"/>
        <v>41715.416666666664</v>
      </c>
      <c r="E1820" s="29">
        <v>23.125</v>
      </c>
      <c r="F1820" s="26">
        <f t="shared" si="225"/>
        <v>44.168749999999996</v>
      </c>
      <c r="G1820" s="29">
        <v>41.377499999999998</v>
      </c>
      <c r="H1820" s="26">
        <f t="shared" si="226"/>
        <v>79.031024999999985</v>
      </c>
      <c r="I1820" s="29">
        <v>18.254999999999999</v>
      </c>
      <c r="J1820" s="26">
        <f t="shared" si="227"/>
        <v>34.867049999999999</v>
      </c>
      <c r="K1820" s="18">
        <f t="shared" si="230"/>
        <v>1</v>
      </c>
      <c r="L1820" s="106">
        <f t="shared" si="228"/>
        <v>0.37122797515878858</v>
      </c>
      <c r="M1820" s="106">
        <f t="shared" si="231"/>
        <v>34.49582202484121</v>
      </c>
      <c r="N1820" s="23"/>
      <c r="X1820" s="100">
        <v>200</v>
      </c>
      <c r="Y1820" s="100">
        <v>40</v>
      </c>
      <c r="Z1820" s="106">
        <f t="shared" si="232"/>
        <v>34.49582202484121</v>
      </c>
    </row>
    <row r="1821" spans="2:26">
      <c r="B1821" s="52">
        <v>41715</v>
      </c>
      <c r="C1821" s="53">
        <v>0.45833333333575865</v>
      </c>
      <c r="D1821" s="97">
        <f t="shared" si="229"/>
        <v>41715.458333333336</v>
      </c>
      <c r="E1821" s="29">
        <v>20.9175</v>
      </c>
      <c r="F1821" s="26">
        <f t="shared" si="225"/>
        <v>39.952424999999998</v>
      </c>
      <c r="G1821" s="29">
        <v>36.56</v>
      </c>
      <c r="H1821" s="26">
        <f t="shared" si="226"/>
        <v>69.829599999999999</v>
      </c>
      <c r="I1821" s="29">
        <v>15.6425</v>
      </c>
      <c r="J1821" s="26">
        <f t="shared" si="227"/>
        <v>29.877174999999998</v>
      </c>
      <c r="K1821" s="18">
        <f t="shared" si="230"/>
        <v>1</v>
      </c>
      <c r="L1821" s="106">
        <f t="shared" si="228"/>
        <v>-4.6186470248412128</v>
      </c>
      <c r="M1821" s="106">
        <f t="shared" si="231"/>
        <v>34.49582202484121</v>
      </c>
      <c r="N1821" s="23"/>
      <c r="X1821" s="100">
        <v>200</v>
      </c>
      <c r="Y1821" s="100">
        <v>40</v>
      </c>
      <c r="Z1821" s="106">
        <f t="shared" si="232"/>
        <v>34.49582202484121</v>
      </c>
    </row>
    <row r="1822" spans="2:26">
      <c r="B1822" s="52">
        <v>41715</v>
      </c>
      <c r="C1822" s="53">
        <v>0.5</v>
      </c>
      <c r="D1822" s="97">
        <f t="shared" si="229"/>
        <v>41715.5</v>
      </c>
      <c r="E1822" s="29">
        <v>31.28</v>
      </c>
      <c r="F1822" s="26">
        <f t="shared" si="225"/>
        <v>59.744799999999998</v>
      </c>
      <c r="G1822" s="29">
        <v>51.362499999999997</v>
      </c>
      <c r="H1822" s="26">
        <f t="shared" si="226"/>
        <v>98.102374999999995</v>
      </c>
      <c r="I1822" s="29">
        <v>20.079999999999998</v>
      </c>
      <c r="J1822" s="26">
        <f t="shared" si="227"/>
        <v>38.352799999999995</v>
      </c>
      <c r="K1822" s="18">
        <f t="shared" si="230"/>
        <v>1</v>
      </c>
      <c r="L1822" s="106">
        <f t="shared" si="228"/>
        <v>3.8569779751587845</v>
      </c>
      <c r="M1822" s="106">
        <f t="shared" si="231"/>
        <v>34.49582202484121</v>
      </c>
      <c r="N1822" s="23"/>
      <c r="X1822" s="100">
        <v>200</v>
      </c>
      <c r="Y1822" s="100">
        <v>40</v>
      </c>
      <c r="Z1822" s="106">
        <f t="shared" si="232"/>
        <v>34.49582202484121</v>
      </c>
    </row>
    <row r="1823" spans="2:26">
      <c r="B1823" s="52">
        <v>41715</v>
      </c>
      <c r="C1823" s="53">
        <v>0.54166666666424135</v>
      </c>
      <c r="D1823" s="97">
        <f t="shared" si="229"/>
        <v>41715.541666666664</v>
      </c>
      <c r="E1823" s="29">
        <v>26.512499999999999</v>
      </c>
      <c r="F1823" s="26">
        <f t="shared" si="225"/>
        <v>50.638874999999999</v>
      </c>
      <c r="G1823" s="29">
        <v>48.534999999999997</v>
      </c>
      <c r="H1823" s="26">
        <f t="shared" si="226"/>
        <v>92.701849999999993</v>
      </c>
      <c r="I1823" s="29">
        <v>22.022500000000001</v>
      </c>
      <c r="J1823" s="26">
        <f t="shared" si="227"/>
        <v>42.062975000000002</v>
      </c>
      <c r="K1823" s="18">
        <f t="shared" si="230"/>
        <v>1</v>
      </c>
      <c r="L1823" s="106">
        <f t="shared" si="228"/>
        <v>7.5671529751587912</v>
      </c>
      <c r="M1823" s="106">
        <f t="shared" si="231"/>
        <v>34.49582202484121</v>
      </c>
      <c r="N1823" s="23"/>
      <c r="X1823" s="100">
        <v>200</v>
      </c>
      <c r="Y1823" s="100">
        <v>40</v>
      </c>
      <c r="Z1823" s="106">
        <f t="shared" si="232"/>
        <v>34.49582202484121</v>
      </c>
    </row>
    <row r="1824" spans="2:26">
      <c r="B1824" s="52">
        <v>41715</v>
      </c>
      <c r="C1824" s="53">
        <v>0.58333333333575865</v>
      </c>
      <c r="D1824" s="97">
        <f t="shared" si="229"/>
        <v>41715.583333333336</v>
      </c>
      <c r="E1824" s="29">
        <v>20.62</v>
      </c>
      <c r="F1824" s="26">
        <f t="shared" si="225"/>
        <v>39.3842</v>
      </c>
      <c r="G1824" s="29">
        <v>39.342500000000001</v>
      </c>
      <c r="H1824" s="26">
        <f t="shared" si="226"/>
        <v>75.144175000000004</v>
      </c>
      <c r="I1824" s="29">
        <v>18.7225</v>
      </c>
      <c r="J1824" s="26">
        <f t="shared" si="227"/>
        <v>35.759974999999997</v>
      </c>
      <c r="K1824" s="18">
        <f t="shared" si="230"/>
        <v>1</v>
      </c>
      <c r="L1824" s="106">
        <f t="shared" si="228"/>
        <v>1.2641529751587868</v>
      </c>
      <c r="M1824" s="106">
        <f t="shared" si="231"/>
        <v>34.49582202484121</v>
      </c>
      <c r="N1824" s="23"/>
      <c r="X1824" s="100">
        <v>200</v>
      </c>
      <c r="Y1824" s="100">
        <v>40</v>
      </c>
      <c r="Z1824" s="106">
        <f t="shared" si="232"/>
        <v>34.49582202484121</v>
      </c>
    </row>
    <row r="1825" spans="2:26">
      <c r="B1825" s="52">
        <v>41715</v>
      </c>
      <c r="C1825" s="53">
        <v>0.625</v>
      </c>
      <c r="D1825" s="97">
        <f t="shared" si="229"/>
        <v>41715.625</v>
      </c>
      <c r="E1825" s="29">
        <v>32.005000000000003</v>
      </c>
      <c r="F1825" s="26">
        <f t="shared" si="225"/>
        <v>61.129550000000002</v>
      </c>
      <c r="G1825" s="29">
        <v>55.414999999999999</v>
      </c>
      <c r="H1825" s="26">
        <f t="shared" si="226"/>
        <v>105.84264999999999</v>
      </c>
      <c r="I1825" s="29">
        <v>23.414999999999999</v>
      </c>
      <c r="J1825" s="26">
        <f t="shared" si="227"/>
        <v>44.722649999999994</v>
      </c>
      <c r="K1825" s="18">
        <f t="shared" si="230"/>
        <v>1</v>
      </c>
      <c r="L1825" s="106">
        <f t="shared" si="228"/>
        <v>10.226827975158784</v>
      </c>
      <c r="M1825" s="106">
        <f t="shared" si="231"/>
        <v>34.49582202484121</v>
      </c>
      <c r="N1825" s="23"/>
      <c r="X1825" s="100">
        <v>200</v>
      </c>
      <c r="Y1825" s="100">
        <v>40</v>
      </c>
      <c r="Z1825" s="106">
        <f t="shared" si="232"/>
        <v>34.49582202484121</v>
      </c>
    </row>
    <row r="1826" spans="2:26">
      <c r="B1826" s="52">
        <v>41715</v>
      </c>
      <c r="C1826" s="53">
        <v>0.66666666666424135</v>
      </c>
      <c r="D1826" s="97">
        <f t="shared" si="229"/>
        <v>41715.666666666664</v>
      </c>
      <c r="E1826" s="29">
        <v>22.952500000000001</v>
      </c>
      <c r="F1826" s="26">
        <f t="shared" si="225"/>
        <v>43.839275000000001</v>
      </c>
      <c r="G1826" s="29">
        <v>43.262500000000003</v>
      </c>
      <c r="H1826" s="26">
        <f t="shared" si="226"/>
        <v>82.631375000000006</v>
      </c>
      <c r="I1826" s="29">
        <v>20.307500000000001</v>
      </c>
      <c r="J1826" s="26">
        <f t="shared" si="227"/>
        <v>38.787325000000003</v>
      </c>
      <c r="K1826" s="18">
        <f t="shared" si="230"/>
        <v>1</v>
      </c>
      <c r="L1826" s="106">
        <f t="shared" si="228"/>
        <v>4.2915029751587923</v>
      </c>
      <c r="M1826" s="106">
        <f t="shared" si="231"/>
        <v>34.49582202484121</v>
      </c>
      <c r="N1826" s="23"/>
      <c r="X1826" s="100">
        <v>200</v>
      </c>
      <c r="Y1826" s="100">
        <v>40</v>
      </c>
      <c r="Z1826" s="106">
        <f t="shared" si="232"/>
        <v>34.49582202484121</v>
      </c>
    </row>
    <row r="1827" spans="2:26">
      <c r="B1827" s="52">
        <v>41715</v>
      </c>
      <c r="C1827" s="53">
        <v>0.70833333333575865</v>
      </c>
      <c r="D1827" s="97">
        <f t="shared" si="229"/>
        <v>41715.708333333336</v>
      </c>
      <c r="E1827" s="29">
        <v>36.267499999999998</v>
      </c>
      <c r="F1827" s="26">
        <f t="shared" si="225"/>
        <v>69.270924999999991</v>
      </c>
      <c r="G1827" s="29">
        <v>64.457499999999996</v>
      </c>
      <c r="H1827" s="26">
        <f t="shared" si="226"/>
        <v>123.11382499999999</v>
      </c>
      <c r="I1827" s="29">
        <v>28.19</v>
      </c>
      <c r="J1827" s="26">
        <f t="shared" si="227"/>
        <v>53.8429</v>
      </c>
      <c r="K1827" s="18">
        <f t="shared" si="230"/>
        <v>1</v>
      </c>
      <c r="L1827" s="106">
        <f t="shared" si="228"/>
        <v>19.34707797515879</v>
      </c>
      <c r="M1827" s="106">
        <f t="shared" si="231"/>
        <v>34.49582202484121</v>
      </c>
      <c r="N1827" s="23"/>
      <c r="X1827" s="100">
        <v>200</v>
      </c>
      <c r="Y1827" s="100">
        <v>40</v>
      </c>
      <c r="Z1827" s="106">
        <f t="shared" si="232"/>
        <v>34.49582202484121</v>
      </c>
    </row>
    <row r="1828" spans="2:26">
      <c r="B1828" s="52">
        <v>41715</v>
      </c>
      <c r="C1828" s="53">
        <v>0.75</v>
      </c>
      <c r="D1828" s="97">
        <f t="shared" si="229"/>
        <v>41715.75</v>
      </c>
      <c r="E1828" s="29">
        <v>22.774999999999999</v>
      </c>
      <c r="F1828" s="26">
        <f t="shared" ref="F1828:F1891" si="233">IF(E1828="",NA(),E1828*1.91)</f>
        <v>43.500249999999994</v>
      </c>
      <c r="G1828" s="29">
        <v>44.8125</v>
      </c>
      <c r="H1828" s="26">
        <f t="shared" ref="H1828:H1891" si="234">IF(G1828="",NA(),G1828*1.91)</f>
        <v>85.591875000000002</v>
      </c>
      <c r="I1828" s="29">
        <v>22.04</v>
      </c>
      <c r="J1828" s="26">
        <f t="shared" ref="J1828:J1891" si="235">IF(I1828="",NA(),I1828*1.91)</f>
        <v>42.096399999999996</v>
      </c>
      <c r="K1828" s="18">
        <f t="shared" si="230"/>
        <v>1</v>
      </c>
      <c r="L1828" s="106">
        <f t="shared" si="228"/>
        <v>7.6005779751587852</v>
      </c>
      <c r="M1828" s="106">
        <f t="shared" si="231"/>
        <v>34.49582202484121</v>
      </c>
      <c r="N1828" s="23"/>
      <c r="X1828" s="100">
        <v>200</v>
      </c>
      <c r="Y1828" s="100">
        <v>40</v>
      </c>
      <c r="Z1828" s="106">
        <f t="shared" si="232"/>
        <v>34.49582202484121</v>
      </c>
    </row>
    <row r="1829" spans="2:26">
      <c r="B1829" s="52">
        <v>41715</v>
      </c>
      <c r="C1829" s="53">
        <v>0.79166666666424135</v>
      </c>
      <c r="D1829" s="97">
        <f t="shared" si="229"/>
        <v>41715.791666666664</v>
      </c>
      <c r="E1829" s="29">
        <v>20.727499999999999</v>
      </c>
      <c r="F1829" s="26">
        <f t="shared" si="233"/>
        <v>39.589524999999995</v>
      </c>
      <c r="G1829" s="29">
        <v>38.852499999999999</v>
      </c>
      <c r="H1829" s="26">
        <f t="shared" si="234"/>
        <v>74.208275</v>
      </c>
      <c r="I1829" s="29">
        <v>18.125</v>
      </c>
      <c r="J1829" s="26">
        <f t="shared" si="235"/>
        <v>34.618749999999999</v>
      </c>
      <c r="K1829" s="18">
        <f t="shared" si="230"/>
        <v>1</v>
      </c>
      <c r="L1829" s="106">
        <f t="shared" si="228"/>
        <v>0.12292797515878817</v>
      </c>
      <c r="M1829" s="106">
        <f t="shared" si="231"/>
        <v>34.49582202484121</v>
      </c>
      <c r="N1829" s="23"/>
      <c r="X1829" s="100">
        <v>200</v>
      </c>
      <c r="Y1829" s="100">
        <v>40</v>
      </c>
      <c r="Z1829" s="106">
        <f t="shared" si="232"/>
        <v>34.49582202484121</v>
      </c>
    </row>
    <row r="1830" spans="2:26">
      <c r="B1830" s="52">
        <v>41715</v>
      </c>
      <c r="C1830" s="53">
        <v>0.83333333333575865</v>
      </c>
      <c r="D1830" s="97">
        <f t="shared" si="229"/>
        <v>41715.833333333336</v>
      </c>
      <c r="E1830" s="29">
        <v>14.8675</v>
      </c>
      <c r="F1830" s="26">
        <f t="shared" si="233"/>
        <v>28.396925</v>
      </c>
      <c r="G1830" s="29">
        <v>29.18</v>
      </c>
      <c r="H1830" s="26">
        <f t="shared" si="234"/>
        <v>55.733799999999995</v>
      </c>
      <c r="I1830" s="29">
        <v>14.315</v>
      </c>
      <c r="J1830" s="26">
        <f t="shared" si="235"/>
        <v>27.341649999999998</v>
      </c>
      <c r="K1830" s="18">
        <f t="shared" si="230"/>
        <v>1</v>
      </c>
      <c r="L1830" s="106">
        <f t="shared" si="228"/>
        <v>-7.1541720248412126</v>
      </c>
      <c r="M1830" s="106">
        <f t="shared" si="231"/>
        <v>34.49582202484121</v>
      </c>
      <c r="N1830" s="23"/>
      <c r="X1830" s="100">
        <v>200</v>
      </c>
      <c r="Y1830" s="100">
        <v>40</v>
      </c>
      <c r="Z1830" s="106">
        <f t="shared" si="232"/>
        <v>34.49582202484121</v>
      </c>
    </row>
    <row r="1831" spans="2:26">
      <c r="B1831" s="52">
        <v>41715</v>
      </c>
      <c r="C1831" s="53">
        <v>0.875</v>
      </c>
      <c r="D1831" s="97">
        <f t="shared" si="229"/>
        <v>41715.875</v>
      </c>
      <c r="E1831" s="29">
        <v>10.262499999999999</v>
      </c>
      <c r="F1831" s="26">
        <f t="shared" si="233"/>
        <v>19.601374999999997</v>
      </c>
      <c r="G1831" s="29">
        <v>22.1675</v>
      </c>
      <c r="H1831" s="26">
        <f t="shared" si="234"/>
        <v>42.339925000000001</v>
      </c>
      <c r="I1831" s="29">
        <v>11.907500000000001</v>
      </c>
      <c r="J1831" s="26">
        <f t="shared" si="235"/>
        <v>22.743324999999999</v>
      </c>
      <c r="K1831" s="18">
        <f t="shared" si="230"/>
        <v>1</v>
      </c>
      <c r="L1831" s="106">
        <f t="shared" si="228"/>
        <v>-11.752497024841212</v>
      </c>
      <c r="M1831" s="106">
        <f t="shared" si="231"/>
        <v>34.49582202484121</v>
      </c>
      <c r="N1831" s="23"/>
      <c r="X1831" s="100">
        <v>200</v>
      </c>
      <c r="Y1831" s="100">
        <v>40</v>
      </c>
      <c r="Z1831" s="106">
        <f t="shared" si="232"/>
        <v>34.49582202484121</v>
      </c>
    </row>
    <row r="1832" spans="2:26">
      <c r="B1832" s="52">
        <v>41715</v>
      </c>
      <c r="C1832" s="53">
        <v>0.91666666666424135</v>
      </c>
      <c r="D1832" s="97">
        <f t="shared" si="229"/>
        <v>41715.916666666664</v>
      </c>
      <c r="E1832" s="29">
        <v>10.755000000000001</v>
      </c>
      <c r="F1832" s="26">
        <f t="shared" si="233"/>
        <v>20.54205</v>
      </c>
      <c r="G1832" s="29">
        <v>23.5625</v>
      </c>
      <c r="H1832" s="26">
        <f t="shared" si="234"/>
        <v>45.004374999999996</v>
      </c>
      <c r="I1832" s="29">
        <v>12.807499999999999</v>
      </c>
      <c r="J1832" s="26">
        <f t="shared" si="235"/>
        <v>24.462324999999996</v>
      </c>
      <c r="K1832" s="18">
        <f t="shared" si="230"/>
        <v>1</v>
      </c>
      <c r="L1832" s="106">
        <f t="shared" si="228"/>
        <v>-10.033497024841214</v>
      </c>
      <c r="M1832" s="106">
        <f t="shared" si="231"/>
        <v>34.49582202484121</v>
      </c>
      <c r="N1832" s="23"/>
      <c r="X1832" s="100">
        <v>200</v>
      </c>
      <c r="Y1832" s="100">
        <v>40</v>
      </c>
      <c r="Z1832" s="106">
        <f t="shared" si="232"/>
        <v>34.49582202484121</v>
      </c>
    </row>
    <row r="1833" spans="2:26">
      <c r="B1833" s="52">
        <v>41715</v>
      </c>
      <c r="C1833" s="53">
        <v>0.95833333333575865</v>
      </c>
      <c r="D1833" s="97">
        <f t="shared" si="229"/>
        <v>41715.958333333336</v>
      </c>
      <c r="E1833" s="29">
        <v>6.2175000000000002</v>
      </c>
      <c r="F1833" s="26">
        <f t="shared" si="233"/>
        <v>11.875425</v>
      </c>
      <c r="G1833" s="29">
        <v>13.35</v>
      </c>
      <c r="H1833" s="26">
        <f t="shared" si="234"/>
        <v>25.4985</v>
      </c>
      <c r="I1833" s="29">
        <v>7.1349999999999998</v>
      </c>
      <c r="J1833" s="26">
        <f t="shared" si="235"/>
        <v>13.627849999999999</v>
      </c>
      <c r="K1833" s="18">
        <f t="shared" si="230"/>
        <v>1</v>
      </c>
      <c r="L1833" s="106">
        <f t="shared" si="228"/>
        <v>-20.867972024841212</v>
      </c>
      <c r="M1833" s="106">
        <f t="shared" si="231"/>
        <v>34.49582202484121</v>
      </c>
      <c r="N1833" s="23"/>
      <c r="X1833" s="100">
        <v>200</v>
      </c>
      <c r="Y1833" s="100">
        <v>40</v>
      </c>
      <c r="Z1833" s="106">
        <f t="shared" si="232"/>
        <v>34.49582202484121</v>
      </c>
    </row>
    <row r="1834" spans="2:26">
      <c r="B1834" s="52">
        <v>41716</v>
      </c>
      <c r="C1834" s="53">
        <v>0</v>
      </c>
      <c r="D1834" s="97">
        <f t="shared" si="229"/>
        <v>41716</v>
      </c>
      <c r="E1834" s="29">
        <v>10.52</v>
      </c>
      <c r="F1834" s="26">
        <f t="shared" si="233"/>
        <v>20.0932</v>
      </c>
      <c r="G1834" s="29">
        <v>16.64</v>
      </c>
      <c r="H1834" s="26">
        <f t="shared" si="234"/>
        <v>31.782399999999999</v>
      </c>
      <c r="I1834" s="29">
        <v>6.12</v>
      </c>
      <c r="J1834" s="26">
        <f t="shared" si="235"/>
        <v>11.6892</v>
      </c>
      <c r="K1834" s="18">
        <f t="shared" si="230"/>
        <v>2</v>
      </c>
      <c r="L1834" s="106">
        <f t="shared" si="228"/>
        <v>-22.806622024841211</v>
      </c>
      <c r="M1834" s="106">
        <f t="shared" si="231"/>
        <v>34.49582202484121</v>
      </c>
      <c r="N1834" s="23"/>
      <c r="X1834" s="100">
        <v>200</v>
      </c>
      <c r="Y1834" s="100">
        <v>40</v>
      </c>
      <c r="Z1834" s="106">
        <f t="shared" si="232"/>
        <v>34.49582202484121</v>
      </c>
    </row>
    <row r="1835" spans="2:26">
      <c r="B1835" s="52">
        <v>41716</v>
      </c>
      <c r="C1835" s="53">
        <v>4.1666666664241347E-2</v>
      </c>
      <c r="D1835" s="97">
        <f t="shared" si="229"/>
        <v>41716.041666666664</v>
      </c>
      <c r="E1835" s="29">
        <v>7.4349999999999996</v>
      </c>
      <c r="F1835" s="26">
        <f t="shared" si="233"/>
        <v>14.200849999999999</v>
      </c>
      <c r="G1835" s="29">
        <v>13.147500000000001</v>
      </c>
      <c r="H1835" s="26">
        <f t="shared" si="234"/>
        <v>25.111725</v>
      </c>
      <c r="I1835" s="29">
        <v>5.7149999999999999</v>
      </c>
      <c r="J1835" s="26">
        <f t="shared" si="235"/>
        <v>10.915649999999999</v>
      </c>
      <c r="K1835" s="18">
        <f t="shared" si="230"/>
        <v>2</v>
      </c>
      <c r="L1835" s="106">
        <f t="shared" si="228"/>
        <v>-23.580172024841211</v>
      </c>
      <c r="M1835" s="106">
        <f t="shared" si="231"/>
        <v>34.49582202484121</v>
      </c>
      <c r="N1835" s="23"/>
      <c r="X1835" s="100">
        <v>200</v>
      </c>
      <c r="Y1835" s="100">
        <v>40</v>
      </c>
      <c r="Z1835" s="106">
        <f t="shared" si="232"/>
        <v>34.49582202484121</v>
      </c>
    </row>
    <row r="1836" spans="2:26">
      <c r="B1836" s="52">
        <v>41716</v>
      </c>
      <c r="C1836" s="53">
        <v>8.3333333335758653E-2</v>
      </c>
      <c r="D1836" s="97">
        <f t="shared" si="229"/>
        <v>41716.083333333336</v>
      </c>
      <c r="E1836" s="29">
        <v>6.8475000000000001</v>
      </c>
      <c r="F1836" s="26">
        <f t="shared" si="233"/>
        <v>13.078725</v>
      </c>
      <c r="G1836" s="29">
        <v>13.7925</v>
      </c>
      <c r="H1836" s="26">
        <f t="shared" si="234"/>
        <v>26.343675000000001</v>
      </c>
      <c r="I1836" s="29">
        <v>6.9474999999999998</v>
      </c>
      <c r="J1836" s="26">
        <f t="shared" si="235"/>
        <v>13.269724999999999</v>
      </c>
      <c r="K1836" s="18">
        <f t="shared" si="230"/>
        <v>2</v>
      </c>
      <c r="L1836" s="106">
        <f t="shared" si="228"/>
        <v>-21.226097024841209</v>
      </c>
      <c r="M1836" s="106">
        <f t="shared" si="231"/>
        <v>34.49582202484121</v>
      </c>
      <c r="N1836" s="23"/>
      <c r="X1836" s="100">
        <v>200</v>
      </c>
      <c r="Y1836" s="100">
        <v>40</v>
      </c>
      <c r="Z1836" s="106">
        <f t="shared" si="232"/>
        <v>34.49582202484121</v>
      </c>
    </row>
    <row r="1837" spans="2:26">
      <c r="B1837" s="52">
        <v>41716</v>
      </c>
      <c r="C1837" s="53">
        <v>0.125</v>
      </c>
      <c r="D1837" s="97">
        <f t="shared" si="229"/>
        <v>41716.125</v>
      </c>
      <c r="E1837" s="29">
        <v>5.3250000000000002</v>
      </c>
      <c r="F1837" s="26">
        <f t="shared" si="233"/>
        <v>10.17075</v>
      </c>
      <c r="G1837" s="29">
        <v>8.48</v>
      </c>
      <c r="H1837" s="26">
        <f t="shared" si="234"/>
        <v>16.1968</v>
      </c>
      <c r="I1837" s="29">
        <v>3.16</v>
      </c>
      <c r="J1837" s="26">
        <f t="shared" si="235"/>
        <v>6.0355999999999996</v>
      </c>
      <c r="K1837" s="18">
        <f t="shared" si="230"/>
        <v>2</v>
      </c>
      <c r="L1837" s="106">
        <f t="shared" si="228"/>
        <v>-28.460222024841212</v>
      </c>
      <c r="M1837" s="106">
        <f t="shared" si="231"/>
        <v>34.49582202484121</v>
      </c>
      <c r="N1837" s="23"/>
      <c r="X1837" s="100">
        <v>200</v>
      </c>
      <c r="Y1837" s="100">
        <v>40</v>
      </c>
      <c r="Z1837" s="106">
        <f t="shared" si="232"/>
        <v>34.49582202484121</v>
      </c>
    </row>
    <row r="1838" spans="2:26">
      <c r="B1838" s="52">
        <v>41716</v>
      </c>
      <c r="C1838" s="53">
        <v>0.16666666666424135</v>
      </c>
      <c r="D1838" s="97">
        <f t="shared" si="229"/>
        <v>41716.166666666664</v>
      </c>
      <c r="E1838" s="29">
        <v>5.6725000000000003</v>
      </c>
      <c r="F1838" s="26">
        <f t="shared" si="233"/>
        <v>10.834474999999999</v>
      </c>
      <c r="G1838" s="29">
        <v>10.185</v>
      </c>
      <c r="H1838" s="26">
        <f t="shared" si="234"/>
        <v>19.45335</v>
      </c>
      <c r="I1838" s="29">
        <v>4.51</v>
      </c>
      <c r="J1838" s="26">
        <f t="shared" si="235"/>
        <v>8.6140999999999988</v>
      </c>
      <c r="K1838" s="18">
        <f t="shared" si="230"/>
        <v>2</v>
      </c>
      <c r="L1838" s="106">
        <f t="shared" si="228"/>
        <v>-25.88172202484121</v>
      </c>
      <c r="M1838" s="106">
        <f t="shared" si="231"/>
        <v>34.49582202484121</v>
      </c>
      <c r="N1838" s="23"/>
      <c r="X1838" s="100">
        <v>200</v>
      </c>
      <c r="Y1838" s="100">
        <v>40</v>
      </c>
      <c r="Z1838" s="106">
        <f t="shared" si="232"/>
        <v>34.49582202484121</v>
      </c>
    </row>
    <row r="1839" spans="2:26">
      <c r="B1839" s="52">
        <v>41716</v>
      </c>
      <c r="C1839" s="53">
        <v>0.20833333333575865</v>
      </c>
      <c r="D1839" s="97">
        <f t="shared" si="229"/>
        <v>41716.208333333336</v>
      </c>
      <c r="E1839" s="29">
        <v>9.1300000000000008</v>
      </c>
      <c r="F1839" s="26">
        <f t="shared" si="233"/>
        <v>17.438300000000002</v>
      </c>
      <c r="G1839" s="29">
        <v>16.38</v>
      </c>
      <c r="H1839" s="26">
        <f t="shared" si="234"/>
        <v>31.285799999999998</v>
      </c>
      <c r="I1839" s="29">
        <v>7.2474999999999996</v>
      </c>
      <c r="J1839" s="26">
        <f t="shared" si="235"/>
        <v>13.842724999999998</v>
      </c>
      <c r="K1839" s="18">
        <f t="shared" si="230"/>
        <v>2</v>
      </c>
      <c r="L1839" s="106">
        <f t="shared" si="228"/>
        <v>-20.653097024841212</v>
      </c>
      <c r="M1839" s="106">
        <f t="shared" si="231"/>
        <v>34.49582202484121</v>
      </c>
      <c r="N1839" s="23"/>
      <c r="X1839" s="100">
        <v>200</v>
      </c>
      <c r="Y1839" s="100">
        <v>40</v>
      </c>
      <c r="Z1839" s="106">
        <f t="shared" si="232"/>
        <v>34.49582202484121</v>
      </c>
    </row>
    <row r="1840" spans="2:26">
      <c r="B1840" s="52">
        <v>41716</v>
      </c>
      <c r="C1840" s="53">
        <v>0.25</v>
      </c>
      <c r="D1840" s="97">
        <f t="shared" si="229"/>
        <v>41716.25</v>
      </c>
      <c r="E1840" s="29">
        <v>13.0975</v>
      </c>
      <c r="F1840" s="26">
        <f t="shared" si="233"/>
        <v>25.016224999999999</v>
      </c>
      <c r="G1840" s="29">
        <v>25.797499999999999</v>
      </c>
      <c r="H1840" s="26">
        <f t="shared" si="234"/>
        <v>49.273224999999996</v>
      </c>
      <c r="I1840" s="29">
        <v>12.7</v>
      </c>
      <c r="J1840" s="26">
        <f t="shared" si="235"/>
        <v>24.256999999999998</v>
      </c>
      <c r="K1840" s="18">
        <f t="shared" si="230"/>
        <v>2</v>
      </c>
      <c r="L1840" s="106">
        <f t="shared" si="228"/>
        <v>-10.238822024841213</v>
      </c>
      <c r="M1840" s="106">
        <f t="shared" si="231"/>
        <v>34.49582202484121</v>
      </c>
      <c r="N1840" s="23"/>
      <c r="X1840" s="100">
        <v>200</v>
      </c>
      <c r="Y1840" s="100">
        <v>40</v>
      </c>
      <c r="Z1840" s="106">
        <f t="shared" si="232"/>
        <v>34.49582202484121</v>
      </c>
    </row>
    <row r="1841" spans="2:26">
      <c r="B1841" s="52">
        <v>41716</v>
      </c>
      <c r="C1841" s="53">
        <v>0.29166666666424135</v>
      </c>
      <c r="D1841" s="97">
        <f t="shared" si="229"/>
        <v>41716.291666666664</v>
      </c>
      <c r="E1841" s="29">
        <v>28.87</v>
      </c>
      <c r="F1841" s="26">
        <f t="shared" si="233"/>
        <v>55.1417</v>
      </c>
      <c r="G1841" s="29">
        <v>52.905000000000001</v>
      </c>
      <c r="H1841" s="26">
        <f t="shared" si="234"/>
        <v>101.04854999999999</v>
      </c>
      <c r="I1841" s="29">
        <v>24.032499999999999</v>
      </c>
      <c r="J1841" s="26">
        <f t="shared" si="235"/>
        <v>45.902074999999996</v>
      </c>
      <c r="K1841" s="18">
        <f t="shared" si="230"/>
        <v>2</v>
      </c>
      <c r="L1841" s="106">
        <f t="shared" si="228"/>
        <v>11.406252975158786</v>
      </c>
      <c r="M1841" s="106">
        <f t="shared" si="231"/>
        <v>34.49582202484121</v>
      </c>
      <c r="N1841" s="23"/>
      <c r="X1841" s="100">
        <v>200</v>
      </c>
      <c r="Y1841" s="100">
        <v>40</v>
      </c>
      <c r="Z1841" s="106">
        <f t="shared" si="232"/>
        <v>34.49582202484121</v>
      </c>
    </row>
    <row r="1842" spans="2:26">
      <c r="B1842" s="52">
        <v>41716</v>
      </c>
      <c r="C1842" s="53">
        <v>0.33333333333575865</v>
      </c>
      <c r="D1842" s="97">
        <f t="shared" si="229"/>
        <v>41716.333333333336</v>
      </c>
      <c r="E1842" s="29">
        <v>41.807499999999997</v>
      </c>
      <c r="F1842" s="26">
        <f t="shared" si="233"/>
        <v>79.852324999999993</v>
      </c>
      <c r="G1842" s="29">
        <v>72.612499999999997</v>
      </c>
      <c r="H1842" s="26">
        <f t="shared" si="234"/>
        <v>138.689875</v>
      </c>
      <c r="I1842" s="29">
        <v>30.802499999999998</v>
      </c>
      <c r="J1842" s="26">
        <f t="shared" si="235"/>
        <v>58.832774999999998</v>
      </c>
      <c r="K1842" s="18">
        <f t="shared" si="230"/>
        <v>2</v>
      </c>
      <c r="L1842" s="106">
        <f t="shared" si="228"/>
        <v>24.336952975158788</v>
      </c>
      <c r="M1842" s="106">
        <f t="shared" si="231"/>
        <v>34.49582202484121</v>
      </c>
      <c r="N1842" s="23"/>
      <c r="X1842" s="100">
        <v>200</v>
      </c>
      <c r="Y1842" s="100">
        <v>40</v>
      </c>
      <c r="Z1842" s="106">
        <f t="shared" si="232"/>
        <v>34.49582202484121</v>
      </c>
    </row>
    <row r="1843" spans="2:26">
      <c r="B1843" s="52">
        <v>41716</v>
      </c>
      <c r="C1843" s="53">
        <v>0.375</v>
      </c>
      <c r="D1843" s="97">
        <f t="shared" si="229"/>
        <v>41716.375</v>
      </c>
      <c r="E1843" s="29">
        <v>22.3325</v>
      </c>
      <c r="F1843" s="26">
        <f t="shared" si="233"/>
        <v>42.655074999999997</v>
      </c>
      <c r="G1843" s="29">
        <v>44.3125</v>
      </c>
      <c r="H1843" s="26">
        <f t="shared" si="234"/>
        <v>84.636875000000003</v>
      </c>
      <c r="I1843" s="29">
        <v>21.977499999999999</v>
      </c>
      <c r="J1843" s="26">
        <f t="shared" si="235"/>
        <v>41.977024999999998</v>
      </c>
      <c r="K1843" s="18">
        <f t="shared" si="230"/>
        <v>2</v>
      </c>
      <c r="L1843" s="106">
        <f t="shared" si="228"/>
        <v>7.4812029751587872</v>
      </c>
      <c r="M1843" s="106">
        <f t="shared" si="231"/>
        <v>34.49582202484121</v>
      </c>
      <c r="N1843" s="23"/>
      <c r="X1843" s="100">
        <v>200</v>
      </c>
      <c r="Y1843" s="100">
        <v>40</v>
      </c>
      <c r="Z1843" s="106">
        <f t="shared" si="232"/>
        <v>34.49582202484121</v>
      </c>
    </row>
    <row r="1844" spans="2:26">
      <c r="B1844" s="52">
        <v>41716</v>
      </c>
      <c r="C1844" s="53">
        <v>0.41666666666424135</v>
      </c>
      <c r="D1844" s="97">
        <f t="shared" si="229"/>
        <v>41716.416666666664</v>
      </c>
      <c r="E1844" s="29">
        <v>17.3125</v>
      </c>
      <c r="F1844" s="26">
        <f t="shared" si="233"/>
        <v>33.066874999999996</v>
      </c>
      <c r="G1844" s="29">
        <v>30.925000000000001</v>
      </c>
      <c r="H1844" s="26">
        <f t="shared" si="234"/>
        <v>59.066749999999999</v>
      </c>
      <c r="I1844" s="29">
        <v>13.61</v>
      </c>
      <c r="J1844" s="26">
        <f t="shared" si="235"/>
        <v>25.995099999999997</v>
      </c>
      <c r="K1844" s="18">
        <f t="shared" si="230"/>
        <v>2</v>
      </c>
      <c r="L1844" s="106">
        <f t="shared" si="228"/>
        <v>-8.5007220248412132</v>
      </c>
      <c r="M1844" s="106">
        <f t="shared" si="231"/>
        <v>34.49582202484121</v>
      </c>
      <c r="N1844" s="23"/>
      <c r="X1844" s="100">
        <v>200</v>
      </c>
      <c r="Y1844" s="100">
        <v>40</v>
      </c>
      <c r="Z1844" s="106">
        <f t="shared" si="232"/>
        <v>34.49582202484121</v>
      </c>
    </row>
    <row r="1845" spans="2:26">
      <c r="B1845" s="52">
        <v>41716</v>
      </c>
      <c r="C1845" s="53">
        <v>0.45833333333575865</v>
      </c>
      <c r="D1845" s="97">
        <f t="shared" si="229"/>
        <v>41716.458333333336</v>
      </c>
      <c r="E1845" s="29">
        <v>15.45</v>
      </c>
      <c r="F1845" s="26">
        <f t="shared" si="233"/>
        <v>29.509499999999999</v>
      </c>
      <c r="G1845" s="29">
        <v>28.7775</v>
      </c>
      <c r="H1845" s="26">
        <f t="shared" si="234"/>
        <v>54.965024999999997</v>
      </c>
      <c r="I1845" s="29">
        <v>13.327500000000001</v>
      </c>
      <c r="J1845" s="26">
        <f t="shared" si="235"/>
        <v>25.455525000000002</v>
      </c>
      <c r="K1845" s="18">
        <f t="shared" si="230"/>
        <v>2</v>
      </c>
      <c r="L1845" s="106">
        <f t="shared" si="228"/>
        <v>-9.0402970248412089</v>
      </c>
      <c r="M1845" s="106">
        <f t="shared" si="231"/>
        <v>34.49582202484121</v>
      </c>
      <c r="N1845" s="23"/>
      <c r="X1845" s="100">
        <v>200</v>
      </c>
      <c r="Y1845" s="100">
        <v>40</v>
      </c>
      <c r="Z1845" s="106">
        <f t="shared" si="232"/>
        <v>34.49582202484121</v>
      </c>
    </row>
    <row r="1846" spans="2:26">
      <c r="B1846" s="52">
        <v>41716</v>
      </c>
      <c r="C1846" s="53">
        <v>0.5</v>
      </c>
      <c r="D1846" s="97">
        <f t="shared" si="229"/>
        <v>41716.5</v>
      </c>
      <c r="E1846" s="29">
        <v>15.6525</v>
      </c>
      <c r="F1846" s="26">
        <f t="shared" si="233"/>
        <v>29.896274999999999</v>
      </c>
      <c r="G1846" s="29">
        <v>31.454999999999998</v>
      </c>
      <c r="H1846" s="26">
        <f t="shared" si="234"/>
        <v>60.079049999999995</v>
      </c>
      <c r="I1846" s="29">
        <v>15.805</v>
      </c>
      <c r="J1846" s="26">
        <f t="shared" si="235"/>
        <v>30.187549999999998</v>
      </c>
      <c r="K1846" s="18">
        <f t="shared" si="230"/>
        <v>2</v>
      </c>
      <c r="L1846" s="106">
        <f t="shared" si="228"/>
        <v>-4.3082720248412123</v>
      </c>
      <c r="M1846" s="106">
        <f t="shared" si="231"/>
        <v>34.49582202484121</v>
      </c>
      <c r="N1846" s="23"/>
      <c r="X1846" s="100">
        <v>200</v>
      </c>
      <c r="Y1846" s="100">
        <v>40</v>
      </c>
      <c r="Z1846" s="106">
        <f t="shared" si="232"/>
        <v>34.49582202484121</v>
      </c>
    </row>
    <row r="1847" spans="2:26">
      <c r="B1847" s="52">
        <v>41716</v>
      </c>
      <c r="C1847" s="53">
        <v>0.54166666666424135</v>
      </c>
      <c r="D1847" s="97">
        <f t="shared" si="229"/>
        <v>41716.541666666664</v>
      </c>
      <c r="E1847" s="29">
        <v>15.795</v>
      </c>
      <c r="F1847" s="26">
        <f t="shared" si="233"/>
        <v>30.16845</v>
      </c>
      <c r="G1847" s="29">
        <v>26.99</v>
      </c>
      <c r="H1847" s="26">
        <f t="shared" si="234"/>
        <v>51.550899999999992</v>
      </c>
      <c r="I1847" s="29">
        <v>11.19</v>
      </c>
      <c r="J1847" s="26">
        <f t="shared" si="235"/>
        <v>21.372899999999998</v>
      </c>
      <c r="K1847" s="18">
        <f t="shared" si="230"/>
        <v>2</v>
      </c>
      <c r="L1847" s="106">
        <f t="shared" si="228"/>
        <v>-13.122922024841213</v>
      </c>
      <c r="M1847" s="106">
        <f t="shared" si="231"/>
        <v>34.49582202484121</v>
      </c>
      <c r="N1847" s="23"/>
      <c r="X1847" s="100">
        <v>200</v>
      </c>
      <c r="Y1847" s="100">
        <v>40</v>
      </c>
      <c r="Z1847" s="106">
        <f t="shared" si="232"/>
        <v>34.49582202484121</v>
      </c>
    </row>
    <row r="1848" spans="2:26">
      <c r="B1848" s="52">
        <v>41716</v>
      </c>
      <c r="C1848" s="53">
        <v>0.58333333333575865</v>
      </c>
      <c r="D1848" s="97">
        <f t="shared" si="229"/>
        <v>41716.583333333336</v>
      </c>
      <c r="E1848" s="29">
        <v>17.995000000000001</v>
      </c>
      <c r="F1848" s="26">
        <f t="shared" si="233"/>
        <v>34.370449999999998</v>
      </c>
      <c r="G1848" s="29">
        <v>31.217500000000001</v>
      </c>
      <c r="H1848" s="26">
        <f t="shared" si="234"/>
        <v>59.625425</v>
      </c>
      <c r="I1848" s="29">
        <v>13.2225</v>
      </c>
      <c r="J1848" s="26">
        <f t="shared" si="235"/>
        <v>25.254974999999998</v>
      </c>
      <c r="K1848" s="18">
        <f t="shared" si="230"/>
        <v>2</v>
      </c>
      <c r="L1848" s="106">
        <f t="shared" si="228"/>
        <v>-9.2408470248412122</v>
      </c>
      <c r="M1848" s="106">
        <f t="shared" si="231"/>
        <v>34.49582202484121</v>
      </c>
      <c r="N1848" s="23"/>
      <c r="X1848" s="100">
        <v>200</v>
      </c>
      <c r="Y1848" s="100">
        <v>40</v>
      </c>
      <c r="Z1848" s="106">
        <f t="shared" si="232"/>
        <v>34.49582202484121</v>
      </c>
    </row>
    <row r="1849" spans="2:26">
      <c r="B1849" s="52">
        <v>41716</v>
      </c>
      <c r="C1849" s="53">
        <v>0.625</v>
      </c>
      <c r="D1849" s="97">
        <f t="shared" si="229"/>
        <v>41716.625</v>
      </c>
      <c r="E1849" s="29">
        <v>17.872499999999999</v>
      </c>
      <c r="F1849" s="26">
        <f t="shared" si="233"/>
        <v>34.136474999999997</v>
      </c>
      <c r="G1849" s="29">
        <v>32.06</v>
      </c>
      <c r="H1849" s="26">
        <f t="shared" si="234"/>
        <v>61.2346</v>
      </c>
      <c r="I1849" s="29">
        <v>14.185</v>
      </c>
      <c r="J1849" s="26">
        <f t="shared" si="235"/>
        <v>27.093350000000001</v>
      </c>
      <c r="K1849" s="18">
        <f t="shared" si="230"/>
        <v>2</v>
      </c>
      <c r="L1849" s="106">
        <f t="shared" si="228"/>
        <v>-7.4024720248412095</v>
      </c>
      <c r="M1849" s="106">
        <f t="shared" si="231"/>
        <v>34.49582202484121</v>
      </c>
      <c r="N1849" s="23"/>
      <c r="X1849" s="100">
        <v>200</v>
      </c>
      <c r="Y1849" s="100">
        <v>40</v>
      </c>
      <c r="Z1849" s="106">
        <f t="shared" si="232"/>
        <v>34.49582202484121</v>
      </c>
    </row>
    <row r="1850" spans="2:26">
      <c r="B1850" s="52">
        <v>41716</v>
      </c>
      <c r="C1850" s="53">
        <v>0.66666666666424135</v>
      </c>
      <c r="D1850" s="97">
        <f t="shared" si="229"/>
        <v>41716.666666666664</v>
      </c>
      <c r="E1850" s="29">
        <v>16.877500000000001</v>
      </c>
      <c r="F1850" s="26">
        <f t="shared" si="233"/>
        <v>32.236024999999998</v>
      </c>
      <c r="G1850" s="29">
        <v>32.982500000000002</v>
      </c>
      <c r="H1850" s="26">
        <f t="shared" si="234"/>
        <v>62.996575</v>
      </c>
      <c r="I1850" s="29">
        <v>16.105</v>
      </c>
      <c r="J1850" s="26">
        <f t="shared" si="235"/>
        <v>30.760549999999999</v>
      </c>
      <c r="K1850" s="18">
        <f t="shared" si="230"/>
        <v>2</v>
      </c>
      <c r="L1850" s="106">
        <f t="shared" si="228"/>
        <v>-3.7352720248412119</v>
      </c>
      <c r="M1850" s="106">
        <f t="shared" si="231"/>
        <v>34.49582202484121</v>
      </c>
      <c r="N1850" s="23"/>
      <c r="X1850" s="100">
        <v>200</v>
      </c>
      <c r="Y1850" s="100">
        <v>40</v>
      </c>
      <c r="Z1850" s="106">
        <f t="shared" si="232"/>
        <v>34.49582202484121</v>
      </c>
    </row>
    <row r="1851" spans="2:26">
      <c r="B1851" s="52">
        <v>41716</v>
      </c>
      <c r="C1851" s="53">
        <v>0.70833333333575865</v>
      </c>
      <c r="D1851" s="97">
        <f t="shared" si="229"/>
        <v>41716.708333333336</v>
      </c>
      <c r="E1851" s="29">
        <v>23.4375</v>
      </c>
      <c r="F1851" s="26">
        <f t="shared" si="233"/>
        <v>44.765625</v>
      </c>
      <c r="G1851" s="29">
        <v>44.182499999999997</v>
      </c>
      <c r="H1851" s="26">
        <f t="shared" si="234"/>
        <v>84.388574999999989</v>
      </c>
      <c r="I1851" s="29">
        <v>20.745000000000001</v>
      </c>
      <c r="J1851" s="26">
        <f t="shared" si="235"/>
        <v>39.622950000000003</v>
      </c>
      <c r="K1851" s="18">
        <f t="shared" si="230"/>
        <v>2</v>
      </c>
      <c r="L1851" s="106">
        <f t="shared" si="228"/>
        <v>5.1271279751587926</v>
      </c>
      <c r="M1851" s="106">
        <f t="shared" si="231"/>
        <v>34.49582202484121</v>
      </c>
      <c r="N1851" s="23"/>
      <c r="X1851" s="100">
        <v>200</v>
      </c>
      <c r="Y1851" s="100">
        <v>40</v>
      </c>
      <c r="Z1851" s="106">
        <f t="shared" si="232"/>
        <v>34.49582202484121</v>
      </c>
    </row>
    <row r="1852" spans="2:26">
      <c r="B1852" s="52">
        <v>41716</v>
      </c>
      <c r="C1852" s="53">
        <v>0.75</v>
      </c>
      <c r="D1852" s="97">
        <f t="shared" si="229"/>
        <v>41716.75</v>
      </c>
      <c r="E1852" s="29">
        <v>23.155000000000001</v>
      </c>
      <c r="F1852" s="26">
        <f t="shared" si="233"/>
        <v>44.226050000000001</v>
      </c>
      <c r="G1852" s="29">
        <v>42.53</v>
      </c>
      <c r="H1852" s="26">
        <f t="shared" si="234"/>
        <v>81.232299999999995</v>
      </c>
      <c r="I1852" s="29">
        <v>19.375</v>
      </c>
      <c r="J1852" s="26">
        <f t="shared" si="235"/>
        <v>37.006250000000001</v>
      </c>
      <c r="K1852" s="18">
        <f t="shared" si="230"/>
        <v>2</v>
      </c>
      <c r="L1852" s="106">
        <f t="shared" si="228"/>
        <v>2.510427975158791</v>
      </c>
      <c r="M1852" s="106">
        <f t="shared" si="231"/>
        <v>34.49582202484121</v>
      </c>
      <c r="N1852" s="23"/>
      <c r="X1852" s="100">
        <v>200</v>
      </c>
      <c r="Y1852" s="100">
        <v>40</v>
      </c>
      <c r="Z1852" s="106">
        <f t="shared" si="232"/>
        <v>34.49582202484121</v>
      </c>
    </row>
    <row r="1853" spans="2:26">
      <c r="B1853" s="52">
        <v>41716</v>
      </c>
      <c r="C1853" s="53">
        <v>0.79166666666424135</v>
      </c>
      <c r="D1853" s="97">
        <f t="shared" si="229"/>
        <v>41716.791666666664</v>
      </c>
      <c r="E1853" s="29">
        <v>13.795</v>
      </c>
      <c r="F1853" s="26">
        <f t="shared" si="233"/>
        <v>26.34845</v>
      </c>
      <c r="G1853" s="29">
        <v>27.2925</v>
      </c>
      <c r="H1853" s="26">
        <f t="shared" si="234"/>
        <v>52.128675000000001</v>
      </c>
      <c r="I1853" s="29">
        <v>13.5</v>
      </c>
      <c r="J1853" s="26">
        <f t="shared" si="235"/>
        <v>25.785</v>
      </c>
      <c r="K1853" s="18">
        <f t="shared" si="230"/>
        <v>2</v>
      </c>
      <c r="L1853" s="106">
        <f t="shared" si="228"/>
        <v>-8.7108220248412103</v>
      </c>
      <c r="M1853" s="106">
        <f t="shared" si="231"/>
        <v>34.49582202484121</v>
      </c>
      <c r="N1853" s="23"/>
      <c r="X1853" s="100">
        <v>200</v>
      </c>
      <c r="Y1853" s="100">
        <v>40</v>
      </c>
      <c r="Z1853" s="106">
        <f t="shared" si="232"/>
        <v>34.49582202484121</v>
      </c>
    </row>
    <row r="1854" spans="2:26">
      <c r="B1854" s="52">
        <v>41716</v>
      </c>
      <c r="C1854" s="53">
        <v>0.83333333333575865</v>
      </c>
      <c r="D1854" s="97">
        <f t="shared" si="229"/>
        <v>41716.833333333336</v>
      </c>
      <c r="E1854" s="29">
        <v>9.875</v>
      </c>
      <c r="F1854" s="26">
        <f t="shared" si="233"/>
        <v>18.861249999999998</v>
      </c>
      <c r="G1854" s="29">
        <v>17.87</v>
      </c>
      <c r="H1854" s="26">
        <f t="shared" si="234"/>
        <v>34.131700000000002</v>
      </c>
      <c r="I1854" s="29">
        <v>7.9974999999999996</v>
      </c>
      <c r="J1854" s="26">
        <f t="shared" si="235"/>
        <v>15.275224999999999</v>
      </c>
      <c r="K1854" s="18">
        <f t="shared" si="230"/>
        <v>2</v>
      </c>
      <c r="L1854" s="106">
        <f t="shared" si="228"/>
        <v>-19.220597024841211</v>
      </c>
      <c r="M1854" s="106">
        <f t="shared" si="231"/>
        <v>34.49582202484121</v>
      </c>
      <c r="N1854" s="23"/>
      <c r="X1854" s="100">
        <v>200</v>
      </c>
      <c r="Y1854" s="100">
        <v>40</v>
      </c>
      <c r="Z1854" s="106">
        <f t="shared" si="232"/>
        <v>34.49582202484121</v>
      </c>
    </row>
    <row r="1855" spans="2:26">
      <c r="B1855" s="52">
        <v>41716</v>
      </c>
      <c r="C1855" s="53">
        <v>0.875</v>
      </c>
      <c r="D1855" s="97">
        <f t="shared" si="229"/>
        <v>41716.875</v>
      </c>
      <c r="E1855" s="29">
        <v>9.4574999999999996</v>
      </c>
      <c r="F1855" s="26">
        <f t="shared" si="233"/>
        <v>18.063824999999998</v>
      </c>
      <c r="G1855" s="29">
        <v>16.737500000000001</v>
      </c>
      <c r="H1855" s="26">
        <f t="shared" si="234"/>
        <v>31.968624999999999</v>
      </c>
      <c r="I1855" s="29">
        <v>7.2774999999999999</v>
      </c>
      <c r="J1855" s="26">
        <f t="shared" si="235"/>
        <v>13.900024999999999</v>
      </c>
      <c r="K1855" s="18">
        <f t="shared" si="230"/>
        <v>2</v>
      </c>
      <c r="L1855" s="106">
        <f t="shared" si="228"/>
        <v>-20.595797024841211</v>
      </c>
      <c r="M1855" s="106">
        <f t="shared" si="231"/>
        <v>34.49582202484121</v>
      </c>
      <c r="N1855" s="23"/>
      <c r="X1855" s="100">
        <v>200</v>
      </c>
      <c r="Y1855" s="100">
        <v>40</v>
      </c>
      <c r="Z1855" s="106">
        <f t="shared" si="232"/>
        <v>34.49582202484121</v>
      </c>
    </row>
    <row r="1856" spans="2:26">
      <c r="B1856" s="52">
        <v>41716</v>
      </c>
      <c r="C1856" s="53">
        <v>0.91666666666424135</v>
      </c>
      <c r="D1856" s="97">
        <f t="shared" si="229"/>
        <v>41716.916666666664</v>
      </c>
      <c r="E1856" s="29">
        <v>7.8150000000000004</v>
      </c>
      <c r="F1856" s="26">
        <f t="shared" si="233"/>
        <v>14.92665</v>
      </c>
      <c r="G1856" s="29">
        <v>13.595000000000001</v>
      </c>
      <c r="H1856" s="26">
        <f t="shared" si="234"/>
        <v>25.966450000000002</v>
      </c>
      <c r="I1856" s="29">
        <v>5.7824999999999998</v>
      </c>
      <c r="J1856" s="26">
        <f t="shared" si="235"/>
        <v>11.044574999999998</v>
      </c>
      <c r="K1856" s="18">
        <f t="shared" si="230"/>
        <v>2</v>
      </c>
      <c r="L1856" s="106">
        <f t="shared" si="228"/>
        <v>-23.451247024841212</v>
      </c>
      <c r="M1856" s="106">
        <f t="shared" si="231"/>
        <v>34.49582202484121</v>
      </c>
      <c r="N1856" s="23"/>
      <c r="X1856" s="100">
        <v>200</v>
      </c>
      <c r="Y1856" s="100">
        <v>40</v>
      </c>
      <c r="Z1856" s="106">
        <f t="shared" si="232"/>
        <v>34.49582202484121</v>
      </c>
    </row>
    <row r="1857" spans="2:26">
      <c r="B1857" s="52">
        <v>41716</v>
      </c>
      <c r="C1857" s="53">
        <v>0.95833333333575865</v>
      </c>
      <c r="D1857" s="97">
        <f t="shared" si="229"/>
        <v>41716.958333333336</v>
      </c>
      <c r="E1857" s="29">
        <v>8.6300000000000008</v>
      </c>
      <c r="F1857" s="26">
        <f t="shared" si="233"/>
        <v>16.4833</v>
      </c>
      <c r="G1857" s="29">
        <v>12.435</v>
      </c>
      <c r="H1857" s="26">
        <f t="shared" si="234"/>
        <v>23.75085</v>
      </c>
      <c r="I1857" s="29">
        <v>3.8050000000000002</v>
      </c>
      <c r="J1857" s="26">
        <f t="shared" si="235"/>
        <v>7.26755</v>
      </c>
      <c r="K1857" s="18">
        <f t="shared" si="230"/>
        <v>2</v>
      </c>
      <c r="L1857" s="106">
        <f t="shared" si="228"/>
        <v>-27.22827202484121</v>
      </c>
      <c r="M1857" s="106">
        <f t="shared" si="231"/>
        <v>34.49582202484121</v>
      </c>
      <c r="N1857" s="23"/>
      <c r="X1857" s="100">
        <v>200</v>
      </c>
      <c r="Y1857" s="100">
        <v>40</v>
      </c>
      <c r="Z1857" s="106">
        <f t="shared" si="232"/>
        <v>34.49582202484121</v>
      </c>
    </row>
    <row r="1858" spans="2:26">
      <c r="B1858" s="52">
        <v>41717</v>
      </c>
      <c r="C1858" s="53">
        <v>0</v>
      </c>
      <c r="D1858" s="97">
        <f t="shared" si="229"/>
        <v>41717</v>
      </c>
      <c r="E1858" s="29">
        <v>4.0549999999999997</v>
      </c>
      <c r="F1858" s="26">
        <f t="shared" si="233"/>
        <v>7.7450499999999991</v>
      </c>
      <c r="G1858" s="29">
        <v>7.5350000000000001</v>
      </c>
      <c r="H1858" s="26">
        <f t="shared" si="234"/>
        <v>14.39185</v>
      </c>
      <c r="I1858" s="29">
        <v>3.4824999999999999</v>
      </c>
      <c r="J1858" s="26">
        <f t="shared" si="235"/>
        <v>6.6515749999999993</v>
      </c>
      <c r="K1858" s="18">
        <f t="shared" si="230"/>
        <v>3</v>
      </c>
      <c r="L1858" s="106">
        <f t="shared" si="228"/>
        <v>-27.844247024841209</v>
      </c>
      <c r="M1858" s="106">
        <f t="shared" si="231"/>
        <v>34.49582202484121</v>
      </c>
      <c r="N1858" s="23"/>
      <c r="X1858" s="100">
        <v>200</v>
      </c>
      <c r="Y1858" s="100">
        <v>40</v>
      </c>
      <c r="Z1858" s="106">
        <f t="shared" si="232"/>
        <v>34.49582202484121</v>
      </c>
    </row>
    <row r="1859" spans="2:26">
      <c r="B1859" s="52">
        <v>41717</v>
      </c>
      <c r="C1859" s="53">
        <v>4.1666666664241347E-2</v>
      </c>
      <c r="D1859" s="97">
        <f t="shared" si="229"/>
        <v>41717.041666666664</v>
      </c>
      <c r="E1859" s="29">
        <v>5.4675000000000002</v>
      </c>
      <c r="F1859" s="26">
        <f t="shared" si="233"/>
        <v>10.442925000000001</v>
      </c>
      <c r="G1859" s="29">
        <v>9.1950000000000003</v>
      </c>
      <c r="H1859" s="26">
        <f t="shared" si="234"/>
        <v>17.562449999999998</v>
      </c>
      <c r="I1859" s="29">
        <v>3.7275</v>
      </c>
      <c r="J1859" s="26">
        <f t="shared" si="235"/>
        <v>7.1195249999999994</v>
      </c>
      <c r="K1859" s="18">
        <f t="shared" si="230"/>
        <v>3</v>
      </c>
      <c r="L1859" s="106">
        <f t="shared" si="228"/>
        <v>-27.376297024841211</v>
      </c>
      <c r="M1859" s="106">
        <f t="shared" si="231"/>
        <v>34.49582202484121</v>
      </c>
      <c r="N1859" s="23"/>
      <c r="X1859" s="100">
        <v>200</v>
      </c>
      <c r="Y1859" s="100">
        <v>40</v>
      </c>
      <c r="Z1859" s="106">
        <f t="shared" si="232"/>
        <v>34.49582202484121</v>
      </c>
    </row>
    <row r="1860" spans="2:26">
      <c r="B1860" s="52">
        <v>41717</v>
      </c>
      <c r="C1860" s="53">
        <v>8.3333333335758653E-2</v>
      </c>
      <c r="D1860" s="97">
        <f t="shared" si="229"/>
        <v>41717.083333333336</v>
      </c>
      <c r="E1860" s="29">
        <v>7.05</v>
      </c>
      <c r="F1860" s="26">
        <f t="shared" si="233"/>
        <v>13.465499999999999</v>
      </c>
      <c r="G1860" s="29">
        <v>12.4125</v>
      </c>
      <c r="H1860" s="26">
        <f t="shared" si="234"/>
        <v>23.707874999999998</v>
      </c>
      <c r="I1860" s="29">
        <v>5.3650000000000002</v>
      </c>
      <c r="J1860" s="26">
        <f t="shared" si="235"/>
        <v>10.24715</v>
      </c>
      <c r="K1860" s="18">
        <f t="shared" si="230"/>
        <v>3</v>
      </c>
      <c r="L1860" s="106">
        <f t="shared" si="228"/>
        <v>-24.248672024841213</v>
      </c>
      <c r="M1860" s="106">
        <f t="shared" si="231"/>
        <v>34.49582202484121</v>
      </c>
      <c r="N1860" s="23"/>
      <c r="X1860" s="100">
        <v>200</v>
      </c>
      <c r="Y1860" s="100">
        <v>40</v>
      </c>
      <c r="Z1860" s="106">
        <f t="shared" si="232"/>
        <v>34.49582202484121</v>
      </c>
    </row>
    <row r="1861" spans="2:26">
      <c r="B1861" s="52">
        <v>41717</v>
      </c>
      <c r="C1861" s="53">
        <v>0.125</v>
      </c>
      <c r="D1861" s="97">
        <f t="shared" si="229"/>
        <v>41717.125</v>
      </c>
      <c r="E1861" s="29">
        <v>2.0425</v>
      </c>
      <c r="F1861" s="26">
        <f t="shared" si="233"/>
        <v>3.9011749999999998</v>
      </c>
      <c r="G1861" s="29">
        <v>4.3250000000000002</v>
      </c>
      <c r="H1861" s="26">
        <f t="shared" si="234"/>
        <v>8.2607499999999998</v>
      </c>
      <c r="I1861" s="29">
        <v>2.2825000000000002</v>
      </c>
      <c r="J1861" s="26">
        <f t="shared" si="235"/>
        <v>4.3595750000000004</v>
      </c>
      <c r="K1861" s="18">
        <f t="shared" si="230"/>
        <v>3</v>
      </c>
      <c r="L1861" s="106">
        <f t="shared" si="228"/>
        <v>-30.136247024841211</v>
      </c>
      <c r="M1861" s="106">
        <f t="shared" si="231"/>
        <v>34.49582202484121</v>
      </c>
      <c r="N1861" s="23"/>
      <c r="X1861" s="100">
        <v>200</v>
      </c>
      <c r="Y1861" s="100">
        <v>40</v>
      </c>
      <c r="Z1861" s="106">
        <f t="shared" si="232"/>
        <v>34.49582202484121</v>
      </c>
    </row>
    <row r="1862" spans="2:26">
      <c r="B1862" s="52">
        <v>41717</v>
      </c>
      <c r="C1862" s="53">
        <v>0.16666666666424135</v>
      </c>
      <c r="D1862" s="97">
        <f t="shared" si="229"/>
        <v>41717.166666666664</v>
      </c>
      <c r="E1862" s="29">
        <v>5.8775000000000004</v>
      </c>
      <c r="F1862" s="26">
        <f t="shared" si="233"/>
        <v>11.226025</v>
      </c>
      <c r="G1862" s="29">
        <v>7.3550000000000004</v>
      </c>
      <c r="H1862" s="26">
        <f t="shared" si="234"/>
        <v>14.04805</v>
      </c>
      <c r="I1862" s="29">
        <v>1.4775</v>
      </c>
      <c r="J1862" s="26">
        <f t="shared" si="235"/>
        <v>2.822025</v>
      </c>
      <c r="K1862" s="18">
        <f t="shared" si="230"/>
        <v>3</v>
      </c>
      <c r="L1862" s="106">
        <f t="shared" si="228"/>
        <v>-31.67379702484121</v>
      </c>
      <c r="M1862" s="106">
        <f t="shared" si="231"/>
        <v>34.49582202484121</v>
      </c>
      <c r="N1862" s="23"/>
      <c r="X1862" s="100">
        <v>200</v>
      </c>
      <c r="Y1862" s="100">
        <v>40</v>
      </c>
      <c r="Z1862" s="106">
        <f t="shared" si="232"/>
        <v>34.49582202484121</v>
      </c>
    </row>
    <row r="1863" spans="2:26">
      <c r="B1863" s="52">
        <v>41717</v>
      </c>
      <c r="C1863" s="53">
        <v>0.20833333333575865</v>
      </c>
      <c r="D1863" s="97">
        <f t="shared" si="229"/>
        <v>41717.208333333336</v>
      </c>
      <c r="E1863" s="29">
        <v>7.0925000000000002</v>
      </c>
      <c r="F1863" s="26">
        <f t="shared" si="233"/>
        <v>13.546675</v>
      </c>
      <c r="G1863" s="29">
        <v>12.012499999999999</v>
      </c>
      <c r="H1863" s="26">
        <f t="shared" si="234"/>
        <v>22.943874999999998</v>
      </c>
      <c r="I1863" s="29">
        <v>4.92</v>
      </c>
      <c r="J1863" s="26">
        <f t="shared" si="235"/>
        <v>9.3971999999999998</v>
      </c>
      <c r="K1863" s="18">
        <f t="shared" si="230"/>
        <v>3</v>
      </c>
      <c r="L1863" s="106">
        <f t="shared" si="228"/>
        <v>-25.098622024841212</v>
      </c>
      <c r="M1863" s="106">
        <f t="shared" si="231"/>
        <v>34.49582202484121</v>
      </c>
      <c r="N1863" s="23"/>
      <c r="X1863" s="100">
        <v>200</v>
      </c>
      <c r="Y1863" s="100">
        <v>40</v>
      </c>
      <c r="Z1863" s="106">
        <f t="shared" si="232"/>
        <v>34.49582202484121</v>
      </c>
    </row>
    <row r="1864" spans="2:26">
      <c r="B1864" s="52">
        <v>41717</v>
      </c>
      <c r="C1864" s="53">
        <v>0.25</v>
      </c>
      <c r="D1864" s="97">
        <f t="shared" si="229"/>
        <v>41717.25</v>
      </c>
      <c r="E1864" s="29">
        <v>14.5525</v>
      </c>
      <c r="F1864" s="26">
        <f t="shared" si="233"/>
        <v>27.795275</v>
      </c>
      <c r="G1864" s="29">
        <v>24.837499999999999</v>
      </c>
      <c r="H1864" s="26">
        <f t="shared" si="234"/>
        <v>47.439624999999992</v>
      </c>
      <c r="I1864" s="29">
        <v>10.2875</v>
      </c>
      <c r="J1864" s="26">
        <f t="shared" si="235"/>
        <v>19.649124999999998</v>
      </c>
      <c r="K1864" s="18">
        <f t="shared" si="230"/>
        <v>3</v>
      </c>
      <c r="L1864" s="106">
        <f t="shared" si="228"/>
        <v>-14.846697024841212</v>
      </c>
      <c r="M1864" s="106">
        <f t="shared" si="231"/>
        <v>34.49582202484121</v>
      </c>
      <c r="N1864" s="23"/>
      <c r="X1864" s="100">
        <v>200</v>
      </c>
      <c r="Y1864" s="100">
        <v>40</v>
      </c>
      <c r="Z1864" s="106">
        <f t="shared" si="232"/>
        <v>34.49582202484121</v>
      </c>
    </row>
    <row r="1865" spans="2:26">
      <c r="B1865" s="52">
        <v>41717</v>
      </c>
      <c r="C1865" s="53">
        <v>0.29166666666424135</v>
      </c>
      <c r="D1865" s="97">
        <f t="shared" si="229"/>
        <v>41717.291666666664</v>
      </c>
      <c r="E1865" s="29">
        <v>17.63</v>
      </c>
      <c r="F1865" s="26">
        <f t="shared" si="233"/>
        <v>33.673299999999998</v>
      </c>
      <c r="G1865" s="29">
        <v>32.327500000000001</v>
      </c>
      <c r="H1865" s="26">
        <f t="shared" si="234"/>
        <v>61.745525000000001</v>
      </c>
      <c r="I1865" s="29">
        <v>14.7</v>
      </c>
      <c r="J1865" s="26">
        <f t="shared" si="235"/>
        <v>28.076999999999998</v>
      </c>
      <c r="K1865" s="18">
        <f t="shared" si="230"/>
        <v>3</v>
      </c>
      <c r="L1865" s="106">
        <f t="shared" si="228"/>
        <v>-6.4188220248412122</v>
      </c>
      <c r="M1865" s="106">
        <f t="shared" si="231"/>
        <v>34.49582202484121</v>
      </c>
      <c r="N1865" s="23"/>
      <c r="X1865" s="100">
        <v>200</v>
      </c>
      <c r="Y1865" s="100">
        <v>40</v>
      </c>
      <c r="Z1865" s="106">
        <f t="shared" si="232"/>
        <v>34.49582202484121</v>
      </c>
    </row>
    <row r="1866" spans="2:26">
      <c r="B1866" s="52">
        <v>41717</v>
      </c>
      <c r="C1866" s="53">
        <v>0.33333333333575865</v>
      </c>
      <c r="D1866" s="97">
        <f t="shared" si="229"/>
        <v>41717.333333333336</v>
      </c>
      <c r="E1866" s="29">
        <v>28.925000000000001</v>
      </c>
      <c r="F1866" s="26">
        <f t="shared" si="233"/>
        <v>55.246749999999999</v>
      </c>
      <c r="G1866" s="29">
        <v>51.75</v>
      </c>
      <c r="H1866" s="26">
        <f t="shared" si="234"/>
        <v>98.842500000000001</v>
      </c>
      <c r="I1866" s="29">
        <v>22.824999999999999</v>
      </c>
      <c r="J1866" s="26">
        <f t="shared" si="235"/>
        <v>43.595749999999995</v>
      </c>
      <c r="K1866" s="18">
        <f t="shared" si="230"/>
        <v>3</v>
      </c>
      <c r="L1866" s="106">
        <f t="shared" ref="L1866:L1929" si="236">IF(J1866="",NA(),J1866-(AVERAGE($J$10:$J$8769)))</f>
        <v>9.0999279751587849</v>
      </c>
      <c r="M1866" s="106">
        <f t="shared" si="231"/>
        <v>34.49582202484121</v>
      </c>
      <c r="N1866" s="23"/>
      <c r="X1866" s="100">
        <v>200</v>
      </c>
      <c r="Y1866" s="100">
        <v>40</v>
      </c>
      <c r="Z1866" s="106">
        <f t="shared" si="232"/>
        <v>34.49582202484121</v>
      </c>
    </row>
    <row r="1867" spans="2:26">
      <c r="B1867" s="52">
        <v>41717</v>
      </c>
      <c r="C1867" s="53">
        <v>0.375</v>
      </c>
      <c r="D1867" s="97">
        <f t="shared" ref="D1867:D1930" si="237">B1867+C1867</f>
        <v>41717.375</v>
      </c>
      <c r="E1867" s="29">
        <v>24.932500000000001</v>
      </c>
      <c r="F1867" s="26">
        <f t="shared" si="233"/>
        <v>47.621074999999998</v>
      </c>
      <c r="G1867" s="29">
        <v>46.45</v>
      </c>
      <c r="H1867" s="26">
        <f t="shared" si="234"/>
        <v>88.719499999999996</v>
      </c>
      <c r="I1867" s="29">
        <v>21.517499999999998</v>
      </c>
      <c r="J1867" s="26">
        <f t="shared" si="235"/>
        <v>41.098424999999992</v>
      </c>
      <c r="K1867" s="18">
        <f t="shared" ref="K1867:K1930" si="238">WEEKDAY(D1867,2)</f>
        <v>3</v>
      </c>
      <c r="L1867" s="106">
        <f t="shared" si="236"/>
        <v>6.6026029751587814</v>
      </c>
      <c r="M1867" s="106">
        <f t="shared" ref="M1867:M1930" si="239">$U$11</f>
        <v>34.49582202484121</v>
      </c>
      <c r="N1867" s="23"/>
      <c r="X1867" s="100">
        <v>200</v>
      </c>
      <c r="Y1867" s="100">
        <v>40</v>
      </c>
      <c r="Z1867" s="106">
        <f t="shared" ref="Z1867:Z1930" si="240">$U$11</f>
        <v>34.49582202484121</v>
      </c>
    </row>
    <row r="1868" spans="2:26">
      <c r="B1868" s="52">
        <v>41717</v>
      </c>
      <c r="C1868" s="53">
        <v>0.41666666666424135</v>
      </c>
      <c r="D1868" s="97">
        <f t="shared" si="237"/>
        <v>41717.416666666664</v>
      </c>
      <c r="E1868" s="29">
        <v>21.6675</v>
      </c>
      <c r="F1868" s="26">
        <f t="shared" si="233"/>
        <v>41.384925000000003</v>
      </c>
      <c r="G1868" s="29">
        <v>38.195</v>
      </c>
      <c r="H1868" s="26">
        <f t="shared" si="234"/>
        <v>72.952449999999999</v>
      </c>
      <c r="I1868" s="29">
        <v>16.5275</v>
      </c>
      <c r="J1868" s="26">
        <f t="shared" si="235"/>
        <v>31.567525</v>
      </c>
      <c r="K1868" s="18">
        <f t="shared" si="238"/>
        <v>3</v>
      </c>
      <c r="L1868" s="106">
        <f t="shared" si="236"/>
        <v>-2.9282970248412106</v>
      </c>
      <c r="M1868" s="106">
        <f t="shared" si="239"/>
        <v>34.49582202484121</v>
      </c>
      <c r="N1868" s="23"/>
      <c r="X1868" s="100">
        <v>200</v>
      </c>
      <c r="Y1868" s="100">
        <v>40</v>
      </c>
      <c r="Z1868" s="106">
        <f t="shared" si="240"/>
        <v>34.49582202484121</v>
      </c>
    </row>
    <row r="1869" spans="2:26">
      <c r="B1869" s="52">
        <v>41717</v>
      </c>
      <c r="C1869" s="53">
        <v>0.45833333333575865</v>
      </c>
      <c r="D1869" s="97">
        <f t="shared" si="237"/>
        <v>41717.458333333336</v>
      </c>
      <c r="E1869" s="29">
        <v>14.6975</v>
      </c>
      <c r="F1869" s="26">
        <f t="shared" si="233"/>
        <v>28.072225</v>
      </c>
      <c r="G1869" s="29">
        <v>26.157499999999999</v>
      </c>
      <c r="H1869" s="26">
        <f t="shared" si="234"/>
        <v>49.960824999999993</v>
      </c>
      <c r="I1869" s="29">
        <v>11.4575</v>
      </c>
      <c r="J1869" s="26">
        <f t="shared" si="235"/>
        <v>21.883824999999998</v>
      </c>
      <c r="K1869" s="18">
        <f t="shared" si="238"/>
        <v>3</v>
      </c>
      <c r="L1869" s="106">
        <f t="shared" si="236"/>
        <v>-12.611997024841212</v>
      </c>
      <c r="M1869" s="106">
        <f t="shared" si="239"/>
        <v>34.49582202484121</v>
      </c>
      <c r="N1869" s="23"/>
      <c r="X1869" s="100">
        <v>200</v>
      </c>
      <c r="Y1869" s="100">
        <v>40</v>
      </c>
      <c r="Z1869" s="106">
        <f t="shared" si="240"/>
        <v>34.49582202484121</v>
      </c>
    </row>
    <row r="1870" spans="2:26">
      <c r="B1870" s="52">
        <v>41717</v>
      </c>
      <c r="C1870" s="53">
        <v>0.5</v>
      </c>
      <c r="D1870" s="97">
        <f t="shared" si="237"/>
        <v>41717.5</v>
      </c>
      <c r="E1870" s="29">
        <v>12.33</v>
      </c>
      <c r="F1870" s="26">
        <f t="shared" si="233"/>
        <v>23.5503</v>
      </c>
      <c r="G1870" s="29">
        <v>24.017499999999998</v>
      </c>
      <c r="H1870" s="26">
        <f t="shared" si="234"/>
        <v>45.873424999999997</v>
      </c>
      <c r="I1870" s="29">
        <v>11.69</v>
      </c>
      <c r="J1870" s="26">
        <f t="shared" si="235"/>
        <v>22.3279</v>
      </c>
      <c r="K1870" s="18">
        <f t="shared" si="238"/>
        <v>3</v>
      </c>
      <c r="L1870" s="106">
        <f t="shared" si="236"/>
        <v>-12.167922024841211</v>
      </c>
      <c r="M1870" s="106">
        <f t="shared" si="239"/>
        <v>34.49582202484121</v>
      </c>
      <c r="N1870" s="23"/>
      <c r="X1870" s="100">
        <v>200</v>
      </c>
      <c r="Y1870" s="100">
        <v>40</v>
      </c>
      <c r="Z1870" s="106">
        <f t="shared" si="240"/>
        <v>34.49582202484121</v>
      </c>
    </row>
    <row r="1871" spans="2:26">
      <c r="B1871" s="52">
        <v>41717</v>
      </c>
      <c r="C1871" s="53">
        <v>0.54166666666424135</v>
      </c>
      <c r="D1871" s="97">
        <f t="shared" si="237"/>
        <v>41717.541666666664</v>
      </c>
      <c r="E1871" s="29">
        <v>16.843333333333302</v>
      </c>
      <c r="F1871" s="26">
        <f t="shared" si="233"/>
        <v>32.170766666666601</v>
      </c>
      <c r="G1871" s="29">
        <v>32.396666666666697</v>
      </c>
      <c r="H1871" s="26">
        <f t="shared" si="234"/>
        <v>61.877633333333385</v>
      </c>
      <c r="I1871" s="29">
        <v>15.553333333333301</v>
      </c>
      <c r="J1871" s="26">
        <f t="shared" si="235"/>
        <v>29.706866666666603</v>
      </c>
      <c r="K1871" s="18">
        <f t="shared" si="238"/>
        <v>3</v>
      </c>
      <c r="L1871" s="106">
        <f t="shared" si="236"/>
        <v>-4.7889553581746078</v>
      </c>
      <c r="M1871" s="106">
        <f t="shared" si="239"/>
        <v>34.49582202484121</v>
      </c>
      <c r="N1871" s="23"/>
      <c r="X1871" s="100">
        <v>200</v>
      </c>
      <c r="Y1871" s="100">
        <v>40</v>
      </c>
      <c r="Z1871" s="106">
        <f t="shared" si="240"/>
        <v>34.49582202484121</v>
      </c>
    </row>
    <row r="1872" spans="2:26">
      <c r="B1872" s="52">
        <v>41717</v>
      </c>
      <c r="C1872" s="53">
        <v>0.58333333333575865</v>
      </c>
      <c r="D1872" s="97">
        <f t="shared" si="237"/>
        <v>41717.583333333336</v>
      </c>
      <c r="E1872" s="29" t="s">
        <v>126</v>
      </c>
      <c r="F1872" s="26"/>
      <c r="G1872" s="29" t="s">
        <v>126</v>
      </c>
      <c r="H1872" s="26"/>
      <c r="I1872" s="29" t="s">
        <v>126</v>
      </c>
      <c r="J1872" s="26"/>
      <c r="K1872" s="18">
        <f t="shared" si="238"/>
        <v>3</v>
      </c>
      <c r="L1872" s="106" t="e">
        <f t="shared" si="236"/>
        <v>#N/A</v>
      </c>
      <c r="M1872" s="106">
        <f t="shared" si="239"/>
        <v>34.49582202484121</v>
      </c>
      <c r="N1872" s="23"/>
      <c r="X1872" s="100">
        <v>200</v>
      </c>
      <c r="Y1872" s="100">
        <v>40</v>
      </c>
      <c r="Z1872" s="106">
        <f t="shared" si="240"/>
        <v>34.49582202484121</v>
      </c>
    </row>
    <row r="1873" spans="2:26">
      <c r="B1873" s="52">
        <v>41717</v>
      </c>
      <c r="C1873" s="53">
        <v>0.625</v>
      </c>
      <c r="D1873" s="97">
        <f t="shared" si="237"/>
        <v>41717.625</v>
      </c>
      <c r="E1873" s="29">
        <v>13.414999999999999</v>
      </c>
      <c r="F1873" s="26">
        <f t="shared" si="233"/>
        <v>25.622649999999997</v>
      </c>
      <c r="G1873" s="29">
        <v>22.58</v>
      </c>
      <c r="H1873" s="26">
        <f t="shared" si="234"/>
        <v>43.127799999999993</v>
      </c>
      <c r="I1873" s="29">
        <v>9.1649999999999991</v>
      </c>
      <c r="J1873" s="26">
        <f t="shared" si="235"/>
        <v>17.505149999999997</v>
      </c>
      <c r="K1873" s="18">
        <f t="shared" si="238"/>
        <v>3</v>
      </c>
      <c r="L1873" s="106">
        <f t="shared" si="236"/>
        <v>-16.990672024841214</v>
      </c>
      <c r="M1873" s="106">
        <f t="shared" si="239"/>
        <v>34.49582202484121</v>
      </c>
      <c r="N1873" s="23"/>
      <c r="X1873" s="100">
        <v>200</v>
      </c>
      <c r="Y1873" s="100">
        <v>40</v>
      </c>
      <c r="Z1873" s="106">
        <f t="shared" si="240"/>
        <v>34.49582202484121</v>
      </c>
    </row>
    <row r="1874" spans="2:26">
      <c r="B1874" s="52">
        <v>41717</v>
      </c>
      <c r="C1874" s="53">
        <v>0.66666666666424135</v>
      </c>
      <c r="D1874" s="97">
        <f t="shared" si="237"/>
        <v>41717.666666666664</v>
      </c>
      <c r="E1874" s="29">
        <v>14.297499999999999</v>
      </c>
      <c r="F1874" s="26">
        <f t="shared" si="233"/>
        <v>27.308224999999997</v>
      </c>
      <c r="G1874" s="29">
        <v>26.635000000000002</v>
      </c>
      <c r="H1874" s="26">
        <f t="shared" si="234"/>
        <v>50.87285</v>
      </c>
      <c r="I1874" s="29">
        <v>12.34</v>
      </c>
      <c r="J1874" s="26">
        <f t="shared" si="235"/>
        <v>23.569399999999998</v>
      </c>
      <c r="K1874" s="18">
        <f t="shared" si="238"/>
        <v>3</v>
      </c>
      <c r="L1874" s="106">
        <f t="shared" si="236"/>
        <v>-10.926422024841212</v>
      </c>
      <c r="M1874" s="106">
        <f t="shared" si="239"/>
        <v>34.49582202484121</v>
      </c>
      <c r="N1874" s="23"/>
      <c r="X1874" s="100">
        <v>200</v>
      </c>
      <c r="Y1874" s="100">
        <v>40</v>
      </c>
      <c r="Z1874" s="106">
        <f t="shared" si="240"/>
        <v>34.49582202484121</v>
      </c>
    </row>
    <row r="1875" spans="2:26">
      <c r="B1875" s="52">
        <v>41717</v>
      </c>
      <c r="C1875" s="53">
        <v>0.70833333333575865</v>
      </c>
      <c r="D1875" s="97">
        <f t="shared" si="237"/>
        <v>41717.708333333336</v>
      </c>
      <c r="E1875" s="29">
        <v>21.032499999999999</v>
      </c>
      <c r="F1875" s="26">
        <f t="shared" si="233"/>
        <v>40.172075</v>
      </c>
      <c r="G1875" s="29">
        <v>39.9925</v>
      </c>
      <c r="H1875" s="26">
        <f t="shared" si="234"/>
        <v>76.385674999999992</v>
      </c>
      <c r="I1875" s="29">
        <v>18.96</v>
      </c>
      <c r="J1875" s="26">
        <f t="shared" si="235"/>
        <v>36.2136</v>
      </c>
      <c r="K1875" s="18">
        <f t="shared" si="238"/>
        <v>3</v>
      </c>
      <c r="L1875" s="106">
        <f t="shared" si="236"/>
        <v>1.7177779751587892</v>
      </c>
      <c r="M1875" s="106">
        <f t="shared" si="239"/>
        <v>34.49582202484121</v>
      </c>
      <c r="N1875" s="23"/>
      <c r="X1875" s="100">
        <v>200</v>
      </c>
      <c r="Y1875" s="100">
        <v>40</v>
      </c>
      <c r="Z1875" s="106">
        <f t="shared" si="240"/>
        <v>34.49582202484121</v>
      </c>
    </row>
    <row r="1876" spans="2:26">
      <c r="B1876" s="52">
        <v>41717</v>
      </c>
      <c r="C1876" s="53">
        <v>0.75</v>
      </c>
      <c r="D1876" s="97">
        <f t="shared" si="237"/>
        <v>41717.75</v>
      </c>
      <c r="E1876" s="29">
        <v>18.98</v>
      </c>
      <c r="F1876" s="26">
        <f t="shared" si="233"/>
        <v>36.251799999999996</v>
      </c>
      <c r="G1876" s="29">
        <v>41.502499999999998</v>
      </c>
      <c r="H1876" s="26">
        <f t="shared" si="234"/>
        <v>79.269774999999996</v>
      </c>
      <c r="I1876" s="29">
        <v>22.522500000000001</v>
      </c>
      <c r="J1876" s="26">
        <f t="shared" si="235"/>
        <v>43.017975</v>
      </c>
      <c r="K1876" s="18">
        <f t="shared" si="238"/>
        <v>3</v>
      </c>
      <c r="L1876" s="106">
        <f t="shared" si="236"/>
        <v>8.5221529751587894</v>
      </c>
      <c r="M1876" s="106">
        <f t="shared" si="239"/>
        <v>34.49582202484121</v>
      </c>
      <c r="N1876" s="23"/>
      <c r="X1876" s="100">
        <v>200</v>
      </c>
      <c r="Y1876" s="100">
        <v>40</v>
      </c>
      <c r="Z1876" s="106">
        <f t="shared" si="240"/>
        <v>34.49582202484121</v>
      </c>
    </row>
    <row r="1877" spans="2:26">
      <c r="B1877" s="52">
        <v>41717</v>
      </c>
      <c r="C1877" s="53">
        <v>0.79166666666424135</v>
      </c>
      <c r="D1877" s="97">
        <f t="shared" si="237"/>
        <v>41717.791666666664</v>
      </c>
      <c r="E1877" s="29">
        <v>13.3775</v>
      </c>
      <c r="F1877" s="26">
        <f t="shared" si="233"/>
        <v>25.551024999999999</v>
      </c>
      <c r="G1877" s="29">
        <v>30.572500000000002</v>
      </c>
      <c r="H1877" s="26">
        <f t="shared" si="234"/>
        <v>58.393475000000002</v>
      </c>
      <c r="I1877" s="29">
        <v>17.197500000000002</v>
      </c>
      <c r="J1877" s="26">
        <f t="shared" si="235"/>
        <v>32.847225000000002</v>
      </c>
      <c r="K1877" s="18">
        <f t="shared" si="238"/>
        <v>3</v>
      </c>
      <c r="L1877" s="106">
        <f t="shared" si="236"/>
        <v>-1.6485970248412087</v>
      </c>
      <c r="M1877" s="106">
        <f t="shared" si="239"/>
        <v>34.49582202484121</v>
      </c>
      <c r="N1877" s="23"/>
      <c r="X1877" s="100">
        <v>200</v>
      </c>
      <c r="Y1877" s="100">
        <v>40</v>
      </c>
      <c r="Z1877" s="106">
        <f t="shared" si="240"/>
        <v>34.49582202484121</v>
      </c>
    </row>
    <row r="1878" spans="2:26">
      <c r="B1878" s="52">
        <v>41717</v>
      </c>
      <c r="C1878" s="53">
        <v>0.83333333333575865</v>
      </c>
      <c r="D1878" s="97">
        <f t="shared" si="237"/>
        <v>41717.833333333336</v>
      </c>
      <c r="E1878" s="29">
        <v>9.1950000000000003</v>
      </c>
      <c r="F1878" s="26">
        <f t="shared" si="233"/>
        <v>17.562449999999998</v>
      </c>
      <c r="G1878" s="29">
        <v>21.177499999999998</v>
      </c>
      <c r="H1878" s="26">
        <f t="shared" si="234"/>
        <v>40.449024999999992</v>
      </c>
      <c r="I1878" s="29">
        <v>11.9825</v>
      </c>
      <c r="J1878" s="26">
        <f t="shared" si="235"/>
        <v>22.886575000000001</v>
      </c>
      <c r="K1878" s="18">
        <f t="shared" si="238"/>
        <v>3</v>
      </c>
      <c r="L1878" s="106">
        <f t="shared" si="236"/>
        <v>-11.60924702484121</v>
      </c>
      <c r="M1878" s="106">
        <f t="shared" si="239"/>
        <v>34.49582202484121</v>
      </c>
      <c r="N1878" s="23"/>
      <c r="X1878" s="100">
        <v>200</v>
      </c>
      <c r="Y1878" s="100">
        <v>40</v>
      </c>
      <c r="Z1878" s="106">
        <f t="shared" si="240"/>
        <v>34.49582202484121</v>
      </c>
    </row>
    <row r="1879" spans="2:26">
      <c r="B1879" s="52">
        <v>41717</v>
      </c>
      <c r="C1879" s="53">
        <v>0.875</v>
      </c>
      <c r="D1879" s="97">
        <f t="shared" si="237"/>
        <v>41717.875</v>
      </c>
      <c r="E1879" s="29">
        <v>6.5549999999999997</v>
      </c>
      <c r="F1879" s="26">
        <f t="shared" si="233"/>
        <v>12.520049999999999</v>
      </c>
      <c r="G1879" s="29">
        <v>16.4575</v>
      </c>
      <c r="H1879" s="26">
        <f t="shared" si="234"/>
        <v>31.433824999999999</v>
      </c>
      <c r="I1879" s="29">
        <v>9.9049999999999994</v>
      </c>
      <c r="J1879" s="26">
        <f t="shared" si="235"/>
        <v>18.91855</v>
      </c>
      <c r="K1879" s="18">
        <f t="shared" si="238"/>
        <v>3</v>
      </c>
      <c r="L1879" s="106">
        <f t="shared" si="236"/>
        <v>-15.577272024841211</v>
      </c>
      <c r="M1879" s="106">
        <f t="shared" si="239"/>
        <v>34.49582202484121</v>
      </c>
      <c r="N1879" s="23"/>
      <c r="X1879" s="100">
        <v>200</v>
      </c>
      <c r="Y1879" s="100">
        <v>40</v>
      </c>
      <c r="Z1879" s="106">
        <f t="shared" si="240"/>
        <v>34.49582202484121</v>
      </c>
    </row>
    <row r="1880" spans="2:26">
      <c r="B1880" s="52">
        <v>41717</v>
      </c>
      <c r="C1880" s="53">
        <v>0.91666666666424135</v>
      </c>
      <c r="D1880" s="97">
        <f t="shared" si="237"/>
        <v>41717.916666666664</v>
      </c>
      <c r="E1880" s="29">
        <v>6.1624999999999996</v>
      </c>
      <c r="F1880" s="26">
        <f t="shared" si="233"/>
        <v>11.770375</v>
      </c>
      <c r="G1880" s="29">
        <v>12.9575</v>
      </c>
      <c r="H1880" s="26">
        <f t="shared" si="234"/>
        <v>24.748824999999997</v>
      </c>
      <c r="I1880" s="29">
        <v>6.7949999999999999</v>
      </c>
      <c r="J1880" s="26">
        <f t="shared" si="235"/>
        <v>12.978449999999999</v>
      </c>
      <c r="K1880" s="18">
        <f t="shared" si="238"/>
        <v>3</v>
      </c>
      <c r="L1880" s="106">
        <f t="shared" si="236"/>
        <v>-21.517372024841212</v>
      </c>
      <c r="M1880" s="106">
        <f t="shared" si="239"/>
        <v>34.49582202484121</v>
      </c>
      <c r="N1880" s="23"/>
      <c r="X1880" s="100">
        <v>200</v>
      </c>
      <c r="Y1880" s="100">
        <v>40</v>
      </c>
      <c r="Z1880" s="106">
        <f t="shared" si="240"/>
        <v>34.49582202484121</v>
      </c>
    </row>
    <row r="1881" spans="2:26">
      <c r="B1881" s="52">
        <v>41717</v>
      </c>
      <c r="C1881" s="53">
        <v>0.95833333333575865</v>
      </c>
      <c r="D1881" s="97">
        <f t="shared" si="237"/>
        <v>41717.958333333336</v>
      </c>
      <c r="E1881" s="29">
        <v>8.0525000000000002</v>
      </c>
      <c r="F1881" s="26">
        <f t="shared" si="233"/>
        <v>15.380274999999999</v>
      </c>
      <c r="G1881" s="29">
        <v>14.0875</v>
      </c>
      <c r="H1881" s="26">
        <f t="shared" si="234"/>
        <v>26.907125000000001</v>
      </c>
      <c r="I1881" s="29">
        <v>6.0374999999999996</v>
      </c>
      <c r="J1881" s="26">
        <f t="shared" si="235"/>
        <v>11.531624999999998</v>
      </c>
      <c r="K1881" s="18">
        <f t="shared" si="238"/>
        <v>3</v>
      </c>
      <c r="L1881" s="106">
        <f t="shared" si="236"/>
        <v>-22.964197024841212</v>
      </c>
      <c r="M1881" s="106">
        <f t="shared" si="239"/>
        <v>34.49582202484121</v>
      </c>
      <c r="N1881" s="23"/>
      <c r="X1881" s="100">
        <v>200</v>
      </c>
      <c r="Y1881" s="100">
        <v>40</v>
      </c>
      <c r="Z1881" s="106">
        <f t="shared" si="240"/>
        <v>34.49582202484121</v>
      </c>
    </row>
    <row r="1882" spans="2:26">
      <c r="B1882" s="52">
        <v>41718</v>
      </c>
      <c r="C1882" s="53">
        <v>0</v>
      </c>
      <c r="D1882" s="97">
        <f t="shared" si="237"/>
        <v>41718</v>
      </c>
      <c r="E1882" s="29">
        <v>3.8525</v>
      </c>
      <c r="F1882" s="26">
        <f t="shared" si="233"/>
        <v>7.3582749999999999</v>
      </c>
      <c r="G1882" s="29">
        <v>9.4024999999999999</v>
      </c>
      <c r="H1882" s="26">
        <f t="shared" si="234"/>
        <v>17.958774999999999</v>
      </c>
      <c r="I1882" s="29">
        <v>5.5475000000000003</v>
      </c>
      <c r="J1882" s="26">
        <f t="shared" si="235"/>
        <v>10.595725</v>
      </c>
      <c r="K1882" s="18">
        <f t="shared" si="238"/>
        <v>4</v>
      </c>
      <c r="L1882" s="106">
        <f t="shared" si="236"/>
        <v>-23.900097024841209</v>
      </c>
      <c r="M1882" s="106">
        <f t="shared" si="239"/>
        <v>34.49582202484121</v>
      </c>
      <c r="N1882" s="23"/>
      <c r="X1882" s="100">
        <v>200</v>
      </c>
      <c r="Y1882" s="100">
        <v>40</v>
      </c>
      <c r="Z1882" s="106">
        <f t="shared" si="240"/>
        <v>34.49582202484121</v>
      </c>
    </row>
    <row r="1883" spans="2:26">
      <c r="B1883" s="52">
        <v>41718</v>
      </c>
      <c r="C1883" s="53">
        <v>4.1666666664241347E-2</v>
      </c>
      <c r="D1883" s="97">
        <f t="shared" si="237"/>
        <v>41718.041666666664</v>
      </c>
      <c r="E1883" s="29">
        <v>4.8425000000000002</v>
      </c>
      <c r="F1883" s="26">
        <f t="shared" si="233"/>
        <v>9.2491749999999993</v>
      </c>
      <c r="G1883" s="29">
        <v>8.24</v>
      </c>
      <c r="H1883" s="26">
        <f t="shared" si="234"/>
        <v>15.7384</v>
      </c>
      <c r="I1883" s="29">
        <v>3.4024999999999999</v>
      </c>
      <c r="J1883" s="26">
        <f t="shared" si="235"/>
        <v>6.4987749999999993</v>
      </c>
      <c r="K1883" s="18">
        <f t="shared" si="238"/>
        <v>4</v>
      </c>
      <c r="L1883" s="106">
        <f t="shared" si="236"/>
        <v>-27.997047024841212</v>
      </c>
      <c r="M1883" s="106">
        <f t="shared" si="239"/>
        <v>34.49582202484121</v>
      </c>
      <c r="N1883" s="23"/>
      <c r="X1883" s="100">
        <v>200</v>
      </c>
      <c r="Y1883" s="100">
        <v>40</v>
      </c>
      <c r="Z1883" s="106">
        <f t="shared" si="240"/>
        <v>34.49582202484121</v>
      </c>
    </row>
    <row r="1884" spans="2:26">
      <c r="B1884" s="52">
        <v>41718</v>
      </c>
      <c r="C1884" s="53">
        <v>8.3333333335758653E-2</v>
      </c>
      <c r="D1884" s="97">
        <f t="shared" si="237"/>
        <v>41718.083333333336</v>
      </c>
      <c r="E1884" s="29">
        <v>6.6924999999999999</v>
      </c>
      <c r="F1884" s="26">
        <f t="shared" si="233"/>
        <v>12.782674999999999</v>
      </c>
      <c r="G1884" s="29">
        <v>10.9475</v>
      </c>
      <c r="H1884" s="26">
        <f t="shared" si="234"/>
        <v>20.909724999999998</v>
      </c>
      <c r="I1884" s="29">
        <v>4.2525000000000004</v>
      </c>
      <c r="J1884" s="26">
        <f t="shared" si="235"/>
        <v>8.1222750000000001</v>
      </c>
      <c r="K1884" s="18">
        <f t="shared" si="238"/>
        <v>4</v>
      </c>
      <c r="L1884" s="106">
        <f t="shared" si="236"/>
        <v>-26.373547024841208</v>
      </c>
      <c r="M1884" s="106">
        <f t="shared" si="239"/>
        <v>34.49582202484121</v>
      </c>
      <c r="N1884" s="23"/>
      <c r="X1884" s="100">
        <v>200</v>
      </c>
      <c r="Y1884" s="100">
        <v>40</v>
      </c>
      <c r="Z1884" s="106">
        <f t="shared" si="240"/>
        <v>34.49582202484121</v>
      </c>
    </row>
    <row r="1885" spans="2:26">
      <c r="B1885" s="52">
        <v>41718</v>
      </c>
      <c r="C1885" s="53">
        <v>0.125</v>
      </c>
      <c r="D1885" s="97">
        <f t="shared" si="237"/>
        <v>41718.125</v>
      </c>
      <c r="E1885" s="29">
        <v>3.34</v>
      </c>
      <c r="F1885" s="26">
        <f t="shared" si="233"/>
        <v>6.3793999999999995</v>
      </c>
      <c r="G1885" s="29">
        <v>5.8849999999999998</v>
      </c>
      <c r="H1885" s="26">
        <f t="shared" si="234"/>
        <v>11.240349999999999</v>
      </c>
      <c r="I1885" s="29">
        <v>2.5449999999999999</v>
      </c>
      <c r="J1885" s="26">
        <f t="shared" si="235"/>
        <v>4.8609499999999999</v>
      </c>
      <c r="K1885" s="18">
        <f t="shared" si="238"/>
        <v>4</v>
      </c>
      <c r="L1885" s="106">
        <f t="shared" si="236"/>
        <v>-29.634872024841211</v>
      </c>
      <c r="M1885" s="106">
        <f t="shared" si="239"/>
        <v>34.49582202484121</v>
      </c>
      <c r="N1885" s="23"/>
      <c r="X1885" s="100">
        <v>200</v>
      </c>
      <c r="Y1885" s="100">
        <v>40</v>
      </c>
      <c r="Z1885" s="106">
        <f t="shared" si="240"/>
        <v>34.49582202484121</v>
      </c>
    </row>
    <row r="1886" spans="2:26">
      <c r="B1886" s="52">
        <v>41718</v>
      </c>
      <c r="C1886" s="53">
        <v>0.16666666666424135</v>
      </c>
      <c r="D1886" s="97">
        <f t="shared" si="237"/>
        <v>41718.166666666664</v>
      </c>
      <c r="E1886" s="29">
        <v>4.5250000000000004</v>
      </c>
      <c r="F1886" s="26">
        <f t="shared" si="233"/>
        <v>8.6427499999999995</v>
      </c>
      <c r="G1886" s="29">
        <v>6.2850000000000001</v>
      </c>
      <c r="H1886" s="26">
        <f t="shared" si="234"/>
        <v>12.004350000000001</v>
      </c>
      <c r="I1886" s="29">
        <v>1.76</v>
      </c>
      <c r="J1886" s="26">
        <f t="shared" si="235"/>
        <v>3.3615999999999997</v>
      </c>
      <c r="K1886" s="18">
        <f t="shared" si="238"/>
        <v>4</v>
      </c>
      <c r="L1886" s="106">
        <f t="shared" si="236"/>
        <v>-31.134222024841211</v>
      </c>
      <c r="M1886" s="106">
        <f t="shared" si="239"/>
        <v>34.49582202484121</v>
      </c>
      <c r="N1886" s="23"/>
      <c r="X1886" s="100">
        <v>200</v>
      </c>
      <c r="Y1886" s="100">
        <v>40</v>
      </c>
      <c r="Z1886" s="106">
        <f t="shared" si="240"/>
        <v>34.49582202484121</v>
      </c>
    </row>
    <row r="1887" spans="2:26">
      <c r="B1887" s="52">
        <v>41718</v>
      </c>
      <c r="C1887" s="53">
        <v>0.20833333333575865</v>
      </c>
      <c r="D1887" s="97">
        <f t="shared" si="237"/>
        <v>41718.208333333336</v>
      </c>
      <c r="E1887" s="29">
        <v>4.58</v>
      </c>
      <c r="F1887" s="26">
        <f t="shared" si="233"/>
        <v>8.7477999999999998</v>
      </c>
      <c r="G1887" s="29">
        <v>9.9674999999999994</v>
      </c>
      <c r="H1887" s="26">
        <f t="shared" si="234"/>
        <v>19.037924999999998</v>
      </c>
      <c r="I1887" s="29">
        <v>5.39</v>
      </c>
      <c r="J1887" s="26">
        <f t="shared" si="235"/>
        <v>10.294899999999998</v>
      </c>
      <c r="K1887" s="18">
        <f t="shared" si="238"/>
        <v>4</v>
      </c>
      <c r="L1887" s="106">
        <f t="shared" si="236"/>
        <v>-24.200922024841212</v>
      </c>
      <c r="M1887" s="106">
        <f t="shared" si="239"/>
        <v>34.49582202484121</v>
      </c>
      <c r="N1887" s="23"/>
      <c r="X1887" s="100">
        <v>200</v>
      </c>
      <c r="Y1887" s="100">
        <v>40</v>
      </c>
      <c r="Z1887" s="106">
        <f t="shared" si="240"/>
        <v>34.49582202484121</v>
      </c>
    </row>
    <row r="1888" spans="2:26">
      <c r="B1888" s="52">
        <v>41718</v>
      </c>
      <c r="C1888" s="53">
        <v>0.25</v>
      </c>
      <c r="D1888" s="97">
        <f t="shared" si="237"/>
        <v>41718.25</v>
      </c>
      <c r="E1888" s="29">
        <v>8.4550000000000001</v>
      </c>
      <c r="F1888" s="26">
        <f t="shared" si="233"/>
        <v>16.149049999999999</v>
      </c>
      <c r="G1888" s="29">
        <v>15.715</v>
      </c>
      <c r="H1888" s="26">
        <f t="shared" si="234"/>
        <v>30.015649999999997</v>
      </c>
      <c r="I1888" s="29">
        <v>7.2625000000000002</v>
      </c>
      <c r="J1888" s="26">
        <f t="shared" si="235"/>
        <v>13.871375</v>
      </c>
      <c r="K1888" s="18">
        <f t="shared" si="238"/>
        <v>4</v>
      </c>
      <c r="L1888" s="106">
        <f t="shared" si="236"/>
        <v>-20.62444702484121</v>
      </c>
      <c r="M1888" s="106">
        <f t="shared" si="239"/>
        <v>34.49582202484121</v>
      </c>
      <c r="N1888" s="23"/>
      <c r="X1888" s="100">
        <v>200</v>
      </c>
      <c r="Y1888" s="100">
        <v>40</v>
      </c>
      <c r="Z1888" s="106">
        <f t="shared" si="240"/>
        <v>34.49582202484121</v>
      </c>
    </row>
    <row r="1889" spans="2:26">
      <c r="B1889" s="52">
        <v>41718</v>
      </c>
      <c r="C1889" s="53">
        <v>0.29166666666424135</v>
      </c>
      <c r="D1889" s="97">
        <f t="shared" si="237"/>
        <v>41718.291666666664</v>
      </c>
      <c r="E1889" s="29">
        <v>13.807499999999999</v>
      </c>
      <c r="F1889" s="26">
        <f t="shared" si="233"/>
        <v>26.372324999999996</v>
      </c>
      <c r="G1889" s="29">
        <v>28.74</v>
      </c>
      <c r="H1889" s="26">
        <f t="shared" si="234"/>
        <v>54.893399999999993</v>
      </c>
      <c r="I1889" s="29">
        <v>14.935</v>
      </c>
      <c r="J1889" s="26">
        <f t="shared" si="235"/>
        <v>28.525849999999998</v>
      </c>
      <c r="K1889" s="18">
        <f t="shared" si="238"/>
        <v>4</v>
      </c>
      <c r="L1889" s="106">
        <f t="shared" si="236"/>
        <v>-5.969972024841212</v>
      </c>
      <c r="M1889" s="106">
        <f t="shared" si="239"/>
        <v>34.49582202484121</v>
      </c>
      <c r="N1889" s="23"/>
      <c r="X1889" s="100">
        <v>200</v>
      </c>
      <c r="Y1889" s="100">
        <v>40</v>
      </c>
      <c r="Z1889" s="106">
        <f t="shared" si="240"/>
        <v>34.49582202484121</v>
      </c>
    </row>
    <row r="1890" spans="2:26">
      <c r="B1890" s="52">
        <v>41718</v>
      </c>
      <c r="C1890" s="53">
        <v>0.33333333333575865</v>
      </c>
      <c r="D1890" s="97">
        <f t="shared" si="237"/>
        <v>41718.333333333336</v>
      </c>
      <c r="E1890" s="29">
        <v>23.26</v>
      </c>
      <c r="F1890" s="26">
        <f t="shared" si="233"/>
        <v>44.426600000000001</v>
      </c>
      <c r="G1890" s="29">
        <v>42.255000000000003</v>
      </c>
      <c r="H1890" s="26">
        <f t="shared" si="234"/>
        <v>80.707049999999995</v>
      </c>
      <c r="I1890" s="29">
        <v>18.9925</v>
      </c>
      <c r="J1890" s="26">
        <f t="shared" si="235"/>
        <v>36.275675</v>
      </c>
      <c r="K1890" s="18">
        <f t="shared" si="238"/>
        <v>4</v>
      </c>
      <c r="L1890" s="106">
        <f t="shared" si="236"/>
        <v>1.7798529751587893</v>
      </c>
      <c r="M1890" s="106">
        <f t="shared" si="239"/>
        <v>34.49582202484121</v>
      </c>
      <c r="N1890" s="23"/>
      <c r="X1890" s="100">
        <v>200</v>
      </c>
      <c r="Y1890" s="100">
        <v>40</v>
      </c>
      <c r="Z1890" s="106">
        <f t="shared" si="240"/>
        <v>34.49582202484121</v>
      </c>
    </row>
    <row r="1891" spans="2:26">
      <c r="B1891" s="52">
        <v>41718</v>
      </c>
      <c r="C1891" s="53">
        <v>0.375</v>
      </c>
      <c r="D1891" s="97">
        <f t="shared" si="237"/>
        <v>41718.375</v>
      </c>
      <c r="E1891" s="29">
        <v>13.6425</v>
      </c>
      <c r="F1891" s="26">
        <f t="shared" si="233"/>
        <v>26.057174999999997</v>
      </c>
      <c r="G1891" s="29">
        <v>26.48</v>
      </c>
      <c r="H1891" s="26">
        <f t="shared" si="234"/>
        <v>50.576799999999999</v>
      </c>
      <c r="I1891" s="29">
        <v>12.835000000000001</v>
      </c>
      <c r="J1891" s="26">
        <f t="shared" si="235"/>
        <v>24.514849999999999</v>
      </c>
      <c r="K1891" s="18">
        <f t="shared" si="238"/>
        <v>4</v>
      </c>
      <c r="L1891" s="106">
        <f t="shared" si="236"/>
        <v>-9.9809720248412113</v>
      </c>
      <c r="M1891" s="106">
        <f t="shared" si="239"/>
        <v>34.49582202484121</v>
      </c>
      <c r="N1891" s="23"/>
      <c r="X1891" s="100">
        <v>200</v>
      </c>
      <c r="Y1891" s="100">
        <v>40</v>
      </c>
      <c r="Z1891" s="106">
        <f t="shared" si="240"/>
        <v>34.49582202484121</v>
      </c>
    </row>
    <row r="1892" spans="2:26">
      <c r="B1892" s="52">
        <v>41718</v>
      </c>
      <c r="C1892" s="53">
        <v>0.41666666666424135</v>
      </c>
      <c r="D1892" s="97">
        <f t="shared" si="237"/>
        <v>41718.416666666664</v>
      </c>
      <c r="E1892" s="29">
        <v>16.5075</v>
      </c>
      <c r="F1892" s="26">
        <f t="shared" ref="F1892:F1955" si="241">IF(E1892="",NA(),E1892*1.91)</f>
        <v>31.529325</v>
      </c>
      <c r="G1892" s="29">
        <v>29.695</v>
      </c>
      <c r="H1892" s="26">
        <f t="shared" ref="H1892:H1955" si="242">IF(G1892="",NA(),G1892*1.91)</f>
        <v>56.717449999999999</v>
      </c>
      <c r="I1892" s="29">
        <v>13.1875</v>
      </c>
      <c r="J1892" s="26">
        <f t="shared" ref="J1892:J1955" si="243">IF(I1892="",NA(),I1892*1.91)</f>
        <v>25.188124999999999</v>
      </c>
      <c r="K1892" s="18">
        <f t="shared" si="238"/>
        <v>4</v>
      </c>
      <c r="L1892" s="106">
        <f t="shared" si="236"/>
        <v>-9.307697024841211</v>
      </c>
      <c r="M1892" s="106">
        <f t="shared" si="239"/>
        <v>34.49582202484121</v>
      </c>
      <c r="N1892" s="23"/>
      <c r="X1892" s="100">
        <v>200</v>
      </c>
      <c r="Y1892" s="100">
        <v>40</v>
      </c>
      <c r="Z1892" s="106">
        <f t="shared" si="240"/>
        <v>34.49582202484121</v>
      </c>
    </row>
    <row r="1893" spans="2:26">
      <c r="B1893" s="52">
        <v>41718</v>
      </c>
      <c r="C1893" s="53">
        <v>0.45833333333575865</v>
      </c>
      <c r="D1893" s="97">
        <f t="shared" si="237"/>
        <v>41718.458333333336</v>
      </c>
      <c r="E1893" s="29">
        <v>11.577500000000001</v>
      </c>
      <c r="F1893" s="26"/>
      <c r="G1893" s="29">
        <v>21.0075</v>
      </c>
      <c r="H1893" s="26"/>
      <c r="I1893" s="29">
        <v>9.43</v>
      </c>
      <c r="J1893" s="26"/>
      <c r="K1893" s="18">
        <f t="shared" si="238"/>
        <v>4</v>
      </c>
      <c r="L1893" s="106" t="e">
        <f t="shared" si="236"/>
        <v>#N/A</v>
      </c>
      <c r="M1893" s="106">
        <f t="shared" si="239"/>
        <v>34.49582202484121</v>
      </c>
      <c r="N1893" s="57" t="s">
        <v>21</v>
      </c>
      <c r="X1893" s="100">
        <v>200</v>
      </c>
      <c r="Y1893" s="100">
        <v>40</v>
      </c>
      <c r="Z1893" s="106">
        <f t="shared" si="240"/>
        <v>34.49582202484121</v>
      </c>
    </row>
    <row r="1894" spans="2:26">
      <c r="B1894" s="52">
        <v>41718</v>
      </c>
      <c r="C1894" s="53">
        <v>0.5</v>
      </c>
      <c r="D1894" s="97">
        <f t="shared" si="237"/>
        <v>41718.5</v>
      </c>
      <c r="E1894" s="29">
        <v>15.355</v>
      </c>
      <c r="F1894" s="26"/>
      <c r="G1894" s="29">
        <v>26.922499999999999</v>
      </c>
      <c r="H1894" s="26"/>
      <c r="I1894" s="29">
        <v>11.57</v>
      </c>
      <c r="J1894" s="26"/>
      <c r="K1894" s="18">
        <f t="shared" si="238"/>
        <v>4</v>
      </c>
      <c r="L1894" s="106" t="e">
        <f t="shared" si="236"/>
        <v>#N/A</v>
      </c>
      <c r="M1894" s="106">
        <f t="shared" si="239"/>
        <v>34.49582202484121</v>
      </c>
      <c r="N1894" s="23"/>
      <c r="X1894" s="100">
        <v>200</v>
      </c>
      <c r="Y1894" s="100">
        <v>40</v>
      </c>
      <c r="Z1894" s="106">
        <f t="shared" si="240"/>
        <v>34.49582202484121</v>
      </c>
    </row>
    <row r="1895" spans="2:26">
      <c r="B1895" s="52">
        <v>41718</v>
      </c>
      <c r="C1895" s="53">
        <v>0.54166666666424135</v>
      </c>
      <c r="D1895" s="97">
        <f t="shared" si="237"/>
        <v>41718.541666666664</v>
      </c>
      <c r="E1895" s="29">
        <v>9.9350000000000005</v>
      </c>
      <c r="F1895" s="26">
        <f t="shared" si="241"/>
        <v>18.975850000000001</v>
      </c>
      <c r="G1895" s="29">
        <v>18.157499999999999</v>
      </c>
      <c r="H1895" s="26">
        <f t="shared" si="242"/>
        <v>34.680824999999999</v>
      </c>
      <c r="I1895" s="29">
        <v>8.2200000000000006</v>
      </c>
      <c r="J1895" s="26">
        <f t="shared" si="243"/>
        <v>15.700200000000001</v>
      </c>
      <c r="K1895" s="18">
        <f t="shared" si="238"/>
        <v>4</v>
      </c>
      <c r="L1895" s="106">
        <f t="shared" si="236"/>
        <v>-18.795622024841208</v>
      </c>
      <c r="M1895" s="106">
        <f t="shared" si="239"/>
        <v>34.49582202484121</v>
      </c>
      <c r="N1895" s="23"/>
      <c r="X1895" s="100">
        <v>200</v>
      </c>
      <c r="Y1895" s="100">
        <v>40</v>
      </c>
      <c r="Z1895" s="106">
        <f t="shared" si="240"/>
        <v>34.49582202484121</v>
      </c>
    </row>
    <row r="1896" spans="2:26">
      <c r="B1896" s="52">
        <v>41718</v>
      </c>
      <c r="C1896" s="53">
        <v>0.58333333333575865</v>
      </c>
      <c r="D1896" s="97">
        <f t="shared" si="237"/>
        <v>41718.583333333336</v>
      </c>
      <c r="E1896" s="29">
        <v>11.16</v>
      </c>
      <c r="F1896" s="26">
        <f t="shared" si="241"/>
        <v>21.3156</v>
      </c>
      <c r="G1896" s="29">
        <v>23.035</v>
      </c>
      <c r="H1896" s="26">
        <f t="shared" si="242"/>
        <v>43.996849999999995</v>
      </c>
      <c r="I1896" s="29">
        <v>11.875</v>
      </c>
      <c r="J1896" s="26">
        <f t="shared" si="243"/>
        <v>22.681249999999999</v>
      </c>
      <c r="K1896" s="18">
        <f t="shared" si="238"/>
        <v>4</v>
      </c>
      <c r="L1896" s="106">
        <f t="shared" si="236"/>
        <v>-11.814572024841212</v>
      </c>
      <c r="M1896" s="106">
        <f t="shared" si="239"/>
        <v>34.49582202484121</v>
      </c>
      <c r="N1896" s="23"/>
      <c r="X1896" s="100">
        <v>200</v>
      </c>
      <c r="Y1896" s="100">
        <v>40</v>
      </c>
      <c r="Z1896" s="106">
        <f t="shared" si="240"/>
        <v>34.49582202484121</v>
      </c>
    </row>
    <row r="1897" spans="2:26">
      <c r="B1897" s="52">
        <v>41718</v>
      </c>
      <c r="C1897" s="53">
        <v>0.625</v>
      </c>
      <c r="D1897" s="97">
        <f t="shared" si="237"/>
        <v>41718.625</v>
      </c>
      <c r="E1897" s="29">
        <v>10.827500000000001</v>
      </c>
      <c r="F1897" s="26">
        <f t="shared" si="241"/>
        <v>20.680524999999999</v>
      </c>
      <c r="G1897" s="29">
        <v>23.204999999999998</v>
      </c>
      <c r="H1897" s="26">
        <f t="shared" si="242"/>
        <v>44.321549999999995</v>
      </c>
      <c r="I1897" s="29">
        <v>12.38</v>
      </c>
      <c r="J1897" s="26">
        <f t="shared" si="243"/>
        <v>23.645800000000001</v>
      </c>
      <c r="K1897" s="18">
        <f t="shared" si="238"/>
        <v>4</v>
      </c>
      <c r="L1897" s="106">
        <f t="shared" si="236"/>
        <v>-10.850022024841209</v>
      </c>
      <c r="M1897" s="106">
        <f t="shared" si="239"/>
        <v>34.49582202484121</v>
      </c>
      <c r="N1897" s="23"/>
      <c r="X1897" s="100">
        <v>200</v>
      </c>
      <c r="Y1897" s="100">
        <v>40</v>
      </c>
      <c r="Z1897" s="106">
        <f t="shared" si="240"/>
        <v>34.49582202484121</v>
      </c>
    </row>
    <row r="1898" spans="2:26">
      <c r="B1898" s="52">
        <v>41718</v>
      </c>
      <c r="C1898" s="53">
        <v>0.66666666666424135</v>
      </c>
      <c r="D1898" s="97">
        <f t="shared" si="237"/>
        <v>41718.666666666664</v>
      </c>
      <c r="E1898" s="29">
        <v>16.0425</v>
      </c>
      <c r="F1898" s="26">
        <f t="shared" si="241"/>
        <v>30.641175</v>
      </c>
      <c r="G1898" s="29">
        <v>35.825000000000003</v>
      </c>
      <c r="H1898" s="26">
        <f t="shared" si="242"/>
        <v>68.425750000000008</v>
      </c>
      <c r="I1898" s="29">
        <v>19.785</v>
      </c>
      <c r="J1898" s="26">
        <f t="shared" si="243"/>
        <v>37.789349999999999</v>
      </c>
      <c r="K1898" s="18">
        <f t="shared" si="238"/>
        <v>4</v>
      </c>
      <c r="L1898" s="106">
        <f t="shared" si="236"/>
        <v>3.2935279751587885</v>
      </c>
      <c r="M1898" s="106">
        <f t="shared" si="239"/>
        <v>34.49582202484121</v>
      </c>
      <c r="N1898" s="23"/>
      <c r="X1898" s="100">
        <v>200</v>
      </c>
      <c r="Y1898" s="100">
        <v>40</v>
      </c>
      <c r="Z1898" s="106">
        <f t="shared" si="240"/>
        <v>34.49582202484121</v>
      </c>
    </row>
    <row r="1899" spans="2:26">
      <c r="B1899" s="52">
        <v>41718</v>
      </c>
      <c r="C1899" s="53">
        <v>0.70833333333575865</v>
      </c>
      <c r="D1899" s="97">
        <f t="shared" si="237"/>
        <v>41718.708333333336</v>
      </c>
      <c r="E1899" s="29">
        <v>22.5825</v>
      </c>
      <c r="F1899" s="26">
        <f t="shared" si="241"/>
        <v>43.132574999999996</v>
      </c>
      <c r="G1899" s="29">
        <v>45.332500000000003</v>
      </c>
      <c r="H1899" s="26">
        <f t="shared" si="242"/>
        <v>86.585075000000003</v>
      </c>
      <c r="I1899" s="29">
        <v>22.75</v>
      </c>
      <c r="J1899" s="26">
        <f t="shared" si="243"/>
        <v>43.452500000000001</v>
      </c>
      <c r="K1899" s="18">
        <f t="shared" si="238"/>
        <v>4</v>
      </c>
      <c r="L1899" s="106">
        <f t="shared" si="236"/>
        <v>8.9566779751587902</v>
      </c>
      <c r="M1899" s="106">
        <f t="shared" si="239"/>
        <v>34.49582202484121</v>
      </c>
      <c r="N1899" s="23"/>
      <c r="X1899" s="100">
        <v>200</v>
      </c>
      <c r="Y1899" s="100">
        <v>40</v>
      </c>
      <c r="Z1899" s="106">
        <f t="shared" si="240"/>
        <v>34.49582202484121</v>
      </c>
    </row>
    <row r="1900" spans="2:26">
      <c r="B1900" s="52">
        <v>41718</v>
      </c>
      <c r="C1900" s="53">
        <v>0.75</v>
      </c>
      <c r="D1900" s="97">
        <f t="shared" si="237"/>
        <v>41718.75</v>
      </c>
      <c r="E1900" s="29">
        <v>17.765000000000001</v>
      </c>
      <c r="F1900" s="26">
        <f t="shared" si="241"/>
        <v>33.931150000000002</v>
      </c>
      <c r="G1900" s="29">
        <v>34.717500000000001</v>
      </c>
      <c r="H1900" s="26">
        <f t="shared" si="242"/>
        <v>66.310424999999995</v>
      </c>
      <c r="I1900" s="29">
        <v>16.954999999999998</v>
      </c>
      <c r="J1900" s="26">
        <f t="shared" si="243"/>
        <v>32.384049999999995</v>
      </c>
      <c r="K1900" s="18">
        <f t="shared" si="238"/>
        <v>4</v>
      </c>
      <c r="L1900" s="106">
        <f t="shared" si="236"/>
        <v>-2.1117720248412155</v>
      </c>
      <c r="M1900" s="106">
        <f t="shared" si="239"/>
        <v>34.49582202484121</v>
      </c>
      <c r="N1900" s="23"/>
      <c r="X1900" s="100">
        <v>200</v>
      </c>
      <c r="Y1900" s="100">
        <v>40</v>
      </c>
      <c r="Z1900" s="106">
        <f t="shared" si="240"/>
        <v>34.49582202484121</v>
      </c>
    </row>
    <row r="1901" spans="2:26">
      <c r="B1901" s="52">
        <v>41718</v>
      </c>
      <c r="C1901" s="53">
        <v>0.79166666666424135</v>
      </c>
      <c r="D1901" s="97">
        <f t="shared" si="237"/>
        <v>41718.791666666664</v>
      </c>
      <c r="E1901" s="29">
        <v>15.095000000000001</v>
      </c>
      <c r="F1901" s="26">
        <f t="shared" si="241"/>
        <v>28.83145</v>
      </c>
      <c r="G1901" s="29">
        <v>30.67</v>
      </c>
      <c r="H1901" s="26">
        <f t="shared" si="242"/>
        <v>58.579700000000003</v>
      </c>
      <c r="I1901" s="29">
        <v>15.5725</v>
      </c>
      <c r="J1901" s="26">
        <f t="shared" si="243"/>
        <v>29.743475</v>
      </c>
      <c r="K1901" s="18">
        <f t="shared" si="238"/>
        <v>4</v>
      </c>
      <c r="L1901" s="106">
        <f t="shared" si="236"/>
        <v>-4.7523470248412103</v>
      </c>
      <c r="M1901" s="106">
        <f t="shared" si="239"/>
        <v>34.49582202484121</v>
      </c>
      <c r="N1901" s="23"/>
      <c r="X1901" s="100">
        <v>200</v>
      </c>
      <c r="Y1901" s="100">
        <v>40</v>
      </c>
      <c r="Z1901" s="106">
        <f t="shared" si="240"/>
        <v>34.49582202484121</v>
      </c>
    </row>
    <row r="1902" spans="2:26">
      <c r="B1902" s="52">
        <v>41718</v>
      </c>
      <c r="C1902" s="53">
        <v>0.83333333333575865</v>
      </c>
      <c r="D1902" s="97">
        <f t="shared" si="237"/>
        <v>41718.833333333336</v>
      </c>
      <c r="E1902" s="29">
        <v>8.125</v>
      </c>
      <c r="F1902" s="26">
        <f t="shared" si="241"/>
        <v>15.518749999999999</v>
      </c>
      <c r="G1902" s="29">
        <v>15.815</v>
      </c>
      <c r="H1902" s="26">
        <f t="shared" si="242"/>
        <v>30.206649999999996</v>
      </c>
      <c r="I1902" s="29">
        <v>7.6924999999999999</v>
      </c>
      <c r="J1902" s="26">
        <f t="shared" si="243"/>
        <v>14.692674999999999</v>
      </c>
      <c r="K1902" s="18">
        <f t="shared" si="238"/>
        <v>4</v>
      </c>
      <c r="L1902" s="106">
        <f t="shared" si="236"/>
        <v>-19.803147024841209</v>
      </c>
      <c r="M1902" s="106">
        <f t="shared" si="239"/>
        <v>34.49582202484121</v>
      </c>
      <c r="N1902" s="23"/>
      <c r="X1902" s="100">
        <v>200</v>
      </c>
      <c r="Y1902" s="100">
        <v>40</v>
      </c>
      <c r="Z1902" s="106">
        <f t="shared" si="240"/>
        <v>34.49582202484121</v>
      </c>
    </row>
    <row r="1903" spans="2:26">
      <c r="B1903" s="52">
        <v>41718</v>
      </c>
      <c r="C1903" s="53">
        <v>0.875</v>
      </c>
      <c r="D1903" s="97">
        <f t="shared" si="237"/>
        <v>41718.875</v>
      </c>
      <c r="E1903" s="29">
        <v>7.49</v>
      </c>
      <c r="F1903" s="26">
        <f t="shared" si="241"/>
        <v>14.305899999999999</v>
      </c>
      <c r="G1903" s="29">
        <v>15.467499999999999</v>
      </c>
      <c r="H1903" s="26">
        <f t="shared" si="242"/>
        <v>29.542924999999997</v>
      </c>
      <c r="I1903" s="29">
        <v>7.9775</v>
      </c>
      <c r="J1903" s="26">
        <f t="shared" si="243"/>
        <v>15.237024999999999</v>
      </c>
      <c r="K1903" s="18">
        <f t="shared" si="238"/>
        <v>4</v>
      </c>
      <c r="L1903" s="106">
        <f t="shared" si="236"/>
        <v>-19.258797024841211</v>
      </c>
      <c r="M1903" s="106">
        <f t="shared" si="239"/>
        <v>34.49582202484121</v>
      </c>
      <c r="N1903" s="23"/>
      <c r="X1903" s="100">
        <v>200</v>
      </c>
      <c r="Y1903" s="100">
        <v>40</v>
      </c>
      <c r="Z1903" s="106">
        <f t="shared" si="240"/>
        <v>34.49582202484121</v>
      </c>
    </row>
    <row r="1904" spans="2:26">
      <c r="B1904" s="52">
        <v>41718</v>
      </c>
      <c r="C1904" s="53">
        <v>0.91666666666424135</v>
      </c>
      <c r="D1904" s="97">
        <f t="shared" si="237"/>
        <v>41718.916666666664</v>
      </c>
      <c r="E1904" s="29">
        <v>7.2050000000000001</v>
      </c>
      <c r="F1904" s="26">
        <f t="shared" si="241"/>
        <v>13.76155</v>
      </c>
      <c r="G1904" s="29">
        <v>12.602499999999999</v>
      </c>
      <c r="H1904" s="26">
        <f t="shared" si="242"/>
        <v>24.070774999999998</v>
      </c>
      <c r="I1904" s="29">
        <v>5.3975</v>
      </c>
      <c r="J1904" s="26">
        <f t="shared" si="243"/>
        <v>10.309225</v>
      </c>
      <c r="K1904" s="18">
        <f t="shared" si="238"/>
        <v>4</v>
      </c>
      <c r="L1904" s="106">
        <f t="shared" si="236"/>
        <v>-24.186597024841213</v>
      </c>
      <c r="M1904" s="106">
        <f t="shared" si="239"/>
        <v>34.49582202484121</v>
      </c>
      <c r="N1904" s="23"/>
      <c r="X1904" s="100">
        <v>200</v>
      </c>
      <c r="Y1904" s="100">
        <v>40</v>
      </c>
      <c r="Z1904" s="106">
        <f t="shared" si="240"/>
        <v>34.49582202484121</v>
      </c>
    </row>
    <row r="1905" spans="2:26">
      <c r="B1905" s="52">
        <v>41718</v>
      </c>
      <c r="C1905" s="53">
        <v>0.95833333333575865</v>
      </c>
      <c r="D1905" s="97">
        <f t="shared" si="237"/>
        <v>41718.958333333336</v>
      </c>
      <c r="E1905" s="29">
        <v>4.3324999999999996</v>
      </c>
      <c r="F1905" s="26">
        <f t="shared" si="241"/>
        <v>8.2750749999999993</v>
      </c>
      <c r="G1905" s="29">
        <v>7.6775000000000002</v>
      </c>
      <c r="H1905" s="26">
        <f t="shared" si="242"/>
        <v>14.664025000000001</v>
      </c>
      <c r="I1905" s="29">
        <v>3.3424999999999998</v>
      </c>
      <c r="J1905" s="26">
        <f t="shared" si="243"/>
        <v>6.384174999999999</v>
      </c>
      <c r="K1905" s="18">
        <f t="shared" si="238"/>
        <v>4</v>
      </c>
      <c r="L1905" s="106">
        <f t="shared" si="236"/>
        <v>-28.111647024841211</v>
      </c>
      <c r="M1905" s="106">
        <f t="shared" si="239"/>
        <v>34.49582202484121</v>
      </c>
      <c r="N1905" s="23"/>
      <c r="X1905" s="100">
        <v>200</v>
      </c>
      <c r="Y1905" s="100">
        <v>40</v>
      </c>
      <c r="Z1905" s="106">
        <f t="shared" si="240"/>
        <v>34.49582202484121</v>
      </c>
    </row>
    <row r="1906" spans="2:26">
      <c r="B1906" s="52">
        <v>41719</v>
      </c>
      <c r="C1906" s="53">
        <v>0</v>
      </c>
      <c r="D1906" s="97">
        <f t="shared" si="237"/>
        <v>41719</v>
      </c>
      <c r="E1906" s="29">
        <v>5.1425000000000001</v>
      </c>
      <c r="F1906" s="26">
        <f t="shared" si="241"/>
        <v>9.8221749999999997</v>
      </c>
      <c r="G1906" s="29">
        <v>7.8250000000000002</v>
      </c>
      <c r="H1906" s="26">
        <f t="shared" si="242"/>
        <v>14.94575</v>
      </c>
      <c r="I1906" s="29">
        <v>2.6825000000000001</v>
      </c>
      <c r="J1906" s="26">
        <f t="shared" si="243"/>
        <v>5.1235749999999998</v>
      </c>
      <c r="K1906" s="18">
        <f t="shared" si="238"/>
        <v>5</v>
      </c>
      <c r="L1906" s="106">
        <f t="shared" si="236"/>
        <v>-29.372247024841212</v>
      </c>
      <c r="M1906" s="106">
        <f t="shared" si="239"/>
        <v>34.49582202484121</v>
      </c>
      <c r="N1906" s="23"/>
      <c r="X1906" s="100">
        <v>200</v>
      </c>
      <c r="Y1906" s="100">
        <v>40</v>
      </c>
      <c r="Z1906" s="106">
        <f t="shared" si="240"/>
        <v>34.49582202484121</v>
      </c>
    </row>
    <row r="1907" spans="2:26">
      <c r="B1907" s="52">
        <v>41719</v>
      </c>
      <c r="C1907" s="53">
        <v>4.1666666664241347E-2</v>
      </c>
      <c r="D1907" s="97">
        <f t="shared" si="237"/>
        <v>41719.041666666664</v>
      </c>
      <c r="E1907" s="29">
        <v>5.1425000000000001</v>
      </c>
      <c r="F1907" s="26">
        <f t="shared" si="241"/>
        <v>9.8221749999999997</v>
      </c>
      <c r="G1907" s="29">
        <v>7.8375000000000004</v>
      </c>
      <c r="H1907" s="26">
        <f t="shared" si="242"/>
        <v>14.969625000000001</v>
      </c>
      <c r="I1907" s="29">
        <v>2.6924999999999999</v>
      </c>
      <c r="J1907" s="26">
        <f t="shared" si="243"/>
        <v>5.1426749999999997</v>
      </c>
      <c r="K1907" s="18">
        <f t="shared" si="238"/>
        <v>5</v>
      </c>
      <c r="L1907" s="106">
        <f t="shared" si="236"/>
        <v>-29.35314702484121</v>
      </c>
      <c r="M1907" s="106">
        <f t="shared" si="239"/>
        <v>34.49582202484121</v>
      </c>
      <c r="N1907" s="23"/>
      <c r="X1907" s="100">
        <v>200</v>
      </c>
      <c r="Y1907" s="100">
        <v>40</v>
      </c>
      <c r="Z1907" s="106">
        <f t="shared" si="240"/>
        <v>34.49582202484121</v>
      </c>
    </row>
    <row r="1908" spans="2:26">
      <c r="B1908" s="52">
        <v>41719</v>
      </c>
      <c r="C1908" s="53">
        <v>8.3333333335758653E-2</v>
      </c>
      <c r="D1908" s="97">
        <f t="shared" si="237"/>
        <v>41719.083333333336</v>
      </c>
      <c r="E1908" s="29">
        <v>5.9175000000000004</v>
      </c>
      <c r="F1908" s="26">
        <f t="shared" si="241"/>
        <v>11.302424999999999</v>
      </c>
      <c r="G1908" s="29">
        <v>7.96</v>
      </c>
      <c r="H1908" s="26">
        <f t="shared" si="242"/>
        <v>15.2036</v>
      </c>
      <c r="I1908" s="29">
        <v>2.04</v>
      </c>
      <c r="J1908" s="26">
        <f t="shared" si="243"/>
        <v>3.8963999999999999</v>
      </c>
      <c r="K1908" s="18">
        <f t="shared" si="238"/>
        <v>5</v>
      </c>
      <c r="L1908" s="106">
        <f t="shared" si="236"/>
        <v>-30.599422024841211</v>
      </c>
      <c r="M1908" s="106">
        <f t="shared" si="239"/>
        <v>34.49582202484121</v>
      </c>
      <c r="N1908" s="23"/>
      <c r="X1908" s="100">
        <v>200</v>
      </c>
      <c r="Y1908" s="100">
        <v>40</v>
      </c>
      <c r="Z1908" s="106">
        <f t="shared" si="240"/>
        <v>34.49582202484121</v>
      </c>
    </row>
    <row r="1909" spans="2:26">
      <c r="B1909" s="52">
        <v>41719</v>
      </c>
      <c r="C1909" s="53">
        <v>0.125</v>
      </c>
      <c r="D1909" s="97">
        <f t="shared" si="237"/>
        <v>41719.125</v>
      </c>
      <c r="E1909" s="29">
        <v>5.1749999999999998</v>
      </c>
      <c r="F1909" s="26">
        <f t="shared" si="241"/>
        <v>9.8842499999999998</v>
      </c>
      <c r="G1909" s="29">
        <v>9.3000000000000007</v>
      </c>
      <c r="H1909" s="26">
        <f t="shared" si="242"/>
        <v>17.763000000000002</v>
      </c>
      <c r="I1909" s="29">
        <v>4.1325000000000003</v>
      </c>
      <c r="J1909" s="26">
        <f t="shared" si="243"/>
        <v>7.8930750000000005</v>
      </c>
      <c r="K1909" s="18">
        <f t="shared" si="238"/>
        <v>5</v>
      </c>
      <c r="L1909" s="106">
        <f t="shared" si="236"/>
        <v>-26.602747024841211</v>
      </c>
      <c r="M1909" s="106">
        <f t="shared" si="239"/>
        <v>34.49582202484121</v>
      </c>
      <c r="N1909" s="23"/>
      <c r="X1909" s="100">
        <v>200</v>
      </c>
      <c r="Y1909" s="100">
        <v>40</v>
      </c>
      <c r="Z1909" s="106">
        <f t="shared" si="240"/>
        <v>34.49582202484121</v>
      </c>
    </row>
    <row r="1910" spans="2:26">
      <c r="B1910" s="52">
        <v>41719</v>
      </c>
      <c r="C1910" s="53">
        <v>0.16666666666424135</v>
      </c>
      <c r="D1910" s="97">
        <f t="shared" si="237"/>
        <v>41719.166666666664</v>
      </c>
      <c r="E1910" s="29">
        <v>4.4249999999999998</v>
      </c>
      <c r="F1910" s="26">
        <f t="shared" si="241"/>
        <v>8.4517499999999988</v>
      </c>
      <c r="G1910" s="29">
        <v>9.89</v>
      </c>
      <c r="H1910" s="26">
        <f t="shared" si="242"/>
        <v>18.889900000000001</v>
      </c>
      <c r="I1910" s="29">
        <v>5.4625000000000004</v>
      </c>
      <c r="J1910" s="26">
        <f t="shared" si="243"/>
        <v>10.433375</v>
      </c>
      <c r="K1910" s="18">
        <f t="shared" si="238"/>
        <v>5</v>
      </c>
      <c r="L1910" s="106">
        <f t="shared" si="236"/>
        <v>-24.062447024841212</v>
      </c>
      <c r="M1910" s="106">
        <f t="shared" si="239"/>
        <v>34.49582202484121</v>
      </c>
      <c r="N1910" s="23"/>
      <c r="X1910" s="100">
        <v>200</v>
      </c>
      <c r="Y1910" s="100">
        <v>40</v>
      </c>
      <c r="Z1910" s="106">
        <f t="shared" si="240"/>
        <v>34.49582202484121</v>
      </c>
    </row>
    <row r="1911" spans="2:26">
      <c r="B1911" s="52">
        <v>41719</v>
      </c>
      <c r="C1911" s="53">
        <v>0.20833333333575865</v>
      </c>
      <c r="D1911" s="97">
        <f t="shared" si="237"/>
        <v>41719.208333333336</v>
      </c>
      <c r="E1911" s="29">
        <v>13.6675</v>
      </c>
      <c r="F1911" s="26">
        <f t="shared" si="241"/>
        <v>26.104925000000001</v>
      </c>
      <c r="G1911" s="29">
        <v>23.927499999999998</v>
      </c>
      <c r="H1911" s="26">
        <f t="shared" si="242"/>
        <v>45.701524999999997</v>
      </c>
      <c r="I1911" s="29">
        <v>10.265000000000001</v>
      </c>
      <c r="J1911" s="26">
        <f t="shared" si="243"/>
        <v>19.60615</v>
      </c>
      <c r="K1911" s="18">
        <f t="shared" si="238"/>
        <v>5</v>
      </c>
      <c r="L1911" s="106">
        <f t="shared" si="236"/>
        <v>-14.889672024841211</v>
      </c>
      <c r="M1911" s="106">
        <f t="shared" si="239"/>
        <v>34.49582202484121</v>
      </c>
      <c r="N1911" s="23"/>
      <c r="X1911" s="100">
        <v>200</v>
      </c>
      <c r="Y1911" s="100">
        <v>40</v>
      </c>
      <c r="Z1911" s="106">
        <f t="shared" si="240"/>
        <v>34.49582202484121</v>
      </c>
    </row>
    <row r="1912" spans="2:26">
      <c r="B1912" s="52">
        <v>41719</v>
      </c>
      <c r="C1912" s="53">
        <v>0.25</v>
      </c>
      <c r="D1912" s="97">
        <f t="shared" si="237"/>
        <v>41719.25</v>
      </c>
      <c r="E1912" s="29">
        <v>16.262499999999999</v>
      </c>
      <c r="F1912" s="26">
        <f t="shared" si="241"/>
        <v>31.061374999999998</v>
      </c>
      <c r="G1912" s="29">
        <v>34.9</v>
      </c>
      <c r="H1912" s="26">
        <f t="shared" si="242"/>
        <v>66.658999999999992</v>
      </c>
      <c r="I1912" s="29">
        <v>18.637499999999999</v>
      </c>
      <c r="J1912" s="26">
        <f t="shared" si="243"/>
        <v>35.597624999999994</v>
      </c>
      <c r="K1912" s="18">
        <f t="shared" si="238"/>
        <v>5</v>
      </c>
      <c r="L1912" s="106">
        <f t="shared" si="236"/>
        <v>1.1018029751587832</v>
      </c>
      <c r="M1912" s="106">
        <f t="shared" si="239"/>
        <v>34.49582202484121</v>
      </c>
      <c r="N1912" s="23"/>
      <c r="X1912" s="100">
        <v>200</v>
      </c>
      <c r="Y1912" s="100">
        <v>40</v>
      </c>
      <c r="Z1912" s="106">
        <f t="shared" si="240"/>
        <v>34.49582202484121</v>
      </c>
    </row>
    <row r="1913" spans="2:26">
      <c r="B1913" s="52">
        <v>41719</v>
      </c>
      <c r="C1913" s="53">
        <v>0.29166666666424135</v>
      </c>
      <c r="D1913" s="97">
        <f t="shared" si="237"/>
        <v>41719.291666666664</v>
      </c>
      <c r="E1913" s="29">
        <v>33.270000000000003</v>
      </c>
      <c r="F1913" s="26">
        <f t="shared" si="241"/>
        <v>63.545700000000004</v>
      </c>
      <c r="G1913" s="29">
        <v>60.424999999999997</v>
      </c>
      <c r="H1913" s="26">
        <f t="shared" si="242"/>
        <v>115.41174999999998</v>
      </c>
      <c r="I1913" s="29">
        <v>27.155000000000001</v>
      </c>
      <c r="J1913" s="26">
        <f t="shared" si="243"/>
        <v>51.866050000000001</v>
      </c>
      <c r="K1913" s="18">
        <f t="shared" si="238"/>
        <v>5</v>
      </c>
      <c r="L1913" s="106">
        <f t="shared" si="236"/>
        <v>17.370227975158791</v>
      </c>
      <c r="M1913" s="106">
        <f t="shared" si="239"/>
        <v>34.49582202484121</v>
      </c>
      <c r="N1913" s="23"/>
      <c r="X1913" s="100">
        <v>200</v>
      </c>
      <c r="Y1913" s="100">
        <v>40</v>
      </c>
      <c r="Z1913" s="106">
        <f t="shared" si="240"/>
        <v>34.49582202484121</v>
      </c>
    </row>
    <row r="1914" spans="2:26">
      <c r="B1914" s="52">
        <v>41719</v>
      </c>
      <c r="C1914" s="53">
        <v>0.33333333333575865</v>
      </c>
      <c r="D1914" s="97">
        <f t="shared" si="237"/>
        <v>41719.333333333336</v>
      </c>
      <c r="E1914" s="29">
        <v>41.887500000000003</v>
      </c>
      <c r="F1914" s="26">
        <f t="shared" si="241"/>
        <v>80.005125000000007</v>
      </c>
      <c r="G1914" s="29">
        <v>70.504999999999995</v>
      </c>
      <c r="H1914" s="26">
        <f t="shared" si="242"/>
        <v>134.66454999999999</v>
      </c>
      <c r="I1914" s="29">
        <v>28.62</v>
      </c>
      <c r="J1914" s="26">
        <f t="shared" si="243"/>
        <v>54.664200000000001</v>
      </c>
      <c r="K1914" s="18">
        <f t="shared" si="238"/>
        <v>5</v>
      </c>
      <c r="L1914" s="106">
        <f t="shared" si="236"/>
        <v>20.168377975158791</v>
      </c>
      <c r="M1914" s="106">
        <f t="shared" si="239"/>
        <v>34.49582202484121</v>
      </c>
      <c r="N1914" s="23"/>
      <c r="X1914" s="100">
        <v>200</v>
      </c>
      <c r="Y1914" s="100">
        <v>40</v>
      </c>
      <c r="Z1914" s="106">
        <f t="shared" si="240"/>
        <v>34.49582202484121</v>
      </c>
    </row>
    <row r="1915" spans="2:26">
      <c r="B1915" s="52">
        <v>41719</v>
      </c>
      <c r="C1915" s="53">
        <v>0.375</v>
      </c>
      <c r="D1915" s="97">
        <f t="shared" si="237"/>
        <v>41719.375</v>
      </c>
      <c r="E1915" s="29">
        <v>21.4175</v>
      </c>
      <c r="F1915" s="26">
        <f t="shared" si="241"/>
        <v>40.907424999999996</v>
      </c>
      <c r="G1915" s="29">
        <v>38.372500000000002</v>
      </c>
      <c r="H1915" s="26">
        <f t="shared" si="242"/>
        <v>73.291475000000005</v>
      </c>
      <c r="I1915" s="29">
        <v>16.954999999999998</v>
      </c>
      <c r="J1915" s="26">
        <f t="shared" si="243"/>
        <v>32.384049999999995</v>
      </c>
      <c r="K1915" s="18">
        <f t="shared" si="238"/>
        <v>5</v>
      </c>
      <c r="L1915" s="106">
        <f t="shared" si="236"/>
        <v>-2.1117720248412155</v>
      </c>
      <c r="M1915" s="106">
        <f t="shared" si="239"/>
        <v>34.49582202484121</v>
      </c>
      <c r="N1915" s="23"/>
      <c r="X1915" s="100">
        <v>200</v>
      </c>
      <c r="Y1915" s="100">
        <v>40</v>
      </c>
      <c r="Z1915" s="106">
        <f t="shared" si="240"/>
        <v>34.49582202484121</v>
      </c>
    </row>
    <row r="1916" spans="2:26">
      <c r="B1916" s="52">
        <v>41719</v>
      </c>
      <c r="C1916" s="53">
        <v>0.41666666666424135</v>
      </c>
      <c r="D1916" s="97">
        <f t="shared" si="237"/>
        <v>41719.416666666664</v>
      </c>
      <c r="E1916" s="29">
        <v>14.8675</v>
      </c>
      <c r="F1916" s="26">
        <f t="shared" si="241"/>
        <v>28.396925</v>
      </c>
      <c r="G1916" s="29">
        <v>28.38</v>
      </c>
      <c r="H1916" s="26">
        <f t="shared" si="242"/>
        <v>54.205799999999996</v>
      </c>
      <c r="I1916" s="29">
        <v>13.5075</v>
      </c>
      <c r="J1916" s="26">
        <f t="shared" si="243"/>
        <v>25.799325</v>
      </c>
      <c r="K1916" s="18">
        <f t="shared" si="238"/>
        <v>5</v>
      </c>
      <c r="L1916" s="106">
        <f t="shared" si="236"/>
        <v>-8.6964970248412108</v>
      </c>
      <c r="M1916" s="106">
        <f t="shared" si="239"/>
        <v>34.49582202484121</v>
      </c>
      <c r="N1916" s="23"/>
      <c r="X1916" s="100">
        <v>200</v>
      </c>
      <c r="Y1916" s="100">
        <v>40</v>
      </c>
      <c r="Z1916" s="106">
        <f t="shared" si="240"/>
        <v>34.49582202484121</v>
      </c>
    </row>
    <row r="1917" spans="2:26">
      <c r="B1917" s="52">
        <v>41719</v>
      </c>
      <c r="C1917" s="53">
        <v>0.45833333333575865</v>
      </c>
      <c r="D1917" s="97">
        <f t="shared" si="237"/>
        <v>41719.458333333336</v>
      </c>
      <c r="E1917" s="29">
        <v>15.4</v>
      </c>
      <c r="F1917" s="26">
        <f t="shared" si="241"/>
        <v>29.413999999999998</v>
      </c>
      <c r="G1917" s="29">
        <v>28.377500000000001</v>
      </c>
      <c r="H1917" s="26">
        <f t="shared" si="242"/>
        <v>54.201025000000001</v>
      </c>
      <c r="I1917" s="29">
        <v>12.975</v>
      </c>
      <c r="J1917" s="26">
        <f t="shared" si="243"/>
        <v>24.782249999999998</v>
      </c>
      <c r="K1917" s="18">
        <f t="shared" si="238"/>
        <v>5</v>
      </c>
      <c r="L1917" s="106">
        <f t="shared" si="236"/>
        <v>-9.7135720248412127</v>
      </c>
      <c r="M1917" s="106">
        <f t="shared" si="239"/>
        <v>34.49582202484121</v>
      </c>
      <c r="N1917" s="23"/>
      <c r="X1917" s="100">
        <v>200</v>
      </c>
      <c r="Y1917" s="100">
        <v>40</v>
      </c>
      <c r="Z1917" s="106">
        <f t="shared" si="240"/>
        <v>34.49582202484121</v>
      </c>
    </row>
    <row r="1918" spans="2:26">
      <c r="B1918" s="52">
        <v>41719</v>
      </c>
      <c r="C1918" s="53">
        <v>0.5</v>
      </c>
      <c r="D1918" s="97">
        <f t="shared" si="237"/>
        <v>41719.5</v>
      </c>
      <c r="E1918" s="29">
        <v>13.565</v>
      </c>
      <c r="F1918" s="26">
        <f t="shared" si="241"/>
        <v>25.909149999999997</v>
      </c>
      <c r="G1918" s="29">
        <v>25.182500000000001</v>
      </c>
      <c r="H1918" s="26">
        <f t="shared" si="242"/>
        <v>48.098574999999997</v>
      </c>
      <c r="I1918" s="29">
        <v>11.6175</v>
      </c>
      <c r="J1918" s="26">
        <f t="shared" si="243"/>
        <v>22.189425</v>
      </c>
      <c r="K1918" s="18">
        <f t="shared" si="238"/>
        <v>5</v>
      </c>
      <c r="L1918" s="106">
        <f t="shared" si="236"/>
        <v>-12.30639702484121</v>
      </c>
      <c r="M1918" s="106">
        <f t="shared" si="239"/>
        <v>34.49582202484121</v>
      </c>
      <c r="N1918" s="23"/>
      <c r="X1918" s="100">
        <v>200</v>
      </c>
      <c r="Y1918" s="100">
        <v>40</v>
      </c>
      <c r="Z1918" s="106">
        <f t="shared" si="240"/>
        <v>34.49582202484121</v>
      </c>
    </row>
    <row r="1919" spans="2:26">
      <c r="B1919" s="52">
        <v>41719</v>
      </c>
      <c r="C1919" s="53">
        <v>0.54166666666424135</v>
      </c>
      <c r="D1919" s="97">
        <f t="shared" si="237"/>
        <v>41719.541666666664</v>
      </c>
      <c r="E1919" s="29">
        <v>19.252500000000001</v>
      </c>
      <c r="F1919" s="26">
        <f t="shared" si="241"/>
        <v>36.772275</v>
      </c>
      <c r="G1919" s="29">
        <v>33.567500000000003</v>
      </c>
      <c r="H1919" s="26">
        <f t="shared" si="242"/>
        <v>64.113925000000009</v>
      </c>
      <c r="I1919" s="29">
        <v>14.315</v>
      </c>
      <c r="J1919" s="26">
        <f t="shared" si="243"/>
        <v>27.341649999999998</v>
      </c>
      <c r="K1919" s="18">
        <f t="shared" si="238"/>
        <v>5</v>
      </c>
      <c r="L1919" s="106">
        <f t="shared" si="236"/>
        <v>-7.1541720248412126</v>
      </c>
      <c r="M1919" s="106">
        <f t="shared" si="239"/>
        <v>34.49582202484121</v>
      </c>
      <c r="N1919" s="23"/>
      <c r="X1919" s="100">
        <v>200</v>
      </c>
      <c r="Y1919" s="100">
        <v>40</v>
      </c>
      <c r="Z1919" s="106">
        <f t="shared" si="240"/>
        <v>34.49582202484121</v>
      </c>
    </row>
    <row r="1920" spans="2:26">
      <c r="B1920" s="52">
        <v>41719</v>
      </c>
      <c r="C1920" s="53">
        <v>0.58333333333575865</v>
      </c>
      <c r="D1920" s="97">
        <f t="shared" si="237"/>
        <v>41719.583333333336</v>
      </c>
      <c r="E1920" s="29">
        <v>16.592500000000001</v>
      </c>
      <c r="F1920" s="26">
        <f t="shared" si="241"/>
        <v>31.691675</v>
      </c>
      <c r="G1920" s="29">
        <v>34.1325</v>
      </c>
      <c r="H1920" s="26">
        <f t="shared" si="242"/>
        <v>65.193074999999993</v>
      </c>
      <c r="I1920" s="29">
        <v>17.545000000000002</v>
      </c>
      <c r="J1920" s="26">
        <f t="shared" si="243"/>
        <v>33.510950000000001</v>
      </c>
      <c r="K1920" s="18">
        <f t="shared" si="238"/>
        <v>5</v>
      </c>
      <c r="L1920" s="106">
        <f t="shared" si="236"/>
        <v>-0.98487202484120928</v>
      </c>
      <c r="M1920" s="106">
        <f t="shared" si="239"/>
        <v>34.49582202484121</v>
      </c>
      <c r="N1920" s="23"/>
      <c r="X1920" s="100">
        <v>200</v>
      </c>
      <c r="Y1920" s="100">
        <v>40</v>
      </c>
      <c r="Z1920" s="106">
        <f t="shared" si="240"/>
        <v>34.49582202484121</v>
      </c>
    </row>
    <row r="1921" spans="2:26">
      <c r="B1921" s="52">
        <v>41719</v>
      </c>
      <c r="C1921" s="53">
        <v>0.625</v>
      </c>
      <c r="D1921" s="97">
        <f t="shared" si="237"/>
        <v>41719.625</v>
      </c>
      <c r="E1921" s="29">
        <v>19.53</v>
      </c>
      <c r="F1921" s="26">
        <f t="shared" si="241"/>
        <v>37.302300000000002</v>
      </c>
      <c r="G1921" s="29">
        <v>38.19</v>
      </c>
      <c r="H1921" s="26">
        <f t="shared" si="242"/>
        <v>72.942899999999995</v>
      </c>
      <c r="I1921" s="29">
        <v>18.66</v>
      </c>
      <c r="J1921" s="26">
        <f t="shared" si="243"/>
        <v>35.640599999999999</v>
      </c>
      <c r="K1921" s="18">
        <f t="shared" si="238"/>
        <v>5</v>
      </c>
      <c r="L1921" s="106">
        <f t="shared" si="236"/>
        <v>1.1447779751587888</v>
      </c>
      <c r="M1921" s="106">
        <f t="shared" si="239"/>
        <v>34.49582202484121</v>
      </c>
      <c r="N1921" s="23"/>
      <c r="X1921" s="100">
        <v>200</v>
      </c>
      <c r="Y1921" s="100">
        <v>40</v>
      </c>
      <c r="Z1921" s="106">
        <f t="shared" si="240"/>
        <v>34.49582202484121</v>
      </c>
    </row>
    <row r="1922" spans="2:26">
      <c r="B1922" s="52">
        <v>41719</v>
      </c>
      <c r="C1922" s="53">
        <v>0.66666666666424135</v>
      </c>
      <c r="D1922" s="97">
        <f t="shared" si="237"/>
        <v>41719.666666666664</v>
      </c>
      <c r="E1922" s="29">
        <v>23.635000000000002</v>
      </c>
      <c r="F1922" s="26">
        <f t="shared" si="241"/>
        <v>45.142850000000003</v>
      </c>
      <c r="G1922" s="29">
        <v>43.13</v>
      </c>
      <c r="H1922" s="26">
        <f t="shared" si="242"/>
        <v>82.378299999999996</v>
      </c>
      <c r="I1922" s="29">
        <v>19.497499999999999</v>
      </c>
      <c r="J1922" s="26">
        <f t="shared" si="243"/>
        <v>37.240224999999995</v>
      </c>
      <c r="K1922" s="18">
        <f t="shared" si="238"/>
        <v>5</v>
      </c>
      <c r="L1922" s="106">
        <f t="shared" si="236"/>
        <v>2.7444029751587848</v>
      </c>
      <c r="M1922" s="106">
        <f t="shared" si="239"/>
        <v>34.49582202484121</v>
      </c>
      <c r="N1922" s="23"/>
      <c r="X1922" s="100">
        <v>200</v>
      </c>
      <c r="Y1922" s="100">
        <v>40</v>
      </c>
      <c r="Z1922" s="106">
        <f t="shared" si="240"/>
        <v>34.49582202484121</v>
      </c>
    </row>
    <row r="1923" spans="2:26">
      <c r="B1923" s="52">
        <v>41719</v>
      </c>
      <c r="C1923" s="53">
        <v>0.70833333333575865</v>
      </c>
      <c r="D1923" s="97">
        <f t="shared" si="237"/>
        <v>41719.708333333336</v>
      </c>
      <c r="E1923" s="29">
        <v>26.732500000000002</v>
      </c>
      <c r="F1923" s="26">
        <f t="shared" si="241"/>
        <v>51.059075</v>
      </c>
      <c r="G1923" s="29">
        <v>52.45</v>
      </c>
      <c r="H1923" s="26">
        <f t="shared" si="242"/>
        <v>100.1795</v>
      </c>
      <c r="I1923" s="29">
        <v>25.717500000000001</v>
      </c>
      <c r="J1923" s="26">
        <f t="shared" si="243"/>
        <v>49.120424999999997</v>
      </c>
      <c r="K1923" s="18">
        <f t="shared" si="238"/>
        <v>5</v>
      </c>
      <c r="L1923" s="106">
        <f t="shared" si="236"/>
        <v>14.624602975158787</v>
      </c>
      <c r="M1923" s="106">
        <f t="shared" si="239"/>
        <v>34.49582202484121</v>
      </c>
      <c r="N1923" s="23"/>
      <c r="X1923" s="100">
        <v>200</v>
      </c>
      <c r="Y1923" s="100">
        <v>40</v>
      </c>
      <c r="Z1923" s="106">
        <f t="shared" si="240"/>
        <v>34.49582202484121</v>
      </c>
    </row>
    <row r="1924" spans="2:26">
      <c r="B1924" s="52">
        <v>41719</v>
      </c>
      <c r="C1924" s="53">
        <v>0.75</v>
      </c>
      <c r="D1924" s="97">
        <f t="shared" si="237"/>
        <v>41719.75</v>
      </c>
      <c r="E1924" s="29">
        <v>15.2875</v>
      </c>
      <c r="F1924" s="26">
        <f t="shared" si="241"/>
        <v>29.199124999999999</v>
      </c>
      <c r="G1924" s="29">
        <v>34.805</v>
      </c>
      <c r="H1924" s="26">
        <f t="shared" si="242"/>
        <v>66.477549999999994</v>
      </c>
      <c r="I1924" s="29">
        <v>19.512499999999999</v>
      </c>
      <c r="J1924" s="26">
        <f t="shared" si="243"/>
        <v>37.268874999999994</v>
      </c>
      <c r="K1924" s="18">
        <f t="shared" si="238"/>
        <v>5</v>
      </c>
      <c r="L1924" s="106">
        <f t="shared" si="236"/>
        <v>2.7730529751587838</v>
      </c>
      <c r="M1924" s="106">
        <f t="shared" si="239"/>
        <v>34.49582202484121</v>
      </c>
      <c r="N1924" s="23"/>
      <c r="X1924" s="100">
        <v>200</v>
      </c>
      <c r="Y1924" s="100">
        <v>40</v>
      </c>
      <c r="Z1924" s="106">
        <f t="shared" si="240"/>
        <v>34.49582202484121</v>
      </c>
    </row>
    <row r="1925" spans="2:26">
      <c r="B1925" s="52">
        <v>41719</v>
      </c>
      <c r="C1925" s="53">
        <v>0.79166666666424135</v>
      </c>
      <c r="D1925" s="97">
        <f t="shared" si="237"/>
        <v>41719.791666666664</v>
      </c>
      <c r="E1925" s="29">
        <v>12.23</v>
      </c>
      <c r="F1925" s="26">
        <f t="shared" si="241"/>
        <v>23.359300000000001</v>
      </c>
      <c r="G1925" s="29">
        <v>27.112500000000001</v>
      </c>
      <c r="H1925" s="26">
        <f t="shared" si="242"/>
        <v>51.784875</v>
      </c>
      <c r="I1925" s="29">
        <v>14.8825</v>
      </c>
      <c r="J1925" s="26">
        <f t="shared" si="243"/>
        <v>28.425574999999998</v>
      </c>
      <c r="K1925" s="18">
        <f t="shared" si="238"/>
        <v>5</v>
      </c>
      <c r="L1925" s="106">
        <f t="shared" si="236"/>
        <v>-6.0702470248412119</v>
      </c>
      <c r="M1925" s="106">
        <f t="shared" si="239"/>
        <v>34.49582202484121</v>
      </c>
      <c r="N1925" s="23"/>
      <c r="X1925" s="100">
        <v>200</v>
      </c>
      <c r="Y1925" s="100">
        <v>40</v>
      </c>
      <c r="Z1925" s="106">
        <f t="shared" si="240"/>
        <v>34.49582202484121</v>
      </c>
    </row>
    <row r="1926" spans="2:26">
      <c r="B1926" s="52">
        <v>41719</v>
      </c>
      <c r="C1926" s="53">
        <v>0.83333333333575865</v>
      </c>
      <c r="D1926" s="97">
        <f t="shared" si="237"/>
        <v>41719.833333333336</v>
      </c>
      <c r="E1926" s="29">
        <v>5.6050000000000004</v>
      </c>
      <c r="F1926" s="26">
        <f t="shared" si="241"/>
        <v>10.705550000000001</v>
      </c>
      <c r="G1926" s="29">
        <v>12.305</v>
      </c>
      <c r="H1926" s="26">
        <f t="shared" si="242"/>
        <v>23.502549999999999</v>
      </c>
      <c r="I1926" s="29">
        <v>6.7024999999999997</v>
      </c>
      <c r="J1926" s="26">
        <f t="shared" si="243"/>
        <v>12.801774999999999</v>
      </c>
      <c r="K1926" s="18">
        <f t="shared" si="238"/>
        <v>5</v>
      </c>
      <c r="L1926" s="106">
        <f t="shared" si="236"/>
        <v>-21.694047024841211</v>
      </c>
      <c r="M1926" s="106">
        <f t="shared" si="239"/>
        <v>34.49582202484121</v>
      </c>
      <c r="N1926" s="23"/>
      <c r="X1926" s="100">
        <v>200</v>
      </c>
      <c r="Y1926" s="100">
        <v>40</v>
      </c>
      <c r="Z1926" s="106">
        <f t="shared" si="240"/>
        <v>34.49582202484121</v>
      </c>
    </row>
    <row r="1927" spans="2:26">
      <c r="B1927" s="52">
        <v>41719</v>
      </c>
      <c r="C1927" s="53">
        <v>0.875</v>
      </c>
      <c r="D1927" s="97">
        <f t="shared" si="237"/>
        <v>41719.875</v>
      </c>
      <c r="E1927" s="29">
        <v>7.53</v>
      </c>
      <c r="F1927" s="26">
        <f t="shared" si="241"/>
        <v>14.382300000000001</v>
      </c>
      <c r="G1927" s="29">
        <v>12.58</v>
      </c>
      <c r="H1927" s="26">
        <f t="shared" si="242"/>
        <v>24.027799999999999</v>
      </c>
      <c r="I1927" s="29">
        <v>5.05</v>
      </c>
      <c r="J1927" s="26">
        <f t="shared" si="243"/>
        <v>9.6454999999999984</v>
      </c>
      <c r="K1927" s="18">
        <f t="shared" si="238"/>
        <v>5</v>
      </c>
      <c r="L1927" s="106">
        <f t="shared" si="236"/>
        <v>-24.850322024841212</v>
      </c>
      <c r="M1927" s="106">
        <f t="shared" si="239"/>
        <v>34.49582202484121</v>
      </c>
      <c r="N1927" s="23"/>
      <c r="X1927" s="100">
        <v>200</v>
      </c>
      <c r="Y1927" s="100">
        <v>40</v>
      </c>
      <c r="Z1927" s="106">
        <f t="shared" si="240"/>
        <v>34.49582202484121</v>
      </c>
    </row>
    <row r="1928" spans="2:26">
      <c r="B1928" s="52">
        <v>41719</v>
      </c>
      <c r="C1928" s="53">
        <v>0.91666666666424135</v>
      </c>
      <c r="D1928" s="97">
        <f t="shared" si="237"/>
        <v>41719.916666666664</v>
      </c>
      <c r="E1928" s="29">
        <v>5.1425000000000001</v>
      </c>
      <c r="F1928" s="26">
        <f t="shared" si="241"/>
        <v>9.8221749999999997</v>
      </c>
      <c r="G1928" s="29">
        <v>9.9875000000000007</v>
      </c>
      <c r="H1928" s="26">
        <f t="shared" si="242"/>
        <v>19.076125000000001</v>
      </c>
      <c r="I1928" s="29">
        <v>4.8499999999999996</v>
      </c>
      <c r="J1928" s="26">
        <f t="shared" si="243"/>
        <v>9.2634999999999987</v>
      </c>
      <c r="K1928" s="18">
        <f t="shared" si="238"/>
        <v>5</v>
      </c>
      <c r="L1928" s="106">
        <f t="shared" si="236"/>
        <v>-25.23232202484121</v>
      </c>
      <c r="M1928" s="106">
        <f t="shared" si="239"/>
        <v>34.49582202484121</v>
      </c>
      <c r="N1928" s="23"/>
      <c r="X1928" s="100">
        <v>200</v>
      </c>
      <c r="Y1928" s="100">
        <v>40</v>
      </c>
      <c r="Z1928" s="106">
        <f t="shared" si="240"/>
        <v>34.49582202484121</v>
      </c>
    </row>
    <row r="1929" spans="2:26">
      <c r="B1929" s="52">
        <v>41719</v>
      </c>
      <c r="C1929" s="53">
        <v>0.95833333333575865</v>
      </c>
      <c r="D1929" s="97">
        <f t="shared" si="237"/>
        <v>41719.958333333336</v>
      </c>
      <c r="E1929" s="29">
        <v>3.83</v>
      </c>
      <c r="F1929" s="26">
        <f t="shared" si="241"/>
        <v>7.3152999999999997</v>
      </c>
      <c r="G1929" s="29">
        <v>7.71</v>
      </c>
      <c r="H1929" s="26">
        <f t="shared" si="242"/>
        <v>14.726099999999999</v>
      </c>
      <c r="I1929" s="29">
        <v>3.8774999999999999</v>
      </c>
      <c r="J1929" s="26">
        <f t="shared" si="243"/>
        <v>7.4060249999999996</v>
      </c>
      <c r="K1929" s="18">
        <f t="shared" si="238"/>
        <v>5</v>
      </c>
      <c r="L1929" s="106">
        <f t="shared" si="236"/>
        <v>-27.089797024841211</v>
      </c>
      <c r="M1929" s="106">
        <f t="shared" si="239"/>
        <v>34.49582202484121</v>
      </c>
      <c r="N1929" s="23"/>
      <c r="X1929" s="100">
        <v>200</v>
      </c>
      <c r="Y1929" s="100">
        <v>40</v>
      </c>
      <c r="Z1929" s="106">
        <f t="shared" si="240"/>
        <v>34.49582202484121</v>
      </c>
    </row>
    <row r="1930" spans="2:26">
      <c r="B1930" s="52">
        <v>41720</v>
      </c>
      <c r="C1930" s="53">
        <v>0</v>
      </c>
      <c r="D1930" s="97">
        <f t="shared" si="237"/>
        <v>41720</v>
      </c>
      <c r="E1930" s="29">
        <v>3.96</v>
      </c>
      <c r="F1930" s="26">
        <f t="shared" si="241"/>
        <v>7.5635999999999992</v>
      </c>
      <c r="G1930" s="29">
        <v>7.2050000000000001</v>
      </c>
      <c r="H1930" s="26">
        <f t="shared" si="242"/>
        <v>13.76155</v>
      </c>
      <c r="I1930" s="29">
        <v>3.24</v>
      </c>
      <c r="J1930" s="26">
        <f t="shared" si="243"/>
        <v>6.1884000000000006</v>
      </c>
      <c r="K1930" s="18">
        <f t="shared" si="238"/>
        <v>6</v>
      </c>
      <c r="L1930" s="106">
        <f t="shared" ref="L1930:L1993" si="244">IF(J1930="",NA(),J1930-(AVERAGE($J$10:$J$8769)))</f>
        <v>-28.307422024841209</v>
      </c>
      <c r="M1930" s="106">
        <f t="shared" si="239"/>
        <v>34.49582202484121</v>
      </c>
      <c r="N1930" s="23"/>
      <c r="X1930" s="100">
        <v>200</v>
      </c>
      <c r="Y1930" s="100">
        <v>40</v>
      </c>
      <c r="Z1930" s="106">
        <f t="shared" si="240"/>
        <v>34.49582202484121</v>
      </c>
    </row>
    <row r="1931" spans="2:26">
      <c r="B1931" s="52">
        <v>41720</v>
      </c>
      <c r="C1931" s="53">
        <v>4.1666666664241347E-2</v>
      </c>
      <c r="D1931" s="97">
        <f t="shared" ref="D1931:D1994" si="245">B1931+C1931</f>
        <v>41720.041666666664</v>
      </c>
      <c r="E1931" s="29">
        <v>2.5150000000000001</v>
      </c>
      <c r="F1931" s="26">
        <f t="shared" si="241"/>
        <v>4.8036500000000002</v>
      </c>
      <c r="G1931" s="29">
        <v>4.5625</v>
      </c>
      <c r="H1931" s="26">
        <f t="shared" si="242"/>
        <v>8.7143750000000004</v>
      </c>
      <c r="I1931" s="29">
        <v>2.0525000000000002</v>
      </c>
      <c r="J1931" s="26">
        <f t="shared" si="243"/>
        <v>3.9202750000000002</v>
      </c>
      <c r="K1931" s="18">
        <f t="shared" ref="K1931:K1994" si="246">WEEKDAY(D1931,2)</f>
        <v>6</v>
      </c>
      <c r="L1931" s="106">
        <f t="shared" si="244"/>
        <v>-30.57554702484121</v>
      </c>
      <c r="M1931" s="106">
        <f t="shared" ref="M1931:M1994" si="247">$U$11</f>
        <v>34.49582202484121</v>
      </c>
      <c r="N1931" s="23"/>
      <c r="X1931" s="100">
        <v>200</v>
      </c>
      <c r="Y1931" s="100">
        <v>40</v>
      </c>
      <c r="Z1931" s="106">
        <f t="shared" ref="Z1931:Z1994" si="248">$U$11</f>
        <v>34.49582202484121</v>
      </c>
    </row>
    <row r="1932" spans="2:26">
      <c r="B1932" s="52">
        <v>41720</v>
      </c>
      <c r="C1932" s="53">
        <v>8.3333333335758653E-2</v>
      </c>
      <c r="D1932" s="97">
        <f t="shared" si="245"/>
        <v>41720.083333333336</v>
      </c>
      <c r="E1932" s="29">
        <v>3.3224999999999998</v>
      </c>
      <c r="F1932" s="26">
        <f t="shared" si="241"/>
        <v>6.3459749999999993</v>
      </c>
      <c r="G1932" s="29">
        <v>6.2750000000000004</v>
      </c>
      <c r="H1932" s="26">
        <f t="shared" si="242"/>
        <v>11.985250000000001</v>
      </c>
      <c r="I1932" s="29">
        <v>2.9550000000000001</v>
      </c>
      <c r="J1932" s="26">
        <f t="shared" si="243"/>
        <v>5.64405</v>
      </c>
      <c r="K1932" s="18">
        <f t="shared" si="246"/>
        <v>6</v>
      </c>
      <c r="L1932" s="106">
        <f t="shared" si="244"/>
        <v>-28.85177202484121</v>
      </c>
      <c r="M1932" s="106">
        <f t="shared" si="247"/>
        <v>34.49582202484121</v>
      </c>
      <c r="N1932" s="23"/>
      <c r="X1932" s="100">
        <v>200</v>
      </c>
      <c r="Y1932" s="100">
        <v>40</v>
      </c>
      <c r="Z1932" s="106">
        <f t="shared" si="248"/>
        <v>34.49582202484121</v>
      </c>
    </row>
    <row r="1933" spans="2:26">
      <c r="B1933" s="52">
        <v>41720</v>
      </c>
      <c r="C1933" s="53">
        <v>0.125</v>
      </c>
      <c r="D1933" s="97">
        <f t="shared" si="245"/>
        <v>41720.125</v>
      </c>
      <c r="E1933" s="29">
        <v>7.1050000000000004</v>
      </c>
      <c r="F1933" s="26">
        <f t="shared" si="241"/>
        <v>13.570550000000001</v>
      </c>
      <c r="G1933" s="29">
        <v>9.49</v>
      </c>
      <c r="H1933" s="26">
        <f t="shared" si="242"/>
        <v>18.125899999999998</v>
      </c>
      <c r="I1933" s="29">
        <v>2.3875000000000002</v>
      </c>
      <c r="J1933" s="26">
        <f t="shared" si="243"/>
        <v>4.5601250000000002</v>
      </c>
      <c r="K1933" s="18">
        <f t="shared" si="246"/>
        <v>6</v>
      </c>
      <c r="L1933" s="106">
        <f t="shared" si="244"/>
        <v>-29.935697024841211</v>
      </c>
      <c r="M1933" s="106">
        <f t="shared" si="247"/>
        <v>34.49582202484121</v>
      </c>
      <c r="N1933" s="23"/>
      <c r="X1933" s="100">
        <v>200</v>
      </c>
      <c r="Y1933" s="100">
        <v>40</v>
      </c>
      <c r="Z1933" s="106">
        <f t="shared" si="248"/>
        <v>34.49582202484121</v>
      </c>
    </row>
    <row r="1934" spans="2:26">
      <c r="B1934" s="52">
        <v>41720</v>
      </c>
      <c r="C1934" s="53">
        <v>0.16666666666424135</v>
      </c>
      <c r="D1934" s="97">
        <f t="shared" si="245"/>
        <v>41720.166666666664</v>
      </c>
      <c r="E1934" s="29">
        <v>6.1875</v>
      </c>
      <c r="F1934" s="26">
        <f t="shared" si="241"/>
        <v>11.818125</v>
      </c>
      <c r="G1934" s="29">
        <v>8.57</v>
      </c>
      <c r="H1934" s="26">
        <f t="shared" si="242"/>
        <v>16.3687</v>
      </c>
      <c r="I1934" s="29">
        <v>2.3849999999999998</v>
      </c>
      <c r="J1934" s="26">
        <f t="shared" si="243"/>
        <v>4.5553499999999998</v>
      </c>
      <c r="K1934" s="18">
        <f t="shared" si="246"/>
        <v>6</v>
      </c>
      <c r="L1934" s="106">
        <f t="shared" si="244"/>
        <v>-29.94047202484121</v>
      </c>
      <c r="M1934" s="106">
        <f t="shared" si="247"/>
        <v>34.49582202484121</v>
      </c>
      <c r="N1934" s="23"/>
      <c r="X1934" s="100">
        <v>200</v>
      </c>
      <c r="Y1934" s="100">
        <v>40</v>
      </c>
      <c r="Z1934" s="106">
        <f t="shared" si="248"/>
        <v>34.49582202484121</v>
      </c>
    </row>
    <row r="1935" spans="2:26">
      <c r="B1935" s="52">
        <v>41720</v>
      </c>
      <c r="C1935" s="53">
        <v>0.20833333333575865</v>
      </c>
      <c r="D1935" s="97">
        <f t="shared" si="245"/>
        <v>41720.208333333336</v>
      </c>
      <c r="E1935" s="29">
        <v>9.98</v>
      </c>
      <c r="F1935" s="26">
        <f t="shared" si="241"/>
        <v>19.061800000000002</v>
      </c>
      <c r="G1935" s="29">
        <v>18.077500000000001</v>
      </c>
      <c r="H1935" s="26">
        <f t="shared" si="242"/>
        <v>34.528025</v>
      </c>
      <c r="I1935" s="29">
        <v>8.0950000000000006</v>
      </c>
      <c r="J1935" s="26">
        <f t="shared" si="243"/>
        <v>15.461450000000001</v>
      </c>
      <c r="K1935" s="18">
        <f t="shared" si="246"/>
        <v>6</v>
      </c>
      <c r="L1935" s="106">
        <f t="shared" si="244"/>
        <v>-19.034372024841211</v>
      </c>
      <c r="M1935" s="106">
        <f t="shared" si="247"/>
        <v>34.49582202484121</v>
      </c>
      <c r="N1935" s="23"/>
      <c r="X1935" s="100">
        <v>200</v>
      </c>
      <c r="Y1935" s="100">
        <v>40</v>
      </c>
      <c r="Z1935" s="106">
        <f t="shared" si="248"/>
        <v>34.49582202484121</v>
      </c>
    </row>
    <row r="1936" spans="2:26">
      <c r="B1936" s="52">
        <v>41720</v>
      </c>
      <c r="C1936" s="53">
        <v>0.25</v>
      </c>
      <c r="D1936" s="97">
        <f t="shared" si="245"/>
        <v>41720.25</v>
      </c>
      <c r="E1936" s="29">
        <v>12.307499999999999</v>
      </c>
      <c r="F1936" s="26">
        <f t="shared" si="241"/>
        <v>23.507324999999998</v>
      </c>
      <c r="G1936" s="29">
        <v>25.3</v>
      </c>
      <c r="H1936" s="26">
        <f t="shared" si="242"/>
        <v>48.323</v>
      </c>
      <c r="I1936" s="29">
        <v>12.994999999999999</v>
      </c>
      <c r="J1936" s="26">
        <f t="shared" si="243"/>
        <v>24.820449999999997</v>
      </c>
      <c r="K1936" s="18">
        <f t="shared" si="246"/>
        <v>6</v>
      </c>
      <c r="L1936" s="106">
        <f t="shared" si="244"/>
        <v>-9.6753720248412129</v>
      </c>
      <c r="M1936" s="106">
        <f t="shared" si="247"/>
        <v>34.49582202484121</v>
      </c>
      <c r="N1936" s="23"/>
      <c r="X1936" s="100">
        <v>200</v>
      </c>
      <c r="Y1936" s="100">
        <v>40</v>
      </c>
      <c r="Z1936" s="106">
        <f t="shared" si="248"/>
        <v>34.49582202484121</v>
      </c>
    </row>
    <row r="1937" spans="2:26">
      <c r="B1937" s="52">
        <v>41720</v>
      </c>
      <c r="C1937" s="53">
        <v>0.29166666666424135</v>
      </c>
      <c r="D1937" s="97">
        <f t="shared" si="245"/>
        <v>41720.291666666664</v>
      </c>
      <c r="E1937" s="29">
        <v>12.414999999999999</v>
      </c>
      <c r="F1937" s="26">
        <f t="shared" si="241"/>
        <v>23.712649999999996</v>
      </c>
      <c r="G1937" s="29">
        <v>24.91</v>
      </c>
      <c r="H1937" s="26">
        <f t="shared" si="242"/>
        <v>47.578099999999999</v>
      </c>
      <c r="I1937" s="29">
        <v>12.494999999999999</v>
      </c>
      <c r="J1937" s="26">
        <f t="shared" si="243"/>
        <v>23.865449999999999</v>
      </c>
      <c r="K1937" s="18">
        <f t="shared" si="246"/>
        <v>6</v>
      </c>
      <c r="L1937" s="106">
        <f t="shared" si="244"/>
        <v>-10.630372024841211</v>
      </c>
      <c r="M1937" s="106">
        <f t="shared" si="247"/>
        <v>34.49582202484121</v>
      </c>
      <c r="N1937" s="23"/>
      <c r="X1937" s="100">
        <v>200</v>
      </c>
      <c r="Y1937" s="100">
        <v>40</v>
      </c>
      <c r="Z1937" s="106">
        <f t="shared" si="248"/>
        <v>34.49582202484121</v>
      </c>
    </row>
    <row r="1938" spans="2:26">
      <c r="B1938" s="52">
        <v>41720</v>
      </c>
      <c r="C1938" s="53">
        <v>0.33333333333575865</v>
      </c>
      <c r="D1938" s="97">
        <f t="shared" si="245"/>
        <v>41720.333333333336</v>
      </c>
      <c r="E1938" s="29">
        <v>13.2075</v>
      </c>
      <c r="F1938" s="26">
        <f t="shared" si="241"/>
        <v>25.226324999999999</v>
      </c>
      <c r="G1938" s="29">
        <v>25.802499999999998</v>
      </c>
      <c r="H1938" s="26">
        <f t="shared" si="242"/>
        <v>49.282774999999994</v>
      </c>
      <c r="I1938" s="29">
        <v>12.595000000000001</v>
      </c>
      <c r="J1938" s="26">
        <f t="shared" si="243"/>
        <v>24.056450000000002</v>
      </c>
      <c r="K1938" s="18">
        <f t="shared" si="246"/>
        <v>6</v>
      </c>
      <c r="L1938" s="106">
        <f t="shared" si="244"/>
        <v>-10.439372024841209</v>
      </c>
      <c r="M1938" s="106">
        <f t="shared" si="247"/>
        <v>34.49582202484121</v>
      </c>
      <c r="N1938" s="23"/>
      <c r="X1938" s="100">
        <v>200</v>
      </c>
      <c r="Y1938" s="100">
        <v>40</v>
      </c>
      <c r="Z1938" s="106">
        <f t="shared" si="248"/>
        <v>34.49582202484121</v>
      </c>
    </row>
    <row r="1939" spans="2:26">
      <c r="B1939" s="52">
        <v>41720</v>
      </c>
      <c r="C1939" s="53">
        <v>0.375</v>
      </c>
      <c r="D1939" s="97">
        <f t="shared" si="245"/>
        <v>41720.375</v>
      </c>
      <c r="E1939" s="29">
        <v>13.99</v>
      </c>
      <c r="F1939" s="26">
        <f t="shared" si="241"/>
        <v>26.7209</v>
      </c>
      <c r="G1939" s="29">
        <v>25.862500000000001</v>
      </c>
      <c r="H1939" s="26">
        <f t="shared" si="242"/>
        <v>49.397374999999997</v>
      </c>
      <c r="I1939" s="29">
        <v>11.8725</v>
      </c>
      <c r="J1939" s="26">
        <f t="shared" si="243"/>
        <v>22.676475</v>
      </c>
      <c r="K1939" s="18">
        <f t="shared" si="246"/>
        <v>6</v>
      </c>
      <c r="L1939" s="106">
        <f t="shared" si="244"/>
        <v>-11.81934702484121</v>
      </c>
      <c r="M1939" s="106">
        <f t="shared" si="247"/>
        <v>34.49582202484121</v>
      </c>
      <c r="N1939" s="23"/>
      <c r="X1939" s="100">
        <v>200</v>
      </c>
      <c r="Y1939" s="100">
        <v>40</v>
      </c>
      <c r="Z1939" s="106">
        <f t="shared" si="248"/>
        <v>34.49582202484121</v>
      </c>
    </row>
    <row r="1940" spans="2:26">
      <c r="B1940" s="52">
        <v>41720</v>
      </c>
      <c r="C1940" s="53">
        <v>0.41666666666424135</v>
      </c>
      <c r="D1940" s="97">
        <f t="shared" si="245"/>
        <v>41720.416666666664</v>
      </c>
      <c r="E1940" s="29">
        <v>14.89</v>
      </c>
      <c r="F1940" s="26">
        <f t="shared" si="241"/>
        <v>28.439900000000002</v>
      </c>
      <c r="G1940" s="29">
        <v>27.79</v>
      </c>
      <c r="H1940" s="26">
        <f t="shared" si="242"/>
        <v>53.078899999999997</v>
      </c>
      <c r="I1940" s="29">
        <v>12.895</v>
      </c>
      <c r="J1940" s="26">
        <f t="shared" si="243"/>
        <v>24.629449999999999</v>
      </c>
      <c r="K1940" s="18">
        <f t="shared" si="246"/>
        <v>6</v>
      </c>
      <c r="L1940" s="106">
        <f t="shared" si="244"/>
        <v>-9.8663720248412119</v>
      </c>
      <c r="M1940" s="106">
        <f t="shared" si="247"/>
        <v>34.49582202484121</v>
      </c>
      <c r="N1940" s="23"/>
      <c r="X1940" s="100">
        <v>200</v>
      </c>
      <c r="Y1940" s="100">
        <v>40</v>
      </c>
      <c r="Z1940" s="106">
        <f t="shared" si="248"/>
        <v>34.49582202484121</v>
      </c>
    </row>
    <row r="1941" spans="2:26">
      <c r="B1941" s="52">
        <v>41720</v>
      </c>
      <c r="C1941" s="53">
        <v>0.45833333333575865</v>
      </c>
      <c r="D1941" s="97">
        <f t="shared" si="245"/>
        <v>41720.458333333336</v>
      </c>
      <c r="E1941" s="29">
        <v>11.91</v>
      </c>
      <c r="F1941" s="26">
        <f t="shared" si="241"/>
        <v>22.748100000000001</v>
      </c>
      <c r="G1941" s="29">
        <v>21.482500000000002</v>
      </c>
      <c r="H1941" s="26">
        <f t="shared" si="242"/>
        <v>41.031575000000004</v>
      </c>
      <c r="I1941" s="29">
        <v>9.5724999999999998</v>
      </c>
      <c r="J1941" s="26">
        <f t="shared" si="243"/>
        <v>18.283474999999999</v>
      </c>
      <c r="K1941" s="18">
        <f t="shared" si="246"/>
        <v>6</v>
      </c>
      <c r="L1941" s="106">
        <f t="shared" si="244"/>
        <v>-16.212347024841211</v>
      </c>
      <c r="M1941" s="106">
        <f t="shared" si="247"/>
        <v>34.49582202484121</v>
      </c>
      <c r="N1941" s="23"/>
      <c r="X1941" s="100">
        <v>200</v>
      </c>
      <c r="Y1941" s="100">
        <v>40</v>
      </c>
      <c r="Z1941" s="106">
        <f t="shared" si="248"/>
        <v>34.49582202484121</v>
      </c>
    </row>
    <row r="1942" spans="2:26">
      <c r="B1942" s="52">
        <v>41720</v>
      </c>
      <c r="C1942" s="53">
        <v>0.5</v>
      </c>
      <c r="D1942" s="97">
        <f t="shared" si="245"/>
        <v>41720.5</v>
      </c>
      <c r="E1942" s="29">
        <v>13.032500000000001</v>
      </c>
      <c r="F1942" s="26">
        <f t="shared" si="241"/>
        <v>24.892075000000002</v>
      </c>
      <c r="G1942" s="29">
        <v>23.807500000000001</v>
      </c>
      <c r="H1942" s="26">
        <f t="shared" si="242"/>
        <v>45.472324999999998</v>
      </c>
      <c r="I1942" s="29">
        <v>10.78</v>
      </c>
      <c r="J1942" s="26">
        <f t="shared" si="243"/>
        <v>20.589799999999997</v>
      </c>
      <c r="K1942" s="18">
        <f t="shared" si="246"/>
        <v>6</v>
      </c>
      <c r="L1942" s="106">
        <f t="shared" si="244"/>
        <v>-13.906022024841214</v>
      </c>
      <c r="M1942" s="106">
        <f t="shared" si="247"/>
        <v>34.49582202484121</v>
      </c>
      <c r="N1942" s="23"/>
      <c r="X1942" s="100">
        <v>200</v>
      </c>
      <c r="Y1942" s="100">
        <v>40</v>
      </c>
      <c r="Z1942" s="106">
        <f t="shared" si="248"/>
        <v>34.49582202484121</v>
      </c>
    </row>
    <row r="1943" spans="2:26">
      <c r="B1943" s="52">
        <v>41720</v>
      </c>
      <c r="C1943" s="53">
        <v>0.54166666666424135</v>
      </c>
      <c r="D1943" s="97">
        <f t="shared" si="245"/>
        <v>41720.541666666664</v>
      </c>
      <c r="E1943" s="29">
        <v>10.3225</v>
      </c>
      <c r="F1943" s="26">
        <f t="shared" si="241"/>
        <v>19.715975</v>
      </c>
      <c r="G1943" s="29">
        <v>20.037500000000001</v>
      </c>
      <c r="H1943" s="26">
        <f t="shared" si="242"/>
        <v>38.271625</v>
      </c>
      <c r="I1943" s="29">
        <v>9.7125000000000004</v>
      </c>
      <c r="J1943" s="26">
        <f t="shared" si="243"/>
        <v>18.550875000000001</v>
      </c>
      <c r="K1943" s="18">
        <f t="shared" si="246"/>
        <v>6</v>
      </c>
      <c r="L1943" s="106">
        <f t="shared" si="244"/>
        <v>-15.944947024841209</v>
      </c>
      <c r="M1943" s="106">
        <f t="shared" si="247"/>
        <v>34.49582202484121</v>
      </c>
      <c r="N1943" s="23"/>
      <c r="X1943" s="100">
        <v>200</v>
      </c>
      <c r="Y1943" s="100">
        <v>40</v>
      </c>
      <c r="Z1943" s="106">
        <f t="shared" si="248"/>
        <v>34.49582202484121</v>
      </c>
    </row>
    <row r="1944" spans="2:26">
      <c r="B1944" s="52">
        <v>41720</v>
      </c>
      <c r="C1944" s="53">
        <v>0.58333333333575865</v>
      </c>
      <c r="D1944" s="97">
        <f t="shared" si="245"/>
        <v>41720.583333333336</v>
      </c>
      <c r="E1944" s="29">
        <v>13.262499999999999</v>
      </c>
      <c r="F1944" s="26">
        <f t="shared" si="241"/>
        <v>25.331374999999998</v>
      </c>
      <c r="G1944" s="29">
        <v>24.93</v>
      </c>
      <c r="H1944" s="26">
        <f t="shared" si="242"/>
        <v>47.616299999999995</v>
      </c>
      <c r="I1944" s="29">
        <v>11.664999999999999</v>
      </c>
      <c r="J1944" s="26">
        <f t="shared" si="243"/>
        <v>22.280149999999999</v>
      </c>
      <c r="K1944" s="18">
        <f t="shared" si="246"/>
        <v>6</v>
      </c>
      <c r="L1944" s="106">
        <f t="shared" si="244"/>
        <v>-12.215672024841211</v>
      </c>
      <c r="M1944" s="106">
        <f t="shared" si="247"/>
        <v>34.49582202484121</v>
      </c>
      <c r="N1944" s="23"/>
      <c r="X1944" s="100">
        <v>200</v>
      </c>
      <c r="Y1944" s="100">
        <v>40</v>
      </c>
      <c r="Z1944" s="106">
        <f t="shared" si="248"/>
        <v>34.49582202484121</v>
      </c>
    </row>
    <row r="1945" spans="2:26">
      <c r="B1945" s="52">
        <v>41720</v>
      </c>
      <c r="C1945" s="53">
        <v>0.625</v>
      </c>
      <c r="D1945" s="97">
        <f t="shared" si="245"/>
        <v>41720.625</v>
      </c>
      <c r="E1945" s="29">
        <v>13.615</v>
      </c>
      <c r="F1945" s="26">
        <f t="shared" si="241"/>
        <v>26.004649999999998</v>
      </c>
      <c r="G1945" s="29">
        <v>24.5625</v>
      </c>
      <c r="H1945" s="26">
        <f t="shared" si="242"/>
        <v>46.914375</v>
      </c>
      <c r="I1945" s="29">
        <v>10.945</v>
      </c>
      <c r="J1945" s="26">
        <f t="shared" si="243"/>
        <v>20.904949999999999</v>
      </c>
      <c r="K1945" s="18">
        <f t="shared" si="246"/>
        <v>6</v>
      </c>
      <c r="L1945" s="106">
        <f t="shared" si="244"/>
        <v>-13.590872024841211</v>
      </c>
      <c r="M1945" s="106">
        <f t="shared" si="247"/>
        <v>34.49582202484121</v>
      </c>
      <c r="N1945" s="23"/>
      <c r="X1945" s="100">
        <v>200</v>
      </c>
      <c r="Y1945" s="100">
        <v>40</v>
      </c>
      <c r="Z1945" s="106">
        <f t="shared" si="248"/>
        <v>34.49582202484121</v>
      </c>
    </row>
    <row r="1946" spans="2:26">
      <c r="B1946" s="52">
        <v>41720</v>
      </c>
      <c r="C1946" s="53">
        <v>0.66666666666424135</v>
      </c>
      <c r="D1946" s="97">
        <f t="shared" si="245"/>
        <v>41720.666666666664</v>
      </c>
      <c r="E1946" s="29">
        <v>12.21</v>
      </c>
      <c r="F1946" s="26">
        <f t="shared" si="241"/>
        <v>23.321100000000001</v>
      </c>
      <c r="G1946" s="29">
        <v>21.76</v>
      </c>
      <c r="H1946" s="26">
        <f t="shared" si="242"/>
        <v>41.561599999999999</v>
      </c>
      <c r="I1946" s="29">
        <v>9.5449999999999999</v>
      </c>
      <c r="J1946" s="26">
        <f t="shared" si="243"/>
        <v>18.23095</v>
      </c>
      <c r="K1946" s="18">
        <f t="shared" si="246"/>
        <v>6</v>
      </c>
      <c r="L1946" s="106">
        <f t="shared" si="244"/>
        <v>-16.26487202484121</v>
      </c>
      <c r="M1946" s="106">
        <f t="shared" si="247"/>
        <v>34.49582202484121</v>
      </c>
      <c r="N1946" s="23"/>
      <c r="X1946" s="100">
        <v>200</v>
      </c>
      <c r="Y1946" s="100">
        <v>40</v>
      </c>
      <c r="Z1946" s="106">
        <f t="shared" si="248"/>
        <v>34.49582202484121</v>
      </c>
    </row>
    <row r="1947" spans="2:26">
      <c r="B1947" s="52">
        <v>41720</v>
      </c>
      <c r="C1947" s="53">
        <v>0.70833333333575865</v>
      </c>
      <c r="D1947" s="97">
        <f t="shared" si="245"/>
        <v>41720.708333333336</v>
      </c>
      <c r="E1947" s="29">
        <v>12.98</v>
      </c>
      <c r="F1947" s="26">
        <f t="shared" si="241"/>
        <v>24.791799999999999</v>
      </c>
      <c r="G1947" s="29">
        <v>23.412500000000001</v>
      </c>
      <c r="H1947" s="26">
        <f t="shared" si="242"/>
        <v>44.717874999999999</v>
      </c>
      <c r="I1947" s="29">
        <v>10.43</v>
      </c>
      <c r="J1947" s="26">
        <f t="shared" si="243"/>
        <v>19.921299999999999</v>
      </c>
      <c r="K1947" s="18">
        <f t="shared" si="246"/>
        <v>6</v>
      </c>
      <c r="L1947" s="106">
        <f t="shared" si="244"/>
        <v>-14.574522024841212</v>
      </c>
      <c r="M1947" s="106">
        <f t="shared" si="247"/>
        <v>34.49582202484121</v>
      </c>
      <c r="N1947" s="23"/>
      <c r="X1947" s="100">
        <v>200</v>
      </c>
      <c r="Y1947" s="100">
        <v>40</v>
      </c>
      <c r="Z1947" s="106">
        <f t="shared" si="248"/>
        <v>34.49582202484121</v>
      </c>
    </row>
    <row r="1948" spans="2:26">
      <c r="B1948" s="52">
        <v>41720</v>
      </c>
      <c r="C1948" s="53">
        <v>0.75</v>
      </c>
      <c r="D1948" s="97">
        <f t="shared" si="245"/>
        <v>41720.75</v>
      </c>
      <c r="E1948" s="29">
        <v>18.7575</v>
      </c>
      <c r="F1948" s="26">
        <f t="shared" si="241"/>
        <v>35.826824999999999</v>
      </c>
      <c r="G1948" s="29">
        <v>35.302500000000002</v>
      </c>
      <c r="H1948" s="26">
        <f t="shared" si="242"/>
        <v>67.427774999999997</v>
      </c>
      <c r="I1948" s="29">
        <v>16.545000000000002</v>
      </c>
      <c r="J1948" s="26">
        <f t="shared" si="243"/>
        <v>31.600950000000001</v>
      </c>
      <c r="K1948" s="18">
        <f t="shared" si="246"/>
        <v>6</v>
      </c>
      <c r="L1948" s="106">
        <f t="shared" si="244"/>
        <v>-2.8948720248412094</v>
      </c>
      <c r="M1948" s="106">
        <f t="shared" si="247"/>
        <v>34.49582202484121</v>
      </c>
      <c r="N1948" s="23"/>
      <c r="X1948" s="100">
        <v>200</v>
      </c>
      <c r="Y1948" s="100">
        <v>40</v>
      </c>
      <c r="Z1948" s="106">
        <f t="shared" si="248"/>
        <v>34.49582202484121</v>
      </c>
    </row>
    <row r="1949" spans="2:26">
      <c r="B1949" s="52">
        <v>41720</v>
      </c>
      <c r="C1949" s="53">
        <v>0.79166666666424135</v>
      </c>
      <c r="D1949" s="97">
        <f t="shared" si="245"/>
        <v>41720.791666666664</v>
      </c>
      <c r="E1949" s="29">
        <v>13.317500000000001</v>
      </c>
      <c r="F1949" s="26">
        <f t="shared" si="241"/>
        <v>25.436425</v>
      </c>
      <c r="G1949" s="29">
        <v>27.047499999999999</v>
      </c>
      <c r="H1949" s="26">
        <f t="shared" si="242"/>
        <v>51.660724999999999</v>
      </c>
      <c r="I1949" s="29">
        <v>13.727499999999999</v>
      </c>
      <c r="J1949" s="26">
        <f t="shared" si="243"/>
        <v>26.219524999999997</v>
      </c>
      <c r="K1949" s="18">
        <f t="shared" si="246"/>
        <v>6</v>
      </c>
      <c r="L1949" s="106">
        <f t="shared" si="244"/>
        <v>-8.2762970248412131</v>
      </c>
      <c r="M1949" s="106">
        <f t="shared" si="247"/>
        <v>34.49582202484121</v>
      </c>
      <c r="N1949" s="23"/>
      <c r="X1949" s="100">
        <v>200</v>
      </c>
      <c r="Y1949" s="100">
        <v>40</v>
      </c>
      <c r="Z1949" s="106">
        <f t="shared" si="248"/>
        <v>34.49582202484121</v>
      </c>
    </row>
    <row r="1950" spans="2:26">
      <c r="B1950" s="52">
        <v>41720</v>
      </c>
      <c r="C1950" s="53">
        <v>0.83333333333575865</v>
      </c>
      <c r="D1950" s="97">
        <f t="shared" si="245"/>
        <v>41720.833333333336</v>
      </c>
      <c r="E1950" s="29">
        <v>12.234999999999999</v>
      </c>
      <c r="F1950" s="26">
        <f t="shared" si="241"/>
        <v>23.368849999999998</v>
      </c>
      <c r="G1950" s="29">
        <v>26.68</v>
      </c>
      <c r="H1950" s="26">
        <f t="shared" si="242"/>
        <v>50.958799999999997</v>
      </c>
      <c r="I1950" s="29">
        <v>14.44</v>
      </c>
      <c r="J1950" s="26">
        <f t="shared" si="243"/>
        <v>27.580399999999997</v>
      </c>
      <c r="K1950" s="18">
        <f t="shared" si="246"/>
        <v>6</v>
      </c>
      <c r="L1950" s="106">
        <f t="shared" si="244"/>
        <v>-6.915422024841213</v>
      </c>
      <c r="M1950" s="106">
        <f t="shared" si="247"/>
        <v>34.49582202484121</v>
      </c>
      <c r="N1950" s="23"/>
      <c r="X1950" s="100">
        <v>200</v>
      </c>
      <c r="Y1950" s="100">
        <v>40</v>
      </c>
      <c r="Z1950" s="106">
        <f t="shared" si="248"/>
        <v>34.49582202484121</v>
      </c>
    </row>
    <row r="1951" spans="2:26">
      <c r="B1951" s="52">
        <v>41720</v>
      </c>
      <c r="C1951" s="53">
        <v>0.875</v>
      </c>
      <c r="D1951" s="97">
        <f t="shared" si="245"/>
        <v>41720.875</v>
      </c>
      <c r="E1951" s="29">
        <v>9.67</v>
      </c>
      <c r="F1951" s="26">
        <f t="shared" si="241"/>
        <v>18.4697</v>
      </c>
      <c r="G1951" s="29">
        <v>20.317499999999999</v>
      </c>
      <c r="H1951" s="26">
        <f t="shared" si="242"/>
        <v>38.806424999999997</v>
      </c>
      <c r="I1951" s="29">
        <v>10.645</v>
      </c>
      <c r="J1951" s="26">
        <f t="shared" si="243"/>
        <v>20.331949999999999</v>
      </c>
      <c r="K1951" s="18">
        <f t="shared" si="246"/>
        <v>6</v>
      </c>
      <c r="L1951" s="106">
        <f t="shared" si="244"/>
        <v>-14.163872024841211</v>
      </c>
      <c r="M1951" s="106">
        <f t="shared" si="247"/>
        <v>34.49582202484121</v>
      </c>
      <c r="N1951" s="23"/>
      <c r="X1951" s="100">
        <v>200</v>
      </c>
      <c r="Y1951" s="100">
        <v>40</v>
      </c>
      <c r="Z1951" s="106">
        <f t="shared" si="248"/>
        <v>34.49582202484121</v>
      </c>
    </row>
    <row r="1952" spans="2:26">
      <c r="B1952" s="52">
        <v>41720</v>
      </c>
      <c r="C1952" s="53">
        <v>0.91666666666424135</v>
      </c>
      <c r="D1952" s="97">
        <f t="shared" si="245"/>
        <v>41720.916666666664</v>
      </c>
      <c r="E1952" s="29">
        <v>8.5549999999999997</v>
      </c>
      <c r="F1952" s="26">
        <f t="shared" si="241"/>
        <v>16.340049999999998</v>
      </c>
      <c r="G1952" s="29">
        <v>20.37</v>
      </c>
      <c r="H1952" s="26">
        <f t="shared" si="242"/>
        <v>38.906700000000001</v>
      </c>
      <c r="I1952" s="29">
        <v>11.8125</v>
      </c>
      <c r="J1952" s="26">
        <f t="shared" si="243"/>
        <v>22.561875000000001</v>
      </c>
      <c r="K1952" s="18">
        <f t="shared" si="246"/>
        <v>6</v>
      </c>
      <c r="L1952" s="106">
        <f t="shared" si="244"/>
        <v>-11.93394702484121</v>
      </c>
      <c r="M1952" s="106">
        <f t="shared" si="247"/>
        <v>34.49582202484121</v>
      </c>
      <c r="N1952" s="23"/>
      <c r="X1952" s="100">
        <v>200</v>
      </c>
      <c r="Y1952" s="100">
        <v>40</v>
      </c>
      <c r="Z1952" s="106">
        <f t="shared" si="248"/>
        <v>34.49582202484121</v>
      </c>
    </row>
    <row r="1953" spans="2:26">
      <c r="B1953" s="52">
        <v>41720</v>
      </c>
      <c r="C1953" s="53">
        <v>0.95833333333575865</v>
      </c>
      <c r="D1953" s="97">
        <f t="shared" si="245"/>
        <v>41720.958333333336</v>
      </c>
      <c r="E1953" s="29">
        <v>10.69</v>
      </c>
      <c r="F1953" s="26">
        <f t="shared" si="241"/>
        <v>20.417899999999999</v>
      </c>
      <c r="G1953" s="29">
        <v>20.317499999999999</v>
      </c>
      <c r="H1953" s="26">
        <f t="shared" si="242"/>
        <v>38.806424999999997</v>
      </c>
      <c r="I1953" s="29">
        <v>9.6274999999999995</v>
      </c>
      <c r="J1953" s="26">
        <f t="shared" si="243"/>
        <v>18.388524999999998</v>
      </c>
      <c r="K1953" s="18">
        <f t="shared" si="246"/>
        <v>6</v>
      </c>
      <c r="L1953" s="106">
        <f t="shared" si="244"/>
        <v>-16.107297024841213</v>
      </c>
      <c r="M1953" s="106">
        <f t="shared" si="247"/>
        <v>34.49582202484121</v>
      </c>
      <c r="N1953" s="23"/>
      <c r="X1953" s="100">
        <v>200</v>
      </c>
      <c r="Y1953" s="100">
        <v>40</v>
      </c>
      <c r="Z1953" s="106">
        <f t="shared" si="248"/>
        <v>34.49582202484121</v>
      </c>
    </row>
    <row r="1954" spans="2:26">
      <c r="B1954" s="52">
        <v>41721</v>
      </c>
      <c r="C1954" s="53">
        <v>0</v>
      </c>
      <c r="D1954" s="97">
        <f t="shared" si="245"/>
        <v>41721</v>
      </c>
      <c r="E1954" s="29">
        <v>6.9749999999999996</v>
      </c>
      <c r="F1954" s="26">
        <f t="shared" si="241"/>
        <v>13.322249999999999</v>
      </c>
      <c r="G1954" s="29">
        <v>12.612500000000001</v>
      </c>
      <c r="H1954" s="26">
        <f t="shared" si="242"/>
        <v>24.089874999999999</v>
      </c>
      <c r="I1954" s="29">
        <v>5.6325000000000003</v>
      </c>
      <c r="J1954" s="26">
        <f t="shared" si="243"/>
        <v>10.758075</v>
      </c>
      <c r="K1954" s="18">
        <f t="shared" si="246"/>
        <v>7</v>
      </c>
      <c r="L1954" s="106">
        <f t="shared" si="244"/>
        <v>-23.737747024841212</v>
      </c>
      <c r="M1954" s="106">
        <f t="shared" si="247"/>
        <v>34.49582202484121</v>
      </c>
      <c r="N1954" s="23"/>
      <c r="X1954" s="100">
        <v>200</v>
      </c>
      <c r="Y1954" s="100">
        <v>40</v>
      </c>
      <c r="Z1954" s="106">
        <f t="shared" si="248"/>
        <v>34.49582202484121</v>
      </c>
    </row>
    <row r="1955" spans="2:26">
      <c r="B1955" s="52">
        <v>41721</v>
      </c>
      <c r="C1955" s="53">
        <v>4.1666666664241347E-2</v>
      </c>
      <c r="D1955" s="97">
        <f t="shared" si="245"/>
        <v>41721.041666666664</v>
      </c>
      <c r="E1955" s="29">
        <v>6.4074999999999998</v>
      </c>
      <c r="F1955" s="26">
        <f t="shared" si="241"/>
        <v>12.238325</v>
      </c>
      <c r="G1955" s="29">
        <v>10.717499999999999</v>
      </c>
      <c r="H1955" s="26">
        <f t="shared" si="242"/>
        <v>20.470424999999999</v>
      </c>
      <c r="I1955" s="29">
        <v>4.3150000000000004</v>
      </c>
      <c r="J1955" s="26">
        <f t="shared" si="243"/>
        <v>8.2416499999999999</v>
      </c>
      <c r="K1955" s="18">
        <f t="shared" si="246"/>
        <v>7</v>
      </c>
      <c r="L1955" s="106">
        <f t="shared" si="244"/>
        <v>-26.25417202484121</v>
      </c>
      <c r="M1955" s="106">
        <f t="shared" si="247"/>
        <v>34.49582202484121</v>
      </c>
      <c r="N1955" s="23"/>
      <c r="X1955" s="100">
        <v>200</v>
      </c>
      <c r="Y1955" s="100">
        <v>40</v>
      </c>
      <c r="Z1955" s="106">
        <f t="shared" si="248"/>
        <v>34.49582202484121</v>
      </c>
    </row>
    <row r="1956" spans="2:26">
      <c r="B1956" s="52">
        <v>41721</v>
      </c>
      <c r="C1956" s="53">
        <v>8.3333333335758653E-2</v>
      </c>
      <c r="D1956" s="97">
        <f t="shared" si="245"/>
        <v>41721.083333333336</v>
      </c>
      <c r="E1956" s="29">
        <v>5.0475000000000003</v>
      </c>
      <c r="F1956" s="26">
        <f t="shared" ref="F1956:F2019" si="249">IF(E1956="",NA(),E1956*1.91)</f>
        <v>9.6407249999999998</v>
      </c>
      <c r="G1956" s="29">
        <v>9.69</v>
      </c>
      <c r="H1956" s="26">
        <f t="shared" ref="H1956:H2019" si="250">IF(G1956="",NA(),G1956*1.91)</f>
        <v>18.507899999999999</v>
      </c>
      <c r="I1956" s="29">
        <v>4.6399999999999997</v>
      </c>
      <c r="J1956" s="26">
        <f t="shared" ref="J1956:J2019" si="251">IF(I1956="",NA(),I1956*1.91)</f>
        <v>8.8623999999999992</v>
      </c>
      <c r="K1956" s="18">
        <f t="shared" si="246"/>
        <v>7</v>
      </c>
      <c r="L1956" s="106">
        <f t="shared" si="244"/>
        <v>-25.633422024841209</v>
      </c>
      <c r="M1956" s="106">
        <f t="shared" si="247"/>
        <v>34.49582202484121</v>
      </c>
      <c r="N1956" s="23"/>
      <c r="X1956" s="100">
        <v>200</v>
      </c>
      <c r="Y1956" s="100">
        <v>40</v>
      </c>
      <c r="Z1956" s="106">
        <f t="shared" si="248"/>
        <v>34.49582202484121</v>
      </c>
    </row>
    <row r="1957" spans="2:26">
      <c r="B1957" s="52">
        <v>41721</v>
      </c>
      <c r="C1957" s="53">
        <v>0.125</v>
      </c>
      <c r="D1957" s="97">
        <f t="shared" si="245"/>
        <v>41721.125</v>
      </c>
      <c r="E1957" s="29">
        <v>6.8949999999999996</v>
      </c>
      <c r="F1957" s="26">
        <f t="shared" si="249"/>
        <v>13.169449999999999</v>
      </c>
      <c r="G1957" s="29">
        <v>12.03</v>
      </c>
      <c r="H1957" s="26">
        <f t="shared" si="250"/>
        <v>22.977299999999996</v>
      </c>
      <c r="I1957" s="29">
        <v>5.1349999999999998</v>
      </c>
      <c r="J1957" s="26">
        <f t="shared" si="251"/>
        <v>9.8078499999999984</v>
      </c>
      <c r="K1957" s="18">
        <f t="shared" si="246"/>
        <v>7</v>
      </c>
      <c r="L1957" s="106">
        <f t="shared" si="244"/>
        <v>-24.687972024841212</v>
      </c>
      <c r="M1957" s="106">
        <f t="shared" si="247"/>
        <v>34.49582202484121</v>
      </c>
      <c r="N1957" s="23"/>
      <c r="X1957" s="100">
        <v>200</v>
      </c>
      <c r="Y1957" s="100">
        <v>40</v>
      </c>
      <c r="Z1957" s="106">
        <f t="shared" si="248"/>
        <v>34.49582202484121</v>
      </c>
    </row>
    <row r="1958" spans="2:26">
      <c r="B1958" s="52">
        <v>41721</v>
      </c>
      <c r="C1958" s="53">
        <v>0.16666666666424135</v>
      </c>
      <c r="D1958" s="97">
        <f t="shared" si="245"/>
        <v>41721.166666666664</v>
      </c>
      <c r="E1958" s="29">
        <v>4.2374999999999998</v>
      </c>
      <c r="F1958" s="26">
        <f t="shared" si="249"/>
        <v>8.0936249999999994</v>
      </c>
      <c r="G1958" s="29">
        <v>8.2424999999999997</v>
      </c>
      <c r="H1958" s="26">
        <f t="shared" si="250"/>
        <v>15.743174999999999</v>
      </c>
      <c r="I1958" s="29">
        <v>4.0075000000000003</v>
      </c>
      <c r="J1958" s="26">
        <f t="shared" si="251"/>
        <v>7.654325</v>
      </c>
      <c r="K1958" s="18">
        <f t="shared" si="246"/>
        <v>7</v>
      </c>
      <c r="L1958" s="106">
        <f t="shared" si="244"/>
        <v>-26.84149702484121</v>
      </c>
      <c r="M1958" s="106">
        <f t="shared" si="247"/>
        <v>34.49582202484121</v>
      </c>
      <c r="N1958" s="23"/>
      <c r="X1958" s="100">
        <v>200</v>
      </c>
      <c r="Y1958" s="100">
        <v>40</v>
      </c>
      <c r="Z1958" s="106">
        <f t="shared" si="248"/>
        <v>34.49582202484121</v>
      </c>
    </row>
    <row r="1959" spans="2:26">
      <c r="B1959" s="52">
        <v>41721</v>
      </c>
      <c r="C1959" s="53">
        <v>0.20833333333575865</v>
      </c>
      <c r="D1959" s="97">
        <f t="shared" si="245"/>
        <v>41721.208333333336</v>
      </c>
      <c r="E1959" s="29">
        <v>7.3150000000000004</v>
      </c>
      <c r="F1959" s="26">
        <f t="shared" si="249"/>
        <v>13.97165</v>
      </c>
      <c r="G1959" s="29">
        <v>13.6625</v>
      </c>
      <c r="H1959" s="26">
        <f t="shared" si="250"/>
        <v>26.095374999999997</v>
      </c>
      <c r="I1959" s="29">
        <v>6.3475000000000001</v>
      </c>
      <c r="J1959" s="26">
        <f t="shared" si="251"/>
        <v>12.123725</v>
      </c>
      <c r="K1959" s="18">
        <f t="shared" si="246"/>
        <v>7</v>
      </c>
      <c r="L1959" s="106">
        <f t="shared" si="244"/>
        <v>-22.37209702484121</v>
      </c>
      <c r="M1959" s="106">
        <f t="shared" si="247"/>
        <v>34.49582202484121</v>
      </c>
      <c r="N1959" s="23"/>
      <c r="X1959" s="100">
        <v>200</v>
      </c>
      <c r="Y1959" s="100">
        <v>40</v>
      </c>
      <c r="Z1959" s="106">
        <f t="shared" si="248"/>
        <v>34.49582202484121</v>
      </c>
    </row>
    <row r="1960" spans="2:26">
      <c r="B1960" s="52">
        <v>41721</v>
      </c>
      <c r="C1960" s="53">
        <v>0.25</v>
      </c>
      <c r="D1960" s="97">
        <f t="shared" si="245"/>
        <v>41721.25</v>
      </c>
      <c r="E1960" s="29">
        <v>5.0425000000000004</v>
      </c>
      <c r="F1960" s="26">
        <f t="shared" si="249"/>
        <v>9.6311750000000007</v>
      </c>
      <c r="G1960" s="29">
        <v>9.7274999999999991</v>
      </c>
      <c r="H1960" s="26">
        <f t="shared" si="250"/>
        <v>18.579524999999997</v>
      </c>
      <c r="I1960" s="29">
        <v>4.6875</v>
      </c>
      <c r="J1960" s="26">
        <f t="shared" si="251"/>
        <v>8.953125</v>
      </c>
      <c r="K1960" s="18">
        <f t="shared" si="246"/>
        <v>7</v>
      </c>
      <c r="L1960" s="106">
        <f t="shared" si="244"/>
        <v>-25.54269702484121</v>
      </c>
      <c r="M1960" s="106">
        <f t="shared" si="247"/>
        <v>34.49582202484121</v>
      </c>
      <c r="N1960" s="23"/>
      <c r="X1960" s="100">
        <v>200</v>
      </c>
      <c r="Y1960" s="100">
        <v>40</v>
      </c>
      <c r="Z1960" s="106">
        <f t="shared" si="248"/>
        <v>34.49582202484121</v>
      </c>
    </row>
    <row r="1961" spans="2:26">
      <c r="B1961" s="52">
        <v>41721</v>
      </c>
      <c r="C1961" s="53">
        <v>0.29166666666424135</v>
      </c>
      <c r="D1961" s="97">
        <f t="shared" si="245"/>
        <v>41721.291666666664</v>
      </c>
      <c r="E1961" s="29">
        <v>6.2024999999999997</v>
      </c>
      <c r="F1961" s="26">
        <f t="shared" si="249"/>
        <v>11.846774999999999</v>
      </c>
      <c r="G1961" s="29">
        <v>13.057499999999999</v>
      </c>
      <c r="H1961" s="26">
        <f t="shared" si="250"/>
        <v>24.939824999999999</v>
      </c>
      <c r="I1961" s="29">
        <v>6.8550000000000004</v>
      </c>
      <c r="J1961" s="26">
        <f t="shared" si="251"/>
        <v>13.09305</v>
      </c>
      <c r="K1961" s="18">
        <f t="shared" si="246"/>
        <v>7</v>
      </c>
      <c r="L1961" s="106">
        <f t="shared" si="244"/>
        <v>-21.402772024841212</v>
      </c>
      <c r="M1961" s="106">
        <f t="shared" si="247"/>
        <v>34.49582202484121</v>
      </c>
      <c r="N1961" s="23"/>
      <c r="X1961" s="100">
        <v>200</v>
      </c>
      <c r="Y1961" s="100">
        <v>40</v>
      </c>
      <c r="Z1961" s="106">
        <f t="shared" si="248"/>
        <v>34.49582202484121</v>
      </c>
    </row>
    <row r="1962" spans="2:26">
      <c r="B1962" s="52">
        <v>41721</v>
      </c>
      <c r="C1962" s="53">
        <v>0.33333333333575865</v>
      </c>
      <c r="D1962" s="97">
        <f t="shared" si="245"/>
        <v>41721.333333333336</v>
      </c>
      <c r="E1962" s="29">
        <v>16.149999999999999</v>
      </c>
      <c r="F1962" s="26">
        <f t="shared" si="249"/>
        <v>30.846499999999995</v>
      </c>
      <c r="G1962" s="29">
        <v>26.737500000000001</v>
      </c>
      <c r="H1962" s="26">
        <f t="shared" si="250"/>
        <v>51.068624999999997</v>
      </c>
      <c r="I1962" s="29">
        <v>10.59</v>
      </c>
      <c r="J1962" s="26">
        <f t="shared" si="251"/>
        <v>20.226900000000001</v>
      </c>
      <c r="K1962" s="18">
        <f t="shared" si="246"/>
        <v>7</v>
      </c>
      <c r="L1962" s="106">
        <f t="shared" si="244"/>
        <v>-14.26892202484121</v>
      </c>
      <c r="M1962" s="106">
        <f t="shared" si="247"/>
        <v>34.49582202484121</v>
      </c>
      <c r="N1962" s="23"/>
      <c r="X1962" s="100">
        <v>200</v>
      </c>
      <c r="Y1962" s="100">
        <v>40</v>
      </c>
      <c r="Z1962" s="106">
        <f t="shared" si="248"/>
        <v>34.49582202484121</v>
      </c>
    </row>
    <row r="1963" spans="2:26">
      <c r="B1963" s="52">
        <v>41721</v>
      </c>
      <c r="C1963" s="53">
        <v>0.375</v>
      </c>
      <c r="D1963" s="97">
        <f t="shared" si="245"/>
        <v>41721.375</v>
      </c>
      <c r="E1963" s="29">
        <v>11.7875</v>
      </c>
      <c r="F1963" s="26">
        <f t="shared" si="249"/>
        <v>22.514125</v>
      </c>
      <c r="G1963" s="29">
        <v>22.107500000000002</v>
      </c>
      <c r="H1963" s="26">
        <f t="shared" si="250"/>
        <v>42.225324999999998</v>
      </c>
      <c r="I1963" s="29">
        <v>10.32</v>
      </c>
      <c r="J1963" s="26">
        <f t="shared" si="251"/>
        <v>19.711199999999998</v>
      </c>
      <c r="K1963" s="18">
        <f t="shared" si="246"/>
        <v>7</v>
      </c>
      <c r="L1963" s="106">
        <f t="shared" si="244"/>
        <v>-14.784622024841212</v>
      </c>
      <c r="M1963" s="106">
        <f t="shared" si="247"/>
        <v>34.49582202484121</v>
      </c>
      <c r="N1963" s="23"/>
      <c r="X1963" s="100">
        <v>200</v>
      </c>
      <c r="Y1963" s="100">
        <v>40</v>
      </c>
      <c r="Z1963" s="106">
        <f t="shared" si="248"/>
        <v>34.49582202484121</v>
      </c>
    </row>
    <row r="1964" spans="2:26">
      <c r="B1964" s="52">
        <v>41721</v>
      </c>
      <c r="C1964" s="53">
        <v>0.41666666666424135</v>
      </c>
      <c r="D1964" s="97">
        <f t="shared" si="245"/>
        <v>41721.416666666664</v>
      </c>
      <c r="E1964" s="29">
        <v>14.34</v>
      </c>
      <c r="F1964" s="26">
        <f t="shared" si="249"/>
        <v>27.389399999999998</v>
      </c>
      <c r="G1964" s="29">
        <v>24.81</v>
      </c>
      <c r="H1964" s="26">
        <f t="shared" si="250"/>
        <v>47.387099999999997</v>
      </c>
      <c r="I1964" s="29">
        <v>10.47</v>
      </c>
      <c r="J1964" s="26">
        <f t="shared" si="251"/>
        <v>19.997700000000002</v>
      </c>
      <c r="K1964" s="18">
        <f t="shared" si="246"/>
        <v>7</v>
      </c>
      <c r="L1964" s="106">
        <f t="shared" si="244"/>
        <v>-14.498122024841209</v>
      </c>
      <c r="M1964" s="106">
        <f t="shared" si="247"/>
        <v>34.49582202484121</v>
      </c>
      <c r="N1964" s="23"/>
      <c r="X1964" s="100">
        <v>200</v>
      </c>
      <c r="Y1964" s="100">
        <v>40</v>
      </c>
      <c r="Z1964" s="106">
        <f t="shared" si="248"/>
        <v>34.49582202484121</v>
      </c>
    </row>
    <row r="1965" spans="2:26">
      <c r="B1965" s="52">
        <v>41721</v>
      </c>
      <c r="C1965" s="53">
        <v>0.45833333333575865</v>
      </c>
      <c r="D1965" s="97">
        <f t="shared" si="245"/>
        <v>41721.458333333336</v>
      </c>
      <c r="E1965" s="29">
        <v>13.375</v>
      </c>
      <c r="F1965" s="26">
        <f t="shared" si="249"/>
        <v>25.546250000000001</v>
      </c>
      <c r="G1965" s="29">
        <v>24.815000000000001</v>
      </c>
      <c r="H1965" s="26">
        <f t="shared" si="250"/>
        <v>47.396650000000001</v>
      </c>
      <c r="I1965" s="29">
        <v>11.435</v>
      </c>
      <c r="J1965" s="26">
        <f t="shared" si="251"/>
        <v>21.84085</v>
      </c>
      <c r="K1965" s="18">
        <f t="shared" si="246"/>
        <v>7</v>
      </c>
      <c r="L1965" s="106">
        <f t="shared" si="244"/>
        <v>-12.654972024841211</v>
      </c>
      <c r="M1965" s="106">
        <f t="shared" si="247"/>
        <v>34.49582202484121</v>
      </c>
      <c r="N1965" s="23"/>
      <c r="X1965" s="100">
        <v>200</v>
      </c>
      <c r="Y1965" s="100">
        <v>40</v>
      </c>
      <c r="Z1965" s="106">
        <f t="shared" si="248"/>
        <v>34.49582202484121</v>
      </c>
    </row>
    <row r="1966" spans="2:26">
      <c r="B1966" s="52">
        <v>41721</v>
      </c>
      <c r="C1966" s="53">
        <v>0.5</v>
      </c>
      <c r="D1966" s="97">
        <f t="shared" si="245"/>
        <v>41721.5</v>
      </c>
      <c r="E1966" s="29">
        <v>17.440000000000001</v>
      </c>
      <c r="F1966" s="26">
        <f t="shared" si="249"/>
        <v>33.310400000000001</v>
      </c>
      <c r="G1966" s="29">
        <v>29.61</v>
      </c>
      <c r="H1966" s="26">
        <f t="shared" si="250"/>
        <v>56.555099999999996</v>
      </c>
      <c r="I1966" s="29">
        <v>12.164999999999999</v>
      </c>
      <c r="J1966" s="26">
        <f t="shared" si="251"/>
        <v>23.235149999999997</v>
      </c>
      <c r="K1966" s="18">
        <f t="shared" si="246"/>
        <v>7</v>
      </c>
      <c r="L1966" s="106">
        <f t="shared" si="244"/>
        <v>-11.260672024841213</v>
      </c>
      <c r="M1966" s="106">
        <f t="shared" si="247"/>
        <v>34.49582202484121</v>
      </c>
      <c r="N1966" s="23"/>
      <c r="X1966" s="100">
        <v>200</v>
      </c>
      <c r="Y1966" s="100">
        <v>40</v>
      </c>
      <c r="Z1966" s="106">
        <f t="shared" si="248"/>
        <v>34.49582202484121</v>
      </c>
    </row>
    <row r="1967" spans="2:26">
      <c r="B1967" s="52">
        <v>41721</v>
      </c>
      <c r="C1967" s="53">
        <v>0.54166666666424135</v>
      </c>
      <c r="D1967" s="97">
        <f t="shared" si="245"/>
        <v>41721.541666666664</v>
      </c>
      <c r="E1967" s="29">
        <v>15.83</v>
      </c>
      <c r="F1967" s="26">
        <f t="shared" si="249"/>
        <v>30.235299999999999</v>
      </c>
      <c r="G1967" s="29">
        <v>28.585000000000001</v>
      </c>
      <c r="H1967" s="26">
        <f t="shared" si="250"/>
        <v>54.597349999999999</v>
      </c>
      <c r="I1967" s="29">
        <v>12.755000000000001</v>
      </c>
      <c r="J1967" s="26">
        <f t="shared" si="251"/>
        <v>24.36205</v>
      </c>
      <c r="K1967" s="18">
        <f t="shared" si="246"/>
        <v>7</v>
      </c>
      <c r="L1967" s="106">
        <f t="shared" si="244"/>
        <v>-10.13377202484121</v>
      </c>
      <c r="M1967" s="106">
        <f t="shared" si="247"/>
        <v>34.49582202484121</v>
      </c>
      <c r="N1967" s="23"/>
      <c r="X1967" s="100">
        <v>200</v>
      </c>
      <c r="Y1967" s="100">
        <v>40</v>
      </c>
      <c r="Z1967" s="106">
        <f t="shared" si="248"/>
        <v>34.49582202484121</v>
      </c>
    </row>
    <row r="1968" spans="2:26">
      <c r="B1968" s="52">
        <v>41721</v>
      </c>
      <c r="C1968" s="53">
        <v>0.58333333333575865</v>
      </c>
      <c r="D1968" s="97">
        <f t="shared" si="245"/>
        <v>41721.583333333336</v>
      </c>
      <c r="E1968" s="29">
        <v>13.904999999999999</v>
      </c>
      <c r="F1968" s="26">
        <f t="shared" si="249"/>
        <v>26.558549999999997</v>
      </c>
      <c r="G1968" s="29">
        <v>25.12</v>
      </c>
      <c r="H1968" s="26">
        <f t="shared" si="250"/>
        <v>47.979199999999999</v>
      </c>
      <c r="I1968" s="29">
        <v>11.217499999999999</v>
      </c>
      <c r="J1968" s="26">
        <f t="shared" si="251"/>
        <v>21.425424999999997</v>
      </c>
      <c r="K1968" s="18">
        <f t="shared" si="246"/>
        <v>7</v>
      </c>
      <c r="L1968" s="106">
        <f t="shared" si="244"/>
        <v>-13.070397024841213</v>
      </c>
      <c r="M1968" s="106">
        <f t="shared" si="247"/>
        <v>34.49582202484121</v>
      </c>
      <c r="N1968" s="23"/>
      <c r="X1968" s="100">
        <v>200</v>
      </c>
      <c r="Y1968" s="100">
        <v>40</v>
      </c>
      <c r="Z1968" s="106">
        <f t="shared" si="248"/>
        <v>34.49582202484121</v>
      </c>
    </row>
    <row r="1969" spans="2:26">
      <c r="B1969" s="52">
        <v>41721</v>
      </c>
      <c r="C1969" s="53">
        <v>0.625</v>
      </c>
      <c r="D1969" s="97">
        <f t="shared" si="245"/>
        <v>41721.625</v>
      </c>
      <c r="E1969" s="29">
        <v>15.2</v>
      </c>
      <c r="F1969" s="26">
        <f t="shared" si="249"/>
        <v>29.031999999999996</v>
      </c>
      <c r="G1969" s="29">
        <v>26.945</v>
      </c>
      <c r="H1969" s="26">
        <f t="shared" si="250"/>
        <v>51.464950000000002</v>
      </c>
      <c r="I1969" s="29">
        <v>11.7425</v>
      </c>
      <c r="J1969" s="26">
        <f t="shared" si="251"/>
        <v>22.428175</v>
      </c>
      <c r="K1969" s="18">
        <f t="shared" si="246"/>
        <v>7</v>
      </c>
      <c r="L1969" s="106">
        <f t="shared" si="244"/>
        <v>-12.067647024841211</v>
      </c>
      <c r="M1969" s="106">
        <f t="shared" si="247"/>
        <v>34.49582202484121</v>
      </c>
      <c r="N1969" s="23"/>
      <c r="X1969" s="100">
        <v>200</v>
      </c>
      <c r="Y1969" s="100">
        <v>40</v>
      </c>
      <c r="Z1969" s="106">
        <f t="shared" si="248"/>
        <v>34.49582202484121</v>
      </c>
    </row>
    <row r="1970" spans="2:26">
      <c r="B1970" s="52">
        <v>41721</v>
      </c>
      <c r="C1970" s="53">
        <v>0.66666666666424135</v>
      </c>
      <c r="D1970" s="97">
        <f t="shared" si="245"/>
        <v>41721.666666666664</v>
      </c>
      <c r="E1970" s="29">
        <v>13.9</v>
      </c>
      <c r="F1970" s="26">
        <f t="shared" si="249"/>
        <v>26.548999999999999</v>
      </c>
      <c r="G1970" s="29">
        <v>25.86</v>
      </c>
      <c r="H1970" s="26">
        <f t="shared" si="250"/>
        <v>49.392599999999995</v>
      </c>
      <c r="I1970" s="29">
        <v>11.9625</v>
      </c>
      <c r="J1970" s="26">
        <f t="shared" si="251"/>
        <v>22.848375000000001</v>
      </c>
      <c r="K1970" s="18">
        <f t="shared" si="246"/>
        <v>7</v>
      </c>
      <c r="L1970" s="106">
        <f t="shared" si="244"/>
        <v>-11.64744702484121</v>
      </c>
      <c r="M1970" s="106">
        <f t="shared" si="247"/>
        <v>34.49582202484121</v>
      </c>
      <c r="N1970" s="23"/>
      <c r="X1970" s="100">
        <v>200</v>
      </c>
      <c r="Y1970" s="100">
        <v>40</v>
      </c>
      <c r="Z1970" s="106">
        <f t="shared" si="248"/>
        <v>34.49582202484121</v>
      </c>
    </row>
    <row r="1971" spans="2:26">
      <c r="B1971" s="52">
        <v>41721</v>
      </c>
      <c r="C1971" s="53">
        <v>0.70833333333575865</v>
      </c>
      <c r="D1971" s="97">
        <f t="shared" si="245"/>
        <v>41721.708333333336</v>
      </c>
      <c r="E1971" s="29">
        <v>15.1</v>
      </c>
      <c r="F1971" s="26">
        <f t="shared" si="249"/>
        <v>28.840999999999998</v>
      </c>
      <c r="G1971" s="29">
        <v>31.12</v>
      </c>
      <c r="H1971" s="26">
        <f t="shared" si="250"/>
        <v>59.4392</v>
      </c>
      <c r="I1971" s="29">
        <v>16.02</v>
      </c>
      <c r="J1971" s="26">
        <f t="shared" si="251"/>
        <v>30.598199999999999</v>
      </c>
      <c r="K1971" s="18">
        <f t="shared" si="246"/>
        <v>7</v>
      </c>
      <c r="L1971" s="106">
        <f t="shared" si="244"/>
        <v>-3.8976220248412119</v>
      </c>
      <c r="M1971" s="106">
        <f t="shared" si="247"/>
        <v>34.49582202484121</v>
      </c>
      <c r="N1971" s="23"/>
      <c r="X1971" s="100">
        <v>200</v>
      </c>
      <c r="Y1971" s="100">
        <v>40</v>
      </c>
      <c r="Z1971" s="106">
        <f t="shared" si="248"/>
        <v>34.49582202484121</v>
      </c>
    </row>
    <row r="1972" spans="2:26">
      <c r="B1972" s="52">
        <v>41721</v>
      </c>
      <c r="C1972" s="53">
        <v>0.75</v>
      </c>
      <c r="D1972" s="97">
        <f t="shared" si="245"/>
        <v>41721.75</v>
      </c>
      <c r="E1972" s="29">
        <v>29.015000000000001</v>
      </c>
      <c r="F1972" s="26">
        <f t="shared" si="249"/>
        <v>55.41865</v>
      </c>
      <c r="G1972" s="29">
        <v>58.335000000000001</v>
      </c>
      <c r="H1972" s="26">
        <f t="shared" si="250"/>
        <v>111.41985</v>
      </c>
      <c r="I1972" s="29">
        <v>29.32</v>
      </c>
      <c r="J1972" s="26">
        <f t="shared" si="251"/>
        <v>56.001199999999997</v>
      </c>
      <c r="K1972" s="18">
        <f t="shared" si="246"/>
        <v>7</v>
      </c>
      <c r="L1972" s="106">
        <f t="shared" si="244"/>
        <v>21.505377975158787</v>
      </c>
      <c r="M1972" s="106">
        <f t="shared" si="247"/>
        <v>34.49582202484121</v>
      </c>
      <c r="N1972" s="23"/>
      <c r="X1972" s="100">
        <v>200</v>
      </c>
      <c r="Y1972" s="100">
        <v>40</v>
      </c>
      <c r="Z1972" s="106">
        <f t="shared" si="248"/>
        <v>34.49582202484121</v>
      </c>
    </row>
    <row r="1973" spans="2:26">
      <c r="B1973" s="52">
        <v>41721</v>
      </c>
      <c r="C1973" s="53">
        <v>0.79166666666424135</v>
      </c>
      <c r="D1973" s="97">
        <f t="shared" si="245"/>
        <v>41721.791666666664</v>
      </c>
      <c r="E1973" s="29">
        <v>27.442499999999999</v>
      </c>
      <c r="F1973" s="26">
        <f t="shared" si="249"/>
        <v>52.415174999999998</v>
      </c>
      <c r="G1973" s="29">
        <v>57.094999999999999</v>
      </c>
      <c r="H1973" s="26">
        <f t="shared" si="250"/>
        <v>109.05144999999999</v>
      </c>
      <c r="I1973" s="29">
        <v>29.6525</v>
      </c>
      <c r="J1973" s="26">
        <f t="shared" si="251"/>
        <v>56.636274999999998</v>
      </c>
      <c r="K1973" s="18">
        <f t="shared" si="246"/>
        <v>7</v>
      </c>
      <c r="L1973" s="106">
        <f t="shared" si="244"/>
        <v>22.140452975158787</v>
      </c>
      <c r="M1973" s="106">
        <f t="shared" si="247"/>
        <v>34.49582202484121</v>
      </c>
      <c r="N1973" s="23"/>
      <c r="X1973" s="100">
        <v>200</v>
      </c>
      <c r="Y1973" s="100">
        <v>40</v>
      </c>
      <c r="Z1973" s="106">
        <f t="shared" si="248"/>
        <v>34.49582202484121</v>
      </c>
    </row>
    <row r="1974" spans="2:26">
      <c r="B1974" s="52">
        <v>41721</v>
      </c>
      <c r="C1974" s="53">
        <v>0.83333333333575865</v>
      </c>
      <c r="D1974" s="97">
        <f t="shared" si="245"/>
        <v>41721.833333333336</v>
      </c>
      <c r="E1974" s="29">
        <v>17.024999999999999</v>
      </c>
      <c r="F1974" s="26">
        <f t="shared" si="249"/>
        <v>32.517749999999992</v>
      </c>
      <c r="G1974" s="29">
        <v>43.125</v>
      </c>
      <c r="H1974" s="26">
        <f t="shared" si="250"/>
        <v>82.368749999999991</v>
      </c>
      <c r="I1974" s="29">
        <v>26.102499999999999</v>
      </c>
      <c r="J1974" s="26">
        <f t="shared" si="251"/>
        <v>49.855774999999994</v>
      </c>
      <c r="K1974" s="18">
        <f t="shared" si="246"/>
        <v>7</v>
      </c>
      <c r="L1974" s="106">
        <f t="shared" si="244"/>
        <v>15.359952975158784</v>
      </c>
      <c r="M1974" s="106">
        <f t="shared" si="247"/>
        <v>34.49582202484121</v>
      </c>
      <c r="N1974" s="23"/>
      <c r="X1974" s="100">
        <v>200</v>
      </c>
      <c r="Y1974" s="100">
        <v>40</v>
      </c>
      <c r="Z1974" s="106">
        <f t="shared" si="248"/>
        <v>34.49582202484121</v>
      </c>
    </row>
    <row r="1975" spans="2:26">
      <c r="B1975" s="52">
        <v>41721</v>
      </c>
      <c r="C1975" s="53">
        <v>0.875</v>
      </c>
      <c r="D1975" s="97">
        <f t="shared" si="245"/>
        <v>41721.875</v>
      </c>
      <c r="E1975" s="29">
        <v>23.91</v>
      </c>
      <c r="F1975" s="26">
        <f t="shared" si="249"/>
        <v>45.668099999999995</v>
      </c>
      <c r="G1975" s="29">
        <v>49.767499999999998</v>
      </c>
      <c r="H1975" s="26">
        <f t="shared" si="250"/>
        <v>95.055924999999988</v>
      </c>
      <c r="I1975" s="29">
        <v>25.857500000000002</v>
      </c>
      <c r="J1975" s="26">
        <f t="shared" si="251"/>
        <v>49.387824999999999</v>
      </c>
      <c r="K1975" s="18">
        <f t="shared" si="246"/>
        <v>7</v>
      </c>
      <c r="L1975" s="106">
        <f t="shared" si="244"/>
        <v>14.892002975158789</v>
      </c>
      <c r="M1975" s="106">
        <f t="shared" si="247"/>
        <v>34.49582202484121</v>
      </c>
      <c r="N1975" s="23"/>
      <c r="X1975" s="100">
        <v>200</v>
      </c>
      <c r="Y1975" s="100">
        <v>40</v>
      </c>
      <c r="Z1975" s="106">
        <f t="shared" si="248"/>
        <v>34.49582202484121</v>
      </c>
    </row>
    <row r="1976" spans="2:26">
      <c r="B1976" s="52">
        <v>41721</v>
      </c>
      <c r="C1976" s="53">
        <v>0.91666666666424135</v>
      </c>
      <c r="D1976" s="97">
        <f t="shared" si="245"/>
        <v>41721.916666666664</v>
      </c>
      <c r="E1976" s="29">
        <v>18.125</v>
      </c>
      <c r="F1976" s="26">
        <f t="shared" si="249"/>
        <v>34.618749999999999</v>
      </c>
      <c r="G1976" s="29">
        <v>41.305</v>
      </c>
      <c r="H1976" s="26">
        <f t="shared" si="250"/>
        <v>78.89255</v>
      </c>
      <c r="I1976" s="29">
        <v>23.18</v>
      </c>
      <c r="J1976" s="26">
        <f t="shared" si="251"/>
        <v>44.273799999999994</v>
      </c>
      <c r="K1976" s="18">
        <f t="shared" si="246"/>
        <v>7</v>
      </c>
      <c r="L1976" s="106">
        <f t="shared" si="244"/>
        <v>9.7779779751587839</v>
      </c>
      <c r="M1976" s="106">
        <f t="shared" si="247"/>
        <v>34.49582202484121</v>
      </c>
      <c r="N1976" s="23"/>
      <c r="X1976" s="100">
        <v>200</v>
      </c>
      <c r="Y1976" s="100">
        <v>40</v>
      </c>
      <c r="Z1976" s="106">
        <f t="shared" si="248"/>
        <v>34.49582202484121</v>
      </c>
    </row>
    <row r="1977" spans="2:26">
      <c r="B1977" s="52">
        <v>41721</v>
      </c>
      <c r="C1977" s="53">
        <v>0.95833333333575865</v>
      </c>
      <c r="D1977" s="97">
        <f t="shared" si="245"/>
        <v>41721.958333333336</v>
      </c>
      <c r="E1977" s="29">
        <v>12.0625</v>
      </c>
      <c r="F1977" s="26">
        <f t="shared" si="249"/>
        <v>23.039375</v>
      </c>
      <c r="G1977" s="29">
        <v>30.28</v>
      </c>
      <c r="H1977" s="26">
        <f t="shared" si="250"/>
        <v>57.834800000000001</v>
      </c>
      <c r="I1977" s="29">
        <v>18.215</v>
      </c>
      <c r="J1977" s="26">
        <f t="shared" si="251"/>
        <v>34.790649999999999</v>
      </c>
      <c r="K1977" s="18">
        <f t="shared" si="246"/>
        <v>7</v>
      </c>
      <c r="L1977" s="106">
        <f t="shared" si="244"/>
        <v>0.294827975158789</v>
      </c>
      <c r="M1977" s="106">
        <f t="shared" si="247"/>
        <v>34.49582202484121</v>
      </c>
      <c r="N1977" s="23"/>
      <c r="X1977" s="100">
        <v>200</v>
      </c>
      <c r="Y1977" s="100">
        <v>40</v>
      </c>
      <c r="Z1977" s="106">
        <f t="shared" si="248"/>
        <v>34.49582202484121</v>
      </c>
    </row>
    <row r="1978" spans="2:26">
      <c r="B1978" s="52">
        <v>41722</v>
      </c>
      <c r="C1978" s="53">
        <v>0</v>
      </c>
      <c r="D1978" s="97">
        <f t="shared" si="245"/>
        <v>41722</v>
      </c>
      <c r="E1978" s="29">
        <v>15.885</v>
      </c>
      <c r="F1978" s="26">
        <f t="shared" si="249"/>
        <v>30.340349999999997</v>
      </c>
      <c r="G1978" s="29">
        <v>34.695</v>
      </c>
      <c r="H1978" s="26">
        <f t="shared" si="250"/>
        <v>66.267449999999997</v>
      </c>
      <c r="I1978" s="29">
        <v>18.8125</v>
      </c>
      <c r="J1978" s="26">
        <f t="shared" si="251"/>
        <v>35.931874999999998</v>
      </c>
      <c r="K1978" s="18">
        <f t="shared" si="246"/>
        <v>1</v>
      </c>
      <c r="L1978" s="106">
        <f t="shared" si="244"/>
        <v>1.4360529751587876</v>
      </c>
      <c r="M1978" s="106">
        <f t="shared" si="247"/>
        <v>34.49582202484121</v>
      </c>
      <c r="N1978" s="23"/>
      <c r="X1978" s="100">
        <v>200</v>
      </c>
      <c r="Y1978" s="100">
        <v>40</v>
      </c>
      <c r="Z1978" s="106">
        <f t="shared" si="248"/>
        <v>34.49582202484121</v>
      </c>
    </row>
    <row r="1979" spans="2:26">
      <c r="B1979" s="52">
        <v>41722</v>
      </c>
      <c r="C1979" s="53">
        <v>4.1666666664241347E-2</v>
      </c>
      <c r="D1979" s="97">
        <f t="shared" si="245"/>
        <v>41722.041666666664</v>
      </c>
      <c r="E1979" s="29">
        <v>9.2249999999999996</v>
      </c>
      <c r="F1979" s="26">
        <f t="shared" si="249"/>
        <v>17.61975</v>
      </c>
      <c r="G1979" s="29">
        <v>20.965</v>
      </c>
      <c r="H1979" s="26">
        <f t="shared" si="250"/>
        <v>40.043149999999997</v>
      </c>
      <c r="I1979" s="29">
        <v>11.7425</v>
      </c>
      <c r="J1979" s="26">
        <f t="shared" si="251"/>
        <v>22.428175</v>
      </c>
      <c r="K1979" s="18">
        <f t="shared" si="246"/>
        <v>1</v>
      </c>
      <c r="L1979" s="106">
        <f t="shared" si="244"/>
        <v>-12.067647024841211</v>
      </c>
      <c r="M1979" s="106">
        <f t="shared" si="247"/>
        <v>34.49582202484121</v>
      </c>
      <c r="N1979" s="23"/>
      <c r="X1979" s="100">
        <v>200</v>
      </c>
      <c r="Y1979" s="100">
        <v>40</v>
      </c>
      <c r="Z1979" s="106">
        <f t="shared" si="248"/>
        <v>34.49582202484121</v>
      </c>
    </row>
    <row r="1980" spans="2:26">
      <c r="B1980" s="52">
        <v>41722</v>
      </c>
      <c r="C1980" s="53">
        <v>8.3333333335758653E-2</v>
      </c>
      <c r="D1980" s="97">
        <f t="shared" si="245"/>
        <v>41722.083333333336</v>
      </c>
      <c r="E1980" s="29">
        <v>15.0525</v>
      </c>
      <c r="F1980" s="26">
        <f t="shared" si="249"/>
        <v>28.750274999999998</v>
      </c>
      <c r="G1980" s="29">
        <v>27.592500000000001</v>
      </c>
      <c r="H1980" s="26">
        <f t="shared" si="250"/>
        <v>52.701675000000002</v>
      </c>
      <c r="I1980" s="29">
        <v>12.54</v>
      </c>
      <c r="J1980" s="26">
        <f t="shared" si="251"/>
        <v>23.951399999999996</v>
      </c>
      <c r="K1980" s="18">
        <f t="shared" si="246"/>
        <v>1</v>
      </c>
      <c r="L1980" s="106">
        <f t="shared" si="244"/>
        <v>-10.544422024841214</v>
      </c>
      <c r="M1980" s="106">
        <f t="shared" si="247"/>
        <v>34.49582202484121</v>
      </c>
      <c r="N1980" s="23"/>
      <c r="X1980" s="100">
        <v>200</v>
      </c>
      <c r="Y1980" s="100">
        <v>40</v>
      </c>
      <c r="Z1980" s="106">
        <f t="shared" si="248"/>
        <v>34.49582202484121</v>
      </c>
    </row>
    <row r="1981" spans="2:26">
      <c r="B1981" s="52">
        <v>41722</v>
      </c>
      <c r="C1981" s="53">
        <v>0.125</v>
      </c>
      <c r="D1981" s="97">
        <f t="shared" si="245"/>
        <v>41722.125</v>
      </c>
      <c r="E1981" s="29">
        <v>15.625</v>
      </c>
      <c r="F1981" s="26">
        <f t="shared" si="249"/>
        <v>29.84375</v>
      </c>
      <c r="G1981" s="29">
        <v>29.16</v>
      </c>
      <c r="H1981" s="26">
        <f t="shared" si="250"/>
        <v>55.695599999999999</v>
      </c>
      <c r="I1981" s="29">
        <v>13.532500000000001</v>
      </c>
      <c r="J1981" s="26">
        <f t="shared" si="251"/>
        <v>25.847075</v>
      </c>
      <c r="K1981" s="18">
        <f t="shared" si="246"/>
        <v>1</v>
      </c>
      <c r="L1981" s="106">
        <f t="shared" si="244"/>
        <v>-8.6487470248412102</v>
      </c>
      <c r="M1981" s="106">
        <f t="shared" si="247"/>
        <v>34.49582202484121</v>
      </c>
      <c r="N1981" s="23"/>
      <c r="X1981" s="100">
        <v>200</v>
      </c>
      <c r="Y1981" s="100">
        <v>40</v>
      </c>
      <c r="Z1981" s="106">
        <f t="shared" si="248"/>
        <v>34.49582202484121</v>
      </c>
    </row>
    <row r="1982" spans="2:26">
      <c r="B1982" s="52">
        <v>41722</v>
      </c>
      <c r="C1982" s="53">
        <v>0.16666666666424135</v>
      </c>
      <c r="D1982" s="97">
        <f t="shared" si="245"/>
        <v>41722.166666666664</v>
      </c>
      <c r="E1982" s="29">
        <v>19.14</v>
      </c>
      <c r="F1982" s="26">
        <f t="shared" si="249"/>
        <v>36.557400000000001</v>
      </c>
      <c r="G1982" s="29">
        <v>35.232500000000002</v>
      </c>
      <c r="H1982" s="26">
        <f t="shared" si="250"/>
        <v>67.294075000000007</v>
      </c>
      <c r="I1982" s="29">
        <v>16.094999999999999</v>
      </c>
      <c r="J1982" s="26">
        <f t="shared" si="251"/>
        <v>30.741449999999997</v>
      </c>
      <c r="K1982" s="18">
        <f t="shared" si="246"/>
        <v>1</v>
      </c>
      <c r="L1982" s="106">
        <f t="shared" si="244"/>
        <v>-3.7543720248412136</v>
      </c>
      <c r="M1982" s="106">
        <f t="shared" si="247"/>
        <v>34.49582202484121</v>
      </c>
      <c r="N1982" s="23"/>
      <c r="X1982" s="100">
        <v>200</v>
      </c>
      <c r="Y1982" s="100">
        <v>40</v>
      </c>
      <c r="Z1982" s="106">
        <f t="shared" si="248"/>
        <v>34.49582202484121</v>
      </c>
    </row>
    <row r="1983" spans="2:26">
      <c r="B1983" s="52">
        <v>41722</v>
      </c>
      <c r="C1983" s="53">
        <v>0.20833333333575865</v>
      </c>
      <c r="D1983" s="97">
        <f t="shared" si="245"/>
        <v>41722.208333333336</v>
      </c>
      <c r="E1983" s="29">
        <v>44.037500000000001</v>
      </c>
      <c r="F1983" s="26">
        <f t="shared" si="249"/>
        <v>84.111625000000004</v>
      </c>
      <c r="G1983" s="29">
        <v>65.997500000000002</v>
      </c>
      <c r="H1983" s="26">
        <f t="shared" si="250"/>
        <v>126.05522499999999</v>
      </c>
      <c r="I1983" s="29">
        <v>21.96</v>
      </c>
      <c r="J1983" s="26">
        <f t="shared" si="251"/>
        <v>41.943599999999996</v>
      </c>
      <c r="K1983" s="18">
        <f t="shared" si="246"/>
        <v>1</v>
      </c>
      <c r="L1983" s="106">
        <f t="shared" si="244"/>
        <v>7.447777975158786</v>
      </c>
      <c r="M1983" s="106">
        <f t="shared" si="247"/>
        <v>34.49582202484121</v>
      </c>
      <c r="N1983" s="23"/>
      <c r="X1983" s="100">
        <v>200</v>
      </c>
      <c r="Y1983" s="100">
        <v>40</v>
      </c>
      <c r="Z1983" s="106">
        <f t="shared" si="248"/>
        <v>34.49582202484121</v>
      </c>
    </row>
    <row r="1984" spans="2:26">
      <c r="B1984" s="52">
        <v>41722</v>
      </c>
      <c r="C1984" s="53">
        <v>0.25</v>
      </c>
      <c r="D1984" s="97">
        <f t="shared" si="245"/>
        <v>41722.25</v>
      </c>
      <c r="E1984" s="29">
        <v>77.55</v>
      </c>
      <c r="F1984" s="26">
        <f t="shared" si="249"/>
        <v>148.12049999999999</v>
      </c>
      <c r="G1984" s="29">
        <v>105.2475</v>
      </c>
      <c r="H1984" s="26">
        <f t="shared" si="250"/>
        <v>201.02272500000001</v>
      </c>
      <c r="I1984" s="29">
        <v>27.692499999999999</v>
      </c>
      <c r="J1984" s="26">
        <f t="shared" si="251"/>
        <v>52.892674999999997</v>
      </c>
      <c r="K1984" s="18">
        <f t="shared" si="246"/>
        <v>1</v>
      </c>
      <c r="L1984" s="106">
        <f t="shared" si="244"/>
        <v>18.396852975158787</v>
      </c>
      <c r="M1984" s="106">
        <f t="shared" si="247"/>
        <v>34.49582202484121</v>
      </c>
      <c r="N1984" s="23"/>
      <c r="X1984" s="100">
        <v>200</v>
      </c>
      <c r="Y1984" s="100">
        <v>40</v>
      </c>
      <c r="Z1984" s="106">
        <f t="shared" si="248"/>
        <v>34.49582202484121</v>
      </c>
    </row>
    <row r="1985" spans="2:26">
      <c r="B1985" s="52">
        <v>41722</v>
      </c>
      <c r="C1985" s="53">
        <v>0.29166666666424135</v>
      </c>
      <c r="D1985" s="97">
        <f t="shared" si="245"/>
        <v>41722.291666666664</v>
      </c>
      <c r="E1985" s="29">
        <v>159.08750000000001</v>
      </c>
      <c r="F1985" s="26">
        <f t="shared" si="249"/>
        <v>303.857125</v>
      </c>
      <c r="G1985" s="29">
        <v>208.23750000000001</v>
      </c>
      <c r="H1985" s="26">
        <f t="shared" si="250"/>
        <v>397.73362500000002</v>
      </c>
      <c r="I1985" s="29">
        <v>49.15</v>
      </c>
      <c r="J1985" s="26">
        <f t="shared" si="251"/>
        <v>93.876499999999993</v>
      </c>
      <c r="K1985" s="18">
        <f t="shared" si="246"/>
        <v>1</v>
      </c>
      <c r="L1985" s="106">
        <f t="shared" si="244"/>
        <v>59.380677975158783</v>
      </c>
      <c r="M1985" s="106">
        <f t="shared" si="247"/>
        <v>34.49582202484121</v>
      </c>
      <c r="N1985" s="23"/>
      <c r="X1985" s="100">
        <v>200</v>
      </c>
      <c r="Y1985" s="100">
        <v>40</v>
      </c>
      <c r="Z1985" s="106">
        <f t="shared" si="248"/>
        <v>34.49582202484121</v>
      </c>
    </row>
    <row r="1986" spans="2:26">
      <c r="B1986" s="52">
        <v>41722</v>
      </c>
      <c r="C1986" s="53">
        <v>0.33333333333575865</v>
      </c>
      <c r="D1986" s="97">
        <f t="shared" si="245"/>
        <v>41722.333333333336</v>
      </c>
      <c r="E1986" s="29">
        <v>196.65</v>
      </c>
      <c r="F1986" s="26">
        <f t="shared" si="249"/>
        <v>375.60149999999999</v>
      </c>
      <c r="G1986" s="29">
        <v>257.94749999999999</v>
      </c>
      <c r="H1986" s="26">
        <f t="shared" si="250"/>
        <v>492.67972499999996</v>
      </c>
      <c r="I1986" s="29">
        <v>61.297499999999999</v>
      </c>
      <c r="J1986" s="26">
        <f t="shared" si="251"/>
        <v>117.07822499999999</v>
      </c>
      <c r="K1986" s="18">
        <f t="shared" si="246"/>
        <v>1</v>
      </c>
      <c r="L1986" s="106">
        <f t="shared" si="244"/>
        <v>82.582402975158772</v>
      </c>
      <c r="M1986" s="106">
        <f t="shared" si="247"/>
        <v>34.49582202484121</v>
      </c>
      <c r="N1986" s="23"/>
      <c r="X1986" s="100">
        <v>200</v>
      </c>
      <c r="Y1986" s="100">
        <v>40</v>
      </c>
      <c r="Z1986" s="106">
        <f t="shared" si="248"/>
        <v>34.49582202484121</v>
      </c>
    </row>
    <row r="1987" spans="2:26">
      <c r="B1987" s="52">
        <v>41722</v>
      </c>
      <c r="C1987" s="53">
        <v>0.375</v>
      </c>
      <c r="D1987" s="97">
        <f t="shared" si="245"/>
        <v>41722.375</v>
      </c>
      <c r="E1987" s="29">
        <v>56.892499999999998</v>
      </c>
      <c r="F1987" s="26">
        <f t="shared" si="249"/>
        <v>108.66467499999999</v>
      </c>
      <c r="G1987" s="29">
        <v>87.935000000000002</v>
      </c>
      <c r="H1987" s="26">
        <f t="shared" si="250"/>
        <v>167.95585</v>
      </c>
      <c r="I1987" s="29">
        <v>31.0425</v>
      </c>
      <c r="J1987" s="26">
        <f t="shared" si="251"/>
        <v>59.291174999999996</v>
      </c>
      <c r="K1987" s="18">
        <f t="shared" si="246"/>
        <v>1</v>
      </c>
      <c r="L1987" s="106">
        <f t="shared" si="244"/>
        <v>24.795352975158785</v>
      </c>
      <c r="M1987" s="106">
        <f t="shared" si="247"/>
        <v>34.49582202484121</v>
      </c>
      <c r="N1987" s="23"/>
      <c r="X1987" s="100">
        <v>200</v>
      </c>
      <c r="Y1987" s="100">
        <v>40</v>
      </c>
      <c r="Z1987" s="106">
        <f t="shared" si="248"/>
        <v>34.49582202484121</v>
      </c>
    </row>
    <row r="1988" spans="2:26">
      <c r="B1988" s="52">
        <v>41722</v>
      </c>
      <c r="C1988" s="53">
        <v>0.41666666666424135</v>
      </c>
      <c r="D1988" s="97">
        <f t="shared" si="245"/>
        <v>41722.416666666664</v>
      </c>
      <c r="E1988" s="29">
        <v>23.504999999999999</v>
      </c>
      <c r="F1988" s="26">
        <f t="shared" si="249"/>
        <v>44.894549999999995</v>
      </c>
      <c r="G1988" s="29">
        <v>41.854999999999997</v>
      </c>
      <c r="H1988" s="26">
        <f t="shared" si="250"/>
        <v>79.943049999999985</v>
      </c>
      <c r="I1988" s="29">
        <v>18.3475</v>
      </c>
      <c r="J1988" s="26">
        <f t="shared" si="251"/>
        <v>35.043725000000002</v>
      </c>
      <c r="K1988" s="18">
        <f t="shared" si="246"/>
        <v>1</v>
      </c>
      <c r="L1988" s="106">
        <f t="shared" si="244"/>
        <v>0.54790297515879161</v>
      </c>
      <c r="M1988" s="106">
        <f t="shared" si="247"/>
        <v>34.49582202484121</v>
      </c>
      <c r="N1988" s="23"/>
      <c r="X1988" s="100">
        <v>200</v>
      </c>
      <c r="Y1988" s="100">
        <v>40</v>
      </c>
      <c r="Z1988" s="106">
        <f t="shared" si="248"/>
        <v>34.49582202484121</v>
      </c>
    </row>
    <row r="1989" spans="2:26">
      <c r="B1989" s="52">
        <v>41722</v>
      </c>
      <c r="C1989" s="53">
        <v>0.45833333333575865</v>
      </c>
      <c r="D1989" s="97">
        <f t="shared" si="245"/>
        <v>41722.458333333336</v>
      </c>
      <c r="E1989" s="29">
        <v>13.9375</v>
      </c>
      <c r="F1989" s="26">
        <f t="shared" si="249"/>
        <v>26.620625</v>
      </c>
      <c r="G1989" s="29">
        <v>27.477499999999999</v>
      </c>
      <c r="H1989" s="26">
        <f t="shared" si="250"/>
        <v>52.482024999999993</v>
      </c>
      <c r="I1989" s="29">
        <v>13.54</v>
      </c>
      <c r="J1989" s="26">
        <f t="shared" si="251"/>
        <v>25.861399999999996</v>
      </c>
      <c r="K1989" s="18">
        <f t="shared" si="246"/>
        <v>1</v>
      </c>
      <c r="L1989" s="106">
        <f t="shared" si="244"/>
        <v>-8.6344220248412142</v>
      </c>
      <c r="M1989" s="106">
        <f t="shared" si="247"/>
        <v>34.49582202484121</v>
      </c>
      <c r="N1989" s="23"/>
      <c r="X1989" s="100">
        <v>200</v>
      </c>
      <c r="Y1989" s="100">
        <v>40</v>
      </c>
      <c r="Z1989" s="106">
        <f t="shared" si="248"/>
        <v>34.49582202484121</v>
      </c>
    </row>
    <row r="1990" spans="2:26">
      <c r="B1990" s="52">
        <v>41722</v>
      </c>
      <c r="C1990" s="53">
        <v>0.5</v>
      </c>
      <c r="D1990" s="97">
        <f t="shared" si="245"/>
        <v>41722.5</v>
      </c>
      <c r="E1990" s="29">
        <v>14.65</v>
      </c>
      <c r="F1990" s="26">
        <f t="shared" si="249"/>
        <v>27.9815</v>
      </c>
      <c r="G1990" s="29">
        <v>25.7775</v>
      </c>
      <c r="H1990" s="26">
        <f t="shared" si="250"/>
        <v>49.235025</v>
      </c>
      <c r="I1990" s="29">
        <v>11.13</v>
      </c>
      <c r="J1990" s="26">
        <f t="shared" si="251"/>
        <v>21.258300000000002</v>
      </c>
      <c r="K1990" s="18">
        <f t="shared" si="246"/>
        <v>1</v>
      </c>
      <c r="L1990" s="106">
        <f t="shared" si="244"/>
        <v>-13.237522024841208</v>
      </c>
      <c r="M1990" s="106">
        <f t="shared" si="247"/>
        <v>34.49582202484121</v>
      </c>
      <c r="N1990" s="23"/>
      <c r="X1990" s="100">
        <v>200</v>
      </c>
      <c r="Y1990" s="100">
        <v>40</v>
      </c>
      <c r="Z1990" s="106">
        <f t="shared" si="248"/>
        <v>34.49582202484121</v>
      </c>
    </row>
    <row r="1991" spans="2:26">
      <c r="B1991" s="52">
        <v>41722</v>
      </c>
      <c r="C1991" s="53">
        <v>0.54166666666424135</v>
      </c>
      <c r="D1991" s="97">
        <f t="shared" si="245"/>
        <v>41722.541666666664</v>
      </c>
      <c r="E1991" s="29">
        <v>13.5975</v>
      </c>
      <c r="F1991" s="26">
        <f t="shared" si="249"/>
        <v>25.971225</v>
      </c>
      <c r="G1991" s="29">
        <v>28.612500000000001</v>
      </c>
      <c r="H1991" s="26">
        <f t="shared" si="250"/>
        <v>54.649875000000002</v>
      </c>
      <c r="I1991" s="29">
        <v>15.0175</v>
      </c>
      <c r="J1991" s="26">
        <f t="shared" si="251"/>
        <v>28.683425</v>
      </c>
      <c r="K1991" s="18">
        <f t="shared" si="246"/>
        <v>1</v>
      </c>
      <c r="L1991" s="106">
        <f t="shared" si="244"/>
        <v>-5.8123970248412107</v>
      </c>
      <c r="M1991" s="106">
        <f t="shared" si="247"/>
        <v>34.49582202484121</v>
      </c>
      <c r="N1991" s="23"/>
      <c r="X1991" s="100">
        <v>200</v>
      </c>
      <c r="Y1991" s="100">
        <v>40</v>
      </c>
      <c r="Z1991" s="106">
        <f t="shared" si="248"/>
        <v>34.49582202484121</v>
      </c>
    </row>
    <row r="1992" spans="2:26">
      <c r="B1992" s="52">
        <v>41722</v>
      </c>
      <c r="C1992" s="53">
        <v>0.58333333333575865</v>
      </c>
      <c r="D1992" s="97">
        <f t="shared" si="245"/>
        <v>41722.583333333336</v>
      </c>
      <c r="E1992" s="29">
        <v>12.92</v>
      </c>
      <c r="F1992" s="26">
        <f t="shared" si="249"/>
        <v>24.677199999999999</v>
      </c>
      <c r="G1992" s="29">
        <v>24.945</v>
      </c>
      <c r="H1992" s="26">
        <f t="shared" si="250"/>
        <v>47.644950000000001</v>
      </c>
      <c r="I1992" s="29">
        <v>12.022500000000001</v>
      </c>
      <c r="J1992" s="26">
        <f t="shared" si="251"/>
        <v>22.962975</v>
      </c>
      <c r="K1992" s="18">
        <f t="shared" si="246"/>
        <v>1</v>
      </c>
      <c r="L1992" s="106">
        <f t="shared" si="244"/>
        <v>-11.53284702484121</v>
      </c>
      <c r="M1992" s="106">
        <f t="shared" si="247"/>
        <v>34.49582202484121</v>
      </c>
      <c r="N1992" s="23"/>
      <c r="X1992" s="100">
        <v>200</v>
      </c>
      <c r="Y1992" s="100">
        <v>40</v>
      </c>
      <c r="Z1992" s="106">
        <f t="shared" si="248"/>
        <v>34.49582202484121</v>
      </c>
    </row>
    <row r="1993" spans="2:26">
      <c r="B1993" s="52">
        <v>41722</v>
      </c>
      <c r="C1993" s="53">
        <v>0.625</v>
      </c>
      <c r="D1993" s="97">
        <f t="shared" si="245"/>
        <v>41722.625</v>
      </c>
      <c r="E1993" s="29">
        <v>13.21</v>
      </c>
      <c r="F1993" s="26">
        <f t="shared" si="249"/>
        <v>25.231100000000001</v>
      </c>
      <c r="G1993" s="29">
        <v>25.162500000000001</v>
      </c>
      <c r="H1993" s="26">
        <f t="shared" si="250"/>
        <v>48.060375000000001</v>
      </c>
      <c r="I1993" s="29">
        <v>11.952500000000001</v>
      </c>
      <c r="J1993" s="26">
        <f t="shared" si="251"/>
        <v>22.829274999999999</v>
      </c>
      <c r="K1993" s="18">
        <f t="shared" si="246"/>
        <v>1</v>
      </c>
      <c r="L1993" s="106">
        <f t="shared" si="244"/>
        <v>-11.666547024841211</v>
      </c>
      <c r="M1993" s="106">
        <f t="shared" si="247"/>
        <v>34.49582202484121</v>
      </c>
      <c r="N1993" s="23"/>
      <c r="X1993" s="100">
        <v>200</v>
      </c>
      <c r="Y1993" s="100">
        <v>40</v>
      </c>
      <c r="Z1993" s="106">
        <f t="shared" si="248"/>
        <v>34.49582202484121</v>
      </c>
    </row>
    <row r="1994" spans="2:26">
      <c r="B1994" s="52">
        <v>41722</v>
      </c>
      <c r="C1994" s="53">
        <v>0.66666666666424135</v>
      </c>
      <c r="D1994" s="97">
        <f t="shared" si="245"/>
        <v>41722.666666666664</v>
      </c>
      <c r="E1994" s="29">
        <v>14.9</v>
      </c>
      <c r="F1994" s="26">
        <f t="shared" si="249"/>
        <v>28.459</v>
      </c>
      <c r="G1994" s="29">
        <v>31.112500000000001</v>
      </c>
      <c r="H1994" s="26">
        <f t="shared" si="250"/>
        <v>59.424875</v>
      </c>
      <c r="I1994" s="29">
        <v>16.212499999999999</v>
      </c>
      <c r="J1994" s="26">
        <f t="shared" si="251"/>
        <v>30.965874999999997</v>
      </c>
      <c r="K1994" s="18">
        <f t="shared" si="246"/>
        <v>1</v>
      </c>
      <c r="L1994" s="106">
        <f t="shared" ref="L1994:L2057" si="252">IF(J1994="",NA(),J1994-(AVERAGE($J$10:$J$8769)))</f>
        <v>-3.5299470248412135</v>
      </c>
      <c r="M1994" s="106">
        <f t="shared" si="247"/>
        <v>34.49582202484121</v>
      </c>
      <c r="N1994" s="23"/>
      <c r="X1994" s="100">
        <v>200</v>
      </c>
      <c r="Y1994" s="100">
        <v>40</v>
      </c>
      <c r="Z1994" s="106">
        <f t="shared" si="248"/>
        <v>34.49582202484121</v>
      </c>
    </row>
    <row r="1995" spans="2:26">
      <c r="B1995" s="52">
        <v>41722</v>
      </c>
      <c r="C1995" s="53">
        <v>0.70833333333575865</v>
      </c>
      <c r="D1995" s="97">
        <f t="shared" ref="D1995:D2058" si="253">B1995+C1995</f>
        <v>41722.708333333336</v>
      </c>
      <c r="E1995" s="29">
        <v>19.614999999999998</v>
      </c>
      <c r="F1995" s="26">
        <f t="shared" si="249"/>
        <v>37.464649999999999</v>
      </c>
      <c r="G1995" s="29">
        <v>42.142499999999998</v>
      </c>
      <c r="H1995" s="26">
        <f t="shared" si="250"/>
        <v>80.492174999999989</v>
      </c>
      <c r="I1995" s="29">
        <v>22.5275</v>
      </c>
      <c r="J1995" s="26">
        <f t="shared" si="251"/>
        <v>43.027524999999997</v>
      </c>
      <c r="K1995" s="18">
        <f t="shared" ref="K1995:K2058" si="254">WEEKDAY(D1995,2)</f>
        <v>1</v>
      </c>
      <c r="L1995" s="106">
        <f t="shared" si="252"/>
        <v>8.5317029751587867</v>
      </c>
      <c r="M1995" s="106">
        <f t="shared" ref="M1995:M2058" si="255">$U$11</f>
        <v>34.49582202484121</v>
      </c>
      <c r="N1995" s="23"/>
      <c r="X1995" s="100">
        <v>200</v>
      </c>
      <c r="Y1995" s="100">
        <v>40</v>
      </c>
      <c r="Z1995" s="106">
        <f t="shared" ref="Z1995:Z2058" si="256">$U$11</f>
        <v>34.49582202484121</v>
      </c>
    </row>
    <row r="1996" spans="2:26">
      <c r="B1996" s="52">
        <v>41722</v>
      </c>
      <c r="C1996" s="53">
        <v>0.75</v>
      </c>
      <c r="D1996" s="97">
        <f t="shared" si="253"/>
        <v>41722.75</v>
      </c>
      <c r="E1996" s="29">
        <v>28.395</v>
      </c>
      <c r="F1996" s="26">
        <f t="shared" si="249"/>
        <v>54.234449999999995</v>
      </c>
      <c r="G1996" s="29">
        <v>60.93</v>
      </c>
      <c r="H1996" s="26">
        <f t="shared" si="250"/>
        <v>116.3763</v>
      </c>
      <c r="I1996" s="29">
        <v>32.532499999999999</v>
      </c>
      <c r="J1996" s="26">
        <f t="shared" si="251"/>
        <v>62.137074999999996</v>
      </c>
      <c r="K1996" s="18">
        <f t="shared" si="254"/>
        <v>1</v>
      </c>
      <c r="L1996" s="106">
        <f t="shared" si="252"/>
        <v>27.641252975158785</v>
      </c>
      <c r="M1996" s="106">
        <f t="shared" si="255"/>
        <v>34.49582202484121</v>
      </c>
      <c r="N1996" s="23"/>
      <c r="X1996" s="100">
        <v>200</v>
      </c>
      <c r="Y1996" s="100">
        <v>40</v>
      </c>
      <c r="Z1996" s="106">
        <f t="shared" si="256"/>
        <v>34.49582202484121</v>
      </c>
    </row>
    <row r="1997" spans="2:26">
      <c r="B1997" s="52">
        <v>41722</v>
      </c>
      <c r="C1997" s="53">
        <v>0.79166666666424135</v>
      </c>
      <c r="D1997" s="97">
        <f t="shared" si="253"/>
        <v>41722.791666666664</v>
      </c>
      <c r="E1997" s="29">
        <v>19.137499999999999</v>
      </c>
      <c r="F1997" s="26">
        <f t="shared" si="249"/>
        <v>36.552624999999999</v>
      </c>
      <c r="G1997" s="29">
        <v>45.8675</v>
      </c>
      <c r="H1997" s="26">
        <f t="shared" si="250"/>
        <v>87.60692499999999</v>
      </c>
      <c r="I1997" s="29">
        <v>26.73</v>
      </c>
      <c r="J1997" s="26">
        <f t="shared" si="251"/>
        <v>51.054299999999998</v>
      </c>
      <c r="K1997" s="18">
        <f t="shared" si="254"/>
        <v>1</v>
      </c>
      <c r="L1997" s="106">
        <f t="shared" si="252"/>
        <v>16.558477975158787</v>
      </c>
      <c r="M1997" s="106">
        <f t="shared" si="255"/>
        <v>34.49582202484121</v>
      </c>
      <c r="N1997" s="23"/>
      <c r="X1997" s="100">
        <v>200</v>
      </c>
      <c r="Y1997" s="100">
        <v>40</v>
      </c>
      <c r="Z1997" s="106">
        <f t="shared" si="256"/>
        <v>34.49582202484121</v>
      </c>
    </row>
    <row r="1998" spans="2:26">
      <c r="B1998" s="52">
        <v>41722</v>
      </c>
      <c r="C1998" s="53">
        <v>0.83333333333575865</v>
      </c>
      <c r="D1998" s="97">
        <f t="shared" si="253"/>
        <v>41722.833333333336</v>
      </c>
      <c r="E1998" s="29">
        <v>15.1875</v>
      </c>
      <c r="F1998" s="26">
        <f t="shared" si="249"/>
        <v>29.008125</v>
      </c>
      <c r="G1998" s="29">
        <v>37.422499999999999</v>
      </c>
      <c r="H1998" s="26">
        <f t="shared" si="250"/>
        <v>71.476974999999996</v>
      </c>
      <c r="I1998" s="29">
        <v>22.234999999999999</v>
      </c>
      <c r="J1998" s="26">
        <f t="shared" si="251"/>
        <v>42.468849999999996</v>
      </c>
      <c r="K1998" s="18">
        <f t="shared" si="254"/>
        <v>1</v>
      </c>
      <c r="L1998" s="106">
        <f t="shared" si="252"/>
        <v>7.9730279751587858</v>
      </c>
      <c r="M1998" s="106">
        <f t="shared" si="255"/>
        <v>34.49582202484121</v>
      </c>
      <c r="N1998" s="23"/>
      <c r="X1998" s="100">
        <v>200</v>
      </c>
      <c r="Y1998" s="100">
        <v>40</v>
      </c>
      <c r="Z1998" s="106">
        <f t="shared" si="256"/>
        <v>34.49582202484121</v>
      </c>
    </row>
    <row r="1999" spans="2:26">
      <c r="B1999" s="52">
        <v>41722</v>
      </c>
      <c r="C1999" s="53">
        <v>0.875</v>
      </c>
      <c r="D1999" s="97">
        <f t="shared" si="253"/>
        <v>41722.875</v>
      </c>
      <c r="E1999" s="29">
        <v>11.217499999999999</v>
      </c>
      <c r="F1999" s="26">
        <f t="shared" si="249"/>
        <v>21.425424999999997</v>
      </c>
      <c r="G1999" s="29">
        <v>28.0425</v>
      </c>
      <c r="H1999" s="26">
        <f t="shared" si="250"/>
        <v>53.561174999999999</v>
      </c>
      <c r="I1999" s="29">
        <v>16.822500000000002</v>
      </c>
      <c r="J1999" s="26">
        <f t="shared" si="251"/>
        <v>32.130974999999999</v>
      </c>
      <c r="K1999" s="18">
        <f t="shared" si="254"/>
        <v>1</v>
      </c>
      <c r="L1999" s="106">
        <f t="shared" si="252"/>
        <v>-2.364847024841211</v>
      </c>
      <c r="M1999" s="106">
        <f t="shared" si="255"/>
        <v>34.49582202484121</v>
      </c>
      <c r="N1999" s="23"/>
      <c r="X1999" s="100">
        <v>200</v>
      </c>
      <c r="Y1999" s="100">
        <v>40</v>
      </c>
      <c r="Z1999" s="106">
        <f t="shared" si="256"/>
        <v>34.49582202484121</v>
      </c>
    </row>
    <row r="2000" spans="2:26">
      <c r="B2000" s="52">
        <v>41722</v>
      </c>
      <c r="C2000" s="53">
        <v>0.91666666666424135</v>
      </c>
      <c r="D2000" s="97">
        <f t="shared" si="253"/>
        <v>41722.916666666664</v>
      </c>
      <c r="E2000" s="29">
        <v>9.5075000000000003</v>
      </c>
      <c r="F2000" s="26">
        <f t="shared" si="249"/>
        <v>18.159324999999999</v>
      </c>
      <c r="G2000" s="29">
        <v>25.785</v>
      </c>
      <c r="H2000" s="26">
        <f t="shared" si="250"/>
        <v>49.24935</v>
      </c>
      <c r="I2000" s="29">
        <v>16.2775</v>
      </c>
      <c r="J2000" s="26">
        <f t="shared" si="251"/>
        <v>31.090024999999997</v>
      </c>
      <c r="K2000" s="18">
        <f t="shared" si="254"/>
        <v>1</v>
      </c>
      <c r="L2000" s="106">
        <f t="shared" si="252"/>
        <v>-3.4057970248412133</v>
      </c>
      <c r="M2000" s="106">
        <f t="shared" si="255"/>
        <v>34.49582202484121</v>
      </c>
      <c r="N2000" s="23"/>
      <c r="X2000" s="100">
        <v>200</v>
      </c>
      <c r="Y2000" s="100">
        <v>40</v>
      </c>
      <c r="Z2000" s="106">
        <f t="shared" si="256"/>
        <v>34.49582202484121</v>
      </c>
    </row>
    <row r="2001" spans="2:26">
      <c r="B2001" s="52">
        <v>41722</v>
      </c>
      <c r="C2001" s="53">
        <v>0.95833333333575865</v>
      </c>
      <c r="D2001" s="97">
        <f t="shared" si="253"/>
        <v>41722.958333333336</v>
      </c>
      <c r="E2001" s="29">
        <v>6.56</v>
      </c>
      <c r="F2001" s="26">
        <f t="shared" si="249"/>
        <v>12.529599999999999</v>
      </c>
      <c r="G2001" s="29">
        <v>21.9</v>
      </c>
      <c r="H2001" s="26">
        <f t="shared" si="250"/>
        <v>41.828999999999994</v>
      </c>
      <c r="I2001" s="29">
        <v>15.34</v>
      </c>
      <c r="J2001" s="26">
        <f t="shared" si="251"/>
        <v>29.299399999999999</v>
      </c>
      <c r="K2001" s="18">
        <f t="shared" si="254"/>
        <v>1</v>
      </c>
      <c r="L2001" s="106">
        <f t="shared" si="252"/>
        <v>-5.1964220248412119</v>
      </c>
      <c r="M2001" s="106">
        <f t="shared" si="255"/>
        <v>34.49582202484121</v>
      </c>
      <c r="N2001" s="23"/>
      <c r="X2001" s="100">
        <v>200</v>
      </c>
      <c r="Y2001" s="100">
        <v>40</v>
      </c>
      <c r="Z2001" s="106">
        <f t="shared" si="256"/>
        <v>34.49582202484121</v>
      </c>
    </row>
    <row r="2002" spans="2:26">
      <c r="B2002" s="52">
        <v>41723</v>
      </c>
      <c r="C2002" s="53">
        <v>0</v>
      </c>
      <c r="D2002" s="97">
        <f t="shared" si="253"/>
        <v>41723</v>
      </c>
      <c r="E2002" s="29">
        <v>6.44</v>
      </c>
      <c r="F2002" s="26">
        <f t="shared" si="249"/>
        <v>12.3004</v>
      </c>
      <c r="G2002" s="29">
        <v>20.3475</v>
      </c>
      <c r="H2002" s="26">
        <f t="shared" si="250"/>
        <v>38.863724999999995</v>
      </c>
      <c r="I2002" s="29">
        <v>13.907500000000001</v>
      </c>
      <c r="J2002" s="26">
        <f t="shared" si="251"/>
        <v>26.563324999999999</v>
      </c>
      <c r="K2002" s="18">
        <f t="shared" si="254"/>
        <v>2</v>
      </c>
      <c r="L2002" s="106">
        <f t="shared" si="252"/>
        <v>-7.9324970248412114</v>
      </c>
      <c r="M2002" s="106">
        <f t="shared" si="255"/>
        <v>34.49582202484121</v>
      </c>
      <c r="N2002" s="23"/>
      <c r="X2002" s="100">
        <v>200</v>
      </c>
      <c r="Y2002" s="100">
        <v>40</v>
      </c>
      <c r="Z2002" s="106">
        <f t="shared" si="256"/>
        <v>34.49582202484121</v>
      </c>
    </row>
    <row r="2003" spans="2:26">
      <c r="B2003" s="52">
        <v>41723</v>
      </c>
      <c r="C2003" s="53">
        <v>4.1666666664241347E-2</v>
      </c>
      <c r="D2003" s="97">
        <f t="shared" si="253"/>
        <v>41723.041666666664</v>
      </c>
      <c r="E2003" s="29">
        <v>6.95</v>
      </c>
      <c r="F2003" s="26">
        <f t="shared" si="249"/>
        <v>13.2745</v>
      </c>
      <c r="G2003" s="29">
        <v>20.555</v>
      </c>
      <c r="H2003" s="26">
        <f t="shared" si="250"/>
        <v>39.26005</v>
      </c>
      <c r="I2003" s="29">
        <v>13.6075</v>
      </c>
      <c r="J2003" s="26">
        <f t="shared" si="251"/>
        <v>25.990324999999999</v>
      </c>
      <c r="K2003" s="18">
        <f t="shared" si="254"/>
        <v>2</v>
      </c>
      <c r="L2003" s="106">
        <f t="shared" si="252"/>
        <v>-8.5054970248412118</v>
      </c>
      <c r="M2003" s="106">
        <f t="shared" si="255"/>
        <v>34.49582202484121</v>
      </c>
      <c r="N2003" s="23"/>
      <c r="X2003" s="100">
        <v>200</v>
      </c>
      <c r="Y2003" s="100">
        <v>40</v>
      </c>
      <c r="Z2003" s="106">
        <f t="shared" si="256"/>
        <v>34.49582202484121</v>
      </c>
    </row>
    <row r="2004" spans="2:26">
      <c r="B2004" s="52">
        <v>41723</v>
      </c>
      <c r="C2004" s="53">
        <v>8.3333333335758653E-2</v>
      </c>
      <c r="D2004" s="97">
        <f t="shared" si="253"/>
        <v>41723.083333333336</v>
      </c>
      <c r="E2004" s="29">
        <v>5.665</v>
      </c>
      <c r="F2004" s="26">
        <f t="shared" si="249"/>
        <v>10.82015</v>
      </c>
      <c r="G2004" s="29">
        <v>17.502500000000001</v>
      </c>
      <c r="H2004" s="26">
        <f t="shared" si="250"/>
        <v>33.429774999999999</v>
      </c>
      <c r="I2004" s="29">
        <v>11.8325</v>
      </c>
      <c r="J2004" s="26">
        <f t="shared" si="251"/>
        <v>22.600074999999997</v>
      </c>
      <c r="K2004" s="18">
        <f t="shared" si="254"/>
        <v>2</v>
      </c>
      <c r="L2004" s="106">
        <f t="shared" si="252"/>
        <v>-11.895747024841214</v>
      </c>
      <c r="M2004" s="106">
        <f t="shared" si="255"/>
        <v>34.49582202484121</v>
      </c>
      <c r="N2004" s="23"/>
      <c r="X2004" s="100">
        <v>200</v>
      </c>
      <c r="Y2004" s="100">
        <v>40</v>
      </c>
      <c r="Z2004" s="106">
        <f t="shared" si="256"/>
        <v>34.49582202484121</v>
      </c>
    </row>
    <row r="2005" spans="2:26">
      <c r="B2005" s="52">
        <v>41723</v>
      </c>
      <c r="C2005" s="53">
        <v>0.125</v>
      </c>
      <c r="D2005" s="97">
        <f t="shared" si="253"/>
        <v>41723.125</v>
      </c>
      <c r="E2005" s="29">
        <v>6.8449999999999998</v>
      </c>
      <c r="F2005" s="26">
        <f t="shared" si="249"/>
        <v>13.073949999999998</v>
      </c>
      <c r="G2005" s="29">
        <v>15.555</v>
      </c>
      <c r="H2005" s="26">
        <f t="shared" si="250"/>
        <v>29.710049999999999</v>
      </c>
      <c r="I2005" s="29">
        <v>8.7100000000000009</v>
      </c>
      <c r="J2005" s="26">
        <f t="shared" si="251"/>
        <v>16.636100000000003</v>
      </c>
      <c r="K2005" s="18">
        <f t="shared" si="254"/>
        <v>2</v>
      </c>
      <c r="L2005" s="106">
        <f t="shared" si="252"/>
        <v>-17.859722024841208</v>
      </c>
      <c r="M2005" s="106">
        <f t="shared" si="255"/>
        <v>34.49582202484121</v>
      </c>
      <c r="N2005" s="23"/>
      <c r="X2005" s="100">
        <v>200</v>
      </c>
      <c r="Y2005" s="100">
        <v>40</v>
      </c>
      <c r="Z2005" s="106">
        <f t="shared" si="256"/>
        <v>34.49582202484121</v>
      </c>
    </row>
    <row r="2006" spans="2:26">
      <c r="B2006" s="52">
        <v>41723</v>
      </c>
      <c r="C2006" s="53">
        <v>0.16666666666424135</v>
      </c>
      <c r="D2006" s="97">
        <f t="shared" si="253"/>
        <v>41723.166666666664</v>
      </c>
      <c r="E2006" s="29">
        <v>5.0824999999999996</v>
      </c>
      <c r="F2006" s="26">
        <f t="shared" si="249"/>
        <v>9.7075749999999985</v>
      </c>
      <c r="G2006" s="29">
        <v>14.762499999999999</v>
      </c>
      <c r="H2006" s="26">
        <f t="shared" si="250"/>
        <v>28.196374999999996</v>
      </c>
      <c r="I2006" s="29">
        <v>9.68</v>
      </c>
      <c r="J2006" s="26">
        <f t="shared" si="251"/>
        <v>18.488799999999998</v>
      </c>
      <c r="K2006" s="18">
        <f t="shared" si="254"/>
        <v>2</v>
      </c>
      <c r="L2006" s="106">
        <f t="shared" si="252"/>
        <v>-16.007022024841213</v>
      </c>
      <c r="M2006" s="106">
        <f t="shared" si="255"/>
        <v>34.49582202484121</v>
      </c>
      <c r="N2006" s="23"/>
      <c r="X2006" s="100">
        <v>200</v>
      </c>
      <c r="Y2006" s="100">
        <v>40</v>
      </c>
      <c r="Z2006" s="106">
        <f t="shared" si="256"/>
        <v>34.49582202484121</v>
      </c>
    </row>
    <row r="2007" spans="2:26">
      <c r="B2007" s="52">
        <v>41723</v>
      </c>
      <c r="C2007" s="53">
        <v>0.20833333333575865</v>
      </c>
      <c r="D2007" s="97">
        <f t="shared" si="253"/>
        <v>41723.208333333336</v>
      </c>
      <c r="E2007" s="29">
        <v>15.1225</v>
      </c>
      <c r="F2007" s="26">
        <f t="shared" si="249"/>
        <v>28.883975</v>
      </c>
      <c r="G2007" s="29">
        <v>31.445</v>
      </c>
      <c r="H2007" s="26">
        <f t="shared" si="250"/>
        <v>60.059950000000001</v>
      </c>
      <c r="I2007" s="29">
        <v>16.322500000000002</v>
      </c>
      <c r="J2007" s="26">
        <f t="shared" si="251"/>
        <v>31.175975000000001</v>
      </c>
      <c r="K2007" s="18">
        <f t="shared" si="254"/>
        <v>2</v>
      </c>
      <c r="L2007" s="106">
        <f t="shared" si="252"/>
        <v>-3.3198470248412093</v>
      </c>
      <c r="M2007" s="106">
        <f t="shared" si="255"/>
        <v>34.49582202484121</v>
      </c>
      <c r="N2007" s="23"/>
      <c r="X2007" s="100">
        <v>200</v>
      </c>
      <c r="Y2007" s="100">
        <v>40</v>
      </c>
      <c r="Z2007" s="106">
        <f t="shared" si="256"/>
        <v>34.49582202484121</v>
      </c>
    </row>
    <row r="2008" spans="2:26">
      <c r="B2008" s="52">
        <v>41723</v>
      </c>
      <c r="C2008" s="53">
        <v>0.25</v>
      </c>
      <c r="D2008" s="97">
        <f t="shared" si="253"/>
        <v>41723.25</v>
      </c>
      <c r="E2008" s="29">
        <v>19.872499999999999</v>
      </c>
      <c r="F2008" s="26">
        <f t="shared" si="249"/>
        <v>37.956474999999998</v>
      </c>
      <c r="G2008" s="29">
        <v>39.159999999999997</v>
      </c>
      <c r="H2008" s="26">
        <f t="shared" si="250"/>
        <v>74.795599999999993</v>
      </c>
      <c r="I2008" s="29">
        <v>19.287500000000001</v>
      </c>
      <c r="J2008" s="26">
        <f t="shared" si="251"/>
        <v>36.839125000000003</v>
      </c>
      <c r="K2008" s="18">
        <f t="shared" si="254"/>
        <v>2</v>
      </c>
      <c r="L2008" s="106">
        <f t="shared" si="252"/>
        <v>2.3433029751587924</v>
      </c>
      <c r="M2008" s="106">
        <f t="shared" si="255"/>
        <v>34.49582202484121</v>
      </c>
      <c r="N2008" s="23"/>
      <c r="X2008" s="100">
        <v>200</v>
      </c>
      <c r="Y2008" s="100">
        <v>40</v>
      </c>
      <c r="Z2008" s="106">
        <f t="shared" si="256"/>
        <v>34.49582202484121</v>
      </c>
    </row>
    <row r="2009" spans="2:26">
      <c r="B2009" s="52">
        <v>41723</v>
      </c>
      <c r="C2009" s="53">
        <v>0.29166666666424135</v>
      </c>
      <c r="D2009" s="97">
        <f t="shared" si="253"/>
        <v>41723.291666666664</v>
      </c>
      <c r="E2009" s="29">
        <v>39.97</v>
      </c>
      <c r="F2009" s="26">
        <f t="shared" si="249"/>
        <v>76.342699999999994</v>
      </c>
      <c r="G2009" s="29">
        <v>68.77</v>
      </c>
      <c r="H2009" s="26">
        <f t="shared" si="250"/>
        <v>131.35069999999999</v>
      </c>
      <c r="I2009" s="29">
        <v>28.802499999999998</v>
      </c>
      <c r="J2009" s="26">
        <f t="shared" si="251"/>
        <v>55.012774999999998</v>
      </c>
      <c r="K2009" s="18">
        <f t="shared" si="254"/>
        <v>2</v>
      </c>
      <c r="L2009" s="106">
        <f t="shared" si="252"/>
        <v>20.516952975158787</v>
      </c>
      <c r="M2009" s="106">
        <f t="shared" si="255"/>
        <v>34.49582202484121</v>
      </c>
      <c r="N2009" s="23"/>
      <c r="X2009" s="100">
        <v>200</v>
      </c>
      <c r="Y2009" s="100">
        <v>40</v>
      </c>
      <c r="Z2009" s="106">
        <f t="shared" si="256"/>
        <v>34.49582202484121</v>
      </c>
    </row>
    <row r="2010" spans="2:26">
      <c r="B2010" s="52">
        <v>41723</v>
      </c>
      <c r="C2010" s="53">
        <v>0.33333333333575865</v>
      </c>
      <c r="D2010" s="97">
        <f t="shared" si="253"/>
        <v>41723.333333333336</v>
      </c>
      <c r="E2010" s="29">
        <v>55.4375</v>
      </c>
      <c r="F2010" s="26">
        <f t="shared" si="249"/>
        <v>105.88562499999999</v>
      </c>
      <c r="G2010" s="29">
        <v>85.42</v>
      </c>
      <c r="H2010" s="26">
        <f t="shared" si="250"/>
        <v>163.15219999999999</v>
      </c>
      <c r="I2010" s="29">
        <v>29.982500000000002</v>
      </c>
      <c r="J2010" s="26">
        <f t="shared" si="251"/>
        <v>57.266575000000003</v>
      </c>
      <c r="K2010" s="18">
        <f t="shared" si="254"/>
        <v>2</v>
      </c>
      <c r="L2010" s="106">
        <f t="shared" si="252"/>
        <v>22.770752975158793</v>
      </c>
      <c r="M2010" s="106">
        <f t="shared" si="255"/>
        <v>34.49582202484121</v>
      </c>
      <c r="N2010" s="23"/>
      <c r="X2010" s="100">
        <v>200</v>
      </c>
      <c r="Y2010" s="100">
        <v>40</v>
      </c>
      <c r="Z2010" s="106">
        <f t="shared" si="256"/>
        <v>34.49582202484121</v>
      </c>
    </row>
    <row r="2011" spans="2:26">
      <c r="B2011" s="52">
        <v>41723</v>
      </c>
      <c r="C2011" s="53">
        <v>0.375</v>
      </c>
      <c r="D2011" s="97">
        <f t="shared" si="253"/>
        <v>41723.375</v>
      </c>
      <c r="E2011" s="29">
        <v>31.677499999999998</v>
      </c>
      <c r="F2011" s="26">
        <f t="shared" si="249"/>
        <v>60.504024999999992</v>
      </c>
      <c r="G2011" s="29">
        <v>56.747500000000002</v>
      </c>
      <c r="H2011" s="26">
        <f t="shared" si="250"/>
        <v>108.387725</v>
      </c>
      <c r="I2011" s="29">
        <v>25.067499999999999</v>
      </c>
      <c r="J2011" s="26">
        <f t="shared" si="251"/>
        <v>47.878924999999995</v>
      </c>
      <c r="K2011" s="18">
        <f t="shared" si="254"/>
        <v>2</v>
      </c>
      <c r="L2011" s="106">
        <f t="shared" si="252"/>
        <v>13.383102975158785</v>
      </c>
      <c r="M2011" s="106">
        <f t="shared" si="255"/>
        <v>34.49582202484121</v>
      </c>
      <c r="N2011" s="23"/>
      <c r="X2011" s="100">
        <v>200</v>
      </c>
      <c r="Y2011" s="100">
        <v>40</v>
      </c>
      <c r="Z2011" s="106">
        <f t="shared" si="256"/>
        <v>34.49582202484121</v>
      </c>
    </row>
    <row r="2012" spans="2:26">
      <c r="B2012" s="52">
        <v>41723</v>
      </c>
      <c r="C2012" s="53">
        <v>0.41666666666424135</v>
      </c>
      <c r="D2012" s="97">
        <f t="shared" si="253"/>
        <v>41723.416666666664</v>
      </c>
      <c r="E2012" s="29">
        <v>29.8825</v>
      </c>
      <c r="F2012" s="26">
        <f t="shared" si="249"/>
        <v>57.075575000000001</v>
      </c>
      <c r="G2012" s="29">
        <v>51.97</v>
      </c>
      <c r="H2012" s="26">
        <f t="shared" si="250"/>
        <v>99.262699999999995</v>
      </c>
      <c r="I2012" s="29">
        <v>22.085000000000001</v>
      </c>
      <c r="J2012" s="26">
        <f t="shared" si="251"/>
        <v>42.18235</v>
      </c>
      <c r="K2012" s="18">
        <f t="shared" si="254"/>
        <v>2</v>
      </c>
      <c r="L2012" s="106">
        <f t="shared" si="252"/>
        <v>7.6865279751587892</v>
      </c>
      <c r="M2012" s="106">
        <f t="shared" si="255"/>
        <v>34.49582202484121</v>
      </c>
      <c r="N2012" s="23"/>
      <c r="X2012" s="100">
        <v>200</v>
      </c>
      <c r="Y2012" s="100">
        <v>40</v>
      </c>
      <c r="Z2012" s="106">
        <f t="shared" si="256"/>
        <v>34.49582202484121</v>
      </c>
    </row>
    <row r="2013" spans="2:26">
      <c r="B2013" s="52">
        <v>41723</v>
      </c>
      <c r="C2013" s="53">
        <v>0.45833333333575865</v>
      </c>
      <c r="D2013" s="97">
        <f t="shared" si="253"/>
        <v>41723.458333333336</v>
      </c>
      <c r="E2013" s="29">
        <v>19.412500000000001</v>
      </c>
      <c r="F2013" s="26">
        <f t="shared" si="249"/>
        <v>37.077874999999999</v>
      </c>
      <c r="G2013" s="29">
        <v>36.204999999999998</v>
      </c>
      <c r="H2013" s="26">
        <f t="shared" si="250"/>
        <v>69.15155</v>
      </c>
      <c r="I2013" s="29">
        <v>16.79</v>
      </c>
      <c r="J2013" s="26">
        <f t="shared" si="251"/>
        <v>32.068899999999999</v>
      </c>
      <c r="K2013" s="18">
        <f t="shared" si="254"/>
        <v>2</v>
      </c>
      <c r="L2013" s="106">
        <f t="shared" si="252"/>
        <v>-2.4269220248412111</v>
      </c>
      <c r="M2013" s="106">
        <f t="shared" si="255"/>
        <v>34.49582202484121</v>
      </c>
      <c r="N2013" s="23"/>
      <c r="X2013" s="100">
        <v>200</v>
      </c>
      <c r="Y2013" s="100">
        <v>40</v>
      </c>
      <c r="Z2013" s="106">
        <f t="shared" si="256"/>
        <v>34.49582202484121</v>
      </c>
    </row>
    <row r="2014" spans="2:26">
      <c r="B2014" s="52">
        <v>41723</v>
      </c>
      <c r="C2014" s="53">
        <v>0.5</v>
      </c>
      <c r="D2014" s="97">
        <f t="shared" si="253"/>
        <v>41723.5</v>
      </c>
      <c r="E2014" s="29">
        <v>28.0625</v>
      </c>
      <c r="F2014" s="26">
        <f t="shared" si="249"/>
        <v>53.599374999999995</v>
      </c>
      <c r="G2014" s="29">
        <v>49.99</v>
      </c>
      <c r="H2014" s="26">
        <f t="shared" si="250"/>
        <v>95.480900000000005</v>
      </c>
      <c r="I2014" s="29">
        <v>21.927499999999998</v>
      </c>
      <c r="J2014" s="26">
        <f t="shared" si="251"/>
        <v>41.881524999999996</v>
      </c>
      <c r="K2014" s="18">
        <f t="shared" si="254"/>
        <v>2</v>
      </c>
      <c r="L2014" s="106">
        <f t="shared" si="252"/>
        <v>7.3857029751587859</v>
      </c>
      <c r="M2014" s="106">
        <f t="shared" si="255"/>
        <v>34.49582202484121</v>
      </c>
      <c r="N2014" s="23"/>
      <c r="X2014" s="100">
        <v>200</v>
      </c>
      <c r="Y2014" s="100">
        <v>40</v>
      </c>
      <c r="Z2014" s="106">
        <f t="shared" si="256"/>
        <v>34.49582202484121</v>
      </c>
    </row>
    <row r="2015" spans="2:26">
      <c r="B2015" s="52">
        <v>41723</v>
      </c>
      <c r="C2015" s="53">
        <v>0.54166666666424135</v>
      </c>
      <c r="D2015" s="97">
        <f t="shared" si="253"/>
        <v>41723.541666666664</v>
      </c>
      <c r="E2015" s="29">
        <v>20.122499999999999</v>
      </c>
      <c r="F2015" s="26">
        <f t="shared" si="249"/>
        <v>38.433974999999997</v>
      </c>
      <c r="G2015" s="29">
        <v>38.142499999999998</v>
      </c>
      <c r="H2015" s="26">
        <f t="shared" si="250"/>
        <v>72.852174999999988</v>
      </c>
      <c r="I2015" s="29">
        <v>18.022500000000001</v>
      </c>
      <c r="J2015" s="26">
        <f t="shared" si="251"/>
        <v>34.422975000000001</v>
      </c>
      <c r="K2015" s="18">
        <f t="shared" si="254"/>
        <v>2</v>
      </c>
      <c r="L2015" s="106">
        <f t="shared" si="252"/>
        <v>-7.2847024841209418E-2</v>
      </c>
      <c r="M2015" s="106">
        <f t="shared" si="255"/>
        <v>34.49582202484121</v>
      </c>
      <c r="N2015" s="23"/>
      <c r="X2015" s="100">
        <v>200</v>
      </c>
      <c r="Y2015" s="100">
        <v>40</v>
      </c>
      <c r="Z2015" s="106">
        <f t="shared" si="256"/>
        <v>34.49582202484121</v>
      </c>
    </row>
    <row r="2016" spans="2:26">
      <c r="B2016" s="52">
        <v>41723</v>
      </c>
      <c r="C2016" s="53">
        <v>0.58333333333575865</v>
      </c>
      <c r="D2016" s="97">
        <f t="shared" si="253"/>
        <v>41723.583333333336</v>
      </c>
      <c r="E2016" s="29">
        <v>23.077500000000001</v>
      </c>
      <c r="F2016" s="26">
        <f t="shared" si="249"/>
        <v>44.078024999999997</v>
      </c>
      <c r="G2016" s="29">
        <v>44.94</v>
      </c>
      <c r="H2016" s="26">
        <f t="shared" si="250"/>
        <v>85.835399999999993</v>
      </c>
      <c r="I2016" s="29">
        <v>21.864999999999998</v>
      </c>
      <c r="J2016" s="26">
        <f t="shared" si="251"/>
        <v>41.762149999999998</v>
      </c>
      <c r="K2016" s="18">
        <f t="shared" si="254"/>
        <v>2</v>
      </c>
      <c r="L2016" s="106">
        <f t="shared" si="252"/>
        <v>7.2663279751587879</v>
      </c>
      <c r="M2016" s="106">
        <f t="shared" si="255"/>
        <v>34.49582202484121</v>
      </c>
      <c r="N2016" s="23"/>
      <c r="X2016" s="100">
        <v>200</v>
      </c>
      <c r="Y2016" s="100">
        <v>40</v>
      </c>
      <c r="Z2016" s="106">
        <f t="shared" si="256"/>
        <v>34.49582202484121</v>
      </c>
    </row>
    <row r="2017" spans="2:26">
      <c r="B2017" s="52">
        <v>41723</v>
      </c>
      <c r="C2017" s="53">
        <v>0.625</v>
      </c>
      <c r="D2017" s="97">
        <f t="shared" si="253"/>
        <v>41723.625</v>
      </c>
      <c r="E2017" s="29">
        <v>51.09</v>
      </c>
      <c r="F2017" s="26">
        <f t="shared" si="249"/>
        <v>97.581900000000005</v>
      </c>
      <c r="G2017" s="29">
        <v>86.667500000000004</v>
      </c>
      <c r="H2017" s="26">
        <f t="shared" si="250"/>
        <v>165.53492499999999</v>
      </c>
      <c r="I2017" s="29">
        <v>35.58</v>
      </c>
      <c r="J2017" s="26">
        <f t="shared" si="251"/>
        <v>67.957799999999992</v>
      </c>
      <c r="K2017" s="18">
        <f t="shared" si="254"/>
        <v>2</v>
      </c>
      <c r="L2017" s="106">
        <f t="shared" si="252"/>
        <v>33.461977975158781</v>
      </c>
      <c r="M2017" s="106">
        <f t="shared" si="255"/>
        <v>34.49582202484121</v>
      </c>
      <c r="N2017" s="23"/>
      <c r="X2017" s="100">
        <v>200</v>
      </c>
      <c r="Y2017" s="100">
        <v>40</v>
      </c>
      <c r="Z2017" s="106">
        <f t="shared" si="256"/>
        <v>34.49582202484121</v>
      </c>
    </row>
    <row r="2018" spans="2:26">
      <c r="B2018" s="52">
        <v>41723</v>
      </c>
      <c r="C2018" s="53">
        <v>0.66666666666424135</v>
      </c>
      <c r="D2018" s="97">
        <f t="shared" si="253"/>
        <v>41723.666666666664</v>
      </c>
      <c r="E2018" s="29">
        <v>62.384999999999998</v>
      </c>
      <c r="F2018" s="26">
        <f t="shared" si="249"/>
        <v>119.15534999999998</v>
      </c>
      <c r="G2018" s="29">
        <v>101.985</v>
      </c>
      <c r="H2018" s="26">
        <f t="shared" si="250"/>
        <v>194.79134999999999</v>
      </c>
      <c r="I2018" s="29">
        <v>39.6</v>
      </c>
      <c r="J2018" s="26">
        <f t="shared" si="251"/>
        <v>75.635999999999996</v>
      </c>
      <c r="K2018" s="18">
        <f t="shared" si="254"/>
        <v>2</v>
      </c>
      <c r="L2018" s="106">
        <f t="shared" si="252"/>
        <v>41.140177975158785</v>
      </c>
      <c r="M2018" s="106">
        <f t="shared" si="255"/>
        <v>34.49582202484121</v>
      </c>
      <c r="N2018" s="23"/>
      <c r="X2018" s="100">
        <v>200</v>
      </c>
      <c r="Y2018" s="100">
        <v>40</v>
      </c>
      <c r="Z2018" s="106">
        <f t="shared" si="256"/>
        <v>34.49582202484121</v>
      </c>
    </row>
    <row r="2019" spans="2:26">
      <c r="B2019" s="52">
        <v>41723</v>
      </c>
      <c r="C2019" s="53">
        <v>0.70833333333575865</v>
      </c>
      <c r="D2019" s="97">
        <f t="shared" si="253"/>
        <v>41723.708333333336</v>
      </c>
      <c r="E2019" s="29">
        <v>103.63</v>
      </c>
      <c r="F2019" s="26">
        <f t="shared" si="249"/>
        <v>197.93329999999997</v>
      </c>
      <c r="G2019" s="29">
        <v>157.58750000000001</v>
      </c>
      <c r="H2019" s="26">
        <f t="shared" si="250"/>
        <v>300.99212499999999</v>
      </c>
      <c r="I2019" s="29">
        <v>53.952500000000001</v>
      </c>
      <c r="J2019" s="26">
        <f t="shared" si="251"/>
        <v>103.04927499999999</v>
      </c>
      <c r="K2019" s="18">
        <f t="shared" si="254"/>
        <v>2</v>
      </c>
      <c r="L2019" s="106">
        <f t="shared" si="252"/>
        <v>68.553452975158791</v>
      </c>
      <c r="M2019" s="106">
        <f t="shared" si="255"/>
        <v>34.49582202484121</v>
      </c>
      <c r="N2019" s="23"/>
      <c r="X2019" s="100">
        <v>200</v>
      </c>
      <c r="Y2019" s="100">
        <v>40</v>
      </c>
      <c r="Z2019" s="106">
        <f t="shared" si="256"/>
        <v>34.49582202484121</v>
      </c>
    </row>
    <row r="2020" spans="2:26">
      <c r="B2020" s="52">
        <v>41723</v>
      </c>
      <c r="C2020" s="53">
        <v>0.75</v>
      </c>
      <c r="D2020" s="97">
        <f t="shared" si="253"/>
        <v>41723.75</v>
      </c>
      <c r="E2020" s="29">
        <v>65.760000000000005</v>
      </c>
      <c r="F2020" s="26">
        <f t="shared" ref="F2020:F2083" si="257">IF(E2020="",NA(),E2020*1.91)</f>
        <v>125.6016</v>
      </c>
      <c r="G2020" s="29">
        <v>109.9375</v>
      </c>
      <c r="H2020" s="26">
        <f t="shared" ref="H2020:H2083" si="258">IF(G2020="",NA(),G2020*1.91)</f>
        <v>209.980625</v>
      </c>
      <c r="I2020" s="29">
        <v>44.174999999999997</v>
      </c>
      <c r="J2020" s="26">
        <f t="shared" ref="J2020:J2083" si="259">IF(I2020="",NA(),I2020*1.91)</f>
        <v>84.374249999999989</v>
      </c>
      <c r="K2020" s="18">
        <f t="shared" si="254"/>
        <v>2</v>
      </c>
      <c r="L2020" s="106">
        <f t="shared" si="252"/>
        <v>49.878427975158779</v>
      </c>
      <c r="M2020" s="106">
        <f t="shared" si="255"/>
        <v>34.49582202484121</v>
      </c>
      <c r="N2020" s="23"/>
      <c r="X2020" s="100">
        <v>200</v>
      </c>
      <c r="Y2020" s="100">
        <v>40</v>
      </c>
      <c r="Z2020" s="106">
        <f t="shared" si="256"/>
        <v>34.49582202484121</v>
      </c>
    </row>
    <row r="2021" spans="2:26">
      <c r="B2021" s="52">
        <v>41723</v>
      </c>
      <c r="C2021" s="53">
        <v>0.79166666666424135</v>
      </c>
      <c r="D2021" s="97">
        <f t="shared" si="253"/>
        <v>41723.791666666664</v>
      </c>
      <c r="E2021" s="29">
        <v>59.445</v>
      </c>
      <c r="F2021" s="26">
        <f t="shared" si="257"/>
        <v>113.53994999999999</v>
      </c>
      <c r="G2021" s="29">
        <v>97.247500000000002</v>
      </c>
      <c r="H2021" s="26">
        <f t="shared" si="258"/>
        <v>185.74272500000001</v>
      </c>
      <c r="I2021" s="29">
        <v>37.807499999999997</v>
      </c>
      <c r="J2021" s="26">
        <f t="shared" si="259"/>
        <v>72.212324999999993</v>
      </c>
      <c r="K2021" s="18">
        <f t="shared" si="254"/>
        <v>2</v>
      </c>
      <c r="L2021" s="106">
        <f t="shared" si="252"/>
        <v>37.716502975158782</v>
      </c>
      <c r="M2021" s="106">
        <f t="shared" si="255"/>
        <v>34.49582202484121</v>
      </c>
      <c r="N2021" s="23"/>
      <c r="X2021" s="100">
        <v>200</v>
      </c>
      <c r="Y2021" s="100">
        <v>40</v>
      </c>
      <c r="Z2021" s="106">
        <f t="shared" si="256"/>
        <v>34.49582202484121</v>
      </c>
    </row>
    <row r="2022" spans="2:26">
      <c r="B2022" s="52">
        <v>41723</v>
      </c>
      <c r="C2022" s="53">
        <v>0.83333333333575865</v>
      </c>
      <c r="D2022" s="97">
        <f t="shared" si="253"/>
        <v>41723.833333333336</v>
      </c>
      <c r="E2022" s="29">
        <v>46.454999999999998</v>
      </c>
      <c r="F2022" s="26">
        <f t="shared" si="257"/>
        <v>88.729049999999987</v>
      </c>
      <c r="G2022" s="29">
        <v>86.084999999999994</v>
      </c>
      <c r="H2022" s="26">
        <f t="shared" si="258"/>
        <v>164.42234999999999</v>
      </c>
      <c r="I2022" s="29">
        <v>39.630000000000003</v>
      </c>
      <c r="J2022" s="26">
        <f t="shared" si="259"/>
        <v>75.693300000000008</v>
      </c>
      <c r="K2022" s="18">
        <f t="shared" si="254"/>
        <v>2</v>
      </c>
      <c r="L2022" s="106">
        <f t="shared" si="252"/>
        <v>41.197477975158797</v>
      </c>
      <c r="M2022" s="106">
        <f t="shared" si="255"/>
        <v>34.49582202484121</v>
      </c>
      <c r="N2022" s="23"/>
      <c r="X2022" s="100">
        <v>200</v>
      </c>
      <c r="Y2022" s="100">
        <v>40</v>
      </c>
      <c r="Z2022" s="106">
        <f t="shared" si="256"/>
        <v>34.49582202484121</v>
      </c>
    </row>
    <row r="2023" spans="2:26">
      <c r="B2023" s="52">
        <v>41723</v>
      </c>
      <c r="C2023" s="53">
        <v>0.875</v>
      </c>
      <c r="D2023" s="97">
        <f t="shared" si="253"/>
        <v>41723.875</v>
      </c>
      <c r="E2023" s="29">
        <v>16.502500000000001</v>
      </c>
      <c r="F2023" s="26">
        <f t="shared" si="257"/>
        <v>31.519775000000003</v>
      </c>
      <c r="G2023" s="29">
        <v>43.707500000000003</v>
      </c>
      <c r="H2023" s="26">
        <f t="shared" si="258"/>
        <v>83.481324999999998</v>
      </c>
      <c r="I2023" s="29">
        <v>27.2075</v>
      </c>
      <c r="J2023" s="26">
        <f t="shared" si="259"/>
        <v>51.966324999999998</v>
      </c>
      <c r="K2023" s="18">
        <f t="shared" si="254"/>
        <v>2</v>
      </c>
      <c r="L2023" s="106">
        <f t="shared" si="252"/>
        <v>17.470502975158787</v>
      </c>
      <c r="M2023" s="106">
        <f t="shared" si="255"/>
        <v>34.49582202484121</v>
      </c>
      <c r="N2023" s="23"/>
      <c r="X2023" s="100">
        <v>200</v>
      </c>
      <c r="Y2023" s="100">
        <v>40</v>
      </c>
      <c r="Z2023" s="106">
        <f t="shared" si="256"/>
        <v>34.49582202484121</v>
      </c>
    </row>
    <row r="2024" spans="2:26">
      <c r="B2024" s="52">
        <v>41723</v>
      </c>
      <c r="C2024" s="53">
        <v>0.91666666666424135</v>
      </c>
      <c r="D2024" s="97">
        <f t="shared" si="253"/>
        <v>41723.916666666664</v>
      </c>
      <c r="E2024" s="29">
        <v>14.595000000000001</v>
      </c>
      <c r="F2024" s="26">
        <f t="shared" si="257"/>
        <v>27.876449999999998</v>
      </c>
      <c r="G2024" s="29">
        <v>34.094999999999999</v>
      </c>
      <c r="H2024" s="26">
        <f t="shared" si="258"/>
        <v>65.121449999999996</v>
      </c>
      <c r="I2024" s="29">
        <v>19.495000000000001</v>
      </c>
      <c r="J2024" s="26">
        <f t="shared" si="259"/>
        <v>37.23545</v>
      </c>
      <c r="K2024" s="18">
        <f t="shared" si="254"/>
        <v>2</v>
      </c>
      <c r="L2024" s="106">
        <f t="shared" si="252"/>
        <v>2.7396279751587898</v>
      </c>
      <c r="M2024" s="106">
        <f t="shared" si="255"/>
        <v>34.49582202484121</v>
      </c>
      <c r="N2024" s="23"/>
      <c r="X2024" s="100">
        <v>200</v>
      </c>
      <c r="Y2024" s="100">
        <v>40</v>
      </c>
      <c r="Z2024" s="106">
        <f t="shared" si="256"/>
        <v>34.49582202484121</v>
      </c>
    </row>
    <row r="2025" spans="2:26">
      <c r="B2025" s="52">
        <v>41723</v>
      </c>
      <c r="C2025" s="53">
        <v>0.95833333333575865</v>
      </c>
      <c r="D2025" s="97">
        <f t="shared" si="253"/>
        <v>41723.958333333336</v>
      </c>
      <c r="E2025" s="29">
        <v>21.47</v>
      </c>
      <c r="F2025" s="26">
        <f t="shared" si="257"/>
        <v>41.007699999999993</v>
      </c>
      <c r="G2025" s="29">
        <v>48.8125</v>
      </c>
      <c r="H2025" s="26">
        <f t="shared" si="258"/>
        <v>93.231875000000002</v>
      </c>
      <c r="I2025" s="29">
        <v>27.342500000000001</v>
      </c>
      <c r="J2025" s="26">
        <f t="shared" si="259"/>
        <v>52.224175000000002</v>
      </c>
      <c r="K2025" s="18">
        <f t="shared" si="254"/>
        <v>2</v>
      </c>
      <c r="L2025" s="106">
        <f t="shared" si="252"/>
        <v>17.728352975158792</v>
      </c>
      <c r="M2025" s="106">
        <f t="shared" si="255"/>
        <v>34.49582202484121</v>
      </c>
      <c r="N2025" s="23"/>
      <c r="X2025" s="100">
        <v>200</v>
      </c>
      <c r="Y2025" s="100">
        <v>40</v>
      </c>
      <c r="Z2025" s="106">
        <f t="shared" si="256"/>
        <v>34.49582202484121</v>
      </c>
    </row>
    <row r="2026" spans="2:26">
      <c r="B2026" s="52">
        <v>41724</v>
      </c>
      <c r="C2026" s="53">
        <v>0</v>
      </c>
      <c r="D2026" s="97">
        <f t="shared" si="253"/>
        <v>41724</v>
      </c>
      <c r="E2026" s="29">
        <v>16.592500000000001</v>
      </c>
      <c r="F2026" s="26">
        <f t="shared" si="257"/>
        <v>31.691675</v>
      </c>
      <c r="G2026" s="29">
        <v>40.119999999999997</v>
      </c>
      <c r="H2026" s="26">
        <f t="shared" si="258"/>
        <v>76.629199999999997</v>
      </c>
      <c r="I2026" s="29">
        <v>23.53</v>
      </c>
      <c r="J2026" s="26">
        <f t="shared" si="259"/>
        <v>44.942300000000003</v>
      </c>
      <c r="K2026" s="18">
        <f t="shared" si="254"/>
        <v>3</v>
      </c>
      <c r="L2026" s="106">
        <f t="shared" si="252"/>
        <v>10.446477975158793</v>
      </c>
      <c r="M2026" s="106">
        <f t="shared" si="255"/>
        <v>34.49582202484121</v>
      </c>
      <c r="N2026" s="23"/>
      <c r="X2026" s="100">
        <v>200</v>
      </c>
      <c r="Y2026" s="100">
        <v>40</v>
      </c>
      <c r="Z2026" s="106">
        <f t="shared" si="256"/>
        <v>34.49582202484121</v>
      </c>
    </row>
    <row r="2027" spans="2:26">
      <c r="B2027" s="52">
        <v>41724</v>
      </c>
      <c r="C2027" s="53">
        <v>4.1666666664241347E-2</v>
      </c>
      <c r="D2027" s="97">
        <f t="shared" si="253"/>
        <v>41724.041666666664</v>
      </c>
      <c r="E2027" s="29">
        <v>18.397500000000001</v>
      </c>
      <c r="F2027" s="26">
        <f t="shared" si="257"/>
        <v>35.139225000000003</v>
      </c>
      <c r="G2027" s="29">
        <v>37.172499999999999</v>
      </c>
      <c r="H2027" s="26">
        <f t="shared" si="258"/>
        <v>70.99947499999999</v>
      </c>
      <c r="I2027" s="29">
        <v>18.774999999999999</v>
      </c>
      <c r="J2027" s="26">
        <f t="shared" si="259"/>
        <v>35.860249999999994</v>
      </c>
      <c r="K2027" s="18">
        <f t="shared" si="254"/>
        <v>3</v>
      </c>
      <c r="L2027" s="106">
        <f t="shared" si="252"/>
        <v>1.3644279751587831</v>
      </c>
      <c r="M2027" s="106">
        <f t="shared" si="255"/>
        <v>34.49582202484121</v>
      </c>
      <c r="N2027" s="23"/>
      <c r="X2027" s="100">
        <v>200</v>
      </c>
      <c r="Y2027" s="100">
        <v>40</v>
      </c>
      <c r="Z2027" s="106">
        <f t="shared" si="256"/>
        <v>34.49582202484121</v>
      </c>
    </row>
    <row r="2028" spans="2:26">
      <c r="B2028" s="52">
        <v>41724</v>
      </c>
      <c r="C2028" s="53">
        <v>8.3333333335758653E-2</v>
      </c>
      <c r="D2028" s="97">
        <f t="shared" si="253"/>
        <v>41724.083333333336</v>
      </c>
      <c r="E2028" s="29">
        <v>6.81</v>
      </c>
      <c r="F2028" s="26">
        <f t="shared" si="257"/>
        <v>13.007099999999999</v>
      </c>
      <c r="G2028" s="29">
        <v>17.692499999999999</v>
      </c>
      <c r="H2028" s="26">
        <f t="shared" si="258"/>
        <v>33.792674999999996</v>
      </c>
      <c r="I2028" s="29">
        <v>10.88</v>
      </c>
      <c r="J2028" s="26">
        <f t="shared" si="259"/>
        <v>20.780799999999999</v>
      </c>
      <c r="K2028" s="18">
        <f t="shared" si="254"/>
        <v>3</v>
      </c>
      <c r="L2028" s="106">
        <f t="shared" si="252"/>
        <v>-13.715022024841211</v>
      </c>
      <c r="M2028" s="106">
        <f t="shared" si="255"/>
        <v>34.49582202484121</v>
      </c>
      <c r="N2028" s="23"/>
      <c r="X2028" s="100">
        <v>200</v>
      </c>
      <c r="Y2028" s="100">
        <v>40</v>
      </c>
      <c r="Z2028" s="106">
        <f t="shared" si="256"/>
        <v>34.49582202484121</v>
      </c>
    </row>
    <row r="2029" spans="2:26">
      <c r="B2029" s="52">
        <v>41724</v>
      </c>
      <c r="C2029" s="53">
        <v>0.125</v>
      </c>
      <c r="D2029" s="97">
        <f t="shared" si="253"/>
        <v>41724.125</v>
      </c>
      <c r="E2029" s="29">
        <v>8.5024999999999995</v>
      </c>
      <c r="F2029" s="26">
        <f t="shared" si="257"/>
        <v>16.239774999999998</v>
      </c>
      <c r="G2029" s="29">
        <v>18.4025</v>
      </c>
      <c r="H2029" s="26">
        <f t="shared" si="258"/>
        <v>35.148775000000001</v>
      </c>
      <c r="I2029" s="29">
        <v>9.8949999999999996</v>
      </c>
      <c r="J2029" s="26">
        <f t="shared" si="259"/>
        <v>18.899449999999998</v>
      </c>
      <c r="K2029" s="18">
        <f t="shared" si="254"/>
        <v>3</v>
      </c>
      <c r="L2029" s="106">
        <f t="shared" si="252"/>
        <v>-15.596372024841212</v>
      </c>
      <c r="M2029" s="106">
        <f t="shared" si="255"/>
        <v>34.49582202484121</v>
      </c>
      <c r="N2029" s="23"/>
      <c r="X2029" s="100">
        <v>200</v>
      </c>
      <c r="Y2029" s="100">
        <v>40</v>
      </c>
      <c r="Z2029" s="106">
        <f t="shared" si="256"/>
        <v>34.49582202484121</v>
      </c>
    </row>
    <row r="2030" spans="2:26">
      <c r="B2030" s="52">
        <v>41724</v>
      </c>
      <c r="C2030" s="53">
        <v>0.16666666666424135</v>
      </c>
      <c r="D2030" s="97">
        <f t="shared" si="253"/>
        <v>41724.166666666664</v>
      </c>
      <c r="E2030" s="29">
        <v>10.69</v>
      </c>
      <c r="F2030" s="26">
        <f t="shared" si="257"/>
        <v>20.417899999999999</v>
      </c>
      <c r="G2030" s="29">
        <v>24.954999999999998</v>
      </c>
      <c r="H2030" s="26">
        <f t="shared" si="258"/>
        <v>47.664049999999996</v>
      </c>
      <c r="I2030" s="29">
        <v>14.265000000000001</v>
      </c>
      <c r="J2030" s="26">
        <f t="shared" si="259"/>
        <v>27.24615</v>
      </c>
      <c r="K2030" s="18">
        <f t="shared" si="254"/>
        <v>3</v>
      </c>
      <c r="L2030" s="106">
        <f t="shared" si="252"/>
        <v>-7.2496720248412103</v>
      </c>
      <c r="M2030" s="106">
        <f t="shared" si="255"/>
        <v>34.49582202484121</v>
      </c>
      <c r="N2030" s="23"/>
      <c r="X2030" s="100">
        <v>200</v>
      </c>
      <c r="Y2030" s="100">
        <v>40</v>
      </c>
      <c r="Z2030" s="106">
        <f t="shared" si="256"/>
        <v>34.49582202484121</v>
      </c>
    </row>
    <row r="2031" spans="2:26">
      <c r="B2031" s="52">
        <v>41724</v>
      </c>
      <c r="C2031" s="53">
        <v>0.20833333333575865</v>
      </c>
      <c r="D2031" s="97">
        <f t="shared" si="253"/>
        <v>41724.208333333336</v>
      </c>
      <c r="E2031" s="29">
        <v>20.195</v>
      </c>
      <c r="F2031" s="26">
        <f t="shared" si="257"/>
        <v>38.572449999999996</v>
      </c>
      <c r="G2031" s="29">
        <v>38.104999999999997</v>
      </c>
      <c r="H2031" s="26">
        <f t="shared" si="258"/>
        <v>72.780549999999991</v>
      </c>
      <c r="I2031" s="29">
        <v>17.91</v>
      </c>
      <c r="J2031" s="26">
        <f t="shared" si="259"/>
        <v>34.208100000000002</v>
      </c>
      <c r="K2031" s="18">
        <f t="shared" si="254"/>
        <v>3</v>
      </c>
      <c r="L2031" s="106">
        <f t="shared" si="252"/>
        <v>-0.28772202484120868</v>
      </c>
      <c r="M2031" s="106">
        <f t="shared" si="255"/>
        <v>34.49582202484121</v>
      </c>
      <c r="N2031" s="23"/>
      <c r="X2031" s="100">
        <v>200</v>
      </c>
      <c r="Y2031" s="100">
        <v>40</v>
      </c>
      <c r="Z2031" s="106">
        <f t="shared" si="256"/>
        <v>34.49582202484121</v>
      </c>
    </row>
    <row r="2032" spans="2:26">
      <c r="B2032" s="52">
        <v>41724</v>
      </c>
      <c r="C2032" s="53">
        <v>0.25</v>
      </c>
      <c r="D2032" s="97">
        <f t="shared" si="253"/>
        <v>41724.25</v>
      </c>
      <c r="E2032" s="29">
        <v>38.977499999999999</v>
      </c>
      <c r="F2032" s="26">
        <f t="shared" si="257"/>
        <v>74.447024999999996</v>
      </c>
      <c r="G2032" s="29">
        <v>66.86</v>
      </c>
      <c r="H2032" s="26">
        <f t="shared" si="258"/>
        <v>127.70259999999999</v>
      </c>
      <c r="I2032" s="29">
        <v>27.8825</v>
      </c>
      <c r="J2032" s="26">
        <f t="shared" si="259"/>
        <v>53.255575</v>
      </c>
      <c r="K2032" s="18">
        <f t="shared" si="254"/>
        <v>3</v>
      </c>
      <c r="L2032" s="106">
        <f t="shared" si="252"/>
        <v>18.75975297515879</v>
      </c>
      <c r="M2032" s="106">
        <f t="shared" si="255"/>
        <v>34.49582202484121</v>
      </c>
      <c r="N2032" s="23"/>
      <c r="X2032" s="100">
        <v>200</v>
      </c>
      <c r="Y2032" s="100">
        <v>40</v>
      </c>
      <c r="Z2032" s="106">
        <f t="shared" si="256"/>
        <v>34.49582202484121</v>
      </c>
    </row>
    <row r="2033" spans="2:26">
      <c r="B2033" s="52">
        <v>41724</v>
      </c>
      <c r="C2033" s="53">
        <v>0.29166666666424135</v>
      </c>
      <c r="D2033" s="97">
        <f t="shared" si="253"/>
        <v>41724.291666666664</v>
      </c>
      <c r="E2033" s="29">
        <v>77.002499999999998</v>
      </c>
      <c r="F2033" s="26">
        <f t="shared" si="257"/>
        <v>147.07477499999999</v>
      </c>
      <c r="G2033" s="29">
        <v>114.80249999999999</v>
      </c>
      <c r="H2033" s="26">
        <f t="shared" si="258"/>
        <v>219.27277499999997</v>
      </c>
      <c r="I2033" s="29">
        <v>37.802500000000002</v>
      </c>
      <c r="J2033" s="26">
        <f t="shared" si="259"/>
        <v>72.202775000000003</v>
      </c>
      <c r="K2033" s="18">
        <f t="shared" si="254"/>
        <v>3</v>
      </c>
      <c r="L2033" s="106">
        <f t="shared" si="252"/>
        <v>37.706952975158792</v>
      </c>
      <c r="M2033" s="106">
        <f t="shared" si="255"/>
        <v>34.49582202484121</v>
      </c>
      <c r="N2033" s="23"/>
      <c r="X2033" s="100">
        <v>200</v>
      </c>
      <c r="Y2033" s="100">
        <v>40</v>
      </c>
      <c r="Z2033" s="106">
        <f t="shared" si="256"/>
        <v>34.49582202484121</v>
      </c>
    </row>
    <row r="2034" spans="2:26">
      <c r="B2034" s="52">
        <v>41724</v>
      </c>
      <c r="C2034" s="53">
        <v>0.33333333333575865</v>
      </c>
      <c r="D2034" s="97">
        <f t="shared" si="253"/>
        <v>41724.333333333336</v>
      </c>
      <c r="E2034" s="29">
        <v>91.237499999999997</v>
      </c>
      <c r="F2034" s="26">
        <f t="shared" si="257"/>
        <v>174.26362499999999</v>
      </c>
      <c r="G2034" s="29">
        <v>135.29249999999999</v>
      </c>
      <c r="H2034" s="26">
        <f t="shared" si="258"/>
        <v>258.40867499999996</v>
      </c>
      <c r="I2034" s="29">
        <v>44.055</v>
      </c>
      <c r="J2034" s="26">
        <f t="shared" si="259"/>
        <v>84.145049999999998</v>
      </c>
      <c r="K2034" s="18">
        <f t="shared" si="254"/>
        <v>3</v>
      </c>
      <c r="L2034" s="106">
        <f t="shared" si="252"/>
        <v>49.649227975158787</v>
      </c>
      <c r="M2034" s="106">
        <f t="shared" si="255"/>
        <v>34.49582202484121</v>
      </c>
      <c r="N2034" s="23"/>
      <c r="X2034" s="100">
        <v>200</v>
      </c>
      <c r="Y2034" s="100">
        <v>40</v>
      </c>
      <c r="Z2034" s="106">
        <f t="shared" si="256"/>
        <v>34.49582202484121</v>
      </c>
    </row>
    <row r="2035" spans="2:26">
      <c r="B2035" s="52">
        <v>41724</v>
      </c>
      <c r="C2035" s="53">
        <v>0.375</v>
      </c>
      <c r="D2035" s="97">
        <f t="shared" si="253"/>
        <v>41724.375</v>
      </c>
      <c r="E2035" s="29">
        <v>47.872500000000002</v>
      </c>
      <c r="F2035" s="26">
        <f t="shared" si="257"/>
        <v>91.436475000000002</v>
      </c>
      <c r="G2035" s="29">
        <v>79.347499999999997</v>
      </c>
      <c r="H2035" s="26">
        <f t="shared" si="258"/>
        <v>151.55372499999999</v>
      </c>
      <c r="I2035" s="29">
        <v>31.4725</v>
      </c>
      <c r="J2035" s="26">
        <f t="shared" si="259"/>
        <v>60.112474999999996</v>
      </c>
      <c r="K2035" s="18">
        <f t="shared" si="254"/>
        <v>3</v>
      </c>
      <c r="L2035" s="106">
        <f t="shared" si="252"/>
        <v>25.616652975158786</v>
      </c>
      <c r="M2035" s="106">
        <f t="shared" si="255"/>
        <v>34.49582202484121</v>
      </c>
      <c r="N2035" s="23"/>
      <c r="X2035" s="100">
        <v>200</v>
      </c>
      <c r="Y2035" s="100">
        <v>40</v>
      </c>
      <c r="Z2035" s="106">
        <f t="shared" si="256"/>
        <v>34.49582202484121</v>
      </c>
    </row>
    <row r="2036" spans="2:26">
      <c r="B2036" s="52">
        <v>41724</v>
      </c>
      <c r="C2036" s="53">
        <v>0.41666666666424135</v>
      </c>
      <c r="D2036" s="97">
        <f t="shared" si="253"/>
        <v>41724.416666666664</v>
      </c>
      <c r="E2036" s="29">
        <v>28.197500000000002</v>
      </c>
      <c r="F2036" s="26">
        <f t="shared" si="257"/>
        <v>53.857225</v>
      </c>
      <c r="G2036" s="29">
        <v>50.872500000000002</v>
      </c>
      <c r="H2036" s="26">
        <f t="shared" si="258"/>
        <v>97.166475000000005</v>
      </c>
      <c r="I2036" s="29">
        <v>22.675000000000001</v>
      </c>
      <c r="J2036" s="26">
        <f t="shared" si="259"/>
        <v>43.309249999999999</v>
      </c>
      <c r="K2036" s="18">
        <f t="shared" si="254"/>
        <v>3</v>
      </c>
      <c r="L2036" s="106">
        <f t="shared" si="252"/>
        <v>8.8134279751587883</v>
      </c>
      <c r="M2036" s="106">
        <f t="shared" si="255"/>
        <v>34.49582202484121</v>
      </c>
      <c r="N2036" s="23"/>
      <c r="X2036" s="100">
        <v>200</v>
      </c>
      <c r="Y2036" s="100">
        <v>40</v>
      </c>
      <c r="Z2036" s="106">
        <f t="shared" si="256"/>
        <v>34.49582202484121</v>
      </c>
    </row>
    <row r="2037" spans="2:26">
      <c r="B2037" s="52">
        <v>41724</v>
      </c>
      <c r="C2037" s="53">
        <v>0.45833333333575865</v>
      </c>
      <c r="D2037" s="97">
        <f t="shared" si="253"/>
        <v>41724.458333333336</v>
      </c>
      <c r="E2037" s="29">
        <v>27.17</v>
      </c>
      <c r="F2037" s="26">
        <f t="shared" si="257"/>
        <v>51.8947</v>
      </c>
      <c r="G2037" s="29">
        <v>53.99</v>
      </c>
      <c r="H2037" s="26">
        <f t="shared" si="258"/>
        <v>103.12090000000001</v>
      </c>
      <c r="I2037" s="29">
        <v>26.817499999999999</v>
      </c>
      <c r="J2037" s="26">
        <f t="shared" si="259"/>
        <v>51.221424999999996</v>
      </c>
      <c r="K2037" s="18">
        <f t="shared" si="254"/>
        <v>3</v>
      </c>
      <c r="L2037" s="106">
        <f t="shared" si="252"/>
        <v>16.725602975158786</v>
      </c>
      <c r="M2037" s="106">
        <f t="shared" si="255"/>
        <v>34.49582202484121</v>
      </c>
      <c r="N2037" s="23"/>
      <c r="X2037" s="100">
        <v>200</v>
      </c>
      <c r="Y2037" s="100">
        <v>40</v>
      </c>
      <c r="Z2037" s="106">
        <f t="shared" si="256"/>
        <v>34.49582202484121</v>
      </c>
    </row>
    <row r="2038" spans="2:26">
      <c r="B2038" s="52">
        <v>41724</v>
      </c>
      <c r="C2038" s="53">
        <v>0.5</v>
      </c>
      <c r="D2038" s="97">
        <f t="shared" si="253"/>
        <v>41724.5</v>
      </c>
      <c r="E2038" s="29">
        <v>29.02</v>
      </c>
      <c r="F2038" s="26">
        <f t="shared" si="257"/>
        <v>55.428199999999997</v>
      </c>
      <c r="G2038" s="29">
        <v>54.365000000000002</v>
      </c>
      <c r="H2038" s="26">
        <f t="shared" si="258"/>
        <v>103.83714999999999</v>
      </c>
      <c r="I2038" s="29">
        <v>25.342500000000001</v>
      </c>
      <c r="J2038" s="26">
        <f t="shared" si="259"/>
        <v>48.404175000000002</v>
      </c>
      <c r="K2038" s="18">
        <f t="shared" si="254"/>
        <v>3</v>
      </c>
      <c r="L2038" s="106">
        <f t="shared" si="252"/>
        <v>13.908352975158792</v>
      </c>
      <c r="M2038" s="106">
        <f t="shared" si="255"/>
        <v>34.49582202484121</v>
      </c>
      <c r="N2038" s="23"/>
      <c r="X2038" s="100">
        <v>200</v>
      </c>
      <c r="Y2038" s="100">
        <v>40</v>
      </c>
      <c r="Z2038" s="106">
        <f t="shared" si="256"/>
        <v>34.49582202484121</v>
      </c>
    </row>
    <row r="2039" spans="2:26">
      <c r="B2039" s="52">
        <v>41724</v>
      </c>
      <c r="C2039" s="53">
        <v>0.54166666666424135</v>
      </c>
      <c r="D2039" s="97">
        <f t="shared" si="253"/>
        <v>41724.541666666664</v>
      </c>
      <c r="E2039" s="29">
        <v>30.48</v>
      </c>
      <c r="F2039" s="26">
        <f t="shared" si="257"/>
        <v>58.216799999999999</v>
      </c>
      <c r="G2039" s="29">
        <v>51.064999999999998</v>
      </c>
      <c r="H2039" s="26">
        <f t="shared" si="258"/>
        <v>97.534149999999997</v>
      </c>
      <c r="I2039" s="29">
        <v>20.585000000000001</v>
      </c>
      <c r="J2039" s="26">
        <f t="shared" si="259"/>
        <v>39.317349999999998</v>
      </c>
      <c r="K2039" s="18">
        <f t="shared" si="254"/>
        <v>3</v>
      </c>
      <c r="L2039" s="106">
        <f t="shared" si="252"/>
        <v>4.8215279751587872</v>
      </c>
      <c r="M2039" s="106">
        <f t="shared" si="255"/>
        <v>34.49582202484121</v>
      </c>
      <c r="N2039" s="23"/>
      <c r="X2039" s="100">
        <v>200</v>
      </c>
      <c r="Y2039" s="100">
        <v>40</v>
      </c>
      <c r="Z2039" s="106">
        <f t="shared" si="256"/>
        <v>34.49582202484121</v>
      </c>
    </row>
    <row r="2040" spans="2:26">
      <c r="B2040" s="52">
        <v>41724</v>
      </c>
      <c r="C2040" s="53">
        <v>0.58333333333575865</v>
      </c>
      <c r="D2040" s="97">
        <f t="shared" si="253"/>
        <v>41724.583333333336</v>
      </c>
      <c r="E2040" s="29">
        <v>32.344999999999999</v>
      </c>
      <c r="F2040" s="26">
        <f t="shared" si="257"/>
        <v>61.778949999999995</v>
      </c>
      <c r="G2040" s="29">
        <v>56.204999999999998</v>
      </c>
      <c r="H2040" s="26">
        <f t="shared" si="258"/>
        <v>107.35154999999999</v>
      </c>
      <c r="I2040" s="29">
        <v>23.86</v>
      </c>
      <c r="J2040" s="26">
        <f t="shared" si="259"/>
        <v>45.572599999999994</v>
      </c>
      <c r="K2040" s="18">
        <f t="shared" si="254"/>
        <v>3</v>
      </c>
      <c r="L2040" s="106">
        <f t="shared" si="252"/>
        <v>11.076777975158784</v>
      </c>
      <c r="M2040" s="106">
        <f t="shared" si="255"/>
        <v>34.49582202484121</v>
      </c>
      <c r="N2040" s="23"/>
      <c r="X2040" s="100">
        <v>200</v>
      </c>
      <c r="Y2040" s="100">
        <v>40</v>
      </c>
      <c r="Z2040" s="106">
        <f t="shared" si="256"/>
        <v>34.49582202484121</v>
      </c>
    </row>
    <row r="2041" spans="2:26">
      <c r="B2041" s="52">
        <v>41724</v>
      </c>
      <c r="C2041" s="53">
        <v>0.625</v>
      </c>
      <c r="D2041" s="97">
        <f t="shared" si="253"/>
        <v>41724.625</v>
      </c>
      <c r="E2041" s="29">
        <v>27.7775</v>
      </c>
      <c r="F2041" s="26">
        <f t="shared" si="257"/>
        <v>53.055025000000001</v>
      </c>
      <c r="G2041" s="29">
        <v>52.7</v>
      </c>
      <c r="H2041" s="26">
        <f t="shared" si="258"/>
        <v>100.657</v>
      </c>
      <c r="I2041" s="29">
        <v>24.9175</v>
      </c>
      <c r="J2041" s="26">
        <f t="shared" si="259"/>
        <v>47.592424999999999</v>
      </c>
      <c r="K2041" s="18">
        <f t="shared" si="254"/>
        <v>3</v>
      </c>
      <c r="L2041" s="106">
        <f t="shared" si="252"/>
        <v>13.096602975158788</v>
      </c>
      <c r="M2041" s="106">
        <f t="shared" si="255"/>
        <v>34.49582202484121</v>
      </c>
      <c r="N2041" s="23"/>
      <c r="X2041" s="100">
        <v>200</v>
      </c>
      <c r="Y2041" s="100">
        <v>40</v>
      </c>
      <c r="Z2041" s="106">
        <f t="shared" si="256"/>
        <v>34.49582202484121</v>
      </c>
    </row>
    <row r="2042" spans="2:26">
      <c r="B2042" s="52">
        <v>41724</v>
      </c>
      <c r="C2042" s="53">
        <v>0.66666666666424135</v>
      </c>
      <c r="D2042" s="97">
        <f t="shared" si="253"/>
        <v>41724.666666666664</v>
      </c>
      <c r="E2042" s="29">
        <v>48.052500000000002</v>
      </c>
      <c r="F2042" s="26">
        <f t="shared" si="257"/>
        <v>91.780275000000003</v>
      </c>
      <c r="G2042" s="29">
        <v>87.275000000000006</v>
      </c>
      <c r="H2042" s="26">
        <f t="shared" si="258"/>
        <v>166.69525000000002</v>
      </c>
      <c r="I2042" s="29">
        <v>39.222499999999997</v>
      </c>
      <c r="J2042" s="26">
        <f t="shared" si="259"/>
        <v>74.914974999999984</v>
      </c>
      <c r="K2042" s="18">
        <f t="shared" si="254"/>
        <v>3</v>
      </c>
      <c r="L2042" s="106">
        <f t="shared" si="252"/>
        <v>40.419152975158774</v>
      </c>
      <c r="M2042" s="106">
        <f t="shared" si="255"/>
        <v>34.49582202484121</v>
      </c>
      <c r="N2042" s="23"/>
      <c r="X2042" s="100">
        <v>200</v>
      </c>
      <c r="Y2042" s="100">
        <v>40</v>
      </c>
      <c r="Z2042" s="106">
        <f t="shared" si="256"/>
        <v>34.49582202484121</v>
      </c>
    </row>
    <row r="2043" spans="2:26">
      <c r="B2043" s="52">
        <v>41724</v>
      </c>
      <c r="C2043" s="53">
        <v>0.70833333333575865</v>
      </c>
      <c r="D2043" s="97">
        <f t="shared" si="253"/>
        <v>41724.708333333336</v>
      </c>
      <c r="E2043" s="29">
        <v>61.46</v>
      </c>
      <c r="F2043" s="26">
        <f t="shared" si="257"/>
        <v>117.3886</v>
      </c>
      <c r="G2043" s="29">
        <v>106.575</v>
      </c>
      <c r="H2043" s="26">
        <f t="shared" si="258"/>
        <v>203.55824999999999</v>
      </c>
      <c r="I2043" s="29">
        <v>45.112499999999997</v>
      </c>
      <c r="J2043" s="26">
        <f t="shared" si="259"/>
        <v>86.164874999999995</v>
      </c>
      <c r="K2043" s="18">
        <f t="shared" si="254"/>
        <v>3</v>
      </c>
      <c r="L2043" s="106">
        <f t="shared" si="252"/>
        <v>51.669052975158785</v>
      </c>
      <c r="M2043" s="106">
        <f t="shared" si="255"/>
        <v>34.49582202484121</v>
      </c>
      <c r="N2043" s="23"/>
      <c r="X2043" s="100">
        <v>200</v>
      </c>
      <c r="Y2043" s="100">
        <v>40</v>
      </c>
      <c r="Z2043" s="106">
        <f t="shared" si="256"/>
        <v>34.49582202484121</v>
      </c>
    </row>
    <row r="2044" spans="2:26">
      <c r="B2044" s="52">
        <v>41724</v>
      </c>
      <c r="C2044" s="53">
        <v>0.75</v>
      </c>
      <c r="D2044" s="97">
        <f t="shared" si="253"/>
        <v>41724.75</v>
      </c>
      <c r="E2044" s="29">
        <v>44.005000000000003</v>
      </c>
      <c r="F2044" s="26">
        <f t="shared" si="257"/>
        <v>84.049549999999996</v>
      </c>
      <c r="G2044" s="29">
        <v>83.097499999999997</v>
      </c>
      <c r="H2044" s="26">
        <f t="shared" si="258"/>
        <v>158.71622499999998</v>
      </c>
      <c r="I2044" s="29">
        <v>39.097499999999997</v>
      </c>
      <c r="J2044" s="26">
        <f t="shared" si="259"/>
        <v>74.676224999999988</v>
      </c>
      <c r="K2044" s="18">
        <f t="shared" si="254"/>
        <v>3</v>
      </c>
      <c r="L2044" s="106">
        <f t="shared" si="252"/>
        <v>40.180402975158778</v>
      </c>
      <c r="M2044" s="106">
        <f t="shared" si="255"/>
        <v>34.49582202484121</v>
      </c>
      <c r="N2044" s="23"/>
      <c r="X2044" s="100">
        <v>200</v>
      </c>
      <c r="Y2044" s="100">
        <v>40</v>
      </c>
      <c r="Z2044" s="106">
        <f t="shared" si="256"/>
        <v>34.49582202484121</v>
      </c>
    </row>
    <row r="2045" spans="2:26">
      <c r="B2045" s="52">
        <v>41724</v>
      </c>
      <c r="C2045" s="53">
        <v>0.79166666666424135</v>
      </c>
      <c r="D2045" s="97">
        <f t="shared" si="253"/>
        <v>41724.791666666664</v>
      </c>
      <c r="E2045" s="29">
        <v>29.815000000000001</v>
      </c>
      <c r="F2045" s="26">
        <f t="shared" si="257"/>
        <v>56.946649999999998</v>
      </c>
      <c r="G2045" s="29">
        <v>59.045000000000002</v>
      </c>
      <c r="H2045" s="26">
        <f t="shared" si="258"/>
        <v>112.77594999999999</v>
      </c>
      <c r="I2045" s="29">
        <v>29.232500000000002</v>
      </c>
      <c r="J2045" s="26">
        <f t="shared" si="259"/>
        <v>55.834074999999999</v>
      </c>
      <c r="K2045" s="18">
        <f t="shared" si="254"/>
        <v>3</v>
      </c>
      <c r="L2045" s="106">
        <f t="shared" si="252"/>
        <v>21.338252975158788</v>
      </c>
      <c r="M2045" s="106">
        <f t="shared" si="255"/>
        <v>34.49582202484121</v>
      </c>
      <c r="N2045" s="23"/>
      <c r="X2045" s="100">
        <v>200</v>
      </c>
      <c r="Y2045" s="100">
        <v>40</v>
      </c>
      <c r="Z2045" s="106">
        <f t="shared" si="256"/>
        <v>34.49582202484121</v>
      </c>
    </row>
    <row r="2046" spans="2:26">
      <c r="B2046" s="52">
        <v>41724</v>
      </c>
      <c r="C2046" s="53">
        <v>0.83333333333575865</v>
      </c>
      <c r="D2046" s="97">
        <f t="shared" si="253"/>
        <v>41724.833333333336</v>
      </c>
      <c r="E2046" s="29">
        <v>26.16</v>
      </c>
      <c r="F2046" s="26">
        <f t="shared" si="257"/>
        <v>49.965599999999995</v>
      </c>
      <c r="G2046" s="29">
        <v>53.99</v>
      </c>
      <c r="H2046" s="26">
        <f t="shared" si="258"/>
        <v>103.12090000000001</v>
      </c>
      <c r="I2046" s="29">
        <v>27.83</v>
      </c>
      <c r="J2046" s="26">
        <f t="shared" si="259"/>
        <v>53.155299999999997</v>
      </c>
      <c r="K2046" s="18">
        <f t="shared" si="254"/>
        <v>3</v>
      </c>
      <c r="L2046" s="106">
        <f t="shared" si="252"/>
        <v>18.659477975158786</v>
      </c>
      <c r="M2046" s="106">
        <f t="shared" si="255"/>
        <v>34.49582202484121</v>
      </c>
      <c r="N2046" s="23"/>
      <c r="X2046" s="100">
        <v>200</v>
      </c>
      <c r="Y2046" s="100">
        <v>40</v>
      </c>
      <c r="Z2046" s="106">
        <f t="shared" si="256"/>
        <v>34.49582202484121</v>
      </c>
    </row>
    <row r="2047" spans="2:26">
      <c r="B2047" s="52">
        <v>41724</v>
      </c>
      <c r="C2047" s="53">
        <v>0.875</v>
      </c>
      <c r="D2047" s="97">
        <f t="shared" si="253"/>
        <v>41724.875</v>
      </c>
      <c r="E2047" s="29">
        <v>24.462499999999999</v>
      </c>
      <c r="F2047" s="26">
        <f t="shared" si="257"/>
        <v>46.723374999999997</v>
      </c>
      <c r="G2047" s="29">
        <v>51.924999999999997</v>
      </c>
      <c r="H2047" s="26">
        <f t="shared" si="258"/>
        <v>99.176749999999984</v>
      </c>
      <c r="I2047" s="29">
        <v>27.462499999999999</v>
      </c>
      <c r="J2047" s="26">
        <f t="shared" si="259"/>
        <v>52.453374999999994</v>
      </c>
      <c r="K2047" s="18">
        <f t="shared" si="254"/>
        <v>3</v>
      </c>
      <c r="L2047" s="106">
        <f t="shared" si="252"/>
        <v>17.957552975158784</v>
      </c>
      <c r="M2047" s="106">
        <f t="shared" si="255"/>
        <v>34.49582202484121</v>
      </c>
      <c r="N2047" s="23"/>
      <c r="X2047" s="100">
        <v>200</v>
      </c>
      <c r="Y2047" s="100">
        <v>40</v>
      </c>
      <c r="Z2047" s="106">
        <f t="shared" si="256"/>
        <v>34.49582202484121</v>
      </c>
    </row>
    <row r="2048" spans="2:26">
      <c r="B2048" s="52">
        <v>41724</v>
      </c>
      <c r="C2048" s="53">
        <v>0.91666666666424135</v>
      </c>
      <c r="D2048" s="97">
        <f t="shared" si="253"/>
        <v>41724.916666666664</v>
      </c>
      <c r="E2048" s="29">
        <v>16.305</v>
      </c>
      <c r="F2048" s="26">
        <f t="shared" si="257"/>
        <v>31.142549999999996</v>
      </c>
      <c r="G2048" s="29">
        <v>34.982500000000002</v>
      </c>
      <c r="H2048" s="26">
        <f t="shared" si="258"/>
        <v>66.816575</v>
      </c>
      <c r="I2048" s="29">
        <v>18.68</v>
      </c>
      <c r="J2048" s="26">
        <f t="shared" si="259"/>
        <v>35.678799999999995</v>
      </c>
      <c r="K2048" s="18">
        <f t="shared" si="254"/>
        <v>3</v>
      </c>
      <c r="L2048" s="106">
        <f t="shared" si="252"/>
        <v>1.182977975158785</v>
      </c>
      <c r="M2048" s="106">
        <f t="shared" si="255"/>
        <v>34.49582202484121</v>
      </c>
      <c r="N2048" s="23"/>
      <c r="X2048" s="100">
        <v>200</v>
      </c>
      <c r="Y2048" s="100">
        <v>40</v>
      </c>
      <c r="Z2048" s="106">
        <f t="shared" si="256"/>
        <v>34.49582202484121</v>
      </c>
    </row>
    <row r="2049" spans="2:26">
      <c r="B2049" s="52">
        <v>41724</v>
      </c>
      <c r="C2049" s="53">
        <v>0.95833333333575865</v>
      </c>
      <c r="D2049" s="97">
        <f t="shared" si="253"/>
        <v>41724.958333333336</v>
      </c>
      <c r="E2049" s="29">
        <v>16.3</v>
      </c>
      <c r="F2049" s="26">
        <f t="shared" si="257"/>
        <v>31.132999999999999</v>
      </c>
      <c r="G2049" s="29">
        <v>33.877499999999998</v>
      </c>
      <c r="H2049" s="26">
        <f t="shared" si="258"/>
        <v>64.706024999999997</v>
      </c>
      <c r="I2049" s="29">
        <v>17.577500000000001</v>
      </c>
      <c r="J2049" s="26">
        <f t="shared" si="259"/>
        <v>33.573025000000001</v>
      </c>
      <c r="K2049" s="18">
        <f t="shared" si="254"/>
        <v>3</v>
      </c>
      <c r="L2049" s="106">
        <f t="shared" si="252"/>
        <v>-0.92279702484120918</v>
      </c>
      <c r="M2049" s="106">
        <f t="shared" si="255"/>
        <v>34.49582202484121</v>
      </c>
      <c r="N2049" s="23"/>
      <c r="X2049" s="100">
        <v>200</v>
      </c>
      <c r="Y2049" s="100">
        <v>40</v>
      </c>
      <c r="Z2049" s="106">
        <f t="shared" si="256"/>
        <v>34.49582202484121</v>
      </c>
    </row>
    <row r="2050" spans="2:26">
      <c r="B2050" s="52">
        <v>41725</v>
      </c>
      <c r="C2050" s="53">
        <v>0</v>
      </c>
      <c r="D2050" s="97">
        <f t="shared" si="253"/>
        <v>41725</v>
      </c>
      <c r="E2050" s="29">
        <v>9.75</v>
      </c>
      <c r="F2050" s="26">
        <f t="shared" si="257"/>
        <v>18.622499999999999</v>
      </c>
      <c r="G2050" s="29">
        <v>21.535</v>
      </c>
      <c r="H2050" s="26">
        <f t="shared" si="258"/>
        <v>41.13185</v>
      </c>
      <c r="I2050" s="29">
        <v>11.782500000000001</v>
      </c>
      <c r="J2050" s="26">
        <f t="shared" si="259"/>
        <v>22.504574999999999</v>
      </c>
      <c r="K2050" s="18">
        <f t="shared" si="254"/>
        <v>4</v>
      </c>
      <c r="L2050" s="106">
        <f t="shared" si="252"/>
        <v>-11.991247024841211</v>
      </c>
      <c r="M2050" s="106">
        <f t="shared" si="255"/>
        <v>34.49582202484121</v>
      </c>
      <c r="N2050" s="23"/>
      <c r="X2050" s="100">
        <v>200</v>
      </c>
      <c r="Y2050" s="100">
        <v>40</v>
      </c>
      <c r="Z2050" s="106">
        <f t="shared" si="256"/>
        <v>34.49582202484121</v>
      </c>
    </row>
    <row r="2051" spans="2:26">
      <c r="B2051" s="52">
        <v>41725</v>
      </c>
      <c r="C2051" s="53">
        <v>4.1666666664241347E-2</v>
      </c>
      <c r="D2051" s="97">
        <f t="shared" si="253"/>
        <v>41725.041666666664</v>
      </c>
      <c r="E2051" s="29">
        <v>13.942500000000001</v>
      </c>
      <c r="F2051" s="26">
        <f t="shared" si="257"/>
        <v>26.630175000000001</v>
      </c>
      <c r="G2051" s="29">
        <v>28.467500000000001</v>
      </c>
      <c r="H2051" s="26">
        <f t="shared" si="258"/>
        <v>54.372925000000002</v>
      </c>
      <c r="I2051" s="29">
        <v>14.525</v>
      </c>
      <c r="J2051" s="26">
        <f t="shared" si="259"/>
        <v>27.742750000000001</v>
      </c>
      <c r="K2051" s="18">
        <f t="shared" si="254"/>
        <v>4</v>
      </c>
      <c r="L2051" s="106">
        <f t="shared" si="252"/>
        <v>-6.7530720248412095</v>
      </c>
      <c r="M2051" s="106">
        <f t="shared" si="255"/>
        <v>34.49582202484121</v>
      </c>
      <c r="N2051" s="23"/>
      <c r="X2051" s="100">
        <v>200</v>
      </c>
      <c r="Y2051" s="100">
        <v>40</v>
      </c>
      <c r="Z2051" s="106">
        <f t="shared" si="256"/>
        <v>34.49582202484121</v>
      </c>
    </row>
    <row r="2052" spans="2:26">
      <c r="B2052" s="52">
        <v>41725</v>
      </c>
      <c r="C2052" s="53">
        <v>8.3333333335758653E-2</v>
      </c>
      <c r="D2052" s="97">
        <f t="shared" si="253"/>
        <v>41725.083333333336</v>
      </c>
      <c r="E2052" s="29">
        <v>10.2525</v>
      </c>
      <c r="F2052" s="26">
        <f t="shared" si="257"/>
        <v>19.582274999999999</v>
      </c>
      <c r="G2052" s="29">
        <v>26.397500000000001</v>
      </c>
      <c r="H2052" s="26">
        <f t="shared" si="258"/>
        <v>50.419224999999997</v>
      </c>
      <c r="I2052" s="29">
        <v>16.147500000000001</v>
      </c>
      <c r="J2052" s="26">
        <f t="shared" si="259"/>
        <v>30.841725</v>
      </c>
      <c r="K2052" s="18">
        <f t="shared" si="254"/>
        <v>4</v>
      </c>
      <c r="L2052" s="106">
        <f t="shared" si="252"/>
        <v>-3.6540970248412101</v>
      </c>
      <c r="M2052" s="106">
        <f t="shared" si="255"/>
        <v>34.49582202484121</v>
      </c>
      <c r="N2052" s="23"/>
      <c r="X2052" s="100">
        <v>200</v>
      </c>
      <c r="Y2052" s="100">
        <v>40</v>
      </c>
      <c r="Z2052" s="106">
        <f t="shared" si="256"/>
        <v>34.49582202484121</v>
      </c>
    </row>
    <row r="2053" spans="2:26">
      <c r="B2053" s="52">
        <v>41725</v>
      </c>
      <c r="C2053" s="53">
        <v>0.125</v>
      </c>
      <c r="D2053" s="97">
        <f t="shared" si="253"/>
        <v>41725.125</v>
      </c>
      <c r="E2053" s="29">
        <v>4.72</v>
      </c>
      <c r="F2053" s="26">
        <f t="shared" si="257"/>
        <v>9.0151999999999983</v>
      </c>
      <c r="G2053" s="29">
        <v>12.98</v>
      </c>
      <c r="H2053" s="26">
        <f t="shared" si="258"/>
        <v>24.791799999999999</v>
      </c>
      <c r="I2053" s="29">
        <v>8.2624999999999993</v>
      </c>
      <c r="J2053" s="26">
        <f t="shared" si="259"/>
        <v>15.781374999999999</v>
      </c>
      <c r="K2053" s="18">
        <f t="shared" si="254"/>
        <v>4</v>
      </c>
      <c r="L2053" s="106">
        <f t="shared" si="252"/>
        <v>-18.714447024841213</v>
      </c>
      <c r="M2053" s="106">
        <f t="shared" si="255"/>
        <v>34.49582202484121</v>
      </c>
      <c r="N2053" s="23"/>
      <c r="X2053" s="100">
        <v>200</v>
      </c>
      <c r="Y2053" s="100">
        <v>40</v>
      </c>
      <c r="Z2053" s="106">
        <f t="shared" si="256"/>
        <v>34.49582202484121</v>
      </c>
    </row>
    <row r="2054" spans="2:26">
      <c r="B2054" s="52">
        <v>41725</v>
      </c>
      <c r="C2054" s="53">
        <v>0.16666666666424135</v>
      </c>
      <c r="D2054" s="97">
        <f t="shared" si="253"/>
        <v>41725.166666666664</v>
      </c>
      <c r="E2054" s="29">
        <v>6.29</v>
      </c>
      <c r="F2054" s="26">
        <f t="shared" si="257"/>
        <v>12.0139</v>
      </c>
      <c r="G2054" s="29">
        <v>13.157500000000001</v>
      </c>
      <c r="H2054" s="26">
        <f t="shared" si="258"/>
        <v>25.130825000000002</v>
      </c>
      <c r="I2054" s="29">
        <v>6.87</v>
      </c>
      <c r="J2054" s="26">
        <f t="shared" si="259"/>
        <v>13.121699999999999</v>
      </c>
      <c r="K2054" s="18">
        <f t="shared" si="254"/>
        <v>4</v>
      </c>
      <c r="L2054" s="106">
        <f t="shared" si="252"/>
        <v>-21.374122024841213</v>
      </c>
      <c r="M2054" s="106">
        <f t="shared" si="255"/>
        <v>34.49582202484121</v>
      </c>
      <c r="N2054" s="23"/>
      <c r="X2054" s="100">
        <v>200</v>
      </c>
      <c r="Y2054" s="100">
        <v>40</v>
      </c>
      <c r="Z2054" s="106">
        <f t="shared" si="256"/>
        <v>34.49582202484121</v>
      </c>
    </row>
    <row r="2055" spans="2:26">
      <c r="B2055" s="52">
        <v>41725</v>
      </c>
      <c r="C2055" s="53">
        <v>0.20833333333575865</v>
      </c>
      <c r="D2055" s="97">
        <f t="shared" si="253"/>
        <v>41725.208333333336</v>
      </c>
      <c r="E2055" s="29">
        <v>10.695</v>
      </c>
      <c r="F2055" s="26">
        <f t="shared" si="257"/>
        <v>20.42745</v>
      </c>
      <c r="G2055" s="29">
        <v>24.297499999999999</v>
      </c>
      <c r="H2055" s="26">
        <f t="shared" si="258"/>
        <v>46.408224999999995</v>
      </c>
      <c r="I2055" s="29">
        <v>13.605</v>
      </c>
      <c r="J2055" s="26">
        <f t="shared" si="259"/>
        <v>25.98555</v>
      </c>
      <c r="K2055" s="18">
        <f t="shared" si="254"/>
        <v>4</v>
      </c>
      <c r="L2055" s="106">
        <f t="shared" si="252"/>
        <v>-8.5102720248412105</v>
      </c>
      <c r="M2055" s="106">
        <f t="shared" si="255"/>
        <v>34.49582202484121</v>
      </c>
      <c r="N2055" s="23"/>
      <c r="X2055" s="100">
        <v>200</v>
      </c>
      <c r="Y2055" s="100">
        <v>40</v>
      </c>
      <c r="Z2055" s="106">
        <f t="shared" si="256"/>
        <v>34.49582202484121</v>
      </c>
    </row>
    <row r="2056" spans="2:26">
      <c r="B2056" s="52">
        <v>41725</v>
      </c>
      <c r="C2056" s="53">
        <v>0.25</v>
      </c>
      <c r="D2056" s="97">
        <f t="shared" si="253"/>
        <v>41725.25</v>
      </c>
      <c r="E2056" s="29">
        <v>28.987500000000001</v>
      </c>
      <c r="F2056" s="26">
        <f t="shared" si="257"/>
        <v>55.366124999999997</v>
      </c>
      <c r="G2056" s="29">
        <v>50.772500000000001</v>
      </c>
      <c r="H2056" s="26">
        <f t="shared" si="258"/>
        <v>96.975475000000003</v>
      </c>
      <c r="I2056" s="29">
        <v>21.785</v>
      </c>
      <c r="J2056" s="26">
        <f t="shared" si="259"/>
        <v>41.609349999999999</v>
      </c>
      <c r="K2056" s="18">
        <f t="shared" si="254"/>
        <v>4</v>
      </c>
      <c r="L2056" s="106">
        <f t="shared" si="252"/>
        <v>7.1135279751587888</v>
      </c>
      <c r="M2056" s="106">
        <f t="shared" si="255"/>
        <v>34.49582202484121</v>
      </c>
      <c r="N2056" s="23"/>
      <c r="X2056" s="100">
        <v>200</v>
      </c>
      <c r="Y2056" s="100">
        <v>40</v>
      </c>
      <c r="Z2056" s="106">
        <f t="shared" si="256"/>
        <v>34.49582202484121</v>
      </c>
    </row>
    <row r="2057" spans="2:26">
      <c r="B2057" s="52">
        <v>41725</v>
      </c>
      <c r="C2057" s="53">
        <v>0.29166666666424135</v>
      </c>
      <c r="D2057" s="97">
        <f t="shared" si="253"/>
        <v>41725.291666666664</v>
      </c>
      <c r="E2057" s="29">
        <v>38.524999999999999</v>
      </c>
      <c r="F2057" s="26">
        <f t="shared" si="257"/>
        <v>73.58274999999999</v>
      </c>
      <c r="G2057" s="29">
        <v>63.3</v>
      </c>
      <c r="H2057" s="26">
        <f t="shared" si="258"/>
        <v>120.90299999999999</v>
      </c>
      <c r="I2057" s="29">
        <v>24.774999999999999</v>
      </c>
      <c r="J2057" s="26">
        <f t="shared" si="259"/>
        <v>47.320249999999994</v>
      </c>
      <c r="K2057" s="18">
        <f t="shared" si="254"/>
        <v>4</v>
      </c>
      <c r="L2057" s="106">
        <f t="shared" si="252"/>
        <v>12.824427975158784</v>
      </c>
      <c r="M2057" s="106">
        <f t="shared" si="255"/>
        <v>34.49582202484121</v>
      </c>
      <c r="N2057" s="23"/>
      <c r="X2057" s="100">
        <v>200</v>
      </c>
      <c r="Y2057" s="100">
        <v>40</v>
      </c>
      <c r="Z2057" s="106">
        <f t="shared" si="256"/>
        <v>34.49582202484121</v>
      </c>
    </row>
    <row r="2058" spans="2:26">
      <c r="B2058" s="52">
        <v>41725</v>
      </c>
      <c r="C2058" s="53">
        <v>0.33333333333575865</v>
      </c>
      <c r="D2058" s="97">
        <f t="shared" si="253"/>
        <v>41725.333333333336</v>
      </c>
      <c r="E2058" s="29">
        <v>44.207500000000003</v>
      </c>
      <c r="F2058" s="26">
        <f t="shared" si="257"/>
        <v>84.436324999999997</v>
      </c>
      <c r="G2058" s="29">
        <v>74.075000000000003</v>
      </c>
      <c r="H2058" s="26">
        <f t="shared" si="258"/>
        <v>141.48325</v>
      </c>
      <c r="I2058" s="29">
        <v>29.8675</v>
      </c>
      <c r="J2058" s="26">
        <f t="shared" si="259"/>
        <v>57.046924999999995</v>
      </c>
      <c r="K2058" s="18">
        <f t="shared" si="254"/>
        <v>4</v>
      </c>
      <c r="L2058" s="106">
        <f t="shared" ref="L2058:L2121" si="260">IF(J2058="",NA(),J2058-(AVERAGE($J$10:$J$8769)))</f>
        <v>22.551102975158784</v>
      </c>
      <c r="M2058" s="106">
        <f t="shared" si="255"/>
        <v>34.49582202484121</v>
      </c>
      <c r="N2058" s="23"/>
      <c r="X2058" s="100">
        <v>200</v>
      </c>
      <c r="Y2058" s="100">
        <v>40</v>
      </c>
      <c r="Z2058" s="106">
        <f t="shared" si="256"/>
        <v>34.49582202484121</v>
      </c>
    </row>
    <row r="2059" spans="2:26">
      <c r="B2059" s="52">
        <v>41725</v>
      </c>
      <c r="C2059" s="53">
        <v>0.375</v>
      </c>
      <c r="D2059" s="97">
        <f t="shared" ref="D2059:D2122" si="261">B2059+C2059</f>
        <v>41725.375</v>
      </c>
      <c r="E2059" s="29">
        <v>22.31</v>
      </c>
      <c r="F2059" s="26">
        <f t="shared" si="257"/>
        <v>42.612099999999998</v>
      </c>
      <c r="G2059" s="29">
        <v>38.3675</v>
      </c>
      <c r="H2059" s="26">
        <f t="shared" si="258"/>
        <v>73.281925000000001</v>
      </c>
      <c r="I2059" s="29">
        <v>16.055</v>
      </c>
      <c r="J2059" s="26">
        <f t="shared" si="259"/>
        <v>30.665049999999997</v>
      </c>
      <c r="K2059" s="18">
        <f t="shared" ref="K2059:K2122" si="262">WEEKDAY(D2059,2)</f>
        <v>4</v>
      </c>
      <c r="L2059" s="106">
        <f t="shared" si="260"/>
        <v>-3.8307720248412132</v>
      </c>
      <c r="M2059" s="106">
        <f t="shared" ref="M2059:M2122" si="263">$U$11</f>
        <v>34.49582202484121</v>
      </c>
      <c r="N2059" s="23"/>
      <c r="X2059" s="100">
        <v>200</v>
      </c>
      <c r="Y2059" s="100">
        <v>40</v>
      </c>
      <c r="Z2059" s="106">
        <f t="shared" ref="Z2059:Z2122" si="264">$U$11</f>
        <v>34.49582202484121</v>
      </c>
    </row>
    <row r="2060" spans="2:26">
      <c r="B2060" s="52">
        <v>41725</v>
      </c>
      <c r="C2060" s="53">
        <v>0.41666666666424135</v>
      </c>
      <c r="D2060" s="97">
        <f t="shared" si="261"/>
        <v>41725.416666666664</v>
      </c>
      <c r="E2060" s="29">
        <v>16.967500000000001</v>
      </c>
      <c r="F2060" s="26">
        <f t="shared" si="257"/>
        <v>32.407924999999999</v>
      </c>
      <c r="G2060" s="29">
        <v>32.340000000000003</v>
      </c>
      <c r="H2060" s="26">
        <f t="shared" si="258"/>
        <v>61.769400000000005</v>
      </c>
      <c r="I2060" s="29">
        <v>15.37</v>
      </c>
      <c r="J2060" s="26">
        <f t="shared" si="259"/>
        <v>29.356699999999996</v>
      </c>
      <c r="K2060" s="18">
        <f t="shared" si="262"/>
        <v>4</v>
      </c>
      <c r="L2060" s="106">
        <f t="shared" si="260"/>
        <v>-5.1391220248412139</v>
      </c>
      <c r="M2060" s="106">
        <f t="shared" si="263"/>
        <v>34.49582202484121</v>
      </c>
      <c r="N2060" s="23"/>
      <c r="X2060" s="100">
        <v>200</v>
      </c>
      <c r="Y2060" s="100">
        <v>40</v>
      </c>
      <c r="Z2060" s="106">
        <f t="shared" si="264"/>
        <v>34.49582202484121</v>
      </c>
    </row>
    <row r="2061" spans="2:26">
      <c r="B2061" s="52">
        <v>41725</v>
      </c>
      <c r="C2061" s="53">
        <v>0.45833333333575865</v>
      </c>
      <c r="D2061" s="97">
        <f t="shared" si="261"/>
        <v>41725.458333333336</v>
      </c>
      <c r="E2061" s="29">
        <v>19.675000000000001</v>
      </c>
      <c r="F2061" s="26">
        <f t="shared" si="257"/>
        <v>37.579250000000002</v>
      </c>
      <c r="G2061" s="29">
        <v>36</v>
      </c>
      <c r="H2061" s="26">
        <f t="shared" si="258"/>
        <v>68.759999999999991</v>
      </c>
      <c r="I2061" s="29">
        <v>16.327500000000001</v>
      </c>
      <c r="J2061" s="26">
        <f t="shared" si="259"/>
        <v>31.185524999999998</v>
      </c>
      <c r="K2061" s="18">
        <f t="shared" si="262"/>
        <v>4</v>
      </c>
      <c r="L2061" s="106">
        <f t="shared" si="260"/>
        <v>-3.310297024841212</v>
      </c>
      <c r="M2061" s="106">
        <f t="shared" si="263"/>
        <v>34.49582202484121</v>
      </c>
      <c r="N2061" s="23"/>
      <c r="X2061" s="100">
        <v>200</v>
      </c>
      <c r="Y2061" s="100">
        <v>40</v>
      </c>
      <c r="Z2061" s="106">
        <f t="shared" si="264"/>
        <v>34.49582202484121</v>
      </c>
    </row>
    <row r="2062" spans="2:26">
      <c r="B2062" s="52">
        <v>41725</v>
      </c>
      <c r="C2062" s="53">
        <v>0.5</v>
      </c>
      <c r="D2062" s="97">
        <f t="shared" si="261"/>
        <v>41725.5</v>
      </c>
      <c r="E2062" s="29">
        <v>21.95</v>
      </c>
      <c r="F2062" s="26">
        <f t="shared" si="257"/>
        <v>41.924499999999995</v>
      </c>
      <c r="G2062" s="29">
        <v>40.119999999999997</v>
      </c>
      <c r="H2062" s="26">
        <f t="shared" si="258"/>
        <v>76.629199999999997</v>
      </c>
      <c r="I2062" s="29">
        <v>18.170000000000002</v>
      </c>
      <c r="J2062" s="26">
        <f t="shared" si="259"/>
        <v>34.704700000000003</v>
      </c>
      <c r="K2062" s="18">
        <f t="shared" si="262"/>
        <v>4</v>
      </c>
      <c r="L2062" s="106">
        <f t="shared" si="260"/>
        <v>0.20887797515879214</v>
      </c>
      <c r="M2062" s="106">
        <f t="shared" si="263"/>
        <v>34.49582202484121</v>
      </c>
      <c r="N2062" s="23"/>
      <c r="X2062" s="100">
        <v>200</v>
      </c>
      <c r="Y2062" s="100">
        <v>40</v>
      </c>
      <c r="Z2062" s="106">
        <f t="shared" si="264"/>
        <v>34.49582202484121</v>
      </c>
    </row>
    <row r="2063" spans="2:26">
      <c r="B2063" s="52">
        <v>41725</v>
      </c>
      <c r="C2063" s="53">
        <v>0.54166666666424135</v>
      </c>
      <c r="D2063" s="97">
        <f t="shared" si="261"/>
        <v>41725.541666666664</v>
      </c>
      <c r="E2063" s="29">
        <v>16.802499999999998</v>
      </c>
      <c r="F2063" s="26">
        <f t="shared" si="257"/>
        <v>32.092774999999996</v>
      </c>
      <c r="G2063" s="29">
        <v>30.695</v>
      </c>
      <c r="H2063" s="26">
        <f t="shared" si="258"/>
        <v>58.627449999999996</v>
      </c>
      <c r="I2063" s="29">
        <v>13.897500000000001</v>
      </c>
      <c r="J2063" s="26">
        <f t="shared" si="259"/>
        <v>26.544225000000001</v>
      </c>
      <c r="K2063" s="18">
        <f t="shared" si="262"/>
        <v>4</v>
      </c>
      <c r="L2063" s="106">
        <f t="shared" si="260"/>
        <v>-7.9515970248412096</v>
      </c>
      <c r="M2063" s="106">
        <f t="shared" si="263"/>
        <v>34.49582202484121</v>
      </c>
      <c r="N2063" s="23"/>
      <c r="X2063" s="100">
        <v>200</v>
      </c>
      <c r="Y2063" s="100">
        <v>40</v>
      </c>
      <c r="Z2063" s="106">
        <f t="shared" si="264"/>
        <v>34.49582202484121</v>
      </c>
    </row>
    <row r="2064" spans="2:26">
      <c r="B2064" s="52">
        <v>41725</v>
      </c>
      <c r="C2064" s="53">
        <v>0.58333333333575865</v>
      </c>
      <c r="D2064" s="97">
        <f t="shared" si="261"/>
        <v>41725.583333333336</v>
      </c>
      <c r="E2064" s="29">
        <v>19.405000000000001</v>
      </c>
      <c r="F2064" s="26">
        <f t="shared" si="257"/>
        <v>37.063549999999999</v>
      </c>
      <c r="G2064" s="29">
        <v>39.335000000000001</v>
      </c>
      <c r="H2064" s="26">
        <f t="shared" si="258"/>
        <v>75.129850000000005</v>
      </c>
      <c r="I2064" s="29">
        <v>19.93</v>
      </c>
      <c r="J2064" s="26">
        <f t="shared" si="259"/>
        <v>38.066299999999998</v>
      </c>
      <c r="K2064" s="18">
        <f t="shared" si="262"/>
        <v>4</v>
      </c>
      <c r="L2064" s="106">
        <f t="shared" si="260"/>
        <v>3.5704779751587878</v>
      </c>
      <c r="M2064" s="106">
        <f t="shared" si="263"/>
        <v>34.49582202484121</v>
      </c>
      <c r="N2064" s="23"/>
      <c r="X2064" s="100">
        <v>200</v>
      </c>
      <c r="Y2064" s="100">
        <v>40</v>
      </c>
      <c r="Z2064" s="106">
        <f t="shared" si="264"/>
        <v>34.49582202484121</v>
      </c>
    </row>
    <row r="2065" spans="2:26">
      <c r="B2065" s="52">
        <v>41725</v>
      </c>
      <c r="C2065" s="53">
        <v>0.625</v>
      </c>
      <c r="D2065" s="97">
        <f t="shared" si="261"/>
        <v>41725.625</v>
      </c>
      <c r="E2065" s="29">
        <v>23.587499999999999</v>
      </c>
      <c r="F2065" s="26">
        <f t="shared" si="257"/>
        <v>45.052124999999997</v>
      </c>
      <c r="G2065" s="29">
        <v>46.685000000000002</v>
      </c>
      <c r="H2065" s="26">
        <f t="shared" si="258"/>
        <v>89.168350000000004</v>
      </c>
      <c r="I2065" s="29">
        <v>23.0975</v>
      </c>
      <c r="J2065" s="26">
        <f t="shared" si="259"/>
        <v>44.116225</v>
      </c>
      <c r="K2065" s="18">
        <f t="shared" si="262"/>
        <v>4</v>
      </c>
      <c r="L2065" s="106">
        <f t="shared" si="260"/>
        <v>9.6204029751587896</v>
      </c>
      <c r="M2065" s="106">
        <f t="shared" si="263"/>
        <v>34.49582202484121</v>
      </c>
      <c r="N2065" s="23"/>
      <c r="X2065" s="100">
        <v>200</v>
      </c>
      <c r="Y2065" s="100">
        <v>40</v>
      </c>
      <c r="Z2065" s="106">
        <f t="shared" si="264"/>
        <v>34.49582202484121</v>
      </c>
    </row>
    <row r="2066" spans="2:26">
      <c r="B2066" s="52">
        <v>41725</v>
      </c>
      <c r="C2066" s="53">
        <v>0.66666666666424135</v>
      </c>
      <c r="D2066" s="97">
        <f t="shared" si="261"/>
        <v>41725.666666666664</v>
      </c>
      <c r="E2066" s="29">
        <v>18.412500000000001</v>
      </c>
      <c r="F2066" s="26">
        <f t="shared" si="257"/>
        <v>35.167875000000002</v>
      </c>
      <c r="G2066" s="29">
        <v>37.8675</v>
      </c>
      <c r="H2066" s="26">
        <f t="shared" si="258"/>
        <v>72.326925000000003</v>
      </c>
      <c r="I2066" s="29">
        <v>19.46</v>
      </c>
      <c r="J2066" s="26">
        <f t="shared" si="259"/>
        <v>37.168599999999998</v>
      </c>
      <c r="K2066" s="18">
        <f t="shared" si="262"/>
        <v>4</v>
      </c>
      <c r="L2066" s="106">
        <f t="shared" si="260"/>
        <v>2.6727779751587875</v>
      </c>
      <c r="M2066" s="106">
        <f t="shared" si="263"/>
        <v>34.49582202484121</v>
      </c>
      <c r="N2066" s="23"/>
      <c r="X2066" s="100">
        <v>200</v>
      </c>
      <c r="Y2066" s="100">
        <v>40</v>
      </c>
      <c r="Z2066" s="106">
        <f t="shared" si="264"/>
        <v>34.49582202484121</v>
      </c>
    </row>
    <row r="2067" spans="2:26">
      <c r="B2067" s="52">
        <v>41725</v>
      </c>
      <c r="C2067" s="53">
        <v>0.70833333333575865</v>
      </c>
      <c r="D2067" s="97">
        <f t="shared" si="261"/>
        <v>41725.708333333336</v>
      </c>
      <c r="E2067" s="29">
        <v>69.457499999999996</v>
      </c>
      <c r="F2067" s="26">
        <f t="shared" si="257"/>
        <v>132.66382499999997</v>
      </c>
      <c r="G2067" s="29">
        <v>121.67749999999999</v>
      </c>
      <c r="H2067" s="26">
        <f t="shared" si="258"/>
        <v>232.40402499999999</v>
      </c>
      <c r="I2067" s="29">
        <v>52.22</v>
      </c>
      <c r="J2067" s="26">
        <f t="shared" si="259"/>
        <v>99.740199999999987</v>
      </c>
      <c r="K2067" s="18">
        <f t="shared" si="262"/>
        <v>4</v>
      </c>
      <c r="L2067" s="106">
        <f t="shared" si="260"/>
        <v>65.244377975158784</v>
      </c>
      <c r="M2067" s="106">
        <f t="shared" si="263"/>
        <v>34.49582202484121</v>
      </c>
      <c r="N2067" s="23"/>
      <c r="X2067" s="100">
        <v>200</v>
      </c>
      <c r="Y2067" s="100">
        <v>40</v>
      </c>
      <c r="Z2067" s="106">
        <f t="shared" si="264"/>
        <v>34.49582202484121</v>
      </c>
    </row>
    <row r="2068" spans="2:26">
      <c r="B2068" s="52">
        <v>41725</v>
      </c>
      <c r="C2068" s="53">
        <v>0.75</v>
      </c>
      <c r="D2068" s="97">
        <f t="shared" si="261"/>
        <v>41725.75</v>
      </c>
      <c r="E2068" s="29">
        <v>86.61</v>
      </c>
      <c r="F2068" s="26">
        <f t="shared" si="257"/>
        <v>165.42509999999999</v>
      </c>
      <c r="G2068" s="29">
        <v>146.21250000000001</v>
      </c>
      <c r="H2068" s="26">
        <f t="shared" si="258"/>
        <v>279.26587499999999</v>
      </c>
      <c r="I2068" s="29">
        <v>59.604999999999997</v>
      </c>
      <c r="J2068" s="26">
        <f t="shared" si="259"/>
        <v>113.84554999999999</v>
      </c>
      <c r="K2068" s="18">
        <f t="shared" si="262"/>
        <v>4</v>
      </c>
      <c r="L2068" s="106">
        <f t="shared" si="260"/>
        <v>79.349727975158771</v>
      </c>
      <c r="M2068" s="106">
        <f t="shared" si="263"/>
        <v>34.49582202484121</v>
      </c>
      <c r="N2068" s="23"/>
      <c r="X2068" s="100">
        <v>200</v>
      </c>
      <c r="Y2068" s="100">
        <v>40</v>
      </c>
      <c r="Z2068" s="106">
        <f t="shared" si="264"/>
        <v>34.49582202484121</v>
      </c>
    </row>
    <row r="2069" spans="2:26">
      <c r="B2069" s="52">
        <v>41725</v>
      </c>
      <c r="C2069" s="53">
        <v>0.79166666666424135</v>
      </c>
      <c r="D2069" s="97">
        <f t="shared" si="261"/>
        <v>41725.791666666664</v>
      </c>
      <c r="E2069" s="29">
        <v>50.397500000000001</v>
      </c>
      <c r="F2069" s="26">
        <f t="shared" si="257"/>
        <v>96.259225000000001</v>
      </c>
      <c r="G2069" s="29">
        <v>93.49</v>
      </c>
      <c r="H2069" s="26">
        <f t="shared" si="258"/>
        <v>178.56589999999997</v>
      </c>
      <c r="I2069" s="29">
        <v>43.09</v>
      </c>
      <c r="J2069" s="26">
        <f t="shared" si="259"/>
        <v>82.301900000000003</v>
      </c>
      <c r="K2069" s="18">
        <f t="shared" si="262"/>
        <v>4</v>
      </c>
      <c r="L2069" s="106">
        <f t="shared" si="260"/>
        <v>47.806077975158793</v>
      </c>
      <c r="M2069" s="106">
        <f t="shared" si="263"/>
        <v>34.49582202484121</v>
      </c>
      <c r="N2069" s="23"/>
      <c r="X2069" s="100">
        <v>200</v>
      </c>
      <c r="Y2069" s="100">
        <v>40</v>
      </c>
      <c r="Z2069" s="106">
        <f t="shared" si="264"/>
        <v>34.49582202484121</v>
      </c>
    </row>
    <row r="2070" spans="2:26">
      <c r="B2070" s="52">
        <v>41725</v>
      </c>
      <c r="C2070" s="53">
        <v>0.83333333333575865</v>
      </c>
      <c r="D2070" s="97">
        <f t="shared" si="261"/>
        <v>41725.833333333336</v>
      </c>
      <c r="E2070" s="29">
        <v>46.747500000000002</v>
      </c>
      <c r="F2070" s="26">
        <f t="shared" si="257"/>
        <v>89.287724999999995</v>
      </c>
      <c r="G2070" s="29">
        <v>85.37</v>
      </c>
      <c r="H2070" s="26">
        <f t="shared" si="258"/>
        <v>163.05670000000001</v>
      </c>
      <c r="I2070" s="29">
        <v>38.625</v>
      </c>
      <c r="J2070" s="26">
        <f t="shared" si="259"/>
        <v>73.773749999999993</v>
      </c>
      <c r="K2070" s="18">
        <f t="shared" si="262"/>
        <v>4</v>
      </c>
      <c r="L2070" s="106">
        <f t="shared" si="260"/>
        <v>39.277927975158782</v>
      </c>
      <c r="M2070" s="106">
        <f t="shared" si="263"/>
        <v>34.49582202484121</v>
      </c>
      <c r="N2070" s="23"/>
      <c r="X2070" s="100">
        <v>200</v>
      </c>
      <c r="Y2070" s="100">
        <v>40</v>
      </c>
      <c r="Z2070" s="106">
        <f t="shared" si="264"/>
        <v>34.49582202484121</v>
      </c>
    </row>
    <row r="2071" spans="2:26">
      <c r="B2071" s="52">
        <v>41725</v>
      </c>
      <c r="C2071" s="53">
        <v>0.875</v>
      </c>
      <c r="D2071" s="97">
        <f t="shared" si="261"/>
        <v>41725.875</v>
      </c>
      <c r="E2071" s="29">
        <v>61.05</v>
      </c>
      <c r="F2071" s="26">
        <f t="shared" si="257"/>
        <v>116.60549999999999</v>
      </c>
      <c r="G2071" s="29">
        <v>98.28</v>
      </c>
      <c r="H2071" s="26">
        <f t="shared" si="258"/>
        <v>187.7148</v>
      </c>
      <c r="I2071" s="29">
        <v>37.234999999999999</v>
      </c>
      <c r="J2071" s="26">
        <f t="shared" si="259"/>
        <v>71.118849999999995</v>
      </c>
      <c r="K2071" s="18">
        <f t="shared" si="262"/>
        <v>4</v>
      </c>
      <c r="L2071" s="106">
        <f t="shared" si="260"/>
        <v>36.623027975158784</v>
      </c>
      <c r="M2071" s="106">
        <f t="shared" si="263"/>
        <v>34.49582202484121</v>
      </c>
      <c r="N2071" s="23"/>
      <c r="X2071" s="100">
        <v>200</v>
      </c>
      <c r="Y2071" s="100">
        <v>40</v>
      </c>
      <c r="Z2071" s="106">
        <f t="shared" si="264"/>
        <v>34.49582202484121</v>
      </c>
    </row>
    <row r="2072" spans="2:26">
      <c r="B2072" s="52">
        <v>41725</v>
      </c>
      <c r="C2072" s="53">
        <v>0.91666666666424135</v>
      </c>
      <c r="D2072" s="97">
        <f t="shared" si="261"/>
        <v>41725.916666666664</v>
      </c>
      <c r="E2072" s="29">
        <v>53.42</v>
      </c>
      <c r="F2072" s="26">
        <f t="shared" si="257"/>
        <v>102.0322</v>
      </c>
      <c r="G2072" s="29">
        <v>83.575000000000003</v>
      </c>
      <c r="H2072" s="26">
        <f t="shared" si="258"/>
        <v>159.62825000000001</v>
      </c>
      <c r="I2072" s="29">
        <v>30.1525</v>
      </c>
      <c r="J2072" s="26">
        <f t="shared" si="259"/>
        <v>57.591274999999996</v>
      </c>
      <c r="K2072" s="18">
        <f t="shared" si="262"/>
        <v>4</v>
      </c>
      <c r="L2072" s="106">
        <f t="shared" si="260"/>
        <v>23.095452975158786</v>
      </c>
      <c r="M2072" s="106">
        <f t="shared" si="263"/>
        <v>34.49582202484121</v>
      </c>
      <c r="N2072" s="23"/>
      <c r="X2072" s="100">
        <v>200</v>
      </c>
      <c r="Y2072" s="100">
        <v>40</v>
      </c>
      <c r="Z2072" s="106">
        <f t="shared" si="264"/>
        <v>34.49582202484121</v>
      </c>
    </row>
    <row r="2073" spans="2:26">
      <c r="B2073" s="52">
        <v>41725</v>
      </c>
      <c r="C2073" s="53">
        <v>0.95833333333575865</v>
      </c>
      <c r="D2073" s="97">
        <f t="shared" si="261"/>
        <v>41725.958333333336</v>
      </c>
      <c r="E2073" s="29">
        <v>32.25</v>
      </c>
      <c r="F2073" s="26">
        <f t="shared" si="257"/>
        <v>61.597499999999997</v>
      </c>
      <c r="G2073" s="29">
        <v>63.332500000000003</v>
      </c>
      <c r="H2073" s="26">
        <f t="shared" si="258"/>
        <v>120.965075</v>
      </c>
      <c r="I2073" s="29">
        <v>31.08</v>
      </c>
      <c r="J2073" s="26">
        <f t="shared" si="259"/>
        <v>59.362799999999993</v>
      </c>
      <c r="K2073" s="18">
        <f t="shared" si="262"/>
        <v>4</v>
      </c>
      <c r="L2073" s="106">
        <f t="shared" si="260"/>
        <v>24.866977975158782</v>
      </c>
      <c r="M2073" s="106">
        <f t="shared" si="263"/>
        <v>34.49582202484121</v>
      </c>
      <c r="N2073" s="23"/>
      <c r="X2073" s="100">
        <v>200</v>
      </c>
      <c r="Y2073" s="100">
        <v>40</v>
      </c>
      <c r="Z2073" s="106">
        <f t="shared" si="264"/>
        <v>34.49582202484121</v>
      </c>
    </row>
    <row r="2074" spans="2:26">
      <c r="B2074" s="52">
        <v>41726</v>
      </c>
      <c r="C2074" s="53">
        <v>0</v>
      </c>
      <c r="D2074" s="97">
        <f t="shared" si="261"/>
        <v>41726</v>
      </c>
      <c r="E2074" s="29">
        <v>23.3</v>
      </c>
      <c r="F2074" s="26">
        <f t="shared" si="257"/>
        <v>44.503</v>
      </c>
      <c r="G2074" s="29">
        <v>47.577500000000001</v>
      </c>
      <c r="H2074" s="26">
        <f t="shared" si="258"/>
        <v>90.873024999999998</v>
      </c>
      <c r="I2074" s="29">
        <v>24.285</v>
      </c>
      <c r="J2074" s="26">
        <f t="shared" si="259"/>
        <v>46.384349999999998</v>
      </c>
      <c r="K2074" s="18">
        <f t="shared" si="262"/>
        <v>5</v>
      </c>
      <c r="L2074" s="106">
        <f t="shared" si="260"/>
        <v>11.888527975158787</v>
      </c>
      <c r="M2074" s="106">
        <f t="shared" si="263"/>
        <v>34.49582202484121</v>
      </c>
      <c r="N2074" s="23"/>
      <c r="X2074" s="100">
        <v>200</v>
      </c>
      <c r="Y2074" s="100">
        <v>40</v>
      </c>
      <c r="Z2074" s="106">
        <f t="shared" si="264"/>
        <v>34.49582202484121</v>
      </c>
    </row>
    <row r="2075" spans="2:26">
      <c r="B2075" s="52">
        <v>41726</v>
      </c>
      <c r="C2075" s="53">
        <v>4.1666666664241347E-2</v>
      </c>
      <c r="D2075" s="97">
        <f t="shared" si="261"/>
        <v>41726.041666666664</v>
      </c>
      <c r="E2075" s="29">
        <v>22.517499999999998</v>
      </c>
      <c r="F2075" s="26">
        <f t="shared" si="257"/>
        <v>43.008424999999995</v>
      </c>
      <c r="G2075" s="29">
        <v>42.397500000000001</v>
      </c>
      <c r="H2075" s="26">
        <f t="shared" si="258"/>
        <v>80.979225</v>
      </c>
      <c r="I2075" s="29">
        <v>19.877500000000001</v>
      </c>
      <c r="J2075" s="26">
        <f t="shared" si="259"/>
        <v>37.966025000000002</v>
      </c>
      <c r="K2075" s="18">
        <f t="shared" si="262"/>
        <v>5</v>
      </c>
      <c r="L2075" s="106">
        <f t="shared" si="260"/>
        <v>3.4702029751587915</v>
      </c>
      <c r="M2075" s="106">
        <f t="shared" si="263"/>
        <v>34.49582202484121</v>
      </c>
      <c r="N2075" s="23"/>
      <c r="X2075" s="100">
        <v>200</v>
      </c>
      <c r="Y2075" s="100">
        <v>40</v>
      </c>
      <c r="Z2075" s="106">
        <f t="shared" si="264"/>
        <v>34.49582202484121</v>
      </c>
    </row>
    <row r="2076" spans="2:26">
      <c r="B2076" s="52">
        <v>41726</v>
      </c>
      <c r="C2076" s="53">
        <v>8.3333333335758653E-2</v>
      </c>
      <c r="D2076" s="97">
        <f t="shared" si="261"/>
        <v>41726.083333333336</v>
      </c>
      <c r="E2076" s="29">
        <v>13.112500000000001</v>
      </c>
      <c r="F2076" s="26">
        <f t="shared" si="257"/>
        <v>25.044875000000001</v>
      </c>
      <c r="G2076" s="29">
        <v>28.2</v>
      </c>
      <c r="H2076" s="26">
        <f t="shared" si="258"/>
        <v>53.861999999999995</v>
      </c>
      <c r="I2076" s="29">
        <v>15.0875</v>
      </c>
      <c r="J2076" s="26">
        <f t="shared" si="259"/>
        <v>28.817125000000001</v>
      </c>
      <c r="K2076" s="18">
        <f t="shared" si="262"/>
        <v>5</v>
      </c>
      <c r="L2076" s="106">
        <f t="shared" si="260"/>
        <v>-5.6786970248412096</v>
      </c>
      <c r="M2076" s="106">
        <f t="shared" si="263"/>
        <v>34.49582202484121</v>
      </c>
      <c r="N2076" s="23"/>
      <c r="X2076" s="100">
        <v>200</v>
      </c>
      <c r="Y2076" s="100">
        <v>40</v>
      </c>
      <c r="Z2076" s="106">
        <f t="shared" si="264"/>
        <v>34.49582202484121</v>
      </c>
    </row>
    <row r="2077" spans="2:26">
      <c r="B2077" s="52">
        <v>41726</v>
      </c>
      <c r="C2077" s="53">
        <v>0.125</v>
      </c>
      <c r="D2077" s="97">
        <f t="shared" si="261"/>
        <v>41726.125</v>
      </c>
      <c r="E2077" s="29">
        <v>5.3025000000000002</v>
      </c>
      <c r="F2077" s="26">
        <f t="shared" si="257"/>
        <v>10.127775</v>
      </c>
      <c r="G2077" s="29">
        <v>9.48</v>
      </c>
      <c r="H2077" s="26">
        <f t="shared" si="258"/>
        <v>18.1068</v>
      </c>
      <c r="I2077" s="29">
        <v>4.1725000000000003</v>
      </c>
      <c r="J2077" s="26">
        <f t="shared" si="259"/>
        <v>7.9694750000000001</v>
      </c>
      <c r="K2077" s="18">
        <f t="shared" si="262"/>
        <v>5</v>
      </c>
      <c r="L2077" s="106">
        <f t="shared" si="260"/>
        <v>-26.526347024841211</v>
      </c>
      <c r="M2077" s="106">
        <f t="shared" si="263"/>
        <v>34.49582202484121</v>
      </c>
      <c r="N2077" s="23"/>
      <c r="X2077" s="100">
        <v>200</v>
      </c>
      <c r="Y2077" s="100">
        <v>40</v>
      </c>
      <c r="Z2077" s="106">
        <f t="shared" si="264"/>
        <v>34.49582202484121</v>
      </c>
    </row>
    <row r="2078" spans="2:26">
      <c r="B2078" s="52">
        <v>41726</v>
      </c>
      <c r="C2078" s="53">
        <v>0.16666666666424135</v>
      </c>
      <c r="D2078" s="97">
        <f t="shared" si="261"/>
        <v>41726.166666666664</v>
      </c>
      <c r="E2078" s="29">
        <v>7.07</v>
      </c>
      <c r="F2078" s="26">
        <f t="shared" si="257"/>
        <v>13.5037</v>
      </c>
      <c r="G2078" s="29">
        <v>15.63</v>
      </c>
      <c r="H2078" s="26">
        <f t="shared" si="258"/>
        <v>29.853300000000001</v>
      </c>
      <c r="I2078" s="29">
        <v>8.5574999999999992</v>
      </c>
      <c r="J2078" s="26">
        <f t="shared" si="259"/>
        <v>16.344824999999997</v>
      </c>
      <c r="K2078" s="18">
        <f t="shared" si="262"/>
        <v>5</v>
      </c>
      <c r="L2078" s="106">
        <f t="shared" si="260"/>
        <v>-18.150997024841214</v>
      </c>
      <c r="M2078" s="106">
        <f t="shared" si="263"/>
        <v>34.49582202484121</v>
      </c>
      <c r="N2078" s="23"/>
      <c r="X2078" s="100">
        <v>200</v>
      </c>
      <c r="Y2078" s="100">
        <v>40</v>
      </c>
      <c r="Z2078" s="106">
        <f t="shared" si="264"/>
        <v>34.49582202484121</v>
      </c>
    </row>
    <row r="2079" spans="2:26">
      <c r="B2079" s="52">
        <v>41726</v>
      </c>
      <c r="C2079" s="53">
        <v>0.20833333333575865</v>
      </c>
      <c r="D2079" s="97">
        <f t="shared" si="261"/>
        <v>41726.208333333336</v>
      </c>
      <c r="E2079" s="29">
        <v>12.88</v>
      </c>
      <c r="F2079" s="26">
        <f t="shared" si="257"/>
        <v>24.6008</v>
      </c>
      <c r="G2079" s="29">
        <v>26.012499999999999</v>
      </c>
      <c r="H2079" s="26">
        <f t="shared" si="258"/>
        <v>49.683874999999993</v>
      </c>
      <c r="I2079" s="29">
        <v>13.1325</v>
      </c>
      <c r="J2079" s="26">
        <f t="shared" si="259"/>
        <v>25.083075000000001</v>
      </c>
      <c r="K2079" s="18">
        <f t="shared" si="262"/>
        <v>5</v>
      </c>
      <c r="L2079" s="106">
        <f t="shared" si="260"/>
        <v>-9.4127470248412095</v>
      </c>
      <c r="M2079" s="106">
        <f t="shared" si="263"/>
        <v>34.49582202484121</v>
      </c>
      <c r="N2079" s="23"/>
      <c r="X2079" s="100">
        <v>200</v>
      </c>
      <c r="Y2079" s="100">
        <v>40</v>
      </c>
      <c r="Z2079" s="106">
        <f t="shared" si="264"/>
        <v>34.49582202484121</v>
      </c>
    </row>
    <row r="2080" spans="2:26">
      <c r="B2080" s="52">
        <v>41726</v>
      </c>
      <c r="C2080" s="53">
        <v>0.25</v>
      </c>
      <c r="D2080" s="97">
        <f t="shared" si="261"/>
        <v>41726.25</v>
      </c>
      <c r="E2080" s="29">
        <v>23.175000000000001</v>
      </c>
      <c r="F2080" s="26">
        <f t="shared" si="257"/>
        <v>44.264249999999997</v>
      </c>
      <c r="G2080" s="29">
        <v>42.61</v>
      </c>
      <c r="H2080" s="26">
        <f t="shared" si="258"/>
        <v>81.385099999999994</v>
      </c>
      <c r="I2080" s="29">
        <v>19.434999999999999</v>
      </c>
      <c r="J2080" s="26">
        <f t="shared" si="259"/>
        <v>37.120849999999997</v>
      </c>
      <c r="K2080" s="18">
        <f t="shared" si="262"/>
        <v>5</v>
      </c>
      <c r="L2080" s="106">
        <f t="shared" si="260"/>
        <v>2.6250279751587868</v>
      </c>
      <c r="M2080" s="106">
        <f t="shared" si="263"/>
        <v>34.49582202484121</v>
      </c>
      <c r="N2080" s="23"/>
      <c r="X2080" s="100">
        <v>200</v>
      </c>
      <c r="Y2080" s="100">
        <v>40</v>
      </c>
      <c r="Z2080" s="106">
        <f t="shared" si="264"/>
        <v>34.49582202484121</v>
      </c>
    </row>
    <row r="2081" spans="2:26">
      <c r="B2081" s="52">
        <v>41726</v>
      </c>
      <c r="C2081" s="53">
        <v>0.29166666666424135</v>
      </c>
      <c r="D2081" s="97">
        <f t="shared" si="261"/>
        <v>41726.291666666664</v>
      </c>
      <c r="E2081" s="29">
        <v>32.034999999999997</v>
      </c>
      <c r="F2081" s="26">
        <f t="shared" si="257"/>
        <v>61.186849999999993</v>
      </c>
      <c r="G2081" s="29">
        <v>52.952500000000001</v>
      </c>
      <c r="H2081" s="26">
        <f t="shared" si="258"/>
        <v>101.139275</v>
      </c>
      <c r="I2081" s="29">
        <v>20.914999999999999</v>
      </c>
      <c r="J2081" s="26">
        <f t="shared" si="259"/>
        <v>39.947649999999996</v>
      </c>
      <c r="K2081" s="18">
        <f t="shared" si="262"/>
        <v>5</v>
      </c>
      <c r="L2081" s="106">
        <f t="shared" si="260"/>
        <v>5.4518279751587855</v>
      </c>
      <c r="M2081" s="106">
        <f t="shared" si="263"/>
        <v>34.49582202484121</v>
      </c>
      <c r="N2081" s="23"/>
      <c r="X2081" s="100">
        <v>200</v>
      </c>
      <c r="Y2081" s="100">
        <v>40</v>
      </c>
      <c r="Z2081" s="106">
        <f t="shared" si="264"/>
        <v>34.49582202484121</v>
      </c>
    </row>
    <row r="2082" spans="2:26">
      <c r="B2082" s="52">
        <v>41726</v>
      </c>
      <c r="C2082" s="53">
        <v>0.33333333333575865</v>
      </c>
      <c r="D2082" s="97">
        <f t="shared" si="261"/>
        <v>41726.333333333336</v>
      </c>
      <c r="E2082" s="29">
        <v>50.277500000000003</v>
      </c>
      <c r="F2082" s="26">
        <f t="shared" si="257"/>
        <v>96.030025000000009</v>
      </c>
      <c r="G2082" s="29">
        <v>84.11</v>
      </c>
      <c r="H2082" s="26">
        <f t="shared" si="258"/>
        <v>160.65009999999998</v>
      </c>
      <c r="I2082" s="29">
        <v>33.83</v>
      </c>
      <c r="J2082" s="26">
        <f t="shared" si="259"/>
        <v>64.615299999999991</v>
      </c>
      <c r="K2082" s="18">
        <f t="shared" si="262"/>
        <v>5</v>
      </c>
      <c r="L2082" s="106">
        <f t="shared" si="260"/>
        <v>30.11947797515878</v>
      </c>
      <c r="M2082" s="106">
        <f t="shared" si="263"/>
        <v>34.49582202484121</v>
      </c>
      <c r="N2082" s="23"/>
      <c r="X2082" s="100">
        <v>200</v>
      </c>
      <c r="Y2082" s="100">
        <v>40</v>
      </c>
      <c r="Z2082" s="106">
        <f t="shared" si="264"/>
        <v>34.49582202484121</v>
      </c>
    </row>
    <row r="2083" spans="2:26">
      <c r="B2083" s="52">
        <v>41726</v>
      </c>
      <c r="C2083" s="53">
        <v>0.375</v>
      </c>
      <c r="D2083" s="97">
        <f t="shared" si="261"/>
        <v>41726.375</v>
      </c>
      <c r="E2083" s="29">
        <v>25.432500000000001</v>
      </c>
      <c r="F2083" s="26">
        <f t="shared" si="257"/>
        <v>48.576075000000003</v>
      </c>
      <c r="G2083" s="29">
        <v>47.522500000000001</v>
      </c>
      <c r="H2083" s="26">
        <f t="shared" si="258"/>
        <v>90.767974999999993</v>
      </c>
      <c r="I2083" s="29">
        <v>22.087499999999999</v>
      </c>
      <c r="J2083" s="26">
        <f t="shared" si="259"/>
        <v>42.187124999999995</v>
      </c>
      <c r="K2083" s="18">
        <f t="shared" si="262"/>
        <v>5</v>
      </c>
      <c r="L2083" s="106">
        <f t="shared" si="260"/>
        <v>7.6913029751587842</v>
      </c>
      <c r="M2083" s="106">
        <f t="shared" si="263"/>
        <v>34.49582202484121</v>
      </c>
      <c r="N2083" s="23"/>
      <c r="X2083" s="100">
        <v>200</v>
      </c>
      <c r="Y2083" s="100">
        <v>40</v>
      </c>
      <c r="Z2083" s="106">
        <f t="shared" si="264"/>
        <v>34.49582202484121</v>
      </c>
    </row>
    <row r="2084" spans="2:26">
      <c r="B2084" s="52">
        <v>41726</v>
      </c>
      <c r="C2084" s="53">
        <v>0.41666666666424135</v>
      </c>
      <c r="D2084" s="97">
        <f t="shared" si="261"/>
        <v>41726.416666666664</v>
      </c>
      <c r="E2084" s="29">
        <v>21.19</v>
      </c>
      <c r="F2084" s="26">
        <f t="shared" ref="F2084:F2147" si="265">IF(E2084="",NA(),E2084*1.91)</f>
        <v>40.472900000000003</v>
      </c>
      <c r="G2084" s="29">
        <v>38.055</v>
      </c>
      <c r="H2084" s="26">
        <f t="shared" ref="H2084:H2147" si="266">IF(G2084="",NA(),G2084*1.91)</f>
        <v>72.68504999999999</v>
      </c>
      <c r="I2084" s="29">
        <v>16.862500000000001</v>
      </c>
      <c r="J2084" s="26">
        <f t="shared" ref="J2084:J2147" si="267">IF(I2084="",NA(),I2084*1.91)</f>
        <v>32.207374999999999</v>
      </c>
      <c r="K2084" s="18">
        <f t="shared" si="262"/>
        <v>5</v>
      </c>
      <c r="L2084" s="106">
        <f t="shared" si="260"/>
        <v>-2.2884470248412114</v>
      </c>
      <c r="M2084" s="106">
        <f t="shared" si="263"/>
        <v>34.49582202484121</v>
      </c>
      <c r="N2084" s="23"/>
      <c r="X2084" s="100">
        <v>200</v>
      </c>
      <c r="Y2084" s="100">
        <v>40</v>
      </c>
      <c r="Z2084" s="106">
        <f t="shared" si="264"/>
        <v>34.49582202484121</v>
      </c>
    </row>
    <row r="2085" spans="2:26">
      <c r="B2085" s="52">
        <v>41726</v>
      </c>
      <c r="C2085" s="53">
        <v>0.45833333333575865</v>
      </c>
      <c r="D2085" s="97">
        <f t="shared" si="261"/>
        <v>41726.458333333336</v>
      </c>
      <c r="E2085" s="29">
        <v>17.655000000000001</v>
      </c>
      <c r="F2085" s="26">
        <f t="shared" si="265"/>
        <v>33.721049999999998</v>
      </c>
      <c r="G2085" s="29">
        <v>32.945</v>
      </c>
      <c r="H2085" s="26">
        <f t="shared" si="266"/>
        <v>62.924949999999995</v>
      </c>
      <c r="I2085" s="29">
        <v>15.2875</v>
      </c>
      <c r="J2085" s="26">
        <f t="shared" si="267"/>
        <v>29.199124999999999</v>
      </c>
      <c r="K2085" s="18">
        <f t="shared" si="262"/>
        <v>5</v>
      </c>
      <c r="L2085" s="106">
        <f t="shared" si="260"/>
        <v>-5.2966970248412117</v>
      </c>
      <c r="M2085" s="106">
        <f t="shared" si="263"/>
        <v>34.49582202484121</v>
      </c>
      <c r="N2085" s="23"/>
      <c r="X2085" s="100">
        <v>200</v>
      </c>
      <c r="Y2085" s="100">
        <v>40</v>
      </c>
      <c r="Z2085" s="106">
        <f t="shared" si="264"/>
        <v>34.49582202484121</v>
      </c>
    </row>
    <row r="2086" spans="2:26">
      <c r="B2086" s="52">
        <v>41726</v>
      </c>
      <c r="C2086" s="53">
        <v>0.5</v>
      </c>
      <c r="D2086" s="97">
        <f t="shared" si="261"/>
        <v>41726.5</v>
      </c>
      <c r="E2086" s="29">
        <v>17.704999999999998</v>
      </c>
      <c r="F2086" s="26">
        <f t="shared" si="265"/>
        <v>33.816549999999992</v>
      </c>
      <c r="G2086" s="29">
        <v>34.375</v>
      </c>
      <c r="H2086" s="26">
        <f t="shared" si="266"/>
        <v>65.65625</v>
      </c>
      <c r="I2086" s="29">
        <v>16.670000000000002</v>
      </c>
      <c r="J2086" s="26">
        <f t="shared" si="267"/>
        <v>31.839700000000001</v>
      </c>
      <c r="K2086" s="18">
        <f t="shared" si="262"/>
        <v>5</v>
      </c>
      <c r="L2086" s="106">
        <f t="shared" si="260"/>
        <v>-2.6561220248412098</v>
      </c>
      <c r="M2086" s="106">
        <f t="shared" si="263"/>
        <v>34.49582202484121</v>
      </c>
      <c r="N2086" s="23"/>
      <c r="X2086" s="100">
        <v>200</v>
      </c>
      <c r="Y2086" s="100">
        <v>40</v>
      </c>
      <c r="Z2086" s="106">
        <f t="shared" si="264"/>
        <v>34.49582202484121</v>
      </c>
    </row>
    <row r="2087" spans="2:26">
      <c r="B2087" s="52">
        <v>41726</v>
      </c>
      <c r="C2087" s="53">
        <v>0.54166666666424135</v>
      </c>
      <c r="D2087" s="97">
        <f t="shared" si="261"/>
        <v>41726.541666666664</v>
      </c>
      <c r="E2087" s="29">
        <v>13.577500000000001</v>
      </c>
      <c r="F2087" s="26">
        <f t="shared" si="265"/>
        <v>25.933025000000001</v>
      </c>
      <c r="G2087" s="29">
        <v>27.454999999999998</v>
      </c>
      <c r="H2087" s="26">
        <f t="shared" si="266"/>
        <v>52.439049999999995</v>
      </c>
      <c r="I2087" s="29">
        <v>13.8825</v>
      </c>
      <c r="J2087" s="26">
        <f t="shared" si="267"/>
        <v>26.515574999999998</v>
      </c>
      <c r="K2087" s="18">
        <f t="shared" si="262"/>
        <v>5</v>
      </c>
      <c r="L2087" s="106">
        <f t="shared" si="260"/>
        <v>-7.9802470248412121</v>
      </c>
      <c r="M2087" s="106">
        <f t="shared" si="263"/>
        <v>34.49582202484121</v>
      </c>
      <c r="N2087" s="23"/>
      <c r="X2087" s="100">
        <v>200</v>
      </c>
      <c r="Y2087" s="100">
        <v>40</v>
      </c>
      <c r="Z2087" s="106">
        <f t="shared" si="264"/>
        <v>34.49582202484121</v>
      </c>
    </row>
    <row r="2088" spans="2:26">
      <c r="B2088" s="52">
        <v>41726</v>
      </c>
      <c r="C2088" s="53">
        <v>0.58333333333575865</v>
      </c>
      <c r="D2088" s="97">
        <f t="shared" si="261"/>
        <v>41726.583333333336</v>
      </c>
      <c r="E2088" s="29">
        <v>14.195</v>
      </c>
      <c r="F2088" s="26">
        <f t="shared" si="265"/>
        <v>27.112449999999999</v>
      </c>
      <c r="G2088" s="29">
        <v>27.157499999999999</v>
      </c>
      <c r="H2088" s="26">
        <f t="shared" si="266"/>
        <v>51.870824999999996</v>
      </c>
      <c r="I2088" s="29">
        <v>12.967499999999999</v>
      </c>
      <c r="J2088" s="26">
        <f t="shared" si="267"/>
        <v>24.767924999999998</v>
      </c>
      <c r="K2088" s="18">
        <f t="shared" si="262"/>
        <v>5</v>
      </c>
      <c r="L2088" s="106">
        <f t="shared" si="260"/>
        <v>-9.7278970248412122</v>
      </c>
      <c r="M2088" s="106">
        <f t="shared" si="263"/>
        <v>34.49582202484121</v>
      </c>
      <c r="N2088" s="23"/>
      <c r="X2088" s="100">
        <v>200</v>
      </c>
      <c r="Y2088" s="100">
        <v>40</v>
      </c>
      <c r="Z2088" s="106">
        <f t="shared" si="264"/>
        <v>34.49582202484121</v>
      </c>
    </row>
    <row r="2089" spans="2:26">
      <c r="B2089" s="52">
        <v>41726</v>
      </c>
      <c r="C2089" s="53">
        <v>0.625</v>
      </c>
      <c r="D2089" s="97">
        <f t="shared" si="261"/>
        <v>41726.625</v>
      </c>
      <c r="E2089" s="29">
        <v>17.107500000000002</v>
      </c>
      <c r="F2089" s="26">
        <f t="shared" si="265"/>
        <v>32.675325000000001</v>
      </c>
      <c r="G2089" s="29">
        <v>37.215000000000003</v>
      </c>
      <c r="H2089" s="26">
        <f t="shared" si="266"/>
        <v>71.080650000000006</v>
      </c>
      <c r="I2089" s="29">
        <v>20.11</v>
      </c>
      <c r="J2089" s="26">
        <f t="shared" si="267"/>
        <v>38.4101</v>
      </c>
      <c r="K2089" s="18">
        <f t="shared" si="262"/>
        <v>5</v>
      </c>
      <c r="L2089" s="106">
        <f t="shared" si="260"/>
        <v>3.9142779751587895</v>
      </c>
      <c r="M2089" s="106">
        <f t="shared" si="263"/>
        <v>34.49582202484121</v>
      </c>
      <c r="N2089" s="23"/>
      <c r="X2089" s="100">
        <v>200</v>
      </c>
      <c r="Y2089" s="100">
        <v>40</v>
      </c>
      <c r="Z2089" s="106">
        <f t="shared" si="264"/>
        <v>34.49582202484121</v>
      </c>
    </row>
    <row r="2090" spans="2:26">
      <c r="B2090" s="52">
        <v>41726</v>
      </c>
      <c r="C2090" s="53">
        <v>0.66666666666424135</v>
      </c>
      <c r="D2090" s="97">
        <f t="shared" si="261"/>
        <v>41726.666666666664</v>
      </c>
      <c r="E2090" s="29">
        <v>17.12</v>
      </c>
      <c r="F2090" s="26">
        <f t="shared" si="265"/>
        <v>32.699199999999998</v>
      </c>
      <c r="G2090" s="29">
        <v>35.765000000000001</v>
      </c>
      <c r="H2090" s="26">
        <f t="shared" si="266"/>
        <v>68.311149999999998</v>
      </c>
      <c r="I2090" s="29">
        <v>18.645</v>
      </c>
      <c r="J2090" s="26">
        <f t="shared" si="267"/>
        <v>35.61195</v>
      </c>
      <c r="K2090" s="18">
        <f t="shared" si="262"/>
        <v>5</v>
      </c>
      <c r="L2090" s="106">
        <f t="shared" si="260"/>
        <v>1.1161279751587898</v>
      </c>
      <c r="M2090" s="106">
        <f t="shared" si="263"/>
        <v>34.49582202484121</v>
      </c>
      <c r="N2090" s="23"/>
      <c r="X2090" s="100">
        <v>200</v>
      </c>
      <c r="Y2090" s="100">
        <v>40</v>
      </c>
      <c r="Z2090" s="106">
        <f t="shared" si="264"/>
        <v>34.49582202484121</v>
      </c>
    </row>
    <row r="2091" spans="2:26">
      <c r="B2091" s="52">
        <v>41726</v>
      </c>
      <c r="C2091" s="53">
        <v>0.70833333333575865</v>
      </c>
      <c r="D2091" s="97">
        <f t="shared" si="261"/>
        <v>41726.708333333336</v>
      </c>
      <c r="E2091" s="29">
        <v>19.622499999999999</v>
      </c>
      <c r="F2091" s="26">
        <f t="shared" si="265"/>
        <v>37.478974999999998</v>
      </c>
      <c r="G2091" s="29">
        <v>38.567500000000003</v>
      </c>
      <c r="H2091" s="26">
        <f t="shared" si="266"/>
        <v>73.663925000000006</v>
      </c>
      <c r="I2091" s="29">
        <v>18.95</v>
      </c>
      <c r="J2091" s="26">
        <f t="shared" si="267"/>
        <v>36.194499999999998</v>
      </c>
      <c r="K2091" s="18">
        <f t="shared" si="262"/>
        <v>5</v>
      </c>
      <c r="L2091" s="106">
        <f t="shared" si="260"/>
        <v>1.6986779751587875</v>
      </c>
      <c r="M2091" s="106">
        <f t="shared" si="263"/>
        <v>34.49582202484121</v>
      </c>
      <c r="N2091" s="23"/>
      <c r="X2091" s="100">
        <v>200</v>
      </c>
      <c r="Y2091" s="100">
        <v>40</v>
      </c>
      <c r="Z2091" s="106">
        <f t="shared" si="264"/>
        <v>34.49582202484121</v>
      </c>
    </row>
    <row r="2092" spans="2:26">
      <c r="B2092" s="52">
        <v>41726</v>
      </c>
      <c r="C2092" s="53">
        <v>0.75</v>
      </c>
      <c r="D2092" s="97">
        <f t="shared" si="261"/>
        <v>41726.75</v>
      </c>
      <c r="E2092" s="29">
        <v>20.682500000000001</v>
      </c>
      <c r="F2092" s="26">
        <f t="shared" si="265"/>
        <v>39.503574999999998</v>
      </c>
      <c r="G2092" s="29">
        <v>41.255000000000003</v>
      </c>
      <c r="H2092" s="26">
        <f t="shared" si="266"/>
        <v>78.797049999999999</v>
      </c>
      <c r="I2092" s="29">
        <v>20.572500000000002</v>
      </c>
      <c r="J2092" s="26">
        <f t="shared" si="267"/>
        <v>39.293475000000001</v>
      </c>
      <c r="K2092" s="18">
        <f t="shared" si="262"/>
        <v>5</v>
      </c>
      <c r="L2092" s="106">
        <f t="shared" si="260"/>
        <v>4.7976529751587904</v>
      </c>
      <c r="M2092" s="106">
        <f t="shared" si="263"/>
        <v>34.49582202484121</v>
      </c>
      <c r="N2092" s="23"/>
      <c r="X2092" s="100">
        <v>200</v>
      </c>
      <c r="Y2092" s="100">
        <v>40</v>
      </c>
      <c r="Z2092" s="106">
        <f t="shared" si="264"/>
        <v>34.49582202484121</v>
      </c>
    </row>
    <row r="2093" spans="2:26">
      <c r="B2093" s="52">
        <v>41726</v>
      </c>
      <c r="C2093" s="53">
        <v>0.79166666666424135</v>
      </c>
      <c r="D2093" s="97">
        <f t="shared" si="261"/>
        <v>41726.791666666664</v>
      </c>
      <c r="E2093" s="29">
        <v>16.6875</v>
      </c>
      <c r="F2093" s="26">
        <f t="shared" si="265"/>
        <v>31.873124999999998</v>
      </c>
      <c r="G2093" s="29">
        <v>35.4375</v>
      </c>
      <c r="H2093" s="26">
        <f t="shared" si="266"/>
        <v>67.685625000000002</v>
      </c>
      <c r="I2093" s="29">
        <v>18.7575</v>
      </c>
      <c r="J2093" s="26">
        <f t="shared" si="267"/>
        <v>35.826824999999999</v>
      </c>
      <c r="K2093" s="18">
        <f t="shared" si="262"/>
        <v>5</v>
      </c>
      <c r="L2093" s="106">
        <f t="shared" si="260"/>
        <v>1.3310029751587891</v>
      </c>
      <c r="M2093" s="106">
        <f t="shared" si="263"/>
        <v>34.49582202484121</v>
      </c>
      <c r="N2093" s="23"/>
      <c r="X2093" s="100">
        <v>200</v>
      </c>
      <c r="Y2093" s="100">
        <v>40</v>
      </c>
      <c r="Z2093" s="106">
        <f t="shared" si="264"/>
        <v>34.49582202484121</v>
      </c>
    </row>
    <row r="2094" spans="2:26">
      <c r="B2094" s="52">
        <v>41726</v>
      </c>
      <c r="C2094" s="53">
        <v>0.83333333333575865</v>
      </c>
      <c r="D2094" s="97">
        <f t="shared" si="261"/>
        <v>41726.833333333336</v>
      </c>
      <c r="E2094" s="29">
        <v>16.524999999999999</v>
      </c>
      <c r="F2094" s="26">
        <f t="shared" si="265"/>
        <v>31.562749999999998</v>
      </c>
      <c r="G2094" s="29">
        <v>35.032499999999999</v>
      </c>
      <c r="H2094" s="26">
        <f t="shared" si="266"/>
        <v>66.912075000000002</v>
      </c>
      <c r="I2094" s="29">
        <v>18.510000000000002</v>
      </c>
      <c r="J2094" s="26">
        <f t="shared" si="267"/>
        <v>35.354100000000003</v>
      </c>
      <c r="K2094" s="18">
        <f t="shared" si="262"/>
        <v>5</v>
      </c>
      <c r="L2094" s="106">
        <f t="shared" si="260"/>
        <v>0.85827797515879212</v>
      </c>
      <c r="M2094" s="106">
        <f t="shared" si="263"/>
        <v>34.49582202484121</v>
      </c>
      <c r="N2094" s="23"/>
      <c r="X2094" s="100">
        <v>200</v>
      </c>
      <c r="Y2094" s="100">
        <v>40</v>
      </c>
      <c r="Z2094" s="106">
        <f t="shared" si="264"/>
        <v>34.49582202484121</v>
      </c>
    </row>
    <row r="2095" spans="2:26">
      <c r="B2095" s="52">
        <v>41726</v>
      </c>
      <c r="C2095" s="53">
        <v>0.875</v>
      </c>
      <c r="D2095" s="97">
        <f t="shared" si="261"/>
        <v>41726.875</v>
      </c>
      <c r="E2095" s="29">
        <v>17.425000000000001</v>
      </c>
      <c r="F2095" s="26">
        <f t="shared" si="265"/>
        <v>33.281750000000002</v>
      </c>
      <c r="G2095" s="29">
        <v>34.192500000000003</v>
      </c>
      <c r="H2095" s="26">
        <f t="shared" si="266"/>
        <v>65.307675000000003</v>
      </c>
      <c r="I2095" s="29">
        <v>16.765000000000001</v>
      </c>
      <c r="J2095" s="26">
        <f t="shared" si="267"/>
        <v>32.021149999999999</v>
      </c>
      <c r="K2095" s="18">
        <f t="shared" si="262"/>
        <v>5</v>
      </c>
      <c r="L2095" s="106">
        <f t="shared" si="260"/>
        <v>-2.4746720248412117</v>
      </c>
      <c r="M2095" s="106">
        <f t="shared" si="263"/>
        <v>34.49582202484121</v>
      </c>
      <c r="N2095" s="23"/>
      <c r="X2095" s="100">
        <v>200</v>
      </c>
      <c r="Y2095" s="100">
        <v>40</v>
      </c>
      <c r="Z2095" s="106">
        <f t="shared" si="264"/>
        <v>34.49582202484121</v>
      </c>
    </row>
    <row r="2096" spans="2:26">
      <c r="B2096" s="52">
        <v>41726</v>
      </c>
      <c r="C2096" s="53">
        <v>0.91666666666424135</v>
      </c>
      <c r="D2096" s="97">
        <f t="shared" si="261"/>
        <v>41726.916666666664</v>
      </c>
      <c r="E2096" s="29">
        <v>13.4125</v>
      </c>
      <c r="F2096" s="26">
        <f t="shared" si="265"/>
        <v>25.617874999999998</v>
      </c>
      <c r="G2096" s="29">
        <v>27.704999999999998</v>
      </c>
      <c r="H2096" s="26">
        <f t="shared" si="266"/>
        <v>52.916549999999994</v>
      </c>
      <c r="I2096" s="29">
        <v>14.2925</v>
      </c>
      <c r="J2096" s="26">
        <f t="shared" si="267"/>
        <v>27.298674999999999</v>
      </c>
      <c r="K2096" s="18">
        <f t="shared" si="262"/>
        <v>5</v>
      </c>
      <c r="L2096" s="106">
        <f t="shared" si="260"/>
        <v>-7.197147024841211</v>
      </c>
      <c r="M2096" s="106">
        <f t="shared" si="263"/>
        <v>34.49582202484121</v>
      </c>
      <c r="N2096" s="23"/>
      <c r="X2096" s="100">
        <v>200</v>
      </c>
      <c r="Y2096" s="100">
        <v>40</v>
      </c>
      <c r="Z2096" s="106">
        <f t="shared" si="264"/>
        <v>34.49582202484121</v>
      </c>
    </row>
    <row r="2097" spans="2:26">
      <c r="B2097" s="52">
        <v>41726</v>
      </c>
      <c r="C2097" s="53">
        <v>0.95833333333575865</v>
      </c>
      <c r="D2097" s="97">
        <f t="shared" si="261"/>
        <v>41726.958333333336</v>
      </c>
      <c r="E2097" s="29">
        <v>10.71</v>
      </c>
      <c r="F2097" s="26">
        <f t="shared" si="265"/>
        <v>20.456099999999999</v>
      </c>
      <c r="G2097" s="29">
        <v>21.52</v>
      </c>
      <c r="H2097" s="26">
        <f t="shared" si="266"/>
        <v>41.103199999999994</v>
      </c>
      <c r="I2097" s="29">
        <v>10.81</v>
      </c>
      <c r="J2097" s="26">
        <f t="shared" si="267"/>
        <v>20.647100000000002</v>
      </c>
      <c r="K2097" s="18">
        <f t="shared" si="262"/>
        <v>5</v>
      </c>
      <c r="L2097" s="106">
        <f t="shared" si="260"/>
        <v>-13.848722024841209</v>
      </c>
      <c r="M2097" s="106">
        <f t="shared" si="263"/>
        <v>34.49582202484121</v>
      </c>
      <c r="N2097" s="23"/>
      <c r="X2097" s="100">
        <v>200</v>
      </c>
      <c r="Y2097" s="100">
        <v>40</v>
      </c>
      <c r="Z2097" s="106">
        <f t="shared" si="264"/>
        <v>34.49582202484121</v>
      </c>
    </row>
    <row r="2098" spans="2:26">
      <c r="B2098" s="52">
        <v>41727</v>
      </c>
      <c r="C2098" s="53">
        <v>0</v>
      </c>
      <c r="D2098" s="97">
        <f t="shared" si="261"/>
        <v>41727</v>
      </c>
      <c r="E2098" s="29">
        <v>6.8174999999999999</v>
      </c>
      <c r="F2098" s="26">
        <f t="shared" si="265"/>
        <v>13.021424999999999</v>
      </c>
      <c r="G2098" s="29">
        <v>14.494999999999999</v>
      </c>
      <c r="H2098" s="26">
        <f t="shared" si="266"/>
        <v>27.685449999999996</v>
      </c>
      <c r="I2098" s="29">
        <v>7.6775000000000002</v>
      </c>
      <c r="J2098" s="26">
        <f t="shared" si="267"/>
        <v>14.664025000000001</v>
      </c>
      <c r="K2098" s="18">
        <f t="shared" si="262"/>
        <v>6</v>
      </c>
      <c r="L2098" s="106">
        <f t="shared" si="260"/>
        <v>-19.831797024841208</v>
      </c>
      <c r="M2098" s="106">
        <f t="shared" si="263"/>
        <v>34.49582202484121</v>
      </c>
      <c r="N2098" s="23"/>
      <c r="X2098" s="100">
        <v>200</v>
      </c>
      <c r="Y2098" s="100">
        <v>40</v>
      </c>
      <c r="Z2098" s="106">
        <f t="shared" si="264"/>
        <v>34.49582202484121</v>
      </c>
    </row>
    <row r="2099" spans="2:26">
      <c r="B2099" s="52">
        <v>41727</v>
      </c>
      <c r="C2099" s="53">
        <v>4.1666666664241347E-2</v>
      </c>
      <c r="D2099" s="97">
        <f t="shared" si="261"/>
        <v>41727.041666666664</v>
      </c>
      <c r="E2099" s="29">
        <v>5.8150000000000004</v>
      </c>
      <c r="F2099" s="26">
        <f t="shared" si="265"/>
        <v>11.10665</v>
      </c>
      <c r="G2099" s="29">
        <v>14.0875</v>
      </c>
      <c r="H2099" s="26">
        <f t="shared" si="266"/>
        <v>26.907125000000001</v>
      </c>
      <c r="I2099" s="29">
        <v>8.2725000000000009</v>
      </c>
      <c r="J2099" s="26">
        <f t="shared" si="267"/>
        <v>15.800475</v>
      </c>
      <c r="K2099" s="18">
        <f t="shared" si="262"/>
        <v>6</v>
      </c>
      <c r="L2099" s="106">
        <f t="shared" si="260"/>
        <v>-18.695347024841212</v>
      </c>
      <c r="M2099" s="106">
        <f t="shared" si="263"/>
        <v>34.49582202484121</v>
      </c>
      <c r="N2099" s="23"/>
      <c r="X2099" s="100">
        <v>200</v>
      </c>
      <c r="Y2099" s="100">
        <v>40</v>
      </c>
      <c r="Z2099" s="106">
        <f t="shared" si="264"/>
        <v>34.49582202484121</v>
      </c>
    </row>
    <row r="2100" spans="2:26">
      <c r="B2100" s="52">
        <v>41727</v>
      </c>
      <c r="C2100" s="53">
        <v>8.3333333335758653E-2</v>
      </c>
      <c r="D2100" s="97">
        <f t="shared" si="261"/>
        <v>41727.083333333336</v>
      </c>
      <c r="E2100" s="29">
        <v>7.2324999999999999</v>
      </c>
      <c r="F2100" s="26">
        <f t="shared" si="265"/>
        <v>13.814074999999999</v>
      </c>
      <c r="G2100" s="29">
        <v>16</v>
      </c>
      <c r="H2100" s="26">
        <f t="shared" si="266"/>
        <v>30.56</v>
      </c>
      <c r="I2100" s="29">
        <v>8.77</v>
      </c>
      <c r="J2100" s="26">
        <f t="shared" si="267"/>
        <v>16.750699999999998</v>
      </c>
      <c r="K2100" s="18">
        <f t="shared" si="262"/>
        <v>6</v>
      </c>
      <c r="L2100" s="106">
        <f t="shared" si="260"/>
        <v>-17.745122024841212</v>
      </c>
      <c r="M2100" s="106">
        <f t="shared" si="263"/>
        <v>34.49582202484121</v>
      </c>
      <c r="N2100" s="23"/>
      <c r="X2100" s="100">
        <v>200</v>
      </c>
      <c r="Y2100" s="100">
        <v>40</v>
      </c>
      <c r="Z2100" s="106">
        <f t="shared" si="264"/>
        <v>34.49582202484121</v>
      </c>
    </row>
    <row r="2101" spans="2:26">
      <c r="B2101" s="52">
        <v>41727</v>
      </c>
      <c r="C2101" s="53">
        <v>0.125</v>
      </c>
      <c r="D2101" s="97">
        <f t="shared" si="261"/>
        <v>41727.125</v>
      </c>
      <c r="E2101" s="29">
        <v>5.8150000000000004</v>
      </c>
      <c r="F2101" s="26">
        <f t="shared" si="265"/>
        <v>11.10665</v>
      </c>
      <c r="G2101" s="29">
        <v>13.0075</v>
      </c>
      <c r="H2101" s="26">
        <f t="shared" si="266"/>
        <v>24.844324999999998</v>
      </c>
      <c r="I2101" s="29">
        <v>7.1924999999999999</v>
      </c>
      <c r="J2101" s="26">
        <f t="shared" si="267"/>
        <v>13.737674999999999</v>
      </c>
      <c r="K2101" s="18">
        <f t="shared" si="262"/>
        <v>6</v>
      </c>
      <c r="L2101" s="106">
        <f t="shared" si="260"/>
        <v>-20.758147024841211</v>
      </c>
      <c r="M2101" s="106">
        <f t="shared" si="263"/>
        <v>34.49582202484121</v>
      </c>
      <c r="N2101" s="23"/>
      <c r="X2101" s="100">
        <v>200</v>
      </c>
      <c r="Y2101" s="100">
        <v>40</v>
      </c>
      <c r="Z2101" s="106">
        <f t="shared" si="264"/>
        <v>34.49582202484121</v>
      </c>
    </row>
    <row r="2102" spans="2:26">
      <c r="B2102" s="52">
        <v>41727</v>
      </c>
      <c r="C2102" s="53">
        <v>0.16666666666424135</v>
      </c>
      <c r="D2102" s="97">
        <f t="shared" si="261"/>
        <v>41727.166666666664</v>
      </c>
      <c r="E2102" s="29">
        <v>4.5475000000000003</v>
      </c>
      <c r="F2102" s="26">
        <f t="shared" si="265"/>
        <v>8.6857249999999997</v>
      </c>
      <c r="G2102" s="29">
        <v>12.012499999999999</v>
      </c>
      <c r="H2102" s="26">
        <f t="shared" si="266"/>
        <v>22.943874999999998</v>
      </c>
      <c r="I2102" s="29">
        <v>7.4625000000000004</v>
      </c>
      <c r="J2102" s="26">
        <f t="shared" si="267"/>
        <v>14.253375</v>
      </c>
      <c r="K2102" s="18">
        <f t="shared" si="262"/>
        <v>6</v>
      </c>
      <c r="L2102" s="106">
        <f t="shared" si="260"/>
        <v>-20.242447024841212</v>
      </c>
      <c r="M2102" s="106">
        <f t="shared" si="263"/>
        <v>34.49582202484121</v>
      </c>
      <c r="N2102" s="23"/>
      <c r="X2102" s="100">
        <v>200</v>
      </c>
      <c r="Y2102" s="100">
        <v>40</v>
      </c>
      <c r="Z2102" s="106">
        <f t="shared" si="264"/>
        <v>34.49582202484121</v>
      </c>
    </row>
    <row r="2103" spans="2:26">
      <c r="B2103" s="52">
        <v>41727</v>
      </c>
      <c r="C2103" s="53">
        <v>0.20833333333575865</v>
      </c>
      <c r="D2103" s="97">
        <f t="shared" si="261"/>
        <v>41727.208333333336</v>
      </c>
      <c r="E2103" s="29">
        <v>11.664999999999999</v>
      </c>
      <c r="F2103" s="26">
        <f t="shared" si="265"/>
        <v>22.280149999999999</v>
      </c>
      <c r="G2103" s="29">
        <v>19.557500000000001</v>
      </c>
      <c r="H2103" s="26">
        <f t="shared" si="266"/>
        <v>37.354824999999998</v>
      </c>
      <c r="I2103" s="29">
        <v>7.89</v>
      </c>
      <c r="J2103" s="26">
        <f t="shared" si="267"/>
        <v>15.069899999999999</v>
      </c>
      <c r="K2103" s="18">
        <f t="shared" si="262"/>
        <v>6</v>
      </c>
      <c r="L2103" s="106">
        <f t="shared" si="260"/>
        <v>-19.425922024841213</v>
      </c>
      <c r="M2103" s="106">
        <f t="shared" si="263"/>
        <v>34.49582202484121</v>
      </c>
      <c r="N2103" s="23"/>
      <c r="X2103" s="100">
        <v>200</v>
      </c>
      <c r="Y2103" s="100">
        <v>40</v>
      </c>
      <c r="Z2103" s="106">
        <f t="shared" si="264"/>
        <v>34.49582202484121</v>
      </c>
    </row>
    <row r="2104" spans="2:26">
      <c r="B2104" s="52">
        <v>41727</v>
      </c>
      <c r="C2104" s="53">
        <v>0.25</v>
      </c>
      <c r="D2104" s="97">
        <f t="shared" si="261"/>
        <v>41727.25</v>
      </c>
      <c r="E2104" s="29">
        <v>18.614999999999998</v>
      </c>
      <c r="F2104" s="26">
        <f t="shared" si="265"/>
        <v>35.554649999999995</v>
      </c>
      <c r="G2104" s="29">
        <v>30.585000000000001</v>
      </c>
      <c r="H2104" s="26">
        <f t="shared" si="266"/>
        <v>58.417349999999999</v>
      </c>
      <c r="I2104" s="29">
        <v>11.965</v>
      </c>
      <c r="J2104" s="26">
        <f t="shared" si="267"/>
        <v>22.853149999999999</v>
      </c>
      <c r="K2104" s="18">
        <f t="shared" si="262"/>
        <v>6</v>
      </c>
      <c r="L2104" s="106">
        <f t="shared" si="260"/>
        <v>-11.642672024841211</v>
      </c>
      <c r="M2104" s="106">
        <f t="shared" si="263"/>
        <v>34.49582202484121</v>
      </c>
      <c r="N2104" s="23"/>
      <c r="X2104" s="100">
        <v>200</v>
      </c>
      <c r="Y2104" s="100">
        <v>40</v>
      </c>
      <c r="Z2104" s="106">
        <f t="shared" si="264"/>
        <v>34.49582202484121</v>
      </c>
    </row>
    <row r="2105" spans="2:26">
      <c r="B2105" s="52">
        <v>41727</v>
      </c>
      <c r="C2105" s="53">
        <v>0.29166666666424135</v>
      </c>
      <c r="D2105" s="97">
        <f t="shared" si="261"/>
        <v>41727.291666666664</v>
      </c>
      <c r="E2105" s="29">
        <v>26.98</v>
      </c>
      <c r="F2105" s="26">
        <f t="shared" si="265"/>
        <v>51.531799999999997</v>
      </c>
      <c r="G2105" s="29">
        <v>42.67</v>
      </c>
      <c r="H2105" s="26">
        <f t="shared" si="266"/>
        <v>81.499700000000004</v>
      </c>
      <c r="I2105" s="29">
        <v>15.6875</v>
      </c>
      <c r="J2105" s="26">
        <f t="shared" si="267"/>
        <v>29.963124999999998</v>
      </c>
      <c r="K2105" s="18">
        <f t="shared" si="262"/>
        <v>6</v>
      </c>
      <c r="L2105" s="106">
        <f t="shared" si="260"/>
        <v>-4.5326970248412124</v>
      </c>
      <c r="M2105" s="106">
        <f t="shared" si="263"/>
        <v>34.49582202484121</v>
      </c>
      <c r="N2105" s="23"/>
      <c r="X2105" s="100">
        <v>200</v>
      </c>
      <c r="Y2105" s="100">
        <v>40</v>
      </c>
      <c r="Z2105" s="106">
        <f t="shared" si="264"/>
        <v>34.49582202484121</v>
      </c>
    </row>
    <row r="2106" spans="2:26">
      <c r="B2106" s="52">
        <v>41727</v>
      </c>
      <c r="C2106" s="53">
        <v>0.33333333333575865</v>
      </c>
      <c r="D2106" s="97">
        <f t="shared" si="261"/>
        <v>41727.333333333336</v>
      </c>
      <c r="E2106" s="29">
        <v>28.105</v>
      </c>
      <c r="F2106" s="26">
        <f t="shared" si="265"/>
        <v>53.680549999999997</v>
      </c>
      <c r="G2106" s="29">
        <v>44.57</v>
      </c>
      <c r="H2106" s="26">
        <f t="shared" si="266"/>
        <v>85.128699999999995</v>
      </c>
      <c r="I2106" s="29">
        <v>16.467500000000001</v>
      </c>
      <c r="J2106" s="26">
        <f t="shared" si="267"/>
        <v>31.452925</v>
      </c>
      <c r="K2106" s="18">
        <f t="shared" si="262"/>
        <v>6</v>
      </c>
      <c r="L2106" s="106">
        <f t="shared" si="260"/>
        <v>-3.0428970248412099</v>
      </c>
      <c r="M2106" s="106">
        <f t="shared" si="263"/>
        <v>34.49582202484121</v>
      </c>
      <c r="N2106" s="23"/>
      <c r="X2106" s="100">
        <v>200</v>
      </c>
      <c r="Y2106" s="100">
        <v>40</v>
      </c>
      <c r="Z2106" s="106">
        <f t="shared" si="264"/>
        <v>34.49582202484121</v>
      </c>
    </row>
    <row r="2107" spans="2:26">
      <c r="B2107" s="52">
        <v>41727</v>
      </c>
      <c r="C2107" s="53">
        <v>0.375</v>
      </c>
      <c r="D2107" s="97">
        <f t="shared" si="261"/>
        <v>41727.375</v>
      </c>
      <c r="E2107" s="29">
        <v>23.245000000000001</v>
      </c>
      <c r="F2107" s="26">
        <f t="shared" si="265"/>
        <v>44.397950000000002</v>
      </c>
      <c r="G2107" s="29">
        <v>36.822499999999998</v>
      </c>
      <c r="H2107" s="26">
        <f t="shared" si="266"/>
        <v>70.330974999999995</v>
      </c>
      <c r="I2107" s="29">
        <v>13.574999999999999</v>
      </c>
      <c r="J2107" s="26">
        <f t="shared" si="267"/>
        <v>25.928249999999998</v>
      </c>
      <c r="K2107" s="18">
        <f t="shared" si="262"/>
        <v>6</v>
      </c>
      <c r="L2107" s="106">
        <f t="shared" si="260"/>
        <v>-8.5675720248412119</v>
      </c>
      <c r="M2107" s="106">
        <f t="shared" si="263"/>
        <v>34.49582202484121</v>
      </c>
      <c r="N2107" s="23"/>
      <c r="X2107" s="100">
        <v>200</v>
      </c>
      <c r="Y2107" s="100">
        <v>40</v>
      </c>
      <c r="Z2107" s="106">
        <f t="shared" si="264"/>
        <v>34.49582202484121</v>
      </c>
    </row>
    <row r="2108" spans="2:26">
      <c r="B2108" s="52">
        <v>41727</v>
      </c>
      <c r="C2108" s="53">
        <v>0.41666666666424135</v>
      </c>
      <c r="D2108" s="97">
        <f t="shared" si="261"/>
        <v>41727.416666666664</v>
      </c>
      <c r="E2108" s="29">
        <v>24.872499999999999</v>
      </c>
      <c r="F2108" s="26">
        <f t="shared" si="265"/>
        <v>47.506474999999995</v>
      </c>
      <c r="G2108" s="29">
        <v>38.659999999999997</v>
      </c>
      <c r="H2108" s="26">
        <f t="shared" si="266"/>
        <v>73.840599999999995</v>
      </c>
      <c r="I2108" s="29">
        <v>13.7875</v>
      </c>
      <c r="J2108" s="26">
        <f t="shared" si="267"/>
        <v>26.334124999999997</v>
      </c>
      <c r="K2108" s="18">
        <f t="shared" si="262"/>
        <v>6</v>
      </c>
      <c r="L2108" s="106">
        <f t="shared" si="260"/>
        <v>-8.1616970248412137</v>
      </c>
      <c r="M2108" s="106">
        <f t="shared" si="263"/>
        <v>34.49582202484121</v>
      </c>
      <c r="N2108" s="23"/>
      <c r="X2108" s="100">
        <v>200</v>
      </c>
      <c r="Y2108" s="100">
        <v>40</v>
      </c>
      <c r="Z2108" s="106">
        <f t="shared" si="264"/>
        <v>34.49582202484121</v>
      </c>
    </row>
    <row r="2109" spans="2:26">
      <c r="B2109" s="52">
        <v>41727</v>
      </c>
      <c r="C2109" s="53">
        <v>0.45833333333575865</v>
      </c>
      <c r="D2109" s="97">
        <f t="shared" si="261"/>
        <v>41727.458333333336</v>
      </c>
      <c r="E2109" s="29">
        <v>14.98</v>
      </c>
      <c r="F2109" s="26">
        <f t="shared" si="265"/>
        <v>28.611799999999999</v>
      </c>
      <c r="G2109" s="29">
        <v>28.1875</v>
      </c>
      <c r="H2109" s="26">
        <f t="shared" si="266"/>
        <v>53.838124999999998</v>
      </c>
      <c r="I2109" s="29">
        <v>13.21</v>
      </c>
      <c r="J2109" s="26">
        <f t="shared" si="267"/>
        <v>25.231100000000001</v>
      </c>
      <c r="K2109" s="18">
        <f t="shared" si="262"/>
        <v>6</v>
      </c>
      <c r="L2109" s="106">
        <f t="shared" si="260"/>
        <v>-9.264722024841209</v>
      </c>
      <c r="M2109" s="106">
        <f t="shared" si="263"/>
        <v>34.49582202484121</v>
      </c>
      <c r="N2109" s="23"/>
      <c r="X2109" s="100">
        <v>200</v>
      </c>
      <c r="Y2109" s="100">
        <v>40</v>
      </c>
      <c r="Z2109" s="106">
        <f t="shared" si="264"/>
        <v>34.49582202484121</v>
      </c>
    </row>
    <row r="2110" spans="2:26">
      <c r="B2110" s="52">
        <v>41727</v>
      </c>
      <c r="C2110" s="53">
        <v>0.5</v>
      </c>
      <c r="D2110" s="97">
        <f t="shared" si="261"/>
        <v>41727.5</v>
      </c>
      <c r="E2110" s="29">
        <v>8.4824999999999999</v>
      </c>
      <c r="F2110" s="26">
        <f t="shared" si="265"/>
        <v>16.201574999999998</v>
      </c>
      <c r="G2110" s="29">
        <v>18.86</v>
      </c>
      <c r="H2110" s="26">
        <f t="shared" si="266"/>
        <v>36.022599999999997</v>
      </c>
      <c r="I2110" s="29">
        <v>10.3775</v>
      </c>
      <c r="J2110" s="26">
        <f t="shared" si="267"/>
        <v>19.821024999999999</v>
      </c>
      <c r="K2110" s="18">
        <f t="shared" si="262"/>
        <v>6</v>
      </c>
      <c r="L2110" s="106">
        <f t="shared" si="260"/>
        <v>-14.674797024841212</v>
      </c>
      <c r="M2110" s="106">
        <f t="shared" si="263"/>
        <v>34.49582202484121</v>
      </c>
      <c r="N2110" s="23"/>
      <c r="X2110" s="100">
        <v>200</v>
      </c>
      <c r="Y2110" s="100">
        <v>40</v>
      </c>
      <c r="Z2110" s="106">
        <f t="shared" si="264"/>
        <v>34.49582202484121</v>
      </c>
    </row>
    <row r="2111" spans="2:26">
      <c r="B2111" s="52">
        <v>41727</v>
      </c>
      <c r="C2111" s="53">
        <v>0.54166666666424135</v>
      </c>
      <c r="D2111" s="97">
        <f t="shared" si="261"/>
        <v>41727.541666666664</v>
      </c>
      <c r="E2111" s="29">
        <v>11.012499999999999</v>
      </c>
      <c r="F2111" s="26">
        <f t="shared" si="265"/>
        <v>21.033874999999998</v>
      </c>
      <c r="G2111" s="29">
        <v>22.565000000000001</v>
      </c>
      <c r="H2111" s="26">
        <f t="shared" si="266"/>
        <v>43.099150000000002</v>
      </c>
      <c r="I2111" s="29">
        <v>11.5525</v>
      </c>
      <c r="J2111" s="26">
        <f t="shared" si="267"/>
        <v>22.065275</v>
      </c>
      <c r="K2111" s="18">
        <f t="shared" si="262"/>
        <v>6</v>
      </c>
      <c r="L2111" s="106">
        <f t="shared" si="260"/>
        <v>-12.430547024841211</v>
      </c>
      <c r="M2111" s="106">
        <f t="shared" si="263"/>
        <v>34.49582202484121</v>
      </c>
      <c r="N2111" s="23"/>
      <c r="X2111" s="100">
        <v>200</v>
      </c>
      <c r="Y2111" s="100">
        <v>40</v>
      </c>
      <c r="Z2111" s="106">
        <f t="shared" si="264"/>
        <v>34.49582202484121</v>
      </c>
    </row>
    <row r="2112" spans="2:26">
      <c r="B2112" s="52">
        <v>41727</v>
      </c>
      <c r="C2112" s="53">
        <v>0.58333333333575865</v>
      </c>
      <c r="D2112" s="97">
        <f t="shared" si="261"/>
        <v>41727.583333333336</v>
      </c>
      <c r="E2112" s="29">
        <v>10.3375</v>
      </c>
      <c r="F2112" s="26">
        <f t="shared" si="265"/>
        <v>19.744624999999999</v>
      </c>
      <c r="G2112" s="29">
        <v>21.78</v>
      </c>
      <c r="H2112" s="26">
        <f t="shared" si="266"/>
        <v>41.599800000000002</v>
      </c>
      <c r="I2112" s="29">
        <v>11.4475</v>
      </c>
      <c r="J2112" s="26">
        <f t="shared" si="267"/>
        <v>21.864725</v>
      </c>
      <c r="K2112" s="18">
        <f t="shared" si="262"/>
        <v>6</v>
      </c>
      <c r="L2112" s="106">
        <f t="shared" si="260"/>
        <v>-12.63109702484121</v>
      </c>
      <c r="M2112" s="106">
        <f t="shared" si="263"/>
        <v>34.49582202484121</v>
      </c>
      <c r="N2112" s="23"/>
      <c r="X2112" s="100">
        <v>200</v>
      </c>
      <c r="Y2112" s="100">
        <v>40</v>
      </c>
      <c r="Z2112" s="106">
        <f t="shared" si="264"/>
        <v>34.49582202484121</v>
      </c>
    </row>
    <row r="2113" spans="2:26">
      <c r="B2113" s="52">
        <v>41727</v>
      </c>
      <c r="C2113" s="53">
        <v>0.625</v>
      </c>
      <c r="D2113" s="97">
        <f t="shared" si="261"/>
        <v>41727.625</v>
      </c>
      <c r="E2113" s="29">
        <v>6.8525</v>
      </c>
      <c r="F2113" s="26">
        <f t="shared" si="265"/>
        <v>13.088274999999999</v>
      </c>
      <c r="G2113" s="29">
        <v>16.037500000000001</v>
      </c>
      <c r="H2113" s="26">
        <f t="shared" si="266"/>
        <v>30.631625</v>
      </c>
      <c r="I2113" s="29">
        <v>9.1875</v>
      </c>
      <c r="J2113" s="26">
        <f t="shared" si="267"/>
        <v>17.548124999999999</v>
      </c>
      <c r="K2113" s="18">
        <f t="shared" si="262"/>
        <v>6</v>
      </c>
      <c r="L2113" s="106">
        <f t="shared" si="260"/>
        <v>-16.947697024841212</v>
      </c>
      <c r="M2113" s="106">
        <f t="shared" si="263"/>
        <v>34.49582202484121</v>
      </c>
      <c r="N2113" s="23"/>
      <c r="X2113" s="100">
        <v>200</v>
      </c>
      <c r="Y2113" s="100">
        <v>40</v>
      </c>
      <c r="Z2113" s="106">
        <f t="shared" si="264"/>
        <v>34.49582202484121</v>
      </c>
    </row>
    <row r="2114" spans="2:26">
      <c r="B2114" s="52">
        <v>41727</v>
      </c>
      <c r="C2114" s="53">
        <v>0.66666666666424135</v>
      </c>
      <c r="D2114" s="97">
        <f t="shared" si="261"/>
        <v>41727.666666666664</v>
      </c>
      <c r="E2114" s="29">
        <v>12.657500000000001</v>
      </c>
      <c r="F2114" s="26">
        <f t="shared" si="265"/>
        <v>24.175825</v>
      </c>
      <c r="G2114" s="29">
        <v>24.085000000000001</v>
      </c>
      <c r="H2114" s="26">
        <f t="shared" si="266"/>
        <v>46.00235</v>
      </c>
      <c r="I2114" s="29">
        <v>11.43</v>
      </c>
      <c r="J2114" s="26">
        <f t="shared" si="267"/>
        <v>21.831299999999999</v>
      </c>
      <c r="K2114" s="18">
        <f t="shared" si="262"/>
        <v>6</v>
      </c>
      <c r="L2114" s="106">
        <f t="shared" si="260"/>
        <v>-12.664522024841212</v>
      </c>
      <c r="M2114" s="106">
        <f t="shared" si="263"/>
        <v>34.49582202484121</v>
      </c>
      <c r="N2114" s="23"/>
      <c r="X2114" s="100">
        <v>200</v>
      </c>
      <c r="Y2114" s="100">
        <v>40</v>
      </c>
      <c r="Z2114" s="106">
        <f t="shared" si="264"/>
        <v>34.49582202484121</v>
      </c>
    </row>
    <row r="2115" spans="2:26">
      <c r="B2115" s="52">
        <v>41727</v>
      </c>
      <c r="C2115" s="53">
        <v>0.70833333333575865</v>
      </c>
      <c r="D2115" s="97">
        <f t="shared" si="261"/>
        <v>41727.708333333336</v>
      </c>
      <c r="E2115" s="29">
        <v>13.2775</v>
      </c>
      <c r="F2115" s="26">
        <f t="shared" si="265"/>
        <v>25.360025</v>
      </c>
      <c r="G2115" s="29">
        <v>31.887499999999999</v>
      </c>
      <c r="H2115" s="26">
        <f t="shared" si="266"/>
        <v>60.905124999999998</v>
      </c>
      <c r="I2115" s="29">
        <v>18.61</v>
      </c>
      <c r="J2115" s="26">
        <f t="shared" si="267"/>
        <v>35.545099999999998</v>
      </c>
      <c r="K2115" s="18">
        <f t="shared" si="262"/>
        <v>6</v>
      </c>
      <c r="L2115" s="106">
        <f t="shared" si="260"/>
        <v>1.0492779751587875</v>
      </c>
      <c r="M2115" s="106">
        <f t="shared" si="263"/>
        <v>34.49582202484121</v>
      </c>
      <c r="N2115" s="23"/>
      <c r="X2115" s="100">
        <v>200</v>
      </c>
      <c r="Y2115" s="100">
        <v>40</v>
      </c>
      <c r="Z2115" s="106">
        <f t="shared" si="264"/>
        <v>34.49582202484121</v>
      </c>
    </row>
    <row r="2116" spans="2:26">
      <c r="B2116" s="52">
        <v>41727</v>
      </c>
      <c r="C2116" s="53">
        <v>0.75</v>
      </c>
      <c r="D2116" s="97">
        <f t="shared" si="261"/>
        <v>41727.75</v>
      </c>
      <c r="E2116" s="29">
        <v>14.067500000000001</v>
      </c>
      <c r="F2116" s="26">
        <f t="shared" si="265"/>
        <v>26.868925000000001</v>
      </c>
      <c r="G2116" s="29">
        <v>36.04</v>
      </c>
      <c r="H2116" s="26">
        <f t="shared" si="266"/>
        <v>68.836399999999998</v>
      </c>
      <c r="I2116" s="29">
        <v>21.9725</v>
      </c>
      <c r="J2116" s="26">
        <f t="shared" si="267"/>
        <v>41.967475</v>
      </c>
      <c r="K2116" s="18">
        <f t="shared" si="262"/>
        <v>6</v>
      </c>
      <c r="L2116" s="106">
        <f t="shared" si="260"/>
        <v>7.4716529751587899</v>
      </c>
      <c r="M2116" s="106">
        <f t="shared" si="263"/>
        <v>34.49582202484121</v>
      </c>
      <c r="N2116" s="23"/>
      <c r="X2116" s="100">
        <v>200</v>
      </c>
      <c r="Y2116" s="100">
        <v>40</v>
      </c>
      <c r="Z2116" s="106">
        <f t="shared" si="264"/>
        <v>34.49582202484121</v>
      </c>
    </row>
    <row r="2117" spans="2:26">
      <c r="B2117" s="52">
        <v>41727</v>
      </c>
      <c r="C2117" s="53">
        <v>0.79166666666424135</v>
      </c>
      <c r="D2117" s="97">
        <f t="shared" si="261"/>
        <v>41727.791666666664</v>
      </c>
      <c r="E2117" s="29">
        <v>11.4975</v>
      </c>
      <c r="F2117" s="26">
        <f t="shared" si="265"/>
        <v>21.960225000000001</v>
      </c>
      <c r="G2117" s="29">
        <v>31.0825</v>
      </c>
      <c r="H2117" s="26">
        <f t="shared" si="266"/>
        <v>59.367574999999995</v>
      </c>
      <c r="I2117" s="29">
        <v>19.587499999999999</v>
      </c>
      <c r="J2117" s="26">
        <f t="shared" si="267"/>
        <v>37.412124999999996</v>
      </c>
      <c r="K2117" s="18">
        <f t="shared" si="262"/>
        <v>6</v>
      </c>
      <c r="L2117" s="106">
        <f t="shared" si="260"/>
        <v>2.9163029751587857</v>
      </c>
      <c r="M2117" s="106">
        <f t="shared" si="263"/>
        <v>34.49582202484121</v>
      </c>
      <c r="N2117" s="23"/>
      <c r="X2117" s="100">
        <v>200</v>
      </c>
      <c r="Y2117" s="100">
        <v>40</v>
      </c>
      <c r="Z2117" s="106">
        <f t="shared" si="264"/>
        <v>34.49582202484121</v>
      </c>
    </row>
    <row r="2118" spans="2:26">
      <c r="B2118" s="52">
        <v>41727</v>
      </c>
      <c r="C2118" s="53">
        <v>0.83333333333575865</v>
      </c>
      <c r="D2118" s="97">
        <f t="shared" si="261"/>
        <v>41727.833333333336</v>
      </c>
      <c r="E2118" s="29">
        <v>11.955</v>
      </c>
      <c r="F2118" s="26">
        <f t="shared" si="265"/>
        <v>22.834049999999998</v>
      </c>
      <c r="G2118" s="29">
        <v>32.445</v>
      </c>
      <c r="H2118" s="26">
        <f t="shared" si="266"/>
        <v>61.969949999999997</v>
      </c>
      <c r="I2118" s="29">
        <v>20.487500000000001</v>
      </c>
      <c r="J2118" s="26">
        <f t="shared" si="267"/>
        <v>39.131124999999997</v>
      </c>
      <c r="K2118" s="18">
        <f t="shared" si="262"/>
        <v>6</v>
      </c>
      <c r="L2118" s="106">
        <f t="shared" si="260"/>
        <v>4.6353029751587869</v>
      </c>
      <c r="M2118" s="106">
        <f t="shared" si="263"/>
        <v>34.49582202484121</v>
      </c>
      <c r="N2118" s="23"/>
      <c r="X2118" s="100">
        <v>200</v>
      </c>
      <c r="Y2118" s="100">
        <v>40</v>
      </c>
      <c r="Z2118" s="106">
        <f t="shared" si="264"/>
        <v>34.49582202484121</v>
      </c>
    </row>
    <row r="2119" spans="2:26">
      <c r="B2119" s="52">
        <v>41727</v>
      </c>
      <c r="C2119" s="53">
        <v>0.875</v>
      </c>
      <c r="D2119" s="97">
        <f t="shared" si="261"/>
        <v>41727.875</v>
      </c>
      <c r="E2119" s="29">
        <v>8.6425000000000001</v>
      </c>
      <c r="F2119" s="26">
        <f t="shared" si="265"/>
        <v>16.507175</v>
      </c>
      <c r="G2119" s="29">
        <v>24.66</v>
      </c>
      <c r="H2119" s="26">
        <f t="shared" si="266"/>
        <v>47.1006</v>
      </c>
      <c r="I2119" s="29">
        <v>16.017499999999998</v>
      </c>
      <c r="J2119" s="26">
        <f t="shared" si="267"/>
        <v>30.593424999999996</v>
      </c>
      <c r="K2119" s="18">
        <f t="shared" si="262"/>
        <v>6</v>
      </c>
      <c r="L2119" s="106">
        <f t="shared" si="260"/>
        <v>-3.9023970248412141</v>
      </c>
      <c r="M2119" s="106">
        <f t="shared" si="263"/>
        <v>34.49582202484121</v>
      </c>
      <c r="N2119" s="23"/>
      <c r="X2119" s="100">
        <v>200</v>
      </c>
      <c r="Y2119" s="100">
        <v>40</v>
      </c>
      <c r="Z2119" s="106">
        <f t="shared" si="264"/>
        <v>34.49582202484121</v>
      </c>
    </row>
    <row r="2120" spans="2:26">
      <c r="B2120" s="52">
        <v>41727</v>
      </c>
      <c r="C2120" s="53">
        <v>0.91666666666424135</v>
      </c>
      <c r="D2120" s="97">
        <f t="shared" si="261"/>
        <v>41727.916666666664</v>
      </c>
      <c r="E2120" s="29">
        <v>15.7425</v>
      </c>
      <c r="F2120" s="26">
        <f t="shared" si="265"/>
        <v>30.068174999999997</v>
      </c>
      <c r="G2120" s="29">
        <v>35.33</v>
      </c>
      <c r="H2120" s="26">
        <f t="shared" si="266"/>
        <v>67.4803</v>
      </c>
      <c r="I2120" s="29">
        <v>19.592500000000001</v>
      </c>
      <c r="J2120" s="26">
        <f t="shared" si="267"/>
        <v>37.421675</v>
      </c>
      <c r="K2120" s="18">
        <f t="shared" si="262"/>
        <v>6</v>
      </c>
      <c r="L2120" s="106">
        <f t="shared" si="260"/>
        <v>2.9258529751587901</v>
      </c>
      <c r="M2120" s="106">
        <f t="shared" si="263"/>
        <v>34.49582202484121</v>
      </c>
      <c r="N2120" s="23"/>
      <c r="X2120" s="100">
        <v>200</v>
      </c>
      <c r="Y2120" s="100">
        <v>40</v>
      </c>
      <c r="Z2120" s="106">
        <f t="shared" si="264"/>
        <v>34.49582202484121</v>
      </c>
    </row>
    <row r="2121" spans="2:26">
      <c r="B2121" s="52">
        <v>41727</v>
      </c>
      <c r="C2121" s="53">
        <v>0.95833333333575865</v>
      </c>
      <c r="D2121" s="97">
        <f t="shared" si="261"/>
        <v>41727.958333333336</v>
      </c>
      <c r="E2121" s="29">
        <v>14.5175</v>
      </c>
      <c r="F2121" s="26">
        <f t="shared" si="265"/>
        <v>27.728424999999998</v>
      </c>
      <c r="G2121" s="29">
        <v>37.0625</v>
      </c>
      <c r="H2121" s="26">
        <f t="shared" si="266"/>
        <v>70.789374999999993</v>
      </c>
      <c r="I2121" s="29">
        <v>22.547499999999999</v>
      </c>
      <c r="J2121" s="26">
        <f t="shared" si="267"/>
        <v>43.065725</v>
      </c>
      <c r="K2121" s="18">
        <f t="shared" si="262"/>
        <v>6</v>
      </c>
      <c r="L2121" s="106">
        <f t="shared" si="260"/>
        <v>8.5699029751587901</v>
      </c>
      <c r="M2121" s="106">
        <f t="shared" si="263"/>
        <v>34.49582202484121</v>
      </c>
      <c r="N2121" s="23"/>
      <c r="X2121" s="100">
        <v>200</v>
      </c>
      <c r="Y2121" s="100">
        <v>40</v>
      </c>
      <c r="Z2121" s="106">
        <f t="shared" si="264"/>
        <v>34.49582202484121</v>
      </c>
    </row>
    <row r="2122" spans="2:26">
      <c r="B2122" s="52">
        <v>41728</v>
      </c>
      <c r="C2122" s="53">
        <v>0</v>
      </c>
      <c r="D2122" s="97">
        <f t="shared" si="261"/>
        <v>41728</v>
      </c>
      <c r="E2122" s="29">
        <v>19.4375</v>
      </c>
      <c r="F2122" s="26">
        <f t="shared" si="265"/>
        <v>37.125624999999999</v>
      </c>
      <c r="G2122" s="29">
        <v>40.1875</v>
      </c>
      <c r="H2122" s="26">
        <f t="shared" si="266"/>
        <v>76.758124999999993</v>
      </c>
      <c r="I2122" s="29">
        <v>20.75</v>
      </c>
      <c r="J2122" s="26">
        <f t="shared" si="267"/>
        <v>39.6325</v>
      </c>
      <c r="K2122" s="18">
        <f t="shared" si="262"/>
        <v>7</v>
      </c>
      <c r="L2122" s="106">
        <f t="shared" ref="L2122:L2185" si="268">IF(J2122="",NA(),J2122-(AVERAGE($J$10:$J$8769)))</f>
        <v>5.1366779751587899</v>
      </c>
      <c r="M2122" s="106">
        <f t="shared" si="263"/>
        <v>34.49582202484121</v>
      </c>
      <c r="N2122" s="23"/>
      <c r="X2122" s="100">
        <v>200</v>
      </c>
      <c r="Y2122" s="100">
        <v>40</v>
      </c>
      <c r="Z2122" s="106">
        <f t="shared" si="264"/>
        <v>34.49582202484121</v>
      </c>
    </row>
    <row r="2123" spans="2:26">
      <c r="B2123" s="52">
        <v>41728</v>
      </c>
      <c r="C2123" s="53">
        <v>4.1666666664241347E-2</v>
      </c>
      <c r="D2123" s="97">
        <f t="shared" ref="D2123:D2186" si="269">B2123+C2123</f>
        <v>41728.041666666664</v>
      </c>
      <c r="E2123" s="29">
        <v>8.3074999999999992</v>
      </c>
      <c r="F2123" s="26">
        <f t="shared" si="265"/>
        <v>15.867324999999997</v>
      </c>
      <c r="G2123" s="29">
        <v>24.664999999999999</v>
      </c>
      <c r="H2123" s="26">
        <f t="shared" si="266"/>
        <v>47.110149999999997</v>
      </c>
      <c r="I2123" s="29">
        <v>16.36</v>
      </c>
      <c r="J2123" s="26">
        <f t="shared" si="267"/>
        <v>31.247599999999998</v>
      </c>
      <c r="K2123" s="18">
        <f t="shared" ref="K2123:K2186" si="270">WEEKDAY(D2123,2)</f>
        <v>7</v>
      </c>
      <c r="L2123" s="106">
        <f t="shared" si="268"/>
        <v>-3.2482220248412119</v>
      </c>
      <c r="M2123" s="106">
        <f t="shared" ref="M2123:M2186" si="271">$U$11</f>
        <v>34.49582202484121</v>
      </c>
      <c r="N2123" s="23"/>
      <c r="X2123" s="100">
        <v>200</v>
      </c>
      <c r="Y2123" s="100">
        <v>40</v>
      </c>
      <c r="Z2123" s="106">
        <f t="shared" ref="Z2123:Z2186" si="272">$U$11</f>
        <v>34.49582202484121</v>
      </c>
    </row>
    <row r="2124" spans="2:26">
      <c r="B2124" s="52">
        <v>41728</v>
      </c>
      <c r="C2124" s="53">
        <v>8.3333333335758653E-2</v>
      </c>
      <c r="D2124" s="97">
        <f t="shared" si="269"/>
        <v>41728.083333333336</v>
      </c>
      <c r="E2124" s="29">
        <v>15.414999999999999</v>
      </c>
      <c r="F2124" s="26">
        <f t="shared" si="265"/>
        <v>29.442649999999997</v>
      </c>
      <c r="G2124" s="29">
        <v>30.99</v>
      </c>
      <c r="H2124" s="26">
        <f t="shared" si="266"/>
        <v>59.190899999999992</v>
      </c>
      <c r="I2124" s="29">
        <v>15.574999999999999</v>
      </c>
      <c r="J2124" s="26">
        <f t="shared" si="267"/>
        <v>29.748249999999999</v>
      </c>
      <c r="K2124" s="18">
        <f t="shared" si="270"/>
        <v>7</v>
      </c>
      <c r="L2124" s="106">
        <f t="shared" si="268"/>
        <v>-4.7475720248412117</v>
      </c>
      <c r="M2124" s="106">
        <f t="shared" si="271"/>
        <v>34.49582202484121</v>
      </c>
      <c r="N2124" s="23"/>
      <c r="X2124" s="100">
        <v>200</v>
      </c>
      <c r="Y2124" s="100">
        <v>40</v>
      </c>
      <c r="Z2124" s="106">
        <f t="shared" si="272"/>
        <v>34.49582202484121</v>
      </c>
    </row>
    <row r="2125" spans="2:26">
      <c r="B2125" s="52">
        <v>41728</v>
      </c>
      <c r="C2125" s="53">
        <v>0.125</v>
      </c>
      <c r="D2125" s="97">
        <f t="shared" si="269"/>
        <v>41728.125</v>
      </c>
      <c r="E2125" s="29">
        <v>15.4025</v>
      </c>
      <c r="F2125" s="26">
        <f t="shared" si="265"/>
        <v>29.418775</v>
      </c>
      <c r="G2125" s="29">
        <v>31.86</v>
      </c>
      <c r="H2125" s="26">
        <f t="shared" si="266"/>
        <v>60.852599999999995</v>
      </c>
      <c r="I2125" s="29">
        <v>16.46</v>
      </c>
      <c r="J2125" s="26">
        <f t="shared" si="267"/>
        <v>31.438600000000001</v>
      </c>
      <c r="K2125" s="18">
        <f t="shared" si="270"/>
        <v>7</v>
      </c>
      <c r="L2125" s="106">
        <f t="shared" si="268"/>
        <v>-3.0572220248412094</v>
      </c>
      <c r="M2125" s="106">
        <f t="shared" si="271"/>
        <v>34.49582202484121</v>
      </c>
      <c r="N2125" s="23"/>
      <c r="X2125" s="100">
        <v>200</v>
      </c>
      <c r="Y2125" s="100">
        <v>40</v>
      </c>
      <c r="Z2125" s="106">
        <f t="shared" si="272"/>
        <v>34.49582202484121</v>
      </c>
    </row>
    <row r="2126" spans="2:26">
      <c r="B2126" s="52">
        <v>41728</v>
      </c>
      <c r="C2126" s="53">
        <v>0.16666666666424135</v>
      </c>
      <c r="D2126" s="97">
        <f t="shared" si="269"/>
        <v>41728.166666666664</v>
      </c>
      <c r="E2126" s="29">
        <v>22.217500000000001</v>
      </c>
      <c r="F2126" s="26">
        <f t="shared" si="265"/>
        <v>42.435425000000002</v>
      </c>
      <c r="G2126" s="29">
        <v>39.61</v>
      </c>
      <c r="H2126" s="26">
        <f t="shared" si="266"/>
        <v>75.65509999999999</v>
      </c>
      <c r="I2126" s="29">
        <v>17.392499999999998</v>
      </c>
      <c r="J2126" s="26">
        <f t="shared" si="267"/>
        <v>33.219674999999995</v>
      </c>
      <c r="K2126" s="18">
        <f t="shared" si="270"/>
        <v>7</v>
      </c>
      <c r="L2126" s="106">
        <f t="shared" si="268"/>
        <v>-1.2761470248412152</v>
      </c>
      <c r="M2126" s="106">
        <f t="shared" si="271"/>
        <v>34.49582202484121</v>
      </c>
      <c r="N2126" s="23"/>
      <c r="X2126" s="100">
        <v>200</v>
      </c>
      <c r="Y2126" s="100">
        <v>40</v>
      </c>
      <c r="Z2126" s="106">
        <f t="shared" si="272"/>
        <v>34.49582202484121</v>
      </c>
    </row>
    <row r="2127" spans="2:26">
      <c r="B2127" s="52">
        <v>41728</v>
      </c>
      <c r="C2127" s="53">
        <v>0.20833333333575865</v>
      </c>
      <c r="D2127" s="97">
        <f t="shared" si="269"/>
        <v>41728.208333333336</v>
      </c>
      <c r="E2127" s="29">
        <v>18.375</v>
      </c>
      <c r="F2127" s="26">
        <f t="shared" si="265"/>
        <v>35.096249999999998</v>
      </c>
      <c r="G2127" s="29">
        <v>34.817500000000003</v>
      </c>
      <c r="H2127" s="26">
        <f t="shared" si="266"/>
        <v>66.501424999999998</v>
      </c>
      <c r="I2127" s="29">
        <v>16.445</v>
      </c>
      <c r="J2127" s="26">
        <f t="shared" si="267"/>
        <v>31.409949999999998</v>
      </c>
      <c r="K2127" s="18">
        <f t="shared" si="270"/>
        <v>7</v>
      </c>
      <c r="L2127" s="106">
        <f t="shared" si="268"/>
        <v>-3.0858720248412119</v>
      </c>
      <c r="M2127" s="106">
        <f t="shared" si="271"/>
        <v>34.49582202484121</v>
      </c>
      <c r="N2127" s="23"/>
      <c r="X2127" s="100">
        <v>200</v>
      </c>
      <c r="Y2127" s="100">
        <v>40</v>
      </c>
      <c r="Z2127" s="106">
        <f t="shared" si="272"/>
        <v>34.49582202484121</v>
      </c>
    </row>
    <row r="2128" spans="2:26">
      <c r="B2128" s="52">
        <v>41728</v>
      </c>
      <c r="C2128" s="53">
        <v>0.25</v>
      </c>
      <c r="D2128" s="97">
        <f t="shared" si="269"/>
        <v>41728.25</v>
      </c>
      <c r="E2128" s="29">
        <v>27.355</v>
      </c>
      <c r="F2128" s="26">
        <f t="shared" si="265"/>
        <v>52.248049999999999</v>
      </c>
      <c r="G2128" s="29">
        <v>43.127499999999998</v>
      </c>
      <c r="H2128" s="26">
        <f t="shared" si="266"/>
        <v>82.373524999999987</v>
      </c>
      <c r="I2128" s="29">
        <v>15.772500000000001</v>
      </c>
      <c r="J2128" s="26">
        <f t="shared" si="267"/>
        <v>30.125475000000002</v>
      </c>
      <c r="K2128" s="18">
        <f t="shared" si="270"/>
        <v>7</v>
      </c>
      <c r="L2128" s="106">
        <f t="shared" si="268"/>
        <v>-4.3703470248412088</v>
      </c>
      <c r="M2128" s="106">
        <f t="shared" si="271"/>
        <v>34.49582202484121</v>
      </c>
      <c r="N2128" s="23"/>
      <c r="X2128" s="100">
        <v>200</v>
      </c>
      <c r="Y2128" s="100">
        <v>40</v>
      </c>
      <c r="Z2128" s="106">
        <f t="shared" si="272"/>
        <v>34.49582202484121</v>
      </c>
    </row>
    <row r="2129" spans="2:26">
      <c r="B2129" s="52">
        <v>41728</v>
      </c>
      <c r="C2129" s="53">
        <v>0.29166666666424135</v>
      </c>
      <c r="D2129" s="97">
        <f t="shared" si="269"/>
        <v>41728.291666666664</v>
      </c>
      <c r="E2129" s="29">
        <v>26.567499999999999</v>
      </c>
      <c r="F2129" s="26">
        <f t="shared" si="265"/>
        <v>50.743924999999997</v>
      </c>
      <c r="G2129" s="29">
        <v>42.792499999999997</v>
      </c>
      <c r="H2129" s="26">
        <f t="shared" si="266"/>
        <v>81.733674999999991</v>
      </c>
      <c r="I2129" s="29">
        <v>16.225000000000001</v>
      </c>
      <c r="J2129" s="26">
        <f t="shared" si="267"/>
        <v>30.989750000000001</v>
      </c>
      <c r="K2129" s="18">
        <f t="shared" si="270"/>
        <v>7</v>
      </c>
      <c r="L2129" s="106">
        <f t="shared" si="268"/>
        <v>-3.5060720248412096</v>
      </c>
      <c r="M2129" s="106">
        <f t="shared" si="271"/>
        <v>34.49582202484121</v>
      </c>
      <c r="N2129" s="23"/>
      <c r="X2129" s="100">
        <v>200</v>
      </c>
      <c r="Y2129" s="100">
        <v>40</v>
      </c>
      <c r="Z2129" s="106">
        <f t="shared" si="272"/>
        <v>34.49582202484121</v>
      </c>
    </row>
    <row r="2130" spans="2:26">
      <c r="B2130" s="52">
        <v>41728</v>
      </c>
      <c r="C2130" s="53">
        <v>0.33333333333575865</v>
      </c>
      <c r="D2130" s="97">
        <f t="shared" si="269"/>
        <v>41728.333333333336</v>
      </c>
      <c r="E2130" s="29">
        <v>27.61</v>
      </c>
      <c r="F2130" s="26">
        <f t="shared" si="265"/>
        <v>52.735099999999996</v>
      </c>
      <c r="G2130" s="29">
        <v>42.927500000000002</v>
      </c>
      <c r="H2130" s="26">
        <f t="shared" si="266"/>
        <v>81.991524999999996</v>
      </c>
      <c r="I2130" s="29">
        <v>15.3225</v>
      </c>
      <c r="J2130" s="26">
        <f t="shared" si="267"/>
        <v>29.265974999999997</v>
      </c>
      <c r="K2130" s="18">
        <f t="shared" si="270"/>
        <v>7</v>
      </c>
      <c r="L2130" s="106">
        <f t="shared" si="268"/>
        <v>-5.229847024841213</v>
      </c>
      <c r="M2130" s="106">
        <f t="shared" si="271"/>
        <v>34.49582202484121</v>
      </c>
      <c r="N2130" s="23"/>
      <c r="X2130" s="100">
        <v>200</v>
      </c>
      <c r="Y2130" s="100">
        <v>40</v>
      </c>
      <c r="Z2130" s="106">
        <f t="shared" si="272"/>
        <v>34.49582202484121</v>
      </c>
    </row>
    <row r="2131" spans="2:26">
      <c r="B2131" s="52">
        <v>41728</v>
      </c>
      <c r="C2131" s="53">
        <v>0.375</v>
      </c>
      <c r="D2131" s="97">
        <f t="shared" si="269"/>
        <v>41728.375</v>
      </c>
      <c r="E2131" s="29">
        <v>35.952500000000001</v>
      </c>
      <c r="F2131" s="26">
        <f t="shared" si="265"/>
        <v>68.669274999999999</v>
      </c>
      <c r="G2131" s="29">
        <v>51.9</v>
      </c>
      <c r="H2131" s="26">
        <f t="shared" si="266"/>
        <v>99.128999999999991</v>
      </c>
      <c r="I2131" s="29">
        <v>15.945</v>
      </c>
      <c r="J2131" s="26">
        <f t="shared" si="267"/>
        <v>30.45495</v>
      </c>
      <c r="K2131" s="18">
        <f t="shared" si="270"/>
        <v>7</v>
      </c>
      <c r="L2131" s="106">
        <f t="shared" si="268"/>
        <v>-4.0408720248412102</v>
      </c>
      <c r="M2131" s="106">
        <f t="shared" si="271"/>
        <v>34.49582202484121</v>
      </c>
      <c r="N2131" s="23"/>
      <c r="X2131" s="100">
        <v>200</v>
      </c>
      <c r="Y2131" s="100">
        <v>40</v>
      </c>
      <c r="Z2131" s="106">
        <f t="shared" si="272"/>
        <v>34.49582202484121</v>
      </c>
    </row>
    <row r="2132" spans="2:26">
      <c r="B2132" s="52">
        <v>41728</v>
      </c>
      <c r="C2132" s="53">
        <v>0.41666666666424135</v>
      </c>
      <c r="D2132" s="97">
        <f t="shared" si="269"/>
        <v>41728.416666666664</v>
      </c>
      <c r="E2132" s="29">
        <v>28.122499999999999</v>
      </c>
      <c r="F2132" s="26">
        <f t="shared" si="265"/>
        <v>53.713974999999998</v>
      </c>
      <c r="G2132" s="29">
        <v>46.814999999999998</v>
      </c>
      <c r="H2132" s="26">
        <f t="shared" si="266"/>
        <v>89.41664999999999</v>
      </c>
      <c r="I2132" s="29">
        <v>18.695</v>
      </c>
      <c r="J2132" s="26">
        <f t="shared" si="267"/>
        <v>35.707450000000001</v>
      </c>
      <c r="K2132" s="18">
        <f t="shared" si="270"/>
        <v>7</v>
      </c>
      <c r="L2132" s="106">
        <f t="shared" si="268"/>
        <v>1.2116279751587911</v>
      </c>
      <c r="M2132" s="106">
        <f t="shared" si="271"/>
        <v>34.49582202484121</v>
      </c>
      <c r="N2132" s="23"/>
      <c r="X2132" s="100">
        <v>200</v>
      </c>
      <c r="Y2132" s="100">
        <v>40</v>
      </c>
      <c r="Z2132" s="106">
        <f t="shared" si="272"/>
        <v>34.49582202484121</v>
      </c>
    </row>
    <row r="2133" spans="2:26">
      <c r="B2133" s="52">
        <v>41728</v>
      </c>
      <c r="C2133" s="53">
        <v>0.45833333333575865</v>
      </c>
      <c r="D2133" s="97">
        <f t="shared" si="269"/>
        <v>41728.458333333336</v>
      </c>
      <c r="E2133" s="29">
        <v>23.247499999999999</v>
      </c>
      <c r="F2133" s="26">
        <f t="shared" si="265"/>
        <v>44.402724999999997</v>
      </c>
      <c r="G2133" s="29">
        <v>38.880000000000003</v>
      </c>
      <c r="H2133" s="26">
        <f t="shared" si="266"/>
        <v>74.260800000000003</v>
      </c>
      <c r="I2133" s="29">
        <v>15.637499999999999</v>
      </c>
      <c r="J2133" s="26">
        <f t="shared" si="267"/>
        <v>29.867624999999997</v>
      </c>
      <c r="K2133" s="18">
        <f t="shared" si="270"/>
        <v>7</v>
      </c>
      <c r="L2133" s="106">
        <f t="shared" si="268"/>
        <v>-4.6281970248412136</v>
      </c>
      <c r="M2133" s="106">
        <f t="shared" si="271"/>
        <v>34.49582202484121</v>
      </c>
      <c r="N2133" s="23"/>
      <c r="X2133" s="100">
        <v>200</v>
      </c>
      <c r="Y2133" s="100">
        <v>40</v>
      </c>
      <c r="Z2133" s="106">
        <f t="shared" si="272"/>
        <v>34.49582202484121</v>
      </c>
    </row>
    <row r="2134" spans="2:26">
      <c r="B2134" s="52">
        <v>41728</v>
      </c>
      <c r="C2134" s="53">
        <v>0.5</v>
      </c>
      <c r="D2134" s="97">
        <f t="shared" si="269"/>
        <v>41728.5</v>
      </c>
      <c r="E2134" s="29">
        <v>21.112500000000001</v>
      </c>
      <c r="F2134" s="26">
        <f t="shared" si="265"/>
        <v>40.324874999999999</v>
      </c>
      <c r="G2134" s="29">
        <v>35.952500000000001</v>
      </c>
      <c r="H2134" s="26">
        <f t="shared" si="266"/>
        <v>68.669274999999999</v>
      </c>
      <c r="I2134" s="29">
        <v>14.842499999999999</v>
      </c>
      <c r="J2134" s="26">
        <f t="shared" si="267"/>
        <v>28.349174999999999</v>
      </c>
      <c r="K2134" s="18">
        <f t="shared" si="270"/>
        <v>7</v>
      </c>
      <c r="L2134" s="106">
        <f t="shared" si="268"/>
        <v>-6.1466470248412115</v>
      </c>
      <c r="M2134" s="106">
        <f t="shared" si="271"/>
        <v>34.49582202484121</v>
      </c>
      <c r="N2134" s="23"/>
      <c r="X2134" s="100">
        <v>200</v>
      </c>
      <c r="Y2134" s="100">
        <v>40</v>
      </c>
      <c r="Z2134" s="106">
        <f t="shared" si="272"/>
        <v>34.49582202484121</v>
      </c>
    </row>
    <row r="2135" spans="2:26">
      <c r="B2135" s="52">
        <v>41728</v>
      </c>
      <c r="C2135" s="53">
        <v>0.54166666666424135</v>
      </c>
      <c r="D2135" s="97">
        <f t="shared" si="269"/>
        <v>41728.541666666664</v>
      </c>
      <c r="E2135" s="29">
        <v>17.824999999999999</v>
      </c>
      <c r="F2135" s="26">
        <f t="shared" si="265"/>
        <v>34.045749999999998</v>
      </c>
      <c r="G2135" s="29">
        <v>33.717500000000001</v>
      </c>
      <c r="H2135" s="26">
        <f t="shared" si="266"/>
        <v>64.400424999999998</v>
      </c>
      <c r="I2135" s="29">
        <v>15.89</v>
      </c>
      <c r="J2135" s="26">
        <f t="shared" si="267"/>
        <v>30.349899999999998</v>
      </c>
      <c r="K2135" s="18">
        <f t="shared" si="270"/>
        <v>7</v>
      </c>
      <c r="L2135" s="106">
        <f t="shared" si="268"/>
        <v>-4.1459220248412123</v>
      </c>
      <c r="M2135" s="106">
        <f t="shared" si="271"/>
        <v>34.49582202484121</v>
      </c>
      <c r="N2135" s="23"/>
      <c r="X2135" s="100">
        <v>200</v>
      </c>
      <c r="Y2135" s="100">
        <v>40</v>
      </c>
      <c r="Z2135" s="106">
        <f t="shared" si="272"/>
        <v>34.49582202484121</v>
      </c>
    </row>
    <row r="2136" spans="2:26">
      <c r="B2136" s="52">
        <v>41728</v>
      </c>
      <c r="C2136" s="53">
        <v>0.58333333333575865</v>
      </c>
      <c r="D2136" s="97">
        <f t="shared" si="269"/>
        <v>41728.583333333336</v>
      </c>
      <c r="E2136" s="29">
        <v>14.7925</v>
      </c>
      <c r="F2136" s="26">
        <f t="shared" si="265"/>
        <v>28.253675000000001</v>
      </c>
      <c r="G2136" s="29">
        <v>28.785</v>
      </c>
      <c r="H2136" s="26">
        <f t="shared" si="266"/>
        <v>54.979349999999997</v>
      </c>
      <c r="I2136" s="29">
        <v>13.99</v>
      </c>
      <c r="J2136" s="26">
        <f t="shared" si="267"/>
        <v>26.7209</v>
      </c>
      <c r="K2136" s="18">
        <f t="shared" si="270"/>
        <v>7</v>
      </c>
      <c r="L2136" s="106">
        <f t="shared" si="268"/>
        <v>-7.7749220248412101</v>
      </c>
      <c r="M2136" s="106">
        <f t="shared" si="271"/>
        <v>34.49582202484121</v>
      </c>
      <c r="N2136" s="23"/>
      <c r="X2136" s="100">
        <v>200</v>
      </c>
      <c r="Y2136" s="100">
        <v>40</v>
      </c>
      <c r="Z2136" s="106">
        <f t="shared" si="272"/>
        <v>34.49582202484121</v>
      </c>
    </row>
    <row r="2137" spans="2:26">
      <c r="B2137" s="52">
        <v>41728</v>
      </c>
      <c r="C2137" s="53">
        <v>0.625</v>
      </c>
      <c r="D2137" s="97">
        <f t="shared" si="269"/>
        <v>41728.625</v>
      </c>
      <c r="E2137" s="29">
        <v>15.375</v>
      </c>
      <c r="F2137" s="26">
        <f t="shared" si="265"/>
        <v>29.366249999999997</v>
      </c>
      <c r="G2137" s="29">
        <v>32.792499999999997</v>
      </c>
      <c r="H2137" s="26">
        <f t="shared" si="266"/>
        <v>62.63367499999999</v>
      </c>
      <c r="I2137" s="29">
        <v>17.4175</v>
      </c>
      <c r="J2137" s="26">
        <f t="shared" si="267"/>
        <v>33.267425000000003</v>
      </c>
      <c r="K2137" s="18">
        <f t="shared" si="270"/>
        <v>7</v>
      </c>
      <c r="L2137" s="106">
        <f t="shared" si="268"/>
        <v>-1.2283970248412075</v>
      </c>
      <c r="M2137" s="106">
        <f t="shared" si="271"/>
        <v>34.49582202484121</v>
      </c>
      <c r="N2137" s="23"/>
      <c r="X2137" s="100">
        <v>200</v>
      </c>
      <c r="Y2137" s="100">
        <v>40</v>
      </c>
      <c r="Z2137" s="106">
        <f t="shared" si="272"/>
        <v>34.49582202484121</v>
      </c>
    </row>
    <row r="2138" spans="2:26">
      <c r="B2138" s="52">
        <v>41728</v>
      </c>
      <c r="C2138" s="53">
        <v>0.66666666666424135</v>
      </c>
      <c r="D2138" s="97">
        <f t="shared" si="269"/>
        <v>41728.666666666664</v>
      </c>
      <c r="E2138" s="29">
        <v>22.247499999999999</v>
      </c>
      <c r="F2138" s="26">
        <f t="shared" si="265"/>
        <v>42.492724999999993</v>
      </c>
      <c r="G2138" s="29">
        <v>46.13</v>
      </c>
      <c r="H2138" s="26">
        <f t="shared" si="266"/>
        <v>88.1083</v>
      </c>
      <c r="I2138" s="29">
        <v>23.8825</v>
      </c>
      <c r="J2138" s="26">
        <f t="shared" si="267"/>
        <v>45.615575</v>
      </c>
      <c r="K2138" s="18">
        <f t="shared" si="270"/>
        <v>7</v>
      </c>
      <c r="L2138" s="106">
        <f t="shared" si="268"/>
        <v>11.119752975158789</v>
      </c>
      <c r="M2138" s="106">
        <f t="shared" si="271"/>
        <v>34.49582202484121</v>
      </c>
      <c r="N2138" s="23"/>
      <c r="X2138" s="100">
        <v>200</v>
      </c>
      <c r="Y2138" s="100">
        <v>40</v>
      </c>
      <c r="Z2138" s="106">
        <f t="shared" si="272"/>
        <v>34.49582202484121</v>
      </c>
    </row>
    <row r="2139" spans="2:26">
      <c r="B2139" s="52">
        <v>41728</v>
      </c>
      <c r="C2139" s="53">
        <v>0.70833333333575865</v>
      </c>
      <c r="D2139" s="97">
        <f t="shared" si="269"/>
        <v>41728.708333333336</v>
      </c>
      <c r="E2139" s="29">
        <v>21.38</v>
      </c>
      <c r="F2139" s="26">
        <f t="shared" si="265"/>
        <v>40.835799999999999</v>
      </c>
      <c r="G2139" s="29">
        <v>45.587499999999999</v>
      </c>
      <c r="H2139" s="26">
        <f t="shared" si="266"/>
        <v>87.072125</v>
      </c>
      <c r="I2139" s="29">
        <v>24.2075</v>
      </c>
      <c r="J2139" s="26">
        <f t="shared" si="267"/>
        <v>46.236325000000001</v>
      </c>
      <c r="K2139" s="18">
        <f t="shared" si="270"/>
        <v>7</v>
      </c>
      <c r="L2139" s="106">
        <f t="shared" si="268"/>
        <v>11.74050297515879</v>
      </c>
      <c r="M2139" s="106">
        <f t="shared" si="271"/>
        <v>34.49582202484121</v>
      </c>
      <c r="N2139" s="23"/>
      <c r="X2139" s="100">
        <v>200</v>
      </c>
      <c r="Y2139" s="100">
        <v>40</v>
      </c>
      <c r="Z2139" s="106">
        <f t="shared" si="272"/>
        <v>34.49582202484121</v>
      </c>
    </row>
    <row r="2140" spans="2:26">
      <c r="B2140" s="52">
        <v>41728</v>
      </c>
      <c r="C2140" s="53">
        <v>0.75</v>
      </c>
      <c r="D2140" s="97">
        <f t="shared" si="269"/>
        <v>41728.75</v>
      </c>
      <c r="E2140" s="29">
        <v>46.177500000000002</v>
      </c>
      <c r="F2140" s="26">
        <f t="shared" si="265"/>
        <v>88.199025000000006</v>
      </c>
      <c r="G2140" s="29">
        <v>80.965000000000003</v>
      </c>
      <c r="H2140" s="26">
        <f t="shared" si="266"/>
        <v>154.64314999999999</v>
      </c>
      <c r="I2140" s="29">
        <v>34.787500000000001</v>
      </c>
      <c r="J2140" s="26">
        <f t="shared" si="267"/>
        <v>66.444125</v>
      </c>
      <c r="K2140" s="18">
        <f t="shared" si="270"/>
        <v>7</v>
      </c>
      <c r="L2140" s="106">
        <f t="shared" si="268"/>
        <v>31.948302975158789</v>
      </c>
      <c r="M2140" s="106">
        <f t="shared" si="271"/>
        <v>34.49582202484121</v>
      </c>
      <c r="N2140" s="23"/>
      <c r="X2140" s="100">
        <v>200</v>
      </c>
      <c r="Y2140" s="100">
        <v>40</v>
      </c>
      <c r="Z2140" s="106">
        <f t="shared" si="272"/>
        <v>34.49582202484121</v>
      </c>
    </row>
    <row r="2141" spans="2:26">
      <c r="B2141" s="52">
        <v>41728</v>
      </c>
      <c r="C2141" s="53">
        <v>0.79166666666424135</v>
      </c>
      <c r="D2141" s="97">
        <f t="shared" si="269"/>
        <v>41728.791666666664</v>
      </c>
      <c r="E2141" s="29">
        <v>60.747500000000002</v>
      </c>
      <c r="F2141" s="26">
        <f t="shared" si="265"/>
        <v>116.027725</v>
      </c>
      <c r="G2141" s="29">
        <v>96.41</v>
      </c>
      <c r="H2141" s="26">
        <f t="shared" si="266"/>
        <v>184.14309999999998</v>
      </c>
      <c r="I2141" s="29">
        <v>35.659999999999997</v>
      </c>
      <c r="J2141" s="26">
        <f t="shared" si="267"/>
        <v>68.110599999999991</v>
      </c>
      <c r="K2141" s="18">
        <f t="shared" si="270"/>
        <v>7</v>
      </c>
      <c r="L2141" s="106">
        <f t="shared" si="268"/>
        <v>33.614777975158781</v>
      </c>
      <c r="M2141" s="106">
        <f t="shared" si="271"/>
        <v>34.49582202484121</v>
      </c>
      <c r="N2141" s="23"/>
      <c r="X2141" s="100">
        <v>200</v>
      </c>
      <c r="Y2141" s="100">
        <v>40</v>
      </c>
      <c r="Z2141" s="106">
        <f t="shared" si="272"/>
        <v>34.49582202484121</v>
      </c>
    </row>
    <row r="2142" spans="2:26">
      <c r="B2142" s="52">
        <v>41728</v>
      </c>
      <c r="C2142" s="53">
        <v>0.83333333333575865</v>
      </c>
      <c r="D2142" s="97">
        <f t="shared" si="269"/>
        <v>41728.833333333336</v>
      </c>
      <c r="E2142" s="29">
        <v>46.0075</v>
      </c>
      <c r="F2142" s="26">
        <f t="shared" si="265"/>
        <v>87.874324999999999</v>
      </c>
      <c r="G2142" s="29">
        <v>77.795000000000002</v>
      </c>
      <c r="H2142" s="26">
        <f t="shared" si="266"/>
        <v>148.58844999999999</v>
      </c>
      <c r="I2142" s="29">
        <v>31.785</v>
      </c>
      <c r="J2142" s="26">
        <f t="shared" si="267"/>
        <v>60.709350000000001</v>
      </c>
      <c r="K2142" s="18">
        <f t="shared" si="270"/>
        <v>7</v>
      </c>
      <c r="L2142" s="106">
        <f t="shared" si="268"/>
        <v>26.21352797515879</v>
      </c>
      <c r="M2142" s="106">
        <f t="shared" si="271"/>
        <v>34.49582202484121</v>
      </c>
      <c r="N2142" s="23"/>
      <c r="X2142" s="100">
        <v>200</v>
      </c>
      <c r="Y2142" s="100">
        <v>40</v>
      </c>
      <c r="Z2142" s="106">
        <f t="shared" si="272"/>
        <v>34.49582202484121</v>
      </c>
    </row>
    <row r="2143" spans="2:26">
      <c r="B2143" s="52">
        <v>41728</v>
      </c>
      <c r="C2143" s="53">
        <v>0.875</v>
      </c>
      <c r="D2143" s="97">
        <f t="shared" si="269"/>
        <v>41728.875</v>
      </c>
      <c r="E2143" s="29">
        <v>41.252499999999998</v>
      </c>
      <c r="F2143" s="26">
        <f t="shared" si="265"/>
        <v>78.792274999999989</v>
      </c>
      <c r="G2143" s="29">
        <v>70.037499999999994</v>
      </c>
      <c r="H2143" s="26">
        <f t="shared" si="266"/>
        <v>133.77162499999997</v>
      </c>
      <c r="I2143" s="29">
        <v>28.787500000000001</v>
      </c>
      <c r="J2143" s="26">
        <f t="shared" si="267"/>
        <v>54.984124999999999</v>
      </c>
      <c r="K2143" s="18">
        <f t="shared" si="270"/>
        <v>7</v>
      </c>
      <c r="L2143" s="106">
        <f t="shared" si="268"/>
        <v>20.488302975158788</v>
      </c>
      <c r="M2143" s="106">
        <f t="shared" si="271"/>
        <v>34.49582202484121</v>
      </c>
      <c r="N2143" s="23"/>
      <c r="X2143" s="100">
        <v>200</v>
      </c>
      <c r="Y2143" s="100">
        <v>40</v>
      </c>
      <c r="Z2143" s="106">
        <f t="shared" si="272"/>
        <v>34.49582202484121</v>
      </c>
    </row>
    <row r="2144" spans="2:26">
      <c r="B2144" s="52">
        <v>41728</v>
      </c>
      <c r="C2144" s="53">
        <v>0.91666666666424135</v>
      </c>
      <c r="D2144" s="97">
        <f t="shared" si="269"/>
        <v>41728.916666666664</v>
      </c>
      <c r="E2144" s="29">
        <v>21.5425</v>
      </c>
      <c r="F2144" s="26">
        <f t="shared" si="265"/>
        <v>41.146174999999999</v>
      </c>
      <c r="G2144" s="29">
        <v>44.585000000000001</v>
      </c>
      <c r="H2144" s="26">
        <f t="shared" si="266"/>
        <v>85.157349999999994</v>
      </c>
      <c r="I2144" s="29">
        <v>23.04</v>
      </c>
      <c r="J2144" s="26">
        <f t="shared" si="267"/>
        <v>44.006399999999999</v>
      </c>
      <c r="K2144" s="18">
        <f t="shared" si="270"/>
        <v>7</v>
      </c>
      <c r="L2144" s="106">
        <f t="shared" si="268"/>
        <v>9.5105779751587889</v>
      </c>
      <c r="M2144" s="106">
        <f t="shared" si="271"/>
        <v>34.49582202484121</v>
      </c>
      <c r="N2144" s="23"/>
      <c r="X2144" s="100">
        <v>200</v>
      </c>
      <c r="Y2144" s="100">
        <v>40</v>
      </c>
      <c r="Z2144" s="106">
        <f t="shared" si="272"/>
        <v>34.49582202484121</v>
      </c>
    </row>
    <row r="2145" spans="2:26">
      <c r="B2145" s="52">
        <v>41728</v>
      </c>
      <c r="C2145" s="53">
        <v>0.95833333333575865</v>
      </c>
      <c r="D2145" s="97">
        <f t="shared" si="269"/>
        <v>41728.958333333336</v>
      </c>
      <c r="E2145" s="29">
        <v>10.5425</v>
      </c>
      <c r="F2145" s="26">
        <f t="shared" si="265"/>
        <v>20.136175000000001</v>
      </c>
      <c r="G2145" s="29">
        <v>30.7075</v>
      </c>
      <c r="H2145" s="26">
        <f t="shared" si="266"/>
        <v>58.651325</v>
      </c>
      <c r="I2145" s="29">
        <v>20.1675</v>
      </c>
      <c r="J2145" s="26">
        <f t="shared" si="267"/>
        <v>38.519925000000001</v>
      </c>
      <c r="K2145" s="18">
        <f t="shared" si="270"/>
        <v>7</v>
      </c>
      <c r="L2145" s="106">
        <f t="shared" si="268"/>
        <v>4.0241029751587902</v>
      </c>
      <c r="M2145" s="106">
        <f t="shared" si="271"/>
        <v>34.49582202484121</v>
      </c>
      <c r="N2145" s="23"/>
      <c r="X2145" s="100">
        <v>200</v>
      </c>
      <c r="Y2145" s="100">
        <v>40</v>
      </c>
      <c r="Z2145" s="106">
        <f t="shared" si="272"/>
        <v>34.49582202484121</v>
      </c>
    </row>
    <row r="2146" spans="2:26">
      <c r="B2146" s="52">
        <v>41729</v>
      </c>
      <c r="C2146" s="53">
        <v>0</v>
      </c>
      <c r="D2146" s="97">
        <f t="shared" si="269"/>
        <v>41729</v>
      </c>
      <c r="E2146" s="29">
        <v>11.04</v>
      </c>
      <c r="F2146" s="26">
        <f t="shared" si="265"/>
        <v>21.086399999999998</v>
      </c>
      <c r="G2146" s="29">
        <v>28.57</v>
      </c>
      <c r="H2146" s="26">
        <f t="shared" si="266"/>
        <v>54.5687</v>
      </c>
      <c r="I2146" s="29">
        <v>17.53</v>
      </c>
      <c r="J2146" s="26">
        <f t="shared" si="267"/>
        <v>33.482300000000002</v>
      </c>
      <c r="K2146" s="18">
        <f t="shared" si="270"/>
        <v>1</v>
      </c>
      <c r="L2146" s="106">
        <f t="shared" si="268"/>
        <v>-1.0135220248412082</v>
      </c>
      <c r="M2146" s="106">
        <f t="shared" si="271"/>
        <v>34.49582202484121</v>
      </c>
      <c r="N2146" s="23"/>
      <c r="X2146" s="100">
        <v>200</v>
      </c>
      <c r="Y2146" s="100">
        <v>40</v>
      </c>
      <c r="Z2146" s="106">
        <f t="shared" si="272"/>
        <v>34.49582202484121</v>
      </c>
    </row>
    <row r="2147" spans="2:26">
      <c r="B2147" s="52">
        <v>41729</v>
      </c>
      <c r="C2147" s="53">
        <v>4.1666666664241347E-2</v>
      </c>
      <c r="D2147" s="97">
        <f t="shared" si="269"/>
        <v>41729.041666666664</v>
      </c>
      <c r="E2147" s="29">
        <v>9.44</v>
      </c>
      <c r="F2147" s="26">
        <f t="shared" si="265"/>
        <v>18.030399999999997</v>
      </c>
      <c r="G2147" s="29">
        <v>24.61</v>
      </c>
      <c r="H2147" s="26">
        <f t="shared" si="266"/>
        <v>47.005099999999999</v>
      </c>
      <c r="I2147" s="29">
        <v>15.172499999999999</v>
      </c>
      <c r="J2147" s="26">
        <f t="shared" si="267"/>
        <v>28.979474999999997</v>
      </c>
      <c r="K2147" s="18">
        <f t="shared" si="270"/>
        <v>1</v>
      </c>
      <c r="L2147" s="106">
        <f t="shared" si="268"/>
        <v>-5.5163470248412132</v>
      </c>
      <c r="M2147" s="106">
        <f t="shared" si="271"/>
        <v>34.49582202484121</v>
      </c>
      <c r="N2147" s="23"/>
      <c r="X2147" s="100">
        <v>200</v>
      </c>
      <c r="Y2147" s="100">
        <v>40</v>
      </c>
      <c r="Z2147" s="106">
        <f t="shared" si="272"/>
        <v>34.49582202484121</v>
      </c>
    </row>
    <row r="2148" spans="2:26">
      <c r="B2148" s="52">
        <v>41729</v>
      </c>
      <c r="C2148" s="53">
        <v>8.3333333335758653E-2</v>
      </c>
      <c r="D2148" s="97">
        <f t="shared" si="269"/>
        <v>41729.083333333336</v>
      </c>
      <c r="E2148" s="29">
        <v>9.0225000000000009</v>
      </c>
      <c r="F2148" s="26">
        <f t="shared" ref="F2148:F2211" si="273">IF(E2148="",NA(),E2148*1.91)</f>
        <v>17.232975</v>
      </c>
      <c r="G2148" s="29">
        <v>23.127500000000001</v>
      </c>
      <c r="H2148" s="26">
        <f t="shared" ref="H2148:H2211" si="274">IF(G2148="",NA(),G2148*1.91)</f>
        <v>44.173524999999998</v>
      </c>
      <c r="I2148" s="29">
        <v>14.102499999999999</v>
      </c>
      <c r="J2148" s="26">
        <f t="shared" ref="J2148:J2211" si="275">IF(I2148="",NA(),I2148*1.91)</f>
        <v>26.935774999999996</v>
      </c>
      <c r="K2148" s="18">
        <f t="shared" si="270"/>
        <v>1</v>
      </c>
      <c r="L2148" s="106">
        <f t="shared" si="268"/>
        <v>-7.5600470248412144</v>
      </c>
      <c r="M2148" s="106">
        <f t="shared" si="271"/>
        <v>34.49582202484121</v>
      </c>
      <c r="N2148" s="23"/>
      <c r="X2148" s="100">
        <v>200</v>
      </c>
      <c r="Y2148" s="100">
        <v>40</v>
      </c>
      <c r="Z2148" s="106">
        <f t="shared" si="272"/>
        <v>34.49582202484121</v>
      </c>
    </row>
    <row r="2149" spans="2:26">
      <c r="B2149" s="52">
        <v>41729</v>
      </c>
      <c r="C2149" s="53">
        <v>0.125</v>
      </c>
      <c r="D2149" s="97">
        <f t="shared" si="269"/>
        <v>41729.125</v>
      </c>
      <c r="E2149" s="29">
        <v>11.605</v>
      </c>
      <c r="F2149" s="26">
        <f t="shared" si="273"/>
        <v>22.16555</v>
      </c>
      <c r="G2149" s="29">
        <v>26.642499999999998</v>
      </c>
      <c r="H2149" s="26">
        <f t="shared" si="274"/>
        <v>50.887174999999992</v>
      </c>
      <c r="I2149" s="29">
        <v>15.035</v>
      </c>
      <c r="J2149" s="26">
        <f t="shared" si="275"/>
        <v>28.716849999999997</v>
      </c>
      <c r="K2149" s="18">
        <f t="shared" si="270"/>
        <v>1</v>
      </c>
      <c r="L2149" s="106">
        <f t="shared" si="268"/>
        <v>-5.7789720248412131</v>
      </c>
      <c r="M2149" s="106">
        <f t="shared" si="271"/>
        <v>34.49582202484121</v>
      </c>
      <c r="N2149" s="23"/>
      <c r="X2149" s="100">
        <v>200</v>
      </c>
      <c r="Y2149" s="100">
        <v>40</v>
      </c>
      <c r="Z2149" s="106">
        <f t="shared" si="272"/>
        <v>34.49582202484121</v>
      </c>
    </row>
    <row r="2150" spans="2:26">
      <c r="B2150" s="52">
        <v>41729</v>
      </c>
      <c r="C2150" s="53">
        <v>0.16666666666424135</v>
      </c>
      <c r="D2150" s="97">
        <f t="shared" si="269"/>
        <v>41729.166666666664</v>
      </c>
      <c r="E2150" s="29">
        <v>20.344999999999999</v>
      </c>
      <c r="F2150" s="26">
        <f t="shared" si="273"/>
        <v>38.858949999999993</v>
      </c>
      <c r="G2150" s="29">
        <v>37.467500000000001</v>
      </c>
      <c r="H2150" s="26">
        <f t="shared" si="274"/>
        <v>71.562924999999993</v>
      </c>
      <c r="I2150" s="29">
        <v>17.127500000000001</v>
      </c>
      <c r="J2150" s="26">
        <f t="shared" si="275"/>
        <v>32.713525000000004</v>
      </c>
      <c r="K2150" s="18">
        <f t="shared" si="270"/>
        <v>1</v>
      </c>
      <c r="L2150" s="106">
        <f t="shared" si="268"/>
        <v>-1.7822970248412062</v>
      </c>
      <c r="M2150" s="106">
        <f t="shared" si="271"/>
        <v>34.49582202484121</v>
      </c>
      <c r="N2150" s="23"/>
      <c r="X2150" s="100">
        <v>200</v>
      </c>
      <c r="Y2150" s="100">
        <v>40</v>
      </c>
      <c r="Z2150" s="106">
        <f t="shared" si="272"/>
        <v>34.49582202484121</v>
      </c>
    </row>
    <row r="2151" spans="2:26">
      <c r="B2151" s="52">
        <v>41729</v>
      </c>
      <c r="C2151" s="53">
        <v>0.20833333333575865</v>
      </c>
      <c r="D2151" s="97">
        <f t="shared" si="269"/>
        <v>41729.208333333336</v>
      </c>
      <c r="E2151" s="29">
        <v>31.164999999999999</v>
      </c>
      <c r="F2151" s="26">
        <f t="shared" si="273"/>
        <v>59.525149999999996</v>
      </c>
      <c r="G2151" s="29">
        <v>51.947499999999998</v>
      </c>
      <c r="H2151" s="26">
        <f t="shared" si="274"/>
        <v>99.219724999999997</v>
      </c>
      <c r="I2151" s="29">
        <v>20.78</v>
      </c>
      <c r="J2151" s="26">
        <f t="shared" si="275"/>
        <v>39.689799999999998</v>
      </c>
      <c r="K2151" s="18">
        <f t="shared" si="270"/>
        <v>1</v>
      </c>
      <c r="L2151" s="106">
        <f t="shared" si="268"/>
        <v>5.1939779751587878</v>
      </c>
      <c r="M2151" s="106">
        <f t="shared" si="271"/>
        <v>34.49582202484121</v>
      </c>
      <c r="N2151" s="23"/>
      <c r="X2151" s="100">
        <v>200</v>
      </c>
      <c r="Y2151" s="100">
        <v>40</v>
      </c>
      <c r="Z2151" s="106">
        <f t="shared" si="272"/>
        <v>34.49582202484121</v>
      </c>
    </row>
    <row r="2152" spans="2:26">
      <c r="B2152" s="52">
        <v>41729</v>
      </c>
      <c r="C2152" s="53">
        <v>0.25</v>
      </c>
      <c r="D2152" s="97">
        <f t="shared" si="269"/>
        <v>41729.25</v>
      </c>
      <c r="E2152" s="29">
        <v>72.91</v>
      </c>
      <c r="F2152" s="26">
        <f t="shared" si="273"/>
        <v>139.25809999999998</v>
      </c>
      <c r="G2152" s="29">
        <v>100.4375</v>
      </c>
      <c r="H2152" s="26">
        <f t="shared" si="274"/>
        <v>191.83562499999999</v>
      </c>
      <c r="I2152" s="29">
        <v>27.532499999999999</v>
      </c>
      <c r="J2152" s="26">
        <f t="shared" si="275"/>
        <v>52.587074999999999</v>
      </c>
      <c r="K2152" s="18">
        <f t="shared" si="270"/>
        <v>1</v>
      </c>
      <c r="L2152" s="106">
        <f t="shared" si="268"/>
        <v>18.091252975158788</v>
      </c>
      <c r="M2152" s="106">
        <f t="shared" si="271"/>
        <v>34.49582202484121</v>
      </c>
      <c r="N2152" s="23"/>
      <c r="X2152" s="100">
        <v>200</v>
      </c>
      <c r="Y2152" s="100">
        <v>40</v>
      </c>
      <c r="Z2152" s="106">
        <f t="shared" si="272"/>
        <v>34.49582202484121</v>
      </c>
    </row>
    <row r="2153" spans="2:26">
      <c r="B2153" s="52">
        <v>41729</v>
      </c>
      <c r="C2153" s="53">
        <v>0.29166666666424135</v>
      </c>
      <c r="D2153" s="97">
        <f t="shared" si="269"/>
        <v>41729.291666666664</v>
      </c>
      <c r="E2153" s="29">
        <v>61.472499999999997</v>
      </c>
      <c r="F2153" s="26">
        <f t="shared" si="273"/>
        <v>117.41247499999999</v>
      </c>
      <c r="G2153" s="29">
        <v>87.635000000000005</v>
      </c>
      <c r="H2153" s="26">
        <f t="shared" si="274"/>
        <v>167.38284999999999</v>
      </c>
      <c r="I2153" s="29">
        <v>26.157499999999999</v>
      </c>
      <c r="J2153" s="26">
        <f t="shared" si="275"/>
        <v>49.960824999999993</v>
      </c>
      <c r="K2153" s="18">
        <f t="shared" si="270"/>
        <v>1</v>
      </c>
      <c r="L2153" s="106">
        <f t="shared" si="268"/>
        <v>15.465002975158782</v>
      </c>
      <c r="M2153" s="106">
        <f t="shared" si="271"/>
        <v>34.49582202484121</v>
      </c>
      <c r="N2153" s="23"/>
      <c r="X2153" s="100">
        <v>200</v>
      </c>
      <c r="Y2153" s="100">
        <v>40</v>
      </c>
      <c r="Z2153" s="106">
        <f t="shared" si="272"/>
        <v>34.49582202484121</v>
      </c>
    </row>
    <row r="2154" spans="2:26">
      <c r="B2154" s="52">
        <v>41729</v>
      </c>
      <c r="C2154" s="53">
        <v>0.33333333333575865</v>
      </c>
      <c r="D2154" s="97">
        <f t="shared" si="269"/>
        <v>41729.333333333336</v>
      </c>
      <c r="E2154" s="29">
        <v>70.355000000000004</v>
      </c>
      <c r="F2154" s="26">
        <f t="shared" si="273"/>
        <v>134.37805</v>
      </c>
      <c r="G2154" s="29">
        <v>98.495000000000005</v>
      </c>
      <c r="H2154" s="26">
        <f t="shared" si="274"/>
        <v>188.12545</v>
      </c>
      <c r="I2154" s="29">
        <v>28.14</v>
      </c>
      <c r="J2154" s="26">
        <f t="shared" si="275"/>
        <v>53.747399999999999</v>
      </c>
      <c r="K2154" s="18">
        <f t="shared" si="270"/>
        <v>1</v>
      </c>
      <c r="L2154" s="106">
        <f t="shared" si="268"/>
        <v>19.251577975158789</v>
      </c>
      <c r="M2154" s="106">
        <f t="shared" si="271"/>
        <v>34.49582202484121</v>
      </c>
      <c r="N2154" s="23"/>
      <c r="X2154" s="100">
        <v>200</v>
      </c>
      <c r="Y2154" s="100">
        <v>40</v>
      </c>
      <c r="Z2154" s="106">
        <f t="shared" si="272"/>
        <v>34.49582202484121</v>
      </c>
    </row>
    <row r="2155" spans="2:26">
      <c r="B2155" s="52">
        <v>41729</v>
      </c>
      <c r="C2155" s="53">
        <v>0.375</v>
      </c>
      <c r="D2155" s="97">
        <f t="shared" si="269"/>
        <v>41729.375</v>
      </c>
      <c r="E2155" s="29">
        <v>61.142499999999998</v>
      </c>
      <c r="F2155" s="26">
        <f t="shared" si="273"/>
        <v>116.782175</v>
      </c>
      <c r="G2155" s="29">
        <v>85.922499999999999</v>
      </c>
      <c r="H2155" s="26">
        <f t="shared" si="274"/>
        <v>164.111975</v>
      </c>
      <c r="I2155" s="29">
        <v>24.78</v>
      </c>
      <c r="J2155" s="26">
        <f t="shared" si="275"/>
        <v>47.329799999999999</v>
      </c>
      <c r="K2155" s="18">
        <f t="shared" si="270"/>
        <v>1</v>
      </c>
      <c r="L2155" s="106">
        <f t="shared" si="268"/>
        <v>12.833977975158788</v>
      </c>
      <c r="M2155" s="106">
        <f t="shared" si="271"/>
        <v>34.49582202484121</v>
      </c>
      <c r="N2155" s="23"/>
      <c r="X2155" s="100">
        <v>200</v>
      </c>
      <c r="Y2155" s="100">
        <v>40</v>
      </c>
      <c r="Z2155" s="106">
        <f t="shared" si="272"/>
        <v>34.49582202484121</v>
      </c>
    </row>
    <row r="2156" spans="2:26">
      <c r="B2156" s="52">
        <v>41729</v>
      </c>
      <c r="C2156" s="53">
        <v>0.41666666666424135</v>
      </c>
      <c r="D2156" s="97">
        <f t="shared" si="269"/>
        <v>41729.416666666664</v>
      </c>
      <c r="E2156" s="29">
        <v>35.975000000000001</v>
      </c>
      <c r="F2156" s="26">
        <f t="shared" si="273"/>
        <v>68.712249999999997</v>
      </c>
      <c r="G2156" s="29">
        <v>52.895000000000003</v>
      </c>
      <c r="H2156" s="26">
        <f t="shared" si="274"/>
        <v>101.02945</v>
      </c>
      <c r="I2156" s="29">
        <v>16.920000000000002</v>
      </c>
      <c r="J2156" s="26">
        <f t="shared" si="275"/>
        <v>32.3172</v>
      </c>
      <c r="K2156" s="18">
        <f t="shared" si="270"/>
        <v>1</v>
      </c>
      <c r="L2156" s="106">
        <f t="shared" si="268"/>
        <v>-2.1786220248412107</v>
      </c>
      <c r="M2156" s="106">
        <f t="shared" si="271"/>
        <v>34.49582202484121</v>
      </c>
      <c r="N2156" s="23"/>
      <c r="X2156" s="100">
        <v>200</v>
      </c>
      <c r="Y2156" s="100">
        <v>40</v>
      </c>
      <c r="Z2156" s="106">
        <f t="shared" si="272"/>
        <v>34.49582202484121</v>
      </c>
    </row>
    <row r="2157" spans="2:26">
      <c r="B2157" s="52">
        <v>41729</v>
      </c>
      <c r="C2157" s="53">
        <v>0.45833333333575865</v>
      </c>
      <c r="D2157" s="97">
        <f t="shared" si="269"/>
        <v>41729.458333333336</v>
      </c>
      <c r="E2157" s="29">
        <v>34.04</v>
      </c>
      <c r="F2157" s="26">
        <f t="shared" si="273"/>
        <v>65.01639999999999</v>
      </c>
      <c r="G2157" s="29">
        <v>52.655000000000001</v>
      </c>
      <c r="H2157" s="26">
        <f t="shared" si="274"/>
        <v>100.57105</v>
      </c>
      <c r="I2157" s="29">
        <v>18.614999999999998</v>
      </c>
      <c r="J2157" s="26">
        <f t="shared" si="275"/>
        <v>35.554649999999995</v>
      </c>
      <c r="K2157" s="18">
        <f t="shared" si="270"/>
        <v>1</v>
      </c>
      <c r="L2157" s="106">
        <f t="shared" si="268"/>
        <v>1.0588279751587848</v>
      </c>
      <c r="M2157" s="106">
        <f t="shared" si="271"/>
        <v>34.49582202484121</v>
      </c>
      <c r="N2157" s="23"/>
      <c r="X2157" s="100">
        <v>200</v>
      </c>
      <c r="Y2157" s="100">
        <v>40</v>
      </c>
      <c r="Z2157" s="106">
        <f t="shared" si="272"/>
        <v>34.49582202484121</v>
      </c>
    </row>
    <row r="2158" spans="2:26">
      <c r="B2158" s="52">
        <v>41729</v>
      </c>
      <c r="C2158" s="53">
        <v>0.5</v>
      </c>
      <c r="D2158" s="97">
        <f t="shared" si="269"/>
        <v>41729.5</v>
      </c>
      <c r="E2158" s="29">
        <v>28.75</v>
      </c>
      <c r="F2158" s="26">
        <f t="shared" si="273"/>
        <v>54.912499999999994</v>
      </c>
      <c r="G2158" s="29">
        <v>47.284999999999997</v>
      </c>
      <c r="H2158" s="26">
        <f t="shared" si="274"/>
        <v>90.31434999999999</v>
      </c>
      <c r="I2158" s="29">
        <v>18.537500000000001</v>
      </c>
      <c r="J2158" s="26">
        <f t="shared" si="275"/>
        <v>35.406624999999998</v>
      </c>
      <c r="K2158" s="18">
        <f t="shared" si="270"/>
        <v>1</v>
      </c>
      <c r="L2158" s="106">
        <f t="shared" si="268"/>
        <v>0.91080297515878783</v>
      </c>
      <c r="M2158" s="106">
        <f t="shared" si="271"/>
        <v>34.49582202484121</v>
      </c>
      <c r="N2158" s="23"/>
      <c r="X2158" s="100">
        <v>200</v>
      </c>
      <c r="Y2158" s="100">
        <v>40</v>
      </c>
      <c r="Z2158" s="106">
        <f t="shared" si="272"/>
        <v>34.49582202484121</v>
      </c>
    </row>
    <row r="2159" spans="2:26">
      <c r="B2159" s="52">
        <v>41729</v>
      </c>
      <c r="C2159" s="53">
        <v>0.54166666666424135</v>
      </c>
      <c r="D2159" s="97">
        <f t="shared" si="269"/>
        <v>41729.541666666664</v>
      </c>
      <c r="E2159" s="29">
        <v>27.45</v>
      </c>
      <c r="F2159" s="26">
        <f t="shared" si="273"/>
        <v>52.429499999999997</v>
      </c>
      <c r="G2159" s="29">
        <v>45.77</v>
      </c>
      <c r="H2159" s="26">
        <f t="shared" si="274"/>
        <v>87.420699999999997</v>
      </c>
      <c r="I2159" s="29">
        <v>18.32</v>
      </c>
      <c r="J2159" s="26">
        <f t="shared" si="275"/>
        <v>34.991199999999999</v>
      </c>
      <c r="K2159" s="18">
        <f t="shared" si="270"/>
        <v>1</v>
      </c>
      <c r="L2159" s="106">
        <f t="shared" si="268"/>
        <v>0.49537797515878879</v>
      </c>
      <c r="M2159" s="106">
        <f t="shared" si="271"/>
        <v>34.49582202484121</v>
      </c>
      <c r="N2159" s="23"/>
      <c r="X2159" s="100">
        <v>200</v>
      </c>
      <c r="Y2159" s="100">
        <v>40</v>
      </c>
      <c r="Z2159" s="106">
        <f t="shared" si="272"/>
        <v>34.49582202484121</v>
      </c>
    </row>
    <row r="2160" spans="2:26">
      <c r="B2160" s="52">
        <v>41729</v>
      </c>
      <c r="C2160" s="53">
        <v>0.58333333333575865</v>
      </c>
      <c r="D2160" s="97">
        <f t="shared" si="269"/>
        <v>41729.583333333336</v>
      </c>
      <c r="E2160" s="29">
        <v>28.477499999999999</v>
      </c>
      <c r="F2160" s="26">
        <f t="shared" si="273"/>
        <v>54.392024999999997</v>
      </c>
      <c r="G2160" s="29">
        <v>46.497500000000002</v>
      </c>
      <c r="H2160" s="26">
        <f t="shared" si="274"/>
        <v>88.810225000000003</v>
      </c>
      <c r="I2160" s="29">
        <v>18.02</v>
      </c>
      <c r="J2160" s="26">
        <f t="shared" si="275"/>
        <v>34.418199999999999</v>
      </c>
      <c r="K2160" s="18">
        <f t="shared" si="270"/>
        <v>1</v>
      </c>
      <c r="L2160" s="106">
        <f t="shared" si="268"/>
        <v>-7.7622024841211612E-2</v>
      </c>
      <c r="M2160" s="106">
        <f t="shared" si="271"/>
        <v>34.49582202484121</v>
      </c>
      <c r="N2160" s="23"/>
      <c r="X2160" s="100">
        <v>200</v>
      </c>
      <c r="Y2160" s="100">
        <v>40</v>
      </c>
      <c r="Z2160" s="106">
        <f t="shared" si="272"/>
        <v>34.49582202484121</v>
      </c>
    </row>
    <row r="2161" spans="2:26">
      <c r="B2161" s="52">
        <v>41729</v>
      </c>
      <c r="C2161" s="53">
        <v>0.625</v>
      </c>
      <c r="D2161" s="97">
        <f t="shared" si="269"/>
        <v>41729.625</v>
      </c>
      <c r="E2161" s="29">
        <v>38.619999999999997</v>
      </c>
      <c r="F2161" s="26">
        <f t="shared" si="273"/>
        <v>73.764199999999988</v>
      </c>
      <c r="G2161" s="29">
        <v>64.012500000000003</v>
      </c>
      <c r="H2161" s="26">
        <f t="shared" si="274"/>
        <v>122.263875</v>
      </c>
      <c r="I2161" s="29">
        <v>25.392499999999998</v>
      </c>
      <c r="J2161" s="26">
        <f t="shared" si="275"/>
        <v>48.499674999999996</v>
      </c>
      <c r="K2161" s="18">
        <f t="shared" si="270"/>
        <v>1</v>
      </c>
      <c r="L2161" s="106">
        <f t="shared" si="268"/>
        <v>14.003852975158786</v>
      </c>
      <c r="M2161" s="106">
        <f t="shared" si="271"/>
        <v>34.49582202484121</v>
      </c>
      <c r="N2161" s="23"/>
      <c r="X2161" s="100">
        <v>200</v>
      </c>
      <c r="Y2161" s="100">
        <v>40</v>
      </c>
      <c r="Z2161" s="106">
        <f t="shared" si="272"/>
        <v>34.49582202484121</v>
      </c>
    </row>
    <row r="2162" spans="2:26">
      <c r="B2162" s="52">
        <v>41729</v>
      </c>
      <c r="C2162" s="53">
        <v>0.66666666666424135</v>
      </c>
      <c r="D2162" s="97">
        <f t="shared" si="269"/>
        <v>41729.666666666664</v>
      </c>
      <c r="E2162" s="29">
        <v>55.417499999999997</v>
      </c>
      <c r="F2162" s="26">
        <f t="shared" si="273"/>
        <v>105.84742499999999</v>
      </c>
      <c r="G2162" s="29">
        <v>90.495000000000005</v>
      </c>
      <c r="H2162" s="26">
        <f t="shared" si="274"/>
        <v>172.84545</v>
      </c>
      <c r="I2162" s="29">
        <v>35.082500000000003</v>
      </c>
      <c r="J2162" s="26">
        <f t="shared" si="275"/>
        <v>67.007575000000003</v>
      </c>
      <c r="K2162" s="18">
        <f t="shared" si="270"/>
        <v>1</v>
      </c>
      <c r="L2162" s="106">
        <f t="shared" si="268"/>
        <v>32.511752975158792</v>
      </c>
      <c r="M2162" s="106">
        <f t="shared" si="271"/>
        <v>34.49582202484121</v>
      </c>
      <c r="N2162" s="23"/>
      <c r="X2162" s="100">
        <v>200</v>
      </c>
      <c r="Y2162" s="100">
        <v>40</v>
      </c>
      <c r="Z2162" s="106">
        <f t="shared" si="272"/>
        <v>34.49582202484121</v>
      </c>
    </row>
    <row r="2163" spans="2:26">
      <c r="B2163" s="52">
        <v>41729</v>
      </c>
      <c r="C2163" s="53">
        <v>0.70833333333575865</v>
      </c>
      <c r="D2163" s="97">
        <f t="shared" si="269"/>
        <v>41729.708333333336</v>
      </c>
      <c r="E2163" s="29">
        <v>74.48</v>
      </c>
      <c r="F2163" s="26">
        <f t="shared" si="273"/>
        <v>142.2568</v>
      </c>
      <c r="G2163" s="29">
        <v>120.25749999999999</v>
      </c>
      <c r="H2163" s="26">
        <f t="shared" si="274"/>
        <v>229.69182499999997</v>
      </c>
      <c r="I2163" s="29">
        <v>45.777500000000003</v>
      </c>
      <c r="J2163" s="26">
        <f t="shared" si="275"/>
        <v>87.435024999999996</v>
      </c>
      <c r="K2163" s="18">
        <f t="shared" si="270"/>
        <v>1</v>
      </c>
      <c r="L2163" s="106">
        <f t="shared" si="268"/>
        <v>52.939202975158786</v>
      </c>
      <c r="M2163" s="106">
        <f t="shared" si="271"/>
        <v>34.49582202484121</v>
      </c>
      <c r="N2163" s="23"/>
      <c r="X2163" s="100">
        <v>200</v>
      </c>
      <c r="Y2163" s="100">
        <v>40</v>
      </c>
      <c r="Z2163" s="106">
        <f t="shared" si="272"/>
        <v>34.49582202484121</v>
      </c>
    </row>
    <row r="2164" spans="2:26">
      <c r="B2164" s="52">
        <v>41729</v>
      </c>
      <c r="C2164" s="53">
        <v>0.75</v>
      </c>
      <c r="D2164" s="97">
        <f t="shared" si="269"/>
        <v>41729.75</v>
      </c>
      <c r="E2164" s="29">
        <v>43.4375</v>
      </c>
      <c r="F2164" s="26">
        <f t="shared" si="273"/>
        <v>82.965625000000003</v>
      </c>
      <c r="G2164" s="29">
        <v>78.867500000000007</v>
      </c>
      <c r="H2164" s="26">
        <f t="shared" si="274"/>
        <v>150.63692500000002</v>
      </c>
      <c r="I2164" s="29">
        <v>35.43</v>
      </c>
      <c r="J2164" s="26">
        <f t="shared" si="275"/>
        <v>67.671300000000002</v>
      </c>
      <c r="K2164" s="18">
        <f t="shared" si="270"/>
        <v>1</v>
      </c>
      <c r="L2164" s="106">
        <f t="shared" si="268"/>
        <v>33.175477975158792</v>
      </c>
      <c r="M2164" s="106">
        <f t="shared" si="271"/>
        <v>34.49582202484121</v>
      </c>
      <c r="N2164" s="23"/>
      <c r="X2164" s="100">
        <v>200</v>
      </c>
      <c r="Y2164" s="100">
        <v>40</v>
      </c>
      <c r="Z2164" s="106">
        <f t="shared" si="272"/>
        <v>34.49582202484121</v>
      </c>
    </row>
    <row r="2165" spans="2:26">
      <c r="B2165" s="52">
        <v>41729</v>
      </c>
      <c r="C2165" s="53">
        <v>0.79166666666424135</v>
      </c>
      <c r="D2165" s="97">
        <f t="shared" si="269"/>
        <v>41729.791666666664</v>
      </c>
      <c r="E2165" s="29">
        <v>62.81</v>
      </c>
      <c r="F2165" s="26">
        <f t="shared" si="273"/>
        <v>119.9671</v>
      </c>
      <c r="G2165" s="29">
        <v>101.095</v>
      </c>
      <c r="H2165" s="26">
        <f t="shared" si="274"/>
        <v>193.09144999999998</v>
      </c>
      <c r="I2165" s="29">
        <v>38.282499999999999</v>
      </c>
      <c r="J2165" s="26">
        <f t="shared" si="275"/>
        <v>73.119574999999998</v>
      </c>
      <c r="K2165" s="18">
        <f t="shared" si="270"/>
        <v>1</v>
      </c>
      <c r="L2165" s="106">
        <f t="shared" si="268"/>
        <v>38.623752975158787</v>
      </c>
      <c r="M2165" s="106">
        <f t="shared" si="271"/>
        <v>34.49582202484121</v>
      </c>
      <c r="N2165" s="23"/>
      <c r="X2165" s="100">
        <v>200</v>
      </c>
      <c r="Y2165" s="100">
        <v>40</v>
      </c>
      <c r="Z2165" s="106">
        <f t="shared" si="272"/>
        <v>34.49582202484121</v>
      </c>
    </row>
    <row r="2166" spans="2:26">
      <c r="B2166" s="52">
        <v>41729</v>
      </c>
      <c r="C2166" s="53">
        <v>0.83333333333575865</v>
      </c>
      <c r="D2166" s="97">
        <f t="shared" si="269"/>
        <v>41729.833333333336</v>
      </c>
      <c r="E2166" s="29">
        <v>72.944999999999993</v>
      </c>
      <c r="F2166" s="26">
        <f t="shared" si="273"/>
        <v>139.32494999999997</v>
      </c>
      <c r="G2166" s="29">
        <v>109.0475</v>
      </c>
      <c r="H2166" s="26">
        <f t="shared" si="274"/>
        <v>208.28072499999999</v>
      </c>
      <c r="I2166" s="29">
        <v>36.102499999999999</v>
      </c>
      <c r="J2166" s="26">
        <f t="shared" si="275"/>
        <v>68.955774999999988</v>
      </c>
      <c r="K2166" s="18">
        <f t="shared" si="270"/>
        <v>1</v>
      </c>
      <c r="L2166" s="106">
        <f t="shared" si="268"/>
        <v>34.459952975158778</v>
      </c>
      <c r="M2166" s="106">
        <f t="shared" si="271"/>
        <v>34.49582202484121</v>
      </c>
      <c r="N2166" s="23"/>
      <c r="X2166" s="100">
        <v>200</v>
      </c>
      <c r="Y2166" s="100">
        <v>40</v>
      </c>
      <c r="Z2166" s="106">
        <f t="shared" si="272"/>
        <v>34.49582202484121</v>
      </c>
    </row>
    <row r="2167" spans="2:26">
      <c r="B2167" s="52">
        <v>41729</v>
      </c>
      <c r="C2167" s="53">
        <v>0.875</v>
      </c>
      <c r="D2167" s="97">
        <f t="shared" si="269"/>
        <v>41729.875</v>
      </c>
      <c r="E2167" s="29">
        <v>55.9375</v>
      </c>
      <c r="F2167" s="26">
        <f t="shared" si="273"/>
        <v>106.84062499999999</v>
      </c>
      <c r="G2167" s="29">
        <v>90.54</v>
      </c>
      <c r="H2167" s="26">
        <f t="shared" si="274"/>
        <v>172.9314</v>
      </c>
      <c r="I2167" s="29">
        <v>34.602499999999999</v>
      </c>
      <c r="J2167" s="26">
        <f t="shared" si="275"/>
        <v>66.090774999999994</v>
      </c>
      <c r="K2167" s="18">
        <f t="shared" si="270"/>
        <v>1</v>
      </c>
      <c r="L2167" s="106">
        <f t="shared" si="268"/>
        <v>31.594952975158783</v>
      </c>
      <c r="M2167" s="106">
        <f t="shared" si="271"/>
        <v>34.49582202484121</v>
      </c>
      <c r="N2167" s="23"/>
      <c r="X2167" s="100">
        <v>200</v>
      </c>
      <c r="Y2167" s="100">
        <v>40</v>
      </c>
      <c r="Z2167" s="106">
        <f t="shared" si="272"/>
        <v>34.49582202484121</v>
      </c>
    </row>
    <row r="2168" spans="2:26">
      <c r="B2168" s="52">
        <v>41729</v>
      </c>
      <c r="C2168" s="53">
        <v>0.91666666666424135</v>
      </c>
      <c r="D2168" s="97">
        <f t="shared" si="269"/>
        <v>41729.916666666664</v>
      </c>
      <c r="E2168" s="29">
        <v>43.33</v>
      </c>
      <c r="F2168" s="26">
        <f t="shared" si="273"/>
        <v>82.760299999999987</v>
      </c>
      <c r="G2168" s="29">
        <v>75.290000000000006</v>
      </c>
      <c r="H2168" s="26">
        <f t="shared" si="274"/>
        <v>143.8039</v>
      </c>
      <c r="I2168" s="29">
        <v>31.96</v>
      </c>
      <c r="J2168" s="26">
        <f t="shared" si="275"/>
        <v>61.043599999999998</v>
      </c>
      <c r="K2168" s="18">
        <f t="shared" si="270"/>
        <v>1</v>
      </c>
      <c r="L2168" s="106">
        <f t="shared" si="268"/>
        <v>26.547777975158787</v>
      </c>
      <c r="M2168" s="106">
        <f t="shared" si="271"/>
        <v>34.49582202484121</v>
      </c>
      <c r="N2168" s="23"/>
      <c r="X2168" s="100">
        <v>200</v>
      </c>
      <c r="Y2168" s="100">
        <v>40</v>
      </c>
      <c r="Z2168" s="106">
        <f t="shared" si="272"/>
        <v>34.49582202484121</v>
      </c>
    </row>
    <row r="2169" spans="2:26">
      <c r="B2169" s="52">
        <v>41729</v>
      </c>
      <c r="C2169" s="53">
        <v>0.95833333333575865</v>
      </c>
      <c r="D2169" s="97">
        <f t="shared" si="269"/>
        <v>41729.958333333336</v>
      </c>
      <c r="E2169" s="29">
        <v>20.03</v>
      </c>
      <c r="F2169" s="26">
        <f t="shared" si="273"/>
        <v>38.257300000000001</v>
      </c>
      <c r="G2169" s="29">
        <v>48.252499999999998</v>
      </c>
      <c r="H2169" s="26">
        <f t="shared" si="274"/>
        <v>92.162274999999994</v>
      </c>
      <c r="I2169" s="29">
        <v>28.22</v>
      </c>
      <c r="J2169" s="26">
        <f t="shared" si="275"/>
        <v>53.900199999999998</v>
      </c>
      <c r="K2169" s="18">
        <f t="shared" si="270"/>
        <v>1</v>
      </c>
      <c r="L2169" s="106">
        <f t="shared" si="268"/>
        <v>19.404377975158788</v>
      </c>
      <c r="M2169" s="106">
        <f t="shared" si="271"/>
        <v>34.49582202484121</v>
      </c>
      <c r="N2169" s="23"/>
      <c r="X2169" s="100">
        <v>200</v>
      </c>
      <c r="Y2169" s="100">
        <v>40</v>
      </c>
      <c r="Z2169" s="106">
        <f t="shared" si="272"/>
        <v>34.49582202484121</v>
      </c>
    </row>
    <row r="2170" spans="2:26">
      <c r="B2170" s="52">
        <v>41730</v>
      </c>
      <c r="C2170" s="53">
        <v>0</v>
      </c>
      <c r="D2170" s="97">
        <f t="shared" si="269"/>
        <v>41730</v>
      </c>
      <c r="E2170" s="26">
        <v>11.855</v>
      </c>
      <c r="F2170" s="26">
        <f t="shared" si="273"/>
        <v>22.643049999999999</v>
      </c>
      <c r="G2170" s="26">
        <v>25.927499999999998</v>
      </c>
      <c r="H2170" s="26">
        <f t="shared" si="274"/>
        <v>49.521524999999997</v>
      </c>
      <c r="I2170" s="26">
        <v>14.0725</v>
      </c>
      <c r="J2170" s="26">
        <f t="shared" si="275"/>
        <v>26.878474999999998</v>
      </c>
      <c r="K2170" s="18">
        <f t="shared" si="270"/>
        <v>2</v>
      </c>
      <c r="L2170" s="106">
        <f t="shared" si="268"/>
        <v>-7.6173470248412123</v>
      </c>
      <c r="M2170" s="106">
        <f t="shared" si="271"/>
        <v>34.49582202484121</v>
      </c>
      <c r="N2170" s="23"/>
      <c r="X2170" s="100">
        <v>200</v>
      </c>
      <c r="Y2170" s="100">
        <v>40</v>
      </c>
      <c r="Z2170" s="106">
        <f t="shared" si="272"/>
        <v>34.49582202484121</v>
      </c>
    </row>
    <row r="2171" spans="2:26">
      <c r="B2171" s="52">
        <v>41730</v>
      </c>
      <c r="C2171" s="53">
        <v>4.1666666664241347E-2</v>
      </c>
      <c r="D2171" s="97">
        <f t="shared" si="269"/>
        <v>41730.041666666664</v>
      </c>
      <c r="E2171" s="26">
        <v>6.3375000000000004</v>
      </c>
      <c r="F2171" s="26">
        <f t="shared" si="273"/>
        <v>12.104625</v>
      </c>
      <c r="G2171" s="26">
        <v>17.579999999999998</v>
      </c>
      <c r="H2171" s="26">
        <f t="shared" si="274"/>
        <v>33.577799999999996</v>
      </c>
      <c r="I2171" s="26">
        <v>11.2425</v>
      </c>
      <c r="J2171" s="26">
        <f t="shared" si="275"/>
        <v>21.473174999999998</v>
      </c>
      <c r="K2171" s="18">
        <f t="shared" si="270"/>
        <v>2</v>
      </c>
      <c r="L2171" s="106">
        <f t="shared" si="268"/>
        <v>-13.022647024841213</v>
      </c>
      <c r="M2171" s="106">
        <f t="shared" si="271"/>
        <v>34.49582202484121</v>
      </c>
      <c r="N2171" s="23"/>
      <c r="X2171" s="100">
        <v>200</v>
      </c>
      <c r="Y2171" s="100">
        <v>40</v>
      </c>
      <c r="Z2171" s="106">
        <f t="shared" si="272"/>
        <v>34.49582202484121</v>
      </c>
    </row>
    <row r="2172" spans="2:26">
      <c r="B2172" s="52">
        <v>41730</v>
      </c>
      <c r="C2172" s="53">
        <v>8.3333333335758653E-2</v>
      </c>
      <c r="D2172" s="97">
        <f t="shared" si="269"/>
        <v>41730.083333333336</v>
      </c>
      <c r="E2172" s="26">
        <v>11.41</v>
      </c>
      <c r="F2172" s="26">
        <f t="shared" si="273"/>
        <v>21.793099999999999</v>
      </c>
      <c r="G2172" s="26">
        <v>23.195</v>
      </c>
      <c r="H2172" s="26">
        <f t="shared" si="274"/>
        <v>44.30245</v>
      </c>
      <c r="I2172" s="26">
        <v>11.785</v>
      </c>
      <c r="J2172" s="26">
        <f t="shared" si="275"/>
        <v>22.509349999999998</v>
      </c>
      <c r="K2172" s="18">
        <f t="shared" si="270"/>
        <v>2</v>
      </c>
      <c r="L2172" s="106">
        <f t="shared" si="268"/>
        <v>-11.986472024841213</v>
      </c>
      <c r="M2172" s="106">
        <f t="shared" si="271"/>
        <v>34.49582202484121</v>
      </c>
      <c r="N2172" s="23"/>
      <c r="X2172" s="100">
        <v>200</v>
      </c>
      <c r="Y2172" s="100">
        <v>40</v>
      </c>
      <c r="Z2172" s="106">
        <f t="shared" si="272"/>
        <v>34.49582202484121</v>
      </c>
    </row>
    <row r="2173" spans="2:26">
      <c r="B2173" s="52">
        <v>41730</v>
      </c>
      <c r="C2173" s="53">
        <v>0.125</v>
      </c>
      <c r="D2173" s="97">
        <f t="shared" si="269"/>
        <v>41730.125</v>
      </c>
      <c r="E2173" s="26">
        <v>14.0275</v>
      </c>
      <c r="F2173" s="26">
        <f t="shared" si="273"/>
        <v>26.792524999999998</v>
      </c>
      <c r="G2173" s="26">
        <v>33.3825</v>
      </c>
      <c r="H2173" s="26">
        <f t="shared" si="274"/>
        <v>63.760574999999996</v>
      </c>
      <c r="I2173" s="26">
        <v>19.352499999999999</v>
      </c>
      <c r="J2173" s="26">
        <f t="shared" si="275"/>
        <v>36.963274999999996</v>
      </c>
      <c r="K2173" s="18">
        <f t="shared" si="270"/>
        <v>2</v>
      </c>
      <c r="L2173" s="106">
        <f t="shared" si="268"/>
        <v>2.4674529751587855</v>
      </c>
      <c r="M2173" s="106">
        <f t="shared" si="271"/>
        <v>34.49582202484121</v>
      </c>
      <c r="N2173" s="23"/>
      <c r="X2173" s="100">
        <v>200</v>
      </c>
      <c r="Y2173" s="100">
        <v>40</v>
      </c>
      <c r="Z2173" s="106">
        <f t="shared" si="272"/>
        <v>34.49582202484121</v>
      </c>
    </row>
    <row r="2174" spans="2:26">
      <c r="B2174" s="52">
        <v>41730</v>
      </c>
      <c r="C2174" s="53">
        <v>0.16666666666424135</v>
      </c>
      <c r="D2174" s="97">
        <f t="shared" si="269"/>
        <v>41730.166666666664</v>
      </c>
      <c r="E2174" s="26">
        <v>53.1875</v>
      </c>
      <c r="F2174" s="26">
        <f t="shared" si="273"/>
        <v>101.58812499999999</v>
      </c>
      <c r="G2174" s="26">
        <v>78.91</v>
      </c>
      <c r="H2174" s="26">
        <f t="shared" si="274"/>
        <v>150.71809999999999</v>
      </c>
      <c r="I2174" s="26">
        <v>25.7225</v>
      </c>
      <c r="J2174" s="26">
        <f t="shared" si="275"/>
        <v>49.129975000000002</v>
      </c>
      <c r="K2174" s="18">
        <f t="shared" si="270"/>
        <v>2</v>
      </c>
      <c r="L2174" s="106">
        <f t="shared" si="268"/>
        <v>14.634152975158791</v>
      </c>
      <c r="M2174" s="106">
        <f t="shared" si="271"/>
        <v>34.49582202484121</v>
      </c>
      <c r="N2174" s="23"/>
      <c r="X2174" s="100">
        <v>200</v>
      </c>
      <c r="Y2174" s="100">
        <v>40</v>
      </c>
      <c r="Z2174" s="106">
        <f t="shared" si="272"/>
        <v>34.49582202484121</v>
      </c>
    </row>
    <row r="2175" spans="2:26">
      <c r="B2175" s="52">
        <v>41730</v>
      </c>
      <c r="C2175" s="53">
        <v>0.20833333333575865</v>
      </c>
      <c r="D2175" s="97">
        <f t="shared" si="269"/>
        <v>41730.208333333336</v>
      </c>
      <c r="E2175" s="26">
        <v>84.742500000000007</v>
      </c>
      <c r="F2175" s="26">
        <f t="shared" si="273"/>
        <v>161.85817500000002</v>
      </c>
      <c r="G2175" s="26">
        <v>113.925</v>
      </c>
      <c r="H2175" s="26">
        <f t="shared" si="274"/>
        <v>217.59674999999999</v>
      </c>
      <c r="I2175" s="26">
        <v>29.177499999999998</v>
      </c>
      <c r="J2175" s="26">
        <f t="shared" si="275"/>
        <v>55.729024999999993</v>
      </c>
      <c r="K2175" s="18">
        <f t="shared" si="270"/>
        <v>2</v>
      </c>
      <c r="L2175" s="106">
        <f t="shared" si="268"/>
        <v>21.233202975158783</v>
      </c>
      <c r="M2175" s="106">
        <f t="shared" si="271"/>
        <v>34.49582202484121</v>
      </c>
      <c r="N2175" s="23"/>
      <c r="X2175" s="100">
        <v>200</v>
      </c>
      <c r="Y2175" s="100">
        <v>40</v>
      </c>
      <c r="Z2175" s="106">
        <f t="shared" si="272"/>
        <v>34.49582202484121</v>
      </c>
    </row>
    <row r="2176" spans="2:26">
      <c r="B2176" s="52">
        <v>41730</v>
      </c>
      <c r="C2176" s="53">
        <v>0.25</v>
      </c>
      <c r="D2176" s="97">
        <f t="shared" si="269"/>
        <v>41730.25</v>
      </c>
      <c r="E2176" s="26">
        <v>80.344999999999999</v>
      </c>
      <c r="F2176" s="26">
        <f t="shared" si="273"/>
        <v>153.45894999999999</v>
      </c>
      <c r="G2176" s="26">
        <v>122.1075</v>
      </c>
      <c r="H2176" s="26">
        <f t="shared" si="274"/>
        <v>233.225325</v>
      </c>
      <c r="I2176" s="26">
        <v>41.762500000000003</v>
      </c>
      <c r="J2176" s="26">
        <f t="shared" si="275"/>
        <v>79.766374999999996</v>
      </c>
      <c r="K2176" s="18">
        <f t="shared" si="270"/>
        <v>2</v>
      </c>
      <c r="L2176" s="106">
        <f t="shared" si="268"/>
        <v>45.270552975158786</v>
      </c>
      <c r="M2176" s="106">
        <f t="shared" si="271"/>
        <v>34.49582202484121</v>
      </c>
      <c r="N2176" s="23"/>
      <c r="X2176" s="100">
        <v>200</v>
      </c>
      <c r="Y2176" s="100">
        <v>40</v>
      </c>
      <c r="Z2176" s="106">
        <f t="shared" si="272"/>
        <v>34.49582202484121</v>
      </c>
    </row>
    <row r="2177" spans="2:26">
      <c r="B2177" s="52">
        <v>41730</v>
      </c>
      <c r="C2177" s="53">
        <v>0.29166666666424135</v>
      </c>
      <c r="D2177" s="97">
        <f t="shared" si="269"/>
        <v>41730.291666666664</v>
      </c>
      <c r="E2177" s="26">
        <v>107.5</v>
      </c>
      <c r="F2177" s="26">
        <f t="shared" si="273"/>
        <v>205.32499999999999</v>
      </c>
      <c r="G2177" s="26">
        <v>162.04</v>
      </c>
      <c r="H2177" s="26">
        <f t="shared" si="274"/>
        <v>309.49639999999999</v>
      </c>
      <c r="I2177" s="26">
        <v>54.542499999999997</v>
      </c>
      <c r="J2177" s="26">
        <f t="shared" si="275"/>
        <v>104.17617499999999</v>
      </c>
      <c r="K2177" s="18">
        <f t="shared" si="270"/>
        <v>2</v>
      </c>
      <c r="L2177" s="106">
        <f t="shared" si="268"/>
        <v>69.680352975158769</v>
      </c>
      <c r="M2177" s="106">
        <f t="shared" si="271"/>
        <v>34.49582202484121</v>
      </c>
      <c r="N2177" s="23"/>
      <c r="X2177" s="100">
        <v>200</v>
      </c>
      <c r="Y2177" s="100">
        <v>40</v>
      </c>
      <c r="Z2177" s="106">
        <f t="shared" si="272"/>
        <v>34.49582202484121</v>
      </c>
    </row>
    <row r="2178" spans="2:26">
      <c r="B2178" s="52">
        <v>41730</v>
      </c>
      <c r="C2178" s="53">
        <v>0.33333333333575865</v>
      </c>
      <c r="D2178" s="97">
        <f t="shared" si="269"/>
        <v>41730.333333333336</v>
      </c>
      <c r="E2178" s="26">
        <v>72.495000000000005</v>
      </c>
      <c r="F2178" s="26">
        <f t="shared" si="273"/>
        <v>138.46545</v>
      </c>
      <c r="G2178" s="26">
        <v>111.0175</v>
      </c>
      <c r="H2178" s="26">
        <f t="shared" si="274"/>
        <v>212.04342499999998</v>
      </c>
      <c r="I2178" s="26">
        <v>38.520000000000003</v>
      </c>
      <c r="J2178" s="26">
        <f t="shared" si="275"/>
        <v>73.5732</v>
      </c>
      <c r="K2178" s="18">
        <f t="shared" si="270"/>
        <v>2</v>
      </c>
      <c r="L2178" s="106">
        <f t="shared" si="268"/>
        <v>39.07737797515879</v>
      </c>
      <c r="M2178" s="106">
        <f t="shared" si="271"/>
        <v>34.49582202484121</v>
      </c>
      <c r="N2178" s="23"/>
      <c r="X2178" s="100">
        <v>200</v>
      </c>
      <c r="Y2178" s="100">
        <v>40</v>
      </c>
      <c r="Z2178" s="106">
        <f t="shared" si="272"/>
        <v>34.49582202484121</v>
      </c>
    </row>
    <row r="2179" spans="2:26">
      <c r="B2179" s="52">
        <v>41730</v>
      </c>
      <c r="C2179" s="53">
        <v>0.375</v>
      </c>
      <c r="D2179" s="97">
        <f t="shared" si="269"/>
        <v>41730.375</v>
      </c>
      <c r="E2179" s="26">
        <v>46.115000000000002</v>
      </c>
      <c r="F2179" s="26">
        <f t="shared" si="273"/>
        <v>88.079650000000001</v>
      </c>
      <c r="G2179" s="26">
        <v>80.597499999999997</v>
      </c>
      <c r="H2179" s="26">
        <f t="shared" si="274"/>
        <v>153.94122499999997</v>
      </c>
      <c r="I2179" s="26">
        <v>34.484999999999999</v>
      </c>
      <c r="J2179" s="26">
        <f t="shared" si="275"/>
        <v>65.866349999999997</v>
      </c>
      <c r="K2179" s="18">
        <f t="shared" si="270"/>
        <v>2</v>
      </c>
      <c r="L2179" s="106">
        <f t="shared" si="268"/>
        <v>31.370527975158787</v>
      </c>
      <c r="M2179" s="106">
        <f t="shared" si="271"/>
        <v>34.49582202484121</v>
      </c>
      <c r="N2179" s="23"/>
      <c r="X2179" s="100">
        <v>200</v>
      </c>
      <c r="Y2179" s="100">
        <v>40</v>
      </c>
      <c r="Z2179" s="106">
        <f t="shared" si="272"/>
        <v>34.49582202484121</v>
      </c>
    </row>
    <row r="2180" spans="2:26">
      <c r="B2180" s="52">
        <v>41730</v>
      </c>
      <c r="C2180" s="53">
        <v>0.41666666666424135</v>
      </c>
      <c r="D2180" s="97">
        <f t="shared" si="269"/>
        <v>41730.416666666664</v>
      </c>
      <c r="E2180" s="26">
        <v>28.074999999999999</v>
      </c>
      <c r="F2180" s="26">
        <f t="shared" si="273"/>
        <v>53.623249999999999</v>
      </c>
      <c r="G2180" s="26">
        <v>51.482500000000002</v>
      </c>
      <c r="H2180" s="26">
        <f t="shared" si="274"/>
        <v>98.331575000000001</v>
      </c>
      <c r="I2180" s="26">
        <v>23.407499999999999</v>
      </c>
      <c r="J2180" s="26">
        <f t="shared" si="275"/>
        <v>44.708324999999995</v>
      </c>
      <c r="K2180" s="18">
        <f t="shared" si="270"/>
        <v>2</v>
      </c>
      <c r="L2180" s="106">
        <f t="shared" si="268"/>
        <v>10.212502975158785</v>
      </c>
      <c r="M2180" s="106">
        <f t="shared" si="271"/>
        <v>34.49582202484121</v>
      </c>
      <c r="N2180" s="23"/>
      <c r="X2180" s="100">
        <v>200</v>
      </c>
      <c r="Y2180" s="100">
        <v>40</v>
      </c>
      <c r="Z2180" s="106">
        <f t="shared" si="272"/>
        <v>34.49582202484121</v>
      </c>
    </row>
    <row r="2181" spans="2:26">
      <c r="B2181" s="52">
        <v>41730</v>
      </c>
      <c r="C2181" s="53">
        <v>0.45833333333575865</v>
      </c>
      <c r="D2181" s="97">
        <f t="shared" si="269"/>
        <v>41730.458333333336</v>
      </c>
      <c r="E2181" s="26">
        <v>26.925000000000001</v>
      </c>
      <c r="F2181" s="26">
        <f t="shared" si="273"/>
        <v>51.426749999999998</v>
      </c>
      <c r="G2181" s="26">
        <v>49.895000000000003</v>
      </c>
      <c r="H2181" s="26">
        <f t="shared" si="274"/>
        <v>95.299450000000007</v>
      </c>
      <c r="I2181" s="26">
        <v>22.967500000000001</v>
      </c>
      <c r="J2181" s="26">
        <f t="shared" si="275"/>
        <v>43.867925</v>
      </c>
      <c r="K2181" s="18">
        <f t="shared" si="270"/>
        <v>2</v>
      </c>
      <c r="L2181" s="106">
        <f t="shared" si="268"/>
        <v>9.3721029751587892</v>
      </c>
      <c r="M2181" s="106">
        <f t="shared" si="271"/>
        <v>34.49582202484121</v>
      </c>
      <c r="N2181" s="23"/>
      <c r="X2181" s="100">
        <v>200</v>
      </c>
      <c r="Y2181" s="100">
        <v>40</v>
      </c>
      <c r="Z2181" s="106">
        <f t="shared" si="272"/>
        <v>34.49582202484121</v>
      </c>
    </row>
    <row r="2182" spans="2:26">
      <c r="B2182" s="52">
        <v>41730</v>
      </c>
      <c r="C2182" s="53">
        <v>0.5</v>
      </c>
      <c r="D2182" s="97">
        <f t="shared" si="269"/>
        <v>41730.5</v>
      </c>
      <c r="E2182" s="26">
        <v>21.875</v>
      </c>
      <c r="F2182" s="26">
        <f t="shared" si="273"/>
        <v>41.78125</v>
      </c>
      <c r="G2182" s="26">
        <v>40.015000000000001</v>
      </c>
      <c r="H2182" s="26">
        <f t="shared" si="274"/>
        <v>76.428650000000005</v>
      </c>
      <c r="I2182" s="26">
        <v>18.14</v>
      </c>
      <c r="J2182" s="26">
        <f t="shared" si="275"/>
        <v>34.647399999999998</v>
      </c>
      <c r="K2182" s="18">
        <f t="shared" si="270"/>
        <v>2</v>
      </c>
      <c r="L2182" s="106">
        <f t="shared" si="268"/>
        <v>0.15157797515878713</v>
      </c>
      <c r="M2182" s="106">
        <f t="shared" si="271"/>
        <v>34.49582202484121</v>
      </c>
      <c r="N2182" s="23"/>
      <c r="X2182" s="100">
        <v>200</v>
      </c>
      <c r="Y2182" s="100">
        <v>40</v>
      </c>
      <c r="Z2182" s="106">
        <f t="shared" si="272"/>
        <v>34.49582202484121</v>
      </c>
    </row>
    <row r="2183" spans="2:26">
      <c r="B2183" s="52">
        <v>41730</v>
      </c>
      <c r="C2183" s="53">
        <v>0.54166666666424135</v>
      </c>
      <c r="D2183" s="97">
        <f t="shared" si="269"/>
        <v>41730.541666666664</v>
      </c>
      <c r="E2183" s="26">
        <v>27.914999999999999</v>
      </c>
      <c r="F2183" s="26">
        <f t="shared" si="273"/>
        <v>53.317649999999993</v>
      </c>
      <c r="G2183" s="26">
        <v>52.41</v>
      </c>
      <c r="H2183" s="26">
        <f t="shared" si="274"/>
        <v>100.10309999999998</v>
      </c>
      <c r="I2183" s="26">
        <v>24.4925</v>
      </c>
      <c r="J2183" s="26">
        <f t="shared" si="275"/>
        <v>46.780674999999995</v>
      </c>
      <c r="K2183" s="18">
        <f t="shared" si="270"/>
        <v>2</v>
      </c>
      <c r="L2183" s="106">
        <f t="shared" si="268"/>
        <v>12.284852975158785</v>
      </c>
      <c r="M2183" s="106">
        <f t="shared" si="271"/>
        <v>34.49582202484121</v>
      </c>
      <c r="N2183" s="23"/>
      <c r="X2183" s="100">
        <v>200</v>
      </c>
      <c r="Y2183" s="100">
        <v>40</v>
      </c>
      <c r="Z2183" s="106">
        <f t="shared" si="272"/>
        <v>34.49582202484121</v>
      </c>
    </row>
    <row r="2184" spans="2:26">
      <c r="B2184" s="52">
        <v>41730</v>
      </c>
      <c r="C2184" s="53">
        <v>0.58333333333575865</v>
      </c>
      <c r="D2184" s="97">
        <f t="shared" si="269"/>
        <v>41730.583333333336</v>
      </c>
      <c r="E2184" s="26">
        <v>20.475000000000001</v>
      </c>
      <c r="F2184" s="26">
        <f t="shared" si="273"/>
        <v>39.107250000000001</v>
      </c>
      <c r="G2184" s="26">
        <v>40.247500000000002</v>
      </c>
      <c r="H2184" s="26">
        <f t="shared" si="274"/>
        <v>76.872725000000003</v>
      </c>
      <c r="I2184" s="26">
        <v>19.762499999999999</v>
      </c>
      <c r="J2184" s="26">
        <f t="shared" si="275"/>
        <v>37.746375</v>
      </c>
      <c r="K2184" s="18">
        <f t="shared" si="270"/>
        <v>2</v>
      </c>
      <c r="L2184" s="106">
        <f t="shared" si="268"/>
        <v>3.25055297515879</v>
      </c>
      <c r="M2184" s="106">
        <f t="shared" si="271"/>
        <v>34.49582202484121</v>
      </c>
      <c r="N2184" s="23"/>
      <c r="X2184" s="100">
        <v>200</v>
      </c>
      <c r="Y2184" s="100">
        <v>40</v>
      </c>
      <c r="Z2184" s="106">
        <f t="shared" si="272"/>
        <v>34.49582202484121</v>
      </c>
    </row>
    <row r="2185" spans="2:26">
      <c r="B2185" s="52">
        <v>41730</v>
      </c>
      <c r="C2185" s="53">
        <v>0.625</v>
      </c>
      <c r="D2185" s="97">
        <f t="shared" si="269"/>
        <v>41730.625</v>
      </c>
      <c r="E2185" s="26">
        <v>21.677499999999998</v>
      </c>
      <c r="F2185" s="26">
        <f t="shared" si="273"/>
        <v>41.404024999999997</v>
      </c>
      <c r="G2185" s="26">
        <v>41.6175</v>
      </c>
      <c r="H2185" s="26">
        <f t="shared" si="274"/>
        <v>79.489424999999997</v>
      </c>
      <c r="I2185" s="26">
        <v>19.9375</v>
      </c>
      <c r="J2185" s="26">
        <f t="shared" si="275"/>
        <v>38.080624999999998</v>
      </c>
      <c r="K2185" s="18">
        <f t="shared" si="270"/>
        <v>2</v>
      </c>
      <c r="L2185" s="106">
        <f t="shared" si="268"/>
        <v>3.5848029751587873</v>
      </c>
      <c r="M2185" s="106">
        <f t="shared" si="271"/>
        <v>34.49582202484121</v>
      </c>
      <c r="N2185" s="23"/>
      <c r="X2185" s="100">
        <v>200</v>
      </c>
      <c r="Y2185" s="100">
        <v>40</v>
      </c>
      <c r="Z2185" s="106">
        <f t="shared" si="272"/>
        <v>34.49582202484121</v>
      </c>
    </row>
    <row r="2186" spans="2:26">
      <c r="B2186" s="52">
        <v>41730</v>
      </c>
      <c r="C2186" s="53">
        <v>0.66666666666424135</v>
      </c>
      <c r="D2186" s="97">
        <f t="shared" si="269"/>
        <v>41730.666666666664</v>
      </c>
      <c r="E2186" s="26">
        <v>36.704999999999998</v>
      </c>
      <c r="F2186" s="26">
        <f t="shared" si="273"/>
        <v>70.106549999999999</v>
      </c>
      <c r="G2186" s="26">
        <v>68.95</v>
      </c>
      <c r="H2186" s="26">
        <f t="shared" si="274"/>
        <v>131.69450000000001</v>
      </c>
      <c r="I2186" s="26">
        <v>32.2425</v>
      </c>
      <c r="J2186" s="26">
        <f t="shared" si="275"/>
        <v>61.583174999999997</v>
      </c>
      <c r="K2186" s="18">
        <f t="shared" si="270"/>
        <v>2</v>
      </c>
      <c r="L2186" s="106">
        <f t="shared" ref="L2186:L2249" si="276">IF(J2186="",NA(),J2186-(AVERAGE($J$10:$J$8769)))</f>
        <v>27.087352975158787</v>
      </c>
      <c r="M2186" s="106">
        <f t="shared" si="271"/>
        <v>34.49582202484121</v>
      </c>
      <c r="N2186" s="23"/>
      <c r="X2186" s="100">
        <v>200</v>
      </c>
      <c r="Y2186" s="100">
        <v>40</v>
      </c>
      <c r="Z2186" s="106">
        <f t="shared" si="272"/>
        <v>34.49582202484121</v>
      </c>
    </row>
    <row r="2187" spans="2:26">
      <c r="B2187" s="52">
        <v>41730</v>
      </c>
      <c r="C2187" s="53">
        <v>0.70833333333575865</v>
      </c>
      <c r="D2187" s="97">
        <f t="shared" ref="D2187:D2250" si="277">B2187+C2187</f>
        <v>41730.708333333336</v>
      </c>
      <c r="E2187" s="26">
        <v>40.35</v>
      </c>
      <c r="F2187" s="26">
        <f t="shared" si="273"/>
        <v>77.0685</v>
      </c>
      <c r="G2187" s="26">
        <v>78.525000000000006</v>
      </c>
      <c r="H2187" s="26">
        <f t="shared" si="274"/>
        <v>149.98275000000001</v>
      </c>
      <c r="I2187" s="26">
        <v>38.174999999999997</v>
      </c>
      <c r="J2187" s="26">
        <f t="shared" si="275"/>
        <v>72.914249999999996</v>
      </c>
      <c r="K2187" s="18">
        <f t="shared" ref="K2187:K2250" si="278">WEEKDAY(D2187,2)</f>
        <v>2</v>
      </c>
      <c r="L2187" s="106">
        <f t="shared" si="276"/>
        <v>38.418427975158785</v>
      </c>
      <c r="M2187" s="106">
        <f t="shared" ref="M2187:M2250" si="279">$U$11</f>
        <v>34.49582202484121</v>
      </c>
      <c r="N2187" s="23"/>
      <c r="X2187" s="100">
        <v>200</v>
      </c>
      <c r="Y2187" s="100">
        <v>40</v>
      </c>
      <c r="Z2187" s="106">
        <f t="shared" ref="Z2187:Z2250" si="280">$U$11</f>
        <v>34.49582202484121</v>
      </c>
    </row>
    <row r="2188" spans="2:26">
      <c r="B2188" s="52">
        <v>41730</v>
      </c>
      <c r="C2188" s="53">
        <v>0.75</v>
      </c>
      <c r="D2188" s="97">
        <f t="shared" si="277"/>
        <v>41730.75</v>
      </c>
      <c r="E2188" s="26">
        <v>36.947499999999998</v>
      </c>
      <c r="F2188" s="26">
        <f t="shared" si="273"/>
        <v>70.569724999999991</v>
      </c>
      <c r="G2188" s="26">
        <v>77.327500000000001</v>
      </c>
      <c r="H2188" s="26">
        <f t="shared" si="274"/>
        <v>147.695525</v>
      </c>
      <c r="I2188" s="26">
        <v>40.380000000000003</v>
      </c>
      <c r="J2188" s="26">
        <f t="shared" si="275"/>
        <v>77.125799999999998</v>
      </c>
      <c r="K2188" s="18">
        <f t="shared" si="278"/>
        <v>2</v>
      </c>
      <c r="L2188" s="106">
        <f t="shared" si="276"/>
        <v>42.629977975158788</v>
      </c>
      <c r="M2188" s="106">
        <f t="shared" si="279"/>
        <v>34.49582202484121</v>
      </c>
      <c r="N2188" s="23"/>
      <c r="X2188" s="100">
        <v>200</v>
      </c>
      <c r="Y2188" s="100">
        <v>40</v>
      </c>
      <c r="Z2188" s="106">
        <f t="shared" si="280"/>
        <v>34.49582202484121</v>
      </c>
    </row>
    <row r="2189" spans="2:26">
      <c r="B2189" s="52">
        <v>41730</v>
      </c>
      <c r="C2189" s="53">
        <v>0.79166666666424135</v>
      </c>
      <c r="D2189" s="97">
        <f t="shared" si="277"/>
        <v>41730.791666666664</v>
      </c>
      <c r="E2189" s="26">
        <v>73.78</v>
      </c>
      <c r="F2189" s="26">
        <f t="shared" si="273"/>
        <v>140.91980000000001</v>
      </c>
      <c r="G2189" s="26">
        <v>114.93</v>
      </c>
      <c r="H2189" s="26">
        <f t="shared" si="274"/>
        <v>219.5163</v>
      </c>
      <c r="I2189" s="26">
        <v>41.15</v>
      </c>
      <c r="J2189" s="26">
        <f t="shared" si="275"/>
        <v>78.596499999999992</v>
      </c>
      <c r="K2189" s="18">
        <f t="shared" si="278"/>
        <v>2</v>
      </c>
      <c r="L2189" s="106">
        <f t="shared" si="276"/>
        <v>44.100677975158781</v>
      </c>
      <c r="M2189" s="106">
        <f t="shared" si="279"/>
        <v>34.49582202484121</v>
      </c>
      <c r="N2189" s="23"/>
      <c r="X2189" s="100">
        <v>200</v>
      </c>
      <c r="Y2189" s="100">
        <v>40</v>
      </c>
      <c r="Z2189" s="106">
        <f t="shared" si="280"/>
        <v>34.49582202484121</v>
      </c>
    </row>
    <row r="2190" spans="2:26">
      <c r="B2190" s="52">
        <v>41730</v>
      </c>
      <c r="C2190" s="53">
        <v>0.83333333333575865</v>
      </c>
      <c r="D2190" s="97">
        <f t="shared" si="277"/>
        <v>41730.833333333336</v>
      </c>
      <c r="E2190" s="26">
        <v>68.597499999999997</v>
      </c>
      <c r="F2190" s="26">
        <f t="shared" si="273"/>
        <v>131.02122499999999</v>
      </c>
      <c r="G2190" s="26">
        <v>108.6</v>
      </c>
      <c r="H2190" s="26">
        <f t="shared" si="274"/>
        <v>207.42599999999999</v>
      </c>
      <c r="I2190" s="26">
        <v>40.002499999999998</v>
      </c>
      <c r="J2190" s="26">
        <f t="shared" si="275"/>
        <v>76.404774999999987</v>
      </c>
      <c r="K2190" s="18">
        <f t="shared" si="278"/>
        <v>2</v>
      </c>
      <c r="L2190" s="106">
        <f t="shared" si="276"/>
        <v>41.908952975158776</v>
      </c>
      <c r="M2190" s="106">
        <f t="shared" si="279"/>
        <v>34.49582202484121</v>
      </c>
      <c r="N2190" s="23"/>
      <c r="X2190" s="100">
        <v>200</v>
      </c>
      <c r="Y2190" s="100">
        <v>40</v>
      </c>
      <c r="Z2190" s="106">
        <f t="shared" si="280"/>
        <v>34.49582202484121</v>
      </c>
    </row>
    <row r="2191" spans="2:26">
      <c r="B2191" s="52">
        <v>41730</v>
      </c>
      <c r="C2191" s="53">
        <v>0.875</v>
      </c>
      <c r="D2191" s="97">
        <f t="shared" si="277"/>
        <v>41730.875</v>
      </c>
      <c r="E2191" s="26">
        <v>15.9175</v>
      </c>
      <c r="F2191" s="26">
        <f t="shared" si="273"/>
        <v>30.402425000000001</v>
      </c>
      <c r="G2191" s="26">
        <v>40.442500000000003</v>
      </c>
      <c r="H2191" s="26">
        <f t="shared" si="274"/>
        <v>77.245175000000003</v>
      </c>
      <c r="I2191" s="26">
        <v>24.522500000000001</v>
      </c>
      <c r="J2191" s="26">
        <f t="shared" si="275"/>
        <v>46.837975</v>
      </c>
      <c r="K2191" s="18">
        <f t="shared" si="278"/>
        <v>2</v>
      </c>
      <c r="L2191" s="106">
        <f t="shared" si="276"/>
        <v>12.34215297515879</v>
      </c>
      <c r="M2191" s="106">
        <f t="shared" si="279"/>
        <v>34.49582202484121</v>
      </c>
      <c r="N2191" s="23"/>
      <c r="X2191" s="100">
        <v>200</v>
      </c>
      <c r="Y2191" s="100">
        <v>40</v>
      </c>
      <c r="Z2191" s="106">
        <f t="shared" si="280"/>
        <v>34.49582202484121</v>
      </c>
    </row>
    <row r="2192" spans="2:26">
      <c r="B2192" s="52">
        <v>41730</v>
      </c>
      <c r="C2192" s="53">
        <v>0.91666666666424135</v>
      </c>
      <c r="D2192" s="97">
        <f t="shared" si="277"/>
        <v>41730.916666666664</v>
      </c>
      <c r="E2192" s="26">
        <v>6.1574999999999998</v>
      </c>
      <c r="F2192" s="26">
        <f t="shared" si="273"/>
        <v>11.760824999999999</v>
      </c>
      <c r="G2192" s="26">
        <v>19.41</v>
      </c>
      <c r="H2192" s="26">
        <f t="shared" si="274"/>
        <v>37.073099999999997</v>
      </c>
      <c r="I2192" s="26">
        <v>13.255000000000001</v>
      </c>
      <c r="J2192" s="26">
        <f t="shared" si="275"/>
        <v>25.317050000000002</v>
      </c>
      <c r="K2192" s="18">
        <f t="shared" si="278"/>
        <v>2</v>
      </c>
      <c r="L2192" s="106">
        <f t="shared" si="276"/>
        <v>-9.1787720248412086</v>
      </c>
      <c r="M2192" s="106">
        <f t="shared" si="279"/>
        <v>34.49582202484121</v>
      </c>
      <c r="N2192" s="23"/>
      <c r="X2192" s="100">
        <v>200</v>
      </c>
      <c r="Y2192" s="100">
        <v>40</v>
      </c>
      <c r="Z2192" s="106">
        <f t="shared" si="280"/>
        <v>34.49582202484121</v>
      </c>
    </row>
    <row r="2193" spans="2:26">
      <c r="B2193" s="52">
        <v>41730</v>
      </c>
      <c r="C2193" s="53">
        <v>0.95833333333575865</v>
      </c>
      <c r="D2193" s="97">
        <f t="shared" si="277"/>
        <v>41730.958333333336</v>
      </c>
      <c r="E2193" s="26">
        <v>8.1150000000000002</v>
      </c>
      <c r="F2193" s="26">
        <f t="shared" si="273"/>
        <v>15.499649999999999</v>
      </c>
      <c r="G2193" s="26">
        <v>20.717500000000001</v>
      </c>
      <c r="H2193" s="26">
        <f t="shared" si="274"/>
        <v>39.570425</v>
      </c>
      <c r="I2193" s="26">
        <v>12.602499999999999</v>
      </c>
      <c r="J2193" s="26">
        <f t="shared" si="275"/>
        <v>24.070774999999998</v>
      </c>
      <c r="K2193" s="18">
        <f t="shared" si="278"/>
        <v>2</v>
      </c>
      <c r="L2193" s="106">
        <f t="shared" si="276"/>
        <v>-10.425047024841213</v>
      </c>
      <c r="M2193" s="106">
        <f t="shared" si="279"/>
        <v>34.49582202484121</v>
      </c>
      <c r="N2193" s="23"/>
      <c r="X2193" s="100">
        <v>200</v>
      </c>
      <c r="Y2193" s="100">
        <v>40</v>
      </c>
      <c r="Z2193" s="106">
        <f t="shared" si="280"/>
        <v>34.49582202484121</v>
      </c>
    </row>
    <row r="2194" spans="2:26">
      <c r="B2194" s="52">
        <v>41731</v>
      </c>
      <c r="C2194" s="53">
        <v>0</v>
      </c>
      <c r="D2194" s="97">
        <f t="shared" si="277"/>
        <v>41731</v>
      </c>
      <c r="E2194" s="26">
        <v>15.422499999999999</v>
      </c>
      <c r="F2194" s="26">
        <f t="shared" si="273"/>
        <v>29.456974999999996</v>
      </c>
      <c r="G2194" s="26">
        <v>31.5275</v>
      </c>
      <c r="H2194" s="26">
        <f t="shared" si="274"/>
        <v>60.217524999999995</v>
      </c>
      <c r="I2194" s="26">
        <v>16.102499999999999</v>
      </c>
      <c r="J2194" s="26">
        <f t="shared" si="275"/>
        <v>30.755774999999996</v>
      </c>
      <c r="K2194" s="18">
        <f t="shared" si="278"/>
        <v>3</v>
      </c>
      <c r="L2194" s="106">
        <f t="shared" si="276"/>
        <v>-3.7400470248412141</v>
      </c>
      <c r="M2194" s="106">
        <f t="shared" si="279"/>
        <v>34.49582202484121</v>
      </c>
      <c r="N2194" s="23"/>
      <c r="X2194" s="100">
        <v>200</v>
      </c>
      <c r="Y2194" s="100">
        <v>40</v>
      </c>
      <c r="Z2194" s="106">
        <f t="shared" si="280"/>
        <v>34.49582202484121</v>
      </c>
    </row>
    <row r="2195" spans="2:26">
      <c r="B2195" s="52">
        <v>41731</v>
      </c>
      <c r="C2195" s="53">
        <v>4.1666666664241347E-2</v>
      </c>
      <c r="D2195" s="97">
        <f t="shared" si="277"/>
        <v>41731.041666666664</v>
      </c>
      <c r="E2195" s="26">
        <v>11.26</v>
      </c>
      <c r="F2195" s="26">
        <f t="shared" si="273"/>
        <v>21.506599999999999</v>
      </c>
      <c r="G2195" s="26">
        <v>25.467500000000001</v>
      </c>
      <c r="H2195" s="26">
        <f t="shared" si="274"/>
        <v>48.642924999999998</v>
      </c>
      <c r="I2195" s="26">
        <v>14.21</v>
      </c>
      <c r="J2195" s="26">
        <f t="shared" si="275"/>
        <v>27.141100000000002</v>
      </c>
      <c r="K2195" s="18">
        <f t="shared" si="278"/>
        <v>3</v>
      </c>
      <c r="L2195" s="106">
        <f t="shared" si="276"/>
        <v>-7.3547220248412088</v>
      </c>
      <c r="M2195" s="106">
        <f t="shared" si="279"/>
        <v>34.49582202484121</v>
      </c>
      <c r="N2195" s="23"/>
      <c r="X2195" s="100">
        <v>200</v>
      </c>
      <c r="Y2195" s="100">
        <v>40</v>
      </c>
      <c r="Z2195" s="106">
        <f t="shared" si="280"/>
        <v>34.49582202484121</v>
      </c>
    </row>
    <row r="2196" spans="2:26">
      <c r="B2196" s="52">
        <v>41731</v>
      </c>
      <c r="C2196" s="53">
        <v>8.3333333335758653E-2</v>
      </c>
      <c r="D2196" s="97">
        <f t="shared" si="277"/>
        <v>41731.083333333336</v>
      </c>
      <c r="E2196" s="26">
        <v>7.0250000000000004</v>
      </c>
      <c r="F2196" s="26">
        <f t="shared" si="273"/>
        <v>13.41775</v>
      </c>
      <c r="G2196" s="26">
        <v>15.7475</v>
      </c>
      <c r="H2196" s="26">
        <f t="shared" si="274"/>
        <v>30.077725000000001</v>
      </c>
      <c r="I2196" s="26">
        <v>8.7274999999999991</v>
      </c>
      <c r="J2196" s="26">
        <f t="shared" si="275"/>
        <v>16.669524999999997</v>
      </c>
      <c r="K2196" s="18">
        <f t="shared" si="278"/>
        <v>3</v>
      </c>
      <c r="L2196" s="106">
        <f t="shared" si="276"/>
        <v>-17.826297024841214</v>
      </c>
      <c r="M2196" s="106">
        <f t="shared" si="279"/>
        <v>34.49582202484121</v>
      </c>
      <c r="N2196" s="23"/>
      <c r="X2196" s="100">
        <v>200</v>
      </c>
      <c r="Y2196" s="100">
        <v>40</v>
      </c>
      <c r="Z2196" s="106">
        <f t="shared" si="280"/>
        <v>34.49582202484121</v>
      </c>
    </row>
    <row r="2197" spans="2:26">
      <c r="B2197" s="52">
        <v>41731</v>
      </c>
      <c r="C2197" s="53">
        <v>0.125</v>
      </c>
      <c r="D2197" s="97">
        <f t="shared" si="277"/>
        <v>41731.125</v>
      </c>
      <c r="E2197" s="26">
        <v>6.8825000000000003</v>
      </c>
      <c r="F2197" s="26">
        <f t="shared" si="273"/>
        <v>13.145574999999999</v>
      </c>
      <c r="G2197" s="26">
        <v>15.547499999999999</v>
      </c>
      <c r="H2197" s="26">
        <f t="shared" si="274"/>
        <v>29.695724999999996</v>
      </c>
      <c r="I2197" s="26">
        <v>8.6675000000000004</v>
      </c>
      <c r="J2197" s="26">
        <f t="shared" si="275"/>
        <v>16.554925000000001</v>
      </c>
      <c r="K2197" s="18">
        <f t="shared" si="278"/>
        <v>3</v>
      </c>
      <c r="L2197" s="106">
        <f t="shared" si="276"/>
        <v>-17.94089702484121</v>
      </c>
      <c r="M2197" s="106">
        <f t="shared" si="279"/>
        <v>34.49582202484121</v>
      </c>
      <c r="N2197" s="23"/>
      <c r="X2197" s="100">
        <v>200</v>
      </c>
      <c r="Y2197" s="100">
        <v>40</v>
      </c>
      <c r="Z2197" s="106">
        <f t="shared" si="280"/>
        <v>34.49582202484121</v>
      </c>
    </row>
    <row r="2198" spans="2:26">
      <c r="B2198" s="52">
        <v>41731</v>
      </c>
      <c r="C2198" s="53">
        <v>0.16666666666424135</v>
      </c>
      <c r="D2198" s="97">
        <f t="shared" si="277"/>
        <v>41731.166666666664</v>
      </c>
      <c r="E2198" s="26">
        <v>12.17</v>
      </c>
      <c r="F2198" s="26">
        <f t="shared" si="273"/>
        <v>23.244699999999998</v>
      </c>
      <c r="G2198" s="26">
        <v>23.745000000000001</v>
      </c>
      <c r="H2198" s="26">
        <f t="shared" si="274"/>
        <v>45.35295</v>
      </c>
      <c r="I2198" s="26">
        <v>11.577500000000001</v>
      </c>
      <c r="J2198" s="26">
        <f t="shared" si="275"/>
        <v>22.113025</v>
      </c>
      <c r="K2198" s="18">
        <f t="shared" si="278"/>
        <v>3</v>
      </c>
      <c r="L2198" s="106">
        <f t="shared" si="276"/>
        <v>-12.38279702484121</v>
      </c>
      <c r="M2198" s="106">
        <f t="shared" si="279"/>
        <v>34.49582202484121</v>
      </c>
      <c r="N2198" s="23"/>
      <c r="X2198" s="100">
        <v>200</v>
      </c>
      <c r="Y2198" s="100">
        <v>40</v>
      </c>
      <c r="Z2198" s="106">
        <f t="shared" si="280"/>
        <v>34.49582202484121</v>
      </c>
    </row>
    <row r="2199" spans="2:26">
      <c r="B2199" s="52">
        <v>41731</v>
      </c>
      <c r="C2199" s="53">
        <v>0.20833333333575865</v>
      </c>
      <c r="D2199" s="97">
        <f t="shared" si="277"/>
        <v>41731.208333333336</v>
      </c>
      <c r="E2199" s="26">
        <v>23.07</v>
      </c>
      <c r="F2199" s="26">
        <f t="shared" si="273"/>
        <v>44.063699999999997</v>
      </c>
      <c r="G2199" s="26">
        <v>42.987499999999997</v>
      </c>
      <c r="H2199" s="26">
        <f t="shared" si="274"/>
        <v>82.106124999999992</v>
      </c>
      <c r="I2199" s="26">
        <v>19.912500000000001</v>
      </c>
      <c r="J2199" s="26">
        <f t="shared" si="275"/>
        <v>38.032875000000004</v>
      </c>
      <c r="K2199" s="18">
        <f t="shared" si="278"/>
        <v>3</v>
      </c>
      <c r="L2199" s="106">
        <f t="shared" si="276"/>
        <v>3.5370529751587938</v>
      </c>
      <c r="M2199" s="106">
        <f t="shared" si="279"/>
        <v>34.49582202484121</v>
      </c>
      <c r="N2199" s="23"/>
      <c r="X2199" s="100">
        <v>200</v>
      </c>
      <c r="Y2199" s="100">
        <v>40</v>
      </c>
      <c r="Z2199" s="106">
        <f t="shared" si="280"/>
        <v>34.49582202484121</v>
      </c>
    </row>
    <row r="2200" spans="2:26">
      <c r="B2200" s="52">
        <v>41731</v>
      </c>
      <c r="C2200" s="53">
        <v>0.25</v>
      </c>
      <c r="D2200" s="97">
        <f t="shared" si="277"/>
        <v>41731.25</v>
      </c>
      <c r="E2200" s="26">
        <v>30.13</v>
      </c>
      <c r="F2200" s="26">
        <f t="shared" si="273"/>
        <v>57.548299999999998</v>
      </c>
      <c r="G2200" s="26">
        <v>55.07</v>
      </c>
      <c r="H2200" s="26">
        <f t="shared" si="274"/>
        <v>105.1837</v>
      </c>
      <c r="I2200" s="26">
        <v>24.94</v>
      </c>
      <c r="J2200" s="26">
        <f t="shared" si="275"/>
        <v>47.635399999999997</v>
      </c>
      <c r="K2200" s="18">
        <f t="shared" si="278"/>
        <v>3</v>
      </c>
      <c r="L2200" s="106">
        <f t="shared" si="276"/>
        <v>13.139577975158787</v>
      </c>
      <c r="M2200" s="106">
        <f t="shared" si="279"/>
        <v>34.49582202484121</v>
      </c>
      <c r="N2200" s="23"/>
      <c r="X2200" s="100">
        <v>200</v>
      </c>
      <c r="Y2200" s="100">
        <v>40</v>
      </c>
      <c r="Z2200" s="106">
        <f t="shared" si="280"/>
        <v>34.49582202484121</v>
      </c>
    </row>
    <row r="2201" spans="2:26">
      <c r="B2201" s="52">
        <v>41731</v>
      </c>
      <c r="C2201" s="53">
        <v>0.29166666666424135</v>
      </c>
      <c r="D2201" s="97">
        <f t="shared" si="277"/>
        <v>41731.291666666664</v>
      </c>
      <c r="E2201" s="26">
        <v>28.662500000000001</v>
      </c>
      <c r="F2201" s="26">
        <f t="shared" si="273"/>
        <v>54.745375000000003</v>
      </c>
      <c r="G2201" s="26">
        <v>49.935000000000002</v>
      </c>
      <c r="H2201" s="26">
        <f t="shared" si="274"/>
        <v>95.37585</v>
      </c>
      <c r="I2201" s="26">
        <v>21.274999999999999</v>
      </c>
      <c r="J2201" s="26">
        <f t="shared" si="275"/>
        <v>40.635249999999992</v>
      </c>
      <c r="K2201" s="18">
        <f t="shared" si="278"/>
        <v>3</v>
      </c>
      <c r="L2201" s="106">
        <f t="shared" si="276"/>
        <v>6.1394279751587817</v>
      </c>
      <c r="M2201" s="106">
        <f t="shared" si="279"/>
        <v>34.49582202484121</v>
      </c>
      <c r="N2201" s="23"/>
      <c r="X2201" s="100">
        <v>200</v>
      </c>
      <c r="Y2201" s="100">
        <v>40</v>
      </c>
      <c r="Z2201" s="106">
        <f t="shared" si="280"/>
        <v>34.49582202484121</v>
      </c>
    </row>
    <row r="2202" spans="2:26">
      <c r="B2202" s="52">
        <v>41731</v>
      </c>
      <c r="C2202" s="53">
        <v>0.33333333333575865</v>
      </c>
      <c r="D2202" s="97">
        <f t="shared" si="277"/>
        <v>41731.333333333336</v>
      </c>
      <c r="E2202" s="26">
        <v>21.727499999999999</v>
      </c>
      <c r="F2202" s="26">
        <f t="shared" si="273"/>
        <v>41.499524999999998</v>
      </c>
      <c r="G2202" s="26">
        <v>40.787500000000001</v>
      </c>
      <c r="H2202" s="26">
        <f t="shared" si="274"/>
        <v>77.904124999999993</v>
      </c>
      <c r="I2202" s="26">
        <v>19.059999999999999</v>
      </c>
      <c r="J2202" s="26">
        <f t="shared" si="275"/>
        <v>36.404599999999995</v>
      </c>
      <c r="K2202" s="18">
        <f t="shared" si="278"/>
        <v>3</v>
      </c>
      <c r="L2202" s="106">
        <f t="shared" si="276"/>
        <v>1.9087779751587846</v>
      </c>
      <c r="M2202" s="106">
        <f t="shared" si="279"/>
        <v>34.49582202484121</v>
      </c>
      <c r="N2202" s="23"/>
      <c r="X2202" s="100">
        <v>200</v>
      </c>
      <c r="Y2202" s="100">
        <v>40</v>
      </c>
      <c r="Z2202" s="106">
        <f t="shared" si="280"/>
        <v>34.49582202484121</v>
      </c>
    </row>
    <row r="2203" spans="2:26">
      <c r="B2203" s="52">
        <v>41731</v>
      </c>
      <c r="C2203" s="53">
        <v>0.375</v>
      </c>
      <c r="D2203" s="97">
        <f t="shared" si="277"/>
        <v>41731.375</v>
      </c>
      <c r="E2203" s="26">
        <v>13.164999999999999</v>
      </c>
      <c r="F2203" s="26">
        <f t="shared" si="273"/>
        <v>25.145149999999997</v>
      </c>
      <c r="G2203" s="26">
        <v>28.657499999999999</v>
      </c>
      <c r="H2203" s="26">
        <f t="shared" si="274"/>
        <v>54.735824999999998</v>
      </c>
      <c r="I2203" s="26">
        <v>15.4925</v>
      </c>
      <c r="J2203" s="26">
        <f t="shared" si="275"/>
        <v>29.590674999999997</v>
      </c>
      <c r="K2203" s="18">
        <f t="shared" si="278"/>
        <v>3</v>
      </c>
      <c r="L2203" s="106">
        <f t="shared" si="276"/>
        <v>-4.905147024841213</v>
      </c>
      <c r="M2203" s="106">
        <f t="shared" si="279"/>
        <v>34.49582202484121</v>
      </c>
      <c r="N2203" s="23"/>
      <c r="X2203" s="100">
        <v>200</v>
      </c>
      <c r="Y2203" s="100">
        <v>40</v>
      </c>
      <c r="Z2203" s="106">
        <f t="shared" si="280"/>
        <v>34.49582202484121</v>
      </c>
    </row>
    <row r="2204" spans="2:26">
      <c r="B2204" s="52">
        <v>41731</v>
      </c>
      <c r="C2204" s="53">
        <v>0.41666666666424135</v>
      </c>
      <c r="D2204" s="97">
        <f t="shared" si="277"/>
        <v>41731.416666666664</v>
      </c>
      <c r="E2204" s="26">
        <v>25.467500000000001</v>
      </c>
      <c r="F2204" s="26">
        <f t="shared" si="273"/>
        <v>48.642924999999998</v>
      </c>
      <c r="G2204" s="26">
        <v>46.755000000000003</v>
      </c>
      <c r="H2204" s="26">
        <f t="shared" si="274"/>
        <v>89.302049999999994</v>
      </c>
      <c r="I2204" s="26">
        <v>21.287500000000001</v>
      </c>
      <c r="J2204" s="26">
        <f t="shared" si="275"/>
        <v>40.659125000000003</v>
      </c>
      <c r="K2204" s="18">
        <f t="shared" si="278"/>
        <v>3</v>
      </c>
      <c r="L2204" s="106">
        <f t="shared" si="276"/>
        <v>6.1633029751587927</v>
      </c>
      <c r="M2204" s="106">
        <f t="shared" si="279"/>
        <v>34.49582202484121</v>
      </c>
      <c r="N2204" s="23"/>
      <c r="X2204" s="100">
        <v>200</v>
      </c>
      <c r="Y2204" s="100">
        <v>40</v>
      </c>
      <c r="Z2204" s="106">
        <f t="shared" si="280"/>
        <v>34.49582202484121</v>
      </c>
    </row>
    <row r="2205" spans="2:26">
      <c r="B2205" s="52">
        <v>41731</v>
      </c>
      <c r="C2205" s="53">
        <v>0.45833333333575865</v>
      </c>
      <c r="D2205" s="97">
        <f t="shared" si="277"/>
        <v>41731.458333333336</v>
      </c>
      <c r="E2205" s="26">
        <v>17.64</v>
      </c>
      <c r="F2205" s="26">
        <f t="shared" si="273"/>
        <v>33.692399999999999</v>
      </c>
      <c r="G2205" s="26">
        <v>33.229999999999997</v>
      </c>
      <c r="H2205" s="26">
        <f t="shared" si="274"/>
        <v>63.46929999999999</v>
      </c>
      <c r="I2205" s="26">
        <v>15.585000000000001</v>
      </c>
      <c r="J2205" s="26">
        <f t="shared" si="275"/>
        <v>29.76735</v>
      </c>
      <c r="K2205" s="18">
        <f t="shared" si="278"/>
        <v>3</v>
      </c>
      <c r="L2205" s="106">
        <f t="shared" si="276"/>
        <v>-4.72847202484121</v>
      </c>
      <c r="M2205" s="106">
        <f t="shared" si="279"/>
        <v>34.49582202484121</v>
      </c>
      <c r="N2205" s="23"/>
      <c r="X2205" s="100">
        <v>200</v>
      </c>
      <c r="Y2205" s="100">
        <v>40</v>
      </c>
      <c r="Z2205" s="106">
        <f t="shared" si="280"/>
        <v>34.49582202484121</v>
      </c>
    </row>
    <row r="2206" spans="2:26">
      <c r="B2206" s="52">
        <v>41731</v>
      </c>
      <c r="C2206" s="53">
        <v>0.5</v>
      </c>
      <c r="D2206" s="97">
        <f t="shared" si="277"/>
        <v>41731.5</v>
      </c>
      <c r="E2206" s="26">
        <v>53.8825</v>
      </c>
      <c r="F2206" s="26">
        <f t="shared" si="273"/>
        <v>102.91557499999999</v>
      </c>
      <c r="G2206" s="26">
        <v>89.432500000000005</v>
      </c>
      <c r="H2206" s="26">
        <f t="shared" si="274"/>
        <v>170.81607500000001</v>
      </c>
      <c r="I2206" s="26">
        <v>35.549999999999997</v>
      </c>
      <c r="J2206" s="26">
        <f t="shared" si="275"/>
        <v>67.900499999999994</v>
      </c>
      <c r="K2206" s="18">
        <f t="shared" si="278"/>
        <v>3</v>
      </c>
      <c r="L2206" s="106">
        <f t="shared" si="276"/>
        <v>33.404677975158783</v>
      </c>
      <c r="M2206" s="106">
        <f t="shared" si="279"/>
        <v>34.49582202484121</v>
      </c>
      <c r="N2206" s="23"/>
      <c r="X2206" s="100">
        <v>200</v>
      </c>
      <c r="Y2206" s="100">
        <v>40</v>
      </c>
      <c r="Z2206" s="106">
        <f t="shared" si="280"/>
        <v>34.49582202484121</v>
      </c>
    </row>
    <row r="2207" spans="2:26">
      <c r="B2207" s="52">
        <v>41731</v>
      </c>
      <c r="C2207" s="53">
        <v>0.54166666666424135</v>
      </c>
      <c r="D2207" s="97">
        <f t="shared" si="277"/>
        <v>41731.541666666664</v>
      </c>
      <c r="E2207" s="26">
        <v>23.1525</v>
      </c>
      <c r="F2207" s="26">
        <f t="shared" si="273"/>
        <v>44.221274999999999</v>
      </c>
      <c r="G2207" s="26">
        <v>46.47</v>
      </c>
      <c r="H2207" s="26">
        <f t="shared" si="274"/>
        <v>88.7577</v>
      </c>
      <c r="I2207" s="26">
        <v>23.315000000000001</v>
      </c>
      <c r="J2207" s="26">
        <f t="shared" si="275"/>
        <v>44.531649999999999</v>
      </c>
      <c r="K2207" s="18">
        <f t="shared" si="278"/>
        <v>3</v>
      </c>
      <c r="L2207" s="106">
        <f t="shared" si="276"/>
        <v>10.035827975158789</v>
      </c>
      <c r="M2207" s="106">
        <f t="shared" si="279"/>
        <v>34.49582202484121</v>
      </c>
      <c r="N2207" s="23"/>
      <c r="X2207" s="100">
        <v>200</v>
      </c>
      <c r="Y2207" s="100">
        <v>40</v>
      </c>
      <c r="Z2207" s="106">
        <f t="shared" si="280"/>
        <v>34.49582202484121</v>
      </c>
    </row>
    <row r="2208" spans="2:26">
      <c r="B2208" s="52">
        <v>41731</v>
      </c>
      <c r="C2208" s="53">
        <v>0.58333333333575865</v>
      </c>
      <c r="D2208" s="97">
        <f t="shared" si="277"/>
        <v>41731.583333333336</v>
      </c>
      <c r="E2208" s="26">
        <v>20.32</v>
      </c>
      <c r="F2208" s="26">
        <f t="shared" si="273"/>
        <v>38.811199999999999</v>
      </c>
      <c r="G2208" s="26">
        <v>44.04</v>
      </c>
      <c r="H2208" s="26">
        <f t="shared" si="274"/>
        <v>84.116399999999999</v>
      </c>
      <c r="I2208" s="26">
        <v>23.7225</v>
      </c>
      <c r="J2208" s="26">
        <f t="shared" si="275"/>
        <v>45.309975000000001</v>
      </c>
      <c r="K2208" s="18">
        <f t="shared" si="278"/>
        <v>3</v>
      </c>
      <c r="L2208" s="106">
        <f t="shared" si="276"/>
        <v>10.814152975158791</v>
      </c>
      <c r="M2208" s="106">
        <f t="shared" si="279"/>
        <v>34.49582202484121</v>
      </c>
      <c r="N2208" s="23"/>
      <c r="X2208" s="100">
        <v>200</v>
      </c>
      <c r="Y2208" s="100">
        <v>40</v>
      </c>
      <c r="Z2208" s="106">
        <f t="shared" si="280"/>
        <v>34.49582202484121</v>
      </c>
    </row>
    <row r="2209" spans="2:26">
      <c r="B2209" s="52">
        <v>41731</v>
      </c>
      <c r="C2209" s="53">
        <v>0.625</v>
      </c>
      <c r="D2209" s="97">
        <f t="shared" si="277"/>
        <v>41731.625</v>
      </c>
      <c r="E2209" s="26">
        <v>25.262499999999999</v>
      </c>
      <c r="F2209" s="26">
        <f t="shared" si="273"/>
        <v>48.251374999999996</v>
      </c>
      <c r="G2209" s="26">
        <v>52.9925</v>
      </c>
      <c r="H2209" s="26">
        <f t="shared" si="274"/>
        <v>101.21567499999999</v>
      </c>
      <c r="I2209" s="26">
        <v>27.725000000000001</v>
      </c>
      <c r="J2209" s="26">
        <f t="shared" si="275"/>
        <v>52.954749999999997</v>
      </c>
      <c r="K2209" s="18">
        <f t="shared" si="278"/>
        <v>3</v>
      </c>
      <c r="L2209" s="106">
        <f t="shared" si="276"/>
        <v>18.458927975158787</v>
      </c>
      <c r="M2209" s="106">
        <f t="shared" si="279"/>
        <v>34.49582202484121</v>
      </c>
      <c r="N2209" s="23"/>
      <c r="X2209" s="100">
        <v>200</v>
      </c>
      <c r="Y2209" s="100">
        <v>40</v>
      </c>
      <c r="Z2209" s="106">
        <f t="shared" si="280"/>
        <v>34.49582202484121</v>
      </c>
    </row>
    <row r="2210" spans="2:26">
      <c r="B2210" s="52">
        <v>41731</v>
      </c>
      <c r="C2210" s="53">
        <v>0.66666666666424135</v>
      </c>
      <c r="D2210" s="97">
        <f t="shared" si="277"/>
        <v>41731.666666666664</v>
      </c>
      <c r="E2210" s="26">
        <v>21.85</v>
      </c>
      <c r="F2210" s="26">
        <f t="shared" si="273"/>
        <v>41.733499999999999</v>
      </c>
      <c r="G2210" s="26">
        <v>45.047499999999999</v>
      </c>
      <c r="H2210" s="26">
        <f t="shared" si="274"/>
        <v>86.040724999999995</v>
      </c>
      <c r="I2210" s="26">
        <v>23.2</v>
      </c>
      <c r="J2210" s="26">
        <f t="shared" si="275"/>
        <v>44.311999999999998</v>
      </c>
      <c r="K2210" s="18">
        <f t="shared" si="278"/>
        <v>3</v>
      </c>
      <c r="L2210" s="106">
        <f t="shared" si="276"/>
        <v>9.8161779751587872</v>
      </c>
      <c r="M2210" s="106">
        <f t="shared" si="279"/>
        <v>34.49582202484121</v>
      </c>
      <c r="N2210" s="23"/>
      <c r="X2210" s="100">
        <v>200</v>
      </c>
      <c r="Y2210" s="100">
        <v>40</v>
      </c>
      <c r="Z2210" s="106">
        <f t="shared" si="280"/>
        <v>34.49582202484121</v>
      </c>
    </row>
    <row r="2211" spans="2:26">
      <c r="B2211" s="52">
        <v>41731</v>
      </c>
      <c r="C2211" s="53">
        <v>0.70833333333575865</v>
      </c>
      <c r="D2211" s="97">
        <f t="shared" si="277"/>
        <v>41731.708333333336</v>
      </c>
      <c r="E2211" s="26">
        <v>21.32</v>
      </c>
      <c r="F2211" s="26">
        <f t="shared" si="273"/>
        <v>40.721199999999996</v>
      </c>
      <c r="G2211" s="26">
        <v>42.8675</v>
      </c>
      <c r="H2211" s="26">
        <f t="shared" si="274"/>
        <v>81.876925</v>
      </c>
      <c r="I2211" s="26">
        <v>21.547499999999999</v>
      </c>
      <c r="J2211" s="26">
        <f t="shared" si="275"/>
        <v>41.155724999999997</v>
      </c>
      <c r="K2211" s="18">
        <f t="shared" si="278"/>
        <v>3</v>
      </c>
      <c r="L2211" s="106">
        <f t="shared" si="276"/>
        <v>6.6599029751587864</v>
      </c>
      <c r="M2211" s="106">
        <f t="shared" si="279"/>
        <v>34.49582202484121</v>
      </c>
      <c r="N2211" s="23"/>
      <c r="X2211" s="100">
        <v>200</v>
      </c>
      <c r="Y2211" s="100">
        <v>40</v>
      </c>
      <c r="Z2211" s="106">
        <f t="shared" si="280"/>
        <v>34.49582202484121</v>
      </c>
    </row>
    <row r="2212" spans="2:26">
      <c r="B2212" s="52">
        <v>41731</v>
      </c>
      <c r="C2212" s="53">
        <v>0.75</v>
      </c>
      <c r="D2212" s="97">
        <f t="shared" si="277"/>
        <v>41731.75</v>
      </c>
      <c r="E2212" s="26">
        <v>17.017499999999998</v>
      </c>
      <c r="F2212" s="26">
        <f t="shared" ref="F2212:F2275" si="281">IF(E2212="",NA(),E2212*1.91)</f>
        <v>32.503424999999993</v>
      </c>
      <c r="G2212" s="26">
        <v>37.29</v>
      </c>
      <c r="H2212" s="26">
        <f t="shared" ref="H2212:H2275" si="282">IF(G2212="",NA(),G2212*1.91)</f>
        <v>71.2239</v>
      </c>
      <c r="I2212" s="26">
        <v>20.267499999999998</v>
      </c>
      <c r="J2212" s="26">
        <f t="shared" ref="J2212:J2275" si="283">IF(I2212="",NA(),I2212*1.91)</f>
        <v>38.710924999999996</v>
      </c>
      <c r="K2212" s="18">
        <f t="shared" si="278"/>
        <v>3</v>
      </c>
      <c r="L2212" s="106">
        <f t="shared" si="276"/>
        <v>4.2151029751587856</v>
      </c>
      <c r="M2212" s="106">
        <f t="shared" si="279"/>
        <v>34.49582202484121</v>
      </c>
      <c r="N2212" s="23"/>
      <c r="X2212" s="100">
        <v>200</v>
      </c>
      <c r="Y2212" s="100">
        <v>40</v>
      </c>
      <c r="Z2212" s="106">
        <f t="shared" si="280"/>
        <v>34.49582202484121</v>
      </c>
    </row>
    <row r="2213" spans="2:26">
      <c r="B2213" s="52">
        <v>41731</v>
      </c>
      <c r="C2213" s="53">
        <v>0.79166666666424135</v>
      </c>
      <c r="D2213" s="97">
        <f t="shared" si="277"/>
        <v>41731.791666666664</v>
      </c>
      <c r="E2213" s="26">
        <v>10.135</v>
      </c>
      <c r="F2213" s="26">
        <f t="shared" si="281"/>
        <v>19.357849999999999</v>
      </c>
      <c r="G2213" s="26">
        <v>24.127500000000001</v>
      </c>
      <c r="H2213" s="26">
        <f t="shared" si="282"/>
        <v>46.083525000000002</v>
      </c>
      <c r="I2213" s="26">
        <v>13.99</v>
      </c>
      <c r="J2213" s="26">
        <f t="shared" si="283"/>
        <v>26.7209</v>
      </c>
      <c r="K2213" s="18">
        <f t="shared" si="278"/>
        <v>3</v>
      </c>
      <c r="L2213" s="106">
        <f t="shared" si="276"/>
        <v>-7.7749220248412101</v>
      </c>
      <c r="M2213" s="106">
        <f t="shared" si="279"/>
        <v>34.49582202484121</v>
      </c>
      <c r="N2213" s="23"/>
      <c r="X2213" s="100">
        <v>200</v>
      </c>
      <c r="Y2213" s="100">
        <v>40</v>
      </c>
      <c r="Z2213" s="106">
        <f t="shared" si="280"/>
        <v>34.49582202484121</v>
      </c>
    </row>
    <row r="2214" spans="2:26">
      <c r="B2214" s="52">
        <v>41731</v>
      </c>
      <c r="C2214" s="53">
        <v>0.83333333333575865</v>
      </c>
      <c r="D2214" s="97">
        <f t="shared" si="277"/>
        <v>41731.833333333336</v>
      </c>
      <c r="E2214" s="26">
        <v>10.41</v>
      </c>
      <c r="F2214" s="26">
        <f t="shared" si="281"/>
        <v>19.883099999999999</v>
      </c>
      <c r="G2214" s="26">
        <v>23.227499999999999</v>
      </c>
      <c r="H2214" s="26">
        <f t="shared" si="282"/>
        <v>44.364524999999993</v>
      </c>
      <c r="I2214" s="26">
        <v>12.815</v>
      </c>
      <c r="J2214" s="26">
        <f t="shared" si="283"/>
        <v>24.476649999999999</v>
      </c>
      <c r="K2214" s="18">
        <f t="shared" si="278"/>
        <v>3</v>
      </c>
      <c r="L2214" s="106">
        <f t="shared" si="276"/>
        <v>-10.019172024841211</v>
      </c>
      <c r="M2214" s="106">
        <f t="shared" si="279"/>
        <v>34.49582202484121</v>
      </c>
      <c r="N2214" s="23"/>
      <c r="X2214" s="100">
        <v>200</v>
      </c>
      <c r="Y2214" s="100">
        <v>40</v>
      </c>
      <c r="Z2214" s="106">
        <f t="shared" si="280"/>
        <v>34.49582202484121</v>
      </c>
    </row>
    <row r="2215" spans="2:26">
      <c r="B2215" s="52">
        <v>41731</v>
      </c>
      <c r="C2215" s="53">
        <v>0.875</v>
      </c>
      <c r="D2215" s="97">
        <f t="shared" si="277"/>
        <v>41731.875</v>
      </c>
      <c r="E2215" s="26">
        <v>10.0975</v>
      </c>
      <c r="F2215" s="26">
        <f t="shared" si="281"/>
        <v>19.286224999999998</v>
      </c>
      <c r="G2215" s="26">
        <v>23.015000000000001</v>
      </c>
      <c r="H2215" s="26">
        <f t="shared" si="282"/>
        <v>43.958649999999999</v>
      </c>
      <c r="I2215" s="26">
        <v>12.92</v>
      </c>
      <c r="J2215" s="26">
        <f t="shared" si="283"/>
        <v>24.677199999999999</v>
      </c>
      <c r="K2215" s="18">
        <f t="shared" si="278"/>
        <v>3</v>
      </c>
      <c r="L2215" s="106">
        <f t="shared" si="276"/>
        <v>-9.8186220248412113</v>
      </c>
      <c r="M2215" s="106">
        <f t="shared" si="279"/>
        <v>34.49582202484121</v>
      </c>
      <c r="N2215" s="23"/>
      <c r="X2215" s="100">
        <v>200</v>
      </c>
      <c r="Y2215" s="100">
        <v>40</v>
      </c>
      <c r="Z2215" s="106">
        <f t="shared" si="280"/>
        <v>34.49582202484121</v>
      </c>
    </row>
    <row r="2216" spans="2:26">
      <c r="B2216" s="52">
        <v>41731</v>
      </c>
      <c r="C2216" s="53">
        <v>0.91666666666424135</v>
      </c>
      <c r="D2216" s="97">
        <f t="shared" si="277"/>
        <v>41731.916666666664</v>
      </c>
      <c r="E2216" s="26">
        <v>6.8949999999999996</v>
      </c>
      <c r="F2216" s="26">
        <f t="shared" si="281"/>
        <v>13.169449999999999</v>
      </c>
      <c r="G2216" s="26">
        <v>15.86</v>
      </c>
      <c r="H2216" s="26">
        <f t="shared" si="282"/>
        <v>30.292599999999997</v>
      </c>
      <c r="I2216" s="26">
        <v>8.9674999999999994</v>
      </c>
      <c r="J2216" s="26">
        <f t="shared" si="283"/>
        <v>17.127924999999998</v>
      </c>
      <c r="K2216" s="18">
        <f t="shared" si="278"/>
        <v>3</v>
      </c>
      <c r="L2216" s="106">
        <f t="shared" si="276"/>
        <v>-17.367897024841213</v>
      </c>
      <c r="M2216" s="106">
        <f t="shared" si="279"/>
        <v>34.49582202484121</v>
      </c>
      <c r="N2216" s="23"/>
      <c r="X2216" s="100">
        <v>200</v>
      </c>
      <c r="Y2216" s="100">
        <v>40</v>
      </c>
      <c r="Z2216" s="106">
        <f t="shared" si="280"/>
        <v>34.49582202484121</v>
      </c>
    </row>
    <row r="2217" spans="2:26">
      <c r="B2217" s="52">
        <v>41731</v>
      </c>
      <c r="C2217" s="53">
        <v>0.95833333333575865</v>
      </c>
      <c r="D2217" s="97">
        <f t="shared" si="277"/>
        <v>41731.958333333336</v>
      </c>
      <c r="E2217" s="26">
        <v>3.8849999999999998</v>
      </c>
      <c r="F2217" s="26">
        <f t="shared" si="281"/>
        <v>7.4203499999999991</v>
      </c>
      <c r="G2217" s="26">
        <v>9.6349999999999998</v>
      </c>
      <c r="H2217" s="26">
        <f t="shared" si="282"/>
        <v>18.402849999999997</v>
      </c>
      <c r="I2217" s="26">
        <v>5.75</v>
      </c>
      <c r="J2217" s="26">
        <f t="shared" si="283"/>
        <v>10.9825</v>
      </c>
      <c r="K2217" s="18">
        <f t="shared" si="278"/>
        <v>3</v>
      </c>
      <c r="L2217" s="106">
        <f t="shared" si="276"/>
        <v>-23.513322024841209</v>
      </c>
      <c r="M2217" s="106">
        <f t="shared" si="279"/>
        <v>34.49582202484121</v>
      </c>
      <c r="N2217" s="23"/>
      <c r="X2217" s="100">
        <v>200</v>
      </c>
      <c r="Y2217" s="100">
        <v>40</v>
      </c>
      <c r="Z2217" s="106">
        <f t="shared" si="280"/>
        <v>34.49582202484121</v>
      </c>
    </row>
    <row r="2218" spans="2:26">
      <c r="B2218" s="52">
        <v>41732</v>
      </c>
      <c r="C2218" s="53">
        <v>0</v>
      </c>
      <c r="D2218" s="97">
        <f t="shared" si="277"/>
        <v>41732</v>
      </c>
      <c r="E2218" s="26">
        <v>3.97</v>
      </c>
      <c r="F2218" s="26">
        <f t="shared" si="281"/>
        <v>7.5827</v>
      </c>
      <c r="G2218" s="26">
        <v>9.0574999999999992</v>
      </c>
      <c r="H2218" s="26">
        <f t="shared" si="282"/>
        <v>17.299824999999998</v>
      </c>
      <c r="I2218" s="26">
        <v>5.0925000000000002</v>
      </c>
      <c r="J2218" s="26">
        <f t="shared" si="283"/>
        <v>9.7266750000000002</v>
      </c>
      <c r="K2218" s="18">
        <f t="shared" si="278"/>
        <v>4</v>
      </c>
      <c r="L2218" s="106">
        <f t="shared" si="276"/>
        <v>-24.76914702484121</v>
      </c>
      <c r="M2218" s="106">
        <f t="shared" si="279"/>
        <v>34.49582202484121</v>
      </c>
      <c r="N2218" s="23"/>
      <c r="X2218" s="100">
        <v>200</v>
      </c>
      <c r="Y2218" s="100">
        <v>40</v>
      </c>
      <c r="Z2218" s="106">
        <f t="shared" si="280"/>
        <v>34.49582202484121</v>
      </c>
    </row>
    <row r="2219" spans="2:26">
      <c r="B2219" s="52">
        <v>41732</v>
      </c>
      <c r="C2219" s="53">
        <v>4.1666666664241347E-2</v>
      </c>
      <c r="D2219" s="97">
        <f t="shared" si="277"/>
        <v>41732.041666666664</v>
      </c>
      <c r="E2219" s="26">
        <v>5.4675000000000002</v>
      </c>
      <c r="F2219" s="26">
        <f t="shared" si="281"/>
        <v>10.442925000000001</v>
      </c>
      <c r="G2219" s="26">
        <v>11.055</v>
      </c>
      <c r="H2219" s="26">
        <f t="shared" si="282"/>
        <v>21.11505</v>
      </c>
      <c r="I2219" s="26">
        <v>5.5875000000000004</v>
      </c>
      <c r="J2219" s="26">
        <f t="shared" si="283"/>
        <v>10.672124999999999</v>
      </c>
      <c r="K2219" s="18">
        <f t="shared" si="278"/>
        <v>4</v>
      </c>
      <c r="L2219" s="106">
        <f t="shared" si="276"/>
        <v>-23.823697024841209</v>
      </c>
      <c r="M2219" s="106">
        <f t="shared" si="279"/>
        <v>34.49582202484121</v>
      </c>
      <c r="N2219" s="23"/>
      <c r="X2219" s="100">
        <v>200</v>
      </c>
      <c r="Y2219" s="100">
        <v>40</v>
      </c>
      <c r="Z2219" s="106">
        <f t="shared" si="280"/>
        <v>34.49582202484121</v>
      </c>
    </row>
    <row r="2220" spans="2:26">
      <c r="B2220" s="52">
        <v>41732</v>
      </c>
      <c r="C2220" s="53">
        <v>8.3333333335758653E-2</v>
      </c>
      <c r="D2220" s="97">
        <f t="shared" si="277"/>
        <v>41732.083333333336</v>
      </c>
      <c r="E2220" s="26">
        <v>6.6749999999999998</v>
      </c>
      <c r="F2220" s="26">
        <f t="shared" si="281"/>
        <v>12.74925</v>
      </c>
      <c r="G2220" s="26">
        <v>12.775</v>
      </c>
      <c r="H2220" s="26">
        <f t="shared" si="282"/>
        <v>24.40025</v>
      </c>
      <c r="I2220" s="26">
        <v>6.0949999999999998</v>
      </c>
      <c r="J2220" s="26">
        <f t="shared" si="283"/>
        <v>11.641449999999999</v>
      </c>
      <c r="K2220" s="18">
        <f t="shared" si="278"/>
        <v>4</v>
      </c>
      <c r="L2220" s="106">
        <f t="shared" si="276"/>
        <v>-22.854372024841211</v>
      </c>
      <c r="M2220" s="106">
        <f t="shared" si="279"/>
        <v>34.49582202484121</v>
      </c>
      <c r="N2220" s="23"/>
      <c r="X2220" s="100">
        <v>200</v>
      </c>
      <c r="Y2220" s="100">
        <v>40</v>
      </c>
      <c r="Z2220" s="106">
        <f t="shared" si="280"/>
        <v>34.49582202484121</v>
      </c>
    </row>
    <row r="2221" spans="2:26">
      <c r="B2221" s="52">
        <v>41732</v>
      </c>
      <c r="C2221" s="53">
        <v>0.125</v>
      </c>
      <c r="D2221" s="97">
        <f t="shared" si="277"/>
        <v>41732.125</v>
      </c>
      <c r="E2221" s="26">
        <v>8.9</v>
      </c>
      <c r="F2221" s="26">
        <f t="shared" si="281"/>
        <v>16.998999999999999</v>
      </c>
      <c r="G2221" s="26">
        <v>17.315000000000001</v>
      </c>
      <c r="H2221" s="26">
        <f t="shared" si="282"/>
        <v>33.071649999999998</v>
      </c>
      <c r="I2221" s="26">
        <v>8.4149999999999991</v>
      </c>
      <c r="J2221" s="26">
        <f t="shared" si="283"/>
        <v>16.072649999999999</v>
      </c>
      <c r="K2221" s="18">
        <f t="shared" si="278"/>
        <v>4</v>
      </c>
      <c r="L2221" s="106">
        <f t="shared" si="276"/>
        <v>-18.423172024841211</v>
      </c>
      <c r="M2221" s="106">
        <f t="shared" si="279"/>
        <v>34.49582202484121</v>
      </c>
      <c r="N2221" s="23"/>
      <c r="X2221" s="100">
        <v>200</v>
      </c>
      <c r="Y2221" s="100">
        <v>40</v>
      </c>
      <c r="Z2221" s="106">
        <f t="shared" si="280"/>
        <v>34.49582202484121</v>
      </c>
    </row>
    <row r="2222" spans="2:26">
      <c r="B2222" s="52">
        <v>41732</v>
      </c>
      <c r="C2222" s="53">
        <v>0.16666666666424135</v>
      </c>
      <c r="D2222" s="97">
        <f t="shared" si="277"/>
        <v>41732.166666666664</v>
      </c>
      <c r="E2222" s="26">
        <v>14.4375</v>
      </c>
      <c r="F2222" s="26">
        <f t="shared" si="281"/>
        <v>27.575624999999999</v>
      </c>
      <c r="G2222" s="26">
        <v>26.81</v>
      </c>
      <c r="H2222" s="26">
        <f t="shared" si="282"/>
        <v>51.207099999999997</v>
      </c>
      <c r="I2222" s="26">
        <v>12.375</v>
      </c>
      <c r="J2222" s="26">
        <f t="shared" si="283"/>
        <v>23.63625</v>
      </c>
      <c r="K2222" s="18">
        <f t="shared" si="278"/>
        <v>4</v>
      </c>
      <c r="L2222" s="106">
        <f t="shared" si="276"/>
        <v>-10.85957202484121</v>
      </c>
      <c r="M2222" s="106">
        <f t="shared" si="279"/>
        <v>34.49582202484121</v>
      </c>
      <c r="N2222" s="23"/>
      <c r="X2222" s="100">
        <v>200</v>
      </c>
      <c r="Y2222" s="100">
        <v>40</v>
      </c>
      <c r="Z2222" s="106">
        <f t="shared" si="280"/>
        <v>34.49582202484121</v>
      </c>
    </row>
    <row r="2223" spans="2:26">
      <c r="B2223" s="52">
        <v>41732</v>
      </c>
      <c r="C2223" s="53">
        <v>0.20833333333575865</v>
      </c>
      <c r="D2223" s="97">
        <f t="shared" si="277"/>
        <v>41732.208333333336</v>
      </c>
      <c r="E2223" s="26">
        <v>21.324999999999999</v>
      </c>
      <c r="F2223" s="26">
        <f t="shared" si="281"/>
        <v>40.73075</v>
      </c>
      <c r="G2223" s="26">
        <v>40.195</v>
      </c>
      <c r="H2223" s="26">
        <f t="shared" si="282"/>
        <v>76.772449999999992</v>
      </c>
      <c r="I2223" s="26">
        <v>18.875</v>
      </c>
      <c r="J2223" s="26">
        <f t="shared" si="283"/>
        <v>36.051249999999996</v>
      </c>
      <c r="K2223" s="18">
        <f t="shared" si="278"/>
        <v>4</v>
      </c>
      <c r="L2223" s="106">
        <f t="shared" si="276"/>
        <v>1.5554279751587856</v>
      </c>
      <c r="M2223" s="106">
        <f t="shared" si="279"/>
        <v>34.49582202484121</v>
      </c>
      <c r="N2223" s="23"/>
      <c r="X2223" s="100">
        <v>200</v>
      </c>
      <c r="Y2223" s="100">
        <v>40</v>
      </c>
      <c r="Z2223" s="106">
        <f t="shared" si="280"/>
        <v>34.49582202484121</v>
      </c>
    </row>
    <row r="2224" spans="2:26">
      <c r="B2224" s="52">
        <v>41732</v>
      </c>
      <c r="C2224" s="53">
        <v>0.25</v>
      </c>
      <c r="D2224" s="97">
        <f t="shared" si="277"/>
        <v>41732.25</v>
      </c>
      <c r="E2224" s="26">
        <v>35.357500000000002</v>
      </c>
      <c r="F2224" s="26">
        <f t="shared" si="281"/>
        <v>67.532825000000003</v>
      </c>
      <c r="G2224" s="26">
        <v>63.6875</v>
      </c>
      <c r="H2224" s="26">
        <f t="shared" si="282"/>
        <v>121.643125</v>
      </c>
      <c r="I2224" s="26">
        <v>28.3325</v>
      </c>
      <c r="J2224" s="26">
        <f t="shared" si="283"/>
        <v>54.115074999999997</v>
      </c>
      <c r="K2224" s="18">
        <f t="shared" si="278"/>
        <v>4</v>
      </c>
      <c r="L2224" s="106">
        <f t="shared" si="276"/>
        <v>19.619252975158787</v>
      </c>
      <c r="M2224" s="106">
        <f t="shared" si="279"/>
        <v>34.49582202484121</v>
      </c>
      <c r="N2224" s="23"/>
      <c r="X2224" s="100">
        <v>200</v>
      </c>
      <c r="Y2224" s="100">
        <v>40</v>
      </c>
      <c r="Z2224" s="106">
        <f t="shared" si="280"/>
        <v>34.49582202484121</v>
      </c>
    </row>
    <row r="2225" spans="2:26">
      <c r="B2225" s="52">
        <v>41732</v>
      </c>
      <c r="C2225" s="53">
        <v>0.29166666666424135</v>
      </c>
      <c r="D2225" s="97">
        <f t="shared" si="277"/>
        <v>41732.291666666664</v>
      </c>
      <c r="E2225" s="26">
        <v>42.405000000000001</v>
      </c>
      <c r="F2225" s="26">
        <f t="shared" si="281"/>
        <v>80.993549999999999</v>
      </c>
      <c r="G2225" s="26">
        <v>70.034999999999997</v>
      </c>
      <c r="H2225" s="26">
        <f t="shared" si="282"/>
        <v>133.76684999999998</v>
      </c>
      <c r="I2225" s="26">
        <v>27.63</v>
      </c>
      <c r="J2225" s="26">
        <f t="shared" si="283"/>
        <v>52.773299999999999</v>
      </c>
      <c r="K2225" s="18">
        <f t="shared" si="278"/>
        <v>4</v>
      </c>
      <c r="L2225" s="106">
        <f t="shared" si="276"/>
        <v>18.277477975158789</v>
      </c>
      <c r="M2225" s="106">
        <f t="shared" si="279"/>
        <v>34.49582202484121</v>
      </c>
      <c r="N2225" s="23"/>
      <c r="X2225" s="100">
        <v>200</v>
      </c>
      <c r="Y2225" s="100">
        <v>40</v>
      </c>
      <c r="Z2225" s="106">
        <f t="shared" si="280"/>
        <v>34.49582202484121</v>
      </c>
    </row>
    <row r="2226" spans="2:26">
      <c r="B2226" s="52">
        <v>41732</v>
      </c>
      <c r="C2226" s="53">
        <v>0.33333333333575865</v>
      </c>
      <c r="D2226" s="97">
        <f t="shared" si="277"/>
        <v>41732.333333333336</v>
      </c>
      <c r="E2226" s="26">
        <v>34.895000000000003</v>
      </c>
      <c r="F2226" s="26">
        <f t="shared" si="281"/>
        <v>66.649450000000002</v>
      </c>
      <c r="G2226" s="26">
        <v>57.924999999999997</v>
      </c>
      <c r="H2226" s="26">
        <f t="shared" si="282"/>
        <v>110.63674999999999</v>
      </c>
      <c r="I2226" s="26">
        <v>23.03</v>
      </c>
      <c r="J2226" s="26">
        <f t="shared" si="283"/>
        <v>43.987299999999998</v>
      </c>
      <c r="K2226" s="18">
        <f t="shared" si="278"/>
        <v>4</v>
      </c>
      <c r="L2226" s="106">
        <f t="shared" si="276"/>
        <v>9.4914779751587872</v>
      </c>
      <c r="M2226" s="106">
        <f t="shared" si="279"/>
        <v>34.49582202484121</v>
      </c>
      <c r="N2226" s="23"/>
      <c r="X2226" s="100">
        <v>200</v>
      </c>
      <c r="Y2226" s="100">
        <v>40</v>
      </c>
      <c r="Z2226" s="106">
        <f t="shared" si="280"/>
        <v>34.49582202484121</v>
      </c>
    </row>
    <row r="2227" spans="2:26">
      <c r="B2227" s="52">
        <v>41732</v>
      </c>
      <c r="C2227" s="53">
        <v>0.375</v>
      </c>
      <c r="D2227" s="97">
        <f t="shared" si="277"/>
        <v>41732.375</v>
      </c>
      <c r="E2227" s="26">
        <v>32.244999999999997</v>
      </c>
      <c r="F2227" s="26">
        <f t="shared" si="281"/>
        <v>61.587949999999992</v>
      </c>
      <c r="G2227" s="26">
        <v>57.84</v>
      </c>
      <c r="H2227" s="26">
        <f t="shared" si="282"/>
        <v>110.4744</v>
      </c>
      <c r="I2227" s="26">
        <v>25.594999999999999</v>
      </c>
      <c r="J2227" s="26">
        <f t="shared" si="283"/>
        <v>48.886449999999996</v>
      </c>
      <c r="K2227" s="18">
        <f t="shared" si="278"/>
        <v>4</v>
      </c>
      <c r="L2227" s="106">
        <f t="shared" si="276"/>
        <v>14.390627975158786</v>
      </c>
      <c r="M2227" s="106">
        <f t="shared" si="279"/>
        <v>34.49582202484121</v>
      </c>
      <c r="N2227" s="23"/>
      <c r="X2227" s="100">
        <v>200</v>
      </c>
      <c r="Y2227" s="100">
        <v>40</v>
      </c>
      <c r="Z2227" s="106">
        <f t="shared" si="280"/>
        <v>34.49582202484121</v>
      </c>
    </row>
    <row r="2228" spans="2:26">
      <c r="B2228" s="52">
        <v>41732</v>
      </c>
      <c r="C2228" s="53">
        <v>0.41666666666424135</v>
      </c>
      <c r="D2228" s="97">
        <f t="shared" si="277"/>
        <v>41732.416666666664</v>
      </c>
      <c r="E2228" s="26">
        <v>27.02</v>
      </c>
      <c r="F2228" s="26">
        <f t="shared" si="281"/>
        <v>51.608199999999997</v>
      </c>
      <c r="G2228" s="26">
        <v>49.222499999999997</v>
      </c>
      <c r="H2228" s="26">
        <f t="shared" si="282"/>
        <v>94.014974999999993</v>
      </c>
      <c r="I2228" s="26">
        <v>22.2</v>
      </c>
      <c r="J2228" s="26">
        <f t="shared" si="283"/>
        <v>42.401999999999994</v>
      </c>
      <c r="K2228" s="18">
        <f t="shared" si="278"/>
        <v>4</v>
      </c>
      <c r="L2228" s="106">
        <f t="shared" si="276"/>
        <v>7.9061779751587835</v>
      </c>
      <c r="M2228" s="106">
        <f t="shared" si="279"/>
        <v>34.49582202484121</v>
      </c>
      <c r="N2228" s="23"/>
      <c r="X2228" s="100">
        <v>200</v>
      </c>
      <c r="Y2228" s="100">
        <v>40</v>
      </c>
      <c r="Z2228" s="106">
        <f t="shared" si="280"/>
        <v>34.49582202484121</v>
      </c>
    </row>
    <row r="2229" spans="2:26">
      <c r="B2229" s="52">
        <v>41732</v>
      </c>
      <c r="C2229" s="53">
        <v>0.45833333333575865</v>
      </c>
      <c r="D2229" s="97">
        <f t="shared" si="277"/>
        <v>41732.458333333336</v>
      </c>
      <c r="E2229" s="26">
        <v>31.412500000000001</v>
      </c>
      <c r="F2229" s="26">
        <f t="shared" si="281"/>
        <v>59.997875000000001</v>
      </c>
      <c r="G2229" s="26">
        <v>54.664999999999999</v>
      </c>
      <c r="H2229" s="26">
        <f t="shared" si="282"/>
        <v>104.41014999999999</v>
      </c>
      <c r="I2229" s="26">
        <v>23.252500000000001</v>
      </c>
      <c r="J2229" s="26">
        <f t="shared" si="283"/>
        <v>44.412275000000001</v>
      </c>
      <c r="K2229" s="18">
        <f t="shared" si="278"/>
        <v>4</v>
      </c>
      <c r="L2229" s="106">
        <f t="shared" si="276"/>
        <v>9.9164529751587907</v>
      </c>
      <c r="M2229" s="106">
        <f t="shared" si="279"/>
        <v>34.49582202484121</v>
      </c>
      <c r="N2229" s="23"/>
      <c r="X2229" s="100">
        <v>200</v>
      </c>
      <c r="Y2229" s="100">
        <v>40</v>
      </c>
      <c r="Z2229" s="106">
        <f t="shared" si="280"/>
        <v>34.49582202484121</v>
      </c>
    </row>
    <row r="2230" spans="2:26">
      <c r="B2230" s="52">
        <v>41732</v>
      </c>
      <c r="C2230" s="53">
        <v>0.5</v>
      </c>
      <c r="D2230" s="97">
        <f t="shared" si="277"/>
        <v>41732.5</v>
      </c>
      <c r="E2230" s="26">
        <v>24.3</v>
      </c>
      <c r="F2230" s="26">
        <f t="shared" si="281"/>
        <v>46.412999999999997</v>
      </c>
      <c r="G2230" s="26">
        <v>44.37</v>
      </c>
      <c r="H2230" s="26">
        <f t="shared" si="282"/>
        <v>84.74669999999999</v>
      </c>
      <c r="I2230" s="26">
        <v>20.07</v>
      </c>
      <c r="J2230" s="26">
        <f t="shared" si="283"/>
        <v>38.3337</v>
      </c>
      <c r="K2230" s="18">
        <f t="shared" si="278"/>
        <v>4</v>
      </c>
      <c r="L2230" s="106">
        <f t="shared" si="276"/>
        <v>3.8378779751587899</v>
      </c>
      <c r="M2230" s="106">
        <f t="shared" si="279"/>
        <v>34.49582202484121</v>
      </c>
      <c r="N2230" s="23"/>
      <c r="X2230" s="100">
        <v>200</v>
      </c>
      <c r="Y2230" s="100">
        <v>40</v>
      </c>
      <c r="Z2230" s="106">
        <f t="shared" si="280"/>
        <v>34.49582202484121</v>
      </c>
    </row>
    <row r="2231" spans="2:26">
      <c r="B2231" s="52">
        <v>41732</v>
      </c>
      <c r="C2231" s="53">
        <v>0.54166666666424135</v>
      </c>
      <c r="D2231" s="97">
        <f t="shared" si="277"/>
        <v>41732.541666666664</v>
      </c>
      <c r="E2231" s="26">
        <v>25.4725</v>
      </c>
      <c r="F2231" s="26">
        <f t="shared" si="281"/>
        <v>48.652474999999995</v>
      </c>
      <c r="G2231" s="26">
        <v>45.725000000000001</v>
      </c>
      <c r="H2231" s="26">
        <f t="shared" si="282"/>
        <v>87.33475</v>
      </c>
      <c r="I2231" s="26">
        <v>20.254999999999999</v>
      </c>
      <c r="J2231" s="26">
        <f t="shared" si="283"/>
        <v>38.687049999999999</v>
      </c>
      <c r="K2231" s="18">
        <f t="shared" si="278"/>
        <v>4</v>
      </c>
      <c r="L2231" s="106">
        <f t="shared" si="276"/>
        <v>4.1912279751587889</v>
      </c>
      <c r="M2231" s="106">
        <f t="shared" si="279"/>
        <v>34.49582202484121</v>
      </c>
      <c r="N2231" s="23"/>
      <c r="X2231" s="100">
        <v>200</v>
      </c>
      <c r="Y2231" s="100">
        <v>40</v>
      </c>
      <c r="Z2231" s="106">
        <f t="shared" si="280"/>
        <v>34.49582202484121</v>
      </c>
    </row>
    <row r="2232" spans="2:26">
      <c r="B2232" s="52">
        <v>41732</v>
      </c>
      <c r="C2232" s="53">
        <v>0.58333333333575865</v>
      </c>
      <c r="D2232" s="97">
        <f t="shared" si="277"/>
        <v>41732.583333333336</v>
      </c>
      <c r="E2232" s="26">
        <v>28.762499999999999</v>
      </c>
      <c r="F2232" s="26">
        <f t="shared" si="281"/>
        <v>54.936374999999998</v>
      </c>
      <c r="G2232" s="26">
        <v>57.582500000000003</v>
      </c>
      <c r="H2232" s="26">
        <f t="shared" si="282"/>
        <v>109.982575</v>
      </c>
      <c r="I2232" s="26">
        <v>28.8125</v>
      </c>
      <c r="J2232" s="26">
        <f t="shared" si="283"/>
        <v>55.031874999999999</v>
      </c>
      <c r="K2232" s="18">
        <f t="shared" si="278"/>
        <v>4</v>
      </c>
      <c r="L2232" s="106">
        <f t="shared" si="276"/>
        <v>20.536052975158789</v>
      </c>
      <c r="M2232" s="106">
        <f t="shared" si="279"/>
        <v>34.49582202484121</v>
      </c>
      <c r="N2232" s="23"/>
      <c r="X2232" s="100">
        <v>200</v>
      </c>
      <c r="Y2232" s="100">
        <v>40</v>
      </c>
      <c r="Z2232" s="106">
        <f t="shared" si="280"/>
        <v>34.49582202484121</v>
      </c>
    </row>
    <row r="2233" spans="2:26">
      <c r="B2233" s="52">
        <v>41732</v>
      </c>
      <c r="C2233" s="53">
        <v>0.625</v>
      </c>
      <c r="D2233" s="97">
        <f t="shared" si="277"/>
        <v>41732.625</v>
      </c>
      <c r="E2233" s="26">
        <v>35.884999999999998</v>
      </c>
      <c r="F2233" s="26">
        <f t="shared" si="281"/>
        <v>68.540349999999989</v>
      </c>
      <c r="G2233" s="26">
        <v>69.614999999999995</v>
      </c>
      <c r="H2233" s="26">
        <f t="shared" si="282"/>
        <v>132.96464999999998</v>
      </c>
      <c r="I2233" s="26">
        <v>33.727499999999999</v>
      </c>
      <c r="J2233" s="26">
        <f t="shared" si="283"/>
        <v>64.419524999999993</v>
      </c>
      <c r="K2233" s="18">
        <f t="shared" si="278"/>
        <v>4</v>
      </c>
      <c r="L2233" s="106">
        <f t="shared" si="276"/>
        <v>29.923702975158783</v>
      </c>
      <c r="M2233" s="106">
        <f t="shared" si="279"/>
        <v>34.49582202484121</v>
      </c>
      <c r="N2233" s="23"/>
      <c r="X2233" s="100">
        <v>200</v>
      </c>
      <c r="Y2233" s="100">
        <v>40</v>
      </c>
      <c r="Z2233" s="106">
        <f t="shared" si="280"/>
        <v>34.49582202484121</v>
      </c>
    </row>
    <row r="2234" spans="2:26">
      <c r="B2234" s="52">
        <v>41732</v>
      </c>
      <c r="C2234" s="53">
        <v>0.66666666666424135</v>
      </c>
      <c r="D2234" s="97">
        <f t="shared" si="277"/>
        <v>41732.666666666664</v>
      </c>
      <c r="E2234" s="26">
        <v>33.36</v>
      </c>
      <c r="F2234" s="26">
        <f t="shared" si="281"/>
        <v>63.717599999999997</v>
      </c>
      <c r="G2234" s="26">
        <v>64.489999999999995</v>
      </c>
      <c r="H2234" s="26">
        <f t="shared" si="282"/>
        <v>123.17589999999998</v>
      </c>
      <c r="I2234" s="26">
        <v>31.13</v>
      </c>
      <c r="J2234" s="26">
        <f t="shared" si="283"/>
        <v>59.458299999999994</v>
      </c>
      <c r="K2234" s="18">
        <f t="shared" si="278"/>
        <v>4</v>
      </c>
      <c r="L2234" s="106">
        <f t="shared" si="276"/>
        <v>24.962477975158784</v>
      </c>
      <c r="M2234" s="106">
        <f t="shared" si="279"/>
        <v>34.49582202484121</v>
      </c>
      <c r="N2234" s="23"/>
      <c r="X2234" s="100">
        <v>200</v>
      </c>
      <c r="Y2234" s="100">
        <v>40</v>
      </c>
      <c r="Z2234" s="106">
        <f t="shared" si="280"/>
        <v>34.49582202484121</v>
      </c>
    </row>
    <row r="2235" spans="2:26">
      <c r="B2235" s="52">
        <v>41732</v>
      </c>
      <c r="C2235" s="53">
        <v>0.70833333333575865</v>
      </c>
      <c r="D2235" s="97">
        <f t="shared" si="277"/>
        <v>41732.708333333336</v>
      </c>
      <c r="E2235" s="26">
        <v>32.622500000000002</v>
      </c>
      <c r="F2235" s="26">
        <f t="shared" si="281"/>
        <v>62.308975000000004</v>
      </c>
      <c r="G2235" s="26">
        <v>62.18</v>
      </c>
      <c r="H2235" s="26">
        <f t="shared" si="282"/>
        <v>118.76379999999999</v>
      </c>
      <c r="I2235" s="26">
        <v>29.5625</v>
      </c>
      <c r="J2235" s="26">
        <f t="shared" si="283"/>
        <v>56.464374999999997</v>
      </c>
      <c r="K2235" s="18">
        <f t="shared" si="278"/>
        <v>4</v>
      </c>
      <c r="L2235" s="106">
        <f t="shared" si="276"/>
        <v>21.968552975158786</v>
      </c>
      <c r="M2235" s="106">
        <f t="shared" si="279"/>
        <v>34.49582202484121</v>
      </c>
      <c r="N2235" s="23"/>
      <c r="X2235" s="100">
        <v>200</v>
      </c>
      <c r="Y2235" s="100">
        <v>40</v>
      </c>
      <c r="Z2235" s="106">
        <f t="shared" si="280"/>
        <v>34.49582202484121</v>
      </c>
    </row>
    <row r="2236" spans="2:26">
      <c r="B2236" s="52">
        <v>41732</v>
      </c>
      <c r="C2236" s="53">
        <v>0.75</v>
      </c>
      <c r="D2236" s="97">
        <f t="shared" si="277"/>
        <v>41732.75</v>
      </c>
      <c r="E2236" s="26">
        <v>19.872499999999999</v>
      </c>
      <c r="F2236" s="26">
        <f t="shared" si="281"/>
        <v>37.956474999999998</v>
      </c>
      <c r="G2236" s="26">
        <v>44.442500000000003</v>
      </c>
      <c r="H2236" s="26">
        <f t="shared" si="282"/>
        <v>84.885175000000004</v>
      </c>
      <c r="I2236" s="26">
        <v>24.57</v>
      </c>
      <c r="J2236" s="26">
        <f t="shared" si="283"/>
        <v>46.928699999999999</v>
      </c>
      <c r="K2236" s="18">
        <f t="shared" si="278"/>
        <v>4</v>
      </c>
      <c r="L2236" s="106">
        <f t="shared" si="276"/>
        <v>12.432877975158789</v>
      </c>
      <c r="M2236" s="106">
        <f t="shared" si="279"/>
        <v>34.49582202484121</v>
      </c>
      <c r="N2236" s="23"/>
      <c r="X2236" s="100">
        <v>200</v>
      </c>
      <c r="Y2236" s="100">
        <v>40</v>
      </c>
      <c r="Z2236" s="106">
        <f t="shared" si="280"/>
        <v>34.49582202484121</v>
      </c>
    </row>
    <row r="2237" spans="2:26">
      <c r="B2237" s="52">
        <v>41732</v>
      </c>
      <c r="C2237" s="53">
        <v>0.79166666666424135</v>
      </c>
      <c r="D2237" s="97">
        <f t="shared" si="277"/>
        <v>41732.791666666664</v>
      </c>
      <c r="E2237" s="26">
        <v>15.494999999999999</v>
      </c>
      <c r="F2237" s="26">
        <f t="shared" si="281"/>
        <v>29.595449999999996</v>
      </c>
      <c r="G2237" s="26">
        <v>37.152500000000003</v>
      </c>
      <c r="H2237" s="26">
        <f t="shared" si="282"/>
        <v>70.961275000000001</v>
      </c>
      <c r="I2237" s="26">
        <v>21.655000000000001</v>
      </c>
      <c r="J2237" s="26">
        <f t="shared" si="283"/>
        <v>41.361049999999999</v>
      </c>
      <c r="K2237" s="18">
        <f t="shared" si="278"/>
        <v>4</v>
      </c>
      <c r="L2237" s="106">
        <f t="shared" si="276"/>
        <v>6.8652279751587884</v>
      </c>
      <c r="M2237" s="106">
        <f t="shared" si="279"/>
        <v>34.49582202484121</v>
      </c>
      <c r="N2237" s="23"/>
      <c r="X2237" s="100">
        <v>200</v>
      </c>
      <c r="Y2237" s="100">
        <v>40</v>
      </c>
      <c r="Z2237" s="106">
        <f t="shared" si="280"/>
        <v>34.49582202484121</v>
      </c>
    </row>
    <row r="2238" spans="2:26">
      <c r="B2238" s="52">
        <v>41732</v>
      </c>
      <c r="C2238" s="53">
        <v>0.83333333333575865</v>
      </c>
      <c r="D2238" s="97">
        <f t="shared" si="277"/>
        <v>41732.833333333336</v>
      </c>
      <c r="E2238" s="26">
        <v>17.375</v>
      </c>
      <c r="F2238" s="26">
        <f t="shared" si="281"/>
        <v>33.186250000000001</v>
      </c>
      <c r="G2238" s="26">
        <v>38.314999999999998</v>
      </c>
      <c r="H2238" s="26">
        <f t="shared" si="282"/>
        <v>73.181649999999991</v>
      </c>
      <c r="I2238" s="26">
        <v>20.942499999999999</v>
      </c>
      <c r="J2238" s="26">
        <f t="shared" si="283"/>
        <v>40.000174999999999</v>
      </c>
      <c r="K2238" s="18">
        <f t="shared" si="278"/>
        <v>4</v>
      </c>
      <c r="L2238" s="106">
        <f t="shared" si="276"/>
        <v>5.5043529751587883</v>
      </c>
      <c r="M2238" s="106">
        <f t="shared" si="279"/>
        <v>34.49582202484121</v>
      </c>
      <c r="N2238" s="23"/>
      <c r="X2238" s="100">
        <v>200</v>
      </c>
      <c r="Y2238" s="100">
        <v>40</v>
      </c>
      <c r="Z2238" s="106">
        <f t="shared" si="280"/>
        <v>34.49582202484121</v>
      </c>
    </row>
    <row r="2239" spans="2:26">
      <c r="B2239" s="52">
        <v>41732</v>
      </c>
      <c r="C2239" s="53">
        <v>0.875</v>
      </c>
      <c r="D2239" s="97">
        <f t="shared" si="277"/>
        <v>41732.875</v>
      </c>
      <c r="E2239" s="26">
        <v>10.96</v>
      </c>
      <c r="F2239" s="26">
        <f t="shared" si="281"/>
        <v>20.933600000000002</v>
      </c>
      <c r="G2239" s="26">
        <v>29.012499999999999</v>
      </c>
      <c r="H2239" s="26">
        <f t="shared" si="282"/>
        <v>55.413874999999997</v>
      </c>
      <c r="I2239" s="26">
        <v>18.052499999999998</v>
      </c>
      <c r="J2239" s="26">
        <f t="shared" si="283"/>
        <v>34.480274999999999</v>
      </c>
      <c r="K2239" s="18">
        <f t="shared" si="278"/>
        <v>4</v>
      </c>
      <c r="L2239" s="106">
        <f t="shared" si="276"/>
        <v>-1.554702484121151E-2</v>
      </c>
      <c r="M2239" s="106">
        <f t="shared" si="279"/>
        <v>34.49582202484121</v>
      </c>
      <c r="N2239" s="23"/>
      <c r="X2239" s="100">
        <v>200</v>
      </c>
      <c r="Y2239" s="100">
        <v>40</v>
      </c>
      <c r="Z2239" s="106">
        <f t="shared" si="280"/>
        <v>34.49582202484121</v>
      </c>
    </row>
    <row r="2240" spans="2:26">
      <c r="B2240" s="52">
        <v>41732</v>
      </c>
      <c r="C2240" s="53">
        <v>0.91666666666424135</v>
      </c>
      <c r="D2240" s="97">
        <f t="shared" si="277"/>
        <v>41732.916666666664</v>
      </c>
      <c r="E2240" s="26">
        <v>7.9124999999999996</v>
      </c>
      <c r="F2240" s="26">
        <f t="shared" si="281"/>
        <v>15.112874999999999</v>
      </c>
      <c r="G2240" s="26">
        <v>25.072500000000002</v>
      </c>
      <c r="H2240" s="26">
        <f t="shared" si="282"/>
        <v>47.888475</v>
      </c>
      <c r="I2240" s="26">
        <v>17.157499999999999</v>
      </c>
      <c r="J2240" s="26">
        <f t="shared" si="283"/>
        <v>32.770824999999995</v>
      </c>
      <c r="K2240" s="18">
        <f t="shared" si="278"/>
        <v>4</v>
      </c>
      <c r="L2240" s="106">
        <f t="shared" si="276"/>
        <v>-1.7249970248412154</v>
      </c>
      <c r="M2240" s="106">
        <f t="shared" si="279"/>
        <v>34.49582202484121</v>
      </c>
      <c r="N2240" s="23"/>
      <c r="X2240" s="100">
        <v>200</v>
      </c>
      <c r="Y2240" s="100">
        <v>40</v>
      </c>
      <c r="Z2240" s="106">
        <f t="shared" si="280"/>
        <v>34.49582202484121</v>
      </c>
    </row>
    <row r="2241" spans="2:26">
      <c r="B2241" s="52">
        <v>41732</v>
      </c>
      <c r="C2241" s="53">
        <v>0.95833333333575865</v>
      </c>
      <c r="D2241" s="97">
        <f t="shared" si="277"/>
        <v>41732.958333333336</v>
      </c>
      <c r="E2241" s="26">
        <v>9.3275000000000006</v>
      </c>
      <c r="F2241" s="26">
        <f t="shared" si="281"/>
        <v>17.815525000000001</v>
      </c>
      <c r="G2241" s="26">
        <v>23.4025</v>
      </c>
      <c r="H2241" s="26">
        <f t="shared" si="282"/>
        <v>44.698774999999998</v>
      </c>
      <c r="I2241" s="26">
        <v>14.077500000000001</v>
      </c>
      <c r="J2241" s="26">
        <f t="shared" si="283"/>
        <v>26.888024999999999</v>
      </c>
      <c r="K2241" s="18">
        <f t="shared" si="278"/>
        <v>4</v>
      </c>
      <c r="L2241" s="106">
        <f t="shared" si="276"/>
        <v>-7.6077970248412115</v>
      </c>
      <c r="M2241" s="106">
        <f t="shared" si="279"/>
        <v>34.49582202484121</v>
      </c>
      <c r="N2241" s="23"/>
      <c r="X2241" s="100">
        <v>200</v>
      </c>
      <c r="Y2241" s="100">
        <v>40</v>
      </c>
      <c r="Z2241" s="106">
        <f t="shared" si="280"/>
        <v>34.49582202484121</v>
      </c>
    </row>
    <row r="2242" spans="2:26">
      <c r="B2242" s="52">
        <v>41733</v>
      </c>
      <c r="C2242" s="53">
        <v>0</v>
      </c>
      <c r="D2242" s="97">
        <f t="shared" si="277"/>
        <v>41733</v>
      </c>
      <c r="E2242" s="26">
        <v>7.7575000000000003</v>
      </c>
      <c r="F2242" s="26">
        <f t="shared" si="281"/>
        <v>14.816825</v>
      </c>
      <c r="G2242" s="26">
        <v>20.454999999999998</v>
      </c>
      <c r="H2242" s="26">
        <f t="shared" si="282"/>
        <v>39.069049999999997</v>
      </c>
      <c r="I2242" s="26">
        <v>12.6975</v>
      </c>
      <c r="J2242" s="26">
        <f t="shared" si="283"/>
        <v>24.252224999999999</v>
      </c>
      <c r="K2242" s="18">
        <f t="shared" si="278"/>
        <v>5</v>
      </c>
      <c r="L2242" s="106">
        <f t="shared" si="276"/>
        <v>-10.243597024841211</v>
      </c>
      <c r="M2242" s="106">
        <f t="shared" si="279"/>
        <v>34.49582202484121</v>
      </c>
      <c r="N2242" s="23"/>
      <c r="X2242" s="100">
        <v>200</v>
      </c>
      <c r="Y2242" s="100">
        <v>40</v>
      </c>
      <c r="Z2242" s="106">
        <f t="shared" si="280"/>
        <v>34.49582202484121</v>
      </c>
    </row>
    <row r="2243" spans="2:26">
      <c r="B2243" s="52">
        <v>41733</v>
      </c>
      <c r="C2243" s="53">
        <v>4.1666666664241347E-2</v>
      </c>
      <c r="D2243" s="97">
        <f t="shared" si="277"/>
        <v>41733.041666666664</v>
      </c>
      <c r="E2243" s="26">
        <v>11.414999999999999</v>
      </c>
      <c r="F2243" s="26">
        <f t="shared" si="281"/>
        <v>21.802649999999996</v>
      </c>
      <c r="G2243" s="26">
        <v>22.335000000000001</v>
      </c>
      <c r="H2243" s="26">
        <f t="shared" si="282"/>
        <v>42.659849999999999</v>
      </c>
      <c r="I2243" s="26">
        <v>10.922499999999999</v>
      </c>
      <c r="J2243" s="26">
        <f t="shared" si="283"/>
        <v>20.861974999999997</v>
      </c>
      <c r="K2243" s="18">
        <f t="shared" si="278"/>
        <v>5</v>
      </c>
      <c r="L2243" s="106">
        <f t="shared" si="276"/>
        <v>-13.633847024841213</v>
      </c>
      <c r="M2243" s="106">
        <f t="shared" si="279"/>
        <v>34.49582202484121</v>
      </c>
      <c r="N2243" s="23"/>
      <c r="X2243" s="100">
        <v>200</v>
      </c>
      <c r="Y2243" s="100">
        <v>40</v>
      </c>
      <c r="Z2243" s="106">
        <f t="shared" si="280"/>
        <v>34.49582202484121</v>
      </c>
    </row>
    <row r="2244" spans="2:26">
      <c r="B2244" s="52">
        <v>41733</v>
      </c>
      <c r="C2244" s="53">
        <v>8.3333333335758653E-2</v>
      </c>
      <c r="D2244" s="97">
        <f t="shared" si="277"/>
        <v>41733.083333333336</v>
      </c>
      <c r="E2244" s="26">
        <v>10.6325</v>
      </c>
      <c r="F2244" s="26">
        <f t="shared" si="281"/>
        <v>20.308074999999999</v>
      </c>
      <c r="G2244" s="26">
        <v>21.452500000000001</v>
      </c>
      <c r="H2244" s="26">
        <f t="shared" si="282"/>
        <v>40.974274999999999</v>
      </c>
      <c r="I2244" s="26">
        <v>10.82</v>
      </c>
      <c r="J2244" s="26">
        <f t="shared" si="283"/>
        <v>20.6662</v>
      </c>
      <c r="K2244" s="18">
        <f t="shared" si="278"/>
        <v>5</v>
      </c>
      <c r="L2244" s="106">
        <f t="shared" si="276"/>
        <v>-13.829622024841211</v>
      </c>
      <c r="M2244" s="106">
        <f t="shared" si="279"/>
        <v>34.49582202484121</v>
      </c>
      <c r="N2244" s="23"/>
      <c r="X2244" s="100">
        <v>200</v>
      </c>
      <c r="Y2244" s="100">
        <v>40</v>
      </c>
      <c r="Z2244" s="106">
        <f t="shared" si="280"/>
        <v>34.49582202484121</v>
      </c>
    </row>
    <row r="2245" spans="2:26">
      <c r="B2245" s="52">
        <v>41733</v>
      </c>
      <c r="C2245" s="53">
        <v>0.125</v>
      </c>
      <c r="D2245" s="97">
        <f t="shared" si="277"/>
        <v>41733.125</v>
      </c>
      <c r="E2245" s="26">
        <v>9.6575000000000006</v>
      </c>
      <c r="F2245" s="26">
        <f t="shared" si="281"/>
        <v>18.445824999999999</v>
      </c>
      <c r="G2245" s="26">
        <v>21.33</v>
      </c>
      <c r="H2245" s="26">
        <f t="shared" si="282"/>
        <v>40.740299999999998</v>
      </c>
      <c r="I2245" s="26">
        <v>11.675000000000001</v>
      </c>
      <c r="J2245" s="26">
        <f t="shared" si="283"/>
        <v>22.299250000000001</v>
      </c>
      <c r="K2245" s="18">
        <f t="shared" si="278"/>
        <v>5</v>
      </c>
      <c r="L2245" s="106">
        <f t="shared" si="276"/>
        <v>-12.19657202484121</v>
      </c>
      <c r="M2245" s="106">
        <f t="shared" si="279"/>
        <v>34.49582202484121</v>
      </c>
      <c r="N2245" s="23"/>
      <c r="X2245" s="100">
        <v>200</v>
      </c>
      <c r="Y2245" s="100">
        <v>40</v>
      </c>
      <c r="Z2245" s="106">
        <f t="shared" si="280"/>
        <v>34.49582202484121</v>
      </c>
    </row>
    <row r="2246" spans="2:26">
      <c r="B2246" s="52">
        <v>41733</v>
      </c>
      <c r="C2246" s="53">
        <v>0.16666666666424135</v>
      </c>
      <c r="D2246" s="97">
        <f t="shared" si="277"/>
        <v>41733.166666666664</v>
      </c>
      <c r="E2246" s="26">
        <v>28.2575</v>
      </c>
      <c r="F2246" s="26">
        <f t="shared" si="281"/>
        <v>53.971824999999995</v>
      </c>
      <c r="G2246" s="26">
        <v>47.15</v>
      </c>
      <c r="H2246" s="26">
        <f t="shared" si="282"/>
        <v>90.0565</v>
      </c>
      <c r="I2246" s="26">
        <v>18.892499999999998</v>
      </c>
      <c r="J2246" s="26">
        <f t="shared" si="283"/>
        <v>36.084674999999997</v>
      </c>
      <c r="K2246" s="18">
        <f t="shared" si="278"/>
        <v>5</v>
      </c>
      <c r="L2246" s="106">
        <f t="shared" si="276"/>
        <v>1.5888529751587868</v>
      </c>
      <c r="M2246" s="106">
        <f t="shared" si="279"/>
        <v>34.49582202484121</v>
      </c>
      <c r="N2246" s="23"/>
      <c r="X2246" s="100">
        <v>200</v>
      </c>
      <c r="Y2246" s="100">
        <v>40</v>
      </c>
      <c r="Z2246" s="106">
        <f t="shared" si="280"/>
        <v>34.49582202484121</v>
      </c>
    </row>
    <row r="2247" spans="2:26">
      <c r="B2247" s="52">
        <v>41733</v>
      </c>
      <c r="C2247" s="53">
        <v>0.20833333333575865</v>
      </c>
      <c r="D2247" s="97">
        <f t="shared" si="277"/>
        <v>41733.208333333336</v>
      </c>
      <c r="E2247" s="26">
        <v>40.1325</v>
      </c>
      <c r="F2247" s="26">
        <f t="shared" si="281"/>
        <v>76.653075000000001</v>
      </c>
      <c r="G2247" s="26">
        <v>64.342500000000001</v>
      </c>
      <c r="H2247" s="26">
        <f t="shared" si="282"/>
        <v>122.89417499999999</v>
      </c>
      <c r="I2247" s="26">
        <v>24.21</v>
      </c>
      <c r="J2247" s="26">
        <f t="shared" si="283"/>
        <v>46.241100000000003</v>
      </c>
      <c r="K2247" s="18">
        <f t="shared" si="278"/>
        <v>5</v>
      </c>
      <c r="L2247" s="106">
        <f t="shared" si="276"/>
        <v>11.745277975158793</v>
      </c>
      <c r="M2247" s="106">
        <f t="shared" si="279"/>
        <v>34.49582202484121</v>
      </c>
      <c r="N2247" s="23"/>
      <c r="X2247" s="100">
        <v>200</v>
      </c>
      <c r="Y2247" s="100">
        <v>40</v>
      </c>
      <c r="Z2247" s="106">
        <f t="shared" si="280"/>
        <v>34.49582202484121</v>
      </c>
    </row>
    <row r="2248" spans="2:26">
      <c r="B2248" s="52">
        <v>41733</v>
      </c>
      <c r="C2248" s="53">
        <v>0.25</v>
      </c>
      <c r="D2248" s="97">
        <f t="shared" si="277"/>
        <v>41733.25</v>
      </c>
      <c r="E2248" s="26">
        <v>80.605000000000004</v>
      </c>
      <c r="F2248" s="26">
        <f t="shared" si="281"/>
        <v>153.95554999999999</v>
      </c>
      <c r="G2248" s="26">
        <v>113.2225</v>
      </c>
      <c r="H2248" s="26">
        <f t="shared" si="282"/>
        <v>216.25497499999997</v>
      </c>
      <c r="I2248" s="26">
        <v>32.6175</v>
      </c>
      <c r="J2248" s="26">
        <f t="shared" si="283"/>
        <v>62.299424999999999</v>
      </c>
      <c r="K2248" s="18">
        <f t="shared" si="278"/>
        <v>5</v>
      </c>
      <c r="L2248" s="106">
        <f t="shared" si="276"/>
        <v>27.803602975158789</v>
      </c>
      <c r="M2248" s="106">
        <f t="shared" si="279"/>
        <v>34.49582202484121</v>
      </c>
      <c r="N2248" s="23"/>
      <c r="X2248" s="100">
        <v>200</v>
      </c>
      <c r="Y2248" s="100">
        <v>40</v>
      </c>
      <c r="Z2248" s="106">
        <f t="shared" si="280"/>
        <v>34.49582202484121</v>
      </c>
    </row>
    <row r="2249" spans="2:26">
      <c r="B2249" s="52">
        <v>41733</v>
      </c>
      <c r="C2249" s="53">
        <v>0.29166666666424135</v>
      </c>
      <c r="D2249" s="97">
        <f t="shared" si="277"/>
        <v>41733.291666666664</v>
      </c>
      <c r="E2249" s="26">
        <v>89.417500000000004</v>
      </c>
      <c r="F2249" s="26">
        <f t="shared" si="281"/>
        <v>170.78742500000001</v>
      </c>
      <c r="G2249" s="26">
        <v>122.63500000000001</v>
      </c>
      <c r="H2249" s="26">
        <f t="shared" si="282"/>
        <v>234.23285000000001</v>
      </c>
      <c r="I2249" s="26">
        <v>33.217500000000001</v>
      </c>
      <c r="J2249" s="26">
        <f t="shared" si="283"/>
        <v>63.445425</v>
      </c>
      <c r="K2249" s="18">
        <f t="shared" si="278"/>
        <v>5</v>
      </c>
      <c r="L2249" s="106">
        <f t="shared" si="276"/>
        <v>28.94960297515879</v>
      </c>
      <c r="M2249" s="106">
        <f t="shared" si="279"/>
        <v>34.49582202484121</v>
      </c>
      <c r="N2249" s="23"/>
      <c r="X2249" s="100">
        <v>200</v>
      </c>
      <c r="Y2249" s="100">
        <v>40</v>
      </c>
      <c r="Z2249" s="106">
        <f t="shared" si="280"/>
        <v>34.49582202484121</v>
      </c>
    </row>
    <row r="2250" spans="2:26">
      <c r="B2250" s="52">
        <v>41733</v>
      </c>
      <c r="C2250" s="53">
        <v>0.33333333333575865</v>
      </c>
      <c r="D2250" s="97">
        <f t="shared" si="277"/>
        <v>41733.333333333336</v>
      </c>
      <c r="E2250" s="26">
        <v>59.84</v>
      </c>
      <c r="F2250" s="26">
        <f t="shared" si="281"/>
        <v>114.2944</v>
      </c>
      <c r="G2250" s="26">
        <v>88.515000000000001</v>
      </c>
      <c r="H2250" s="26">
        <f t="shared" si="282"/>
        <v>169.06365</v>
      </c>
      <c r="I2250" s="26">
        <v>28.675000000000001</v>
      </c>
      <c r="J2250" s="26">
        <f t="shared" si="283"/>
        <v>54.76925</v>
      </c>
      <c r="K2250" s="18">
        <f t="shared" si="278"/>
        <v>5</v>
      </c>
      <c r="L2250" s="106">
        <f t="shared" ref="L2250:L2313" si="284">IF(J2250="",NA(),J2250-(AVERAGE($J$10:$J$8769)))</f>
        <v>20.273427975158789</v>
      </c>
      <c r="M2250" s="106">
        <f t="shared" si="279"/>
        <v>34.49582202484121</v>
      </c>
      <c r="N2250" s="23"/>
      <c r="X2250" s="100">
        <v>200</v>
      </c>
      <c r="Y2250" s="100">
        <v>40</v>
      </c>
      <c r="Z2250" s="106">
        <f t="shared" si="280"/>
        <v>34.49582202484121</v>
      </c>
    </row>
    <row r="2251" spans="2:26">
      <c r="B2251" s="52">
        <v>41733</v>
      </c>
      <c r="C2251" s="53">
        <v>0.375</v>
      </c>
      <c r="D2251" s="97">
        <f t="shared" ref="D2251:D2314" si="285">B2251+C2251</f>
        <v>41733.375</v>
      </c>
      <c r="E2251" s="26">
        <v>46.6175</v>
      </c>
      <c r="F2251" s="26">
        <f t="shared" si="281"/>
        <v>89.039424999999994</v>
      </c>
      <c r="G2251" s="26">
        <v>75.12</v>
      </c>
      <c r="H2251" s="26">
        <f t="shared" si="282"/>
        <v>143.47919999999999</v>
      </c>
      <c r="I2251" s="26">
        <v>28.5</v>
      </c>
      <c r="J2251" s="26">
        <f t="shared" si="283"/>
        <v>54.434999999999995</v>
      </c>
      <c r="K2251" s="18">
        <f t="shared" ref="K2251:K2314" si="286">WEEKDAY(D2251,2)</f>
        <v>5</v>
      </c>
      <c r="L2251" s="106">
        <f t="shared" si="284"/>
        <v>19.939177975158785</v>
      </c>
      <c r="M2251" s="106">
        <f t="shared" ref="M2251:M2314" si="287">$U$11</f>
        <v>34.49582202484121</v>
      </c>
      <c r="N2251" s="23"/>
      <c r="X2251" s="100">
        <v>200</v>
      </c>
      <c r="Y2251" s="100">
        <v>40</v>
      </c>
      <c r="Z2251" s="106">
        <f t="shared" ref="Z2251:Z2314" si="288">$U$11</f>
        <v>34.49582202484121</v>
      </c>
    </row>
    <row r="2252" spans="2:26">
      <c r="B2252" s="52">
        <v>41733</v>
      </c>
      <c r="C2252" s="53">
        <v>0.41666666666424135</v>
      </c>
      <c r="D2252" s="97">
        <f t="shared" si="285"/>
        <v>41733.416666666664</v>
      </c>
      <c r="E2252" s="26">
        <v>34.83</v>
      </c>
      <c r="F2252" s="26">
        <f t="shared" si="281"/>
        <v>66.525299999999987</v>
      </c>
      <c r="G2252" s="26">
        <v>58.042499999999997</v>
      </c>
      <c r="H2252" s="26">
        <f t="shared" si="282"/>
        <v>110.86117499999999</v>
      </c>
      <c r="I2252" s="26">
        <v>23.212499999999999</v>
      </c>
      <c r="J2252" s="26">
        <f t="shared" si="283"/>
        <v>44.335874999999994</v>
      </c>
      <c r="K2252" s="18">
        <f t="shared" si="286"/>
        <v>5</v>
      </c>
      <c r="L2252" s="106">
        <f t="shared" si="284"/>
        <v>9.840052975158784</v>
      </c>
      <c r="M2252" s="106">
        <f t="shared" si="287"/>
        <v>34.49582202484121</v>
      </c>
      <c r="N2252" s="23"/>
      <c r="X2252" s="100">
        <v>200</v>
      </c>
      <c r="Y2252" s="100">
        <v>40</v>
      </c>
      <c r="Z2252" s="106">
        <f t="shared" si="288"/>
        <v>34.49582202484121</v>
      </c>
    </row>
    <row r="2253" spans="2:26">
      <c r="B2253" s="52">
        <v>41733</v>
      </c>
      <c r="C2253" s="53">
        <v>0.45833333333575865</v>
      </c>
      <c r="D2253" s="97">
        <f t="shared" si="285"/>
        <v>41733.458333333336</v>
      </c>
      <c r="E2253" s="26">
        <v>31.32</v>
      </c>
      <c r="F2253" s="26">
        <f t="shared" si="281"/>
        <v>59.821199999999997</v>
      </c>
      <c r="G2253" s="26">
        <v>55.664999999999999</v>
      </c>
      <c r="H2253" s="26">
        <f t="shared" si="282"/>
        <v>106.32015</v>
      </c>
      <c r="I2253" s="26">
        <v>24.344999999999999</v>
      </c>
      <c r="J2253" s="26">
        <f t="shared" si="283"/>
        <v>46.498949999999994</v>
      </c>
      <c r="K2253" s="18">
        <f t="shared" si="286"/>
        <v>5</v>
      </c>
      <c r="L2253" s="106">
        <f t="shared" si="284"/>
        <v>12.003127975158783</v>
      </c>
      <c r="M2253" s="106">
        <f t="shared" si="287"/>
        <v>34.49582202484121</v>
      </c>
      <c r="N2253" s="23"/>
      <c r="X2253" s="100">
        <v>200</v>
      </c>
      <c r="Y2253" s="100">
        <v>40</v>
      </c>
      <c r="Z2253" s="106">
        <f t="shared" si="288"/>
        <v>34.49582202484121</v>
      </c>
    </row>
    <row r="2254" spans="2:26">
      <c r="B2254" s="52">
        <v>41733</v>
      </c>
      <c r="C2254" s="53">
        <v>0.5</v>
      </c>
      <c r="D2254" s="97">
        <f t="shared" si="285"/>
        <v>41733.5</v>
      </c>
      <c r="E2254" s="26">
        <v>25.12</v>
      </c>
      <c r="F2254" s="26">
        <f t="shared" si="281"/>
        <v>47.979199999999999</v>
      </c>
      <c r="G2254" s="26">
        <v>44.032499999999999</v>
      </c>
      <c r="H2254" s="26">
        <f t="shared" si="282"/>
        <v>84.102074999999999</v>
      </c>
      <c r="I2254" s="26">
        <v>18.907499999999999</v>
      </c>
      <c r="J2254" s="26">
        <f t="shared" si="283"/>
        <v>36.113324999999996</v>
      </c>
      <c r="K2254" s="18">
        <f t="shared" si="286"/>
        <v>5</v>
      </c>
      <c r="L2254" s="106">
        <f t="shared" si="284"/>
        <v>1.6175029751587857</v>
      </c>
      <c r="M2254" s="106">
        <f t="shared" si="287"/>
        <v>34.49582202484121</v>
      </c>
      <c r="N2254" s="23"/>
      <c r="X2254" s="100">
        <v>200</v>
      </c>
      <c r="Y2254" s="100">
        <v>40</v>
      </c>
      <c r="Z2254" s="106">
        <f t="shared" si="288"/>
        <v>34.49582202484121</v>
      </c>
    </row>
    <row r="2255" spans="2:26">
      <c r="B2255" s="52">
        <v>41733</v>
      </c>
      <c r="C2255" s="53">
        <v>0.54166666666424135</v>
      </c>
      <c r="D2255" s="97">
        <f t="shared" si="285"/>
        <v>41733.541666666664</v>
      </c>
      <c r="E2255" s="26">
        <v>26.9</v>
      </c>
      <c r="F2255" s="26">
        <f t="shared" si="281"/>
        <v>51.378999999999998</v>
      </c>
      <c r="G2255" s="26">
        <v>50.46</v>
      </c>
      <c r="H2255" s="26">
        <f t="shared" si="282"/>
        <v>96.378599999999992</v>
      </c>
      <c r="I2255" s="26">
        <v>23.557500000000001</v>
      </c>
      <c r="J2255" s="26">
        <f t="shared" si="283"/>
        <v>44.994824999999999</v>
      </c>
      <c r="K2255" s="18">
        <f t="shared" si="286"/>
        <v>5</v>
      </c>
      <c r="L2255" s="106">
        <f t="shared" si="284"/>
        <v>10.499002975158788</v>
      </c>
      <c r="M2255" s="106">
        <f t="shared" si="287"/>
        <v>34.49582202484121</v>
      </c>
      <c r="N2255" s="23"/>
      <c r="X2255" s="100">
        <v>200</v>
      </c>
      <c r="Y2255" s="100">
        <v>40</v>
      </c>
      <c r="Z2255" s="106">
        <f t="shared" si="288"/>
        <v>34.49582202484121</v>
      </c>
    </row>
    <row r="2256" spans="2:26">
      <c r="B2256" s="52">
        <v>41733</v>
      </c>
      <c r="C2256" s="53">
        <v>0.58333333333575865</v>
      </c>
      <c r="D2256" s="97">
        <f t="shared" si="285"/>
        <v>41733.583333333336</v>
      </c>
      <c r="E2256" s="26">
        <v>24.432500000000001</v>
      </c>
      <c r="F2256" s="26">
        <f t="shared" si="281"/>
        <v>46.666074999999999</v>
      </c>
      <c r="G2256" s="26">
        <v>47.5075</v>
      </c>
      <c r="H2256" s="26">
        <f t="shared" si="282"/>
        <v>90.739324999999994</v>
      </c>
      <c r="I2256" s="26">
        <v>23.074999999999999</v>
      </c>
      <c r="J2256" s="26">
        <f t="shared" si="283"/>
        <v>44.073249999999994</v>
      </c>
      <c r="K2256" s="18">
        <f t="shared" si="286"/>
        <v>5</v>
      </c>
      <c r="L2256" s="106">
        <f t="shared" si="284"/>
        <v>9.5774279751587841</v>
      </c>
      <c r="M2256" s="106">
        <f t="shared" si="287"/>
        <v>34.49582202484121</v>
      </c>
      <c r="N2256" s="23"/>
      <c r="X2256" s="100">
        <v>200</v>
      </c>
      <c r="Y2256" s="100">
        <v>40</v>
      </c>
      <c r="Z2256" s="106">
        <f t="shared" si="288"/>
        <v>34.49582202484121</v>
      </c>
    </row>
    <row r="2257" spans="2:26">
      <c r="B2257" s="52">
        <v>41733</v>
      </c>
      <c r="C2257" s="53">
        <v>0.625</v>
      </c>
      <c r="D2257" s="97">
        <f t="shared" si="285"/>
        <v>41733.625</v>
      </c>
      <c r="E2257" s="26">
        <v>44.15</v>
      </c>
      <c r="F2257" s="26">
        <f t="shared" si="281"/>
        <v>84.326499999999996</v>
      </c>
      <c r="G2257" s="26">
        <v>75.069999999999993</v>
      </c>
      <c r="H2257" s="26">
        <f t="shared" si="282"/>
        <v>143.38369999999998</v>
      </c>
      <c r="I2257" s="26">
        <v>30.92</v>
      </c>
      <c r="J2257" s="26">
        <f t="shared" si="283"/>
        <v>59.057200000000002</v>
      </c>
      <c r="K2257" s="18">
        <f t="shared" si="286"/>
        <v>5</v>
      </c>
      <c r="L2257" s="106">
        <f t="shared" si="284"/>
        <v>24.561377975158791</v>
      </c>
      <c r="M2257" s="106">
        <f t="shared" si="287"/>
        <v>34.49582202484121</v>
      </c>
      <c r="N2257" s="23"/>
      <c r="X2257" s="100">
        <v>200</v>
      </c>
      <c r="Y2257" s="100">
        <v>40</v>
      </c>
      <c r="Z2257" s="106">
        <f t="shared" si="288"/>
        <v>34.49582202484121</v>
      </c>
    </row>
    <row r="2258" spans="2:26">
      <c r="B2258" s="52">
        <v>41733</v>
      </c>
      <c r="C2258" s="53">
        <v>0.66666666666424135</v>
      </c>
      <c r="D2258" s="97">
        <f t="shared" si="285"/>
        <v>41733.666666666664</v>
      </c>
      <c r="E2258" s="26">
        <v>37.094999999999999</v>
      </c>
      <c r="F2258" s="26">
        <f t="shared" si="281"/>
        <v>70.85145</v>
      </c>
      <c r="G2258" s="26">
        <v>67.837500000000006</v>
      </c>
      <c r="H2258" s="26">
        <f t="shared" si="282"/>
        <v>129.569625</v>
      </c>
      <c r="I2258" s="26">
        <v>30.745000000000001</v>
      </c>
      <c r="J2258" s="26">
        <f t="shared" si="283"/>
        <v>58.722949999999997</v>
      </c>
      <c r="K2258" s="18">
        <f t="shared" si="286"/>
        <v>5</v>
      </c>
      <c r="L2258" s="106">
        <f t="shared" si="284"/>
        <v>24.227127975158787</v>
      </c>
      <c r="M2258" s="106">
        <f t="shared" si="287"/>
        <v>34.49582202484121</v>
      </c>
      <c r="N2258" s="23"/>
      <c r="X2258" s="100">
        <v>200</v>
      </c>
      <c r="Y2258" s="100">
        <v>40</v>
      </c>
      <c r="Z2258" s="106">
        <f t="shared" si="288"/>
        <v>34.49582202484121</v>
      </c>
    </row>
    <row r="2259" spans="2:26">
      <c r="B2259" s="52">
        <v>41733</v>
      </c>
      <c r="C2259" s="53">
        <v>0.70833333333575865</v>
      </c>
      <c r="D2259" s="97">
        <f t="shared" si="285"/>
        <v>41733.708333333336</v>
      </c>
      <c r="E2259" s="26">
        <v>37.255000000000003</v>
      </c>
      <c r="F2259" s="26">
        <f t="shared" si="281"/>
        <v>71.157049999999998</v>
      </c>
      <c r="G2259" s="26">
        <v>68.709999999999994</v>
      </c>
      <c r="H2259" s="26">
        <f t="shared" si="282"/>
        <v>131.23609999999999</v>
      </c>
      <c r="I2259" s="26">
        <v>31.452500000000001</v>
      </c>
      <c r="J2259" s="26">
        <f t="shared" si="283"/>
        <v>60.074275</v>
      </c>
      <c r="K2259" s="18">
        <f t="shared" si="286"/>
        <v>5</v>
      </c>
      <c r="L2259" s="106">
        <f t="shared" si="284"/>
        <v>25.57845297515879</v>
      </c>
      <c r="M2259" s="106">
        <f t="shared" si="287"/>
        <v>34.49582202484121</v>
      </c>
      <c r="N2259" s="23"/>
      <c r="X2259" s="100">
        <v>200</v>
      </c>
      <c r="Y2259" s="100">
        <v>40</v>
      </c>
      <c r="Z2259" s="106">
        <f t="shared" si="288"/>
        <v>34.49582202484121</v>
      </c>
    </row>
    <row r="2260" spans="2:26">
      <c r="B2260" s="52">
        <v>41733</v>
      </c>
      <c r="C2260" s="53">
        <v>0.75</v>
      </c>
      <c r="D2260" s="97">
        <f t="shared" si="285"/>
        <v>41733.75</v>
      </c>
      <c r="E2260" s="26">
        <v>37.869999999999997</v>
      </c>
      <c r="F2260" s="26">
        <f t="shared" si="281"/>
        <v>72.331699999999998</v>
      </c>
      <c r="G2260" s="26">
        <v>72.33</v>
      </c>
      <c r="H2260" s="26">
        <f t="shared" si="282"/>
        <v>138.15029999999999</v>
      </c>
      <c r="I2260" s="26">
        <v>34.46</v>
      </c>
      <c r="J2260" s="26">
        <f t="shared" si="283"/>
        <v>65.818600000000004</v>
      </c>
      <c r="K2260" s="18">
        <f t="shared" si="286"/>
        <v>5</v>
      </c>
      <c r="L2260" s="106">
        <f t="shared" si="284"/>
        <v>31.322777975158793</v>
      </c>
      <c r="M2260" s="106">
        <f t="shared" si="287"/>
        <v>34.49582202484121</v>
      </c>
      <c r="N2260" s="23"/>
      <c r="X2260" s="100">
        <v>200</v>
      </c>
      <c r="Y2260" s="100">
        <v>40</v>
      </c>
      <c r="Z2260" s="106">
        <f t="shared" si="288"/>
        <v>34.49582202484121</v>
      </c>
    </row>
    <row r="2261" spans="2:26">
      <c r="B2261" s="52">
        <v>41733</v>
      </c>
      <c r="C2261" s="53">
        <v>0.79166666666424135</v>
      </c>
      <c r="D2261" s="97">
        <f t="shared" si="285"/>
        <v>41733.791666666664</v>
      </c>
      <c r="E2261" s="26">
        <v>28.572500000000002</v>
      </c>
      <c r="F2261" s="26">
        <f t="shared" si="281"/>
        <v>54.573475000000002</v>
      </c>
      <c r="G2261" s="26">
        <v>60.772500000000001</v>
      </c>
      <c r="H2261" s="26">
        <f t="shared" si="282"/>
        <v>116.075475</v>
      </c>
      <c r="I2261" s="26">
        <v>32.204999999999998</v>
      </c>
      <c r="J2261" s="26">
        <f t="shared" si="283"/>
        <v>61.511549999999993</v>
      </c>
      <c r="K2261" s="18">
        <f t="shared" si="286"/>
        <v>5</v>
      </c>
      <c r="L2261" s="106">
        <f t="shared" si="284"/>
        <v>27.015727975158782</v>
      </c>
      <c r="M2261" s="106">
        <f t="shared" si="287"/>
        <v>34.49582202484121</v>
      </c>
      <c r="N2261" s="23"/>
      <c r="X2261" s="100">
        <v>200</v>
      </c>
      <c r="Y2261" s="100">
        <v>40</v>
      </c>
      <c r="Z2261" s="106">
        <f t="shared" si="288"/>
        <v>34.49582202484121</v>
      </c>
    </row>
    <row r="2262" spans="2:26">
      <c r="B2262" s="52">
        <v>41733</v>
      </c>
      <c r="C2262" s="53">
        <v>0.83333333333575865</v>
      </c>
      <c r="D2262" s="97">
        <f t="shared" si="285"/>
        <v>41733.833333333336</v>
      </c>
      <c r="E2262" s="26">
        <v>18.995000000000001</v>
      </c>
      <c r="F2262" s="26">
        <f t="shared" si="281"/>
        <v>36.280450000000002</v>
      </c>
      <c r="G2262" s="26">
        <v>43.977499999999999</v>
      </c>
      <c r="H2262" s="26">
        <f t="shared" si="282"/>
        <v>83.997024999999994</v>
      </c>
      <c r="I2262" s="26">
        <v>24.987500000000001</v>
      </c>
      <c r="J2262" s="26">
        <f t="shared" si="283"/>
        <v>47.726124999999996</v>
      </c>
      <c r="K2262" s="18">
        <f t="shared" si="286"/>
        <v>5</v>
      </c>
      <c r="L2262" s="106">
        <f t="shared" si="284"/>
        <v>13.230302975158786</v>
      </c>
      <c r="M2262" s="106">
        <f t="shared" si="287"/>
        <v>34.49582202484121</v>
      </c>
      <c r="N2262" s="23"/>
      <c r="X2262" s="100">
        <v>200</v>
      </c>
      <c r="Y2262" s="100">
        <v>40</v>
      </c>
      <c r="Z2262" s="106">
        <f t="shared" si="288"/>
        <v>34.49582202484121</v>
      </c>
    </row>
    <row r="2263" spans="2:26">
      <c r="B2263" s="52">
        <v>41733</v>
      </c>
      <c r="C2263" s="53">
        <v>0.875</v>
      </c>
      <c r="D2263" s="97">
        <f t="shared" si="285"/>
        <v>41733.875</v>
      </c>
      <c r="E2263" s="26">
        <v>13.32</v>
      </c>
      <c r="F2263" s="26">
        <f t="shared" si="281"/>
        <v>25.441199999999998</v>
      </c>
      <c r="G2263" s="26">
        <v>30.51</v>
      </c>
      <c r="H2263" s="26">
        <f t="shared" si="282"/>
        <v>58.274099999999997</v>
      </c>
      <c r="I2263" s="26">
        <v>17.1875</v>
      </c>
      <c r="J2263" s="26">
        <f t="shared" si="283"/>
        <v>32.828125</v>
      </c>
      <c r="K2263" s="18">
        <f t="shared" si="286"/>
        <v>5</v>
      </c>
      <c r="L2263" s="106">
        <f t="shared" si="284"/>
        <v>-1.6676970248412104</v>
      </c>
      <c r="M2263" s="106">
        <f t="shared" si="287"/>
        <v>34.49582202484121</v>
      </c>
      <c r="N2263" s="23"/>
      <c r="X2263" s="100">
        <v>200</v>
      </c>
      <c r="Y2263" s="100">
        <v>40</v>
      </c>
      <c r="Z2263" s="106">
        <f t="shared" si="288"/>
        <v>34.49582202484121</v>
      </c>
    </row>
    <row r="2264" spans="2:26">
      <c r="B2264" s="52">
        <v>41733</v>
      </c>
      <c r="C2264" s="53">
        <v>0.91666666666424135</v>
      </c>
      <c r="D2264" s="97">
        <f t="shared" si="285"/>
        <v>41733.916666666664</v>
      </c>
      <c r="E2264" s="26">
        <v>22.305</v>
      </c>
      <c r="F2264" s="26">
        <f t="shared" si="281"/>
        <v>42.602550000000001</v>
      </c>
      <c r="G2264" s="26">
        <v>49.54</v>
      </c>
      <c r="H2264" s="26">
        <f t="shared" si="282"/>
        <v>94.621399999999994</v>
      </c>
      <c r="I2264" s="26">
        <v>27.237500000000001</v>
      </c>
      <c r="J2264" s="26">
        <f t="shared" si="283"/>
        <v>52.023625000000003</v>
      </c>
      <c r="K2264" s="18">
        <f t="shared" si="286"/>
        <v>5</v>
      </c>
      <c r="L2264" s="106">
        <f t="shared" si="284"/>
        <v>17.527802975158792</v>
      </c>
      <c r="M2264" s="106">
        <f t="shared" si="287"/>
        <v>34.49582202484121</v>
      </c>
      <c r="N2264" s="23"/>
      <c r="X2264" s="100">
        <v>200</v>
      </c>
      <c r="Y2264" s="100">
        <v>40</v>
      </c>
      <c r="Z2264" s="106">
        <f t="shared" si="288"/>
        <v>34.49582202484121</v>
      </c>
    </row>
    <row r="2265" spans="2:26">
      <c r="B2265" s="52">
        <v>41733</v>
      </c>
      <c r="C2265" s="53">
        <v>0.95833333333575865</v>
      </c>
      <c r="D2265" s="97">
        <f t="shared" si="285"/>
        <v>41733.958333333336</v>
      </c>
      <c r="E2265" s="26">
        <v>13.047499999999999</v>
      </c>
      <c r="F2265" s="26">
        <f t="shared" si="281"/>
        <v>24.920724999999997</v>
      </c>
      <c r="G2265" s="26">
        <v>36.302500000000002</v>
      </c>
      <c r="H2265" s="26">
        <f t="shared" si="282"/>
        <v>69.337775000000008</v>
      </c>
      <c r="I2265" s="26">
        <v>23.254999999999999</v>
      </c>
      <c r="J2265" s="26">
        <f t="shared" si="283"/>
        <v>44.417049999999996</v>
      </c>
      <c r="K2265" s="18">
        <f t="shared" si="286"/>
        <v>5</v>
      </c>
      <c r="L2265" s="106">
        <f t="shared" si="284"/>
        <v>9.9212279751587857</v>
      </c>
      <c r="M2265" s="106">
        <f t="shared" si="287"/>
        <v>34.49582202484121</v>
      </c>
      <c r="N2265" s="23"/>
      <c r="X2265" s="100">
        <v>200</v>
      </c>
      <c r="Y2265" s="100">
        <v>40</v>
      </c>
      <c r="Z2265" s="106">
        <f t="shared" si="288"/>
        <v>34.49582202484121</v>
      </c>
    </row>
    <row r="2266" spans="2:26">
      <c r="B2266" s="52">
        <v>41734</v>
      </c>
      <c r="C2266" s="53">
        <v>0</v>
      </c>
      <c r="D2266" s="97">
        <f t="shared" si="285"/>
        <v>41734</v>
      </c>
      <c r="E2266" s="26">
        <v>11.172499999999999</v>
      </c>
      <c r="F2266" s="26">
        <f t="shared" si="281"/>
        <v>21.339474999999997</v>
      </c>
      <c r="G2266" s="26">
        <v>28.107500000000002</v>
      </c>
      <c r="H2266" s="26">
        <f t="shared" si="282"/>
        <v>53.685324999999999</v>
      </c>
      <c r="I2266" s="26">
        <v>16.9375</v>
      </c>
      <c r="J2266" s="26">
        <f t="shared" si="283"/>
        <v>32.350625000000001</v>
      </c>
      <c r="K2266" s="18">
        <f t="shared" si="286"/>
        <v>6</v>
      </c>
      <c r="L2266" s="106">
        <f t="shared" si="284"/>
        <v>-2.1451970248412096</v>
      </c>
      <c r="M2266" s="106">
        <f t="shared" si="287"/>
        <v>34.49582202484121</v>
      </c>
      <c r="N2266" s="23"/>
      <c r="X2266" s="100">
        <v>200</v>
      </c>
      <c r="Y2266" s="100">
        <v>40</v>
      </c>
      <c r="Z2266" s="106">
        <f t="shared" si="288"/>
        <v>34.49582202484121</v>
      </c>
    </row>
    <row r="2267" spans="2:26">
      <c r="B2267" s="52">
        <v>41734</v>
      </c>
      <c r="C2267" s="53">
        <v>4.1666666664241347E-2</v>
      </c>
      <c r="D2267" s="97">
        <f t="shared" si="285"/>
        <v>41734.041666666664</v>
      </c>
      <c r="E2267" s="26">
        <v>15.092499999999999</v>
      </c>
      <c r="F2267" s="26">
        <f t="shared" si="281"/>
        <v>28.826674999999998</v>
      </c>
      <c r="G2267" s="26">
        <v>40.172499999999999</v>
      </c>
      <c r="H2267" s="26">
        <f t="shared" si="282"/>
        <v>76.729474999999994</v>
      </c>
      <c r="I2267" s="26">
        <v>25.072500000000002</v>
      </c>
      <c r="J2267" s="26">
        <f t="shared" si="283"/>
        <v>47.888475</v>
      </c>
      <c r="K2267" s="18">
        <f t="shared" si="286"/>
        <v>6</v>
      </c>
      <c r="L2267" s="106">
        <f t="shared" si="284"/>
        <v>13.392652975158789</v>
      </c>
      <c r="M2267" s="106">
        <f t="shared" si="287"/>
        <v>34.49582202484121</v>
      </c>
      <c r="N2267" s="23"/>
      <c r="X2267" s="100">
        <v>200</v>
      </c>
      <c r="Y2267" s="100">
        <v>40</v>
      </c>
      <c r="Z2267" s="106">
        <f t="shared" si="288"/>
        <v>34.49582202484121</v>
      </c>
    </row>
    <row r="2268" spans="2:26">
      <c r="B2268" s="52">
        <v>41734</v>
      </c>
      <c r="C2268" s="53">
        <v>8.3333333335758653E-2</v>
      </c>
      <c r="D2268" s="97">
        <f t="shared" si="285"/>
        <v>41734.083333333336</v>
      </c>
      <c r="E2268" s="26">
        <v>8.02</v>
      </c>
      <c r="F2268" s="26">
        <f t="shared" si="281"/>
        <v>15.318199999999999</v>
      </c>
      <c r="G2268" s="26">
        <v>24.14</v>
      </c>
      <c r="H2268" s="26">
        <f t="shared" si="282"/>
        <v>46.107399999999998</v>
      </c>
      <c r="I2268" s="26">
        <v>16.122499999999999</v>
      </c>
      <c r="J2268" s="26">
        <f t="shared" si="283"/>
        <v>30.793974999999996</v>
      </c>
      <c r="K2268" s="18">
        <f t="shared" si="286"/>
        <v>6</v>
      </c>
      <c r="L2268" s="106">
        <f t="shared" si="284"/>
        <v>-3.7018470248412143</v>
      </c>
      <c r="M2268" s="106">
        <f t="shared" si="287"/>
        <v>34.49582202484121</v>
      </c>
      <c r="N2268" s="23"/>
      <c r="X2268" s="100">
        <v>200</v>
      </c>
      <c r="Y2268" s="100">
        <v>40</v>
      </c>
      <c r="Z2268" s="106">
        <f t="shared" si="288"/>
        <v>34.49582202484121</v>
      </c>
    </row>
    <row r="2269" spans="2:26">
      <c r="B2269" s="52">
        <v>41734</v>
      </c>
      <c r="C2269" s="53">
        <v>0.125</v>
      </c>
      <c r="D2269" s="97">
        <f t="shared" si="285"/>
        <v>41734.125</v>
      </c>
      <c r="E2269" s="26">
        <v>9.0399999999999991</v>
      </c>
      <c r="F2269" s="26">
        <f t="shared" si="281"/>
        <v>17.266399999999997</v>
      </c>
      <c r="G2269" s="26">
        <v>25.692499999999999</v>
      </c>
      <c r="H2269" s="26">
        <f t="shared" si="282"/>
        <v>49.072674999999997</v>
      </c>
      <c r="I2269" s="26">
        <v>16.6525</v>
      </c>
      <c r="J2269" s="26">
        <f t="shared" si="283"/>
        <v>31.806274999999999</v>
      </c>
      <c r="K2269" s="18">
        <f t="shared" si="286"/>
        <v>6</v>
      </c>
      <c r="L2269" s="106">
        <f t="shared" si="284"/>
        <v>-2.689547024841211</v>
      </c>
      <c r="M2269" s="106">
        <f t="shared" si="287"/>
        <v>34.49582202484121</v>
      </c>
      <c r="N2269" s="23"/>
      <c r="X2269" s="100">
        <v>200</v>
      </c>
      <c r="Y2269" s="100">
        <v>40</v>
      </c>
      <c r="Z2269" s="106">
        <f t="shared" si="288"/>
        <v>34.49582202484121</v>
      </c>
    </row>
    <row r="2270" spans="2:26">
      <c r="B2270" s="52">
        <v>41734</v>
      </c>
      <c r="C2270" s="53">
        <v>0.16666666666424135</v>
      </c>
      <c r="D2270" s="97">
        <f t="shared" si="285"/>
        <v>41734.166666666664</v>
      </c>
      <c r="E2270" s="26">
        <v>10.154999999999999</v>
      </c>
      <c r="F2270" s="26">
        <f t="shared" si="281"/>
        <v>19.396049999999999</v>
      </c>
      <c r="G2270" s="26">
        <v>26.0075</v>
      </c>
      <c r="H2270" s="26">
        <f t="shared" si="282"/>
        <v>49.674324999999996</v>
      </c>
      <c r="I2270" s="26">
        <v>15.85</v>
      </c>
      <c r="J2270" s="26">
        <f t="shared" si="283"/>
        <v>30.273499999999999</v>
      </c>
      <c r="K2270" s="18">
        <f t="shared" si="286"/>
        <v>6</v>
      </c>
      <c r="L2270" s="106">
        <f t="shared" si="284"/>
        <v>-4.2223220248412119</v>
      </c>
      <c r="M2270" s="106">
        <f t="shared" si="287"/>
        <v>34.49582202484121</v>
      </c>
      <c r="N2270" s="23"/>
      <c r="X2270" s="100">
        <v>200</v>
      </c>
      <c r="Y2270" s="100">
        <v>40</v>
      </c>
      <c r="Z2270" s="106">
        <f t="shared" si="288"/>
        <v>34.49582202484121</v>
      </c>
    </row>
    <row r="2271" spans="2:26">
      <c r="B2271" s="52">
        <v>41734</v>
      </c>
      <c r="C2271" s="53">
        <v>0.20833333333575865</v>
      </c>
      <c r="D2271" s="97">
        <f t="shared" si="285"/>
        <v>41734.208333333336</v>
      </c>
      <c r="E2271" s="26">
        <v>10.327500000000001</v>
      </c>
      <c r="F2271" s="26">
        <f t="shared" si="281"/>
        <v>19.725525000000001</v>
      </c>
      <c r="G2271" s="26">
        <v>19.98</v>
      </c>
      <c r="H2271" s="26">
        <f t="shared" si="282"/>
        <v>38.161799999999999</v>
      </c>
      <c r="I2271" s="26">
        <v>9.6524999999999999</v>
      </c>
      <c r="J2271" s="26">
        <f t="shared" si="283"/>
        <v>18.436274999999998</v>
      </c>
      <c r="K2271" s="18">
        <f t="shared" si="286"/>
        <v>6</v>
      </c>
      <c r="L2271" s="106">
        <f t="shared" si="284"/>
        <v>-16.059547024841212</v>
      </c>
      <c r="M2271" s="106">
        <f t="shared" si="287"/>
        <v>34.49582202484121</v>
      </c>
      <c r="N2271" s="23"/>
      <c r="X2271" s="100">
        <v>200</v>
      </c>
      <c r="Y2271" s="100">
        <v>40</v>
      </c>
      <c r="Z2271" s="106">
        <f t="shared" si="288"/>
        <v>34.49582202484121</v>
      </c>
    </row>
    <row r="2272" spans="2:26">
      <c r="B2272" s="52">
        <v>41734</v>
      </c>
      <c r="C2272" s="53">
        <v>0.25</v>
      </c>
      <c r="D2272" s="97">
        <f t="shared" si="285"/>
        <v>41734.25</v>
      </c>
      <c r="E2272" s="26">
        <v>6.9924999999999997</v>
      </c>
      <c r="F2272" s="26">
        <f t="shared" si="281"/>
        <v>13.355675</v>
      </c>
      <c r="G2272" s="26">
        <v>18.004999999999999</v>
      </c>
      <c r="H2272" s="26">
        <f t="shared" si="282"/>
        <v>34.38955</v>
      </c>
      <c r="I2272" s="26">
        <v>11.01</v>
      </c>
      <c r="J2272" s="26">
        <f t="shared" si="283"/>
        <v>21.0291</v>
      </c>
      <c r="K2272" s="18">
        <f t="shared" si="286"/>
        <v>6</v>
      </c>
      <c r="L2272" s="106">
        <f t="shared" si="284"/>
        <v>-13.466722024841211</v>
      </c>
      <c r="M2272" s="106">
        <f t="shared" si="287"/>
        <v>34.49582202484121</v>
      </c>
      <c r="N2272" s="23"/>
      <c r="X2272" s="100">
        <v>200</v>
      </c>
      <c r="Y2272" s="100">
        <v>40</v>
      </c>
      <c r="Z2272" s="106">
        <f t="shared" si="288"/>
        <v>34.49582202484121</v>
      </c>
    </row>
    <row r="2273" spans="2:26">
      <c r="B2273" s="52">
        <v>41734</v>
      </c>
      <c r="C2273" s="53">
        <v>0.29166666666424135</v>
      </c>
      <c r="D2273" s="97">
        <f t="shared" si="285"/>
        <v>41734.291666666664</v>
      </c>
      <c r="E2273" s="26">
        <v>13.52</v>
      </c>
      <c r="F2273" s="26">
        <f t="shared" si="281"/>
        <v>25.823199999999996</v>
      </c>
      <c r="G2273" s="26">
        <v>28.265000000000001</v>
      </c>
      <c r="H2273" s="26">
        <f t="shared" si="282"/>
        <v>53.986150000000002</v>
      </c>
      <c r="I2273" s="26">
        <v>14.7475</v>
      </c>
      <c r="J2273" s="26">
        <f t="shared" si="283"/>
        <v>28.167725000000001</v>
      </c>
      <c r="K2273" s="18">
        <f t="shared" si="286"/>
        <v>6</v>
      </c>
      <c r="L2273" s="106">
        <f t="shared" si="284"/>
        <v>-6.3280970248412096</v>
      </c>
      <c r="M2273" s="106">
        <f t="shared" si="287"/>
        <v>34.49582202484121</v>
      </c>
      <c r="N2273" s="23"/>
      <c r="X2273" s="100">
        <v>200</v>
      </c>
      <c r="Y2273" s="100">
        <v>40</v>
      </c>
      <c r="Z2273" s="106">
        <f t="shared" si="288"/>
        <v>34.49582202484121</v>
      </c>
    </row>
    <row r="2274" spans="2:26">
      <c r="B2274" s="52">
        <v>41734</v>
      </c>
      <c r="C2274" s="53">
        <v>0.33333333333575865</v>
      </c>
      <c r="D2274" s="97">
        <f t="shared" si="285"/>
        <v>41734.333333333336</v>
      </c>
      <c r="E2274" s="26">
        <v>11.7475</v>
      </c>
      <c r="F2274" s="26">
        <f t="shared" si="281"/>
        <v>22.437725</v>
      </c>
      <c r="G2274" s="26">
        <v>24.0825</v>
      </c>
      <c r="H2274" s="26">
        <f t="shared" si="282"/>
        <v>45.997574999999998</v>
      </c>
      <c r="I2274" s="26">
        <v>12.335000000000001</v>
      </c>
      <c r="J2274" s="26">
        <f t="shared" si="283"/>
        <v>23.559850000000001</v>
      </c>
      <c r="K2274" s="18">
        <f t="shared" si="286"/>
        <v>6</v>
      </c>
      <c r="L2274" s="106">
        <f t="shared" si="284"/>
        <v>-10.93597202484121</v>
      </c>
      <c r="M2274" s="106">
        <f t="shared" si="287"/>
        <v>34.49582202484121</v>
      </c>
      <c r="N2274" s="23"/>
      <c r="X2274" s="100">
        <v>200</v>
      </c>
      <c r="Y2274" s="100">
        <v>40</v>
      </c>
      <c r="Z2274" s="106">
        <f t="shared" si="288"/>
        <v>34.49582202484121</v>
      </c>
    </row>
    <row r="2275" spans="2:26">
      <c r="B2275" s="52">
        <v>41734</v>
      </c>
      <c r="C2275" s="53">
        <v>0.375</v>
      </c>
      <c r="D2275" s="97">
        <f t="shared" si="285"/>
        <v>41734.375</v>
      </c>
      <c r="E2275" s="26">
        <v>16.71</v>
      </c>
      <c r="F2275" s="26">
        <f t="shared" si="281"/>
        <v>31.9161</v>
      </c>
      <c r="G2275" s="26">
        <v>32.412500000000001</v>
      </c>
      <c r="H2275" s="26">
        <f t="shared" si="282"/>
        <v>61.907874999999997</v>
      </c>
      <c r="I2275" s="26">
        <v>15.6975</v>
      </c>
      <c r="J2275" s="26">
        <f t="shared" si="283"/>
        <v>29.982225</v>
      </c>
      <c r="K2275" s="18">
        <f t="shared" si="286"/>
        <v>6</v>
      </c>
      <c r="L2275" s="106">
        <f t="shared" si="284"/>
        <v>-4.5135970248412107</v>
      </c>
      <c r="M2275" s="106">
        <f t="shared" si="287"/>
        <v>34.49582202484121</v>
      </c>
      <c r="N2275" s="23"/>
      <c r="X2275" s="100">
        <v>200</v>
      </c>
      <c r="Y2275" s="100">
        <v>40</v>
      </c>
      <c r="Z2275" s="106">
        <f t="shared" si="288"/>
        <v>34.49582202484121</v>
      </c>
    </row>
    <row r="2276" spans="2:26">
      <c r="B2276" s="52">
        <v>41734</v>
      </c>
      <c r="C2276" s="53">
        <v>0.41666666666424135</v>
      </c>
      <c r="D2276" s="97">
        <f t="shared" si="285"/>
        <v>41734.416666666664</v>
      </c>
      <c r="E2276" s="26">
        <v>15.8</v>
      </c>
      <c r="F2276" s="26">
        <f t="shared" ref="F2276:F2328" si="289">IF(E2276="",NA(),E2276*1.91)</f>
        <v>30.178000000000001</v>
      </c>
      <c r="G2276" s="26">
        <v>29.6175</v>
      </c>
      <c r="H2276" s="26">
        <f t="shared" ref="H2276:H2328" si="290">IF(G2276="",NA(),G2276*1.91)</f>
        <v>56.569424999999995</v>
      </c>
      <c r="I2276" s="26">
        <v>13.8125</v>
      </c>
      <c r="J2276" s="26">
        <f t="shared" ref="J2276:J2328" si="291">IF(I2276="",NA(),I2276*1.91)</f>
        <v>26.381874999999997</v>
      </c>
      <c r="K2276" s="18">
        <f t="shared" si="286"/>
        <v>6</v>
      </c>
      <c r="L2276" s="106">
        <f t="shared" si="284"/>
        <v>-8.1139470248412131</v>
      </c>
      <c r="M2276" s="106">
        <f t="shared" si="287"/>
        <v>34.49582202484121</v>
      </c>
      <c r="N2276" s="23"/>
      <c r="X2276" s="100">
        <v>200</v>
      </c>
      <c r="Y2276" s="100">
        <v>40</v>
      </c>
      <c r="Z2276" s="106">
        <f t="shared" si="288"/>
        <v>34.49582202484121</v>
      </c>
    </row>
    <row r="2277" spans="2:26">
      <c r="B2277" s="52">
        <v>41734</v>
      </c>
      <c r="C2277" s="53">
        <v>0.45833333333575865</v>
      </c>
      <c r="D2277" s="97">
        <f t="shared" si="285"/>
        <v>41734.458333333336</v>
      </c>
      <c r="E2277" s="26">
        <v>18.239999999999998</v>
      </c>
      <c r="F2277" s="26">
        <f t="shared" si="289"/>
        <v>34.838399999999993</v>
      </c>
      <c r="G2277" s="26">
        <v>33.337499999999999</v>
      </c>
      <c r="H2277" s="26">
        <f t="shared" si="290"/>
        <v>63.674624999999992</v>
      </c>
      <c r="I2277" s="26">
        <v>15.0975</v>
      </c>
      <c r="J2277" s="26">
        <f t="shared" si="291"/>
        <v>28.836224999999999</v>
      </c>
      <c r="K2277" s="18">
        <f t="shared" si="286"/>
        <v>6</v>
      </c>
      <c r="L2277" s="106">
        <f t="shared" si="284"/>
        <v>-5.6595970248412115</v>
      </c>
      <c r="M2277" s="106">
        <f t="shared" si="287"/>
        <v>34.49582202484121</v>
      </c>
      <c r="N2277" s="23"/>
      <c r="X2277" s="100">
        <v>200</v>
      </c>
      <c r="Y2277" s="100">
        <v>40</v>
      </c>
      <c r="Z2277" s="106">
        <f t="shared" si="288"/>
        <v>34.49582202484121</v>
      </c>
    </row>
    <row r="2278" spans="2:26">
      <c r="B2278" s="52">
        <v>41734</v>
      </c>
      <c r="C2278" s="53">
        <v>0.5</v>
      </c>
      <c r="D2278" s="97">
        <f t="shared" si="285"/>
        <v>41734.5</v>
      </c>
      <c r="E2278" s="26">
        <v>12.48</v>
      </c>
      <c r="F2278" s="26">
        <f t="shared" si="289"/>
        <v>23.8368</v>
      </c>
      <c r="G2278" s="26">
        <v>23.827500000000001</v>
      </c>
      <c r="H2278" s="26">
        <f t="shared" si="290"/>
        <v>45.510525000000001</v>
      </c>
      <c r="I2278" s="26">
        <v>11.3475</v>
      </c>
      <c r="J2278" s="26">
        <f t="shared" si="291"/>
        <v>21.673725000000001</v>
      </c>
      <c r="K2278" s="18">
        <f t="shared" si="286"/>
        <v>6</v>
      </c>
      <c r="L2278" s="106">
        <f t="shared" si="284"/>
        <v>-12.822097024841209</v>
      </c>
      <c r="M2278" s="106">
        <f t="shared" si="287"/>
        <v>34.49582202484121</v>
      </c>
      <c r="N2278" s="23"/>
      <c r="X2278" s="100">
        <v>200</v>
      </c>
      <c r="Y2278" s="100">
        <v>40</v>
      </c>
      <c r="Z2278" s="106">
        <f t="shared" si="288"/>
        <v>34.49582202484121</v>
      </c>
    </row>
    <row r="2279" spans="2:26">
      <c r="B2279" s="52">
        <v>41734</v>
      </c>
      <c r="C2279" s="53">
        <v>0.54166666666424135</v>
      </c>
      <c r="D2279" s="97">
        <f t="shared" si="285"/>
        <v>41734.541666666664</v>
      </c>
      <c r="E2279" s="26">
        <v>14.7225</v>
      </c>
      <c r="F2279" s="26">
        <f t="shared" si="289"/>
        <v>28.119975</v>
      </c>
      <c r="G2279" s="26">
        <v>26.574999999999999</v>
      </c>
      <c r="H2279" s="26">
        <f t="shared" si="290"/>
        <v>50.758249999999997</v>
      </c>
      <c r="I2279" s="26">
        <v>11.855</v>
      </c>
      <c r="J2279" s="26">
        <f t="shared" si="291"/>
        <v>22.643049999999999</v>
      </c>
      <c r="K2279" s="18">
        <f t="shared" si="286"/>
        <v>6</v>
      </c>
      <c r="L2279" s="106">
        <f t="shared" si="284"/>
        <v>-11.852772024841212</v>
      </c>
      <c r="M2279" s="106">
        <f t="shared" si="287"/>
        <v>34.49582202484121</v>
      </c>
      <c r="N2279" s="23"/>
      <c r="X2279" s="100">
        <v>200</v>
      </c>
      <c r="Y2279" s="100">
        <v>40</v>
      </c>
      <c r="Z2279" s="106">
        <f t="shared" si="288"/>
        <v>34.49582202484121</v>
      </c>
    </row>
    <row r="2280" spans="2:26">
      <c r="B2280" s="52">
        <v>41734</v>
      </c>
      <c r="C2280" s="53">
        <v>0.58333333333575865</v>
      </c>
      <c r="D2280" s="97">
        <f t="shared" si="285"/>
        <v>41734.583333333336</v>
      </c>
      <c r="E2280" s="26">
        <v>11.7875</v>
      </c>
      <c r="F2280" s="26">
        <f t="shared" si="289"/>
        <v>22.514125</v>
      </c>
      <c r="G2280" s="26">
        <v>22.29</v>
      </c>
      <c r="H2280" s="26">
        <f t="shared" si="290"/>
        <v>42.573899999999995</v>
      </c>
      <c r="I2280" s="26">
        <v>10.4975</v>
      </c>
      <c r="J2280" s="26">
        <f t="shared" si="291"/>
        <v>20.050225000000001</v>
      </c>
      <c r="K2280" s="18">
        <f t="shared" si="286"/>
        <v>6</v>
      </c>
      <c r="L2280" s="106">
        <f t="shared" si="284"/>
        <v>-14.445597024841209</v>
      </c>
      <c r="M2280" s="106">
        <f t="shared" si="287"/>
        <v>34.49582202484121</v>
      </c>
      <c r="N2280" s="23"/>
      <c r="X2280" s="100">
        <v>200</v>
      </c>
      <c r="Y2280" s="100">
        <v>40</v>
      </c>
      <c r="Z2280" s="106">
        <f t="shared" si="288"/>
        <v>34.49582202484121</v>
      </c>
    </row>
    <row r="2281" spans="2:26">
      <c r="B2281" s="52">
        <v>41734</v>
      </c>
      <c r="C2281" s="53">
        <v>0.625</v>
      </c>
      <c r="D2281" s="97">
        <f t="shared" si="285"/>
        <v>41734.625</v>
      </c>
      <c r="E2281" s="26">
        <v>14.105</v>
      </c>
      <c r="F2281" s="26">
        <f t="shared" si="289"/>
        <v>26.940549999999998</v>
      </c>
      <c r="G2281" s="26">
        <v>24.172499999999999</v>
      </c>
      <c r="H2281" s="26">
        <f t="shared" si="290"/>
        <v>46.169474999999998</v>
      </c>
      <c r="I2281" s="26">
        <v>10.067500000000001</v>
      </c>
      <c r="J2281" s="26">
        <f t="shared" si="291"/>
        <v>19.228925</v>
      </c>
      <c r="K2281" s="18">
        <f t="shared" si="286"/>
        <v>6</v>
      </c>
      <c r="L2281" s="106">
        <f t="shared" si="284"/>
        <v>-15.26689702484121</v>
      </c>
      <c r="M2281" s="106">
        <f t="shared" si="287"/>
        <v>34.49582202484121</v>
      </c>
      <c r="N2281" s="23"/>
      <c r="X2281" s="100">
        <v>200</v>
      </c>
      <c r="Y2281" s="100">
        <v>40</v>
      </c>
      <c r="Z2281" s="106">
        <f t="shared" si="288"/>
        <v>34.49582202484121</v>
      </c>
    </row>
    <row r="2282" spans="2:26">
      <c r="B2282" s="52">
        <v>41734</v>
      </c>
      <c r="C2282" s="53">
        <v>0.66666666666424135</v>
      </c>
      <c r="D2282" s="97">
        <f t="shared" si="285"/>
        <v>41734.666666666664</v>
      </c>
      <c r="E2282" s="26">
        <v>17.247499999999999</v>
      </c>
      <c r="F2282" s="26">
        <f t="shared" si="289"/>
        <v>32.942724999999996</v>
      </c>
      <c r="G2282" s="26">
        <v>29.8125</v>
      </c>
      <c r="H2282" s="26">
        <f t="shared" si="290"/>
        <v>56.941874999999996</v>
      </c>
      <c r="I2282" s="26">
        <v>12.565</v>
      </c>
      <c r="J2282" s="26">
        <f t="shared" si="291"/>
        <v>23.999149999999997</v>
      </c>
      <c r="K2282" s="18">
        <f t="shared" si="286"/>
        <v>6</v>
      </c>
      <c r="L2282" s="106">
        <f t="shared" si="284"/>
        <v>-10.496672024841214</v>
      </c>
      <c r="M2282" s="106">
        <f t="shared" si="287"/>
        <v>34.49582202484121</v>
      </c>
      <c r="N2282" s="23"/>
      <c r="X2282" s="100">
        <v>200</v>
      </c>
      <c r="Y2282" s="100">
        <v>40</v>
      </c>
      <c r="Z2282" s="106">
        <f t="shared" si="288"/>
        <v>34.49582202484121</v>
      </c>
    </row>
    <row r="2283" spans="2:26">
      <c r="B2283" s="52">
        <v>41734</v>
      </c>
      <c r="C2283" s="53">
        <v>0.70833333333575865</v>
      </c>
      <c r="D2283" s="97">
        <f t="shared" si="285"/>
        <v>41734.708333333336</v>
      </c>
      <c r="E2283" s="26">
        <v>11.205</v>
      </c>
      <c r="F2283" s="26">
        <f t="shared" si="289"/>
        <v>21.40155</v>
      </c>
      <c r="G2283" s="26">
        <v>23.82</v>
      </c>
      <c r="H2283" s="26">
        <f t="shared" si="290"/>
        <v>45.496200000000002</v>
      </c>
      <c r="I2283" s="26">
        <v>12.615</v>
      </c>
      <c r="J2283" s="26">
        <f t="shared" si="291"/>
        <v>24.094649999999998</v>
      </c>
      <c r="K2283" s="18">
        <f t="shared" si="286"/>
        <v>6</v>
      </c>
      <c r="L2283" s="106">
        <f t="shared" si="284"/>
        <v>-10.401172024841213</v>
      </c>
      <c r="M2283" s="106">
        <f t="shared" si="287"/>
        <v>34.49582202484121</v>
      </c>
      <c r="N2283" s="23"/>
      <c r="X2283" s="100">
        <v>200</v>
      </c>
      <c r="Y2283" s="100">
        <v>40</v>
      </c>
      <c r="Z2283" s="106">
        <f t="shared" si="288"/>
        <v>34.49582202484121</v>
      </c>
    </row>
    <row r="2284" spans="2:26">
      <c r="B2284" s="52">
        <v>41734</v>
      </c>
      <c r="C2284" s="53">
        <v>0.75</v>
      </c>
      <c r="D2284" s="97">
        <f t="shared" si="285"/>
        <v>41734.75</v>
      </c>
      <c r="E2284" s="26">
        <v>8.44</v>
      </c>
      <c r="F2284" s="26">
        <f t="shared" si="289"/>
        <v>16.1204</v>
      </c>
      <c r="G2284" s="26">
        <v>16.842500000000001</v>
      </c>
      <c r="H2284" s="26">
        <f t="shared" si="290"/>
        <v>32.169175000000003</v>
      </c>
      <c r="I2284" s="26">
        <v>8.4024999999999999</v>
      </c>
      <c r="J2284" s="26">
        <f t="shared" si="291"/>
        <v>16.048774999999999</v>
      </c>
      <c r="K2284" s="18">
        <f t="shared" si="286"/>
        <v>6</v>
      </c>
      <c r="L2284" s="106">
        <f t="shared" si="284"/>
        <v>-18.447047024841211</v>
      </c>
      <c r="M2284" s="106">
        <f t="shared" si="287"/>
        <v>34.49582202484121</v>
      </c>
      <c r="N2284" s="23"/>
      <c r="X2284" s="100">
        <v>200</v>
      </c>
      <c r="Y2284" s="100">
        <v>40</v>
      </c>
      <c r="Z2284" s="106">
        <f t="shared" si="288"/>
        <v>34.49582202484121</v>
      </c>
    </row>
    <row r="2285" spans="2:26">
      <c r="B2285" s="52">
        <v>41734</v>
      </c>
      <c r="C2285" s="53">
        <v>0.79166666666424135</v>
      </c>
      <c r="D2285" s="97">
        <f t="shared" si="285"/>
        <v>41734.791666666664</v>
      </c>
      <c r="E2285" s="26">
        <v>8.9250000000000007</v>
      </c>
      <c r="F2285" s="26">
        <f t="shared" si="289"/>
        <v>17.046749999999999</v>
      </c>
      <c r="G2285" s="26">
        <v>17.072500000000002</v>
      </c>
      <c r="H2285" s="26">
        <f t="shared" si="290"/>
        <v>32.608474999999999</v>
      </c>
      <c r="I2285" s="26">
        <v>8.1475000000000009</v>
      </c>
      <c r="J2285" s="26">
        <f t="shared" si="291"/>
        <v>15.561725000000001</v>
      </c>
      <c r="K2285" s="18">
        <f t="shared" si="286"/>
        <v>6</v>
      </c>
      <c r="L2285" s="106">
        <f t="shared" si="284"/>
        <v>-18.934097024841208</v>
      </c>
      <c r="M2285" s="106">
        <f t="shared" si="287"/>
        <v>34.49582202484121</v>
      </c>
      <c r="N2285" s="23"/>
      <c r="X2285" s="100">
        <v>200</v>
      </c>
      <c r="Y2285" s="100">
        <v>40</v>
      </c>
      <c r="Z2285" s="106">
        <f t="shared" si="288"/>
        <v>34.49582202484121</v>
      </c>
    </row>
    <row r="2286" spans="2:26">
      <c r="B2286" s="52">
        <v>41734</v>
      </c>
      <c r="C2286" s="53">
        <v>0.83333333333575865</v>
      </c>
      <c r="D2286" s="97">
        <f t="shared" si="285"/>
        <v>41734.833333333336</v>
      </c>
      <c r="E2286" s="26">
        <v>8.6225000000000005</v>
      </c>
      <c r="F2286" s="26">
        <f t="shared" si="289"/>
        <v>16.468975</v>
      </c>
      <c r="G2286" s="26">
        <v>15.175000000000001</v>
      </c>
      <c r="H2286" s="26">
        <f t="shared" si="290"/>
        <v>28.984249999999999</v>
      </c>
      <c r="I2286" s="26">
        <v>6.5549999999999997</v>
      </c>
      <c r="J2286" s="26">
        <f t="shared" si="291"/>
        <v>12.520049999999999</v>
      </c>
      <c r="K2286" s="18">
        <f t="shared" si="286"/>
        <v>6</v>
      </c>
      <c r="L2286" s="106">
        <f t="shared" si="284"/>
        <v>-21.975772024841213</v>
      </c>
      <c r="M2286" s="106">
        <f t="shared" si="287"/>
        <v>34.49582202484121</v>
      </c>
      <c r="N2286" s="23"/>
      <c r="X2286" s="100">
        <v>200</v>
      </c>
      <c r="Y2286" s="100">
        <v>40</v>
      </c>
      <c r="Z2286" s="106">
        <f t="shared" si="288"/>
        <v>34.49582202484121</v>
      </c>
    </row>
    <row r="2287" spans="2:26">
      <c r="B2287" s="52">
        <v>41734</v>
      </c>
      <c r="C2287" s="53">
        <v>0.875</v>
      </c>
      <c r="D2287" s="97">
        <f t="shared" si="285"/>
        <v>41734.875</v>
      </c>
      <c r="E2287" s="26">
        <v>10.675000000000001</v>
      </c>
      <c r="F2287" s="26">
        <f t="shared" si="289"/>
        <v>20.389250000000001</v>
      </c>
      <c r="G2287" s="26">
        <v>19.84</v>
      </c>
      <c r="H2287" s="26">
        <f t="shared" si="290"/>
        <v>37.894399999999997</v>
      </c>
      <c r="I2287" s="26">
        <v>9.1649999999999991</v>
      </c>
      <c r="J2287" s="26">
        <f t="shared" si="291"/>
        <v>17.505149999999997</v>
      </c>
      <c r="K2287" s="18">
        <f t="shared" si="286"/>
        <v>6</v>
      </c>
      <c r="L2287" s="106">
        <f t="shared" si="284"/>
        <v>-16.990672024841214</v>
      </c>
      <c r="M2287" s="106">
        <f t="shared" si="287"/>
        <v>34.49582202484121</v>
      </c>
      <c r="N2287" s="23"/>
      <c r="X2287" s="100">
        <v>200</v>
      </c>
      <c r="Y2287" s="100">
        <v>40</v>
      </c>
      <c r="Z2287" s="106">
        <f t="shared" si="288"/>
        <v>34.49582202484121</v>
      </c>
    </row>
    <row r="2288" spans="2:26">
      <c r="B2288" s="52">
        <v>41734</v>
      </c>
      <c r="C2288" s="53">
        <v>0.91666666666424135</v>
      </c>
      <c r="D2288" s="97">
        <f t="shared" si="285"/>
        <v>41734.916666666664</v>
      </c>
      <c r="E2288" s="26">
        <v>6.0225</v>
      </c>
      <c r="F2288" s="26">
        <f t="shared" si="289"/>
        <v>11.502974999999999</v>
      </c>
      <c r="G2288" s="26">
        <v>11.05</v>
      </c>
      <c r="H2288" s="26">
        <f t="shared" si="290"/>
        <v>21.105499999999999</v>
      </c>
      <c r="I2288" s="26">
        <v>5.03</v>
      </c>
      <c r="J2288" s="26">
        <f t="shared" si="291"/>
        <v>9.6073000000000004</v>
      </c>
      <c r="K2288" s="18">
        <f t="shared" si="286"/>
        <v>6</v>
      </c>
      <c r="L2288" s="106">
        <f t="shared" si="284"/>
        <v>-24.888522024841208</v>
      </c>
      <c r="M2288" s="106">
        <f t="shared" si="287"/>
        <v>34.49582202484121</v>
      </c>
      <c r="N2288" s="23"/>
      <c r="X2288" s="100">
        <v>200</v>
      </c>
      <c r="Y2288" s="100">
        <v>40</v>
      </c>
      <c r="Z2288" s="106">
        <f t="shared" si="288"/>
        <v>34.49582202484121</v>
      </c>
    </row>
    <row r="2289" spans="2:26">
      <c r="B2289" s="52">
        <v>41734</v>
      </c>
      <c r="C2289" s="53">
        <v>0.95833333333575865</v>
      </c>
      <c r="D2289" s="97">
        <f t="shared" si="285"/>
        <v>41734.958333333336</v>
      </c>
      <c r="E2289" s="26">
        <v>4.3025000000000002</v>
      </c>
      <c r="F2289" s="26">
        <f t="shared" si="289"/>
        <v>8.2177749999999996</v>
      </c>
      <c r="G2289" s="26">
        <v>7.0774999999999997</v>
      </c>
      <c r="H2289" s="26">
        <f t="shared" si="290"/>
        <v>13.518024999999998</v>
      </c>
      <c r="I2289" s="26">
        <v>2.7749999999999999</v>
      </c>
      <c r="J2289" s="26">
        <f t="shared" si="291"/>
        <v>5.3002499999999992</v>
      </c>
      <c r="K2289" s="18">
        <f t="shared" si="286"/>
        <v>6</v>
      </c>
      <c r="L2289" s="106">
        <f t="shared" si="284"/>
        <v>-29.195572024841212</v>
      </c>
      <c r="M2289" s="106">
        <f t="shared" si="287"/>
        <v>34.49582202484121</v>
      </c>
      <c r="N2289" s="23"/>
      <c r="X2289" s="100">
        <v>200</v>
      </c>
      <c r="Y2289" s="100">
        <v>40</v>
      </c>
      <c r="Z2289" s="106">
        <f t="shared" si="288"/>
        <v>34.49582202484121</v>
      </c>
    </row>
    <row r="2290" spans="2:26">
      <c r="B2290" s="52">
        <v>41735</v>
      </c>
      <c r="C2290" s="53">
        <v>0</v>
      </c>
      <c r="D2290" s="97">
        <f t="shared" si="285"/>
        <v>41735</v>
      </c>
      <c r="E2290" s="26">
        <v>6.7949999999999999</v>
      </c>
      <c r="F2290" s="26">
        <f t="shared" si="289"/>
        <v>12.978449999999999</v>
      </c>
      <c r="G2290" s="26">
        <v>10.112500000000001</v>
      </c>
      <c r="H2290" s="26">
        <f t="shared" si="290"/>
        <v>19.314875000000001</v>
      </c>
      <c r="I2290" s="26">
        <v>3.3174999999999999</v>
      </c>
      <c r="J2290" s="26">
        <f t="shared" si="291"/>
        <v>6.3364249999999993</v>
      </c>
      <c r="K2290" s="18">
        <f t="shared" si="286"/>
        <v>7</v>
      </c>
      <c r="L2290" s="106">
        <f t="shared" si="284"/>
        <v>-28.159397024841212</v>
      </c>
      <c r="M2290" s="106">
        <f t="shared" si="287"/>
        <v>34.49582202484121</v>
      </c>
      <c r="N2290" s="23"/>
      <c r="X2290" s="100">
        <v>200</v>
      </c>
      <c r="Y2290" s="100">
        <v>40</v>
      </c>
      <c r="Z2290" s="106">
        <f t="shared" si="288"/>
        <v>34.49582202484121</v>
      </c>
    </row>
    <row r="2291" spans="2:26">
      <c r="B2291" s="52">
        <v>41735</v>
      </c>
      <c r="C2291" s="53">
        <v>4.1666666664241347E-2</v>
      </c>
      <c r="D2291" s="97">
        <f t="shared" si="285"/>
        <v>41735.041666666664</v>
      </c>
      <c r="E2291" s="26">
        <v>5.0599999999999996</v>
      </c>
      <c r="F2291" s="26">
        <f t="shared" si="289"/>
        <v>9.6645999999999983</v>
      </c>
      <c r="G2291" s="26">
        <v>6.7350000000000003</v>
      </c>
      <c r="H2291" s="26">
        <f t="shared" si="290"/>
        <v>12.863849999999999</v>
      </c>
      <c r="I2291" s="26">
        <v>1.6725000000000001</v>
      </c>
      <c r="J2291" s="26">
        <f t="shared" si="291"/>
        <v>3.1944750000000002</v>
      </c>
      <c r="K2291" s="18">
        <f t="shared" si="286"/>
        <v>7</v>
      </c>
      <c r="L2291" s="106">
        <f t="shared" si="284"/>
        <v>-31.30134702484121</v>
      </c>
      <c r="M2291" s="106">
        <f t="shared" si="287"/>
        <v>34.49582202484121</v>
      </c>
      <c r="N2291" s="23"/>
      <c r="X2291" s="100">
        <v>200</v>
      </c>
      <c r="Y2291" s="100">
        <v>40</v>
      </c>
      <c r="Z2291" s="106">
        <f t="shared" si="288"/>
        <v>34.49582202484121</v>
      </c>
    </row>
    <row r="2292" spans="2:26">
      <c r="B2292" s="52">
        <v>41735</v>
      </c>
      <c r="C2292" s="53">
        <v>8.3333333335758653E-2</v>
      </c>
      <c r="D2292" s="97">
        <f t="shared" si="285"/>
        <v>41735.083333333336</v>
      </c>
      <c r="E2292" s="26">
        <v>4.5274999999999999</v>
      </c>
      <c r="F2292" s="26">
        <f t="shared" si="289"/>
        <v>8.6475249999999999</v>
      </c>
      <c r="G2292" s="26">
        <v>5.7649999999999997</v>
      </c>
      <c r="H2292" s="26">
        <f t="shared" si="290"/>
        <v>11.011149999999999</v>
      </c>
      <c r="I2292" s="26">
        <v>1.24</v>
      </c>
      <c r="J2292" s="26">
        <f t="shared" si="291"/>
        <v>2.3683999999999998</v>
      </c>
      <c r="K2292" s="18">
        <f t="shared" si="286"/>
        <v>7</v>
      </c>
      <c r="L2292" s="106">
        <f t="shared" si="284"/>
        <v>-32.127422024841209</v>
      </c>
      <c r="M2292" s="106">
        <f t="shared" si="287"/>
        <v>34.49582202484121</v>
      </c>
      <c r="N2292" s="23"/>
      <c r="X2292" s="100">
        <v>200</v>
      </c>
      <c r="Y2292" s="100">
        <v>40</v>
      </c>
      <c r="Z2292" s="106">
        <f t="shared" si="288"/>
        <v>34.49582202484121</v>
      </c>
    </row>
    <row r="2293" spans="2:26">
      <c r="B2293" s="52">
        <v>41735</v>
      </c>
      <c r="C2293" s="53">
        <v>0.125</v>
      </c>
      <c r="D2293" s="97">
        <f t="shared" si="285"/>
        <v>41735.125</v>
      </c>
      <c r="E2293" s="26">
        <v>5.21</v>
      </c>
      <c r="F2293" s="26">
        <f t="shared" si="289"/>
        <v>9.9511000000000003</v>
      </c>
      <c r="G2293" s="26">
        <v>6.9349999999999996</v>
      </c>
      <c r="H2293" s="26">
        <f t="shared" si="290"/>
        <v>13.245849999999999</v>
      </c>
      <c r="I2293" s="26">
        <v>1.7250000000000001</v>
      </c>
      <c r="J2293" s="26">
        <f t="shared" si="291"/>
        <v>3.2947500000000001</v>
      </c>
      <c r="K2293" s="18">
        <f t="shared" si="286"/>
        <v>7</v>
      </c>
      <c r="L2293" s="106">
        <f t="shared" si="284"/>
        <v>-31.20107202484121</v>
      </c>
      <c r="M2293" s="106">
        <f t="shared" si="287"/>
        <v>34.49582202484121</v>
      </c>
      <c r="N2293" s="23"/>
      <c r="X2293" s="100">
        <v>200</v>
      </c>
      <c r="Y2293" s="100">
        <v>40</v>
      </c>
      <c r="Z2293" s="106">
        <f t="shared" si="288"/>
        <v>34.49582202484121</v>
      </c>
    </row>
    <row r="2294" spans="2:26">
      <c r="B2294" s="52">
        <v>41735</v>
      </c>
      <c r="C2294" s="53">
        <v>0.16666666666424135</v>
      </c>
      <c r="D2294" s="97">
        <f t="shared" si="285"/>
        <v>41735.166666666664</v>
      </c>
      <c r="E2294" s="26">
        <v>4.2125000000000004</v>
      </c>
      <c r="F2294" s="26">
        <f t="shared" si="289"/>
        <v>8.0458750000000006</v>
      </c>
      <c r="G2294" s="26">
        <v>5.94</v>
      </c>
      <c r="H2294" s="26">
        <f t="shared" si="290"/>
        <v>11.3454</v>
      </c>
      <c r="I2294" s="26">
        <v>1.73</v>
      </c>
      <c r="J2294" s="26">
        <f t="shared" si="291"/>
        <v>3.3043</v>
      </c>
      <c r="K2294" s="18">
        <f t="shared" si="286"/>
        <v>7</v>
      </c>
      <c r="L2294" s="106">
        <f t="shared" si="284"/>
        <v>-31.191522024841209</v>
      </c>
      <c r="M2294" s="106">
        <f t="shared" si="287"/>
        <v>34.49582202484121</v>
      </c>
      <c r="N2294" s="23"/>
      <c r="X2294" s="100">
        <v>200</v>
      </c>
      <c r="Y2294" s="100">
        <v>40</v>
      </c>
      <c r="Z2294" s="106">
        <f t="shared" si="288"/>
        <v>34.49582202484121</v>
      </c>
    </row>
    <row r="2295" spans="2:26">
      <c r="B2295" s="52">
        <v>41735</v>
      </c>
      <c r="C2295" s="53">
        <v>0.20833333333575865</v>
      </c>
      <c r="D2295" s="97">
        <f t="shared" si="285"/>
        <v>41735.208333333336</v>
      </c>
      <c r="E2295" s="26">
        <v>3.95</v>
      </c>
      <c r="F2295" s="26">
        <f t="shared" si="289"/>
        <v>7.5445000000000002</v>
      </c>
      <c r="G2295" s="26">
        <v>6.9474999999999998</v>
      </c>
      <c r="H2295" s="26">
        <f t="shared" si="290"/>
        <v>13.269724999999999</v>
      </c>
      <c r="I2295" s="26">
        <v>2.9950000000000001</v>
      </c>
      <c r="J2295" s="26">
        <f t="shared" si="291"/>
        <v>5.7204499999999996</v>
      </c>
      <c r="K2295" s="18">
        <f t="shared" si="286"/>
        <v>7</v>
      </c>
      <c r="L2295" s="106">
        <f t="shared" si="284"/>
        <v>-28.775372024841211</v>
      </c>
      <c r="M2295" s="106">
        <f t="shared" si="287"/>
        <v>34.49582202484121</v>
      </c>
      <c r="N2295" s="23"/>
      <c r="X2295" s="100">
        <v>200</v>
      </c>
      <c r="Y2295" s="100">
        <v>40</v>
      </c>
      <c r="Z2295" s="106">
        <f t="shared" si="288"/>
        <v>34.49582202484121</v>
      </c>
    </row>
    <row r="2296" spans="2:26">
      <c r="B2296" s="52">
        <v>41735</v>
      </c>
      <c r="C2296" s="53">
        <v>0.25</v>
      </c>
      <c r="D2296" s="97">
        <f t="shared" si="285"/>
        <v>41735.25</v>
      </c>
      <c r="E2296" s="26">
        <v>6.63</v>
      </c>
      <c r="F2296" s="26">
        <f t="shared" si="289"/>
        <v>12.6633</v>
      </c>
      <c r="G2296" s="26">
        <v>10.7425</v>
      </c>
      <c r="H2296" s="26">
        <f t="shared" si="290"/>
        <v>20.518174999999999</v>
      </c>
      <c r="I2296" s="26">
        <v>4.1124999999999998</v>
      </c>
      <c r="J2296" s="26">
        <f t="shared" si="291"/>
        <v>7.8548749999999989</v>
      </c>
      <c r="K2296" s="18">
        <f t="shared" si="286"/>
        <v>7</v>
      </c>
      <c r="L2296" s="106">
        <f t="shared" si="284"/>
        <v>-26.640947024841211</v>
      </c>
      <c r="M2296" s="106">
        <f t="shared" si="287"/>
        <v>34.49582202484121</v>
      </c>
      <c r="N2296" s="23"/>
      <c r="X2296" s="100">
        <v>200</v>
      </c>
      <c r="Y2296" s="100">
        <v>40</v>
      </c>
      <c r="Z2296" s="106">
        <f t="shared" si="288"/>
        <v>34.49582202484121</v>
      </c>
    </row>
    <row r="2297" spans="2:26">
      <c r="B2297" s="52">
        <v>41735</v>
      </c>
      <c r="C2297" s="53">
        <v>0.29166666666424135</v>
      </c>
      <c r="D2297" s="97">
        <f t="shared" si="285"/>
        <v>41735.291666666664</v>
      </c>
      <c r="E2297" s="26">
        <v>7.1924999999999999</v>
      </c>
      <c r="F2297" s="26">
        <f t="shared" si="289"/>
        <v>13.737674999999999</v>
      </c>
      <c r="G2297" s="26">
        <v>10.6275</v>
      </c>
      <c r="H2297" s="26">
        <f t="shared" si="290"/>
        <v>20.298524999999998</v>
      </c>
      <c r="I2297" s="26">
        <v>3.4350000000000001</v>
      </c>
      <c r="J2297" s="26">
        <f t="shared" si="291"/>
        <v>6.5608499999999994</v>
      </c>
      <c r="K2297" s="18">
        <f t="shared" si="286"/>
        <v>7</v>
      </c>
      <c r="L2297" s="106">
        <f t="shared" si="284"/>
        <v>-27.934972024841212</v>
      </c>
      <c r="M2297" s="106">
        <f t="shared" si="287"/>
        <v>34.49582202484121</v>
      </c>
      <c r="N2297" s="23"/>
      <c r="X2297" s="100">
        <v>200</v>
      </c>
      <c r="Y2297" s="100">
        <v>40</v>
      </c>
      <c r="Z2297" s="106">
        <f t="shared" si="288"/>
        <v>34.49582202484121</v>
      </c>
    </row>
    <row r="2298" spans="2:26">
      <c r="B2298" s="52">
        <v>41735</v>
      </c>
      <c r="C2298" s="53">
        <v>0.33333333333575865</v>
      </c>
      <c r="D2298" s="97">
        <f t="shared" si="285"/>
        <v>41735.333333333336</v>
      </c>
      <c r="E2298" s="26">
        <v>7.87</v>
      </c>
      <c r="F2298" s="26">
        <f t="shared" si="289"/>
        <v>15.031699999999999</v>
      </c>
      <c r="G2298" s="26">
        <v>12.1775</v>
      </c>
      <c r="H2298" s="26">
        <f t="shared" si="290"/>
        <v>23.259025000000001</v>
      </c>
      <c r="I2298" s="26">
        <v>4.3049999999999997</v>
      </c>
      <c r="J2298" s="26">
        <f t="shared" si="291"/>
        <v>8.2225499999999982</v>
      </c>
      <c r="K2298" s="18">
        <f t="shared" si="286"/>
        <v>7</v>
      </c>
      <c r="L2298" s="106">
        <f t="shared" si="284"/>
        <v>-26.273272024841212</v>
      </c>
      <c r="M2298" s="106">
        <f t="shared" si="287"/>
        <v>34.49582202484121</v>
      </c>
      <c r="N2298" s="23"/>
      <c r="X2298" s="100">
        <v>200</v>
      </c>
      <c r="Y2298" s="100">
        <v>40</v>
      </c>
      <c r="Z2298" s="106">
        <f t="shared" si="288"/>
        <v>34.49582202484121</v>
      </c>
    </row>
    <row r="2299" spans="2:26">
      <c r="B2299" s="52">
        <v>41735</v>
      </c>
      <c r="C2299" s="53">
        <v>0.375</v>
      </c>
      <c r="D2299" s="97">
        <f t="shared" si="285"/>
        <v>41735.375</v>
      </c>
      <c r="E2299" s="26">
        <v>13.4275</v>
      </c>
      <c r="F2299" s="26">
        <f t="shared" si="289"/>
        <v>25.646525</v>
      </c>
      <c r="G2299" s="26">
        <v>21.092500000000001</v>
      </c>
      <c r="H2299" s="26">
        <f t="shared" si="290"/>
        <v>40.286675000000002</v>
      </c>
      <c r="I2299" s="26">
        <v>7.665</v>
      </c>
      <c r="J2299" s="26">
        <f t="shared" si="291"/>
        <v>14.64015</v>
      </c>
      <c r="K2299" s="18">
        <f t="shared" si="286"/>
        <v>7</v>
      </c>
      <c r="L2299" s="106">
        <f t="shared" si="284"/>
        <v>-19.855672024841212</v>
      </c>
      <c r="M2299" s="106">
        <f t="shared" si="287"/>
        <v>34.49582202484121</v>
      </c>
      <c r="N2299" s="23"/>
      <c r="X2299" s="100">
        <v>200</v>
      </c>
      <c r="Y2299" s="100">
        <v>40</v>
      </c>
      <c r="Z2299" s="106">
        <f t="shared" si="288"/>
        <v>34.49582202484121</v>
      </c>
    </row>
    <row r="2300" spans="2:26">
      <c r="B2300" s="52">
        <v>41735</v>
      </c>
      <c r="C2300" s="53">
        <v>0.41666666666424135</v>
      </c>
      <c r="D2300" s="97">
        <f t="shared" si="285"/>
        <v>41735.416666666664</v>
      </c>
      <c r="E2300" s="26">
        <v>13.987500000000001</v>
      </c>
      <c r="F2300" s="26">
        <f t="shared" si="289"/>
        <v>26.716125000000002</v>
      </c>
      <c r="G2300" s="26">
        <v>22.107500000000002</v>
      </c>
      <c r="H2300" s="26">
        <f t="shared" si="290"/>
        <v>42.225324999999998</v>
      </c>
      <c r="I2300" s="26">
        <v>8.1199999999999992</v>
      </c>
      <c r="J2300" s="26">
        <f t="shared" si="291"/>
        <v>15.509199999999998</v>
      </c>
      <c r="K2300" s="18">
        <f t="shared" si="286"/>
        <v>7</v>
      </c>
      <c r="L2300" s="106">
        <f t="shared" si="284"/>
        <v>-18.986622024841211</v>
      </c>
      <c r="M2300" s="106">
        <f t="shared" si="287"/>
        <v>34.49582202484121</v>
      </c>
      <c r="N2300" s="23"/>
      <c r="X2300" s="100">
        <v>200</v>
      </c>
      <c r="Y2300" s="100">
        <v>40</v>
      </c>
      <c r="Z2300" s="106">
        <f t="shared" si="288"/>
        <v>34.49582202484121</v>
      </c>
    </row>
    <row r="2301" spans="2:26">
      <c r="B2301" s="52">
        <v>41735</v>
      </c>
      <c r="C2301" s="53">
        <v>0.45833333333575865</v>
      </c>
      <c r="D2301" s="97">
        <f t="shared" si="285"/>
        <v>41735.458333333336</v>
      </c>
      <c r="E2301" s="26">
        <v>11.744999999999999</v>
      </c>
      <c r="F2301" s="26">
        <f t="shared" si="289"/>
        <v>22.432949999999998</v>
      </c>
      <c r="G2301" s="26">
        <v>17.987500000000001</v>
      </c>
      <c r="H2301" s="26">
        <f t="shared" si="290"/>
        <v>34.356124999999999</v>
      </c>
      <c r="I2301" s="26">
        <v>6.2424999999999997</v>
      </c>
      <c r="J2301" s="26">
        <f t="shared" si="291"/>
        <v>11.923174999999999</v>
      </c>
      <c r="K2301" s="18">
        <f t="shared" si="286"/>
        <v>7</v>
      </c>
      <c r="L2301" s="106">
        <f t="shared" si="284"/>
        <v>-22.57264702484121</v>
      </c>
      <c r="M2301" s="106">
        <f t="shared" si="287"/>
        <v>34.49582202484121</v>
      </c>
      <c r="N2301" s="23"/>
      <c r="X2301" s="100">
        <v>200</v>
      </c>
      <c r="Y2301" s="100">
        <v>40</v>
      </c>
      <c r="Z2301" s="106">
        <f t="shared" si="288"/>
        <v>34.49582202484121</v>
      </c>
    </row>
    <row r="2302" spans="2:26">
      <c r="B2302" s="52">
        <v>41735</v>
      </c>
      <c r="C2302" s="53">
        <v>0.5</v>
      </c>
      <c r="D2302" s="97">
        <f t="shared" si="285"/>
        <v>41735.5</v>
      </c>
      <c r="E2302" s="26">
        <v>15.14</v>
      </c>
      <c r="F2302" s="26">
        <f t="shared" si="289"/>
        <v>28.917400000000001</v>
      </c>
      <c r="G2302" s="26">
        <v>23.254999999999999</v>
      </c>
      <c r="H2302" s="26">
        <f t="shared" si="290"/>
        <v>44.417049999999996</v>
      </c>
      <c r="I2302" s="26">
        <v>8.1174999999999997</v>
      </c>
      <c r="J2302" s="26">
        <f t="shared" si="291"/>
        <v>15.504424999999999</v>
      </c>
      <c r="K2302" s="18">
        <f t="shared" si="286"/>
        <v>7</v>
      </c>
      <c r="L2302" s="106">
        <f t="shared" si="284"/>
        <v>-18.991397024841213</v>
      </c>
      <c r="M2302" s="106">
        <f t="shared" si="287"/>
        <v>34.49582202484121</v>
      </c>
      <c r="N2302" s="23"/>
      <c r="X2302" s="100">
        <v>200</v>
      </c>
      <c r="Y2302" s="100">
        <v>40</v>
      </c>
      <c r="Z2302" s="106">
        <f t="shared" si="288"/>
        <v>34.49582202484121</v>
      </c>
    </row>
    <row r="2303" spans="2:26">
      <c r="B2303" s="52">
        <v>41735</v>
      </c>
      <c r="C2303" s="53">
        <v>0.54166666666424135</v>
      </c>
      <c r="D2303" s="97">
        <f t="shared" si="285"/>
        <v>41735.541666666664</v>
      </c>
      <c r="E2303" s="26">
        <v>9.34</v>
      </c>
      <c r="F2303" s="26">
        <f t="shared" si="289"/>
        <v>17.839399999999998</v>
      </c>
      <c r="G2303" s="26">
        <v>17.237500000000001</v>
      </c>
      <c r="H2303" s="26">
        <f t="shared" si="290"/>
        <v>32.923625000000001</v>
      </c>
      <c r="I2303" s="26">
        <v>7.8949999999999996</v>
      </c>
      <c r="J2303" s="26">
        <f t="shared" si="291"/>
        <v>15.079449999999998</v>
      </c>
      <c r="K2303" s="18">
        <f t="shared" si="286"/>
        <v>7</v>
      </c>
      <c r="L2303" s="106">
        <f t="shared" si="284"/>
        <v>-19.416372024841213</v>
      </c>
      <c r="M2303" s="106">
        <f t="shared" si="287"/>
        <v>34.49582202484121</v>
      </c>
      <c r="N2303" s="23"/>
      <c r="X2303" s="100">
        <v>200</v>
      </c>
      <c r="Y2303" s="100">
        <v>40</v>
      </c>
      <c r="Z2303" s="106">
        <f t="shared" si="288"/>
        <v>34.49582202484121</v>
      </c>
    </row>
    <row r="2304" spans="2:26">
      <c r="B2304" s="52">
        <v>41735</v>
      </c>
      <c r="C2304" s="53">
        <v>0.58333333333575865</v>
      </c>
      <c r="D2304" s="97">
        <f t="shared" si="285"/>
        <v>41735.583333333336</v>
      </c>
      <c r="E2304" s="26">
        <v>10.7475</v>
      </c>
      <c r="F2304" s="26">
        <f t="shared" si="289"/>
        <v>20.527725</v>
      </c>
      <c r="G2304" s="26">
        <v>18.892499999999998</v>
      </c>
      <c r="H2304" s="26">
        <f t="shared" si="290"/>
        <v>36.084674999999997</v>
      </c>
      <c r="I2304" s="26">
        <v>8.1425000000000001</v>
      </c>
      <c r="J2304" s="26">
        <f t="shared" si="291"/>
        <v>15.552175</v>
      </c>
      <c r="K2304" s="18">
        <f t="shared" si="286"/>
        <v>7</v>
      </c>
      <c r="L2304" s="106">
        <f t="shared" si="284"/>
        <v>-18.943647024841212</v>
      </c>
      <c r="M2304" s="106">
        <f t="shared" si="287"/>
        <v>34.49582202484121</v>
      </c>
      <c r="N2304" s="23"/>
      <c r="X2304" s="100">
        <v>200</v>
      </c>
      <c r="Y2304" s="100">
        <v>40</v>
      </c>
      <c r="Z2304" s="106">
        <f t="shared" si="288"/>
        <v>34.49582202484121</v>
      </c>
    </row>
    <row r="2305" spans="2:26">
      <c r="B2305" s="52">
        <v>41735</v>
      </c>
      <c r="C2305" s="53">
        <v>0.625</v>
      </c>
      <c r="D2305" s="97">
        <f t="shared" si="285"/>
        <v>41735.625</v>
      </c>
      <c r="E2305" s="26">
        <v>8.5574999999999992</v>
      </c>
      <c r="F2305" s="26">
        <f t="shared" si="289"/>
        <v>16.344824999999997</v>
      </c>
      <c r="G2305" s="26">
        <v>15.984999999999999</v>
      </c>
      <c r="H2305" s="26">
        <f t="shared" si="290"/>
        <v>30.531349999999996</v>
      </c>
      <c r="I2305" s="26">
        <v>7.4275000000000002</v>
      </c>
      <c r="J2305" s="26">
        <f t="shared" si="291"/>
        <v>14.186525</v>
      </c>
      <c r="K2305" s="18">
        <f t="shared" si="286"/>
        <v>7</v>
      </c>
      <c r="L2305" s="106">
        <f t="shared" si="284"/>
        <v>-20.309297024841211</v>
      </c>
      <c r="M2305" s="106">
        <f t="shared" si="287"/>
        <v>34.49582202484121</v>
      </c>
      <c r="N2305" s="23"/>
      <c r="X2305" s="100">
        <v>200</v>
      </c>
      <c r="Y2305" s="100">
        <v>40</v>
      </c>
      <c r="Z2305" s="106">
        <f t="shared" si="288"/>
        <v>34.49582202484121</v>
      </c>
    </row>
    <row r="2306" spans="2:26">
      <c r="B2306" s="52">
        <v>41735</v>
      </c>
      <c r="C2306" s="53">
        <v>0.66666666666424135</v>
      </c>
      <c r="D2306" s="97">
        <f t="shared" si="285"/>
        <v>41735.666666666664</v>
      </c>
      <c r="E2306" s="26">
        <v>11.23</v>
      </c>
      <c r="F2306" s="26">
        <f t="shared" si="289"/>
        <v>21.449300000000001</v>
      </c>
      <c r="G2306" s="26">
        <v>16.41</v>
      </c>
      <c r="H2306" s="26">
        <f t="shared" si="290"/>
        <v>31.3431</v>
      </c>
      <c r="I2306" s="26">
        <v>5.1849999999999996</v>
      </c>
      <c r="J2306" s="26">
        <f t="shared" si="291"/>
        <v>9.9033499999999997</v>
      </c>
      <c r="K2306" s="18">
        <f t="shared" si="286"/>
        <v>7</v>
      </c>
      <c r="L2306" s="106">
        <f t="shared" si="284"/>
        <v>-24.592472024841211</v>
      </c>
      <c r="M2306" s="106">
        <f t="shared" si="287"/>
        <v>34.49582202484121</v>
      </c>
      <c r="N2306" s="23"/>
      <c r="X2306" s="100">
        <v>200</v>
      </c>
      <c r="Y2306" s="100">
        <v>40</v>
      </c>
      <c r="Z2306" s="106">
        <f t="shared" si="288"/>
        <v>34.49582202484121</v>
      </c>
    </row>
    <row r="2307" spans="2:26">
      <c r="B2307" s="52">
        <v>41735</v>
      </c>
      <c r="C2307" s="53">
        <v>0.70833333333575865</v>
      </c>
      <c r="D2307" s="97">
        <f t="shared" si="285"/>
        <v>41735.708333333336</v>
      </c>
      <c r="E2307" s="26">
        <v>10.2875</v>
      </c>
      <c r="F2307" s="26">
        <f t="shared" si="289"/>
        <v>19.649124999999998</v>
      </c>
      <c r="G2307" s="26">
        <v>19.307500000000001</v>
      </c>
      <c r="H2307" s="26">
        <f t="shared" si="290"/>
        <v>36.877324999999999</v>
      </c>
      <c r="I2307" s="26">
        <v>9.0225000000000009</v>
      </c>
      <c r="J2307" s="26">
        <f t="shared" si="291"/>
        <v>17.232975</v>
      </c>
      <c r="K2307" s="18">
        <f t="shared" si="286"/>
        <v>7</v>
      </c>
      <c r="L2307" s="106">
        <f t="shared" si="284"/>
        <v>-17.262847024841211</v>
      </c>
      <c r="M2307" s="106">
        <f t="shared" si="287"/>
        <v>34.49582202484121</v>
      </c>
      <c r="N2307" s="23"/>
      <c r="X2307" s="100">
        <v>200</v>
      </c>
      <c r="Y2307" s="100">
        <v>40</v>
      </c>
      <c r="Z2307" s="106">
        <f t="shared" si="288"/>
        <v>34.49582202484121</v>
      </c>
    </row>
    <row r="2308" spans="2:26">
      <c r="B2308" s="52">
        <v>41735</v>
      </c>
      <c r="C2308" s="53">
        <v>0.75</v>
      </c>
      <c r="D2308" s="97">
        <f t="shared" si="285"/>
        <v>41735.75</v>
      </c>
      <c r="E2308" s="26">
        <v>7.92</v>
      </c>
      <c r="F2308" s="26">
        <f t="shared" si="289"/>
        <v>15.127199999999998</v>
      </c>
      <c r="G2308" s="26">
        <v>13.09</v>
      </c>
      <c r="H2308" s="26">
        <f t="shared" si="290"/>
        <v>25.001899999999999</v>
      </c>
      <c r="I2308" s="26">
        <v>5.1725000000000003</v>
      </c>
      <c r="J2308" s="26">
        <f t="shared" si="291"/>
        <v>9.8794749999999993</v>
      </c>
      <c r="K2308" s="18">
        <f t="shared" si="286"/>
        <v>7</v>
      </c>
      <c r="L2308" s="106">
        <f t="shared" si="284"/>
        <v>-24.616347024841211</v>
      </c>
      <c r="M2308" s="106">
        <f t="shared" si="287"/>
        <v>34.49582202484121</v>
      </c>
      <c r="N2308" s="23"/>
      <c r="X2308" s="100">
        <v>200</v>
      </c>
      <c r="Y2308" s="100">
        <v>40</v>
      </c>
      <c r="Z2308" s="106">
        <f t="shared" si="288"/>
        <v>34.49582202484121</v>
      </c>
    </row>
    <row r="2309" spans="2:26">
      <c r="B2309" s="52">
        <v>41735</v>
      </c>
      <c r="C2309" s="53">
        <v>0.79166666666424135</v>
      </c>
      <c r="D2309" s="97">
        <f t="shared" si="285"/>
        <v>41735.791666666664</v>
      </c>
      <c r="E2309" s="26">
        <v>6.2149999999999999</v>
      </c>
      <c r="F2309" s="26">
        <f t="shared" si="289"/>
        <v>11.870649999999999</v>
      </c>
      <c r="G2309" s="26">
        <v>11.465</v>
      </c>
      <c r="H2309" s="26">
        <f t="shared" si="290"/>
        <v>21.898149999999998</v>
      </c>
      <c r="I2309" s="26">
        <v>5.2549999999999999</v>
      </c>
      <c r="J2309" s="26">
        <f t="shared" si="291"/>
        <v>10.037049999999999</v>
      </c>
      <c r="K2309" s="18">
        <f t="shared" si="286"/>
        <v>7</v>
      </c>
      <c r="L2309" s="106">
        <f t="shared" si="284"/>
        <v>-24.45877202484121</v>
      </c>
      <c r="M2309" s="106">
        <f t="shared" si="287"/>
        <v>34.49582202484121</v>
      </c>
      <c r="N2309" s="23"/>
      <c r="X2309" s="100">
        <v>200</v>
      </c>
      <c r="Y2309" s="100">
        <v>40</v>
      </c>
      <c r="Z2309" s="106">
        <f t="shared" si="288"/>
        <v>34.49582202484121</v>
      </c>
    </row>
    <row r="2310" spans="2:26">
      <c r="B2310" s="52">
        <v>41735</v>
      </c>
      <c r="C2310" s="53">
        <v>0.83333333333575865</v>
      </c>
      <c r="D2310" s="97">
        <f t="shared" si="285"/>
        <v>41735.833333333336</v>
      </c>
      <c r="E2310" s="26">
        <v>8.0449999999999999</v>
      </c>
      <c r="F2310" s="26">
        <f t="shared" si="289"/>
        <v>15.36595</v>
      </c>
      <c r="G2310" s="26">
        <v>13.467499999999999</v>
      </c>
      <c r="H2310" s="26">
        <f t="shared" si="290"/>
        <v>25.722924999999996</v>
      </c>
      <c r="I2310" s="26">
        <v>5.4175000000000004</v>
      </c>
      <c r="J2310" s="26">
        <f t="shared" si="291"/>
        <v>10.347425000000001</v>
      </c>
      <c r="K2310" s="18">
        <f t="shared" si="286"/>
        <v>7</v>
      </c>
      <c r="L2310" s="106">
        <f t="shared" si="284"/>
        <v>-24.148397024841209</v>
      </c>
      <c r="M2310" s="106">
        <f t="shared" si="287"/>
        <v>34.49582202484121</v>
      </c>
      <c r="N2310" s="23"/>
      <c r="X2310" s="100">
        <v>200</v>
      </c>
      <c r="Y2310" s="100">
        <v>40</v>
      </c>
      <c r="Z2310" s="106">
        <f t="shared" si="288"/>
        <v>34.49582202484121</v>
      </c>
    </row>
    <row r="2311" spans="2:26">
      <c r="B2311" s="52">
        <v>41735</v>
      </c>
      <c r="C2311" s="53">
        <v>0.875</v>
      </c>
      <c r="D2311" s="97">
        <f t="shared" si="285"/>
        <v>41735.875</v>
      </c>
      <c r="E2311" s="26">
        <v>6.2249999999999996</v>
      </c>
      <c r="F2311" s="26">
        <f t="shared" si="289"/>
        <v>11.889749999999999</v>
      </c>
      <c r="G2311" s="26">
        <v>9.6374999999999993</v>
      </c>
      <c r="H2311" s="26">
        <f t="shared" si="290"/>
        <v>18.407624999999999</v>
      </c>
      <c r="I2311" s="26">
        <v>3.4125000000000001</v>
      </c>
      <c r="J2311" s="26">
        <f t="shared" si="291"/>
        <v>6.5178750000000001</v>
      </c>
      <c r="K2311" s="18">
        <f t="shared" si="286"/>
        <v>7</v>
      </c>
      <c r="L2311" s="106">
        <f t="shared" si="284"/>
        <v>-27.97794702484121</v>
      </c>
      <c r="M2311" s="106">
        <f t="shared" si="287"/>
        <v>34.49582202484121</v>
      </c>
      <c r="N2311" s="23"/>
      <c r="X2311" s="100">
        <v>200</v>
      </c>
      <c r="Y2311" s="100">
        <v>40</v>
      </c>
      <c r="Z2311" s="106">
        <f t="shared" si="288"/>
        <v>34.49582202484121</v>
      </c>
    </row>
    <row r="2312" spans="2:26">
      <c r="B2312" s="52">
        <v>41735</v>
      </c>
      <c r="C2312" s="53">
        <v>0.91666666666424135</v>
      </c>
      <c r="D2312" s="97">
        <f t="shared" si="285"/>
        <v>41735.916666666664</v>
      </c>
      <c r="E2312" s="26">
        <v>6.4474999999999998</v>
      </c>
      <c r="F2312" s="26">
        <f t="shared" si="289"/>
        <v>12.314724999999999</v>
      </c>
      <c r="G2312" s="26">
        <v>9.99</v>
      </c>
      <c r="H2312" s="26">
        <f t="shared" si="290"/>
        <v>19.0809</v>
      </c>
      <c r="I2312" s="26">
        <v>3.5474999999999999</v>
      </c>
      <c r="J2312" s="26">
        <f t="shared" si="291"/>
        <v>6.7757249999999996</v>
      </c>
      <c r="K2312" s="18">
        <f t="shared" si="286"/>
        <v>7</v>
      </c>
      <c r="L2312" s="106">
        <f t="shared" si="284"/>
        <v>-27.720097024841209</v>
      </c>
      <c r="M2312" s="106">
        <f t="shared" si="287"/>
        <v>34.49582202484121</v>
      </c>
      <c r="N2312" s="23"/>
      <c r="X2312" s="100">
        <v>200</v>
      </c>
      <c r="Y2312" s="100">
        <v>40</v>
      </c>
      <c r="Z2312" s="106">
        <f t="shared" si="288"/>
        <v>34.49582202484121</v>
      </c>
    </row>
    <row r="2313" spans="2:26">
      <c r="B2313" s="52">
        <v>41735</v>
      </c>
      <c r="C2313" s="53">
        <v>0.95833333333575865</v>
      </c>
      <c r="D2313" s="97">
        <f t="shared" si="285"/>
        <v>41735.958333333336</v>
      </c>
      <c r="E2313" s="26">
        <v>5.1675000000000004</v>
      </c>
      <c r="F2313" s="26">
        <f t="shared" si="289"/>
        <v>9.8699250000000003</v>
      </c>
      <c r="G2313" s="26">
        <v>9.2200000000000006</v>
      </c>
      <c r="H2313" s="26">
        <f t="shared" si="290"/>
        <v>17.610199999999999</v>
      </c>
      <c r="I2313" s="26">
        <v>4.05</v>
      </c>
      <c r="J2313" s="26">
        <f t="shared" si="291"/>
        <v>7.7354999999999992</v>
      </c>
      <c r="K2313" s="18">
        <f t="shared" si="286"/>
        <v>7</v>
      </c>
      <c r="L2313" s="106">
        <f t="shared" si="284"/>
        <v>-26.760322024841212</v>
      </c>
      <c r="M2313" s="106">
        <f t="shared" si="287"/>
        <v>34.49582202484121</v>
      </c>
      <c r="N2313" s="23"/>
      <c r="X2313" s="100">
        <v>200</v>
      </c>
      <c r="Y2313" s="100">
        <v>40</v>
      </c>
      <c r="Z2313" s="106">
        <f t="shared" si="288"/>
        <v>34.49582202484121</v>
      </c>
    </row>
    <row r="2314" spans="2:26">
      <c r="B2314" s="52">
        <v>41736</v>
      </c>
      <c r="C2314" s="53">
        <v>0</v>
      </c>
      <c r="D2314" s="97">
        <f t="shared" si="285"/>
        <v>41736</v>
      </c>
      <c r="E2314" s="26">
        <v>5.4225000000000003</v>
      </c>
      <c r="F2314" s="26">
        <f t="shared" si="289"/>
        <v>10.356975</v>
      </c>
      <c r="G2314" s="26">
        <v>10.0175</v>
      </c>
      <c r="H2314" s="26">
        <f t="shared" si="290"/>
        <v>19.133424999999999</v>
      </c>
      <c r="I2314" s="26">
        <v>4.5949999999999998</v>
      </c>
      <c r="J2314" s="26">
        <f t="shared" si="291"/>
        <v>8.7764499999999988</v>
      </c>
      <c r="K2314" s="18">
        <f t="shared" si="286"/>
        <v>1</v>
      </c>
      <c r="L2314" s="106">
        <f t="shared" ref="L2314:L2328" si="292">IF(J2314="",NA(),J2314-(AVERAGE($J$10:$J$8769)))</f>
        <v>-25.719372024841213</v>
      </c>
      <c r="M2314" s="106">
        <f t="shared" si="287"/>
        <v>34.49582202484121</v>
      </c>
      <c r="N2314" s="23"/>
      <c r="X2314" s="100">
        <v>200</v>
      </c>
      <c r="Y2314" s="100">
        <v>40</v>
      </c>
      <c r="Z2314" s="106">
        <f t="shared" si="288"/>
        <v>34.49582202484121</v>
      </c>
    </row>
    <row r="2315" spans="2:26">
      <c r="B2315" s="52">
        <v>41736</v>
      </c>
      <c r="C2315" s="53">
        <v>4.1666666664241347E-2</v>
      </c>
      <c r="D2315" s="97">
        <f t="shared" ref="D2315:D2328" si="293">B2315+C2315</f>
        <v>41736.041666666664</v>
      </c>
      <c r="E2315" s="26">
        <v>5.6349999999999998</v>
      </c>
      <c r="F2315" s="26">
        <f t="shared" si="289"/>
        <v>10.762849999999998</v>
      </c>
      <c r="G2315" s="26">
        <v>8.1524999999999999</v>
      </c>
      <c r="H2315" s="26">
        <f t="shared" si="290"/>
        <v>15.571274999999998</v>
      </c>
      <c r="I2315" s="26">
        <v>2.5175000000000001</v>
      </c>
      <c r="J2315" s="26">
        <f t="shared" si="291"/>
        <v>4.8084249999999997</v>
      </c>
      <c r="K2315" s="18">
        <f t="shared" ref="K2315:K2328" si="294">WEEKDAY(D2315,2)</f>
        <v>1</v>
      </c>
      <c r="L2315" s="106">
        <f t="shared" si="292"/>
        <v>-29.687397024841211</v>
      </c>
      <c r="M2315" s="106">
        <f t="shared" ref="M2315:M2328" si="295">$U$11</f>
        <v>34.49582202484121</v>
      </c>
      <c r="N2315" s="23"/>
      <c r="X2315" s="100">
        <v>200</v>
      </c>
      <c r="Y2315" s="100">
        <v>40</v>
      </c>
      <c r="Z2315" s="106">
        <f t="shared" ref="Z2315:Z2328" si="296">$U$11</f>
        <v>34.49582202484121</v>
      </c>
    </row>
    <row r="2316" spans="2:26">
      <c r="B2316" s="52">
        <v>41736</v>
      </c>
      <c r="C2316" s="53">
        <v>8.3333333335758653E-2</v>
      </c>
      <c r="D2316" s="97">
        <f t="shared" si="293"/>
        <v>41736.083333333336</v>
      </c>
      <c r="E2316" s="26">
        <v>4.75</v>
      </c>
      <c r="F2316" s="26">
        <f t="shared" si="289"/>
        <v>9.0724999999999998</v>
      </c>
      <c r="G2316" s="26">
        <v>7.3049999999999997</v>
      </c>
      <c r="H2316" s="26">
        <f t="shared" si="290"/>
        <v>13.952549999999999</v>
      </c>
      <c r="I2316" s="26">
        <v>2.5550000000000002</v>
      </c>
      <c r="J2316" s="26">
        <f t="shared" si="291"/>
        <v>4.8800499999999998</v>
      </c>
      <c r="K2316" s="18">
        <f t="shared" si="294"/>
        <v>1</v>
      </c>
      <c r="L2316" s="106">
        <f t="shared" si="292"/>
        <v>-29.61577202484121</v>
      </c>
      <c r="M2316" s="106">
        <f t="shared" si="295"/>
        <v>34.49582202484121</v>
      </c>
      <c r="N2316" s="23"/>
      <c r="X2316" s="100">
        <v>200</v>
      </c>
      <c r="Y2316" s="100">
        <v>40</v>
      </c>
      <c r="Z2316" s="106">
        <f t="shared" si="296"/>
        <v>34.49582202484121</v>
      </c>
    </row>
    <row r="2317" spans="2:26">
      <c r="B2317" s="52">
        <v>41736</v>
      </c>
      <c r="C2317" s="53">
        <v>0.125</v>
      </c>
      <c r="D2317" s="97">
        <f t="shared" si="293"/>
        <v>41736.125</v>
      </c>
      <c r="E2317" s="26">
        <v>4.5075000000000003</v>
      </c>
      <c r="F2317" s="26">
        <f t="shared" si="289"/>
        <v>8.6093250000000001</v>
      </c>
      <c r="G2317" s="26">
        <v>7.4874999999999998</v>
      </c>
      <c r="H2317" s="26">
        <f t="shared" si="290"/>
        <v>14.301124999999999</v>
      </c>
      <c r="I2317" s="26">
        <v>2.98</v>
      </c>
      <c r="J2317" s="26">
        <f t="shared" si="291"/>
        <v>5.6917999999999997</v>
      </c>
      <c r="K2317" s="18">
        <f t="shared" si="294"/>
        <v>1</v>
      </c>
      <c r="L2317" s="106">
        <f t="shared" si="292"/>
        <v>-28.80402202484121</v>
      </c>
      <c r="M2317" s="106">
        <f t="shared" si="295"/>
        <v>34.49582202484121</v>
      </c>
      <c r="N2317" s="23"/>
      <c r="X2317" s="100">
        <v>200</v>
      </c>
      <c r="Y2317" s="100">
        <v>40</v>
      </c>
      <c r="Z2317" s="106">
        <f t="shared" si="296"/>
        <v>34.49582202484121</v>
      </c>
    </row>
    <row r="2318" spans="2:26">
      <c r="B2318" s="52">
        <v>41736</v>
      </c>
      <c r="C2318" s="53">
        <v>0.16666666666424135</v>
      </c>
      <c r="D2318" s="97">
        <f t="shared" si="293"/>
        <v>41736.166666666664</v>
      </c>
      <c r="E2318" s="26">
        <v>4.33</v>
      </c>
      <c r="F2318" s="26">
        <f t="shared" si="289"/>
        <v>8.2703000000000007</v>
      </c>
      <c r="G2318" s="26">
        <v>8.19</v>
      </c>
      <c r="H2318" s="26">
        <f t="shared" si="290"/>
        <v>15.642899999999999</v>
      </c>
      <c r="I2318" s="26">
        <v>3.86</v>
      </c>
      <c r="J2318" s="26">
        <f t="shared" si="291"/>
        <v>7.3725999999999994</v>
      </c>
      <c r="K2318" s="18">
        <f t="shared" si="294"/>
        <v>1</v>
      </c>
      <c r="L2318" s="106">
        <f t="shared" si="292"/>
        <v>-27.123222024841212</v>
      </c>
      <c r="M2318" s="106">
        <f t="shared" si="295"/>
        <v>34.49582202484121</v>
      </c>
      <c r="N2318" s="23"/>
      <c r="X2318" s="100">
        <v>200</v>
      </c>
      <c r="Y2318" s="100">
        <v>40</v>
      </c>
      <c r="Z2318" s="106">
        <f t="shared" si="296"/>
        <v>34.49582202484121</v>
      </c>
    </row>
    <row r="2319" spans="2:26">
      <c r="B2319" s="52">
        <v>41736</v>
      </c>
      <c r="C2319" s="53">
        <v>0.20833333333575865</v>
      </c>
      <c r="D2319" s="97">
        <f t="shared" si="293"/>
        <v>41736.208333333336</v>
      </c>
      <c r="E2319" s="26">
        <v>12.29</v>
      </c>
      <c r="F2319" s="26">
        <f t="shared" si="289"/>
        <v>23.473899999999997</v>
      </c>
      <c r="G2319" s="26">
        <v>21.725000000000001</v>
      </c>
      <c r="H2319" s="26">
        <f t="shared" si="290"/>
        <v>41.494750000000003</v>
      </c>
      <c r="I2319" s="26">
        <v>9.4375</v>
      </c>
      <c r="J2319" s="26">
        <f t="shared" si="291"/>
        <v>18.025624999999998</v>
      </c>
      <c r="K2319" s="18">
        <f t="shared" si="294"/>
        <v>1</v>
      </c>
      <c r="L2319" s="106">
        <f t="shared" si="292"/>
        <v>-16.470197024841212</v>
      </c>
      <c r="M2319" s="106">
        <f t="shared" si="295"/>
        <v>34.49582202484121</v>
      </c>
      <c r="N2319" s="23"/>
      <c r="X2319" s="100">
        <v>200</v>
      </c>
      <c r="Y2319" s="100">
        <v>40</v>
      </c>
      <c r="Z2319" s="106">
        <f t="shared" si="296"/>
        <v>34.49582202484121</v>
      </c>
    </row>
    <row r="2320" spans="2:26">
      <c r="B2320" s="52">
        <v>41736</v>
      </c>
      <c r="C2320" s="53">
        <v>0.25</v>
      </c>
      <c r="D2320" s="97">
        <f t="shared" si="293"/>
        <v>41736.25</v>
      </c>
      <c r="E2320" s="26">
        <v>19.7075</v>
      </c>
      <c r="F2320" s="26">
        <f t="shared" si="289"/>
        <v>37.641324999999995</v>
      </c>
      <c r="G2320" s="26">
        <v>35.052500000000002</v>
      </c>
      <c r="H2320" s="26">
        <f t="shared" si="290"/>
        <v>66.950275000000005</v>
      </c>
      <c r="I2320" s="26">
        <v>15.345000000000001</v>
      </c>
      <c r="J2320" s="26">
        <f t="shared" si="291"/>
        <v>29.308949999999999</v>
      </c>
      <c r="K2320" s="18">
        <f t="shared" si="294"/>
        <v>1</v>
      </c>
      <c r="L2320" s="106">
        <f t="shared" si="292"/>
        <v>-5.186872024841211</v>
      </c>
      <c r="M2320" s="106">
        <f t="shared" si="295"/>
        <v>34.49582202484121</v>
      </c>
      <c r="N2320" s="23"/>
      <c r="X2320" s="100">
        <v>200</v>
      </c>
      <c r="Y2320" s="100">
        <v>40</v>
      </c>
      <c r="Z2320" s="106">
        <f t="shared" si="296"/>
        <v>34.49582202484121</v>
      </c>
    </row>
    <row r="2321" spans="2:26">
      <c r="B2321" s="52">
        <v>41736</v>
      </c>
      <c r="C2321" s="53">
        <v>0.29166666666424135</v>
      </c>
      <c r="D2321" s="97">
        <f t="shared" si="293"/>
        <v>41736.291666666664</v>
      </c>
      <c r="E2321" s="26">
        <v>25.702500000000001</v>
      </c>
      <c r="F2321" s="26">
        <f t="shared" si="289"/>
        <v>49.091774999999998</v>
      </c>
      <c r="G2321" s="26">
        <v>46.392499999999998</v>
      </c>
      <c r="H2321" s="26">
        <f t="shared" si="290"/>
        <v>88.609674999999996</v>
      </c>
      <c r="I2321" s="26">
        <v>20.684999999999999</v>
      </c>
      <c r="J2321" s="26">
        <f t="shared" si="291"/>
        <v>39.508349999999993</v>
      </c>
      <c r="K2321" s="18">
        <f t="shared" si="294"/>
        <v>1</v>
      </c>
      <c r="L2321" s="106">
        <f t="shared" si="292"/>
        <v>5.0125279751587826</v>
      </c>
      <c r="M2321" s="106">
        <f t="shared" si="295"/>
        <v>34.49582202484121</v>
      </c>
      <c r="N2321" s="23"/>
      <c r="X2321" s="100">
        <v>200</v>
      </c>
      <c r="Y2321" s="100">
        <v>40</v>
      </c>
      <c r="Z2321" s="106">
        <f t="shared" si="296"/>
        <v>34.49582202484121</v>
      </c>
    </row>
    <row r="2322" spans="2:26">
      <c r="B2322" s="52">
        <v>41736</v>
      </c>
      <c r="C2322" s="53">
        <v>0.33333333333575865</v>
      </c>
      <c r="D2322" s="97">
        <f t="shared" si="293"/>
        <v>41736.333333333336</v>
      </c>
      <c r="E2322" s="26">
        <v>16.192499999999999</v>
      </c>
      <c r="F2322" s="26">
        <f t="shared" si="289"/>
        <v>30.927674999999997</v>
      </c>
      <c r="G2322" s="26">
        <v>27.197500000000002</v>
      </c>
      <c r="H2322" s="26">
        <f t="shared" si="290"/>
        <v>51.947225000000003</v>
      </c>
      <c r="I2322" s="26">
        <v>11.0075</v>
      </c>
      <c r="J2322" s="26">
        <f t="shared" si="291"/>
        <v>21.024325000000001</v>
      </c>
      <c r="K2322" s="18">
        <f t="shared" si="294"/>
        <v>1</v>
      </c>
      <c r="L2322" s="106">
        <f t="shared" si="292"/>
        <v>-13.471497024841209</v>
      </c>
      <c r="M2322" s="106">
        <f t="shared" si="295"/>
        <v>34.49582202484121</v>
      </c>
      <c r="N2322" s="23"/>
      <c r="X2322" s="100">
        <v>200</v>
      </c>
      <c r="Y2322" s="100">
        <v>40</v>
      </c>
      <c r="Z2322" s="106">
        <f t="shared" si="296"/>
        <v>34.49582202484121</v>
      </c>
    </row>
    <row r="2323" spans="2:26">
      <c r="B2323" s="52">
        <v>41736</v>
      </c>
      <c r="C2323" s="53">
        <v>0.375</v>
      </c>
      <c r="D2323" s="97">
        <f t="shared" si="293"/>
        <v>41736.375</v>
      </c>
      <c r="E2323" s="26">
        <v>13.664999999999999</v>
      </c>
      <c r="F2323" s="26">
        <f t="shared" si="289"/>
        <v>26.100149999999996</v>
      </c>
      <c r="G2323" s="26">
        <v>24.195</v>
      </c>
      <c r="H2323" s="26">
        <f t="shared" si="290"/>
        <v>46.212449999999997</v>
      </c>
      <c r="I2323" s="26">
        <v>10.525</v>
      </c>
      <c r="J2323" s="26">
        <f t="shared" si="291"/>
        <v>20.10275</v>
      </c>
      <c r="K2323" s="18">
        <f t="shared" si="294"/>
        <v>1</v>
      </c>
      <c r="L2323" s="106">
        <f t="shared" si="292"/>
        <v>-14.39307202484121</v>
      </c>
      <c r="M2323" s="106">
        <f t="shared" si="295"/>
        <v>34.49582202484121</v>
      </c>
      <c r="N2323" s="23"/>
      <c r="X2323" s="100">
        <v>200</v>
      </c>
      <c r="Y2323" s="100">
        <v>40</v>
      </c>
      <c r="Z2323" s="106">
        <f t="shared" si="296"/>
        <v>34.49582202484121</v>
      </c>
    </row>
    <row r="2324" spans="2:26">
      <c r="B2324" s="52">
        <v>41736</v>
      </c>
      <c r="C2324" s="53">
        <v>0.41666666666424135</v>
      </c>
      <c r="D2324" s="97">
        <f t="shared" si="293"/>
        <v>41736.416666666664</v>
      </c>
      <c r="E2324" s="26">
        <v>13.035</v>
      </c>
      <c r="F2324" s="26">
        <f t="shared" si="289"/>
        <v>24.896850000000001</v>
      </c>
      <c r="G2324" s="26">
        <v>21.1325</v>
      </c>
      <c r="H2324" s="26">
        <f t="shared" si="290"/>
        <v>40.363075000000002</v>
      </c>
      <c r="I2324" s="26">
        <v>8.0975000000000001</v>
      </c>
      <c r="J2324" s="26">
        <f t="shared" si="291"/>
        <v>15.466225</v>
      </c>
      <c r="K2324" s="18">
        <f t="shared" si="294"/>
        <v>1</v>
      </c>
      <c r="L2324" s="106">
        <f t="shared" si="292"/>
        <v>-19.029597024841209</v>
      </c>
      <c r="M2324" s="106">
        <f t="shared" si="295"/>
        <v>34.49582202484121</v>
      </c>
      <c r="N2324" s="23"/>
      <c r="X2324" s="100">
        <v>200</v>
      </c>
      <c r="Y2324" s="100">
        <v>40</v>
      </c>
      <c r="Z2324" s="106">
        <f t="shared" si="296"/>
        <v>34.49582202484121</v>
      </c>
    </row>
    <row r="2325" spans="2:26">
      <c r="B2325" s="52">
        <v>41736</v>
      </c>
      <c r="C2325" s="53">
        <v>0.45833333333575865</v>
      </c>
      <c r="D2325" s="97">
        <f t="shared" si="293"/>
        <v>41736.458333333336</v>
      </c>
      <c r="E2325" s="26">
        <v>12.397500000000001</v>
      </c>
      <c r="F2325" s="26">
        <f t="shared" si="289"/>
        <v>23.679225000000002</v>
      </c>
      <c r="G2325" s="26">
        <v>24.532499999999999</v>
      </c>
      <c r="H2325" s="26">
        <f t="shared" si="290"/>
        <v>46.857074999999995</v>
      </c>
      <c r="I2325" s="26">
        <v>12.135</v>
      </c>
      <c r="J2325" s="26">
        <f t="shared" si="291"/>
        <v>23.177849999999999</v>
      </c>
      <c r="K2325" s="18">
        <f t="shared" si="294"/>
        <v>1</v>
      </c>
      <c r="L2325" s="106">
        <f t="shared" si="292"/>
        <v>-11.317972024841211</v>
      </c>
      <c r="M2325" s="106">
        <f t="shared" si="295"/>
        <v>34.49582202484121</v>
      </c>
      <c r="N2325" s="23"/>
      <c r="X2325" s="100">
        <v>200</v>
      </c>
      <c r="Y2325" s="100">
        <v>40</v>
      </c>
      <c r="Z2325" s="106">
        <f t="shared" si="296"/>
        <v>34.49582202484121</v>
      </c>
    </row>
    <row r="2326" spans="2:26">
      <c r="B2326" s="52">
        <v>41736</v>
      </c>
      <c r="C2326" s="53">
        <v>0.5</v>
      </c>
      <c r="D2326" s="97">
        <f t="shared" si="293"/>
        <v>41736.5</v>
      </c>
      <c r="E2326" s="26">
        <v>15.285</v>
      </c>
      <c r="F2326" s="26">
        <f t="shared" si="289"/>
        <v>29.19435</v>
      </c>
      <c r="G2326" s="26">
        <v>25.987500000000001</v>
      </c>
      <c r="H2326" s="26">
        <f t="shared" si="290"/>
        <v>49.636125</v>
      </c>
      <c r="I2326" s="26">
        <v>10.705</v>
      </c>
      <c r="J2326" s="26">
        <f t="shared" si="291"/>
        <v>20.446549999999998</v>
      </c>
      <c r="K2326" s="18">
        <f t="shared" si="294"/>
        <v>1</v>
      </c>
      <c r="L2326" s="106">
        <f t="shared" si="292"/>
        <v>-14.049272024841212</v>
      </c>
      <c r="M2326" s="106">
        <f t="shared" si="295"/>
        <v>34.49582202484121</v>
      </c>
      <c r="N2326" s="23"/>
      <c r="X2326" s="100">
        <v>200</v>
      </c>
      <c r="Y2326" s="100">
        <v>40</v>
      </c>
      <c r="Z2326" s="106">
        <f t="shared" si="296"/>
        <v>34.49582202484121</v>
      </c>
    </row>
    <row r="2327" spans="2:26">
      <c r="B2327" s="52">
        <v>41736</v>
      </c>
      <c r="C2327" s="53">
        <v>0.54166666666424135</v>
      </c>
      <c r="D2327" s="97">
        <f t="shared" si="293"/>
        <v>41736.541666666664</v>
      </c>
      <c r="E2327" s="26">
        <v>11.172499999999999</v>
      </c>
      <c r="F2327" s="26">
        <f t="shared" si="289"/>
        <v>21.339474999999997</v>
      </c>
      <c r="G2327" s="26">
        <v>18.8475</v>
      </c>
      <c r="H2327" s="26">
        <f t="shared" si="290"/>
        <v>35.998725</v>
      </c>
      <c r="I2327" s="26">
        <v>7.6749999999999998</v>
      </c>
      <c r="J2327" s="26">
        <f t="shared" si="291"/>
        <v>14.659249999999998</v>
      </c>
      <c r="K2327" s="18">
        <f t="shared" si="294"/>
        <v>1</v>
      </c>
      <c r="L2327" s="106">
        <f t="shared" si="292"/>
        <v>-19.83657202484121</v>
      </c>
      <c r="M2327" s="106">
        <f t="shared" si="295"/>
        <v>34.49582202484121</v>
      </c>
      <c r="N2327" s="23"/>
      <c r="X2327" s="100">
        <v>200</v>
      </c>
      <c r="Y2327" s="100">
        <v>40</v>
      </c>
      <c r="Z2327" s="106">
        <f t="shared" si="296"/>
        <v>34.49582202484121</v>
      </c>
    </row>
    <row r="2328" spans="2:26" ht="13.5" thickBot="1">
      <c r="B2328" s="54">
        <v>41736</v>
      </c>
      <c r="C2328" s="55">
        <v>0.58333333333575865</v>
      </c>
      <c r="D2328" s="97">
        <f t="shared" si="293"/>
        <v>41736.583333333336</v>
      </c>
      <c r="E2328" s="30">
        <v>12.817500000000001</v>
      </c>
      <c r="F2328" s="30">
        <f t="shared" si="289"/>
        <v>24.481425000000002</v>
      </c>
      <c r="G2328" s="30">
        <v>21.73</v>
      </c>
      <c r="H2328" s="30">
        <f t="shared" si="290"/>
        <v>41.504300000000001</v>
      </c>
      <c r="I2328" s="30">
        <v>8.9149999999999991</v>
      </c>
      <c r="J2328" s="30">
        <f t="shared" si="291"/>
        <v>17.027649999999998</v>
      </c>
      <c r="K2328" s="18">
        <f t="shared" si="294"/>
        <v>1</v>
      </c>
      <c r="L2328" s="106">
        <f t="shared" si="292"/>
        <v>-17.468172024841213</v>
      </c>
      <c r="M2328" s="106">
        <f t="shared" si="295"/>
        <v>34.49582202484121</v>
      </c>
      <c r="N2328" s="46"/>
      <c r="X2328" s="100">
        <v>200</v>
      </c>
      <c r="Y2328" s="100">
        <v>40</v>
      </c>
      <c r="Z2328" s="106">
        <f t="shared" si="296"/>
        <v>34.49582202484121</v>
      </c>
    </row>
    <row r="2329" spans="2:26">
      <c r="B2329" s="51"/>
      <c r="C2329" s="50"/>
      <c r="D2329" s="97"/>
      <c r="K2329" s="18"/>
      <c r="L2329" s="106"/>
      <c r="M2329" s="106"/>
      <c r="Z2329" s="106"/>
    </row>
    <row r="2330" spans="2:26">
      <c r="B2330" s="51"/>
      <c r="C2330" s="50"/>
      <c r="D2330" s="97"/>
      <c r="K2330" s="18"/>
      <c r="L2330" s="106"/>
      <c r="M2330" s="106"/>
      <c r="Z2330" s="106"/>
    </row>
    <row r="2331" spans="2:26">
      <c r="B2331" s="51"/>
      <c r="C2331" s="50"/>
      <c r="D2331" s="97"/>
      <c r="K2331" s="18"/>
      <c r="L2331" s="106"/>
      <c r="M2331" s="106"/>
      <c r="Z2331" s="106"/>
    </row>
    <row r="2332" spans="2:26">
      <c r="B2332" s="51"/>
      <c r="C2332" s="50"/>
      <c r="D2332" s="97"/>
      <c r="K2332" s="18"/>
      <c r="L2332" s="106"/>
      <c r="M2332" s="106"/>
      <c r="Z2332" s="106"/>
    </row>
    <row r="2333" spans="2:26">
      <c r="B2333" s="51"/>
      <c r="C2333" s="50"/>
      <c r="D2333" s="97"/>
      <c r="K2333" s="18"/>
      <c r="L2333" s="106"/>
      <c r="M2333" s="106"/>
      <c r="Z2333" s="106"/>
    </row>
    <row r="2334" spans="2:26">
      <c r="B2334" s="51"/>
      <c r="C2334" s="50"/>
      <c r="D2334" s="97"/>
      <c r="K2334" s="18"/>
      <c r="L2334" s="106"/>
      <c r="M2334" s="106"/>
      <c r="Z2334" s="106"/>
    </row>
    <row r="2335" spans="2:26">
      <c r="B2335" s="51"/>
      <c r="C2335" s="50"/>
      <c r="D2335" s="97"/>
      <c r="K2335" s="18"/>
      <c r="L2335" s="106"/>
      <c r="M2335" s="106"/>
      <c r="Z2335" s="106"/>
    </row>
    <row r="2336" spans="2:26">
      <c r="B2336" s="51"/>
      <c r="C2336" s="50"/>
      <c r="D2336" s="97"/>
      <c r="K2336" s="18"/>
      <c r="L2336" s="106"/>
      <c r="M2336" s="106"/>
      <c r="Z2336" s="106"/>
    </row>
    <row r="2337" spans="2:26">
      <c r="B2337" s="51"/>
      <c r="C2337" s="50"/>
      <c r="D2337" s="98">
        <f>D2328</f>
        <v>41736.583333333336</v>
      </c>
      <c r="K2337" s="18"/>
      <c r="L2337" s="106"/>
      <c r="M2337" s="106"/>
      <c r="Z2337" s="106"/>
    </row>
    <row r="2338" spans="2:26">
      <c r="B2338" s="51"/>
      <c r="C2338" s="50"/>
      <c r="D2338" s="97"/>
      <c r="K2338" s="18"/>
      <c r="L2338" s="106"/>
      <c r="M2338" s="106"/>
      <c r="Z2338" s="106"/>
    </row>
    <row r="2339" spans="2:26">
      <c r="B2339" s="51"/>
      <c r="C2339" s="50"/>
      <c r="D2339" s="97"/>
      <c r="K2339" s="18"/>
      <c r="L2339" s="106"/>
      <c r="M2339" s="106"/>
      <c r="Z2339" s="106"/>
    </row>
    <row r="2340" spans="2:26">
      <c r="B2340" s="51"/>
      <c r="C2340" s="50"/>
      <c r="D2340" s="97"/>
      <c r="K2340" s="18"/>
      <c r="L2340" s="106"/>
      <c r="M2340" s="106"/>
      <c r="Z2340" s="106"/>
    </row>
    <row r="2341" spans="2:26">
      <c r="B2341" s="51"/>
      <c r="C2341" s="50"/>
      <c r="D2341" s="97"/>
      <c r="K2341" s="18"/>
      <c r="L2341" s="106"/>
      <c r="M2341" s="106"/>
      <c r="Z2341" s="106"/>
    </row>
    <row r="2342" spans="2:26">
      <c r="B2342" s="51"/>
      <c r="C2342" s="50"/>
      <c r="D2342" s="97"/>
      <c r="K2342" s="18"/>
      <c r="L2342" s="106"/>
      <c r="M2342" s="106"/>
      <c r="Z2342" s="106"/>
    </row>
    <row r="2343" spans="2:26">
      <c r="B2343" s="51"/>
      <c r="C2343" s="50"/>
      <c r="D2343" s="97"/>
      <c r="K2343" s="18"/>
      <c r="L2343" s="106"/>
      <c r="M2343" s="106"/>
      <c r="Z2343" s="106"/>
    </row>
    <row r="2344" spans="2:26">
      <c r="B2344" s="51"/>
      <c r="C2344" s="50"/>
      <c r="D2344" s="97"/>
      <c r="K2344" s="18"/>
      <c r="L2344" s="106"/>
      <c r="M2344" s="106"/>
      <c r="Z2344" s="106"/>
    </row>
    <row r="2345" spans="2:26">
      <c r="B2345" s="51"/>
      <c r="C2345" s="50"/>
      <c r="D2345" s="97"/>
      <c r="K2345" s="18"/>
      <c r="L2345" s="106"/>
      <c r="M2345" s="106"/>
      <c r="Z2345" s="106"/>
    </row>
    <row r="2346" spans="2:26">
      <c r="B2346" s="51"/>
      <c r="C2346" s="50"/>
      <c r="D2346" s="97"/>
      <c r="K2346" s="18"/>
      <c r="L2346" s="106"/>
      <c r="M2346" s="106"/>
      <c r="Z2346" s="106"/>
    </row>
    <row r="2347" spans="2:26">
      <c r="B2347" s="51"/>
      <c r="C2347" s="50"/>
      <c r="D2347" s="97"/>
      <c r="K2347" s="18"/>
      <c r="L2347" s="106"/>
      <c r="M2347" s="106"/>
      <c r="Z2347" s="106"/>
    </row>
    <row r="2348" spans="2:26">
      <c r="B2348" s="51"/>
      <c r="C2348" s="50"/>
      <c r="D2348" s="97"/>
      <c r="K2348" s="18"/>
      <c r="L2348" s="106"/>
      <c r="M2348" s="106"/>
      <c r="Z2348" s="106"/>
    </row>
    <row r="2349" spans="2:26">
      <c r="B2349" s="51"/>
      <c r="C2349" s="50"/>
      <c r="D2349" s="97"/>
      <c r="K2349" s="18"/>
      <c r="L2349" s="106"/>
      <c r="M2349" s="106"/>
      <c r="Z2349" s="106"/>
    </row>
    <row r="2350" spans="2:26">
      <c r="B2350" s="51"/>
      <c r="C2350" s="50"/>
      <c r="D2350" s="97"/>
      <c r="K2350" s="18"/>
      <c r="L2350" s="106"/>
      <c r="M2350" s="106"/>
      <c r="Z2350" s="106"/>
    </row>
    <row r="2351" spans="2:26">
      <c r="B2351" s="51"/>
      <c r="C2351" s="50"/>
      <c r="D2351" s="97"/>
      <c r="K2351" s="18"/>
      <c r="L2351" s="106"/>
      <c r="M2351" s="106"/>
      <c r="Z2351" s="106"/>
    </row>
    <row r="2352" spans="2:26">
      <c r="B2352" s="51"/>
      <c r="C2352" s="50"/>
      <c r="D2352" s="97"/>
      <c r="K2352" s="18"/>
      <c r="L2352" s="106"/>
      <c r="M2352" s="106"/>
      <c r="Z2352" s="106"/>
    </row>
    <row r="2353" spans="2:26">
      <c r="B2353" s="51"/>
      <c r="C2353" s="50"/>
      <c r="D2353" s="97"/>
      <c r="K2353" s="18"/>
      <c r="L2353" s="106"/>
      <c r="M2353" s="106"/>
      <c r="Z2353" s="106"/>
    </row>
    <row r="2354" spans="2:26">
      <c r="B2354" s="51"/>
      <c r="C2354" s="50"/>
      <c r="D2354" s="97"/>
      <c r="K2354" s="18"/>
      <c r="L2354" s="106"/>
      <c r="M2354" s="106"/>
      <c r="Z2354" s="106"/>
    </row>
    <row r="2355" spans="2:26">
      <c r="B2355" s="51"/>
      <c r="C2355" s="50"/>
      <c r="D2355" s="97"/>
      <c r="K2355" s="18"/>
      <c r="L2355" s="106"/>
      <c r="M2355" s="106"/>
      <c r="Z2355" s="106"/>
    </row>
    <row r="2356" spans="2:26">
      <c r="B2356" s="51"/>
      <c r="C2356" s="50"/>
      <c r="D2356" s="97"/>
      <c r="K2356" s="18"/>
      <c r="L2356" s="106"/>
      <c r="M2356" s="106"/>
      <c r="Z2356" s="106"/>
    </row>
    <row r="2357" spans="2:26">
      <c r="B2357" s="51"/>
      <c r="C2357" s="50"/>
      <c r="D2357" s="97"/>
      <c r="K2357" s="18"/>
      <c r="L2357" s="106"/>
      <c r="M2357" s="106"/>
      <c r="Z2357" s="106"/>
    </row>
    <row r="2358" spans="2:26">
      <c r="B2358" s="51"/>
      <c r="C2358" s="50"/>
      <c r="D2358" s="97"/>
      <c r="K2358" s="18"/>
      <c r="L2358" s="106"/>
      <c r="M2358" s="106"/>
      <c r="Z2358" s="106"/>
    </row>
    <row r="2359" spans="2:26">
      <c r="B2359" s="51"/>
      <c r="C2359" s="50"/>
      <c r="D2359" s="97"/>
      <c r="K2359" s="18"/>
      <c r="L2359" s="106"/>
      <c r="M2359" s="106"/>
      <c r="Z2359" s="106"/>
    </row>
    <row r="2360" spans="2:26">
      <c r="B2360" s="51"/>
      <c r="C2360" s="50"/>
      <c r="D2360" s="97"/>
      <c r="K2360" s="18"/>
      <c r="L2360" s="106"/>
      <c r="M2360" s="106"/>
      <c r="Z2360" s="106"/>
    </row>
    <row r="2361" spans="2:26">
      <c r="B2361" s="51"/>
      <c r="C2361" s="50"/>
      <c r="D2361" s="97"/>
      <c r="K2361" s="18"/>
      <c r="L2361" s="106"/>
      <c r="M2361" s="106"/>
      <c r="Z2361" s="106"/>
    </row>
    <row r="2362" spans="2:26">
      <c r="B2362" s="51"/>
      <c r="C2362" s="50"/>
      <c r="D2362" s="97"/>
      <c r="K2362" s="18"/>
      <c r="L2362" s="106"/>
      <c r="M2362" s="106"/>
      <c r="Z2362" s="106"/>
    </row>
    <row r="2363" spans="2:26">
      <c r="B2363" s="51"/>
      <c r="C2363" s="50"/>
      <c r="D2363" s="97"/>
      <c r="K2363" s="18"/>
      <c r="L2363" s="106"/>
      <c r="M2363" s="106"/>
      <c r="Z2363" s="106"/>
    </row>
    <row r="2364" spans="2:26">
      <c r="B2364" s="51"/>
      <c r="C2364" s="50"/>
      <c r="D2364" s="97"/>
      <c r="K2364" s="18"/>
      <c r="L2364" s="106"/>
      <c r="M2364" s="106"/>
      <c r="Z2364" s="106"/>
    </row>
    <row r="2365" spans="2:26">
      <c r="B2365" s="51"/>
      <c r="C2365" s="50"/>
      <c r="D2365" s="97"/>
      <c r="K2365" s="18"/>
      <c r="L2365" s="106"/>
      <c r="M2365" s="106"/>
      <c r="Z2365" s="106"/>
    </row>
    <row r="2366" spans="2:26">
      <c r="B2366" s="51"/>
      <c r="C2366" s="50"/>
      <c r="D2366" s="97"/>
      <c r="K2366" s="18"/>
      <c r="L2366" s="106"/>
      <c r="M2366" s="106"/>
      <c r="Z2366" s="106"/>
    </row>
    <row r="2367" spans="2:26">
      <c r="B2367" s="51"/>
      <c r="C2367" s="50"/>
      <c r="D2367" s="97"/>
      <c r="K2367" s="18"/>
      <c r="L2367" s="106"/>
      <c r="M2367" s="106"/>
      <c r="Z2367" s="106"/>
    </row>
    <row r="2368" spans="2:26">
      <c r="B2368" s="51"/>
      <c r="C2368" s="50"/>
      <c r="D2368" s="97"/>
      <c r="K2368" s="18"/>
      <c r="L2368" s="106"/>
      <c r="M2368" s="106"/>
      <c r="Z2368" s="106"/>
    </row>
    <row r="2369" spans="2:26">
      <c r="B2369" s="51"/>
      <c r="C2369" s="50"/>
      <c r="D2369" s="97"/>
      <c r="K2369" s="18"/>
      <c r="L2369" s="106"/>
      <c r="M2369" s="106"/>
      <c r="Z2369" s="106"/>
    </row>
    <row r="2370" spans="2:26">
      <c r="B2370" s="51"/>
      <c r="C2370" s="50"/>
      <c r="D2370" s="97"/>
      <c r="K2370" s="18"/>
      <c r="L2370" s="106"/>
      <c r="M2370" s="106"/>
      <c r="Z2370" s="106"/>
    </row>
    <row r="2371" spans="2:26">
      <c r="B2371" s="51"/>
      <c r="C2371" s="50"/>
      <c r="D2371" s="97"/>
      <c r="K2371" s="18"/>
      <c r="L2371" s="106"/>
      <c r="M2371" s="106"/>
      <c r="Z2371" s="106"/>
    </row>
    <row r="2372" spans="2:26">
      <c r="B2372" s="51"/>
      <c r="C2372" s="50"/>
      <c r="D2372" s="97"/>
      <c r="K2372" s="18"/>
      <c r="L2372" s="106"/>
      <c r="M2372" s="106"/>
      <c r="Z2372" s="106"/>
    </row>
    <row r="2373" spans="2:26">
      <c r="B2373" s="51"/>
      <c r="C2373" s="50"/>
      <c r="D2373" s="97"/>
      <c r="K2373" s="18"/>
      <c r="L2373" s="106"/>
      <c r="M2373" s="106"/>
      <c r="Z2373" s="106"/>
    </row>
    <row r="2374" spans="2:26">
      <c r="B2374" s="51"/>
      <c r="C2374" s="50"/>
      <c r="D2374" s="97"/>
      <c r="K2374" s="18"/>
      <c r="L2374" s="106"/>
      <c r="M2374" s="106"/>
      <c r="Z2374" s="106"/>
    </row>
    <row r="2375" spans="2:26">
      <c r="B2375" s="51"/>
      <c r="C2375" s="50"/>
      <c r="D2375" s="97"/>
      <c r="K2375" s="18"/>
      <c r="L2375" s="106"/>
      <c r="M2375" s="106"/>
      <c r="Z2375" s="106"/>
    </row>
    <row r="2376" spans="2:26">
      <c r="B2376" s="51"/>
      <c r="C2376" s="50"/>
      <c r="D2376" s="97"/>
      <c r="K2376" s="18"/>
      <c r="L2376" s="106"/>
      <c r="M2376" s="106"/>
      <c r="Z2376" s="106"/>
    </row>
    <row r="2377" spans="2:26">
      <c r="B2377" s="51"/>
      <c r="C2377" s="50"/>
      <c r="D2377" s="97"/>
      <c r="K2377" s="18"/>
      <c r="L2377" s="106"/>
      <c r="M2377" s="106"/>
      <c r="Z2377" s="106"/>
    </row>
    <row r="2378" spans="2:26">
      <c r="B2378" s="51"/>
      <c r="C2378" s="50"/>
      <c r="D2378" s="97"/>
      <c r="K2378" s="18"/>
      <c r="L2378" s="106"/>
      <c r="M2378" s="106"/>
      <c r="Z2378" s="106"/>
    </row>
    <row r="2379" spans="2:26">
      <c r="B2379" s="51"/>
      <c r="C2379" s="50"/>
      <c r="D2379" s="97"/>
      <c r="K2379" s="18"/>
      <c r="L2379" s="106"/>
      <c r="M2379" s="106"/>
      <c r="Z2379" s="106"/>
    </row>
    <row r="2380" spans="2:26">
      <c r="B2380" s="51"/>
      <c r="C2380" s="50"/>
      <c r="D2380" s="97"/>
      <c r="K2380" s="18"/>
      <c r="L2380" s="106"/>
      <c r="M2380" s="106"/>
      <c r="Z2380" s="106"/>
    </row>
    <row r="2381" spans="2:26">
      <c r="B2381" s="51"/>
      <c r="C2381" s="50"/>
      <c r="D2381" s="97"/>
      <c r="K2381" s="18"/>
      <c r="L2381" s="106"/>
      <c r="M2381" s="106"/>
      <c r="Z2381" s="106"/>
    </row>
    <row r="2382" spans="2:26">
      <c r="B2382" s="51"/>
      <c r="C2382" s="50"/>
      <c r="D2382" s="97"/>
      <c r="K2382" s="18"/>
      <c r="L2382" s="106"/>
      <c r="M2382" s="106"/>
      <c r="Z2382" s="106"/>
    </row>
    <row r="2383" spans="2:26">
      <c r="B2383" s="51"/>
      <c r="C2383" s="50"/>
      <c r="D2383" s="97"/>
      <c r="K2383" s="18"/>
      <c r="L2383" s="106"/>
      <c r="M2383" s="106"/>
      <c r="Z2383" s="106"/>
    </row>
    <row r="2384" spans="2:26">
      <c r="B2384" s="51"/>
      <c r="C2384" s="50"/>
      <c r="D2384" s="97"/>
      <c r="K2384" s="18"/>
      <c r="L2384" s="106"/>
      <c r="M2384" s="106"/>
      <c r="Z2384" s="106"/>
    </row>
    <row r="2385" spans="2:26">
      <c r="B2385" s="51"/>
      <c r="C2385" s="50"/>
      <c r="D2385" s="97"/>
      <c r="K2385" s="18"/>
      <c r="L2385" s="106"/>
      <c r="M2385" s="106"/>
      <c r="Z2385" s="106"/>
    </row>
    <row r="2386" spans="2:26">
      <c r="B2386" s="51"/>
      <c r="C2386" s="50"/>
      <c r="D2386" s="97"/>
      <c r="K2386" s="18"/>
      <c r="L2386" s="106"/>
      <c r="M2386" s="106"/>
      <c r="Z2386" s="106"/>
    </row>
    <row r="2387" spans="2:26">
      <c r="B2387" s="51"/>
      <c r="C2387" s="50"/>
      <c r="D2387" s="97"/>
      <c r="K2387" s="18"/>
      <c r="L2387" s="106"/>
      <c r="M2387" s="106"/>
      <c r="Z2387" s="106"/>
    </row>
    <row r="2388" spans="2:26">
      <c r="B2388" s="51"/>
      <c r="C2388" s="50"/>
      <c r="D2388" s="97"/>
      <c r="K2388" s="18"/>
      <c r="L2388" s="106"/>
      <c r="M2388" s="106"/>
      <c r="Z2388" s="106"/>
    </row>
    <row r="2389" spans="2:26">
      <c r="B2389" s="51"/>
      <c r="C2389" s="50"/>
      <c r="D2389" s="97"/>
      <c r="K2389" s="18"/>
      <c r="L2389" s="106"/>
      <c r="M2389" s="106"/>
      <c r="Z2389" s="106"/>
    </row>
    <row r="2390" spans="2:26">
      <c r="B2390" s="51"/>
      <c r="C2390" s="50"/>
      <c r="D2390" s="97"/>
      <c r="K2390" s="18"/>
      <c r="L2390" s="106"/>
      <c r="M2390" s="106"/>
      <c r="Z2390" s="106"/>
    </row>
    <row r="2391" spans="2:26">
      <c r="B2391" s="51"/>
      <c r="C2391" s="50"/>
      <c r="D2391" s="97"/>
      <c r="K2391" s="18"/>
      <c r="L2391" s="106"/>
      <c r="M2391" s="106"/>
      <c r="Z2391" s="106"/>
    </row>
    <row r="2392" spans="2:26">
      <c r="B2392" s="51"/>
      <c r="C2392" s="50"/>
      <c r="D2392" s="97"/>
      <c r="K2392" s="18"/>
      <c r="L2392" s="106"/>
      <c r="M2392" s="106"/>
      <c r="Z2392" s="106"/>
    </row>
    <row r="2393" spans="2:26">
      <c r="B2393" s="51"/>
      <c r="C2393" s="50"/>
      <c r="D2393" s="97"/>
      <c r="K2393" s="18"/>
      <c r="L2393" s="106"/>
      <c r="M2393" s="106"/>
      <c r="Z2393" s="106"/>
    </row>
    <row r="2394" spans="2:26">
      <c r="B2394" s="51"/>
      <c r="C2394" s="50"/>
      <c r="D2394" s="97"/>
      <c r="K2394" s="18"/>
      <c r="L2394" s="106"/>
      <c r="M2394" s="106"/>
      <c r="Z2394" s="106"/>
    </row>
    <row r="2395" spans="2:26">
      <c r="B2395" s="51"/>
      <c r="C2395" s="50"/>
      <c r="D2395" s="97"/>
      <c r="K2395" s="18"/>
      <c r="L2395" s="106"/>
      <c r="M2395" s="106"/>
      <c r="Z2395" s="106"/>
    </row>
    <row r="2396" spans="2:26">
      <c r="B2396" s="51"/>
      <c r="C2396" s="50"/>
      <c r="D2396" s="97"/>
      <c r="K2396" s="18"/>
      <c r="L2396" s="106"/>
      <c r="M2396" s="106"/>
      <c r="Z2396" s="106"/>
    </row>
    <row r="2397" spans="2:26">
      <c r="B2397" s="51"/>
      <c r="C2397" s="50"/>
      <c r="D2397" s="97"/>
      <c r="K2397" s="18"/>
      <c r="L2397" s="106"/>
      <c r="M2397" s="106"/>
      <c r="Z2397" s="106"/>
    </row>
    <row r="2398" spans="2:26">
      <c r="B2398" s="51"/>
      <c r="C2398" s="50"/>
      <c r="D2398" s="97"/>
      <c r="K2398" s="18"/>
      <c r="L2398" s="106"/>
      <c r="M2398" s="106"/>
      <c r="Z2398" s="106"/>
    </row>
    <row r="2399" spans="2:26">
      <c r="B2399" s="51"/>
      <c r="C2399" s="50"/>
      <c r="D2399" s="97"/>
      <c r="K2399" s="18"/>
      <c r="L2399" s="106"/>
      <c r="M2399" s="106"/>
      <c r="Z2399" s="106"/>
    </row>
    <row r="2400" spans="2:26">
      <c r="B2400" s="51"/>
      <c r="C2400" s="50"/>
      <c r="D2400" s="97"/>
      <c r="K2400" s="18"/>
      <c r="L2400" s="106"/>
      <c r="M2400" s="106"/>
      <c r="Z2400" s="106"/>
    </row>
    <row r="2401" spans="2:26">
      <c r="B2401" s="51"/>
      <c r="C2401" s="50"/>
      <c r="D2401" s="97"/>
      <c r="K2401" s="18"/>
      <c r="L2401" s="106"/>
      <c r="M2401" s="106"/>
      <c r="Z2401" s="106"/>
    </row>
    <row r="2402" spans="2:26">
      <c r="B2402" s="51"/>
      <c r="C2402" s="50"/>
      <c r="D2402" s="97"/>
      <c r="K2402" s="18"/>
      <c r="L2402" s="106"/>
      <c r="M2402" s="106"/>
      <c r="Z2402" s="106"/>
    </row>
    <row r="2403" spans="2:26">
      <c r="B2403" s="51"/>
      <c r="C2403" s="50"/>
      <c r="D2403" s="97"/>
      <c r="K2403" s="18"/>
      <c r="L2403" s="106"/>
      <c r="M2403" s="106"/>
      <c r="Z2403" s="106"/>
    </row>
    <row r="2404" spans="2:26">
      <c r="B2404" s="51"/>
      <c r="C2404" s="50"/>
      <c r="D2404" s="97"/>
      <c r="K2404" s="18"/>
      <c r="L2404" s="106"/>
      <c r="M2404" s="106"/>
      <c r="Z2404" s="106"/>
    </row>
    <row r="2405" spans="2:26">
      <c r="B2405" s="51"/>
      <c r="C2405" s="50"/>
      <c r="D2405" s="97"/>
      <c r="K2405" s="18"/>
      <c r="L2405" s="106"/>
      <c r="M2405" s="106"/>
      <c r="Z2405" s="106"/>
    </row>
    <row r="2406" spans="2:26">
      <c r="B2406" s="51"/>
      <c r="C2406" s="50"/>
      <c r="D2406" s="97"/>
      <c r="K2406" s="18"/>
      <c r="L2406" s="106"/>
      <c r="M2406" s="106"/>
      <c r="Z2406" s="106"/>
    </row>
    <row r="2407" spans="2:26">
      <c r="B2407" s="51"/>
      <c r="C2407" s="50"/>
      <c r="D2407" s="97"/>
      <c r="K2407" s="18"/>
      <c r="L2407" s="106"/>
      <c r="M2407" s="106"/>
      <c r="Z2407" s="106"/>
    </row>
    <row r="2408" spans="2:26">
      <c r="B2408" s="51"/>
      <c r="C2408" s="50"/>
      <c r="D2408" s="97"/>
      <c r="K2408" s="18"/>
      <c r="L2408" s="106"/>
      <c r="M2408" s="106"/>
      <c r="Z2408" s="106"/>
    </row>
    <row r="2409" spans="2:26">
      <c r="B2409" s="51"/>
      <c r="C2409" s="50"/>
      <c r="D2409" s="97"/>
      <c r="K2409" s="18"/>
      <c r="L2409" s="106"/>
      <c r="M2409" s="106"/>
      <c r="Z2409" s="106"/>
    </row>
    <row r="2410" spans="2:26">
      <c r="B2410" s="51"/>
      <c r="C2410" s="50"/>
      <c r="D2410" s="97"/>
      <c r="K2410" s="18"/>
      <c r="L2410" s="106"/>
      <c r="M2410" s="106"/>
      <c r="Z2410" s="106"/>
    </row>
    <row r="2411" spans="2:26">
      <c r="B2411" s="51"/>
      <c r="C2411" s="50"/>
      <c r="D2411" s="97"/>
      <c r="K2411" s="18"/>
      <c r="L2411" s="106"/>
      <c r="M2411" s="106"/>
      <c r="Z2411" s="106"/>
    </row>
    <row r="2412" spans="2:26">
      <c r="B2412" s="51"/>
      <c r="C2412" s="50"/>
      <c r="D2412" s="97"/>
      <c r="K2412" s="18"/>
      <c r="L2412" s="106"/>
      <c r="M2412" s="106"/>
      <c r="Z2412" s="106"/>
    </row>
    <row r="2413" spans="2:26">
      <c r="B2413" s="51"/>
      <c r="C2413" s="50"/>
      <c r="D2413" s="97"/>
      <c r="K2413" s="18"/>
      <c r="L2413" s="106"/>
      <c r="M2413" s="106"/>
      <c r="Z2413" s="106"/>
    </row>
    <row r="2414" spans="2:26">
      <c r="B2414" s="51"/>
      <c r="C2414" s="50"/>
      <c r="D2414" s="97"/>
      <c r="K2414" s="18"/>
      <c r="L2414" s="106"/>
      <c r="M2414" s="106"/>
      <c r="Z2414" s="106"/>
    </row>
    <row r="2415" spans="2:26">
      <c r="B2415" s="51"/>
      <c r="C2415" s="50"/>
      <c r="D2415" s="97"/>
      <c r="K2415" s="18"/>
      <c r="L2415" s="106"/>
      <c r="M2415" s="106"/>
      <c r="Z2415" s="106"/>
    </row>
    <row r="2416" spans="2:26">
      <c r="B2416" s="51"/>
      <c r="C2416" s="50"/>
      <c r="D2416" s="97"/>
      <c r="K2416" s="18"/>
      <c r="L2416" s="106"/>
      <c r="M2416" s="106"/>
      <c r="Z2416" s="106"/>
    </row>
    <row r="2417" spans="2:26">
      <c r="B2417" s="51"/>
      <c r="C2417" s="50"/>
      <c r="D2417" s="97"/>
      <c r="K2417" s="18"/>
      <c r="L2417" s="106"/>
      <c r="M2417" s="106"/>
      <c r="Z2417" s="106"/>
    </row>
    <row r="2418" spans="2:26">
      <c r="B2418" s="51"/>
      <c r="C2418" s="50"/>
      <c r="D2418" s="97"/>
      <c r="K2418" s="18"/>
      <c r="L2418" s="106"/>
      <c r="M2418" s="106"/>
      <c r="Z2418" s="106"/>
    </row>
    <row r="2419" spans="2:26">
      <c r="B2419" s="51"/>
      <c r="C2419" s="50"/>
      <c r="D2419" s="97"/>
      <c r="K2419" s="18"/>
      <c r="L2419" s="106"/>
      <c r="M2419" s="106"/>
      <c r="Z2419" s="106"/>
    </row>
    <row r="2420" spans="2:26">
      <c r="B2420" s="51"/>
      <c r="C2420" s="50"/>
      <c r="D2420" s="97"/>
      <c r="K2420" s="18"/>
      <c r="L2420" s="106"/>
      <c r="M2420" s="106"/>
      <c r="Z2420" s="106"/>
    </row>
    <row r="2421" spans="2:26">
      <c r="B2421" s="51"/>
      <c r="C2421" s="50"/>
      <c r="D2421" s="97"/>
      <c r="K2421" s="18"/>
      <c r="L2421" s="106"/>
      <c r="M2421" s="106"/>
      <c r="Z2421" s="106"/>
    </row>
    <row r="2422" spans="2:26">
      <c r="B2422" s="51"/>
      <c r="C2422" s="50"/>
      <c r="D2422" s="97"/>
      <c r="K2422" s="18"/>
      <c r="L2422" s="106"/>
      <c r="M2422" s="106"/>
      <c r="Z2422" s="106"/>
    </row>
    <row r="2423" spans="2:26">
      <c r="B2423" s="51"/>
      <c r="C2423" s="50"/>
      <c r="D2423" s="97"/>
      <c r="K2423" s="18"/>
      <c r="L2423" s="106"/>
      <c r="M2423" s="106"/>
      <c r="Z2423" s="106"/>
    </row>
    <row r="2424" spans="2:26">
      <c r="B2424" s="51"/>
      <c r="C2424" s="50"/>
      <c r="D2424" s="97"/>
      <c r="K2424" s="18"/>
      <c r="L2424" s="106"/>
      <c r="M2424" s="106"/>
      <c r="Z2424" s="106"/>
    </row>
    <row r="2425" spans="2:26">
      <c r="B2425" s="51"/>
      <c r="C2425" s="50"/>
      <c r="D2425" s="97"/>
      <c r="K2425" s="18"/>
      <c r="L2425" s="106"/>
      <c r="M2425" s="106"/>
      <c r="Z2425" s="106"/>
    </row>
    <row r="2426" spans="2:26">
      <c r="B2426" s="51"/>
      <c r="C2426" s="50"/>
      <c r="D2426" s="97"/>
      <c r="K2426" s="18"/>
      <c r="L2426" s="106"/>
      <c r="M2426" s="106"/>
      <c r="Z2426" s="106"/>
    </row>
    <row r="2427" spans="2:26">
      <c r="B2427" s="51"/>
      <c r="C2427" s="50"/>
      <c r="D2427" s="97"/>
      <c r="K2427" s="18"/>
      <c r="L2427" s="106"/>
      <c r="M2427" s="106"/>
      <c r="Z2427" s="106"/>
    </row>
    <row r="2428" spans="2:26">
      <c r="B2428" s="51"/>
      <c r="C2428" s="50"/>
      <c r="D2428" s="97"/>
      <c r="K2428" s="18"/>
      <c r="L2428" s="106"/>
      <c r="M2428" s="106"/>
      <c r="Z2428" s="106"/>
    </row>
    <row r="2429" spans="2:26">
      <c r="B2429" s="51"/>
      <c r="C2429" s="50"/>
      <c r="D2429" s="97"/>
      <c r="K2429" s="18"/>
      <c r="L2429" s="106"/>
      <c r="M2429" s="106"/>
      <c r="Z2429" s="106"/>
    </row>
    <row r="2430" spans="2:26">
      <c r="B2430" s="51"/>
      <c r="C2430" s="50"/>
      <c r="D2430" s="97"/>
      <c r="K2430" s="18"/>
      <c r="L2430" s="106"/>
      <c r="M2430" s="106"/>
      <c r="Z2430" s="106"/>
    </row>
    <row r="2431" spans="2:26">
      <c r="B2431" s="51"/>
      <c r="C2431" s="50"/>
      <c r="D2431" s="97"/>
      <c r="K2431" s="18"/>
      <c r="L2431" s="106"/>
      <c r="M2431" s="106"/>
      <c r="Z2431" s="106"/>
    </row>
    <row r="2432" spans="2:26">
      <c r="B2432" s="51"/>
      <c r="C2432" s="50"/>
      <c r="D2432" s="97"/>
      <c r="K2432" s="18"/>
      <c r="L2432" s="106"/>
      <c r="M2432" s="106"/>
      <c r="Z2432" s="106"/>
    </row>
    <row r="2433" spans="2:26">
      <c r="B2433" s="51"/>
      <c r="C2433" s="50"/>
      <c r="D2433" s="97"/>
      <c r="K2433" s="18"/>
      <c r="L2433" s="106"/>
      <c r="M2433" s="106"/>
      <c r="Z2433" s="106"/>
    </row>
    <row r="2434" spans="2:26">
      <c r="B2434" s="51"/>
      <c r="C2434" s="50"/>
      <c r="D2434" s="97"/>
      <c r="K2434" s="18"/>
      <c r="L2434" s="106"/>
      <c r="M2434" s="106"/>
      <c r="Z2434" s="106"/>
    </row>
    <row r="2435" spans="2:26">
      <c r="B2435" s="51"/>
      <c r="C2435" s="50"/>
      <c r="D2435" s="97"/>
      <c r="K2435" s="18"/>
      <c r="L2435" s="106"/>
      <c r="M2435" s="106"/>
      <c r="Z2435" s="106"/>
    </row>
    <row r="2436" spans="2:26">
      <c r="B2436" s="51"/>
      <c r="C2436" s="50"/>
      <c r="D2436" s="97"/>
      <c r="K2436" s="18"/>
      <c r="L2436" s="106"/>
      <c r="M2436" s="106"/>
      <c r="Z2436" s="106"/>
    </row>
    <row r="2437" spans="2:26">
      <c r="B2437" s="51"/>
      <c r="C2437" s="50"/>
      <c r="D2437" s="97"/>
      <c r="K2437" s="18"/>
      <c r="L2437" s="106"/>
      <c r="M2437" s="106"/>
      <c r="Z2437" s="106"/>
    </row>
    <row r="2438" spans="2:26">
      <c r="B2438" s="51"/>
      <c r="C2438" s="50"/>
      <c r="D2438" s="97"/>
      <c r="K2438" s="18"/>
      <c r="L2438" s="106"/>
      <c r="M2438" s="106"/>
      <c r="Z2438" s="106"/>
    </row>
    <row r="2439" spans="2:26">
      <c r="B2439" s="51"/>
      <c r="C2439" s="50"/>
      <c r="D2439" s="97"/>
      <c r="K2439" s="18"/>
      <c r="L2439" s="106"/>
      <c r="M2439" s="106"/>
      <c r="Z2439" s="106"/>
    </row>
    <row r="2440" spans="2:26">
      <c r="B2440" s="51"/>
      <c r="C2440" s="50"/>
      <c r="D2440" s="97"/>
      <c r="K2440" s="18"/>
      <c r="L2440" s="106"/>
      <c r="M2440" s="106"/>
      <c r="Z2440" s="106"/>
    </row>
    <row r="2441" spans="2:26">
      <c r="B2441" s="51"/>
      <c r="C2441" s="50"/>
      <c r="D2441" s="97"/>
      <c r="K2441" s="18"/>
      <c r="L2441" s="106"/>
      <c r="M2441" s="106"/>
      <c r="Z2441" s="106"/>
    </row>
    <row r="2442" spans="2:26">
      <c r="B2442" s="51"/>
      <c r="C2442" s="50"/>
      <c r="D2442" s="97"/>
      <c r="K2442" s="18"/>
      <c r="L2442" s="106"/>
      <c r="M2442" s="106"/>
      <c r="Z2442" s="106"/>
    </row>
    <row r="2443" spans="2:26">
      <c r="B2443" s="51"/>
      <c r="C2443" s="50"/>
      <c r="D2443" s="97"/>
      <c r="K2443" s="18"/>
      <c r="L2443" s="106"/>
      <c r="M2443" s="106"/>
      <c r="Z2443" s="106"/>
    </row>
    <row r="2444" spans="2:26">
      <c r="B2444" s="51"/>
      <c r="C2444" s="50"/>
      <c r="D2444" s="97"/>
      <c r="K2444" s="18"/>
      <c r="L2444" s="106"/>
      <c r="M2444" s="106"/>
      <c r="Z2444" s="106"/>
    </row>
    <row r="2445" spans="2:26">
      <c r="B2445" s="51"/>
      <c r="C2445" s="50"/>
      <c r="D2445" s="97"/>
      <c r="K2445" s="18"/>
      <c r="L2445" s="106"/>
      <c r="M2445" s="106"/>
      <c r="Z2445" s="106"/>
    </row>
    <row r="2446" spans="2:26">
      <c r="B2446" s="51"/>
      <c r="C2446" s="50"/>
      <c r="D2446" s="97"/>
      <c r="K2446" s="18"/>
      <c r="L2446" s="106"/>
      <c r="M2446" s="106"/>
      <c r="Z2446" s="106"/>
    </row>
    <row r="2447" spans="2:26">
      <c r="B2447" s="51"/>
      <c r="C2447" s="50"/>
      <c r="D2447" s="97"/>
      <c r="K2447" s="18"/>
      <c r="L2447" s="106"/>
      <c r="M2447" s="106"/>
      <c r="Z2447" s="106"/>
    </row>
    <row r="2448" spans="2:26">
      <c r="B2448" s="51"/>
      <c r="C2448" s="50"/>
      <c r="D2448" s="97"/>
      <c r="K2448" s="18"/>
      <c r="L2448" s="106"/>
      <c r="M2448" s="106"/>
      <c r="Z2448" s="106"/>
    </row>
    <row r="2449" spans="2:26">
      <c r="B2449" s="51"/>
      <c r="C2449" s="50"/>
      <c r="D2449" s="97"/>
      <c r="K2449" s="18"/>
      <c r="L2449" s="106"/>
      <c r="M2449" s="106"/>
      <c r="Z2449" s="106"/>
    </row>
    <row r="2450" spans="2:26">
      <c r="B2450" s="51"/>
      <c r="C2450" s="50"/>
      <c r="D2450" s="97"/>
      <c r="K2450" s="18"/>
      <c r="L2450" s="106"/>
      <c r="M2450" s="106"/>
      <c r="Z2450" s="106"/>
    </row>
    <row r="2451" spans="2:26">
      <c r="B2451" s="51"/>
      <c r="C2451" s="50"/>
      <c r="D2451" s="97"/>
      <c r="K2451" s="18"/>
      <c r="L2451" s="106"/>
      <c r="M2451" s="106"/>
      <c r="Z2451" s="106"/>
    </row>
    <row r="2452" spans="2:26">
      <c r="B2452" s="51"/>
      <c r="C2452" s="50"/>
      <c r="D2452" s="97"/>
      <c r="K2452" s="18"/>
      <c r="L2452" s="106"/>
      <c r="M2452" s="106"/>
      <c r="Z2452" s="106"/>
    </row>
    <row r="2453" spans="2:26">
      <c r="B2453" s="51"/>
      <c r="C2453" s="50"/>
      <c r="D2453" s="97"/>
      <c r="K2453" s="18"/>
      <c r="L2453" s="106"/>
      <c r="M2453" s="106"/>
      <c r="Z2453" s="106"/>
    </row>
    <row r="2454" spans="2:26">
      <c r="B2454" s="51"/>
      <c r="C2454" s="50"/>
      <c r="D2454" s="97"/>
      <c r="K2454" s="18"/>
      <c r="L2454" s="106"/>
      <c r="M2454" s="106"/>
      <c r="Z2454" s="106"/>
    </row>
    <row r="2455" spans="2:26">
      <c r="B2455" s="51"/>
      <c r="C2455" s="50"/>
      <c r="D2455" s="97"/>
      <c r="K2455" s="18"/>
      <c r="L2455" s="106"/>
      <c r="M2455" s="106"/>
      <c r="Z2455" s="106"/>
    </row>
    <row r="2456" spans="2:26">
      <c r="B2456" s="51"/>
      <c r="C2456" s="50"/>
      <c r="D2456" s="97"/>
      <c r="K2456" s="18"/>
      <c r="L2456" s="106"/>
      <c r="M2456" s="106"/>
      <c r="Z2456" s="106"/>
    </row>
    <row r="2457" spans="2:26">
      <c r="B2457" s="51"/>
      <c r="C2457" s="50"/>
      <c r="D2457" s="97"/>
      <c r="K2457" s="18"/>
      <c r="L2457" s="106"/>
      <c r="M2457" s="106"/>
      <c r="Z2457" s="106"/>
    </row>
    <row r="2458" spans="2:26">
      <c r="B2458" s="51"/>
      <c r="C2458" s="50"/>
      <c r="D2458" s="97"/>
      <c r="K2458" s="18"/>
      <c r="L2458" s="106"/>
      <c r="M2458" s="106"/>
      <c r="Z2458" s="106"/>
    </row>
    <row r="2459" spans="2:26">
      <c r="B2459" s="51"/>
      <c r="C2459" s="50"/>
      <c r="D2459" s="97"/>
      <c r="K2459" s="18"/>
      <c r="L2459" s="106"/>
      <c r="M2459" s="106"/>
      <c r="Z2459" s="106"/>
    </row>
    <row r="2460" spans="2:26">
      <c r="B2460" s="51"/>
      <c r="C2460" s="50"/>
      <c r="D2460" s="97"/>
      <c r="K2460" s="18"/>
      <c r="L2460" s="106"/>
      <c r="M2460" s="106"/>
      <c r="Z2460" s="106"/>
    </row>
    <row r="2461" spans="2:26">
      <c r="B2461" s="51"/>
      <c r="C2461" s="50"/>
      <c r="D2461" s="97"/>
      <c r="K2461" s="18"/>
      <c r="L2461" s="106"/>
      <c r="M2461" s="106"/>
      <c r="Z2461" s="106"/>
    </row>
    <row r="2462" spans="2:26">
      <c r="B2462" s="51"/>
      <c r="C2462" s="50"/>
      <c r="D2462" s="97"/>
      <c r="K2462" s="18"/>
      <c r="L2462" s="106"/>
      <c r="M2462" s="106"/>
      <c r="Z2462" s="106"/>
    </row>
    <row r="2463" spans="2:26">
      <c r="B2463" s="51"/>
      <c r="C2463" s="50"/>
      <c r="D2463" s="97"/>
      <c r="K2463" s="18"/>
      <c r="L2463" s="106"/>
      <c r="M2463" s="106"/>
      <c r="Z2463" s="106"/>
    </row>
    <row r="2464" spans="2:26">
      <c r="B2464" s="51"/>
      <c r="C2464" s="50"/>
      <c r="D2464" s="97"/>
      <c r="K2464" s="18"/>
      <c r="L2464" s="106"/>
      <c r="M2464" s="106"/>
      <c r="Z2464" s="106"/>
    </row>
    <row r="2465" spans="2:26">
      <c r="B2465" s="51"/>
      <c r="C2465" s="50"/>
      <c r="D2465" s="97"/>
      <c r="K2465" s="18"/>
      <c r="L2465" s="106"/>
      <c r="M2465" s="106"/>
      <c r="Z2465" s="106"/>
    </row>
    <row r="2466" spans="2:26">
      <c r="B2466" s="51"/>
      <c r="C2466" s="50"/>
      <c r="D2466" s="97"/>
      <c r="K2466" s="18"/>
      <c r="L2466" s="106"/>
      <c r="M2466" s="106"/>
      <c r="Z2466" s="106"/>
    </row>
    <row r="2467" spans="2:26">
      <c r="B2467" s="51"/>
      <c r="C2467" s="50"/>
      <c r="D2467" s="97"/>
      <c r="K2467" s="18"/>
      <c r="L2467" s="106"/>
      <c r="M2467" s="106"/>
      <c r="Z2467" s="106"/>
    </row>
    <row r="2468" spans="2:26">
      <c r="B2468" s="51"/>
      <c r="C2468" s="50"/>
      <c r="D2468" s="97"/>
      <c r="K2468" s="18"/>
      <c r="L2468" s="106"/>
      <c r="M2468" s="106"/>
      <c r="Z2468" s="106"/>
    </row>
    <row r="2469" spans="2:26">
      <c r="B2469" s="51"/>
      <c r="C2469" s="50"/>
      <c r="D2469" s="97"/>
      <c r="K2469" s="18"/>
      <c r="L2469" s="106"/>
      <c r="M2469" s="106"/>
      <c r="Z2469" s="106"/>
    </row>
    <row r="2470" spans="2:26">
      <c r="B2470" s="51"/>
      <c r="C2470" s="50"/>
      <c r="D2470" s="97"/>
      <c r="K2470" s="18"/>
      <c r="L2470" s="106"/>
      <c r="M2470" s="106"/>
      <c r="Z2470" s="106"/>
    </row>
    <row r="2471" spans="2:26">
      <c r="B2471" s="51"/>
      <c r="C2471" s="50"/>
      <c r="D2471" s="97"/>
      <c r="K2471" s="18"/>
      <c r="L2471" s="106"/>
      <c r="M2471" s="106"/>
      <c r="Z2471" s="106"/>
    </row>
    <row r="2472" spans="2:26">
      <c r="B2472" s="51"/>
      <c r="C2472" s="50"/>
      <c r="D2472" s="97"/>
      <c r="K2472" s="18"/>
      <c r="L2472" s="106"/>
      <c r="M2472" s="106"/>
      <c r="Z2472" s="106"/>
    </row>
    <row r="2473" spans="2:26">
      <c r="B2473" s="51"/>
      <c r="C2473" s="50"/>
      <c r="D2473" s="97"/>
      <c r="K2473" s="18"/>
      <c r="L2473" s="106"/>
      <c r="M2473" s="106"/>
      <c r="Z2473" s="106"/>
    </row>
    <row r="2474" spans="2:26">
      <c r="B2474" s="51"/>
      <c r="C2474" s="50"/>
      <c r="D2474" s="97"/>
      <c r="K2474" s="18"/>
      <c r="L2474" s="106"/>
      <c r="M2474" s="106"/>
      <c r="Z2474" s="106"/>
    </row>
    <row r="2475" spans="2:26">
      <c r="B2475" s="51"/>
      <c r="C2475" s="50"/>
      <c r="D2475" s="97"/>
      <c r="K2475" s="18"/>
      <c r="L2475" s="106"/>
      <c r="M2475" s="106"/>
      <c r="Z2475" s="106"/>
    </row>
    <row r="2476" spans="2:26">
      <c r="B2476" s="51"/>
      <c r="C2476" s="50"/>
      <c r="D2476" s="97"/>
      <c r="K2476" s="18"/>
      <c r="L2476" s="106"/>
      <c r="M2476" s="106"/>
      <c r="Z2476" s="106"/>
    </row>
    <row r="2477" spans="2:26">
      <c r="B2477" s="51"/>
      <c r="C2477" s="50"/>
      <c r="D2477" s="97"/>
      <c r="K2477" s="18"/>
      <c r="L2477" s="106"/>
      <c r="M2477" s="106"/>
      <c r="Z2477" s="106"/>
    </row>
    <row r="2478" spans="2:26">
      <c r="B2478" s="51"/>
      <c r="C2478" s="50"/>
      <c r="D2478" s="97"/>
      <c r="K2478" s="18"/>
      <c r="L2478" s="106"/>
      <c r="M2478" s="106"/>
      <c r="Z2478" s="106"/>
    </row>
    <row r="2479" spans="2:26">
      <c r="B2479" s="51"/>
      <c r="C2479" s="50"/>
      <c r="D2479" s="97"/>
      <c r="K2479" s="18"/>
      <c r="L2479" s="106"/>
      <c r="M2479" s="106"/>
      <c r="Z2479" s="106"/>
    </row>
    <row r="2480" spans="2:26">
      <c r="B2480" s="51"/>
      <c r="C2480" s="50"/>
      <c r="D2480" s="97"/>
      <c r="K2480" s="18"/>
      <c r="L2480" s="106"/>
      <c r="M2480" s="106"/>
      <c r="Z2480" s="106"/>
    </row>
    <row r="2481" spans="2:26">
      <c r="B2481" s="51"/>
      <c r="C2481" s="50"/>
      <c r="D2481" s="97"/>
      <c r="K2481" s="18"/>
      <c r="L2481" s="106"/>
      <c r="M2481" s="106"/>
      <c r="Z2481" s="106"/>
    </row>
    <row r="2482" spans="2:26">
      <c r="B2482" s="51"/>
      <c r="C2482" s="50"/>
      <c r="D2482" s="97"/>
      <c r="K2482" s="18"/>
      <c r="L2482" s="106"/>
      <c r="M2482" s="106"/>
      <c r="Z2482" s="106"/>
    </row>
    <row r="2483" spans="2:26">
      <c r="B2483" s="51"/>
      <c r="C2483" s="50"/>
      <c r="D2483" s="97"/>
      <c r="K2483" s="18"/>
      <c r="L2483" s="106"/>
      <c r="M2483" s="106"/>
      <c r="Z2483" s="106"/>
    </row>
    <row r="2484" spans="2:26">
      <c r="B2484" s="51"/>
      <c r="C2484" s="50"/>
      <c r="D2484" s="97"/>
      <c r="K2484" s="18"/>
      <c r="L2484" s="106"/>
      <c r="M2484" s="106"/>
      <c r="Z2484" s="106"/>
    </row>
    <row r="2485" spans="2:26">
      <c r="B2485" s="51"/>
      <c r="C2485" s="50"/>
      <c r="D2485" s="97"/>
      <c r="K2485" s="18"/>
      <c r="L2485" s="106"/>
      <c r="M2485" s="106"/>
      <c r="Z2485" s="106"/>
    </row>
    <row r="2486" spans="2:26">
      <c r="B2486" s="51"/>
      <c r="C2486" s="50"/>
      <c r="D2486" s="97"/>
      <c r="K2486" s="18"/>
      <c r="L2486" s="106"/>
      <c r="M2486" s="106"/>
      <c r="Z2486" s="106"/>
    </row>
    <row r="2487" spans="2:26">
      <c r="B2487" s="51"/>
      <c r="C2487" s="50"/>
      <c r="D2487" s="97"/>
      <c r="K2487" s="18"/>
      <c r="L2487" s="106"/>
      <c r="M2487" s="106"/>
      <c r="Z2487" s="106"/>
    </row>
    <row r="2488" spans="2:26">
      <c r="B2488" s="51"/>
      <c r="C2488" s="50"/>
      <c r="D2488" s="97"/>
      <c r="K2488" s="18"/>
      <c r="L2488" s="106"/>
      <c r="M2488" s="106"/>
      <c r="Z2488" s="106"/>
    </row>
    <row r="2489" spans="2:26">
      <c r="B2489" s="51"/>
      <c r="C2489" s="50"/>
      <c r="D2489" s="97"/>
      <c r="K2489" s="18"/>
      <c r="L2489" s="106"/>
      <c r="M2489" s="106"/>
      <c r="Z2489" s="106"/>
    </row>
    <row r="2490" spans="2:26">
      <c r="B2490" s="51"/>
      <c r="C2490" s="50"/>
      <c r="D2490" s="97"/>
      <c r="K2490" s="18"/>
      <c r="L2490" s="106"/>
      <c r="M2490" s="106"/>
      <c r="Z2490" s="106"/>
    </row>
    <row r="2491" spans="2:26">
      <c r="B2491" s="51"/>
      <c r="C2491" s="50"/>
      <c r="D2491" s="97"/>
      <c r="K2491" s="18"/>
      <c r="L2491" s="106"/>
      <c r="M2491" s="106"/>
      <c r="Z2491" s="106"/>
    </row>
    <row r="2492" spans="2:26">
      <c r="B2492" s="51"/>
      <c r="C2492" s="50"/>
      <c r="D2492" s="97"/>
      <c r="K2492" s="18"/>
      <c r="L2492" s="106"/>
      <c r="M2492" s="106"/>
      <c r="Z2492" s="106"/>
    </row>
    <row r="2493" spans="2:26">
      <c r="B2493" s="51"/>
      <c r="C2493" s="50"/>
      <c r="D2493" s="97"/>
      <c r="K2493" s="18"/>
      <c r="L2493" s="106"/>
      <c r="M2493" s="106"/>
      <c r="Z2493" s="106"/>
    </row>
    <row r="2494" spans="2:26">
      <c r="B2494" s="51"/>
      <c r="C2494" s="50"/>
      <c r="D2494" s="97"/>
      <c r="K2494" s="18"/>
      <c r="L2494" s="106"/>
      <c r="M2494" s="106"/>
      <c r="Z2494" s="106"/>
    </row>
    <row r="2495" spans="2:26">
      <c r="B2495" s="51"/>
      <c r="C2495" s="50"/>
      <c r="D2495" s="97"/>
      <c r="K2495" s="18"/>
      <c r="L2495" s="106"/>
      <c r="M2495" s="106"/>
      <c r="Z2495" s="106"/>
    </row>
    <row r="2496" spans="2:26">
      <c r="B2496" s="51"/>
      <c r="C2496" s="50"/>
      <c r="D2496" s="97"/>
      <c r="K2496" s="18"/>
      <c r="L2496" s="106"/>
      <c r="M2496" s="106"/>
      <c r="Z2496" s="106"/>
    </row>
    <row r="2497" spans="2:26">
      <c r="B2497" s="51"/>
      <c r="C2497" s="50"/>
      <c r="D2497" s="97"/>
      <c r="K2497" s="18"/>
      <c r="L2497" s="106"/>
      <c r="M2497" s="106"/>
      <c r="Z2497" s="106"/>
    </row>
    <row r="2498" spans="2:26">
      <c r="B2498" s="51"/>
      <c r="C2498" s="50"/>
      <c r="D2498" s="97"/>
      <c r="K2498" s="18"/>
      <c r="L2498" s="106"/>
      <c r="M2498" s="106"/>
      <c r="Z2498" s="106"/>
    </row>
    <row r="2499" spans="2:26">
      <c r="B2499" s="51"/>
      <c r="C2499" s="50"/>
      <c r="D2499" s="97"/>
      <c r="K2499" s="18"/>
      <c r="L2499" s="106"/>
      <c r="M2499" s="106"/>
      <c r="Z2499" s="106"/>
    </row>
    <row r="2500" spans="2:26">
      <c r="B2500" s="51"/>
      <c r="C2500" s="50"/>
      <c r="D2500" s="97"/>
      <c r="K2500" s="18"/>
      <c r="L2500" s="106"/>
      <c r="M2500" s="106"/>
      <c r="Z2500" s="106"/>
    </row>
    <row r="2501" spans="2:26">
      <c r="B2501" s="51"/>
      <c r="C2501" s="50"/>
      <c r="D2501" s="97"/>
      <c r="K2501" s="18"/>
      <c r="L2501" s="106"/>
      <c r="M2501" s="106"/>
      <c r="Z2501" s="106"/>
    </row>
    <row r="2502" spans="2:26">
      <c r="B2502" s="51"/>
      <c r="C2502" s="50"/>
      <c r="D2502" s="97"/>
      <c r="K2502" s="18"/>
      <c r="L2502" s="106"/>
      <c r="M2502" s="106"/>
      <c r="Z2502" s="106"/>
    </row>
    <row r="2503" spans="2:26">
      <c r="B2503" s="51"/>
      <c r="C2503" s="50"/>
      <c r="D2503" s="97"/>
      <c r="K2503" s="18"/>
      <c r="L2503" s="106"/>
      <c r="M2503" s="106"/>
      <c r="Z2503" s="106"/>
    </row>
    <row r="2504" spans="2:26">
      <c r="B2504" s="51"/>
      <c r="C2504" s="50"/>
      <c r="D2504" s="97"/>
      <c r="K2504" s="18"/>
      <c r="L2504" s="106"/>
      <c r="M2504" s="106"/>
      <c r="Z2504" s="106"/>
    </row>
    <row r="2505" spans="2:26">
      <c r="B2505" s="51"/>
      <c r="C2505" s="50"/>
      <c r="D2505" s="97"/>
      <c r="K2505" s="18"/>
      <c r="L2505" s="106"/>
      <c r="M2505" s="106"/>
      <c r="Z2505" s="106"/>
    </row>
    <row r="2506" spans="2:26">
      <c r="B2506" s="51"/>
      <c r="C2506" s="50"/>
      <c r="D2506" s="97"/>
      <c r="K2506" s="18"/>
      <c r="L2506" s="106"/>
      <c r="M2506" s="106"/>
      <c r="Z2506" s="106"/>
    </row>
    <row r="2507" spans="2:26">
      <c r="B2507" s="51"/>
      <c r="C2507" s="50"/>
      <c r="D2507" s="97"/>
      <c r="K2507" s="18"/>
      <c r="L2507" s="106"/>
      <c r="M2507" s="106"/>
      <c r="Z2507" s="106"/>
    </row>
    <row r="2508" spans="2:26">
      <c r="B2508" s="51"/>
      <c r="C2508" s="50"/>
      <c r="D2508" s="97"/>
      <c r="K2508" s="18"/>
      <c r="L2508" s="106"/>
      <c r="M2508" s="106"/>
      <c r="Z2508" s="106"/>
    </row>
    <row r="2509" spans="2:26">
      <c r="B2509" s="51"/>
      <c r="C2509" s="50"/>
      <c r="D2509" s="97"/>
      <c r="K2509" s="18"/>
      <c r="L2509" s="106"/>
      <c r="M2509" s="106"/>
      <c r="Z2509" s="106"/>
    </row>
    <row r="2510" spans="2:26">
      <c r="B2510" s="51"/>
      <c r="C2510" s="50"/>
      <c r="D2510" s="97"/>
      <c r="K2510" s="18"/>
      <c r="L2510" s="106"/>
      <c r="M2510" s="106"/>
      <c r="Z2510" s="106"/>
    </row>
    <row r="2511" spans="2:26">
      <c r="B2511" s="51"/>
      <c r="C2511" s="50"/>
      <c r="D2511" s="97"/>
      <c r="K2511" s="18"/>
      <c r="L2511" s="106"/>
      <c r="M2511" s="106"/>
      <c r="Z2511" s="106"/>
    </row>
    <row r="2512" spans="2:26">
      <c r="B2512" s="51"/>
      <c r="C2512" s="50"/>
      <c r="D2512" s="97"/>
      <c r="K2512" s="18"/>
      <c r="L2512" s="106"/>
      <c r="M2512" s="106"/>
      <c r="Z2512" s="106"/>
    </row>
    <row r="2513" spans="2:26">
      <c r="B2513" s="51"/>
      <c r="C2513" s="50"/>
      <c r="D2513" s="97"/>
      <c r="K2513" s="18"/>
      <c r="L2513" s="106"/>
      <c r="M2513" s="106"/>
      <c r="Z2513" s="106"/>
    </row>
    <row r="2514" spans="2:26">
      <c r="B2514" s="51"/>
      <c r="C2514" s="50"/>
      <c r="D2514" s="97"/>
      <c r="K2514" s="18"/>
      <c r="L2514" s="106"/>
      <c r="M2514" s="106"/>
      <c r="Z2514" s="106"/>
    </row>
    <row r="2515" spans="2:26">
      <c r="B2515" s="51"/>
      <c r="C2515" s="50"/>
      <c r="D2515" s="97"/>
      <c r="K2515" s="18"/>
      <c r="L2515" s="106"/>
      <c r="M2515" s="106"/>
      <c r="Z2515" s="106"/>
    </row>
    <row r="2516" spans="2:26">
      <c r="B2516" s="51"/>
      <c r="C2516" s="50"/>
      <c r="D2516" s="97"/>
      <c r="K2516" s="18"/>
      <c r="L2516" s="106"/>
      <c r="M2516" s="106"/>
      <c r="Z2516" s="106"/>
    </row>
    <row r="2517" spans="2:26">
      <c r="B2517" s="51"/>
      <c r="C2517" s="50"/>
      <c r="D2517" s="97"/>
      <c r="K2517" s="18"/>
      <c r="L2517" s="106"/>
      <c r="M2517" s="106"/>
      <c r="Z2517" s="106"/>
    </row>
    <row r="2518" spans="2:26">
      <c r="B2518" s="51"/>
      <c r="C2518" s="50"/>
      <c r="D2518" s="97"/>
      <c r="K2518" s="18"/>
      <c r="L2518" s="106"/>
      <c r="M2518" s="106"/>
      <c r="Z2518" s="106"/>
    </row>
    <row r="2519" spans="2:26">
      <c r="B2519" s="51"/>
      <c r="C2519" s="50"/>
      <c r="D2519" s="97"/>
      <c r="K2519" s="18"/>
      <c r="L2519" s="106"/>
      <c r="M2519" s="106"/>
      <c r="Z2519" s="106"/>
    </row>
    <row r="2520" spans="2:26">
      <c r="B2520" s="51"/>
      <c r="C2520" s="50"/>
      <c r="D2520" s="97"/>
      <c r="K2520" s="18"/>
      <c r="L2520" s="106"/>
      <c r="M2520" s="106"/>
      <c r="Z2520" s="106"/>
    </row>
    <row r="2521" spans="2:26">
      <c r="B2521" s="51"/>
      <c r="C2521" s="50"/>
      <c r="D2521" s="97"/>
      <c r="K2521" s="18"/>
      <c r="L2521" s="106"/>
      <c r="M2521" s="106"/>
      <c r="Z2521" s="106"/>
    </row>
    <row r="2522" spans="2:26">
      <c r="B2522" s="51"/>
      <c r="C2522" s="50"/>
      <c r="D2522" s="97"/>
      <c r="K2522" s="18"/>
      <c r="L2522" s="106"/>
      <c r="M2522" s="106"/>
      <c r="Z2522" s="106"/>
    </row>
    <row r="2523" spans="2:26">
      <c r="B2523" s="51"/>
      <c r="C2523" s="50"/>
      <c r="D2523" s="97"/>
      <c r="K2523" s="18"/>
      <c r="L2523" s="106"/>
      <c r="M2523" s="106"/>
      <c r="Z2523" s="106"/>
    </row>
    <row r="2524" spans="2:26">
      <c r="B2524" s="51"/>
      <c r="C2524" s="50"/>
      <c r="D2524" s="97"/>
      <c r="K2524" s="18"/>
      <c r="L2524" s="106"/>
      <c r="M2524" s="106"/>
      <c r="Z2524" s="106"/>
    </row>
    <row r="2525" spans="2:26">
      <c r="B2525" s="51"/>
      <c r="C2525" s="50"/>
      <c r="D2525" s="97"/>
      <c r="K2525" s="18"/>
      <c r="L2525" s="106"/>
      <c r="M2525" s="106"/>
      <c r="Z2525" s="106"/>
    </row>
    <row r="2526" spans="2:26">
      <c r="B2526" s="51"/>
      <c r="C2526" s="50"/>
      <c r="D2526" s="97"/>
      <c r="K2526" s="18"/>
      <c r="L2526" s="106"/>
      <c r="M2526" s="106"/>
      <c r="Z2526" s="106"/>
    </row>
    <row r="2527" spans="2:26">
      <c r="B2527" s="51"/>
      <c r="C2527" s="50"/>
      <c r="D2527" s="97"/>
      <c r="K2527" s="18"/>
      <c r="L2527" s="106"/>
      <c r="M2527" s="106"/>
      <c r="Z2527" s="106"/>
    </row>
    <row r="2528" spans="2:26">
      <c r="B2528" s="51"/>
      <c r="C2528" s="50"/>
      <c r="D2528" s="97"/>
      <c r="K2528" s="18"/>
      <c r="L2528" s="106"/>
      <c r="M2528" s="106"/>
      <c r="Z2528" s="106"/>
    </row>
    <row r="2529" spans="2:26">
      <c r="B2529" s="51"/>
      <c r="C2529" s="50"/>
      <c r="D2529" s="97"/>
      <c r="K2529" s="18"/>
      <c r="L2529" s="106"/>
      <c r="M2529" s="106"/>
      <c r="Z2529" s="106"/>
    </row>
    <row r="2530" spans="2:26">
      <c r="B2530" s="51"/>
      <c r="C2530" s="50"/>
      <c r="D2530" s="97"/>
      <c r="K2530" s="18"/>
      <c r="L2530" s="106"/>
      <c r="M2530" s="106"/>
      <c r="Z2530" s="106"/>
    </row>
    <row r="2531" spans="2:26">
      <c r="B2531" s="51"/>
      <c r="C2531" s="50"/>
      <c r="D2531" s="97"/>
      <c r="K2531" s="18"/>
      <c r="L2531" s="106"/>
      <c r="M2531" s="106"/>
      <c r="Z2531" s="106"/>
    </row>
    <row r="2532" spans="2:26">
      <c r="B2532" s="51"/>
      <c r="C2532" s="50"/>
      <c r="D2532" s="97"/>
      <c r="K2532" s="18"/>
      <c r="L2532" s="106"/>
      <c r="M2532" s="106"/>
      <c r="Z2532" s="106"/>
    </row>
    <row r="2533" spans="2:26">
      <c r="B2533" s="51"/>
      <c r="C2533" s="50"/>
      <c r="D2533" s="97"/>
      <c r="K2533" s="18"/>
      <c r="L2533" s="106"/>
      <c r="M2533" s="106"/>
      <c r="Z2533" s="106"/>
    </row>
    <row r="2534" spans="2:26">
      <c r="B2534" s="51"/>
      <c r="C2534" s="50"/>
      <c r="D2534" s="97"/>
      <c r="K2534" s="18"/>
      <c r="L2534" s="106"/>
      <c r="M2534" s="106"/>
      <c r="Z2534" s="106"/>
    </row>
    <row r="2535" spans="2:26">
      <c r="B2535" s="51"/>
      <c r="C2535" s="50"/>
      <c r="D2535" s="97"/>
      <c r="K2535" s="18"/>
      <c r="L2535" s="106"/>
      <c r="M2535" s="106"/>
      <c r="Z2535" s="106"/>
    </row>
    <row r="2536" spans="2:26">
      <c r="B2536" s="51"/>
      <c r="C2536" s="50"/>
      <c r="D2536" s="97"/>
      <c r="K2536" s="18"/>
      <c r="L2536" s="106"/>
      <c r="M2536" s="106"/>
      <c r="Z2536" s="106"/>
    </row>
    <row r="2537" spans="2:26">
      <c r="B2537" s="51"/>
      <c r="C2537" s="50"/>
      <c r="D2537" s="97"/>
      <c r="K2537" s="18"/>
      <c r="L2537" s="106"/>
      <c r="M2537" s="106"/>
      <c r="Z2537" s="106"/>
    </row>
    <row r="2538" spans="2:26">
      <c r="B2538" s="51"/>
      <c r="C2538" s="50"/>
      <c r="D2538" s="97"/>
      <c r="K2538" s="18"/>
      <c r="L2538" s="106"/>
      <c r="M2538" s="106"/>
      <c r="Z2538" s="106"/>
    </row>
    <row r="2539" spans="2:26">
      <c r="B2539" s="51"/>
      <c r="C2539" s="50"/>
      <c r="D2539" s="97"/>
      <c r="K2539" s="18"/>
      <c r="L2539" s="106"/>
      <c r="M2539" s="106"/>
      <c r="Z2539" s="106"/>
    </row>
    <row r="2540" spans="2:26">
      <c r="B2540" s="51"/>
      <c r="C2540" s="50"/>
      <c r="D2540" s="97"/>
      <c r="K2540" s="18"/>
      <c r="L2540" s="106"/>
      <c r="M2540" s="106"/>
      <c r="Z2540" s="106"/>
    </row>
    <row r="2541" spans="2:26">
      <c r="B2541" s="51"/>
      <c r="C2541" s="50"/>
      <c r="D2541" s="97"/>
      <c r="K2541" s="18"/>
      <c r="L2541" s="106"/>
      <c r="M2541" s="106"/>
      <c r="Z2541" s="106"/>
    </row>
    <row r="2542" spans="2:26">
      <c r="B2542" s="51"/>
      <c r="C2542" s="50"/>
      <c r="D2542" s="97"/>
      <c r="K2542" s="18"/>
      <c r="L2542" s="106"/>
      <c r="M2542" s="106"/>
      <c r="Z2542" s="106"/>
    </row>
    <row r="2543" spans="2:26">
      <c r="B2543" s="51"/>
      <c r="C2543" s="50"/>
      <c r="D2543" s="97"/>
      <c r="K2543" s="18"/>
      <c r="L2543" s="106"/>
      <c r="M2543" s="106"/>
      <c r="Z2543" s="106"/>
    </row>
    <row r="2544" spans="2:26">
      <c r="B2544" s="51"/>
      <c r="C2544" s="50"/>
      <c r="D2544" s="97"/>
      <c r="K2544" s="18"/>
      <c r="L2544" s="106"/>
      <c r="M2544" s="106"/>
      <c r="Z2544" s="106"/>
    </row>
    <row r="2545" spans="2:26">
      <c r="B2545" s="51"/>
      <c r="C2545" s="50"/>
      <c r="D2545" s="97"/>
      <c r="K2545" s="18"/>
      <c r="L2545" s="106"/>
      <c r="M2545" s="106"/>
      <c r="Z2545" s="106"/>
    </row>
    <row r="2546" spans="2:26">
      <c r="B2546" s="51"/>
      <c r="C2546" s="50"/>
      <c r="D2546" s="97"/>
      <c r="K2546" s="18"/>
      <c r="L2546" s="106"/>
      <c r="M2546" s="106"/>
      <c r="Z2546" s="106"/>
    </row>
    <row r="2547" spans="2:26">
      <c r="B2547" s="51"/>
      <c r="C2547" s="50"/>
      <c r="D2547" s="97"/>
      <c r="K2547" s="18"/>
      <c r="L2547" s="106"/>
      <c r="M2547" s="106"/>
      <c r="Z2547" s="106"/>
    </row>
    <row r="2548" spans="2:26">
      <c r="B2548" s="51"/>
      <c r="C2548" s="50"/>
      <c r="D2548" s="97"/>
      <c r="K2548" s="18"/>
      <c r="L2548" s="106"/>
      <c r="M2548" s="106"/>
      <c r="Z2548" s="106"/>
    </row>
    <row r="2549" spans="2:26">
      <c r="B2549" s="51"/>
      <c r="C2549" s="50"/>
      <c r="D2549" s="97"/>
      <c r="K2549" s="18"/>
      <c r="L2549" s="106"/>
      <c r="M2549" s="106"/>
      <c r="Z2549" s="106"/>
    </row>
    <row r="2550" spans="2:26">
      <c r="B2550" s="51"/>
      <c r="C2550" s="50"/>
      <c r="D2550" s="97"/>
      <c r="K2550" s="18"/>
      <c r="L2550" s="106"/>
      <c r="M2550" s="106"/>
      <c r="Z2550" s="106"/>
    </row>
    <row r="2551" spans="2:26">
      <c r="B2551" s="51"/>
      <c r="C2551" s="50"/>
      <c r="D2551" s="97"/>
      <c r="K2551" s="18"/>
      <c r="L2551" s="106"/>
      <c r="M2551" s="106"/>
      <c r="Z2551" s="106"/>
    </row>
    <row r="2552" spans="2:26">
      <c r="B2552" s="51"/>
      <c r="C2552" s="50"/>
      <c r="D2552" s="97"/>
      <c r="K2552" s="18"/>
      <c r="L2552" s="106"/>
      <c r="M2552" s="106"/>
      <c r="Z2552" s="106"/>
    </row>
    <row r="2553" spans="2:26">
      <c r="B2553" s="51"/>
      <c r="C2553" s="50"/>
      <c r="D2553" s="97"/>
      <c r="K2553" s="18"/>
      <c r="L2553" s="106"/>
      <c r="M2553" s="106"/>
      <c r="Z2553" s="106"/>
    </row>
    <row r="2554" spans="2:26">
      <c r="B2554" s="51"/>
      <c r="C2554" s="50"/>
      <c r="D2554" s="97"/>
      <c r="K2554" s="18"/>
      <c r="L2554" s="106"/>
      <c r="M2554" s="106"/>
      <c r="Z2554" s="106"/>
    </row>
    <row r="2555" spans="2:26">
      <c r="B2555" s="51"/>
      <c r="C2555" s="50"/>
      <c r="D2555" s="97"/>
      <c r="K2555" s="18"/>
      <c r="L2555" s="106"/>
      <c r="M2555" s="106"/>
      <c r="Z2555" s="106"/>
    </row>
    <row r="2556" spans="2:26">
      <c r="B2556" s="51"/>
      <c r="C2556" s="50"/>
      <c r="D2556" s="97"/>
      <c r="K2556" s="18"/>
      <c r="L2556" s="106"/>
      <c r="M2556" s="106"/>
      <c r="Z2556" s="106"/>
    </row>
    <row r="2557" spans="2:26">
      <c r="B2557" s="51"/>
      <c r="C2557" s="50"/>
      <c r="D2557" s="97"/>
      <c r="K2557" s="18"/>
      <c r="L2557" s="106"/>
      <c r="M2557" s="106"/>
      <c r="Z2557" s="106"/>
    </row>
    <row r="2558" spans="2:26">
      <c r="B2558" s="51"/>
      <c r="C2558" s="50"/>
      <c r="D2558" s="97"/>
      <c r="K2558" s="18"/>
      <c r="L2558" s="106"/>
      <c r="M2558" s="106"/>
      <c r="Z2558" s="106"/>
    </row>
    <row r="2559" spans="2:26">
      <c r="B2559" s="51"/>
      <c r="C2559" s="50"/>
      <c r="D2559" s="97"/>
      <c r="K2559" s="18"/>
      <c r="L2559" s="106"/>
      <c r="M2559" s="106"/>
      <c r="Z2559" s="106"/>
    </row>
    <row r="2560" spans="2:26">
      <c r="B2560" s="51"/>
      <c r="C2560" s="50"/>
      <c r="D2560" s="97"/>
      <c r="K2560" s="18"/>
      <c r="L2560" s="106"/>
      <c r="M2560" s="106"/>
      <c r="Z2560" s="106"/>
    </row>
    <row r="2561" spans="2:26">
      <c r="B2561" s="51"/>
      <c r="C2561" s="50"/>
      <c r="D2561" s="97"/>
      <c r="K2561" s="18"/>
      <c r="L2561" s="106"/>
      <c r="M2561" s="106"/>
      <c r="Z2561" s="106"/>
    </row>
    <row r="2562" spans="2:26">
      <c r="B2562" s="51"/>
      <c r="C2562" s="50"/>
      <c r="D2562" s="97"/>
      <c r="K2562" s="18"/>
      <c r="L2562" s="106"/>
      <c r="M2562" s="106"/>
      <c r="Z2562" s="106"/>
    </row>
    <row r="2563" spans="2:26">
      <c r="B2563" s="51"/>
      <c r="C2563" s="50"/>
      <c r="D2563" s="97"/>
      <c r="K2563" s="18"/>
      <c r="L2563" s="106"/>
      <c r="M2563" s="106"/>
      <c r="Z2563" s="106"/>
    </row>
    <row r="2564" spans="2:26">
      <c r="B2564" s="51"/>
      <c r="C2564" s="50"/>
      <c r="D2564" s="97"/>
      <c r="K2564" s="18"/>
      <c r="L2564" s="106"/>
      <c r="M2564" s="106"/>
      <c r="Z2564" s="106"/>
    </row>
    <row r="2565" spans="2:26">
      <c r="B2565" s="51"/>
      <c r="C2565" s="50"/>
      <c r="D2565" s="97"/>
      <c r="K2565" s="18"/>
      <c r="L2565" s="106"/>
      <c r="M2565" s="106"/>
      <c r="Z2565" s="106"/>
    </row>
    <row r="2566" spans="2:26">
      <c r="B2566" s="51"/>
      <c r="C2566" s="50"/>
      <c r="D2566" s="97"/>
      <c r="K2566" s="18"/>
      <c r="L2566" s="106"/>
      <c r="M2566" s="106"/>
      <c r="Z2566" s="106"/>
    </row>
    <row r="2567" spans="2:26">
      <c r="B2567" s="51"/>
      <c r="C2567" s="50"/>
      <c r="D2567" s="97"/>
      <c r="K2567" s="18"/>
      <c r="L2567" s="106"/>
      <c r="M2567" s="106"/>
      <c r="Z2567" s="106"/>
    </row>
    <row r="2568" spans="2:26">
      <c r="B2568" s="51"/>
      <c r="C2568" s="50"/>
      <c r="D2568" s="97"/>
      <c r="K2568" s="18"/>
      <c r="L2568" s="106"/>
      <c r="M2568" s="106"/>
      <c r="Z2568" s="106"/>
    </row>
    <row r="2569" spans="2:26">
      <c r="B2569" s="51"/>
      <c r="C2569" s="50"/>
      <c r="D2569" s="97"/>
      <c r="K2569" s="18"/>
      <c r="L2569" s="106"/>
      <c r="M2569" s="106"/>
      <c r="Z2569" s="106"/>
    </row>
    <row r="2570" spans="2:26">
      <c r="B2570" s="51"/>
      <c r="C2570" s="50"/>
      <c r="D2570" s="97"/>
      <c r="K2570" s="18"/>
      <c r="L2570" s="106"/>
      <c r="M2570" s="106"/>
      <c r="Z2570" s="106"/>
    </row>
    <row r="2571" spans="2:26">
      <c r="B2571" s="51"/>
      <c r="C2571" s="50"/>
      <c r="D2571" s="97"/>
      <c r="K2571" s="18"/>
      <c r="L2571" s="106"/>
      <c r="M2571" s="106"/>
      <c r="Z2571" s="106"/>
    </row>
    <row r="2572" spans="2:26">
      <c r="B2572" s="51"/>
      <c r="C2572" s="50"/>
      <c r="D2572" s="97"/>
      <c r="K2572" s="18"/>
      <c r="L2572" s="106"/>
      <c r="M2572" s="106"/>
      <c r="Z2572" s="106"/>
    </row>
    <row r="2573" spans="2:26">
      <c r="B2573" s="51"/>
      <c r="C2573" s="50"/>
      <c r="D2573" s="97"/>
      <c r="K2573" s="18"/>
      <c r="L2573" s="106"/>
      <c r="M2573" s="106"/>
      <c r="Z2573" s="106"/>
    </row>
    <row r="2574" spans="2:26">
      <c r="B2574" s="51"/>
      <c r="C2574" s="50"/>
      <c r="D2574" s="97"/>
      <c r="K2574" s="18"/>
      <c r="L2574" s="106"/>
      <c r="M2574" s="106"/>
      <c r="Z2574" s="106"/>
    </row>
    <row r="2575" spans="2:26">
      <c r="B2575" s="51"/>
      <c r="C2575" s="50"/>
      <c r="D2575" s="97"/>
      <c r="K2575" s="18"/>
      <c r="L2575" s="106"/>
      <c r="M2575" s="106"/>
      <c r="Z2575" s="106"/>
    </row>
    <row r="2576" spans="2:26">
      <c r="B2576" s="51"/>
      <c r="C2576" s="50"/>
      <c r="D2576" s="97"/>
      <c r="K2576" s="18"/>
      <c r="L2576" s="106"/>
      <c r="M2576" s="106"/>
      <c r="Z2576" s="106"/>
    </row>
    <row r="2577" spans="2:26">
      <c r="B2577" s="51"/>
      <c r="C2577" s="50"/>
      <c r="D2577" s="97"/>
      <c r="K2577" s="18"/>
      <c r="L2577" s="106"/>
      <c r="M2577" s="106"/>
      <c r="Z2577" s="106"/>
    </row>
    <row r="2578" spans="2:26">
      <c r="B2578" s="51"/>
      <c r="C2578" s="50"/>
      <c r="D2578" s="97"/>
      <c r="K2578" s="18"/>
      <c r="L2578" s="106"/>
      <c r="M2578" s="106"/>
      <c r="Z2578" s="106"/>
    </row>
    <row r="2579" spans="2:26">
      <c r="B2579" s="51"/>
      <c r="C2579" s="50"/>
      <c r="D2579" s="97"/>
      <c r="K2579" s="18"/>
      <c r="L2579" s="106"/>
      <c r="M2579" s="106"/>
      <c r="Z2579" s="106"/>
    </row>
    <row r="2580" spans="2:26">
      <c r="B2580" s="51"/>
      <c r="C2580" s="50"/>
      <c r="D2580" s="97"/>
      <c r="K2580" s="18"/>
      <c r="L2580" s="106"/>
      <c r="M2580" s="106"/>
      <c r="Z2580" s="106"/>
    </row>
    <row r="2581" spans="2:26">
      <c r="B2581" s="51"/>
      <c r="C2581" s="50"/>
      <c r="D2581" s="97"/>
      <c r="K2581" s="18"/>
      <c r="L2581" s="106"/>
      <c r="M2581" s="106"/>
      <c r="Z2581" s="106"/>
    </row>
    <row r="2582" spans="2:26">
      <c r="B2582" s="51"/>
      <c r="C2582" s="50"/>
      <c r="D2582" s="97"/>
      <c r="K2582" s="18"/>
      <c r="L2582" s="106"/>
      <c r="M2582" s="106"/>
      <c r="Z2582" s="106"/>
    </row>
    <row r="2583" spans="2:26">
      <c r="B2583" s="51"/>
      <c r="C2583" s="50"/>
      <c r="D2583" s="97"/>
      <c r="K2583" s="18"/>
      <c r="L2583" s="106"/>
      <c r="M2583" s="106"/>
      <c r="Z2583" s="106"/>
    </row>
    <row r="2584" spans="2:26">
      <c r="B2584" s="51"/>
      <c r="C2584" s="50"/>
      <c r="D2584" s="97"/>
      <c r="K2584" s="18"/>
      <c r="L2584" s="106"/>
      <c r="M2584" s="106"/>
      <c r="Z2584" s="106"/>
    </row>
    <row r="2585" spans="2:26">
      <c r="B2585" s="51"/>
      <c r="C2585" s="50"/>
      <c r="D2585" s="97"/>
      <c r="K2585" s="18"/>
      <c r="L2585" s="106"/>
      <c r="M2585" s="106"/>
      <c r="Z2585" s="106"/>
    </row>
    <row r="2586" spans="2:26">
      <c r="B2586" s="51"/>
      <c r="C2586" s="50"/>
      <c r="D2586" s="97"/>
      <c r="K2586" s="18"/>
      <c r="L2586" s="106"/>
      <c r="M2586" s="106"/>
      <c r="Z2586" s="106"/>
    </row>
    <row r="2587" spans="2:26">
      <c r="B2587" s="51"/>
      <c r="C2587" s="50"/>
      <c r="D2587" s="97"/>
      <c r="K2587" s="18"/>
      <c r="L2587" s="106"/>
      <c r="M2587" s="106"/>
      <c r="Z2587" s="106"/>
    </row>
    <row r="2588" spans="2:26">
      <c r="B2588" s="51"/>
      <c r="C2588" s="50"/>
      <c r="D2588" s="97"/>
      <c r="K2588" s="18"/>
      <c r="L2588" s="106"/>
      <c r="M2588" s="106"/>
      <c r="Z2588" s="106"/>
    </row>
    <row r="2589" spans="2:26">
      <c r="B2589" s="51"/>
      <c r="C2589" s="50"/>
      <c r="D2589" s="97"/>
      <c r="K2589" s="18"/>
      <c r="L2589" s="106"/>
      <c r="M2589" s="106"/>
      <c r="Z2589" s="106"/>
    </row>
    <row r="2590" spans="2:26">
      <c r="B2590" s="51"/>
      <c r="C2590" s="50"/>
      <c r="D2590" s="97"/>
      <c r="K2590" s="18"/>
      <c r="L2590" s="106"/>
      <c r="M2590" s="106"/>
      <c r="Z2590" s="106"/>
    </row>
    <row r="2591" spans="2:26">
      <c r="B2591" s="51"/>
      <c r="C2591" s="50"/>
      <c r="D2591" s="97"/>
      <c r="K2591" s="18"/>
      <c r="L2591" s="106"/>
      <c r="M2591" s="106"/>
      <c r="Z2591" s="106"/>
    </row>
    <row r="2592" spans="2:26">
      <c r="B2592" s="51"/>
      <c r="C2592" s="50"/>
      <c r="D2592" s="97"/>
      <c r="K2592" s="18"/>
      <c r="L2592" s="106"/>
      <c r="M2592" s="106"/>
      <c r="Z2592" s="106"/>
    </row>
    <row r="2593" spans="2:26">
      <c r="B2593" s="51"/>
      <c r="C2593" s="50"/>
      <c r="D2593" s="97"/>
      <c r="K2593" s="18"/>
      <c r="L2593" s="106"/>
      <c r="M2593" s="106"/>
      <c r="Z2593" s="106"/>
    </row>
    <row r="2594" spans="2:26">
      <c r="B2594" s="51"/>
      <c r="C2594" s="50"/>
      <c r="D2594" s="97"/>
      <c r="K2594" s="18"/>
      <c r="L2594" s="106"/>
      <c r="M2594" s="106"/>
      <c r="Z2594" s="106"/>
    </row>
    <row r="2595" spans="2:26">
      <c r="B2595" s="51"/>
      <c r="C2595" s="50"/>
      <c r="D2595" s="97"/>
      <c r="K2595" s="18"/>
      <c r="L2595" s="106"/>
      <c r="M2595" s="106"/>
      <c r="Z2595" s="106"/>
    </row>
    <row r="2596" spans="2:26">
      <c r="B2596" s="51"/>
      <c r="C2596" s="50"/>
      <c r="D2596" s="97"/>
      <c r="K2596" s="18"/>
      <c r="L2596" s="106"/>
      <c r="M2596" s="106"/>
      <c r="Z2596" s="106"/>
    </row>
    <row r="2597" spans="2:26">
      <c r="B2597" s="51"/>
      <c r="C2597" s="50"/>
      <c r="D2597" s="97"/>
      <c r="K2597" s="18"/>
      <c r="L2597" s="106"/>
      <c r="M2597" s="106"/>
      <c r="Z2597" s="106"/>
    </row>
    <row r="2598" spans="2:26">
      <c r="B2598" s="51"/>
      <c r="C2598" s="50"/>
      <c r="D2598" s="97"/>
      <c r="K2598" s="18"/>
      <c r="L2598" s="106"/>
      <c r="M2598" s="106"/>
      <c r="Z2598" s="106"/>
    </row>
    <row r="2599" spans="2:26">
      <c r="B2599" s="51"/>
      <c r="C2599" s="50"/>
      <c r="D2599" s="97"/>
      <c r="K2599" s="18"/>
      <c r="L2599" s="106"/>
      <c r="M2599" s="106"/>
      <c r="Z2599" s="106"/>
    </row>
    <row r="2600" spans="2:26">
      <c r="B2600" s="51"/>
      <c r="C2600" s="50"/>
      <c r="D2600" s="97"/>
      <c r="K2600" s="18"/>
      <c r="L2600" s="106"/>
      <c r="M2600" s="106"/>
      <c r="Z2600" s="106"/>
    </row>
    <row r="2601" spans="2:26">
      <c r="B2601" s="51"/>
      <c r="C2601" s="50"/>
      <c r="D2601" s="97"/>
      <c r="K2601" s="18"/>
      <c r="L2601" s="106"/>
      <c r="M2601" s="106"/>
      <c r="Z2601" s="106"/>
    </row>
    <row r="2602" spans="2:26">
      <c r="B2602" s="51"/>
      <c r="C2602" s="50"/>
      <c r="D2602" s="97"/>
      <c r="K2602" s="18"/>
      <c r="L2602" s="106"/>
      <c r="M2602" s="106"/>
      <c r="Z2602" s="106"/>
    </row>
    <row r="2603" spans="2:26">
      <c r="B2603" s="51"/>
      <c r="C2603" s="50"/>
      <c r="D2603" s="97"/>
      <c r="K2603" s="18"/>
      <c r="L2603" s="106"/>
      <c r="M2603" s="106"/>
      <c r="Z2603" s="106"/>
    </row>
    <row r="2604" spans="2:26">
      <c r="B2604" s="51"/>
      <c r="C2604" s="50"/>
      <c r="D2604" s="97"/>
      <c r="K2604" s="18"/>
      <c r="L2604" s="106"/>
      <c r="M2604" s="106"/>
      <c r="Z2604" s="106"/>
    </row>
    <row r="2605" spans="2:26">
      <c r="B2605" s="51"/>
      <c r="C2605" s="50"/>
      <c r="D2605" s="97"/>
      <c r="K2605" s="18"/>
      <c r="L2605" s="106"/>
      <c r="M2605" s="106"/>
      <c r="Z2605" s="106"/>
    </row>
    <row r="2606" spans="2:26">
      <c r="B2606" s="51"/>
      <c r="C2606" s="50"/>
      <c r="D2606" s="97"/>
      <c r="K2606" s="18"/>
      <c r="L2606" s="106"/>
      <c r="M2606" s="106"/>
      <c r="Z2606" s="106"/>
    </row>
    <row r="2607" spans="2:26">
      <c r="B2607" s="51"/>
      <c r="C2607" s="50"/>
      <c r="D2607" s="97"/>
      <c r="K2607" s="18"/>
      <c r="L2607" s="106"/>
      <c r="M2607" s="106"/>
      <c r="Z2607" s="106"/>
    </row>
    <row r="2608" spans="2:26">
      <c r="B2608" s="51"/>
      <c r="C2608" s="50"/>
      <c r="D2608" s="97"/>
      <c r="K2608" s="18"/>
      <c r="L2608" s="106"/>
      <c r="M2608" s="106"/>
      <c r="Z2608" s="106"/>
    </row>
    <row r="2609" spans="2:26">
      <c r="B2609" s="51"/>
      <c r="C2609" s="50"/>
      <c r="D2609" s="97"/>
      <c r="K2609" s="18"/>
      <c r="L2609" s="106"/>
      <c r="M2609" s="106"/>
      <c r="Z2609" s="106"/>
    </row>
    <row r="2610" spans="2:26">
      <c r="B2610" s="51"/>
      <c r="C2610" s="50"/>
      <c r="D2610" s="97"/>
      <c r="K2610" s="18"/>
      <c r="L2610" s="106"/>
      <c r="M2610" s="106"/>
      <c r="Z2610" s="106"/>
    </row>
    <row r="2611" spans="2:26">
      <c r="B2611" s="51"/>
      <c r="C2611" s="50"/>
      <c r="D2611" s="97"/>
      <c r="K2611" s="18"/>
      <c r="L2611" s="106"/>
      <c r="M2611" s="106"/>
      <c r="Z2611" s="106"/>
    </row>
    <row r="2612" spans="2:26">
      <c r="B2612" s="51"/>
      <c r="C2612" s="50"/>
      <c r="D2612" s="97"/>
      <c r="K2612" s="18"/>
      <c r="L2612" s="106"/>
      <c r="M2612" s="106"/>
      <c r="Z2612" s="106"/>
    </row>
    <row r="2613" spans="2:26">
      <c r="B2613" s="51"/>
      <c r="C2613" s="50"/>
      <c r="D2613" s="97"/>
      <c r="K2613" s="18"/>
      <c r="L2613" s="106"/>
      <c r="M2613" s="106"/>
      <c r="Z2613" s="106"/>
    </row>
    <row r="2614" spans="2:26">
      <c r="B2614" s="51"/>
      <c r="C2614" s="50"/>
      <c r="D2614" s="97"/>
      <c r="K2614" s="18"/>
      <c r="L2614" s="106"/>
      <c r="M2614" s="106"/>
      <c r="Z2614" s="106"/>
    </row>
    <row r="2615" spans="2:26">
      <c r="B2615" s="51"/>
      <c r="C2615" s="50"/>
      <c r="D2615" s="97"/>
      <c r="K2615" s="18"/>
      <c r="L2615" s="106"/>
      <c r="M2615" s="106"/>
      <c r="Z2615" s="106"/>
    </row>
    <row r="2616" spans="2:26">
      <c r="B2616" s="51"/>
      <c r="C2616" s="50"/>
      <c r="D2616" s="97"/>
      <c r="K2616" s="18"/>
      <c r="L2616" s="106"/>
      <c r="M2616" s="106"/>
      <c r="Z2616" s="106"/>
    </row>
    <row r="2617" spans="2:26">
      <c r="B2617" s="51"/>
      <c r="C2617" s="50"/>
      <c r="D2617" s="97"/>
      <c r="K2617" s="18"/>
      <c r="L2617" s="106"/>
      <c r="M2617" s="106"/>
      <c r="Z2617" s="106"/>
    </row>
    <row r="2618" spans="2:26">
      <c r="B2618" s="51"/>
      <c r="C2618" s="50"/>
      <c r="D2618" s="97"/>
      <c r="K2618" s="18"/>
      <c r="L2618" s="106"/>
      <c r="M2618" s="106"/>
      <c r="Z2618" s="106"/>
    </row>
    <row r="2619" spans="2:26">
      <c r="B2619" s="51"/>
      <c r="C2619" s="50"/>
      <c r="D2619" s="97"/>
      <c r="K2619" s="18"/>
      <c r="L2619" s="106"/>
      <c r="M2619" s="106"/>
      <c r="Z2619" s="106"/>
    </row>
    <row r="2620" spans="2:26">
      <c r="B2620" s="51"/>
      <c r="C2620" s="50"/>
      <c r="D2620" s="97"/>
      <c r="K2620" s="18"/>
      <c r="L2620" s="106"/>
      <c r="M2620" s="106"/>
      <c r="Z2620" s="106"/>
    </row>
    <row r="2621" spans="2:26">
      <c r="B2621" s="51"/>
      <c r="C2621" s="50"/>
      <c r="D2621" s="97"/>
      <c r="K2621" s="18"/>
      <c r="L2621" s="106"/>
      <c r="M2621" s="106"/>
      <c r="Z2621" s="106"/>
    </row>
    <row r="2622" spans="2:26">
      <c r="B2622" s="51"/>
      <c r="C2622" s="50"/>
      <c r="D2622" s="97"/>
      <c r="K2622" s="18"/>
      <c r="L2622" s="106"/>
      <c r="M2622" s="106"/>
      <c r="Z2622" s="106"/>
    </row>
    <row r="2623" spans="2:26">
      <c r="B2623" s="51"/>
      <c r="C2623" s="50"/>
      <c r="D2623" s="97"/>
      <c r="K2623" s="18"/>
      <c r="L2623" s="106"/>
      <c r="M2623" s="106"/>
      <c r="Z2623" s="106"/>
    </row>
    <row r="2624" spans="2:26">
      <c r="B2624" s="51"/>
      <c r="C2624" s="50"/>
      <c r="D2624" s="97"/>
      <c r="K2624" s="18"/>
      <c r="L2624" s="106"/>
      <c r="M2624" s="106"/>
      <c r="Z2624" s="106"/>
    </row>
    <row r="2625" spans="2:26">
      <c r="B2625" s="51"/>
      <c r="C2625" s="50"/>
      <c r="D2625" s="97"/>
      <c r="K2625" s="18"/>
      <c r="L2625" s="106"/>
      <c r="M2625" s="106"/>
      <c r="Z2625" s="106"/>
    </row>
    <row r="2626" spans="2:26">
      <c r="B2626" s="51"/>
      <c r="C2626" s="50"/>
      <c r="D2626" s="97"/>
      <c r="K2626" s="18"/>
      <c r="L2626" s="106"/>
      <c r="M2626" s="106"/>
      <c r="Z2626" s="106"/>
    </row>
    <row r="2627" spans="2:26">
      <c r="B2627" s="51"/>
      <c r="C2627" s="50"/>
      <c r="D2627" s="97"/>
      <c r="K2627" s="18"/>
      <c r="L2627" s="106"/>
      <c r="M2627" s="106"/>
      <c r="Z2627" s="106"/>
    </row>
    <row r="2628" spans="2:26">
      <c r="B2628" s="51"/>
      <c r="C2628" s="50"/>
      <c r="D2628" s="97"/>
      <c r="K2628" s="18"/>
      <c r="L2628" s="106"/>
      <c r="M2628" s="106"/>
      <c r="Z2628" s="106"/>
    </row>
    <row r="2629" spans="2:26">
      <c r="B2629" s="51"/>
      <c r="C2629" s="50"/>
      <c r="D2629" s="97"/>
      <c r="K2629" s="18"/>
      <c r="L2629" s="106"/>
      <c r="M2629" s="106"/>
      <c r="Z2629" s="106"/>
    </row>
    <row r="2630" spans="2:26">
      <c r="B2630" s="51"/>
      <c r="C2630" s="50"/>
      <c r="D2630" s="97"/>
      <c r="K2630" s="18"/>
      <c r="L2630" s="106"/>
      <c r="M2630" s="106"/>
      <c r="Z2630" s="106"/>
    </row>
    <row r="2631" spans="2:26">
      <c r="B2631" s="51"/>
      <c r="C2631" s="50"/>
      <c r="D2631" s="97"/>
      <c r="K2631" s="18"/>
      <c r="L2631" s="106"/>
      <c r="M2631" s="106"/>
      <c r="Z2631" s="106"/>
    </row>
    <row r="2632" spans="2:26">
      <c r="B2632" s="51"/>
      <c r="C2632" s="50"/>
      <c r="D2632" s="97"/>
      <c r="K2632" s="18"/>
      <c r="L2632" s="106"/>
      <c r="M2632" s="106"/>
      <c r="Z2632" s="106"/>
    </row>
    <row r="2633" spans="2:26">
      <c r="B2633" s="51"/>
      <c r="C2633" s="50"/>
      <c r="D2633" s="97"/>
      <c r="K2633" s="18"/>
      <c r="L2633" s="106"/>
      <c r="M2633" s="106"/>
      <c r="Z2633" s="106"/>
    </row>
    <row r="2634" spans="2:26">
      <c r="B2634" s="51"/>
      <c r="C2634" s="50"/>
      <c r="D2634" s="97"/>
      <c r="K2634" s="18"/>
      <c r="L2634" s="106"/>
      <c r="M2634" s="106"/>
      <c r="Z2634" s="106"/>
    </row>
    <row r="2635" spans="2:26">
      <c r="B2635" s="51"/>
      <c r="C2635" s="50"/>
      <c r="D2635" s="97"/>
      <c r="K2635" s="18"/>
      <c r="L2635" s="106"/>
      <c r="M2635" s="106"/>
      <c r="Z2635" s="106"/>
    </row>
    <row r="2636" spans="2:26">
      <c r="B2636" s="51"/>
      <c r="C2636" s="50"/>
      <c r="D2636" s="97"/>
      <c r="K2636" s="18"/>
      <c r="L2636" s="106"/>
      <c r="M2636" s="106"/>
      <c r="Z2636" s="106"/>
    </row>
    <row r="2637" spans="2:26">
      <c r="B2637" s="51"/>
      <c r="C2637" s="50"/>
      <c r="D2637" s="97"/>
      <c r="K2637" s="18"/>
      <c r="L2637" s="106"/>
      <c r="M2637" s="106"/>
      <c r="Z2637" s="106"/>
    </row>
    <row r="2638" spans="2:26">
      <c r="B2638" s="51"/>
      <c r="C2638" s="50"/>
      <c r="D2638" s="97"/>
      <c r="K2638" s="18"/>
      <c r="L2638" s="106"/>
      <c r="M2638" s="106"/>
      <c r="Z2638" s="106"/>
    </row>
    <row r="2639" spans="2:26">
      <c r="B2639" s="51"/>
      <c r="C2639" s="50"/>
      <c r="D2639" s="97"/>
      <c r="K2639" s="18"/>
      <c r="L2639" s="106"/>
      <c r="M2639" s="106"/>
      <c r="Z2639" s="106"/>
    </row>
    <row r="2640" spans="2:26">
      <c r="B2640" s="51"/>
      <c r="C2640" s="50"/>
      <c r="D2640" s="97"/>
      <c r="K2640" s="18"/>
      <c r="L2640" s="106"/>
      <c r="M2640" s="106"/>
      <c r="Z2640" s="106"/>
    </row>
    <row r="2641" spans="2:26">
      <c r="B2641" s="51"/>
      <c r="C2641" s="50"/>
      <c r="D2641" s="97"/>
      <c r="K2641" s="18"/>
      <c r="L2641" s="106"/>
      <c r="M2641" s="106"/>
      <c r="Z2641" s="106"/>
    </row>
    <row r="2642" spans="2:26">
      <c r="B2642" s="51"/>
      <c r="C2642" s="50"/>
      <c r="D2642" s="97"/>
      <c r="K2642" s="18"/>
      <c r="L2642" s="106"/>
      <c r="M2642" s="106"/>
      <c r="Z2642" s="106"/>
    </row>
    <row r="2643" spans="2:26">
      <c r="B2643" s="51"/>
      <c r="C2643" s="50"/>
      <c r="D2643" s="97"/>
      <c r="K2643" s="18"/>
      <c r="L2643" s="106"/>
      <c r="M2643" s="106"/>
      <c r="Z2643" s="106"/>
    </row>
    <row r="2644" spans="2:26">
      <c r="B2644" s="51"/>
      <c r="C2644" s="50"/>
      <c r="D2644" s="97"/>
      <c r="K2644" s="18"/>
      <c r="L2644" s="106"/>
      <c r="M2644" s="106"/>
      <c r="Z2644" s="106"/>
    </row>
    <row r="2645" spans="2:26">
      <c r="B2645" s="51"/>
      <c r="C2645" s="50"/>
      <c r="D2645" s="97"/>
      <c r="K2645" s="18"/>
      <c r="L2645" s="106"/>
      <c r="M2645" s="106"/>
      <c r="Z2645" s="106"/>
    </row>
    <row r="2646" spans="2:26">
      <c r="B2646" s="51"/>
      <c r="C2646" s="50"/>
      <c r="D2646" s="97"/>
      <c r="K2646" s="18"/>
      <c r="L2646" s="106"/>
      <c r="M2646" s="106"/>
      <c r="Z2646" s="106"/>
    </row>
    <row r="2647" spans="2:26">
      <c r="B2647" s="51"/>
      <c r="C2647" s="50"/>
      <c r="D2647" s="97"/>
      <c r="K2647" s="18"/>
      <c r="L2647" s="106"/>
      <c r="M2647" s="106"/>
      <c r="Z2647" s="106"/>
    </row>
    <row r="2648" spans="2:26">
      <c r="B2648" s="51"/>
      <c r="C2648" s="50"/>
      <c r="D2648" s="97"/>
      <c r="K2648" s="18"/>
      <c r="L2648" s="106"/>
      <c r="M2648" s="106"/>
      <c r="Z2648" s="106"/>
    </row>
    <row r="2649" spans="2:26">
      <c r="B2649" s="51"/>
      <c r="C2649" s="50"/>
      <c r="D2649" s="97"/>
      <c r="K2649" s="18"/>
      <c r="L2649" s="106"/>
      <c r="M2649" s="106"/>
      <c r="Z2649" s="106"/>
    </row>
    <row r="2650" spans="2:26">
      <c r="B2650" s="51"/>
      <c r="C2650" s="50"/>
      <c r="D2650" s="97"/>
      <c r="K2650" s="18"/>
      <c r="L2650" s="106"/>
      <c r="M2650" s="106"/>
      <c r="Z2650" s="106"/>
    </row>
    <row r="2651" spans="2:26">
      <c r="B2651" s="51"/>
      <c r="C2651" s="50"/>
      <c r="D2651" s="97"/>
      <c r="K2651" s="18"/>
      <c r="L2651" s="106"/>
      <c r="M2651" s="106"/>
      <c r="Z2651" s="106"/>
    </row>
    <row r="2652" spans="2:26">
      <c r="B2652" s="51"/>
      <c r="C2652" s="50"/>
      <c r="D2652" s="97"/>
      <c r="K2652" s="18"/>
      <c r="L2652" s="106"/>
      <c r="M2652" s="106"/>
      <c r="Z2652" s="106"/>
    </row>
    <row r="2653" spans="2:26">
      <c r="B2653" s="51"/>
      <c r="C2653" s="50"/>
      <c r="D2653" s="97"/>
      <c r="K2653" s="18"/>
      <c r="L2653" s="106"/>
      <c r="M2653" s="106"/>
      <c r="Z2653" s="106"/>
    </row>
    <row r="2654" spans="2:26">
      <c r="B2654" s="51"/>
      <c r="C2654" s="50"/>
      <c r="D2654" s="97"/>
      <c r="K2654" s="18"/>
      <c r="L2654" s="106"/>
      <c r="M2654" s="106"/>
      <c r="Z2654" s="106"/>
    </row>
    <row r="2655" spans="2:26">
      <c r="B2655" s="51"/>
      <c r="C2655" s="50"/>
      <c r="D2655" s="97"/>
      <c r="K2655" s="18"/>
      <c r="L2655" s="106"/>
      <c r="M2655" s="106"/>
      <c r="Z2655" s="106"/>
    </row>
    <row r="2656" spans="2:26">
      <c r="B2656" s="51"/>
      <c r="C2656" s="50"/>
      <c r="D2656" s="97"/>
      <c r="K2656" s="18"/>
      <c r="L2656" s="106"/>
      <c r="M2656" s="106"/>
      <c r="Z2656" s="106"/>
    </row>
    <row r="2657" spans="2:26">
      <c r="B2657" s="51"/>
      <c r="C2657" s="50"/>
      <c r="D2657" s="97"/>
      <c r="K2657" s="18"/>
      <c r="L2657" s="106"/>
      <c r="M2657" s="106"/>
      <c r="Z2657" s="106"/>
    </row>
    <row r="2658" spans="2:26">
      <c r="B2658" s="51"/>
      <c r="C2658" s="50"/>
      <c r="D2658" s="97"/>
      <c r="K2658" s="18"/>
      <c r="L2658" s="106"/>
      <c r="M2658" s="106"/>
      <c r="Z2658" s="106"/>
    </row>
    <row r="2659" spans="2:26">
      <c r="B2659" s="51"/>
      <c r="C2659" s="50"/>
      <c r="D2659" s="97"/>
      <c r="K2659" s="18"/>
      <c r="L2659" s="106"/>
      <c r="M2659" s="106"/>
      <c r="Z2659" s="106"/>
    </row>
    <row r="2660" spans="2:26">
      <c r="B2660" s="51"/>
      <c r="C2660" s="50"/>
      <c r="D2660" s="97"/>
      <c r="K2660" s="18"/>
      <c r="L2660" s="106"/>
      <c r="M2660" s="106"/>
      <c r="Z2660" s="106"/>
    </row>
    <row r="2661" spans="2:26">
      <c r="B2661" s="51"/>
      <c r="C2661" s="50"/>
      <c r="D2661" s="97"/>
      <c r="K2661" s="18"/>
      <c r="L2661" s="106"/>
      <c r="M2661" s="106"/>
      <c r="Z2661" s="106"/>
    </row>
    <row r="2662" spans="2:26">
      <c r="B2662" s="51"/>
      <c r="C2662" s="50"/>
      <c r="D2662" s="97"/>
      <c r="K2662" s="18"/>
      <c r="L2662" s="106"/>
      <c r="M2662" s="106"/>
      <c r="Z2662" s="106"/>
    </row>
    <row r="2663" spans="2:26">
      <c r="B2663" s="51"/>
      <c r="C2663" s="50"/>
      <c r="D2663" s="97"/>
      <c r="K2663" s="18"/>
      <c r="L2663" s="106"/>
      <c r="M2663" s="106"/>
      <c r="Z2663" s="106"/>
    </row>
    <row r="2664" spans="2:26">
      <c r="B2664" s="51"/>
      <c r="C2664" s="50"/>
      <c r="D2664" s="97"/>
      <c r="K2664" s="18"/>
      <c r="L2664" s="106"/>
      <c r="M2664" s="106"/>
      <c r="Z2664" s="106"/>
    </row>
    <row r="2665" spans="2:26">
      <c r="B2665" s="51"/>
      <c r="C2665" s="50"/>
      <c r="D2665" s="97"/>
      <c r="K2665" s="18"/>
      <c r="L2665" s="106"/>
      <c r="M2665" s="106"/>
      <c r="Z2665" s="106"/>
    </row>
    <row r="2666" spans="2:26">
      <c r="B2666" s="51"/>
      <c r="C2666" s="50"/>
      <c r="D2666" s="97"/>
      <c r="K2666" s="18"/>
      <c r="L2666" s="106"/>
      <c r="M2666" s="106"/>
      <c r="Z2666" s="106"/>
    </row>
    <row r="2667" spans="2:26">
      <c r="B2667" s="51"/>
      <c r="C2667" s="50"/>
      <c r="D2667" s="97"/>
      <c r="K2667" s="18"/>
      <c r="L2667" s="106"/>
      <c r="M2667" s="106"/>
      <c r="Z2667" s="106"/>
    </row>
    <row r="2668" spans="2:26">
      <c r="B2668" s="51"/>
      <c r="C2668" s="50"/>
      <c r="D2668" s="97"/>
      <c r="K2668" s="18"/>
      <c r="L2668" s="106"/>
      <c r="M2668" s="106"/>
      <c r="Z2668" s="106"/>
    </row>
    <row r="2669" spans="2:26">
      <c r="B2669" s="51"/>
      <c r="C2669" s="50"/>
      <c r="D2669" s="97"/>
      <c r="K2669" s="18"/>
      <c r="L2669" s="106"/>
      <c r="M2669" s="106"/>
      <c r="Z2669" s="106"/>
    </row>
    <row r="2670" spans="2:26">
      <c r="B2670" s="51"/>
      <c r="C2670" s="50"/>
      <c r="D2670" s="97"/>
      <c r="K2670" s="18"/>
      <c r="L2670" s="106"/>
      <c r="M2670" s="106"/>
      <c r="Z2670" s="106"/>
    </row>
    <row r="2671" spans="2:26">
      <c r="B2671" s="51"/>
      <c r="C2671" s="50"/>
      <c r="D2671" s="97"/>
      <c r="K2671" s="18"/>
      <c r="L2671" s="106"/>
      <c r="M2671" s="106"/>
      <c r="Z2671" s="106"/>
    </row>
    <row r="2672" spans="2:26">
      <c r="B2672" s="51"/>
      <c r="C2672" s="50"/>
      <c r="D2672" s="97"/>
      <c r="K2672" s="18"/>
      <c r="L2672" s="106"/>
      <c r="M2672" s="106"/>
      <c r="Z2672" s="106"/>
    </row>
    <row r="2673" spans="2:26">
      <c r="B2673" s="51"/>
      <c r="C2673" s="50"/>
      <c r="D2673" s="97"/>
      <c r="K2673" s="18"/>
      <c r="L2673" s="106"/>
      <c r="M2673" s="106"/>
      <c r="Z2673" s="106"/>
    </row>
    <row r="2674" spans="2:26">
      <c r="B2674" s="51"/>
      <c r="C2674" s="50"/>
      <c r="D2674" s="97"/>
      <c r="K2674" s="18"/>
      <c r="L2674" s="106"/>
      <c r="M2674" s="106"/>
      <c r="Z2674" s="106"/>
    </row>
    <row r="2675" spans="2:26">
      <c r="B2675" s="51"/>
      <c r="C2675" s="50"/>
      <c r="D2675" s="97"/>
      <c r="K2675" s="18"/>
      <c r="L2675" s="106"/>
      <c r="M2675" s="106"/>
      <c r="Z2675" s="106"/>
    </row>
    <row r="2676" spans="2:26">
      <c r="B2676" s="51"/>
      <c r="C2676" s="50"/>
      <c r="D2676" s="97"/>
      <c r="K2676" s="18"/>
      <c r="L2676" s="106"/>
      <c r="M2676" s="106"/>
      <c r="Z2676" s="106"/>
    </row>
    <row r="2677" spans="2:26">
      <c r="B2677" s="51"/>
      <c r="C2677" s="50"/>
      <c r="D2677" s="97"/>
      <c r="K2677" s="18"/>
      <c r="L2677" s="106"/>
      <c r="M2677" s="106"/>
      <c r="Z2677" s="106"/>
    </row>
    <row r="2678" spans="2:26">
      <c r="B2678" s="51"/>
      <c r="C2678" s="50"/>
      <c r="D2678" s="97"/>
      <c r="K2678" s="18"/>
      <c r="L2678" s="106"/>
      <c r="M2678" s="106"/>
      <c r="Z2678" s="106"/>
    </row>
    <row r="2679" spans="2:26">
      <c r="B2679" s="51"/>
      <c r="C2679" s="50"/>
      <c r="D2679" s="97"/>
      <c r="K2679" s="18"/>
      <c r="L2679" s="106"/>
      <c r="M2679" s="106"/>
      <c r="Z2679" s="106"/>
    </row>
    <row r="2680" spans="2:26">
      <c r="B2680" s="51"/>
      <c r="C2680" s="50"/>
      <c r="D2680" s="97"/>
      <c r="K2680" s="18"/>
      <c r="L2680" s="106"/>
      <c r="M2680" s="106"/>
      <c r="Z2680" s="106"/>
    </row>
    <row r="2681" spans="2:26">
      <c r="B2681" s="51"/>
      <c r="C2681" s="50"/>
      <c r="D2681" s="97"/>
      <c r="K2681" s="18"/>
      <c r="L2681" s="106"/>
      <c r="M2681" s="106"/>
      <c r="Z2681" s="106"/>
    </row>
    <row r="2682" spans="2:26">
      <c r="B2682" s="51"/>
      <c r="C2682" s="50"/>
      <c r="D2682" s="97"/>
      <c r="K2682" s="18"/>
      <c r="L2682" s="106"/>
      <c r="M2682" s="106"/>
      <c r="Z2682" s="106"/>
    </row>
    <row r="2683" spans="2:26">
      <c r="B2683" s="51"/>
      <c r="C2683" s="50"/>
      <c r="D2683" s="97"/>
      <c r="K2683" s="18"/>
      <c r="L2683" s="106"/>
      <c r="M2683" s="106"/>
      <c r="Z2683" s="106"/>
    </row>
    <row r="2684" spans="2:26">
      <c r="B2684" s="51"/>
      <c r="C2684" s="50"/>
      <c r="D2684" s="97"/>
      <c r="K2684" s="18"/>
      <c r="L2684" s="106"/>
      <c r="M2684" s="106"/>
      <c r="Z2684" s="106"/>
    </row>
    <row r="2685" spans="2:26">
      <c r="B2685" s="51"/>
      <c r="C2685" s="50"/>
      <c r="D2685" s="97"/>
      <c r="K2685" s="18"/>
      <c r="L2685" s="106"/>
      <c r="M2685" s="106"/>
      <c r="Z2685" s="106"/>
    </row>
    <row r="2686" spans="2:26">
      <c r="B2686" s="51"/>
      <c r="C2686" s="50"/>
      <c r="D2686" s="97"/>
      <c r="K2686" s="18"/>
      <c r="L2686" s="106"/>
      <c r="M2686" s="106"/>
      <c r="Z2686" s="106"/>
    </row>
    <row r="2687" spans="2:26">
      <c r="B2687" s="51"/>
      <c r="C2687" s="50"/>
      <c r="D2687" s="97"/>
      <c r="K2687" s="18"/>
      <c r="L2687" s="106"/>
      <c r="M2687" s="106"/>
      <c r="Z2687" s="106"/>
    </row>
    <row r="2688" spans="2:26">
      <c r="B2688" s="51"/>
      <c r="C2688" s="50"/>
      <c r="D2688" s="97"/>
      <c r="K2688" s="18"/>
      <c r="L2688" s="106"/>
      <c r="M2688" s="106"/>
      <c r="Z2688" s="106"/>
    </row>
    <row r="2689" spans="2:26">
      <c r="B2689" s="51"/>
      <c r="C2689" s="50"/>
      <c r="D2689" s="97"/>
      <c r="K2689" s="18"/>
      <c r="L2689" s="106"/>
      <c r="M2689" s="106"/>
      <c r="Z2689" s="106"/>
    </row>
    <row r="2690" spans="2:26">
      <c r="B2690" s="51"/>
      <c r="C2690" s="50"/>
      <c r="D2690" s="97"/>
      <c r="K2690" s="18"/>
      <c r="L2690" s="106"/>
      <c r="M2690" s="106"/>
      <c r="Z2690" s="106"/>
    </row>
    <row r="2691" spans="2:26">
      <c r="B2691" s="51"/>
      <c r="C2691" s="50"/>
      <c r="D2691" s="97"/>
      <c r="K2691" s="18"/>
      <c r="L2691" s="106"/>
      <c r="M2691" s="106"/>
      <c r="Z2691" s="106"/>
    </row>
    <row r="2692" spans="2:26">
      <c r="B2692" s="51"/>
      <c r="C2692" s="50"/>
      <c r="D2692" s="97"/>
      <c r="K2692" s="18"/>
      <c r="L2692" s="106"/>
      <c r="M2692" s="106"/>
      <c r="Z2692" s="106"/>
    </row>
    <row r="2693" spans="2:26">
      <c r="B2693" s="51"/>
      <c r="C2693" s="50"/>
      <c r="D2693" s="97"/>
      <c r="K2693" s="18"/>
      <c r="L2693" s="106"/>
      <c r="M2693" s="106"/>
      <c r="Z2693" s="106"/>
    </row>
    <row r="2694" spans="2:26">
      <c r="B2694" s="51"/>
      <c r="C2694" s="50"/>
      <c r="D2694" s="97"/>
      <c r="K2694" s="18"/>
      <c r="L2694" s="106"/>
      <c r="M2694" s="106"/>
      <c r="Z2694" s="106"/>
    </row>
    <row r="2695" spans="2:26">
      <c r="B2695" s="51"/>
      <c r="C2695" s="50"/>
      <c r="D2695" s="97"/>
      <c r="K2695" s="18"/>
      <c r="L2695" s="106"/>
      <c r="M2695" s="106"/>
      <c r="Z2695" s="106"/>
    </row>
    <row r="2696" spans="2:26">
      <c r="B2696" s="51"/>
      <c r="C2696" s="50"/>
      <c r="D2696" s="97"/>
      <c r="K2696" s="18"/>
      <c r="L2696" s="106"/>
      <c r="M2696" s="106"/>
      <c r="Z2696" s="106"/>
    </row>
    <row r="2697" spans="2:26">
      <c r="B2697" s="51"/>
      <c r="C2697" s="50"/>
      <c r="D2697" s="97"/>
      <c r="K2697" s="18"/>
      <c r="L2697" s="106"/>
      <c r="M2697" s="106"/>
      <c r="Z2697" s="106"/>
    </row>
    <row r="2698" spans="2:26">
      <c r="B2698" s="51"/>
      <c r="C2698" s="50"/>
      <c r="D2698" s="97"/>
      <c r="K2698" s="18"/>
      <c r="L2698" s="106"/>
      <c r="M2698" s="106"/>
      <c r="Z2698" s="106"/>
    </row>
    <row r="2699" spans="2:26">
      <c r="B2699" s="51"/>
      <c r="C2699" s="50"/>
      <c r="D2699" s="97"/>
      <c r="K2699" s="18"/>
      <c r="L2699" s="106"/>
      <c r="M2699" s="106"/>
      <c r="Z2699" s="106"/>
    </row>
    <row r="2700" spans="2:26">
      <c r="B2700" s="51"/>
      <c r="C2700" s="50"/>
      <c r="D2700" s="97"/>
      <c r="K2700" s="18"/>
      <c r="L2700" s="106"/>
      <c r="M2700" s="106"/>
      <c r="Z2700" s="106"/>
    </row>
    <row r="2701" spans="2:26">
      <c r="B2701" s="51"/>
      <c r="C2701" s="50"/>
      <c r="D2701" s="97"/>
      <c r="K2701" s="18"/>
      <c r="L2701" s="106"/>
      <c r="M2701" s="106"/>
      <c r="Z2701" s="106"/>
    </row>
    <row r="2702" spans="2:26">
      <c r="B2702" s="51"/>
      <c r="C2702" s="50"/>
      <c r="D2702" s="97"/>
      <c r="K2702" s="18"/>
      <c r="L2702" s="106"/>
      <c r="M2702" s="106"/>
      <c r="Z2702" s="106"/>
    </row>
    <row r="2703" spans="2:26">
      <c r="B2703" s="51"/>
      <c r="C2703" s="50"/>
      <c r="D2703" s="97"/>
      <c r="K2703" s="18"/>
      <c r="L2703" s="106"/>
      <c r="M2703" s="106"/>
      <c r="Z2703" s="106"/>
    </row>
    <row r="2704" spans="2:26">
      <c r="B2704" s="51"/>
      <c r="C2704" s="50"/>
      <c r="D2704" s="97"/>
      <c r="K2704" s="18"/>
      <c r="L2704" s="106"/>
      <c r="M2704" s="106"/>
      <c r="Z2704" s="106"/>
    </row>
    <row r="2705" spans="2:26">
      <c r="B2705" s="51"/>
      <c r="C2705" s="50"/>
      <c r="D2705" s="97"/>
      <c r="K2705" s="18"/>
      <c r="L2705" s="106"/>
      <c r="M2705" s="106"/>
      <c r="Z2705" s="106"/>
    </row>
    <row r="2706" spans="2:26">
      <c r="B2706" s="51"/>
      <c r="C2706" s="50"/>
      <c r="D2706" s="97"/>
      <c r="K2706" s="18"/>
      <c r="L2706" s="106"/>
      <c r="M2706" s="106"/>
      <c r="Z2706" s="106"/>
    </row>
    <row r="2707" spans="2:26">
      <c r="B2707" s="51"/>
      <c r="C2707" s="50"/>
      <c r="D2707" s="97"/>
      <c r="K2707" s="18"/>
      <c r="L2707" s="106"/>
      <c r="M2707" s="106"/>
      <c r="Z2707" s="106"/>
    </row>
    <row r="2708" spans="2:26">
      <c r="B2708" s="51"/>
      <c r="C2708" s="50"/>
      <c r="D2708" s="97"/>
      <c r="K2708" s="18"/>
      <c r="L2708" s="106"/>
      <c r="M2708" s="106"/>
      <c r="Z2708" s="106"/>
    </row>
    <row r="2709" spans="2:26">
      <c r="B2709" s="51"/>
      <c r="C2709" s="50"/>
      <c r="D2709" s="97"/>
      <c r="K2709" s="18"/>
      <c r="L2709" s="106"/>
      <c r="M2709" s="106"/>
      <c r="Z2709" s="106"/>
    </row>
    <row r="2710" spans="2:26">
      <c r="B2710" s="51"/>
      <c r="C2710" s="50"/>
      <c r="D2710" s="97"/>
      <c r="K2710" s="18"/>
      <c r="L2710" s="106"/>
      <c r="M2710" s="106"/>
      <c r="Z2710" s="106"/>
    </row>
    <row r="2711" spans="2:26">
      <c r="B2711" s="51"/>
      <c r="C2711" s="50"/>
      <c r="D2711" s="97"/>
      <c r="K2711" s="18"/>
      <c r="L2711" s="106"/>
      <c r="M2711" s="106"/>
      <c r="Z2711" s="106"/>
    </row>
    <row r="2712" spans="2:26">
      <c r="B2712" s="51"/>
      <c r="C2712" s="50"/>
      <c r="D2712" s="97"/>
      <c r="K2712" s="18"/>
      <c r="L2712" s="106"/>
      <c r="M2712" s="106"/>
      <c r="Z2712" s="106"/>
    </row>
    <row r="2713" spans="2:26">
      <c r="B2713" s="51"/>
      <c r="C2713" s="50"/>
      <c r="D2713" s="97"/>
      <c r="K2713" s="18"/>
      <c r="L2713" s="106"/>
      <c r="M2713" s="106"/>
      <c r="Z2713" s="106"/>
    </row>
    <row r="2714" spans="2:26">
      <c r="B2714" s="51"/>
      <c r="C2714" s="50"/>
      <c r="D2714" s="97"/>
      <c r="K2714" s="18"/>
      <c r="L2714" s="106"/>
      <c r="M2714" s="106"/>
      <c r="Z2714" s="106"/>
    </row>
    <row r="2715" spans="2:26">
      <c r="B2715" s="51"/>
      <c r="C2715" s="50"/>
      <c r="D2715" s="97"/>
      <c r="K2715" s="18"/>
      <c r="L2715" s="106"/>
      <c r="M2715" s="106"/>
      <c r="Z2715" s="106"/>
    </row>
    <row r="2716" spans="2:26">
      <c r="B2716" s="51"/>
      <c r="C2716" s="50"/>
      <c r="D2716" s="97"/>
      <c r="K2716" s="18"/>
      <c r="L2716" s="106"/>
      <c r="M2716" s="106"/>
      <c r="Z2716" s="106"/>
    </row>
    <row r="2717" spans="2:26">
      <c r="B2717" s="51"/>
      <c r="C2717" s="50"/>
      <c r="D2717" s="97"/>
      <c r="K2717" s="18"/>
      <c r="L2717" s="106"/>
      <c r="M2717" s="106"/>
      <c r="Z2717" s="106"/>
    </row>
    <row r="2718" spans="2:26">
      <c r="B2718" s="51"/>
      <c r="C2718" s="50"/>
      <c r="D2718" s="97"/>
      <c r="K2718" s="18"/>
      <c r="L2718" s="106"/>
      <c r="M2718" s="106"/>
      <c r="Z2718" s="106"/>
    </row>
    <row r="2719" spans="2:26">
      <c r="B2719" s="51"/>
      <c r="C2719" s="50"/>
      <c r="D2719" s="97"/>
      <c r="K2719" s="18"/>
      <c r="L2719" s="106"/>
      <c r="M2719" s="106"/>
      <c r="Z2719" s="106"/>
    </row>
    <row r="2720" spans="2:26">
      <c r="B2720" s="51"/>
      <c r="C2720" s="50"/>
      <c r="D2720" s="97"/>
      <c r="K2720" s="18"/>
      <c r="L2720" s="106"/>
      <c r="M2720" s="106"/>
      <c r="Z2720" s="106"/>
    </row>
    <row r="2721" spans="2:26">
      <c r="B2721" s="51"/>
      <c r="C2721" s="50"/>
      <c r="D2721" s="97"/>
      <c r="K2721" s="18"/>
      <c r="L2721" s="106"/>
      <c r="M2721" s="106"/>
      <c r="Z2721" s="106"/>
    </row>
    <row r="2722" spans="2:26">
      <c r="B2722" s="51"/>
      <c r="C2722" s="50"/>
      <c r="D2722" s="97"/>
      <c r="K2722" s="18"/>
      <c r="L2722" s="106"/>
      <c r="M2722" s="106"/>
      <c r="Z2722" s="106"/>
    </row>
    <row r="2723" spans="2:26">
      <c r="B2723" s="51"/>
      <c r="C2723" s="50"/>
      <c r="D2723" s="97"/>
      <c r="K2723" s="18"/>
      <c r="L2723" s="106"/>
      <c r="M2723" s="106"/>
      <c r="Z2723" s="106"/>
    </row>
    <row r="2724" spans="2:26">
      <c r="B2724" s="51"/>
      <c r="C2724" s="50"/>
      <c r="D2724" s="97"/>
      <c r="K2724" s="18"/>
      <c r="L2724" s="106"/>
      <c r="M2724" s="106"/>
      <c r="Z2724" s="106"/>
    </row>
    <row r="2725" spans="2:26">
      <c r="B2725" s="51"/>
      <c r="C2725" s="50"/>
      <c r="D2725" s="97"/>
      <c r="K2725" s="18"/>
      <c r="L2725" s="106"/>
      <c r="M2725" s="106"/>
      <c r="Z2725" s="106"/>
    </row>
    <row r="2726" spans="2:26">
      <c r="B2726" s="51"/>
      <c r="C2726" s="50"/>
      <c r="D2726" s="97"/>
      <c r="K2726" s="18"/>
      <c r="L2726" s="106"/>
      <c r="M2726" s="106"/>
      <c r="Z2726" s="106"/>
    </row>
    <row r="2727" spans="2:26">
      <c r="B2727" s="51"/>
      <c r="C2727" s="50"/>
      <c r="D2727" s="97"/>
      <c r="K2727" s="18"/>
      <c r="L2727" s="106"/>
      <c r="M2727" s="106"/>
      <c r="Z2727" s="106"/>
    </row>
    <row r="2728" spans="2:26">
      <c r="B2728" s="51"/>
      <c r="C2728" s="50"/>
      <c r="D2728" s="97"/>
      <c r="K2728" s="18"/>
      <c r="L2728" s="106"/>
      <c r="M2728" s="106"/>
      <c r="Z2728" s="106"/>
    </row>
    <row r="2729" spans="2:26">
      <c r="B2729" s="51"/>
      <c r="C2729" s="50"/>
      <c r="D2729" s="97"/>
      <c r="K2729" s="18"/>
      <c r="L2729" s="106"/>
      <c r="M2729" s="106"/>
      <c r="Z2729" s="106"/>
    </row>
    <row r="2730" spans="2:26">
      <c r="B2730" s="51"/>
      <c r="C2730" s="50"/>
      <c r="D2730" s="97"/>
      <c r="K2730" s="18"/>
      <c r="L2730" s="106"/>
      <c r="M2730" s="106"/>
      <c r="Z2730" s="106"/>
    </row>
    <row r="2731" spans="2:26">
      <c r="B2731" s="51"/>
      <c r="C2731" s="50"/>
      <c r="D2731" s="97"/>
      <c r="K2731" s="18"/>
      <c r="L2731" s="106"/>
      <c r="M2731" s="106"/>
      <c r="Z2731" s="106"/>
    </row>
    <row r="2732" spans="2:26">
      <c r="B2732" s="51"/>
      <c r="C2732" s="50"/>
      <c r="D2732" s="97"/>
      <c r="K2732" s="18"/>
      <c r="L2732" s="106"/>
      <c r="M2732" s="106"/>
      <c r="Z2732" s="106"/>
    </row>
    <row r="2733" spans="2:26">
      <c r="B2733" s="51"/>
      <c r="C2733" s="50"/>
      <c r="D2733" s="97"/>
      <c r="K2733" s="18"/>
      <c r="L2733" s="106"/>
      <c r="M2733" s="106"/>
      <c r="Z2733" s="106"/>
    </row>
    <row r="2734" spans="2:26">
      <c r="B2734" s="51"/>
      <c r="C2734" s="50"/>
      <c r="D2734" s="97"/>
      <c r="K2734" s="18"/>
      <c r="L2734" s="106"/>
      <c r="M2734" s="106"/>
      <c r="Z2734" s="106"/>
    </row>
    <row r="2735" spans="2:26">
      <c r="B2735" s="51"/>
      <c r="C2735" s="50"/>
      <c r="D2735" s="97"/>
      <c r="K2735" s="18"/>
      <c r="L2735" s="106"/>
      <c r="M2735" s="106"/>
      <c r="Z2735" s="106"/>
    </row>
    <row r="2736" spans="2:26">
      <c r="B2736" s="51"/>
      <c r="C2736" s="50"/>
      <c r="D2736" s="97"/>
      <c r="K2736" s="18"/>
      <c r="L2736" s="106"/>
      <c r="M2736" s="106"/>
      <c r="Z2736" s="106"/>
    </row>
    <row r="2737" spans="2:26">
      <c r="B2737" s="51"/>
      <c r="C2737" s="50"/>
      <c r="D2737" s="97"/>
      <c r="K2737" s="18"/>
      <c r="L2737" s="106"/>
      <c r="M2737" s="106"/>
      <c r="Z2737" s="106"/>
    </row>
    <row r="2738" spans="2:26">
      <c r="B2738" s="51"/>
      <c r="C2738" s="50"/>
      <c r="D2738" s="97"/>
      <c r="K2738" s="18"/>
      <c r="L2738" s="106"/>
      <c r="M2738" s="106"/>
      <c r="Z2738" s="106"/>
    </row>
    <row r="2739" spans="2:26">
      <c r="B2739" s="51"/>
      <c r="C2739" s="50"/>
      <c r="D2739" s="97"/>
      <c r="K2739" s="18"/>
      <c r="L2739" s="106"/>
      <c r="M2739" s="106"/>
      <c r="Z2739" s="106"/>
    </row>
    <row r="2740" spans="2:26">
      <c r="B2740" s="51"/>
      <c r="C2740" s="50"/>
      <c r="D2740" s="97"/>
      <c r="K2740" s="18"/>
      <c r="L2740" s="106"/>
      <c r="M2740" s="106"/>
      <c r="Z2740" s="106"/>
    </row>
    <row r="2741" spans="2:26">
      <c r="B2741" s="51"/>
      <c r="C2741" s="50"/>
      <c r="D2741" s="97"/>
      <c r="K2741" s="18"/>
      <c r="L2741" s="106"/>
      <c r="M2741" s="106"/>
      <c r="Z2741" s="106"/>
    </row>
    <row r="2742" spans="2:26">
      <c r="B2742" s="51"/>
      <c r="C2742" s="50"/>
      <c r="D2742" s="97"/>
      <c r="K2742" s="18"/>
      <c r="L2742" s="106"/>
      <c r="M2742" s="106"/>
      <c r="Z2742" s="106"/>
    </row>
    <row r="2743" spans="2:26">
      <c r="B2743" s="51"/>
      <c r="C2743" s="50"/>
      <c r="D2743" s="97"/>
      <c r="K2743" s="18"/>
      <c r="L2743" s="106"/>
      <c r="M2743" s="106"/>
      <c r="Z2743" s="106"/>
    </row>
    <row r="2744" spans="2:26">
      <c r="B2744" s="51"/>
      <c r="C2744" s="50"/>
      <c r="D2744" s="97"/>
      <c r="K2744" s="18"/>
      <c r="L2744" s="106"/>
      <c r="M2744" s="106"/>
      <c r="Z2744" s="106"/>
    </row>
    <row r="2745" spans="2:26">
      <c r="B2745" s="51"/>
      <c r="C2745" s="50"/>
      <c r="D2745" s="97"/>
      <c r="K2745" s="18"/>
      <c r="L2745" s="106"/>
      <c r="M2745" s="106"/>
      <c r="Z2745" s="106"/>
    </row>
    <row r="2746" spans="2:26">
      <c r="B2746" s="51"/>
      <c r="C2746" s="50"/>
      <c r="D2746" s="97"/>
      <c r="K2746" s="18"/>
      <c r="L2746" s="106"/>
      <c r="M2746" s="106"/>
      <c r="Z2746" s="106"/>
    </row>
    <row r="2747" spans="2:26">
      <c r="B2747" s="51"/>
      <c r="C2747" s="50"/>
      <c r="D2747" s="97"/>
      <c r="K2747" s="18"/>
      <c r="L2747" s="106"/>
      <c r="M2747" s="106"/>
      <c r="Z2747" s="106"/>
    </row>
    <row r="2748" spans="2:26">
      <c r="B2748" s="51"/>
      <c r="C2748" s="50"/>
      <c r="D2748" s="97"/>
      <c r="K2748" s="18"/>
      <c r="L2748" s="106"/>
      <c r="M2748" s="106"/>
      <c r="Z2748" s="106"/>
    </row>
    <row r="2749" spans="2:26">
      <c r="B2749" s="51"/>
      <c r="C2749" s="50"/>
      <c r="D2749" s="97"/>
      <c r="K2749" s="18"/>
      <c r="L2749" s="106"/>
      <c r="M2749" s="106"/>
      <c r="Z2749" s="106"/>
    </row>
    <row r="2750" spans="2:26">
      <c r="B2750" s="51"/>
      <c r="C2750" s="50"/>
      <c r="D2750" s="97"/>
      <c r="K2750" s="18"/>
      <c r="L2750" s="106"/>
      <c r="M2750" s="106"/>
      <c r="Z2750" s="106"/>
    </row>
    <row r="2751" spans="2:26">
      <c r="B2751" s="51"/>
      <c r="C2751" s="50"/>
      <c r="D2751" s="97"/>
      <c r="K2751" s="18"/>
      <c r="L2751" s="106"/>
      <c r="M2751" s="106"/>
      <c r="Z2751" s="106"/>
    </row>
    <row r="2752" spans="2:26">
      <c r="B2752" s="51"/>
      <c r="C2752" s="50"/>
      <c r="D2752" s="97"/>
      <c r="K2752" s="18"/>
      <c r="L2752" s="106"/>
      <c r="M2752" s="106"/>
      <c r="Z2752" s="106"/>
    </row>
    <row r="2753" spans="2:26">
      <c r="B2753" s="51"/>
      <c r="C2753" s="50"/>
      <c r="D2753" s="97"/>
      <c r="K2753" s="18"/>
      <c r="L2753" s="106"/>
      <c r="M2753" s="106"/>
      <c r="Z2753" s="106"/>
    </row>
    <row r="2754" spans="2:26">
      <c r="B2754" s="51"/>
      <c r="C2754" s="50"/>
      <c r="D2754" s="97"/>
      <c r="K2754" s="18"/>
      <c r="L2754" s="106"/>
      <c r="M2754" s="106"/>
      <c r="Z2754" s="106"/>
    </row>
    <row r="2755" spans="2:26">
      <c r="B2755" s="51"/>
      <c r="C2755" s="50"/>
      <c r="D2755" s="97"/>
      <c r="K2755" s="18"/>
      <c r="L2755" s="106"/>
      <c r="M2755" s="106"/>
      <c r="Z2755" s="106"/>
    </row>
    <row r="2756" spans="2:26">
      <c r="B2756" s="51"/>
      <c r="C2756" s="50"/>
      <c r="D2756" s="97"/>
      <c r="K2756" s="18"/>
      <c r="L2756" s="106"/>
      <c r="M2756" s="106"/>
      <c r="Z2756" s="106"/>
    </row>
    <row r="2757" spans="2:26">
      <c r="B2757" s="51"/>
      <c r="C2757" s="50"/>
      <c r="D2757" s="97"/>
      <c r="K2757" s="18"/>
      <c r="L2757" s="106"/>
      <c r="M2757" s="106"/>
      <c r="Z2757" s="106"/>
    </row>
    <row r="2758" spans="2:26">
      <c r="B2758" s="51"/>
      <c r="C2758" s="50"/>
      <c r="D2758" s="97"/>
      <c r="K2758" s="18"/>
      <c r="L2758" s="106"/>
      <c r="M2758" s="106"/>
      <c r="Z2758" s="106"/>
    </row>
    <row r="2759" spans="2:26">
      <c r="B2759" s="51"/>
      <c r="C2759" s="50"/>
      <c r="D2759" s="97"/>
      <c r="K2759" s="18"/>
      <c r="L2759" s="106"/>
      <c r="M2759" s="106"/>
      <c r="Z2759" s="106"/>
    </row>
    <row r="2760" spans="2:26">
      <c r="B2760" s="51"/>
      <c r="C2760" s="50"/>
      <c r="D2760" s="97"/>
      <c r="K2760" s="18"/>
      <c r="L2760" s="106"/>
      <c r="M2760" s="106"/>
      <c r="Z2760" s="106"/>
    </row>
    <row r="2761" spans="2:26">
      <c r="B2761" s="51"/>
      <c r="C2761" s="50"/>
      <c r="D2761" s="97"/>
      <c r="K2761" s="18"/>
      <c r="L2761" s="106"/>
      <c r="M2761" s="106"/>
      <c r="Z2761" s="106"/>
    </row>
    <row r="2762" spans="2:26">
      <c r="B2762" s="51"/>
      <c r="C2762" s="50"/>
      <c r="D2762" s="97"/>
      <c r="K2762" s="18"/>
      <c r="L2762" s="106"/>
      <c r="M2762" s="106"/>
      <c r="Z2762" s="106"/>
    </row>
    <row r="2763" spans="2:26">
      <c r="B2763" s="51"/>
      <c r="C2763" s="50"/>
      <c r="D2763" s="97"/>
      <c r="K2763" s="18"/>
      <c r="L2763" s="106"/>
      <c r="M2763" s="106"/>
      <c r="Z2763" s="106"/>
    </row>
    <row r="2764" spans="2:26">
      <c r="B2764" s="51"/>
      <c r="C2764" s="50"/>
      <c r="D2764" s="97"/>
      <c r="K2764" s="18"/>
      <c r="L2764" s="106"/>
      <c r="M2764" s="106"/>
      <c r="Z2764" s="106"/>
    </row>
    <row r="2765" spans="2:26">
      <c r="B2765" s="51"/>
      <c r="C2765" s="50"/>
      <c r="D2765" s="97"/>
      <c r="K2765" s="18"/>
      <c r="L2765" s="106"/>
      <c r="M2765" s="106"/>
      <c r="Z2765" s="106"/>
    </row>
    <row r="2766" spans="2:26">
      <c r="B2766" s="51"/>
      <c r="C2766" s="50"/>
      <c r="D2766" s="97"/>
      <c r="K2766" s="18"/>
      <c r="L2766" s="106"/>
      <c r="M2766" s="106"/>
      <c r="Z2766" s="106"/>
    </row>
    <row r="2767" spans="2:26">
      <c r="B2767" s="51"/>
      <c r="C2767" s="50"/>
      <c r="D2767" s="97"/>
      <c r="K2767" s="18"/>
      <c r="L2767" s="106"/>
      <c r="M2767" s="106"/>
      <c r="Z2767" s="106"/>
    </row>
    <row r="2768" spans="2:26">
      <c r="B2768" s="51"/>
      <c r="C2768" s="50"/>
      <c r="D2768" s="97"/>
      <c r="K2768" s="18"/>
      <c r="L2768" s="106"/>
      <c r="M2768" s="106"/>
      <c r="Z2768" s="106"/>
    </row>
    <row r="2769" spans="2:26">
      <c r="B2769" s="51"/>
      <c r="C2769" s="50"/>
      <c r="D2769" s="97"/>
      <c r="K2769" s="18"/>
      <c r="L2769" s="106"/>
      <c r="M2769" s="106"/>
      <c r="Z2769" s="106"/>
    </row>
    <row r="2770" spans="2:26">
      <c r="B2770" s="51"/>
      <c r="C2770" s="50"/>
      <c r="D2770" s="97"/>
      <c r="K2770" s="18"/>
      <c r="L2770" s="106"/>
      <c r="M2770" s="106"/>
      <c r="Z2770" s="106"/>
    </row>
    <row r="2771" spans="2:26">
      <c r="B2771" s="51"/>
      <c r="C2771" s="50"/>
      <c r="D2771" s="97"/>
      <c r="K2771" s="18"/>
      <c r="L2771" s="106"/>
      <c r="M2771" s="106"/>
      <c r="Z2771" s="106"/>
    </row>
    <row r="2772" spans="2:26">
      <c r="B2772" s="51"/>
      <c r="C2772" s="50"/>
      <c r="D2772" s="97"/>
      <c r="K2772" s="18"/>
      <c r="L2772" s="106"/>
      <c r="M2772" s="106"/>
      <c r="Z2772" s="106"/>
    </row>
    <row r="2773" spans="2:26">
      <c r="B2773" s="51"/>
      <c r="C2773" s="50"/>
      <c r="D2773" s="97"/>
      <c r="K2773" s="18"/>
      <c r="L2773" s="106"/>
      <c r="M2773" s="106"/>
      <c r="Z2773" s="106"/>
    </row>
    <row r="2774" spans="2:26">
      <c r="B2774" s="51"/>
      <c r="C2774" s="50"/>
      <c r="D2774" s="97"/>
      <c r="K2774" s="18"/>
      <c r="L2774" s="106"/>
      <c r="M2774" s="106"/>
      <c r="Z2774" s="106"/>
    </row>
    <row r="2775" spans="2:26">
      <c r="B2775" s="51"/>
      <c r="C2775" s="50"/>
      <c r="D2775" s="97"/>
      <c r="K2775" s="18"/>
      <c r="L2775" s="106"/>
      <c r="M2775" s="106"/>
      <c r="Z2775" s="106"/>
    </row>
    <row r="2776" spans="2:26">
      <c r="B2776" s="51"/>
      <c r="C2776" s="50"/>
      <c r="D2776" s="97"/>
      <c r="K2776" s="18"/>
      <c r="L2776" s="106"/>
      <c r="M2776" s="106"/>
      <c r="Z2776" s="106"/>
    </row>
    <row r="2777" spans="2:26">
      <c r="B2777" s="51"/>
      <c r="C2777" s="50"/>
      <c r="D2777" s="97"/>
      <c r="K2777" s="18"/>
      <c r="L2777" s="106"/>
      <c r="M2777" s="106"/>
      <c r="Z2777" s="106"/>
    </row>
    <row r="2778" spans="2:26">
      <c r="B2778" s="51"/>
      <c r="C2778" s="50"/>
      <c r="D2778" s="97"/>
      <c r="K2778" s="18"/>
      <c r="L2778" s="106"/>
      <c r="M2778" s="106"/>
      <c r="Z2778" s="106"/>
    </row>
    <row r="2779" spans="2:26">
      <c r="B2779" s="51"/>
      <c r="C2779" s="50"/>
      <c r="D2779" s="97"/>
      <c r="K2779" s="18"/>
      <c r="L2779" s="106"/>
      <c r="M2779" s="106"/>
      <c r="Z2779" s="106"/>
    </row>
    <row r="2780" spans="2:26">
      <c r="B2780" s="51"/>
      <c r="C2780" s="50"/>
      <c r="D2780" s="97"/>
      <c r="K2780" s="18"/>
      <c r="L2780" s="106"/>
      <c r="M2780" s="106"/>
      <c r="Z2780" s="106"/>
    </row>
    <row r="2781" spans="2:26">
      <c r="B2781" s="51"/>
      <c r="C2781" s="50"/>
      <c r="D2781" s="97"/>
      <c r="K2781" s="18"/>
      <c r="L2781" s="106"/>
      <c r="M2781" s="106"/>
      <c r="Z2781" s="106"/>
    </row>
    <row r="2782" spans="2:26">
      <c r="B2782" s="51"/>
      <c r="C2782" s="50"/>
      <c r="D2782" s="97"/>
      <c r="K2782" s="18"/>
      <c r="L2782" s="106"/>
      <c r="M2782" s="106"/>
      <c r="Z2782" s="106"/>
    </row>
    <row r="2783" spans="2:26">
      <c r="B2783" s="51"/>
      <c r="C2783" s="50"/>
      <c r="D2783" s="97"/>
      <c r="K2783" s="18"/>
      <c r="L2783" s="106"/>
      <c r="M2783" s="106"/>
      <c r="Z2783" s="106"/>
    </row>
    <row r="2784" spans="2:26">
      <c r="B2784" s="51"/>
      <c r="C2784" s="50"/>
      <c r="D2784" s="97"/>
      <c r="K2784" s="18"/>
      <c r="L2784" s="106"/>
      <c r="M2784" s="106"/>
      <c r="Z2784" s="106"/>
    </row>
    <row r="2785" spans="2:26">
      <c r="B2785" s="51"/>
      <c r="C2785" s="50"/>
      <c r="D2785" s="97"/>
      <c r="K2785" s="18"/>
      <c r="L2785" s="106"/>
      <c r="M2785" s="106"/>
      <c r="Z2785" s="106"/>
    </row>
    <row r="2786" spans="2:26">
      <c r="B2786" s="51"/>
      <c r="C2786" s="50"/>
      <c r="D2786" s="97"/>
      <c r="K2786" s="18"/>
      <c r="L2786" s="106"/>
      <c r="M2786" s="106"/>
      <c r="Z2786" s="106"/>
    </row>
    <row r="2787" spans="2:26">
      <c r="B2787" s="51"/>
      <c r="C2787" s="50"/>
      <c r="D2787" s="97"/>
      <c r="K2787" s="18"/>
      <c r="L2787" s="106"/>
      <c r="M2787" s="106"/>
      <c r="Z2787" s="106"/>
    </row>
    <row r="2788" spans="2:26">
      <c r="B2788" s="51"/>
      <c r="C2788" s="50"/>
      <c r="D2788" s="97"/>
      <c r="K2788" s="18"/>
      <c r="L2788" s="106"/>
      <c r="M2788" s="106"/>
      <c r="Z2788" s="106"/>
    </row>
    <row r="2789" spans="2:26">
      <c r="B2789" s="51"/>
      <c r="C2789" s="50"/>
      <c r="D2789" s="97"/>
      <c r="K2789" s="18"/>
      <c r="L2789" s="106"/>
      <c r="M2789" s="106"/>
      <c r="Z2789" s="106"/>
    </row>
    <row r="2790" spans="2:26">
      <c r="B2790" s="51"/>
      <c r="C2790" s="50"/>
      <c r="D2790" s="97"/>
      <c r="K2790" s="18"/>
      <c r="L2790" s="106"/>
      <c r="M2790" s="106"/>
      <c r="Z2790" s="106"/>
    </row>
    <row r="2791" spans="2:26">
      <c r="B2791" s="51"/>
      <c r="C2791" s="50"/>
      <c r="D2791" s="97"/>
      <c r="K2791" s="18"/>
      <c r="L2791" s="106"/>
      <c r="M2791" s="106"/>
      <c r="Z2791" s="106"/>
    </row>
    <row r="2792" spans="2:26">
      <c r="B2792" s="51"/>
      <c r="C2792" s="50"/>
      <c r="D2792" s="97"/>
      <c r="K2792" s="18"/>
      <c r="L2792" s="106"/>
      <c r="M2792" s="106"/>
      <c r="Z2792" s="106"/>
    </row>
    <row r="2793" spans="2:26">
      <c r="B2793" s="51"/>
      <c r="C2793" s="50"/>
      <c r="D2793" s="97"/>
      <c r="K2793" s="18"/>
      <c r="L2793" s="106"/>
      <c r="M2793" s="106"/>
      <c r="Z2793" s="106"/>
    </row>
    <row r="2794" spans="2:26">
      <c r="B2794" s="51"/>
      <c r="C2794" s="50"/>
      <c r="D2794" s="97"/>
      <c r="K2794" s="18"/>
      <c r="L2794" s="106"/>
      <c r="M2794" s="106"/>
      <c r="Z2794" s="106"/>
    </row>
    <row r="2795" spans="2:26">
      <c r="B2795" s="51"/>
      <c r="C2795" s="50"/>
      <c r="D2795" s="97"/>
      <c r="K2795" s="18"/>
      <c r="L2795" s="106"/>
      <c r="M2795" s="106"/>
      <c r="Z2795" s="106"/>
    </row>
    <row r="2796" spans="2:26">
      <c r="B2796" s="51"/>
      <c r="C2796" s="50"/>
      <c r="D2796" s="97"/>
      <c r="K2796" s="18"/>
      <c r="L2796" s="106"/>
      <c r="M2796" s="106"/>
      <c r="Z2796" s="106"/>
    </row>
    <row r="2797" spans="2:26">
      <c r="B2797" s="51"/>
      <c r="C2797" s="50"/>
      <c r="D2797" s="97"/>
      <c r="K2797" s="18"/>
      <c r="L2797" s="106"/>
      <c r="M2797" s="106"/>
      <c r="Z2797" s="106"/>
    </row>
    <row r="2798" spans="2:26">
      <c r="B2798" s="51"/>
      <c r="C2798" s="50"/>
      <c r="D2798" s="97"/>
      <c r="K2798" s="18"/>
      <c r="L2798" s="106"/>
      <c r="M2798" s="106"/>
      <c r="Z2798" s="106"/>
    </row>
    <row r="2799" spans="2:26">
      <c r="B2799" s="51"/>
      <c r="C2799" s="50"/>
      <c r="D2799" s="97"/>
      <c r="K2799" s="18"/>
      <c r="L2799" s="106"/>
      <c r="M2799" s="106"/>
      <c r="Z2799" s="106"/>
    </row>
    <row r="2800" spans="2:26">
      <c r="B2800" s="51"/>
      <c r="C2800" s="50"/>
      <c r="D2800" s="97"/>
      <c r="K2800" s="18"/>
      <c r="L2800" s="106"/>
      <c r="M2800" s="106"/>
      <c r="Z2800" s="106"/>
    </row>
    <row r="2801" spans="2:26">
      <c r="B2801" s="51"/>
      <c r="C2801" s="50"/>
      <c r="D2801" s="97"/>
      <c r="K2801" s="18"/>
      <c r="L2801" s="106"/>
      <c r="M2801" s="106"/>
      <c r="Z2801" s="106"/>
    </row>
    <row r="2802" spans="2:26">
      <c r="B2802" s="51"/>
      <c r="C2802" s="50"/>
      <c r="D2802" s="97"/>
      <c r="K2802" s="18"/>
      <c r="L2802" s="106"/>
      <c r="M2802" s="106"/>
      <c r="Z2802" s="106"/>
    </row>
    <row r="2803" spans="2:26">
      <c r="B2803" s="51"/>
      <c r="C2803" s="50"/>
      <c r="D2803" s="97"/>
      <c r="K2803" s="18"/>
      <c r="L2803" s="106"/>
      <c r="M2803" s="106"/>
      <c r="Z2803" s="106"/>
    </row>
    <row r="2804" spans="2:26">
      <c r="B2804" s="51"/>
      <c r="C2804" s="50"/>
      <c r="D2804" s="97"/>
      <c r="K2804" s="18"/>
      <c r="L2804" s="106"/>
      <c r="M2804" s="106"/>
      <c r="Z2804" s="106"/>
    </row>
    <row r="2805" spans="2:26">
      <c r="B2805" s="51"/>
      <c r="C2805" s="50"/>
      <c r="D2805" s="97"/>
      <c r="K2805" s="18"/>
      <c r="L2805" s="106"/>
      <c r="M2805" s="106"/>
      <c r="Z2805" s="106"/>
    </row>
    <row r="2806" spans="2:26">
      <c r="B2806" s="51"/>
      <c r="C2806" s="50"/>
      <c r="D2806" s="97"/>
      <c r="K2806" s="18"/>
      <c r="L2806" s="106"/>
      <c r="M2806" s="106"/>
      <c r="Z2806" s="106"/>
    </row>
    <row r="2807" spans="2:26">
      <c r="B2807" s="51"/>
      <c r="C2807" s="50"/>
      <c r="D2807" s="97"/>
      <c r="K2807" s="18"/>
      <c r="L2807" s="106"/>
      <c r="M2807" s="106"/>
      <c r="Z2807" s="106"/>
    </row>
    <row r="2808" spans="2:26">
      <c r="B2808" s="51"/>
      <c r="C2808" s="50"/>
      <c r="D2808" s="97"/>
      <c r="K2808" s="18"/>
      <c r="L2808" s="106"/>
      <c r="M2808" s="106"/>
      <c r="Z2808" s="106"/>
    </row>
    <row r="2809" spans="2:26">
      <c r="B2809" s="51"/>
      <c r="C2809" s="50"/>
      <c r="D2809" s="97"/>
      <c r="K2809" s="18"/>
      <c r="L2809" s="106"/>
      <c r="M2809" s="106"/>
      <c r="Z2809" s="106"/>
    </row>
    <row r="2810" spans="2:26">
      <c r="B2810" s="51"/>
      <c r="C2810" s="50"/>
      <c r="D2810" s="97"/>
      <c r="K2810" s="18"/>
      <c r="L2810" s="106"/>
      <c r="M2810" s="106"/>
      <c r="Z2810" s="106"/>
    </row>
    <row r="2811" spans="2:26">
      <c r="B2811" s="51"/>
      <c r="C2811" s="50"/>
      <c r="D2811" s="97"/>
      <c r="K2811" s="18"/>
      <c r="L2811" s="106"/>
      <c r="M2811" s="106"/>
      <c r="Z2811" s="106"/>
    </row>
    <row r="2812" spans="2:26">
      <c r="B2812" s="51"/>
      <c r="C2812" s="50"/>
      <c r="D2812" s="97"/>
      <c r="K2812" s="18"/>
      <c r="L2812" s="106"/>
      <c r="M2812" s="106"/>
      <c r="Z2812" s="106"/>
    </row>
    <row r="2813" spans="2:26">
      <c r="B2813" s="51"/>
      <c r="C2813" s="50"/>
      <c r="D2813" s="97"/>
      <c r="K2813" s="18"/>
      <c r="L2813" s="106"/>
      <c r="M2813" s="106"/>
      <c r="Z2813" s="106"/>
    </row>
    <row r="2814" spans="2:26">
      <c r="B2814" s="51"/>
      <c r="C2814" s="50"/>
      <c r="D2814" s="97"/>
      <c r="K2814" s="18"/>
      <c r="L2814" s="106"/>
      <c r="M2814" s="106"/>
      <c r="Z2814" s="106"/>
    </row>
    <row r="2815" spans="2:26">
      <c r="B2815" s="51"/>
      <c r="C2815" s="50"/>
      <c r="D2815" s="97"/>
      <c r="K2815" s="18"/>
      <c r="L2815" s="106"/>
      <c r="M2815" s="106"/>
      <c r="Z2815" s="106"/>
    </row>
    <row r="2816" spans="2:26">
      <c r="B2816" s="51"/>
      <c r="C2816" s="50"/>
      <c r="D2816" s="97"/>
      <c r="K2816" s="18"/>
      <c r="L2816" s="106"/>
      <c r="M2816" s="106"/>
      <c r="Z2816" s="106"/>
    </row>
    <row r="2817" spans="2:26">
      <c r="B2817" s="51"/>
      <c r="C2817" s="50"/>
      <c r="D2817" s="97"/>
      <c r="K2817" s="18"/>
      <c r="L2817" s="106"/>
      <c r="M2817" s="106"/>
      <c r="Z2817" s="106"/>
    </row>
    <row r="2818" spans="2:26">
      <c r="B2818" s="51"/>
      <c r="C2818" s="50"/>
      <c r="D2818" s="97"/>
      <c r="K2818" s="18"/>
      <c r="L2818" s="106"/>
      <c r="M2818" s="106"/>
      <c r="Z2818" s="106"/>
    </row>
    <row r="2819" spans="2:26">
      <c r="B2819" s="51"/>
      <c r="C2819" s="50"/>
      <c r="D2819" s="97"/>
      <c r="K2819" s="18"/>
      <c r="L2819" s="106"/>
      <c r="M2819" s="106"/>
      <c r="Z2819" s="106"/>
    </row>
    <row r="2820" spans="2:26">
      <c r="B2820" s="51"/>
      <c r="C2820" s="50"/>
      <c r="D2820" s="97"/>
      <c r="K2820" s="18"/>
      <c r="L2820" s="106"/>
      <c r="M2820" s="106"/>
      <c r="Z2820" s="106"/>
    </row>
    <row r="2821" spans="2:26">
      <c r="B2821" s="51"/>
      <c r="C2821" s="50"/>
      <c r="D2821" s="97"/>
      <c r="K2821" s="18"/>
      <c r="L2821" s="106"/>
      <c r="M2821" s="106"/>
      <c r="Z2821" s="106"/>
    </row>
    <row r="2822" spans="2:26">
      <c r="B2822" s="51"/>
      <c r="C2822" s="50"/>
      <c r="D2822" s="97"/>
      <c r="K2822" s="18"/>
      <c r="L2822" s="106"/>
      <c r="M2822" s="106"/>
      <c r="Z2822" s="106"/>
    </row>
    <row r="2823" spans="2:26">
      <c r="B2823" s="51"/>
      <c r="C2823" s="50"/>
      <c r="D2823" s="97"/>
      <c r="K2823" s="18"/>
      <c r="L2823" s="106"/>
      <c r="M2823" s="106"/>
      <c r="Z2823" s="106"/>
    </row>
    <row r="2824" spans="2:26">
      <c r="B2824" s="51"/>
      <c r="C2824" s="50"/>
      <c r="D2824" s="97"/>
      <c r="K2824" s="18"/>
      <c r="L2824" s="106"/>
      <c r="M2824" s="106"/>
      <c r="Z2824" s="106"/>
    </row>
    <row r="2825" spans="2:26">
      <c r="B2825" s="51"/>
      <c r="C2825" s="50"/>
      <c r="D2825" s="97"/>
      <c r="K2825" s="18"/>
      <c r="L2825" s="106"/>
      <c r="M2825" s="106"/>
      <c r="Z2825" s="106"/>
    </row>
    <row r="2826" spans="2:26">
      <c r="B2826" s="51"/>
      <c r="C2826" s="50"/>
      <c r="D2826" s="97"/>
      <c r="K2826" s="18"/>
      <c r="L2826" s="106"/>
      <c r="M2826" s="106"/>
      <c r="Z2826" s="106"/>
    </row>
    <row r="2827" spans="2:26">
      <c r="B2827" s="51"/>
      <c r="C2827" s="50"/>
      <c r="D2827" s="97"/>
      <c r="K2827" s="18"/>
      <c r="L2827" s="106"/>
      <c r="M2827" s="106"/>
      <c r="Z2827" s="106"/>
    </row>
    <row r="2828" spans="2:26">
      <c r="B2828" s="51"/>
      <c r="C2828" s="50"/>
      <c r="D2828" s="97"/>
      <c r="K2828" s="18"/>
      <c r="L2828" s="106"/>
      <c r="M2828" s="106"/>
      <c r="Z2828" s="106"/>
    </row>
    <row r="2829" spans="2:26">
      <c r="B2829" s="51"/>
      <c r="C2829" s="50"/>
      <c r="D2829" s="97"/>
      <c r="K2829" s="18"/>
      <c r="L2829" s="106"/>
      <c r="M2829" s="106"/>
      <c r="Z2829" s="106"/>
    </row>
    <row r="2830" spans="2:26">
      <c r="B2830" s="51"/>
      <c r="C2830" s="50"/>
      <c r="D2830" s="97"/>
      <c r="K2830" s="18"/>
      <c r="L2830" s="106"/>
      <c r="M2830" s="106"/>
      <c r="Z2830" s="106"/>
    </row>
    <row r="2831" spans="2:26">
      <c r="B2831" s="51"/>
      <c r="C2831" s="50"/>
      <c r="D2831" s="97"/>
      <c r="K2831" s="18"/>
      <c r="L2831" s="106"/>
      <c r="M2831" s="106"/>
      <c r="Z2831" s="106"/>
    </row>
    <row r="2832" spans="2:26">
      <c r="B2832" s="51"/>
      <c r="C2832" s="50"/>
      <c r="D2832" s="97"/>
      <c r="K2832" s="18"/>
      <c r="L2832" s="106"/>
      <c r="M2832" s="106"/>
      <c r="Z2832" s="106"/>
    </row>
    <row r="2833" spans="2:26">
      <c r="B2833" s="51"/>
      <c r="C2833" s="50"/>
      <c r="D2833" s="97"/>
      <c r="K2833" s="18"/>
      <c r="L2833" s="106"/>
      <c r="M2833" s="106"/>
      <c r="Z2833" s="106"/>
    </row>
    <row r="2834" spans="2:26">
      <c r="B2834" s="51"/>
      <c r="C2834" s="50"/>
      <c r="D2834" s="97"/>
      <c r="K2834" s="18"/>
      <c r="L2834" s="106"/>
      <c r="M2834" s="106"/>
      <c r="Z2834" s="106"/>
    </row>
    <row r="2835" spans="2:26">
      <c r="B2835" s="51"/>
      <c r="C2835" s="50"/>
      <c r="D2835" s="97"/>
      <c r="K2835" s="18"/>
      <c r="L2835" s="106"/>
      <c r="M2835" s="106"/>
      <c r="Z2835" s="106"/>
    </row>
    <row r="2836" spans="2:26">
      <c r="B2836" s="51"/>
      <c r="C2836" s="50"/>
      <c r="D2836" s="97"/>
      <c r="K2836" s="18"/>
      <c r="L2836" s="106"/>
      <c r="M2836" s="106"/>
      <c r="Z2836" s="106"/>
    </row>
    <row r="2837" spans="2:26">
      <c r="B2837" s="51"/>
      <c r="C2837" s="50"/>
      <c r="D2837" s="97"/>
      <c r="K2837" s="18"/>
      <c r="L2837" s="106"/>
      <c r="M2837" s="106"/>
      <c r="Z2837" s="106"/>
    </row>
    <row r="2838" spans="2:26">
      <c r="B2838" s="51"/>
      <c r="C2838" s="50"/>
      <c r="D2838" s="97"/>
      <c r="K2838" s="18"/>
      <c r="L2838" s="106"/>
      <c r="M2838" s="106"/>
      <c r="Z2838" s="106"/>
    </row>
    <row r="2839" spans="2:26">
      <c r="B2839" s="51"/>
      <c r="C2839" s="50"/>
      <c r="D2839" s="97"/>
      <c r="K2839" s="18"/>
      <c r="L2839" s="106"/>
      <c r="M2839" s="106"/>
      <c r="Z2839" s="106"/>
    </row>
    <row r="2840" spans="2:26">
      <c r="B2840" s="51"/>
      <c r="C2840" s="50"/>
      <c r="D2840" s="97"/>
      <c r="K2840" s="18"/>
      <c r="L2840" s="106"/>
      <c r="M2840" s="106"/>
      <c r="Z2840" s="106"/>
    </row>
    <row r="2841" spans="2:26">
      <c r="B2841" s="51"/>
      <c r="C2841" s="50"/>
      <c r="D2841" s="97"/>
      <c r="K2841" s="18"/>
      <c r="L2841" s="106"/>
      <c r="M2841" s="106"/>
      <c r="Z2841" s="106"/>
    </row>
    <row r="2842" spans="2:26">
      <c r="B2842" s="51"/>
      <c r="C2842" s="50"/>
      <c r="D2842" s="97"/>
      <c r="K2842" s="18"/>
      <c r="L2842" s="106"/>
      <c r="M2842" s="106"/>
      <c r="Z2842" s="106"/>
    </row>
    <row r="2843" spans="2:26">
      <c r="B2843" s="51"/>
      <c r="C2843" s="50"/>
      <c r="D2843" s="97"/>
      <c r="K2843" s="18"/>
      <c r="L2843" s="106"/>
      <c r="M2843" s="106"/>
      <c r="Z2843" s="106"/>
    </row>
    <row r="2844" spans="2:26">
      <c r="B2844" s="51"/>
      <c r="C2844" s="50"/>
      <c r="D2844" s="97"/>
      <c r="K2844" s="18"/>
      <c r="L2844" s="106"/>
      <c r="M2844" s="106"/>
      <c r="Z2844" s="106"/>
    </row>
    <row r="2845" spans="2:26">
      <c r="B2845" s="51"/>
      <c r="C2845" s="50"/>
      <c r="D2845" s="97"/>
      <c r="K2845" s="18"/>
      <c r="L2845" s="106"/>
      <c r="M2845" s="106"/>
      <c r="Z2845" s="106"/>
    </row>
    <row r="2846" spans="2:26">
      <c r="B2846" s="51"/>
      <c r="C2846" s="50"/>
      <c r="D2846" s="97"/>
      <c r="K2846" s="18"/>
      <c r="L2846" s="106"/>
      <c r="M2846" s="106"/>
      <c r="Z2846" s="106"/>
    </row>
    <row r="2847" spans="2:26">
      <c r="B2847" s="51"/>
      <c r="C2847" s="50"/>
      <c r="D2847" s="97"/>
      <c r="K2847" s="18"/>
      <c r="L2847" s="106"/>
      <c r="M2847" s="106"/>
      <c r="Z2847" s="106"/>
    </row>
    <row r="2848" spans="2:26">
      <c r="B2848" s="51"/>
      <c r="C2848" s="50"/>
      <c r="D2848" s="97"/>
      <c r="K2848" s="18"/>
      <c r="L2848" s="106"/>
      <c r="M2848" s="106"/>
      <c r="Z2848" s="106"/>
    </row>
    <row r="2849" spans="2:26">
      <c r="B2849" s="51"/>
      <c r="C2849" s="50"/>
      <c r="D2849" s="97"/>
      <c r="K2849" s="18"/>
      <c r="L2849" s="106"/>
      <c r="M2849" s="106"/>
      <c r="Z2849" s="106"/>
    </row>
    <row r="2850" spans="2:26">
      <c r="B2850" s="51"/>
      <c r="C2850" s="50"/>
      <c r="D2850" s="97"/>
      <c r="K2850" s="18"/>
      <c r="L2850" s="106"/>
      <c r="M2850" s="106"/>
      <c r="Z2850" s="106"/>
    </row>
    <row r="2851" spans="2:26">
      <c r="B2851" s="51"/>
      <c r="C2851" s="50"/>
      <c r="D2851" s="97"/>
      <c r="K2851" s="18"/>
      <c r="L2851" s="106"/>
      <c r="M2851" s="106"/>
      <c r="Z2851" s="106"/>
    </row>
    <row r="2852" spans="2:26">
      <c r="B2852" s="51"/>
      <c r="C2852" s="50"/>
      <c r="D2852" s="97"/>
      <c r="K2852" s="18"/>
      <c r="L2852" s="106"/>
      <c r="M2852" s="106"/>
      <c r="Z2852" s="106"/>
    </row>
    <row r="2853" spans="2:26">
      <c r="B2853" s="51"/>
      <c r="C2853" s="50"/>
      <c r="D2853" s="97"/>
      <c r="K2853" s="18"/>
      <c r="L2853" s="106"/>
      <c r="M2853" s="106"/>
      <c r="Z2853" s="106"/>
    </row>
    <row r="2854" spans="2:26">
      <c r="B2854" s="51"/>
      <c r="C2854" s="50"/>
      <c r="D2854" s="97"/>
      <c r="K2854" s="18"/>
      <c r="L2854" s="106"/>
      <c r="M2854" s="106"/>
      <c r="Z2854" s="106"/>
    </row>
    <row r="2855" spans="2:26">
      <c r="B2855" s="51"/>
      <c r="C2855" s="50"/>
      <c r="D2855" s="97"/>
      <c r="K2855" s="18"/>
      <c r="L2855" s="106"/>
      <c r="M2855" s="106"/>
      <c r="Z2855" s="106"/>
    </row>
    <row r="2856" spans="2:26">
      <c r="B2856" s="51"/>
      <c r="C2856" s="50"/>
      <c r="D2856" s="97"/>
      <c r="K2856" s="18"/>
      <c r="L2856" s="106"/>
      <c r="M2856" s="106"/>
      <c r="Z2856" s="106"/>
    </row>
    <row r="2857" spans="2:26">
      <c r="B2857" s="51"/>
      <c r="C2857" s="50"/>
      <c r="D2857" s="97"/>
      <c r="K2857" s="18"/>
      <c r="L2857" s="106"/>
      <c r="M2857" s="106"/>
      <c r="Z2857" s="106"/>
    </row>
    <row r="2858" spans="2:26">
      <c r="B2858" s="51"/>
      <c r="C2858" s="50"/>
      <c r="D2858" s="97"/>
      <c r="K2858" s="18"/>
      <c r="L2858" s="106"/>
      <c r="M2858" s="106"/>
      <c r="Z2858" s="106"/>
    </row>
    <row r="2859" spans="2:26">
      <c r="B2859" s="51"/>
      <c r="C2859" s="50"/>
      <c r="D2859" s="97"/>
      <c r="K2859" s="18"/>
      <c r="L2859" s="106"/>
      <c r="M2859" s="106"/>
      <c r="Z2859" s="106"/>
    </row>
    <row r="2860" spans="2:26">
      <c r="B2860" s="51"/>
      <c r="C2860" s="50"/>
      <c r="D2860" s="97"/>
      <c r="K2860" s="18"/>
      <c r="L2860" s="106"/>
      <c r="M2860" s="106"/>
      <c r="Z2860" s="106"/>
    </row>
    <row r="2861" spans="2:26">
      <c r="B2861" s="51"/>
      <c r="C2861" s="50"/>
      <c r="D2861" s="97"/>
      <c r="K2861" s="18"/>
      <c r="L2861" s="106"/>
      <c r="M2861" s="106"/>
      <c r="Z2861" s="106"/>
    </row>
    <row r="2862" spans="2:26">
      <c r="B2862" s="51"/>
      <c r="C2862" s="50"/>
      <c r="D2862" s="97"/>
      <c r="K2862" s="18"/>
      <c r="L2862" s="106"/>
      <c r="M2862" s="106"/>
      <c r="Z2862" s="106"/>
    </row>
    <row r="2863" spans="2:26">
      <c r="B2863" s="51"/>
      <c r="C2863" s="50"/>
      <c r="D2863" s="97"/>
      <c r="K2863" s="18"/>
      <c r="L2863" s="106"/>
      <c r="M2863" s="106"/>
      <c r="Z2863" s="106"/>
    </row>
    <row r="2864" spans="2:26">
      <c r="B2864" s="51"/>
      <c r="C2864" s="50"/>
      <c r="D2864" s="97"/>
      <c r="K2864" s="18"/>
      <c r="L2864" s="106"/>
      <c r="M2864" s="106"/>
      <c r="Z2864" s="106"/>
    </row>
    <row r="2865" spans="2:26">
      <c r="B2865" s="51"/>
      <c r="C2865" s="50"/>
      <c r="D2865" s="97"/>
      <c r="K2865" s="18"/>
      <c r="L2865" s="106"/>
      <c r="M2865" s="106"/>
      <c r="Z2865" s="106"/>
    </row>
    <row r="2866" spans="2:26">
      <c r="B2866" s="51"/>
      <c r="C2866" s="50"/>
      <c r="D2866" s="97"/>
      <c r="K2866" s="18"/>
      <c r="L2866" s="106"/>
      <c r="M2866" s="106"/>
      <c r="Z2866" s="106"/>
    </row>
    <row r="2867" spans="2:26">
      <c r="B2867" s="51"/>
      <c r="C2867" s="50"/>
      <c r="D2867" s="97"/>
      <c r="K2867" s="18"/>
      <c r="L2867" s="106"/>
      <c r="M2867" s="106"/>
      <c r="Z2867" s="106"/>
    </row>
    <row r="2868" spans="2:26">
      <c r="B2868" s="51"/>
      <c r="C2868" s="50"/>
      <c r="D2868" s="97"/>
      <c r="K2868" s="18"/>
      <c r="L2868" s="106"/>
      <c r="M2868" s="106"/>
      <c r="Z2868" s="106"/>
    </row>
    <row r="2869" spans="2:26">
      <c r="B2869" s="51"/>
      <c r="C2869" s="50"/>
      <c r="D2869" s="97"/>
      <c r="K2869" s="18"/>
      <c r="L2869" s="106"/>
      <c r="M2869" s="106"/>
      <c r="Z2869" s="106"/>
    </row>
    <row r="2870" spans="2:26">
      <c r="B2870" s="51"/>
      <c r="C2870" s="50"/>
      <c r="D2870" s="97"/>
      <c r="K2870" s="18"/>
      <c r="L2870" s="106"/>
      <c r="M2870" s="106"/>
      <c r="Z2870" s="106"/>
    </row>
    <row r="2871" spans="2:26">
      <c r="B2871" s="51"/>
      <c r="C2871" s="50"/>
      <c r="D2871" s="97"/>
      <c r="K2871" s="18"/>
      <c r="L2871" s="106"/>
      <c r="M2871" s="106"/>
      <c r="Z2871" s="106"/>
    </row>
    <row r="2872" spans="2:26">
      <c r="B2872" s="51"/>
      <c r="C2872" s="50"/>
      <c r="D2872" s="97"/>
      <c r="K2872" s="18"/>
      <c r="L2872" s="106"/>
      <c r="M2872" s="106"/>
      <c r="Z2872" s="106"/>
    </row>
    <row r="2873" spans="2:26">
      <c r="B2873" s="51"/>
      <c r="C2873" s="50"/>
      <c r="D2873" s="97"/>
      <c r="K2873" s="18"/>
      <c r="L2873" s="106"/>
      <c r="M2873" s="106"/>
      <c r="Z2873" s="106"/>
    </row>
    <row r="2874" spans="2:26">
      <c r="B2874" s="51"/>
      <c r="C2874" s="50"/>
      <c r="D2874" s="97"/>
      <c r="K2874" s="18"/>
      <c r="L2874" s="106"/>
      <c r="M2874" s="106"/>
      <c r="Z2874" s="106"/>
    </row>
    <row r="2875" spans="2:26">
      <c r="B2875" s="51"/>
      <c r="C2875" s="50"/>
      <c r="D2875" s="97"/>
      <c r="K2875" s="18"/>
      <c r="L2875" s="106"/>
      <c r="M2875" s="106"/>
      <c r="Z2875" s="106"/>
    </row>
    <row r="2876" spans="2:26">
      <c r="B2876" s="51"/>
      <c r="C2876" s="50"/>
      <c r="D2876" s="97"/>
      <c r="K2876" s="18"/>
      <c r="L2876" s="106"/>
      <c r="M2876" s="106"/>
      <c r="Z2876" s="106"/>
    </row>
    <row r="2877" spans="2:26">
      <c r="B2877" s="51"/>
      <c r="C2877" s="50"/>
      <c r="D2877" s="97"/>
      <c r="K2877" s="18"/>
      <c r="L2877" s="106"/>
      <c r="M2877" s="106"/>
      <c r="Z2877" s="106"/>
    </row>
    <row r="2878" spans="2:26">
      <c r="B2878" s="51"/>
      <c r="C2878" s="50"/>
      <c r="D2878" s="97"/>
      <c r="K2878" s="18"/>
      <c r="L2878" s="106"/>
      <c r="M2878" s="106"/>
      <c r="Z2878" s="106"/>
    </row>
    <row r="2879" spans="2:26">
      <c r="B2879" s="51"/>
      <c r="C2879" s="50"/>
      <c r="D2879" s="97"/>
      <c r="K2879" s="18"/>
      <c r="L2879" s="106"/>
      <c r="M2879" s="106"/>
      <c r="Z2879" s="106"/>
    </row>
    <row r="2880" spans="2:26">
      <c r="B2880" s="51"/>
      <c r="C2880" s="50"/>
      <c r="D2880" s="97"/>
      <c r="K2880" s="18"/>
      <c r="L2880" s="106"/>
      <c r="M2880" s="106"/>
      <c r="Z2880" s="106"/>
    </row>
    <row r="2881" spans="2:26">
      <c r="B2881" s="51"/>
      <c r="C2881" s="50"/>
      <c r="D2881" s="97"/>
      <c r="K2881" s="18"/>
      <c r="L2881" s="106"/>
      <c r="M2881" s="106"/>
      <c r="Z2881" s="106"/>
    </row>
    <row r="2882" spans="2:26">
      <c r="B2882" s="51"/>
      <c r="C2882" s="50"/>
      <c r="D2882" s="97"/>
      <c r="K2882" s="18"/>
      <c r="L2882" s="106"/>
      <c r="M2882" s="106"/>
      <c r="Z2882" s="106"/>
    </row>
    <row r="2883" spans="2:26">
      <c r="B2883" s="51"/>
      <c r="C2883" s="50"/>
      <c r="D2883" s="97"/>
      <c r="K2883" s="18"/>
      <c r="L2883" s="106"/>
      <c r="M2883" s="106"/>
      <c r="Z2883" s="106"/>
    </row>
    <row r="2884" spans="2:26">
      <c r="B2884" s="51"/>
      <c r="C2884" s="50"/>
      <c r="D2884" s="97"/>
      <c r="K2884" s="18"/>
      <c r="L2884" s="106"/>
      <c r="M2884" s="106"/>
      <c r="Z2884" s="106"/>
    </row>
    <row r="2885" spans="2:26">
      <c r="B2885" s="51"/>
      <c r="C2885" s="50"/>
      <c r="D2885" s="97"/>
      <c r="K2885" s="18"/>
      <c r="L2885" s="106"/>
      <c r="M2885" s="106"/>
      <c r="Z2885" s="106"/>
    </row>
    <row r="2886" spans="2:26">
      <c r="B2886" s="51"/>
      <c r="C2886" s="50"/>
      <c r="D2886" s="97"/>
      <c r="K2886" s="18"/>
      <c r="L2886" s="106"/>
      <c r="M2886" s="106"/>
      <c r="Z2886" s="106"/>
    </row>
    <row r="2887" spans="2:26">
      <c r="B2887" s="51"/>
      <c r="C2887" s="50"/>
      <c r="D2887" s="97"/>
      <c r="K2887" s="18"/>
      <c r="L2887" s="106"/>
      <c r="M2887" s="106"/>
      <c r="Z2887" s="106"/>
    </row>
    <row r="2888" spans="2:26">
      <c r="B2888" s="51"/>
      <c r="C2888" s="50"/>
      <c r="D2888" s="97"/>
      <c r="K2888" s="18"/>
      <c r="L2888" s="106"/>
      <c r="M2888" s="106"/>
      <c r="Z2888" s="106"/>
    </row>
    <row r="2889" spans="2:26">
      <c r="B2889" s="51"/>
      <c r="C2889" s="50"/>
      <c r="D2889" s="97"/>
      <c r="K2889" s="18"/>
      <c r="L2889" s="106"/>
      <c r="M2889" s="106"/>
      <c r="Z2889" s="106"/>
    </row>
    <row r="2890" spans="2:26">
      <c r="B2890" s="51"/>
      <c r="C2890" s="50"/>
      <c r="D2890" s="97"/>
      <c r="K2890" s="18"/>
      <c r="L2890" s="106"/>
      <c r="M2890" s="106"/>
      <c r="Z2890" s="106"/>
    </row>
    <row r="2891" spans="2:26">
      <c r="B2891" s="51"/>
      <c r="C2891" s="50"/>
      <c r="D2891" s="97"/>
      <c r="K2891" s="18"/>
      <c r="L2891" s="106"/>
      <c r="M2891" s="106"/>
      <c r="Z2891" s="106"/>
    </row>
    <row r="2892" spans="2:26">
      <c r="B2892" s="51"/>
      <c r="C2892" s="50"/>
      <c r="D2892" s="97"/>
      <c r="K2892" s="18"/>
      <c r="L2892" s="106"/>
      <c r="M2892" s="106"/>
      <c r="Z2892" s="106"/>
    </row>
    <row r="2893" spans="2:26">
      <c r="B2893" s="51"/>
      <c r="C2893" s="50"/>
      <c r="D2893" s="97"/>
      <c r="K2893" s="18"/>
      <c r="L2893" s="106"/>
      <c r="M2893" s="106"/>
      <c r="Z2893" s="106"/>
    </row>
    <row r="2894" spans="2:26">
      <c r="B2894" s="51"/>
      <c r="C2894" s="50"/>
      <c r="D2894" s="97"/>
      <c r="K2894" s="18"/>
      <c r="L2894" s="106"/>
      <c r="M2894" s="106"/>
      <c r="Z2894" s="106"/>
    </row>
    <row r="2895" spans="2:26">
      <c r="B2895" s="51"/>
      <c r="C2895" s="50"/>
      <c r="D2895" s="97"/>
      <c r="K2895" s="18"/>
      <c r="L2895" s="106"/>
      <c r="M2895" s="106"/>
      <c r="Z2895" s="106"/>
    </row>
    <row r="2896" spans="2:26">
      <c r="B2896" s="51"/>
      <c r="C2896" s="50"/>
      <c r="D2896" s="97"/>
      <c r="K2896" s="18"/>
      <c r="L2896" s="106"/>
      <c r="M2896" s="106"/>
      <c r="Z2896" s="106"/>
    </row>
    <row r="2897" spans="2:26">
      <c r="B2897" s="51"/>
      <c r="C2897" s="50"/>
      <c r="D2897" s="97"/>
      <c r="K2897" s="18"/>
      <c r="L2897" s="106"/>
      <c r="M2897" s="106"/>
      <c r="Z2897" s="106"/>
    </row>
    <row r="2898" spans="2:26">
      <c r="B2898" s="51"/>
      <c r="C2898" s="50"/>
      <c r="D2898" s="97"/>
      <c r="K2898" s="18"/>
      <c r="L2898" s="106"/>
      <c r="M2898" s="106"/>
      <c r="Z2898" s="106"/>
    </row>
    <row r="2899" spans="2:26">
      <c r="B2899" s="51"/>
      <c r="C2899" s="50"/>
      <c r="D2899" s="97"/>
      <c r="K2899" s="18"/>
      <c r="L2899" s="106"/>
      <c r="M2899" s="106"/>
      <c r="Z2899" s="106"/>
    </row>
    <row r="2900" spans="2:26">
      <c r="B2900" s="51"/>
      <c r="C2900" s="50"/>
      <c r="D2900" s="97"/>
      <c r="K2900" s="18"/>
      <c r="L2900" s="106"/>
      <c r="M2900" s="106"/>
      <c r="Z2900" s="106"/>
    </row>
    <row r="2901" spans="2:26">
      <c r="B2901" s="51"/>
      <c r="C2901" s="50"/>
      <c r="D2901" s="97"/>
      <c r="K2901" s="18"/>
      <c r="L2901" s="106"/>
      <c r="M2901" s="106"/>
      <c r="Z2901" s="106"/>
    </row>
    <row r="2902" spans="2:26">
      <c r="B2902" s="51"/>
      <c r="C2902" s="50"/>
      <c r="D2902" s="97"/>
      <c r="K2902" s="18"/>
      <c r="L2902" s="106"/>
      <c r="M2902" s="106"/>
      <c r="Z2902" s="106"/>
    </row>
    <row r="2903" spans="2:26">
      <c r="B2903" s="51"/>
      <c r="C2903" s="50"/>
      <c r="D2903" s="97"/>
      <c r="K2903" s="18"/>
      <c r="L2903" s="106"/>
      <c r="M2903" s="106"/>
      <c r="Z2903" s="106"/>
    </row>
    <row r="2904" spans="2:26">
      <c r="B2904" s="51"/>
      <c r="C2904" s="50"/>
      <c r="D2904" s="97"/>
      <c r="K2904" s="18"/>
      <c r="L2904" s="106"/>
      <c r="M2904" s="106"/>
      <c r="Z2904" s="106"/>
    </row>
    <row r="2905" spans="2:26">
      <c r="B2905" s="51"/>
      <c r="C2905" s="50"/>
      <c r="D2905" s="97"/>
      <c r="K2905" s="18"/>
      <c r="L2905" s="106"/>
      <c r="M2905" s="106"/>
      <c r="Z2905" s="106"/>
    </row>
    <row r="2906" spans="2:26">
      <c r="B2906" s="51"/>
      <c r="C2906" s="50"/>
      <c r="D2906" s="97"/>
      <c r="K2906" s="18"/>
      <c r="L2906" s="106"/>
      <c r="M2906" s="106"/>
      <c r="Z2906" s="106"/>
    </row>
    <row r="2907" spans="2:26">
      <c r="B2907" s="51"/>
      <c r="C2907" s="50"/>
      <c r="D2907" s="97"/>
      <c r="K2907" s="18"/>
      <c r="L2907" s="106"/>
      <c r="M2907" s="106"/>
      <c r="Z2907" s="106"/>
    </row>
    <row r="2908" spans="2:26">
      <c r="B2908" s="51"/>
      <c r="C2908" s="50"/>
      <c r="D2908" s="97"/>
      <c r="K2908" s="18"/>
      <c r="L2908" s="106"/>
      <c r="M2908" s="106"/>
      <c r="Z2908" s="106"/>
    </row>
    <row r="2909" spans="2:26">
      <c r="B2909" s="51"/>
      <c r="C2909" s="50"/>
      <c r="D2909" s="97"/>
      <c r="K2909" s="18"/>
      <c r="L2909" s="106"/>
      <c r="M2909" s="106"/>
      <c r="Z2909" s="106"/>
    </row>
    <row r="2910" spans="2:26">
      <c r="B2910" s="51"/>
      <c r="C2910" s="50"/>
      <c r="D2910" s="97"/>
      <c r="K2910" s="18"/>
      <c r="L2910" s="106"/>
      <c r="M2910" s="106"/>
      <c r="Z2910" s="106"/>
    </row>
    <row r="2911" spans="2:26">
      <c r="B2911" s="51"/>
      <c r="C2911" s="50"/>
      <c r="D2911" s="97"/>
      <c r="K2911" s="18"/>
      <c r="L2911" s="106"/>
      <c r="M2911" s="106"/>
      <c r="Z2911" s="106"/>
    </row>
    <row r="2912" spans="2:26">
      <c r="B2912" s="51"/>
      <c r="C2912" s="50"/>
      <c r="D2912" s="97"/>
      <c r="K2912" s="18"/>
      <c r="L2912" s="106"/>
      <c r="M2912" s="106"/>
      <c r="Z2912" s="106"/>
    </row>
    <row r="2913" spans="2:26">
      <c r="B2913" s="51"/>
      <c r="C2913" s="50"/>
      <c r="D2913" s="97"/>
      <c r="K2913" s="18"/>
      <c r="L2913" s="106"/>
      <c r="M2913" s="106"/>
      <c r="Z2913" s="106"/>
    </row>
    <row r="2914" spans="2:26">
      <c r="B2914" s="51"/>
      <c r="C2914" s="50"/>
      <c r="D2914" s="97"/>
      <c r="K2914" s="18"/>
      <c r="L2914" s="106"/>
      <c r="M2914" s="106"/>
      <c r="Z2914" s="106"/>
    </row>
    <row r="2915" spans="2:26">
      <c r="B2915" s="51"/>
      <c r="C2915" s="50"/>
      <c r="D2915" s="97"/>
      <c r="K2915" s="18"/>
      <c r="L2915" s="106"/>
      <c r="M2915" s="106"/>
      <c r="Z2915" s="106"/>
    </row>
    <row r="2916" spans="2:26">
      <c r="B2916" s="51"/>
      <c r="C2916" s="50"/>
      <c r="D2916" s="97"/>
      <c r="K2916" s="18"/>
      <c r="L2916" s="106"/>
      <c r="M2916" s="106"/>
      <c r="Z2916" s="106"/>
    </row>
    <row r="2917" spans="2:26">
      <c r="B2917" s="51"/>
      <c r="C2917" s="50"/>
      <c r="D2917" s="97"/>
      <c r="K2917" s="18"/>
      <c r="L2917" s="106"/>
      <c r="M2917" s="106"/>
      <c r="Z2917" s="106"/>
    </row>
    <row r="2918" spans="2:26">
      <c r="B2918" s="51"/>
      <c r="C2918" s="50"/>
      <c r="D2918" s="97"/>
      <c r="K2918" s="18"/>
      <c r="L2918" s="106"/>
      <c r="M2918" s="106"/>
      <c r="Z2918" s="106"/>
    </row>
    <row r="2919" spans="2:26">
      <c r="B2919" s="51"/>
      <c r="C2919" s="50"/>
      <c r="D2919" s="97"/>
      <c r="K2919" s="18"/>
      <c r="L2919" s="106"/>
      <c r="M2919" s="106"/>
      <c r="Z2919" s="106"/>
    </row>
    <row r="2920" spans="2:26">
      <c r="B2920" s="51"/>
      <c r="C2920" s="50"/>
      <c r="D2920" s="97"/>
      <c r="K2920" s="18"/>
      <c r="L2920" s="106"/>
      <c r="M2920" s="106"/>
      <c r="Z2920" s="106"/>
    </row>
    <row r="2921" spans="2:26">
      <c r="B2921" s="51"/>
      <c r="C2921" s="50"/>
      <c r="D2921" s="97"/>
      <c r="K2921" s="18"/>
      <c r="L2921" s="106"/>
      <c r="M2921" s="106"/>
      <c r="Z2921" s="106"/>
    </row>
    <row r="2922" spans="2:26">
      <c r="B2922" s="51"/>
      <c r="C2922" s="50"/>
      <c r="D2922" s="97"/>
      <c r="K2922" s="18"/>
      <c r="L2922" s="106"/>
      <c r="M2922" s="106"/>
      <c r="Z2922" s="106"/>
    </row>
    <row r="2923" spans="2:26">
      <c r="B2923" s="51"/>
      <c r="C2923" s="50"/>
      <c r="D2923" s="97"/>
      <c r="K2923" s="18"/>
      <c r="L2923" s="106"/>
      <c r="M2923" s="106"/>
      <c r="Z2923" s="106"/>
    </row>
    <row r="2924" spans="2:26">
      <c r="B2924" s="51"/>
      <c r="C2924" s="50"/>
      <c r="D2924" s="97"/>
      <c r="K2924" s="18"/>
      <c r="L2924" s="106"/>
      <c r="M2924" s="106"/>
      <c r="Z2924" s="106"/>
    </row>
    <row r="2925" spans="2:26">
      <c r="B2925" s="51"/>
      <c r="C2925" s="50"/>
      <c r="D2925" s="97"/>
      <c r="K2925" s="18"/>
      <c r="L2925" s="106"/>
      <c r="M2925" s="106"/>
      <c r="Z2925" s="106"/>
    </row>
    <row r="2926" spans="2:26">
      <c r="B2926" s="51"/>
      <c r="C2926" s="50"/>
      <c r="D2926" s="97"/>
      <c r="K2926" s="18"/>
      <c r="L2926" s="106"/>
      <c r="M2926" s="106"/>
      <c r="Z2926" s="106"/>
    </row>
    <row r="2927" spans="2:26">
      <c r="B2927" s="51"/>
      <c r="C2927" s="50"/>
      <c r="D2927" s="97"/>
      <c r="K2927" s="18"/>
      <c r="L2927" s="106"/>
      <c r="M2927" s="106"/>
      <c r="Z2927" s="106"/>
    </row>
    <row r="2928" spans="2:26">
      <c r="B2928" s="51"/>
      <c r="C2928" s="50"/>
      <c r="D2928" s="97"/>
      <c r="K2928" s="18"/>
      <c r="L2928" s="106"/>
      <c r="M2928" s="106"/>
      <c r="Z2928" s="106"/>
    </row>
    <row r="2929" spans="2:26">
      <c r="B2929" s="51"/>
      <c r="C2929" s="50"/>
      <c r="D2929" s="97"/>
      <c r="K2929" s="18"/>
      <c r="L2929" s="106"/>
      <c r="M2929" s="106"/>
      <c r="Z2929" s="106"/>
    </row>
    <row r="2930" spans="2:26">
      <c r="B2930" s="51"/>
      <c r="C2930" s="50"/>
      <c r="D2930" s="97"/>
      <c r="K2930" s="18"/>
      <c r="L2930" s="106"/>
      <c r="M2930" s="106"/>
      <c r="Z2930" s="106"/>
    </row>
    <row r="2931" spans="2:26">
      <c r="B2931" s="51"/>
      <c r="C2931" s="50"/>
      <c r="D2931" s="97"/>
      <c r="K2931" s="18"/>
      <c r="L2931" s="106"/>
      <c r="M2931" s="106"/>
      <c r="Z2931" s="106"/>
    </row>
    <row r="2932" spans="2:26">
      <c r="B2932" s="51"/>
      <c r="C2932" s="50"/>
      <c r="D2932" s="97"/>
      <c r="K2932" s="18"/>
      <c r="L2932" s="106"/>
      <c r="M2932" s="106"/>
      <c r="Z2932" s="106"/>
    </row>
    <row r="2933" spans="2:26">
      <c r="B2933" s="51"/>
      <c r="C2933" s="50"/>
      <c r="D2933" s="97"/>
      <c r="K2933" s="18"/>
      <c r="L2933" s="106"/>
      <c r="M2933" s="106"/>
      <c r="Z2933" s="106"/>
    </row>
    <row r="2934" spans="2:26">
      <c r="B2934" s="51"/>
      <c r="C2934" s="50"/>
      <c r="D2934" s="97"/>
      <c r="K2934" s="18"/>
      <c r="L2934" s="106"/>
      <c r="M2934" s="106"/>
      <c r="Z2934" s="106"/>
    </row>
    <row r="2935" spans="2:26">
      <c r="B2935" s="51"/>
      <c r="C2935" s="50"/>
      <c r="D2935" s="97"/>
      <c r="K2935" s="18"/>
      <c r="L2935" s="106"/>
      <c r="M2935" s="106"/>
      <c r="Z2935" s="106"/>
    </row>
    <row r="2936" spans="2:26">
      <c r="B2936" s="51"/>
      <c r="C2936" s="50"/>
      <c r="D2936" s="97"/>
      <c r="K2936" s="18"/>
      <c r="L2936" s="106"/>
      <c r="M2936" s="106"/>
      <c r="Z2936" s="106"/>
    </row>
    <row r="2937" spans="2:26">
      <c r="B2937" s="51"/>
      <c r="C2937" s="50"/>
      <c r="D2937" s="97"/>
      <c r="K2937" s="18"/>
      <c r="L2937" s="106"/>
      <c r="M2937" s="106"/>
      <c r="Z2937" s="106"/>
    </row>
    <row r="2938" spans="2:26">
      <c r="B2938" s="51"/>
      <c r="C2938" s="50"/>
      <c r="D2938" s="97"/>
      <c r="K2938" s="18"/>
      <c r="L2938" s="106"/>
      <c r="M2938" s="106"/>
      <c r="Z2938" s="106"/>
    </row>
    <row r="2939" spans="2:26">
      <c r="B2939" s="51"/>
      <c r="C2939" s="50"/>
      <c r="D2939" s="97"/>
      <c r="K2939" s="18"/>
      <c r="L2939" s="106"/>
      <c r="M2939" s="106"/>
      <c r="Z2939" s="106"/>
    </row>
    <row r="2940" spans="2:26">
      <c r="B2940" s="51"/>
      <c r="C2940" s="50"/>
      <c r="D2940" s="97"/>
      <c r="K2940" s="18"/>
      <c r="L2940" s="106"/>
      <c r="M2940" s="106"/>
      <c r="Z2940" s="106"/>
    </row>
    <row r="2941" spans="2:26">
      <c r="B2941" s="51"/>
      <c r="C2941" s="50"/>
      <c r="D2941" s="97"/>
      <c r="K2941" s="18"/>
      <c r="L2941" s="106"/>
      <c r="M2941" s="106"/>
      <c r="Z2941" s="106"/>
    </row>
    <row r="2942" spans="2:26">
      <c r="B2942" s="51"/>
      <c r="C2942" s="50"/>
      <c r="D2942" s="97"/>
      <c r="K2942" s="18"/>
      <c r="L2942" s="106"/>
      <c r="M2942" s="106"/>
      <c r="Z2942" s="106"/>
    </row>
    <row r="2943" spans="2:26">
      <c r="B2943" s="51"/>
      <c r="C2943" s="50"/>
      <c r="D2943" s="97"/>
      <c r="K2943" s="18"/>
      <c r="L2943" s="106"/>
      <c r="M2943" s="106"/>
      <c r="Z2943" s="106"/>
    </row>
    <row r="2944" spans="2:26">
      <c r="B2944" s="51"/>
      <c r="C2944" s="50"/>
      <c r="D2944" s="97"/>
      <c r="K2944" s="18"/>
      <c r="L2944" s="106"/>
      <c r="M2944" s="106"/>
      <c r="Z2944" s="106"/>
    </row>
    <row r="2945" spans="2:26">
      <c r="B2945" s="51"/>
      <c r="C2945" s="50"/>
      <c r="D2945" s="97"/>
      <c r="K2945" s="18"/>
      <c r="L2945" s="106"/>
      <c r="M2945" s="106"/>
      <c r="Z2945" s="106"/>
    </row>
    <row r="2946" spans="2:26">
      <c r="B2946" s="51"/>
      <c r="C2946" s="50"/>
      <c r="D2946" s="97"/>
      <c r="K2946" s="18"/>
      <c r="L2946" s="106"/>
      <c r="M2946" s="106"/>
      <c r="Z2946" s="106"/>
    </row>
    <row r="2947" spans="2:26">
      <c r="B2947" s="51"/>
      <c r="C2947" s="50"/>
      <c r="D2947" s="97"/>
      <c r="K2947" s="18"/>
      <c r="L2947" s="106"/>
      <c r="M2947" s="106"/>
      <c r="Z2947" s="106"/>
    </row>
    <row r="2948" spans="2:26">
      <c r="B2948" s="51"/>
      <c r="C2948" s="50"/>
      <c r="D2948" s="97"/>
      <c r="K2948" s="18"/>
      <c r="L2948" s="106"/>
      <c r="M2948" s="106"/>
      <c r="Z2948" s="106"/>
    </row>
    <row r="2949" spans="2:26">
      <c r="B2949" s="51"/>
      <c r="C2949" s="50"/>
      <c r="D2949" s="97"/>
      <c r="K2949" s="18"/>
      <c r="L2949" s="106"/>
      <c r="M2949" s="106"/>
      <c r="Z2949" s="106"/>
    </row>
    <row r="2950" spans="2:26">
      <c r="B2950" s="51"/>
      <c r="C2950" s="50"/>
      <c r="D2950" s="97"/>
      <c r="K2950" s="18"/>
      <c r="L2950" s="106"/>
      <c r="M2950" s="106"/>
      <c r="Z2950" s="106"/>
    </row>
    <row r="2951" spans="2:26">
      <c r="B2951" s="51"/>
      <c r="C2951" s="50"/>
      <c r="D2951" s="97"/>
      <c r="K2951" s="18"/>
      <c r="L2951" s="106"/>
      <c r="M2951" s="106"/>
      <c r="Z2951" s="106"/>
    </row>
    <row r="2952" spans="2:26">
      <c r="B2952" s="51"/>
      <c r="C2952" s="50"/>
      <c r="D2952" s="97"/>
      <c r="K2952" s="18"/>
      <c r="L2952" s="106"/>
      <c r="M2952" s="106"/>
      <c r="Z2952" s="106"/>
    </row>
    <row r="2953" spans="2:26">
      <c r="B2953" s="51"/>
      <c r="C2953" s="50"/>
      <c r="D2953" s="97"/>
      <c r="K2953" s="18"/>
      <c r="L2953" s="106"/>
      <c r="M2953" s="106"/>
      <c r="Z2953" s="106"/>
    </row>
    <row r="2954" spans="2:26">
      <c r="B2954" s="51"/>
      <c r="C2954" s="50"/>
      <c r="D2954" s="97"/>
      <c r="K2954" s="18"/>
      <c r="L2954" s="106"/>
      <c r="M2954" s="106"/>
      <c r="Z2954" s="106"/>
    </row>
    <row r="2955" spans="2:26">
      <c r="B2955" s="51"/>
      <c r="C2955" s="50"/>
      <c r="D2955" s="97"/>
      <c r="K2955" s="18"/>
      <c r="L2955" s="106"/>
      <c r="M2955" s="106"/>
      <c r="Z2955" s="106"/>
    </row>
    <row r="2956" spans="2:26">
      <c r="B2956" s="51"/>
      <c r="C2956" s="50"/>
      <c r="D2956" s="97"/>
      <c r="K2956" s="18"/>
      <c r="L2956" s="106"/>
      <c r="M2956" s="106"/>
      <c r="Z2956" s="106"/>
    </row>
    <row r="2957" spans="2:26">
      <c r="B2957" s="51"/>
      <c r="C2957" s="50"/>
      <c r="D2957" s="97"/>
      <c r="K2957" s="18"/>
      <c r="L2957" s="106"/>
      <c r="M2957" s="106"/>
      <c r="Z2957" s="106"/>
    </row>
    <row r="2958" spans="2:26">
      <c r="B2958" s="51"/>
      <c r="C2958" s="50"/>
      <c r="D2958" s="97"/>
      <c r="K2958" s="18"/>
      <c r="L2958" s="106"/>
      <c r="M2958" s="106"/>
      <c r="Z2958" s="106"/>
    </row>
    <row r="2959" spans="2:26">
      <c r="B2959" s="51"/>
      <c r="C2959" s="50"/>
      <c r="D2959" s="97"/>
      <c r="K2959" s="18"/>
      <c r="L2959" s="106"/>
      <c r="M2959" s="106"/>
      <c r="Z2959" s="106"/>
    </row>
    <row r="2960" spans="2:26">
      <c r="B2960" s="51"/>
      <c r="C2960" s="50"/>
      <c r="D2960" s="97"/>
      <c r="K2960" s="18"/>
      <c r="L2960" s="106"/>
      <c r="M2960" s="106"/>
      <c r="Z2960" s="106"/>
    </row>
    <row r="2961" spans="2:26">
      <c r="B2961" s="51"/>
      <c r="C2961" s="50"/>
      <c r="D2961" s="97"/>
      <c r="K2961" s="18"/>
      <c r="L2961" s="106"/>
      <c r="M2961" s="106"/>
      <c r="Z2961" s="106"/>
    </row>
    <row r="2962" spans="2:26">
      <c r="B2962" s="51"/>
      <c r="C2962" s="50"/>
      <c r="D2962" s="97"/>
      <c r="K2962" s="18"/>
      <c r="L2962" s="106"/>
      <c r="M2962" s="106"/>
      <c r="Z2962" s="106"/>
    </row>
    <row r="2963" spans="2:26">
      <c r="B2963" s="51"/>
      <c r="C2963" s="50"/>
      <c r="D2963" s="97"/>
      <c r="K2963" s="18"/>
      <c r="L2963" s="106"/>
      <c r="M2963" s="106"/>
      <c r="Z2963" s="106"/>
    </row>
    <row r="2964" spans="2:26">
      <c r="B2964" s="51"/>
      <c r="C2964" s="50"/>
      <c r="D2964" s="97"/>
      <c r="K2964" s="18"/>
      <c r="L2964" s="106"/>
      <c r="M2964" s="106"/>
      <c r="Z2964" s="106"/>
    </row>
    <row r="2965" spans="2:26">
      <c r="B2965" s="51"/>
      <c r="C2965" s="50"/>
      <c r="D2965" s="97"/>
      <c r="K2965" s="18"/>
      <c r="L2965" s="106"/>
      <c r="M2965" s="106"/>
      <c r="Z2965" s="106"/>
    </row>
    <row r="2966" spans="2:26">
      <c r="B2966" s="51"/>
      <c r="C2966" s="50"/>
      <c r="D2966" s="97"/>
      <c r="K2966" s="18"/>
      <c r="L2966" s="106"/>
      <c r="M2966" s="106"/>
      <c r="Z2966" s="106"/>
    </row>
    <row r="2967" spans="2:26">
      <c r="B2967" s="51"/>
      <c r="C2967" s="50"/>
      <c r="D2967" s="97"/>
      <c r="K2967" s="18"/>
      <c r="L2967" s="106"/>
      <c r="M2967" s="106"/>
      <c r="Z2967" s="106"/>
    </row>
    <row r="2968" spans="2:26">
      <c r="B2968" s="51"/>
      <c r="C2968" s="50"/>
      <c r="D2968" s="97"/>
      <c r="K2968" s="18"/>
      <c r="L2968" s="106"/>
      <c r="M2968" s="106"/>
      <c r="Z2968" s="106"/>
    </row>
    <row r="2969" spans="2:26">
      <c r="B2969" s="51"/>
      <c r="C2969" s="50"/>
      <c r="D2969" s="97"/>
      <c r="K2969" s="18"/>
      <c r="L2969" s="106"/>
      <c r="M2969" s="106"/>
      <c r="Z2969" s="106"/>
    </row>
    <row r="2970" spans="2:26">
      <c r="B2970" s="51"/>
      <c r="C2970" s="50"/>
      <c r="D2970" s="97"/>
      <c r="K2970" s="18"/>
      <c r="L2970" s="106"/>
      <c r="M2970" s="106"/>
      <c r="Z2970" s="106"/>
    </row>
    <row r="2971" spans="2:26">
      <c r="B2971" s="51"/>
      <c r="C2971" s="50"/>
      <c r="D2971" s="97"/>
      <c r="K2971" s="18"/>
      <c r="L2971" s="106"/>
      <c r="M2971" s="106"/>
      <c r="Z2971" s="106"/>
    </row>
    <row r="2972" spans="2:26">
      <c r="B2972" s="51"/>
      <c r="C2972" s="50"/>
      <c r="D2972" s="97"/>
      <c r="K2972" s="18"/>
      <c r="L2972" s="106"/>
      <c r="M2972" s="106"/>
      <c r="Z2972" s="106"/>
    </row>
    <row r="2973" spans="2:26">
      <c r="B2973" s="51"/>
      <c r="C2973" s="50"/>
      <c r="D2973" s="97"/>
      <c r="K2973" s="18"/>
      <c r="L2973" s="106"/>
      <c r="M2973" s="106"/>
      <c r="Z2973" s="106"/>
    </row>
    <row r="2974" spans="2:26">
      <c r="B2974" s="51"/>
      <c r="C2974" s="50"/>
      <c r="D2974" s="97"/>
      <c r="K2974" s="18"/>
      <c r="L2974" s="106"/>
      <c r="M2974" s="106"/>
      <c r="Z2974" s="106"/>
    </row>
    <row r="2975" spans="2:26">
      <c r="B2975" s="51"/>
      <c r="C2975" s="50"/>
      <c r="D2975" s="97"/>
      <c r="K2975" s="18"/>
      <c r="L2975" s="106"/>
      <c r="M2975" s="106"/>
      <c r="Z2975" s="106"/>
    </row>
    <row r="2976" spans="2:26">
      <c r="B2976" s="51"/>
      <c r="C2976" s="50"/>
      <c r="D2976" s="97"/>
      <c r="K2976" s="18"/>
      <c r="L2976" s="106"/>
      <c r="M2976" s="106"/>
      <c r="Z2976" s="106"/>
    </row>
    <row r="2977" spans="2:26">
      <c r="B2977" s="51"/>
      <c r="C2977" s="50"/>
      <c r="D2977" s="97"/>
      <c r="K2977" s="18"/>
      <c r="L2977" s="106"/>
      <c r="M2977" s="106"/>
      <c r="Z2977" s="106"/>
    </row>
    <row r="2978" spans="2:26">
      <c r="B2978" s="51"/>
      <c r="C2978" s="50"/>
      <c r="D2978" s="97"/>
      <c r="K2978" s="18"/>
      <c r="L2978" s="106"/>
      <c r="M2978" s="106"/>
      <c r="Z2978" s="106"/>
    </row>
    <row r="2979" spans="2:26">
      <c r="B2979" s="51"/>
      <c r="C2979" s="50"/>
      <c r="D2979" s="97"/>
      <c r="K2979" s="18"/>
      <c r="L2979" s="106"/>
      <c r="M2979" s="106"/>
      <c r="Z2979" s="106"/>
    </row>
    <row r="2980" spans="2:26">
      <c r="B2980" s="51"/>
      <c r="C2980" s="50"/>
      <c r="D2980" s="97"/>
      <c r="K2980" s="18"/>
      <c r="L2980" s="106"/>
      <c r="M2980" s="106"/>
      <c r="Z2980" s="106"/>
    </row>
    <row r="2981" spans="2:26">
      <c r="B2981" s="51"/>
      <c r="C2981" s="50"/>
      <c r="D2981" s="97"/>
      <c r="K2981" s="18"/>
      <c r="L2981" s="106"/>
      <c r="M2981" s="106"/>
      <c r="Z2981" s="106"/>
    </row>
    <row r="2982" spans="2:26">
      <c r="B2982" s="51"/>
      <c r="C2982" s="50"/>
      <c r="D2982" s="97"/>
      <c r="K2982" s="18"/>
      <c r="L2982" s="106"/>
      <c r="M2982" s="106"/>
      <c r="Z2982" s="106"/>
    </row>
    <row r="2983" spans="2:26">
      <c r="B2983" s="51"/>
      <c r="C2983" s="50"/>
      <c r="D2983" s="97"/>
      <c r="K2983" s="18"/>
      <c r="L2983" s="106"/>
      <c r="M2983" s="106"/>
      <c r="Z2983" s="106"/>
    </row>
    <row r="2984" spans="2:26">
      <c r="B2984" s="51"/>
      <c r="C2984" s="50"/>
      <c r="D2984" s="97"/>
      <c r="K2984" s="18"/>
      <c r="L2984" s="106"/>
      <c r="M2984" s="106"/>
      <c r="Z2984" s="106"/>
    </row>
    <row r="2985" spans="2:26">
      <c r="B2985" s="51"/>
      <c r="C2985" s="50"/>
      <c r="D2985" s="97"/>
      <c r="K2985" s="18"/>
      <c r="L2985" s="106"/>
      <c r="M2985" s="106"/>
      <c r="Z2985" s="106"/>
    </row>
    <row r="2986" spans="2:26">
      <c r="B2986" s="51"/>
      <c r="C2986" s="50"/>
      <c r="D2986" s="97"/>
      <c r="K2986" s="18"/>
      <c r="L2986" s="106"/>
      <c r="M2986" s="106"/>
      <c r="Z2986" s="106"/>
    </row>
    <row r="2987" spans="2:26">
      <c r="B2987" s="51"/>
      <c r="C2987" s="50"/>
      <c r="D2987" s="97"/>
      <c r="K2987" s="18"/>
      <c r="L2987" s="106"/>
      <c r="M2987" s="106"/>
      <c r="Z2987" s="106"/>
    </row>
    <row r="2988" spans="2:26">
      <c r="B2988" s="51"/>
      <c r="C2988" s="50"/>
      <c r="D2988" s="97"/>
      <c r="K2988" s="18"/>
      <c r="L2988" s="106"/>
      <c r="M2988" s="106"/>
      <c r="Z2988" s="106"/>
    </row>
    <row r="2989" spans="2:26">
      <c r="B2989" s="51"/>
      <c r="C2989" s="50"/>
      <c r="D2989" s="97"/>
      <c r="K2989" s="18"/>
      <c r="L2989" s="106"/>
      <c r="M2989" s="106"/>
      <c r="Z2989" s="106"/>
    </row>
    <row r="2990" spans="2:26">
      <c r="B2990" s="51"/>
      <c r="C2990" s="50"/>
      <c r="D2990" s="97"/>
      <c r="K2990" s="18"/>
      <c r="L2990" s="106"/>
      <c r="M2990" s="106"/>
      <c r="Z2990" s="106"/>
    </row>
    <row r="2991" spans="2:26">
      <c r="B2991" s="51"/>
      <c r="C2991" s="50"/>
      <c r="D2991" s="97"/>
      <c r="K2991" s="18"/>
      <c r="L2991" s="106"/>
      <c r="M2991" s="106"/>
      <c r="Z2991" s="106"/>
    </row>
    <row r="2992" spans="2:26">
      <c r="B2992" s="51"/>
      <c r="C2992" s="50"/>
      <c r="D2992" s="97"/>
      <c r="K2992" s="18"/>
      <c r="L2992" s="106"/>
      <c r="M2992" s="106"/>
      <c r="Z2992" s="106"/>
    </row>
    <row r="2993" spans="2:26">
      <c r="B2993" s="51"/>
      <c r="C2993" s="50"/>
      <c r="D2993" s="97"/>
      <c r="K2993" s="18"/>
      <c r="L2993" s="106"/>
      <c r="M2993" s="106"/>
      <c r="Z2993" s="106"/>
    </row>
    <row r="2994" spans="2:26">
      <c r="B2994" s="51"/>
      <c r="C2994" s="50"/>
      <c r="D2994" s="97"/>
      <c r="K2994" s="18"/>
      <c r="L2994" s="106"/>
      <c r="M2994" s="106"/>
      <c r="Z2994" s="106"/>
    </row>
    <row r="2995" spans="2:26">
      <c r="B2995" s="51"/>
      <c r="C2995" s="50"/>
      <c r="D2995" s="97"/>
      <c r="K2995" s="18"/>
      <c r="L2995" s="106"/>
      <c r="M2995" s="106"/>
      <c r="Z2995" s="106"/>
    </row>
    <row r="2996" spans="2:26">
      <c r="B2996" s="51"/>
      <c r="C2996" s="50"/>
      <c r="D2996" s="97"/>
      <c r="K2996" s="18"/>
      <c r="L2996" s="106"/>
      <c r="M2996" s="106"/>
      <c r="Z2996" s="106"/>
    </row>
    <row r="2997" spans="2:26">
      <c r="B2997" s="51"/>
      <c r="C2997" s="50"/>
      <c r="D2997" s="97"/>
      <c r="K2997" s="18"/>
      <c r="L2997" s="106"/>
      <c r="M2997" s="106"/>
      <c r="Z2997" s="106"/>
    </row>
    <row r="2998" spans="2:26">
      <c r="B2998" s="51"/>
      <c r="C2998" s="50"/>
      <c r="D2998" s="97"/>
      <c r="K2998" s="18"/>
      <c r="L2998" s="106"/>
      <c r="M2998" s="106"/>
      <c r="Z2998" s="106"/>
    </row>
    <row r="2999" spans="2:26">
      <c r="B2999" s="51"/>
      <c r="C2999" s="50"/>
      <c r="D2999" s="97"/>
      <c r="K2999" s="18"/>
      <c r="L2999" s="106"/>
      <c r="M2999" s="106"/>
      <c r="Z2999" s="106"/>
    </row>
    <row r="3000" spans="2:26">
      <c r="B3000" s="51"/>
      <c r="C3000" s="50"/>
      <c r="D3000" s="97"/>
      <c r="K3000" s="18"/>
      <c r="L3000" s="106"/>
      <c r="M3000" s="106"/>
      <c r="Z3000" s="106"/>
    </row>
    <row r="3001" spans="2:26">
      <c r="B3001" s="51"/>
      <c r="C3001" s="50"/>
      <c r="D3001" s="97"/>
      <c r="K3001" s="18"/>
      <c r="L3001" s="106"/>
      <c r="M3001" s="106"/>
      <c r="Z3001" s="106"/>
    </row>
    <row r="3002" spans="2:26">
      <c r="B3002" s="51"/>
      <c r="C3002" s="50"/>
      <c r="D3002" s="97"/>
      <c r="K3002" s="18"/>
      <c r="L3002" s="106"/>
      <c r="M3002" s="106"/>
      <c r="Z3002" s="106"/>
    </row>
    <row r="3003" spans="2:26">
      <c r="B3003" s="51"/>
      <c r="C3003" s="50"/>
      <c r="D3003" s="97"/>
      <c r="K3003" s="18"/>
      <c r="L3003" s="106"/>
      <c r="M3003" s="106"/>
      <c r="Z3003" s="106"/>
    </row>
    <row r="3004" spans="2:26">
      <c r="B3004" s="51"/>
      <c r="C3004" s="50"/>
      <c r="D3004" s="97"/>
      <c r="K3004" s="18"/>
      <c r="L3004" s="106"/>
      <c r="M3004" s="106"/>
      <c r="Z3004" s="106"/>
    </row>
    <row r="3005" spans="2:26">
      <c r="B3005" s="51"/>
      <c r="C3005" s="50"/>
      <c r="D3005" s="97"/>
      <c r="K3005" s="18"/>
      <c r="L3005" s="106"/>
      <c r="M3005" s="106"/>
      <c r="Z3005" s="106"/>
    </row>
    <row r="3006" spans="2:26">
      <c r="B3006" s="51"/>
      <c r="C3006" s="50"/>
      <c r="D3006" s="97"/>
      <c r="K3006" s="18"/>
      <c r="L3006" s="106"/>
      <c r="M3006" s="106"/>
      <c r="Z3006" s="106"/>
    </row>
    <row r="3007" spans="2:26">
      <c r="B3007" s="51"/>
      <c r="C3007" s="50"/>
      <c r="D3007" s="97"/>
      <c r="K3007" s="18"/>
      <c r="L3007" s="106"/>
      <c r="M3007" s="106"/>
      <c r="Z3007" s="106"/>
    </row>
    <row r="3008" spans="2:26">
      <c r="B3008" s="51"/>
      <c r="C3008" s="50"/>
      <c r="D3008" s="97"/>
      <c r="K3008" s="18"/>
      <c r="L3008" s="106"/>
      <c r="M3008" s="106"/>
      <c r="Z3008" s="106"/>
    </row>
    <row r="3009" spans="2:26">
      <c r="B3009" s="51"/>
      <c r="C3009" s="50"/>
      <c r="D3009" s="97"/>
      <c r="K3009" s="18"/>
      <c r="L3009" s="106"/>
      <c r="M3009" s="106"/>
      <c r="Z3009" s="106"/>
    </row>
    <row r="3010" spans="2:26">
      <c r="B3010" s="51"/>
      <c r="C3010" s="50"/>
      <c r="D3010" s="97"/>
      <c r="K3010" s="18"/>
      <c r="L3010" s="106"/>
      <c r="M3010" s="106"/>
      <c r="Z3010" s="106"/>
    </row>
    <row r="3011" spans="2:26">
      <c r="B3011" s="51"/>
      <c r="C3011" s="50"/>
      <c r="D3011" s="97"/>
      <c r="K3011" s="18"/>
      <c r="L3011" s="106"/>
      <c r="M3011" s="106"/>
      <c r="Z3011" s="106"/>
    </row>
    <row r="3012" spans="2:26">
      <c r="B3012" s="51"/>
      <c r="C3012" s="50"/>
      <c r="D3012" s="97"/>
      <c r="K3012" s="18"/>
      <c r="L3012" s="106"/>
      <c r="M3012" s="106"/>
      <c r="Z3012" s="106"/>
    </row>
    <row r="3013" spans="2:26">
      <c r="B3013" s="51"/>
      <c r="C3013" s="50"/>
      <c r="D3013" s="97"/>
      <c r="K3013" s="18"/>
      <c r="L3013" s="106"/>
      <c r="M3013" s="106"/>
      <c r="Z3013" s="106"/>
    </row>
    <row r="3014" spans="2:26">
      <c r="B3014" s="51"/>
      <c r="C3014" s="50"/>
      <c r="D3014" s="97"/>
      <c r="K3014" s="18"/>
      <c r="L3014" s="106"/>
      <c r="M3014" s="106"/>
      <c r="Z3014" s="106"/>
    </row>
    <row r="3015" spans="2:26">
      <c r="B3015" s="51"/>
      <c r="C3015" s="50"/>
      <c r="D3015" s="97"/>
      <c r="K3015" s="18"/>
      <c r="L3015" s="106"/>
      <c r="M3015" s="106"/>
      <c r="Z3015" s="106"/>
    </row>
    <row r="3016" spans="2:26">
      <c r="B3016" s="51"/>
      <c r="C3016" s="50"/>
      <c r="D3016" s="97"/>
      <c r="K3016" s="18"/>
      <c r="L3016" s="106"/>
      <c r="M3016" s="106"/>
      <c r="Z3016" s="106"/>
    </row>
    <row r="3017" spans="2:26">
      <c r="B3017" s="51"/>
      <c r="C3017" s="50"/>
      <c r="D3017" s="97"/>
      <c r="K3017" s="18"/>
      <c r="L3017" s="106"/>
      <c r="M3017" s="106"/>
      <c r="Z3017" s="106"/>
    </row>
    <row r="3018" spans="2:26">
      <c r="B3018" s="51"/>
      <c r="C3018" s="50"/>
      <c r="D3018" s="97"/>
      <c r="K3018" s="18"/>
      <c r="L3018" s="106"/>
      <c r="M3018" s="106"/>
      <c r="Z3018" s="106"/>
    </row>
    <row r="3019" spans="2:26">
      <c r="B3019" s="51"/>
      <c r="C3019" s="50"/>
      <c r="D3019" s="97"/>
      <c r="K3019" s="18"/>
      <c r="L3019" s="106"/>
      <c r="M3019" s="106"/>
      <c r="Z3019" s="106"/>
    </row>
    <row r="3020" spans="2:26">
      <c r="B3020" s="51"/>
      <c r="C3020" s="50"/>
      <c r="D3020" s="97"/>
      <c r="K3020" s="18"/>
      <c r="L3020" s="106"/>
      <c r="M3020" s="106"/>
      <c r="Z3020" s="106"/>
    </row>
    <row r="3021" spans="2:26">
      <c r="B3021" s="51"/>
      <c r="C3021" s="50"/>
      <c r="D3021" s="97"/>
      <c r="K3021" s="18"/>
      <c r="L3021" s="106"/>
      <c r="M3021" s="106"/>
      <c r="Z3021" s="106"/>
    </row>
    <row r="3022" spans="2:26">
      <c r="B3022" s="51"/>
      <c r="C3022" s="50"/>
      <c r="D3022" s="97"/>
      <c r="K3022" s="18"/>
      <c r="L3022" s="106"/>
      <c r="M3022" s="106"/>
      <c r="Z3022" s="106"/>
    </row>
    <row r="3023" spans="2:26">
      <c r="B3023" s="51"/>
      <c r="C3023" s="50"/>
      <c r="D3023" s="97"/>
      <c r="K3023" s="18"/>
      <c r="L3023" s="106"/>
      <c r="M3023" s="106"/>
      <c r="Z3023" s="106"/>
    </row>
    <row r="3024" spans="2:26">
      <c r="B3024" s="51"/>
      <c r="C3024" s="50"/>
      <c r="D3024" s="97"/>
      <c r="K3024" s="18"/>
      <c r="L3024" s="106"/>
      <c r="M3024" s="106"/>
      <c r="Z3024" s="106"/>
    </row>
    <row r="3025" spans="2:26">
      <c r="B3025" s="51"/>
      <c r="C3025" s="50"/>
      <c r="D3025" s="97"/>
      <c r="K3025" s="18"/>
      <c r="L3025" s="106"/>
      <c r="M3025" s="106"/>
      <c r="Z3025" s="106"/>
    </row>
    <row r="3026" spans="2:26">
      <c r="B3026" s="51"/>
      <c r="C3026" s="50"/>
      <c r="D3026" s="97"/>
      <c r="K3026" s="18"/>
      <c r="L3026" s="106"/>
      <c r="M3026" s="106"/>
      <c r="Z3026" s="106"/>
    </row>
    <row r="3027" spans="2:26">
      <c r="B3027" s="51"/>
      <c r="C3027" s="50"/>
      <c r="D3027" s="97"/>
      <c r="K3027" s="18"/>
      <c r="L3027" s="106"/>
      <c r="M3027" s="106"/>
      <c r="Z3027" s="106"/>
    </row>
    <row r="3028" spans="2:26">
      <c r="B3028" s="51"/>
      <c r="C3028" s="50"/>
      <c r="D3028" s="97"/>
      <c r="K3028" s="18"/>
      <c r="L3028" s="106"/>
      <c r="M3028" s="106"/>
      <c r="Z3028" s="106"/>
    </row>
    <row r="3029" spans="2:26">
      <c r="B3029" s="51"/>
      <c r="C3029" s="50"/>
      <c r="D3029" s="97"/>
      <c r="K3029" s="18"/>
      <c r="L3029" s="106"/>
      <c r="M3029" s="106"/>
      <c r="Z3029" s="106"/>
    </row>
    <row r="3030" spans="2:26">
      <c r="B3030" s="51"/>
      <c r="C3030" s="50"/>
      <c r="D3030" s="97"/>
      <c r="K3030" s="18"/>
      <c r="L3030" s="106"/>
      <c r="M3030" s="106"/>
      <c r="Z3030" s="106"/>
    </row>
    <row r="3031" spans="2:26">
      <c r="B3031" s="51"/>
      <c r="C3031" s="50"/>
      <c r="D3031" s="97"/>
      <c r="K3031" s="18"/>
      <c r="L3031" s="106"/>
      <c r="M3031" s="106"/>
      <c r="Z3031" s="106"/>
    </row>
    <row r="3032" spans="2:26">
      <c r="B3032" s="51"/>
      <c r="C3032" s="50"/>
      <c r="D3032" s="97"/>
      <c r="K3032" s="18"/>
      <c r="L3032" s="106"/>
      <c r="M3032" s="106"/>
      <c r="Z3032" s="106"/>
    </row>
    <row r="3033" spans="2:26">
      <c r="B3033" s="51"/>
      <c r="C3033" s="50"/>
      <c r="D3033" s="97"/>
      <c r="K3033" s="18"/>
      <c r="L3033" s="106"/>
      <c r="M3033" s="106"/>
      <c r="Z3033" s="106"/>
    </row>
    <row r="3034" spans="2:26">
      <c r="B3034" s="51"/>
      <c r="C3034" s="50"/>
      <c r="D3034" s="97"/>
      <c r="K3034" s="18"/>
      <c r="L3034" s="106"/>
      <c r="M3034" s="106"/>
      <c r="Z3034" s="106"/>
    </row>
    <row r="3035" spans="2:26">
      <c r="B3035" s="51"/>
      <c r="C3035" s="50"/>
      <c r="D3035" s="97"/>
      <c r="K3035" s="18"/>
      <c r="L3035" s="106"/>
      <c r="M3035" s="106"/>
      <c r="Z3035" s="106"/>
    </row>
    <row r="3036" spans="2:26">
      <c r="B3036" s="51"/>
      <c r="C3036" s="50"/>
      <c r="D3036" s="97"/>
      <c r="K3036" s="18"/>
      <c r="L3036" s="106"/>
      <c r="M3036" s="106"/>
      <c r="Z3036" s="106"/>
    </row>
    <row r="3037" spans="2:26">
      <c r="B3037" s="51"/>
      <c r="C3037" s="50"/>
      <c r="D3037" s="97"/>
      <c r="K3037" s="18"/>
      <c r="L3037" s="106"/>
      <c r="M3037" s="106"/>
      <c r="Z3037" s="106"/>
    </row>
    <row r="3038" spans="2:26">
      <c r="B3038" s="51"/>
      <c r="C3038" s="50"/>
      <c r="D3038" s="97"/>
      <c r="K3038" s="18"/>
      <c r="L3038" s="106"/>
      <c r="M3038" s="106"/>
      <c r="Z3038" s="106"/>
    </row>
    <row r="3039" spans="2:26">
      <c r="B3039" s="51"/>
      <c r="C3039" s="50"/>
      <c r="D3039" s="97"/>
      <c r="K3039" s="18"/>
      <c r="L3039" s="106"/>
      <c r="M3039" s="106"/>
      <c r="Z3039" s="106"/>
    </row>
    <row r="3040" spans="2:26">
      <c r="B3040" s="51"/>
      <c r="C3040" s="50"/>
      <c r="D3040" s="97"/>
      <c r="K3040" s="18"/>
      <c r="L3040" s="106"/>
      <c r="M3040" s="106"/>
      <c r="Z3040" s="106"/>
    </row>
    <row r="3041" spans="2:26">
      <c r="B3041" s="51"/>
      <c r="C3041" s="50"/>
      <c r="D3041" s="97"/>
      <c r="K3041" s="18"/>
      <c r="L3041" s="106"/>
      <c r="M3041" s="106"/>
      <c r="Z3041" s="106"/>
    </row>
    <row r="3042" spans="2:26">
      <c r="B3042" s="51"/>
      <c r="C3042" s="50"/>
      <c r="D3042" s="97"/>
      <c r="K3042" s="18"/>
      <c r="L3042" s="106"/>
      <c r="M3042" s="106"/>
      <c r="Z3042" s="106"/>
    </row>
    <row r="3043" spans="2:26">
      <c r="B3043" s="51"/>
      <c r="C3043" s="50"/>
      <c r="D3043" s="97"/>
      <c r="K3043" s="18"/>
      <c r="L3043" s="106"/>
      <c r="M3043" s="106"/>
      <c r="Z3043" s="106"/>
    </row>
    <row r="3044" spans="2:26">
      <c r="B3044" s="51"/>
      <c r="C3044" s="50"/>
      <c r="D3044" s="97"/>
      <c r="K3044" s="18"/>
      <c r="L3044" s="106"/>
      <c r="M3044" s="106"/>
      <c r="Z3044" s="106"/>
    </row>
    <row r="3045" spans="2:26">
      <c r="B3045" s="51"/>
      <c r="C3045" s="50"/>
      <c r="D3045" s="97"/>
      <c r="K3045" s="18"/>
      <c r="L3045" s="106"/>
      <c r="M3045" s="106"/>
      <c r="Z3045" s="106"/>
    </row>
    <row r="3046" spans="2:26">
      <c r="B3046" s="51"/>
      <c r="C3046" s="50"/>
      <c r="D3046" s="97"/>
      <c r="K3046" s="18"/>
      <c r="L3046" s="106"/>
      <c r="M3046" s="106"/>
      <c r="Z3046" s="106"/>
    </row>
    <row r="3047" spans="2:26">
      <c r="B3047" s="51"/>
      <c r="C3047" s="50"/>
      <c r="D3047" s="97"/>
      <c r="K3047" s="18"/>
      <c r="L3047" s="106"/>
      <c r="M3047" s="106"/>
      <c r="Z3047" s="106"/>
    </row>
    <row r="3048" spans="2:26">
      <c r="B3048" s="51"/>
      <c r="C3048" s="50"/>
      <c r="D3048" s="97"/>
      <c r="K3048" s="18"/>
      <c r="L3048" s="106"/>
      <c r="M3048" s="106"/>
      <c r="Z3048" s="106"/>
    </row>
    <row r="3049" spans="2:26">
      <c r="B3049" s="51"/>
      <c r="C3049" s="50"/>
      <c r="D3049" s="97"/>
      <c r="K3049" s="18"/>
      <c r="L3049" s="106"/>
      <c r="M3049" s="106"/>
      <c r="Z3049" s="106"/>
    </row>
    <row r="3050" spans="2:26">
      <c r="B3050" s="51"/>
      <c r="C3050" s="50"/>
      <c r="D3050" s="97"/>
      <c r="K3050" s="18"/>
      <c r="L3050" s="106"/>
      <c r="M3050" s="106"/>
      <c r="Z3050" s="106"/>
    </row>
    <row r="3051" spans="2:26">
      <c r="B3051" s="51"/>
      <c r="C3051" s="50"/>
      <c r="D3051" s="97"/>
      <c r="K3051" s="18"/>
      <c r="L3051" s="106"/>
      <c r="M3051" s="106"/>
      <c r="Z3051" s="106"/>
    </row>
    <row r="3052" spans="2:26">
      <c r="B3052" s="51"/>
      <c r="C3052" s="50"/>
      <c r="D3052" s="97"/>
      <c r="K3052" s="18"/>
      <c r="L3052" s="106"/>
      <c r="M3052" s="106"/>
      <c r="Z3052" s="106"/>
    </row>
    <row r="3053" spans="2:26">
      <c r="B3053" s="51"/>
      <c r="C3053" s="50"/>
      <c r="D3053" s="97"/>
      <c r="K3053" s="18"/>
      <c r="L3053" s="106"/>
      <c r="M3053" s="106"/>
      <c r="Z3053" s="106"/>
    </row>
    <row r="3054" spans="2:26">
      <c r="B3054" s="51"/>
      <c r="C3054" s="50"/>
      <c r="D3054" s="97"/>
      <c r="K3054" s="18"/>
      <c r="L3054" s="106"/>
      <c r="M3054" s="106"/>
      <c r="Z3054" s="106"/>
    </row>
    <row r="3055" spans="2:26">
      <c r="B3055" s="51"/>
      <c r="C3055" s="50"/>
      <c r="D3055" s="97"/>
      <c r="K3055" s="18"/>
      <c r="L3055" s="106"/>
      <c r="M3055" s="106"/>
      <c r="Z3055" s="106"/>
    </row>
    <row r="3056" spans="2:26">
      <c r="B3056" s="51"/>
      <c r="C3056" s="50"/>
      <c r="D3056" s="97"/>
      <c r="K3056" s="18"/>
      <c r="L3056" s="106"/>
      <c r="M3056" s="106"/>
      <c r="Z3056" s="106"/>
    </row>
    <row r="3057" spans="2:26">
      <c r="B3057" s="51"/>
      <c r="C3057" s="50"/>
      <c r="D3057" s="97"/>
      <c r="K3057" s="18"/>
      <c r="L3057" s="106"/>
      <c r="M3057" s="106"/>
      <c r="Z3057" s="106"/>
    </row>
    <row r="3058" spans="2:26">
      <c r="B3058" s="51"/>
      <c r="C3058" s="50"/>
      <c r="D3058" s="97"/>
      <c r="K3058" s="18"/>
      <c r="L3058" s="106"/>
      <c r="M3058" s="106"/>
      <c r="Z3058" s="106"/>
    </row>
    <row r="3059" spans="2:26">
      <c r="B3059" s="51"/>
      <c r="C3059" s="50"/>
      <c r="D3059" s="97"/>
      <c r="K3059" s="18"/>
      <c r="L3059" s="106"/>
      <c r="M3059" s="106"/>
      <c r="Z3059" s="106"/>
    </row>
    <row r="3060" spans="2:26">
      <c r="B3060" s="51"/>
      <c r="C3060" s="50"/>
      <c r="D3060" s="97"/>
      <c r="K3060" s="18"/>
      <c r="L3060" s="106"/>
      <c r="M3060" s="106"/>
      <c r="Z3060" s="106"/>
    </row>
    <row r="3061" spans="2:26">
      <c r="B3061" s="51"/>
      <c r="C3061" s="50"/>
      <c r="D3061" s="97"/>
      <c r="K3061" s="18"/>
      <c r="L3061" s="106"/>
      <c r="M3061" s="106"/>
      <c r="Z3061" s="106"/>
    </row>
    <row r="3062" spans="2:26">
      <c r="B3062" s="51"/>
      <c r="C3062" s="50"/>
      <c r="D3062" s="97"/>
      <c r="K3062" s="18"/>
      <c r="L3062" s="106"/>
      <c r="M3062" s="106"/>
      <c r="Z3062" s="106"/>
    </row>
    <row r="3063" spans="2:26">
      <c r="B3063" s="51"/>
      <c r="C3063" s="50"/>
      <c r="D3063" s="97"/>
      <c r="K3063" s="18"/>
      <c r="L3063" s="106"/>
      <c r="M3063" s="106"/>
      <c r="Z3063" s="106"/>
    </row>
    <row r="3064" spans="2:26">
      <c r="B3064" s="51"/>
      <c r="C3064" s="50"/>
      <c r="D3064" s="97"/>
      <c r="K3064" s="18"/>
      <c r="L3064" s="106"/>
      <c r="M3064" s="106"/>
      <c r="Z3064" s="106"/>
    </row>
    <row r="3065" spans="2:26">
      <c r="B3065" s="51"/>
      <c r="C3065" s="50"/>
      <c r="D3065" s="97"/>
      <c r="K3065" s="18"/>
      <c r="L3065" s="106"/>
      <c r="M3065" s="106"/>
      <c r="Z3065" s="106"/>
    </row>
    <row r="3066" spans="2:26">
      <c r="B3066" s="51"/>
      <c r="C3066" s="50"/>
      <c r="D3066" s="97"/>
      <c r="K3066" s="18"/>
      <c r="L3066" s="106"/>
      <c r="M3066" s="106"/>
      <c r="Z3066" s="106"/>
    </row>
    <row r="3067" spans="2:26">
      <c r="B3067" s="51"/>
      <c r="C3067" s="50"/>
      <c r="D3067" s="97"/>
      <c r="K3067" s="18"/>
      <c r="L3067" s="106"/>
      <c r="M3067" s="106"/>
      <c r="Z3067" s="106"/>
    </row>
    <row r="3068" spans="2:26">
      <c r="B3068" s="51"/>
      <c r="C3068" s="50"/>
      <c r="D3068" s="97"/>
      <c r="K3068" s="18"/>
      <c r="L3068" s="106"/>
      <c r="M3068" s="106"/>
      <c r="Z3068" s="106"/>
    </row>
    <row r="3069" spans="2:26">
      <c r="B3069" s="51"/>
      <c r="C3069" s="50"/>
      <c r="D3069" s="97"/>
      <c r="K3069" s="18"/>
      <c r="L3069" s="106"/>
      <c r="M3069" s="106"/>
      <c r="Z3069" s="106"/>
    </row>
    <row r="3070" spans="2:26">
      <c r="B3070" s="51"/>
      <c r="C3070" s="50"/>
      <c r="D3070" s="97"/>
      <c r="K3070" s="18"/>
      <c r="L3070" s="106"/>
      <c r="M3070" s="106"/>
      <c r="Z3070" s="106"/>
    </row>
    <row r="3071" spans="2:26">
      <c r="B3071" s="51"/>
      <c r="C3071" s="50"/>
      <c r="D3071" s="97"/>
      <c r="K3071" s="18"/>
      <c r="L3071" s="106"/>
      <c r="M3071" s="106"/>
      <c r="Z3071" s="106"/>
    </row>
    <row r="3072" spans="2:26">
      <c r="B3072" s="51"/>
      <c r="C3072" s="50"/>
      <c r="D3072" s="97"/>
      <c r="K3072" s="18"/>
      <c r="L3072" s="106"/>
      <c r="M3072" s="106"/>
      <c r="Z3072" s="106"/>
    </row>
    <row r="3073" spans="2:26">
      <c r="B3073" s="51"/>
      <c r="C3073" s="50"/>
      <c r="D3073" s="97"/>
      <c r="K3073" s="18"/>
      <c r="L3073" s="106"/>
      <c r="M3073" s="106"/>
      <c r="Z3073" s="106"/>
    </row>
    <row r="3074" spans="2:26">
      <c r="B3074" s="51"/>
      <c r="C3074" s="50"/>
      <c r="D3074" s="97"/>
      <c r="K3074" s="18"/>
      <c r="L3074" s="106"/>
      <c r="M3074" s="106"/>
      <c r="Z3074" s="106"/>
    </row>
    <row r="3075" spans="2:26">
      <c r="B3075" s="51"/>
      <c r="C3075" s="50"/>
      <c r="D3075" s="97"/>
      <c r="K3075" s="18"/>
      <c r="L3075" s="106"/>
      <c r="M3075" s="106"/>
      <c r="Z3075" s="106"/>
    </row>
    <row r="3076" spans="2:26">
      <c r="B3076" s="51"/>
      <c r="C3076" s="50"/>
      <c r="D3076" s="97"/>
      <c r="K3076" s="18"/>
      <c r="L3076" s="106"/>
      <c r="M3076" s="106"/>
      <c r="Z3076" s="106"/>
    </row>
    <row r="3077" spans="2:26">
      <c r="B3077" s="51"/>
      <c r="C3077" s="50"/>
      <c r="D3077" s="97"/>
      <c r="K3077" s="18"/>
      <c r="L3077" s="106"/>
      <c r="M3077" s="106"/>
      <c r="Z3077" s="106"/>
    </row>
    <row r="3078" spans="2:26">
      <c r="B3078" s="51"/>
      <c r="C3078" s="50"/>
      <c r="D3078" s="97"/>
      <c r="K3078" s="18"/>
      <c r="L3078" s="106"/>
      <c r="M3078" s="106"/>
      <c r="Z3078" s="106"/>
    </row>
    <row r="3079" spans="2:26">
      <c r="B3079" s="51"/>
      <c r="C3079" s="50"/>
      <c r="D3079" s="97"/>
      <c r="K3079" s="18"/>
      <c r="L3079" s="106"/>
      <c r="M3079" s="106"/>
      <c r="Z3079" s="106"/>
    </row>
    <row r="3080" spans="2:26">
      <c r="B3080" s="51"/>
      <c r="C3080" s="50"/>
      <c r="D3080" s="97"/>
      <c r="K3080" s="18"/>
      <c r="L3080" s="106"/>
      <c r="M3080" s="106"/>
      <c r="Z3080" s="106"/>
    </row>
    <row r="3081" spans="2:26">
      <c r="B3081" s="51"/>
      <c r="C3081" s="50"/>
      <c r="D3081" s="97"/>
      <c r="K3081" s="18"/>
      <c r="L3081" s="106"/>
      <c r="M3081" s="106"/>
      <c r="Z3081" s="106"/>
    </row>
    <row r="3082" spans="2:26">
      <c r="B3082" s="51"/>
      <c r="C3082" s="50"/>
      <c r="D3082" s="97"/>
      <c r="K3082" s="18"/>
      <c r="L3082" s="106"/>
      <c r="M3082" s="106"/>
      <c r="Z3082" s="106"/>
    </row>
    <row r="3083" spans="2:26">
      <c r="B3083" s="51"/>
      <c r="C3083" s="50"/>
      <c r="D3083" s="97"/>
      <c r="K3083" s="18"/>
      <c r="L3083" s="106"/>
      <c r="M3083" s="106"/>
      <c r="Z3083" s="106"/>
    </row>
    <row r="3084" spans="2:26">
      <c r="B3084" s="51"/>
      <c r="C3084" s="50"/>
      <c r="D3084" s="97"/>
      <c r="K3084" s="18"/>
      <c r="L3084" s="106"/>
      <c r="M3084" s="106"/>
      <c r="Z3084" s="106"/>
    </row>
    <row r="3085" spans="2:26">
      <c r="B3085" s="51"/>
      <c r="C3085" s="50"/>
      <c r="D3085" s="97"/>
      <c r="K3085" s="18"/>
      <c r="L3085" s="106"/>
      <c r="M3085" s="106"/>
      <c r="Z3085" s="106"/>
    </row>
    <row r="3086" spans="2:26">
      <c r="B3086" s="51"/>
      <c r="C3086" s="50"/>
      <c r="D3086" s="97"/>
      <c r="K3086" s="18"/>
      <c r="L3086" s="106"/>
      <c r="M3086" s="106"/>
      <c r="Z3086" s="106"/>
    </row>
    <row r="3087" spans="2:26">
      <c r="B3087" s="51"/>
      <c r="C3087" s="50"/>
      <c r="D3087" s="97"/>
      <c r="K3087" s="18"/>
      <c r="L3087" s="106"/>
      <c r="M3087" s="106"/>
      <c r="Z3087" s="106"/>
    </row>
    <row r="3088" spans="2:26">
      <c r="B3088" s="51"/>
      <c r="C3088" s="50"/>
      <c r="D3088" s="97"/>
      <c r="K3088" s="18"/>
      <c r="L3088" s="106"/>
      <c r="M3088" s="106"/>
      <c r="Z3088" s="106"/>
    </row>
    <row r="3089" spans="2:26">
      <c r="B3089" s="51"/>
      <c r="C3089" s="50"/>
      <c r="D3089" s="97"/>
      <c r="K3089" s="18"/>
      <c r="L3089" s="106"/>
      <c r="M3089" s="106"/>
      <c r="Z3089" s="106"/>
    </row>
    <row r="3090" spans="2:26">
      <c r="B3090" s="51"/>
      <c r="C3090" s="50"/>
      <c r="D3090" s="97"/>
      <c r="K3090" s="18"/>
      <c r="L3090" s="106"/>
      <c r="M3090" s="106"/>
      <c r="Z3090" s="106"/>
    </row>
    <row r="3091" spans="2:26">
      <c r="B3091" s="51"/>
      <c r="C3091" s="50"/>
      <c r="D3091" s="97"/>
      <c r="K3091" s="18"/>
      <c r="L3091" s="106"/>
      <c r="M3091" s="106"/>
      <c r="Z3091" s="106"/>
    </row>
    <row r="3092" spans="2:26">
      <c r="B3092" s="51"/>
      <c r="C3092" s="50"/>
      <c r="D3092" s="97"/>
      <c r="K3092" s="18"/>
      <c r="L3092" s="106"/>
      <c r="M3092" s="106"/>
      <c r="Z3092" s="106"/>
    </row>
    <row r="3093" spans="2:26">
      <c r="B3093" s="51"/>
      <c r="C3093" s="50"/>
      <c r="D3093" s="97"/>
      <c r="K3093" s="18"/>
      <c r="L3093" s="106"/>
      <c r="M3093" s="106"/>
      <c r="Z3093" s="106"/>
    </row>
    <row r="3094" spans="2:26">
      <c r="B3094" s="51"/>
      <c r="C3094" s="50"/>
      <c r="D3094" s="97"/>
      <c r="K3094" s="18"/>
      <c r="L3094" s="106"/>
      <c r="M3094" s="106"/>
      <c r="Z3094" s="106"/>
    </row>
    <row r="3095" spans="2:26">
      <c r="B3095" s="51"/>
      <c r="C3095" s="50"/>
      <c r="D3095" s="97"/>
      <c r="K3095" s="18"/>
      <c r="L3095" s="106"/>
      <c r="M3095" s="106"/>
      <c r="Z3095" s="106"/>
    </row>
    <row r="3096" spans="2:26">
      <c r="B3096" s="51"/>
      <c r="C3096" s="50"/>
      <c r="D3096" s="97"/>
      <c r="K3096" s="18"/>
      <c r="L3096" s="106"/>
      <c r="M3096" s="106"/>
      <c r="Z3096" s="106"/>
    </row>
    <row r="3097" spans="2:26">
      <c r="B3097" s="51"/>
      <c r="C3097" s="50"/>
      <c r="D3097" s="97"/>
      <c r="K3097" s="18"/>
      <c r="L3097" s="106"/>
      <c r="M3097" s="106"/>
      <c r="Z3097" s="106"/>
    </row>
    <row r="3098" spans="2:26">
      <c r="B3098" s="51"/>
      <c r="C3098" s="50"/>
      <c r="D3098" s="97"/>
      <c r="K3098" s="18"/>
      <c r="L3098" s="106"/>
      <c r="M3098" s="106"/>
      <c r="Z3098" s="106"/>
    </row>
    <row r="3099" spans="2:26">
      <c r="B3099" s="51"/>
      <c r="C3099" s="50"/>
      <c r="D3099" s="97"/>
      <c r="K3099" s="18"/>
      <c r="L3099" s="106"/>
      <c r="M3099" s="106"/>
      <c r="Z3099" s="106"/>
    </row>
    <row r="3100" spans="2:26">
      <c r="B3100" s="51"/>
      <c r="C3100" s="50"/>
      <c r="D3100" s="97"/>
      <c r="K3100" s="18"/>
      <c r="L3100" s="106"/>
      <c r="M3100" s="106"/>
      <c r="Z3100" s="106"/>
    </row>
    <row r="3101" spans="2:26">
      <c r="B3101" s="51"/>
      <c r="C3101" s="50"/>
      <c r="D3101" s="97"/>
      <c r="K3101" s="18"/>
      <c r="L3101" s="106"/>
      <c r="M3101" s="106"/>
      <c r="Z3101" s="106"/>
    </row>
    <row r="3102" spans="2:26">
      <c r="B3102" s="51"/>
      <c r="C3102" s="50"/>
      <c r="D3102" s="97"/>
      <c r="K3102" s="18"/>
      <c r="L3102" s="106"/>
      <c r="M3102" s="106"/>
      <c r="Z3102" s="106"/>
    </row>
    <row r="3103" spans="2:26">
      <c r="B3103" s="51"/>
      <c r="C3103" s="50"/>
      <c r="D3103" s="97"/>
      <c r="K3103" s="18"/>
      <c r="L3103" s="106"/>
      <c r="M3103" s="106"/>
      <c r="Z3103" s="106"/>
    </row>
    <row r="3104" spans="2:26">
      <c r="B3104" s="51"/>
      <c r="C3104" s="50"/>
      <c r="D3104" s="97"/>
      <c r="K3104" s="18"/>
      <c r="L3104" s="106"/>
      <c r="M3104" s="106"/>
      <c r="Z3104" s="106"/>
    </row>
    <row r="3105" spans="2:26">
      <c r="B3105" s="51"/>
      <c r="C3105" s="50"/>
      <c r="D3105" s="97"/>
      <c r="K3105" s="18"/>
      <c r="L3105" s="106"/>
      <c r="M3105" s="106"/>
      <c r="Z3105" s="106"/>
    </row>
    <row r="3106" spans="2:26">
      <c r="B3106" s="51"/>
      <c r="C3106" s="50"/>
      <c r="D3106" s="97"/>
      <c r="K3106" s="18"/>
      <c r="L3106" s="106"/>
      <c r="M3106" s="106"/>
      <c r="Z3106" s="106"/>
    </row>
    <row r="3107" spans="2:26">
      <c r="B3107" s="51"/>
      <c r="C3107" s="50"/>
      <c r="D3107" s="97"/>
      <c r="K3107" s="18"/>
      <c r="L3107" s="106"/>
      <c r="M3107" s="106"/>
      <c r="Z3107" s="106"/>
    </row>
    <row r="3108" spans="2:26">
      <c r="B3108" s="51"/>
      <c r="C3108" s="50"/>
      <c r="D3108" s="97"/>
      <c r="K3108" s="18"/>
      <c r="L3108" s="106"/>
      <c r="M3108" s="106"/>
      <c r="Z3108" s="106"/>
    </row>
    <row r="3109" spans="2:26">
      <c r="B3109" s="51"/>
      <c r="C3109" s="50"/>
      <c r="D3109" s="97"/>
      <c r="K3109" s="18"/>
      <c r="L3109" s="106"/>
      <c r="M3109" s="106"/>
      <c r="Z3109" s="106"/>
    </row>
    <row r="3110" spans="2:26">
      <c r="B3110" s="51"/>
      <c r="C3110" s="50"/>
      <c r="D3110" s="97"/>
      <c r="K3110" s="18"/>
      <c r="L3110" s="106"/>
      <c r="M3110" s="106"/>
      <c r="Z3110" s="106"/>
    </row>
    <row r="3111" spans="2:26">
      <c r="B3111" s="51"/>
      <c r="C3111" s="50"/>
      <c r="D3111" s="97"/>
      <c r="K3111" s="18"/>
      <c r="L3111" s="106"/>
      <c r="M3111" s="106"/>
      <c r="Z3111" s="106"/>
    </row>
    <row r="3112" spans="2:26">
      <c r="B3112" s="51"/>
      <c r="C3112" s="50"/>
      <c r="D3112" s="97"/>
      <c r="K3112" s="18"/>
      <c r="L3112" s="106"/>
      <c r="M3112" s="106"/>
      <c r="Z3112" s="106"/>
    </row>
    <row r="3113" spans="2:26">
      <c r="B3113" s="51"/>
      <c r="C3113" s="50"/>
      <c r="D3113" s="97"/>
      <c r="K3113" s="18"/>
      <c r="L3113" s="106"/>
      <c r="M3113" s="106"/>
      <c r="Z3113" s="106"/>
    </row>
    <row r="3114" spans="2:26">
      <c r="B3114" s="51"/>
      <c r="C3114" s="50"/>
      <c r="D3114" s="97"/>
      <c r="K3114" s="18"/>
      <c r="L3114" s="106"/>
      <c r="M3114" s="106"/>
      <c r="Z3114" s="106"/>
    </row>
    <row r="3115" spans="2:26">
      <c r="B3115" s="51"/>
      <c r="C3115" s="50"/>
      <c r="D3115" s="97"/>
      <c r="K3115" s="18"/>
      <c r="L3115" s="106"/>
      <c r="M3115" s="106"/>
      <c r="Z3115" s="106"/>
    </row>
    <row r="3116" spans="2:26">
      <c r="B3116" s="51"/>
      <c r="C3116" s="50"/>
      <c r="D3116" s="97"/>
      <c r="K3116" s="18"/>
      <c r="L3116" s="106"/>
      <c r="M3116" s="106"/>
      <c r="Z3116" s="106"/>
    </row>
    <row r="3117" spans="2:26">
      <c r="B3117" s="51"/>
      <c r="C3117" s="50"/>
      <c r="D3117" s="97"/>
      <c r="K3117" s="18"/>
      <c r="L3117" s="106"/>
      <c r="M3117" s="106"/>
      <c r="Z3117" s="106"/>
    </row>
    <row r="3118" spans="2:26">
      <c r="B3118" s="51"/>
      <c r="C3118" s="50"/>
      <c r="D3118" s="97"/>
      <c r="K3118" s="18"/>
      <c r="L3118" s="106"/>
      <c r="M3118" s="106"/>
      <c r="Z3118" s="106"/>
    </row>
    <row r="3119" spans="2:26">
      <c r="B3119" s="51"/>
      <c r="C3119" s="50"/>
      <c r="D3119" s="97"/>
      <c r="K3119" s="18"/>
      <c r="L3119" s="106"/>
      <c r="M3119" s="106"/>
      <c r="Z3119" s="106"/>
    </row>
    <row r="3120" spans="2:26">
      <c r="B3120" s="51"/>
      <c r="C3120" s="50"/>
      <c r="D3120" s="97"/>
      <c r="K3120" s="18"/>
      <c r="L3120" s="106"/>
      <c r="M3120" s="106"/>
      <c r="Z3120" s="106"/>
    </row>
    <row r="3121" spans="2:26">
      <c r="B3121" s="51"/>
      <c r="C3121" s="50"/>
      <c r="D3121" s="97"/>
      <c r="K3121" s="18"/>
      <c r="L3121" s="106"/>
      <c r="M3121" s="106"/>
      <c r="Z3121" s="106"/>
    </row>
    <row r="3122" spans="2:26">
      <c r="B3122" s="51"/>
      <c r="C3122" s="50"/>
      <c r="D3122" s="97"/>
      <c r="K3122" s="18"/>
      <c r="L3122" s="106"/>
      <c r="M3122" s="106"/>
      <c r="Z3122" s="106"/>
    </row>
    <row r="3123" spans="2:26">
      <c r="B3123" s="51"/>
      <c r="C3123" s="50"/>
      <c r="D3123" s="97"/>
      <c r="K3123" s="18"/>
      <c r="L3123" s="106"/>
      <c r="M3123" s="106"/>
      <c r="Z3123" s="106"/>
    </row>
    <row r="3124" spans="2:26">
      <c r="B3124" s="51"/>
      <c r="C3124" s="50"/>
      <c r="D3124" s="97"/>
      <c r="K3124" s="18"/>
      <c r="L3124" s="106"/>
      <c r="M3124" s="106"/>
      <c r="Z3124" s="106"/>
    </row>
    <row r="3125" spans="2:26">
      <c r="B3125" s="51"/>
      <c r="C3125" s="50"/>
      <c r="D3125" s="97"/>
      <c r="K3125" s="18"/>
      <c r="L3125" s="106"/>
      <c r="M3125" s="106"/>
      <c r="Z3125" s="106"/>
    </row>
    <row r="3126" spans="2:26">
      <c r="B3126" s="51"/>
      <c r="C3126" s="50"/>
      <c r="D3126" s="97"/>
      <c r="K3126" s="18"/>
      <c r="L3126" s="106"/>
      <c r="M3126" s="106"/>
      <c r="Z3126" s="106"/>
    </row>
    <row r="3127" spans="2:26">
      <c r="B3127" s="51"/>
      <c r="C3127" s="50"/>
      <c r="D3127" s="97"/>
      <c r="K3127" s="18"/>
      <c r="L3127" s="106"/>
      <c r="M3127" s="106"/>
      <c r="Z3127" s="106"/>
    </row>
    <row r="3128" spans="2:26">
      <c r="B3128" s="51"/>
      <c r="C3128" s="50"/>
      <c r="D3128" s="97"/>
      <c r="K3128" s="18"/>
      <c r="L3128" s="106"/>
      <c r="M3128" s="106"/>
      <c r="Z3128" s="106"/>
    </row>
    <row r="3129" spans="2:26">
      <c r="B3129" s="51"/>
      <c r="C3129" s="50"/>
      <c r="D3129" s="97"/>
      <c r="K3129" s="18"/>
      <c r="L3129" s="106"/>
      <c r="M3129" s="106"/>
      <c r="Z3129" s="106"/>
    </row>
    <row r="3130" spans="2:26">
      <c r="B3130" s="51"/>
      <c r="C3130" s="50"/>
      <c r="D3130" s="97"/>
      <c r="K3130" s="18"/>
      <c r="L3130" s="106"/>
      <c r="M3130" s="106"/>
      <c r="Z3130" s="106"/>
    </row>
    <row r="3131" spans="2:26">
      <c r="B3131" s="51"/>
      <c r="C3131" s="50"/>
      <c r="D3131" s="97"/>
      <c r="K3131" s="18"/>
      <c r="L3131" s="106"/>
      <c r="M3131" s="106"/>
      <c r="Z3131" s="106"/>
    </row>
    <row r="3132" spans="2:26">
      <c r="B3132" s="51"/>
      <c r="C3132" s="50"/>
      <c r="D3132" s="97"/>
      <c r="K3132" s="18"/>
      <c r="L3132" s="106"/>
      <c r="M3132" s="106"/>
      <c r="Z3132" s="106"/>
    </row>
    <row r="3133" spans="2:26">
      <c r="B3133" s="51"/>
      <c r="C3133" s="50"/>
      <c r="D3133" s="97"/>
      <c r="K3133" s="18"/>
      <c r="L3133" s="106"/>
      <c r="M3133" s="106"/>
      <c r="Z3133" s="106"/>
    </row>
    <row r="3134" spans="2:26">
      <c r="B3134" s="51"/>
      <c r="C3134" s="50"/>
      <c r="D3134" s="97"/>
      <c r="K3134" s="18"/>
      <c r="L3134" s="106"/>
      <c r="M3134" s="106"/>
      <c r="Z3134" s="106"/>
    </row>
    <row r="3135" spans="2:26">
      <c r="B3135" s="51"/>
      <c r="C3135" s="50"/>
      <c r="D3135" s="97"/>
      <c r="K3135" s="18"/>
      <c r="L3135" s="106"/>
      <c r="M3135" s="106"/>
      <c r="Z3135" s="106"/>
    </row>
    <row r="3136" spans="2:26">
      <c r="B3136" s="51"/>
      <c r="C3136" s="50"/>
      <c r="D3136" s="97"/>
      <c r="K3136" s="18"/>
      <c r="L3136" s="106"/>
      <c r="M3136" s="106"/>
      <c r="Z3136" s="106"/>
    </row>
    <row r="3137" spans="2:26">
      <c r="B3137" s="51"/>
      <c r="C3137" s="50"/>
      <c r="D3137" s="97"/>
      <c r="K3137" s="18"/>
      <c r="L3137" s="106"/>
      <c r="M3137" s="106"/>
      <c r="Z3137" s="106"/>
    </row>
    <row r="3138" spans="2:26">
      <c r="B3138" s="51"/>
      <c r="C3138" s="50"/>
      <c r="D3138" s="97"/>
      <c r="K3138" s="18"/>
      <c r="L3138" s="106"/>
      <c r="M3138" s="106"/>
      <c r="Z3138" s="106"/>
    </row>
    <row r="3139" spans="2:26">
      <c r="B3139" s="51"/>
      <c r="C3139" s="50"/>
      <c r="D3139" s="97"/>
      <c r="K3139" s="18"/>
      <c r="L3139" s="106"/>
      <c r="M3139" s="106"/>
      <c r="Z3139" s="106"/>
    </row>
    <row r="3140" spans="2:26">
      <c r="B3140" s="51"/>
      <c r="C3140" s="50"/>
      <c r="D3140" s="97"/>
      <c r="K3140" s="18"/>
      <c r="L3140" s="106"/>
      <c r="M3140" s="106"/>
      <c r="Z3140" s="106"/>
    </row>
    <row r="3141" spans="2:26">
      <c r="B3141" s="51"/>
      <c r="C3141" s="50"/>
      <c r="D3141" s="97"/>
      <c r="K3141" s="18"/>
      <c r="L3141" s="106"/>
      <c r="M3141" s="106"/>
      <c r="Z3141" s="106"/>
    </row>
    <row r="3142" spans="2:26">
      <c r="B3142" s="51"/>
      <c r="C3142" s="50"/>
      <c r="D3142" s="97"/>
      <c r="K3142" s="18"/>
      <c r="L3142" s="106"/>
      <c r="M3142" s="106"/>
      <c r="Z3142" s="106"/>
    </row>
    <row r="3143" spans="2:26">
      <c r="B3143" s="51"/>
      <c r="C3143" s="50"/>
      <c r="D3143" s="97"/>
      <c r="K3143" s="18"/>
      <c r="L3143" s="106"/>
      <c r="M3143" s="106"/>
      <c r="Z3143" s="106"/>
    </row>
    <row r="3144" spans="2:26">
      <c r="B3144" s="51"/>
      <c r="C3144" s="50"/>
      <c r="D3144" s="97"/>
      <c r="K3144" s="18"/>
      <c r="L3144" s="106"/>
      <c r="M3144" s="106"/>
      <c r="Z3144" s="106"/>
    </row>
    <row r="3145" spans="2:26">
      <c r="B3145" s="51"/>
      <c r="C3145" s="50"/>
      <c r="D3145" s="97"/>
      <c r="K3145" s="18"/>
      <c r="L3145" s="106"/>
      <c r="M3145" s="106"/>
      <c r="Z3145" s="106"/>
    </row>
    <row r="3146" spans="2:26">
      <c r="B3146" s="51"/>
      <c r="C3146" s="50"/>
      <c r="D3146" s="97"/>
      <c r="K3146" s="18"/>
      <c r="L3146" s="106"/>
      <c r="M3146" s="106"/>
      <c r="Z3146" s="106"/>
    </row>
    <row r="3147" spans="2:26">
      <c r="B3147" s="51"/>
      <c r="C3147" s="50"/>
      <c r="D3147" s="97"/>
      <c r="K3147" s="18"/>
      <c r="L3147" s="106"/>
      <c r="M3147" s="106"/>
      <c r="Z3147" s="106"/>
    </row>
    <row r="3148" spans="2:26">
      <c r="B3148" s="51"/>
      <c r="C3148" s="50"/>
      <c r="D3148" s="97"/>
      <c r="K3148" s="18"/>
      <c r="L3148" s="106"/>
      <c r="M3148" s="106"/>
      <c r="Z3148" s="106"/>
    </row>
    <row r="3149" spans="2:26">
      <c r="B3149" s="51"/>
      <c r="C3149" s="50"/>
      <c r="D3149" s="97"/>
      <c r="K3149" s="18"/>
      <c r="L3149" s="106"/>
      <c r="M3149" s="106"/>
      <c r="Z3149" s="106"/>
    </row>
    <row r="3150" spans="2:26">
      <c r="B3150" s="51"/>
      <c r="C3150" s="50"/>
      <c r="D3150" s="97"/>
      <c r="K3150" s="18"/>
      <c r="L3150" s="106"/>
      <c r="M3150" s="106"/>
      <c r="Z3150" s="106"/>
    </row>
    <row r="3151" spans="2:26">
      <c r="B3151" s="51"/>
      <c r="C3151" s="50"/>
      <c r="D3151" s="97"/>
      <c r="K3151" s="18"/>
      <c r="L3151" s="106"/>
      <c r="M3151" s="106"/>
      <c r="Z3151" s="106"/>
    </row>
    <row r="3152" spans="2:26">
      <c r="B3152" s="51"/>
      <c r="C3152" s="50"/>
      <c r="D3152" s="97"/>
      <c r="K3152" s="18"/>
      <c r="L3152" s="106"/>
      <c r="M3152" s="106"/>
      <c r="Z3152" s="106"/>
    </row>
    <row r="3153" spans="2:26">
      <c r="B3153" s="51"/>
      <c r="C3153" s="50"/>
      <c r="D3153" s="97"/>
      <c r="K3153" s="18"/>
      <c r="L3153" s="106"/>
      <c r="M3153" s="106"/>
      <c r="Z3153" s="106"/>
    </row>
    <row r="3154" spans="2:26">
      <c r="B3154" s="51"/>
      <c r="C3154" s="50"/>
      <c r="D3154" s="97"/>
      <c r="K3154" s="18"/>
      <c r="L3154" s="106"/>
      <c r="M3154" s="106"/>
      <c r="Z3154" s="106"/>
    </row>
    <row r="3155" spans="2:26">
      <c r="B3155" s="51"/>
      <c r="C3155" s="50"/>
      <c r="D3155" s="97"/>
      <c r="K3155" s="18"/>
      <c r="L3155" s="106"/>
      <c r="M3155" s="106"/>
      <c r="Z3155" s="106"/>
    </row>
    <row r="3156" spans="2:26">
      <c r="B3156" s="51"/>
      <c r="C3156" s="50"/>
      <c r="D3156" s="97"/>
      <c r="K3156" s="18"/>
      <c r="L3156" s="106"/>
      <c r="M3156" s="106"/>
      <c r="Z3156" s="106"/>
    </row>
    <row r="3157" spans="2:26">
      <c r="B3157" s="51"/>
      <c r="C3157" s="50"/>
      <c r="D3157" s="97"/>
      <c r="K3157" s="18"/>
      <c r="L3157" s="106"/>
      <c r="M3157" s="106"/>
      <c r="Z3157" s="106"/>
    </row>
    <row r="3158" spans="2:26">
      <c r="B3158" s="51"/>
      <c r="C3158" s="50"/>
      <c r="D3158" s="97"/>
      <c r="K3158" s="18"/>
      <c r="L3158" s="106"/>
      <c r="M3158" s="106"/>
      <c r="Z3158" s="106"/>
    </row>
    <row r="3159" spans="2:26">
      <c r="B3159" s="51"/>
      <c r="C3159" s="50"/>
      <c r="D3159" s="97"/>
      <c r="K3159" s="18"/>
      <c r="L3159" s="106"/>
      <c r="M3159" s="106"/>
      <c r="Z3159" s="106"/>
    </row>
    <row r="3160" spans="2:26">
      <c r="B3160" s="51"/>
      <c r="C3160" s="50"/>
      <c r="D3160" s="97"/>
      <c r="K3160" s="18"/>
      <c r="L3160" s="106"/>
      <c r="M3160" s="106"/>
      <c r="Z3160" s="106"/>
    </row>
    <row r="3161" spans="2:26">
      <c r="B3161" s="51"/>
      <c r="C3161" s="50"/>
      <c r="D3161" s="97"/>
      <c r="K3161" s="18"/>
      <c r="L3161" s="106"/>
      <c r="M3161" s="106"/>
      <c r="Z3161" s="106"/>
    </row>
    <row r="3162" spans="2:26">
      <c r="B3162" s="51"/>
      <c r="C3162" s="50"/>
      <c r="D3162" s="97"/>
      <c r="K3162" s="18"/>
      <c r="L3162" s="106"/>
      <c r="M3162" s="106"/>
      <c r="Z3162" s="106"/>
    </row>
    <row r="3163" spans="2:26">
      <c r="B3163" s="51"/>
      <c r="C3163" s="50"/>
      <c r="D3163" s="97"/>
      <c r="K3163" s="18"/>
      <c r="L3163" s="106"/>
      <c r="M3163" s="106"/>
      <c r="Z3163" s="106"/>
    </row>
    <row r="3164" spans="2:26">
      <c r="B3164" s="51"/>
      <c r="C3164" s="50"/>
      <c r="D3164" s="97"/>
      <c r="K3164" s="18"/>
      <c r="L3164" s="106"/>
      <c r="M3164" s="106"/>
      <c r="Z3164" s="106"/>
    </row>
    <row r="3165" spans="2:26">
      <c r="B3165" s="51"/>
      <c r="C3165" s="50"/>
      <c r="D3165" s="97"/>
      <c r="K3165" s="18"/>
      <c r="L3165" s="106"/>
      <c r="M3165" s="106"/>
      <c r="Z3165" s="106"/>
    </row>
    <row r="3166" spans="2:26">
      <c r="B3166" s="51"/>
      <c r="C3166" s="50"/>
      <c r="D3166" s="97"/>
      <c r="K3166" s="18"/>
      <c r="L3166" s="106"/>
      <c r="M3166" s="106"/>
      <c r="Z3166" s="106"/>
    </row>
    <row r="3167" spans="2:26">
      <c r="B3167" s="51"/>
      <c r="C3167" s="50"/>
      <c r="D3167" s="97"/>
      <c r="K3167" s="18"/>
      <c r="L3167" s="106"/>
      <c r="M3167" s="106"/>
      <c r="Z3167" s="106"/>
    </row>
    <row r="3168" spans="2:26">
      <c r="B3168" s="51"/>
      <c r="C3168" s="50"/>
      <c r="D3168" s="97"/>
      <c r="K3168" s="18"/>
      <c r="L3168" s="106"/>
      <c r="M3168" s="106"/>
      <c r="Z3168" s="106"/>
    </row>
    <row r="3169" spans="2:26">
      <c r="B3169" s="51"/>
      <c r="C3169" s="50"/>
      <c r="D3169" s="97"/>
      <c r="K3169" s="18"/>
      <c r="L3169" s="106"/>
      <c r="M3169" s="106"/>
      <c r="Z3169" s="106"/>
    </row>
    <row r="3170" spans="2:26">
      <c r="B3170" s="51"/>
      <c r="C3170" s="50"/>
      <c r="D3170" s="97"/>
      <c r="K3170" s="18"/>
      <c r="L3170" s="106"/>
      <c r="M3170" s="106"/>
      <c r="Z3170" s="106"/>
    </row>
    <row r="3171" spans="2:26">
      <c r="B3171" s="51"/>
      <c r="C3171" s="50"/>
      <c r="D3171" s="97"/>
      <c r="K3171" s="18"/>
      <c r="L3171" s="106"/>
      <c r="M3171" s="106"/>
      <c r="Z3171" s="106"/>
    </row>
    <row r="3172" spans="2:26">
      <c r="B3172" s="51"/>
      <c r="C3172" s="50"/>
      <c r="D3172" s="97"/>
      <c r="K3172" s="18"/>
      <c r="L3172" s="106"/>
      <c r="M3172" s="106"/>
      <c r="Z3172" s="106"/>
    </row>
    <row r="3173" spans="2:26">
      <c r="B3173" s="51"/>
      <c r="C3173" s="50"/>
      <c r="D3173" s="97"/>
      <c r="K3173" s="18"/>
      <c r="L3173" s="106"/>
      <c r="M3173" s="106"/>
      <c r="Z3173" s="106"/>
    </row>
    <row r="3174" spans="2:26">
      <c r="B3174" s="51"/>
      <c r="C3174" s="50"/>
      <c r="D3174" s="97"/>
      <c r="K3174" s="18"/>
      <c r="L3174" s="106"/>
      <c r="M3174" s="106"/>
      <c r="Z3174" s="106"/>
    </row>
    <row r="3175" spans="2:26">
      <c r="B3175" s="51"/>
      <c r="C3175" s="50"/>
      <c r="D3175" s="97"/>
      <c r="K3175" s="18"/>
      <c r="L3175" s="106"/>
      <c r="M3175" s="106"/>
      <c r="Z3175" s="106"/>
    </row>
    <row r="3176" spans="2:26">
      <c r="B3176" s="51"/>
      <c r="C3176" s="50"/>
      <c r="D3176" s="97"/>
      <c r="K3176" s="18"/>
      <c r="L3176" s="106"/>
      <c r="M3176" s="106"/>
      <c r="Z3176" s="106"/>
    </row>
    <row r="3177" spans="2:26">
      <c r="B3177" s="51"/>
      <c r="C3177" s="50"/>
      <c r="D3177" s="97"/>
      <c r="K3177" s="18"/>
      <c r="L3177" s="106"/>
      <c r="M3177" s="106"/>
      <c r="Z3177" s="106"/>
    </row>
    <row r="3178" spans="2:26">
      <c r="B3178" s="51"/>
      <c r="C3178" s="50"/>
      <c r="D3178" s="97"/>
      <c r="K3178" s="18"/>
      <c r="L3178" s="106"/>
      <c r="M3178" s="106"/>
      <c r="Z3178" s="106"/>
    </row>
    <row r="3179" spans="2:26">
      <c r="B3179" s="51"/>
      <c r="C3179" s="50"/>
      <c r="D3179" s="97"/>
      <c r="K3179" s="18"/>
      <c r="L3179" s="106"/>
      <c r="M3179" s="106"/>
      <c r="Z3179" s="106"/>
    </row>
    <row r="3180" spans="2:26">
      <c r="B3180" s="51"/>
      <c r="C3180" s="50"/>
      <c r="D3180" s="97"/>
      <c r="K3180" s="18"/>
      <c r="L3180" s="106"/>
      <c r="M3180" s="106"/>
      <c r="Z3180" s="106"/>
    </row>
    <row r="3181" spans="2:26">
      <c r="B3181" s="51"/>
      <c r="C3181" s="50"/>
      <c r="D3181" s="97"/>
      <c r="K3181" s="18"/>
      <c r="L3181" s="106"/>
      <c r="M3181" s="106"/>
      <c r="Z3181" s="106"/>
    </row>
    <row r="3182" spans="2:26">
      <c r="B3182" s="51"/>
      <c r="C3182" s="50"/>
      <c r="D3182" s="97"/>
      <c r="K3182" s="18"/>
      <c r="L3182" s="106"/>
      <c r="M3182" s="106"/>
      <c r="Z3182" s="106"/>
    </row>
    <row r="3183" spans="2:26">
      <c r="B3183" s="51"/>
      <c r="C3183" s="50"/>
      <c r="D3183" s="97"/>
      <c r="K3183" s="18"/>
      <c r="L3183" s="106"/>
      <c r="M3183" s="106"/>
      <c r="Z3183" s="106"/>
    </row>
    <row r="3184" spans="2:26">
      <c r="B3184" s="51"/>
      <c r="C3184" s="50"/>
      <c r="D3184" s="97"/>
      <c r="K3184" s="18"/>
      <c r="L3184" s="106"/>
      <c r="M3184" s="106"/>
      <c r="Z3184" s="106"/>
    </row>
    <row r="3185" spans="2:26">
      <c r="B3185" s="51"/>
      <c r="C3185" s="50"/>
      <c r="D3185" s="97"/>
      <c r="K3185" s="18"/>
      <c r="L3185" s="106"/>
      <c r="M3185" s="106"/>
      <c r="Z3185" s="106"/>
    </row>
    <row r="3186" spans="2:26">
      <c r="B3186" s="51"/>
      <c r="C3186" s="50"/>
      <c r="D3186" s="97"/>
      <c r="K3186" s="18"/>
      <c r="L3186" s="106"/>
      <c r="M3186" s="106"/>
      <c r="Z3186" s="106"/>
    </row>
    <row r="3187" spans="2:26">
      <c r="B3187" s="51"/>
      <c r="C3187" s="50"/>
      <c r="D3187" s="97"/>
      <c r="K3187" s="18"/>
      <c r="L3187" s="106"/>
      <c r="M3187" s="106"/>
      <c r="Z3187" s="106"/>
    </row>
    <row r="3188" spans="2:26">
      <c r="B3188" s="51"/>
      <c r="C3188" s="50"/>
      <c r="D3188" s="97"/>
      <c r="K3188" s="18"/>
      <c r="L3188" s="106"/>
      <c r="M3188" s="106"/>
      <c r="Z3188" s="106"/>
    </row>
    <row r="3189" spans="2:26">
      <c r="B3189" s="51"/>
      <c r="C3189" s="50"/>
      <c r="D3189" s="97"/>
      <c r="K3189" s="18"/>
      <c r="L3189" s="106"/>
      <c r="M3189" s="106"/>
      <c r="Z3189" s="106"/>
    </row>
    <row r="3190" spans="2:26">
      <c r="B3190" s="51"/>
      <c r="C3190" s="50"/>
      <c r="D3190" s="97"/>
      <c r="K3190" s="18"/>
      <c r="L3190" s="106"/>
      <c r="M3190" s="106"/>
      <c r="Z3190" s="106"/>
    </row>
    <row r="3191" spans="2:26">
      <c r="B3191" s="51"/>
      <c r="C3191" s="50"/>
      <c r="D3191" s="97"/>
      <c r="K3191" s="18"/>
      <c r="L3191" s="106"/>
      <c r="M3191" s="106"/>
      <c r="Z3191" s="106"/>
    </row>
    <row r="3192" spans="2:26">
      <c r="B3192" s="51"/>
      <c r="C3192" s="50"/>
      <c r="D3192" s="97"/>
      <c r="K3192" s="18"/>
      <c r="L3192" s="106"/>
      <c r="M3192" s="106"/>
      <c r="Z3192" s="106"/>
    </row>
    <row r="3193" spans="2:26">
      <c r="B3193" s="51"/>
      <c r="C3193" s="50"/>
      <c r="D3193" s="97"/>
      <c r="K3193" s="18"/>
      <c r="L3193" s="106"/>
      <c r="M3193" s="106"/>
      <c r="Z3193" s="106"/>
    </row>
    <row r="3194" spans="2:26">
      <c r="B3194" s="51"/>
      <c r="C3194" s="50"/>
      <c r="D3194" s="97"/>
      <c r="K3194" s="18"/>
      <c r="L3194" s="106"/>
      <c r="M3194" s="106"/>
      <c r="Z3194" s="106"/>
    </row>
    <row r="3195" spans="2:26">
      <c r="B3195" s="51"/>
      <c r="C3195" s="50"/>
      <c r="D3195" s="97"/>
      <c r="K3195" s="18"/>
      <c r="L3195" s="106"/>
      <c r="M3195" s="106"/>
      <c r="Z3195" s="106"/>
    </row>
    <row r="3196" spans="2:26">
      <c r="B3196" s="51"/>
      <c r="C3196" s="50"/>
      <c r="D3196" s="97"/>
      <c r="K3196" s="18"/>
      <c r="L3196" s="106"/>
      <c r="M3196" s="106"/>
      <c r="Z3196" s="106"/>
    </row>
    <row r="3197" spans="2:26">
      <c r="B3197" s="51"/>
      <c r="C3197" s="50"/>
      <c r="D3197" s="97"/>
      <c r="K3197" s="18"/>
      <c r="L3197" s="106"/>
      <c r="M3197" s="106"/>
      <c r="Z3197" s="106"/>
    </row>
    <row r="3198" spans="2:26">
      <c r="B3198" s="51"/>
      <c r="C3198" s="50"/>
      <c r="D3198" s="97"/>
      <c r="K3198" s="18"/>
      <c r="L3198" s="106"/>
      <c r="M3198" s="106"/>
      <c r="Z3198" s="106"/>
    </row>
    <row r="3199" spans="2:26">
      <c r="B3199" s="51"/>
      <c r="C3199" s="50"/>
      <c r="D3199" s="97"/>
      <c r="K3199" s="18"/>
      <c r="L3199" s="106"/>
      <c r="M3199" s="106"/>
      <c r="Z3199" s="106"/>
    </row>
    <row r="3200" spans="2:26">
      <c r="B3200" s="51"/>
      <c r="C3200" s="50"/>
      <c r="D3200" s="97"/>
      <c r="K3200" s="18"/>
      <c r="L3200" s="106"/>
      <c r="M3200" s="106"/>
      <c r="Z3200" s="106"/>
    </row>
    <row r="3201" spans="2:26">
      <c r="B3201" s="51"/>
      <c r="C3201" s="50"/>
      <c r="D3201" s="97"/>
      <c r="K3201" s="18"/>
      <c r="L3201" s="106"/>
      <c r="M3201" s="106"/>
      <c r="Z3201" s="106"/>
    </row>
    <row r="3202" spans="2:26">
      <c r="B3202" s="51"/>
      <c r="C3202" s="50"/>
      <c r="D3202" s="97"/>
      <c r="K3202" s="18"/>
      <c r="L3202" s="106"/>
      <c r="M3202" s="106"/>
      <c r="Z3202" s="106"/>
    </row>
    <row r="3203" spans="2:26">
      <c r="B3203" s="51"/>
      <c r="C3203" s="50"/>
      <c r="D3203" s="97"/>
      <c r="K3203" s="18"/>
      <c r="L3203" s="106"/>
      <c r="M3203" s="106"/>
      <c r="Z3203" s="106"/>
    </row>
    <row r="3204" spans="2:26">
      <c r="B3204" s="51"/>
      <c r="C3204" s="50"/>
      <c r="D3204" s="97"/>
      <c r="K3204" s="18"/>
      <c r="L3204" s="106"/>
      <c r="M3204" s="106"/>
      <c r="Z3204" s="106"/>
    </row>
    <row r="3205" spans="2:26">
      <c r="B3205" s="51"/>
      <c r="C3205" s="50"/>
      <c r="D3205" s="97"/>
      <c r="K3205" s="18"/>
      <c r="L3205" s="106"/>
      <c r="M3205" s="106"/>
      <c r="Z3205" s="106"/>
    </row>
    <row r="3206" spans="2:26">
      <c r="B3206" s="51"/>
      <c r="C3206" s="50"/>
      <c r="D3206" s="97"/>
      <c r="K3206" s="18"/>
      <c r="L3206" s="106"/>
      <c r="M3206" s="106"/>
      <c r="Z3206" s="106"/>
    </row>
    <row r="3207" spans="2:26">
      <c r="B3207" s="51"/>
      <c r="C3207" s="50"/>
      <c r="D3207" s="97"/>
      <c r="K3207" s="18"/>
      <c r="L3207" s="106"/>
      <c r="M3207" s="106"/>
      <c r="Z3207" s="106"/>
    </row>
    <row r="3208" spans="2:26">
      <c r="B3208" s="51"/>
      <c r="C3208" s="50"/>
      <c r="D3208" s="97"/>
      <c r="K3208" s="18"/>
      <c r="L3208" s="106"/>
      <c r="M3208" s="106"/>
      <c r="Z3208" s="106"/>
    </row>
    <row r="3209" spans="2:26">
      <c r="B3209" s="51"/>
      <c r="C3209" s="50"/>
      <c r="D3209" s="97"/>
      <c r="K3209" s="18"/>
      <c r="L3209" s="106"/>
      <c r="M3209" s="106"/>
      <c r="Z3209" s="106"/>
    </row>
    <row r="3210" spans="2:26">
      <c r="B3210" s="51"/>
      <c r="C3210" s="50"/>
      <c r="D3210" s="97"/>
      <c r="K3210" s="18"/>
      <c r="L3210" s="106"/>
      <c r="M3210" s="106"/>
      <c r="Z3210" s="106"/>
    </row>
    <row r="3211" spans="2:26">
      <c r="B3211" s="51"/>
      <c r="C3211" s="50"/>
      <c r="D3211" s="97"/>
      <c r="K3211" s="18"/>
      <c r="L3211" s="106"/>
      <c r="M3211" s="106"/>
      <c r="Z3211" s="106"/>
    </row>
    <row r="3212" spans="2:26">
      <c r="B3212" s="51"/>
      <c r="C3212" s="50"/>
      <c r="D3212" s="97"/>
      <c r="K3212" s="18"/>
      <c r="L3212" s="106"/>
      <c r="M3212" s="106"/>
      <c r="Z3212" s="106"/>
    </row>
    <row r="3213" spans="2:26">
      <c r="B3213" s="51"/>
      <c r="C3213" s="50"/>
      <c r="D3213" s="97"/>
      <c r="K3213" s="18"/>
      <c r="L3213" s="106"/>
      <c r="M3213" s="106"/>
      <c r="Z3213" s="106"/>
    </row>
    <row r="3214" spans="2:26">
      <c r="B3214" s="51"/>
      <c r="C3214" s="50"/>
      <c r="D3214" s="97"/>
      <c r="K3214" s="18"/>
      <c r="L3214" s="106"/>
      <c r="M3214" s="106"/>
      <c r="Z3214" s="106"/>
    </row>
    <row r="3215" spans="2:26">
      <c r="B3215" s="51"/>
      <c r="C3215" s="50"/>
      <c r="D3215" s="97"/>
      <c r="K3215" s="18"/>
      <c r="L3215" s="106"/>
      <c r="M3215" s="106"/>
      <c r="Z3215" s="106"/>
    </row>
    <row r="3216" spans="2:26">
      <c r="B3216" s="51"/>
      <c r="C3216" s="50"/>
      <c r="D3216" s="97"/>
      <c r="K3216" s="18"/>
      <c r="L3216" s="106"/>
      <c r="M3216" s="106"/>
      <c r="Z3216" s="106"/>
    </row>
    <row r="3217" spans="2:26">
      <c r="B3217" s="51"/>
      <c r="C3217" s="50"/>
      <c r="D3217" s="97"/>
      <c r="K3217" s="18"/>
      <c r="L3217" s="106"/>
      <c r="M3217" s="106"/>
      <c r="Z3217" s="106"/>
    </row>
    <row r="3218" spans="2:26">
      <c r="B3218" s="51"/>
      <c r="C3218" s="50"/>
      <c r="D3218" s="97"/>
      <c r="K3218" s="18"/>
      <c r="L3218" s="106"/>
      <c r="M3218" s="106"/>
      <c r="Z3218" s="106"/>
    </row>
    <row r="3219" spans="2:26">
      <c r="B3219" s="51"/>
      <c r="C3219" s="50"/>
      <c r="D3219" s="97"/>
      <c r="K3219" s="18"/>
      <c r="L3219" s="106"/>
      <c r="M3219" s="106"/>
      <c r="Z3219" s="106"/>
    </row>
    <row r="3220" spans="2:26">
      <c r="B3220" s="51"/>
      <c r="C3220" s="50"/>
      <c r="D3220" s="97"/>
      <c r="K3220" s="18"/>
      <c r="L3220" s="106"/>
      <c r="M3220" s="106"/>
      <c r="Z3220" s="106"/>
    </row>
    <row r="3221" spans="2:26">
      <c r="B3221" s="51"/>
      <c r="C3221" s="50"/>
      <c r="D3221" s="97"/>
      <c r="K3221" s="18"/>
      <c r="L3221" s="106"/>
      <c r="M3221" s="106"/>
      <c r="Z3221" s="106"/>
    </row>
    <row r="3222" spans="2:26">
      <c r="B3222" s="51"/>
      <c r="C3222" s="50"/>
      <c r="D3222" s="97"/>
      <c r="K3222" s="18"/>
      <c r="L3222" s="106"/>
      <c r="M3222" s="106"/>
      <c r="Z3222" s="106"/>
    </row>
    <row r="3223" spans="2:26">
      <c r="B3223" s="51"/>
      <c r="C3223" s="50"/>
      <c r="D3223" s="97"/>
      <c r="K3223" s="18"/>
      <c r="L3223" s="106"/>
      <c r="M3223" s="106"/>
      <c r="Z3223" s="106"/>
    </row>
    <row r="3224" spans="2:26">
      <c r="B3224" s="51"/>
      <c r="C3224" s="50"/>
      <c r="D3224" s="97"/>
      <c r="K3224" s="18"/>
      <c r="L3224" s="106"/>
      <c r="M3224" s="106"/>
      <c r="Z3224" s="106"/>
    </row>
    <row r="3225" spans="2:26">
      <c r="B3225" s="51"/>
      <c r="C3225" s="50"/>
      <c r="D3225" s="97"/>
      <c r="K3225" s="18"/>
      <c r="L3225" s="106"/>
      <c r="M3225" s="106"/>
      <c r="Z3225" s="106"/>
    </row>
    <row r="3226" spans="2:26">
      <c r="B3226" s="51"/>
      <c r="C3226" s="50"/>
      <c r="D3226" s="97"/>
      <c r="K3226" s="18"/>
      <c r="L3226" s="106"/>
      <c r="M3226" s="106"/>
      <c r="Z3226" s="106"/>
    </row>
    <row r="3227" spans="2:26">
      <c r="B3227" s="51"/>
      <c r="C3227" s="50"/>
      <c r="D3227" s="97"/>
      <c r="K3227" s="18"/>
      <c r="L3227" s="106"/>
      <c r="M3227" s="106"/>
      <c r="Z3227" s="106"/>
    </row>
    <row r="3228" spans="2:26">
      <c r="B3228" s="51"/>
      <c r="C3228" s="50"/>
      <c r="D3228" s="97"/>
      <c r="K3228" s="18"/>
      <c r="L3228" s="106"/>
      <c r="M3228" s="106"/>
      <c r="Z3228" s="106"/>
    </row>
    <row r="3229" spans="2:26">
      <c r="B3229" s="51"/>
      <c r="C3229" s="50"/>
      <c r="D3229" s="97"/>
      <c r="K3229" s="18"/>
      <c r="L3229" s="106"/>
      <c r="M3229" s="106"/>
      <c r="Z3229" s="106"/>
    </row>
    <row r="3230" spans="2:26">
      <c r="B3230" s="51"/>
      <c r="C3230" s="50"/>
      <c r="D3230" s="97"/>
      <c r="K3230" s="18"/>
      <c r="L3230" s="106"/>
      <c r="M3230" s="106"/>
      <c r="Z3230" s="106"/>
    </row>
    <row r="3231" spans="2:26">
      <c r="B3231" s="51"/>
      <c r="C3231" s="50"/>
      <c r="D3231" s="97"/>
      <c r="K3231" s="18"/>
      <c r="L3231" s="106"/>
      <c r="M3231" s="106"/>
      <c r="Z3231" s="106"/>
    </row>
    <row r="3232" spans="2:26">
      <c r="B3232" s="51"/>
      <c r="C3232" s="50"/>
      <c r="D3232" s="97"/>
      <c r="K3232" s="18"/>
      <c r="L3232" s="106"/>
      <c r="M3232" s="106"/>
      <c r="Z3232" s="106"/>
    </row>
    <row r="3233" spans="2:26">
      <c r="B3233" s="51"/>
      <c r="C3233" s="50"/>
      <c r="D3233" s="97"/>
      <c r="K3233" s="18"/>
      <c r="L3233" s="106"/>
      <c r="M3233" s="106"/>
      <c r="Z3233" s="106"/>
    </row>
    <row r="3234" spans="2:26">
      <c r="B3234" s="51"/>
      <c r="C3234" s="50"/>
      <c r="D3234" s="97"/>
      <c r="K3234" s="18"/>
      <c r="L3234" s="106"/>
      <c r="M3234" s="106"/>
      <c r="Z3234" s="106"/>
    </row>
    <row r="3235" spans="2:26">
      <c r="B3235" s="51"/>
      <c r="C3235" s="50"/>
      <c r="D3235" s="97"/>
      <c r="K3235" s="18"/>
      <c r="L3235" s="106"/>
      <c r="M3235" s="106"/>
      <c r="Z3235" s="106"/>
    </row>
    <row r="3236" spans="2:26">
      <c r="B3236" s="51"/>
      <c r="C3236" s="50"/>
      <c r="D3236" s="97"/>
      <c r="K3236" s="18"/>
      <c r="L3236" s="106"/>
      <c r="M3236" s="106"/>
      <c r="Z3236" s="106"/>
    </row>
    <row r="3237" spans="2:26">
      <c r="B3237" s="51"/>
      <c r="C3237" s="50"/>
      <c r="D3237" s="97"/>
      <c r="K3237" s="18"/>
      <c r="L3237" s="106"/>
      <c r="M3237" s="106"/>
      <c r="Z3237" s="106"/>
    </row>
    <row r="3238" spans="2:26">
      <c r="B3238" s="51"/>
      <c r="C3238" s="50"/>
      <c r="D3238" s="97"/>
      <c r="K3238" s="18"/>
      <c r="L3238" s="106"/>
      <c r="M3238" s="106"/>
      <c r="Z3238" s="106"/>
    </row>
    <row r="3239" spans="2:26">
      <c r="B3239" s="51"/>
      <c r="C3239" s="50"/>
      <c r="D3239" s="97"/>
      <c r="K3239" s="18"/>
      <c r="L3239" s="106"/>
      <c r="M3239" s="106"/>
      <c r="Z3239" s="106"/>
    </row>
    <row r="3240" spans="2:26">
      <c r="B3240" s="51"/>
      <c r="C3240" s="50"/>
      <c r="D3240" s="97"/>
      <c r="K3240" s="18"/>
      <c r="L3240" s="106"/>
      <c r="M3240" s="106"/>
      <c r="Z3240" s="106"/>
    </row>
    <row r="3241" spans="2:26">
      <c r="B3241" s="51"/>
      <c r="C3241" s="50"/>
      <c r="D3241" s="97"/>
      <c r="K3241" s="18"/>
      <c r="L3241" s="106"/>
      <c r="M3241" s="106"/>
      <c r="Z3241" s="106"/>
    </row>
    <row r="3242" spans="2:26">
      <c r="B3242" s="51"/>
      <c r="C3242" s="50"/>
      <c r="D3242" s="97"/>
      <c r="K3242" s="18"/>
      <c r="L3242" s="106"/>
      <c r="M3242" s="106"/>
      <c r="Z3242" s="106"/>
    </row>
    <row r="3243" spans="2:26">
      <c r="B3243" s="51"/>
      <c r="C3243" s="50"/>
      <c r="D3243" s="97"/>
      <c r="K3243" s="18"/>
      <c r="L3243" s="106"/>
      <c r="M3243" s="106"/>
      <c r="Z3243" s="106"/>
    </row>
    <row r="3244" spans="2:26">
      <c r="B3244" s="51"/>
      <c r="C3244" s="50"/>
      <c r="D3244" s="97"/>
      <c r="K3244" s="18"/>
      <c r="L3244" s="106"/>
      <c r="M3244" s="106"/>
      <c r="Z3244" s="106"/>
    </row>
    <row r="3245" spans="2:26">
      <c r="B3245" s="51"/>
      <c r="C3245" s="50"/>
      <c r="D3245" s="97"/>
      <c r="K3245" s="18"/>
      <c r="L3245" s="106"/>
      <c r="M3245" s="106"/>
      <c r="Z3245" s="106"/>
    </row>
    <row r="3246" spans="2:26">
      <c r="B3246" s="51"/>
      <c r="C3246" s="50"/>
      <c r="D3246" s="97"/>
      <c r="K3246" s="18"/>
      <c r="L3246" s="106"/>
      <c r="M3246" s="106"/>
      <c r="Z3246" s="106"/>
    </row>
    <row r="3247" spans="2:26">
      <c r="B3247" s="51"/>
      <c r="C3247" s="50"/>
      <c r="D3247" s="97"/>
      <c r="K3247" s="18"/>
      <c r="L3247" s="106"/>
      <c r="M3247" s="106"/>
      <c r="Z3247" s="106"/>
    </row>
    <row r="3248" spans="2:26">
      <c r="B3248" s="51"/>
      <c r="C3248" s="50"/>
      <c r="D3248" s="97"/>
      <c r="K3248" s="18"/>
      <c r="L3248" s="106"/>
      <c r="M3248" s="106"/>
      <c r="Z3248" s="106"/>
    </row>
    <row r="3249" spans="2:26">
      <c r="B3249" s="51"/>
      <c r="C3249" s="50"/>
      <c r="D3249" s="97"/>
      <c r="K3249" s="18"/>
      <c r="L3249" s="106"/>
      <c r="M3249" s="106"/>
      <c r="Z3249" s="106"/>
    </row>
    <row r="3250" spans="2:26">
      <c r="B3250" s="51"/>
      <c r="C3250" s="50"/>
      <c r="D3250" s="97"/>
      <c r="K3250" s="18"/>
      <c r="L3250" s="106"/>
      <c r="M3250" s="106"/>
      <c r="Z3250" s="106"/>
    </row>
    <row r="3251" spans="2:26">
      <c r="B3251" s="51"/>
      <c r="C3251" s="50"/>
      <c r="D3251" s="97"/>
      <c r="K3251" s="18"/>
      <c r="L3251" s="106"/>
      <c r="M3251" s="106"/>
      <c r="Z3251" s="106"/>
    </row>
    <row r="3252" spans="2:26">
      <c r="B3252" s="51"/>
      <c r="C3252" s="50"/>
      <c r="D3252" s="97"/>
      <c r="K3252" s="18"/>
      <c r="L3252" s="106"/>
      <c r="M3252" s="106"/>
      <c r="Z3252" s="106"/>
    </row>
    <row r="3253" spans="2:26">
      <c r="B3253" s="51"/>
      <c r="C3253" s="50"/>
      <c r="D3253" s="97"/>
      <c r="K3253" s="18"/>
      <c r="L3253" s="106"/>
      <c r="M3253" s="106"/>
      <c r="Z3253" s="106"/>
    </row>
    <row r="3254" spans="2:26">
      <c r="B3254" s="51"/>
      <c r="C3254" s="50"/>
      <c r="D3254" s="97"/>
      <c r="K3254" s="18"/>
      <c r="L3254" s="106"/>
      <c r="M3254" s="106"/>
      <c r="Z3254" s="106"/>
    </row>
    <row r="3255" spans="2:26">
      <c r="B3255" s="51"/>
      <c r="C3255" s="50"/>
      <c r="D3255" s="97"/>
      <c r="K3255" s="18"/>
      <c r="L3255" s="106"/>
      <c r="M3255" s="106"/>
      <c r="Z3255" s="106"/>
    </row>
    <row r="3256" spans="2:26">
      <c r="B3256" s="51"/>
      <c r="C3256" s="50"/>
      <c r="D3256" s="97"/>
      <c r="K3256" s="18"/>
      <c r="L3256" s="106"/>
      <c r="M3256" s="106"/>
      <c r="Z3256" s="106"/>
    </row>
    <row r="3257" spans="2:26">
      <c r="B3257" s="51"/>
      <c r="C3257" s="50"/>
      <c r="D3257" s="97"/>
      <c r="K3257" s="18"/>
      <c r="L3257" s="106"/>
      <c r="M3257" s="106"/>
      <c r="Z3257" s="106"/>
    </row>
    <row r="3258" spans="2:26">
      <c r="B3258" s="51"/>
      <c r="C3258" s="50"/>
      <c r="D3258" s="97"/>
      <c r="K3258" s="18"/>
      <c r="L3258" s="106"/>
      <c r="M3258" s="106"/>
      <c r="Z3258" s="106"/>
    </row>
    <row r="3259" spans="2:26">
      <c r="B3259" s="51"/>
      <c r="C3259" s="50"/>
      <c r="D3259" s="97"/>
      <c r="K3259" s="18"/>
      <c r="L3259" s="106"/>
      <c r="M3259" s="106"/>
      <c r="Z3259" s="106"/>
    </row>
    <row r="3260" spans="2:26">
      <c r="B3260" s="51"/>
      <c r="C3260" s="50"/>
      <c r="D3260" s="97"/>
      <c r="K3260" s="18"/>
      <c r="L3260" s="106"/>
      <c r="M3260" s="106"/>
      <c r="Z3260" s="106"/>
    </row>
    <row r="3261" spans="2:26">
      <c r="B3261" s="51"/>
      <c r="C3261" s="50"/>
      <c r="D3261" s="97"/>
      <c r="K3261" s="18"/>
      <c r="L3261" s="106"/>
      <c r="M3261" s="106"/>
      <c r="Z3261" s="106"/>
    </row>
    <row r="3262" spans="2:26">
      <c r="B3262" s="51"/>
      <c r="C3262" s="50"/>
      <c r="D3262" s="97"/>
      <c r="K3262" s="18"/>
      <c r="L3262" s="106"/>
      <c r="M3262" s="106"/>
      <c r="Z3262" s="106"/>
    </row>
    <row r="3263" spans="2:26">
      <c r="B3263" s="51"/>
      <c r="C3263" s="50"/>
      <c r="D3263" s="97"/>
      <c r="K3263" s="18"/>
      <c r="L3263" s="106"/>
      <c r="M3263" s="106"/>
      <c r="Z3263" s="106"/>
    </row>
    <row r="3264" spans="2:26">
      <c r="B3264" s="51"/>
      <c r="C3264" s="50"/>
      <c r="D3264" s="97"/>
      <c r="K3264" s="18"/>
      <c r="L3264" s="106"/>
      <c r="M3264" s="106"/>
      <c r="Z3264" s="106"/>
    </row>
    <row r="3265" spans="2:26">
      <c r="B3265" s="51"/>
      <c r="C3265" s="50"/>
      <c r="D3265" s="97"/>
      <c r="K3265" s="18"/>
      <c r="L3265" s="106"/>
      <c r="M3265" s="106"/>
      <c r="Z3265" s="106"/>
    </row>
    <row r="3266" spans="2:26">
      <c r="B3266" s="51"/>
      <c r="C3266" s="50"/>
      <c r="D3266" s="97"/>
      <c r="K3266" s="18"/>
      <c r="L3266" s="106"/>
      <c r="M3266" s="106"/>
      <c r="Z3266" s="106"/>
    </row>
    <row r="3267" spans="2:26">
      <c r="B3267" s="51"/>
      <c r="C3267" s="50"/>
      <c r="D3267" s="97"/>
      <c r="K3267" s="18"/>
      <c r="L3267" s="106"/>
      <c r="M3267" s="106"/>
      <c r="Z3267" s="106"/>
    </row>
    <row r="3268" spans="2:26">
      <c r="B3268" s="51"/>
      <c r="C3268" s="50"/>
      <c r="D3268" s="97"/>
      <c r="K3268" s="18"/>
      <c r="L3268" s="106"/>
      <c r="M3268" s="106"/>
      <c r="Z3268" s="106"/>
    </row>
    <row r="3269" spans="2:26">
      <c r="B3269" s="51"/>
      <c r="C3269" s="50"/>
      <c r="D3269" s="97"/>
      <c r="K3269" s="18"/>
      <c r="L3269" s="106"/>
      <c r="M3269" s="106"/>
      <c r="Z3269" s="106"/>
    </row>
    <row r="3270" spans="2:26">
      <c r="B3270" s="51"/>
      <c r="C3270" s="50"/>
      <c r="D3270" s="97"/>
      <c r="K3270" s="18"/>
      <c r="L3270" s="106"/>
      <c r="M3270" s="106"/>
      <c r="Z3270" s="106"/>
    </row>
    <row r="3271" spans="2:26">
      <c r="B3271" s="51"/>
      <c r="C3271" s="50"/>
      <c r="D3271" s="97"/>
      <c r="K3271" s="18"/>
      <c r="L3271" s="106"/>
      <c r="M3271" s="106"/>
      <c r="Z3271" s="106"/>
    </row>
    <row r="3272" spans="2:26">
      <c r="B3272" s="51"/>
      <c r="C3272" s="50"/>
      <c r="D3272" s="97"/>
      <c r="K3272" s="18"/>
      <c r="L3272" s="106"/>
      <c r="M3272" s="106"/>
      <c r="Z3272" s="106"/>
    </row>
    <row r="3273" spans="2:26">
      <c r="B3273" s="51"/>
      <c r="C3273" s="50"/>
      <c r="D3273" s="97"/>
      <c r="K3273" s="18"/>
      <c r="L3273" s="106"/>
      <c r="M3273" s="106"/>
      <c r="Z3273" s="106"/>
    </row>
    <row r="3274" spans="2:26">
      <c r="B3274" s="51"/>
      <c r="C3274" s="50"/>
      <c r="D3274" s="97"/>
      <c r="K3274" s="18"/>
      <c r="L3274" s="106"/>
      <c r="M3274" s="106"/>
      <c r="Z3274" s="106"/>
    </row>
    <row r="3275" spans="2:26">
      <c r="B3275" s="51"/>
      <c r="C3275" s="50"/>
      <c r="D3275" s="97"/>
      <c r="K3275" s="18"/>
      <c r="L3275" s="106"/>
      <c r="M3275" s="106"/>
      <c r="Z3275" s="106"/>
    </row>
    <row r="3276" spans="2:26">
      <c r="B3276" s="51"/>
      <c r="C3276" s="50"/>
      <c r="D3276" s="97"/>
      <c r="K3276" s="18"/>
      <c r="L3276" s="106"/>
      <c r="M3276" s="106"/>
      <c r="Z3276" s="106"/>
    </row>
    <row r="3277" spans="2:26">
      <c r="B3277" s="51"/>
      <c r="C3277" s="50"/>
      <c r="D3277" s="97"/>
      <c r="K3277" s="18"/>
      <c r="L3277" s="106"/>
      <c r="M3277" s="106"/>
      <c r="Z3277" s="106"/>
    </row>
    <row r="3278" spans="2:26">
      <c r="B3278" s="51"/>
      <c r="C3278" s="50"/>
      <c r="D3278" s="97"/>
      <c r="K3278" s="18"/>
      <c r="L3278" s="106"/>
      <c r="M3278" s="106"/>
      <c r="Z3278" s="106"/>
    </row>
    <row r="3279" spans="2:26">
      <c r="B3279" s="51"/>
      <c r="C3279" s="50"/>
      <c r="D3279" s="97"/>
      <c r="K3279" s="18"/>
      <c r="L3279" s="106"/>
      <c r="M3279" s="106"/>
      <c r="Z3279" s="106"/>
    </row>
    <row r="3280" spans="2:26">
      <c r="B3280" s="51"/>
      <c r="C3280" s="50"/>
      <c r="D3280" s="97"/>
      <c r="K3280" s="18"/>
      <c r="L3280" s="106"/>
      <c r="M3280" s="106"/>
      <c r="Z3280" s="106"/>
    </row>
    <row r="3281" spans="2:26">
      <c r="B3281" s="51"/>
      <c r="C3281" s="50"/>
      <c r="D3281" s="97"/>
      <c r="K3281" s="18"/>
      <c r="L3281" s="106"/>
      <c r="M3281" s="106"/>
      <c r="Z3281" s="106"/>
    </row>
    <row r="3282" spans="2:26">
      <c r="B3282" s="51"/>
      <c r="C3282" s="50"/>
      <c r="D3282" s="97"/>
      <c r="K3282" s="18"/>
      <c r="L3282" s="106"/>
      <c r="M3282" s="106"/>
      <c r="Z3282" s="106"/>
    </row>
    <row r="3283" spans="2:26">
      <c r="B3283" s="51"/>
      <c r="C3283" s="50"/>
      <c r="D3283" s="97"/>
      <c r="K3283" s="18"/>
      <c r="L3283" s="106"/>
      <c r="M3283" s="106"/>
      <c r="Z3283" s="106"/>
    </row>
    <row r="3284" spans="2:26">
      <c r="B3284" s="51"/>
      <c r="C3284" s="50"/>
      <c r="D3284" s="97"/>
      <c r="K3284" s="18"/>
      <c r="L3284" s="106"/>
      <c r="M3284" s="106"/>
      <c r="Z3284" s="106"/>
    </row>
    <row r="3285" spans="2:26">
      <c r="B3285" s="51"/>
      <c r="C3285" s="50"/>
      <c r="D3285" s="97"/>
      <c r="K3285" s="18"/>
      <c r="L3285" s="106"/>
      <c r="M3285" s="106"/>
      <c r="Z3285" s="106"/>
    </row>
    <row r="3286" spans="2:26">
      <c r="B3286" s="51"/>
      <c r="C3286" s="50"/>
      <c r="D3286" s="97"/>
      <c r="K3286" s="18"/>
      <c r="L3286" s="106"/>
      <c r="M3286" s="106"/>
      <c r="Z3286" s="106"/>
    </row>
    <row r="3287" spans="2:26">
      <c r="B3287" s="51"/>
      <c r="C3287" s="50"/>
      <c r="D3287" s="97"/>
      <c r="K3287" s="18"/>
      <c r="L3287" s="106"/>
      <c r="M3287" s="106"/>
      <c r="Z3287" s="106"/>
    </row>
    <row r="3288" spans="2:26">
      <c r="B3288" s="51"/>
      <c r="C3288" s="50"/>
      <c r="D3288" s="97"/>
      <c r="K3288" s="18"/>
      <c r="L3288" s="106"/>
      <c r="M3288" s="106"/>
      <c r="Z3288" s="106"/>
    </row>
    <row r="3289" spans="2:26">
      <c r="B3289" s="51"/>
      <c r="C3289" s="50"/>
      <c r="D3289" s="97"/>
      <c r="K3289" s="18"/>
      <c r="L3289" s="106"/>
      <c r="M3289" s="106"/>
      <c r="Z3289" s="106"/>
    </row>
    <row r="3290" spans="2:26">
      <c r="B3290" s="51"/>
      <c r="C3290" s="50"/>
      <c r="D3290" s="97"/>
      <c r="K3290" s="18"/>
      <c r="L3290" s="106"/>
      <c r="M3290" s="106"/>
      <c r="Z3290" s="106"/>
    </row>
    <row r="3291" spans="2:26">
      <c r="B3291" s="51"/>
      <c r="C3291" s="50"/>
      <c r="D3291" s="97"/>
      <c r="K3291" s="18"/>
      <c r="L3291" s="106"/>
      <c r="M3291" s="106"/>
      <c r="Z3291" s="106"/>
    </row>
    <row r="3292" spans="2:26">
      <c r="B3292" s="51"/>
      <c r="C3292" s="50"/>
      <c r="D3292" s="97"/>
      <c r="K3292" s="18"/>
      <c r="L3292" s="106"/>
      <c r="M3292" s="106"/>
      <c r="Z3292" s="106"/>
    </row>
    <row r="3293" spans="2:26">
      <c r="B3293" s="51"/>
      <c r="C3293" s="50"/>
      <c r="D3293" s="97"/>
      <c r="K3293" s="18"/>
      <c r="L3293" s="106"/>
      <c r="M3293" s="106"/>
      <c r="Z3293" s="106"/>
    </row>
    <row r="3294" spans="2:26">
      <c r="B3294" s="51"/>
      <c r="C3294" s="50"/>
      <c r="D3294" s="97"/>
      <c r="K3294" s="18"/>
      <c r="L3294" s="106"/>
      <c r="M3294" s="106"/>
      <c r="Z3294" s="106"/>
    </row>
    <row r="3295" spans="2:26">
      <c r="B3295" s="51"/>
      <c r="C3295" s="50"/>
      <c r="D3295" s="97"/>
      <c r="K3295" s="18"/>
      <c r="L3295" s="106"/>
      <c r="M3295" s="106"/>
      <c r="Z3295" s="106"/>
    </row>
    <row r="3296" spans="2:26">
      <c r="B3296" s="51"/>
      <c r="C3296" s="50"/>
      <c r="D3296" s="97"/>
      <c r="K3296" s="18"/>
      <c r="L3296" s="106"/>
      <c r="M3296" s="106"/>
      <c r="Z3296" s="106"/>
    </row>
    <row r="3297" spans="2:26">
      <c r="B3297" s="51"/>
      <c r="C3297" s="50"/>
      <c r="D3297" s="97"/>
      <c r="K3297" s="18"/>
      <c r="L3297" s="106"/>
      <c r="M3297" s="106"/>
      <c r="Z3297" s="106"/>
    </row>
    <row r="3298" spans="2:26">
      <c r="B3298" s="51"/>
      <c r="C3298" s="50"/>
      <c r="D3298" s="97"/>
      <c r="K3298" s="18"/>
      <c r="L3298" s="106"/>
      <c r="M3298" s="106"/>
      <c r="Z3298" s="106"/>
    </row>
    <row r="3299" spans="2:26">
      <c r="B3299" s="51"/>
      <c r="C3299" s="50"/>
      <c r="D3299" s="97"/>
      <c r="K3299" s="18"/>
      <c r="L3299" s="106"/>
      <c r="M3299" s="106"/>
      <c r="Z3299" s="106"/>
    </row>
    <row r="3300" spans="2:26">
      <c r="B3300" s="51"/>
      <c r="C3300" s="50"/>
      <c r="D3300" s="97"/>
      <c r="K3300" s="18"/>
      <c r="L3300" s="106"/>
      <c r="M3300" s="106"/>
      <c r="Z3300" s="106"/>
    </row>
    <row r="3301" spans="2:26">
      <c r="B3301" s="51"/>
      <c r="C3301" s="50"/>
      <c r="D3301" s="97"/>
      <c r="K3301" s="18"/>
      <c r="L3301" s="106"/>
      <c r="M3301" s="106"/>
      <c r="Z3301" s="106"/>
    </row>
    <row r="3302" spans="2:26">
      <c r="B3302" s="51"/>
      <c r="C3302" s="50"/>
      <c r="D3302" s="97"/>
      <c r="K3302" s="18"/>
      <c r="L3302" s="106"/>
      <c r="M3302" s="106"/>
      <c r="Z3302" s="106"/>
    </row>
    <row r="3303" spans="2:26">
      <c r="B3303" s="51"/>
      <c r="C3303" s="50"/>
      <c r="D3303" s="97"/>
      <c r="K3303" s="18"/>
      <c r="L3303" s="106"/>
      <c r="M3303" s="106"/>
      <c r="Z3303" s="106"/>
    </row>
    <row r="3304" spans="2:26">
      <c r="B3304" s="51"/>
      <c r="C3304" s="50"/>
      <c r="D3304" s="97"/>
      <c r="K3304" s="18"/>
      <c r="L3304" s="106"/>
      <c r="M3304" s="106"/>
      <c r="Z3304" s="106"/>
    </row>
    <row r="3305" spans="2:26">
      <c r="B3305" s="51"/>
      <c r="C3305" s="50"/>
      <c r="D3305" s="97"/>
      <c r="K3305" s="18"/>
      <c r="L3305" s="106"/>
      <c r="M3305" s="106"/>
      <c r="Z3305" s="106"/>
    </row>
    <row r="3306" spans="2:26">
      <c r="B3306" s="51"/>
      <c r="C3306" s="50"/>
      <c r="D3306" s="97"/>
      <c r="K3306" s="18"/>
      <c r="L3306" s="106"/>
      <c r="M3306" s="106"/>
      <c r="Z3306" s="106"/>
    </row>
    <row r="3307" spans="2:26">
      <c r="B3307" s="51"/>
      <c r="C3307" s="50"/>
      <c r="D3307" s="97"/>
      <c r="K3307" s="18"/>
      <c r="L3307" s="106"/>
      <c r="M3307" s="106"/>
      <c r="Z3307" s="106"/>
    </row>
    <row r="3308" spans="2:26">
      <c r="B3308" s="51"/>
      <c r="C3308" s="50"/>
      <c r="D3308" s="97"/>
      <c r="K3308" s="18"/>
      <c r="L3308" s="106"/>
      <c r="M3308" s="106"/>
      <c r="Z3308" s="106"/>
    </row>
    <row r="3309" spans="2:26">
      <c r="B3309" s="51"/>
      <c r="C3309" s="50"/>
      <c r="D3309" s="97"/>
      <c r="K3309" s="18"/>
      <c r="L3309" s="106"/>
      <c r="M3309" s="106"/>
      <c r="Z3309" s="106"/>
    </row>
    <row r="3310" spans="2:26">
      <c r="B3310" s="51"/>
      <c r="C3310" s="50"/>
      <c r="D3310" s="97"/>
      <c r="K3310" s="18"/>
      <c r="L3310" s="106"/>
      <c r="M3310" s="106"/>
      <c r="Z3310" s="106"/>
    </row>
    <row r="3311" spans="2:26">
      <c r="B3311" s="51"/>
      <c r="C3311" s="50"/>
      <c r="D3311" s="97"/>
      <c r="K3311" s="18"/>
      <c r="L3311" s="106"/>
      <c r="M3311" s="106"/>
      <c r="Z3311" s="106"/>
    </row>
    <row r="3312" spans="2:26">
      <c r="B3312" s="51"/>
      <c r="C3312" s="50"/>
      <c r="D3312" s="97"/>
      <c r="K3312" s="18"/>
      <c r="L3312" s="106"/>
      <c r="M3312" s="106"/>
      <c r="Z3312" s="106"/>
    </row>
    <row r="3313" spans="2:26">
      <c r="B3313" s="51"/>
      <c r="C3313" s="50"/>
      <c r="D3313" s="97"/>
      <c r="K3313" s="18"/>
      <c r="L3313" s="106"/>
      <c r="M3313" s="106"/>
      <c r="Z3313" s="106"/>
    </row>
    <row r="3314" spans="2:26">
      <c r="B3314" s="51"/>
      <c r="C3314" s="50"/>
      <c r="D3314" s="97"/>
      <c r="K3314" s="18"/>
      <c r="L3314" s="106"/>
      <c r="M3314" s="106"/>
      <c r="Z3314" s="106"/>
    </row>
    <row r="3315" spans="2:26">
      <c r="B3315" s="51"/>
      <c r="C3315" s="50"/>
      <c r="D3315" s="97"/>
      <c r="K3315" s="18"/>
      <c r="L3315" s="106"/>
      <c r="M3315" s="106"/>
      <c r="Z3315" s="106"/>
    </row>
    <row r="3316" spans="2:26">
      <c r="B3316" s="51"/>
      <c r="C3316" s="50"/>
      <c r="D3316" s="97"/>
      <c r="K3316" s="18"/>
      <c r="L3316" s="106"/>
      <c r="M3316" s="106"/>
      <c r="Z3316" s="106"/>
    </row>
    <row r="3317" spans="2:26">
      <c r="B3317" s="51"/>
      <c r="C3317" s="50"/>
      <c r="D3317" s="97"/>
      <c r="K3317" s="18"/>
      <c r="L3317" s="106"/>
      <c r="M3317" s="106"/>
      <c r="Z3317" s="106"/>
    </row>
    <row r="3318" spans="2:26">
      <c r="B3318" s="51"/>
      <c r="C3318" s="50"/>
      <c r="D3318" s="97"/>
      <c r="K3318" s="18"/>
      <c r="L3318" s="106"/>
      <c r="M3318" s="106"/>
      <c r="Z3318" s="106"/>
    </row>
    <row r="3319" spans="2:26">
      <c r="B3319" s="51"/>
      <c r="C3319" s="50"/>
      <c r="D3319" s="97"/>
      <c r="K3319" s="18"/>
      <c r="L3319" s="106"/>
      <c r="M3319" s="106"/>
      <c r="Z3319" s="106"/>
    </row>
    <row r="3320" spans="2:26">
      <c r="B3320" s="51"/>
      <c r="C3320" s="50"/>
      <c r="D3320" s="97"/>
      <c r="K3320" s="18"/>
      <c r="L3320" s="106"/>
      <c r="M3320" s="106"/>
      <c r="Z3320" s="106"/>
    </row>
    <row r="3321" spans="2:26">
      <c r="B3321" s="51"/>
      <c r="C3321" s="50"/>
      <c r="D3321" s="97"/>
      <c r="K3321" s="18"/>
      <c r="L3321" s="106"/>
      <c r="M3321" s="106"/>
      <c r="Z3321" s="106"/>
    </row>
    <row r="3322" spans="2:26">
      <c r="B3322" s="51"/>
      <c r="C3322" s="50"/>
      <c r="D3322" s="97"/>
      <c r="K3322" s="18"/>
      <c r="L3322" s="106"/>
      <c r="M3322" s="106"/>
      <c r="Z3322" s="106"/>
    </row>
    <row r="3323" spans="2:26">
      <c r="B3323" s="51"/>
      <c r="C3323" s="50"/>
      <c r="D3323" s="97"/>
      <c r="K3323" s="18"/>
      <c r="L3323" s="106"/>
      <c r="M3323" s="106"/>
      <c r="Z3323" s="106"/>
    </row>
    <row r="3324" spans="2:26">
      <c r="B3324" s="51"/>
      <c r="C3324" s="50"/>
      <c r="D3324" s="97"/>
      <c r="K3324" s="18"/>
      <c r="L3324" s="106"/>
      <c r="M3324" s="106"/>
      <c r="Z3324" s="106"/>
    </row>
    <row r="3325" spans="2:26">
      <c r="B3325" s="51"/>
      <c r="C3325" s="50"/>
      <c r="D3325" s="97"/>
      <c r="K3325" s="18"/>
      <c r="L3325" s="106"/>
      <c r="M3325" s="106"/>
      <c r="Z3325" s="106"/>
    </row>
    <row r="3326" spans="2:26">
      <c r="B3326" s="51"/>
      <c r="C3326" s="50"/>
      <c r="D3326" s="97"/>
      <c r="K3326" s="18"/>
      <c r="L3326" s="106"/>
      <c r="M3326" s="106"/>
      <c r="Z3326" s="106"/>
    </row>
    <row r="3327" spans="2:26">
      <c r="B3327" s="51"/>
      <c r="C3327" s="50"/>
      <c r="D3327" s="97"/>
      <c r="K3327" s="18"/>
      <c r="L3327" s="106"/>
      <c r="M3327" s="106"/>
      <c r="Z3327" s="106"/>
    </row>
    <row r="3328" spans="2:26">
      <c r="B3328" s="51"/>
      <c r="C3328" s="50"/>
      <c r="D3328" s="97"/>
      <c r="K3328" s="18"/>
      <c r="L3328" s="106"/>
      <c r="M3328" s="106"/>
      <c r="Z3328" s="106"/>
    </row>
    <row r="3329" spans="2:26">
      <c r="B3329" s="51"/>
      <c r="C3329" s="50"/>
      <c r="D3329" s="97"/>
      <c r="K3329" s="18"/>
      <c r="L3329" s="106"/>
      <c r="M3329" s="106"/>
      <c r="Z3329" s="106"/>
    </row>
    <row r="3330" spans="2:26">
      <c r="B3330" s="51"/>
      <c r="C3330" s="50"/>
      <c r="D3330" s="97"/>
      <c r="K3330" s="18"/>
      <c r="L3330" s="106"/>
      <c r="M3330" s="106"/>
      <c r="Z3330" s="106"/>
    </row>
    <row r="3331" spans="2:26">
      <c r="B3331" s="51"/>
      <c r="C3331" s="50"/>
      <c r="D3331" s="97"/>
      <c r="K3331" s="18"/>
      <c r="L3331" s="106"/>
      <c r="M3331" s="106"/>
      <c r="Z3331" s="106"/>
    </row>
    <row r="3332" spans="2:26">
      <c r="B3332" s="51"/>
      <c r="C3332" s="50"/>
      <c r="D3332" s="97"/>
      <c r="K3332" s="18"/>
      <c r="L3332" s="106"/>
      <c r="M3332" s="106"/>
      <c r="Z3332" s="106"/>
    </row>
    <row r="3333" spans="2:26">
      <c r="B3333" s="51"/>
      <c r="C3333" s="50"/>
      <c r="D3333" s="97"/>
      <c r="K3333" s="18"/>
      <c r="L3333" s="106"/>
      <c r="M3333" s="106"/>
      <c r="Z3333" s="106"/>
    </row>
    <row r="3334" spans="2:26">
      <c r="B3334" s="51"/>
      <c r="C3334" s="50"/>
      <c r="D3334" s="97"/>
      <c r="K3334" s="18"/>
      <c r="L3334" s="106"/>
      <c r="M3334" s="106"/>
      <c r="Z3334" s="106"/>
    </row>
    <row r="3335" spans="2:26">
      <c r="B3335" s="51"/>
      <c r="C3335" s="50"/>
      <c r="D3335" s="97"/>
      <c r="K3335" s="18"/>
      <c r="L3335" s="106"/>
      <c r="M3335" s="106"/>
      <c r="Z3335" s="106"/>
    </row>
    <row r="3336" spans="2:26">
      <c r="B3336" s="51"/>
      <c r="C3336" s="50"/>
      <c r="D3336" s="97"/>
      <c r="K3336" s="18"/>
      <c r="L3336" s="106"/>
      <c r="M3336" s="106"/>
      <c r="Z3336" s="106"/>
    </row>
    <row r="3337" spans="2:26">
      <c r="B3337" s="51"/>
      <c r="C3337" s="50"/>
      <c r="D3337" s="97"/>
      <c r="K3337" s="18"/>
      <c r="L3337" s="106"/>
      <c r="M3337" s="106"/>
      <c r="Z3337" s="106"/>
    </row>
    <row r="3338" spans="2:26">
      <c r="B3338" s="51"/>
      <c r="C3338" s="50"/>
      <c r="D3338" s="97"/>
      <c r="K3338" s="18"/>
      <c r="L3338" s="106"/>
      <c r="M3338" s="106"/>
      <c r="Z3338" s="106"/>
    </row>
    <row r="3339" spans="2:26">
      <c r="B3339" s="51"/>
      <c r="C3339" s="50"/>
      <c r="D3339" s="97"/>
      <c r="K3339" s="18"/>
      <c r="L3339" s="106"/>
      <c r="M3339" s="106"/>
      <c r="Z3339" s="106"/>
    </row>
    <row r="3340" spans="2:26">
      <c r="B3340" s="51"/>
      <c r="C3340" s="50"/>
      <c r="D3340" s="97"/>
      <c r="K3340" s="18"/>
      <c r="L3340" s="106"/>
      <c r="M3340" s="106"/>
      <c r="Z3340" s="106"/>
    </row>
    <row r="3341" spans="2:26">
      <c r="B3341" s="51"/>
      <c r="C3341" s="50"/>
      <c r="D3341" s="97"/>
      <c r="K3341" s="18"/>
      <c r="L3341" s="106"/>
      <c r="M3341" s="106"/>
      <c r="Z3341" s="106"/>
    </row>
    <row r="3342" spans="2:26">
      <c r="B3342" s="51"/>
      <c r="C3342" s="50"/>
      <c r="D3342" s="97"/>
      <c r="K3342" s="18"/>
      <c r="L3342" s="106"/>
      <c r="M3342" s="106"/>
      <c r="Z3342" s="106"/>
    </row>
    <row r="3343" spans="2:26">
      <c r="B3343" s="51"/>
      <c r="C3343" s="50"/>
      <c r="D3343" s="97"/>
      <c r="K3343" s="18"/>
      <c r="L3343" s="106"/>
      <c r="M3343" s="106"/>
      <c r="Z3343" s="106"/>
    </row>
    <row r="3344" spans="2:26">
      <c r="B3344" s="51"/>
      <c r="C3344" s="50"/>
      <c r="D3344" s="97"/>
      <c r="K3344" s="18"/>
      <c r="L3344" s="106"/>
      <c r="M3344" s="106"/>
      <c r="Z3344" s="106"/>
    </row>
    <row r="3345" spans="2:26">
      <c r="B3345" s="51"/>
      <c r="C3345" s="50"/>
      <c r="D3345" s="97"/>
      <c r="K3345" s="18"/>
      <c r="L3345" s="106"/>
      <c r="M3345" s="106"/>
      <c r="Z3345" s="106"/>
    </row>
    <row r="3346" spans="2:26">
      <c r="B3346" s="51"/>
      <c r="C3346" s="50"/>
      <c r="D3346" s="97"/>
      <c r="K3346" s="18"/>
      <c r="L3346" s="106"/>
      <c r="M3346" s="106"/>
      <c r="Z3346" s="106"/>
    </row>
    <row r="3347" spans="2:26">
      <c r="B3347" s="51"/>
      <c r="C3347" s="50"/>
      <c r="D3347" s="97"/>
      <c r="K3347" s="18"/>
      <c r="L3347" s="106"/>
      <c r="M3347" s="106"/>
      <c r="Z3347" s="106"/>
    </row>
    <row r="3348" spans="2:26">
      <c r="B3348" s="51"/>
      <c r="C3348" s="50"/>
      <c r="D3348" s="97"/>
      <c r="K3348" s="18"/>
      <c r="L3348" s="106"/>
      <c r="M3348" s="106"/>
      <c r="Z3348" s="106"/>
    </row>
    <row r="3349" spans="2:26">
      <c r="B3349" s="51"/>
      <c r="C3349" s="50"/>
      <c r="D3349" s="97"/>
      <c r="K3349" s="18"/>
      <c r="L3349" s="106"/>
      <c r="M3349" s="106"/>
      <c r="Z3349" s="106"/>
    </row>
    <row r="3350" spans="2:26">
      <c r="B3350" s="51"/>
      <c r="C3350" s="50"/>
      <c r="D3350" s="97"/>
      <c r="K3350" s="18"/>
      <c r="L3350" s="106"/>
      <c r="M3350" s="106"/>
      <c r="Z3350" s="106"/>
    </row>
    <row r="3351" spans="2:26">
      <c r="B3351" s="51"/>
      <c r="C3351" s="50"/>
      <c r="D3351" s="97"/>
      <c r="K3351" s="18"/>
      <c r="L3351" s="106"/>
      <c r="M3351" s="106"/>
      <c r="Z3351" s="106"/>
    </row>
    <row r="3352" spans="2:26">
      <c r="B3352" s="51"/>
      <c r="C3352" s="50"/>
      <c r="D3352" s="97"/>
      <c r="K3352" s="18"/>
      <c r="L3352" s="106"/>
      <c r="M3352" s="106"/>
      <c r="Z3352" s="106"/>
    </row>
    <row r="3353" spans="2:26">
      <c r="B3353" s="51"/>
      <c r="C3353" s="50"/>
      <c r="D3353" s="97"/>
      <c r="K3353" s="18"/>
      <c r="L3353" s="106"/>
      <c r="M3353" s="106"/>
      <c r="Z3353" s="106"/>
    </row>
    <row r="3354" spans="2:26">
      <c r="B3354" s="51"/>
      <c r="C3354" s="50"/>
      <c r="D3354" s="97"/>
      <c r="K3354" s="18"/>
      <c r="L3354" s="106"/>
      <c r="M3354" s="106"/>
      <c r="Z3354" s="106"/>
    </row>
    <row r="3355" spans="2:26">
      <c r="B3355" s="51"/>
      <c r="C3355" s="50"/>
      <c r="D3355" s="97"/>
      <c r="K3355" s="18"/>
      <c r="L3355" s="106"/>
      <c r="M3355" s="106"/>
      <c r="Z3355" s="106"/>
    </row>
    <row r="3356" spans="2:26">
      <c r="B3356" s="51"/>
      <c r="C3356" s="50"/>
      <c r="D3356" s="97"/>
      <c r="K3356" s="18"/>
      <c r="L3356" s="106"/>
      <c r="M3356" s="106"/>
      <c r="Z3356" s="106"/>
    </row>
    <row r="3357" spans="2:26">
      <c r="B3357" s="51"/>
      <c r="C3357" s="50"/>
      <c r="D3357" s="97"/>
      <c r="K3357" s="18"/>
      <c r="L3357" s="106"/>
      <c r="M3357" s="106"/>
      <c r="Z3357" s="106"/>
    </row>
    <row r="3358" spans="2:26">
      <c r="B3358" s="51"/>
      <c r="C3358" s="50"/>
      <c r="D3358" s="97"/>
      <c r="K3358" s="18"/>
      <c r="L3358" s="106"/>
      <c r="M3358" s="106"/>
      <c r="Z3358" s="106"/>
    </row>
    <row r="3359" spans="2:26">
      <c r="B3359" s="51"/>
      <c r="C3359" s="50"/>
      <c r="D3359" s="97"/>
      <c r="K3359" s="18"/>
      <c r="L3359" s="106"/>
      <c r="M3359" s="106"/>
      <c r="Z3359" s="106"/>
    </row>
    <row r="3360" spans="2:26">
      <c r="B3360" s="51"/>
      <c r="C3360" s="50"/>
      <c r="D3360" s="97"/>
      <c r="K3360" s="18"/>
      <c r="L3360" s="106"/>
      <c r="M3360" s="106"/>
      <c r="Z3360" s="106"/>
    </row>
    <row r="3361" spans="2:26">
      <c r="B3361" s="51"/>
      <c r="C3361" s="50"/>
      <c r="D3361" s="97"/>
      <c r="K3361" s="18"/>
      <c r="L3361" s="106"/>
      <c r="M3361" s="106"/>
      <c r="Z3361" s="106"/>
    </row>
    <row r="3362" spans="2:26">
      <c r="B3362" s="51"/>
      <c r="C3362" s="50"/>
      <c r="D3362" s="97"/>
      <c r="K3362" s="18"/>
      <c r="L3362" s="106"/>
      <c r="M3362" s="106"/>
      <c r="Z3362" s="106"/>
    </row>
    <row r="3363" spans="2:26">
      <c r="B3363" s="51"/>
      <c r="C3363" s="50"/>
      <c r="D3363" s="97"/>
      <c r="K3363" s="18"/>
      <c r="L3363" s="106"/>
      <c r="M3363" s="106"/>
      <c r="Z3363" s="106"/>
    </row>
    <row r="3364" spans="2:26">
      <c r="B3364" s="51"/>
      <c r="C3364" s="50"/>
      <c r="D3364" s="97"/>
      <c r="K3364" s="18"/>
      <c r="L3364" s="106"/>
      <c r="M3364" s="106"/>
      <c r="Z3364" s="106"/>
    </row>
    <row r="3365" spans="2:26">
      <c r="B3365" s="51"/>
      <c r="C3365" s="50"/>
      <c r="D3365" s="97"/>
      <c r="K3365" s="18"/>
      <c r="L3365" s="106"/>
      <c r="M3365" s="106"/>
      <c r="Z3365" s="106"/>
    </row>
    <row r="3366" spans="2:26">
      <c r="B3366" s="51"/>
      <c r="C3366" s="50"/>
      <c r="D3366" s="97"/>
      <c r="K3366" s="18"/>
      <c r="L3366" s="106"/>
      <c r="M3366" s="106"/>
      <c r="Z3366" s="106"/>
    </row>
    <row r="3367" spans="2:26">
      <c r="B3367" s="51"/>
      <c r="C3367" s="50"/>
      <c r="D3367" s="97"/>
      <c r="K3367" s="18"/>
      <c r="L3367" s="106"/>
      <c r="M3367" s="106"/>
      <c r="Z3367" s="106"/>
    </row>
    <row r="3368" spans="2:26">
      <c r="B3368" s="51"/>
      <c r="C3368" s="50"/>
      <c r="D3368" s="97"/>
      <c r="K3368" s="18"/>
      <c r="L3368" s="106"/>
      <c r="M3368" s="106"/>
      <c r="Z3368" s="106"/>
    </row>
    <row r="3369" spans="2:26">
      <c r="B3369" s="51"/>
      <c r="C3369" s="50"/>
      <c r="D3369" s="97"/>
      <c r="K3369" s="18"/>
      <c r="L3369" s="106"/>
      <c r="M3369" s="106"/>
      <c r="Z3369" s="106"/>
    </row>
    <row r="3370" spans="2:26">
      <c r="B3370" s="51"/>
      <c r="C3370" s="50"/>
      <c r="D3370" s="97"/>
      <c r="K3370" s="18"/>
      <c r="L3370" s="106"/>
      <c r="M3370" s="106"/>
      <c r="Z3370" s="106"/>
    </row>
    <row r="3371" spans="2:26">
      <c r="B3371" s="51"/>
      <c r="C3371" s="50"/>
      <c r="D3371" s="97"/>
      <c r="K3371" s="18"/>
      <c r="L3371" s="106"/>
      <c r="M3371" s="106"/>
      <c r="Z3371" s="106"/>
    </row>
    <row r="3372" spans="2:26">
      <c r="B3372" s="51"/>
      <c r="C3372" s="50"/>
      <c r="D3372" s="97"/>
      <c r="K3372" s="18"/>
      <c r="L3372" s="106"/>
      <c r="M3372" s="106"/>
      <c r="Z3372" s="106"/>
    </row>
    <row r="3373" spans="2:26">
      <c r="B3373" s="51"/>
      <c r="C3373" s="50"/>
      <c r="D3373" s="97"/>
      <c r="K3373" s="18"/>
      <c r="L3373" s="106"/>
      <c r="M3373" s="106"/>
      <c r="Z3373" s="106"/>
    </row>
    <row r="3374" spans="2:26">
      <c r="B3374" s="51"/>
      <c r="C3374" s="50"/>
      <c r="D3374" s="97"/>
      <c r="K3374" s="18"/>
      <c r="L3374" s="106"/>
      <c r="M3374" s="106"/>
      <c r="Z3374" s="106"/>
    </row>
    <row r="3375" spans="2:26">
      <c r="B3375" s="51"/>
      <c r="C3375" s="50"/>
      <c r="D3375" s="97"/>
      <c r="K3375" s="18"/>
      <c r="L3375" s="106"/>
      <c r="M3375" s="106"/>
      <c r="Z3375" s="106"/>
    </row>
    <row r="3376" spans="2:26">
      <c r="B3376" s="51"/>
      <c r="C3376" s="50"/>
      <c r="D3376" s="97"/>
      <c r="K3376" s="18"/>
      <c r="L3376" s="106"/>
      <c r="M3376" s="106"/>
      <c r="Z3376" s="106"/>
    </row>
    <row r="3377" spans="2:26">
      <c r="B3377" s="51"/>
      <c r="C3377" s="50"/>
      <c r="D3377" s="97"/>
      <c r="K3377" s="18"/>
      <c r="L3377" s="106"/>
      <c r="M3377" s="106"/>
      <c r="Z3377" s="106"/>
    </row>
    <row r="3378" spans="2:26">
      <c r="B3378" s="51"/>
      <c r="C3378" s="50"/>
      <c r="D3378" s="97"/>
      <c r="K3378" s="18"/>
      <c r="L3378" s="106"/>
      <c r="M3378" s="106"/>
      <c r="Z3378" s="106"/>
    </row>
    <row r="3379" spans="2:26">
      <c r="B3379" s="51"/>
      <c r="C3379" s="50"/>
      <c r="D3379" s="97"/>
      <c r="K3379" s="18"/>
      <c r="L3379" s="106"/>
      <c r="M3379" s="106"/>
      <c r="Z3379" s="106"/>
    </row>
    <row r="3380" spans="2:26">
      <c r="B3380" s="51"/>
      <c r="C3380" s="50"/>
      <c r="D3380" s="97"/>
      <c r="K3380" s="18"/>
      <c r="L3380" s="106"/>
      <c r="M3380" s="106"/>
      <c r="Z3380" s="106"/>
    </row>
    <row r="3381" spans="2:26">
      <c r="B3381" s="51"/>
      <c r="C3381" s="50"/>
      <c r="D3381" s="97"/>
      <c r="K3381" s="18"/>
      <c r="L3381" s="106"/>
      <c r="M3381" s="106"/>
      <c r="Z3381" s="106"/>
    </row>
    <row r="3382" spans="2:26">
      <c r="B3382" s="51"/>
      <c r="C3382" s="50"/>
      <c r="D3382" s="97"/>
      <c r="K3382" s="18"/>
      <c r="L3382" s="106"/>
      <c r="M3382" s="106"/>
      <c r="Z3382" s="106"/>
    </row>
    <row r="3383" spans="2:26">
      <c r="B3383" s="51"/>
      <c r="C3383" s="50"/>
      <c r="D3383" s="97"/>
      <c r="K3383" s="18"/>
      <c r="L3383" s="106"/>
      <c r="M3383" s="106"/>
      <c r="Z3383" s="106"/>
    </row>
    <row r="3384" spans="2:26">
      <c r="B3384" s="51"/>
      <c r="C3384" s="50"/>
      <c r="D3384" s="97"/>
      <c r="K3384" s="18"/>
      <c r="L3384" s="106"/>
      <c r="M3384" s="106"/>
      <c r="Z3384" s="106"/>
    </row>
    <row r="3385" spans="2:26">
      <c r="B3385" s="51"/>
      <c r="C3385" s="50"/>
      <c r="D3385" s="97"/>
      <c r="K3385" s="18"/>
      <c r="L3385" s="106"/>
      <c r="M3385" s="106"/>
      <c r="Z3385" s="106"/>
    </row>
    <row r="3386" spans="2:26">
      <c r="B3386" s="51"/>
      <c r="C3386" s="50"/>
      <c r="D3386" s="97"/>
      <c r="K3386" s="18"/>
      <c r="L3386" s="106"/>
      <c r="M3386" s="106"/>
      <c r="Z3386" s="106"/>
    </row>
    <row r="3387" spans="2:26">
      <c r="B3387" s="51"/>
      <c r="C3387" s="50"/>
      <c r="D3387" s="97"/>
      <c r="K3387" s="18"/>
      <c r="L3387" s="106"/>
      <c r="M3387" s="106"/>
      <c r="Z3387" s="106"/>
    </row>
    <row r="3388" spans="2:26">
      <c r="B3388" s="51"/>
      <c r="C3388" s="50"/>
      <c r="D3388" s="97"/>
      <c r="K3388" s="18"/>
      <c r="L3388" s="106"/>
      <c r="M3388" s="106"/>
      <c r="Z3388" s="106"/>
    </row>
    <row r="3389" spans="2:26">
      <c r="B3389" s="51"/>
      <c r="C3389" s="50"/>
      <c r="D3389" s="97"/>
      <c r="K3389" s="18"/>
      <c r="L3389" s="106"/>
      <c r="M3389" s="106"/>
      <c r="Z3389" s="106"/>
    </row>
    <row r="3390" spans="2:26">
      <c r="B3390" s="51"/>
      <c r="C3390" s="50"/>
      <c r="D3390" s="97"/>
      <c r="K3390" s="18"/>
      <c r="L3390" s="106"/>
      <c r="M3390" s="106"/>
      <c r="Z3390" s="106"/>
    </row>
    <row r="3391" spans="2:26">
      <c r="B3391" s="51"/>
      <c r="C3391" s="50"/>
      <c r="D3391" s="97"/>
      <c r="K3391" s="18"/>
      <c r="L3391" s="106"/>
      <c r="M3391" s="106"/>
      <c r="Z3391" s="106"/>
    </row>
    <row r="3392" spans="2:26">
      <c r="B3392" s="51"/>
      <c r="C3392" s="50"/>
      <c r="D3392" s="97"/>
      <c r="K3392" s="18"/>
      <c r="L3392" s="106"/>
      <c r="M3392" s="106"/>
      <c r="Z3392" s="106"/>
    </row>
    <row r="3393" spans="2:26">
      <c r="B3393" s="51"/>
      <c r="C3393" s="50"/>
      <c r="D3393" s="97"/>
      <c r="K3393" s="18"/>
      <c r="L3393" s="106"/>
      <c r="M3393" s="106"/>
      <c r="Z3393" s="106"/>
    </row>
    <row r="3394" spans="2:26">
      <c r="B3394" s="51"/>
      <c r="C3394" s="50"/>
      <c r="D3394" s="97"/>
      <c r="K3394" s="18"/>
      <c r="L3394" s="106"/>
      <c r="M3394" s="106"/>
      <c r="Z3394" s="106"/>
    </row>
    <row r="3395" spans="2:26">
      <c r="B3395" s="51"/>
      <c r="C3395" s="50"/>
      <c r="D3395" s="97"/>
      <c r="K3395" s="18"/>
      <c r="L3395" s="106"/>
      <c r="M3395" s="106"/>
      <c r="Z3395" s="106"/>
    </row>
    <row r="3396" spans="2:26">
      <c r="B3396" s="51"/>
      <c r="C3396" s="50"/>
      <c r="D3396" s="97"/>
      <c r="K3396" s="18"/>
      <c r="L3396" s="106"/>
      <c r="M3396" s="106"/>
      <c r="Z3396" s="106"/>
    </row>
    <row r="3397" spans="2:26">
      <c r="B3397" s="51"/>
      <c r="C3397" s="50"/>
      <c r="D3397" s="97"/>
      <c r="K3397" s="18"/>
      <c r="L3397" s="106"/>
      <c r="M3397" s="106"/>
      <c r="Z3397" s="106"/>
    </row>
    <row r="3398" spans="2:26">
      <c r="B3398" s="51"/>
      <c r="C3398" s="50"/>
      <c r="D3398" s="97"/>
      <c r="K3398" s="18"/>
      <c r="L3398" s="106"/>
      <c r="M3398" s="106"/>
      <c r="Z3398" s="106"/>
    </row>
    <row r="3399" spans="2:26">
      <c r="B3399" s="51"/>
      <c r="C3399" s="50"/>
      <c r="D3399" s="97"/>
      <c r="K3399" s="18"/>
      <c r="L3399" s="106"/>
      <c r="M3399" s="106"/>
      <c r="Z3399" s="106"/>
    </row>
    <row r="3400" spans="2:26">
      <c r="B3400" s="51"/>
      <c r="C3400" s="50"/>
      <c r="D3400" s="97"/>
      <c r="K3400" s="18"/>
      <c r="L3400" s="106"/>
      <c r="M3400" s="106"/>
      <c r="Z3400" s="106"/>
    </row>
    <row r="3401" spans="2:26">
      <c r="B3401" s="51"/>
      <c r="C3401" s="50"/>
      <c r="D3401" s="97"/>
      <c r="K3401" s="18"/>
      <c r="L3401" s="106"/>
      <c r="M3401" s="106"/>
      <c r="Z3401" s="106"/>
    </row>
    <row r="3402" spans="2:26">
      <c r="B3402" s="51"/>
      <c r="C3402" s="50"/>
      <c r="D3402" s="97"/>
      <c r="K3402" s="18"/>
      <c r="L3402" s="106"/>
      <c r="M3402" s="106"/>
      <c r="Z3402" s="106"/>
    </row>
    <row r="3403" spans="2:26">
      <c r="B3403" s="51"/>
      <c r="C3403" s="50"/>
      <c r="D3403" s="97"/>
      <c r="K3403" s="18"/>
      <c r="L3403" s="106"/>
      <c r="M3403" s="106"/>
      <c r="Z3403" s="106"/>
    </row>
    <row r="3404" spans="2:26">
      <c r="B3404" s="51"/>
      <c r="C3404" s="50"/>
      <c r="D3404" s="97"/>
      <c r="K3404" s="18"/>
      <c r="L3404" s="106"/>
      <c r="M3404" s="106"/>
      <c r="Z3404" s="106"/>
    </row>
    <row r="3405" spans="2:26">
      <c r="B3405" s="51"/>
      <c r="C3405" s="50"/>
      <c r="D3405" s="97"/>
      <c r="K3405" s="18"/>
      <c r="L3405" s="106"/>
      <c r="M3405" s="106"/>
      <c r="Z3405" s="106"/>
    </row>
    <row r="3406" spans="2:26">
      <c r="B3406" s="51"/>
      <c r="C3406" s="50"/>
      <c r="D3406" s="97"/>
      <c r="K3406" s="18"/>
      <c r="L3406" s="106"/>
      <c r="M3406" s="106"/>
      <c r="Z3406" s="106"/>
    </row>
    <row r="3407" spans="2:26">
      <c r="B3407" s="51"/>
      <c r="C3407" s="50"/>
      <c r="D3407" s="97"/>
      <c r="K3407" s="18"/>
      <c r="L3407" s="106"/>
      <c r="M3407" s="106"/>
      <c r="Z3407" s="106"/>
    </row>
    <row r="3408" spans="2:26">
      <c r="B3408" s="51"/>
      <c r="C3408" s="50"/>
      <c r="D3408" s="97"/>
      <c r="K3408" s="18"/>
      <c r="L3408" s="106"/>
      <c r="M3408" s="106"/>
      <c r="Z3408" s="106"/>
    </row>
    <row r="3409" spans="2:26">
      <c r="B3409" s="51"/>
      <c r="C3409" s="50"/>
      <c r="D3409" s="97"/>
      <c r="K3409" s="18"/>
      <c r="L3409" s="106"/>
      <c r="M3409" s="106"/>
      <c r="Z3409" s="106"/>
    </row>
    <row r="3410" spans="2:26">
      <c r="B3410" s="51"/>
      <c r="C3410" s="50"/>
      <c r="D3410" s="97"/>
      <c r="K3410" s="18"/>
      <c r="L3410" s="106"/>
      <c r="M3410" s="106"/>
      <c r="Z3410" s="106"/>
    </row>
    <row r="3411" spans="2:26">
      <c r="B3411" s="51"/>
      <c r="C3411" s="50"/>
      <c r="D3411" s="97"/>
      <c r="K3411" s="18"/>
      <c r="L3411" s="106"/>
      <c r="M3411" s="106"/>
      <c r="Z3411" s="106"/>
    </row>
    <row r="3412" spans="2:26">
      <c r="B3412" s="51"/>
      <c r="C3412" s="50"/>
      <c r="D3412" s="97"/>
      <c r="K3412" s="18"/>
      <c r="L3412" s="106"/>
      <c r="M3412" s="106"/>
      <c r="Z3412" s="106"/>
    </row>
    <row r="3413" spans="2:26">
      <c r="B3413" s="51"/>
      <c r="C3413" s="50"/>
      <c r="D3413" s="97"/>
      <c r="K3413" s="18"/>
      <c r="L3413" s="106"/>
      <c r="M3413" s="106"/>
      <c r="Z3413" s="106"/>
    </row>
    <row r="3414" spans="2:26">
      <c r="B3414" s="51"/>
      <c r="C3414" s="50"/>
      <c r="D3414" s="97"/>
      <c r="K3414" s="18"/>
      <c r="L3414" s="106"/>
      <c r="M3414" s="106"/>
      <c r="Z3414" s="106"/>
    </row>
    <row r="3415" spans="2:26">
      <c r="B3415" s="51"/>
      <c r="C3415" s="50"/>
      <c r="D3415" s="97"/>
      <c r="K3415" s="18"/>
      <c r="L3415" s="106"/>
      <c r="M3415" s="106"/>
      <c r="Z3415" s="106"/>
    </row>
    <row r="3416" spans="2:26">
      <c r="B3416" s="51"/>
      <c r="C3416" s="50"/>
      <c r="D3416" s="97"/>
      <c r="K3416" s="18"/>
      <c r="L3416" s="106"/>
      <c r="M3416" s="106"/>
      <c r="Z3416" s="106"/>
    </row>
    <row r="3417" spans="2:26">
      <c r="B3417" s="51"/>
      <c r="C3417" s="50"/>
      <c r="D3417" s="97"/>
      <c r="K3417" s="18"/>
      <c r="L3417" s="106"/>
      <c r="M3417" s="106"/>
      <c r="Z3417" s="106"/>
    </row>
    <row r="3418" spans="2:26">
      <c r="B3418" s="51"/>
      <c r="C3418" s="50"/>
      <c r="D3418" s="97"/>
      <c r="K3418" s="18"/>
      <c r="L3418" s="106"/>
      <c r="M3418" s="106"/>
      <c r="Z3418" s="106"/>
    </row>
    <row r="3419" spans="2:26">
      <c r="B3419" s="51"/>
      <c r="C3419" s="50"/>
      <c r="D3419" s="97"/>
      <c r="K3419" s="18"/>
      <c r="L3419" s="106"/>
      <c r="M3419" s="106"/>
      <c r="Z3419" s="106"/>
    </row>
    <row r="3420" spans="2:26">
      <c r="B3420" s="51"/>
      <c r="C3420" s="50"/>
      <c r="D3420" s="97"/>
      <c r="K3420" s="18"/>
      <c r="L3420" s="106"/>
      <c r="M3420" s="106"/>
      <c r="Z3420" s="106"/>
    </row>
    <row r="3421" spans="2:26">
      <c r="B3421" s="51"/>
      <c r="C3421" s="50"/>
      <c r="D3421" s="97"/>
      <c r="K3421" s="18"/>
      <c r="L3421" s="106"/>
      <c r="M3421" s="106"/>
      <c r="Z3421" s="106"/>
    </row>
    <row r="3422" spans="2:26">
      <c r="B3422" s="51"/>
      <c r="C3422" s="50"/>
      <c r="D3422" s="97"/>
      <c r="K3422" s="18"/>
      <c r="L3422" s="106"/>
      <c r="M3422" s="106"/>
      <c r="Z3422" s="106"/>
    </row>
    <row r="3423" spans="2:26">
      <c r="B3423" s="51"/>
      <c r="C3423" s="50"/>
      <c r="D3423" s="97"/>
      <c r="K3423" s="18"/>
      <c r="L3423" s="106"/>
      <c r="M3423" s="106"/>
      <c r="Z3423" s="106"/>
    </row>
    <row r="3424" spans="2:26">
      <c r="B3424" s="51"/>
      <c r="C3424" s="50"/>
      <c r="D3424" s="97"/>
      <c r="K3424" s="18"/>
      <c r="L3424" s="106"/>
      <c r="M3424" s="106"/>
      <c r="Z3424" s="106"/>
    </row>
    <row r="3425" spans="2:26">
      <c r="B3425" s="51"/>
      <c r="C3425" s="50"/>
      <c r="D3425" s="97"/>
      <c r="K3425" s="18"/>
      <c r="L3425" s="106"/>
      <c r="M3425" s="106"/>
      <c r="Z3425" s="106"/>
    </row>
    <row r="3426" spans="2:26">
      <c r="B3426" s="51"/>
      <c r="C3426" s="50"/>
      <c r="D3426" s="97"/>
      <c r="K3426" s="18"/>
      <c r="L3426" s="106"/>
      <c r="M3426" s="106"/>
      <c r="Z3426" s="106"/>
    </row>
    <row r="3427" spans="2:26">
      <c r="B3427" s="51"/>
      <c r="C3427" s="50"/>
      <c r="D3427" s="97"/>
      <c r="K3427" s="18"/>
      <c r="L3427" s="106"/>
      <c r="M3427" s="106"/>
      <c r="Z3427" s="106"/>
    </row>
    <row r="3428" spans="2:26">
      <c r="B3428" s="51"/>
      <c r="C3428" s="50"/>
      <c r="D3428" s="97"/>
      <c r="K3428" s="18"/>
      <c r="L3428" s="106"/>
      <c r="M3428" s="106"/>
      <c r="Z3428" s="106"/>
    </row>
    <row r="3429" spans="2:26">
      <c r="B3429" s="51"/>
      <c r="C3429" s="50"/>
      <c r="D3429" s="97"/>
      <c r="K3429" s="18"/>
      <c r="L3429" s="106"/>
      <c r="M3429" s="106"/>
      <c r="Z3429" s="106"/>
    </row>
    <row r="3430" spans="2:26">
      <c r="B3430" s="51"/>
      <c r="C3430" s="50"/>
      <c r="D3430" s="97"/>
      <c r="K3430" s="18"/>
      <c r="L3430" s="106"/>
      <c r="M3430" s="106"/>
      <c r="Z3430" s="106"/>
    </row>
    <row r="3431" spans="2:26">
      <c r="B3431" s="51"/>
      <c r="C3431" s="50"/>
      <c r="D3431" s="97"/>
      <c r="K3431" s="18"/>
      <c r="L3431" s="106"/>
      <c r="M3431" s="106"/>
      <c r="Z3431" s="106"/>
    </row>
    <row r="3432" spans="2:26">
      <c r="B3432" s="51"/>
      <c r="C3432" s="50"/>
      <c r="D3432" s="97"/>
      <c r="K3432" s="18"/>
      <c r="L3432" s="106"/>
      <c r="M3432" s="106"/>
      <c r="Z3432" s="106"/>
    </row>
    <row r="3433" spans="2:26">
      <c r="B3433" s="51"/>
      <c r="C3433" s="50"/>
      <c r="D3433" s="97"/>
      <c r="K3433" s="18"/>
      <c r="L3433" s="106"/>
      <c r="M3433" s="106"/>
      <c r="Z3433" s="106"/>
    </row>
    <row r="3434" spans="2:26">
      <c r="B3434" s="51"/>
      <c r="C3434" s="50"/>
      <c r="D3434" s="97"/>
      <c r="K3434" s="18"/>
      <c r="L3434" s="106"/>
      <c r="M3434" s="106"/>
      <c r="Z3434" s="106"/>
    </row>
    <row r="3435" spans="2:26">
      <c r="B3435" s="51"/>
      <c r="C3435" s="50"/>
      <c r="D3435" s="97"/>
      <c r="K3435" s="18"/>
      <c r="L3435" s="106"/>
      <c r="M3435" s="106"/>
      <c r="Z3435" s="106"/>
    </row>
    <row r="3436" spans="2:26">
      <c r="B3436" s="51"/>
      <c r="C3436" s="50"/>
      <c r="D3436" s="97"/>
      <c r="K3436" s="18"/>
      <c r="L3436" s="106"/>
      <c r="M3436" s="106"/>
      <c r="Z3436" s="106"/>
    </row>
    <row r="3437" spans="2:26">
      <c r="B3437" s="51"/>
      <c r="C3437" s="50"/>
      <c r="D3437" s="97"/>
      <c r="K3437" s="18"/>
      <c r="L3437" s="106"/>
      <c r="M3437" s="106"/>
      <c r="Z3437" s="106"/>
    </row>
    <row r="3438" spans="2:26">
      <c r="B3438" s="51"/>
      <c r="C3438" s="50"/>
      <c r="D3438" s="97"/>
      <c r="K3438" s="18"/>
      <c r="L3438" s="106"/>
      <c r="M3438" s="106"/>
      <c r="Z3438" s="106"/>
    </row>
    <row r="3439" spans="2:26">
      <c r="B3439" s="51"/>
      <c r="C3439" s="50"/>
      <c r="D3439" s="97"/>
      <c r="K3439" s="18"/>
      <c r="L3439" s="106"/>
      <c r="M3439" s="106"/>
      <c r="Z3439" s="106"/>
    </row>
    <row r="3440" spans="2:26">
      <c r="B3440" s="51"/>
      <c r="C3440" s="50"/>
      <c r="D3440" s="97"/>
      <c r="K3440" s="18"/>
      <c r="L3440" s="106"/>
      <c r="M3440" s="106"/>
      <c r="Z3440" s="106"/>
    </row>
    <row r="3441" spans="2:26">
      <c r="B3441" s="51"/>
      <c r="C3441" s="50"/>
      <c r="D3441" s="97"/>
      <c r="K3441" s="18"/>
      <c r="L3441" s="106"/>
      <c r="M3441" s="106"/>
      <c r="Z3441" s="106"/>
    </row>
    <row r="3442" spans="2:26">
      <c r="B3442" s="51"/>
      <c r="C3442" s="50"/>
      <c r="D3442" s="97"/>
      <c r="K3442" s="18"/>
      <c r="L3442" s="106"/>
      <c r="M3442" s="106"/>
      <c r="Z3442" s="106"/>
    </row>
    <row r="3443" spans="2:26">
      <c r="B3443" s="51"/>
      <c r="C3443" s="50"/>
      <c r="D3443" s="97"/>
      <c r="K3443" s="18"/>
      <c r="L3443" s="106"/>
      <c r="M3443" s="106"/>
      <c r="Z3443" s="106"/>
    </row>
    <row r="3444" spans="2:26">
      <c r="B3444" s="51"/>
      <c r="C3444" s="50"/>
      <c r="D3444" s="97"/>
      <c r="K3444" s="18"/>
      <c r="L3444" s="106"/>
      <c r="M3444" s="106"/>
      <c r="Z3444" s="106"/>
    </row>
    <row r="3445" spans="2:26">
      <c r="B3445" s="51"/>
      <c r="C3445" s="50"/>
      <c r="D3445" s="97"/>
      <c r="K3445" s="18"/>
      <c r="L3445" s="106"/>
      <c r="M3445" s="106"/>
      <c r="Z3445" s="106"/>
    </row>
    <row r="3446" spans="2:26">
      <c r="B3446" s="51"/>
      <c r="C3446" s="50"/>
      <c r="D3446" s="97"/>
      <c r="K3446" s="18"/>
      <c r="L3446" s="106"/>
      <c r="M3446" s="106"/>
      <c r="Z3446" s="106"/>
    </row>
    <row r="3447" spans="2:26">
      <c r="B3447" s="51"/>
      <c r="C3447" s="50"/>
      <c r="D3447" s="97"/>
      <c r="K3447" s="18"/>
      <c r="L3447" s="106"/>
      <c r="M3447" s="106"/>
      <c r="Z3447" s="106"/>
    </row>
    <row r="3448" spans="2:26">
      <c r="B3448" s="51"/>
      <c r="C3448" s="50"/>
      <c r="D3448" s="97"/>
      <c r="K3448" s="18"/>
      <c r="L3448" s="106"/>
      <c r="M3448" s="106"/>
      <c r="Z3448" s="106"/>
    </row>
    <row r="3449" spans="2:26">
      <c r="B3449" s="51"/>
      <c r="C3449" s="50"/>
      <c r="D3449" s="97"/>
      <c r="K3449" s="18"/>
      <c r="L3449" s="106"/>
      <c r="M3449" s="106"/>
      <c r="Z3449" s="106"/>
    </row>
    <row r="3450" spans="2:26">
      <c r="B3450" s="51"/>
      <c r="C3450" s="50"/>
      <c r="D3450" s="97"/>
      <c r="K3450" s="18"/>
      <c r="L3450" s="106"/>
      <c r="M3450" s="106"/>
      <c r="Z3450" s="106"/>
    </row>
    <row r="3451" spans="2:26">
      <c r="B3451" s="51"/>
      <c r="C3451" s="50"/>
      <c r="D3451" s="97"/>
      <c r="K3451" s="18"/>
      <c r="L3451" s="106"/>
      <c r="M3451" s="106"/>
      <c r="Z3451" s="106"/>
    </row>
    <row r="3452" spans="2:26">
      <c r="B3452" s="51"/>
      <c r="C3452" s="50"/>
      <c r="D3452" s="97"/>
      <c r="K3452" s="18"/>
      <c r="L3452" s="106"/>
      <c r="M3452" s="106"/>
      <c r="Z3452" s="106"/>
    </row>
    <row r="3453" spans="2:26">
      <c r="B3453" s="51"/>
      <c r="C3453" s="50"/>
      <c r="D3453" s="97"/>
      <c r="K3453" s="18"/>
      <c r="L3453" s="106"/>
      <c r="M3453" s="106"/>
      <c r="Z3453" s="106"/>
    </row>
    <row r="3454" spans="2:26">
      <c r="B3454" s="51"/>
      <c r="C3454" s="50"/>
      <c r="D3454" s="97"/>
      <c r="K3454" s="18"/>
      <c r="L3454" s="106"/>
      <c r="M3454" s="106"/>
      <c r="Z3454" s="106"/>
    </row>
    <row r="3455" spans="2:26">
      <c r="B3455" s="51"/>
      <c r="C3455" s="50"/>
      <c r="D3455" s="97"/>
      <c r="K3455" s="18"/>
      <c r="L3455" s="106"/>
      <c r="M3455" s="106"/>
      <c r="Z3455" s="106"/>
    </row>
    <row r="3456" spans="2:26">
      <c r="B3456" s="51"/>
      <c r="C3456" s="50"/>
      <c r="D3456" s="97"/>
      <c r="K3456" s="18"/>
      <c r="L3456" s="106"/>
      <c r="M3456" s="106"/>
      <c r="Z3456" s="106"/>
    </row>
    <row r="3457" spans="2:26">
      <c r="B3457" s="51"/>
      <c r="C3457" s="50"/>
      <c r="D3457" s="97"/>
      <c r="K3457" s="18"/>
      <c r="L3457" s="106"/>
      <c r="M3457" s="106"/>
      <c r="Z3457" s="106"/>
    </row>
    <row r="3458" spans="2:26">
      <c r="B3458" s="51"/>
      <c r="C3458" s="50"/>
      <c r="D3458" s="97"/>
      <c r="K3458" s="18"/>
      <c r="L3458" s="106"/>
      <c r="M3458" s="106"/>
      <c r="Z3458" s="106"/>
    </row>
    <row r="3459" spans="2:26">
      <c r="B3459" s="51"/>
      <c r="C3459" s="50"/>
      <c r="D3459" s="97"/>
      <c r="K3459" s="18"/>
      <c r="L3459" s="106"/>
      <c r="M3459" s="106"/>
      <c r="Z3459" s="106"/>
    </row>
    <row r="3460" spans="2:26">
      <c r="B3460" s="51"/>
      <c r="C3460" s="50"/>
      <c r="D3460" s="97"/>
      <c r="K3460" s="18"/>
      <c r="L3460" s="106"/>
      <c r="M3460" s="106"/>
      <c r="Z3460" s="106"/>
    </row>
    <row r="3461" spans="2:26">
      <c r="B3461" s="51"/>
      <c r="C3461" s="50"/>
      <c r="D3461" s="97"/>
      <c r="K3461" s="18"/>
      <c r="L3461" s="106"/>
      <c r="M3461" s="106"/>
      <c r="Z3461" s="106"/>
    </row>
    <row r="3462" spans="2:26">
      <c r="B3462" s="51"/>
      <c r="C3462" s="50"/>
      <c r="D3462" s="97"/>
      <c r="K3462" s="18"/>
      <c r="L3462" s="106"/>
      <c r="M3462" s="106"/>
      <c r="Z3462" s="106"/>
    </row>
    <row r="3463" spans="2:26">
      <c r="B3463" s="51"/>
      <c r="C3463" s="50"/>
      <c r="D3463" s="97"/>
      <c r="K3463" s="18"/>
      <c r="L3463" s="106"/>
      <c r="M3463" s="106"/>
      <c r="Z3463" s="106"/>
    </row>
    <row r="3464" spans="2:26">
      <c r="B3464" s="51"/>
      <c r="C3464" s="50"/>
      <c r="D3464" s="97"/>
      <c r="K3464" s="18"/>
      <c r="L3464" s="106"/>
      <c r="M3464" s="106"/>
      <c r="Z3464" s="106"/>
    </row>
    <row r="3465" spans="2:26">
      <c r="B3465" s="51"/>
      <c r="C3465" s="50"/>
      <c r="D3465" s="97"/>
      <c r="K3465" s="18"/>
      <c r="L3465" s="106"/>
      <c r="M3465" s="106"/>
      <c r="Z3465" s="106"/>
    </row>
    <row r="3466" spans="2:26">
      <c r="B3466" s="51"/>
      <c r="C3466" s="50"/>
      <c r="D3466" s="97"/>
      <c r="K3466" s="18"/>
      <c r="L3466" s="106"/>
      <c r="M3466" s="106"/>
      <c r="Z3466" s="106"/>
    </row>
    <row r="3467" spans="2:26">
      <c r="B3467" s="51"/>
      <c r="C3467" s="50"/>
      <c r="D3467" s="97"/>
      <c r="K3467" s="18"/>
      <c r="L3467" s="106"/>
      <c r="M3467" s="106"/>
      <c r="Z3467" s="106"/>
    </row>
    <row r="3468" spans="2:26">
      <c r="B3468" s="51"/>
      <c r="C3468" s="50"/>
      <c r="D3468" s="97"/>
      <c r="K3468" s="18"/>
      <c r="L3468" s="106"/>
      <c r="M3468" s="106"/>
      <c r="Z3468" s="106"/>
    </row>
    <row r="3469" spans="2:26">
      <c r="B3469" s="51"/>
      <c r="C3469" s="50"/>
      <c r="D3469" s="97"/>
      <c r="K3469" s="18"/>
      <c r="L3469" s="106"/>
      <c r="M3469" s="106"/>
      <c r="Z3469" s="106"/>
    </row>
    <row r="3470" spans="2:26">
      <c r="B3470" s="51"/>
      <c r="C3470" s="50"/>
      <c r="D3470" s="97"/>
      <c r="K3470" s="18"/>
      <c r="L3470" s="106"/>
      <c r="M3470" s="106"/>
      <c r="Z3470" s="106"/>
    </row>
    <row r="3471" spans="2:26">
      <c r="B3471" s="51"/>
      <c r="C3471" s="50"/>
      <c r="D3471" s="97"/>
      <c r="K3471" s="18"/>
      <c r="L3471" s="106"/>
      <c r="M3471" s="106"/>
      <c r="Z3471" s="106"/>
    </row>
    <row r="3472" spans="2:26">
      <c r="B3472" s="51"/>
      <c r="C3472" s="50"/>
      <c r="D3472" s="97"/>
      <c r="K3472" s="18"/>
      <c r="L3472" s="106"/>
      <c r="M3472" s="106"/>
      <c r="Z3472" s="106"/>
    </row>
    <row r="3473" spans="2:26">
      <c r="B3473" s="51"/>
      <c r="C3473" s="50"/>
      <c r="D3473" s="97"/>
      <c r="K3473" s="18"/>
      <c r="L3473" s="106"/>
      <c r="M3473" s="106"/>
      <c r="Z3473" s="106"/>
    </row>
    <row r="3474" spans="2:26">
      <c r="B3474" s="51"/>
      <c r="C3474" s="50"/>
      <c r="D3474" s="97"/>
      <c r="K3474" s="18"/>
      <c r="L3474" s="106"/>
      <c r="M3474" s="106"/>
      <c r="Z3474" s="106"/>
    </row>
    <row r="3475" spans="2:26">
      <c r="B3475" s="51"/>
      <c r="C3475" s="50"/>
      <c r="D3475" s="97"/>
      <c r="K3475" s="18"/>
      <c r="L3475" s="106"/>
      <c r="M3475" s="106"/>
      <c r="Z3475" s="106"/>
    </row>
    <row r="3476" spans="2:26">
      <c r="B3476" s="51"/>
      <c r="C3476" s="50"/>
      <c r="D3476" s="97"/>
      <c r="K3476" s="18"/>
      <c r="L3476" s="106"/>
      <c r="M3476" s="106"/>
      <c r="Z3476" s="106"/>
    </row>
    <row r="3477" spans="2:26">
      <c r="B3477" s="51"/>
      <c r="C3477" s="50"/>
      <c r="D3477" s="97"/>
      <c r="K3477" s="18"/>
      <c r="L3477" s="106"/>
      <c r="M3477" s="106"/>
      <c r="Z3477" s="106"/>
    </row>
    <row r="3478" spans="2:26">
      <c r="B3478" s="51"/>
      <c r="C3478" s="50"/>
      <c r="D3478" s="97"/>
      <c r="K3478" s="18"/>
      <c r="L3478" s="106"/>
      <c r="M3478" s="106"/>
      <c r="Z3478" s="106"/>
    </row>
    <row r="3479" spans="2:26">
      <c r="B3479" s="51"/>
      <c r="C3479" s="50"/>
      <c r="D3479" s="97"/>
      <c r="K3479" s="18"/>
      <c r="L3479" s="106"/>
      <c r="M3479" s="106"/>
      <c r="Z3479" s="106"/>
    </row>
    <row r="3480" spans="2:26">
      <c r="B3480" s="51"/>
      <c r="C3480" s="50"/>
      <c r="D3480" s="97"/>
      <c r="K3480" s="18"/>
      <c r="L3480" s="106"/>
      <c r="M3480" s="106"/>
      <c r="Z3480" s="106"/>
    </row>
    <row r="3481" spans="2:26">
      <c r="B3481" s="51"/>
      <c r="C3481" s="50"/>
      <c r="D3481" s="97"/>
      <c r="K3481" s="18"/>
      <c r="L3481" s="106"/>
      <c r="M3481" s="106"/>
      <c r="Z3481" s="106"/>
    </row>
    <row r="3482" spans="2:26">
      <c r="B3482" s="51"/>
      <c r="C3482" s="50"/>
      <c r="D3482" s="97"/>
      <c r="K3482" s="18"/>
      <c r="L3482" s="106"/>
      <c r="M3482" s="106"/>
      <c r="Z3482" s="106"/>
    </row>
    <row r="3483" spans="2:26">
      <c r="B3483" s="51"/>
      <c r="C3483" s="50"/>
      <c r="D3483" s="97"/>
      <c r="K3483" s="18"/>
      <c r="L3483" s="106"/>
      <c r="M3483" s="106"/>
      <c r="Z3483" s="106"/>
    </row>
    <row r="3484" spans="2:26">
      <c r="B3484" s="51"/>
      <c r="C3484" s="50"/>
      <c r="D3484" s="97"/>
      <c r="K3484" s="18"/>
      <c r="L3484" s="106"/>
      <c r="M3484" s="106"/>
      <c r="Z3484" s="106"/>
    </row>
    <row r="3485" spans="2:26">
      <c r="B3485" s="51"/>
      <c r="C3485" s="50"/>
      <c r="D3485" s="97"/>
      <c r="K3485" s="18"/>
      <c r="L3485" s="106"/>
      <c r="M3485" s="106"/>
      <c r="Z3485" s="106"/>
    </row>
    <row r="3486" spans="2:26">
      <c r="B3486" s="51"/>
      <c r="C3486" s="50"/>
      <c r="D3486" s="97"/>
      <c r="K3486" s="18"/>
      <c r="L3486" s="106"/>
      <c r="M3486" s="106"/>
      <c r="Z3486" s="106"/>
    </row>
    <row r="3487" spans="2:26">
      <c r="B3487" s="51"/>
      <c r="C3487" s="50"/>
      <c r="D3487" s="97"/>
      <c r="K3487" s="18"/>
      <c r="L3487" s="106"/>
      <c r="M3487" s="106"/>
      <c r="Z3487" s="106"/>
    </row>
    <row r="3488" spans="2:26">
      <c r="B3488" s="51"/>
      <c r="C3488" s="50"/>
      <c r="D3488" s="97"/>
      <c r="K3488" s="18"/>
      <c r="L3488" s="106"/>
      <c r="M3488" s="106"/>
      <c r="Z3488" s="106"/>
    </row>
    <row r="3489" spans="2:26">
      <c r="B3489" s="51"/>
      <c r="C3489" s="50"/>
      <c r="D3489" s="97"/>
      <c r="K3489" s="18"/>
      <c r="L3489" s="106"/>
      <c r="M3489" s="106"/>
      <c r="Z3489" s="106"/>
    </row>
    <row r="3490" spans="2:26">
      <c r="B3490" s="51"/>
      <c r="C3490" s="50"/>
      <c r="D3490" s="97"/>
      <c r="K3490" s="18"/>
      <c r="L3490" s="106"/>
      <c r="M3490" s="106"/>
      <c r="Z3490" s="106"/>
    </row>
    <row r="3491" spans="2:26">
      <c r="B3491" s="51"/>
      <c r="C3491" s="50"/>
      <c r="D3491" s="97"/>
      <c r="K3491" s="18"/>
      <c r="L3491" s="106"/>
      <c r="M3491" s="106"/>
      <c r="Z3491" s="106"/>
    </row>
    <row r="3492" spans="2:26">
      <c r="B3492" s="51"/>
      <c r="C3492" s="50"/>
      <c r="D3492" s="97"/>
      <c r="K3492" s="18"/>
      <c r="L3492" s="106"/>
      <c r="M3492" s="106"/>
      <c r="Z3492" s="106"/>
    </row>
    <row r="3493" spans="2:26">
      <c r="B3493" s="51"/>
      <c r="C3493" s="50"/>
      <c r="D3493" s="97"/>
      <c r="K3493" s="18"/>
      <c r="L3493" s="106"/>
      <c r="M3493" s="106"/>
      <c r="Z3493" s="106"/>
    </row>
    <row r="3494" spans="2:26">
      <c r="B3494" s="51"/>
      <c r="C3494" s="50"/>
      <c r="D3494" s="97"/>
      <c r="K3494" s="18"/>
      <c r="L3494" s="106"/>
      <c r="M3494" s="106"/>
      <c r="Z3494" s="106"/>
    </row>
    <row r="3495" spans="2:26">
      <c r="B3495" s="51"/>
      <c r="C3495" s="50"/>
      <c r="D3495" s="97"/>
      <c r="K3495" s="18"/>
      <c r="L3495" s="106"/>
      <c r="M3495" s="106"/>
      <c r="Z3495" s="106"/>
    </row>
    <row r="3496" spans="2:26">
      <c r="B3496" s="51"/>
      <c r="C3496" s="50"/>
      <c r="D3496" s="97"/>
      <c r="K3496" s="18"/>
      <c r="L3496" s="106"/>
      <c r="M3496" s="106"/>
      <c r="Z3496" s="106"/>
    </row>
    <row r="3497" spans="2:26">
      <c r="B3497" s="51"/>
      <c r="C3497" s="50"/>
      <c r="D3497" s="97"/>
      <c r="K3497" s="18"/>
      <c r="L3497" s="106"/>
      <c r="M3497" s="106"/>
      <c r="Z3497" s="106"/>
    </row>
    <row r="3498" spans="2:26">
      <c r="B3498" s="51"/>
      <c r="C3498" s="50"/>
      <c r="D3498" s="97"/>
      <c r="K3498" s="18"/>
      <c r="L3498" s="106"/>
      <c r="M3498" s="106"/>
      <c r="Z3498" s="106"/>
    </row>
    <row r="3499" spans="2:26">
      <c r="B3499" s="51"/>
      <c r="C3499" s="50"/>
      <c r="D3499" s="97"/>
      <c r="K3499" s="18"/>
      <c r="L3499" s="106"/>
      <c r="M3499" s="106"/>
      <c r="Z3499" s="106"/>
    </row>
    <row r="3500" spans="2:26">
      <c r="B3500" s="51"/>
      <c r="C3500" s="50"/>
      <c r="D3500" s="97"/>
      <c r="K3500" s="18"/>
      <c r="L3500" s="106"/>
      <c r="M3500" s="106"/>
      <c r="Z3500" s="106"/>
    </row>
    <row r="3501" spans="2:26">
      <c r="B3501" s="51"/>
      <c r="C3501" s="50"/>
      <c r="D3501" s="97"/>
      <c r="K3501" s="18"/>
      <c r="L3501" s="106"/>
      <c r="M3501" s="106"/>
      <c r="Z3501" s="106"/>
    </row>
    <row r="3502" spans="2:26">
      <c r="B3502" s="51"/>
      <c r="C3502" s="50"/>
      <c r="D3502" s="97"/>
      <c r="K3502" s="18"/>
      <c r="L3502" s="106"/>
      <c r="M3502" s="106"/>
      <c r="Z3502" s="106"/>
    </row>
    <row r="3503" spans="2:26">
      <c r="B3503" s="51"/>
      <c r="C3503" s="50"/>
      <c r="D3503" s="97"/>
      <c r="K3503" s="18"/>
      <c r="L3503" s="106"/>
      <c r="M3503" s="106"/>
      <c r="Z3503" s="106"/>
    </row>
    <row r="3504" spans="2:26">
      <c r="B3504" s="51"/>
      <c r="C3504" s="50"/>
      <c r="D3504" s="97"/>
      <c r="K3504" s="18"/>
      <c r="L3504" s="106"/>
      <c r="M3504" s="106"/>
      <c r="Z3504" s="106"/>
    </row>
    <row r="3505" spans="2:26">
      <c r="B3505" s="51"/>
      <c r="C3505" s="50"/>
      <c r="D3505" s="97"/>
      <c r="K3505" s="18"/>
      <c r="L3505" s="106"/>
      <c r="M3505" s="106"/>
      <c r="Z3505" s="106"/>
    </row>
    <row r="3506" spans="2:26">
      <c r="B3506" s="51"/>
      <c r="C3506" s="50"/>
      <c r="D3506" s="97"/>
      <c r="K3506" s="18"/>
      <c r="L3506" s="106"/>
      <c r="M3506" s="106"/>
      <c r="Z3506" s="106"/>
    </row>
    <row r="3507" spans="2:26">
      <c r="B3507" s="51"/>
      <c r="C3507" s="50"/>
      <c r="D3507" s="97"/>
      <c r="K3507" s="18"/>
      <c r="L3507" s="106"/>
      <c r="M3507" s="106"/>
      <c r="Z3507" s="106"/>
    </row>
    <row r="3508" spans="2:26">
      <c r="B3508" s="51"/>
      <c r="C3508" s="50"/>
      <c r="D3508" s="97"/>
      <c r="K3508" s="18"/>
      <c r="L3508" s="106"/>
      <c r="M3508" s="106"/>
      <c r="Z3508" s="106"/>
    </row>
    <row r="3509" spans="2:26">
      <c r="B3509" s="51"/>
      <c r="C3509" s="50"/>
      <c r="D3509" s="97"/>
      <c r="K3509" s="18"/>
      <c r="L3509" s="106"/>
      <c r="M3509" s="106"/>
      <c r="Z3509" s="106"/>
    </row>
    <row r="3510" spans="2:26">
      <c r="B3510" s="51"/>
      <c r="C3510" s="50"/>
      <c r="D3510" s="97"/>
      <c r="K3510" s="18"/>
      <c r="L3510" s="106"/>
      <c r="M3510" s="106"/>
      <c r="Z3510" s="106"/>
    </row>
    <row r="3511" spans="2:26">
      <c r="B3511" s="51"/>
      <c r="C3511" s="50"/>
      <c r="D3511" s="97"/>
      <c r="K3511" s="18"/>
      <c r="L3511" s="106"/>
      <c r="M3511" s="106"/>
      <c r="Z3511" s="106"/>
    </row>
    <row r="3512" spans="2:26">
      <c r="B3512" s="51"/>
      <c r="C3512" s="50"/>
      <c r="D3512" s="97"/>
      <c r="K3512" s="18"/>
      <c r="L3512" s="106"/>
      <c r="M3512" s="106"/>
      <c r="Z3512" s="106"/>
    </row>
    <row r="3513" spans="2:26">
      <c r="B3513" s="51"/>
      <c r="C3513" s="50"/>
      <c r="D3513" s="97"/>
      <c r="K3513" s="18"/>
      <c r="L3513" s="106"/>
      <c r="M3513" s="106"/>
      <c r="Z3513" s="106"/>
    </row>
    <row r="3514" spans="2:26">
      <c r="B3514" s="51"/>
      <c r="C3514" s="50"/>
      <c r="D3514" s="97"/>
      <c r="K3514" s="18"/>
      <c r="L3514" s="106"/>
      <c r="M3514" s="106"/>
      <c r="Z3514" s="106"/>
    </row>
    <row r="3515" spans="2:26">
      <c r="B3515" s="51"/>
      <c r="C3515" s="50"/>
      <c r="D3515" s="97"/>
      <c r="K3515" s="18"/>
      <c r="L3515" s="106"/>
      <c r="M3515" s="106"/>
      <c r="Z3515" s="106"/>
    </row>
    <row r="3516" spans="2:26">
      <c r="B3516" s="51"/>
      <c r="C3516" s="50"/>
      <c r="D3516" s="97"/>
      <c r="K3516" s="18"/>
      <c r="L3516" s="106"/>
      <c r="M3516" s="106"/>
      <c r="Z3516" s="106"/>
    </row>
    <row r="3517" spans="2:26">
      <c r="B3517" s="51"/>
      <c r="C3517" s="50"/>
      <c r="D3517" s="97"/>
      <c r="K3517" s="18"/>
      <c r="L3517" s="106"/>
      <c r="M3517" s="106"/>
      <c r="Z3517" s="106"/>
    </row>
    <row r="3518" spans="2:26">
      <c r="B3518" s="51"/>
      <c r="C3518" s="50"/>
      <c r="D3518" s="97"/>
      <c r="K3518" s="18"/>
      <c r="L3518" s="106"/>
      <c r="M3518" s="106"/>
      <c r="Z3518" s="106"/>
    </row>
    <row r="3519" spans="2:26">
      <c r="B3519" s="51"/>
      <c r="C3519" s="50"/>
      <c r="D3519" s="97"/>
      <c r="K3519" s="18"/>
      <c r="L3519" s="106"/>
      <c r="M3519" s="106"/>
      <c r="Z3519" s="106"/>
    </row>
    <row r="3520" spans="2:26">
      <c r="B3520" s="51"/>
      <c r="C3520" s="50"/>
      <c r="D3520" s="97"/>
      <c r="K3520" s="18"/>
      <c r="L3520" s="106"/>
      <c r="M3520" s="106"/>
      <c r="Z3520" s="106"/>
    </row>
    <row r="3521" spans="2:26">
      <c r="B3521" s="51"/>
      <c r="C3521" s="50"/>
      <c r="D3521" s="97"/>
      <c r="K3521" s="18"/>
      <c r="L3521" s="106"/>
      <c r="M3521" s="106"/>
      <c r="Z3521" s="106"/>
    </row>
    <row r="3522" spans="2:26">
      <c r="B3522" s="51"/>
      <c r="C3522" s="50"/>
      <c r="D3522" s="97"/>
      <c r="K3522" s="18"/>
      <c r="L3522" s="106"/>
      <c r="M3522" s="106"/>
      <c r="Z3522" s="106"/>
    </row>
    <row r="3523" spans="2:26">
      <c r="B3523" s="51"/>
      <c r="C3523" s="50"/>
      <c r="D3523" s="97"/>
      <c r="K3523" s="18"/>
      <c r="L3523" s="106"/>
      <c r="M3523" s="106"/>
      <c r="Z3523" s="106"/>
    </row>
    <row r="3524" spans="2:26">
      <c r="B3524" s="51"/>
      <c r="C3524" s="50"/>
      <c r="D3524" s="97"/>
      <c r="K3524" s="18"/>
      <c r="L3524" s="106"/>
      <c r="M3524" s="106"/>
      <c r="Z3524" s="106"/>
    </row>
    <row r="3525" spans="2:26">
      <c r="B3525" s="51"/>
      <c r="C3525" s="50"/>
      <c r="D3525" s="97"/>
      <c r="K3525" s="18"/>
      <c r="L3525" s="106"/>
      <c r="M3525" s="106"/>
      <c r="Z3525" s="106"/>
    </row>
    <row r="3526" spans="2:26">
      <c r="B3526" s="51"/>
      <c r="C3526" s="50"/>
      <c r="D3526" s="97"/>
      <c r="K3526" s="18"/>
      <c r="L3526" s="106"/>
      <c r="M3526" s="106"/>
      <c r="Z3526" s="106"/>
    </row>
    <row r="3527" spans="2:26">
      <c r="B3527" s="51"/>
      <c r="C3527" s="50"/>
      <c r="D3527" s="97"/>
      <c r="K3527" s="18"/>
      <c r="L3527" s="106"/>
      <c r="M3527" s="106"/>
      <c r="Z3527" s="106"/>
    </row>
    <row r="3528" spans="2:26">
      <c r="B3528" s="51"/>
      <c r="C3528" s="50"/>
      <c r="D3528" s="97"/>
      <c r="K3528" s="18"/>
      <c r="L3528" s="106"/>
      <c r="M3528" s="106"/>
      <c r="Z3528" s="106"/>
    </row>
    <row r="3529" spans="2:26">
      <c r="B3529" s="51"/>
      <c r="C3529" s="50"/>
      <c r="D3529" s="97"/>
      <c r="K3529" s="18"/>
      <c r="L3529" s="106"/>
      <c r="M3529" s="106"/>
      <c r="Z3529" s="106"/>
    </row>
    <row r="3530" spans="2:26">
      <c r="B3530" s="51"/>
      <c r="C3530" s="50"/>
      <c r="D3530" s="97"/>
      <c r="K3530" s="18"/>
      <c r="L3530" s="106"/>
      <c r="M3530" s="106"/>
      <c r="Z3530" s="106"/>
    </row>
    <row r="3531" spans="2:26">
      <c r="B3531" s="51"/>
      <c r="C3531" s="50"/>
      <c r="D3531" s="97"/>
      <c r="K3531" s="18"/>
      <c r="L3531" s="106"/>
      <c r="M3531" s="106"/>
      <c r="Z3531" s="106"/>
    </row>
    <row r="3532" spans="2:26">
      <c r="B3532" s="51"/>
      <c r="C3532" s="50"/>
      <c r="D3532" s="97"/>
      <c r="K3532" s="18"/>
      <c r="L3532" s="106"/>
      <c r="M3532" s="106"/>
      <c r="Z3532" s="106"/>
    </row>
    <row r="3533" spans="2:26">
      <c r="B3533" s="51"/>
      <c r="C3533" s="50"/>
      <c r="D3533" s="97"/>
      <c r="K3533" s="18"/>
      <c r="L3533" s="106"/>
      <c r="M3533" s="106"/>
      <c r="Z3533" s="106"/>
    </row>
    <row r="3534" spans="2:26">
      <c r="B3534" s="51"/>
      <c r="C3534" s="50"/>
      <c r="D3534" s="97"/>
      <c r="K3534" s="18"/>
      <c r="L3534" s="106"/>
      <c r="M3534" s="106"/>
      <c r="Z3534" s="106"/>
    </row>
    <row r="3535" spans="2:26">
      <c r="B3535" s="51"/>
      <c r="C3535" s="50"/>
      <c r="D3535" s="97"/>
      <c r="K3535" s="18"/>
      <c r="L3535" s="106"/>
      <c r="M3535" s="106"/>
      <c r="Z3535" s="106"/>
    </row>
    <row r="3536" spans="2:26">
      <c r="B3536" s="51"/>
      <c r="C3536" s="50"/>
      <c r="D3536" s="97"/>
      <c r="K3536" s="18"/>
      <c r="L3536" s="106"/>
      <c r="M3536" s="106"/>
      <c r="Z3536" s="106"/>
    </row>
    <row r="3537" spans="2:26">
      <c r="B3537" s="51"/>
      <c r="C3537" s="50"/>
      <c r="D3537" s="97"/>
      <c r="K3537" s="18"/>
      <c r="L3537" s="106"/>
      <c r="M3537" s="106"/>
      <c r="Z3537" s="106"/>
    </row>
    <row r="3538" spans="2:26">
      <c r="B3538" s="51"/>
      <c r="C3538" s="50"/>
      <c r="D3538" s="97"/>
      <c r="K3538" s="18"/>
      <c r="L3538" s="106"/>
      <c r="M3538" s="106"/>
      <c r="Z3538" s="106"/>
    </row>
    <row r="3539" spans="2:26">
      <c r="B3539" s="51"/>
      <c r="C3539" s="50"/>
      <c r="D3539" s="97"/>
      <c r="K3539" s="18"/>
      <c r="L3539" s="106"/>
      <c r="M3539" s="106"/>
      <c r="Z3539" s="106"/>
    </row>
    <row r="3540" spans="2:26">
      <c r="B3540" s="51"/>
      <c r="C3540" s="50"/>
      <c r="D3540" s="97"/>
      <c r="K3540" s="18"/>
      <c r="L3540" s="106"/>
      <c r="M3540" s="106"/>
      <c r="Z3540" s="106"/>
    </row>
    <row r="3541" spans="2:26">
      <c r="B3541" s="51"/>
      <c r="C3541" s="50"/>
      <c r="D3541" s="97"/>
      <c r="K3541" s="18"/>
      <c r="L3541" s="106"/>
      <c r="M3541" s="106"/>
      <c r="Z3541" s="106"/>
    </row>
    <row r="3542" spans="2:26">
      <c r="B3542" s="51"/>
      <c r="C3542" s="50"/>
      <c r="D3542" s="97"/>
      <c r="K3542" s="18"/>
      <c r="L3542" s="106"/>
      <c r="M3542" s="106"/>
      <c r="Z3542" s="106"/>
    </row>
    <row r="3543" spans="2:26">
      <c r="B3543" s="51"/>
      <c r="C3543" s="50"/>
      <c r="D3543" s="97"/>
      <c r="K3543" s="18"/>
      <c r="L3543" s="106"/>
      <c r="M3543" s="106"/>
      <c r="Z3543" s="106"/>
    </row>
    <row r="3544" spans="2:26">
      <c r="B3544" s="51"/>
      <c r="C3544" s="50"/>
      <c r="D3544" s="97"/>
      <c r="K3544" s="18"/>
      <c r="L3544" s="106"/>
      <c r="M3544" s="106"/>
      <c r="Z3544" s="106"/>
    </row>
    <row r="3545" spans="2:26">
      <c r="B3545" s="51"/>
      <c r="C3545" s="50"/>
      <c r="D3545" s="97"/>
      <c r="K3545" s="18"/>
      <c r="L3545" s="106"/>
      <c r="M3545" s="106"/>
      <c r="Z3545" s="106"/>
    </row>
    <row r="3546" spans="2:26">
      <c r="B3546" s="51"/>
      <c r="C3546" s="50"/>
      <c r="D3546" s="97"/>
      <c r="K3546" s="18"/>
      <c r="L3546" s="106"/>
      <c r="M3546" s="106"/>
      <c r="Z3546" s="106"/>
    </row>
    <row r="3547" spans="2:26">
      <c r="B3547" s="51"/>
      <c r="C3547" s="50"/>
      <c r="D3547" s="97"/>
      <c r="K3547" s="18"/>
      <c r="L3547" s="106"/>
      <c r="M3547" s="106"/>
      <c r="Z3547" s="106"/>
    </row>
    <row r="3548" spans="2:26">
      <c r="B3548" s="51"/>
      <c r="C3548" s="50"/>
      <c r="D3548" s="97"/>
      <c r="K3548" s="18"/>
      <c r="L3548" s="106"/>
      <c r="M3548" s="106"/>
      <c r="Z3548" s="106"/>
    </row>
    <row r="3549" spans="2:26">
      <c r="B3549" s="51"/>
      <c r="C3549" s="50"/>
      <c r="D3549" s="97"/>
      <c r="K3549" s="18"/>
      <c r="L3549" s="106"/>
      <c r="M3549" s="106"/>
      <c r="Z3549" s="106"/>
    </row>
    <row r="3550" spans="2:26">
      <c r="B3550" s="51"/>
      <c r="C3550" s="50"/>
      <c r="D3550" s="97"/>
      <c r="K3550" s="18"/>
      <c r="L3550" s="106"/>
      <c r="M3550" s="106"/>
      <c r="Z3550" s="106"/>
    </row>
    <row r="3551" spans="2:26">
      <c r="B3551" s="51"/>
      <c r="C3551" s="50"/>
      <c r="D3551" s="97"/>
      <c r="K3551" s="18"/>
      <c r="L3551" s="106"/>
      <c r="M3551" s="106"/>
      <c r="Z3551" s="106"/>
    </row>
    <row r="3552" spans="2:26">
      <c r="B3552" s="51"/>
      <c r="C3552" s="50"/>
      <c r="D3552" s="97"/>
      <c r="K3552" s="18"/>
      <c r="L3552" s="106"/>
      <c r="M3552" s="106"/>
      <c r="Z3552" s="106"/>
    </row>
    <row r="3553" spans="2:26">
      <c r="B3553" s="51"/>
      <c r="C3553" s="50"/>
      <c r="D3553" s="97"/>
      <c r="K3553" s="18"/>
      <c r="L3553" s="106"/>
      <c r="M3553" s="106"/>
      <c r="Z3553" s="106"/>
    </row>
    <row r="3554" spans="2:26">
      <c r="B3554" s="51"/>
      <c r="C3554" s="50"/>
      <c r="D3554" s="97"/>
      <c r="K3554" s="18"/>
      <c r="L3554" s="106"/>
      <c r="M3554" s="106"/>
      <c r="Z3554" s="106"/>
    </row>
    <row r="3555" spans="2:26">
      <c r="B3555" s="51"/>
      <c r="C3555" s="50"/>
      <c r="D3555" s="97"/>
      <c r="K3555" s="18"/>
      <c r="L3555" s="106"/>
      <c r="M3555" s="106"/>
      <c r="Z3555" s="106"/>
    </row>
    <row r="3556" spans="2:26">
      <c r="B3556" s="51"/>
      <c r="C3556" s="50"/>
      <c r="D3556" s="97"/>
      <c r="K3556" s="18"/>
      <c r="L3556" s="106"/>
      <c r="M3556" s="106"/>
      <c r="Z3556" s="106"/>
    </row>
    <row r="3557" spans="2:26">
      <c r="B3557" s="51"/>
      <c r="C3557" s="50"/>
      <c r="D3557" s="97"/>
      <c r="K3557" s="18"/>
      <c r="L3557" s="106"/>
      <c r="M3557" s="106"/>
      <c r="Z3557" s="106"/>
    </row>
    <row r="3558" spans="2:26">
      <c r="B3558" s="51"/>
      <c r="C3558" s="50"/>
      <c r="D3558" s="97"/>
      <c r="K3558" s="18"/>
      <c r="L3558" s="106"/>
      <c r="M3558" s="106"/>
      <c r="Z3558" s="106"/>
    </row>
    <row r="3559" spans="2:26">
      <c r="B3559" s="51"/>
      <c r="C3559" s="50"/>
      <c r="D3559" s="97"/>
      <c r="K3559" s="18"/>
      <c r="L3559" s="106"/>
      <c r="M3559" s="106"/>
      <c r="Z3559" s="106"/>
    </row>
    <row r="3560" spans="2:26">
      <c r="B3560" s="51"/>
      <c r="C3560" s="50"/>
      <c r="D3560" s="97"/>
      <c r="K3560" s="18"/>
      <c r="L3560" s="106"/>
      <c r="M3560" s="106"/>
      <c r="Z3560" s="106"/>
    </row>
    <row r="3561" spans="2:26">
      <c r="B3561" s="51"/>
      <c r="C3561" s="50"/>
      <c r="D3561" s="97"/>
      <c r="K3561" s="18"/>
      <c r="L3561" s="106"/>
      <c r="M3561" s="106"/>
      <c r="Z3561" s="106"/>
    </row>
    <row r="3562" spans="2:26">
      <c r="B3562" s="51"/>
      <c r="C3562" s="50"/>
      <c r="D3562" s="97"/>
      <c r="K3562" s="18"/>
      <c r="L3562" s="106"/>
      <c r="M3562" s="106"/>
      <c r="Z3562" s="106"/>
    </row>
    <row r="3563" spans="2:26">
      <c r="B3563" s="51"/>
      <c r="C3563" s="50"/>
      <c r="D3563" s="97"/>
      <c r="K3563" s="18"/>
      <c r="L3563" s="106"/>
      <c r="M3563" s="106"/>
      <c r="Z3563" s="106"/>
    </row>
    <row r="3564" spans="2:26">
      <c r="B3564" s="51"/>
      <c r="C3564" s="50"/>
      <c r="D3564" s="97"/>
      <c r="K3564" s="18"/>
      <c r="L3564" s="106"/>
      <c r="M3564" s="106"/>
      <c r="Z3564" s="106"/>
    </row>
    <row r="3565" spans="2:26">
      <c r="B3565" s="51"/>
      <c r="C3565" s="50"/>
      <c r="D3565" s="97"/>
      <c r="K3565" s="18"/>
      <c r="L3565" s="106"/>
      <c r="M3565" s="106"/>
      <c r="Z3565" s="106"/>
    </row>
    <row r="3566" spans="2:26">
      <c r="B3566" s="51"/>
      <c r="C3566" s="50"/>
      <c r="D3566" s="97"/>
      <c r="K3566" s="18"/>
      <c r="L3566" s="106"/>
      <c r="M3566" s="106"/>
      <c r="Z3566" s="106"/>
    </row>
    <row r="3567" spans="2:26">
      <c r="B3567" s="51"/>
      <c r="C3567" s="50"/>
      <c r="D3567" s="97"/>
      <c r="K3567" s="18"/>
      <c r="L3567" s="106"/>
      <c r="M3567" s="106"/>
      <c r="Z3567" s="106"/>
    </row>
    <row r="3568" spans="2:26">
      <c r="B3568" s="51"/>
      <c r="C3568" s="50"/>
      <c r="D3568" s="97"/>
      <c r="K3568" s="18"/>
      <c r="L3568" s="106"/>
      <c r="M3568" s="106"/>
      <c r="Z3568" s="106"/>
    </row>
    <row r="3569" spans="2:26">
      <c r="B3569" s="51"/>
      <c r="C3569" s="50"/>
      <c r="D3569" s="97"/>
      <c r="K3569" s="18"/>
      <c r="L3569" s="106"/>
      <c r="M3569" s="106"/>
      <c r="Z3569" s="106"/>
    </row>
    <row r="3570" spans="2:26">
      <c r="B3570" s="51"/>
      <c r="C3570" s="50"/>
      <c r="D3570" s="97"/>
      <c r="K3570" s="18"/>
      <c r="L3570" s="106"/>
      <c r="M3570" s="106"/>
      <c r="Z3570" s="106"/>
    </row>
    <row r="3571" spans="2:26">
      <c r="B3571" s="51"/>
      <c r="C3571" s="50"/>
      <c r="D3571" s="97"/>
      <c r="K3571" s="18"/>
      <c r="L3571" s="106"/>
      <c r="M3571" s="106"/>
      <c r="Z3571" s="106"/>
    </row>
    <row r="3572" spans="2:26">
      <c r="B3572" s="51"/>
      <c r="C3572" s="50"/>
      <c r="D3572" s="97"/>
      <c r="K3572" s="18"/>
      <c r="L3572" s="106"/>
      <c r="M3572" s="106"/>
      <c r="Z3572" s="106"/>
    </row>
    <row r="3573" spans="2:26">
      <c r="B3573" s="51"/>
      <c r="C3573" s="50"/>
      <c r="D3573" s="97"/>
      <c r="K3573" s="18"/>
      <c r="L3573" s="106"/>
      <c r="M3573" s="106"/>
      <c r="Z3573" s="106"/>
    </row>
    <row r="3574" spans="2:26">
      <c r="B3574" s="51"/>
      <c r="C3574" s="50"/>
      <c r="D3574" s="97"/>
      <c r="K3574" s="18"/>
      <c r="L3574" s="106"/>
      <c r="M3574" s="106"/>
      <c r="Z3574" s="106"/>
    </row>
    <row r="3575" spans="2:26">
      <c r="B3575" s="51"/>
      <c r="C3575" s="50"/>
      <c r="D3575" s="97"/>
      <c r="K3575" s="18"/>
      <c r="L3575" s="106"/>
      <c r="M3575" s="106"/>
      <c r="Z3575" s="106"/>
    </row>
    <row r="3576" spans="2:26">
      <c r="B3576" s="51"/>
      <c r="C3576" s="50"/>
      <c r="D3576" s="97"/>
      <c r="K3576" s="18"/>
      <c r="L3576" s="106"/>
      <c r="M3576" s="106"/>
      <c r="Z3576" s="106"/>
    </row>
    <row r="3577" spans="2:26">
      <c r="B3577" s="51"/>
      <c r="C3577" s="50"/>
      <c r="D3577" s="97"/>
      <c r="K3577" s="18"/>
      <c r="L3577" s="106"/>
      <c r="M3577" s="106"/>
      <c r="Z3577" s="106"/>
    </row>
    <row r="3578" spans="2:26">
      <c r="B3578" s="51"/>
      <c r="C3578" s="50"/>
      <c r="D3578" s="97"/>
      <c r="K3578" s="18"/>
      <c r="L3578" s="106"/>
      <c r="M3578" s="106"/>
      <c r="Z3578" s="106"/>
    </row>
    <row r="3579" spans="2:26">
      <c r="B3579" s="51"/>
      <c r="C3579" s="50"/>
      <c r="D3579" s="97"/>
      <c r="K3579" s="18"/>
      <c r="L3579" s="106"/>
      <c r="M3579" s="106"/>
      <c r="Z3579" s="106"/>
    </row>
    <row r="3580" spans="2:26">
      <c r="B3580" s="51"/>
      <c r="C3580" s="50"/>
      <c r="D3580" s="97"/>
      <c r="K3580" s="18"/>
      <c r="L3580" s="106"/>
      <c r="M3580" s="106"/>
      <c r="Z3580" s="106"/>
    </row>
    <row r="3581" spans="2:26">
      <c r="B3581" s="51"/>
      <c r="C3581" s="50"/>
      <c r="D3581" s="97"/>
      <c r="K3581" s="18"/>
      <c r="L3581" s="106"/>
      <c r="M3581" s="106"/>
      <c r="Z3581" s="106"/>
    </row>
    <row r="3582" spans="2:26">
      <c r="B3582" s="51"/>
      <c r="C3582" s="50"/>
      <c r="D3582" s="97"/>
      <c r="K3582" s="18"/>
      <c r="L3582" s="106"/>
      <c r="M3582" s="106"/>
      <c r="Z3582" s="106"/>
    </row>
    <row r="3583" spans="2:26">
      <c r="B3583" s="51"/>
      <c r="C3583" s="50"/>
      <c r="D3583" s="97"/>
      <c r="K3583" s="18"/>
      <c r="L3583" s="106"/>
      <c r="M3583" s="106"/>
      <c r="Z3583" s="106"/>
    </row>
    <row r="3584" spans="2:26">
      <c r="B3584" s="51"/>
      <c r="C3584" s="50"/>
      <c r="D3584" s="97"/>
      <c r="K3584" s="18"/>
      <c r="L3584" s="106"/>
      <c r="M3584" s="106"/>
      <c r="Z3584" s="106"/>
    </row>
    <row r="3585" spans="2:26">
      <c r="B3585" s="51"/>
      <c r="C3585" s="50"/>
      <c r="D3585" s="97"/>
      <c r="K3585" s="18"/>
      <c r="L3585" s="106"/>
      <c r="M3585" s="106"/>
      <c r="Z3585" s="106"/>
    </row>
    <row r="3586" spans="2:26">
      <c r="B3586" s="51"/>
      <c r="C3586" s="50"/>
      <c r="D3586" s="97"/>
      <c r="K3586" s="18"/>
      <c r="L3586" s="106"/>
      <c r="M3586" s="106"/>
      <c r="Z3586" s="106"/>
    </row>
    <row r="3587" spans="2:26">
      <c r="B3587" s="51"/>
      <c r="C3587" s="50"/>
      <c r="D3587" s="97"/>
      <c r="K3587" s="18"/>
      <c r="L3587" s="106"/>
      <c r="M3587" s="106"/>
      <c r="Z3587" s="106"/>
    </row>
    <row r="3588" spans="2:26">
      <c r="B3588" s="51"/>
      <c r="C3588" s="50"/>
      <c r="D3588" s="97"/>
      <c r="K3588" s="18"/>
      <c r="L3588" s="106"/>
      <c r="M3588" s="106"/>
      <c r="Z3588" s="106"/>
    </row>
    <row r="3589" spans="2:26">
      <c r="B3589" s="51"/>
      <c r="C3589" s="50"/>
      <c r="D3589" s="97"/>
      <c r="K3589" s="18"/>
      <c r="L3589" s="106"/>
      <c r="M3589" s="106"/>
      <c r="Z3589" s="106"/>
    </row>
    <row r="3590" spans="2:26">
      <c r="B3590" s="51"/>
      <c r="C3590" s="50"/>
      <c r="D3590" s="97"/>
      <c r="K3590" s="18"/>
      <c r="L3590" s="106"/>
      <c r="M3590" s="106"/>
      <c r="Z3590" s="106"/>
    </row>
    <row r="3591" spans="2:26">
      <c r="B3591" s="51"/>
      <c r="C3591" s="50"/>
      <c r="D3591" s="97"/>
      <c r="K3591" s="18"/>
      <c r="L3591" s="106"/>
      <c r="M3591" s="106"/>
      <c r="Z3591" s="106"/>
    </row>
    <row r="3592" spans="2:26">
      <c r="B3592" s="51"/>
      <c r="C3592" s="50"/>
      <c r="D3592" s="97"/>
      <c r="K3592" s="18"/>
      <c r="L3592" s="106"/>
      <c r="M3592" s="106"/>
      <c r="Z3592" s="106"/>
    </row>
    <row r="3593" spans="2:26">
      <c r="B3593" s="51"/>
      <c r="C3593" s="50"/>
      <c r="D3593" s="97"/>
      <c r="K3593" s="18"/>
      <c r="L3593" s="106"/>
      <c r="M3593" s="106"/>
      <c r="Z3593" s="106"/>
    </row>
    <row r="3594" spans="2:26">
      <c r="B3594" s="51"/>
      <c r="C3594" s="50"/>
      <c r="D3594" s="97"/>
      <c r="K3594" s="18"/>
      <c r="L3594" s="106"/>
      <c r="M3594" s="106"/>
      <c r="Z3594" s="106"/>
    </row>
    <row r="3595" spans="2:26">
      <c r="B3595" s="51"/>
      <c r="C3595" s="50"/>
      <c r="D3595" s="97"/>
      <c r="K3595" s="18"/>
      <c r="L3595" s="106"/>
      <c r="M3595" s="106"/>
      <c r="Z3595" s="106"/>
    </row>
    <row r="3596" spans="2:26">
      <c r="B3596" s="51"/>
      <c r="C3596" s="50"/>
      <c r="D3596" s="97"/>
      <c r="K3596" s="18"/>
      <c r="L3596" s="106"/>
      <c r="M3596" s="106"/>
      <c r="Z3596" s="106"/>
    </row>
    <row r="3597" spans="2:26">
      <c r="B3597" s="51"/>
      <c r="C3597" s="50"/>
      <c r="D3597" s="97"/>
      <c r="K3597" s="18"/>
      <c r="L3597" s="106"/>
      <c r="M3597" s="106"/>
      <c r="Z3597" s="106"/>
    </row>
    <row r="3598" spans="2:26">
      <c r="B3598" s="51"/>
      <c r="C3598" s="50"/>
      <c r="D3598" s="97"/>
      <c r="K3598" s="18"/>
      <c r="L3598" s="106"/>
      <c r="M3598" s="106"/>
      <c r="Z3598" s="106"/>
    </row>
    <row r="3599" spans="2:26">
      <c r="B3599" s="51"/>
      <c r="C3599" s="50"/>
      <c r="D3599" s="97"/>
      <c r="K3599" s="18"/>
      <c r="L3599" s="106"/>
      <c r="M3599" s="106"/>
      <c r="Z3599" s="106"/>
    </row>
    <row r="3600" spans="2:26">
      <c r="B3600" s="51"/>
      <c r="C3600" s="50"/>
      <c r="D3600" s="97"/>
      <c r="K3600" s="18"/>
      <c r="L3600" s="106"/>
      <c r="M3600" s="106"/>
      <c r="Z3600" s="106"/>
    </row>
    <row r="3601" spans="2:26">
      <c r="B3601" s="51"/>
      <c r="C3601" s="50"/>
      <c r="D3601" s="97"/>
      <c r="K3601" s="18"/>
      <c r="L3601" s="106"/>
      <c r="M3601" s="106"/>
      <c r="Z3601" s="106"/>
    </row>
    <row r="3602" spans="2:26">
      <c r="B3602" s="51"/>
      <c r="C3602" s="50"/>
      <c r="D3602" s="97"/>
      <c r="K3602" s="18"/>
      <c r="L3602" s="106"/>
      <c r="M3602" s="106"/>
      <c r="Z3602" s="106"/>
    </row>
    <row r="3603" spans="2:26">
      <c r="B3603" s="51"/>
      <c r="C3603" s="50"/>
      <c r="D3603" s="97"/>
      <c r="K3603" s="18"/>
      <c r="L3603" s="106"/>
      <c r="M3603" s="106"/>
      <c r="Z3603" s="106"/>
    </row>
    <row r="3604" spans="2:26">
      <c r="B3604" s="51"/>
      <c r="C3604" s="50"/>
      <c r="D3604" s="97"/>
      <c r="K3604" s="18"/>
      <c r="L3604" s="106"/>
      <c r="M3604" s="106"/>
      <c r="Z3604" s="106"/>
    </row>
    <row r="3605" spans="2:26">
      <c r="B3605" s="51"/>
      <c r="C3605" s="50"/>
      <c r="D3605" s="97"/>
      <c r="K3605" s="18"/>
      <c r="L3605" s="106"/>
      <c r="M3605" s="106"/>
      <c r="Z3605" s="106"/>
    </row>
    <row r="3606" spans="2:26">
      <c r="B3606" s="51"/>
      <c r="C3606" s="50"/>
      <c r="D3606" s="97"/>
      <c r="K3606" s="18"/>
      <c r="L3606" s="106"/>
      <c r="M3606" s="106"/>
      <c r="Z3606" s="106"/>
    </row>
    <row r="3607" spans="2:26">
      <c r="B3607" s="51"/>
      <c r="C3607" s="50"/>
      <c r="D3607" s="97"/>
      <c r="K3607" s="18"/>
      <c r="L3607" s="106"/>
      <c r="M3607" s="106"/>
      <c r="Z3607" s="106"/>
    </row>
    <row r="3608" spans="2:26">
      <c r="B3608" s="51"/>
      <c r="C3608" s="50"/>
      <c r="D3608" s="97"/>
      <c r="K3608" s="18"/>
      <c r="L3608" s="106"/>
      <c r="M3608" s="106"/>
      <c r="Z3608" s="106"/>
    </row>
    <row r="3609" spans="2:26">
      <c r="B3609" s="51"/>
      <c r="C3609" s="50"/>
      <c r="D3609" s="97"/>
      <c r="K3609" s="18"/>
      <c r="L3609" s="106"/>
      <c r="M3609" s="106"/>
      <c r="Z3609" s="106"/>
    </row>
    <row r="3610" spans="2:26">
      <c r="B3610" s="51"/>
      <c r="C3610" s="50"/>
      <c r="D3610" s="97"/>
      <c r="K3610" s="18"/>
      <c r="L3610" s="106"/>
      <c r="M3610" s="106"/>
      <c r="Z3610" s="106"/>
    </row>
    <row r="3611" spans="2:26">
      <c r="B3611" s="51"/>
      <c r="C3611" s="50"/>
      <c r="D3611" s="97"/>
      <c r="K3611" s="18"/>
      <c r="L3611" s="106"/>
      <c r="M3611" s="106"/>
      <c r="Z3611" s="106"/>
    </row>
    <row r="3612" spans="2:26">
      <c r="B3612" s="51"/>
      <c r="C3612" s="50"/>
      <c r="D3612" s="97"/>
      <c r="K3612" s="18"/>
      <c r="L3612" s="106"/>
      <c r="M3612" s="106"/>
      <c r="Z3612" s="106"/>
    </row>
    <row r="3613" spans="2:26">
      <c r="B3613" s="51"/>
      <c r="C3613" s="50"/>
      <c r="D3613" s="97"/>
      <c r="K3613" s="18"/>
      <c r="L3613" s="106"/>
      <c r="M3613" s="106"/>
      <c r="Z3613" s="106"/>
    </row>
    <row r="3614" spans="2:26">
      <c r="B3614" s="51"/>
      <c r="C3614" s="50"/>
      <c r="D3614" s="97"/>
      <c r="K3614" s="18"/>
      <c r="L3614" s="106"/>
      <c r="M3614" s="106"/>
      <c r="Z3614" s="106"/>
    </row>
    <row r="3615" spans="2:26">
      <c r="B3615" s="51"/>
      <c r="C3615" s="50"/>
      <c r="D3615" s="97"/>
      <c r="K3615" s="18"/>
      <c r="L3615" s="106"/>
      <c r="M3615" s="106"/>
      <c r="Z3615" s="106"/>
    </row>
    <row r="3616" spans="2:26">
      <c r="B3616" s="51"/>
      <c r="C3616" s="50"/>
      <c r="D3616" s="97"/>
      <c r="K3616" s="18"/>
      <c r="L3616" s="106"/>
      <c r="M3616" s="106"/>
      <c r="Z3616" s="106"/>
    </row>
    <row r="3617" spans="2:26">
      <c r="B3617" s="51"/>
      <c r="C3617" s="50"/>
      <c r="D3617" s="97"/>
      <c r="K3617" s="18"/>
      <c r="L3617" s="106"/>
      <c r="M3617" s="106"/>
      <c r="Z3617" s="106"/>
    </row>
    <row r="3618" spans="2:26">
      <c r="B3618" s="51"/>
      <c r="C3618" s="50"/>
      <c r="D3618" s="97"/>
      <c r="K3618" s="18"/>
      <c r="L3618" s="106"/>
      <c r="M3618" s="106"/>
      <c r="Z3618" s="106"/>
    </row>
    <row r="3619" spans="2:26">
      <c r="B3619" s="51"/>
      <c r="C3619" s="50"/>
      <c r="D3619" s="97"/>
      <c r="K3619" s="18"/>
      <c r="L3619" s="106"/>
      <c r="M3619" s="106"/>
      <c r="Z3619" s="106"/>
    </row>
    <row r="3620" spans="2:26">
      <c r="B3620" s="51"/>
      <c r="C3620" s="50"/>
      <c r="D3620" s="97"/>
      <c r="K3620" s="18"/>
      <c r="L3620" s="106"/>
      <c r="M3620" s="106"/>
      <c r="Z3620" s="106"/>
    </row>
    <row r="3621" spans="2:26">
      <c r="B3621" s="51"/>
      <c r="C3621" s="50"/>
      <c r="D3621" s="97"/>
      <c r="K3621" s="18"/>
      <c r="L3621" s="106"/>
      <c r="M3621" s="106"/>
      <c r="Z3621" s="106"/>
    </row>
    <row r="3622" spans="2:26">
      <c r="B3622" s="51"/>
      <c r="C3622" s="50"/>
      <c r="D3622" s="97"/>
      <c r="K3622" s="18"/>
      <c r="L3622" s="106"/>
      <c r="M3622" s="106"/>
      <c r="Z3622" s="106"/>
    </row>
    <row r="3623" spans="2:26">
      <c r="B3623" s="51"/>
      <c r="C3623" s="50"/>
      <c r="D3623" s="97"/>
      <c r="K3623" s="18"/>
      <c r="L3623" s="106"/>
      <c r="M3623" s="106"/>
      <c r="Z3623" s="106"/>
    </row>
    <row r="3624" spans="2:26">
      <c r="B3624" s="51"/>
      <c r="C3624" s="50"/>
      <c r="D3624" s="97"/>
      <c r="K3624" s="18"/>
      <c r="L3624" s="106"/>
      <c r="M3624" s="106"/>
      <c r="Z3624" s="106"/>
    </row>
    <row r="3625" spans="2:26">
      <c r="B3625" s="51"/>
      <c r="C3625" s="50"/>
      <c r="D3625" s="97"/>
      <c r="K3625" s="18"/>
      <c r="L3625" s="106"/>
      <c r="M3625" s="106"/>
      <c r="Z3625" s="106"/>
    </row>
    <row r="3626" spans="2:26">
      <c r="B3626" s="51"/>
      <c r="C3626" s="50"/>
      <c r="D3626" s="97"/>
      <c r="K3626" s="18"/>
      <c r="L3626" s="106"/>
      <c r="M3626" s="106"/>
      <c r="Z3626" s="106"/>
    </row>
    <row r="3627" spans="2:26">
      <c r="B3627" s="51"/>
      <c r="C3627" s="50"/>
      <c r="D3627" s="97"/>
      <c r="K3627" s="18"/>
      <c r="L3627" s="106"/>
      <c r="M3627" s="106"/>
      <c r="Z3627" s="106"/>
    </row>
    <row r="3628" spans="2:26">
      <c r="B3628" s="51"/>
      <c r="C3628" s="50"/>
      <c r="D3628" s="97"/>
      <c r="K3628" s="18"/>
      <c r="L3628" s="106"/>
      <c r="M3628" s="106"/>
      <c r="Z3628" s="106"/>
    </row>
    <row r="3629" spans="2:26">
      <c r="B3629" s="51"/>
      <c r="C3629" s="50"/>
      <c r="D3629" s="97"/>
      <c r="K3629" s="18"/>
      <c r="L3629" s="106"/>
      <c r="M3629" s="106"/>
      <c r="Z3629" s="106"/>
    </row>
    <row r="3630" spans="2:26">
      <c r="B3630" s="51"/>
      <c r="C3630" s="50"/>
      <c r="D3630" s="97"/>
      <c r="K3630" s="18"/>
      <c r="L3630" s="106"/>
      <c r="M3630" s="106"/>
      <c r="Z3630" s="106"/>
    </row>
    <row r="3631" spans="2:26">
      <c r="B3631" s="51"/>
      <c r="C3631" s="50"/>
      <c r="D3631" s="97"/>
      <c r="K3631" s="18"/>
      <c r="L3631" s="106"/>
      <c r="M3631" s="106"/>
      <c r="Z3631" s="106"/>
    </row>
    <row r="3632" spans="2:26">
      <c r="B3632" s="51"/>
      <c r="C3632" s="50"/>
      <c r="D3632" s="97"/>
      <c r="K3632" s="18"/>
      <c r="L3632" s="106"/>
      <c r="M3632" s="106"/>
      <c r="Z3632" s="106"/>
    </row>
    <row r="3633" spans="2:26">
      <c r="B3633" s="51"/>
      <c r="C3633" s="50"/>
      <c r="D3633" s="97"/>
      <c r="K3633" s="18"/>
      <c r="L3633" s="106"/>
      <c r="M3633" s="106"/>
      <c r="Z3633" s="106"/>
    </row>
    <row r="3634" spans="2:26">
      <c r="B3634" s="51"/>
      <c r="C3634" s="50"/>
      <c r="D3634" s="97"/>
      <c r="K3634" s="18"/>
      <c r="L3634" s="106"/>
      <c r="M3634" s="106"/>
      <c r="Z3634" s="106"/>
    </row>
    <row r="3635" spans="2:26">
      <c r="B3635" s="51"/>
      <c r="C3635" s="50"/>
      <c r="D3635" s="97"/>
      <c r="K3635" s="18"/>
      <c r="L3635" s="106"/>
      <c r="M3635" s="106"/>
      <c r="Z3635" s="106"/>
    </row>
    <row r="3636" spans="2:26">
      <c r="B3636" s="51"/>
      <c r="C3636" s="50"/>
      <c r="D3636" s="97"/>
      <c r="K3636" s="18"/>
      <c r="L3636" s="106"/>
      <c r="M3636" s="106"/>
      <c r="Z3636" s="106"/>
    </row>
    <row r="3637" spans="2:26">
      <c r="B3637" s="51"/>
      <c r="C3637" s="50"/>
      <c r="D3637" s="97"/>
      <c r="K3637" s="18"/>
      <c r="L3637" s="106"/>
      <c r="M3637" s="106"/>
      <c r="Z3637" s="106"/>
    </row>
    <row r="3638" spans="2:26">
      <c r="B3638" s="51"/>
      <c r="C3638" s="50"/>
      <c r="D3638" s="97"/>
      <c r="K3638" s="18"/>
      <c r="L3638" s="106"/>
      <c r="M3638" s="106"/>
      <c r="Z3638" s="106"/>
    </row>
    <row r="3639" spans="2:26">
      <c r="B3639" s="51"/>
      <c r="C3639" s="50"/>
      <c r="D3639" s="97"/>
      <c r="K3639" s="18"/>
      <c r="L3639" s="106"/>
      <c r="M3639" s="106"/>
      <c r="Z3639" s="106"/>
    </row>
    <row r="3640" spans="2:26">
      <c r="B3640" s="51"/>
      <c r="C3640" s="50"/>
      <c r="D3640" s="97"/>
      <c r="K3640" s="18"/>
      <c r="L3640" s="106"/>
      <c r="M3640" s="106"/>
      <c r="Z3640" s="106"/>
    </row>
    <row r="3641" spans="2:26">
      <c r="B3641" s="51"/>
      <c r="C3641" s="50"/>
      <c r="D3641" s="97"/>
      <c r="K3641" s="18"/>
      <c r="L3641" s="106"/>
      <c r="M3641" s="106"/>
      <c r="Z3641" s="106"/>
    </row>
    <row r="3642" spans="2:26">
      <c r="B3642" s="51"/>
      <c r="C3642" s="50"/>
      <c r="D3642" s="97"/>
      <c r="K3642" s="18"/>
      <c r="L3642" s="106"/>
      <c r="M3642" s="106"/>
      <c r="Z3642" s="106"/>
    </row>
    <row r="3643" spans="2:26">
      <c r="B3643" s="51"/>
      <c r="C3643" s="50"/>
      <c r="D3643" s="97"/>
      <c r="K3643" s="18"/>
      <c r="L3643" s="106"/>
      <c r="M3643" s="106"/>
      <c r="Z3643" s="106"/>
    </row>
    <row r="3644" spans="2:26">
      <c r="B3644" s="51"/>
      <c r="C3644" s="50"/>
      <c r="D3644" s="97"/>
      <c r="K3644" s="18"/>
      <c r="L3644" s="106"/>
      <c r="M3644" s="106"/>
      <c r="Z3644" s="106"/>
    </row>
    <row r="3645" spans="2:26">
      <c r="B3645" s="51"/>
      <c r="C3645" s="50"/>
      <c r="D3645" s="97"/>
      <c r="K3645" s="18"/>
      <c r="L3645" s="106"/>
      <c r="M3645" s="106"/>
      <c r="Z3645" s="106"/>
    </row>
    <row r="3646" spans="2:26">
      <c r="B3646" s="51"/>
      <c r="C3646" s="50"/>
      <c r="D3646" s="97"/>
      <c r="K3646" s="18"/>
      <c r="L3646" s="106"/>
      <c r="M3646" s="106"/>
      <c r="Z3646" s="106"/>
    </row>
    <row r="3647" spans="2:26">
      <c r="B3647" s="51"/>
      <c r="C3647" s="50"/>
      <c r="D3647" s="97"/>
      <c r="K3647" s="18"/>
      <c r="L3647" s="106"/>
      <c r="M3647" s="106"/>
      <c r="Z3647" s="106"/>
    </row>
    <row r="3648" spans="2:26">
      <c r="B3648" s="51"/>
      <c r="C3648" s="50"/>
      <c r="D3648" s="97"/>
      <c r="K3648" s="18"/>
      <c r="L3648" s="106"/>
      <c r="M3648" s="106"/>
      <c r="Z3648" s="106"/>
    </row>
    <row r="3649" spans="2:26">
      <c r="B3649" s="51"/>
      <c r="C3649" s="50"/>
      <c r="D3649" s="97"/>
      <c r="K3649" s="18"/>
      <c r="L3649" s="106"/>
      <c r="M3649" s="106"/>
      <c r="Z3649" s="106"/>
    </row>
    <row r="3650" spans="2:26">
      <c r="B3650" s="51"/>
      <c r="C3650" s="50"/>
      <c r="D3650" s="97"/>
      <c r="K3650" s="18"/>
      <c r="L3650" s="106"/>
      <c r="M3650" s="106"/>
      <c r="Z3650" s="106"/>
    </row>
    <row r="3651" spans="2:26">
      <c r="B3651" s="51"/>
      <c r="C3651" s="50"/>
      <c r="D3651" s="97"/>
      <c r="K3651" s="18"/>
      <c r="L3651" s="106"/>
      <c r="M3651" s="106"/>
      <c r="Z3651" s="106"/>
    </row>
    <row r="3652" spans="2:26">
      <c r="B3652" s="51"/>
      <c r="C3652" s="50"/>
      <c r="D3652" s="97"/>
      <c r="K3652" s="18"/>
      <c r="L3652" s="106"/>
      <c r="M3652" s="106"/>
      <c r="Z3652" s="106"/>
    </row>
    <row r="3653" spans="2:26">
      <c r="B3653" s="51"/>
      <c r="C3653" s="50"/>
      <c r="D3653" s="97"/>
      <c r="K3653" s="18"/>
      <c r="L3653" s="106"/>
      <c r="M3653" s="106"/>
      <c r="Z3653" s="106"/>
    </row>
    <row r="3654" spans="2:26">
      <c r="B3654" s="51"/>
      <c r="C3654" s="50"/>
      <c r="D3654" s="97"/>
      <c r="K3654" s="18"/>
      <c r="L3654" s="106"/>
      <c r="M3654" s="106"/>
      <c r="Z3654" s="106"/>
    </row>
    <row r="3655" spans="2:26">
      <c r="B3655" s="51"/>
      <c r="C3655" s="50"/>
      <c r="D3655" s="97"/>
      <c r="K3655" s="18"/>
      <c r="L3655" s="106"/>
      <c r="M3655" s="106"/>
      <c r="Z3655" s="106"/>
    </row>
    <row r="3656" spans="2:26">
      <c r="B3656" s="51"/>
      <c r="C3656" s="50"/>
      <c r="D3656" s="97"/>
      <c r="K3656" s="18"/>
      <c r="L3656" s="106"/>
      <c r="M3656" s="106"/>
      <c r="Z3656" s="106"/>
    </row>
    <row r="3657" spans="2:26">
      <c r="B3657" s="51"/>
      <c r="C3657" s="50"/>
      <c r="D3657" s="97"/>
      <c r="K3657" s="18"/>
      <c r="L3657" s="106"/>
      <c r="M3657" s="106"/>
      <c r="Z3657" s="106"/>
    </row>
    <row r="3658" spans="2:26">
      <c r="B3658" s="51"/>
      <c r="C3658" s="50"/>
      <c r="D3658" s="97"/>
      <c r="K3658" s="18"/>
      <c r="L3658" s="106"/>
      <c r="M3658" s="106"/>
      <c r="Z3658" s="106"/>
    </row>
    <row r="3659" spans="2:26">
      <c r="B3659" s="51"/>
      <c r="C3659" s="50"/>
      <c r="D3659" s="97"/>
      <c r="K3659" s="18"/>
      <c r="L3659" s="106"/>
      <c r="M3659" s="106"/>
      <c r="Z3659" s="106"/>
    </row>
    <row r="3660" spans="2:26">
      <c r="B3660" s="51"/>
      <c r="C3660" s="50"/>
      <c r="D3660" s="97"/>
      <c r="K3660" s="18"/>
      <c r="L3660" s="106"/>
      <c r="M3660" s="106"/>
      <c r="Z3660" s="106"/>
    </row>
    <row r="3661" spans="2:26">
      <c r="B3661" s="51"/>
      <c r="C3661" s="50"/>
      <c r="D3661" s="97"/>
      <c r="K3661" s="18"/>
      <c r="L3661" s="106"/>
      <c r="M3661" s="106"/>
      <c r="Z3661" s="106"/>
    </row>
    <row r="3662" spans="2:26">
      <c r="B3662" s="51"/>
      <c r="C3662" s="50"/>
      <c r="D3662" s="97"/>
      <c r="K3662" s="18"/>
      <c r="L3662" s="106"/>
      <c r="M3662" s="106"/>
      <c r="Z3662" s="106"/>
    </row>
    <row r="3663" spans="2:26">
      <c r="B3663" s="51"/>
      <c r="C3663" s="50"/>
      <c r="D3663" s="97"/>
      <c r="K3663" s="18"/>
      <c r="L3663" s="106"/>
      <c r="M3663" s="106"/>
      <c r="Z3663" s="106"/>
    </row>
    <row r="3664" spans="2:26">
      <c r="B3664" s="51"/>
      <c r="C3664" s="50"/>
      <c r="D3664" s="97"/>
      <c r="K3664" s="18"/>
      <c r="L3664" s="106"/>
      <c r="M3664" s="106"/>
      <c r="Z3664" s="106"/>
    </row>
    <row r="3665" spans="2:26">
      <c r="B3665" s="51"/>
      <c r="C3665" s="50"/>
      <c r="D3665" s="97"/>
      <c r="K3665" s="18"/>
      <c r="L3665" s="106"/>
      <c r="M3665" s="106"/>
      <c r="Z3665" s="106"/>
    </row>
    <row r="3666" spans="2:26">
      <c r="B3666" s="51"/>
      <c r="C3666" s="50"/>
      <c r="D3666" s="97"/>
      <c r="K3666" s="18"/>
      <c r="L3666" s="106"/>
      <c r="M3666" s="106"/>
      <c r="Z3666" s="106"/>
    </row>
    <row r="3667" spans="2:26">
      <c r="B3667" s="51"/>
      <c r="C3667" s="50"/>
      <c r="D3667" s="97"/>
      <c r="K3667" s="18"/>
      <c r="L3667" s="106"/>
      <c r="M3667" s="106"/>
      <c r="Z3667" s="106"/>
    </row>
    <row r="3668" spans="2:26">
      <c r="B3668" s="51"/>
      <c r="C3668" s="50"/>
      <c r="D3668" s="97"/>
      <c r="K3668" s="18"/>
      <c r="L3668" s="106"/>
      <c r="M3668" s="106"/>
      <c r="Z3668" s="106"/>
    </row>
    <row r="3669" spans="2:26">
      <c r="B3669" s="51"/>
      <c r="C3669" s="50"/>
      <c r="D3669" s="97"/>
      <c r="K3669" s="18"/>
      <c r="L3669" s="106"/>
      <c r="M3669" s="106"/>
      <c r="Z3669" s="106"/>
    </row>
    <row r="3670" spans="2:26">
      <c r="B3670" s="51"/>
      <c r="C3670" s="50"/>
      <c r="D3670" s="97"/>
      <c r="K3670" s="18"/>
      <c r="L3670" s="106"/>
      <c r="M3670" s="106"/>
      <c r="Z3670" s="106"/>
    </row>
    <row r="3671" spans="2:26">
      <c r="B3671" s="51"/>
      <c r="C3671" s="50"/>
      <c r="D3671" s="97"/>
      <c r="K3671" s="18"/>
      <c r="L3671" s="106"/>
      <c r="M3671" s="106"/>
      <c r="Z3671" s="106"/>
    </row>
    <row r="3672" spans="2:26">
      <c r="B3672" s="51"/>
      <c r="C3672" s="50"/>
      <c r="D3672" s="97"/>
      <c r="K3672" s="18"/>
      <c r="L3672" s="106"/>
      <c r="M3672" s="106"/>
      <c r="Z3672" s="106"/>
    </row>
    <row r="3673" spans="2:26">
      <c r="B3673" s="51"/>
      <c r="C3673" s="50"/>
      <c r="D3673" s="97"/>
      <c r="K3673" s="18"/>
      <c r="L3673" s="106"/>
      <c r="M3673" s="106"/>
      <c r="Z3673" s="106"/>
    </row>
    <row r="3674" spans="2:26">
      <c r="B3674" s="51"/>
      <c r="C3674" s="50"/>
      <c r="D3674" s="97"/>
      <c r="K3674" s="18"/>
      <c r="L3674" s="106"/>
      <c r="M3674" s="106"/>
      <c r="Z3674" s="106"/>
    </row>
    <row r="3675" spans="2:26">
      <c r="B3675" s="51"/>
      <c r="C3675" s="50"/>
      <c r="D3675" s="97"/>
      <c r="K3675" s="18"/>
      <c r="L3675" s="106"/>
      <c r="M3675" s="106"/>
      <c r="Z3675" s="106"/>
    </row>
    <row r="3676" spans="2:26">
      <c r="B3676" s="51"/>
      <c r="C3676" s="50"/>
      <c r="D3676" s="97"/>
      <c r="K3676" s="18"/>
      <c r="L3676" s="106"/>
      <c r="M3676" s="106"/>
      <c r="Z3676" s="106"/>
    </row>
    <row r="3677" spans="2:26">
      <c r="B3677" s="51"/>
      <c r="C3677" s="50"/>
      <c r="D3677" s="97"/>
      <c r="K3677" s="18"/>
      <c r="L3677" s="106"/>
      <c r="M3677" s="106"/>
      <c r="Z3677" s="106"/>
    </row>
    <row r="3678" spans="2:26">
      <c r="B3678" s="51"/>
      <c r="C3678" s="50"/>
      <c r="D3678" s="97"/>
      <c r="K3678" s="18"/>
      <c r="L3678" s="106"/>
      <c r="M3678" s="106"/>
      <c r="Z3678" s="106"/>
    </row>
    <row r="3679" spans="2:26">
      <c r="B3679" s="51"/>
      <c r="C3679" s="50"/>
      <c r="D3679" s="97"/>
      <c r="K3679" s="18"/>
      <c r="L3679" s="106"/>
      <c r="M3679" s="106"/>
      <c r="Z3679" s="106"/>
    </row>
    <row r="3680" spans="2:26">
      <c r="B3680" s="51"/>
      <c r="C3680" s="50"/>
      <c r="D3680" s="97"/>
      <c r="K3680" s="18"/>
      <c r="L3680" s="106"/>
      <c r="M3680" s="106"/>
      <c r="Z3680" s="106"/>
    </row>
    <row r="3681" spans="2:26">
      <c r="B3681" s="51"/>
      <c r="C3681" s="50"/>
      <c r="D3681" s="97"/>
      <c r="K3681" s="18"/>
      <c r="L3681" s="106"/>
      <c r="M3681" s="106"/>
      <c r="Z3681" s="106"/>
    </row>
    <row r="3682" spans="2:26">
      <c r="B3682" s="51"/>
      <c r="C3682" s="50"/>
      <c r="D3682" s="97"/>
      <c r="K3682" s="18"/>
      <c r="L3682" s="106"/>
      <c r="M3682" s="106"/>
      <c r="Z3682" s="106"/>
    </row>
    <row r="3683" spans="2:26">
      <c r="B3683" s="51"/>
      <c r="C3683" s="50"/>
      <c r="D3683" s="97"/>
      <c r="K3683" s="18"/>
      <c r="L3683" s="106"/>
      <c r="M3683" s="106"/>
      <c r="Z3683" s="106"/>
    </row>
    <row r="3684" spans="2:26">
      <c r="B3684" s="51"/>
      <c r="C3684" s="50"/>
      <c r="D3684" s="97"/>
      <c r="K3684" s="18"/>
      <c r="L3684" s="106"/>
      <c r="M3684" s="106"/>
      <c r="Z3684" s="106"/>
    </row>
    <row r="3685" spans="2:26">
      <c r="B3685" s="51"/>
      <c r="C3685" s="50"/>
      <c r="D3685" s="97"/>
      <c r="K3685" s="18"/>
      <c r="L3685" s="106"/>
      <c r="M3685" s="106"/>
      <c r="Z3685" s="106"/>
    </row>
    <row r="3686" spans="2:26">
      <c r="B3686" s="51"/>
      <c r="C3686" s="50"/>
      <c r="D3686" s="97"/>
      <c r="K3686" s="18"/>
      <c r="L3686" s="106"/>
      <c r="M3686" s="106"/>
      <c r="Z3686" s="106"/>
    </row>
    <row r="3687" spans="2:26">
      <c r="B3687" s="51"/>
      <c r="C3687" s="50"/>
      <c r="D3687" s="97"/>
      <c r="K3687" s="18"/>
      <c r="L3687" s="106"/>
      <c r="M3687" s="106"/>
      <c r="Z3687" s="106"/>
    </row>
    <row r="3688" spans="2:26">
      <c r="B3688" s="51"/>
      <c r="C3688" s="50"/>
      <c r="D3688" s="97"/>
      <c r="K3688" s="18"/>
      <c r="L3688" s="106"/>
      <c r="M3688" s="106"/>
      <c r="Z3688" s="106"/>
    </row>
    <row r="3689" spans="2:26">
      <c r="B3689" s="51"/>
      <c r="C3689" s="50"/>
      <c r="D3689" s="97"/>
      <c r="K3689" s="18"/>
      <c r="L3689" s="106"/>
      <c r="M3689" s="106"/>
      <c r="Z3689" s="106"/>
    </row>
    <row r="3690" spans="2:26">
      <c r="B3690" s="51"/>
      <c r="C3690" s="50"/>
      <c r="D3690" s="97"/>
      <c r="K3690" s="18"/>
      <c r="L3690" s="106"/>
      <c r="M3690" s="106"/>
      <c r="Z3690" s="106"/>
    </row>
    <row r="3691" spans="2:26">
      <c r="B3691" s="51"/>
      <c r="C3691" s="50"/>
      <c r="D3691" s="97"/>
      <c r="K3691" s="18"/>
      <c r="L3691" s="106"/>
      <c r="M3691" s="106"/>
      <c r="Z3691" s="106"/>
    </row>
    <row r="3692" spans="2:26">
      <c r="B3692" s="51"/>
      <c r="C3692" s="50"/>
      <c r="D3692" s="97"/>
      <c r="K3692" s="18"/>
      <c r="L3692" s="106"/>
      <c r="M3692" s="106"/>
      <c r="Z3692" s="106"/>
    </row>
    <row r="3693" spans="2:26">
      <c r="B3693" s="51"/>
      <c r="C3693" s="50"/>
      <c r="D3693" s="97"/>
      <c r="K3693" s="18"/>
      <c r="L3693" s="106"/>
      <c r="M3693" s="106"/>
      <c r="Z3693" s="106"/>
    </row>
    <row r="3694" spans="2:26">
      <c r="B3694" s="51"/>
      <c r="C3694" s="50"/>
      <c r="D3694" s="97"/>
      <c r="K3694" s="18"/>
      <c r="L3694" s="106"/>
      <c r="M3694" s="106"/>
      <c r="Z3694" s="106"/>
    </row>
    <row r="3695" spans="2:26">
      <c r="B3695" s="51"/>
      <c r="C3695" s="50"/>
      <c r="D3695" s="97"/>
      <c r="K3695" s="18"/>
      <c r="L3695" s="106"/>
      <c r="M3695" s="106"/>
      <c r="Z3695" s="106"/>
    </row>
    <row r="3696" spans="2:26">
      <c r="B3696" s="51"/>
      <c r="C3696" s="50"/>
      <c r="D3696" s="97"/>
      <c r="K3696" s="18"/>
      <c r="L3696" s="106"/>
      <c r="M3696" s="106"/>
      <c r="Z3696" s="106"/>
    </row>
    <row r="3697" spans="2:26">
      <c r="B3697" s="51"/>
      <c r="C3697" s="50"/>
      <c r="D3697" s="97"/>
      <c r="K3697" s="18"/>
      <c r="L3697" s="106"/>
      <c r="M3697" s="106"/>
      <c r="Z3697" s="106"/>
    </row>
    <row r="3698" spans="2:26">
      <c r="B3698" s="51"/>
      <c r="C3698" s="50"/>
      <c r="D3698" s="97"/>
      <c r="K3698" s="18"/>
      <c r="L3698" s="106"/>
      <c r="M3698" s="106"/>
      <c r="Z3698" s="106"/>
    </row>
    <row r="3699" spans="2:26">
      <c r="B3699" s="51"/>
      <c r="C3699" s="50"/>
      <c r="D3699" s="97"/>
      <c r="K3699" s="18"/>
      <c r="L3699" s="106"/>
      <c r="M3699" s="106"/>
      <c r="Z3699" s="106"/>
    </row>
    <row r="3700" spans="2:26">
      <c r="B3700" s="51"/>
      <c r="C3700" s="50"/>
      <c r="D3700" s="97"/>
      <c r="K3700" s="18"/>
      <c r="L3700" s="106"/>
      <c r="M3700" s="106"/>
      <c r="Z3700" s="106"/>
    </row>
    <row r="3701" spans="2:26">
      <c r="B3701" s="51"/>
      <c r="C3701" s="50"/>
      <c r="D3701" s="97"/>
      <c r="K3701" s="18"/>
      <c r="L3701" s="106"/>
      <c r="M3701" s="106"/>
      <c r="Z3701" s="106"/>
    </row>
    <row r="3702" spans="2:26">
      <c r="B3702" s="51"/>
      <c r="C3702" s="50"/>
      <c r="D3702" s="97"/>
      <c r="K3702" s="18"/>
      <c r="L3702" s="106"/>
      <c r="M3702" s="106"/>
      <c r="Z3702" s="106"/>
    </row>
    <row r="3703" spans="2:26">
      <c r="B3703" s="51"/>
      <c r="C3703" s="50"/>
      <c r="D3703" s="97"/>
      <c r="K3703" s="18"/>
      <c r="L3703" s="106"/>
      <c r="M3703" s="106"/>
      <c r="Z3703" s="106"/>
    </row>
    <row r="3704" spans="2:26">
      <c r="B3704" s="51"/>
      <c r="C3704" s="50"/>
      <c r="D3704" s="97"/>
      <c r="K3704" s="18"/>
      <c r="L3704" s="106"/>
      <c r="M3704" s="106"/>
      <c r="Z3704" s="106"/>
    </row>
    <row r="3705" spans="2:26">
      <c r="B3705" s="51"/>
      <c r="C3705" s="50"/>
      <c r="D3705" s="97"/>
      <c r="K3705" s="18"/>
      <c r="L3705" s="106"/>
      <c r="M3705" s="106"/>
      <c r="Z3705" s="106"/>
    </row>
    <row r="3706" spans="2:26">
      <c r="B3706" s="51"/>
      <c r="C3706" s="50"/>
      <c r="D3706" s="97"/>
      <c r="K3706" s="18"/>
      <c r="L3706" s="106"/>
      <c r="M3706" s="106"/>
      <c r="Z3706" s="106"/>
    </row>
    <row r="3707" spans="2:26">
      <c r="B3707" s="51"/>
      <c r="C3707" s="50"/>
      <c r="D3707" s="97"/>
      <c r="K3707" s="18"/>
      <c r="L3707" s="106"/>
      <c r="M3707" s="106"/>
      <c r="Z3707" s="106"/>
    </row>
    <row r="3708" spans="2:26">
      <c r="B3708" s="51"/>
      <c r="C3708" s="50"/>
      <c r="D3708" s="97"/>
      <c r="K3708" s="18"/>
      <c r="L3708" s="106"/>
      <c r="M3708" s="106"/>
      <c r="Z3708" s="106"/>
    </row>
    <row r="3709" spans="2:26">
      <c r="B3709" s="51"/>
      <c r="C3709" s="50"/>
      <c r="D3709" s="97"/>
      <c r="K3709" s="18"/>
      <c r="L3709" s="106"/>
      <c r="M3709" s="106"/>
      <c r="Z3709" s="106"/>
    </row>
    <row r="3710" spans="2:26">
      <c r="B3710" s="51"/>
      <c r="C3710" s="50"/>
      <c r="D3710" s="97"/>
      <c r="K3710" s="18"/>
      <c r="L3710" s="106"/>
      <c r="M3710" s="106"/>
      <c r="Z3710" s="106"/>
    </row>
    <row r="3711" spans="2:26">
      <c r="B3711" s="51"/>
      <c r="C3711" s="50"/>
      <c r="D3711" s="97"/>
      <c r="K3711" s="18"/>
      <c r="L3711" s="106"/>
      <c r="M3711" s="106"/>
      <c r="Z3711" s="106"/>
    </row>
    <row r="3712" spans="2:26">
      <c r="B3712" s="51"/>
      <c r="C3712" s="50"/>
      <c r="D3712" s="97"/>
      <c r="K3712" s="18"/>
      <c r="L3712" s="106"/>
      <c r="M3712" s="106"/>
      <c r="Z3712" s="106"/>
    </row>
    <row r="3713" spans="2:26">
      <c r="B3713" s="51"/>
      <c r="C3713" s="50"/>
      <c r="D3713" s="97"/>
      <c r="K3713" s="18"/>
      <c r="L3713" s="106"/>
      <c r="M3713" s="106"/>
      <c r="Z3713" s="106"/>
    </row>
    <row r="3714" spans="2:26">
      <c r="B3714" s="51"/>
      <c r="C3714" s="50"/>
      <c r="D3714" s="97"/>
      <c r="K3714" s="18"/>
      <c r="L3714" s="106"/>
      <c r="M3714" s="106"/>
      <c r="Z3714" s="106"/>
    </row>
    <row r="3715" spans="2:26">
      <c r="B3715" s="51"/>
      <c r="C3715" s="50"/>
      <c r="D3715" s="97"/>
      <c r="K3715" s="18"/>
      <c r="L3715" s="106"/>
      <c r="M3715" s="106"/>
      <c r="Z3715" s="106"/>
    </row>
    <row r="3716" spans="2:26">
      <c r="B3716" s="51"/>
      <c r="C3716" s="50"/>
      <c r="D3716" s="97"/>
      <c r="K3716" s="18"/>
      <c r="L3716" s="106"/>
      <c r="M3716" s="106"/>
      <c r="Z3716" s="106"/>
    </row>
    <row r="3717" spans="2:26">
      <c r="B3717" s="51"/>
      <c r="C3717" s="50"/>
      <c r="D3717" s="97"/>
      <c r="K3717" s="18"/>
      <c r="L3717" s="106"/>
      <c r="M3717" s="106"/>
      <c r="Z3717" s="106"/>
    </row>
    <row r="3718" spans="2:26">
      <c r="B3718" s="51"/>
      <c r="C3718" s="50"/>
      <c r="D3718" s="97"/>
      <c r="K3718" s="18"/>
      <c r="L3718" s="106"/>
      <c r="M3718" s="106"/>
      <c r="Z3718" s="106"/>
    </row>
    <row r="3719" spans="2:26">
      <c r="B3719" s="51"/>
      <c r="C3719" s="50"/>
      <c r="D3719" s="97"/>
      <c r="K3719" s="18"/>
      <c r="L3719" s="106"/>
      <c r="M3719" s="106"/>
      <c r="Z3719" s="106"/>
    </row>
    <row r="3720" spans="2:26">
      <c r="B3720" s="51"/>
      <c r="C3720" s="50"/>
      <c r="D3720" s="97"/>
      <c r="K3720" s="18"/>
      <c r="L3720" s="106"/>
      <c r="M3720" s="106"/>
      <c r="Z3720" s="106"/>
    </row>
    <row r="3721" spans="2:26">
      <c r="B3721" s="51"/>
      <c r="C3721" s="50"/>
      <c r="D3721" s="97"/>
      <c r="K3721" s="18"/>
      <c r="L3721" s="106"/>
      <c r="M3721" s="106"/>
      <c r="Z3721" s="106"/>
    </row>
    <row r="3722" spans="2:26">
      <c r="B3722" s="51"/>
      <c r="C3722" s="50"/>
      <c r="D3722" s="97"/>
      <c r="K3722" s="18"/>
      <c r="L3722" s="106"/>
      <c r="M3722" s="106"/>
      <c r="Z3722" s="106"/>
    </row>
    <row r="3723" spans="2:26">
      <c r="B3723" s="51"/>
      <c r="C3723" s="50"/>
      <c r="D3723" s="97"/>
      <c r="K3723" s="18"/>
      <c r="L3723" s="106"/>
      <c r="M3723" s="106"/>
      <c r="Z3723" s="106"/>
    </row>
    <row r="3724" spans="2:26">
      <c r="B3724" s="51"/>
      <c r="C3724" s="50"/>
      <c r="D3724" s="97"/>
      <c r="K3724" s="18"/>
      <c r="L3724" s="106"/>
      <c r="M3724" s="106"/>
      <c r="Z3724" s="106"/>
    </row>
    <row r="3725" spans="2:26">
      <c r="B3725" s="51"/>
      <c r="C3725" s="50"/>
      <c r="D3725" s="97"/>
      <c r="K3725" s="18"/>
      <c r="L3725" s="106"/>
      <c r="M3725" s="106"/>
      <c r="Z3725" s="106"/>
    </row>
    <row r="3726" spans="2:26">
      <c r="B3726" s="51"/>
      <c r="C3726" s="50"/>
      <c r="D3726" s="97"/>
      <c r="K3726" s="18"/>
      <c r="L3726" s="106"/>
      <c r="M3726" s="106"/>
      <c r="Z3726" s="106"/>
    </row>
    <row r="3727" spans="2:26">
      <c r="B3727" s="51"/>
      <c r="C3727" s="50"/>
      <c r="D3727" s="97"/>
      <c r="K3727" s="18"/>
      <c r="L3727" s="106"/>
      <c r="M3727" s="106"/>
      <c r="Z3727" s="106"/>
    </row>
    <row r="3728" spans="2:26">
      <c r="B3728" s="51"/>
      <c r="C3728" s="50"/>
      <c r="D3728" s="97"/>
      <c r="K3728" s="18"/>
      <c r="L3728" s="106"/>
      <c r="M3728" s="106"/>
      <c r="Z3728" s="106"/>
    </row>
    <row r="3729" spans="2:26">
      <c r="B3729" s="51"/>
      <c r="C3729" s="50"/>
      <c r="D3729" s="97"/>
      <c r="K3729" s="18"/>
      <c r="L3729" s="106"/>
      <c r="M3729" s="106"/>
      <c r="Z3729" s="106"/>
    </row>
    <row r="3730" spans="2:26">
      <c r="B3730" s="51"/>
      <c r="C3730" s="50"/>
      <c r="D3730" s="97"/>
      <c r="K3730" s="18"/>
      <c r="L3730" s="106"/>
      <c r="M3730" s="106"/>
      <c r="Z3730" s="106"/>
    </row>
    <row r="3731" spans="2:26">
      <c r="B3731" s="51"/>
      <c r="C3731" s="50"/>
      <c r="D3731" s="97"/>
      <c r="K3731" s="18"/>
      <c r="L3731" s="106"/>
      <c r="M3731" s="106"/>
      <c r="Z3731" s="106"/>
    </row>
    <row r="3732" spans="2:26">
      <c r="B3732" s="51"/>
      <c r="C3732" s="50"/>
      <c r="D3732" s="97"/>
      <c r="K3732" s="18"/>
      <c r="L3732" s="106"/>
      <c r="M3732" s="106"/>
      <c r="Z3732" s="106"/>
    </row>
    <row r="3733" spans="2:26">
      <c r="B3733" s="51"/>
      <c r="C3733" s="50"/>
      <c r="D3733" s="97"/>
      <c r="K3733" s="18"/>
      <c r="L3733" s="106"/>
      <c r="M3733" s="106"/>
      <c r="Z3733" s="106"/>
    </row>
    <row r="3734" spans="2:26">
      <c r="B3734" s="51"/>
      <c r="C3734" s="50"/>
      <c r="D3734" s="97"/>
      <c r="K3734" s="18"/>
      <c r="L3734" s="106"/>
      <c r="M3734" s="106"/>
      <c r="Z3734" s="106"/>
    </row>
    <row r="3735" spans="2:26">
      <c r="B3735" s="51"/>
      <c r="C3735" s="50"/>
      <c r="D3735" s="97"/>
      <c r="K3735" s="18"/>
      <c r="L3735" s="106"/>
      <c r="M3735" s="106"/>
      <c r="Z3735" s="106"/>
    </row>
    <row r="3736" spans="2:26">
      <c r="B3736" s="51"/>
      <c r="C3736" s="50"/>
      <c r="D3736" s="97"/>
      <c r="K3736" s="18"/>
      <c r="L3736" s="106"/>
      <c r="M3736" s="106"/>
      <c r="Z3736" s="106"/>
    </row>
    <row r="3737" spans="2:26">
      <c r="B3737" s="51"/>
      <c r="C3737" s="50"/>
      <c r="D3737" s="97"/>
      <c r="K3737" s="18"/>
      <c r="L3737" s="106"/>
      <c r="M3737" s="106"/>
      <c r="Z3737" s="106"/>
    </row>
    <row r="3738" spans="2:26">
      <c r="B3738" s="51"/>
      <c r="C3738" s="50"/>
      <c r="D3738" s="97"/>
      <c r="K3738" s="18"/>
      <c r="L3738" s="106"/>
      <c r="M3738" s="106"/>
      <c r="Z3738" s="106"/>
    </row>
    <row r="3739" spans="2:26">
      <c r="B3739" s="51"/>
      <c r="C3739" s="50"/>
      <c r="D3739" s="97"/>
      <c r="K3739" s="18"/>
      <c r="L3739" s="106"/>
      <c r="M3739" s="106"/>
      <c r="Z3739" s="106"/>
    </row>
    <row r="3740" spans="2:26">
      <c r="B3740" s="51"/>
      <c r="C3740" s="50"/>
      <c r="D3740" s="97"/>
      <c r="K3740" s="18"/>
      <c r="L3740" s="106"/>
      <c r="M3740" s="106"/>
      <c r="Z3740" s="106"/>
    </row>
    <row r="3741" spans="2:26">
      <c r="B3741" s="51"/>
      <c r="C3741" s="50"/>
      <c r="D3741" s="97"/>
      <c r="K3741" s="18"/>
      <c r="L3741" s="106"/>
      <c r="M3741" s="106"/>
      <c r="Z3741" s="106"/>
    </row>
    <row r="3742" spans="2:26">
      <c r="B3742" s="51"/>
      <c r="C3742" s="50"/>
      <c r="D3742" s="97"/>
      <c r="K3742" s="18"/>
      <c r="L3742" s="106"/>
      <c r="M3742" s="106"/>
      <c r="Z3742" s="106"/>
    </row>
    <row r="3743" spans="2:26">
      <c r="B3743" s="51"/>
      <c r="C3743" s="50"/>
      <c r="D3743" s="97"/>
      <c r="K3743" s="18"/>
      <c r="L3743" s="106"/>
      <c r="M3743" s="106"/>
      <c r="Z3743" s="106"/>
    </row>
    <row r="3744" spans="2:26">
      <c r="B3744" s="51"/>
      <c r="C3744" s="50"/>
      <c r="D3744" s="97"/>
      <c r="K3744" s="18"/>
      <c r="L3744" s="106"/>
      <c r="M3744" s="106"/>
      <c r="Z3744" s="106"/>
    </row>
    <row r="3745" spans="2:26">
      <c r="B3745" s="51"/>
      <c r="C3745" s="50"/>
      <c r="D3745" s="97"/>
      <c r="K3745" s="18"/>
      <c r="L3745" s="106"/>
      <c r="M3745" s="106"/>
      <c r="Z3745" s="106"/>
    </row>
    <row r="3746" spans="2:26">
      <c r="B3746" s="51"/>
      <c r="C3746" s="50"/>
      <c r="D3746" s="97"/>
      <c r="K3746" s="18"/>
      <c r="L3746" s="106"/>
      <c r="M3746" s="106"/>
      <c r="Z3746" s="106"/>
    </row>
    <row r="3747" spans="2:26">
      <c r="B3747" s="51"/>
      <c r="C3747" s="50"/>
      <c r="D3747" s="97"/>
      <c r="K3747" s="18"/>
      <c r="L3747" s="106"/>
      <c r="M3747" s="106"/>
      <c r="Z3747" s="106"/>
    </row>
    <row r="3748" spans="2:26">
      <c r="B3748" s="51"/>
      <c r="C3748" s="50"/>
      <c r="D3748" s="97"/>
      <c r="K3748" s="18"/>
      <c r="L3748" s="106"/>
      <c r="M3748" s="106"/>
      <c r="Z3748" s="106"/>
    </row>
    <row r="3749" spans="2:26">
      <c r="B3749" s="51"/>
      <c r="C3749" s="50"/>
      <c r="D3749" s="97"/>
      <c r="K3749" s="18"/>
      <c r="L3749" s="106"/>
      <c r="M3749" s="106"/>
      <c r="Z3749" s="106"/>
    </row>
    <row r="3750" spans="2:26">
      <c r="B3750" s="51"/>
      <c r="C3750" s="50"/>
      <c r="D3750" s="97"/>
      <c r="K3750" s="18"/>
      <c r="L3750" s="106"/>
      <c r="M3750" s="106"/>
      <c r="Z3750" s="106"/>
    </row>
    <row r="3751" spans="2:26">
      <c r="B3751" s="51"/>
      <c r="C3751" s="50"/>
      <c r="D3751" s="97"/>
      <c r="K3751" s="18"/>
      <c r="L3751" s="106"/>
      <c r="M3751" s="106"/>
      <c r="Z3751" s="106"/>
    </row>
    <row r="3752" spans="2:26">
      <c r="B3752" s="51"/>
      <c r="C3752" s="50"/>
      <c r="D3752" s="97"/>
      <c r="K3752" s="18"/>
      <c r="L3752" s="106"/>
      <c r="M3752" s="106"/>
      <c r="Z3752" s="106"/>
    </row>
    <row r="3753" spans="2:26">
      <c r="B3753" s="51"/>
      <c r="C3753" s="50"/>
      <c r="D3753" s="97"/>
      <c r="K3753" s="18"/>
      <c r="L3753" s="106"/>
      <c r="M3753" s="106"/>
      <c r="Z3753" s="106"/>
    </row>
    <row r="3754" spans="2:26">
      <c r="B3754" s="51"/>
      <c r="C3754" s="50"/>
      <c r="D3754" s="97"/>
      <c r="K3754" s="18"/>
      <c r="L3754" s="106"/>
      <c r="M3754" s="106"/>
      <c r="Z3754" s="106"/>
    </row>
    <row r="3755" spans="2:26">
      <c r="B3755" s="51"/>
      <c r="C3755" s="50"/>
      <c r="D3755" s="97"/>
      <c r="K3755" s="18"/>
      <c r="L3755" s="106"/>
      <c r="M3755" s="106"/>
      <c r="Z3755" s="106"/>
    </row>
    <row r="3756" spans="2:26">
      <c r="B3756" s="51"/>
      <c r="C3756" s="50"/>
      <c r="D3756" s="97"/>
      <c r="K3756" s="18"/>
      <c r="L3756" s="106"/>
      <c r="M3756" s="106"/>
      <c r="Z3756" s="106"/>
    </row>
    <row r="3757" spans="2:26">
      <c r="B3757" s="51"/>
      <c r="C3757" s="50"/>
      <c r="D3757" s="97"/>
      <c r="K3757" s="18"/>
      <c r="L3757" s="106"/>
      <c r="M3757" s="106"/>
      <c r="Z3757" s="106"/>
    </row>
    <row r="3758" spans="2:26">
      <c r="B3758" s="51"/>
      <c r="C3758" s="50"/>
      <c r="D3758" s="97"/>
      <c r="K3758" s="18"/>
      <c r="L3758" s="106"/>
      <c r="M3758" s="106"/>
      <c r="Z3758" s="106"/>
    </row>
    <row r="3759" spans="2:26">
      <c r="B3759" s="51"/>
      <c r="C3759" s="50"/>
      <c r="D3759" s="97"/>
      <c r="K3759" s="18"/>
      <c r="L3759" s="106"/>
      <c r="M3759" s="106"/>
      <c r="Z3759" s="106"/>
    </row>
    <row r="3760" spans="2:26">
      <c r="B3760" s="51"/>
      <c r="C3760" s="50"/>
      <c r="D3760" s="97"/>
      <c r="K3760" s="18"/>
      <c r="L3760" s="106"/>
      <c r="M3760" s="106"/>
      <c r="Z3760" s="106"/>
    </row>
    <row r="3761" spans="2:26">
      <c r="B3761" s="51"/>
      <c r="C3761" s="50"/>
      <c r="D3761" s="97"/>
      <c r="K3761" s="18"/>
      <c r="L3761" s="106"/>
      <c r="M3761" s="106"/>
      <c r="Z3761" s="106"/>
    </row>
    <row r="3762" spans="2:26">
      <c r="B3762" s="51"/>
      <c r="C3762" s="50"/>
      <c r="D3762" s="97"/>
      <c r="K3762" s="18"/>
      <c r="L3762" s="106"/>
      <c r="M3762" s="106"/>
      <c r="Z3762" s="106"/>
    </row>
    <row r="3763" spans="2:26">
      <c r="B3763" s="51"/>
      <c r="C3763" s="50"/>
      <c r="D3763" s="97"/>
      <c r="K3763" s="18"/>
      <c r="L3763" s="106"/>
      <c r="M3763" s="106"/>
      <c r="Z3763" s="106"/>
    </row>
    <row r="3764" spans="2:26">
      <c r="B3764" s="51"/>
      <c r="C3764" s="50"/>
      <c r="D3764" s="97"/>
      <c r="K3764" s="18"/>
      <c r="L3764" s="106"/>
      <c r="M3764" s="106"/>
      <c r="Z3764" s="106"/>
    </row>
    <row r="3765" spans="2:26">
      <c r="B3765" s="51"/>
      <c r="C3765" s="50"/>
      <c r="D3765" s="97"/>
      <c r="K3765" s="18"/>
      <c r="L3765" s="106"/>
      <c r="M3765" s="106"/>
      <c r="Z3765" s="106"/>
    </row>
    <row r="3766" spans="2:26">
      <c r="B3766" s="51"/>
      <c r="C3766" s="50"/>
      <c r="D3766" s="97"/>
      <c r="K3766" s="18"/>
      <c r="L3766" s="106"/>
      <c r="M3766" s="106"/>
      <c r="Z3766" s="106"/>
    </row>
    <row r="3767" spans="2:26">
      <c r="B3767" s="51"/>
      <c r="C3767" s="50"/>
      <c r="D3767" s="97"/>
      <c r="K3767" s="18"/>
      <c r="L3767" s="106"/>
      <c r="M3767" s="106"/>
      <c r="Z3767" s="106"/>
    </row>
    <row r="3768" spans="2:26">
      <c r="B3768" s="51"/>
      <c r="C3768" s="50"/>
      <c r="D3768" s="97"/>
      <c r="K3768" s="18"/>
      <c r="L3768" s="106"/>
      <c r="M3768" s="106"/>
      <c r="Z3768" s="106"/>
    </row>
    <row r="3769" spans="2:26">
      <c r="B3769" s="51"/>
      <c r="C3769" s="50"/>
      <c r="D3769" s="97"/>
      <c r="K3769" s="18"/>
      <c r="L3769" s="106"/>
      <c r="M3769" s="106"/>
      <c r="Z3769" s="106"/>
    </row>
    <row r="3770" spans="2:26">
      <c r="B3770" s="51"/>
      <c r="C3770" s="50"/>
      <c r="D3770" s="97"/>
      <c r="K3770" s="18"/>
      <c r="L3770" s="106"/>
      <c r="M3770" s="106"/>
      <c r="Z3770" s="106"/>
    </row>
    <row r="3771" spans="2:26">
      <c r="B3771" s="51"/>
      <c r="C3771" s="50"/>
      <c r="D3771" s="97"/>
      <c r="K3771" s="18"/>
      <c r="L3771" s="106"/>
      <c r="M3771" s="106"/>
      <c r="Z3771" s="106"/>
    </row>
    <row r="3772" spans="2:26">
      <c r="B3772" s="51"/>
      <c r="C3772" s="50"/>
      <c r="D3772" s="97"/>
      <c r="K3772" s="18"/>
      <c r="L3772" s="106"/>
      <c r="M3772" s="106"/>
      <c r="Z3772" s="106"/>
    </row>
    <row r="3773" spans="2:26">
      <c r="B3773" s="51"/>
      <c r="C3773" s="50"/>
      <c r="D3773" s="97"/>
      <c r="K3773" s="18"/>
      <c r="L3773" s="106"/>
      <c r="M3773" s="106"/>
      <c r="Z3773" s="106"/>
    </row>
    <row r="3774" spans="2:26">
      <c r="B3774" s="51"/>
      <c r="C3774" s="50"/>
      <c r="D3774" s="97"/>
      <c r="K3774" s="18"/>
      <c r="L3774" s="106"/>
      <c r="M3774" s="106"/>
      <c r="Z3774" s="106"/>
    </row>
    <row r="3775" spans="2:26">
      <c r="B3775" s="51"/>
      <c r="C3775" s="50"/>
      <c r="D3775" s="97"/>
      <c r="K3775" s="18"/>
      <c r="L3775" s="106"/>
      <c r="M3775" s="106"/>
      <c r="Z3775" s="106"/>
    </row>
    <row r="3776" spans="2:26">
      <c r="B3776" s="51"/>
      <c r="C3776" s="50"/>
      <c r="D3776" s="97"/>
      <c r="K3776" s="18"/>
      <c r="L3776" s="106"/>
      <c r="M3776" s="106"/>
      <c r="Z3776" s="106"/>
    </row>
    <row r="3777" spans="2:26">
      <c r="B3777" s="51"/>
      <c r="C3777" s="50"/>
      <c r="D3777" s="97"/>
      <c r="K3777" s="18"/>
      <c r="L3777" s="106"/>
      <c r="M3777" s="106"/>
      <c r="Z3777" s="106"/>
    </row>
    <row r="3778" spans="2:26">
      <c r="B3778" s="51"/>
      <c r="C3778" s="50"/>
      <c r="D3778" s="97"/>
      <c r="K3778" s="18"/>
      <c r="L3778" s="106"/>
      <c r="M3778" s="106"/>
      <c r="Z3778" s="106"/>
    </row>
    <row r="3779" spans="2:26">
      <c r="B3779" s="51"/>
      <c r="C3779" s="50"/>
      <c r="D3779" s="97"/>
      <c r="K3779" s="18"/>
      <c r="L3779" s="106"/>
      <c r="M3779" s="106"/>
      <c r="Z3779" s="106"/>
    </row>
    <row r="3780" spans="2:26">
      <c r="B3780" s="51"/>
      <c r="C3780" s="50"/>
      <c r="D3780" s="97"/>
      <c r="K3780" s="18"/>
      <c r="L3780" s="106"/>
      <c r="M3780" s="106"/>
      <c r="Z3780" s="106"/>
    </row>
    <row r="3781" spans="2:26">
      <c r="B3781" s="51"/>
      <c r="C3781" s="50"/>
      <c r="D3781" s="97"/>
      <c r="K3781" s="18"/>
      <c r="L3781" s="106"/>
      <c r="M3781" s="106"/>
      <c r="Z3781" s="106"/>
    </row>
    <row r="3782" spans="2:26">
      <c r="B3782" s="51"/>
      <c r="C3782" s="50"/>
      <c r="D3782" s="97"/>
      <c r="K3782" s="18"/>
      <c r="L3782" s="106"/>
      <c r="M3782" s="106"/>
      <c r="Z3782" s="106"/>
    </row>
    <row r="3783" spans="2:26">
      <c r="B3783" s="51"/>
      <c r="C3783" s="50"/>
      <c r="D3783" s="97"/>
      <c r="K3783" s="18"/>
      <c r="L3783" s="106"/>
      <c r="M3783" s="106"/>
      <c r="Z3783" s="106"/>
    </row>
    <row r="3784" spans="2:26">
      <c r="B3784" s="51"/>
      <c r="C3784" s="50"/>
      <c r="D3784" s="97"/>
      <c r="K3784" s="18"/>
      <c r="L3784" s="106"/>
      <c r="M3784" s="106"/>
      <c r="Z3784" s="106"/>
    </row>
    <row r="3785" spans="2:26">
      <c r="B3785" s="51"/>
      <c r="C3785" s="50"/>
      <c r="D3785" s="97"/>
      <c r="K3785" s="18"/>
      <c r="L3785" s="106"/>
      <c r="M3785" s="106"/>
      <c r="Z3785" s="106"/>
    </row>
    <row r="3786" spans="2:26">
      <c r="B3786" s="51"/>
      <c r="C3786" s="50"/>
      <c r="D3786" s="97"/>
      <c r="K3786" s="18"/>
      <c r="L3786" s="106"/>
      <c r="M3786" s="106"/>
      <c r="Z3786" s="106"/>
    </row>
    <row r="3787" spans="2:26">
      <c r="B3787" s="51"/>
      <c r="C3787" s="50"/>
      <c r="D3787" s="97"/>
      <c r="K3787" s="18"/>
      <c r="L3787" s="106"/>
      <c r="M3787" s="106"/>
      <c r="Z3787" s="106"/>
    </row>
    <row r="3788" spans="2:26">
      <c r="B3788" s="51"/>
      <c r="C3788" s="50"/>
      <c r="D3788" s="97"/>
      <c r="K3788" s="18"/>
      <c r="L3788" s="106"/>
      <c r="M3788" s="106"/>
      <c r="Z3788" s="106"/>
    </row>
    <row r="3789" spans="2:26">
      <c r="B3789" s="51"/>
      <c r="C3789" s="50"/>
      <c r="D3789" s="97"/>
      <c r="K3789" s="18"/>
      <c r="L3789" s="106"/>
      <c r="M3789" s="106"/>
      <c r="Z3789" s="106"/>
    </row>
    <row r="3790" spans="2:26">
      <c r="B3790" s="51"/>
      <c r="C3790" s="50"/>
      <c r="D3790" s="97"/>
      <c r="K3790" s="18"/>
      <c r="L3790" s="106"/>
      <c r="M3790" s="106"/>
      <c r="Z3790" s="106"/>
    </row>
    <row r="3791" spans="2:26">
      <c r="B3791" s="51"/>
      <c r="C3791" s="50"/>
      <c r="D3791" s="97"/>
      <c r="K3791" s="18"/>
      <c r="L3791" s="106"/>
      <c r="M3791" s="106"/>
      <c r="Z3791" s="106"/>
    </row>
    <row r="3792" spans="2:26">
      <c r="B3792" s="51"/>
      <c r="C3792" s="50"/>
      <c r="D3792" s="97"/>
      <c r="K3792" s="18"/>
      <c r="L3792" s="106"/>
      <c r="M3792" s="106"/>
      <c r="Z3792" s="106"/>
    </row>
    <row r="3793" spans="2:26">
      <c r="B3793" s="51"/>
      <c r="C3793" s="50"/>
      <c r="D3793" s="97"/>
      <c r="K3793" s="18"/>
      <c r="L3793" s="106"/>
      <c r="M3793" s="106"/>
      <c r="Z3793" s="106"/>
    </row>
    <row r="3794" spans="2:26">
      <c r="B3794" s="51"/>
      <c r="C3794" s="50"/>
      <c r="D3794" s="97"/>
      <c r="K3794" s="18"/>
      <c r="L3794" s="106"/>
      <c r="M3794" s="106"/>
      <c r="Z3794" s="106"/>
    </row>
    <row r="3795" spans="2:26">
      <c r="B3795" s="51"/>
      <c r="C3795" s="50"/>
      <c r="D3795" s="97"/>
      <c r="K3795" s="18"/>
      <c r="L3795" s="106"/>
      <c r="M3795" s="106"/>
      <c r="Z3795" s="106"/>
    </row>
    <row r="3796" spans="2:26">
      <c r="B3796" s="51"/>
      <c r="C3796" s="50"/>
      <c r="D3796" s="97"/>
      <c r="K3796" s="18"/>
      <c r="L3796" s="106"/>
      <c r="M3796" s="106"/>
      <c r="Z3796" s="106"/>
    </row>
    <row r="3797" spans="2:26">
      <c r="B3797" s="51"/>
      <c r="C3797" s="50"/>
      <c r="D3797" s="97"/>
      <c r="K3797" s="18"/>
      <c r="L3797" s="106"/>
      <c r="M3797" s="106"/>
      <c r="Z3797" s="106"/>
    </row>
    <row r="3798" spans="2:26">
      <c r="B3798" s="51"/>
      <c r="C3798" s="50"/>
      <c r="D3798" s="97"/>
      <c r="K3798" s="18"/>
      <c r="L3798" s="106"/>
      <c r="M3798" s="106"/>
      <c r="Z3798" s="106"/>
    </row>
    <row r="3799" spans="2:26">
      <c r="B3799" s="51"/>
      <c r="C3799" s="50"/>
      <c r="D3799" s="97"/>
      <c r="K3799" s="18"/>
      <c r="L3799" s="106"/>
      <c r="M3799" s="106"/>
      <c r="Z3799" s="106"/>
    </row>
    <row r="3800" spans="2:26">
      <c r="B3800" s="51"/>
      <c r="C3800" s="50"/>
      <c r="D3800" s="97"/>
      <c r="K3800" s="18"/>
      <c r="L3800" s="106"/>
      <c r="M3800" s="106"/>
      <c r="Z3800" s="106"/>
    </row>
    <row r="3801" spans="2:26">
      <c r="B3801" s="51"/>
      <c r="C3801" s="50"/>
      <c r="D3801" s="97"/>
      <c r="K3801" s="18"/>
      <c r="L3801" s="106"/>
      <c r="M3801" s="106"/>
      <c r="Z3801" s="106"/>
    </row>
    <row r="3802" spans="2:26">
      <c r="B3802" s="51"/>
      <c r="C3802" s="50"/>
      <c r="D3802" s="97"/>
      <c r="K3802" s="18"/>
      <c r="L3802" s="106"/>
      <c r="M3802" s="106"/>
      <c r="Z3802" s="106"/>
    </row>
    <row r="3803" spans="2:26">
      <c r="B3803" s="51"/>
      <c r="C3803" s="50"/>
      <c r="D3803" s="97"/>
      <c r="K3803" s="18"/>
      <c r="L3803" s="106"/>
      <c r="M3803" s="106"/>
      <c r="Z3803" s="106"/>
    </row>
    <row r="3804" spans="2:26">
      <c r="B3804" s="51"/>
      <c r="C3804" s="50"/>
      <c r="D3804" s="97"/>
      <c r="K3804" s="18"/>
      <c r="L3804" s="106"/>
      <c r="M3804" s="106"/>
      <c r="Z3804" s="106"/>
    </row>
    <row r="3805" spans="2:26">
      <c r="B3805" s="51"/>
      <c r="C3805" s="50"/>
      <c r="D3805" s="97"/>
      <c r="K3805" s="18"/>
      <c r="L3805" s="106"/>
      <c r="M3805" s="106"/>
      <c r="Z3805" s="106"/>
    </row>
    <row r="3806" spans="2:26">
      <c r="B3806" s="51"/>
      <c r="C3806" s="50"/>
      <c r="D3806" s="97"/>
      <c r="K3806" s="18"/>
      <c r="L3806" s="106"/>
      <c r="M3806" s="106"/>
      <c r="Z3806" s="106"/>
    </row>
    <row r="3807" spans="2:26">
      <c r="B3807" s="51"/>
      <c r="C3807" s="50"/>
      <c r="D3807" s="97"/>
      <c r="K3807" s="18"/>
      <c r="L3807" s="106"/>
      <c r="M3807" s="106"/>
      <c r="Z3807" s="106"/>
    </row>
    <row r="3808" spans="2:26">
      <c r="B3808" s="51"/>
      <c r="C3808" s="50"/>
      <c r="D3808" s="97"/>
      <c r="K3808" s="18"/>
      <c r="L3808" s="106"/>
      <c r="M3808" s="106"/>
      <c r="Z3808" s="106"/>
    </row>
    <row r="3809" spans="2:26">
      <c r="B3809" s="51"/>
      <c r="C3809" s="50"/>
      <c r="D3809" s="97"/>
      <c r="K3809" s="18"/>
      <c r="L3809" s="106"/>
      <c r="M3809" s="106"/>
      <c r="Z3809" s="106"/>
    </row>
    <row r="3810" spans="2:26">
      <c r="B3810" s="51"/>
      <c r="C3810" s="50"/>
      <c r="D3810" s="97"/>
      <c r="K3810" s="18"/>
      <c r="L3810" s="106"/>
      <c r="M3810" s="106"/>
      <c r="Z3810" s="106"/>
    </row>
    <row r="3811" spans="2:26">
      <c r="B3811" s="51"/>
      <c r="C3811" s="50"/>
      <c r="D3811" s="97"/>
      <c r="K3811" s="18"/>
      <c r="L3811" s="106"/>
      <c r="M3811" s="106"/>
      <c r="Z3811" s="106"/>
    </row>
    <row r="3812" spans="2:26">
      <c r="B3812" s="51"/>
      <c r="C3812" s="50"/>
      <c r="D3812" s="97"/>
      <c r="K3812" s="18"/>
      <c r="L3812" s="106"/>
      <c r="M3812" s="106"/>
      <c r="Z3812" s="106"/>
    </row>
    <row r="3813" spans="2:26">
      <c r="B3813" s="51"/>
      <c r="C3813" s="50"/>
      <c r="D3813" s="97"/>
      <c r="K3813" s="18"/>
      <c r="L3813" s="106"/>
      <c r="M3813" s="106"/>
      <c r="Z3813" s="106"/>
    </row>
    <row r="3814" spans="2:26">
      <c r="B3814" s="51"/>
      <c r="C3814" s="50"/>
      <c r="D3814" s="97"/>
      <c r="K3814" s="18"/>
      <c r="L3814" s="106"/>
      <c r="M3814" s="106"/>
      <c r="Z3814" s="106"/>
    </row>
    <row r="3815" spans="2:26">
      <c r="B3815" s="51"/>
      <c r="C3815" s="50"/>
      <c r="D3815" s="97"/>
      <c r="K3815" s="18"/>
      <c r="L3815" s="106"/>
      <c r="M3815" s="106"/>
      <c r="Z3815" s="106"/>
    </row>
    <row r="3816" spans="2:26">
      <c r="B3816" s="51"/>
      <c r="C3816" s="50"/>
      <c r="D3816" s="97"/>
      <c r="K3816" s="18"/>
      <c r="L3816" s="106"/>
      <c r="M3816" s="106"/>
      <c r="Z3816" s="106"/>
    </row>
    <row r="3817" spans="2:26">
      <c r="B3817" s="51"/>
      <c r="C3817" s="50"/>
      <c r="D3817" s="97"/>
      <c r="K3817" s="18"/>
      <c r="L3817" s="106"/>
      <c r="M3817" s="106"/>
      <c r="Z3817" s="106"/>
    </row>
    <row r="3818" spans="2:26">
      <c r="B3818" s="51"/>
      <c r="C3818" s="50"/>
      <c r="D3818" s="97"/>
      <c r="K3818" s="18"/>
      <c r="L3818" s="106"/>
      <c r="M3818" s="106"/>
      <c r="Z3818" s="106"/>
    </row>
    <row r="3819" spans="2:26">
      <c r="B3819" s="51"/>
      <c r="C3819" s="50"/>
      <c r="D3819" s="97"/>
      <c r="K3819" s="18"/>
      <c r="L3819" s="106"/>
      <c r="M3819" s="106"/>
      <c r="Z3819" s="106"/>
    </row>
    <row r="3820" spans="2:26">
      <c r="B3820" s="51"/>
      <c r="C3820" s="50"/>
      <c r="D3820" s="97"/>
      <c r="K3820" s="18"/>
      <c r="L3820" s="106"/>
      <c r="M3820" s="106"/>
      <c r="Z3820" s="106"/>
    </row>
    <row r="3821" spans="2:26">
      <c r="B3821" s="51"/>
      <c r="C3821" s="50"/>
      <c r="D3821" s="97"/>
      <c r="K3821" s="18"/>
      <c r="L3821" s="106"/>
      <c r="M3821" s="106"/>
      <c r="Z3821" s="106"/>
    </row>
    <row r="3822" spans="2:26">
      <c r="B3822" s="51"/>
      <c r="C3822" s="50"/>
      <c r="D3822" s="97"/>
      <c r="K3822" s="18"/>
      <c r="L3822" s="106"/>
      <c r="M3822" s="106"/>
      <c r="Z3822" s="106"/>
    </row>
    <row r="3823" spans="2:26">
      <c r="B3823" s="51"/>
      <c r="C3823" s="50"/>
      <c r="D3823" s="97"/>
      <c r="K3823" s="18"/>
      <c r="L3823" s="106"/>
      <c r="M3823" s="106"/>
      <c r="Z3823" s="106"/>
    </row>
    <row r="3824" spans="2:26">
      <c r="B3824" s="51"/>
      <c r="C3824" s="50"/>
      <c r="D3824" s="97"/>
      <c r="K3824" s="18"/>
      <c r="L3824" s="106"/>
      <c r="M3824" s="106"/>
      <c r="Z3824" s="106"/>
    </row>
    <row r="3825" spans="2:26">
      <c r="B3825" s="51"/>
      <c r="C3825" s="50"/>
      <c r="D3825" s="97"/>
      <c r="K3825" s="18"/>
      <c r="L3825" s="106"/>
      <c r="M3825" s="106"/>
      <c r="Z3825" s="106"/>
    </row>
    <row r="3826" spans="2:26">
      <c r="B3826" s="51"/>
      <c r="C3826" s="50"/>
      <c r="D3826" s="97"/>
      <c r="K3826" s="18"/>
      <c r="L3826" s="106"/>
      <c r="M3826" s="106"/>
      <c r="Z3826" s="106"/>
    </row>
    <row r="3827" spans="2:26">
      <c r="B3827" s="51"/>
      <c r="C3827" s="50"/>
      <c r="D3827" s="97"/>
      <c r="K3827" s="18"/>
      <c r="L3827" s="106"/>
      <c r="M3827" s="106"/>
      <c r="Z3827" s="106"/>
    </row>
    <row r="3828" spans="2:26">
      <c r="B3828" s="51"/>
      <c r="C3828" s="50"/>
      <c r="D3828" s="97"/>
      <c r="K3828" s="18"/>
      <c r="L3828" s="106"/>
      <c r="M3828" s="106"/>
      <c r="Z3828" s="106"/>
    </row>
    <row r="3829" spans="2:26">
      <c r="B3829" s="51"/>
      <c r="C3829" s="50"/>
      <c r="D3829" s="97"/>
      <c r="K3829" s="18"/>
      <c r="L3829" s="106"/>
      <c r="M3829" s="106"/>
      <c r="Z3829" s="106"/>
    </row>
    <row r="3830" spans="2:26">
      <c r="B3830" s="51"/>
      <c r="C3830" s="50"/>
      <c r="D3830" s="97"/>
      <c r="K3830" s="18"/>
      <c r="L3830" s="106"/>
      <c r="M3830" s="106"/>
      <c r="Z3830" s="106"/>
    </row>
    <row r="3831" spans="2:26">
      <c r="B3831" s="51"/>
      <c r="C3831" s="50"/>
      <c r="D3831" s="97"/>
      <c r="K3831" s="18"/>
      <c r="L3831" s="106"/>
      <c r="M3831" s="106"/>
      <c r="Z3831" s="106"/>
    </row>
    <row r="3832" spans="2:26">
      <c r="B3832" s="51"/>
      <c r="C3832" s="50"/>
      <c r="D3832" s="97"/>
      <c r="K3832" s="18"/>
      <c r="L3832" s="106"/>
      <c r="M3832" s="106"/>
      <c r="Z3832" s="106"/>
    </row>
    <row r="3833" spans="2:26">
      <c r="B3833" s="51"/>
      <c r="C3833" s="50"/>
      <c r="D3833" s="97"/>
      <c r="K3833" s="18"/>
      <c r="L3833" s="106"/>
      <c r="M3833" s="106"/>
      <c r="Z3833" s="106"/>
    </row>
    <row r="3834" spans="2:26">
      <c r="B3834" s="51"/>
      <c r="C3834" s="50"/>
      <c r="D3834" s="97"/>
      <c r="K3834" s="18"/>
      <c r="L3834" s="106"/>
      <c r="M3834" s="106"/>
      <c r="Z3834" s="106"/>
    </row>
    <row r="3835" spans="2:26">
      <c r="B3835" s="51"/>
      <c r="C3835" s="50"/>
      <c r="D3835" s="97"/>
      <c r="K3835" s="18"/>
      <c r="L3835" s="106"/>
      <c r="M3835" s="106"/>
      <c r="Z3835" s="106"/>
    </row>
    <row r="3836" spans="2:26">
      <c r="B3836" s="51"/>
      <c r="C3836" s="50"/>
      <c r="D3836" s="97"/>
      <c r="K3836" s="18"/>
      <c r="L3836" s="106"/>
      <c r="M3836" s="106"/>
      <c r="Z3836" s="106"/>
    </row>
    <row r="3837" spans="2:26">
      <c r="B3837" s="51"/>
      <c r="C3837" s="50"/>
      <c r="D3837" s="97"/>
      <c r="K3837" s="18"/>
      <c r="L3837" s="106"/>
      <c r="M3837" s="106"/>
      <c r="Z3837" s="106"/>
    </row>
    <row r="3838" spans="2:26">
      <c r="B3838" s="51"/>
      <c r="C3838" s="50"/>
      <c r="D3838" s="97"/>
      <c r="K3838" s="18"/>
      <c r="L3838" s="106"/>
      <c r="M3838" s="106"/>
      <c r="Z3838" s="106"/>
    </row>
    <row r="3839" spans="2:26">
      <c r="B3839" s="51"/>
      <c r="C3839" s="50"/>
      <c r="D3839" s="97"/>
      <c r="K3839" s="18"/>
      <c r="L3839" s="106"/>
      <c r="M3839" s="106"/>
      <c r="Z3839" s="106"/>
    </row>
    <row r="3840" spans="2:26">
      <c r="B3840" s="51"/>
      <c r="C3840" s="50"/>
      <c r="D3840" s="97"/>
      <c r="K3840" s="18"/>
      <c r="L3840" s="106"/>
      <c r="M3840" s="106"/>
      <c r="Z3840" s="106"/>
    </row>
    <row r="3841" spans="2:26">
      <c r="B3841" s="51"/>
      <c r="C3841" s="50"/>
      <c r="D3841" s="97"/>
      <c r="K3841" s="18"/>
      <c r="L3841" s="106"/>
      <c r="M3841" s="106"/>
      <c r="Z3841" s="106"/>
    </row>
    <row r="3842" spans="2:26">
      <c r="B3842" s="51"/>
      <c r="C3842" s="50"/>
      <c r="D3842" s="97"/>
      <c r="K3842" s="18"/>
      <c r="L3842" s="106"/>
      <c r="M3842" s="106"/>
      <c r="Z3842" s="106"/>
    </row>
    <row r="3843" spans="2:26">
      <c r="B3843" s="51"/>
      <c r="C3843" s="50"/>
      <c r="D3843" s="97"/>
      <c r="K3843" s="18"/>
      <c r="L3843" s="106"/>
      <c r="M3843" s="106"/>
      <c r="Z3843" s="106"/>
    </row>
    <row r="3844" spans="2:26">
      <c r="B3844" s="51"/>
      <c r="C3844" s="50"/>
      <c r="D3844" s="97"/>
      <c r="K3844" s="18"/>
      <c r="L3844" s="106"/>
      <c r="M3844" s="106"/>
      <c r="Z3844" s="106"/>
    </row>
    <row r="3845" spans="2:26">
      <c r="B3845" s="51"/>
      <c r="C3845" s="50"/>
      <c r="D3845" s="97"/>
      <c r="K3845" s="18"/>
      <c r="L3845" s="106"/>
      <c r="M3845" s="106"/>
      <c r="Z3845" s="106"/>
    </row>
    <row r="3846" spans="2:26">
      <c r="B3846" s="51"/>
      <c r="C3846" s="50"/>
      <c r="D3846" s="97"/>
      <c r="K3846" s="18"/>
      <c r="L3846" s="106"/>
      <c r="M3846" s="106"/>
      <c r="Z3846" s="106"/>
    </row>
    <row r="3847" spans="2:26">
      <c r="B3847" s="51"/>
      <c r="C3847" s="50"/>
      <c r="D3847" s="97"/>
      <c r="K3847" s="18"/>
      <c r="L3847" s="106"/>
      <c r="M3847" s="106"/>
      <c r="Z3847" s="106"/>
    </row>
    <row r="3848" spans="2:26">
      <c r="B3848" s="51"/>
      <c r="C3848" s="50"/>
      <c r="D3848" s="97"/>
      <c r="K3848" s="18"/>
      <c r="L3848" s="106"/>
      <c r="M3848" s="106"/>
      <c r="Z3848" s="106"/>
    </row>
    <row r="3849" spans="2:26">
      <c r="B3849" s="51"/>
      <c r="C3849" s="50"/>
      <c r="D3849" s="97"/>
      <c r="K3849" s="18"/>
      <c r="L3849" s="106"/>
      <c r="M3849" s="106"/>
      <c r="Z3849" s="106"/>
    </row>
    <row r="3850" spans="2:26">
      <c r="B3850" s="51"/>
      <c r="C3850" s="50"/>
      <c r="D3850" s="97"/>
      <c r="K3850" s="18"/>
      <c r="L3850" s="106"/>
      <c r="M3850" s="106"/>
      <c r="Z3850" s="106"/>
    </row>
    <row r="3851" spans="2:26">
      <c r="B3851" s="51"/>
      <c r="C3851" s="50"/>
      <c r="D3851" s="97"/>
      <c r="K3851" s="18"/>
      <c r="L3851" s="106"/>
      <c r="M3851" s="106"/>
      <c r="Z3851" s="106"/>
    </row>
    <row r="3852" spans="2:26">
      <c r="B3852" s="51"/>
      <c r="C3852" s="50"/>
      <c r="D3852" s="97"/>
      <c r="K3852" s="18"/>
      <c r="L3852" s="106"/>
      <c r="M3852" s="106"/>
      <c r="Z3852" s="106"/>
    </row>
    <row r="3853" spans="2:26">
      <c r="B3853" s="51"/>
      <c r="C3853" s="50"/>
      <c r="D3853" s="97"/>
      <c r="K3853" s="18"/>
      <c r="L3853" s="106"/>
      <c r="M3853" s="106"/>
      <c r="Z3853" s="106"/>
    </row>
    <row r="3854" spans="2:26">
      <c r="B3854" s="51"/>
      <c r="C3854" s="50"/>
      <c r="D3854" s="97"/>
      <c r="K3854" s="18"/>
      <c r="L3854" s="106"/>
      <c r="M3854" s="106"/>
      <c r="Z3854" s="106"/>
    </row>
    <row r="3855" spans="2:26">
      <c r="B3855" s="51"/>
      <c r="C3855" s="50"/>
      <c r="D3855" s="97"/>
      <c r="K3855" s="18"/>
      <c r="L3855" s="106"/>
      <c r="M3855" s="106"/>
      <c r="Z3855" s="106"/>
    </row>
    <row r="3856" spans="2:26">
      <c r="B3856" s="51"/>
      <c r="C3856" s="50"/>
      <c r="D3856" s="97"/>
      <c r="K3856" s="18"/>
      <c r="L3856" s="106"/>
      <c r="M3856" s="106"/>
      <c r="Z3856" s="106"/>
    </row>
    <row r="3857" spans="2:26">
      <c r="B3857" s="51"/>
      <c r="C3857" s="50"/>
      <c r="D3857" s="97"/>
      <c r="K3857" s="18"/>
      <c r="L3857" s="106"/>
      <c r="M3857" s="106"/>
      <c r="Z3857" s="106"/>
    </row>
    <row r="3858" spans="2:26">
      <c r="B3858" s="51"/>
      <c r="C3858" s="50"/>
      <c r="D3858" s="97"/>
      <c r="K3858" s="18"/>
      <c r="L3858" s="106"/>
      <c r="M3858" s="106"/>
      <c r="Z3858" s="106"/>
    </row>
    <row r="3859" spans="2:26">
      <c r="B3859" s="51"/>
      <c r="C3859" s="50"/>
      <c r="D3859" s="97"/>
      <c r="K3859" s="18"/>
      <c r="L3859" s="106"/>
      <c r="M3859" s="106"/>
      <c r="Z3859" s="106"/>
    </row>
    <row r="3860" spans="2:26">
      <c r="B3860" s="51"/>
      <c r="C3860" s="50"/>
      <c r="D3860" s="97"/>
      <c r="K3860" s="18"/>
      <c r="L3860" s="106"/>
      <c r="M3860" s="106"/>
      <c r="Z3860" s="106"/>
    </row>
    <row r="3861" spans="2:26">
      <c r="B3861" s="51"/>
      <c r="C3861" s="50"/>
      <c r="D3861" s="97"/>
      <c r="K3861" s="18"/>
      <c r="L3861" s="106"/>
      <c r="M3861" s="106"/>
      <c r="Z3861" s="106"/>
    </row>
    <row r="3862" spans="2:26">
      <c r="B3862" s="51"/>
      <c r="C3862" s="50"/>
      <c r="D3862" s="97"/>
      <c r="K3862" s="18"/>
      <c r="L3862" s="106"/>
      <c r="M3862" s="106"/>
      <c r="Z3862" s="106"/>
    </row>
    <row r="3863" spans="2:26">
      <c r="B3863" s="51"/>
      <c r="C3863" s="50"/>
      <c r="D3863" s="97"/>
      <c r="K3863" s="18"/>
      <c r="L3863" s="106"/>
      <c r="M3863" s="106"/>
      <c r="Z3863" s="106"/>
    </row>
    <row r="3864" spans="2:26">
      <c r="B3864" s="51"/>
      <c r="C3864" s="50"/>
      <c r="D3864" s="97"/>
      <c r="K3864" s="18"/>
      <c r="L3864" s="106"/>
      <c r="M3864" s="106"/>
      <c r="Z3864" s="106"/>
    </row>
    <row r="3865" spans="2:26">
      <c r="B3865" s="51"/>
      <c r="C3865" s="50"/>
      <c r="D3865" s="97"/>
      <c r="K3865" s="18"/>
      <c r="L3865" s="106"/>
      <c r="M3865" s="106"/>
      <c r="Z3865" s="106"/>
    </row>
    <row r="3866" spans="2:26">
      <c r="B3866" s="51"/>
      <c r="C3866" s="50"/>
      <c r="D3866" s="97"/>
      <c r="K3866" s="18"/>
      <c r="L3866" s="106"/>
      <c r="M3866" s="106"/>
      <c r="Z3866" s="106"/>
    </row>
    <row r="3867" spans="2:26">
      <c r="B3867" s="51"/>
      <c r="C3867" s="50"/>
      <c r="D3867" s="97"/>
      <c r="K3867" s="18"/>
      <c r="L3867" s="106"/>
      <c r="M3867" s="106"/>
      <c r="Z3867" s="106"/>
    </row>
    <row r="3868" spans="2:26">
      <c r="B3868" s="51"/>
      <c r="C3868" s="50"/>
      <c r="D3868" s="97"/>
      <c r="K3868" s="18"/>
      <c r="L3868" s="106"/>
      <c r="M3868" s="106"/>
      <c r="Z3868" s="106"/>
    </row>
    <row r="3869" spans="2:26">
      <c r="B3869" s="51"/>
      <c r="C3869" s="50"/>
      <c r="D3869" s="97"/>
      <c r="K3869" s="18"/>
      <c r="L3869" s="106"/>
      <c r="M3869" s="106"/>
      <c r="Z3869" s="106"/>
    </row>
    <row r="3870" spans="2:26">
      <c r="B3870" s="51"/>
      <c r="C3870" s="50"/>
      <c r="D3870" s="97"/>
      <c r="K3870" s="18"/>
      <c r="L3870" s="106"/>
      <c r="M3870" s="106"/>
      <c r="Z3870" s="106"/>
    </row>
    <row r="3871" spans="2:26">
      <c r="B3871" s="51"/>
      <c r="C3871" s="50"/>
      <c r="D3871" s="97"/>
      <c r="K3871" s="18"/>
      <c r="L3871" s="106"/>
      <c r="M3871" s="106"/>
      <c r="Z3871" s="106"/>
    </row>
    <row r="3872" spans="2:26">
      <c r="B3872" s="51"/>
      <c r="C3872" s="50"/>
      <c r="D3872" s="97"/>
      <c r="K3872" s="18"/>
      <c r="L3872" s="106"/>
      <c r="M3872" s="106"/>
      <c r="Z3872" s="106"/>
    </row>
    <row r="3873" spans="2:26">
      <c r="B3873" s="51"/>
      <c r="C3873" s="50"/>
      <c r="D3873" s="97"/>
      <c r="K3873" s="18"/>
      <c r="L3873" s="106"/>
      <c r="M3873" s="106"/>
      <c r="Z3873" s="106"/>
    </row>
    <row r="3874" spans="2:26">
      <c r="B3874" s="51"/>
      <c r="C3874" s="50"/>
      <c r="D3874" s="97"/>
      <c r="K3874" s="18"/>
      <c r="L3874" s="106"/>
      <c r="M3874" s="106"/>
      <c r="Z3874" s="106"/>
    </row>
    <row r="3875" spans="2:26">
      <c r="B3875" s="51"/>
      <c r="C3875" s="50"/>
      <c r="D3875" s="97"/>
      <c r="K3875" s="18"/>
      <c r="L3875" s="106"/>
      <c r="M3875" s="106"/>
      <c r="Z3875" s="106"/>
    </row>
    <row r="3876" spans="2:26">
      <c r="B3876" s="51"/>
      <c r="C3876" s="50"/>
      <c r="D3876" s="97"/>
      <c r="K3876" s="18"/>
      <c r="L3876" s="106"/>
      <c r="M3876" s="106"/>
      <c r="Z3876" s="106"/>
    </row>
    <row r="3877" spans="2:26">
      <c r="B3877" s="51"/>
      <c r="C3877" s="50"/>
      <c r="D3877" s="97"/>
      <c r="K3877" s="18"/>
      <c r="L3877" s="106"/>
      <c r="M3877" s="106"/>
      <c r="Z3877" s="106"/>
    </row>
    <row r="3878" spans="2:26">
      <c r="B3878" s="51"/>
      <c r="C3878" s="50"/>
      <c r="D3878" s="97"/>
      <c r="K3878" s="18"/>
      <c r="L3878" s="106"/>
      <c r="M3878" s="106"/>
      <c r="Z3878" s="106"/>
    </row>
    <row r="3879" spans="2:26">
      <c r="B3879" s="51"/>
      <c r="C3879" s="50"/>
      <c r="D3879" s="97"/>
      <c r="K3879" s="18"/>
      <c r="L3879" s="106"/>
      <c r="M3879" s="106"/>
      <c r="Z3879" s="106"/>
    </row>
    <row r="3880" spans="2:26">
      <c r="B3880" s="51"/>
      <c r="C3880" s="50"/>
      <c r="D3880" s="97"/>
      <c r="K3880" s="18"/>
      <c r="L3880" s="106"/>
      <c r="M3880" s="106"/>
      <c r="Z3880" s="106"/>
    </row>
    <row r="3881" spans="2:26">
      <c r="B3881" s="51"/>
      <c r="C3881" s="50"/>
      <c r="D3881" s="97"/>
      <c r="K3881" s="18"/>
      <c r="L3881" s="106"/>
      <c r="M3881" s="106"/>
      <c r="Z3881" s="106"/>
    </row>
    <row r="3882" spans="2:26">
      <c r="B3882" s="51"/>
      <c r="C3882" s="50"/>
      <c r="D3882" s="97"/>
      <c r="K3882" s="18"/>
      <c r="L3882" s="106"/>
      <c r="M3882" s="106"/>
      <c r="Z3882" s="106"/>
    </row>
    <row r="3883" spans="2:26">
      <c r="B3883" s="51"/>
      <c r="C3883" s="50"/>
      <c r="D3883" s="97"/>
      <c r="K3883" s="18"/>
      <c r="L3883" s="106"/>
      <c r="M3883" s="106"/>
      <c r="Z3883" s="106"/>
    </row>
    <row r="3884" spans="2:26">
      <c r="B3884" s="51"/>
      <c r="C3884" s="50"/>
      <c r="D3884" s="97"/>
      <c r="K3884" s="18"/>
      <c r="L3884" s="106"/>
      <c r="M3884" s="106"/>
      <c r="Z3884" s="106"/>
    </row>
    <row r="3885" spans="2:26">
      <c r="B3885" s="51"/>
      <c r="C3885" s="50"/>
      <c r="D3885" s="97"/>
      <c r="K3885" s="18"/>
      <c r="L3885" s="106"/>
      <c r="M3885" s="106"/>
      <c r="Z3885" s="106"/>
    </row>
    <row r="3886" spans="2:26">
      <c r="B3886" s="51"/>
      <c r="C3886" s="50"/>
      <c r="D3886" s="97"/>
      <c r="K3886" s="18"/>
      <c r="L3886" s="106"/>
      <c r="M3886" s="106"/>
      <c r="Z3886" s="106"/>
    </row>
    <row r="3887" spans="2:26">
      <c r="B3887" s="51"/>
      <c r="C3887" s="50"/>
      <c r="D3887" s="97"/>
      <c r="K3887" s="18"/>
      <c r="L3887" s="106"/>
      <c r="M3887" s="106"/>
      <c r="Z3887" s="106"/>
    </row>
    <row r="3888" spans="2:26">
      <c r="B3888" s="51"/>
      <c r="C3888" s="50"/>
      <c r="D3888" s="97"/>
      <c r="K3888" s="18"/>
      <c r="L3888" s="106"/>
      <c r="M3888" s="106"/>
      <c r="Z3888" s="106"/>
    </row>
    <row r="3889" spans="2:26">
      <c r="B3889" s="51"/>
      <c r="C3889" s="50"/>
      <c r="D3889" s="97"/>
      <c r="K3889" s="18"/>
      <c r="L3889" s="106"/>
      <c r="M3889" s="106"/>
      <c r="Z3889" s="106"/>
    </row>
    <row r="3890" spans="2:26">
      <c r="B3890" s="51"/>
      <c r="C3890" s="50"/>
      <c r="D3890" s="97"/>
      <c r="K3890" s="18"/>
      <c r="L3890" s="106"/>
      <c r="M3890" s="106"/>
      <c r="Z3890" s="106"/>
    </row>
    <row r="3891" spans="2:26">
      <c r="B3891" s="51"/>
      <c r="C3891" s="50"/>
      <c r="D3891" s="97"/>
      <c r="K3891" s="18"/>
      <c r="L3891" s="106"/>
      <c r="M3891" s="106"/>
      <c r="Z3891" s="106"/>
    </row>
    <row r="3892" spans="2:26">
      <c r="B3892" s="51"/>
      <c r="C3892" s="50"/>
      <c r="D3892" s="97"/>
      <c r="K3892" s="18"/>
      <c r="L3892" s="106"/>
      <c r="M3892" s="106"/>
      <c r="Z3892" s="106"/>
    </row>
    <row r="3893" spans="2:26">
      <c r="B3893" s="51"/>
      <c r="C3893" s="50"/>
      <c r="D3893" s="97"/>
      <c r="K3893" s="18"/>
      <c r="L3893" s="106"/>
      <c r="M3893" s="106"/>
      <c r="Z3893" s="106"/>
    </row>
    <row r="3894" spans="2:26">
      <c r="B3894" s="51"/>
      <c r="C3894" s="50"/>
      <c r="D3894" s="97"/>
      <c r="K3894" s="18"/>
      <c r="L3894" s="106"/>
      <c r="M3894" s="106"/>
      <c r="Z3894" s="106"/>
    </row>
    <row r="3895" spans="2:26">
      <c r="B3895" s="51"/>
      <c r="C3895" s="50"/>
      <c r="D3895" s="97"/>
      <c r="K3895" s="18"/>
      <c r="L3895" s="106"/>
      <c r="M3895" s="106"/>
      <c r="Z3895" s="106"/>
    </row>
    <row r="3896" spans="2:26">
      <c r="B3896" s="51"/>
      <c r="C3896" s="50"/>
      <c r="D3896" s="97"/>
      <c r="K3896" s="18"/>
      <c r="L3896" s="106"/>
      <c r="M3896" s="106"/>
      <c r="Z3896" s="106"/>
    </row>
    <row r="3897" spans="2:26">
      <c r="B3897" s="51"/>
      <c r="C3897" s="50"/>
      <c r="D3897" s="97"/>
      <c r="K3897" s="18"/>
      <c r="L3897" s="106"/>
      <c r="M3897" s="106"/>
      <c r="Z3897" s="106"/>
    </row>
    <row r="3898" spans="2:26">
      <c r="B3898" s="51"/>
      <c r="C3898" s="50"/>
      <c r="D3898" s="97"/>
      <c r="K3898" s="18"/>
      <c r="L3898" s="106"/>
      <c r="M3898" s="106"/>
      <c r="Z3898" s="106"/>
    </row>
    <row r="3899" spans="2:26">
      <c r="B3899" s="51"/>
      <c r="C3899" s="50"/>
      <c r="D3899" s="97"/>
      <c r="K3899" s="18"/>
      <c r="L3899" s="106"/>
      <c r="M3899" s="106"/>
      <c r="Z3899" s="106"/>
    </row>
    <row r="3900" spans="2:26">
      <c r="B3900" s="51"/>
      <c r="C3900" s="50"/>
      <c r="D3900" s="97"/>
      <c r="K3900" s="18"/>
      <c r="L3900" s="106"/>
      <c r="M3900" s="106"/>
      <c r="Z3900" s="106"/>
    </row>
    <row r="3901" spans="2:26">
      <c r="B3901" s="51"/>
      <c r="C3901" s="50"/>
      <c r="D3901" s="97"/>
      <c r="K3901" s="18"/>
      <c r="L3901" s="106"/>
      <c r="M3901" s="106"/>
      <c r="Z3901" s="106"/>
    </row>
    <row r="3902" spans="2:26">
      <c r="B3902" s="51"/>
      <c r="C3902" s="50"/>
      <c r="D3902" s="97"/>
      <c r="K3902" s="18"/>
      <c r="L3902" s="106"/>
      <c r="M3902" s="106"/>
      <c r="Z3902" s="106"/>
    </row>
    <row r="3903" spans="2:26">
      <c r="B3903" s="51"/>
      <c r="C3903" s="50"/>
      <c r="D3903" s="97"/>
      <c r="K3903" s="18"/>
      <c r="L3903" s="106"/>
      <c r="M3903" s="106"/>
      <c r="Z3903" s="106"/>
    </row>
    <row r="3904" spans="2:26">
      <c r="B3904" s="51"/>
      <c r="C3904" s="50"/>
      <c r="D3904" s="97"/>
      <c r="K3904" s="18"/>
      <c r="L3904" s="106"/>
      <c r="M3904" s="106"/>
      <c r="Z3904" s="106"/>
    </row>
    <row r="3905" spans="2:26">
      <c r="B3905" s="51"/>
      <c r="C3905" s="50"/>
      <c r="D3905" s="97"/>
      <c r="K3905" s="18"/>
      <c r="L3905" s="106"/>
      <c r="M3905" s="106"/>
      <c r="Z3905" s="106"/>
    </row>
    <row r="3906" spans="2:26">
      <c r="B3906" s="51"/>
      <c r="C3906" s="50"/>
      <c r="D3906" s="97"/>
      <c r="K3906" s="18"/>
      <c r="L3906" s="106"/>
      <c r="M3906" s="106"/>
      <c r="Z3906" s="106"/>
    </row>
    <row r="3907" spans="2:26">
      <c r="B3907" s="51"/>
      <c r="C3907" s="50"/>
      <c r="D3907" s="97"/>
      <c r="K3907" s="18"/>
      <c r="L3907" s="106"/>
      <c r="M3907" s="106"/>
      <c r="Z3907" s="106"/>
    </row>
    <row r="3908" spans="2:26">
      <c r="B3908" s="51"/>
      <c r="C3908" s="50"/>
      <c r="D3908" s="97"/>
      <c r="K3908" s="18"/>
      <c r="L3908" s="106"/>
      <c r="M3908" s="106"/>
      <c r="Z3908" s="106"/>
    </row>
    <row r="3909" spans="2:26">
      <c r="B3909" s="51"/>
      <c r="C3909" s="50"/>
      <c r="D3909" s="97"/>
      <c r="K3909" s="18"/>
      <c r="L3909" s="106"/>
      <c r="M3909" s="106"/>
      <c r="Z3909" s="106"/>
    </row>
    <row r="3910" spans="2:26">
      <c r="B3910" s="51"/>
      <c r="C3910" s="50"/>
      <c r="D3910" s="97"/>
      <c r="K3910" s="18"/>
      <c r="L3910" s="106"/>
      <c r="M3910" s="106"/>
      <c r="Z3910" s="106"/>
    </row>
    <row r="3911" spans="2:26">
      <c r="B3911" s="51"/>
      <c r="C3911" s="50"/>
      <c r="D3911" s="97"/>
      <c r="K3911" s="18"/>
      <c r="L3911" s="106"/>
      <c r="M3911" s="106"/>
      <c r="Z3911" s="106"/>
    </row>
    <row r="3912" spans="2:26">
      <c r="B3912" s="51"/>
      <c r="C3912" s="50"/>
      <c r="D3912" s="97"/>
      <c r="K3912" s="18"/>
      <c r="L3912" s="106"/>
      <c r="M3912" s="106"/>
      <c r="Z3912" s="106"/>
    </row>
    <row r="3913" spans="2:26">
      <c r="B3913" s="51"/>
      <c r="C3913" s="50"/>
      <c r="D3913" s="97"/>
      <c r="K3913" s="18"/>
      <c r="L3913" s="106"/>
      <c r="M3913" s="106"/>
      <c r="Z3913" s="106"/>
    </row>
    <row r="3914" spans="2:26">
      <c r="B3914" s="51"/>
      <c r="C3914" s="50"/>
      <c r="D3914" s="97"/>
      <c r="K3914" s="18"/>
      <c r="L3914" s="106"/>
      <c r="M3914" s="106"/>
      <c r="Z3914" s="106"/>
    </row>
    <row r="3915" spans="2:26">
      <c r="B3915" s="51"/>
      <c r="C3915" s="50"/>
      <c r="D3915" s="97"/>
      <c r="K3915" s="18"/>
      <c r="L3915" s="106"/>
      <c r="M3915" s="106"/>
      <c r="Z3915" s="106"/>
    </row>
    <row r="3916" spans="2:26">
      <c r="B3916" s="51"/>
      <c r="C3916" s="50"/>
      <c r="D3916" s="97"/>
      <c r="K3916" s="18"/>
      <c r="L3916" s="106"/>
      <c r="M3916" s="106"/>
      <c r="Z3916" s="106"/>
    </row>
    <row r="3917" spans="2:26">
      <c r="B3917" s="51"/>
      <c r="C3917" s="50"/>
      <c r="D3917" s="97"/>
      <c r="K3917" s="18"/>
      <c r="L3917" s="106"/>
      <c r="M3917" s="106"/>
      <c r="Z3917" s="106"/>
    </row>
    <row r="3918" spans="2:26">
      <c r="B3918" s="51"/>
      <c r="C3918" s="50"/>
      <c r="D3918" s="97"/>
      <c r="K3918" s="18"/>
      <c r="L3918" s="106"/>
      <c r="M3918" s="106"/>
      <c r="Z3918" s="106"/>
    </row>
    <row r="3919" spans="2:26">
      <c r="B3919" s="51"/>
      <c r="C3919" s="50"/>
      <c r="D3919" s="97"/>
      <c r="K3919" s="18"/>
      <c r="L3919" s="106"/>
      <c r="M3919" s="106"/>
      <c r="Z3919" s="106"/>
    </row>
    <row r="3920" spans="2:26">
      <c r="B3920" s="51"/>
      <c r="C3920" s="50"/>
      <c r="D3920" s="97"/>
      <c r="K3920" s="18"/>
      <c r="L3920" s="106"/>
      <c r="M3920" s="106"/>
      <c r="Z3920" s="106"/>
    </row>
    <row r="3921" spans="2:26">
      <c r="B3921" s="51"/>
      <c r="C3921" s="50"/>
      <c r="D3921" s="97"/>
      <c r="K3921" s="18"/>
      <c r="L3921" s="106"/>
      <c r="M3921" s="106"/>
      <c r="Z3921" s="106"/>
    </row>
    <row r="3922" spans="2:26">
      <c r="B3922" s="51"/>
      <c r="C3922" s="50"/>
      <c r="D3922" s="97"/>
      <c r="K3922" s="18"/>
      <c r="L3922" s="106"/>
      <c r="M3922" s="106"/>
      <c r="Z3922" s="106"/>
    </row>
    <row r="3923" spans="2:26">
      <c r="B3923" s="51"/>
      <c r="C3923" s="50"/>
      <c r="D3923" s="97"/>
      <c r="K3923" s="18"/>
      <c r="L3923" s="106"/>
      <c r="M3923" s="106"/>
      <c r="Z3923" s="106"/>
    </row>
    <row r="3924" spans="2:26">
      <c r="B3924" s="51"/>
      <c r="C3924" s="50"/>
      <c r="D3924" s="97"/>
      <c r="K3924" s="18"/>
      <c r="L3924" s="106"/>
      <c r="M3924" s="106"/>
      <c r="Z3924" s="106"/>
    </row>
    <row r="3925" spans="2:26">
      <c r="B3925" s="51"/>
      <c r="C3925" s="50"/>
      <c r="D3925" s="97"/>
      <c r="K3925" s="18"/>
      <c r="L3925" s="106"/>
      <c r="M3925" s="106"/>
      <c r="Z3925" s="106"/>
    </row>
    <row r="3926" spans="2:26">
      <c r="B3926" s="51"/>
      <c r="C3926" s="50"/>
      <c r="D3926" s="97"/>
      <c r="K3926" s="18"/>
      <c r="L3926" s="106"/>
      <c r="M3926" s="106"/>
      <c r="Z3926" s="106"/>
    </row>
    <row r="3927" spans="2:26">
      <c r="B3927" s="51"/>
      <c r="C3927" s="50"/>
      <c r="D3927" s="97"/>
      <c r="K3927" s="18"/>
      <c r="L3927" s="106"/>
      <c r="M3927" s="106"/>
      <c r="Z3927" s="106"/>
    </row>
    <row r="3928" spans="2:26">
      <c r="B3928" s="51"/>
      <c r="C3928" s="50"/>
      <c r="D3928" s="97"/>
      <c r="K3928" s="18"/>
      <c r="L3928" s="106"/>
      <c r="M3928" s="106"/>
      <c r="Z3928" s="106"/>
    </row>
    <row r="3929" spans="2:26">
      <c r="B3929" s="51"/>
      <c r="C3929" s="50"/>
      <c r="D3929" s="97"/>
      <c r="K3929" s="18"/>
      <c r="L3929" s="106"/>
      <c r="M3929" s="106"/>
      <c r="Z3929" s="106"/>
    </row>
    <row r="3930" spans="2:26">
      <c r="B3930" s="51"/>
      <c r="C3930" s="50"/>
      <c r="D3930" s="97"/>
      <c r="K3930" s="18"/>
      <c r="L3930" s="106"/>
      <c r="M3930" s="106"/>
      <c r="Z3930" s="106"/>
    </row>
    <row r="3931" spans="2:26">
      <c r="B3931" s="51"/>
      <c r="C3931" s="50"/>
      <c r="D3931" s="97"/>
      <c r="K3931" s="18"/>
      <c r="L3931" s="106"/>
      <c r="M3931" s="106"/>
      <c r="Z3931" s="106"/>
    </row>
    <row r="3932" spans="2:26">
      <c r="B3932" s="51"/>
      <c r="C3932" s="50"/>
      <c r="D3932" s="97"/>
      <c r="K3932" s="18"/>
      <c r="L3932" s="106"/>
      <c r="M3932" s="106"/>
      <c r="Z3932" s="106"/>
    </row>
    <row r="3933" spans="2:26">
      <c r="B3933" s="51"/>
      <c r="C3933" s="50"/>
      <c r="D3933" s="97"/>
      <c r="K3933" s="18"/>
      <c r="L3933" s="106"/>
      <c r="M3933" s="106"/>
      <c r="Z3933" s="106"/>
    </row>
    <row r="3934" spans="2:26">
      <c r="B3934" s="51"/>
      <c r="C3934" s="50"/>
      <c r="D3934" s="97"/>
      <c r="K3934" s="18"/>
      <c r="L3934" s="106"/>
      <c r="M3934" s="106"/>
      <c r="Z3934" s="106"/>
    </row>
    <row r="3935" spans="2:26">
      <c r="B3935" s="51"/>
      <c r="C3935" s="50"/>
      <c r="D3935" s="97"/>
      <c r="K3935" s="18"/>
      <c r="L3935" s="106"/>
      <c r="M3935" s="106"/>
      <c r="Z3935" s="106"/>
    </row>
    <row r="3936" spans="2:26">
      <c r="B3936" s="51"/>
      <c r="C3936" s="50"/>
      <c r="D3936" s="97"/>
      <c r="K3936" s="18"/>
      <c r="L3936" s="106"/>
      <c r="M3936" s="106"/>
      <c r="Z3936" s="106"/>
    </row>
    <row r="3937" spans="2:26">
      <c r="B3937" s="51"/>
      <c r="C3937" s="50"/>
      <c r="D3937" s="97"/>
      <c r="K3937" s="18"/>
      <c r="L3937" s="106"/>
      <c r="M3937" s="106"/>
      <c r="Z3937" s="106"/>
    </row>
    <row r="3938" spans="2:26">
      <c r="B3938" s="51"/>
      <c r="C3938" s="50"/>
      <c r="D3938" s="97"/>
      <c r="K3938" s="18"/>
      <c r="L3938" s="106"/>
      <c r="M3938" s="106"/>
      <c r="Z3938" s="106"/>
    </row>
    <row r="3939" spans="2:26">
      <c r="B3939" s="51"/>
      <c r="C3939" s="50"/>
      <c r="D3939" s="97"/>
      <c r="K3939" s="18"/>
      <c r="L3939" s="106"/>
      <c r="M3939" s="106"/>
      <c r="Z3939" s="106"/>
    </row>
    <row r="3940" spans="2:26">
      <c r="B3940" s="51"/>
      <c r="C3940" s="50"/>
      <c r="D3940" s="97"/>
      <c r="K3940" s="18"/>
      <c r="L3940" s="106"/>
      <c r="M3940" s="106"/>
      <c r="Z3940" s="106"/>
    </row>
    <row r="3941" spans="2:26">
      <c r="B3941" s="51"/>
      <c r="C3941" s="50"/>
      <c r="D3941" s="97"/>
      <c r="K3941" s="18"/>
      <c r="L3941" s="106"/>
      <c r="M3941" s="106"/>
      <c r="Z3941" s="106"/>
    </row>
    <row r="3942" spans="2:26">
      <c r="B3942" s="51"/>
      <c r="C3942" s="50"/>
      <c r="D3942" s="97"/>
      <c r="K3942" s="18"/>
      <c r="L3942" s="106"/>
      <c r="M3942" s="106"/>
      <c r="Z3942" s="106"/>
    </row>
    <row r="3943" spans="2:26">
      <c r="B3943" s="51"/>
      <c r="C3943" s="50"/>
      <c r="D3943" s="97"/>
      <c r="K3943" s="18"/>
      <c r="L3943" s="106"/>
      <c r="M3943" s="106"/>
      <c r="Z3943" s="106"/>
    </row>
    <row r="3944" spans="2:26">
      <c r="B3944" s="51"/>
      <c r="C3944" s="50"/>
      <c r="D3944" s="97"/>
      <c r="K3944" s="18"/>
      <c r="L3944" s="106"/>
      <c r="M3944" s="106"/>
      <c r="Z3944" s="106"/>
    </row>
    <row r="3945" spans="2:26">
      <c r="B3945" s="51"/>
      <c r="C3945" s="50"/>
      <c r="D3945" s="97"/>
      <c r="K3945" s="18"/>
      <c r="L3945" s="106"/>
      <c r="M3945" s="106"/>
      <c r="Z3945" s="106"/>
    </row>
    <row r="3946" spans="2:26">
      <c r="B3946" s="51"/>
      <c r="C3946" s="50"/>
      <c r="D3946" s="97"/>
      <c r="K3946" s="18"/>
      <c r="L3946" s="106"/>
      <c r="M3946" s="106"/>
      <c r="Z3946" s="106"/>
    </row>
    <row r="3947" spans="2:26">
      <c r="B3947" s="51"/>
      <c r="C3947" s="50"/>
      <c r="D3947" s="97"/>
      <c r="K3947" s="18"/>
      <c r="L3947" s="106"/>
      <c r="M3947" s="106"/>
      <c r="Z3947" s="106"/>
    </row>
    <row r="3948" spans="2:26">
      <c r="B3948" s="51"/>
      <c r="C3948" s="50"/>
      <c r="D3948" s="97"/>
      <c r="K3948" s="18"/>
      <c r="L3948" s="106"/>
      <c r="M3948" s="106"/>
      <c r="Z3948" s="106"/>
    </row>
    <row r="3949" spans="2:26">
      <c r="B3949" s="51"/>
      <c r="C3949" s="50"/>
      <c r="D3949" s="97"/>
      <c r="K3949" s="18"/>
      <c r="L3949" s="106"/>
      <c r="M3949" s="106"/>
      <c r="Z3949" s="106"/>
    </row>
    <row r="3950" spans="2:26">
      <c r="B3950" s="51"/>
      <c r="C3950" s="50"/>
      <c r="D3950" s="97"/>
      <c r="K3950" s="18"/>
      <c r="L3950" s="106"/>
      <c r="M3950" s="106"/>
      <c r="Z3950" s="106"/>
    </row>
    <row r="3951" spans="2:26">
      <c r="B3951" s="51"/>
      <c r="C3951" s="50"/>
      <c r="D3951" s="97"/>
      <c r="K3951" s="18"/>
      <c r="L3951" s="106"/>
      <c r="M3951" s="106"/>
      <c r="Z3951" s="106"/>
    </row>
    <row r="3952" spans="2:26">
      <c r="B3952" s="51"/>
      <c r="C3952" s="50"/>
      <c r="D3952" s="97"/>
      <c r="K3952" s="18"/>
      <c r="L3952" s="106"/>
      <c r="M3952" s="106"/>
      <c r="Z3952" s="106"/>
    </row>
    <row r="3953" spans="2:26">
      <c r="B3953" s="51"/>
      <c r="C3953" s="50"/>
      <c r="D3953" s="97"/>
      <c r="K3953" s="18"/>
      <c r="L3953" s="106"/>
      <c r="M3953" s="106"/>
      <c r="Z3953" s="106"/>
    </row>
    <row r="3954" spans="2:26">
      <c r="B3954" s="51"/>
      <c r="C3954" s="50"/>
      <c r="D3954" s="97"/>
      <c r="K3954" s="18"/>
      <c r="L3954" s="106"/>
      <c r="M3954" s="106"/>
      <c r="Z3954" s="106"/>
    </row>
    <row r="3955" spans="2:26">
      <c r="B3955" s="51"/>
      <c r="C3955" s="50"/>
      <c r="D3955" s="97"/>
      <c r="K3955" s="18"/>
      <c r="L3955" s="106"/>
      <c r="M3955" s="106"/>
      <c r="Z3955" s="106"/>
    </row>
    <row r="3956" spans="2:26">
      <c r="B3956" s="51"/>
      <c r="C3956" s="50"/>
      <c r="D3956" s="97"/>
      <c r="K3956" s="18"/>
      <c r="L3956" s="106"/>
      <c r="M3956" s="106"/>
      <c r="Z3956" s="106"/>
    </row>
    <row r="3957" spans="2:26">
      <c r="B3957" s="51"/>
      <c r="C3957" s="50"/>
      <c r="D3957" s="97"/>
      <c r="K3957" s="18"/>
      <c r="L3957" s="106"/>
      <c r="M3957" s="106"/>
      <c r="Z3957" s="106"/>
    </row>
    <row r="3958" spans="2:26">
      <c r="B3958" s="51"/>
      <c r="C3958" s="50"/>
      <c r="D3958" s="97"/>
      <c r="K3958" s="18"/>
      <c r="L3958" s="106"/>
      <c r="M3958" s="106"/>
      <c r="Z3958" s="106"/>
    </row>
    <row r="3959" spans="2:26">
      <c r="B3959" s="51"/>
      <c r="C3959" s="50"/>
      <c r="D3959" s="97"/>
      <c r="K3959" s="18"/>
      <c r="L3959" s="106"/>
      <c r="M3959" s="106"/>
      <c r="Z3959" s="106"/>
    </row>
    <row r="3960" spans="2:26">
      <c r="B3960" s="51"/>
      <c r="C3960" s="50"/>
      <c r="D3960" s="97"/>
      <c r="K3960" s="18"/>
      <c r="L3960" s="106"/>
      <c r="M3960" s="106"/>
      <c r="Z3960" s="106"/>
    </row>
    <row r="3961" spans="2:26">
      <c r="B3961" s="51"/>
      <c r="C3961" s="50"/>
      <c r="D3961" s="97"/>
      <c r="K3961" s="18"/>
      <c r="L3961" s="106"/>
      <c r="M3961" s="106"/>
      <c r="Z3961" s="106"/>
    </row>
    <row r="3962" spans="2:26">
      <c r="B3962" s="51"/>
      <c r="C3962" s="50"/>
      <c r="D3962" s="97"/>
      <c r="K3962" s="18"/>
      <c r="L3962" s="106"/>
      <c r="M3962" s="106"/>
      <c r="Z3962" s="106"/>
    </row>
    <row r="3963" spans="2:26">
      <c r="B3963" s="51"/>
      <c r="C3963" s="50"/>
      <c r="D3963" s="97"/>
      <c r="K3963" s="18"/>
      <c r="L3963" s="106"/>
      <c r="M3963" s="106"/>
      <c r="Z3963" s="106"/>
    </row>
    <row r="3964" spans="2:26">
      <c r="B3964" s="51"/>
      <c r="C3964" s="50"/>
      <c r="D3964" s="97"/>
      <c r="K3964" s="18"/>
      <c r="L3964" s="106"/>
      <c r="M3964" s="106"/>
      <c r="Z3964" s="106"/>
    </row>
    <row r="3965" spans="2:26">
      <c r="B3965" s="51"/>
      <c r="C3965" s="50"/>
      <c r="D3965" s="97"/>
      <c r="K3965" s="18"/>
      <c r="L3965" s="106"/>
      <c r="M3965" s="106"/>
      <c r="Z3965" s="106"/>
    </row>
    <row r="3966" spans="2:26">
      <c r="B3966" s="51"/>
      <c r="C3966" s="50"/>
      <c r="D3966" s="97"/>
      <c r="K3966" s="18"/>
      <c r="L3966" s="106"/>
      <c r="M3966" s="106"/>
      <c r="Z3966" s="106"/>
    </row>
    <row r="3967" spans="2:26">
      <c r="B3967" s="51"/>
      <c r="C3967" s="50"/>
      <c r="D3967" s="97"/>
      <c r="K3967" s="18"/>
      <c r="L3967" s="106"/>
      <c r="M3967" s="106"/>
      <c r="Z3967" s="106"/>
    </row>
    <row r="3968" spans="2:26">
      <c r="B3968" s="51"/>
      <c r="C3968" s="50"/>
      <c r="D3968" s="97"/>
      <c r="K3968" s="18"/>
      <c r="L3968" s="106"/>
      <c r="M3968" s="106"/>
      <c r="Z3968" s="106"/>
    </row>
    <row r="3969" spans="2:26">
      <c r="B3969" s="51"/>
      <c r="C3969" s="50"/>
      <c r="D3969" s="97"/>
      <c r="K3969" s="18"/>
      <c r="L3969" s="106"/>
      <c r="M3969" s="106"/>
      <c r="Z3969" s="106"/>
    </row>
    <row r="3970" spans="2:26">
      <c r="B3970" s="51"/>
      <c r="C3970" s="50"/>
      <c r="D3970" s="97"/>
      <c r="K3970" s="18"/>
      <c r="L3970" s="106"/>
      <c r="M3970" s="106"/>
      <c r="Z3970" s="106"/>
    </row>
    <row r="3971" spans="2:26">
      <c r="B3971" s="51"/>
      <c r="C3971" s="50"/>
      <c r="D3971" s="97"/>
      <c r="K3971" s="18"/>
      <c r="L3971" s="106"/>
      <c r="M3971" s="106"/>
      <c r="Z3971" s="106"/>
    </row>
    <row r="3972" spans="2:26">
      <c r="B3972" s="51"/>
      <c r="C3972" s="50"/>
      <c r="D3972" s="97"/>
      <c r="K3972" s="18"/>
      <c r="L3972" s="106"/>
      <c r="M3972" s="106"/>
      <c r="Z3972" s="106"/>
    </row>
    <row r="3973" spans="2:26">
      <c r="B3973" s="51"/>
      <c r="C3973" s="50"/>
      <c r="D3973" s="97"/>
      <c r="K3973" s="18"/>
      <c r="L3973" s="106"/>
      <c r="M3973" s="106"/>
      <c r="Z3973" s="106"/>
    </row>
    <row r="3974" spans="2:26">
      <c r="B3974" s="51"/>
      <c r="C3974" s="50"/>
      <c r="D3974" s="97"/>
      <c r="K3974" s="18"/>
      <c r="L3974" s="106"/>
      <c r="M3974" s="106"/>
      <c r="Z3974" s="106"/>
    </row>
    <row r="3975" spans="2:26">
      <c r="B3975" s="51"/>
      <c r="C3975" s="50"/>
      <c r="D3975" s="97"/>
      <c r="K3975" s="18"/>
      <c r="L3975" s="106"/>
      <c r="M3975" s="106"/>
      <c r="Z3975" s="106"/>
    </row>
    <row r="3976" spans="2:26">
      <c r="B3976" s="51"/>
      <c r="C3976" s="50"/>
      <c r="D3976" s="97"/>
      <c r="K3976" s="18"/>
      <c r="L3976" s="106"/>
      <c r="M3976" s="106"/>
      <c r="Z3976" s="106"/>
    </row>
    <row r="3977" spans="2:26">
      <c r="B3977" s="51"/>
      <c r="C3977" s="50"/>
      <c r="D3977" s="97"/>
      <c r="K3977" s="18"/>
      <c r="L3977" s="106"/>
      <c r="M3977" s="106"/>
      <c r="Z3977" s="106"/>
    </row>
    <row r="3978" spans="2:26">
      <c r="B3978" s="51"/>
      <c r="C3978" s="50"/>
      <c r="D3978" s="97"/>
      <c r="K3978" s="18"/>
      <c r="L3978" s="106"/>
      <c r="M3978" s="106"/>
      <c r="Z3978" s="106"/>
    </row>
    <row r="3979" spans="2:26">
      <c r="B3979" s="51"/>
      <c r="C3979" s="50"/>
      <c r="D3979" s="97"/>
      <c r="K3979" s="18"/>
      <c r="L3979" s="106"/>
      <c r="M3979" s="106"/>
      <c r="Z3979" s="106"/>
    </row>
    <row r="3980" spans="2:26">
      <c r="B3980" s="51"/>
      <c r="C3980" s="50"/>
      <c r="D3980" s="97"/>
      <c r="K3980" s="18"/>
      <c r="L3980" s="106"/>
      <c r="M3980" s="106"/>
      <c r="Z3980" s="106"/>
    </row>
    <row r="3981" spans="2:26">
      <c r="B3981" s="51"/>
      <c r="C3981" s="50"/>
      <c r="D3981" s="97"/>
      <c r="K3981" s="18"/>
      <c r="L3981" s="106"/>
      <c r="M3981" s="106"/>
      <c r="Z3981" s="106"/>
    </row>
    <row r="3982" spans="2:26">
      <c r="B3982" s="51"/>
      <c r="C3982" s="50"/>
      <c r="D3982" s="97"/>
      <c r="K3982" s="18"/>
      <c r="L3982" s="106"/>
      <c r="M3982" s="106"/>
      <c r="Z3982" s="106"/>
    </row>
    <row r="3983" spans="2:26">
      <c r="B3983" s="51"/>
      <c r="C3983" s="50"/>
      <c r="D3983" s="97"/>
      <c r="K3983" s="18"/>
      <c r="L3983" s="106"/>
      <c r="M3983" s="106"/>
      <c r="Z3983" s="106"/>
    </row>
    <row r="3984" spans="2:26">
      <c r="B3984" s="51"/>
      <c r="C3984" s="50"/>
      <c r="D3984" s="97"/>
      <c r="K3984" s="18"/>
      <c r="L3984" s="106"/>
      <c r="M3984" s="106"/>
      <c r="Z3984" s="106"/>
    </row>
    <row r="3985" spans="2:26">
      <c r="B3985" s="51"/>
      <c r="C3985" s="50"/>
      <c r="D3985" s="97"/>
      <c r="K3985" s="18"/>
      <c r="L3985" s="106"/>
      <c r="M3985" s="106"/>
      <c r="Z3985" s="106"/>
    </row>
    <row r="3986" spans="2:26">
      <c r="B3986" s="51"/>
      <c r="C3986" s="50"/>
      <c r="D3986" s="97"/>
      <c r="K3986" s="18"/>
      <c r="L3986" s="106"/>
      <c r="M3986" s="106"/>
      <c r="Z3986" s="106"/>
    </row>
    <row r="3987" spans="2:26">
      <c r="B3987" s="51"/>
      <c r="C3987" s="50"/>
      <c r="D3987" s="97"/>
      <c r="K3987" s="18"/>
      <c r="L3987" s="106"/>
      <c r="M3987" s="106"/>
      <c r="Z3987" s="106"/>
    </row>
    <row r="3988" spans="2:26">
      <c r="B3988" s="51"/>
      <c r="C3988" s="50"/>
      <c r="D3988" s="97"/>
      <c r="K3988" s="18"/>
      <c r="L3988" s="106"/>
      <c r="M3988" s="106"/>
      <c r="Z3988" s="106"/>
    </row>
    <row r="3989" spans="2:26">
      <c r="B3989" s="51"/>
      <c r="C3989" s="50"/>
      <c r="D3989" s="97"/>
      <c r="K3989" s="18"/>
      <c r="L3989" s="106"/>
      <c r="M3989" s="106"/>
      <c r="Z3989" s="106"/>
    </row>
    <row r="3990" spans="2:26">
      <c r="B3990" s="51"/>
      <c r="C3990" s="50"/>
      <c r="D3990" s="97"/>
      <c r="K3990" s="18"/>
      <c r="L3990" s="106"/>
      <c r="M3990" s="106"/>
      <c r="Z3990" s="106"/>
    </row>
    <row r="3991" spans="2:26">
      <c r="B3991" s="51"/>
      <c r="C3991" s="50"/>
      <c r="D3991" s="97"/>
      <c r="K3991" s="18"/>
      <c r="L3991" s="106"/>
      <c r="M3991" s="106"/>
      <c r="Z3991" s="106"/>
    </row>
    <row r="3992" spans="2:26">
      <c r="B3992" s="51"/>
      <c r="C3992" s="50"/>
      <c r="D3992" s="97"/>
      <c r="K3992" s="18"/>
      <c r="L3992" s="106"/>
      <c r="M3992" s="106"/>
      <c r="Z3992" s="106"/>
    </row>
    <row r="3993" spans="2:26">
      <c r="B3993" s="51"/>
      <c r="C3993" s="50"/>
      <c r="D3993" s="97"/>
      <c r="K3993" s="18"/>
      <c r="L3993" s="106"/>
      <c r="M3993" s="106"/>
      <c r="Z3993" s="106"/>
    </row>
    <row r="3994" spans="2:26">
      <c r="B3994" s="51"/>
      <c r="C3994" s="50"/>
      <c r="D3994" s="97"/>
      <c r="K3994" s="18"/>
      <c r="L3994" s="106"/>
      <c r="M3994" s="106"/>
      <c r="Z3994" s="106"/>
    </row>
    <row r="3995" spans="2:26">
      <c r="B3995" s="51"/>
      <c r="C3995" s="50"/>
      <c r="D3995" s="97"/>
      <c r="K3995" s="18"/>
      <c r="L3995" s="106"/>
      <c r="M3995" s="106"/>
      <c r="Z3995" s="106"/>
    </row>
    <row r="3996" spans="2:26">
      <c r="B3996" s="51"/>
      <c r="C3996" s="50"/>
      <c r="D3996" s="97"/>
      <c r="K3996" s="18"/>
      <c r="L3996" s="106"/>
      <c r="M3996" s="106"/>
      <c r="Z3996" s="106"/>
    </row>
    <row r="3997" spans="2:26">
      <c r="B3997" s="51"/>
      <c r="C3997" s="50"/>
      <c r="D3997" s="97"/>
      <c r="K3997" s="18"/>
      <c r="L3997" s="106"/>
      <c r="M3997" s="106"/>
      <c r="Z3997" s="106"/>
    </row>
    <row r="3998" spans="2:26">
      <c r="B3998" s="51"/>
      <c r="C3998" s="50"/>
      <c r="D3998" s="97"/>
      <c r="K3998" s="18"/>
      <c r="L3998" s="106"/>
      <c r="M3998" s="106"/>
      <c r="Z3998" s="106"/>
    </row>
    <row r="3999" spans="2:26">
      <c r="B3999" s="51"/>
      <c r="C3999" s="50"/>
      <c r="D3999" s="97"/>
      <c r="K3999" s="18"/>
      <c r="L3999" s="106"/>
      <c r="M3999" s="106"/>
      <c r="Z3999" s="106"/>
    </row>
    <row r="4000" spans="2:26">
      <c r="B4000" s="51"/>
      <c r="C4000" s="50"/>
      <c r="D4000" s="97"/>
      <c r="K4000" s="18"/>
      <c r="L4000" s="106"/>
      <c r="M4000" s="106"/>
      <c r="Z4000" s="106"/>
    </row>
    <row r="4001" spans="2:26">
      <c r="B4001" s="51"/>
      <c r="C4001" s="50"/>
      <c r="D4001" s="97"/>
      <c r="K4001" s="18"/>
      <c r="L4001" s="106"/>
      <c r="M4001" s="106"/>
      <c r="Z4001" s="106"/>
    </row>
    <row r="4002" spans="2:26">
      <c r="B4002" s="51"/>
      <c r="C4002" s="50"/>
      <c r="D4002" s="97"/>
      <c r="K4002" s="18"/>
      <c r="L4002" s="106"/>
      <c r="M4002" s="106"/>
      <c r="Z4002" s="106"/>
    </row>
    <row r="4003" spans="2:26">
      <c r="B4003" s="51"/>
      <c r="C4003" s="50"/>
      <c r="D4003" s="97"/>
      <c r="K4003" s="18"/>
      <c r="L4003" s="106"/>
      <c r="M4003" s="106"/>
      <c r="Z4003" s="106"/>
    </row>
    <row r="4004" spans="2:26">
      <c r="B4004" s="51"/>
      <c r="C4004" s="50"/>
      <c r="D4004" s="97"/>
      <c r="K4004" s="18"/>
      <c r="L4004" s="106"/>
      <c r="M4004" s="106"/>
      <c r="Z4004" s="106"/>
    </row>
    <row r="4005" spans="2:26">
      <c r="B4005" s="51"/>
      <c r="C4005" s="50"/>
      <c r="D4005" s="97"/>
      <c r="K4005" s="18"/>
      <c r="L4005" s="106"/>
      <c r="M4005" s="106"/>
      <c r="Z4005" s="106"/>
    </row>
    <row r="4006" spans="2:26">
      <c r="B4006" s="51"/>
      <c r="C4006" s="50"/>
      <c r="D4006" s="97"/>
      <c r="K4006" s="18"/>
      <c r="L4006" s="106"/>
      <c r="M4006" s="106"/>
      <c r="Z4006" s="106"/>
    </row>
    <row r="4007" spans="2:26">
      <c r="B4007" s="51"/>
      <c r="C4007" s="50"/>
      <c r="D4007" s="97"/>
      <c r="K4007" s="18"/>
      <c r="L4007" s="106"/>
      <c r="M4007" s="106"/>
      <c r="Z4007" s="106"/>
    </row>
    <row r="4008" spans="2:26">
      <c r="B4008" s="51"/>
      <c r="C4008" s="50"/>
      <c r="D4008" s="97"/>
      <c r="K4008" s="18"/>
      <c r="L4008" s="106"/>
      <c r="M4008" s="106"/>
      <c r="Z4008" s="106"/>
    </row>
    <row r="4009" spans="2:26">
      <c r="B4009" s="51"/>
      <c r="C4009" s="50"/>
      <c r="D4009" s="97"/>
      <c r="K4009" s="18"/>
      <c r="L4009" s="106"/>
      <c r="M4009" s="106"/>
      <c r="Z4009" s="106"/>
    </row>
    <row r="4010" spans="2:26">
      <c r="B4010" s="51"/>
      <c r="C4010" s="50"/>
      <c r="D4010" s="97"/>
      <c r="K4010" s="18"/>
      <c r="L4010" s="106"/>
      <c r="M4010" s="106"/>
      <c r="Z4010" s="106"/>
    </row>
    <row r="4011" spans="2:26">
      <c r="B4011" s="51"/>
      <c r="C4011" s="50"/>
      <c r="D4011" s="97"/>
      <c r="K4011" s="18"/>
      <c r="L4011" s="106"/>
      <c r="M4011" s="106"/>
      <c r="Z4011" s="106"/>
    </row>
    <row r="4012" spans="2:26">
      <c r="B4012" s="51"/>
      <c r="C4012" s="50"/>
      <c r="D4012" s="97"/>
      <c r="K4012" s="18"/>
      <c r="L4012" s="106"/>
      <c r="M4012" s="106"/>
      <c r="Z4012" s="106"/>
    </row>
    <row r="4013" spans="2:26">
      <c r="B4013" s="51"/>
      <c r="C4013" s="50"/>
      <c r="D4013" s="97"/>
      <c r="K4013" s="18"/>
      <c r="L4013" s="106"/>
      <c r="M4013" s="106"/>
      <c r="Z4013" s="106"/>
    </row>
    <row r="4014" spans="2:26">
      <c r="B4014" s="51"/>
      <c r="C4014" s="50"/>
      <c r="D4014" s="97"/>
      <c r="K4014" s="18"/>
      <c r="L4014" s="106"/>
      <c r="M4014" s="106"/>
      <c r="Z4014" s="106"/>
    </row>
    <row r="4015" spans="2:26">
      <c r="B4015" s="51"/>
      <c r="C4015" s="50"/>
      <c r="D4015" s="97"/>
      <c r="K4015" s="18"/>
      <c r="L4015" s="106"/>
      <c r="M4015" s="106"/>
      <c r="Z4015" s="106"/>
    </row>
    <row r="4016" spans="2:26">
      <c r="B4016" s="51"/>
      <c r="C4016" s="50"/>
      <c r="D4016" s="97"/>
      <c r="K4016" s="18"/>
      <c r="L4016" s="106"/>
      <c r="M4016" s="106"/>
      <c r="Z4016" s="106"/>
    </row>
    <row r="4017" spans="2:26">
      <c r="B4017" s="51"/>
      <c r="C4017" s="50"/>
      <c r="D4017" s="97"/>
      <c r="K4017" s="18"/>
      <c r="L4017" s="106"/>
      <c r="M4017" s="106"/>
      <c r="Z4017" s="106"/>
    </row>
    <row r="4018" spans="2:26">
      <c r="B4018" s="51"/>
      <c r="C4018" s="50"/>
      <c r="D4018" s="97"/>
      <c r="K4018" s="18"/>
      <c r="L4018" s="106"/>
      <c r="M4018" s="106"/>
      <c r="Z4018" s="106"/>
    </row>
    <row r="4019" spans="2:26">
      <c r="B4019" s="51"/>
      <c r="C4019" s="50"/>
      <c r="D4019" s="97"/>
      <c r="K4019" s="18"/>
      <c r="L4019" s="106"/>
      <c r="M4019" s="106"/>
      <c r="Z4019" s="106"/>
    </row>
    <row r="4020" spans="2:26">
      <c r="B4020" s="51"/>
      <c r="C4020" s="50"/>
      <c r="D4020" s="97"/>
      <c r="K4020" s="18"/>
      <c r="L4020" s="106"/>
      <c r="M4020" s="106"/>
      <c r="Z4020" s="106"/>
    </row>
    <row r="4021" spans="2:26">
      <c r="B4021" s="51"/>
      <c r="C4021" s="50"/>
      <c r="D4021" s="97"/>
      <c r="K4021" s="18"/>
      <c r="L4021" s="106"/>
      <c r="M4021" s="106"/>
      <c r="Z4021" s="106"/>
    </row>
    <row r="4022" spans="2:26">
      <c r="B4022" s="51"/>
      <c r="C4022" s="50"/>
      <c r="D4022" s="97"/>
      <c r="K4022" s="18"/>
      <c r="L4022" s="106"/>
      <c r="M4022" s="106"/>
      <c r="Z4022" s="106"/>
    </row>
    <row r="4023" spans="2:26">
      <c r="B4023" s="51"/>
      <c r="C4023" s="50"/>
      <c r="D4023" s="97"/>
      <c r="K4023" s="18"/>
      <c r="L4023" s="106"/>
      <c r="M4023" s="106"/>
      <c r="Z4023" s="106"/>
    </row>
    <row r="4024" spans="2:26">
      <c r="B4024" s="51"/>
      <c r="C4024" s="50"/>
      <c r="D4024" s="97"/>
      <c r="K4024" s="18"/>
      <c r="L4024" s="106"/>
      <c r="M4024" s="106"/>
      <c r="Z4024" s="106"/>
    </row>
    <row r="4025" spans="2:26">
      <c r="B4025" s="51"/>
      <c r="C4025" s="50"/>
      <c r="D4025" s="97"/>
      <c r="K4025" s="18"/>
      <c r="L4025" s="106"/>
      <c r="M4025" s="106"/>
      <c r="Z4025" s="106"/>
    </row>
    <row r="4026" spans="2:26">
      <c r="B4026" s="51"/>
      <c r="C4026" s="50"/>
      <c r="D4026" s="97"/>
      <c r="K4026" s="18"/>
      <c r="L4026" s="106"/>
      <c r="M4026" s="106"/>
      <c r="Z4026" s="106"/>
    </row>
    <row r="4027" spans="2:26">
      <c r="B4027" s="51"/>
      <c r="C4027" s="50"/>
      <c r="D4027" s="97"/>
      <c r="K4027" s="18"/>
      <c r="L4027" s="106"/>
      <c r="M4027" s="106"/>
      <c r="Z4027" s="106"/>
    </row>
    <row r="4028" spans="2:26">
      <c r="B4028" s="51"/>
      <c r="C4028" s="50"/>
      <c r="D4028" s="97"/>
      <c r="K4028" s="18"/>
      <c r="L4028" s="106"/>
      <c r="M4028" s="106"/>
      <c r="Z4028" s="106"/>
    </row>
    <row r="4029" spans="2:26">
      <c r="B4029" s="51"/>
      <c r="C4029" s="50"/>
      <c r="D4029" s="97"/>
      <c r="K4029" s="18"/>
      <c r="L4029" s="106"/>
      <c r="M4029" s="106"/>
      <c r="Z4029" s="106"/>
    </row>
    <row r="4030" spans="2:26">
      <c r="B4030" s="51"/>
      <c r="C4030" s="50"/>
      <c r="D4030" s="97"/>
      <c r="K4030" s="18"/>
      <c r="L4030" s="106"/>
      <c r="M4030" s="106"/>
      <c r="Z4030" s="106"/>
    </row>
    <row r="4031" spans="2:26">
      <c r="B4031" s="51"/>
      <c r="C4031" s="50"/>
      <c r="D4031" s="97"/>
      <c r="K4031" s="18"/>
      <c r="L4031" s="106"/>
      <c r="M4031" s="106"/>
      <c r="Z4031" s="106"/>
    </row>
    <row r="4032" spans="2:26">
      <c r="B4032" s="51"/>
      <c r="C4032" s="50"/>
      <c r="D4032" s="97"/>
      <c r="K4032" s="18"/>
      <c r="L4032" s="106"/>
      <c r="M4032" s="106"/>
      <c r="Z4032" s="106"/>
    </row>
    <row r="4033" spans="2:26">
      <c r="B4033" s="51"/>
      <c r="C4033" s="50"/>
      <c r="D4033" s="97"/>
      <c r="K4033" s="18"/>
      <c r="L4033" s="106"/>
      <c r="M4033" s="106"/>
      <c r="Z4033" s="106"/>
    </row>
    <row r="4034" spans="2:26">
      <c r="B4034" s="51"/>
      <c r="C4034" s="50"/>
      <c r="D4034" s="97"/>
      <c r="K4034" s="18"/>
      <c r="L4034" s="106"/>
      <c r="M4034" s="106"/>
      <c r="Z4034" s="106"/>
    </row>
    <row r="4035" spans="2:26">
      <c r="B4035" s="51"/>
      <c r="C4035" s="50"/>
      <c r="D4035" s="97"/>
      <c r="K4035" s="18"/>
      <c r="L4035" s="106"/>
      <c r="M4035" s="106"/>
      <c r="Z4035" s="106"/>
    </row>
    <row r="4036" spans="2:26">
      <c r="B4036" s="51"/>
      <c r="C4036" s="50"/>
      <c r="D4036" s="97"/>
      <c r="K4036" s="18"/>
      <c r="L4036" s="106"/>
      <c r="M4036" s="106"/>
      <c r="Z4036" s="106"/>
    </row>
    <row r="4037" spans="2:26">
      <c r="B4037" s="51"/>
      <c r="C4037" s="50"/>
      <c r="D4037" s="97"/>
      <c r="K4037" s="18"/>
      <c r="L4037" s="106"/>
      <c r="M4037" s="106"/>
      <c r="Z4037" s="106"/>
    </row>
    <row r="4038" spans="2:26">
      <c r="B4038" s="51"/>
      <c r="C4038" s="50"/>
      <c r="D4038" s="97"/>
      <c r="K4038" s="18"/>
      <c r="L4038" s="106"/>
      <c r="M4038" s="106"/>
      <c r="Z4038" s="106"/>
    </row>
    <row r="4039" spans="2:26">
      <c r="B4039" s="51"/>
      <c r="C4039" s="50"/>
      <c r="D4039" s="97"/>
      <c r="K4039" s="18"/>
      <c r="L4039" s="106"/>
      <c r="M4039" s="106"/>
      <c r="Z4039" s="106"/>
    </row>
    <row r="4040" spans="2:26">
      <c r="B4040" s="51"/>
      <c r="C4040" s="50"/>
      <c r="D4040" s="97"/>
      <c r="K4040" s="18"/>
      <c r="L4040" s="106"/>
      <c r="M4040" s="106"/>
      <c r="Z4040" s="106"/>
    </row>
    <row r="4041" spans="2:26">
      <c r="B4041" s="51"/>
      <c r="C4041" s="50"/>
      <c r="D4041" s="97"/>
      <c r="K4041" s="18"/>
      <c r="L4041" s="106"/>
      <c r="M4041" s="106"/>
      <c r="Z4041" s="106"/>
    </row>
    <row r="4042" spans="2:26">
      <c r="B4042" s="51"/>
      <c r="C4042" s="50"/>
      <c r="D4042" s="97"/>
      <c r="K4042" s="18"/>
      <c r="L4042" s="106"/>
      <c r="M4042" s="106"/>
      <c r="Z4042" s="106"/>
    </row>
    <row r="4043" spans="2:26">
      <c r="B4043" s="51"/>
      <c r="C4043" s="50"/>
      <c r="D4043" s="97"/>
      <c r="K4043" s="18"/>
      <c r="L4043" s="106"/>
      <c r="M4043" s="106"/>
      <c r="Z4043" s="106"/>
    </row>
    <row r="4044" spans="2:26">
      <c r="B4044" s="51"/>
      <c r="C4044" s="50"/>
      <c r="D4044" s="97"/>
      <c r="K4044" s="18"/>
      <c r="L4044" s="106"/>
      <c r="M4044" s="106"/>
      <c r="Z4044" s="106"/>
    </row>
    <row r="4045" spans="2:26">
      <c r="B4045" s="51"/>
      <c r="C4045" s="50"/>
      <c r="D4045" s="97"/>
      <c r="K4045" s="18"/>
      <c r="L4045" s="106"/>
      <c r="M4045" s="106"/>
      <c r="Z4045" s="106"/>
    </row>
    <row r="4046" spans="2:26">
      <c r="B4046" s="51"/>
      <c r="C4046" s="50"/>
      <c r="D4046" s="97"/>
      <c r="K4046" s="18"/>
      <c r="L4046" s="106"/>
      <c r="M4046" s="106"/>
      <c r="Z4046" s="106"/>
    </row>
    <row r="4047" spans="2:26">
      <c r="B4047" s="51"/>
      <c r="C4047" s="50"/>
      <c r="D4047" s="97"/>
      <c r="K4047" s="18"/>
      <c r="L4047" s="106"/>
      <c r="M4047" s="106"/>
      <c r="Z4047" s="106"/>
    </row>
    <row r="4048" spans="2:26">
      <c r="B4048" s="51"/>
      <c r="C4048" s="50"/>
      <c r="D4048" s="97"/>
      <c r="K4048" s="18"/>
      <c r="L4048" s="106"/>
      <c r="M4048" s="106"/>
      <c r="Z4048" s="106"/>
    </row>
    <row r="4049" spans="2:26">
      <c r="B4049" s="51"/>
      <c r="C4049" s="50"/>
      <c r="D4049" s="97"/>
      <c r="K4049" s="18"/>
      <c r="L4049" s="106"/>
      <c r="M4049" s="106"/>
      <c r="Z4049" s="106"/>
    </row>
    <row r="4050" spans="2:26">
      <c r="B4050" s="51"/>
      <c r="C4050" s="50"/>
      <c r="D4050" s="97"/>
      <c r="K4050" s="18"/>
      <c r="L4050" s="106"/>
      <c r="M4050" s="106"/>
      <c r="Z4050" s="106"/>
    </row>
    <row r="4051" spans="2:26">
      <c r="B4051" s="51"/>
      <c r="C4051" s="50"/>
      <c r="D4051" s="97"/>
      <c r="K4051" s="18"/>
      <c r="L4051" s="106"/>
      <c r="M4051" s="106"/>
      <c r="Z4051" s="106"/>
    </row>
    <row r="4052" spans="2:26">
      <c r="B4052" s="51"/>
      <c r="C4052" s="50"/>
      <c r="D4052" s="97"/>
      <c r="K4052" s="18"/>
      <c r="L4052" s="106"/>
      <c r="M4052" s="106"/>
      <c r="Z4052" s="106"/>
    </row>
    <row r="4053" spans="2:26">
      <c r="B4053" s="51"/>
      <c r="C4053" s="50"/>
      <c r="D4053" s="97"/>
      <c r="K4053" s="18"/>
      <c r="L4053" s="106"/>
      <c r="M4053" s="106"/>
      <c r="Z4053" s="106"/>
    </row>
    <row r="4054" spans="2:26">
      <c r="B4054" s="51"/>
      <c r="C4054" s="50"/>
      <c r="D4054" s="97"/>
      <c r="K4054" s="18"/>
      <c r="L4054" s="106"/>
      <c r="M4054" s="106"/>
      <c r="Z4054" s="106"/>
    </row>
    <row r="4055" spans="2:26">
      <c r="B4055" s="51"/>
      <c r="C4055" s="50"/>
      <c r="D4055" s="97"/>
      <c r="K4055" s="18"/>
      <c r="L4055" s="106"/>
      <c r="M4055" s="106"/>
      <c r="Z4055" s="106"/>
    </row>
    <row r="4056" spans="2:26">
      <c r="B4056" s="51"/>
      <c r="C4056" s="50"/>
      <c r="D4056" s="97"/>
      <c r="K4056" s="18"/>
      <c r="L4056" s="106"/>
      <c r="M4056" s="106"/>
      <c r="Z4056" s="106"/>
    </row>
    <row r="4057" spans="2:26">
      <c r="B4057" s="51"/>
      <c r="C4057" s="50"/>
      <c r="D4057" s="97"/>
      <c r="K4057" s="18"/>
      <c r="L4057" s="106"/>
      <c r="M4057" s="106"/>
      <c r="Z4057" s="106"/>
    </row>
    <row r="4058" spans="2:26">
      <c r="B4058" s="51"/>
      <c r="C4058" s="50"/>
      <c r="D4058" s="97"/>
      <c r="K4058" s="18"/>
      <c r="L4058" s="106"/>
      <c r="M4058" s="106"/>
      <c r="Z4058" s="106"/>
    </row>
    <row r="4059" spans="2:26">
      <c r="B4059" s="51"/>
      <c r="C4059" s="50"/>
      <c r="D4059" s="97"/>
      <c r="K4059" s="18"/>
      <c r="L4059" s="106"/>
      <c r="M4059" s="106"/>
      <c r="Z4059" s="106"/>
    </row>
    <row r="4060" spans="2:26">
      <c r="B4060" s="51"/>
      <c r="C4060" s="50"/>
      <c r="D4060" s="97"/>
      <c r="K4060" s="18"/>
      <c r="L4060" s="106"/>
      <c r="M4060" s="106"/>
      <c r="Z4060" s="106"/>
    </row>
    <row r="4061" spans="2:26">
      <c r="B4061" s="51"/>
      <c r="C4061" s="50"/>
      <c r="D4061" s="97"/>
      <c r="K4061" s="18"/>
      <c r="L4061" s="106"/>
      <c r="M4061" s="106"/>
      <c r="Z4061" s="106"/>
    </row>
    <row r="4062" spans="2:26">
      <c r="B4062" s="51"/>
      <c r="C4062" s="50"/>
      <c r="D4062" s="97"/>
      <c r="K4062" s="18"/>
      <c r="L4062" s="106"/>
      <c r="M4062" s="106"/>
      <c r="Z4062" s="106"/>
    </row>
    <row r="4063" spans="2:26">
      <c r="B4063" s="51"/>
      <c r="C4063" s="50"/>
      <c r="D4063" s="97"/>
      <c r="K4063" s="18"/>
      <c r="L4063" s="106"/>
      <c r="M4063" s="106"/>
      <c r="Z4063" s="106"/>
    </row>
    <row r="4064" spans="2:26">
      <c r="B4064" s="51"/>
      <c r="C4064" s="50"/>
      <c r="D4064" s="97"/>
      <c r="K4064" s="18"/>
      <c r="L4064" s="106"/>
      <c r="M4064" s="106"/>
      <c r="Z4064" s="106"/>
    </row>
    <row r="4065" spans="2:26">
      <c r="B4065" s="51"/>
      <c r="C4065" s="50"/>
      <c r="D4065" s="97"/>
      <c r="K4065" s="18"/>
      <c r="L4065" s="106"/>
      <c r="M4065" s="106"/>
      <c r="Z4065" s="106"/>
    </row>
    <row r="4066" spans="2:26">
      <c r="B4066" s="51"/>
      <c r="C4066" s="50"/>
      <c r="D4066" s="97"/>
      <c r="K4066" s="18"/>
      <c r="L4066" s="106"/>
      <c r="M4066" s="106"/>
      <c r="Z4066" s="106"/>
    </row>
    <row r="4067" spans="2:26">
      <c r="B4067" s="51"/>
      <c r="C4067" s="50"/>
      <c r="D4067" s="97"/>
      <c r="K4067" s="18"/>
      <c r="L4067" s="106"/>
      <c r="M4067" s="106"/>
      <c r="Z4067" s="106"/>
    </row>
    <row r="4068" spans="2:26">
      <c r="B4068" s="51"/>
      <c r="C4068" s="50"/>
      <c r="D4068" s="97"/>
      <c r="K4068" s="18"/>
      <c r="L4068" s="106"/>
      <c r="M4068" s="106"/>
      <c r="Z4068" s="106"/>
    </row>
    <row r="4069" spans="2:26">
      <c r="B4069" s="51"/>
      <c r="C4069" s="50"/>
      <c r="D4069" s="97"/>
      <c r="K4069" s="18"/>
      <c r="L4069" s="106"/>
      <c r="M4069" s="106"/>
      <c r="Z4069" s="106"/>
    </row>
    <row r="4070" spans="2:26">
      <c r="B4070" s="51"/>
      <c r="C4070" s="50"/>
      <c r="D4070" s="97"/>
      <c r="K4070" s="18"/>
      <c r="L4070" s="106"/>
      <c r="M4070" s="106"/>
      <c r="Z4070" s="106"/>
    </row>
    <row r="4071" spans="2:26">
      <c r="B4071" s="51"/>
      <c r="C4071" s="50"/>
      <c r="D4071" s="97"/>
      <c r="K4071" s="18"/>
      <c r="L4071" s="106"/>
      <c r="M4071" s="106"/>
      <c r="Z4071" s="106"/>
    </row>
    <row r="4072" spans="2:26">
      <c r="B4072" s="51"/>
      <c r="C4072" s="50"/>
      <c r="D4072" s="97"/>
      <c r="K4072" s="18"/>
      <c r="L4072" s="106"/>
      <c r="M4072" s="106"/>
      <c r="Z4072" s="106"/>
    </row>
    <row r="4073" spans="2:26">
      <c r="B4073" s="51"/>
      <c r="C4073" s="50"/>
      <c r="D4073" s="97"/>
      <c r="K4073" s="18"/>
      <c r="L4073" s="106"/>
      <c r="M4073" s="106"/>
      <c r="Z4073" s="106"/>
    </row>
    <row r="4074" spans="2:26">
      <c r="B4074" s="51"/>
      <c r="C4074" s="50"/>
      <c r="D4074" s="97"/>
      <c r="K4074" s="18"/>
      <c r="L4074" s="106"/>
      <c r="M4074" s="106"/>
      <c r="Z4074" s="106"/>
    </row>
    <row r="4075" spans="2:26">
      <c r="B4075" s="51"/>
      <c r="C4075" s="50"/>
      <c r="D4075" s="97"/>
      <c r="K4075" s="18"/>
      <c r="L4075" s="106"/>
      <c r="M4075" s="106"/>
      <c r="Z4075" s="106"/>
    </row>
    <row r="4076" spans="2:26">
      <c r="B4076" s="51"/>
      <c r="C4076" s="50"/>
      <c r="D4076" s="97"/>
      <c r="K4076" s="18"/>
      <c r="L4076" s="106"/>
      <c r="M4076" s="106"/>
      <c r="Z4076" s="106"/>
    </row>
    <row r="4077" spans="2:26">
      <c r="B4077" s="51"/>
      <c r="C4077" s="50"/>
      <c r="D4077" s="97"/>
      <c r="K4077" s="18"/>
      <c r="L4077" s="106"/>
      <c r="M4077" s="106"/>
      <c r="Z4077" s="106"/>
    </row>
    <row r="4078" spans="2:26">
      <c r="B4078" s="51"/>
      <c r="C4078" s="50"/>
      <c r="D4078" s="97"/>
      <c r="K4078" s="18"/>
      <c r="L4078" s="106"/>
      <c r="M4078" s="106"/>
      <c r="Z4078" s="106"/>
    </row>
    <row r="4079" spans="2:26">
      <c r="B4079" s="51"/>
      <c r="C4079" s="50"/>
      <c r="D4079" s="97"/>
      <c r="K4079" s="18"/>
      <c r="L4079" s="106"/>
      <c r="M4079" s="106"/>
      <c r="Z4079" s="106"/>
    </row>
    <row r="4080" spans="2:26">
      <c r="B4080" s="51"/>
      <c r="C4080" s="50"/>
      <c r="D4080" s="97"/>
      <c r="K4080" s="18"/>
      <c r="L4080" s="106"/>
      <c r="M4080" s="106"/>
      <c r="Z4080" s="106"/>
    </row>
    <row r="4081" spans="2:26">
      <c r="B4081" s="51"/>
      <c r="C4081" s="50"/>
      <c r="D4081" s="97"/>
      <c r="K4081" s="18"/>
      <c r="L4081" s="106"/>
      <c r="M4081" s="106"/>
      <c r="Z4081" s="106"/>
    </row>
    <row r="4082" spans="2:26">
      <c r="B4082" s="51"/>
      <c r="C4082" s="50"/>
      <c r="D4082" s="97"/>
      <c r="K4082" s="18"/>
      <c r="L4082" s="106"/>
      <c r="M4082" s="106"/>
      <c r="Z4082" s="106"/>
    </row>
    <row r="4083" spans="2:26">
      <c r="B4083" s="51"/>
      <c r="C4083" s="50"/>
      <c r="D4083" s="97"/>
      <c r="K4083" s="18"/>
      <c r="L4083" s="106"/>
      <c r="M4083" s="106"/>
      <c r="Z4083" s="106"/>
    </row>
    <row r="4084" spans="2:26">
      <c r="B4084" s="51"/>
      <c r="C4084" s="50"/>
      <c r="D4084" s="97"/>
      <c r="K4084" s="18"/>
      <c r="L4084" s="106"/>
      <c r="M4084" s="106"/>
      <c r="Z4084" s="106"/>
    </row>
    <row r="4085" spans="2:26">
      <c r="B4085" s="51"/>
      <c r="C4085" s="50"/>
      <c r="D4085" s="97"/>
      <c r="K4085" s="18"/>
      <c r="L4085" s="106"/>
      <c r="M4085" s="106"/>
      <c r="Z4085" s="106"/>
    </row>
    <row r="4086" spans="2:26">
      <c r="B4086" s="51"/>
      <c r="C4086" s="50"/>
      <c r="D4086" s="97"/>
      <c r="K4086" s="18"/>
      <c r="L4086" s="106"/>
      <c r="M4086" s="106"/>
      <c r="Z4086" s="106"/>
    </row>
    <row r="4087" spans="2:26">
      <c r="B4087" s="51"/>
      <c r="C4087" s="50"/>
      <c r="D4087" s="97"/>
      <c r="K4087" s="18"/>
      <c r="L4087" s="106"/>
      <c r="M4087" s="106"/>
      <c r="Z4087" s="106"/>
    </row>
    <row r="4088" spans="2:26">
      <c r="B4088" s="51"/>
      <c r="C4088" s="50"/>
      <c r="D4088" s="97"/>
      <c r="K4088" s="18"/>
      <c r="L4088" s="106"/>
      <c r="M4088" s="106"/>
      <c r="Z4088" s="106"/>
    </row>
    <row r="4089" spans="2:26">
      <c r="B4089" s="51"/>
      <c r="C4089" s="50"/>
      <c r="D4089" s="97"/>
      <c r="K4089" s="18"/>
      <c r="L4089" s="106"/>
      <c r="M4089" s="106"/>
      <c r="Z4089" s="106"/>
    </row>
    <row r="4090" spans="2:26">
      <c r="B4090" s="51"/>
      <c r="C4090" s="50"/>
      <c r="D4090" s="97"/>
      <c r="K4090" s="18"/>
      <c r="L4090" s="106"/>
      <c r="M4090" s="106"/>
      <c r="Z4090" s="106"/>
    </row>
    <row r="4091" spans="2:26">
      <c r="B4091" s="51"/>
      <c r="C4091" s="50"/>
      <c r="D4091" s="97"/>
      <c r="K4091" s="18"/>
      <c r="L4091" s="106"/>
      <c r="M4091" s="106"/>
      <c r="Z4091" s="106"/>
    </row>
    <row r="4092" spans="2:26">
      <c r="B4092" s="51"/>
      <c r="C4092" s="50"/>
      <c r="D4092" s="97"/>
      <c r="K4092" s="18"/>
      <c r="L4092" s="106"/>
      <c r="M4092" s="106"/>
      <c r="Z4092" s="106"/>
    </row>
    <row r="4093" spans="2:26">
      <c r="B4093" s="51"/>
      <c r="C4093" s="50"/>
      <c r="D4093" s="97"/>
      <c r="K4093" s="18"/>
      <c r="L4093" s="106"/>
      <c r="M4093" s="106"/>
      <c r="Z4093" s="106"/>
    </row>
    <row r="4094" spans="2:26">
      <c r="B4094" s="51"/>
      <c r="C4094" s="50"/>
      <c r="D4094" s="97"/>
      <c r="K4094" s="18"/>
      <c r="L4094" s="106"/>
      <c r="M4094" s="106"/>
      <c r="Z4094" s="106"/>
    </row>
    <row r="4095" spans="2:26">
      <c r="B4095" s="51"/>
      <c r="C4095" s="50"/>
      <c r="D4095" s="97"/>
      <c r="K4095" s="18"/>
      <c r="L4095" s="106"/>
      <c r="M4095" s="106"/>
      <c r="Z4095" s="106"/>
    </row>
    <row r="4096" spans="2:26">
      <c r="B4096" s="51"/>
      <c r="C4096" s="50"/>
      <c r="D4096" s="97"/>
      <c r="K4096" s="18"/>
      <c r="L4096" s="106"/>
      <c r="M4096" s="106"/>
      <c r="Z4096" s="106"/>
    </row>
    <row r="4097" spans="2:26">
      <c r="B4097" s="51"/>
      <c r="C4097" s="50"/>
      <c r="D4097" s="97"/>
      <c r="K4097" s="18"/>
      <c r="L4097" s="106"/>
      <c r="M4097" s="106"/>
      <c r="Z4097" s="106"/>
    </row>
    <row r="4098" spans="2:26">
      <c r="B4098" s="51"/>
      <c r="C4098" s="50"/>
      <c r="D4098" s="97"/>
      <c r="K4098" s="18"/>
      <c r="L4098" s="106"/>
      <c r="M4098" s="106"/>
      <c r="Z4098" s="106"/>
    </row>
    <row r="4099" spans="2:26">
      <c r="B4099" s="51"/>
      <c r="C4099" s="50"/>
      <c r="D4099" s="97"/>
      <c r="K4099" s="18"/>
      <c r="L4099" s="106"/>
      <c r="M4099" s="106"/>
      <c r="Z4099" s="106"/>
    </row>
    <row r="4100" spans="2:26">
      <c r="B4100" s="51"/>
      <c r="C4100" s="50"/>
      <c r="D4100" s="97"/>
      <c r="K4100" s="18"/>
      <c r="L4100" s="106"/>
      <c r="M4100" s="106"/>
      <c r="Z4100" s="106"/>
    </row>
    <row r="4101" spans="2:26">
      <c r="B4101" s="51"/>
      <c r="C4101" s="50"/>
      <c r="D4101" s="97"/>
      <c r="K4101" s="18"/>
      <c r="L4101" s="106"/>
      <c r="M4101" s="106"/>
      <c r="Z4101" s="106"/>
    </row>
    <row r="4102" spans="2:26">
      <c r="B4102" s="51"/>
      <c r="C4102" s="50"/>
      <c r="D4102" s="97"/>
      <c r="K4102" s="18"/>
      <c r="L4102" s="106"/>
      <c r="M4102" s="106"/>
      <c r="Z4102" s="106"/>
    </row>
    <row r="4103" spans="2:26">
      <c r="B4103" s="51"/>
      <c r="C4103" s="50"/>
      <c r="D4103" s="97"/>
      <c r="K4103" s="18"/>
      <c r="L4103" s="106"/>
      <c r="M4103" s="106"/>
      <c r="Z4103" s="106"/>
    </row>
    <row r="4104" spans="2:26">
      <c r="B4104" s="51"/>
      <c r="C4104" s="50"/>
      <c r="D4104" s="97"/>
      <c r="K4104" s="18"/>
      <c r="L4104" s="106"/>
      <c r="M4104" s="106"/>
      <c r="Z4104" s="106"/>
    </row>
    <row r="4105" spans="2:26">
      <c r="B4105" s="51"/>
      <c r="C4105" s="50"/>
      <c r="D4105" s="97"/>
      <c r="K4105" s="18"/>
      <c r="L4105" s="106"/>
      <c r="M4105" s="106"/>
      <c r="Z4105" s="106"/>
    </row>
    <row r="4106" spans="2:26">
      <c r="B4106" s="51"/>
      <c r="C4106" s="50"/>
      <c r="D4106" s="97"/>
      <c r="K4106" s="18"/>
      <c r="L4106" s="106"/>
      <c r="M4106" s="106"/>
      <c r="Z4106" s="106"/>
    </row>
    <row r="4107" spans="2:26">
      <c r="B4107" s="51"/>
      <c r="C4107" s="50"/>
      <c r="D4107" s="97"/>
      <c r="K4107" s="18"/>
      <c r="L4107" s="106"/>
      <c r="M4107" s="106"/>
      <c r="Z4107" s="106"/>
    </row>
    <row r="4108" spans="2:26">
      <c r="B4108" s="51"/>
      <c r="C4108" s="50"/>
      <c r="D4108" s="97"/>
      <c r="K4108" s="18"/>
      <c r="L4108" s="106"/>
      <c r="M4108" s="106"/>
      <c r="Z4108" s="106"/>
    </row>
    <row r="4109" spans="2:26">
      <c r="B4109" s="51"/>
      <c r="C4109" s="50"/>
      <c r="D4109" s="97"/>
      <c r="K4109" s="18"/>
      <c r="L4109" s="106"/>
      <c r="M4109" s="106"/>
      <c r="Z4109" s="106"/>
    </row>
    <row r="4110" spans="2:26">
      <c r="B4110" s="51"/>
      <c r="C4110" s="50"/>
      <c r="D4110" s="97"/>
      <c r="K4110" s="18"/>
      <c r="L4110" s="106"/>
      <c r="M4110" s="106"/>
      <c r="Z4110" s="106"/>
    </row>
    <row r="4111" spans="2:26">
      <c r="B4111" s="51"/>
      <c r="C4111" s="50"/>
      <c r="D4111" s="97"/>
      <c r="K4111" s="18"/>
      <c r="L4111" s="106"/>
      <c r="M4111" s="106"/>
      <c r="Z4111" s="106"/>
    </row>
    <row r="4112" spans="2:26">
      <c r="B4112" s="51"/>
      <c r="C4112" s="50"/>
      <c r="D4112" s="97"/>
      <c r="K4112" s="18"/>
      <c r="L4112" s="106"/>
      <c r="M4112" s="106"/>
      <c r="Z4112" s="106"/>
    </row>
    <row r="4113" spans="2:26">
      <c r="B4113" s="51"/>
      <c r="C4113" s="50"/>
      <c r="D4113" s="97"/>
      <c r="K4113" s="18"/>
      <c r="L4113" s="106"/>
      <c r="M4113" s="106"/>
      <c r="Z4113" s="106"/>
    </row>
    <row r="4114" spans="2:26">
      <c r="B4114" s="51"/>
      <c r="C4114" s="50"/>
      <c r="D4114" s="97"/>
      <c r="K4114" s="18"/>
      <c r="L4114" s="106"/>
      <c r="M4114" s="106"/>
      <c r="Z4114" s="106"/>
    </row>
    <row r="4115" spans="2:26">
      <c r="B4115" s="51"/>
      <c r="C4115" s="50"/>
      <c r="D4115" s="97"/>
      <c r="K4115" s="18"/>
      <c r="L4115" s="106"/>
      <c r="M4115" s="106"/>
      <c r="Z4115" s="106"/>
    </row>
    <row r="4116" spans="2:26">
      <c r="B4116" s="51"/>
      <c r="C4116" s="50"/>
      <c r="D4116" s="97"/>
      <c r="K4116" s="18"/>
      <c r="L4116" s="106"/>
      <c r="M4116" s="106"/>
      <c r="Z4116" s="106"/>
    </row>
    <row r="4117" spans="2:26">
      <c r="B4117" s="51"/>
      <c r="C4117" s="50"/>
      <c r="D4117" s="97"/>
      <c r="K4117" s="18"/>
      <c r="L4117" s="106"/>
      <c r="M4117" s="106"/>
      <c r="Z4117" s="106"/>
    </row>
    <row r="4118" spans="2:26">
      <c r="B4118" s="51"/>
      <c r="C4118" s="50"/>
      <c r="D4118" s="97"/>
      <c r="K4118" s="18"/>
      <c r="L4118" s="106"/>
      <c r="M4118" s="106"/>
      <c r="Z4118" s="106"/>
    </row>
    <row r="4119" spans="2:26">
      <c r="B4119" s="51"/>
      <c r="C4119" s="50"/>
      <c r="D4119" s="97"/>
      <c r="K4119" s="18"/>
      <c r="L4119" s="106"/>
      <c r="M4119" s="106"/>
      <c r="Z4119" s="106"/>
    </row>
    <row r="4120" spans="2:26">
      <c r="B4120" s="51"/>
      <c r="C4120" s="50"/>
      <c r="D4120" s="97"/>
      <c r="K4120" s="18"/>
      <c r="L4120" s="106"/>
      <c r="M4120" s="106"/>
      <c r="Z4120" s="106"/>
    </row>
    <row r="4121" spans="2:26">
      <c r="B4121" s="51"/>
      <c r="C4121" s="50"/>
      <c r="D4121" s="97"/>
      <c r="K4121" s="18"/>
      <c r="L4121" s="106"/>
      <c r="M4121" s="106"/>
      <c r="Z4121" s="106"/>
    </row>
    <row r="4122" spans="2:26">
      <c r="B4122" s="51"/>
      <c r="C4122" s="50"/>
      <c r="D4122" s="97"/>
      <c r="K4122" s="18"/>
      <c r="L4122" s="106"/>
      <c r="M4122" s="106"/>
      <c r="Z4122" s="106"/>
    </row>
    <row r="4123" spans="2:26">
      <c r="B4123" s="51"/>
      <c r="C4123" s="50"/>
      <c r="D4123" s="97"/>
      <c r="K4123" s="18"/>
      <c r="L4123" s="106"/>
      <c r="M4123" s="106"/>
      <c r="Z4123" s="106"/>
    </row>
    <row r="4124" spans="2:26">
      <c r="B4124" s="51"/>
      <c r="C4124" s="50"/>
      <c r="D4124" s="97"/>
      <c r="K4124" s="18"/>
      <c r="L4124" s="106"/>
      <c r="M4124" s="106"/>
      <c r="Z4124" s="106"/>
    </row>
    <row r="4125" spans="2:26">
      <c r="B4125" s="51"/>
      <c r="C4125" s="50"/>
      <c r="D4125" s="97"/>
      <c r="K4125" s="18"/>
      <c r="L4125" s="106"/>
      <c r="M4125" s="106"/>
      <c r="Z4125" s="106"/>
    </row>
    <row r="4126" spans="2:26">
      <c r="B4126" s="51"/>
      <c r="C4126" s="50"/>
      <c r="D4126" s="97"/>
      <c r="K4126" s="18"/>
      <c r="L4126" s="106"/>
      <c r="M4126" s="106"/>
      <c r="Z4126" s="106"/>
    </row>
    <row r="4127" spans="2:26">
      <c r="B4127" s="51"/>
      <c r="C4127" s="50"/>
      <c r="D4127" s="97"/>
      <c r="K4127" s="18"/>
      <c r="L4127" s="106"/>
      <c r="M4127" s="106"/>
      <c r="Z4127" s="106"/>
    </row>
    <row r="4128" spans="2:26">
      <c r="B4128" s="51"/>
      <c r="C4128" s="50"/>
      <c r="D4128" s="97"/>
      <c r="K4128" s="18"/>
      <c r="L4128" s="106"/>
      <c r="M4128" s="106"/>
      <c r="Z4128" s="106"/>
    </row>
    <row r="4129" spans="2:26">
      <c r="B4129" s="51"/>
      <c r="C4129" s="50"/>
      <c r="D4129" s="97"/>
      <c r="K4129" s="18"/>
      <c r="L4129" s="106"/>
      <c r="M4129" s="106"/>
      <c r="Z4129" s="106"/>
    </row>
    <row r="4130" spans="2:26">
      <c r="B4130" s="51"/>
      <c r="C4130" s="50"/>
      <c r="D4130" s="97"/>
      <c r="K4130" s="18"/>
      <c r="L4130" s="106"/>
      <c r="M4130" s="106"/>
      <c r="Z4130" s="106"/>
    </row>
    <row r="4131" spans="2:26">
      <c r="B4131" s="51"/>
      <c r="C4131" s="50"/>
      <c r="D4131" s="97"/>
      <c r="K4131" s="18"/>
      <c r="L4131" s="106"/>
      <c r="M4131" s="106"/>
      <c r="Z4131" s="106"/>
    </row>
    <row r="4132" spans="2:26">
      <c r="B4132" s="51"/>
      <c r="C4132" s="50"/>
      <c r="D4132" s="97"/>
      <c r="K4132" s="18"/>
      <c r="L4132" s="106"/>
      <c r="M4132" s="106"/>
      <c r="Z4132" s="106"/>
    </row>
    <row r="4133" spans="2:26">
      <c r="B4133" s="51"/>
      <c r="C4133" s="50"/>
      <c r="D4133" s="97"/>
      <c r="K4133" s="18"/>
      <c r="L4133" s="106"/>
      <c r="M4133" s="106"/>
      <c r="Z4133" s="106"/>
    </row>
    <row r="4134" spans="2:26">
      <c r="B4134" s="51"/>
      <c r="C4134" s="50"/>
      <c r="D4134" s="97"/>
      <c r="K4134" s="18"/>
      <c r="L4134" s="106"/>
      <c r="M4134" s="106"/>
      <c r="Z4134" s="106"/>
    </row>
    <row r="4135" spans="2:26">
      <c r="B4135" s="51"/>
      <c r="C4135" s="50"/>
      <c r="D4135" s="97"/>
      <c r="K4135" s="18"/>
      <c r="L4135" s="106"/>
      <c r="M4135" s="106"/>
      <c r="Z4135" s="106"/>
    </row>
    <row r="4136" spans="2:26">
      <c r="B4136" s="51"/>
      <c r="C4136" s="50"/>
      <c r="D4136" s="97"/>
      <c r="K4136" s="18"/>
      <c r="L4136" s="106"/>
      <c r="M4136" s="106"/>
      <c r="Z4136" s="106"/>
    </row>
    <row r="4137" spans="2:26">
      <c r="B4137" s="51"/>
      <c r="C4137" s="50"/>
      <c r="D4137" s="97"/>
      <c r="K4137" s="18"/>
      <c r="L4137" s="106"/>
      <c r="M4137" s="106"/>
      <c r="Z4137" s="106"/>
    </row>
    <row r="4138" spans="2:26">
      <c r="B4138" s="51"/>
      <c r="C4138" s="50"/>
      <c r="D4138" s="97"/>
      <c r="K4138" s="18"/>
      <c r="L4138" s="106"/>
      <c r="M4138" s="106"/>
      <c r="Z4138" s="106"/>
    </row>
    <row r="4139" spans="2:26">
      <c r="B4139" s="51"/>
      <c r="C4139" s="50"/>
      <c r="D4139" s="97"/>
      <c r="K4139" s="18"/>
      <c r="L4139" s="106"/>
      <c r="M4139" s="106"/>
      <c r="Z4139" s="106"/>
    </row>
    <row r="4140" spans="2:26">
      <c r="B4140" s="51"/>
      <c r="C4140" s="50"/>
      <c r="D4140" s="97"/>
      <c r="K4140" s="18"/>
      <c r="L4140" s="106"/>
      <c r="M4140" s="106"/>
      <c r="Z4140" s="106"/>
    </row>
    <row r="4141" spans="2:26">
      <c r="B4141" s="51"/>
      <c r="C4141" s="50"/>
      <c r="D4141" s="97"/>
      <c r="K4141" s="18"/>
      <c r="L4141" s="106"/>
      <c r="M4141" s="106"/>
      <c r="Z4141" s="106"/>
    </row>
    <row r="4142" spans="2:26">
      <c r="B4142" s="51"/>
      <c r="C4142" s="50"/>
      <c r="D4142" s="97"/>
      <c r="K4142" s="18"/>
      <c r="L4142" s="106"/>
      <c r="M4142" s="106"/>
      <c r="Z4142" s="106"/>
    </row>
    <row r="4143" spans="2:26">
      <c r="B4143" s="51"/>
      <c r="C4143" s="50"/>
      <c r="D4143" s="97"/>
      <c r="K4143" s="18"/>
      <c r="L4143" s="106"/>
      <c r="M4143" s="106"/>
      <c r="Z4143" s="106"/>
    </row>
    <row r="4144" spans="2:26">
      <c r="B4144" s="51"/>
      <c r="C4144" s="50"/>
      <c r="D4144" s="97"/>
      <c r="K4144" s="18"/>
      <c r="L4144" s="106"/>
      <c r="M4144" s="106"/>
      <c r="Z4144" s="106"/>
    </row>
    <row r="4145" spans="2:26">
      <c r="B4145" s="51"/>
      <c r="C4145" s="50"/>
      <c r="D4145" s="97"/>
      <c r="K4145" s="18"/>
      <c r="L4145" s="106"/>
      <c r="M4145" s="106"/>
      <c r="Z4145" s="106"/>
    </row>
    <row r="4146" spans="2:26">
      <c r="B4146" s="51"/>
      <c r="C4146" s="50"/>
      <c r="D4146" s="97"/>
      <c r="K4146" s="18"/>
      <c r="L4146" s="106"/>
      <c r="M4146" s="106"/>
      <c r="Z4146" s="106"/>
    </row>
    <row r="4147" spans="2:26">
      <c r="B4147" s="51"/>
      <c r="C4147" s="50"/>
      <c r="D4147" s="97"/>
      <c r="K4147" s="18"/>
      <c r="L4147" s="106"/>
      <c r="M4147" s="106"/>
      <c r="Z4147" s="106"/>
    </row>
    <row r="4148" spans="2:26">
      <c r="B4148" s="51"/>
      <c r="C4148" s="50"/>
      <c r="D4148" s="97"/>
      <c r="K4148" s="18"/>
      <c r="L4148" s="106"/>
      <c r="M4148" s="106"/>
      <c r="Z4148" s="106"/>
    </row>
    <row r="4149" spans="2:26">
      <c r="B4149" s="51"/>
      <c r="C4149" s="50"/>
      <c r="D4149" s="97"/>
      <c r="K4149" s="18"/>
      <c r="L4149" s="106"/>
      <c r="M4149" s="106"/>
      <c r="Z4149" s="106"/>
    </row>
    <row r="4150" spans="2:26">
      <c r="B4150" s="51"/>
      <c r="C4150" s="50"/>
      <c r="D4150" s="97"/>
      <c r="K4150" s="18"/>
      <c r="L4150" s="106"/>
      <c r="M4150" s="106"/>
      <c r="Z4150" s="106"/>
    </row>
    <row r="4151" spans="2:26">
      <c r="B4151" s="51"/>
      <c r="C4151" s="50"/>
      <c r="D4151" s="97"/>
      <c r="K4151" s="18"/>
      <c r="L4151" s="106"/>
      <c r="M4151" s="106"/>
      <c r="Z4151" s="106"/>
    </row>
    <row r="4152" spans="2:26">
      <c r="B4152" s="51"/>
      <c r="C4152" s="50"/>
      <c r="D4152" s="97"/>
      <c r="K4152" s="18"/>
      <c r="L4152" s="106"/>
      <c r="M4152" s="106"/>
      <c r="Z4152" s="106"/>
    </row>
    <row r="4153" spans="2:26">
      <c r="B4153" s="51"/>
      <c r="C4153" s="50"/>
      <c r="D4153" s="97"/>
      <c r="K4153" s="18"/>
      <c r="L4153" s="106"/>
      <c r="M4153" s="106"/>
      <c r="Z4153" s="106"/>
    </row>
    <row r="4154" spans="2:26">
      <c r="B4154" s="51"/>
      <c r="C4154" s="50"/>
      <c r="D4154" s="97"/>
      <c r="K4154" s="18"/>
      <c r="L4154" s="106"/>
      <c r="M4154" s="106"/>
      <c r="Z4154" s="106"/>
    </row>
    <row r="4155" spans="2:26">
      <c r="B4155" s="51"/>
      <c r="C4155" s="50"/>
      <c r="D4155" s="97"/>
      <c r="K4155" s="18"/>
      <c r="L4155" s="106"/>
      <c r="M4155" s="106"/>
      <c r="Z4155" s="106"/>
    </row>
    <row r="4156" spans="2:26">
      <c r="B4156" s="51"/>
      <c r="C4156" s="50"/>
      <c r="D4156" s="97"/>
      <c r="K4156" s="18"/>
      <c r="L4156" s="106"/>
      <c r="M4156" s="106"/>
      <c r="Z4156" s="106"/>
    </row>
    <row r="4157" spans="2:26">
      <c r="B4157" s="51"/>
      <c r="C4157" s="50"/>
      <c r="D4157" s="97"/>
      <c r="K4157" s="18"/>
      <c r="L4157" s="106"/>
      <c r="M4157" s="106"/>
      <c r="Z4157" s="106"/>
    </row>
    <row r="4158" spans="2:26">
      <c r="B4158" s="51"/>
      <c r="C4158" s="50"/>
      <c r="D4158" s="97"/>
      <c r="K4158" s="18"/>
      <c r="L4158" s="106"/>
      <c r="M4158" s="106"/>
      <c r="Z4158" s="106"/>
    </row>
    <row r="4159" spans="2:26">
      <c r="B4159" s="51"/>
      <c r="C4159" s="50"/>
      <c r="D4159" s="97"/>
      <c r="K4159" s="18"/>
      <c r="L4159" s="106"/>
      <c r="M4159" s="106"/>
      <c r="Z4159" s="106"/>
    </row>
    <row r="4160" spans="2:26">
      <c r="B4160" s="51"/>
      <c r="C4160" s="50"/>
      <c r="D4160" s="97"/>
      <c r="K4160" s="18"/>
      <c r="L4160" s="106"/>
      <c r="M4160" s="106"/>
      <c r="Z4160" s="106"/>
    </row>
    <row r="4161" spans="2:26">
      <c r="B4161" s="51"/>
      <c r="C4161" s="50"/>
      <c r="D4161" s="97"/>
      <c r="K4161" s="18"/>
      <c r="L4161" s="106"/>
      <c r="M4161" s="106"/>
      <c r="Z4161" s="106"/>
    </row>
    <row r="4162" spans="2:26">
      <c r="B4162" s="51"/>
      <c r="C4162" s="50"/>
      <c r="D4162" s="97"/>
      <c r="K4162" s="18"/>
      <c r="L4162" s="106"/>
      <c r="M4162" s="106"/>
      <c r="Z4162" s="106"/>
    </row>
    <row r="4163" spans="2:26">
      <c r="B4163" s="51"/>
      <c r="C4163" s="50"/>
      <c r="D4163" s="97"/>
      <c r="K4163" s="18"/>
      <c r="L4163" s="106"/>
      <c r="M4163" s="106"/>
      <c r="Z4163" s="106"/>
    </row>
    <row r="4164" spans="2:26">
      <c r="B4164" s="51"/>
      <c r="C4164" s="50"/>
      <c r="D4164" s="97"/>
      <c r="K4164" s="18"/>
      <c r="L4164" s="106"/>
      <c r="M4164" s="106"/>
      <c r="Z4164" s="106"/>
    </row>
    <row r="4165" spans="2:26">
      <c r="B4165" s="51"/>
      <c r="C4165" s="50"/>
      <c r="D4165" s="97"/>
      <c r="K4165" s="18"/>
      <c r="L4165" s="106"/>
      <c r="M4165" s="106"/>
      <c r="Z4165" s="106"/>
    </row>
    <row r="4166" spans="2:26">
      <c r="B4166" s="51"/>
      <c r="C4166" s="50"/>
      <c r="D4166" s="97"/>
      <c r="K4166" s="18"/>
      <c r="L4166" s="106"/>
      <c r="M4166" s="106"/>
      <c r="Z4166" s="106"/>
    </row>
    <row r="4167" spans="2:26">
      <c r="B4167" s="51"/>
      <c r="C4167" s="50"/>
      <c r="D4167" s="97"/>
      <c r="K4167" s="18"/>
      <c r="L4167" s="106"/>
      <c r="M4167" s="106"/>
      <c r="Z4167" s="106"/>
    </row>
    <row r="4168" spans="2:26">
      <c r="B4168" s="51"/>
      <c r="C4168" s="50"/>
      <c r="D4168" s="97"/>
      <c r="K4168" s="18"/>
      <c r="L4168" s="106"/>
      <c r="M4168" s="106"/>
      <c r="Z4168" s="106"/>
    </row>
    <row r="4169" spans="2:26">
      <c r="B4169" s="51"/>
      <c r="C4169" s="50"/>
      <c r="D4169" s="97"/>
      <c r="K4169" s="18"/>
      <c r="L4169" s="106"/>
      <c r="M4169" s="106"/>
      <c r="Z4169" s="106"/>
    </row>
    <row r="4170" spans="2:26">
      <c r="B4170" s="51"/>
      <c r="C4170" s="50"/>
      <c r="D4170" s="97"/>
      <c r="K4170" s="18"/>
      <c r="L4170" s="106"/>
      <c r="M4170" s="106"/>
      <c r="Z4170" s="106"/>
    </row>
    <row r="4171" spans="2:26">
      <c r="B4171" s="51"/>
      <c r="C4171" s="50"/>
      <c r="D4171" s="97"/>
      <c r="K4171" s="18"/>
      <c r="L4171" s="106"/>
      <c r="M4171" s="106"/>
      <c r="Z4171" s="106"/>
    </row>
    <row r="4172" spans="2:26">
      <c r="B4172" s="51"/>
      <c r="C4172" s="50"/>
      <c r="D4172" s="97"/>
      <c r="K4172" s="18"/>
      <c r="L4172" s="106"/>
      <c r="M4172" s="106"/>
      <c r="Z4172" s="106"/>
    </row>
    <row r="4173" spans="2:26">
      <c r="B4173" s="51"/>
      <c r="C4173" s="50"/>
      <c r="D4173" s="97"/>
      <c r="K4173" s="18"/>
      <c r="L4173" s="106"/>
      <c r="M4173" s="106"/>
      <c r="Z4173" s="106"/>
    </row>
    <row r="4174" spans="2:26">
      <c r="B4174" s="51"/>
      <c r="C4174" s="50"/>
      <c r="D4174" s="97"/>
      <c r="K4174" s="18"/>
      <c r="L4174" s="106"/>
      <c r="M4174" s="106"/>
      <c r="Z4174" s="106"/>
    </row>
    <row r="4175" spans="2:26">
      <c r="B4175" s="51"/>
      <c r="C4175" s="50"/>
      <c r="D4175" s="97"/>
      <c r="K4175" s="18"/>
      <c r="L4175" s="106"/>
      <c r="M4175" s="106"/>
      <c r="Z4175" s="106"/>
    </row>
    <row r="4176" spans="2:26">
      <c r="B4176" s="51"/>
      <c r="C4176" s="50"/>
      <c r="D4176" s="97"/>
      <c r="K4176" s="18"/>
      <c r="L4176" s="106"/>
      <c r="M4176" s="106"/>
      <c r="Z4176" s="106"/>
    </row>
    <row r="4177" spans="2:26">
      <c r="B4177" s="51"/>
      <c r="C4177" s="50"/>
      <c r="D4177" s="97"/>
      <c r="K4177" s="18"/>
      <c r="L4177" s="106"/>
      <c r="M4177" s="106"/>
      <c r="Z4177" s="106"/>
    </row>
    <row r="4178" spans="2:26">
      <c r="B4178" s="51"/>
      <c r="C4178" s="50"/>
      <c r="D4178" s="97"/>
      <c r="K4178" s="18"/>
      <c r="L4178" s="106"/>
      <c r="M4178" s="106"/>
      <c r="Z4178" s="106"/>
    </row>
    <row r="4179" spans="2:26">
      <c r="B4179" s="51"/>
      <c r="C4179" s="50"/>
      <c r="D4179" s="97"/>
      <c r="K4179" s="18"/>
      <c r="L4179" s="106"/>
      <c r="M4179" s="106"/>
      <c r="Z4179" s="106"/>
    </row>
    <row r="4180" spans="2:26">
      <c r="B4180" s="51"/>
      <c r="C4180" s="50"/>
      <c r="D4180" s="97"/>
      <c r="K4180" s="18"/>
      <c r="L4180" s="106"/>
      <c r="M4180" s="106"/>
      <c r="Z4180" s="106"/>
    </row>
    <row r="4181" spans="2:26">
      <c r="B4181" s="51"/>
      <c r="C4181" s="50"/>
      <c r="D4181" s="97"/>
      <c r="K4181" s="18"/>
      <c r="L4181" s="106"/>
      <c r="M4181" s="106"/>
      <c r="Z4181" s="106"/>
    </row>
    <row r="4182" spans="2:26">
      <c r="B4182" s="51"/>
      <c r="C4182" s="50"/>
      <c r="D4182" s="97"/>
      <c r="K4182" s="18"/>
      <c r="L4182" s="106"/>
      <c r="M4182" s="106"/>
      <c r="Z4182" s="106"/>
    </row>
    <row r="4183" spans="2:26">
      <c r="B4183" s="51"/>
      <c r="C4183" s="50"/>
      <c r="D4183" s="97"/>
      <c r="K4183" s="18"/>
      <c r="L4183" s="106"/>
      <c r="M4183" s="106"/>
      <c r="Z4183" s="106"/>
    </row>
    <row r="4184" spans="2:26">
      <c r="B4184" s="51"/>
      <c r="C4184" s="50"/>
      <c r="D4184" s="97"/>
      <c r="K4184" s="18"/>
      <c r="L4184" s="106"/>
      <c r="M4184" s="106"/>
      <c r="Z4184" s="106"/>
    </row>
    <row r="4185" spans="2:26">
      <c r="B4185" s="51"/>
      <c r="C4185" s="50"/>
      <c r="D4185" s="97"/>
      <c r="K4185" s="18"/>
      <c r="L4185" s="106"/>
      <c r="M4185" s="106"/>
      <c r="Z4185" s="106"/>
    </row>
    <row r="4186" spans="2:26">
      <c r="B4186" s="51"/>
      <c r="C4186" s="50"/>
      <c r="D4186" s="97"/>
      <c r="K4186" s="18"/>
      <c r="L4186" s="106"/>
      <c r="M4186" s="106"/>
      <c r="Z4186" s="106"/>
    </row>
    <row r="4187" spans="2:26">
      <c r="B4187" s="51"/>
      <c r="C4187" s="50"/>
      <c r="D4187" s="97"/>
      <c r="K4187" s="18"/>
      <c r="L4187" s="106"/>
      <c r="M4187" s="106"/>
      <c r="Z4187" s="106"/>
    </row>
    <row r="4188" spans="2:26">
      <c r="B4188" s="51"/>
      <c r="C4188" s="50"/>
      <c r="D4188" s="97"/>
      <c r="K4188" s="18"/>
      <c r="L4188" s="106"/>
      <c r="M4188" s="106"/>
      <c r="Z4188" s="106"/>
    </row>
    <row r="4189" spans="2:26">
      <c r="B4189" s="51"/>
      <c r="C4189" s="50"/>
      <c r="D4189" s="97"/>
      <c r="K4189" s="18"/>
      <c r="L4189" s="106"/>
      <c r="M4189" s="106"/>
      <c r="Z4189" s="106"/>
    </row>
    <row r="4190" spans="2:26">
      <c r="B4190" s="51"/>
      <c r="C4190" s="50"/>
      <c r="D4190" s="97"/>
      <c r="K4190" s="18"/>
      <c r="L4190" s="106"/>
      <c r="M4190" s="106"/>
      <c r="Z4190" s="106"/>
    </row>
    <row r="4191" spans="2:26">
      <c r="B4191" s="51"/>
      <c r="C4191" s="50"/>
      <c r="D4191" s="97"/>
      <c r="K4191" s="18"/>
      <c r="L4191" s="106"/>
      <c r="M4191" s="106"/>
      <c r="Z4191" s="106"/>
    </row>
    <row r="4192" spans="2:26">
      <c r="B4192" s="51"/>
      <c r="C4192" s="50"/>
      <c r="D4192" s="97"/>
      <c r="K4192" s="18"/>
      <c r="L4192" s="106"/>
      <c r="M4192" s="106"/>
      <c r="Z4192" s="106"/>
    </row>
    <row r="4193" spans="2:26">
      <c r="B4193" s="51"/>
      <c r="C4193" s="50"/>
      <c r="D4193" s="97"/>
      <c r="K4193" s="18"/>
      <c r="L4193" s="106"/>
      <c r="M4193" s="106"/>
      <c r="Z4193" s="106"/>
    </row>
    <row r="4194" spans="2:26">
      <c r="B4194" s="51"/>
      <c r="C4194" s="50"/>
      <c r="D4194" s="97"/>
      <c r="K4194" s="18"/>
      <c r="L4194" s="106"/>
      <c r="M4194" s="106"/>
      <c r="Z4194" s="106"/>
    </row>
    <row r="4195" spans="2:26">
      <c r="B4195" s="51"/>
      <c r="C4195" s="50"/>
      <c r="D4195" s="97"/>
      <c r="K4195" s="18"/>
      <c r="L4195" s="106"/>
      <c r="M4195" s="106"/>
      <c r="Z4195" s="106"/>
    </row>
    <row r="4196" spans="2:26">
      <c r="B4196" s="51"/>
      <c r="C4196" s="50"/>
      <c r="D4196" s="97"/>
      <c r="K4196" s="18"/>
      <c r="L4196" s="106"/>
      <c r="M4196" s="106"/>
      <c r="Z4196" s="106"/>
    </row>
    <row r="4197" spans="2:26">
      <c r="B4197" s="51"/>
      <c r="C4197" s="50"/>
      <c r="D4197" s="97"/>
      <c r="K4197" s="18"/>
      <c r="L4197" s="106"/>
      <c r="M4197" s="106"/>
      <c r="Z4197" s="106"/>
    </row>
    <row r="4198" spans="2:26">
      <c r="B4198" s="51"/>
      <c r="C4198" s="50"/>
      <c r="D4198" s="97"/>
      <c r="K4198" s="18"/>
      <c r="L4198" s="106"/>
      <c r="M4198" s="106"/>
      <c r="Z4198" s="106"/>
    </row>
    <row r="4199" spans="2:26">
      <c r="B4199" s="51"/>
      <c r="C4199" s="50"/>
      <c r="D4199" s="97"/>
      <c r="K4199" s="18"/>
      <c r="L4199" s="106"/>
      <c r="M4199" s="106"/>
      <c r="Z4199" s="106"/>
    </row>
    <row r="4200" spans="2:26">
      <c r="B4200" s="51"/>
      <c r="C4200" s="50"/>
      <c r="D4200" s="97"/>
      <c r="K4200" s="18"/>
      <c r="L4200" s="106"/>
      <c r="M4200" s="106"/>
      <c r="Z4200" s="106"/>
    </row>
    <row r="4201" spans="2:26">
      <c r="B4201" s="51"/>
      <c r="C4201" s="50"/>
      <c r="D4201" s="97"/>
      <c r="K4201" s="18"/>
      <c r="L4201" s="106"/>
      <c r="M4201" s="106"/>
      <c r="Z4201" s="106"/>
    </row>
    <row r="4202" spans="2:26">
      <c r="B4202" s="51"/>
      <c r="C4202" s="50"/>
      <c r="D4202" s="97"/>
      <c r="K4202" s="18"/>
      <c r="L4202" s="106"/>
      <c r="M4202" s="106"/>
      <c r="Z4202" s="106"/>
    </row>
    <row r="4203" spans="2:26">
      <c r="B4203" s="51"/>
      <c r="C4203" s="50"/>
      <c r="D4203" s="97"/>
      <c r="K4203" s="18"/>
      <c r="L4203" s="106"/>
      <c r="M4203" s="106"/>
      <c r="Z4203" s="106"/>
    </row>
    <row r="4204" spans="2:26">
      <c r="B4204" s="51"/>
      <c r="C4204" s="50"/>
      <c r="D4204" s="97"/>
      <c r="K4204" s="18"/>
      <c r="L4204" s="106"/>
      <c r="M4204" s="106"/>
      <c r="Z4204" s="106"/>
    </row>
    <row r="4205" spans="2:26">
      <c r="B4205" s="51"/>
      <c r="C4205" s="50"/>
      <c r="D4205" s="97"/>
      <c r="K4205" s="18"/>
      <c r="L4205" s="106"/>
      <c r="M4205" s="106"/>
      <c r="Z4205" s="106"/>
    </row>
    <row r="4206" spans="2:26">
      <c r="B4206" s="51"/>
      <c r="C4206" s="50"/>
      <c r="D4206" s="97"/>
      <c r="K4206" s="18"/>
      <c r="L4206" s="106"/>
      <c r="M4206" s="106"/>
      <c r="Z4206" s="106"/>
    </row>
    <row r="4207" spans="2:26">
      <c r="B4207" s="51"/>
      <c r="C4207" s="50"/>
      <c r="D4207" s="97"/>
      <c r="K4207" s="18"/>
      <c r="L4207" s="106"/>
      <c r="M4207" s="106"/>
      <c r="Z4207" s="106"/>
    </row>
    <row r="4208" spans="2:26">
      <c r="B4208" s="51"/>
      <c r="C4208" s="50"/>
      <c r="D4208" s="97"/>
      <c r="K4208" s="18"/>
      <c r="L4208" s="106"/>
      <c r="M4208" s="106"/>
      <c r="Z4208" s="106"/>
    </row>
    <row r="4209" spans="2:26">
      <c r="B4209" s="51"/>
      <c r="C4209" s="50"/>
      <c r="D4209" s="97"/>
      <c r="K4209" s="18"/>
      <c r="L4209" s="106"/>
      <c r="M4209" s="106"/>
      <c r="Z4209" s="106"/>
    </row>
    <row r="4210" spans="2:26">
      <c r="B4210" s="51"/>
      <c r="C4210" s="50"/>
      <c r="D4210" s="97"/>
      <c r="K4210" s="18"/>
      <c r="L4210" s="106"/>
      <c r="M4210" s="106"/>
      <c r="Z4210" s="106"/>
    </row>
    <row r="4211" spans="2:26">
      <c r="B4211" s="51"/>
      <c r="C4211" s="50"/>
      <c r="D4211" s="97"/>
      <c r="K4211" s="18"/>
      <c r="L4211" s="106"/>
      <c r="M4211" s="106"/>
      <c r="Z4211" s="106"/>
    </row>
    <row r="4212" spans="2:26">
      <c r="B4212" s="51"/>
      <c r="C4212" s="50"/>
      <c r="D4212" s="97"/>
      <c r="K4212" s="18"/>
      <c r="L4212" s="106"/>
      <c r="M4212" s="106"/>
      <c r="Z4212" s="106"/>
    </row>
    <row r="4213" spans="2:26">
      <c r="B4213" s="51"/>
      <c r="C4213" s="50"/>
      <c r="D4213" s="97"/>
      <c r="K4213" s="18"/>
      <c r="L4213" s="106"/>
      <c r="M4213" s="106"/>
      <c r="Z4213" s="106"/>
    </row>
    <row r="4214" spans="2:26">
      <c r="B4214" s="51"/>
      <c r="C4214" s="50"/>
      <c r="D4214" s="97"/>
      <c r="K4214" s="18"/>
      <c r="L4214" s="106"/>
      <c r="M4214" s="106"/>
      <c r="Z4214" s="106"/>
    </row>
    <row r="4215" spans="2:26">
      <c r="B4215" s="51"/>
      <c r="C4215" s="50"/>
      <c r="D4215" s="97"/>
      <c r="K4215" s="18"/>
      <c r="L4215" s="106"/>
      <c r="M4215" s="106"/>
      <c r="Z4215" s="106"/>
    </row>
    <row r="4216" spans="2:26">
      <c r="B4216" s="51"/>
      <c r="C4216" s="50"/>
      <c r="D4216" s="97"/>
      <c r="K4216" s="18"/>
      <c r="L4216" s="106"/>
      <c r="M4216" s="106"/>
      <c r="Z4216" s="106"/>
    </row>
    <row r="4217" spans="2:26">
      <c r="B4217" s="51"/>
      <c r="C4217" s="50"/>
      <c r="D4217" s="97"/>
      <c r="K4217" s="18"/>
      <c r="L4217" s="106"/>
      <c r="M4217" s="106"/>
      <c r="Z4217" s="106"/>
    </row>
    <row r="4218" spans="2:26">
      <c r="B4218" s="51"/>
      <c r="C4218" s="50"/>
      <c r="D4218" s="97"/>
      <c r="K4218" s="18"/>
      <c r="L4218" s="106"/>
      <c r="M4218" s="106"/>
      <c r="Z4218" s="106"/>
    </row>
    <row r="4219" spans="2:26">
      <c r="B4219" s="51"/>
      <c r="C4219" s="50"/>
      <c r="D4219" s="97"/>
      <c r="K4219" s="18"/>
      <c r="L4219" s="106"/>
      <c r="M4219" s="106"/>
      <c r="Z4219" s="106"/>
    </row>
    <row r="4220" spans="2:26">
      <c r="B4220" s="51"/>
      <c r="C4220" s="50"/>
      <c r="D4220" s="97"/>
      <c r="K4220" s="18"/>
      <c r="L4220" s="106"/>
      <c r="M4220" s="106"/>
      <c r="Z4220" s="106"/>
    </row>
    <row r="4221" spans="2:26">
      <c r="B4221" s="51"/>
      <c r="C4221" s="50"/>
      <c r="D4221" s="97"/>
      <c r="K4221" s="18"/>
      <c r="L4221" s="106"/>
      <c r="M4221" s="106"/>
      <c r="Z4221" s="106"/>
    </row>
    <row r="4222" spans="2:26">
      <c r="B4222" s="51"/>
      <c r="C4222" s="50"/>
      <c r="D4222" s="97"/>
      <c r="K4222" s="18"/>
      <c r="L4222" s="106"/>
      <c r="M4222" s="106"/>
      <c r="Z4222" s="106"/>
    </row>
    <row r="4223" spans="2:26">
      <c r="B4223" s="51"/>
      <c r="C4223" s="50"/>
      <c r="D4223" s="97"/>
      <c r="K4223" s="18"/>
      <c r="L4223" s="106"/>
      <c r="M4223" s="106"/>
      <c r="Z4223" s="106"/>
    </row>
    <row r="4224" spans="2:26">
      <c r="B4224" s="51"/>
      <c r="C4224" s="50"/>
      <c r="D4224" s="97"/>
      <c r="K4224" s="18"/>
      <c r="L4224" s="106"/>
      <c r="M4224" s="106"/>
      <c r="Z4224" s="106"/>
    </row>
    <row r="4225" spans="2:26">
      <c r="B4225" s="51"/>
      <c r="C4225" s="50"/>
      <c r="D4225" s="97"/>
      <c r="K4225" s="18"/>
      <c r="L4225" s="106"/>
      <c r="M4225" s="106"/>
      <c r="Z4225" s="106"/>
    </row>
    <row r="4226" spans="2:26">
      <c r="B4226" s="51"/>
      <c r="C4226" s="50"/>
      <c r="D4226" s="97"/>
      <c r="K4226" s="18"/>
      <c r="L4226" s="106"/>
      <c r="M4226" s="106"/>
      <c r="Z4226" s="106"/>
    </row>
    <row r="4227" spans="2:26">
      <c r="B4227" s="51"/>
      <c r="C4227" s="50"/>
      <c r="D4227" s="97"/>
      <c r="K4227" s="18"/>
      <c r="L4227" s="106"/>
      <c r="M4227" s="106"/>
      <c r="Z4227" s="106"/>
    </row>
    <row r="4228" spans="2:26">
      <c r="B4228" s="51"/>
      <c r="C4228" s="50"/>
      <c r="D4228" s="97"/>
      <c r="K4228" s="18"/>
      <c r="L4228" s="106"/>
      <c r="M4228" s="106"/>
      <c r="Z4228" s="106"/>
    </row>
    <row r="4229" spans="2:26">
      <c r="B4229" s="51"/>
      <c r="C4229" s="50"/>
      <c r="D4229" s="97"/>
      <c r="K4229" s="18"/>
      <c r="L4229" s="106"/>
      <c r="M4229" s="106"/>
      <c r="Z4229" s="106"/>
    </row>
    <row r="4230" spans="2:26">
      <c r="B4230" s="51"/>
      <c r="C4230" s="50"/>
      <c r="D4230" s="97"/>
      <c r="K4230" s="18"/>
      <c r="L4230" s="106"/>
      <c r="M4230" s="106"/>
      <c r="Z4230" s="106"/>
    </row>
    <row r="4231" spans="2:26">
      <c r="B4231" s="51"/>
      <c r="C4231" s="50"/>
      <c r="D4231" s="97"/>
      <c r="K4231" s="18"/>
      <c r="L4231" s="106"/>
      <c r="M4231" s="106"/>
      <c r="Z4231" s="106"/>
    </row>
    <row r="4232" spans="2:26">
      <c r="B4232" s="51"/>
      <c r="C4232" s="50"/>
      <c r="D4232" s="97"/>
      <c r="K4232" s="18"/>
      <c r="L4232" s="106"/>
      <c r="M4232" s="106"/>
      <c r="Z4232" s="106"/>
    </row>
    <row r="4233" spans="2:26">
      <c r="B4233" s="51"/>
      <c r="C4233" s="50"/>
      <c r="D4233" s="97"/>
      <c r="K4233" s="18"/>
      <c r="L4233" s="106"/>
      <c r="M4233" s="106"/>
      <c r="Z4233" s="106"/>
    </row>
    <row r="4234" spans="2:26">
      <c r="B4234" s="51"/>
      <c r="C4234" s="50"/>
      <c r="D4234" s="97"/>
      <c r="K4234" s="18"/>
      <c r="L4234" s="106"/>
      <c r="M4234" s="106"/>
      <c r="Z4234" s="106"/>
    </row>
    <row r="4235" spans="2:26">
      <c r="B4235" s="51"/>
      <c r="C4235" s="50"/>
      <c r="D4235" s="97"/>
      <c r="K4235" s="18"/>
      <c r="L4235" s="106"/>
      <c r="M4235" s="106"/>
      <c r="Z4235" s="106"/>
    </row>
    <row r="4236" spans="2:26">
      <c r="B4236" s="51"/>
      <c r="C4236" s="50"/>
      <c r="D4236" s="97"/>
      <c r="K4236" s="18"/>
      <c r="L4236" s="106"/>
      <c r="M4236" s="106"/>
      <c r="Z4236" s="106"/>
    </row>
    <row r="4237" spans="2:26">
      <c r="B4237" s="51"/>
      <c r="C4237" s="50"/>
      <c r="D4237" s="97"/>
      <c r="K4237" s="18"/>
      <c r="L4237" s="106"/>
      <c r="M4237" s="106"/>
      <c r="Z4237" s="106"/>
    </row>
    <row r="4238" spans="2:26">
      <c r="B4238" s="51"/>
      <c r="C4238" s="50"/>
      <c r="D4238" s="97"/>
      <c r="K4238" s="18"/>
      <c r="L4238" s="106"/>
      <c r="M4238" s="106"/>
      <c r="Z4238" s="106"/>
    </row>
    <row r="4239" spans="2:26">
      <c r="B4239" s="51"/>
      <c r="C4239" s="50"/>
      <c r="D4239" s="97"/>
      <c r="K4239" s="18"/>
      <c r="L4239" s="106"/>
      <c r="M4239" s="106"/>
      <c r="Z4239" s="106"/>
    </row>
    <row r="4240" spans="2:26">
      <c r="B4240" s="51"/>
      <c r="C4240" s="50"/>
      <c r="D4240" s="97"/>
      <c r="K4240" s="18"/>
      <c r="L4240" s="106"/>
      <c r="M4240" s="106"/>
      <c r="Z4240" s="106"/>
    </row>
    <row r="4241" spans="2:26">
      <c r="B4241" s="51"/>
      <c r="C4241" s="50"/>
      <c r="D4241" s="97"/>
      <c r="K4241" s="18"/>
      <c r="L4241" s="106"/>
      <c r="M4241" s="106"/>
      <c r="Z4241" s="106"/>
    </row>
    <row r="4242" spans="2:26">
      <c r="B4242" s="51"/>
      <c r="C4242" s="50"/>
      <c r="D4242" s="97"/>
      <c r="K4242" s="18"/>
      <c r="L4242" s="106"/>
      <c r="M4242" s="106"/>
      <c r="Z4242" s="106"/>
    </row>
    <row r="4243" spans="2:26">
      <c r="B4243" s="51"/>
      <c r="C4243" s="50"/>
      <c r="D4243" s="97"/>
      <c r="K4243" s="18"/>
      <c r="L4243" s="106"/>
      <c r="M4243" s="106"/>
      <c r="Z4243" s="106"/>
    </row>
    <row r="4244" spans="2:26">
      <c r="B4244" s="51"/>
      <c r="C4244" s="50"/>
      <c r="D4244" s="97"/>
      <c r="K4244" s="18"/>
      <c r="L4244" s="106"/>
      <c r="M4244" s="106"/>
      <c r="Z4244" s="106"/>
    </row>
    <row r="4245" spans="2:26">
      <c r="B4245" s="51"/>
      <c r="C4245" s="50"/>
      <c r="D4245" s="97"/>
      <c r="K4245" s="18"/>
      <c r="L4245" s="106"/>
      <c r="M4245" s="106"/>
      <c r="Z4245" s="106"/>
    </row>
    <row r="4246" spans="2:26">
      <c r="B4246" s="51"/>
      <c r="C4246" s="50"/>
      <c r="D4246" s="97"/>
      <c r="K4246" s="18"/>
      <c r="L4246" s="106"/>
      <c r="M4246" s="106"/>
      <c r="Z4246" s="106"/>
    </row>
    <row r="4247" spans="2:26">
      <c r="B4247" s="51"/>
      <c r="C4247" s="50"/>
      <c r="D4247" s="97"/>
      <c r="K4247" s="18"/>
      <c r="L4247" s="106"/>
      <c r="M4247" s="106"/>
      <c r="Z4247" s="106"/>
    </row>
    <row r="4248" spans="2:26">
      <c r="B4248" s="51"/>
      <c r="C4248" s="50"/>
      <c r="D4248" s="97"/>
      <c r="K4248" s="18"/>
      <c r="L4248" s="106"/>
      <c r="M4248" s="106"/>
      <c r="Z4248" s="106"/>
    </row>
    <row r="4249" spans="2:26">
      <c r="B4249" s="51"/>
      <c r="C4249" s="50"/>
      <c r="D4249" s="97"/>
      <c r="K4249" s="18"/>
      <c r="L4249" s="106"/>
      <c r="M4249" s="106"/>
      <c r="Z4249" s="106"/>
    </row>
    <row r="4250" spans="2:26">
      <c r="B4250" s="51"/>
      <c r="C4250" s="50"/>
      <c r="D4250" s="97"/>
      <c r="K4250" s="18"/>
      <c r="L4250" s="106"/>
      <c r="M4250" s="106"/>
      <c r="Z4250" s="106"/>
    </row>
    <row r="4251" spans="2:26">
      <c r="B4251" s="51"/>
      <c r="C4251" s="50"/>
      <c r="D4251" s="97"/>
      <c r="K4251" s="18"/>
      <c r="L4251" s="106"/>
      <c r="M4251" s="106"/>
      <c r="Z4251" s="106"/>
    </row>
    <row r="4252" spans="2:26">
      <c r="B4252" s="51"/>
      <c r="C4252" s="50"/>
      <c r="D4252" s="97"/>
      <c r="K4252" s="18"/>
      <c r="L4252" s="106"/>
      <c r="M4252" s="106"/>
      <c r="Z4252" s="106"/>
    </row>
    <row r="4253" spans="2:26">
      <c r="B4253" s="51"/>
      <c r="C4253" s="50"/>
      <c r="D4253" s="97"/>
      <c r="K4253" s="18"/>
      <c r="L4253" s="106"/>
      <c r="M4253" s="106"/>
      <c r="Z4253" s="106"/>
    </row>
    <row r="4254" spans="2:26">
      <c r="B4254" s="51"/>
      <c r="C4254" s="50"/>
      <c r="D4254" s="97"/>
      <c r="K4254" s="18"/>
      <c r="L4254" s="106"/>
      <c r="M4254" s="106"/>
      <c r="Z4254" s="106"/>
    </row>
    <row r="4255" spans="2:26">
      <c r="B4255" s="51"/>
      <c r="C4255" s="50"/>
      <c r="D4255" s="97"/>
      <c r="K4255" s="18"/>
      <c r="L4255" s="106"/>
      <c r="M4255" s="106"/>
      <c r="Z4255" s="106"/>
    </row>
    <row r="4256" spans="2:26">
      <c r="B4256" s="51"/>
      <c r="C4256" s="50"/>
      <c r="D4256" s="97"/>
      <c r="K4256" s="18"/>
      <c r="L4256" s="106"/>
      <c r="M4256" s="106"/>
      <c r="Z4256" s="106"/>
    </row>
    <row r="4257" spans="2:26">
      <c r="B4257" s="51"/>
      <c r="C4257" s="50"/>
      <c r="D4257" s="97"/>
      <c r="K4257" s="18"/>
      <c r="L4257" s="106"/>
      <c r="M4257" s="106"/>
      <c r="Z4257" s="106"/>
    </row>
    <row r="4258" spans="2:26">
      <c r="B4258" s="51"/>
      <c r="C4258" s="50"/>
      <c r="D4258" s="97"/>
      <c r="K4258" s="18"/>
      <c r="L4258" s="106"/>
      <c r="M4258" s="106"/>
      <c r="Z4258" s="106"/>
    </row>
    <row r="4259" spans="2:26">
      <c r="B4259" s="51"/>
      <c r="C4259" s="50"/>
      <c r="D4259" s="97"/>
      <c r="K4259" s="18"/>
      <c r="L4259" s="106"/>
      <c r="M4259" s="106"/>
      <c r="Z4259" s="106"/>
    </row>
    <row r="4260" spans="2:26">
      <c r="B4260" s="51"/>
      <c r="C4260" s="50"/>
      <c r="D4260" s="97"/>
      <c r="K4260" s="18"/>
      <c r="L4260" s="106"/>
      <c r="M4260" s="106"/>
      <c r="Z4260" s="106"/>
    </row>
    <row r="4261" spans="2:26">
      <c r="B4261" s="51"/>
      <c r="C4261" s="50"/>
      <c r="D4261" s="97"/>
      <c r="K4261" s="18"/>
      <c r="L4261" s="106"/>
      <c r="M4261" s="106"/>
      <c r="Z4261" s="106"/>
    </row>
    <row r="4262" spans="2:26">
      <c r="B4262" s="51"/>
      <c r="C4262" s="50"/>
      <c r="D4262" s="97"/>
      <c r="K4262" s="18"/>
      <c r="L4262" s="106"/>
      <c r="M4262" s="106"/>
      <c r="Z4262" s="106"/>
    </row>
    <row r="4263" spans="2:26">
      <c r="B4263" s="51"/>
      <c r="C4263" s="50"/>
      <c r="D4263" s="97"/>
      <c r="K4263" s="18"/>
      <c r="L4263" s="106"/>
      <c r="M4263" s="106"/>
      <c r="Z4263" s="106"/>
    </row>
    <row r="4264" spans="2:26">
      <c r="B4264" s="51"/>
      <c r="C4264" s="50"/>
      <c r="D4264" s="97"/>
      <c r="K4264" s="18"/>
      <c r="L4264" s="106"/>
      <c r="M4264" s="106"/>
      <c r="Z4264" s="106"/>
    </row>
    <row r="4265" spans="2:26">
      <c r="B4265" s="51"/>
      <c r="C4265" s="50"/>
      <c r="D4265" s="97"/>
      <c r="K4265" s="18"/>
      <c r="L4265" s="106"/>
      <c r="M4265" s="106"/>
      <c r="Z4265" s="106"/>
    </row>
    <row r="4266" spans="2:26">
      <c r="B4266" s="51"/>
      <c r="C4266" s="50"/>
      <c r="D4266" s="97"/>
      <c r="K4266" s="18"/>
      <c r="L4266" s="106"/>
      <c r="M4266" s="106"/>
      <c r="Z4266" s="106"/>
    </row>
    <row r="4267" spans="2:26">
      <c r="B4267" s="51"/>
      <c r="C4267" s="50"/>
      <c r="D4267" s="97"/>
      <c r="K4267" s="18"/>
      <c r="L4267" s="106"/>
      <c r="M4267" s="106"/>
      <c r="Z4267" s="106"/>
    </row>
    <row r="4268" spans="2:26">
      <c r="B4268" s="51"/>
      <c r="C4268" s="50"/>
      <c r="D4268" s="97"/>
      <c r="K4268" s="18"/>
      <c r="L4268" s="106"/>
      <c r="M4268" s="106"/>
      <c r="Z4268" s="106"/>
    </row>
    <row r="4269" spans="2:26">
      <c r="B4269" s="51"/>
      <c r="C4269" s="50"/>
      <c r="D4269" s="97"/>
      <c r="K4269" s="18"/>
      <c r="L4269" s="106"/>
      <c r="M4269" s="106"/>
      <c r="Z4269" s="106"/>
    </row>
    <row r="4270" spans="2:26">
      <c r="B4270" s="51"/>
      <c r="C4270" s="50"/>
      <c r="D4270" s="97"/>
      <c r="K4270" s="18"/>
      <c r="L4270" s="106"/>
      <c r="M4270" s="106"/>
      <c r="Z4270" s="106"/>
    </row>
    <row r="4271" spans="2:26">
      <c r="B4271" s="51"/>
      <c r="C4271" s="50"/>
      <c r="D4271" s="97"/>
      <c r="K4271" s="18"/>
      <c r="L4271" s="106"/>
      <c r="M4271" s="106"/>
      <c r="Z4271" s="106"/>
    </row>
    <row r="4272" spans="2:26">
      <c r="B4272" s="51"/>
      <c r="C4272" s="50"/>
      <c r="D4272" s="97"/>
      <c r="K4272" s="18"/>
      <c r="L4272" s="106"/>
      <c r="M4272" s="106"/>
      <c r="Z4272" s="106"/>
    </row>
    <row r="4273" spans="2:26">
      <c r="B4273" s="51"/>
      <c r="C4273" s="50"/>
      <c r="D4273" s="97"/>
      <c r="K4273" s="18"/>
      <c r="L4273" s="106"/>
      <c r="M4273" s="106"/>
      <c r="Z4273" s="106"/>
    </row>
    <row r="4274" spans="2:26">
      <c r="B4274" s="51"/>
      <c r="C4274" s="50"/>
      <c r="D4274" s="97"/>
      <c r="K4274" s="18"/>
      <c r="L4274" s="106"/>
      <c r="M4274" s="106"/>
      <c r="Z4274" s="106"/>
    </row>
    <row r="4275" spans="2:26">
      <c r="B4275" s="51"/>
      <c r="C4275" s="50"/>
      <c r="D4275" s="97"/>
      <c r="K4275" s="18"/>
      <c r="L4275" s="106"/>
      <c r="M4275" s="106"/>
      <c r="Z4275" s="106"/>
    </row>
    <row r="4276" spans="2:26">
      <c r="B4276" s="51"/>
      <c r="C4276" s="50"/>
      <c r="D4276" s="97"/>
      <c r="K4276" s="18"/>
      <c r="L4276" s="106"/>
      <c r="M4276" s="106"/>
      <c r="Z4276" s="106"/>
    </row>
    <row r="4277" spans="2:26">
      <c r="B4277" s="51"/>
      <c r="C4277" s="50"/>
      <c r="D4277" s="97"/>
      <c r="K4277" s="18"/>
      <c r="L4277" s="106"/>
      <c r="M4277" s="106"/>
      <c r="Z4277" s="106"/>
    </row>
    <row r="4278" spans="2:26">
      <c r="B4278" s="51"/>
      <c r="C4278" s="50"/>
      <c r="D4278" s="97"/>
      <c r="K4278" s="18"/>
      <c r="L4278" s="106"/>
      <c r="M4278" s="106"/>
      <c r="Z4278" s="106"/>
    </row>
    <row r="4279" spans="2:26">
      <c r="B4279" s="51"/>
      <c r="C4279" s="50"/>
      <c r="D4279" s="97"/>
      <c r="K4279" s="18"/>
      <c r="L4279" s="106"/>
      <c r="M4279" s="106"/>
      <c r="Z4279" s="106"/>
    </row>
    <row r="4280" spans="2:26">
      <c r="B4280" s="51"/>
      <c r="C4280" s="50"/>
      <c r="D4280" s="97"/>
      <c r="K4280" s="18"/>
      <c r="L4280" s="106"/>
      <c r="M4280" s="106"/>
      <c r="Z4280" s="106"/>
    </row>
    <row r="4281" spans="2:26">
      <c r="B4281" s="51"/>
      <c r="C4281" s="50"/>
      <c r="D4281" s="97"/>
      <c r="K4281" s="18"/>
      <c r="L4281" s="106"/>
      <c r="M4281" s="106"/>
      <c r="Z4281" s="106"/>
    </row>
    <row r="4282" spans="2:26">
      <c r="B4282" s="51"/>
      <c r="C4282" s="50"/>
      <c r="D4282" s="97"/>
      <c r="K4282" s="18"/>
      <c r="L4282" s="106"/>
      <c r="M4282" s="106"/>
      <c r="Z4282" s="106"/>
    </row>
    <row r="4283" spans="2:26">
      <c r="B4283" s="51"/>
      <c r="C4283" s="50"/>
      <c r="D4283" s="97"/>
      <c r="K4283" s="18"/>
      <c r="L4283" s="106"/>
      <c r="M4283" s="106"/>
      <c r="Z4283" s="106"/>
    </row>
    <row r="4284" spans="2:26">
      <c r="B4284" s="51"/>
      <c r="C4284" s="50"/>
      <c r="D4284" s="97"/>
      <c r="K4284" s="18"/>
      <c r="L4284" s="106"/>
      <c r="M4284" s="106"/>
      <c r="Z4284" s="106"/>
    </row>
    <row r="4285" spans="2:26">
      <c r="B4285" s="51"/>
      <c r="C4285" s="50"/>
      <c r="D4285" s="97"/>
      <c r="K4285" s="18"/>
      <c r="L4285" s="106"/>
      <c r="M4285" s="106"/>
      <c r="Z4285" s="106"/>
    </row>
    <row r="4286" spans="2:26">
      <c r="B4286" s="51"/>
      <c r="C4286" s="50"/>
      <c r="D4286" s="97"/>
      <c r="K4286" s="18"/>
      <c r="L4286" s="106"/>
      <c r="M4286" s="106"/>
      <c r="Z4286" s="106"/>
    </row>
    <row r="4287" spans="2:26">
      <c r="B4287" s="51"/>
      <c r="C4287" s="50"/>
      <c r="D4287" s="97"/>
      <c r="K4287" s="18"/>
      <c r="L4287" s="106"/>
      <c r="M4287" s="106"/>
      <c r="Z4287" s="106"/>
    </row>
    <row r="4288" spans="2:26">
      <c r="B4288" s="51"/>
      <c r="C4288" s="50"/>
      <c r="D4288" s="97"/>
      <c r="K4288" s="18"/>
      <c r="L4288" s="106"/>
      <c r="M4288" s="106"/>
      <c r="Z4288" s="106"/>
    </row>
    <row r="4289" spans="2:26">
      <c r="B4289" s="51"/>
      <c r="C4289" s="50"/>
      <c r="D4289" s="97"/>
      <c r="K4289" s="18"/>
      <c r="L4289" s="106"/>
      <c r="M4289" s="106"/>
      <c r="Z4289" s="106"/>
    </row>
    <row r="4290" spans="2:26">
      <c r="B4290" s="51"/>
      <c r="C4290" s="50"/>
      <c r="D4290" s="97"/>
      <c r="K4290" s="18"/>
      <c r="L4290" s="106"/>
      <c r="M4290" s="106"/>
      <c r="Z4290" s="106"/>
    </row>
    <row r="4291" spans="2:26">
      <c r="B4291" s="51"/>
      <c r="C4291" s="50"/>
      <c r="D4291" s="97"/>
      <c r="K4291" s="18"/>
      <c r="L4291" s="106"/>
      <c r="M4291" s="106"/>
      <c r="Z4291" s="106"/>
    </row>
    <row r="4292" spans="2:26">
      <c r="B4292" s="51"/>
      <c r="C4292" s="50"/>
      <c r="D4292" s="97"/>
      <c r="K4292" s="18"/>
      <c r="L4292" s="106"/>
      <c r="M4292" s="106"/>
      <c r="Z4292" s="106"/>
    </row>
    <row r="4293" spans="2:26">
      <c r="B4293" s="51"/>
      <c r="C4293" s="50"/>
      <c r="D4293" s="97"/>
      <c r="K4293" s="18"/>
      <c r="L4293" s="106"/>
      <c r="M4293" s="106"/>
      <c r="Z4293" s="106"/>
    </row>
    <row r="4294" spans="2:26">
      <c r="B4294" s="51"/>
      <c r="C4294" s="50"/>
      <c r="D4294" s="97"/>
      <c r="K4294" s="18"/>
      <c r="L4294" s="106"/>
      <c r="M4294" s="106"/>
      <c r="Z4294" s="106"/>
    </row>
    <row r="4295" spans="2:26">
      <c r="B4295" s="51"/>
      <c r="C4295" s="50"/>
      <c r="D4295" s="97"/>
      <c r="K4295" s="18"/>
      <c r="L4295" s="106"/>
      <c r="M4295" s="106"/>
      <c r="Z4295" s="106"/>
    </row>
    <row r="4296" spans="2:26">
      <c r="B4296" s="51"/>
      <c r="C4296" s="50"/>
      <c r="D4296" s="97"/>
      <c r="K4296" s="18"/>
      <c r="L4296" s="106"/>
      <c r="M4296" s="106"/>
      <c r="Z4296" s="106"/>
    </row>
    <row r="4297" spans="2:26">
      <c r="B4297" s="51"/>
      <c r="C4297" s="50"/>
      <c r="D4297" s="97"/>
      <c r="K4297" s="18"/>
      <c r="L4297" s="106"/>
      <c r="M4297" s="106"/>
      <c r="Z4297" s="106"/>
    </row>
    <row r="4298" spans="2:26">
      <c r="B4298" s="51"/>
      <c r="C4298" s="50"/>
      <c r="D4298" s="97"/>
      <c r="K4298" s="18"/>
      <c r="L4298" s="106"/>
      <c r="M4298" s="106"/>
      <c r="Z4298" s="106"/>
    </row>
    <row r="4299" spans="2:26">
      <c r="B4299" s="51"/>
      <c r="C4299" s="50"/>
      <c r="D4299" s="97"/>
      <c r="K4299" s="18"/>
      <c r="L4299" s="106"/>
      <c r="M4299" s="106"/>
      <c r="Z4299" s="106"/>
    </row>
    <row r="4300" spans="2:26">
      <c r="B4300" s="51"/>
      <c r="C4300" s="50"/>
      <c r="D4300" s="97"/>
      <c r="K4300" s="18"/>
      <c r="L4300" s="106"/>
      <c r="M4300" s="106"/>
      <c r="Z4300" s="106"/>
    </row>
    <row r="4301" spans="2:26">
      <c r="B4301" s="51"/>
      <c r="C4301" s="50"/>
      <c r="D4301" s="97"/>
      <c r="K4301" s="18"/>
      <c r="L4301" s="106"/>
      <c r="M4301" s="106"/>
      <c r="Z4301" s="106"/>
    </row>
    <row r="4302" spans="2:26">
      <c r="B4302" s="51"/>
      <c r="C4302" s="50"/>
      <c r="D4302" s="97"/>
      <c r="K4302" s="18"/>
      <c r="L4302" s="106"/>
      <c r="M4302" s="106"/>
      <c r="Z4302" s="106"/>
    </row>
    <row r="4303" spans="2:26">
      <c r="B4303" s="51"/>
      <c r="C4303" s="50"/>
      <c r="D4303" s="97"/>
      <c r="K4303" s="18"/>
      <c r="L4303" s="106"/>
      <c r="M4303" s="106"/>
      <c r="Z4303" s="106"/>
    </row>
    <row r="4304" spans="2:26">
      <c r="B4304" s="51"/>
      <c r="C4304" s="50"/>
      <c r="D4304" s="97"/>
      <c r="K4304" s="18"/>
      <c r="L4304" s="106"/>
      <c r="M4304" s="106"/>
      <c r="Z4304" s="106"/>
    </row>
    <row r="4305" spans="2:26">
      <c r="B4305" s="51"/>
      <c r="C4305" s="50"/>
      <c r="D4305" s="97"/>
      <c r="K4305" s="18"/>
      <c r="L4305" s="106"/>
      <c r="M4305" s="106"/>
      <c r="Z4305" s="106"/>
    </row>
    <row r="4306" spans="2:26">
      <c r="B4306" s="51"/>
      <c r="C4306" s="50"/>
      <c r="D4306" s="97"/>
      <c r="K4306" s="18"/>
      <c r="L4306" s="106"/>
      <c r="M4306" s="106"/>
      <c r="Z4306" s="106"/>
    </row>
    <row r="4307" spans="2:26">
      <c r="B4307" s="51"/>
      <c r="C4307" s="50"/>
      <c r="D4307" s="97"/>
      <c r="K4307" s="18"/>
      <c r="L4307" s="106"/>
      <c r="M4307" s="106"/>
      <c r="Z4307" s="106"/>
    </row>
    <row r="4308" spans="2:26">
      <c r="B4308" s="51"/>
      <c r="C4308" s="50"/>
      <c r="D4308" s="97"/>
      <c r="K4308" s="18"/>
      <c r="L4308" s="106"/>
      <c r="M4308" s="106"/>
      <c r="Z4308" s="106"/>
    </row>
    <row r="4309" spans="2:26">
      <c r="B4309" s="51"/>
      <c r="C4309" s="50"/>
      <c r="D4309" s="97"/>
      <c r="K4309" s="18"/>
      <c r="L4309" s="106"/>
      <c r="M4309" s="106"/>
      <c r="Z4309" s="106"/>
    </row>
    <row r="4310" spans="2:26">
      <c r="B4310" s="51"/>
      <c r="C4310" s="50"/>
      <c r="D4310" s="97"/>
      <c r="K4310" s="18"/>
      <c r="L4310" s="106"/>
      <c r="M4310" s="106"/>
      <c r="Z4310" s="106"/>
    </row>
    <row r="4311" spans="2:26">
      <c r="B4311" s="51"/>
      <c r="C4311" s="50"/>
      <c r="D4311" s="97"/>
      <c r="K4311" s="18"/>
      <c r="L4311" s="106"/>
      <c r="M4311" s="106"/>
      <c r="Z4311" s="106"/>
    </row>
    <row r="4312" spans="2:26">
      <c r="B4312" s="51"/>
      <c r="C4312" s="50"/>
      <c r="D4312" s="97"/>
      <c r="K4312" s="18"/>
      <c r="L4312" s="106"/>
      <c r="M4312" s="106"/>
      <c r="Z4312" s="106"/>
    </row>
    <row r="4313" spans="2:26">
      <c r="B4313" s="51"/>
      <c r="C4313" s="50"/>
      <c r="D4313" s="97"/>
      <c r="K4313" s="18"/>
      <c r="L4313" s="106"/>
      <c r="M4313" s="106"/>
      <c r="Z4313" s="106"/>
    </row>
    <row r="4314" spans="2:26">
      <c r="B4314" s="51"/>
      <c r="C4314" s="50"/>
      <c r="D4314" s="97"/>
      <c r="K4314" s="18"/>
      <c r="L4314" s="106"/>
      <c r="M4314" s="106"/>
      <c r="Z4314" s="106"/>
    </row>
    <row r="4315" spans="2:26">
      <c r="B4315" s="51"/>
      <c r="C4315" s="50"/>
      <c r="D4315" s="97"/>
      <c r="K4315" s="18"/>
      <c r="L4315" s="106"/>
      <c r="M4315" s="106"/>
      <c r="Z4315" s="106"/>
    </row>
    <row r="4316" spans="2:26">
      <c r="B4316" s="51"/>
      <c r="C4316" s="50"/>
      <c r="D4316" s="97"/>
      <c r="K4316" s="18"/>
      <c r="L4316" s="106"/>
      <c r="M4316" s="106"/>
      <c r="Z4316" s="106"/>
    </row>
    <row r="4317" spans="2:26">
      <c r="B4317" s="51"/>
      <c r="C4317" s="50"/>
      <c r="D4317" s="97"/>
      <c r="K4317" s="18"/>
      <c r="L4317" s="106"/>
      <c r="M4317" s="106"/>
      <c r="Z4317" s="106"/>
    </row>
    <row r="4318" spans="2:26">
      <c r="B4318" s="51"/>
      <c r="C4318" s="50"/>
      <c r="D4318" s="97"/>
      <c r="K4318" s="18"/>
      <c r="L4318" s="106"/>
      <c r="M4318" s="106"/>
      <c r="Z4318" s="106"/>
    </row>
    <row r="4319" spans="2:26">
      <c r="B4319" s="51"/>
      <c r="C4319" s="50"/>
      <c r="D4319" s="97"/>
      <c r="K4319" s="18"/>
      <c r="L4319" s="106"/>
      <c r="M4319" s="106"/>
      <c r="Z4319" s="106"/>
    </row>
    <row r="4320" spans="2:26">
      <c r="B4320" s="51"/>
      <c r="C4320" s="50"/>
      <c r="D4320" s="97"/>
      <c r="K4320" s="18"/>
      <c r="L4320" s="106"/>
      <c r="M4320" s="106"/>
      <c r="Z4320" s="106"/>
    </row>
    <row r="4321" spans="2:26">
      <c r="B4321" s="51"/>
      <c r="C4321" s="50"/>
      <c r="D4321" s="97"/>
      <c r="K4321" s="18"/>
      <c r="L4321" s="106"/>
      <c r="M4321" s="106"/>
      <c r="Z4321" s="106"/>
    </row>
    <row r="4322" spans="2:26">
      <c r="B4322" s="51"/>
      <c r="C4322" s="50"/>
      <c r="D4322" s="97"/>
      <c r="K4322" s="18"/>
      <c r="L4322" s="106"/>
      <c r="M4322" s="106"/>
      <c r="Z4322" s="106"/>
    </row>
    <row r="4323" spans="2:26">
      <c r="B4323" s="51"/>
      <c r="C4323" s="50"/>
      <c r="D4323" s="97"/>
      <c r="K4323" s="18"/>
      <c r="L4323" s="106"/>
      <c r="M4323" s="106"/>
      <c r="Z4323" s="106"/>
    </row>
    <row r="4324" spans="2:26">
      <c r="B4324" s="51"/>
      <c r="C4324" s="50"/>
      <c r="D4324" s="97"/>
      <c r="K4324" s="18"/>
      <c r="L4324" s="106"/>
      <c r="M4324" s="106"/>
      <c r="Z4324" s="106"/>
    </row>
    <row r="4325" spans="2:26">
      <c r="B4325" s="51"/>
      <c r="C4325" s="50"/>
      <c r="D4325" s="97"/>
      <c r="K4325" s="18"/>
      <c r="L4325" s="106"/>
      <c r="M4325" s="106"/>
      <c r="Z4325" s="106"/>
    </row>
    <row r="4326" spans="2:26">
      <c r="B4326" s="51"/>
      <c r="C4326" s="50"/>
      <c r="D4326" s="97"/>
      <c r="K4326" s="18"/>
      <c r="L4326" s="106"/>
      <c r="M4326" s="106"/>
      <c r="Z4326" s="106"/>
    </row>
    <row r="4327" spans="2:26">
      <c r="B4327" s="51"/>
      <c r="C4327" s="50"/>
      <c r="D4327" s="97"/>
      <c r="K4327" s="18"/>
      <c r="L4327" s="106"/>
      <c r="M4327" s="106"/>
      <c r="Z4327" s="106"/>
    </row>
    <row r="4328" spans="2:26">
      <c r="B4328" s="51"/>
      <c r="C4328" s="50"/>
      <c r="D4328" s="97"/>
      <c r="K4328" s="18"/>
      <c r="L4328" s="106"/>
      <c r="M4328" s="106"/>
      <c r="Z4328" s="106"/>
    </row>
    <row r="4329" spans="2:26">
      <c r="B4329" s="51"/>
      <c r="C4329" s="50"/>
      <c r="D4329" s="97"/>
      <c r="K4329" s="18"/>
      <c r="L4329" s="106"/>
      <c r="M4329" s="106"/>
      <c r="Z4329" s="106"/>
    </row>
    <row r="4330" spans="2:26">
      <c r="B4330" s="51"/>
      <c r="C4330" s="50"/>
      <c r="D4330" s="97"/>
      <c r="K4330" s="18"/>
      <c r="L4330" s="106"/>
      <c r="M4330" s="106"/>
      <c r="Z4330" s="106"/>
    </row>
    <row r="4331" spans="2:26">
      <c r="B4331" s="51"/>
      <c r="C4331" s="50"/>
      <c r="D4331" s="97"/>
      <c r="K4331" s="18"/>
      <c r="L4331" s="106"/>
      <c r="M4331" s="106"/>
      <c r="Z4331" s="106"/>
    </row>
    <row r="4332" spans="2:26">
      <c r="B4332" s="51"/>
      <c r="C4332" s="50"/>
      <c r="D4332" s="97"/>
      <c r="K4332" s="18"/>
      <c r="L4332" s="106"/>
      <c r="M4332" s="106"/>
      <c r="Z4332" s="106"/>
    </row>
    <row r="4333" spans="2:26">
      <c r="B4333" s="51"/>
      <c r="C4333" s="50"/>
      <c r="D4333" s="97"/>
      <c r="K4333" s="18"/>
      <c r="L4333" s="106"/>
      <c r="M4333" s="106"/>
      <c r="Z4333" s="106"/>
    </row>
    <row r="4334" spans="2:26">
      <c r="B4334" s="51"/>
      <c r="C4334" s="50"/>
      <c r="D4334" s="97"/>
      <c r="K4334" s="18"/>
      <c r="L4334" s="106"/>
      <c r="M4334" s="106"/>
      <c r="Z4334" s="106"/>
    </row>
    <row r="4335" spans="2:26">
      <c r="B4335" s="51"/>
      <c r="C4335" s="50"/>
      <c r="D4335" s="97"/>
      <c r="K4335" s="18"/>
      <c r="L4335" s="106"/>
      <c r="M4335" s="106"/>
      <c r="Z4335" s="106"/>
    </row>
    <row r="4336" spans="2:26">
      <c r="B4336" s="51"/>
      <c r="C4336" s="50"/>
      <c r="D4336" s="97"/>
      <c r="K4336" s="18"/>
      <c r="L4336" s="106"/>
      <c r="M4336" s="106"/>
      <c r="Z4336" s="106"/>
    </row>
    <row r="4337" spans="2:26">
      <c r="B4337" s="51"/>
      <c r="C4337" s="50"/>
      <c r="D4337" s="97"/>
      <c r="K4337" s="18"/>
      <c r="L4337" s="106"/>
      <c r="M4337" s="106"/>
      <c r="Z4337" s="106"/>
    </row>
    <row r="4338" spans="2:26">
      <c r="B4338" s="51"/>
      <c r="C4338" s="50"/>
      <c r="D4338" s="97"/>
      <c r="K4338" s="18"/>
      <c r="L4338" s="106"/>
      <c r="M4338" s="106"/>
      <c r="Z4338" s="106"/>
    </row>
    <row r="4339" spans="2:26">
      <c r="B4339" s="51"/>
      <c r="C4339" s="50"/>
      <c r="D4339" s="97"/>
      <c r="K4339" s="18"/>
      <c r="L4339" s="106"/>
      <c r="M4339" s="106"/>
      <c r="Z4339" s="106"/>
    </row>
    <row r="4340" spans="2:26">
      <c r="B4340" s="51"/>
      <c r="C4340" s="50"/>
      <c r="D4340" s="97"/>
      <c r="K4340" s="18"/>
      <c r="L4340" s="106"/>
      <c r="M4340" s="106"/>
      <c r="Z4340" s="106"/>
    </row>
    <row r="4341" spans="2:26">
      <c r="B4341" s="51"/>
      <c r="C4341" s="50"/>
      <c r="D4341" s="97"/>
      <c r="K4341" s="18"/>
      <c r="L4341" s="106"/>
      <c r="M4341" s="106"/>
      <c r="Z4341" s="106"/>
    </row>
    <row r="4342" spans="2:26">
      <c r="B4342" s="51"/>
      <c r="C4342" s="50"/>
      <c r="D4342" s="97"/>
      <c r="K4342" s="18"/>
      <c r="L4342" s="106"/>
      <c r="M4342" s="106"/>
      <c r="Z4342" s="106"/>
    </row>
    <row r="4343" spans="2:26">
      <c r="B4343" s="51"/>
      <c r="C4343" s="50"/>
      <c r="D4343" s="97"/>
      <c r="K4343" s="18"/>
      <c r="L4343" s="106"/>
      <c r="M4343" s="106"/>
      <c r="Z4343" s="106"/>
    </row>
    <row r="4344" spans="2:26">
      <c r="B4344" s="51"/>
      <c r="C4344" s="50"/>
      <c r="D4344" s="97"/>
      <c r="K4344" s="18"/>
      <c r="L4344" s="106"/>
      <c r="M4344" s="106"/>
      <c r="Z4344" s="106"/>
    </row>
    <row r="4345" spans="2:26">
      <c r="B4345" s="51"/>
      <c r="C4345" s="50"/>
      <c r="D4345" s="97"/>
      <c r="K4345" s="18"/>
      <c r="L4345" s="106"/>
      <c r="M4345" s="106"/>
      <c r="Z4345" s="106"/>
    </row>
    <row r="4346" spans="2:26">
      <c r="B4346" s="51"/>
      <c r="C4346" s="50"/>
      <c r="D4346" s="97"/>
      <c r="K4346" s="18"/>
      <c r="L4346" s="106"/>
      <c r="M4346" s="106"/>
      <c r="Z4346" s="106"/>
    </row>
    <row r="4347" spans="2:26">
      <c r="B4347" s="51"/>
      <c r="C4347" s="50"/>
      <c r="D4347" s="97"/>
      <c r="K4347" s="18"/>
      <c r="L4347" s="106"/>
      <c r="M4347" s="106"/>
      <c r="Z4347" s="106"/>
    </row>
    <row r="4348" spans="2:26">
      <c r="B4348" s="51"/>
      <c r="C4348" s="50"/>
      <c r="D4348" s="97"/>
      <c r="K4348" s="18"/>
      <c r="L4348" s="106"/>
      <c r="M4348" s="106"/>
      <c r="Z4348" s="106"/>
    </row>
    <row r="4349" spans="2:26">
      <c r="B4349" s="51"/>
      <c r="C4349" s="50"/>
      <c r="D4349" s="97"/>
      <c r="K4349" s="18"/>
      <c r="L4349" s="106"/>
      <c r="M4349" s="106"/>
      <c r="Z4349" s="106"/>
    </row>
    <row r="4350" spans="2:26">
      <c r="B4350" s="51"/>
      <c r="C4350" s="50"/>
      <c r="D4350" s="97"/>
      <c r="K4350" s="18"/>
      <c r="L4350" s="106"/>
      <c r="M4350" s="106"/>
      <c r="Z4350" s="106"/>
    </row>
    <row r="4351" spans="2:26">
      <c r="B4351" s="51"/>
      <c r="C4351" s="50"/>
      <c r="D4351" s="97"/>
      <c r="K4351" s="18"/>
      <c r="L4351" s="106"/>
      <c r="M4351" s="106"/>
      <c r="Z4351" s="106"/>
    </row>
    <row r="4352" spans="2:26">
      <c r="B4352" s="51"/>
      <c r="C4352" s="50"/>
      <c r="D4352" s="97"/>
      <c r="K4352" s="18"/>
      <c r="L4352" s="106"/>
      <c r="M4352" s="106"/>
      <c r="Z4352" s="106"/>
    </row>
    <row r="4353" spans="2:26">
      <c r="B4353" s="51"/>
      <c r="C4353" s="50"/>
      <c r="D4353" s="97"/>
      <c r="K4353" s="18"/>
      <c r="L4353" s="106"/>
      <c r="M4353" s="106"/>
      <c r="Z4353" s="106"/>
    </row>
    <row r="4354" spans="2:26">
      <c r="B4354" s="51"/>
      <c r="C4354" s="50"/>
      <c r="D4354" s="97"/>
      <c r="K4354" s="18"/>
      <c r="L4354" s="106"/>
      <c r="M4354" s="106"/>
      <c r="Z4354" s="106"/>
    </row>
    <row r="4355" spans="2:26">
      <c r="B4355" s="51"/>
      <c r="C4355" s="50"/>
      <c r="D4355" s="97"/>
      <c r="K4355" s="18"/>
      <c r="L4355" s="106"/>
      <c r="M4355" s="106"/>
      <c r="Z4355" s="106"/>
    </row>
    <row r="4356" spans="2:26">
      <c r="B4356" s="51"/>
      <c r="C4356" s="50"/>
      <c r="D4356" s="97"/>
      <c r="K4356" s="18"/>
      <c r="L4356" s="106"/>
      <c r="M4356" s="106"/>
      <c r="Z4356" s="106"/>
    </row>
    <row r="4357" spans="2:26">
      <c r="B4357" s="51"/>
      <c r="C4357" s="50"/>
      <c r="D4357" s="97"/>
      <c r="K4357" s="18"/>
      <c r="L4357" s="106"/>
      <c r="M4357" s="106"/>
      <c r="Z4357" s="106"/>
    </row>
    <row r="4358" spans="2:26">
      <c r="B4358" s="51"/>
      <c r="C4358" s="50"/>
      <c r="D4358" s="97"/>
      <c r="K4358" s="18"/>
      <c r="L4358" s="106"/>
      <c r="M4358" s="106"/>
      <c r="Z4358" s="106"/>
    </row>
    <row r="4359" spans="2:26">
      <c r="B4359" s="51"/>
      <c r="C4359" s="50"/>
      <c r="D4359" s="97"/>
      <c r="K4359" s="18"/>
      <c r="L4359" s="106"/>
      <c r="M4359" s="106"/>
      <c r="Z4359" s="106"/>
    </row>
    <row r="4360" spans="2:26">
      <c r="B4360" s="51"/>
      <c r="C4360" s="50"/>
      <c r="D4360" s="97"/>
      <c r="K4360" s="18"/>
      <c r="L4360" s="106"/>
      <c r="M4360" s="106"/>
      <c r="Z4360" s="106"/>
    </row>
    <row r="4361" spans="2:26">
      <c r="B4361" s="51"/>
      <c r="C4361" s="50"/>
      <c r="D4361" s="97"/>
      <c r="K4361" s="18"/>
      <c r="L4361" s="106"/>
      <c r="M4361" s="106"/>
      <c r="Z4361" s="106"/>
    </row>
    <row r="4362" spans="2:26">
      <c r="B4362" s="51"/>
      <c r="C4362" s="50"/>
      <c r="D4362" s="97"/>
      <c r="K4362" s="18"/>
      <c r="L4362" s="106"/>
      <c r="M4362" s="106"/>
      <c r="Z4362" s="106"/>
    </row>
    <row r="4363" spans="2:26">
      <c r="B4363" s="51"/>
      <c r="C4363" s="50"/>
      <c r="D4363" s="97"/>
      <c r="K4363" s="18"/>
      <c r="L4363" s="106"/>
      <c r="M4363" s="106"/>
      <c r="Z4363" s="106"/>
    </row>
    <row r="4364" spans="2:26">
      <c r="B4364" s="51"/>
      <c r="C4364" s="50"/>
      <c r="D4364" s="97"/>
      <c r="K4364" s="18"/>
      <c r="L4364" s="106"/>
      <c r="M4364" s="106"/>
      <c r="Z4364" s="106"/>
    </row>
    <row r="4365" spans="2:26">
      <c r="B4365" s="51"/>
      <c r="C4365" s="50"/>
      <c r="D4365" s="97"/>
      <c r="K4365" s="18"/>
      <c r="L4365" s="106"/>
      <c r="M4365" s="106"/>
      <c r="Z4365" s="106"/>
    </row>
    <row r="4366" spans="2:26">
      <c r="B4366" s="51"/>
      <c r="C4366" s="50"/>
      <c r="D4366" s="97"/>
      <c r="K4366" s="18"/>
      <c r="L4366" s="106"/>
      <c r="M4366" s="106"/>
      <c r="Z4366" s="106"/>
    </row>
    <row r="4367" spans="2:26">
      <c r="B4367" s="51"/>
      <c r="C4367" s="50"/>
      <c r="D4367" s="97"/>
      <c r="K4367" s="18"/>
      <c r="L4367" s="106"/>
      <c r="M4367" s="106"/>
      <c r="Z4367" s="106"/>
    </row>
    <row r="4368" spans="2:26">
      <c r="B4368" s="51"/>
      <c r="C4368" s="50"/>
      <c r="D4368" s="97"/>
      <c r="K4368" s="18"/>
      <c r="L4368" s="106"/>
      <c r="M4368" s="106"/>
      <c r="Z4368" s="106"/>
    </row>
    <row r="4369" spans="2:26">
      <c r="B4369" s="51"/>
      <c r="C4369" s="50"/>
      <c r="D4369" s="97"/>
      <c r="K4369" s="18"/>
      <c r="L4369" s="106"/>
      <c r="M4369" s="106"/>
      <c r="Z4369" s="106"/>
    </row>
    <row r="4370" spans="2:26">
      <c r="B4370" s="51"/>
      <c r="C4370" s="50"/>
      <c r="D4370" s="97"/>
      <c r="K4370" s="18"/>
      <c r="L4370" s="106"/>
      <c r="M4370" s="106"/>
      <c r="Z4370" s="106"/>
    </row>
    <row r="4371" spans="2:26">
      <c r="B4371" s="51"/>
      <c r="C4371" s="50"/>
      <c r="D4371" s="97"/>
      <c r="K4371" s="18"/>
      <c r="L4371" s="106"/>
      <c r="M4371" s="106"/>
      <c r="Z4371" s="106"/>
    </row>
    <row r="4372" spans="2:26">
      <c r="B4372" s="51"/>
      <c r="C4372" s="50"/>
      <c r="D4372" s="97"/>
      <c r="K4372" s="18"/>
      <c r="L4372" s="106"/>
      <c r="M4372" s="106"/>
      <c r="Z4372" s="106"/>
    </row>
    <row r="4373" spans="2:26">
      <c r="B4373" s="51"/>
      <c r="C4373" s="50"/>
      <c r="D4373" s="97"/>
      <c r="K4373" s="18"/>
      <c r="L4373" s="106"/>
      <c r="M4373" s="106"/>
      <c r="Z4373" s="106"/>
    </row>
    <row r="4374" spans="2:26">
      <c r="B4374" s="51"/>
      <c r="C4374" s="50"/>
      <c r="D4374" s="97"/>
      <c r="K4374" s="18"/>
      <c r="L4374" s="106"/>
      <c r="M4374" s="106"/>
      <c r="Z4374" s="106"/>
    </row>
    <row r="4375" spans="2:26">
      <c r="B4375" s="51"/>
      <c r="C4375" s="50"/>
      <c r="D4375" s="97"/>
      <c r="K4375" s="18"/>
      <c r="L4375" s="106"/>
      <c r="M4375" s="106"/>
      <c r="Z4375" s="106"/>
    </row>
    <row r="4376" spans="2:26">
      <c r="B4376" s="51"/>
      <c r="C4376" s="50"/>
      <c r="D4376" s="97"/>
      <c r="K4376" s="18"/>
      <c r="L4376" s="106"/>
      <c r="M4376" s="106"/>
      <c r="Z4376" s="106"/>
    </row>
    <row r="4377" spans="2:26">
      <c r="B4377" s="51"/>
      <c r="C4377" s="50"/>
      <c r="D4377" s="97"/>
      <c r="K4377" s="18"/>
      <c r="L4377" s="106"/>
      <c r="M4377" s="106"/>
      <c r="Z4377" s="106"/>
    </row>
    <row r="4378" spans="2:26">
      <c r="B4378" s="51"/>
      <c r="C4378" s="50"/>
      <c r="D4378" s="97"/>
      <c r="K4378" s="18"/>
      <c r="L4378" s="106"/>
      <c r="M4378" s="106"/>
      <c r="Z4378" s="106"/>
    </row>
    <row r="4379" spans="2:26">
      <c r="B4379" s="51"/>
      <c r="C4379" s="50"/>
      <c r="D4379" s="97"/>
      <c r="K4379" s="18"/>
      <c r="L4379" s="106"/>
      <c r="M4379" s="106"/>
      <c r="Z4379" s="106"/>
    </row>
    <row r="4380" spans="2:26">
      <c r="B4380" s="51"/>
      <c r="C4380" s="50"/>
      <c r="D4380" s="97"/>
      <c r="K4380" s="18"/>
      <c r="L4380" s="106"/>
      <c r="M4380" s="106"/>
      <c r="Z4380" s="106"/>
    </row>
    <row r="4381" spans="2:26">
      <c r="B4381" s="51"/>
      <c r="C4381" s="50"/>
      <c r="D4381" s="97"/>
      <c r="K4381" s="18"/>
      <c r="L4381" s="106"/>
      <c r="M4381" s="106"/>
      <c r="Z4381" s="106"/>
    </row>
    <row r="4382" spans="2:26">
      <c r="B4382" s="51"/>
      <c r="C4382" s="50"/>
      <c r="D4382" s="97"/>
      <c r="K4382" s="18"/>
      <c r="L4382" s="106"/>
      <c r="M4382" s="106"/>
      <c r="Z4382" s="106"/>
    </row>
    <row r="4383" spans="2:26">
      <c r="B4383" s="51"/>
      <c r="C4383" s="50"/>
      <c r="D4383" s="97"/>
      <c r="K4383" s="18"/>
      <c r="L4383" s="106"/>
      <c r="M4383" s="106"/>
      <c r="Z4383" s="106"/>
    </row>
    <row r="4384" spans="2:26">
      <c r="B4384" s="51"/>
      <c r="C4384" s="50"/>
      <c r="D4384" s="97"/>
      <c r="K4384" s="18"/>
      <c r="L4384" s="106"/>
      <c r="M4384" s="106"/>
      <c r="Z4384" s="106"/>
    </row>
    <row r="4385" spans="2:26">
      <c r="B4385" s="51"/>
      <c r="C4385" s="50"/>
      <c r="D4385" s="97"/>
      <c r="K4385" s="18"/>
      <c r="L4385" s="106"/>
      <c r="M4385" s="106"/>
      <c r="Z4385" s="106"/>
    </row>
    <row r="4386" spans="2:26">
      <c r="B4386" s="51"/>
      <c r="C4386" s="50"/>
      <c r="D4386" s="97"/>
      <c r="K4386" s="18"/>
      <c r="L4386" s="106"/>
      <c r="M4386" s="106"/>
      <c r="Z4386" s="106"/>
    </row>
    <row r="4387" spans="2:26">
      <c r="B4387" s="51"/>
      <c r="C4387" s="50"/>
      <c r="D4387" s="97"/>
      <c r="K4387" s="18"/>
      <c r="L4387" s="106"/>
      <c r="M4387" s="106"/>
      <c r="Z4387" s="106"/>
    </row>
    <row r="4388" spans="2:26">
      <c r="B4388" s="51"/>
      <c r="C4388" s="50"/>
      <c r="D4388" s="97"/>
      <c r="K4388" s="18"/>
      <c r="L4388" s="106"/>
      <c r="M4388" s="106"/>
      <c r="Z4388" s="106"/>
    </row>
    <row r="4389" spans="2:26">
      <c r="B4389" s="51"/>
      <c r="C4389" s="50"/>
      <c r="D4389" s="97"/>
      <c r="K4389" s="18"/>
      <c r="L4389" s="106"/>
      <c r="M4389" s="106"/>
      <c r="Z4389" s="106"/>
    </row>
    <row r="4390" spans="2:26">
      <c r="B4390" s="51"/>
      <c r="C4390" s="50"/>
      <c r="D4390" s="97"/>
      <c r="K4390" s="18"/>
      <c r="L4390" s="106"/>
      <c r="M4390" s="106"/>
      <c r="Z4390" s="106"/>
    </row>
    <row r="4391" spans="2:26">
      <c r="B4391" s="51"/>
      <c r="C4391" s="50"/>
      <c r="D4391" s="97"/>
      <c r="K4391" s="18"/>
      <c r="L4391" s="106"/>
      <c r="M4391" s="106"/>
      <c r="Z4391" s="106"/>
    </row>
    <row r="4392" spans="2:26">
      <c r="B4392" s="51"/>
      <c r="C4392" s="50"/>
      <c r="D4392" s="97"/>
      <c r="K4392" s="18"/>
      <c r="L4392" s="106"/>
      <c r="M4392" s="106"/>
      <c r="Z4392" s="106"/>
    </row>
    <row r="4393" spans="2:26">
      <c r="B4393" s="51"/>
      <c r="C4393" s="50"/>
      <c r="D4393" s="97"/>
      <c r="K4393" s="18"/>
      <c r="L4393" s="106"/>
      <c r="M4393" s="106"/>
      <c r="Z4393" s="106"/>
    </row>
    <row r="4394" spans="2:26">
      <c r="B4394" s="51"/>
      <c r="C4394" s="50"/>
      <c r="D4394" s="97"/>
      <c r="K4394" s="18"/>
      <c r="L4394" s="106"/>
      <c r="M4394" s="106"/>
      <c r="Z4394" s="106"/>
    </row>
    <row r="4395" spans="2:26">
      <c r="B4395" s="51"/>
      <c r="C4395" s="50"/>
      <c r="D4395" s="97"/>
      <c r="K4395" s="18"/>
      <c r="L4395" s="106"/>
      <c r="M4395" s="106"/>
      <c r="Z4395" s="106"/>
    </row>
    <row r="4396" spans="2:26">
      <c r="B4396" s="51"/>
      <c r="C4396" s="50"/>
      <c r="D4396" s="97"/>
      <c r="K4396" s="18"/>
      <c r="L4396" s="106"/>
      <c r="M4396" s="106"/>
      <c r="Z4396" s="106"/>
    </row>
    <row r="4397" spans="2:26">
      <c r="B4397" s="51"/>
      <c r="C4397" s="50"/>
      <c r="D4397" s="97"/>
      <c r="K4397" s="18"/>
      <c r="L4397" s="106"/>
      <c r="M4397" s="106"/>
      <c r="Z4397" s="106"/>
    </row>
    <row r="4398" spans="2:26">
      <c r="B4398" s="51"/>
      <c r="C4398" s="50"/>
      <c r="D4398" s="97"/>
      <c r="K4398" s="18"/>
      <c r="L4398" s="106"/>
      <c r="M4398" s="106"/>
      <c r="Z4398" s="106"/>
    </row>
    <row r="4399" spans="2:26">
      <c r="B4399" s="51"/>
      <c r="C4399" s="50"/>
      <c r="D4399" s="97"/>
      <c r="K4399" s="18"/>
      <c r="L4399" s="106"/>
      <c r="M4399" s="106"/>
      <c r="Z4399" s="106"/>
    </row>
    <row r="4400" spans="2:26">
      <c r="B4400" s="51"/>
      <c r="C4400" s="50"/>
      <c r="D4400" s="97"/>
      <c r="K4400" s="18"/>
      <c r="L4400" s="106"/>
      <c r="M4400" s="106"/>
      <c r="Z4400" s="106"/>
    </row>
    <row r="4401" spans="2:26">
      <c r="B4401" s="51"/>
      <c r="C4401" s="50"/>
      <c r="D4401" s="97"/>
      <c r="K4401" s="18"/>
      <c r="L4401" s="106"/>
      <c r="M4401" s="106"/>
      <c r="Z4401" s="106"/>
    </row>
    <row r="4402" spans="2:26">
      <c r="B4402" s="51"/>
      <c r="C4402" s="50"/>
      <c r="D4402" s="97"/>
      <c r="K4402" s="18"/>
      <c r="L4402" s="106"/>
      <c r="M4402" s="106"/>
      <c r="Z4402" s="106"/>
    </row>
    <row r="4403" spans="2:26">
      <c r="B4403" s="51"/>
      <c r="C4403" s="50"/>
      <c r="D4403" s="97"/>
      <c r="K4403" s="18"/>
      <c r="L4403" s="106"/>
      <c r="M4403" s="106"/>
      <c r="Z4403" s="106"/>
    </row>
    <row r="4404" spans="2:26">
      <c r="B4404" s="51"/>
      <c r="C4404" s="50"/>
      <c r="D4404" s="97"/>
      <c r="K4404" s="18"/>
      <c r="L4404" s="106"/>
      <c r="M4404" s="106"/>
      <c r="Z4404" s="106"/>
    </row>
    <row r="4405" spans="2:26">
      <c r="B4405" s="51"/>
      <c r="C4405" s="50"/>
      <c r="D4405" s="97"/>
      <c r="K4405" s="18"/>
      <c r="L4405" s="106"/>
      <c r="M4405" s="106"/>
      <c r="Z4405" s="106"/>
    </row>
    <row r="4406" spans="2:26">
      <c r="B4406" s="51"/>
      <c r="C4406" s="50"/>
      <c r="D4406" s="97"/>
      <c r="K4406" s="18"/>
      <c r="L4406" s="106"/>
      <c r="M4406" s="106"/>
      <c r="Z4406" s="106"/>
    </row>
    <row r="4407" spans="2:26">
      <c r="B4407" s="51"/>
      <c r="C4407" s="50"/>
      <c r="D4407" s="97"/>
      <c r="K4407" s="18"/>
      <c r="L4407" s="106"/>
      <c r="M4407" s="106"/>
      <c r="Z4407" s="106"/>
    </row>
    <row r="4408" spans="2:26">
      <c r="B4408" s="51"/>
      <c r="C4408" s="50"/>
      <c r="D4408" s="97"/>
      <c r="K4408" s="18"/>
      <c r="L4408" s="106"/>
      <c r="M4408" s="106"/>
      <c r="Z4408" s="106"/>
    </row>
    <row r="4409" spans="2:26">
      <c r="B4409" s="51"/>
      <c r="C4409" s="50"/>
      <c r="D4409" s="97"/>
      <c r="K4409" s="18"/>
      <c r="L4409" s="106"/>
      <c r="M4409" s="106"/>
      <c r="Z4409" s="106"/>
    </row>
    <row r="4410" spans="2:26">
      <c r="B4410" s="51"/>
      <c r="C4410" s="50"/>
      <c r="D4410" s="97"/>
      <c r="K4410" s="18"/>
      <c r="L4410" s="106"/>
      <c r="M4410" s="106"/>
      <c r="Z4410" s="106"/>
    </row>
    <row r="4411" spans="2:26">
      <c r="B4411" s="51"/>
      <c r="C4411" s="50"/>
      <c r="D4411" s="97"/>
      <c r="K4411" s="18"/>
      <c r="L4411" s="106"/>
      <c r="M4411" s="106"/>
      <c r="Z4411" s="106"/>
    </row>
    <row r="4412" spans="2:26">
      <c r="B4412" s="51"/>
      <c r="C4412" s="50"/>
      <c r="D4412" s="97"/>
      <c r="K4412" s="18"/>
      <c r="L4412" s="106"/>
      <c r="M4412" s="106"/>
      <c r="Z4412" s="106"/>
    </row>
    <row r="4413" spans="2:26">
      <c r="B4413" s="51"/>
      <c r="C4413" s="50"/>
      <c r="D4413" s="97"/>
      <c r="K4413" s="18"/>
      <c r="L4413" s="106"/>
      <c r="M4413" s="106"/>
      <c r="Z4413" s="106"/>
    </row>
    <row r="4414" spans="2:26">
      <c r="B4414" s="51"/>
      <c r="C4414" s="50"/>
      <c r="D4414" s="97"/>
      <c r="K4414" s="18"/>
      <c r="L4414" s="106"/>
      <c r="M4414" s="106"/>
      <c r="Z4414" s="106"/>
    </row>
    <row r="4415" spans="2:26">
      <c r="B4415" s="51"/>
      <c r="C4415" s="50"/>
      <c r="D4415" s="97"/>
      <c r="K4415" s="18"/>
      <c r="L4415" s="106"/>
      <c r="M4415" s="106"/>
      <c r="Z4415" s="106"/>
    </row>
    <row r="4416" spans="2:26">
      <c r="B4416" s="51"/>
      <c r="C4416" s="50"/>
      <c r="D4416" s="97"/>
      <c r="K4416" s="18"/>
      <c r="L4416" s="106"/>
      <c r="M4416" s="106"/>
      <c r="Z4416" s="106"/>
    </row>
    <row r="4417" spans="2:26">
      <c r="B4417" s="51"/>
      <c r="C4417" s="50"/>
      <c r="D4417" s="97"/>
      <c r="K4417" s="18"/>
      <c r="L4417" s="106"/>
      <c r="M4417" s="106"/>
      <c r="Z4417" s="106"/>
    </row>
    <row r="4418" spans="2:26">
      <c r="B4418" s="51"/>
      <c r="C4418" s="50"/>
      <c r="D4418" s="97"/>
      <c r="K4418" s="18"/>
      <c r="L4418" s="106"/>
      <c r="M4418" s="106"/>
      <c r="Z4418" s="106"/>
    </row>
    <row r="4419" spans="2:26">
      <c r="B4419" s="51"/>
      <c r="C4419" s="50"/>
      <c r="D4419" s="97"/>
      <c r="K4419" s="18"/>
      <c r="L4419" s="106"/>
      <c r="M4419" s="106"/>
      <c r="Z4419" s="106"/>
    </row>
    <row r="4420" spans="2:26">
      <c r="B4420" s="51"/>
      <c r="C4420" s="50"/>
      <c r="D4420" s="97"/>
      <c r="K4420" s="18"/>
      <c r="L4420" s="106"/>
      <c r="M4420" s="106"/>
      <c r="Z4420" s="106"/>
    </row>
    <row r="4421" spans="2:26">
      <c r="B4421" s="51"/>
      <c r="C4421" s="50"/>
      <c r="D4421" s="97"/>
      <c r="K4421" s="18"/>
      <c r="L4421" s="106"/>
      <c r="M4421" s="106"/>
      <c r="Z4421" s="106"/>
    </row>
    <row r="4422" spans="2:26">
      <c r="B4422" s="51"/>
      <c r="C4422" s="50"/>
      <c r="D4422" s="97"/>
      <c r="K4422" s="18"/>
      <c r="L4422" s="106"/>
      <c r="M4422" s="106"/>
      <c r="Z4422" s="106"/>
    </row>
    <row r="4423" spans="2:26">
      <c r="B4423" s="51"/>
      <c r="C4423" s="50"/>
      <c r="D4423" s="97"/>
      <c r="K4423" s="18"/>
      <c r="L4423" s="106"/>
      <c r="M4423" s="106"/>
      <c r="Z4423" s="106"/>
    </row>
    <row r="4424" spans="2:26">
      <c r="B4424" s="51"/>
      <c r="C4424" s="50"/>
      <c r="D4424" s="97"/>
      <c r="K4424" s="18"/>
      <c r="L4424" s="106"/>
      <c r="M4424" s="106"/>
      <c r="Z4424" s="106"/>
    </row>
    <row r="4425" spans="2:26">
      <c r="B4425" s="51"/>
      <c r="C4425" s="50"/>
      <c r="D4425" s="97"/>
      <c r="K4425" s="18"/>
      <c r="L4425" s="106"/>
      <c r="M4425" s="106"/>
      <c r="Z4425" s="106"/>
    </row>
    <row r="4426" spans="2:26">
      <c r="B4426" s="51"/>
      <c r="C4426" s="50"/>
      <c r="D4426" s="97"/>
      <c r="K4426" s="18"/>
      <c r="L4426" s="106"/>
      <c r="M4426" s="106"/>
      <c r="Z4426" s="106"/>
    </row>
    <row r="4427" spans="2:26">
      <c r="B4427" s="51"/>
      <c r="C4427" s="50"/>
      <c r="D4427" s="97"/>
      <c r="K4427" s="18"/>
      <c r="L4427" s="106"/>
      <c r="M4427" s="106"/>
      <c r="Z4427" s="106"/>
    </row>
    <row r="4428" spans="2:26">
      <c r="B4428" s="51"/>
      <c r="C4428" s="50"/>
      <c r="D4428" s="97"/>
      <c r="K4428" s="18"/>
      <c r="L4428" s="106"/>
      <c r="M4428" s="106"/>
      <c r="Z4428" s="106"/>
    </row>
    <row r="4429" spans="2:26">
      <c r="B4429" s="51"/>
      <c r="C4429" s="50"/>
      <c r="D4429" s="97"/>
      <c r="K4429" s="18"/>
      <c r="L4429" s="106"/>
      <c r="M4429" s="106"/>
      <c r="Z4429" s="106"/>
    </row>
    <row r="4430" spans="2:26">
      <c r="B4430" s="51"/>
      <c r="C4430" s="50"/>
      <c r="D4430" s="97"/>
      <c r="K4430" s="18"/>
      <c r="L4430" s="106"/>
      <c r="M4430" s="106"/>
      <c r="Z4430" s="106"/>
    </row>
    <row r="4431" spans="2:26">
      <c r="B4431" s="51"/>
      <c r="C4431" s="50"/>
      <c r="D4431" s="97"/>
      <c r="K4431" s="18"/>
      <c r="L4431" s="106"/>
      <c r="M4431" s="106"/>
      <c r="Z4431" s="106"/>
    </row>
    <row r="4432" spans="2:26">
      <c r="B4432" s="51"/>
      <c r="C4432" s="50"/>
      <c r="D4432" s="97"/>
      <c r="K4432" s="18"/>
      <c r="L4432" s="106"/>
      <c r="M4432" s="106"/>
      <c r="Z4432" s="106"/>
    </row>
    <row r="4433" spans="2:26">
      <c r="B4433" s="51"/>
      <c r="C4433" s="50"/>
      <c r="D4433" s="97"/>
      <c r="K4433" s="18"/>
      <c r="L4433" s="106"/>
      <c r="M4433" s="106"/>
      <c r="Z4433" s="106"/>
    </row>
    <row r="4434" spans="2:26">
      <c r="B4434" s="51"/>
      <c r="C4434" s="50"/>
      <c r="D4434" s="97"/>
      <c r="K4434" s="18"/>
      <c r="L4434" s="106"/>
      <c r="M4434" s="106"/>
      <c r="Z4434" s="106"/>
    </row>
    <row r="4435" spans="2:26">
      <c r="B4435" s="51"/>
      <c r="C4435" s="50"/>
      <c r="D4435" s="97"/>
      <c r="K4435" s="18"/>
      <c r="L4435" s="106"/>
      <c r="M4435" s="106"/>
      <c r="Z4435" s="106"/>
    </row>
    <row r="4436" spans="2:26">
      <c r="B4436" s="51"/>
      <c r="C4436" s="50"/>
      <c r="D4436" s="97"/>
      <c r="K4436" s="18"/>
      <c r="L4436" s="106"/>
      <c r="M4436" s="106"/>
      <c r="Z4436" s="106"/>
    </row>
    <row r="4437" spans="2:26">
      <c r="B4437" s="51"/>
      <c r="C4437" s="50"/>
      <c r="D4437" s="97"/>
      <c r="K4437" s="18"/>
      <c r="L4437" s="106"/>
      <c r="M4437" s="106"/>
      <c r="Z4437" s="106"/>
    </row>
    <row r="4438" spans="2:26">
      <c r="B4438" s="51"/>
      <c r="C4438" s="50"/>
      <c r="D4438" s="97"/>
      <c r="K4438" s="18"/>
      <c r="L4438" s="106"/>
      <c r="M4438" s="106"/>
      <c r="Z4438" s="106"/>
    </row>
    <row r="4439" spans="2:26">
      <c r="B4439" s="51"/>
      <c r="C4439" s="50"/>
      <c r="D4439" s="97"/>
      <c r="K4439" s="18"/>
      <c r="L4439" s="106"/>
      <c r="M4439" s="106"/>
      <c r="Z4439" s="106"/>
    </row>
    <row r="4440" spans="2:26">
      <c r="B4440" s="51"/>
      <c r="C4440" s="50"/>
      <c r="D4440" s="97"/>
      <c r="K4440" s="18"/>
      <c r="L4440" s="106"/>
      <c r="M4440" s="106"/>
      <c r="Z4440" s="106"/>
    </row>
    <row r="4441" spans="2:26">
      <c r="B4441" s="51"/>
      <c r="C4441" s="50"/>
      <c r="D4441" s="97"/>
      <c r="K4441" s="18"/>
      <c r="L4441" s="106"/>
      <c r="M4441" s="106"/>
      <c r="Z4441" s="106"/>
    </row>
    <row r="4442" spans="2:26">
      <c r="B4442" s="51"/>
      <c r="C4442" s="50"/>
      <c r="D4442" s="97"/>
      <c r="K4442" s="18"/>
      <c r="L4442" s="106"/>
      <c r="M4442" s="106"/>
      <c r="Z4442" s="106"/>
    </row>
    <row r="4443" spans="2:26">
      <c r="B4443" s="51"/>
      <c r="C4443" s="50"/>
      <c r="D4443" s="97"/>
      <c r="K4443" s="18"/>
      <c r="L4443" s="106"/>
      <c r="M4443" s="106"/>
      <c r="Z4443" s="106"/>
    </row>
    <row r="4444" spans="2:26">
      <c r="B4444" s="51"/>
      <c r="C4444" s="50"/>
      <c r="D4444" s="97"/>
      <c r="K4444" s="18"/>
      <c r="L4444" s="106"/>
      <c r="M4444" s="106"/>
      <c r="Z4444" s="106"/>
    </row>
    <row r="4445" spans="2:26">
      <c r="B4445" s="51"/>
      <c r="C4445" s="50"/>
      <c r="D4445" s="97"/>
      <c r="K4445" s="18"/>
      <c r="L4445" s="106"/>
      <c r="M4445" s="106"/>
      <c r="Z4445" s="106"/>
    </row>
    <row r="4446" spans="2:26">
      <c r="B4446" s="51"/>
      <c r="C4446" s="50"/>
      <c r="D4446" s="97"/>
      <c r="K4446" s="18"/>
      <c r="L4446" s="106"/>
      <c r="M4446" s="106"/>
      <c r="Z4446" s="106"/>
    </row>
    <row r="4447" spans="2:26">
      <c r="B4447" s="51"/>
      <c r="C4447" s="50"/>
      <c r="D4447" s="97"/>
      <c r="K4447" s="18"/>
      <c r="L4447" s="106"/>
      <c r="M4447" s="106"/>
      <c r="Z4447" s="106"/>
    </row>
    <row r="4448" spans="2:26">
      <c r="B4448" s="51"/>
      <c r="C4448" s="50"/>
      <c r="D4448" s="97"/>
      <c r="K4448" s="18"/>
      <c r="L4448" s="106"/>
      <c r="M4448" s="106"/>
      <c r="Z4448" s="106"/>
    </row>
    <row r="4449" spans="2:26">
      <c r="B4449" s="51"/>
      <c r="C4449" s="50"/>
      <c r="D4449" s="97"/>
      <c r="K4449" s="18"/>
      <c r="L4449" s="106"/>
      <c r="M4449" s="106"/>
      <c r="Z4449" s="106"/>
    </row>
    <row r="4450" spans="2:26">
      <c r="B4450" s="51"/>
      <c r="C4450" s="50"/>
      <c r="D4450" s="97"/>
      <c r="K4450" s="18"/>
      <c r="L4450" s="106"/>
      <c r="M4450" s="106"/>
      <c r="Z4450" s="106"/>
    </row>
    <row r="4451" spans="2:26">
      <c r="B4451" s="51"/>
      <c r="C4451" s="50"/>
      <c r="D4451" s="97"/>
      <c r="K4451" s="18"/>
      <c r="L4451" s="106"/>
      <c r="M4451" s="106"/>
      <c r="Z4451" s="106"/>
    </row>
    <row r="4452" spans="2:26">
      <c r="B4452" s="51"/>
      <c r="C4452" s="50"/>
      <c r="D4452" s="97"/>
      <c r="K4452" s="18"/>
      <c r="L4452" s="106"/>
      <c r="M4452" s="106"/>
      <c r="Z4452" s="106"/>
    </row>
    <row r="4453" spans="2:26">
      <c r="B4453" s="51"/>
      <c r="C4453" s="50"/>
      <c r="D4453" s="97"/>
      <c r="K4453" s="18"/>
      <c r="L4453" s="106"/>
      <c r="M4453" s="106"/>
      <c r="Z4453" s="106"/>
    </row>
    <row r="4454" spans="2:26">
      <c r="B4454" s="51"/>
      <c r="C4454" s="50"/>
      <c r="D4454" s="97"/>
      <c r="K4454" s="18"/>
      <c r="L4454" s="106"/>
      <c r="M4454" s="106"/>
      <c r="Z4454" s="106"/>
    </row>
    <row r="4455" spans="2:26">
      <c r="B4455" s="51"/>
      <c r="C4455" s="50"/>
      <c r="D4455" s="97"/>
      <c r="K4455" s="18"/>
      <c r="L4455" s="106"/>
      <c r="M4455" s="106"/>
      <c r="Z4455" s="106"/>
    </row>
    <row r="4456" spans="2:26">
      <c r="B4456" s="51"/>
      <c r="C4456" s="50"/>
      <c r="D4456" s="97"/>
      <c r="K4456" s="18"/>
      <c r="L4456" s="106"/>
      <c r="M4456" s="106"/>
      <c r="Z4456" s="106"/>
    </row>
    <row r="4457" spans="2:26">
      <c r="B4457" s="51"/>
      <c r="C4457" s="50"/>
      <c r="D4457" s="97"/>
      <c r="K4457" s="18"/>
      <c r="L4457" s="106"/>
      <c r="M4457" s="106"/>
      <c r="Z4457" s="106"/>
    </row>
    <row r="4458" spans="2:26">
      <c r="B4458" s="51"/>
      <c r="C4458" s="50"/>
      <c r="D4458" s="97"/>
      <c r="K4458" s="18"/>
      <c r="L4458" s="106"/>
      <c r="M4458" s="106"/>
      <c r="Z4458" s="106"/>
    </row>
    <row r="4459" spans="2:26">
      <c r="B4459" s="51"/>
      <c r="C4459" s="50"/>
      <c r="D4459" s="97"/>
      <c r="K4459" s="18"/>
      <c r="L4459" s="106"/>
      <c r="M4459" s="106"/>
      <c r="Z4459" s="106"/>
    </row>
    <row r="4460" spans="2:26">
      <c r="B4460" s="51"/>
      <c r="C4460" s="50"/>
      <c r="D4460" s="97"/>
      <c r="K4460" s="18"/>
      <c r="L4460" s="106"/>
      <c r="M4460" s="106"/>
      <c r="Z4460" s="106"/>
    </row>
    <row r="4461" spans="2:26">
      <c r="B4461" s="51"/>
      <c r="C4461" s="50"/>
      <c r="D4461" s="97"/>
      <c r="K4461" s="18"/>
      <c r="L4461" s="106"/>
      <c r="M4461" s="106"/>
      <c r="Z4461" s="106"/>
    </row>
    <row r="4462" spans="2:26">
      <c r="B4462" s="51"/>
      <c r="C4462" s="50"/>
      <c r="D4462" s="97"/>
      <c r="K4462" s="18"/>
      <c r="L4462" s="106"/>
      <c r="M4462" s="106"/>
      <c r="Z4462" s="106"/>
    </row>
    <row r="4463" spans="2:26">
      <c r="B4463" s="51"/>
      <c r="C4463" s="50"/>
      <c r="D4463" s="97"/>
      <c r="K4463" s="18"/>
      <c r="L4463" s="106"/>
      <c r="M4463" s="106"/>
      <c r="Z4463" s="106"/>
    </row>
    <row r="4464" spans="2:26">
      <c r="B4464" s="51"/>
      <c r="C4464" s="50"/>
      <c r="D4464" s="97"/>
      <c r="K4464" s="18"/>
      <c r="L4464" s="106"/>
      <c r="M4464" s="106"/>
      <c r="Z4464" s="106"/>
    </row>
    <row r="4465" spans="2:26">
      <c r="B4465" s="51"/>
      <c r="C4465" s="50"/>
      <c r="D4465" s="97"/>
      <c r="K4465" s="18"/>
      <c r="L4465" s="106"/>
      <c r="M4465" s="106"/>
      <c r="Z4465" s="106"/>
    </row>
    <row r="4466" spans="2:26">
      <c r="B4466" s="51"/>
      <c r="C4466" s="50"/>
      <c r="D4466" s="97"/>
      <c r="K4466" s="18"/>
      <c r="L4466" s="106"/>
      <c r="M4466" s="106"/>
      <c r="Z4466" s="106"/>
    </row>
    <row r="4467" spans="2:26">
      <c r="B4467" s="51"/>
      <c r="C4467" s="50"/>
      <c r="D4467" s="97"/>
      <c r="K4467" s="18"/>
      <c r="L4467" s="106"/>
      <c r="M4467" s="106"/>
      <c r="Z4467" s="106"/>
    </row>
    <row r="4468" spans="2:26">
      <c r="B4468" s="51"/>
      <c r="C4468" s="50"/>
      <c r="D4468" s="97"/>
      <c r="K4468" s="18"/>
      <c r="L4468" s="106"/>
      <c r="M4468" s="106"/>
      <c r="Z4468" s="106"/>
    </row>
    <row r="4469" spans="2:26">
      <c r="B4469" s="51"/>
      <c r="C4469" s="50"/>
      <c r="D4469" s="97"/>
      <c r="K4469" s="18"/>
      <c r="L4469" s="106"/>
      <c r="M4469" s="106"/>
      <c r="Z4469" s="106"/>
    </row>
    <row r="4470" spans="2:26">
      <c r="B4470" s="51"/>
      <c r="C4470" s="50"/>
      <c r="D4470" s="97"/>
      <c r="K4470" s="18"/>
      <c r="L4470" s="106"/>
      <c r="M4470" s="106"/>
      <c r="Z4470" s="106"/>
    </row>
    <row r="4471" spans="2:26">
      <c r="B4471" s="51"/>
      <c r="C4471" s="50"/>
      <c r="D4471" s="97"/>
      <c r="K4471" s="18"/>
      <c r="L4471" s="106"/>
      <c r="M4471" s="106"/>
      <c r="Z4471" s="106"/>
    </row>
    <row r="4472" spans="2:26">
      <c r="B4472" s="51"/>
      <c r="C4472" s="50"/>
      <c r="D4472" s="97"/>
      <c r="K4472" s="18"/>
      <c r="L4472" s="106"/>
      <c r="M4472" s="106"/>
      <c r="Z4472" s="106"/>
    </row>
    <row r="4473" spans="2:26">
      <c r="B4473" s="51"/>
      <c r="C4473" s="50"/>
      <c r="D4473" s="97"/>
      <c r="K4473" s="18"/>
      <c r="L4473" s="106"/>
      <c r="M4473" s="106"/>
      <c r="Z4473" s="106"/>
    </row>
    <row r="4474" spans="2:26">
      <c r="B4474" s="51"/>
      <c r="C4474" s="50"/>
      <c r="D4474" s="97"/>
      <c r="K4474" s="18"/>
      <c r="L4474" s="106"/>
      <c r="M4474" s="106"/>
      <c r="Z4474" s="106"/>
    </row>
    <row r="4475" spans="2:26">
      <c r="B4475" s="51"/>
      <c r="C4475" s="50"/>
      <c r="D4475" s="97"/>
      <c r="K4475" s="18"/>
      <c r="L4475" s="106"/>
      <c r="M4475" s="106"/>
      <c r="Z4475" s="106"/>
    </row>
    <row r="4476" spans="2:26">
      <c r="B4476" s="51"/>
      <c r="C4476" s="50"/>
      <c r="D4476" s="97"/>
      <c r="K4476" s="18"/>
      <c r="L4476" s="106"/>
      <c r="M4476" s="106"/>
      <c r="Z4476" s="106"/>
    </row>
    <row r="4477" spans="2:26">
      <c r="B4477" s="51"/>
      <c r="C4477" s="50"/>
      <c r="D4477" s="97"/>
      <c r="K4477" s="18"/>
      <c r="L4477" s="106"/>
      <c r="M4477" s="106"/>
      <c r="Z4477" s="106"/>
    </row>
    <row r="4478" spans="2:26">
      <c r="B4478" s="51"/>
      <c r="C4478" s="50"/>
      <c r="D4478" s="97"/>
      <c r="K4478" s="18"/>
      <c r="L4478" s="106"/>
      <c r="M4478" s="106"/>
      <c r="Z4478" s="106"/>
    </row>
    <row r="4479" spans="2:26">
      <c r="B4479" s="51"/>
      <c r="C4479" s="50"/>
      <c r="D4479" s="97"/>
      <c r="K4479" s="18"/>
      <c r="L4479" s="106"/>
      <c r="M4479" s="106"/>
      <c r="Z4479" s="106"/>
    </row>
    <row r="4480" spans="2:26">
      <c r="B4480" s="51"/>
      <c r="C4480" s="50"/>
      <c r="D4480" s="97"/>
      <c r="K4480" s="18"/>
      <c r="L4480" s="106"/>
      <c r="M4480" s="106"/>
      <c r="Z4480" s="106"/>
    </row>
    <row r="4481" spans="2:26">
      <c r="B4481" s="51"/>
      <c r="C4481" s="50"/>
      <c r="D4481" s="97"/>
      <c r="K4481" s="18"/>
      <c r="L4481" s="106"/>
      <c r="M4481" s="106"/>
      <c r="Z4481" s="106"/>
    </row>
    <row r="4482" spans="2:26">
      <c r="B4482" s="51"/>
      <c r="C4482" s="50"/>
      <c r="D4482" s="97"/>
      <c r="K4482" s="18"/>
      <c r="L4482" s="106"/>
      <c r="M4482" s="106"/>
      <c r="Z4482" s="106"/>
    </row>
    <row r="4483" spans="2:26">
      <c r="B4483" s="51"/>
      <c r="C4483" s="50"/>
      <c r="D4483" s="97"/>
      <c r="K4483" s="18"/>
      <c r="L4483" s="106"/>
      <c r="M4483" s="106"/>
      <c r="Z4483" s="106"/>
    </row>
    <row r="4484" spans="2:26">
      <c r="B4484" s="51"/>
      <c r="C4484" s="50"/>
      <c r="D4484" s="97"/>
      <c r="K4484" s="18"/>
      <c r="L4484" s="106"/>
      <c r="M4484" s="106"/>
      <c r="Z4484" s="106"/>
    </row>
    <row r="4485" spans="2:26">
      <c r="B4485" s="51"/>
      <c r="C4485" s="50"/>
      <c r="D4485" s="97"/>
      <c r="K4485" s="18"/>
      <c r="L4485" s="106"/>
      <c r="M4485" s="106"/>
      <c r="Z4485" s="106"/>
    </row>
    <row r="4486" spans="2:26">
      <c r="B4486" s="51"/>
      <c r="C4486" s="50"/>
      <c r="D4486" s="97"/>
      <c r="K4486" s="18"/>
      <c r="L4486" s="106"/>
      <c r="M4486" s="106"/>
      <c r="Z4486" s="106"/>
    </row>
    <row r="4487" spans="2:26">
      <c r="B4487" s="51"/>
      <c r="C4487" s="50"/>
      <c r="D4487" s="97"/>
      <c r="K4487" s="18"/>
      <c r="L4487" s="106"/>
      <c r="M4487" s="106"/>
      <c r="Z4487" s="106"/>
    </row>
    <row r="4488" spans="2:26">
      <c r="B4488" s="51"/>
      <c r="C4488" s="50"/>
      <c r="D4488" s="97"/>
      <c r="K4488" s="18"/>
      <c r="L4488" s="106"/>
      <c r="M4488" s="106"/>
      <c r="Z4488" s="106"/>
    </row>
    <row r="4489" spans="2:26">
      <c r="B4489" s="51"/>
      <c r="C4489" s="50"/>
      <c r="D4489" s="97"/>
      <c r="K4489" s="18"/>
      <c r="L4489" s="106"/>
      <c r="M4489" s="106"/>
      <c r="Z4489" s="106"/>
    </row>
    <row r="4490" spans="2:26">
      <c r="B4490" s="51"/>
      <c r="C4490" s="50"/>
      <c r="D4490" s="97"/>
      <c r="K4490" s="18"/>
      <c r="L4490" s="106"/>
      <c r="M4490" s="106"/>
      <c r="Z4490" s="106"/>
    </row>
    <row r="4491" spans="2:26">
      <c r="B4491" s="51"/>
      <c r="C4491" s="50"/>
      <c r="D4491" s="97"/>
      <c r="K4491" s="18"/>
      <c r="L4491" s="106"/>
      <c r="M4491" s="106"/>
      <c r="Z4491" s="106"/>
    </row>
    <row r="4492" spans="2:26">
      <c r="B4492" s="51"/>
      <c r="C4492" s="50"/>
      <c r="D4492" s="97"/>
      <c r="K4492" s="18"/>
      <c r="L4492" s="106"/>
      <c r="M4492" s="106"/>
      <c r="Z4492" s="106"/>
    </row>
    <row r="4493" spans="2:26">
      <c r="B4493" s="51"/>
      <c r="C4493" s="50"/>
      <c r="D4493" s="97"/>
      <c r="K4493" s="18"/>
      <c r="L4493" s="106"/>
      <c r="M4493" s="106"/>
      <c r="Z4493" s="106"/>
    </row>
    <row r="4494" spans="2:26">
      <c r="B4494" s="51"/>
      <c r="C4494" s="50"/>
      <c r="D4494" s="97"/>
      <c r="K4494" s="18"/>
      <c r="L4494" s="106"/>
      <c r="M4494" s="106"/>
      <c r="Z4494" s="106"/>
    </row>
    <row r="4495" spans="2:26">
      <c r="B4495" s="51"/>
      <c r="C4495" s="50"/>
      <c r="D4495" s="97"/>
      <c r="K4495" s="18"/>
      <c r="L4495" s="106"/>
      <c r="M4495" s="106"/>
      <c r="Z4495" s="106"/>
    </row>
    <row r="4496" spans="2:26">
      <c r="B4496" s="51"/>
      <c r="C4496" s="50"/>
      <c r="D4496" s="97"/>
      <c r="K4496" s="18"/>
      <c r="L4496" s="106"/>
      <c r="M4496" s="106"/>
      <c r="Z4496" s="106"/>
    </row>
    <row r="4497" spans="2:26">
      <c r="B4497" s="51"/>
      <c r="C4497" s="50"/>
      <c r="D4497" s="97"/>
      <c r="K4497" s="18"/>
      <c r="L4497" s="106"/>
      <c r="M4497" s="106"/>
      <c r="Z4497" s="106"/>
    </row>
    <row r="4498" spans="2:26">
      <c r="B4498" s="51"/>
      <c r="C4498" s="50"/>
      <c r="D4498" s="97"/>
      <c r="K4498" s="18"/>
      <c r="L4498" s="106"/>
      <c r="M4498" s="106"/>
      <c r="Z4498" s="106"/>
    </row>
    <row r="4499" spans="2:26">
      <c r="B4499" s="51"/>
      <c r="C4499" s="50"/>
      <c r="D4499" s="97"/>
      <c r="K4499" s="18"/>
      <c r="L4499" s="106"/>
      <c r="M4499" s="106"/>
      <c r="Z4499" s="106"/>
    </row>
    <row r="4500" spans="2:26">
      <c r="B4500" s="51"/>
      <c r="C4500" s="50"/>
      <c r="D4500" s="97"/>
      <c r="K4500" s="18"/>
      <c r="L4500" s="106"/>
      <c r="M4500" s="106"/>
      <c r="Z4500" s="106"/>
    </row>
    <row r="4501" spans="2:26">
      <c r="B4501" s="51"/>
      <c r="C4501" s="50"/>
      <c r="D4501" s="97"/>
      <c r="K4501" s="18"/>
      <c r="L4501" s="106"/>
      <c r="M4501" s="106"/>
      <c r="Z4501" s="106"/>
    </row>
    <row r="4502" spans="2:26">
      <c r="B4502" s="51"/>
      <c r="C4502" s="50"/>
      <c r="D4502" s="97"/>
      <c r="K4502" s="18"/>
      <c r="L4502" s="106"/>
      <c r="M4502" s="106"/>
      <c r="Z4502" s="106"/>
    </row>
    <row r="4503" spans="2:26">
      <c r="B4503" s="51"/>
      <c r="C4503" s="50"/>
      <c r="D4503" s="97"/>
      <c r="K4503" s="18"/>
      <c r="L4503" s="106"/>
      <c r="M4503" s="106"/>
      <c r="Z4503" s="106"/>
    </row>
    <row r="4504" spans="2:26">
      <c r="B4504" s="51"/>
      <c r="C4504" s="50"/>
      <c r="D4504" s="97"/>
      <c r="K4504" s="18"/>
      <c r="L4504" s="106"/>
      <c r="M4504" s="106"/>
      <c r="Z4504" s="106"/>
    </row>
    <row r="4505" spans="2:26">
      <c r="B4505" s="51"/>
      <c r="C4505" s="50"/>
      <c r="D4505" s="97"/>
      <c r="K4505" s="18"/>
      <c r="L4505" s="106"/>
      <c r="M4505" s="106"/>
      <c r="Z4505" s="106"/>
    </row>
    <row r="4506" spans="2:26">
      <c r="B4506" s="51"/>
      <c r="C4506" s="50"/>
      <c r="D4506" s="97"/>
      <c r="K4506" s="18"/>
      <c r="L4506" s="106"/>
      <c r="M4506" s="106"/>
      <c r="Z4506" s="106"/>
    </row>
    <row r="4507" spans="2:26">
      <c r="B4507" s="51"/>
      <c r="C4507" s="50"/>
      <c r="D4507" s="97"/>
      <c r="K4507" s="18"/>
      <c r="L4507" s="106"/>
      <c r="M4507" s="106"/>
      <c r="Z4507" s="106"/>
    </row>
    <row r="4508" spans="2:26">
      <c r="B4508" s="51"/>
      <c r="C4508" s="50"/>
      <c r="D4508" s="97"/>
      <c r="K4508" s="18"/>
      <c r="L4508" s="106"/>
      <c r="M4508" s="106"/>
      <c r="Z4508" s="106"/>
    </row>
    <row r="4509" spans="2:26">
      <c r="B4509" s="51"/>
      <c r="C4509" s="50"/>
      <c r="D4509" s="97"/>
      <c r="K4509" s="18"/>
      <c r="L4509" s="106"/>
      <c r="M4509" s="106"/>
      <c r="Z4509" s="106"/>
    </row>
    <row r="4510" spans="2:26">
      <c r="B4510" s="51"/>
      <c r="C4510" s="50"/>
      <c r="D4510" s="97"/>
      <c r="K4510" s="18"/>
      <c r="L4510" s="106"/>
      <c r="M4510" s="106"/>
      <c r="Z4510" s="106"/>
    </row>
    <row r="4511" spans="2:26">
      <c r="B4511" s="51"/>
      <c r="C4511" s="50"/>
      <c r="D4511" s="97"/>
      <c r="K4511" s="18"/>
      <c r="L4511" s="106"/>
      <c r="M4511" s="106"/>
      <c r="Z4511" s="106"/>
    </row>
    <row r="4512" spans="2:26">
      <c r="B4512" s="51"/>
      <c r="C4512" s="50"/>
      <c r="D4512" s="97"/>
      <c r="K4512" s="18"/>
      <c r="L4512" s="106"/>
      <c r="M4512" s="106"/>
      <c r="Z4512" s="106"/>
    </row>
    <row r="4513" spans="2:26">
      <c r="B4513" s="51"/>
      <c r="C4513" s="50"/>
      <c r="D4513" s="97"/>
      <c r="K4513" s="18"/>
      <c r="L4513" s="106"/>
      <c r="M4513" s="106"/>
      <c r="Z4513" s="106"/>
    </row>
    <row r="4514" spans="2:26">
      <c r="B4514" s="51"/>
      <c r="C4514" s="50"/>
      <c r="D4514" s="97"/>
      <c r="K4514" s="18"/>
      <c r="L4514" s="106"/>
      <c r="M4514" s="106"/>
      <c r="Z4514" s="106"/>
    </row>
    <row r="4515" spans="2:26">
      <c r="B4515" s="51"/>
      <c r="C4515" s="50"/>
      <c r="D4515" s="97"/>
      <c r="K4515" s="18"/>
      <c r="L4515" s="106"/>
      <c r="M4515" s="106"/>
      <c r="Z4515" s="106"/>
    </row>
    <row r="4516" spans="2:26">
      <c r="B4516" s="51"/>
      <c r="C4516" s="50"/>
      <c r="D4516" s="97"/>
      <c r="K4516" s="18"/>
      <c r="L4516" s="106"/>
      <c r="M4516" s="106"/>
      <c r="Z4516" s="106"/>
    </row>
    <row r="4517" spans="2:26">
      <c r="B4517" s="51"/>
      <c r="C4517" s="50"/>
      <c r="D4517" s="97"/>
      <c r="K4517" s="18"/>
      <c r="L4517" s="106"/>
      <c r="M4517" s="106"/>
      <c r="Z4517" s="106"/>
    </row>
    <row r="4518" spans="2:26">
      <c r="B4518" s="51"/>
      <c r="C4518" s="50"/>
      <c r="D4518" s="97"/>
      <c r="K4518" s="18"/>
      <c r="L4518" s="106"/>
      <c r="M4518" s="106"/>
      <c r="Z4518" s="106"/>
    </row>
    <row r="4519" spans="2:26">
      <c r="B4519" s="51"/>
      <c r="C4519" s="50"/>
      <c r="D4519" s="97"/>
      <c r="K4519" s="18"/>
      <c r="L4519" s="106"/>
      <c r="M4519" s="106"/>
      <c r="Z4519" s="106"/>
    </row>
    <row r="4520" spans="2:26">
      <c r="B4520" s="51"/>
      <c r="C4520" s="50"/>
      <c r="D4520" s="97"/>
      <c r="K4520" s="18"/>
      <c r="L4520" s="106"/>
      <c r="M4520" s="106"/>
      <c r="Z4520" s="106"/>
    </row>
    <row r="4521" spans="2:26">
      <c r="B4521" s="51"/>
      <c r="C4521" s="50"/>
      <c r="D4521" s="97"/>
      <c r="K4521" s="18"/>
      <c r="L4521" s="106"/>
      <c r="M4521" s="106"/>
      <c r="Z4521" s="106"/>
    </row>
    <row r="4522" spans="2:26">
      <c r="B4522" s="51"/>
      <c r="C4522" s="50"/>
      <c r="D4522" s="97"/>
      <c r="K4522" s="18"/>
      <c r="L4522" s="106"/>
      <c r="M4522" s="106"/>
      <c r="Z4522" s="106"/>
    </row>
    <row r="4523" spans="2:26">
      <c r="B4523" s="51"/>
      <c r="C4523" s="50"/>
      <c r="D4523" s="97"/>
      <c r="K4523" s="18"/>
      <c r="L4523" s="106"/>
      <c r="M4523" s="106"/>
      <c r="Z4523" s="106"/>
    </row>
    <row r="4524" spans="2:26">
      <c r="B4524" s="51"/>
      <c r="C4524" s="50"/>
      <c r="D4524" s="97"/>
      <c r="K4524" s="18"/>
      <c r="L4524" s="106"/>
      <c r="M4524" s="106"/>
      <c r="Z4524" s="106"/>
    </row>
    <row r="4525" spans="2:26">
      <c r="B4525" s="51"/>
      <c r="C4525" s="50"/>
      <c r="D4525" s="97"/>
      <c r="K4525" s="18"/>
      <c r="L4525" s="106"/>
      <c r="M4525" s="106"/>
      <c r="Z4525" s="106"/>
    </row>
    <row r="4526" spans="2:26">
      <c r="B4526" s="51"/>
      <c r="C4526" s="50"/>
      <c r="D4526" s="97"/>
      <c r="K4526" s="18"/>
      <c r="L4526" s="106"/>
      <c r="M4526" s="106"/>
      <c r="Z4526" s="106"/>
    </row>
    <row r="4527" spans="2:26">
      <c r="B4527" s="51"/>
      <c r="C4527" s="50"/>
      <c r="D4527" s="97"/>
      <c r="K4527" s="18"/>
      <c r="L4527" s="106"/>
      <c r="M4527" s="106"/>
      <c r="Z4527" s="106"/>
    </row>
    <row r="4528" spans="2:26">
      <c r="B4528" s="51"/>
      <c r="C4528" s="50"/>
      <c r="D4528" s="97"/>
      <c r="K4528" s="18"/>
      <c r="L4528" s="106"/>
      <c r="M4528" s="106"/>
      <c r="Z4528" s="106"/>
    </row>
    <row r="4529" spans="2:26">
      <c r="B4529" s="51"/>
      <c r="C4529" s="50"/>
      <c r="D4529" s="97"/>
      <c r="K4529" s="18"/>
      <c r="L4529" s="106"/>
      <c r="M4529" s="106"/>
      <c r="Z4529" s="106"/>
    </row>
    <row r="4530" spans="2:26">
      <c r="B4530" s="51"/>
      <c r="C4530" s="50"/>
      <c r="D4530" s="97"/>
      <c r="K4530" s="18"/>
      <c r="L4530" s="106"/>
      <c r="M4530" s="106"/>
      <c r="Z4530" s="106"/>
    </row>
    <row r="4531" spans="2:26">
      <c r="B4531" s="51"/>
      <c r="C4531" s="50"/>
      <c r="D4531" s="97"/>
      <c r="K4531" s="18"/>
      <c r="L4531" s="106"/>
      <c r="M4531" s="106"/>
      <c r="Z4531" s="106"/>
    </row>
    <row r="4532" spans="2:26">
      <c r="B4532" s="51"/>
      <c r="C4532" s="50"/>
      <c r="D4532" s="97"/>
      <c r="K4532" s="18"/>
      <c r="L4532" s="106"/>
      <c r="M4532" s="106"/>
      <c r="Z4532" s="106"/>
    </row>
    <row r="4533" spans="2:26">
      <c r="B4533" s="51"/>
      <c r="C4533" s="50"/>
      <c r="D4533" s="97"/>
      <c r="K4533" s="18"/>
      <c r="L4533" s="106"/>
      <c r="M4533" s="106"/>
      <c r="Z4533" s="106"/>
    </row>
    <row r="4534" spans="2:26">
      <c r="B4534" s="51"/>
      <c r="C4534" s="50"/>
      <c r="D4534" s="97"/>
      <c r="K4534" s="18"/>
      <c r="L4534" s="106"/>
      <c r="M4534" s="106"/>
      <c r="Z4534" s="106"/>
    </row>
    <row r="4535" spans="2:26">
      <c r="B4535" s="51"/>
      <c r="C4535" s="50"/>
      <c r="D4535" s="97"/>
      <c r="K4535" s="18"/>
      <c r="L4535" s="106"/>
      <c r="M4535" s="106"/>
      <c r="Z4535" s="106"/>
    </row>
    <row r="4536" spans="2:26">
      <c r="B4536" s="51"/>
      <c r="C4536" s="50"/>
      <c r="D4536" s="97"/>
      <c r="K4536" s="18"/>
      <c r="L4536" s="106"/>
      <c r="M4536" s="106"/>
      <c r="Z4536" s="106"/>
    </row>
    <row r="4537" spans="2:26">
      <c r="B4537" s="51"/>
      <c r="C4537" s="50"/>
      <c r="D4537" s="97"/>
      <c r="K4537" s="18"/>
      <c r="L4537" s="106"/>
      <c r="M4537" s="106"/>
      <c r="Z4537" s="106"/>
    </row>
    <row r="4538" spans="2:26">
      <c r="B4538" s="51"/>
      <c r="C4538" s="50"/>
      <c r="D4538" s="97"/>
      <c r="K4538" s="18"/>
      <c r="L4538" s="106"/>
      <c r="M4538" s="106"/>
      <c r="Z4538" s="106"/>
    </row>
    <row r="4539" spans="2:26">
      <c r="B4539" s="51"/>
      <c r="C4539" s="50"/>
      <c r="D4539" s="97"/>
      <c r="K4539" s="18"/>
      <c r="L4539" s="106"/>
      <c r="M4539" s="106"/>
      <c r="Z4539" s="106"/>
    </row>
    <row r="4540" spans="2:26">
      <c r="B4540" s="51"/>
      <c r="C4540" s="50"/>
      <c r="D4540" s="97"/>
      <c r="K4540" s="18"/>
      <c r="L4540" s="106"/>
      <c r="M4540" s="106"/>
      <c r="Z4540" s="106"/>
    </row>
    <row r="4541" spans="2:26">
      <c r="B4541" s="51"/>
      <c r="C4541" s="50"/>
      <c r="D4541" s="97"/>
      <c r="K4541" s="18"/>
      <c r="L4541" s="106"/>
      <c r="M4541" s="106"/>
      <c r="Z4541" s="106"/>
    </row>
    <row r="4542" spans="2:26">
      <c r="B4542" s="51"/>
      <c r="C4542" s="50"/>
      <c r="D4542" s="97"/>
      <c r="K4542" s="18"/>
      <c r="L4542" s="106"/>
      <c r="M4542" s="106"/>
      <c r="Z4542" s="106"/>
    </row>
    <row r="4543" spans="2:26">
      <c r="B4543" s="51"/>
      <c r="C4543" s="50"/>
      <c r="D4543" s="97"/>
      <c r="K4543" s="18"/>
      <c r="L4543" s="106"/>
      <c r="M4543" s="106"/>
      <c r="Z4543" s="106"/>
    </row>
    <row r="4544" spans="2:26">
      <c r="B4544" s="51"/>
      <c r="C4544" s="50"/>
      <c r="D4544" s="97"/>
      <c r="K4544" s="18"/>
      <c r="L4544" s="106"/>
      <c r="M4544" s="106"/>
      <c r="Z4544" s="106"/>
    </row>
    <row r="4545" spans="2:26">
      <c r="B4545" s="51"/>
      <c r="C4545" s="50"/>
      <c r="D4545" s="97"/>
      <c r="K4545" s="18"/>
      <c r="L4545" s="106"/>
      <c r="M4545" s="106"/>
      <c r="Z4545" s="106"/>
    </row>
    <row r="4546" spans="2:26">
      <c r="B4546" s="51"/>
      <c r="C4546" s="50"/>
      <c r="D4546" s="97"/>
      <c r="K4546" s="18"/>
      <c r="L4546" s="106"/>
      <c r="M4546" s="106"/>
      <c r="Z4546" s="106"/>
    </row>
    <row r="4547" spans="2:26">
      <c r="B4547" s="51"/>
      <c r="C4547" s="50"/>
      <c r="D4547" s="97"/>
      <c r="K4547" s="18"/>
      <c r="L4547" s="106"/>
      <c r="M4547" s="106"/>
      <c r="Z4547" s="106"/>
    </row>
    <row r="4548" spans="2:26">
      <c r="B4548" s="51"/>
      <c r="C4548" s="50"/>
      <c r="D4548" s="97"/>
      <c r="K4548" s="18"/>
      <c r="L4548" s="106"/>
      <c r="M4548" s="106"/>
      <c r="Z4548" s="106"/>
    </row>
    <row r="4549" spans="2:26">
      <c r="B4549" s="51"/>
      <c r="C4549" s="50"/>
      <c r="D4549" s="97"/>
      <c r="K4549" s="18"/>
      <c r="L4549" s="106"/>
      <c r="M4549" s="106"/>
      <c r="Z4549" s="106"/>
    </row>
    <row r="4550" spans="2:26">
      <c r="B4550" s="51"/>
      <c r="C4550" s="50"/>
      <c r="D4550" s="97"/>
      <c r="K4550" s="18"/>
      <c r="L4550" s="106"/>
      <c r="M4550" s="106"/>
      <c r="Z4550" s="106"/>
    </row>
    <row r="4551" spans="2:26">
      <c r="B4551" s="51"/>
      <c r="C4551" s="50"/>
      <c r="D4551" s="97"/>
      <c r="K4551" s="18"/>
      <c r="L4551" s="106"/>
      <c r="M4551" s="106"/>
      <c r="Z4551" s="106"/>
    </row>
    <row r="4552" spans="2:26">
      <c r="B4552" s="51"/>
      <c r="C4552" s="50"/>
      <c r="D4552" s="97"/>
      <c r="K4552" s="18"/>
      <c r="L4552" s="106"/>
      <c r="M4552" s="106"/>
      <c r="Z4552" s="106"/>
    </row>
    <row r="4553" spans="2:26">
      <c r="B4553" s="51"/>
      <c r="C4553" s="50"/>
      <c r="D4553" s="97"/>
      <c r="K4553" s="18"/>
      <c r="L4553" s="106"/>
      <c r="M4553" s="106"/>
      <c r="Z4553" s="106"/>
    </row>
    <row r="4554" spans="2:26">
      <c r="B4554" s="51"/>
      <c r="C4554" s="50"/>
      <c r="D4554" s="97"/>
      <c r="K4554" s="18"/>
      <c r="L4554" s="106"/>
      <c r="M4554" s="106"/>
      <c r="Z4554" s="106"/>
    </row>
    <row r="4555" spans="2:26">
      <c r="B4555" s="51"/>
      <c r="C4555" s="50"/>
      <c r="D4555" s="97"/>
      <c r="K4555" s="18"/>
      <c r="L4555" s="106"/>
      <c r="M4555" s="106"/>
      <c r="Z4555" s="106"/>
    </row>
    <row r="4556" spans="2:26">
      <c r="B4556" s="51"/>
      <c r="C4556" s="50"/>
      <c r="D4556" s="97"/>
      <c r="K4556" s="18"/>
      <c r="L4556" s="106"/>
      <c r="M4556" s="106"/>
      <c r="Z4556" s="106"/>
    </row>
    <row r="4557" spans="2:26">
      <c r="B4557" s="51"/>
      <c r="C4557" s="50"/>
      <c r="D4557" s="97"/>
      <c r="K4557" s="18"/>
      <c r="L4557" s="106"/>
      <c r="M4557" s="106"/>
      <c r="Z4557" s="106"/>
    </row>
    <row r="4558" spans="2:26">
      <c r="B4558" s="51"/>
      <c r="C4558" s="50"/>
      <c r="D4558" s="97"/>
      <c r="K4558" s="18"/>
      <c r="L4558" s="106"/>
      <c r="M4558" s="106"/>
      <c r="Z4558" s="106"/>
    </row>
    <row r="4559" spans="2:26">
      <c r="B4559" s="51"/>
      <c r="C4559" s="50"/>
      <c r="D4559" s="97"/>
      <c r="K4559" s="18"/>
      <c r="L4559" s="106"/>
      <c r="M4559" s="106"/>
      <c r="Z4559" s="106"/>
    </row>
    <row r="4560" spans="2:26">
      <c r="B4560" s="51"/>
      <c r="C4560" s="50"/>
      <c r="D4560" s="97"/>
      <c r="K4560" s="18"/>
      <c r="L4560" s="106"/>
      <c r="M4560" s="106"/>
      <c r="Z4560" s="106"/>
    </row>
    <row r="4561" spans="2:26">
      <c r="B4561" s="51"/>
      <c r="C4561" s="50"/>
      <c r="D4561" s="97"/>
      <c r="K4561" s="18"/>
      <c r="L4561" s="106"/>
      <c r="M4561" s="106"/>
      <c r="Z4561" s="106"/>
    </row>
    <row r="4562" spans="2:26">
      <c r="B4562" s="51"/>
      <c r="C4562" s="50"/>
      <c r="D4562" s="97"/>
      <c r="K4562" s="18"/>
      <c r="L4562" s="106"/>
      <c r="M4562" s="106"/>
      <c r="Z4562" s="106"/>
    </row>
    <row r="4563" spans="2:26">
      <c r="B4563" s="51"/>
      <c r="C4563" s="50"/>
      <c r="D4563" s="97"/>
      <c r="K4563" s="18"/>
      <c r="L4563" s="106"/>
      <c r="M4563" s="106"/>
      <c r="Z4563" s="106"/>
    </row>
    <row r="4564" spans="2:26">
      <c r="B4564" s="51"/>
      <c r="C4564" s="50"/>
      <c r="D4564" s="97"/>
      <c r="K4564" s="18"/>
      <c r="L4564" s="106"/>
      <c r="M4564" s="106"/>
      <c r="Z4564" s="106"/>
    </row>
    <row r="4565" spans="2:26">
      <c r="B4565" s="51"/>
      <c r="C4565" s="50"/>
      <c r="D4565" s="97"/>
      <c r="K4565" s="18"/>
      <c r="L4565" s="106"/>
      <c r="M4565" s="106"/>
      <c r="Z4565" s="106"/>
    </row>
    <row r="4566" spans="2:26">
      <c r="B4566" s="51"/>
      <c r="C4566" s="50"/>
      <c r="D4566" s="97"/>
      <c r="K4566" s="18"/>
      <c r="L4566" s="106"/>
      <c r="M4566" s="106"/>
      <c r="Z4566" s="106"/>
    </row>
    <row r="4567" spans="2:26">
      <c r="B4567" s="51"/>
      <c r="C4567" s="50"/>
      <c r="D4567" s="97"/>
      <c r="K4567" s="18"/>
      <c r="L4567" s="106"/>
      <c r="M4567" s="106"/>
      <c r="Z4567" s="106"/>
    </row>
    <row r="4568" spans="2:26">
      <c r="B4568" s="51"/>
      <c r="C4568" s="50"/>
      <c r="D4568" s="97"/>
      <c r="K4568" s="18"/>
      <c r="L4568" s="106"/>
      <c r="M4568" s="106"/>
      <c r="Z4568" s="106"/>
    </row>
    <row r="4569" spans="2:26">
      <c r="B4569" s="51"/>
      <c r="C4569" s="50"/>
      <c r="D4569" s="97"/>
      <c r="K4569" s="18"/>
      <c r="L4569" s="106"/>
      <c r="M4569" s="106"/>
      <c r="Z4569" s="106"/>
    </row>
    <row r="4570" spans="2:26">
      <c r="B4570" s="51"/>
      <c r="C4570" s="50"/>
      <c r="D4570" s="97"/>
      <c r="K4570" s="18"/>
      <c r="L4570" s="106"/>
      <c r="M4570" s="106"/>
      <c r="Z4570" s="106"/>
    </row>
    <row r="4571" spans="2:26">
      <c r="B4571" s="51"/>
      <c r="C4571" s="50"/>
      <c r="D4571" s="97"/>
      <c r="K4571" s="18"/>
      <c r="L4571" s="106"/>
      <c r="M4571" s="106"/>
      <c r="Z4571" s="106"/>
    </row>
    <row r="4572" spans="2:26">
      <c r="B4572" s="51"/>
      <c r="C4572" s="50"/>
      <c r="D4572" s="97"/>
      <c r="K4572" s="18"/>
      <c r="L4572" s="106"/>
      <c r="M4572" s="106"/>
      <c r="Z4572" s="106"/>
    </row>
    <row r="4573" spans="2:26">
      <c r="B4573" s="51"/>
      <c r="C4573" s="50"/>
      <c r="D4573" s="97"/>
      <c r="K4573" s="18"/>
      <c r="L4573" s="106"/>
      <c r="M4573" s="106"/>
      <c r="Z4573" s="106"/>
    </row>
    <row r="4574" spans="2:26">
      <c r="B4574" s="51"/>
      <c r="C4574" s="50"/>
      <c r="D4574" s="97"/>
      <c r="K4574" s="18"/>
      <c r="L4574" s="106"/>
      <c r="M4574" s="106"/>
      <c r="Z4574" s="106"/>
    </row>
    <row r="4575" spans="2:26">
      <c r="B4575" s="51"/>
      <c r="C4575" s="50"/>
      <c r="D4575" s="97"/>
      <c r="K4575" s="18"/>
      <c r="L4575" s="106"/>
      <c r="M4575" s="106"/>
      <c r="Z4575" s="106"/>
    </row>
    <row r="4576" spans="2:26">
      <c r="B4576" s="51"/>
      <c r="C4576" s="50"/>
      <c r="D4576" s="97"/>
      <c r="K4576" s="18"/>
      <c r="L4576" s="106"/>
      <c r="M4576" s="106"/>
      <c r="Z4576" s="106"/>
    </row>
    <row r="4577" spans="2:26">
      <c r="B4577" s="51"/>
      <c r="C4577" s="50"/>
      <c r="D4577" s="97"/>
      <c r="K4577" s="18"/>
      <c r="L4577" s="106"/>
      <c r="M4577" s="106"/>
      <c r="Z4577" s="106"/>
    </row>
    <row r="4578" spans="2:26">
      <c r="B4578" s="51"/>
      <c r="C4578" s="50"/>
      <c r="D4578" s="97"/>
      <c r="K4578" s="18"/>
      <c r="L4578" s="106"/>
      <c r="M4578" s="106"/>
      <c r="Z4578" s="106"/>
    </row>
    <row r="4579" spans="2:26">
      <c r="B4579" s="51"/>
      <c r="C4579" s="50"/>
      <c r="D4579" s="97"/>
      <c r="K4579" s="18"/>
      <c r="L4579" s="106"/>
      <c r="M4579" s="106"/>
      <c r="Z4579" s="106"/>
    </row>
    <row r="4580" spans="2:26">
      <c r="B4580" s="51"/>
      <c r="C4580" s="50"/>
      <c r="D4580" s="97"/>
      <c r="K4580" s="18"/>
      <c r="L4580" s="106"/>
      <c r="M4580" s="106"/>
      <c r="Z4580" s="106"/>
    </row>
    <row r="4581" spans="2:26">
      <c r="B4581" s="51"/>
      <c r="C4581" s="50"/>
      <c r="D4581" s="97"/>
      <c r="K4581" s="18"/>
      <c r="L4581" s="106"/>
      <c r="M4581" s="106"/>
      <c r="Z4581" s="106"/>
    </row>
    <row r="4582" spans="2:26">
      <c r="B4582" s="51"/>
      <c r="C4582" s="50"/>
      <c r="D4582" s="97"/>
      <c r="K4582" s="18"/>
      <c r="L4582" s="106"/>
      <c r="M4582" s="106"/>
      <c r="Z4582" s="106"/>
    </row>
    <row r="4583" spans="2:26">
      <c r="B4583" s="51"/>
      <c r="C4583" s="50"/>
      <c r="D4583" s="97"/>
      <c r="K4583" s="18"/>
      <c r="L4583" s="106"/>
      <c r="M4583" s="106"/>
      <c r="Z4583" s="106"/>
    </row>
    <row r="4584" spans="2:26">
      <c r="B4584" s="51"/>
      <c r="C4584" s="50"/>
      <c r="D4584" s="97"/>
      <c r="K4584" s="18"/>
      <c r="L4584" s="106"/>
      <c r="M4584" s="106"/>
      <c r="Z4584" s="106"/>
    </row>
    <row r="4585" spans="2:26">
      <c r="B4585" s="51"/>
      <c r="C4585" s="50"/>
      <c r="D4585" s="97"/>
      <c r="K4585" s="18"/>
      <c r="L4585" s="106"/>
      <c r="M4585" s="106"/>
      <c r="Z4585" s="106"/>
    </row>
    <row r="4586" spans="2:26">
      <c r="B4586" s="51"/>
      <c r="C4586" s="50"/>
      <c r="D4586" s="97"/>
      <c r="K4586" s="18"/>
      <c r="L4586" s="106"/>
      <c r="M4586" s="106"/>
      <c r="Z4586" s="106"/>
    </row>
    <row r="4587" spans="2:26">
      <c r="B4587" s="51"/>
      <c r="C4587" s="50"/>
      <c r="D4587" s="97"/>
      <c r="K4587" s="18"/>
      <c r="L4587" s="106"/>
      <c r="M4587" s="106"/>
      <c r="Z4587" s="106"/>
    </row>
    <row r="4588" spans="2:26">
      <c r="B4588" s="51"/>
      <c r="C4588" s="50"/>
      <c r="D4588" s="97"/>
      <c r="K4588" s="18"/>
      <c r="L4588" s="106"/>
      <c r="M4588" s="106"/>
      <c r="Z4588" s="106"/>
    </row>
    <row r="4589" spans="2:26">
      <c r="B4589" s="51"/>
      <c r="C4589" s="50"/>
      <c r="D4589" s="97"/>
      <c r="K4589" s="18"/>
      <c r="L4589" s="106"/>
      <c r="M4589" s="106"/>
      <c r="Z4589" s="106"/>
    </row>
    <row r="4590" spans="2:26">
      <c r="B4590" s="51"/>
      <c r="C4590" s="50"/>
      <c r="D4590" s="97"/>
      <c r="K4590" s="18"/>
      <c r="L4590" s="106"/>
      <c r="M4590" s="106"/>
      <c r="Z4590" s="106"/>
    </row>
    <row r="4591" spans="2:26">
      <c r="B4591" s="51"/>
      <c r="C4591" s="50"/>
      <c r="D4591" s="97"/>
      <c r="K4591" s="18"/>
      <c r="L4591" s="106"/>
      <c r="M4591" s="106"/>
      <c r="Z4591" s="106"/>
    </row>
    <row r="4592" spans="2:26">
      <c r="B4592" s="51"/>
      <c r="C4592" s="50"/>
      <c r="D4592" s="97"/>
      <c r="K4592" s="18"/>
      <c r="L4592" s="106"/>
      <c r="M4592" s="106"/>
      <c r="Z4592" s="106"/>
    </row>
    <row r="4593" spans="2:26">
      <c r="B4593" s="51"/>
      <c r="C4593" s="50"/>
      <c r="D4593" s="97"/>
      <c r="K4593" s="18"/>
      <c r="L4593" s="106"/>
      <c r="M4593" s="106"/>
      <c r="Z4593" s="106"/>
    </row>
    <row r="4594" spans="2:26">
      <c r="B4594" s="51"/>
      <c r="C4594" s="50"/>
      <c r="D4594" s="97"/>
      <c r="K4594" s="18"/>
      <c r="L4594" s="106"/>
      <c r="M4594" s="106"/>
      <c r="Z4594" s="106"/>
    </row>
    <row r="4595" spans="2:26">
      <c r="B4595" s="51"/>
      <c r="C4595" s="50"/>
      <c r="D4595" s="97"/>
      <c r="K4595" s="18"/>
      <c r="L4595" s="106"/>
      <c r="M4595" s="106"/>
      <c r="Z4595" s="106"/>
    </row>
    <row r="4596" spans="2:26">
      <c r="B4596" s="51"/>
      <c r="C4596" s="50"/>
      <c r="D4596" s="97"/>
      <c r="K4596" s="18"/>
      <c r="L4596" s="106"/>
      <c r="M4596" s="106"/>
      <c r="Z4596" s="106"/>
    </row>
    <row r="4597" spans="2:26">
      <c r="B4597" s="51"/>
      <c r="C4597" s="50"/>
      <c r="D4597" s="97"/>
      <c r="K4597" s="18"/>
      <c r="L4597" s="106"/>
      <c r="M4597" s="106"/>
      <c r="Z4597" s="106"/>
    </row>
    <row r="4598" spans="2:26">
      <c r="B4598" s="51"/>
      <c r="C4598" s="50"/>
      <c r="D4598" s="97"/>
      <c r="K4598" s="18"/>
      <c r="L4598" s="106"/>
      <c r="M4598" s="106"/>
      <c r="Z4598" s="106"/>
    </row>
    <row r="4599" spans="2:26">
      <c r="B4599" s="51"/>
      <c r="C4599" s="50"/>
      <c r="D4599" s="97"/>
      <c r="K4599" s="18"/>
      <c r="L4599" s="106"/>
      <c r="M4599" s="106"/>
      <c r="Z4599" s="106"/>
    </row>
    <row r="4600" spans="2:26">
      <c r="B4600" s="51"/>
      <c r="C4600" s="50"/>
      <c r="D4600" s="97"/>
      <c r="K4600" s="18"/>
      <c r="L4600" s="106"/>
      <c r="M4600" s="106"/>
      <c r="Z4600" s="106"/>
    </row>
    <row r="4601" spans="2:26">
      <c r="B4601" s="51"/>
      <c r="C4601" s="50"/>
      <c r="D4601" s="97"/>
      <c r="K4601" s="18"/>
      <c r="L4601" s="106"/>
      <c r="M4601" s="106"/>
      <c r="Z4601" s="106"/>
    </row>
    <row r="4602" spans="2:26">
      <c r="B4602" s="51"/>
      <c r="C4602" s="50"/>
      <c r="D4602" s="97"/>
      <c r="K4602" s="18"/>
      <c r="L4602" s="106"/>
      <c r="M4602" s="106"/>
      <c r="Z4602" s="106"/>
    </row>
    <row r="4603" spans="2:26">
      <c r="B4603" s="51"/>
      <c r="C4603" s="50"/>
      <c r="D4603" s="97"/>
      <c r="K4603" s="18"/>
      <c r="L4603" s="106"/>
      <c r="M4603" s="106"/>
      <c r="Z4603" s="106"/>
    </row>
    <row r="4604" spans="2:26">
      <c r="B4604" s="51"/>
      <c r="C4604" s="50"/>
      <c r="D4604" s="97"/>
      <c r="K4604" s="18"/>
      <c r="L4604" s="106"/>
      <c r="M4604" s="106"/>
      <c r="Z4604" s="106"/>
    </row>
    <row r="4605" spans="2:26">
      <c r="B4605" s="51"/>
      <c r="C4605" s="50"/>
      <c r="D4605" s="97"/>
      <c r="K4605" s="18"/>
      <c r="L4605" s="106"/>
      <c r="M4605" s="106"/>
      <c r="Z4605" s="106"/>
    </row>
    <row r="4606" spans="2:26">
      <c r="B4606" s="51"/>
      <c r="C4606" s="50"/>
      <c r="D4606" s="97"/>
      <c r="K4606" s="18"/>
      <c r="L4606" s="106"/>
      <c r="M4606" s="106"/>
      <c r="Z4606" s="106"/>
    </row>
    <row r="4607" spans="2:26">
      <c r="B4607" s="51"/>
      <c r="C4607" s="50"/>
      <c r="D4607" s="97"/>
      <c r="K4607" s="18"/>
      <c r="L4607" s="106"/>
      <c r="M4607" s="106"/>
      <c r="Z4607" s="106"/>
    </row>
    <row r="4608" spans="2:26">
      <c r="B4608" s="51"/>
      <c r="C4608" s="50"/>
      <c r="D4608" s="97"/>
      <c r="K4608" s="18"/>
      <c r="L4608" s="106"/>
      <c r="M4608" s="106"/>
      <c r="Z4608" s="106"/>
    </row>
    <row r="4609" spans="2:26">
      <c r="B4609" s="51"/>
      <c r="C4609" s="50"/>
      <c r="D4609" s="97"/>
      <c r="K4609" s="18"/>
      <c r="L4609" s="106"/>
      <c r="M4609" s="106"/>
      <c r="Z4609" s="106"/>
    </row>
    <row r="4610" spans="2:26">
      <c r="B4610" s="51"/>
      <c r="C4610" s="50"/>
      <c r="D4610" s="97"/>
      <c r="K4610" s="18"/>
      <c r="L4610" s="106"/>
      <c r="M4610" s="106"/>
      <c r="Z4610" s="106"/>
    </row>
    <row r="4611" spans="2:26">
      <c r="B4611" s="51"/>
      <c r="C4611" s="50"/>
      <c r="D4611" s="97"/>
      <c r="K4611" s="18"/>
      <c r="L4611" s="106"/>
      <c r="M4611" s="106"/>
      <c r="Z4611" s="106"/>
    </row>
    <row r="4612" spans="2:26">
      <c r="B4612" s="51"/>
      <c r="C4612" s="50"/>
      <c r="D4612" s="97"/>
      <c r="K4612" s="18"/>
      <c r="L4612" s="106"/>
      <c r="M4612" s="106"/>
      <c r="Z4612" s="106"/>
    </row>
    <row r="4613" spans="2:26">
      <c r="B4613" s="51"/>
      <c r="C4613" s="50"/>
      <c r="D4613" s="97"/>
      <c r="K4613" s="18"/>
      <c r="L4613" s="106"/>
      <c r="M4613" s="106"/>
      <c r="Z4613" s="106"/>
    </row>
    <row r="4614" spans="2:26">
      <c r="B4614" s="51"/>
      <c r="C4614" s="50"/>
      <c r="D4614" s="97"/>
      <c r="K4614" s="18"/>
      <c r="L4614" s="106"/>
      <c r="M4614" s="106"/>
      <c r="Z4614" s="106"/>
    </row>
    <row r="4615" spans="2:26">
      <c r="B4615" s="51"/>
      <c r="C4615" s="50"/>
      <c r="D4615" s="97"/>
      <c r="K4615" s="18"/>
      <c r="L4615" s="106"/>
      <c r="M4615" s="106"/>
      <c r="Z4615" s="106"/>
    </row>
    <row r="4616" spans="2:26">
      <c r="B4616" s="51"/>
      <c r="C4616" s="50"/>
      <c r="D4616" s="97"/>
      <c r="K4616" s="18"/>
      <c r="L4616" s="106"/>
      <c r="M4616" s="106"/>
      <c r="Z4616" s="106"/>
    </row>
    <row r="4617" spans="2:26">
      <c r="B4617" s="51"/>
      <c r="C4617" s="50"/>
      <c r="D4617" s="97"/>
      <c r="K4617" s="18"/>
      <c r="L4617" s="106"/>
      <c r="M4617" s="106"/>
      <c r="Z4617" s="106"/>
    </row>
    <row r="4618" spans="2:26">
      <c r="B4618" s="51"/>
      <c r="C4618" s="50"/>
      <c r="D4618" s="97"/>
      <c r="K4618" s="18"/>
      <c r="L4618" s="106"/>
      <c r="M4618" s="106"/>
      <c r="Z4618" s="106"/>
    </row>
    <row r="4619" spans="2:26">
      <c r="B4619" s="51"/>
      <c r="C4619" s="50"/>
      <c r="D4619" s="97"/>
      <c r="K4619" s="18"/>
      <c r="L4619" s="106"/>
      <c r="M4619" s="106"/>
      <c r="Z4619" s="106"/>
    </row>
    <row r="4620" spans="2:26">
      <c r="B4620" s="51"/>
      <c r="C4620" s="50"/>
      <c r="D4620" s="97"/>
      <c r="K4620" s="18"/>
      <c r="L4620" s="106"/>
      <c r="M4620" s="106"/>
      <c r="Z4620" s="106"/>
    </row>
    <row r="4621" spans="2:26">
      <c r="B4621" s="51"/>
      <c r="C4621" s="50"/>
      <c r="D4621" s="97"/>
      <c r="K4621" s="18"/>
      <c r="L4621" s="106"/>
      <c r="M4621" s="106"/>
      <c r="Z4621" s="106"/>
    </row>
    <row r="4622" spans="2:26">
      <c r="B4622" s="51"/>
      <c r="C4622" s="50"/>
      <c r="D4622" s="97"/>
      <c r="K4622" s="18"/>
      <c r="L4622" s="106"/>
      <c r="M4622" s="106"/>
      <c r="Z4622" s="106"/>
    </row>
    <row r="4623" spans="2:26">
      <c r="B4623" s="51"/>
      <c r="C4623" s="50"/>
      <c r="D4623" s="97"/>
      <c r="K4623" s="18"/>
      <c r="L4623" s="106"/>
      <c r="M4623" s="106"/>
      <c r="Z4623" s="106"/>
    </row>
    <row r="4624" spans="2:26">
      <c r="B4624" s="51"/>
      <c r="C4624" s="50"/>
      <c r="D4624" s="97"/>
      <c r="K4624" s="18"/>
      <c r="L4624" s="106"/>
      <c r="M4624" s="106"/>
      <c r="Z4624" s="106"/>
    </row>
    <row r="4625" spans="2:26">
      <c r="B4625" s="51"/>
      <c r="C4625" s="50"/>
      <c r="D4625" s="97"/>
      <c r="K4625" s="18"/>
      <c r="L4625" s="106"/>
      <c r="M4625" s="106"/>
      <c r="Z4625" s="106"/>
    </row>
    <row r="4626" spans="2:26">
      <c r="B4626" s="51"/>
      <c r="C4626" s="50"/>
      <c r="D4626" s="97"/>
      <c r="K4626" s="18"/>
      <c r="L4626" s="106"/>
      <c r="M4626" s="106"/>
      <c r="Z4626" s="106"/>
    </row>
    <row r="4627" spans="2:26">
      <c r="B4627" s="51"/>
      <c r="C4627" s="50"/>
      <c r="D4627" s="97"/>
      <c r="K4627" s="18"/>
      <c r="L4627" s="106"/>
      <c r="M4627" s="106"/>
      <c r="Z4627" s="106"/>
    </row>
    <row r="4628" spans="2:26">
      <c r="B4628" s="51"/>
      <c r="C4628" s="50"/>
      <c r="D4628" s="97"/>
      <c r="K4628" s="18"/>
      <c r="L4628" s="106"/>
      <c r="M4628" s="106"/>
      <c r="Z4628" s="106"/>
    </row>
    <row r="4629" spans="2:26">
      <c r="B4629" s="51"/>
      <c r="C4629" s="50"/>
      <c r="D4629" s="97"/>
      <c r="K4629" s="18"/>
      <c r="L4629" s="106"/>
      <c r="M4629" s="106"/>
      <c r="Z4629" s="106"/>
    </row>
    <row r="4630" spans="2:26">
      <c r="B4630" s="51"/>
      <c r="C4630" s="50"/>
      <c r="D4630" s="97"/>
      <c r="K4630" s="18"/>
      <c r="L4630" s="106"/>
      <c r="M4630" s="106"/>
      <c r="Z4630" s="106"/>
    </row>
    <row r="4631" spans="2:26">
      <c r="B4631" s="51"/>
      <c r="C4631" s="50"/>
      <c r="D4631" s="97"/>
      <c r="K4631" s="18"/>
      <c r="L4631" s="106"/>
      <c r="M4631" s="106"/>
      <c r="Z4631" s="106"/>
    </row>
    <row r="4632" spans="2:26">
      <c r="B4632" s="51"/>
      <c r="C4632" s="50"/>
      <c r="D4632" s="97"/>
      <c r="K4632" s="18"/>
      <c r="L4632" s="106"/>
      <c r="M4632" s="106"/>
      <c r="Z4632" s="106"/>
    </row>
    <row r="4633" spans="2:26">
      <c r="B4633" s="51"/>
      <c r="C4633" s="50"/>
      <c r="D4633" s="97"/>
      <c r="K4633" s="18"/>
      <c r="L4633" s="106"/>
      <c r="M4633" s="106"/>
      <c r="Z4633" s="106"/>
    </row>
    <row r="4634" spans="2:26">
      <c r="B4634" s="51"/>
      <c r="C4634" s="50"/>
      <c r="D4634" s="97"/>
      <c r="K4634" s="18"/>
      <c r="L4634" s="106"/>
      <c r="M4634" s="106"/>
      <c r="Z4634" s="106"/>
    </row>
    <row r="4635" spans="2:26">
      <c r="B4635" s="51"/>
      <c r="C4635" s="50"/>
      <c r="D4635" s="97"/>
      <c r="K4635" s="18"/>
      <c r="L4635" s="106"/>
      <c r="M4635" s="106"/>
      <c r="Z4635" s="106"/>
    </row>
    <row r="4636" spans="2:26">
      <c r="B4636" s="51"/>
      <c r="C4636" s="50"/>
      <c r="D4636" s="97"/>
      <c r="K4636" s="18"/>
      <c r="L4636" s="106"/>
      <c r="M4636" s="106"/>
      <c r="Z4636" s="106"/>
    </row>
    <row r="4637" spans="2:26">
      <c r="B4637" s="51"/>
      <c r="C4637" s="50"/>
      <c r="D4637" s="97"/>
      <c r="K4637" s="18"/>
      <c r="L4637" s="106"/>
      <c r="M4637" s="106"/>
      <c r="Z4637" s="106"/>
    </row>
    <row r="4638" spans="2:26">
      <c r="B4638" s="51"/>
      <c r="C4638" s="50"/>
      <c r="D4638" s="97"/>
      <c r="K4638" s="18"/>
      <c r="L4638" s="106"/>
      <c r="M4638" s="106"/>
      <c r="Z4638" s="106"/>
    </row>
    <row r="4639" spans="2:26">
      <c r="B4639" s="51"/>
      <c r="C4639" s="50"/>
      <c r="D4639" s="97"/>
      <c r="K4639" s="18"/>
      <c r="L4639" s="106"/>
      <c r="M4639" s="106"/>
      <c r="Z4639" s="106"/>
    </row>
    <row r="4640" spans="2:26">
      <c r="B4640" s="51"/>
      <c r="C4640" s="50"/>
      <c r="D4640" s="97"/>
      <c r="K4640" s="18"/>
      <c r="L4640" s="106"/>
      <c r="M4640" s="106"/>
      <c r="Z4640" s="106"/>
    </row>
    <row r="4641" spans="2:26">
      <c r="B4641" s="51"/>
      <c r="C4641" s="50"/>
      <c r="D4641" s="97"/>
      <c r="K4641" s="18"/>
      <c r="L4641" s="106"/>
      <c r="M4641" s="106"/>
      <c r="Z4641" s="106"/>
    </row>
    <row r="4642" spans="2:26">
      <c r="B4642" s="51"/>
      <c r="C4642" s="50"/>
      <c r="D4642" s="97"/>
      <c r="K4642" s="18"/>
      <c r="L4642" s="106"/>
      <c r="M4642" s="106"/>
      <c r="Z4642" s="106"/>
    </row>
    <row r="4643" spans="2:26">
      <c r="B4643" s="51"/>
      <c r="C4643" s="50"/>
      <c r="D4643" s="97"/>
      <c r="K4643" s="18"/>
      <c r="L4643" s="106"/>
      <c r="M4643" s="106"/>
      <c r="Z4643" s="106"/>
    </row>
    <row r="4644" spans="2:26">
      <c r="B4644" s="51"/>
      <c r="C4644" s="50"/>
      <c r="D4644" s="97"/>
      <c r="K4644" s="18"/>
      <c r="L4644" s="106"/>
      <c r="M4644" s="106"/>
      <c r="Z4644" s="106"/>
    </row>
    <row r="4645" spans="2:26">
      <c r="B4645" s="51"/>
      <c r="C4645" s="50"/>
      <c r="D4645" s="97"/>
      <c r="K4645" s="18"/>
      <c r="L4645" s="106"/>
      <c r="M4645" s="106"/>
      <c r="Z4645" s="106"/>
    </row>
    <row r="4646" spans="2:26">
      <c r="B4646" s="51"/>
      <c r="C4646" s="50"/>
      <c r="D4646" s="97"/>
      <c r="K4646" s="18"/>
      <c r="L4646" s="106"/>
      <c r="M4646" s="106"/>
      <c r="Z4646" s="106"/>
    </row>
    <row r="4647" spans="2:26">
      <c r="B4647" s="51"/>
      <c r="C4647" s="50"/>
      <c r="D4647" s="97"/>
      <c r="K4647" s="18"/>
      <c r="L4647" s="106"/>
      <c r="M4647" s="106"/>
      <c r="Z4647" s="106"/>
    </row>
    <row r="4648" spans="2:26">
      <c r="B4648" s="51"/>
      <c r="C4648" s="50"/>
      <c r="D4648" s="97"/>
      <c r="K4648" s="18"/>
      <c r="L4648" s="106"/>
      <c r="M4648" s="106"/>
      <c r="Z4648" s="106"/>
    </row>
    <row r="4649" spans="2:26">
      <c r="B4649" s="51"/>
      <c r="C4649" s="50"/>
      <c r="D4649" s="97"/>
      <c r="K4649" s="18"/>
      <c r="L4649" s="106"/>
      <c r="M4649" s="106"/>
      <c r="Z4649" s="106"/>
    </row>
    <row r="4650" spans="2:26">
      <c r="B4650" s="51"/>
      <c r="C4650" s="50"/>
      <c r="D4650" s="97"/>
      <c r="K4650" s="18"/>
      <c r="L4650" s="106"/>
      <c r="M4650" s="106"/>
      <c r="Z4650" s="106"/>
    </row>
    <row r="4651" spans="2:26">
      <c r="B4651" s="51"/>
      <c r="C4651" s="50"/>
      <c r="D4651" s="97"/>
      <c r="K4651" s="18"/>
      <c r="L4651" s="106"/>
      <c r="M4651" s="106"/>
      <c r="Z4651" s="106"/>
    </row>
    <row r="4652" spans="2:26">
      <c r="B4652" s="51"/>
      <c r="C4652" s="50"/>
      <c r="D4652" s="97"/>
      <c r="K4652" s="18"/>
      <c r="L4652" s="106"/>
      <c r="M4652" s="106"/>
      <c r="Z4652" s="106"/>
    </row>
    <row r="4653" spans="2:26">
      <c r="B4653" s="51"/>
      <c r="C4653" s="50"/>
      <c r="D4653" s="97"/>
      <c r="K4653" s="18"/>
      <c r="L4653" s="106"/>
      <c r="M4653" s="106"/>
      <c r="Z4653" s="106"/>
    </row>
    <row r="4654" spans="2:26">
      <c r="B4654" s="51"/>
      <c r="C4654" s="50"/>
      <c r="D4654" s="97"/>
      <c r="K4654" s="18"/>
      <c r="L4654" s="106"/>
      <c r="M4654" s="106"/>
      <c r="Z4654" s="106"/>
    </row>
    <row r="4655" spans="2:26">
      <c r="B4655" s="51"/>
      <c r="C4655" s="50"/>
      <c r="D4655" s="97"/>
      <c r="K4655" s="18"/>
      <c r="L4655" s="106"/>
      <c r="M4655" s="106"/>
      <c r="Z4655" s="106"/>
    </row>
    <row r="4656" spans="2:26">
      <c r="B4656" s="51"/>
      <c r="C4656" s="50"/>
      <c r="D4656" s="97"/>
      <c r="K4656" s="18"/>
      <c r="L4656" s="106"/>
      <c r="M4656" s="106"/>
      <c r="Z4656" s="106"/>
    </row>
    <row r="4657" spans="2:26">
      <c r="B4657" s="51"/>
      <c r="C4657" s="50"/>
      <c r="D4657" s="97"/>
      <c r="K4657" s="18"/>
      <c r="L4657" s="106"/>
      <c r="M4657" s="106"/>
      <c r="Z4657" s="106"/>
    </row>
    <row r="4658" spans="2:26">
      <c r="B4658" s="51"/>
      <c r="C4658" s="50"/>
      <c r="D4658" s="97"/>
      <c r="K4658" s="18"/>
      <c r="L4658" s="106"/>
      <c r="M4658" s="106"/>
      <c r="Z4658" s="106"/>
    </row>
    <row r="4659" spans="2:26">
      <c r="B4659" s="51"/>
      <c r="C4659" s="50"/>
      <c r="D4659" s="97"/>
      <c r="K4659" s="18"/>
      <c r="L4659" s="106"/>
      <c r="M4659" s="106"/>
      <c r="Z4659" s="106"/>
    </row>
    <row r="4660" spans="2:26">
      <c r="B4660" s="51"/>
      <c r="C4660" s="50"/>
      <c r="D4660" s="97"/>
      <c r="K4660" s="18"/>
      <c r="L4660" s="106"/>
      <c r="M4660" s="106"/>
      <c r="Z4660" s="106"/>
    </row>
    <row r="4661" spans="2:26">
      <c r="B4661" s="51"/>
      <c r="C4661" s="50"/>
      <c r="D4661" s="97"/>
      <c r="K4661" s="18"/>
      <c r="L4661" s="106"/>
      <c r="M4661" s="106"/>
      <c r="Z4661" s="106"/>
    </row>
    <row r="4662" spans="2:26">
      <c r="B4662" s="51"/>
      <c r="C4662" s="50"/>
      <c r="D4662" s="97"/>
      <c r="K4662" s="18"/>
      <c r="L4662" s="106"/>
      <c r="M4662" s="106"/>
      <c r="Z4662" s="106"/>
    </row>
    <row r="4663" spans="2:26">
      <c r="B4663" s="51"/>
      <c r="C4663" s="50"/>
      <c r="D4663" s="97"/>
      <c r="K4663" s="18"/>
      <c r="L4663" s="106"/>
      <c r="M4663" s="106"/>
      <c r="Z4663" s="106"/>
    </row>
    <row r="4664" spans="2:26">
      <c r="B4664" s="51"/>
      <c r="C4664" s="50"/>
      <c r="D4664" s="97"/>
      <c r="K4664" s="18"/>
      <c r="L4664" s="106"/>
      <c r="M4664" s="106"/>
      <c r="Z4664" s="106"/>
    </row>
    <row r="4665" spans="2:26">
      <c r="B4665" s="51"/>
      <c r="C4665" s="50"/>
      <c r="D4665" s="97"/>
      <c r="K4665" s="18"/>
      <c r="L4665" s="106"/>
      <c r="M4665" s="106"/>
      <c r="Z4665" s="106"/>
    </row>
    <row r="4666" spans="2:26">
      <c r="B4666" s="51"/>
      <c r="C4666" s="50"/>
      <c r="D4666" s="97"/>
      <c r="K4666" s="18"/>
      <c r="L4666" s="106"/>
      <c r="M4666" s="106"/>
      <c r="Z4666" s="106"/>
    </row>
    <row r="4667" spans="2:26">
      <c r="B4667" s="51"/>
      <c r="C4667" s="50"/>
      <c r="D4667" s="97"/>
      <c r="K4667" s="18"/>
      <c r="L4667" s="106"/>
      <c r="M4667" s="106"/>
      <c r="Z4667" s="106"/>
    </row>
    <row r="4668" spans="2:26">
      <c r="B4668" s="51"/>
      <c r="C4668" s="50"/>
      <c r="D4668" s="97"/>
      <c r="K4668" s="18"/>
      <c r="L4668" s="106"/>
      <c r="M4668" s="106"/>
      <c r="Z4668" s="106"/>
    </row>
    <row r="4669" spans="2:26">
      <c r="B4669" s="51"/>
      <c r="C4669" s="50"/>
      <c r="D4669" s="97"/>
      <c r="K4669" s="18"/>
      <c r="L4669" s="106"/>
      <c r="M4669" s="106"/>
      <c r="Z4669" s="106"/>
    </row>
    <row r="4670" spans="2:26">
      <c r="B4670" s="51"/>
      <c r="C4670" s="50"/>
      <c r="D4670" s="97"/>
      <c r="K4670" s="18"/>
      <c r="L4670" s="106"/>
      <c r="M4670" s="106"/>
      <c r="Z4670" s="106"/>
    </row>
    <row r="4671" spans="2:26">
      <c r="B4671" s="51"/>
      <c r="C4671" s="50"/>
      <c r="D4671" s="97"/>
      <c r="K4671" s="18"/>
      <c r="L4671" s="106"/>
      <c r="M4671" s="106"/>
      <c r="Z4671" s="106"/>
    </row>
    <row r="4672" spans="2:26">
      <c r="B4672" s="51"/>
      <c r="C4672" s="50"/>
      <c r="D4672" s="97"/>
      <c r="K4672" s="18"/>
      <c r="L4672" s="106"/>
      <c r="M4672" s="106"/>
      <c r="Z4672" s="106"/>
    </row>
    <row r="4673" spans="2:26">
      <c r="B4673" s="51"/>
      <c r="C4673" s="50"/>
      <c r="D4673" s="97"/>
      <c r="K4673" s="18"/>
      <c r="L4673" s="106"/>
      <c r="M4673" s="106"/>
      <c r="Z4673" s="106"/>
    </row>
    <row r="4674" spans="2:26">
      <c r="B4674" s="51"/>
      <c r="C4674" s="50"/>
      <c r="D4674" s="97"/>
      <c r="K4674" s="18"/>
      <c r="L4674" s="106"/>
      <c r="M4674" s="106"/>
      <c r="Z4674" s="106"/>
    </row>
    <row r="4675" spans="2:26">
      <c r="B4675" s="51"/>
      <c r="C4675" s="50"/>
      <c r="D4675" s="97"/>
      <c r="K4675" s="18"/>
      <c r="L4675" s="106"/>
      <c r="M4675" s="106"/>
      <c r="Z4675" s="106"/>
    </row>
    <row r="4676" spans="2:26">
      <c r="B4676" s="51"/>
      <c r="C4676" s="50"/>
      <c r="D4676" s="97"/>
      <c r="K4676" s="18"/>
      <c r="L4676" s="106"/>
      <c r="M4676" s="106"/>
      <c r="Z4676" s="106"/>
    </row>
    <row r="4677" spans="2:26">
      <c r="B4677" s="51"/>
      <c r="C4677" s="50"/>
      <c r="D4677" s="97"/>
      <c r="K4677" s="18"/>
      <c r="L4677" s="106"/>
      <c r="M4677" s="106"/>
      <c r="Z4677" s="106"/>
    </row>
    <row r="4678" spans="2:26">
      <c r="B4678" s="51"/>
      <c r="C4678" s="50"/>
      <c r="D4678" s="97"/>
      <c r="K4678" s="18"/>
      <c r="L4678" s="106"/>
      <c r="M4678" s="106"/>
      <c r="Z4678" s="106"/>
    </row>
    <row r="4679" spans="2:26">
      <c r="B4679" s="51"/>
      <c r="C4679" s="50"/>
      <c r="D4679" s="97"/>
      <c r="K4679" s="18"/>
      <c r="L4679" s="106"/>
      <c r="M4679" s="106"/>
      <c r="Z4679" s="106"/>
    </row>
    <row r="4680" spans="2:26">
      <c r="B4680" s="51"/>
      <c r="C4680" s="50"/>
      <c r="D4680" s="97"/>
      <c r="K4680" s="18"/>
      <c r="L4680" s="106"/>
      <c r="M4680" s="106"/>
      <c r="Z4680" s="106"/>
    </row>
    <row r="4681" spans="2:26">
      <c r="B4681" s="51"/>
      <c r="C4681" s="50"/>
      <c r="D4681" s="97"/>
      <c r="K4681" s="18"/>
      <c r="L4681" s="106"/>
      <c r="M4681" s="106"/>
      <c r="Z4681" s="106"/>
    </row>
    <row r="4682" spans="2:26">
      <c r="B4682" s="51"/>
      <c r="C4682" s="50"/>
      <c r="D4682" s="97"/>
      <c r="K4682" s="18"/>
      <c r="L4682" s="106"/>
      <c r="M4682" s="106"/>
      <c r="Z4682" s="106"/>
    </row>
    <row r="4683" spans="2:26">
      <c r="B4683" s="51"/>
      <c r="C4683" s="50"/>
      <c r="D4683" s="97"/>
      <c r="K4683" s="18"/>
      <c r="L4683" s="106"/>
      <c r="M4683" s="106"/>
      <c r="Z4683" s="106"/>
    </row>
    <row r="4684" spans="2:26">
      <c r="B4684" s="51"/>
      <c r="C4684" s="50"/>
      <c r="D4684" s="97"/>
      <c r="K4684" s="18"/>
      <c r="L4684" s="106"/>
      <c r="M4684" s="106"/>
      <c r="Z4684" s="106"/>
    </row>
    <row r="4685" spans="2:26">
      <c r="B4685" s="51"/>
      <c r="C4685" s="50"/>
      <c r="D4685" s="97"/>
      <c r="K4685" s="18"/>
      <c r="L4685" s="106"/>
      <c r="M4685" s="106"/>
      <c r="Z4685" s="106"/>
    </row>
    <row r="4686" spans="2:26">
      <c r="B4686" s="51"/>
      <c r="C4686" s="50"/>
      <c r="D4686" s="97"/>
      <c r="K4686" s="18"/>
      <c r="L4686" s="106"/>
      <c r="M4686" s="106"/>
      <c r="Z4686" s="106"/>
    </row>
    <row r="4687" spans="2:26">
      <c r="B4687" s="51"/>
      <c r="C4687" s="50"/>
      <c r="D4687" s="97"/>
      <c r="K4687" s="18"/>
      <c r="L4687" s="106"/>
      <c r="M4687" s="106"/>
      <c r="Z4687" s="106"/>
    </row>
    <row r="4688" spans="2:26">
      <c r="B4688" s="51"/>
      <c r="C4688" s="50"/>
      <c r="D4688" s="97"/>
      <c r="K4688" s="18"/>
      <c r="L4688" s="106"/>
      <c r="M4688" s="106"/>
      <c r="Z4688" s="106"/>
    </row>
    <row r="4689" spans="2:26">
      <c r="B4689" s="51"/>
      <c r="C4689" s="50"/>
      <c r="D4689" s="97"/>
      <c r="K4689" s="18"/>
      <c r="L4689" s="106"/>
      <c r="M4689" s="106"/>
      <c r="Z4689" s="106"/>
    </row>
    <row r="4690" spans="2:26">
      <c r="B4690" s="51"/>
      <c r="C4690" s="50"/>
      <c r="D4690" s="97"/>
      <c r="K4690" s="18"/>
      <c r="L4690" s="106"/>
      <c r="M4690" s="106"/>
      <c r="Z4690" s="106"/>
    </row>
    <row r="4691" spans="2:26">
      <c r="B4691" s="51"/>
      <c r="C4691" s="50"/>
      <c r="D4691" s="97"/>
      <c r="K4691" s="18"/>
      <c r="L4691" s="106"/>
      <c r="M4691" s="106"/>
      <c r="Z4691" s="106"/>
    </row>
    <row r="4692" spans="2:26">
      <c r="B4692" s="51"/>
      <c r="C4692" s="50"/>
      <c r="D4692" s="97"/>
      <c r="K4692" s="18"/>
      <c r="L4692" s="106"/>
      <c r="M4692" s="106"/>
      <c r="Z4692" s="106"/>
    </row>
    <row r="4693" spans="2:26">
      <c r="B4693" s="51"/>
      <c r="C4693" s="50"/>
      <c r="D4693" s="97"/>
      <c r="K4693" s="18"/>
      <c r="L4693" s="106"/>
      <c r="M4693" s="106"/>
      <c r="Z4693" s="106"/>
    </row>
    <row r="4694" spans="2:26">
      <c r="B4694" s="51"/>
      <c r="C4694" s="50"/>
      <c r="D4694" s="97"/>
      <c r="K4694" s="18"/>
      <c r="L4694" s="106"/>
      <c r="M4694" s="106"/>
      <c r="Z4694" s="106"/>
    </row>
    <row r="4695" spans="2:26">
      <c r="B4695" s="51"/>
      <c r="C4695" s="50"/>
      <c r="D4695" s="97"/>
      <c r="K4695" s="18"/>
      <c r="L4695" s="106"/>
      <c r="M4695" s="106"/>
      <c r="Z4695" s="106"/>
    </row>
    <row r="4696" spans="2:26">
      <c r="B4696" s="51"/>
      <c r="C4696" s="50"/>
      <c r="D4696" s="97"/>
      <c r="K4696" s="18"/>
      <c r="L4696" s="106"/>
      <c r="M4696" s="106"/>
      <c r="Z4696" s="106"/>
    </row>
    <row r="4697" spans="2:26">
      <c r="B4697" s="51"/>
      <c r="C4697" s="50"/>
      <c r="D4697" s="97"/>
      <c r="K4697" s="18"/>
      <c r="L4697" s="106"/>
      <c r="M4697" s="106"/>
      <c r="Z4697" s="106"/>
    </row>
    <row r="4698" spans="2:26">
      <c r="B4698" s="51"/>
      <c r="C4698" s="50"/>
      <c r="D4698" s="97"/>
      <c r="K4698" s="18"/>
      <c r="L4698" s="106"/>
      <c r="M4698" s="106"/>
      <c r="Z4698" s="106"/>
    </row>
    <row r="4699" spans="2:26">
      <c r="B4699" s="51"/>
      <c r="C4699" s="50"/>
      <c r="D4699" s="97"/>
      <c r="K4699" s="18"/>
      <c r="L4699" s="106"/>
      <c r="M4699" s="106"/>
      <c r="Z4699" s="106"/>
    </row>
    <row r="4700" spans="2:26">
      <c r="B4700" s="51"/>
      <c r="C4700" s="50"/>
      <c r="D4700" s="97"/>
      <c r="K4700" s="18"/>
      <c r="L4700" s="106"/>
      <c r="M4700" s="106"/>
      <c r="Z4700" s="106"/>
    </row>
    <row r="4701" spans="2:26">
      <c r="B4701" s="51"/>
      <c r="C4701" s="50"/>
      <c r="D4701" s="97"/>
      <c r="K4701" s="18"/>
      <c r="L4701" s="106"/>
      <c r="M4701" s="106"/>
      <c r="Z4701" s="106"/>
    </row>
    <row r="4702" spans="2:26">
      <c r="B4702" s="51"/>
      <c r="C4702" s="50"/>
      <c r="D4702" s="97"/>
      <c r="K4702" s="18"/>
      <c r="L4702" s="106"/>
      <c r="M4702" s="106"/>
      <c r="Z4702" s="106"/>
    </row>
    <row r="4703" spans="2:26">
      <c r="B4703" s="51"/>
      <c r="C4703" s="50"/>
      <c r="D4703" s="97"/>
      <c r="K4703" s="18"/>
      <c r="L4703" s="106"/>
      <c r="M4703" s="106"/>
      <c r="Z4703" s="106"/>
    </row>
    <row r="4704" spans="2:26">
      <c r="B4704" s="51"/>
      <c r="C4704" s="50"/>
      <c r="D4704" s="97"/>
      <c r="K4704" s="18"/>
      <c r="L4704" s="106"/>
      <c r="M4704" s="106"/>
      <c r="Z4704" s="106"/>
    </row>
    <row r="4705" spans="2:26">
      <c r="B4705" s="51"/>
      <c r="C4705" s="50"/>
      <c r="D4705" s="97"/>
      <c r="K4705" s="18"/>
      <c r="L4705" s="106"/>
      <c r="M4705" s="106"/>
      <c r="Z4705" s="106"/>
    </row>
    <row r="4706" spans="2:26">
      <c r="B4706" s="51"/>
      <c r="C4706" s="50"/>
      <c r="D4706" s="97"/>
      <c r="K4706" s="18"/>
      <c r="L4706" s="106"/>
      <c r="M4706" s="106"/>
      <c r="Z4706" s="106"/>
    </row>
    <row r="4707" spans="2:26">
      <c r="B4707" s="51"/>
      <c r="C4707" s="50"/>
      <c r="D4707" s="97"/>
      <c r="K4707" s="18"/>
      <c r="L4707" s="106"/>
      <c r="M4707" s="106"/>
      <c r="Z4707" s="106"/>
    </row>
    <row r="4708" spans="2:26">
      <c r="B4708" s="51"/>
      <c r="C4708" s="50"/>
      <c r="D4708" s="97"/>
      <c r="K4708" s="18"/>
      <c r="L4708" s="106"/>
      <c r="M4708" s="106"/>
      <c r="Z4708" s="106"/>
    </row>
    <row r="4709" spans="2:26">
      <c r="B4709" s="51"/>
      <c r="C4709" s="50"/>
      <c r="D4709" s="97"/>
      <c r="K4709" s="18"/>
      <c r="L4709" s="106"/>
      <c r="M4709" s="106"/>
      <c r="Z4709" s="106"/>
    </row>
    <row r="4710" spans="2:26">
      <c r="B4710" s="51"/>
      <c r="C4710" s="50"/>
      <c r="D4710" s="97"/>
      <c r="K4710" s="18"/>
      <c r="L4710" s="106"/>
      <c r="M4710" s="106"/>
      <c r="Z4710" s="106"/>
    </row>
    <row r="4711" spans="2:26">
      <c r="B4711" s="51"/>
      <c r="C4711" s="50"/>
      <c r="D4711" s="97"/>
      <c r="K4711" s="18"/>
      <c r="L4711" s="106"/>
      <c r="M4711" s="106"/>
      <c r="Z4711" s="106"/>
    </row>
    <row r="4712" spans="2:26">
      <c r="B4712" s="51"/>
      <c r="C4712" s="50"/>
      <c r="D4712" s="97"/>
      <c r="K4712" s="18"/>
      <c r="L4712" s="106"/>
      <c r="M4712" s="106"/>
      <c r="Z4712" s="106"/>
    </row>
    <row r="4713" spans="2:26">
      <c r="B4713" s="51"/>
      <c r="C4713" s="50"/>
      <c r="D4713" s="97"/>
      <c r="K4713" s="18"/>
      <c r="L4713" s="106"/>
      <c r="M4713" s="106"/>
      <c r="Z4713" s="106"/>
    </row>
    <row r="4714" spans="2:26">
      <c r="B4714" s="51"/>
      <c r="C4714" s="50"/>
      <c r="D4714" s="97"/>
      <c r="K4714" s="18"/>
      <c r="L4714" s="106"/>
      <c r="M4714" s="106"/>
      <c r="Z4714" s="106"/>
    </row>
    <row r="4715" spans="2:26">
      <c r="B4715" s="51"/>
      <c r="C4715" s="50"/>
      <c r="D4715" s="97"/>
      <c r="K4715" s="18"/>
      <c r="L4715" s="106"/>
      <c r="M4715" s="106"/>
      <c r="Z4715" s="106"/>
    </row>
    <row r="4716" spans="2:26">
      <c r="B4716" s="51"/>
      <c r="C4716" s="50"/>
      <c r="D4716" s="97"/>
      <c r="K4716" s="18"/>
      <c r="L4716" s="106"/>
      <c r="M4716" s="106"/>
      <c r="Z4716" s="106"/>
    </row>
    <row r="4717" spans="2:26">
      <c r="B4717" s="51"/>
      <c r="C4717" s="50"/>
      <c r="D4717" s="97"/>
      <c r="K4717" s="18"/>
      <c r="L4717" s="106"/>
      <c r="M4717" s="106"/>
      <c r="Z4717" s="106"/>
    </row>
    <row r="4718" spans="2:26">
      <c r="B4718" s="51"/>
      <c r="C4718" s="50"/>
      <c r="D4718" s="97"/>
      <c r="K4718" s="18"/>
      <c r="L4718" s="106"/>
      <c r="M4718" s="106"/>
      <c r="Z4718" s="106"/>
    </row>
    <row r="4719" spans="2:26">
      <c r="B4719" s="51"/>
      <c r="C4719" s="50"/>
      <c r="D4719" s="97"/>
      <c r="K4719" s="18"/>
      <c r="L4719" s="106"/>
      <c r="M4719" s="106"/>
      <c r="Z4719" s="106"/>
    </row>
    <row r="4720" spans="2:26">
      <c r="B4720" s="51"/>
      <c r="C4720" s="50"/>
      <c r="D4720" s="97"/>
      <c r="K4720" s="18"/>
      <c r="L4720" s="106"/>
      <c r="M4720" s="106"/>
      <c r="Z4720" s="106"/>
    </row>
    <row r="4721" spans="2:26">
      <c r="B4721" s="51"/>
      <c r="C4721" s="50"/>
      <c r="D4721" s="97"/>
      <c r="K4721" s="18"/>
      <c r="L4721" s="106"/>
      <c r="M4721" s="106"/>
      <c r="Z4721" s="106"/>
    </row>
    <row r="4722" spans="2:26">
      <c r="B4722" s="51"/>
      <c r="C4722" s="50"/>
      <c r="D4722" s="97"/>
      <c r="K4722" s="18"/>
      <c r="L4722" s="106"/>
      <c r="M4722" s="106"/>
      <c r="Z4722" s="106"/>
    </row>
    <row r="4723" spans="2:26">
      <c r="B4723" s="51"/>
      <c r="C4723" s="50"/>
      <c r="D4723" s="97"/>
      <c r="K4723" s="18"/>
      <c r="L4723" s="106"/>
      <c r="M4723" s="106"/>
      <c r="Z4723" s="106"/>
    </row>
    <row r="4724" spans="2:26">
      <c r="B4724" s="51"/>
      <c r="C4724" s="50"/>
      <c r="D4724" s="97"/>
      <c r="K4724" s="18"/>
      <c r="L4724" s="106"/>
      <c r="M4724" s="106"/>
      <c r="Z4724" s="106"/>
    </row>
    <row r="4725" spans="2:26">
      <c r="B4725" s="51"/>
      <c r="C4725" s="50"/>
      <c r="D4725" s="97"/>
      <c r="K4725" s="18"/>
      <c r="L4725" s="106"/>
      <c r="M4725" s="106"/>
      <c r="Z4725" s="106"/>
    </row>
    <row r="4726" spans="2:26">
      <c r="B4726" s="51"/>
      <c r="C4726" s="50"/>
      <c r="D4726" s="97"/>
      <c r="K4726" s="18"/>
      <c r="L4726" s="106"/>
      <c r="M4726" s="106"/>
      <c r="Z4726" s="106"/>
    </row>
    <row r="4727" spans="2:26">
      <c r="B4727" s="51"/>
      <c r="C4727" s="50"/>
      <c r="D4727" s="97"/>
      <c r="K4727" s="18"/>
      <c r="L4727" s="106"/>
      <c r="M4727" s="106"/>
      <c r="Z4727" s="106"/>
    </row>
    <row r="4728" spans="2:26">
      <c r="B4728" s="51"/>
      <c r="C4728" s="50"/>
      <c r="D4728" s="97"/>
      <c r="K4728" s="18"/>
      <c r="L4728" s="106"/>
      <c r="M4728" s="106"/>
      <c r="Z4728" s="106"/>
    </row>
    <row r="4729" spans="2:26">
      <c r="B4729" s="51"/>
      <c r="C4729" s="50"/>
      <c r="D4729" s="97"/>
      <c r="K4729" s="18"/>
      <c r="L4729" s="106"/>
      <c r="M4729" s="106"/>
      <c r="Z4729" s="106"/>
    </row>
    <row r="4730" spans="2:26">
      <c r="B4730" s="51"/>
      <c r="C4730" s="50"/>
      <c r="D4730" s="97"/>
      <c r="K4730" s="18"/>
      <c r="L4730" s="106"/>
      <c r="M4730" s="106"/>
      <c r="Z4730" s="106"/>
    </row>
    <row r="4731" spans="2:26">
      <c r="B4731" s="51"/>
      <c r="C4731" s="50"/>
      <c r="D4731" s="97"/>
      <c r="K4731" s="18"/>
      <c r="L4731" s="106"/>
      <c r="M4731" s="106"/>
      <c r="Z4731" s="106"/>
    </row>
    <row r="4732" spans="2:26">
      <c r="B4732" s="51"/>
      <c r="C4732" s="50"/>
      <c r="D4732" s="97"/>
      <c r="K4732" s="18"/>
      <c r="L4732" s="106"/>
      <c r="M4732" s="106"/>
      <c r="Z4732" s="106"/>
    </row>
    <row r="4733" spans="2:26">
      <c r="B4733" s="51"/>
      <c r="C4733" s="50"/>
      <c r="D4733" s="97"/>
      <c r="K4733" s="18"/>
      <c r="L4733" s="106"/>
      <c r="M4733" s="106"/>
      <c r="Z4733" s="106"/>
    </row>
    <row r="4734" spans="2:26">
      <c r="B4734" s="51"/>
      <c r="C4734" s="50"/>
      <c r="D4734" s="97"/>
      <c r="K4734" s="18"/>
      <c r="L4734" s="106"/>
      <c r="M4734" s="106"/>
      <c r="Z4734" s="106"/>
    </row>
    <row r="4735" spans="2:26">
      <c r="B4735" s="51"/>
      <c r="C4735" s="50"/>
      <c r="D4735" s="97"/>
      <c r="K4735" s="18"/>
      <c r="L4735" s="106"/>
      <c r="M4735" s="106"/>
      <c r="Z4735" s="106"/>
    </row>
    <row r="4736" spans="2:26">
      <c r="B4736" s="51"/>
      <c r="C4736" s="50"/>
      <c r="D4736" s="97"/>
      <c r="K4736" s="18"/>
      <c r="L4736" s="106"/>
      <c r="M4736" s="106"/>
      <c r="Z4736" s="106"/>
    </row>
    <row r="4737" spans="2:26">
      <c r="B4737" s="51"/>
      <c r="C4737" s="50"/>
      <c r="D4737" s="97"/>
      <c r="K4737" s="18"/>
      <c r="L4737" s="106"/>
      <c r="M4737" s="106"/>
      <c r="Z4737" s="106"/>
    </row>
    <row r="4738" spans="2:26">
      <c r="B4738" s="51"/>
      <c r="C4738" s="50"/>
      <c r="D4738" s="97"/>
      <c r="K4738" s="18"/>
      <c r="L4738" s="106"/>
      <c r="M4738" s="106"/>
      <c r="Z4738" s="106"/>
    </row>
    <row r="4739" spans="2:26">
      <c r="B4739" s="51"/>
      <c r="C4739" s="50"/>
      <c r="D4739" s="97"/>
      <c r="K4739" s="18"/>
      <c r="L4739" s="106"/>
      <c r="M4739" s="106"/>
      <c r="Z4739" s="106"/>
    </row>
    <row r="4740" spans="2:26">
      <c r="B4740" s="51"/>
      <c r="C4740" s="50"/>
      <c r="D4740" s="97"/>
      <c r="K4740" s="18"/>
      <c r="L4740" s="106"/>
      <c r="M4740" s="106"/>
      <c r="Z4740" s="106"/>
    </row>
    <row r="4741" spans="2:26">
      <c r="B4741" s="51"/>
      <c r="C4741" s="50"/>
      <c r="D4741" s="97"/>
      <c r="K4741" s="18"/>
      <c r="L4741" s="106"/>
      <c r="M4741" s="106"/>
      <c r="Z4741" s="106"/>
    </row>
    <row r="4742" spans="2:26">
      <c r="B4742" s="51"/>
      <c r="C4742" s="50"/>
      <c r="D4742" s="97"/>
      <c r="K4742" s="18"/>
      <c r="L4742" s="106"/>
      <c r="M4742" s="106"/>
      <c r="Z4742" s="106"/>
    </row>
    <row r="4743" spans="2:26">
      <c r="B4743" s="51"/>
      <c r="C4743" s="50"/>
      <c r="D4743" s="97"/>
      <c r="K4743" s="18"/>
      <c r="L4743" s="106"/>
      <c r="M4743" s="106"/>
      <c r="Z4743" s="106"/>
    </row>
    <row r="4744" spans="2:26">
      <c r="B4744" s="51"/>
      <c r="C4744" s="50"/>
      <c r="D4744" s="97"/>
      <c r="K4744" s="18"/>
      <c r="L4744" s="106"/>
      <c r="M4744" s="106"/>
      <c r="Z4744" s="106"/>
    </row>
    <row r="4745" spans="2:26">
      <c r="B4745" s="51"/>
      <c r="C4745" s="50"/>
      <c r="D4745" s="97"/>
      <c r="K4745" s="18"/>
      <c r="L4745" s="106"/>
      <c r="M4745" s="106"/>
      <c r="Z4745" s="106"/>
    </row>
    <row r="4746" spans="2:26">
      <c r="B4746" s="51"/>
      <c r="C4746" s="50"/>
      <c r="D4746" s="97"/>
      <c r="K4746" s="18"/>
      <c r="L4746" s="106"/>
      <c r="M4746" s="106"/>
      <c r="Z4746" s="106"/>
    </row>
    <row r="4747" spans="2:26">
      <c r="B4747" s="51"/>
      <c r="C4747" s="50"/>
      <c r="D4747" s="97"/>
      <c r="K4747" s="18"/>
      <c r="L4747" s="106"/>
      <c r="M4747" s="106"/>
      <c r="Z4747" s="106"/>
    </row>
    <row r="4748" spans="2:26">
      <c r="B4748" s="51"/>
      <c r="C4748" s="50"/>
      <c r="D4748" s="97"/>
      <c r="K4748" s="18"/>
      <c r="L4748" s="106"/>
      <c r="M4748" s="106"/>
      <c r="Z4748" s="106"/>
    </row>
    <row r="4749" spans="2:26">
      <c r="B4749" s="51"/>
      <c r="C4749" s="50"/>
      <c r="D4749" s="97"/>
      <c r="K4749" s="18"/>
      <c r="L4749" s="106"/>
      <c r="M4749" s="106"/>
      <c r="Z4749" s="106"/>
    </row>
    <row r="4750" spans="2:26">
      <c r="B4750" s="51"/>
      <c r="C4750" s="50"/>
      <c r="D4750" s="97"/>
      <c r="K4750" s="18"/>
      <c r="L4750" s="106"/>
      <c r="M4750" s="106"/>
      <c r="Z4750" s="106"/>
    </row>
    <row r="4751" spans="2:26">
      <c r="B4751" s="51"/>
      <c r="C4751" s="50"/>
      <c r="D4751" s="97"/>
      <c r="K4751" s="18"/>
      <c r="L4751" s="106"/>
      <c r="M4751" s="106"/>
      <c r="Z4751" s="106"/>
    </row>
    <row r="4752" spans="2:26">
      <c r="B4752" s="51"/>
      <c r="C4752" s="50"/>
      <c r="D4752" s="97"/>
      <c r="K4752" s="18"/>
      <c r="L4752" s="106"/>
      <c r="M4752" s="106"/>
      <c r="Z4752" s="106"/>
    </row>
    <row r="4753" spans="2:26">
      <c r="B4753" s="51"/>
      <c r="C4753" s="50"/>
      <c r="D4753" s="97"/>
      <c r="K4753" s="18"/>
      <c r="L4753" s="106"/>
      <c r="M4753" s="106"/>
      <c r="Z4753" s="106"/>
    </row>
    <row r="4754" spans="2:26">
      <c r="B4754" s="51"/>
      <c r="C4754" s="50"/>
      <c r="D4754" s="97"/>
      <c r="K4754" s="18"/>
      <c r="L4754" s="106"/>
      <c r="M4754" s="106"/>
      <c r="Z4754" s="106"/>
    </row>
    <row r="4755" spans="2:26">
      <c r="B4755" s="51"/>
      <c r="C4755" s="50"/>
      <c r="D4755" s="97"/>
      <c r="K4755" s="18"/>
      <c r="L4755" s="106"/>
      <c r="M4755" s="106"/>
      <c r="Z4755" s="106"/>
    </row>
    <row r="4756" spans="2:26">
      <c r="B4756" s="51"/>
      <c r="C4756" s="50"/>
      <c r="D4756" s="97"/>
      <c r="K4756" s="18"/>
      <c r="L4756" s="106"/>
      <c r="M4756" s="106"/>
      <c r="Z4756" s="106"/>
    </row>
    <row r="4757" spans="2:26">
      <c r="B4757" s="51"/>
      <c r="C4757" s="50"/>
      <c r="D4757" s="97"/>
      <c r="K4757" s="18"/>
      <c r="L4757" s="106"/>
      <c r="M4757" s="106"/>
      <c r="Z4757" s="106"/>
    </row>
    <row r="4758" spans="2:26">
      <c r="B4758" s="51"/>
      <c r="C4758" s="50"/>
      <c r="D4758" s="97"/>
      <c r="K4758" s="18"/>
      <c r="L4758" s="106"/>
      <c r="M4758" s="106"/>
      <c r="Z4758" s="106"/>
    </row>
    <row r="4759" spans="2:26">
      <c r="B4759" s="51"/>
      <c r="C4759" s="50"/>
      <c r="D4759" s="97"/>
      <c r="K4759" s="18"/>
      <c r="L4759" s="106"/>
      <c r="M4759" s="106"/>
      <c r="Z4759" s="106"/>
    </row>
    <row r="4760" spans="2:26">
      <c r="B4760" s="51"/>
      <c r="C4760" s="50"/>
      <c r="D4760" s="97"/>
      <c r="K4760" s="18"/>
      <c r="L4760" s="106"/>
      <c r="M4760" s="106"/>
      <c r="Z4760" s="106"/>
    </row>
    <row r="4761" spans="2:26">
      <c r="B4761" s="51"/>
      <c r="C4761" s="50"/>
      <c r="D4761" s="97"/>
      <c r="K4761" s="18"/>
      <c r="L4761" s="106"/>
      <c r="M4761" s="106"/>
      <c r="Z4761" s="106"/>
    </row>
    <row r="4762" spans="2:26">
      <c r="B4762" s="51"/>
      <c r="C4762" s="50"/>
      <c r="D4762" s="97"/>
      <c r="K4762" s="18"/>
      <c r="L4762" s="106"/>
      <c r="M4762" s="106"/>
      <c r="Z4762" s="106"/>
    </row>
    <row r="4763" spans="2:26">
      <c r="B4763" s="51"/>
      <c r="C4763" s="50"/>
      <c r="D4763" s="97"/>
      <c r="K4763" s="18"/>
      <c r="L4763" s="106"/>
      <c r="M4763" s="106"/>
      <c r="Z4763" s="106"/>
    </row>
    <row r="4764" spans="2:26">
      <c r="B4764" s="51"/>
      <c r="C4764" s="50"/>
      <c r="D4764" s="97"/>
      <c r="K4764" s="18"/>
      <c r="L4764" s="106"/>
      <c r="M4764" s="106"/>
      <c r="Z4764" s="106"/>
    </row>
    <row r="4765" spans="2:26">
      <c r="B4765" s="51"/>
      <c r="C4765" s="50"/>
      <c r="D4765" s="97"/>
      <c r="K4765" s="18"/>
      <c r="L4765" s="106"/>
      <c r="M4765" s="106"/>
      <c r="Z4765" s="106"/>
    </row>
    <row r="4766" spans="2:26">
      <c r="B4766" s="51"/>
      <c r="C4766" s="50"/>
      <c r="D4766" s="97"/>
      <c r="K4766" s="18"/>
      <c r="L4766" s="106"/>
      <c r="M4766" s="106"/>
      <c r="Z4766" s="106"/>
    </row>
    <row r="4767" spans="2:26">
      <c r="B4767" s="51"/>
      <c r="C4767" s="50"/>
      <c r="D4767" s="97"/>
      <c r="K4767" s="18"/>
      <c r="L4767" s="106"/>
      <c r="M4767" s="106"/>
      <c r="Z4767" s="106"/>
    </row>
    <row r="4768" spans="2:26">
      <c r="B4768" s="51"/>
      <c r="C4768" s="50"/>
      <c r="D4768" s="97"/>
      <c r="K4768" s="18"/>
      <c r="L4768" s="106"/>
      <c r="M4768" s="106"/>
      <c r="Z4768" s="106"/>
    </row>
    <row r="4769" spans="2:26">
      <c r="B4769" s="51"/>
      <c r="C4769" s="50"/>
      <c r="D4769" s="97"/>
      <c r="K4769" s="18"/>
      <c r="L4769" s="106"/>
      <c r="M4769" s="106"/>
      <c r="Z4769" s="106"/>
    </row>
    <row r="4770" spans="2:26">
      <c r="B4770" s="51"/>
      <c r="C4770" s="50"/>
      <c r="D4770" s="97"/>
      <c r="K4770" s="18"/>
      <c r="L4770" s="106"/>
      <c r="M4770" s="106"/>
      <c r="Z4770" s="106"/>
    </row>
    <row r="4771" spans="2:26">
      <c r="B4771" s="51"/>
      <c r="C4771" s="50"/>
      <c r="D4771" s="97"/>
      <c r="K4771" s="18"/>
      <c r="L4771" s="106"/>
      <c r="M4771" s="106"/>
      <c r="Z4771" s="106"/>
    </row>
    <row r="4772" spans="2:26">
      <c r="B4772" s="51"/>
      <c r="C4772" s="50"/>
      <c r="D4772" s="97"/>
      <c r="K4772" s="18"/>
      <c r="L4772" s="106"/>
      <c r="M4772" s="106"/>
      <c r="Z4772" s="106"/>
    </row>
    <row r="4773" spans="2:26">
      <c r="B4773" s="51"/>
      <c r="C4773" s="50"/>
      <c r="D4773" s="97"/>
      <c r="K4773" s="18"/>
      <c r="L4773" s="106"/>
      <c r="M4773" s="106"/>
      <c r="Z4773" s="106"/>
    </row>
    <row r="4774" spans="2:26">
      <c r="B4774" s="51"/>
      <c r="C4774" s="50"/>
      <c r="D4774" s="97"/>
      <c r="K4774" s="18"/>
      <c r="L4774" s="106"/>
      <c r="M4774" s="106"/>
      <c r="Z4774" s="106"/>
    </row>
    <row r="4775" spans="2:26">
      <c r="B4775" s="51"/>
      <c r="C4775" s="50"/>
      <c r="D4775" s="97"/>
      <c r="K4775" s="18"/>
      <c r="L4775" s="106"/>
      <c r="M4775" s="106"/>
      <c r="Z4775" s="106"/>
    </row>
    <row r="4776" spans="2:26">
      <c r="B4776" s="51"/>
      <c r="C4776" s="50"/>
      <c r="D4776" s="97"/>
      <c r="K4776" s="18"/>
      <c r="L4776" s="106"/>
      <c r="M4776" s="106"/>
      <c r="Z4776" s="106"/>
    </row>
    <row r="4777" spans="2:26">
      <c r="B4777" s="51"/>
      <c r="C4777" s="50"/>
      <c r="D4777" s="97"/>
      <c r="K4777" s="18"/>
      <c r="L4777" s="106"/>
      <c r="M4777" s="106"/>
      <c r="Z4777" s="106"/>
    </row>
    <row r="4778" spans="2:26">
      <c r="B4778" s="51"/>
      <c r="C4778" s="50"/>
      <c r="D4778" s="97"/>
      <c r="K4778" s="18"/>
      <c r="L4778" s="106"/>
      <c r="M4778" s="106"/>
      <c r="Z4778" s="106"/>
    </row>
    <row r="4779" spans="2:26">
      <c r="B4779" s="51"/>
      <c r="C4779" s="50"/>
      <c r="D4779" s="97"/>
      <c r="K4779" s="18"/>
      <c r="L4779" s="106"/>
      <c r="M4779" s="106"/>
      <c r="Z4779" s="106"/>
    </row>
    <row r="4780" spans="2:26">
      <c r="B4780" s="51"/>
      <c r="C4780" s="50"/>
      <c r="D4780" s="97"/>
      <c r="K4780" s="18"/>
      <c r="L4780" s="106"/>
      <c r="M4780" s="106"/>
      <c r="Z4780" s="106"/>
    </row>
    <row r="4781" spans="2:26">
      <c r="B4781" s="51"/>
      <c r="C4781" s="50"/>
      <c r="D4781" s="97"/>
      <c r="K4781" s="18"/>
      <c r="L4781" s="106"/>
      <c r="M4781" s="106"/>
      <c r="Z4781" s="106"/>
    </row>
    <row r="4782" spans="2:26">
      <c r="B4782" s="51"/>
      <c r="C4782" s="50"/>
      <c r="D4782" s="97"/>
      <c r="K4782" s="18"/>
      <c r="L4782" s="106"/>
      <c r="M4782" s="106"/>
      <c r="Z4782" s="106"/>
    </row>
    <row r="4783" spans="2:26">
      <c r="B4783" s="51"/>
      <c r="C4783" s="50"/>
      <c r="D4783" s="97"/>
      <c r="K4783" s="18"/>
      <c r="L4783" s="106"/>
      <c r="M4783" s="106"/>
      <c r="Z4783" s="106"/>
    </row>
    <row r="4784" spans="2:26">
      <c r="B4784" s="51"/>
      <c r="C4784" s="50"/>
      <c r="D4784" s="97"/>
      <c r="K4784" s="18"/>
      <c r="L4784" s="106"/>
      <c r="M4784" s="106"/>
      <c r="Z4784" s="106"/>
    </row>
    <row r="4785" spans="2:26">
      <c r="B4785" s="51"/>
      <c r="C4785" s="50"/>
      <c r="D4785" s="97"/>
      <c r="K4785" s="18"/>
      <c r="L4785" s="106"/>
      <c r="M4785" s="106"/>
      <c r="Z4785" s="106"/>
    </row>
    <row r="4786" spans="2:26">
      <c r="B4786" s="51"/>
      <c r="C4786" s="50"/>
      <c r="D4786" s="97"/>
      <c r="K4786" s="18"/>
      <c r="L4786" s="106"/>
      <c r="M4786" s="106"/>
      <c r="Z4786" s="106"/>
    </row>
    <row r="4787" spans="2:26">
      <c r="B4787" s="51"/>
      <c r="C4787" s="50"/>
      <c r="D4787" s="97"/>
      <c r="K4787" s="18"/>
      <c r="L4787" s="106"/>
      <c r="M4787" s="106"/>
      <c r="Z4787" s="106"/>
    </row>
    <row r="4788" spans="2:26">
      <c r="B4788" s="51"/>
      <c r="C4788" s="50"/>
      <c r="D4788" s="97"/>
      <c r="K4788" s="18"/>
      <c r="L4788" s="106"/>
      <c r="M4788" s="106"/>
      <c r="Z4788" s="106"/>
    </row>
    <row r="4789" spans="2:26">
      <c r="B4789" s="51"/>
      <c r="C4789" s="50"/>
      <c r="D4789" s="97"/>
      <c r="K4789" s="18"/>
      <c r="L4789" s="106"/>
      <c r="M4789" s="106"/>
      <c r="Z4789" s="106"/>
    </row>
    <row r="4790" spans="2:26">
      <c r="B4790" s="51"/>
      <c r="C4790" s="50"/>
      <c r="D4790" s="97"/>
      <c r="K4790" s="18"/>
      <c r="L4790" s="106"/>
      <c r="M4790" s="106"/>
      <c r="Z4790" s="106"/>
    </row>
    <row r="4791" spans="2:26">
      <c r="B4791" s="51"/>
      <c r="C4791" s="50"/>
      <c r="D4791" s="97"/>
      <c r="K4791" s="18"/>
      <c r="L4791" s="106"/>
      <c r="M4791" s="106"/>
      <c r="Z4791" s="106"/>
    </row>
    <row r="4792" spans="2:26">
      <c r="B4792" s="51"/>
      <c r="C4792" s="50"/>
      <c r="D4792" s="97"/>
      <c r="K4792" s="18"/>
      <c r="L4792" s="106"/>
      <c r="M4792" s="106"/>
      <c r="Z4792" s="106"/>
    </row>
    <row r="4793" spans="2:26">
      <c r="B4793" s="51"/>
      <c r="C4793" s="50"/>
      <c r="D4793" s="97"/>
      <c r="K4793" s="18"/>
      <c r="L4793" s="106"/>
      <c r="M4793" s="106"/>
      <c r="Z4793" s="106"/>
    </row>
    <row r="4794" spans="2:26">
      <c r="B4794" s="51"/>
      <c r="C4794" s="50"/>
      <c r="D4794" s="97"/>
      <c r="K4794" s="18"/>
      <c r="L4794" s="106"/>
      <c r="M4794" s="106"/>
      <c r="Z4794" s="106"/>
    </row>
    <row r="4795" spans="2:26">
      <c r="B4795" s="51"/>
      <c r="C4795" s="50"/>
      <c r="D4795" s="97"/>
      <c r="K4795" s="18"/>
      <c r="L4795" s="106"/>
      <c r="M4795" s="106"/>
      <c r="Z4795" s="106"/>
    </row>
    <row r="4796" spans="2:26">
      <c r="B4796" s="51"/>
      <c r="C4796" s="50"/>
      <c r="D4796" s="97"/>
      <c r="K4796" s="18"/>
      <c r="L4796" s="106"/>
      <c r="M4796" s="106"/>
      <c r="Z4796" s="106"/>
    </row>
    <row r="4797" spans="2:26">
      <c r="B4797" s="51"/>
      <c r="C4797" s="50"/>
      <c r="D4797" s="97"/>
      <c r="K4797" s="18"/>
      <c r="L4797" s="106"/>
      <c r="M4797" s="106"/>
      <c r="Z4797" s="106"/>
    </row>
    <row r="4798" spans="2:26">
      <c r="B4798" s="51"/>
      <c r="C4798" s="50"/>
      <c r="D4798" s="97"/>
      <c r="K4798" s="18"/>
      <c r="L4798" s="106"/>
      <c r="M4798" s="106"/>
      <c r="Z4798" s="106"/>
    </row>
    <row r="4799" spans="2:26">
      <c r="B4799" s="51"/>
      <c r="C4799" s="50"/>
      <c r="D4799" s="97"/>
      <c r="K4799" s="18"/>
      <c r="L4799" s="106"/>
      <c r="M4799" s="106"/>
      <c r="Z4799" s="106"/>
    </row>
    <row r="4800" spans="2:26">
      <c r="B4800" s="51"/>
      <c r="C4800" s="50"/>
      <c r="D4800" s="97"/>
      <c r="K4800" s="18"/>
      <c r="L4800" s="106"/>
      <c r="M4800" s="106"/>
      <c r="Z4800" s="106"/>
    </row>
    <row r="4801" spans="2:26">
      <c r="B4801" s="51"/>
      <c r="C4801" s="50"/>
      <c r="D4801" s="97"/>
      <c r="K4801" s="18"/>
      <c r="L4801" s="106"/>
      <c r="M4801" s="106"/>
      <c r="Z4801" s="106"/>
    </row>
    <row r="4802" spans="2:26">
      <c r="B4802" s="51"/>
      <c r="C4802" s="50"/>
      <c r="D4802" s="97"/>
      <c r="K4802" s="18"/>
      <c r="L4802" s="106"/>
      <c r="M4802" s="106"/>
      <c r="Z4802" s="106"/>
    </row>
    <row r="4803" spans="2:26">
      <c r="B4803" s="51"/>
      <c r="C4803" s="50"/>
      <c r="D4803" s="97"/>
      <c r="K4803" s="18"/>
      <c r="L4803" s="106"/>
      <c r="M4803" s="106"/>
      <c r="Z4803" s="106"/>
    </row>
    <row r="4804" spans="2:26">
      <c r="B4804" s="51"/>
      <c r="C4804" s="50"/>
      <c r="D4804" s="97"/>
      <c r="K4804" s="18"/>
      <c r="L4804" s="106"/>
      <c r="M4804" s="106"/>
      <c r="Z4804" s="106"/>
    </row>
    <row r="4805" spans="2:26">
      <c r="B4805" s="51"/>
      <c r="C4805" s="50"/>
      <c r="D4805" s="97"/>
      <c r="K4805" s="18"/>
      <c r="L4805" s="106"/>
      <c r="M4805" s="106"/>
      <c r="Z4805" s="106"/>
    </row>
    <row r="4806" spans="2:26">
      <c r="B4806" s="51"/>
      <c r="C4806" s="50"/>
      <c r="D4806" s="97"/>
      <c r="K4806" s="18"/>
      <c r="L4806" s="106"/>
      <c r="M4806" s="106"/>
      <c r="Z4806" s="106"/>
    </row>
    <row r="4807" spans="2:26">
      <c r="B4807" s="51"/>
      <c r="C4807" s="50"/>
      <c r="D4807" s="97"/>
      <c r="K4807" s="18"/>
      <c r="L4807" s="106"/>
      <c r="M4807" s="106"/>
      <c r="Z4807" s="106"/>
    </row>
    <row r="4808" spans="2:26">
      <c r="B4808" s="51"/>
      <c r="C4808" s="50"/>
      <c r="D4808" s="97"/>
      <c r="K4808" s="18"/>
      <c r="L4808" s="106"/>
      <c r="M4808" s="106"/>
      <c r="Z4808" s="106"/>
    </row>
    <row r="4809" spans="2:26">
      <c r="B4809" s="51"/>
      <c r="C4809" s="50"/>
      <c r="D4809" s="97"/>
      <c r="K4809" s="18"/>
      <c r="L4809" s="106"/>
      <c r="M4809" s="106"/>
      <c r="Z4809" s="106"/>
    </row>
    <row r="4810" spans="2:26">
      <c r="B4810" s="51"/>
      <c r="C4810" s="50"/>
      <c r="D4810" s="97"/>
      <c r="K4810" s="18"/>
      <c r="L4810" s="106"/>
      <c r="M4810" s="106"/>
      <c r="Z4810" s="106"/>
    </row>
    <row r="4811" spans="2:26">
      <c r="B4811" s="51"/>
      <c r="C4811" s="50"/>
      <c r="D4811" s="97"/>
      <c r="K4811" s="18"/>
      <c r="L4811" s="106"/>
      <c r="M4811" s="106"/>
      <c r="Z4811" s="106"/>
    </row>
    <row r="4812" spans="2:26">
      <c r="B4812" s="51"/>
      <c r="C4812" s="50"/>
      <c r="D4812" s="97"/>
      <c r="K4812" s="18"/>
      <c r="L4812" s="106"/>
      <c r="M4812" s="106"/>
      <c r="Z4812" s="106"/>
    </row>
    <row r="4813" spans="2:26">
      <c r="B4813" s="51"/>
      <c r="C4813" s="50"/>
      <c r="D4813" s="97"/>
      <c r="K4813" s="18"/>
      <c r="L4813" s="106"/>
      <c r="M4813" s="106"/>
      <c r="Z4813" s="106"/>
    </row>
    <row r="4814" spans="2:26">
      <c r="B4814" s="51"/>
      <c r="C4814" s="50"/>
      <c r="D4814" s="97"/>
      <c r="K4814" s="18"/>
      <c r="L4814" s="106"/>
      <c r="M4814" s="106"/>
      <c r="Z4814" s="106"/>
    </row>
    <row r="4815" spans="2:26">
      <c r="B4815" s="51"/>
      <c r="C4815" s="50"/>
      <c r="D4815" s="97"/>
      <c r="K4815" s="18"/>
      <c r="L4815" s="106"/>
      <c r="M4815" s="106"/>
      <c r="Z4815" s="106"/>
    </row>
    <row r="4816" spans="2:26">
      <c r="B4816" s="51"/>
      <c r="C4816" s="50"/>
      <c r="D4816" s="97"/>
      <c r="K4816" s="18"/>
      <c r="L4816" s="106"/>
      <c r="M4816" s="106"/>
      <c r="Z4816" s="106"/>
    </row>
    <row r="4817" spans="2:26">
      <c r="B4817" s="51"/>
      <c r="C4817" s="50"/>
      <c r="D4817" s="97"/>
      <c r="K4817" s="18"/>
      <c r="L4817" s="106"/>
      <c r="M4817" s="106"/>
      <c r="Z4817" s="106"/>
    </row>
    <row r="4818" spans="2:26">
      <c r="B4818" s="51"/>
      <c r="C4818" s="50"/>
      <c r="D4818" s="97"/>
      <c r="K4818" s="18"/>
      <c r="L4818" s="106"/>
      <c r="M4818" s="106"/>
      <c r="Z4818" s="106"/>
    </row>
    <row r="4819" spans="2:26">
      <c r="B4819" s="51"/>
      <c r="C4819" s="50"/>
      <c r="D4819" s="97"/>
      <c r="K4819" s="18"/>
      <c r="L4819" s="106"/>
      <c r="M4819" s="106"/>
      <c r="Z4819" s="106"/>
    </row>
    <row r="4820" spans="2:26">
      <c r="B4820" s="51"/>
      <c r="C4820" s="50"/>
      <c r="D4820" s="97"/>
      <c r="K4820" s="18"/>
      <c r="L4820" s="106"/>
      <c r="M4820" s="106"/>
      <c r="Z4820" s="106"/>
    </row>
    <row r="4821" spans="2:26">
      <c r="B4821" s="51"/>
      <c r="C4821" s="50"/>
      <c r="D4821" s="97"/>
      <c r="K4821" s="18"/>
      <c r="L4821" s="106"/>
      <c r="M4821" s="106"/>
      <c r="Z4821" s="106"/>
    </row>
    <row r="4822" spans="2:26">
      <c r="B4822" s="51"/>
      <c r="C4822" s="50"/>
      <c r="D4822" s="97"/>
      <c r="K4822" s="18"/>
      <c r="L4822" s="106"/>
      <c r="M4822" s="106"/>
      <c r="Z4822" s="106"/>
    </row>
    <row r="4823" spans="2:26">
      <c r="B4823" s="51"/>
      <c r="C4823" s="50"/>
      <c r="D4823" s="97"/>
      <c r="K4823" s="18"/>
      <c r="L4823" s="106"/>
      <c r="M4823" s="106"/>
      <c r="Z4823" s="106"/>
    </row>
    <row r="4824" spans="2:26">
      <c r="B4824" s="51"/>
      <c r="C4824" s="50"/>
      <c r="D4824" s="97"/>
      <c r="K4824" s="18"/>
      <c r="L4824" s="106"/>
      <c r="M4824" s="106"/>
      <c r="Z4824" s="106"/>
    </row>
    <row r="4825" spans="2:26">
      <c r="B4825" s="51"/>
      <c r="C4825" s="50"/>
      <c r="D4825" s="97"/>
      <c r="K4825" s="18"/>
      <c r="L4825" s="106"/>
      <c r="M4825" s="106"/>
      <c r="Z4825" s="106"/>
    </row>
    <row r="4826" spans="2:26">
      <c r="B4826" s="51"/>
      <c r="C4826" s="50"/>
      <c r="D4826" s="97"/>
      <c r="K4826" s="18"/>
      <c r="L4826" s="106"/>
      <c r="M4826" s="106"/>
      <c r="Z4826" s="106"/>
    </row>
    <row r="4827" spans="2:26">
      <c r="B4827" s="51"/>
      <c r="C4827" s="50"/>
      <c r="D4827" s="97"/>
      <c r="K4827" s="18"/>
      <c r="L4827" s="106"/>
      <c r="M4827" s="106"/>
      <c r="Z4827" s="106"/>
    </row>
    <row r="4828" spans="2:26">
      <c r="B4828" s="51"/>
      <c r="C4828" s="50"/>
      <c r="D4828" s="97"/>
      <c r="K4828" s="18"/>
      <c r="L4828" s="106"/>
      <c r="M4828" s="106"/>
      <c r="Z4828" s="106"/>
    </row>
    <row r="4829" spans="2:26">
      <c r="B4829" s="51"/>
      <c r="C4829" s="50"/>
      <c r="D4829" s="97"/>
      <c r="K4829" s="18"/>
      <c r="L4829" s="106"/>
      <c r="M4829" s="106"/>
      <c r="Z4829" s="106"/>
    </row>
    <row r="4830" spans="2:26">
      <c r="B4830" s="51"/>
      <c r="C4830" s="50"/>
      <c r="D4830" s="97"/>
      <c r="K4830" s="18"/>
      <c r="L4830" s="106"/>
      <c r="M4830" s="106"/>
      <c r="Z4830" s="106"/>
    </row>
    <row r="4831" spans="2:26">
      <c r="B4831" s="51"/>
      <c r="C4831" s="50"/>
      <c r="D4831" s="97"/>
      <c r="K4831" s="18"/>
      <c r="L4831" s="106"/>
      <c r="M4831" s="106"/>
      <c r="Z4831" s="106"/>
    </row>
    <row r="4832" spans="2:26">
      <c r="B4832" s="51"/>
      <c r="C4832" s="50"/>
      <c r="D4832" s="97"/>
      <c r="K4832" s="18"/>
      <c r="L4832" s="106"/>
      <c r="M4832" s="106"/>
      <c r="Z4832" s="106"/>
    </row>
    <row r="4833" spans="2:26">
      <c r="B4833" s="51"/>
      <c r="C4833" s="50"/>
      <c r="D4833" s="97"/>
      <c r="K4833" s="18"/>
      <c r="L4833" s="106"/>
      <c r="M4833" s="106"/>
      <c r="Z4833" s="106"/>
    </row>
    <row r="4834" spans="2:26">
      <c r="B4834" s="51"/>
      <c r="C4834" s="50"/>
      <c r="D4834" s="97"/>
      <c r="K4834" s="18"/>
      <c r="L4834" s="106"/>
      <c r="M4834" s="106"/>
      <c r="Z4834" s="106"/>
    </row>
    <row r="4835" spans="2:26">
      <c r="B4835" s="51"/>
      <c r="C4835" s="50"/>
      <c r="D4835" s="97"/>
      <c r="K4835" s="18"/>
      <c r="L4835" s="106"/>
      <c r="M4835" s="106"/>
      <c r="Z4835" s="106"/>
    </row>
    <row r="4836" spans="2:26">
      <c r="B4836" s="51"/>
      <c r="C4836" s="50"/>
      <c r="D4836" s="97"/>
      <c r="K4836" s="18"/>
      <c r="L4836" s="106"/>
      <c r="M4836" s="106"/>
      <c r="Z4836" s="106"/>
    </row>
    <row r="4837" spans="2:26">
      <c r="B4837" s="51"/>
      <c r="C4837" s="50"/>
      <c r="D4837" s="97"/>
      <c r="K4837" s="18"/>
      <c r="L4837" s="106"/>
      <c r="M4837" s="106"/>
      <c r="Z4837" s="106"/>
    </row>
    <row r="4838" spans="2:26">
      <c r="B4838" s="51"/>
      <c r="C4838" s="50"/>
      <c r="D4838" s="97"/>
      <c r="K4838" s="18"/>
      <c r="L4838" s="106"/>
      <c r="M4838" s="106"/>
      <c r="Z4838" s="106"/>
    </row>
    <row r="4839" spans="2:26">
      <c r="B4839" s="51"/>
      <c r="C4839" s="50"/>
      <c r="D4839" s="97"/>
      <c r="K4839" s="18"/>
      <c r="L4839" s="106"/>
      <c r="M4839" s="106"/>
      <c r="Z4839" s="106"/>
    </row>
    <row r="4840" spans="2:26">
      <c r="B4840" s="51"/>
      <c r="C4840" s="50"/>
      <c r="D4840" s="97"/>
      <c r="K4840" s="18"/>
      <c r="L4840" s="106"/>
      <c r="M4840" s="106"/>
      <c r="Z4840" s="106"/>
    </row>
    <row r="4841" spans="2:26">
      <c r="B4841" s="51"/>
      <c r="C4841" s="50"/>
      <c r="D4841" s="97"/>
      <c r="K4841" s="18"/>
      <c r="L4841" s="106"/>
      <c r="M4841" s="106"/>
      <c r="Z4841" s="106"/>
    </row>
    <row r="4842" spans="2:26">
      <c r="B4842" s="51"/>
      <c r="C4842" s="50"/>
      <c r="D4842" s="97"/>
      <c r="K4842" s="18"/>
      <c r="L4842" s="106"/>
      <c r="M4842" s="106"/>
      <c r="Z4842" s="106"/>
    </row>
    <row r="4843" spans="2:26">
      <c r="B4843" s="51"/>
      <c r="C4843" s="50"/>
      <c r="D4843" s="97"/>
      <c r="K4843" s="18"/>
      <c r="L4843" s="106"/>
      <c r="M4843" s="106"/>
      <c r="Z4843" s="106"/>
    </row>
    <row r="4844" spans="2:26">
      <c r="B4844" s="51"/>
      <c r="C4844" s="50"/>
      <c r="D4844" s="97"/>
      <c r="K4844" s="18"/>
      <c r="L4844" s="106"/>
      <c r="M4844" s="106"/>
      <c r="Z4844" s="106"/>
    </row>
    <row r="4845" spans="2:26">
      <c r="B4845" s="51"/>
      <c r="C4845" s="50"/>
      <c r="D4845" s="97"/>
      <c r="K4845" s="18"/>
      <c r="L4845" s="106"/>
      <c r="M4845" s="106"/>
      <c r="Z4845" s="106"/>
    </row>
    <row r="4846" spans="2:26">
      <c r="B4846" s="51"/>
      <c r="C4846" s="50"/>
      <c r="D4846" s="97"/>
      <c r="K4846" s="18"/>
      <c r="L4846" s="106"/>
      <c r="M4846" s="106"/>
      <c r="Z4846" s="106"/>
    </row>
    <row r="4847" spans="2:26">
      <c r="B4847" s="51"/>
      <c r="C4847" s="50"/>
      <c r="D4847" s="97"/>
      <c r="K4847" s="18"/>
      <c r="L4847" s="106"/>
      <c r="M4847" s="106"/>
      <c r="Z4847" s="106"/>
    </row>
    <row r="4848" spans="2:26">
      <c r="B4848" s="51"/>
      <c r="C4848" s="50"/>
      <c r="D4848" s="97"/>
      <c r="K4848" s="18"/>
      <c r="L4848" s="106"/>
      <c r="M4848" s="106"/>
      <c r="Z4848" s="106"/>
    </row>
    <row r="4849" spans="2:26">
      <c r="B4849" s="51"/>
      <c r="C4849" s="50"/>
      <c r="D4849" s="97"/>
      <c r="K4849" s="18"/>
      <c r="L4849" s="106"/>
      <c r="M4849" s="106"/>
      <c r="Z4849" s="106"/>
    </row>
    <row r="4850" spans="2:26">
      <c r="B4850" s="51"/>
      <c r="C4850" s="50"/>
      <c r="D4850" s="97"/>
      <c r="K4850" s="18"/>
      <c r="L4850" s="106"/>
      <c r="M4850" s="106"/>
      <c r="Z4850" s="106"/>
    </row>
    <row r="4851" spans="2:26">
      <c r="B4851" s="51"/>
      <c r="C4851" s="50"/>
      <c r="D4851" s="97"/>
      <c r="K4851" s="18"/>
      <c r="L4851" s="106"/>
      <c r="M4851" s="106"/>
      <c r="Z4851" s="106"/>
    </row>
    <row r="4852" spans="2:26">
      <c r="B4852" s="51"/>
      <c r="C4852" s="50"/>
      <c r="D4852" s="97"/>
      <c r="K4852" s="18"/>
      <c r="L4852" s="106"/>
      <c r="M4852" s="106"/>
      <c r="Z4852" s="106"/>
    </row>
    <row r="4853" spans="2:26">
      <c r="B4853" s="51"/>
      <c r="C4853" s="50"/>
      <c r="D4853" s="97"/>
      <c r="K4853" s="18"/>
      <c r="L4853" s="106"/>
      <c r="M4853" s="106"/>
      <c r="Z4853" s="106"/>
    </row>
    <row r="4854" spans="2:26">
      <c r="B4854" s="51"/>
      <c r="C4854" s="50"/>
      <c r="D4854" s="97"/>
      <c r="K4854" s="18"/>
      <c r="L4854" s="106"/>
      <c r="M4854" s="106"/>
      <c r="Z4854" s="106"/>
    </row>
    <row r="4855" spans="2:26">
      <c r="B4855" s="51"/>
      <c r="C4855" s="50"/>
      <c r="D4855" s="97"/>
      <c r="K4855" s="18"/>
      <c r="L4855" s="106"/>
      <c r="M4855" s="106"/>
      <c r="Z4855" s="106"/>
    </row>
    <row r="4856" spans="2:26">
      <c r="B4856" s="51"/>
      <c r="C4856" s="50"/>
      <c r="D4856" s="97"/>
      <c r="K4856" s="18"/>
      <c r="L4856" s="106"/>
      <c r="M4856" s="106"/>
      <c r="Z4856" s="106"/>
    </row>
    <row r="4857" spans="2:26">
      <c r="B4857" s="51"/>
      <c r="C4857" s="50"/>
      <c r="D4857" s="97"/>
      <c r="K4857" s="18"/>
      <c r="L4857" s="106"/>
      <c r="M4857" s="106"/>
      <c r="Z4857" s="106"/>
    </row>
    <row r="4858" spans="2:26">
      <c r="B4858" s="51"/>
      <c r="C4858" s="50"/>
      <c r="D4858" s="97"/>
      <c r="K4858" s="18"/>
      <c r="L4858" s="106"/>
      <c r="M4858" s="106"/>
      <c r="Z4858" s="106"/>
    </row>
    <row r="4859" spans="2:26">
      <c r="B4859" s="51"/>
      <c r="C4859" s="50"/>
      <c r="D4859" s="97"/>
      <c r="K4859" s="18"/>
      <c r="L4859" s="106"/>
      <c r="M4859" s="106"/>
      <c r="Z4859" s="106"/>
    </row>
    <row r="4860" spans="2:26">
      <c r="B4860" s="51"/>
      <c r="C4860" s="50"/>
      <c r="D4860" s="97"/>
      <c r="K4860" s="18"/>
      <c r="L4860" s="106"/>
      <c r="M4860" s="106"/>
      <c r="Z4860" s="106"/>
    </row>
    <row r="4861" spans="2:26">
      <c r="B4861" s="51"/>
      <c r="C4861" s="50"/>
      <c r="D4861" s="97"/>
      <c r="K4861" s="18"/>
      <c r="L4861" s="106"/>
      <c r="M4861" s="106"/>
      <c r="Z4861" s="106"/>
    </row>
    <row r="4862" spans="2:26">
      <c r="B4862" s="51"/>
      <c r="C4862" s="50"/>
      <c r="D4862" s="97"/>
      <c r="K4862" s="18"/>
      <c r="L4862" s="106"/>
      <c r="M4862" s="106"/>
      <c r="Z4862" s="106"/>
    </row>
    <row r="4863" spans="2:26">
      <c r="B4863" s="51"/>
      <c r="C4863" s="50"/>
      <c r="D4863" s="97"/>
      <c r="K4863" s="18"/>
      <c r="L4863" s="106"/>
      <c r="M4863" s="106"/>
      <c r="Z4863" s="106"/>
    </row>
    <row r="4864" spans="2:26">
      <c r="B4864" s="51"/>
      <c r="C4864" s="50"/>
      <c r="D4864" s="97"/>
      <c r="K4864" s="18"/>
      <c r="L4864" s="106"/>
      <c r="M4864" s="106"/>
      <c r="Z4864" s="106"/>
    </row>
    <row r="4865" spans="2:26">
      <c r="B4865" s="51"/>
      <c r="C4865" s="50"/>
      <c r="D4865" s="97"/>
      <c r="K4865" s="18"/>
      <c r="L4865" s="106"/>
      <c r="M4865" s="106"/>
      <c r="Z4865" s="106"/>
    </row>
    <row r="4866" spans="2:26">
      <c r="B4866" s="51"/>
      <c r="C4866" s="50"/>
      <c r="D4866" s="97"/>
      <c r="K4866" s="18"/>
      <c r="L4866" s="106"/>
      <c r="M4866" s="106"/>
      <c r="Z4866" s="106"/>
    </row>
    <row r="4867" spans="2:26">
      <c r="B4867" s="51"/>
      <c r="C4867" s="50"/>
      <c r="D4867" s="97"/>
      <c r="K4867" s="18"/>
      <c r="L4867" s="106"/>
      <c r="M4867" s="106"/>
      <c r="Z4867" s="106"/>
    </row>
    <row r="4868" spans="2:26">
      <c r="B4868" s="51"/>
      <c r="C4868" s="50"/>
      <c r="D4868" s="97"/>
      <c r="K4868" s="18"/>
      <c r="L4868" s="106"/>
      <c r="M4868" s="106"/>
      <c r="Z4868" s="106"/>
    </row>
    <row r="4869" spans="2:26">
      <c r="B4869" s="51"/>
      <c r="C4869" s="50"/>
      <c r="D4869" s="97"/>
      <c r="K4869" s="18"/>
      <c r="L4869" s="106"/>
      <c r="M4869" s="106"/>
      <c r="Z4869" s="106"/>
    </row>
    <row r="4870" spans="2:26">
      <c r="B4870" s="51"/>
      <c r="C4870" s="50"/>
      <c r="D4870" s="97"/>
      <c r="K4870" s="18"/>
      <c r="L4870" s="106"/>
      <c r="M4870" s="106"/>
      <c r="Z4870" s="106"/>
    </row>
    <row r="4871" spans="2:26">
      <c r="B4871" s="51"/>
      <c r="C4871" s="50"/>
      <c r="D4871" s="97"/>
      <c r="K4871" s="18"/>
      <c r="L4871" s="106"/>
      <c r="M4871" s="106"/>
      <c r="Z4871" s="106"/>
    </row>
    <row r="4872" spans="2:26">
      <c r="B4872" s="51"/>
      <c r="C4872" s="50"/>
      <c r="D4872" s="97"/>
      <c r="K4872" s="18"/>
      <c r="L4872" s="106"/>
      <c r="M4872" s="106"/>
      <c r="Z4872" s="106"/>
    </row>
    <row r="4873" spans="2:26">
      <c r="B4873" s="51"/>
      <c r="C4873" s="50"/>
      <c r="D4873" s="97"/>
      <c r="K4873" s="18"/>
      <c r="L4873" s="106"/>
      <c r="M4873" s="106"/>
      <c r="Z4873" s="106"/>
    </row>
    <row r="4874" spans="2:26">
      <c r="B4874" s="51"/>
      <c r="C4874" s="50"/>
      <c r="D4874" s="97"/>
      <c r="K4874" s="18"/>
      <c r="L4874" s="106"/>
      <c r="M4874" s="106"/>
      <c r="Z4874" s="106"/>
    </row>
    <row r="4875" spans="2:26">
      <c r="B4875" s="51"/>
      <c r="C4875" s="50"/>
      <c r="D4875" s="97"/>
      <c r="K4875" s="18"/>
      <c r="L4875" s="106"/>
      <c r="M4875" s="106"/>
      <c r="Z4875" s="106"/>
    </row>
    <row r="4876" spans="2:26">
      <c r="B4876" s="51"/>
      <c r="C4876" s="50"/>
      <c r="D4876" s="97"/>
      <c r="K4876" s="18"/>
      <c r="L4876" s="106"/>
      <c r="M4876" s="106"/>
      <c r="Z4876" s="106"/>
    </row>
    <row r="4877" spans="2:26">
      <c r="B4877" s="51"/>
      <c r="C4877" s="50"/>
      <c r="D4877" s="97"/>
      <c r="K4877" s="18"/>
      <c r="L4877" s="106"/>
      <c r="M4877" s="106"/>
      <c r="Z4877" s="106"/>
    </row>
    <row r="4878" spans="2:26">
      <c r="B4878" s="51"/>
      <c r="C4878" s="50"/>
      <c r="D4878" s="97"/>
      <c r="K4878" s="18"/>
      <c r="L4878" s="106"/>
      <c r="M4878" s="106"/>
      <c r="Z4878" s="106"/>
    </row>
    <row r="4879" spans="2:26">
      <c r="B4879" s="51"/>
      <c r="C4879" s="50"/>
      <c r="D4879" s="97"/>
      <c r="K4879" s="18"/>
      <c r="L4879" s="106"/>
      <c r="M4879" s="106"/>
      <c r="Z4879" s="106"/>
    </row>
    <row r="4880" spans="2:26">
      <c r="B4880" s="51"/>
      <c r="C4880" s="50"/>
      <c r="D4880" s="97"/>
      <c r="K4880" s="18"/>
      <c r="L4880" s="106"/>
      <c r="M4880" s="106"/>
      <c r="Z4880" s="106"/>
    </row>
    <row r="4881" spans="2:26">
      <c r="B4881" s="51"/>
      <c r="C4881" s="50"/>
      <c r="D4881" s="97"/>
      <c r="K4881" s="18"/>
      <c r="L4881" s="106"/>
      <c r="M4881" s="106"/>
      <c r="Z4881" s="106"/>
    </row>
    <row r="4882" spans="2:26">
      <c r="B4882" s="51"/>
      <c r="C4882" s="50"/>
      <c r="D4882" s="97"/>
      <c r="K4882" s="18"/>
      <c r="L4882" s="106"/>
      <c r="M4882" s="106"/>
      <c r="Z4882" s="106"/>
    </row>
    <row r="4883" spans="2:26">
      <c r="B4883" s="51"/>
      <c r="C4883" s="50"/>
      <c r="D4883" s="97"/>
      <c r="K4883" s="18"/>
      <c r="L4883" s="106"/>
      <c r="M4883" s="106"/>
      <c r="Z4883" s="106"/>
    </row>
    <row r="4884" spans="2:26">
      <c r="B4884" s="51"/>
      <c r="C4884" s="50"/>
      <c r="D4884" s="97"/>
      <c r="K4884" s="18"/>
      <c r="L4884" s="106"/>
      <c r="M4884" s="106"/>
      <c r="Z4884" s="106"/>
    </row>
    <row r="4885" spans="2:26">
      <c r="B4885" s="51"/>
      <c r="C4885" s="50"/>
      <c r="D4885" s="97"/>
      <c r="K4885" s="18"/>
      <c r="L4885" s="106"/>
      <c r="M4885" s="106"/>
      <c r="Z4885" s="106"/>
    </row>
    <row r="4886" spans="2:26">
      <c r="B4886" s="51"/>
      <c r="C4886" s="50"/>
      <c r="D4886" s="97"/>
      <c r="K4886" s="18"/>
      <c r="L4886" s="106"/>
      <c r="M4886" s="106"/>
      <c r="Z4886" s="106"/>
    </row>
    <row r="4887" spans="2:26">
      <c r="B4887" s="51"/>
      <c r="C4887" s="50"/>
      <c r="D4887" s="97"/>
      <c r="K4887" s="18"/>
      <c r="L4887" s="106"/>
      <c r="M4887" s="106"/>
      <c r="Z4887" s="106"/>
    </row>
    <row r="4888" spans="2:26">
      <c r="B4888" s="51"/>
      <c r="C4888" s="50"/>
      <c r="D4888" s="97"/>
      <c r="K4888" s="18"/>
      <c r="L4888" s="106"/>
      <c r="M4888" s="106"/>
      <c r="Z4888" s="106"/>
    </row>
    <row r="4889" spans="2:26">
      <c r="B4889" s="51"/>
      <c r="C4889" s="50"/>
      <c r="D4889" s="97"/>
      <c r="K4889" s="18"/>
      <c r="L4889" s="106"/>
      <c r="M4889" s="106"/>
      <c r="Z4889" s="106"/>
    </row>
    <row r="4890" spans="2:26">
      <c r="B4890" s="51"/>
      <c r="C4890" s="50"/>
      <c r="D4890" s="97"/>
      <c r="K4890" s="18"/>
      <c r="L4890" s="106"/>
      <c r="M4890" s="106"/>
      <c r="Z4890" s="106"/>
    </row>
    <row r="4891" spans="2:26">
      <c r="B4891" s="51"/>
      <c r="C4891" s="50"/>
      <c r="D4891" s="97"/>
      <c r="K4891" s="18"/>
      <c r="L4891" s="106"/>
      <c r="M4891" s="106"/>
      <c r="Z4891" s="106"/>
    </row>
    <row r="4892" spans="2:26">
      <c r="B4892" s="51"/>
      <c r="C4892" s="50"/>
      <c r="D4892" s="97"/>
      <c r="K4892" s="18"/>
      <c r="L4892" s="106"/>
      <c r="M4892" s="106"/>
      <c r="Z4892" s="106"/>
    </row>
    <row r="4893" spans="2:26">
      <c r="B4893" s="51"/>
      <c r="C4893" s="50"/>
      <c r="D4893" s="97"/>
      <c r="K4893" s="18"/>
      <c r="L4893" s="106"/>
      <c r="M4893" s="106"/>
      <c r="Z4893" s="106"/>
    </row>
    <row r="4894" spans="2:26">
      <c r="B4894" s="51"/>
      <c r="C4894" s="50"/>
      <c r="D4894" s="97"/>
      <c r="K4894" s="18"/>
      <c r="L4894" s="106"/>
      <c r="M4894" s="106"/>
      <c r="Z4894" s="106"/>
    </row>
    <row r="4895" spans="2:26">
      <c r="B4895" s="51"/>
      <c r="C4895" s="50"/>
      <c r="D4895" s="97"/>
      <c r="K4895" s="18"/>
      <c r="L4895" s="106"/>
      <c r="M4895" s="106"/>
      <c r="Z4895" s="106"/>
    </row>
    <row r="4896" spans="2:26">
      <c r="B4896" s="51"/>
      <c r="C4896" s="50"/>
      <c r="D4896" s="97"/>
      <c r="K4896" s="18"/>
      <c r="L4896" s="106"/>
      <c r="M4896" s="106"/>
      <c r="Z4896" s="106"/>
    </row>
    <row r="4897" spans="2:26">
      <c r="B4897" s="51"/>
      <c r="C4897" s="50"/>
      <c r="D4897" s="97"/>
      <c r="K4897" s="18"/>
      <c r="L4897" s="106"/>
      <c r="M4897" s="106"/>
      <c r="Z4897" s="106"/>
    </row>
    <row r="4898" spans="2:26">
      <c r="B4898" s="51"/>
      <c r="C4898" s="50"/>
      <c r="D4898" s="97"/>
      <c r="K4898" s="18"/>
      <c r="L4898" s="106"/>
      <c r="M4898" s="106"/>
      <c r="Z4898" s="106"/>
    </row>
    <row r="4899" spans="2:26">
      <c r="B4899" s="51"/>
      <c r="C4899" s="50"/>
      <c r="D4899" s="97"/>
      <c r="K4899" s="18"/>
      <c r="L4899" s="106"/>
      <c r="M4899" s="106"/>
      <c r="Z4899" s="106"/>
    </row>
    <row r="4900" spans="2:26">
      <c r="B4900" s="51"/>
      <c r="C4900" s="50"/>
      <c r="D4900" s="97"/>
      <c r="K4900" s="18"/>
      <c r="L4900" s="106"/>
      <c r="M4900" s="106"/>
      <c r="Z4900" s="106"/>
    </row>
    <row r="4901" spans="2:26">
      <c r="B4901" s="51"/>
      <c r="C4901" s="50"/>
      <c r="D4901" s="97"/>
      <c r="K4901" s="18"/>
      <c r="L4901" s="106"/>
      <c r="M4901" s="106"/>
      <c r="Z4901" s="106"/>
    </row>
    <row r="4902" spans="2:26">
      <c r="B4902" s="51"/>
      <c r="C4902" s="50"/>
      <c r="D4902" s="97"/>
      <c r="K4902" s="18"/>
      <c r="L4902" s="106"/>
      <c r="M4902" s="106"/>
      <c r="Z4902" s="106"/>
    </row>
    <row r="4903" spans="2:26">
      <c r="B4903" s="51"/>
      <c r="C4903" s="50"/>
      <c r="D4903" s="97"/>
      <c r="K4903" s="18"/>
      <c r="L4903" s="106"/>
      <c r="M4903" s="106"/>
      <c r="Z4903" s="106"/>
    </row>
    <row r="4904" spans="2:26">
      <c r="B4904" s="51"/>
      <c r="C4904" s="50"/>
      <c r="D4904" s="97"/>
      <c r="K4904" s="18"/>
      <c r="L4904" s="106"/>
      <c r="M4904" s="106"/>
      <c r="Z4904" s="106"/>
    </row>
    <row r="4905" spans="2:26">
      <c r="B4905" s="51"/>
      <c r="C4905" s="50"/>
      <c r="D4905" s="97"/>
      <c r="K4905" s="18"/>
      <c r="L4905" s="106"/>
      <c r="M4905" s="106"/>
      <c r="Z4905" s="106"/>
    </row>
    <row r="4906" spans="2:26">
      <c r="B4906" s="51"/>
      <c r="C4906" s="50"/>
      <c r="D4906" s="97"/>
      <c r="K4906" s="18"/>
      <c r="L4906" s="106"/>
      <c r="M4906" s="106"/>
      <c r="Z4906" s="106"/>
    </row>
    <row r="4907" spans="2:26">
      <c r="B4907" s="51"/>
      <c r="C4907" s="50"/>
      <c r="D4907" s="97"/>
      <c r="K4907" s="18"/>
      <c r="L4907" s="106"/>
      <c r="M4907" s="106"/>
      <c r="Z4907" s="106"/>
    </row>
    <row r="4908" spans="2:26">
      <c r="B4908" s="51"/>
      <c r="C4908" s="50"/>
      <c r="D4908" s="97"/>
      <c r="K4908" s="18"/>
      <c r="L4908" s="106"/>
      <c r="M4908" s="106"/>
      <c r="Z4908" s="106"/>
    </row>
    <row r="4909" spans="2:26">
      <c r="B4909" s="51"/>
      <c r="C4909" s="50"/>
      <c r="D4909" s="97"/>
      <c r="K4909" s="18"/>
      <c r="L4909" s="106"/>
      <c r="M4909" s="106"/>
      <c r="Z4909" s="106"/>
    </row>
    <row r="4910" spans="2:26">
      <c r="B4910" s="51"/>
      <c r="C4910" s="50"/>
      <c r="D4910" s="97"/>
      <c r="K4910" s="18"/>
      <c r="L4910" s="106"/>
      <c r="M4910" s="106"/>
      <c r="Z4910" s="106"/>
    </row>
    <row r="4911" spans="2:26">
      <c r="B4911" s="51"/>
      <c r="C4911" s="50"/>
      <c r="D4911" s="97"/>
      <c r="K4911" s="18"/>
      <c r="L4911" s="106"/>
      <c r="M4911" s="106"/>
      <c r="Z4911" s="106"/>
    </row>
    <row r="4912" spans="2:26">
      <c r="B4912" s="51"/>
      <c r="C4912" s="50"/>
      <c r="D4912" s="97"/>
      <c r="K4912" s="18"/>
      <c r="L4912" s="106"/>
      <c r="M4912" s="106"/>
      <c r="Z4912" s="106"/>
    </row>
    <row r="4913" spans="2:26">
      <c r="B4913" s="51"/>
      <c r="C4913" s="50"/>
      <c r="D4913" s="97"/>
      <c r="K4913" s="18"/>
      <c r="L4913" s="106"/>
      <c r="M4913" s="106"/>
      <c r="Z4913" s="106"/>
    </row>
    <row r="4914" spans="2:26">
      <c r="B4914" s="51"/>
      <c r="C4914" s="50"/>
      <c r="D4914" s="97"/>
      <c r="K4914" s="18"/>
      <c r="L4914" s="106"/>
      <c r="M4914" s="106"/>
      <c r="Z4914" s="106"/>
    </row>
    <row r="4915" spans="2:26">
      <c r="B4915" s="51"/>
      <c r="C4915" s="50"/>
      <c r="D4915" s="97"/>
      <c r="K4915" s="18"/>
      <c r="L4915" s="106"/>
      <c r="M4915" s="106"/>
      <c r="Z4915" s="106"/>
    </row>
    <row r="4916" spans="2:26">
      <c r="B4916" s="51"/>
      <c r="C4916" s="50"/>
      <c r="D4916" s="97"/>
      <c r="K4916" s="18"/>
      <c r="L4916" s="106"/>
      <c r="M4916" s="106"/>
      <c r="Z4916" s="106"/>
    </row>
    <row r="4917" spans="2:26">
      <c r="B4917" s="51"/>
      <c r="C4917" s="50"/>
      <c r="D4917" s="97"/>
      <c r="K4917" s="18"/>
      <c r="L4917" s="106"/>
      <c r="M4917" s="106"/>
      <c r="Z4917" s="106"/>
    </row>
    <row r="4918" spans="2:26">
      <c r="B4918" s="51"/>
      <c r="C4918" s="50"/>
      <c r="D4918" s="97"/>
      <c r="K4918" s="18"/>
      <c r="L4918" s="106"/>
      <c r="M4918" s="106"/>
      <c r="Z4918" s="106"/>
    </row>
    <row r="4919" spans="2:26">
      <c r="B4919" s="51"/>
      <c r="C4919" s="50"/>
      <c r="D4919" s="97"/>
      <c r="K4919" s="18"/>
      <c r="L4919" s="106"/>
      <c r="M4919" s="106"/>
      <c r="Z4919" s="106"/>
    </row>
    <row r="4920" spans="2:26">
      <c r="B4920" s="51"/>
      <c r="C4920" s="50"/>
      <c r="D4920" s="97"/>
      <c r="K4920" s="18"/>
      <c r="L4920" s="106"/>
      <c r="M4920" s="106"/>
      <c r="Z4920" s="106"/>
    </row>
    <row r="4921" spans="2:26">
      <c r="B4921" s="51"/>
      <c r="C4921" s="50"/>
      <c r="D4921" s="97"/>
      <c r="K4921" s="18"/>
      <c r="L4921" s="106"/>
      <c r="M4921" s="106"/>
      <c r="Z4921" s="106"/>
    </row>
    <row r="4922" spans="2:26">
      <c r="B4922" s="51"/>
      <c r="C4922" s="50"/>
      <c r="D4922" s="97"/>
      <c r="K4922" s="18"/>
      <c r="L4922" s="106"/>
      <c r="M4922" s="106"/>
      <c r="Z4922" s="106"/>
    </row>
    <row r="4923" spans="2:26">
      <c r="B4923" s="51"/>
      <c r="C4923" s="50"/>
      <c r="D4923" s="97"/>
      <c r="K4923" s="18"/>
      <c r="L4923" s="106"/>
      <c r="M4923" s="106"/>
      <c r="Z4923" s="106"/>
    </row>
    <row r="4924" spans="2:26">
      <c r="B4924" s="51"/>
      <c r="C4924" s="50"/>
      <c r="D4924" s="97"/>
      <c r="K4924" s="18"/>
      <c r="L4924" s="106"/>
      <c r="M4924" s="106"/>
      <c r="Z4924" s="106"/>
    </row>
    <row r="4925" spans="2:26">
      <c r="B4925" s="51"/>
      <c r="C4925" s="50"/>
      <c r="D4925" s="97"/>
      <c r="K4925" s="18"/>
      <c r="L4925" s="106"/>
      <c r="M4925" s="106"/>
      <c r="Z4925" s="106"/>
    </row>
    <row r="4926" spans="2:26">
      <c r="B4926" s="51"/>
      <c r="C4926" s="50"/>
      <c r="D4926" s="97"/>
      <c r="K4926" s="18"/>
      <c r="L4926" s="106"/>
      <c r="M4926" s="106"/>
      <c r="Z4926" s="106"/>
    </row>
    <row r="4927" spans="2:26">
      <c r="B4927" s="51"/>
      <c r="C4927" s="50"/>
      <c r="D4927" s="97"/>
      <c r="K4927" s="18"/>
      <c r="L4927" s="106"/>
      <c r="M4927" s="106"/>
      <c r="Z4927" s="106"/>
    </row>
    <row r="4928" spans="2:26">
      <c r="B4928" s="51"/>
      <c r="C4928" s="50"/>
      <c r="D4928" s="97"/>
      <c r="K4928" s="18"/>
      <c r="L4928" s="106"/>
      <c r="M4928" s="106"/>
      <c r="Z4928" s="106"/>
    </row>
    <row r="4929" spans="2:26">
      <c r="B4929" s="51"/>
      <c r="C4929" s="50"/>
      <c r="D4929" s="97"/>
      <c r="K4929" s="18"/>
      <c r="L4929" s="106"/>
      <c r="M4929" s="106"/>
      <c r="Z4929" s="106"/>
    </row>
    <row r="4930" spans="2:26">
      <c r="B4930" s="51"/>
      <c r="C4930" s="50"/>
      <c r="D4930" s="97"/>
      <c r="K4930" s="18"/>
      <c r="L4930" s="106"/>
      <c r="M4930" s="106"/>
      <c r="Z4930" s="106"/>
    </row>
    <row r="4931" spans="2:26">
      <c r="B4931" s="51"/>
      <c r="C4931" s="50"/>
      <c r="D4931" s="97"/>
      <c r="K4931" s="18"/>
      <c r="L4931" s="106"/>
      <c r="M4931" s="106"/>
      <c r="Z4931" s="106"/>
    </row>
    <row r="4932" spans="2:26">
      <c r="B4932" s="51"/>
      <c r="C4932" s="50"/>
      <c r="D4932" s="97"/>
      <c r="K4932" s="18"/>
      <c r="L4932" s="106"/>
      <c r="M4932" s="106"/>
      <c r="Z4932" s="106"/>
    </row>
    <row r="4933" spans="2:26">
      <c r="B4933" s="51"/>
      <c r="C4933" s="50"/>
      <c r="D4933" s="97"/>
      <c r="K4933" s="18"/>
      <c r="L4933" s="106"/>
      <c r="M4933" s="106"/>
      <c r="Z4933" s="106"/>
    </row>
    <row r="4934" spans="2:26">
      <c r="B4934" s="51"/>
      <c r="C4934" s="50"/>
      <c r="D4934" s="97"/>
      <c r="K4934" s="18"/>
      <c r="L4934" s="106"/>
      <c r="M4934" s="106"/>
      <c r="Z4934" s="106"/>
    </row>
    <row r="4935" spans="2:26">
      <c r="B4935" s="51"/>
      <c r="C4935" s="50"/>
      <c r="D4935" s="97"/>
      <c r="K4935" s="18"/>
      <c r="L4935" s="106"/>
      <c r="M4935" s="106"/>
      <c r="Z4935" s="106"/>
    </row>
    <row r="4936" spans="2:26">
      <c r="B4936" s="51"/>
      <c r="C4936" s="50"/>
      <c r="D4936" s="97"/>
      <c r="K4936" s="18"/>
      <c r="L4936" s="106"/>
      <c r="M4936" s="106"/>
      <c r="Z4936" s="106"/>
    </row>
    <row r="4937" spans="2:26">
      <c r="B4937" s="51"/>
      <c r="C4937" s="50"/>
      <c r="D4937" s="97"/>
      <c r="K4937" s="18"/>
      <c r="L4937" s="106"/>
      <c r="M4937" s="106"/>
      <c r="Z4937" s="106"/>
    </row>
    <row r="4938" spans="2:26">
      <c r="B4938" s="51"/>
      <c r="C4938" s="50"/>
      <c r="D4938" s="97"/>
      <c r="K4938" s="18"/>
      <c r="L4938" s="106"/>
      <c r="M4938" s="106"/>
      <c r="Z4938" s="106"/>
    </row>
    <row r="4939" spans="2:26">
      <c r="B4939" s="51"/>
      <c r="C4939" s="50"/>
      <c r="D4939" s="97"/>
      <c r="K4939" s="18"/>
      <c r="L4939" s="106"/>
      <c r="M4939" s="106"/>
      <c r="Z4939" s="106"/>
    </row>
    <row r="4940" spans="2:26">
      <c r="B4940" s="51"/>
      <c r="C4940" s="50"/>
      <c r="D4940" s="97"/>
      <c r="K4940" s="18"/>
      <c r="L4940" s="106"/>
      <c r="M4940" s="106"/>
      <c r="Z4940" s="106"/>
    </row>
    <row r="4941" spans="2:26">
      <c r="B4941" s="51"/>
      <c r="C4941" s="50"/>
      <c r="D4941" s="97"/>
      <c r="K4941" s="18"/>
      <c r="L4941" s="106"/>
      <c r="M4941" s="106"/>
      <c r="Z4941" s="106"/>
    </row>
    <row r="4942" spans="2:26">
      <c r="B4942" s="51"/>
      <c r="C4942" s="50"/>
      <c r="D4942" s="97"/>
      <c r="K4942" s="18"/>
      <c r="L4942" s="106"/>
      <c r="M4942" s="106"/>
      <c r="Z4942" s="106"/>
    </row>
    <row r="4943" spans="2:26">
      <c r="B4943" s="51"/>
      <c r="C4943" s="50"/>
      <c r="D4943" s="97"/>
      <c r="K4943" s="18"/>
      <c r="L4943" s="106"/>
      <c r="M4943" s="106"/>
      <c r="Z4943" s="106"/>
    </row>
    <row r="4944" spans="2:26">
      <c r="B4944" s="51"/>
      <c r="C4944" s="50"/>
      <c r="D4944" s="97"/>
      <c r="K4944" s="18"/>
      <c r="L4944" s="106"/>
      <c r="M4944" s="106"/>
      <c r="Z4944" s="106"/>
    </row>
    <row r="4945" spans="2:26">
      <c r="B4945" s="51"/>
      <c r="C4945" s="50"/>
      <c r="D4945" s="97"/>
      <c r="K4945" s="18"/>
      <c r="L4945" s="106"/>
      <c r="M4945" s="106"/>
      <c r="Z4945" s="106"/>
    </row>
    <row r="4946" spans="2:26">
      <c r="B4946" s="51"/>
      <c r="C4946" s="50"/>
      <c r="D4946" s="97"/>
      <c r="K4946" s="18"/>
      <c r="L4946" s="106"/>
      <c r="M4946" s="106"/>
      <c r="Z4946" s="106"/>
    </row>
    <row r="4947" spans="2:26">
      <c r="B4947" s="51"/>
      <c r="C4947" s="50"/>
      <c r="D4947" s="97"/>
      <c r="K4947" s="18"/>
      <c r="L4947" s="106"/>
      <c r="M4947" s="106"/>
      <c r="Z4947" s="106"/>
    </row>
    <row r="4948" spans="2:26">
      <c r="B4948" s="51"/>
      <c r="C4948" s="50"/>
      <c r="D4948" s="97"/>
      <c r="K4948" s="18"/>
      <c r="L4948" s="106"/>
      <c r="M4948" s="106"/>
      <c r="Z4948" s="106"/>
    </row>
    <row r="4949" spans="2:26">
      <c r="B4949" s="51"/>
      <c r="C4949" s="50"/>
      <c r="D4949" s="97"/>
      <c r="K4949" s="18"/>
      <c r="L4949" s="106"/>
      <c r="M4949" s="106"/>
      <c r="Z4949" s="106"/>
    </row>
    <row r="4950" spans="2:26">
      <c r="B4950" s="51"/>
      <c r="C4950" s="50"/>
      <c r="D4950" s="97"/>
      <c r="K4950" s="18"/>
      <c r="L4950" s="106"/>
      <c r="M4950" s="106"/>
      <c r="Z4950" s="106"/>
    </row>
    <row r="4951" spans="2:26">
      <c r="B4951" s="51"/>
      <c r="C4951" s="50"/>
      <c r="D4951" s="97"/>
      <c r="K4951" s="18"/>
      <c r="L4951" s="106"/>
      <c r="M4951" s="106"/>
      <c r="Z4951" s="106"/>
    </row>
    <row r="4952" spans="2:26">
      <c r="B4952" s="51"/>
      <c r="C4952" s="50"/>
      <c r="D4952" s="97"/>
      <c r="K4952" s="18"/>
      <c r="L4952" s="106"/>
      <c r="M4952" s="106"/>
      <c r="Z4952" s="106"/>
    </row>
    <row r="4953" spans="2:26">
      <c r="B4953" s="51"/>
      <c r="C4953" s="50"/>
      <c r="D4953" s="97"/>
      <c r="K4953" s="18"/>
      <c r="L4953" s="106"/>
      <c r="M4953" s="106"/>
      <c r="Z4953" s="106"/>
    </row>
    <row r="4954" spans="2:26">
      <c r="B4954" s="51"/>
      <c r="C4954" s="50"/>
      <c r="D4954" s="97"/>
      <c r="K4954" s="18"/>
      <c r="L4954" s="106"/>
      <c r="M4954" s="106"/>
      <c r="Z4954" s="106"/>
    </row>
    <row r="4955" spans="2:26">
      <c r="B4955" s="51"/>
      <c r="C4955" s="50"/>
      <c r="D4955" s="97"/>
      <c r="K4955" s="18"/>
      <c r="L4955" s="106"/>
      <c r="M4955" s="106"/>
      <c r="Z4955" s="106"/>
    </row>
    <row r="4956" spans="2:26">
      <c r="B4956" s="51"/>
      <c r="C4956" s="50"/>
      <c r="D4956" s="97"/>
      <c r="K4956" s="18"/>
      <c r="L4956" s="106"/>
      <c r="M4956" s="106"/>
      <c r="Z4956" s="106"/>
    </row>
    <row r="4957" spans="2:26">
      <c r="B4957" s="51"/>
      <c r="C4957" s="50"/>
      <c r="D4957" s="97"/>
      <c r="K4957" s="18"/>
      <c r="L4957" s="106"/>
      <c r="M4957" s="106"/>
      <c r="Z4957" s="106"/>
    </row>
    <row r="4958" spans="2:26">
      <c r="B4958" s="51"/>
      <c r="C4958" s="50"/>
      <c r="D4958" s="97"/>
      <c r="K4958" s="18"/>
      <c r="L4958" s="106"/>
      <c r="M4958" s="106"/>
      <c r="Z4958" s="106"/>
    </row>
    <row r="4959" spans="2:26">
      <c r="B4959" s="51"/>
      <c r="C4959" s="50"/>
      <c r="D4959" s="97"/>
      <c r="K4959" s="18"/>
      <c r="L4959" s="106"/>
      <c r="M4959" s="106"/>
      <c r="Z4959" s="106"/>
    </row>
    <row r="4960" spans="2:26">
      <c r="B4960" s="51"/>
      <c r="C4960" s="50"/>
      <c r="D4960" s="97"/>
      <c r="K4960" s="18"/>
      <c r="L4960" s="106"/>
      <c r="M4960" s="106"/>
      <c r="Z4960" s="106"/>
    </row>
    <row r="4961" spans="2:26">
      <c r="B4961" s="51"/>
      <c r="C4961" s="50"/>
      <c r="D4961" s="97"/>
      <c r="K4961" s="18"/>
      <c r="L4961" s="106"/>
      <c r="M4961" s="106"/>
      <c r="Z4961" s="106"/>
    </row>
    <row r="4962" spans="2:26">
      <c r="B4962" s="51"/>
      <c r="C4962" s="50"/>
      <c r="D4962" s="97"/>
      <c r="K4962" s="18"/>
      <c r="L4962" s="106"/>
      <c r="M4962" s="106"/>
      <c r="Z4962" s="106"/>
    </row>
    <row r="4963" spans="2:26">
      <c r="B4963" s="51"/>
      <c r="C4963" s="50"/>
      <c r="D4963" s="97"/>
      <c r="K4963" s="18"/>
      <c r="L4963" s="106"/>
      <c r="M4963" s="106"/>
      <c r="Z4963" s="106"/>
    </row>
    <row r="4964" spans="2:26">
      <c r="B4964" s="51"/>
      <c r="C4964" s="50"/>
      <c r="D4964" s="97"/>
      <c r="K4964" s="18"/>
      <c r="L4964" s="106"/>
      <c r="M4964" s="106"/>
      <c r="Z4964" s="106"/>
    </row>
    <row r="4965" spans="2:26">
      <c r="B4965" s="51"/>
      <c r="C4965" s="50"/>
      <c r="D4965" s="97"/>
      <c r="K4965" s="18"/>
      <c r="L4965" s="106"/>
      <c r="M4965" s="106"/>
      <c r="Z4965" s="106"/>
    </row>
    <row r="4966" spans="2:26">
      <c r="B4966" s="51"/>
      <c r="C4966" s="50"/>
      <c r="D4966" s="97"/>
      <c r="K4966" s="18"/>
      <c r="L4966" s="106"/>
      <c r="M4966" s="106"/>
      <c r="Z4966" s="106"/>
    </row>
    <row r="4967" spans="2:26">
      <c r="B4967" s="51"/>
      <c r="C4967" s="50"/>
      <c r="D4967" s="97"/>
      <c r="K4967" s="18"/>
      <c r="L4967" s="106"/>
      <c r="M4967" s="106"/>
      <c r="Z4967" s="106"/>
    </row>
    <row r="4968" spans="2:26">
      <c r="B4968" s="51"/>
      <c r="C4968" s="50"/>
      <c r="D4968" s="97"/>
      <c r="K4968" s="18"/>
      <c r="L4968" s="106"/>
      <c r="M4968" s="106"/>
      <c r="Z4968" s="106"/>
    </row>
    <row r="4969" spans="2:26">
      <c r="B4969" s="51"/>
      <c r="C4969" s="50"/>
      <c r="D4969" s="97"/>
      <c r="K4969" s="18"/>
      <c r="L4969" s="106"/>
      <c r="M4969" s="106"/>
      <c r="Z4969" s="106"/>
    </row>
    <row r="4970" spans="2:26">
      <c r="B4970" s="51"/>
      <c r="C4970" s="50"/>
      <c r="D4970" s="97"/>
      <c r="K4970" s="18"/>
      <c r="L4970" s="106"/>
      <c r="M4970" s="106"/>
      <c r="Z4970" s="106"/>
    </row>
    <row r="4971" spans="2:26">
      <c r="B4971" s="51"/>
      <c r="C4971" s="50"/>
      <c r="D4971" s="97"/>
      <c r="K4971" s="18"/>
      <c r="L4971" s="106"/>
      <c r="M4971" s="106"/>
      <c r="Z4971" s="106"/>
    </row>
    <row r="4972" spans="2:26">
      <c r="B4972" s="51"/>
      <c r="C4972" s="50"/>
      <c r="D4972" s="97"/>
      <c r="K4972" s="18"/>
      <c r="L4972" s="106"/>
      <c r="M4972" s="106"/>
      <c r="Z4972" s="106"/>
    </row>
    <row r="4973" spans="2:26">
      <c r="B4973" s="51"/>
      <c r="C4973" s="50"/>
      <c r="D4973" s="97"/>
      <c r="K4973" s="18"/>
      <c r="L4973" s="106"/>
      <c r="M4973" s="106"/>
      <c r="Z4973" s="106"/>
    </row>
    <row r="4974" spans="2:26">
      <c r="B4974" s="51"/>
      <c r="C4974" s="50"/>
      <c r="D4974" s="97"/>
      <c r="K4974" s="18"/>
      <c r="L4974" s="106"/>
      <c r="M4974" s="106"/>
      <c r="Z4974" s="106"/>
    </row>
    <row r="4975" spans="2:26">
      <c r="B4975" s="51"/>
      <c r="C4975" s="50"/>
      <c r="D4975" s="97"/>
      <c r="K4975" s="18"/>
      <c r="L4975" s="106"/>
      <c r="M4975" s="106"/>
      <c r="Z4975" s="106"/>
    </row>
    <row r="4976" spans="2:26">
      <c r="B4976" s="51"/>
      <c r="C4976" s="50"/>
      <c r="D4976" s="97"/>
      <c r="K4976" s="18"/>
      <c r="L4976" s="106"/>
      <c r="M4976" s="106"/>
      <c r="Z4976" s="106"/>
    </row>
    <row r="4977" spans="2:26">
      <c r="B4977" s="51"/>
      <c r="C4977" s="50"/>
      <c r="D4977" s="97"/>
      <c r="K4977" s="18"/>
      <c r="L4977" s="106"/>
      <c r="M4977" s="106"/>
      <c r="Z4977" s="106"/>
    </row>
    <row r="4978" spans="2:26">
      <c r="B4978" s="51"/>
      <c r="C4978" s="50"/>
      <c r="D4978" s="97"/>
      <c r="K4978" s="18"/>
      <c r="L4978" s="106"/>
      <c r="M4978" s="106"/>
      <c r="Z4978" s="106"/>
    </row>
    <row r="4979" spans="2:26">
      <c r="B4979" s="51"/>
      <c r="C4979" s="50"/>
      <c r="D4979" s="97"/>
      <c r="K4979" s="18"/>
      <c r="L4979" s="106"/>
      <c r="M4979" s="106"/>
      <c r="Z4979" s="106"/>
    </row>
    <row r="4980" spans="2:26">
      <c r="B4980" s="51"/>
      <c r="C4980" s="50"/>
      <c r="D4980" s="97"/>
      <c r="K4980" s="18"/>
      <c r="L4980" s="106"/>
      <c r="M4980" s="106"/>
      <c r="Z4980" s="106"/>
    </row>
    <row r="4981" spans="2:26">
      <c r="B4981" s="51"/>
      <c r="C4981" s="50"/>
      <c r="D4981" s="97"/>
      <c r="K4981" s="18"/>
      <c r="L4981" s="106"/>
      <c r="M4981" s="106"/>
      <c r="Z4981" s="106"/>
    </row>
    <row r="4982" spans="2:26">
      <c r="B4982" s="51"/>
      <c r="C4982" s="50"/>
      <c r="D4982" s="97"/>
      <c r="K4982" s="18"/>
      <c r="L4982" s="106"/>
      <c r="M4982" s="106"/>
      <c r="Z4982" s="106"/>
    </row>
    <row r="4983" spans="2:26">
      <c r="B4983" s="51"/>
      <c r="C4983" s="50"/>
      <c r="D4983" s="97"/>
      <c r="K4983" s="18"/>
      <c r="L4983" s="106"/>
      <c r="M4983" s="106"/>
      <c r="Z4983" s="106"/>
    </row>
    <row r="4984" spans="2:26">
      <c r="B4984" s="51"/>
      <c r="C4984" s="50"/>
      <c r="D4984" s="97"/>
      <c r="K4984" s="18"/>
      <c r="L4984" s="106"/>
      <c r="M4984" s="106"/>
      <c r="Z4984" s="106"/>
    </row>
    <row r="4985" spans="2:26">
      <c r="B4985" s="51"/>
      <c r="C4985" s="50"/>
      <c r="D4985" s="97"/>
      <c r="K4985" s="18"/>
      <c r="L4985" s="106"/>
      <c r="M4985" s="106"/>
      <c r="Z4985" s="106"/>
    </row>
    <row r="4986" spans="2:26">
      <c r="B4986" s="51"/>
      <c r="C4986" s="50"/>
      <c r="D4986" s="97"/>
      <c r="K4986" s="18"/>
      <c r="L4986" s="106"/>
      <c r="M4986" s="106"/>
      <c r="Z4986" s="106"/>
    </row>
    <row r="4987" spans="2:26">
      <c r="B4987" s="51"/>
      <c r="C4987" s="50"/>
      <c r="D4987" s="97"/>
      <c r="K4987" s="18"/>
      <c r="L4987" s="106"/>
      <c r="M4987" s="106"/>
      <c r="Z4987" s="106"/>
    </row>
    <row r="4988" spans="2:26">
      <c r="B4988" s="51"/>
      <c r="C4988" s="50"/>
      <c r="D4988" s="97"/>
      <c r="K4988" s="18"/>
      <c r="L4988" s="106"/>
      <c r="M4988" s="106"/>
      <c r="Z4988" s="106"/>
    </row>
    <row r="4989" spans="2:26">
      <c r="B4989" s="51"/>
      <c r="C4989" s="50"/>
      <c r="D4989" s="97"/>
      <c r="K4989" s="18"/>
      <c r="L4989" s="106"/>
      <c r="M4989" s="106"/>
      <c r="Z4989" s="106"/>
    </row>
    <row r="4990" spans="2:26">
      <c r="B4990" s="51"/>
      <c r="C4990" s="50"/>
      <c r="D4990" s="97"/>
      <c r="K4990" s="18"/>
      <c r="L4990" s="106"/>
      <c r="M4990" s="106"/>
      <c r="Z4990" s="106"/>
    </row>
    <row r="4991" spans="2:26">
      <c r="B4991" s="51"/>
      <c r="C4991" s="50"/>
      <c r="D4991" s="97"/>
      <c r="K4991" s="18"/>
      <c r="L4991" s="106"/>
      <c r="M4991" s="106"/>
      <c r="Z4991" s="106"/>
    </row>
    <row r="4992" spans="2:26">
      <c r="B4992" s="51"/>
      <c r="C4992" s="50"/>
      <c r="D4992" s="97"/>
      <c r="K4992" s="18"/>
      <c r="L4992" s="106"/>
      <c r="M4992" s="106"/>
      <c r="Z4992" s="106"/>
    </row>
    <row r="4993" spans="2:26">
      <c r="B4993" s="51"/>
      <c r="C4993" s="50"/>
      <c r="D4993" s="97"/>
      <c r="K4993" s="18"/>
      <c r="L4993" s="106"/>
      <c r="M4993" s="106"/>
      <c r="Z4993" s="106"/>
    </row>
    <row r="4994" spans="2:26">
      <c r="B4994" s="51"/>
      <c r="C4994" s="50"/>
      <c r="D4994" s="97"/>
      <c r="K4994" s="18"/>
      <c r="L4994" s="106"/>
      <c r="M4994" s="106"/>
      <c r="Z4994" s="106"/>
    </row>
    <row r="4995" spans="2:26">
      <c r="B4995" s="51"/>
      <c r="C4995" s="50"/>
      <c r="D4995" s="97"/>
      <c r="K4995" s="18"/>
      <c r="L4995" s="106"/>
      <c r="M4995" s="106"/>
      <c r="Z4995" s="106"/>
    </row>
    <row r="4996" spans="2:26">
      <c r="B4996" s="51"/>
      <c r="C4996" s="50"/>
      <c r="D4996" s="97"/>
      <c r="K4996" s="18"/>
      <c r="L4996" s="106"/>
      <c r="M4996" s="106"/>
      <c r="Z4996" s="106"/>
    </row>
    <row r="4997" spans="2:26">
      <c r="B4997" s="51"/>
      <c r="C4997" s="50"/>
      <c r="D4997" s="97"/>
      <c r="K4997" s="18"/>
      <c r="L4997" s="106"/>
      <c r="M4997" s="106"/>
      <c r="Z4997" s="106"/>
    </row>
    <row r="4998" spans="2:26">
      <c r="B4998" s="51"/>
      <c r="C4998" s="50"/>
      <c r="D4998" s="97"/>
      <c r="K4998" s="18"/>
      <c r="L4998" s="106"/>
      <c r="M4998" s="106"/>
      <c r="Z4998" s="106"/>
    </row>
    <row r="4999" spans="2:26">
      <c r="B4999" s="51"/>
      <c r="C4999" s="50"/>
      <c r="D4999" s="97"/>
      <c r="K4999" s="18"/>
      <c r="L4999" s="106"/>
      <c r="M4999" s="106"/>
      <c r="Z4999" s="106"/>
    </row>
    <row r="5000" spans="2:26">
      <c r="B5000" s="51"/>
      <c r="C5000" s="50"/>
      <c r="D5000" s="97"/>
      <c r="K5000" s="18"/>
      <c r="L5000" s="106"/>
      <c r="M5000" s="106"/>
      <c r="Z5000" s="106"/>
    </row>
    <row r="5001" spans="2:26">
      <c r="B5001" s="51"/>
      <c r="C5001" s="50"/>
      <c r="D5001" s="97"/>
      <c r="K5001" s="18"/>
      <c r="L5001" s="106"/>
      <c r="M5001" s="106"/>
      <c r="Z5001" s="106"/>
    </row>
    <row r="5002" spans="2:26">
      <c r="B5002" s="51"/>
      <c r="C5002" s="50"/>
      <c r="D5002" s="97"/>
      <c r="K5002" s="18"/>
      <c r="L5002" s="106"/>
      <c r="M5002" s="106"/>
      <c r="Z5002" s="106"/>
    </row>
    <row r="5003" spans="2:26">
      <c r="B5003" s="51"/>
      <c r="C5003" s="50"/>
      <c r="D5003" s="97"/>
      <c r="K5003" s="18"/>
      <c r="L5003" s="106"/>
      <c r="M5003" s="106"/>
      <c r="Z5003" s="106"/>
    </row>
    <row r="5004" spans="2:26">
      <c r="B5004" s="51"/>
      <c r="C5004" s="50"/>
      <c r="D5004" s="97"/>
      <c r="K5004" s="18"/>
      <c r="L5004" s="106"/>
      <c r="M5004" s="106"/>
      <c r="Z5004" s="106"/>
    </row>
    <row r="5005" spans="2:26">
      <c r="B5005" s="51"/>
      <c r="C5005" s="50"/>
      <c r="D5005" s="97"/>
      <c r="K5005" s="18"/>
      <c r="L5005" s="106"/>
      <c r="M5005" s="106"/>
      <c r="Z5005" s="106"/>
    </row>
    <row r="5006" spans="2:26">
      <c r="B5006" s="51"/>
      <c r="C5006" s="50"/>
      <c r="D5006" s="97"/>
      <c r="K5006" s="18"/>
      <c r="L5006" s="106"/>
      <c r="M5006" s="106"/>
      <c r="Z5006" s="106"/>
    </row>
    <row r="5007" spans="2:26">
      <c r="B5007" s="51"/>
      <c r="C5007" s="50"/>
      <c r="D5007" s="97"/>
      <c r="K5007" s="18"/>
      <c r="L5007" s="106"/>
      <c r="M5007" s="106"/>
      <c r="Z5007" s="106"/>
    </row>
    <row r="5008" spans="2:26">
      <c r="B5008" s="51"/>
      <c r="C5008" s="50"/>
      <c r="D5008" s="97"/>
      <c r="K5008" s="18"/>
      <c r="L5008" s="106"/>
      <c r="M5008" s="106"/>
      <c r="Z5008" s="106"/>
    </row>
    <row r="5009" spans="2:26">
      <c r="B5009" s="51"/>
      <c r="C5009" s="50"/>
      <c r="D5009" s="97"/>
      <c r="K5009" s="18"/>
      <c r="L5009" s="106"/>
      <c r="M5009" s="106"/>
      <c r="Z5009" s="106"/>
    </row>
    <row r="5010" spans="2:26">
      <c r="B5010" s="51"/>
      <c r="C5010" s="50"/>
      <c r="D5010" s="97"/>
      <c r="K5010" s="18"/>
      <c r="L5010" s="106"/>
      <c r="M5010" s="106"/>
      <c r="Z5010" s="106"/>
    </row>
    <row r="5011" spans="2:26">
      <c r="B5011" s="51"/>
      <c r="C5011" s="50"/>
      <c r="D5011" s="97"/>
      <c r="K5011" s="18"/>
      <c r="L5011" s="106"/>
      <c r="M5011" s="106"/>
      <c r="Z5011" s="106"/>
    </row>
    <row r="5012" spans="2:26">
      <c r="B5012" s="51"/>
      <c r="C5012" s="50"/>
      <c r="D5012" s="97"/>
      <c r="K5012" s="18"/>
      <c r="L5012" s="106"/>
      <c r="M5012" s="106"/>
      <c r="Z5012" s="106"/>
    </row>
    <row r="5013" spans="2:26">
      <c r="B5013" s="51"/>
      <c r="C5013" s="50"/>
      <c r="D5013" s="97"/>
      <c r="K5013" s="18"/>
      <c r="L5013" s="106"/>
      <c r="M5013" s="106"/>
      <c r="Z5013" s="106"/>
    </row>
    <row r="5014" spans="2:26">
      <c r="B5014" s="51"/>
      <c r="C5014" s="50"/>
      <c r="D5014" s="97"/>
      <c r="K5014" s="18"/>
      <c r="L5014" s="106"/>
      <c r="M5014" s="106"/>
      <c r="Z5014" s="106"/>
    </row>
    <row r="5015" spans="2:26">
      <c r="B5015" s="51"/>
      <c r="C5015" s="50"/>
      <c r="D5015" s="97"/>
      <c r="K5015" s="18"/>
      <c r="L5015" s="106"/>
      <c r="M5015" s="106"/>
      <c r="Z5015" s="106"/>
    </row>
    <row r="5016" spans="2:26">
      <c r="B5016" s="51"/>
      <c r="C5016" s="50"/>
      <c r="D5016" s="97"/>
      <c r="K5016" s="18"/>
      <c r="L5016" s="106"/>
      <c r="M5016" s="106"/>
      <c r="Z5016" s="106"/>
    </row>
    <row r="5017" spans="2:26">
      <c r="B5017" s="51"/>
      <c r="C5017" s="50"/>
      <c r="D5017" s="97"/>
      <c r="K5017" s="18"/>
      <c r="L5017" s="106"/>
      <c r="M5017" s="106"/>
      <c r="Z5017" s="106"/>
    </row>
    <row r="5018" spans="2:26">
      <c r="B5018" s="51"/>
      <c r="C5018" s="50"/>
      <c r="D5018" s="97"/>
      <c r="K5018" s="18"/>
      <c r="L5018" s="106"/>
      <c r="M5018" s="106"/>
      <c r="Z5018" s="106"/>
    </row>
    <row r="5019" spans="2:26">
      <c r="B5019" s="51"/>
      <c r="C5019" s="50"/>
      <c r="D5019" s="97"/>
      <c r="K5019" s="18"/>
      <c r="L5019" s="106"/>
      <c r="M5019" s="106"/>
      <c r="Z5019" s="106"/>
    </row>
    <row r="5020" spans="2:26">
      <c r="B5020" s="51"/>
      <c r="C5020" s="50"/>
      <c r="D5020" s="97"/>
      <c r="K5020" s="18"/>
      <c r="L5020" s="106"/>
      <c r="M5020" s="106"/>
      <c r="Z5020" s="106"/>
    </row>
    <row r="5021" spans="2:26">
      <c r="B5021" s="51"/>
      <c r="C5021" s="50"/>
      <c r="D5021" s="97"/>
      <c r="K5021" s="18"/>
      <c r="L5021" s="106"/>
      <c r="M5021" s="106"/>
      <c r="Z5021" s="106"/>
    </row>
    <row r="5022" spans="2:26">
      <c r="B5022" s="51"/>
      <c r="C5022" s="50"/>
      <c r="D5022" s="97"/>
      <c r="K5022" s="18"/>
      <c r="L5022" s="106"/>
      <c r="M5022" s="106"/>
      <c r="Z5022" s="106"/>
    </row>
    <row r="5023" spans="2:26">
      <c r="B5023" s="51"/>
      <c r="C5023" s="50"/>
      <c r="D5023" s="97"/>
      <c r="K5023" s="18"/>
      <c r="L5023" s="106"/>
      <c r="M5023" s="106"/>
      <c r="Z5023" s="106"/>
    </row>
    <row r="5024" spans="2:26">
      <c r="B5024" s="51"/>
      <c r="C5024" s="50"/>
      <c r="D5024" s="97"/>
      <c r="K5024" s="18"/>
      <c r="L5024" s="106"/>
      <c r="M5024" s="106"/>
      <c r="Z5024" s="106"/>
    </row>
    <row r="5025" spans="2:26">
      <c r="B5025" s="51"/>
      <c r="C5025" s="50"/>
      <c r="D5025" s="97"/>
      <c r="K5025" s="18"/>
      <c r="L5025" s="106"/>
      <c r="M5025" s="106"/>
      <c r="Z5025" s="106"/>
    </row>
    <row r="5026" spans="2:26">
      <c r="B5026" s="51"/>
      <c r="C5026" s="50"/>
      <c r="D5026" s="97"/>
      <c r="K5026" s="18"/>
      <c r="L5026" s="106"/>
      <c r="M5026" s="106"/>
      <c r="Z5026" s="106"/>
    </row>
    <row r="5027" spans="2:26">
      <c r="B5027" s="51"/>
      <c r="C5027" s="50"/>
      <c r="D5027" s="97"/>
      <c r="K5027" s="18"/>
      <c r="L5027" s="106"/>
      <c r="M5027" s="106"/>
      <c r="Z5027" s="106"/>
    </row>
    <row r="5028" spans="2:26">
      <c r="B5028" s="51"/>
      <c r="C5028" s="50"/>
      <c r="D5028" s="97"/>
      <c r="K5028" s="18"/>
      <c r="L5028" s="106"/>
      <c r="M5028" s="106"/>
      <c r="Z5028" s="106"/>
    </row>
    <row r="5029" spans="2:26">
      <c r="B5029" s="51"/>
      <c r="C5029" s="50"/>
      <c r="D5029" s="97"/>
      <c r="K5029" s="18"/>
      <c r="L5029" s="106"/>
      <c r="M5029" s="106"/>
      <c r="Z5029" s="106"/>
    </row>
    <row r="5030" spans="2:26">
      <c r="B5030" s="51"/>
      <c r="C5030" s="50"/>
      <c r="D5030" s="97"/>
      <c r="K5030" s="18"/>
      <c r="L5030" s="106"/>
      <c r="M5030" s="106"/>
      <c r="Z5030" s="106"/>
    </row>
    <row r="5031" spans="2:26">
      <c r="B5031" s="51"/>
      <c r="C5031" s="50"/>
      <c r="D5031" s="97"/>
      <c r="K5031" s="18"/>
      <c r="L5031" s="106"/>
      <c r="M5031" s="106"/>
      <c r="Z5031" s="106"/>
    </row>
    <row r="5032" spans="2:26">
      <c r="B5032" s="51"/>
      <c r="C5032" s="50"/>
      <c r="D5032" s="97"/>
      <c r="K5032" s="18"/>
      <c r="L5032" s="106"/>
      <c r="M5032" s="106"/>
      <c r="Z5032" s="106"/>
    </row>
    <row r="5033" spans="2:26">
      <c r="B5033" s="51"/>
      <c r="C5033" s="50"/>
      <c r="D5033" s="97"/>
      <c r="K5033" s="18"/>
      <c r="L5033" s="106"/>
      <c r="M5033" s="106"/>
      <c r="Z5033" s="106"/>
    </row>
    <row r="5034" spans="2:26">
      <c r="B5034" s="51"/>
      <c r="C5034" s="50"/>
      <c r="D5034" s="97"/>
      <c r="K5034" s="18"/>
      <c r="L5034" s="106"/>
      <c r="M5034" s="106"/>
      <c r="Z5034" s="106"/>
    </row>
    <row r="5035" spans="2:26">
      <c r="B5035" s="51"/>
      <c r="C5035" s="50"/>
      <c r="D5035" s="97"/>
      <c r="K5035" s="18"/>
      <c r="L5035" s="106"/>
      <c r="M5035" s="106"/>
      <c r="Z5035" s="106"/>
    </row>
    <row r="5036" spans="2:26">
      <c r="B5036" s="51"/>
      <c r="C5036" s="50"/>
      <c r="D5036" s="97"/>
      <c r="K5036" s="18"/>
      <c r="L5036" s="106"/>
      <c r="M5036" s="106"/>
      <c r="Z5036" s="106"/>
    </row>
    <row r="5037" spans="2:26">
      <c r="B5037" s="51"/>
      <c r="C5037" s="50"/>
      <c r="D5037" s="97"/>
      <c r="K5037" s="18"/>
      <c r="L5037" s="106"/>
      <c r="M5037" s="106"/>
      <c r="Z5037" s="106"/>
    </row>
    <row r="5038" spans="2:26">
      <c r="B5038" s="51"/>
      <c r="C5038" s="50"/>
      <c r="D5038" s="97"/>
      <c r="K5038" s="18"/>
      <c r="L5038" s="106"/>
      <c r="M5038" s="106"/>
      <c r="Z5038" s="106"/>
    </row>
    <row r="5039" spans="2:26">
      <c r="B5039" s="51"/>
      <c r="C5039" s="50"/>
      <c r="D5039" s="97"/>
      <c r="K5039" s="18"/>
      <c r="L5039" s="106"/>
      <c r="M5039" s="106"/>
      <c r="Z5039" s="106"/>
    </row>
    <row r="5040" spans="2:26">
      <c r="B5040" s="51"/>
      <c r="C5040" s="50"/>
      <c r="D5040" s="97"/>
      <c r="K5040" s="18"/>
      <c r="L5040" s="106"/>
      <c r="M5040" s="106"/>
      <c r="Z5040" s="106"/>
    </row>
    <row r="5041" spans="2:26">
      <c r="B5041" s="51"/>
      <c r="C5041" s="50"/>
      <c r="D5041" s="97"/>
      <c r="K5041" s="18"/>
      <c r="L5041" s="106"/>
      <c r="M5041" s="106"/>
      <c r="Z5041" s="106"/>
    </row>
    <row r="5042" spans="2:26">
      <c r="B5042" s="51"/>
      <c r="C5042" s="50"/>
      <c r="D5042" s="97"/>
      <c r="K5042" s="18"/>
      <c r="L5042" s="106"/>
      <c r="M5042" s="106"/>
      <c r="Z5042" s="106"/>
    </row>
    <row r="5043" spans="2:26">
      <c r="B5043" s="51"/>
      <c r="C5043" s="50"/>
      <c r="D5043" s="97"/>
      <c r="K5043" s="18"/>
      <c r="L5043" s="106"/>
      <c r="M5043" s="106"/>
      <c r="Z5043" s="106"/>
    </row>
    <row r="5044" spans="2:26">
      <c r="B5044" s="51"/>
      <c r="C5044" s="50"/>
      <c r="D5044" s="97"/>
      <c r="K5044" s="18"/>
      <c r="L5044" s="106"/>
      <c r="M5044" s="106"/>
      <c r="Z5044" s="106"/>
    </row>
    <row r="5045" spans="2:26">
      <c r="B5045" s="51"/>
      <c r="C5045" s="50"/>
      <c r="D5045" s="97"/>
      <c r="K5045" s="18"/>
      <c r="L5045" s="106"/>
      <c r="M5045" s="106"/>
      <c r="Z5045" s="106"/>
    </row>
    <row r="5046" spans="2:26">
      <c r="B5046" s="51"/>
      <c r="C5046" s="50"/>
      <c r="D5046" s="97"/>
      <c r="K5046" s="18"/>
      <c r="L5046" s="106"/>
      <c r="M5046" s="106"/>
      <c r="Z5046" s="106"/>
    </row>
    <row r="5047" spans="2:26">
      <c r="B5047" s="51"/>
      <c r="C5047" s="50"/>
      <c r="D5047" s="97"/>
      <c r="K5047" s="18"/>
      <c r="L5047" s="106"/>
      <c r="M5047" s="106"/>
      <c r="Z5047" s="106"/>
    </row>
    <row r="5048" spans="2:26">
      <c r="B5048" s="51"/>
      <c r="C5048" s="50"/>
      <c r="D5048" s="97"/>
      <c r="K5048" s="18"/>
      <c r="L5048" s="106"/>
      <c r="M5048" s="106"/>
      <c r="Z5048" s="106"/>
    </row>
    <row r="5049" spans="2:26">
      <c r="B5049" s="51"/>
      <c r="C5049" s="50"/>
      <c r="D5049" s="97"/>
      <c r="K5049" s="18"/>
      <c r="L5049" s="106"/>
      <c r="M5049" s="106"/>
      <c r="Z5049" s="106"/>
    </row>
    <row r="5050" spans="2:26">
      <c r="B5050" s="51"/>
      <c r="C5050" s="50"/>
      <c r="D5050" s="97"/>
      <c r="K5050" s="18"/>
      <c r="L5050" s="106"/>
      <c r="M5050" s="106"/>
      <c r="Z5050" s="106"/>
    </row>
    <row r="5051" spans="2:26">
      <c r="B5051" s="51"/>
      <c r="C5051" s="50"/>
      <c r="D5051" s="97"/>
      <c r="K5051" s="18"/>
      <c r="L5051" s="106"/>
      <c r="M5051" s="106"/>
      <c r="Z5051" s="106"/>
    </row>
    <row r="5052" spans="2:26">
      <c r="B5052" s="51"/>
      <c r="C5052" s="50"/>
      <c r="D5052" s="97"/>
      <c r="K5052" s="18"/>
      <c r="L5052" s="106"/>
      <c r="M5052" s="106"/>
      <c r="Z5052" s="106"/>
    </row>
    <row r="5053" spans="2:26">
      <c r="B5053" s="51"/>
      <c r="C5053" s="50"/>
      <c r="D5053" s="97"/>
      <c r="K5053" s="18"/>
      <c r="L5053" s="106"/>
      <c r="M5053" s="106"/>
      <c r="Z5053" s="106"/>
    </row>
    <row r="5054" spans="2:26">
      <c r="B5054" s="51"/>
      <c r="C5054" s="50"/>
      <c r="D5054" s="97"/>
      <c r="K5054" s="18"/>
      <c r="L5054" s="106"/>
      <c r="M5054" s="106"/>
      <c r="Z5054" s="106"/>
    </row>
    <row r="5055" spans="2:26">
      <c r="B5055" s="51"/>
      <c r="C5055" s="50"/>
      <c r="D5055" s="97"/>
      <c r="K5055" s="18"/>
      <c r="L5055" s="106"/>
      <c r="M5055" s="106"/>
      <c r="Z5055" s="106"/>
    </row>
    <row r="5056" spans="2:26">
      <c r="B5056" s="51"/>
      <c r="C5056" s="50"/>
      <c r="D5056" s="97"/>
      <c r="K5056" s="18"/>
      <c r="L5056" s="106"/>
      <c r="M5056" s="106"/>
      <c r="Z5056" s="106"/>
    </row>
    <row r="5057" spans="2:26">
      <c r="B5057" s="51"/>
      <c r="C5057" s="50"/>
      <c r="D5057" s="97"/>
      <c r="K5057" s="18"/>
      <c r="L5057" s="106"/>
      <c r="M5057" s="106"/>
      <c r="Z5057" s="106"/>
    </row>
    <row r="5058" spans="2:26">
      <c r="B5058" s="51"/>
      <c r="C5058" s="50"/>
      <c r="D5058" s="97"/>
      <c r="K5058" s="18"/>
      <c r="L5058" s="106"/>
      <c r="M5058" s="106"/>
      <c r="Z5058" s="106"/>
    </row>
    <row r="5059" spans="2:26">
      <c r="B5059" s="51"/>
      <c r="C5059" s="50"/>
      <c r="D5059" s="97"/>
      <c r="K5059" s="18"/>
      <c r="L5059" s="106"/>
      <c r="M5059" s="106"/>
      <c r="Z5059" s="106"/>
    </row>
    <row r="5060" spans="2:26">
      <c r="B5060" s="51"/>
      <c r="C5060" s="50"/>
      <c r="D5060" s="97"/>
      <c r="K5060" s="18"/>
      <c r="L5060" s="106"/>
      <c r="M5060" s="106"/>
      <c r="Z5060" s="106"/>
    </row>
    <row r="5061" spans="2:26">
      <c r="B5061" s="51"/>
      <c r="C5061" s="50"/>
      <c r="D5061" s="97"/>
      <c r="K5061" s="18"/>
      <c r="L5061" s="106"/>
      <c r="M5061" s="106"/>
      <c r="Z5061" s="106"/>
    </row>
    <row r="5062" spans="2:26">
      <c r="B5062" s="51"/>
      <c r="C5062" s="50"/>
      <c r="D5062" s="97"/>
      <c r="K5062" s="18"/>
      <c r="L5062" s="106"/>
      <c r="M5062" s="106"/>
      <c r="Z5062" s="106"/>
    </row>
    <row r="5063" spans="2:26">
      <c r="B5063" s="51"/>
      <c r="C5063" s="50"/>
      <c r="D5063" s="97"/>
      <c r="K5063" s="18"/>
      <c r="L5063" s="106"/>
      <c r="M5063" s="106"/>
      <c r="Z5063" s="106"/>
    </row>
    <row r="5064" spans="2:26">
      <c r="B5064" s="51"/>
      <c r="C5064" s="50"/>
      <c r="D5064" s="97"/>
      <c r="K5064" s="18"/>
      <c r="L5064" s="106"/>
      <c r="M5064" s="106"/>
      <c r="Z5064" s="106"/>
    </row>
    <row r="5065" spans="2:26">
      <c r="B5065" s="51"/>
      <c r="C5065" s="50"/>
      <c r="D5065" s="97"/>
      <c r="K5065" s="18"/>
      <c r="L5065" s="106"/>
      <c r="M5065" s="106"/>
      <c r="Z5065" s="106"/>
    </row>
    <row r="5066" spans="2:26">
      <c r="B5066" s="51"/>
      <c r="C5066" s="50"/>
      <c r="D5066" s="97"/>
      <c r="K5066" s="18"/>
      <c r="L5066" s="106"/>
      <c r="M5066" s="106"/>
      <c r="Z5066" s="106"/>
    </row>
    <row r="5067" spans="2:26">
      <c r="B5067" s="51"/>
      <c r="C5067" s="50"/>
      <c r="D5067" s="97"/>
      <c r="K5067" s="18"/>
      <c r="L5067" s="106"/>
      <c r="M5067" s="106"/>
      <c r="Z5067" s="106"/>
    </row>
    <row r="5068" spans="2:26">
      <c r="B5068" s="51"/>
      <c r="C5068" s="50"/>
      <c r="D5068" s="97"/>
      <c r="K5068" s="18"/>
      <c r="L5068" s="106"/>
      <c r="M5068" s="106"/>
      <c r="Z5068" s="106"/>
    </row>
    <row r="5069" spans="2:26">
      <c r="B5069" s="51"/>
      <c r="C5069" s="50"/>
      <c r="D5069" s="97"/>
      <c r="K5069" s="18"/>
      <c r="L5069" s="106"/>
      <c r="M5069" s="106"/>
      <c r="Z5069" s="106"/>
    </row>
    <row r="5070" spans="2:26">
      <c r="B5070" s="51"/>
      <c r="C5070" s="50"/>
      <c r="D5070" s="97"/>
      <c r="K5070" s="18"/>
      <c r="L5070" s="106"/>
      <c r="M5070" s="106"/>
      <c r="Z5070" s="106"/>
    </row>
    <row r="5071" spans="2:26">
      <c r="B5071" s="51"/>
      <c r="C5071" s="50"/>
      <c r="D5071" s="97"/>
      <c r="K5071" s="18"/>
      <c r="L5071" s="106"/>
      <c r="M5071" s="106"/>
      <c r="Z5071" s="106"/>
    </row>
    <row r="5072" spans="2:26">
      <c r="B5072" s="51"/>
      <c r="C5072" s="50"/>
      <c r="D5072" s="97"/>
      <c r="K5072" s="18"/>
      <c r="L5072" s="106"/>
      <c r="M5072" s="106"/>
      <c r="Z5072" s="106"/>
    </row>
    <row r="5073" spans="2:26">
      <c r="B5073" s="51"/>
      <c r="C5073" s="50"/>
      <c r="D5073" s="97"/>
      <c r="K5073" s="18"/>
      <c r="L5073" s="106"/>
      <c r="M5073" s="106"/>
      <c r="Z5073" s="106"/>
    </row>
    <row r="5074" spans="2:26">
      <c r="B5074" s="51"/>
      <c r="C5074" s="50"/>
      <c r="D5074" s="97"/>
      <c r="K5074" s="18"/>
      <c r="L5074" s="106"/>
      <c r="M5074" s="106"/>
      <c r="Z5074" s="106"/>
    </row>
    <row r="5075" spans="2:26">
      <c r="B5075" s="51"/>
      <c r="C5075" s="50"/>
      <c r="D5075" s="97"/>
      <c r="K5075" s="18"/>
      <c r="L5075" s="106"/>
      <c r="M5075" s="106"/>
      <c r="Z5075" s="106"/>
    </row>
    <row r="5076" spans="2:26">
      <c r="B5076" s="51"/>
      <c r="C5076" s="50"/>
      <c r="D5076" s="97"/>
      <c r="K5076" s="18"/>
      <c r="L5076" s="106"/>
      <c r="M5076" s="106"/>
      <c r="Z5076" s="106"/>
    </row>
    <row r="5077" spans="2:26">
      <c r="B5077" s="51"/>
      <c r="C5077" s="50"/>
      <c r="D5077" s="97"/>
      <c r="K5077" s="18"/>
      <c r="L5077" s="106"/>
      <c r="M5077" s="106"/>
      <c r="Z5077" s="106"/>
    </row>
    <row r="5078" spans="2:26">
      <c r="B5078" s="51"/>
      <c r="C5078" s="50"/>
      <c r="D5078" s="97"/>
      <c r="K5078" s="18"/>
      <c r="L5078" s="106"/>
      <c r="M5078" s="106"/>
      <c r="Z5078" s="106"/>
    </row>
    <row r="5079" spans="2:26">
      <c r="B5079" s="51"/>
      <c r="C5079" s="50"/>
      <c r="D5079" s="97"/>
      <c r="K5079" s="18"/>
      <c r="L5079" s="106"/>
      <c r="M5079" s="106"/>
      <c r="Z5079" s="106"/>
    </row>
    <row r="5080" spans="2:26">
      <c r="B5080" s="51"/>
      <c r="C5080" s="50"/>
      <c r="D5080" s="97"/>
      <c r="K5080" s="18"/>
      <c r="L5080" s="106"/>
      <c r="M5080" s="106"/>
      <c r="Z5080" s="106"/>
    </row>
    <row r="5081" spans="2:26">
      <c r="B5081" s="51"/>
      <c r="C5081" s="50"/>
      <c r="D5081" s="97"/>
      <c r="K5081" s="18"/>
      <c r="L5081" s="106"/>
      <c r="M5081" s="106"/>
      <c r="Z5081" s="106"/>
    </row>
    <row r="5082" spans="2:26">
      <c r="B5082" s="51"/>
      <c r="C5082" s="50"/>
      <c r="D5082" s="97"/>
      <c r="K5082" s="18"/>
      <c r="L5082" s="106"/>
      <c r="M5082" s="106"/>
      <c r="Z5082" s="106"/>
    </row>
    <row r="5083" spans="2:26">
      <c r="B5083" s="51"/>
      <c r="C5083" s="50"/>
      <c r="D5083" s="97"/>
      <c r="K5083" s="18"/>
      <c r="L5083" s="106"/>
      <c r="M5083" s="106"/>
      <c r="Z5083" s="106"/>
    </row>
    <row r="5084" spans="2:26">
      <c r="B5084" s="51"/>
      <c r="C5084" s="50"/>
      <c r="D5084" s="97"/>
      <c r="K5084" s="18"/>
      <c r="L5084" s="106"/>
      <c r="M5084" s="106"/>
      <c r="Z5084" s="106"/>
    </row>
    <row r="5085" spans="2:26">
      <c r="B5085" s="51"/>
      <c r="C5085" s="50"/>
      <c r="D5085" s="97"/>
      <c r="K5085" s="18"/>
      <c r="L5085" s="106"/>
      <c r="M5085" s="106"/>
      <c r="Z5085" s="106"/>
    </row>
    <row r="5086" spans="2:26">
      <c r="B5086" s="51"/>
      <c r="C5086" s="50"/>
      <c r="D5086" s="97"/>
      <c r="K5086" s="18"/>
      <c r="L5086" s="106"/>
      <c r="M5086" s="106"/>
      <c r="Z5086" s="106"/>
    </row>
    <row r="5087" spans="2:26">
      <c r="B5087" s="51"/>
      <c r="C5087" s="50"/>
      <c r="D5087" s="97"/>
      <c r="K5087" s="18"/>
      <c r="L5087" s="106"/>
      <c r="M5087" s="106"/>
      <c r="Z5087" s="106"/>
    </row>
    <row r="5088" spans="2:26">
      <c r="B5088" s="51"/>
      <c r="C5088" s="50"/>
      <c r="D5088" s="97"/>
      <c r="K5088" s="18"/>
      <c r="L5088" s="106"/>
      <c r="M5088" s="106"/>
      <c r="Z5088" s="106"/>
    </row>
    <row r="5089" spans="2:26">
      <c r="B5089" s="51"/>
      <c r="C5089" s="50"/>
      <c r="D5089" s="97"/>
      <c r="K5089" s="18"/>
      <c r="L5089" s="106"/>
      <c r="M5089" s="106"/>
      <c r="Z5089" s="106"/>
    </row>
    <row r="5090" spans="2:26">
      <c r="B5090" s="51"/>
      <c r="C5090" s="50"/>
      <c r="D5090" s="97"/>
      <c r="K5090" s="18"/>
      <c r="L5090" s="106"/>
      <c r="M5090" s="106"/>
      <c r="Z5090" s="106"/>
    </row>
    <row r="5091" spans="2:26">
      <c r="B5091" s="51"/>
      <c r="C5091" s="50"/>
      <c r="D5091" s="97"/>
      <c r="K5091" s="18"/>
      <c r="L5091" s="106"/>
      <c r="M5091" s="106"/>
      <c r="Z5091" s="106"/>
    </row>
    <row r="5092" spans="2:26">
      <c r="B5092" s="51"/>
      <c r="C5092" s="50"/>
      <c r="D5092" s="97"/>
      <c r="K5092" s="18"/>
      <c r="L5092" s="106"/>
      <c r="M5092" s="106"/>
      <c r="Z5092" s="106"/>
    </row>
    <row r="5093" spans="2:26">
      <c r="B5093" s="51"/>
      <c r="C5093" s="50"/>
      <c r="D5093" s="97"/>
      <c r="K5093" s="18"/>
      <c r="L5093" s="106"/>
      <c r="M5093" s="106"/>
      <c r="Z5093" s="106"/>
    </row>
    <row r="5094" spans="2:26">
      <c r="B5094" s="51"/>
      <c r="C5094" s="50"/>
      <c r="D5094" s="97"/>
      <c r="K5094" s="18"/>
      <c r="L5094" s="106"/>
      <c r="M5094" s="106"/>
      <c r="Z5094" s="106"/>
    </row>
    <row r="5095" spans="2:26">
      <c r="B5095" s="51"/>
      <c r="C5095" s="50"/>
      <c r="D5095" s="97"/>
      <c r="K5095" s="18"/>
      <c r="L5095" s="106"/>
      <c r="M5095" s="106"/>
      <c r="Z5095" s="106"/>
    </row>
    <row r="5096" spans="2:26">
      <c r="B5096" s="51"/>
      <c r="C5096" s="50"/>
      <c r="D5096" s="97"/>
      <c r="K5096" s="18"/>
      <c r="L5096" s="106"/>
      <c r="M5096" s="106"/>
      <c r="Z5096" s="106"/>
    </row>
    <row r="5097" spans="2:26">
      <c r="B5097" s="51"/>
      <c r="C5097" s="50"/>
      <c r="D5097" s="97"/>
      <c r="K5097" s="18"/>
      <c r="L5097" s="106"/>
      <c r="M5097" s="106"/>
      <c r="Z5097" s="106"/>
    </row>
    <row r="5098" spans="2:26">
      <c r="B5098" s="51"/>
      <c r="C5098" s="50"/>
      <c r="D5098" s="97"/>
      <c r="K5098" s="18"/>
      <c r="L5098" s="106"/>
      <c r="M5098" s="106"/>
      <c r="Z5098" s="106"/>
    </row>
    <row r="5099" spans="2:26">
      <c r="B5099" s="51"/>
      <c r="C5099" s="50"/>
      <c r="D5099" s="97"/>
      <c r="K5099" s="18"/>
      <c r="L5099" s="106"/>
      <c r="M5099" s="106"/>
      <c r="Z5099" s="106"/>
    </row>
    <row r="5100" spans="2:26">
      <c r="B5100" s="51"/>
      <c r="C5100" s="50"/>
      <c r="D5100" s="97"/>
      <c r="K5100" s="18"/>
      <c r="L5100" s="106"/>
      <c r="M5100" s="106"/>
      <c r="Z5100" s="106"/>
    </row>
    <row r="5101" spans="2:26">
      <c r="B5101" s="51"/>
      <c r="C5101" s="50"/>
      <c r="D5101" s="97"/>
      <c r="K5101" s="18"/>
      <c r="L5101" s="106"/>
      <c r="M5101" s="106"/>
      <c r="Z5101" s="106"/>
    </row>
    <row r="5102" spans="2:26">
      <c r="B5102" s="51"/>
      <c r="C5102" s="50"/>
      <c r="D5102" s="97"/>
      <c r="K5102" s="18"/>
      <c r="L5102" s="106"/>
      <c r="M5102" s="106"/>
      <c r="Z5102" s="106"/>
    </row>
    <row r="5103" spans="2:26">
      <c r="B5103" s="51"/>
      <c r="C5103" s="50"/>
      <c r="D5103" s="97"/>
      <c r="K5103" s="18"/>
      <c r="L5103" s="106"/>
      <c r="M5103" s="106"/>
      <c r="Z5103" s="106"/>
    </row>
    <row r="5104" spans="2:26">
      <c r="B5104" s="51"/>
      <c r="C5104" s="50"/>
      <c r="D5104" s="97"/>
      <c r="K5104" s="18"/>
      <c r="L5104" s="106"/>
      <c r="M5104" s="106"/>
      <c r="Z5104" s="106"/>
    </row>
    <row r="5105" spans="2:26">
      <c r="B5105" s="51"/>
      <c r="C5105" s="50"/>
      <c r="D5105" s="97"/>
      <c r="K5105" s="18"/>
      <c r="L5105" s="106"/>
      <c r="M5105" s="106"/>
      <c r="Z5105" s="106"/>
    </row>
    <row r="5106" spans="2:26">
      <c r="B5106" s="51"/>
      <c r="C5106" s="50"/>
      <c r="D5106" s="97"/>
      <c r="K5106" s="18"/>
      <c r="L5106" s="106"/>
      <c r="M5106" s="106"/>
      <c r="Z5106" s="106"/>
    </row>
    <row r="5107" spans="2:26">
      <c r="B5107" s="51"/>
      <c r="C5107" s="50"/>
      <c r="D5107" s="97"/>
      <c r="K5107" s="18"/>
      <c r="L5107" s="106"/>
      <c r="M5107" s="106"/>
      <c r="Z5107" s="106"/>
    </row>
    <row r="5108" spans="2:26">
      <c r="B5108" s="51"/>
      <c r="C5108" s="50"/>
      <c r="D5108" s="97"/>
      <c r="K5108" s="18"/>
      <c r="L5108" s="106"/>
      <c r="M5108" s="106"/>
      <c r="Z5108" s="106"/>
    </row>
    <row r="5109" spans="2:26">
      <c r="B5109" s="51"/>
      <c r="C5109" s="50"/>
      <c r="D5109" s="97"/>
      <c r="K5109" s="18"/>
      <c r="L5109" s="106"/>
      <c r="M5109" s="106"/>
      <c r="Z5109" s="106"/>
    </row>
    <row r="5110" spans="2:26">
      <c r="B5110" s="51"/>
      <c r="C5110" s="50"/>
      <c r="D5110" s="97"/>
      <c r="K5110" s="18"/>
      <c r="L5110" s="106"/>
      <c r="M5110" s="106"/>
      <c r="Z5110" s="106"/>
    </row>
    <row r="5111" spans="2:26">
      <c r="B5111" s="51"/>
      <c r="C5111" s="50"/>
      <c r="D5111" s="97"/>
      <c r="K5111" s="18"/>
      <c r="L5111" s="106"/>
      <c r="M5111" s="106"/>
      <c r="Z5111" s="106"/>
    </row>
    <row r="5112" spans="2:26">
      <c r="B5112" s="51"/>
      <c r="C5112" s="50"/>
      <c r="D5112" s="97"/>
      <c r="K5112" s="18"/>
      <c r="L5112" s="106"/>
      <c r="M5112" s="106"/>
      <c r="Z5112" s="106"/>
    </row>
    <row r="5113" spans="2:26">
      <c r="B5113" s="51"/>
      <c r="C5113" s="50"/>
      <c r="D5113" s="97"/>
      <c r="K5113" s="18"/>
      <c r="L5113" s="106"/>
      <c r="M5113" s="106"/>
      <c r="Z5113" s="106"/>
    </row>
    <row r="5114" spans="2:26">
      <c r="B5114" s="51"/>
      <c r="C5114" s="50"/>
      <c r="D5114" s="97"/>
      <c r="K5114" s="18"/>
      <c r="L5114" s="106"/>
      <c r="M5114" s="106"/>
      <c r="Z5114" s="106"/>
    </row>
    <row r="5115" spans="2:26">
      <c r="B5115" s="51"/>
      <c r="C5115" s="50"/>
      <c r="D5115" s="97"/>
      <c r="K5115" s="18"/>
      <c r="L5115" s="106"/>
      <c r="M5115" s="106"/>
      <c r="Z5115" s="106"/>
    </row>
    <row r="5116" spans="2:26">
      <c r="B5116" s="51"/>
      <c r="C5116" s="50"/>
      <c r="D5116" s="97"/>
      <c r="K5116" s="18"/>
      <c r="L5116" s="106"/>
      <c r="M5116" s="106"/>
      <c r="Z5116" s="106"/>
    </row>
    <row r="5117" spans="2:26">
      <c r="B5117" s="51"/>
      <c r="C5117" s="50"/>
      <c r="D5117" s="97"/>
      <c r="K5117" s="18"/>
      <c r="L5117" s="106"/>
      <c r="M5117" s="106"/>
      <c r="Z5117" s="106"/>
    </row>
    <row r="5118" spans="2:26">
      <c r="B5118" s="51"/>
      <c r="C5118" s="50"/>
      <c r="D5118" s="97"/>
      <c r="K5118" s="18"/>
      <c r="L5118" s="106"/>
      <c r="M5118" s="106"/>
      <c r="Z5118" s="106"/>
    </row>
    <row r="5119" spans="2:26">
      <c r="B5119" s="51"/>
      <c r="C5119" s="50"/>
      <c r="D5119" s="97"/>
      <c r="K5119" s="18"/>
      <c r="L5119" s="106"/>
      <c r="M5119" s="106"/>
      <c r="Z5119" s="106"/>
    </row>
    <row r="5120" spans="2:26">
      <c r="B5120" s="51"/>
      <c r="C5120" s="50"/>
      <c r="D5120" s="97"/>
      <c r="K5120" s="18"/>
      <c r="L5120" s="106"/>
      <c r="M5120" s="106"/>
      <c r="Z5120" s="106"/>
    </row>
    <row r="5121" spans="2:26">
      <c r="B5121" s="51"/>
      <c r="C5121" s="50"/>
      <c r="D5121" s="97"/>
      <c r="K5121" s="18"/>
      <c r="L5121" s="106"/>
      <c r="M5121" s="106"/>
      <c r="Z5121" s="106"/>
    </row>
    <row r="5122" spans="2:26">
      <c r="B5122" s="51"/>
      <c r="C5122" s="50"/>
      <c r="D5122" s="97"/>
      <c r="K5122" s="18"/>
      <c r="L5122" s="106"/>
      <c r="M5122" s="106"/>
      <c r="Z5122" s="106"/>
    </row>
    <row r="5123" spans="2:26">
      <c r="B5123" s="51"/>
      <c r="C5123" s="50"/>
      <c r="D5123" s="97"/>
      <c r="K5123" s="18"/>
      <c r="L5123" s="106"/>
      <c r="M5123" s="106"/>
      <c r="Z5123" s="106"/>
    </row>
    <row r="5124" spans="2:26">
      <c r="B5124" s="51"/>
      <c r="C5124" s="50"/>
      <c r="D5124" s="97"/>
      <c r="K5124" s="18"/>
      <c r="L5124" s="106"/>
      <c r="M5124" s="106"/>
      <c r="Z5124" s="106"/>
    </row>
    <row r="5125" spans="2:26">
      <c r="B5125" s="51"/>
      <c r="C5125" s="50"/>
      <c r="D5125" s="97"/>
      <c r="K5125" s="18"/>
      <c r="L5125" s="106"/>
      <c r="M5125" s="106"/>
      <c r="Z5125" s="106"/>
    </row>
    <row r="5126" spans="2:26">
      <c r="B5126" s="51"/>
      <c r="C5126" s="50"/>
      <c r="D5126" s="97"/>
      <c r="K5126" s="18"/>
      <c r="L5126" s="106"/>
      <c r="M5126" s="106"/>
      <c r="Z5126" s="106"/>
    </row>
    <row r="5127" spans="2:26">
      <c r="B5127" s="51"/>
      <c r="C5127" s="50"/>
      <c r="D5127" s="97"/>
      <c r="K5127" s="18"/>
      <c r="L5127" s="106"/>
      <c r="M5127" s="106"/>
      <c r="Z5127" s="106"/>
    </row>
    <row r="5128" spans="2:26">
      <c r="B5128" s="51"/>
      <c r="C5128" s="50"/>
      <c r="D5128" s="97"/>
      <c r="K5128" s="18"/>
      <c r="L5128" s="106"/>
      <c r="M5128" s="106"/>
      <c r="Z5128" s="106"/>
    </row>
    <row r="5129" spans="2:26">
      <c r="B5129" s="51"/>
      <c r="C5129" s="50"/>
      <c r="D5129" s="97"/>
      <c r="K5129" s="18"/>
      <c r="L5129" s="106"/>
      <c r="M5129" s="106"/>
      <c r="Z5129" s="106"/>
    </row>
    <row r="5130" spans="2:26">
      <c r="B5130" s="51"/>
      <c r="C5130" s="50"/>
      <c r="D5130" s="97"/>
      <c r="K5130" s="18"/>
      <c r="L5130" s="106"/>
      <c r="M5130" s="106"/>
      <c r="Z5130" s="106"/>
    </row>
    <row r="5131" spans="2:26">
      <c r="B5131" s="51"/>
      <c r="C5131" s="50"/>
      <c r="D5131" s="97"/>
      <c r="K5131" s="18"/>
      <c r="L5131" s="106"/>
      <c r="M5131" s="106"/>
      <c r="Z5131" s="106"/>
    </row>
    <row r="5132" spans="2:26">
      <c r="B5132" s="51"/>
      <c r="C5132" s="50"/>
      <c r="D5132" s="97"/>
      <c r="K5132" s="18"/>
      <c r="L5132" s="106"/>
      <c r="M5132" s="106"/>
      <c r="Z5132" s="106"/>
    </row>
    <row r="5133" spans="2:26">
      <c r="B5133" s="51"/>
      <c r="C5133" s="50"/>
      <c r="D5133" s="97"/>
      <c r="K5133" s="18"/>
      <c r="L5133" s="106"/>
      <c r="M5133" s="106"/>
      <c r="Z5133" s="106"/>
    </row>
    <row r="5134" spans="2:26">
      <c r="B5134" s="51"/>
      <c r="C5134" s="50"/>
      <c r="D5134" s="97"/>
      <c r="K5134" s="18"/>
      <c r="L5134" s="106"/>
      <c r="M5134" s="106"/>
      <c r="Z5134" s="106"/>
    </row>
    <row r="5135" spans="2:26">
      <c r="B5135" s="51"/>
      <c r="C5135" s="50"/>
      <c r="D5135" s="97"/>
      <c r="K5135" s="18"/>
      <c r="L5135" s="106"/>
      <c r="M5135" s="106"/>
      <c r="Z5135" s="106"/>
    </row>
    <row r="5136" spans="2:26">
      <c r="B5136" s="51"/>
      <c r="C5136" s="50"/>
      <c r="D5136" s="97"/>
      <c r="K5136" s="18"/>
      <c r="L5136" s="106"/>
      <c r="M5136" s="106"/>
      <c r="Z5136" s="106"/>
    </row>
    <row r="5137" spans="2:26">
      <c r="B5137" s="51"/>
      <c r="C5137" s="50"/>
      <c r="D5137" s="97"/>
      <c r="K5137" s="18"/>
      <c r="L5137" s="106"/>
      <c r="M5137" s="106"/>
      <c r="Z5137" s="106"/>
    </row>
    <row r="5138" spans="2:26">
      <c r="B5138" s="51"/>
      <c r="C5138" s="50"/>
      <c r="D5138" s="97"/>
      <c r="K5138" s="18"/>
      <c r="L5138" s="106"/>
      <c r="M5138" s="106"/>
      <c r="Z5138" s="106"/>
    </row>
    <row r="5139" spans="2:26">
      <c r="B5139" s="51"/>
      <c r="C5139" s="50"/>
      <c r="D5139" s="97"/>
      <c r="K5139" s="18"/>
      <c r="L5139" s="106"/>
      <c r="M5139" s="106"/>
      <c r="Z5139" s="106"/>
    </row>
    <row r="5140" spans="2:26">
      <c r="B5140" s="51"/>
      <c r="C5140" s="50"/>
      <c r="D5140" s="97"/>
      <c r="K5140" s="18"/>
      <c r="L5140" s="106"/>
      <c r="M5140" s="106"/>
      <c r="Z5140" s="106"/>
    </row>
    <row r="5141" spans="2:26">
      <c r="B5141" s="51"/>
      <c r="C5141" s="50"/>
      <c r="D5141" s="97"/>
      <c r="K5141" s="18"/>
      <c r="L5141" s="106"/>
      <c r="M5141" s="106"/>
      <c r="Z5141" s="106"/>
    </row>
    <row r="5142" spans="2:26">
      <c r="B5142" s="51"/>
      <c r="C5142" s="50"/>
      <c r="D5142" s="97"/>
      <c r="K5142" s="18"/>
      <c r="L5142" s="106"/>
      <c r="M5142" s="106"/>
      <c r="Z5142" s="106"/>
    </row>
    <row r="5143" spans="2:26">
      <c r="B5143" s="51"/>
      <c r="C5143" s="50"/>
      <c r="D5143" s="97"/>
      <c r="K5143" s="18"/>
      <c r="L5143" s="106"/>
      <c r="M5143" s="106"/>
      <c r="Z5143" s="106"/>
    </row>
    <row r="5144" spans="2:26">
      <c r="B5144" s="51"/>
      <c r="C5144" s="50"/>
      <c r="D5144" s="97"/>
      <c r="K5144" s="18"/>
      <c r="L5144" s="106"/>
      <c r="M5144" s="106"/>
      <c r="Z5144" s="106"/>
    </row>
    <row r="5145" spans="2:26">
      <c r="B5145" s="51"/>
      <c r="C5145" s="50"/>
      <c r="D5145" s="97"/>
      <c r="K5145" s="18"/>
      <c r="L5145" s="106"/>
      <c r="M5145" s="106"/>
      <c r="Z5145" s="106"/>
    </row>
    <row r="5146" spans="2:26">
      <c r="B5146" s="51"/>
      <c r="C5146" s="50"/>
      <c r="D5146" s="97"/>
      <c r="K5146" s="18"/>
      <c r="L5146" s="106"/>
      <c r="M5146" s="106"/>
      <c r="Z5146" s="106"/>
    </row>
    <row r="5147" spans="2:26">
      <c r="B5147" s="51"/>
      <c r="C5147" s="50"/>
      <c r="D5147" s="97"/>
      <c r="K5147" s="18"/>
      <c r="L5147" s="106"/>
      <c r="M5147" s="106"/>
      <c r="Z5147" s="106"/>
    </row>
    <row r="5148" spans="2:26">
      <c r="B5148" s="51"/>
      <c r="C5148" s="50"/>
      <c r="D5148" s="97"/>
      <c r="K5148" s="18"/>
      <c r="L5148" s="106"/>
      <c r="M5148" s="106"/>
      <c r="Z5148" s="106"/>
    </row>
    <row r="5149" spans="2:26">
      <c r="B5149" s="51"/>
      <c r="C5149" s="50"/>
      <c r="D5149" s="97"/>
      <c r="K5149" s="18"/>
      <c r="L5149" s="106"/>
      <c r="M5149" s="106"/>
      <c r="Z5149" s="106"/>
    </row>
    <row r="5150" spans="2:26">
      <c r="B5150" s="51"/>
      <c r="C5150" s="50"/>
      <c r="D5150" s="97"/>
      <c r="K5150" s="18"/>
      <c r="L5150" s="106"/>
      <c r="M5150" s="106"/>
      <c r="Z5150" s="106"/>
    </row>
    <row r="5151" spans="2:26">
      <c r="B5151" s="51"/>
      <c r="C5151" s="50"/>
      <c r="D5151" s="97"/>
      <c r="K5151" s="18"/>
      <c r="L5151" s="106"/>
      <c r="M5151" s="106"/>
      <c r="Z5151" s="106"/>
    </row>
    <row r="5152" spans="2:26">
      <c r="B5152" s="51"/>
      <c r="C5152" s="50"/>
      <c r="D5152" s="97"/>
      <c r="K5152" s="18"/>
      <c r="L5152" s="106"/>
      <c r="M5152" s="106"/>
      <c r="Z5152" s="106"/>
    </row>
    <row r="5153" spans="2:26">
      <c r="B5153" s="51"/>
      <c r="C5153" s="50"/>
      <c r="D5153" s="97"/>
      <c r="K5153" s="18"/>
      <c r="L5153" s="106"/>
      <c r="M5153" s="106"/>
      <c r="Z5153" s="106"/>
    </row>
    <row r="5154" spans="2:26">
      <c r="B5154" s="51"/>
      <c r="C5154" s="50"/>
      <c r="D5154" s="97"/>
      <c r="K5154" s="18"/>
      <c r="L5154" s="106"/>
      <c r="M5154" s="106"/>
      <c r="Z5154" s="106"/>
    </row>
    <row r="5155" spans="2:26">
      <c r="B5155" s="51"/>
      <c r="C5155" s="50"/>
      <c r="D5155" s="97"/>
      <c r="K5155" s="18"/>
      <c r="L5155" s="106"/>
      <c r="M5155" s="106"/>
      <c r="Z5155" s="106"/>
    </row>
    <row r="5156" spans="2:26">
      <c r="B5156" s="51"/>
      <c r="C5156" s="50"/>
      <c r="D5156" s="97"/>
      <c r="K5156" s="18"/>
      <c r="L5156" s="106"/>
      <c r="M5156" s="106"/>
      <c r="Z5156" s="106"/>
    </row>
    <row r="5157" spans="2:26">
      <c r="B5157" s="51"/>
      <c r="C5157" s="50"/>
      <c r="D5157" s="97"/>
      <c r="K5157" s="18"/>
      <c r="L5157" s="106"/>
      <c r="M5157" s="106"/>
      <c r="Z5157" s="106"/>
    </row>
    <row r="5158" spans="2:26">
      <c r="B5158" s="51"/>
      <c r="C5158" s="50"/>
      <c r="D5158" s="97"/>
      <c r="K5158" s="18"/>
      <c r="L5158" s="106"/>
      <c r="M5158" s="106"/>
      <c r="Z5158" s="106"/>
    </row>
    <row r="5159" spans="2:26">
      <c r="B5159" s="51"/>
      <c r="C5159" s="50"/>
      <c r="D5159" s="97"/>
      <c r="K5159" s="18"/>
      <c r="L5159" s="106"/>
      <c r="M5159" s="106"/>
      <c r="Z5159" s="106"/>
    </row>
    <row r="5160" spans="2:26">
      <c r="B5160" s="51"/>
      <c r="C5160" s="50"/>
      <c r="D5160" s="97"/>
      <c r="K5160" s="18"/>
      <c r="L5160" s="106"/>
      <c r="M5160" s="106"/>
      <c r="Z5160" s="106"/>
    </row>
    <row r="5161" spans="2:26">
      <c r="B5161" s="51"/>
      <c r="C5161" s="50"/>
      <c r="D5161" s="97"/>
      <c r="K5161" s="18"/>
      <c r="L5161" s="106"/>
      <c r="M5161" s="106"/>
      <c r="Z5161" s="106"/>
    </row>
    <row r="5162" spans="2:26">
      <c r="B5162" s="51"/>
      <c r="C5162" s="50"/>
      <c r="D5162" s="97"/>
      <c r="K5162" s="18"/>
      <c r="L5162" s="106"/>
      <c r="M5162" s="106"/>
      <c r="Z5162" s="106"/>
    </row>
    <row r="5163" spans="2:26">
      <c r="B5163" s="51"/>
      <c r="C5163" s="50"/>
      <c r="D5163" s="97"/>
      <c r="K5163" s="18"/>
      <c r="L5163" s="106"/>
      <c r="M5163" s="106"/>
      <c r="Z5163" s="106"/>
    </row>
    <row r="5164" spans="2:26">
      <c r="B5164" s="51"/>
      <c r="C5164" s="50"/>
      <c r="D5164" s="97"/>
      <c r="K5164" s="18"/>
      <c r="L5164" s="106"/>
      <c r="M5164" s="106"/>
      <c r="Z5164" s="106"/>
    </row>
    <row r="5165" spans="2:26">
      <c r="B5165" s="51"/>
      <c r="C5165" s="50"/>
      <c r="D5165" s="97"/>
      <c r="K5165" s="18"/>
      <c r="L5165" s="106"/>
      <c r="M5165" s="106"/>
      <c r="Z5165" s="106"/>
    </row>
    <row r="5166" spans="2:26">
      <c r="B5166" s="51"/>
      <c r="C5166" s="50"/>
      <c r="D5166" s="97"/>
      <c r="K5166" s="18"/>
      <c r="L5166" s="106"/>
      <c r="M5166" s="106"/>
      <c r="Z5166" s="106"/>
    </row>
    <row r="5167" spans="2:26">
      <c r="B5167" s="51"/>
      <c r="C5167" s="50"/>
      <c r="D5167" s="97"/>
      <c r="K5167" s="18"/>
      <c r="L5167" s="106"/>
      <c r="M5167" s="106"/>
      <c r="Z5167" s="106"/>
    </row>
    <row r="5168" spans="2:26">
      <c r="B5168" s="51"/>
      <c r="C5168" s="50"/>
      <c r="D5168" s="97"/>
      <c r="K5168" s="18"/>
      <c r="L5168" s="106"/>
      <c r="M5168" s="106"/>
      <c r="Z5168" s="106"/>
    </row>
    <row r="5169" spans="2:26">
      <c r="B5169" s="51"/>
      <c r="C5169" s="50"/>
      <c r="D5169" s="97"/>
      <c r="K5169" s="18"/>
      <c r="L5169" s="106"/>
      <c r="M5169" s="106"/>
      <c r="Z5169" s="106"/>
    </row>
    <row r="5170" spans="2:26">
      <c r="B5170" s="51"/>
      <c r="C5170" s="50"/>
      <c r="D5170" s="97"/>
      <c r="K5170" s="18"/>
      <c r="L5170" s="106"/>
      <c r="M5170" s="106"/>
      <c r="Z5170" s="106"/>
    </row>
    <row r="5171" spans="2:26">
      <c r="B5171" s="51"/>
      <c r="C5171" s="50"/>
      <c r="D5171" s="97"/>
      <c r="K5171" s="18"/>
      <c r="L5171" s="106"/>
      <c r="M5171" s="106"/>
      <c r="Z5171" s="106"/>
    </row>
    <row r="5172" spans="2:26">
      <c r="B5172" s="51"/>
      <c r="C5172" s="50"/>
      <c r="D5172" s="97"/>
      <c r="K5172" s="18"/>
      <c r="L5172" s="106"/>
      <c r="M5172" s="106"/>
      <c r="Z5172" s="106"/>
    </row>
    <row r="5173" spans="2:26">
      <c r="B5173" s="51"/>
      <c r="C5173" s="50"/>
      <c r="D5173" s="97"/>
      <c r="K5173" s="18"/>
      <c r="L5173" s="106"/>
      <c r="M5173" s="106"/>
      <c r="Z5173" s="106"/>
    </row>
    <row r="5174" spans="2:26">
      <c r="B5174" s="51"/>
      <c r="C5174" s="50"/>
      <c r="D5174" s="97"/>
      <c r="K5174" s="18"/>
      <c r="L5174" s="106"/>
      <c r="M5174" s="106"/>
      <c r="Z5174" s="106"/>
    </row>
    <row r="5175" spans="2:26">
      <c r="B5175" s="51"/>
      <c r="C5175" s="50"/>
      <c r="D5175" s="97"/>
      <c r="K5175" s="18"/>
      <c r="L5175" s="106"/>
      <c r="M5175" s="106"/>
      <c r="Z5175" s="106"/>
    </row>
    <row r="5176" spans="2:26">
      <c r="B5176" s="51"/>
      <c r="C5176" s="50"/>
      <c r="D5176" s="97"/>
      <c r="K5176" s="18"/>
      <c r="L5176" s="106"/>
      <c r="M5176" s="106"/>
      <c r="Z5176" s="106"/>
    </row>
    <row r="5177" spans="2:26">
      <c r="B5177" s="51"/>
      <c r="C5177" s="50"/>
      <c r="D5177" s="97"/>
      <c r="K5177" s="18"/>
      <c r="L5177" s="106"/>
      <c r="M5177" s="106"/>
      <c r="Z5177" s="106"/>
    </row>
    <row r="5178" spans="2:26">
      <c r="B5178" s="51"/>
      <c r="C5178" s="50"/>
      <c r="D5178" s="97"/>
      <c r="K5178" s="18"/>
      <c r="L5178" s="106"/>
      <c r="M5178" s="106"/>
      <c r="Z5178" s="106"/>
    </row>
    <row r="5179" spans="2:26">
      <c r="B5179" s="51"/>
      <c r="C5179" s="50"/>
      <c r="D5179" s="97"/>
      <c r="K5179" s="18"/>
      <c r="L5179" s="106"/>
      <c r="M5179" s="106"/>
      <c r="Z5179" s="106"/>
    </row>
    <row r="5180" spans="2:26">
      <c r="B5180" s="51"/>
      <c r="C5180" s="50"/>
      <c r="D5180" s="97"/>
      <c r="K5180" s="18"/>
      <c r="L5180" s="106"/>
      <c r="M5180" s="106"/>
      <c r="Z5180" s="106"/>
    </row>
    <row r="5181" spans="2:26">
      <c r="B5181" s="51"/>
      <c r="C5181" s="50"/>
      <c r="D5181" s="97"/>
      <c r="K5181" s="18"/>
      <c r="L5181" s="106"/>
      <c r="M5181" s="106"/>
      <c r="Z5181" s="106"/>
    </row>
    <row r="5182" spans="2:26">
      <c r="B5182" s="51"/>
      <c r="C5182" s="50"/>
      <c r="D5182" s="97"/>
      <c r="K5182" s="18"/>
      <c r="L5182" s="106"/>
      <c r="M5182" s="106"/>
      <c r="Z5182" s="106"/>
    </row>
    <row r="5183" spans="2:26">
      <c r="B5183" s="51"/>
      <c r="C5183" s="50"/>
      <c r="D5183" s="97"/>
      <c r="K5183" s="18"/>
      <c r="L5183" s="106"/>
      <c r="M5183" s="106"/>
      <c r="Z5183" s="106"/>
    </row>
    <row r="5184" spans="2:26">
      <c r="B5184" s="51"/>
      <c r="C5184" s="50"/>
      <c r="D5184" s="97"/>
      <c r="K5184" s="18"/>
      <c r="L5184" s="106"/>
      <c r="M5184" s="106"/>
      <c r="Z5184" s="106"/>
    </row>
    <row r="5185" spans="2:26">
      <c r="B5185" s="51"/>
      <c r="C5185" s="50"/>
      <c r="D5185" s="97"/>
      <c r="K5185" s="18"/>
      <c r="L5185" s="106"/>
      <c r="M5185" s="106"/>
      <c r="Z5185" s="106"/>
    </row>
    <row r="5186" spans="2:26">
      <c r="B5186" s="51"/>
      <c r="C5186" s="50"/>
      <c r="D5186" s="97"/>
      <c r="K5186" s="18"/>
      <c r="L5186" s="106"/>
      <c r="M5186" s="106"/>
      <c r="Z5186" s="106"/>
    </row>
    <row r="5187" spans="2:26">
      <c r="B5187" s="51"/>
      <c r="C5187" s="50"/>
      <c r="D5187" s="97"/>
      <c r="K5187" s="18"/>
      <c r="L5187" s="106"/>
      <c r="M5187" s="106"/>
      <c r="Z5187" s="106"/>
    </row>
    <row r="5188" spans="2:26">
      <c r="B5188" s="51"/>
      <c r="C5188" s="50"/>
      <c r="D5188" s="97"/>
      <c r="K5188" s="18"/>
      <c r="L5188" s="106"/>
      <c r="M5188" s="106"/>
      <c r="Z5188" s="106"/>
    </row>
    <row r="5189" spans="2:26">
      <c r="B5189" s="51"/>
      <c r="C5189" s="50"/>
      <c r="D5189" s="97"/>
      <c r="K5189" s="18"/>
      <c r="L5189" s="106"/>
      <c r="M5189" s="106"/>
      <c r="Z5189" s="106"/>
    </row>
    <row r="5190" spans="2:26">
      <c r="B5190" s="51"/>
      <c r="C5190" s="50"/>
      <c r="D5190" s="97"/>
      <c r="K5190" s="18"/>
      <c r="L5190" s="106"/>
      <c r="M5190" s="106"/>
      <c r="Z5190" s="106"/>
    </row>
    <row r="5191" spans="2:26">
      <c r="B5191" s="51"/>
      <c r="C5191" s="50"/>
      <c r="D5191" s="97"/>
      <c r="K5191" s="18"/>
      <c r="L5191" s="106"/>
      <c r="M5191" s="106"/>
      <c r="Z5191" s="106"/>
    </row>
    <row r="5192" spans="2:26">
      <c r="B5192" s="51"/>
      <c r="C5192" s="50"/>
      <c r="D5192" s="97"/>
      <c r="K5192" s="18"/>
      <c r="L5192" s="106"/>
      <c r="M5192" s="106"/>
      <c r="Z5192" s="106"/>
    </row>
    <row r="5193" spans="2:26">
      <c r="B5193" s="51"/>
      <c r="C5193" s="50"/>
      <c r="D5193" s="97"/>
      <c r="K5193" s="18"/>
      <c r="L5193" s="106"/>
      <c r="M5193" s="106"/>
      <c r="Z5193" s="106"/>
    </row>
    <row r="5194" spans="2:26">
      <c r="B5194" s="51"/>
      <c r="C5194" s="50"/>
      <c r="D5194" s="97"/>
      <c r="K5194" s="18"/>
      <c r="L5194" s="106"/>
      <c r="M5194" s="106"/>
      <c r="Z5194" s="106"/>
    </row>
    <row r="5195" spans="2:26">
      <c r="B5195" s="51"/>
      <c r="C5195" s="50"/>
      <c r="D5195" s="97"/>
      <c r="K5195" s="18"/>
      <c r="L5195" s="106"/>
      <c r="M5195" s="106"/>
      <c r="Z5195" s="106"/>
    </row>
    <row r="5196" spans="2:26">
      <c r="B5196" s="51"/>
      <c r="C5196" s="50"/>
      <c r="D5196" s="97"/>
      <c r="K5196" s="18"/>
      <c r="L5196" s="106"/>
      <c r="M5196" s="106"/>
      <c r="Z5196" s="106"/>
    </row>
    <row r="5197" spans="2:26">
      <c r="B5197" s="51"/>
      <c r="C5197" s="50"/>
      <c r="D5197" s="97"/>
      <c r="K5197" s="18"/>
      <c r="L5197" s="106"/>
      <c r="M5197" s="106"/>
      <c r="Z5197" s="106"/>
    </row>
    <row r="5198" spans="2:26">
      <c r="B5198" s="51"/>
      <c r="C5198" s="50"/>
      <c r="D5198" s="97"/>
      <c r="K5198" s="18"/>
      <c r="L5198" s="106"/>
      <c r="M5198" s="106"/>
      <c r="Z5198" s="106"/>
    </row>
    <row r="5199" spans="2:26">
      <c r="B5199" s="51"/>
      <c r="C5199" s="50"/>
      <c r="D5199" s="97"/>
      <c r="K5199" s="18"/>
      <c r="L5199" s="106"/>
      <c r="M5199" s="106"/>
      <c r="Z5199" s="106"/>
    </row>
    <row r="5200" spans="2:26">
      <c r="B5200" s="51"/>
      <c r="C5200" s="50"/>
      <c r="D5200" s="97"/>
      <c r="K5200" s="18"/>
      <c r="L5200" s="106"/>
      <c r="M5200" s="106"/>
      <c r="Z5200" s="106"/>
    </row>
    <row r="5201" spans="2:26">
      <c r="B5201" s="51"/>
      <c r="C5201" s="50"/>
      <c r="D5201" s="97"/>
      <c r="K5201" s="18"/>
      <c r="L5201" s="106"/>
      <c r="M5201" s="106"/>
      <c r="Z5201" s="106"/>
    </row>
    <row r="5202" spans="2:26">
      <c r="B5202" s="51"/>
      <c r="C5202" s="50"/>
      <c r="D5202" s="97"/>
      <c r="K5202" s="18"/>
      <c r="L5202" s="106"/>
      <c r="M5202" s="106"/>
      <c r="Z5202" s="106"/>
    </row>
    <row r="5203" spans="2:26">
      <c r="B5203" s="51"/>
      <c r="C5203" s="50"/>
      <c r="D5203" s="97"/>
      <c r="K5203" s="18"/>
      <c r="L5203" s="106"/>
      <c r="M5203" s="106"/>
      <c r="Z5203" s="106"/>
    </row>
    <row r="5204" spans="2:26">
      <c r="B5204" s="51"/>
      <c r="C5204" s="50"/>
      <c r="D5204" s="97"/>
      <c r="K5204" s="18"/>
      <c r="L5204" s="106"/>
      <c r="M5204" s="106"/>
      <c r="Z5204" s="106"/>
    </row>
    <row r="5205" spans="2:26">
      <c r="B5205" s="51"/>
      <c r="C5205" s="50"/>
      <c r="D5205" s="97"/>
      <c r="K5205" s="18"/>
      <c r="L5205" s="106"/>
      <c r="M5205" s="106"/>
      <c r="Z5205" s="106"/>
    </row>
    <row r="5206" spans="2:26">
      <c r="B5206" s="51"/>
      <c r="C5206" s="50"/>
      <c r="D5206" s="97"/>
      <c r="K5206" s="18"/>
      <c r="L5206" s="106"/>
      <c r="M5206" s="106"/>
      <c r="Z5206" s="106"/>
    </row>
    <row r="5207" spans="2:26">
      <c r="B5207" s="51"/>
      <c r="C5207" s="50"/>
      <c r="D5207" s="97"/>
      <c r="K5207" s="18"/>
      <c r="L5207" s="106"/>
      <c r="M5207" s="106"/>
      <c r="Z5207" s="106"/>
    </row>
    <row r="5208" spans="2:26">
      <c r="B5208" s="51"/>
      <c r="C5208" s="50"/>
      <c r="D5208" s="97"/>
      <c r="K5208" s="18"/>
      <c r="L5208" s="106"/>
      <c r="M5208" s="106"/>
      <c r="Z5208" s="106"/>
    </row>
    <row r="5209" spans="2:26">
      <c r="B5209" s="51"/>
      <c r="C5209" s="50"/>
      <c r="D5209" s="97"/>
      <c r="K5209" s="18"/>
      <c r="L5209" s="106"/>
      <c r="M5209" s="106"/>
      <c r="Z5209" s="106"/>
    </row>
    <row r="5210" spans="2:26">
      <c r="B5210" s="51"/>
      <c r="C5210" s="50"/>
      <c r="D5210" s="97"/>
      <c r="K5210" s="18"/>
      <c r="L5210" s="106"/>
      <c r="M5210" s="106"/>
      <c r="Z5210" s="106"/>
    </row>
    <row r="5211" spans="2:26">
      <c r="B5211" s="51"/>
      <c r="C5211" s="50"/>
      <c r="D5211" s="97"/>
      <c r="K5211" s="18"/>
      <c r="L5211" s="106"/>
      <c r="M5211" s="106"/>
      <c r="Z5211" s="106"/>
    </row>
    <row r="5212" spans="2:26">
      <c r="B5212" s="51"/>
      <c r="C5212" s="50"/>
      <c r="D5212" s="97"/>
      <c r="K5212" s="18"/>
      <c r="L5212" s="106"/>
      <c r="M5212" s="106"/>
      <c r="Z5212" s="106"/>
    </row>
    <row r="5213" spans="2:26">
      <c r="B5213" s="51"/>
      <c r="C5213" s="50"/>
      <c r="D5213" s="97"/>
      <c r="K5213" s="18"/>
      <c r="L5213" s="106"/>
      <c r="M5213" s="106"/>
      <c r="Z5213" s="106"/>
    </row>
    <row r="5214" spans="2:26">
      <c r="B5214" s="51"/>
      <c r="C5214" s="50"/>
      <c r="D5214" s="97"/>
      <c r="K5214" s="18"/>
      <c r="L5214" s="106"/>
      <c r="M5214" s="106"/>
      <c r="Z5214" s="106"/>
    </row>
    <row r="5215" spans="2:26">
      <c r="B5215" s="51"/>
      <c r="C5215" s="50"/>
      <c r="D5215" s="97"/>
      <c r="K5215" s="18"/>
      <c r="L5215" s="106"/>
      <c r="M5215" s="106"/>
      <c r="Z5215" s="106"/>
    </row>
    <row r="5216" spans="2:26">
      <c r="B5216" s="51"/>
      <c r="C5216" s="50"/>
      <c r="D5216" s="97"/>
      <c r="K5216" s="18"/>
      <c r="L5216" s="106"/>
      <c r="M5216" s="106"/>
      <c r="Z5216" s="106"/>
    </row>
    <row r="5217" spans="2:26">
      <c r="B5217" s="51"/>
      <c r="C5217" s="50"/>
      <c r="D5217" s="97"/>
      <c r="K5217" s="18"/>
      <c r="L5217" s="106"/>
      <c r="M5217" s="106"/>
      <c r="Z5217" s="106"/>
    </row>
    <row r="5218" spans="2:26">
      <c r="B5218" s="51"/>
      <c r="C5218" s="50"/>
      <c r="D5218" s="97"/>
      <c r="K5218" s="18"/>
      <c r="L5218" s="106"/>
      <c r="M5218" s="106"/>
      <c r="Z5218" s="106"/>
    </row>
    <row r="5219" spans="2:26">
      <c r="B5219" s="51"/>
      <c r="C5219" s="50"/>
      <c r="D5219" s="97"/>
      <c r="K5219" s="18"/>
      <c r="L5219" s="106"/>
      <c r="M5219" s="106"/>
      <c r="Z5219" s="106"/>
    </row>
    <row r="5220" spans="2:26">
      <c r="B5220" s="51"/>
      <c r="C5220" s="50"/>
      <c r="D5220" s="97"/>
      <c r="K5220" s="18"/>
      <c r="L5220" s="106"/>
      <c r="M5220" s="106"/>
      <c r="Z5220" s="106"/>
    </row>
    <row r="5221" spans="2:26">
      <c r="B5221" s="51"/>
      <c r="C5221" s="50"/>
      <c r="D5221" s="97"/>
      <c r="K5221" s="18"/>
      <c r="L5221" s="106"/>
      <c r="M5221" s="106"/>
      <c r="Z5221" s="106"/>
    </row>
    <row r="5222" spans="2:26">
      <c r="B5222" s="51"/>
      <c r="C5222" s="50"/>
      <c r="D5222" s="97"/>
      <c r="K5222" s="18"/>
      <c r="L5222" s="106"/>
      <c r="M5222" s="106"/>
      <c r="Z5222" s="106"/>
    </row>
    <row r="5223" spans="2:26">
      <c r="B5223" s="51"/>
      <c r="C5223" s="50"/>
      <c r="D5223" s="97"/>
      <c r="K5223" s="18"/>
      <c r="L5223" s="106"/>
      <c r="M5223" s="106"/>
      <c r="Z5223" s="106"/>
    </row>
    <row r="5224" spans="2:26">
      <c r="B5224" s="51"/>
      <c r="C5224" s="50"/>
      <c r="D5224" s="97"/>
      <c r="K5224" s="18"/>
      <c r="L5224" s="106"/>
      <c r="M5224" s="106"/>
      <c r="Z5224" s="106"/>
    </row>
    <row r="5225" spans="2:26">
      <c r="B5225" s="51"/>
      <c r="C5225" s="50"/>
      <c r="D5225" s="97"/>
      <c r="K5225" s="18"/>
      <c r="L5225" s="106"/>
      <c r="M5225" s="106"/>
      <c r="Z5225" s="106"/>
    </row>
    <row r="5226" spans="2:26">
      <c r="B5226" s="51"/>
      <c r="C5226" s="50"/>
      <c r="D5226" s="97"/>
      <c r="K5226" s="18"/>
      <c r="L5226" s="106"/>
      <c r="M5226" s="106"/>
      <c r="Z5226" s="106"/>
    </row>
    <row r="5227" spans="2:26">
      <c r="B5227" s="51"/>
      <c r="C5227" s="50"/>
      <c r="D5227" s="97"/>
      <c r="K5227" s="18"/>
      <c r="L5227" s="106"/>
      <c r="M5227" s="106"/>
      <c r="Z5227" s="106"/>
    </row>
    <row r="5228" spans="2:26">
      <c r="B5228" s="51"/>
      <c r="C5228" s="50"/>
      <c r="D5228" s="97"/>
      <c r="K5228" s="18"/>
      <c r="L5228" s="106"/>
      <c r="M5228" s="106"/>
      <c r="Z5228" s="106"/>
    </row>
    <row r="5229" spans="2:26">
      <c r="B5229" s="51"/>
      <c r="C5229" s="50"/>
      <c r="D5229" s="97"/>
      <c r="K5229" s="18"/>
      <c r="L5229" s="106"/>
      <c r="M5229" s="106"/>
      <c r="Z5229" s="106"/>
    </row>
    <row r="5230" spans="2:26">
      <c r="B5230" s="51"/>
      <c r="C5230" s="50"/>
      <c r="D5230" s="97"/>
      <c r="K5230" s="18"/>
      <c r="L5230" s="106"/>
      <c r="M5230" s="106"/>
      <c r="Z5230" s="106"/>
    </row>
    <row r="5231" spans="2:26">
      <c r="B5231" s="51"/>
      <c r="C5231" s="50"/>
      <c r="D5231" s="97"/>
      <c r="K5231" s="18"/>
      <c r="L5231" s="106"/>
      <c r="M5231" s="106"/>
      <c r="Z5231" s="106"/>
    </row>
    <row r="5232" spans="2:26">
      <c r="B5232" s="51"/>
      <c r="C5232" s="50"/>
      <c r="D5232" s="97"/>
      <c r="K5232" s="18"/>
      <c r="L5232" s="106"/>
      <c r="M5232" s="106"/>
      <c r="Z5232" s="106"/>
    </row>
    <row r="5233" spans="2:26">
      <c r="B5233" s="51"/>
      <c r="C5233" s="50"/>
      <c r="D5233" s="97"/>
      <c r="K5233" s="18"/>
      <c r="L5233" s="106"/>
      <c r="M5233" s="106"/>
      <c r="Z5233" s="106"/>
    </row>
    <row r="5234" spans="2:26">
      <c r="B5234" s="51"/>
      <c r="C5234" s="50"/>
      <c r="D5234" s="97"/>
      <c r="K5234" s="18"/>
      <c r="L5234" s="106"/>
      <c r="M5234" s="106"/>
      <c r="Z5234" s="106"/>
    </row>
    <row r="5235" spans="2:26">
      <c r="B5235" s="51"/>
      <c r="C5235" s="50"/>
      <c r="D5235" s="97"/>
      <c r="K5235" s="18"/>
      <c r="L5235" s="106"/>
      <c r="M5235" s="106"/>
      <c r="Z5235" s="106"/>
    </row>
    <row r="5236" spans="2:26">
      <c r="B5236" s="51"/>
      <c r="C5236" s="50"/>
      <c r="D5236" s="97"/>
      <c r="K5236" s="18"/>
      <c r="L5236" s="106"/>
      <c r="M5236" s="106"/>
      <c r="Z5236" s="106"/>
    </row>
    <row r="5237" spans="2:26">
      <c r="B5237" s="51"/>
      <c r="C5237" s="50"/>
      <c r="D5237" s="97"/>
      <c r="K5237" s="18"/>
      <c r="L5237" s="106"/>
      <c r="M5237" s="106"/>
      <c r="Z5237" s="106"/>
    </row>
    <row r="5238" spans="2:26">
      <c r="B5238" s="51"/>
      <c r="C5238" s="50"/>
      <c r="D5238" s="97"/>
      <c r="K5238" s="18"/>
      <c r="L5238" s="106"/>
      <c r="M5238" s="106"/>
      <c r="Z5238" s="106"/>
    </row>
    <row r="5239" spans="2:26">
      <c r="B5239" s="51"/>
      <c r="C5239" s="50"/>
      <c r="D5239" s="97"/>
      <c r="K5239" s="18"/>
      <c r="L5239" s="106"/>
      <c r="M5239" s="106"/>
      <c r="Z5239" s="106"/>
    </row>
    <row r="5240" spans="2:26">
      <c r="B5240" s="51"/>
      <c r="C5240" s="50"/>
      <c r="D5240" s="97"/>
      <c r="K5240" s="18"/>
      <c r="L5240" s="106"/>
      <c r="M5240" s="106"/>
      <c r="Z5240" s="106"/>
    </row>
    <row r="5241" spans="2:26">
      <c r="B5241" s="51"/>
      <c r="C5241" s="50"/>
      <c r="D5241" s="97"/>
      <c r="K5241" s="18"/>
      <c r="L5241" s="106"/>
      <c r="M5241" s="106"/>
      <c r="Z5241" s="106"/>
    </row>
    <row r="5242" spans="2:26">
      <c r="B5242" s="51"/>
      <c r="C5242" s="50"/>
      <c r="D5242" s="97"/>
      <c r="K5242" s="18"/>
      <c r="L5242" s="106"/>
      <c r="M5242" s="106"/>
      <c r="Z5242" s="106"/>
    </row>
    <row r="5243" spans="2:26">
      <c r="B5243" s="51"/>
      <c r="C5243" s="50"/>
      <c r="D5243" s="97"/>
      <c r="K5243" s="18"/>
      <c r="L5243" s="106"/>
      <c r="M5243" s="106"/>
      <c r="Z5243" s="106"/>
    </row>
    <row r="5244" spans="2:26">
      <c r="B5244" s="51"/>
      <c r="C5244" s="50"/>
      <c r="D5244" s="97"/>
      <c r="K5244" s="18"/>
      <c r="L5244" s="106"/>
      <c r="M5244" s="106"/>
      <c r="Z5244" s="106"/>
    </row>
    <row r="5245" spans="2:26">
      <c r="B5245" s="51"/>
      <c r="C5245" s="50"/>
      <c r="D5245" s="97"/>
      <c r="K5245" s="18"/>
      <c r="L5245" s="106"/>
      <c r="M5245" s="106"/>
      <c r="Z5245" s="106"/>
    </row>
    <row r="5246" spans="2:26">
      <c r="B5246" s="51"/>
      <c r="C5246" s="50"/>
      <c r="D5246" s="97"/>
      <c r="K5246" s="18"/>
      <c r="L5246" s="106"/>
      <c r="M5246" s="106"/>
      <c r="Z5246" s="106"/>
    </row>
    <row r="5247" spans="2:26">
      <c r="B5247" s="51"/>
      <c r="C5247" s="50"/>
      <c r="D5247" s="97"/>
      <c r="K5247" s="18"/>
      <c r="L5247" s="106"/>
      <c r="M5247" s="106"/>
      <c r="Z5247" s="106"/>
    </row>
    <row r="5248" spans="2:26">
      <c r="B5248" s="51"/>
      <c r="C5248" s="50"/>
      <c r="D5248" s="97"/>
      <c r="K5248" s="18"/>
      <c r="L5248" s="106"/>
      <c r="M5248" s="106"/>
      <c r="Z5248" s="106"/>
    </row>
    <row r="5249" spans="2:26">
      <c r="B5249" s="51"/>
      <c r="C5249" s="50"/>
      <c r="D5249" s="97"/>
      <c r="K5249" s="18"/>
      <c r="L5249" s="106"/>
      <c r="M5249" s="106"/>
      <c r="Z5249" s="106"/>
    </row>
    <row r="5250" spans="2:26">
      <c r="B5250" s="51"/>
      <c r="C5250" s="50"/>
      <c r="D5250" s="97"/>
      <c r="K5250" s="18"/>
      <c r="L5250" s="106"/>
      <c r="M5250" s="106"/>
      <c r="Z5250" s="106"/>
    </row>
    <row r="5251" spans="2:26">
      <c r="B5251" s="51"/>
      <c r="C5251" s="50"/>
      <c r="D5251" s="97"/>
      <c r="K5251" s="18"/>
      <c r="L5251" s="106"/>
      <c r="M5251" s="106"/>
      <c r="Z5251" s="106"/>
    </row>
    <row r="5252" spans="2:26">
      <c r="B5252" s="51"/>
      <c r="C5252" s="50"/>
      <c r="D5252" s="97"/>
      <c r="K5252" s="18"/>
      <c r="L5252" s="106"/>
      <c r="M5252" s="106"/>
      <c r="Z5252" s="106"/>
    </row>
    <row r="5253" spans="2:26">
      <c r="B5253" s="51"/>
      <c r="C5253" s="50"/>
      <c r="D5253" s="97"/>
      <c r="K5253" s="18"/>
      <c r="L5253" s="106"/>
      <c r="M5253" s="106"/>
      <c r="Z5253" s="106"/>
    </row>
    <row r="5254" spans="2:26">
      <c r="B5254" s="51"/>
      <c r="C5254" s="50"/>
      <c r="D5254" s="97"/>
      <c r="K5254" s="18"/>
      <c r="L5254" s="106"/>
      <c r="M5254" s="106"/>
      <c r="Z5254" s="106"/>
    </row>
    <row r="5255" spans="2:26">
      <c r="B5255" s="51"/>
      <c r="C5255" s="50"/>
      <c r="D5255" s="97"/>
      <c r="K5255" s="18"/>
      <c r="L5255" s="106"/>
      <c r="M5255" s="106"/>
      <c r="Z5255" s="106"/>
    </row>
    <row r="5256" spans="2:26">
      <c r="B5256" s="51"/>
      <c r="C5256" s="50"/>
      <c r="D5256" s="97"/>
      <c r="K5256" s="18"/>
      <c r="L5256" s="106"/>
      <c r="M5256" s="106"/>
      <c r="Z5256" s="106"/>
    </row>
    <row r="5257" spans="2:26">
      <c r="B5257" s="51"/>
      <c r="C5257" s="50"/>
      <c r="D5257" s="97"/>
      <c r="K5257" s="18"/>
      <c r="L5257" s="106"/>
      <c r="M5257" s="106"/>
      <c r="Z5257" s="106"/>
    </row>
    <row r="5258" spans="2:26">
      <c r="B5258" s="51"/>
      <c r="C5258" s="50"/>
      <c r="D5258" s="97"/>
      <c r="K5258" s="18"/>
      <c r="L5258" s="106"/>
      <c r="M5258" s="106"/>
      <c r="Z5258" s="106"/>
    </row>
    <row r="5259" spans="2:26">
      <c r="B5259" s="51"/>
      <c r="C5259" s="50"/>
      <c r="D5259" s="97"/>
      <c r="K5259" s="18"/>
      <c r="L5259" s="106"/>
      <c r="M5259" s="106"/>
      <c r="Z5259" s="106"/>
    </row>
    <row r="5260" spans="2:26">
      <c r="B5260" s="51"/>
      <c r="C5260" s="50"/>
      <c r="D5260" s="97"/>
      <c r="K5260" s="18"/>
      <c r="L5260" s="106"/>
      <c r="M5260" s="106"/>
      <c r="Z5260" s="106"/>
    </row>
    <row r="5261" spans="2:26">
      <c r="B5261" s="51"/>
      <c r="C5261" s="50"/>
      <c r="D5261" s="97"/>
      <c r="K5261" s="18"/>
      <c r="L5261" s="106"/>
      <c r="M5261" s="106"/>
      <c r="Z5261" s="106"/>
    </row>
    <row r="5262" spans="2:26">
      <c r="B5262" s="51"/>
      <c r="C5262" s="50"/>
      <c r="D5262" s="97"/>
      <c r="K5262" s="18"/>
      <c r="L5262" s="106"/>
      <c r="M5262" s="106"/>
      <c r="Z5262" s="106"/>
    </row>
    <row r="5263" spans="2:26">
      <c r="B5263" s="51"/>
      <c r="C5263" s="50"/>
      <c r="D5263" s="97"/>
      <c r="K5263" s="18"/>
      <c r="L5263" s="106"/>
      <c r="M5263" s="106"/>
      <c r="Z5263" s="106"/>
    </row>
    <row r="5264" spans="2:26">
      <c r="B5264" s="51"/>
      <c r="C5264" s="50"/>
      <c r="D5264" s="97"/>
      <c r="K5264" s="18"/>
      <c r="L5264" s="106"/>
      <c r="M5264" s="106"/>
      <c r="Z5264" s="106"/>
    </row>
    <row r="5265" spans="2:26">
      <c r="B5265" s="51"/>
      <c r="C5265" s="50"/>
      <c r="D5265" s="97"/>
      <c r="K5265" s="18"/>
      <c r="L5265" s="106"/>
      <c r="M5265" s="106"/>
      <c r="Z5265" s="106"/>
    </row>
    <row r="5266" spans="2:26">
      <c r="B5266" s="51"/>
      <c r="C5266" s="50"/>
      <c r="D5266" s="97"/>
      <c r="K5266" s="18"/>
      <c r="L5266" s="106"/>
      <c r="M5266" s="106"/>
      <c r="Z5266" s="106"/>
    </row>
    <row r="5267" spans="2:26">
      <c r="B5267" s="51"/>
      <c r="C5267" s="50"/>
      <c r="D5267" s="97"/>
      <c r="K5267" s="18"/>
      <c r="L5267" s="106"/>
      <c r="M5267" s="106"/>
      <c r="Z5267" s="106"/>
    </row>
    <row r="5268" spans="2:26">
      <c r="B5268" s="51"/>
      <c r="C5268" s="50"/>
      <c r="D5268" s="97"/>
      <c r="K5268" s="18"/>
      <c r="L5268" s="106"/>
      <c r="M5268" s="106"/>
      <c r="Z5268" s="106"/>
    </row>
    <row r="5269" spans="2:26">
      <c r="B5269" s="51"/>
      <c r="C5269" s="50"/>
      <c r="D5269" s="97"/>
      <c r="K5269" s="18"/>
      <c r="L5269" s="106"/>
      <c r="M5269" s="106"/>
      <c r="Z5269" s="106"/>
    </row>
    <row r="5270" spans="2:26">
      <c r="B5270" s="51"/>
      <c r="C5270" s="50"/>
      <c r="D5270" s="97"/>
      <c r="K5270" s="18"/>
      <c r="L5270" s="106"/>
      <c r="M5270" s="106"/>
      <c r="Z5270" s="106"/>
    </row>
    <row r="5271" spans="2:26">
      <c r="B5271" s="51"/>
      <c r="C5271" s="50"/>
      <c r="D5271" s="97"/>
      <c r="K5271" s="18"/>
      <c r="L5271" s="106"/>
      <c r="M5271" s="106"/>
      <c r="Z5271" s="106"/>
    </row>
    <row r="5272" spans="2:26">
      <c r="B5272" s="51"/>
      <c r="C5272" s="50"/>
      <c r="D5272" s="97"/>
      <c r="K5272" s="18"/>
      <c r="L5272" s="106"/>
      <c r="M5272" s="106"/>
      <c r="Z5272" s="106"/>
    </row>
    <row r="5273" spans="2:26">
      <c r="B5273" s="51"/>
      <c r="C5273" s="50"/>
      <c r="D5273" s="97"/>
      <c r="K5273" s="18"/>
      <c r="L5273" s="106"/>
      <c r="M5273" s="106"/>
      <c r="Z5273" s="106"/>
    </row>
    <row r="5274" spans="2:26">
      <c r="B5274" s="51"/>
      <c r="C5274" s="50"/>
      <c r="D5274" s="97"/>
      <c r="K5274" s="18"/>
      <c r="L5274" s="106"/>
      <c r="M5274" s="106"/>
      <c r="Z5274" s="106"/>
    </row>
    <row r="5275" spans="2:26">
      <c r="B5275" s="51"/>
      <c r="C5275" s="50"/>
      <c r="D5275" s="97"/>
      <c r="K5275" s="18"/>
      <c r="L5275" s="106"/>
      <c r="M5275" s="106"/>
      <c r="Z5275" s="106"/>
    </row>
    <row r="5276" spans="2:26">
      <c r="B5276" s="51"/>
      <c r="C5276" s="50"/>
      <c r="D5276" s="97"/>
      <c r="K5276" s="18"/>
      <c r="L5276" s="106"/>
      <c r="M5276" s="106"/>
      <c r="Z5276" s="106"/>
    </row>
    <row r="5277" spans="2:26">
      <c r="B5277" s="51"/>
      <c r="C5277" s="50"/>
      <c r="D5277" s="97"/>
      <c r="K5277" s="18"/>
      <c r="L5277" s="106"/>
      <c r="M5277" s="106"/>
      <c r="Z5277" s="106"/>
    </row>
    <row r="5278" spans="2:26">
      <c r="B5278" s="51"/>
      <c r="C5278" s="50"/>
      <c r="D5278" s="97"/>
      <c r="K5278" s="18"/>
      <c r="L5278" s="106"/>
      <c r="M5278" s="106"/>
      <c r="Z5278" s="106"/>
    </row>
    <row r="5279" spans="2:26">
      <c r="B5279" s="51"/>
      <c r="C5279" s="50"/>
      <c r="D5279" s="97"/>
      <c r="K5279" s="18"/>
      <c r="L5279" s="106"/>
      <c r="M5279" s="106"/>
      <c r="Z5279" s="106"/>
    </row>
    <row r="5280" spans="2:26">
      <c r="B5280" s="51"/>
      <c r="C5280" s="50"/>
      <c r="D5280" s="97"/>
      <c r="K5280" s="18"/>
      <c r="L5280" s="106"/>
      <c r="M5280" s="106"/>
      <c r="Z5280" s="106"/>
    </row>
    <row r="5281" spans="2:26">
      <c r="B5281" s="51"/>
      <c r="C5281" s="50"/>
      <c r="D5281" s="97"/>
      <c r="K5281" s="18"/>
      <c r="L5281" s="106"/>
      <c r="M5281" s="106"/>
      <c r="Z5281" s="106"/>
    </row>
    <row r="5282" spans="2:26">
      <c r="B5282" s="51"/>
      <c r="C5282" s="50"/>
      <c r="D5282" s="97"/>
      <c r="K5282" s="18"/>
      <c r="L5282" s="106"/>
      <c r="M5282" s="106"/>
      <c r="Z5282" s="106"/>
    </row>
    <row r="5283" spans="2:26">
      <c r="B5283" s="51"/>
      <c r="C5283" s="50"/>
      <c r="D5283" s="97"/>
      <c r="K5283" s="18"/>
      <c r="L5283" s="106"/>
      <c r="M5283" s="106"/>
      <c r="Z5283" s="106"/>
    </row>
    <row r="5284" spans="2:26">
      <c r="B5284" s="51"/>
      <c r="C5284" s="50"/>
      <c r="D5284" s="97"/>
      <c r="K5284" s="18"/>
      <c r="L5284" s="106"/>
      <c r="M5284" s="106"/>
      <c r="Z5284" s="106"/>
    </row>
    <row r="5285" spans="2:26">
      <c r="B5285" s="51"/>
      <c r="C5285" s="50"/>
      <c r="D5285" s="97"/>
      <c r="K5285" s="18"/>
      <c r="L5285" s="106"/>
      <c r="M5285" s="106"/>
      <c r="Z5285" s="106"/>
    </row>
    <row r="5286" spans="2:26">
      <c r="B5286" s="51"/>
      <c r="C5286" s="50"/>
      <c r="D5286" s="97"/>
      <c r="K5286" s="18"/>
      <c r="L5286" s="106"/>
      <c r="M5286" s="106"/>
      <c r="Z5286" s="106"/>
    </row>
    <row r="5287" spans="2:26">
      <c r="B5287" s="51"/>
      <c r="C5287" s="50"/>
      <c r="D5287" s="97"/>
      <c r="K5287" s="18"/>
      <c r="L5287" s="106"/>
      <c r="M5287" s="106"/>
      <c r="Z5287" s="106"/>
    </row>
    <row r="5288" spans="2:26">
      <c r="B5288" s="51"/>
      <c r="C5288" s="50"/>
      <c r="D5288" s="97"/>
      <c r="K5288" s="18"/>
      <c r="L5288" s="106"/>
      <c r="M5288" s="106"/>
      <c r="Z5288" s="106"/>
    </row>
    <row r="5289" spans="2:26">
      <c r="B5289" s="51"/>
      <c r="C5289" s="50"/>
      <c r="D5289" s="97"/>
      <c r="K5289" s="18"/>
      <c r="L5289" s="106"/>
      <c r="M5289" s="106"/>
      <c r="Z5289" s="106"/>
    </row>
    <row r="5290" spans="2:26">
      <c r="B5290" s="51"/>
      <c r="C5290" s="50"/>
      <c r="D5290" s="97"/>
      <c r="K5290" s="18"/>
      <c r="L5290" s="106"/>
      <c r="M5290" s="106"/>
      <c r="Z5290" s="106"/>
    </row>
    <row r="5291" spans="2:26">
      <c r="B5291" s="51"/>
      <c r="C5291" s="50"/>
      <c r="D5291" s="97"/>
      <c r="K5291" s="18"/>
      <c r="L5291" s="106"/>
      <c r="M5291" s="106"/>
      <c r="Z5291" s="106"/>
    </row>
    <row r="5292" spans="2:26">
      <c r="B5292" s="51"/>
      <c r="C5292" s="50"/>
      <c r="D5292" s="97"/>
      <c r="K5292" s="18"/>
      <c r="L5292" s="106"/>
      <c r="M5292" s="106"/>
      <c r="Z5292" s="106"/>
    </row>
    <row r="5293" spans="2:26">
      <c r="B5293" s="51"/>
      <c r="C5293" s="50"/>
      <c r="D5293" s="97"/>
      <c r="K5293" s="18"/>
      <c r="L5293" s="106"/>
      <c r="M5293" s="106"/>
      <c r="Z5293" s="106"/>
    </row>
    <row r="5294" spans="2:26">
      <c r="B5294" s="51"/>
      <c r="C5294" s="50"/>
      <c r="D5294" s="97"/>
      <c r="K5294" s="18"/>
      <c r="L5294" s="106"/>
      <c r="M5294" s="106"/>
      <c r="Z5294" s="106"/>
    </row>
    <row r="5295" spans="2:26">
      <c r="B5295" s="51"/>
      <c r="C5295" s="50"/>
      <c r="D5295" s="97"/>
      <c r="K5295" s="18"/>
      <c r="L5295" s="106"/>
      <c r="M5295" s="106"/>
      <c r="Z5295" s="106"/>
    </row>
    <row r="5296" spans="2:26">
      <c r="B5296" s="51"/>
      <c r="C5296" s="50"/>
      <c r="D5296" s="97"/>
      <c r="K5296" s="18"/>
      <c r="L5296" s="106"/>
      <c r="M5296" s="106"/>
      <c r="Z5296" s="106"/>
    </row>
    <row r="5297" spans="2:26">
      <c r="B5297" s="51"/>
      <c r="C5297" s="50"/>
      <c r="D5297" s="97"/>
      <c r="K5297" s="18"/>
      <c r="L5297" s="106"/>
      <c r="M5297" s="106"/>
      <c r="Z5297" s="106"/>
    </row>
    <row r="5298" spans="2:26">
      <c r="B5298" s="51"/>
      <c r="C5298" s="50"/>
      <c r="D5298" s="97"/>
      <c r="K5298" s="18"/>
      <c r="L5298" s="106"/>
      <c r="M5298" s="106"/>
      <c r="Z5298" s="106"/>
    </row>
    <row r="5299" spans="2:26">
      <c r="B5299" s="51"/>
      <c r="C5299" s="50"/>
      <c r="D5299" s="97"/>
      <c r="K5299" s="18"/>
      <c r="L5299" s="106"/>
      <c r="M5299" s="106"/>
      <c r="Z5299" s="106"/>
    </row>
    <row r="5300" spans="2:26">
      <c r="B5300" s="51"/>
      <c r="C5300" s="50"/>
      <c r="D5300" s="97"/>
      <c r="K5300" s="18"/>
      <c r="L5300" s="106"/>
      <c r="M5300" s="106"/>
      <c r="Z5300" s="106"/>
    </row>
    <row r="5301" spans="2:26">
      <c r="B5301" s="51"/>
      <c r="C5301" s="50"/>
      <c r="D5301" s="97"/>
      <c r="K5301" s="18"/>
      <c r="L5301" s="106"/>
      <c r="M5301" s="106"/>
      <c r="Z5301" s="106"/>
    </row>
    <row r="5302" spans="2:26">
      <c r="B5302" s="51"/>
      <c r="C5302" s="50"/>
      <c r="D5302" s="97"/>
      <c r="K5302" s="18"/>
      <c r="L5302" s="106"/>
      <c r="M5302" s="106"/>
      <c r="Z5302" s="106"/>
    </row>
    <row r="5303" spans="2:26">
      <c r="B5303" s="51"/>
      <c r="C5303" s="50"/>
      <c r="D5303" s="97"/>
      <c r="K5303" s="18"/>
      <c r="L5303" s="106"/>
      <c r="M5303" s="106"/>
      <c r="Z5303" s="106"/>
    </row>
    <row r="5304" spans="2:26">
      <c r="B5304" s="51"/>
      <c r="C5304" s="50"/>
      <c r="D5304" s="97"/>
      <c r="K5304" s="18"/>
      <c r="L5304" s="106"/>
      <c r="M5304" s="106"/>
      <c r="Z5304" s="106"/>
    </row>
    <row r="5305" spans="2:26">
      <c r="B5305" s="51"/>
      <c r="C5305" s="50"/>
      <c r="D5305" s="97"/>
      <c r="K5305" s="18"/>
      <c r="L5305" s="106"/>
      <c r="M5305" s="106"/>
      <c r="Z5305" s="106"/>
    </row>
    <row r="5306" spans="2:26">
      <c r="B5306" s="51"/>
      <c r="C5306" s="50"/>
      <c r="D5306" s="97"/>
      <c r="K5306" s="18"/>
      <c r="L5306" s="106"/>
      <c r="M5306" s="106"/>
      <c r="Z5306" s="106"/>
    </row>
    <row r="5307" spans="2:26">
      <c r="B5307" s="51"/>
      <c r="C5307" s="50"/>
      <c r="D5307" s="97"/>
      <c r="K5307" s="18"/>
      <c r="L5307" s="106"/>
      <c r="M5307" s="106"/>
      <c r="Z5307" s="106"/>
    </row>
    <row r="5308" spans="2:26">
      <c r="B5308" s="51"/>
      <c r="C5308" s="50"/>
      <c r="D5308" s="97"/>
      <c r="K5308" s="18"/>
      <c r="L5308" s="106"/>
      <c r="M5308" s="106"/>
      <c r="Z5308" s="106"/>
    </row>
    <row r="5309" spans="2:26">
      <c r="B5309" s="51"/>
      <c r="C5309" s="50"/>
      <c r="D5309" s="97"/>
      <c r="K5309" s="18"/>
      <c r="L5309" s="106"/>
      <c r="M5309" s="106"/>
      <c r="Z5309" s="106"/>
    </row>
    <row r="5310" spans="2:26">
      <c r="B5310" s="51"/>
      <c r="C5310" s="50"/>
      <c r="D5310" s="97"/>
      <c r="K5310" s="18"/>
      <c r="L5310" s="106"/>
      <c r="M5310" s="106"/>
      <c r="Z5310" s="106"/>
    </row>
    <row r="5311" spans="2:26">
      <c r="B5311" s="51"/>
      <c r="C5311" s="50"/>
      <c r="D5311" s="97"/>
      <c r="K5311" s="18"/>
      <c r="L5311" s="106"/>
      <c r="M5311" s="106"/>
      <c r="Z5311" s="106"/>
    </row>
    <row r="5312" spans="2:26">
      <c r="B5312" s="51"/>
      <c r="C5312" s="50"/>
      <c r="D5312" s="97"/>
      <c r="K5312" s="18"/>
      <c r="L5312" s="106"/>
      <c r="M5312" s="106"/>
      <c r="Z5312" s="106"/>
    </row>
    <row r="5313" spans="2:26">
      <c r="B5313" s="51"/>
      <c r="C5313" s="50"/>
      <c r="D5313" s="97"/>
      <c r="K5313" s="18"/>
      <c r="L5313" s="106"/>
      <c r="M5313" s="106"/>
      <c r="Z5313" s="106"/>
    </row>
    <row r="5314" spans="2:26">
      <c r="B5314" s="51"/>
      <c r="C5314" s="50"/>
      <c r="D5314" s="97"/>
      <c r="K5314" s="18"/>
      <c r="L5314" s="106"/>
      <c r="M5314" s="106"/>
      <c r="Z5314" s="106"/>
    </row>
    <row r="5315" spans="2:26">
      <c r="B5315" s="51"/>
      <c r="C5315" s="50"/>
      <c r="D5315" s="97"/>
      <c r="K5315" s="18"/>
      <c r="L5315" s="106"/>
      <c r="M5315" s="106"/>
      <c r="Z5315" s="106"/>
    </row>
    <row r="5316" spans="2:26">
      <c r="B5316" s="51"/>
      <c r="C5316" s="50"/>
      <c r="D5316" s="97"/>
      <c r="K5316" s="18"/>
      <c r="L5316" s="106"/>
      <c r="M5316" s="106"/>
      <c r="Z5316" s="106"/>
    </row>
    <row r="5317" spans="2:26">
      <c r="B5317" s="51"/>
      <c r="C5317" s="50"/>
      <c r="D5317" s="97"/>
      <c r="K5317" s="18"/>
      <c r="L5317" s="106"/>
      <c r="M5317" s="106"/>
      <c r="Z5317" s="106"/>
    </row>
    <row r="5318" spans="2:26">
      <c r="B5318" s="51"/>
      <c r="C5318" s="50"/>
      <c r="D5318" s="97"/>
      <c r="K5318" s="18"/>
      <c r="L5318" s="106"/>
      <c r="M5318" s="106"/>
      <c r="Z5318" s="106"/>
    </row>
    <row r="5319" spans="2:26">
      <c r="B5319" s="51"/>
      <c r="C5319" s="50"/>
      <c r="D5319" s="97"/>
      <c r="K5319" s="18"/>
      <c r="L5319" s="106"/>
      <c r="M5319" s="106"/>
      <c r="Z5319" s="106"/>
    </row>
    <row r="5320" spans="2:26">
      <c r="B5320" s="51"/>
      <c r="C5320" s="50"/>
      <c r="D5320" s="97"/>
      <c r="K5320" s="18"/>
      <c r="L5320" s="106"/>
      <c r="M5320" s="106"/>
      <c r="Z5320" s="106"/>
    </row>
    <row r="5321" spans="2:26">
      <c r="B5321" s="51"/>
      <c r="C5321" s="50"/>
      <c r="D5321" s="97"/>
      <c r="K5321" s="18"/>
      <c r="L5321" s="106"/>
      <c r="M5321" s="106"/>
      <c r="Z5321" s="106"/>
    </row>
    <row r="5322" spans="2:26">
      <c r="B5322" s="51"/>
      <c r="C5322" s="50"/>
      <c r="D5322" s="97"/>
      <c r="K5322" s="18"/>
      <c r="L5322" s="106"/>
      <c r="M5322" s="106"/>
      <c r="Z5322" s="106"/>
    </row>
    <row r="5323" spans="2:26">
      <c r="B5323" s="51"/>
      <c r="C5323" s="50"/>
      <c r="D5323" s="97"/>
      <c r="K5323" s="18"/>
      <c r="L5323" s="106"/>
      <c r="M5323" s="106"/>
      <c r="Z5323" s="106"/>
    </row>
    <row r="5324" spans="2:26">
      <c r="B5324" s="51"/>
      <c r="C5324" s="50"/>
      <c r="D5324" s="97"/>
      <c r="K5324" s="18"/>
      <c r="L5324" s="106"/>
      <c r="M5324" s="106"/>
      <c r="Z5324" s="106"/>
    </row>
    <row r="5325" spans="2:26">
      <c r="B5325" s="51"/>
      <c r="C5325" s="50"/>
      <c r="D5325" s="97"/>
      <c r="K5325" s="18"/>
      <c r="L5325" s="106"/>
      <c r="M5325" s="106"/>
      <c r="Z5325" s="106"/>
    </row>
    <row r="5326" spans="2:26">
      <c r="B5326" s="51"/>
      <c r="C5326" s="50"/>
      <c r="D5326" s="97"/>
      <c r="K5326" s="18"/>
      <c r="L5326" s="106"/>
      <c r="M5326" s="106"/>
      <c r="Z5326" s="106"/>
    </row>
    <row r="5327" spans="2:26">
      <c r="B5327" s="51"/>
      <c r="C5327" s="50"/>
      <c r="D5327" s="97"/>
      <c r="K5327" s="18"/>
      <c r="L5327" s="106"/>
      <c r="M5327" s="106"/>
      <c r="Z5327" s="106"/>
    </row>
    <row r="5328" spans="2:26">
      <c r="B5328" s="51"/>
      <c r="C5328" s="50"/>
      <c r="D5328" s="97"/>
      <c r="K5328" s="18"/>
      <c r="L5328" s="106"/>
      <c r="M5328" s="106"/>
      <c r="Z5328" s="106"/>
    </row>
    <row r="5329" spans="2:26">
      <c r="B5329" s="51"/>
      <c r="C5329" s="50"/>
      <c r="D5329" s="97"/>
      <c r="K5329" s="18"/>
      <c r="L5329" s="106"/>
      <c r="M5329" s="106"/>
      <c r="Z5329" s="106"/>
    </row>
    <row r="5330" spans="2:26">
      <c r="B5330" s="51"/>
      <c r="C5330" s="50"/>
      <c r="D5330" s="97"/>
      <c r="K5330" s="18"/>
      <c r="L5330" s="106"/>
      <c r="M5330" s="106"/>
      <c r="Z5330" s="106"/>
    </row>
    <row r="5331" spans="2:26">
      <c r="B5331" s="51"/>
      <c r="C5331" s="50"/>
      <c r="D5331" s="97"/>
      <c r="K5331" s="18"/>
      <c r="L5331" s="106"/>
      <c r="M5331" s="106"/>
      <c r="Z5331" s="106"/>
    </row>
    <row r="5332" spans="2:26">
      <c r="B5332" s="51"/>
      <c r="C5332" s="50"/>
      <c r="D5332" s="97"/>
      <c r="K5332" s="18"/>
      <c r="L5332" s="106"/>
      <c r="M5332" s="106"/>
      <c r="Z5332" s="106"/>
    </row>
    <row r="5333" spans="2:26">
      <c r="B5333" s="51"/>
      <c r="C5333" s="50"/>
      <c r="D5333" s="97"/>
      <c r="K5333" s="18"/>
      <c r="L5333" s="106"/>
      <c r="M5333" s="106"/>
      <c r="Z5333" s="106"/>
    </row>
    <row r="5334" spans="2:26">
      <c r="B5334" s="51"/>
      <c r="C5334" s="50"/>
      <c r="D5334" s="97"/>
      <c r="K5334" s="18"/>
      <c r="L5334" s="106"/>
      <c r="M5334" s="106"/>
      <c r="Z5334" s="106"/>
    </row>
    <row r="5335" spans="2:26">
      <c r="B5335" s="51"/>
      <c r="C5335" s="50"/>
      <c r="D5335" s="97"/>
      <c r="K5335" s="18"/>
      <c r="L5335" s="106"/>
      <c r="M5335" s="106"/>
      <c r="Z5335" s="106"/>
    </row>
    <row r="5336" spans="2:26">
      <c r="B5336" s="51"/>
      <c r="C5336" s="50"/>
      <c r="D5336" s="97"/>
      <c r="K5336" s="18"/>
      <c r="L5336" s="106"/>
      <c r="M5336" s="106"/>
      <c r="Z5336" s="106"/>
    </row>
    <row r="5337" spans="2:26">
      <c r="B5337" s="51"/>
      <c r="C5337" s="50"/>
      <c r="D5337" s="97"/>
      <c r="K5337" s="18"/>
      <c r="L5337" s="106"/>
      <c r="M5337" s="106"/>
      <c r="Z5337" s="106"/>
    </row>
    <row r="5338" spans="2:26">
      <c r="B5338" s="51"/>
      <c r="C5338" s="50"/>
      <c r="D5338" s="97"/>
      <c r="K5338" s="18"/>
      <c r="L5338" s="106"/>
      <c r="M5338" s="106"/>
      <c r="Z5338" s="106"/>
    </row>
    <row r="5339" spans="2:26">
      <c r="B5339" s="51"/>
      <c r="C5339" s="50"/>
      <c r="D5339" s="97"/>
      <c r="K5339" s="18"/>
      <c r="L5339" s="106"/>
      <c r="M5339" s="106"/>
      <c r="Z5339" s="106"/>
    </row>
    <row r="5340" spans="2:26">
      <c r="B5340" s="51"/>
      <c r="C5340" s="50"/>
      <c r="D5340" s="97"/>
      <c r="K5340" s="18"/>
      <c r="L5340" s="106"/>
      <c r="M5340" s="106"/>
      <c r="Z5340" s="106"/>
    </row>
    <row r="5341" spans="2:26">
      <c r="B5341" s="51"/>
      <c r="C5341" s="50"/>
      <c r="D5341" s="97"/>
      <c r="K5341" s="18"/>
      <c r="L5341" s="106"/>
      <c r="M5341" s="106"/>
      <c r="Z5341" s="106"/>
    </row>
    <row r="5342" spans="2:26">
      <c r="B5342" s="51"/>
      <c r="C5342" s="50"/>
      <c r="D5342" s="97"/>
      <c r="K5342" s="18"/>
      <c r="L5342" s="106"/>
      <c r="M5342" s="106"/>
      <c r="Z5342" s="106"/>
    </row>
    <row r="5343" spans="2:26">
      <c r="B5343" s="51"/>
      <c r="C5343" s="50"/>
      <c r="D5343" s="97"/>
      <c r="K5343" s="18"/>
      <c r="L5343" s="106"/>
      <c r="M5343" s="106"/>
      <c r="Z5343" s="106"/>
    </row>
    <row r="5344" spans="2:26">
      <c r="B5344" s="51"/>
      <c r="C5344" s="50"/>
      <c r="D5344" s="97"/>
      <c r="K5344" s="18"/>
      <c r="L5344" s="106"/>
      <c r="M5344" s="106"/>
      <c r="Z5344" s="106"/>
    </row>
    <row r="5345" spans="2:26">
      <c r="B5345" s="51"/>
      <c r="C5345" s="50"/>
      <c r="D5345" s="97"/>
      <c r="K5345" s="18"/>
      <c r="L5345" s="106"/>
      <c r="M5345" s="106"/>
      <c r="Z5345" s="106"/>
    </row>
    <row r="5346" spans="2:26">
      <c r="B5346" s="51"/>
      <c r="C5346" s="50"/>
      <c r="D5346" s="97"/>
      <c r="K5346" s="18"/>
      <c r="L5346" s="106"/>
      <c r="M5346" s="106"/>
      <c r="Z5346" s="106"/>
    </row>
    <row r="5347" spans="2:26">
      <c r="B5347" s="51"/>
      <c r="C5347" s="50"/>
      <c r="D5347" s="97"/>
      <c r="K5347" s="18"/>
      <c r="L5347" s="106"/>
      <c r="M5347" s="106"/>
      <c r="Z5347" s="106"/>
    </row>
    <row r="5348" spans="2:26">
      <c r="B5348" s="51"/>
      <c r="C5348" s="50"/>
      <c r="D5348" s="97"/>
      <c r="K5348" s="18"/>
      <c r="L5348" s="106"/>
      <c r="M5348" s="106"/>
      <c r="Z5348" s="106"/>
    </row>
    <row r="5349" spans="2:26">
      <c r="B5349" s="51"/>
      <c r="C5349" s="50"/>
      <c r="D5349" s="97"/>
      <c r="K5349" s="18"/>
      <c r="L5349" s="106"/>
      <c r="M5349" s="106"/>
      <c r="Z5349" s="106"/>
    </row>
    <row r="5350" spans="2:26">
      <c r="B5350" s="51"/>
      <c r="C5350" s="50"/>
      <c r="D5350" s="97"/>
      <c r="K5350" s="18"/>
      <c r="L5350" s="106"/>
      <c r="M5350" s="106"/>
      <c r="Z5350" s="106"/>
    </row>
    <row r="5351" spans="2:26">
      <c r="B5351" s="51"/>
      <c r="C5351" s="50"/>
      <c r="D5351" s="97"/>
      <c r="K5351" s="18"/>
      <c r="L5351" s="106"/>
      <c r="M5351" s="106"/>
      <c r="Z5351" s="106"/>
    </row>
    <row r="5352" spans="2:26">
      <c r="B5352" s="51"/>
      <c r="C5352" s="50"/>
      <c r="D5352" s="97"/>
      <c r="K5352" s="18"/>
      <c r="L5352" s="106"/>
      <c r="M5352" s="106"/>
      <c r="Z5352" s="106"/>
    </row>
    <row r="5353" spans="2:26">
      <c r="B5353" s="51"/>
      <c r="C5353" s="50"/>
      <c r="D5353" s="97"/>
      <c r="K5353" s="18"/>
      <c r="L5353" s="106"/>
      <c r="M5353" s="106"/>
      <c r="Z5353" s="106"/>
    </row>
    <row r="5354" spans="2:26">
      <c r="B5354" s="51"/>
      <c r="C5354" s="50"/>
      <c r="D5354" s="97"/>
      <c r="K5354" s="18"/>
      <c r="L5354" s="106"/>
      <c r="M5354" s="106"/>
      <c r="Z5354" s="106"/>
    </row>
    <row r="5355" spans="2:26">
      <c r="B5355" s="51"/>
      <c r="C5355" s="50"/>
      <c r="D5355" s="97"/>
      <c r="K5355" s="18"/>
      <c r="L5355" s="106"/>
      <c r="M5355" s="106"/>
      <c r="Z5355" s="106"/>
    </row>
    <row r="5356" spans="2:26">
      <c r="B5356" s="51"/>
      <c r="C5356" s="50"/>
      <c r="D5356" s="97"/>
      <c r="K5356" s="18"/>
      <c r="L5356" s="106"/>
      <c r="M5356" s="106"/>
      <c r="Z5356" s="106"/>
    </row>
    <row r="5357" spans="2:26">
      <c r="B5357" s="51"/>
      <c r="C5357" s="50"/>
      <c r="D5357" s="97"/>
      <c r="K5357" s="18"/>
      <c r="L5357" s="106"/>
      <c r="M5357" s="106"/>
      <c r="Z5357" s="106"/>
    </row>
    <row r="5358" spans="2:26">
      <c r="B5358" s="51"/>
      <c r="C5358" s="50"/>
      <c r="D5358" s="97"/>
      <c r="K5358" s="18"/>
      <c r="L5358" s="106"/>
      <c r="M5358" s="106"/>
      <c r="Z5358" s="106"/>
    </row>
    <row r="5359" spans="2:26">
      <c r="B5359" s="51"/>
      <c r="C5359" s="50"/>
      <c r="D5359" s="97"/>
      <c r="K5359" s="18"/>
      <c r="L5359" s="106"/>
      <c r="M5359" s="106"/>
      <c r="Z5359" s="106"/>
    </row>
    <row r="5360" spans="2:26">
      <c r="B5360" s="51"/>
      <c r="C5360" s="50"/>
      <c r="D5360" s="97"/>
      <c r="K5360" s="18"/>
      <c r="L5360" s="106"/>
      <c r="M5360" s="106"/>
      <c r="Z5360" s="106"/>
    </row>
    <row r="5361" spans="2:26">
      <c r="B5361" s="51"/>
      <c r="C5361" s="50"/>
      <c r="D5361" s="97"/>
      <c r="K5361" s="18"/>
      <c r="L5361" s="106"/>
      <c r="M5361" s="106"/>
      <c r="Z5361" s="106"/>
    </row>
    <row r="5362" spans="2:26">
      <c r="B5362" s="51"/>
      <c r="C5362" s="50"/>
      <c r="D5362" s="97"/>
      <c r="K5362" s="18"/>
      <c r="L5362" s="106"/>
      <c r="M5362" s="106"/>
      <c r="Z5362" s="106"/>
    </row>
    <row r="5363" spans="2:26">
      <c r="B5363" s="51"/>
      <c r="C5363" s="50"/>
      <c r="D5363" s="97"/>
      <c r="K5363" s="18"/>
      <c r="L5363" s="106"/>
      <c r="M5363" s="106"/>
      <c r="Z5363" s="106"/>
    </row>
    <row r="5364" spans="2:26">
      <c r="B5364" s="51"/>
      <c r="C5364" s="50"/>
      <c r="D5364" s="97"/>
      <c r="K5364" s="18"/>
      <c r="L5364" s="106"/>
      <c r="M5364" s="106"/>
      <c r="Z5364" s="106"/>
    </row>
    <row r="5365" spans="2:26">
      <c r="B5365" s="51"/>
      <c r="C5365" s="50"/>
      <c r="D5365" s="97"/>
      <c r="K5365" s="18"/>
      <c r="L5365" s="106"/>
      <c r="M5365" s="106"/>
      <c r="Z5365" s="106"/>
    </row>
    <row r="5366" spans="2:26">
      <c r="B5366" s="51"/>
      <c r="C5366" s="50"/>
      <c r="D5366" s="97"/>
      <c r="K5366" s="18"/>
      <c r="L5366" s="106"/>
      <c r="M5366" s="106"/>
      <c r="Z5366" s="106"/>
    </row>
    <row r="5367" spans="2:26">
      <c r="B5367" s="51"/>
      <c r="C5367" s="50"/>
      <c r="D5367" s="97"/>
      <c r="K5367" s="18"/>
      <c r="L5367" s="106"/>
      <c r="M5367" s="106"/>
      <c r="Z5367" s="106"/>
    </row>
    <row r="5368" spans="2:26">
      <c r="B5368" s="51"/>
      <c r="C5368" s="50"/>
      <c r="D5368" s="97"/>
      <c r="K5368" s="18"/>
      <c r="L5368" s="106"/>
      <c r="M5368" s="106"/>
      <c r="Z5368" s="106"/>
    </row>
    <row r="5369" spans="2:26">
      <c r="B5369" s="51"/>
      <c r="C5369" s="50"/>
      <c r="D5369" s="97"/>
      <c r="K5369" s="18"/>
      <c r="L5369" s="106"/>
      <c r="M5369" s="106"/>
      <c r="Z5369" s="106"/>
    </row>
    <row r="5370" spans="2:26">
      <c r="B5370" s="51"/>
      <c r="C5370" s="50"/>
      <c r="D5370" s="97"/>
      <c r="K5370" s="18"/>
      <c r="L5370" s="106"/>
      <c r="M5370" s="106"/>
      <c r="Z5370" s="106"/>
    </row>
    <row r="5371" spans="2:26">
      <c r="B5371" s="51"/>
      <c r="C5371" s="50"/>
      <c r="D5371" s="97"/>
      <c r="K5371" s="18"/>
      <c r="L5371" s="106"/>
      <c r="M5371" s="106"/>
      <c r="Z5371" s="106"/>
    </row>
    <row r="5372" spans="2:26">
      <c r="B5372" s="51"/>
      <c r="C5372" s="50"/>
      <c r="D5372" s="97"/>
      <c r="K5372" s="18"/>
      <c r="L5372" s="106"/>
      <c r="M5372" s="106"/>
      <c r="Z5372" s="106"/>
    </row>
    <row r="5373" spans="2:26">
      <c r="B5373" s="51"/>
      <c r="C5373" s="50"/>
      <c r="D5373" s="97"/>
      <c r="K5373" s="18"/>
      <c r="L5373" s="106"/>
      <c r="M5373" s="106"/>
      <c r="Z5373" s="106"/>
    </row>
    <row r="5374" spans="2:26">
      <c r="B5374" s="51"/>
      <c r="C5374" s="50"/>
      <c r="D5374" s="97"/>
      <c r="K5374" s="18"/>
      <c r="L5374" s="106"/>
      <c r="M5374" s="106"/>
      <c r="Z5374" s="106"/>
    </row>
    <row r="5375" spans="2:26">
      <c r="B5375" s="51"/>
      <c r="C5375" s="50"/>
      <c r="D5375" s="97"/>
      <c r="K5375" s="18"/>
      <c r="L5375" s="106"/>
      <c r="M5375" s="106"/>
      <c r="Z5375" s="106"/>
    </row>
    <row r="5376" spans="2:26">
      <c r="B5376" s="51"/>
      <c r="C5376" s="50"/>
      <c r="D5376" s="97"/>
      <c r="K5376" s="18"/>
      <c r="L5376" s="106"/>
      <c r="M5376" s="106"/>
      <c r="Z5376" s="106"/>
    </row>
    <row r="5377" spans="2:26">
      <c r="B5377" s="51"/>
      <c r="C5377" s="50"/>
      <c r="D5377" s="97"/>
      <c r="K5377" s="18"/>
      <c r="L5377" s="106"/>
      <c r="M5377" s="106"/>
      <c r="Z5377" s="106"/>
    </row>
    <row r="5378" spans="2:26">
      <c r="B5378" s="51"/>
      <c r="C5378" s="50"/>
      <c r="D5378" s="97"/>
      <c r="K5378" s="18"/>
      <c r="L5378" s="106"/>
      <c r="M5378" s="106"/>
      <c r="Z5378" s="106"/>
    </row>
    <row r="5379" spans="2:26">
      <c r="B5379" s="51"/>
      <c r="C5379" s="50"/>
      <c r="D5379" s="97"/>
      <c r="K5379" s="18"/>
      <c r="L5379" s="106"/>
      <c r="M5379" s="106"/>
      <c r="Z5379" s="106"/>
    </row>
    <row r="5380" spans="2:26">
      <c r="B5380" s="51"/>
      <c r="C5380" s="50"/>
      <c r="D5380" s="97"/>
      <c r="K5380" s="18"/>
      <c r="L5380" s="106"/>
      <c r="M5380" s="106"/>
      <c r="Z5380" s="106"/>
    </row>
    <row r="5381" spans="2:26">
      <c r="B5381" s="51"/>
      <c r="C5381" s="50"/>
      <c r="D5381" s="97"/>
      <c r="K5381" s="18"/>
      <c r="L5381" s="106"/>
      <c r="M5381" s="106"/>
      <c r="Z5381" s="106"/>
    </row>
    <row r="5382" spans="2:26">
      <c r="B5382" s="51"/>
      <c r="C5382" s="50"/>
      <c r="D5382" s="97"/>
      <c r="K5382" s="18"/>
      <c r="L5382" s="106"/>
      <c r="M5382" s="106"/>
      <c r="Z5382" s="106"/>
    </row>
    <row r="5383" spans="2:26">
      <c r="B5383" s="51"/>
      <c r="C5383" s="50"/>
      <c r="D5383" s="97"/>
      <c r="K5383" s="18"/>
      <c r="L5383" s="106"/>
      <c r="M5383" s="106"/>
      <c r="Z5383" s="106"/>
    </row>
    <row r="5384" spans="2:26">
      <c r="B5384" s="51"/>
      <c r="C5384" s="50"/>
      <c r="D5384" s="97"/>
      <c r="K5384" s="18"/>
      <c r="L5384" s="106"/>
      <c r="M5384" s="106"/>
      <c r="Z5384" s="106"/>
    </row>
    <row r="5385" spans="2:26">
      <c r="B5385" s="51"/>
      <c r="C5385" s="50"/>
      <c r="D5385" s="97"/>
      <c r="K5385" s="18"/>
      <c r="L5385" s="106"/>
      <c r="M5385" s="106"/>
      <c r="Z5385" s="106"/>
    </row>
    <row r="5386" spans="2:26">
      <c r="B5386" s="51"/>
      <c r="C5386" s="50"/>
      <c r="D5386" s="97"/>
      <c r="K5386" s="18"/>
      <c r="L5386" s="106"/>
      <c r="M5386" s="106"/>
      <c r="Z5386" s="106"/>
    </row>
    <row r="5387" spans="2:26">
      <c r="B5387" s="51"/>
      <c r="C5387" s="50"/>
      <c r="D5387" s="97"/>
      <c r="K5387" s="18"/>
      <c r="L5387" s="106"/>
      <c r="M5387" s="106"/>
      <c r="Z5387" s="106"/>
    </row>
    <row r="5388" spans="2:26">
      <c r="B5388" s="51"/>
      <c r="C5388" s="50"/>
      <c r="D5388" s="97"/>
      <c r="K5388" s="18"/>
      <c r="L5388" s="106"/>
      <c r="M5388" s="106"/>
      <c r="Z5388" s="106"/>
    </row>
    <row r="5389" spans="2:26">
      <c r="B5389" s="51"/>
      <c r="C5389" s="50"/>
      <c r="D5389" s="97"/>
      <c r="K5389" s="18"/>
      <c r="L5389" s="106"/>
      <c r="M5389" s="106"/>
      <c r="Z5389" s="106"/>
    </row>
    <row r="5390" spans="2:26">
      <c r="B5390" s="51"/>
      <c r="C5390" s="50"/>
      <c r="D5390" s="97"/>
      <c r="K5390" s="18"/>
      <c r="L5390" s="106"/>
      <c r="M5390" s="106"/>
      <c r="Z5390" s="106"/>
    </row>
    <row r="5391" spans="2:26">
      <c r="B5391" s="51"/>
      <c r="C5391" s="50"/>
      <c r="D5391" s="97"/>
      <c r="K5391" s="18"/>
      <c r="L5391" s="106"/>
      <c r="M5391" s="106"/>
      <c r="Z5391" s="106"/>
    </row>
    <row r="5392" spans="2:26">
      <c r="B5392" s="51"/>
      <c r="C5392" s="50"/>
      <c r="D5392" s="97"/>
      <c r="K5392" s="18"/>
      <c r="L5392" s="106"/>
      <c r="M5392" s="106"/>
      <c r="Z5392" s="106"/>
    </row>
    <row r="5393" spans="2:26">
      <c r="B5393" s="51"/>
      <c r="C5393" s="50"/>
      <c r="D5393" s="97"/>
      <c r="K5393" s="18"/>
      <c r="L5393" s="106"/>
      <c r="M5393" s="106"/>
      <c r="Z5393" s="106"/>
    </row>
    <row r="5394" spans="2:26">
      <c r="B5394" s="51"/>
      <c r="C5394" s="50"/>
      <c r="D5394" s="97"/>
      <c r="K5394" s="18"/>
      <c r="L5394" s="106"/>
      <c r="M5394" s="106"/>
      <c r="Z5394" s="106"/>
    </row>
    <row r="5395" spans="2:26">
      <c r="B5395" s="51"/>
      <c r="C5395" s="50"/>
      <c r="D5395" s="97"/>
      <c r="K5395" s="18"/>
      <c r="L5395" s="106"/>
      <c r="M5395" s="106"/>
      <c r="Z5395" s="106"/>
    </row>
    <row r="5396" spans="2:26">
      <c r="B5396" s="51"/>
      <c r="C5396" s="50"/>
      <c r="D5396" s="97"/>
      <c r="K5396" s="18"/>
      <c r="L5396" s="106"/>
      <c r="M5396" s="106"/>
      <c r="Z5396" s="106"/>
    </row>
    <row r="5397" spans="2:26">
      <c r="B5397" s="51"/>
      <c r="C5397" s="50"/>
      <c r="D5397" s="97"/>
      <c r="K5397" s="18"/>
      <c r="L5397" s="106"/>
      <c r="M5397" s="106"/>
      <c r="Z5397" s="106"/>
    </row>
    <row r="5398" spans="2:26">
      <c r="B5398" s="51"/>
      <c r="C5398" s="50"/>
      <c r="D5398" s="97"/>
      <c r="K5398" s="18"/>
      <c r="L5398" s="106"/>
      <c r="M5398" s="106"/>
      <c r="Z5398" s="106"/>
    </row>
    <row r="5399" spans="2:26">
      <c r="B5399" s="51"/>
      <c r="C5399" s="50"/>
      <c r="D5399" s="97"/>
      <c r="K5399" s="18"/>
      <c r="L5399" s="106"/>
      <c r="M5399" s="106"/>
      <c r="Z5399" s="106"/>
    </row>
    <row r="5400" spans="2:26">
      <c r="B5400" s="51"/>
      <c r="C5400" s="50"/>
      <c r="D5400" s="97"/>
      <c r="K5400" s="18"/>
      <c r="L5400" s="106"/>
      <c r="M5400" s="106"/>
      <c r="Z5400" s="106"/>
    </row>
    <row r="5401" spans="2:26">
      <c r="B5401" s="51"/>
      <c r="C5401" s="50"/>
      <c r="D5401" s="97"/>
      <c r="K5401" s="18"/>
      <c r="L5401" s="106"/>
      <c r="M5401" s="106"/>
      <c r="Z5401" s="106"/>
    </row>
    <row r="5402" spans="2:26">
      <c r="B5402" s="51"/>
      <c r="C5402" s="50"/>
      <c r="D5402" s="97"/>
      <c r="K5402" s="18"/>
      <c r="L5402" s="106"/>
      <c r="M5402" s="106"/>
      <c r="Z5402" s="106"/>
    </row>
    <row r="5403" spans="2:26">
      <c r="B5403" s="51"/>
      <c r="C5403" s="50"/>
      <c r="D5403" s="97"/>
      <c r="K5403" s="18"/>
      <c r="L5403" s="106"/>
      <c r="M5403" s="106"/>
      <c r="Z5403" s="106"/>
    </row>
    <row r="5404" spans="2:26">
      <c r="B5404" s="51"/>
      <c r="C5404" s="50"/>
      <c r="D5404" s="97"/>
      <c r="K5404" s="18"/>
      <c r="L5404" s="106"/>
      <c r="M5404" s="106"/>
      <c r="Z5404" s="106"/>
    </row>
    <row r="5405" spans="2:26">
      <c r="B5405" s="51"/>
      <c r="C5405" s="50"/>
      <c r="D5405" s="97"/>
      <c r="K5405" s="18"/>
      <c r="L5405" s="106"/>
      <c r="M5405" s="106"/>
      <c r="Z5405" s="106"/>
    </row>
    <row r="5406" spans="2:26">
      <c r="B5406" s="51"/>
      <c r="C5406" s="50"/>
      <c r="D5406" s="97"/>
      <c r="K5406" s="18"/>
      <c r="L5406" s="106"/>
      <c r="M5406" s="106"/>
      <c r="Z5406" s="106"/>
    </row>
    <row r="5407" spans="2:26">
      <c r="B5407" s="51"/>
      <c r="C5407" s="50"/>
      <c r="D5407" s="97"/>
      <c r="K5407" s="18"/>
      <c r="L5407" s="106"/>
      <c r="M5407" s="106"/>
      <c r="Z5407" s="106"/>
    </row>
    <row r="5408" spans="2:26">
      <c r="B5408" s="51"/>
      <c r="C5408" s="50"/>
      <c r="D5408" s="97"/>
      <c r="K5408" s="18"/>
      <c r="L5408" s="106"/>
      <c r="M5408" s="106"/>
      <c r="Z5408" s="106"/>
    </row>
    <row r="5409" spans="2:26">
      <c r="B5409" s="51"/>
      <c r="C5409" s="50"/>
      <c r="D5409" s="97"/>
      <c r="K5409" s="18"/>
      <c r="L5409" s="106"/>
      <c r="M5409" s="106"/>
      <c r="Z5409" s="106"/>
    </row>
    <row r="5410" spans="2:26">
      <c r="B5410" s="51"/>
      <c r="C5410" s="50"/>
      <c r="D5410" s="97"/>
      <c r="K5410" s="18"/>
      <c r="L5410" s="106"/>
      <c r="M5410" s="106"/>
      <c r="Z5410" s="106"/>
    </row>
    <row r="5411" spans="2:26">
      <c r="B5411" s="51"/>
      <c r="C5411" s="50"/>
      <c r="D5411" s="97"/>
      <c r="K5411" s="18"/>
      <c r="L5411" s="106"/>
      <c r="M5411" s="106"/>
      <c r="Z5411" s="106"/>
    </row>
    <row r="5412" spans="2:26">
      <c r="B5412" s="51"/>
      <c r="C5412" s="50"/>
      <c r="D5412" s="97"/>
      <c r="K5412" s="18"/>
      <c r="L5412" s="106"/>
      <c r="M5412" s="106"/>
      <c r="Z5412" s="106"/>
    </row>
    <row r="5413" spans="2:26">
      <c r="B5413" s="51"/>
      <c r="C5413" s="50"/>
      <c r="D5413" s="97"/>
      <c r="K5413" s="18"/>
      <c r="L5413" s="106"/>
      <c r="M5413" s="106"/>
      <c r="Z5413" s="106"/>
    </row>
    <row r="5414" spans="2:26">
      <c r="B5414" s="51"/>
      <c r="C5414" s="50"/>
      <c r="D5414" s="97"/>
      <c r="K5414" s="18"/>
      <c r="L5414" s="106"/>
      <c r="M5414" s="106"/>
      <c r="Z5414" s="106"/>
    </row>
    <row r="5415" spans="2:26">
      <c r="B5415" s="51"/>
      <c r="C5415" s="50"/>
      <c r="D5415" s="97"/>
      <c r="K5415" s="18"/>
      <c r="L5415" s="106"/>
      <c r="M5415" s="106"/>
      <c r="Z5415" s="106"/>
    </row>
    <row r="5416" spans="2:26">
      <c r="B5416" s="51"/>
      <c r="C5416" s="50"/>
      <c r="D5416" s="97"/>
      <c r="K5416" s="18"/>
      <c r="L5416" s="106"/>
      <c r="M5416" s="106"/>
      <c r="Z5416" s="106"/>
    </row>
    <row r="5417" spans="2:26">
      <c r="B5417" s="51"/>
      <c r="C5417" s="50"/>
      <c r="D5417" s="97"/>
      <c r="K5417" s="18"/>
      <c r="L5417" s="106"/>
      <c r="M5417" s="106"/>
      <c r="Z5417" s="106"/>
    </row>
    <row r="5418" spans="2:26">
      <c r="B5418" s="51"/>
      <c r="C5418" s="50"/>
      <c r="D5418" s="97"/>
      <c r="K5418" s="18"/>
      <c r="L5418" s="106"/>
      <c r="M5418" s="106"/>
      <c r="Z5418" s="106"/>
    </row>
    <row r="5419" spans="2:26">
      <c r="B5419" s="51"/>
      <c r="C5419" s="50"/>
      <c r="D5419" s="97"/>
      <c r="K5419" s="18"/>
      <c r="L5419" s="106"/>
      <c r="M5419" s="106"/>
      <c r="Z5419" s="106"/>
    </row>
    <row r="5420" spans="2:26">
      <c r="B5420" s="51"/>
      <c r="C5420" s="50"/>
      <c r="D5420" s="97"/>
      <c r="K5420" s="18"/>
      <c r="L5420" s="106"/>
      <c r="M5420" s="106"/>
      <c r="Z5420" s="106"/>
    </row>
    <row r="5421" spans="2:26">
      <c r="B5421" s="51"/>
      <c r="C5421" s="50"/>
      <c r="D5421" s="97"/>
      <c r="K5421" s="18"/>
      <c r="L5421" s="106"/>
      <c r="M5421" s="106"/>
      <c r="Z5421" s="106"/>
    </row>
    <row r="5422" spans="2:26">
      <c r="B5422" s="51"/>
      <c r="C5422" s="50"/>
      <c r="D5422" s="97"/>
      <c r="K5422" s="18"/>
      <c r="L5422" s="106"/>
      <c r="M5422" s="106"/>
      <c r="Z5422" s="106"/>
    </row>
    <row r="5423" spans="2:26">
      <c r="B5423" s="51"/>
      <c r="C5423" s="50"/>
      <c r="D5423" s="97"/>
      <c r="K5423" s="18"/>
      <c r="L5423" s="106"/>
      <c r="M5423" s="106"/>
      <c r="Z5423" s="106"/>
    </row>
    <row r="5424" spans="2:26">
      <c r="B5424" s="51"/>
      <c r="C5424" s="50"/>
      <c r="D5424" s="97"/>
      <c r="K5424" s="18"/>
      <c r="L5424" s="106"/>
      <c r="M5424" s="106"/>
      <c r="Z5424" s="106"/>
    </row>
    <row r="5425" spans="2:26">
      <c r="B5425" s="51"/>
      <c r="C5425" s="50"/>
      <c r="D5425" s="97"/>
      <c r="K5425" s="18"/>
      <c r="L5425" s="106"/>
      <c r="M5425" s="106"/>
      <c r="Z5425" s="106"/>
    </row>
    <row r="5426" spans="2:26">
      <c r="B5426" s="51"/>
      <c r="C5426" s="50"/>
      <c r="D5426" s="97"/>
      <c r="K5426" s="18"/>
      <c r="L5426" s="106"/>
      <c r="M5426" s="106"/>
      <c r="Z5426" s="106"/>
    </row>
    <row r="5427" spans="2:26">
      <c r="B5427" s="51"/>
      <c r="C5427" s="50"/>
      <c r="D5427" s="97"/>
      <c r="K5427" s="18"/>
      <c r="L5427" s="106"/>
      <c r="M5427" s="106"/>
      <c r="Z5427" s="106"/>
    </row>
    <row r="5428" spans="2:26">
      <c r="B5428" s="51"/>
      <c r="C5428" s="50"/>
      <c r="D5428" s="97"/>
      <c r="K5428" s="18"/>
      <c r="L5428" s="106"/>
      <c r="M5428" s="106"/>
      <c r="Z5428" s="106"/>
    </row>
    <row r="5429" spans="2:26">
      <c r="B5429" s="51"/>
      <c r="C5429" s="50"/>
      <c r="D5429" s="97"/>
      <c r="K5429" s="18"/>
      <c r="L5429" s="106"/>
      <c r="M5429" s="106"/>
      <c r="Z5429" s="106"/>
    </row>
    <row r="5430" spans="2:26">
      <c r="B5430" s="51"/>
      <c r="C5430" s="50"/>
      <c r="D5430" s="97"/>
      <c r="K5430" s="18"/>
      <c r="L5430" s="106"/>
      <c r="M5430" s="106"/>
      <c r="Z5430" s="106"/>
    </row>
    <row r="5431" spans="2:26">
      <c r="B5431" s="51"/>
      <c r="C5431" s="50"/>
      <c r="D5431" s="97"/>
      <c r="K5431" s="18"/>
      <c r="L5431" s="106"/>
      <c r="M5431" s="106"/>
      <c r="Z5431" s="106"/>
    </row>
    <row r="5432" spans="2:26">
      <c r="B5432" s="51"/>
      <c r="C5432" s="50"/>
      <c r="D5432" s="97"/>
      <c r="K5432" s="18"/>
      <c r="L5432" s="106"/>
      <c r="M5432" s="106"/>
      <c r="Z5432" s="106"/>
    </row>
    <row r="5433" spans="2:26">
      <c r="B5433" s="51"/>
      <c r="C5433" s="50"/>
      <c r="D5433" s="97"/>
      <c r="K5433" s="18"/>
      <c r="L5433" s="106"/>
      <c r="M5433" s="106"/>
      <c r="Z5433" s="106"/>
    </row>
    <row r="5434" spans="2:26">
      <c r="B5434" s="51"/>
      <c r="C5434" s="50"/>
      <c r="D5434" s="97"/>
      <c r="K5434" s="18"/>
      <c r="L5434" s="106"/>
      <c r="M5434" s="106"/>
      <c r="Z5434" s="106"/>
    </row>
    <row r="5435" spans="2:26">
      <c r="B5435" s="51"/>
      <c r="C5435" s="50"/>
      <c r="D5435" s="97"/>
      <c r="K5435" s="18"/>
      <c r="L5435" s="106"/>
      <c r="M5435" s="106"/>
      <c r="Z5435" s="106"/>
    </row>
    <row r="5436" spans="2:26">
      <c r="B5436" s="51"/>
      <c r="C5436" s="50"/>
      <c r="D5436" s="97"/>
      <c r="K5436" s="18"/>
      <c r="L5436" s="106"/>
      <c r="M5436" s="106"/>
      <c r="Z5436" s="106"/>
    </row>
    <row r="5437" spans="2:26">
      <c r="B5437" s="51"/>
      <c r="C5437" s="50"/>
      <c r="D5437" s="97"/>
      <c r="K5437" s="18"/>
      <c r="L5437" s="106"/>
      <c r="M5437" s="106"/>
      <c r="Z5437" s="106"/>
    </row>
    <row r="5438" spans="2:26">
      <c r="B5438" s="51"/>
      <c r="C5438" s="50"/>
      <c r="D5438" s="97"/>
      <c r="K5438" s="18"/>
      <c r="L5438" s="106"/>
      <c r="M5438" s="106"/>
      <c r="Z5438" s="106"/>
    </row>
    <row r="5439" spans="2:26">
      <c r="B5439" s="51"/>
      <c r="C5439" s="50"/>
      <c r="D5439" s="97"/>
      <c r="K5439" s="18"/>
      <c r="L5439" s="106"/>
      <c r="M5439" s="106"/>
      <c r="Z5439" s="106"/>
    </row>
    <row r="5440" spans="2:26">
      <c r="B5440" s="51"/>
      <c r="C5440" s="50"/>
      <c r="D5440" s="97"/>
      <c r="K5440" s="18"/>
      <c r="L5440" s="106"/>
      <c r="M5440" s="106"/>
      <c r="Z5440" s="106"/>
    </row>
    <row r="5441" spans="2:26">
      <c r="B5441" s="51"/>
      <c r="C5441" s="50"/>
      <c r="D5441" s="97"/>
      <c r="K5441" s="18"/>
      <c r="L5441" s="106"/>
      <c r="M5441" s="106"/>
      <c r="Z5441" s="106"/>
    </row>
    <row r="5442" spans="2:26">
      <c r="B5442" s="51"/>
      <c r="C5442" s="50"/>
      <c r="D5442" s="97"/>
      <c r="K5442" s="18"/>
      <c r="L5442" s="106"/>
      <c r="M5442" s="106"/>
      <c r="Z5442" s="106"/>
    </row>
    <row r="5443" spans="2:26">
      <c r="B5443" s="51"/>
      <c r="C5443" s="50"/>
      <c r="D5443" s="97"/>
      <c r="K5443" s="18"/>
      <c r="L5443" s="106"/>
      <c r="M5443" s="106"/>
      <c r="Z5443" s="106"/>
    </row>
    <row r="5444" spans="2:26">
      <c r="B5444" s="51"/>
      <c r="C5444" s="50"/>
      <c r="D5444" s="97"/>
      <c r="K5444" s="18"/>
      <c r="L5444" s="106"/>
      <c r="M5444" s="106"/>
      <c r="Z5444" s="106"/>
    </row>
    <row r="5445" spans="2:26">
      <c r="B5445" s="51"/>
      <c r="C5445" s="50"/>
      <c r="D5445" s="97"/>
      <c r="K5445" s="18"/>
      <c r="L5445" s="106"/>
      <c r="M5445" s="106"/>
      <c r="Z5445" s="106"/>
    </row>
    <row r="5446" spans="2:26">
      <c r="B5446" s="51"/>
      <c r="C5446" s="50"/>
      <c r="D5446" s="97"/>
      <c r="K5446" s="18"/>
      <c r="L5446" s="106"/>
      <c r="M5446" s="106"/>
      <c r="Z5446" s="106"/>
    </row>
    <row r="5447" spans="2:26">
      <c r="B5447" s="51"/>
      <c r="C5447" s="50"/>
      <c r="D5447" s="97"/>
      <c r="K5447" s="18"/>
      <c r="L5447" s="106"/>
      <c r="M5447" s="106"/>
      <c r="Z5447" s="106"/>
    </row>
    <row r="5448" spans="2:26">
      <c r="B5448" s="51"/>
      <c r="C5448" s="50"/>
      <c r="D5448" s="97"/>
      <c r="K5448" s="18"/>
      <c r="L5448" s="106"/>
      <c r="M5448" s="106"/>
      <c r="Z5448" s="106"/>
    </row>
    <row r="5449" spans="2:26">
      <c r="B5449" s="51"/>
      <c r="C5449" s="50"/>
      <c r="D5449" s="97"/>
      <c r="K5449" s="18"/>
      <c r="L5449" s="106"/>
      <c r="M5449" s="106"/>
      <c r="Z5449" s="106"/>
    </row>
    <row r="5450" spans="2:26">
      <c r="B5450" s="51"/>
      <c r="C5450" s="50"/>
      <c r="D5450" s="97"/>
      <c r="K5450" s="18"/>
      <c r="L5450" s="106"/>
      <c r="M5450" s="106"/>
      <c r="Z5450" s="106"/>
    </row>
    <row r="5451" spans="2:26">
      <c r="B5451" s="51"/>
      <c r="C5451" s="50"/>
      <c r="D5451" s="97"/>
      <c r="K5451" s="18"/>
      <c r="L5451" s="106"/>
      <c r="M5451" s="106"/>
      <c r="Z5451" s="106"/>
    </row>
    <row r="5452" spans="2:26">
      <c r="B5452" s="51"/>
      <c r="C5452" s="50"/>
      <c r="D5452" s="97"/>
      <c r="K5452" s="18"/>
      <c r="L5452" s="106"/>
      <c r="M5452" s="106"/>
      <c r="Z5452" s="106"/>
    </row>
    <row r="5453" spans="2:26">
      <c r="B5453" s="51"/>
      <c r="C5453" s="50"/>
      <c r="D5453" s="97"/>
      <c r="K5453" s="18"/>
      <c r="L5453" s="106"/>
      <c r="M5453" s="106"/>
      <c r="Z5453" s="106"/>
    </row>
    <row r="5454" spans="2:26">
      <c r="B5454" s="51"/>
      <c r="C5454" s="50"/>
      <c r="D5454" s="97"/>
      <c r="K5454" s="18"/>
      <c r="L5454" s="106"/>
      <c r="M5454" s="106"/>
      <c r="Z5454" s="106"/>
    </row>
    <row r="5455" spans="2:26">
      <c r="B5455" s="51"/>
      <c r="C5455" s="50"/>
      <c r="D5455" s="97"/>
      <c r="K5455" s="18"/>
      <c r="L5455" s="106"/>
      <c r="M5455" s="106"/>
      <c r="Z5455" s="106"/>
    </row>
    <row r="5456" spans="2:26">
      <c r="B5456" s="51"/>
      <c r="C5456" s="50"/>
      <c r="D5456" s="97"/>
      <c r="K5456" s="18"/>
      <c r="L5456" s="106"/>
      <c r="M5456" s="106"/>
      <c r="Z5456" s="106"/>
    </row>
    <row r="5457" spans="2:26">
      <c r="B5457" s="51"/>
      <c r="C5457" s="50"/>
      <c r="D5457" s="97"/>
      <c r="K5457" s="18"/>
      <c r="L5457" s="106"/>
      <c r="M5457" s="106"/>
      <c r="Z5457" s="106"/>
    </row>
    <row r="5458" spans="2:26">
      <c r="B5458" s="51"/>
      <c r="C5458" s="50"/>
      <c r="D5458" s="97"/>
      <c r="K5458" s="18"/>
      <c r="L5458" s="106"/>
      <c r="M5458" s="106"/>
      <c r="Z5458" s="106"/>
    </row>
    <row r="5459" spans="2:26">
      <c r="B5459" s="51"/>
      <c r="C5459" s="50"/>
      <c r="D5459" s="97"/>
      <c r="K5459" s="18"/>
      <c r="L5459" s="106"/>
      <c r="M5459" s="106"/>
      <c r="Z5459" s="106"/>
    </row>
    <row r="5460" spans="2:26">
      <c r="B5460" s="51"/>
      <c r="C5460" s="50"/>
      <c r="D5460" s="97"/>
      <c r="K5460" s="18"/>
      <c r="L5460" s="106"/>
      <c r="M5460" s="106"/>
      <c r="Z5460" s="106"/>
    </row>
    <row r="5461" spans="2:26">
      <c r="B5461" s="51"/>
      <c r="C5461" s="50"/>
      <c r="D5461" s="97"/>
      <c r="K5461" s="18"/>
      <c r="L5461" s="106"/>
      <c r="M5461" s="106"/>
      <c r="Z5461" s="106"/>
    </row>
    <row r="5462" spans="2:26">
      <c r="B5462" s="51"/>
      <c r="C5462" s="50"/>
      <c r="D5462" s="97"/>
      <c r="K5462" s="18"/>
      <c r="L5462" s="106"/>
      <c r="M5462" s="106"/>
      <c r="Z5462" s="106"/>
    </row>
    <row r="5463" spans="2:26">
      <c r="B5463" s="51"/>
      <c r="C5463" s="50"/>
      <c r="D5463" s="97"/>
      <c r="K5463" s="18"/>
      <c r="L5463" s="106"/>
      <c r="M5463" s="106"/>
      <c r="Z5463" s="106"/>
    </row>
    <row r="5464" spans="2:26">
      <c r="B5464" s="51"/>
      <c r="C5464" s="50"/>
      <c r="D5464" s="97"/>
      <c r="K5464" s="18"/>
      <c r="L5464" s="106"/>
      <c r="M5464" s="106"/>
      <c r="Z5464" s="106"/>
    </row>
    <row r="5465" spans="2:26">
      <c r="B5465" s="51"/>
      <c r="C5465" s="50"/>
      <c r="D5465" s="97"/>
      <c r="K5465" s="18"/>
      <c r="L5465" s="106"/>
      <c r="M5465" s="106"/>
      <c r="Z5465" s="106"/>
    </row>
    <row r="5466" spans="2:26">
      <c r="B5466" s="51"/>
      <c r="C5466" s="50"/>
      <c r="D5466" s="97"/>
      <c r="K5466" s="18"/>
      <c r="L5466" s="106"/>
      <c r="M5466" s="106"/>
      <c r="Z5466" s="106"/>
    </row>
    <row r="5467" spans="2:26">
      <c r="B5467" s="51"/>
      <c r="C5467" s="50"/>
      <c r="D5467" s="97"/>
      <c r="K5467" s="18"/>
      <c r="L5467" s="106"/>
      <c r="M5467" s="106"/>
      <c r="Z5467" s="106"/>
    </row>
    <row r="5468" spans="2:26">
      <c r="B5468" s="51"/>
      <c r="C5468" s="50"/>
      <c r="D5468" s="97"/>
      <c r="K5468" s="18"/>
      <c r="L5468" s="106"/>
      <c r="M5468" s="106"/>
      <c r="Z5468" s="106"/>
    </row>
    <row r="5469" spans="2:26">
      <c r="B5469" s="51"/>
      <c r="C5469" s="50"/>
      <c r="D5469" s="97"/>
      <c r="K5469" s="18"/>
      <c r="L5469" s="106"/>
      <c r="M5469" s="106"/>
      <c r="Z5469" s="106"/>
    </row>
    <row r="5470" spans="2:26">
      <c r="B5470" s="51"/>
      <c r="C5470" s="50"/>
      <c r="D5470" s="97"/>
      <c r="K5470" s="18"/>
      <c r="L5470" s="106"/>
      <c r="M5470" s="106"/>
      <c r="Z5470" s="106"/>
    </row>
    <row r="5471" spans="2:26">
      <c r="B5471" s="51"/>
      <c r="C5471" s="50"/>
      <c r="D5471" s="97"/>
      <c r="K5471" s="18"/>
      <c r="L5471" s="106"/>
      <c r="M5471" s="106"/>
      <c r="Z5471" s="106"/>
    </row>
    <row r="5472" spans="2:26">
      <c r="B5472" s="51"/>
      <c r="C5472" s="50"/>
      <c r="D5472" s="97"/>
      <c r="K5472" s="18"/>
      <c r="L5472" s="106"/>
      <c r="M5472" s="106"/>
      <c r="Z5472" s="106"/>
    </row>
    <row r="5473" spans="2:26">
      <c r="B5473" s="51"/>
      <c r="C5473" s="50"/>
      <c r="D5473" s="97"/>
      <c r="K5473" s="18"/>
      <c r="L5473" s="106"/>
      <c r="M5473" s="106"/>
      <c r="Z5473" s="106"/>
    </row>
    <row r="5474" spans="2:26">
      <c r="B5474" s="51"/>
      <c r="C5474" s="50"/>
      <c r="D5474" s="97"/>
      <c r="K5474" s="18"/>
      <c r="L5474" s="106"/>
      <c r="M5474" s="106"/>
      <c r="Z5474" s="106"/>
    </row>
    <row r="5475" spans="2:26">
      <c r="B5475" s="51"/>
      <c r="C5475" s="50"/>
      <c r="D5475" s="97"/>
      <c r="K5475" s="18"/>
      <c r="L5475" s="106"/>
      <c r="M5475" s="106"/>
      <c r="Z5475" s="106"/>
    </row>
    <row r="5476" spans="2:26">
      <c r="B5476" s="51"/>
      <c r="C5476" s="50"/>
      <c r="D5476" s="97"/>
      <c r="K5476" s="18"/>
      <c r="L5476" s="106"/>
      <c r="M5476" s="106"/>
      <c r="Z5476" s="106"/>
    </row>
    <row r="5477" spans="2:26">
      <c r="B5477" s="51"/>
      <c r="C5477" s="50"/>
      <c r="D5477" s="97"/>
      <c r="K5477" s="18"/>
      <c r="L5477" s="106"/>
      <c r="M5477" s="106"/>
      <c r="Z5477" s="106"/>
    </row>
    <row r="5478" spans="2:26">
      <c r="B5478" s="51"/>
      <c r="C5478" s="50"/>
      <c r="D5478" s="97"/>
      <c r="K5478" s="18"/>
      <c r="L5478" s="106"/>
      <c r="M5478" s="106"/>
      <c r="Z5478" s="106"/>
    </row>
    <row r="5479" spans="2:26">
      <c r="B5479" s="51"/>
      <c r="C5479" s="50"/>
      <c r="D5479" s="97"/>
      <c r="K5479" s="18"/>
      <c r="L5479" s="106"/>
      <c r="M5479" s="106"/>
      <c r="Z5479" s="106"/>
    </row>
    <row r="5480" spans="2:26">
      <c r="B5480" s="51"/>
      <c r="C5480" s="50"/>
      <c r="D5480" s="97"/>
      <c r="K5480" s="18"/>
      <c r="L5480" s="106"/>
      <c r="M5480" s="106"/>
      <c r="Z5480" s="106"/>
    </row>
    <row r="5481" spans="2:26">
      <c r="B5481" s="51"/>
      <c r="C5481" s="50"/>
      <c r="D5481" s="97"/>
      <c r="K5481" s="18"/>
      <c r="L5481" s="106"/>
      <c r="M5481" s="106"/>
      <c r="Z5481" s="106"/>
    </row>
    <row r="5482" spans="2:26">
      <c r="B5482" s="51"/>
      <c r="C5482" s="50"/>
      <c r="D5482" s="97"/>
      <c r="K5482" s="18"/>
      <c r="L5482" s="106"/>
      <c r="M5482" s="106"/>
      <c r="Z5482" s="106"/>
    </row>
    <row r="5483" spans="2:26">
      <c r="B5483" s="51"/>
      <c r="C5483" s="50"/>
      <c r="D5483" s="97"/>
      <c r="K5483" s="18"/>
      <c r="L5483" s="106"/>
      <c r="M5483" s="106"/>
      <c r="Z5483" s="106"/>
    </row>
    <row r="5484" spans="2:26">
      <c r="B5484" s="51"/>
      <c r="C5484" s="50"/>
      <c r="D5484" s="97"/>
      <c r="K5484" s="18"/>
      <c r="L5484" s="106"/>
      <c r="M5484" s="106"/>
      <c r="Z5484" s="106"/>
    </row>
    <row r="5485" spans="2:26">
      <c r="B5485" s="51"/>
      <c r="C5485" s="50"/>
      <c r="D5485" s="97"/>
      <c r="K5485" s="18"/>
      <c r="L5485" s="106"/>
      <c r="M5485" s="106"/>
      <c r="Z5485" s="106"/>
    </row>
    <row r="5486" spans="2:26">
      <c r="B5486" s="51"/>
      <c r="C5486" s="50"/>
      <c r="D5486" s="97"/>
      <c r="K5486" s="18"/>
      <c r="L5486" s="106"/>
      <c r="M5486" s="106"/>
      <c r="Z5486" s="106"/>
    </row>
    <row r="5487" spans="2:26">
      <c r="B5487" s="51"/>
      <c r="C5487" s="50"/>
      <c r="D5487" s="97"/>
      <c r="K5487" s="18"/>
      <c r="L5487" s="106"/>
      <c r="M5487" s="106"/>
      <c r="Z5487" s="106"/>
    </row>
    <row r="5488" spans="2:26">
      <c r="B5488" s="51"/>
      <c r="C5488" s="50"/>
      <c r="D5488" s="97"/>
      <c r="K5488" s="18"/>
      <c r="L5488" s="106"/>
      <c r="M5488" s="106"/>
      <c r="Z5488" s="106"/>
    </row>
    <row r="5489" spans="2:26">
      <c r="B5489" s="51"/>
      <c r="C5489" s="50"/>
      <c r="D5489" s="97"/>
      <c r="K5489" s="18"/>
      <c r="L5489" s="106"/>
      <c r="M5489" s="106"/>
      <c r="Z5489" s="106"/>
    </row>
    <row r="5490" spans="2:26">
      <c r="B5490" s="51"/>
      <c r="C5490" s="50"/>
      <c r="D5490" s="97"/>
      <c r="K5490" s="18"/>
      <c r="L5490" s="106"/>
      <c r="M5490" s="106"/>
      <c r="Z5490" s="106"/>
    </row>
    <row r="5491" spans="2:26">
      <c r="B5491" s="51"/>
      <c r="C5491" s="50"/>
      <c r="D5491" s="97"/>
      <c r="K5491" s="18"/>
      <c r="L5491" s="106"/>
      <c r="M5491" s="106"/>
      <c r="Z5491" s="106"/>
    </row>
    <row r="5492" spans="2:26">
      <c r="B5492" s="51"/>
      <c r="C5492" s="50"/>
      <c r="D5492" s="97"/>
      <c r="K5492" s="18"/>
      <c r="L5492" s="106"/>
      <c r="M5492" s="106"/>
      <c r="Z5492" s="106"/>
    </row>
    <row r="5493" spans="2:26">
      <c r="B5493" s="51"/>
      <c r="C5493" s="50"/>
      <c r="D5493" s="97"/>
      <c r="K5493" s="18"/>
      <c r="L5493" s="106"/>
      <c r="M5493" s="106"/>
      <c r="Z5493" s="106"/>
    </row>
    <row r="5494" spans="2:26">
      <c r="B5494" s="51"/>
      <c r="C5494" s="50"/>
      <c r="D5494" s="97"/>
      <c r="K5494" s="18"/>
      <c r="L5494" s="106"/>
      <c r="M5494" s="106"/>
      <c r="Z5494" s="106"/>
    </row>
    <row r="5495" spans="2:26">
      <c r="B5495" s="51"/>
      <c r="C5495" s="50"/>
      <c r="D5495" s="97"/>
      <c r="K5495" s="18"/>
      <c r="L5495" s="106"/>
      <c r="M5495" s="106"/>
      <c r="Z5495" s="106"/>
    </row>
    <row r="5496" spans="2:26">
      <c r="B5496" s="51"/>
      <c r="C5496" s="50"/>
      <c r="D5496" s="97"/>
      <c r="K5496" s="18"/>
      <c r="L5496" s="106"/>
      <c r="M5496" s="106"/>
      <c r="Z5496" s="106"/>
    </row>
    <row r="5497" spans="2:26">
      <c r="B5497" s="51"/>
      <c r="C5497" s="50"/>
      <c r="D5497" s="97"/>
      <c r="K5497" s="18"/>
      <c r="L5497" s="106"/>
      <c r="M5497" s="106"/>
      <c r="Z5497" s="106"/>
    </row>
    <row r="5498" spans="2:26">
      <c r="B5498" s="51"/>
      <c r="C5498" s="50"/>
      <c r="D5498" s="97"/>
      <c r="K5498" s="18"/>
      <c r="L5498" s="106"/>
      <c r="M5498" s="106"/>
      <c r="Z5498" s="106"/>
    </row>
    <row r="5499" spans="2:26">
      <c r="B5499" s="51"/>
      <c r="C5499" s="50"/>
      <c r="D5499" s="97"/>
      <c r="K5499" s="18"/>
      <c r="L5499" s="106"/>
      <c r="M5499" s="106"/>
      <c r="Z5499" s="106"/>
    </row>
    <row r="5500" spans="2:26">
      <c r="B5500" s="51"/>
      <c r="C5500" s="50"/>
      <c r="D5500" s="97"/>
      <c r="K5500" s="18"/>
      <c r="L5500" s="106"/>
      <c r="M5500" s="106"/>
      <c r="Z5500" s="106"/>
    </row>
    <row r="5501" spans="2:26">
      <c r="B5501" s="51"/>
      <c r="C5501" s="50"/>
      <c r="D5501" s="97"/>
      <c r="K5501" s="18"/>
      <c r="L5501" s="106"/>
      <c r="M5501" s="106"/>
      <c r="Z5501" s="106"/>
    </row>
    <row r="5502" spans="2:26">
      <c r="B5502" s="51"/>
      <c r="C5502" s="50"/>
      <c r="D5502" s="97"/>
      <c r="K5502" s="18"/>
      <c r="L5502" s="106"/>
      <c r="M5502" s="106"/>
      <c r="Z5502" s="106"/>
    </row>
    <row r="5503" spans="2:26">
      <c r="B5503" s="51"/>
      <c r="C5503" s="50"/>
      <c r="D5503" s="97"/>
      <c r="K5503" s="18"/>
      <c r="L5503" s="106"/>
      <c r="M5503" s="106"/>
      <c r="Z5503" s="106"/>
    </row>
    <row r="5504" spans="2:26">
      <c r="B5504" s="51"/>
      <c r="C5504" s="50"/>
      <c r="D5504" s="97"/>
      <c r="K5504" s="18"/>
      <c r="L5504" s="106"/>
      <c r="M5504" s="106"/>
      <c r="Z5504" s="106"/>
    </row>
    <row r="5505" spans="2:26">
      <c r="B5505" s="51"/>
      <c r="C5505" s="50"/>
      <c r="D5505" s="97"/>
      <c r="K5505" s="18"/>
      <c r="L5505" s="106"/>
      <c r="M5505" s="106"/>
      <c r="Z5505" s="106"/>
    </row>
    <row r="5506" spans="2:26">
      <c r="B5506" s="51"/>
      <c r="C5506" s="50"/>
      <c r="D5506" s="97"/>
      <c r="K5506" s="18"/>
      <c r="L5506" s="106"/>
      <c r="M5506" s="106"/>
      <c r="Z5506" s="106"/>
    </row>
    <row r="5507" spans="2:26">
      <c r="B5507" s="51"/>
      <c r="C5507" s="50"/>
      <c r="D5507" s="97"/>
      <c r="K5507" s="18"/>
      <c r="L5507" s="106"/>
      <c r="M5507" s="106"/>
      <c r="Z5507" s="106"/>
    </row>
    <row r="5508" spans="2:26">
      <c r="B5508" s="51"/>
      <c r="C5508" s="50"/>
      <c r="D5508" s="97"/>
      <c r="K5508" s="18"/>
      <c r="L5508" s="106"/>
      <c r="M5508" s="106"/>
      <c r="Z5508" s="106"/>
    </row>
    <row r="5509" spans="2:26">
      <c r="B5509" s="51"/>
      <c r="C5509" s="50"/>
      <c r="D5509" s="97"/>
      <c r="K5509" s="18"/>
      <c r="L5509" s="106"/>
      <c r="M5509" s="106"/>
      <c r="Z5509" s="106"/>
    </row>
    <row r="5510" spans="2:26">
      <c r="B5510" s="51"/>
      <c r="C5510" s="50"/>
      <c r="D5510" s="97"/>
      <c r="K5510" s="18"/>
      <c r="L5510" s="106"/>
      <c r="M5510" s="106"/>
      <c r="Z5510" s="106"/>
    </row>
    <row r="5511" spans="2:26">
      <c r="B5511" s="51"/>
      <c r="C5511" s="50"/>
      <c r="D5511" s="97"/>
      <c r="K5511" s="18"/>
      <c r="L5511" s="106"/>
      <c r="M5511" s="106"/>
      <c r="Z5511" s="106"/>
    </row>
    <row r="5512" spans="2:26">
      <c r="B5512" s="51"/>
      <c r="C5512" s="50"/>
      <c r="D5512" s="97"/>
      <c r="K5512" s="18"/>
      <c r="L5512" s="106"/>
      <c r="M5512" s="106"/>
      <c r="Z5512" s="106"/>
    </row>
    <row r="5513" spans="2:26">
      <c r="B5513" s="51"/>
      <c r="C5513" s="50"/>
      <c r="D5513" s="97"/>
      <c r="K5513" s="18"/>
      <c r="L5513" s="106"/>
      <c r="M5513" s="106"/>
      <c r="Z5513" s="106"/>
    </row>
    <row r="5514" spans="2:26">
      <c r="B5514" s="51"/>
      <c r="C5514" s="50"/>
      <c r="D5514" s="97"/>
      <c r="K5514" s="18"/>
      <c r="L5514" s="106"/>
      <c r="M5514" s="106"/>
      <c r="Z5514" s="106"/>
    </row>
    <row r="5515" spans="2:26">
      <c r="B5515" s="51"/>
      <c r="C5515" s="50"/>
      <c r="D5515" s="97"/>
      <c r="K5515" s="18"/>
      <c r="L5515" s="106"/>
      <c r="M5515" s="106"/>
      <c r="Z5515" s="106"/>
    </row>
    <row r="5516" spans="2:26">
      <c r="B5516" s="51"/>
      <c r="C5516" s="50"/>
      <c r="D5516" s="97"/>
      <c r="K5516" s="18"/>
      <c r="L5516" s="106"/>
      <c r="M5516" s="106"/>
      <c r="Z5516" s="106"/>
    </row>
    <row r="5517" spans="2:26">
      <c r="B5517" s="51"/>
      <c r="C5517" s="50"/>
      <c r="D5517" s="97"/>
      <c r="K5517" s="18"/>
      <c r="L5517" s="106"/>
      <c r="M5517" s="106"/>
      <c r="Z5517" s="106"/>
    </row>
    <row r="5518" spans="2:26">
      <c r="B5518" s="51"/>
      <c r="C5518" s="50"/>
      <c r="D5518" s="97"/>
      <c r="K5518" s="18"/>
      <c r="L5518" s="106"/>
      <c r="M5518" s="106"/>
      <c r="Z5518" s="106"/>
    </row>
    <row r="5519" spans="2:26">
      <c r="B5519" s="51"/>
      <c r="C5519" s="50"/>
      <c r="D5519" s="97"/>
      <c r="K5519" s="18"/>
      <c r="L5519" s="106"/>
      <c r="M5519" s="106"/>
      <c r="Z5519" s="106"/>
    </row>
    <row r="5520" spans="2:26">
      <c r="B5520" s="51"/>
      <c r="C5520" s="50"/>
      <c r="D5520" s="97"/>
      <c r="K5520" s="18"/>
      <c r="L5520" s="106"/>
      <c r="M5520" s="106"/>
      <c r="Z5520" s="106"/>
    </row>
    <row r="5521" spans="2:26">
      <c r="B5521" s="51"/>
      <c r="C5521" s="50"/>
      <c r="D5521" s="97"/>
      <c r="K5521" s="18"/>
      <c r="L5521" s="106"/>
      <c r="M5521" s="106"/>
      <c r="Z5521" s="106"/>
    </row>
    <row r="5522" spans="2:26">
      <c r="B5522" s="51"/>
      <c r="C5522" s="50"/>
      <c r="D5522" s="97"/>
      <c r="K5522" s="18"/>
      <c r="L5522" s="106"/>
      <c r="M5522" s="106"/>
      <c r="Z5522" s="106"/>
    </row>
    <row r="5523" spans="2:26">
      <c r="B5523" s="51"/>
      <c r="C5523" s="50"/>
      <c r="D5523" s="97"/>
      <c r="K5523" s="18"/>
      <c r="L5523" s="106"/>
      <c r="M5523" s="106"/>
      <c r="Z5523" s="106"/>
    </row>
    <row r="5524" spans="2:26">
      <c r="B5524" s="51"/>
      <c r="C5524" s="50"/>
      <c r="D5524" s="97"/>
      <c r="K5524" s="18"/>
      <c r="L5524" s="106"/>
      <c r="M5524" s="106"/>
      <c r="Z5524" s="106"/>
    </row>
    <row r="5525" spans="2:26">
      <c r="B5525" s="51"/>
      <c r="C5525" s="50"/>
      <c r="D5525" s="97"/>
      <c r="K5525" s="18"/>
      <c r="L5525" s="106"/>
      <c r="M5525" s="106"/>
      <c r="Z5525" s="106"/>
    </row>
    <row r="5526" spans="2:26">
      <c r="B5526" s="51"/>
      <c r="C5526" s="50"/>
      <c r="D5526" s="97"/>
      <c r="K5526" s="18"/>
      <c r="L5526" s="106"/>
      <c r="M5526" s="106"/>
      <c r="Z5526" s="106"/>
    </row>
    <row r="5527" spans="2:26">
      <c r="B5527" s="51"/>
      <c r="C5527" s="50"/>
      <c r="D5527" s="97"/>
      <c r="K5527" s="18"/>
      <c r="L5527" s="106"/>
      <c r="M5527" s="106"/>
      <c r="Z5527" s="106"/>
    </row>
    <row r="5528" spans="2:26">
      <c r="B5528" s="51"/>
      <c r="C5528" s="50"/>
      <c r="D5528" s="97"/>
      <c r="K5528" s="18"/>
      <c r="L5528" s="106"/>
      <c r="M5528" s="106"/>
      <c r="Z5528" s="106"/>
    </row>
    <row r="5529" spans="2:26">
      <c r="B5529" s="51"/>
      <c r="C5529" s="50"/>
      <c r="D5529" s="97"/>
      <c r="K5529" s="18"/>
      <c r="L5529" s="106"/>
      <c r="M5529" s="106"/>
      <c r="Z5529" s="106"/>
    </row>
    <row r="5530" spans="2:26">
      <c r="B5530" s="51"/>
      <c r="C5530" s="50"/>
      <c r="D5530" s="97"/>
      <c r="K5530" s="18"/>
      <c r="L5530" s="106"/>
      <c r="M5530" s="106"/>
      <c r="Z5530" s="106"/>
    </row>
    <row r="5531" spans="2:26">
      <c r="B5531" s="51"/>
      <c r="C5531" s="50"/>
      <c r="D5531" s="97"/>
      <c r="K5531" s="18"/>
      <c r="L5531" s="106"/>
      <c r="M5531" s="106"/>
      <c r="Z5531" s="106"/>
    </row>
    <row r="5532" spans="2:26">
      <c r="B5532" s="51"/>
      <c r="C5532" s="50"/>
      <c r="D5532" s="97"/>
      <c r="K5532" s="18"/>
      <c r="L5532" s="106"/>
      <c r="M5532" s="106"/>
      <c r="Z5532" s="106"/>
    </row>
    <row r="5533" spans="2:26">
      <c r="B5533" s="51"/>
      <c r="C5533" s="50"/>
      <c r="D5533" s="97"/>
      <c r="K5533" s="18"/>
      <c r="L5533" s="106"/>
      <c r="M5533" s="106"/>
      <c r="Z5533" s="106"/>
    </row>
    <row r="5534" spans="2:26">
      <c r="B5534" s="51"/>
      <c r="C5534" s="50"/>
      <c r="D5534" s="97"/>
      <c r="K5534" s="18"/>
      <c r="L5534" s="106"/>
      <c r="M5534" s="106"/>
      <c r="Z5534" s="106"/>
    </row>
    <row r="5535" spans="2:26">
      <c r="B5535" s="51"/>
      <c r="C5535" s="50"/>
      <c r="D5535" s="97"/>
      <c r="K5535" s="18"/>
      <c r="L5535" s="106"/>
      <c r="M5535" s="106"/>
      <c r="Z5535" s="106"/>
    </row>
    <row r="5536" spans="2:26">
      <c r="B5536" s="51"/>
      <c r="C5536" s="50"/>
      <c r="D5536" s="97"/>
      <c r="K5536" s="18"/>
      <c r="L5536" s="106"/>
      <c r="M5536" s="106"/>
      <c r="Z5536" s="106"/>
    </row>
    <row r="5537" spans="2:26">
      <c r="B5537" s="51"/>
      <c r="C5537" s="50"/>
      <c r="D5537" s="97"/>
      <c r="K5537" s="18"/>
      <c r="L5537" s="106"/>
      <c r="M5537" s="106"/>
      <c r="Z5537" s="106"/>
    </row>
    <row r="5538" spans="2:26">
      <c r="B5538" s="51"/>
      <c r="C5538" s="50"/>
      <c r="D5538" s="97"/>
      <c r="K5538" s="18"/>
      <c r="L5538" s="106"/>
      <c r="M5538" s="106"/>
      <c r="Z5538" s="106"/>
    </row>
    <row r="5539" spans="2:26">
      <c r="B5539" s="51"/>
      <c r="C5539" s="50"/>
      <c r="D5539" s="97"/>
      <c r="K5539" s="18"/>
      <c r="L5539" s="106"/>
      <c r="M5539" s="106"/>
      <c r="Z5539" s="106"/>
    </row>
    <row r="5540" spans="2:26">
      <c r="B5540" s="51"/>
      <c r="C5540" s="50"/>
      <c r="D5540" s="97"/>
      <c r="K5540" s="18"/>
      <c r="L5540" s="106"/>
      <c r="M5540" s="106"/>
      <c r="Z5540" s="106"/>
    </row>
    <row r="5541" spans="2:26">
      <c r="B5541" s="51"/>
      <c r="C5541" s="50"/>
      <c r="D5541" s="97"/>
      <c r="K5541" s="18"/>
      <c r="L5541" s="106"/>
      <c r="M5541" s="106"/>
      <c r="Z5541" s="106"/>
    </row>
    <row r="5542" spans="2:26">
      <c r="B5542" s="51"/>
      <c r="C5542" s="50"/>
      <c r="D5542" s="97"/>
      <c r="K5542" s="18"/>
      <c r="L5542" s="106"/>
      <c r="M5542" s="106"/>
      <c r="Z5542" s="106"/>
    </row>
    <row r="5543" spans="2:26">
      <c r="B5543" s="51"/>
      <c r="C5543" s="50"/>
      <c r="D5543" s="97"/>
      <c r="K5543" s="18"/>
      <c r="L5543" s="106"/>
      <c r="M5543" s="106"/>
      <c r="Z5543" s="106"/>
    </row>
    <row r="5544" spans="2:26">
      <c r="B5544" s="51"/>
      <c r="C5544" s="50"/>
      <c r="D5544" s="97"/>
      <c r="K5544" s="18"/>
      <c r="L5544" s="106"/>
      <c r="M5544" s="106"/>
      <c r="Z5544" s="106"/>
    </row>
    <row r="5545" spans="2:26">
      <c r="B5545" s="51"/>
      <c r="C5545" s="50"/>
      <c r="D5545" s="97"/>
      <c r="K5545" s="18"/>
      <c r="L5545" s="106"/>
      <c r="M5545" s="106"/>
      <c r="Z5545" s="106"/>
    </row>
    <row r="5546" spans="2:26">
      <c r="B5546" s="51"/>
      <c r="C5546" s="50"/>
      <c r="D5546" s="97"/>
      <c r="K5546" s="18"/>
      <c r="L5546" s="106"/>
      <c r="M5546" s="106"/>
      <c r="Z5546" s="106"/>
    </row>
    <row r="5547" spans="2:26">
      <c r="B5547" s="51"/>
      <c r="C5547" s="50"/>
      <c r="D5547" s="97"/>
      <c r="K5547" s="18"/>
      <c r="L5547" s="106"/>
      <c r="M5547" s="106"/>
      <c r="Z5547" s="106"/>
    </row>
    <row r="5548" spans="2:26">
      <c r="B5548" s="51"/>
      <c r="C5548" s="50"/>
      <c r="D5548" s="97"/>
      <c r="K5548" s="18"/>
      <c r="L5548" s="106"/>
      <c r="M5548" s="106"/>
      <c r="Z5548" s="106"/>
    </row>
    <row r="5549" spans="2:26">
      <c r="B5549" s="51"/>
      <c r="C5549" s="50"/>
      <c r="D5549" s="97"/>
      <c r="K5549" s="18"/>
      <c r="L5549" s="106"/>
      <c r="M5549" s="106"/>
      <c r="Z5549" s="106"/>
    </row>
    <row r="5550" spans="2:26">
      <c r="B5550" s="51"/>
      <c r="C5550" s="50"/>
      <c r="D5550" s="97"/>
      <c r="K5550" s="18"/>
      <c r="L5550" s="106"/>
      <c r="M5550" s="106"/>
      <c r="Z5550" s="106"/>
    </row>
    <row r="5551" spans="2:26">
      <c r="B5551" s="51"/>
      <c r="C5551" s="50"/>
      <c r="D5551" s="97"/>
      <c r="K5551" s="18"/>
      <c r="L5551" s="106"/>
      <c r="M5551" s="106"/>
      <c r="Z5551" s="106"/>
    </row>
    <row r="5552" spans="2:26">
      <c r="B5552" s="51"/>
      <c r="C5552" s="50"/>
      <c r="D5552" s="97"/>
      <c r="K5552" s="18"/>
      <c r="L5552" s="106"/>
      <c r="M5552" s="106"/>
      <c r="Z5552" s="106"/>
    </row>
    <row r="5553" spans="2:26">
      <c r="B5553" s="51"/>
      <c r="C5553" s="50"/>
      <c r="D5553" s="97"/>
      <c r="K5553" s="18"/>
      <c r="L5553" s="106"/>
      <c r="M5553" s="106"/>
      <c r="Z5553" s="106"/>
    </row>
    <row r="5554" spans="2:26">
      <c r="B5554" s="51"/>
      <c r="C5554" s="50"/>
      <c r="D5554" s="97"/>
      <c r="K5554" s="18"/>
      <c r="L5554" s="106"/>
      <c r="M5554" s="106"/>
      <c r="Z5554" s="106"/>
    </row>
    <row r="5555" spans="2:26">
      <c r="B5555" s="51"/>
      <c r="C5555" s="50"/>
      <c r="D5555" s="97"/>
      <c r="K5555" s="18"/>
      <c r="L5555" s="106"/>
      <c r="M5555" s="106"/>
      <c r="Z5555" s="106"/>
    </row>
    <row r="5556" spans="2:26">
      <c r="B5556" s="51"/>
      <c r="C5556" s="50"/>
      <c r="D5556" s="97"/>
      <c r="K5556" s="18"/>
      <c r="L5556" s="106"/>
      <c r="M5556" s="106"/>
      <c r="Z5556" s="106"/>
    </row>
    <row r="5557" spans="2:26">
      <c r="B5557" s="51"/>
      <c r="C5557" s="50"/>
      <c r="D5557" s="97"/>
      <c r="K5557" s="18"/>
      <c r="L5557" s="106"/>
      <c r="M5557" s="106"/>
      <c r="Z5557" s="106"/>
    </row>
    <row r="5558" spans="2:26">
      <c r="B5558" s="51"/>
      <c r="C5558" s="50"/>
      <c r="D5558" s="97"/>
      <c r="K5558" s="18"/>
      <c r="L5558" s="106"/>
      <c r="M5558" s="106"/>
      <c r="Z5558" s="106"/>
    </row>
    <row r="5559" spans="2:26">
      <c r="B5559" s="51"/>
      <c r="C5559" s="50"/>
      <c r="D5559" s="97"/>
      <c r="K5559" s="18"/>
      <c r="L5559" s="106"/>
      <c r="M5559" s="106"/>
      <c r="Z5559" s="106"/>
    </row>
    <row r="5560" spans="2:26">
      <c r="B5560" s="51"/>
      <c r="C5560" s="50"/>
      <c r="D5560" s="97"/>
      <c r="K5560" s="18"/>
      <c r="L5560" s="106"/>
      <c r="M5560" s="106"/>
      <c r="Z5560" s="106"/>
    </row>
    <row r="5561" spans="2:26">
      <c r="B5561" s="51"/>
      <c r="C5561" s="50"/>
      <c r="D5561" s="97"/>
      <c r="K5561" s="18"/>
      <c r="L5561" s="106"/>
      <c r="M5561" s="106"/>
      <c r="Z5561" s="106"/>
    </row>
    <row r="5562" spans="2:26">
      <c r="B5562" s="51"/>
      <c r="C5562" s="50"/>
      <c r="D5562" s="97"/>
      <c r="K5562" s="18"/>
      <c r="L5562" s="106"/>
      <c r="M5562" s="106"/>
      <c r="Z5562" s="106"/>
    </row>
    <row r="5563" spans="2:26">
      <c r="B5563" s="51"/>
      <c r="C5563" s="50"/>
      <c r="D5563" s="97"/>
      <c r="K5563" s="18"/>
      <c r="L5563" s="106"/>
      <c r="M5563" s="106"/>
      <c r="Z5563" s="106"/>
    </row>
    <row r="5564" spans="2:26">
      <c r="B5564" s="51"/>
      <c r="C5564" s="50"/>
      <c r="D5564" s="97"/>
      <c r="K5564" s="18"/>
      <c r="L5564" s="106"/>
      <c r="M5564" s="106"/>
      <c r="Z5564" s="106"/>
    </row>
    <row r="5565" spans="2:26">
      <c r="B5565" s="51"/>
      <c r="C5565" s="50"/>
      <c r="D5565" s="97"/>
      <c r="K5565" s="18"/>
      <c r="L5565" s="106"/>
      <c r="M5565" s="106"/>
      <c r="Z5565" s="106"/>
    </row>
    <row r="5566" spans="2:26">
      <c r="B5566" s="51"/>
      <c r="C5566" s="50"/>
      <c r="D5566" s="97"/>
      <c r="K5566" s="18"/>
      <c r="L5566" s="106"/>
      <c r="M5566" s="106"/>
      <c r="Z5566" s="106"/>
    </row>
    <row r="5567" spans="2:26">
      <c r="B5567" s="51"/>
      <c r="C5567" s="50"/>
      <c r="D5567" s="97"/>
      <c r="K5567" s="18"/>
      <c r="L5567" s="106"/>
      <c r="M5567" s="106"/>
      <c r="Z5567" s="106"/>
    </row>
    <row r="5568" spans="2:26">
      <c r="B5568" s="51"/>
      <c r="C5568" s="50"/>
      <c r="D5568" s="97"/>
      <c r="K5568" s="18"/>
      <c r="L5568" s="106"/>
      <c r="M5568" s="106"/>
      <c r="Z5568" s="106"/>
    </row>
    <row r="5569" spans="2:26">
      <c r="B5569" s="51"/>
      <c r="C5569" s="50"/>
      <c r="D5569" s="97"/>
      <c r="K5569" s="18"/>
      <c r="L5569" s="106"/>
      <c r="M5569" s="106"/>
      <c r="Z5569" s="106"/>
    </row>
    <row r="5570" spans="2:26">
      <c r="B5570" s="51"/>
      <c r="C5570" s="50"/>
      <c r="D5570" s="97"/>
      <c r="K5570" s="18"/>
      <c r="L5570" s="106"/>
      <c r="M5570" s="106"/>
      <c r="Z5570" s="106"/>
    </row>
    <row r="5571" spans="2:26">
      <c r="B5571" s="51"/>
      <c r="C5571" s="50"/>
      <c r="D5571" s="97"/>
      <c r="K5571" s="18"/>
      <c r="L5571" s="106"/>
      <c r="M5571" s="106"/>
      <c r="Z5571" s="106"/>
    </row>
    <row r="5572" spans="2:26">
      <c r="B5572" s="51"/>
      <c r="C5572" s="50"/>
      <c r="D5572" s="97"/>
      <c r="K5572" s="18"/>
      <c r="L5572" s="106"/>
      <c r="M5572" s="106"/>
      <c r="Z5572" s="106"/>
    </row>
    <row r="5573" spans="2:26">
      <c r="B5573" s="51"/>
      <c r="C5573" s="50"/>
      <c r="D5573" s="97"/>
      <c r="K5573" s="18"/>
      <c r="L5573" s="106"/>
      <c r="M5573" s="106"/>
      <c r="Z5573" s="106"/>
    </row>
    <row r="5574" spans="2:26">
      <c r="B5574" s="51"/>
      <c r="C5574" s="50"/>
      <c r="D5574" s="97"/>
      <c r="K5574" s="18"/>
      <c r="L5574" s="106"/>
      <c r="M5574" s="106"/>
      <c r="Z5574" s="106"/>
    </row>
    <row r="5575" spans="2:26">
      <c r="B5575" s="51"/>
      <c r="C5575" s="50"/>
      <c r="D5575" s="97"/>
      <c r="K5575" s="18"/>
      <c r="L5575" s="106"/>
      <c r="M5575" s="106"/>
      <c r="Z5575" s="106"/>
    </row>
    <row r="5576" spans="2:26">
      <c r="B5576" s="51"/>
      <c r="C5576" s="50"/>
      <c r="D5576" s="97"/>
      <c r="K5576" s="18"/>
      <c r="L5576" s="106"/>
      <c r="M5576" s="106"/>
      <c r="Z5576" s="106"/>
    </row>
    <row r="5577" spans="2:26">
      <c r="B5577" s="51"/>
      <c r="C5577" s="50"/>
      <c r="D5577" s="97"/>
      <c r="K5577" s="18"/>
      <c r="L5577" s="106"/>
      <c r="M5577" s="106"/>
      <c r="Z5577" s="106"/>
    </row>
    <row r="5578" spans="2:26">
      <c r="B5578" s="51"/>
      <c r="C5578" s="50"/>
      <c r="D5578" s="97"/>
      <c r="K5578" s="18"/>
      <c r="L5578" s="106"/>
      <c r="M5578" s="106"/>
      <c r="Z5578" s="106"/>
    </row>
    <row r="5579" spans="2:26">
      <c r="B5579" s="51"/>
      <c r="C5579" s="50"/>
      <c r="D5579" s="97"/>
      <c r="K5579" s="18"/>
      <c r="L5579" s="106"/>
      <c r="M5579" s="106"/>
      <c r="Z5579" s="106"/>
    </row>
    <row r="5580" spans="2:26">
      <c r="B5580" s="51"/>
      <c r="C5580" s="50"/>
      <c r="D5580" s="97"/>
      <c r="K5580" s="18"/>
      <c r="L5580" s="106"/>
      <c r="M5580" s="106"/>
      <c r="Z5580" s="106"/>
    </row>
    <row r="5581" spans="2:26">
      <c r="B5581" s="51"/>
      <c r="C5581" s="50"/>
      <c r="D5581" s="97"/>
      <c r="K5581" s="18"/>
      <c r="L5581" s="106"/>
      <c r="M5581" s="106"/>
      <c r="Z5581" s="106"/>
    </row>
    <row r="5582" spans="2:26">
      <c r="B5582" s="51"/>
      <c r="C5582" s="50"/>
      <c r="D5582" s="97"/>
      <c r="K5582" s="18"/>
      <c r="L5582" s="106"/>
      <c r="M5582" s="106"/>
      <c r="Z5582" s="106"/>
    </row>
    <row r="5583" spans="2:26">
      <c r="B5583" s="51"/>
      <c r="C5583" s="50"/>
      <c r="D5583" s="97"/>
      <c r="K5583" s="18"/>
      <c r="L5583" s="106"/>
      <c r="M5583" s="106"/>
      <c r="Z5583" s="106"/>
    </row>
    <row r="5584" spans="2:26">
      <c r="B5584" s="51"/>
      <c r="C5584" s="50"/>
      <c r="D5584" s="97"/>
      <c r="K5584" s="18"/>
      <c r="L5584" s="106"/>
      <c r="M5584" s="106"/>
      <c r="Z5584" s="106"/>
    </row>
    <row r="5585" spans="2:26">
      <c r="B5585" s="51"/>
      <c r="C5585" s="50"/>
      <c r="D5585" s="97"/>
      <c r="K5585" s="18"/>
      <c r="L5585" s="106"/>
      <c r="M5585" s="106"/>
      <c r="Z5585" s="106"/>
    </row>
    <row r="5586" spans="2:26">
      <c r="B5586" s="51"/>
      <c r="C5586" s="50"/>
      <c r="D5586" s="97"/>
      <c r="K5586" s="18"/>
      <c r="L5586" s="106"/>
      <c r="M5586" s="106"/>
      <c r="Z5586" s="106"/>
    </row>
    <row r="5587" spans="2:26">
      <c r="B5587" s="51"/>
      <c r="C5587" s="50"/>
      <c r="D5587" s="97"/>
      <c r="K5587" s="18"/>
      <c r="L5587" s="106"/>
      <c r="M5587" s="106"/>
      <c r="Z5587" s="106"/>
    </row>
    <row r="5588" spans="2:26">
      <c r="B5588" s="51"/>
      <c r="C5588" s="50"/>
      <c r="D5588" s="97"/>
      <c r="K5588" s="18"/>
      <c r="L5588" s="106"/>
      <c r="M5588" s="106"/>
      <c r="Z5588" s="106"/>
    </row>
    <row r="5589" spans="2:26">
      <c r="B5589" s="51"/>
      <c r="C5589" s="50"/>
      <c r="D5589" s="97"/>
      <c r="K5589" s="18"/>
      <c r="L5589" s="106"/>
      <c r="M5589" s="106"/>
      <c r="Z5589" s="106"/>
    </row>
    <row r="5590" spans="2:26">
      <c r="B5590" s="51"/>
      <c r="C5590" s="50"/>
      <c r="D5590" s="97"/>
      <c r="K5590" s="18"/>
      <c r="L5590" s="106"/>
      <c r="M5590" s="106"/>
      <c r="Z5590" s="106"/>
    </row>
    <row r="5591" spans="2:26">
      <c r="B5591" s="51"/>
      <c r="C5591" s="50"/>
      <c r="D5591" s="97"/>
      <c r="K5591" s="18"/>
      <c r="L5591" s="106"/>
      <c r="M5591" s="106"/>
      <c r="Z5591" s="106"/>
    </row>
    <row r="5592" spans="2:26">
      <c r="B5592" s="51"/>
      <c r="C5592" s="50"/>
      <c r="D5592" s="97"/>
      <c r="K5592" s="18"/>
      <c r="L5592" s="106"/>
      <c r="M5592" s="106"/>
      <c r="Z5592" s="106"/>
    </row>
    <row r="5593" spans="2:26">
      <c r="B5593" s="51"/>
      <c r="C5593" s="50"/>
      <c r="D5593" s="97"/>
      <c r="K5593" s="18"/>
      <c r="L5593" s="106"/>
      <c r="M5593" s="106"/>
      <c r="Z5593" s="106"/>
    </row>
    <row r="5594" spans="2:26">
      <c r="B5594" s="51"/>
      <c r="C5594" s="50"/>
      <c r="D5594" s="97"/>
      <c r="K5594" s="18"/>
      <c r="L5594" s="106"/>
      <c r="M5594" s="106"/>
      <c r="Z5594" s="106"/>
    </row>
    <row r="5595" spans="2:26">
      <c r="B5595" s="51"/>
      <c r="C5595" s="50"/>
      <c r="D5595" s="97"/>
      <c r="K5595" s="18"/>
      <c r="L5595" s="106"/>
      <c r="M5595" s="106"/>
      <c r="Z5595" s="106"/>
    </row>
    <row r="5596" spans="2:26">
      <c r="B5596" s="51"/>
      <c r="C5596" s="50"/>
      <c r="D5596" s="97"/>
      <c r="K5596" s="18"/>
      <c r="L5596" s="106"/>
      <c r="M5596" s="106"/>
      <c r="Z5596" s="106"/>
    </row>
    <row r="5597" spans="2:26">
      <c r="B5597" s="51"/>
      <c r="C5597" s="50"/>
      <c r="D5597" s="97"/>
      <c r="K5597" s="18"/>
      <c r="L5597" s="106"/>
      <c r="M5597" s="106"/>
      <c r="Z5597" s="106"/>
    </row>
    <row r="5598" spans="2:26">
      <c r="B5598" s="51"/>
      <c r="C5598" s="50"/>
      <c r="D5598" s="97"/>
      <c r="K5598" s="18"/>
      <c r="L5598" s="106"/>
      <c r="M5598" s="106"/>
      <c r="Z5598" s="106"/>
    </row>
    <row r="5599" spans="2:26">
      <c r="B5599" s="51"/>
      <c r="C5599" s="50"/>
      <c r="D5599" s="97"/>
      <c r="K5599" s="18"/>
      <c r="L5599" s="106"/>
      <c r="M5599" s="106"/>
      <c r="Z5599" s="106"/>
    </row>
    <row r="5600" spans="2:26">
      <c r="B5600" s="51"/>
      <c r="C5600" s="50"/>
      <c r="D5600" s="97"/>
      <c r="K5600" s="18"/>
      <c r="L5600" s="106"/>
      <c r="M5600" s="106"/>
      <c r="Z5600" s="106"/>
    </row>
    <row r="5601" spans="2:26">
      <c r="B5601" s="51"/>
      <c r="C5601" s="50"/>
      <c r="D5601" s="97"/>
      <c r="K5601" s="18"/>
      <c r="L5601" s="106"/>
      <c r="M5601" s="106"/>
      <c r="Z5601" s="106"/>
    </row>
    <row r="5602" spans="2:26">
      <c r="B5602" s="51"/>
      <c r="C5602" s="50"/>
      <c r="D5602" s="97"/>
      <c r="K5602" s="18"/>
      <c r="L5602" s="106"/>
      <c r="M5602" s="106"/>
      <c r="Z5602" s="106"/>
    </row>
    <row r="5603" spans="2:26">
      <c r="B5603" s="51"/>
      <c r="C5603" s="50"/>
      <c r="D5603" s="97"/>
      <c r="K5603" s="18"/>
      <c r="L5603" s="106"/>
      <c r="M5603" s="106"/>
      <c r="Z5603" s="106"/>
    </row>
    <row r="5604" spans="2:26">
      <c r="B5604" s="51"/>
      <c r="C5604" s="50"/>
      <c r="D5604" s="97"/>
      <c r="K5604" s="18"/>
      <c r="L5604" s="106"/>
      <c r="M5604" s="106"/>
      <c r="Z5604" s="106"/>
    </row>
    <row r="5605" spans="2:26">
      <c r="B5605" s="51"/>
      <c r="C5605" s="50"/>
      <c r="D5605" s="97"/>
      <c r="K5605" s="18"/>
      <c r="L5605" s="106"/>
      <c r="M5605" s="106"/>
      <c r="Z5605" s="106"/>
    </row>
    <row r="5606" spans="2:26">
      <c r="B5606" s="51"/>
      <c r="C5606" s="50"/>
      <c r="D5606" s="97"/>
      <c r="K5606" s="18"/>
      <c r="L5606" s="106"/>
      <c r="M5606" s="106"/>
      <c r="Z5606" s="106"/>
    </row>
    <row r="5607" spans="2:26">
      <c r="B5607" s="51"/>
      <c r="C5607" s="50"/>
      <c r="D5607" s="97"/>
      <c r="K5607" s="18"/>
      <c r="L5607" s="106"/>
      <c r="M5607" s="106"/>
      <c r="Z5607" s="106"/>
    </row>
    <row r="5608" spans="2:26">
      <c r="B5608" s="51"/>
      <c r="C5608" s="50"/>
      <c r="D5608" s="97"/>
      <c r="K5608" s="18"/>
      <c r="L5608" s="106"/>
      <c r="M5608" s="106"/>
      <c r="Z5608" s="106"/>
    </row>
    <row r="5609" spans="2:26">
      <c r="B5609" s="51"/>
      <c r="C5609" s="50"/>
      <c r="D5609" s="97"/>
      <c r="K5609" s="18"/>
      <c r="L5609" s="106"/>
      <c r="M5609" s="106"/>
      <c r="Z5609" s="106"/>
    </row>
    <row r="5610" spans="2:26">
      <c r="B5610" s="51"/>
      <c r="C5610" s="50"/>
      <c r="D5610" s="97"/>
      <c r="K5610" s="18"/>
      <c r="L5610" s="106"/>
      <c r="M5610" s="106"/>
      <c r="Z5610" s="106"/>
    </row>
    <row r="5611" spans="2:26">
      <c r="B5611" s="51"/>
      <c r="C5611" s="50"/>
      <c r="D5611" s="97"/>
      <c r="K5611" s="18"/>
      <c r="L5611" s="106"/>
      <c r="M5611" s="106"/>
      <c r="Z5611" s="106"/>
    </row>
    <row r="5612" spans="2:26">
      <c r="B5612" s="51"/>
      <c r="C5612" s="50"/>
      <c r="D5612" s="97"/>
      <c r="K5612" s="18"/>
      <c r="L5612" s="106"/>
      <c r="M5612" s="106"/>
      <c r="Z5612" s="106"/>
    </row>
    <row r="5613" spans="2:26">
      <c r="B5613" s="51"/>
      <c r="C5613" s="50"/>
      <c r="D5613" s="97"/>
      <c r="K5613" s="18"/>
      <c r="L5613" s="106"/>
      <c r="M5613" s="106"/>
      <c r="Z5613" s="106"/>
    </row>
    <row r="5614" spans="2:26">
      <c r="B5614" s="51"/>
      <c r="C5614" s="50"/>
      <c r="D5614" s="97"/>
      <c r="K5614" s="18"/>
      <c r="L5614" s="106"/>
      <c r="M5614" s="106"/>
      <c r="Z5614" s="106"/>
    </row>
    <row r="5615" spans="2:26">
      <c r="B5615" s="51"/>
      <c r="C5615" s="50"/>
      <c r="D5615" s="97"/>
      <c r="K5615" s="18"/>
      <c r="L5615" s="106"/>
      <c r="M5615" s="106"/>
      <c r="Z5615" s="106"/>
    </row>
    <row r="5616" spans="2:26">
      <c r="B5616" s="51"/>
      <c r="C5616" s="50"/>
      <c r="D5616" s="97"/>
      <c r="K5616" s="18"/>
      <c r="L5616" s="106"/>
      <c r="M5616" s="106"/>
      <c r="Z5616" s="106"/>
    </row>
    <row r="5617" spans="2:26">
      <c r="B5617" s="51"/>
      <c r="C5617" s="50"/>
      <c r="D5617" s="97"/>
      <c r="K5617" s="18"/>
      <c r="L5617" s="106"/>
      <c r="M5617" s="106"/>
      <c r="Z5617" s="106"/>
    </row>
    <row r="5618" spans="2:26">
      <c r="B5618" s="51"/>
      <c r="C5618" s="50"/>
      <c r="D5618" s="97"/>
      <c r="K5618" s="18"/>
      <c r="L5618" s="106"/>
      <c r="M5618" s="106"/>
      <c r="Z5618" s="106"/>
    </row>
    <row r="5619" spans="2:26">
      <c r="B5619" s="51"/>
      <c r="C5619" s="50"/>
      <c r="D5619" s="97"/>
      <c r="K5619" s="18"/>
      <c r="L5619" s="106"/>
      <c r="M5619" s="106"/>
      <c r="Z5619" s="106"/>
    </row>
    <row r="5620" spans="2:26">
      <c r="B5620" s="51"/>
      <c r="C5620" s="50"/>
      <c r="D5620" s="97"/>
      <c r="K5620" s="18"/>
      <c r="L5620" s="106"/>
      <c r="M5620" s="106"/>
      <c r="Z5620" s="106"/>
    </row>
    <row r="5621" spans="2:26">
      <c r="B5621" s="51"/>
      <c r="C5621" s="50"/>
      <c r="D5621" s="97"/>
      <c r="K5621" s="18"/>
      <c r="L5621" s="106"/>
      <c r="M5621" s="106"/>
      <c r="Z5621" s="106"/>
    </row>
    <row r="5622" spans="2:26">
      <c r="B5622" s="51"/>
      <c r="C5622" s="50"/>
      <c r="D5622" s="97"/>
      <c r="K5622" s="18"/>
      <c r="L5622" s="106"/>
      <c r="M5622" s="106"/>
      <c r="Z5622" s="106"/>
    </row>
    <row r="5623" spans="2:26">
      <c r="B5623" s="51"/>
      <c r="C5623" s="50"/>
      <c r="D5623" s="97"/>
      <c r="K5623" s="18"/>
      <c r="L5623" s="106"/>
      <c r="M5623" s="106"/>
      <c r="Z5623" s="106"/>
    </row>
    <row r="5624" spans="2:26">
      <c r="B5624" s="51"/>
      <c r="C5624" s="50"/>
      <c r="D5624" s="97"/>
      <c r="K5624" s="18"/>
      <c r="L5624" s="106"/>
      <c r="M5624" s="106"/>
      <c r="Z5624" s="106"/>
    </row>
    <row r="5625" spans="2:26">
      <c r="B5625" s="51"/>
      <c r="C5625" s="50"/>
      <c r="D5625" s="97"/>
      <c r="K5625" s="18"/>
      <c r="L5625" s="106"/>
      <c r="M5625" s="106"/>
      <c r="Z5625" s="106"/>
    </row>
    <row r="5626" spans="2:26">
      <c r="B5626" s="51"/>
      <c r="C5626" s="50"/>
      <c r="D5626" s="97"/>
      <c r="K5626" s="18"/>
      <c r="L5626" s="106"/>
      <c r="M5626" s="106"/>
      <c r="Z5626" s="106"/>
    </row>
    <row r="5627" spans="2:26">
      <c r="B5627" s="51"/>
      <c r="C5627" s="50"/>
      <c r="D5627" s="97"/>
      <c r="K5627" s="18"/>
      <c r="L5627" s="106"/>
      <c r="M5627" s="106"/>
      <c r="Z5627" s="106"/>
    </row>
    <row r="5628" spans="2:26">
      <c r="B5628" s="51"/>
      <c r="C5628" s="50"/>
      <c r="D5628" s="97"/>
      <c r="K5628" s="18"/>
      <c r="L5628" s="106"/>
      <c r="M5628" s="106"/>
      <c r="Z5628" s="106"/>
    </row>
    <row r="5629" spans="2:26">
      <c r="B5629" s="51"/>
      <c r="C5629" s="50"/>
      <c r="D5629" s="97"/>
      <c r="K5629" s="18"/>
      <c r="L5629" s="106"/>
      <c r="M5629" s="106"/>
      <c r="Z5629" s="106"/>
    </row>
    <row r="5630" spans="2:26">
      <c r="B5630" s="51"/>
      <c r="C5630" s="50"/>
      <c r="D5630" s="97"/>
      <c r="K5630" s="18"/>
      <c r="L5630" s="106"/>
      <c r="M5630" s="106"/>
      <c r="Z5630" s="106"/>
    </row>
    <row r="5631" spans="2:26">
      <c r="B5631" s="51"/>
      <c r="C5631" s="50"/>
      <c r="D5631" s="97"/>
      <c r="K5631" s="18"/>
      <c r="L5631" s="106"/>
      <c r="M5631" s="106"/>
      <c r="Z5631" s="106"/>
    </row>
    <row r="5632" spans="2:26">
      <c r="B5632" s="51"/>
      <c r="C5632" s="50"/>
      <c r="D5632" s="97"/>
      <c r="K5632" s="18"/>
      <c r="L5632" s="106"/>
      <c r="M5632" s="106"/>
      <c r="Z5632" s="106"/>
    </row>
    <row r="5633" spans="2:26">
      <c r="B5633" s="51"/>
      <c r="C5633" s="50"/>
      <c r="D5633" s="97"/>
      <c r="K5633" s="18"/>
      <c r="L5633" s="106"/>
      <c r="M5633" s="106"/>
      <c r="Z5633" s="106"/>
    </row>
    <row r="5634" spans="2:26">
      <c r="B5634" s="51"/>
      <c r="C5634" s="50"/>
      <c r="D5634" s="97"/>
      <c r="K5634" s="18"/>
      <c r="L5634" s="106"/>
      <c r="M5634" s="106"/>
      <c r="Z5634" s="106"/>
    </row>
    <row r="5635" spans="2:26">
      <c r="B5635" s="51"/>
      <c r="C5635" s="50"/>
      <c r="D5635" s="97"/>
      <c r="K5635" s="18"/>
      <c r="L5635" s="106"/>
      <c r="M5635" s="106"/>
      <c r="Z5635" s="106"/>
    </row>
    <row r="5636" spans="2:26">
      <c r="B5636" s="51"/>
      <c r="C5636" s="50"/>
      <c r="D5636" s="97"/>
      <c r="K5636" s="18"/>
      <c r="L5636" s="106"/>
      <c r="M5636" s="106"/>
      <c r="Z5636" s="106"/>
    </row>
    <row r="5637" spans="2:26">
      <c r="B5637" s="51"/>
      <c r="C5637" s="50"/>
      <c r="D5637" s="97"/>
      <c r="K5637" s="18"/>
      <c r="L5637" s="106"/>
      <c r="M5637" s="106"/>
      <c r="Z5637" s="106"/>
    </row>
    <row r="5638" spans="2:26">
      <c r="B5638" s="51"/>
      <c r="C5638" s="50"/>
      <c r="D5638" s="97"/>
      <c r="K5638" s="18"/>
      <c r="L5638" s="106"/>
      <c r="M5638" s="106"/>
      <c r="Z5638" s="106"/>
    </row>
    <row r="5639" spans="2:26">
      <c r="B5639" s="51"/>
      <c r="C5639" s="50"/>
      <c r="D5639" s="97"/>
      <c r="K5639" s="18"/>
      <c r="L5639" s="106"/>
      <c r="M5639" s="106"/>
      <c r="Z5639" s="106"/>
    </row>
    <row r="5640" spans="2:26">
      <c r="B5640" s="51"/>
      <c r="C5640" s="50"/>
      <c r="D5640" s="97"/>
      <c r="K5640" s="18"/>
      <c r="L5640" s="106"/>
      <c r="M5640" s="106"/>
      <c r="Z5640" s="106"/>
    </row>
    <row r="5641" spans="2:26">
      <c r="B5641" s="51"/>
      <c r="C5641" s="50"/>
      <c r="D5641" s="97"/>
      <c r="K5641" s="18"/>
      <c r="L5641" s="106"/>
      <c r="M5641" s="106"/>
      <c r="Z5641" s="106"/>
    </row>
    <row r="5642" spans="2:26">
      <c r="B5642" s="51"/>
      <c r="C5642" s="50"/>
      <c r="D5642" s="97"/>
      <c r="K5642" s="18"/>
      <c r="L5642" s="106"/>
      <c r="M5642" s="106"/>
      <c r="Z5642" s="106"/>
    </row>
    <row r="5643" spans="2:26">
      <c r="B5643" s="51"/>
      <c r="C5643" s="50"/>
      <c r="D5643" s="97"/>
      <c r="K5643" s="18"/>
      <c r="L5643" s="106"/>
      <c r="M5643" s="106"/>
      <c r="Z5643" s="106"/>
    </row>
    <row r="5644" spans="2:26">
      <c r="B5644" s="51"/>
      <c r="C5644" s="50"/>
      <c r="D5644" s="97"/>
      <c r="K5644" s="18"/>
      <c r="L5644" s="106"/>
      <c r="M5644" s="106"/>
      <c r="Z5644" s="106"/>
    </row>
    <row r="5645" spans="2:26">
      <c r="B5645" s="51"/>
      <c r="C5645" s="50"/>
      <c r="D5645" s="97"/>
      <c r="K5645" s="18"/>
      <c r="L5645" s="106"/>
      <c r="M5645" s="106"/>
      <c r="Z5645" s="106"/>
    </row>
    <row r="5646" spans="2:26">
      <c r="B5646" s="51"/>
      <c r="C5646" s="50"/>
      <c r="D5646" s="97"/>
      <c r="K5646" s="18"/>
      <c r="L5646" s="106"/>
      <c r="M5646" s="106"/>
      <c r="Z5646" s="106"/>
    </row>
    <row r="5647" spans="2:26">
      <c r="B5647" s="51"/>
      <c r="C5647" s="50"/>
      <c r="D5647" s="97"/>
      <c r="K5647" s="18"/>
      <c r="L5647" s="106"/>
      <c r="M5647" s="106"/>
      <c r="Z5647" s="106"/>
    </row>
    <row r="5648" spans="2:26">
      <c r="B5648" s="51"/>
      <c r="C5648" s="50"/>
      <c r="D5648" s="97"/>
      <c r="K5648" s="18"/>
      <c r="L5648" s="106"/>
      <c r="M5648" s="106"/>
      <c r="Z5648" s="106"/>
    </row>
    <row r="5649" spans="2:26">
      <c r="B5649" s="51"/>
      <c r="C5649" s="50"/>
      <c r="D5649" s="97"/>
      <c r="K5649" s="18"/>
      <c r="L5649" s="106"/>
      <c r="M5649" s="106"/>
      <c r="Z5649" s="106"/>
    </row>
    <row r="5650" spans="2:26">
      <c r="B5650" s="51"/>
      <c r="C5650" s="50"/>
      <c r="D5650" s="97"/>
      <c r="K5650" s="18"/>
      <c r="L5650" s="106"/>
      <c r="M5650" s="106"/>
      <c r="Z5650" s="106"/>
    </row>
    <row r="5651" spans="2:26">
      <c r="B5651" s="51"/>
      <c r="C5651" s="50"/>
      <c r="D5651" s="97"/>
      <c r="K5651" s="18"/>
      <c r="L5651" s="106"/>
      <c r="M5651" s="106"/>
      <c r="Z5651" s="106"/>
    </row>
    <row r="5652" spans="2:26">
      <c r="B5652" s="51"/>
      <c r="C5652" s="50"/>
      <c r="D5652" s="97"/>
      <c r="K5652" s="18"/>
      <c r="L5652" s="106"/>
      <c r="M5652" s="106"/>
      <c r="Z5652" s="106"/>
    </row>
    <row r="5653" spans="2:26">
      <c r="B5653" s="51"/>
      <c r="C5653" s="50"/>
      <c r="D5653" s="97"/>
      <c r="K5653" s="18"/>
      <c r="L5653" s="106"/>
      <c r="M5653" s="106"/>
      <c r="Z5653" s="106"/>
    </row>
    <row r="5654" spans="2:26">
      <c r="B5654" s="51"/>
      <c r="C5654" s="50"/>
      <c r="D5654" s="97"/>
      <c r="K5654" s="18"/>
      <c r="L5654" s="106"/>
      <c r="M5654" s="106"/>
      <c r="Z5654" s="106"/>
    </row>
    <row r="5655" spans="2:26">
      <c r="B5655" s="51"/>
      <c r="C5655" s="50"/>
      <c r="D5655" s="97"/>
      <c r="K5655" s="18"/>
      <c r="L5655" s="106"/>
      <c r="M5655" s="106"/>
      <c r="Z5655" s="106"/>
    </row>
    <row r="5656" spans="2:26">
      <c r="B5656" s="51"/>
      <c r="C5656" s="50"/>
      <c r="D5656" s="97"/>
      <c r="K5656" s="18"/>
      <c r="L5656" s="106"/>
      <c r="M5656" s="106"/>
      <c r="Z5656" s="106"/>
    </row>
    <row r="5657" spans="2:26">
      <c r="B5657" s="51"/>
      <c r="C5657" s="50"/>
      <c r="D5657" s="97"/>
      <c r="K5657" s="18"/>
      <c r="L5657" s="106"/>
      <c r="M5657" s="106"/>
      <c r="Z5657" s="106"/>
    </row>
    <row r="5658" spans="2:26">
      <c r="B5658" s="51"/>
      <c r="C5658" s="50"/>
      <c r="D5658" s="97"/>
      <c r="K5658" s="18"/>
      <c r="L5658" s="106"/>
      <c r="M5658" s="106"/>
      <c r="Z5658" s="106"/>
    </row>
    <row r="5659" spans="2:26">
      <c r="B5659" s="51"/>
      <c r="C5659" s="50"/>
      <c r="D5659" s="97"/>
      <c r="K5659" s="18"/>
      <c r="L5659" s="106"/>
      <c r="M5659" s="106"/>
      <c r="Z5659" s="106"/>
    </row>
    <row r="5660" spans="2:26">
      <c r="B5660" s="51"/>
      <c r="C5660" s="50"/>
      <c r="D5660" s="97"/>
      <c r="K5660" s="18"/>
      <c r="L5660" s="106"/>
      <c r="M5660" s="106"/>
      <c r="Z5660" s="106"/>
    </row>
    <row r="5661" spans="2:26">
      <c r="B5661" s="51"/>
      <c r="C5661" s="50"/>
      <c r="D5661" s="97"/>
      <c r="K5661" s="18"/>
      <c r="L5661" s="106"/>
      <c r="M5661" s="106"/>
      <c r="Z5661" s="106"/>
    </row>
    <row r="5662" spans="2:26">
      <c r="B5662" s="51"/>
      <c r="C5662" s="50"/>
      <c r="D5662" s="97"/>
      <c r="K5662" s="18"/>
      <c r="L5662" s="106"/>
      <c r="M5662" s="106"/>
      <c r="Z5662" s="106"/>
    </row>
    <row r="5663" spans="2:26">
      <c r="B5663" s="51"/>
      <c r="C5663" s="50"/>
      <c r="D5663" s="97"/>
      <c r="K5663" s="18"/>
      <c r="L5663" s="106"/>
      <c r="M5663" s="106"/>
      <c r="Z5663" s="106"/>
    </row>
    <row r="5664" spans="2:26">
      <c r="B5664" s="51"/>
      <c r="C5664" s="50"/>
      <c r="D5664" s="97"/>
      <c r="K5664" s="18"/>
      <c r="L5664" s="106"/>
      <c r="M5664" s="106"/>
      <c r="Z5664" s="106"/>
    </row>
    <row r="5665" spans="2:26">
      <c r="B5665" s="51"/>
      <c r="C5665" s="50"/>
      <c r="D5665" s="97"/>
      <c r="K5665" s="18"/>
      <c r="L5665" s="106"/>
      <c r="M5665" s="106"/>
      <c r="Z5665" s="106"/>
    </row>
    <row r="5666" spans="2:26">
      <c r="B5666" s="51"/>
      <c r="C5666" s="50"/>
      <c r="D5666" s="97"/>
      <c r="K5666" s="18"/>
      <c r="L5666" s="106"/>
      <c r="M5666" s="106"/>
      <c r="Z5666" s="106"/>
    </row>
    <row r="5667" spans="2:26">
      <c r="B5667" s="51"/>
      <c r="C5667" s="50"/>
      <c r="D5667" s="97"/>
      <c r="K5667" s="18"/>
      <c r="L5667" s="106"/>
      <c r="M5667" s="106"/>
      <c r="Z5667" s="106"/>
    </row>
    <row r="5668" spans="2:26">
      <c r="B5668" s="51"/>
      <c r="C5668" s="50"/>
      <c r="D5668" s="97"/>
      <c r="K5668" s="18"/>
      <c r="L5668" s="106"/>
      <c r="M5668" s="106"/>
      <c r="Z5668" s="106"/>
    </row>
    <row r="5669" spans="2:26">
      <c r="B5669" s="51"/>
      <c r="C5669" s="50"/>
      <c r="D5669" s="97"/>
      <c r="K5669" s="18"/>
      <c r="L5669" s="106"/>
      <c r="M5669" s="106"/>
      <c r="Z5669" s="106"/>
    </row>
    <row r="5670" spans="2:26">
      <c r="B5670" s="51"/>
      <c r="C5670" s="50"/>
      <c r="D5670" s="97"/>
      <c r="K5670" s="18"/>
      <c r="L5670" s="106"/>
      <c r="M5670" s="106"/>
      <c r="Z5670" s="106"/>
    </row>
    <row r="5671" spans="2:26">
      <c r="B5671" s="51"/>
      <c r="C5671" s="50"/>
      <c r="D5671" s="97"/>
      <c r="K5671" s="18"/>
      <c r="L5671" s="106"/>
      <c r="M5671" s="106"/>
      <c r="Z5671" s="106"/>
    </row>
    <row r="5672" spans="2:26">
      <c r="B5672" s="51"/>
      <c r="C5672" s="50"/>
      <c r="D5672" s="97"/>
      <c r="K5672" s="18"/>
      <c r="L5672" s="106"/>
      <c r="M5672" s="106"/>
      <c r="Z5672" s="106"/>
    </row>
    <row r="5673" spans="2:26">
      <c r="B5673" s="51"/>
      <c r="C5673" s="50"/>
      <c r="D5673" s="97"/>
      <c r="K5673" s="18"/>
      <c r="L5673" s="106"/>
      <c r="M5673" s="106"/>
      <c r="Z5673" s="106"/>
    </row>
    <row r="5674" spans="2:26">
      <c r="B5674" s="51"/>
      <c r="C5674" s="50"/>
      <c r="D5674" s="97"/>
      <c r="K5674" s="18"/>
      <c r="L5674" s="106"/>
      <c r="M5674" s="106"/>
      <c r="Z5674" s="106"/>
    </row>
    <row r="5675" spans="2:26">
      <c r="B5675" s="51"/>
      <c r="C5675" s="50"/>
      <c r="D5675" s="97"/>
      <c r="K5675" s="18"/>
      <c r="L5675" s="106"/>
      <c r="M5675" s="106"/>
      <c r="Z5675" s="106"/>
    </row>
    <row r="5676" spans="2:26">
      <c r="B5676" s="51"/>
      <c r="C5676" s="50"/>
      <c r="D5676" s="97"/>
      <c r="K5676" s="18"/>
      <c r="L5676" s="106"/>
      <c r="M5676" s="106"/>
      <c r="Z5676" s="106"/>
    </row>
    <row r="5677" spans="2:26">
      <c r="B5677" s="51"/>
      <c r="C5677" s="50"/>
      <c r="D5677" s="97"/>
      <c r="K5677" s="18"/>
      <c r="L5677" s="106"/>
      <c r="M5677" s="106"/>
      <c r="Z5677" s="106"/>
    </row>
    <row r="5678" spans="2:26">
      <c r="B5678" s="51"/>
      <c r="C5678" s="50"/>
      <c r="D5678" s="97"/>
      <c r="K5678" s="18"/>
      <c r="L5678" s="106"/>
      <c r="M5678" s="106"/>
      <c r="Z5678" s="106"/>
    </row>
    <row r="5679" spans="2:26">
      <c r="B5679" s="51"/>
      <c r="C5679" s="50"/>
      <c r="D5679" s="97"/>
      <c r="K5679" s="18"/>
      <c r="L5679" s="106"/>
      <c r="M5679" s="106"/>
      <c r="Z5679" s="106"/>
    </row>
    <row r="5680" spans="2:26">
      <c r="B5680" s="51"/>
      <c r="C5680" s="50"/>
      <c r="D5680" s="97"/>
      <c r="K5680" s="18"/>
      <c r="L5680" s="106"/>
      <c r="M5680" s="106"/>
      <c r="Z5680" s="106"/>
    </row>
    <row r="5681" spans="2:26">
      <c r="B5681" s="51"/>
      <c r="C5681" s="50"/>
      <c r="D5681" s="97"/>
      <c r="K5681" s="18"/>
      <c r="L5681" s="106"/>
      <c r="M5681" s="106"/>
      <c r="Z5681" s="106"/>
    </row>
    <row r="5682" spans="2:26">
      <c r="B5682" s="51"/>
      <c r="C5682" s="50"/>
      <c r="D5682" s="97"/>
      <c r="K5682" s="18"/>
      <c r="L5682" s="106"/>
      <c r="M5682" s="106"/>
      <c r="Z5682" s="106"/>
    </row>
    <row r="5683" spans="2:26">
      <c r="B5683" s="51"/>
      <c r="C5683" s="50"/>
      <c r="D5683" s="97"/>
      <c r="K5683" s="18"/>
      <c r="L5683" s="106"/>
      <c r="M5683" s="106"/>
      <c r="Z5683" s="106"/>
    </row>
    <row r="5684" spans="2:26">
      <c r="B5684" s="51"/>
      <c r="C5684" s="50"/>
      <c r="D5684" s="97"/>
      <c r="K5684" s="18"/>
      <c r="L5684" s="106"/>
      <c r="M5684" s="106"/>
      <c r="Z5684" s="106"/>
    </row>
    <row r="5685" spans="2:26">
      <c r="B5685" s="51"/>
      <c r="C5685" s="50"/>
      <c r="D5685" s="97"/>
      <c r="K5685" s="18"/>
      <c r="L5685" s="106"/>
      <c r="M5685" s="106"/>
      <c r="Z5685" s="106"/>
    </row>
    <row r="5686" spans="2:26">
      <c r="B5686" s="51"/>
      <c r="C5686" s="50"/>
      <c r="D5686" s="97"/>
      <c r="K5686" s="18"/>
      <c r="L5686" s="106"/>
      <c r="M5686" s="106"/>
      <c r="Z5686" s="106"/>
    </row>
    <row r="5687" spans="2:26">
      <c r="B5687" s="51"/>
      <c r="C5687" s="50"/>
      <c r="D5687" s="97"/>
      <c r="K5687" s="18"/>
      <c r="L5687" s="106"/>
      <c r="M5687" s="106"/>
      <c r="Z5687" s="106"/>
    </row>
    <row r="5688" spans="2:26">
      <c r="B5688" s="51"/>
      <c r="C5688" s="50"/>
      <c r="D5688" s="97"/>
      <c r="K5688" s="18"/>
      <c r="L5688" s="106"/>
      <c r="M5688" s="106"/>
      <c r="Z5688" s="106"/>
    </row>
    <row r="5689" spans="2:26">
      <c r="B5689" s="51"/>
      <c r="C5689" s="50"/>
      <c r="D5689" s="97"/>
      <c r="K5689" s="18"/>
      <c r="L5689" s="106"/>
      <c r="M5689" s="106"/>
      <c r="Z5689" s="106"/>
    </row>
    <row r="5690" spans="2:26">
      <c r="B5690" s="51"/>
      <c r="C5690" s="50"/>
      <c r="D5690" s="97"/>
      <c r="K5690" s="18"/>
      <c r="L5690" s="106"/>
      <c r="M5690" s="106"/>
      <c r="Z5690" s="106"/>
    </row>
    <row r="5691" spans="2:26">
      <c r="B5691" s="51"/>
      <c r="C5691" s="50"/>
      <c r="D5691" s="97"/>
      <c r="K5691" s="18"/>
      <c r="L5691" s="106"/>
      <c r="M5691" s="106"/>
      <c r="Z5691" s="106"/>
    </row>
    <row r="5692" spans="2:26">
      <c r="B5692" s="51"/>
      <c r="C5692" s="50"/>
      <c r="D5692" s="97"/>
      <c r="K5692" s="18"/>
      <c r="L5692" s="106"/>
      <c r="M5692" s="106"/>
      <c r="Z5692" s="106"/>
    </row>
    <row r="5693" spans="2:26">
      <c r="B5693" s="51"/>
      <c r="C5693" s="50"/>
      <c r="D5693" s="97"/>
      <c r="K5693" s="18"/>
      <c r="L5693" s="106"/>
      <c r="M5693" s="106"/>
      <c r="Z5693" s="106"/>
    </row>
    <row r="5694" spans="2:26">
      <c r="B5694" s="51"/>
      <c r="C5694" s="50"/>
      <c r="D5694" s="97"/>
      <c r="K5694" s="18"/>
      <c r="L5694" s="106"/>
      <c r="M5694" s="106"/>
      <c r="Z5694" s="106"/>
    </row>
    <row r="5695" spans="2:26">
      <c r="B5695" s="51"/>
      <c r="C5695" s="50"/>
      <c r="D5695" s="97"/>
      <c r="K5695" s="18"/>
      <c r="L5695" s="106"/>
      <c r="M5695" s="106"/>
      <c r="Z5695" s="106"/>
    </row>
    <row r="5696" spans="2:26">
      <c r="B5696" s="51"/>
      <c r="C5696" s="50"/>
      <c r="D5696" s="97"/>
      <c r="K5696" s="18"/>
      <c r="L5696" s="106"/>
      <c r="M5696" s="106"/>
      <c r="Z5696" s="106"/>
    </row>
    <row r="5697" spans="2:26">
      <c r="B5697" s="51"/>
      <c r="C5697" s="50"/>
      <c r="D5697" s="97"/>
      <c r="K5697" s="18"/>
      <c r="L5697" s="106"/>
      <c r="M5697" s="106"/>
      <c r="Z5697" s="106"/>
    </row>
    <row r="5698" spans="2:26">
      <c r="B5698" s="51"/>
      <c r="C5698" s="50"/>
      <c r="D5698" s="97"/>
      <c r="K5698" s="18"/>
      <c r="L5698" s="106"/>
      <c r="M5698" s="106"/>
      <c r="Z5698" s="106"/>
    </row>
    <row r="5699" spans="2:26">
      <c r="B5699" s="51"/>
      <c r="C5699" s="50"/>
      <c r="D5699" s="97"/>
      <c r="K5699" s="18"/>
      <c r="L5699" s="106"/>
      <c r="M5699" s="106"/>
      <c r="Z5699" s="106"/>
    </row>
    <row r="5700" spans="2:26">
      <c r="B5700" s="51"/>
      <c r="C5700" s="50"/>
      <c r="D5700" s="97"/>
      <c r="K5700" s="18"/>
      <c r="L5700" s="106"/>
      <c r="M5700" s="106"/>
      <c r="Z5700" s="106"/>
    </row>
    <row r="5701" spans="2:26">
      <c r="B5701" s="51"/>
      <c r="C5701" s="50"/>
      <c r="D5701" s="97"/>
      <c r="K5701" s="18"/>
      <c r="L5701" s="106"/>
      <c r="M5701" s="106"/>
      <c r="Z5701" s="106"/>
    </row>
    <row r="5702" spans="2:26">
      <c r="B5702" s="51"/>
      <c r="C5702" s="50"/>
      <c r="D5702" s="97"/>
      <c r="K5702" s="18"/>
      <c r="L5702" s="106"/>
      <c r="M5702" s="106"/>
      <c r="Z5702" s="106"/>
    </row>
    <row r="5703" spans="2:26">
      <c r="B5703" s="51"/>
      <c r="C5703" s="50"/>
      <c r="D5703" s="97"/>
      <c r="K5703" s="18"/>
      <c r="L5703" s="106"/>
      <c r="M5703" s="106"/>
      <c r="Z5703" s="106"/>
    </row>
    <row r="5704" spans="2:26">
      <c r="B5704" s="51"/>
      <c r="C5704" s="50"/>
      <c r="D5704" s="97"/>
      <c r="K5704" s="18"/>
      <c r="L5704" s="106"/>
      <c r="M5704" s="106"/>
      <c r="Z5704" s="106"/>
    </row>
    <row r="5705" spans="2:26">
      <c r="B5705" s="51"/>
      <c r="C5705" s="50"/>
      <c r="D5705" s="97"/>
      <c r="K5705" s="18"/>
      <c r="L5705" s="106"/>
      <c r="M5705" s="106"/>
      <c r="Z5705" s="106"/>
    </row>
    <row r="5706" spans="2:26">
      <c r="B5706" s="51"/>
      <c r="C5706" s="50"/>
      <c r="D5706" s="97"/>
      <c r="K5706" s="18"/>
      <c r="L5706" s="106"/>
      <c r="M5706" s="106"/>
      <c r="Z5706" s="106"/>
    </row>
    <row r="5707" spans="2:26">
      <c r="B5707" s="51"/>
      <c r="C5707" s="50"/>
      <c r="D5707" s="97"/>
      <c r="K5707" s="18"/>
      <c r="L5707" s="106"/>
      <c r="M5707" s="106"/>
      <c r="Z5707" s="106"/>
    </row>
    <row r="5708" spans="2:26">
      <c r="B5708" s="51"/>
      <c r="C5708" s="50"/>
      <c r="D5708" s="97"/>
      <c r="K5708" s="18"/>
      <c r="L5708" s="106"/>
      <c r="M5708" s="106"/>
      <c r="Z5708" s="106"/>
    </row>
    <row r="5709" spans="2:26">
      <c r="B5709" s="51"/>
      <c r="C5709" s="50"/>
      <c r="D5709" s="97"/>
      <c r="K5709" s="18"/>
      <c r="L5709" s="106"/>
      <c r="M5709" s="106"/>
      <c r="Z5709" s="106"/>
    </row>
    <row r="5710" spans="2:26">
      <c r="B5710" s="51"/>
      <c r="C5710" s="50"/>
      <c r="D5710" s="97"/>
      <c r="K5710" s="18"/>
      <c r="L5710" s="106"/>
      <c r="M5710" s="106"/>
      <c r="Z5710" s="106"/>
    </row>
    <row r="5711" spans="2:26">
      <c r="B5711" s="51"/>
      <c r="C5711" s="50"/>
      <c r="D5711" s="97"/>
      <c r="K5711" s="18"/>
      <c r="L5711" s="106"/>
      <c r="M5711" s="106"/>
      <c r="Z5711" s="106"/>
    </row>
    <row r="5712" spans="2:26">
      <c r="B5712" s="51"/>
      <c r="C5712" s="50"/>
      <c r="D5712" s="97"/>
      <c r="K5712" s="18"/>
      <c r="L5712" s="106"/>
      <c r="M5712" s="106"/>
      <c r="Z5712" s="106"/>
    </row>
    <row r="5713" spans="2:26">
      <c r="B5713" s="51"/>
      <c r="C5713" s="50"/>
      <c r="D5713" s="97"/>
      <c r="K5713" s="18"/>
      <c r="L5713" s="106"/>
      <c r="M5713" s="106"/>
      <c r="Z5713" s="106"/>
    </row>
    <row r="5714" spans="2:26">
      <c r="B5714" s="51"/>
      <c r="C5714" s="50"/>
      <c r="D5714" s="97"/>
      <c r="K5714" s="18"/>
      <c r="L5714" s="106"/>
      <c r="M5714" s="106"/>
      <c r="Z5714" s="106"/>
    </row>
    <row r="5715" spans="2:26">
      <c r="B5715" s="51"/>
      <c r="C5715" s="50"/>
      <c r="D5715" s="97"/>
      <c r="K5715" s="18"/>
      <c r="L5715" s="106"/>
      <c r="M5715" s="106"/>
      <c r="Z5715" s="106"/>
    </row>
    <row r="5716" spans="2:26">
      <c r="B5716" s="51"/>
      <c r="C5716" s="50"/>
      <c r="D5716" s="97"/>
      <c r="K5716" s="18"/>
      <c r="L5716" s="106"/>
      <c r="M5716" s="106"/>
      <c r="Z5716" s="106"/>
    </row>
    <row r="5717" spans="2:26">
      <c r="B5717" s="51"/>
      <c r="C5717" s="50"/>
      <c r="D5717" s="97"/>
      <c r="K5717" s="18"/>
      <c r="L5717" s="106"/>
      <c r="M5717" s="106"/>
      <c r="Z5717" s="106"/>
    </row>
    <row r="5718" spans="2:26">
      <c r="B5718" s="51"/>
      <c r="C5718" s="50"/>
      <c r="D5718" s="97"/>
      <c r="K5718" s="18"/>
      <c r="L5718" s="106"/>
      <c r="M5718" s="106"/>
      <c r="Z5718" s="106"/>
    </row>
    <row r="5719" spans="2:26">
      <c r="B5719" s="51"/>
      <c r="C5719" s="50"/>
      <c r="D5719" s="97"/>
      <c r="K5719" s="18"/>
      <c r="L5719" s="106"/>
      <c r="M5719" s="106"/>
      <c r="Z5719" s="106"/>
    </row>
    <row r="5720" spans="2:26">
      <c r="B5720" s="51"/>
      <c r="C5720" s="50"/>
      <c r="D5720" s="97"/>
      <c r="K5720" s="18"/>
      <c r="L5720" s="106"/>
      <c r="M5720" s="106"/>
      <c r="Z5720" s="106"/>
    </row>
    <row r="5721" spans="2:26">
      <c r="B5721" s="51"/>
      <c r="C5721" s="50"/>
      <c r="D5721" s="97"/>
      <c r="K5721" s="18"/>
      <c r="L5721" s="106"/>
      <c r="M5721" s="106"/>
      <c r="Z5721" s="106"/>
    </row>
    <row r="5722" spans="2:26">
      <c r="B5722" s="51"/>
      <c r="C5722" s="50"/>
      <c r="D5722" s="97"/>
      <c r="K5722" s="18"/>
      <c r="L5722" s="106"/>
      <c r="M5722" s="106"/>
      <c r="Z5722" s="106"/>
    </row>
    <row r="5723" spans="2:26">
      <c r="B5723" s="51"/>
      <c r="C5723" s="50"/>
      <c r="D5723" s="97"/>
      <c r="K5723" s="18"/>
      <c r="L5723" s="106"/>
      <c r="M5723" s="106"/>
      <c r="Z5723" s="106"/>
    </row>
    <row r="5724" spans="2:26">
      <c r="B5724" s="51"/>
      <c r="C5724" s="50"/>
      <c r="D5724" s="97"/>
      <c r="K5724" s="18"/>
      <c r="L5724" s="106"/>
      <c r="M5724" s="106"/>
      <c r="Z5724" s="106"/>
    </row>
    <row r="5725" spans="2:26">
      <c r="B5725" s="51"/>
      <c r="C5725" s="50"/>
      <c r="D5725" s="97"/>
      <c r="K5725" s="18"/>
      <c r="L5725" s="106"/>
      <c r="M5725" s="106"/>
      <c r="Z5725" s="106"/>
    </row>
    <row r="5726" spans="2:26">
      <c r="B5726" s="51"/>
      <c r="C5726" s="50"/>
      <c r="D5726" s="97"/>
      <c r="K5726" s="18"/>
      <c r="L5726" s="106"/>
      <c r="M5726" s="106"/>
      <c r="Z5726" s="106"/>
    </row>
    <row r="5727" spans="2:26">
      <c r="B5727" s="51"/>
      <c r="C5727" s="50"/>
      <c r="D5727" s="97"/>
      <c r="K5727" s="18"/>
      <c r="L5727" s="106"/>
      <c r="M5727" s="106"/>
      <c r="Z5727" s="106"/>
    </row>
    <row r="5728" spans="2:26">
      <c r="B5728" s="51"/>
      <c r="C5728" s="50"/>
      <c r="D5728" s="97"/>
      <c r="K5728" s="18"/>
      <c r="L5728" s="106"/>
      <c r="M5728" s="106"/>
      <c r="Z5728" s="106"/>
    </row>
    <row r="5729" spans="2:26">
      <c r="B5729" s="51"/>
      <c r="C5729" s="50"/>
      <c r="D5729" s="97"/>
      <c r="K5729" s="18"/>
      <c r="L5729" s="106"/>
      <c r="M5729" s="106"/>
      <c r="Z5729" s="106"/>
    </row>
    <row r="5730" spans="2:26">
      <c r="B5730" s="51"/>
      <c r="C5730" s="50"/>
      <c r="D5730" s="97"/>
      <c r="K5730" s="18"/>
      <c r="L5730" s="106"/>
      <c r="M5730" s="106"/>
      <c r="Z5730" s="106"/>
    </row>
    <row r="5731" spans="2:26">
      <c r="B5731" s="51"/>
      <c r="C5731" s="50"/>
      <c r="D5731" s="97"/>
      <c r="K5731" s="18"/>
      <c r="L5731" s="106"/>
      <c r="M5731" s="106"/>
      <c r="Z5731" s="106"/>
    </row>
    <row r="5732" spans="2:26">
      <c r="B5732" s="51"/>
      <c r="C5732" s="50"/>
      <c r="D5732" s="97"/>
      <c r="K5732" s="18"/>
      <c r="L5732" s="106"/>
      <c r="M5732" s="106"/>
      <c r="Z5732" s="106"/>
    </row>
    <row r="5733" spans="2:26">
      <c r="B5733" s="51"/>
      <c r="C5733" s="50"/>
      <c r="D5733" s="97"/>
      <c r="K5733" s="18"/>
      <c r="L5733" s="106"/>
      <c r="M5733" s="106"/>
      <c r="Z5733" s="106"/>
    </row>
    <row r="5734" spans="2:26">
      <c r="B5734" s="51"/>
      <c r="C5734" s="50"/>
      <c r="D5734" s="97"/>
      <c r="K5734" s="18"/>
      <c r="L5734" s="106"/>
      <c r="M5734" s="106"/>
      <c r="Z5734" s="106"/>
    </row>
    <row r="5735" spans="2:26">
      <c r="B5735" s="51"/>
      <c r="C5735" s="50"/>
      <c r="D5735" s="97"/>
      <c r="K5735" s="18"/>
      <c r="L5735" s="106"/>
      <c r="M5735" s="106"/>
      <c r="Z5735" s="106"/>
    </row>
    <row r="5736" spans="2:26">
      <c r="B5736" s="51"/>
      <c r="C5736" s="50"/>
      <c r="D5736" s="97"/>
      <c r="K5736" s="18"/>
      <c r="L5736" s="106"/>
      <c r="M5736" s="106"/>
      <c r="Z5736" s="106"/>
    </row>
    <row r="5737" spans="2:26">
      <c r="B5737" s="51"/>
      <c r="C5737" s="50"/>
      <c r="D5737" s="97"/>
      <c r="K5737" s="18"/>
      <c r="L5737" s="106"/>
      <c r="M5737" s="106"/>
      <c r="Z5737" s="106"/>
    </row>
    <row r="5738" spans="2:26">
      <c r="B5738" s="51"/>
      <c r="C5738" s="50"/>
      <c r="D5738" s="97"/>
      <c r="K5738" s="18"/>
      <c r="L5738" s="106"/>
      <c r="M5738" s="106"/>
      <c r="Z5738" s="106"/>
    </row>
    <row r="5739" spans="2:26">
      <c r="B5739" s="51"/>
      <c r="C5739" s="50"/>
      <c r="D5739" s="97"/>
      <c r="K5739" s="18"/>
      <c r="L5739" s="106"/>
      <c r="M5739" s="106"/>
      <c r="Z5739" s="106"/>
    </row>
    <row r="5740" spans="2:26">
      <c r="B5740" s="51"/>
      <c r="C5740" s="50"/>
      <c r="D5740" s="97"/>
      <c r="K5740" s="18"/>
      <c r="L5740" s="106"/>
      <c r="M5740" s="106"/>
      <c r="Z5740" s="106"/>
    </row>
    <row r="5741" spans="2:26">
      <c r="B5741" s="51"/>
      <c r="C5741" s="50"/>
      <c r="D5741" s="97"/>
      <c r="K5741" s="18"/>
      <c r="L5741" s="106"/>
      <c r="M5741" s="106"/>
      <c r="Z5741" s="106"/>
    </row>
    <row r="5742" spans="2:26">
      <c r="B5742" s="51"/>
      <c r="C5742" s="50"/>
      <c r="D5742" s="97"/>
      <c r="K5742" s="18"/>
      <c r="L5742" s="106"/>
      <c r="M5742" s="106"/>
      <c r="Z5742" s="106"/>
    </row>
    <row r="5743" spans="2:26">
      <c r="B5743" s="51"/>
      <c r="C5743" s="50"/>
      <c r="D5743" s="97"/>
      <c r="K5743" s="18"/>
      <c r="L5743" s="106"/>
      <c r="M5743" s="106"/>
      <c r="Z5743" s="106"/>
    </row>
    <row r="5744" spans="2:26">
      <c r="B5744" s="51"/>
      <c r="C5744" s="50"/>
      <c r="D5744" s="97"/>
      <c r="K5744" s="18"/>
      <c r="L5744" s="106"/>
      <c r="M5744" s="106"/>
      <c r="Z5744" s="106"/>
    </row>
    <row r="5745" spans="2:26">
      <c r="B5745" s="51"/>
      <c r="C5745" s="50"/>
      <c r="D5745" s="97"/>
      <c r="K5745" s="18"/>
      <c r="L5745" s="106"/>
      <c r="M5745" s="106"/>
      <c r="Z5745" s="106"/>
    </row>
    <row r="5746" spans="2:26">
      <c r="B5746" s="51"/>
      <c r="C5746" s="50"/>
      <c r="D5746" s="97"/>
      <c r="K5746" s="18"/>
      <c r="L5746" s="106"/>
      <c r="M5746" s="106"/>
      <c r="Z5746" s="106"/>
    </row>
    <row r="5747" spans="2:26">
      <c r="B5747" s="51"/>
      <c r="C5747" s="50"/>
      <c r="D5747" s="97"/>
      <c r="K5747" s="18"/>
      <c r="L5747" s="106"/>
      <c r="M5747" s="106"/>
      <c r="Z5747" s="106"/>
    </row>
    <row r="5748" spans="2:26">
      <c r="B5748" s="51"/>
      <c r="C5748" s="50"/>
      <c r="D5748" s="97"/>
      <c r="K5748" s="18"/>
      <c r="L5748" s="106"/>
      <c r="M5748" s="106"/>
      <c r="Z5748" s="106"/>
    </row>
    <row r="5749" spans="2:26">
      <c r="B5749" s="51"/>
      <c r="C5749" s="50"/>
      <c r="D5749" s="97"/>
      <c r="K5749" s="18"/>
      <c r="L5749" s="106"/>
      <c r="M5749" s="106"/>
      <c r="Z5749" s="106"/>
    </row>
    <row r="5750" spans="2:26">
      <c r="B5750" s="51"/>
      <c r="C5750" s="50"/>
      <c r="D5750" s="97"/>
      <c r="K5750" s="18"/>
      <c r="L5750" s="106"/>
      <c r="M5750" s="106"/>
      <c r="Z5750" s="106"/>
    </row>
    <row r="5751" spans="2:26">
      <c r="B5751" s="51"/>
      <c r="C5751" s="50"/>
      <c r="D5751" s="97"/>
      <c r="K5751" s="18"/>
      <c r="L5751" s="106"/>
      <c r="M5751" s="106"/>
      <c r="Z5751" s="106"/>
    </row>
    <row r="5752" spans="2:26">
      <c r="B5752" s="51"/>
      <c r="C5752" s="50"/>
      <c r="D5752" s="97"/>
      <c r="K5752" s="18"/>
      <c r="L5752" s="106"/>
      <c r="M5752" s="106"/>
      <c r="Z5752" s="106"/>
    </row>
    <row r="5753" spans="2:26">
      <c r="B5753" s="51"/>
      <c r="C5753" s="50"/>
      <c r="D5753" s="97"/>
      <c r="K5753" s="18"/>
      <c r="L5753" s="106"/>
      <c r="M5753" s="106"/>
      <c r="Z5753" s="106"/>
    </row>
    <row r="5754" spans="2:26">
      <c r="B5754" s="51"/>
      <c r="C5754" s="50"/>
      <c r="D5754" s="97"/>
      <c r="K5754" s="18"/>
      <c r="L5754" s="106"/>
      <c r="M5754" s="106"/>
      <c r="Z5754" s="106"/>
    </row>
    <row r="5755" spans="2:26">
      <c r="B5755" s="51"/>
      <c r="C5755" s="50"/>
      <c r="D5755" s="97"/>
      <c r="K5755" s="18"/>
      <c r="L5755" s="106"/>
      <c r="M5755" s="106"/>
      <c r="Z5755" s="106"/>
    </row>
    <row r="5756" spans="2:26">
      <c r="B5756" s="51"/>
      <c r="C5756" s="50"/>
      <c r="D5756" s="97"/>
      <c r="K5756" s="18"/>
      <c r="L5756" s="106"/>
      <c r="M5756" s="106"/>
      <c r="Z5756" s="106"/>
    </row>
    <row r="5757" spans="2:26">
      <c r="B5757" s="51"/>
      <c r="C5757" s="50"/>
      <c r="D5757" s="97"/>
      <c r="K5757" s="18"/>
      <c r="L5757" s="106"/>
      <c r="M5757" s="106"/>
      <c r="Z5757" s="106"/>
    </row>
    <row r="5758" spans="2:26">
      <c r="B5758" s="51"/>
      <c r="C5758" s="50"/>
      <c r="D5758" s="97"/>
      <c r="K5758" s="18"/>
      <c r="L5758" s="106"/>
      <c r="M5758" s="106"/>
      <c r="Z5758" s="106"/>
    </row>
    <row r="5759" spans="2:26">
      <c r="B5759" s="51"/>
      <c r="C5759" s="50"/>
      <c r="D5759" s="97"/>
      <c r="K5759" s="18"/>
      <c r="L5759" s="106"/>
      <c r="M5759" s="106"/>
      <c r="Z5759" s="106"/>
    </row>
    <row r="5760" spans="2:26">
      <c r="B5760" s="51"/>
      <c r="C5760" s="50"/>
      <c r="D5760" s="97"/>
      <c r="K5760" s="18"/>
      <c r="L5760" s="106"/>
      <c r="M5760" s="106"/>
      <c r="Z5760" s="106"/>
    </row>
    <row r="5761" spans="2:26">
      <c r="B5761" s="51"/>
      <c r="C5761" s="50"/>
      <c r="D5761" s="97"/>
      <c r="K5761" s="18"/>
      <c r="L5761" s="106"/>
      <c r="M5761" s="106"/>
      <c r="Z5761" s="106"/>
    </row>
    <row r="5762" spans="2:26">
      <c r="B5762" s="51"/>
      <c r="C5762" s="50"/>
      <c r="D5762" s="97"/>
      <c r="K5762" s="18"/>
      <c r="L5762" s="106"/>
      <c r="M5762" s="106"/>
      <c r="Z5762" s="106"/>
    </row>
    <row r="5763" spans="2:26">
      <c r="B5763" s="51"/>
      <c r="C5763" s="50"/>
      <c r="D5763" s="97"/>
      <c r="K5763" s="18"/>
      <c r="L5763" s="106"/>
      <c r="M5763" s="106"/>
      <c r="Z5763" s="106"/>
    </row>
    <row r="5764" spans="2:26">
      <c r="B5764" s="51"/>
      <c r="C5764" s="50"/>
      <c r="D5764" s="97"/>
      <c r="K5764" s="18"/>
      <c r="L5764" s="106"/>
      <c r="M5764" s="106"/>
      <c r="Z5764" s="106"/>
    </row>
    <row r="5765" spans="2:26">
      <c r="B5765" s="51"/>
      <c r="C5765" s="50"/>
      <c r="D5765" s="97"/>
      <c r="K5765" s="18"/>
      <c r="L5765" s="106"/>
      <c r="M5765" s="106"/>
      <c r="Z5765" s="106"/>
    </row>
    <row r="5766" spans="2:26">
      <c r="B5766" s="51"/>
      <c r="C5766" s="50"/>
      <c r="D5766" s="97"/>
      <c r="K5766" s="18"/>
      <c r="L5766" s="106"/>
      <c r="M5766" s="106"/>
      <c r="Z5766" s="106"/>
    </row>
    <row r="5767" spans="2:26">
      <c r="B5767" s="51"/>
      <c r="C5767" s="50"/>
      <c r="D5767" s="97"/>
      <c r="K5767" s="18"/>
      <c r="L5767" s="106"/>
      <c r="M5767" s="106"/>
      <c r="Z5767" s="106"/>
    </row>
    <row r="5768" spans="2:26">
      <c r="B5768" s="51"/>
      <c r="C5768" s="50"/>
      <c r="D5768" s="97"/>
      <c r="K5768" s="18"/>
      <c r="L5768" s="106"/>
      <c r="M5768" s="106"/>
      <c r="Z5768" s="106"/>
    </row>
    <row r="5769" spans="2:26">
      <c r="B5769" s="51"/>
      <c r="C5769" s="50"/>
      <c r="D5769" s="97"/>
      <c r="K5769" s="18"/>
      <c r="L5769" s="106"/>
      <c r="M5769" s="106"/>
      <c r="Z5769" s="106"/>
    </row>
    <row r="5770" spans="2:26">
      <c r="B5770" s="51"/>
      <c r="C5770" s="50"/>
      <c r="D5770" s="97"/>
      <c r="K5770" s="18"/>
      <c r="L5770" s="106"/>
      <c r="M5770" s="106"/>
      <c r="Z5770" s="106"/>
    </row>
    <row r="5771" spans="2:26">
      <c r="B5771" s="51"/>
      <c r="C5771" s="50"/>
      <c r="D5771" s="97"/>
      <c r="K5771" s="18"/>
      <c r="L5771" s="106"/>
      <c r="M5771" s="106"/>
      <c r="Z5771" s="106"/>
    </row>
    <row r="5772" spans="2:26">
      <c r="B5772" s="51"/>
      <c r="C5772" s="50"/>
      <c r="D5772" s="97"/>
      <c r="K5772" s="18"/>
      <c r="L5772" s="106"/>
      <c r="M5772" s="106"/>
      <c r="Z5772" s="106"/>
    </row>
    <row r="5773" spans="2:26">
      <c r="B5773" s="51"/>
      <c r="C5773" s="50"/>
      <c r="D5773" s="97"/>
      <c r="K5773" s="18"/>
      <c r="L5773" s="106"/>
      <c r="M5773" s="106"/>
      <c r="Z5773" s="106"/>
    </row>
    <row r="5774" spans="2:26">
      <c r="B5774" s="51"/>
      <c r="C5774" s="50"/>
      <c r="D5774" s="97"/>
      <c r="K5774" s="18"/>
      <c r="L5774" s="106"/>
      <c r="M5774" s="106"/>
      <c r="Z5774" s="106"/>
    </row>
    <row r="5775" spans="2:26">
      <c r="B5775" s="51"/>
      <c r="C5775" s="50"/>
      <c r="D5775" s="97"/>
      <c r="K5775" s="18"/>
      <c r="L5775" s="106"/>
      <c r="M5775" s="106"/>
      <c r="Z5775" s="106"/>
    </row>
    <row r="5776" spans="2:26">
      <c r="B5776" s="51"/>
      <c r="C5776" s="50"/>
      <c r="D5776" s="97"/>
      <c r="K5776" s="18"/>
      <c r="L5776" s="106"/>
      <c r="M5776" s="106"/>
      <c r="Z5776" s="106"/>
    </row>
    <row r="5777" spans="2:26">
      <c r="B5777" s="51"/>
      <c r="C5777" s="50"/>
      <c r="D5777" s="97"/>
      <c r="K5777" s="18"/>
      <c r="L5777" s="106"/>
      <c r="M5777" s="106"/>
      <c r="Z5777" s="106"/>
    </row>
    <row r="5778" spans="2:26">
      <c r="B5778" s="51"/>
      <c r="C5778" s="50"/>
      <c r="D5778" s="97"/>
      <c r="K5778" s="18"/>
      <c r="L5778" s="106"/>
      <c r="M5778" s="106"/>
      <c r="Z5778" s="106"/>
    </row>
    <row r="5779" spans="2:26">
      <c r="B5779" s="51"/>
      <c r="C5779" s="50"/>
      <c r="D5779" s="97"/>
      <c r="K5779" s="18"/>
      <c r="L5779" s="106"/>
      <c r="M5779" s="106"/>
      <c r="Z5779" s="106"/>
    </row>
    <row r="5780" spans="2:26">
      <c r="B5780" s="51"/>
      <c r="C5780" s="50"/>
      <c r="D5780" s="97"/>
      <c r="K5780" s="18"/>
      <c r="L5780" s="106"/>
      <c r="M5780" s="106"/>
      <c r="Z5780" s="106"/>
    </row>
    <row r="5781" spans="2:26">
      <c r="B5781" s="51"/>
      <c r="C5781" s="50"/>
      <c r="D5781" s="97"/>
      <c r="K5781" s="18"/>
      <c r="L5781" s="106"/>
      <c r="M5781" s="106"/>
      <c r="Z5781" s="106"/>
    </row>
    <row r="5782" spans="2:26">
      <c r="B5782" s="51"/>
      <c r="C5782" s="50"/>
      <c r="D5782" s="97"/>
      <c r="K5782" s="18"/>
      <c r="L5782" s="106"/>
      <c r="M5782" s="106"/>
      <c r="Z5782" s="106"/>
    </row>
    <row r="5783" spans="2:26">
      <c r="B5783" s="51"/>
      <c r="C5783" s="50"/>
      <c r="D5783" s="97"/>
      <c r="K5783" s="18"/>
      <c r="L5783" s="106"/>
      <c r="M5783" s="106"/>
      <c r="Z5783" s="106"/>
    </row>
    <row r="5784" spans="2:26">
      <c r="B5784" s="51"/>
      <c r="C5784" s="50"/>
      <c r="D5784" s="97"/>
      <c r="K5784" s="18"/>
      <c r="L5784" s="106"/>
      <c r="M5784" s="106"/>
      <c r="Z5784" s="106"/>
    </row>
    <row r="5785" spans="2:26">
      <c r="B5785" s="51"/>
      <c r="C5785" s="50"/>
      <c r="D5785" s="97"/>
      <c r="K5785" s="18"/>
      <c r="L5785" s="106"/>
      <c r="M5785" s="106"/>
      <c r="Z5785" s="106"/>
    </row>
    <row r="5786" spans="2:26">
      <c r="B5786" s="51"/>
      <c r="C5786" s="50"/>
      <c r="D5786" s="97"/>
      <c r="K5786" s="18"/>
      <c r="L5786" s="106"/>
      <c r="M5786" s="106"/>
      <c r="Z5786" s="106"/>
    </row>
    <row r="5787" spans="2:26">
      <c r="B5787" s="51"/>
      <c r="C5787" s="50"/>
      <c r="D5787" s="97"/>
      <c r="K5787" s="18"/>
      <c r="L5787" s="106"/>
      <c r="M5787" s="106"/>
      <c r="Z5787" s="106"/>
    </row>
    <row r="5788" spans="2:26">
      <c r="B5788" s="51"/>
      <c r="C5788" s="50"/>
      <c r="D5788" s="97"/>
      <c r="K5788" s="18"/>
      <c r="L5788" s="106"/>
      <c r="M5788" s="106"/>
      <c r="Z5788" s="106"/>
    </row>
    <row r="5789" spans="2:26">
      <c r="B5789" s="51"/>
      <c r="C5789" s="50"/>
      <c r="D5789" s="97"/>
      <c r="K5789" s="18"/>
      <c r="L5789" s="106"/>
      <c r="M5789" s="106"/>
      <c r="Z5789" s="106"/>
    </row>
    <row r="5790" spans="2:26">
      <c r="B5790" s="51"/>
      <c r="C5790" s="50"/>
      <c r="D5790" s="97"/>
      <c r="K5790" s="18"/>
      <c r="L5790" s="106"/>
      <c r="M5790" s="106"/>
      <c r="Z5790" s="106"/>
    </row>
    <row r="5791" spans="2:26">
      <c r="B5791" s="51"/>
      <c r="C5791" s="50"/>
      <c r="D5791" s="97"/>
      <c r="K5791" s="18"/>
      <c r="L5791" s="106"/>
      <c r="M5791" s="106"/>
      <c r="Z5791" s="106"/>
    </row>
    <row r="5792" spans="2:26">
      <c r="B5792" s="51"/>
      <c r="C5792" s="50"/>
      <c r="D5792" s="97"/>
      <c r="K5792" s="18"/>
      <c r="L5792" s="106"/>
      <c r="M5792" s="106"/>
      <c r="Z5792" s="106"/>
    </row>
    <row r="5793" spans="2:26">
      <c r="B5793" s="51"/>
      <c r="C5793" s="50"/>
      <c r="D5793" s="97"/>
      <c r="K5793" s="18"/>
      <c r="L5793" s="106"/>
      <c r="M5793" s="106"/>
      <c r="Z5793" s="106"/>
    </row>
    <row r="5794" spans="2:26">
      <c r="B5794" s="51"/>
      <c r="C5794" s="50"/>
      <c r="D5794" s="97"/>
      <c r="K5794" s="18"/>
      <c r="L5794" s="106"/>
      <c r="M5794" s="106"/>
      <c r="Z5794" s="106"/>
    </row>
    <row r="5795" spans="2:26">
      <c r="B5795" s="51"/>
      <c r="C5795" s="50"/>
      <c r="D5795" s="97"/>
      <c r="K5795" s="18"/>
      <c r="L5795" s="106"/>
      <c r="M5795" s="106"/>
      <c r="Z5795" s="106"/>
    </row>
    <row r="5796" spans="2:26">
      <c r="B5796" s="51"/>
      <c r="C5796" s="50"/>
      <c r="D5796" s="97"/>
      <c r="K5796" s="18"/>
      <c r="L5796" s="106"/>
      <c r="M5796" s="106"/>
      <c r="Z5796" s="106"/>
    </row>
    <row r="5797" spans="2:26">
      <c r="B5797" s="51"/>
      <c r="C5797" s="50"/>
      <c r="D5797" s="97"/>
      <c r="K5797" s="18"/>
      <c r="L5797" s="106"/>
      <c r="M5797" s="106"/>
      <c r="Z5797" s="106"/>
    </row>
    <row r="5798" spans="2:26">
      <c r="B5798" s="51"/>
      <c r="C5798" s="50"/>
      <c r="D5798" s="97"/>
      <c r="K5798" s="18"/>
      <c r="L5798" s="106"/>
      <c r="M5798" s="106"/>
      <c r="Z5798" s="106"/>
    </row>
    <row r="5799" spans="2:26">
      <c r="B5799" s="51"/>
      <c r="C5799" s="50"/>
      <c r="D5799" s="97"/>
      <c r="K5799" s="18"/>
      <c r="L5799" s="106"/>
      <c r="M5799" s="106"/>
      <c r="Z5799" s="106"/>
    </row>
    <row r="5800" spans="2:26">
      <c r="B5800" s="51"/>
      <c r="C5800" s="50"/>
      <c r="D5800" s="97"/>
      <c r="K5800" s="18"/>
      <c r="L5800" s="106"/>
      <c r="M5800" s="106"/>
      <c r="Z5800" s="106"/>
    </row>
    <row r="5801" spans="2:26">
      <c r="B5801" s="51"/>
      <c r="C5801" s="50"/>
      <c r="D5801" s="97"/>
      <c r="K5801" s="18"/>
      <c r="L5801" s="106"/>
      <c r="M5801" s="106"/>
      <c r="Z5801" s="106"/>
    </row>
    <row r="5802" spans="2:26">
      <c r="B5802" s="51"/>
      <c r="C5802" s="50"/>
      <c r="D5802" s="97"/>
      <c r="K5802" s="18"/>
      <c r="L5802" s="106"/>
      <c r="M5802" s="106"/>
      <c r="Z5802" s="106"/>
    </row>
    <row r="5803" spans="2:26">
      <c r="B5803" s="51"/>
      <c r="C5803" s="50"/>
      <c r="D5803" s="97"/>
      <c r="K5803" s="18"/>
      <c r="L5803" s="106"/>
      <c r="M5803" s="106"/>
      <c r="Z5803" s="106"/>
    </row>
    <row r="5804" spans="2:26">
      <c r="B5804" s="51"/>
      <c r="C5804" s="50"/>
      <c r="D5804" s="97"/>
      <c r="K5804" s="18"/>
      <c r="L5804" s="106"/>
      <c r="M5804" s="106"/>
      <c r="Z5804" s="106"/>
    </row>
    <row r="5805" spans="2:26">
      <c r="B5805" s="51"/>
      <c r="C5805" s="50"/>
      <c r="D5805" s="97"/>
      <c r="K5805" s="18"/>
      <c r="L5805" s="106"/>
      <c r="M5805" s="106"/>
      <c r="Z5805" s="106"/>
    </row>
    <row r="5806" spans="2:26">
      <c r="B5806" s="51"/>
      <c r="C5806" s="50"/>
      <c r="D5806" s="97"/>
      <c r="K5806" s="18"/>
      <c r="L5806" s="106"/>
      <c r="M5806" s="106"/>
      <c r="Z5806" s="106"/>
    </row>
    <row r="5807" spans="2:26">
      <c r="B5807" s="51"/>
      <c r="C5807" s="50"/>
      <c r="D5807" s="97"/>
      <c r="K5807" s="18"/>
      <c r="L5807" s="106"/>
      <c r="M5807" s="106"/>
      <c r="Z5807" s="106"/>
    </row>
    <row r="5808" spans="2:26">
      <c r="B5808" s="51"/>
      <c r="C5808" s="50"/>
      <c r="D5808" s="97"/>
      <c r="K5808" s="18"/>
      <c r="L5808" s="106"/>
      <c r="M5808" s="106"/>
      <c r="Z5808" s="106"/>
    </row>
    <row r="5809" spans="2:26">
      <c r="B5809" s="51"/>
      <c r="C5809" s="50"/>
      <c r="D5809" s="97"/>
      <c r="K5809" s="18"/>
      <c r="L5809" s="106"/>
      <c r="M5809" s="106"/>
      <c r="Z5809" s="106"/>
    </row>
    <row r="5810" spans="2:26">
      <c r="B5810" s="51"/>
      <c r="C5810" s="50"/>
      <c r="D5810" s="97"/>
      <c r="K5810" s="18"/>
      <c r="L5810" s="106"/>
      <c r="M5810" s="106"/>
      <c r="Z5810" s="106"/>
    </row>
    <row r="5811" spans="2:26">
      <c r="B5811" s="51"/>
      <c r="C5811" s="50"/>
      <c r="D5811" s="97"/>
      <c r="K5811" s="18"/>
      <c r="L5811" s="106"/>
      <c r="M5811" s="106"/>
      <c r="Z5811" s="106"/>
    </row>
    <row r="5812" spans="2:26">
      <c r="B5812" s="51"/>
      <c r="C5812" s="50"/>
      <c r="D5812" s="97"/>
      <c r="K5812" s="18"/>
      <c r="L5812" s="106"/>
      <c r="M5812" s="106"/>
      <c r="Z5812" s="106"/>
    </row>
    <row r="5813" spans="2:26">
      <c r="B5813" s="51"/>
      <c r="C5813" s="50"/>
      <c r="D5813" s="97"/>
      <c r="K5813" s="18"/>
      <c r="L5813" s="106"/>
      <c r="M5813" s="106"/>
      <c r="Z5813" s="106"/>
    </row>
    <row r="5814" spans="2:26">
      <c r="B5814" s="51"/>
      <c r="C5814" s="50"/>
      <c r="D5814" s="97"/>
      <c r="K5814" s="18"/>
      <c r="L5814" s="106"/>
      <c r="M5814" s="106"/>
      <c r="Z5814" s="106"/>
    </row>
    <row r="5815" spans="2:26">
      <c r="B5815" s="51"/>
      <c r="C5815" s="50"/>
      <c r="D5815" s="97"/>
      <c r="K5815" s="18"/>
      <c r="L5815" s="106"/>
      <c r="M5815" s="106"/>
      <c r="Z5815" s="106"/>
    </row>
    <row r="5816" spans="2:26">
      <c r="B5816" s="51"/>
      <c r="C5816" s="50"/>
      <c r="D5816" s="97"/>
      <c r="K5816" s="18"/>
      <c r="L5816" s="106"/>
      <c r="M5816" s="106"/>
      <c r="Z5816" s="106"/>
    </row>
    <row r="5817" spans="2:26">
      <c r="B5817" s="51"/>
      <c r="C5817" s="50"/>
      <c r="D5817" s="97"/>
      <c r="K5817" s="18"/>
      <c r="L5817" s="106"/>
      <c r="M5817" s="106"/>
      <c r="Z5817" s="106"/>
    </row>
    <row r="5818" spans="2:26">
      <c r="B5818" s="51"/>
      <c r="C5818" s="50"/>
      <c r="D5818" s="97"/>
      <c r="K5818" s="18"/>
      <c r="L5818" s="106"/>
      <c r="M5818" s="106"/>
      <c r="Z5818" s="106"/>
    </row>
    <row r="5819" spans="2:26">
      <c r="B5819" s="51"/>
      <c r="C5819" s="50"/>
      <c r="D5819" s="97"/>
      <c r="K5819" s="18"/>
      <c r="L5819" s="106"/>
      <c r="M5819" s="106"/>
      <c r="Z5819" s="106"/>
    </row>
    <row r="5820" spans="2:26">
      <c r="B5820" s="51"/>
      <c r="C5820" s="50"/>
      <c r="D5820" s="97"/>
      <c r="K5820" s="18"/>
      <c r="L5820" s="106"/>
      <c r="M5820" s="106"/>
      <c r="Z5820" s="106"/>
    </row>
    <row r="5821" spans="2:26">
      <c r="B5821" s="51"/>
      <c r="C5821" s="50"/>
      <c r="D5821" s="97"/>
      <c r="K5821" s="18"/>
      <c r="L5821" s="106"/>
      <c r="M5821" s="106"/>
      <c r="Z5821" s="106"/>
    </row>
    <row r="5822" spans="2:26">
      <c r="B5822" s="51"/>
      <c r="C5822" s="50"/>
      <c r="D5822" s="97"/>
      <c r="K5822" s="18"/>
      <c r="L5822" s="106"/>
      <c r="M5822" s="106"/>
      <c r="Z5822" s="106"/>
    </row>
    <row r="5823" spans="2:26">
      <c r="B5823" s="51"/>
      <c r="C5823" s="50"/>
      <c r="D5823" s="97"/>
      <c r="K5823" s="18"/>
      <c r="L5823" s="106"/>
      <c r="M5823" s="106"/>
      <c r="Z5823" s="106"/>
    </row>
    <row r="5824" spans="2:26">
      <c r="B5824" s="51"/>
      <c r="C5824" s="50"/>
      <c r="D5824" s="97"/>
      <c r="K5824" s="18"/>
      <c r="L5824" s="106"/>
      <c r="M5824" s="106"/>
      <c r="Z5824" s="106"/>
    </row>
    <row r="5825" spans="2:26">
      <c r="B5825" s="51"/>
      <c r="C5825" s="50"/>
      <c r="D5825" s="97"/>
      <c r="K5825" s="18"/>
      <c r="L5825" s="106"/>
      <c r="M5825" s="106"/>
      <c r="Z5825" s="106"/>
    </row>
    <row r="5826" spans="2:26">
      <c r="B5826" s="51"/>
      <c r="C5826" s="50"/>
      <c r="D5826" s="97"/>
      <c r="K5826" s="18"/>
      <c r="L5826" s="106"/>
      <c r="M5826" s="106"/>
      <c r="Z5826" s="106"/>
    </row>
    <row r="5827" spans="2:26">
      <c r="B5827" s="51"/>
      <c r="C5827" s="50"/>
      <c r="D5827" s="97"/>
      <c r="K5827" s="18"/>
      <c r="L5827" s="106"/>
      <c r="M5827" s="106"/>
      <c r="Z5827" s="106"/>
    </row>
    <row r="5828" spans="2:26">
      <c r="B5828" s="51"/>
      <c r="C5828" s="50"/>
      <c r="D5828" s="97"/>
      <c r="K5828" s="18"/>
      <c r="L5828" s="106"/>
      <c r="M5828" s="106"/>
      <c r="Z5828" s="106"/>
    </row>
    <row r="5829" spans="2:26">
      <c r="B5829" s="51"/>
      <c r="C5829" s="50"/>
      <c r="D5829" s="97"/>
      <c r="K5829" s="18"/>
      <c r="L5829" s="106"/>
      <c r="M5829" s="106"/>
      <c r="Z5829" s="106"/>
    </row>
    <row r="5830" spans="2:26">
      <c r="B5830" s="51"/>
      <c r="C5830" s="50"/>
      <c r="D5830" s="97"/>
      <c r="K5830" s="18"/>
      <c r="L5830" s="106"/>
      <c r="M5830" s="106"/>
      <c r="Z5830" s="106"/>
    </row>
    <row r="5831" spans="2:26">
      <c r="B5831" s="51"/>
      <c r="C5831" s="50"/>
      <c r="D5831" s="97"/>
      <c r="K5831" s="18"/>
      <c r="L5831" s="106"/>
      <c r="M5831" s="106"/>
      <c r="Z5831" s="106"/>
    </row>
    <row r="5832" spans="2:26">
      <c r="B5832" s="51"/>
      <c r="C5832" s="50"/>
      <c r="D5832" s="97"/>
      <c r="K5832" s="18"/>
      <c r="L5832" s="106"/>
      <c r="M5832" s="106"/>
      <c r="Z5832" s="106"/>
    </row>
    <row r="5833" spans="2:26">
      <c r="B5833" s="51"/>
      <c r="C5833" s="50"/>
      <c r="D5833" s="97"/>
      <c r="K5833" s="18"/>
      <c r="L5833" s="106"/>
      <c r="M5833" s="106"/>
      <c r="Z5833" s="106"/>
    </row>
    <row r="5834" spans="2:26">
      <c r="B5834" s="51"/>
      <c r="C5834" s="50"/>
      <c r="D5834" s="97"/>
      <c r="K5834" s="18"/>
      <c r="L5834" s="106"/>
      <c r="M5834" s="106"/>
      <c r="Z5834" s="106"/>
    </row>
    <row r="5835" spans="2:26">
      <c r="B5835" s="51"/>
      <c r="C5835" s="50"/>
      <c r="D5835" s="97"/>
      <c r="K5835" s="18"/>
      <c r="L5835" s="106"/>
      <c r="M5835" s="106"/>
      <c r="Z5835" s="106"/>
    </row>
    <row r="5836" spans="2:26">
      <c r="B5836" s="51"/>
      <c r="C5836" s="50"/>
      <c r="D5836" s="97"/>
      <c r="K5836" s="18"/>
      <c r="L5836" s="106"/>
      <c r="M5836" s="106"/>
      <c r="Z5836" s="106"/>
    </row>
    <row r="5837" spans="2:26">
      <c r="B5837" s="51"/>
      <c r="C5837" s="50"/>
      <c r="D5837" s="97"/>
      <c r="K5837" s="18"/>
      <c r="L5837" s="106"/>
      <c r="M5837" s="106"/>
      <c r="Z5837" s="106"/>
    </row>
    <row r="5838" spans="2:26">
      <c r="B5838" s="51"/>
      <c r="C5838" s="50"/>
      <c r="D5838" s="97"/>
      <c r="K5838" s="18"/>
      <c r="L5838" s="106"/>
      <c r="M5838" s="106"/>
      <c r="Z5838" s="106"/>
    </row>
    <row r="5839" spans="2:26">
      <c r="B5839" s="51"/>
      <c r="C5839" s="50"/>
      <c r="D5839" s="97"/>
      <c r="K5839" s="18"/>
      <c r="L5839" s="106"/>
      <c r="M5839" s="106"/>
      <c r="Z5839" s="106"/>
    </row>
    <row r="5840" spans="2:26">
      <c r="B5840" s="51"/>
      <c r="C5840" s="50"/>
      <c r="D5840" s="97"/>
      <c r="K5840" s="18"/>
      <c r="L5840" s="106"/>
      <c r="M5840" s="106"/>
      <c r="Z5840" s="106"/>
    </row>
    <row r="5841" spans="2:26">
      <c r="B5841" s="51"/>
      <c r="C5841" s="50"/>
      <c r="D5841" s="97"/>
      <c r="K5841" s="18"/>
      <c r="L5841" s="106"/>
      <c r="M5841" s="106"/>
      <c r="Z5841" s="106"/>
    </row>
    <row r="5842" spans="2:26">
      <c r="B5842" s="51"/>
      <c r="C5842" s="50"/>
      <c r="D5842" s="97"/>
      <c r="K5842" s="18"/>
      <c r="L5842" s="106"/>
      <c r="M5842" s="106"/>
      <c r="Z5842" s="106"/>
    </row>
    <row r="5843" spans="2:26">
      <c r="B5843" s="51"/>
      <c r="C5843" s="50"/>
      <c r="D5843" s="97"/>
      <c r="K5843" s="18"/>
      <c r="L5843" s="106"/>
      <c r="M5843" s="106"/>
      <c r="Z5843" s="106"/>
    </row>
    <row r="5844" spans="2:26">
      <c r="B5844" s="51"/>
      <c r="C5844" s="50"/>
      <c r="D5844" s="97"/>
      <c r="K5844" s="18"/>
      <c r="L5844" s="106"/>
      <c r="M5844" s="106"/>
      <c r="Z5844" s="106"/>
    </row>
    <row r="5845" spans="2:26">
      <c r="B5845" s="51"/>
      <c r="C5845" s="50"/>
      <c r="D5845" s="97"/>
      <c r="K5845" s="18"/>
      <c r="L5845" s="106"/>
      <c r="M5845" s="106"/>
      <c r="Z5845" s="106"/>
    </row>
    <row r="5846" spans="2:26">
      <c r="B5846" s="51"/>
      <c r="C5846" s="50"/>
      <c r="D5846" s="97"/>
      <c r="K5846" s="18"/>
      <c r="L5846" s="106"/>
      <c r="M5846" s="106"/>
      <c r="Z5846" s="106"/>
    </row>
    <row r="5847" spans="2:26">
      <c r="B5847" s="51"/>
      <c r="C5847" s="50"/>
      <c r="D5847" s="97"/>
      <c r="K5847" s="18"/>
      <c r="L5847" s="106"/>
      <c r="M5847" s="106"/>
      <c r="Z5847" s="106"/>
    </row>
    <row r="5848" spans="2:26">
      <c r="B5848" s="51"/>
      <c r="C5848" s="50"/>
      <c r="D5848" s="97"/>
      <c r="K5848" s="18"/>
      <c r="L5848" s="106"/>
      <c r="M5848" s="106"/>
      <c r="Z5848" s="106"/>
    </row>
    <row r="5849" spans="2:26">
      <c r="B5849" s="51"/>
      <c r="C5849" s="50"/>
      <c r="D5849" s="97"/>
      <c r="K5849" s="18"/>
      <c r="L5849" s="106"/>
      <c r="M5849" s="106"/>
      <c r="Z5849" s="106"/>
    </row>
    <row r="5850" spans="2:26">
      <c r="B5850" s="51"/>
      <c r="C5850" s="50"/>
      <c r="D5850" s="97"/>
      <c r="K5850" s="18"/>
      <c r="L5850" s="106"/>
      <c r="M5850" s="106"/>
      <c r="Z5850" s="106"/>
    </row>
    <row r="5851" spans="2:26">
      <c r="B5851" s="51"/>
      <c r="C5851" s="50"/>
      <c r="D5851" s="97"/>
      <c r="K5851" s="18"/>
      <c r="L5851" s="106"/>
      <c r="M5851" s="106"/>
      <c r="Z5851" s="106"/>
    </row>
    <row r="5852" spans="2:26">
      <c r="B5852" s="51"/>
      <c r="C5852" s="50"/>
      <c r="D5852" s="97"/>
      <c r="K5852" s="18"/>
      <c r="L5852" s="106"/>
      <c r="M5852" s="106"/>
      <c r="Z5852" s="106"/>
    </row>
    <row r="5853" spans="2:26">
      <c r="B5853" s="51"/>
      <c r="C5853" s="50"/>
      <c r="D5853" s="97"/>
      <c r="K5853" s="18"/>
      <c r="L5853" s="106"/>
      <c r="M5853" s="106"/>
      <c r="Z5853" s="106"/>
    </row>
    <row r="5854" spans="2:26">
      <c r="B5854" s="51"/>
      <c r="C5854" s="50"/>
      <c r="D5854" s="97"/>
      <c r="K5854" s="18"/>
      <c r="L5854" s="106"/>
      <c r="M5854" s="106"/>
      <c r="Z5854" s="106"/>
    </row>
    <row r="5855" spans="2:26">
      <c r="B5855" s="51"/>
      <c r="C5855" s="50"/>
      <c r="D5855" s="97"/>
      <c r="K5855" s="18"/>
      <c r="L5855" s="106"/>
      <c r="M5855" s="106"/>
      <c r="Z5855" s="106"/>
    </row>
    <row r="5856" spans="2:26">
      <c r="B5856" s="51"/>
      <c r="C5856" s="50"/>
      <c r="D5856" s="97"/>
      <c r="K5856" s="18"/>
      <c r="L5856" s="106"/>
      <c r="M5856" s="106"/>
      <c r="Z5856" s="106"/>
    </row>
    <row r="5857" spans="2:26">
      <c r="B5857" s="51"/>
      <c r="C5857" s="50"/>
      <c r="D5857" s="97"/>
      <c r="K5857" s="18"/>
      <c r="L5857" s="106"/>
      <c r="M5857" s="106"/>
      <c r="Z5857" s="106"/>
    </row>
    <row r="5858" spans="2:26">
      <c r="B5858" s="51"/>
      <c r="C5858" s="50"/>
      <c r="D5858" s="97"/>
      <c r="K5858" s="18"/>
      <c r="L5858" s="106"/>
      <c r="M5858" s="106"/>
      <c r="Z5858" s="106"/>
    </row>
    <row r="5859" spans="2:26">
      <c r="B5859" s="51"/>
      <c r="C5859" s="50"/>
      <c r="D5859" s="97"/>
      <c r="K5859" s="18"/>
      <c r="L5859" s="106"/>
      <c r="M5859" s="106"/>
      <c r="Z5859" s="106"/>
    </row>
    <row r="5860" spans="2:26">
      <c r="B5860" s="51"/>
      <c r="C5860" s="50"/>
      <c r="D5860" s="97"/>
      <c r="K5860" s="18"/>
      <c r="L5860" s="106"/>
      <c r="M5860" s="106"/>
      <c r="Z5860" s="106"/>
    </row>
    <row r="5861" spans="2:26">
      <c r="B5861" s="51"/>
      <c r="C5861" s="50"/>
      <c r="D5861" s="97"/>
      <c r="K5861" s="18"/>
      <c r="L5861" s="106"/>
      <c r="M5861" s="106"/>
      <c r="Z5861" s="106"/>
    </row>
    <row r="5862" spans="2:26">
      <c r="B5862" s="51"/>
      <c r="C5862" s="50"/>
      <c r="D5862" s="97"/>
      <c r="K5862" s="18"/>
      <c r="L5862" s="106"/>
      <c r="M5862" s="106"/>
      <c r="Z5862" s="106"/>
    </row>
    <row r="5863" spans="2:26">
      <c r="B5863" s="51"/>
      <c r="C5863" s="50"/>
      <c r="D5863" s="97"/>
      <c r="K5863" s="18"/>
      <c r="L5863" s="106"/>
      <c r="M5863" s="106"/>
      <c r="Z5863" s="106"/>
    </row>
    <row r="5864" spans="2:26">
      <c r="B5864" s="51"/>
      <c r="C5864" s="50"/>
      <c r="D5864" s="97"/>
      <c r="K5864" s="18"/>
      <c r="L5864" s="106"/>
      <c r="M5864" s="106"/>
      <c r="Z5864" s="106"/>
    </row>
    <row r="5865" spans="2:26">
      <c r="B5865" s="51"/>
      <c r="C5865" s="50"/>
      <c r="D5865" s="97"/>
      <c r="K5865" s="18"/>
      <c r="L5865" s="106"/>
      <c r="M5865" s="106"/>
      <c r="Z5865" s="106"/>
    </row>
    <row r="5866" spans="2:26">
      <c r="B5866" s="51"/>
      <c r="C5866" s="50"/>
      <c r="D5866" s="97"/>
      <c r="K5866" s="18"/>
      <c r="L5866" s="106"/>
      <c r="M5866" s="106"/>
      <c r="Z5866" s="106"/>
    </row>
    <row r="5867" spans="2:26">
      <c r="B5867" s="51"/>
      <c r="C5867" s="50"/>
      <c r="D5867" s="97"/>
      <c r="K5867" s="18"/>
      <c r="L5867" s="106"/>
      <c r="M5867" s="106"/>
      <c r="Z5867" s="106"/>
    </row>
    <row r="5868" spans="2:26">
      <c r="B5868" s="51"/>
      <c r="C5868" s="50"/>
      <c r="D5868" s="97"/>
      <c r="K5868" s="18"/>
      <c r="L5868" s="106"/>
      <c r="M5868" s="106"/>
      <c r="Z5868" s="106"/>
    </row>
    <row r="5869" spans="2:26">
      <c r="B5869" s="51"/>
      <c r="C5869" s="50"/>
      <c r="D5869" s="97"/>
      <c r="K5869" s="18"/>
      <c r="L5869" s="106"/>
      <c r="M5869" s="106"/>
      <c r="Z5869" s="106"/>
    </row>
    <row r="5870" spans="2:26">
      <c r="B5870" s="51"/>
      <c r="C5870" s="50"/>
      <c r="D5870" s="97"/>
      <c r="K5870" s="18"/>
      <c r="L5870" s="106"/>
      <c r="M5870" s="106"/>
      <c r="Z5870" s="106"/>
    </row>
    <row r="5871" spans="2:26">
      <c r="B5871" s="51"/>
      <c r="C5871" s="50"/>
      <c r="D5871" s="97"/>
      <c r="K5871" s="18"/>
      <c r="L5871" s="106"/>
      <c r="M5871" s="106"/>
      <c r="Z5871" s="106"/>
    </row>
    <row r="5872" spans="2:26">
      <c r="B5872" s="51"/>
      <c r="C5872" s="50"/>
      <c r="D5872" s="97"/>
      <c r="K5872" s="18"/>
      <c r="L5872" s="106"/>
      <c r="M5872" s="106"/>
      <c r="Z5872" s="106"/>
    </row>
    <row r="5873" spans="2:26">
      <c r="B5873" s="51"/>
      <c r="C5873" s="50"/>
      <c r="D5873" s="97"/>
      <c r="K5873" s="18"/>
      <c r="L5873" s="106"/>
      <c r="M5873" s="106"/>
      <c r="Z5873" s="106"/>
    </row>
    <row r="5874" spans="2:26">
      <c r="B5874" s="51"/>
      <c r="C5874" s="50"/>
      <c r="D5874" s="97"/>
      <c r="K5874" s="18"/>
      <c r="L5874" s="106"/>
      <c r="M5874" s="106"/>
      <c r="Z5874" s="106"/>
    </row>
    <row r="5875" spans="2:26">
      <c r="B5875" s="51"/>
      <c r="C5875" s="50"/>
      <c r="D5875" s="97"/>
      <c r="K5875" s="18"/>
      <c r="L5875" s="106"/>
      <c r="M5875" s="106"/>
      <c r="Z5875" s="106"/>
    </row>
    <row r="5876" spans="2:26">
      <c r="B5876" s="51"/>
      <c r="C5876" s="50"/>
      <c r="D5876" s="97"/>
      <c r="K5876" s="18"/>
      <c r="L5876" s="106"/>
      <c r="M5876" s="106"/>
      <c r="Z5876" s="106"/>
    </row>
    <row r="5877" spans="2:26">
      <c r="B5877" s="51"/>
      <c r="C5877" s="50"/>
      <c r="D5877" s="97"/>
      <c r="K5877" s="18"/>
      <c r="L5877" s="106"/>
      <c r="M5877" s="106"/>
      <c r="Z5877" s="106"/>
    </row>
    <row r="5878" spans="2:26">
      <c r="B5878" s="51"/>
      <c r="C5878" s="50"/>
      <c r="D5878" s="97"/>
      <c r="K5878" s="18"/>
      <c r="L5878" s="106"/>
      <c r="M5878" s="106"/>
      <c r="Z5878" s="106"/>
    </row>
    <row r="5879" spans="2:26">
      <c r="B5879" s="51"/>
      <c r="C5879" s="50"/>
      <c r="D5879" s="97"/>
      <c r="K5879" s="18"/>
      <c r="L5879" s="106"/>
      <c r="M5879" s="106"/>
      <c r="Z5879" s="106"/>
    </row>
    <row r="5880" spans="2:26">
      <c r="B5880" s="51"/>
      <c r="C5880" s="50"/>
      <c r="D5880" s="97"/>
      <c r="K5880" s="18"/>
      <c r="L5880" s="106"/>
      <c r="M5880" s="106"/>
      <c r="Z5880" s="106"/>
    </row>
    <row r="5881" spans="2:26">
      <c r="B5881" s="51"/>
      <c r="C5881" s="50"/>
      <c r="D5881" s="97"/>
      <c r="K5881" s="18"/>
      <c r="L5881" s="106"/>
      <c r="M5881" s="106"/>
      <c r="Z5881" s="106"/>
    </row>
    <row r="5882" spans="2:26">
      <c r="B5882" s="51"/>
      <c r="C5882" s="50"/>
      <c r="D5882" s="97"/>
      <c r="K5882" s="18"/>
      <c r="L5882" s="106"/>
      <c r="M5882" s="106"/>
      <c r="Z5882" s="106"/>
    </row>
    <row r="5883" spans="2:26">
      <c r="B5883" s="51"/>
      <c r="C5883" s="50"/>
      <c r="D5883" s="97"/>
      <c r="K5883" s="18"/>
      <c r="L5883" s="106"/>
      <c r="M5883" s="106"/>
      <c r="Z5883" s="106"/>
    </row>
    <row r="5884" spans="2:26">
      <c r="B5884" s="51"/>
      <c r="C5884" s="50"/>
      <c r="D5884" s="97"/>
      <c r="K5884" s="18"/>
      <c r="L5884" s="106"/>
      <c r="M5884" s="106"/>
      <c r="Z5884" s="106"/>
    </row>
    <row r="5885" spans="2:26">
      <c r="B5885" s="51"/>
      <c r="C5885" s="50"/>
      <c r="D5885" s="97"/>
      <c r="K5885" s="18"/>
      <c r="L5885" s="106"/>
      <c r="M5885" s="106"/>
      <c r="Z5885" s="106"/>
    </row>
    <row r="5886" spans="2:26">
      <c r="B5886" s="51"/>
      <c r="C5886" s="50"/>
      <c r="D5886" s="97"/>
      <c r="K5886" s="18"/>
      <c r="L5886" s="106"/>
      <c r="M5886" s="106"/>
      <c r="Z5886" s="106"/>
    </row>
    <row r="5887" spans="2:26">
      <c r="B5887" s="51"/>
      <c r="C5887" s="50"/>
      <c r="D5887" s="97"/>
      <c r="K5887" s="18"/>
      <c r="L5887" s="106"/>
      <c r="M5887" s="106"/>
      <c r="Z5887" s="106"/>
    </row>
    <row r="5888" spans="2:26">
      <c r="B5888" s="51"/>
      <c r="C5888" s="50"/>
      <c r="D5888" s="97"/>
      <c r="K5888" s="18"/>
      <c r="L5888" s="106"/>
      <c r="M5888" s="106"/>
      <c r="Z5888" s="106"/>
    </row>
    <row r="5889" spans="2:26">
      <c r="B5889" s="51"/>
      <c r="C5889" s="50"/>
      <c r="D5889" s="97"/>
      <c r="K5889" s="18"/>
      <c r="L5889" s="106"/>
      <c r="M5889" s="106"/>
      <c r="Z5889" s="106"/>
    </row>
    <row r="5890" spans="2:26">
      <c r="B5890" s="51"/>
      <c r="C5890" s="50"/>
      <c r="D5890" s="97"/>
      <c r="K5890" s="18"/>
      <c r="L5890" s="106"/>
      <c r="M5890" s="106"/>
      <c r="Z5890" s="106"/>
    </row>
    <row r="5891" spans="2:26">
      <c r="B5891" s="51"/>
      <c r="C5891" s="50"/>
      <c r="D5891" s="97"/>
      <c r="K5891" s="18"/>
      <c r="L5891" s="106"/>
      <c r="M5891" s="106"/>
      <c r="Z5891" s="106"/>
    </row>
    <row r="5892" spans="2:26">
      <c r="B5892" s="51"/>
      <c r="C5892" s="50"/>
      <c r="D5892" s="97"/>
      <c r="K5892" s="18"/>
      <c r="L5892" s="106"/>
      <c r="M5892" s="106"/>
      <c r="Z5892" s="106"/>
    </row>
    <row r="5893" spans="2:26">
      <c r="B5893" s="51"/>
      <c r="C5893" s="50"/>
      <c r="D5893" s="97"/>
      <c r="K5893" s="18"/>
      <c r="L5893" s="106"/>
      <c r="M5893" s="106"/>
      <c r="Z5893" s="106"/>
    </row>
    <row r="5894" spans="2:26">
      <c r="B5894" s="51"/>
      <c r="C5894" s="50"/>
      <c r="D5894" s="97"/>
      <c r="K5894" s="18"/>
      <c r="L5894" s="106"/>
      <c r="M5894" s="106"/>
      <c r="Z5894" s="106"/>
    </row>
    <row r="5895" spans="2:26">
      <c r="B5895" s="51"/>
      <c r="C5895" s="50"/>
      <c r="D5895" s="97"/>
      <c r="K5895" s="18"/>
      <c r="L5895" s="106"/>
      <c r="M5895" s="106"/>
      <c r="Z5895" s="106"/>
    </row>
    <row r="5896" spans="2:26">
      <c r="B5896" s="51"/>
      <c r="C5896" s="50"/>
      <c r="D5896" s="97"/>
      <c r="K5896" s="18"/>
      <c r="L5896" s="106"/>
      <c r="M5896" s="106"/>
      <c r="Z5896" s="106"/>
    </row>
    <row r="5897" spans="2:26">
      <c r="B5897" s="51"/>
      <c r="C5897" s="50"/>
      <c r="D5897" s="97"/>
      <c r="K5897" s="18"/>
      <c r="L5897" s="106"/>
      <c r="M5897" s="106"/>
      <c r="Z5897" s="106"/>
    </row>
    <row r="5898" spans="2:26">
      <c r="B5898" s="51"/>
      <c r="C5898" s="50"/>
      <c r="D5898" s="97"/>
      <c r="K5898" s="18"/>
      <c r="L5898" s="106"/>
      <c r="M5898" s="106"/>
      <c r="Z5898" s="106"/>
    </row>
    <row r="5899" spans="2:26">
      <c r="B5899" s="51"/>
      <c r="C5899" s="50"/>
      <c r="D5899" s="97"/>
      <c r="K5899" s="18"/>
      <c r="L5899" s="106"/>
      <c r="M5899" s="106"/>
      <c r="Z5899" s="106"/>
    </row>
    <row r="5900" spans="2:26">
      <c r="B5900" s="51"/>
      <c r="C5900" s="50"/>
      <c r="D5900" s="97"/>
      <c r="K5900" s="18"/>
      <c r="L5900" s="106"/>
      <c r="M5900" s="106"/>
      <c r="Z5900" s="106"/>
    </row>
    <row r="5901" spans="2:26">
      <c r="B5901" s="51"/>
      <c r="C5901" s="50"/>
      <c r="D5901" s="97"/>
      <c r="K5901" s="18"/>
      <c r="L5901" s="106"/>
      <c r="M5901" s="106"/>
      <c r="Z5901" s="106"/>
    </row>
    <row r="5902" spans="2:26">
      <c r="B5902" s="51"/>
      <c r="C5902" s="50"/>
      <c r="D5902" s="97"/>
      <c r="K5902" s="18"/>
      <c r="L5902" s="106"/>
      <c r="M5902" s="106"/>
      <c r="Z5902" s="106"/>
    </row>
    <row r="5903" spans="2:26">
      <c r="B5903" s="51"/>
      <c r="C5903" s="50"/>
      <c r="D5903" s="97"/>
      <c r="K5903" s="18"/>
      <c r="L5903" s="106"/>
      <c r="M5903" s="106"/>
      <c r="Z5903" s="106"/>
    </row>
    <row r="5904" spans="2:26">
      <c r="B5904" s="51"/>
      <c r="C5904" s="50"/>
      <c r="D5904" s="97"/>
      <c r="K5904" s="18"/>
      <c r="L5904" s="106"/>
      <c r="M5904" s="106"/>
      <c r="Z5904" s="106"/>
    </row>
    <row r="5905" spans="2:26">
      <c r="B5905" s="51"/>
      <c r="C5905" s="50"/>
      <c r="D5905" s="97"/>
      <c r="K5905" s="18"/>
      <c r="L5905" s="106"/>
      <c r="M5905" s="106"/>
      <c r="Z5905" s="106"/>
    </row>
    <row r="5906" spans="2:26">
      <c r="B5906" s="51"/>
      <c r="C5906" s="50"/>
      <c r="D5906" s="97"/>
      <c r="K5906" s="18"/>
      <c r="L5906" s="106"/>
      <c r="M5906" s="106"/>
      <c r="Z5906" s="106"/>
    </row>
    <row r="5907" spans="2:26">
      <c r="B5907" s="51"/>
      <c r="C5907" s="50"/>
      <c r="D5907" s="97"/>
      <c r="K5907" s="18"/>
      <c r="L5907" s="106"/>
      <c r="M5907" s="106"/>
      <c r="Z5907" s="106"/>
    </row>
    <row r="5908" spans="2:26">
      <c r="B5908" s="51"/>
      <c r="C5908" s="50"/>
      <c r="D5908" s="97"/>
      <c r="K5908" s="18"/>
      <c r="L5908" s="106"/>
      <c r="M5908" s="106"/>
      <c r="Z5908" s="106"/>
    </row>
    <row r="5909" spans="2:26">
      <c r="B5909" s="51"/>
      <c r="C5909" s="50"/>
      <c r="D5909" s="97"/>
      <c r="K5909" s="18"/>
      <c r="L5909" s="106"/>
      <c r="M5909" s="106"/>
      <c r="Z5909" s="106"/>
    </row>
    <row r="5910" spans="2:26">
      <c r="B5910" s="51"/>
      <c r="C5910" s="50"/>
      <c r="D5910" s="97"/>
      <c r="K5910" s="18"/>
      <c r="L5910" s="106"/>
      <c r="M5910" s="106"/>
      <c r="Z5910" s="106"/>
    </row>
    <row r="5911" spans="2:26">
      <c r="B5911" s="51"/>
      <c r="C5911" s="50"/>
      <c r="D5911" s="97"/>
      <c r="K5911" s="18"/>
      <c r="L5911" s="106"/>
      <c r="M5911" s="106"/>
      <c r="Z5911" s="106"/>
    </row>
    <row r="5912" spans="2:26">
      <c r="B5912" s="51"/>
      <c r="C5912" s="50"/>
      <c r="D5912" s="97"/>
      <c r="K5912" s="18"/>
      <c r="L5912" s="106"/>
      <c r="M5912" s="106"/>
      <c r="Z5912" s="106"/>
    </row>
    <row r="5913" spans="2:26">
      <c r="B5913" s="51"/>
      <c r="C5913" s="50"/>
      <c r="D5913" s="97"/>
      <c r="K5913" s="18"/>
      <c r="L5913" s="106"/>
      <c r="M5913" s="106"/>
      <c r="Z5913" s="106"/>
    </row>
    <row r="5914" spans="2:26">
      <c r="B5914" s="51"/>
      <c r="C5914" s="50"/>
      <c r="D5914" s="97"/>
      <c r="K5914" s="18"/>
      <c r="L5914" s="106"/>
      <c r="M5914" s="106"/>
      <c r="Z5914" s="106"/>
    </row>
    <row r="5915" spans="2:26">
      <c r="B5915" s="51"/>
      <c r="C5915" s="50"/>
      <c r="D5915" s="97"/>
      <c r="K5915" s="18"/>
      <c r="L5915" s="106"/>
      <c r="M5915" s="106"/>
      <c r="Z5915" s="106"/>
    </row>
    <row r="5916" spans="2:26">
      <c r="B5916" s="51"/>
      <c r="C5916" s="50"/>
      <c r="D5916" s="97"/>
      <c r="K5916" s="18"/>
      <c r="L5916" s="106"/>
      <c r="M5916" s="106"/>
      <c r="Z5916" s="106"/>
    </row>
    <row r="5917" spans="2:26">
      <c r="B5917" s="51"/>
      <c r="C5917" s="50"/>
      <c r="D5917" s="97"/>
      <c r="K5917" s="18"/>
      <c r="L5917" s="106"/>
      <c r="M5917" s="106"/>
      <c r="Z5917" s="106"/>
    </row>
    <row r="5918" spans="2:26">
      <c r="B5918" s="51"/>
      <c r="C5918" s="50"/>
      <c r="D5918" s="97"/>
      <c r="K5918" s="18"/>
      <c r="L5918" s="106"/>
      <c r="M5918" s="106"/>
      <c r="Z5918" s="106"/>
    </row>
    <row r="5919" spans="2:26">
      <c r="B5919" s="51"/>
      <c r="C5919" s="50"/>
      <c r="D5919" s="97"/>
      <c r="K5919" s="18"/>
      <c r="L5919" s="106"/>
      <c r="M5919" s="106"/>
      <c r="Z5919" s="106"/>
    </row>
    <row r="5920" spans="2:26">
      <c r="B5920" s="51"/>
      <c r="C5920" s="50"/>
      <c r="D5920" s="97"/>
      <c r="K5920" s="18"/>
      <c r="L5920" s="106"/>
      <c r="M5920" s="106"/>
      <c r="Z5920" s="106"/>
    </row>
    <row r="5921" spans="2:26">
      <c r="B5921" s="51"/>
      <c r="C5921" s="50"/>
      <c r="D5921" s="97"/>
      <c r="K5921" s="18"/>
      <c r="L5921" s="106"/>
      <c r="M5921" s="106"/>
      <c r="Z5921" s="106"/>
    </row>
    <row r="5922" spans="2:26">
      <c r="B5922" s="51"/>
      <c r="C5922" s="50"/>
      <c r="D5922" s="97"/>
      <c r="K5922" s="18"/>
      <c r="L5922" s="106"/>
      <c r="M5922" s="106"/>
      <c r="Z5922" s="106"/>
    </row>
    <row r="5923" spans="2:26">
      <c r="B5923" s="51"/>
      <c r="C5923" s="50"/>
      <c r="D5923" s="97"/>
      <c r="K5923" s="18"/>
      <c r="L5923" s="106"/>
      <c r="M5923" s="106"/>
      <c r="Z5923" s="106"/>
    </row>
    <row r="5924" spans="2:26">
      <c r="B5924" s="51"/>
      <c r="C5924" s="50"/>
      <c r="D5924" s="97"/>
      <c r="K5924" s="18"/>
      <c r="L5924" s="106"/>
      <c r="M5924" s="106"/>
      <c r="Z5924" s="106"/>
    </row>
    <row r="5925" spans="2:26">
      <c r="B5925" s="51"/>
      <c r="C5925" s="50"/>
      <c r="D5925" s="97"/>
      <c r="K5925" s="18"/>
      <c r="L5925" s="106"/>
      <c r="M5925" s="106"/>
      <c r="Z5925" s="106"/>
    </row>
    <row r="5926" spans="2:26">
      <c r="B5926" s="51"/>
      <c r="C5926" s="50"/>
      <c r="D5926" s="97"/>
      <c r="K5926" s="18"/>
      <c r="L5926" s="106"/>
      <c r="M5926" s="106"/>
      <c r="Z5926" s="106"/>
    </row>
    <row r="5927" spans="2:26">
      <c r="B5927" s="51"/>
      <c r="C5927" s="50"/>
      <c r="D5927" s="97"/>
      <c r="K5927" s="18"/>
      <c r="L5927" s="106"/>
      <c r="M5927" s="106"/>
      <c r="Z5927" s="106"/>
    </row>
    <row r="5928" spans="2:26">
      <c r="B5928" s="51"/>
      <c r="C5928" s="50"/>
      <c r="D5928" s="97"/>
      <c r="K5928" s="18"/>
      <c r="L5928" s="106"/>
      <c r="M5928" s="106"/>
      <c r="Z5928" s="106"/>
    </row>
    <row r="5929" spans="2:26">
      <c r="B5929" s="51"/>
      <c r="C5929" s="50"/>
      <c r="D5929" s="97"/>
      <c r="K5929" s="18"/>
      <c r="L5929" s="106"/>
      <c r="M5929" s="106"/>
      <c r="Z5929" s="106"/>
    </row>
    <row r="5930" spans="2:26">
      <c r="B5930" s="51"/>
      <c r="C5930" s="50"/>
      <c r="D5930" s="97"/>
      <c r="K5930" s="18"/>
      <c r="L5930" s="106"/>
      <c r="M5930" s="106"/>
      <c r="Z5930" s="106"/>
    </row>
    <row r="5931" spans="2:26">
      <c r="B5931" s="51"/>
      <c r="C5931" s="50"/>
      <c r="D5931" s="97"/>
      <c r="K5931" s="18"/>
      <c r="L5931" s="106"/>
      <c r="M5931" s="106"/>
      <c r="Z5931" s="106"/>
    </row>
    <row r="5932" spans="2:26">
      <c r="B5932" s="51"/>
      <c r="C5932" s="50"/>
      <c r="D5932" s="97"/>
      <c r="K5932" s="18"/>
      <c r="L5932" s="106"/>
      <c r="M5932" s="106"/>
      <c r="Z5932" s="106"/>
    </row>
    <row r="5933" spans="2:26">
      <c r="B5933" s="51"/>
      <c r="C5933" s="50"/>
      <c r="D5933" s="97"/>
      <c r="K5933" s="18"/>
      <c r="L5933" s="106"/>
      <c r="M5933" s="106"/>
      <c r="Z5933" s="106"/>
    </row>
    <row r="5934" spans="2:26">
      <c r="B5934" s="51"/>
      <c r="C5934" s="50"/>
      <c r="D5934" s="97"/>
      <c r="K5934" s="18"/>
      <c r="L5934" s="106"/>
      <c r="M5934" s="106"/>
      <c r="Z5934" s="106"/>
    </row>
    <row r="5935" spans="2:26">
      <c r="B5935" s="51"/>
      <c r="C5935" s="50"/>
      <c r="D5935" s="97"/>
      <c r="K5935" s="18"/>
      <c r="L5935" s="106"/>
      <c r="M5935" s="106"/>
      <c r="Z5935" s="106"/>
    </row>
    <row r="5936" spans="2:26">
      <c r="B5936" s="51"/>
      <c r="C5936" s="50"/>
      <c r="D5936" s="97"/>
      <c r="K5936" s="18"/>
      <c r="L5936" s="106"/>
      <c r="M5936" s="106"/>
      <c r="Z5936" s="106"/>
    </row>
    <row r="5937" spans="2:26">
      <c r="B5937" s="51"/>
      <c r="C5937" s="50"/>
      <c r="D5937" s="97"/>
      <c r="K5937" s="18"/>
      <c r="L5937" s="106"/>
      <c r="M5937" s="106"/>
      <c r="Z5937" s="106"/>
    </row>
    <row r="5938" spans="2:26">
      <c r="B5938" s="51"/>
      <c r="C5938" s="50"/>
      <c r="D5938" s="97"/>
      <c r="K5938" s="18"/>
      <c r="L5938" s="106"/>
      <c r="M5938" s="106"/>
      <c r="Z5938" s="106"/>
    </row>
    <row r="5939" spans="2:26">
      <c r="B5939" s="51"/>
      <c r="C5939" s="50"/>
      <c r="D5939" s="97"/>
      <c r="K5939" s="18"/>
      <c r="L5939" s="106"/>
      <c r="M5939" s="106"/>
      <c r="Z5939" s="106"/>
    </row>
    <row r="5940" spans="2:26">
      <c r="B5940" s="51"/>
      <c r="C5940" s="50"/>
      <c r="D5940" s="97"/>
      <c r="K5940" s="18"/>
      <c r="L5940" s="106"/>
      <c r="M5940" s="106"/>
      <c r="Z5940" s="106"/>
    </row>
    <row r="5941" spans="2:26">
      <c r="B5941" s="51"/>
      <c r="C5941" s="50"/>
      <c r="D5941" s="97"/>
      <c r="K5941" s="18"/>
      <c r="L5941" s="106"/>
      <c r="M5941" s="106"/>
      <c r="Z5941" s="106"/>
    </row>
    <row r="5942" spans="2:26">
      <c r="B5942" s="51"/>
      <c r="C5942" s="50"/>
      <c r="D5942" s="97"/>
      <c r="K5942" s="18"/>
      <c r="L5942" s="106"/>
      <c r="M5942" s="106"/>
      <c r="Z5942" s="106"/>
    </row>
    <row r="5943" spans="2:26">
      <c r="B5943" s="51"/>
      <c r="C5943" s="50"/>
      <c r="D5943" s="97"/>
      <c r="K5943" s="18"/>
      <c r="L5943" s="106"/>
      <c r="M5943" s="106"/>
      <c r="Z5943" s="106"/>
    </row>
    <row r="5944" spans="2:26">
      <c r="B5944" s="51"/>
      <c r="C5944" s="50"/>
      <c r="D5944" s="97"/>
      <c r="K5944" s="18"/>
      <c r="L5944" s="106"/>
      <c r="M5944" s="106"/>
      <c r="Z5944" s="106"/>
    </row>
    <row r="5945" spans="2:26">
      <c r="B5945" s="51"/>
      <c r="C5945" s="50"/>
      <c r="D5945" s="97"/>
      <c r="K5945" s="18"/>
      <c r="L5945" s="106"/>
      <c r="M5945" s="106"/>
      <c r="Z5945" s="106"/>
    </row>
    <row r="5946" spans="2:26">
      <c r="B5946" s="51"/>
      <c r="C5946" s="50"/>
      <c r="D5946" s="97"/>
      <c r="K5946" s="18"/>
      <c r="L5946" s="106"/>
      <c r="M5946" s="106"/>
      <c r="Z5946" s="106"/>
    </row>
    <row r="5947" spans="2:26">
      <c r="B5947" s="51"/>
      <c r="C5947" s="50"/>
      <c r="D5947" s="97"/>
      <c r="K5947" s="18"/>
      <c r="L5947" s="106"/>
      <c r="M5947" s="106"/>
      <c r="Z5947" s="106"/>
    </row>
    <row r="5948" spans="2:26">
      <c r="B5948" s="51"/>
      <c r="C5948" s="50"/>
      <c r="D5948" s="97"/>
      <c r="K5948" s="18"/>
      <c r="L5948" s="106"/>
      <c r="M5948" s="106"/>
      <c r="Z5948" s="106"/>
    </row>
    <row r="5949" spans="2:26">
      <c r="B5949" s="51"/>
      <c r="C5949" s="50"/>
      <c r="D5949" s="97"/>
      <c r="K5949" s="18"/>
      <c r="L5949" s="106"/>
      <c r="M5949" s="106"/>
      <c r="Z5949" s="106"/>
    </row>
    <row r="5950" spans="2:26">
      <c r="B5950" s="51"/>
      <c r="C5950" s="50"/>
      <c r="D5950" s="97"/>
      <c r="K5950" s="18"/>
      <c r="L5950" s="106"/>
      <c r="M5950" s="106"/>
      <c r="Z5950" s="106"/>
    </row>
    <row r="5951" spans="2:26">
      <c r="B5951" s="51"/>
      <c r="C5951" s="50"/>
      <c r="D5951" s="97"/>
      <c r="K5951" s="18"/>
      <c r="L5951" s="106"/>
      <c r="M5951" s="106"/>
      <c r="Z5951" s="106"/>
    </row>
    <row r="5952" spans="2:26">
      <c r="B5952" s="51"/>
      <c r="C5952" s="50"/>
      <c r="D5952" s="97"/>
      <c r="K5952" s="18"/>
      <c r="L5952" s="106"/>
      <c r="M5952" s="106"/>
      <c r="Z5952" s="106"/>
    </row>
    <row r="5953" spans="2:26">
      <c r="B5953" s="51"/>
      <c r="C5953" s="50"/>
      <c r="D5953" s="97"/>
      <c r="K5953" s="18"/>
      <c r="L5953" s="106"/>
      <c r="M5953" s="106"/>
      <c r="Z5953" s="106"/>
    </row>
    <row r="5954" spans="2:26">
      <c r="B5954" s="51"/>
      <c r="C5954" s="50"/>
      <c r="D5954" s="97"/>
      <c r="K5954" s="18"/>
      <c r="L5954" s="106"/>
      <c r="M5954" s="106"/>
      <c r="Z5954" s="106"/>
    </row>
    <row r="5955" spans="2:26">
      <c r="B5955" s="51"/>
      <c r="C5955" s="50"/>
      <c r="D5955" s="97"/>
      <c r="K5955" s="18"/>
      <c r="L5955" s="106"/>
      <c r="M5955" s="106"/>
      <c r="Z5955" s="106"/>
    </row>
    <row r="5956" spans="2:26">
      <c r="B5956" s="51"/>
      <c r="C5956" s="50"/>
      <c r="D5956" s="97"/>
      <c r="K5956" s="18"/>
      <c r="L5956" s="106"/>
      <c r="M5956" s="106"/>
      <c r="Z5956" s="106"/>
    </row>
    <row r="5957" spans="2:26">
      <c r="B5957" s="51"/>
      <c r="C5957" s="50"/>
      <c r="D5957" s="97"/>
      <c r="K5957" s="18"/>
      <c r="L5957" s="106"/>
      <c r="M5957" s="106"/>
      <c r="Z5957" s="106"/>
    </row>
    <row r="5958" spans="2:26">
      <c r="B5958" s="51"/>
      <c r="C5958" s="50"/>
      <c r="D5958" s="97"/>
      <c r="K5958" s="18"/>
      <c r="L5958" s="106"/>
      <c r="M5958" s="106"/>
      <c r="Z5958" s="106"/>
    </row>
    <row r="5959" spans="2:26">
      <c r="B5959" s="51"/>
      <c r="C5959" s="50"/>
      <c r="D5959" s="97"/>
      <c r="K5959" s="18"/>
      <c r="L5959" s="106"/>
      <c r="M5959" s="106"/>
      <c r="Z5959" s="106"/>
    </row>
    <row r="5960" spans="2:26">
      <c r="B5960" s="51"/>
      <c r="C5960" s="50"/>
      <c r="D5960" s="97"/>
      <c r="K5960" s="18"/>
      <c r="L5960" s="106"/>
      <c r="M5960" s="106"/>
      <c r="Z5960" s="106"/>
    </row>
    <row r="5961" spans="2:26">
      <c r="B5961" s="51"/>
      <c r="C5961" s="50"/>
      <c r="D5961" s="97"/>
      <c r="K5961" s="18"/>
      <c r="L5961" s="106"/>
      <c r="M5961" s="106"/>
      <c r="Z5961" s="106"/>
    </row>
    <row r="5962" spans="2:26">
      <c r="B5962" s="51"/>
      <c r="C5962" s="50"/>
      <c r="D5962" s="97"/>
      <c r="K5962" s="18"/>
      <c r="L5962" s="106"/>
      <c r="M5962" s="106"/>
      <c r="Z5962" s="106"/>
    </row>
    <row r="5963" spans="2:26">
      <c r="B5963" s="51"/>
      <c r="C5963" s="50"/>
      <c r="D5963" s="97"/>
      <c r="K5963" s="18"/>
      <c r="L5963" s="106"/>
      <c r="M5963" s="106"/>
      <c r="Z5963" s="106"/>
    </row>
    <row r="5964" spans="2:26">
      <c r="B5964" s="51"/>
      <c r="C5964" s="50"/>
      <c r="D5964" s="97"/>
      <c r="K5964" s="18"/>
      <c r="L5964" s="106"/>
      <c r="M5964" s="106"/>
      <c r="Z5964" s="106"/>
    </row>
    <row r="5965" spans="2:26">
      <c r="B5965" s="51"/>
      <c r="C5965" s="50"/>
      <c r="D5965" s="97"/>
      <c r="K5965" s="18"/>
      <c r="L5965" s="106"/>
      <c r="M5965" s="106"/>
      <c r="Z5965" s="106"/>
    </row>
    <row r="5966" spans="2:26">
      <c r="B5966" s="51"/>
      <c r="C5966" s="50"/>
      <c r="D5966" s="97"/>
      <c r="K5966" s="18"/>
      <c r="L5966" s="106"/>
      <c r="M5966" s="106"/>
      <c r="Z5966" s="106"/>
    </row>
    <row r="5967" spans="2:26">
      <c r="B5967" s="51"/>
      <c r="C5967" s="50"/>
      <c r="D5967" s="97"/>
      <c r="K5967" s="18"/>
      <c r="L5967" s="106"/>
      <c r="M5967" s="106"/>
      <c r="Z5967" s="106"/>
    </row>
    <row r="5968" spans="2:26">
      <c r="B5968" s="51"/>
      <c r="C5968" s="50"/>
      <c r="D5968" s="97"/>
      <c r="K5968" s="18"/>
      <c r="L5968" s="106"/>
      <c r="M5968" s="106"/>
      <c r="Z5968" s="106"/>
    </row>
    <row r="5969" spans="2:26">
      <c r="B5969" s="51"/>
      <c r="C5969" s="50"/>
      <c r="D5969" s="97"/>
      <c r="K5969" s="18"/>
      <c r="L5969" s="106"/>
      <c r="M5969" s="106"/>
      <c r="Z5969" s="106"/>
    </row>
    <row r="5970" spans="2:26">
      <c r="B5970" s="51"/>
      <c r="C5970" s="50"/>
      <c r="D5970" s="97"/>
      <c r="K5970" s="18"/>
      <c r="L5970" s="106"/>
      <c r="M5970" s="106"/>
      <c r="Z5970" s="106"/>
    </row>
    <row r="5971" spans="2:26">
      <c r="B5971" s="51"/>
      <c r="C5971" s="50"/>
      <c r="D5971" s="97"/>
      <c r="K5971" s="18"/>
      <c r="L5971" s="106"/>
      <c r="M5971" s="106"/>
      <c r="Z5971" s="106"/>
    </row>
    <row r="5972" spans="2:26">
      <c r="B5972" s="51"/>
      <c r="C5972" s="50"/>
      <c r="D5972" s="97"/>
      <c r="K5972" s="18"/>
      <c r="L5972" s="106"/>
      <c r="M5972" s="106"/>
      <c r="Z5972" s="106"/>
    </row>
    <row r="5973" spans="2:26">
      <c r="B5973" s="51"/>
      <c r="C5973" s="50"/>
      <c r="D5973" s="97"/>
      <c r="K5973" s="18"/>
      <c r="L5973" s="106"/>
      <c r="M5973" s="106"/>
      <c r="Z5973" s="106"/>
    </row>
    <row r="5974" spans="2:26">
      <c r="B5974" s="51"/>
      <c r="C5974" s="50"/>
      <c r="D5974" s="97"/>
      <c r="K5974" s="18"/>
      <c r="L5974" s="106"/>
      <c r="M5974" s="106"/>
      <c r="Z5974" s="106"/>
    </row>
    <row r="5975" spans="2:26">
      <c r="B5975" s="51"/>
      <c r="C5975" s="50"/>
      <c r="D5975" s="97"/>
      <c r="K5975" s="18"/>
      <c r="L5975" s="106"/>
      <c r="M5975" s="106"/>
      <c r="Z5975" s="106"/>
    </row>
    <row r="5976" spans="2:26">
      <c r="B5976" s="51"/>
      <c r="C5976" s="50"/>
      <c r="D5976" s="97"/>
      <c r="K5976" s="18"/>
      <c r="L5976" s="106"/>
      <c r="M5976" s="106"/>
      <c r="Z5976" s="106"/>
    </row>
    <row r="5977" spans="2:26">
      <c r="B5977" s="51"/>
      <c r="C5977" s="50"/>
      <c r="D5977" s="97"/>
      <c r="K5977" s="18"/>
      <c r="L5977" s="106"/>
      <c r="M5977" s="106"/>
      <c r="Z5977" s="106"/>
    </row>
    <row r="5978" spans="2:26">
      <c r="B5978" s="51"/>
      <c r="C5978" s="50"/>
      <c r="D5978" s="97"/>
      <c r="K5978" s="18"/>
      <c r="L5978" s="106"/>
      <c r="M5978" s="106"/>
      <c r="Z5978" s="106"/>
    </row>
    <row r="5979" spans="2:26">
      <c r="B5979" s="51"/>
      <c r="C5979" s="50"/>
      <c r="D5979" s="97"/>
      <c r="K5979" s="18"/>
      <c r="L5979" s="106"/>
      <c r="M5979" s="106"/>
      <c r="Z5979" s="106"/>
    </row>
    <row r="5980" spans="2:26">
      <c r="B5980" s="51"/>
      <c r="C5980" s="50"/>
      <c r="D5980" s="97"/>
      <c r="K5980" s="18"/>
      <c r="L5980" s="106"/>
      <c r="M5980" s="106"/>
      <c r="Z5980" s="106"/>
    </row>
    <row r="5981" spans="2:26">
      <c r="B5981" s="51"/>
      <c r="C5981" s="50"/>
      <c r="D5981" s="97"/>
      <c r="K5981" s="18"/>
      <c r="L5981" s="106"/>
      <c r="M5981" s="106"/>
      <c r="Z5981" s="106"/>
    </row>
    <row r="5982" spans="2:26">
      <c r="B5982" s="51"/>
      <c r="C5982" s="50"/>
      <c r="D5982" s="97"/>
      <c r="K5982" s="18"/>
      <c r="L5982" s="106"/>
      <c r="M5982" s="106"/>
      <c r="Z5982" s="106"/>
    </row>
    <row r="5983" spans="2:26">
      <c r="B5983" s="51"/>
      <c r="C5983" s="50"/>
      <c r="D5983" s="97"/>
      <c r="K5983" s="18"/>
      <c r="L5983" s="106"/>
      <c r="M5983" s="106"/>
      <c r="Z5983" s="106"/>
    </row>
    <row r="5984" spans="2:26">
      <c r="B5984" s="51"/>
      <c r="C5984" s="50"/>
      <c r="D5984" s="97"/>
      <c r="K5984" s="18"/>
      <c r="L5984" s="106"/>
      <c r="M5984" s="106"/>
      <c r="Z5984" s="106"/>
    </row>
    <row r="5985" spans="2:26">
      <c r="B5985" s="51"/>
      <c r="C5985" s="50"/>
      <c r="D5985" s="97"/>
      <c r="K5985" s="18"/>
      <c r="L5985" s="106"/>
      <c r="M5985" s="106"/>
      <c r="Z5985" s="106"/>
    </row>
    <row r="5986" spans="2:26">
      <c r="B5986" s="51"/>
      <c r="C5986" s="50"/>
      <c r="D5986" s="97"/>
      <c r="K5986" s="18"/>
      <c r="L5986" s="106"/>
      <c r="M5986" s="106"/>
      <c r="Z5986" s="106"/>
    </row>
    <row r="5987" spans="2:26">
      <c r="B5987" s="51"/>
      <c r="C5987" s="50"/>
      <c r="D5987" s="97"/>
      <c r="K5987" s="18"/>
      <c r="L5987" s="106"/>
      <c r="M5987" s="106"/>
      <c r="Z5987" s="106"/>
    </row>
    <row r="5988" spans="2:26">
      <c r="B5988" s="51"/>
      <c r="C5988" s="50"/>
      <c r="D5988" s="97"/>
      <c r="K5988" s="18"/>
      <c r="L5988" s="106"/>
      <c r="M5988" s="106"/>
      <c r="Z5988" s="106"/>
    </row>
    <row r="5989" spans="2:26">
      <c r="B5989" s="51"/>
      <c r="C5989" s="50"/>
      <c r="D5989" s="97"/>
      <c r="K5989" s="18"/>
      <c r="L5989" s="106"/>
      <c r="M5989" s="106"/>
      <c r="Z5989" s="106"/>
    </row>
    <row r="5990" spans="2:26">
      <c r="B5990" s="51"/>
      <c r="C5990" s="50"/>
      <c r="D5990" s="97"/>
      <c r="K5990" s="18"/>
      <c r="L5990" s="106"/>
      <c r="M5990" s="106"/>
      <c r="Z5990" s="106"/>
    </row>
    <row r="5991" spans="2:26">
      <c r="B5991" s="51"/>
      <c r="C5991" s="50"/>
      <c r="D5991" s="97"/>
      <c r="K5991" s="18"/>
      <c r="L5991" s="106"/>
      <c r="M5991" s="106"/>
      <c r="Z5991" s="106"/>
    </row>
    <row r="5992" spans="2:26">
      <c r="B5992" s="51"/>
      <c r="C5992" s="50"/>
      <c r="D5992" s="97"/>
      <c r="K5992" s="18"/>
      <c r="L5992" s="106"/>
      <c r="M5992" s="106"/>
      <c r="Z5992" s="106"/>
    </row>
    <row r="5993" spans="2:26">
      <c r="B5993" s="51"/>
      <c r="C5993" s="50"/>
      <c r="D5993" s="97"/>
      <c r="K5993" s="18"/>
      <c r="L5993" s="106"/>
      <c r="M5993" s="106"/>
      <c r="Z5993" s="106"/>
    </row>
    <row r="5994" spans="2:26">
      <c r="B5994" s="51"/>
      <c r="C5994" s="50"/>
      <c r="D5994" s="97"/>
      <c r="K5994" s="18"/>
      <c r="L5994" s="106"/>
      <c r="M5994" s="106"/>
      <c r="Z5994" s="106"/>
    </row>
    <row r="5995" spans="2:26">
      <c r="B5995" s="51"/>
      <c r="C5995" s="50"/>
      <c r="D5995" s="97"/>
      <c r="K5995" s="18"/>
      <c r="L5995" s="106"/>
      <c r="M5995" s="106"/>
      <c r="Z5995" s="106"/>
    </row>
    <row r="5996" spans="2:26">
      <c r="B5996" s="51"/>
      <c r="C5996" s="50"/>
      <c r="D5996" s="97"/>
      <c r="K5996" s="18"/>
      <c r="L5996" s="106"/>
      <c r="M5996" s="106"/>
      <c r="Z5996" s="106"/>
    </row>
    <row r="5997" spans="2:26">
      <c r="B5997" s="51"/>
      <c r="C5997" s="50"/>
      <c r="D5997" s="97"/>
      <c r="K5997" s="18"/>
      <c r="L5997" s="106"/>
      <c r="M5997" s="106"/>
      <c r="Z5997" s="106"/>
    </row>
    <row r="5998" spans="2:26">
      <c r="B5998" s="51"/>
      <c r="C5998" s="50"/>
      <c r="D5998" s="97"/>
      <c r="K5998" s="18"/>
      <c r="L5998" s="106"/>
      <c r="M5998" s="106"/>
      <c r="Z5998" s="106"/>
    </row>
    <row r="5999" spans="2:26">
      <c r="B5999" s="51"/>
      <c r="C5999" s="50"/>
      <c r="D5999" s="97"/>
      <c r="K5999" s="18"/>
      <c r="L5999" s="106"/>
      <c r="M5999" s="106"/>
      <c r="Z5999" s="106"/>
    </row>
    <row r="6000" spans="2:26">
      <c r="B6000" s="51"/>
      <c r="C6000" s="50"/>
      <c r="D6000" s="97"/>
      <c r="K6000" s="18"/>
      <c r="L6000" s="106"/>
      <c r="M6000" s="106"/>
      <c r="Z6000" s="106"/>
    </row>
    <row r="6001" spans="2:26">
      <c r="B6001" s="51"/>
      <c r="C6001" s="50"/>
      <c r="D6001" s="97"/>
      <c r="K6001" s="18"/>
      <c r="L6001" s="106"/>
      <c r="M6001" s="106"/>
      <c r="Z6001" s="106"/>
    </row>
    <row r="6002" spans="2:26">
      <c r="B6002" s="51"/>
      <c r="C6002" s="50"/>
      <c r="D6002" s="97"/>
      <c r="K6002" s="18"/>
      <c r="L6002" s="106"/>
      <c r="M6002" s="106"/>
      <c r="Z6002" s="106"/>
    </row>
    <row r="6003" spans="2:26">
      <c r="B6003" s="51"/>
      <c r="C6003" s="50"/>
      <c r="D6003" s="97"/>
      <c r="K6003" s="18"/>
      <c r="L6003" s="106"/>
      <c r="M6003" s="106"/>
      <c r="Z6003" s="106"/>
    </row>
    <row r="6004" spans="2:26">
      <c r="B6004" s="51"/>
      <c r="C6004" s="50"/>
      <c r="D6004" s="97"/>
      <c r="K6004" s="18"/>
      <c r="L6004" s="106"/>
      <c r="M6004" s="106"/>
      <c r="Z6004" s="106"/>
    </row>
    <row r="6005" spans="2:26">
      <c r="B6005" s="51"/>
      <c r="C6005" s="50"/>
      <c r="D6005" s="97"/>
      <c r="K6005" s="18"/>
      <c r="L6005" s="106"/>
      <c r="M6005" s="106"/>
      <c r="Z6005" s="106"/>
    </row>
    <row r="6006" spans="2:26">
      <c r="B6006" s="51"/>
      <c r="C6006" s="50"/>
      <c r="D6006" s="97"/>
      <c r="K6006" s="18"/>
      <c r="L6006" s="106"/>
      <c r="M6006" s="106"/>
      <c r="Z6006" s="106"/>
    </row>
    <row r="6007" spans="2:26">
      <c r="B6007" s="51"/>
      <c r="C6007" s="50"/>
      <c r="D6007" s="97"/>
      <c r="K6007" s="18"/>
      <c r="L6007" s="106"/>
      <c r="M6007" s="106"/>
      <c r="Z6007" s="106"/>
    </row>
    <row r="6008" spans="2:26">
      <c r="B6008" s="51"/>
      <c r="C6008" s="50"/>
      <c r="D6008" s="97"/>
      <c r="K6008" s="18"/>
      <c r="L6008" s="106"/>
      <c r="M6008" s="106"/>
      <c r="Z6008" s="106"/>
    </row>
    <row r="6009" spans="2:26">
      <c r="B6009" s="51"/>
      <c r="C6009" s="50"/>
      <c r="D6009" s="97"/>
      <c r="K6009" s="18"/>
      <c r="L6009" s="106"/>
      <c r="M6009" s="106"/>
      <c r="Z6009" s="106"/>
    </row>
    <row r="6010" spans="2:26">
      <c r="B6010" s="51"/>
      <c r="C6010" s="50"/>
      <c r="D6010" s="97"/>
      <c r="K6010" s="18"/>
      <c r="L6010" s="106"/>
      <c r="M6010" s="106"/>
      <c r="Z6010" s="106"/>
    </row>
    <row r="6011" spans="2:26">
      <c r="B6011" s="51"/>
      <c r="C6011" s="50"/>
      <c r="D6011" s="97"/>
      <c r="K6011" s="18"/>
      <c r="L6011" s="106"/>
      <c r="M6011" s="106"/>
      <c r="Z6011" s="106"/>
    </row>
    <row r="6012" spans="2:26">
      <c r="B6012" s="51"/>
      <c r="C6012" s="50"/>
      <c r="D6012" s="97"/>
      <c r="K6012" s="18"/>
      <c r="L6012" s="106"/>
      <c r="M6012" s="106"/>
      <c r="Z6012" s="106"/>
    </row>
    <row r="6013" spans="2:26">
      <c r="B6013" s="51"/>
      <c r="C6013" s="50"/>
      <c r="D6013" s="97"/>
      <c r="K6013" s="18"/>
      <c r="L6013" s="106"/>
      <c r="M6013" s="106"/>
      <c r="Z6013" s="106"/>
    </row>
    <row r="6014" spans="2:26">
      <c r="B6014" s="51"/>
      <c r="C6014" s="50"/>
      <c r="D6014" s="97"/>
      <c r="K6014" s="18"/>
      <c r="L6014" s="106"/>
      <c r="M6014" s="106"/>
      <c r="Z6014" s="106"/>
    </row>
    <row r="6015" spans="2:26">
      <c r="B6015" s="51"/>
      <c r="C6015" s="50"/>
      <c r="D6015" s="97"/>
      <c r="K6015" s="18"/>
      <c r="L6015" s="106"/>
      <c r="M6015" s="106"/>
      <c r="Z6015" s="106"/>
    </row>
    <row r="6016" spans="2:26">
      <c r="B6016" s="51"/>
      <c r="C6016" s="50"/>
      <c r="D6016" s="97"/>
      <c r="K6016" s="18"/>
      <c r="L6016" s="106"/>
      <c r="M6016" s="106"/>
      <c r="Z6016" s="106"/>
    </row>
    <row r="6017" spans="2:26">
      <c r="B6017" s="51"/>
      <c r="C6017" s="50"/>
      <c r="D6017" s="97"/>
      <c r="K6017" s="18"/>
      <c r="L6017" s="106"/>
      <c r="M6017" s="106"/>
      <c r="Z6017" s="106"/>
    </row>
    <row r="6018" spans="2:26">
      <c r="B6018" s="51"/>
      <c r="C6018" s="50"/>
      <c r="D6018" s="97"/>
      <c r="K6018" s="18"/>
      <c r="L6018" s="106"/>
      <c r="M6018" s="106"/>
      <c r="Z6018" s="106"/>
    </row>
    <row r="6019" spans="2:26">
      <c r="B6019" s="51"/>
      <c r="C6019" s="50"/>
      <c r="D6019" s="97"/>
      <c r="K6019" s="18"/>
      <c r="L6019" s="106"/>
      <c r="M6019" s="106"/>
      <c r="Z6019" s="106"/>
    </row>
    <row r="6020" spans="2:26">
      <c r="B6020" s="51"/>
      <c r="C6020" s="50"/>
      <c r="D6020" s="97"/>
      <c r="K6020" s="18"/>
      <c r="L6020" s="106"/>
      <c r="M6020" s="106"/>
      <c r="Z6020" s="106"/>
    </row>
    <row r="6021" spans="2:26">
      <c r="B6021" s="51"/>
      <c r="C6021" s="50"/>
      <c r="D6021" s="97"/>
      <c r="K6021" s="18"/>
      <c r="L6021" s="106"/>
      <c r="M6021" s="106"/>
      <c r="Z6021" s="106"/>
    </row>
    <row r="6022" spans="2:26">
      <c r="B6022" s="51"/>
      <c r="C6022" s="50"/>
      <c r="D6022" s="97"/>
      <c r="K6022" s="18"/>
      <c r="L6022" s="106"/>
      <c r="M6022" s="106"/>
      <c r="Z6022" s="106"/>
    </row>
    <row r="6023" spans="2:26">
      <c r="B6023" s="51"/>
      <c r="C6023" s="50"/>
      <c r="D6023" s="97"/>
      <c r="K6023" s="18"/>
      <c r="L6023" s="106"/>
      <c r="M6023" s="106"/>
      <c r="Z6023" s="106"/>
    </row>
    <row r="6024" spans="2:26">
      <c r="B6024" s="51"/>
      <c r="C6024" s="50"/>
      <c r="D6024" s="97"/>
      <c r="K6024" s="18"/>
      <c r="L6024" s="106"/>
      <c r="M6024" s="106"/>
      <c r="Z6024" s="106"/>
    </row>
    <row r="6025" spans="2:26">
      <c r="B6025" s="51"/>
      <c r="C6025" s="50"/>
      <c r="D6025" s="97"/>
      <c r="K6025" s="18"/>
      <c r="L6025" s="106"/>
      <c r="M6025" s="106"/>
      <c r="Z6025" s="106"/>
    </row>
    <row r="6026" spans="2:26">
      <c r="B6026" s="51"/>
      <c r="C6026" s="50"/>
      <c r="D6026" s="97"/>
      <c r="K6026" s="18"/>
      <c r="L6026" s="106"/>
      <c r="M6026" s="106"/>
      <c r="Z6026" s="106"/>
    </row>
    <row r="6027" spans="2:26">
      <c r="B6027" s="51"/>
      <c r="C6027" s="50"/>
      <c r="D6027" s="97"/>
      <c r="K6027" s="18"/>
      <c r="L6027" s="106"/>
      <c r="M6027" s="106"/>
      <c r="Z6027" s="106"/>
    </row>
    <row r="6028" spans="2:26">
      <c r="B6028" s="51"/>
      <c r="C6028" s="50"/>
      <c r="D6028" s="97"/>
      <c r="K6028" s="18"/>
      <c r="L6028" s="106"/>
      <c r="M6028" s="106"/>
      <c r="Z6028" s="106"/>
    </row>
    <row r="6029" spans="2:26">
      <c r="B6029" s="51"/>
      <c r="C6029" s="50"/>
      <c r="D6029" s="97"/>
      <c r="K6029" s="18"/>
      <c r="L6029" s="106"/>
      <c r="M6029" s="106"/>
      <c r="Z6029" s="106"/>
    </row>
    <row r="6030" spans="2:26">
      <c r="B6030" s="51"/>
      <c r="C6030" s="50"/>
      <c r="D6030" s="97"/>
      <c r="K6030" s="18"/>
      <c r="L6030" s="106"/>
      <c r="M6030" s="106"/>
      <c r="Z6030" s="106"/>
    </row>
    <row r="6031" spans="2:26">
      <c r="B6031" s="51"/>
      <c r="C6031" s="50"/>
      <c r="D6031" s="97"/>
      <c r="K6031" s="18"/>
      <c r="L6031" s="106"/>
      <c r="M6031" s="106"/>
      <c r="Z6031" s="106"/>
    </row>
    <row r="6032" spans="2:26">
      <c r="B6032" s="51"/>
      <c r="C6032" s="50"/>
      <c r="D6032" s="97"/>
      <c r="K6032" s="18"/>
      <c r="L6032" s="106"/>
      <c r="M6032" s="106"/>
      <c r="Z6032" s="106"/>
    </row>
    <row r="6033" spans="2:26">
      <c r="B6033" s="51"/>
      <c r="C6033" s="50"/>
      <c r="D6033" s="97"/>
      <c r="K6033" s="18"/>
      <c r="L6033" s="106"/>
      <c r="M6033" s="106"/>
      <c r="Z6033" s="106"/>
    </row>
    <row r="6034" spans="2:26">
      <c r="B6034" s="51"/>
      <c r="C6034" s="50"/>
      <c r="D6034" s="97"/>
      <c r="K6034" s="18"/>
      <c r="L6034" s="106"/>
      <c r="M6034" s="106"/>
      <c r="Z6034" s="106"/>
    </row>
    <row r="6035" spans="2:26">
      <c r="B6035" s="51"/>
      <c r="C6035" s="50"/>
      <c r="D6035" s="97"/>
      <c r="K6035" s="18"/>
      <c r="L6035" s="106"/>
      <c r="M6035" s="106"/>
      <c r="Z6035" s="106"/>
    </row>
    <row r="6036" spans="2:26">
      <c r="B6036" s="51"/>
      <c r="C6036" s="50"/>
      <c r="D6036" s="97"/>
      <c r="K6036" s="18"/>
      <c r="L6036" s="106"/>
      <c r="M6036" s="106"/>
      <c r="Z6036" s="106"/>
    </row>
    <row r="6037" spans="2:26">
      <c r="B6037" s="51"/>
      <c r="C6037" s="50"/>
      <c r="D6037" s="97"/>
      <c r="K6037" s="18"/>
      <c r="L6037" s="106"/>
      <c r="M6037" s="106"/>
      <c r="Z6037" s="106"/>
    </row>
    <row r="6038" spans="2:26">
      <c r="B6038" s="51"/>
      <c r="C6038" s="50"/>
      <c r="D6038" s="97"/>
      <c r="K6038" s="18"/>
      <c r="L6038" s="106"/>
      <c r="M6038" s="106"/>
      <c r="Z6038" s="106"/>
    </row>
    <row r="6039" spans="2:26">
      <c r="B6039" s="51"/>
      <c r="C6039" s="50"/>
      <c r="D6039" s="97"/>
      <c r="K6039" s="18"/>
      <c r="L6039" s="106"/>
      <c r="M6039" s="106"/>
      <c r="Z6039" s="106"/>
    </row>
    <row r="6040" spans="2:26">
      <c r="B6040" s="51"/>
      <c r="C6040" s="50"/>
      <c r="D6040" s="97"/>
      <c r="K6040" s="18"/>
      <c r="L6040" s="106"/>
      <c r="M6040" s="106"/>
      <c r="Z6040" s="106"/>
    </row>
    <row r="6041" spans="2:26">
      <c r="B6041" s="51"/>
      <c r="C6041" s="50"/>
      <c r="D6041" s="97"/>
      <c r="K6041" s="18"/>
      <c r="L6041" s="106"/>
      <c r="M6041" s="106"/>
      <c r="Z6041" s="106"/>
    </row>
    <row r="6042" spans="2:26">
      <c r="B6042" s="51"/>
      <c r="C6042" s="50"/>
      <c r="D6042" s="97"/>
      <c r="K6042" s="18"/>
      <c r="L6042" s="106"/>
      <c r="M6042" s="106"/>
      <c r="Z6042" s="106"/>
    </row>
    <row r="6043" spans="2:26">
      <c r="B6043" s="51"/>
      <c r="C6043" s="50"/>
      <c r="D6043" s="97"/>
      <c r="K6043" s="18"/>
      <c r="L6043" s="106"/>
      <c r="M6043" s="106"/>
      <c r="Z6043" s="106"/>
    </row>
    <row r="6044" spans="2:26">
      <c r="B6044" s="51"/>
      <c r="C6044" s="50"/>
      <c r="D6044" s="97"/>
      <c r="K6044" s="18"/>
      <c r="L6044" s="106"/>
      <c r="M6044" s="106"/>
      <c r="Z6044" s="106"/>
    </row>
    <row r="6045" spans="2:26">
      <c r="B6045" s="51"/>
      <c r="C6045" s="50"/>
      <c r="D6045" s="97"/>
      <c r="K6045" s="18"/>
      <c r="L6045" s="106"/>
      <c r="M6045" s="106"/>
      <c r="Z6045" s="106"/>
    </row>
    <row r="6046" spans="2:26">
      <c r="B6046" s="51"/>
      <c r="C6046" s="50"/>
      <c r="D6046" s="97"/>
      <c r="K6046" s="18"/>
      <c r="L6046" s="106"/>
      <c r="M6046" s="106"/>
      <c r="Z6046" s="106"/>
    </row>
    <row r="6047" spans="2:26">
      <c r="B6047" s="51"/>
      <c r="C6047" s="50"/>
      <c r="D6047" s="97"/>
      <c r="K6047" s="18"/>
      <c r="L6047" s="106"/>
      <c r="M6047" s="106"/>
      <c r="Z6047" s="106"/>
    </row>
    <row r="6048" spans="2:26">
      <c r="B6048" s="51"/>
      <c r="C6048" s="50"/>
      <c r="D6048" s="97"/>
      <c r="K6048" s="18"/>
      <c r="L6048" s="106"/>
      <c r="M6048" s="106"/>
      <c r="Z6048" s="106"/>
    </row>
    <row r="6049" spans="2:26">
      <c r="B6049" s="51"/>
      <c r="C6049" s="50"/>
      <c r="D6049" s="97"/>
      <c r="K6049" s="18"/>
      <c r="L6049" s="106"/>
      <c r="M6049" s="106"/>
      <c r="Z6049" s="106"/>
    </row>
    <row r="6050" spans="2:26">
      <c r="B6050" s="51"/>
      <c r="C6050" s="50"/>
      <c r="D6050" s="97"/>
      <c r="K6050" s="18"/>
      <c r="L6050" s="106"/>
      <c r="M6050" s="106"/>
      <c r="Z6050" s="106"/>
    </row>
    <row r="6051" spans="2:26">
      <c r="B6051" s="51"/>
      <c r="C6051" s="50"/>
      <c r="D6051" s="97"/>
      <c r="K6051" s="18"/>
      <c r="L6051" s="106"/>
      <c r="M6051" s="106"/>
      <c r="Z6051" s="106"/>
    </row>
    <row r="6052" spans="2:26">
      <c r="B6052" s="51"/>
      <c r="C6052" s="50"/>
      <c r="D6052" s="97"/>
      <c r="K6052" s="18"/>
      <c r="L6052" s="106"/>
      <c r="M6052" s="106"/>
      <c r="Z6052" s="106"/>
    </row>
    <row r="6053" spans="2:26">
      <c r="B6053" s="51"/>
      <c r="C6053" s="50"/>
      <c r="D6053" s="97"/>
      <c r="K6053" s="18"/>
      <c r="L6053" s="106"/>
      <c r="M6053" s="106"/>
      <c r="Z6053" s="106"/>
    </row>
    <row r="6054" spans="2:26">
      <c r="B6054" s="51"/>
      <c r="C6054" s="50"/>
      <c r="D6054" s="97"/>
      <c r="K6054" s="18"/>
      <c r="L6054" s="106"/>
      <c r="M6054" s="106"/>
      <c r="Z6054" s="106"/>
    </row>
    <row r="6055" spans="2:26">
      <c r="B6055" s="51"/>
      <c r="C6055" s="50"/>
      <c r="D6055" s="97"/>
      <c r="K6055" s="18"/>
      <c r="L6055" s="106"/>
      <c r="M6055" s="106"/>
      <c r="Z6055" s="106"/>
    </row>
    <row r="6056" spans="2:26">
      <c r="B6056" s="51"/>
      <c r="C6056" s="50"/>
      <c r="D6056" s="97"/>
      <c r="K6056" s="18"/>
      <c r="L6056" s="106"/>
      <c r="M6056" s="106"/>
      <c r="Z6056" s="106"/>
    </row>
    <row r="6057" spans="2:26">
      <c r="B6057" s="51"/>
      <c r="C6057" s="50"/>
      <c r="D6057" s="97"/>
      <c r="K6057" s="18"/>
      <c r="L6057" s="106"/>
      <c r="M6057" s="106"/>
      <c r="Z6057" s="106"/>
    </row>
    <row r="6058" spans="2:26">
      <c r="B6058" s="51"/>
      <c r="C6058" s="50"/>
      <c r="D6058" s="97"/>
      <c r="K6058" s="18"/>
      <c r="L6058" s="106"/>
      <c r="M6058" s="106"/>
      <c r="Z6058" s="106"/>
    </row>
    <row r="6059" spans="2:26">
      <c r="B6059" s="51"/>
      <c r="C6059" s="50"/>
      <c r="D6059" s="97"/>
      <c r="K6059" s="18"/>
      <c r="L6059" s="106"/>
      <c r="M6059" s="106"/>
      <c r="Z6059" s="106"/>
    </row>
    <row r="6060" spans="2:26">
      <c r="B6060" s="51"/>
      <c r="C6060" s="50"/>
      <c r="D6060" s="97"/>
      <c r="K6060" s="18"/>
      <c r="L6060" s="106"/>
      <c r="M6060" s="106"/>
      <c r="Z6060" s="106"/>
    </row>
    <row r="6061" spans="2:26">
      <c r="B6061" s="51"/>
      <c r="C6061" s="50"/>
      <c r="D6061" s="97"/>
      <c r="K6061" s="18"/>
      <c r="L6061" s="106"/>
      <c r="M6061" s="106"/>
      <c r="Z6061" s="106"/>
    </row>
    <row r="6062" spans="2:26">
      <c r="B6062" s="51"/>
      <c r="C6062" s="50"/>
      <c r="D6062" s="97"/>
      <c r="K6062" s="18"/>
      <c r="L6062" s="106"/>
      <c r="M6062" s="106"/>
      <c r="Z6062" s="106"/>
    </row>
    <row r="6063" spans="2:26">
      <c r="B6063" s="51"/>
      <c r="C6063" s="50"/>
      <c r="D6063" s="97"/>
      <c r="K6063" s="18"/>
      <c r="L6063" s="106"/>
      <c r="M6063" s="106"/>
      <c r="Z6063" s="106"/>
    </row>
    <row r="6064" spans="2:26">
      <c r="B6064" s="51"/>
      <c r="C6064" s="50"/>
      <c r="D6064" s="97"/>
      <c r="K6064" s="18"/>
      <c r="L6064" s="106"/>
      <c r="M6064" s="106"/>
      <c r="Z6064" s="106"/>
    </row>
    <row r="6065" spans="2:26">
      <c r="B6065" s="51"/>
      <c r="C6065" s="50"/>
      <c r="D6065" s="97"/>
      <c r="K6065" s="18"/>
      <c r="L6065" s="106"/>
      <c r="M6065" s="106"/>
      <c r="Z6065" s="106"/>
    </row>
    <row r="6066" spans="2:26">
      <c r="B6066" s="51"/>
      <c r="C6066" s="50"/>
      <c r="D6066" s="97"/>
      <c r="K6066" s="18"/>
      <c r="L6066" s="106"/>
      <c r="M6066" s="106"/>
      <c r="Z6066" s="106"/>
    </row>
    <row r="6067" spans="2:26">
      <c r="B6067" s="51"/>
      <c r="C6067" s="50"/>
      <c r="D6067" s="97"/>
      <c r="K6067" s="18"/>
      <c r="L6067" s="106"/>
      <c r="M6067" s="106"/>
      <c r="Z6067" s="106"/>
    </row>
    <row r="6068" spans="2:26">
      <c r="B6068" s="51"/>
      <c r="C6068" s="50"/>
      <c r="D6068" s="97"/>
      <c r="K6068" s="18"/>
      <c r="L6068" s="106"/>
      <c r="M6068" s="106"/>
      <c r="Z6068" s="106"/>
    </row>
    <row r="6069" spans="2:26">
      <c r="B6069" s="51"/>
      <c r="C6069" s="50"/>
      <c r="D6069" s="97"/>
      <c r="K6069" s="18"/>
      <c r="L6069" s="106"/>
      <c r="M6069" s="106"/>
      <c r="Z6069" s="106"/>
    </row>
    <row r="6070" spans="2:26">
      <c r="B6070" s="51"/>
      <c r="C6070" s="50"/>
      <c r="D6070" s="97"/>
      <c r="K6070" s="18"/>
      <c r="L6070" s="106"/>
      <c r="M6070" s="106"/>
      <c r="Z6070" s="106"/>
    </row>
    <row r="6071" spans="2:26">
      <c r="B6071" s="51"/>
      <c r="C6071" s="50"/>
      <c r="D6071" s="97"/>
      <c r="K6071" s="18"/>
      <c r="L6071" s="106"/>
      <c r="M6071" s="106"/>
      <c r="Z6071" s="106"/>
    </row>
    <row r="6072" spans="2:26">
      <c r="B6072" s="51"/>
      <c r="C6072" s="50"/>
      <c r="D6072" s="97"/>
      <c r="K6072" s="18"/>
      <c r="L6072" s="106"/>
      <c r="M6072" s="106"/>
      <c r="Z6072" s="106"/>
    </row>
    <row r="6073" spans="2:26">
      <c r="B6073" s="51"/>
      <c r="C6073" s="50"/>
      <c r="D6073" s="97"/>
      <c r="K6073" s="18"/>
      <c r="L6073" s="106"/>
      <c r="M6073" s="106"/>
      <c r="Z6073" s="106"/>
    </row>
    <row r="6074" spans="2:26">
      <c r="B6074" s="51"/>
      <c r="C6074" s="50"/>
      <c r="D6074" s="97"/>
      <c r="K6074" s="18"/>
      <c r="L6074" s="106"/>
      <c r="M6074" s="106"/>
      <c r="Z6074" s="106"/>
    </row>
    <row r="6075" spans="2:26">
      <c r="B6075" s="51"/>
      <c r="C6075" s="50"/>
      <c r="D6075" s="97"/>
      <c r="K6075" s="18"/>
      <c r="L6075" s="106"/>
      <c r="M6075" s="106"/>
      <c r="Z6075" s="106"/>
    </row>
    <row r="6076" spans="2:26">
      <c r="B6076" s="51"/>
      <c r="C6076" s="50"/>
      <c r="D6076" s="97"/>
      <c r="K6076" s="18"/>
      <c r="L6076" s="106"/>
      <c r="M6076" s="106"/>
      <c r="Z6076" s="106"/>
    </row>
    <row r="6077" spans="2:26">
      <c r="B6077" s="51"/>
      <c r="C6077" s="50"/>
      <c r="D6077" s="97"/>
      <c r="K6077" s="18"/>
      <c r="L6077" s="106"/>
      <c r="M6077" s="106"/>
      <c r="Z6077" s="106"/>
    </row>
    <row r="6078" spans="2:26">
      <c r="B6078" s="51"/>
      <c r="C6078" s="50"/>
      <c r="D6078" s="97"/>
      <c r="K6078" s="18"/>
      <c r="L6078" s="106"/>
      <c r="M6078" s="106"/>
      <c r="Z6078" s="106"/>
    </row>
    <row r="6079" spans="2:26">
      <c r="B6079" s="51"/>
      <c r="C6079" s="50"/>
      <c r="D6079" s="97"/>
      <c r="K6079" s="18"/>
      <c r="L6079" s="106"/>
      <c r="M6079" s="106"/>
      <c r="Z6079" s="106"/>
    </row>
    <row r="6080" spans="2:26">
      <c r="B6080" s="51"/>
      <c r="C6080" s="50"/>
      <c r="D6080" s="97"/>
      <c r="K6080" s="18"/>
      <c r="L6080" s="106"/>
      <c r="M6080" s="106"/>
      <c r="Z6080" s="106"/>
    </row>
    <row r="6081" spans="2:26">
      <c r="B6081" s="51"/>
      <c r="C6081" s="50"/>
      <c r="D6081" s="97"/>
      <c r="K6081" s="18"/>
      <c r="L6081" s="106"/>
      <c r="M6081" s="106"/>
      <c r="Z6081" s="106"/>
    </row>
    <row r="6082" spans="2:26">
      <c r="B6082" s="51"/>
      <c r="C6082" s="50"/>
      <c r="D6082" s="97"/>
      <c r="K6082" s="18"/>
      <c r="L6082" s="106"/>
      <c r="M6082" s="106"/>
      <c r="Z6082" s="106"/>
    </row>
    <row r="6083" spans="2:26">
      <c r="B6083" s="51"/>
      <c r="C6083" s="50"/>
      <c r="D6083" s="97"/>
      <c r="K6083" s="18"/>
      <c r="L6083" s="106"/>
      <c r="M6083" s="106"/>
      <c r="Z6083" s="106"/>
    </row>
    <row r="6084" spans="2:26">
      <c r="B6084" s="51"/>
      <c r="C6084" s="50"/>
      <c r="D6084" s="97"/>
      <c r="K6084" s="18"/>
      <c r="L6084" s="106"/>
      <c r="M6084" s="106"/>
      <c r="Z6084" s="106"/>
    </row>
    <row r="6085" spans="2:26">
      <c r="B6085" s="51"/>
      <c r="C6085" s="50"/>
      <c r="D6085" s="97"/>
      <c r="K6085" s="18"/>
      <c r="L6085" s="106"/>
      <c r="M6085" s="106"/>
      <c r="Z6085" s="106"/>
    </row>
    <row r="6086" spans="2:26">
      <c r="B6086" s="51"/>
      <c r="C6086" s="50"/>
      <c r="D6086" s="97"/>
      <c r="K6086" s="18"/>
      <c r="L6086" s="106"/>
      <c r="M6086" s="106"/>
      <c r="Z6086" s="106"/>
    </row>
    <row r="6087" spans="2:26">
      <c r="B6087" s="51"/>
      <c r="C6087" s="50"/>
      <c r="D6087" s="97"/>
      <c r="K6087" s="18"/>
      <c r="L6087" s="106"/>
      <c r="M6087" s="106"/>
      <c r="Z6087" s="106"/>
    </row>
    <row r="6088" spans="2:26">
      <c r="B6088" s="51"/>
      <c r="C6088" s="50"/>
      <c r="D6088" s="97"/>
      <c r="K6088" s="18"/>
      <c r="L6088" s="106"/>
      <c r="M6088" s="106"/>
      <c r="Z6088" s="106"/>
    </row>
    <row r="6089" spans="2:26">
      <c r="B6089" s="51"/>
      <c r="C6089" s="50"/>
      <c r="D6089" s="97"/>
      <c r="K6089" s="18"/>
      <c r="L6089" s="106"/>
      <c r="M6089" s="106"/>
      <c r="Z6089" s="106"/>
    </row>
    <row r="6090" spans="2:26">
      <c r="B6090" s="51"/>
      <c r="C6090" s="50"/>
      <c r="D6090" s="97"/>
      <c r="K6090" s="18"/>
      <c r="L6090" s="106"/>
      <c r="M6090" s="106"/>
      <c r="Z6090" s="106"/>
    </row>
    <row r="6091" spans="2:26">
      <c r="B6091" s="51"/>
      <c r="C6091" s="50"/>
      <c r="D6091" s="97"/>
      <c r="K6091" s="18"/>
      <c r="L6091" s="106"/>
      <c r="M6091" s="106"/>
      <c r="Z6091" s="106"/>
    </row>
    <row r="6092" spans="2:26">
      <c r="B6092" s="51"/>
      <c r="C6092" s="50"/>
      <c r="D6092" s="97"/>
      <c r="K6092" s="18"/>
      <c r="L6092" s="106"/>
      <c r="M6092" s="106"/>
      <c r="Z6092" s="106"/>
    </row>
    <row r="6093" spans="2:26">
      <c r="B6093" s="51"/>
      <c r="C6093" s="50"/>
      <c r="D6093" s="97"/>
      <c r="K6093" s="18"/>
      <c r="L6093" s="106"/>
      <c r="M6093" s="106"/>
      <c r="Z6093" s="106"/>
    </row>
    <row r="6094" spans="2:26">
      <c r="B6094" s="51"/>
      <c r="C6094" s="50"/>
      <c r="D6094" s="97"/>
      <c r="K6094" s="18"/>
      <c r="L6094" s="106"/>
      <c r="M6094" s="106"/>
      <c r="Z6094" s="106"/>
    </row>
    <row r="6095" spans="2:26">
      <c r="B6095" s="51"/>
      <c r="C6095" s="50"/>
      <c r="D6095" s="97"/>
      <c r="K6095" s="18"/>
      <c r="L6095" s="106"/>
      <c r="M6095" s="106"/>
      <c r="Z6095" s="106"/>
    </row>
    <row r="6096" spans="2:26">
      <c r="B6096" s="51"/>
      <c r="C6096" s="50"/>
      <c r="D6096" s="97"/>
      <c r="K6096" s="18"/>
      <c r="L6096" s="106"/>
      <c r="M6096" s="106"/>
      <c r="Z6096" s="106"/>
    </row>
    <row r="6097" spans="2:26">
      <c r="B6097" s="51"/>
      <c r="C6097" s="50"/>
      <c r="D6097" s="97"/>
      <c r="K6097" s="18"/>
      <c r="L6097" s="106"/>
      <c r="M6097" s="106"/>
      <c r="Z6097" s="106"/>
    </row>
    <row r="6098" spans="2:26">
      <c r="B6098" s="51"/>
      <c r="C6098" s="50"/>
      <c r="D6098" s="97"/>
      <c r="K6098" s="18"/>
      <c r="L6098" s="106"/>
      <c r="M6098" s="106"/>
      <c r="Z6098" s="106"/>
    </row>
    <row r="6099" spans="2:26">
      <c r="B6099" s="51"/>
      <c r="C6099" s="50"/>
      <c r="D6099" s="97"/>
      <c r="K6099" s="18"/>
      <c r="L6099" s="106"/>
      <c r="M6099" s="106"/>
      <c r="Z6099" s="106"/>
    </row>
    <row r="6100" spans="2:26">
      <c r="B6100" s="51"/>
      <c r="C6100" s="50"/>
      <c r="D6100" s="97"/>
      <c r="K6100" s="18"/>
      <c r="L6100" s="106"/>
      <c r="M6100" s="106"/>
      <c r="Z6100" s="106"/>
    </row>
    <row r="6101" spans="2:26">
      <c r="B6101" s="51"/>
      <c r="C6101" s="50"/>
      <c r="D6101" s="97"/>
      <c r="K6101" s="18"/>
      <c r="L6101" s="106"/>
      <c r="M6101" s="106"/>
      <c r="Z6101" s="106"/>
    </row>
    <row r="6102" spans="2:26">
      <c r="B6102" s="51"/>
      <c r="C6102" s="50"/>
      <c r="D6102" s="97"/>
      <c r="K6102" s="18"/>
      <c r="L6102" s="106"/>
      <c r="M6102" s="106"/>
      <c r="Z6102" s="106"/>
    </row>
    <row r="6103" spans="2:26">
      <c r="B6103" s="51"/>
      <c r="C6103" s="50"/>
      <c r="D6103" s="97"/>
      <c r="K6103" s="18"/>
      <c r="L6103" s="106"/>
      <c r="M6103" s="106"/>
      <c r="Z6103" s="106"/>
    </row>
    <row r="6104" spans="2:26">
      <c r="B6104" s="51"/>
      <c r="C6104" s="50"/>
      <c r="D6104" s="97"/>
      <c r="K6104" s="18"/>
      <c r="L6104" s="106"/>
      <c r="M6104" s="106"/>
      <c r="Z6104" s="106"/>
    </row>
    <row r="6105" spans="2:26">
      <c r="B6105" s="51"/>
      <c r="C6105" s="50"/>
      <c r="D6105" s="97"/>
      <c r="K6105" s="18"/>
      <c r="L6105" s="106"/>
      <c r="M6105" s="106"/>
      <c r="Z6105" s="106"/>
    </row>
    <row r="6106" spans="2:26">
      <c r="B6106" s="51"/>
      <c r="C6106" s="50"/>
      <c r="D6106" s="97"/>
      <c r="K6106" s="18"/>
      <c r="L6106" s="106"/>
      <c r="M6106" s="106"/>
      <c r="Z6106" s="106"/>
    </row>
    <row r="6107" spans="2:26">
      <c r="B6107" s="51"/>
      <c r="C6107" s="50"/>
      <c r="D6107" s="97"/>
      <c r="K6107" s="18"/>
      <c r="L6107" s="106"/>
      <c r="M6107" s="106"/>
      <c r="Z6107" s="106"/>
    </row>
    <row r="6108" spans="2:26">
      <c r="B6108" s="51"/>
      <c r="C6108" s="50"/>
      <c r="D6108" s="97"/>
      <c r="K6108" s="18"/>
      <c r="L6108" s="106"/>
      <c r="M6108" s="106"/>
      <c r="Z6108" s="106"/>
    </row>
    <row r="6109" spans="2:26">
      <c r="B6109" s="51"/>
      <c r="C6109" s="50"/>
      <c r="D6109" s="97"/>
      <c r="K6109" s="18"/>
      <c r="L6109" s="106"/>
      <c r="M6109" s="106"/>
      <c r="Z6109" s="106"/>
    </row>
    <row r="6110" spans="2:26">
      <c r="B6110" s="51"/>
      <c r="C6110" s="50"/>
      <c r="D6110" s="97"/>
      <c r="K6110" s="18"/>
      <c r="L6110" s="106"/>
      <c r="M6110" s="106"/>
      <c r="Z6110" s="106"/>
    </row>
    <row r="6111" spans="2:26">
      <c r="B6111" s="51"/>
      <c r="C6111" s="50"/>
      <c r="D6111" s="97"/>
      <c r="K6111" s="18"/>
      <c r="L6111" s="106"/>
      <c r="M6111" s="106"/>
      <c r="Z6111" s="106"/>
    </row>
    <row r="6112" spans="2:26">
      <c r="B6112" s="51"/>
      <c r="C6112" s="50"/>
      <c r="D6112" s="97"/>
      <c r="K6112" s="18"/>
      <c r="L6112" s="106"/>
      <c r="M6112" s="106"/>
      <c r="Z6112" s="106"/>
    </row>
    <row r="6113" spans="2:26">
      <c r="B6113" s="51"/>
      <c r="C6113" s="50"/>
      <c r="D6113" s="97"/>
      <c r="K6113" s="18"/>
      <c r="L6113" s="106"/>
      <c r="M6113" s="106"/>
      <c r="Z6113" s="106"/>
    </row>
    <row r="6114" spans="2:26">
      <c r="B6114" s="51"/>
      <c r="C6114" s="50"/>
      <c r="D6114" s="97"/>
      <c r="K6114" s="18"/>
      <c r="L6114" s="106"/>
      <c r="M6114" s="106"/>
      <c r="Z6114" s="106"/>
    </row>
    <row r="6115" spans="2:26">
      <c r="B6115" s="51"/>
      <c r="C6115" s="50"/>
      <c r="D6115" s="97"/>
      <c r="K6115" s="18"/>
      <c r="L6115" s="106"/>
      <c r="M6115" s="106"/>
      <c r="Z6115" s="106"/>
    </row>
    <row r="6116" spans="2:26">
      <c r="B6116" s="51"/>
      <c r="C6116" s="50"/>
      <c r="D6116" s="97"/>
      <c r="K6116" s="18"/>
      <c r="L6116" s="106"/>
      <c r="M6116" s="106"/>
      <c r="Z6116" s="106"/>
    </row>
    <row r="6117" spans="2:26">
      <c r="B6117" s="51"/>
      <c r="C6117" s="50"/>
      <c r="D6117" s="97"/>
      <c r="K6117" s="18"/>
      <c r="L6117" s="106"/>
      <c r="M6117" s="106"/>
      <c r="Z6117" s="106"/>
    </row>
    <row r="6118" spans="2:26">
      <c r="B6118" s="51"/>
      <c r="C6118" s="50"/>
      <c r="D6118" s="97"/>
      <c r="K6118" s="18"/>
      <c r="L6118" s="106"/>
      <c r="M6118" s="106"/>
      <c r="Z6118" s="106"/>
    </row>
    <row r="6119" spans="2:26">
      <c r="B6119" s="51"/>
      <c r="C6119" s="50"/>
      <c r="D6119" s="97"/>
      <c r="K6119" s="18"/>
      <c r="L6119" s="106"/>
      <c r="M6119" s="106"/>
      <c r="Z6119" s="106"/>
    </row>
    <row r="6120" spans="2:26">
      <c r="B6120" s="51"/>
      <c r="C6120" s="50"/>
      <c r="D6120" s="97"/>
      <c r="K6120" s="18"/>
      <c r="L6120" s="106"/>
      <c r="M6120" s="106"/>
      <c r="Z6120" s="106"/>
    </row>
    <row r="6121" spans="2:26">
      <c r="B6121" s="51"/>
      <c r="C6121" s="50"/>
      <c r="D6121" s="97"/>
      <c r="K6121" s="18"/>
      <c r="L6121" s="106"/>
      <c r="M6121" s="106"/>
      <c r="Z6121" s="106"/>
    </row>
    <row r="6122" spans="2:26">
      <c r="B6122" s="51"/>
      <c r="C6122" s="50"/>
      <c r="D6122" s="97"/>
      <c r="K6122" s="18"/>
      <c r="L6122" s="106"/>
      <c r="M6122" s="106"/>
      <c r="Z6122" s="106"/>
    </row>
    <row r="6123" spans="2:26">
      <c r="B6123" s="51"/>
      <c r="C6123" s="50"/>
      <c r="D6123" s="97"/>
      <c r="K6123" s="18"/>
      <c r="L6123" s="106"/>
      <c r="M6123" s="106"/>
      <c r="Z6123" s="106"/>
    </row>
    <row r="6124" spans="2:26">
      <c r="B6124" s="51"/>
      <c r="C6124" s="50"/>
      <c r="D6124" s="97"/>
      <c r="K6124" s="18"/>
      <c r="L6124" s="106"/>
      <c r="M6124" s="106"/>
      <c r="Z6124" s="106"/>
    </row>
    <row r="6125" spans="2:26">
      <c r="B6125" s="51"/>
      <c r="C6125" s="50"/>
      <c r="D6125" s="97"/>
      <c r="K6125" s="18"/>
      <c r="L6125" s="106"/>
      <c r="M6125" s="106"/>
      <c r="Z6125" s="106"/>
    </row>
    <row r="6126" spans="2:26">
      <c r="B6126" s="51"/>
      <c r="C6126" s="50"/>
      <c r="D6126" s="97"/>
      <c r="K6126" s="18"/>
      <c r="L6126" s="106"/>
      <c r="M6126" s="106"/>
      <c r="Z6126" s="106"/>
    </row>
    <row r="6127" spans="2:26">
      <c r="B6127" s="51"/>
      <c r="C6127" s="50"/>
      <c r="D6127" s="97"/>
      <c r="K6127" s="18"/>
      <c r="L6127" s="106"/>
      <c r="M6127" s="106"/>
      <c r="Z6127" s="106"/>
    </row>
    <row r="6128" spans="2:26">
      <c r="B6128" s="51"/>
      <c r="C6128" s="50"/>
      <c r="D6128" s="97"/>
      <c r="K6128" s="18"/>
      <c r="L6128" s="106"/>
      <c r="M6128" s="106"/>
      <c r="Z6128" s="106"/>
    </row>
    <row r="6129" spans="2:26">
      <c r="B6129" s="51"/>
      <c r="C6129" s="50"/>
      <c r="D6129" s="97"/>
      <c r="K6129" s="18"/>
      <c r="L6129" s="106"/>
      <c r="M6129" s="106"/>
      <c r="Z6129" s="106"/>
    </row>
    <row r="6130" spans="2:26">
      <c r="B6130" s="51"/>
      <c r="C6130" s="50"/>
      <c r="D6130" s="97"/>
      <c r="K6130" s="18"/>
      <c r="L6130" s="106"/>
      <c r="M6130" s="106"/>
      <c r="Z6130" s="106"/>
    </row>
    <row r="6131" spans="2:26">
      <c r="B6131" s="51"/>
      <c r="C6131" s="50"/>
      <c r="D6131" s="97"/>
      <c r="K6131" s="18"/>
      <c r="L6131" s="106"/>
      <c r="M6131" s="106"/>
      <c r="Z6131" s="106"/>
    </row>
    <row r="6132" spans="2:26">
      <c r="B6132" s="51"/>
      <c r="C6132" s="50"/>
      <c r="D6132" s="97"/>
      <c r="K6132" s="18"/>
      <c r="L6132" s="106"/>
      <c r="M6132" s="106"/>
      <c r="Z6132" s="106"/>
    </row>
    <row r="6133" spans="2:26">
      <c r="B6133" s="51"/>
      <c r="C6133" s="50"/>
      <c r="D6133" s="97"/>
      <c r="K6133" s="18"/>
      <c r="L6133" s="106"/>
      <c r="M6133" s="106"/>
      <c r="Z6133" s="106"/>
    </row>
    <row r="6134" spans="2:26">
      <c r="B6134" s="51"/>
      <c r="C6134" s="50"/>
      <c r="D6134" s="97"/>
      <c r="K6134" s="18"/>
      <c r="L6134" s="106"/>
      <c r="M6134" s="106"/>
      <c r="Z6134" s="106"/>
    </row>
    <row r="6135" spans="2:26">
      <c r="B6135" s="51"/>
      <c r="C6135" s="50"/>
      <c r="D6135" s="97"/>
      <c r="K6135" s="18"/>
      <c r="L6135" s="106"/>
      <c r="M6135" s="106"/>
      <c r="Z6135" s="106"/>
    </row>
    <row r="6136" spans="2:26">
      <c r="B6136" s="51"/>
      <c r="C6136" s="50"/>
      <c r="D6136" s="97"/>
      <c r="K6136" s="18"/>
      <c r="L6136" s="106"/>
      <c r="M6136" s="106"/>
      <c r="Z6136" s="106"/>
    </row>
    <row r="6137" spans="2:26">
      <c r="B6137" s="51"/>
      <c r="C6137" s="50"/>
      <c r="D6137" s="97"/>
      <c r="K6137" s="18"/>
      <c r="L6137" s="106"/>
      <c r="M6137" s="106"/>
      <c r="Z6137" s="106"/>
    </row>
    <row r="6138" spans="2:26">
      <c r="B6138" s="51"/>
      <c r="C6138" s="50"/>
      <c r="D6138" s="97"/>
      <c r="K6138" s="18"/>
      <c r="L6138" s="106"/>
      <c r="M6138" s="106"/>
      <c r="Z6138" s="106"/>
    </row>
    <row r="6139" spans="2:26">
      <c r="B6139" s="51"/>
      <c r="C6139" s="50"/>
      <c r="D6139" s="97"/>
      <c r="K6139" s="18"/>
      <c r="L6139" s="106"/>
      <c r="M6139" s="106"/>
      <c r="Z6139" s="106"/>
    </row>
    <row r="6140" spans="2:26">
      <c r="B6140" s="51"/>
      <c r="C6140" s="50"/>
      <c r="D6140" s="97"/>
      <c r="K6140" s="18"/>
      <c r="L6140" s="106"/>
      <c r="M6140" s="106"/>
      <c r="Z6140" s="106"/>
    </row>
    <row r="6141" spans="2:26">
      <c r="B6141" s="51"/>
      <c r="C6141" s="50"/>
      <c r="D6141" s="97"/>
      <c r="K6141" s="18"/>
      <c r="L6141" s="106"/>
      <c r="M6141" s="106"/>
      <c r="Z6141" s="106"/>
    </row>
    <row r="6142" spans="2:26">
      <c r="B6142" s="51"/>
      <c r="C6142" s="50"/>
      <c r="D6142" s="97"/>
      <c r="K6142" s="18"/>
      <c r="L6142" s="106"/>
      <c r="M6142" s="106"/>
      <c r="Z6142" s="106"/>
    </row>
    <row r="6143" spans="2:26">
      <c r="B6143" s="51"/>
      <c r="C6143" s="50"/>
      <c r="D6143" s="97"/>
      <c r="K6143" s="18"/>
      <c r="L6143" s="106"/>
      <c r="M6143" s="106"/>
      <c r="Z6143" s="106"/>
    </row>
    <row r="6144" spans="2:26">
      <c r="B6144" s="51"/>
      <c r="C6144" s="50"/>
      <c r="D6144" s="97"/>
      <c r="K6144" s="18"/>
      <c r="L6144" s="106"/>
      <c r="M6144" s="106"/>
      <c r="Z6144" s="106"/>
    </row>
    <row r="6145" spans="2:26">
      <c r="B6145" s="51"/>
      <c r="C6145" s="50"/>
      <c r="D6145" s="97"/>
      <c r="K6145" s="18"/>
      <c r="L6145" s="106"/>
      <c r="M6145" s="106"/>
      <c r="Z6145" s="106"/>
    </row>
    <row r="6146" spans="2:26">
      <c r="B6146" s="51"/>
      <c r="C6146" s="50"/>
      <c r="D6146" s="97"/>
      <c r="K6146" s="18"/>
      <c r="L6146" s="106"/>
      <c r="M6146" s="106"/>
      <c r="Z6146" s="106"/>
    </row>
    <row r="6147" spans="2:26">
      <c r="B6147" s="51"/>
      <c r="C6147" s="50"/>
      <c r="D6147" s="97"/>
      <c r="K6147" s="18"/>
      <c r="L6147" s="106"/>
      <c r="M6147" s="106"/>
      <c r="Z6147" s="106"/>
    </row>
    <row r="6148" spans="2:26">
      <c r="B6148" s="51"/>
      <c r="C6148" s="50"/>
      <c r="D6148" s="97"/>
      <c r="K6148" s="18"/>
      <c r="L6148" s="106"/>
      <c r="M6148" s="106"/>
      <c r="Z6148" s="106"/>
    </row>
    <row r="6149" spans="2:26">
      <c r="B6149" s="51"/>
      <c r="C6149" s="50"/>
      <c r="D6149" s="97"/>
      <c r="K6149" s="18"/>
      <c r="L6149" s="106"/>
      <c r="M6149" s="106"/>
      <c r="Z6149" s="106"/>
    </row>
    <row r="6150" spans="2:26">
      <c r="B6150" s="51"/>
      <c r="C6150" s="50"/>
      <c r="D6150" s="97"/>
      <c r="K6150" s="18"/>
      <c r="L6150" s="106"/>
      <c r="M6150" s="106"/>
      <c r="Z6150" s="106"/>
    </row>
    <row r="6151" spans="2:26">
      <c r="B6151" s="51"/>
      <c r="C6151" s="50"/>
      <c r="D6151" s="97"/>
      <c r="K6151" s="18"/>
      <c r="L6151" s="106"/>
      <c r="M6151" s="106"/>
      <c r="Z6151" s="106"/>
    </row>
    <row r="6152" spans="2:26">
      <c r="B6152" s="51"/>
      <c r="C6152" s="50"/>
      <c r="D6152" s="97"/>
      <c r="K6152" s="18"/>
      <c r="L6152" s="106"/>
      <c r="M6152" s="106"/>
      <c r="Z6152" s="106"/>
    </row>
    <row r="6153" spans="2:26">
      <c r="B6153" s="51"/>
      <c r="C6153" s="50"/>
      <c r="D6153" s="97"/>
      <c r="K6153" s="18"/>
      <c r="L6153" s="106"/>
      <c r="M6153" s="106"/>
      <c r="Z6153" s="106"/>
    </row>
    <row r="6154" spans="2:26">
      <c r="B6154" s="51"/>
      <c r="C6154" s="50"/>
      <c r="D6154" s="97"/>
      <c r="K6154" s="18"/>
      <c r="L6154" s="106"/>
      <c r="M6154" s="106"/>
      <c r="Z6154" s="106"/>
    </row>
    <row r="6155" spans="2:26">
      <c r="B6155" s="51"/>
      <c r="C6155" s="50"/>
      <c r="D6155" s="97"/>
      <c r="K6155" s="18"/>
      <c r="L6155" s="106"/>
      <c r="M6155" s="106"/>
      <c r="Z6155" s="106"/>
    </row>
    <row r="6156" spans="2:26">
      <c r="B6156" s="51"/>
      <c r="C6156" s="50"/>
      <c r="D6156" s="97"/>
      <c r="K6156" s="18"/>
      <c r="L6156" s="106"/>
      <c r="M6156" s="106"/>
      <c r="Z6156" s="106"/>
    </row>
    <row r="6157" spans="2:26">
      <c r="B6157" s="51"/>
      <c r="C6157" s="50"/>
      <c r="D6157" s="97"/>
      <c r="K6157" s="18"/>
      <c r="L6157" s="106"/>
      <c r="M6157" s="106"/>
      <c r="Z6157" s="106"/>
    </row>
    <row r="6158" spans="2:26">
      <c r="B6158" s="51"/>
      <c r="C6158" s="50"/>
      <c r="D6158" s="97"/>
      <c r="K6158" s="18"/>
      <c r="L6158" s="106"/>
      <c r="M6158" s="106"/>
      <c r="Z6158" s="106"/>
    </row>
    <row r="6159" spans="2:26">
      <c r="B6159" s="51"/>
      <c r="C6159" s="50"/>
      <c r="D6159" s="97"/>
      <c r="K6159" s="18"/>
      <c r="L6159" s="106"/>
      <c r="M6159" s="106"/>
      <c r="Z6159" s="106"/>
    </row>
    <row r="6160" spans="2:26">
      <c r="B6160" s="51"/>
      <c r="C6160" s="50"/>
      <c r="D6160" s="97"/>
      <c r="K6160" s="18"/>
      <c r="L6160" s="106"/>
      <c r="M6160" s="106"/>
      <c r="Z6160" s="106"/>
    </row>
    <row r="6161" spans="2:26">
      <c r="B6161" s="51"/>
      <c r="C6161" s="50"/>
      <c r="D6161" s="97"/>
      <c r="K6161" s="18"/>
      <c r="L6161" s="106"/>
      <c r="M6161" s="106"/>
      <c r="Z6161" s="106"/>
    </row>
    <row r="6162" spans="2:26">
      <c r="B6162" s="51"/>
      <c r="C6162" s="50"/>
      <c r="D6162" s="97"/>
      <c r="K6162" s="18"/>
      <c r="L6162" s="106"/>
      <c r="M6162" s="106"/>
      <c r="Z6162" s="106"/>
    </row>
    <row r="6163" spans="2:26">
      <c r="B6163" s="51"/>
      <c r="C6163" s="50"/>
      <c r="D6163" s="97"/>
      <c r="K6163" s="18"/>
      <c r="L6163" s="106"/>
      <c r="M6163" s="106"/>
      <c r="Z6163" s="106"/>
    </row>
    <row r="6164" spans="2:26">
      <c r="B6164" s="51"/>
      <c r="C6164" s="50"/>
      <c r="D6164" s="97"/>
      <c r="K6164" s="18"/>
      <c r="L6164" s="106"/>
      <c r="M6164" s="106"/>
      <c r="Z6164" s="106"/>
    </row>
    <row r="6165" spans="2:26">
      <c r="B6165" s="51"/>
      <c r="C6165" s="50"/>
      <c r="D6165" s="97"/>
      <c r="K6165" s="18"/>
      <c r="L6165" s="106"/>
      <c r="M6165" s="106"/>
      <c r="Z6165" s="106"/>
    </row>
    <row r="6166" spans="2:26">
      <c r="B6166" s="51"/>
      <c r="C6166" s="50"/>
      <c r="D6166" s="97"/>
      <c r="K6166" s="18"/>
      <c r="L6166" s="106"/>
      <c r="M6166" s="106"/>
      <c r="Z6166" s="106"/>
    </row>
    <row r="6167" spans="2:26">
      <c r="B6167" s="51"/>
      <c r="C6167" s="50"/>
      <c r="D6167" s="97"/>
      <c r="K6167" s="18"/>
      <c r="L6167" s="106"/>
      <c r="M6167" s="106"/>
      <c r="Z6167" s="106"/>
    </row>
    <row r="6168" spans="2:26">
      <c r="B6168" s="51"/>
      <c r="C6168" s="50"/>
      <c r="D6168" s="97"/>
      <c r="K6168" s="18"/>
      <c r="L6168" s="106"/>
      <c r="M6168" s="106"/>
      <c r="Z6168" s="106"/>
    </row>
    <row r="6169" spans="2:26">
      <c r="B6169" s="51"/>
      <c r="C6169" s="50"/>
      <c r="D6169" s="97"/>
      <c r="K6169" s="18"/>
      <c r="L6169" s="106"/>
      <c r="M6169" s="106"/>
      <c r="Z6169" s="106"/>
    </row>
    <row r="6170" spans="2:26">
      <c r="B6170" s="51"/>
      <c r="C6170" s="50"/>
      <c r="D6170" s="97"/>
      <c r="K6170" s="18"/>
      <c r="L6170" s="106"/>
      <c r="M6170" s="106"/>
      <c r="Z6170" s="106"/>
    </row>
    <row r="6171" spans="2:26">
      <c r="B6171" s="51"/>
      <c r="C6171" s="50"/>
      <c r="D6171" s="97"/>
      <c r="K6171" s="18"/>
      <c r="L6171" s="106"/>
      <c r="M6171" s="106"/>
      <c r="Z6171" s="106"/>
    </row>
    <row r="6172" spans="2:26">
      <c r="B6172" s="51"/>
      <c r="C6172" s="50"/>
      <c r="D6172" s="97"/>
      <c r="K6172" s="18"/>
      <c r="L6172" s="106"/>
      <c r="M6172" s="106"/>
      <c r="Z6172" s="106"/>
    </row>
    <row r="6173" spans="2:26">
      <c r="B6173" s="51"/>
      <c r="C6173" s="50"/>
      <c r="D6173" s="97"/>
      <c r="K6173" s="18"/>
      <c r="L6173" s="106"/>
      <c r="M6173" s="106"/>
      <c r="Z6173" s="106"/>
    </row>
    <row r="6174" spans="2:26">
      <c r="B6174" s="51"/>
      <c r="C6174" s="50"/>
      <c r="D6174" s="97"/>
      <c r="K6174" s="18"/>
      <c r="L6174" s="106"/>
      <c r="M6174" s="106"/>
      <c r="Z6174" s="106"/>
    </row>
    <row r="6175" spans="2:26">
      <c r="B6175" s="51"/>
      <c r="C6175" s="50"/>
      <c r="D6175" s="97"/>
      <c r="K6175" s="18"/>
      <c r="L6175" s="106"/>
      <c r="M6175" s="106"/>
      <c r="Z6175" s="106"/>
    </row>
    <row r="6176" spans="2:26">
      <c r="B6176" s="51"/>
      <c r="C6176" s="50"/>
      <c r="D6176" s="97"/>
      <c r="K6176" s="18"/>
      <c r="L6176" s="106"/>
      <c r="M6176" s="106"/>
      <c r="Z6176" s="106"/>
    </row>
    <row r="6177" spans="2:26">
      <c r="B6177" s="51"/>
      <c r="C6177" s="50"/>
      <c r="D6177" s="97"/>
      <c r="K6177" s="18"/>
      <c r="L6177" s="106"/>
      <c r="M6177" s="106"/>
      <c r="Z6177" s="106"/>
    </row>
    <row r="6178" spans="2:26">
      <c r="B6178" s="51"/>
      <c r="C6178" s="50"/>
      <c r="D6178" s="97"/>
      <c r="K6178" s="18"/>
      <c r="L6178" s="106"/>
      <c r="M6178" s="106"/>
      <c r="Z6178" s="106"/>
    </row>
    <row r="6179" spans="2:26">
      <c r="B6179" s="51"/>
      <c r="C6179" s="50"/>
      <c r="D6179" s="97"/>
      <c r="K6179" s="18"/>
      <c r="L6179" s="106"/>
      <c r="M6179" s="106"/>
      <c r="Z6179" s="106"/>
    </row>
    <row r="6180" spans="2:26">
      <c r="B6180" s="51"/>
      <c r="C6180" s="50"/>
      <c r="D6180" s="97"/>
      <c r="K6180" s="18"/>
      <c r="L6180" s="106"/>
      <c r="M6180" s="106"/>
      <c r="Z6180" s="106"/>
    </row>
    <row r="6181" spans="2:26">
      <c r="B6181" s="51"/>
      <c r="C6181" s="50"/>
      <c r="D6181" s="97"/>
      <c r="K6181" s="18"/>
      <c r="L6181" s="106"/>
      <c r="M6181" s="106"/>
      <c r="Z6181" s="106"/>
    </row>
    <row r="6182" spans="2:26">
      <c r="B6182" s="51"/>
      <c r="C6182" s="50"/>
      <c r="D6182" s="97"/>
      <c r="K6182" s="18"/>
      <c r="L6182" s="106"/>
      <c r="M6182" s="106"/>
      <c r="Z6182" s="106"/>
    </row>
    <row r="6183" spans="2:26">
      <c r="B6183" s="51"/>
      <c r="C6183" s="50"/>
      <c r="D6183" s="97"/>
      <c r="K6183" s="18"/>
      <c r="L6183" s="106"/>
      <c r="M6183" s="106"/>
      <c r="Z6183" s="106"/>
    </row>
    <row r="6184" spans="2:26">
      <c r="B6184" s="51"/>
      <c r="C6184" s="50"/>
      <c r="D6184" s="97"/>
      <c r="K6184" s="18"/>
      <c r="L6184" s="106"/>
      <c r="M6184" s="106"/>
      <c r="Z6184" s="106"/>
    </row>
    <row r="6185" spans="2:26">
      <c r="B6185" s="51"/>
      <c r="C6185" s="50"/>
      <c r="D6185" s="97"/>
      <c r="K6185" s="18"/>
      <c r="L6185" s="106"/>
      <c r="M6185" s="106"/>
      <c r="Z6185" s="106"/>
    </row>
    <row r="6186" spans="2:26">
      <c r="B6186" s="51"/>
      <c r="C6186" s="50"/>
      <c r="D6186" s="97"/>
      <c r="K6186" s="18"/>
      <c r="L6186" s="106"/>
      <c r="M6186" s="106"/>
      <c r="Z6186" s="106"/>
    </row>
    <row r="6187" spans="2:26">
      <c r="B6187" s="51"/>
      <c r="C6187" s="50"/>
      <c r="D6187" s="97"/>
      <c r="K6187" s="18"/>
      <c r="L6187" s="106"/>
      <c r="M6187" s="106"/>
      <c r="Z6187" s="106"/>
    </row>
    <row r="6188" spans="2:26">
      <c r="B6188" s="51"/>
      <c r="C6188" s="50"/>
      <c r="D6188" s="97"/>
      <c r="K6188" s="18"/>
      <c r="L6188" s="106"/>
      <c r="M6188" s="106"/>
      <c r="Z6188" s="106"/>
    </row>
    <row r="6189" spans="2:26">
      <c r="B6189" s="51"/>
      <c r="C6189" s="50"/>
      <c r="D6189" s="97"/>
      <c r="K6189" s="18"/>
      <c r="L6189" s="106"/>
      <c r="M6189" s="106"/>
      <c r="Z6189" s="106"/>
    </row>
    <row r="6190" spans="2:26">
      <c r="B6190" s="51"/>
      <c r="C6190" s="50"/>
      <c r="D6190" s="97"/>
      <c r="K6190" s="18"/>
      <c r="L6190" s="106"/>
      <c r="M6190" s="106"/>
      <c r="Z6190" s="106"/>
    </row>
    <row r="6191" spans="2:26">
      <c r="B6191" s="51"/>
      <c r="C6191" s="50"/>
      <c r="D6191" s="97"/>
      <c r="K6191" s="18"/>
      <c r="L6191" s="106"/>
      <c r="M6191" s="106"/>
      <c r="Z6191" s="106"/>
    </row>
    <row r="6192" spans="2:26">
      <c r="B6192" s="51"/>
      <c r="C6192" s="50"/>
      <c r="D6192" s="97"/>
      <c r="K6192" s="18"/>
      <c r="L6192" s="106"/>
      <c r="M6192" s="106"/>
      <c r="Z6192" s="106"/>
    </row>
    <row r="6193" spans="2:26">
      <c r="B6193" s="51"/>
      <c r="C6193" s="50"/>
      <c r="D6193" s="97"/>
      <c r="K6193" s="18"/>
      <c r="L6193" s="106"/>
      <c r="M6193" s="106"/>
      <c r="Z6193" s="106"/>
    </row>
    <row r="6194" spans="2:26">
      <c r="B6194" s="51"/>
      <c r="C6194" s="50"/>
      <c r="D6194" s="97"/>
      <c r="K6194" s="18"/>
      <c r="L6194" s="106"/>
      <c r="M6194" s="106"/>
      <c r="Z6194" s="106"/>
    </row>
    <row r="6195" spans="2:26">
      <c r="B6195" s="51"/>
      <c r="C6195" s="50"/>
      <c r="D6195" s="97"/>
      <c r="K6195" s="18"/>
      <c r="L6195" s="106"/>
      <c r="M6195" s="106"/>
      <c r="Z6195" s="106"/>
    </row>
    <row r="6196" spans="2:26">
      <c r="B6196" s="51"/>
      <c r="C6196" s="50"/>
      <c r="D6196" s="97"/>
      <c r="K6196" s="18"/>
      <c r="L6196" s="106"/>
      <c r="M6196" s="106"/>
      <c r="Z6196" s="106"/>
    </row>
    <row r="6197" spans="2:26">
      <c r="B6197" s="51"/>
      <c r="C6197" s="50"/>
      <c r="D6197" s="97"/>
      <c r="K6197" s="18"/>
      <c r="L6197" s="106"/>
      <c r="M6197" s="106"/>
      <c r="Z6197" s="106"/>
    </row>
    <row r="6198" spans="2:26">
      <c r="B6198" s="51"/>
      <c r="C6198" s="50"/>
      <c r="D6198" s="97"/>
      <c r="K6198" s="18"/>
      <c r="L6198" s="106"/>
      <c r="M6198" s="106"/>
      <c r="Z6198" s="106"/>
    </row>
    <row r="6199" spans="2:26">
      <c r="B6199" s="51"/>
      <c r="C6199" s="50"/>
      <c r="D6199" s="97"/>
      <c r="K6199" s="18"/>
      <c r="L6199" s="106"/>
      <c r="M6199" s="106"/>
      <c r="Z6199" s="106"/>
    </row>
    <row r="6200" spans="2:26">
      <c r="B6200" s="51"/>
      <c r="C6200" s="50"/>
      <c r="D6200" s="97"/>
      <c r="K6200" s="18"/>
      <c r="L6200" s="106"/>
      <c r="M6200" s="106"/>
      <c r="Z6200" s="106"/>
    </row>
    <row r="6201" spans="2:26">
      <c r="B6201" s="51"/>
      <c r="C6201" s="50"/>
      <c r="D6201" s="97"/>
      <c r="K6201" s="18"/>
      <c r="L6201" s="106"/>
      <c r="M6201" s="106"/>
      <c r="Z6201" s="106"/>
    </row>
    <row r="6202" spans="2:26">
      <c r="B6202" s="51"/>
      <c r="C6202" s="50"/>
      <c r="D6202" s="97"/>
      <c r="K6202" s="18"/>
      <c r="L6202" s="106"/>
      <c r="M6202" s="106"/>
      <c r="Z6202" s="106"/>
    </row>
    <row r="6203" spans="2:26">
      <c r="B6203" s="51"/>
      <c r="C6203" s="50"/>
      <c r="D6203" s="97"/>
      <c r="K6203" s="18"/>
      <c r="L6203" s="106"/>
      <c r="M6203" s="106"/>
      <c r="Z6203" s="106"/>
    </row>
    <row r="6204" spans="2:26">
      <c r="B6204" s="51"/>
      <c r="C6204" s="50"/>
      <c r="D6204" s="97"/>
      <c r="K6204" s="18"/>
      <c r="L6204" s="106"/>
      <c r="M6204" s="106"/>
      <c r="Z6204" s="106"/>
    </row>
    <row r="6205" spans="2:26">
      <c r="B6205" s="51"/>
      <c r="C6205" s="50"/>
      <c r="D6205" s="97"/>
      <c r="K6205" s="18"/>
      <c r="L6205" s="106"/>
      <c r="M6205" s="106"/>
      <c r="Z6205" s="106"/>
    </row>
    <row r="6206" spans="2:26">
      <c r="B6206" s="51"/>
      <c r="C6206" s="50"/>
      <c r="D6206" s="97"/>
      <c r="K6206" s="18"/>
      <c r="L6206" s="106"/>
      <c r="M6206" s="106"/>
      <c r="Z6206" s="106"/>
    </row>
    <row r="6207" spans="2:26">
      <c r="B6207" s="51"/>
      <c r="C6207" s="50"/>
      <c r="D6207" s="97"/>
      <c r="K6207" s="18"/>
      <c r="L6207" s="106"/>
      <c r="M6207" s="106"/>
      <c r="Z6207" s="106"/>
    </row>
    <row r="6208" spans="2:26">
      <c r="B6208" s="51"/>
      <c r="C6208" s="50"/>
      <c r="D6208" s="97"/>
      <c r="K6208" s="18"/>
      <c r="L6208" s="106"/>
      <c r="M6208" s="106"/>
      <c r="Z6208" s="106"/>
    </row>
    <row r="6209" spans="2:26">
      <c r="B6209" s="51"/>
      <c r="C6209" s="50"/>
      <c r="D6209" s="97"/>
      <c r="K6209" s="18"/>
      <c r="L6209" s="106"/>
      <c r="M6209" s="106"/>
      <c r="Z6209" s="106"/>
    </row>
    <row r="6210" spans="2:26">
      <c r="B6210" s="51"/>
      <c r="C6210" s="50"/>
      <c r="D6210" s="97"/>
      <c r="K6210" s="18"/>
      <c r="L6210" s="106"/>
      <c r="M6210" s="106"/>
      <c r="Z6210" s="106"/>
    </row>
    <row r="6211" spans="2:26">
      <c r="B6211" s="51"/>
      <c r="C6211" s="50"/>
      <c r="D6211" s="97"/>
      <c r="K6211" s="18"/>
      <c r="L6211" s="106"/>
      <c r="M6211" s="106"/>
      <c r="Z6211" s="106"/>
    </row>
    <row r="6212" spans="2:26">
      <c r="B6212" s="51"/>
      <c r="C6212" s="50"/>
      <c r="D6212" s="97"/>
      <c r="K6212" s="18"/>
      <c r="L6212" s="106"/>
      <c r="M6212" s="106"/>
      <c r="Z6212" s="106"/>
    </row>
    <row r="6213" spans="2:26">
      <c r="B6213" s="51"/>
      <c r="C6213" s="50"/>
      <c r="D6213" s="97"/>
      <c r="K6213" s="18"/>
      <c r="L6213" s="106"/>
      <c r="M6213" s="106"/>
      <c r="Z6213" s="106"/>
    </row>
    <row r="6214" spans="2:26">
      <c r="B6214" s="51"/>
      <c r="C6214" s="50"/>
      <c r="D6214" s="97"/>
      <c r="K6214" s="18"/>
      <c r="L6214" s="106"/>
      <c r="M6214" s="106"/>
      <c r="Z6214" s="106"/>
    </row>
    <row r="6215" spans="2:26">
      <c r="B6215" s="51"/>
      <c r="C6215" s="50"/>
      <c r="D6215" s="97"/>
      <c r="K6215" s="18"/>
      <c r="L6215" s="106"/>
      <c r="M6215" s="106"/>
      <c r="Z6215" s="106"/>
    </row>
    <row r="6216" spans="2:26">
      <c r="B6216" s="51"/>
      <c r="C6216" s="50"/>
      <c r="D6216" s="97"/>
      <c r="K6216" s="18"/>
      <c r="L6216" s="106"/>
      <c r="M6216" s="106"/>
      <c r="Z6216" s="106"/>
    </row>
    <row r="6217" spans="2:26">
      <c r="B6217" s="51"/>
      <c r="C6217" s="50"/>
      <c r="D6217" s="97"/>
      <c r="K6217" s="18"/>
      <c r="L6217" s="106"/>
      <c r="M6217" s="106"/>
      <c r="Z6217" s="106"/>
    </row>
    <row r="6218" spans="2:26">
      <c r="B6218" s="51"/>
      <c r="C6218" s="50"/>
      <c r="D6218" s="97"/>
      <c r="K6218" s="18"/>
      <c r="L6218" s="106"/>
      <c r="M6218" s="106"/>
      <c r="Z6218" s="106"/>
    </row>
    <row r="6219" spans="2:26">
      <c r="B6219" s="51"/>
      <c r="C6219" s="50"/>
      <c r="D6219" s="97"/>
      <c r="K6219" s="18"/>
      <c r="L6219" s="106"/>
      <c r="M6219" s="106"/>
      <c r="Z6219" s="106"/>
    </row>
    <row r="6220" spans="2:26">
      <c r="B6220" s="51"/>
      <c r="C6220" s="50"/>
      <c r="D6220" s="97"/>
      <c r="K6220" s="18"/>
      <c r="L6220" s="106"/>
      <c r="M6220" s="106"/>
      <c r="Z6220" s="106"/>
    </row>
    <row r="6221" spans="2:26">
      <c r="B6221" s="51"/>
      <c r="C6221" s="50"/>
      <c r="D6221" s="97"/>
      <c r="K6221" s="18"/>
      <c r="L6221" s="106"/>
      <c r="M6221" s="106"/>
      <c r="Z6221" s="106"/>
    </row>
    <row r="6222" spans="2:26">
      <c r="B6222" s="51"/>
      <c r="C6222" s="50"/>
      <c r="D6222" s="97"/>
      <c r="K6222" s="18"/>
      <c r="L6222" s="106"/>
      <c r="M6222" s="106"/>
      <c r="Z6222" s="106"/>
    </row>
    <row r="6223" spans="2:26">
      <c r="B6223" s="51"/>
      <c r="C6223" s="50"/>
      <c r="D6223" s="97"/>
      <c r="K6223" s="18"/>
      <c r="L6223" s="106"/>
      <c r="M6223" s="106"/>
      <c r="Z6223" s="106"/>
    </row>
    <row r="6224" spans="2:26">
      <c r="B6224" s="51"/>
      <c r="C6224" s="50"/>
      <c r="D6224" s="97"/>
      <c r="K6224" s="18"/>
      <c r="L6224" s="106"/>
      <c r="M6224" s="106"/>
      <c r="Z6224" s="106"/>
    </row>
    <row r="6225" spans="2:26">
      <c r="B6225" s="51"/>
      <c r="C6225" s="50"/>
      <c r="D6225" s="97"/>
      <c r="K6225" s="18"/>
      <c r="L6225" s="106"/>
      <c r="M6225" s="106"/>
      <c r="Z6225" s="106"/>
    </row>
    <row r="6226" spans="2:26">
      <c r="B6226" s="51"/>
      <c r="C6226" s="50"/>
      <c r="D6226" s="97"/>
      <c r="K6226" s="18"/>
      <c r="L6226" s="106"/>
      <c r="M6226" s="106"/>
      <c r="Z6226" s="106"/>
    </row>
    <row r="6227" spans="2:26">
      <c r="B6227" s="51"/>
      <c r="C6227" s="50"/>
      <c r="D6227" s="97"/>
      <c r="K6227" s="18"/>
      <c r="L6227" s="106"/>
      <c r="M6227" s="106"/>
      <c r="Z6227" s="106"/>
    </row>
    <row r="6228" spans="2:26">
      <c r="B6228" s="51"/>
      <c r="C6228" s="50"/>
      <c r="D6228" s="97"/>
      <c r="K6228" s="18"/>
      <c r="L6228" s="106"/>
      <c r="M6228" s="106"/>
      <c r="Z6228" s="106"/>
    </row>
    <row r="6229" spans="2:26">
      <c r="B6229" s="51"/>
      <c r="C6229" s="50"/>
      <c r="D6229" s="97"/>
      <c r="K6229" s="18"/>
      <c r="L6229" s="106"/>
      <c r="M6229" s="106"/>
      <c r="Z6229" s="106"/>
    </row>
    <row r="6230" spans="2:26">
      <c r="B6230" s="51"/>
      <c r="C6230" s="50"/>
      <c r="D6230" s="97"/>
      <c r="K6230" s="18"/>
      <c r="L6230" s="106"/>
      <c r="M6230" s="106"/>
      <c r="Z6230" s="106"/>
    </row>
    <row r="6231" spans="2:26">
      <c r="B6231" s="51"/>
      <c r="C6231" s="50"/>
      <c r="D6231" s="97"/>
      <c r="K6231" s="18"/>
      <c r="L6231" s="106"/>
      <c r="M6231" s="106"/>
      <c r="Z6231" s="106"/>
    </row>
    <row r="6232" spans="2:26">
      <c r="B6232" s="51"/>
      <c r="C6232" s="50"/>
      <c r="D6232" s="97"/>
      <c r="K6232" s="18"/>
      <c r="L6232" s="106"/>
      <c r="M6232" s="106"/>
      <c r="Z6232" s="106"/>
    </row>
    <row r="6233" spans="2:26">
      <c r="B6233" s="51"/>
      <c r="C6233" s="50"/>
      <c r="D6233" s="97"/>
      <c r="K6233" s="18"/>
      <c r="L6233" s="106"/>
      <c r="M6233" s="106"/>
      <c r="Z6233" s="106"/>
    </row>
    <row r="6234" spans="2:26">
      <c r="B6234" s="51"/>
      <c r="C6234" s="50"/>
      <c r="D6234" s="97"/>
      <c r="K6234" s="18"/>
      <c r="L6234" s="106"/>
      <c r="M6234" s="106"/>
      <c r="Z6234" s="106"/>
    </row>
    <row r="6235" spans="2:26">
      <c r="B6235" s="51"/>
      <c r="C6235" s="50"/>
      <c r="D6235" s="97"/>
      <c r="K6235" s="18"/>
      <c r="L6235" s="106"/>
      <c r="M6235" s="106"/>
      <c r="Z6235" s="106"/>
    </row>
    <row r="6236" spans="2:26">
      <c r="B6236" s="51"/>
      <c r="C6236" s="50"/>
      <c r="D6236" s="97"/>
      <c r="K6236" s="18"/>
      <c r="L6236" s="106"/>
      <c r="M6236" s="106"/>
      <c r="Z6236" s="106"/>
    </row>
    <row r="6237" spans="2:26">
      <c r="B6237" s="51"/>
      <c r="C6237" s="50"/>
      <c r="D6237" s="97"/>
      <c r="K6237" s="18"/>
      <c r="L6237" s="106"/>
      <c r="M6237" s="106"/>
      <c r="Z6237" s="106"/>
    </row>
    <row r="6238" spans="2:26">
      <c r="B6238" s="51"/>
      <c r="C6238" s="50"/>
      <c r="D6238" s="97"/>
      <c r="K6238" s="18"/>
      <c r="L6238" s="106"/>
      <c r="M6238" s="106"/>
      <c r="Z6238" s="106"/>
    </row>
    <row r="6239" spans="2:26">
      <c r="B6239" s="51"/>
      <c r="C6239" s="50"/>
      <c r="D6239" s="97"/>
      <c r="K6239" s="18"/>
      <c r="L6239" s="106"/>
      <c r="M6239" s="106"/>
      <c r="Z6239" s="106"/>
    </row>
    <row r="6240" spans="2:26">
      <c r="B6240" s="51"/>
      <c r="C6240" s="50"/>
      <c r="D6240" s="97"/>
      <c r="K6240" s="18"/>
      <c r="L6240" s="106"/>
      <c r="M6240" s="106"/>
      <c r="Z6240" s="106"/>
    </row>
    <row r="6241" spans="2:26">
      <c r="B6241" s="51"/>
      <c r="C6241" s="50"/>
      <c r="D6241" s="97"/>
      <c r="K6241" s="18"/>
      <c r="L6241" s="106"/>
      <c r="M6241" s="106"/>
      <c r="Z6241" s="106"/>
    </row>
    <row r="6242" spans="2:26">
      <c r="B6242" s="51"/>
      <c r="C6242" s="50"/>
      <c r="D6242" s="97"/>
      <c r="K6242" s="18"/>
      <c r="L6242" s="106"/>
      <c r="M6242" s="106"/>
      <c r="Z6242" s="106"/>
    </row>
    <row r="6243" spans="2:26">
      <c r="B6243" s="51"/>
      <c r="C6243" s="50"/>
      <c r="D6243" s="97"/>
      <c r="K6243" s="18"/>
      <c r="L6243" s="106"/>
      <c r="M6243" s="106"/>
      <c r="Z6243" s="106"/>
    </row>
    <row r="6244" spans="2:26">
      <c r="B6244" s="51"/>
      <c r="C6244" s="50"/>
      <c r="D6244" s="97"/>
      <c r="K6244" s="18"/>
      <c r="L6244" s="106"/>
      <c r="M6244" s="106"/>
      <c r="Z6244" s="106"/>
    </row>
    <row r="6245" spans="2:26">
      <c r="B6245" s="51"/>
      <c r="C6245" s="50"/>
      <c r="D6245" s="97"/>
      <c r="K6245" s="18"/>
      <c r="L6245" s="106"/>
      <c r="M6245" s="106"/>
      <c r="Z6245" s="106"/>
    </row>
    <row r="6246" spans="2:26">
      <c r="B6246" s="51"/>
      <c r="C6246" s="50"/>
      <c r="D6246" s="97"/>
      <c r="K6246" s="18"/>
      <c r="L6246" s="106"/>
      <c r="M6246" s="106"/>
      <c r="Z6246" s="106"/>
    </row>
    <row r="6247" spans="2:26">
      <c r="B6247" s="51"/>
      <c r="C6247" s="50"/>
      <c r="D6247" s="97"/>
      <c r="K6247" s="18"/>
      <c r="L6247" s="106"/>
      <c r="M6247" s="106"/>
      <c r="Z6247" s="106"/>
    </row>
    <row r="6248" spans="2:26">
      <c r="B6248" s="51"/>
      <c r="C6248" s="50"/>
      <c r="D6248" s="97"/>
      <c r="K6248" s="18"/>
      <c r="L6248" s="106"/>
      <c r="M6248" s="106"/>
      <c r="Z6248" s="106"/>
    </row>
    <row r="6249" spans="2:26">
      <c r="B6249" s="51"/>
      <c r="C6249" s="50"/>
      <c r="D6249" s="97"/>
      <c r="K6249" s="18"/>
      <c r="L6249" s="106"/>
      <c r="M6249" s="106"/>
      <c r="Z6249" s="106"/>
    </row>
    <row r="6250" spans="2:26">
      <c r="B6250" s="51"/>
      <c r="C6250" s="50"/>
      <c r="D6250" s="97"/>
      <c r="K6250" s="18"/>
      <c r="L6250" s="106"/>
      <c r="M6250" s="106"/>
      <c r="Z6250" s="106"/>
    </row>
    <row r="6251" spans="2:26">
      <c r="B6251" s="51"/>
      <c r="C6251" s="50"/>
      <c r="D6251" s="97"/>
      <c r="K6251" s="18"/>
      <c r="L6251" s="106"/>
      <c r="M6251" s="106"/>
      <c r="Z6251" s="106"/>
    </row>
    <row r="6252" spans="2:26">
      <c r="B6252" s="51"/>
      <c r="C6252" s="50"/>
      <c r="D6252" s="97"/>
      <c r="K6252" s="18"/>
      <c r="L6252" s="106"/>
      <c r="M6252" s="106"/>
      <c r="Z6252" s="106"/>
    </row>
    <row r="6253" spans="2:26">
      <c r="B6253" s="51"/>
      <c r="C6253" s="50"/>
      <c r="D6253" s="97"/>
      <c r="K6253" s="18"/>
      <c r="L6253" s="106"/>
      <c r="M6253" s="106"/>
      <c r="Z6253" s="106"/>
    </row>
    <row r="6254" spans="2:26">
      <c r="B6254" s="51"/>
      <c r="C6254" s="50"/>
      <c r="D6254" s="97"/>
      <c r="K6254" s="18"/>
      <c r="L6254" s="106"/>
      <c r="M6254" s="106"/>
      <c r="Z6254" s="106"/>
    </row>
    <row r="6255" spans="2:26">
      <c r="B6255" s="51"/>
      <c r="C6255" s="50"/>
      <c r="D6255" s="97"/>
      <c r="K6255" s="18"/>
      <c r="L6255" s="106"/>
      <c r="M6255" s="106"/>
      <c r="Z6255" s="106"/>
    </row>
    <row r="6256" spans="2:26">
      <c r="B6256" s="51"/>
      <c r="C6256" s="50"/>
      <c r="D6256" s="97"/>
      <c r="K6256" s="18"/>
      <c r="L6256" s="106"/>
      <c r="M6256" s="106"/>
      <c r="Z6256" s="106"/>
    </row>
    <row r="6257" spans="2:26">
      <c r="B6257" s="51"/>
      <c r="C6257" s="50"/>
      <c r="D6257" s="97"/>
      <c r="K6257" s="18"/>
      <c r="L6257" s="106"/>
      <c r="M6257" s="106"/>
      <c r="Z6257" s="106"/>
    </row>
    <row r="6258" spans="2:26">
      <c r="B6258" s="51"/>
      <c r="C6258" s="50"/>
      <c r="D6258" s="97"/>
      <c r="K6258" s="18"/>
      <c r="L6258" s="106"/>
      <c r="M6258" s="106"/>
      <c r="Z6258" s="106"/>
    </row>
    <row r="6259" spans="2:26">
      <c r="B6259" s="51"/>
      <c r="C6259" s="50"/>
      <c r="D6259" s="97"/>
      <c r="K6259" s="18"/>
      <c r="L6259" s="106"/>
      <c r="M6259" s="106"/>
      <c r="Z6259" s="106"/>
    </row>
    <row r="6260" spans="2:26">
      <c r="B6260" s="51"/>
      <c r="C6260" s="50"/>
      <c r="D6260" s="97"/>
      <c r="K6260" s="18"/>
      <c r="L6260" s="106"/>
      <c r="M6260" s="106"/>
      <c r="Z6260" s="106"/>
    </row>
    <row r="6261" spans="2:26">
      <c r="B6261" s="51"/>
      <c r="C6261" s="50"/>
      <c r="D6261" s="97"/>
      <c r="K6261" s="18"/>
      <c r="L6261" s="106"/>
      <c r="M6261" s="106"/>
      <c r="Z6261" s="106"/>
    </row>
    <row r="6262" spans="2:26">
      <c r="B6262" s="51"/>
      <c r="C6262" s="50"/>
      <c r="D6262" s="97"/>
      <c r="K6262" s="18"/>
      <c r="L6262" s="106"/>
      <c r="M6262" s="106"/>
      <c r="Z6262" s="106"/>
    </row>
    <row r="6263" spans="2:26">
      <c r="B6263" s="51"/>
      <c r="C6263" s="50"/>
      <c r="D6263" s="97"/>
      <c r="K6263" s="18"/>
      <c r="L6263" s="106"/>
      <c r="M6263" s="106"/>
      <c r="Z6263" s="106"/>
    </row>
    <row r="6264" spans="2:26">
      <c r="B6264" s="51"/>
      <c r="C6264" s="50"/>
      <c r="D6264" s="97"/>
      <c r="K6264" s="18"/>
      <c r="L6264" s="106"/>
      <c r="M6264" s="106"/>
      <c r="Z6264" s="106"/>
    </row>
    <row r="6265" spans="2:26">
      <c r="B6265" s="51"/>
      <c r="C6265" s="50"/>
      <c r="D6265" s="97"/>
      <c r="K6265" s="18"/>
      <c r="L6265" s="106"/>
      <c r="M6265" s="106"/>
      <c r="Z6265" s="106"/>
    </row>
    <row r="6266" spans="2:26">
      <c r="B6266" s="51"/>
      <c r="C6266" s="50"/>
      <c r="D6266" s="97"/>
      <c r="K6266" s="18"/>
      <c r="L6266" s="106"/>
      <c r="M6266" s="106"/>
      <c r="Z6266" s="106"/>
    </row>
    <row r="6267" spans="2:26">
      <c r="B6267" s="51"/>
      <c r="C6267" s="50"/>
      <c r="D6267" s="97"/>
      <c r="K6267" s="18"/>
      <c r="L6267" s="106"/>
      <c r="M6267" s="106"/>
      <c r="Z6267" s="106"/>
    </row>
    <row r="6268" spans="2:26">
      <c r="B6268" s="51"/>
      <c r="C6268" s="50"/>
      <c r="D6268" s="97"/>
      <c r="K6268" s="18"/>
      <c r="L6268" s="106"/>
      <c r="M6268" s="106"/>
      <c r="Z6268" s="106"/>
    </row>
    <row r="6269" spans="2:26">
      <c r="B6269" s="51"/>
      <c r="C6269" s="50"/>
      <c r="D6269" s="97"/>
      <c r="K6269" s="18"/>
      <c r="L6269" s="106"/>
      <c r="M6269" s="106"/>
      <c r="Z6269" s="106"/>
    </row>
    <row r="6270" spans="2:26">
      <c r="B6270" s="51"/>
      <c r="C6270" s="50"/>
      <c r="D6270" s="97"/>
      <c r="K6270" s="18"/>
      <c r="L6270" s="106"/>
      <c r="M6270" s="106"/>
      <c r="Z6270" s="106"/>
    </row>
    <row r="6271" spans="2:26">
      <c r="B6271" s="51"/>
      <c r="C6271" s="50"/>
      <c r="D6271" s="97"/>
      <c r="K6271" s="18"/>
      <c r="L6271" s="106"/>
      <c r="M6271" s="106"/>
      <c r="Z6271" s="106"/>
    </row>
    <row r="6272" spans="2:26">
      <c r="B6272" s="51"/>
      <c r="C6272" s="50"/>
      <c r="D6272" s="97"/>
      <c r="K6272" s="18"/>
      <c r="L6272" s="106"/>
      <c r="M6272" s="106"/>
      <c r="Z6272" s="106"/>
    </row>
    <row r="6273" spans="2:26">
      <c r="B6273" s="51"/>
      <c r="C6273" s="50"/>
      <c r="D6273" s="97"/>
      <c r="K6273" s="18"/>
      <c r="L6273" s="106"/>
      <c r="M6273" s="106"/>
      <c r="Z6273" s="106"/>
    </row>
    <row r="6274" spans="2:26">
      <c r="B6274" s="51"/>
      <c r="C6274" s="50"/>
      <c r="D6274" s="97"/>
      <c r="K6274" s="18"/>
      <c r="L6274" s="106"/>
      <c r="M6274" s="106"/>
      <c r="Z6274" s="106"/>
    </row>
    <row r="6275" spans="2:26">
      <c r="B6275" s="51"/>
      <c r="C6275" s="50"/>
      <c r="D6275" s="97"/>
      <c r="K6275" s="18"/>
      <c r="L6275" s="106"/>
      <c r="M6275" s="106"/>
      <c r="Z6275" s="106"/>
    </row>
    <row r="6276" spans="2:26">
      <c r="B6276" s="51"/>
      <c r="C6276" s="50"/>
      <c r="D6276" s="97"/>
      <c r="K6276" s="18"/>
      <c r="L6276" s="106"/>
      <c r="M6276" s="106"/>
      <c r="Z6276" s="106"/>
    </row>
    <row r="6277" spans="2:26">
      <c r="B6277" s="51"/>
      <c r="C6277" s="50"/>
      <c r="D6277" s="97"/>
      <c r="K6277" s="18"/>
      <c r="L6277" s="106"/>
      <c r="M6277" s="106"/>
      <c r="Z6277" s="106"/>
    </row>
    <row r="6278" spans="2:26">
      <c r="B6278" s="51"/>
      <c r="C6278" s="50"/>
      <c r="D6278" s="97"/>
      <c r="K6278" s="18"/>
      <c r="L6278" s="106"/>
      <c r="M6278" s="106"/>
      <c r="Z6278" s="106"/>
    </row>
    <row r="6279" spans="2:26">
      <c r="B6279" s="51"/>
      <c r="C6279" s="50"/>
      <c r="D6279" s="97"/>
      <c r="K6279" s="18"/>
      <c r="L6279" s="106"/>
      <c r="M6279" s="106"/>
      <c r="Z6279" s="106"/>
    </row>
    <row r="6280" spans="2:26">
      <c r="B6280" s="51"/>
      <c r="C6280" s="50"/>
      <c r="D6280" s="97"/>
      <c r="K6280" s="18"/>
      <c r="L6280" s="106"/>
      <c r="M6280" s="106"/>
      <c r="Z6280" s="106"/>
    </row>
    <row r="6281" spans="2:26">
      <c r="B6281" s="51"/>
      <c r="C6281" s="50"/>
      <c r="D6281" s="97"/>
      <c r="K6281" s="18"/>
      <c r="L6281" s="106"/>
      <c r="M6281" s="106"/>
      <c r="Z6281" s="106"/>
    </row>
    <row r="6282" spans="2:26">
      <c r="B6282" s="51"/>
      <c r="C6282" s="50"/>
      <c r="D6282" s="97"/>
      <c r="K6282" s="18"/>
      <c r="L6282" s="106"/>
      <c r="M6282" s="106"/>
      <c r="Z6282" s="106"/>
    </row>
    <row r="6283" spans="2:26">
      <c r="B6283" s="51"/>
      <c r="C6283" s="50"/>
      <c r="D6283" s="97"/>
      <c r="K6283" s="18"/>
      <c r="L6283" s="106"/>
      <c r="M6283" s="106"/>
      <c r="Z6283" s="106"/>
    </row>
    <row r="6284" spans="2:26">
      <c r="B6284" s="51"/>
      <c r="C6284" s="50"/>
      <c r="D6284" s="97"/>
      <c r="K6284" s="18"/>
      <c r="L6284" s="106"/>
      <c r="M6284" s="106"/>
      <c r="Z6284" s="106"/>
    </row>
    <row r="6285" spans="2:26">
      <c r="B6285" s="51"/>
      <c r="C6285" s="50"/>
      <c r="D6285" s="97"/>
      <c r="K6285" s="18"/>
      <c r="L6285" s="106"/>
      <c r="M6285" s="106"/>
      <c r="Z6285" s="106"/>
    </row>
    <row r="6286" spans="2:26">
      <c r="B6286" s="51"/>
      <c r="C6286" s="50"/>
      <c r="D6286" s="97"/>
      <c r="K6286" s="18"/>
      <c r="L6286" s="106"/>
      <c r="M6286" s="106"/>
      <c r="Z6286" s="106"/>
    </row>
    <row r="6287" spans="2:26">
      <c r="B6287" s="51"/>
      <c r="C6287" s="50"/>
      <c r="D6287" s="97"/>
      <c r="K6287" s="18"/>
      <c r="L6287" s="106"/>
      <c r="M6287" s="106"/>
      <c r="Z6287" s="106"/>
    </row>
    <row r="6288" spans="2:26">
      <c r="B6288" s="51"/>
      <c r="C6288" s="50"/>
      <c r="D6288" s="97"/>
      <c r="K6288" s="18"/>
      <c r="L6288" s="106"/>
      <c r="M6288" s="106"/>
      <c r="Z6288" s="106"/>
    </row>
    <row r="6289" spans="2:26">
      <c r="B6289" s="51"/>
      <c r="C6289" s="50"/>
      <c r="D6289" s="97"/>
      <c r="K6289" s="18"/>
      <c r="L6289" s="106"/>
      <c r="M6289" s="106"/>
      <c r="Z6289" s="106"/>
    </row>
    <row r="6290" spans="2:26">
      <c r="B6290" s="51"/>
      <c r="C6290" s="50"/>
      <c r="D6290" s="97"/>
      <c r="K6290" s="18"/>
      <c r="L6290" s="106"/>
      <c r="M6290" s="106"/>
      <c r="Z6290" s="106"/>
    </row>
    <row r="6291" spans="2:26">
      <c r="B6291" s="51"/>
      <c r="C6291" s="50"/>
      <c r="D6291" s="97"/>
      <c r="K6291" s="18"/>
      <c r="L6291" s="106"/>
      <c r="M6291" s="106"/>
      <c r="Z6291" s="106"/>
    </row>
    <row r="6292" spans="2:26">
      <c r="B6292" s="51"/>
      <c r="C6292" s="50"/>
      <c r="D6292" s="97"/>
      <c r="K6292" s="18"/>
      <c r="L6292" s="106"/>
      <c r="M6292" s="106"/>
      <c r="Z6292" s="106"/>
    </row>
    <row r="6293" spans="2:26">
      <c r="B6293" s="51"/>
      <c r="C6293" s="50"/>
      <c r="D6293" s="97"/>
      <c r="K6293" s="18"/>
      <c r="L6293" s="106"/>
      <c r="M6293" s="106"/>
      <c r="Z6293" s="106"/>
    </row>
    <row r="6294" spans="2:26">
      <c r="B6294" s="51"/>
      <c r="C6294" s="50"/>
      <c r="D6294" s="97"/>
      <c r="K6294" s="18"/>
      <c r="L6294" s="106"/>
      <c r="M6294" s="106"/>
      <c r="Z6294" s="106"/>
    </row>
    <row r="6295" spans="2:26">
      <c r="B6295" s="51"/>
      <c r="C6295" s="50"/>
      <c r="D6295" s="97"/>
      <c r="K6295" s="18"/>
      <c r="L6295" s="106"/>
      <c r="M6295" s="106"/>
      <c r="Z6295" s="106"/>
    </row>
    <row r="6296" spans="2:26">
      <c r="B6296" s="51"/>
      <c r="C6296" s="50"/>
      <c r="D6296" s="97"/>
      <c r="K6296" s="18"/>
      <c r="L6296" s="106"/>
      <c r="M6296" s="106"/>
      <c r="Z6296" s="106"/>
    </row>
    <row r="6297" spans="2:26">
      <c r="B6297" s="51"/>
      <c r="C6297" s="50"/>
      <c r="D6297" s="97"/>
      <c r="K6297" s="18"/>
      <c r="L6297" s="106"/>
      <c r="M6297" s="106"/>
      <c r="Z6297" s="106"/>
    </row>
    <row r="6298" spans="2:26">
      <c r="B6298" s="51"/>
      <c r="C6298" s="50"/>
      <c r="D6298" s="97"/>
      <c r="K6298" s="18"/>
      <c r="L6298" s="106"/>
      <c r="M6298" s="106"/>
      <c r="Z6298" s="106"/>
    </row>
    <row r="6299" spans="2:26">
      <c r="B6299" s="51"/>
      <c r="C6299" s="50"/>
      <c r="D6299" s="97"/>
      <c r="K6299" s="18"/>
      <c r="L6299" s="106"/>
      <c r="M6299" s="106"/>
      <c r="Z6299" s="106"/>
    </row>
    <row r="6300" spans="2:26">
      <c r="B6300" s="51"/>
      <c r="C6300" s="50"/>
      <c r="D6300" s="97"/>
      <c r="K6300" s="18"/>
      <c r="L6300" s="106"/>
      <c r="M6300" s="106"/>
      <c r="Z6300" s="106"/>
    </row>
    <row r="6301" spans="2:26">
      <c r="B6301" s="51"/>
      <c r="C6301" s="50"/>
      <c r="D6301" s="97"/>
      <c r="K6301" s="18"/>
      <c r="L6301" s="106"/>
      <c r="M6301" s="106"/>
      <c r="Z6301" s="106"/>
    </row>
    <row r="6302" spans="2:26">
      <c r="B6302" s="51"/>
      <c r="C6302" s="50"/>
      <c r="D6302" s="97"/>
      <c r="K6302" s="18"/>
      <c r="L6302" s="106"/>
      <c r="M6302" s="106"/>
      <c r="Z6302" s="106"/>
    </row>
    <row r="6303" spans="2:26">
      <c r="B6303" s="51"/>
      <c r="C6303" s="50"/>
      <c r="D6303" s="97"/>
      <c r="K6303" s="18"/>
      <c r="L6303" s="106"/>
      <c r="M6303" s="106"/>
      <c r="Z6303" s="106"/>
    </row>
    <row r="6304" spans="2:26">
      <c r="B6304" s="51"/>
      <c r="C6304" s="50"/>
      <c r="D6304" s="97"/>
      <c r="K6304" s="18"/>
      <c r="L6304" s="106"/>
      <c r="M6304" s="106"/>
      <c r="Z6304" s="106"/>
    </row>
    <row r="6305" spans="2:26">
      <c r="B6305" s="51"/>
      <c r="C6305" s="50"/>
      <c r="D6305" s="97"/>
      <c r="K6305" s="18"/>
      <c r="L6305" s="106"/>
      <c r="M6305" s="106"/>
      <c r="Z6305" s="106"/>
    </row>
    <row r="6306" spans="2:26">
      <c r="B6306" s="51"/>
      <c r="C6306" s="50"/>
      <c r="D6306" s="97"/>
      <c r="K6306" s="18"/>
      <c r="L6306" s="106"/>
      <c r="M6306" s="106"/>
      <c r="Z6306" s="106"/>
    </row>
    <row r="6307" spans="2:26">
      <c r="B6307" s="51"/>
      <c r="C6307" s="50"/>
      <c r="D6307" s="97"/>
      <c r="K6307" s="18"/>
      <c r="L6307" s="106"/>
      <c r="M6307" s="106"/>
      <c r="Z6307" s="106"/>
    </row>
    <row r="6308" spans="2:26">
      <c r="B6308" s="51"/>
      <c r="C6308" s="50"/>
      <c r="D6308" s="97"/>
      <c r="K6308" s="18"/>
      <c r="L6308" s="106"/>
      <c r="M6308" s="106"/>
      <c r="Z6308" s="106"/>
    </row>
    <row r="6309" spans="2:26">
      <c r="B6309" s="51"/>
      <c r="C6309" s="50"/>
      <c r="D6309" s="97"/>
      <c r="K6309" s="18"/>
      <c r="L6309" s="106"/>
      <c r="M6309" s="106"/>
      <c r="Z6309" s="106"/>
    </row>
    <row r="6310" spans="2:26">
      <c r="B6310" s="51"/>
      <c r="C6310" s="50"/>
      <c r="D6310" s="97"/>
      <c r="K6310" s="18"/>
      <c r="L6310" s="106"/>
      <c r="M6310" s="106"/>
      <c r="Z6310" s="106"/>
    </row>
    <row r="6311" spans="2:26">
      <c r="B6311" s="51"/>
      <c r="C6311" s="50"/>
      <c r="D6311" s="97"/>
      <c r="K6311" s="18"/>
      <c r="L6311" s="106"/>
      <c r="M6311" s="106"/>
      <c r="Z6311" s="106"/>
    </row>
    <row r="6312" spans="2:26">
      <c r="B6312" s="51"/>
      <c r="C6312" s="50"/>
      <c r="D6312" s="97"/>
      <c r="K6312" s="18"/>
      <c r="L6312" s="106"/>
      <c r="M6312" s="106"/>
      <c r="Z6312" s="106"/>
    </row>
    <row r="6313" spans="2:26">
      <c r="B6313" s="51"/>
      <c r="C6313" s="50"/>
      <c r="D6313" s="97"/>
      <c r="K6313" s="18"/>
      <c r="L6313" s="106"/>
      <c r="M6313" s="106"/>
      <c r="Z6313" s="106"/>
    </row>
    <row r="6314" spans="2:26">
      <c r="B6314" s="51"/>
      <c r="C6314" s="50"/>
      <c r="D6314" s="97"/>
      <c r="K6314" s="18"/>
      <c r="L6314" s="106"/>
      <c r="M6314" s="106"/>
      <c r="Z6314" s="106"/>
    </row>
    <row r="6315" spans="2:26">
      <c r="B6315" s="51"/>
      <c r="C6315" s="50"/>
      <c r="D6315" s="97"/>
      <c r="K6315" s="18"/>
      <c r="L6315" s="106"/>
      <c r="M6315" s="106"/>
      <c r="Z6315" s="106"/>
    </row>
    <row r="6316" spans="2:26">
      <c r="B6316" s="51"/>
      <c r="C6316" s="50"/>
      <c r="D6316" s="97"/>
      <c r="K6316" s="18"/>
      <c r="L6316" s="106"/>
      <c r="M6316" s="106"/>
      <c r="Z6316" s="106"/>
    </row>
    <row r="6317" spans="2:26">
      <c r="B6317" s="51"/>
      <c r="C6317" s="50"/>
      <c r="D6317" s="97"/>
      <c r="K6317" s="18"/>
      <c r="L6317" s="106"/>
      <c r="M6317" s="106"/>
      <c r="Z6317" s="106"/>
    </row>
    <row r="6318" spans="2:26">
      <c r="B6318" s="51"/>
      <c r="C6318" s="50"/>
      <c r="D6318" s="97"/>
      <c r="K6318" s="18"/>
      <c r="L6318" s="106"/>
      <c r="M6318" s="106"/>
      <c r="Z6318" s="106"/>
    </row>
    <row r="6319" spans="2:26">
      <c r="B6319" s="51"/>
      <c r="C6319" s="50"/>
      <c r="D6319" s="97"/>
      <c r="K6319" s="18"/>
      <c r="L6319" s="106"/>
      <c r="M6319" s="106"/>
      <c r="Z6319" s="106"/>
    </row>
    <row r="6320" spans="2:26">
      <c r="B6320" s="51"/>
      <c r="C6320" s="50"/>
      <c r="D6320" s="97"/>
      <c r="K6320" s="18"/>
      <c r="L6320" s="106"/>
      <c r="M6320" s="106"/>
      <c r="Z6320" s="106"/>
    </row>
    <row r="6321" spans="2:26">
      <c r="B6321" s="51"/>
      <c r="C6321" s="50"/>
      <c r="D6321" s="97"/>
      <c r="K6321" s="18"/>
      <c r="L6321" s="106"/>
      <c r="M6321" s="106"/>
      <c r="Z6321" s="106"/>
    </row>
    <row r="6322" spans="2:26">
      <c r="B6322" s="51"/>
      <c r="C6322" s="50"/>
      <c r="D6322" s="97"/>
      <c r="K6322" s="18"/>
      <c r="L6322" s="106"/>
      <c r="M6322" s="106"/>
      <c r="Z6322" s="106"/>
    </row>
    <row r="6323" spans="2:26">
      <c r="B6323" s="51"/>
      <c r="C6323" s="50"/>
      <c r="D6323" s="97"/>
      <c r="K6323" s="18"/>
      <c r="L6323" s="106"/>
      <c r="M6323" s="106"/>
      <c r="Z6323" s="106"/>
    </row>
    <row r="6324" spans="2:26">
      <c r="B6324" s="51"/>
      <c r="C6324" s="50"/>
      <c r="D6324" s="97"/>
      <c r="K6324" s="18"/>
      <c r="L6324" s="106"/>
      <c r="M6324" s="106"/>
      <c r="Z6324" s="106"/>
    </row>
    <row r="6325" spans="2:26">
      <c r="B6325" s="51"/>
      <c r="C6325" s="50"/>
      <c r="D6325" s="97"/>
      <c r="K6325" s="18"/>
      <c r="L6325" s="106"/>
      <c r="M6325" s="106"/>
      <c r="Z6325" s="106"/>
    </row>
    <row r="6326" spans="2:26">
      <c r="B6326" s="51"/>
      <c r="C6326" s="50"/>
      <c r="D6326" s="97"/>
      <c r="K6326" s="18"/>
      <c r="L6326" s="106"/>
      <c r="M6326" s="106"/>
      <c r="Z6326" s="106"/>
    </row>
    <row r="6327" spans="2:26">
      <c r="B6327" s="51"/>
      <c r="C6327" s="50"/>
      <c r="D6327" s="97"/>
      <c r="K6327" s="18"/>
      <c r="L6327" s="106"/>
      <c r="M6327" s="106"/>
      <c r="Z6327" s="106"/>
    </row>
    <row r="6328" spans="2:26">
      <c r="B6328" s="51"/>
      <c r="C6328" s="50"/>
      <c r="D6328" s="97"/>
      <c r="K6328" s="18"/>
      <c r="L6328" s="106"/>
      <c r="M6328" s="106"/>
      <c r="Z6328" s="106"/>
    </row>
    <row r="6329" spans="2:26">
      <c r="B6329" s="51"/>
      <c r="C6329" s="50"/>
      <c r="D6329" s="97"/>
      <c r="K6329" s="18"/>
      <c r="L6329" s="106"/>
      <c r="M6329" s="106"/>
      <c r="Z6329" s="106"/>
    </row>
    <row r="6330" spans="2:26">
      <c r="B6330" s="51"/>
      <c r="C6330" s="50"/>
      <c r="D6330" s="97"/>
      <c r="K6330" s="18"/>
      <c r="L6330" s="106"/>
      <c r="M6330" s="106"/>
      <c r="Z6330" s="106"/>
    </row>
    <row r="6331" spans="2:26">
      <c r="B6331" s="51"/>
      <c r="C6331" s="50"/>
      <c r="D6331" s="97"/>
      <c r="K6331" s="18"/>
      <c r="L6331" s="106"/>
      <c r="M6331" s="106"/>
      <c r="Z6331" s="106"/>
    </row>
    <row r="6332" spans="2:26">
      <c r="B6332" s="51"/>
      <c r="C6332" s="50"/>
      <c r="D6332" s="97"/>
      <c r="K6332" s="18"/>
      <c r="L6332" s="106"/>
      <c r="M6332" s="106"/>
      <c r="Z6332" s="106"/>
    </row>
    <row r="6333" spans="2:26">
      <c r="B6333" s="51"/>
      <c r="C6333" s="50"/>
      <c r="D6333" s="97"/>
      <c r="K6333" s="18"/>
      <c r="L6333" s="106"/>
      <c r="M6333" s="106"/>
      <c r="Z6333" s="106"/>
    </row>
    <row r="6334" spans="2:26">
      <c r="B6334" s="51"/>
      <c r="C6334" s="50"/>
      <c r="D6334" s="97"/>
      <c r="K6334" s="18"/>
      <c r="L6334" s="106"/>
      <c r="M6334" s="106"/>
      <c r="Z6334" s="106"/>
    </row>
    <row r="6335" spans="2:26">
      <c r="B6335" s="51"/>
      <c r="C6335" s="50"/>
      <c r="D6335" s="97"/>
      <c r="K6335" s="18"/>
      <c r="L6335" s="106"/>
      <c r="M6335" s="106"/>
      <c r="Z6335" s="106"/>
    </row>
    <row r="6336" spans="2:26">
      <c r="B6336" s="51"/>
      <c r="C6336" s="50"/>
      <c r="D6336" s="97"/>
      <c r="K6336" s="18"/>
      <c r="L6336" s="106"/>
      <c r="M6336" s="106"/>
      <c r="Z6336" s="106"/>
    </row>
    <row r="6337" spans="2:26">
      <c r="B6337" s="51"/>
      <c r="C6337" s="50"/>
      <c r="D6337" s="97"/>
      <c r="K6337" s="18"/>
      <c r="L6337" s="106"/>
      <c r="M6337" s="106"/>
      <c r="Z6337" s="106"/>
    </row>
    <row r="6338" spans="2:26">
      <c r="B6338" s="51"/>
      <c r="C6338" s="50"/>
      <c r="D6338" s="97"/>
      <c r="K6338" s="18"/>
      <c r="L6338" s="106"/>
      <c r="M6338" s="106"/>
      <c r="Z6338" s="106"/>
    </row>
    <row r="6339" spans="2:26">
      <c r="B6339" s="51"/>
      <c r="C6339" s="50"/>
      <c r="D6339" s="97"/>
      <c r="K6339" s="18"/>
      <c r="L6339" s="106"/>
      <c r="M6339" s="106"/>
      <c r="Z6339" s="106"/>
    </row>
    <row r="6340" spans="2:26">
      <c r="B6340" s="51"/>
      <c r="C6340" s="50"/>
      <c r="D6340" s="97"/>
      <c r="K6340" s="18"/>
      <c r="L6340" s="106"/>
      <c r="M6340" s="106"/>
      <c r="Z6340" s="106"/>
    </row>
    <row r="6341" spans="2:26">
      <c r="B6341" s="51"/>
      <c r="C6341" s="50"/>
      <c r="D6341" s="97"/>
      <c r="K6341" s="18"/>
      <c r="L6341" s="106"/>
      <c r="M6341" s="106"/>
      <c r="Z6341" s="106"/>
    </row>
    <row r="6342" spans="2:26">
      <c r="B6342" s="51"/>
      <c r="C6342" s="50"/>
      <c r="D6342" s="97"/>
      <c r="K6342" s="18"/>
      <c r="L6342" s="106"/>
      <c r="M6342" s="106"/>
      <c r="Z6342" s="106"/>
    </row>
    <row r="6343" spans="2:26">
      <c r="B6343" s="51"/>
      <c r="C6343" s="50"/>
      <c r="D6343" s="97"/>
      <c r="K6343" s="18"/>
      <c r="L6343" s="106"/>
      <c r="M6343" s="106"/>
      <c r="Z6343" s="106"/>
    </row>
    <row r="6344" spans="2:26">
      <c r="B6344" s="51"/>
      <c r="C6344" s="50"/>
      <c r="D6344" s="97"/>
      <c r="K6344" s="18"/>
      <c r="L6344" s="106"/>
      <c r="M6344" s="106"/>
      <c r="Z6344" s="106"/>
    </row>
    <row r="6345" spans="2:26">
      <c r="B6345" s="51"/>
      <c r="C6345" s="50"/>
      <c r="D6345" s="97"/>
      <c r="K6345" s="18"/>
      <c r="L6345" s="106"/>
      <c r="M6345" s="106"/>
      <c r="Z6345" s="106"/>
    </row>
    <row r="6346" spans="2:26">
      <c r="B6346" s="51"/>
      <c r="C6346" s="50"/>
      <c r="D6346" s="97"/>
      <c r="K6346" s="18"/>
      <c r="L6346" s="106"/>
      <c r="M6346" s="106"/>
      <c r="Z6346" s="106"/>
    </row>
    <row r="6347" spans="2:26">
      <c r="B6347" s="51"/>
      <c r="C6347" s="50"/>
      <c r="D6347" s="97"/>
      <c r="K6347" s="18"/>
      <c r="L6347" s="106"/>
      <c r="M6347" s="106"/>
      <c r="Z6347" s="106"/>
    </row>
    <row r="6348" spans="2:26">
      <c r="B6348" s="51"/>
      <c r="C6348" s="50"/>
      <c r="D6348" s="97"/>
      <c r="K6348" s="18"/>
      <c r="L6348" s="106"/>
      <c r="M6348" s="106"/>
      <c r="Z6348" s="106"/>
    </row>
    <row r="6349" spans="2:26">
      <c r="B6349" s="51"/>
      <c r="C6349" s="50"/>
      <c r="D6349" s="97"/>
      <c r="K6349" s="18"/>
      <c r="L6349" s="106"/>
      <c r="M6349" s="106"/>
      <c r="Z6349" s="106"/>
    </row>
    <row r="6350" spans="2:26">
      <c r="B6350" s="51"/>
      <c r="C6350" s="50"/>
      <c r="D6350" s="97"/>
      <c r="K6350" s="18"/>
      <c r="L6350" s="106"/>
      <c r="M6350" s="106"/>
      <c r="Z6350" s="106"/>
    </row>
    <row r="6351" spans="2:26">
      <c r="B6351" s="51"/>
      <c r="C6351" s="50"/>
      <c r="D6351" s="97"/>
      <c r="K6351" s="18"/>
      <c r="L6351" s="106"/>
      <c r="M6351" s="106"/>
      <c r="Z6351" s="106"/>
    </row>
    <row r="6352" spans="2:26">
      <c r="B6352" s="51"/>
      <c r="C6352" s="50"/>
      <c r="D6352" s="97"/>
      <c r="K6352" s="18"/>
      <c r="L6352" s="106"/>
      <c r="M6352" s="106"/>
      <c r="Z6352" s="106"/>
    </row>
    <row r="6353" spans="2:26">
      <c r="B6353" s="51"/>
      <c r="C6353" s="50"/>
      <c r="D6353" s="97"/>
      <c r="K6353" s="18"/>
      <c r="L6353" s="106"/>
      <c r="M6353" s="106"/>
      <c r="Z6353" s="106"/>
    </row>
    <row r="6354" spans="2:26">
      <c r="B6354" s="51"/>
      <c r="C6354" s="50"/>
      <c r="D6354" s="97"/>
      <c r="K6354" s="18"/>
      <c r="L6354" s="106"/>
      <c r="M6354" s="106"/>
      <c r="Z6354" s="106"/>
    </row>
    <row r="6355" spans="2:26">
      <c r="B6355" s="51"/>
      <c r="C6355" s="50"/>
      <c r="D6355" s="97"/>
      <c r="K6355" s="18"/>
      <c r="L6355" s="106"/>
      <c r="M6355" s="106"/>
      <c r="Z6355" s="106"/>
    </row>
    <row r="6356" spans="2:26">
      <c r="B6356" s="51"/>
      <c r="C6356" s="50"/>
      <c r="D6356" s="97"/>
      <c r="K6356" s="18"/>
      <c r="L6356" s="106"/>
      <c r="M6356" s="106"/>
      <c r="Z6356" s="106"/>
    </row>
    <row r="6357" spans="2:26">
      <c r="B6357" s="51"/>
      <c r="C6357" s="50"/>
      <c r="D6357" s="97"/>
      <c r="K6357" s="18"/>
      <c r="L6357" s="106"/>
      <c r="M6357" s="106"/>
      <c r="Z6357" s="106"/>
    </row>
    <row r="6358" spans="2:26">
      <c r="B6358" s="51"/>
      <c r="C6358" s="50"/>
      <c r="D6358" s="97"/>
      <c r="K6358" s="18"/>
      <c r="L6358" s="106"/>
      <c r="M6358" s="106"/>
      <c r="Z6358" s="106"/>
    </row>
    <row r="6359" spans="2:26">
      <c r="B6359" s="51"/>
      <c r="C6359" s="50"/>
      <c r="D6359" s="97"/>
      <c r="K6359" s="18"/>
      <c r="L6359" s="106"/>
      <c r="M6359" s="106"/>
      <c r="Z6359" s="106"/>
    </row>
    <row r="6360" spans="2:26">
      <c r="B6360" s="51"/>
      <c r="C6360" s="50"/>
      <c r="D6360" s="97"/>
      <c r="K6360" s="18"/>
      <c r="L6360" s="106"/>
      <c r="M6360" s="106"/>
      <c r="Z6360" s="106"/>
    </row>
    <row r="6361" spans="2:26">
      <c r="B6361" s="51"/>
      <c r="C6361" s="50"/>
      <c r="D6361" s="97"/>
      <c r="K6361" s="18"/>
      <c r="L6361" s="106"/>
      <c r="M6361" s="106"/>
      <c r="Z6361" s="106"/>
    </row>
    <row r="6362" spans="2:26">
      <c r="B6362" s="51"/>
      <c r="C6362" s="50"/>
      <c r="D6362" s="97"/>
      <c r="K6362" s="18"/>
      <c r="L6362" s="106"/>
      <c r="M6362" s="106"/>
      <c r="Z6362" s="106"/>
    </row>
    <row r="6363" spans="2:26">
      <c r="B6363" s="51"/>
      <c r="C6363" s="50"/>
      <c r="D6363" s="97"/>
      <c r="K6363" s="18"/>
      <c r="L6363" s="106"/>
      <c r="M6363" s="106"/>
      <c r="Z6363" s="106"/>
    </row>
    <row r="6364" spans="2:26">
      <c r="B6364" s="51"/>
      <c r="C6364" s="50"/>
      <c r="D6364" s="97"/>
      <c r="K6364" s="18"/>
      <c r="L6364" s="106"/>
      <c r="M6364" s="106"/>
      <c r="Z6364" s="106"/>
    </row>
    <row r="6365" spans="2:26">
      <c r="B6365" s="51"/>
      <c r="C6365" s="50"/>
      <c r="D6365" s="97"/>
      <c r="K6365" s="18"/>
      <c r="L6365" s="106"/>
      <c r="M6365" s="106"/>
      <c r="Z6365" s="106"/>
    </row>
    <row r="6366" spans="2:26">
      <c r="B6366" s="51"/>
      <c r="C6366" s="50"/>
      <c r="D6366" s="97"/>
      <c r="K6366" s="18"/>
      <c r="L6366" s="106"/>
      <c r="M6366" s="106"/>
      <c r="Z6366" s="106"/>
    </row>
    <row r="6367" spans="2:26">
      <c r="B6367" s="51"/>
      <c r="C6367" s="50"/>
      <c r="D6367" s="97"/>
      <c r="K6367" s="18"/>
      <c r="L6367" s="106"/>
      <c r="M6367" s="106"/>
      <c r="Z6367" s="106"/>
    </row>
    <row r="6368" spans="2:26">
      <c r="B6368" s="51"/>
      <c r="C6368" s="50"/>
      <c r="D6368" s="97"/>
      <c r="K6368" s="18"/>
      <c r="L6368" s="106"/>
      <c r="M6368" s="106"/>
      <c r="Z6368" s="106"/>
    </row>
    <row r="6369" spans="2:26">
      <c r="B6369" s="51"/>
      <c r="C6369" s="50"/>
      <c r="D6369" s="97"/>
      <c r="K6369" s="18"/>
      <c r="L6369" s="106"/>
      <c r="M6369" s="106"/>
      <c r="Z6369" s="106"/>
    </row>
    <row r="6370" spans="2:26">
      <c r="B6370" s="51"/>
      <c r="C6370" s="50"/>
      <c r="D6370" s="97"/>
      <c r="K6370" s="18"/>
      <c r="L6370" s="106"/>
      <c r="M6370" s="106"/>
      <c r="Z6370" s="106"/>
    </row>
    <row r="6371" spans="2:26">
      <c r="B6371" s="51"/>
      <c r="C6371" s="50"/>
      <c r="D6371" s="97"/>
      <c r="K6371" s="18"/>
      <c r="L6371" s="106"/>
      <c r="M6371" s="106"/>
      <c r="Z6371" s="106"/>
    </row>
    <row r="6372" spans="2:26">
      <c r="B6372" s="51"/>
      <c r="C6372" s="50"/>
      <c r="D6372" s="97"/>
      <c r="K6372" s="18"/>
      <c r="L6372" s="106"/>
      <c r="M6372" s="106"/>
      <c r="Z6372" s="106"/>
    </row>
    <row r="6373" spans="2:26">
      <c r="B6373" s="51"/>
      <c r="C6373" s="50"/>
      <c r="D6373" s="97"/>
      <c r="K6373" s="18"/>
      <c r="L6373" s="106"/>
      <c r="M6373" s="106"/>
      <c r="Z6373" s="106"/>
    </row>
    <row r="6374" spans="2:26">
      <c r="B6374" s="51"/>
      <c r="C6374" s="50"/>
      <c r="D6374" s="97"/>
      <c r="K6374" s="18"/>
      <c r="L6374" s="106"/>
      <c r="M6374" s="106"/>
      <c r="Z6374" s="106"/>
    </row>
    <row r="6375" spans="2:26">
      <c r="B6375" s="51"/>
      <c r="C6375" s="50"/>
      <c r="D6375" s="97"/>
      <c r="K6375" s="18"/>
      <c r="L6375" s="106"/>
      <c r="M6375" s="106"/>
      <c r="Z6375" s="106"/>
    </row>
    <row r="6376" spans="2:26">
      <c r="B6376" s="51"/>
      <c r="C6376" s="50"/>
      <c r="D6376" s="97"/>
      <c r="K6376" s="18"/>
      <c r="L6376" s="106"/>
      <c r="M6376" s="106"/>
      <c r="Z6376" s="106"/>
    </row>
    <row r="6377" spans="2:26">
      <c r="B6377" s="51"/>
      <c r="C6377" s="50"/>
      <c r="D6377" s="97"/>
      <c r="K6377" s="18"/>
      <c r="L6377" s="106"/>
      <c r="M6377" s="106"/>
      <c r="Z6377" s="106"/>
    </row>
    <row r="6378" spans="2:26">
      <c r="B6378" s="51"/>
      <c r="C6378" s="50"/>
      <c r="D6378" s="97"/>
      <c r="K6378" s="18"/>
      <c r="L6378" s="106"/>
      <c r="M6378" s="106"/>
      <c r="Z6378" s="106"/>
    </row>
    <row r="6379" spans="2:26">
      <c r="B6379" s="51"/>
      <c r="C6379" s="50"/>
      <c r="D6379" s="97"/>
      <c r="K6379" s="18"/>
      <c r="L6379" s="106"/>
      <c r="M6379" s="106"/>
      <c r="Z6379" s="106"/>
    </row>
    <row r="6380" spans="2:26">
      <c r="B6380" s="51"/>
      <c r="C6380" s="50"/>
      <c r="D6380" s="97"/>
      <c r="K6380" s="18"/>
      <c r="L6380" s="106"/>
      <c r="M6380" s="106"/>
      <c r="Z6380" s="106"/>
    </row>
    <row r="6381" spans="2:26">
      <c r="B6381" s="51"/>
      <c r="C6381" s="50"/>
      <c r="D6381" s="97"/>
      <c r="K6381" s="18"/>
      <c r="L6381" s="106"/>
      <c r="M6381" s="106"/>
      <c r="Z6381" s="106"/>
    </row>
    <row r="6382" spans="2:26">
      <c r="B6382" s="51"/>
      <c r="C6382" s="50"/>
      <c r="D6382" s="97"/>
      <c r="K6382" s="18"/>
      <c r="L6382" s="106"/>
      <c r="M6382" s="106"/>
      <c r="Z6382" s="106"/>
    </row>
    <row r="6383" spans="2:26">
      <c r="B6383" s="51"/>
      <c r="C6383" s="50"/>
      <c r="D6383" s="97"/>
      <c r="K6383" s="18"/>
      <c r="L6383" s="106"/>
      <c r="M6383" s="106"/>
      <c r="Z6383" s="106"/>
    </row>
    <row r="6384" spans="2:26">
      <c r="B6384" s="51"/>
      <c r="C6384" s="50"/>
      <c r="D6384" s="97"/>
      <c r="K6384" s="18"/>
      <c r="L6384" s="106"/>
      <c r="M6384" s="106"/>
      <c r="Z6384" s="106"/>
    </row>
    <row r="6385" spans="2:26">
      <c r="B6385" s="51"/>
      <c r="C6385" s="50"/>
      <c r="D6385" s="97"/>
      <c r="K6385" s="18"/>
      <c r="L6385" s="106"/>
      <c r="M6385" s="106"/>
      <c r="Z6385" s="106"/>
    </row>
    <row r="6386" spans="2:26">
      <c r="B6386" s="51"/>
      <c r="C6386" s="50"/>
      <c r="D6386" s="97"/>
      <c r="K6386" s="18"/>
      <c r="L6386" s="106"/>
      <c r="M6386" s="106"/>
      <c r="Z6386" s="106"/>
    </row>
    <row r="6387" spans="2:26">
      <c r="B6387" s="51"/>
      <c r="C6387" s="50"/>
      <c r="D6387" s="97"/>
      <c r="K6387" s="18"/>
      <c r="L6387" s="106"/>
      <c r="M6387" s="106"/>
      <c r="Z6387" s="106"/>
    </row>
    <row r="6388" spans="2:26">
      <c r="B6388" s="51"/>
      <c r="C6388" s="50"/>
      <c r="D6388" s="97"/>
      <c r="K6388" s="18"/>
      <c r="L6388" s="106"/>
      <c r="M6388" s="106"/>
      <c r="Z6388" s="106"/>
    </row>
    <row r="6389" spans="2:26">
      <c r="B6389" s="51"/>
      <c r="C6389" s="50"/>
      <c r="D6389" s="97"/>
      <c r="K6389" s="18"/>
      <c r="L6389" s="106"/>
      <c r="M6389" s="106"/>
      <c r="Z6389" s="106"/>
    </row>
    <row r="6390" spans="2:26">
      <c r="B6390" s="51"/>
      <c r="C6390" s="50"/>
      <c r="D6390" s="97"/>
      <c r="K6390" s="18"/>
      <c r="L6390" s="106"/>
      <c r="M6390" s="106"/>
      <c r="Z6390" s="106"/>
    </row>
    <row r="6391" spans="2:26">
      <c r="B6391" s="51"/>
      <c r="C6391" s="50"/>
      <c r="D6391" s="97"/>
      <c r="K6391" s="18"/>
      <c r="L6391" s="106"/>
      <c r="M6391" s="106"/>
      <c r="Z6391" s="106"/>
    </row>
    <row r="6392" spans="2:26">
      <c r="B6392" s="51"/>
      <c r="C6392" s="50"/>
      <c r="D6392" s="97"/>
      <c r="K6392" s="18"/>
      <c r="L6392" s="106"/>
      <c r="M6392" s="106"/>
      <c r="Z6392" s="106"/>
    </row>
    <row r="6393" spans="2:26">
      <c r="B6393" s="51"/>
      <c r="C6393" s="50"/>
      <c r="D6393" s="97"/>
      <c r="K6393" s="18"/>
      <c r="L6393" s="106"/>
      <c r="M6393" s="106"/>
      <c r="Z6393" s="106"/>
    </row>
    <row r="6394" spans="2:26">
      <c r="B6394" s="51"/>
      <c r="C6394" s="50"/>
      <c r="D6394" s="97"/>
      <c r="K6394" s="18"/>
      <c r="L6394" s="106"/>
      <c r="M6394" s="106"/>
      <c r="Z6394" s="106"/>
    </row>
    <row r="6395" spans="2:26">
      <c r="B6395" s="51"/>
      <c r="C6395" s="50"/>
      <c r="D6395" s="97"/>
      <c r="K6395" s="18"/>
      <c r="L6395" s="106"/>
      <c r="M6395" s="106"/>
      <c r="Z6395" s="106"/>
    </row>
    <row r="6396" spans="2:26">
      <c r="B6396" s="51"/>
      <c r="C6396" s="50"/>
      <c r="D6396" s="97"/>
      <c r="K6396" s="18"/>
      <c r="L6396" s="106"/>
      <c r="M6396" s="106"/>
      <c r="Z6396" s="106"/>
    </row>
    <row r="6397" spans="2:26">
      <c r="B6397" s="51"/>
      <c r="C6397" s="50"/>
      <c r="D6397" s="97"/>
      <c r="K6397" s="18"/>
      <c r="L6397" s="106"/>
      <c r="M6397" s="106"/>
      <c r="Z6397" s="106"/>
    </row>
    <row r="6398" spans="2:26">
      <c r="B6398" s="51"/>
      <c r="C6398" s="50"/>
      <c r="D6398" s="97"/>
      <c r="K6398" s="18"/>
      <c r="L6398" s="106"/>
      <c r="M6398" s="106"/>
      <c r="Z6398" s="106"/>
    </row>
    <row r="6399" spans="2:26">
      <c r="B6399" s="51"/>
      <c r="C6399" s="50"/>
      <c r="D6399" s="97"/>
      <c r="K6399" s="18"/>
      <c r="L6399" s="106"/>
      <c r="M6399" s="106"/>
      <c r="Z6399" s="106"/>
    </row>
    <row r="6400" spans="2:26">
      <c r="B6400" s="51"/>
      <c r="C6400" s="50"/>
      <c r="D6400" s="97"/>
      <c r="K6400" s="18"/>
      <c r="L6400" s="106"/>
      <c r="M6400" s="106"/>
      <c r="Z6400" s="106"/>
    </row>
    <row r="6401" spans="2:26">
      <c r="B6401" s="51"/>
      <c r="C6401" s="50"/>
      <c r="D6401" s="97"/>
      <c r="K6401" s="18"/>
      <c r="L6401" s="106"/>
      <c r="M6401" s="106"/>
      <c r="Z6401" s="106"/>
    </row>
    <row r="6402" spans="2:26">
      <c r="B6402" s="51"/>
      <c r="C6402" s="50"/>
      <c r="D6402" s="97"/>
      <c r="K6402" s="18"/>
      <c r="L6402" s="106"/>
      <c r="M6402" s="106"/>
      <c r="Z6402" s="106"/>
    </row>
    <row r="6403" spans="2:26">
      <c r="B6403" s="51"/>
      <c r="C6403" s="50"/>
      <c r="D6403" s="97"/>
      <c r="K6403" s="18"/>
      <c r="L6403" s="106"/>
      <c r="M6403" s="106"/>
      <c r="Z6403" s="106"/>
    </row>
    <row r="6404" spans="2:26">
      <c r="B6404" s="51"/>
      <c r="C6404" s="50"/>
      <c r="D6404" s="97"/>
      <c r="K6404" s="18"/>
      <c r="L6404" s="106"/>
      <c r="M6404" s="106"/>
      <c r="Z6404" s="106"/>
    </row>
    <row r="6405" spans="2:26">
      <c r="B6405" s="51"/>
      <c r="C6405" s="50"/>
      <c r="D6405" s="97"/>
      <c r="K6405" s="18"/>
      <c r="L6405" s="106"/>
      <c r="M6405" s="106"/>
      <c r="Z6405" s="106"/>
    </row>
    <row r="6406" spans="2:26">
      <c r="B6406" s="51"/>
      <c r="C6406" s="50"/>
      <c r="D6406" s="97"/>
      <c r="K6406" s="18"/>
      <c r="L6406" s="106"/>
      <c r="M6406" s="106"/>
      <c r="Z6406" s="106"/>
    </row>
    <row r="6407" spans="2:26">
      <c r="B6407" s="51"/>
      <c r="C6407" s="50"/>
      <c r="D6407" s="97"/>
      <c r="K6407" s="18"/>
      <c r="L6407" s="106"/>
      <c r="M6407" s="106"/>
      <c r="Z6407" s="106"/>
    </row>
    <row r="6408" spans="2:26">
      <c r="B6408" s="51"/>
      <c r="C6408" s="50"/>
      <c r="D6408" s="97"/>
      <c r="K6408" s="18"/>
      <c r="L6408" s="106"/>
      <c r="M6408" s="106"/>
      <c r="Z6408" s="106"/>
    </row>
    <row r="6409" spans="2:26">
      <c r="B6409" s="51"/>
      <c r="C6409" s="50"/>
      <c r="D6409" s="97"/>
      <c r="K6409" s="18"/>
      <c r="L6409" s="106"/>
      <c r="M6409" s="106"/>
      <c r="Z6409" s="106"/>
    </row>
    <row r="6410" spans="2:26">
      <c r="B6410" s="51"/>
      <c r="C6410" s="50"/>
      <c r="D6410" s="97"/>
      <c r="K6410" s="18"/>
      <c r="L6410" s="106"/>
      <c r="M6410" s="106"/>
      <c r="Z6410" s="106"/>
    </row>
    <row r="6411" spans="2:26">
      <c r="B6411" s="51"/>
      <c r="C6411" s="50"/>
      <c r="D6411" s="97"/>
      <c r="K6411" s="18"/>
      <c r="L6411" s="106"/>
      <c r="M6411" s="106"/>
      <c r="Z6411" s="106"/>
    </row>
    <row r="6412" spans="2:26">
      <c r="B6412" s="51"/>
      <c r="C6412" s="50"/>
      <c r="D6412" s="97"/>
      <c r="K6412" s="18"/>
      <c r="L6412" s="106"/>
      <c r="M6412" s="106"/>
      <c r="Z6412" s="106"/>
    </row>
    <row r="6413" spans="2:26">
      <c r="B6413" s="51"/>
      <c r="C6413" s="50"/>
      <c r="D6413" s="97"/>
      <c r="K6413" s="18"/>
      <c r="L6413" s="106"/>
      <c r="M6413" s="106"/>
      <c r="Z6413" s="106"/>
    </row>
    <row r="6414" spans="2:26">
      <c r="B6414" s="51"/>
      <c r="C6414" s="50"/>
      <c r="D6414" s="97"/>
      <c r="K6414" s="18"/>
      <c r="L6414" s="106"/>
      <c r="M6414" s="106"/>
      <c r="Z6414" s="106"/>
    </row>
    <row r="6415" spans="2:26">
      <c r="B6415" s="51"/>
      <c r="C6415" s="50"/>
      <c r="D6415" s="97"/>
      <c r="K6415" s="18"/>
      <c r="L6415" s="106"/>
      <c r="M6415" s="106"/>
      <c r="Z6415" s="106"/>
    </row>
    <row r="6416" spans="2:26">
      <c r="B6416" s="51"/>
      <c r="C6416" s="50"/>
      <c r="D6416" s="97"/>
      <c r="K6416" s="18"/>
      <c r="L6416" s="106"/>
      <c r="M6416" s="106"/>
      <c r="Z6416" s="106"/>
    </row>
    <row r="6417" spans="2:26">
      <c r="B6417" s="51"/>
      <c r="C6417" s="50"/>
      <c r="D6417" s="97"/>
      <c r="K6417" s="18"/>
      <c r="L6417" s="106"/>
      <c r="M6417" s="106"/>
      <c r="Z6417" s="106"/>
    </row>
    <row r="6418" spans="2:26">
      <c r="B6418" s="51"/>
      <c r="C6418" s="50"/>
      <c r="D6418" s="97"/>
      <c r="K6418" s="18"/>
      <c r="L6418" s="106"/>
      <c r="M6418" s="106"/>
      <c r="Z6418" s="106"/>
    </row>
    <row r="6419" spans="2:26">
      <c r="B6419" s="51"/>
      <c r="C6419" s="50"/>
      <c r="D6419" s="97"/>
      <c r="K6419" s="18"/>
      <c r="L6419" s="106"/>
      <c r="M6419" s="106"/>
      <c r="Z6419" s="106"/>
    </row>
    <row r="6420" spans="2:26">
      <c r="B6420" s="51"/>
      <c r="C6420" s="50"/>
      <c r="D6420" s="97"/>
      <c r="K6420" s="18"/>
      <c r="L6420" s="106"/>
      <c r="M6420" s="106"/>
      <c r="Z6420" s="106"/>
    </row>
    <row r="6421" spans="2:26">
      <c r="B6421" s="51"/>
      <c r="C6421" s="50"/>
      <c r="D6421" s="97"/>
      <c r="K6421" s="18"/>
      <c r="L6421" s="106"/>
      <c r="M6421" s="106"/>
      <c r="Z6421" s="106"/>
    </row>
    <row r="6422" spans="2:26">
      <c r="B6422" s="51"/>
      <c r="C6422" s="50"/>
      <c r="D6422" s="97"/>
      <c r="K6422" s="18"/>
      <c r="L6422" s="106"/>
      <c r="M6422" s="106"/>
      <c r="Z6422" s="106"/>
    </row>
    <row r="6423" spans="2:26">
      <c r="B6423" s="51"/>
      <c r="C6423" s="50"/>
      <c r="D6423" s="97"/>
      <c r="K6423" s="18"/>
      <c r="L6423" s="106"/>
      <c r="M6423" s="106"/>
      <c r="Z6423" s="106"/>
    </row>
    <row r="6424" spans="2:26">
      <c r="B6424" s="51"/>
      <c r="C6424" s="50"/>
      <c r="D6424" s="97"/>
      <c r="K6424" s="18"/>
      <c r="L6424" s="106"/>
      <c r="M6424" s="106"/>
      <c r="Z6424" s="106"/>
    </row>
    <row r="6425" spans="2:26">
      <c r="B6425" s="51"/>
      <c r="C6425" s="50"/>
      <c r="D6425" s="97"/>
      <c r="K6425" s="18"/>
      <c r="L6425" s="106"/>
      <c r="M6425" s="106"/>
      <c r="Z6425" s="106"/>
    </row>
    <row r="6426" spans="2:26">
      <c r="B6426" s="51"/>
      <c r="C6426" s="50"/>
      <c r="D6426" s="97"/>
      <c r="K6426" s="18"/>
      <c r="L6426" s="106"/>
      <c r="M6426" s="106"/>
      <c r="Z6426" s="106"/>
    </row>
    <row r="6427" spans="2:26">
      <c r="B6427" s="51"/>
      <c r="C6427" s="50"/>
      <c r="D6427" s="97"/>
      <c r="K6427" s="18"/>
      <c r="L6427" s="106"/>
      <c r="M6427" s="106"/>
      <c r="Z6427" s="106"/>
    </row>
    <row r="6428" spans="2:26">
      <c r="B6428" s="51"/>
      <c r="C6428" s="50"/>
      <c r="D6428" s="97"/>
      <c r="K6428" s="18"/>
      <c r="L6428" s="106"/>
      <c r="M6428" s="106"/>
      <c r="Z6428" s="106"/>
    </row>
    <row r="6429" spans="2:26">
      <c r="B6429" s="51"/>
      <c r="C6429" s="50"/>
      <c r="D6429" s="97"/>
      <c r="K6429" s="18"/>
      <c r="L6429" s="106"/>
      <c r="M6429" s="106"/>
      <c r="Z6429" s="106"/>
    </row>
    <row r="6430" spans="2:26">
      <c r="B6430" s="51"/>
      <c r="C6430" s="50"/>
      <c r="D6430" s="97"/>
      <c r="K6430" s="18"/>
      <c r="L6430" s="106"/>
      <c r="M6430" s="106"/>
      <c r="Z6430" s="106"/>
    </row>
    <row r="6431" spans="2:26">
      <c r="B6431" s="51"/>
      <c r="C6431" s="50"/>
      <c r="D6431" s="97"/>
      <c r="K6431" s="18"/>
      <c r="L6431" s="106"/>
      <c r="M6431" s="106"/>
      <c r="Z6431" s="106"/>
    </row>
    <row r="6432" spans="2:26">
      <c r="B6432" s="51"/>
      <c r="C6432" s="50"/>
      <c r="D6432" s="97"/>
      <c r="K6432" s="18"/>
      <c r="L6432" s="106"/>
      <c r="M6432" s="106"/>
      <c r="Z6432" s="106"/>
    </row>
    <row r="6433" spans="2:26">
      <c r="B6433" s="51"/>
      <c r="C6433" s="50"/>
      <c r="D6433" s="97"/>
      <c r="K6433" s="18"/>
      <c r="L6433" s="106"/>
      <c r="M6433" s="106"/>
      <c r="Z6433" s="106"/>
    </row>
    <row r="6434" spans="2:26">
      <c r="B6434" s="51"/>
      <c r="C6434" s="50"/>
      <c r="D6434" s="97"/>
      <c r="K6434" s="18"/>
      <c r="L6434" s="106"/>
      <c r="M6434" s="106"/>
      <c r="Z6434" s="106"/>
    </row>
    <row r="6435" spans="2:26">
      <c r="B6435" s="51"/>
      <c r="C6435" s="50"/>
      <c r="D6435" s="97"/>
      <c r="K6435" s="18"/>
      <c r="L6435" s="106"/>
      <c r="M6435" s="106"/>
      <c r="Z6435" s="106"/>
    </row>
    <row r="6436" spans="2:26">
      <c r="B6436" s="51"/>
      <c r="C6436" s="50"/>
      <c r="D6436" s="97"/>
      <c r="K6436" s="18"/>
      <c r="L6436" s="106"/>
      <c r="M6436" s="106"/>
      <c r="Z6436" s="106"/>
    </row>
    <row r="6437" spans="2:26">
      <c r="B6437" s="51"/>
      <c r="C6437" s="50"/>
      <c r="D6437" s="97"/>
      <c r="K6437" s="18"/>
      <c r="L6437" s="106"/>
      <c r="M6437" s="106"/>
      <c r="Z6437" s="106"/>
    </row>
    <row r="6438" spans="2:26">
      <c r="B6438" s="51"/>
      <c r="C6438" s="50"/>
      <c r="D6438" s="97"/>
      <c r="K6438" s="18"/>
      <c r="L6438" s="106"/>
      <c r="M6438" s="106"/>
      <c r="Z6438" s="106"/>
    </row>
    <row r="6439" spans="2:26">
      <c r="B6439" s="51"/>
      <c r="C6439" s="50"/>
      <c r="D6439" s="97"/>
      <c r="K6439" s="18"/>
      <c r="L6439" s="106"/>
      <c r="M6439" s="106"/>
      <c r="Z6439" s="106"/>
    </row>
    <row r="6440" spans="2:26">
      <c r="B6440" s="51"/>
      <c r="C6440" s="50"/>
      <c r="D6440" s="97"/>
      <c r="K6440" s="18"/>
      <c r="L6440" s="106"/>
      <c r="M6440" s="106"/>
      <c r="Z6440" s="106"/>
    </row>
    <row r="6441" spans="2:26">
      <c r="B6441" s="51"/>
      <c r="C6441" s="50"/>
      <c r="D6441" s="97"/>
      <c r="K6441" s="18"/>
      <c r="L6441" s="106"/>
      <c r="M6441" s="106"/>
      <c r="Z6441" s="106"/>
    </row>
    <row r="6442" spans="2:26">
      <c r="D6442" s="97"/>
      <c r="K6442" s="18"/>
      <c r="L6442" s="106"/>
      <c r="M6442" s="106"/>
      <c r="Z6442" s="106"/>
    </row>
    <row r="6443" spans="2:26">
      <c r="D6443" s="97"/>
      <c r="K6443" s="18"/>
      <c r="L6443" s="106"/>
      <c r="M6443" s="106"/>
      <c r="Z6443" s="106"/>
    </row>
    <row r="6444" spans="2:26">
      <c r="D6444" s="97"/>
      <c r="K6444" s="18"/>
      <c r="L6444" s="106"/>
      <c r="M6444" s="106"/>
      <c r="Z6444" s="106"/>
    </row>
    <row r="6445" spans="2:26">
      <c r="D6445" s="97"/>
      <c r="K6445" s="18"/>
      <c r="L6445" s="106"/>
      <c r="M6445" s="106"/>
      <c r="Z6445" s="106"/>
    </row>
    <row r="6446" spans="2:26">
      <c r="D6446" s="97"/>
      <c r="K6446" s="18"/>
      <c r="L6446" s="106"/>
      <c r="M6446" s="106"/>
      <c r="Z6446" s="106"/>
    </row>
    <row r="6447" spans="2:26">
      <c r="D6447" s="97"/>
      <c r="K6447" s="18"/>
      <c r="L6447" s="106"/>
      <c r="M6447" s="106"/>
      <c r="Z6447" s="106"/>
    </row>
    <row r="6448" spans="2:26">
      <c r="D6448" s="97"/>
      <c r="K6448" s="18"/>
      <c r="L6448" s="106"/>
      <c r="M6448" s="106"/>
      <c r="Z6448" s="106"/>
    </row>
    <row r="6449" spans="4:26">
      <c r="D6449" s="97"/>
      <c r="K6449" s="18"/>
      <c r="L6449" s="106"/>
      <c r="M6449" s="106"/>
      <c r="Z6449" s="106"/>
    </row>
    <row r="6450" spans="4:26">
      <c r="D6450" s="97"/>
      <c r="K6450" s="18"/>
      <c r="L6450" s="106"/>
      <c r="M6450" s="106"/>
      <c r="Z6450" s="106"/>
    </row>
    <row r="6451" spans="4:26">
      <c r="D6451" s="97"/>
      <c r="K6451" s="18"/>
      <c r="L6451" s="106"/>
      <c r="M6451" s="106"/>
      <c r="Z6451" s="106"/>
    </row>
    <row r="6452" spans="4:26">
      <c r="D6452" s="97"/>
      <c r="K6452" s="18"/>
      <c r="L6452" s="106"/>
      <c r="M6452" s="106"/>
      <c r="Z6452" s="106"/>
    </row>
    <row r="6453" spans="4:26">
      <c r="D6453" s="97"/>
      <c r="K6453" s="18"/>
      <c r="L6453" s="106"/>
      <c r="M6453" s="106"/>
      <c r="Z6453" s="106"/>
    </row>
    <row r="6454" spans="4:26">
      <c r="D6454" s="97"/>
      <c r="K6454" s="18"/>
      <c r="L6454" s="106"/>
      <c r="M6454" s="106"/>
      <c r="Z6454" s="106"/>
    </row>
    <row r="6455" spans="4:26">
      <c r="D6455" s="97"/>
      <c r="K6455" s="18"/>
      <c r="L6455" s="106"/>
      <c r="M6455" s="106"/>
      <c r="Z6455" s="106"/>
    </row>
    <row r="6456" spans="4:26">
      <c r="D6456" s="97"/>
      <c r="K6456" s="18"/>
      <c r="L6456" s="106"/>
      <c r="M6456" s="106"/>
      <c r="Z6456" s="106"/>
    </row>
    <row r="6457" spans="4:26">
      <c r="D6457" s="97"/>
      <c r="K6457" s="18"/>
      <c r="L6457" s="106"/>
      <c r="M6457" s="106"/>
      <c r="Z6457" s="106"/>
    </row>
    <row r="6458" spans="4:26">
      <c r="D6458" s="97"/>
      <c r="K6458" s="18"/>
      <c r="L6458" s="106"/>
      <c r="M6458" s="106"/>
      <c r="Z6458" s="106"/>
    </row>
    <row r="6459" spans="4:26">
      <c r="D6459" s="97"/>
      <c r="K6459" s="18"/>
      <c r="L6459" s="106"/>
      <c r="M6459" s="106"/>
      <c r="Z6459" s="106"/>
    </row>
    <row r="6460" spans="4:26">
      <c r="D6460" s="97"/>
      <c r="K6460" s="18"/>
      <c r="L6460" s="106"/>
      <c r="M6460" s="106"/>
      <c r="Z6460" s="106"/>
    </row>
    <row r="6461" spans="4:26">
      <c r="D6461" s="97"/>
      <c r="K6461" s="18"/>
      <c r="L6461" s="106"/>
      <c r="M6461" s="106"/>
      <c r="Z6461" s="106"/>
    </row>
    <row r="6462" spans="4:26">
      <c r="D6462" s="97"/>
      <c r="K6462" s="18"/>
      <c r="L6462" s="106"/>
      <c r="M6462" s="106"/>
      <c r="Z6462" s="106"/>
    </row>
    <row r="6463" spans="4:26">
      <c r="D6463" s="97"/>
      <c r="K6463" s="18"/>
      <c r="L6463" s="106"/>
      <c r="M6463" s="106"/>
      <c r="Z6463" s="106"/>
    </row>
    <row r="6464" spans="4:26">
      <c r="D6464" s="97"/>
      <c r="K6464" s="18"/>
      <c r="L6464" s="106"/>
      <c r="M6464" s="106"/>
      <c r="Z6464" s="106"/>
    </row>
    <row r="6465" spans="4:26">
      <c r="D6465" s="97"/>
      <c r="K6465" s="18"/>
      <c r="L6465" s="106"/>
      <c r="M6465" s="106"/>
      <c r="Z6465" s="106"/>
    </row>
    <row r="6466" spans="4:26">
      <c r="D6466" s="97"/>
      <c r="K6466" s="18"/>
      <c r="L6466" s="106"/>
      <c r="M6466" s="106"/>
      <c r="Z6466" s="106"/>
    </row>
    <row r="6467" spans="4:26">
      <c r="D6467" s="97"/>
      <c r="K6467" s="18"/>
      <c r="L6467" s="106"/>
      <c r="M6467" s="106"/>
      <c r="Z6467" s="106"/>
    </row>
    <row r="6468" spans="4:26">
      <c r="D6468" s="97"/>
      <c r="K6468" s="18"/>
      <c r="L6468" s="106"/>
      <c r="M6468" s="106"/>
      <c r="Z6468" s="106"/>
    </row>
    <row r="6469" spans="4:26">
      <c r="D6469" s="97"/>
      <c r="K6469" s="18"/>
      <c r="L6469" s="106"/>
      <c r="M6469" s="106"/>
      <c r="Z6469" s="106"/>
    </row>
    <row r="6470" spans="4:26">
      <c r="D6470" s="97"/>
      <c r="K6470" s="18"/>
      <c r="L6470" s="106"/>
      <c r="M6470" s="106"/>
      <c r="Z6470" s="106"/>
    </row>
    <row r="6471" spans="4:26">
      <c r="D6471" s="97"/>
      <c r="K6471" s="18"/>
      <c r="L6471" s="106"/>
      <c r="M6471" s="106"/>
      <c r="Z6471" s="106"/>
    </row>
    <row r="6472" spans="4:26">
      <c r="D6472" s="97"/>
      <c r="K6472" s="18"/>
      <c r="L6472" s="106"/>
      <c r="M6472" s="106"/>
      <c r="Z6472" s="106"/>
    </row>
    <row r="6473" spans="4:26">
      <c r="D6473" s="97"/>
      <c r="K6473" s="18"/>
      <c r="L6473" s="106"/>
      <c r="M6473" s="106"/>
      <c r="Z6473" s="106"/>
    </row>
    <row r="6474" spans="4:26">
      <c r="D6474" s="97"/>
      <c r="K6474" s="18"/>
      <c r="L6474" s="106"/>
      <c r="M6474" s="106"/>
      <c r="Z6474" s="106"/>
    </row>
    <row r="6475" spans="4:26">
      <c r="D6475" s="97"/>
      <c r="K6475" s="18"/>
      <c r="L6475" s="106"/>
      <c r="M6475" s="106"/>
      <c r="Z6475" s="106"/>
    </row>
    <row r="6476" spans="4:26">
      <c r="D6476" s="97"/>
      <c r="K6476" s="18"/>
      <c r="L6476" s="106"/>
      <c r="M6476" s="106"/>
      <c r="Z6476" s="106"/>
    </row>
    <row r="6477" spans="4:26">
      <c r="D6477" s="97"/>
      <c r="K6477" s="18"/>
      <c r="L6477" s="106"/>
      <c r="M6477" s="106"/>
      <c r="Z6477" s="106"/>
    </row>
    <row r="6478" spans="4:26">
      <c r="D6478" s="97"/>
      <c r="K6478" s="18"/>
      <c r="L6478" s="106"/>
      <c r="M6478" s="106"/>
      <c r="Z6478" s="106"/>
    </row>
    <row r="6479" spans="4:26">
      <c r="D6479" s="97"/>
      <c r="K6479" s="18"/>
      <c r="L6479" s="106"/>
      <c r="M6479" s="106"/>
      <c r="Z6479" s="106"/>
    </row>
    <row r="6480" spans="4:26">
      <c r="D6480" s="97"/>
      <c r="K6480" s="18"/>
      <c r="L6480" s="106"/>
      <c r="M6480" s="106"/>
      <c r="Z6480" s="106"/>
    </row>
    <row r="6481" spans="4:26">
      <c r="D6481" s="97"/>
      <c r="K6481" s="18"/>
      <c r="L6481" s="106"/>
      <c r="M6481" s="106"/>
      <c r="Z6481" s="106"/>
    </row>
    <row r="6482" spans="4:26">
      <c r="D6482" s="97"/>
      <c r="K6482" s="18"/>
      <c r="L6482" s="106"/>
      <c r="M6482" s="106"/>
      <c r="Z6482" s="106"/>
    </row>
    <row r="6483" spans="4:26">
      <c r="D6483" s="97"/>
      <c r="K6483" s="18"/>
      <c r="L6483" s="106"/>
      <c r="M6483" s="106"/>
      <c r="Z6483" s="106"/>
    </row>
    <row r="6484" spans="4:26">
      <c r="D6484" s="97"/>
      <c r="K6484" s="18"/>
      <c r="L6484" s="106"/>
      <c r="M6484" s="106"/>
      <c r="Z6484" s="106"/>
    </row>
    <row r="6485" spans="4:26">
      <c r="D6485" s="97"/>
      <c r="K6485" s="18"/>
      <c r="L6485" s="106"/>
      <c r="M6485" s="106"/>
      <c r="Z6485" s="106"/>
    </row>
    <row r="6486" spans="4:26">
      <c r="D6486" s="97"/>
      <c r="K6486" s="18"/>
      <c r="L6486" s="106"/>
      <c r="M6486" s="106"/>
      <c r="Z6486" s="106"/>
    </row>
    <row r="6487" spans="4:26">
      <c r="D6487" s="97"/>
      <c r="K6487" s="18"/>
      <c r="L6487" s="106"/>
      <c r="M6487" s="106"/>
      <c r="Z6487" s="106"/>
    </row>
    <row r="6488" spans="4:26">
      <c r="D6488" s="97"/>
      <c r="K6488" s="18"/>
      <c r="L6488" s="106"/>
      <c r="M6488" s="106"/>
      <c r="Z6488" s="106"/>
    </row>
    <row r="6489" spans="4:26">
      <c r="D6489" s="97"/>
      <c r="K6489" s="18"/>
      <c r="L6489" s="106"/>
      <c r="M6489" s="106"/>
      <c r="Z6489" s="106"/>
    </row>
    <row r="6490" spans="4:26">
      <c r="D6490" s="97"/>
      <c r="K6490" s="18"/>
      <c r="L6490" s="106"/>
      <c r="M6490" s="106"/>
      <c r="Z6490" s="106"/>
    </row>
    <row r="6491" spans="4:26">
      <c r="D6491" s="97"/>
      <c r="K6491" s="18"/>
      <c r="L6491" s="106"/>
      <c r="M6491" s="106"/>
      <c r="Z6491" s="106"/>
    </row>
    <row r="6492" spans="4:26">
      <c r="D6492" s="97"/>
      <c r="K6492" s="18"/>
      <c r="L6492" s="106"/>
      <c r="M6492" s="106"/>
      <c r="Z6492" s="106"/>
    </row>
    <row r="6493" spans="4:26">
      <c r="D6493" s="97"/>
      <c r="K6493" s="18"/>
      <c r="L6493" s="106"/>
      <c r="M6493" s="106"/>
      <c r="Z6493" s="106"/>
    </row>
    <row r="6494" spans="4:26">
      <c r="D6494" s="97"/>
      <c r="K6494" s="18"/>
      <c r="L6494" s="106"/>
      <c r="M6494" s="106"/>
      <c r="Z6494" s="106"/>
    </row>
    <row r="6495" spans="4:26">
      <c r="D6495" s="97"/>
      <c r="K6495" s="18"/>
      <c r="L6495" s="106"/>
      <c r="M6495" s="106"/>
      <c r="Z6495" s="106"/>
    </row>
    <row r="6496" spans="4:26">
      <c r="D6496" s="97"/>
      <c r="K6496" s="18"/>
      <c r="L6496" s="106"/>
      <c r="M6496" s="106"/>
      <c r="Z6496" s="106"/>
    </row>
    <row r="6497" spans="4:26">
      <c r="D6497" s="97"/>
      <c r="K6497" s="18"/>
      <c r="L6497" s="106"/>
      <c r="M6497" s="106"/>
      <c r="Z6497" s="106"/>
    </row>
    <row r="6498" spans="4:26">
      <c r="D6498" s="97"/>
      <c r="K6498" s="18"/>
      <c r="L6498" s="106"/>
      <c r="M6498" s="106"/>
      <c r="Z6498" s="106"/>
    </row>
    <row r="6499" spans="4:26">
      <c r="D6499" s="97"/>
      <c r="K6499" s="18"/>
      <c r="L6499" s="106"/>
      <c r="M6499" s="106"/>
      <c r="Z6499" s="106"/>
    </row>
    <row r="6500" spans="4:26">
      <c r="D6500" s="97"/>
      <c r="K6500" s="18"/>
      <c r="L6500" s="106"/>
      <c r="M6500" s="106"/>
      <c r="Z6500" s="106"/>
    </row>
    <row r="6501" spans="4:26">
      <c r="D6501" s="97"/>
      <c r="K6501" s="18"/>
      <c r="L6501" s="106"/>
      <c r="M6501" s="106"/>
      <c r="Z6501" s="106"/>
    </row>
    <row r="6502" spans="4:26">
      <c r="D6502" s="97"/>
      <c r="K6502" s="18"/>
      <c r="L6502" s="106"/>
      <c r="M6502" s="106"/>
      <c r="Z6502" s="106"/>
    </row>
    <row r="6503" spans="4:26">
      <c r="D6503" s="97"/>
      <c r="K6503" s="18"/>
      <c r="L6503" s="106"/>
      <c r="M6503" s="106"/>
      <c r="Z6503" s="106"/>
    </row>
    <row r="6504" spans="4:26">
      <c r="D6504" s="97"/>
      <c r="K6504" s="18"/>
      <c r="L6504" s="106"/>
      <c r="M6504" s="106"/>
      <c r="Z6504" s="106"/>
    </row>
    <row r="6505" spans="4:26">
      <c r="D6505" s="97"/>
      <c r="K6505" s="18"/>
      <c r="L6505" s="106"/>
      <c r="M6505" s="106"/>
      <c r="Z6505" s="106"/>
    </row>
    <row r="6506" spans="4:26">
      <c r="D6506" s="97"/>
      <c r="K6506" s="18"/>
      <c r="L6506" s="106"/>
      <c r="M6506" s="106"/>
      <c r="Z6506" s="106"/>
    </row>
    <row r="6507" spans="4:26">
      <c r="D6507" s="97"/>
      <c r="K6507" s="18"/>
      <c r="L6507" s="106"/>
      <c r="M6507" s="106"/>
      <c r="Z6507" s="106"/>
    </row>
    <row r="6508" spans="4:26">
      <c r="D6508" s="97"/>
      <c r="K6508" s="18"/>
      <c r="L6508" s="106"/>
      <c r="M6508" s="106"/>
      <c r="Z6508" s="106"/>
    </row>
    <row r="6509" spans="4:26">
      <c r="D6509" s="97"/>
      <c r="K6509" s="18"/>
      <c r="L6509" s="106"/>
      <c r="M6509" s="106"/>
      <c r="Z6509" s="106"/>
    </row>
    <row r="6510" spans="4:26">
      <c r="D6510" s="97"/>
      <c r="K6510" s="18"/>
      <c r="L6510" s="106"/>
      <c r="M6510" s="106"/>
      <c r="Z6510" s="106"/>
    </row>
    <row r="6511" spans="4:26">
      <c r="D6511" s="97"/>
      <c r="K6511" s="18"/>
      <c r="L6511" s="106"/>
      <c r="M6511" s="106"/>
      <c r="Z6511" s="106"/>
    </row>
    <row r="6512" spans="4:26">
      <c r="D6512" s="97"/>
      <c r="K6512" s="18"/>
      <c r="L6512" s="106"/>
      <c r="M6512" s="106"/>
      <c r="Z6512" s="106"/>
    </row>
    <row r="6513" spans="4:26">
      <c r="D6513" s="97"/>
      <c r="K6513" s="18"/>
      <c r="L6513" s="106"/>
      <c r="M6513" s="106"/>
      <c r="Z6513" s="106"/>
    </row>
    <row r="6514" spans="4:26">
      <c r="D6514" s="97"/>
      <c r="K6514" s="18"/>
      <c r="L6514" s="106"/>
      <c r="M6514" s="106"/>
      <c r="Z6514" s="106"/>
    </row>
    <row r="6515" spans="4:26">
      <c r="D6515" s="97"/>
      <c r="K6515" s="18"/>
      <c r="L6515" s="106"/>
      <c r="M6515" s="106"/>
      <c r="Z6515" s="106"/>
    </row>
    <row r="6516" spans="4:26">
      <c r="D6516" s="97"/>
      <c r="K6516" s="18"/>
      <c r="L6516" s="106"/>
      <c r="M6516" s="106"/>
      <c r="Z6516" s="106"/>
    </row>
    <row r="6517" spans="4:26">
      <c r="D6517" s="97"/>
      <c r="K6517" s="18"/>
      <c r="L6517" s="106"/>
      <c r="M6517" s="106"/>
      <c r="Z6517" s="106"/>
    </row>
    <row r="6518" spans="4:26">
      <c r="D6518" s="97"/>
      <c r="K6518" s="18"/>
      <c r="L6518" s="106"/>
      <c r="M6518" s="106"/>
      <c r="Z6518" s="106"/>
    </row>
    <row r="6519" spans="4:26">
      <c r="D6519" s="97"/>
      <c r="K6519" s="18"/>
      <c r="L6519" s="106"/>
      <c r="M6519" s="106"/>
      <c r="Z6519" s="106"/>
    </row>
    <row r="6520" spans="4:26">
      <c r="D6520" s="97"/>
      <c r="K6520" s="18"/>
      <c r="L6520" s="106"/>
      <c r="M6520" s="106"/>
      <c r="Z6520" s="106"/>
    </row>
    <row r="6521" spans="4:26">
      <c r="D6521" s="97"/>
      <c r="K6521" s="18"/>
      <c r="L6521" s="106"/>
      <c r="M6521" s="106"/>
      <c r="Z6521" s="106"/>
    </row>
    <row r="6522" spans="4:26">
      <c r="D6522" s="97"/>
      <c r="K6522" s="18"/>
      <c r="L6522" s="106"/>
      <c r="M6522" s="106"/>
      <c r="Z6522" s="106"/>
    </row>
    <row r="6523" spans="4:26">
      <c r="D6523" s="97"/>
      <c r="K6523" s="18"/>
      <c r="L6523" s="106"/>
      <c r="M6523" s="106"/>
      <c r="Z6523" s="106"/>
    </row>
    <row r="6524" spans="4:26">
      <c r="D6524" s="97"/>
      <c r="K6524" s="18"/>
      <c r="L6524" s="106"/>
      <c r="M6524" s="106"/>
      <c r="Z6524" s="106"/>
    </row>
    <row r="6525" spans="4:26">
      <c r="D6525" s="97"/>
      <c r="K6525" s="18"/>
      <c r="L6525" s="106"/>
      <c r="M6525" s="106"/>
      <c r="Z6525" s="106"/>
    </row>
    <row r="6526" spans="4:26">
      <c r="D6526" s="97"/>
      <c r="K6526" s="18"/>
      <c r="L6526" s="106"/>
      <c r="M6526" s="106"/>
      <c r="Z6526" s="106"/>
    </row>
    <row r="6527" spans="4:26">
      <c r="D6527" s="97"/>
      <c r="K6527" s="18"/>
      <c r="L6527" s="106"/>
      <c r="M6527" s="106"/>
      <c r="Z6527" s="106"/>
    </row>
    <row r="6528" spans="4:26">
      <c r="D6528" s="97"/>
      <c r="K6528" s="18"/>
      <c r="L6528" s="106"/>
      <c r="M6528" s="106"/>
      <c r="Z6528" s="106"/>
    </row>
    <row r="6529" spans="4:26">
      <c r="D6529" s="97"/>
      <c r="K6529" s="18"/>
      <c r="L6529" s="106"/>
      <c r="M6529" s="106"/>
      <c r="Z6529" s="106"/>
    </row>
    <row r="6530" spans="4:26">
      <c r="D6530" s="97"/>
      <c r="K6530" s="18"/>
      <c r="L6530" s="106"/>
      <c r="M6530" s="106"/>
      <c r="Z6530" s="106"/>
    </row>
    <row r="6531" spans="4:26">
      <c r="D6531" s="97"/>
      <c r="K6531" s="18"/>
      <c r="L6531" s="106"/>
      <c r="M6531" s="106"/>
      <c r="Z6531" s="106"/>
    </row>
    <row r="6532" spans="4:26">
      <c r="D6532" s="97"/>
      <c r="K6532" s="18"/>
      <c r="L6532" s="106"/>
      <c r="M6532" s="106"/>
      <c r="Z6532" s="106"/>
    </row>
    <row r="6533" spans="4:26">
      <c r="D6533" s="97"/>
      <c r="K6533" s="18"/>
      <c r="L6533" s="106"/>
      <c r="M6533" s="106"/>
      <c r="Z6533" s="106"/>
    </row>
    <row r="6534" spans="4:26">
      <c r="D6534" s="97"/>
      <c r="K6534" s="18"/>
      <c r="L6534" s="106"/>
      <c r="M6534" s="106"/>
      <c r="Z6534" s="106"/>
    </row>
    <row r="6535" spans="4:26">
      <c r="D6535" s="97"/>
      <c r="K6535" s="18"/>
      <c r="L6535" s="106"/>
      <c r="M6535" s="106"/>
      <c r="Z6535" s="106"/>
    </row>
    <row r="6536" spans="4:26">
      <c r="D6536" s="97"/>
      <c r="K6536" s="18"/>
      <c r="L6536" s="106"/>
      <c r="M6536" s="106"/>
      <c r="Z6536" s="106"/>
    </row>
    <row r="6537" spans="4:26">
      <c r="D6537" s="97"/>
      <c r="K6537" s="18"/>
      <c r="L6537" s="106"/>
      <c r="M6537" s="106"/>
      <c r="Z6537" s="106"/>
    </row>
    <row r="6538" spans="4:26">
      <c r="D6538" s="97"/>
      <c r="K6538" s="18"/>
      <c r="L6538" s="106"/>
      <c r="M6538" s="106"/>
      <c r="Z6538" s="106"/>
    </row>
    <row r="6539" spans="4:26">
      <c r="D6539" s="97"/>
      <c r="K6539" s="18"/>
      <c r="L6539" s="106"/>
      <c r="M6539" s="106"/>
      <c r="Z6539" s="106"/>
    </row>
    <row r="6540" spans="4:26">
      <c r="D6540" s="97"/>
      <c r="K6540" s="18"/>
      <c r="L6540" s="106"/>
      <c r="M6540" s="106"/>
      <c r="Z6540" s="106"/>
    </row>
    <row r="6541" spans="4:26">
      <c r="D6541" s="97"/>
      <c r="K6541" s="18"/>
      <c r="L6541" s="106"/>
      <c r="M6541" s="106"/>
      <c r="Z6541" s="106"/>
    </row>
    <row r="6542" spans="4:26">
      <c r="D6542" s="97"/>
      <c r="K6542" s="18"/>
      <c r="L6542" s="106"/>
      <c r="M6542" s="106"/>
      <c r="Z6542" s="106"/>
    </row>
    <row r="6543" spans="4:26">
      <c r="D6543" s="97"/>
      <c r="K6543" s="18"/>
      <c r="L6543" s="106"/>
      <c r="M6543" s="106"/>
      <c r="Z6543" s="106"/>
    </row>
    <row r="6544" spans="4:26">
      <c r="D6544" s="97"/>
      <c r="K6544" s="18"/>
      <c r="L6544" s="106"/>
      <c r="M6544" s="106"/>
      <c r="Z6544" s="106"/>
    </row>
    <row r="6545" spans="4:26">
      <c r="D6545" s="97"/>
      <c r="K6545" s="18"/>
      <c r="L6545" s="106"/>
      <c r="M6545" s="106"/>
      <c r="Z6545" s="106"/>
    </row>
    <row r="6546" spans="4:26">
      <c r="D6546" s="97"/>
      <c r="K6546" s="18"/>
      <c r="L6546" s="106"/>
      <c r="M6546" s="106"/>
      <c r="Z6546" s="106"/>
    </row>
    <row r="6547" spans="4:26">
      <c r="D6547" s="97"/>
      <c r="K6547" s="18"/>
      <c r="L6547" s="106"/>
      <c r="M6547" s="106"/>
      <c r="Z6547" s="106"/>
    </row>
    <row r="6548" spans="4:26">
      <c r="D6548" s="97"/>
      <c r="K6548" s="18"/>
      <c r="L6548" s="106"/>
      <c r="M6548" s="106"/>
      <c r="Z6548" s="106"/>
    </row>
    <row r="6549" spans="4:26">
      <c r="D6549" s="97"/>
      <c r="K6549" s="18"/>
      <c r="L6549" s="106"/>
      <c r="M6549" s="106"/>
      <c r="Z6549" s="106"/>
    </row>
    <row r="6550" spans="4:26">
      <c r="D6550" s="97"/>
      <c r="K6550" s="18"/>
      <c r="L6550" s="106"/>
      <c r="M6550" s="106"/>
      <c r="Z6550" s="106"/>
    </row>
    <row r="6551" spans="4:26">
      <c r="D6551" s="97"/>
      <c r="K6551" s="18"/>
      <c r="L6551" s="106"/>
      <c r="M6551" s="106"/>
      <c r="Z6551" s="106"/>
    </row>
    <row r="6552" spans="4:26">
      <c r="D6552" s="97"/>
      <c r="K6552" s="18"/>
      <c r="L6552" s="106"/>
      <c r="M6552" s="106"/>
      <c r="Z6552" s="106"/>
    </row>
    <row r="6553" spans="4:26">
      <c r="D6553" s="97"/>
      <c r="K6553" s="18"/>
      <c r="L6553" s="106"/>
      <c r="M6553" s="106"/>
      <c r="Z6553" s="106"/>
    </row>
    <row r="6554" spans="4:26">
      <c r="D6554" s="97"/>
      <c r="K6554" s="18"/>
      <c r="L6554" s="106"/>
      <c r="M6554" s="106"/>
      <c r="Z6554" s="106"/>
    </row>
    <row r="6555" spans="4:26">
      <c r="D6555" s="97"/>
      <c r="K6555" s="18"/>
      <c r="L6555" s="106"/>
      <c r="M6555" s="106"/>
      <c r="Z6555" s="106"/>
    </row>
    <row r="6556" spans="4:26">
      <c r="D6556" s="97"/>
      <c r="K6556" s="18"/>
      <c r="L6556" s="106"/>
      <c r="M6556" s="106"/>
      <c r="Z6556" s="106"/>
    </row>
    <row r="6557" spans="4:26">
      <c r="D6557" s="97"/>
      <c r="K6557" s="18"/>
      <c r="L6557" s="106"/>
      <c r="M6557" s="106"/>
      <c r="Z6557" s="106"/>
    </row>
    <row r="6558" spans="4:26">
      <c r="D6558" s="97"/>
      <c r="K6558" s="18"/>
      <c r="L6558" s="106"/>
      <c r="M6558" s="106"/>
      <c r="Z6558" s="106"/>
    </row>
    <row r="6559" spans="4:26">
      <c r="D6559" s="97"/>
      <c r="K6559" s="18"/>
      <c r="L6559" s="106"/>
      <c r="M6559" s="106"/>
      <c r="Z6559" s="106"/>
    </row>
    <row r="6560" spans="4:26">
      <c r="D6560" s="97"/>
      <c r="K6560" s="18"/>
      <c r="L6560" s="106"/>
      <c r="M6560" s="106"/>
      <c r="Z6560" s="106"/>
    </row>
    <row r="6561" spans="4:26">
      <c r="D6561" s="97"/>
      <c r="K6561" s="18"/>
      <c r="L6561" s="106"/>
      <c r="M6561" s="106"/>
      <c r="Z6561" s="106"/>
    </row>
    <row r="6562" spans="4:26">
      <c r="D6562" s="97"/>
      <c r="K6562" s="18"/>
      <c r="L6562" s="106"/>
      <c r="M6562" s="106"/>
      <c r="Z6562" s="106"/>
    </row>
    <row r="6563" spans="4:26">
      <c r="D6563" s="97"/>
      <c r="K6563" s="18"/>
      <c r="L6563" s="106"/>
      <c r="M6563" s="106"/>
      <c r="Z6563" s="106"/>
    </row>
    <row r="6564" spans="4:26">
      <c r="D6564" s="97"/>
      <c r="K6564" s="18"/>
      <c r="L6564" s="106"/>
      <c r="M6564" s="106"/>
      <c r="Z6564" s="106"/>
    </row>
    <row r="6565" spans="4:26">
      <c r="D6565" s="97"/>
      <c r="K6565" s="18"/>
      <c r="L6565" s="106"/>
      <c r="M6565" s="106"/>
      <c r="Z6565" s="106"/>
    </row>
    <row r="6566" spans="4:26">
      <c r="D6566" s="97"/>
      <c r="K6566" s="18"/>
      <c r="L6566" s="106"/>
      <c r="M6566" s="106"/>
      <c r="Z6566" s="106"/>
    </row>
    <row r="6567" spans="4:26">
      <c r="D6567" s="97"/>
      <c r="K6567" s="18"/>
      <c r="L6567" s="106"/>
      <c r="M6567" s="106"/>
      <c r="Z6567" s="106"/>
    </row>
    <row r="6568" spans="4:26">
      <c r="D6568" s="97"/>
      <c r="K6568" s="18"/>
      <c r="L6568" s="106"/>
      <c r="M6568" s="106"/>
      <c r="Z6568" s="106"/>
    </row>
    <row r="6569" spans="4:26">
      <c r="D6569" s="97"/>
      <c r="K6569" s="18"/>
      <c r="L6569" s="106"/>
      <c r="M6569" s="106"/>
      <c r="Z6569" s="106"/>
    </row>
    <row r="6570" spans="4:26">
      <c r="D6570" s="97"/>
      <c r="K6570" s="18"/>
      <c r="L6570" s="106"/>
      <c r="M6570" s="106"/>
      <c r="Z6570" s="106"/>
    </row>
    <row r="6571" spans="4:26">
      <c r="D6571" s="97"/>
      <c r="K6571" s="18"/>
      <c r="L6571" s="106"/>
      <c r="M6571" s="106"/>
      <c r="Z6571" s="106"/>
    </row>
    <row r="6572" spans="4:26">
      <c r="D6572" s="97"/>
      <c r="K6572" s="18"/>
      <c r="L6572" s="106"/>
      <c r="M6572" s="106"/>
      <c r="Z6572" s="106"/>
    </row>
    <row r="6573" spans="4:26">
      <c r="D6573" s="97"/>
      <c r="K6573" s="18"/>
      <c r="L6573" s="106"/>
      <c r="M6573" s="106"/>
      <c r="Z6573" s="106"/>
    </row>
    <row r="6574" spans="4:26">
      <c r="D6574" s="97"/>
      <c r="K6574" s="18"/>
      <c r="L6574" s="106"/>
      <c r="M6574" s="106"/>
      <c r="Z6574" s="106"/>
    </row>
    <row r="6575" spans="4:26">
      <c r="D6575" s="97"/>
      <c r="K6575" s="18"/>
      <c r="L6575" s="106"/>
      <c r="M6575" s="106"/>
      <c r="Z6575" s="106"/>
    </row>
    <row r="6576" spans="4:26">
      <c r="D6576" s="97"/>
      <c r="K6576" s="18"/>
      <c r="L6576" s="106"/>
      <c r="M6576" s="106"/>
      <c r="Z6576" s="106"/>
    </row>
    <row r="6577" spans="4:26">
      <c r="D6577" s="97"/>
      <c r="K6577" s="18"/>
      <c r="L6577" s="106"/>
      <c r="M6577" s="106"/>
      <c r="Z6577" s="106"/>
    </row>
    <row r="6578" spans="4:26">
      <c r="D6578" s="97"/>
      <c r="K6578" s="18"/>
      <c r="L6578" s="106"/>
      <c r="M6578" s="106"/>
      <c r="Z6578" s="106"/>
    </row>
    <row r="6579" spans="4:26">
      <c r="D6579" s="97"/>
      <c r="K6579" s="18"/>
      <c r="L6579" s="106"/>
      <c r="M6579" s="106"/>
      <c r="Z6579" s="106"/>
    </row>
    <row r="6580" spans="4:26">
      <c r="D6580" s="97"/>
      <c r="K6580" s="18"/>
      <c r="L6580" s="106"/>
      <c r="M6580" s="106"/>
      <c r="Z6580" s="106"/>
    </row>
    <row r="6581" spans="4:26">
      <c r="D6581" s="97"/>
      <c r="K6581" s="18"/>
      <c r="L6581" s="106"/>
      <c r="M6581" s="106"/>
      <c r="Z6581" s="106"/>
    </row>
    <row r="6582" spans="4:26">
      <c r="D6582" s="97"/>
      <c r="K6582" s="18"/>
      <c r="L6582" s="106"/>
      <c r="M6582" s="106"/>
      <c r="Z6582" s="106"/>
    </row>
    <row r="6583" spans="4:26">
      <c r="D6583" s="97"/>
      <c r="K6583" s="18"/>
      <c r="L6583" s="106"/>
      <c r="M6583" s="106"/>
      <c r="Z6583" s="106"/>
    </row>
    <row r="6584" spans="4:26">
      <c r="D6584" s="97"/>
      <c r="K6584" s="18"/>
      <c r="L6584" s="106"/>
      <c r="M6584" s="106"/>
      <c r="Z6584" s="106"/>
    </row>
    <row r="6585" spans="4:26">
      <c r="D6585" s="97"/>
      <c r="K6585" s="18"/>
      <c r="L6585" s="106"/>
      <c r="M6585" s="106"/>
      <c r="Z6585" s="106"/>
    </row>
    <row r="6586" spans="4:26">
      <c r="D6586" s="97"/>
      <c r="K6586" s="18"/>
      <c r="L6586" s="106"/>
      <c r="M6586" s="106"/>
      <c r="Z6586" s="106"/>
    </row>
    <row r="6587" spans="4:26">
      <c r="D6587" s="97"/>
      <c r="K6587" s="18"/>
      <c r="L6587" s="106"/>
      <c r="M6587" s="106"/>
      <c r="Z6587" s="106"/>
    </row>
    <row r="6588" spans="4:26">
      <c r="D6588" s="97"/>
      <c r="K6588" s="18"/>
      <c r="L6588" s="106"/>
      <c r="M6588" s="106"/>
      <c r="Z6588" s="106"/>
    </row>
    <row r="6589" spans="4:26">
      <c r="D6589" s="97"/>
      <c r="K6589" s="18"/>
      <c r="L6589" s="106"/>
      <c r="M6589" s="106"/>
      <c r="Z6589" s="106"/>
    </row>
    <row r="6590" spans="4:26">
      <c r="D6590" s="97"/>
      <c r="K6590" s="18"/>
      <c r="L6590" s="106"/>
      <c r="M6590" s="106"/>
      <c r="Z6590" s="106"/>
    </row>
    <row r="6591" spans="4:26">
      <c r="D6591" s="97"/>
      <c r="K6591" s="18"/>
      <c r="L6591" s="106"/>
      <c r="M6591" s="106"/>
      <c r="Z6591" s="106"/>
    </row>
    <row r="6592" spans="4:26">
      <c r="D6592" s="97"/>
      <c r="K6592" s="18"/>
      <c r="L6592" s="106"/>
      <c r="M6592" s="106"/>
      <c r="Z6592" s="106"/>
    </row>
    <row r="6593" spans="4:26">
      <c r="D6593" s="97"/>
      <c r="K6593" s="18"/>
      <c r="L6593" s="106"/>
      <c r="M6593" s="106"/>
      <c r="Z6593" s="106"/>
    </row>
    <row r="6594" spans="4:26">
      <c r="D6594" s="97"/>
      <c r="K6594" s="18"/>
      <c r="L6594" s="106"/>
      <c r="M6594" s="106"/>
      <c r="Z6594" s="106"/>
    </row>
    <row r="6595" spans="4:26">
      <c r="D6595" s="97"/>
      <c r="K6595" s="18"/>
      <c r="L6595" s="106"/>
      <c r="M6595" s="106"/>
      <c r="Z6595" s="106"/>
    </row>
    <row r="6596" spans="4:26">
      <c r="D6596" s="97"/>
      <c r="K6596" s="18"/>
      <c r="L6596" s="106"/>
      <c r="M6596" s="106"/>
      <c r="Z6596" s="106"/>
    </row>
    <row r="6597" spans="4:26">
      <c r="D6597" s="97"/>
      <c r="K6597" s="18"/>
      <c r="L6597" s="106"/>
      <c r="M6597" s="106"/>
      <c r="Z6597" s="106"/>
    </row>
    <row r="6598" spans="4:26">
      <c r="D6598" s="97"/>
      <c r="K6598" s="18"/>
      <c r="L6598" s="106"/>
      <c r="M6598" s="106"/>
      <c r="Z6598" s="106"/>
    </row>
    <row r="6599" spans="4:26">
      <c r="D6599" s="97"/>
      <c r="K6599" s="18"/>
      <c r="L6599" s="106"/>
      <c r="M6599" s="106"/>
      <c r="Z6599" s="106"/>
    </row>
    <row r="6600" spans="4:26">
      <c r="D6600" s="97"/>
      <c r="K6600" s="18"/>
      <c r="L6600" s="106"/>
      <c r="M6600" s="106"/>
      <c r="Z6600" s="106"/>
    </row>
    <row r="6601" spans="4:26">
      <c r="D6601" s="97"/>
      <c r="K6601" s="18"/>
      <c r="L6601" s="106"/>
      <c r="M6601" s="106"/>
      <c r="Z6601" s="106"/>
    </row>
    <row r="6602" spans="4:26">
      <c r="D6602" s="97"/>
      <c r="K6602" s="18"/>
      <c r="L6602" s="106"/>
      <c r="M6602" s="106"/>
      <c r="Z6602" s="106"/>
    </row>
    <row r="6603" spans="4:26">
      <c r="D6603" s="97"/>
      <c r="K6603" s="18"/>
      <c r="L6603" s="106"/>
      <c r="M6603" s="106"/>
      <c r="Z6603" s="106"/>
    </row>
    <row r="6604" spans="4:26">
      <c r="D6604" s="97"/>
      <c r="K6604" s="18"/>
      <c r="L6604" s="106"/>
      <c r="M6604" s="106"/>
      <c r="Z6604" s="106"/>
    </row>
    <row r="6605" spans="4:26">
      <c r="D6605" s="97"/>
      <c r="K6605" s="18"/>
      <c r="L6605" s="106"/>
      <c r="M6605" s="106"/>
      <c r="Z6605" s="106"/>
    </row>
    <row r="6606" spans="4:26">
      <c r="D6606" s="97"/>
      <c r="K6606" s="18"/>
      <c r="L6606" s="106"/>
      <c r="M6606" s="106"/>
      <c r="Z6606" s="106"/>
    </row>
    <row r="6607" spans="4:26">
      <c r="D6607" s="97"/>
      <c r="K6607" s="18"/>
      <c r="L6607" s="106"/>
      <c r="M6607" s="106"/>
      <c r="Z6607" s="106"/>
    </row>
    <row r="6608" spans="4:26">
      <c r="D6608" s="97"/>
      <c r="K6608" s="18"/>
      <c r="L6608" s="106"/>
      <c r="M6608" s="106"/>
      <c r="Z6608" s="106"/>
    </row>
    <row r="6609" spans="4:26">
      <c r="D6609" s="97"/>
      <c r="K6609" s="18"/>
      <c r="L6609" s="106"/>
      <c r="M6609" s="106"/>
      <c r="Z6609" s="106"/>
    </row>
    <row r="6610" spans="4:26">
      <c r="D6610" s="97"/>
      <c r="K6610" s="18"/>
      <c r="L6610" s="106"/>
      <c r="M6610" s="106"/>
      <c r="Z6610" s="106"/>
    </row>
    <row r="6611" spans="4:26">
      <c r="D6611" s="97"/>
      <c r="K6611" s="18"/>
      <c r="L6611" s="106"/>
      <c r="M6611" s="106"/>
      <c r="Z6611" s="106"/>
    </row>
    <row r="6612" spans="4:26">
      <c r="D6612" s="97"/>
      <c r="K6612" s="18"/>
      <c r="L6612" s="106"/>
      <c r="M6612" s="106"/>
      <c r="Z6612" s="106"/>
    </row>
    <row r="6613" spans="4:26">
      <c r="D6613" s="97"/>
      <c r="K6613" s="18"/>
      <c r="L6613" s="106"/>
      <c r="M6613" s="106"/>
      <c r="Z6613" s="106"/>
    </row>
    <row r="6614" spans="4:26">
      <c r="D6614" s="97"/>
      <c r="K6614" s="18"/>
      <c r="L6614" s="106"/>
      <c r="M6614" s="106"/>
      <c r="Z6614" s="106"/>
    </row>
    <row r="6615" spans="4:26">
      <c r="D6615" s="97"/>
      <c r="K6615" s="18"/>
      <c r="L6615" s="106"/>
      <c r="M6615" s="106"/>
      <c r="Z6615" s="106"/>
    </row>
    <row r="6616" spans="4:26">
      <c r="D6616" s="97"/>
      <c r="K6616" s="18"/>
      <c r="L6616" s="106"/>
      <c r="M6616" s="106"/>
      <c r="Z6616" s="106"/>
    </row>
    <row r="6617" spans="4:26">
      <c r="D6617" s="97"/>
      <c r="K6617" s="18"/>
      <c r="L6617" s="106"/>
      <c r="M6617" s="106"/>
      <c r="Z6617" s="106"/>
    </row>
    <row r="6618" spans="4:26">
      <c r="D6618" s="97"/>
      <c r="K6618" s="18"/>
      <c r="L6618" s="106"/>
      <c r="M6618" s="106"/>
      <c r="Z6618" s="106"/>
    </row>
    <row r="6619" spans="4:26">
      <c r="D6619" s="97"/>
      <c r="K6619" s="18"/>
      <c r="L6619" s="106"/>
      <c r="M6619" s="106"/>
      <c r="Z6619" s="106"/>
    </row>
    <row r="6620" spans="4:26">
      <c r="D6620" s="97"/>
      <c r="K6620" s="18"/>
      <c r="L6620" s="106"/>
      <c r="M6620" s="106"/>
      <c r="Z6620" s="106"/>
    </row>
    <row r="6621" spans="4:26">
      <c r="D6621" s="97"/>
      <c r="K6621" s="18"/>
      <c r="L6621" s="106"/>
      <c r="M6621" s="106"/>
      <c r="Z6621" s="106"/>
    </row>
    <row r="6622" spans="4:26">
      <c r="D6622" s="97"/>
      <c r="K6622" s="18"/>
      <c r="L6622" s="106"/>
      <c r="M6622" s="106"/>
      <c r="Z6622" s="106"/>
    </row>
    <row r="6623" spans="4:26">
      <c r="D6623" s="97"/>
      <c r="K6623" s="18"/>
      <c r="L6623" s="106"/>
      <c r="M6623" s="106"/>
      <c r="Z6623" s="106"/>
    </row>
    <row r="6624" spans="4:26">
      <c r="D6624" s="97"/>
      <c r="K6624" s="18"/>
      <c r="L6624" s="106"/>
      <c r="M6624" s="106"/>
      <c r="Z6624" s="106"/>
    </row>
    <row r="6625" spans="4:26">
      <c r="D6625" s="97"/>
      <c r="K6625" s="18"/>
      <c r="L6625" s="106"/>
      <c r="M6625" s="106"/>
      <c r="Z6625" s="106"/>
    </row>
    <row r="6626" spans="4:26">
      <c r="D6626" s="97"/>
      <c r="K6626" s="18"/>
      <c r="L6626" s="106"/>
      <c r="M6626" s="106"/>
      <c r="Z6626" s="106"/>
    </row>
    <row r="6627" spans="4:26">
      <c r="D6627" s="97"/>
      <c r="K6627" s="18"/>
      <c r="L6627" s="106"/>
      <c r="M6627" s="106"/>
      <c r="Z6627" s="106"/>
    </row>
    <row r="6628" spans="4:26">
      <c r="D6628" s="97"/>
      <c r="K6628" s="18"/>
      <c r="L6628" s="106"/>
      <c r="M6628" s="106"/>
      <c r="Z6628" s="106"/>
    </row>
    <row r="6629" spans="4:26">
      <c r="D6629" s="97"/>
      <c r="K6629" s="18"/>
      <c r="L6629" s="106"/>
      <c r="M6629" s="106"/>
      <c r="Z6629" s="106"/>
    </row>
    <row r="6630" spans="4:26">
      <c r="D6630" s="97"/>
      <c r="K6630" s="18"/>
      <c r="L6630" s="106"/>
      <c r="M6630" s="106"/>
      <c r="Z6630" s="106"/>
    </row>
    <row r="6631" spans="4:26">
      <c r="D6631" s="97"/>
      <c r="K6631" s="18"/>
      <c r="L6631" s="106"/>
      <c r="M6631" s="106"/>
      <c r="Z6631" s="106"/>
    </row>
    <row r="6632" spans="4:26">
      <c r="D6632" s="97"/>
      <c r="K6632" s="18"/>
      <c r="L6632" s="106"/>
      <c r="M6632" s="106"/>
      <c r="Z6632" s="106"/>
    </row>
    <row r="6633" spans="4:26">
      <c r="D6633" s="97"/>
      <c r="K6633" s="18"/>
      <c r="L6633" s="106"/>
      <c r="M6633" s="106"/>
      <c r="Z6633" s="106"/>
    </row>
    <row r="6634" spans="4:26">
      <c r="D6634" s="97"/>
      <c r="K6634" s="18"/>
      <c r="L6634" s="106"/>
      <c r="M6634" s="106"/>
      <c r="Z6634" s="106"/>
    </row>
    <row r="6635" spans="4:26">
      <c r="D6635" s="97"/>
      <c r="K6635" s="18"/>
      <c r="L6635" s="106"/>
      <c r="M6635" s="106"/>
      <c r="Z6635" s="106"/>
    </row>
    <row r="6636" spans="4:26">
      <c r="D6636" s="97"/>
      <c r="K6636" s="18"/>
      <c r="L6636" s="106"/>
      <c r="M6636" s="106"/>
      <c r="Z6636" s="106"/>
    </row>
    <row r="6637" spans="4:26">
      <c r="D6637" s="97"/>
      <c r="K6637" s="18"/>
      <c r="L6637" s="106"/>
      <c r="M6637" s="106"/>
      <c r="Z6637" s="106"/>
    </row>
    <row r="6638" spans="4:26">
      <c r="D6638" s="97"/>
      <c r="K6638" s="18"/>
      <c r="L6638" s="106"/>
      <c r="M6638" s="106"/>
      <c r="Z6638" s="106"/>
    </row>
    <row r="6639" spans="4:26">
      <c r="D6639" s="97"/>
      <c r="K6639" s="18"/>
      <c r="L6639" s="106"/>
      <c r="M6639" s="106"/>
      <c r="Z6639" s="106"/>
    </row>
    <row r="6640" spans="4:26">
      <c r="D6640" s="97"/>
      <c r="K6640" s="18"/>
      <c r="L6640" s="106"/>
      <c r="M6640" s="106"/>
      <c r="Z6640" s="106"/>
    </row>
    <row r="6641" spans="4:26">
      <c r="D6641" s="97"/>
      <c r="K6641" s="18"/>
      <c r="L6641" s="106"/>
      <c r="M6641" s="106"/>
      <c r="Z6641" s="106"/>
    </row>
    <row r="6642" spans="4:26">
      <c r="D6642" s="97"/>
      <c r="K6642" s="18"/>
      <c r="L6642" s="106"/>
      <c r="M6642" s="106"/>
      <c r="Z6642" s="106"/>
    </row>
    <row r="6643" spans="4:26">
      <c r="D6643" s="97"/>
      <c r="K6643" s="18"/>
      <c r="L6643" s="106"/>
      <c r="M6643" s="106"/>
      <c r="Z6643" s="106"/>
    </row>
    <row r="6644" spans="4:26">
      <c r="D6644" s="97"/>
      <c r="K6644" s="18"/>
      <c r="L6644" s="106"/>
      <c r="M6644" s="106"/>
      <c r="Z6644" s="106"/>
    </row>
    <row r="6645" spans="4:26">
      <c r="D6645" s="97"/>
      <c r="K6645" s="18"/>
      <c r="L6645" s="106"/>
      <c r="M6645" s="106"/>
      <c r="Z6645" s="106"/>
    </row>
    <row r="6646" spans="4:26">
      <c r="D6646" s="97"/>
      <c r="K6646" s="18"/>
      <c r="L6646" s="106"/>
      <c r="M6646" s="106"/>
      <c r="Z6646" s="106"/>
    </row>
    <row r="6647" spans="4:26">
      <c r="D6647" s="97"/>
      <c r="K6647" s="18"/>
      <c r="L6647" s="106"/>
      <c r="M6647" s="106"/>
      <c r="Z6647" s="106"/>
    </row>
    <row r="6648" spans="4:26">
      <c r="D6648" s="97"/>
      <c r="K6648" s="18"/>
      <c r="L6648" s="106"/>
      <c r="M6648" s="106"/>
      <c r="Z6648" s="106"/>
    </row>
    <row r="6649" spans="4:26">
      <c r="D6649" s="97"/>
      <c r="K6649" s="18"/>
      <c r="L6649" s="106"/>
      <c r="M6649" s="106"/>
      <c r="Z6649" s="106"/>
    </row>
    <row r="6650" spans="4:26">
      <c r="D6650" s="97"/>
      <c r="K6650" s="18"/>
      <c r="L6650" s="106"/>
      <c r="M6650" s="106"/>
      <c r="Z6650" s="106"/>
    </row>
    <row r="6651" spans="4:26">
      <c r="D6651" s="97"/>
      <c r="K6651" s="18"/>
      <c r="L6651" s="106"/>
      <c r="M6651" s="106"/>
      <c r="Z6651" s="106"/>
    </row>
    <row r="6652" spans="4:26">
      <c r="D6652" s="97"/>
      <c r="K6652" s="18"/>
      <c r="L6652" s="106"/>
      <c r="M6652" s="106"/>
      <c r="Z6652" s="106"/>
    </row>
    <row r="6653" spans="4:26">
      <c r="D6653" s="97"/>
      <c r="K6653" s="18"/>
      <c r="L6653" s="106"/>
      <c r="M6653" s="106"/>
      <c r="Z6653" s="106"/>
    </row>
    <row r="6654" spans="4:26">
      <c r="D6654" s="97"/>
      <c r="K6654" s="18"/>
      <c r="L6654" s="106"/>
      <c r="M6654" s="106"/>
      <c r="Z6654" s="106"/>
    </row>
    <row r="6655" spans="4:26">
      <c r="D6655" s="97"/>
      <c r="K6655" s="18"/>
      <c r="L6655" s="106"/>
      <c r="M6655" s="106"/>
      <c r="Z6655" s="106"/>
    </row>
    <row r="6656" spans="4:26">
      <c r="D6656" s="97"/>
      <c r="K6656" s="18"/>
      <c r="L6656" s="106"/>
      <c r="M6656" s="106"/>
      <c r="Z6656" s="106"/>
    </row>
    <row r="6657" spans="4:26">
      <c r="D6657" s="97"/>
      <c r="K6657" s="18"/>
      <c r="L6657" s="106"/>
      <c r="M6657" s="106"/>
      <c r="Z6657" s="106"/>
    </row>
    <row r="6658" spans="4:26">
      <c r="D6658" s="97"/>
      <c r="K6658" s="18"/>
      <c r="L6658" s="106"/>
      <c r="M6658" s="106"/>
      <c r="Z6658" s="106"/>
    </row>
    <row r="6659" spans="4:26">
      <c r="D6659" s="97"/>
      <c r="K6659" s="18"/>
      <c r="L6659" s="106"/>
      <c r="M6659" s="106"/>
      <c r="Z6659" s="106"/>
    </row>
    <row r="6660" spans="4:26">
      <c r="D6660" s="97"/>
      <c r="K6660" s="18"/>
      <c r="L6660" s="106"/>
      <c r="M6660" s="106"/>
      <c r="Z6660" s="106"/>
    </row>
    <row r="6661" spans="4:26">
      <c r="D6661" s="97"/>
      <c r="K6661" s="18"/>
      <c r="L6661" s="106"/>
      <c r="M6661" s="106"/>
      <c r="Z6661" s="106"/>
    </row>
    <row r="6662" spans="4:26">
      <c r="D6662" s="97"/>
      <c r="K6662" s="18"/>
      <c r="L6662" s="106"/>
      <c r="M6662" s="106"/>
      <c r="Z6662" s="106"/>
    </row>
    <row r="6663" spans="4:26">
      <c r="D6663" s="97"/>
      <c r="K6663" s="18"/>
      <c r="L6663" s="106"/>
      <c r="M6663" s="106"/>
      <c r="Z6663" s="106"/>
    </row>
    <row r="6664" spans="4:26">
      <c r="D6664" s="97"/>
      <c r="K6664" s="18"/>
      <c r="L6664" s="106"/>
      <c r="M6664" s="106"/>
      <c r="Z6664" s="106"/>
    </row>
    <row r="6665" spans="4:26">
      <c r="D6665" s="97"/>
      <c r="K6665" s="18"/>
      <c r="L6665" s="106"/>
      <c r="M6665" s="106"/>
      <c r="Z6665" s="106"/>
    </row>
    <row r="6666" spans="4:26">
      <c r="D6666" s="97"/>
      <c r="K6666" s="18"/>
      <c r="L6666" s="106"/>
      <c r="M6666" s="106"/>
      <c r="Z6666" s="106"/>
    </row>
    <row r="6667" spans="4:26">
      <c r="D6667" s="97"/>
      <c r="K6667" s="18"/>
      <c r="L6667" s="106"/>
      <c r="M6667" s="106"/>
      <c r="Z6667" s="106"/>
    </row>
    <row r="6668" spans="4:26">
      <c r="D6668" s="97"/>
      <c r="K6668" s="18"/>
      <c r="L6668" s="106"/>
      <c r="M6668" s="106"/>
      <c r="Z6668" s="106"/>
    </row>
    <row r="6669" spans="4:26">
      <c r="D6669" s="97"/>
      <c r="K6669" s="18"/>
      <c r="L6669" s="106"/>
      <c r="M6669" s="106"/>
      <c r="Z6669" s="106"/>
    </row>
    <row r="6670" spans="4:26">
      <c r="D6670" s="97"/>
      <c r="K6670" s="18"/>
      <c r="L6670" s="106"/>
      <c r="M6670" s="106"/>
      <c r="Z6670" s="106"/>
    </row>
    <row r="6671" spans="4:26">
      <c r="D6671" s="97"/>
      <c r="K6671" s="18"/>
      <c r="L6671" s="106"/>
      <c r="M6671" s="106"/>
      <c r="Z6671" s="106"/>
    </row>
    <row r="6672" spans="4:26">
      <c r="D6672" s="97"/>
      <c r="K6672" s="18"/>
      <c r="L6672" s="106"/>
      <c r="M6672" s="106"/>
      <c r="Z6672" s="106"/>
    </row>
    <row r="6673" spans="4:26">
      <c r="D6673" s="97"/>
      <c r="K6673" s="18"/>
      <c r="L6673" s="106"/>
      <c r="M6673" s="106"/>
      <c r="Z6673" s="106"/>
    </row>
    <row r="6674" spans="4:26">
      <c r="D6674" s="97"/>
      <c r="K6674" s="18"/>
      <c r="L6674" s="106"/>
      <c r="M6674" s="106"/>
      <c r="Z6674" s="106"/>
    </row>
    <row r="6675" spans="4:26">
      <c r="D6675" s="97"/>
      <c r="K6675" s="18"/>
      <c r="L6675" s="106"/>
      <c r="M6675" s="106"/>
      <c r="Z6675" s="106"/>
    </row>
    <row r="6676" spans="4:26">
      <c r="D6676" s="97"/>
      <c r="K6676" s="18"/>
      <c r="L6676" s="106"/>
      <c r="M6676" s="106"/>
      <c r="Z6676" s="106"/>
    </row>
    <row r="6677" spans="4:26">
      <c r="D6677" s="97"/>
      <c r="K6677" s="18"/>
      <c r="L6677" s="106"/>
      <c r="M6677" s="106"/>
      <c r="Z6677" s="106"/>
    </row>
    <row r="6678" spans="4:26">
      <c r="D6678" s="97"/>
      <c r="K6678" s="18"/>
      <c r="L6678" s="106"/>
      <c r="M6678" s="106"/>
      <c r="Z6678" s="106"/>
    </row>
    <row r="6679" spans="4:26">
      <c r="D6679" s="97"/>
      <c r="K6679" s="18"/>
      <c r="L6679" s="106"/>
      <c r="M6679" s="106"/>
      <c r="Z6679" s="106"/>
    </row>
    <row r="6680" spans="4:26">
      <c r="D6680" s="97"/>
      <c r="K6680" s="18"/>
      <c r="L6680" s="106"/>
      <c r="M6680" s="106"/>
      <c r="Z6680" s="106"/>
    </row>
    <row r="6681" spans="4:26">
      <c r="D6681" s="97"/>
      <c r="K6681" s="18"/>
      <c r="L6681" s="106"/>
      <c r="M6681" s="106"/>
      <c r="Z6681" s="106"/>
    </row>
    <row r="6682" spans="4:26">
      <c r="D6682" s="97"/>
      <c r="K6682" s="18"/>
      <c r="L6682" s="106"/>
      <c r="M6682" s="106"/>
      <c r="Z6682" s="106"/>
    </row>
    <row r="6683" spans="4:26">
      <c r="D6683" s="97"/>
      <c r="K6683" s="18"/>
      <c r="L6683" s="106"/>
      <c r="M6683" s="106"/>
      <c r="Z6683" s="106"/>
    </row>
    <row r="6684" spans="4:26">
      <c r="D6684" s="97"/>
      <c r="K6684" s="18"/>
      <c r="L6684" s="106"/>
      <c r="M6684" s="106"/>
      <c r="Z6684" s="106"/>
    </row>
    <row r="6685" spans="4:26">
      <c r="D6685" s="97"/>
      <c r="K6685" s="18"/>
      <c r="L6685" s="106"/>
      <c r="M6685" s="106"/>
      <c r="Z6685" s="106"/>
    </row>
    <row r="6686" spans="4:26">
      <c r="D6686" s="97"/>
      <c r="K6686" s="18"/>
      <c r="L6686" s="106"/>
      <c r="M6686" s="106"/>
      <c r="Z6686" s="106"/>
    </row>
    <row r="6687" spans="4:26">
      <c r="D6687" s="97"/>
      <c r="K6687" s="18"/>
      <c r="L6687" s="106"/>
      <c r="M6687" s="106"/>
      <c r="Z6687" s="106"/>
    </row>
    <row r="6688" spans="4:26">
      <c r="D6688" s="97"/>
      <c r="K6688" s="18"/>
      <c r="L6688" s="106"/>
      <c r="M6688" s="106"/>
      <c r="Z6688" s="106"/>
    </row>
    <row r="6689" spans="4:26">
      <c r="D6689" s="97"/>
      <c r="K6689" s="18"/>
      <c r="L6689" s="106"/>
      <c r="M6689" s="106"/>
      <c r="Z6689" s="106"/>
    </row>
    <row r="6690" spans="4:26">
      <c r="D6690" s="97"/>
      <c r="K6690" s="18"/>
      <c r="L6690" s="106"/>
      <c r="M6690" s="106"/>
      <c r="Z6690" s="106"/>
    </row>
    <row r="6691" spans="4:26">
      <c r="D6691" s="97"/>
      <c r="K6691" s="18"/>
      <c r="L6691" s="106"/>
      <c r="M6691" s="106"/>
      <c r="Z6691" s="106"/>
    </row>
    <row r="6692" spans="4:26">
      <c r="D6692" s="97"/>
      <c r="K6692" s="18"/>
      <c r="L6692" s="106"/>
      <c r="M6692" s="106"/>
      <c r="Z6692" s="106"/>
    </row>
    <row r="6693" spans="4:26">
      <c r="D6693" s="97"/>
      <c r="K6693" s="18"/>
      <c r="L6693" s="106"/>
      <c r="M6693" s="106"/>
      <c r="Z6693" s="106"/>
    </row>
    <row r="6694" spans="4:26">
      <c r="D6694" s="97"/>
      <c r="K6694" s="18"/>
      <c r="L6694" s="106"/>
      <c r="M6694" s="106"/>
      <c r="Z6694" s="106"/>
    </row>
    <row r="6695" spans="4:26">
      <c r="D6695" s="97"/>
      <c r="K6695" s="18"/>
      <c r="L6695" s="106"/>
      <c r="M6695" s="106"/>
      <c r="Z6695" s="106"/>
    </row>
    <row r="6696" spans="4:26">
      <c r="D6696" s="97"/>
      <c r="K6696" s="18"/>
      <c r="L6696" s="106"/>
      <c r="M6696" s="106"/>
      <c r="Z6696" s="106"/>
    </row>
    <row r="6697" spans="4:26">
      <c r="D6697" s="97"/>
      <c r="K6697" s="18"/>
      <c r="L6697" s="106"/>
      <c r="M6697" s="106"/>
      <c r="Z6697" s="106"/>
    </row>
    <row r="6698" spans="4:26">
      <c r="D6698" s="97"/>
      <c r="K6698" s="18"/>
      <c r="L6698" s="106"/>
      <c r="M6698" s="106"/>
      <c r="Z6698" s="106"/>
    </row>
    <row r="6699" spans="4:26">
      <c r="D6699" s="97"/>
      <c r="K6699" s="18"/>
      <c r="L6699" s="106"/>
      <c r="M6699" s="106"/>
      <c r="Z6699" s="106"/>
    </row>
    <row r="6700" spans="4:26">
      <c r="D6700" s="97"/>
      <c r="K6700" s="18"/>
      <c r="L6700" s="106"/>
      <c r="M6700" s="106"/>
      <c r="Z6700" s="106"/>
    </row>
    <row r="6701" spans="4:26">
      <c r="D6701" s="97"/>
      <c r="K6701" s="18"/>
      <c r="L6701" s="106"/>
      <c r="M6701" s="106"/>
      <c r="Z6701" s="106"/>
    </row>
    <row r="6702" spans="4:26">
      <c r="D6702" s="97"/>
      <c r="K6702" s="18"/>
      <c r="L6702" s="106"/>
      <c r="M6702" s="106"/>
      <c r="Z6702" s="106"/>
    </row>
    <row r="6703" spans="4:26">
      <c r="D6703" s="97"/>
      <c r="K6703" s="18"/>
      <c r="L6703" s="106"/>
      <c r="M6703" s="106"/>
      <c r="Z6703" s="106"/>
    </row>
    <row r="6704" spans="4:26">
      <c r="D6704" s="97"/>
      <c r="K6704" s="18"/>
      <c r="L6704" s="106"/>
      <c r="M6704" s="106"/>
      <c r="Z6704" s="106"/>
    </row>
    <row r="6705" spans="4:26">
      <c r="D6705" s="97"/>
      <c r="K6705" s="18"/>
      <c r="L6705" s="106"/>
      <c r="M6705" s="106"/>
      <c r="Z6705" s="106"/>
    </row>
    <row r="6706" spans="4:26">
      <c r="D6706" s="97"/>
      <c r="K6706" s="18"/>
      <c r="L6706" s="106"/>
      <c r="M6706" s="106"/>
      <c r="Z6706" s="106"/>
    </row>
    <row r="6707" spans="4:26">
      <c r="D6707" s="97"/>
      <c r="K6707" s="18"/>
      <c r="L6707" s="106"/>
      <c r="M6707" s="106"/>
      <c r="Z6707" s="106"/>
    </row>
    <row r="6708" spans="4:26">
      <c r="D6708" s="97"/>
      <c r="K6708" s="18"/>
      <c r="L6708" s="106"/>
      <c r="M6708" s="106"/>
      <c r="Z6708" s="106"/>
    </row>
    <row r="6709" spans="4:26">
      <c r="D6709" s="97"/>
      <c r="K6709" s="18"/>
      <c r="L6709" s="106"/>
      <c r="M6709" s="106"/>
      <c r="Z6709" s="106"/>
    </row>
    <row r="6710" spans="4:26">
      <c r="D6710" s="97"/>
      <c r="K6710" s="18"/>
      <c r="L6710" s="106"/>
      <c r="M6710" s="106"/>
      <c r="Z6710" s="106"/>
    </row>
    <row r="6711" spans="4:26">
      <c r="D6711" s="97"/>
      <c r="K6711" s="18"/>
      <c r="L6711" s="106"/>
      <c r="M6711" s="106"/>
      <c r="Z6711" s="106"/>
    </row>
    <row r="6712" spans="4:26">
      <c r="D6712" s="97"/>
      <c r="K6712" s="18"/>
      <c r="L6712" s="106"/>
      <c r="M6712" s="106"/>
      <c r="Z6712" s="106"/>
    </row>
    <row r="6713" spans="4:26">
      <c r="D6713" s="97"/>
      <c r="K6713" s="18"/>
      <c r="L6713" s="106"/>
      <c r="M6713" s="106"/>
      <c r="Z6713" s="106"/>
    </row>
    <row r="6714" spans="4:26">
      <c r="D6714" s="97"/>
      <c r="K6714" s="18"/>
      <c r="L6714" s="106"/>
      <c r="M6714" s="106"/>
      <c r="Z6714" s="106"/>
    </row>
    <row r="6715" spans="4:26">
      <c r="D6715" s="97"/>
      <c r="K6715" s="18"/>
      <c r="L6715" s="106"/>
      <c r="M6715" s="106"/>
      <c r="Z6715" s="106"/>
    </row>
    <row r="6716" spans="4:26">
      <c r="D6716" s="97"/>
      <c r="K6716" s="18"/>
      <c r="L6716" s="106"/>
      <c r="M6716" s="106"/>
      <c r="Z6716" s="106"/>
    </row>
    <row r="6717" spans="4:26">
      <c r="D6717" s="97"/>
      <c r="K6717" s="18"/>
      <c r="L6717" s="106"/>
      <c r="M6717" s="106"/>
      <c r="Z6717" s="106"/>
    </row>
    <row r="6718" spans="4:26">
      <c r="D6718" s="97"/>
      <c r="K6718" s="18"/>
      <c r="L6718" s="106"/>
      <c r="M6718" s="106"/>
      <c r="Z6718" s="106"/>
    </row>
    <row r="6719" spans="4:26">
      <c r="D6719" s="97"/>
      <c r="K6719" s="18"/>
      <c r="L6719" s="106"/>
      <c r="M6719" s="106"/>
      <c r="Z6719" s="106"/>
    </row>
    <row r="6720" spans="4:26">
      <c r="D6720" s="97"/>
      <c r="K6720" s="18"/>
      <c r="L6720" s="106"/>
      <c r="M6720" s="106"/>
      <c r="Z6720" s="106"/>
    </row>
    <row r="6721" spans="4:26">
      <c r="D6721" s="97"/>
      <c r="K6721" s="18"/>
      <c r="L6721" s="106"/>
      <c r="M6721" s="106"/>
      <c r="Z6721" s="106"/>
    </row>
    <row r="6722" spans="4:26">
      <c r="D6722" s="97"/>
      <c r="K6722" s="18"/>
      <c r="L6722" s="106"/>
      <c r="M6722" s="106"/>
      <c r="Z6722" s="106"/>
    </row>
    <row r="6723" spans="4:26">
      <c r="D6723" s="97"/>
      <c r="K6723" s="18"/>
      <c r="L6723" s="106"/>
      <c r="M6723" s="106"/>
      <c r="Z6723" s="106"/>
    </row>
    <row r="6724" spans="4:26">
      <c r="D6724" s="97"/>
      <c r="K6724" s="18"/>
      <c r="L6724" s="106"/>
      <c r="M6724" s="106"/>
      <c r="Z6724" s="106"/>
    </row>
    <row r="6725" spans="4:26">
      <c r="D6725" s="97"/>
      <c r="K6725" s="18"/>
      <c r="L6725" s="106"/>
      <c r="M6725" s="106"/>
      <c r="Z6725" s="106"/>
    </row>
    <row r="6726" spans="4:26">
      <c r="D6726" s="97"/>
      <c r="K6726" s="18"/>
      <c r="L6726" s="106"/>
      <c r="M6726" s="106"/>
      <c r="Z6726" s="106"/>
    </row>
    <row r="6727" spans="4:26">
      <c r="D6727" s="97"/>
      <c r="K6727" s="18"/>
      <c r="L6727" s="106"/>
      <c r="M6727" s="106"/>
      <c r="Z6727" s="106"/>
    </row>
    <row r="6728" spans="4:26">
      <c r="D6728" s="97"/>
      <c r="K6728" s="18"/>
      <c r="L6728" s="106"/>
      <c r="M6728" s="106"/>
      <c r="Z6728" s="106"/>
    </row>
    <row r="6729" spans="4:26">
      <c r="D6729" s="97"/>
      <c r="K6729" s="18"/>
      <c r="L6729" s="106"/>
      <c r="M6729" s="106"/>
      <c r="Z6729" s="106"/>
    </row>
    <row r="6730" spans="4:26">
      <c r="D6730" s="97"/>
      <c r="K6730" s="18"/>
      <c r="L6730" s="106"/>
      <c r="M6730" s="106"/>
      <c r="Z6730" s="106"/>
    </row>
    <row r="6731" spans="4:26">
      <c r="D6731" s="97"/>
      <c r="K6731" s="18"/>
      <c r="L6731" s="106"/>
      <c r="M6731" s="106"/>
      <c r="Z6731" s="106"/>
    </row>
    <row r="6732" spans="4:26">
      <c r="D6732" s="97"/>
      <c r="K6732" s="18"/>
      <c r="L6732" s="106"/>
      <c r="M6732" s="106"/>
      <c r="Z6732" s="106"/>
    </row>
    <row r="6733" spans="4:26">
      <c r="D6733" s="97"/>
      <c r="K6733" s="18"/>
      <c r="L6733" s="106"/>
      <c r="M6733" s="106"/>
      <c r="Z6733" s="106"/>
    </row>
    <row r="6734" spans="4:26">
      <c r="D6734" s="97"/>
      <c r="K6734" s="18"/>
      <c r="L6734" s="106"/>
      <c r="M6734" s="106"/>
      <c r="Z6734" s="106"/>
    </row>
    <row r="6735" spans="4:26">
      <c r="D6735" s="97"/>
      <c r="K6735" s="18"/>
      <c r="L6735" s="106"/>
      <c r="M6735" s="106"/>
      <c r="Z6735" s="106"/>
    </row>
    <row r="6736" spans="4:26">
      <c r="D6736" s="97"/>
      <c r="K6736" s="18"/>
      <c r="L6736" s="106"/>
      <c r="M6736" s="106"/>
      <c r="Z6736" s="106"/>
    </row>
    <row r="6737" spans="4:26">
      <c r="D6737" s="97"/>
      <c r="K6737" s="18"/>
      <c r="L6737" s="106"/>
      <c r="M6737" s="106"/>
      <c r="Z6737" s="106"/>
    </row>
    <row r="6738" spans="4:26">
      <c r="D6738" s="97"/>
      <c r="K6738" s="18"/>
      <c r="L6738" s="106"/>
      <c r="M6738" s="106"/>
      <c r="Z6738" s="106"/>
    </row>
    <row r="6739" spans="4:26">
      <c r="D6739" s="97"/>
      <c r="K6739" s="18"/>
      <c r="L6739" s="106"/>
      <c r="M6739" s="106"/>
      <c r="Z6739" s="106"/>
    </row>
    <row r="6740" spans="4:26">
      <c r="D6740" s="97"/>
      <c r="K6740" s="18"/>
      <c r="L6740" s="106"/>
      <c r="M6740" s="106"/>
      <c r="Z6740" s="106"/>
    </row>
    <row r="6741" spans="4:26">
      <c r="D6741" s="97"/>
      <c r="K6741" s="18"/>
      <c r="L6741" s="106"/>
      <c r="M6741" s="106"/>
      <c r="Z6741" s="106"/>
    </row>
    <row r="6742" spans="4:26">
      <c r="D6742" s="97"/>
      <c r="K6742" s="18"/>
      <c r="L6742" s="106"/>
      <c r="M6742" s="106"/>
      <c r="Z6742" s="106"/>
    </row>
    <row r="6743" spans="4:26">
      <c r="D6743" s="97"/>
      <c r="K6743" s="18"/>
      <c r="L6743" s="106"/>
      <c r="M6743" s="106"/>
      <c r="Z6743" s="106"/>
    </row>
    <row r="6744" spans="4:26">
      <c r="D6744" s="97"/>
      <c r="K6744" s="18"/>
      <c r="L6744" s="106"/>
      <c r="M6744" s="106"/>
      <c r="Z6744" s="106"/>
    </row>
    <row r="6745" spans="4:26">
      <c r="D6745" s="97"/>
      <c r="K6745" s="18"/>
      <c r="L6745" s="106"/>
      <c r="M6745" s="106"/>
      <c r="Z6745" s="106"/>
    </row>
    <row r="6746" spans="4:26">
      <c r="D6746" s="97"/>
      <c r="K6746" s="18"/>
      <c r="L6746" s="106"/>
      <c r="M6746" s="106"/>
      <c r="Z6746" s="106"/>
    </row>
    <row r="6747" spans="4:26">
      <c r="D6747" s="97"/>
      <c r="K6747" s="18"/>
      <c r="L6747" s="106"/>
      <c r="M6747" s="106"/>
      <c r="Z6747" s="106"/>
    </row>
    <row r="6748" spans="4:26">
      <c r="D6748" s="97"/>
      <c r="K6748" s="18"/>
      <c r="L6748" s="106"/>
      <c r="M6748" s="106"/>
      <c r="Z6748" s="106"/>
    </row>
    <row r="6749" spans="4:26">
      <c r="D6749" s="97"/>
      <c r="K6749" s="18"/>
      <c r="L6749" s="106"/>
      <c r="M6749" s="106"/>
      <c r="Z6749" s="106"/>
    </row>
    <row r="6750" spans="4:26">
      <c r="D6750" s="97"/>
      <c r="K6750" s="18"/>
      <c r="L6750" s="106"/>
      <c r="M6750" s="106"/>
      <c r="Z6750" s="106"/>
    </row>
    <row r="6751" spans="4:26">
      <c r="D6751" s="97"/>
      <c r="K6751" s="18"/>
      <c r="L6751" s="106"/>
      <c r="M6751" s="106"/>
      <c r="Z6751" s="106"/>
    </row>
    <row r="6752" spans="4:26">
      <c r="D6752" s="97"/>
      <c r="K6752" s="18"/>
      <c r="L6752" s="106"/>
      <c r="M6752" s="106"/>
      <c r="Z6752" s="106"/>
    </row>
    <row r="6753" spans="4:26">
      <c r="D6753" s="97"/>
      <c r="K6753" s="18"/>
      <c r="L6753" s="106"/>
      <c r="M6753" s="106"/>
      <c r="Z6753" s="106"/>
    </row>
    <row r="6754" spans="4:26">
      <c r="D6754" s="97"/>
      <c r="K6754" s="18"/>
      <c r="L6754" s="106"/>
      <c r="M6754" s="106"/>
      <c r="Z6754" s="106"/>
    </row>
    <row r="6755" spans="4:26">
      <c r="D6755" s="97"/>
      <c r="K6755" s="18"/>
      <c r="L6755" s="106"/>
      <c r="M6755" s="106"/>
      <c r="Z6755" s="106"/>
    </row>
    <row r="6756" spans="4:26">
      <c r="D6756" s="97"/>
      <c r="K6756" s="18"/>
      <c r="L6756" s="106"/>
      <c r="M6756" s="106"/>
      <c r="Z6756" s="106"/>
    </row>
    <row r="6757" spans="4:26">
      <c r="D6757" s="97"/>
      <c r="K6757" s="18"/>
      <c r="L6757" s="106"/>
      <c r="M6757" s="106"/>
      <c r="Z6757" s="106"/>
    </row>
    <row r="6758" spans="4:26">
      <c r="D6758" s="97"/>
      <c r="K6758" s="18"/>
      <c r="L6758" s="106"/>
      <c r="M6758" s="106"/>
      <c r="Z6758" s="106"/>
    </row>
    <row r="6759" spans="4:26">
      <c r="D6759" s="97"/>
      <c r="K6759" s="18"/>
      <c r="L6759" s="106"/>
      <c r="M6759" s="106"/>
      <c r="Z6759" s="106"/>
    </row>
    <row r="6760" spans="4:26">
      <c r="D6760" s="97"/>
      <c r="K6760" s="18"/>
      <c r="L6760" s="106"/>
      <c r="M6760" s="106"/>
      <c r="Z6760" s="106"/>
    </row>
    <row r="6761" spans="4:26">
      <c r="D6761" s="97"/>
      <c r="K6761" s="18"/>
      <c r="L6761" s="106"/>
      <c r="M6761" s="106"/>
      <c r="Z6761" s="106"/>
    </row>
    <row r="6762" spans="4:26">
      <c r="D6762" s="97"/>
      <c r="K6762" s="18"/>
      <c r="L6762" s="106"/>
      <c r="M6762" s="106"/>
      <c r="Z6762" s="106"/>
    </row>
    <row r="6763" spans="4:26">
      <c r="D6763" s="97"/>
      <c r="K6763" s="18"/>
      <c r="L6763" s="106"/>
      <c r="M6763" s="106"/>
      <c r="Z6763" s="106"/>
    </row>
    <row r="6764" spans="4:26">
      <c r="D6764" s="97"/>
      <c r="K6764" s="18"/>
      <c r="L6764" s="106"/>
      <c r="M6764" s="106"/>
      <c r="Z6764" s="106"/>
    </row>
    <row r="6765" spans="4:26">
      <c r="D6765" s="97"/>
      <c r="K6765" s="18"/>
      <c r="L6765" s="106"/>
      <c r="M6765" s="106"/>
      <c r="Z6765" s="106"/>
    </row>
    <row r="6766" spans="4:26">
      <c r="D6766" s="97"/>
      <c r="K6766" s="18"/>
      <c r="L6766" s="106"/>
      <c r="M6766" s="106"/>
      <c r="Z6766" s="106"/>
    </row>
    <row r="6767" spans="4:26">
      <c r="D6767" s="97"/>
      <c r="K6767" s="18"/>
      <c r="L6767" s="106"/>
      <c r="M6767" s="106"/>
      <c r="Z6767" s="106"/>
    </row>
    <row r="6768" spans="4:26">
      <c r="D6768" s="97"/>
      <c r="K6768" s="18"/>
      <c r="L6768" s="106"/>
      <c r="M6768" s="106"/>
      <c r="Z6768" s="106"/>
    </row>
    <row r="6769" spans="4:26">
      <c r="D6769" s="97"/>
      <c r="K6769" s="18"/>
      <c r="L6769" s="106"/>
      <c r="M6769" s="106"/>
      <c r="Z6769" s="106"/>
    </row>
    <row r="6770" spans="4:26">
      <c r="D6770" s="97"/>
      <c r="K6770" s="18"/>
      <c r="L6770" s="106"/>
      <c r="M6770" s="106"/>
      <c r="Z6770" s="106"/>
    </row>
    <row r="6771" spans="4:26">
      <c r="D6771" s="97"/>
      <c r="K6771" s="18"/>
      <c r="L6771" s="106"/>
      <c r="M6771" s="106"/>
      <c r="Z6771" s="106"/>
    </row>
    <row r="6772" spans="4:26">
      <c r="D6772" s="97"/>
      <c r="K6772" s="18"/>
      <c r="L6772" s="106"/>
      <c r="M6772" s="106"/>
      <c r="Z6772" s="106"/>
    </row>
    <row r="6773" spans="4:26">
      <c r="D6773" s="97"/>
      <c r="K6773" s="18"/>
      <c r="L6773" s="106"/>
      <c r="M6773" s="106"/>
      <c r="Z6773" s="106"/>
    </row>
    <row r="6774" spans="4:26">
      <c r="D6774" s="97"/>
      <c r="K6774" s="18"/>
      <c r="L6774" s="106"/>
      <c r="M6774" s="106"/>
      <c r="Z6774" s="106"/>
    </row>
    <row r="6775" spans="4:26">
      <c r="D6775" s="97"/>
      <c r="K6775" s="18"/>
      <c r="L6775" s="106"/>
      <c r="M6775" s="106"/>
      <c r="Z6775" s="106"/>
    </row>
    <row r="6776" spans="4:26">
      <c r="D6776" s="97"/>
      <c r="K6776" s="18"/>
      <c r="L6776" s="106"/>
      <c r="M6776" s="106"/>
      <c r="Z6776" s="106"/>
    </row>
    <row r="6777" spans="4:26">
      <c r="D6777" s="97"/>
      <c r="K6777" s="18"/>
      <c r="L6777" s="106"/>
      <c r="M6777" s="106"/>
      <c r="Z6777" s="106"/>
    </row>
    <row r="6778" spans="4:26">
      <c r="D6778" s="97"/>
      <c r="K6778" s="18"/>
      <c r="L6778" s="106"/>
      <c r="M6778" s="106"/>
      <c r="Z6778" s="106"/>
    </row>
    <row r="6779" spans="4:26">
      <c r="D6779" s="97"/>
      <c r="K6779" s="18"/>
      <c r="L6779" s="106"/>
      <c r="M6779" s="106"/>
      <c r="Z6779" s="106"/>
    </row>
    <row r="6780" spans="4:26">
      <c r="D6780" s="97"/>
      <c r="K6780" s="18"/>
      <c r="L6780" s="106"/>
      <c r="M6780" s="106"/>
      <c r="Z6780" s="106"/>
    </row>
    <row r="6781" spans="4:26">
      <c r="D6781" s="97"/>
      <c r="K6781" s="18"/>
      <c r="L6781" s="106"/>
      <c r="M6781" s="106"/>
      <c r="Z6781" s="106"/>
    </row>
    <row r="6782" spans="4:26">
      <c r="D6782" s="97"/>
      <c r="K6782" s="18"/>
      <c r="L6782" s="106"/>
      <c r="M6782" s="106"/>
      <c r="Z6782" s="106"/>
    </row>
    <row r="6783" spans="4:26">
      <c r="D6783" s="97"/>
      <c r="K6783" s="18"/>
      <c r="L6783" s="106"/>
      <c r="M6783" s="106"/>
      <c r="Z6783" s="106"/>
    </row>
    <row r="6784" spans="4:26">
      <c r="D6784" s="97"/>
      <c r="K6784" s="18"/>
      <c r="L6784" s="106"/>
      <c r="M6784" s="106"/>
      <c r="Z6784" s="106"/>
    </row>
    <row r="6785" spans="4:26">
      <c r="D6785" s="97"/>
      <c r="K6785" s="18"/>
      <c r="L6785" s="106"/>
      <c r="M6785" s="106"/>
      <c r="Z6785" s="106"/>
    </row>
    <row r="6786" spans="4:26">
      <c r="D6786" s="97"/>
      <c r="K6786" s="18"/>
      <c r="L6786" s="106"/>
      <c r="M6786" s="106"/>
      <c r="Z6786" s="106"/>
    </row>
    <row r="6787" spans="4:26">
      <c r="D6787" s="97"/>
      <c r="K6787" s="18"/>
      <c r="L6787" s="106"/>
      <c r="M6787" s="106"/>
      <c r="Z6787" s="106"/>
    </row>
    <row r="6788" spans="4:26">
      <c r="D6788" s="97"/>
      <c r="K6788" s="18"/>
      <c r="L6788" s="106"/>
      <c r="M6788" s="106"/>
      <c r="Z6788" s="106"/>
    </row>
    <row r="6789" spans="4:26">
      <c r="D6789" s="97"/>
      <c r="K6789" s="18"/>
      <c r="L6789" s="106"/>
      <c r="M6789" s="106"/>
      <c r="Z6789" s="106"/>
    </row>
    <row r="6790" spans="4:26">
      <c r="D6790" s="97"/>
      <c r="K6790" s="18"/>
      <c r="L6790" s="106"/>
      <c r="M6790" s="106"/>
      <c r="Z6790" s="106"/>
    </row>
    <row r="6791" spans="4:26">
      <c r="D6791" s="97"/>
      <c r="K6791" s="18"/>
      <c r="L6791" s="106"/>
      <c r="M6791" s="106"/>
      <c r="Z6791" s="106"/>
    </row>
    <row r="6792" spans="4:26">
      <c r="D6792" s="97"/>
      <c r="K6792" s="18"/>
      <c r="L6792" s="106"/>
      <c r="M6792" s="106"/>
      <c r="Z6792" s="106"/>
    </row>
    <row r="6793" spans="4:26">
      <c r="D6793" s="97"/>
      <c r="K6793" s="18"/>
      <c r="L6793" s="106"/>
      <c r="M6793" s="106"/>
      <c r="Z6793" s="106"/>
    </row>
    <row r="6794" spans="4:26">
      <c r="D6794" s="97"/>
      <c r="K6794" s="18"/>
      <c r="L6794" s="106"/>
      <c r="M6794" s="106"/>
      <c r="Z6794" s="106"/>
    </row>
    <row r="6795" spans="4:26">
      <c r="D6795" s="97"/>
      <c r="K6795" s="18"/>
      <c r="L6795" s="106"/>
      <c r="M6795" s="106"/>
      <c r="Z6795" s="106"/>
    </row>
    <row r="6796" spans="4:26">
      <c r="D6796" s="97"/>
      <c r="K6796" s="18"/>
      <c r="L6796" s="106"/>
      <c r="M6796" s="106"/>
      <c r="Z6796" s="106"/>
    </row>
    <row r="6797" spans="4:26">
      <c r="D6797" s="97"/>
      <c r="K6797" s="18"/>
      <c r="L6797" s="106"/>
      <c r="M6797" s="106"/>
      <c r="Z6797" s="106"/>
    </row>
    <row r="6798" spans="4:26">
      <c r="D6798" s="97"/>
      <c r="K6798" s="18"/>
      <c r="L6798" s="106"/>
      <c r="M6798" s="106"/>
      <c r="Z6798" s="106"/>
    </row>
    <row r="6799" spans="4:26">
      <c r="D6799" s="97"/>
      <c r="K6799" s="18"/>
      <c r="L6799" s="106"/>
      <c r="M6799" s="106"/>
      <c r="Z6799" s="106"/>
    </row>
    <row r="6800" spans="4:26">
      <c r="D6800" s="97"/>
      <c r="K6800" s="18"/>
      <c r="L6800" s="106"/>
      <c r="M6800" s="106"/>
      <c r="Z6800" s="106"/>
    </row>
    <row r="6801" spans="4:26">
      <c r="D6801" s="97"/>
      <c r="K6801" s="18"/>
      <c r="L6801" s="106"/>
      <c r="M6801" s="106"/>
      <c r="Z6801" s="106"/>
    </row>
    <row r="6802" spans="4:26">
      <c r="D6802" s="97"/>
      <c r="K6802" s="18"/>
      <c r="L6802" s="106"/>
      <c r="M6802" s="106"/>
      <c r="Z6802" s="106"/>
    </row>
    <row r="6803" spans="4:26">
      <c r="D6803" s="97"/>
      <c r="K6803" s="18"/>
      <c r="L6803" s="106"/>
      <c r="M6803" s="106"/>
      <c r="Z6803" s="106"/>
    </row>
    <row r="6804" spans="4:26">
      <c r="D6804" s="97"/>
      <c r="K6804" s="18"/>
      <c r="L6804" s="106"/>
      <c r="M6804" s="106"/>
      <c r="Z6804" s="106"/>
    </row>
    <row r="6805" spans="4:26">
      <c r="D6805" s="97"/>
      <c r="K6805" s="18"/>
      <c r="L6805" s="106"/>
      <c r="M6805" s="106"/>
      <c r="Z6805" s="106"/>
    </row>
    <row r="6806" spans="4:26">
      <c r="D6806" s="97"/>
      <c r="K6806" s="18"/>
      <c r="L6806" s="106"/>
      <c r="M6806" s="106"/>
      <c r="Z6806" s="106"/>
    </row>
    <row r="6807" spans="4:26">
      <c r="D6807" s="97"/>
      <c r="K6807" s="18"/>
      <c r="L6807" s="106"/>
      <c r="M6807" s="106"/>
      <c r="Z6807" s="106"/>
    </row>
    <row r="6808" spans="4:26">
      <c r="D6808" s="97"/>
      <c r="K6808" s="18"/>
      <c r="L6808" s="106"/>
      <c r="M6808" s="106"/>
      <c r="Z6808" s="106"/>
    </row>
    <row r="6809" spans="4:26">
      <c r="D6809" s="97"/>
      <c r="K6809" s="18"/>
      <c r="L6809" s="106"/>
      <c r="M6809" s="106"/>
      <c r="Z6809" s="106"/>
    </row>
    <row r="6810" spans="4:26">
      <c r="D6810" s="97"/>
      <c r="K6810" s="18"/>
      <c r="L6810" s="106"/>
      <c r="M6810" s="106"/>
      <c r="Z6810" s="106"/>
    </row>
    <row r="6811" spans="4:26">
      <c r="D6811" s="97"/>
      <c r="K6811" s="18"/>
      <c r="L6811" s="106"/>
      <c r="M6811" s="106"/>
      <c r="Z6811" s="106"/>
    </row>
    <row r="6812" spans="4:26">
      <c r="D6812" s="97"/>
      <c r="K6812" s="18"/>
      <c r="L6812" s="106"/>
      <c r="M6812" s="106"/>
      <c r="Z6812" s="106"/>
    </row>
    <row r="6813" spans="4:26">
      <c r="D6813" s="97"/>
      <c r="K6813" s="18"/>
      <c r="L6813" s="106"/>
      <c r="M6813" s="106"/>
      <c r="Z6813" s="106"/>
    </row>
    <row r="6814" spans="4:26">
      <c r="D6814" s="97"/>
      <c r="K6814" s="18"/>
      <c r="L6814" s="106"/>
      <c r="M6814" s="106"/>
      <c r="Z6814" s="106"/>
    </row>
    <row r="6815" spans="4:26">
      <c r="D6815" s="97"/>
      <c r="K6815" s="18"/>
      <c r="L6815" s="106"/>
      <c r="M6815" s="106"/>
      <c r="Z6815" s="106"/>
    </row>
    <row r="6816" spans="4:26">
      <c r="D6816" s="97"/>
      <c r="K6816" s="18"/>
      <c r="L6816" s="106"/>
      <c r="M6816" s="106"/>
      <c r="Z6816" s="106"/>
    </row>
    <row r="6817" spans="4:26">
      <c r="D6817" s="97"/>
      <c r="K6817" s="18"/>
      <c r="L6817" s="106"/>
      <c r="M6817" s="106"/>
      <c r="Z6817" s="106"/>
    </row>
    <row r="6818" spans="4:26">
      <c r="D6818" s="97"/>
      <c r="K6818" s="18"/>
      <c r="L6818" s="106"/>
      <c r="M6818" s="106"/>
      <c r="Z6818" s="106"/>
    </row>
    <row r="6819" spans="4:26">
      <c r="D6819" s="97"/>
      <c r="K6819" s="18"/>
      <c r="L6819" s="106"/>
      <c r="M6819" s="106"/>
      <c r="Z6819" s="106"/>
    </row>
    <row r="6820" spans="4:26">
      <c r="D6820" s="97"/>
      <c r="K6820" s="18"/>
      <c r="L6820" s="106"/>
      <c r="M6820" s="106"/>
      <c r="Z6820" s="106"/>
    </row>
    <row r="6821" spans="4:26">
      <c r="D6821" s="97"/>
      <c r="K6821" s="18"/>
      <c r="L6821" s="106"/>
      <c r="M6821" s="106"/>
      <c r="Z6821" s="106"/>
    </row>
    <row r="6822" spans="4:26">
      <c r="D6822" s="97"/>
      <c r="K6822" s="18"/>
      <c r="L6822" s="106"/>
      <c r="M6822" s="106"/>
      <c r="Z6822" s="106"/>
    </row>
    <row r="6823" spans="4:26">
      <c r="D6823" s="97"/>
      <c r="K6823" s="18"/>
      <c r="L6823" s="106"/>
      <c r="M6823" s="106"/>
      <c r="Z6823" s="106"/>
    </row>
    <row r="6824" spans="4:26">
      <c r="D6824" s="97"/>
      <c r="K6824" s="18"/>
      <c r="L6824" s="106"/>
      <c r="M6824" s="106"/>
      <c r="Z6824" s="106"/>
    </row>
    <row r="6825" spans="4:26">
      <c r="D6825" s="97"/>
      <c r="K6825" s="18"/>
      <c r="L6825" s="106"/>
      <c r="M6825" s="106"/>
      <c r="Z6825" s="106"/>
    </row>
    <row r="6826" spans="4:26">
      <c r="D6826" s="97"/>
      <c r="K6826" s="18"/>
      <c r="L6826" s="106"/>
      <c r="M6826" s="106"/>
      <c r="Z6826" s="106"/>
    </row>
    <row r="6827" spans="4:26">
      <c r="D6827" s="97"/>
      <c r="K6827" s="18"/>
      <c r="L6827" s="106"/>
      <c r="M6827" s="106"/>
      <c r="Z6827" s="106"/>
    </row>
    <row r="6828" spans="4:26">
      <c r="D6828" s="97"/>
      <c r="K6828" s="18"/>
      <c r="L6828" s="106"/>
      <c r="M6828" s="106"/>
      <c r="Z6828" s="106"/>
    </row>
    <row r="6829" spans="4:26">
      <c r="D6829" s="97"/>
      <c r="K6829" s="18"/>
      <c r="L6829" s="106"/>
      <c r="M6829" s="106"/>
      <c r="Z6829" s="106"/>
    </row>
    <row r="6830" spans="4:26">
      <c r="D6830" s="97"/>
      <c r="K6830" s="18"/>
      <c r="L6830" s="106"/>
      <c r="M6830" s="106"/>
      <c r="Z6830" s="106"/>
    </row>
    <row r="6831" spans="4:26">
      <c r="D6831" s="97"/>
      <c r="K6831" s="18"/>
      <c r="L6831" s="106"/>
      <c r="M6831" s="106"/>
      <c r="Z6831" s="106"/>
    </row>
    <row r="6832" spans="4:26">
      <c r="D6832" s="97"/>
      <c r="K6832" s="18"/>
      <c r="L6832" s="106"/>
      <c r="M6832" s="106"/>
      <c r="Z6832" s="106"/>
    </row>
    <row r="6833" spans="4:26">
      <c r="D6833" s="97"/>
      <c r="K6833" s="18"/>
      <c r="L6833" s="106"/>
      <c r="M6833" s="106"/>
      <c r="Z6833" s="106"/>
    </row>
    <row r="6834" spans="4:26">
      <c r="D6834" s="97"/>
      <c r="K6834" s="18"/>
      <c r="L6834" s="106"/>
      <c r="M6834" s="106"/>
      <c r="Z6834" s="106"/>
    </row>
    <row r="6835" spans="4:26">
      <c r="D6835" s="97"/>
      <c r="K6835" s="18"/>
      <c r="L6835" s="106"/>
      <c r="M6835" s="106"/>
      <c r="Z6835" s="106"/>
    </row>
    <row r="6836" spans="4:26">
      <c r="D6836" s="97"/>
      <c r="K6836" s="18"/>
      <c r="L6836" s="106"/>
      <c r="M6836" s="106"/>
      <c r="Z6836" s="106"/>
    </row>
    <row r="6837" spans="4:26">
      <c r="D6837" s="97"/>
      <c r="K6837" s="18"/>
      <c r="L6837" s="106"/>
      <c r="M6837" s="106"/>
      <c r="Z6837" s="106"/>
    </row>
    <row r="6838" spans="4:26">
      <c r="D6838" s="97"/>
      <c r="K6838" s="18"/>
      <c r="L6838" s="106"/>
      <c r="M6838" s="106"/>
      <c r="Z6838" s="106"/>
    </row>
    <row r="6839" spans="4:26">
      <c r="D6839" s="97"/>
      <c r="K6839" s="18"/>
      <c r="L6839" s="106"/>
      <c r="M6839" s="106"/>
      <c r="Z6839" s="106"/>
    </row>
    <row r="6840" spans="4:26">
      <c r="D6840" s="97"/>
      <c r="K6840" s="18"/>
      <c r="L6840" s="106"/>
      <c r="M6840" s="106"/>
      <c r="Z6840" s="106"/>
    </row>
    <row r="6841" spans="4:26">
      <c r="D6841" s="97"/>
      <c r="K6841" s="18"/>
      <c r="L6841" s="106"/>
      <c r="M6841" s="106"/>
      <c r="Z6841" s="106"/>
    </row>
    <row r="6842" spans="4:26">
      <c r="D6842" s="97"/>
      <c r="K6842" s="18"/>
      <c r="L6842" s="106"/>
      <c r="M6842" s="106"/>
      <c r="Z6842" s="106"/>
    </row>
    <row r="6843" spans="4:26">
      <c r="D6843" s="97"/>
      <c r="K6843" s="18"/>
      <c r="L6843" s="106"/>
      <c r="M6843" s="106"/>
      <c r="Z6843" s="106"/>
    </row>
    <row r="6844" spans="4:26">
      <c r="D6844" s="97"/>
      <c r="K6844" s="18"/>
      <c r="L6844" s="106"/>
      <c r="M6844" s="106"/>
      <c r="Z6844" s="106"/>
    </row>
    <row r="6845" spans="4:26">
      <c r="D6845" s="97"/>
      <c r="K6845" s="18"/>
      <c r="L6845" s="106"/>
      <c r="M6845" s="106"/>
      <c r="Z6845" s="106"/>
    </row>
    <row r="6846" spans="4:26">
      <c r="D6846" s="97"/>
      <c r="K6846" s="18"/>
      <c r="L6846" s="106"/>
      <c r="M6846" s="106"/>
      <c r="Z6846" s="106"/>
    </row>
    <row r="6847" spans="4:26">
      <c r="D6847" s="97"/>
      <c r="K6847" s="18"/>
      <c r="L6847" s="106"/>
      <c r="M6847" s="106"/>
      <c r="Z6847" s="106"/>
    </row>
    <row r="6848" spans="4:26">
      <c r="D6848" s="97"/>
      <c r="K6848" s="18"/>
      <c r="L6848" s="106"/>
      <c r="M6848" s="106"/>
      <c r="Z6848" s="106"/>
    </row>
    <row r="6849" spans="4:26">
      <c r="D6849" s="97"/>
      <c r="K6849" s="18"/>
      <c r="L6849" s="106"/>
      <c r="M6849" s="106"/>
      <c r="Z6849" s="106"/>
    </row>
    <row r="6850" spans="4:26">
      <c r="D6850" s="97"/>
      <c r="K6850" s="18"/>
      <c r="L6850" s="106"/>
      <c r="M6850" s="106"/>
      <c r="Z6850" s="106"/>
    </row>
    <row r="6851" spans="4:26">
      <c r="D6851" s="97"/>
      <c r="K6851" s="18"/>
      <c r="L6851" s="106"/>
      <c r="M6851" s="106"/>
      <c r="Z6851" s="106"/>
    </row>
    <row r="6852" spans="4:26">
      <c r="D6852" s="97"/>
      <c r="K6852" s="18"/>
      <c r="L6852" s="106"/>
      <c r="M6852" s="106"/>
      <c r="Z6852" s="106"/>
    </row>
    <row r="6853" spans="4:26">
      <c r="D6853" s="97"/>
      <c r="K6853" s="18"/>
      <c r="L6853" s="106"/>
      <c r="M6853" s="106"/>
      <c r="Z6853" s="106"/>
    </row>
    <row r="6854" spans="4:26">
      <c r="D6854" s="97"/>
      <c r="K6854" s="18"/>
      <c r="L6854" s="106"/>
      <c r="M6854" s="106"/>
      <c r="Z6854" s="106"/>
    </row>
    <row r="6855" spans="4:26">
      <c r="D6855" s="97"/>
      <c r="K6855" s="18"/>
      <c r="L6855" s="106"/>
      <c r="M6855" s="106"/>
      <c r="Z6855" s="106"/>
    </row>
    <row r="6856" spans="4:26">
      <c r="D6856" s="97"/>
      <c r="K6856" s="18"/>
      <c r="L6856" s="106"/>
      <c r="M6856" s="106"/>
      <c r="Z6856" s="106"/>
    </row>
    <row r="6857" spans="4:26">
      <c r="D6857" s="97"/>
      <c r="K6857" s="18"/>
      <c r="L6857" s="106"/>
      <c r="M6857" s="106"/>
      <c r="Z6857" s="106"/>
    </row>
    <row r="6858" spans="4:26">
      <c r="D6858" s="97"/>
      <c r="K6858" s="18"/>
      <c r="L6858" s="106"/>
      <c r="M6858" s="106"/>
      <c r="Z6858" s="106"/>
    </row>
    <row r="6859" spans="4:26">
      <c r="D6859" s="97"/>
      <c r="K6859" s="18"/>
      <c r="L6859" s="106"/>
      <c r="M6859" s="106"/>
      <c r="Z6859" s="106"/>
    </row>
    <row r="6860" spans="4:26">
      <c r="D6860" s="97"/>
      <c r="K6860" s="18"/>
      <c r="L6860" s="106"/>
      <c r="M6860" s="106"/>
      <c r="Z6860" s="106"/>
    </row>
    <row r="6861" spans="4:26">
      <c r="D6861" s="97"/>
      <c r="K6861" s="18"/>
      <c r="L6861" s="106"/>
      <c r="M6861" s="106"/>
      <c r="Z6861" s="106"/>
    </row>
    <row r="6862" spans="4:26">
      <c r="D6862" s="97"/>
      <c r="K6862" s="18"/>
      <c r="L6862" s="106"/>
      <c r="M6862" s="106"/>
      <c r="Z6862" s="106"/>
    </row>
    <row r="6863" spans="4:26">
      <c r="D6863" s="97"/>
      <c r="K6863" s="18"/>
      <c r="L6863" s="106"/>
      <c r="M6863" s="106"/>
      <c r="Z6863" s="106"/>
    </row>
    <row r="6864" spans="4:26">
      <c r="D6864" s="97"/>
      <c r="K6864" s="18"/>
      <c r="L6864" s="106"/>
      <c r="M6864" s="106"/>
      <c r="Z6864" s="106"/>
    </row>
    <row r="6865" spans="4:26">
      <c r="D6865" s="97"/>
      <c r="K6865" s="18"/>
      <c r="L6865" s="106"/>
      <c r="M6865" s="106"/>
      <c r="Z6865" s="106"/>
    </row>
    <row r="6866" spans="4:26">
      <c r="D6866" s="97"/>
      <c r="K6866" s="18"/>
      <c r="L6866" s="106"/>
      <c r="M6866" s="106"/>
      <c r="Z6866" s="106"/>
    </row>
    <row r="6867" spans="4:26">
      <c r="D6867" s="97"/>
      <c r="K6867" s="18"/>
      <c r="L6867" s="106"/>
      <c r="M6867" s="106"/>
      <c r="Z6867" s="106"/>
    </row>
    <row r="6868" spans="4:26">
      <c r="D6868" s="97"/>
      <c r="K6868" s="18"/>
      <c r="L6868" s="106"/>
      <c r="M6868" s="106"/>
      <c r="Z6868" s="106"/>
    </row>
    <row r="6869" spans="4:26">
      <c r="D6869" s="97"/>
      <c r="K6869" s="18"/>
      <c r="L6869" s="106"/>
      <c r="M6869" s="106"/>
      <c r="Z6869" s="106"/>
    </row>
    <row r="6870" spans="4:26">
      <c r="D6870" s="97"/>
      <c r="K6870" s="18"/>
      <c r="L6870" s="106"/>
      <c r="M6870" s="106"/>
      <c r="Z6870" s="106"/>
    </row>
    <row r="6871" spans="4:26">
      <c r="D6871" s="97"/>
      <c r="K6871" s="18"/>
      <c r="L6871" s="106"/>
      <c r="M6871" s="106"/>
      <c r="Z6871" s="106"/>
    </row>
    <row r="6872" spans="4:26">
      <c r="D6872" s="97"/>
      <c r="K6872" s="18"/>
      <c r="L6872" s="106"/>
      <c r="M6872" s="106"/>
      <c r="Z6872" s="106"/>
    </row>
    <row r="6873" spans="4:26">
      <c r="D6873" s="97"/>
      <c r="K6873" s="18"/>
      <c r="L6873" s="106"/>
      <c r="M6873" s="106"/>
      <c r="Z6873" s="106"/>
    </row>
    <row r="6874" spans="4:26">
      <c r="D6874" s="97"/>
      <c r="K6874" s="18"/>
      <c r="L6874" s="106"/>
      <c r="M6874" s="106"/>
      <c r="Z6874" s="106"/>
    </row>
    <row r="6875" spans="4:26">
      <c r="D6875" s="97"/>
      <c r="K6875" s="18"/>
      <c r="L6875" s="106"/>
      <c r="M6875" s="106"/>
      <c r="Z6875" s="106"/>
    </row>
    <row r="6876" spans="4:26">
      <c r="D6876" s="97"/>
      <c r="K6876" s="18"/>
      <c r="L6876" s="106"/>
      <c r="M6876" s="106"/>
      <c r="Z6876" s="106"/>
    </row>
    <row r="6877" spans="4:26">
      <c r="D6877" s="97"/>
      <c r="K6877" s="18"/>
      <c r="L6877" s="106"/>
      <c r="M6877" s="106"/>
      <c r="Z6877" s="106"/>
    </row>
    <row r="6878" spans="4:26">
      <c r="D6878" s="97"/>
      <c r="K6878" s="18"/>
      <c r="L6878" s="106"/>
      <c r="M6878" s="106"/>
      <c r="Z6878" s="106"/>
    </row>
    <row r="6879" spans="4:26">
      <c r="D6879" s="97"/>
      <c r="K6879" s="18"/>
      <c r="L6879" s="106"/>
      <c r="M6879" s="106"/>
      <c r="Z6879" s="106"/>
    </row>
    <row r="6880" spans="4:26">
      <c r="D6880" s="97"/>
      <c r="K6880" s="18"/>
      <c r="L6880" s="106"/>
      <c r="M6880" s="106"/>
      <c r="Z6880" s="106"/>
    </row>
    <row r="6881" spans="4:26">
      <c r="D6881" s="97"/>
      <c r="K6881" s="18"/>
      <c r="L6881" s="106"/>
      <c r="M6881" s="106"/>
      <c r="Z6881" s="106"/>
    </row>
    <row r="6882" spans="4:26">
      <c r="D6882" s="97"/>
      <c r="K6882" s="18"/>
      <c r="L6882" s="106"/>
      <c r="M6882" s="106"/>
      <c r="Z6882" s="106"/>
    </row>
    <row r="6883" spans="4:26">
      <c r="D6883" s="97"/>
      <c r="K6883" s="18"/>
      <c r="L6883" s="106"/>
      <c r="M6883" s="106"/>
      <c r="Z6883" s="106"/>
    </row>
    <row r="6884" spans="4:26">
      <c r="D6884" s="97"/>
      <c r="K6884" s="18"/>
      <c r="L6884" s="106"/>
      <c r="M6884" s="106"/>
      <c r="Z6884" s="106"/>
    </row>
    <row r="6885" spans="4:26">
      <c r="D6885" s="97"/>
      <c r="K6885" s="18"/>
      <c r="L6885" s="106"/>
      <c r="M6885" s="106"/>
      <c r="Z6885" s="106"/>
    </row>
    <row r="6886" spans="4:26">
      <c r="D6886" s="97"/>
      <c r="K6886" s="18"/>
      <c r="L6886" s="106"/>
      <c r="M6886" s="106"/>
      <c r="Z6886" s="106"/>
    </row>
    <row r="6887" spans="4:26">
      <c r="D6887" s="97"/>
      <c r="K6887" s="18"/>
      <c r="L6887" s="106"/>
      <c r="M6887" s="106"/>
      <c r="Z6887" s="106"/>
    </row>
    <row r="6888" spans="4:26">
      <c r="D6888" s="97"/>
      <c r="K6888" s="18"/>
      <c r="L6888" s="106"/>
      <c r="M6888" s="106"/>
      <c r="Z6888" s="106"/>
    </row>
    <row r="6889" spans="4:26">
      <c r="D6889" s="97"/>
      <c r="K6889" s="18"/>
      <c r="L6889" s="106"/>
      <c r="M6889" s="106"/>
      <c r="Z6889" s="106"/>
    </row>
    <row r="6890" spans="4:26">
      <c r="D6890" s="97"/>
      <c r="K6890" s="18"/>
      <c r="L6890" s="106"/>
      <c r="M6890" s="106"/>
      <c r="Z6890" s="106"/>
    </row>
    <row r="6891" spans="4:26">
      <c r="D6891" s="97"/>
      <c r="K6891" s="18"/>
      <c r="L6891" s="106"/>
      <c r="M6891" s="106"/>
      <c r="Z6891" s="106"/>
    </row>
    <row r="6892" spans="4:26">
      <c r="D6892" s="97"/>
      <c r="K6892" s="18"/>
      <c r="L6892" s="106"/>
      <c r="M6892" s="106"/>
      <c r="Z6892" s="106"/>
    </row>
    <row r="6893" spans="4:26">
      <c r="D6893" s="97"/>
      <c r="K6893" s="18"/>
      <c r="L6893" s="106"/>
      <c r="M6893" s="106"/>
      <c r="Z6893" s="106"/>
    </row>
    <row r="6894" spans="4:26">
      <c r="D6894" s="97"/>
      <c r="K6894" s="18"/>
      <c r="L6894" s="106"/>
      <c r="M6894" s="106"/>
      <c r="Z6894" s="106"/>
    </row>
    <row r="6895" spans="4:26">
      <c r="D6895" s="97"/>
      <c r="K6895" s="18"/>
      <c r="L6895" s="106"/>
      <c r="M6895" s="106"/>
      <c r="Z6895" s="106"/>
    </row>
    <row r="6896" spans="4:26">
      <c r="D6896" s="97"/>
      <c r="K6896" s="18"/>
      <c r="L6896" s="106"/>
      <c r="M6896" s="106"/>
      <c r="Z6896" s="106"/>
    </row>
    <row r="6897" spans="4:26">
      <c r="D6897" s="97"/>
      <c r="K6897" s="18"/>
      <c r="L6897" s="106"/>
      <c r="M6897" s="106"/>
      <c r="Z6897" s="106"/>
    </row>
    <row r="6898" spans="4:26">
      <c r="D6898" s="97"/>
      <c r="K6898" s="18"/>
      <c r="L6898" s="106"/>
      <c r="M6898" s="106"/>
      <c r="Z6898" s="106"/>
    </row>
    <row r="6899" spans="4:26">
      <c r="D6899" s="97"/>
      <c r="K6899" s="18"/>
      <c r="L6899" s="106"/>
      <c r="M6899" s="106"/>
      <c r="Z6899" s="106"/>
    </row>
    <row r="6900" spans="4:26">
      <c r="D6900" s="97"/>
      <c r="K6900" s="18"/>
      <c r="L6900" s="106"/>
      <c r="M6900" s="106"/>
      <c r="Z6900" s="106"/>
    </row>
    <row r="6901" spans="4:26">
      <c r="D6901" s="97"/>
      <c r="K6901" s="18"/>
      <c r="L6901" s="106"/>
      <c r="M6901" s="106"/>
      <c r="Z6901" s="106"/>
    </row>
    <row r="6902" spans="4:26">
      <c r="D6902" s="97"/>
      <c r="K6902" s="18"/>
      <c r="L6902" s="106"/>
      <c r="M6902" s="106"/>
      <c r="Z6902" s="106"/>
    </row>
    <row r="6903" spans="4:26">
      <c r="D6903" s="97"/>
      <c r="K6903" s="18"/>
      <c r="L6903" s="106"/>
      <c r="M6903" s="106"/>
      <c r="Z6903" s="106"/>
    </row>
    <row r="6904" spans="4:26">
      <c r="D6904" s="97"/>
      <c r="K6904" s="18"/>
      <c r="L6904" s="106"/>
      <c r="M6904" s="106"/>
      <c r="Z6904" s="106"/>
    </row>
    <row r="6905" spans="4:26">
      <c r="D6905" s="97"/>
      <c r="K6905" s="18"/>
      <c r="L6905" s="106"/>
      <c r="M6905" s="106"/>
      <c r="Z6905" s="106"/>
    </row>
    <row r="6906" spans="4:26">
      <c r="D6906" s="97"/>
      <c r="K6906" s="18"/>
      <c r="L6906" s="106"/>
      <c r="M6906" s="106"/>
      <c r="Z6906" s="106"/>
    </row>
    <row r="6907" spans="4:26">
      <c r="D6907" s="97"/>
      <c r="K6907" s="18"/>
      <c r="L6907" s="106"/>
      <c r="M6907" s="106"/>
      <c r="Z6907" s="106"/>
    </row>
    <row r="6908" spans="4:26">
      <c r="D6908" s="97"/>
      <c r="K6908" s="18"/>
      <c r="L6908" s="106"/>
      <c r="M6908" s="106"/>
      <c r="Z6908" s="106"/>
    </row>
    <row r="6909" spans="4:26">
      <c r="D6909" s="97"/>
      <c r="K6909" s="18"/>
      <c r="L6909" s="106"/>
      <c r="M6909" s="106"/>
      <c r="Z6909" s="106"/>
    </row>
    <row r="6910" spans="4:26">
      <c r="D6910" s="97"/>
      <c r="K6910" s="18"/>
      <c r="L6910" s="106"/>
      <c r="M6910" s="106"/>
      <c r="Z6910" s="106"/>
    </row>
    <row r="6911" spans="4:26">
      <c r="D6911" s="97"/>
      <c r="K6911" s="18"/>
      <c r="L6911" s="106"/>
      <c r="M6911" s="106"/>
      <c r="Z6911" s="106"/>
    </row>
    <row r="6912" spans="4:26">
      <c r="D6912" s="97"/>
      <c r="K6912" s="18"/>
      <c r="L6912" s="106"/>
      <c r="M6912" s="106"/>
      <c r="Z6912" s="106"/>
    </row>
    <row r="6913" spans="4:26">
      <c r="D6913" s="97"/>
      <c r="K6913" s="18"/>
      <c r="L6913" s="106"/>
      <c r="M6913" s="106"/>
      <c r="Z6913" s="106"/>
    </row>
    <row r="6914" spans="4:26">
      <c r="D6914" s="97"/>
      <c r="K6914" s="18"/>
      <c r="L6914" s="106"/>
      <c r="M6914" s="106"/>
      <c r="Z6914" s="106"/>
    </row>
    <row r="6915" spans="4:26">
      <c r="D6915" s="97"/>
      <c r="K6915" s="18"/>
      <c r="L6915" s="106"/>
      <c r="M6915" s="106"/>
      <c r="Z6915" s="106"/>
    </row>
    <row r="6916" spans="4:26">
      <c r="D6916" s="97"/>
      <c r="K6916" s="18"/>
      <c r="L6916" s="106"/>
      <c r="M6916" s="106"/>
      <c r="Z6916" s="106"/>
    </row>
    <row r="6917" spans="4:26">
      <c r="D6917" s="97"/>
      <c r="K6917" s="18"/>
      <c r="L6917" s="106"/>
      <c r="M6917" s="106"/>
      <c r="Z6917" s="106"/>
    </row>
    <row r="6918" spans="4:26">
      <c r="D6918" s="97"/>
      <c r="K6918" s="18"/>
      <c r="L6918" s="106"/>
      <c r="M6918" s="106"/>
      <c r="Z6918" s="106"/>
    </row>
    <row r="6919" spans="4:26">
      <c r="D6919" s="97"/>
      <c r="K6919" s="18"/>
      <c r="L6919" s="106"/>
      <c r="M6919" s="106"/>
      <c r="Z6919" s="106"/>
    </row>
    <row r="6920" spans="4:26">
      <c r="D6920" s="97"/>
      <c r="K6920" s="18"/>
      <c r="L6920" s="106"/>
      <c r="M6920" s="106"/>
      <c r="Z6920" s="106"/>
    </row>
    <row r="6921" spans="4:26">
      <c r="D6921" s="97"/>
      <c r="K6921" s="18"/>
      <c r="L6921" s="106"/>
      <c r="M6921" s="106"/>
      <c r="Z6921" s="106"/>
    </row>
    <row r="6922" spans="4:26">
      <c r="D6922" s="97"/>
      <c r="K6922" s="18"/>
      <c r="L6922" s="106"/>
      <c r="M6922" s="106"/>
      <c r="Z6922" s="106"/>
    </row>
    <row r="6923" spans="4:26">
      <c r="D6923" s="97"/>
      <c r="K6923" s="18"/>
      <c r="L6923" s="106"/>
      <c r="M6923" s="106"/>
      <c r="Z6923" s="106"/>
    </row>
    <row r="6924" spans="4:26">
      <c r="D6924" s="97"/>
      <c r="K6924" s="18"/>
      <c r="L6924" s="106"/>
      <c r="M6924" s="106"/>
      <c r="Z6924" s="106"/>
    </row>
    <row r="6925" spans="4:26">
      <c r="D6925" s="97"/>
      <c r="K6925" s="18"/>
      <c r="L6925" s="106"/>
      <c r="M6925" s="106"/>
      <c r="Z6925" s="106"/>
    </row>
    <row r="6926" spans="4:26">
      <c r="D6926" s="97"/>
      <c r="K6926" s="18"/>
      <c r="L6926" s="106"/>
      <c r="M6926" s="106"/>
      <c r="Z6926" s="106"/>
    </row>
    <row r="6927" spans="4:26">
      <c r="D6927" s="97"/>
      <c r="K6927" s="18"/>
      <c r="L6927" s="106"/>
      <c r="M6927" s="106"/>
      <c r="Z6927" s="106"/>
    </row>
    <row r="6928" spans="4:26">
      <c r="D6928" s="97"/>
      <c r="K6928" s="18"/>
      <c r="L6928" s="106"/>
      <c r="M6928" s="106"/>
      <c r="Z6928" s="106"/>
    </row>
    <row r="6929" spans="4:26">
      <c r="D6929" s="97"/>
      <c r="K6929" s="18"/>
      <c r="L6929" s="106"/>
      <c r="M6929" s="106"/>
      <c r="Z6929" s="106"/>
    </row>
    <row r="6930" spans="4:26">
      <c r="D6930" s="97"/>
      <c r="K6930" s="18"/>
      <c r="L6930" s="106"/>
      <c r="M6930" s="106"/>
      <c r="Z6930" s="106"/>
    </row>
    <row r="6931" spans="4:26">
      <c r="D6931" s="97"/>
      <c r="K6931" s="18"/>
      <c r="L6931" s="106"/>
      <c r="M6931" s="106"/>
      <c r="Z6931" s="106"/>
    </row>
    <row r="6932" spans="4:26">
      <c r="D6932" s="97"/>
      <c r="K6932" s="18"/>
      <c r="L6932" s="106"/>
      <c r="M6932" s="106"/>
      <c r="Z6932" s="106"/>
    </row>
    <row r="6933" spans="4:26">
      <c r="D6933" s="97"/>
      <c r="K6933" s="18"/>
      <c r="L6933" s="106"/>
      <c r="M6933" s="106"/>
      <c r="Z6933" s="106"/>
    </row>
    <row r="6934" spans="4:26">
      <c r="D6934" s="97"/>
      <c r="K6934" s="18"/>
      <c r="L6934" s="106"/>
      <c r="M6934" s="106"/>
      <c r="Z6934" s="106"/>
    </row>
    <row r="6935" spans="4:26">
      <c r="D6935" s="97"/>
      <c r="K6935" s="18"/>
      <c r="L6935" s="106"/>
      <c r="M6935" s="106"/>
      <c r="Z6935" s="106"/>
    </row>
    <row r="6936" spans="4:26">
      <c r="D6936" s="97"/>
      <c r="K6936" s="18"/>
      <c r="L6936" s="106"/>
      <c r="M6936" s="106"/>
      <c r="Z6936" s="106"/>
    </row>
    <row r="6937" spans="4:26">
      <c r="D6937" s="97"/>
      <c r="K6937" s="18"/>
      <c r="L6937" s="106"/>
      <c r="M6937" s="106"/>
      <c r="Z6937" s="106"/>
    </row>
    <row r="6938" spans="4:26">
      <c r="D6938" s="97"/>
      <c r="K6938" s="18"/>
      <c r="L6938" s="106"/>
      <c r="M6938" s="106"/>
      <c r="Z6938" s="106"/>
    </row>
    <row r="6939" spans="4:26">
      <c r="D6939" s="97"/>
      <c r="K6939" s="18"/>
      <c r="L6939" s="106"/>
      <c r="M6939" s="106"/>
      <c r="Z6939" s="106"/>
    </row>
    <row r="6940" spans="4:26">
      <c r="D6940" s="97"/>
      <c r="K6940" s="18"/>
      <c r="L6940" s="106"/>
      <c r="M6940" s="106"/>
      <c r="Z6940" s="106"/>
    </row>
    <row r="6941" spans="4:26">
      <c r="D6941" s="97"/>
      <c r="K6941" s="18"/>
      <c r="L6941" s="106"/>
      <c r="M6941" s="106"/>
      <c r="Z6941" s="106"/>
    </row>
    <row r="6942" spans="4:26">
      <c r="D6942" s="97"/>
      <c r="K6942" s="18"/>
      <c r="L6942" s="106"/>
      <c r="M6942" s="106"/>
      <c r="Z6942" s="106"/>
    </row>
    <row r="6943" spans="4:26">
      <c r="D6943" s="97"/>
      <c r="K6943" s="18"/>
      <c r="L6943" s="106"/>
      <c r="M6943" s="106"/>
      <c r="Z6943" s="106"/>
    </row>
    <row r="6944" spans="4:26">
      <c r="D6944" s="97"/>
      <c r="K6944" s="18"/>
      <c r="L6944" s="106"/>
      <c r="M6944" s="106"/>
      <c r="Z6944" s="106"/>
    </row>
    <row r="6945" spans="4:26">
      <c r="D6945" s="97"/>
      <c r="K6945" s="18"/>
      <c r="L6945" s="106"/>
      <c r="M6945" s="106"/>
      <c r="Z6945" s="106"/>
    </row>
    <row r="6946" spans="4:26">
      <c r="D6946" s="97"/>
      <c r="K6946" s="18"/>
      <c r="L6946" s="106"/>
      <c r="M6946" s="106"/>
      <c r="Z6946" s="106"/>
    </row>
    <row r="6947" spans="4:26">
      <c r="D6947" s="97"/>
      <c r="K6947" s="18"/>
      <c r="L6947" s="106"/>
      <c r="M6947" s="106"/>
      <c r="Z6947" s="106"/>
    </row>
    <row r="6948" spans="4:26">
      <c r="D6948" s="97"/>
      <c r="K6948" s="18"/>
      <c r="L6948" s="106"/>
      <c r="M6948" s="106"/>
      <c r="Z6948" s="106"/>
    </row>
    <row r="6949" spans="4:26">
      <c r="D6949" s="97"/>
      <c r="K6949" s="18"/>
      <c r="L6949" s="106"/>
      <c r="M6949" s="106"/>
      <c r="Z6949" s="106"/>
    </row>
    <row r="6950" spans="4:26">
      <c r="D6950" s="97"/>
      <c r="K6950" s="18"/>
      <c r="L6950" s="106"/>
      <c r="M6950" s="106"/>
      <c r="Z6950" s="106"/>
    </row>
    <row r="6951" spans="4:26">
      <c r="D6951" s="97"/>
      <c r="K6951" s="18"/>
      <c r="L6951" s="106"/>
      <c r="M6951" s="106"/>
      <c r="Z6951" s="106"/>
    </row>
    <row r="6952" spans="4:26">
      <c r="D6952" s="97"/>
      <c r="K6952" s="18"/>
      <c r="L6952" s="106"/>
      <c r="M6952" s="106"/>
      <c r="Z6952" s="106"/>
    </row>
    <row r="6953" spans="4:26">
      <c r="D6953" s="97"/>
      <c r="K6953" s="18"/>
      <c r="L6953" s="106"/>
      <c r="M6953" s="106"/>
      <c r="Z6953" s="106"/>
    </row>
    <row r="6954" spans="4:26">
      <c r="D6954" s="97"/>
      <c r="K6954" s="18"/>
      <c r="L6954" s="106"/>
      <c r="M6954" s="106"/>
      <c r="Z6954" s="106"/>
    </row>
    <row r="6955" spans="4:26">
      <c r="D6955" s="97"/>
      <c r="K6955" s="18"/>
      <c r="L6955" s="106"/>
      <c r="M6955" s="106"/>
      <c r="Z6955" s="106"/>
    </row>
    <row r="6956" spans="4:26">
      <c r="D6956" s="97"/>
      <c r="K6956" s="18"/>
      <c r="L6956" s="106"/>
      <c r="M6956" s="106"/>
      <c r="Z6956" s="106"/>
    </row>
    <row r="6957" spans="4:26">
      <c r="D6957" s="97"/>
      <c r="K6957" s="18"/>
      <c r="L6957" s="106"/>
      <c r="M6957" s="106"/>
      <c r="Z6957" s="106"/>
    </row>
    <row r="6958" spans="4:26">
      <c r="D6958" s="97"/>
      <c r="K6958" s="18"/>
      <c r="L6958" s="106"/>
      <c r="M6958" s="106"/>
      <c r="Z6958" s="106"/>
    </row>
    <row r="6959" spans="4:26">
      <c r="D6959" s="97"/>
      <c r="K6959" s="18"/>
      <c r="L6959" s="106"/>
      <c r="M6959" s="106"/>
      <c r="Z6959" s="106"/>
    </row>
    <row r="6960" spans="4:26">
      <c r="D6960" s="97"/>
      <c r="K6960" s="18"/>
      <c r="L6960" s="106"/>
      <c r="M6960" s="106"/>
      <c r="Z6960" s="106"/>
    </row>
    <row r="6961" spans="4:26">
      <c r="D6961" s="97"/>
      <c r="K6961" s="18"/>
      <c r="L6961" s="106"/>
      <c r="M6961" s="106"/>
      <c r="Z6961" s="106"/>
    </row>
    <row r="6962" spans="4:26">
      <c r="D6962" s="97"/>
      <c r="K6962" s="18"/>
      <c r="L6962" s="106"/>
      <c r="M6962" s="106"/>
      <c r="Z6962" s="106"/>
    </row>
    <row r="6963" spans="4:26">
      <c r="D6963" s="97"/>
      <c r="K6963" s="18"/>
      <c r="L6963" s="106"/>
      <c r="M6963" s="106"/>
      <c r="Z6963" s="106"/>
    </row>
    <row r="6964" spans="4:26">
      <c r="D6964" s="97"/>
      <c r="K6964" s="18"/>
      <c r="L6964" s="106"/>
      <c r="M6964" s="106"/>
      <c r="Z6964" s="106"/>
    </row>
    <row r="6965" spans="4:26">
      <c r="D6965" s="97"/>
      <c r="K6965" s="18"/>
      <c r="L6965" s="106"/>
      <c r="M6965" s="106"/>
      <c r="Z6965" s="106"/>
    </row>
    <row r="6966" spans="4:26">
      <c r="D6966" s="97"/>
      <c r="K6966" s="18"/>
      <c r="L6966" s="106"/>
      <c r="M6966" s="106"/>
      <c r="Z6966" s="106"/>
    </row>
    <row r="6967" spans="4:26">
      <c r="D6967" s="97"/>
      <c r="K6967" s="18"/>
      <c r="L6967" s="106"/>
      <c r="M6967" s="106"/>
      <c r="Z6967" s="106"/>
    </row>
    <row r="6968" spans="4:26">
      <c r="D6968" s="97"/>
      <c r="K6968" s="18"/>
      <c r="L6968" s="106"/>
      <c r="M6968" s="106"/>
      <c r="Z6968" s="106"/>
    </row>
    <row r="6969" spans="4:26">
      <c r="D6969" s="97"/>
      <c r="K6969" s="18"/>
      <c r="L6969" s="106"/>
      <c r="M6969" s="106"/>
      <c r="Z6969" s="106"/>
    </row>
    <row r="6970" spans="4:26">
      <c r="D6970" s="97"/>
      <c r="K6970" s="18"/>
      <c r="L6970" s="106"/>
      <c r="M6970" s="106"/>
      <c r="Z6970" s="106"/>
    </row>
    <row r="6971" spans="4:26">
      <c r="D6971" s="97"/>
      <c r="K6971" s="18"/>
      <c r="L6971" s="106"/>
      <c r="M6971" s="106"/>
      <c r="Z6971" s="106"/>
    </row>
    <row r="6972" spans="4:26">
      <c r="D6972" s="97"/>
      <c r="K6972" s="18"/>
      <c r="L6972" s="106"/>
      <c r="M6972" s="106"/>
      <c r="Z6972" s="106"/>
    </row>
    <row r="6973" spans="4:26">
      <c r="D6973" s="97"/>
      <c r="K6973" s="18"/>
      <c r="L6973" s="106"/>
      <c r="M6973" s="106"/>
      <c r="Z6973" s="106"/>
    </row>
    <row r="6974" spans="4:26">
      <c r="D6974" s="97"/>
      <c r="K6974" s="18"/>
      <c r="L6974" s="106"/>
      <c r="M6974" s="106"/>
      <c r="Z6974" s="106"/>
    </row>
    <row r="6975" spans="4:26">
      <c r="D6975" s="97"/>
      <c r="K6975" s="18"/>
      <c r="L6975" s="106"/>
      <c r="M6975" s="106"/>
      <c r="Z6975" s="106"/>
    </row>
    <row r="6976" spans="4:26">
      <c r="D6976" s="97"/>
      <c r="K6976" s="18"/>
      <c r="L6976" s="106"/>
      <c r="M6976" s="106"/>
      <c r="Z6976" s="106"/>
    </row>
    <row r="6977" spans="4:26">
      <c r="D6977" s="97"/>
      <c r="K6977" s="18"/>
      <c r="L6977" s="106"/>
      <c r="M6977" s="106"/>
      <c r="Z6977" s="106"/>
    </row>
    <row r="6978" spans="4:26">
      <c r="D6978" s="97"/>
      <c r="K6978" s="18"/>
      <c r="L6978" s="106"/>
      <c r="M6978" s="106"/>
      <c r="Z6978" s="106"/>
    </row>
    <row r="6979" spans="4:26">
      <c r="D6979" s="97"/>
      <c r="K6979" s="18"/>
      <c r="L6979" s="106"/>
      <c r="M6979" s="106"/>
      <c r="Z6979" s="106"/>
    </row>
    <row r="6980" spans="4:26">
      <c r="D6980" s="97"/>
      <c r="K6980" s="18"/>
      <c r="L6980" s="106"/>
      <c r="M6980" s="106"/>
      <c r="Z6980" s="106"/>
    </row>
    <row r="6981" spans="4:26">
      <c r="D6981" s="97"/>
      <c r="K6981" s="18"/>
      <c r="L6981" s="106"/>
      <c r="M6981" s="106"/>
      <c r="Z6981" s="106"/>
    </row>
    <row r="6982" spans="4:26">
      <c r="D6982" s="97"/>
      <c r="K6982" s="18"/>
      <c r="L6982" s="106"/>
      <c r="M6982" s="106"/>
      <c r="Z6982" s="106"/>
    </row>
    <row r="6983" spans="4:26">
      <c r="D6983" s="97"/>
      <c r="K6983" s="18"/>
      <c r="L6983" s="106"/>
      <c r="M6983" s="106"/>
      <c r="Z6983" s="106"/>
    </row>
    <row r="6984" spans="4:26">
      <c r="D6984" s="97"/>
      <c r="K6984" s="18"/>
      <c r="L6984" s="106"/>
      <c r="M6984" s="106"/>
      <c r="Z6984" s="106"/>
    </row>
    <row r="6985" spans="4:26">
      <c r="D6985" s="97"/>
      <c r="K6985" s="18"/>
      <c r="L6985" s="106"/>
      <c r="M6985" s="106"/>
      <c r="Z6985" s="106"/>
    </row>
    <row r="6986" spans="4:26">
      <c r="D6986" s="97"/>
      <c r="K6986" s="18"/>
      <c r="L6986" s="106"/>
      <c r="M6986" s="106"/>
      <c r="Z6986" s="106"/>
    </row>
    <row r="6987" spans="4:26">
      <c r="D6987" s="97"/>
      <c r="K6987" s="18"/>
      <c r="L6987" s="106"/>
      <c r="M6987" s="106"/>
      <c r="Z6987" s="106"/>
    </row>
    <row r="6988" spans="4:26">
      <c r="D6988" s="97"/>
      <c r="K6988" s="18"/>
      <c r="L6988" s="106"/>
      <c r="M6988" s="106"/>
      <c r="Z6988" s="106"/>
    </row>
    <row r="6989" spans="4:26">
      <c r="D6989" s="97"/>
      <c r="K6989" s="18"/>
      <c r="L6989" s="106"/>
      <c r="M6989" s="106"/>
      <c r="Z6989" s="106"/>
    </row>
    <row r="6990" spans="4:26">
      <c r="D6990" s="97"/>
      <c r="K6990" s="18"/>
      <c r="L6990" s="106"/>
      <c r="M6990" s="106"/>
      <c r="Z6990" s="106"/>
    </row>
    <row r="6991" spans="4:26">
      <c r="D6991" s="97"/>
      <c r="K6991" s="18"/>
      <c r="L6991" s="106"/>
      <c r="M6991" s="106"/>
      <c r="Z6991" s="106"/>
    </row>
    <row r="6992" spans="4:26">
      <c r="D6992" s="97"/>
      <c r="K6992" s="18"/>
      <c r="L6992" s="106"/>
      <c r="M6992" s="106"/>
      <c r="Z6992" s="106"/>
    </row>
    <row r="6993" spans="4:26">
      <c r="D6993" s="97"/>
      <c r="K6993" s="18"/>
      <c r="L6993" s="106"/>
      <c r="M6993" s="106"/>
      <c r="Z6993" s="106"/>
    </row>
    <row r="6994" spans="4:26">
      <c r="D6994" s="97"/>
      <c r="K6994" s="18"/>
      <c r="L6994" s="106"/>
      <c r="M6994" s="106"/>
      <c r="Z6994" s="106"/>
    </row>
    <row r="6995" spans="4:26">
      <c r="D6995" s="97"/>
      <c r="K6995" s="18"/>
      <c r="L6995" s="106"/>
      <c r="M6995" s="106"/>
      <c r="Z6995" s="106"/>
    </row>
    <row r="6996" spans="4:26">
      <c r="D6996" s="97"/>
      <c r="K6996" s="18"/>
      <c r="L6996" s="106"/>
      <c r="M6996" s="106"/>
      <c r="Z6996" s="106"/>
    </row>
    <row r="6997" spans="4:26">
      <c r="D6997" s="97"/>
      <c r="K6997" s="18"/>
      <c r="L6997" s="106"/>
      <c r="M6997" s="106"/>
      <c r="Z6997" s="106"/>
    </row>
    <row r="6998" spans="4:26">
      <c r="D6998" s="97"/>
      <c r="K6998" s="18"/>
      <c r="L6998" s="106"/>
      <c r="M6998" s="106"/>
      <c r="Z6998" s="106"/>
    </row>
    <row r="6999" spans="4:26">
      <c r="D6999" s="97"/>
      <c r="K6999" s="18"/>
      <c r="L6999" s="106"/>
      <c r="M6999" s="106"/>
      <c r="Z6999" s="106"/>
    </row>
    <row r="7000" spans="4:26">
      <c r="D7000" s="97"/>
      <c r="K7000" s="18"/>
      <c r="L7000" s="106"/>
      <c r="M7000" s="106"/>
      <c r="Z7000" s="106"/>
    </row>
    <row r="7001" spans="4:26">
      <c r="D7001" s="97"/>
      <c r="K7001" s="18"/>
      <c r="L7001" s="106"/>
      <c r="M7001" s="106"/>
      <c r="Z7001" s="106"/>
    </row>
    <row r="7002" spans="4:26">
      <c r="D7002" s="97"/>
      <c r="K7002" s="18"/>
      <c r="L7002" s="106"/>
      <c r="M7002" s="106"/>
      <c r="Z7002" s="106"/>
    </row>
    <row r="7003" spans="4:26">
      <c r="D7003" s="97"/>
      <c r="K7003" s="18"/>
      <c r="L7003" s="106"/>
      <c r="M7003" s="106"/>
      <c r="Z7003" s="106"/>
    </row>
    <row r="7004" spans="4:26">
      <c r="D7004" s="97"/>
      <c r="K7004" s="18"/>
      <c r="L7004" s="106"/>
      <c r="M7004" s="106"/>
      <c r="Z7004" s="106"/>
    </row>
    <row r="7005" spans="4:26">
      <c r="D7005" s="97"/>
      <c r="K7005" s="18"/>
      <c r="L7005" s="106"/>
      <c r="M7005" s="106"/>
      <c r="Z7005" s="106"/>
    </row>
    <row r="7006" spans="4:26">
      <c r="D7006" s="97"/>
      <c r="K7006" s="18"/>
      <c r="L7006" s="106"/>
      <c r="M7006" s="106"/>
      <c r="Z7006" s="106"/>
    </row>
    <row r="7007" spans="4:26">
      <c r="D7007" s="97"/>
      <c r="K7007" s="18"/>
      <c r="L7007" s="106"/>
      <c r="M7007" s="106"/>
      <c r="Z7007" s="106"/>
    </row>
    <row r="7008" spans="4:26">
      <c r="D7008" s="97"/>
      <c r="K7008" s="18"/>
      <c r="L7008" s="106"/>
      <c r="M7008" s="106"/>
      <c r="Z7008" s="106"/>
    </row>
    <row r="7009" spans="4:26">
      <c r="D7009" s="97"/>
      <c r="K7009" s="18"/>
      <c r="L7009" s="106"/>
      <c r="M7009" s="106"/>
      <c r="Z7009" s="106"/>
    </row>
    <row r="7010" spans="4:26">
      <c r="D7010" s="97"/>
      <c r="K7010" s="18"/>
      <c r="L7010" s="106"/>
      <c r="M7010" s="106"/>
      <c r="Z7010" s="106"/>
    </row>
    <row r="7011" spans="4:26">
      <c r="D7011" s="97"/>
      <c r="K7011" s="18"/>
      <c r="L7011" s="106"/>
      <c r="M7011" s="106"/>
      <c r="Z7011" s="106"/>
    </row>
    <row r="7012" spans="4:26">
      <c r="D7012" s="97"/>
      <c r="K7012" s="18"/>
      <c r="L7012" s="106"/>
      <c r="M7012" s="106"/>
      <c r="Z7012" s="106"/>
    </row>
    <row r="7013" spans="4:26">
      <c r="D7013" s="97"/>
      <c r="K7013" s="18"/>
      <c r="L7013" s="106"/>
      <c r="M7013" s="106"/>
      <c r="Z7013" s="106"/>
    </row>
    <row r="7014" spans="4:26">
      <c r="D7014" s="97"/>
      <c r="K7014" s="18"/>
      <c r="L7014" s="106"/>
      <c r="M7014" s="106"/>
      <c r="Z7014" s="106"/>
    </row>
    <row r="7015" spans="4:26">
      <c r="D7015" s="97"/>
      <c r="K7015" s="18"/>
      <c r="L7015" s="106"/>
      <c r="M7015" s="106"/>
      <c r="Z7015" s="106"/>
    </row>
    <row r="7016" spans="4:26">
      <c r="D7016" s="97"/>
      <c r="K7016" s="18"/>
      <c r="L7016" s="106"/>
      <c r="M7016" s="106"/>
      <c r="Z7016" s="106"/>
    </row>
    <row r="7017" spans="4:26">
      <c r="D7017" s="97"/>
      <c r="K7017" s="18"/>
      <c r="L7017" s="106"/>
      <c r="M7017" s="106"/>
      <c r="Z7017" s="106"/>
    </row>
    <row r="7018" spans="4:26">
      <c r="D7018" s="97"/>
      <c r="K7018" s="18"/>
      <c r="L7018" s="106"/>
      <c r="M7018" s="106"/>
      <c r="Z7018" s="106"/>
    </row>
    <row r="7019" spans="4:26">
      <c r="D7019" s="97"/>
      <c r="K7019" s="18"/>
      <c r="L7019" s="106"/>
      <c r="M7019" s="106"/>
      <c r="Z7019" s="106"/>
    </row>
    <row r="7020" spans="4:26">
      <c r="D7020" s="97"/>
      <c r="K7020" s="18"/>
      <c r="L7020" s="106"/>
      <c r="M7020" s="106"/>
      <c r="Z7020" s="106"/>
    </row>
    <row r="7021" spans="4:26">
      <c r="D7021" s="97"/>
      <c r="K7021" s="18"/>
      <c r="L7021" s="106"/>
      <c r="M7021" s="106"/>
      <c r="Z7021" s="106"/>
    </row>
    <row r="7022" spans="4:26">
      <c r="D7022" s="97"/>
      <c r="K7022" s="18"/>
      <c r="L7022" s="106"/>
      <c r="M7022" s="106"/>
      <c r="Z7022" s="106"/>
    </row>
    <row r="7023" spans="4:26">
      <c r="D7023" s="97"/>
      <c r="K7023" s="18"/>
      <c r="L7023" s="106"/>
      <c r="M7023" s="106"/>
      <c r="Z7023" s="106"/>
    </row>
    <row r="7024" spans="4:26">
      <c r="D7024" s="97"/>
      <c r="K7024" s="18"/>
      <c r="L7024" s="106"/>
      <c r="M7024" s="106"/>
      <c r="Z7024" s="106"/>
    </row>
    <row r="7025" spans="4:26">
      <c r="D7025" s="97"/>
      <c r="K7025" s="18"/>
      <c r="L7025" s="106"/>
      <c r="M7025" s="106"/>
      <c r="Z7025" s="106"/>
    </row>
    <row r="7026" spans="4:26">
      <c r="D7026" s="97"/>
      <c r="K7026" s="18"/>
      <c r="L7026" s="106"/>
      <c r="M7026" s="106"/>
      <c r="Z7026" s="106"/>
    </row>
    <row r="7027" spans="4:26">
      <c r="D7027" s="97"/>
      <c r="K7027" s="18"/>
      <c r="L7027" s="106"/>
      <c r="M7027" s="106"/>
      <c r="Z7027" s="106"/>
    </row>
    <row r="7028" spans="4:26">
      <c r="D7028" s="97"/>
      <c r="K7028" s="18"/>
      <c r="L7028" s="106"/>
      <c r="M7028" s="106"/>
      <c r="Z7028" s="106"/>
    </row>
    <row r="7029" spans="4:26">
      <c r="D7029" s="97"/>
      <c r="K7029" s="18"/>
      <c r="L7029" s="106"/>
      <c r="M7029" s="106"/>
      <c r="Z7029" s="106"/>
    </row>
    <row r="7030" spans="4:26">
      <c r="D7030" s="97"/>
      <c r="K7030" s="18"/>
      <c r="L7030" s="106"/>
      <c r="M7030" s="106"/>
      <c r="Z7030" s="106"/>
    </row>
    <row r="7031" spans="4:26">
      <c r="D7031" s="97"/>
      <c r="K7031" s="18"/>
      <c r="L7031" s="106"/>
      <c r="M7031" s="106"/>
      <c r="Z7031" s="106"/>
    </row>
    <row r="7032" spans="4:26">
      <c r="D7032" s="97"/>
      <c r="K7032" s="18"/>
      <c r="L7032" s="106"/>
      <c r="M7032" s="106"/>
      <c r="Z7032" s="106"/>
    </row>
    <row r="7033" spans="4:26">
      <c r="D7033" s="97"/>
      <c r="K7033" s="18"/>
      <c r="L7033" s="106"/>
      <c r="M7033" s="106"/>
      <c r="Z7033" s="106"/>
    </row>
    <row r="7034" spans="4:26">
      <c r="D7034" s="97"/>
      <c r="K7034" s="18"/>
      <c r="L7034" s="106"/>
      <c r="M7034" s="106"/>
      <c r="Z7034" s="106"/>
    </row>
    <row r="7035" spans="4:26">
      <c r="D7035" s="97"/>
      <c r="K7035" s="18"/>
      <c r="L7035" s="106"/>
      <c r="M7035" s="106"/>
      <c r="Z7035" s="106"/>
    </row>
    <row r="7036" spans="4:26">
      <c r="D7036" s="97"/>
      <c r="K7036" s="18"/>
      <c r="L7036" s="106"/>
      <c r="M7036" s="106"/>
      <c r="Z7036" s="106"/>
    </row>
    <row r="7037" spans="4:26">
      <c r="D7037" s="97"/>
      <c r="K7037" s="18"/>
      <c r="L7037" s="106"/>
      <c r="M7037" s="106"/>
      <c r="Z7037" s="106"/>
    </row>
    <row r="7038" spans="4:26">
      <c r="D7038" s="97"/>
      <c r="K7038" s="18"/>
      <c r="L7038" s="106"/>
      <c r="M7038" s="106"/>
      <c r="Z7038" s="106"/>
    </row>
    <row r="7039" spans="4:26">
      <c r="D7039" s="97"/>
      <c r="K7039" s="18"/>
      <c r="L7039" s="106"/>
      <c r="M7039" s="106"/>
      <c r="Z7039" s="106"/>
    </row>
    <row r="7040" spans="4:26">
      <c r="D7040" s="97"/>
      <c r="K7040" s="18"/>
      <c r="L7040" s="106"/>
      <c r="M7040" s="106"/>
      <c r="Z7040" s="106"/>
    </row>
    <row r="7041" spans="4:26">
      <c r="D7041" s="97"/>
      <c r="K7041" s="18"/>
      <c r="L7041" s="106"/>
      <c r="M7041" s="106"/>
      <c r="Z7041" s="106"/>
    </row>
    <row r="7042" spans="4:26">
      <c r="D7042" s="97"/>
      <c r="K7042" s="18"/>
      <c r="L7042" s="106"/>
      <c r="M7042" s="106"/>
      <c r="Z7042" s="106"/>
    </row>
    <row r="7043" spans="4:26">
      <c r="D7043" s="97"/>
      <c r="K7043" s="18"/>
      <c r="L7043" s="106"/>
      <c r="M7043" s="106"/>
      <c r="Z7043" s="106"/>
    </row>
    <row r="7044" spans="4:26">
      <c r="D7044" s="97"/>
      <c r="K7044" s="18"/>
      <c r="L7044" s="106"/>
      <c r="M7044" s="106"/>
      <c r="Z7044" s="106"/>
    </row>
    <row r="7045" spans="4:26">
      <c r="D7045" s="97"/>
      <c r="K7045" s="18"/>
      <c r="L7045" s="106"/>
      <c r="M7045" s="106"/>
      <c r="Z7045" s="106"/>
    </row>
    <row r="7046" spans="4:26">
      <c r="D7046" s="97"/>
      <c r="K7046" s="18"/>
      <c r="L7046" s="106"/>
      <c r="M7046" s="106"/>
      <c r="Z7046" s="106"/>
    </row>
    <row r="7047" spans="4:26">
      <c r="D7047" s="97"/>
      <c r="K7047" s="18"/>
      <c r="L7047" s="106"/>
      <c r="M7047" s="106"/>
      <c r="Z7047" s="106"/>
    </row>
    <row r="7048" spans="4:26">
      <c r="D7048" s="97"/>
      <c r="K7048" s="18"/>
      <c r="L7048" s="106"/>
      <c r="M7048" s="106"/>
      <c r="Z7048" s="106"/>
    </row>
    <row r="7049" spans="4:26">
      <c r="D7049" s="97"/>
      <c r="K7049" s="18"/>
      <c r="L7049" s="106"/>
      <c r="M7049" s="106"/>
      <c r="Z7049" s="106"/>
    </row>
    <row r="7050" spans="4:26">
      <c r="D7050" s="97"/>
      <c r="K7050" s="18"/>
      <c r="L7050" s="106"/>
      <c r="M7050" s="106"/>
      <c r="Z7050" s="106"/>
    </row>
    <row r="7051" spans="4:26">
      <c r="D7051" s="97"/>
      <c r="K7051" s="18"/>
      <c r="L7051" s="106"/>
      <c r="M7051" s="106"/>
      <c r="Z7051" s="106"/>
    </row>
    <row r="7052" spans="4:26">
      <c r="D7052" s="97"/>
      <c r="K7052" s="18"/>
      <c r="L7052" s="106"/>
      <c r="M7052" s="106"/>
      <c r="Z7052" s="106"/>
    </row>
    <row r="7053" spans="4:26">
      <c r="D7053" s="97"/>
      <c r="K7053" s="18"/>
      <c r="L7053" s="106"/>
      <c r="M7053" s="106"/>
      <c r="Z7053" s="106"/>
    </row>
    <row r="7054" spans="4:26">
      <c r="D7054" s="97"/>
      <c r="K7054" s="18"/>
      <c r="L7054" s="106"/>
      <c r="M7054" s="106"/>
      <c r="Z7054" s="106"/>
    </row>
    <row r="7055" spans="4:26">
      <c r="D7055" s="97"/>
      <c r="K7055" s="18"/>
      <c r="L7055" s="106"/>
      <c r="M7055" s="106"/>
      <c r="Z7055" s="106"/>
    </row>
    <row r="7056" spans="4:26">
      <c r="D7056" s="97"/>
      <c r="K7056" s="18"/>
      <c r="L7056" s="106"/>
      <c r="M7056" s="106"/>
      <c r="Z7056" s="106"/>
    </row>
    <row r="7057" spans="4:26">
      <c r="D7057" s="97"/>
      <c r="K7057" s="18"/>
      <c r="L7057" s="106"/>
      <c r="M7057" s="106"/>
      <c r="Z7057" s="106"/>
    </row>
    <row r="7058" spans="4:26">
      <c r="D7058" s="97"/>
      <c r="K7058" s="18"/>
      <c r="L7058" s="106"/>
      <c r="M7058" s="106"/>
      <c r="Z7058" s="106"/>
    </row>
    <row r="7059" spans="4:26">
      <c r="D7059" s="97"/>
      <c r="K7059" s="18"/>
      <c r="L7059" s="106"/>
      <c r="M7059" s="106"/>
      <c r="Z7059" s="106"/>
    </row>
    <row r="7060" spans="4:26">
      <c r="D7060" s="97"/>
      <c r="K7060" s="18"/>
      <c r="L7060" s="106"/>
      <c r="M7060" s="106"/>
      <c r="Z7060" s="106"/>
    </row>
    <row r="7061" spans="4:26">
      <c r="D7061" s="97"/>
      <c r="K7061" s="18"/>
      <c r="L7061" s="106"/>
      <c r="M7061" s="106"/>
      <c r="Z7061" s="106"/>
    </row>
    <row r="7062" spans="4:26">
      <c r="D7062" s="97"/>
      <c r="K7062" s="18"/>
      <c r="L7062" s="106"/>
      <c r="M7062" s="106"/>
      <c r="Z7062" s="106"/>
    </row>
    <row r="7063" spans="4:26">
      <c r="D7063" s="97"/>
      <c r="K7063" s="18"/>
      <c r="L7063" s="106"/>
      <c r="M7063" s="106"/>
      <c r="Z7063" s="106"/>
    </row>
    <row r="7064" spans="4:26">
      <c r="D7064" s="97"/>
      <c r="K7064" s="18"/>
      <c r="L7064" s="106"/>
      <c r="M7064" s="106"/>
      <c r="Z7064" s="106"/>
    </row>
    <row r="7065" spans="4:26">
      <c r="D7065" s="97"/>
      <c r="K7065" s="18"/>
      <c r="L7065" s="106"/>
      <c r="M7065" s="106"/>
      <c r="Z7065" s="106"/>
    </row>
    <row r="7066" spans="4:26">
      <c r="D7066" s="97"/>
      <c r="K7066" s="18"/>
      <c r="L7066" s="106"/>
      <c r="M7066" s="106"/>
      <c r="Z7066" s="106"/>
    </row>
    <row r="7067" spans="4:26">
      <c r="D7067" s="97"/>
      <c r="K7067" s="18"/>
      <c r="L7067" s="106"/>
      <c r="M7067" s="106"/>
      <c r="Z7067" s="106"/>
    </row>
    <row r="7068" spans="4:26">
      <c r="D7068" s="97"/>
      <c r="K7068" s="18"/>
      <c r="L7068" s="106"/>
      <c r="M7068" s="106"/>
      <c r="Z7068" s="106"/>
    </row>
    <row r="7069" spans="4:26">
      <c r="D7069" s="97"/>
      <c r="K7069" s="18"/>
      <c r="L7069" s="106"/>
      <c r="M7069" s="106"/>
      <c r="Z7069" s="106"/>
    </row>
    <row r="7070" spans="4:26">
      <c r="D7070" s="97"/>
      <c r="K7070" s="18"/>
      <c r="L7070" s="106"/>
      <c r="M7070" s="106"/>
      <c r="Z7070" s="106"/>
    </row>
    <row r="7071" spans="4:26">
      <c r="D7071" s="97"/>
      <c r="K7071" s="18"/>
      <c r="L7071" s="106"/>
      <c r="M7071" s="106"/>
      <c r="Z7071" s="106"/>
    </row>
    <row r="7072" spans="4:26">
      <c r="D7072" s="97"/>
      <c r="K7072" s="18"/>
      <c r="L7072" s="106"/>
      <c r="M7072" s="106"/>
      <c r="Z7072" s="106"/>
    </row>
    <row r="7073" spans="4:26">
      <c r="D7073" s="97"/>
      <c r="K7073" s="18"/>
      <c r="L7073" s="106"/>
      <c r="M7073" s="106"/>
      <c r="Z7073" s="106"/>
    </row>
    <row r="7074" spans="4:26">
      <c r="D7074" s="97"/>
      <c r="K7074" s="18"/>
      <c r="L7074" s="106"/>
      <c r="M7074" s="106"/>
      <c r="Z7074" s="106"/>
    </row>
    <row r="7075" spans="4:26">
      <c r="D7075" s="97"/>
      <c r="K7075" s="18"/>
      <c r="L7075" s="106"/>
      <c r="M7075" s="106"/>
      <c r="Z7075" s="106"/>
    </row>
    <row r="7076" spans="4:26">
      <c r="D7076" s="97"/>
      <c r="K7076" s="18"/>
      <c r="L7076" s="106"/>
      <c r="M7076" s="106"/>
      <c r="Z7076" s="106"/>
    </row>
    <row r="7077" spans="4:26">
      <c r="D7077" s="97"/>
      <c r="K7077" s="18"/>
      <c r="L7077" s="106"/>
      <c r="M7077" s="106"/>
      <c r="Z7077" s="106"/>
    </row>
    <row r="7078" spans="4:26">
      <c r="D7078" s="97"/>
      <c r="K7078" s="18"/>
      <c r="L7078" s="106"/>
      <c r="M7078" s="106"/>
      <c r="Z7078" s="106"/>
    </row>
    <row r="7079" spans="4:26">
      <c r="D7079" s="97"/>
      <c r="K7079" s="18"/>
      <c r="L7079" s="106"/>
      <c r="M7079" s="106"/>
      <c r="Z7079" s="106"/>
    </row>
    <row r="7080" spans="4:26">
      <c r="D7080" s="97"/>
      <c r="K7080" s="18"/>
      <c r="L7080" s="106"/>
      <c r="M7080" s="106"/>
      <c r="Z7080" s="106"/>
    </row>
    <row r="7081" spans="4:26">
      <c r="D7081" s="97"/>
      <c r="K7081" s="18"/>
      <c r="L7081" s="106"/>
      <c r="M7081" s="106"/>
      <c r="Z7081" s="106"/>
    </row>
    <row r="7082" spans="4:26">
      <c r="D7082" s="97"/>
      <c r="K7082" s="18"/>
      <c r="L7082" s="106"/>
      <c r="M7082" s="106"/>
      <c r="Z7082" s="106"/>
    </row>
    <row r="7083" spans="4:26">
      <c r="D7083" s="97"/>
      <c r="K7083" s="18"/>
      <c r="L7083" s="106"/>
      <c r="M7083" s="106"/>
      <c r="Z7083" s="106"/>
    </row>
    <row r="7084" spans="4:26">
      <c r="D7084" s="97"/>
      <c r="K7084" s="18"/>
      <c r="L7084" s="106"/>
      <c r="M7084" s="106"/>
      <c r="Z7084" s="106"/>
    </row>
    <row r="7085" spans="4:26">
      <c r="D7085" s="97"/>
      <c r="K7085" s="18"/>
      <c r="L7085" s="106"/>
      <c r="M7085" s="106"/>
      <c r="Z7085" s="106"/>
    </row>
    <row r="7086" spans="4:26">
      <c r="D7086" s="97"/>
      <c r="K7086" s="18"/>
      <c r="L7086" s="106"/>
      <c r="M7086" s="106"/>
      <c r="Z7086" s="106"/>
    </row>
    <row r="7087" spans="4:26">
      <c r="D7087" s="97"/>
      <c r="K7087" s="18"/>
      <c r="L7087" s="106"/>
      <c r="M7087" s="106"/>
      <c r="Z7087" s="106"/>
    </row>
    <row r="7088" spans="4:26">
      <c r="D7088" s="97"/>
      <c r="K7088" s="18"/>
      <c r="L7088" s="106"/>
      <c r="M7088" s="106"/>
      <c r="Z7088" s="106"/>
    </row>
    <row r="7089" spans="4:26">
      <c r="D7089" s="97"/>
      <c r="K7089" s="18"/>
      <c r="L7089" s="106"/>
      <c r="M7089" s="106"/>
      <c r="Z7089" s="106"/>
    </row>
    <row r="7090" spans="4:26">
      <c r="D7090" s="97"/>
      <c r="K7090" s="18"/>
      <c r="L7090" s="106"/>
      <c r="M7090" s="106"/>
      <c r="Z7090" s="106"/>
    </row>
    <row r="7091" spans="4:26">
      <c r="D7091" s="97"/>
      <c r="K7091" s="18"/>
      <c r="L7091" s="106"/>
      <c r="M7091" s="106"/>
      <c r="Z7091" s="106"/>
    </row>
    <row r="7092" spans="4:26">
      <c r="D7092" s="97"/>
      <c r="K7092" s="18"/>
      <c r="L7092" s="106"/>
      <c r="M7092" s="106"/>
      <c r="Z7092" s="106"/>
    </row>
    <row r="7093" spans="4:26">
      <c r="D7093" s="97"/>
      <c r="K7093" s="18"/>
      <c r="L7093" s="106"/>
      <c r="M7093" s="106"/>
      <c r="Z7093" s="106"/>
    </row>
    <row r="7094" spans="4:26">
      <c r="D7094" s="97"/>
      <c r="K7094" s="18"/>
      <c r="L7094" s="106"/>
      <c r="M7094" s="106"/>
      <c r="Z7094" s="106"/>
    </row>
    <row r="7095" spans="4:26">
      <c r="D7095" s="97"/>
      <c r="K7095" s="18"/>
      <c r="L7095" s="106"/>
      <c r="M7095" s="106"/>
      <c r="Z7095" s="106"/>
    </row>
    <row r="7096" spans="4:26">
      <c r="D7096" s="97"/>
      <c r="K7096" s="18"/>
      <c r="L7096" s="106"/>
      <c r="M7096" s="106"/>
      <c r="Z7096" s="106"/>
    </row>
    <row r="7097" spans="4:26">
      <c r="D7097" s="97"/>
      <c r="K7097" s="18"/>
      <c r="L7097" s="106"/>
      <c r="M7097" s="106"/>
      <c r="Z7097" s="106"/>
    </row>
    <row r="7098" spans="4:26">
      <c r="D7098" s="97"/>
      <c r="K7098" s="18"/>
      <c r="L7098" s="106"/>
      <c r="M7098" s="106"/>
      <c r="Z7098" s="106"/>
    </row>
    <row r="7099" spans="4:26">
      <c r="D7099" s="97"/>
      <c r="K7099" s="18"/>
      <c r="L7099" s="106"/>
      <c r="M7099" s="106"/>
      <c r="Z7099" s="106"/>
    </row>
    <row r="7100" spans="4:26">
      <c r="D7100" s="97"/>
      <c r="K7100" s="18"/>
      <c r="L7100" s="106"/>
      <c r="M7100" s="106"/>
      <c r="Z7100" s="106"/>
    </row>
    <row r="7101" spans="4:26">
      <c r="D7101" s="97"/>
      <c r="K7101" s="18"/>
      <c r="L7101" s="106"/>
      <c r="M7101" s="106"/>
      <c r="Z7101" s="106"/>
    </row>
    <row r="7102" spans="4:26">
      <c r="D7102" s="97"/>
      <c r="K7102" s="18"/>
      <c r="L7102" s="106"/>
      <c r="M7102" s="106"/>
      <c r="Z7102" s="106"/>
    </row>
    <row r="7103" spans="4:26">
      <c r="D7103" s="97"/>
      <c r="K7103" s="18"/>
      <c r="L7103" s="106"/>
      <c r="M7103" s="106"/>
      <c r="Z7103" s="106"/>
    </row>
    <row r="7104" spans="4:26">
      <c r="D7104" s="97"/>
      <c r="K7104" s="18"/>
      <c r="L7104" s="106"/>
      <c r="M7104" s="106"/>
      <c r="Z7104" s="106"/>
    </row>
    <row r="7105" spans="4:26">
      <c r="D7105" s="97"/>
      <c r="K7105" s="18"/>
      <c r="L7105" s="106"/>
      <c r="M7105" s="106"/>
      <c r="Z7105" s="106"/>
    </row>
    <row r="7106" spans="4:26">
      <c r="D7106" s="97"/>
      <c r="K7106" s="18"/>
      <c r="L7106" s="106"/>
      <c r="M7106" s="106"/>
      <c r="Z7106" s="106"/>
    </row>
    <row r="7107" spans="4:26">
      <c r="D7107" s="97"/>
      <c r="K7107" s="18"/>
      <c r="L7107" s="106"/>
      <c r="M7107" s="106"/>
      <c r="Z7107" s="106"/>
    </row>
    <row r="7108" spans="4:26">
      <c r="D7108" s="97"/>
      <c r="K7108" s="18"/>
      <c r="L7108" s="106"/>
      <c r="M7108" s="106"/>
      <c r="Z7108" s="106"/>
    </row>
    <row r="7109" spans="4:26">
      <c r="D7109" s="97"/>
      <c r="K7109" s="18"/>
      <c r="L7109" s="106"/>
      <c r="M7109" s="106"/>
      <c r="Z7109" s="106"/>
    </row>
    <row r="7110" spans="4:26">
      <c r="D7110" s="97"/>
      <c r="K7110" s="18"/>
      <c r="L7110" s="106"/>
      <c r="M7110" s="106"/>
      <c r="Z7110" s="106"/>
    </row>
    <row r="7111" spans="4:26">
      <c r="D7111" s="97"/>
      <c r="K7111" s="18"/>
      <c r="L7111" s="106"/>
      <c r="M7111" s="106"/>
      <c r="Z7111" s="106"/>
    </row>
    <row r="7112" spans="4:26">
      <c r="D7112" s="97"/>
      <c r="K7112" s="18"/>
      <c r="L7112" s="106"/>
      <c r="M7112" s="106"/>
      <c r="Z7112" s="106"/>
    </row>
    <row r="7113" spans="4:26">
      <c r="D7113" s="97"/>
      <c r="K7113" s="18"/>
      <c r="L7113" s="106"/>
      <c r="M7113" s="106"/>
      <c r="Z7113" s="106"/>
    </row>
    <row r="7114" spans="4:26">
      <c r="D7114" s="97"/>
      <c r="K7114" s="18"/>
      <c r="L7114" s="106"/>
      <c r="M7114" s="106"/>
      <c r="Z7114" s="106"/>
    </row>
    <row r="7115" spans="4:26">
      <c r="D7115" s="97"/>
      <c r="K7115" s="18"/>
      <c r="L7115" s="106"/>
      <c r="M7115" s="106"/>
      <c r="Z7115" s="106"/>
    </row>
    <row r="7116" spans="4:26">
      <c r="D7116" s="97"/>
      <c r="K7116" s="18"/>
      <c r="L7116" s="106"/>
      <c r="M7116" s="106"/>
      <c r="Z7116" s="106"/>
    </row>
    <row r="7117" spans="4:26">
      <c r="D7117" s="97"/>
      <c r="K7117" s="18"/>
      <c r="L7117" s="106"/>
      <c r="M7117" s="106"/>
      <c r="Z7117" s="106"/>
    </row>
    <row r="7118" spans="4:26">
      <c r="D7118" s="97"/>
      <c r="K7118" s="18"/>
      <c r="L7118" s="106"/>
      <c r="M7118" s="106"/>
      <c r="Z7118" s="106"/>
    </row>
    <row r="7119" spans="4:26">
      <c r="D7119" s="97"/>
      <c r="K7119" s="18"/>
      <c r="L7119" s="106"/>
      <c r="M7119" s="106"/>
      <c r="Z7119" s="106"/>
    </row>
    <row r="7120" spans="4:26">
      <c r="D7120" s="97"/>
      <c r="K7120" s="18"/>
      <c r="L7120" s="106"/>
      <c r="M7120" s="106"/>
      <c r="Z7120" s="106"/>
    </row>
    <row r="7121" spans="4:26">
      <c r="D7121" s="97"/>
      <c r="K7121" s="18"/>
      <c r="L7121" s="106"/>
      <c r="M7121" s="106"/>
      <c r="Z7121" s="106"/>
    </row>
    <row r="7122" spans="4:26">
      <c r="D7122" s="97"/>
      <c r="K7122" s="18"/>
      <c r="L7122" s="106"/>
      <c r="M7122" s="106"/>
      <c r="Z7122" s="106"/>
    </row>
    <row r="7123" spans="4:26">
      <c r="D7123" s="97"/>
      <c r="K7123" s="18"/>
      <c r="L7123" s="106"/>
      <c r="M7123" s="106"/>
      <c r="Z7123" s="106"/>
    </row>
    <row r="7124" spans="4:26">
      <c r="D7124" s="97"/>
      <c r="K7124" s="18"/>
      <c r="L7124" s="106"/>
      <c r="M7124" s="106"/>
      <c r="Z7124" s="106"/>
    </row>
    <row r="7125" spans="4:26">
      <c r="D7125" s="97"/>
      <c r="K7125" s="18"/>
      <c r="L7125" s="106"/>
      <c r="M7125" s="106"/>
      <c r="Z7125" s="106"/>
    </row>
    <row r="7126" spans="4:26">
      <c r="D7126" s="97"/>
      <c r="K7126" s="18"/>
      <c r="L7126" s="106"/>
      <c r="M7126" s="106"/>
      <c r="Z7126" s="106"/>
    </row>
    <row r="7127" spans="4:26">
      <c r="D7127" s="97"/>
      <c r="K7127" s="18"/>
      <c r="L7127" s="106"/>
      <c r="M7127" s="106"/>
      <c r="Z7127" s="106"/>
    </row>
    <row r="7128" spans="4:26">
      <c r="D7128" s="97"/>
      <c r="K7128" s="18"/>
      <c r="L7128" s="106"/>
      <c r="M7128" s="106"/>
      <c r="Z7128" s="106"/>
    </row>
    <row r="7129" spans="4:26">
      <c r="D7129" s="97"/>
      <c r="K7129" s="18"/>
      <c r="L7129" s="106"/>
      <c r="M7129" s="106"/>
      <c r="Z7129" s="106"/>
    </row>
    <row r="7130" spans="4:26">
      <c r="D7130" s="97"/>
      <c r="K7130" s="18"/>
      <c r="L7130" s="106"/>
      <c r="M7130" s="106"/>
      <c r="Z7130" s="106"/>
    </row>
    <row r="7131" spans="4:26">
      <c r="D7131" s="97"/>
      <c r="K7131" s="18"/>
      <c r="L7131" s="106"/>
      <c r="M7131" s="106"/>
      <c r="Z7131" s="106"/>
    </row>
    <row r="7132" spans="4:26">
      <c r="D7132" s="97"/>
      <c r="K7132" s="18"/>
      <c r="L7132" s="106"/>
      <c r="M7132" s="106"/>
      <c r="Z7132" s="106"/>
    </row>
    <row r="7133" spans="4:26">
      <c r="D7133" s="97"/>
      <c r="K7133" s="18"/>
      <c r="L7133" s="106"/>
      <c r="M7133" s="106"/>
      <c r="Z7133" s="106"/>
    </row>
    <row r="7134" spans="4:26">
      <c r="D7134" s="97"/>
      <c r="K7134" s="18"/>
      <c r="L7134" s="106"/>
      <c r="M7134" s="106"/>
      <c r="Z7134" s="106"/>
    </row>
    <row r="7135" spans="4:26">
      <c r="D7135" s="97"/>
      <c r="K7135" s="18"/>
      <c r="L7135" s="106"/>
      <c r="M7135" s="106"/>
      <c r="Z7135" s="106"/>
    </row>
    <row r="7136" spans="4:26">
      <c r="D7136" s="97"/>
      <c r="K7136" s="18"/>
      <c r="L7136" s="106"/>
      <c r="M7136" s="106"/>
      <c r="Z7136" s="106"/>
    </row>
    <row r="7137" spans="4:26">
      <c r="D7137" s="97"/>
      <c r="K7137" s="18"/>
      <c r="L7137" s="106"/>
      <c r="M7137" s="106"/>
      <c r="Z7137" s="106"/>
    </row>
    <row r="7138" spans="4:26">
      <c r="D7138" s="97"/>
      <c r="K7138" s="18"/>
      <c r="L7138" s="106"/>
      <c r="M7138" s="106"/>
      <c r="Z7138" s="106"/>
    </row>
    <row r="7139" spans="4:26">
      <c r="D7139" s="97"/>
      <c r="K7139" s="18"/>
      <c r="L7139" s="106"/>
      <c r="M7139" s="106"/>
      <c r="Z7139" s="106"/>
    </row>
    <row r="7140" spans="4:26">
      <c r="D7140" s="97"/>
      <c r="K7140" s="18"/>
      <c r="L7140" s="106"/>
      <c r="M7140" s="106"/>
      <c r="Z7140" s="106"/>
    </row>
    <row r="7141" spans="4:26">
      <c r="D7141" s="97"/>
      <c r="K7141" s="18"/>
      <c r="L7141" s="106"/>
      <c r="M7141" s="106"/>
      <c r="Z7141" s="106"/>
    </row>
    <row r="7142" spans="4:26">
      <c r="D7142" s="97"/>
      <c r="K7142" s="18"/>
      <c r="L7142" s="106"/>
      <c r="M7142" s="106"/>
      <c r="Z7142" s="106"/>
    </row>
    <row r="7143" spans="4:26">
      <c r="D7143" s="97"/>
      <c r="K7143" s="18"/>
      <c r="L7143" s="106"/>
      <c r="M7143" s="106"/>
      <c r="Z7143" s="106"/>
    </row>
    <row r="7144" spans="4:26">
      <c r="D7144" s="97"/>
      <c r="K7144" s="18"/>
      <c r="L7144" s="106"/>
      <c r="M7144" s="106"/>
      <c r="Z7144" s="106"/>
    </row>
    <row r="7145" spans="4:26">
      <c r="D7145" s="97"/>
      <c r="K7145" s="18"/>
      <c r="L7145" s="106"/>
      <c r="M7145" s="106"/>
      <c r="Z7145" s="106"/>
    </row>
    <row r="7146" spans="4:26">
      <c r="D7146" s="97"/>
      <c r="K7146" s="18"/>
      <c r="L7146" s="106"/>
      <c r="M7146" s="106"/>
      <c r="Z7146" s="106"/>
    </row>
    <row r="7147" spans="4:26">
      <c r="D7147" s="97"/>
      <c r="K7147" s="18"/>
      <c r="L7147" s="106"/>
      <c r="M7147" s="106"/>
      <c r="Z7147" s="106"/>
    </row>
    <row r="7148" spans="4:26">
      <c r="D7148" s="97"/>
      <c r="K7148" s="18"/>
      <c r="L7148" s="106"/>
      <c r="M7148" s="106"/>
      <c r="Z7148" s="106"/>
    </row>
    <row r="7149" spans="4:26">
      <c r="D7149" s="97"/>
      <c r="K7149" s="18"/>
      <c r="L7149" s="106"/>
      <c r="M7149" s="106"/>
      <c r="Z7149" s="106"/>
    </row>
    <row r="7150" spans="4:26">
      <c r="D7150" s="97"/>
      <c r="K7150" s="18"/>
      <c r="L7150" s="106"/>
      <c r="M7150" s="106"/>
      <c r="Z7150" s="106"/>
    </row>
    <row r="7151" spans="4:26">
      <c r="D7151" s="97"/>
      <c r="K7151" s="18"/>
      <c r="L7151" s="106"/>
      <c r="M7151" s="106"/>
      <c r="Z7151" s="106"/>
    </row>
    <row r="7152" spans="4:26">
      <c r="D7152" s="97"/>
      <c r="K7152" s="18"/>
      <c r="L7152" s="106"/>
      <c r="M7152" s="106"/>
      <c r="Z7152" s="106"/>
    </row>
    <row r="7153" spans="4:26">
      <c r="D7153" s="97"/>
      <c r="K7153" s="18"/>
      <c r="L7153" s="106"/>
      <c r="M7153" s="106"/>
      <c r="Z7153" s="106"/>
    </row>
    <row r="7154" spans="4:26">
      <c r="D7154" s="97"/>
      <c r="K7154" s="18"/>
      <c r="L7154" s="106"/>
      <c r="M7154" s="106"/>
      <c r="Z7154" s="106"/>
    </row>
    <row r="7155" spans="4:26">
      <c r="D7155" s="97"/>
      <c r="K7155" s="18"/>
      <c r="L7155" s="106"/>
      <c r="M7155" s="106"/>
      <c r="Z7155" s="106"/>
    </row>
    <row r="7156" spans="4:26">
      <c r="D7156" s="97"/>
      <c r="K7156" s="18"/>
      <c r="L7156" s="106"/>
      <c r="M7156" s="106"/>
      <c r="Z7156" s="106"/>
    </row>
    <row r="7157" spans="4:26">
      <c r="D7157" s="97"/>
      <c r="K7157" s="18"/>
      <c r="L7157" s="106"/>
      <c r="M7157" s="106"/>
      <c r="Z7157" s="106"/>
    </row>
    <row r="7158" spans="4:26">
      <c r="D7158" s="97"/>
      <c r="K7158" s="18"/>
      <c r="L7158" s="106"/>
      <c r="M7158" s="106"/>
      <c r="Z7158" s="106"/>
    </row>
    <row r="7159" spans="4:26">
      <c r="D7159" s="97"/>
      <c r="K7159" s="18"/>
      <c r="L7159" s="106"/>
      <c r="M7159" s="106"/>
      <c r="Z7159" s="106"/>
    </row>
    <row r="7160" spans="4:26">
      <c r="D7160" s="97"/>
      <c r="K7160" s="18"/>
      <c r="L7160" s="106"/>
      <c r="M7160" s="106"/>
      <c r="Z7160" s="106"/>
    </row>
    <row r="7161" spans="4:26">
      <c r="D7161" s="97"/>
      <c r="K7161" s="18"/>
      <c r="L7161" s="106"/>
      <c r="M7161" s="106"/>
      <c r="Z7161" s="106"/>
    </row>
    <row r="7162" spans="4:26">
      <c r="D7162" s="97"/>
      <c r="K7162" s="18"/>
      <c r="L7162" s="106"/>
      <c r="M7162" s="106"/>
      <c r="Z7162" s="106"/>
    </row>
    <row r="7163" spans="4:26">
      <c r="D7163" s="97"/>
      <c r="K7163" s="18"/>
      <c r="L7163" s="106"/>
      <c r="M7163" s="106"/>
      <c r="Z7163" s="106"/>
    </row>
    <row r="7164" spans="4:26">
      <c r="D7164" s="97"/>
      <c r="K7164" s="18"/>
      <c r="L7164" s="106"/>
      <c r="M7164" s="106"/>
      <c r="Z7164" s="106"/>
    </row>
    <row r="7165" spans="4:26">
      <c r="D7165" s="97"/>
      <c r="K7165" s="18"/>
      <c r="L7165" s="106"/>
      <c r="M7165" s="106"/>
      <c r="Z7165" s="106"/>
    </row>
    <row r="7166" spans="4:26">
      <c r="D7166" s="97"/>
      <c r="K7166" s="18"/>
      <c r="L7166" s="106"/>
      <c r="M7166" s="106"/>
      <c r="Z7166" s="106"/>
    </row>
    <row r="7167" spans="4:26">
      <c r="D7167" s="97"/>
      <c r="K7167" s="18"/>
      <c r="L7167" s="106"/>
      <c r="M7167" s="106"/>
      <c r="Z7167" s="106"/>
    </row>
    <row r="7168" spans="4:26">
      <c r="D7168" s="97"/>
      <c r="K7168" s="18"/>
      <c r="L7168" s="106"/>
      <c r="M7168" s="106"/>
      <c r="Z7168" s="106"/>
    </row>
    <row r="7169" spans="4:26">
      <c r="D7169" s="97"/>
      <c r="K7169" s="18"/>
      <c r="L7169" s="106"/>
      <c r="M7169" s="106"/>
      <c r="Z7169" s="106"/>
    </row>
    <row r="7170" spans="4:26">
      <c r="D7170" s="97"/>
      <c r="K7170" s="18"/>
      <c r="L7170" s="106"/>
      <c r="M7170" s="106"/>
      <c r="Z7170" s="106"/>
    </row>
    <row r="7171" spans="4:26">
      <c r="D7171" s="97"/>
      <c r="K7171" s="18"/>
      <c r="L7171" s="106"/>
      <c r="M7171" s="106"/>
      <c r="Z7171" s="106"/>
    </row>
    <row r="7172" spans="4:26">
      <c r="D7172" s="97"/>
      <c r="K7172" s="18"/>
      <c r="L7172" s="106"/>
      <c r="M7172" s="106"/>
      <c r="Z7172" s="106"/>
    </row>
    <row r="7173" spans="4:26">
      <c r="D7173" s="97"/>
      <c r="K7173" s="18"/>
      <c r="L7173" s="106"/>
      <c r="M7173" s="106"/>
      <c r="Z7173" s="106"/>
    </row>
    <row r="7174" spans="4:26">
      <c r="D7174" s="97"/>
      <c r="K7174" s="18"/>
      <c r="L7174" s="106"/>
      <c r="M7174" s="106"/>
      <c r="Z7174" s="106"/>
    </row>
    <row r="7175" spans="4:26">
      <c r="D7175" s="97"/>
      <c r="K7175" s="18"/>
      <c r="L7175" s="106"/>
      <c r="M7175" s="106"/>
      <c r="Z7175" s="106"/>
    </row>
    <row r="7176" spans="4:26">
      <c r="D7176" s="97"/>
      <c r="K7176" s="18"/>
      <c r="L7176" s="106"/>
      <c r="M7176" s="106"/>
      <c r="Z7176" s="106"/>
    </row>
    <row r="7177" spans="4:26">
      <c r="D7177" s="97"/>
      <c r="K7177" s="18"/>
      <c r="L7177" s="106"/>
      <c r="M7177" s="106"/>
      <c r="Z7177" s="106"/>
    </row>
    <row r="7178" spans="4:26">
      <c r="D7178" s="97"/>
      <c r="K7178" s="18"/>
      <c r="L7178" s="106"/>
      <c r="M7178" s="106"/>
      <c r="Z7178" s="106"/>
    </row>
    <row r="7179" spans="4:26">
      <c r="D7179" s="97"/>
      <c r="K7179" s="18"/>
      <c r="L7179" s="106"/>
      <c r="M7179" s="106"/>
      <c r="Z7179" s="106"/>
    </row>
    <row r="7180" spans="4:26">
      <c r="D7180" s="97"/>
      <c r="K7180" s="18"/>
      <c r="L7180" s="106"/>
      <c r="M7180" s="106"/>
      <c r="Z7180" s="106"/>
    </row>
    <row r="7181" spans="4:26">
      <c r="D7181" s="97"/>
      <c r="K7181" s="18"/>
      <c r="L7181" s="106"/>
      <c r="M7181" s="106"/>
      <c r="Z7181" s="106"/>
    </row>
    <row r="7182" spans="4:26">
      <c r="D7182" s="97"/>
      <c r="K7182" s="18"/>
      <c r="L7182" s="106"/>
      <c r="M7182" s="106"/>
      <c r="Z7182" s="106"/>
    </row>
    <row r="7183" spans="4:26">
      <c r="D7183" s="97"/>
      <c r="K7183" s="18"/>
      <c r="L7183" s="106"/>
      <c r="M7183" s="106"/>
      <c r="Z7183" s="106"/>
    </row>
    <row r="7184" spans="4:26">
      <c r="D7184" s="97"/>
      <c r="K7184" s="18"/>
      <c r="L7184" s="106"/>
      <c r="M7184" s="106"/>
      <c r="Z7184" s="106"/>
    </row>
    <row r="7185" spans="4:26">
      <c r="D7185" s="97"/>
      <c r="K7185" s="18"/>
      <c r="L7185" s="106"/>
      <c r="M7185" s="106"/>
      <c r="Z7185" s="106"/>
    </row>
    <row r="7186" spans="4:26">
      <c r="D7186" s="97"/>
      <c r="K7186" s="18"/>
      <c r="L7186" s="106"/>
      <c r="M7186" s="106"/>
      <c r="Z7186" s="106"/>
    </row>
    <row r="7187" spans="4:26">
      <c r="D7187" s="97"/>
      <c r="K7187" s="18"/>
      <c r="L7187" s="106"/>
      <c r="M7187" s="106"/>
      <c r="Z7187" s="106"/>
    </row>
    <row r="7188" spans="4:26">
      <c r="D7188" s="97"/>
      <c r="K7188" s="18"/>
      <c r="L7188" s="106"/>
      <c r="M7188" s="106"/>
      <c r="Z7188" s="106"/>
    </row>
    <row r="7189" spans="4:26">
      <c r="D7189" s="97"/>
      <c r="K7189" s="18"/>
      <c r="L7189" s="106"/>
      <c r="M7189" s="106"/>
      <c r="Z7189" s="106"/>
    </row>
    <row r="7190" spans="4:26">
      <c r="D7190" s="97"/>
      <c r="K7190" s="18"/>
      <c r="L7190" s="106"/>
      <c r="M7190" s="106"/>
      <c r="Z7190" s="106"/>
    </row>
    <row r="7191" spans="4:26">
      <c r="D7191" s="97"/>
      <c r="K7191" s="18"/>
      <c r="L7191" s="106"/>
      <c r="M7191" s="106"/>
      <c r="Z7191" s="106"/>
    </row>
    <row r="7192" spans="4:26">
      <c r="D7192" s="97"/>
      <c r="K7192" s="18"/>
      <c r="L7192" s="106"/>
      <c r="M7192" s="106"/>
      <c r="Z7192" s="106"/>
    </row>
    <row r="7193" spans="4:26">
      <c r="D7193" s="97"/>
      <c r="K7193" s="18"/>
      <c r="L7193" s="106"/>
      <c r="M7193" s="106"/>
      <c r="Z7193" s="106"/>
    </row>
    <row r="7194" spans="4:26">
      <c r="D7194" s="97"/>
      <c r="K7194" s="18"/>
      <c r="L7194" s="106"/>
      <c r="M7194" s="106"/>
      <c r="Z7194" s="106"/>
    </row>
    <row r="7195" spans="4:26">
      <c r="D7195" s="97"/>
      <c r="K7195" s="18"/>
      <c r="L7195" s="106"/>
      <c r="M7195" s="106"/>
      <c r="Z7195" s="106"/>
    </row>
    <row r="7196" spans="4:26">
      <c r="D7196" s="97"/>
      <c r="K7196" s="18"/>
      <c r="L7196" s="106"/>
      <c r="M7196" s="106"/>
      <c r="Z7196" s="106"/>
    </row>
    <row r="7197" spans="4:26">
      <c r="D7197" s="97"/>
      <c r="K7197" s="18"/>
      <c r="L7197" s="106"/>
      <c r="M7197" s="106"/>
      <c r="Z7197" s="106"/>
    </row>
    <row r="7198" spans="4:26">
      <c r="D7198" s="97"/>
      <c r="K7198" s="18"/>
      <c r="L7198" s="106"/>
      <c r="M7198" s="106"/>
      <c r="Z7198" s="106"/>
    </row>
    <row r="7199" spans="4:26">
      <c r="D7199" s="97"/>
      <c r="K7199" s="18"/>
      <c r="L7199" s="106"/>
      <c r="M7199" s="106"/>
      <c r="Z7199" s="106"/>
    </row>
    <row r="7200" spans="4:26">
      <c r="D7200" s="97"/>
      <c r="K7200" s="18"/>
      <c r="L7200" s="106"/>
      <c r="M7200" s="106"/>
      <c r="Z7200" s="106"/>
    </row>
    <row r="7201" spans="4:26">
      <c r="D7201" s="97"/>
      <c r="K7201" s="18"/>
      <c r="L7201" s="106"/>
      <c r="M7201" s="106"/>
      <c r="Z7201" s="106"/>
    </row>
    <row r="7202" spans="4:26">
      <c r="D7202" s="97"/>
      <c r="K7202" s="18"/>
      <c r="L7202" s="106"/>
      <c r="M7202" s="106"/>
      <c r="Z7202" s="106"/>
    </row>
    <row r="7203" spans="4:26">
      <c r="D7203" s="97"/>
      <c r="K7203" s="18"/>
      <c r="L7203" s="106"/>
      <c r="M7203" s="106"/>
      <c r="Z7203" s="106"/>
    </row>
    <row r="7204" spans="4:26">
      <c r="D7204" s="97"/>
      <c r="K7204" s="18"/>
      <c r="L7204" s="106"/>
      <c r="M7204" s="106"/>
      <c r="Z7204" s="106"/>
    </row>
    <row r="7205" spans="4:26">
      <c r="D7205" s="97"/>
      <c r="K7205" s="18"/>
      <c r="L7205" s="106"/>
      <c r="M7205" s="106"/>
      <c r="Z7205" s="106"/>
    </row>
    <row r="7206" spans="4:26">
      <c r="D7206" s="97"/>
      <c r="K7206" s="18"/>
      <c r="L7206" s="106"/>
      <c r="M7206" s="106"/>
      <c r="Z7206" s="106"/>
    </row>
    <row r="7207" spans="4:26">
      <c r="D7207" s="97"/>
      <c r="K7207" s="18"/>
      <c r="L7207" s="106"/>
      <c r="M7207" s="106"/>
      <c r="Z7207" s="106"/>
    </row>
    <row r="7208" spans="4:26">
      <c r="D7208" s="97"/>
      <c r="K7208" s="18"/>
      <c r="L7208" s="106"/>
      <c r="M7208" s="106"/>
      <c r="Z7208" s="106"/>
    </row>
    <row r="7209" spans="4:26">
      <c r="D7209" s="97"/>
      <c r="K7209" s="18"/>
      <c r="L7209" s="106"/>
      <c r="M7209" s="106"/>
      <c r="Z7209" s="106"/>
    </row>
    <row r="7210" spans="4:26">
      <c r="D7210" s="97"/>
      <c r="K7210" s="18"/>
      <c r="L7210" s="106"/>
      <c r="M7210" s="106"/>
      <c r="Z7210" s="106"/>
    </row>
    <row r="7211" spans="4:26">
      <c r="D7211" s="97"/>
      <c r="K7211" s="18"/>
      <c r="L7211" s="106"/>
      <c r="M7211" s="106"/>
      <c r="Z7211" s="106"/>
    </row>
    <row r="7212" spans="4:26">
      <c r="D7212" s="97"/>
      <c r="K7212" s="18"/>
      <c r="L7212" s="106"/>
      <c r="M7212" s="106"/>
      <c r="Z7212" s="106"/>
    </row>
    <row r="7213" spans="4:26">
      <c r="D7213" s="97"/>
      <c r="K7213" s="18"/>
      <c r="L7213" s="106"/>
      <c r="M7213" s="106"/>
      <c r="Z7213" s="106"/>
    </row>
    <row r="7214" spans="4:26">
      <c r="D7214" s="97"/>
      <c r="K7214" s="18"/>
      <c r="L7214" s="106"/>
      <c r="M7214" s="106"/>
      <c r="Z7214" s="106"/>
    </row>
    <row r="7215" spans="4:26">
      <c r="D7215" s="97"/>
      <c r="K7215" s="18"/>
      <c r="L7215" s="106"/>
      <c r="M7215" s="106"/>
      <c r="Z7215" s="106"/>
    </row>
    <row r="7216" spans="4:26">
      <c r="D7216" s="97"/>
      <c r="K7216" s="18"/>
      <c r="L7216" s="106"/>
      <c r="M7216" s="106"/>
      <c r="Z7216" s="106"/>
    </row>
    <row r="7217" spans="4:26">
      <c r="D7217" s="97"/>
      <c r="K7217" s="18"/>
      <c r="L7217" s="106"/>
      <c r="M7217" s="106"/>
      <c r="Z7217" s="106"/>
    </row>
    <row r="7218" spans="4:26">
      <c r="D7218" s="97"/>
      <c r="K7218" s="18"/>
      <c r="L7218" s="106"/>
      <c r="M7218" s="106"/>
      <c r="Z7218" s="106"/>
    </row>
    <row r="7219" spans="4:26">
      <c r="D7219" s="97"/>
      <c r="K7219" s="18"/>
      <c r="L7219" s="106"/>
      <c r="M7219" s="106"/>
      <c r="Z7219" s="106"/>
    </row>
    <row r="7220" spans="4:26">
      <c r="D7220" s="97"/>
      <c r="K7220" s="18"/>
      <c r="L7220" s="106"/>
      <c r="M7220" s="106"/>
      <c r="Z7220" s="106"/>
    </row>
    <row r="7221" spans="4:26">
      <c r="D7221" s="97"/>
      <c r="K7221" s="18"/>
      <c r="L7221" s="106"/>
      <c r="M7221" s="106"/>
      <c r="Z7221" s="106"/>
    </row>
    <row r="7222" spans="4:26">
      <c r="D7222" s="97"/>
      <c r="K7222" s="18"/>
      <c r="L7222" s="106"/>
      <c r="M7222" s="106"/>
      <c r="Z7222" s="106"/>
    </row>
    <row r="7223" spans="4:26">
      <c r="D7223" s="97"/>
      <c r="K7223" s="18"/>
      <c r="L7223" s="106"/>
      <c r="M7223" s="106"/>
      <c r="Z7223" s="106"/>
    </row>
    <row r="7224" spans="4:26">
      <c r="D7224" s="97"/>
      <c r="K7224" s="18"/>
      <c r="L7224" s="106"/>
      <c r="M7224" s="106"/>
      <c r="Z7224" s="106"/>
    </row>
    <row r="7225" spans="4:26">
      <c r="D7225" s="97"/>
      <c r="K7225" s="18"/>
      <c r="L7225" s="106"/>
      <c r="M7225" s="106"/>
      <c r="Z7225" s="106"/>
    </row>
    <row r="7226" spans="4:26">
      <c r="D7226" s="97"/>
      <c r="K7226" s="18"/>
      <c r="L7226" s="106"/>
      <c r="M7226" s="106"/>
      <c r="Z7226" s="106"/>
    </row>
    <row r="7227" spans="4:26">
      <c r="D7227" s="97"/>
      <c r="K7227" s="18"/>
      <c r="L7227" s="106"/>
      <c r="M7227" s="106"/>
      <c r="Z7227" s="106"/>
    </row>
    <row r="7228" spans="4:26">
      <c r="D7228" s="97"/>
      <c r="K7228" s="18"/>
      <c r="L7228" s="106"/>
      <c r="M7228" s="106"/>
      <c r="Z7228" s="106"/>
    </row>
    <row r="7229" spans="4:26">
      <c r="D7229" s="97"/>
      <c r="K7229" s="18"/>
      <c r="L7229" s="106"/>
      <c r="M7229" s="106"/>
      <c r="Z7229" s="106"/>
    </row>
    <row r="7230" spans="4:26">
      <c r="D7230" s="97"/>
      <c r="K7230" s="18"/>
      <c r="L7230" s="106"/>
      <c r="M7230" s="106"/>
      <c r="Z7230" s="106"/>
    </row>
    <row r="7231" spans="4:26">
      <c r="D7231" s="97"/>
      <c r="K7231" s="18"/>
      <c r="L7231" s="106"/>
      <c r="M7231" s="106"/>
      <c r="Z7231" s="106"/>
    </row>
    <row r="7232" spans="4:26">
      <c r="D7232" s="97"/>
      <c r="K7232" s="18"/>
      <c r="L7232" s="106"/>
      <c r="M7232" s="106"/>
      <c r="Z7232" s="106"/>
    </row>
    <row r="7233" spans="4:26">
      <c r="D7233" s="97"/>
      <c r="K7233" s="18"/>
      <c r="L7233" s="106"/>
      <c r="M7233" s="106"/>
      <c r="Z7233" s="106"/>
    </row>
    <row r="7234" spans="4:26">
      <c r="D7234" s="97"/>
      <c r="K7234" s="18"/>
      <c r="L7234" s="106"/>
      <c r="M7234" s="106"/>
      <c r="Z7234" s="106"/>
    </row>
    <row r="7235" spans="4:26">
      <c r="D7235" s="97"/>
      <c r="K7235" s="18"/>
      <c r="L7235" s="106"/>
      <c r="M7235" s="106"/>
      <c r="Z7235" s="106"/>
    </row>
    <row r="7236" spans="4:26">
      <c r="D7236" s="97"/>
      <c r="K7236" s="18"/>
      <c r="L7236" s="106"/>
      <c r="M7236" s="106"/>
      <c r="Z7236" s="106"/>
    </row>
    <row r="7237" spans="4:26">
      <c r="D7237" s="97"/>
      <c r="K7237" s="18"/>
      <c r="L7237" s="106"/>
      <c r="M7237" s="106"/>
      <c r="Z7237" s="106"/>
    </row>
    <row r="7238" spans="4:26">
      <c r="D7238" s="97"/>
      <c r="K7238" s="18"/>
      <c r="L7238" s="106"/>
      <c r="M7238" s="106"/>
      <c r="Z7238" s="106"/>
    </row>
    <row r="7239" spans="4:26">
      <c r="D7239" s="97"/>
      <c r="K7239" s="18"/>
      <c r="L7239" s="106"/>
      <c r="M7239" s="106"/>
      <c r="Z7239" s="106"/>
    </row>
    <row r="7240" spans="4:26">
      <c r="D7240" s="97"/>
      <c r="K7240" s="18"/>
      <c r="L7240" s="106"/>
      <c r="M7240" s="106"/>
      <c r="Z7240" s="106"/>
    </row>
    <row r="7241" spans="4:26">
      <c r="D7241" s="97"/>
      <c r="K7241" s="18"/>
      <c r="L7241" s="106"/>
      <c r="M7241" s="106"/>
      <c r="Z7241" s="106"/>
    </row>
    <row r="7242" spans="4:26">
      <c r="D7242" s="97"/>
      <c r="K7242" s="18"/>
      <c r="L7242" s="106"/>
      <c r="M7242" s="106"/>
      <c r="Z7242" s="106"/>
    </row>
    <row r="7243" spans="4:26">
      <c r="D7243" s="97"/>
      <c r="K7243" s="18"/>
      <c r="L7243" s="106"/>
      <c r="M7243" s="106"/>
      <c r="Z7243" s="106"/>
    </row>
    <row r="7244" spans="4:26">
      <c r="D7244" s="97"/>
      <c r="K7244" s="18"/>
      <c r="L7244" s="106"/>
      <c r="M7244" s="106"/>
      <c r="Z7244" s="106"/>
    </row>
    <row r="7245" spans="4:26">
      <c r="D7245" s="97"/>
      <c r="K7245" s="18"/>
      <c r="L7245" s="106"/>
      <c r="M7245" s="106"/>
      <c r="Z7245" s="106"/>
    </row>
    <row r="7246" spans="4:26">
      <c r="D7246" s="97"/>
      <c r="K7246" s="18"/>
      <c r="L7246" s="106"/>
      <c r="M7246" s="106"/>
      <c r="Z7246" s="106"/>
    </row>
    <row r="7247" spans="4:26">
      <c r="D7247" s="97"/>
      <c r="K7247" s="18"/>
      <c r="L7247" s="106"/>
      <c r="M7247" s="106"/>
      <c r="Z7247" s="106"/>
    </row>
    <row r="7248" spans="4:26">
      <c r="D7248" s="97"/>
      <c r="K7248" s="18"/>
      <c r="L7248" s="106"/>
      <c r="M7248" s="106"/>
      <c r="Z7248" s="106"/>
    </row>
    <row r="7249" spans="4:26">
      <c r="D7249" s="97"/>
      <c r="K7249" s="18"/>
      <c r="L7249" s="106"/>
      <c r="M7249" s="106"/>
      <c r="Z7249" s="106"/>
    </row>
    <row r="7250" spans="4:26">
      <c r="D7250" s="97"/>
      <c r="K7250" s="18"/>
      <c r="L7250" s="106"/>
      <c r="M7250" s="106"/>
      <c r="Z7250" s="106"/>
    </row>
    <row r="7251" spans="4:26">
      <c r="D7251" s="97"/>
      <c r="K7251" s="18"/>
      <c r="L7251" s="106"/>
      <c r="M7251" s="106"/>
      <c r="Z7251" s="106"/>
    </row>
    <row r="7252" spans="4:26">
      <c r="D7252" s="97"/>
      <c r="K7252" s="18"/>
      <c r="L7252" s="106"/>
      <c r="M7252" s="106"/>
      <c r="Z7252" s="106"/>
    </row>
    <row r="7253" spans="4:26">
      <c r="D7253" s="97"/>
      <c r="K7253" s="18"/>
      <c r="L7253" s="106"/>
      <c r="M7253" s="106"/>
      <c r="Z7253" s="106"/>
    </row>
    <row r="7254" spans="4:26">
      <c r="D7254" s="97"/>
      <c r="K7254" s="18"/>
      <c r="L7254" s="106"/>
      <c r="M7254" s="106"/>
      <c r="Z7254" s="106"/>
    </row>
    <row r="7255" spans="4:26">
      <c r="D7255" s="97"/>
      <c r="K7255" s="18"/>
      <c r="L7255" s="106"/>
      <c r="M7255" s="106"/>
      <c r="Z7255" s="106"/>
    </row>
    <row r="7256" spans="4:26">
      <c r="D7256" s="97"/>
      <c r="K7256" s="18"/>
      <c r="L7256" s="106"/>
      <c r="M7256" s="106"/>
      <c r="Z7256" s="106"/>
    </row>
    <row r="7257" spans="4:26">
      <c r="D7257" s="97"/>
      <c r="K7257" s="18"/>
      <c r="L7257" s="106"/>
      <c r="M7257" s="106"/>
      <c r="Z7257" s="106"/>
    </row>
    <row r="7258" spans="4:26">
      <c r="D7258" s="97"/>
      <c r="K7258" s="18"/>
      <c r="L7258" s="106"/>
      <c r="M7258" s="106"/>
      <c r="Z7258" s="106"/>
    </row>
    <row r="7259" spans="4:26">
      <c r="D7259" s="97"/>
      <c r="K7259" s="18"/>
      <c r="L7259" s="106"/>
      <c r="M7259" s="106"/>
      <c r="Z7259" s="106"/>
    </row>
    <row r="7260" spans="4:26">
      <c r="D7260" s="97"/>
      <c r="K7260" s="18"/>
      <c r="L7260" s="106"/>
      <c r="M7260" s="106"/>
      <c r="Z7260" s="106"/>
    </row>
    <row r="7261" spans="4:26">
      <c r="D7261" s="97"/>
      <c r="K7261" s="18"/>
      <c r="L7261" s="106"/>
      <c r="M7261" s="106"/>
      <c r="Z7261" s="106"/>
    </row>
    <row r="7262" spans="4:26">
      <c r="D7262" s="97"/>
      <c r="K7262" s="18"/>
      <c r="L7262" s="106"/>
      <c r="M7262" s="106"/>
      <c r="Z7262" s="106"/>
    </row>
    <row r="7263" spans="4:26">
      <c r="D7263" s="97"/>
      <c r="K7263" s="18"/>
      <c r="L7263" s="106"/>
      <c r="M7263" s="106"/>
      <c r="Z7263" s="106"/>
    </row>
    <row r="7264" spans="4:26">
      <c r="D7264" s="97"/>
      <c r="K7264" s="18"/>
      <c r="L7264" s="106"/>
      <c r="M7264" s="106"/>
      <c r="Z7264" s="106"/>
    </row>
    <row r="7265" spans="4:26">
      <c r="D7265" s="97"/>
      <c r="K7265" s="18"/>
      <c r="L7265" s="106"/>
      <c r="M7265" s="106"/>
      <c r="Z7265" s="106"/>
    </row>
    <row r="7266" spans="4:26">
      <c r="D7266" s="97"/>
      <c r="K7266" s="18"/>
      <c r="L7266" s="106"/>
      <c r="M7266" s="106"/>
      <c r="Z7266" s="106"/>
    </row>
    <row r="7267" spans="4:26">
      <c r="D7267" s="97"/>
      <c r="K7267" s="18"/>
      <c r="L7267" s="106"/>
      <c r="M7267" s="106"/>
      <c r="Z7267" s="106"/>
    </row>
    <row r="7268" spans="4:26">
      <c r="D7268" s="97"/>
      <c r="K7268" s="18"/>
      <c r="L7268" s="106"/>
      <c r="M7268" s="106"/>
      <c r="Z7268" s="106"/>
    </row>
    <row r="7269" spans="4:26">
      <c r="D7269" s="97"/>
      <c r="K7269" s="18"/>
      <c r="L7269" s="106"/>
      <c r="M7269" s="106"/>
      <c r="Z7269" s="106"/>
    </row>
    <row r="7270" spans="4:26">
      <c r="D7270" s="97"/>
      <c r="K7270" s="18"/>
      <c r="L7270" s="106"/>
      <c r="M7270" s="106"/>
      <c r="Z7270" s="106"/>
    </row>
    <row r="7271" spans="4:26">
      <c r="D7271" s="97"/>
      <c r="K7271" s="18"/>
      <c r="L7271" s="106"/>
      <c r="M7271" s="106"/>
      <c r="Z7271" s="106"/>
    </row>
    <row r="7272" spans="4:26">
      <c r="D7272" s="97"/>
      <c r="K7272" s="18"/>
      <c r="L7272" s="106"/>
      <c r="M7272" s="106"/>
      <c r="Z7272" s="106"/>
    </row>
    <row r="7273" spans="4:26">
      <c r="D7273" s="97"/>
      <c r="K7273" s="18"/>
      <c r="L7273" s="106"/>
      <c r="M7273" s="106"/>
      <c r="Z7273" s="106"/>
    </row>
    <row r="7274" spans="4:26">
      <c r="D7274" s="97"/>
      <c r="K7274" s="18"/>
      <c r="L7274" s="106"/>
      <c r="M7274" s="106"/>
      <c r="Z7274" s="106"/>
    </row>
    <row r="7275" spans="4:26">
      <c r="D7275" s="97"/>
      <c r="K7275" s="18"/>
      <c r="L7275" s="106"/>
      <c r="M7275" s="106"/>
      <c r="Z7275" s="106"/>
    </row>
    <row r="7276" spans="4:26">
      <c r="D7276" s="97"/>
      <c r="K7276" s="18"/>
      <c r="L7276" s="106"/>
      <c r="M7276" s="106"/>
      <c r="Z7276" s="106"/>
    </row>
    <row r="7277" spans="4:26">
      <c r="D7277" s="97"/>
      <c r="K7277" s="18"/>
      <c r="L7277" s="106"/>
      <c r="M7277" s="106"/>
      <c r="Z7277" s="106"/>
    </row>
    <row r="7278" spans="4:26">
      <c r="D7278" s="97"/>
      <c r="K7278" s="18"/>
      <c r="L7278" s="106"/>
      <c r="M7278" s="106"/>
      <c r="Z7278" s="106"/>
    </row>
    <row r="7279" spans="4:26">
      <c r="D7279" s="97"/>
      <c r="K7279" s="18"/>
      <c r="L7279" s="106"/>
      <c r="M7279" s="106"/>
      <c r="Z7279" s="106"/>
    </row>
    <row r="7280" spans="4:26">
      <c r="D7280" s="97"/>
      <c r="K7280" s="18"/>
      <c r="L7280" s="106"/>
      <c r="M7280" s="106"/>
      <c r="Z7280" s="106"/>
    </row>
    <row r="7281" spans="4:26">
      <c r="D7281" s="97"/>
      <c r="K7281" s="18"/>
      <c r="L7281" s="106"/>
      <c r="M7281" s="106"/>
      <c r="Z7281" s="106"/>
    </row>
    <row r="7282" spans="4:26">
      <c r="D7282" s="97"/>
      <c r="K7282" s="18"/>
      <c r="L7282" s="106"/>
      <c r="M7282" s="106"/>
      <c r="Z7282" s="106"/>
    </row>
    <row r="7283" spans="4:26">
      <c r="D7283" s="97"/>
      <c r="K7283" s="18"/>
      <c r="L7283" s="106"/>
      <c r="M7283" s="106"/>
      <c r="Z7283" s="106"/>
    </row>
    <row r="7284" spans="4:26">
      <c r="D7284" s="97"/>
      <c r="K7284" s="18"/>
      <c r="L7284" s="106"/>
      <c r="M7284" s="106"/>
      <c r="Z7284" s="106"/>
    </row>
    <row r="7285" spans="4:26">
      <c r="D7285" s="97"/>
      <c r="K7285" s="18"/>
      <c r="L7285" s="106"/>
      <c r="M7285" s="106"/>
      <c r="Z7285" s="106"/>
    </row>
    <row r="7286" spans="4:26">
      <c r="D7286" s="97"/>
      <c r="K7286" s="18"/>
      <c r="L7286" s="106"/>
      <c r="M7286" s="106"/>
      <c r="Z7286" s="106"/>
    </row>
    <row r="7287" spans="4:26">
      <c r="D7287" s="97"/>
      <c r="K7287" s="18"/>
      <c r="L7287" s="106"/>
      <c r="M7287" s="106"/>
      <c r="Z7287" s="106"/>
    </row>
    <row r="7288" spans="4:26">
      <c r="D7288" s="97"/>
      <c r="K7288" s="18"/>
      <c r="L7288" s="106"/>
      <c r="M7288" s="106"/>
      <c r="Z7288" s="106"/>
    </row>
    <row r="7289" spans="4:26">
      <c r="D7289" s="97"/>
      <c r="K7289" s="18"/>
      <c r="L7289" s="106"/>
      <c r="M7289" s="106"/>
      <c r="Z7289" s="106"/>
    </row>
    <row r="7290" spans="4:26">
      <c r="D7290" s="97"/>
      <c r="K7290" s="18"/>
      <c r="L7290" s="106"/>
      <c r="M7290" s="106"/>
      <c r="Z7290" s="106"/>
    </row>
    <row r="7291" spans="4:26">
      <c r="D7291" s="97"/>
      <c r="K7291" s="18"/>
      <c r="L7291" s="106"/>
      <c r="M7291" s="106"/>
      <c r="Z7291" s="106"/>
    </row>
    <row r="7292" spans="4:26">
      <c r="D7292" s="97"/>
      <c r="K7292" s="18"/>
      <c r="L7292" s="106"/>
      <c r="M7292" s="106"/>
      <c r="Z7292" s="106"/>
    </row>
    <row r="7293" spans="4:26">
      <c r="D7293" s="97"/>
      <c r="K7293" s="18"/>
      <c r="L7293" s="106"/>
      <c r="M7293" s="106"/>
      <c r="Z7293" s="106"/>
    </row>
    <row r="7294" spans="4:26">
      <c r="D7294" s="97"/>
      <c r="K7294" s="18"/>
      <c r="L7294" s="106"/>
      <c r="M7294" s="106"/>
      <c r="Z7294" s="106"/>
    </row>
    <row r="7295" spans="4:26">
      <c r="D7295" s="97"/>
      <c r="K7295" s="18"/>
      <c r="L7295" s="106"/>
      <c r="M7295" s="106"/>
      <c r="Z7295" s="106"/>
    </row>
    <row r="7296" spans="4:26">
      <c r="D7296" s="97"/>
      <c r="K7296" s="18"/>
      <c r="L7296" s="106"/>
      <c r="M7296" s="106"/>
      <c r="Z7296" s="106"/>
    </row>
    <row r="7297" spans="4:26">
      <c r="D7297" s="97"/>
      <c r="K7297" s="18"/>
      <c r="L7297" s="106"/>
      <c r="M7297" s="106"/>
      <c r="Z7297" s="106"/>
    </row>
    <row r="7298" spans="4:26">
      <c r="D7298" s="97"/>
      <c r="K7298" s="18"/>
      <c r="L7298" s="106"/>
      <c r="M7298" s="106"/>
      <c r="Z7298" s="106"/>
    </row>
    <row r="7299" spans="4:26">
      <c r="D7299" s="97"/>
      <c r="K7299" s="18"/>
      <c r="L7299" s="106"/>
      <c r="M7299" s="106"/>
      <c r="Z7299" s="106"/>
    </row>
    <row r="7300" spans="4:26">
      <c r="D7300" s="97"/>
      <c r="K7300" s="18"/>
      <c r="L7300" s="106"/>
      <c r="M7300" s="106"/>
      <c r="Z7300" s="106"/>
    </row>
    <row r="7301" spans="4:26">
      <c r="D7301" s="97"/>
      <c r="K7301" s="18"/>
      <c r="L7301" s="106"/>
      <c r="M7301" s="106"/>
      <c r="Z7301" s="106"/>
    </row>
    <row r="7302" spans="4:26">
      <c r="D7302" s="97"/>
      <c r="K7302" s="18"/>
      <c r="L7302" s="106"/>
      <c r="M7302" s="106"/>
      <c r="Z7302" s="106"/>
    </row>
    <row r="7303" spans="4:26">
      <c r="D7303" s="97"/>
      <c r="K7303" s="18"/>
      <c r="L7303" s="106"/>
      <c r="M7303" s="106"/>
      <c r="Z7303" s="106"/>
    </row>
    <row r="7304" spans="4:26">
      <c r="D7304" s="97"/>
      <c r="K7304" s="18"/>
      <c r="L7304" s="106"/>
      <c r="M7304" s="106"/>
      <c r="Z7304" s="106"/>
    </row>
    <row r="7305" spans="4:26">
      <c r="D7305" s="97"/>
      <c r="K7305" s="18"/>
      <c r="L7305" s="106"/>
      <c r="M7305" s="106"/>
      <c r="Z7305" s="106"/>
    </row>
    <row r="7306" spans="4:26">
      <c r="D7306" s="97"/>
      <c r="K7306" s="18"/>
      <c r="L7306" s="106"/>
      <c r="M7306" s="106"/>
      <c r="Z7306" s="106"/>
    </row>
    <row r="7307" spans="4:26">
      <c r="D7307" s="97"/>
      <c r="K7307" s="18"/>
      <c r="L7307" s="106"/>
      <c r="M7307" s="106"/>
      <c r="Z7307" s="106"/>
    </row>
    <row r="7308" spans="4:26">
      <c r="D7308" s="97"/>
      <c r="K7308" s="18"/>
      <c r="L7308" s="106"/>
      <c r="M7308" s="106"/>
      <c r="Z7308" s="106"/>
    </row>
    <row r="7309" spans="4:26">
      <c r="D7309" s="97"/>
      <c r="K7309" s="18"/>
      <c r="L7309" s="106"/>
      <c r="M7309" s="106"/>
      <c r="Z7309" s="106"/>
    </row>
    <row r="7310" spans="4:26">
      <c r="D7310" s="97"/>
      <c r="K7310" s="18"/>
      <c r="L7310" s="106"/>
      <c r="M7310" s="106"/>
      <c r="Z7310" s="106"/>
    </row>
    <row r="7311" spans="4:26">
      <c r="D7311" s="97"/>
      <c r="K7311" s="18"/>
      <c r="L7311" s="106"/>
      <c r="M7311" s="106"/>
      <c r="Z7311" s="106"/>
    </row>
    <row r="7312" spans="4:26">
      <c r="D7312" s="97"/>
      <c r="K7312" s="18"/>
      <c r="L7312" s="106"/>
      <c r="M7312" s="106"/>
      <c r="Z7312" s="106"/>
    </row>
    <row r="7313" spans="4:26">
      <c r="D7313" s="97"/>
      <c r="K7313" s="18"/>
      <c r="L7313" s="106"/>
      <c r="M7313" s="106"/>
      <c r="Z7313" s="106"/>
    </row>
    <row r="7314" spans="4:26">
      <c r="D7314" s="97"/>
      <c r="K7314" s="18"/>
      <c r="L7314" s="106"/>
      <c r="M7314" s="106"/>
      <c r="Z7314" s="106"/>
    </row>
    <row r="7315" spans="4:26">
      <c r="D7315" s="97"/>
      <c r="K7315" s="18"/>
      <c r="L7315" s="106"/>
      <c r="M7315" s="106"/>
      <c r="Z7315" s="106"/>
    </row>
    <row r="7316" spans="4:26">
      <c r="D7316" s="97"/>
      <c r="K7316" s="18"/>
      <c r="L7316" s="106"/>
      <c r="M7316" s="106"/>
      <c r="Z7316" s="106"/>
    </row>
    <row r="7317" spans="4:26">
      <c r="D7317" s="97"/>
      <c r="K7317" s="18"/>
      <c r="L7317" s="106"/>
      <c r="M7317" s="106"/>
      <c r="Z7317" s="106"/>
    </row>
    <row r="7318" spans="4:26">
      <c r="D7318" s="97"/>
      <c r="K7318" s="18"/>
      <c r="L7318" s="106"/>
      <c r="M7318" s="106"/>
      <c r="Z7318" s="106"/>
    </row>
    <row r="7319" spans="4:26">
      <c r="D7319" s="97"/>
      <c r="K7319" s="18"/>
      <c r="L7319" s="106"/>
      <c r="M7319" s="106"/>
      <c r="Z7319" s="106"/>
    </row>
    <row r="7320" spans="4:26">
      <c r="D7320" s="97"/>
      <c r="K7320" s="18"/>
      <c r="L7320" s="106"/>
      <c r="M7320" s="106"/>
      <c r="Z7320" s="106"/>
    </row>
    <row r="7321" spans="4:26">
      <c r="D7321" s="97"/>
      <c r="K7321" s="18"/>
      <c r="L7321" s="106"/>
      <c r="M7321" s="106"/>
      <c r="Z7321" s="106"/>
    </row>
    <row r="7322" spans="4:26">
      <c r="D7322" s="97"/>
      <c r="K7322" s="18"/>
      <c r="L7322" s="106"/>
      <c r="M7322" s="106"/>
      <c r="Z7322" s="106"/>
    </row>
    <row r="7323" spans="4:26">
      <c r="D7323" s="97"/>
      <c r="K7323" s="18"/>
      <c r="L7323" s="106"/>
      <c r="M7323" s="106"/>
      <c r="Z7323" s="106"/>
    </row>
    <row r="7324" spans="4:26">
      <c r="D7324" s="97"/>
      <c r="K7324" s="18"/>
      <c r="L7324" s="106"/>
      <c r="M7324" s="106"/>
      <c r="Z7324" s="106"/>
    </row>
    <row r="7325" spans="4:26">
      <c r="D7325" s="97"/>
      <c r="K7325" s="18"/>
      <c r="L7325" s="106"/>
      <c r="M7325" s="106"/>
      <c r="Z7325" s="106"/>
    </row>
    <row r="7326" spans="4:26">
      <c r="D7326" s="97"/>
      <c r="K7326" s="18"/>
      <c r="L7326" s="106"/>
      <c r="M7326" s="106"/>
      <c r="Z7326" s="106"/>
    </row>
    <row r="7327" spans="4:26">
      <c r="D7327" s="97"/>
      <c r="K7327" s="18"/>
      <c r="L7327" s="106"/>
      <c r="M7327" s="106"/>
      <c r="Z7327" s="106"/>
    </row>
    <row r="7328" spans="4:26">
      <c r="D7328" s="97"/>
      <c r="K7328" s="18"/>
      <c r="L7328" s="106"/>
      <c r="M7328" s="106"/>
      <c r="Z7328" s="106"/>
    </row>
    <row r="7329" spans="4:26">
      <c r="D7329" s="97"/>
      <c r="K7329" s="18"/>
      <c r="L7329" s="106"/>
      <c r="M7329" s="106"/>
      <c r="Z7329" s="106"/>
    </row>
    <row r="7330" spans="4:26">
      <c r="D7330" s="97"/>
      <c r="K7330" s="18"/>
      <c r="L7330" s="106"/>
      <c r="M7330" s="106"/>
      <c r="Z7330" s="106"/>
    </row>
    <row r="7331" spans="4:26">
      <c r="D7331" s="97"/>
      <c r="K7331" s="18"/>
      <c r="L7331" s="106"/>
      <c r="M7331" s="106"/>
      <c r="Z7331" s="106"/>
    </row>
    <row r="7332" spans="4:26">
      <c r="D7332" s="97"/>
      <c r="K7332" s="18"/>
      <c r="L7332" s="106"/>
      <c r="M7332" s="106"/>
      <c r="Z7332" s="106"/>
    </row>
    <row r="7333" spans="4:26">
      <c r="D7333" s="97"/>
      <c r="K7333" s="18"/>
      <c r="L7333" s="106"/>
      <c r="M7333" s="106"/>
      <c r="Z7333" s="106"/>
    </row>
    <row r="7334" spans="4:26">
      <c r="D7334" s="97"/>
      <c r="K7334" s="18"/>
      <c r="L7334" s="106"/>
      <c r="M7334" s="106"/>
      <c r="Z7334" s="106"/>
    </row>
    <row r="7335" spans="4:26">
      <c r="D7335" s="97"/>
      <c r="K7335" s="18"/>
      <c r="L7335" s="106"/>
      <c r="M7335" s="106"/>
      <c r="Z7335" s="106"/>
    </row>
    <row r="7336" spans="4:26">
      <c r="D7336" s="97"/>
      <c r="K7336" s="18"/>
      <c r="L7336" s="106"/>
      <c r="M7336" s="106"/>
      <c r="Z7336" s="106"/>
    </row>
    <row r="7337" spans="4:26">
      <c r="D7337" s="97"/>
      <c r="K7337" s="18"/>
      <c r="L7337" s="106"/>
      <c r="M7337" s="106"/>
      <c r="Z7337" s="106"/>
    </row>
    <row r="7338" spans="4:26">
      <c r="D7338" s="97"/>
      <c r="K7338" s="18"/>
      <c r="L7338" s="106"/>
      <c r="M7338" s="106"/>
      <c r="Z7338" s="106"/>
    </row>
    <row r="7339" spans="4:26">
      <c r="D7339" s="97"/>
      <c r="K7339" s="18"/>
      <c r="L7339" s="106"/>
      <c r="M7339" s="106"/>
      <c r="Z7339" s="106"/>
    </row>
    <row r="7340" spans="4:26">
      <c r="D7340" s="97"/>
      <c r="K7340" s="18"/>
      <c r="L7340" s="106"/>
      <c r="M7340" s="106"/>
      <c r="Z7340" s="106"/>
    </row>
    <row r="7341" spans="4:26">
      <c r="D7341" s="97"/>
      <c r="K7341" s="18"/>
      <c r="L7341" s="106"/>
      <c r="M7341" s="106"/>
      <c r="Z7341" s="106"/>
    </row>
    <row r="7342" spans="4:26">
      <c r="D7342" s="97"/>
      <c r="K7342" s="18"/>
      <c r="L7342" s="106"/>
      <c r="M7342" s="106"/>
      <c r="Z7342" s="106"/>
    </row>
    <row r="7343" spans="4:26">
      <c r="D7343" s="97"/>
      <c r="K7343" s="18"/>
      <c r="L7343" s="106"/>
      <c r="M7343" s="106"/>
      <c r="Z7343" s="106"/>
    </row>
    <row r="7344" spans="4:26">
      <c r="D7344" s="97"/>
      <c r="K7344" s="18"/>
      <c r="L7344" s="106"/>
      <c r="M7344" s="106"/>
      <c r="Z7344" s="106"/>
    </row>
    <row r="7345" spans="4:26">
      <c r="D7345" s="97"/>
      <c r="K7345" s="18"/>
      <c r="L7345" s="106"/>
      <c r="M7345" s="106"/>
      <c r="Z7345" s="106"/>
    </row>
    <row r="7346" spans="4:26">
      <c r="D7346" s="97"/>
      <c r="K7346" s="18"/>
      <c r="L7346" s="106"/>
      <c r="M7346" s="106"/>
      <c r="Z7346" s="106"/>
    </row>
    <row r="7347" spans="4:26">
      <c r="D7347" s="97"/>
      <c r="K7347" s="18"/>
      <c r="L7347" s="106"/>
      <c r="M7347" s="106"/>
      <c r="Z7347" s="106"/>
    </row>
    <row r="7348" spans="4:26">
      <c r="D7348" s="97"/>
      <c r="K7348" s="18"/>
      <c r="L7348" s="106"/>
      <c r="M7348" s="106"/>
      <c r="Z7348" s="106"/>
    </row>
    <row r="7349" spans="4:26">
      <c r="D7349" s="97"/>
      <c r="K7349" s="18"/>
      <c r="L7349" s="106"/>
      <c r="M7349" s="106"/>
      <c r="Z7349" s="106"/>
    </row>
    <row r="7350" spans="4:26">
      <c r="D7350" s="97"/>
      <c r="K7350" s="18"/>
      <c r="L7350" s="106"/>
      <c r="M7350" s="106"/>
      <c r="Z7350" s="106"/>
    </row>
    <row r="7351" spans="4:26">
      <c r="D7351" s="97"/>
      <c r="K7351" s="18"/>
      <c r="L7351" s="106"/>
      <c r="M7351" s="106"/>
      <c r="Z7351" s="106"/>
    </row>
    <row r="7352" spans="4:26">
      <c r="D7352" s="97"/>
      <c r="K7352" s="18"/>
      <c r="L7352" s="106"/>
      <c r="M7352" s="106"/>
      <c r="Z7352" s="106"/>
    </row>
    <row r="7353" spans="4:26">
      <c r="D7353" s="97"/>
      <c r="K7353" s="18"/>
      <c r="L7353" s="106"/>
      <c r="M7353" s="106"/>
      <c r="Z7353" s="106"/>
    </row>
    <row r="7354" spans="4:26">
      <c r="D7354" s="97"/>
      <c r="K7354" s="18"/>
      <c r="L7354" s="106"/>
      <c r="M7354" s="106"/>
      <c r="Z7354" s="106"/>
    </row>
    <row r="7355" spans="4:26">
      <c r="D7355" s="97"/>
      <c r="K7355" s="18"/>
      <c r="L7355" s="106"/>
      <c r="M7355" s="106"/>
      <c r="Z7355" s="106"/>
    </row>
    <row r="7356" spans="4:26">
      <c r="D7356" s="97"/>
      <c r="K7356" s="18"/>
      <c r="L7356" s="106"/>
      <c r="M7356" s="106"/>
      <c r="Z7356" s="106"/>
    </row>
    <row r="7357" spans="4:26">
      <c r="D7357" s="97"/>
      <c r="K7357" s="18"/>
      <c r="L7357" s="106"/>
      <c r="M7357" s="106"/>
      <c r="Z7357" s="106"/>
    </row>
    <row r="7358" spans="4:26">
      <c r="D7358" s="97"/>
      <c r="K7358" s="18"/>
      <c r="L7358" s="106"/>
      <c r="M7358" s="106"/>
      <c r="Z7358" s="106"/>
    </row>
    <row r="7359" spans="4:26">
      <c r="D7359" s="97"/>
      <c r="K7359" s="18"/>
      <c r="L7359" s="106"/>
      <c r="M7359" s="106"/>
      <c r="Z7359" s="106"/>
    </row>
    <row r="7360" spans="4:26">
      <c r="D7360" s="97"/>
      <c r="K7360" s="18"/>
      <c r="L7360" s="106"/>
      <c r="M7360" s="106"/>
      <c r="Z7360" s="106"/>
    </row>
    <row r="7361" spans="4:26">
      <c r="D7361" s="97"/>
      <c r="K7361" s="18"/>
      <c r="L7361" s="106"/>
      <c r="M7361" s="106"/>
      <c r="Z7361" s="106"/>
    </row>
    <row r="7362" spans="4:26">
      <c r="D7362" s="97"/>
      <c r="K7362" s="18"/>
      <c r="L7362" s="106"/>
      <c r="M7362" s="106"/>
      <c r="Z7362" s="106"/>
    </row>
    <row r="7363" spans="4:26">
      <c r="D7363" s="97"/>
      <c r="K7363" s="18"/>
      <c r="L7363" s="106"/>
      <c r="M7363" s="106"/>
      <c r="Z7363" s="106"/>
    </row>
    <row r="7364" spans="4:26">
      <c r="D7364" s="97"/>
      <c r="K7364" s="18"/>
      <c r="L7364" s="106"/>
      <c r="M7364" s="106"/>
      <c r="Z7364" s="106"/>
    </row>
    <row r="7365" spans="4:26">
      <c r="D7365" s="97"/>
      <c r="K7365" s="18"/>
      <c r="L7365" s="106"/>
      <c r="M7365" s="106"/>
      <c r="Z7365" s="106"/>
    </row>
    <row r="7366" spans="4:26">
      <c r="D7366" s="97"/>
      <c r="K7366" s="18"/>
      <c r="L7366" s="106"/>
      <c r="M7366" s="106"/>
      <c r="Z7366" s="106"/>
    </row>
    <row r="7367" spans="4:26">
      <c r="D7367" s="97"/>
      <c r="K7367" s="18"/>
      <c r="L7367" s="106"/>
      <c r="M7367" s="106"/>
      <c r="Z7367" s="106"/>
    </row>
    <row r="7368" spans="4:26">
      <c r="D7368" s="97"/>
      <c r="K7368" s="18"/>
      <c r="L7368" s="106"/>
      <c r="M7368" s="106"/>
      <c r="Z7368" s="106"/>
    </row>
    <row r="7369" spans="4:26">
      <c r="D7369" s="97"/>
      <c r="K7369" s="18"/>
      <c r="L7369" s="106"/>
      <c r="M7369" s="106"/>
      <c r="Z7369" s="106"/>
    </row>
    <row r="7370" spans="4:26">
      <c r="D7370" s="97"/>
      <c r="K7370" s="18"/>
      <c r="L7370" s="106"/>
      <c r="M7370" s="106"/>
      <c r="Z7370" s="106"/>
    </row>
    <row r="7371" spans="4:26">
      <c r="D7371" s="97"/>
      <c r="K7371" s="18"/>
      <c r="L7371" s="106"/>
      <c r="M7371" s="106"/>
      <c r="Z7371" s="106"/>
    </row>
    <row r="7372" spans="4:26">
      <c r="D7372" s="97"/>
      <c r="K7372" s="18"/>
      <c r="L7372" s="106"/>
      <c r="M7372" s="106"/>
      <c r="Z7372" s="106"/>
    </row>
    <row r="7373" spans="4:26">
      <c r="D7373" s="97"/>
      <c r="K7373" s="18"/>
      <c r="L7373" s="106"/>
      <c r="M7373" s="106"/>
      <c r="Z7373" s="106"/>
    </row>
    <row r="7374" spans="4:26">
      <c r="D7374" s="97"/>
      <c r="K7374" s="18"/>
      <c r="L7374" s="106"/>
      <c r="M7374" s="106"/>
      <c r="Z7374" s="106"/>
    </row>
    <row r="7375" spans="4:26">
      <c r="D7375" s="97"/>
      <c r="K7375" s="18"/>
      <c r="L7375" s="106"/>
      <c r="M7375" s="106"/>
      <c r="Z7375" s="106"/>
    </row>
    <row r="7376" spans="4:26">
      <c r="D7376" s="97"/>
      <c r="K7376" s="18"/>
      <c r="L7376" s="106"/>
      <c r="M7376" s="106"/>
      <c r="Z7376" s="106"/>
    </row>
    <row r="7377" spans="4:26">
      <c r="D7377" s="97"/>
      <c r="K7377" s="18"/>
      <c r="L7377" s="106"/>
      <c r="M7377" s="106"/>
      <c r="Z7377" s="106"/>
    </row>
    <row r="7378" spans="4:26">
      <c r="D7378" s="97"/>
      <c r="K7378" s="18"/>
      <c r="L7378" s="106"/>
      <c r="M7378" s="106"/>
      <c r="Z7378" s="106"/>
    </row>
    <row r="7379" spans="4:26">
      <c r="D7379" s="97"/>
      <c r="K7379" s="18"/>
      <c r="L7379" s="106"/>
      <c r="M7379" s="106"/>
      <c r="Z7379" s="106"/>
    </row>
    <row r="7380" spans="4:26">
      <c r="D7380" s="97"/>
      <c r="K7380" s="18"/>
      <c r="L7380" s="106"/>
      <c r="M7380" s="106"/>
      <c r="Z7380" s="106"/>
    </row>
    <row r="7381" spans="4:26">
      <c r="D7381" s="97"/>
      <c r="K7381" s="18"/>
      <c r="L7381" s="106"/>
      <c r="M7381" s="106"/>
      <c r="Z7381" s="106"/>
    </row>
    <row r="7382" spans="4:26">
      <c r="D7382" s="97"/>
      <c r="K7382" s="18"/>
      <c r="L7382" s="106"/>
      <c r="M7382" s="106"/>
      <c r="Z7382" s="106"/>
    </row>
    <row r="7383" spans="4:26">
      <c r="D7383" s="97"/>
      <c r="K7383" s="18"/>
      <c r="L7383" s="106"/>
      <c r="M7383" s="106"/>
      <c r="Z7383" s="106"/>
    </row>
    <row r="7384" spans="4:26">
      <c r="D7384" s="97"/>
      <c r="K7384" s="18"/>
      <c r="L7384" s="106"/>
      <c r="M7384" s="106"/>
      <c r="Z7384" s="106"/>
    </row>
    <row r="7385" spans="4:26">
      <c r="D7385" s="97"/>
      <c r="K7385" s="18"/>
      <c r="L7385" s="106"/>
      <c r="M7385" s="106"/>
      <c r="Z7385" s="106"/>
    </row>
    <row r="7386" spans="4:26">
      <c r="D7386" s="97"/>
      <c r="K7386" s="18"/>
      <c r="L7386" s="106"/>
      <c r="M7386" s="106"/>
      <c r="Z7386" s="106"/>
    </row>
    <row r="7387" spans="4:26">
      <c r="D7387" s="97"/>
      <c r="K7387" s="18"/>
      <c r="L7387" s="106"/>
      <c r="M7387" s="106"/>
      <c r="Z7387" s="106"/>
    </row>
    <row r="7388" spans="4:26">
      <c r="D7388" s="97"/>
      <c r="K7388" s="18"/>
      <c r="L7388" s="106"/>
      <c r="M7388" s="106"/>
      <c r="Z7388" s="106"/>
    </row>
    <row r="7389" spans="4:26">
      <c r="D7389" s="97"/>
      <c r="K7389" s="18"/>
      <c r="L7389" s="106"/>
      <c r="M7389" s="106"/>
      <c r="Z7389" s="106"/>
    </row>
    <row r="7390" spans="4:26">
      <c r="D7390" s="97"/>
      <c r="K7390" s="18"/>
      <c r="L7390" s="106"/>
      <c r="M7390" s="106"/>
      <c r="Z7390" s="106"/>
    </row>
    <row r="7391" spans="4:26">
      <c r="D7391" s="97"/>
      <c r="K7391" s="18"/>
      <c r="L7391" s="106"/>
      <c r="M7391" s="106"/>
      <c r="Z7391" s="106"/>
    </row>
    <row r="7392" spans="4:26">
      <c r="D7392" s="97"/>
      <c r="K7392" s="18"/>
      <c r="L7392" s="106"/>
      <c r="M7392" s="106"/>
      <c r="Z7392" s="106"/>
    </row>
    <row r="7393" spans="4:26">
      <c r="D7393" s="97"/>
      <c r="K7393" s="18"/>
      <c r="L7393" s="106"/>
      <c r="M7393" s="106"/>
      <c r="Z7393" s="106"/>
    </row>
    <row r="7394" spans="4:26">
      <c r="D7394" s="97"/>
      <c r="K7394" s="18"/>
      <c r="L7394" s="106"/>
      <c r="M7394" s="106"/>
      <c r="Z7394" s="106"/>
    </row>
    <row r="7395" spans="4:26">
      <c r="D7395" s="97"/>
      <c r="K7395" s="18"/>
      <c r="L7395" s="106"/>
      <c r="M7395" s="106"/>
      <c r="Z7395" s="106"/>
    </row>
    <row r="7396" spans="4:26">
      <c r="D7396" s="97"/>
      <c r="K7396" s="18"/>
      <c r="L7396" s="106"/>
      <c r="M7396" s="106"/>
      <c r="Z7396" s="106"/>
    </row>
    <row r="7397" spans="4:26">
      <c r="D7397" s="97"/>
      <c r="K7397" s="18"/>
      <c r="L7397" s="106"/>
      <c r="M7397" s="106"/>
      <c r="Z7397" s="106"/>
    </row>
    <row r="7398" spans="4:26">
      <c r="D7398" s="97"/>
      <c r="K7398" s="18"/>
      <c r="L7398" s="106"/>
      <c r="M7398" s="106"/>
      <c r="Z7398" s="106"/>
    </row>
    <row r="7399" spans="4:26">
      <c r="D7399" s="97"/>
      <c r="K7399" s="18"/>
      <c r="L7399" s="106"/>
      <c r="M7399" s="106"/>
      <c r="Z7399" s="106"/>
    </row>
    <row r="7400" spans="4:26">
      <c r="D7400" s="97"/>
      <c r="K7400" s="18"/>
      <c r="L7400" s="106"/>
      <c r="M7400" s="106"/>
      <c r="Z7400" s="106"/>
    </row>
    <row r="7401" spans="4:26">
      <c r="D7401" s="97"/>
      <c r="K7401" s="18"/>
      <c r="L7401" s="106"/>
      <c r="M7401" s="106"/>
      <c r="Z7401" s="106"/>
    </row>
    <row r="7402" spans="4:26">
      <c r="D7402" s="97"/>
      <c r="K7402" s="18"/>
      <c r="L7402" s="106"/>
      <c r="M7402" s="106"/>
      <c r="Z7402" s="106"/>
    </row>
    <row r="7403" spans="4:26">
      <c r="D7403" s="97"/>
      <c r="K7403" s="18"/>
      <c r="L7403" s="106"/>
      <c r="M7403" s="106"/>
      <c r="Z7403" s="106"/>
    </row>
    <row r="7404" spans="4:26">
      <c r="D7404" s="97"/>
      <c r="K7404" s="18"/>
      <c r="L7404" s="106"/>
      <c r="M7404" s="106"/>
      <c r="Z7404" s="106"/>
    </row>
    <row r="7405" spans="4:26">
      <c r="D7405" s="97"/>
      <c r="K7405" s="18"/>
      <c r="L7405" s="106"/>
      <c r="M7405" s="106"/>
      <c r="Z7405" s="106"/>
    </row>
    <row r="7406" spans="4:26">
      <c r="D7406" s="97"/>
      <c r="K7406" s="18"/>
      <c r="L7406" s="106"/>
      <c r="M7406" s="106"/>
      <c r="Z7406" s="106"/>
    </row>
    <row r="7407" spans="4:26">
      <c r="D7407" s="97"/>
      <c r="K7407" s="18"/>
      <c r="L7407" s="106"/>
      <c r="M7407" s="106"/>
      <c r="Z7407" s="106"/>
    </row>
    <row r="7408" spans="4:26">
      <c r="D7408" s="97"/>
      <c r="K7408" s="18"/>
      <c r="L7408" s="106"/>
      <c r="M7408" s="106"/>
      <c r="Z7408" s="106"/>
    </row>
    <row r="7409" spans="4:26">
      <c r="D7409" s="97"/>
      <c r="K7409" s="18"/>
      <c r="L7409" s="106"/>
      <c r="M7409" s="106"/>
      <c r="Z7409" s="106"/>
    </row>
    <row r="7410" spans="4:26">
      <c r="D7410" s="97"/>
      <c r="K7410" s="18"/>
      <c r="L7410" s="106"/>
      <c r="M7410" s="106"/>
      <c r="Z7410" s="106"/>
    </row>
    <row r="7411" spans="4:26">
      <c r="D7411" s="97"/>
      <c r="K7411" s="18"/>
      <c r="L7411" s="106"/>
      <c r="M7411" s="106"/>
      <c r="Z7411" s="106"/>
    </row>
    <row r="7412" spans="4:26">
      <c r="D7412" s="97"/>
      <c r="K7412" s="18"/>
      <c r="L7412" s="106"/>
      <c r="M7412" s="106"/>
      <c r="Z7412" s="106"/>
    </row>
    <row r="7413" spans="4:26">
      <c r="D7413" s="97"/>
      <c r="K7413" s="18"/>
      <c r="L7413" s="106"/>
      <c r="M7413" s="106"/>
      <c r="Z7413" s="106"/>
    </row>
    <row r="7414" spans="4:26">
      <c r="D7414" s="97"/>
      <c r="K7414" s="18"/>
      <c r="L7414" s="106"/>
      <c r="M7414" s="106"/>
      <c r="Z7414" s="106"/>
    </row>
    <row r="7415" spans="4:26">
      <c r="D7415" s="97"/>
      <c r="K7415" s="18"/>
      <c r="L7415" s="106"/>
      <c r="M7415" s="106"/>
      <c r="Z7415" s="106"/>
    </row>
    <row r="7416" spans="4:26">
      <c r="D7416" s="97"/>
      <c r="K7416" s="18"/>
      <c r="L7416" s="106"/>
      <c r="M7416" s="106"/>
      <c r="Z7416" s="106"/>
    </row>
    <row r="7417" spans="4:26">
      <c r="D7417" s="97"/>
      <c r="K7417" s="18"/>
      <c r="L7417" s="106"/>
      <c r="M7417" s="106"/>
      <c r="Z7417" s="106"/>
    </row>
    <row r="7418" spans="4:26">
      <c r="D7418" s="97"/>
      <c r="K7418" s="18"/>
      <c r="L7418" s="106"/>
      <c r="M7418" s="106"/>
      <c r="Z7418" s="106"/>
    </row>
    <row r="7419" spans="4:26">
      <c r="D7419" s="97"/>
      <c r="K7419" s="18"/>
      <c r="L7419" s="106"/>
      <c r="M7419" s="106"/>
      <c r="Z7419" s="106"/>
    </row>
    <row r="7420" spans="4:26">
      <c r="D7420" s="97"/>
      <c r="K7420" s="18"/>
      <c r="L7420" s="106"/>
      <c r="M7420" s="106"/>
      <c r="Z7420" s="106"/>
    </row>
    <row r="7421" spans="4:26">
      <c r="D7421" s="97"/>
      <c r="K7421" s="18"/>
      <c r="L7421" s="106"/>
      <c r="M7421" s="106"/>
      <c r="Z7421" s="106"/>
    </row>
    <row r="7422" spans="4:26">
      <c r="D7422" s="97"/>
      <c r="K7422" s="18"/>
      <c r="L7422" s="106"/>
      <c r="M7422" s="106"/>
      <c r="Z7422" s="106"/>
    </row>
    <row r="7423" spans="4:26">
      <c r="D7423" s="97"/>
      <c r="K7423" s="18"/>
      <c r="L7423" s="106"/>
      <c r="M7423" s="106"/>
      <c r="Z7423" s="106"/>
    </row>
    <row r="7424" spans="4:26">
      <c r="D7424" s="97"/>
      <c r="K7424" s="18"/>
      <c r="L7424" s="106"/>
      <c r="M7424" s="106"/>
      <c r="Z7424" s="106"/>
    </row>
    <row r="7425" spans="4:26">
      <c r="D7425" s="97"/>
      <c r="K7425" s="18"/>
      <c r="L7425" s="106"/>
      <c r="M7425" s="106"/>
      <c r="Z7425" s="106"/>
    </row>
    <row r="7426" spans="4:26">
      <c r="D7426" s="97"/>
      <c r="K7426" s="18"/>
      <c r="L7426" s="106"/>
      <c r="M7426" s="106"/>
      <c r="Z7426" s="106"/>
    </row>
    <row r="7427" spans="4:26">
      <c r="D7427" s="97"/>
      <c r="K7427" s="18"/>
      <c r="L7427" s="106"/>
      <c r="M7427" s="106"/>
      <c r="Z7427" s="106"/>
    </row>
    <row r="7428" spans="4:26">
      <c r="D7428" s="97"/>
      <c r="K7428" s="18"/>
      <c r="L7428" s="106"/>
      <c r="M7428" s="106"/>
      <c r="Z7428" s="106"/>
    </row>
    <row r="7429" spans="4:26">
      <c r="D7429" s="97"/>
      <c r="K7429" s="18"/>
      <c r="L7429" s="106"/>
      <c r="M7429" s="106"/>
      <c r="Z7429" s="106"/>
    </row>
    <row r="7430" spans="4:26">
      <c r="D7430" s="97"/>
      <c r="K7430" s="18"/>
      <c r="L7430" s="106"/>
      <c r="M7430" s="106"/>
      <c r="Z7430" s="106"/>
    </row>
    <row r="7431" spans="4:26">
      <c r="D7431" s="97"/>
      <c r="K7431" s="18"/>
      <c r="L7431" s="106"/>
      <c r="M7431" s="106"/>
      <c r="Z7431" s="106"/>
    </row>
    <row r="7432" spans="4:26">
      <c r="D7432" s="97"/>
      <c r="K7432" s="18"/>
      <c r="L7432" s="106"/>
      <c r="M7432" s="106"/>
      <c r="Z7432" s="106"/>
    </row>
    <row r="7433" spans="4:26">
      <c r="D7433" s="97"/>
      <c r="K7433" s="18"/>
      <c r="L7433" s="106"/>
      <c r="M7433" s="106"/>
      <c r="Z7433" s="106"/>
    </row>
    <row r="7434" spans="4:26">
      <c r="D7434" s="97"/>
      <c r="K7434" s="18"/>
      <c r="L7434" s="106"/>
      <c r="M7434" s="106"/>
      <c r="Z7434" s="106"/>
    </row>
    <row r="7435" spans="4:26">
      <c r="D7435" s="97"/>
      <c r="K7435" s="18"/>
      <c r="L7435" s="106"/>
      <c r="M7435" s="106"/>
      <c r="Z7435" s="106"/>
    </row>
    <row r="7436" spans="4:26">
      <c r="D7436" s="97"/>
      <c r="K7436" s="18"/>
      <c r="L7436" s="106"/>
      <c r="M7436" s="106"/>
      <c r="Z7436" s="106"/>
    </row>
    <row r="7437" spans="4:26">
      <c r="D7437" s="97"/>
      <c r="K7437" s="18"/>
      <c r="L7437" s="106"/>
      <c r="M7437" s="106"/>
      <c r="Z7437" s="106"/>
    </row>
    <row r="7438" spans="4:26">
      <c r="D7438" s="97"/>
      <c r="K7438" s="18"/>
      <c r="L7438" s="106"/>
      <c r="M7438" s="106"/>
      <c r="Z7438" s="106"/>
    </row>
    <row r="7439" spans="4:26">
      <c r="D7439" s="97"/>
      <c r="K7439" s="18"/>
      <c r="L7439" s="106"/>
      <c r="M7439" s="106"/>
      <c r="Z7439" s="106"/>
    </row>
    <row r="7440" spans="4:26">
      <c r="D7440" s="97"/>
      <c r="K7440" s="18"/>
      <c r="L7440" s="106"/>
      <c r="M7440" s="106"/>
      <c r="Z7440" s="106"/>
    </row>
    <row r="7441" spans="4:26">
      <c r="D7441" s="97"/>
      <c r="K7441" s="18"/>
      <c r="L7441" s="106"/>
      <c r="M7441" s="106"/>
      <c r="Z7441" s="106"/>
    </row>
    <row r="7442" spans="4:26">
      <c r="D7442" s="97"/>
      <c r="K7442" s="18"/>
      <c r="L7442" s="106"/>
      <c r="M7442" s="106"/>
      <c r="Z7442" s="106"/>
    </row>
    <row r="7443" spans="4:26">
      <c r="D7443" s="97"/>
      <c r="K7443" s="18"/>
      <c r="L7443" s="106"/>
      <c r="M7443" s="106"/>
      <c r="Z7443" s="106"/>
    </row>
    <row r="7444" spans="4:26">
      <c r="D7444" s="97"/>
      <c r="K7444" s="18"/>
      <c r="L7444" s="106"/>
      <c r="M7444" s="106"/>
      <c r="Z7444" s="106"/>
    </row>
    <row r="7445" spans="4:26">
      <c r="D7445" s="97"/>
      <c r="K7445" s="18"/>
      <c r="L7445" s="106"/>
      <c r="M7445" s="106"/>
      <c r="Z7445" s="106"/>
    </row>
    <row r="7446" spans="4:26">
      <c r="D7446" s="97"/>
      <c r="K7446" s="18"/>
      <c r="L7446" s="106"/>
      <c r="M7446" s="106"/>
      <c r="Z7446" s="106"/>
    </row>
    <row r="7447" spans="4:26">
      <c r="D7447" s="97"/>
      <c r="K7447" s="18"/>
      <c r="L7447" s="106"/>
      <c r="M7447" s="106"/>
      <c r="Z7447" s="106"/>
    </row>
    <row r="7448" spans="4:26">
      <c r="D7448" s="97"/>
      <c r="K7448" s="18"/>
      <c r="L7448" s="106"/>
      <c r="M7448" s="106"/>
      <c r="Z7448" s="106"/>
    </row>
    <row r="7449" spans="4:26">
      <c r="D7449" s="97"/>
      <c r="K7449" s="18"/>
      <c r="L7449" s="106"/>
      <c r="M7449" s="106"/>
      <c r="Z7449" s="106"/>
    </row>
    <row r="7450" spans="4:26">
      <c r="D7450" s="97"/>
      <c r="K7450" s="18"/>
      <c r="L7450" s="106"/>
      <c r="M7450" s="106"/>
      <c r="Z7450" s="106"/>
    </row>
    <row r="7451" spans="4:26">
      <c r="D7451" s="97"/>
      <c r="K7451" s="18"/>
      <c r="L7451" s="106"/>
      <c r="M7451" s="106"/>
      <c r="Z7451" s="106"/>
    </row>
    <row r="7452" spans="4:26">
      <c r="D7452" s="97"/>
      <c r="K7452" s="18"/>
      <c r="L7452" s="106"/>
      <c r="M7452" s="106"/>
      <c r="Z7452" s="106"/>
    </row>
    <row r="7453" spans="4:26">
      <c r="D7453" s="97"/>
      <c r="K7453" s="18"/>
      <c r="L7453" s="106"/>
      <c r="M7453" s="106"/>
      <c r="Z7453" s="106"/>
    </row>
    <row r="7454" spans="4:26">
      <c r="D7454" s="97"/>
      <c r="K7454" s="18"/>
      <c r="L7454" s="106"/>
      <c r="M7454" s="106"/>
      <c r="Z7454" s="106"/>
    </row>
    <row r="7455" spans="4:26">
      <c r="D7455" s="97"/>
      <c r="K7455" s="18"/>
      <c r="L7455" s="106"/>
      <c r="M7455" s="106"/>
      <c r="Z7455" s="106"/>
    </row>
    <row r="7456" spans="4:26">
      <c r="D7456" s="97"/>
      <c r="K7456" s="18"/>
      <c r="L7456" s="106"/>
      <c r="M7456" s="106"/>
      <c r="Z7456" s="106"/>
    </row>
    <row r="7457" spans="4:26">
      <c r="D7457" s="97"/>
      <c r="K7457" s="18"/>
      <c r="L7457" s="106"/>
      <c r="M7457" s="106"/>
      <c r="Z7457" s="106"/>
    </row>
    <row r="7458" spans="4:26">
      <c r="D7458" s="97"/>
      <c r="K7458" s="18"/>
      <c r="L7458" s="106"/>
      <c r="M7458" s="106"/>
      <c r="Z7458" s="106"/>
    </row>
    <row r="7459" spans="4:26">
      <c r="D7459" s="97"/>
      <c r="K7459" s="18"/>
      <c r="L7459" s="106"/>
      <c r="M7459" s="106"/>
      <c r="Z7459" s="106"/>
    </row>
    <row r="7460" spans="4:26">
      <c r="D7460" s="97"/>
      <c r="K7460" s="18"/>
      <c r="L7460" s="106"/>
      <c r="M7460" s="106"/>
      <c r="Z7460" s="106"/>
    </row>
    <row r="7461" spans="4:26">
      <c r="D7461" s="97"/>
      <c r="K7461" s="18"/>
      <c r="L7461" s="106"/>
      <c r="M7461" s="106"/>
      <c r="Z7461" s="106"/>
    </row>
    <row r="7462" spans="4:26">
      <c r="D7462" s="97"/>
      <c r="K7462" s="18"/>
      <c r="L7462" s="106"/>
      <c r="M7462" s="106"/>
      <c r="Z7462" s="106"/>
    </row>
    <row r="7463" spans="4:26">
      <c r="D7463" s="97"/>
      <c r="K7463" s="18"/>
      <c r="L7463" s="106"/>
      <c r="M7463" s="106"/>
      <c r="Z7463" s="106"/>
    </row>
    <row r="7464" spans="4:26">
      <c r="D7464" s="97"/>
      <c r="K7464" s="18"/>
      <c r="L7464" s="106"/>
      <c r="M7464" s="106"/>
      <c r="Z7464" s="106"/>
    </row>
    <row r="7465" spans="4:26">
      <c r="D7465" s="97"/>
      <c r="K7465" s="18"/>
      <c r="L7465" s="106"/>
      <c r="M7465" s="106"/>
      <c r="Z7465" s="106"/>
    </row>
    <row r="7466" spans="4:26">
      <c r="D7466" s="97"/>
      <c r="K7466" s="18"/>
      <c r="L7466" s="106"/>
      <c r="M7466" s="106"/>
      <c r="Z7466" s="106"/>
    </row>
    <row r="7467" spans="4:26">
      <c r="D7467" s="97"/>
      <c r="K7467" s="18"/>
      <c r="L7467" s="106"/>
      <c r="M7467" s="106"/>
      <c r="Z7467" s="106"/>
    </row>
    <row r="7468" spans="4:26">
      <c r="D7468" s="97"/>
      <c r="K7468" s="18"/>
      <c r="L7468" s="106"/>
      <c r="M7468" s="106"/>
      <c r="Z7468" s="106"/>
    </row>
    <row r="7469" spans="4:26">
      <c r="D7469" s="97"/>
      <c r="K7469" s="18"/>
      <c r="L7469" s="106"/>
      <c r="M7469" s="106"/>
      <c r="Z7469" s="106"/>
    </row>
    <row r="7470" spans="4:26">
      <c r="D7470" s="97"/>
      <c r="K7470" s="18"/>
      <c r="L7470" s="106"/>
      <c r="M7470" s="106"/>
      <c r="Z7470" s="106"/>
    </row>
    <row r="7471" spans="4:26">
      <c r="D7471" s="97"/>
      <c r="K7471" s="18"/>
      <c r="L7471" s="106"/>
      <c r="M7471" s="106"/>
      <c r="Z7471" s="106"/>
    </row>
    <row r="7472" spans="4:26">
      <c r="D7472" s="97"/>
      <c r="K7472" s="18"/>
      <c r="L7472" s="106"/>
      <c r="M7472" s="106"/>
      <c r="Z7472" s="106"/>
    </row>
    <row r="7473" spans="4:26">
      <c r="D7473" s="97"/>
      <c r="K7473" s="18"/>
      <c r="L7473" s="106"/>
      <c r="M7473" s="106"/>
      <c r="Z7473" s="106"/>
    </row>
    <row r="7474" spans="4:26">
      <c r="D7474" s="97"/>
      <c r="K7474" s="18"/>
      <c r="L7474" s="106"/>
      <c r="M7474" s="106"/>
      <c r="Z7474" s="106"/>
    </row>
    <row r="7475" spans="4:26">
      <c r="D7475" s="97"/>
      <c r="K7475" s="18"/>
      <c r="L7475" s="106"/>
      <c r="M7475" s="106"/>
      <c r="Z7475" s="106"/>
    </row>
    <row r="7476" spans="4:26">
      <c r="D7476" s="97"/>
      <c r="K7476" s="18"/>
      <c r="L7476" s="106"/>
      <c r="M7476" s="106"/>
      <c r="Z7476" s="106"/>
    </row>
    <row r="7477" spans="4:26">
      <c r="D7477" s="97"/>
      <c r="K7477" s="18"/>
      <c r="L7477" s="106"/>
      <c r="M7477" s="106"/>
      <c r="Z7477" s="106"/>
    </row>
    <row r="7478" spans="4:26">
      <c r="D7478" s="97"/>
      <c r="K7478" s="18"/>
      <c r="L7478" s="106"/>
      <c r="M7478" s="106"/>
      <c r="Z7478" s="106"/>
    </row>
    <row r="7479" spans="4:26">
      <c r="D7479" s="97"/>
      <c r="K7479" s="18"/>
      <c r="L7479" s="106"/>
      <c r="M7479" s="106"/>
      <c r="Z7479" s="106"/>
    </row>
    <row r="7480" spans="4:26">
      <c r="D7480" s="97"/>
      <c r="K7480" s="18"/>
      <c r="L7480" s="106"/>
      <c r="M7480" s="106"/>
      <c r="Z7480" s="106"/>
    </row>
    <row r="7481" spans="4:26">
      <c r="D7481" s="97"/>
      <c r="K7481" s="18"/>
      <c r="L7481" s="106"/>
      <c r="M7481" s="106"/>
      <c r="Z7481" s="106"/>
    </row>
    <row r="7482" spans="4:26">
      <c r="D7482" s="97"/>
      <c r="K7482" s="18"/>
      <c r="L7482" s="106"/>
      <c r="M7482" s="106"/>
      <c r="Z7482" s="106"/>
    </row>
    <row r="7483" spans="4:26">
      <c r="D7483" s="97"/>
      <c r="K7483" s="18"/>
      <c r="L7483" s="106"/>
      <c r="M7483" s="106"/>
      <c r="Z7483" s="106"/>
    </row>
    <row r="7484" spans="4:26">
      <c r="D7484" s="97"/>
      <c r="K7484" s="18"/>
      <c r="L7484" s="106"/>
      <c r="M7484" s="106"/>
      <c r="Z7484" s="106"/>
    </row>
    <row r="7485" spans="4:26">
      <c r="D7485" s="97"/>
      <c r="K7485" s="18"/>
      <c r="L7485" s="106"/>
      <c r="M7485" s="106"/>
      <c r="Z7485" s="106"/>
    </row>
    <row r="7486" spans="4:26">
      <c r="D7486" s="97"/>
      <c r="K7486" s="18"/>
      <c r="L7486" s="106"/>
      <c r="M7486" s="106"/>
      <c r="Z7486" s="106"/>
    </row>
    <row r="7487" spans="4:26">
      <c r="D7487" s="97"/>
      <c r="K7487" s="18"/>
      <c r="L7487" s="106"/>
      <c r="M7487" s="106"/>
      <c r="Z7487" s="106"/>
    </row>
    <row r="7488" spans="4:26">
      <c r="D7488" s="97"/>
      <c r="K7488" s="18"/>
      <c r="L7488" s="106"/>
      <c r="M7488" s="106"/>
      <c r="Z7488" s="106"/>
    </row>
    <row r="7489" spans="4:26">
      <c r="D7489" s="97"/>
      <c r="K7489" s="18"/>
      <c r="L7489" s="106"/>
      <c r="M7489" s="106"/>
      <c r="Z7489" s="106"/>
    </row>
    <row r="7490" spans="4:26">
      <c r="D7490" s="97"/>
      <c r="K7490" s="18"/>
      <c r="L7490" s="106"/>
      <c r="M7490" s="106"/>
      <c r="Z7490" s="106"/>
    </row>
    <row r="7491" spans="4:26">
      <c r="D7491" s="97"/>
      <c r="K7491" s="18"/>
      <c r="L7491" s="106"/>
      <c r="M7491" s="106"/>
      <c r="Z7491" s="106"/>
    </row>
    <row r="7492" spans="4:26">
      <c r="D7492" s="97"/>
      <c r="K7492" s="18"/>
      <c r="L7492" s="106"/>
      <c r="M7492" s="106"/>
      <c r="Z7492" s="106"/>
    </row>
    <row r="7493" spans="4:26">
      <c r="D7493" s="97"/>
      <c r="K7493" s="18"/>
      <c r="L7493" s="106"/>
      <c r="M7493" s="106"/>
      <c r="Z7493" s="106"/>
    </row>
    <row r="7494" spans="4:26">
      <c r="D7494" s="97"/>
      <c r="K7494" s="18"/>
      <c r="L7494" s="106"/>
      <c r="M7494" s="106"/>
      <c r="Z7494" s="106"/>
    </row>
    <row r="7495" spans="4:26">
      <c r="D7495" s="97"/>
      <c r="K7495" s="18"/>
      <c r="L7495" s="106"/>
      <c r="M7495" s="106"/>
      <c r="Z7495" s="106"/>
    </row>
    <row r="7496" spans="4:26">
      <c r="D7496" s="97"/>
      <c r="K7496" s="18"/>
      <c r="L7496" s="106"/>
      <c r="M7496" s="106"/>
      <c r="Z7496" s="106"/>
    </row>
    <row r="7497" spans="4:26">
      <c r="D7497" s="97"/>
      <c r="K7497" s="18"/>
      <c r="L7497" s="106"/>
      <c r="M7497" s="106"/>
      <c r="Z7497" s="106"/>
    </row>
    <row r="7498" spans="4:26">
      <c r="D7498" s="97"/>
      <c r="K7498" s="18"/>
      <c r="L7498" s="106"/>
      <c r="M7498" s="106"/>
      <c r="Z7498" s="106"/>
    </row>
    <row r="7499" spans="4:26">
      <c r="D7499" s="97"/>
      <c r="K7499" s="18"/>
      <c r="L7499" s="106"/>
      <c r="M7499" s="106"/>
      <c r="Z7499" s="106"/>
    </row>
    <row r="7500" spans="4:26">
      <c r="D7500" s="97"/>
      <c r="K7500" s="18"/>
      <c r="L7500" s="106"/>
      <c r="M7500" s="106"/>
      <c r="Z7500" s="106"/>
    </row>
    <row r="7501" spans="4:26">
      <c r="D7501" s="97"/>
      <c r="K7501" s="18"/>
      <c r="L7501" s="106"/>
      <c r="M7501" s="106"/>
      <c r="Z7501" s="106"/>
    </row>
    <row r="7502" spans="4:26">
      <c r="D7502" s="97"/>
      <c r="K7502" s="18"/>
      <c r="L7502" s="106"/>
      <c r="M7502" s="106"/>
      <c r="Z7502" s="106"/>
    </row>
    <row r="7503" spans="4:26">
      <c r="D7503" s="97"/>
      <c r="K7503" s="18"/>
      <c r="L7503" s="106"/>
      <c r="M7503" s="106"/>
      <c r="Z7503" s="106"/>
    </row>
    <row r="7504" spans="4:26">
      <c r="D7504" s="97"/>
      <c r="K7504" s="18"/>
      <c r="L7504" s="106"/>
      <c r="M7504" s="106"/>
      <c r="Z7504" s="106"/>
    </row>
    <row r="7505" spans="4:26">
      <c r="D7505" s="97"/>
      <c r="K7505" s="18"/>
      <c r="L7505" s="106"/>
      <c r="M7505" s="106"/>
      <c r="Z7505" s="106"/>
    </row>
    <row r="7506" spans="4:26">
      <c r="D7506" s="97"/>
      <c r="K7506" s="18"/>
      <c r="L7506" s="106"/>
      <c r="M7506" s="106"/>
      <c r="Z7506" s="106"/>
    </row>
    <row r="7507" spans="4:26">
      <c r="D7507" s="97"/>
      <c r="K7507" s="18"/>
      <c r="L7507" s="106"/>
      <c r="M7507" s="106"/>
      <c r="Z7507" s="106"/>
    </row>
    <row r="7508" spans="4:26">
      <c r="D7508" s="97"/>
      <c r="K7508" s="18"/>
      <c r="L7508" s="106"/>
      <c r="M7508" s="106"/>
      <c r="Z7508" s="106"/>
    </row>
    <row r="7509" spans="4:26">
      <c r="D7509" s="97"/>
      <c r="K7509" s="18"/>
      <c r="L7509" s="106"/>
      <c r="M7509" s="106"/>
      <c r="Z7509" s="106"/>
    </row>
    <row r="7510" spans="4:26">
      <c r="D7510" s="97"/>
      <c r="K7510" s="18"/>
      <c r="L7510" s="106"/>
      <c r="M7510" s="106"/>
      <c r="Z7510" s="106"/>
    </row>
    <row r="7511" spans="4:26">
      <c r="D7511" s="97"/>
      <c r="K7511" s="18"/>
      <c r="L7511" s="106"/>
      <c r="M7511" s="106"/>
      <c r="Z7511" s="106"/>
    </row>
    <row r="7512" spans="4:26">
      <c r="D7512" s="97"/>
      <c r="K7512" s="18"/>
      <c r="L7512" s="106"/>
      <c r="M7512" s="106"/>
      <c r="Z7512" s="106"/>
    </row>
    <row r="7513" spans="4:26">
      <c r="D7513" s="97"/>
      <c r="K7513" s="18"/>
      <c r="L7513" s="106"/>
      <c r="M7513" s="106"/>
      <c r="Z7513" s="106"/>
    </row>
    <row r="7514" spans="4:26">
      <c r="D7514" s="97"/>
      <c r="K7514" s="18"/>
      <c r="L7514" s="106"/>
      <c r="M7514" s="106"/>
      <c r="Z7514" s="106"/>
    </row>
    <row r="7515" spans="4:26">
      <c r="D7515" s="97"/>
      <c r="K7515" s="18"/>
      <c r="L7515" s="106"/>
      <c r="M7515" s="106"/>
      <c r="Z7515" s="106"/>
    </row>
    <row r="7516" spans="4:26">
      <c r="D7516" s="97"/>
      <c r="K7516" s="18"/>
      <c r="L7516" s="106"/>
      <c r="M7516" s="106"/>
      <c r="Z7516" s="106"/>
    </row>
    <row r="7517" spans="4:26">
      <c r="D7517" s="97"/>
      <c r="K7517" s="18"/>
      <c r="L7517" s="106"/>
      <c r="M7517" s="106"/>
      <c r="Z7517" s="106"/>
    </row>
    <row r="7518" spans="4:26">
      <c r="D7518" s="97"/>
      <c r="K7518" s="18"/>
      <c r="L7518" s="106"/>
      <c r="M7518" s="106"/>
      <c r="Z7518" s="106"/>
    </row>
    <row r="7519" spans="4:26">
      <c r="D7519" s="97"/>
      <c r="K7519" s="18"/>
      <c r="L7519" s="106"/>
      <c r="M7519" s="106"/>
      <c r="Z7519" s="106"/>
    </row>
    <row r="7520" spans="4:26">
      <c r="D7520" s="97"/>
      <c r="K7520" s="18"/>
      <c r="L7520" s="106"/>
      <c r="M7520" s="106"/>
      <c r="Z7520" s="106"/>
    </row>
    <row r="7521" spans="4:26">
      <c r="D7521" s="97"/>
      <c r="K7521" s="18"/>
      <c r="L7521" s="106"/>
      <c r="M7521" s="106"/>
      <c r="Z7521" s="106"/>
    </row>
    <row r="7522" spans="4:26">
      <c r="D7522" s="97"/>
      <c r="K7522" s="18"/>
      <c r="L7522" s="106"/>
      <c r="M7522" s="106"/>
      <c r="Z7522" s="106"/>
    </row>
    <row r="7523" spans="4:26">
      <c r="D7523" s="97"/>
      <c r="K7523" s="18"/>
      <c r="L7523" s="106"/>
      <c r="M7523" s="106"/>
      <c r="Z7523" s="106"/>
    </row>
    <row r="7524" spans="4:26">
      <c r="D7524" s="97"/>
      <c r="K7524" s="18"/>
      <c r="L7524" s="106"/>
      <c r="M7524" s="106"/>
      <c r="Z7524" s="106"/>
    </row>
    <row r="7525" spans="4:26">
      <c r="D7525" s="97"/>
      <c r="K7525" s="18"/>
      <c r="L7525" s="106"/>
      <c r="M7525" s="106"/>
      <c r="Z7525" s="106"/>
    </row>
    <row r="7526" spans="4:26">
      <c r="D7526" s="97"/>
      <c r="K7526" s="18"/>
      <c r="L7526" s="106"/>
      <c r="M7526" s="106"/>
      <c r="Z7526" s="106"/>
    </row>
    <row r="7527" spans="4:26">
      <c r="D7527" s="97"/>
      <c r="K7527" s="18"/>
      <c r="L7527" s="106"/>
      <c r="M7527" s="106"/>
      <c r="Z7527" s="106"/>
    </row>
    <row r="7528" spans="4:26">
      <c r="D7528" s="97"/>
      <c r="K7528" s="18"/>
      <c r="L7528" s="106"/>
      <c r="M7528" s="106"/>
      <c r="Z7528" s="106"/>
    </row>
    <row r="7529" spans="4:26">
      <c r="D7529" s="97"/>
      <c r="K7529" s="18"/>
      <c r="L7529" s="106"/>
      <c r="M7529" s="106"/>
      <c r="Z7529" s="106"/>
    </row>
    <row r="7530" spans="4:26">
      <c r="D7530" s="97"/>
      <c r="K7530" s="18"/>
      <c r="L7530" s="106"/>
      <c r="M7530" s="106"/>
      <c r="Z7530" s="106"/>
    </row>
    <row r="7531" spans="4:26">
      <c r="D7531" s="97"/>
      <c r="K7531" s="18"/>
      <c r="L7531" s="106"/>
      <c r="M7531" s="106"/>
      <c r="Z7531" s="106"/>
    </row>
    <row r="7532" spans="4:26">
      <c r="D7532" s="97"/>
      <c r="K7532" s="18"/>
      <c r="L7532" s="106"/>
      <c r="M7532" s="106"/>
      <c r="Z7532" s="106"/>
    </row>
    <row r="7533" spans="4:26">
      <c r="D7533" s="97"/>
      <c r="K7533" s="18"/>
      <c r="L7533" s="106"/>
      <c r="M7533" s="106"/>
      <c r="Z7533" s="106"/>
    </row>
    <row r="7534" spans="4:26">
      <c r="D7534" s="97"/>
      <c r="K7534" s="18"/>
      <c r="L7534" s="106"/>
      <c r="M7534" s="106"/>
      <c r="Z7534" s="106"/>
    </row>
    <row r="7535" spans="4:26">
      <c r="D7535" s="97"/>
      <c r="K7535" s="18"/>
      <c r="L7535" s="106"/>
      <c r="M7535" s="106"/>
      <c r="Z7535" s="106"/>
    </row>
    <row r="7536" spans="4:26">
      <c r="D7536" s="97"/>
      <c r="K7536" s="18"/>
      <c r="L7536" s="106"/>
      <c r="M7536" s="106"/>
      <c r="Z7536" s="106"/>
    </row>
    <row r="7537" spans="4:26">
      <c r="D7537" s="97"/>
      <c r="K7537" s="18"/>
      <c r="L7537" s="106"/>
      <c r="M7537" s="106"/>
      <c r="Z7537" s="106"/>
    </row>
    <row r="7538" spans="4:26">
      <c r="D7538" s="97"/>
      <c r="K7538" s="18"/>
      <c r="L7538" s="106"/>
      <c r="M7538" s="106"/>
      <c r="Z7538" s="106"/>
    </row>
    <row r="7539" spans="4:26">
      <c r="D7539" s="97"/>
      <c r="K7539" s="18"/>
      <c r="L7539" s="106"/>
      <c r="M7539" s="106"/>
      <c r="Z7539" s="106"/>
    </row>
    <row r="7540" spans="4:26">
      <c r="D7540" s="97"/>
      <c r="K7540" s="18"/>
      <c r="L7540" s="106"/>
      <c r="M7540" s="106"/>
      <c r="Z7540" s="106"/>
    </row>
    <row r="7541" spans="4:26">
      <c r="D7541" s="97"/>
      <c r="K7541" s="18"/>
      <c r="L7541" s="106"/>
      <c r="M7541" s="106"/>
      <c r="Z7541" s="106"/>
    </row>
    <row r="7542" spans="4:26">
      <c r="D7542" s="97"/>
      <c r="K7542" s="18"/>
      <c r="L7542" s="106"/>
      <c r="M7542" s="106"/>
      <c r="Z7542" s="106"/>
    </row>
    <row r="7543" spans="4:26">
      <c r="D7543" s="97"/>
      <c r="K7543" s="18"/>
      <c r="L7543" s="106"/>
      <c r="M7543" s="106"/>
      <c r="Z7543" s="106"/>
    </row>
    <row r="7544" spans="4:26">
      <c r="D7544" s="97"/>
      <c r="K7544" s="18"/>
      <c r="L7544" s="106"/>
      <c r="M7544" s="106"/>
      <c r="Z7544" s="106"/>
    </row>
    <row r="7545" spans="4:26">
      <c r="D7545" s="97"/>
      <c r="K7545" s="18"/>
      <c r="L7545" s="106"/>
      <c r="M7545" s="106"/>
      <c r="Z7545" s="106"/>
    </row>
    <row r="7546" spans="4:26">
      <c r="D7546" s="97"/>
      <c r="K7546" s="18"/>
      <c r="L7546" s="106"/>
      <c r="M7546" s="106"/>
      <c r="Z7546" s="106"/>
    </row>
    <row r="7547" spans="4:26">
      <c r="D7547" s="97"/>
      <c r="K7547" s="18"/>
      <c r="L7547" s="106"/>
      <c r="M7547" s="106"/>
      <c r="Z7547" s="106"/>
    </row>
    <row r="7548" spans="4:26">
      <c r="D7548" s="97"/>
      <c r="K7548" s="18"/>
      <c r="L7548" s="106"/>
      <c r="M7548" s="106"/>
      <c r="Z7548" s="106"/>
    </row>
    <row r="7549" spans="4:26">
      <c r="D7549" s="97"/>
      <c r="K7549" s="18"/>
      <c r="L7549" s="106"/>
      <c r="M7549" s="106"/>
      <c r="Z7549" s="106"/>
    </row>
    <row r="7550" spans="4:26">
      <c r="D7550" s="97"/>
      <c r="K7550" s="18"/>
      <c r="L7550" s="106"/>
      <c r="M7550" s="106"/>
      <c r="Z7550" s="106"/>
    </row>
    <row r="7551" spans="4:26">
      <c r="D7551" s="97"/>
      <c r="K7551" s="18"/>
      <c r="L7551" s="106"/>
      <c r="M7551" s="106"/>
      <c r="Z7551" s="106"/>
    </row>
    <row r="7552" spans="4:26">
      <c r="D7552" s="97"/>
      <c r="K7552" s="18"/>
      <c r="L7552" s="106"/>
      <c r="M7552" s="106"/>
      <c r="Z7552" s="106"/>
    </row>
    <row r="7553" spans="4:26">
      <c r="D7553" s="97"/>
      <c r="K7553" s="18"/>
      <c r="L7553" s="106"/>
      <c r="M7553" s="106"/>
      <c r="Z7553" s="106"/>
    </row>
    <row r="7554" spans="4:26">
      <c r="D7554" s="97"/>
      <c r="K7554" s="18"/>
      <c r="L7554" s="106"/>
      <c r="M7554" s="106"/>
      <c r="Z7554" s="106"/>
    </row>
    <row r="7555" spans="4:26">
      <c r="D7555" s="97"/>
      <c r="K7555" s="18"/>
      <c r="L7555" s="106"/>
      <c r="M7555" s="106"/>
      <c r="Z7555" s="106"/>
    </row>
    <row r="7556" spans="4:26">
      <c r="D7556" s="97"/>
      <c r="K7556" s="18"/>
      <c r="L7556" s="106"/>
      <c r="M7556" s="106"/>
      <c r="Z7556" s="106"/>
    </row>
    <row r="7557" spans="4:26">
      <c r="D7557" s="97"/>
      <c r="K7557" s="18"/>
      <c r="L7557" s="106"/>
      <c r="M7557" s="106"/>
      <c r="Z7557" s="106"/>
    </row>
    <row r="7558" spans="4:26">
      <c r="D7558" s="97"/>
      <c r="K7558" s="18"/>
      <c r="L7558" s="106"/>
      <c r="M7558" s="106"/>
      <c r="Z7558" s="106"/>
    </row>
    <row r="7559" spans="4:26">
      <c r="D7559" s="97"/>
      <c r="K7559" s="18"/>
      <c r="L7559" s="106"/>
      <c r="M7559" s="106"/>
      <c r="Z7559" s="106"/>
    </row>
    <row r="7560" spans="4:26">
      <c r="D7560" s="97"/>
      <c r="K7560" s="18"/>
      <c r="L7560" s="106"/>
      <c r="M7560" s="106"/>
      <c r="Z7560" s="106"/>
    </row>
    <row r="7561" spans="4:26">
      <c r="D7561" s="97"/>
      <c r="K7561" s="18"/>
      <c r="L7561" s="106"/>
      <c r="M7561" s="106"/>
      <c r="Z7561" s="106"/>
    </row>
    <row r="7562" spans="4:26">
      <c r="D7562" s="97"/>
      <c r="K7562" s="18"/>
      <c r="L7562" s="106"/>
      <c r="M7562" s="106"/>
      <c r="Z7562" s="106"/>
    </row>
    <row r="7563" spans="4:26">
      <c r="D7563" s="97"/>
      <c r="K7563" s="18"/>
      <c r="L7563" s="106"/>
      <c r="M7563" s="106"/>
      <c r="Z7563" s="106"/>
    </row>
    <row r="7564" spans="4:26">
      <c r="D7564" s="97"/>
      <c r="K7564" s="18"/>
      <c r="L7564" s="106"/>
      <c r="M7564" s="106"/>
      <c r="Z7564" s="106"/>
    </row>
    <row r="7565" spans="4:26">
      <c r="D7565" s="97"/>
      <c r="K7565" s="18"/>
      <c r="L7565" s="106"/>
      <c r="M7565" s="106"/>
      <c r="Z7565" s="106"/>
    </row>
    <row r="7566" spans="4:26">
      <c r="D7566" s="97"/>
      <c r="K7566" s="18"/>
      <c r="L7566" s="106"/>
      <c r="M7566" s="106"/>
      <c r="Z7566" s="106"/>
    </row>
    <row r="7567" spans="4:26">
      <c r="D7567" s="97"/>
      <c r="K7567" s="18"/>
      <c r="L7567" s="106"/>
      <c r="M7567" s="106"/>
      <c r="Z7567" s="106"/>
    </row>
    <row r="7568" spans="4:26">
      <c r="D7568" s="97"/>
      <c r="K7568" s="18"/>
      <c r="L7568" s="106"/>
      <c r="M7568" s="106"/>
      <c r="Z7568" s="106"/>
    </row>
    <row r="7569" spans="4:26">
      <c r="D7569" s="97"/>
      <c r="K7569" s="18"/>
      <c r="L7569" s="106"/>
      <c r="M7569" s="106"/>
      <c r="Z7569" s="106"/>
    </row>
    <row r="7570" spans="4:26">
      <c r="D7570" s="97"/>
      <c r="K7570" s="18"/>
      <c r="L7570" s="106"/>
      <c r="M7570" s="106"/>
      <c r="Z7570" s="106"/>
    </row>
    <row r="7571" spans="4:26">
      <c r="D7571" s="97"/>
      <c r="K7571" s="18"/>
      <c r="L7571" s="106"/>
      <c r="M7571" s="106"/>
      <c r="Z7571" s="106"/>
    </row>
    <row r="7572" spans="4:26">
      <c r="D7572" s="97"/>
      <c r="K7572" s="18"/>
      <c r="L7572" s="106"/>
      <c r="M7572" s="106"/>
      <c r="Z7572" s="106"/>
    </row>
    <row r="7573" spans="4:26">
      <c r="D7573" s="97"/>
      <c r="K7573" s="18"/>
      <c r="L7573" s="106"/>
      <c r="M7573" s="106"/>
      <c r="Z7573" s="106"/>
    </row>
    <row r="7574" spans="4:26">
      <c r="D7574" s="97"/>
      <c r="K7574" s="18"/>
      <c r="L7574" s="106"/>
      <c r="M7574" s="106"/>
      <c r="Z7574" s="106"/>
    </row>
    <row r="7575" spans="4:26">
      <c r="D7575" s="97"/>
      <c r="K7575" s="18"/>
      <c r="L7575" s="106"/>
      <c r="M7575" s="106"/>
      <c r="Z7575" s="106"/>
    </row>
    <row r="7576" spans="4:26">
      <c r="D7576" s="97"/>
      <c r="K7576" s="18"/>
      <c r="L7576" s="106"/>
      <c r="M7576" s="106"/>
      <c r="Z7576" s="106"/>
    </row>
    <row r="7577" spans="4:26">
      <c r="D7577" s="97"/>
      <c r="K7577" s="18"/>
      <c r="L7577" s="106"/>
      <c r="M7577" s="106"/>
      <c r="Z7577" s="106"/>
    </row>
    <row r="7578" spans="4:26">
      <c r="D7578" s="97"/>
      <c r="K7578" s="18"/>
      <c r="L7578" s="106"/>
      <c r="M7578" s="106"/>
      <c r="Z7578" s="106"/>
    </row>
    <row r="7579" spans="4:26">
      <c r="D7579" s="97"/>
      <c r="K7579" s="18"/>
      <c r="L7579" s="106"/>
      <c r="M7579" s="106"/>
      <c r="Z7579" s="106"/>
    </row>
    <row r="7580" spans="4:26">
      <c r="D7580" s="97"/>
      <c r="K7580" s="18"/>
      <c r="L7580" s="106"/>
      <c r="M7580" s="106"/>
      <c r="Z7580" s="106"/>
    </row>
    <row r="7581" spans="4:26">
      <c r="D7581" s="97"/>
      <c r="K7581" s="18"/>
      <c r="L7581" s="106"/>
      <c r="M7581" s="106"/>
      <c r="Z7581" s="106"/>
    </row>
    <row r="7582" spans="4:26">
      <c r="D7582" s="97"/>
      <c r="K7582" s="18"/>
      <c r="L7582" s="106"/>
      <c r="M7582" s="106"/>
      <c r="Z7582" s="106"/>
    </row>
    <row r="7583" spans="4:26">
      <c r="D7583" s="97"/>
      <c r="K7583" s="18"/>
      <c r="L7583" s="106"/>
      <c r="M7583" s="106"/>
      <c r="Z7583" s="106"/>
    </row>
    <row r="7584" spans="4:26">
      <c r="D7584" s="97"/>
      <c r="K7584" s="18"/>
      <c r="L7584" s="106"/>
      <c r="M7584" s="106"/>
      <c r="Z7584" s="106"/>
    </row>
    <row r="7585" spans="4:26">
      <c r="D7585" s="97"/>
      <c r="K7585" s="18"/>
      <c r="L7585" s="106"/>
      <c r="M7585" s="106"/>
      <c r="Z7585" s="106"/>
    </row>
    <row r="7586" spans="4:26">
      <c r="D7586" s="97"/>
      <c r="K7586" s="18"/>
      <c r="L7586" s="106"/>
      <c r="M7586" s="106"/>
      <c r="Z7586" s="106"/>
    </row>
    <row r="7587" spans="4:26">
      <c r="D7587" s="97"/>
      <c r="K7587" s="18"/>
      <c r="L7587" s="106"/>
      <c r="M7587" s="106"/>
      <c r="Z7587" s="106"/>
    </row>
    <row r="7588" spans="4:26">
      <c r="D7588" s="97"/>
      <c r="K7588" s="18"/>
      <c r="L7588" s="106"/>
      <c r="M7588" s="106"/>
      <c r="Z7588" s="106"/>
    </row>
    <row r="7589" spans="4:26">
      <c r="D7589" s="97"/>
      <c r="K7589" s="18"/>
      <c r="L7589" s="106"/>
      <c r="M7589" s="106"/>
      <c r="Z7589" s="106"/>
    </row>
    <row r="7590" spans="4:26">
      <c r="D7590" s="97"/>
      <c r="K7590" s="18"/>
      <c r="L7590" s="106"/>
      <c r="M7590" s="106"/>
      <c r="Z7590" s="106"/>
    </row>
    <row r="7591" spans="4:26">
      <c r="D7591" s="97"/>
      <c r="K7591" s="18"/>
      <c r="L7591" s="106"/>
      <c r="M7591" s="106"/>
      <c r="Z7591" s="106"/>
    </row>
    <row r="7592" spans="4:26">
      <c r="D7592" s="97"/>
      <c r="K7592" s="18"/>
      <c r="L7592" s="106"/>
      <c r="M7592" s="106"/>
      <c r="Z7592" s="106"/>
    </row>
    <row r="7593" spans="4:26">
      <c r="D7593" s="97"/>
      <c r="K7593" s="18"/>
      <c r="L7593" s="106"/>
      <c r="M7593" s="106"/>
      <c r="Z7593" s="106"/>
    </row>
    <row r="7594" spans="4:26">
      <c r="D7594" s="97"/>
      <c r="K7594" s="18"/>
      <c r="L7594" s="106"/>
      <c r="M7594" s="106"/>
      <c r="Z7594" s="106"/>
    </row>
    <row r="7595" spans="4:26">
      <c r="D7595" s="97"/>
      <c r="K7595" s="18"/>
      <c r="L7595" s="106"/>
      <c r="M7595" s="106"/>
      <c r="Z7595" s="106"/>
    </row>
    <row r="7596" spans="4:26">
      <c r="D7596" s="97"/>
      <c r="K7596" s="18"/>
      <c r="L7596" s="106"/>
      <c r="M7596" s="106"/>
      <c r="Z7596" s="106"/>
    </row>
    <row r="7597" spans="4:26">
      <c r="D7597" s="97"/>
      <c r="K7597" s="18"/>
      <c r="L7597" s="106"/>
      <c r="M7597" s="106"/>
      <c r="Z7597" s="106"/>
    </row>
    <row r="7598" spans="4:26">
      <c r="D7598" s="97"/>
      <c r="K7598" s="18"/>
      <c r="L7598" s="106"/>
      <c r="M7598" s="106"/>
      <c r="Z7598" s="106"/>
    </row>
    <row r="7599" spans="4:26">
      <c r="D7599" s="97"/>
      <c r="K7599" s="18"/>
      <c r="L7599" s="106"/>
      <c r="M7599" s="106"/>
      <c r="Z7599" s="106"/>
    </row>
    <row r="7600" spans="4:26">
      <c r="D7600" s="97"/>
      <c r="K7600" s="18"/>
      <c r="L7600" s="106"/>
      <c r="M7600" s="106"/>
      <c r="Z7600" s="106"/>
    </row>
    <row r="7601" spans="4:26">
      <c r="D7601" s="97"/>
      <c r="K7601" s="18"/>
      <c r="L7601" s="106"/>
      <c r="M7601" s="106"/>
      <c r="Z7601" s="106"/>
    </row>
    <row r="7602" spans="4:26">
      <c r="D7602" s="97"/>
      <c r="K7602" s="18"/>
      <c r="L7602" s="106"/>
      <c r="M7602" s="106"/>
      <c r="Z7602" s="106"/>
    </row>
    <row r="7603" spans="4:26">
      <c r="D7603" s="97"/>
      <c r="K7603" s="18"/>
      <c r="L7603" s="106"/>
      <c r="M7603" s="106"/>
      <c r="Z7603" s="106"/>
    </row>
    <row r="7604" spans="4:26">
      <c r="D7604" s="97"/>
      <c r="K7604" s="18"/>
      <c r="L7604" s="106"/>
      <c r="M7604" s="106"/>
      <c r="Z7604" s="106"/>
    </row>
    <row r="7605" spans="4:26">
      <c r="D7605" s="97"/>
      <c r="K7605" s="18"/>
      <c r="L7605" s="106"/>
      <c r="M7605" s="106"/>
      <c r="Z7605" s="106"/>
    </row>
    <row r="7606" spans="4:26">
      <c r="D7606" s="97"/>
      <c r="K7606" s="18"/>
      <c r="L7606" s="106"/>
      <c r="M7606" s="106"/>
      <c r="Z7606" s="106"/>
    </row>
    <row r="7607" spans="4:26">
      <c r="D7607" s="97"/>
      <c r="K7607" s="18"/>
      <c r="L7607" s="106"/>
      <c r="M7607" s="106"/>
      <c r="Z7607" s="106"/>
    </row>
    <row r="7608" spans="4:26">
      <c r="D7608" s="97"/>
      <c r="K7608" s="18"/>
      <c r="L7608" s="106"/>
      <c r="M7608" s="106"/>
      <c r="Z7608" s="106"/>
    </row>
    <row r="7609" spans="4:26">
      <c r="D7609" s="97"/>
      <c r="K7609" s="18"/>
      <c r="L7609" s="106"/>
      <c r="M7609" s="106"/>
      <c r="Z7609" s="106"/>
    </row>
    <row r="7610" spans="4:26">
      <c r="D7610" s="97"/>
      <c r="K7610" s="18"/>
      <c r="L7610" s="106"/>
      <c r="M7610" s="106"/>
      <c r="Z7610" s="106"/>
    </row>
    <row r="7611" spans="4:26">
      <c r="D7611" s="97"/>
      <c r="K7611" s="18"/>
      <c r="L7611" s="106"/>
      <c r="M7611" s="106"/>
      <c r="Z7611" s="106"/>
    </row>
    <row r="7612" spans="4:26">
      <c r="D7612" s="97"/>
      <c r="K7612" s="18"/>
      <c r="L7612" s="106"/>
      <c r="M7612" s="106"/>
      <c r="Z7612" s="106"/>
    </row>
    <row r="7613" spans="4:26">
      <c r="D7613" s="97"/>
      <c r="K7613" s="18"/>
      <c r="L7613" s="106"/>
      <c r="M7613" s="106"/>
      <c r="Z7613" s="106"/>
    </row>
    <row r="7614" spans="4:26">
      <c r="D7614" s="97"/>
      <c r="K7614" s="18"/>
      <c r="L7614" s="106"/>
      <c r="M7614" s="106"/>
      <c r="Z7614" s="106"/>
    </row>
    <row r="7615" spans="4:26">
      <c r="D7615" s="97"/>
      <c r="K7615" s="18"/>
      <c r="L7615" s="106"/>
      <c r="M7615" s="106"/>
      <c r="Z7615" s="106"/>
    </row>
    <row r="7616" spans="4:26">
      <c r="D7616" s="97"/>
      <c r="K7616" s="18"/>
      <c r="L7616" s="106"/>
      <c r="M7616" s="106"/>
      <c r="Z7616" s="106"/>
    </row>
    <row r="7617" spans="4:26">
      <c r="D7617" s="97"/>
      <c r="K7617" s="18"/>
      <c r="L7617" s="106"/>
      <c r="M7617" s="106"/>
      <c r="Z7617" s="106"/>
    </row>
    <row r="7618" spans="4:26">
      <c r="D7618" s="97"/>
      <c r="K7618" s="18"/>
      <c r="L7618" s="106"/>
      <c r="M7618" s="106"/>
      <c r="Z7618" s="106"/>
    </row>
    <row r="7619" spans="4:26">
      <c r="D7619" s="97"/>
      <c r="K7619" s="18"/>
      <c r="L7619" s="106"/>
      <c r="M7619" s="106"/>
      <c r="Z7619" s="106"/>
    </row>
    <row r="7620" spans="4:26">
      <c r="D7620" s="97"/>
      <c r="K7620" s="18"/>
      <c r="L7620" s="106"/>
      <c r="M7620" s="106"/>
      <c r="Z7620" s="106"/>
    </row>
    <row r="7621" spans="4:26">
      <c r="D7621" s="97"/>
      <c r="K7621" s="18"/>
      <c r="L7621" s="106"/>
      <c r="M7621" s="106"/>
      <c r="Z7621" s="106"/>
    </row>
    <row r="7622" spans="4:26">
      <c r="D7622" s="97"/>
      <c r="K7622" s="18"/>
      <c r="L7622" s="106"/>
      <c r="M7622" s="106"/>
      <c r="Z7622" s="106"/>
    </row>
    <row r="7623" spans="4:26">
      <c r="D7623" s="97"/>
      <c r="K7623" s="18"/>
      <c r="L7623" s="106"/>
      <c r="M7623" s="106"/>
      <c r="Z7623" s="106"/>
    </row>
    <row r="7624" spans="4:26">
      <c r="D7624" s="97"/>
      <c r="K7624" s="18"/>
      <c r="L7624" s="106"/>
      <c r="M7624" s="106"/>
      <c r="Z7624" s="106"/>
    </row>
    <row r="7625" spans="4:26">
      <c r="D7625" s="97"/>
      <c r="K7625" s="18"/>
      <c r="L7625" s="106"/>
      <c r="M7625" s="106"/>
      <c r="Z7625" s="106"/>
    </row>
    <row r="7626" spans="4:26">
      <c r="D7626" s="97"/>
      <c r="K7626" s="18"/>
      <c r="L7626" s="106"/>
      <c r="M7626" s="106"/>
      <c r="Z7626" s="106"/>
    </row>
    <row r="7627" spans="4:26">
      <c r="D7627" s="97"/>
      <c r="K7627" s="18"/>
      <c r="L7627" s="106"/>
      <c r="M7627" s="106"/>
      <c r="Z7627" s="106"/>
    </row>
    <row r="7628" spans="4:26">
      <c r="D7628" s="97"/>
      <c r="K7628" s="18"/>
      <c r="L7628" s="106"/>
      <c r="M7628" s="106"/>
      <c r="Z7628" s="106"/>
    </row>
    <row r="7629" spans="4:26">
      <c r="D7629" s="97"/>
      <c r="K7629" s="18"/>
      <c r="L7629" s="106"/>
      <c r="M7629" s="106"/>
      <c r="Z7629" s="106"/>
    </row>
    <row r="7630" spans="4:26">
      <c r="D7630" s="97"/>
      <c r="K7630" s="18"/>
      <c r="L7630" s="106"/>
      <c r="M7630" s="106"/>
      <c r="Z7630" s="106"/>
    </row>
    <row r="7631" spans="4:26">
      <c r="D7631" s="97"/>
      <c r="K7631" s="18"/>
      <c r="L7631" s="106"/>
      <c r="M7631" s="106"/>
      <c r="Z7631" s="106"/>
    </row>
    <row r="7632" spans="4:26">
      <c r="D7632" s="97"/>
      <c r="K7632" s="18"/>
      <c r="L7632" s="106"/>
      <c r="M7632" s="106"/>
      <c r="Z7632" s="106"/>
    </row>
    <row r="7633" spans="4:26">
      <c r="D7633" s="97"/>
      <c r="K7633" s="18"/>
      <c r="L7633" s="106"/>
      <c r="M7633" s="106"/>
      <c r="Z7633" s="106"/>
    </row>
    <row r="7634" spans="4:26">
      <c r="D7634" s="97"/>
      <c r="K7634" s="18"/>
      <c r="L7634" s="106"/>
      <c r="M7634" s="106"/>
      <c r="Z7634" s="106"/>
    </row>
    <row r="7635" spans="4:26">
      <c r="D7635" s="97"/>
      <c r="K7635" s="18"/>
      <c r="L7635" s="106"/>
      <c r="M7635" s="106"/>
      <c r="Z7635" s="106"/>
    </row>
    <row r="7636" spans="4:26">
      <c r="D7636" s="97"/>
      <c r="K7636" s="18"/>
      <c r="L7636" s="106"/>
      <c r="M7636" s="106"/>
      <c r="Z7636" s="106"/>
    </row>
    <row r="7637" spans="4:26">
      <c r="D7637" s="97"/>
      <c r="K7637" s="18"/>
      <c r="L7637" s="106"/>
      <c r="M7637" s="106"/>
      <c r="Z7637" s="106"/>
    </row>
    <row r="7638" spans="4:26">
      <c r="D7638" s="97"/>
      <c r="K7638" s="18"/>
      <c r="L7638" s="106"/>
      <c r="M7638" s="106"/>
      <c r="Z7638" s="106"/>
    </row>
    <row r="7639" spans="4:26">
      <c r="D7639" s="97"/>
      <c r="K7639" s="18"/>
      <c r="L7639" s="106"/>
      <c r="M7639" s="106"/>
      <c r="Z7639" s="106"/>
    </row>
    <row r="7640" spans="4:26">
      <c r="D7640" s="97"/>
      <c r="K7640" s="18"/>
      <c r="L7640" s="106"/>
      <c r="M7640" s="106"/>
      <c r="Z7640" s="106"/>
    </row>
    <row r="7641" spans="4:26">
      <c r="D7641" s="97"/>
      <c r="K7641" s="18"/>
      <c r="L7641" s="106"/>
      <c r="M7641" s="106"/>
      <c r="Z7641" s="106"/>
    </row>
    <row r="7642" spans="4:26">
      <c r="D7642" s="97"/>
      <c r="K7642" s="18"/>
      <c r="L7642" s="106"/>
      <c r="M7642" s="106"/>
      <c r="Z7642" s="106"/>
    </row>
    <row r="7643" spans="4:26">
      <c r="D7643" s="97"/>
      <c r="K7643" s="18"/>
      <c r="L7643" s="106"/>
      <c r="M7643" s="106"/>
      <c r="Z7643" s="106"/>
    </row>
    <row r="7644" spans="4:26">
      <c r="D7644" s="97"/>
      <c r="K7644" s="18"/>
      <c r="L7644" s="106"/>
      <c r="M7644" s="106"/>
      <c r="Z7644" s="106"/>
    </row>
    <row r="7645" spans="4:26">
      <c r="D7645" s="97"/>
      <c r="K7645" s="18"/>
      <c r="L7645" s="106"/>
      <c r="M7645" s="106"/>
      <c r="Z7645" s="106"/>
    </row>
    <row r="7646" spans="4:26">
      <c r="D7646" s="97"/>
      <c r="K7646" s="18"/>
      <c r="L7646" s="106"/>
      <c r="M7646" s="106"/>
      <c r="Z7646" s="106"/>
    </row>
    <row r="7647" spans="4:26">
      <c r="D7647" s="97"/>
      <c r="K7647" s="18"/>
      <c r="L7647" s="106"/>
      <c r="M7647" s="106"/>
      <c r="Z7647" s="106"/>
    </row>
    <row r="7648" spans="4:26">
      <c r="D7648" s="97"/>
      <c r="K7648" s="18"/>
      <c r="L7648" s="106"/>
      <c r="M7648" s="106"/>
      <c r="Z7648" s="106"/>
    </row>
    <row r="7649" spans="4:26">
      <c r="D7649" s="97"/>
      <c r="K7649" s="18"/>
      <c r="L7649" s="106"/>
      <c r="M7649" s="106"/>
      <c r="Z7649" s="106"/>
    </row>
    <row r="7650" spans="4:26">
      <c r="D7650" s="97"/>
      <c r="K7650" s="18"/>
      <c r="L7650" s="106"/>
      <c r="M7650" s="106"/>
      <c r="Z7650" s="106"/>
    </row>
    <row r="7651" spans="4:26">
      <c r="D7651" s="97"/>
      <c r="K7651" s="18"/>
      <c r="L7651" s="106"/>
      <c r="M7651" s="106"/>
      <c r="Z7651" s="106"/>
    </row>
    <row r="7652" spans="4:26">
      <c r="D7652" s="97"/>
      <c r="K7652" s="18"/>
      <c r="L7652" s="106"/>
      <c r="M7652" s="106"/>
      <c r="Z7652" s="106"/>
    </row>
    <row r="7653" spans="4:26">
      <c r="D7653" s="97"/>
      <c r="K7653" s="18"/>
      <c r="L7653" s="106"/>
      <c r="M7653" s="106"/>
      <c r="Z7653" s="106"/>
    </row>
    <row r="7654" spans="4:26">
      <c r="D7654" s="97"/>
      <c r="K7654" s="18"/>
      <c r="L7654" s="106"/>
      <c r="M7654" s="106"/>
      <c r="Z7654" s="106"/>
    </row>
    <row r="7655" spans="4:26">
      <c r="D7655" s="97"/>
      <c r="K7655" s="18"/>
      <c r="L7655" s="106"/>
      <c r="M7655" s="106"/>
      <c r="Z7655" s="106"/>
    </row>
    <row r="7656" spans="4:26">
      <c r="D7656" s="97"/>
      <c r="K7656" s="18"/>
      <c r="L7656" s="106"/>
      <c r="M7656" s="106"/>
      <c r="Z7656" s="106"/>
    </row>
    <row r="7657" spans="4:26">
      <c r="D7657" s="97"/>
      <c r="K7657" s="18"/>
      <c r="L7657" s="106"/>
      <c r="M7657" s="106"/>
      <c r="Z7657" s="106"/>
    </row>
    <row r="7658" spans="4:26">
      <c r="D7658" s="97"/>
      <c r="K7658" s="18"/>
      <c r="L7658" s="106"/>
      <c r="M7658" s="106"/>
      <c r="Z7658" s="106"/>
    </row>
    <row r="7659" spans="4:26">
      <c r="D7659" s="97"/>
      <c r="K7659" s="18"/>
      <c r="L7659" s="106"/>
      <c r="M7659" s="106"/>
      <c r="Z7659" s="106"/>
    </row>
    <row r="7660" spans="4:26">
      <c r="D7660" s="97"/>
      <c r="K7660" s="18"/>
      <c r="L7660" s="106"/>
      <c r="M7660" s="106"/>
      <c r="Z7660" s="106"/>
    </row>
    <row r="7661" spans="4:26">
      <c r="D7661" s="97"/>
      <c r="K7661" s="18"/>
      <c r="L7661" s="106"/>
      <c r="M7661" s="106"/>
      <c r="Z7661" s="106"/>
    </row>
    <row r="7662" spans="4:26">
      <c r="D7662" s="97"/>
      <c r="K7662" s="18"/>
      <c r="L7662" s="106"/>
      <c r="M7662" s="106"/>
      <c r="Z7662" s="106"/>
    </row>
    <row r="7663" spans="4:26">
      <c r="D7663" s="97"/>
      <c r="K7663" s="18"/>
      <c r="L7663" s="106"/>
      <c r="M7663" s="106"/>
      <c r="Z7663" s="106"/>
    </row>
    <row r="7664" spans="4:26">
      <c r="D7664" s="97"/>
      <c r="K7664" s="18"/>
      <c r="L7664" s="106"/>
      <c r="M7664" s="106"/>
      <c r="Z7664" s="106"/>
    </row>
    <row r="7665" spans="4:26">
      <c r="D7665" s="97"/>
      <c r="K7665" s="18"/>
      <c r="L7665" s="106"/>
      <c r="M7665" s="106"/>
      <c r="Z7665" s="106"/>
    </row>
    <row r="7666" spans="4:26">
      <c r="D7666" s="97"/>
      <c r="K7666" s="18"/>
      <c r="L7666" s="106"/>
      <c r="M7666" s="106"/>
      <c r="Z7666" s="106"/>
    </row>
    <row r="7667" spans="4:26">
      <c r="D7667" s="97"/>
      <c r="K7667" s="18"/>
      <c r="L7667" s="106"/>
      <c r="M7667" s="106"/>
      <c r="Z7667" s="106"/>
    </row>
    <row r="7668" spans="4:26">
      <c r="D7668" s="97"/>
      <c r="K7668" s="18"/>
      <c r="L7668" s="106"/>
      <c r="M7668" s="106"/>
      <c r="Z7668" s="106"/>
    </row>
    <row r="7669" spans="4:26">
      <c r="D7669" s="97"/>
      <c r="K7669" s="18"/>
      <c r="L7669" s="106"/>
      <c r="M7669" s="106"/>
      <c r="Z7669" s="106"/>
    </row>
    <row r="7670" spans="4:26">
      <c r="D7670" s="97"/>
      <c r="K7670" s="18"/>
      <c r="L7670" s="106"/>
      <c r="M7670" s="106"/>
      <c r="Z7670" s="106"/>
    </row>
    <row r="7671" spans="4:26">
      <c r="D7671" s="97"/>
      <c r="K7671" s="18"/>
      <c r="L7671" s="106"/>
      <c r="M7671" s="106"/>
      <c r="Z7671" s="106"/>
    </row>
    <row r="7672" spans="4:26">
      <c r="D7672" s="97"/>
      <c r="K7672" s="18"/>
      <c r="L7672" s="106"/>
      <c r="M7672" s="106"/>
      <c r="Z7672" s="106"/>
    </row>
    <row r="7673" spans="4:26">
      <c r="D7673" s="97"/>
      <c r="K7673" s="18"/>
      <c r="L7673" s="106"/>
      <c r="M7673" s="106"/>
      <c r="Z7673" s="106"/>
    </row>
    <row r="7674" spans="4:26">
      <c r="D7674" s="97"/>
      <c r="K7674" s="18"/>
      <c r="L7674" s="106"/>
      <c r="M7674" s="106"/>
      <c r="Z7674" s="106"/>
    </row>
    <row r="7675" spans="4:26">
      <c r="D7675" s="97"/>
      <c r="K7675" s="18"/>
      <c r="L7675" s="106"/>
      <c r="M7675" s="106"/>
      <c r="Z7675" s="106"/>
    </row>
    <row r="7676" spans="4:26">
      <c r="D7676" s="97"/>
      <c r="K7676" s="18"/>
      <c r="L7676" s="106"/>
      <c r="M7676" s="106"/>
      <c r="Z7676" s="106"/>
    </row>
    <row r="7677" spans="4:26">
      <c r="D7677" s="97"/>
      <c r="K7677" s="18"/>
      <c r="L7677" s="106"/>
      <c r="M7677" s="106"/>
      <c r="Z7677" s="106"/>
    </row>
    <row r="7678" spans="4:26">
      <c r="D7678" s="97"/>
      <c r="K7678" s="18"/>
      <c r="L7678" s="106"/>
      <c r="M7678" s="106"/>
      <c r="Z7678" s="106"/>
    </row>
    <row r="7679" spans="4:26">
      <c r="D7679" s="97"/>
      <c r="K7679" s="18"/>
      <c r="L7679" s="106"/>
      <c r="M7679" s="106"/>
      <c r="Z7679" s="106"/>
    </row>
    <row r="7680" spans="4:26">
      <c r="D7680" s="97"/>
      <c r="K7680" s="18"/>
      <c r="L7680" s="106"/>
      <c r="M7680" s="106"/>
      <c r="Z7680" s="106"/>
    </row>
    <row r="7681" spans="4:26">
      <c r="D7681" s="97"/>
      <c r="K7681" s="18"/>
      <c r="L7681" s="106"/>
      <c r="M7681" s="106"/>
      <c r="Z7681" s="106"/>
    </row>
    <row r="7682" spans="4:26">
      <c r="D7682" s="97"/>
      <c r="K7682" s="18"/>
      <c r="L7682" s="106"/>
      <c r="M7682" s="106"/>
      <c r="Z7682" s="106"/>
    </row>
    <row r="7683" spans="4:26">
      <c r="D7683" s="97"/>
      <c r="K7683" s="18"/>
      <c r="L7683" s="106"/>
      <c r="M7683" s="106"/>
      <c r="Z7683" s="106"/>
    </row>
    <row r="7684" spans="4:26">
      <c r="D7684" s="97"/>
      <c r="K7684" s="18"/>
      <c r="L7684" s="106"/>
      <c r="M7684" s="106"/>
      <c r="Z7684" s="106"/>
    </row>
    <row r="7685" spans="4:26">
      <c r="D7685" s="97"/>
      <c r="K7685" s="18"/>
      <c r="L7685" s="106"/>
      <c r="M7685" s="106"/>
      <c r="Z7685" s="106"/>
    </row>
    <row r="7686" spans="4:26">
      <c r="D7686" s="97"/>
      <c r="K7686" s="18"/>
      <c r="L7686" s="106"/>
      <c r="M7686" s="106"/>
      <c r="Z7686" s="106"/>
    </row>
    <row r="7687" spans="4:26">
      <c r="D7687" s="97"/>
      <c r="K7687" s="18"/>
      <c r="L7687" s="106"/>
      <c r="M7687" s="106"/>
      <c r="Z7687" s="106"/>
    </row>
    <row r="7688" spans="4:26">
      <c r="D7688" s="97"/>
      <c r="K7688" s="18"/>
      <c r="L7688" s="106"/>
      <c r="M7688" s="106"/>
      <c r="Z7688" s="106"/>
    </row>
    <row r="7689" spans="4:26">
      <c r="D7689" s="97"/>
      <c r="K7689" s="18"/>
      <c r="L7689" s="106"/>
      <c r="M7689" s="106"/>
      <c r="Z7689" s="106"/>
    </row>
    <row r="7690" spans="4:26">
      <c r="D7690" s="97"/>
      <c r="K7690" s="18"/>
      <c r="L7690" s="106"/>
      <c r="M7690" s="106"/>
      <c r="Z7690" s="106"/>
    </row>
    <row r="7691" spans="4:26">
      <c r="D7691" s="97"/>
      <c r="K7691" s="18"/>
      <c r="L7691" s="106"/>
      <c r="M7691" s="106"/>
      <c r="Z7691" s="106"/>
    </row>
    <row r="7692" spans="4:26">
      <c r="D7692" s="97"/>
      <c r="K7692" s="18"/>
      <c r="L7692" s="106"/>
      <c r="M7692" s="106"/>
      <c r="Z7692" s="106"/>
    </row>
    <row r="7693" spans="4:26">
      <c r="D7693" s="97"/>
      <c r="K7693" s="18"/>
      <c r="L7693" s="106"/>
      <c r="M7693" s="106"/>
      <c r="Z7693" s="106"/>
    </row>
    <row r="7694" spans="4:26">
      <c r="D7694" s="97"/>
      <c r="K7694" s="18"/>
      <c r="L7694" s="106"/>
      <c r="M7694" s="106"/>
      <c r="Z7694" s="106"/>
    </row>
    <row r="7695" spans="4:26">
      <c r="D7695" s="97"/>
      <c r="K7695" s="18"/>
      <c r="L7695" s="106"/>
      <c r="M7695" s="106"/>
      <c r="Z7695" s="106"/>
    </row>
    <row r="7696" spans="4:26">
      <c r="D7696" s="97"/>
      <c r="K7696" s="18"/>
      <c r="L7696" s="106"/>
      <c r="M7696" s="106"/>
      <c r="Z7696" s="106"/>
    </row>
    <row r="7697" spans="4:26">
      <c r="D7697" s="97"/>
      <c r="K7697" s="18"/>
      <c r="L7697" s="106"/>
      <c r="M7697" s="106"/>
      <c r="Z7697" s="106"/>
    </row>
    <row r="7698" spans="4:26">
      <c r="D7698" s="97"/>
      <c r="K7698" s="18"/>
      <c r="L7698" s="106"/>
      <c r="M7698" s="106"/>
      <c r="Z7698" s="106"/>
    </row>
    <row r="7699" spans="4:26">
      <c r="D7699" s="97"/>
      <c r="K7699" s="18"/>
      <c r="L7699" s="106"/>
      <c r="M7699" s="106"/>
      <c r="Z7699" s="106"/>
    </row>
    <row r="7700" spans="4:26">
      <c r="D7700" s="97"/>
      <c r="K7700" s="18"/>
      <c r="L7700" s="106"/>
      <c r="M7700" s="106"/>
      <c r="Z7700" s="106"/>
    </row>
    <row r="7701" spans="4:26">
      <c r="D7701" s="97"/>
      <c r="K7701" s="18"/>
      <c r="L7701" s="106"/>
      <c r="M7701" s="106"/>
      <c r="Z7701" s="106"/>
    </row>
    <row r="7702" spans="4:26">
      <c r="D7702" s="97"/>
      <c r="K7702" s="18"/>
      <c r="L7702" s="106"/>
      <c r="M7702" s="106"/>
      <c r="Z7702" s="106"/>
    </row>
    <row r="7703" spans="4:26">
      <c r="D7703" s="97"/>
      <c r="K7703" s="18"/>
      <c r="L7703" s="106"/>
      <c r="M7703" s="106"/>
      <c r="Z7703" s="106"/>
    </row>
    <row r="7704" spans="4:26">
      <c r="D7704" s="97"/>
      <c r="K7704" s="18"/>
      <c r="L7704" s="106"/>
      <c r="M7704" s="106"/>
      <c r="Z7704" s="106"/>
    </row>
    <row r="7705" spans="4:26">
      <c r="D7705" s="97"/>
      <c r="K7705" s="18"/>
      <c r="L7705" s="106"/>
      <c r="M7705" s="106"/>
      <c r="Z7705" s="106"/>
    </row>
    <row r="7706" spans="4:26">
      <c r="D7706" s="97"/>
      <c r="K7706" s="18"/>
      <c r="L7706" s="106"/>
      <c r="M7706" s="106"/>
      <c r="Z7706" s="106"/>
    </row>
    <row r="7707" spans="4:26">
      <c r="D7707" s="97"/>
      <c r="K7707" s="18"/>
      <c r="L7707" s="106"/>
      <c r="M7707" s="106"/>
      <c r="Z7707" s="106"/>
    </row>
    <row r="7708" spans="4:26">
      <c r="D7708" s="97"/>
      <c r="K7708" s="18"/>
      <c r="L7708" s="106"/>
      <c r="M7708" s="106"/>
      <c r="Z7708" s="106"/>
    </row>
    <row r="7709" spans="4:26">
      <c r="D7709" s="97"/>
      <c r="K7709" s="18"/>
      <c r="L7709" s="106"/>
      <c r="M7709" s="106"/>
      <c r="Z7709" s="106"/>
    </row>
    <row r="7710" spans="4:26">
      <c r="D7710" s="97"/>
      <c r="K7710" s="18"/>
      <c r="L7710" s="106"/>
      <c r="M7710" s="106"/>
      <c r="Z7710" s="106"/>
    </row>
    <row r="7711" spans="4:26">
      <c r="D7711" s="97"/>
      <c r="K7711" s="18"/>
      <c r="L7711" s="106"/>
      <c r="M7711" s="106"/>
      <c r="Z7711" s="106"/>
    </row>
    <row r="7712" spans="4:26">
      <c r="D7712" s="97"/>
      <c r="K7712" s="18"/>
      <c r="L7712" s="106"/>
      <c r="M7712" s="106"/>
      <c r="Z7712" s="106"/>
    </row>
    <row r="7713" spans="4:26">
      <c r="D7713" s="97"/>
      <c r="K7713" s="18"/>
      <c r="L7713" s="106"/>
      <c r="M7713" s="106"/>
      <c r="Z7713" s="106"/>
    </row>
    <row r="7714" spans="4:26">
      <c r="D7714" s="97"/>
      <c r="K7714" s="18"/>
      <c r="L7714" s="106"/>
      <c r="M7714" s="106"/>
      <c r="Z7714" s="106"/>
    </row>
    <row r="7715" spans="4:26">
      <c r="D7715" s="97"/>
      <c r="K7715" s="18"/>
      <c r="L7715" s="106"/>
      <c r="M7715" s="106"/>
      <c r="Z7715" s="106"/>
    </row>
    <row r="7716" spans="4:26">
      <c r="D7716" s="97"/>
      <c r="K7716" s="18"/>
      <c r="L7716" s="106"/>
      <c r="M7716" s="106"/>
      <c r="Z7716" s="106"/>
    </row>
    <row r="7717" spans="4:26">
      <c r="D7717" s="97"/>
      <c r="K7717" s="18"/>
      <c r="L7717" s="106"/>
      <c r="M7717" s="106"/>
      <c r="Z7717" s="106"/>
    </row>
    <row r="7718" spans="4:26">
      <c r="D7718" s="97"/>
      <c r="K7718" s="18"/>
      <c r="L7718" s="106"/>
      <c r="M7718" s="106"/>
      <c r="Z7718" s="106"/>
    </row>
    <row r="7719" spans="4:26">
      <c r="D7719" s="97"/>
      <c r="K7719" s="18"/>
      <c r="L7719" s="106"/>
      <c r="M7719" s="106"/>
      <c r="Z7719" s="106"/>
    </row>
    <row r="7720" spans="4:26">
      <c r="D7720" s="97"/>
      <c r="K7720" s="18"/>
      <c r="L7720" s="106"/>
      <c r="M7720" s="106"/>
      <c r="Z7720" s="106"/>
    </row>
    <row r="7721" spans="4:26">
      <c r="D7721" s="97"/>
      <c r="K7721" s="18"/>
      <c r="L7721" s="106"/>
      <c r="M7721" s="106"/>
      <c r="Z7721" s="106"/>
    </row>
    <row r="7722" spans="4:26">
      <c r="D7722" s="97"/>
      <c r="K7722" s="18"/>
      <c r="L7722" s="106"/>
      <c r="M7722" s="106"/>
      <c r="Z7722" s="106"/>
    </row>
    <row r="7723" spans="4:26">
      <c r="D7723" s="97"/>
      <c r="K7723" s="18"/>
      <c r="L7723" s="106"/>
      <c r="M7723" s="106"/>
      <c r="Z7723" s="106"/>
    </row>
    <row r="7724" spans="4:26">
      <c r="D7724" s="97"/>
      <c r="K7724" s="18"/>
      <c r="L7724" s="106"/>
      <c r="M7724" s="106"/>
      <c r="Z7724" s="106"/>
    </row>
    <row r="7725" spans="4:26">
      <c r="D7725" s="97"/>
      <c r="K7725" s="18"/>
      <c r="L7725" s="106"/>
      <c r="M7725" s="106"/>
      <c r="Z7725" s="106"/>
    </row>
    <row r="7726" spans="4:26">
      <c r="D7726" s="97"/>
      <c r="K7726" s="18"/>
      <c r="L7726" s="106"/>
      <c r="M7726" s="106"/>
      <c r="Z7726" s="106"/>
    </row>
    <row r="7727" spans="4:26">
      <c r="D7727" s="97"/>
      <c r="K7727" s="18"/>
      <c r="L7727" s="106"/>
      <c r="M7727" s="106"/>
      <c r="Z7727" s="106"/>
    </row>
    <row r="7728" spans="4:26">
      <c r="D7728" s="97"/>
      <c r="K7728" s="18"/>
      <c r="L7728" s="106"/>
      <c r="M7728" s="106"/>
      <c r="Z7728" s="106"/>
    </row>
    <row r="7729" spans="4:26">
      <c r="D7729" s="97"/>
      <c r="K7729" s="18"/>
      <c r="L7729" s="106"/>
      <c r="M7729" s="106"/>
      <c r="Z7729" s="106"/>
    </row>
    <row r="7730" spans="4:26">
      <c r="D7730" s="97"/>
      <c r="K7730" s="18"/>
      <c r="L7730" s="106"/>
      <c r="M7730" s="106"/>
      <c r="Z7730" s="106"/>
    </row>
    <row r="7731" spans="4:26">
      <c r="D7731" s="97"/>
      <c r="K7731" s="18"/>
      <c r="L7731" s="106"/>
      <c r="M7731" s="106"/>
      <c r="Z7731" s="106"/>
    </row>
    <row r="7732" spans="4:26">
      <c r="D7732" s="97"/>
      <c r="K7732" s="18"/>
      <c r="L7732" s="106"/>
      <c r="M7732" s="106"/>
      <c r="Z7732" s="106"/>
    </row>
    <row r="7733" spans="4:26">
      <c r="D7733" s="97"/>
      <c r="K7733" s="18"/>
      <c r="L7733" s="106"/>
      <c r="M7733" s="106"/>
      <c r="Z7733" s="106"/>
    </row>
    <row r="7734" spans="4:26">
      <c r="D7734" s="97"/>
      <c r="K7734" s="18"/>
      <c r="L7734" s="106"/>
      <c r="M7734" s="106"/>
      <c r="Z7734" s="106"/>
    </row>
    <row r="7735" spans="4:26">
      <c r="D7735" s="97"/>
      <c r="K7735" s="18"/>
      <c r="L7735" s="106"/>
      <c r="M7735" s="106"/>
      <c r="Z7735" s="106"/>
    </row>
    <row r="7736" spans="4:26">
      <c r="D7736" s="97"/>
      <c r="K7736" s="18"/>
      <c r="L7736" s="106"/>
      <c r="M7736" s="106"/>
      <c r="Z7736" s="106"/>
    </row>
    <row r="7737" spans="4:26">
      <c r="D7737" s="97"/>
      <c r="K7737" s="18"/>
      <c r="L7737" s="106"/>
      <c r="M7737" s="106"/>
      <c r="Z7737" s="106"/>
    </row>
    <row r="7738" spans="4:26">
      <c r="D7738" s="97"/>
      <c r="K7738" s="18"/>
      <c r="L7738" s="106"/>
      <c r="M7738" s="106"/>
      <c r="Z7738" s="106"/>
    </row>
    <row r="7739" spans="4:26">
      <c r="D7739" s="97"/>
      <c r="K7739" s="18"/>
      <c r="L7739" s="106"/>
      <c r="M7739" s="106"/>
      <c r="Z7739" s="106"/>
    </row>
    <row r="7740" spans="4:26">
      <c r="D7740" s="97"/>
      <c r="K7740" s="18"/>
      <c r="L7740" s="106"/>
      <c r="M7740" s="106"/>
      <c r="Z7740" s="106"/>
    </row>
    <row r="7741" spans="4:26">
      <c r="D7741" s="97"/>
      <c r="K7741" s="18"/>
      <c r="L7741" s="106"/>
      <c r="M7741" s="106"/>
      <c r="Z7741" s="106"/>
    </row>
    <row r="7742" spans="4:26">
      <c r="D7742" s="97"/>
      <c r="K7742" s="18"/>
      <c r="L7742" s="106"/>
      <c r="M7742" s="106"/>
      <c r="Z7742" s="106"/>
    </row>
    <row r="7743" spans="4:26">
      <c r="D7743" s="97"/>
      <c r="K7743" s="18"/>
      <c r="L7743" s="106"/>
      <c r="M7743" s="106"/>
      <c r="Z7743" s="106"/>
    </row>
    <row r="7744" spans="4:26">
      <c r="D7744" s="97"/>
      <c r="K7744" s="18"/>
      <c r="L7744" s="106"/>
      <c r="M7744" s="106"/>
      <c r="Z7744" s="106"/>
    </row>
    <row r="7745" spans="4:26">
      <c r="D7745" s="97"/>
      <c r="K7745" s="18"/>
      <c r="L7745" s="106"/>
      <c r="M7745" s="106"/>
      <c r="Z7745" s="106"/>
    </row>
    <row r="7746" spans="4:26">
      <c r="D7746" s="97"/>
      <c r="K7746" s="18"/>
      <c r="L7746" s="106"/>
      <c r="M7746" s="106"/>
      <c r="Z7746" s="106"/>
    </row>
    <row r="7747" spans="4:26">
      <c r="D7747" s="97"/>
      <c r="K7747" s="18"/>
      <c r="L7747" s="106"/>
      <c r="M7747" s="106"/>
      <c r="Z7747" s="106"/>
    </row>
    <row r="7748" spans="4:26">
      <c r="D7748" s="97"/>
      <c r="K7748" s="18"/>
      <c r="L7748" s="106"/>
      <c r="M7748" s="106"/>
      <c r="Z7748" s="106"/>
    </row>
    <row r="7749" spans="4:26">
      <c r="D7749" s="97"/>
      <c r="K7749" s="18"/>
      <c r="L7749" s="106"/>
      <c r="M7749" s="106"/>
      <c r="Z7749" s="106"/>
    </row>
    <row r="7750" spans="4:26">
      <c r="D7750" s="97"/>
      <c r="K7750" s="18"/>
      <c r="L7750" s="106"/>
      <c r="M7750" s="106"/>
      <c r="Z7750" s="106"/>
    </row>
    <row r="7751" spans="4:26">
      <c r="D7751" s="97"/>
      <c r="K7751" s="18"/>
      <c r="L7751" s="106"/>
      <c r="M7751" s="106"/>
      <c r="Z7751" s="106"/>
    </row>
    <row r="7752" spans="4:26">
      <c r="D7752" s="97"/>
      <c r="K7752" s="18"/>
      <c r="L7752" s="106"/>
      <c r="M7752" s="106"/>
      <c r="Z7752" s="106"/>
    </row>
    <row r="7753" spans="4:26">
      <c r="D7753" s="97"/>
      <c r="K7753" s="18"/>
      <c r="L7753" s="106"/>
      <c r="M7753" s="106"/>
      <c r="Z7753" s="106"/>
    </row>
    <row r="7754" spans="4:26">
      <c r="D7754" s="97"/>
      <c r="K7754" s="18"/>
      <c r="L7754" s="106"/>
      <c r="M7754" s="106"/>
      <c r="Z7754" s="106"/>
    </row>
    <row r="7755" spans="4:26">
      <c r="D7755" s="97"/>
      <c r="K7755" s="18"/>
      <c r="L7755" s="106"/>
      <c r="M7755" s="106"/>
      <c r="Z7755" s="106"/>
    </row>
    <row r="7756" spans="4:26">
      <c r="D7756" s="97"/>
      <c r="K7756" s="18"/>
      <c r="L7756" s="106"/>
      <c r="M7756" s="106"/>
      <c r="Z7756" s="106"/>
    </row>
    <row r="7757" spans="4:26">
      <c r="D7757" s="97"/>
      <c r="K7757" s="18"/>
      <c r="L7757" s="106"/>
      <c r="M7757" s="106"/>
      <c r="Z7757" s="106"/>
    </row>
    <row r="7758" spans="4:26">
      <c r="D7758" s="97"/>
      <c r="K7758" s="18"/>
      <c r="L7758" s="106"/>
      <c r="M7758" s="106"/>
      <c r="Z7758" s="106"/>
    </row>
    <row r="7759" spans="4:26">
      <c r="D7759" s="97"/>
      <c r="K7759" s="18"/>
      <c r="L7759" s="106"/>
      <c r="M7759" s="106"/>
      <c r="Z7759" s="106"/>
    </row>
    <row r="7760" spans="4:26">
      <c r="D7760" s="97"/>
      <c r="K7760" s="18"/>
      <c r="L7760" s="106"/>
      <c r="M7760" s="106"/>
      <c r="Z7760" s="106"/>
    </row>
    <row r="7761" spans="4:26">
      <c r="D7761" s="97"/>
      <c r="K7761" s="18"/>
      <c r="L7761" s="106"/>
      <c r="M7761" s="106"/>
      <c r="Z7761" s="106"/>
    </row>
    <row r="7762" spans="4:26">
      <c r="D7762" s="97"/>
      <c r="K7762" s="18"/>
      <c r="L7762" s="106"/>
      <c r="M7762" s="106"/>
      <c r="Z7762" s="106"/>
    </row>
    <row r="7763" spans="4:26">
      <c r="D7763" s="97"/>
      <c r="K7763" s="18"/>
      <c r="L7763" s="106"/>
      <c r="M7763" s="106"/>
      <c r="Z7763" s="106"/>
    </row>
    <row r="7764" spans="4:26">
      <c r="D7764" s="97"/>
      <c r="K7764" s="18"/>
      <c r="L7764" s="106"/>
      <c r="M7764" s="106"/>
      <c r="Z7764" s="106"/>
    </row>
    <row r="7765" spans="4:26">
      <c r="D7765" s="97"/>
      <c r="K7765" s="18"/>
      <c r="L7765" s="106"/>
      <c r="M7765" s="106"/>
      <c r="Z7765" s="106"/>
    </row>
    <row r="7766" spans="4:26">
      <c r="D7766" s="97"/>
      <c r="K7766" s="18"/>
      <c r="L7766" s="106"/>
      <c r="M7766" s="106"/>
      <c r="Z7766" s="106"/>
    </row>
    <row r="7767" spans="4:26">
      <c r="D7767" s="97"/>
      <c r="K7767" s="18"/>
      <c r="L7767" s="106"/>
      <c r="M7767" s="106"/>
      <c r="Z7767" s="106"/>
    </row>
    <row r="7768" spans="4:26">
      <c r="D7768" s="97"/>
      <c r="K7768" s="18"/>
      <c r="L7768" s="106"/>
      <c r="M7768" s="106"/>
      <c r="Z7768" s="106"/>
    </row>
    <row r="7769" spans="4:26">
      <c r="D7769" s="97"/>
      <c r="K7769" s="18"/>
      <c r="L7769" s="106"/>
      <c r="M7769" s="106"/>
      <c r="Z7769" s="106"/>
    </row>
    <row r="7770" spans="4:26">
      <c r="D7770" s="97"/>
      <c r="K7770" s="18"/>
      <c r="L7770" s="106"/>
      <c r="M7770" s="106"/>
      <c r="Z7770" s="106"/>
    </row>
    <row r="7771" spans="4:26">
      <c r="D7771" s="97"/>
      <c r="K7771" s="18"/>
      <c r="L7771" s="106"/>
      <c r="M7771" s="106"/>
      <c r="Z7771" s="106"/>
    </row>
    <row r="7772" spans="4:26">
      <c r="D7772" s="97"/>
      <c r="K7772" s="18"/>
      <c r="L7772" s="106"/>
      <c r="M7772" s="106"/>
      <c r="Z7772" s="106"/>
    </row>
    <row r="7773" spans="4:26">
      <c r="D7773" s="97"/>
      <c r="K7773" s="18"/>
      <c r="L7773" s="106"/>
      <c r="M7773" s="106"/>
      <c r="Z7773" s="106"/>
    </row>
    <row r="7774" spans="4:26">
      <c r="D7774" s="97"/>
      <c r="K7774" s="18"/>
      <c r="L7774" s="106"/>
      <c r="M7774" s="106"/>
      <c r="Z7774" s="106"/>
    </row>
    <row r="7775" spans="4:26">
      <c r="D7775" s="97"/>
      <c r="K7775" s="18"/>
      <c r="L7775" s="106"/>
      <c r="M7775" s="106"/>
      <c r="Z7775" s="106"/>
    </row>
    <row r="7776" spans="4:26">
      <c r="D7776" s="97"/>
      <c r="K7776" s="18"/>
      <c r="L7776" s="106"/>
      <c r="M7776" s="106"/>
      <c r="Z7776" s="106"/>
    </row>
    <row r="7777" spans="4:26">
      <c r="D7777" s="97"/>
      <c r="K7777" s="18"/>
      <c r="L7777" s="106"/>
      <c r="M7777" s="106"/>
      <c r="Z7777" s="106"/>
    </row>
    <row r="7778" spans="4:26">
      <c r="D7778" s="97"/>
      <c r="K7778" s="18"/>
      <c r="L7778" s="106"/>
      <c r="M7778" s="106"/>
      <c r="Z7778" s="106"/>
    </row>
    <row r="7779" spans="4:26">
      <c r="D7779" s="97"/>
      <c r="K7779" s="18"/>
      <c r="L7779" s="106"/>
      <c r="M7779" s="106"/>
      <c r="Z7779" s="106"/>
    </row>
    <row r="7780" spans="4:26">
      <c r="D7780" s="97"/>
      <c r="K7780" s="18"/>
      <c r="L7780" s="106"/>
      <c r="M7780" s="106"/>
      <c r="Z7780" s="106"/>
    </row>
    <row r="7781" spans="4:26">
      <c r="D7781" s="97"/>
      <c r="K7781" s="18"/>
      <c r="L7781" s="106"/>
      <c r="M7781" s="106"/>
      <c r="Z7781" s="106"/>
    </row>
    <row r="7782" spans="4:26">
      <c r="D7782" s="97"/>
      <c r="K7782" s="18"/>
      <c r="L7782" s="106"/>
      <c r="M7782" s="106"/>
      <c r="Z7782" s="106"/>
    </row>
    <row r="7783" spans="4:26">
      <c r="D7783" s="97"/>
      <c r="K7783" s="18"/>
      <c r="L7783" s="106"/>
      <c r="M7783" s="106"/>
      <c r="Z7783" s="106"/>
    </row>
    <row r="7784" spans="4:26">
      <c r="D7784" s="97"/>
      <c r="K7784" s="18"/>
      <c r="L7784" s="106"/>
      <c r="M7784" s="106"/>
      <c r="Z7784" s="106"/>
    </row>
    <row r="7785" spans="4:26">
      <c r="D7785" s="97"/>
      <c r="K7785" s="18"/>
      <c r="L7785" s="106"/>
      <c r="M7785" s="106"/>
      <c r="Z7785" s="106"/>
    </row>
    <row r="7786" spans="4:26">
      <c r="D7786" s="97"/>
      <c r="K7786" s="18"/>
      <c r="L7786" s="106"/>
      <c r="M7786" s="106"/>
      <c r="Z7786" s="106"/>
    </row>
    <row r="7787" spans="4:26">
      <c r="D7787" s="97"/>
      <c r="K7787" s="18"/>
      <c r="L7787" s="106"/>
      <c r="M7787" s="106"/>
      <c r="Z7787" s="106"/>
    </row>
    <row r="7788" spans="4:26">
      <c r="D7788" s="97"/>
      <c r="K7788" s="18"/>
      <c r="L7788" s="106"/>
      <c r="M7788" s="106"/>
      <c r="Z7788" s="106"/>
    </row>
    <row r="7789" spans="4:26">
      <c r="D7789" s="97"/>
      <c r="K7789" s="18"/>
      <c r="L7789" s="106"/>
      <c r="M7789" s="106"/>
      <c r="Z7789" s="106"/>
    </row>
    <row r="7790" spans="4:26">
      <c r="D7790" s="97"/>
      <c r="K7790" s="18"/>
      <c r="L7790" s="106"/>
      <c r="M7790" s="106"/>
      <c r="Z7790" s="106"/>
    </row>
    <row r="7791" spans="4:26">
      <c r="D7791" s="97"/>
      <c r="K7791" s="18"/>
      <c r="L7791" s="106"/>
      <c r="M7791" s="106"/>
      <c r="Z7791" s="106"/>
    </row>
    <row r="7792" spans="4:26">
      <c r="D7792" s="97"/>
      <c r="K7792" s="18"/>
      <c r="L7792" s="106"/>
      <c r="M7792" s="106"/>
      <c r="Z7792" s="106"/>
    </row>
    <row r="7793" spans="4:26">
      <c r="D7793" s="97"/>
      <c r="K7793" s="18"/>
      <c r="L7793" s="106"/>
      <c r="M7793" s="106"/>
      <c r="Z7793" s="106"/>
    </row>
    <row r="7794" spans="4:26">
      <c r="D7794" s="97"/>
      <c r="K7794" s="18"/>
      <c r="L7794" s="106"/>
      <c r="M7794" s="106"/>
      <c r="Z7794" s="106"/>
    </row>
    <row r="7795" spans="4:26">
      <c r="D7795" s="97"/>
      <c r="K7795" s="18"/>
      <c r="L7795" s="106"/>
      <c r="M7795" s="106"/>
      <c r="Z7795" s="106"/>
    </row>
    <row r="7796" spans="4:26">
      <c r="D7796" s="97"/>
      <c r="K7796" s="18"/>
      <c r="L7796" s="106"/>
      <c r="M7796" s="106"/>
      <c r="Z7796" s="106"/>
    </row>
    <row r="7797" spans="4:26">
      <c r="D7797" s="97"/>
      <c r="K7797" s="18"/>
      <c r="L7797" s="106"/>
      <c r="M7797" s="106"/>
      <c r="Z7797" s="106"/>
    </row>
    <row r="7798" spans="4:26">
      <c r="D7798" s="97"/>
      <c r="K7798" s="18"/>
      <c r="L7798" s="106"/>
      <c r="M7798" s="106"/>
      <c r="Z7798" s="106"/>
    </row>
    <row r="7799" spans="4:26">
      <c r="D7799" s="97"/>
      <c r="K7799" s="18"/>
      <c r="L7799" s="106"/>
      <c r="M7799" s="106"/>
      <c r="Z7799" s="106"/>
    </row>
    <row r="7800" spans="4:26">
      <c r="D7800" s="97"/>
      <c r="K7800" s="18"/>
      <c r="L7800" s="106"/>
      <c r="M7800" s="106"/>
      <c r="Z7800" s="106"/>
    </row>
    <row r="7801" spans="4:26">
      <c r="D7801" s="97"/>
      <c r="K7801" s="18"/>
      <c r="L7801" s="106"/>
      <c r="M7801" s="106"/>
      <c r="Z7801" s="106"/>
    </row>
    <row r="7802" spans="4:26">
      <c r="D7802" s="97"/>
      <c r="K7802" s="18"/>
      <c r="L7802" s="106"/>
      <c r="M7802" s="106"/>
      <c r="Z7802" s="106"/>
    </row>
    <row r="7803" spans="4:26">
      <c r="D7803" s="97"/>
      <c r="K7803" s="18"/>
      <c r="L7803" s="106"/>
      <c r="M7803" s="106"/>
      <c r="Z7803" s="106"/>
    </row>
    <row r="7804" spans="4:26">
      <c r="D7804" s="97"/>
      <c r="K7804" s="18"/>
      <c r="L7804" s="106"/>
      <c r="M7804" s="106"/>
      <c r="Z7804" s="106"/>
    </row>
    <row r="7805" spans="4:26">
      <c r="D7805" s="97"/>
      <c r="K7805" s="18"/>
      <c r="L7805" s="106"/>
      <c r="M7805" s="106"/>
      <c r="Z7805" s="106"/>
    </row>
    <row r="7806" spans="4:26">
      <c r="D7806" s="97"/>
      <c r="K7806" s="18"/>
      <c r="L7806" s="106"/>
      <c r="M7806" s="106"/>
      <c r="Z7806" s="106"/>
    </row>
    <row r="7807" spans="4:26">
      <c r="D7807" s="97"/>
      <c r="K7807" s="18"/>
      <c r="L7807" s="106"/>
      <c r="M7807" s="106"/>
      <c r="Z7807" s="106"/>
    </row>
    <row r="7808" spans="4:26">
      <c r="D7808" s="97"/>
      <c r="K7808" s="18"/>
      <c r="L7808" s="106"/>
      <c r="M7808" s="106"/>
      <c r="Z7808" s="106"/>
    </row>
    <row r="7809" spans="4:26">
      <c r="D7809" s="97"/>
      <c r="K7809" s="18"/>
      <c r="L7809" s="106"/>
      <c r="M7809" s="106"/>
      <c r="Z7809" s="106"/>
    </row>
    <row r="7810" spans="4:26">
      <c r="D7810" s="97"/>
      <c r="K7810" s="18"/>
      <c r="L7810" s="106"/>
      <c r="M7810" s="106"/>
      <c r="Z7810" s="106"/>
    </row>
    <row r="7811" spans="4:26">
      <c r="D7811" s="97"/>
      <c r="K7811" s="18"/>
      <c r="L7811" s="106"/>
      <c r="M7811" s="106"/>
      <c r="Z7811" s="106"/>
    </row>
    <row r="7812" spans="4:26">
      <c r="D7812" s="97"/>
      <c r="K7812" s="18"/>
      <c r="L7812" s="106"/>
      <c r="M7812" s="106"/>
      <c r="Z7812" s="106"/>
    </row>
    <row r="7813" spans="4:26">
      <c r="D7813" s="97"/>
      <c r="K7813" s="18"/>
      <c r="L7813" s="106"/>
      <c r="M7813" s="106"/>
      <c r="Z7813" s="106"/>
    </row>
    <row r="7814" spans="4:26">
      <c r="D7814" s="97"/>
      <c r="K7814" s="18"/>
      <c r="L7814" s="106"/>
      <c r="M7814" s="106"/>
      <c r="Z7814" s="106"/>
    </row>
    <row r="7815" spans="4:26">
      <c r="D7815" s="97"/>
      <c r="K7815" s="18"/>
      <c r="L7815" s="106"/>
      <c r="M7815" s="106"/>
      <c r="Z7815" s="106"/>
    </row>
    <row r="7816" spans="4:26">
      <c r="D7816" s="97"/>
      <c r="K7816" s="18"/>
      <c r="L7816" s="106"/>
      <c r="M7816" s="106"/>
      <c r="Z7816" s="106"/>
    </row>
    <row r="7817" spans="4:26">
      <c r="D7817" s="97"/>
      <c r="K7817" s="18"/>
      <c r="L7817" s="106"/>
      <c r="M7817" s="106"/>
      <c r="Z7817" s="106"/>
    </row>
    <row r="7818" spans="4:26">
      <c r="D7818" s="97"/>
      <c r="K7818" s="18"/>
      <c r="L7818" s="106"/>
      <c r="M7818" s="106"/>
      <c r="Z7818" s="106"/>
    </row>
    <row r="7819" spans="4:26">
      <c r="D7819" s="97"/>
      <c r="K7819" s="18"/>
      <c r="L7819" s="106"/>
      <c r="M7819" s="106"/>
      <c r="Z7819" s="106"/>
    </row>
    <row r="7820" spans="4:26">
      <c r="D7820" s="97"/>
      <c r="K7820" s="18"/>
      <c r="L7820" s="106"/>
      <c r="M7820" s="106"/>
      <c r="Z7820" s="106"/>
    </row>
    <row r="7821" spans="4:26">
      <c r="D7821" s="97"/>
      <c r="K7821" s="18"/>
      <c r="L7821" s="106"/>
      <c r="M7821" s="106"/>
      <c r="Z7821" s="106"/>
    </row>
    <row r="7822" spans="4:26">
      <c r="D7822" s="97"/>
      <c r="K7822" s="18"/>
      <c r="L7822" s="106"/>
      <c r="M7822" s="106"/>
      <c r="Z7822" s="106"/>
    </row>
    <row r="7823" spans="4:26">
      <c r="D7823" s="97"/>
      <c r="K7823" s="18"/>
      <c r="L7823" s="106"/>
      <c r="M7823" s="106"/>
      <c r="Z7823" s="106"/>
    </row>
    <row r="7824" spans="4:26">
      <c r="D7824" s="97"/>
      <c r="K7824" s="18"/>
      <c r="L7824" s="106"/>
      <c r="M7824" s="106"/>
      <c r="Z7824" s="106"/>
    </row>
    <row r="7825" spans="4:26">
      <c r="D7825" s="97"/>
      <c r="K7825" s="18"/>
      <c r="L7825" s="106"/>
      <c r="M7825" s="106"/>
      <c r="Z7825" s="106"/>
    </row>
    <row r="7826" spans="4:26">
      <c r="D7826" s="97"/>
      <c r="K7826" s="18"/>
      <c r="L7826" s="106"/>
      <c r="M7826" s="106"/>
      <c r="Z7826" s="106"/>
    </row>
    <row r="7827" spans="4:26">
      <c r="D7827" s="97"/>
      <c r="K7827" s="18"/>
      <c r="L7827" s="106"/>
      <c r="M7827" s="106"/>
      <c r="Z7827" s="106"/>
    </row>
    <row r="7828" spans="4:26">
      <c r="D7828" s="97"/>
      <c r="K7828" s="18"/>
      <c r="L7828" s="106"/>
      <c r="M7828" s="106"/>
      <c r="Z7828" s="106"/>
    </row>
    <row r="7829" spans="4:26">
      <c r="D7829" s="97"/>
      <c r="K7829" s="18"/>
      <c r="L7829" s="106"/>
      <c r="M7829" s="106"/>
      <c r="Z7829" s="106"/>
    </row>
    <row r="7830" spans="4:26">
      <c r="D7830" s="97"/>
      <c r="K7830" s="18"/>
      <c r="L7830" s="106"/>
      <c r="M7830" s="106"/>
      <c r="Z7830" s="106"/>
    </row>
    <row r="7831" spans="4:26">
      <c r="D7831" s="97"/>
      <c r="K7831" s="18"/>
      <c r="L7831" s="106"/>
      <c r="M7831" s="106"/>
      <c r="Z7831" s="106"/>
    </row>
    <row r="7832" spans="4:26">
      <c r="D7832" s="97"/>
      <c r="K7832" s="18"/>
      <c r="L7832" s="106"/>
      <c r="M7832" s="106"/>
      <c r="Z7832" s="106"/>
    </row>
    <row r="7833" spans="4:26">
      <c r="D7833" s="97"/>
      <c r="K7833" s="18"/>
      <c r="L7833" s="106"/>
      <c r="M7833" s="106"/>
      <c r="Z7833" s="106"/>
    </row>
    <row r="7834" spans="4:26">
      <c r="D7834" s="97"/>
      <c r="K7834" s="18"/>
      <c r="L7834" s="106"/>
      <c r="M7834" s="106"/>
      <c r="Z7834" s="106"/>
    </row>
    <row r="7835" spans="4:26">
      <c r="D7835" s="97"/>
      <c r="K7835" s="18"/>
      <c r="L7835" s="106"/>
      <c r="M7835" s="106"/>
      <c r="Z7835" s="106"/>
    </row>
    <row r="7836" spans="4:26">
      <c r="D7836" s="97"/>
      <c r="K7836" s="18"/>
      <c r="L7836" s="106"/>
      <c r="M7836" s="106"/>
      <c r="Z7836" s="106"/>
    </row>
    <row r="7837" spans="4:26">
      <c r="D7837" s="97"/>
      <c r="K7837" s="18"/>
      <c r="L7837" s="106"/>
      <c r="M7837" s="106"/>
      <c r="Z7837" s="106"/>
    </row>
    <row r="7838" spans="4:26">
      <c r="D7838" s="97"/>
      <c r="K7838" s="18"/>
      <c r="L7838" s="106"/>
      <c r="M7838" s="106"/>
      <c r="Z7838" s="106"/>
    </row>
    <row r="7839" spans="4:26">
      <c r="D7839" s="97"/>
      <c r="K7839" s="18"/>
      <c r="L7839" s="106"/>
      <c r="M7839" s="106"/>
      <c r="Z7839" s="106"/>
    </row>
    <row r="7840" spans="4:26">
      <c r="D7840" s="97"/>
      <c r="K7840" s="18"/>
      <c r="L7840" s="106"/>
      <c r="M7840" s="106"/>
      <c r="Z7840" s="106"/>
    </row>
    <row r="7841" spans="4:26">
      <c r="D7841" s="97"/>
      <c r="K7841" s="18"/>
      <c r="L7841" s="106"/>
      <c r="M7841" s="106"/>
      <c r="Z7841" s="106"/>
    </row>
    <row r="7842" spans="4:26">
      <c r="D7842" s="97"/>
      <c r="K7842" s="18"/>
      <c r="L7842" s="106"/>
      <c r="M7842" s="106"/>
      <c r="Z7842" s="106"/>
    </row>
    <row r="7843" spans="4:26">
      <c r="D7843" s="97"/>
      <c r="K7843" s="18"/>
      <c r="L7843" s="106"/>
      <c r="M7843" s="106"/>
      <c r="Z7843" s="106"/>
    </row>
    <row r="7844" spans="4:26">
      <c r="D7844" s="97"/>
      <c r="K7844" s="18"/>
      <c r="L7844" s="106"/>
      <c r="M7844" s="106"/>
      <c r="Z7844" s="106"/>
    </row>
    <row r="7845" spans="4:26">
      <c r="D7845" s="97"/>
      <c r="K7845" s="18"/>
      <c r="L7845" s="106"/>
      <c r="M7845" s="106"/>
      <c r="Z7845" s="106"/>
    </row>
    <row r="7846" spans="4:26">
      <c r="D7846" s="97"/>
      <c r="K7846" s="18"/>
      <c r="L7846" s="106"/>
      <c r="M7846" s="106"/>
      <c r="Z7846" s="106"/>
    </row>
    <row r="7847" spans="4:26">
      <c r="D7847" s="97"/>
      <c r="K7847" s="18"/>
      <c r="L7847" s="106"/>
      <c r="M7847" s="106"/>
      <c r="Z7847" s="106"/>
    </row>
    <row r="7848" spans="4:26">
      <c r="D7848" s="97"/>
      <c r="K7848" s="18"/>
      <c r="L7848" s="106"/>
      <c r="M7848" s="106"/>
      <c r="Z7848" s="106"/>
    </row>
    <row r="7849" spans="4:26">
      <c r="D7849" s="97"/>
      <c r="K7849" s="18"/>
      <c r="L7849" s="106"/>
      <c r="M7849" s="106"/>
      <c r="Z7849" s="106"/>
    </row>
    <row r="7850" spans="4:26">
      <c r="D7850" s="97"/>
      <c r="K7850" s="18"/>
      <c r="L7850" s="106"/>
      <c r="M7850" s="106"/>
      <c r="Z7850" s="106"/>
    </row>
    <row r="7851" spans="4:26">
      <c r="D7851" s="97"/>
      <c r="K7851" s="18"/>
      <c r="L7851" s="106"/>
      <c r="M7851" s="106"/>
      <c r="Z7851" s="106"/>
    </row>
    <row r="7852" spans="4:26">
      <c r="D7852" s="97"/>
      <c r="K7852" s="18"/>
      <c r="L7852" s="106"/>
      <c r="M7852" s="106"/>
      <c r="Z7852" s="106"/>
    </row>
    <row r="7853" spans="4:26">
      <c r="D7853" s="97"/>
      <c r="K7853" s="18"/>
      <c r="L7853" s="106"/>
      <c r="M7853" s="106"/>
      <c r="Z7853" s="106"/>
    </row>
    <row r="7854" spans="4:26">
      <c r="D7854" s="97"/>
      <c r="K7854" s="18"/>
      <c r="L7854" s="106"/>
      <c r="M7854" s="106"/>
      <c r="Z7854" s="106"/>
    </row>
    <row r="7855" spans="4:26">
      <c r="D7855" s="97"/>
      <c r="K7855" s="18"/>
      <c r="L7855" s="106"/>
      <c r="M7855" s="106"/>
      <c r="Z7855" s="106"/>
    </row>
    <row r="7856" spans="4:26">
      <c r="D7856" s="97"/>
      <c r="K7856" s="18"/>
      <c r="L7856" s="106"/>
      <c r="M7856" s="106"/>
      <c r="Z7856" s="106"/>
    </row>
    <row r="7857" spans="4:26">
      <c r="D7857" s="97"/>
      <c r="K7857" s="18"/>
      <c r="L7857" s="106"/>
      <c r="M7857" s="106"/>
      <c r="Z7857" s="106"/>
    </row>
    <row r="7858" spans="4:26">
      <c r="D7858" s="97"/>
      <c r="K7858" s="18"/>
      <c r="L7858" s="106"/>
      <c r="M7858" s="106"/>
      <c r="Z7858" s="106"/>
    </row>
    <row r="7859" spans="4:26">
      <c r="D7859" s="97"/>
      <c r="K7859" s="18"/>
      <c r="L7859" s="106"/>
      <c r="M7859" s="106"/>
      <c r="Z7859" s="106"/>
    </row>
    <row r="7860" spans="4:26">
      <c r="D7860" s="97"/>
      <c r="K7860" s="18"/>
      <c r="L7860" s="106"/>
      <c r="M7860" s="106"/>
      <c r="Z7860" s="106"/>
    </row>
    <row r="7861" spans="4:26">
      <c r="D7861" s="97"/>
      <c r="K7861" s="18"/>
      <c r="L7861" s="106"/>
      <c r="M7861" s="106"/>
      <c r="Z7861" s="106"/>
    </row>
    <row r="7862" spans="4:26">
      <c r="D7862" s="97"/>
      <c r="K7862" s="18"/>
      <c r="L7862" s="106"/>
      <c r="M7862" s="106"/>
      <c r="Z7862" s="106"/>
    </row>
    <row r="7863" spans="4:26">
      <c r="D7863" s="97"/>
      <c r="K7863" s="18"/>
      <c r="L7863" s="106"/>
      <c r="M7863" s="106"/>
      <c r="Z7863" s="106"/>
    </row>
    <row r="7864" spans="4:26">
      <c r="D7864" s="97"/>
      <c r="K7864" s="18"/>
      <c r="L7864" s="106"/>
      <c r="M7864" s="106"/>
      <c r="Z7864" s="106"/>
    </row>
    <row r="7865" spans="4:26">
      <c r="D7865" s="97"/>
      <c r="K7865" s="18"/>
      <c r="L7865" s="106"/>
      <c r="M7865" s="106"/>
      <c r="Z7865" s="106"/>
    </row>
    <row r="7866" spans="4:26">
      <c r="D7866" s="97"/>
      <c r="K7866" s="18"/>
      <c r="L7866" s="106"/>
      <c r="M7866" s="106"/>
      <c r="Z7866" s="106"/>
    </row>
    <row r="7867" spans="4:26">
      <c r="D7867" s="97"/>
      <c r="K7867" s="18"/>
      <c r="L7867" s="106"/>
      <c r="M7867" s="106"/>
      <c r="Z7867" s="106"/>
    </row>
    <row r="7868" spans="4:26">
      <c r="D7868" s="97"/>
      <c r="K7868" s="18"/>
      <c r="L7868" s="106"/>
      <c r="M7868" s="106"/>
      <c r="Z7868" s="106"/>
    </row>
    <row r="7869" spans="4:26">
      <c r="D7869" s="97"/>
      <c r="K7869" s="18"/>
      <c r="L7869" s="106"/>
      <c r="M7869" s="106"/>
      <c r="Z7869" s="106"/>
    </row>
    <row r="7870" spans="4:26">
      <c r="D7870" s="97"/>
      <c r="K7870" s="18"/>
      <c r="L7870" s="106"/>
      <c r="M7870" s="106"/>
      <c r="Z7870" s="106"/>
    </row>
    <row r="7871" spans="4:26">
      <c r="D7871" s="97"/>
      <c r="K7871" s="18"/>
      <c r="L7871" s="106"/>
      <c r="M7871" s="106"/>
      <c r="Z7871" s="106"/>
    </row>
    <row r="7872" spans="4:26">
      <c r="D7872" s="97"/>
      <c r="K7872" s="18"/>
      <c r="L7872" s="106"/>
      <c r="M7872" s="106"/>
      <c r="Z7872" s="106"/>
    </row>
    <row r="7873" spans="4:26">
      <c r="D7873" s="97"/>
      <c r="K7873" s="18"/>
      <c r="L7873" s="106"/>
      <c r="M7873" s="106"/>
      <c r="Z7873" s="106"/>
    </row>
    <row r="7874" spans="4:26">
      <c r="D7874" s="97"/>
      <c r="K7874" s="18"/>
      <c r="L7874" s="106"/>
      <c r="M7874" s="106"/>
      <c r="Z7874" s="106"/>
    </row>
    <row r="7875" spans="4:26">
      <c r="D7875" s="97"/>
      <c r="K7875" s="18"/>
      <c r="L7875" s="106"/>
      <c r="M7875" s="106"/>
      <c r="Z7875" s="106"/>
    </row>
    <row r="7876" spans="4:26">
      <c r="D7876" s="97"/>
      <c r="K7876" s="18"/>
      <c r="L7876" s="106"/>
      <c r="M7876" s="106"/>
      <c r="Z7876" s="106"/>
    </row>
    <row r="7877" spans="4:26">
      <c r="D7877" s="97"/>
      <c r="K7877" s="18"/>
      <c r="L7877" s="106"/>
      <c r="M7877" s="106"/>
      <c r="Z7877" s="106"/>
    </row>
    <row r="7878" spans="4:26">
      <c r="D7878" s="97"/>
      <c r="K7878" s="18"/>
      <c r="L7878" s="106"/>
      <c r="M7878" s="106"/>
      <c r="Z7878" s="106"/>
    </row>
    <row r="7879" spans="4:26">
      <c r="D7879" s="97"/>
      <c r="K7879" s="18"/>
      <c r="L7879" s="106"/>
      <c r="M7879" s="106"/>
      <c r="Z7879" s="106"/>
    </row>
    <row r="7880" spans="4:26">
      <c r="D7880" s="97"/>
      <c r="K7880" s="18"/>
      <c r="L7880" s="106"/>
      <c r="M7880" s="106"/>
      <c r="Z7880" s="106"/>
    </row>
    <row r="7881" spans="4:26">
      <c r="D7881" s="97"/>
      <c r="K7881" s="18"/>
      <c r="L7881" s="106"/>
      <c r="M7881" s="106"/>
      <c r="Z7881" s="106"/>
    </row>
    <row r="7882" spans="4:26">
      <c r="D7882" s="97"/>
      <c r="K7882" s="18"/>
      <c r="L7882" s="106"/>
      <c r="M7882" s="106"/>
      <c r="Z7882" s="106"/>
    </row>
    <row r="7883" spans="4:26">
      <c r="D7883" s="97"/>
      <c r="K7883" s="18"/>
      <c r="L7883" s="106"/>
      <c r="M7883" s="106"/>
      <c r="Z7883" s="106"/>
    </row>
    <row r="7884" spans="4:26">
      <c r="D7884" s="97"/>
      <c r="K7884" s="18"/>
      <c r="L7884" s="106"/>
      <c r="M7884" s="106"/>
      <c r="Z7884" s="106"/>
    </row>
    <row r="7885" spans="4:26">
      <c r="D7885" s="97"/>
      <c r="K7885" s="18"/>
      <c r="L7885" s="106"/>
      <c r="M7885" s="106"/>
      <c r="Z7885" s="106"/>
    </row>
    <row r="7886" spans="4:26">
      <c r="D7886" s="97"/>
      <c r="K7886" s="18"/>
      <c r="L7886" s="106"/>
      <c r="M7886" s="106"/>
      <c r="Z7886" s="106"/>
    </row>
    <row r="7887" spans="4:26">
      <c r="D7887" s="97"/>
      <c r="K7887" s="18"/>
      <c r="L7887" s="106"/>
      <c r="M7887" s="106"/>
      <c r="Z7887" s="106"/>
    </row>
    <row r="7888" spans="4:26">
      <c r="D7888" s="97"/>
      <c r="K7888" s="18"/>
      <c r="L7888" s="106"/>
      <c r="M7888" s="106"/>
      <c r="Z7888" s="106"/>
    </row>
    <row r="7889" spans="4:26">
      <c r="D7889" s="97"/>
      <c r="K7889" s="18"/>
      <c r="L7889" s="106"/>
      <c r="M7889" s="106"/>
      <c r="Z7889" s="106"/>
    </row>
    <row r="7890" spans="4:26">
      <c r="D7890" s="97"/>
      <c r="K7890" s="18"/>
      <c r="L7890" s="106"/>
      <c r="M7890" s="106"/>
      <c r="Z7890" s="106"/>
    </row>
    <row r="7891" spans="4:26">
      <c r="D7891" s="97"/>
      <c r="K7891" s="18"/>
      <c r="L7891" s="106"/>
      <c r="M7891" s="106"/>
      <c r="Z7891" s="106"/>
    </row>
    <row r="7892" spans="4:26">
      <c r="D7892" s="97"/>
      <c r="K7892" s="18"/>
      <c r="L7892" s="106"/>
      <c r="M7892" s="106"/>
      <c r="Z7892" s="106"/>
    </row>
    <row r="7893" spans="4:26">
      <c r="D7893" s="97"/>
      <c r="K7893" s="18"/>
      <c r="L7893" s="106"/>
      <c r="M7893" s="106"/>
      <c r="Z7893" s="106"/>
    </row>
    <row r="7894" spans="4:26">
      <c r="D7894" s="97"/>
      <c r="K7894" s="18"/>
      <c r="L7894" s="106"/>
      <c r="M7894" s="106"/>
      <c r="Z7894" s="106"/>
    </row>
    <row r="7895" spans="4:26">
      <c r="D7895" s="97"/>
      <c r="K7895" s="18"/>
      <c r="L7895" s="106"/>
      <c r="M7895" s="106"/>
      <c r="Z7895" s="106"/>
    </row>
    <row r="7896" spans="4:26">
      <c r="D7896" s="97"/>
      <c r="K7896" s="18"/>
      <c r="L7896" s="106"/>
      <c r="M7896" s="106"/>
      <c r="Z7896" s="106"/>
    </row>
    <row r="7897" spans="4:26">
      <c r="D7897" s="97"/>
      <c r="K7897" s="18"/>
      <c r="L7897" s="106"/>
      <c r="M7897" s="106"/>
      <c r="Z7897" s="106"/>
    </row>
    <row r="7898" spans="4:26">
      <c r="D7898" s="97"/>
      <c r="K7898" s="18"/>
      <c r="L7898" s="106"/>
      <c r="M7898" s="106"/>
      <c r="Z7898" s="106"/>
    </row>
    <row r="7899" spans="4:26">
      <c r="D7899" s="97"/>
      <c r="K7899" s="18"/>
      <c r="L7899" s="106"/>
      <c r="M7899" s="106"/>
      <c r="Z7899" s="106"/>
    </row>
    <row r="7900" spans="4:26">
      <c r="D7900" s="97"/>
      <c r="K7900" s="18"/>
      <c r="L7900" s="106"/>
      <c r="M7900" s="106"/>
      <c r="Z7900" s="106"/>
    </row>
    <row r="7901" spans="4:26">
      <c r="D7901" s="97"/>
      <c r="K7901" s="18"/>
      <c r="L7901" s="106"/>
      <c r="M7901" s="106"/>
      <c r="Z7901" s="106"/>
    </row>
    <row r="7902" spans="4:26">
      <c r="D7902" s="97"/>
      <c r="K7902" s="18"/>
      <c r="L7902" s="106"/>
      <c r="M7902" s="106"/>
      <c r="Z7902" s="106"/>
    </row>
    <row r="7903" spans="4:26">
      <c r="D7903" s="97"/>
      <c r="K7903" s="18"/>
      <c r="L7903" s="106"/>
      <c r="M7903" s="106"/>
      <c r="Z7903" s="106"/>
    </row>
    <row r="7904" spans="4:26">
      <c r="D7904" s="97"/>
      <c r="K7904" s="18"/>
      <c r="L7904" s="106"/>
      <c r="M7904" s="106"/>
      <c r="Z7904" s="106"/>
    </row>
    <row r="7905" spans="4:26">
      <c r="D7905" s="97"/>
      <c r="K7905" s="18"/>
      <c r="L7905" s="106"/>
      <c r="M7905" s="106"/>
      <c r="Z7905" s="106"/>
    </row>
    <row r="7906" spans="4:26">
      <c r="D7906" s="97"/>
      <c r="K7906" s="18"/>
      <c r="L7906" s="106"/>
      <c r="M7906" s="106"/>
      <c r="Z7906" s="106"/>
    </row>
    <row r="7907" spans="4:26">
      <c r="D7907" s="97"/>
      <c r="K7907" s="18"/>
      <c r="L7907" s="106"/>
      <c r="M7907" s="106"/>
      <c r="Z7907" s="106"/>
    </row>
    <row r="7908" spans="4:26">
      <c r="D7908" s="97"/>
      <c r="K7908" s="18"/>
      <c r="L7908" s="106"/>
      <c r="M7908" s="106"/>
      <c r="Z7908" s="106"/>
    </row>
    <row r="7909" spans="4:26">
      <c r="D7909" s="97"/>
      <c r="K7909" s="18"/>
      <c r="L7909" s="106"/>
      <c r="M7909" s="106"/>
      <c r="Z7909" s="106"/>
    </row>
    <row r="7910" spans="4:26">
      <c r="D7910" s="97"/>
      <c r="K7910" s="18"/>
      <c r="L7910" s="106"/>
      <c r="M7910" s="106"/>
      <c r="Z7910" s="106"/>
    </row>
    <row r="7911" spans="4:26">
      <c r="D7911" s="97"/>
      <c r="K7911" s="18"/>
      <c r="L7911" s="106"/>
      <c r="M7911" s="106"/>
      <c r="Z7911" s="106"/>
    </row>
    <row r="7912" spans="4:26">
      <c r="D7912" s="97"/>
      <c r="K7912" s="18"/>
      <c r="L7912" s="106"/>
      <c r="M7912" s="106"/>
      <c r="Z7912" s="106"/>
    </row>
    <row r="7913" spans="4:26">
      <c r="D7913" s="97"/>
      <c r="K7913" s="18"/>
      <c r="L7913" s="106"/>
      <c r="M7913" s="106"/>
      <c r="Z7913" s="106"/>
    </row>
    <row r="7914" spans="4:26">
      <c r="D7914" s="97"/>
      <c r="K7914" s="18"/>
      <c r="L7914" s="106"/>
      <c r="M7914" s="106"/>
      <c r="Z7914" s="106"/>
    </row>
    <row r="7915" spans="4:26">
      <c r="D7915" s="97"/>
      <c r="K7915" s="18"/>
      <c r="L7915" s="106"/>
      <c r="M7915" s="106"/>
      <c r="Z7915" s="106"/>
    </row>
    <row r="7916" spans="4:26">
      <c r="D7916" s="97"/>
      <c r="K7916" s="18"/>
      <c r="L7916" s="106"/>
      <c r="M7916" s="106"/>
      <c r="Z7916" s="106"/>
    </row>
    <row r="7917" spans="4:26">
      <c r="D7917" s="97"/>
      <c r="K7917" s="18"/>
      <c r="L7917" s="106"/>
      <c r="M7917" s="106"/>
      <c r="Z7917" s="106"/>
    </row>
    <row r="7918" spans="4:26">
      <c r="D7918" s="97"/>
      <c r="K7918" s="18"/>
      <c r="L7918" s="106"/>
      <c r="M7918" s="106"/>
      <c r="Z7918" s="106"/>
    </row>
    <row r="7919" spans="4:26">
      <c r="D7919" s="97"/>
      <c r="K7919" s="18"/>
      <c r="L7919" s="106"/>
      <c r="M7919" s="106"/>
      <c r="Z7919" s="106"/>
    </row>
    <row r="7920" spans="4:26">
      <c r="D7920" s="97"/>
      <c r="K7920" s="18"/>
      <c r="L7920" s="106"/>
      <c r="M7920" s="106"/>
      <c r="Z7920" s="106"/>
    </row>
    <row r="7921" spans="4:26">
      <c r="D7921" s="97"/>
      <c r="K7921" s="18"/>
      <c r="L7921" s="106"/>
      <c r="M7921" s="106"/>
      <c r="Z7921" s="106"/>
    </row>
    <row r="7922" spans="4:26">
      <c r="D7922" s="97"/>
      <c r="K7922" s="18"/>
      <c r="L7922" s="106"/>
      <c r="M7922" s="106"/>
      <c r="Z7922" s="106"/>
    </row>
    <row r="7923" spans="4:26">
      <c r="D7923" s="97"/>
      <c r="K7923" s="18"/>
      <c r="L7923" s="106"/>
      <c r="M7923" s="106"/>
      <c r="Z7923" s="106"/>
    </row>
    <row r="7924" spans="4:26">
      <c r="D7924" s="97"/>
      <c r="K7924" s="18"/>
      <c r="L7924" s="106"/>
      <c r="M7924" s="106"/>
      <c r="Z7924" s="106"/>
    </row>
    <row r="7925" spans="4:26">
      <c r="D7925" s="97"/>
      <c r="K7925" s="18"/>
      <c r="L7925" s="106"/>
      <c r="M7925" s="106"/>
      <c r="Z7925" s="106"/>
    </row>
    <row r="7926" spans="4:26">
      <c r="D7926" s="97"/>
      <c r="K7926" s="18"/>
      <c r="L7926" s="106"/>
      <c r="M7926" s="106"/>
      <c r="Z7926" s="106"/>
    </row>
    <row r="7927" spans="4:26">
      <c r="D7927" s="97"/>
      <c r="K7927" s="18"/>
      <c r="L7927" s="106"/>
      <c r="M7927" s="106"/>
      <c r="Z7927" s="106"/>
    </row>
    <row r="7928" spans="4:26">
      <c r="D7928" s="97"/>
      <c r="K7928" s="18"/>
      <c r="L7928" s="106"/>
      <c r="M7928" s="106"/>
      <c r="Z7928" s="106"/>
    </row>
    <row r="7929" spans="4:26">
      <c r="D7929" s="97"/>
      <c r="K7929" s="18"/>
      <c r="L7929" s="106"/>
      <c r="M7929" s="106"/>
      <c r="Z7929" s="106"/>
    </row>
    <row r="7930" spans="4:26">
      <c r="D7930" s="97"/>
      <c r="K7930" s="18"/>
      <c r="L7930" s="106"/>
      <c r="M7930" s="106"/>
      <c r="Z7930" s="106"/>
    </row>
    <row r="7931" spans="4:26">
      <c r="D7931" s="97"/>
      <c r="K7931" s="18"/>
      <c r="L7931" s="106"/>
      <c r="M7931" s="106"/>
      <c r="Z7931" s="106"/>
    </row>
    <row r="7932" spans="4:26">
      <c r="D7932" s="97"/>
      <c r="K7932" s="18"/>
      <c r="L7932" s="106"/>
      <c r="M7932" s="106"/>
      <c r="Z7932" s="106"/>
    </row>
    <row r="7933" spans="4:26">
      <c r="D7933" s="97"/>
      <c r="K7933" s="18"/>
      <c r="L7933" s="106"/>
      <c r="M7933" s="106"/>
      <c r="Z7933" s="106"/>
    </row>
    <row r="7934" spans="4:26">
      <c r="D7934" s="97"/>
      <c r="K7934" s="18"/>
      <c r="L7934" s="106"/>
      <c r="M7934" s="106"/>
      <c r="Z7934" s="106"/>
    </row>
    <row r="7935" spans="4:26">
      <c r="D7935" s="97"/>
      <c r="K7935" s="18"/>
      <c r="L7935" s="106"/>
      <c r="M7935" s="106"/>
      <c r="Z7935" s="106"/>
    </row>
    <row r="7936" spans="4:26">
      <c r="D7936" s="97"/>
      <c r="K7936" s="18"/>
      <c r="L7936" s="106"/>
      <c r="M7936" s="106"/>
      <c r="Z7936" s="106"/>
    </row>
    <row r="7937" spans="4:26">
      <c r="D7937" s="97"/>
      <c r="K7937" s="18"/>
      <c r="L7937" s="106"/>
      <c r="M7937" s="106"/>
      <c r="Z7937" s="106"/>
    </row>
    <row r="7938" spans="4:26">
      <c r="D7938" s="97"/>
      <c r="K7938" s="18"/>
      <c r="L7938" s="106"/>
      <c r="M7938" s="106"/>
      <c r="Z7938" s="106"/>
    </row>
    <row r="7939" spans="4:26">
      <c r="D7939" s="97"/>
      <c r="K7939" s="18"/>
      <c r="L7939" s="106"/>
      <c r="M7939" s="106"/>
      <c r="Z7939" s="106"/>
    </row>
    <row r="7940" spans="4:26">
      <c r="D7940" s="97"/>
      <c r="K7940" s="18"/>
      <c r="L7940" s="106"/>
      <c r="M7940" s="106"/>
      <c r="Z7940" s="106"/>
    </row>
    <row r="7941" spans="4:26">
      <c r="D7941" s="97"/>
      <c r="K7941" s="18"/>
      <c r="L7941" s="106"/>
      <c r="M7941" s="106"/>
      <c r="Z7941" s="106"/>
    </row>
    <row r="7942" spans="4:26">
      <c r="D7942" s="97"/>
      <c r="K7942" s="18"/>
      <c r="L7942" s="106"/>
      <c r="M7942" s="106"/>
      <c r="Z7942" s="106"/>
    </row>
    <row r="7943" spans="4:26">
      <c r="D7943" s="97"/>
      <c r="K7943" s="18"/>
      <c r="L7943" s="106"/>
      <c r="M7943" s="106"/>
      <c r="Z7943" s="106"/>
    </row>
    <row r="7944" spans="4:26">
      <c r="D7944" s="97"/>
      <c r="K7944" s="18"/>
      <c r="L7944" s="106"/>
      <c r="M7944" s="106"/>
      <c r="Z7944" s="106"/>
    </row>
    <row r="7945" spans="4:26">
      <c r="D7945" s="97"/>
      <c r="K7945" s="18"/>
      <c r="L7945" s="106"/>
      <c r="M7945" s="106"/>
      <c r="Z7945" s="106"/>
    </row>
    <row r="7946" spans="4:26">
      <c r="D7946" s="97"/>
      <c r="K7946" s="18"/>
      <c r="L7946" s="106"/>
      <c r="M7946" s="106"/>
      <c r="Z7946" s="106"/>
    </row>
    <row r="7947" spans="4:26">
      <c r="D7947" s="97"/>
      <c r="K7947" s="18"/>
      <c r="L7947" s="106"/>
      <c r="M7947" s="106"/>
      <c r="Z7947" s="106"/>
    </row>
    <row r="7948" spans="4:26">
      <c r="D7948" s="97"/>
      <c r="K7948" s="18"/>
      <c r="L7948" s="106"/>
      <c r="M7948" s="106"/>
      <c r="Z7948" s="106"/>
    </row>
    <row r="7949" spans="4:26">
      <c r="D7949" s="97"/>
      <c r="K7949" s="18"/>
      <c r="L7949" s="106"/>
      <c r="M7949" s="106"/>
      <c r="Z7949" s="106"/>
    </row>
    <row r="7950" spans="4:26">
      <c r="D7950" s="97"/>
      <c r="K7950" s="18"/>
      <c r="L7950" s="106"/>
      <c r="M7950" s="106"/>
      <c r="Z7950" s="106"/>
    </row>
    <row r="7951" spans="4:26">
      <c r="D7951" s="97"/>
      <c r="K7951" s="18"/>
      <c r="L7951" s="106"/>
      <c r="M7951" s="106"/>
      <c r="Z7951" s="106"/>
    </row>
    <row r="7952" spans="4:26">
      <c r="D7952" s="97"/>
      <c r="K7952" s="18"/>
      <c r="L7952" s="106"/>
      <c r="M7952" s="106"/>
      <c r="Z7952" s="106"/>
    </row>
    <row r="7953" spans="4:26">
      <c r="D7953" s="97"/>
      <c r="K7953" s="18"/>
      <c r="L7953" s="106"/>
      <c r="M7953" s="106"/>
      <c r="Z7953" s="106"/>
    </row>
    <row r="7954" spans="4:26">
      <c r="D7954" s="97"/>
      <c r="K7954" s="18"/>
      <c r="L7954" s="106"/>
      <c r="M7954" s="106"/>
      <c r="Z7954" s="106"/>
    </row>
    <row r="7955" spans="4:26">
      <c r="D7955" s="97"/>
      <c r="K7955" s="18"/>
      <c r="L7955" s="106"/>
      <c r="M7955" s="106"/>
      <c r="Z7955" s="106"/>
    </row>
    <row r="7956" spans="4:26">
      <c r="D7956" s="97"/>
      <c r="K7956" s="18"/>
      <c r="L7956" s="106"/>
      <c r="M7956" s="106"/>
      <c r="Z7956" s="106"/>
    </row>
    <row r="7957" spans="4:26">
      <c r="D7957" s="97"/>
      <c r="K7957" s="18"/>
      <c r="L7957" s="106"/>
      <c r="M7957" s="106"/>
      <c r="Z7957" s="106"/>
    </row>
    <row r="7958" spans="4:26">
      <c r="D7958" s="97"/>
      <c r="K7958" s="18"/>
      <c r="L7958" s="106"/>
      <c r="M7958" s="106"/>
      <c r="Z7958" s="106"/>
    </row>
    <row r="7959" spans="4:26">
      <c r="D7959" s="97"/>
      <c r="K7959" s="18"/>
      <c r="L7959" s="106"/>
      <c r="M7959" s="106"/>
      <c r="Z7959" s="106"/>
    </row>
    <row r="7960" spans="4:26">
      <c r="D7960" s="97"/>
      <c r="K7960" s="18"/>
      <c r="L7960" s="106"/>
      <c r="M7960" s="106"/>
      <c r="Z7960" s="106"/>
    </row>
    <row r="7961" spans="4:26">
      <c r="D7961" s="97"/>
      <c r="K7961" s="18"/>
      <c r="L7961" s="106"/>
      <c r="M7961" s="106"/>
      <c r="Z7961" s="106"/>
    </row>
    <row r="7962" spans="4:26">
      <c r="D7962" s="97"/>
      <c r="K7962" s="18"/>
      <c r="L7962" s="106"/>
      <c r="M7962" s="106"/>
      <c r="Z7962" s="106"/>
    </row>
    <row r="7963" spans="4:26">
      <c r="D7963" s="97"/>
      <c r="K7963" s="18"/>
      <c r="L7963" s="106"/>
      <c r="M7963" s="106"/>
      <c r="Z7963" s="106"/>
    </row>
    <row r="7964" spans="4:26">
      <c r="D7964" s="97"/>
      <c r="K7964" s="18"/>
      <c r="L7964" s="106"/>
      <c r="M7964" s="106"/>
      <c r="Z7964" s="106"/>
    </row>
    <row r="7965" spans="4:26">
      <c r="D7965" s="97"/>
      <c r="K7965" s="18"/>
      <c r="L7965" s="106"/>
      <c r="M7965" s="106"/>
      <c r="Z7965" s="106"/>
    </row>
    <row r="7966" spans="4:26">
      <c r="D7966" s="97"/>
      <c r="K7966" s="18"/>
      <c r="L7966" s="106"/>
      <c r="M7966" s="106"/>
      <c r="Z7966" s="106"/>
    </row>
    <row r="7967" spans="4:26">
      <c r="D7967" s="97"/>
      <c r="K7967" s="18"/>
      <c r="L7967" s="106"/>
      <c r="M7967" s="106"/>
      <c r="Z7967" s="106"/>
    </row>
    <row r="7968" spans="4:26">
      <c r="D7968" s="97"/>
      <c r="K7968" s="18"/>
      <c r="L7968" s="106"/>
      <c r="M7968" s="106"/>
      <c r="Z7968" s="106"/>
    </row>
    <row r="7969" spans="4:26">
      <c r="D7969" s="97"/>
      <c r="K7969" s="18"/>
      <c r="L7969" s="106"/>
      <c r="M7969" s="106"/>
      <c r="Z7969" s="106"/>
    </row>
    <row r="7970" spans="4:26">
      <c r="D7970" s="97"/>
      <c r="K7970" s="18"/>
      <c r="L7970" s="106"/>
      <c r="M7970" s="106"/>
      <c r="Z7970" s="106"/>
    </row>
    <row r="7971" spans="4:26">
      <c r="D7971" s="97"/>
      <c r="K7971" s="18"/>
      <c r="L7971" s="106"/>
      <c r="M7971" s="106"/>
      <c r="Z7971" s="106"/>
    </row>
    <row r="7972" spans="4:26">
      <c r="D7972" s="97"/>
      <c r="K7972" s="18"/>
      <c r="L7972" s="106"/>
      <c r="M7972" s="106"/>
      <c r="Z7972" s="106"/>
    </row>
    <row r="7973" spans="4:26">
      <c r="D7973" s="97"/>
      <c r="K7973" s="18"/>
      <c r="L7973" s="106"/>
      <c r="M7973" s="106"/>
      <c r="Z7973" s="106"/>
    </row>
    <row r="7974" spans="4:26">
      <c r="D7974" s="97"/>
      <c r="K7974" s="18"/>
      <c r="L7974" s="106"/>
      <c r="M7974" s="106"/>
      <c r="Z7974" s="106"/>
    </row>
    <row r="7975" spans="4:26">
      <c r="D7975" s="97"/>
      <c r="K7975" s="18"/>
      <c r="L7975" s="106"/>
      <c r="M7975" s="106"/>
      <c r="Z7975" s="106"/>
    </row>
    <row r="7976" spans="4:26">
      <c r="D7976" s="97"/>
      <c r="K7976" s="18"/>
      <c r="L7976" s="106"/>
      <c r="M7976" s="106"/>
      <c r="Z7976" s="106"/>
    </row>
    <row r="7977" spans="4:26">
      <c r="D7977" s="97"/>
      <c r="K7977" s="18"/>
      <c r="L7977" s="106"/>
      <c r="M7977" s="106"/>
      <c r="Z7977" s="106"/>
    </row>
    <row r="7978" spans="4:26">
      <c r="D7978" s="97"/>
      <c r="K7978" s="18"/>
      <c r="L7978" s="106"/>
      <c r="M7978" s="106"/>
      <c r="Z7978" s="106"/>
    </row>
    <row r="7979" spans="4:26">
      <c r="D7979" s="97"/>
      <c r="K7979" s="18"/>
      <c r="L7979" s="106"/>
      <c r="M7979" s="106"/>
      <c r="Z7979" s="106"/>
    </row>
    <row r="7980" spans="4:26">
      <c r="D7980" s="97"/>
      <c r="K7980" s="18"/>
      <c r="L7980" s="106"/>
      <c r="M7980" s="106"/>
      <c r="Z7980" s="106"/>
    </row>
    <row r="7981" spans="4:26">
      <c r="D7981" s="97"/>
      <c r="K7981" s="18"/>
      <c r="L7981" s="106"/>
      <c r="M7981" s="106"/>
      <c r="Z7981" s="106"/>
    </row>
    <row r="7982" spans="4:26">
      <c r="D7982" s="97"/>
      <c r="K7982" s="18"/>
      <c r="L7982" s="106"/>
      <c r="M7982" s="106"/>
      <c r="Z7982" s="106"/>
    </row>
    <row r="7983" spans="4:26">
      <c r="D7983" s="97"/>
      <c r="K7983" s="18"/>
      <c r="L7983" s="106"/>
      <c r="M7983" s="106"/>
      <c r="Z7983" s="106"/>
    </row>
    <row r="7984" spans="4:26">
      <c r="D7984" s="97"/>
      <c r="K7984" s="18"/>
      <c r="L7984" s="106"/>
      <c r="M7984" s="106"/>
      <c r="Z7984" s="106"/>
    </row>
    <row r="7985" spans="4:26">
      <c r="D7985" s="97"/>
      <c r="K7985" s="18"/>
      <c r="L7985" s="106"/>
      <c r="M7985" s="106"/>
      <c r="Z7985" s="106"/>
    </row>
    <row r="7986" spans="4:26">
      <c r="D7986" s="97"/>
      <c r="K7986" s="18"/>
      <c r="L7986" s="106"/>
      <c r="M7986" s="106"/>
      <c r="Z7986" s="106"/>
    </row>
    <row r="7987" spans="4:26">
      <c r="D7987" s="97"/>
      <c r="K7987" s="18"/>
      <c r="L7987" s="106"/>
      <c r="M7987" s="106"/>
      <c r="Z7987" s="106"/>
    </row>
    <row r="7988" spans="4:26">
      <c r="D7988" s="97"/>
      <c r="K7988" s="18"/>
      <c r="L7988" s="106"/>
      <c r="M7988" s="106"/>
      <c r="Z7988" s="106"/>
    </row>
    <row r="7989" spans="4:26">
      <c r="D7989" s="97"/>
      <c r="K7989" s="18"/>
      <c r="L7989" s="106"/>
      <c r="M7989" s="106"/>
      <c r="Z7989" s="106"/>
    </row>
    <row r="7990" spans="4:26">
      <c r="D7990" s="97"/>
      <c r="K7990" s="18"/>
      <c r="L7990" s="106"/>
      <c r="M7990" s="106"/>
      <c r="Z7990" s="106"/>
    </row>
    <row r="7991" spans="4:26">
      <c r="D7991" s="97"/>
      <c r="K7991" s="18"/>
      <c r="L7991" s="106"/>
      <c r="M7991" s="106"/>
      <c r="Z7991" s="106"/>
    </row>
    <row r="7992" spans="4:26">
      <c r="D7992" s="97"/>
      <c r="K7992" s="18"/>
      <c r="L7992" s="106"/>
      <c r="M7992" s="106"/>
      <c r="Z7992" s="106"/>
    </row>
    <row r="7993" spans="4:26">
      <c r="D7993" s="97"/>
      <c r="K7993" s="18"/>
      <c r="L7993" s="106"/>
      <c r="M7993" s="106"/>
      <c r="Z7993" s="106"/>
    </row>
    <row r="7994" spans="4:26">
      <c r="D7994" s="97"/>
      <c r="K7994" s="18"/>
      <c r="L7994" s="106"/>
      <c r="M7994" s="106"/>
      <c r="Z7994" s="106"/>
    </row>
    <row r="7995" spans="4:26">
      <c r="D7995" s="97"/>
      <c r="K7995" s="18"/>
      <c r="L7995" s="106"/>
      <c r="M7995" s="106"/>
      <c r="Z7995" s="106"/>
    </row>
    <row r="7996" spans="4:26">
      <c r="D7996" s="97"/>
      <c r="K7996" s="18"/>
      <c r="L7996" s="106"/>
      <c r="M7996" s="106"/>
      <c r="Z7996" s="106"/>
    </row>
    <row r="7997" spans="4:26">
      <c r="D7997" s="97"/>
      <c r="K7997" s="18"/>
      <c r="L7997" s="106"/>
      <c r="M7997" s="106"/>
      <c r="Z7997" s="106"/>
    </row>
    <row r="7998" spans="4:26">
      <c r="D7998" s="97"/>
      <c r="K7998" s="18"/>
      <c r="L7998" s="106"/>
      <c r="M7998" s="106"/>
      <c r="Z7998" s="106"/>
    </row>
    <row r="7999" spans="4:26">
      <c r="D7999" s="97"/>
      <c r="K7999" s="18"/>
      <c r="L7999" s="106"/>
      <c r="M7999" s="106"/>
      <c r="Z7999" s="106"/>
    </row>
    <row r="8000" spans="4:26">
      <c r="D8000" s="97"/>
      <c r="K8000" s="18"/>
      <c r="L8000" s="106"/>
      <c r="M8000" s="106"/>
      <c r="Z8000" s="106"/>
    </row>
    <row r="8001" spans="4:26">
      <c r="D8001" s="97"/>
      <c r="K8001" s="18"/>
      <c r="L8001" s="106"/>
      <c r="M8001" s="106"/>
      <c r="Z8001" s="106"/>
    </row>
    <row r="8002" spans="4:26">
      <c r="D8002" s="97"/>
      <c r="K8002" s="18"/>
      <c r="L8002" s="106"/>
      <c r="M8002" s="106"/>
      <c r="Z8002" s="106"/>
    </row>
    <row r="8003" spans="4:26">
      <c r="D8003" s="97"/>
      <c r="K8003" s="18"/>
      <c r="L8003" s="106"/>
      <c r="M8003" s="106"/>
      <c r="Z8003" s="106"/>
    </row>
    <row r="8004" spans="4:26">
      <c r="D8004" s="97"/>
      <c r="K8004" s="18"/>
      <c r="L8004" s="106"/>
      <c r="M8004" s="106"/>
      <c r="Z8004" s="106"/>
    </row>
    <row r="8005" spans="4:26">
      <c r="D8005" s="97"/>
      <c r="K8005" s="18"/>
      <c r="L8005" s="106"/>
      <c r="M8005" s="106"/>
      <c r="Z8005" s="106"/>
    </row>
    <row r="8006" spans="4:26">
      <c r="D8006" s="97"/>
      <c r="K8006" s="18"/>
      <c r="L8006" s="106"/>
      <c r="M8006" s="106"/>
      <c r="Z8006" s="106"/>
    </row>
    <row r="8007" spans="4:26">
      <c r="D8007" s="97"/>
      <c r="K8007" s="18"/>
      <c r="L8007" s="106"/>
      <c r="M8007" s="106"/>
      <c r="Z8007" s="106"/>
    </row>
    <row r="8008" spans="4:26">
      <c r="D8008" s="97"/>
      <c r="K8008" s="18"/>
      <c r="L8008" s="106"/>
      <c r="M8008" s="106"/>
      <c r="Z8008" s="106"/>
    </row>
    <row r="8009" spans="4:26">
      <c r="D8009" s="97"/>
      <c r="K8009" s="18"/>
      <c r="L8009" s="106"/>
      <c r="M8009" s="106"/>
      <c r="Z8009" s="106"/>
    </row>
    <row r="8010" spans="4:26">
      <c r="D8010" s="97"/>
      <c r="K8010" s="18"/>
      <c r="L8010" s="106"/>
      <c r="M8010" s="106"/>
      <c r="Z8010" s="106"/>
    </row>
    <row r="8011" spans="4:26">
      <c r="D8011" s="97"/>
      <c r="K8011" s="18"/>
      <c r="L8011" s="106"/>
      <c r="M8011" s="106"/>
      <c r="Z8011" s="106"/>
    </row>
    <row r="8012" spans="4:26">
      <c r="D8012" s="97"/>
      <c r="K8012" s="18"/>
      <c r="L8012" s="106"/>
      <c r="M8012" s="106"/>
      <c r="Z8012" s="106"/>
    </row>
    <row r="8013" spans="4:26">
      <c r="D8013" s="97"/>
      <c r="K8013" s="18"/>
      <c r="L8013" s="106"/>
      <c r="M8013" s="106"/>
      <c r="Z8013" s="106"/>
    </row>
    <row r="8014" spans="4:26">
      <c r="D8014" s="97"/>
      <c r="K8014" s="18"/>
      <c r="L8014" s="106"/>
      <c r="M8014" s="106"/>
      <c r="Z8014" s="106"/>
    </row>
    <row r="8015" spans="4:26">
      <c r="D8015" s="97"/>
      <c r="K8015" s="18"/>
      <c r="L8015" s="106"/>
      <c r="M8015" s="106"/>
      <c r="Z8015" s="106"/>
    </row>
    <row r="8016" spans="4:26">
      <c r="D8016" s="97"/>
      <c r="K8016" s="18"/>
      <c r="L8016" s="106"/>
      <c r="M8016" s="106"/>
      <c r="Z8016" s="106"/>
    </row>
    <row r="8017" spans="4:26">
      <c r="D8017" s="97"/>
      <c r="K8017" s="18"/>
      <c r="L8017" s="106"/>
      <c r="M8017" s="106"/>
      <c r="Z8017" s="106"/>
    </row>
    <row r="8018" spans="4:26">
      <c r="D8018" s="97"/>
      <c r="K8018" s="18"/>
      <c r="L8018" s="106"/>
      <c r="M8018" s="106"/>
      <c r="Z8018" s="106"/>
    </row>
    <row r="8019" spans="4:26">
      <c r="D8019" s="97"/>
      <c r="K8019" s="18"/>
      <c r="L8019" s="106"/>
      <c r="M8019" s="106"/>
      <c r="Z8019" s="106"/>
    </row>
    <row r="8020" spans="4:26">
      <c r="D8020" s="97"/>
      <c r="K8020" s="18"/>
      <c r="L8020" s="106"/>
      <c r="M8020" s="106"/>
      <c r="Z8020" s="106"/>
    </row>
    <row r="8021" spans="4:26">
      <c r="D8021" s="97"/>
      <c r="K8021" s="18"/>
      <c r="L8021" s="106"/>
      <c r="M8021" s="106"/>
      <c r="Z8021" s="106"/>
    </row>
    <row r="8022" spans="4:26">
      <c r="D8022" s="97"/>
      <c r="K8022" s="18"/>
      <c r="L8022" s="106"/>
      <c r="M8022" s="106"/>
      <c r="Z8022" s="106"/>
    </row>
    <row r="8023" spans="4:26">
      <c r="D8023" s="97"/>
      <c r="K8023" s="18"/>
      <c r="L8023" s="106"/>
      <c r="M8023" s="106"/>
      <c r="Z8023" s="106"/>
    </row>
    <row r="8024" spans="4:26">
      <c r="D8024" s="97"/>
      <c r="K8024" s="18"/>
      <c r="L8024" s="106"/>
      <c r="M8024" s="106"/>
      <c r="Z8024" s="106"/>
    </row>
    <row r="8025" spans="4:26">
      <c r="D8025" s="97"/>
      <c r="K8025" s="18"/>
      <c r="L8025" s="106"/>
      <c r="M8025" s="106"/>
      <c r="Z8025" s="106"/>
    </row>
    <row r="8026" spans="4:26">
      <c r="D8026" s="97"/>
      <c r="K8026" s="18"/>
      <c r="L8026" s="106"/>
      <c r="M8026" s="106"/>
      <c r="Z8026" s="106"/>
    </row>
    <row r="8027" spans="4:26">
      <c r="D8027" s="97"/>
      <c r="K8027" s="18"/>
      <c r="L8027" s="106"/>
      <c r="M8027" s="106"/>
      <c r="Z8027" s="106"/>
    </row>
    <row r="8028" spans="4:26">
      <c r="D8028" s="97"/>
      <c r="K8028" s="18"/>
      <c r="L8028" s="106"/>
      <c r="M8028" s="106"/>
      <c r="Z8028" s="106"/>
    </row>
    <row r="8029" spans="4:26">
      <c r="D8029" s="97"/>
      <c r="K8029" s="18"/>
      <c r="L8029" s="106"/>
      <c r="M8029" s="106"/>
      <c r="Z8029" s="106"/>
    </row>
    <row r="8030" spans="4:26">
      <c r="D8030" s="97"/>
      <c r="K8030" s="18"/>
      <c r="L8030" s="106"/>
      <c r="M8030" s="106"/>
      <c r="Z8030" s="106"/>
    </row>
    <row r="8031" spans="4:26">
      <c r="D8031" s="97"/>
      <c r="K8031" s="18"/>
      <c r="L8031" s="106"/>
      <c r="M8031" s="106"/>
      <c r="Z8031" s="106"/>
    </row>
    <row r="8032" spans="4:26">
      <c r="D8032" s="97"/>
      <c r="K8032" s="18"/>
      <c r="L8032" s="106"/>
      <c r="M8032" s="106"/>
      <c r="Z8032" s="106"/>
    </row>
    <row r="8033" spans="4:26">
      <c r="D8033" s="97"/>
      <c r="K8033" s="18"/>
      <c r="L8033" s="106"/>
      <c r="M8033" s="106"/>
      <c r="Z8033" s="106"/>
    </row>
    <row r="8034" spans="4:26">
      <c r="D8034" s="97"/>
      <c r="K8034" s="18"/>
      <c r="L8034" s="106"/>
      <c r="M8034" s="106"/>
      <c r="Z8034" s="106"/>
    </row>
    <row r="8035" spans="4:26">
      <c r="D8035" s="97"/>
      <c r="K8035" s="18"/>
      <c r="L8035" s="106"/>
      <c r="M8035" s="106"/>
      <c r="Z8035" s="106"/>
    </row>
    <row r="8036" spans="4:26">
      <c r="D8036" s="97"/>
      <c r="K8036" s="18"/>
      <c r="L8036" s="106"/>
      <c r="M8036" s="106"/>
      <c r="Z8036" s="106"/>
    </row>
    <row r="8037" spans="4:26">
      <c r="D8037" s="97"/>
      <c r="K8037" s="18"/>
      <c r="L8037" s="106"/>
      <c r="M8037" s="106"/>
      <c r="Z8037" s="106"/>
    </row>
    <row r="8038" spans="4:26">
      <c r="D8038" s="97"/>
      <c r="K8038" s="18"/>
      <c r="L8038" s="106"/>
      <c r="M8038" s="106"/>
      <c r="Z8038" s="106"/>
    </row>
    <row r="8039" spans="4:26">
      <c r="D8039" s="97"/>
      <c r="K8039" s="18"/>
      <c r="L8039" s="106"/>
      <c r="M8039" s="106"/>
      <c r="Z8039" s="106"/>
    </row>
    <row r="8040" spans="4:26">
      <c r="D8040" s="97"/>
      <c r="K8040" s="18"/>
      <c r="L8040" s="106"/>
      <c r="M8040" s="106"/>
      <c r="Z8040" s="106"/>
    </row>
    <row r="8041" spans="4:26">
      <c r="D8041" s="97"/>
      <c r="K8041" s="18"/>
      <c r="L8041" s="106"/>
      <c r="M8041" s="106"/>
      <c r="Z8041" s="106"/>
    </row>
    <row r="8042" spans="4:26">
      <c r="D8042" s="97"/>
      <c r="K8042" s="18"/>
      <c r="L8042" s="106"/>
      <c r="M8042" s="106"/>
      <c r="Z8042" s="106"/>
    </row>
    <row r="8043" spans="4:26">
      <c r="D8043" s="97"/>
      <c r="K8043" s="18"/>
      <c r="L8043" s="106"/>
      <c r="M8043" s="106"/>
      <c r="Z8043" s="106"/>
    </row>
    <row r="8044" spans="4:26">
      <c r="D8044" s="97"/>
      <c r="K8044" s="18"/>
      <c r="L8044" s="106"/>
      <c r="M8044" s="106"/>
      <c r="Z8044" s="106"/>
    </row>
    <row r="8045" spans="4:26">
      <c r="D8045" s="97"/>
      <c r="K8045" s="18"/>
      <c r="L8045" s="106"/>
      <c r="M8045" s="106"/>
      <c r="Z8045" s="106"/>
    </row>
    <row r="8046" spans="4:26">
      <c r="D8046" s="97"/>
      <c r="K8046" s="18"/>
      <c r="L8046" s="106"/>
      <c r="M8046" s="106"/>
      <c r="Z8046" s="106"/>
    </row>
    <row r="8047" spans="4:26">
      <c r="D8047" s="97"/>
      <c r="K8047" s="18"/>
      <c r="L8047" s="106"/>
      <c r="M8047" s="106"/>
      <c r="Z8047" s="106"/>
    </row>
    <row r="8048" spans="4:26">
      <c r="D8048" s="97"/>
      <c r="K8048" s="18"/>
      <c r="L8048" s="106"/>
      <c r="M8048" s="106"/>
      <c r="Z8048" s="106"/>
    </row>
    <row r="8049" spans="4:26">
      <c r="D8049" s="97"/>
      <c r="K8049" s="18"/>
      <c r="L8049" s="106"/>
      <c r="M8049" s="106"/>
      <c r="Z8049" s="106"/>
    </row>
    <row r="8050" spans="4:26">
      <c r="D8050" s="97"/>
      <c r="K8050" s="18"/>
      <c r="L8050" s="106"/>
      <c r="M8050" s="106"/>
      <c r="Z8050" s="106"/>
    </row>
    <row r="8051" spans="4:26">
      <c r="D8051" s="97"/>
      <c r="K8051" s="18"/>
      <c r="L8051" s="106"/>
      <c r="M8051" s="106"/>
      <c r="Z8051" s="106"/>
    </row>
    <row r="8052" spans="4:26">
      <c r="D8052" s="97"/>
      <c r="K8052" s="18"/>
      <c r="L8052" s="106"/>
      <c r="M8052" s="106"/>
      <c r="Z8052" s="106"/>
    </row>
    <row r="8053" spans="4:26">
      <c r="D8053" s="97"/>
      <c r="K8053" s="18"/>
      <c r="L8053" s="106"/>
      <c r="M8053" s="106"/>
      <c r="Z8053" s="106"/>
    </row>
    <row r="8054" spans="4:26">
      <c r="D8054" s="97"/>
      <c r="K8054" s="18"/>
      <c r="L8054" s="106"/>
      <c r="M8054" s="106"/>
      <c r="Z8054" s="106"/>
    </row>
    <row r="8055" spans="4:26">
      <c r="D8055" s="97"/>
      <c r="K8055" s="18"/>
      <c r="L8055" s="106"/>
      <c r="M8055" s="106"/>
      <c r="Z8055" s="106"/>
    </row>
    <row r="8056" spans="4:26">
      <c r="D8056" s="97"/>
      <c r="K8056" s="18"/>
      <c r="L8056" s="106"/>
      <c r="M8056" s="106"/>
      <c r="Z8056" s="106"/>
    </row>
    <row r="8057" spans="4:26">
      <c r="D8057" s="97"/>
      <c r="K8057" s="18"/>
      <c r="L8057" s="106"/>
      <c r="M8057" s="106"/>
      <c r="Z8057" s="106"/>
    </row>
    <row r="8058" spans="4:26">
      <c r="D8058" s="97"/>
      <c r="K8058" s="18"/>
      <c r="L8058" s="106"/>
      <c r="M8058" s="106"/>
      <c r="Z8058" s="106"/>
    </row>
    <row r="8059" spans="4:26">
      <c r="D8059" s="97"/>
      <c r="K8059" s="18"/>
      <c r="L8059" s="106"/>
      <c r="M8059" s="106"/>
      <c r="Z8059" s="106"/>
    </row>
    <row r="8060" spans="4:26">
      <c r="D8060" s="97"/>
      <c r="K8060" s="18"/>
      <c r="L8060" s="106"/>
      <c r="M8060" s="106"/>
      <c r="Z8060" s="106"/>
    </row>
    <row r="8061" spans="4:26">
      <c r="D8061" s="97"/>
      <c r="K8061" s="18"/>
      <c r="L8061" s="106"/>
      <c r="M8061" s="106"/>
      <c r="Z8061" s="106"/>
    </row>
    <row r="8062" spans="4:26">
      <c r="D8062" s="97"/>
      <c r="K8062" s="18"/>
      <c r="L8062" s="106"/>
      <c r="M8062" s="106"/>
      <c r="Z8062" s="106"/>
    </row>
    <row r="8063" spans="4:26">
      <c r="D8063" s="97"/>
      <c r="K8063" s="18"/>
      <c r="L8063" s="106"/>
      <c r="M8063" s="106"/>
      <c r="Z8063" s="106"/>
    </row>
    <row r="8064" spans="4:26">
      <c r="D8064" s="97"/>
      <c r="K8064" s="18"/>
      <c r="L8064" s="106"/>
      <c r="M8064" s="106"/>
      <c r="Z8064" s="106"/>
    </row>
    <row r="8065" spans="4:26">
      <c r="D8065" s="97"/>
      <c r="K8065" s="18"/>
      <c r="L8065" s="106"/>
      <c r="M8065" s="106"/>
      <c r="Z8065" s="106"/>
    </row>
    <row r="8066" spans="4:26">
      <c r="D8066" s="97"/>
      <c r="K8066" s="18"/>
      <c r="L8066" s="106"/>
      <c r="M8066" s="106"/>
      <c r="Z8066" s="106"/>
    </row>
    <row r="8067" spans="4:26">
      <c r="D8067" s="97"/>
      <c r="K8067" s="18"/>
      <c r="L8067" s="106"/>
      <c r="M8067" s="106"/>
      <c r="Z8067" s="106"/>
    </row>
    <row r="8068" spans="4:26">
      <c r="D8068" s="97"/>
      <c r="K8068" s="18"/>
      <c r="L8068" s="106"/>
      <c r="M8068" s="106"/>
      <c r="Z8068" s="106"/>
    </row>
    <row r="8069" spans="4:26">
      <c r="D8069" s="97"/>
      <c r="K8069" s="18"/>
      <c r="L8069" s="106"/>
      <c r="M8069" s="106"/>
      <c r="Z8069" s="106"/>
    </row>
    <row r="8070" spans="4:26">
      <c r="D8070" s="97"/>
      <c r="K8070" s="18"/>
      <c r="L8070" s="106"/>
      <c r="M8070" s="106"/>
      <c r="Z8070" s="106"/>
    </row>
    <row r="8071" spans="4:26">
      <c r="D8071" s="97"/>
      <c r="K8071" s="18"/>
      <c r="L8071" s="106"/>
      <c r="M8071" s="106"/>
      <c r="Z8071" s="106"/>
    </row>
    <row r="8072" spans="4:26">
      <c r="D8072" s="97"/>
      <c r="K8072" s="18"/>
      <c r="L8072" s="106"/>
      <c r="M8072" s="106"/>
      <c r="Z8072" s="106"/>
    </row>
    <row r="8073" spans="4:26">
      <c r="D8073" s="97"/>
      <c r="K8073" s="18"/>
      <c r="L8073" s="106"/>
      <c r="M8073" s="106"/>
      <c r="Z8073" s="106"/>
    </row>
    <row r="8074" spans="4:26">
      <c r="D8074" s="97"/>
      <c r="K8074" s="18"/>
      <c r="L8074" s="106"/>
      <c r="M8074" s="106"/>
      <c r="Z8074" s="106"/>
    </row>
    <row r="8075" spans="4:26">
      <c r="D8075" s="97"/>
      <c r="K8075" s="18"/>
      <c r="L8075" s="106"/>
      <c r="M8075" s="106"/>
      <c r="Z8075" s="106"/>
    </row>
    <row r="8076" spans="4:26">
      <c r="D8076" s="97"/>
      <c r="K8076" s="18"/>
      <c r="L8076" s="106"/>
      <c r="M8076" s="106"/>
      <c r="Z8076" s="106"/>
    </row>
    <row r="8077" spans="4:26">
      <c r="D8077" s="97"/>
      <c r="K8077" s="18"/>
      <c r="L8077" s="106"/>
      <c r="M8077" s="106"/>
      <c r="Z8077" s="106"/>
    </row>
    <row r="8078" spans="4:26">
      <c r="D8078" s="97"/>
      <c r="K8078" s="18"/>
      <c r="L8078" s="106"/>
      <c r="M8078" s="106"/>
      <c r="Z8078" s="106"/>
    </row>
    <row r="8079" spans="4:26">
      <c r="D8079" s="97"/>
      <c r="K8079" s="18"/>
      <c r="L8079" s="106"/>
      <c r="M8079" s="106"/>
      <c r="Z8079" s="106"/>
    </row>
    <row r="8080" spans="4:26">
      <c r="D8080" s="97"/>
      <c r="K8080" s="18"/>
      <c r="L8080" s="106"/>
      <c r="M8080" s="106"/>
      <c r="Z8080" s="106"/>
    </row>
    <row r="8081" spans="4:26">
      <c r="D8081" s="97"/>
      <c r="K8081" s="18"/>
      <c r="L8081" s="106"/>
      <c r="M8081" s="106"/>
      <c r="Z8081" s="106"/>
    </row>
    <row r="8082" spans="4:26">
      <c r="D8082" s="97"/>
      <c r="K8082" s="18"/>
      <c r="L8082" s="106"/>
      <c r="M8082" s="106"/>
      <c r="Z8082" s="106"/>
    </row>
    <row r="8083" spans="4:26">
      <c r="D8083" s="97"/>
      <c r="K8083" s="18"/>
      <c r="L8083" s="106"/>
      <c r="M8083" s="106"/>
      <c r="Z8083" s="106"/>
    </row>
    <row r="8084" spans="4:26">
      <c r="D8084" s="97"/>
      <c r="K8084" s="18"/>
      <c r="L8084" s="106"/>
      <c r="M8084" s="106"/>
      <c r="Z8084" s="106"/>
    </row>
    <row r="8085" spans="4:26">
      <c r="D8085" s="97"/>
      <c r="K8085" s="18"/>
      <c r="L8085" s="106"/>
      <c r="M8085" s="106"/>
      <c r="Z8085" s="106"/>
    </row>
    <row r="8086" spans="4:26">
      <c r="D8086" s="97"/>
      <c r="K8086" s="18"/>
      <c r="L8086" s="106"/>
      <c r="M8086" s="106"/>
      <c r="Z8086" s="106"/>
    </row>
    <row r="8087" spans="4:26">
      <c r="D8087" s="97"/>
      <c r="K8087" s="18"/>
      <c r="L8087" s="106"/>
      <c r="M8087" s="106"/>
      <c r="Z8087" s="106"/>
    </row>
    <row r="8088" spans="4:26">
      <c r="D8088" s="97"/>
      <c r="K8088" s="18"/>
      <c r="L8088" s="106"/>
      <c r="M8088" s="106"/>
      <c r="Z8088" s="106"/>
    </row>
    <row r="8089" spans="4:26">
      <c r="D8089" s="97"/>
      <c r="K8089" s="18"/>
      <c r="L8089" s="106"/>
      <c r="M8089" s="106"/>
      <c r="Z8089" s="106"/>
    </row>
    <row r="8090" spans="4:26">
      <c r="D8090" s="97"/>
      <c r="K8090" s="18"/>
      <c r="L8090" s="106"/>
      <c r="M8090" s="106"/>
      <c r="Z8090" s="106"/>
    </row>
    <row r="8091" spans="4:26">
      <c r="D8091" s="97"/>
      <c r="K8091" s="18"/>
      <c r="L8091" s="106"/>
      <c r="M8091" s="106"/>
      <c r="Z8091" s="106"/>
    </row>
    <row r="8092" spans="4:26">
      <c r="D8092" s="97"/>
      <c r="K8092" s="18"/>
      <c r="L8092" s="106"/>
      <c r="M8092" s="106"/>
      <c r="Z8092" s="106"/>
    </row>
    <row r="8093" spans="4:26">
      <c r="D8093" s="97"/>
      <c r="K8093" s="18"/>
      <c r="L8093" s="106"/>
      <c r="M8093" s="106"/>
      <c r="Z8093" s="106"/>
    </row>
    <row r="8094" spans="4:26">
      <c r="D8094" s="97"/>
      <c r="K8094" s="18"/>
      <c r="L8094" s="106"/>
      <c r="M8094" s="106"/>
      <c r="Z8094" s="106"/>
    </row>
    <row r="8095" spans="4:26">
      <c r="D8095" s="97"/>
      <c r="K8095" s="18"/>
      <c r="L8095" s="106"/>
      <c r="M8095" s="106"/>
      <c r="Z8095" s="106"/>
    </row>
    <row r="8096" spans="4:26">
      <c r="D8096" s="97"/>
      <c r="K8096" s="18"/>
      <c r="L8096" s="106"/>
      <c r="M8096" s="106"/>
      <c r="Z8096" s="106"/>
    </row>
    <row r="8097" spans="4:26">
      <c r="D8097" s="97"/>
      <c r="K8097" s="18"/>
      <c r="L8097" s="106"/>
      <c r="M8097" s="106"/>
      <c r="Z8097" s="106"/>
    </row>
    <row r="8098" spans="4:26">
      <c r="D8098" s="97"/>
      <c r="K8098" s="18"/>
      <c r="L8098" s="106"/>
      <c r="M8098" s="106"/>
      <c r="Z8098" s="106"/>
    </row>
    <row r="8099" spans="4:26">
      <c r="D8099" s="97"/>
      <c r="K8099" s="18"/>
      <c r="L8099" s="106"/>
      <c r="M8099" s="106"/>
      <c r="Z8099" s="106"/>
    </row>
    <row r="8100" spans="4:26">
      <c r="D8100" s="97"/>
      <c r="K8100" s="18"/>
      <c r="L8100" s="106"/>
      <c r="M8100" s="106"/>
      <c r="Z8100" s="106"/>
    </row>
    <row r="8101" spans="4:26">
      <c r="D8101" s="97"/>
      <c r="K8101" s="18"/>
      <c r="L8101" s="106"/>
      <c r="M8101" s="106"/>
      <c r="Z8101" s="106"/>
    </row>
    <row r="8102" spans="4:26">
      <c r="D8102" s="97"/>
      <c r="K8102" s="18"/>
      <c r="L8102" s="106"/>
      <c r="M8102" s="106"/>
      <c r="Z8102" s="106"/>
    </row>
    <row r="8103" spans="4:26">
      <c r="D8103" s="97"/>
      <c r="K8103" s="18"/>
      <c r="L8103" s="106"/>
      <c r="M8103" s="106"/>
      <c r="Z8103" s="106"/>
    </row>
    <row r="8104" spans="4:26">
      <c r="D8104" s="97"/>
      <c r="K8104" s="18"/>
      <c r="L8104" s="106"/>
      <c r="M8104" s="106"/>
      <c r="Z8104" s="106"/>
    </row>
    <row r="8105" spans="4:26">
      <c r="D8105" s="97"/>
      <c r="K8105" s="18"/>
      <c r="L8105" s="106"/>
      <c r="M8105" s="106"/>
      <c r="Z8105" s="106"/>
    </row>
    <row r="8106" spans="4:26">
      <c r="D8106" s="97"/>
      <c r="K8106" s="18"/>
      <c r="L8106" s="106"/>
      <c r="M8106" s="106"/>
      <c r="Z8106" s="106"/>
    </row>
    <row r="8107" spans="4:26">
      <c r="D8107" s="97"/>
      <c r="K8107" s="18"/>
      <c r="L8107" s="106"/>
      <c r="M8107" s="106"/>
      <c r="Z8107" s="106"/>
    </row>
    <row r="8108" spans="4:26">
      <c r="D8108" s="97"/>
      <c r="K8108" s="18"/>
      <c r="L8108" s="106"/>
      <c r="M8108" s="106"/>
      <c r="Z8108" s="106"/>
    </row>
    <row r="8109" spans="4:26">
      <c r="D8109" s="97"/>
      <c r="K8109" s="18"/>
      <c r="L8109" s="106"/>
      <c r="M8109" s="106"/>
      <c r="Z8109" s="106"/>
    </row>
    <row r="8110" spans="4:26">
      <c r="D8110" s="97"/>
      <c r="K8110" s="18"/>
      <c r="L8110" s="106"/>
      <c r="M8110" s="106"/>
      <c r="Z8110" s="106"/>
    </row>
    <row r="8111" spans="4:26">
      <c r="D8111" s="97"/>
      <c r="K8111" s="18"/>
      <c r="L8111" s="106"/>
      <c r="M8111" s="106"/>
      <c r="Z8111" s="106"/>
    </row>
    <row r="8112" spans="4:26">
      <c r="D8112" s="97"/>
      <c r="K8112" s="18"/>
      <c r="L8112" s="106"/>
      <c r="M8112" s="106"/>
      <c r="Z8112" s="106"/>
    </row>
    <row r="8113" spans="4:26">
      <c r="D8113" s="97"/>
      <c r="K8113" s="18"/>
      <c r="L8113" s="106"/>
      <c r="M8113" s="106"/>
      <c r="Z8113" s="106"/>
    </row>
    <row r="8114" spans="4:26">
      <c r="D8114" s="97"/>
      <c r="K8114" s="18"/>
      <c r="L8114" s="106"/>
      <c r="M8114" s="106"/>
      <c r="Z8114" s="106"/>
    </row>
    <row r="8115" spans="4:26">
      <c r="D8115" s="97"/>
      <c r="K8115" s="18"/>
      <c r="L8115" s="106"/>
      <c r="M8115" s="106"/>
      <c r="Z8115" s="106"/>
    </row>
    <row r="8116" spans="4:26">
      <c r="D8116" s="97"/>
      <c r="K8116" s="18"/>
      <c r="L8116" s="106"/>
      <c r="M8116" s="106"/>
      <c r="Z8116" s="106"/>
    </row>
    <row r="8117" spans="4:26">
      <c r="D8117" s="97"/>
      <c r="K8117" s="18"/>
      <c r="L8117" s="106"/>
      <c r="M8117" s="106"/>
      <c r="Z8117" s="106"/>
    </row>
    <row r="8118" spans="4:26">
      <c r="D8118" s="97"/>
      <c r="K8118" s="18"/>
      <c r="L8118" s="106"/>
      <c r="M8118" s="106"/>
      <c r="Z8118" s="106"/>
    </row>
    <row r="8119" spans="4:26">
      <c r="D8119" s="97"/>
      <c r="K8119" s="18"/>
      <c r="L8119" s="106"/>
      <c r="M8119" s="106"/>
      <c r="Z8119" s="106"/>
    </row>
    <row r="8120" spans="4:26">
      <c r="D8120" s="97"/>
      <c r="K8120" s="18"/>
      <c r="L8120" s="106"/>
      <c r="M8120" s="106"/>
      <c r="Z8120" s="106"/>
    </row>
    <row r="8121" spans="4:26">
      <c r="D8121" s="97"/>
      <c r="K8121" s="18"/>
      <c r="L8121" s="106"/>
      <c r="M8121" s="106"/>
      <c r="Z8121" s="106"/>
    </row>
    <row r="8122" spans="4:26">
      <c r="D8122" s="97"/>
      <c r="K8122" s="18"/>
      <c r="L8122" s="106"/>
      <c r="M8122" s="106"/>
      <c r="Z8122" s="106"/>
    </row>
    <row r="8123" spans="4:26">
      <c r="D8123" s="97"/>
      <c r="K8123" s="18"/>
      <c r="L8123" s="106"/>
      <c r="M8123" s="106"/>
      <c r="Z8123" s="106"/>
    </row>
    <row r="8124" spans="4:26">
      <c r="D8124" s="97"/>
      <c r="K8124" s="18"/>
      <c r="L8124" s="106"/>
      <c r="M8124" s="106"/>
      <c r="Z8124" s="106"/>
    </row>
    <row r="8125" spans="4:26">
      <c r="D8125" s="97"/>
      <c r="K8125" s="18"/>
      <c r="L8125" s="106"/>
      <c r="M8125" s="106"/>
      <c r="Z8125" s="106"/>
    </row>
    <row r="8126" spans="4:26">
      <c r="D8126" s="97"/>
      <c r="K8126" s="18"/>
      <c r="L8126" s="106"/>
      <c r="M8126" s="106"/>
      <c r="Z8126" s="106"/>
    </row>
    <row r="8127" spans="4:26">
      <c r="D8127" s="97"/>
      <c r="K8127" s="18"/>
      <c r="L8127" s="106"/>
      <c r="M8127" s="106"/>
      <c r="Z8127" s="106"/>
    </row>
    <row r="8128" spans="4:26">
      <c r="D8128" s="97"/>
      <c r="K8128" s="18"/>
      <c r="L8128" s="106"/>
      <c r="M8128" s="106"/>
      <c r="Z8128" s="106"/>
    </row>
    <row r="8129" spans="4:26">
      <c r="D8129" s="97"/>
      <c r="K8129" s="18"/>
      <c r="L8129" s="106"/>
      <c r="M8129" s="106"/>
      <c r="Z8129" s="106"/>
    </row>
    <row r="8130" spans="4:26">
      <c r="D8130" s="97"/>
      <c r="K8130" s="18"/>
      <c r="L8130" s="106"/>
      <c r="M8130" s="106"/>
      <c r="Z8130" s="106"/>
    </row>
    <row r="8131" spans="4:26">
      <c r="D8131" s="97"/>
      <c r="K8131" s="18"/>
      <c r="L8131" s="106"/>
      <c r="M8131" s="106"/>
      <c r="Z8131" s="106"/>
    </row>
    <row r="8132" spans="4:26">
      <c r="D8132" s="97"/>
      <c r="K8132" s="18"/>
      <c r="L8132" s="106"/>
      <c r="M8132" s="106"/>
      <c r="Z8132" s="106"/>
    </row>
    <row r="8133" spans="4:26">
      <c r="D8133" s="97"/>
      <c r="K8133" s="18"/>
      <c r="L8133" s="106"/>
      <c r="M8133" s="106"/>
      <c r="Z8133" s="106"/>
    </row>
    <row r="8134" spans="4:26">
      <c r="D8134" s="97"/>
      <c r="K8134" s="18"/>
      <c r="L8134" s="106"/>
      <c r="M8134" s="106"/>
      <c r="Z8134" s="106"/>
    </row>
    <row r="8135" spans="4:26">
      <c r="D8135" s="97"/>
      <c r="K8135" s="18"/>
      <c r="L8135" s="106"/>
      <c r="M8135" s="106"/>
      <c r="Z8135" s="106"/>
    </row>
    <row r="8136" spans="4:26">
      <c r="D8136" s="97"/>
      <c r="K8136" s="18"/>
      <c r="L8136" s="106"/>
      <c r="M8136" s="106"/>
      <c r="Z8136" s="106"/>
    </row>
    <row r="8137" spans="4:26">
      <c r="D8137" s="97"/>
      <c r="K8137" s="18"/>
      <c r="L8137" s="106"/>
      <c r="M8137" s="106"/>
      <c r="Z8137" s="106"/>
    </row>
    <row r="8138" spans="4:26">
      <c r="D8138" s="97"/>
      <c r="K8138" s="18"/>
      <c r="L8138" s="106"/>
      <c r="M8138" s="106"/>
      <c r="Z8138" s="106"/>
    </row>
    <row r="8139" spans="4:26">
      <c r="D8139" s="97"/>
      <c r="K8139" s="18"/>
      <c r="L8139" s="106"/>
      <c r="M8139" s="106"/>
      <c r="Z8139" s="106"/>
    </row>
    <row r="8140" spans="4:26">
      <c r="D8140" s="97"/>
      <c r="K8140" s="18"/>
      <c r="L8140" s="106"/>
      <c r="M8140" s="106"/>
      <c r="Z8140" s="106"/>
    </row>
    <row r="8141" spans="4:26">
      <c r="D8141" s="97"/>
      <c r="K8141" s="18"/>
      <c r="L8141" s="106"/>
      <c r="M8141" s="106"/>
      <c r="Z8141" s="106"/>
    </row>
    <row r="8142" spans="4:26">
      <c r="D8142" s="97"/>
      <c r="K8142" s="18"/>
      <c r="L8142" s="106"/>
      <c r="M8142" s="106"/>
      <c r="Z8142" s="106"/>
    </row>
    <row r="8143" spans="4:26">
      <c r="D8143" s="97"/>
      <c r="K8143" s="18"/>
      <c r="L8143" s="106"/>
      <c r="M8143" s="106"/>
      <c r="Z8143" s="106"/>
    </row>
    <row r="8144" spans="4:26">
      <c r="D8144" s="97"/>
      <c r="K8144" s="18"/>
      <c r="L8144" s="106"/>
      <c r="M8144" s="106"/>
      <c r="Z8144" s="106"/>
    </row>
    <row r="8145" spans="4:26">
      <c r="D8145" s="97"/>
      <c r="K8145" s="18"/>
      <c r="L8145" s="106"/>
      <c r="M8145" s="106"/>
      <c r="Z8145" s="106"/>
    </row>
    <row r="8146" spans="4:26">
      <c r="D8146" s="97"/>
      <c r="K8146" s="18"/>
      <c r="L8146" s="106"/>
      <c r="M8146" s="106"/>
      <c r="Z8146" s="106"/>
    </row>
    <row r="8147" spans="4:26">
      <c r="D8147" s="97"/>
      <c r="K8147" s="18"/>
      <c r="L8147" s="106"/>
      <c r="M8147" s="106"/>
      <c r="Z8147" s="106"/>
    </row>
    <row r="8148" spans="4:26">
      <c r="D8148" s="97"/>
      <c r="K8148" s="18"/>
      <c r="L8148" s="106"/>
      <c r="M8148" s="106"/>
      <c r="Z8148" s="106"/>
    </row>
    <row r="8149" spans="4:26">
      <c r="D8149" s="97"/>
      <c r="K8149" s="18"/>
      <c r="L8149" s="106"/>
      <c r="M8149" s="106"/>
      <c r="Z8149" s="106"/>
    </row>
    <row r="8150" spans="4:26">
      <c r="D8150" s="97"/>
      <c r="K8150" s="18"/>
      <c r="L8150" s="106"/>
      <c r="M8150" s="106"/>
      <c r="Z8150" s="106"/>
    </row>
    <row r="8151" spans="4:26">
      <c r="D8151" s="97"/>
      <c r="K8151" s="18"/>
      <c r="L8151" s="106"/>
      <c r="M8151" s="106"/>
      <c r="Z8151" s="106"/>
    </row>
    <row r="8152" spans="4:26">
      <c r="D8152" s="97"/>
      <c r="K8152" s="18"/>
      <c r="L8152" s="106"/>
      <c r="M8152" s="106"/>
      <c r="Z8152" s="106"/>
    </row>
    <row r="8153" spans="4:26">
      <c r="D8153" s="97"/>
      <c r="K8153" s="18"/>
      <c r="L8153" s="106"/>
      <c r="M8153" s="106"/>
      <c r="Z8153" s="106"/>
    </row>
    <row r="8154" spans="4:26">
      <c r="D8154" s="97"/>
      <c r="K8154" s="18"/>
      <c r="L8154" s="106"/>
      <c r="M8154" s="106"/>
      <c r="Z8154" s="106"/>
    </row>
    <row r="8155" spans="4:26">
      <c r="D8155" s="97"/>
      <c r="K8155" s="18"/>
      <c r="L8155" s="106"/>
      <c r="M8155" s="106"/>
      <c r="Z8155" s="106"/>
    </row>
    <row r="8156" spans="4:26">
      <c r="D8156" s="97"/>
      <c r="K8156" s="18"/>
      <c r="L8156" s="106"/>
      <c r="M8156" s="106"/>
      <c r="Z8156" s="106"/>
    </row>
    <row r="8157" spans="4:26">
      <c r="D8157" s="97"/>
      <c r="K8157" s="18"/>
      <c r="L8157" s="106"/>
      <c r="M8157" s="106"/>
      <c r="Z8157" s="106"/>
    </row>
    <row r="8158" spans="4:26">
      <c r="D8158" s="97"/>
      <c r="K8158" s="18"/>
      <c r="L8158" s="106"/>
      <c r="M8158" s="106"/>
      <c r="Z8158" s="106"/>
    </row>
    <row r="8159" spans="4:26">
      <c r="D8159" s="97"/>
      <c r="K8159" s="18"/>
      <c r="L8159" s="106"/>
      <c r="M8159" s="106"/>
      <c r="Z8159" s="106"/>
    </row>
    <row r="8160" spans="4:26">
      <c r="D8160" s="97"/>
      <c r="K8160" s="18"/>
      <c r="L8160" s="106"/>
      <c r="M8160" s="106"/>
      <c r="Z8160" s="106"/>
    </row>
    <row r="8161" spans="4:26">
      <c r="D8161" s="97"/>
      <c r="K8161" s="18"/>
      <c r="L8161" s="106"/>
      <c r="M8161" s="106"/>
      <c r="Z8161" s="106"/>
    </row>
    <row r="8162" spans="4:26">
      <c r="D8162" s="97"/>
      <c r="K8162" s="18"/>
      <c r="L8162" s="106"/>
      <c r="M8162" s="106"/>
      <c r="Z8162" s="106"/>
    </row>
    <row r="8163" spans="4:26">
      <c r="D8163" s="97"/>
      <c r="K8163" s="18"/>
      <c r="L8163" s="106"/>
      <c r="M8163" s="106"/>
      <c r="Z8163" s="106"/>
    </row>
    <row r="8164" spans="4:26">
      <c r="D8164" s="97"/>
      <c r="K8164" s="18"/>
      <c r="L8164" s="106"/>
      <c r="M8164" s="106"/>
      <c r="Z8164" s="106"/>
    </row>
    <row r="8165" spans="4:26">
      <c r="D8165" s="97"/>
      <c r="K8165" s="18"/>
      <c r="L8165" s="106"/>
      <c r="M8165" s="106"/>
      <c r="Z8165" s="106"/>
    </row>
    <row r="8166" spans="4:26">
      <c r="D8166" s="97"/>
      <c r="K8166" s="18"/>
      <c r="L8166" s="106"/>
      <c r="M8166" s="106"/>
      <c r="Z8166" s="106"/>
    </row>
    <row r="8167" spans="4:26">
      <c r="D8167" s="97"/>
      <c r="K8167" s="18"/>
      <c r="L8167" s="106"/>
      <c r="M8167" s="106"/>
      <c r="Z8167" s="106"/>
    </row>
    <row r="8168" spans="4:26">
      <c r="D8168" s="97"/>
      <c r="K8168" s="18"/>
      <c r="L8168" s="106"/>
      <c r="M8168" s="106"/>
      <c r="Z8168" s="106"/>
    </row>
    <row r="8169" spans="4:26">
      <c r="D8169" s="97"/>
      <c r="K8169" s="18"/>
      <c r="L8169" s="106"/>
      <c r="M8169" s="106"/>
      <c r="Z8169" s="106"/>
    </row>
    <row r="8170" spans="4:26">
      <c r="D8170" s="97"/>
      <c r="K8170" s="18"/>
      <c r="L8170" s="106"/>
      <c r="M8170" s="106"/>
      <c r="Z8170" s="106"/>
    </row>
    <row r="8171" spans="4:26">
      <c r="D8171" s="97"/>
      <c r="K8171" s="18"/>
      <c r="L8171" s="106"/>
      <c r="M8171" s="106"/>
      <c r="Z8171" s="106"/>
    </row>
    <row r="8172" spans="4:26">
      <c r="D8172" s="97"/>
      <c r="K8172" s="18"/>
      <c r="L8172" s="106"/>
      <c r="M8172" s="106"/>
      <c r="Z8172" s="106"/>
    </row>
    <row r="8173" spans="4:26">
      <c r="D8173" s="97"/>
      <c r="K8173" s="18"/>
      <c r="L8173" s="106"/>
      <c r="M8173" s="106"/>
      <c r="Z8173" s="106"/>
    </row>
    <row r="8174" spans="4:26">
      <c r="D8174" s="97"/>
      <c r="K8174" s="18"/>
      <c r="L8174" s="106"/>
      <c r="M8174" s="106"/>
      <c r="Z8174" s="106"/>
    </row>
    <row r="8175" spans="4:26">
      <c r="D8175" s="97"/>
      <c r="K8175" s="18"/>
      <c r="L8175" s="106"/>
      <c r="M8175" s="106"/>
      <c r="Z8175" s="106"/>
    </row>
    <row r="8176" spans="4:26">
      <c r="D8176" s="97"/>
      <c r="K8176" s="18"/>
      <c r="L8176" s="106"/>
      <c r="M8176" s="106"/>
      <c r="Z8176" s="106"/>
    </row>
    <row r="8177" spans="4:26">
      <c r="D8177" s="97"/>
      <c r="K8177" s="18"/>
      <c r="L8177" s="106"/>
      <c r="M8177" s="106"/>
      <c r="Z8177" s="106"/>
    </row>
    <row r="8178" spans="4:26">
      <c r="D8178" s="97"/>
      <c r="K8178" s="18"/>
      <c r="L8178" s="106"/>
      <c r="M8178" s="106"/>
      <c r="Z8178" s="106"/>
    </row>
    <row r="8179" spans="4:26">
      <c r="D8179" s="97"/>
      <c r="K8179" s="18"/>
      <c r="L8179" s="106"/>
      <c r="M8179" s="106"/>
      <c r="Z8179" s="106"/>
    </row>
    <row r="8180" spans="4:26">
      <c r="D8180" s="97"/>
      <c r="K8180" s="18"/>
      <c r="L8180" s="106"/>
      <c r="M8180" s="106"/>
      <c r="Z8180" s="106"/>
    </row>
    <row r="8181" spans="4:26">
      <c r="D8181" s="97"/>
      <c r="K8181" s="18"/>
      <c r="L8181" s="106"/>
      <c r="M8181" s="106"/>
      <c r="Z8181" s="106"/>
    </row>
    <row r="8182" spans="4:26">
      <c r="D8182" s="97"/>
      <c r="K8182" s="18"/>
      <c r="L8182" s="106"/>
      <c r="M8182" s="106"/>
      <c r="Z8182" s="106"/>
    </row>
    <row r="8183" spans="4:26">
      <c r="D8183" s="97"/>
      <c r="K8183" s="18"/>
      <c r="L8183" s="106"/>
      <c r="M8183" s="106"/>
      <c r="Z8183" s="106"/>
    </row>
    <row r="8184" spans="4:26">
      <c r="D8184" s="97"/>
      <c r="K8184" s="18"/>
      <c r="L8184" s="106"/>
      <c r="M8184" s="106"/>
      <c r="Z8184" s="106"/>
    </row>
    <row r="8185" spans="4:26">
      <c r="D8185" s="97"/>
      <c r="K8185" s="18"/>
      <c r="L8185" s="106"/>
      <c r="M8185" s="106"/>
      <c r="Z8185" s="106"/>
    </row>
    <row r="8186" spans="4:26">
      <c r="D8186" s="97"/>
      <c r="K8186" s="18"/>
      <c r="L8186" s="106"/>
      <c r="M8186" s="106"/>
      <c r="Z8186" s="106"/>
    </row>
    <row r="8187" spans="4:26">
      <c r="D8187" s="97"/>
      <c r="K8187" s="18"/>
      <c r="L8187" s="106"/>
      <c r="M8187" s="106"/>
      <c r="Z8187" s="106"/>
    </row>
    <row r="8188" spans="4:26">
      <c r="D8188" s="97"/>
      <c r="K8188" s="18"/>
      <c r="L8188" s="106"/>
      <c r="M8188" s="106"/>
      <c r="Z8188" s="106"/>
    </row>
    <row r="8189" spans="4:26">
      <c r="D8189" s="97"/>
      <c r="K8189" s="18"/>
      <c r="L8189" s="106"/>
      <c r="M8189" s="106"/>
      <c r="Z8189" s="106"/>
    </row>
    <row r="8190" spans="4:26">
      <c r="D8190" s="97"/>
      <c r="K8190" s="18"/>
      <c r="L8190" s="106"/>
      <c r="M8190" s="106"/>
      <c r="Z8190" s="106"/>
    </row>
    <row r="8191" spans="4:26">
      <c r="D8191" s="97"/>
      <c r="K8191" s="18"/>
      <c r="L8191" s="106"/>
      <c r="M8191" s="106"/>
      <c r="Z8191" s="106"/>
    </row>
    <row r="8192" spans="4:26">
      <c r="D8192" s="97"/>
      <c r="K8192" s="18"/>
      <c r="L8192" s="106"/>
      <c r="M8192" s="106"/>
      <c r="Z8192" s="106"/>
    </row>
    <row r="8193" spans="4:26">
      <c r="D8193" s="97"/>
      <c r="K8193" s="18"/>
      <c r="L8193" s="106"/>
      <c r="M8193" s="106"/>
      <c r="Z8193" s="106"/>
    </row>
    <row r="8194" spans="4:26">
      <c r="D8194" s="97"/>
      <c r="K8194" s="18"/>
      <c r="L8194" s="106"/>
      <c r="M8194" s="106"/>
      <c r="Z8194" s="106"/>
    </row>
    <row r="8195" spans="4:26">
      <c r="D8195" s="97"/>
      <c r="K8195" s="18"/>
      <c r="L8195" s="106"/>
      <c r="M8195" s="106"/>
      <c r="Z8195" s="106"/>
    </row>
    <row r="8196" spans="4:26">
      <c r="D8196" s="97"/>
      <c r="K8196" s="18"/>
      <c r="L8196" s="106"/>
      <c r="M8196" s="106"/>
      <c r="Z8196" s="106"/>
    </row>
    <row r="8197" spans="4:26">
      <c r="D8197" s="97"/>
      <c r="K8197" s="18"/>
      <c r="L8197" s="106"/>
      <c r="M8197" s="106"/>
      <c r="Z8197" s="106"/>
    </row>
    <row r="8198" spans="4:26">
      <c r="D8198" s="97"/>
      <c r="K8198" s="18"/>
      <c r="L8198" s="106"/>
      <c r="M8198" s="106"/>
      <c r="Z8198" s="106"/>
    </row>
    <row r="8199" spans="4:26">
      <c r="D8199" s="97"/>
      <c r="K8199" s="18"/>
      <c r="L8199" s="106"/>
      <c r="M8199" s="106"/>
      <c r="Z8199" s="106"/>
    </row>
    <row r="8200" spans="4:26">
      <c r="D8200" s="97"/>
      <c r="K8200" s="18"/>
      <c r="L8200" s="106"/>
      <c r="M8200" s="106"/>
      <c r="Z8200" s="106"/>
    </row>
    <row r="8201" spans="4:26">
      <c r="D8201" s="97"/>
      <c r="K8201" s="18"/>
      <c r="L8201" s="106"/>
      <c r="M8201" s="106"/>
      <c r="Z8201" s="106"/>
    </row>
    <row r="8202" spans="4:26">
      <c r="D8202" s="97"/>
      <c r="K8202" s="18"/>
      <c r="L8202" s="106"/>
      <c r="M8202" s="106"/>
      <c r="Z8202" s="106"/>
    </row>
    <row r="8203" spans="4:26">
      <c r="D8203" s="97"/>
      <c r="K8203" s="18"/>
      <c r="L8203" s="106"/>
      <c r="M8203" s="106"/>
      <c r="Z8203" s="106"/>
    </row>
    <row r="8204" spans="4:26">
      <c r="D8204" s="97"/>
      <c r="K8204" s="18"/>
      <c r="L8204" s="106"/>
      <c r="M8204" s="106"/>
      <c r="Z8204" s="106"/>
    </row>
    <row r="8205" spans="4:26">
      <c r="D8205" s="97"/>
      <c r="K8205" s="18"/>
      <c r="L8205" s="106"/>
      <c r="M8205" s="106"/>
      <c r="Z8205" s="106"/>
    </row>
    <row r="8206" spans="4:26">
      <c r="D8206" s="97"/>
      <c r="K8206" s="18"/>
      <c r="L8206" s="106"/>
      <c r="M8206" s="106"/>
      <c r="Z8206" s="106"/>
    </row>
    <row r="8207" spans="4:26">
      <c r="D8207" s="97"/>
      <c r="K8207" s="18"/>
      <c r="L8207" s="106"/>
      <c r="M8207" s="106"/>
      <c r="Z8207" s="106"/>
    </row>
    <row r="8208" spans="4:26">
      <c r="D8208" s="97"/>
      <c r="K8208" s="18"/>
      <c r="L8208" s="106"/>
      <c r="M8208" s="106"/>
      <c r="Z8208" s="106"/>
    </row>
    <row r="8209" spans="4:26">
      <c r="D8209" s="97"/>
      <c r="K8209" s="18"/>
      <c r="L8209" s="106"/>
      <c r="M8209" s="106"/>
      <c r="Z8209" s="106"/>
    </row>
    <row r="8210" spans="4:26">
      <c r="D8210" s="97"/>
      <c r="K8210" s="18"/>
      <c r="L8210" s="106"/>
      <c r="M8210" s="106"/>
      <c r="Z8210" s="106"/>
    </row>
    <row r="8211" spans="4:26">
      <c r="D8211" s="97"/>
      <c r="K8211" s="18"/>
      <c r="L8211" s="106"/>
      <c r="M8211" s="106"/>
      <c r="Z8211" s="106"/>
    </row>
    <row r="8212" spans="4:26">
      <c r="D8212" s="97"/>
      <c r="K8212" s="18"/>
      <c r="L8212" s="106"/>
      <c r="M8212" s="106"/>
      <c r="Z8212" s="106"/>
    </row>
    <row r="8213" spans="4:26">
      <c r="D8213" s="97"/>
      <c r="K8213" s="18"/>
      <c r="L8213" s="106"/>
      <c r="M8213" s="106"/>
      <c r="Z8213" s="106"/>
    </row>
    <row r="8214" spans="4:26">
      <c r="D8214" s="97"/>
      <c r="K8214" s="18"/>
      <c r="L8214" s="106"/>
      <c r="M8214" s="106"/>
      <c r="Z8214" s="106"/>
    </row>
    <row r="8215" spans="4:26">
      <c r="D8215" s="97"/>
      <c r="K8215" s="18"/>
      <c r="L8215" s="106"/>
      <c r="M8215" s="106"/>
      <c r="Z8215" s="106"/>
    </row>
    <row r="8216" spans="4:26">
      <c r="D8216" s="97"/>
      <c r="K8216" s="18"/>
      <c r="L8216" s="106"/>
      <c r="M8216" s="106"/>
      <c r="Z8216" s="106"/>
    </row>
    <row r="8217" spans="4:26">
      <c r="D8217" s="97"/>
      <c r="K8217" s="18"/>
      <c r="L8217" s="106"/>
      <c r="M8217" s="106"/>
      <c r="Z8217" s="106"/>
    </row>
    <row r="8218" spans="4:26">
      <c r="D8218" s="97"/>
      <c r="K8218" s="18"/>
      <c r="L8218" s="106"/>
      <c r="M8218" s="106"/>
      <c r="Z8218" s="106"/>
    </row>
    <row r="8219" spans="4:26">
      <c r="D8219" s="97"/>
      <c r="K8219" s="18"/>
      <c r="L8219" s="106"/>
      <c r="M8219" s="106"/>
      <c r="Z8219" s="106"/>
    </row>
    <row r="8220" spans="4:26">
      <c r="D8220" s="97"/>
      <c r="K8220" s="18"/>
      <c r="L8220" s="106"/>
      <c r="M8220" s="106"/>
      <c r="Z8220" s="106"/>
    </row>
    <row r="8221" spans="4:26">
      <c r="D8221" s="97"/>
      <c r="K8221" s="18"/>
      <c r="L8221" s="106"/>
      <c r="M8221" s="106"/>
      <c r="Z8221" s="106"/>
    </row>
    <row r="8222" spans="4:26">
      <c r="D8222" s="97"/>
      <c r="K8222" s="18"/>
      <c r="L8222" s="106"/>
      <c r="M8222" s="106"/>
      <c r="Z8222" s="106"/>
    </row>
    <row r="8223" spans="4:26">
      <c r="D8223" s="97"/>
      <c r="K8223" s="18"/>
      <c r="L8223" s="106"/>
      <c r="M8223" s="106"/>
      <c r="Z8223" s="106"/>
    </row>
    <row r="8224" spans="4:26">
      <c r="D8224" s="97"/>
      <c r="K8224" s="18"/>
      <c r="L8224" s="106"/>
      <c r="M8224" s="106"/>
      <c r="Z8224" s="106"/>
    </row>
    <row r="8225" spans="4:26">
      <c r="D8225" s="97"/>
      <c r="K8225" s="18"/>
      <c r="L8225" s="106"/>
      <c r="M8225" s="106"/>
      <c r="Z8225" s="106"/>
    </row>
    <row r="8226" spans="4:26">
      <c r="D8226" s="97"/>
      <c r="K8226" s="18"/>
      <c r="L8226" s="106"/>
      <c r="M8226" s="106"/>
      <c r="Z8226" s="106"/>
    </row>
    <row r="8227" spans="4:26">
      <c r="D8227" s="97"/>
      <c r="K8227" s="18"/>
      <c r="L8227" s="106"/>
      <c r="M8227" s="106"/>
      <c r="Z8227" s="106"/>
    </row>
    <row r="8228" spans="4:26">
      <c r="D8228" s="97"/>
      <c r="K8228" s="18"/>
      <c r="L8228" s="106"/>
      <c r="M8228" s="106"/>
      <c r="Z8228" s="106"/>
    </row>
    <row r="8229" spans="4:26">
      <c r="D8229" s="97"/>
      <c r="K8229" s="18"/>
      <c r="L8229" s="106"/>
      <c r="M8229" s="106"/>
      <c r="Z8229" s="106"/>
    </row>
    <row r="8230" spans="4:26">
      <c r="D8230" s="97"/>
      <c r="K8230" s="18"/>
      <c r="L8230" s="106"/>
      <c r="M8230" s="106"/>
      <c r="Z8230" s="106"/>
    </row>
    <row r="8231" spans="4:26">
      <c r="D8231" s="97"/>
      <c r="K8231" s="18"/>
      <c r="L8231" s="106"/>
      <c r="M8231" s="106"/>
      <c r="Z8231" s="106"/>
    </row>
    <row r="8232" spans="4:26">
      <c r="D8232" s="97"/>
      <c r="K8232" s="18"/>
      <c r="L8232" s="106"/>
      <c r="M8232" s="106"/>
      <c r="Z8232" s="106"/>
    </row>
    <row r="8233" spans="4:26">
      <c r="D8233" s="97"/>
      <c r="K8233" s="18"/>
      <c r="L8233" s="106"/>
      <c r="M8233" s="106"/>
      <c r="Z8233" s="106"/>
    </row>
    <row r="8234" spans="4:26">
      <c r="D8234" s="97"/>
      <c r="K8234" s="18"/>
      <c r="L8234" s="106"/>
      <c r="M8234" s="106"/>
      <c r="Z8234" s="106"/>
    </row>
    <row r="8235" spans="4:26">
      <c r="D8235" s="97"/>
      <c r="K8235" s="18"/>
      <c r="L8235" s="106"/>
      <c r="M8235" s="106"/>
      <c r="Z8235" s="106"/>
    </row>
    <row r="8236" spans="4:26">
      <c r="D8236" s="97"/>
      <c r="K8236" s="18"/>
      <c r="L8236" s="106"/>
      <c r="M8236" s="106"/>
      <c r="Z8236" s="106"/>
    </row>
    <row r="8237" spans="4:26">
      <c r="D8237" s="97"/>
      <c r="K8237" s="18"/>
      <c r="L8237" s="106"/>
      <c r="M8237" s="106"/>
      <c r="Z8237" s="106"/>
    </row>
    <row r="8238" spans="4:26">
      <c r="D8238" s="97"/>
      <c r="K8238" s="18"/>
      <c r="L8238" s="106"/>
      <c r="M8238" s="106"/>
      <c r="Z8238" s="106"/>
    </row>
    <row r="8239" spans="4:26">
      <c r="D8239" s="97"/>
      <c r="K8239" s="18"/>
      <c r="L8239" s="106"/>
      <c r="M8239" s="106"/>
      <c r="Z8239" s="106"/>
    </row>
    <row r="8240" spans="4:26">
      <c r="D8240" s="97"/>
      <c r="K8240" s="18"/>
      <c r="L8240" s="106"/>
      <c r="M8240" s="106"/>
      <c r="Z8240" s="106"/>
    </row>
    <row r="8241" spans="4:26">
      <c r="D8241" s="97"/>
      <c r="K8241" s="18"/>
      <c r="L8241" s="106"/>
      <c r="M8241" s="106"/>
      <c r="Z8241" s="106"/>
    </row>
    <row r="8242" spans="4:26">
      <c r="D8242" s="97"/>
      <c r="K8242" s="18"/>
      <c r="L8242" s="106"/>
      <c r="M8242" s="106"/>
      <c r="Z8242" s="106"/>
    </row>
    <row r="8243" spans="4:26">
      <c r="D8243" s="97"/>
      <c r="K8243" s="18"/>
      <c r="L8243" s="106"/>
      <c r="M8243" s="106"/>
      <c r="Z8243" s="106"/>
    </row>
    <row r="8244" spans="4:26">
      <c r="D8244" s="97"/>
      <c r="K8244" s="18"/>
      <c r="L8244" s="106"/>
      <c r="M8244" s="106"/>
      <c r="Z8244" s="106"/>
    </row>
    <row r="8245" spans="4:26">
      <c r="D8245" s="97"/>
      <c r="K8245" s="18"/>
      <c r="L8245" s="106"/>
      <c r="M8245" s="106"/>
      <c r="Z8245" s="106"/>
    </row>
    <row r="8246" spans="4:26">
      <c r="D8246" s="97"/>
      <c r="K8246" s="18"/>
      <c r="L8246" s="106"/>
      <c r="M8246" s="106"/>
      <c r="Z8246" s="106"/>
    </row>
    <row r="8247" spans="4:26">
      <c r="D8247" s="97"/>
      <c r="K8247" s="18"/>
      <c r="L8247" s="106"/>
      <c r="M8247" s="106"/>
      <c r="Z8247" s="106"/>
    </row>
    <row r="8248" spans="4:26">
      <c r="D8248" s="97"/>
      <c r="K8248" s="18"/>
      <c r="L8248" s="106"/>
      <c r="M8248" s="106"/>
      <c r="Z8248" s="106"/>
    </row>
    <row r="8249" spans="4:26">
      <c r="D8249" s="97"/>
      <c r="K8249" s="18"/>
      <c r="L8249" s="106"/>
      <c r="M8249" s="106"/>
      <c r="Z8249" s="106"/>
    </row>
    <row r="8250" spans="4:26">
      <c r="D8250" s="97"/>
      <c r="K8250" s="18"/>
      <c r="L8250" s="106"/>
      <c r="M8250" s="106"/>
      <c r="Z8250" s="106"/>
    </row>
    <row r="8251" spans="4:26">
      <c r="D8251" s="97"/>
      <c r="K8251" s="18"/>
      <c r="L8251" s="106"/>
      <c r="M8251" s="106"/>
      <c r="Z8251" s="106"/>
    </row>
    <row r="8252" spans="4:26">
      <c r="D8252" s="97"/>
      <c r="K8252" s="18"/>
      <c r="L8252" s="106"/>
      <c r="M8252" s="106"/>
      <c r="Z8252" s="106"/>
    </row>
    <row r="8253" spans="4:26">
      <c r="D8253" s="97"/>
      <c r="K8253" s="18"/>
      <c r="L8253" s="106"/>
      <c r="M8253" s="106"/>
      <c r="Z8253" s="106"/>
    </row>
    <row r="8254" spans="4:26">
      <c r="D8254" s="97"/>
      <c r="K8254" s="18"/>
      <c r="L8254" s="106"/>
      <c r="M8254" s="106"/>
      <c r="Z8254" s="106"/>
    </row>
    <row r="8255" spans="4:26">
      <c r="D8255" s="97"/>
      <c r="K8255" s="18"/>
      <c r="L8255" s="106"/>
      <c r="M8255" s="106"/>
      <c r="Z8255" s="106"/>
    </row>
    <row r="8256" spans="4:26">
      <c r="D8256" s="97"/>
      <c r="K8256" s="18"/>
      <c r="L8256" s="106"/>
      <c r="M8256" s="106"/>
      <c r="Z8256" s="106"/>
    </row>
    <row r="8257" spans="4:26">
      <c r="D8257" s="97"/>
      <c r="K8257" s="18"/>
      <c r="L8257" s="106"/>
      <c r="M8257" s="106"/>
      <c r="Z8257" s="106"/>
    </row>
    <row r="8258" spans="4:26">
      <c r="D8258" s="97"/>
      <c r="K8258" s="18"/>
      <c r="L8258" s="106"/>
      <c r="M8258" s="106"/>
      <c r="Z8258" s="106"/>
    </row>
    <row r="8259" spans="4:26">
      <c r="D8259" s="97"/>
      <c r="K8259" s="18"/>
      <c r="L8259" s="106"/>
      <c r="M8259" s="106"/>
      <c r="Z8259" s="106"/>
    </row>
    <row r="8260" spans="4:26">
      <c r="D8260" s="97"/>
      <c r="K8260" s="18"/>
      <c r="L8260" s="106"/>
      <c r="M8260" s="106"/>
      <c r="Z8260" s="106"/>
    </row>
    <row r="8261" spans="4:26">
      <c r="D8261" s="97"/>
      <c r="K8261" s="18"/>
      <c r="L8261" s="106"/>
      <c r="M8261" s="106"/>
      <c r="Z8261" s="106"/>
    </row>
    <row r="8262" spans="4:26">
      <c r="D8262" s="97"/>
      <c r="K8262" s="18"/>
      <c r="L8262" s="106"/>
      <c r="M8262" s="106"/>
      <c r="Z8262" s="106"/>
    </row>
    <row r="8263" spans="4:26">
      <c r="D8263" s="97"/>
      <c r="K8263" s="18"/>
      <c r="L8263" s="106"/>
      <c r="M8263" s="106"/>
      <c r="Z8263" s="106"/>
    </row>
    <row r="8264" spans="4:26">
      <c r="D8264" s="97"/>
      <c r="K8264" s="18"/>
      <c r="L8264" s="106"/>
      <c r="M8264" s="106"/>
      <c r="Z8264" s="106"/>
    </row>
    <row r="8265" spans="4:26">
      <c r="D8265" s="97"/>
      <c r="K8265" s="18"/>
      <c r="L8265" s="106"/>
      <c r="M8265" s="106"/>
      <c r="Z8265" s="106"/>
    </row>
    <row r="8266" spans="4:26">
      <c r="D8266" s="97"/>
      <c r="K8266" s="18"/>
      <c r="L8266" s="106"/>
      <c r="M8266" s="106"/>
      <c r="Z8266" s="106"/>
    </row>
    <row r="8267" spans="4:26">
      <c r="D8267" s="97"/>
      <c r="K8267" s="18"/>
      <c r="L8267" s="106"/>
      <c r="M8267" s="106"/>
      <c r="Z8267" s="106"/>
    </row>
    <row r="8268" spans="4:26">
      <c r="D8268" s="97"/>
      <c r="K8268" s="18"/>
      <c r="L8268" s="106"/>
      <c r="M8268" s="106"/>
      <c r="Z8268" s="106"/>
    </row>
    <row r="8269" spans="4:26">
      <c r="D8269" s="97"/>
      <c r="K8269" s="18"/>
      <c r="L8269" s="106"/>
      <c r="M8269" s="106"/>
      <c r="Z8269" s="106"/>
    </row>
    <row r="8270" spans="4:26">
      <c r="D8270" s="97"/>
      <c r="K8270" s="18"/>
      <c r="L8270" s="106"/>
      <c r="M8270" s="106"/>
      <c r="Z8270" s="106"/>
    </row>
    <row r="8271" spans="4:26">
      <c r="D8271" s="97"/>
      <c r="K8271" s="18"/>
      <c r="L8271" s="106"/>
      <c r="M8271" s="106"/>
      <c r="Z8271" s="106"/>
    </row>
    <row r="8272" spans="4:26">
      <c r="D8272" s="97"/>
      <c r="K8272" s="18"/>
      <c r="L8272" s="106"/>
      <c r="M8272" s="106"/>
      <c r="Z8272" s="106"/>
    </row>
    <row r="8273" spans="4:26">
      <c r="D8273" s="97"/>
      <c r="K8273" s="18"/>
      <c r="L8273" s="106"/>
      <c r="M8273" s="106"/>
      <c r="Z8273" s="106"/>
    </row>
    <row r="8274" spans="4:26">
      <c r="D8274" s="97"/>
      <c r="K8274" s="18"/>
      <c r="L8274" s="106"/>
      <c r="M8274" s="106"/>
      <c r="Z8274" s="106"/>
    </row>
    <row r="8275" spans="4:26">
      <c r="D8275" s="97"/>
      <c r="K8275" s="18"/>
      <c r="L8275" s="106"/>
      <c r="M8275" s="106"/>
      <c r="Z8275" s="106"/>
    </row>
    <row r="8276" spans="4:26">
      <c r="D8276" s="97"/>
      <c r="K8276" s="18"/>
      <c r="L8276" s="106"/>
      <c r="M8276" s="106"/>
      <c r="Z8276" s="106"/>
    </row>
    <row r="8277" spans="4:26">
      <c r="D8277" s="97"/>
      <c r="K8277" s="18"/>
      <c r="L8277" s="106"/>
      <c r="M8277" s="106"/>
      <c r="Z8277" s="106"/>
    </row>
    <row r="8278" spans="4:26">
      <c r="D8278" s="97"/>
      <c r="K8278" s="18"/>
      <c r="L8278" s="106"/>
      <c r="M8278" s="106"/>
      <c r="Z8278" s="106"/>
    </row>
    <row r="8279" spans="4:26">
      <c r="D8279" s="97"/>
      <c r="K8279" s="18"/>
      <c r="L8279" s="106"/>
      <c r="M8279" s="106"/>
      <c r="Z8279" s="106"/>
    </row>
    <row r="8280" spans="4:26">
      <c r="D8280" s="97"/>
      <c r="K8280" s="18"/>
      <c r="L8280" s="106"/>
      <c r="M8280" s="106"/>
      <c r="Z8280" s="106"/>
    </row>
    <row r="8281" spans="4:26">
      <c r="D8281" s="97"/>
      <c r="K8281" s="18"/>
      <c r="L8281" s="106"/>
      <c r="M8281" s="106"/>
      <c r="Z8281" s="106"/>
    </row>
    <row r="8282" spans="4:26">
      <c r="D8282" s="97"/>
      <c r="K8282" s="18"/>
      <c r="L8282" s="106"/>
      <c r="M8282" s="106"/>
      <c r="Z8282" s="106"/>
    </row>
    <row r="8283" spans="4:26">
      <c r="D8283" s="97"/>
      <c r="K8283" s="18"/>
      <c r="L8283" s="106"/>
      <c r="M8283" s="106"/>
      <c r="Z8283" s="106"/>
    </row>
    <row r="8284" spans="4:26">
      <c r="D8284" s="97"/>
      <c r="K8284" s="18"/>
      <c r="L8284" s="106"/>
      <c r="M8284" s="106"/>
      <c r="Z8284" s="106"/>
    </row>
    <row r="8285" spans="4:26">
      <c r="D8285" s="97"/>
      <c r="K8285" s="18"/>
      <c r="L8285" s="106"/>
      <c r="M8285" s="106"/>
      <c r="Z8285" s="106"/>
    </row>
    <row r="8286" spans="4:26">
      <c r="D8286" s="97"/>
      <c r="K8286" s="18"/>
      <c r="L8286" s="106"/>
      <c r="M8286" s="106"/>
      <c r="Z8286" s="106"/>
    </row>
    <row r="8287" spans="4:26">
      <c r="D8287" s="97"/>
      <c r="K8287" s="18"/>
      <c r="L8287" s="106"/>
      <c r="M8287" s="106"/>
      <c r="Z8287" s="106"/>
    </row>
    <row r="8288" spans="4:26">
      <c r="D8288" s="97"/>
      <c r="K8288" s="18"/>
      <c r="L8288" s="106"/>
      <c r="M8288" s="106"/>
      <c r="Z8288" s="106"/>
    </row>
    <row r="8289" spans="4:26">
      <c r="D8289" s="97"/>
      <c r="K8289" s="18"/>
      <c r="L8289" s="106"/>
      <c r="M8289" s="106"/>
      <c r="Z8289" s="106"/>
    </row>
    <row r="8290" spans="4:26">
      <c r="D8290" s="97"/>
      <c r="K8290" s="18"/>
      <c r="L8290" s="106"/>
      <c r="M8290" s="106"/>
      <c r="Z8290" s="106"/>
    </row>
    <row r="8291" spans="4:26">
      <c r="D8291" s="97"/>
      <c r="K8291" s="18"/>
      <c r="L8291" s="106"/>
      <c r="M8291" s="106"/>
      <c r="Z8291" s="106"/>
    </row>
    <row r="8292" spans="4:26">
      <c r="D8292" s="97"/>
      <c r="K8292" s="18"/>
      <c r="L8292" s="106"/>
      <c r="M8292" s="106"/>
      <c r="Z8292" s="106"/>
    </row>
    <row r="8293" spans="4:26">
      <c r="D8293" s="97"/>
      <c r="K8293" s="18"/>
      <c r="L8293" s="106"/>
      <c r="M8293" s="106"/>
      <c r="Z8293" s="106"/>
    </row>
    <row r="8294" spans="4:26">
      <c r="D8294" s="97"/>
      <c r="K8294" s="18"/>
      <c r="L8294" s="106"/>
      <c r="M8294" s="106"/>
      <c r="Z8294" s="106"/>
    </row>
    <row r="8295" spans="4:26">
      <c r="D8295" s="97"/>
      <c r="K8295" s="18"/>
      <c r="L8295" s="106"/>
      <c r="M8295" s="106"/>
      <c r="Z8295" s="106"/>
    </row>
    <row r="8296" spans="4:26">
      <c r="D8296" s="97"/>
      <c r="K8296" s="18"/>
      <c r="L8296" s="106"/>
      <c r="M8296" s="106"/>
      <c r="Z8296" s="106"/>
    </row>
    <row r="8297" spans="4:26">
      <c r="D8297" s="97"/>
      <c r="K8297" s="18"/>
      <c r="L8297" s="106"/>
      <c r="M8297" s="106"/>
      <c r="Z8297" s="106"/>
    </row>
    <row r="8298" spans="4:26">
      <c r="D8298" s="97"/>
      <c r="K8298" s="18"/>
      <c r="L8298" s="106"/>
      <c r="M8298" s="106"/>
      <c r="Z8298" s="106"/>
    </row>
    <row r="8299" spans="4:26">
      <c r="D8299" s="97"/>
      <c r="K8299" s="18"/>
      <c r="L8299" s="106"/>
      <c r="M8299" s="106"/>
      <c r="Z8299" s="106"/>
    </row>
    <row r="8300" spans="4:26">
      <c r="D8300" s="97"/>
      <c r="K8300" s="18"/>
      <c r="L8300" s="106"/>
      <c r="M8300" s="106"/>
      <c r="Z8300" s="106"/>
    </row>
    <row r="8301" spans="4:26">
      <c r="D8301" s="97"/>
      <c r="K8301" s="18"/>
      <c r="L8301" s="106"/>
      <c r="M8301" s="106"/>
      <c r="Z8301" s="106"/>
    </row>
    <row r="8302" spans="4:26">
      <c r="D8302" s="97"/>
      <c r="K8302" s="18"/>
      <c r="L8302" s="106"/>
      <c r="M8302" s="106"/>
      <c r="Z8302" s="106"/>
    </row>
    <row r="8303" spans="4:26">
      <c r="D8303" s="97"/>
      <c r="K8303" s="18"/>
      <c r="L8303" s="106"/>
      <c r="M8303" s="106"/>
      <c r="Z8303" s="106"/>
    </row>
    <row r="8304" spans="4:26">
      <c r="D8304" s="97"/>
      <c r="K8304" s="18"/>
      <c r="L8304" s="106"/>
      <c r="M8304" s="106"/>
      <c r="Z8304" s="106"/>
    </row>
    <row r="8305" spans="4:26">
      <c r="D8305" s="97"/>
      <c r="K8305" s="18"/>
      <c r="L8305" s="106"/>
      <c r="M8305" s="106"/>
      <c r="Z8305" s="106"/>
    </row>
    <row r="8306" spans="4:26">
      <c r="D8306" s="97"/>
      <c r="K8306" s="18"/>
      <c r="L8306" s="106"/>
      <c r="M8306" s="106"/>
      <c r="Z8306" s="106"/>
    </row>
    <row r="8307" spans="4:26">
      <c r="D8307" s="97"/>
      <c r="K8307" s="18"/>
      <c r="L8307" s="106"/>
      <c r="M8307" s="106"/>
      <c r="Z8307" s="106"/>
    </row>
    <row r="8308" spans="4:26">
      <c r="D8308" s="97"/>
      <c r="K8308" s="18"/>
      <c r="L8308" s="106"/>
      <c r="M8308" s="106"/>
      <c r="Z8308" s="106"/>
    </row>
    <row r="8309" spans="4:26">
      <c r="D8309" s="97"/>
      <c r="K8309" s="18"/>
      <c r="L8309" s="106"/>
      <c r="M8309" s="106"/>
      <c r="Z8309" s="106"/>
    </row>
    <row r="8310" spans="4:26">
      <c r="D8310" s="97"/>
      <c r="K8310" s="18"/>
      <c r="L8310" s="106"/>
      <c r="M8310" s="106"/>
      <c r="Z8310" s="106"/>
    </row>
    <row r="8311" spans="4:26">
      <c r="D8311" s="97"/>
      <c r="K8311" s="18"/>
      <c r="L8311" s="106"/>
      <c r="M8311" s="106"/>
      <c r="Z8311" s="106"/>
    </row>
    <row r="8312" spans="4:26">
      <c r="D8312" s="97"/>
      <c r="K8312" s="18"/>
      <c r="L8312" s="106"/>
      <c r="M8312" s="106"/>
      <c r="Z8312" s="106"/>
    </row>
    <row r="8313" spans="4:26">
      <c r="D8313" s="97"/>
      <c r="K8313" s="18"/>
      <c r="L8313" s="106"/>
      <c r="M8313" s="106"/>
      <c r="Z8313" s="106"/>
    </row>
    <row r="8314" spans="4:26">
      <c r="D8314" s="97"/>
      <c r="K8314" s="18"/>
      <c r="L8314" s="106"/>
      <c r="M8314" s="106"/>
      <c r="Z8314" s="106"/>
    </row>
    <row r="8315" spans="4:26">
      <c r="D8315" s="97"/>
      <c r="K8315" s="18"/>
      <c r="L8315" s="106"/>
      <c r="M8315" s="106"/>
      <c r="Z8315" s="106"/>
    </row>
    <row r="8316" spans="4:26">
      <c r="D8316" s="97"/>
      <c r="K8316" s="18"/>
      <c r="L8316" s="106"/>
      <c r="M8316" s="106"/>
      <c r="Z8316" s="106"/>
    </row>
    <row r="8317" spans="4:26">
      <c r="D8317" s="97"/>
      <c r="K8317" s="18"/>
      <c r="L8317" s="106"/>
      <c r="M8317" s="106"/>
      <c r="Z8317" s="106"/>
    </row>
    <row r="8318" spans="4:26">
      <c r="D8318" s="97"/>
      <c r="K8318" s="18"/>
      <c r="L8318" s="106"/>
      <c r="M8318" s="106"/>
      <c r="Z8318" s="106"/>
    </row>
    <row r="8319" spans="4:26">
      <c r="D8319" s="97"/>
      <c r="K8319" s="18"/>
      <c r="L8319" s="106"/>
      <c r="M8319" s="106"/>
      <c r="Z8319" s="106"/>
    </row>
    <row r="8320" spans="4:26">
      <c r="D8320" s="97"/>
      <c r="K8320" s="18"/>
      <c r="L8320" s="106"/>
      <c r="M8320" s="106"/>
      <c r="Z8320" s="106"/>
    </row>
    <row r="8321" spans="4:26">
      <c r="D8321" s="97"/>
      <c r="K8321" s="18"/>
      <c r="L8321" s="106"/>
      <c r="M8321" s="106"/>
      <c r="Z8321" s="106"/>
    </row>
    <row r="8322" spans="4:26">
      <c r="D8322" s="97"/>
      <c r="K8322" s="18"/>
      <c r="L8322" s="106"/>
      <c r="M8322" s="106"/>
      <c r="Z8322" s="106"/>
    </row>
    <row r="8323" spans="4:26">
      <c r="D8323" s="97"/>
      <c r="K8323" s="18"/>
      <c r="L8323" s="106"/>
      <c r="M8323" s="106"/>
      <c r="Z8323" s="106"/>
    </row>
    <row r="8324" spans="4:26">
      <c r="D8324" s="97"/>
      <c r="K8324" s="18"/>
      <c r="L8324" s="106"/>
      <c r="M8324" s="106"/>
      <c r="Z8324" s="106"/>
    </row>
    <row r="8325" spans="4:26">
      <c r="D8325" s="97"/>
      <c r="K8325" s="18"/>
      <c r="L8325" s="106"/>
      <c r="M8325" s="106"/>
      <c r="Z8325" s="106"/>
    </row>
    <row r="8326" spans="4:26">
      <c r="D8326" s="97"/>
      <c r="K8326" s="18"/>
      <c r="L8326" s="106"/>
      <c r="M8326" s="106"/>
      <c r="Z8326" s="106"/>
    </row>
    <row r="8327" spans="4:26">
      <c r="D8327" s="97"/>
      <c r="K8327" s="18"/>
      <c r="L8327" s="106"/>
      <c r="M8327" s="106"/>
      <c r="Z8327" s="106"/>
    </row>
    <row r="8328" spans="4:26">
      <c r="D8328" s="97"/>
      <c r="K8328" s="18"/>
      <c r="L8328" s="106"/>
      <c r="M8328" s="106"/>
      <c r="Z8328" s="106"/>
    </row>
    <row r="8329" spans="4:26">
      <c r="D8329" s="97"/>
      <c r="K8329" s="18"/>
      <c r="L8329" s="106"/>
      <c r="M8329" s="106"/>
      <c r="Z8329" s="106"/>
    </row>
    <row r="8330" spans="4:26">
      <c r="D8330" s="97"/>
      <c r="K8330" s="18"/>
      <c r="L8330" s="106"/>
      <c r="M8330" s="106"/>
      <c r="Z8330" s="106"/>
    </row>
    <row r="8331" spans="4:26">
      <c r="D8331" s="97"/>
      <c r="K8331" s="18"/>
      <c r="L8331" s="106"/>
      <c r="M8331" s="106"/>
      <c r="Z8331" s="106"/>
    </row>
    <row r="8332" spans="4:26">
      <c r="D8332" s="97"/>
      <c r="K8332" s="18"/>
      <c r="L8332" s="106"/>
      <c r="M8332" s="106"/>
      <c r="Z8332" s="106"/>
    </row>
    <row r="8333" spans="4:26">
      <c r="D8333" s="97"/>
      <c r="K8333" s="18"/>
      <c r="L8333" s="106"/>
      <c r="M8333" s="106"/>
      <c r="Z8333" s="106"/>
    </row>
    <row r="8334" spans="4:26">
      <c r="D8334" s="97"/>
      <c r="K8334" s="18"/>
      <c r="L8334" s="106"/>
      <c r="M8334" s="106"/>
      <c r="Z8334" s="106"/>
    </row>
    <row r="8335" spans="4:26">
      <c r="D8335" s="97"/>
      <c r="K8335" s="18"/>
      <c r="L8335" s="106"/>
      <c r="M8335" s="106"/>
      <c r="Z8335" s="106"/>
    </row>
    <row r="8336" spans="4:26">
      <c r="D8336" s="97"/>
      <c r="K8336" s="18"/>
      <c r="L8336" s="106"/>
      <c r="M8336" s="106"/>
      <c r="Z8336" s="106"/>
    </row>
    <row r="8337" spans="4:26">
      <c r="D8337" s="97"/>
      <c r="K8337" s="18"/>
      <c r="L8337" s="106"/>
      <c r="M8337" s="106"/>
      <c r="Z8337" s="106"/>
    </row>
    <row r="8338" spans="4:26">
      <c r="D8338" s="97"/>
      <c r="K8338" s="18"/>
      <c r="L8338" s="106"/>
      <c r="M8338" s="106"/>
      <c r="Z8338" s="106"/>
    </row>
    <row r="8339" spans="4:26">
      <c r="D8339" s="97"/>
      <c r="K8339" s="18"/>
      <c r="L8339" s="106"/>
      <c r="M8339" s="106"/>
      <c r="Z8339" s="106"/>
    </row>
    <row r="8340" spans="4:26">
      <c r="D8340" s="97"/>
      <c r="K8340" s="18"/>
      <c r="L8340" s="106"/>
      <c r="M8340" s="106"/>
      <c r="Z8340" s="106"/>
    </row>
    <row r="8341" spans="4:26">
      <c r="D8341" s="97"/>
      <c r="K8341" s="18"/>
      <c r="L8341" s="106"/>
      <c r="M8341" s="106"/>
      <c r="Z8341" s="106"/>
    </row>
    <row r="8342" spans="4:26">
      <c r="D8342" s="97"/>
      <c r="K8342" s="18"/>
      <c r="L8342" s="106"/>
      <c r="M8342" s="106"/>
      <c r="Z8342" s="106"/>
    </row>
    <row r="8343" spans="4:26">
      <c r="D8343" s="97"/>
      <c r="K8343" s="18"/>
      <c r="L8343" s="106"/>
      <c r="M8343" s="106"/>
      <c r="Z8343" s="106"/>
    </row>
    <row r="8344" spans="4:26">
      <c r="D8344" s="97"/>
      <c r="K8344" s="18"/>
      <c r="L8344" s="106"/>
      <c r="M8344" s="106"/>
      <c r="Z8344" s="106"/>
    </row>
    <row r="8345" spans="4:26">
      <c r="D8345" s="97"/>
      <c r="K8345" s="18"/>
      <c r="L8345" s="106"/>
      <c r="M8345" s="106"/>
      <c r="Z8345" s="106"/>
    </row>
    <row r="8346" spans="4:26">
      <c r="D8346" s="97"/>
      <c r="K8346" s="18"/>
      <c r="L8346" s="106"/>
      <c r="M8346" s="106"/>
      <c r="Z8346" s="106"/>
    </row>
    <row r="8347" spans="4:26">
      <c r="D8347" s="97"/>
      <c r="K8347" s="18"/>
      <c r="L8347" s="106"/>
      <c r="M8347" s="106"/>
      <c r="Z8347" s="106"/>
    </row>
    <row r="8348" spans="4:26">
      <c r="D8348" s="97"/>
      <c r="K8348" s="18"/>
      <c r="L8348" s="106"/>
      <c r="M8348" s="106"/>
      <c r="Z8348" s="106"/>
    </row>
    <row r="8349" spans="4:26">
      <c r="D8349" s="97"/>
      <c r="K8349" s="18"/>
      <c r="L8349" s="106"/>
      <c r="M8349" s="106"/>
      <c r="Z8349" s="106"/>
    </row>
    <row r="8350" spans="4:26">
      <c r="D8350" s="97"/>
      <c r="K8350" s="18"/>
      <c r="L8350" s="106"/>
      <c r="M8350" s="106"/>
      <c r="Z8350" s="106"/>
    </row>
    <row r="8351" spans="4:26">
      <c r="D8351" s="97"/>
      <c r="K8351" s="18"/>
      <c r="L8351" s="106"/>
      <c r="M8351" s="106"/>
      <c r="Z8351" s="106"/>
    </row>
    <row r="8352" spans="4:26">
      <c r="D8352" s="97"/>
      <c r="K8352" s="18"/>
      <c r="L8352" s="106"/>
      <c r="M8352" s="106"/>
      <c r="Z8352" s="106"/>
    </row>
    <row r="8353" spans="4:26">
      <c r="D8353" s="97"/>
      <c r="K8353" s="18"/>
      <c r="L8353" s="106"/>
      <c r="M8353" s="106"/>
      <c r="Z8353" s="106"/>
    </row>
    <row r="8354" spans="4:26">
      <c r="D8354" s="97"/>
      <c r="K8354" s="18"/>
      <c r="L8354" s="106"/>
      <c r="M8354" s="106"/>
      <c r="Z8354" s="106"/>
    </row>
    <row r="8355" spans="4:26">
      <c r="D8355" s="97"/>
      <c r="K8355" s="18"/>
      <c r="L8355" s="106"/>
      <c r="M8355" s="106"/>
      <c r="Z8355" s="106"/>
    </row>
    <row r="8356" spans="4:26">
      <c r="D8356" s="97"/>
      <c r="K8356" s="18"/>
      <c r="L8356" s="106"/>
      <c r="M8356" s="106"/>
      <c r="Z8356" s="106"/>
    </row>
    <row r="8357" spans="4:26">
      <c r="D8357" s="97"/>
      <c r="K8357" s="18"/>
      <c r="L8357" s="106"/>
      <c r="M8357" s="106"/>
      <c r="Z8357" s="106"/>
    </row>
    <row r="8358" spans="4:26">
      <c r="D8358" s="97"/>
      <c r="K8358" s="18"/>
      <c r="L8358" s="106"/>
      <c r="M8358" s="106"/>
      <c r="Z8358" s="106"/>
    </row>
    <row r="8359" spans="4:26">
      <c r="D8359" s="97"/>
      <c r="K8359" s="18"/>
      <c r="L8359" s="106"/>
      <c r="M8359" s="106"/>
      <c r="Z8359" s="106"/>
    </row>
    <row r="8360" spans="4:26">
      <c r="D8360" s="97"/>
      <c r="K8360" s="18"/>
      <c r="L8360" s="106"/>
      <c r="M8360" s="106"/>
      <c r="Z8360" s="106"/>
    </row>
    <row r="8361" spans="4:26">
      <c r="D8361" s="97"/>
      <c r="K8361" s="18"/>
      <c r="L8361" s="106"/>
      <c r="M8361" s="106"/>
      <c r="Z8361" s="106"/>
    </row>
    <row r="8362" spans="4:26">
      <c r="D8362" s="97"/>
      <c r="K8362" s="18"/>
      <c r="L8362" s="106"/>
      <c r="M8362" s="106"/>
      <c r="Z8362" s="106"/>
    </row>
    <row r="8363" spans="4:26">
      <c r="D8363" s="97"/>
      <c r="K8363" s="18"/>
      <c r="L8363" s="106"/>
      <c r="M8363" s="106"/>
      <c r="Z8363" s="106"/>
    </row>
    <row r="8364" spans="4:26">
      <c r="D8364" s="97"/>
      <c r="K8364" s="18"/>
      <c r="L8364" s="106"/>
      <c r="M8364" s="106"/>
      <c r="Z8364" s="106"/>
    </row>
    <row r="8365" spans="4:26">
      <c r="D8365" s="97"/>
      <c r="K8365" s="18"/>
      <c r="L8365" s="106"/>
      <c r="M8365" s="106"/>
      <c r="Z8365" s="106"/>
    </row>
    <row r="8366" spans="4:26">
      <c r="D8366" s="97"/>
      <c r="K8366" s="18"/>
      <c r="L8366" s="106"/>
      <c r="M8366" s="106"/>
      <c r="Z8366" s="106"/>
    </row>
    <row r="8367" spans="4:26">
      <c r="D8367" s="97"/>
      <c r="K8367" s="18"/>
      <c r="L8367" s="106"/>
      <c r="M8367" s="106"/>
      <c r="Z8367" s="106"/>
    </row>
    <row r="8368" spans="4:26">
      <c r="D8368" s="97"/>
      <c r="K8368" s="18"/>
      <c r="L8368" s="106"/>
      <c r="M8368" s="106"/>
      <c r="Z8368" s="106"/>
    </row>
    <row r="8369" spans="4:26">
      <c r="D8369" s="97"/>
      <c r="K8369" s="18"/>
      <c r="L8369" s="106"/>
      <c r="M8369" s="106"/>
      <c r="Z8369" s="106"/>
    </row>
    <row r="8370" spans="4:26">
      <c r="D8370" s="97"/>
      <c r="K8370" s="18"/>
      <c r="L8370" s="106"/>
      <c r="M8370" s="106"/>
      <c r="Z8370" s="106"/>
    </row>
    <row r="8371" spans="4:26">
      <c r="D8371" s="97"/>
      <c r="K8371" s="18"/>
      <c r="L8371" s="106"/>
      <c r="M8371" s="106"/>
      <c r="Z8371" s="106"/>
    </row>
    <row r="8372" spans="4:26">
      <c r="D8372" s="97"/>
      <c r="K8372" s="18"/>
      <c r="L8372" s="106"/>
      <c r="M8372" s="106"/>
      <c r="Z8372" s="106"/>
    </row>
    <row r="8373" spans="4:26">
      <c r="D8373" s="97"/>
      <c r="K8373" s="18"/>
      <c r="L8373" s="106"/>
      <c r="M8373" s="106"/>
      <c r="Z8373" s="106"/>
    </row>
    <row r="8374" spans="4:26">
      <c r="D8374" s="97"/>
      <c r="K8374" s="18"/>
      <c r="L8374" s="106"/>
      <c r="M8374" s="106"/>
      <c r="Z8374" s="106"/>
    </row>
    <row r="8375" spans="4:26">
      <c r="D8375" s="97"/>
      <c r="K8375" s="18"/>
      <c r="L8375" s="106"/>
      <c r="M8375" s="106"/>
      <c r="Z8375" s="106"/>
    </row>
    <row r="8376" spans="4:26">
      <c r="D8376" s="97"/>
      <c r="K8376" s="18"/>
      <c r="L8376" s="106"/>
      <c r="M8376" s="106"/>
      <c r="Z8376" s="106"/>
    </row>
    <row r="8377" spans="4:26">
      <c r="D8377" s="97"/>
      <c r="K8377" s="18"/>
      <c r="L8377" s="106"/>
      <c r="M8377" s="106"/>
      <c r="Z8377" s="106"/>
    </row>
    <row r="8378" spans="4:26">
      <c r="D8378" s="97"/>
      <c r="K8378" s="18"/>
      <c r="L8378" s="106"/>
      <c r="M8378" s="106"/>
      <c r="Z8378" s="106"/>
    </row>
    <row r="8379" spans="4:26">
      <c r="D8379" s="97"/>
      <c r="K8379" s="18"/>
      <c r="L8379" s="106"/>
      <c r="M8379" s="106"/>
      <c r="Z8379" s="106"/>
    </row>
    <row r="8380" spans="4:26">
      <c r="D8380" s="97"/>
      <c r="K8380" s="18"/>
      <c r="L8380" s="106"/>
      <c r="M8380" s="106"/>
      <c r="Z8380" s="106"/>
    </row>
    <row r="8381" spans="4:26">
      <c r="D8381" s="97"/>
      <c r="K8381" s="18"/>
      <c r="L8381" s="106"/>
      <c r="M8381" s="106"/>
      <c r="Z8381" s="106"/>
    </row>
    <row r="8382" spans="4:26">
      <c r="D8382" s="97"/>
      <c r="K8382" s="18"/>
      <c r="L8382" s="106"/>
      <c r="M8382" s="106"/>
      <c r="Z8382" s="106"/>
    </row>
    <row r="8383" spans="4:26">
      <c r="D8383" s="97"/>
      <c r="K8383" s="18"/>
      <c r="L8383" s="106"/>
      <c r="M8383" s="106"/>
      <c r="Z8383" s="106"/>
    </row>
    <row r="8384" spans="4:26">
      <c r="D8384" s="97"/>
      <c r="K8384" s="18"/>
      <c r="L8384" s="106"/>
      <c r="M8384" s="106"/>
      <c r="Z8384" s="106"/>
    </row>
    <row r="8385" spans="4:26">
      <c r="D8385" s="97"/>
      <c r="K8385" s="18"/>
      <c r="L8385" s="106"/>
      <c r="M8385" s="106"/>
      <c r="Z8385" s="106"/>
    </row>
    <row r="8386" spans="4:26">
      <c r="D8386" s="97"/>
      <c r="K8386" s="18"/>
      <c r="L8386" s="106"/>
      <c r="M8386" s="106"/>
      <c r="Z8386" s="106"/>
    </row>
    <row r="8387" spans="4:26">
      <c r="D8387" s="97"/>
      <c r="K8387" s="18"/>
      <c r="L8387" s="106"/>
      <c r="M8387" s="106"/>
      <c r="Z8387" s="106"/>
    </row>
    <row r="8388" spans="4:26">
      <c r="D8388" s="97"/>
      <c r="K8388" s="18"/>
      <c r="L8388" s="106"/>
      <c r="M8388" s="106"/>
      <c r="Z8388" s="106"/>
    </row>
    <row r="8389" spans="4:26">
      <c r="D8389" s="97"/>
      <c r="K8389" s="18"/>
      <c r="L8389" s="106"/>
      <c r="M8389" s="106"/>
      <c r="Z8389" s="106"/>
    </row>
    <row r="8390" spans="4:26">
      <c r="D8390" s="97"/>
      <c r="K8390" s="18"/>
      <c r="L8390" s="106"/>
      <c r="M8390" s="106"/>
      <c r="Z8390" s="106"/>
    </row>
    <row r="8391" spans="4:26">
      <c r="D8391" s="97"/>
      <c r="K8391" s="18"/>
      <c r="L8391" s="106"/>
      <c r="M8391" s="106"/>
      <c r="Z8391" s="106"/>
    </row>
    <row r="8392" spans="4:26">
      <c r="D8392" s="97"/>
      <c r="K8392" s="18"/>
      <c r="L8392" s="106"/>
      <c r="M8392" s="106"/>
      <c r="Z8392" s="106"/>
    </row>
    <row r="8393" spans="4:26">
      <c r="D8393" s="97"/>
      <c r="K8393" s="18"/>
      <c r="L8393" s="106"/>
      <c r="M8393" s="106"/>
      <c r="Z8393" s="106"/>
    </row>
    <row r="8394" spans="4:26">
      <c r="D8394" s="97"/>
      <c r="K8394" s="18"/>
      <c r="L8394" s="106"/>
      <c r="M8394" s="106"/>
      <c r="Z8394" s="106"/>
    </row>
    <row r="8395" spans="4:26">
      <c r="D8395" s="97"/>
      <c r="K8395" s="18"/>
      <c r="L8395" s="106"/>
      <c r="M8395" s="106"/>
      <c r="Z8395" s="106"/>
    </row>
    <row r="8396" spans="4:26">
      <c r="D8396" s="97"/>
      <c r="K8396" s="18"/>
      <c r="L8396" s="106"/>
      <c r="M8396" s="106"/>
      <c r="Z8396" s="106"/>
    </row>
    <row r="8397" spans="4:26">
      <c r="D8397" s="97"/>
      <c r="K8397" s="18"/>
      <c r="L8397" s="106"/>
      <c r="M8397" s="106"/>
      <c r="Z8397" s="106"/>
    </row>
    <row r="8398" spans="4:26">
      <c r="D8398" s="97"/>
      <c r="K8398" s="18"/>
      <c r="L8398" s="106"/>
      <c r="M8398" s="106"/>
      <c r="Z8398" s="106"/>
    </row>
    <row r="8399" spans="4:26">
      <c r="D8399" s="97"/>
      <c r="K8399" s="18"/>
      <c r="L8399" s="106"/>
      <c r="M8399" s="106"/>
      <c r="Z8399" s="106"/>
    </row>
    <row r="8400" spans="4:26">
      <c r="D8400" s="97"/>
      <c r="K8400" s="18"/>
      <c r="L8400" s="106"/>
      <c r="M8400" s="106"/>
      <c r="Z8400" s="106"/>
    </row>
    <row r="8401" spans="4:26">
      <c r="D8401" s="97"/>
      <c r="K8401" s="18"/>
      <c r="L8401" s="106"/>
      <c r="M8401" s="106"/>
      <c r="Z8401" s="106"/>
    </row>
    <row r="8402" spans="4:26">
      <c r="D8402" s="97"/>
      <c r="K8402" s="18"/>
      <c r="L8402" s="106"/>
      <c r="M8402" s="106"/>
      <c r="Z8402" s="106"/>
    </row>
    <row r="8403" spans="4:26">
      <c r="D8403" s="97"/>
      <c r="K8403" s="18"/>
      <c r="L8403" s="106"/>
      <c r="M8403" s="106"/>
      <c r="Z8403" s="106"/>
    </row>
    <row r="8404" spans="4:26">
      <c r="D8404" s="97"/>
      <c r="K8404" s="18"/>
      <c r="L8404" s="106"/>
      <c r="M8404" s="106"/>
      <c r="Z8404" s="106"/>
    </row>
    <row r="8405" spans="4:26">
      <c r="D8405" s="97"/>
      <c r="K8405" s="18"/>
      <c r="L8405" s="106"/>
      <c r="M8405" s="106"/>
      <c r="Z8405" s="106"/>
    </row>
    <row r="8406" spans="4:26">
      <c r="D8406" s="97"/>
      <c r="K8406" s="18"/>
      <c r="L8406" s="106"/>
      <c r="M8406" s="106"/>
      <c r="Z8406" s="106"/>
    </row>
    <row r="8407" spans="4:26">
      <c r="D8407" s="97"/>
      <c r="K8407" s="18"/>
      <c r="L8407" s="106"/>
      <c r="M8407" s="106"/>
      <c r="Z8407" s="106"/>
    </row>
    <row r="8408" spans="4:26">
      <c r="D8408" s="97"/>
      <c r="K8408" s="18"/>
      <c r="L8408" s="106"/>
      <c r="M8408" s="106"/>
      <c r="Z8408" s="106"/>
    </row>
    <row r="8409" spans="4:26">
      <c r="D8409" s="97"/>
      <c r="K8409" s="18"/>
      <c r="L8409" s="106"/>
      <c r="M8409" s="106"/>
      <c r="Z8409" s="106"/>
    </row>
    <row r="8410" spans="4:26">
      <c r="D8410" s="97"/>
      <c r="K8410" s="18"/>
      <c r="L8410" s="106"/>
      <c r="M8410" s="106"/>
      <c r="Z8410" s="106"/>
    </row>
    <row r="8411" spans="4:26">
      <c r="D8411" s="97"/>
      <c r="K8411" s="18"/>
      <c r="L8411" s="106"/>
      <c r="M8411" s="106"/>
      <c r="Z8411" s="106"/>
    </row>
    <row r="8412" spans="4:26">
      <c r="D8412" s="97"/>
      <c r="K8412" s="18"/>
      <c r="L8412" s="106"/>
      <c r="M8412" s="106"/>
      <c r="Z8412" s="106"/>
    </row>
    <row r="8413" spans="4:26">
      <c r="D8413" s="97"/>
      <c r="K8413" s="18"/>
      <c r="L8413" s="106"/>
      <c r="M8413" s="106"/>
      <c r="Z8413" s="106"/>
    </row>
    <row r="8414" spans="4:26">
      <c r="D8414" s="97"/>
      <c r="K8414" s="18"/>
      <c r="L8414" s="106"/>
      <c r="M8414" s="106"/>
      <c r="Z8414" s="106"/>
    </row>
    <row r="8415" spans="4:26">
      <c r="D8415" s="97"/>
      <c r="K8415" s="18"/>
      <c r="L8415" s="106"/>
      <c r="M8415" s="106"/>
      <c r="Z8415" s="106"/>
    </row>
    <row r="8416" spans="4:26">
      <c r="D8416" s="97"/>
      <c r="K8416" s="18"/>
      <c r="L8416" s="106"/>
      <c r="M8416" s="106"/>
      <c r="Z8416" s="106"/>
    </row>
    <row r="8417" spans="4:26">
      <c r="D8417" s="97"/>
      <c r="K8417" s="18"/>
      <c r="L8417" s="106"/>
      <c r="M8417" s="106"/>
      <c r="Z8417" s="106"/>
    </row>
    <row r="8418" spans="4:26">
      <c r="D8418" s="97"/>
      <c r="K8418" s="18"/>
      <c r="L8418" s="106"/>
      <c r="M8418" s="106"/>
      <c r="Z8418" s="106"/>
    </row>
    <row r="8419" spans="4:26">
      <c r="D8419" s="97"/>
      <c r="K8419" s="18"/>
      <c r="L8419" s="106"/>
      <c r="M8419" s="106"/>
      <c r="Z8419" s="106"/>
    </row>
    <row r="8420" spans="4:26">
      <c r="D8420" s="97"/>
      <c r="K8420" s="18"/>
      <c r="L8420" s="106"/>
      <c r="M8420" s="106"/>
      <c r="Z8420" s="106"/>
    </row>
    <row r="8421" spans="4:26">
      <c r="D8421" s="97"/>
      <c r="K8421" s="18"/>
      <c r="L8421" s="106"/>
      <c r="M8421" s="106"/>
      <c r="Z8421" s="106"/>
    </row>
    <row r="8422" spans="4:26">
      <c r="D8422" s="97"/>
      <c r="K8422" s="18"/>
      <c r="L8422" s="106"/>
      <c r="M8422" s="106"/>
      <c r="Z8422" s="106"/>
    </row>
    <row r="8423" spans="4:26">
      <c r="D8423" s="97"/>
      <c r="K8423" s="18"/>
      <c r="L8423" s="106"/>
      <c r="M8423" s="106"/>
      <c r="Z8423" s="106"/>
    </row>
    <row r="8424" spans="4:26">
      <c r="D8424" s="97"/>
      <c r="K8424" s="18"/>
      <c r="L8424" s="106"/>
      <c r="M8424" s="106"/>
      <c r="Z8424" s="106"/>
    </row>
    <row r="8425" spans="4:26">
      <c r="D8425" s="97"/>
      <c r="K8425" s="18"/>
      <c r="L8425" s="106"/>
      <c r="M8425" s="106"/>
      <c r="Z8425" s="106"/>
    </row>
    <row r="8426" spans="4:26">
      <c r="D8426" s="97"/>
      <c r="K8426" s="18"/>
      <c r="L8426" s="106"/>
      <c r="M8426" s="106"/>
      <c r="Z8426" s="106"/>
    </row>
    <row r="8427" spans="4:26">
      <c r="D8427" s="97"/>
      <c r="K8427" s="18"/>
      <c r="L8427" s="106"/>
      <c r="M8427" s="106"/>
      <c r="Z8427" s="106"/>
    </row>
    <row r="8428" spans="4:26">
      <c r="D8428" s="97"/>
      <c r="K8428" s="18"/>
      <c r="L8428" s="106"/>
      <c r="M8428" s="106"/>
      <c r="Z8428" s="106"/>
    </row>
    <row r="8429" spans="4:26">
      <c r="D8429" s="97"/>
      <c r="K8429" s="18"/>
      <c r="L8429" s="106"/>
      <c r="M8429" s="106"/>
      <c r="Z8429" s="106"/>
    </row>
    <row r="8430" spans="4:26">
      <c r="D8430" s="97"/>
      <c r="K8430" s="18"/>
      <c r="L8430" s="106"/>
      <c r="M8430" s="106"/>
      <c r="Z8430" s="106"/>
    </row>
    <row r="8431" spans="4:26">
      <c r="D8431" s="97"/>
      <c r="K8431" s="18"/>
      <c r="L8431" s="106"/>
      <c r="M8431" s="106"/>
      <c r="Z8431" s="106"/>
    </row>
    <row r="8432" spans="4:26">
      <c r="D8432" s="97"/>
      <c r="K8432" s="18"/>
      <c r="L8432" s="106"/>
      <c r="M8432" s="106"/>
      <c r="Z8432" s="106"/>
    </row>
    <row r="8433" spans="4:26">
      <c r="D8433" s="97"/>
      <c r="K8433" s="18"/>
      <c r="L8433" s="106"/>
      <c r="M8433" s="106"/>
      <c r="Z8433" s="106"/>
    </row>
    <row r="8434" spans="4:26">
      <c r="D8434" s="97"/>
      <c r="K8434" s="18"/>
      <c r="L8434" s="106"/>
      <c r="M8434" s="106"/>
      <c r="Z8434" s="106"/>
    </row>
    <row r="8435" spans="4:26">
      <c r="D8435" s="97"/>
      <c r="K8435" s="18"/>
      <c r="L8435" s="106"/>
      <c r="M8435" s="106"/>
      <c r="Z8435" s="106"/>
    </row>
    <row r="8436" spans="4:26">
      <c r="D8436" s="97"/>
      <c r="K8436" s="18"/>
      <c r="L8436" s="106"/>
      <c r="M8436" s="106"/>
      <c r="Z8436" s="106"/>
    </row>
    <row r="8437" spans="4:26">
      <c r="D8437" s="97"/>
      <c r="K8437" s="18"/>
      <c r="L8437" s="106"/>
      <c r="M8437" s="106"/>
      <c r="Z8437" s="106"/>
    </row>
    <row r="8438" spans="4:26">
      <c r="D8438" s="97"/>
      <c r="K8438" s="18"/>
      <c r="L8438" s="106"/>
      <c r="M8438" s="106"/>
      <c r="Z8438" s="106"/>
    </row>
    <row r="8439" spans="4:26">
      <c r="D8439" s="97"/>
      <c r="K8439" s="18"/>
      <c r="L8439" s="106"/>
      <c r="M8439" s="106"/>
      <c r="Z8439" s="106"/>
    </row>
    <row r="8440" spans="4:26">
      <c r="D8440" s="97"/>
      <c r="K8440" s="18"/>
      <c r="L8440" s="106"/>
      <c r="M8440" s="106"/>
      <c r="Z8440" s="106"/>
    </row>
    <row r="8441" spans="4:26">
      <c r="D8441" s="97"/>
      <c r="K8441" s="18"/>
      <c r="L8441" s="106"/>
      <c r="M8441" s="106"/>
      <c r="Z8441" s="106"/>
    </row>
    <row r="8442" spans="4:26">
      <c r="D8442" s="97"/>
      <c r="K8442" s="18"/>
      <c r="L8442" s="106"/>
      <c r="M8442" s="106"/>
      <c r="Z8442" s="106"/>
    </row>
    <row r="8443" spans="4:26">
      <c r="D8443" s="97"/>
      <c r="K8443" s="18"/>
      <c r="L8443" s="106"/>
      <c r="M8443" s="106"/>
      <c r="Z8443" s="106"/>
    </row>
    <row r="8444" spans="4:26">
      <c r="D8444" s="97"/>
      <c r="K8444" s="18"/>
      <c r="L8444" s="106"/>
      <c r="M8444" s="106"/>
      <c r="Z8444" s="106"/>
    </row>
    <row r="8445" spans="4:26">
      <c r="D8445" s="97"/>
      <c r="K8445" s="18"/>
      <c r="L8445" s="106"/>
      <c r="M8445" s="106"/>
      <c r="Z8445" s="106"/>
    </row>
    <row r="8446" spans="4:26">
      <c r="D8446" s="97"/>
      <c r="K8446" s="18"/>
      <c r="L8446" s="106"/>
      <c r="M8446" s="106"/>
      <c r="Z8446" s="106"/>
    </row>
    <row r="8447" spans="4:26">
      <c r="D8447" s="97"/>
      <c r="K8447" s="18"/>
      <c r="L8447" s="106"/>
      <c r="M8447" s="106"/>
      <c r="Z8447" s="106"/>
    </row>
    <row r="8448" spans="4:26">
      <c r="D8448" s="97"/>
      <c r="K8448" s="18"/>
      <c r="L8448" s="106"/>
      <c r="M8448" s="106"/>
      <c r="Z8448" s="106"/>
    </row>
    <row r="8449" spans="4:26">
      <c r="D8449" s="97"/>
      <c r="K8449" s="18"/>
      <c r="L8449" s="106"/>
      <c r="M8449" s="106"/>
      <c r="Z8449" s="106"/>
    </row>
    <row r="8450" spans="4:26">
      <c r="D8450" s="97"/>
      <c r="K8450" s="18"/>
      <c r="L8450" s="106"/>
      <c r="M8450" s="106"/>
      <c r="Z8450" s="106"/>
    </row>
    <row r="8451" spans="4:26">
      <c r="D8451" s="97"/>
      <c r="K8451" s="18"/>
      <c r="L8451" s="106"/>
      <c r="M8451" s="106"/>
      <c r="Z8451" s="106"/>
    </row>
    <row r="8452" spans="4:26">
      <c r="D8452" s="97"/>
      <c r="K8452" s="18"/>
      <c r="L8452" s="106"/>
      <c r="M8452" s="106"/>
      <c r="Z8452" s="106"/>
    </row>
    <row r="8453" spans="4:26">
      <c r="D8453" s="97"/>
      <c r="K8453" s="18"/>
      <c r="L8453" s="106"/>
      <c r="M8453" s="106"/>
      <c r="Z8453" s="106"/>
    </row>
    <row r="8454" spans="4:26">
      <c r="D8454" s="97"/>
      <c r="K8454" s="18"/>
      <c r="L8454" s="106"/>
      <c r="M8454" s="106"/>
      <c r="Z8454" s="106"/>
    </row>
    <row r="8455" spans="4:26">
      <c r="D8455" s="97"/>
      <c r="K8455" s="18"/>
      <c r="L8455" s="106"/>
      <c r="M8455" s="106"/>
      <c r="Z8455" s="106"/>
    </row>
    <row r="8456" spans="4:26">
      <c r="D8456" s="97"/>
      <c r="K8456" s="18"/>
      <c r="L8456" s="106"/>
      <c r="M8456" s="106"/>
      <c r="Z8456" s="106"/>
    </row>
    <row r="8457" spans="4:26">
      <c r="D8457" s="97"/>
      <c r="K8457" s="18"/>
      <c r="L8457" s="106"/>
      <c r="M8457" s="106"/>
      <c r="Z8457" s="106"/>
    </row>
    <row r="8458" spans="4:26">
      <c r="D8458" s="97"/>
      <c r="K8458" s="18"/>
      <c r="L8458" s="106"/>
      <c r="M8458" s="106"/>
      <c r="Z8458" s="106"/>
    </row>
    <row r="8459" spans="4:26">
      <c r="D8459" s="97"/>
      <c r="K8459" s="18"/>
      <c r="L8459" s="106"/>
      <c r="M8459" s="106"/>
      <c r="Z8459" s="106"/>
    </row>
    <row r="8460" spans="4:26">
      <c r="D8460" s="97"/>
      <c r="K8460" s="18"/>
      <c r="L8460" s="106"/>
      <c r="M8460" s="106"/>
      <c r="Z8460" s="106"/>
    </row>
    <row r="8461" spans="4:26">
      <c r="D8461" s="97"/>
      <c r="K8461" s="18"/>
      <c r="L8461" s="106"/>
      <c r="M8461" s="106"/>
      <c r="Z8461" s="106"/>
    </row>
    <row r="8462" spans="4:26">
      <c r="D8462" s="97"/>
      <c r="K8462" s="18"/>
      <c r="L8462" s="106"/>
      <c r="M8462" s="106"/>
      <c r="Z8462" s="106"/>
    </row>
    <row r="8463" spans="4:26">
      <c r="D8463" s="97"/>
      <c r="K8463" s="18"/>
      <c r="L8463" s="106"/>
      <c r="M8463" s="106"/>
      <c r="Z8463" s="106"/>
    </row>
    <row r="8464" spans="4:26">
      <c r="D8464" s="97"/>
      <c r="K8464" s="18"/>
      <c r="L8464" s="106"/>
      <c r="M8464" s="106"/>
      <c r="Z8464" s="106"/>
    </row>
    <row r="8465" spans="4:26">
      <c r="D8465" s="97"/>
      <c r="K8465" s="18"/>
      <c r="L8465" s="106"/>
      <c r="M8465" s="106"/>
      <c r="Z8465" s="106"/>
    </row>
    <row r="8466" spans="4:26">
      <c r="D8466" s="97"/>
      <c r="K8466" s="18"/>
      <c r="L8466" s="106"/>
      <c r="M8466" s="106"/>
      <c r="Z8466" s="106"/>
    </row>
    <row r="8467" spans="4:26">
      <c r="D8467" s="97"/>
      <c r="K8467" s="18"/>
      <c r="L8467" s="106"/>
      <c r="M8467" s="106"/>
      <c r="Z8467" s="106"/>
    </row>
    <row r="8468" spans="4:26">
      <c r="D8468" s="97"/>
      <c r="K8468" s="18"/>
      <c r="L8468" s="106"/>
      <c r="M8468" s="106"/>
      <c r="Z8468" s="106"/>
    </row>
    <row r="8469" spans="4:26">
      <c r="D8469" s="97"/>
      <c r="K8469" s="18"/>
      <c r="L8469" s="106"/>
      <c r="M8469" s="106"/>
      <c r="Z8469" s="106"/>
    </row>
    <row r="8470" spans="4:26">
      <c r="D8470" s="97"/>
      <c r="K8470" s="18"/>
      <c r="L8470" s="106"/>
      <c r="M8470" s="106"/>
      <c r="Z8470" s="106"/>
    </row>
    <row r="8471" spans="4:26">
      <c r="D8471" s="97"/>
      <c r="K8471" s="18"/>
      <c r="L8471" s="106"/>
      <c r="M8471" s="106"/>
      <c r="Z8471" s="106"/>
    </row>
    <row r="8472" spans="4:26">
      <c r="D8472" s="97"/>
      <c r="K8472" s="18"/>
      <c r="L8472" s="106"/>
      <c r="M8472" s="106"/>
      <c r="Z8472" s="106"/>
    </row>
    <row r="8473" spans="4:26">
      <c r="D8473" s="97"/>
      <c r="K8473" s="18"/>
      <c r="L8473" s="106"/>
      <c r="M8473" s="106"/>
      <c r="Z8473" s="106"/>
    </row>
    <row r="8474" spans="4:26">
      <c r="D8474" s="97"/>
      <c r="K8474" s="18"/>
      <c r="L8474" s="106"/>
      <c r="M8474" s="106"/>
      <c r="Z8474" s="106"/>
    </row>
    <row r="8475" spans="4:26">
      <c r="D8475" s="97"/>
      <c r="K8475" s="18"/>
      <c r="L8475" s="106"/>
      <c r="M8475" s="106"/>
      <c r="Z8475" s="106"/>
    </row>
    <row r="8476" spans="4:26">
      <c r="D8476" s="97"/>
      <c r="K8476" s="18"/>
      <c r="L8476" s="106"/>
      <c r="M8476" s="106"/>
      <c r="Z8476" s="106"/>
    </row>
    <row r="8477" spans="4:26">
      <c r="D8477" s="97"/>
      <c r="K8477" s="18"/>
      <c r="L8477" s="106"/>
      <c r="M8477" s="106"/>
      <c r="Z8477" s="106"/>
    </row>
    <row r="8478" spans="4:26">
      <c r="D8478" s="97"/>
      <c r="K8478" s="18"/>
      <c r="L8478" s="106"/>
      <c r="M8478" s="106"/>
      <c r="Z8478" s="106"/>
    </row>
    <row r="8479" spans="4:26">
      <c r="D8479" s="97"/>
      <c r="K8479" s="18"/>
      <c r="L8479" s="106"/>
      <c r="M8479" s="106"/>
      <c r="Z8479" s="106"/>
    </row>
    <row r="8480" spans="4:26">
      <c r="D8480" s="97"/>
      <c r="K8480" s="18"/>
      <c r="L8480" s="106"/>
      <c r="M8480" s="106"/>
      <c r="Z8480" s="106"/>
    </row>
    <row r="8481" spans="4:26">
      <c r="D8481" s="97"/>
      <c r="K8481" s="18"/>
      <c r="L8481" s="106"/>
      <c r="M8481" s="106"/>
      <c r="Z8481" s="106"/>
    </row>
    <row r="8482" spans="4:26">
      <c r="D8482" s="97"/>
      <c r="K8482" s="18"/>
      <c r="L8482" s="106"/>
      <c r="M8482" s="106"/>
      <c r="Z8482" s="106"/>
    </row>
    <row r="8483" spans="4:26">
      <c r="D8483" s="97"/>
      <c r="K8483" s="18"/>
      <c r="L8483" s="106"/>
      <c r="M8483" s="106"/>
      <c r="Z8483" s="106"/>
    </row>
    <row r="8484" spans="4:26">
      <c r="D8484" s="97"/>
      <c r="K8484" s="18"/>
      <c r="L8484" s="106"/>
      <c r="M8484" s="106"/>
      <c r="Z8484" s="106"/>
    </row>
    <row r="8485" spans="4:26">
      <c r="D8485" s="97"/>
      <c r="K8485" s="18"/>
      <c r="L8485" s="106"/>
      <c r="M8485" s="106"/>
      <c r="Z8485" s="106"/>
    </row>
    <row r="8486" spans="4:26">
      <c r="D8486" s="97"/>
      <c r="K8486" s="18"/>
      <c r="L8486" s="106"/>
      <c r="M8486" s="106"/>
      <c r="Z8486" s="106"/>
    </row>
    <row r="8487" spans="4:26">
      <c r="D8487" s="97"/>
      <c r="K8487" s="18"/>
      <c r="L8487" s="106"/>
      <c r="M8487" s="106"/>
      <c r="Z8487" s="106"/>
    </row>
    <row r="8488" spans="4:26">
      <c r="D8488" s="97"/>
      <c r="K8488" s="18"/>
      <c r="L8488" s="106"/>
      <c r="M8488" s="106"/>
      <c r="Z8488" s="106"/>
    </row>
    <row r="8489" spans="4:26">
      <c r="D8489" s="97"/>
      <c r="K8489" s="18"/>
      <c r="L8489" s="106"/>
      <c r="M8489" s="106"/>
      <c r="Z8489" s="106"/>
    </row>
    <row r="8490" spans="4:26">
      <c r="D8490" s="97"/>
      <c r="K8490" s="18"/>
      <c r="L8490" s="106"/>
      <c r="M8490" s="106"/>
      <c r="Z8490" s="106"/>
    </row>
    <row r="8491" spans="4:26">
      <c r="D8491" s="97"/>
      <c r="K8491" s="18"/>
      <c r="L8491" s="106"/>
      <c r="M8491" s="106"/>
      <c r="Z8491" s="106"/>
    </row>
    <row r="8492" spans="4:26">
      <c r="D8492" s="97"/>
      <c r="K8492" s="18"/>
      <c r="L8492" s="106"/>
      <c r="M8492" s="106"/>
      <c r="Z8492" s="106"/>
    </row>
    <row r="8493" spans="4:26">
      <c r="D8493" s="97"/>
      <c r="K8493" s="18"/>
      <c r="L8493" s="106"/>
      <c r="M8493" s="106"/>
      <c r="Z8493" s="106"/>
    </row>
    <row r="8494" spans="4:26">
      <c r="D8494" s="97"/>
      <c r="K8494" s="18"/>
      <c r="L8494" s="106"/>
      <c r="M8494" s="106"/>
      <c r="Z8494" s="106"/>
    </row>
    <row r="8495" spans="4:26">
      <c r="D8495" s="97"/>
      <c r="K8495" s="18"/>
      <c r="L8495" s="106"/>
      <c r="M8495" s="106"/>
      <c r="Z8495" s="106"/>
    </row>
    <row r="8496" spans="4:26">
      <c r="D8496" s="97"/>
      <c r="K8496" s="18"/>
      <c r="L8496" s="106"/>
      <c r="M8496" s="106"/>
      <c r="Z8496" s="106"/>
    </row>
    <row r="8497" spans="4:26">
      <c r="D8497" s="97"/>
      <c r="K8497" s="18"/>
      <c r="L8497" s="106"/>
      <c r="M8497" s="106"/>
      <c r="Z8497" s="106"/>
    </row>
    <row r="8498" spans="4:26">
      <c r="D8498" s="97"/>
      <c r="K8498" s="18"/>
      <c r="L8498" s="106"/>
      <c r="M8498" s="106"/>
      <c r="Z8498" s="106"/>
    </row>
    <row r="8499" spans="4:26">
      <c r="D8499" s="97"/>
      <c r="K8499" s="18"/>
      <c r="L8499" s="106"/>
      <c r="M8499" s="106"/>
      <c r="Z8499" s="106"/>
    </row>
    <row r="8500" spans="4:26">
      <c r="D8500" s="97"/>
      <c r="K8500" s="18"/>
      <c r="L8500" s="106"/>
      <c r="M8500" s="106"/>
      <c r="Z8500" s="106"/>
    </row>
    <row r="8501" spans="4:26">
      <c r="D8501" s="97"/>
      <c r="K8501" s="18"/>
      <c r="L8501" s="106"/>
      <c r="M8501" s="106"/>
      <c r="Z8501" s="106"/>
    </row>
    <row r="8502" spans="4:26">
      <c r="D8502" s="97"/>
      <c r="K8502" s="18"/>
      <c r="L8502" s="106"/>
      <c r="M8502" s="106"/>
      <c r="Z8502" s="106"/>
    </row>
    <row r="8503" spans="4:26">
      <c r="D8503" s="97"/>
      <c r="K8503" s="18"/>
      <c r="L8503" s="106"/>
      <c r="M8503" s="106"/>
      <c r="Z8503" s="106"/>
    </row>
    <row r="8504" spans="4:26">
      <c r="D8504" s="97"/>
      <c r="K8504" s="18"/>
      <c r="L8504" s="106"/>
      <c r="M8504" s="106"/>
      <c r="Z8504" s="106"/>
    </row>
    <row r="8505" spans="4:26">
      <c r="D8505" s="97"/>
      <c r="K8505" s="18"/>
      <c r="L8505" s="106"/>
      <c r="M8505" s="106"/>
      <c r="Z8505" s="106"/>
    </row>
    <row r="8506" spans="4:26">
      <c r="D8506" s="97"/>
      <c r="K8506" s="18"/>
      <c r="L8506" s="106"/>
      <c r="M8506" s="106"/>
      <c r="Z8506" s="106"/>
    </row>
    <row r="8507" spans="4:26">
      <c r="D8507" s="97"/>
      <c r="K8507" s="18"/>
      <c r="L8507" s="106"/>
      <c r="M8507" s="106"/>
      <c r="Z8507" s="106"/>
    </row>
    <row r="8508" spans="4:26">
      <c r="D8508" s="97"/>
      <c r="K8508" s="18"/>
      <c r="L8508" s="106"/>
      <c r="M8508" s="106"/>
      <c r="Z8508" s="106"/>
    </row>
    <row r="8509" spans="4:26">
      <c r="D8509" s="97"/>
      <c r="K8509" s="18"/>
      <c r="L8509" s="106"/>
      <c r="M8509" s="106"/>
      <c r="Z8509" s="106"/>
    </row>
    <row r="8510" spans="4:26">
      <c r="D8510" s="97"/>
      <c r="K8510" s="18"/>
      <c r="L8510" s="106"/>
      <c r="M8510" s="106"/>
      <c r="Z8510" s="106"/>
    </row>
    <row r="8511" spans="4:26">
      <c r="D8511" s="97"/>
      <c r="K8511" s="18"/>
      <c r="L8511" s="106"/>
      <c r="M8511" s="106"/>
      <c r="Z8511" s="106"/>
    </row>
    <row r="8512" spans="4:26">
      <c r="D8512" s="97"/>
      <c r="K8512" s="18"/>
      <c r="L8512" s="106"/>
      <c r="M8512" s="106"/>
      <c r="Z8512" s="106"/>
    </row>
    <row r="8513" spans="4:26">
      <c r="D8513" s="97"/>
      <c r="K8513" s="18"/>
      <c r="L8513" s="106"/>
      <c r="M8513" s="106"/>
      <c r="Z8513" s="106"/>
    </row>
    <row r="8514" spans="4:26">
      <c r="D8514" s="97"/>
      <c r="K8514" s="18"/>
      <c r="L8514" s="106"/>
      <c r="M8514" s="106"/>
      <c r="Z8514" s="106"/>
    </row>
    <row r="8515" spans="4:26">
      <c r="D8515" s="97"/>
      <c r="K8515" s="18"/>
      <c r="L8515" s="106"/>
      <c r="M8515" s="106"/>
      <c r="Z8515" s="106"/>
    </row>
    <row r="8516" spans="4:26">
      <c r="D8516" s="97"/>
      <c r="K8516" s="18"/>
      <c r="L8516" s="106"/>
      <c r="M8516" s="106"/>
      <c r="Z8516" s="106"/>
    </row>
    <row r="8517" spans="4:26">
      <c r="D8517" s="97"/>
      <c r="K8517" s="18"/>
      <c r="L8517" s="106"/>
      <c r="M8517" s="106"/>
      <c r="Z8517" s="106"/>
    </row>
    <row r="8518" spans="4:26">
      <c r="D8518" s="97"/>
      <c r="K8518" s="18"/>
      <c r="L8518" s="106"/>
      <c r="M8518" s="106"/>
      <c r="Z8518" s="106"/>
    </row>
    <row r="8519" spans="4:26">
      <c r="D8519" s="97"/>
      <c r="K8519" s="18"/>
      <c r="L8519" s="106"/>
      <c r="M8519" s="106"/>
      <c r="Z8519" s="106"/>
    </row>
    <row r="8520" spans="4:26">
      <c r="D8520" s="97"/>
      <c r="K8520" s="18"/>
      <c r="L8520" s="106"/>
      <c r="M8520" s="106"/>
      <c r="Z8520" s="106"/>
    </row>
    <row r="8521" spans="4:26">
      <c r="D8521" s="97"/>
      <c r="K8521" s="18"/>
      <c r="L8521" s="106"/>
      <c r="M8521" s="106"/>
      <c r="Z8521" s="106"/>
    </row>
    <row r="8522" spans="4:26">
      <c r="D8522" s="97"/>
      <c r="K8522" s="18"/>
      <c r="L8522" s="106"/>
      <c r="M8522" s="106"/>
      <c r="Z8522" s="106"/>
    </row>
    <row r="8523" spans="4:26">
      <c r="D8523" s="97"/>
      <c r="K8523" s="18"/>
      <c r="L8523" s="106"/>
      <c r="M8523" s="106"/>
      <c r="Z8523" s="106"/>
    </row>
    <row r="8524" spans="4:26">
      <c r="D8524" s="97"/>
      <c r="K8524" s="18"/>
      <c r="L8524" s="106"/>
      <c r="M8524" s="106"/>
      <c r="Z8524" s="106"/>
    </row>
    <row r="8525" spans="4:26">
      <c r="D8525" s="97"/>
      <c r="K8525" s="18"/>
      <c r="L8525" s="106"/>
      <c r="M8525" s="106"/>
      <c r="Z8525" s="106"/>
    </row>
    <row r="8526" spans="4:26">
      <c r="D8526" s="97"/>
      <c r="K8526" s="18"/>
      <c r="L8526" s="106"/>
      <c r="M8526" s="106"/>
      <c r="Z8526" s="106"/>
    </row>
    <row r="8527" spans="4:26">
      <c r="D8527" s="97"/>
      <c r="K8527" s="18"/>
      <c r="L8527" s="106"/>
      <c r="M8527" s="106"/>
      <c r="Z8527" s="106"/>
    </row>
    <row r="8528" spans="4:26">
      <c r="D8528" s="97"/>
      <c r="K8528" s="18"/>
      <c r="L8528" s="106"/>
      <c r="M8528" s="106"/>
      <c r="Z8528" s="106"/>
    </row>
    <row r="8529" spans="4:26">
      <c r="D8529" s="97"/>
      <c r="K8529" s="18"/>
      <c r="L8529" s="106"/>
      <c r="M8529" s="106"/>
      <c r="Z8529" s="106"/>
    </row>
    <row r="8530" spans="4:26">
      <c r="D8530" s="97"/>
      <c r="K8530" s="18"/>
      <c r="L8530" s="106"/>
      <c r="M8530" s="106"/>
      <c r="Z8530" s="106"/>
    </row>
    <row r="8531" spans="4:26">
      <c r="D8531" s="97"/>
      <c r="K8531" s="18"/>
      <c r="L8531" s="106"/>
      <c r="M8531" s="106"/>
      <c r="Z8531" s="106"/>
    </row>
    <row r="8532" spans="4:26">
      <c r="D8532" s="97"/>
      <c r="K8532" s="18"/>
      <c r="L8532" s="106"/>
      <c r="M8532" s="106"/>
      <c r="Z8532" s="106"/>
    </row>
    <row r="8533" spans="4:26">
      <c r="D8533" s="97"/>
      <c r="K8533" s="18"/>
      <c r="L8533" s="106"/>
      <c r="M8533" s="106"/>
      <c r="Z8533" s="106"/>
    </row>
    <row r="8534" spans="4:26">
      <c r="D8534" s="97"/>
      <c r="K8534" s="18"/>
      <c r="L8534" s="106"/>
      <c r="M8534" s="106"/>
      <c r="Z8534" s="106"/>
    </row>
    <row r="8535" spans="4:26">
      <c r="D8535" s="97"/>
      <c r="K8535" s="18"/>
      <c r="L8535" s="106"/>
      <c r="M8535" s="106"/>
      <c r="Z8535" s="106"/>
    </row>
    <row r="8536" spans="4:26">
      <c r="D8536" s="97"/>
      <c r="K8536" s="18"/>
      <c r="L8536" s="106"/>
      <c r="M8536" s="106"/>
      <c r="Z8536" s="106"/>
    </row>
    <row r="8537" spans="4:26">
      <c r="D8537" s="97"/>
      <c r="K8537" s="18"/>
      <c r="L8537" s="106"/>
      <c r="M8537" s="106"/>
      <c r="Z8537" s="106"/>
    </row>
    <row r="8538" spans="4:26">
      <c r="D8538" s="97"/>
      <c r="K8538" s="18"/>
      <c r="L8538" s="106"/>
      <c r="M8538" s="106"/>
      <c r="Z8538" s="106"/>
    </row>
    <row r="8539" spans="4:26">
      <c r="D8539" s="97"/>
      <c r="K8539" s="18"/>
      <c r="L8539" s="106"/>
      <c r="M8539" s="106"/>
      <c r="Z8539" s="106"/>
    </row>
    <row r="8540" spans="4:26">
      <c r="D8540" s="97"/>
      <c r="K8540" s="18"/>
      <c r="L8540" s="106"/>
      <c r="M8540" s="106"/>
      <c r="Z8540" s="106"/>
    </row>
    <row r="8541" spans="4:26">
      <c r="D8541" s="97"/>
      <c r="K8541" s="18"/>
      <c r="L8541" s="106"/>
      <c r="M8541" s="106"/>
      <c r="Z8541" s="106"/>
    </row>
    <row r="8542" spans="4:26">
      <c r="D8542" s="97"/>
      <c r="K8542" s="18"/>
      <c r="L8542" s="106"/>
      <c r="M8542" s="106"/>
      <c r="Z8542" s="106"/>
    </row>
    <row r="8543" spans="4:26">
      <c r="D8543" s="97"/>
      <c r="K8543" s="18"/>
      <c r="L8543" s="106"/>
      <c r="M8543" s="106"/>
      <c r="Z8543" s="106"/>
    </row>
    <row r="8544" spans="4:26">
      <c r="D8544" s="97"/>
      <c r="K8544" s="18"/>
      <c r="L8544" s="106"/>
      <c r="M8544" s="106"/>
      <c r="Z8544" s="106"/>
    </row>
    <row r="8545" spans="4:26">
      <c r="D8545" s="97"/>
      <c r="K8545" s="18"/>
      <c r="L8545" s="106"/>
      <c r="M8545" s="106"/>
      <c r="Z8545" s="106"/>
    </row>
    <row r="8546" spans="4:26">
      <c r="D8546" s="97"/>
      <c r="K8546" s="18"/>
      <c r="L8546" s="106"/>
      <c r="M8546" s="106"/>
      <c r="Z8546" s="106"/>
    </row>
    <row r="8547" spans="4:26">
      <c r="D8547" s="97"/>
      <c r="K8547" s="18"/>
      <c r="L8547" s="106"/>
      <c r="M8547" s="106"/>
      <c r="Z8547" s="106"/>
    </row>
    <row r="8548" spans="4:26">
      <c r="D8548" s="97"/>
      <c r="K8548" s="18"/>
      <c r="L8548" s="106"/>
      <c r="M8548" s="106"/>
      <c r="Z8548" s="106"/>
    </row>
    <row r="8549" spans="4:26">
      <c r="D8549" s="97"/>
      <c r="K8549" s="18"/>
      <c r="L8549" s="106"/>
      <c r="M8549" s="106"/>
      <c r="Z8549" s="106"/>
    </row>
    <row r="8550" spans="4:26">
      <c r="D8550" s="97"/>
      <c r="K8550" s="18"/>
      <c r="L8550" s="106"/>
      <c r="M8550" s="106"/>
      <c r="Z8550" s="106"/>
    </row>
    <row r="8551" spans="4:26">
      <c r="D8551" s="97"/>
      <c r="K8551" s="18"/>
      <c r="L8551" s="106"/>
      <c r="M8551" s="106"/>
      <c r="Z8551" s="106"/>
    </row>
    <row r="8552" spans="4:26">
      <c r="D8552" s="97"/>
      <c r="K8552" s="18"/>
      <c r="L8552" s="106"/>
      <c r="M8552" s="106"/>
      <c r="Z8552" s="106"/>
    </row>
    <row r="8553" spans="4:26">
      <c r="D8553" s="97"/>
      <c r="K8553" s="18"/>
      <c r="L8553" s="106"/>
      <c r="M8553" s="106"/>
      <c r="Z8553" s="106"/>
    </row>
    <row r="8554" spans="4:26">
      <c r="D8554" s="97"/>
      <c r="K8554" s="18"/>
      <c r="L8554" s="106"/>
      <c r="M8554" s="106"/>
      <c r="Z8554" s="106"/>
    </row>
    <row r="8555" spans="4:26">
      <c r="D8555" s="97"/>
      <c r="K8555" s="18"/>
      <c r="L8555" s="106"/>
      <c r="M8555" s="106"/>
      <c r="Z8555" s="106"/>
    </row>
    <row r="8556" spans="4:26">
      <c r="D8556" s="97"/>
      <c r="K8556" s="18"/>
      <c r="L8556" s="106"/>
      <c r="M8556" s="106"/>
      <c r="Z8556" s="106"/>
    </row>
    <row r="8557" spans="4:26">
      <c r="D8557" s="97"/>
      <c r="K8557" s="18"/>
      <c r="L8557" s="106"/>
      <c r="M8557" s="106"/>
      <c r="Z8557" s="106"/>
    </row>
    <row r="8558" spans="4:26">
      <c r="D8558" s="97"/>
      <c r="K8558" s="18"/>
      <c r="L8558" s="106"/>
      <c r="M8558" s="106"/>
      <c r="Z8558" s="106"/>
    </row>
    <row r="8559" spans="4:26">
      <c r="D8559" s="97"/>
      <c r="K8559" s="18"/>
      <c r="L8559" s="106"/>
      <c r="M8559" s="106"/>
      <c r="Z8559" s="106"/>
    </row>
    <row r="8560" spans="4:26">
      <c r="D8560" s="97"/>
      <c r="K8560" s="18"/>
      <c r="L8560" s="106"/>
      <c r="M8560" s="106"/>
      <c r="Z8560" s="106"/>
    </row>
    <row r="8561" spans="4:26">
      <c r="D8561" s="97"/>
      <c r="K8561" s="18"/>
      <c r="L8561" s="106"/>
      <c r="M8561" s="106"/>
      <c r="Z8561" s="106"/>
    </row>
    <row r="8562" spans="4:26">
      <c r="D8562" s="97"/>
      <c r="K8562" s="18"/>
      <c r="L8562" s="106"/>
      <c r="M8562" s="106"/>
      <c r="Z8562" s="106"/>
    </row>
    <row r="8563" spans="4:26">
      <c r="D8563" s="97"/>
      <c r="K8563" s="18"/>
      <c r="L8563" s="106"/>
      <c r="M8563" s="106"/>
      <c r="Z8563" s="106"/>
    </row>
    <row r="8564" spans="4:26">
      <c r="D8564" s="97"/>
      <c r="K8564" s="18"/>
      <c r="L8564" s="106"/>
      <c r="M8564" s="106"/>
      <c r="Z8564" s="106"/>
    </row>
    <row r="8565" spans="4:26">
      <c r="D8565" s="97"/>
      <c r="K8565" s="18"/>
      <c r="L8565" s="106"/>
      <c r="M8565" s="106"/>
      <c r="Z8565" s="106"/>
    </row>
    <row r="8566" spans="4:26">
      <c r="D8566" s="97"/>
      <c r="K8566" s="18"/>
      <c r="L8566" s="106"/>
      <c r="M8566" s="106"/>
      <c r="Z8566" s="106"/>
    </row>
    <row r="8567" spans="4:26">
      <c r="D8567" s="97"/>
      <c r="K8567" s="18"/>
      <c r="L8567" s="106"/>
      <c r="M8567" s="106"/>
      <c r="Z8567" s="106"/>
    </row>
    <row r="8568" spans="4:26">
      <c r="D8568" s="97"/>
      <c r="K8568" s="18"/>
      <c r="L8568" s="106"/>
      <c r="M8568" s="106"/>
      <c r="Z8568" s="106"/>
    </row>
    <row r="8569" spans="4:26">
      <c r="D8569" s="97"/>
      <c r="K8569" s="18"/>
      <c r="L8569" s="106"/>
      <c r="M8569" s="106"/>
      <c r="Z8569" s="106"/>
    </row>
    <row r="8570" spans="4:26">
      <c r="D8570" s="97"/>
      <c r="K8570" s="18"/>
      <c r="L8570" s="106"/>
      <c r="M8570" s="106"/>
      <c r="Z8570" s="106"/>
    </row>
    <row r="8571" spans="4:26">
      <c r="D8571" s="97"/>
      <c r="K8571" s="18"/>
      <c r="L8571" s="106"/>
      <c r="M8571" s="106"/>
      <c r="Z8571" s="106"/>
    </row>
    <row r="8572" spans="4:26">
      <c r="D8572" s="97"/>
      <c r="K8572" s="18"/>
      <c r="L8572" s="106"/>
      <c r="M8572" s="106"/>
      <c r="Z8572" s="106"/>
    </row>
    <row r="8573" spans="4:26">
      <c r="D8573" s="97"/>
      <c r="K8573" s="18"/>
      <c r="L8573" s="106"/>
      <c r="M8573" s="106"/>
      <c r="Z8573" s="106"/>
    </row>
    <row r="8574" spans="4:26">
      <c r="D8574" s="97"/>
      <c r="K8574" s="18"/>
      <c r="L8574" s="106"/>
      <c r="M8574" s="106"/>
      <c r="Z8574" s="106"/>
    </row>
    <row r="8575" spans="4:26">
      <c r="D8575" s="97"/>
      <c r="K8575" s="18"/>
      <c r="L8575" s="106"/>
      <c r="M8575" s="106"/>
      <c r="Z8575" s="106"/>
    </row>
    <row r="8576" spans="4:26">
      <c r="D8576" s="97"/>
      <c r="K8576" s="18"/>
      <c r="L8576" s="106"/>
      <c r="M8576" s="106"/>
      <c r="Z8576" s="106"/>
    </row>
    <row r="8577" spans="4:26">
      <c r="D8577" s="97"/>
      <c r="K8577" s="18"/>
      <c r="L8577" s="106"/>
      <c r="M8577" s="106"/>
      <c r="Z8577" s="106"/>
    </row>
    <row r="8578" spans="4:26">
      <c r="D8578" s="97"/>
      <c r="K8578" s="18"/>
      <c r="L8578" s="106"/>
      <c r="M8578" s="106"/>
      <c r="Z8578" s="106"/>
    </row>
    <row r="8579" spans="4:26">
      <c r="D8579" s="97"/>
      <c r="K8579" s="18"/>
      <c r="L8579" s="106"/>
      <c r="M8579" s="106"/>
      <c r="Z8579" s="106"/>
    </row>
    <row r="8580" spans="4:26">
      <c r="D8580" s="97"/>
      <c r="K8580" s="18"/>
      <c r="L8580" s="106"/>
      <c r="M8580" s="106"/>
      <c r="Z8580" s="106"/>
    </row>
    <row r="8581" spans="4:26">
      <c r="D8581" s="97"/>
      <c r="K8581" s="18"/>
      <c r="L8581" s="106"/>
      <c r="M8581" s="106"/>
      <c r="Z8581" s="106"/>
    </row>
    <row r="8582" spans="4:26">
      <c r="D8582" s="97"/>
      <c r="K8582" s="18"/>
      <c r="L8582" s="106"/>
      <c r="M8582" s="106"/>
      <c r="Z8582" s="106"/>
    </row>
    <row r="8583" spans="4:26">
      <c r="D8583" s="97"/>
      <c r="K8583" s="18"/>
      <c r="L8583" s="106"/>
      <c r="M8583" s="106"/>
      <c r="Z8583" s="106"/>
    </row>
    <row r="8584" spans="4:26">
      <c r="D8584" s="97"/>
      <c r="K8584" s="18"/>
      <c r="L8584" s="106"/>
      <c r="M8584" s="106"/>
      <c r="Z8584" s="106"/>
    </row>
    <row r="8585" spans="4:26">
      <c r="D8585" s="97"/>
      <c r="K8585" s="18"/>
      <c r="L8585" s="106"/>
      <c r="M8585" s="106"/>
      <c r="Z8585" s="106"/>
    </row>
    <row r="8586" spans="4:26">
      <c r="D8586" s="97"/>
      <c r="K8586" s="18"/>
      <c r="L8586" s="106"/>
      <c r="M8586" s="106"/>
      <c r="Z8586" s="106"/>
    </row>
    <row r="8587" spans="4:26">
      <c r="D8587" s="97"/>
      <c r="K8587" s="18"/>
      <c r="L8587" s="106"/>
      <c r="M8587" s="106"/>
      <c r="Z8587" s="106"/>
    </row>
    <row r="8588" spans="4:26">
      <c r="D8588" s="97"/>
      <c r="K8588" s="18"/>
      <c r="L8588" s="106"/>
      <c r="M8588" s="106"/>
      <c r="Z8588" s="106"/>
    </row>
    <row r="8589" spans="4:26">
      <c r="D8589" s="97"/>
      <c r="K8589" s="18"/>
      <c r="L8589" s="106"/>
      <c r="M8589" s="106"/>
      <c r="Z8589" s="106"/>
    </row>
    <row r="8590" spans="4:26">
      <c r="D8590" s="97"/>
      <c r="K8590" s="18"/>
      <c r="L8590" s="106"/>
      <c r="M8590" s="106"/>
      <c r="Z8590" s="106"/>
    </row>
    <row r="8591" spans="4:26">
      <c r="D8591" s="97"/>
      <c r="K8591" s="18"/>
      <c r="L8591" s="106"/>
      <c r="M8591" s="106"/>
      <c r="Z8591" s="106"/>
    </row>
    <row r="8592" spans="4:26">
      <c r="D8592" s="97"/>
      <c r="K8592" s="18"/>
      <c r="L8592" s="106"/>
      <c r="M8592" s="106"/>
      <c r="Z8592" s="106"/>
    </row>
    <row r="8593" spans="4:26">
      <c r="D8593" s="97"/>
      <c r="K8593" s="18"/>
      <c r="L8593" s="106"/>
      <c r="M8593" s="106"/>
      <c r="Z8593" s="106"/>
    </row>
    <row r="8594" spans="4:26">
      <c r="D8594" s="97"/>
      <c r="K8594" s="18"/>
      <c r="L8594" s="106"/>
      <c r="M8594" s="106"/>
      <c r="Z8594" s="106"/>
    </row>
    <row r="8595" spans="4:26">
      <c r="D8595" s="97"/>
      <c r="K8595" s="18"/>
      <c r="L8595" s="106"/>
      <c r="M8595" s="106"/>
      <c r="Z8595" s="106"/>
    </row>
    <row r="8596" spans="4:26">
      <c r="D8596" s="97"/>
      <c r="K8596" s="18"/>
      <c r="L8596" s="106"/>
      <c r="M8596" s="106"/>
      <c r="Z8596" s="106"/>
    </row>
    <row r="8597" spans="4:26">
      <c r="D8597" s="97"/>
      <c r="K8597" s="18"/>
      <c r="L8597" s="106"/>
      <c r="M8597" s="106"/>
      <c r="Z8597" s="106"/>
    </row>
    <row r="8598" spans="4:26">
      <c r="D8598" s="97"/>
      <c r="K8598" s="18"/>
      <c r="L8598" s="106"/>
      <c r="M8598" s="106"/>
      <c r="Z8598" s="106"/>
    </row>
    <row r="8599" spans="4:26">
      <c r="D8599" s="97"/>
      <c r="K8599" s="18"/>
      <c r="L8599" s="106"/>
      <c r="M8599" s="106"/>
      <c r="Z8599" s="106"/>
    </row>
    <row r="8600" spans="4:26">
      <c r="D8600" s="97"/>
      <c r="K8600" s="18"/>
      <c r="L8600" s="106"/>
      <c r="M8600" s="106"/>
      <c r="Z8600" s="106"/>
    </row>
    <row r="8601" spans="4:26">
      <c r="D8601" s="97"/>
      <c r="K8601" s="18"/>
      <c r="L8601" s="106"/>
      <c r="M8601" s="106"/>
      <c r="Z8601" s="106"/>
    </row>
    <row r="8602" spans="4:26">
      <c r="D8602" s="97"/>
      <c r="K8602" s="18"/>
      <c r="L8602" s="106"/>
      <c r="M8602" s="106"/>
      <c r="Z8602" s="106"/>
    </row>
    <row r="8603" spans="4:26">
      <c r="D8603" s="97"/>
      <c r="K8603" s="18"/>
      <c r="L8603" s="106"/>
      <c r="M8603" s="106"/>
      <c r="Z8603" s="106"/>
    </row>
    <row r="8604" spans="4:26">
      <c r="D8604" s="97"/>
      <c r="K8604" s="18"/>
      <c r="L8604" s="106"/>
      <c r="M8604" s="106"/>
      <c r="Z8604" s="106"/>
    </row>
    <row r="8605" spans="4:26">
      <c r="D8605" s="97"/>
      <c r="K8605" s="18"/>
      <c r="L8605" s="106"/>
      <c r="M8605" s="106"/>
      <c r="Z8605" s="106"/>
    </row>
    <row r="8606" spans="4:26">
      <c r="D8606" s="97"/>
      <c r="K8606" s="18"/>
      <c r="L8606" s="106"/>
      <c r="M8606" s="106"/>
      <c r="Z8606" s="106"/>
    </row>
    <row r="8607" spans="4:26">
      <c r="D8607" s="97"/>
      <c r="K8607" s="18"/>
      <c r="L8607" s="106"/>
      <c r="M8607" s="106"/>
      <c r="Z8607" s="106"/>
    </row>
    <row r="8608" spans="4:26">
      <c r="D8608" s="97"/>
      <c r="K8608" s="18"/>
      <c r="L8608" s="106"/>
      <c r="M8608" s="106"/>
      <c r="Z8608" s="106"/>
    </row>
    <row r="8609" spans="4:26">
      <c r="D8609" s="97"/>
      <c r="K8609" s="18"/>
      <c r="L8609" s="106"/>
      <c r="M8609" s="106"/>
      <c r="Z8609" s="106"/>
    </row>
    <row r="8610" spans="4:26">
      <c r="D8610" s="97"/>
      <c r="K8610" s="18"/>
      <c r="L8610" s="106"/>
      <c r="M8610" s="106"/>
      <c r="Z8610" s="106"/>
    </row>
    <row r="8611" spans="4:26">
      <c r="D8611" s="97"/>
      <c r="K8611" s="18"/>
      <c r="L8611" s="106"/>
      <c r="M8611" s="106"/>
      <c r="Z8611" s="106"/>
    </row>
    <row r="8612" spans="4:26">
      <c r="D8612" s="97"/>
      <c r="K8612" s="18"/>
      <c r="L8612" s="106"/>
      <c r="M8612" s="106"/>
      <c r="Z8612" s="106"/>
    </row>
    <row r="8613" spans="4:26">
      <c r="D8613" s="97"/>
      <c r="K8613" s="18"/>
      <c r="L8613" s="106"/>
      <c r="M8613" s="106"/>
      <c r="Z8613" s="106"/>
    </row>
    <row r="8614" spans="4:26">
      <c r="D8614" s="97"/>
      <c r="K8614" s="18"/>
      <c r="L8614" s="106"/>
      <c r="M8614" s="106"/>
      <c r="Z8614" s="106"/>
    </row>
    <row r="8615" spans="4:26">
      <c r="D8615" s="97"/>
      <c r="K8615" s="18"/>
      <c r="L8615" s="106"/>
      <c r="M8615" s="106"/>
      <c r="Z8615" s="106"/>
    </row>
    <row r="8616" spans="4:26">
      <c r="D8616" s="97"/>
      <c r="K8616" s="18"/>
      <c r="L8616" s="106"/>
      <c r="M8616" s="106"/>
      <c r="Z8616" s="106"/>
    </row>
    <row r="8617" spans="4:26">
      <c r="D8617" s="97"/>
      <c r="K8617" s="18"/>
      <c r="L8617" s="106"/>
      <c r="M8617" s="106"/>
      <c r="Z8617" s="106"/>
    </row>
    <row r="8618" spans="4:26">
      <c r="D8618" s="97"/>
      <c r="K8618" s="18"/>
      <c r="L8618" s="106"/>
      <c r="M8618" s="106"/>
      <c r="Z8618" s="106"/>
    </row>
    <row r="8619" spans="4:26">
      <c r="D8619" s="97"/>
      <c r="K8619" s="18"/>
      <c r="L8619" s="106"/>
      <c r="M8619" s="106"/>
      <c r="Z8619" s="106"/>
    </row>
    <row r="8620" spans="4:26">
      <c r="D8620" s="97"/>
      <c r="K8620" s="18"/>
      <c r="L8620" s="106"/>
      <c r="M8620" s="106"/>
      <c r="Z8620" s="106"/>
    </row>
    <row r="8621" spans="4:26">
      <c r="D8621" s="97"/>
      <c r="K8621" s="18"/>
      <c r="L8621" s="106"/>
      <c r="M8621" s="106"/>
      <c r="Z8621" s="106"/>
    </row>
    <row r="8622" spans="4:26">
      <c r="D8622" s="97"/>
      <c r="K8622" s="18"/>
      <c r="L8622" s="106"/>
      <c r="M8622" s="106"/>
      <c r="Z8622" s="106"/>
    </row>
    <row r="8623" spans="4:26">
      <c r="D8623" s="97"/>
      <c r="K8623" s="18"/>
      <c r="L8623" s="106"/>
      <c r="M8623" s="106"/>
      <c r="Z8623" s="106"/>
    </row>
    <row r="8624" spans="4:26">
      <c r="D8624" s="97"/>
      <c r="K8624" s="18"/>
      <c r="L8624" s="106"/>
      <c r="M8624" s="106"/>
      <c r="Z8624" s="106"/>
    </row>
    <row r="8625" spans="4:26">
      <c r="D8625" s="97"/>
      <c r="K8625" s="18"/>
      <c r="L8625" s="106"/>
      <c r="M8625" s="106"/>
      <c r="Z8625" s="106"/>
    </row>
    <row r="8626" spans="4:26">
      <c r="D8626" s="97"/>
      <c r="K8626" s="18"/>
      <c r="L8626" s="106"/>
      <c r="M8626" s="106"/>
      <c r="Z8626" s="106"/>
    </row>
    <row r="8627" spans="4:26">
      <c r="D8627" s="97"/>
      <c r="K8627" s="18"/>
      <c r="L8627" s="106"/>
      <c r="M8627" s="106"/>
      <c r="Z8627" s="106"/>
    </row>
    <row r="8628" spans="4:26">
      <c r="D8628" s="97"/>
      <c r="K8628" s="18"/>
      <c r="L8628" s="106"/>
      <c r="M8628" s="106"/>
      <c r="Z8628" s="106"/>
    </row>
    <row r="8629" spans="4:26">
      <c r="D8629" s="97"/>
      <c r="K8629" s="18"/>
      <c r="L8629" s="106"/>
      <c r="M8629" s="106"/>
      <c r="Z8629" s="106"/>
    </row>
    <row r="8630" spans="4:26">
      <c r="D8630" s="97"/>
      <c r="K8630" s="18"/>
      <c r="L8630" s="106"/>
      <c r="M8630" s="106"/>
      <c r="Z8630" s="106"/>
    </row>
    <row r="8631" spans="4:26">
      <c r="D8631" s="97"/>
      <c r="K8631" s="18"/>
      <c r="L8631" s="106"/>
      <c r="M8631" s="106"/>
      <c r="Z8631" s="106"/>
    </row>
    <row r="8632" spans="4:26">
      <c r="D8632" s="97"/>
      <c r="K8632" s="18"/>
      <c r="L8632" s="106"/>
      <c r="M8632" s="106"/>
      <c r="Z8632" s="106"/>
    </row>
    <row r="8633" spans="4:26">
      <c r="D8633" s="97"/>
      <c r="K8633" s="18"/>
      <c r="L8633" s="106"/>
      <c r="M8633" s="106"/>
      <c r="Z8633" s="106"/>
    </row>
    <row r="8634" spans="4:26">
      <c r="D8634" s="97"/>
      <c r="K8634" s="18"/>
      <c r="L8634" s="106"/>
      <c r="M8634" s="106"/>
      <c r="Z8634" s="106"/>
    </row>
    <row r="8635" spans="4:26">
      <c r="D8635" s="97"/>
      <c r="K8635" s="18"/>
      <c r="L8635" s="106"/>
      <c r="M8635" s="106"/>
      <c r="Z8635" s="106"/>
    </row>
    <row r="8636" spans="4:26">
      <c r="D8636" s="97"/>
      <c r="K8636" s="18"/>
      <c r="L8636" s="106"/>
      <c r="M8636" s="106"/>
      <c r="Z8636" s="106"/>
    </row>
    <row r="8637" spans="4:26">
      <c r="D8637" s="97"/>
      <c r="K8637" s="18"/>
      <c r="L8637" s="106"/>
      <c r="M8637" s="106"/>
      <c r="Z8637" s="106"/>
    </row>
    <row r="8638" spans="4:26">
      <c r="D8638" s="97"/>
      <c r="K8638" s="18"/>
      <c r="L8638" s="106"/>
      <c r="M8638" s="106"/>
      <c r="Z8638" s="106"/>
    </row>
    <row r="8639" spans="4:26">
      <c r="D8639" s="97"/>
      <c r="K8639" s="18"/>
      <c r="L8639" s="106"/>
      <c r="M8639" s="106"/>
      <c r="Z8639" s="106"/>
    </row>
    <row r="8640" spans="4:26">
      <c r="D8640" s="97"/>
      <c r="K8640" s="18"/>
      <c r="L8640" s="106"/>
      <c r="M8640" s="106"/>
      <c r="Z8640" s="106"/>
    </row>
    <row r="8641" spans="4:26">
      <c r="D8641" s="97"/>
      <c r="K8641" s="18"/>
      <c r="L8641" s="106"/>
      <c r="M8641" s="106"/>
      <c r="Z8641" s="106"/>
    </row>
    <row r="8642" spans="4:26">
      <c r="D8642" s="97"/>
      <c r="K8642" s="18"/>
      <c r="L8642" s="106"/>
      <c r="M8642" s="106"/>
      <c r="Z8642" s="106"/>
    </row>
    <row r="8643" spans="4:26">
      <c r="D8643" s="97"/>
      <c r="K8643" s="18"/>
      <c r="L8643" s="106"/>
      <c r="M8643" s="106"/>
      <c r="Z8643" s="106"/>
    </row>
    <row r="8644" spans="4:26">
      <c r="D8644" s="97"/>
      <c r="K8644" s="18"/>
      <c r="L8644" s="106"/>
      <c r="M8644" s="106"/>
      <c r="Z8644" s="106"/>
    </row>
    <row r="8645" spans="4:26">
      <c r="D8645" s="97"/>
      <c r="K8645" s="18"/>
      <c r="L8645" s="106"/>
      <c r="M8645" s="106"/>
      <c r="Z8645" s="106"/>
    </row>
    <row r="8646" spans="4:26">
      <c r="D8646" s="97"/>
      <c r="K8646" s="18"/>
      <c r="L8646" s="106"/>
      <c r="M8646" s="106"/>
      <c r="Z8646" s="106"/>
    </row>
    <row r="8647" spans="4:26">
      <c r="D8647" s="97"/>
      <c r="K8647" s="18"/>
      <c r="L8647" s="106"/>
      <c r="M8647" s="106"/>
      <c r="Z8647" s="106"/>
    </row>
    <row r="8648" spans="4:26">
      <c r="D8648" s="97"/>
      <c r="K8648" s="18"/>
      <c r="L8648" s="106"/>
      <c r="M8648" s="106"/>
      <c r="Z8648" s="106"/>
    </row>
    <row r="8649" spans="4:26">
      <c r="D8649" s="97"/>
      <c r="K8649" s="18"/>
      <c r="L8649" s="106"/>
      <c r="M8649" s="106"/>
      <c r="Z8649" s="106"/>
    </row>
    <row r="8650" spans="4:26">
      <c r="D8650" s="97"/>
      <c r="K8650" s="18"/>
      <c r="L8650" s="106"/>
      <c r="M8650" s="106"/>
      <c r="Z8650" s="106"/>
    </row>
    <row r="8651" spans="4:26">
      <c r="D8651" s="97"/>
      <c r="K8651" s="18"/>
      <c r="L8651" s="106"/>
      <c r="M8651" s="106"/>
      <c r="Z8651" s="106"/>
    </row>
    <row r="8652" spans="4:26">
      <c r="D8652" s="97"/>
      <c r="K8652" s="18"/>
      <c r="L8652" s="106"/>
      <c r="M8652" s="106"/>
      <c r="Z8652" s="106"/>
    </row>
    <row r="8653" spans="4:26">
      <c r="D8653" s="97"/>
      <c r="K8653" s="18"/>
      <c r="L8653" s="106"/>
      <c r="M8653" s="106"/>
      <c r="Z8653" s="106"/>
    </row>
    <row r="8654" spans="4:26">
      <c r="D8654" s="97"/>
      <c r="K8654" s="18"/>
      <c r="L8654" s="106"/>
      <c r="M8654" s="106"/>
      <c r="Z8654" s="106"/>
    </row>
    <row r="8655" spans="4:26">
      <c r="D8655" s="97"/>
      <c r="K8655" s="18"/>
      <c r="L8655" s="106"/>
      <c r="M8655" s="106"/>
      <c r="Z8655" s="106"/>
    </row>
    <row r="8656" spans="4:26">
      <c r="D8656" s="97"/>
      <c r="K8656" s="18"/>
      <c r="L8656" s="106"/>
      <c r="M8656" s="106"/>
      <c r="Z8656" s="106"/>
    </row>
    <row r="8657" spans="4:26">
      <c r="D8657" s="97"/>
      <c r="K8657" s="18"/>
      <c r="L8657" s="106"/>
      <c r="M8657" s="106"/>
      <c r="Z8657" s="106"/>
    </row>
    <row r="8658" spans="4:26">
      <c r="D8658" s="97"/>
      <c r="K8658" s="18"/>
      <c r="L8658" s="106"/>
      <c r="M8658" s="106"/>
      <c r="Z8658" s="106"/>
    </row>
    <row r="8659" spans="4:26">
      <c r="D8659" s="97"/>
      <c r="K8659" s="18"/>
      <c r="L8659" s="106"/>
      <c r="M8659" s="106"/>
      <c r="Z8659" s="106"/>
    </row>
    <row r="8660" spans="4:26">
      <c r="D8660" s="97"/>
      <c r="K8660" s="18"/>
      <c r="L8660" s="106"/>
      <c r="M8660" s="106"/>
      <c r="Z8660" s="106"/>
    </row>
    <row r="8661" spans="4:26">
      <c r="D8661" s="97"/>
      <c r="K8661" s="18"/>
      <c r="L8661" s="106"/>
      <c r="M8661" s="106"/>
      <c r="Z8661" s="106"/>
    </row>
    <row r="8662" spans="4:26">
      <c r="D8662" s="97"/>
      <c r="K8662" s="18"/>
      <c r="L8662" s="106"/>
      <c r="M8662" s="106"/>
      <c r="Z8662" s="106"/>
    </row>
    <row r="8663" spans="4:26">
      <c r="D8663" s="97"/>
      <c r="K8663" s="18"/>
      <c r="L8663" s="106"/>
      <c r="M8663" s="106"/>
      <c r="Z8663" s="106"/>
    </row>
    <row r="8664" spans="4:26">
      <c r="D8664" s="97"/>
      <c r="K8664" s="18"/>
      <c r="L8664" s="106"/>
      <c r="M8664" s="106"/>
      <c r="Z8664" s="106"/>
    </row>
    <row r="8665" spans="4:26">
      <c r="D8665" s="97"/>
      <c r="K8665" s="18"/>
      <c r="L8665" s="106"/>
      <c r="M8665" s="106"/>
      <c r="Z8665" s="106"/>
    </row>
    <row r="8666" spans="4:26">
      <c r="D8666" s="97"/>
      <c r="K8666" s="18"/>
      <c r="L8666" s="106"/>
      <c r="M8666" s="106"/>
      <c r="Z8666" s="106"/>
    </row>
    <row r="8667" spans="4:26">
      <c r="D8667" s="97"/>
      <c r="K8667" s="18"/>
      <c r="L8667" s="106"/>
      <c r="M8667" s="106"/>
      <c r="Z8667" s="106"/>
    </row>
    <row r="8668" spans="4:26">
      <c r="D8668" s="97"/>
      <c r="K8668" s="18"/>
      <c r="L8668" s="106"/>
      <c r="M8668" s="106"/>
      <c r="Z8668" s="106"/>
    </row>
    <row r="8669" spans="4:26">
      <c r="D8669" s="97"/>
      <c r="K8669" s="18"/>
      <c r="L8669" s="106"/>
      <c r="M8669" s="106"/>
      <c r="Z8669" s="106"/>
    </row>
    <row r="8670" spans="4:26">
      <c r="D8670" s="97"/>
      <c r="K8670" s="18"/>
      <c r="L8670" s="106"/>
      <c r="M8670" s="106"/>
      <c r="Z8670" s="106"/>
    </row>
    <row r="8671" spans="4:26">
      <c r="D8671" s="97"/>
      <c r="K8671" s="18"/>
      <c r="L8671" s="106"/>
      <c r="M8671" s="106"/>
      <c r="Z8671" s="106"/>
    </row>
    <row r="8672" spans="4:26">
      <c r="D8672" s="97"/>
      <c r="K8672" s="18"/>
      <c r="L8672" s="106"/>
      <c r="M8672" s="106"/>
      <c r="Z8672" s="106"/>
    </row>
    <row r="8673" spans="4:26">
      <c r="D8673" s="97"/>
      <c r="K8673" s="18"/>
      <c r="L8673" s="106"/>
      <c r="M8673" s="106"/>
      <c r="Z8673" s="106"/>
    </row>
    <row r="8674" spans="4:26">
      <c r="D8674" s="97"/>
      <c r="K8674" s="18"/>
      <c r="L8674" s="106"/>
      <c r="M8674" s="106"/>
      <c r="Z8674" s="106"/>
    </row>
    <row r="8675" spans="4:26">
      <c r="D8675" s="97"/>
      <c r="K8675" s="18"/>
      <c r="L8675" s="106"/>
      <c r="M8675" s="106"/>
      <c r="Z8675" s="106"/>
    </row>
    <row r="8676" spans="4:26">
      <c r="D8676" s="97"/>
      <c r="K8676" s="18"/>
      <c r="L8676" s="106"/>
      <c r="M8676" s="106"/>
      <c r="Z8676" s="106"/>
    </row>
    <row r="8677" spans="4:26">
      <c r="D8677" s="97"/>
      <c r="K8677" s="18"/>
      <c r="L8677" s="106"/>
      <c r="M8677" s="106"/>
      <c r="Z8677" s="106"/>
    </row>
    <row r="8678" spans="4:26">
      <c r="D8678" s="97"/>
      <c r="K8678" s="18"/>
      <c r="L8678" s="106"/>
      <c r="M8678" s="106"/>
      <c r="Z8678" s="106"/>
    </row>
    <row r="8679" spans="4:26">
      <c r="D8679" s="97"/>
      <c r="K8679" s="18"/>
      <c r="L8679" s="106"/>
      <c r="M8679" s="106"/>
      <c r="Z8679" s="106"/>
    </row>
    <row r="8680" spans="4:26">
      <c r="D8680" s="97"/>
      <c r="K8680" s="18"/>
      <c r="L8680" s="106"/>
      <c r="M8680" s="106"/>
      <c r="Z8680" s="106"/>
    </row>
    <row r="8681" spans="4:26">
      <c r="D8681" s="97"/>
      <c r="K8681" s="18"/>
      <c r="L8681" s="106"/>
      <c r="M8681" s="106"/>
      <c r="Z8681" s="106"/>
    </row>
    <row r="8682" spans="4:26">
      <c r="D8682" s="97"/>
      <c r="K8682" s="18"/>
      <c r="L8682" s="106"/>
      <c r="M8682" s="106"/>
      <c r="Z8682" s="106"/>
    </row>
    <row r="8683" spans="4:26">
      <c r="D8683" s="97"/>
      <c r="K8683" s="18"/>
      <c r="L8683" s="106"/>
      <c r="M8683" s="106"/>
      <c r="Z8683" s="106"/>
    </row>
    <row r="8684" spans="4:26">
      <c r="D8684" s="97"/>
      <c r="K8684" s="18"/>
      <c r="L8684" s="106"/>
      <c r="M8684" s="106"/>
      <c r="Z8684" s="106"/>
    </row>
    <row r="8685" spans="4:26">
      <c r="D8685" s="97"/>
      <c r="K8685" s="18"/>
      <c r="L8685" s="106"/>
      <c r="M8685" s="106"/>
      <c r="Z8685" s="106"/>
    </row>
    <row r="8686" spans="4:26">
      <c r="D8686" s="97"/>
      <c r="K8686" s="18"/>
      <c r="L8686" s="106"/>
      <c r="M8686" s="106"/>
      <c r="Z8686" s="106"/>
    </row>
    <row r="8687" spans="4:26">
      <c r="D8687" s="97"/>
      <c r="K8687" s="18"/>
      <c r="L8687" s="106"/>
      <c r="M8687" s="106"/>
      <c r="Z8687" s="106"/>
    </row>
    <row r="8688" spans="4:26">
      <c r="D8688" s="97"/>
      <c r="K8688" s="18"/>
      <c r="L8688" s="106"/>
      <c r="M8688" s="106"/>
      <c r="Z8688" s="106"/>
    </row>
    <row r="8689" spans="4:26">
      <c r="D8689" s="97"/>
      <c r="K8689" s="18"/>
      <c r="L8689" s="106"/>
      <c r="M8689" s="106"/>
      <c r="Z8689" s="106"/>
    </row>
    <row r="8690" spans="4:26">
      <c r="D8690" s="97"/>
      <c r="K8690" s="18"/>
      <c r="L8690" s="106"/>
      <c r="M8690" s="106"/>
      <c r="Z8690" s="106"/>
    </row>
    <row r="8691" spans="4:26">
      <c r="D8691" s="97"/>
      <c r="K8691" s="18"/>
      <c r="L8691" s="106"/>
      <c r="M8691" s="106"/>
      <c r="Z8691" s="106"/>
    </row>
    <row r="8692" spans="4:26">
      <c r="D8692" s="97"/>
      <c r="K8692" s="18"/>
      <c r="L8692" s="106"/>
      <c r="M8692" s="106"/>
      <c r="Z8692" s="106"/>
    </row>
    <row r="8693" spans="4:26">
      <c r="D8693" s="97"/>
      <c r="K8693" s="18"/>
      <c r="L8693" s="106"/>
      <c r="M8693" s="106"/>
      <c r="Z8693" s="106"/>
    </row>
    <row r="8694" spans="4:26">
      <c r="D8694" s="97"/>
      <c r="K8694" s="18"/>
      <c r="L8694" s="106"/>
      <c r="M8694" s="106"/>
      <c r="Z8694" s="106"/>
    </row>
    <row r="8695" spans="4:26">
      <c r="D8695" s="97"/>
      <c r="K8695" s="18"/>
      <c r="L8695" s="106"/>
      <c r="M8695" s="106"/>
      <c r="Z8695" s="106"/>
    </row>
    <row r="8696" spans="4:26">
      <c r="D8696" s="97"/>
      <c r="K8696" s="18"/>
      <c r="L8696" s="106"/>
      <c r="M8696" s="106"/>
      <c r="Z8696" s="106"/>
    </row>
    <row r="8697" spans="4:26">
      <c r="D8697" s="97"/>
      <c r="K8697" s="18"/>
      <c r="L8697" s="106"/>
      <c r="M8697" s="106"/>
      <c r="Z8697" s="106"/>
    </row>
    <row r="8698" spans="4:26">
      <c r="D8698" s="97"/>
      <c r="K8698" s="18"/>
      <c r="L8698" s="106"/>
      <c r="M8698" s="106"/>
      <c r="Z8698" s="106"/>
    </row>
    <row r="8699" spans="4:26">
      <c r="D8699" s="97"/>
      <c r="K8699" s="18"/>
      <c r="L8699" s="106"/>
      <c r="M8699" s="106"/>
      <c r="Z8699" s="106"/>
    </row>
    <row r="8700" spans="4:26">
      <c r="D8700" s="97"/>
      <c r="K8700" s="18"/>
      <c r="L8700" s="106"/>
      <c r="M8700" s="106"/>
      <c r="Z8700" s="106"/>
    </row>
    <row r="8701" spans="4:26">
      <c r="D8701" s="97"/>
      <c r="K8701" s="18"/>
      <c r="L8701" s="106"/>
      <c r="M8701" s="106"/>
      <c r="Z8701" s="106"/>
    </row>
    <row r="8702" spans="4:26">
      <c r="D8702" s="97"/>
      <c r="K8702" s="18"/>
      <c r="L8702" s="106"/>
      <c r="M8702" s="106"/>
      <c r="Z8702" s="106"/>
    </row>
    <row r="8703" spans="4:26">
      <c r="D8703" s="97"/>
      <c r="K8703" s="18"/>
      <c r="L8703" s="106"/>
      <c r="M8703" s="106"/>
      <c r="Z8703" s="106"/>
    </row>
    <row r="8704" spans="4:26">
      <c r="D8704" s="97"/>
      <c r="K8704" s="18"/>
      <c r="L8704" s="106"/>
      <c r="M8704" s="106"/>
      <c r="Z8704" s="106"/>
    </row>
    <row r="8705" spans="4:26">
      <c r="D8705" s="97"/>
      <c r="K8705" s="18"/>
      <c r="L8705" s="106"/>
      <c r="M8705" s="106"/>
      <c r="Z8705" s="106"/>
    </row>
    <row r="8706" spans="4:26">
      <c r="D8706" s="97"/>
      <c r="K8706" s="18"/>
      <c r="L8706" s="106"/>
      <c r="M8706" s="106"/>
      <c r="Z8706" s="106"/>
    </row>
    <row r="8707" spans="4:26">
      <c r="D8707" s="97"/>
      <c r="K8707" s="18"/>
      <c r="L8707" s="106"/>
      <c r="M8707" s="106"/>
      <c r="Z8707" s="106"/>
    </row>
    <row r="8708" spans="4:26">
      <c r="D8708" s="97"/>
      <c r="K8708" s="18"/>
      <c r="L8708" s="106"/>
      <c r="M8708" s="106"/>
      <c r="Z8708" s="106"/>
    </row>
    <row r="8709" spans="4:26">
      <c r="D8709" s="97"/>
      <c r="K8709" s="18"/>
      <c r="L8709" s="106"/>
      <c r="M8709" s="106"/>
      <c r="Z8709" s="106"/>
    </row>
    <row r="8710" spans="4:26">
      <c r="D8710" s="97"/>
      <c r="K8710" s="18"/>
      <c r="L8710" s="106"/>
      <c r="M8710" s="106"/>
      <c r="Z8710" s="106"/>
    </row>
    <row r="8711" spans="4:26">
      <c r="D8711" s="97"/>
      <c r="K8711" s="18"/>
      <c r="L8711" s="106"/>
      <c r="M8711" s="106"/>
      <c r="Z8711" s="106"/>
    </row>
    <row r="8712" spans="4:26">
      <c r="D8712" s="97"/>
      <c r="K8712" s="18"/>
      <c r="L8712" s="106"/>
      <c r="M8712" s="106"/>
      <c r="Z8712" s="106"/>
    </row>
    <row r="8713" spans="4:26">
      <c r="D8713" s="97"/>
      <c r="K8713" s="18"/>
      <c r="L8713" s="106"/>
      <c r="M8713" s="106"/>
      <c r="Z8713" s="106"/>
    </row>
    <row r="8714" spans="4:26">
      <c r="D8714" s="97"/>
      <c r="K8714" s="18"/>
      <c r="L8714" s="106"/>
      <c r="M8714" s="106"/>
      <c r="Z8714" s="106"/>
    </row>
    <row r="8715" spans="4:26">
      <c r="D8715" s="97"/>
      <c r="K8715" s="18"/>
      <c r="L8715" s="106"/>
      <c r="M8715" s="106"/>
      <c r="Z8715" s="106"/>
    </row>
    <row r="8716" spans="4:26">
      <c r="D8716" s="97"/>
      <c r="K8716" s="18"/>
      <c r="L8716" s="106"/>
      <c r="M8716" s="106"/>
      <c r="Z8716" s="106"/>
    </row>
    <row r="8717" spans="4:26">
      <c r="D8717" s="97"/>
      <c r="K8717" s="18"/>
      <c r="L8717" s="106"/>
      <c r="M8717" s="106"/>
      <c r="Z8717" s="106"/>
    </row>
    <row r="8718" spans="4:26">
      <c r="D8718" s="97"/>
      <c r="K8718" s="18"/>
      <c r="L8718" s="106"/>
      <c r="M8718" s="106"/>
      <c r="Z8718" s="106"/>
    </row>
    <row r="8719" spans="4:26">
      <c r="D8719" s="97"/>
      <c r="K8719" s="18"/>
      <c r="L8719" s="106"/>
      <c r="M8719" s="106"/>
      <c r="Z8719" s="106"/>
    </row>
    <row r="8720" spans="4:26">
      <c r="D8720" s="97"/>
      <c r="K8720" s="18"/>
      <c r="L8720" s="106"/>
      <c r="M8720" s="106"/>
      <c r="Z8720" s="106"/>
    </row>
    <row r="8721" spans="4:26">
      <c r="D8721" s="97"/>
      <c r="K8721" s="18"/>
      <c r="L8721" s="106"/>
      <c r="M8721" s="106"/>
      <c r="Z8721" s="106"/>
    </row>
    <row r="8722" spans="4:26">
      <c r="D8722" s="97"/>
      <c r="K8722" s="18"/>
      <c r="L8722" s="106"/>
      <c r="M8722" s="106"/>
      <c r="Z8722" s="106"/>
    </row>
    <row r="8723" spans="4:26">
      <c r="D8723" s="97"/>
      <c r="K8723" s="18"/>
      <c r="L8723" s="106"/>
      <c r="M8723" s="106"/>
      <c r="Z8723" s="106"/>
    </row>
    <row r="8724" spans="4:26">
      <c r="D8724" s="97"/>
      <c r="K8724" s="18"/>
      <c r="L8724" s="106"/>
      <c r="M8724" s="106"/>
      <c r="Z8724" s="106"/>
    </row>
    <row r="8725" spans="4:26">
      <c r="D8725" s="97"/>
      <c r="K8725" s="18"/>
      <c r="L8725" s="106"/>
      <c r="M8725" s="106"/>
      <c r="Z8725" s="106"/>
    </row>
    <row r="8726" spans="4:26">
      <c r="D8726" s="97"/>
      <c r="K8726" s="18"/>
      <c r="L8726" s="106"/>
      <c r="M8726" s="106"/>
      <c r="Z8726" s="106"/>
    </row>
    <row r="8727" spans="4:26">
      <c r="D8727" s="97"/>
      <c r="K8727" s="18"/>
      <c r="L8727" s="106"/>
      <c r="M8727" s="106"/>
      <c r="Z8727" s="106"/>
    </row>
    <row r="8728" spans="4:26">
      <c r="D8728" s="97"/>
      <c r="K8728" s="18"/>
      <c r="L8728" s="106"/>
      <c r="M8728" s="106"/>
      <c r="Z8728" s="106"/>
    </row>
    <row r="8729" spans="4:26">
      <c r="D8729" s="97"/>
      <c r="K8729" s="18"/>
      <c r="L8729" s="106"/>
      <c r="M8729" s="106"/>
      <c r="Z8729" s="106"/>
    </row>
    <row r="8730" spans="4:26">
      <c r="D8730" s="97"/>
      <c r="K8730" s="18"/>
      <c r="L8730" s="106"/>
      <c r="M8730" s="106"/>
      <c r="Z8730" s="106"/>
    </row>
    <row r="8731" spans="4:26">
      <c r="D8731" s="97"/>
      <c r="K8731" s="18"/>
      <c r="L8731" s="106"/>
      <c r="M8731" s="106"/>
      <c r="Z8731" s="106"/>
    </row>
    <row r="8732" spans="4:26">
      <c r="D8732" s="97"/>
      <c r="K8732" s="18"/>
      <c r="L8732" s="106"/>
      <c r="M8732" s="106"/>
      <c r="Z8732" s="106"/>
    </row>
    <row r="8733" spans="4:26">
      <c r="D8733" s="97"/>
      <c r="K8733" s="18"/>
      <c r="L8733" s="106"/>
      <c r="M8733" s="106"/>
      <c r="Z8733" s="106"/>
    </row>
    <row r="8734" spans="4:26">
      <c r="D8734" s="97"/>
      <c r="K8734" s="18"/>
      <c r="L8734" s="106"/>
      <c r="M8734" s="106"/>
      <c r="Z8734" s="106"/>
    </row>
    <row r="8735" spans="4:26">
      <c r="D8735" s="97"/>
      <c r="K8735" s="18"/>
      <c r="L8735" s="106"/>
      <c r="M8735" s="106"/>
      <c r="Z8735" s="106"/>
    </row>
    <row r="8736" spans="4:26">
      <c r="D8736" s="97"/>
      <c r="K8736" s="18"/>
      <c r="L8736" s="106"/>
      <c r="M8736" s="106"/>
      <c r="Z8736" s="106"/>
    </row>
    <row r="8737" spans="4:26">
      <c r="D8737" s="97"/>
      <c r="K8737" s="18"/>
      <c r="L8737" s="106"/>
      <c r="M8737" s="106"/>
      <c r="Z8737" s="106"/>
    </row>
    <row r="8738" spans="4:26">
      <c r="D8738" s="97"/>
      <c r="K8738" s="18"/>
      <c r="L8738" s="106"/>
      <c r="M8738" s="106"/>
      <c r="Z8738" s="106"/>
    </row>
    <row r="8739" spans="4:26">
      <c r="D8739" s="97"/>
      <c r="K8739" s="18"/>
      <c r="L8739" s="106"/>
      <c r="M8739" s="106"/>
      <c r="Z8739" s="106"/>
    </row>
    <row r="8740" spans="4:26">
      <c r="D8740" s="97"/>
      <c r="K8740" s="18"/>
      <c r="L8740" s="106"/>
      <c r="M8740" s="106"/>
      <c r="Z8740" s="106"/>
    </row>
    <row r="8741" spans="4:26">
      <c r="D8741" s="97"/>
      <c r="K8741" s="18"/>
      <c r="L8741" s="106"/>
      <c r="M8741" s="106"/>
      <c r="Z8741" s="106"/>
    </row>
    <row r="8742" spans="4:26">
      <c r="D8742" s="97"/>
      <c r="K8742" s="18"/>
      <c r="L8742" s="106"/>
      <c r="M8742" s="106"/>
      <c r="Z8742" s="106"/>
    </row>
    <row r="8743" spans="4:26">
      <c r="D8743" s="97"/>
      <c r="K8743" s="18"/>
      <c r="L8743" s="106"/>
      <c r="M8743" s="106"/>
      <c r="Z8743" s="106"/>
    </row>
    <row r="8744" spans="4:26">
      <c r="D8744" s="97"/>
      <c r="K8744" s="18"/>
      <c r="L8744" s="106"/>
      <c r="M8744" s="106"/>
      <c r="Z8744" s="106"/>
    </row>
    <row r="8745" spans="4:26">
      <c r="D8745" s="97"/>
      <c r="K8745" s="18"/>
      <c r="L8745" s="106"/>
      <c r="M8745" s="106"/>
      <c r="Z8745" s="106"/>
    </row>
    <row r="8746" spans="4:26">
      <c r="D8746" s="97"/>
      <c r="K8746" s="18"/>
      <c r="L8746" s="106"/>
      <c r="M8746" s="106"/>
      <c r="Z8746" s="106"/>
    </row>
    <row r="8747" spans="4:26">
      <c r="D8747" s="97"/>
      <c r="K8747" s="18"/>
      <c r="L8747" s="106"/>
      <c r="M8747" s="106"/>
      <c r="Z8747" s="106"/>
    </row>
    <row r="8748" spans="4:26">
      <c r="D8748" s="97"/>
      <c r="K8748" s="18"/>
      <c r="L8748" s="106"/>
      <c r="M8748" s="106"/>
      <c r="Z8748" s="106"/>
    </row>
    <row r="8749" spans="4:26">
      <c r="D8749" s="97"/>
      <c r="K8749" s="18"/>
      <c r="L8749" s="106"/>
      <c r="M8749" s="106"/>
      <c r="Z8749" s="106"/>
    </row>
    <row r="8750" spans="4:26">
      <c r="D8750" s="97"/>
      <c r="K8750" s="18"/>
      <c r="L8750" s="106"/>
      <c r="M8750" s="106"/>
      <c r="Z8750" s="106"/>
    </row>
    <row r="8751" spans="4:26">
      <c r="D8751" s="97"/>
      <c r="K8751" s="18"/>
      <c r="L8751" s="106"/>
      <c r="M8751" s="106"/>
      <c r="Z8751" s="106"/>
    </row>
    <row r="8752" spans="4:26">
      <c r="D8752" s="97"/>
      <c r="K8752" s="18"/>
      <c r="L8752" s="106"/>
      <c r="M8752" s="106"/>
      <c r="Z8752" s="106"/>
    </row>
    <row r="8753" spans="4:26">
      <c r="D8753" s="97"/>
      <c r="K8753" s="18"/>
      <c r="L8753" s="106"/>
      <c r="M8753" s="106"/>
      <c r="Z8753" s="106"/>
    </row>
    <row r="8754" spans="4:26">
      <c r="D8754" s="97"/>
      <c r="K8754" s="18"/>
      <c r="L8754" s="106"/>
      <c r="M8754" s="106"/>
      <c r="Z8754" s="106"/>
    </row>
    <row r="8755" spans="4:26">
      <c r="D8755" s="97"/>
      <c r="K8755" s="18"/>
      <c r="L8755" s="106"/>
      <c r="M8755" s="106"/>
      <c r="Z8755" s="106"/>
    </row>
    <row r="8756" spans="4:26">
      <c r="D8756" s="97"/>
      <c r="K8756" s="18"/>
      <c r="L8756" s="106"/>
      <c r="M8756" s="106"/>
      <c r="Z8756" s="106"/>
    </row>
    <row r="8757" spans="4:26">
      <c r="D8757" s="97"/>
      <c r="K8757" s="18"/>
      <c r="L8757" s="106"/>
      <c r="M8757" s="106"/>
      <c r="Z8757" s="106"/>
    </row>
    <row r="8758" spans="4:26">
      <c r="D8758" s="97"/>
      <c r="K8758" s="18"/>
      <c r="L8758" s="106"/>
      <c r="M8758" s="106"/>
      <c r="Z8758" s="106"/>
    </row>
    <row r="8759" spans="4:26">
      <c r="D8759" s="97"/>
      <c r="K8759" s="18"/>
      <c r="L8759" s="106"/>
      <c r="M8759" s="106"/>
      <c r="Z8759" s="106"/>
    </row>
    <row r="8760" spans="4:26">
      <c r="D8760" s="97"/>
      <c r="K8760" s="18"/>
      <c r="L8760" s="106"/>
      <c r="M8760" s="106"/>
      <c r="Z8760" s="106"/>
    </row>
    <row r="8761" spans="4:26">
      <c r="D8761" s="97"/>
      <c r="K8761" s="18"/>
      <c r="L8761" s="106"/>
      <c r="M8761" s="106"/>
      <c r="Z8761" s="106"/>
    </row>
    <row r="8762" spans="4:26">
      <c r="D8762" s="97"/>
      <c r="K8762" s="18"/>
      <c r="L8762" s="106"/>
      <c r="M8762" s="106"/>
      <c r="Z8762" s="106"/>
    </row>
    <row r="8763" spans="4:26">
      <c r="D8763" s="97"/>
      <c r="K8763" s="18"/>
      <c r="L8763" s="106"/>
      <c r="M8763" s="106"/>
      <c r="Z8763" s="106"/>
    </row>
    <row r="8764" spans="4:26">
      <c r="D8764" s="97"/>
      <c r="K8764" s="18"/>
      <c r="L8764" s="106"/>
      <c r="M8764" s="106"/>
      <c r="Z8764" s="106"/>
    </row>
    <row r="8765" spans="4:26">
      <c r="D8765" s="97"/>
      <c r="K8765" s="18"/>
      <c r="L8765" s="106"/>
      <c r="M8765" s="106"/>
      <c r="Z8765" s="106"/>
    </row>
    <row r="8766" spans="4:26">
      <c r="D8766" s="97"/>
      <c r="K8766" s="18"/>
      <c r="L8766" s="106"/>
      <c r="M8766" s="106"/>
      <c r="Z8766" s="106"/>
    </row>
    <row r="8767" spans="4:26">
      <c r="D8767" s="97"/>
      <c r="K8767" s="18"/>
      <c r="L8767" s="106"/>
      <c r="M8767" s="106"/>
      <c r="Z8767" s="106"/>
    </row>
    <row r="8768" spans="4:26">
      <c r="D8768" s="97"/>
      <c r="K8768" s="18"/>
      <c r="L8768" s="106"/>
      <c r="M8768" s="106"/>
      <c r="Z8768" s="106"/>
    </row>
    <row r="8769" spans="4:26">
      <c r="D8769" s="97"/>
      <c r="K8769" s="18"/>
      <c r="L8769" s="106"/>
      <c r="M8769" s="106"/>
      <c r="Z8769" s="106"/>
    </row>
    <row r="8774" spans="4:26">
      <c r="D8774" s="99">
        <f>D8769</f>
        <v>0</v>
      </c>
    </row>
  </sheetData>
  <mergeCells count="26">
    <mergeCell ref="P48:P49"/>
    <mergeCell ref="U17:U18"/>
    <mergeCell ref="P21:S21"/>
    <mergeCell ref="T21:T22"/>
    <mergeCell ref="U21:U22"/>
    <mergeCell ref="V21:V22"/>
    <mergeCell ref="O17:P18"/>
    <mergeCell ref="Q17:Q18"/>
    <mergeCell ref="R17:R18"/>
    <mergeCell ref="S17:S18"/>
    <mergeCell ref="T17:T18"/>
    <mergeCell ref="O12:P12"/>
    <mergeCell ref="O13:P13"/>
    <mergeCell ref="O14:P14"/>
    <mergeCell ref="O15:P15"/>
    <mergeCell ref="O16:P16"/>
    <mergeCell ref="X8:X9"/>
    <mergeCell ref="Y8:Y9"/>
    <mergeCell ref="Z8:Z9"/>
    <mergeCell ref="O10:P10"/>
    <mergeCell ref="O11:P11"/>
    <mergeCell ref="B8:B9"/>
    <mergeCell ref="N8:N9"/>
    <mergeCell ref="D8:D9"/>
    <mergeCell ref="K8:K9"/>
    <mergeCell ref="L8:L9"/>
  </mergeCells>
  <phoneticPr fontId="4" type="noConversion"/>
  <conditionalFormatting sqref="E5:E6">
    <cfRule type="cellIs" dxfId="3" priority="6" stopIfTrue="1" operator="lessThan">
      <formula>0</formula>
    </cfRule>
  </conditionalFormatting>
  <conditionalFormatting sqref="K10:M8769">
    <cfRule type="cellIs" dxfId="2" priority="3" stopIfTrue="1" operator="lessThan">
      <formula>0</formula>
    </cfRule>
  </conditionalFormatting>
  <conditionalFormatting sqref="L10:M8769">
    <cfRule type="cellIs" dxfId="1" priority="1" operator="lessThan">
      <formula>2*($U$13*-1)</formula>
    </cfRule>
    <cfRule type="cellIs" dxfId="0" priority="2" operator="greaterThan">
      <formula>2*$U$13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dimension ref="A1:L8779"/>
  <sheetViews>
    <sheetView topLeftCell="A8757" workbookViewId="0">
      <selection activeCell="H8783" sqref="H8783"/>
    </sheetView>
  </sheetViews>
  <sheetFormatPr defaultRowHeight="15"/>
  <cols>
    <col min="1" max="1" width="17.42578125" style="88" customWidth="1"/>
    <col min="2" max="2" width="9.140625" style="88"/>
    <col min="3" max="3" width="16" style="88" bestFit="1" customWidth="1"/>
    <col min="4" max="4" width="15.85546875" style="88" customWidth="1"/>
    <col min="5" max="9" width="9.5703125" style="88" bestFit="1" customWidth="1"/>
    <col min="10" max="10" width="11.28515625" style="88" customWidth="1"/>
    <col min="11" max="16384" width="9.140625" style="88"/>
  </cols>
  <sheetData>
    <row r="1" spans="1:10">
      <c r="A1" s="88" t="s">
        <v>129</v>
      </c>
    </row>
    <row r="2" spans="1:10">
      <c r="A2" s="88" t="s">
        <v>130</v>
      </c>
    </row>
    <row r="3" spans="1:10">
      <c r="A3" s="88" t="s">
        <v>131</v>
      </c>
    </row>
    <row r="4" spans="1:10">
      <c r="E4" s="88" t="s">
        <v>132</v>
      </c>
      <c r="F4" s="88" t="s">
        <v>133</v>
      </c>
      <c r="G4" s="88" t="s">
        <v>134</v>
      </c>
      <c r="H4" s="88" t="s">
        <v>135</v>
      </c>
      <c r="I4" s="88" t="s">
        <v>136</v>
      </c>
      <c r="J4" s="88" t="s">
        <v>137</v>
      </c>
    </row>
    <row r="5" spans="1:10">
      <c r="A5" s="88" t="s">
        <v>2</v>
      </c>
      <c r="B5" s="88" t="s">
        <v>138</v>
      </c>
      <c r="E5" s="88" t="s">
        <v>139</v>
      </c>
      <c r="F5" s="88" t="s">
        <v>139</v>
      </c>
      <c r="G5" s="88" t="s">
        <v>139</v>
      </c>
      <c r="H5" s="88" t="s">
        <v>139</v>
      </c>
      <c r="I5" s="88" t="s">
        <v>139</v>
      </c>
      <c r="J5" s="88" t="s">
        <v>139</v>
      </c>
    </row>
    <row r="6" spans="1:10">
      <c r="B6" s="88" t="s">
        <v>140</v>
      </c>
      <c r="C6" s="88" t="s">
        <v>140</v>
      </c>
      <c r="D6" s="88" t="s">
        <v>141</v>
      </c>
    </row>
    <row r="7" spans="1:10">
      <c r="A7" s="89">
        <v>41640</v>
      </c>
      <c r="B7" s="90">
        <v>4.1666666666666664E-2</v>
      </c>
      <c r="C7" s="91">
        <f>A7+B7</f>
        <v>41640.041666666664</v>
      </c>
      <c r="D7" s="91">
        <f>C7-"01:00"</f>
        <v>41640</v>
      </c>
      <c r="E7" s="88">
        <v>8.6368500000000008</v>
      </c>
      <c r="F7" s="88">
        <v>3.7791000000000001</v>
      </c>
      <c r="G7" s="88">
        <v>14.549659999999999</v>
      </c>
      <c r="H7" s="88">
        <v>5.4665600000000003</v>
      </c>
      <c r="I7" s="88">
        <v>20.647349999999999</v>
      </c>
      <c r="J7" s="88">
        <v>4.3652800000000003</v>
      </c>
    </row>
    <row r="8" spans="1:10">
      <c r="A8" s="89">
        <v>41640</v>
      </c>
      <c r="B8" s="90">
        <v>8.3333333333333329E-2</v>
      </c>
      <c r="C8" s="91">
        <f t="shared" ref="C8:C71" si="0">A8+B8</f>
        <v>41640.083333333336</v>
      </c>
      <c r="D8" s="91">
        <f t="shared" ref="D8:D71" si="1">C8-"01:00"</f>
        <v>41640.041666666672</v>
      </c>
      <c r="E8" s="88">
        <v>10.73678</v>
      </c>
      <c r="G8" s="88">
        <v>9.9252400000000005</v>
      </c>
      <c r="H8" s="88">
        <v>15.53078</v>
      </c>
      <c r="I8" s="88">
        <v>22.738990000000001</v>
      </c>
      <c r="J8" s="88">
        <v>3.8379099999999999</v>
      </c>
    </row>
    <row r="9" spans="1:10">
      <c r="A9" s="89">
        <v>41640</v>
      </c>
      <c r="B9" s="90">
        <v>0.125</v>
      </c>
      <c r="C9" s="91">
        <f t="shared" si="0"/>
        <v>41640.125</v>
      </c>
      <c r="D9" s="91">
        <f t="shared" si="1"/>
        <v>41640.083333333336</v>
      </c>
      <c r="E9" s="88">
        <v>10.19171</v>
      </c>
      <c r="F9" s="88">
        <v>5.7547100000000002</v>
      </c>
      <c r="G9" s="88">
        <v>10.9132</v>
      </c>
      <c r="H9" s="88">
        <v>7.24838</v>
      </c>
      <c r="I9" s="88">
        <v>19.672450000000001</v>
      </c>
      <c r="J9" s="88">
        <v>4.3165100000000001</v>
      </c>
    </row>
    <row r="10" spans="1:10">
      <c r="A10" s="89">
        <v>41640</v>
      </c>
      <c r="B10" s="90">
        <v>0.16666666666666666</v>
      </c>
      <c r="C10" s="91">
        <f t="shared" si="0"/>
        <v>41640.166666666664</v>
      </c>
      <c r="D10" s="91">
        <f t="shared" si="1"/>
        <v>41640.125</v>
      </c>
      <c r="E10" s="88">
        <v>9.6801200000000005</v>
      </c>
      <c r="F10" s="88">
        <v>4.3652800000000003</v>
      </c>
      <c r="G10" s="88">
        <v>10.78698</v>
      </c>
      <c r="H10" s="88">
        <v>4.2462299999999997</v>
      </c>
      <c r="I10" s="88">
        <v>21.001159999999999</v>
      </c>
      <c r="J10" s="88">
        <v>3.4539800000000001</v>
      </c>
    </row>
    <row r="11" spans="1:10">
      <c r="A11" s="89">
        <v>41640</v>
      </c>
      <c r="B11" s="90">
        <v>0.20833333333333334</v>
      </c>
      <c r="C11" s="91">
        <f t="shared" si="0"/>
        <v>41640.208333333336</v>
      </c>
      <c r="D11" s="91">
        <f t="shared" si="1"/>
        <v>41640.166666666672</v>
      </c>
      <c r="E11" s="88">
        <v>8.1051800000000007</v>
      </c>
      <c r="F11" s="88">
        <v>3.0303599999999999</v>
      </c>
      <c r="G11" s="88">
        <v>10.85009</v>
      </c>
      <c r="H11" s="88">
        <v>4.3399400000000004</v>
      </c>
      <c r="I11" s="88">
        <v>23.095829999999999</v>
      </c>
      <c r="J11" s="88">
        <v>4.2213700000000003</v>
      </c>
    </row>
    <row r="12" spans="1:10">
      <c r="A12" s="89">
        <v>41640</v>
      </c>
      <c r="B12" s="90">
        <v>0.25</v>
      </c>
      <c r="C12" s="91">
        <f t="shared" si="0"/>
        <v>41640.25</v>
      </c>
      <c r="D12" s="91">
        <f t="shared" si="1"/>
        <v>41640.208333333336</v>
      </c>
      <c r="E12" s="88">
        <v>10.73678</v>
      </c>
      <c r="F12" s="88">
        <v>3.29189</v>
      </c>
      <c r="G12" s="88">
        <v>11.228770000000001</v>
      </c>
      <c r="H12" s="88">
        <v>5.1001599999999998</v>
      </c>
      <c r="I12" s="88">
        <v>21.474979999999999</v>
      </c>
      <c r="J12" s="88">
        <v>4.70045</v>
      </c>
    </row>
    <row r="13" spans="1:10">
      <c r="A13" s="89">
        <v>41640</v>
      </c>
      <c r="B13" s="90">
        <v>0.29166666666666669</v>
      </c>
      <c r="C13" s="91">
        <f t="shared" si="0"/>
        <v>41640.291666666664</v>
      </c>
      <c r="D13" s="91">
        <f t="shared" si="1"/>
        <v>41640.25</v>
      </c>
      <c r="E13" s="88">
        <v>12.311719999999999</v>
      </c>
      <c r="F13" s="88">
        <v>4.8807</v>
      </c>
      <c r="G13" s="88">
        <v>13.81542</v>
      </c>
      <c r="H13" s="88">
        <v>5.0403900000000004</v>
      </c>
      <c r="I13" s="88">
        <v>32.058759999999999</v>
      </c>
      <c r="J13" s="88">
        <v>4.41357</v>
      </c>
    </row>
    <row r="14" spans="1:10">
      <c r="A14" s="89">
        <v>41640</v>
      </c>
      <c r="B14" s="90">
        <v>0.33333333333333331</v>
      </c>
      <c r="C14" s="91">
        <f t="shared" si="0"/>
        <v>41640.333333333336</v>
      </c>
      <c r="D14" s="91">
        <f t="shared" si="1"/>
        <v>41640.291666666672</v>
      </c>
      <c r="E14" s="88">
        <v>14.418340000000001</v>
      </c>
      <c r="F14" s="88">
        <v>10.888339999999999</v>
      </c>
      <c r="G14" s="88">
        <v>12.74203</v>
      </c>
      <c r="H14" s="88">
        <v>6.3375500000000002</v>
      </c>
      <c r="I14" s="88">
        <v>26.613869999999999</v>
      </c>
      <c r="J14" s="88">
        <v>4.6531099999999999</v>
      </c>
    </row>
    <row r="15" spans="1:10">
      <c r="A15" s="89">
        <v>41640</v>
      </c>
      <c r="B15" s="90">
        <v>0.375</v>
      </c>
      <c r="C15" s="91">
        <f t="shared" si="0"/>
        <v>41640.375</v>
      </c>
      <c r="D15" s="91">
        <f t="shared" si="1"/>
        <v>41640.333333333336</v>
      </c>
      <c r="E15" s="88">
        <v>14.418340000000001</v>
      </c>
      <c r="F15" s="88">
        <v>5.80253</v>
      </c>
      <c r="G15" s="88">
        <v>11.98612</v>
      </c>
      <c r="H15" s="88">
        <v>6.3930100000000003</v>
      </c>
      <c r="I15" s="88">
        <v>17.241669999999999</v>
      </c>
      <c r="J15" s="88">
        <v>3.5500799999999999</v>
      </c>
    </row>
    <row r="16" spans="1:10">
      <c r="A16" s="89">
        <v>41640</v>
      </c>
      <c r="B16" s="90">
        <v>0.41666666666666669</v>
      </c>
      <c r="C16" s="91">
        <f t="shared" si="0"/>
        <v>41640.416666666664</v>
      </c>
      <c r="D16" s="91">
        <f t="shared" si="1"/>
        <v>41640.375</v>
      </c>
      <c r="E16" s="88">
        <v>12.30503</v>
      </c>
      <c r="F16" s="88">
        <v>5.9598300000000002</v>
      </c>
      <c r="G16" s="88">
        <v>6.8763899999999998</v>
      </c>
      <c r="H16" s="88">
        <v>7.508</v>
      </c>
      <c r="I16" s="88">
        <v>13.332520000000001</v>
      </c>
      <c r="J16" s="88">
        <v>3.6939899999999999</v>
      </c>
    </row>
    <row r="17" spans="1:10">
      <c r="A17" s="89">
        <v>41640</v>
      </c>
      <c r="B17" s="90">
        <v>0.45833333333333331</v>
      </c>
      <c r="C17" s="91">
        <f t="shared" si="0"/>
        <v>41640.458333333336</v>
      </c>
      <c r="D17" s="91">
        <f t="shared" si="1"/>
        <v>41640.416666666672</v>
      </c>
      <c r="E17" s="88">
        <v>14.936629999999999</v>
      </c>
      <c r="F17" s="88">
        <v>11.45205</v>
      </c>
      <c r="G17" s="88">
        <v>5.6777300000000004</v>
      </c>
      <c r="H17" s="88">
        <v>9.2631899999999998</v>
      </c>
      <c r="I17" s="88">
        <v>10.38822</v>
      </c>
      <c r="J17" s="88">
        <v>5.0853400000000004</v>
      </c>
    </row>
    <row r="18" spans="1:10">
      <c r="A18" s="89">
        <v>41640</v>
      </c>
      <c r="B18" s="90">
        <v>0.5</v>
      </c>
      <c r="C18" s="91">
        <f t="shared" si="0"/>
        <v>41640.5</v>
      </c>
      <c r="D18" s="91">
        <f t="shared" si="1"/>
        <v>41640.458333333336</v>
      </c>
      <c r="E18" s="88">
        <v>11.261760000000001</v>
      </c>
      <c r="F18" s="88">
        <v>7.60649</v>
      </c>
      <c r="G18" s="88">
        <v>5.6146200000000004</v>
      </c>
      <c r="H18" s="88">
        <v>8.3729300000000002</v>
      </c>
      <c r="I18" s="88">
        <v>14.894550000000001</v>
      </c>
      <c r="J18" s="88">
        <v>6.7162199999999999</v>
      </c>
    </row>
    <row r="19" spans="1:10">
      <c r="A19" s="89">
        <v>41640</v>
      </c>
      <c r="B19" s="90">
        <v>0.54166666666666663</v>
      </c>
      <c r="C19" s="91">
        <f t="shared" si="0"/>
        <v>41640.541666666664</v>
      </c>
      <c r="D19" s="91">
        <f t="shared" si="1"/>
        <v>41640.5</v>
      </c>
      <c r="E19" s="88">
        <v>11.261760000000001</v>
      </c>
      <c r="F19" s="88">
        <v>8.7334300000000002</v>
      </c>
      <c r="G19" s="88">
        <v>4.6679300000000001</v>
      </c>
      <c r="H19" s="88">
        <v>7.6069699999999996</v>
      </c>
      <c r="I19" s="88">
        <v>10.89551</v>
      </c>
      <c r="J19" s="88">
        <v>5.2287800000000004</v>
      </c>
    </row>
    <row r="20" spans="1:10">
      <c r="A20" s="89">
        <v>41640</v>
      </c>
      <c r="B20" s="90">
        <v>0.58333333333333337</v>
      </c>
      <c r="C20" s="91">
        <f t="shared" si="0"/>
        <v>41640.583333333336</v>
      </c>
      <c r="D20" s="91">
        <f t="shared" si="1"/>
        <v>41640.541666666672</v>
      </c>
      <c r="E20" s="88">
        <v>11.261760000000001</v>
      </c>
      <c r="F20" s="88">
        <v>10.83957</v>
      </c>
      <c r="G20" s="88">
        <v>4.6067299999999998</v>
      </c>
      <c r="H20" s="88">
        <v>11.464</v>
      </c>
      <c r="I20" s="88">
        <v>11.447749999999999</v>
      </c>
      <c r="J20" s="88">
        <v>5.6600400000000004</v>
      </c>
    </row>
    <row r="21" spans="1:10">
      <c r="A21" s="89">
        <v>41640</v>
      </c>
      <c r="B21" s="90">
        <v>0.625</v>
      </c>
      <c r="C21" s="91">
        <f t="shared" si="0"/>
        <v>41640.625</v>
      </c>
      <c r="D21" s="91">
        <f t="shared" si="1"/>
        <v>41640.583333333336</v>
      </c>
      <c r="E21" s="88">
        <v>17.043240000000001</v>
      </c>
      <c r="F21" s="88">
        <v>16.69182</v>
      </c>
      <c r="G21" s="88">
        <v>6.3083799999999997</v>
      </c>
      <c r="H21" s="88">
        <v>11.19769</v>
      </c>
      <c r="I21" s="88">
        <v>19.073360000000001</v>
      </c>
      <c r="J21" s="88">
        <v>5.5161300000000004</v>
      </c>
    </row>
    <row r="22" spans="1:10">
      <c r="A22" s="89">
        <v>41640</v>
      </c>
      <c r="B22" s="90">
        <v>0.66666666666666663</v>
      </c>
      <c r="C22" s="91">
        <f t="shared" si="0"/>
        <v>41640.666666666664</v>
      </c>
      <c r="D22" s="91">
        <f t="shared" si="1"/>
        <v>41640.625</v>
      </c>
      <c r="E22" s="88">
        <v>19.65476</v>
      </c>
      <c r="F22" s="88">
        <v>8.7946299999999997</v>
      </c>
      <c r="G22" s="88">
        <v>7.5075200000000004</v>
      </c>
      <c r="H22" s="88">
        <v>10.792719999999999</v>
      </c>
      <c r="I22" s="88">
        <v>17.652380000000001</v>
      </c>
      <c r="J22" s="88">
        <v>5.5639399999999997</v>
      </c>
    </row>
    <row r="23" spans="1:10">
      <c r="A23" s="89">
        <v>41640</v>
      </c>
      <c r="B23" s="90">
        <v>0.70833333333333337</v>
      </c>
      <c r="C23" s="91">
        <f t="shared" si="0"/>
        <v>41640.708333333336</v>
      </c>
      <c r="D23" s="91">
        <f t="shared" si="1"/>
        <v>41640.666666666672</v>
      </c>
      <c r="E23" s="88">
        <v>12.83001</v>
      </c>
      <c r="F23" s="88">
        <v>7.4032900000000001</v>
      </c>
      <c r="G23" s="88">
        <v>9.0207800000000002</v>
      </c>
      <c r="H23" s="88">
        <v>7.1130699999999996</v>
      </c>
      <c r="I23" s="88">
        <v>37.889969999999998</v>
      </c>
      <c r="J23" s="88">
        <v>5.2761100000000001</v>
      </c>
    </row>
    <row r="24" spans="1:10">
      <c r="A24" s="89">
        <v>41640</v>
      </c>
      <c r="B24" s="90">
        <v>0.75</v>
      </c>
      <c r="C24" s="91">
        <f t="shared" si="0"/>
        <v>41640.75</v>
      </c>
      <c r="D24" s="91">
        <f t="shared" si="1"/>
        <v>41640.708333333336</v>
      </c>
      <c r="E24" s="88">
        <v>8.6368500000000008</v>
      </c>
      <c r="F24" s="88">
        <v>3.8589500000000001</v>
      </c>
      <c r="G24" s="88">
        <v>11.165649999999999</v>
      </c>
      <c r="H24" s="88">
        <v>6.1702000000000004</v>
      </c>
      <c r="I24" s="88">
        <v>25.497450000000001</v>
      </c>
      <c r="J24" s="88">
        <v>4.9882799999999996</v>
      </c>
    </row>
    <row r="25" spans="1:10">
      <c r="A25" s="89">
        <v>41640</v>
      </c>
      <c r="B25" s="90">
        <v>0.79166666666666663</v>
      </c>
      <c r="C25" s="91">
        <f t="shared" si="0"/>
        <v>41640.791666666664</v>
      </c>
      <c r="D25" s="91">
        <f t="shared" si="1"/>
        <v>41640.75</v>
      </c>
      <c r="E25" s="88">
        <v>8.0984800000000003</v>
      </c>
      <c r="F25" s="88">
        <v>3.96509</v>
      </c>
      <c r="G25" s="88">
        <v>12.61533</v>
      </c>
      <c r="H25" s="88">
        <v>6.3026400000000002</v>
      </c>
      <c r="I25" s="88">
        <v>32.803199999999997</v>
      </c>
      <c r="J25" s="88">
        <v>5.9956899999999997</v>
      </c>
    </row>
    <row r="26" spans="1:10">
      <c r="A26" s="89">
        <v>41640</v>
      </c>
      <c r="B26" s="90">
        <v>0.83333333333333337</v>
      </c>
      <c r="C26" s="91">
        <f t="shared" si="0"/>
        <v>41640.833333333336</v>
      </c>
      <c r="D26" s="91">
        <f t="shared" si="1"/>
        <v>41640.791666666672</v>
      </c>
      <c r="E26" s="88">
        <v>8.1118699999999997</v>
      </c>
      <c r="F26" s="88">
        <v>5.5003500000000001</v>
      </c>
      <c r="G26" s="88">
        <v>11.54289</v>
      </c>
      <c r="H26" s="88">
        <v>6.2581800000000003</v>
      </c>
      <c r="I26" s="88">
        <v>18.71238</v>
      </c>
      <c r="J26" s="88">
        <v>4.7970300000000003</v>
      </c>
    </row>
    <row r="27" spans="1:10">
      <c r="A27" s="89">
        <v>41640</v>
      </c>
      <c r="B27" s="90">
        <v>0.875</v>
      </c>
      <c r="C27" s="91">
        <f t="shared" si="0"/>
        <v>41640.875</v>
      </c>
      <c r="D27" s="91">
        <f t="shared" si="1"/>
        <v>41640.833333333336</v>
      </c>
      <c r="E27" s="88">
        <v>8.1118699999999997</v>
      </c>
      <c r="F27" s="88">
        <v>5.3516500000000002</v>
      </c>
      <c r="G27" s="88">
        <v>10.59764</v>
      </c>
      <c r="H27" s="88">
        <v>6.3475900000000003</v>
      </c>
      <c r="I27" s="88">
        <v>17.469729999999998</v>
      </c>
      <c r="J27" s="88">
        <v>3.59693</v>
      </c>
    </row>
    <row r="28" spans="1:10">
      <c r="A28" s="89">
        <v>41640</v>
      </c>
      <c r="B28" s="90">
        <v>0.91666666666666663</v>
      </c>
      <c r="C28" s="91">
        <f t="shared" si="0"/>
        <v>41640.916666666664</v>
      </c>
      <c r="D28" s="91">
        <f t="shared" si="1"/>
        <v>41640.875</v>
      </c>
      <c r="E28" s="88">
        <v>7.5735000000000001</v>
      </c>
      <c r="F28" s="88">
        <v>3.2938000000000001</v>
      </c>
      <c r="G28" s="88">
        <v>11.165179999999999</v>
      </c>
      <c r="H28" s="88">
        <v>6.21706</v>
      </c>
      <c r="I28" s="88">
        <v>17.46734</v>
      </c>
      <c r="J28" s="88">
        <v>2.87879</v>
      </c>
    </row>
    <row r="29" spans="1:10">
      <c r="A29" s="89">
        <v>41640</v>
      </c>
      <c r="B29" s="90">
        <v>0.95833333333333337</v>
      </c>
      <c r="C29" s="91">
        <f t="shared" si="0"/>
        <v>41640.958333333336</v>
      </c>
      <c r="D29" s="91">
        <f t="shared" si="1"/>
        <v>41640.916666666672</v>
      </c>
      <c r="E29" s="88">
        <v>6.5168400000000002</v>
      </c>
      <c r="F29" s="88">
        <v>3.1374599999999999</v>
      </c>
      <c r="G29" s="88">
        <v>8.5794800000000002</v>
      </c>
      <c r="H29" s="88">
        <v>4.9643699999999997</v>
      </c>
      <c r="I29" s="88">
        <v>23.496500000000001</v>
      </c>
      <c r="J29" s="88">
        <v>2.6861100000000002</v>
      </c>
    </row>
    <row r="30" spans="1:10">
      <c r="A30" s="89">
        <v>41640</v>
      </c>
      <c r="B30" s="92">
        <v>1</v>
      </c>
      <c r="C30" s="91">
        <f t="shared" si="0"/>
        <v>41641</v>
      </c>
      <c r="D30" s="91">
        <f t="shared" si="1"/>
        <v>41640.958333333336</v>
      </c>
      <c r="E30" s="88">
        <v>6.5369299999999999</v>
      </c>
      <c r="F30" s="88">
        <v>3.49844</v>
      </c>
      <c r="G30" s="88">
        <v>7.508</v>
      </c>
      <c r="H30" s="88">
        <v>2.9084300000000001</v>
      </c>
      <c r="I30" s="88">
        <v>19.358329999999999</v>
      </c>
      <c r="J30" s="88">
        <v>2.9256500000000001</v>
      </c>
    </row>
    <row r="31" spans="1:10">
      <c r="A31" s="89">
        <v>41641</v>
      </c>
      <c r="B31" s="90">
        <v>4.1666666666666664E-2</v>
      </c>
      <c r="C31" s="91">
        <f t="shared" si="0"/>
        <v>41641.041666666664</v>
      </c>
      <c r="D31" s="91">
        <f t="shared" si="1"/>
        <v>41641</v>
      </c>
      <c r="E31" s="88">
        <v>10.034890000000001</v>
      </c>
      <c r="F31" s="88">
        <v>6.0282</v>
      </c>
      <c r="G31" s="88">
        <v>6.5299100000000001</v>
      </c>
      <c r="H31" s="88">
        <v>2.6870599999999998</v>
      </c>
      <c r="I31" s="88">
        <v>8.3193800000000007</v>
      </c>
      <c r="J31" s="88">
        <v>2.7119300000000002</v>
      </c>
    </row>
    <row r="32" spans="1:10">
      <c r="A32" s="89">
        <v>41641</v>
      </c>
      <c r="B32" s="90">
        <v>8.3333333333333329E-2</v>
      </c>
      <c r="C32" s="91">
        <f t="shared" si="0"/>
        <v>41641.083333333336</v>
      </c>
      <c r="D32" s="91">
        <f t="shared" si="1"/>
        <v>41641.041666666672</v>
      </c>
      <c r="E32" s="88">
        <v>8.6183599999999991</v>
      </c>
      <c r="G32" s="88">
        <v>12.541539999999999</v>
      </c>
      <c r="H32" s="88">
        <v>11.12119</v>
      </c>
      <c r="I32" s="88">
        <v>9.7900899999999993</v>
      </c>
      <c r="J32" s="88">
        <v>3.05044</v>
      </c>
    </row>
    <row r="33" spans="1:10">
      <c r="A33" s="89">
        <v>41641</v>
      </c>
      <c r="B33" s="90">
        <v>0.125</v>
      </c>
      <c r="C33" s="91">
        <f t="shared" si="0"/>
        <v>41641.125</v>
      </c>
      <c r="D33" s="91">
        <f t="shared" si="1"/>
        <v>41641.083333333336</v>
      </c>
      <c r="E33" s="88">
        <v>8.0975300000000008</v>
      </c>
      <c r="F33" s="88">
        <v>3.6280100000000002</v>
      </c>
      <c r="G33" s="88">
        <v>13.463520000000001</v>
      </c>
      <c r="H33" s="88">
        <v>4.2553099999999997</v>
      </c>
      <c r="I33" s="88">
        <v>14.68561</v>
      </c>
      <c r="J33" s="88">
        <v>2.32273</v>
      </c>
    </row>
    <row r="34" spans="1:10">
      <c r="A34" s="89">
        <v>41641</v>
      </c>
      <c r="B34" s="90">
        <v>0.16666666666666666</v>
      </c>
      <c r="C34" s="91">
        <f t="shared" si="0"/>
        <v>41641.166666666664</v>
      </c>
      <c r="D34" s="91">
        <f t="shared" si="1"/>
        <v>41641.125</v>
      </c>
      <c r="E34" s="88">
        <v>6.5163700000000002</v>
      </c>
      <c r="F34" s="88">
        <v>2.72723</v>
      </c>
      <c r="G34" s="88">
        <v>13.55819</v>
      </c>
      <c r="H34" s="88">
        <v>4.8873899999999999</v>
      </c>
      <c r="I34" s="88">
        <v>10.414999999999999</v>
      </c>
      <c r="J34" s="88">
        <v>3.2914099999999999</v>
      </c>
    </row>
    <row r="35" spans="1:10">
      <c r="A35" s="89">
        <v>41641</v>
      </c>
      <c r="B35" s="90">
        <v>0.20833333333333334</v>
      </c>
      <c r="C35" s="91">
        <f t="shared" si="0"/>
        <v>41641.208333333336</v>
      </c>
      <c r="D35" s="91">
        <f t="shared" si="1"/>
        <v>41641.166666666672</v>
      </c>
      <c r="E35" s="88">
        <v>4.9352099999999997</v>
      </c>
      <c r="F35" s="88">
        <v>3.65144</v>
      </c>
      <c r="G35" s="88">
        <v>12.163500000000001</v>
      </c>
      <c r="H35" s="88">
        <v>4.8926499999999997</v>
      </c>
      <c r="I35" s="88">
        <v>21.70018</v>
      </c>
      <c r="J35" s="88">
        <v>6.09992</v>
      </c>
    </row>
    <row r="36" spans="1:10">
      <c r="A36" s="89">
        <v>41641</v>
      </c>
      <c r="B36" s="90">
        <v>0.25</v>
      </c>
      <c r="C36" s="91">
        <f t="shared" si="0"/>
        <v>41641.25</v>
      </c>
      <c r="D36" s="91">
        <f t="shared" si="1"/>
        <v>41641.208333333336</v>
      </c>
      <c r="E36" s="88">
        <v>5.4664000000000001</v>
      </c>
      <c r="F36" s="88">
        <v>6.9399800000000003</v>
      </c>
      <c r="G36" s="88">
        <v>12.171150000000001</v>
      </c>
      <c r="H36" s="88">
        <v>4.9680400000000002</v>
      </c>
      <c r="I36" s="88">
        <v>35.548589999999997</v>
      </c>
      <c r="J36" s="88">
        <v>16.166840000000001</v>
      </c>
    </row>
    <row r="37" spans="1:10">
      <c r="A37" s="89">
        <v>41641</v>
      </c>
      <c r="B37" s="90">
        <v>0.29166666666666669</v>
      </c>
      <c r="C37" s="91">
        <f t="shared" si="0"/>
        <v>41641.291666666664</v>
      </c>
      <c r="D37" s="91">
        <f t="shared" si="1"/>
        <v>41641.25</v>
      </c>
      <c r="E37" s="88">
        <v>6.0100300000000004</v>
      </c>
      <c r="F37" s="88">
        <v>9.6696000000000009</v>
      </c>
      <c r="G37" s="88">
        <v>11.32917</v>
      </c>
      <c r="H37" s="88">
        <v>8.2596100000000003</v>
      </c>
      <c r="I37" s="88">
        <v>37.613619999999997</v>
      </c>
      <c r="J37" s="88">
        <v>28.267710000000001</v>
      </c>
    </row>
    <row r="38" spans="1:10">
      <c r="A38" s="89">
        <v>41641</v>
      </c>
      <c r="B38" s="90">
        <v>0.33333333333333331</v>
      </c>
      <c r="C38" s="91">
        <f t="shared" si="0"/>
        <v>41641.333333333336</v>
      </c>
      <c r="D38" s="91">
        <f t="shared" si="1"/>
        <v>41641.291666666672</v>
      </c>
      <c r="E38" s="88">
        <v>10.191229999999999</v>
      </c>
      <c r="F38" s="88">
        <v>17.328209999999999</v>
      </c>
      <c r="G38" s="88">
        <v>11.626569999999999</v>
      </c>
      <c r="H38" s="88">
        <v>11.309889999999999</v>
      </c>
      <c r="I38" s="88">
        <v>51.365929999999999</v>
      </c>
      <c r="J38" s="88">
        <v>26.285399999999999</v>
      </c>
    </row>
    <row r="39" spans="1:10">
      <c r="A39" s="89">
        <v>41641</v>
      </c>
      <c r="B39" s="90">
        <v>0.375</v>
      </c>
      <c r="C39" s="91">
        <f t="shared" si="0"/>
        <v>41641.375</v>
      </c>
      <c r="D39" s="91">
        <f t="shared" si="1"/>
        <v>41641.333333333336</v>
      </c>
      <c r="E39" s="88">
        <v>17.572050000000001</v>
      </c>
      <c r="F39" s="88">
        <v>25.39752</v>
      </c>
      <c r="G39" s="88">
        <v>11.42671</v>
      </c>
      <c r="H39" s="88">
        <v>15.84761</v>
      </c>
      <c r="I39" s="88">
        <v>58.697020000000002</v>
      </c>
      <c r="J39" s="88">
        <v>19.470210000000002</v>
      </c>
    </row>
    <row r="40" spans="1:10">
      <c r="A40" s="89">
        <v>41641</v>
      </c>
      <c r="B40" s="90">
        <v>0.41666666666666669</v>
      </c>
      <c r="C40" s="91">
        <f t="shared" si="0"/>
        <v>41641.416666666664</v>
      </c>
      <c r="D40" s="91">
        <f t="shared" si="1"/>
        <v>41641.375</v>
      </c>
      <c r="E40" s="88">
        <v>22.327960000000001</v>
      </c>
      <c r="F40" s="88">
        <v>27.717379999999999</v>
      </c>
      <c r="G40" s="88">
        <v>8.9504999999999999</v>
      </c>
      <c r="H40" s="88">
        <v>15.068110000000001</v>
      </c>
      <c r="I40" s="88">
        <v>55.735990000000001</v>
      </c>
      <c r="J40" s="88">
        <v>15.166600000000001</v>
      </c>
    </row>
    <row r="41" spans="1:10">
      <c r="A41" s="89">
        <v>41641</v>
      </c>
      <c r="B41" s="90">
        <v>0.45833333333333331</v>
      </c>
      <c r="C41" s="91">
        <f t="shared" si="0"/>
        <v>41641.458333333336</v>
      </c>
      <c r="D41" s="91">
        <f t="shared" si="1"/>
        <v>41641.416666666672</v>
      </c>
      <c r="E41" s="88">
        <v>13.55134</v>
      </c>
      <c r="F41" s="88">
        <v>17.957899999999999</v>
      </c>
      <c r="G41" s="88">
        <v>8.6813199999999995</v>
      </c>
      <c r="H41" s="88">
        <v>14.24048</v>
      </c>
      <c r="I41" s="88">
        <v>41.493600000000001</v>
      </c>
      <c r="J41" s="88">
        <v>10.802759999999999</v>
      </c>
    </row>
    <row r="42" spans="1:10">
      <c r="A42" s="89">
        <v>41641</v>
      </c>
      <c r="B42" s="90">
        <v>0.5</v>
      </c>
      <c r="C42" s="91">
        <f t="shared" si="0"/>
        <v>41641.5</v>
      </c>
      <c r="D42" s="91">
        <f t="shared" si="1"/>
        <v>41641.458333333336</v>
      </c>
      <c r="E42" s="88">
        <v>12.32845</v>
      </c>
      <c r="G42" s="88">
        <v>8.5637000000000008</v>
      </c>
      <c r="H42" s="88">
        <v>12.75924</v>
      </c>
      <c r="I42" s="88">
        <v>27.188099999999999</v>
      </c>
      <c r="J42" s="88">
        <v>11.48887</v>
      </c>
    </row>
    <row r="43" spans="1:10">
      <c r="A43" s="89">
        <v>41641</v>
      </c>
      <c r="B43" s="90">
        <v>0.54166666666666663</v>
      </c>
      <c r="C43" s="91">
        <f t="shared" si="0"/>
        <v>41641.541666666664</v>
      </c>
      <c r="D43" s="91">
        <f t="shared" si="1"/>
        <v>41641.5</v>
      </c>
      <c r="E43" s="88">
        <v>12.322240000000001</v>
      </c>
      <c r="F43" s="88">
        <v>15.07385</v>
      </c>
      <c r="G43" s="88">
        <v>6.8132799999999998</v>
      </c>
      <c r="H43" s="88">
        <v>13.22255</v>
      </c>
      <c r="I43" s="88">
        <v>30.352810000000002</v>
      </c>
      <c r="J43" s="88">
        <v>11.4903</v>
      </c>
    </row>
    <row r="44" spans="1:10">
      <c r="A44" s="89">
        <v>41641</v>
      </c>
      <c r="B44" s="90">
        <v>0.58333333333333337</v>
      </c>
      <c r="C44" s="91">
        <f t="shared" si="0"/>
        <v>41641.583333333336</v>
      </c>
      <c r="D44" s="91">
        <f t="shared" si="1"/>
        <v>41641.541666666672</v>
      </c>
      <c r="E44" s="88">
        <v>14.42216</v>
      </c>
      <c r="F44" s="88">
        <v>20.430759999999999</v>
      </c>
      <c r="G44" s="88">
        <v>7.14893</v>
      </c>
      <c r="H44" s="88">
        <v>11.58067</v>
      </c>
      <c r="I44" s="88">
        <v>34.394880000000001</v>
      </c>
      <c r="J44" s="88">
        <v>15.39132</v>
      </c>
    </row>
    <row r="45" spans="1:10">
      <c r="A45" s="89">
        <v>41641</v>
      </c>
      <c r="B45" s="90">
        <v>0.625</v>
      </c>
      <c r="C45" s="91">
        <f t="shared" si="0"/>
        <v>41641.625</v>
      </c>
      <c r="D45" s="91">
        <f t="shared" si="1"/>
        <v>41641.583333333336</v>
      </c>
      <c r="E45" s="88">
        <v>13.359769999999999</v>
      </c>
      <c r="F45" s="88">
        <v>19.174250000000001</v>
      </c>
      <c r="G45" s="88">
        <v>6.3585799999999999</v>
      </c>
      <c r="H45" s="88">
        <v>10.00094</v>
      </c>
      <c r="I45" s="88">
        <v>33.431930000000001</v>
      </c>
    </row>
    <row r="46" spans="1:10">
      <c r="A46" s="89">
        <v>41641</v>
      </c>
      <c r="B46" s="90">
        <v>0.66666666666666663</v>
      </c>
      <c r="C46" s="91">
        <f t="shared" si="0"/>
        <v>41641.666666666664</v>
      </c>
      <c r="D46" s="91">
        <f t="shared" si="1"/>
        <v>41641.625</v>
      </c>
      <c r="E46" s="88">
        <v>23.89669</v>
      </c>
      <c r="F46" s="88">
        <v>20.55555</v>
      </c>
      <c r="G46" s="88">
        <v>6.9543299999999997</v>
      </c>
      <c r="H46" s="88">
        <v>11.417149999999999</v>
      </c>
      <c r="I46" s="88">
        <v>42.238520000000001</v>
      </c>
      <c r="J46" s="88">
        <v>27.632280000000002</v>
      </c>
    </row>
    <row r="47" spans="1:10">
      <c r="A47" s="89">
        <v>41641</v>
      </c>
      <c r="B47" s="90">
        <v>0.70833333333333337</v>
      </c>
      <c r="C47" s="91">
        <f t="shared" si="0"/>
        <v>41641.708333333336</v>
      </c>
      <c r="D47" s="91">
        <f t="shared" si="1"/>
        <v>41641.666666666672</v>
      </c>
      <c r="E47" s="88">
        <v>35.989899999999999</v>
      </c>
      <c r="F47" s="88">
        <v>29.375520000000002</v>
      </c>
      <c r="G47" s="88">
        <v>9.2302</v>
      </c>
      <c r="H47" s="88">
        <v>19.868480000000002</v>
      </c>
      <c r="I47" s="88">
        <v>61.831130000000002</v>
      </c>
      <c r="J47" s="88">
        <v>21.34111</v>
      </c>
    </row>
    <row r="48" spans="1:10">
      <c r="A48" s="89">
        <v>41641</v>
      </c>
      <c r="B48" s="90">
        <v>0.75</v>
      </c>
      <c r="C48" s="91">
        <f t="shared" si="0"/>
        <v>41641.75</v>
      </c>
      <c r="D48" s="91">
        <f t="shared" si="1"/>
        <v>41641.708333333336</v>
      </c>
      <c r="E48" s="88">
        <v>42.345619999999997</v>
      </c>
      <c r="F48" s="88">
        <v>38.717610000000001</v>
      </c>
      <c r="G48" s="88">
        <v>13.22207</v>
      </c>
      <c r="H48" s="88">
        <v>26.980589999999999</v>
      </c>
      <c r="I48" s="88">
        <v>70.961399999999998</v>
      </c>
      <c r="J48" s="88">
        <v>15.728400000000001</v>
      </c>
    </row>
    <row r="49" spans="1:10">
      <c r="A49" s="89">
        <v>41641</v>
      </c>
      <c r="B49" s="90">
        <v>0.79166666666666663</v>
      </c>
      <c r="C49" s="91">
        <f t="shared" si="0"/>
        <v>41641.791666666664</v>
      </c>
      <c r="D49" s="91">
        <f t="shared" si="1"/>
        <v>41641.75</v>
      </c>
      <c r="E49" s="88">
        <v>42.858170000000001</v>
      </c>
      <c r="F49" s="88">
        <v>34.71857</v>
      </c>
      <c r="G49" s="88">
        <v>14.329409999999999</v>
      </c>
      <c r="H49" s="88">
        <v>40.98583</v>
      </c>
      <c r="I49" s="88">
        <v>64.065399999999997</v>
      </c>
      <c r="J49" s="88">
        <v>14.325100000000001</v>
      </c>
    </row>
    <row r="50" spans="1:10">
      <c r="A50" s="89">
        <v>41641</v>
      </c>
      <c r="B50" s="90">
        <v>0.83333333333333337</v>
      </c>
      <c r="C50" s="91">
        <f t="shared" si="0"/>
        <v>41641.833333333336</v>
      </c>
      <c r="D50" s="91">
        <f t="shared" si="1"/>
        <v>41641.791666666672</v>
      </c>
      <c r="E50" s="88">
        <v>34.958590000000001</v>
      </c>
      <c r="F50" s="88">
        <v>23.410910000000001</v>
      </c>
      <c r="G50" s="88">
        <v>16.35474</v>
      </c>
      <c r="H50" s="88">
        <v>35.612180000000002</v>
      </c>
      <c r="I50" s="88">
        <v>51.468719999999998</v>
      </c>
      <c r="J50" s="88">
        <v>12.63015</v>
      </c>
    </row>
    <row r="51" spans="1:10">
      <c r="A51" s="89">
        <v>41641</v>
      </c>
      <c r="B51" s="90">
        <v>0.875</v>
      </c>
      <c r="C51" s="91">
        <f t="shared" si="0"/>
        <v>41641.875</v>
      </c>
      <c r="D51" s="91">
        <f t="shared" si="1"/>
        <v>41641.833333333336</v>
      </c>
      <c r="E51" s="88">
        <v>25.471630000000001</v>
      </c>
      <c r="F51" s="88">
        <v>18.737719999999999</v>
      </c>
      <c r="G51" s="88">
        <v>20.174479999999999</v>
      </c>
      <c r="H51" s="88">
        <v>28.921299999999999</v>
      </c>
      <c r="I51" s="88">
        <v>47.475900000000003</v>
      </c>
      <c r="J51" s="88">
        <v>8.3231999999999999</v>
      </c>
    </row>
    <row r="52" spans="1:10">
      <c r="A52" s="89">
        <v>41641</v>
      </c>
      <c r="B52" s="90">
        <v>0.91666666666666663</v>
      </c>
      <c r="C52" s="91">
        <f t="shared" si="0"/>
        <v>41641.916666666664</v>
      </c>
      <c r="D52" s="91">
        <f t="shared" si="1"/>
        <v>41641.875</v>
      </c>
      <c r="E52" s="88">
        <v>16.51587</v>
      </c>
      <c r="F52" s="88">
        <v>11.03847</v>
      </c>
      <c r="G52" s="88">
        <v>14.34614</v>
      </c>
      <c r="H52" s="88">
        <v>24.625830000000001</v>
      </c>
      <c r="I52" s="88">
        <v>38.365229999999997</v>
      </c>
      <c r="J52" s="88">
        <v>5.4204999999999997</v>
      </c>
    </row>
    <row r="53" spans="1:10">
      <c r="A53" s="89">
        <v>41641</v>
      </c>
      <c r="B53" s="90">
        <v>0.95833333333333337</v>
      </c>
      <c r="C53" s="91">
        <f t="shared" si="0"/>
        <v>41641.958333333336</v>
      </c>
      <c r="D53" s="91">
        <f t="shared" si="1"/>
        <v>41641.916666666672</v>
      </c>
      <c r="E53" s="88">
        <v>12.828569999999999</v>
      </c>
      <c r="F53" s="88">
        <v>6.5718300000000003</v>
      </c>
      <c r="G53" s="88">
        <v>7.9607799999999997</v>
      </c>
      <c r="H53" s="88">
        <v>16.997820000000001</v>
      </c>
      <c r="I53" s="88">
        <v>27.58877</v>
      </c>
      <c r="J53" s="88">
        <v>4.4035299999999999</v>
      </c>
    </row>
    <row r="54" spans="1:10">
      <c r="A54" s="89">
        <v>41641</v>
      </c>
      <c r="B54" s="92">
        <v>1</v>
      </c>
      <c r="C54" s="91">
        <f t="shared" si="0"/>
        <v>41642</v>
      </c>
      <c r="D54" s="91">
        <f t="shared" si="1"/>
        <v>41641.958333333336</v>
      </c>
      <c r="E54" s="88">
        <v>12.309810000000001</v>
      </c>
      <c r="F54" s="88">
        <v>5.9569599999999996</v>
      </c>
      <c r="G54" s="88">
        <v>7.5926299999999998</v>
      </c>
      <c r="H54" s="88">
        <v>10.22662</v>
      </c>
      <c r="I54" s="88">
        <v>16.639230000000001</v>
      </c>
      <c r="J54" s="88">
        <v>3.0489999999999999</v>
      </c>
    </row>
    <row r="55" spans="1:10">
      <c r="A55" s="89">
        <v>41642</v>
      </c>
      <c r="B55" s="90">
        <v>4.1666666666666664E-2</v>
      </c>
      <c r="C55" s="91">
        <f t="shared" si="0"/>
        <v>41642.041666666664</v>
      </c>
      <c r="D55" s="91">
        <f t="shared" si="1"/>
        <v>41642</v>
      </c>
      <c r="E55" s="88">
        <v>8.6253799999999998</v>
      </c>
      <c r="F55" s="88">
        <v>3.7746400000000002</v>
      </c>
      <c r="G55" s="88">
        <v>7.7226800000000004</v>
      </c>
      <c r="H55" s="88">
        <v>8.0184800000000003</v>
      </c>
      <c r="I55" s="88">
        <v>11.65286</v>
      </c>
      <c r="J55" s="88">
        <v>3.1465399999999999</v>
      </c>
    </row>
    <row r="56" spans="1:10">
      <c r="A56" s="89">
        <v>41642</v>
      </c>
      <c r="B56" s="90">
        <v>8.3333333333333329E-2</v>
      </c>
      <c r="C56" s="91">
        <f t="shared" si="0"/>
        <v>41642.083333333336</v>
      </c>
      <c r="D56" s="91">
        <f t="shared" si="1"/>
        <v>41642.041666666672</v>
      </c>
      <c r="E56" s="88">
        <v>8.6406799999999997</v>
      </c>
      <c r="G56" s="88">
        <v>4.6671399999999998</v>
      </c>
      <c r="H56" s="88">
        <v>12.74681</v>
      </c>
      <c r="I56" s="88">
        <v>10.56401</v>
      </c>
      <c r="J56" s="88">
        <v>3.8230900000000001</v>
      </c>
    </row>
    <row r="57" spans="1:10">
      <c r="A57" s="89">
        <v>41642</v>
      </c>
      <c r="B57" s="90">
        <v>0.125</v>
      </c>
      <c r="C57" s="91">
        <f t="shared" si="0"/>
        <v>41642.125</v>
      </c>
      <c r="D57" s="91">
        <f t="shared" si="1"/>
        <v>41642.083333333336</v>
      </c>
      <c r="E57" s="88">
        <v>6.5388400000000004</v>
      </c>
      <c r="F57" s="88">
        <v>2.62778</v>
      </c>
      <c r="G57" s="88">
        <v>3.7900999999999998</v>
      </c>
      <c r="H57" s="88">
        <v>6.2758700000000003</v>
      </c>
      <c r="I57" s="88">
        <v>9.9378299999999999</v>
      </c>
      <c r="J57" s="88">
        <v>3.5830700000000002</v>
      </c>
    </row>
    <row r="58" spans="1:10">
      <c r="A58" s="89">
        <v>41642</v>
      </c>
      <c r="B58" s="90">
        <v>0.16666666666666666</v>
      </c>
      <c r="C58" s="91">
        <f t="shared" si="0"/>
        <v>41642.166666666664</v>
      </c>
      <c r="D58" s="91">
        <f t="shared" si="1"/>
        <v>41642.125</v>
      </c>
      <c r="E58" s="88">
        <v>6.5331000000000001</v>
      </c>
      <c r="F58" s="88">
        <v>2.2677499999999999</v>
      </c>
      <c r="G58" s="88">
        <v>4.0841399999999997</v>
      </c>
      <c r="H58" s="88">
        <v>3.4009</v>
      </c>
      <c r="I58" s="88">
        <v>11.17426</v>
      </c>
      <c r="J58" s="88">
        <v>3.77528</v>
      </c>
    </row>
    <row r="59" spans="1:10">
      <c r="A59" s="89">
        <v>41642</v>
      </c>
      <c r="B59" s="90">
        <v>0.20833333333333334</v>
      </c>
      <c r="C59" s="91">
        <f t="shared" si="0"/>
        <v>41642.208333333336</v>
      </c>
      <c r="D59" s="91">
        <f t="shared" si="1"/>
        <v>41642.166666666672</v>
      </c>
      <c r="E59" s="88">
        <v>7.0528199999999996</v>
      </c>
      <c r="F59" s="88">
        <v>3.6045799999999999</v>
      </c>
      <c r="G59" s="88">
        <v>5.90198</v>
      </c>
      <c r="H59" s="88">
        <v>3.30958</v>
      </c>
      <c r="I59" s="88">
        <v>11.94739</v>
      </c>
      <c r="J59" s="88">
        <v>5.3234399999999997</v>
      </c>
    </row>
    <row r="60" spans="1:10">
      <c r="A60" s="89">
        <v>41642</v>
      </c>
      <c r="B60" s="90">
        <v>0.25</v>
      </c>
      <c r="C60" s="91">
        <f t="shared" si="0"/>
        <v>41642.25</v>
      </c>
      <c r="D60" s="91">
        <f t="shared" si="1"/>
        <v>41642.208333333336</v>
      </c>
      <c r="E60" s="88">
        <v>6.52163</v>
      </c>
      <c r="F60" s="88">
        <v>4.8410200000000003</v>
      </c>
      <c r="G60" s="88">
        <v>6.0774499999999998</v>
      </c>
      <c r="H60" s="88">
        <v>3.7136</v>
      </c>
      <c r="I60" s="88">
        <v>21.922989999999999</v>
      </c>
      <c r="J60" s="88">
        <v>6.4360400000000002</v>
      </c>
    </row>
    <row r="61" spans="1:10">
      <c r="A61" s="89">
        <v>41642</v>
      </c>
      <c r="B61" s="90">
        <v>0.29166666666666669</v>
      </c>
      <c r="C61" s="91">
        <f t="shared" si="0"/>
        <v>41642.291666666664</v>
      </c>
      <c r="D61" s="91">
        <f t="shared" si="1"/>
        <v>41642.25</v>
      </c>
      <c r="E61" s="88">
        <v>7.0528199999999996</v>
      </c>
      <c r="F61" s="88">
        <v>4.3800999999999997</v>
      </c>
      <c r="G61" s="88">
        <v>4.8438800000000004</v>
      </c>
      <c r="H61" s="88">
        <v>4.5723099999999999</v>
      </c>
      <c r="I61" s="88">
        <v>11.88762</v>
      </c>
      <c r="J61" s="88">
        <v>9.7771799999999995</v>
      </c>
    </row>
    <row r="62" spans="1:10">
      <c r="A62" s="89">
        <v>41642</v>
      </c>
      <c r="B62" s="90">
        <v>0.33333333333333331</v>
      </c>
      <c r="C62" s="91">
        <f t="shared" si="0"/>
        <v>41642.333333333336</v>
      </c>
      <c r="D62" s="91">
        <f t="shared" si="1"/>
        <v>41642.291666666672</v>
      </c>
      <c r="E62" s="88">
        <v>8.6292000000000009</v>
      </c>
      <c r="F62" s="88">
        <v>6.4919799999999999</v>
      </c>
      <c r="G62" s="88">
        <v>4.0468500000000001</v>
      </c>
      <c r="H62" s="88">
        <v>5.2765899999999997</v>
      </c>
      <c r="I62" s="88">
        <v>44.392949999999999</v>
      </c>
      <c r="J62" s="88">
        <v>8.9567200000000007</v>
      </c>
    </row>
    <row r="63" spans="1:10">
      <c r="A63" s="89">
        <v>41642</v>
      </c>
      <c r="B63" s="90">
        <v>0.375</v>
      </c>
      <c r="C63" s="91">
        <f t="shared" si="0"/>
        <v>41642.375</v>
      </c>
      <c r="D63" s="91">
        <f t="shared" si="1"/>
        <v>41642.333333333336</v>
      </c>
      <c r="E63" s="88">
        <v>13.889530000000001</v>
      </c>
      <c r="F63" s="88">
        <v>11.4291</v>
      </c>
      <c r="G63" s="88">
        <v>5.3282299999999996</v>
      </c>
      <c r="H63" s="88">
        <v>5.8192599999999999</v>
      </c>
      <c r="I63" s="88">
        <v>37.565330000000003</v>
      </c>
      <c r="J63" s="88">
        <v>8.90747</v>
      </c>
    </row>
    <row r="64" spans="1:10">
      <c r="A64" s="89">
        <v>41642</v>
      </c>
      <c r="B64" s="90">
        <v>0.41666666666666669</v>
      </c>
      <c r="C64" s="91">
        <f t="shared" si="0"/>
        <v>41642.416666666664</v>
      </c>
      <c r="D64" s="91">
        <f t="shared" si="1"/>
        <v>41642.375</v>
      </c>
      <c r="E64" s="88">
        <v>13.369809999999999</v>
      </c>
      <c r="F64" s="88">
        <v>13.08437</v>
      </c>
      <c r="G64" s="88">
        <v>5.5486399999999998</v>
      </c>
      <c r="H64" s="88">
        <v>5.9837300000000004</v>
      </c>
      <c r="I64" s="88">
        <v>23.11495</v>
      </c>
      <c r="J64" s="88">
        <v>8.1319499999999998</v>
      </c>
    </row>
    <row r="65" spans="1:10">
      <c r="A65" s="89">
        <v>41642</v>
      </c>
      <c r="B65" s="90">
        <v>0.45833333333333331</v>
      </c>
      <c r="C65" s="91">
        <f t="shared" si="0"/>
        <v>41642.458333333336</v>
      </c>
      <c r="D65" s="91">
        <f t="shared" si="1"/>
        <v>41642.416666666672</v>
      </c>
      <c r="E65" s="88">
        <v>13.89527</v>
      </c>
      <c r="F65" s="88">
        <v>16.42503</v>
      </c>
      <c r="G65" s="88">
        <v>5.3693400000000002</v>
      </c>
      <c r="H65" s="88">
        <v>6.1969799999999999</v>
      </c>
      <c r="I65" s="88">
        <v>23.157979999999998</v>
      </c>
      <c r="J65" s="88">
        <v>6.2452699999999997</v>
      </c>
    </row>
    <row r="66" spans="1:10">
      <c r="A66" s="89">
        <v>41642</v>
      </c>
      <c r="B66" s="90">
        <v>0.5</v>
      </c>
      <c r="C66" s="91">
        <f t="shared" si="0"/>
        <v>41642.5</v>
      </c>
      <c r="D66" s="91">
        <f t="shared" si="1"/>
        <v>41642.458333333336</v>
      </c>
      <c r="E66" s="88">
        <v>12.84435</v>
      </c>
      <c r="F66" s="88">
        <v>13.03895</v>
      </c>
      <c r="G66" s="88">
        <v>5.8828500000000004</v>
      </c>
      <c r="H66" s="88">
        <v>5.8924099999999999</v>
      </c>
      <c r="I66" s="88">
        <v>26.16778</v>
      </c>
      <c r="J66" s="88">
        <v>7.5041700000000002</v>
      </c>
    </row>
    <row r="67" spans="1:10">
      <c r="A67" s="89">
        <v>41642</v>
      </c>
      <c r="B67" s="90">
        <v>0.54166666666666663</v>
      </c>
      <c r="C67" s="91">
        <f t="shared" si="0"/>
        <v>41642.541666666664</v>
      </c>
      <c r="D67" s="91">
        <f t="shared" si="1"/>
        <v>41642.5</v>
      </c>
      <c r="E67" s="88">
        <v>12.31889</v>
      </c>
      <c r="F67" s="88">
        <v>17.105879999999999</v>
      </c>
      <c r="G67" s="88">
        <v>5.2478999999999996</v>
      </c>
      <c r="H67" s="88">
        <v>4.7640399999999996</v>
      </c>
      <c r="I67" s="88">
        <v>23.656669999999998</v>
      </c>
      <c r="J67" s="88">
        <v>7.1642299999999999</v>
      </c>
    </row>
    <row r="68" spans="1:10">
      <c r="A68" s="89">
        <v>41642</v>
      </c>
      <c r="B68" s="90">
        <v>0.58333333333333337</v>
      </c>
      <c r="C68" s="91">
        <f t="shared" si="0"/>
        <v>41642.583333333336</v>
      </c>
      <c r="D68" s="91">
        <f t="shared" si="1"/>
        <v>41642.541666666672</v>
      </c>
      <c r="E68" s="88">
        <v>13.89527</v>
      </c>
      <c r="F68" s="88">
        <v>17.20628</v>
      </c>
      <c r="G68" s="88">
        <v>5.1341099999999997</v>
      </c>
      <c r="H68" s="88">
        <v>6.8261900000000004</v>
      </c>
      <c r="I68" s="88">
        <v>23.983229999999999</v>
      </c>
      <c r="J68" s="88">
        <v>8.4704599999999992</v>
      </c>
    </row>
    <row r="69" spans="1:10">
      <c r="A69" s="89">
        <v>41642</v>
      </c>
      <c r="B69" s="90">
        <v>0.625</v>
      </c>
      <c r="C69" s="91">
        <f t="shared" si="0"/>
        <v>41642.625</v>
      </c>
      <c r="D69" s="91">
        <f t="shared" si="1"/>
        <v>41642.583333333336</v>
      </c>
      <c r="E69" s="88">
        <v>15.465909999999999</v>
      </c>
      <c r="F69" s="88">
        <v>16.536429999999999</v>
      </c>
      <c r="G69" s="88">
        <v>6.8381400000000001</v>
      </c>
      <c r="H69" s="88">
        <v>6.3117299999999998</v>
      </c>
      <c r="I69" s="88">
        <v>36.072620000000001</v>
      </c>
      <c r="J69" s="88">
        <v>8.1305200000000006</v>
      </c>
    </row>
    <row r="70" spans="1:10">
      <c r="A70" s="89">
        <v>41642</v>
      </c>
      <c r="B70" s="90">
        <v>0.66666666666666663</v>
      </c>
      <c r="C70" s="91">
        <f t="shared" si="0"/>
        <v>41642.666666666664</v>
      </c>
      <c r="D70" s="91">
        <f t="shared" si="1"/>
        <v>41642.625</v>
      </c>
      <c r="E70" s="88">
        <v>9.6915899999999997</v>
      </c>
      <c r="G70" s="88">
        <v>5.0896400000000002</v>
      </c>
      <c r="H70" s="88">
        <v>5.4969999999999999</v>
      </c>
      <c r="I70" s="88">
        <v>33.421419999999998</v>
      </c>
      <c r="J70" s="88">
        <v>9.1957799999999992</v>
      </c>
    </row>
    <row r="71" spans="1:10">
      <c r="A71" s="89">
        <v>41642</v>
      </c>
      <c r="B71" s="90">
        <v>0.70833333333333337</v>
      </c>
      <c r="C71" s="91">
        <f t="shared" si="0"/>
        <v>41642.708333333336</v>
      </c>
      <c r="D71" s="91">
        <f t="shared" si="1"/>
        <v>41642.666666666672</v>
      </c>
      <c r="E71" s="88">
        <v>15.979889999999999</v>
      </c>
      <c r="G71" s="88">
        <v>5.3798599999999999</v>
      </c>
      <c r="H71" s="88">
        <v>7.4673600000000002</v>
      </c>
      <c r="I71" s="88">
        <v>26.781220000000001</v>
      </c>
      <c r="J71" s="88">
        <v>8.1300399999999993</v>
      </c>
    </row>
    <row r="72" spans="1:10">
      <c r="A72" s="89">
        <v>41642</v>
      </c>
      <c r="B72" s="90">
        <v>0.75</v>
      </c>
      <c r="C72" s="91">
        <f t="shared" ref="C72:C135" si="2">A72+B72</f>
        <v>41642.75</v>
      </c>
      <c r="D72" s="91">
        <f t="shared" ref="D72:D135" si="3">C72-"01:00"</f>
        <v>41642.708333333336</v>
      </c>
      <c r="E72" s="88">
        <v>14.420730000000001</v>
      </c>
      <c r="G72" s="88">
        <v>6.4298299999999999</v>
      </c>
      <c r="H72" s="88">
        <v>6.3700599999999996</v>
      </c>
      <c r="I72" s="88">
        <v>25.907679999999999</v>
      </c>
      <c r="J72" s="88">
        <v>8.4207400000000003</v>
      </c>
    </row>
    <row r="73" spans="1:10">
      <c r="A73" s="89">
        <v>41642</v>
      </c>
      <c r="B73" s="90">
        <v>0.79166666666666663</v>
      </c>
      <c r="C73" s="91">
        <f t="shared" si="2"/>
        <v>41642.791666666664</v>
      </c>
      <c r="D73" s="91">
        <f t="shared" si="3"/>
        <v>41642.75</v>
      </c>
      <c r="E73" s="88">
        <v>13.36407</v>
      </c>
      <c r="G73" s="88">
        <v>4.9108200000000002</v>
      </c>
      <c r="H73" s="88">
        <v>5.0590400000000004</v>
      </c>
      <c r="I73" s="88">
        <v>22.01718</v>
      </c>
      <c r="J73" s="88">
        <v>5.2287800000000004</v>
      </c>
    </row>
    <row r="74" spans="1:10">
      <c r="A74" s="89">
        <v>41642</v>
      </c>
      <c r="B74" s="90">
        <v>0.83333333333333337</v>
      </c>
      <c r="C74" s="91">
        <f t="shared" si="2"/>
        <v>41642.833333333336</v>
      </c>
      <c r="D74" s="91">
        <f t="shared" si="3"/>
        <v>41642.791666666672</v>
      </c>
      <c r="E74" s="88">
        <v>11.78769</v>
      </c>
      <c r="G74" s="88">
        <v>4.62012</v>
      </c>
      <c r="H74" s="88">
        <v>5.5146899999999999</v>
      </c>
      <c r="I74" s="88">
        <v>14.193619999999999</v>
      </c>
      <c r="J74" s="88">
        <v>4.6449800000000003</v>
      </c>
    </row>
    <row r="75" spans="1:10">
      <c r="A75" s="89">
        <v>41642</v>
      </c>
      <c r="B75" s="90">
        <v>0.875</v>
      </c>
      <c r="C75" s="91">
        <f t="shared" si="2"/>
        <v>41642.875</v>
      </c>
      <c r="D75" s="91">
        <f t="shared" si="3"/>
        <v>41642.833333333336</v>
      </c>
      <c r="E75" s="88">
        <v>9.1603999999999992</v>
      </c>
      <c r="G75" s="88">
        <v>3.3315800000000002</v>
      </c>
      <c r="H75" s="88">
        <v>4.2113300000000002</v>
      </c>
      <c r="I75" s="88">
        <v>19.506540000000001</v>
      </c>
      <c r="J75" s="88">
        <v>4.8869199999999999</v>
      </c>
    </row>
    <row r="76" spans="1:10">
      <c r="A76" s="89">
        <v>41642</v>
      </c>
      <c r="B76" s="90">
        <v>0.91666666666666663</v>
      </c>
      <c r="C76" s="91">
        <f t="shared" si="2"/>
        <v>41642.916666666664</v>
      </c>
      <c r="D76" s="91">
        <f t="shared" si="3"/>
        <v>41642.875</v>
      </c>
      <c r="E76" s="88">
        <v>6.5158899999999997</v>
      </c>
      <c r="G76" s="88">
        <v>2.91608</v>
      </c>
      <c r="H76" s="88">
        <v>4.3074300000000001</v>
      </c>
      <c r="I76" s="88">
        <v>21.747520000000002</v>
      </c>
      <c r="J76" s="88">
        <v>3.0002300000000002</v>
      </c>
    </row>
    <row r="77" spans="1:10">
      <c r="A77" s="89">
        <v>41642</v>
      </c>
      <c r="B77" s="90">
        <v>0.95833333333333337</v>
      </c>
      <c r="C77" s="91">
        <f t="shared" si="2"/>
        <v>41642.958333333336</v>
      </c>
      <c r="D77" s="91">
        <f t="shared" si="3"/>
        <v>41642.916666666672</v>
      </c>
      <c r="E77" s="88">
        <v>5.4764400000000002</v>
      </c>
      <c r="G77" s="88">
        <v>2.33229</v>
      </c>
      <c r="H77" s="88">
        <v>3.90341</v>
      </c>
      <c r="I77" s="88">
        <v>17.216329999999999</v>
      </c>
      <c r="J77" s="88">
        <v>4.64642</v>
      </c>
    </row>
    <row r="78" spans="1:10">
      <c r="A78" s="89">
        <v>41642</v>
      </c>
      <c r="B78" s="92">
        <v>1</v>
      </c>
      <c r="C78" s="91">
        <f t="shared" si="2"/>
        <v>41643</v>
      </c>
      <c r="D78" s="91">
        <f t="shared" si="3"/>
        <v>41642.958333333336</v>
      </c>
      <c r="E78" s="88">
        <v>4.4197899999999999</v>
      </c>
      <c r="G78" s="88">
        <v>2.3284699999999998</v>
      </c>
      <c r="H78" s="88">
        <v>2.8180700000000001</v>
      </c>
      <c r="I78" s="88">
        <v>20.47044</v>
      </c>
      <c r="J78" s="88">
        <v>4.2108499999999998</v>
      </c>
    </row>
    <row r="79" spans="1:10">
      <c r="A79" s="89">
        <v>41643</v>
      </c>
      <c r="B79" s="90">
        <v>4.1666666666666664E-2</v>
      </c>
      <c r="C79" s="91">
        <f t="shared" si="2"/>
        <v>41643.041666666664</v>
      </c>
      <c r="D79" s="91">
        <f t="shared" si="3"/>
        <v>41643</v>
      </c>
      <c r="E79" s="88">
        <v>4.4318999999999997</v>
      </c>
      <c r="F79" s="88">
        <v>2.4805100000000002</v>
      </c>
      <c r="G79" s="88">
        <v>2.1751499999999999</v>
      </c>
      <c r="H79" s="88">
        <v>3.0447000000000002</v>
      </c>
      <c r="I79" s="88">
        <v>27.116060000000001</v>
      </c>
      <c r="J79" s="88">
        <v>5.5725499999999997</v>
      </c>
    </row>
    <row r="80" spans="1:10">
      <c r="A80" s="89">
        <v>41643</v>
      </c>
      <c r="B80" s="90">
        <v>8.3333333333333329E-2</v>
      </c>
      <c r="C80" s="91">
        <f t="shared" si="2"/>
        <v>41643.083333333336</v>
      </c>
      <c r="D80" s="91">
        <f t="shared" si="3"/>
        <v>41643.041666666672</v>
      </c>
      <c r="E80" s="88">
        <v>7.9241299999999999</v>
      </c>
      <c r="G80" s="88">
        <v>2.1018400000000002</v>
      </c>
      <c r="H80" s="88">
        <v>11.078480000000001</v>
      </c>
      <c r="I80" s="88">
        <v>16.084129999999998</v>
      </c>
      <c r="J80" s="88">
        <v>6.4915000000000003</v>
      </c>
    </row>
    <row r="81" spans="1:10">
      <c r="A81" s="89">
        <v>41643</v>
      </c>
      <c r="B81" s="90">
        <v>0.125</v>
      </c>
      <c r="C81" s="91">
        <f t="shared" si="2"/>
        <v>41643.125</v>
      </c>
      <c r="D81" s="91">
        <f t="shared" si="3"/>
        <v>41643.083333333336</v>
      </c>
      <c r="E81" s="88">
        <v>7.0633400000000002</v>
      </c>
      <c r="F81" s="88">
        <v>2.4293499999999999</v>
      </c>
      <c r="G81" s="88">
        <v>3.7284199999999998</v>
      </c>
      <c r="H81" s="88">
        <v>5.6586100000000004</v>
      </c>
      <c r="I81" s="88">
        <v>13.84315</v>
      </c>
      <c r="J81" s="88">
        <v>5.8140000000000001</v>
      </c>
    </row>
    <row r="82" spans="1:10">
      <c r="A82" s="89">
        <v>41643</v>
      </c>
      <c r="B82" s="90">
        <v>0.16666666666666666</v>
      </c>
      <c r="C82" s="91">
        <f t="shared" si="2"/>
        <v>41643.166666666664</v>
      </c>
      <c r="D82" s="91">
        <f t="shared" si="3"/>
        <v>41643.125</v>
      </c>
      <c r="E82" s="88">
        <v>10.22423</v>
      </c>
      <c r="F82" s="88">
        <v>4.84436</v>
      </c>
      <c r="G82" s="88">
        <v>6.2553099999999997</v>
      </c>
      <c r="H82" s="88">
        <v>6.91608</v>
      </c>
      <c r="I82" s="88">
        <v>19.692060000000001</v>
      </c>
      <c r="J82" s="88">
        <v>6.1525100000000004</v>
      </c>
    </row>
    <row r="83" spans="1:10">
      <c r="A83" s="89">
        <v>41643</v>
      </c>
      <c r="B83" s="90">
        <v>0.20833333333333334</v>
      </c>
      <c r="C83" s="91">
        <f t="shared" si="2"/>
        <v>41643.208333333336</v>
      </c>
      <c r="D83" s="91">
        <f t="shared" si="3"/>
        <v>41643.166666666672</v>
      </c>
      <c r="E83" s="88">
        <v>13.90053</v>
      </c>
      <c r="F83" s="88">
        <v>6.9103399999999997</v>
      </c>
      <c r="G83" s="88">
        <v>7.8345599999999997</v>
      </c>
      <c r="H83" s="88">
        <v>8.3141200000000008</v>
      </c>
      <c r="I83" s="88">
        <v>19.555309999999999</v>
      </c>
      <c r="J83" s="88">
        <v>5.42624</v>
      </c>
    </row>
    <row r="84" spans="1:10">
      <c r="A84" s="89">
        <v>41643</v>
      </c>
      <c r="B84" s="90">
        <v>0.25</v>
      </c>
      <c r="C84" s="91">
        <f t="shared" si="2"/>
        <v>41643.25</v>
      </c>
      <c r="D84" s="91">
        <f t="shared" si="3"/>
        <v>41643.208333333336</v>
      </c>
      <c r="E84" s="88">
        <v>16.03058</v>
      </c>
      <c r="F84" s="88">
        <v>8.1955399999999994</v>
      </c>
      <c r="G84" s="88">
        <v>9.5625</v>
      </c>
      <c r="H84" s="88">
        <v>10.02628</v>
      </c>
      <c r="I84" s="88">
        <v>19.08914</v>
      </c>
      <c r="J84" s="88">
        <v>6.3475900000000003</v>
      </c>
    </row>
    <row r="85" spans="1:10">
      <c r="A85" s="89">
        <v>41643</v>
      </c>
      <c r="B85" s="90">
        <v>0.29166666666666669</v>
      </c>
      <c r="C85" s="91">
        <f t="shared" si="2"/>
        <v>41643.291666666664</v>
      </c>
      <c r="D85" s="91">
        <f t="shared" si="3"/>
        <v>41643.25</v>
      </c>
      <c r="E85" s="88">
        <v>27.627500000000001</v>
      </c>
      <c r="F85" s="88">
        <v>13.563929999999999</v>
      </c>
      <c r="G85" s="88">
        <v>9.3272600000000008</v>
      </c>
      <c r="H85" s="88">
        <v>10.36511</v>
      </c>
      <c r="I85" s="88">
        <v>34.659759999999999</v>
      </c>
      <c r="J85" s="88">
        <v>8.7210000000000001</v>
      </c>
    </row>
    <row r="86" spans="1:10">
      <c r="A86" s="89">
        <v>41643</v>
      </c>
      <c r="B86" s="90">
        <v>0.33333333333333331</v>
      </c>
      <c r="C86" s="91">
        <f t="shared" si="2"/>
        <v>41643.333333333336</v>
      </c>
      <c r="D86" s="91">
        <f t="shared" si="3"/>
        <v>41643.291666666672</v>
      </c>
      <c r="E86" s="88">
        <v>17.071929999999998</v>
      </c>
      <c r="F86" s="88">
        <v>14.39395</v>
      </c>
      <c r="G86" s="88">
        <v>7.7097699999999998</v>
      </c>
      <c r="H86" s="88">
        <v>9.7021099999999993</v>
      </c>
      <c r="I86" s="88">
        <v>53.144550000000002</v>
      </c>
      <c r="J86" s="88">
        <v>5.8608599999999997</v>
      </c>
    </row>
    <row r="87" spans="1:10">
      <c r="A87" s="89">
        <v>41643</v>
      </c>
      <c r="B87" s="90">
        <v>0.375</v>
      </c>
      <c r="C87" s="91">
        <f t="shared" si="2"/>
        <v>41643.375</v>
      </c>
      <c r="D87" s="91">
        <f t="shared" si="3"/>
        <v>41643.333333333336</v>
      </c>
      <c r="E87" s="88">
        <v>42.90072</v>
      </c>
      <c r="F87" s="88">
        <v>55.763719999999999</v>
      </c>
      <c r="G87" s="88">
        <v>9.7876999999999992</v>
      </c>
      <c r="H87" s="88">
        <v>11.592140000000001</v>
      </c>
      <c r="I87" s="88">
        <v>45.372149999999998</v>
      </c>
      <c r="J87" s="88">
        <v>7.4123700000000001</v>
      </c>
    </row>
    <row r="88" spans="1:10">
      <c r="A88" s="89">
        <v>41643</v>
      </c>
      <c r="B88" s="90">
        <v>0.41666666666666669</v>
      </c>
      <c r="C88" s="91">
        <f t="shared" si="2"/>
        <v>41643.416666666664</v>
      </c>
      <c r="D88" s="91">
        <f t="shared" si="3"/>
        <v>41643.375</v>
      </c>
      <c r="E88" s="88">
        <v>55.638930000000002</v>
      </c>
      <c r="F88" s="88">
        <v>61.011620000000001</v>
      </c>
      <c r="G88" s="88">
        <v>14.951449999999999</v>
      </c>
      <c r="H88" s="88">
        <v>6.6411600000000002</v>
      </c>
      <c r="I88" s="88">
        <v>46.02814</v>
      </c>
      <c r="J88" s="88">
        <v>11.677250000000001</v>
      </c>
    </row>
    <row r="89" spans="1:10">
      <c r="A89" s="89">
        <v>41643</v>
      </c>
      <c r="B89" s="90">
        <v>0.45833333333333331</v>
      </c>
      <c r="C89" s="91">
        <f t="shared" si="2"/>
        <v>41643.458333333336</v>
      </c>
      <c r="D89" s="91">
        <f t="shared" si="3"/>
        <v>41643.416666666672</v>
      </c>
      <c r="E89" s="88">
        <v>53.07235</v>
      </c>
      <c r="F89" s="88">
        <v>55.551430000000003</v>
      </c>
      <c r="G89" s="88">
        <v>18.39443</v>
      </c>
      <c r="H89" s="88">
        <v>6.6798799999999998</v>
      </c>
      <c r="I89" s="88">
        <v>61.144539999999999</v>
      </c>
      <c r="J89" s="88">
        <v>19.139340000000001</v>
      </c>
    </row>
    <row r="90" spans="1:10">
      <c r="A90" s="89">
        <v>41643</v>
      </c>
      <c r="B90" s="90">
        <v>0.5</v>
      </c>
      <c r="C90" s="91">
        <f t="shared" si="2"/>
        <v>41643.5</v>
      </c>
      <c r="D90" s="91">
        <f t="shared" si="3"/>
        <v>41643.458333333336</v>
      </c>
      <c r="E90" s="88">
        <v>48.423070000000003</v>
      </c>
      <c r="F90" s="88">
        <v>60.544969999999999</v>
      </c>
      <c r="G90" s="88">
        <v>18.75254</v>
      </c>
      <c r="H90" s="88">
        <v>9.6863299999999999</v>
      </c>
      <c r="I90" s="88">
        <v>71.886570000000006</v>
      </c>
      <c r="J90" s="88">
        <v>14.20318</v>
      </c>
    </row>
    <row r="91" spans="1:10">
      <c r="A91" s="89">
        <v>41643</v>
      </c>
      <c r="B91" s="90">
        <v>0.54166666666666663</v>
      </c>
      <c r="C91" s="91">
        <f t="shared" si="2"/>
        <v>41643.541666666664</v>
      </c>
      <c r="D91" s="91">
        <f t="shared" si="3"/>
        <v>41643.5</v>
      </c>
      <c r="E91" s="88">
        <v>32.418790000000001</v>
      </c>
      <c r="F91" s="88">
        <v>44.223219999999998</v>
      </c>
      <c r="G91" s="88">
        <v>16.644490000000001</v>
      </c>
      <c r="H91" s="88">
        <v>7.75136</v>
      </c>
      <c r="I91" s="88">
        <v>59.673830000000002</v>
      </c>
      <c r="J91" s="88">
        <v>15.115919999999999</v>
      </c>
    </row>
    <row r="92" spans="1:10">
      <c r="A92" s="89">
        <v>41643</v>
      </c>
      <c r="B92" s="90">
        <v>0.58333333333333337</v>
      </c>
      <c r="C92" s="91">
        <f t="shared" si="2"/>
        <v>41643.583333333336</v>
      </c>
      <c r="D92" s="91">
        <f t="shared" si="3"/>
        <v>41643.541666666672</v>
      </c>
      <c r="E92" s="88">
        <v>24.997810000000001</v>
      </c>
      <c r="F92" s="88">
        <v>39.355429999999998</v>
      </c>
      <c r="G92" s="88">
        <v>16.73629</v>
      </c>
      <c r="H92" s="88">
        <v>9.63565</v>
      </c>
      <c r="I92" s="88">
        <v>53.159370000000003</v>
      </c>
      <c r="J92" s="88">
        <v>23.05949</v>
      </c>
    </row>
    <row r="93" spans="1:10">
      <c r="A93" s="89">
        <v>41643</v>
      </c>
      <c r="B93" s="90">
        <v>0.625</v>
      </c>
      <c r="C93" s="91">
        <f t="shared" si="2"/>
        <v>41643.625</v>
      </c>
      <c r="D93" s="91">
        <f t="shared" si="3"/>
        <v>41643.583333333336</v>
      </c>
      <c r="E93" s="88">
        <v>22.867760000000001</v>
      </c>
      <c r="F93" s="88">
        <v>47.551920000000003</v>
      </c>
      <c r="G93" s="88">
        <v>17.594519999999999</v>
      </c>
      <c r="H93" s="88">
        <v>13.40997</v>
      </c>
      <c r="I93" s="88">
        <v>62.375230000000002</v>
      </c>
      <c r="J93" s="88">
        <v>29.308579999999999</v>
      </c>
    </row>
    <row r="94" spans="1:10">
      <c r="A94" s="89">
        <v>41643</v>
      </c>
      <c r="B94" s="90">
        <v>0.66666666666666663</v>
      </c>
      <c r="C94" s="91">
        <f t="shared" si="2"/>
        <v>41643.666666666664</v>
      </c>
      <c r="D94" s="91">
        <f t="shared" si="3"/>
        <v>41643.625</v>
      </c>
      <c r="E94" s="88">
        <v>20.764009999999999</v>
      </c>
      <c r="F94" s="88">
        <v>41.716410000000003</v>
      </c>
      <c r="G94" s="88">
        <v>19.42718</v>
      </c>
      <c r="H94" s="88">
        <v>22.90314</v>
      </c>
      <c r="I94" s="88">
        <v>68.710390000000004</v>
      </c>
      <c r="J94" s="88">
        <v>21.50845</v>
      </c>
    </row>
    <row r="95" spans="1:10">
      <c r="A95" s="89">
        <v>41643</v>
      </c>
      <c r="B95" s="90">
        <v>0.70833333333333337</v>
      </c>
      <c r="C95" s="91">
        <f t="shared" si="2"/>
        <v>41643.708333333336</v>
      </c>
      <c r="D95" s="91">
        <f t="shared" si="3"/>
        <v>41643.666666666672</v>
      </c>
      <c r="E95" s="88">
        <v>29.72073</v>
      </c>
      <c r="F95" s="88">
        <v>50.109409999999997</v>
      </c>
      <c r="G95" s="88">
        <v>20.743449999999999</v>
      </c>
      <c r="H95" s="88">
        <v>28.80894</v>
      </c>
      <c r="I95" s="88">
        <v>62.641069999999999</v>
      </c>
      <c r="J95" s="88">
        <v>30.518239999999999</v>
      </c>
    </row>
    <row r="96" spans="1:10">
      <c r="A96" s="89">
        <v>41643</v>
      </c>
      <c r="B96" s="90">
        <v>0.75</v>
      </c>
      <c r="C96" s="91">
        <f t="shared" si="2"/>
        <v>41643.75</v>
      </c>
      <c r="D96" s="91">
        <f t="shared" si="3"/>
        <v>41643.708333333336</v>
      </c>
      <c r="E96" s="88">
        <v>30.79364</v>
      </c>
      <c r="F96" s="88">
        <v>48.643000000000001</v>
      </c>
      <c r="G96" s="88">
        <v>20.610060000000001</v>
      </c>
      <c r="H96" s="88">
        <v>30.296869999999998</v>
      </c>
      <c r="I96" s="88">
        <v>64.731430000000003</v>
      </c>
      <c r="J96" s="88">
        <v>24.41545</v>
      </c>
    </row>
    <row r="97" spans="1:10">
      <c r="A97" s="89">
        <v>41643</v>
      </c>
      <c r="B97" s="90">
        <v>0.79166666666666663</v>
      </c>
      <c r="C97" s="91">
        <f t="shared" si="2"/>
        <v>41643.791666666664</v>
      </c>
      <c r="D97" s="91">
        <f t="shared" si="3"/>
        <v>41643.75</v>
      </c>
      <c r="E97" s="88">
        <v>27.09104</v>
      </c>
      <c r="F97" s="88">
        <v>30.097010000000001</v>
      </c>
      <c r="G97" s="88">
        <v>19.5381</v>
      </c>
      <c r="H97" s="88">
        <v>31.74033</v>
      </c>
      <c r="I97" s="88">
        <v>65.228679999999997</v>
      </c>
      <c r="J97" s="88">
        <v>24.26915</v>
      </c>
    </row>
    <row r="98" spans="1:10">
      <c r="A98" s="89">
        <v>41643</v>
      </c>
      <c r="B98" s="90">
        <v>0.83333333333333337</v>
      </c>
      <c r="C98" s="91">
        <f t="shared" si="2"/>
        <v>41643.833333333336</v>
      </c>
      <c r="D98" s="91">
        <f t="shared" si="3"/>
        <v>41643.791666666672</v>
      </c>
      <c r="E98" s="88">
        <v>14.957660000000001</v>
      </c>
      <c r="F98" s="88">
        <v>17.921559999999999</v>
      </c>
      <c r="G98" s="88">
        <v>16.171140000000001</v>
      </c>
      <c r="H98" s="88">
        <v>32.726700000000001</v>
      </c>
      <c r="I98" s="88">
        <v>49.832099999999997</v>
      </c>
      <c r="J98" s="88">
        <v>23.154640000000001</v>
      </c>
    </row>
    <row r="99" spans="1:10">
      <c r="A99" s="89">
        <v>41643</v>
      </c>
      <c r="B99" s="90">
        <v>0.875</v>
      </c>
      <c r="C99" s="91">
        <f t="shared" si="2"/>
        <v>41643.875</v>
      </c>
      <c r="D99" s="91">
        <f t="shared" si="3"/>
        <v>41643.833333333336</v>
      </c>
      <c r="E99" s="88">
        <v>14.43173</v>
      </c>
      <c r="F99" s="88">
        <v>16.155370000000001</v>
      </c>
      <c r="G99" s="88">
        <v>15.692539999999999</v>
      </c>
      <c r="H99" s="88">
        <v>36.190240000000003</v>
      </c>
      <c r="I99" s="88">
        <v>48.972430000000003</v>
      </c>
      <c r="J99" s="88">
        <v>21.847919999999998</v>
      </c>
    </row>
    <row r="100" spans="1:10">
      <c r="A100" s="89">
        <v>41643</v>
      </c>
      <c r="B100" s="90">
        <v>0.91666666666666663</v>
      </c>
      <c r="C100" s="91">
        <f t="shared" si="2"/>
        <v>41643.916666666664</v>
      </c>
      <c r="D100" s="91">
        <f t="shared" si="3"/>
        <v>41643.875</v>
      </c>
      <c r="E100" s="88">
        <v>18.639230000000001</v>
      </c>
      <c r="F100" s="88">
        <v>20.382950000000001</v>
      </c>
      <c r="G100" s="88">
        <v>14.41403</v>
      </c>
      <c r="H100" s="88">
        <v>36.55744</v>
      </c>
      <c r="I100" s="88">
        <v>49.15316</v>
      </c>
      <c r="J100" s="88">
        <v>18.699470000000002</v>
      </c>
    </row>
    <row r="101" spans="1:10">
      <c r="A101" s="89">
        <v>41643</v>
      </c>
      <c r="B101" s="90">
        <v>0.95833333333333337</v>
      </c>
      <c r="C101" s="91">
        <f t="shared" si="2"/>
        <v>41643.958333333336</v>
      </c>
      <c r="D101" s="91">
        <f t="shared" si="3"/>
        <v>41643.916666666672</v>
      </c>
      <c r="E101" s="88">
        <v>32.876350000000002</v>
      </c>
      <c r="F101" s="88">
        <v>30.494330000000001</v>
      </c>
      <c r="G101" s="88">
        <v>17.259830000000001</v>
      </c>
      <c r="H101" s="88">
        <v>26.568449999999999</v>
      </c>
      <c r="I101" s="88">
        <v>41.661900000000003</v>
      </c>
      <c r="J101" s="88">
        <v>15.45396</v>
      </c>
    </row>
    <row r="102" spans="1:10">
      <c r="A102" s="89">
        <v>41643</v>
      </c>
      <c r="B102" s="92">
        <v>1</v>
      </c>
      <c r="C102" s="91">
        <f t="shared" si="2"/>
        <v>41644</v>
      </c>
      <c r="D102" s="91">
        <f t="shared" si="3"/>
        <v>41643.958333333336</v>
      </c>
      <c r="E102" s="88">
        <v>24.44558</v>
      </c>
      <c r="F102" s="88">
        <v>20.93327</v>
      </c>
      <c r="G102" s="88">
        <v>14.29833</v>
      </c>
      <c r="H102" s="88">
        <v>23.278949999999998</v>
      </c>
      <c r="I102" s="88">
        <v>40.383389999999999</v>
      </c>
      <c r="J102" s="88">
        <v>15.163259999999999</v>
      </c>
    </row>
    <row r="103" spans="1:10">
      <c r="A103" s="89">
        <v>41644</v>
      </c>
      <c r="B103" s="90">
        <v>4.1666666666666664E-2</v>
      </c>
      <c r="C103" s="91">
        <f t="shared" si="2"/>
        <v>41644.041666666664</v>
      </c>
      <c r="D103" s="91">
        <f t="shared" si="3"/>
        <v>41644</v>
      </c>
      <c r="E103" s="88">
        <v>21.305250000000001</v>
      </c>
      <c r="F103" s="88">
        <v>24.164439999999999</v>
      </c>
      <c r="G103" s="88">
        <v>11.161989999999999</v>
      </c>
      <c r="H103" s="88">
        <v>14.93408</v>
      </c>
      <c r="I103" s="88">
        <v>41.76135</v>
      </c>
      <c r="J103" s="88">
        <v>9.6893600000000006</v>
      </c>
    </row>
    <row r="104" spans="1:10">
      <c r="A104" s="89">
        <v>41644</v>
      </c>
      <c r="B104" s="90">
        <v>8.3333333333333329E-2</v>
      </c>
      <c r="C104" s="91">
        <f t="shared" si="2"/>
        <v>41644.083333333336</v>
      </c>
      <c r="D104" s="91">
        <f t="shared" si="3"/>
        <v>41644.041666666672</v>
      </c>
      <c r="E104" s="88">
        <v>18.484950000000001</v>
      </c>
      <c r="G104" s="88">
        <v>9.2043800000000005</v>
      </c>
      <c r="H104" s="88">
        <v>16.960049999999999</v>
      </c>
      <c r="I104" s="88">
        <v>26.26436</v>
      </c>
      <c r="J104" s="88">
        <v>6.6368499999999999</v>
      </c>
    </row>
    <row r="105" spans="1:10">
      <c r="A105" s="89">
        <v>41644</v>
      </c>
      <c r="B105" s="90">
        <v>0.125</v>
      </c>
      <c r="C105" s="91">
        <f t="shared" si="2"/>
        <v>41644.125</v>
      </c>
      <c r="D105" s="91">
        <f t="shared" si="3"/>
        <v>41644.083333333336</v>
      </c>
      <c r="E105" s="88">
        <v>13.92587</v>
      </c>
      <c r="F105" s="88">
        <v>12.49723</v>
      </c>
      <c r="G105" s="88">
        <v>8.5766100000000005</v>
      </c>
      <c r="H105" s="88">
        <v>12.264860000000001</v>
      </c>
      <c r="I105" s="88">
        <v>24.751580000000001</v>
      </c>
      <c r="J105" s="88">
        <v>6.2490899999999998</v>
      </c>
    </row>
    <row r="106" spans="1:10">
      <c r="A106" s="89">
        <v>41644</v>
      </c>
      <c r="B106" s="90">
        <v>0.16666666666666666</v>
      </c>
      <c r="C106" s="91">
        <f t="shared" si="2"/>
        <v>41644.166666666664</v>
      </c>
      <c r="D106" s="91">
        <f t="shared" si="3"/>
        <v>41644.125</v>
      </c>
      <c r="E106" s="88">
        <v>11.815429999999999</v>
      </c>
      <c r="F106" s="88">
        <v>5.9426199999999998</v>
      </c>
      <c r="G106" s="88">
        <v>7.7642699999999998</v>
      </c>
      <c r="H106" s="88">
        <v>9.8924099999999999</v>
      </c>
      <c r="I106" s="88">
        <v>19.375540000000001</v>
      </c>
      <c r="J106" s="88">
        <v>6.5890399999999998</v>
      </c>
    </row>
    <row r="107" spans="1:10">
      <c r="A107" s="89">
        <v>41644</v>
      </c>
      <c r="B107" s="90">
        <v>0.20833333333333334</v>
      </c>
      <c r="C107" s="91">
        <f t="shared" si="2"/>
        <v>41644.208333333336</v>
      </c>
      <c r="D107" s="91">
        <f t="shared" si="3"/>
        <v>41644.166666666672</v>
      </c>
      <c r="E107" s="88">
        <v>12.863479999999999</v>
      </c>
      <c r="F107" s="88">
        <v>8.2103599999999997</v>
      </c>
      <c r="G107" s="88">
        <v>11.05808</v>
      </c>
      <c r="H107" s="88">
        <v>8.98827</v>
      </c>
      <c r="I107" s="88">
        <v>17.32582</v>
      </c>
      <c r="J107" s="88">
        <v>7.6538300000000001</v>
      </c>
    </row>
    <row r="108" spans="1:10">
      <c r="A108" s="89">
        <v>41644</v>
      </c>
      <c r="B108" s="90">
        <v>0.25</v>
      </c>
      <c r="C108" s="91">
        <f t="shared" si="2"/>
        <v>41644.25</v>
      </c>
      <c r="D108" s="91">
        <f t="shared" si="3"/>
        <v>41644.208333333336</v>
      </c>
      <c r="E108" s="88">
        <v>11.815429999999999</v>
      </c>
      <c r="F108" s="88">
        <v>4.6540699999999999</v>
      </c>
      <c r="G108" s="88">
        <v>8.8873899999999999</v>
      </c>
      <c r="H108" s="88">
        <v>8.58521</v>
      </c>
      <c r="I108" s="88">
        <v>21.655239999999999</v>
      </c>
      <c r="J108" s="88">
        <v>8.1381700000000006</v>
      </c>
    </row>
    <row r="109" spans="1:10">
      <c r="A109" s="89">
        <v>41644</v>
      </c>
      <c r="B109" s="90">
        <v>0.29166666666666669</v>
      </c>
      <c r="C109" s="91">
        <f t="shared" si="2"/>
        <v>41644.291666666664</v>
      </c>
      <c r="D109" s="91">
        <f t="shared" si="3"/>
        <v>41644.25</v>
      </c>
      <c r="E109" s="88">
        <v>15.50033</v>
      </c>
      <c r="F109" s="88">
        <v>6.6119899999999996</v>
      </c>
      <c r="G109" s="88">
        <v>8.7147799999999993</v>
      </c>
      <c r="H109" s="88">
        <v>7.6404399999999999</v>
      </c>
      <c r="I109" s="88">
        <v>28.539760000000001</v>
      </c>
      <c r="J109" s="88">
        <v>11.626569999999999</v>
      </c>
    </row>
    <row r="110" spans="1:10">
      <c r="A110" s="89">
        <v>41644</v>
      </c>
      <c r="B110" s="90">
        <v>0.33333333333333331</v>
      </c>
      <c r="C110" s="91">
        <f t="shared" si="2"/>
        <v>41644.333333333336</v>
      </c>
      <c r="D110" s="91">
        <f t="shared" si="3"/>
        <v>41644.291666666672</v>
      </c>
      <c r="E110" s="88">
        <v>17.620339999999999</v>
      </c>
      <c r="F110" s="88">
        <v>15.03416</v>
      </c>
      <c r="G110" s="88">
        <v>11.054729999999999</v>
      </c>
      <c r="H110" s="88">
        <v>7.2254300000000002</v>
      </c>
      <c r="I110" s="88">
        <v>43.29804</v>
      </c>
      <c r="J110" s="88">
        <v>14.535</v>
      </c>
    </row>
    <row r="111" spans="1:10">
      <c r="A111" s="89">
        <v>41644</v>
      </c>
      <c r="B111" s="90">
        <v>0.375</v>
      </c>
      <c r="C111" s="91">
        <f t="shared" si="2"/>
        <v>41644.375</v>
      </c>
      <c r="D111" s="91">
        <f t="shared" si="3"/>
        <v>41644.333333333336</v>
      </c>
      <c r="E111" s="88">
        <v>19.725999999999999</v>
      </c>
      <c r="F111" s="88">
        <v>17.045629999999999</v>
      </c>
      <c r="G111" s="88">
        <v>12.331799999999999</v>
      </c>
      <c r="H111" s="88">
        <v>8.7530300000000008</v>
      </c>
      <c r="I111" s="88">
        <v>52.333170000000003</v>
      </c>
      <c r="J111" s="88">
        <v>15.11927</v>
      </c>
    </row>
    <row r="112" spans="1:10">
      <c r="A112" s="89">
        <v>41644</v>
      </c>
      <c r="B112" s="90">
        <v>0.41666666666666669</v>
      </c>
      <c r="C112" s="91">
        <f t="shared" si="2"/>
        <v>41644.416666666664</v>
      </c>
      <c r="D112" s="91">
        <f t="shared" si="3"/>
        <v>41644.375</v>
      </c>
      <c r="E112" s="88">
        <v>22.889279999999999</v>
      </c>
      <c r="F112" s="88">
        <v>17.26605</v>
      </c>
      <c r="G112" s="88">
        <v>11.873279999999999</v>
      </c>
      <c r="H112" s="88">
        <v>9.4974799999999995</v>
      </c>
      <c r="I112" s="88">
        <v>35.545250000000003</v>
      </c>
      <c r="J112" s="88">
        <v>13.52711</v>
      </c>
    </row>
    <row r="113" spans="1:10">
      <c r="A113" s="89">
        <v>41644</v>
      </c>
      <c r="B113" s="90">
        <v>0.45833333333333331</v>
      </c>
      <c r="C113" s="91">
        <f t="shared" si="2"/>
        <v>41644.458333333336</v>
      </c>
      <c r="D113" s="91">
        <f t="shared" si="3"/>
        <v>41644.416666666672</v>
      </c>
      <c r="E113" s="88">
        <v>26.06212</v>
      </c>
      <c r="F113" s="88">
        <v>23.00977</v>
      </c>
      <c r="G113" s="88">
        <v>9.9942499999999992</v>
      </c>
      <c r="H113" s="88">
        <v>12.80945</v>
      </c>
      <c r="I113" s="88">
        <v>47.931550000000001</v>
      </c>
      <c r="J113" s="88">
        <v>12.79223</v>
      </c>
    </row>
    <row r="114" spans="1:10">
      <c r="A114" s="89">
        <v>41644</v>
      </c>
      <c r="B114" s="90">
        <v>0.5</v>
      </c>
      <c r="C114" s="91">
        <f t="shared" si="2"/>
        <v>41644.5</v>
      </c>
      <c r="D114" s="91">
        <f t="shared" si="3"/>
        <v>41644.458333333336</v>
      </c>
      <c r="E114" s="88">
        <v>24.473310000000001</v>
      </c>
      <c r="F114" s="88">
        <v>21.602640000000001</v>
      </c>
      <c r="G114" s="88">
        <v>8.4107000000000003</v>
      </c>
      <c r="H114" s="88">
        <v>16.937100000000001</v>
      </c>
      <c r="I114" s="88">
        <v>51.54618</v>
      </c>
      <c r="J114" s="88">
        <v>16.57038</v>
      </c>
    </row>
    <row r="115" spans="1:10">
      <c r="A115" s="89">
        <v>41644</v>
      </c>
      <c r="B115" s="90">
        <v>0.54166666666666663</v>
      </c>
      <c r="C115" s="91">
        <f t="shared" si="2"/>
        <v>41644.541666666664</v>
      </c>
      <c r="D115" s="91">
        <f t="shared" si="3"/>
        <v>41644.5</v>
      </c>
      <c r="E115" s="88">
        <v>18.663609999999998</v>
      </c>
      <c r="F115" s="88">
        <v>14.62823</v>
      </c>
      <c r="G115" s="88">
        <v>12.344709999999999</v>
      </c>
      <c r="H115" s="88">
        <v>16.33944</v>
      </c>
      <c r="I115" s="88">
        <v>43.778080000000003</v>
      </c>
      <c r="J115" s="88">
        <v>14.05114</v>
      </c>
    </row>
    <row r="116" spans="1:10">
      <c r="A116" s="89">
        <v>41644</v>
      </c>
      <c r="B116" s="90">
        <v>0.58333333333333337</v>
      </c>
      <c r="C116" s="91">
        <f t="shared" si="2"/>
        <v>41644.583333333336</v>
      </c>
      <c r="D116" s="91">
        <f t="shared" si="3"/>
        <v>41644.541666666672</v>
      </c>
      <c r="E116" s="88">
        <v>17.625119999999999</v>
      </c>
      <c r="F116" s="88">
        <v>14.534039999999999</v>
      </c>
      <c r="G116" s="88">
        <v>11.652380000000001</v>
      </c>
      <c r="H116" s="88">
        <v>16.161580000000001</v>
      </c>
      <c r="I116" s="88">
        <v>37.766620000000003</v>
      </c>
      <c r="J116" s="88">
        <v>15.649509999999999</v>
      </c>
    </row>
    <row r="117" spans="1:10">
      <c r="A117" s="89">
        <v>41644</v>
      </c>
      <c r="B117" s="90">
        <v>0.625</v>
      </c>
      <c r="C117" s="91">
        <f t="shared" si="2"/>
        <v>41644.625</v>
      </c>
      <c r="D117" s="91">
        <f t="shared" si="3"/>
        <v>41644.583333333336</v>
      </c>
      <c r="E117" s="88">
        <v>23.94211</v>
      </c>
      <c r="F117" s="88">
        <v>17.42144</v>
      </c>
      <c r="G117" s="88">
        <v>12.23044</v>
      </c>
      <c r="H117" s="88">
        <v>18.26294</v>
      </c>
      <c r="I117" s="88">
        <v>41.089579999999998</v>
      </c>
      <c r="J117" s="88">
        <v>12.01337</v>
      </c>
    </row>
    <row r="118" spans="1:10">
      <c r="A118" s="89">
        <v>41644</v>
      </c>
      <c r="B118" s="90">
        <v>0.66666666666666663</v>
      </c>
      <c r="C118" s="91">
        <f t="shared" si="2"/>
        <v>41644.666666666664</v>
      </c>
      <c r="D118" s="91">
        <f t="shared" si="3"/>
        <v>41644.625</v>
      </c>
      <c r="E118" s="88">
        <v>20.247640000000001</v>
      </c>
      <c r="F118" s="88">
        <v>13.84746</v>
      </c>
      <c r="G118" s="88">
        <v>7.3081399999999999</v>
      </c>
      <c r="H118" s="88">
        <v>22.30836</v>
      </c>
      <c r="I118" s="88">
        <v>41.760390000000001</v>
      </c>
      <c r="J118" s="88">
        <v>7.7987000000000002</v>
      </c>
    </row>
    <row r="119" spans="1:10">
      <c r="A119" s="89">
        <v>41644</v>
      </c>
      <c r="B119" s="90">
        <v>0.70833333333333337</v>
      </c>
      <c r="C119" s="91">
        <f t="shared" si="2"/>
        <v>41644.708333333336</v>
      </c>
      <c r="D119" s="91">
        <f t="shared" si="3"/>
        <v>41644.666666666672</v>
      </c>
      <c r="E119" s="88">
        <v>22.870149999999999</v>
      </c>
      <c r="F119" s="88">
        <v>14.63015</v>
      </c>
      <c r="G119" s="88">
        <v>8.0960900000000002</v>
      </c>
      <c r="H119" s="88">
        <v>19.34637</v>
      </c>
      <c r="I119" s="88">
        <v>37.425229999999999</v>
      </c>
      <c r="J119" s="88">
        <v>6.1037400000000002</v>
      </c>
    </row>
    <row r="120" spans="1:10">
      <c r="A120" s="89">
        <v>41644</v>
      </c>
      <c r="B120" s="90">
        <v>0.75</v>
      </c>
      <c r="C120" s="91">
        <f t="shared" si="2"/>
        <v>41644.75</v>
      </c>
      <c r="D120" s="91">
        <f t="shared" si="3"/>
        <v>41644.708333333336</v>
      </c>
      <c r="E120" s="88">
        <v>20.23329</v>
      </c>
      <c r="F120" s="88">
        <v>12.29594</v>
      </c>
      <c r="G120" s="88">
        <v>8.5034500000000008</v>
      </c>
      <c r="H120" s="88">
        <v>16.195049999999998</v>
      </c>
      <c r="I120" s="88">
        <v>28.202200000000001</v>
      </c>
      <c r="J120" s="88">
        <v>6.9758399999999998</v>
      </c>
    </row>
    <row r="121" spans="1:10">
      <c r="A121" s="89">
        <v>41644</v>
      </c>
      <c r="B121" s="90">
        <v>0.79166666666666663</v>
      </c>
      <c r="C121" s="91">
        <f t="shared" si="2"/>
        <v>41644.791666666664</v>
      </c>
      <c r="D121" s="91">
        <f t="shared" si="3"/>
        <v>41644.75</v>
      </c>
      <c r="E121" s="88">
        <v>12.863479999999999</v>
      </c>
      <c r="F121" s="88">
        <v>6.9232500000000003</v>
      </c>
      <c r="G121" s="88">
        <v>7.2565</v>
      </c>
      <c r="H121" s="88">
        <v>10.52162</v>
      </c>
      <c r="I121" s="88">
        <v>20.323180000000001</v>
      </c>
      <c r="J121" s="88">
        <v>6.9763200000000003</v>
      </c>
    </row>
    <row r="122" spans="1:10">
      <c r="A122" s="89">
        <v>41644</v>
      </c>
      <c r="B122" s="90">
        <v>0.83333333333333337</v>
      </c>
      <c r="C122" s="91">
        <f t="shared" si="2"/>
        <v>41644.833333333336</v>
      </c>
      <c r="D122" s="91">
        <f t="shared" si="3"/>
        <v>41644.791666666672</v>
      </c>
      <c r="E122" s="88">
        <v>10.231400000000001</v>
      </c>
      <c r="F122" s="88">
        <v>5.9961700000000002</v>
      </c>
      <c r="G122" s="88">
        <v>6.7339099999999998</v>
      </c>
      <c r="H122" s="88">
        <v>9.6208299999999998</v>
      </c>
      <c r="I122" s="88">
        <v>20.553159999999998</v>
      </c>
      <c r="J122" s="88">
        <v>5.4257600000000004</v>
      </c>
    </row>
    <row r="123" spans="1:10">
      <c r="A123" s="89">
        <v>41644</v>
      </c>
      <c r="B123" s="90">
        <v>0.875</v>
      </c>
      <c r="C123" s="91">
        <f t="shared" si="2"/>
        <v>41644.875</v>
      </c>
      <c r="D123" s="91">
        <f t="shared" si="3"/>
        <v>41644.833333333336</v>
      </c>
      <c r="E123" s="88">
        <v>9.15944</v>
      </c>
      <c r="F123" s="88">
        <v>6.4580299999999999</v>
      </c>
      <c r="G123" s="88">
        <v>6.8515300000000003</v>
      </c>
      <c r="H123" s="88">
        <v>10.609590000000001</v>
      </c>
      <c r="I123" s="88">
        <v>20.416889999999999</v>
      </c>
      <c r="J123" s="88">
        <v>5.0380000000000003</v>
      </c>
    </row>
    <row r="124" spans="1:10">
      <c r="A124" s="89">
        <v>41644</v>
      </c>
      <c r="B124" s="90">
        <v>0.91666666666666663</v>
      </c>
      <c r="C124" s="91">
        <f t="shared" si="2"/>
        <v>41644.916666666664</v>
      </c>
      <c r="D124" s="91">
        <f t="shared" si="3"/>
        <v>41644.875</v>
      </c>
      <c r="E124" s="88">
        <v>9.6954200000000004</v>
      </c>
      <c r="F124" s="88">
        <v>5.8388600000000004</v>
      </c>
      <c r="G124" s="88">
        <v>6.9657999999999998</v>
      </c>
      <c r="H124" s="88">
        <v>8.1338600000000003</v>
      </c>
      <c r="I124" s="88">
        <v>19.277519999999999</v>
      </c>
      <c r="J124" s="88">
        <v>3.4401099999999998</v>
      </c>
    </row>
    <row r="125" spans="1:10">
      <c r="A125" s="89">
        <v>41644</v>
      </c>
      <c r="B125" s="90">
        <v>0.95833333333333337</v>
      </c>
      <c r="C125" s="91">
        <f t="shared" si="2"/>
        <v>41644.958333333336</v>
      </c>
      <c r="D125" s="91">
        <f t="shared" si="3"/>
        <v>41644.916666666672</v>
      </c>
      <c r="E125" s="88">
        <v>7.5849799999999998</v>
      </c>
      <c r="F125" s="88">
        <v>2.3303799999999999</v>
      </c>
      <c r="G125" s="88">
        <v>6.3882300000000001</v>
      </c>
      <c r="H125" s="88">
        <v>6.6062500000000002</v>
      </c>
      <c r="I125" s="88">
        <v>15.179029999999999</v>
      </c>
      <c r="J125" s="88">
        <v>2.3260800000000001</v>
      </c>
    </row>
    <row r="126" spans="1:10">
      <c r="A126" s="89">
        <v>41644</v>
      </c>
      <c r="B126" s="92">
        <v>1</v>
      </c>
      <c r="C126" s="91">
        <f t="shared" si="2"/>
        <v>41645</v>
      </c>
      <c r="D126" s="91">
        <f t="shared" si="3"/>
        <v>41644.958333333336</v>
      </c>
      <c r="E126" s="88">
        <v>6.0200699999999996</v>
      </c>
      <c r="F126" s="88">
        <v>2.3786700000000001</v>
      </c>
      <c r="G126" s="88">
        <v>6.0152900000000002</v>
      </c>
      <c r="H126" s="88">
        <v>5.0346599999999997</v>
      </c>
      <c r="I126" s="88">
        <v>12.398260000000001</v>
      </c>
      <c r="J126" s="88">
        <v>1.79297</v>
      </c>
    </row>
    <row r="127" spans="1:10">
      <c r="A127" s="89">
        <v>41645</v>
      </c>
      <c r="B127" s="90">
        <v>4.1666666666666664E-2</v>
      </c>
      <c r="C127" s="91">
        <f t="shared" si="2"/>
        <v>41645.041666666664</v>
      </c>
      <c r="D127" s="91">
        <f t="shared" si="3"/>
        <v>41645</v>
      </c>
      <c r="E127" s="88">
        <v>5.8305800000000003</v>
      </c>
      <c r="F127" s="88">
        <v>0.34808</v>
      </c>
      <c r="G127" s="88">
        <v>6.5388400000000004</v>
      </c>
      <c r="H127" s="88">
        <v>3.6050599999999999</v>
      </c>
      <c r="I127" s="88">
        <v>9.2220800000000001</v>
      </c>
      <c r="J127" s="88">
        <v>1.65049</v>
      </c>
    </row>
    <row r="128" spans="1:10">
      <c r="A128" s="89">
        <v>41645</v>
      </c>
      <c r="B128" s="90">
        <v>8.3333333333333329E-2</v>
      </c>
      <c r="C128" s="91">
        <f t="shared" si="2"/>
        <v>41645.083333333336</v>
      </c>
      <c r="D128" s="91">
        <f t="shared" si="3"/>
        <v>41645.041666666672</v>
      </c>
      <c r="E128" s="88">
        <v>5.8363100000000001</v>
      </c>
      <c r="G128" s="88">
        <v>4.53071</v>
      </c>
      <c r="H128" s="88">
        <v>9.6708800000000004</v>
      </c>
      <c r="I128" s="88">
        <v>13.592140000000001</v>
      </c>
      <c r="J128" s="88">
        <v>1.7465900000000001</v>
      </c>
    </row>
    <row r="129" spans="1:10">
      <c r="A129" s="89">
        <v>41645</v>
      </c>
      <c r="B129" s="90">
        <v>0.125</v>
      </c>
      <c r="C129" s="91">
        <f t="shared" si="2"/>
        <v>41645.125</v>
      </c>
      <c r="D129" s="91">
        <f t="shared" si="3"/>
        <v>41645.083333333336</v>
      </c>
      <c r="E129" s="88">
        <v>5.4879199999999999</v>
      </c>
      <c r="F129" s="88">
        <v>1.55582</v>
      </c>
      <c r="G129" s="88">
        <v>5.3717300000000003</v>
      </c>
      <c r="H129" s="88">
        <v>5.0867699999999996</v>
      </c>
      <c r="I129" s="88">
        <v>13.56297</v>
      </c>
      <c r="J129" s="88">
        <v>2.4255300000000002</v>
      </c>
    </row>
    <row r="130" spans="1:10">
      <c r="A130" s="89">
        <v>41645</v>
      </c>
      <c r="B130" s="90">
        <v>0.16666666666666666</v>
      </c>
      <c r="C130" s="91">
        <f t="shared" si="2"/>
        <v>41645.166666666664</v>
      </c>
      <c r="D130" s="91">
        <f t="shared" si="3"/>
        <v>41645.125</v>
      </c>
      <c r="E130" s="88">
        <v>6.0234199999999998</v>
      </c>
      <c r="F130" s="88">
        <v>1.2952399999999999</v>
      </c>
      <c r="G130" s="88">
        <v>5.0255700000000001</v>
      </c>
      <c r="H130" s="88">
        <v>3.0604800000000001</v>
      </c>
      <c r="I130" s="88">
        <v>16.155840000000001</v>
      </c>
      <c r="J130" s="88">
        <v>3.20105</v>
      </c>
    </row>
    <row r="131" spans="1:10">
      <c r="A131" s="89">
        <v>41645</v>
      </c>
      <c r="B131" s="90">
        <v>0.20833333333333334</v>
      </c>
      <c r="C131" s="91">
        <f t="shared" si="2"/>
        <v>41645.208333333336</v>
      </c>
      <c r="D131" s="91">
        <f t="shared" si="3"/>
        <v>41645.166666666672</v>
      </c>
      <c r="E131" s="88">
        <v>7.6040999999999999</v>
      </c>
      <c r="F131" s="88">
        <v>3.0007100000000002</v>
      </c>
      <c r="G131" s="88">
        <v>5.4391499999999997</v>
      </c>
      <c r="H131" s="88">
        <v>2.4723799999999998</v>
      </c>
      <c r="I131" s="88">
        <v>21.2517</v>
      </c>
      <c r="J131" s="88">
        <v>6.2557900000000002</v>
      </c>
    </row>
    <row r="132" spans="1:10">
      <c r="A132" s="89">
        <v>41645</v>
      </c>
      <c r="B132" s="90">
        <v>0.25</v>
      </c>
      <c r="C132" s="91">
        <f t="shared" si="2"/>
        <v>41645.25</v>
      </c>
      <c r="D132" s="91">
        <f t="shared" si="3"/>
        <v>41645.208333333336</v>
      </c>
      <c r="E132" s="88">
        <v>9.1847799999999999</v>
      </c>
      <c r="F132" s="88">
        <v>4.3982700000000001</v>
      </c>
      <c r="G132" s="88">
        <v>6.9672400000000003</v>
      </c>
      <c r="H132" s="88">
        <v>2.7047500000000002</v>
      </c>
      <c r="I132" s="88">
        <v>13.73653</v>
      </c>
      <c r="J132" s="88">
        <v>11.54003</v>
      </c>
    </row>
    <row r="133" spans="1:10">
      <c r="A133" s="89">
        <v>41645</v>
      </c>
      <c r="B133" s="90">
        <v>0.29166666666666669</v>
      </c>
      <c r="C133" s="91">
        <f t="shared" si="2"/>
        <v>41645.291666666664</v>
      </c>
      <c r="D133" s="91">
        <f t="shared" si="3"/>
        <v>41645.25</v>
      </c>
      <c r="E133" s="88">
        <v>10.765459999999999</v>
      </c>
      <c r="F133" s="88">
        <v>9.3669499999999992</v>
      </c>
      <c r="G133" s="88">
        <v>8.8323999999999998</v>
      </c>
      <c r="H133" s="88">
        <v>4.1429499999999999</v>
      </c>
      <c r="I133" s="88">
        <v>26.69276</v>
      </c>
      <c r="J133" s="88">
        <v>14.79128</v>
      </c>
    </row>
    <row r="134" spans="1:10">
      <c r="A134" s="89">
        <v>41645</v>
      </c>
      <c r="B134" s="90">
        <v>0.33333333333333331</v>
      </c>
      <c r="C134" s="91">
        <f t="shared" si="2"/>
        <v>41645.333333333336</v>
      </c>
      <c r="D134" s="91">
        <f t="shared" si="3"/>
        <v>41645.291666666672</v>
      </c>
      <c r="E134" s="88">
        <v>16.5656</v>
      </c>
      <c r="F134" s="88">
        <v>15.78195</v>
      </c>
      <c r="G134" s="88">
        <v>8.61294</v>
      </c>
      <c r="H134" s="88">
        <v>6.7506500000000003</v>
      </c>
      <c r="I134" s="88">
        <v>38.025759999999998</v>
      </c>
      <c r="J134" s="88">
        <v>15.375540000000001</v>
      </c>
    </row>
    <row r="135" spans="1:10">
      <c r="A135" s="89">
        <v>41645</v>
      </c>
      <c r="B135" s="90">
        <v>0.375</v>
      </c>
      <c r="C135" s="91">
        <f t="shared" si="2"/>
        <v>41645.375</v>
      </c>
      <c r="D135" s="91">
        <f t="shared" si="3"/>
        <v>41645.333333333336</v>
      </c>
      <c r="E135" s="88">
        <v>25.017410000000002</v>
      </c>
      <c r="F135" s="88">
        <v>26.948080000000001</v>
      </c>
      <c r="G135" s="88">
        <v>9.0709900000000001</v>
      </c>
      <c r="H135" s="88">
        <v>11.38846</v>
      </c>
      <c r="I135" s="88">
        <v>64.532529999999994</v>
      </c>
      <c r="J135" s="88">
        <v>9.0719399999999997</v>
      </c>
    </row>
    <row r="136" spans="1:10">
      <c r="A136" s="89">
        <v>41645</v>
      </c>
      <c r="B136" s="90">
        <v>0.41666666666666669</v>
      </c>
      <c r="C136" s="91">
        <f t="shared" ref="C136:C199" si="4">A136+B136</f>
        <v>41645.416666666664</v>
      </c>
      <c r="D136" s="91">
        <f t="shared" ref="D136:D199" si="5">C136-"01:00"</f>
        <v>41645.375</v>
      </c>
      <c r="E136" s="88">
        <v>20.266760000000001</v>
      </c>
      <c r="F136" s="88">
        <v>15.82737</v>
      </c>
      <c r="G136" s="88">
        <v>10.18693</v>
      </c>
      <c r="H136" s="88">
        <v>12.17737</v>
      </c>
      <c r="I136" s="88">
        <v>56.943249999999999</v>
      </c>
      <c r="J136" s="88">
        <v>12.664580000000001</v>
      </c>
    </row>
    <row r="137" spans="1:10">
      <c r="A137" s="89">
        <v>41645</v>
      </c>
      <c r="B137" s="90">
        <v>0.45833333333333331</v>
      </c>
      <c r="C137" s="91">
        <f t="shared" si="4"/>
        <v>41645.458333333336</v>
      </c>
      <c r="D137" s="91">
        <f t="shared" si="5"/>
        <v>41645.416666666672</v>
      </c>
      <c r="E137" s="88">
        <v>16.038699999999999</v>
      </c>
      <c r="F137" s="88">
        <v>15.36646</v>
      </c>
      <c r="G137" s="88">
        <v>9.9937699999999996</v>
      </c>
      <c r="H137" s="88">
        <v>10.272040000000001</v>
      </c>
      <c r="I137" s="88">
        <v>37.552419999999998</v>
      </c>
      <c r="J137" s="88">
        <v>8.6851400000000005</v>
      </c>
    </row>
    <row r="138" spans="1:10">
      <c r="A138" s="89">
        <v>41645</v>
      </c>
      <c r="B138" s="90">
        <v>0.5</v>
      </c>
      <c r="C138" s="91">
        <f t="shared" si="4"/>
        <v>41645.5</v>
      </c>
      <c r="D138" s="91">
        <f t="shared" si="5"/>
        <v>41645.458333333336</v>
      </c>
      <c r="E138" s="88">
        <v>15.52042</v>
      </c>
      <c r="F138" s="88">
        <v>12.465680000000001</v>
      </c>
      <c r="G138" s="88">
        <v>8.5976400000000002</v>
      </c>
      <c r="H138" s="88">
        <v>6.7190899999999996</v>
      </c>
      <c r="I138" s="88">
        <v>29.419989999999999</v>
      </c>
      <c r="J138" s="88">
        <v>7.0384799999999998</v>
      </c>
    </row>
    <row r="139" spans="1:10">
      <c r="A139" s="89">
        <v>41645</v>
      </c>
      <c r="B139" s="90">
        <v>0.54166666666666663</v>
      </c>
      <c r="C139" s="91">
        <f t="shared" si="4"/>
        <v>41645.541666666664</v>
      </c>
      <c r="D139" s="91">
        <f t="shared" si="5"/>
        <v>41645.5</v>
      </c>
      <c r="E139" s="88">
        <v>11.29236</v>
      </c>
      <c r="F139" s="88">
        <v>11.33921</v>
      </c>
      <c r="G139" s="88">
        <v>7.0728999999999997</v>
      </c>
      <c r="H139" s="88">
        <v>5.9732200000000004</v>
      </c>
      <c r="I139" s="88">
        <v>21.28182</v>
      </c>
      <c r="J139" s="88">
        <v>9.0212599999999998</v>
      </c>
    </row>
    <row r="140" spans="1:10">
      <c r="A140" s="89">
        <v>41645</v>
      </c>
      <c r="B140" s="90">
        <v>0.58333333333333337</v>
      </c>
      <c r="C140" s="91">
        <f t="shared" si="4"/>
        <v>41645.583333333336</v>
      </c>
      <c r="D140" s="91">
        <f t="shared" si="5"/>
        <v>41645.541666666672</v>
      </c>
      <c r="E140" s="88">
        <v>12.354749999999999</v>
      </c>
      <c r="F140" s="88">
        <v>11.334429999999999</v>
      </c>
      <c r="G140" s="88">
        <v>6.6119899999999996</v>
      </c>
      <c r="H140" s="88">
        <v>4.4494300000000004</v>
      </c>
      <c r="I140" s="88">
        <v>20.46471</v>
      </c>
      <c r="J140" s="88">
        <v>8.8328799999999994</v>
      </c>
    </row>
    <row r="141" spans="1:10">
      <c r="A141" s="89">
        <v>41645</v>
      </c>
      <c r="B141" s="90">
        <v>0.625</v>
      </c>
      <c r="C141" s="91">
        <f t="shared" si="4"/>
        <v>41645.625</v>
      </c>
      <c r="D141" s="91">
        <f t="shared" si="5"/>
        <v>41645.583333333336</v>
      </c>
      <c r="E141" s="88">
        <v>11.29236</v>
      </c>
      <c r="F141" s="88">
        <v>14.64067</v>
      </c>
      <c r="G141" s="88">
        <v>5.6098400000000002</v>
      </c>
      <c r="H141" s="88">
        <v>5.5634600000000001</v>
      </c>
      <c r="I141" s="88">
        <v>20.010490000000001</v>
      </c>
      <c r="J141" s="88">
        <v>8.6803600000000003</v>
      </c>
    </row>
    <row r="142" spans="1:10">
      <c r="A142" s="89">
        <v>41645</v>
      </c>
      <c r="B142" s="90">
        <v>0.66666666666666663</v>
      </c>
      <c r="C142" s="91">
        <f t="shared" si="4"/>
        <v>41645.666666666664</v>
      </c>
      <c r="D142" s="91">
        <f t="shared" si="5"/>
        <v>41645.625</v>
      </c>
      <c r="E142" s="88">
        <v>15.511810000000001</v>
      </c>
      <c r="F142" s="88">
        <v>12.2247</v>
      </c>
      <c r="G142" s="88">
        <v>4.4403499999999996</v>
      </c>
      <c r="H142" s="88">
        <v>6.0301099999999996</v>
      </c>
      <c r="I142" s="88">
        <v>21.015979999999999</v>
      </c>
      <c r="J142" s="88">
        <v>10.526400000000001</v>
      </c>
    </row>
    <row r="143" spans="1:10">
      <c r="A143" s="89">
        <v>41645</v>
      </c>
      <c r="B143" s="90">
        <v>0.70833333333333337</v>
      </c>
      <c r="C143" s="91">
        <f t="shared" si="4"/>
        <v>41645.708333333336</v>
      </c>
      <c r="D143" s="91">
        <f t="shared" si="5"/>
        <v>41645.666666666672</v>
      </c>
      <c r="E143" s="88">
        <v>12.34614</v>
      </c>
      <c r="F143" s="88">
        <v>11.745139999999999</v>
      </c>
      <c r="G143" s="88">
        <v>6.7415599999999998</v>
      </c>
      <c r="H143" s="88">
        <v>6.0831799999999996</v>
      </c>
      <c r="I143" s="88">
        <v>23.88043</v>
      </c>
      <c r="J143" s="88">
        <v>9.5538900000000009</v>
      </c>
    </row>
    <row r="144" spans="1:10">
      <c r="A144" s="89">
        <v>41645</v>
      </c>
      <c r="B144" s="90">
        <v>0.75</v>
      </c>
      <c r="C144" s="91">
        <f t="shared" si="4"/>
        <v>41645.75</v>
      </c>
      <c r="D144" s="91">
        <f t="shared" si="5"/>
        <v>41645.708333333336</v>
      </c>
      <c r="E144" s="88">
        <v>15.50751</v>
      </c>
      <c r="F144" s="88">
        <v>11.594530000000001</v>
      </c>
      <c r="G144" s="88">
        <v>4.2113300000000002</v>
      </c>
      <c r="I144" s="88">
        <v>22.24333</v>
      </c>
      <c r="J144" s="88">
        <v>7.17666</v>
      </c>
    </row>
    <row r="145" spans="1:10">
      <c r="A145" s="89">
        <v>41645</v>
      </c>
      <c r="B145" s="90">
        <v>0.79166666666666663</v>
      </c>
      <c r="C145" s="91">
        <f t="shared" si="4"/>
        <v>41645.791666666664</v>
      </c>
      <c r="D145" s="91">
        <f t="shared" si="5"/>
        <v>41645.75</v>
      </c>
      <c r="E145" s="88">
        <v>13.395630000000001</v>
      </c>
      <c r="F145" s="88">
        <v>10.7559</v>
      </c>
      <c r="G145" s="88">
        <v>5.2168200000000002</v>
      </c>
      <c r="H145" s="88">
        <v>7.16662</v>
      </c>
      <c r="I145" s="88">
        <v>23.74034</v>
      </c>
      <c r="J145" s="88">
        <v>5.7709700000000002</v>
      </c>
    </row>
    <row r="146" spans="1:10">
      <c r="A146" s="89">
        <v>41645</v>
      </c>
      <c r="B146" s="90">
        <v>0.83333333333333337</v>
      </c>
      <c r="C146" s="91">
        <f t="shared" si="4"/>
        <v>41645.833333333336</v>
      </c>
      <c r="D146" s="91">
        <f t="shared" si="5"/>
        <v>41645.791666666672</v>
      </c>
      <c r="E146" s="88">
        <v>11.81925</v>
      </c>
      <c r="F146" s="88">
        <v>8.1238200000000003</v>
      </c>
      <c r="G146" s="88">
        <v>3.3306200000000001</v>
      </c>
      <c r="H146" s="88">
        <v>5.8575100000000004</v>
      </c>
      <c r="I146" s="88">
        <v>15.64808</v>
      </c>
      <c r="J146" s="88">
        <v>5.0925099999999999</v>
      </c>
    </row>
    <row r="147" spans="1:10">
      <c r="A147" s="89">
        <v>41645</v>
      </c>
      <c r="B147" s="90">
        <v>0.875</v>
      </c>
      <c r="C147" s="91">
        <f t="shared" si="4"/>
        <v>41645.875</v>
      </c>
      <c r="D147" s="91">
        <f t="shared" si="5"/>
        <v>41645.833333333336</v>
      </c>
      <c r="E147" s="88">
        <v>11.810639999999999</v>
      </c>
      <c r="F147" s="88">
        <v>7.85846</v>
      </c>
      <c r="G147" s="88">
        <v>3.8087399999999998</v>
      </c>
      <c r="H147" s="88">
        <v>4.7324799999999998</v>
      </c>
      <c r="I147" s="88">
        <v>14.650230000000001</v>
      </c>
      <c r="J147" s="88">
        <v>4.2194500000000001</v>
      </c>
    </row>
    <row r="148" spans="1:10">
      <c r="A148" s="89">
        <v>41645</v>
      </c>
      <c r="B148" s="90">
        <v>0.91666666666666663</v>
      </c>
      <c r="C148" s="91">
        <f t="shared" si="4"/>
        <v>41645.916666666664</v>
      </c>
      <c r="D148" s="91">
        <f t="shared" si="5"/>
        <v>41645.875</v>
      </c>
      <c r="E148" s="88">
        <v>11.28805</v>
      </c>
      <c r="G148" s="88">
        <v>3.50657</v>
      </c>
      <c r="H148" s="88">
        <v>3.33636</v>
      </c>
      <c r="I148" s="88">
        <v>17.291869999999999</v>
      </c>
      <c r="J148" s="88">
        <v>3.1527599999999998</v>
      </c>
    </row>
    <row r="149" spans="1:10">
      <c r="A149" s="89">
        <v>41645</v>
      </c>
      <c r="B149" s="90">
        <v>0.95833333333333337</v>
      </c>
      <c r="C149" s="91">
        <f t="shared" si="4"/>
        <v>41645.958333333336</v>
      </c>
      <c r="D149" s="91">
        <f t="shared" si="5"/>
        <v>41645.916666666672</v>
      </c>
      <c r="E149" s="88">
        <v>7.0728999999999997</v>
      </c>
      <c r="G149" s="88">
        <v>2.7960799999999999</v>
      </c>
      <c r="H149" s="88">
        <v>3.6538300000000001</v>
      </c>
      <c r="I149" s="88">
        <v>25.663360000000001</v>
      </c>
      <c r="J149" s="88">
        <v>3.1527599999999998</v>
      </c>
    </row>
    <row r="150" spans="1:10">
      <c r="A150" s="89">
        <v>41645</v>
      </c>
      <c r="B150" s="92">
        <v>1</v>
      </c>
      <c r="C150" s="91">
        <f t="shared" si="4"/>
        <v>41646</v>
      </c>
      <c r="D150" s="91">
        <f t="shared" si="5"/>
        <v>41645.958333333336</v>
      </c>
      <c r="E150" s="88">
        <v>7.0643000000000002</v>
      </c>
      <c r="G150" s="88">
        <v>2.6316000000000002</v>
      </c>
      <c r="H150" s="88">
        <v>3.1282100000000002</v>
      </c>
      <c r="I150" s="88">
        <v>10.32893</v>
      </c>
      <c r="J150" s="88">
        <v>2.7650000000000001</v>
      </c>
    </row>
    <row r="151" spans="1:10">
      <c r="A151" s="89">
        <v>41646</v>
      </c>
      <c r="B151" s="90">
        <v>4.1666666666666664E-2</v>
      </c>
      <c r="C151" s="91">
        <f t="shared" si="4"/>
        <v>41646.041666666664</v>
      </c>
      <c r="D151" s="91">
        <f t="shared" si="5"/>
        <v>41646</v>
      </c>
      <c r="E151" s="88">
        <v>5.1427100000000001</v>
      </c>
      <c r="F151" s="88">
        <v>0.41820000000000002</v>
      </c>
      <c r="G151" s="88">
        <v>2.88788</v>
      </c>
      <c r="H151" s="88">
        <v>2.4588399999999999</v>
      </c>
      <c r="I151" s="88">
        <v>25.759460000000001</v>
      </c>
      <c r="J151" s="88">
        <v>2.3777200000000001</v>
      </c>
    </row>
    <row r="152" spans="1:10">
      <c r="A152" s="89">
        <v>41646</v>
      </c>
      <c r="B152" s="90">
        <v>8.3333333333333329E-2</v>
      </c>
      <c r="C152" s="91">
        <f t="shared" si="4"/>
        <v>41646.083333333336</v>
      </c>
      <c r="D152" s="91">
        <f t="shared" si="5"/>
        <v>41646.041666666672</v>
      </c>
      <c r="E152" s="88">
        <v>7.9502600000000001</v>
      </c>
      <c r="G152" s="88">
        <v>2.9619800000000001</v>
      </c>
      <c r="H152" s="88">
        <v>9.8047500000000003</v>
      </c>
      <c r="I152" s="88">
        <v>10.52449</v>
      </c>
      <c r="J152" s="88">
        <v>1.55359</v>
      </c>
    </row>
    <row r="153" spans="1:10">
      <c r="A153" s="89">
        <v>41646</v>
      </c>
      <c r="B153" s="90">
        <v>0.125</v>
      </c>
      <c r="C153" s="91">
        <f t="shared" si="4"/>
        <v>41646.125</v>
      </c>
      <c r="D153" s="91">
        <f t="shared" si="5"/>
        <v>41646.083333333336</v>
      </c>
      <c r="E153" s="88">
        <v>7.6012300000000002</v>
      </c>
      <c r="F153" s="88">
        <v>2.6445099999999999</v>
      </c>
      <c r="G153" s="88">
        <v>3.3258399999999999</v>
      </c>
      <c r="H153" s="88">
        <v>3.9670000000000001</v>
      </c>
      <c r="I153" s="88">
        <v>7.2957099999999997</v>
      </c>
      <c r="J153" s="88">
        <v>1.7470699999999999</v>
      </c>
    </row>
    <row r="154" spans="1:10">
      <c r="A154" s="89">
        <v>41646</v>
      </c>
      <c r="B154" s="90">
        <v>0.16666666666666666</v>
      </c>
      <c r="C154" s="91">
        <f t="shared" si="4"/>
        <v>41646.166666666664</v>
      </c>
      <c r="D154" s="91">
        <f t="shared" si="5"/>
        <v>41646.125</v>
      </c>
      <c r="E154" s="88">
        <v>7.0738599999999998</v>
      </c>
      <c r="F154" s="88">
        <v>2.2285400000000002</v>
      </c>
      <c r="G154" s="88">
        <v>2.69184</v>
      </c>
      <c r="H154" s="88">
        <v>3.0164900000000001</v>
      </c>
      <c r="I154" s="88">
        <v>5.2058299999999997</v>
      </c>
      <c r="J154" s="88">
        <v>2.7650000000000001</v>
      </c>
    </row>
    <row r="155" spans="1:10">
      <c r="A155" s="89">
        <v>41646</v>
      </c>
      <c r="B155" s="90">
        <v>0.20833333333333334</v>
      </c>
      <c r="C155" s="91">
        <f t="shared" si="4"/>
        <v>41646.208333333336</v>
      </c>
      <c r="D155" s="91">
        <f t="shared" si="5"/>
        <v>41646.166666666672</v>
      </c>
      <c r="E155" s="88">
        <v>7.6012300000000002</v>
      </c>
      <c r="F155" s="88">
        <v>2.0262899999999999</v>
      </c>
      <c r="G155" s="88">
        <v>4.0339400000000003</v>
      </c>
      <c r="H155" s="88">
        <v>2.4742999999999999</v>
      </c>
      <c r="I155" s="88">
        <v>8.6358899999999998</v>
      </c>
      <c r="J155" s="88">
        <v>6.2079800000000001</v>
      </c>
    </row>
    <row r="156" spans="1:10">
      <c r="A156" s="89">
        <v>41646</v>
      </c>
      <c r="B156" s="90">
        <v>0.25</v>
      </c>
      <c r="C156" s="91">
        <f t="shared" si="4"/>
        <v>41646.25</v>
      </c>
      <c r="D156" s="91">
        <f t="shared" si="5"/>
        <v>41646.208333333336</v>
      </c>
      <c r="E156" s="88">
        <v>8.1209500000000006</v>
      </c>
      <c r="F156" s="88">
        <v>3.5773299999999999</v>
      </c>
      <c r="G156" s="88">
        <v>3.6198800000000002</v>
      </c>
      <c r="H156" s="88">
        <v>2.2022400000000002</v>
      </c>
      <c r="I156" s="88">
        <v>20.68656</v>
      </c>
      <c r="J156" s="88">
        <v>10.475239999999999</v>
      </c>
    </row>
    <row r="157" spans="1:10">
      <c r="A157" s="89">
        <v>41646</v>
      </c>
      <c r="B157" s="90">
        <v>0.29166666666666669</v>
      </c>
      <c r="C157" s="91">
        <f t="shared" si="4"/>
        <v>41646.291666666664</v>
      </c>
      <c r="D157" s="91">
        <f t="shared" si="5"/>
        <v>41646.25</v>
      </c>
      <c r="E157" s="88">
        <v>8.6559799999999996</v>
      </c>
      <c r="F157" s="88">
        <v>6.2251899999999996</v>
      </c>
      <c r="G157" s="88">
        <v>4.5015499999999999</v>
      </c>
      <c r="H157" s="88">
        <v>3.0131399999999999</v>
      </c>
      <c r="I157" s="88">
        <v>25.087219999999999</v>
      </c>
      <c r="J157" s="88">
        <v>12.707610000000001</v>
      </c>
    </row>
    <row r="158" spans="1:10">
      <c r="A158" s="89">
        <v>41646</v>
      </c>
      <c r="B158" s="90">
        <v>0.33333333333333331</v>
      </c>
      <c r="C158" s="91">
        <f t="shared" si="4"/>
        <v>41646.333333333336</v>
      </c>
      <c r="D158" s="91">
        <f t="shared" si="5"/>
        <v>41646.291666666672</v>
      </c>
      <c r="E158" s="88">
        <v>13.93352</v>
      </c>
      <c r="F158" s="88">
        <v>11.35882</v>
      </c>
      <c r="G158" s="88">
        <v>5.2742000000000004</v>
      </c>
      <c r="H158" s="88">
        <v>3.6466599999999998</v>
      </c>
      <c r="I158" s="88">
        <v>40.58708</v>
      </c>
      <c r="J158" s="88">
        <v>15.08437</v>
      </c>
    </row>
    <row r="159" spans="1:10">
      <c r="A159" s="89">
        <v>41646</v>
      </c>
      <c r="B159" s="90">
        <v>0.375</v>
      </c>
      <c r="C159" s="91">
        <f t="shared" si="4"/>
        <v>41646.375</v>
      </c>
      <c r="D159" s="91">
        <f t="shared" si="5"/>
        <v>41646.333333333336</v>
      </c>
      <c r="E159" s="88">
        <v>23.45299</v>
      </c>
      <c r="F159" s="88">
        <v>19.705919999999999</v>
      </c>
      <c r="G159" s="88">
        <v>8.2591300000000007</v>
      </c>
      <c r="H159" s="88">
        <v>6.3839300000000003</v>
      </c>
      <c r="I159" s="88">
        <v>48.14528</v>
      </c>
      <c r="J159" s="88">
        <v>14.065</v>
      </c>
    </row>
    <row r="160" spans="1:10">
      <c r="A160" s="89">
        <v>41646</v>
      </c>
      <c r="B160" s="90">
        <v>0.41666666666666669</v>
      </c>
      <c r="C160" s="91">
        <f t="shared" si="4"/>
        <v>41646.416666666664</v>
      </c>
      <c r="D160" s="91">
        <f t="shared" si="5"/>
        <v>41646.375</v>
      </c>
      <c r="E160" s="88">
        <v>21.867049999999999</v>
      </c>
      <c r="F160" s="88">
        <v>16.231390000000001</v>
      </c>
      <c r="G160" s="88">
        <v>8.2557799999999997</v>
      </c>
      <c r="H160" s="88">
        <v>6.5789999999999997</v>
      </c>
      <c r="I160" s="88">
        <v>44.915059999999997</v>
      </c>
      <c r="J160" s="88">
        <v>9.8522400000000001</v>
      </c>
    </row>
    <row r="161" spans="1:10">
      <c r="A161" s="89">
        <v>41646</v>
      </c>
      <c r="B161" s="90">
        <v>0.45833333333333331</v>
      </c>
      <c r="C161" s="91">
        <f t="shared" si="4"/>
        <v>41646.458333333336</v>
      </c>
      <c r="D161" s="91">
        <f t="shared" si="5"/>
        <v>41646.416666666672</v>
      </c>
      <c r="E161" s="88">
        <v>18.70664</v>
      </c>
      <c r="F161" s="88">
        <v>17.167079999999999</v>
      </c>
      <c r="G161" s="88">
        <v>5.6609999999999996</v>
      </c>
      <c r="H161" s="88">
        <v>6.4302999999999999</v>
      </c>
      <c r="I161" s="88">
        <v>41.120660000000001</v>
      </c>
      <c r="J161" s="88">
        <v>8.6411499999999997</v>
      </c>
    </row>
    <row r="162" spans="1:10">
      <c r="A162" s="89">
        <v>41646</v>
      </c>
      <c r="B162" s="90">
        <v>0.5</v>
      </c>
      <c r="C162" s="91">
        <f t="shared" si="4"/>
        <v>41646.5</v>
      </c>
      <c r="D162" s="91">
        <f t="shared" si="5"/>
        <v>41646.458333333336</v>
      </c>
      <c r="E162" s="88">
        <v>16.06213</v>
      </c>
      <c r="F162" s="88">
        <v>14.526870000000001</v>
      </c>
      <c r="G162" s="88">
        <v>5.8345599999999997</v>
      </c>
      <c r="H162" s="88">
        <v>7.1149800000000001</v>
      </c>
      <c r="I162" s="88">
        <v>34.758409999999998</v>
      </c>
      <c r="J162" s="88">
        <v>8.3471100000000007</v>
      </c>
    </row>
    <row r="163" spans="1:10">
      <c r="A163" s="89">
        <v>41646</v>
      </c>
      <c r="B163" s="90">
        <v>0.54166666666666663</v>
      </c>
      <c r="C163" s="91">
        <f t="shared" si="4"/>
        <v>41646.541666666664</v>
      </c>
      <c r="D163" s="91">
        <f t="shared" si="5"/>
        <v>41646.5</v>
      </c>
      <c r="E163" s="88">
        <v>15.53093</v>
      </c>
      <c r="F163" s="88">
        <v>13.596439999999999</v>
      </c>
      <c r="G163" s="88">
        <v>4.6636300000000004</v>
      </c>
      <c r="H163" s="88">
        <v>7.65191</v>
      </c>
      <c r="J163" s="88">
        <v>8.1042199999999998</v>
      </c>
    </row>
    <row r="164" spans="1:10">
      <c r="A164" s="89">
        <v>41646</v>
      </c>
      <c r="B164" s="90">
        <v>0.58333333333333337</v>
      </c>
      <c r="C164" s="91">
        <f t="shared" si="4"/>
        <v>41646.583333333336</v>
      </c>
      <c r="D164" s="91">
        <f t="shared" si="5"/>
        <v>41646.541666666672</v>
      </c>
      <c r="E164" s="88">
        <v>18.70664</v>
      </c>
      <c r="F164" s="88">
        <v>17.675799999999999</v>
      </c>
      <c r="G164" s="88">
        <v>4.5044199999999996</v>
      </c>
      <c r="H164" s="88">
        <v>6.70092</v>
      </c>
      <c r="I164" s="88">
        <v>26.993980000000001</v>
      </c>
      <c r="J164" s="88">
        <v>9.7547099999999993</v>
      </c>
    </row>
    <row r="165" spans="1:10">
      <c r="A165" s="89">
        <v>41646</v>
      </c>
      <c r="B165" s="90">
        <v>0.625</v>
      </c>
      <c r="C165" s="91">
        <f t="shared" si="4"/>
        <v>41646.625</v>
      </c>
      <c r="D165" s="91">
        <f t="shared" si="5"/>
        <v>41646.583333333336</v>
      </c>
      <c r="E165" s="88">
        <v>14.99591</v>
      </c>
      <c r="F165" s="88">
        <v>17.427659999999999</v>
      </c>
      <c r="G165" s="88">
        <v>4.44848</v>
      </c>
      <c r="H165" s="88">
        <v>6.4585100000000004</v>
      </c>
      <c r="I165" s="88">
        <v>31.43289</v>
      </c>
      <c r="J165" s="88">
        <v>14.11186</v>
      </c>
    </row>
    <row r="166" spans="1:10">
      <c r="A166" s="89">
        <v>41646</v>
      </c>
      <c r="B166" s="90">
        <v>0.66666666666666663</v>
      </c>
      <c r="C166" s="91">
        <f t="shared" si="4"/>
        <v>41646.666666666664</v>
      </c>
      <c r="D166" s="91">
        <f t="shared" si="5"/>
        <v>41646.625</v>
      </c>
      <c r="E166" s="88">
        <v>12.3514</v>
      </c>
      <c r="F166" s="88">
        <v>16.34901</v>
      </c>
      <c r="G166" s="88">
        <v>3.9134500000000001</v>
      </c>
      <c r="H166" s="88">
        <v>7.0662099999999999</v>
      </c>
      <c r="I166" s="88">
        <v>44.181620000000002</v>
      </c>
      <c r="J166" s="88">
        <v>17.458259999999999</v>
      </c>
    </row>
    <row r="167" spans="1:10">
      <c r="A167" s="89">
        <v>41646</v>
      </c>
      <c r="B167" s="90">
        <v>0.70833333333333337</v>
      </c>
      <c r="C167" s="91">
        <f t="shared" si="4"/>
        <v>41646.708333333336</v>
      </c>
      <c r="D167" s="91">
        <f t="shared" si="5"/>
        <v>41646.666666666672</v>
      </c>
      <c r="E167" s="88">
        <v>11.820209999999999</v>
      </c>
      <c r="F167" s="88">
        <v>14.21274</v>
      </c>
      <c r="G167" s="88">
        <v>4.7367800000000004</v>
      </c>
      <c r="H167" s="88">
        <v>8.9132099999999994</v>
      </c>
      <c r="I167" s="88">
        <v>30.140999999999998</v>
      </c>
      <c r="J167" s="88">
        <v>17.79533</v>
      </c>
    </row>
    <row r="168" spans="1:10">
      <c r="A168" s="89">
        <v>41646</v>
      </c>
      <c r="B168" s="90">
        <v>0.75</v>
      </c>
      <c r="C168" s="91">
        <f t="shared" si="4"/>
        <v>41646.75</v>
      </c>
      <c r="D168" s="91">
        <f t="shared" si="5"/>
        <v>41646.708333333336</v>
      </c>
      <c r="E168" s="88">
        <v>10.773110000000001</v>
      </c>
      <c r="F168" s="88">
        <v>12.8673</v>
      </c>
      <c r="G168" s="88">
        <v>5.3918200000000001</v>
      </c>
      <c r="H168" s="88">
        <v>11.54815</v>
      </c>
      <c r="I168" s="88">
        <v>44.674570000000003</v>
      </c>
      <c r="J168" s="88">
        <v>13.43149</v>
      </c>
    </row>
    <row r="169" spans="1:10">
      <c r="A169" s="89">
        <v>41646</v>
      </c>
      <c r="B169" s="90">
        <v>0.79166666666666663</v>
      </c>
      <c r="C169" s="91">
        <f t="shared" si="4"/>
        <v>41646.791666666664</v>
      </c>
      <c r="D169" s="91">
        <f t="shared" si="5"/>
        <v>41646.75</v>
      </c>
      <c r="E169" s="88">
        <v>9.7068899999999996</v>
      </c>
      <c r="F169" s="88">
        <v>7.5275999999999996</v>
      </c>
      <c r="G169" s="88">
        <v>6.0291600000000001</v>
      </c>
      <c r="H169" s="88">
        <v>10.99544</v>
      </c>
      <c r="I169" s="88">
        <v>48.034350000000003</v>
      </c>
      <c r="J169" s="88">
        <v>11.29809</v>
      </c>
    </row>
    <row r="170" spans="1:10">
      <c r="A170" s="89">
        <v>41646</v>
      </c>
      <c r="B170" s="90">
        <v>0.83333333333333337</v>
      </c>
      <c r="C170" s="91">
        <f t="shared" si="4"/>
        <v>41646.833333333336</v>
      </c>
      <c r="D170" s="91">
        <f t="shared" si="5"/>
        <v>41646.791666666672</v>
      </c>
      <c r="E170" s="88">
        <v>8.1286000000000005</v>
      </c>
      <c r="F170" s="88">
        <v>5.3961199999999998</v>
      </c>
      <c r="G170" s="88">
        <v>6.2051100000000003</v>
      </c>
      <c r="H170" s="88">
        <v>10.087960000000001</v>
      </c>
      <c r="I170" s="88">
        <v>38.242350000000002</v>
      </c>
      <c r="J170" s="88">
        <v>8.8257100000000008</v>
      </c>
    </row>
    <row r="171" spans="1:10">
      <c r="A171" s="89">
        <v>41646</v>
      </c>
      <c r="B171" s="90">
        <v>0.875</v>
      </c>
      <c r="C171" s="91">
        <f t="shared" si="4"/>
        <v>41646.875</v>
      </c>
      <c r="D171" s="91">
        <f t="shared" si="5"/>
        <v>41646.833333333336</v>
      </c>
      <c r="E171" s="88">
        <v>8.6483299999999996</v>
      </c>
      <c r="F171" s="88">
        <v>5.6504799999999999</v>
      </c>
      <c r="G171" s="88">
        <v>4.3925299999999998</v>
      </c>
      <c r="H171" s="88">
        <v>8.9681899999999999</v>
      </c>
      <c r="I171" s="88">
        <v>40.646839999999997</v>
      </c>
      <c r="J171" s="88">
        <v>7.9043599999999996</v>
      </c>
    </row>
    <row r="172" spans="1:10">
      <c r="A172" s="89">
        <v>41646</v>
      </c>
      <c r="B172" s="90">
        <v>0.91666666666666663</v>
      </c>
      <c r="C172" s="91">
        <f t="shared" si="4"/>
        <v>41646.916666666664</v>
      </c>
      <c r="D172" s="91">
        <f t="shared" si="5"/>
        <v>41646.875</v>
      </c>
      <c r="E172" s="88">
        <v>7.0738599999999998</v>
      </c>
      <c r="F172" s="88">
        <v>3.7346300000000001</v>
      </c>
      <c r="G172" s="88">
        <v>3.67822</v>
      </c>
      <c r="H172" s="88">
        <v>8.1931499999999993</v>
      </c>
      <c r="I172" s="88">
        <v>24.29975</v>
      </c>
      <c r="J172" s="88">
        <v>7.4190699999999996</v>
      </c>
    </row>
    <row r="173" spans="1:10">
      <c r="A173" s="89">
        <v>41646</v>
      </c>
      <c r="B173" s="90">
        <v>0.95833333333333337</v>
      </c>
      <c r="C173" s="91">
        <f t="shared" si="4"/>
        <v>41646.958333333336</v>
      </c>
      <c r="D173" s="91">
        <f t="shared" si="5"/>
        <v>41646.916666666672</v>
      </c>
      <c r="E173" s="88">
        <v>6.5426599999999997</v>
      </c>
      <c r="F173" s="88">
        <v>4.0425500000000003</v>
      </c>
      <c r="G173" s="88">
        <v>3.4401099999999998</v>
      </c>
      <c r="H173" s="88">
        <v>7.0193500000000002</v>
      </c>
      <c r="I173" s="88">
        <v>22.295929999999998</v>
      </c>
      <c r="J173" s="88">
        <v>5.96509</v>
      </c>
    </row>
    <row r="174" spans="1:10">
      <c r="A174" s="89">
        <v>41646</v>
      </c>
      <c r="B174" s="92">
        <v>1</v>
      </c>
      <c r="C174" s="91">
        <f t="shared" si="4"/>
        <v>41647</v>
      </c>
      <c r="D174" s="91">
        <f t="shared" si="5"/>
        <v>41646.958333333336</v>
      </c>
      <c r="E174" s="88">
        <v>6.0114700000000001</v>
      </c>
      <c r="F174" s="88">
        <v>1.6619600000000001</v>
      </c>
      <c r="G174" s="88">
        <v>3.21204</v>
      </c>
      <c r="H174" s="88">
        <v>7.2096499999999999</v>
      </c>
      <c r="I174" s="88">
        <v>22.101330000000001</v>
      </c>
      <c r="J174" s="88">
        <v>5.1407999999999996</v>
      </c>
    </row>
    <row r="175" spans="1:10">
      <c r="A175" s="89">
        <v>41647</v>
      </c>
      <c r="B175" s="90">
        <v>4.1666666666666664E-2</v>
      </c>
      <c r="C175" s="91">
        <f t="shared" si="4"/>
        <v>41647.041666666664</v>
      </c>
      <c r="D175" s="91">
        <f t="shared" si="5"/>
        <v>41647</v>
      </c>
      <c r="E175" s="88">
        <v>5.1369800000000003</v>
      </c>
      <c r="F175" s="88">
        <v>0.77393000000000001</v>
      </c>
      <c r="G175" s="88">
        <v>3.1122800000000002</v>
      </c>
      <c r="H175" s="88">
        <v>8.6132600000000004</v>
      </c>
      <c r="I175" s="88">
        <v>18.759080000000001</v>
      </c>
      <c r="J175" s="88">
        <v>5.2447100000000004</v>
      </c>
    </row>
    <row r="176" spans="1:10">
      <c r="A176" s="89">
        <v>41647</v>
      </c>
      <c r="B176" s="90">
        <v>8.3333333333333329E-2</v>
      </c>
      <c r="C176" s="91">
        <f t="shared" si="4"/>
        <v>41647.083333333336</v>
      </c>
      <c r="D176" s="91">
        <f t="shared" si="5"/>
        <v>41647.041666666672</v>
      </c>
      <c r="E176" s="88">
        <v>7.24838</v>
      </c>
      <c r="G176" s="88">
        <v>2.7999000000000001</v>
      </c>
      <c r="H176" s="88">
        <v>15.15911</v>
      </c>
      <c r="I176" s="88">
        <v>20.118230000000001</v>
      </c>
      <c r="J176" s="88">
        <v>5.1470200000000004</v>
      </c>
    </row>
    <row r="177" spans="1:10">
      <c r="A177" s="89">
        <v>41647</v>
      </c>
      <c r="B177" s="90">
        <v>0.125</v>
      </c>
      <c r="C177" s="91">
        <f t="shared" si="4"/>
        <v>41647.125</v>
      </c>
      <c r="D177" s="91">
        <f t="shared" si="5"/>
        <v>41647.083333333336</v>
      </c>
      <c r="E177" s="88">
        <v>6.0167299999999999</v>
      </c>
      <c r="F177" s="88">
        <v>2.7516099999999999</v>
      </c>
      <c r="G177" s="88">
        <v>3.3248799999999998</v>
      </c>
      <c r="H177" s="88">
        <v>8.2079699999999995</v>
      </c>
      <c r="I177" s="88">
        <v>20.453710000000001</v>
      </c>
      <c r="J177" s="88">
        <v>4.5158899999999997</v>
      </c>
    </row>
    <row r="178" spans="1:10">
      <c r="A178" s="89">
        <v>41647</v>
      </c>
      <c r="B178" s="90">
        <v>0.16666666666666666</v>
      </c>
      <c r="C178" s="91">
        <f t="shared" si="4"/>
        <v>41647.166666666664</v>
      </c>
      <c r="D178" s="91">
        <f t="shared" si="5"/>
        <v>41647.125</v>
      </c>
      <c r="E178" s="88">
        <v>6.0167299999999999</v>
      </c>
      <c r="F178" s="88">
        <v>2.8634900000000001</v>
      </c>
      <c r="G178" s="88">
        <v>3.1518000000000002</v>
      </c>
      <c r="H178" s="88">
        <v>7.8465100000000003</v>
      </c>
      <c r="I178" s="88">
        <v>18.811350000000001</v>
      </c>
      <c r="J178" s="88">
        <v>5.0991999999999997</v>
      </c>
    </row>
    <row r="179" spans="1:10">
      <c r="A179" s="89">
        <v>41647</v>
      </c>
      <c r="B179" s="90">
        <v>0.20833333333333334</v>
      </c>
      <c r="C179" s="91">
        <f t="shared" si="4"/>
        <v>41647.208333333336</v>
      </c>
      <c r="D179" s="91">
        <f t="shared" si="5"/>
        <v>41647.166666666672</v>
      </c>
      <c r="E179" s="88">
        <v>6.0167299999999999</v>
      </c>
      <c r="F179" s="88">
        <v>2.03538</v>
      </c>
      <c r="G179" s="88">
        <v>2.8654000000000002</v>
      </c>
      <c r="H179" s="88">
        <v>6.4030500000000004</v>
      </c>
      <c r="I179" s="88">
        <v>23.686789999999998</v>
      </c>
      <c r="J179" s="88">
        <v>7.04183</v>
      </c>
    </row>
    <row r="180" spans="1:10">
      <c r="A180" s="89">
        <v>41647</v>
      </c>
      <c r="B180" s="90">
        <v>0.25</v>
      </c>
      <c r="C180" s="91">
        <f t="shared" si="4"/>
        <v>41647.25</v>
      </c>
      <c r="D180" s="91">
        <f t="shared" si="5"/>
        <v>41647.208333333336</v>
      </c>
      <c r="E180" s="88">
        <v>5.48888</v>
      </c>
      <c r="F180" s="88">
        <v>3.0748199999999999</v>
      </c>
      <c r="G180" s="88">
        <v>2.5584500000000001</v>
      </c>
      <c r="H180" s="88">
        <v>5.2679799999999997</v>
      </c>
      <c r="I180" s="88">
        <v>18.116630000000001</v>
      </c>
      <c r="J180" s="88">
        <v>12.289249999999999</v>
      </c>
    </row>
    <row r="181" spans="1:10">
      <c r="A181" s="89">
        <v>41647</v>
      </c>
      <c r="B181" s="90">
        <v>0.29166666666666669</v>
      </c>
      <c r="C181" s="91">
        <f t="shared" si="4"/>
        <v>41647.291666666664</v>
      </c>
      <c r="D181" s="91">
        <f t="shared" si="5"/>
        <v>41647.25</v>
      </c>
      <c r="E181" s="88">
        <v>5.48888</v>
      </c>
      <c r="F181" s="88">
        <v>7.8144799999999996</v>
      </c>
      <c r="G181" s="88">
        <v>4.4996299999999998</v>
      </c>
      <c r="H181" s="88">
        <v>5.6825200000000002</v>
      </c>
      <c r="I181" s="88">
        <v>23.323419999999999</v>
      </c>
      <c r="J181" s="88">
        <v>17.626560000000001</v>
      </c>
    </row>
    <row r="182" spans="1:10">
      <c r="A182" s="89">
        <v>41647</v>
      </c>
      <c r="B182" s="90">
        <v>0.33333333333333331</v>
      </c>
      <c r="C182" s="91">
        <f t="shared" si="4"/>
        <v>41647.333333333336</v>
      </c>
      <c r="D182" s="91">
        <f t="shared" si="5"/>
        <v>41647.291666666672</v>
      </c>
      <c r="E182" s="88">
        <v>7.6069699999999996</v>
      </c>
      <c r="F182" s="88">
        <v>14.27012</v>
      </c>
      <c r="G182" s="88">
        <v>7.2335500000000001</v>
      </c>
      <c r="H182" s="88">
        <v>9.0590299999999999</v>
      </c>
      <c r="I182" s="88">
        <v>39.423319999999997</v>
      </c>
      <c r="J182" s="88">
        <v>19.962679999999999</v>
      </c>
    </row>
    <row r="183" spans="1:10">
      <c r="A183" s="89">
        <v>41647</v>
      </c>
      <c r="B183" s="90">
        <v>0.375</v>
      </c>
      <c r="C183" s="91">
        <f t="shared" si="4"/>
        <v>41647.375</v>
      </c>
      <c r="D183" s="91">
        <f t="shared" si="5"/>
        <v>41647.333333333336</v>
      </c>
      <c r="E183" s="88">
        <v>10.77407</v>
      </c>
      <c r="F183" s="88">
        <v>33.181399999999996</v>
      </c>
      <c r="G183" s="88">
        <v>8.7477800000000006</v>
      </c>
      <c r="H183" s="88">
        <v>14.55795</v>
      </c>
      <c r="I183" s="88">
        <v>47.878</v>
      </c>
      <c r="J183" s="88">
        <v>17.000209999999999</v>
      </c>
    </row>
    <row r="184" spans="1:10">
      <c r="A184" s="89">
        <v>41647</v>
      </c>
      <c r="B184" s="90">
        <v>0.41666666666666669</v>
      </c>
      <c r="C184" s="91">
        <f t="shared" si="4"/>
        <v>41647.416666666664</v>
      </c>
      <c r="D184" s="91">
        <f t="shared" si="5"/>
        <v>41647.375</v>
      </c>
      <c r="E184" s="88">
        <v>8.6693599999999993</v>
      </c>
      <c r="F184" s="88">
        <v>22.38964</v>
      </c>
      <c r="G184" s="88">
        <v>10.01003</v>
      </c>
      <c r="H184" s="88">
        <v>16.56034</v>
      </c>
      <c r="I184" s="88">
        <v>43.275089999999999</v>
      </c>
      <c r="J184" s="88">
        <v>14.48288</v>
      </c>
    </row>
    <row r="185" spans="1:10">
      <c r="A185" s="89">
        <v>41647</v>
      </c>
      <c r="B185" s="90">
        <v>0.45833333333333331</v>
      </c>
      <c r="C185" s="91">
        <f t="shared" si="4"/>
        <v>41647.458333333336</v>
      </c>
      <c r="D185" s="91">
        <f t="shared" si="5"/>
        <v>41647.416666666672</v>
      </c>
      <c r="E185" s="88">
        <v>7.6103199999999998</v>
      </c>
      <c r="F185" s="88">
        <v>33.353999999999999</v>
      </c>
      <c r="G185" s="88">
        <v>10.06931</v>
      </c>
      <c r="H185" s="88">
        <v>17.9359</v>
      </c>
      <c r="I185" s="88">
        <v>41.194290000000002</v>
      </c>
      <c r="J185" s="88">
        <v>14.81948</v>
      </c>
    </row>
    <row r="186" spans="1:10">
      <c r="A186" s="89">
        <v>41647</v>
      </c>
      <c r="B186" s="90">
        <v>0.5</v>
      </c>
      <c r="C186" s="91">
        <f t="shared" si="4"/>
        <v>41647.5</v>
      </c>
      <c r="D186" s="91">
        <f t="shared" si="5"/>
        <v>41647.458333333336</v>
      </c>
      <c r="E186" s="88">
        <v>10.25291</v>
      </c>
      <c r="F186" s="88">
        <v>23.670529999999999</v>
      </c>
      <c r="G186" s="88">
        <v>9.8727999999999998</v>
      </c>
      <c r="H186" s="88">
        <v>18.337530000000001</v>
      </c>
      <c r="I186" s="88">
        <v>47.774729999999998</v>
      </c>
      <c r="J186" s="88">
        <v>16.422640000000001</v>
      </c>
    </row>
    <row r="187" spans="1:10">
      <c r="A187" s="89">
        <v>41647</v>
      </c>
      <c r="B187" s="90">
        <v>0.54166666666666663</v>
      </c>
      <c r="C187" s="91">
        <f t="shared" si="4"/>
        <v>41647.541666666664</v>
      </c>
      <c r="D187" s="91">
        <f t="shared" si="5"/>
        <v>41647.5</v>
      </c>
      <c r="E187" s="88">
        <v>12.36431</v>
      </c>
      <c r="F187" s="88">
        <v>25.327719999999999</v>
      </c>
      <c r="G187" s="88">
        <v>11.47357</v>
      </c>
      <c r="H187" s="88">
        <v>17.355460000000001</v>
      </c>
      <c r="I187" s="88">
        <v>45.289430000000003</v>
      </c>
      <c r="J187" s="88">
        <v>23.895250000000001</v>
      </c>
    </row>
    <row r="188" spans="1:10">
      <c r="A188" s="89">
        <v>41647</v>
      </c>
      <c r="B188" s="90">
        <v>0.58333333333333337</v>
      </c>
      <c r="C188" s="91">
        <f t="shared" si="4"/>
        <v>41647.583333333336</v>
      </c>
      <c r="D188" s="91">
        <f t="shared" si="5"/>
        <v>41647.541666666672</v>
      </c>
      <c r="E188" s="88">
        <v>16.062609999999999</v>
      </c>
      <c r="F188" s="88">
        <v>25.687740000000002</v>
      </c>
      <c r="G188" s="88">
        <v>15.007389999999999</v>
      </c>
      <c r="H188" s="88">
        <v>19.795809999999999</v>
      </c>
      <c r="I188" s="88">
        <v>44.332230000000003</v>
      </c>
      <c r="J188" s="88">
        <v>30.44031</v>
      </c>
    </row>
    <row r="189" spans="1:10">
      <c r="A189" s="89">
        <v>41647</v>
      </c>
      <c r="B189" s="90">
        <v>0.625</v>
      </c>
      <c r="C189" s="91">
        <f t="shared" si="4"/>
        <v>41647.625</v>
      </c>
      <c r="D189" s="91">
        <f t="shared" si="5"/>
        <v>41647.583333333336</v>
      </c>
      <c r="E189" s="88">
        <v>20.295449999999999</v>
      </c>
      <c r="F189" s="88">
        <v>27.717860000000002</v>
      </c>
      <c r="G189" s="88">
        <v>11.13744</v>
      </c>
      <c r="H189" s="88">
        <v>17.021249999999998</v>
      </c>
      <c r="I189" s="88">
        <v>56.897350000000003</v>
      </c>
      <c r="J189" s="88">
        <v>45.305689999999998</v>
      </c>
    </row>
    <row r="190" spans="1:10">
      <c r="A190" s="89">
        <v>41647</v>
      </c>
      <c r="B190" s="90">
        <v>0.66666666666666663</v>
      </c>
      <c r="C190" s="91">
        <f t="shared" si="4"/>
        <v>41647.666666666664</v>
      </c>
      <c r="D190" s="91">
        <f t="shared" si="5"/>
        <v>41647.625</v>
      </c>
      <c r="E190" s="88">
        <v>28.223240000000001</v>
      </c>
      <c r="F190" s="88">
        <v>44.35613</v>
      </c>
      <c r="G190" s="88">
        <v>9.6959</v>
      </c>
      <c r="H190" s="88">
        <v>21.369800000000001</v>
      </c>
      <c r="I190" s="88">
        <v>63.034570000000002</v>
      </c>
      <c r="J190" s="88">
        <v>38.736249999999998</v>
      </c>
    </row>
    <row r="191" spans="1:10">
      <c r="A191" s="89">
        <v>41647</v>
      </c>
      <c r="B191" s="90">
        <v>0.70833333333333337</v>
      </c>
      <c r="C191" s="91">
        <f t="shared" si="4"/>
        <v>41647.708333333336</v>
      </c>
      <c r="D191" s="91">
        <f t="shared" si="5"/>
        <v>41647.666666666672</v>
      </c>
      <c r="E191" s="88">
        <v>46.818480000000001</v>
      </c>
      <c r="F191" s="88">
        <v>45.858879999999999</v>
      </c>
      <c r="G191" s="88">
        <v>15.7743</v>
      </c>
      <c r="H191" s="88">
        <v>25.491230000000002</v>
      </c>
      <c r="I191" s="88">
        <v>75.829669999999993</v>
      </c>
      <c r="J191" s="88">
        <v>36.065930000000002</v>
      </c>
    </row>
    <row r="192" spans="1:10">
      <c r="A192" s="89">
        <v>41647</v>
      </c>
      <c r="B192" s="90">
        <v>0.75</v>
      </c>
      <c r="C192" s="91">
        <f t="shared" si="4"/>
        <v>41647.75</v>
      </c>
      <c r="D192" s="91">
        <f t="shared" si="5"/>
        <v>41647.708333333336</v>
      </c>
      <c r="E192" s="88">
        <v>53.199530000000003</v>
      </c>
      <c r="F192" s="88">
        <v>53.80341</v>
      </c>
      <c r="G192" s="88">
        <v>24.278230000000001</v>
      </c>
      <c r="H192" s="88">
        <v>56.342730000000003</v>
      </c>
      <c r="I192" s="88">
        <v>73.020210000000006</v>
      </c>
      <c r="J192" s="88">
        <v>34.36571</v>
      </c>
    </row>
    <row r="193" spans="1:10">
      <c r="A193" s="89">
        <v>41647</v>
      </c>
      <c r="B193" s="90">
        <v>0.79166666666666663</v>
      </c>
      <c r="C193" s="91">
        <f t="shared" si="4"/>
        <v>41647.791666666664</v>
      </c>
      <c r="D193" s="91">
        <f t="shared" si="5"/>
        <v>41647.75</v>
      </c>
      <c r="E193" s="88">
        <v>56.460349999999998</v>
      </c>
      <c r="F193" s="88">
        <v>62.505279999999999</v>
      </c>
      <c r="G193" s="88">
        <v>20.30358</v>
      </c>
      <c r="H193" s="88">
        <v>60.683630000000001</v>
      </c>
      <c r="I193" s="88">
        <v>75.097660000000005</v>
      </c>
      <c r="J193" s="88">
        <v>30.77308</v>
      </c>
    </row>
    <row r="194" spans="1:10">
      <c r="A194" s="89">
        <v>41647</v>
      </c>
      <c r="B194" s="90">
        <v>0.83333333333333337</v>
      </c>
      <c r="C194" s="91">
        <f t="shared" si="4"/>
        <v>41647.833333333336</v>
      </c>
      <c r="D194" s="91">
        <f t="shared" si="5"/>
        <v>41647.791666666672</v>
      </c>
      <c r="E194" s="88">
        <v>60.709919999999997</v>
      </c>
      <c r="F194" s="88">
        <v>70.253780000000006</v>
      </c>
      <c r="G194" s="88">
        <v>19.610299999999999</v>
      </c>
      <c r="H194" s="88">
        <v>51.701090000000001</v>
      </c>
      <c r="I194" s="88">
        <v>60.120869999999996</v>
      </c>
      <c r="J194" s="88">
        <v>20.579460000000001</v>
      </c>
    </row>
    <row r="195" spans="1:10">
      <c r="A195" s="89">
        <v>41647</v>
      </c>
      <c r="B195" s="90">
        <v>0.875</v>
      </c>
      <c r="C195" s="91">
        <f t="shared" si="4"/>
        <v>41647.875</v>
      </c>
      <c r="D195" s="91">
        <f t="shared" si="5"/>
        <v>41647.833333333336</v>
      </c>
      <c r="E195" s="88">
        <v>47.78716</v>
      </c>
      <c r="F195" s="88">
        <v>55.12303</v>
      </c>
      <c r="G195" s="88">
        <v>24.129059999999999</v>
      </c>
      <c r="H195" s="88">
        <v>49.395090000000003</v>
      </c>
      <c r="I195" s="88">
        <v>49.36497</v>
      </c>
      <c r="J195" s="88">
        <v>14.85248</v>
      </c>
    </row>
    <row r="196" spans="1:10">
      <c r="A196" s="89">
        <v>41647</v>
      </c>
      <c r="B196" s="90">
        <v>0.91666666666666663</v>
      </c>
      <c r="C196" s="91">
        <f t="shared" si="4"/>
        <v>41647.916666666664</v>
      </c>
      <c r="D196" s="91">
        <f t="shared" si="5"/>
        <v>41647.875</v>
      </c>
      <c r="E196" s="88">
        <v>43.043199999999999</v>
      </c>
      <c r="F196" s="88">
        <v>39.365470000000002</v>
      </c>
      <c r="G196" s="88">
        <v>24.602879999999999</v>
      </c>
      <c r="H196" s="88">
        <v>46.987729999999999</v>
      </c>
      <c r="I196" s="88">
        <v>50.807479999999998</v>
      </c>
      <c r="J196" s="88">
        <v>11.309089999999999</v>
      </c>
    </row>
    <row r="197" spans="1:10">
      <c r="A197" s="89">
        <v>41647</v>
      </c>
      <c r="B197" s="90">
        <v>0.95833333333333337</v>
      </c>
      <c r="C197" s="91">
        <f t="shared" si="4"/>
        <v>41647.958333333336</v>
      </c>
      <c r="D197" s="91">
        <f t="shared" si="5"/>
        <v>41647.916666666672</v>
      </c>
      <c r="E197" s="88">
        <v>36.692270000000001</v>
      </c>
      <c r="F197" s="88">
        <v>28.940429999999999</v>
      </c>
      <c r="G197" s="88">
        <v>26.49578</v>
      </c>
      <c r="H197" s="88">
        <v>26.40493</v>
      </c>
      <c r="I197" s="88">
        <v>43.468260000000001</v>
      </c>
      <c r="J197" s="88">
        <v>9.3196100000000008</v>
      </c>
    </row>
    <row r="198" spans="1:10">
      <c r="A198" s="89">
        <v>41647</v>
      </c>
      <c r="B198" s="92">
        <v>1</v>
      </c>
      <c r="C198" s="91">
        <f t="shared" si="4"/>
        <v>41648</v>
      </c>
      <c r="D198" s="91">
        <f t="shared" si="5"/>
        <v>41647.958333333336</v>
      </c>
      <c r="E198" s="88">
        <v>28.223240000000001</v>
      </c>
      <c r="F198" s="88">
        <v>26.620570000000001</v>
      </c>
      <c r="G198" s="88">
        <v>29.234000000000002</v>
      </c>
      <c r="H198" s="88">
        <v>20.905059999999999</v>
      </c>
      <c r="I198" s="88">
        <v>29.651879999999998</v>
      </c>
      <c r="J198" s="88">
        <v>5.4855299999999998</v>
      </c>
    </row>
    <row r="199" spans="1:10">
      <c r="A199" s="89">
        <v>41648</v>
      </c>
      <c r="B199" s="90">
        <v>4.1666666666666664E-2</v>
      </c>
      <c r="C199" s="91">
        <f t="shared" si="4"/>
        <v>41648.041666666664</v>
      </c>
      <c r="D199" s="91">
        <f t="shared" si="5"/>
        <v>41648</v>
      </c>
      <c r="E199" s="88">
        <v>39.716889999999999</v>
      </c>
      <c r="F199" s="88">
        <v>26.95796</v>
      </c>
      <c r="G199" s="88">
        <v>26.017009999999999</v>
      </c>
      <c r="H199" s="88">
        <v>14.09003</v>
      </c>
      <c r="I199" s="88">
        <v>24.240939999999998</v>
      </c>
      <c r="J199" s="88">
        <v>2.9610300000000001</v>
      </c>
    </row>
    <row r="200" spans="1:10">
      <c r="A200" s="89">
        <v>41648</v>
      </c>
      <c r="B200" s="90">
        <v>8.3333333333333329E-2</v>
      </c>
      <c r="C200" s="91">
        <f t="shared" ref="C200:C263" si="6">A200+B200</f>
        <v>41648.083333333336</v>
      </c>
      <c r="D200" s="91">
        <f t="shared" ref="D200:D263" si="7">C200-"01:00"</f>
        <v>41648.041666666672</v>
      </c>
      <c r="E200" s="88">
        <v>22.079180000000001</v>
      </c>
      <c r="G200" s="88">
        <v>22.946179999999998</v>
      </c>
      <c r="H200" s="88">
        <v>17.106680000000001</v>
      </c>
      <c r="I200" s="88">
        <v>25.329789999999999</v>
      </c>
      <c r="J200" s="88">
        <v>3.7867500000000001</v>
      </c>
    </row>
    <row r="201" spans="1:10">
      <c r="A201" s="89">
        <v>41648</v>
      </c>
      <c r="B201" s="90">
        <v>0.125</v>
      </c>
      <c r="C201" s="91">
        <f t="shared" si="6"/>
        <v>41648.125</v>
      </c>
      <c r="D201" s="91">
        <f t="shared" si="7"/>
        <v>41648.083333333336</v>
      </c>
      <c r="E201" s="88">
        <v>8.1506000000000007</v>
      </c>
      <c r="F201" s="88">
        <v>1.2526900000000001</v>
      </c>
      <c r="G201" s="88">
        <v>17.878050000000002</v>
      </c>
      <c r="H201" s="88">
        <v>5.57972</v>
      </c>
      <c r="I201" s="88">
        <v>13.74179</v>
      </c>
      <c r="J201" s="88">
        <v>3.9808699999999999</v>
      </c>
    </row>
    <row r="202" spans="1:10">
      <c r="A202" s="89">
        <v>41648</v>
      </c>
      <c r="B202" s="90">
        <v>0.16666666666666666</v>
      </c>
      <c r="C202" s="91">
        <f t="shared" si="6"/>
        <v>41648.166666666664</v>
      </c>
      <c r="D202" s="91">
        <f t="shared" si="7"/>
        <v>41648.125</v>
      </c>
      <c r="E202" s="88">
        <v>10.266299999999999</v>
      </c>
      <c r="F202" s="88">
        <v>3.0752999999999999</v>
      </c>
      <c r="G202" s="88">
        <v>11.37603</v>
      </c>
      <c r="H202" s="88">
        <v>3.5649000000000002</v>
      </c>
      <c r="I202" s="88">
        <v>17.098230000000001</v>
      </c>
      <c r="J202" s="88">
        <v>3.1560999999999999</v>
      </c>
    </row>
    <row r="203" spans="1:10">
      <c r="A203" s="89">
        <v>41648</v>
      </c>
      <c r="B203" s="90">
        <v>0.20833333333333334</v>
      </c>
      <c r="C203" s="91">
        <f t="shared" si="6"/>
        <v>41648.208333333336</v>
      </c>
      <c r="D203" s="91">
        <f t="shared" si="7"/>
        <v>41648.166666666672</v>
      </c>
      <c r="E203" s="88">
        <v>13.442959999999999</v>
      </c>
      <c r="F203" s="88">
        <v>10.31889</v>
      </c>
      <c r="G203" s="88">
        <v>11.825939999999999</v>
      </c>
      <c r="H203" s="88">
        <v>5.6490499999999999</v>
      </c>
      <c r="I203" s="88">
        <v>18.598579999999998</v>
      </c>
      <c r="J203" s="88">
        <v>8.9834899999999998</v>
      </c>
    </row>
    <row r="204" spans="1:10">
      <c r="A204" s="89">
        <v>41648</v>
      </c>
      <c r="B204" s="90">
        <v>0.25</v>
      </c>
      <c r="C204" s="91">
        <f t="shared" si="6"/>
        <v>41648.25</v>
      </c>
      <c r="D204" s="91">
        <f t="shared" si="7"/>
        <v>41648.208333333336</v>
      </c>
      <c r="E204" s="88">
        <v>16.08747</v>
      </c>
      <c r="F204" s="88">
        <v>9.2239900000000006</v>
      </c>
      <c r="G204" s="88">
        <v>13.2761</v>
      </c>
      <c r="H204" s="88">
        <v>6.6440299999999999</v>
      </c>
      <c r="I204" s="88">
        <v>21.40757</v>
      </c>
      <c r="J204" s="88">
        <v>8.3982700000000001</v>
      </c>
    </row>
    <row r="205" spans="1:10">
      <c r="A205" s="89">
        <v>41648</v>
      </c>
      <c r="B205" s="90">
        <v>0.29166666666666669</v>
      </c>
      <c r="C205" s="91">
        <f t="shared" si="6"/>
        <v>41648.291666666664</v>
      </c>
      <c r="D205" s="91">
        <f t="shared" si="7"/>
        <v>41648.25</v>
      </c>
      <c r="E205" s="88">
        <v>13.962680000000001</v>
      </c>
      <c r="F205" s="88">
        <v>20.835730000000002</v>
      </c>
      <c r="G205" s="88">
        <v>19.445820000000001</v>
      </c>
      <c r="H205" s="88">
        <v>6.9156000000000004</v>
      </c>
      <c r="I205" s="88">
        <v>30.346589999999999</v>
      </c>
      <c r="J205" s="88">
        <v>10.4389</v>
      </c>
    </row>
    <row r="206" spans="1:10">
      <c r="A206" s="89">
        <v>41648</v>
      </c>
      <c r="B206" s="90">
        <v>0.33333333333333331</v>
      </c>
      <c r="C206" s="91">
        <f t="shared" si="6"/>
        <v>41648.333333333336</v>
      </c>
      <c r="D206" s="91">
        <f t="shared" si="7"/>
        <v>41648.291666666672</v>
      </c>
      <c r="E206" s="88">
        <v>19.77047</v>
      </c>
      <c r="F206" s="88">
        <v>20.91893</v>
      </c>
      <c r="G206" s="88">
        <v>17.848880000000001</v>
      </c>
      <c r="H206" s="88">
        <v>11.749919999999999</v>
      </c>
      <c r="I206" s="88">
        <v>42.056829999999998</v>
      </c>
      <c r="J206" s="88">
        <v>17.238320000000002</v>
      </c>
    </row>
    <row r="207" spans="1:10">
      <c r="A207" s="89">
        <v>41648</v>
      </c>
      <c r="B207" s="90">
        <v>0.375</v>
      </c>
      <c r="C207" s="91">
        <f t="shared" si="6"/>
        <v>41648.375</v>
      </c>
      <c r="D207" s="91">
        <f t="shared" si="7"/>
        <v>41648.333333333336</v>
      </c>
      <c r="E207" s="88">
        <v>16.072649999999999</v>
      </c>
      <c r="F207" s="88">
        <v>9.8378999999999994</v>
      </c>
      <c r="G207" s="88">
        <v>13.74418</v>
      </c>
      <c r="H207" s="88">
        <v>16.720510000000001</v>
      </c>
      <c r="I207" s="88">
        <v>45.15652</v>
      </c>
      <c r="J207" s="88">
        <v>16.900279999999999</v>
      </c>
    </row>
    <row r="208" spans="1:10">
      <c r="A208" s="89">
        <v>41648</v>
      </c>
      <c r="B208" s="90">
        <v>0.41666666666666669</v>
      </c>
      <c r="C208" s="91">
        <f t="shared" si="6"/>
        <v>41648.416666666664</v>
      </c>
      <c r="D208" s="91">
        <f t="shared" si="7"/>
        <v>41648.375</v>
      </c>
      <c r="E208" s="88">
        <v>12.903639999999999</v>
      </c>
      <c r="F208" s="88">
        <v>11.160869999999999</v>
      </c>
      <c r="G208" s="88">
        <v>21.413309999999999</v>
      </c>
      <c r="H208" s="88">
        <v>19.635639999999999</v>
      </c>
      <c r="I208" s="88">
        <v>50.339390000000002</v>
      </c>
      <c r="J208" s="88">
        <v>18.65118</v>
      </c>
    </row>
    <row r="209" spans="1:10">
      <c r="A209" s="89">
        <v>41648</v>
      </c>
      <c r="B209" s="90">
        <v>0.45833333333333331</v>
      </c>
      <c r="C209" s="91">
        <f t="shared" si="6"/>
        <v>41648.458333333336</v>
      </c>
      <c r="D209" s="91">
        <f t="shared" si="7"/>
        <v>41648.416666666672</v>
      </c>
      <c r="E209" s="88">
        <v>23.489799999999999</v>
      </c>
      <c r="F209" s="88">
        <v>23.672450000000001</v>
      </c>
      <c r="G209" s="88">
        <v>26.327480000000001</v>
      </c>
      <c r="H209" s="88">
        <v>16.322230000000001</v>
      </c>
      <c r="I209" s="88">
        <v>52.06447</v>
      </c>
      <c r="J209" s="88">
        <v>12.09704</v>
      </c>
    </row>
    <row r="210" spans="1:10">
      <c r="A210" s="89">
        <v>41648</v>
      </c>
      <c r="B210" s="90">
        <v>0.5</v>
      </c>
      <c r="C210" s="91">
        <f t="shared" si="6"/>
        <v>41648.5</v>
      </c>
      <c r="D210" s="91">
        <f t="shared" si="7"/>
        <v>41648.458333333336</v>
      </c>
      <c r="E210" s="88">
        <v>19.255050000000001</v>
      </c>
      <c r="F210" s="88">
        <v>27.667660000000001</v>
      </c>
      <c r="G210" s="88">
        <v>23.640889999999999</v>
      </c>
      <c r="H210" s="88">
        <v>23.10539</v>
      </c>
      <c r="I210" s="88">
        <v>37.31861</v>
      </c>
      <c r="J210" s="88">
        <v>9.67103</v>
      </c>
    </row>
    <row r="211" spans="1:10">
      <c r="A211" s="89">
        <v>41648</v>
      </c>
      <c r="B211" s="90">
        <v>0.54166666666666663</v>
      </c>
      <c r="C211" s="91">
        <f t="shared" si="6"/>
        <v>41648.541666666664</v>
      </c>
      <c r="D211" s="91">
        <f t="shared" si="7"/>
        <v>41648.5</v>
      </c>
      <c r="E211" s="88">
        <v>16.611979999999999</v>
      </c>
      <c r="F211" s="88">
        <v>23.239270000000001</v>
      </c>
      <c r="G211" s="88">
        <v>15.73892</v>
      </c>
      <c r="H211" s="88">
        <v>17.901479999999999</v>
      </c>
      <c r="I211" s="88">
        <v>33.032699999999998</v>
      </c>
      <c r="J211" s="88">
        <v>9.2306799999999996</v>
      </c>
    </row>
    <row r="212" spans="1:10">
      <c r="A212" s="89">
        <v>41648</v>
      </c>
      <c r="B212" s="90">
        <v>0.58333333333333337</v>
      </c>
      <c r="C212" s="91">
        <f t="shared" si="6"/>
        <v>41648.583333333336</v>
      </c>
      <c r="D212" s="91">
        <f t="shared" si="7"/>
        <v>41648.541666666672</v>
      </c>
      <c r="E212" s="88">
        <v>11.32296</v>
      </c>
      <c r="F212" s="88">
        <v>17.420010000000001</v>
      </c>
      <c r="G212" s="88">
        <v>13.651899999999999</v>
      </c>
      <c r="H212" s="88">
        <v>14.36431</v>
      </c>
      <c r="I212" s="88">
        <v>30.165859999999999</v>
      </c>
      <c r="J212" s="88">
        <v>11.12358</v>
      </c>
    </row>
    <row r="213" spans="1:10">
      <c r="A213" s="89">
        <v>41648</v>
      </c>
      <c r="B213" s="90">
        <v>0.625</v>
      </c>
      <c r="C213" s="91">
        <f t="shared" si="6"/>
        <v>41648.625</v>
      </c>
      <c r="D213" s="91">
        <f t="shared" si="7"/>
        <v>41648.583333333336</v>
      </c>
      <c r="E213" s="88">
        <v>12.37388</v>
      </c>
      <c r="F213" s="88">
        <v>16.15202</v>
      </c>
      <c r="G213" s="88">
        <v>14.70473</v>
      </c>
      <c r="H213" s="88">
        <v>17.108270000000001</v>
      </c>
      <c r="I213" s="88">
        <v>32.668849999999999</v>
      </c>
      <c r="J213" s="88">
        <v>14.46902</v>
      </c>
    </row>
    <row r="214" spans="1:10">
      <c r="A214" s="89">
        <v>41648</v>
      </c>
      <c r="B214" s="90">
        <v>0.66666666666666663</v>
      </c>
      <c r="C214" s="91">
        <f t="shared" si="6"/>
        <v>41648.666666666664</v>
      </c>
      <c r="D214" s="91">
        <f t="shared" si="7"/>
        <v>41648.625</v>
      </c>
      <c r="E214" s="88">
        <v>16.6005</v>
      </c>
      <c r="F214" s="88">
        <v>20.617229999999999</v>
      </c>
      <c r="G214" s="88">
        <v>13.36312</v>
      </c>
      <c r="H214" s="88">
        <v>15.8771</v>
      </c>
      <c r="I214" s="88">
        <v>38.071179999999998</v>
      </c>
      <c r="J214" s="88">
        <v>15.88044</v>
      </c>
    </row>
    <row r="215" spans="1:10">
      <c r="A215" s="89">
        <v>41648</v>
      </c>
      <c r="B215" s="90">
        <v>0.70833333333333337</v>
      </c>
      <c r="C215" s="91">
        <f t="shared" si="6"/>
        <v>41648.708333333336</v>
      </c>
      <c r="D215" s="91">
        <f t="shared" si="7"/>
        <v>41648.666666666672</v>
      </c>
      <c r="E215" s="88">
        <v>18.71716</v>
      </c>
      <c r="F215" s="88">
        <v>30.98441</v>
      </c>
      <c r="G215" s="88">
        <v>18.03105</v>
      </c>
      <c r="H215" s="88">
        <v>21.511320000000001</v>
      </c>
      <c r="I215" s="88">
        <v>49.775199999999998</v>
      </c>
      <c r="J215" s="88">
        <v>17.380320000000001</v>
      </c>
    </row>
    <row r="216" spans="1:10">
      <c r="A216" s="89">
        <v>41648</v>
      </c>
      <c r="B216" s="90">
        <v>0.75</v>
      </c>
      <c r="C216" s="91">
        <f t="shared" si="6"/>
        <v>41648.75</v>
      </c>
      <c r="D216" s="91">
        <f t="shared" si="7"/>
        <v>41648.708333333336</v>
      </c>
      <c r="E216" s="88">
        <v>16.599070000000001</v>
      </c>
      <c r="F216" s="88">
        <v>29.471150000000002</v>
      </c>
      <c r="G216" s="88">
        <v>18.579940000000001</v>
      </c>
      <c r="H216" s="88">
        <v>25.857959999999999</v>
      </c>
      <c r="I216" s="88">
        <v>65.854550000000003</v>
      </c>
      <c r="J216" s="88">
        <v>16.797969999999999</v>
      </c>
    </row>
    <row r="217" spans="1:10">
      <c r="A217" s="89">
        <v>41648</v>
      </c>
      <c r="B217" s="90">
        <v>0.79166666666666663</v>
      </c>
      <c r="C217" s="91">
        <f t="shared" si="6"/>
        <v>41648.791666666664</v>
      </c>
      <c r="D217" s="91">
        <f t="shared" si="7"/>
        <v>41648.75</v>
      </c>
      <c r="E217" s="88">
        <v>13.956950000000001</v>
      </c>
      <c r="F217" s="88">
        <v>25.62463</v>
      </c>
      <c r="G217" s="88">
        <v>20.28923</v>
      </c>
      <c r="H217" s="88">
        <v>28.477129999999999</v>
      </c>
      <c r="I217" s="88">
        <v>48.610010000000003</v>
      </c>
      <c r="J217" s="88">
        <v>14.07696</v>
      </c>
    </row>
    <row r="218" spans="1:10">
      <c r="A218" s="89">
        <v>41648</v>
      </c>
      <c r="B218" s="90">
        <v>0.83333333333333337</v>
      </c>
      <c r="C218" s="91">
        <f t="shared" si="6"/>
        <v>41648.833333333336</v>
      </c>
      <c r="D218" s="91">
        <f t="shared" si="7"/>
        <v>41648.791666666672</v>
      </c>
      <c r="E218" s="88">
        <v>13.428140000000001</v>
      </c>
      <c r="F218" s="88">
        <v>13.60266</v>
      </c>
      <c r="G218" s="88">
        <v>17.461130000000001</v>
      </c>
      <c r="H218" s="88">
        <v>31.91628</v>
      </c>
      <c r="I218" s="88">
        <v>43.266489999999997</v>
      </c>
      <c r="J218" s="88">
        <v>15.04659</v>
      </c>
    </row>
    <row r="219" spans="1:10">
      <c r="A219" s="89">
        <v>41648</v>
      </c>
      <c r="B219" s="90">
        <v>0.875</v>
      </c>
      <c r="C219" s="91">
        <f t="shared" si="6"/>
        <v>41648.875</v>
      </c>
      <c r="D219" s="91">
        <f t="shared" si="7"/>
        <v>41648.833333333336</v>
      </c>
      <c r="E219" s="88">
        <v>18.713809999999999</v>
      </c>
      <c r="F219" s="88">
        <v>24.67747</v>
      </c>
      <c r="G219" s="88">
        <v>13.54002</v>
      </c>
      <c r="H219" s="88">
        <v>27.435289999999998</v>
      </c>
      <c r="I219" s="88">
        <v>43.947339999999997</v>
      </c>
      <c r="J219" s="88">
        <v>19.999490000000002</v>
      </c>
    </row>
    <row r="220" spans="1:10">
      <c r="A220" s="89">
        <v>41648</v>
      </c>
      <c r="B220" s="90">
        <v>0.91666666666666663</v>
      </c>
      <c r="C220" s="91">
        <f t="shared" si="6"/>
        <v>41648.916666666664</v>
      </c>
      <c r="D220" s="91">
        <f t="shared" si="7"/>
        <v>41648.875</v>
      </c>
      <c r="E220" s="88">
        <v>14.496270000000001</v>
      </c>
      <c r="F220" s="88">
        <v>12.28303</v>
      </c>
      <c r="G220" s="88">
        <v>14.65644</v>
      </c>
      <c r="H220" s="88">
        <v>22.28349</v>
      </c>
      <c r="I220" s="88">
        <v>42.541170000000001</v>
      </c>
      <c r="J220" s="88">
        <v>19.026979999999998</v>
      </c>
    </row>
    <row r="221" spans="1:10">
      <c r="A221" s="89">
        <v>41648</v>
      </c>
      <c r="B221" s="90">
        <v>0.95833333333333337</v>
      </c>
      <c r="C221" s="91">
        <f t="shared" si="6"/>
        <v>41648.958333333336</v>
      </c>
      <c r="D221" s="91">
        <f t="shared" si="7"/>
        <v>41648.916666666672</v>
      </c>
      <c r="E221" s="88">
        <v>11.31387</v>
      </c>
      <c r="F221" s="88">
        <v>7.6528700000000001</v>
      </c>
      <c r="G221" s="88">
        <v>13.14461</v>
      </c>
      <c r="H221" s="88">
        <v>15.091060000000001</v>
      </c>
      <c r="I221" s="88">
        <v>34.787419999999997</v>
      </c>
      <c r="J221" s="88">
        <v>20.191700000000001</v>
      </c>
    </row>
    <row r="222" spans="1:10">
      <c r="A222" s="89">
        <v>41648</v>
      </c>
      <c r="B222" s="92">
        <v>1</v>
      </c>
      <c r="C222" s="91">
        <f t="shared" si="6"/>
        <v>41649</v>
      </c>
      <c r="D222" s="91">
        <f t="shared" si="7"/>
        <v>41648.958333333336</v>
      </c>
      <c r="E222" s="88">
        <v>10.78937</v>
      </c>
      <c r="F222" s="88">
        <v>8.8410100000000007</v>
      </c>
      <c r="G222" s="88">
        <v>11.835509999999999</v>
      </c>
      <c r="H222" s="88">
        <v>17.354980000000001</v>
      </c>
      <c r="I222" s="88">
        <v>30.57227</v>
      </c>
      <c r="J222" s="88">
        <v>15.62847</v>
      </c>
    </row>
    <row r="223" spans="1:10">
      <c r="A223" s="89">
        <v>41649</v>
      </c>
      <c r="B223" s="90">
        <v>4.1666666666666664E-2</v>
      </c>
      <c r="C223" s="91">
        <f t="shared" si="6"/>
        <v>41649.041666666664</v>
      </c>
      <c r="D223" s="91">
        <f t="shared" si="7"/>
        <v>41649</v>
      </c>
      <c r="E223" s="88">
        <v>11.501139999999999</v>
      </c>
      <c r="F223" s="88">
        <v>6.3182600000000004</v>
      </c>
      <c r="G223" s="88">
        <v>15.08771</v>
      </c>
      <c r="H223" s="88">
        <v>17.126439999999999</v>
      </c>
      <c r="I223" s="88">
        <v>34.653230000000001</v>
      </c>
      <c r="J223" s="88">
        <v>12.53692</v>
      </c>
    </row>
    <row r="224" spans="1:10">
      <c r="A224" s="89">
        <v>41649</v>
      </c>
      <c r="B224" s="90">
        <v>8.3333333333333329E-2</v>
      </c>
      <c r="C224" s="91">
        <f t="shared" si="6"/>
        <v>41649.083333333336</v>
      </c>
      <c r="D224" s="91">
        <f t="shared" si="7"/>
        <v>41649.041666666672</v>
      </c>
      <c r="E224" s="88">
        <v>17.850639999999999</v>
      </c>
      <c r="G224" s="88">
        <v>12.972490000000001</v>
      </c>
      <c r="H224" s="88">
        <v>20.380240000000001</v>
      </c>
      <c r="I224" s="88">
        <v>39.132939999999998</v>
      </c>
      <c r="J224" s="88">
        <v>12.148199999999999</v>
      </c>
    </row>
    <row r="225" spans="1:10">
      <c r="A225" s="89">
        <v>41649</v>
      </c>
      <c r="B225" s="90">
        <v>0.125</v>
      </c>
      <c r="C225" s="91">
        <f t="shared" si="6"/>
        <v>41649.125</v>
      </c>
      <c r="D225" s="91">
        <f t="shared" si="7"/>
        <v>41649.083333333336</v>
      </c>
      <c r="E225" s="88">
        <v>16.099430000000002</v>
      </c>
      <c r="F225" s="88">
        <v>10.715260000000001</v>
      </c>
      <c r="G225" s="88">
        <v>13.808730000000001</v>
      </c>
      <c r="H225" s="88">
        <v>16.093689999999999</v>
      </c>
      <c r="I225" s="88">
        <v>31.436720000000001</v>
      </c>
      <c r="J225" s="88">
        <v>13.11927</v>
      </c>
    </row>
    <row r="226" spans="1:10">
      <c r="A226" s="89">
        <v>41649</v>
      </c>
      <c r="B226" s="90">
        <v>0.16666666666666666</v>
      </c>
      <c r="C226" s="91">
        <f t="shared" si="6"/>
        <v>41649.166666666664</v>
      </c>
      <c r="D226" s="91">
        <f t="shared" si="7"/>
        <v>41649.125</v>
      </c>
      <c r="E226" s="88">
        <v>16.625360000000001</v>
      </c>
      <c r="F226" s="88">
        <v>9.6767699999999994</v>
      </c>
      <c r="G226" s="88">
        <v>10.959099999999999</v>
      </c>
      <c r="H226" s="88">
        <v>11.889530000000001</v>
      </c>
      <c r="I226" s="88">
        <v>27.26125</v>
      </c>
      <c r="J226" s="88">
        <v>16.90746</v>
      </c>
    </row>
    <row r="227" spans="1:10">
      <c r="A227" s="89">
        <v>41649</v>
      </c>
      <c r="B227" s="90">
        <v>0.20833333333333334</v>
      </c>
      <c r="C227" s="91">
        <f t="shared" si="6"/>
        <v>41649.208333333336</v>
      </c>
      <c r="D227" s="91">
        <f t="shared" si="7"/>
        <v>41649.166666666672</v>
      </c>
      <c r="E227" s="88">
        <v>21.390360000000001</v>
      </c>
      <c r="F227" s="88">
        <v>10.30885</v>
      </c>
      <c r="G227" s="88">
        <v>10.089869999999999</v>
      </c>
      <c r="H227" s="88">
        <v>12.43651</v>
      </c>
      <c r="I227" s="88">
        <v>31.747499999999999</v>
      </c>
      <c r="J227" s="88">
        <v>29.1508</v>
      </c>
    </row>
    <row r="228" spans="1:10">
      <c r="A228" s="89">
        <v>41649</v>
      </c>
      <c r="B228" s="90">
        <v>0.25</v>
      </c>
      <c r="C228" s="91">
        <f t="shared" si="6"/>
        <v>41649.25</v>
      </c>
      <c r="D228" s="91">
        <f t="shared" si="7"/>
        <v>41649.208333333336</v>
      </c>
      <c r="E228" s="88">
        <v>17.157039999999999</v>
      </c>
      <c r="F228" s="88">
        <v>11.362640000000001</v>
      </c>
      <c r="G228" s="88">
        <v>11.37077</v>
      </c>
      <c r="H228" s="88">
        <v>13.788169999999999</v>
      </c>
      <c r="I228" s="88">
        <v>49.481160000000003</v>
      </c>
      <c r="J228" s="88">
        <v>36.63776</v>
      </c>
    </row>
    <row r="229" spans="1:10">
      <c r="A229" s="89">
        <v>41649</v>
      </c>
      <c r="B229" s="90">
        <v>0.29166666666666669</v>
      </c>
      <c r="C229" s="91">
        <f t="shared" si="6"/>
        <v>41649.291666666664</v>
      </c>
      <c r="D229" s="91">
        <f t="shared" si="7"/>
        <v>41649.25</v>
      </c>
      <c r="E229" s="88">
        <v>15.56775</v>
      </c>
      <c r="F229" s="88">
        <v>27.37313</v>
      </c>
      <c r="G229" s="88">
        <v>10.669359999999999</v>
      </c>
      <c r="H229" s="88">
        <v>13.51946</v>
      </c>
      <c r="I229" s="88">
        <v>58.466079999999998</v>
      </c>
      <c r="J229" s="88">
        <v>52.162959999999998</v>
      </c>
    </row>
    <row r="230" spans="1:10">
      <c r="A230" s="89">
        <v>41649</v>
      </c>
      <c r="B230" s="90">
        <v>0.33333333333333331</v>
      </c>
      <c r="C230" s="91">
        <f t="shared" si="6"/>
        <v>41649.333333333336</v>
      </c>
      <c r="D230" s="91">
        <f t="shared" si="7"/>
        <v>41649.291666666672</v>
      </c>
      <c r="E230" s="88">
        <v>18.211780000000001</v>
      </c>
      <c r="F230" s="88">
        <v>29.298069999999999</v>
      </c>
      <c r="G230" s="88">
        <v>11.924440000000001</v>
      </c>
      <c r="H230" s="88">
        <v>17.818760000000001</v>
      </c>
      <c r="I230" s="88">
        <v>62.921250000000001</v>
      </c>
      <c r="J230" s="88">
        <v>51.06232</v>
      </c>
    </row>
    <row r="231" spans="1:10">
      <c r="A231" s="89">
        <v>41649</v>
      </c>
      <c r="B231" s="90">
        <v>0.375</v>
      </c>
      <c r="C231" s="91">
        <f t="shared" si="6"/>
        <v>41649.375</v>
      </c>
      <c r="D231" s="91">
        <f t="shared" si="7"/>
        <v>41649.333333333336</v>
      </c>
      <c r="E231" s="88">
        <v>22.97964</v>
      </c>
      <c r="F231" s="88">
        <v>42.583730000000003</v>
      </c>
      <c r="G231" s="88">
        <v>16.037749999999999</v>
      </c>
      <c r="H231" s="88">
        <v>27.001149999999999</v>
      </c>
      <c r="I231" s="88">
        <v>65.011610000000005</v>
      </c>
      <c r="J231" s="88">
        <v>39.959780000000002</v>
      </c>
    </row>
    <row r="232" spans="1:10">
      <c r="A232" s="89">
        <v>41649</v>
      </c>
      <c r="B232" s="90">
        <v>0.41666666666666669</v>
      </c>
      <c r="C232" s="91">
        <f t="shared" si="6"/>
        <v>41649.416666666664</v>
      </c>
      <c r="D232" s="91">
        <f t="shared" si="7"/>
        <v>41649.375</v>
      </c>
      <c r="E232" s="88">
        <v>22.982510000000001</v>
      </c>
      <c r="F232" s="88">
        <v>31.310970000000001</v>
      </c>
      <c r="G232" s="88">
        <v>17.353069999999999</v>
      </c>
      <c r="H232" s="88">
        <v>32.640639999999998</v>
      </c>
      <c r="I232" s="88">
        <v>63.27937</v>
      </c>
      <c r="J232" s="88">
        <v>34.456560000000003</v>
      </c>
    </row>
    <row r="233" spans="1:10">
      <c r="A233" s="89">
        <v>41649</v>
      </c>
      <c r="B233" s="90">
        <v>0.45833333333333331</v>
      </c>
      <c r="C233" s="91">
        <f t="shared" si="6"/>
        <v>41649.458333333336</v>
      </c>
      <c r="D233" s="91">
        <f t="shared" si="7"/>
        <v>41649.416666666672</v>
      </c>
      <c r="E233" s="88">
        <v>24.054469999999998</v>
      </c>
      <c r="F233" s="88">
        <v>29.92154</v>
      </c>
      <c r="G233" s="88">
        <v>13.61318</v>
      </c>
      <c r="H233" s="88">
        <v>26.805119999999999</v>
      </c>
      <c r="I233" s="88">
        <v>55.379779999999997</v>
      </c>
      <c r="J233" s="88">
        <v>31.828299999999999</v>
      </c>
    </row>
    <row r="234" spans="1:10">
      <c r="A234" s="89">
        <v>41649</v>
      </c>
      <c r="B234" s="90">
        <v>0.5</v>
      </c>
      <c r="C234" s="91">
        <f t="shared" si="6"/>
        <v>41649.5</v>
      </c>
      <c r="D234" s="91">
        <f t="shared" si="7"/>
        <v>41649.458333333336</v>
      </c>
      <c r="E234" s="88">
        <v>26.175429999999999</v>
      </c>
      <c r="F234" s="88">
        <v>28.877790000000001</v>
      </c>
      <c r="G234" s="88">
        <v>10.94046</v>
      </c>
      <c r="H234" s="88">
        <v>23.843620000000001</v>
      </c>
      <c r="I234" s="88">
        <v>47.07141</v>
      </c>
      <c r="J234" s="88">
        <v>24.85772</v>
      </c>
    </row>
    <row r="235" spans="1:10">
      <c r="A235" s="89">
        <v>41649</v>
      </c>
      <c r="B235" s="90">
        <v>0.54166666666666663</v>
      </c>
      <c r="C235" s="91">
        <f t="shared" si="6"/>
        <v>41649.541666666664</v>
      </c>
      <c r="D235" s="91">
        <f t="shared" si="7"/>
        <v>41649.5</v>
      </c>
      <c r="E235" s="88">
        <v>25.12069</v>
      </c>
      <c r="F235" s="88">
        <v>29.491710000000001</v>
      </c>
      <c r="G235" s="88">
        <v>9.3540399999999995</v>
      </c>
      <c r="H235" s="88">
        <v>21.852699999999999</v>
      </c>
      <c r="I235" s="88">
        <v>53.927720000000001</v>
      </c>
      <c r="J235" s="88">
        <v>20.810390000000002</v>
      </c>
    </row>
    <row r="236" spans="1:10">
      <c r="A236" s="89">
        <v>41649</v>
      </c>
      <c r="B236" s="90">
        <v>0.58333333333333337</v>
      </c>
      <c r="C236" s="91">
        <f t="shared" si="6"/>
        <v>41649.583333333336</v>
      </c>
      <c r="D236" s="91">
        <f t="shared" si="7"/>
        <v>41649.541666666672</v>
      </c>
      <c r="E236" s="88">
        <v>27.758980000000001</v>
      </c>
      <c r="F236" s="88">
        <v>36.357579999999999</v>
      </c>
      <c r="G236" s="88">
        <v>8.5985999999999994</v>
      </c>
      <c r="H236" s="88">
        <v>20.23903</v>
      </c>
      <c r="I236" s="88">
        <v>54.209330000000001</v>
      </c>
      <c r="J236" s="88">
        <v>28.14292</v>
      </c>
    </row>
    <row r="237" spans="1:10">
      <c r="A237" s="89">
        <v>41649</v>
      </c>
      <c r="B237" s="90">
        <v>0.625</v>
      </c>
      <c r="C237" s="91">
        <f t="shared" si="6"/>
        <v>41649.625</v>
      </c>
      <c r="D237" s="91">
        <f t="shared" si="7"/>
        <v>41649.583333333336</v>
      </c>
      <c r="E237" s="88">
        <v>31.454889999999999</v>
      </c>
      <c r="F237" s="88">
        <v>35.213430000000002</v>
      </c>
      <c r="G237" s="88">
        <v>9.3038299999999996</v>
      </c>
      <c r="H237" s="88">
        <v>25.99757</v>
      </c>
      <c r="I237" s="88">
        <v>59.221040000000002</v>
      </c>
      <c r="J237" s="88">
        <v>44.897849999999998</v>
      </c>
    </row>
    <row r="238" spans="1:10">
      <c r="A238" s="89">
        <v>41649</v>
      </c>
      <c r="B238" s="90">
        <v>0.66666666666666663</v>
      </c>
      <c r="C238" s="91">
        <f t="shared" si="6"/>
        <v>41649.666666666664</v>
      </c>
      <c r="D238" s="91">
        <f t="shared" si="7"/>
        <v>41649.625</v>
      </c>
      <c r="E238" s="88">
        <v>27.210090000000001</v>
      </c>
      <c r="F238" s="88">
        <v>28.45035</v>
      </c>
      <c r="G238" s="88">
        <v>9.0838999999999999</v>
      </c>
      <c r="H238" s="88">
        <v>22.306920000000002</v>
      </c>
      <c r="I238" s="88">
        <v>60.048679999999997</v>
      </c>
      <c r="J238" s="88">
        <v>47.418529999999997</v>
      </c>
    </row>
    <row r="239" spans="1:10">
      <c r="A239" s="89">
        <v>41649</v>
      </c>
      <c r="B239" s="90">
        <v>0.70833333333333337</v>
      </c>
      <c r="C239" s="91">
        <f t="shared" si="6"/>
        <v>41649.708333333336</v>
      </c>
      <c r="D239" s="91">
        <f t="shared" si="7"/>
        <v>41649.666666666672</v>
      </c>
      <c r="E239" s="88">
        <v>26.143879999999999</v>
      </c>
      <c r="F239" s="88">
        <v>27.349710000000002</v>
      </c>
      <c r="G239" s="88">
        <v>10.31268</v>
      </c>
      <c r="H239" s="88">
        <v>19.313379999999999</v>
      </c>
      <c r="I239" s="88">
        <v>53.120170000000002</v>
      </c>
      <c r="J239" s="88">
        <v>36.63203</v>
      </c>
    </row>
    <row r="240" spans="1:10">
      <c r="A240" s="89">
        <v>41649</v>
      </c>
      <c r="B240" s="90">
        <v>0.75</v>
      </c>
      <c r="C240" s="91">
        <f t="shared" si="6"/>
        <v>41649.75</v>
      </c>
      <c r="D240" s="91">
        <f t="shared" si="7"/>
        <v>41649.708333333336</v>
      </c>
      <c r="E240" s="88">
        <v>23.496980000000001</v>
      </c>
      <c r="F240" s="88">
        <v>28.81325</v>
      </c>
      <c r="G240" s="88">
        <v>10.73391</v>
      </c>
      <c r="H240" s="88">
        <v>27.74033</v>
      </c>
      <c r="I240" s="88">
        <v>57.212440000000001</v>
      </c>
      <c r="J240" s="88">
        <v>31.676259999999999</v>
      </c>
    </row>
    <row r="241" spans="1:10">
      <c r="A241" s="89">
        <v>41649</v>
      </c>
      <c r="B241" s="90">
        <v>0.79166666666666663</v>
      </c>
      <c r="C241" s="91">
        <f t="shared" si="6"/>
        <v>41649.791666666664</v>
      </c>
      <c r="D241" s="91">
        <f t="shared" si="7"/>
        <v>41649.75</v>
      </c>
      <c r="E241" s="88">
        <v>25.083390000000001</v>
      </c>
      <c r="F241" s="88">
        <v>25.725989999999999</v>
      </c>
      <c r="G241" s="88">
        <v>11.37316</v>
      </c>
      <c r="H241" s="88">
        <v>39.212940000000003</v>
      </c>
      <c r="I241" s="88">
        <v>50.28584</v>
      </c>
      <c r="J241" s="88">
        <v>26.43027</v>
      </c>
    </row>
    <row r="242" spans="1:10">
      <c r="A242" s="89">
        <v>41649</v>
      </c>
      <c r="B242" s="90">
        <v>0.83333333333333337</v>
      </c>
      <c r="C242" s="91">
        <f t="shared" si="6"/>
        <v>41649.833333333336</v>
      </c>
      <c r="D242" s="91">
        <f t="shared" si="7"/>
        <v>41649.791666666672</v>
      </c>
      <c r="E242" s="88">
        <v>32.492420000000003</v>
      </c>
      <c r="F242" s="88">
        <v>29.4482</v>
      </c>
      <c r="G242" s="88">
        <v>13.71884</v>
      </c>
      <c r="H242" s="88">
        <v>30.071670000000001</v>
      </c>
      <c r="I242" s="88">
        <v>47.649459999999998</v>
      </c>
      <c r="J242" s="88">
        <v>19.33681</v>
      </c>
    </row>
    <row r="243" spans="1:10">
      <c r="A243" s="89">
        <v>41649</v>
      </c>
      <c r="B243" s="90">
        <v>0.875</v>
      </c>
      <c r="C243" s="91">
        <f t="shared" si="6"/>
        <v>41649.875</v>
      </c>
      <c r="D243" s="91">
        <f t="shared" si="7"/>
        <v>41649.833333333336</v>
      </c>
      <c r="E243" s="88">
        <v>31.97222</v>
      </c>
      <c r="F243" s="88">
        <v>28.498159999999999</v>
      </c>
      <c r="G243" s="88">
        <v>11.96317</v>
      </c>
      <c r="H243" s="88">
        <v>26.27871</v>
      </c>
      <c r="I243" s="88">
        <v>45.507460000000002</v>
      </c>
      <c r="J243" s="88">
        <v>12.341839999999999</v>
      </c>
    </row>
    <row r="244" spans="1:10">
      <c r="A244" s="89">
        <v>41649</v>
      </c>
      <c r="B244" s="90">
        <v>0.91666666666666663</v>
      </c>
      <c r="C244" s="91">
        <f t="shared" si="6"/>
        <v>41649.916666666664</v>
      </c>
      <c r="D244" s="91">
        <f t="shared" si="7"/>
        <v>41649.875</v>
      </c>
      <c r="E244" s="88">
        <v>31.440539999999999</v>
      </c>
      <c r="F244" s="88">
        <v>28.021470000000001</v>
      </c>
      <c r="G244" s="88">
        <v>9.6762899999999998</v>
      </c>
      <c r="H244" s="88">
        <v>17.46256</v>
      </c>
      <c r="I244" s="88">
        <v>37.725499999999997</v>
      </c>
      <c r="J244" s="88">
        <v>9.7183700000000002</v>
      </c>
    </row>
    <row r="245" spans="1:10">
      <c r="A245" s="89">
        <v>41649</v>
      </c>
      <c r="B245" s="90">
        <v>0.95833333333333337</v>
      </c>
      <c r="C245" s="91">
        <f t="shared" si="6"/>
        <v>41649.958333333336</v>
      </c>
      <c r="D245" s="91">
        <f t="shared" si="7"/>
        <v>41649.916666666672</v>
      </c>
      <c r="E245" s="88">
        <v>24.56606</v>
      </c>
      <c r="F245" s="88">
        <v>20.486219999999999</v>
      </c>
      <c r="G245" s="88">
        <v>7.9698700000000002</v>
      </c>
      <c r="H245" s="88">
        <v>13.199120000000001</v>
      </c>
      <c r="I245" s="88">
        <v>29.061389999999999</v>
      </c>
      <c r="J245" s="88">
        <v>7.5314300000000003</v>
      </c>
    </row>
    <row r="246" spans="1:10">
      <c r="A246" s="89">
        <v>41649</v>
      </c>
      <c r="B246" s="92">
        <v>1</v>
      </c>
      <c r="C246" s="91">
        <f t="shared" si="6"/>
        <v>41650</v>
      </c>
      <c r="D246" s="91">
        <f t="shared" si="7"/>
        <v>41649.958333333336</v>
      </c>
      <c r="E246" s="88">
        <v>17.680109999999999</v>
      </c>
      <c r="F246" s="88">
        <v>9.1541800000000002</v>
      </c>
      <c r="G246" s="88">
        <v>9.4812200000000004</v>
      </c>
      <c r="H246" s="88">
        <v>9.9492999999999991</v>
      </c>
      <c r="I246" s="88">
        <v>23.766639999999999</v>
      </c>
      <c r="J246" s="88">
        <v>7.3865499999999997</v>
      </c>
    </row>
    <row r="247" spans="1:10">
      <c r="A247" s="89">
        <v>41650</v>
      </c>
      <c r="B247" s="90">
        <v>4.1666666666666664E-2</v>
      </c>
      <c r="C247" s="91">
        <f t="shared" si="6"/>
        <v>41650.041666666664</v>
      </c>
      <c r="D247" s="91">
        <f t="shared" si="7"/>
        <v>41650</v>
      </c>
      <c r="E247" s="88">
        <v>12.225339999999999</v>
      </c>
      <c r="F247" s="88">
        <v>7.5072000000000001</v>
      </c>
      <c r="G247" s="88">
        <v>13.672459999999999</v>
      </c>
      <c r="H247" s="88">
        <v>7.5486399999999998</v>
      </c>
      <c r="I247" s="88">
        <v>21.80951</v>
      </c>
      <c r="J247" s="88">
        <v>6.1544299999999996</v>
      </c>
    </row>
    <row r="248" spans="1:10">
      <c r="A248" s="89">
        <v>41650</v>
      </c>
      <c r="B248" s="90">
        <v>8.3333333333333329E-2</v>
      </c>
      <c r="C248" s="91">
        <f t="shared" si="6"/>
        <v>41650.083333333336</v>
      </c>
      <c r="D248" s="91">
        <f t="shared" si="7"/>
        <v>41650.041666666672</v>
      </c>
      <c r="E248" s="88">
        <v>11.510059999999999</v>
      </c>
      <c r="G248" s="88">
        <v>18.16779</v>
      </c>
      <c r="H248" s="88">
        <v>14.24239</v>
      </c>
      <c r="I248" s="88">
        <v>23.201180000000001</v>
      </c>
      <c r="J248" s="88">
        <v>5.3942100000000002</v>
      </c>
    </row>
    <row r="249" spans="1:10">
      <c r="A249" s="89">
        <v>41650</v>
      </c>
      <c r="B249" s="90">
        <v>0.125</v>
      </c>
      <c r="C249" s="91">
        <f t="shared" si="6"/>
        <v>41650.125</v>
      </c>
      <c r="D249" s="91">
        <f t="shared" si="7"/>
        <v>41650.083333333336</v>
      </c>
      <c r="E249" s="88">
        <v>15.571099999999999</v>
      </c>
      <c r="F249" s="88">
        <v>10.00493</v>
      </c>
      <c r="G249" s="88">
        <v>18.931360000000002</v>
      </c>
      <c r="H249" s="88">
        <v>7.7838799999999999</v>
      </c>
      <c r="I249" s="88">
        <v>23.64472</v>
      </c>
      <c r="J249" s="88">
        <v>3.9856500000000001</v>
      </c>
    </row>
    <row r="250" spans="1:10">
      <c r="A250" s="89">
        <v>41650</v>
      </c>
      <c r="B250" s="90">
        <v>0.16666666666666666</v>
      </c>
      <c r="C250" s="91">
        <f t="shared" si="6"/>
        <v>41650.166666666664</v>
      </c>
      <c r="D250" s="91">
        <f t="shared" si="7"/>
        <v>41650.125</v>
      </c>
      <c r="E250" s="88">
        <v>7.6246600000000004</v>
      </c>
      <c r="F250" s="88">
        <v>2.1950699999999999</v>
      </c>
      <c r="G250" s="88">
        <v>17.243099999999998</v>
      </c>
      <c r="H250" s="88">
        <v>5.1068499999999997</v>
      </c>
      <c r="I250" s="88">
        <v>20.927050000000001</v>
      </c>
      <c r="J250" s="88">
        <v>3.4506299999999999</v>
      </c>
    </row>
    <row r="251" spans="1:10">
      <c r="A251" s="89">
        <v>41650</v>
      </c>
      <c r="B251" s="90">
        <v>0.20833333333333334</v>
      </c>
      <c r="C251" s="91">
        <f t="shared" si="6"/>
        <v>41650.208333333336</v>
      </c>
      <c r="D251" s="91">
        <f t="shared" si="7"/>
        <v>41650.166666666672</v>
      </c>
      <c r="E251" s="88">
        <v>7.0929799999999998</v>
      </c>
      <c r="F251" s="88">
        <v>2.2457500000000001</v>
      </c>
      <c r="G251" s="88">
        <v>17.684889999999999</v>
      </c>
      <c r="H251" s="88">
        <v>5.1144999999999996</v>
      </c>
      <c r="I251" s="88">
        <v>15.94547</v>
      </c>
      <c r="J251" s="88">
        <v>4.1792899999999999</v>
      </c>
    </row>
    <row r="252" spans="1:10">
      <c r="A252" s="89">
        <v>41650</v>
      </c>
      <c r="B252" s="90">
        <v>0.25</v>
      </c>
      <c r="C252" s="91">
        <f t="shared" si="6"/>
        <v>41650.25</v>
      </c>
      <c r="D252" s="91">
        <f t="shared" si="7"/>
        <v>41650.208333333336</v>
      </c>
      <c r="E252" s="88">
        <v>7.6222700000000003</v>
      </c>
      <c r="F252" s="88">
        <v>3.8608600000000002</v>
      </c>
      <c r="G252" s="88">
        <v>16.673179999999999</v>
      </c>
      <c r="H252" s="88">
        <v>8.7329500000000007</v>
      </c>
      <c r="I252" s="88">
        <v>26.636340000000001</v>
      </c>
      <c r="J252" s="88">
        <v>19.83502</v>
      </c>
    </row>
    <row r="253" spans="1:10">
      <c r="A253" s="89">
        <v>41650</v>
      </c>
      <c r="B253" s="90">
        <v>0.29166666666666669</v>
      </c>
      <c r="C253" s="91">
        <f t="shared" si="6"/>
        <v>41650.291666666664</v>
      </c>
      <c r="D253" s="91">
        <f t="shared" si="7"/>
        <v>41650.25</v>
      </c>
      <c r="E253" s="88">
        <v>12.38822</v>
      </c>
      <c r="F253" s="88">
        <v>10.78937</v>
      </c>
      <c r="G253" s="88">
        <v>16.050180000000001</v>
      </c>
      <c r="H253" s="88">
        <v>7.6930300000000003</v>
      </c>
      <c r="I253" s="88">
        <v>30.618649999999999</v>
      </c>
      <c r="J253" s="88">
        <v>19.395140000000001</v>
      </c>
    </row>
    <row r="254" spans="1:10">
      <c r="A254" s="89">
        <v>41650</v>
      </c>
      <c r="B254" s="90">
        <v>0.33333333333333331</v>
      </c>
      <c r="C254" s="91">
        <f t="shared" si="6"/>
        <v>41650.333333333336</v>
      </c>
      <c r="D254" s="91">
        <f t="shared" si="7"/>
        <v>41650.291666666672</v>
      </c>
      <c r="E254" s="88">
        <v>22.454180000000001</v>
      </c>
      <c r="F254" s="88">
        <v>31.159880000000001</v>
      </c>
      <c r="G254" s="88">
        <v>13.82929</v>
      </c>
      <c r="H254" s="88">
        <v>13.035600000000001</v>
      </c>
      <c r="I254" s="88">
        <v>37.64087</v>
      </c>
      <c r="J254" s="88">
        <v>19.201979999999999</v>
      </c>
    </row>
    <row r="255" spans="1:10">
      <c r="A255" s="89">
        <v>41650</v>
      </c>
      <c r="B255" s="90">
        <v>0.375</v>
      </c>
      <c r="C255" s="91">
        <f t="shared" si="6"/>
        <v>41650.375</v>
      </c>
      <c r="D255" s="91">
        <f t="shared" si="7"/>
        <v>41650.333333333336</v>
      </c>
      <c r="E255" s="88">
        <v>20.337050000000001</v>
      </c>
      <c r="F255" s="88">
        <v>21.435300000000002</v>
      </c>
      <c r="G255" s="88">
        <v>13.431010000000001</v>
      </c>
      <c r="H255" s="88">
        <v>19.13552</v>
      </c>
      <c r="I255" s="88">
        <v>57.091949999999997</v>
      </c>
      <c r="J255" s="88">
        <v>15.31578</v>
      </c>
    </row>
    <row r="256" spans="1:10">
      <c r="A256" s="89">
        <v>41650</v>
      </c>
      <c r="B256" s="90">
        <v>0.41666666666666669</v>
      </c>
      <c r="C256" s="91">
        <f t="shared" si="6"/>
        <v>41650.416666666664</v>
      </c>
      <c r="D256" s="91">
        <f t="shared" si="7"/>
        <v>41650.375</v>
      </c>
      <c r="E256" s="88">
        <v>20.866330000000001</v>
      </c>
      <c r="F256" s="88">
        <v>16.638750000000002</v>
      </c>
      <c r="G256" s="88">
        <v>16.755890000000001</v>
      </c>
      <c r="H256" s="88">
        <v>23.262219999999999</v>
      </c>
      <c r="I256" s="88">
        <v>54.814160000000001</v>
      </c>
      <c r="J256" s="88">
        <v>9.2880599999999998</v>
      </c>
    </row>
    <row r="257" spans="1:10">
      <c r="A257" s="89">
        <v>41650</v>
      </c>
      <c r="B257" s="90">
        <v>0.45833333333333331</v>
      </c>
      <c r="C257" s="91">
        <f t="shared" si="6"/>
        <v>41650.458333333336</v>
      </c>
      <c r="D257" s="91">
        <f t="shared" si="7"/>
        <v>41650.416666666672</v>
      </c>
      <c r="E257" s="88">
        <v>15.57588</v>
      </c>
      <c r="F257" s="88">
        <v>12.26343</v>
      </c>
      <c r="G257" s="88">
        <v>16.203659999999999</v>
      </c>
      <c r="H257" s="88">
        <v>26.03678</v>
      </c>
      <c r="I257" s="88">
        <v>43.253100000000003</v>
      </c>
      <c r="J257" s="88">
        <v>8.6081599999999998</v>
      </c>
    </row>
    <row r="258" spans="1:10">
      <c r="A258" s="89">
        <v>41650</v>
      </c>
      <c r="B258" s="90">
        <v>0.5</v>
      </c>
      <c r="C258" s="91">
        <f t="shared" si="6"/>
        <v>41650.5</v>
      </c>
      <c r="D258" s="91">
        <f t="shared" si="7"/>
        <v>41650.458333333336</v>
      </c>
      <c r="E258" s="88">
        <v>13.98803</v>
      </c>
      <c r="F258" s="88">
        <v>15.44392</v>
      </c>
      <c r="G258" s="88">
        <v>16.14772</v>
      </c>
      <c r="H258" s="88">
        <v>27.923459999999999</v>
      </c>
      <c r="I258" s="88">
        <v>38.5976</v>
      </c>
      <c r="J258" s="88">
        <v>13.077199999999999</v>
      </c>
    </row>
    <row r="259" spans="1:10">
      <c r="A259" s="89">
        <v>41650</v>
      </c>
      <c r="B259" s="90">
        <v>0.54166666666666663</v>
      </c>
      <c r="C259" s="91">
        <f t="shared" si="6"/>
        <v>41650.541666666664</v>
      </c>
      <c r="D259" s="91">
        <f t="shared" si="7"/>
        <v>41650.5</v>
      </c>
      <c r="E259" s="88">
        <v>12.402559999999999</v>
      </c>
      <c r="F259" s="88">
        <v>11.793430000000001</v>
      </c>
      <c r="G259" s="88">
        <v>15.612220000000001</v>
      </c>
      <c r="H259" s="88">
        <v>21.144120000000001</v>
      </c>
      <c r="I259" s="88">
        <v>38.326500000000003</v>
      </c>
      <c r="J259" s="88">
        <v>14.146280000000001</v>
      </c>
    </row>
    <row r="260" spans="1:10">
      <c r="A260" s="89">
        <v>41650</v>
      </c>
      <c r="B260" s="90">
        <v>0.58333333333333337</v>
      </c>
      <c r="C260" s="91">
        <f t="shared" si="6"/>
        <v>41650.583333333336</v>
      </c>
      <c r="D260" s="91">
        <f t="shared" si="7"/>
        <v>41650.541666666672</v>
      </c>
      <c r="E260" s="88">
        <v>15.04659</v>
      </c>
      <c r="F260" s="88">
        <v>18.307410000000001</v>
      </c>
      <c r="G260" s="88">
        <v>15.173780000000001</v>
      </c>
      <c r="H260" s="88">
        <v>9.4228900000000007</v>
      </c>
      <c r="I260" s="88">
        <v>39.179000000000002</v>
      </c>
      <c r="J260" s="88">
        <v>12.976789999999999</v>
      </c>
    </row>
    <row r="261" spans="1:10">
      <c r="A261" s="89">
        <v>41650</v>
      </c>
      <c r="B261" s="90">
        <v>0.625</v>
      </c>
      <c r="C261" s="91">
        <f t="shared" si="6"/>
        <v>41650.625</v>
      </c>
      <c r="D261" s="91">
        <f t="shared" si="7"/>
        <v>41650.583333333336</v>
      </c>
      <c r="E261" s="88">
        <v>14.52209</v>
      </c>
      <c r="F261" s="88">
        <v>13.76952</v>
      </c>
      <c r="G261" s="88">
        <v>18.159669999999998</v>
      </c>
      <c r="H261" s="88">
        <v>11.68777</v>
      </c>
      <c r="I261" s="88">
        <v>45.911949999999997</v>
      </c>
      <c r="J261" s="88">
        <v>24.00235</v>
      </c>
    </row>
    <row r="262" spans="1:10">
      <c r="A262" s="89">
        <v>41650</v>
      </c>
      <c r="B262" s="90">
        <v>0.66666666666666663</v>
      </c>
      <c r="C262" s="91">
        <f t="shared" si="6"/>
        <v>41650.666666666664</v>
      </c>
      <c r="D262" s="91">
        <f t="shared" si="7"/>
        <v>41650.625</v>
      </c>
      <c r="E262" s="88">
        <v>15.57349</v>
      </c>
      <c r="F262" s="88">
        <v>11.68059</v>
      </c>
      <c r="G262" s="88">
        <v>23.057580000000002</v>
      </c>
      <c r="H262" s="88">
        <v>12.26343</v>
      </c>
      <c r="I262" s="88">
        <v>47.854100000000003</v>
      </c>
      <c r="J262" s="88">
        <v>43.391759999999998</v>
      </c>
    </row>
    <row r="263" spans="1:10">
      <c r="A263" s="89">
        <v>41650</v>
      </c>
      <c r="B263" s="90">
        <v>0.70833333333333337</v>
      </c>
      <c r="C263" s="91">
        <f t="shared" si="6"/>
        <v>41650.708333333336</v>
      </c>
      <c r="D263" s="91">
        <f t="shared" si="7"/>
        <v>41650.666666666672</v>
      </c>
      <c r="E263" s="88">
        <v>26.166350000000001</v>
      </c>
      <c r="F263" s="88">
        <v>36.679839999999999</v>
      </c>
      <c r="G263" s="88">
        <v>21.41283</v>
      </c>
      <c r="H263" s="88">
        <v>15.665290000000001</v>
      </c>
      <c r="I263" s="88">
        <v>59.334829999999997</v>
      </c>
      <c r="J263" s="88">
        <v>44.99156</v>
      </c>
    </row>
    <row r="264" spans="1:10">
      <c r="A264" s="89">
        <v>41650</v>
      </c>
      <c r="B264" s="90">
        <v>0.75</v>
      </c>
      <c r="C264" s="91">
        <f t="shared" ref="C264:C327" si="8">A264+B264</f>
        <v>41650.75</v>
      </c>
      <c r="D264" s="91">
        <f t="shared" ref="D264:D327" si="9">C264-"01:00"</f>
        <v>41650.708333333336</v>
      </c>
      <c r="E264" s="88">
        <v>35.176130000000001</v>
      </c>
      <c r="F264" s="88">
        <v>41.34825</v>
      </c>
      <c r="G264" s="88">
        <v>21.600729999999999</v>
      </c>
      <c r="H264" s="88">
        <v>20.32892</v>
      </c>
      <c r="I264" s="88">
        <v>68.49906</v>
      </c>
      <c r="J264" s="88">
        <v>59.437629999999999</v>
      </c>
    </row>
    <row r="265" spans="1:10">
      <c r="A265" s="89">
        <v>41650</v>
      </c>
      <c r="B265" s="90">
        <v>0.79166666666666663</v>
      </c>
      <c r="C265" s="91">
        <f t="shared" si="8"/>
        <v>41650.791666666664</v>
      </c>
      <c r="D265" s="91">
        <f t="shared" si="9"/>
        <v>41650.75</v>
      </c>
      <c r="E265" s="88">
        <v>25.63467</v>
      </c>
      <c r="F265" s="88">
        <v>54.739100000000001</v>
      </c>
      <c r="G265" s="88">
        <v>20.345179999999999</v>
      </c>
      <c r="H265" s="88">
        <v>27.675789999999999</v>
      </c>
      <c r="I265" s="88">
        <v>68.304940000000002</v>
      </c>
      <c r="J265" s="88">
        <v>68.517700000000005</v>
      </c>
    </row>
    <row r="266" spans="1:10">
      <c r="A266" s="89">
        <v>41650</v>
      </c>
      <c r="B266" s="90">
        <v>0.83333333333333337</v>
      </c>
      <c r="C266" s="91">
        <f t="shared" si="8"/>
        <v>41650.833333333336</v>
      </c>
      <c r="D266" s="91">
        <f t="shared" si="9"/>
        <v>41650.791666666672</v>
      </c>
      <c r="E266" s="88">
        <v>17.688230000000001</v>
      </c>
      <c r="F266" s="88">
        <v>26.50534</v>
      </c>
      <c r="G266" s="88">
        <v>18.440329999999999</v>
      </c>
      <c r="H266" s="88">
        <v>34.094140000000003</v>
      </c>
      <c r="I266" s="88">
        <v>72.893029999999996</v>
      </c>
      <c r="J266" s="88">
        <v>70.959490000000002</v>
      </c>
    </row>
    <row r="267" spans="1:10">
      <c r="A267" s="89">
        <v>41650</v>
      </c>
      <c r="B267" s="90">
        <v>0.875</v>
      </c>
      <c r="C267" s="91">
        <f t="shared" si="8"/>
        <v>41650.875</v>
      </c>
      <c r="D267" s="91">
        <f t="shared" si="9"/>
        <v>41650.833333333336</v>
      </c>
      <c r="E267" s="88">
        <v>22.983470000000001</v>
      </c>
      <c r="F267" s="88">
        <v>29.223960000000002</v>
      </c>
      <c r="G267" s="88">
        <v>16.57133</v>
      </c>
      <c r="H267" s="88">
        <v>29.153189999999999</v>
      </c>
      <c r="I267" s="88">
        <v>76.833730000000003</v>
      </c>
      <c r="J267" s="88">
        <v>57.549990000000001</v>
      </c>
    </row>
    <row r="268" spans="1:10">
      <c r="A268" s="89">
        <v>41650</v>
      </c>
      <c r="B268" s="90">
        <v>0.91666666666666663</v>
      </c>
      <c r="C268" s="91">
        <f t="shared" si="8"/>
        <v>41650.916666666664</v>
      </c>
      <c r="D268" s="91">
        <f t="shared" si="9"/>
        <v>41650.875</v>
      </c>
      <c r="E268" s="88">
        <v>36.232309999999998</v>
      </c>
      <c r="F268" s="88">
        <v>17.682980000000001</v>
      </c>
      <c r="G268" s="88">
        <v>13.01839</v>
      </c>
      <c r="H268" s="88">
        <v>51.665709999999997</v>
      </c>
      <c r="I268" s="88">
        <v>71.579139999999995</v>
      </c>
      <c r="J268" s="88">
        <v>52.638689999999997</v>
      </c>
    </row>
    <row r="269" spans="1:10">
      <c r="A269" s="89">
        <v>41650</v>
      </c>
      <c r="B269" s="90">
        <v>0.95833333333333337</v>
      </c>
      <c r="C269" s="91">
        <f t="shared" si="8"/>
        <v>41650.958333333336</v>
      </c>
      <c r="D269" s="91">
        <f t="shared" si="9"/>
        <v>41650.916666666672</v>
      </c>
      <c r="E269" s="88">
        <v>33.06617</v>
      </c>
      <c r="F269" s="88">
        <v>32.475209999999997</v>
      </c>
      <c r="G269" s="88">
        <v>15.740349999999999</v>
      </c>
      <c r="H269" s="88">
        <v>58.201680000000003</v>
      </c>
      <c r="I269" s="88">
        <v>68.519620000000003</v>
      </c>
      <c r="J269" s="88">
        <v>50.540199999999999</v>
      </c>
    </row>
    <row r="270" spans="1:10">
      <c r="A270" s="89">
        <v>41650</v>
      </c>
      <c r="B270" s="92">
        <v>1</v>
      </c>
      <c r="C270" s="91">
        <f t="shared" si="8"/>
        <v>41651</v>
      </c>
      <c r="D270" s="91">
        <f t="shared" si="9"/>
        <v>41650.958333333336</v>
      </c>
      <c r="E270" s="88">
        <v>34.658799999999999</v>
      </c>
      <c r="F270" s="88">
        <v>34.100830000000002</v>
      </c>
      <c r="G270" s="88">
        <v>13.95551</v>
      </c>
      <c r="H270" s="88">
        <v>50.448880000000003</v>
      </c>
      <c r="I270" s="88">
        <v>60.557400000000001</v>
      </c>
      <c r="J270" s="88">
        <v>57.523220000000002</v>
      </c>
    </row>
    <row r="271" spans="1:10">
      <c r="A271" s="89">
        <v>41651</v>
      </c>
      <c r="B271" s="90">
        <v>4.1666666666666664E-2</v>
      </c>
      <c r="C271" s="91">
        <f t="shared" si="8"/>
        <v>41651.041666666664</v>
      </c>
      <c r="D271" s="91">
        <f t="shared" si="9"/>
        <v>41651</v>
      </c>
      <c r="E271" s="88">
        <v>41.231589999999997</v>
      </c>
      <c r="F271" s="88">
        <v>25.907360000000001</v>
      </c>
      <c r="G271" s="88">
        <v>13.525840000000001</v>
      </c>
      <c r="H271" s="88">
        <v>30.16076</v>
      </c>
      <c r="I271" s="88">
        <v>61.756540000000001</v>
      </c>
      <c r="J271" s="88">
        <v>41.568190000000001</v>
      </c>
    </row>
    <row r="272" spans="1:10">
      <c r="A272" s="89">
        <v>41651</v>
      </c>
      <c r="B272" s="90">
        <v>8.3333333333333329E-2</v>
      </c>
      <c r="C272" s="91">
        <f t="shared" si="8"/>
        <v>41651.083333333336</v>
      </c>
      <c r="D272" s="91">
        <f t="shared" si="9"/>
        <v>41651.041666666672</v>
      </c>
      <c r="E272" s="88">
        <v>35.575690000000002</v>
      </c>
      <c r="G272" s="88">
        <v>16.17306</v>
      </c>
      <c r="H272" s="88">
        <v>25.128340000000001</v>
      </c>
      <c r="I272" s="88">
        <v>68.526150000000001</v>
      </c>
      <c r="J272" s="88">
        <v>34.725740000000002</v>
      </c>
    </row>
    <row r="273" spans="1:10">
      <c r="A273" s="89">
        <v>41651</v>
      </c>
      <c r="B273" s="90">
        <v>0.125</v>
      </c>
      <c r="C273" s="91">
        <f t="shared" si="8"/>
        <v>41651.125</v>
      </c>
      <c r="D273" s="91">
        <f t="shared" si="9"/>
        <v>41651.083333333336</v>
      </c>
      <c r="E273" s="88">
        <v>35.756100000000004</v>
      </c>
      <c r="F273" s="88">
        <v>20.420719999999999</v>
      </c>
      <c r="G273" s="88">
        <v>31.996130000000001</v>
      </c>
      <c r="H273" s="88">
        <v>22.108979999999999</v>
      </c>
      <c r="I273" s="88">
        <v>70.863860000000003</v>
      </c>
      <c r="J273" s="88">
        <v>38.2806</v>
      </c>
    </row>
    <row r="274" spans="1:10">
      <c r="A274" s="89">
        <v>41651</v>
      </c>
      <c r="B274" s="90">
        <v>0.16666666666666666</v>
      </c>
      <c r="C274" s="91">
        <f t="shared" si="8"/>
        <v>41651.166666666664</v>
      </c>
      <c r="D274" s="91">
        <f t="shared" si="9"/>
        <v>41651.125</v>
      </c>
      <c r="E274" s="88">
        <v>37.3626</v>
      </c>
      <c r="F274" s="88">
        <v>16.977740000000001</v>
      </c>
      <c r="G274" s="88">
        <v>31.424769999999999</v>
      </c>
      <c r="H274" s="88">
        <v>58.793120000000002</v>
      </c>
      <c r="I274" s="88">
        <v>64.684100000000001</v>
      </c>
      <c r="J274" s="88">
        <v>50.439799999999998</v>
      </c>
    </row>
    <row r="275" spans="1:10">
      <c r="A275" s="89">
        <v>41651</v>
      </c>
      <c r="B275" s="90">
        <v>0.20833333333333334</v>
      </c>
      <c r="C275" s="91">
        <f t="shared" si="8"/>
        <v>41651.208333333336</v>
      </c>
      <c r="D275" s="91">
        <f t="shared" si="9"/>
        <v>41651.166666666672</v>
      </c>
      <c r="E275" s="88">
        <v>34.74248</v>
      </c>
      <c r="F275" s="88">
        <v>16.519220000000001</v>
      </c>
      <c r="G275" s="88">
        <v>19.733650000000001</v>
      </c>
      <c r="H275" s="88">
        <v>47.234929999999999</v>
      </c>
      <c r="I275" s="88">
        <v>64.134730000000005</v>
      </c>
      <c r="J275" s="88">
        <v>62.298729999999999</v>
      </c>
    </row>
    <row r="276" spans="1:10">
      <c r="A276" s="89">
        <v>41651</v>
      </c>
      <c r="B276" s="90">
        <v>0.25</v>
      </c>
      <c r="C276" s="91">
        <f t="shared" si="8"/>
        <v>41651.25</v>
      </c>
      <c r="D276" s="91">
        <f t="shared" si="9"/>
        <v>41651.208333333336</v>
      </c>
      <c r="E276" s="88">
        <v>37.922960000000003</v>
      </c>
      <c r="F276" s="88">
        <v>19.864660000000001</v>
      </c>
      <c r="G276" s="88">
        <v>16.787929999999999</v>
      </c>
      <c r="H276" s="88">
        <v>34.85436</v>
      </c>
      <c r="I276" s="88">
        <v>48.832340000000002</v>
      </c>
      <c r="J276" s="88">
        <v>56.000390000000003</v>
      </c>
    </row>
    <row r="277" spans="1:10">
      <c r="A277" s="89">
        <v>41651</v>
      </c>
      <c r="B277" s="90">
        <v>0.29166666666666669</v>
      </c>
      <c r="C277" s="91">
        <f t="shared" si="8"/>
        <v>41651.291666666664</v>
      </c>
      <c r="D277" s="91">
        <f t="shared" si="9"/>
        <v>41651.25</v>
      </c>
      <c r="E277" s="88">
        <v>45.349200000000003</v>
      </c>
      <c r="F277" s="88">
        <v>20.97869</v>
      </c>
      <c r="G277" s="88">
        <v>16.45515</v>
      </c>
      <c r="H277" s="88">
        <v>43.748919999999998</v>
      </c>
      <c r="I277" s="88">
        <v>49.320509999999999</v>
      </c>
      <c r="J277" s="88">
        <v>50.841900000000003</v>
      </c>
    </row>
    <row r="278" spans="1:10">
      <c r="A278" s="89">
        <v>41651</v>
      </c>
      <c r="B278" s="90">
        <v>0.33333333333333331</v>
      </c>
      <c r="C278" s="91">
        <f t="shared" si="8"/>
        <v>41651.333333333336</v>
      </c>
      <c r="D278" s="91">
        <f t="shared" si="9"/>
        <v>41651.291666666672</v>
      </c>
      <c r="E278" s="88">
        <v>48.604280000000003</v>
      </c>
      <c r="F278" s="88">
        <v>28.867750000000001</v>
      </c>
      <c r="G278" s="88">
        <v>16.67126</v>
      </c>
      <c r="H278" s="88">
        <v>58.935119999999998</v>
      </c>
      <c r="I278" s="88">
        <v>55.837829999999997</v>
      </c>
      <c r="J278" s="88">
        <v>42.75394</v>
      </c>
    </row>
    <row r="279" spans="1:10">
      <c r="A279" s="89">
        <v>41651</v>
      </c>
      <c r="B279" s="90">
        <v>0.375</v>
      </c>
      <c r="C279" s="91">
        <f t="shared" si="8"/>
        <v>41651.375</v>
      </c>
      <c r="D279" s="91">
        <f t="shared" si="9"/>
        <v>41651.333333333336</v>
      </c>
      <c r="E279" s="88">
        <v>49.77281</v>
      </c>
      <c r="F279" s="88">
        <v>41.668590000000002</v>
      </c>
      <c r="G279" s="88">
        <v>16.776450000000001</v>
      </c>
      <c r="H279" s="88">
        <v>54.534460000000003</v>
      </c>
      <c r="I279" s="88">
        <v>56.528239999999997</v>
      </c>
      <c r="J279" s="88">
        <v>32.641590000000001</v>
      </c>
    </row>
    <row r="280" spans="1:10">
      <c r="A280" s="89">
        <v>41651</v>
      </c>
      <c r="B280" s="90">
        <v>0.41666666666666669</v>
      </c>
      <c r="C280" s="91">
        <f t="shared" si="8"/>
        <v>41651.416666666664</v>
      </c>
      <c r="D280" s="91">
        <f t="shared" si="9"/>
        <v>41651.375</v>
      </c>
      <c r="E280" s="88">
        <v>47.167990000000003</v>
      </c>
      <c r="F280" s="88">
        <v>53.973140000000001</v>
      </c>
      <c r="G280" s="88">
        <v>15.33156</v>
      </c>
      <c r="H280" s="88">
        <v>41.682459999999999</v>
      </c>
      <c r="I280" s="88">
        <v>56.875360000000001</v>
      </c>
      <c r="J280" s="88">
        <v>26.648299999999999</v>
      </c>
    </row>
    <row r="281" spans="1:10">
      <c r="A281" s="89">
        <v>41651</v>
      </c>
      <c r="B281" s="90">
        <v>0.45833333333333331</v>
      </c>
      <c r="C281" s="91">
        <f t="shared" si="8"/>
        <v>41651.458333333336</v>
      </c>
      <c r="D281" s="91">
        <f t="shared" si="9"/>
        <v>41651.416666666672</v>
      </c>
      <c r="E281" s="88">
        <v>49.334850000000003</v>
      </c>
      <c r="F281" s="88">
        <v>61.95496</v>
      </c>
      <c r="G281" s="88">
        <v>15.753740000000001</v>
      </c>
      <c r="H281" s="88">
        <v>39.506030000000003</v>
      </c>
      <c r="I281" s="88">
        <v>50.79983</v>
      </c>
      <c r="J281" s="88">
        <v>22.584710000000001</v>
      </c>
    </row>
    <row r="282" spans="1:10">
      <c r="A282" s="89">
        <v>41651</v>
      </c>
      <c r="B282" s="90">
        <v>0.5</v>
      </c>
      <c r="C282" s="91">
        <f t="shared" si="8"/>
        <v>41651.5</v>
      </c>
      <c r="D282" s="91">
        <f t="shared" si="9"/>
        <v>41651.458333333336</v>
      </c>
      <c r="E282" s="88">
        <v>44.938009999999998</v>
      </c>
      <c r="F282" s="88">
        <v>46.846209999999999</v>
      </c>
      <c r="G282" s="88">
        <v>18.307880000000001</v>
      </c>
      <c r="H282" s="88">
        <v>38.004240000000003</v>
      </c>
      <c r="I282" s="88">
        <v>43.969329999999999</v>
      </c>
      <c r="J282" s="88">
        <v>25.400390000000002</v>
      </c>
    </row>
    <row r="283" spans="1:10">
      <c r="A283" s="89">
        <v>41651</v>
      </c>
      <c r="B283" s="90">
        <v>0.54166666666666663</v>
      </c>
      <c r="C283" s="91">
        <f t="shared" si="8"/>
        <v>41651.541666666664</v>
      </c>
      <c r="D283" s="91">
        <f t="shared" si="9"/>
        <v>41651.5</v>
      </c>
      <c r="E283" s="88">
        <v>41.080500000000001</v>
      </c>
      <c r="F283" s="88">
        <v>42.934669999999997</v>
      </c>
      <c r="G283" s="88">
        <v>18.719069999999999</v>
      </c>
      <c r="H283" s="88">
        <v>37.945430000000002</v>
      </c>
      <c r="I283" s="88">
        <v>41.933950000000003</v>
      </c>
      <c r="J283" s="88">
        <v>18.241430000000001</v>
      </c>
    </row>
    <row r="284" spans="1:10">
      <c r="A284" s="89">
        <v>41651</v>
      </c>
      <c r="B284" s="90">
        <v>0.58333333333333337</v>
      </c>
      <c r="C284" s="91">
        <f t="shared" si="8"/>
        <v>41651.583333333336</v>
      </c>
      <c r="D284" s="91">
        <f t="shared" si="9"/>
        <v>41651.541666666672</v>
      </c>
      <c r="E284" s="88">
        <v>39.992289999999997</v>
      </c>
      <c r="F284" s="88">
        <v>41.244019999999999</v>
      </c>
      <c r="G284" s="88">
        <v>21.163250000000001</v>
      </c>
      <c r="H284" s="88">
        <v>45.482120000000002</v>
      </c>
      <c r="I284" s="88">
        <v>51.95928</v>
      </c>
      <c r="J284" s="88">
        <v>20.089379999999998</v>
      </c>
    </row>
    <row r="285" spans="1:10">
      <c r="A285" s="89">
        <v>41651</v>
      </c>
      <c r="B285" s="90">
        <v>0.625</v>
      </c>
      <c r="C285" s="91">
        <f t="shared" si="8"/>
        <v>41651.625</v>
      </c>
      <c r="D285" s="91">
        <f t="shared" si="9"/>
        <v>41651.583333333336</v>
      </c>
      <c r="E285" s="88">
        <v>42.105600000000003</v>
      </c>
      <c r="F285" s="88">
        <v>41.094839999999998</v>
      </c>
      <c r="G285" s="88">
        <v>19.480730000000001</v>
      </c>
      <c r="H285" s="88">
        <v>54.927959999999999</v>
      </c>
      <c r="I285" s="88">
        <v>56.167729999999999</v>
      </c>
      <c r="J285" s="88">
        <v>22.325089999999999</v>
      </c>
    </row>
    <row r="286" spans="1:10">
      <c r="A286" s="89">
        <v>41651</v>
      </c>
      <c r="B286" s="90">
        <v>0.66666666666666663</v>
      </c>
      <c r="C286" s="91">
        <f t="shared" si="8"/>
        <v>41651.666666666664</v>
      </c>
      <c r="D286" s="91">
        <f t="shared" si="9"/>
        <v>41651.625</v>
      </c>
      <c r="E286" s="88">
        <v>44.228479999999998</v>
      </c>
      <c r="F286" s="88">
        <v>42.754420000000003</v>
      </c>
      <c r="G286" s="88">
        <v>17.658110000000001</v>
      </c>
      <c r="H286" s="88">
        <v>50.390549999999998</v>
      </c>
      <c r="I286" s="88">
        <v>57.411340000000003</v>
      </c>
      <c r="J286" s="88">
        <v>24.367159999999998</v>
      </c>
    </row>
    <row r="287" spans="1:10">
      <c r="A287" s="89">
        <v>41651</v>
      </c>
      <c r="B287" s="90">
        <v>0.70833333333333337</v>
      </c>
      <c r="C287" s="91">
        <f t="shared" si="8"/>
        <v>41651.708333333336</v>
      </c>
      <c r="D287" s="91">
        <f t="shared" si="9"/>
        <v>41651.666666666672</v>
      </c>
      <c r="E287" s="88">
        <v>45.815849999999998</v>
      </c>
      <c r="F287" s="88">
        <v>41.396059999999999</v>
      </c>
      <c r="G287" s="88">
        <v>17.073840000000001</v>
      </c>
      <c r="H287" s="88">
        <v>39.307609999999997</v>
      </c>
      <c r="I287" s="88">
        <v>48.853380000000001</v>
      </c>
      <c r="J287" s="88">
        <v>23.978449999999999</v>
      </c>
    </row>
    <row r="288" spans="1:10">
      <c r="A288" s="89">
        <v>41651</v>
      </c>
      <c r="B288" s="90">
        <v>0.75</v>
      </c>
      <c r="C288" s="91">
        <f t="shared" si="8"/>
        <v>41651.75</v>
      </c>
      <c r="D288" s="91">
        <f t="shared" si="9"/>
        <v>41651.708333333336</v>
      </c>
      <c r="E288" s="88">
        <v>38.393439999999998</v>
      </c>
      <c r="F288" s="88">
        <v>34.660240000000002</v>
      </c>
      <c r="G288" s="88">
        <v>16.663129999999999</v>
      </c>
      <c r="H288" s="88">
        <v>36.084569999999999</v>
      </c>
      <c r="I288" s="88">
        <v>46.474710000000002</v>
      </c>
      <c r="J288" s="88">
        <v>23.492190000000001</v>
      </c>
    </row>
    <row r="289" spans="1:10">
      <c r="A289" s="89">
        <v>41651</v>
      </c>
      <c r="B289" s="90">
        <v>0.79166666666666663</v>
      </c>
      <c r="C289" s="91">
        <f t="shared" si="8"/>
        <v>41651.791666666664</v>
      </c>
      <c r="D289" s="91">
        <f t="shared" si="9"/>
        <v>41651.75</v>
      </c>
      <c r="E289" s="88">
        <v>35.205300000000001</v>
      </c>
      <c r="F289" s="88">
        <v>30.324120000000001</v>
      </c>
      <c r="G289" s="88">
        <v>14.19697</v>
      </c>
      <c r="H289" s="88">
        <v>37.899529999999999</v>
      </c>
      <c r="I289" s="88">
        <v>38.199800000000003</v>
      </c>
      <c r="J289" s="88">
        <v>20.962430000000001</v>
      </c>
    </row>
    <row r="290" spans="1:10">
      <c r="A290" s="89">
        <v>41651</v>
      </c>
      <c r="B290" s="90">
        <v>0.83333333333333337</v>
      </c>
      <c r="C290" s="91">
        <f t="shared" si="8"/>
        <v>41651.833333333336</v>
      </c>
      <c r="D290" s="91">
        <f t="shared" si="9"/>
        <v>41651.791666666672</v>
      </c>
      <c r="E290" s="88">
        <v>31.49314</v>
      </c>
      <c r="F290" s="88">
        <v>26.463259999999998</v>
      </c>
      <c r="G290" s="88">
        <v>13.90531</v>
      </c>
      <c r="H290" s="88">
        <v>39.444830000000003</v>
      </c>
      <c r="I290" s="88">
        <v>38.287289999999999</v>
      </c>
      <c r="J290" s="88">
        <v>17.99567</v>
      </c>
    </row>
    <row r="291" spans="1:10">
      <c r="A291" s="89">
        <v>41651</v>
      </c>
      <c r="B291" s="90">
        <v>0.875</v>
      </c>
      <c r="C291" s="91">
        <f t="shared" si="8"/>
        <v>41651.875</v>
      </c>
      <c r="D291" s="91">
        <f t="shared" si="9"/>
        <v>41651.833333333336</v>
      </c>
      <c r="E291" s="88">
        <v>31.49314</v>
      </c>
      <c r="F291" s="88">
        <v>24.945219999999999</v>
      </c>
      <c r="G291" s="88">
        <v>13.8422</v>
      </c>
      <c r="H291" s="88">
        <v>38.084569999999999</v>
      </c>
      <c r="I291" s="88">
        <v>37.52516</v>
      </c>
      <c r="J291" s="88">
        <v>12.79128</v>
      </c>
    </row>
    <row r="292" spans="1:10">
      <c r="A292" s="89">
        <v>41651</v>
      </c>
      <c r="B292" s="90">
        <v>0.91666666666666663</v>
      </c>
      <c r="C292" s="91">
        <f t="shared" si="8"/>
        <v>41651.916666666664</v>
      </c>
      <c r="D292" s="91">
        <f t="shared" si="9"/>
        <v>41651.875</v>
      </c>
      <c r="E292" s="88">
        <v>28.844329999999999</v>
      </c>
      <c r="F292" s="88">
        <v>21.238309999999998</v>
      </c>
      <c r="G292" s="88">
        <v>15.242150000000001</v>
      </c>
      <c r="H292" s="88">
        <v>36.998269999999998</v>
      </c>
      <c r="I292" s="88">
        <v>31.95309</v>
      </c>
      <c r="J292" s="88">
        <v>7.9770399999999997</v>
      </c>
    </row>
    <row r="293" spans="1:10">
      <c r="A293" s="89">
        <v>41651</v>
      </c>
      <c r="B293" s="90">
        <v>0.95833333333333337</v>
      </c>
      <c r="C293" s="91">
        <f t="shared" si="8"/>
        <v>41651.958333333336</v>
      </c>
      <c r="D293" s="91">
        <f t="shared" si="9"/>
        <v>41651.916666666672</v>
      </c>
      <c r="E293" s="88">
        <v>25.13599</v>
      </c>
      <c r="F293" s="88">
        <v>15.863709999999999</v>
      </c>
      <c r="G293" s="88">
        <v>23.10061</v>
      </c>
      <c r="H293" s="88">
        <v>30.737220000000001</v>
      </c>
      <c r="I293" s="88">
        <v>31.260770000000001</v>
      </c>
      <c r="J293" s="88">
        <v>5.3511800000000003</v>
      </c>
    </row>
    <row r="294" spans="1:10">
      <c r="A294" s="89">
        <v>41651</v>
      </c>
      <c r="B294" s="92">
        <v>1</v>
      </c>
      <c r="C294" s="91">
        <f t="shared" si="8"/>
        <v>41652</v>
      </c>
      <c r="D294" s="91">
        <f t="shared" si="9"/>
        <v>41651.958333333336</v>
      </c>
      <c r="E294" s="88">
        <v>18.250990000000002</v>
      </c>
      <c r="F294" s="88">
        <v>10.70092</v>
      </c>
      <c r="G294" s="88">
        <v>14.5154</v>
      </c>
      <c r="H294" s="88">
        <v>18.809920000000002</v>
      </c>
      <c r="I294" s="88">
        <v>31.899539999999998</v>
      </c>
      <c r="J294" s="88">
        <v>2.1419999999999999</v>
      </c>
    </row>
    <row r="295" spans="1:10">
      <c r="A295" s="89">
        <v>41652</v>
      </c>
      <c r="B295" s="90">
        <v>4.1666666666666664E-2</v>
      </c>
      <c r="C295" s="91">
        <f t="shared" si="8"/>
        <v>41652.041666666664</v>
      </c>
      <c r="D295" s="91">
        <f t="shared" si="9"/>
        <v>41652</v>
      </c>
      <c r="E295" s="88">
        <v>12.957190000000001</v>
      </c>
      <c r="F295" s="88">
        <v>8.5176400000000001</v>
      </c>
      <c r="G295" s="88">
        <v>11.698130000000001</v>
      </c>
      <c r="H295" s="88">
        <v>9.55166</v>
      </c>
      <c r="I295" s="88">
        <v>17.822590000000002</v>
      </c>
      <c r="J295" s="88">
        <v>3.0642999999999998</v>
      </c>
    </row>
    <row r="296" spans="1:10">
      <c r="A296" s="89">
        <v>41652</v>
      </c>
      <c r="B296" s="90">
        <v>8.3333333333333329E-2</v>
      </c>
      <c r="C296" s="91">
        <f t="shared" si="8"/>
        <v>41652.083333333336</v>
      </c>
      <c r="D296" s="91">
        <f t="shared" si="9"/>
        <v>41652.041666666672</v>
      </c>
      <c r="E296" s="88">
        <v>10.110110000000001</v>
      </c>
      <c r="G296" s="88">
        <v>14.923719999999999</v>
      </c>
      <c r="H296" s="88">
        <v>13.185409999999999</v>
      </c>
      <c r="I296" s="88">
        <v>10.69406</v>
      </c>
      <c r="J296" s="88">
        <v>9.4400999999999993</v>
      </c>
    </row>
    <row r="297" spans="1:10">
      <c r="A297" s="89">
        <v>41652</v>
      </c>
      <c r="B297" s="90">
        <v>0.125</v>
      </c>
      <c r="C297" s="91">
        <f t="shared" si="8"/>
        <v>41652.125</v>
      </c>
      <c r="D297" s="91">
        <f t="shared" si="9"/>
        <v>41652.083333333336</v>
      </c>
      <c r="E297" s="88">
        <v>8.6975700000000007</v>
      </c>
      <c r="F297" s="88">
        <v>2.83433</v>
      </c>
      <c r="G297" s="88">
        <v>13.772869999999999</v>
      </c>
      <c r="H297" s="88">
        <v>7.9273100000000003</v>
      </c>
      <c r="I297" s="88">
        <v>22.702809999999999</v>
      </c>
      <c r="J297" s="88">
        <v>7.8809300000000002</v>
      </c>
    </row>
    <row r="298" spans="1:10">
      <c r="A298" s="89">
        <v>41652</v>
      </c>
      <c r="B298" s="90">
        <v>0.16666666666666666</v>
      </c>
      <c r="C298" s="91">
        <f t="shared" si="8"/>
        <v>41652.166666666664</v>
      </c>
      <c r="D298" s="91">
        <f t="shared" si="9"/>
        <v>41652.125</v>
      </c>
      <c r="E298" s="88">
        <v>11.354509999999999</v>
      </c>
      <c r="F298" s="88">
        <v>2.1004</v>
      </c>
      <c r="G298" s="88">
        <v>14.44703</v>
      </c>
      <c r="H298" s="88">
        <v>6.6597999999999997</v>
      </c>
      <c r="I298" s="88">
        <v>21.206759999999999</v>
      </c>
      <c r="J298" s="88">
        <v>8.8539200000000005</v>
      </c>
    </row>
    <row r="299" spans="1:10">
      <c r="A299" s="89">
        <v>41652</v>
      </c>
      <c r="B299" s="90">
        <v>0.20833333333333334</v>
      </c>
      <c r="C299" s="91">
        <f t="shared" si="8"/>
        <v>41652.208333333336</v>
      </c>
      <c r="D299" s="91">
        <f t="shared" si="9"/>
        <v>41652.166666666672</v>
      </c>
      <c r="E299" s="88">
        <v>7.11259</v>
      </c>
      <c r="F299" s="88">
        <v>4.4116600000000004</v>
      </c>
      <c r="G299" s="88">
        <v>9.2493300000000005</v>
      </c>
      <c r="H299" s="88">
        <v>7.0743400000000003</v>
      </c>
      <c r="I299" s="88">
        <v>27.727429999999998</v>
      </c>
      <c r="J299" s="88">
        <v>11.96508</v>
      </c>
    </row>
    <row r="300" spans="1:10">
      <c r="A300" s="89">
        <v>41652</v>
      </c>
      <c r="B300" s="90">
        <v>0.25</v>
      </c>
      <c r="C300" s="91">
        <f t="shared" si="8"/>
        <v>41652.25</v>
      </c>
      <c r="D300" s="91">
        <f t="shared" si="9"/>
        <v>41652.208333333336</v>
      </c>
      <c r="E300" s="88">
        <v>12.9481</v>
      </c>
      <c r="F300" s="88">
        <v>12.2247</v>
      </c>
      <c r="G300" s="88">
        <v>7.6203599999999998</v>
      </c>
      <c r="H300" s="88">
        <v>9.38368</v>
      </c>
      <c r="I300" s="88">
        <v>29.940670000000001</v>
      </c>
      <c r="J300" s="88">
        <v>20.86298</v>
      </c>
    </row>
    <row r="301" spans="1:10">
      <c r="A301" s="89">
        <v>41652</v>
      </c>
      <c r="B301" s="90">
        <v>0.29166666666666669</v>
      </c>
      <c r="C301" s="91">
        <f t="shared" si="8"/>
        <v>41652.291666666664</v>
      </c>
      <c r="D301" s="91">
        <f t="shared" si="9"/>
        <v>41652.25</v>
      </c>
      <c r="E301" s="88">
        <v>22.496739999999999</v>
      </c>
      <c r="F301" s="88">
        <v>25.23687</v>
      </c>
      <c r="G301" s="88">
        <v>7.6772499999999999</v>
      </c>
      <c r="H301" s="88">
        <v>10.3887</v>
      </c>
      <c r="I301" s="88">
        <v>46.592799999999997</v>
      </c>
      <c r="J301" s="88">
        <v>34.092230000000001</v>
      </c>
    </row>
    <row r="302" spans="1:10">
      <c r="A302" s="89">
        <v>41652</v>
      </c>
      <c r="B302" s="90">
        <v>0.33333333333333331</v>
      </c>
      <c r="C302" s="91">
        <f t="shared" si="8"/>
        <v>41652.333333333336</v>
      </c>
      <c r="D302" s="91">
        <f t="shared" si="9"/>
        <v>41652.291666666672</v>
      </c>
      <c r="E302" s="88">
        <v>32.58135</v>
      </c>
      <c r="F302" s="88">
        <v>27.255520000000001</v>
      </c>
      <c r="G302" s="88">
        <v>8.9141600000000007</v>
      </c>
      <c r="H302" s="88">
        <v>11.837899999999999</v>
      </c>
      <c r="I302" s="88">
        <v>57.196660000000001</v>
      </c>
      <c r="J302" s="88">
        <v>38.691310000000001</v>
      </c>
    </row>
    <row r="303" spans="1:10">
      <c r="A303" s="89">
        <v>41652</v>
      </c>
      <c r="B303" s="90">
        <v>0.375</v>
      </c>
      <c r="C303" s="91">
        <f t="shared" si="8"/>
        <v>41652.375</v>
      </c>
      <c r="D303" s="91">
        <f t="shared" si="9"/>
        <v>41652.333333333336</v>
      </c>
      <c r="E303" s="88">
        <v>50.09937</v>
      </c>
      <c r="F303" s="88">
        <v>45.396059999999999</v>
      </c>
      <c r="G303" s="88">
        <v>9.0924999999999994</v>
      </c>
      <c r="H303" s="88">
        <v>19.963629999999998</v>
      </c>
      <c r="I303" s="88">
        <v>64.585599999999999</v>
      </c>
      <c r="J303" s="88">
        <v>28.96529</v>
      </c>
    </row>
    <row r="304" spans="1:10">
      <c r="A304" s="89">
        <v>41652</v>
      </c>
      <c r="B304" s="90">
        <v>0.41666666666666669</v>
      </c>
      <c r="C304" s="91">
        <f t="shared" si="8"/>
        <v>41652.416666666664</v>
      </c>
      <c r="D304" s="91">
        <f t="shared" si="9"/>
        <v>41652.375</v>
      </c>
      <c r="E304" s="88">
        <v>41.624130000000001</v>
      </c>
      <c r="F304" s="88">
        <v>42.87921</v>
      </c>
      <c r="G304" s="88">
        <v>9.7394099999999995</v>
      </c>
      <c r="H304" s="88">
        <v>20.201740000000001</v>
      </c>
      <c r="I304" s="88">
        <v>74.804090000000002</v>
      </c>
      <c r="J304" s="88">
        <v>23.078620000000001</v>
      </c>
    </row>
    <row r="305" spans="1:10">
      <c r="A305" s="89">
        <v>41652</v>
      </c>
      <c r="B305" s="90">
        <v>0.45833333333333331</v>
      </c>
      <c r="C305" s="91">
        <f t="shared" si="8"/>
        <v>41652.458333333336</v>
      </c>
      <c r="D305" s="91">
        <f t="shared" si="9"/>
        <v>41652.416666666672</v>
      </c>
      <c r="E305" s="88">
        <v>26.748699999999999</v>
      </c>
      <c r="F305" s="88">
        <v>33.968389999999999</v>
      </c>
      <c r="G305" s="88">
        <v>11.594530000000001</v>
      </c>
      <c r="H305" s="88">
        <v>22.1128</v>
      </c>
      <c r="I305" s="88">
        <v>61.59111</v>
      </c>
      <c r="J305" s="88">
        <v>20.206520000000001</v>
      </c>
    </row>
    <row r="306" spans="1:10">
      <c r="A306" s="89">
        <v>41652</v>
      </c>
      <c r="B306" s="90">
        <v>0.5</v>
      </c>
      <c r="C306" s="91">
        <f t="shared" si="8"/>
        <v>41652.5</v>
      </c>
      <c r="D306" s="91">
        <f t="shared" si="9"/>
        <v>41652.458333333336</v>
      </c>
      <c r="E306" s="88">
        <v>27.813490000000002</v>
      </c>
      <c r="F306" s="88">
        <v>36.888779999999997</v>
      </c>
      <c r="G306" s="88">
        <v>13.173299999999999</v>
      </c>
      <c r="H306" s="88">
        <v>23.778590000000001</v>
      </c>
      <c r="I306" s="88">
        <v>51.533270000000002</v>
      </c>
      <c r="J306" s="88">
        <v>15.332990000000001</v>
      </c>
    </row>
    <row r="307" spans="1:10">
      <c r="A307" s="89">
        <v>41652</v>
      </c>
      <c r="B307" s="90">
        <v>0.54166666666666663</v>
      </c>
      <c r="C307" s="91">
        <f t="shared" si="8"/>
        <v>41652.541666666664</v>
      </c>
      <c r="D307" s="91">
        <f t="shared" si="9"/>
        <v>41652.5</v>
      </c>
      <c r="E307" s="88">
        <v>31.530909999999999</v>
      </c>
      <c r="F307" s="88">
        <v>38.262430000000002</v>
      </c>
      <c r="G307" s="88">
        <v>16.176880000000001</v>
      </c>
      <c r="H307" s="88">
        <v>24.146270000000001</v>
      </c>
      <c r="I307" s="88">
        <v>59.142629999999997</v>
      </c>
      <c r="J307" s="88">
        <v>19.362629999999999</v>
      </c>
    </row>
    <row r="308" spans="1:10">
      <c r="A308" s="89">
        <v>41652</v>
      </c>
      <c r="B308" s="90">
        <v>0.58333333333333337</v>
      </c>
      <c r="C308" s="91">
        <f t="shared" si="8"/>
        <v>41652.583333333336</v>
      </c>
      <c r="D308" s="91">
        <f t="shared" si="9"/>
        <v>41652.541666666672</v>
      </c>
      <c r="E308" s="88">
        <v>30.993500000000001</v>
      </c>
      <c r="F308" s="88">
        <v>35.596409999999999</v>
      </c>
      <c r="G308" s="88">
        <v>21.619859999999999</v>
      </c>
      <c r="H308" s="88">
        <v>23.651409999999998</v>
      </c>
      <c r="I308" s="88">
        <v>60.500979999999998</v>
      </c>
      <c r="J308" s="88">
        <v>22.635390000000001</v>
      </c>
    </row>
    <row r="309" spans="1:10">
      <c r="A309" s="89">
        <v>41652</v>
      </c>
      <c r="B309" s="90">
        <v>0.625</v>
      </c>
      <c r="C309" s="91">
        <f t="shared" si="8"/>
        <v>41652.625</v>
      </c>
      <c r="D309" s="91">
        <f t="shared" si="9"/>
        <v>41652.583333333336</v>
      </c>
      <c r="E309" s="88">
        <v>35.762790000000003</v>
      </c>
      <c r="F309" s="88">
        <v>40.197879999999998</v>
      </c>
      <c r="G309" s="88">
        <v>24.939959999999999</v>
      </c>
      <c r="H309" s="88">
        <v>21.172809999999998</v>
      </c>
      <c r="I309" s="88">
        <v>67.227720000000005</v>
      </c>
      <c r="J309" s="88">
        <v>21.35211</v>
      </c>
    </row>
    <row r="310" spans="1:10">
      <c r="A310" s="89">
        <v>41652</v>
      </c>
      <c r="B310" s="90">
        <v>0.66666666666666663</v>
      </c>
      <c r="C310" s="91">
        <f t="shared" si="8"/>
        <v>41652.666666666664</v>
      </c>
      <c r="D310" s="91">
        <f t="shared" si="9"/>
        <v>41652.625</v>
      </c>
      <c r="E310" s="88">
        <v>57.015450000000001</v>
      </c>
      <c r="F310" s="88">
        <v>53.69726</v>
      </c>
      <c r="G310" s="88">
        <v>24.574190000000002</v>
      </c>
      <c r="H310" s="88">
        <v>37.886629999999997</v>
      </c>
      <c r="I310" s="88">
        <v>63.643700000000003</v>
      </c>
      <c r="J310" s="88">
        <v>28.110399999999998</v>
      </c>
    </row>
    <row r="311" spans="1:10">
      <c r="A311" s="89">
        <v>41652</v>
      </c>
      <c r="B311" s="90">
        <v>0.70833333333333337</v>
      </c>
      <c r="C311" s="91">
        <f t="shared" si="8"/>
        <v>41652.708333333336</v>
      </c>
      <c r="D311" s="91">
        <f t="shared" si="9"/>
        <v>41652.666666666672</v>
      </c>
      <c r="E311" s="88">
        <v>67.636039999999994</v>
      </c>
      <c r="F311" s="88">
        <v>55.511270000000003</v>
      </c>
      <c r="G311" s="88">
        <v>18.432200000000002</v>
      </c>
      <c r="H311" s="88">
        <v>31.224430000000002</v>
      </c>
      <c r="I311" s="88">
        <v>58.885399999999997</v>
      </c>
      <c r="J311" s="88">
        <v>16.29307</v>
      </c>
    </row>
    <row r="312" spans="1:10">
      <c r="A312" s="89">
        <v>41652</v>
      </c>
      <c r="B312" s="90">
        <v>0.75</v>
      </c>
      <c r="C312" s="91">
        <f t="shared" si="8"/>
        <v>41652.75</v>
      </c>
      <c r="D312" s="91">
        <f t="shared" si="9"/>
        <v>41652.708333333336</v>
      </c>
      <c r="E312" s="88">
        <v>68.16198</v>
      </c>
      <c r="F312" s="88">
        <v>65.529420000000002</v>
      </c>
      <c r="G312" s="88">
        <v>17.84554</v>
      </c>
      <c r="H312" s="88">
        <v>32.235190000000003</v>
      </c>
      <c r="I312" s="88">
        <v>66.164370000000005</v>
      </c>
      <c r="J312" s="88">
        <v>27.283249999999999</v>
      </c>
    </row>
    <row r="313" spans="1:10">
      <c r="A313" s="89">
        <v>41652</v>
      </c>
      <c r="B313" s="90">
        <v>0.79166666666666663</v>
      </c>
      <c r="C313" s="91">
        <f t="shared" si="8"/>
        <v>41652.791666666664</v>
      </c>
      <c r="D313" s="91">
        <f t="shared" si="9"/>
        <v>41652.75</v>
      </c>
      <c r="E313" s="88">
        <v>49.024549999999998</v>
      </c>
      <c r="F313" s="88">
        <v>43.962159999999997</v>
      </c>
      <c r="G313" s="88">
        <v>22.06212</v>
      </c>
      <c r="H313" s="88">
        <v>20.602879999999999</v>
      </c>
      <c r="I313" s="88">
        <v>56.62865</v>
      </c>
      <c r="J313" s="88">
        <v>15.367419999999999</v>
      </c>
    </row>
    <row r="314" spans="1:10">
      <c r="A314" s="89">
        <v>41652</v>
      </c>
      <c r="B314" s="90">
        <v>0.83333333333333337</v>
      </c>
      <c r="C314" s="91">
        <f t="shared" si="8"/>
        <v>41652.833333333336</v>
      </c>
      <c r="D314" s="91">
        <f t="shared" si="9"/>
        <v>41652.791666666672</v>
      </c>
      <c r="E314" s="88">
        <v>33.633229999999998</v>
      </c>
      <c r="F314" s="88">
        <v>26.599049999999998</v>
      </c>
      <c r="G314" s="88">
        <v>21.547180000000001</v>
      </c>
      <c r="H314" s="88">
        <v>19.70018</v>
      </c>
      <c r="I314" s="88">
        <v>56.046770000000002</v>
      </c>
      <c r="J314" s="88">
        <v>10.94237</v>
      </c>
    </row>
    <row r="315" spans="1:10">
      <c r="A315" s="89">
        <v>41652</v>
      </c>
      <c r="B315" s="90">
        <v>0.875</v>
      </c>
      <c r="C315" s="91">
        <f t="shared" si="8"/>
        <v>41652.875</v>
      </c>
      <c r="D315" s="91">
        <f t="shared" si="9"/>
        <v>41652.833333333336</v>
      </c>
      <c r="E315" s="88">
        <v>25.14507</v>
      </c>
      <c r="F315" s="88">
        <v>16.271550000000001</v>
      </c>
      <c r="G315" s="88">
        <v>18.018619999999999</v>
      </c>
      <c r="H315" s="88">
        <v>28.548839999999998</v>
      </c>
      <c r="I315" s="88">
        <v>43.737439999999999</v>
      </c>
      <c r="J315" s="88">
        <v>12.44942</v>
      </c>
    </row>
    <row r="316" spans="1:10">
      <c r="A316" s="89">
        <v>41652</v>
      </c>
      <c r="B316" s="90">
        <v>0.91666666666666663</v>
      </c>
      <c r="C316" s="91">
        <f t="shared" si="8"/>
        <v>41652.916666666664</v>
      </c>
      <c r="D316" s="91">
        <f t="shared" si="9"/>
        <v>41652.875</v>
      </c>
      <c r="E316" s="88">
        <v>23.554349999999999</v>
      </c>
      <c r="F316" s="88">
        <v>12.349489999999999</v>
      </c>
      <c r="G316" s="88">
        <v>20.715720000000001</v>
      </c>
      <c r="H316" s="88">
        <v>14.37865</v>
      </c>
      <c r="I316" s="88">
        <v>50.040559999999999</v>
      </c>
      <c r="J316" s="88">
        <v>11.039429999999999</v>
      </c>
    </row>
    <row r="317" spans="1:10">
      <c r="A317" s="89">
        <v>41652</v>
      </c>
      <c r="B317" s="90">
        <v>0.95833333333333337</v>
      </c>
      <c r="C317" s="91">
        <f t="shared" si="8"/>
        <v>41652.958333333336</v>
      </c>
      <c r="D317" s="91">
        <f t="shared" si="9"/>
        <v>41652.916666666672</v>
      </c>
      <c r="E317" s="88">
        <v>23.028410000000001</v>
      </c>
      <c r="F317" s="88">
        <v>11.14414</v>
      </c>
      <c r="G317" s="88">
        <v>18.194569999999999</v>
      </c>
      <c r="H317" s="88">
        <v>9.6236999999999995</v>
      </c>
      <c r="I317" s="88">
        <v>36.823279999999997</v>
      </c>
      <c r="J317" s="88">
        <v>11.233549999999999</v>
      </c>
    </row>
    <row r="318" spans="1:10">
      <c r="A318" s="89">
        <v>41652</v>
      </c>
      <c r="B318" s="92">
        <v>1</v>
      </c>
      <c r="C318" s="91">
        <f t="shared" si="8"/>
        <v>41653</v>
      </c>
      <c r="D318" s="91">
        <f t="shared" si="9"/>
        <v>41652.958333333336</v>
      </c>
      <c r="E318" s="88">
        <v>25.678180000000001</v>
      </c>
      <c r="F318" s="88">
        <v>13.91344</v>
      </c>
      <c r="G318" s="88">
        <v>19.703050000000001</v>
      </c>
      <c r="H318" s="88">
        <v>8.2184899999999992</v>
      </c>
      <c r="I318" s="88">
        <v>40.50197</v>
      </c>
      <c r="J318" s="88">
        <v>9.4840900000000001</v>
      </c>
    </row>
    <row r="319" spans="1:10">
      <c r="A319" s="89">
        <v>41653</v>
      </c>
      <c r="B319" s="90">
        <v>4.1666666666666664E-2</v>
      </c>
      <c r="C319" s="91">
        <f t="shared" si="8"/>
        <v>41653.041666666664</v>
      </c>
      <c r="D319" s="91">
        <f t="shared" si="9"/>
        <v>41653</v>
      </c>
      <c r="E319" s="88">
        <v>24.280460000000001</v>
      </c>
      <c r="F319" s="88">
        <v>15.586880000000001</v>
      </c>
      <c r="G319" s="88">
        <v>14.934710000000001</v>
      </c>
      <c r="H319" s="88">
        <v>7.3229600000000001</v>
      </c>
      <c r="I319" s="88">
        <v>23.897960000000001</v>
      </c>
      <c r="J319" s="88">
        <v>8.4385899999999996</v>
      </c>
    </row>
    <row r="320" spans="1:10">
      <c r="A320" s="89">
        <v>41653</v>
      </c>
      <c r="B320" s="90">
        <v>8.3333333333333329E-2</v>
      </c>
      <c r="C320" s="91">
        <f t="shared" si="8"/>
        <v>41653.083333333336</v>
      </c>
      <c r="D320" s="91">
        <f t="shared" si="9"/>
        <v>41653.041666666672</v>
      </c>
      <c r="E320" s="88">
        <v>29.241489999999999</v>
      </c>
      <c r="G320" s="88">
        <v>13.34399</v>
      </c>
      <c r="H320" s="88">
        <v>16.479379999999999</v>
      </c>
      <c r="I320" s="88">
        <v>20.519210000000001</v>
      </c>
      <c r="J320" s="88">
        <v>4.6263399999999999</v>
      </c>
    </row>
    <row r="321" spans="1:10">
      <c r="A321" s="89">
        <v>41653</v>
      </c>
      <c r="B321" s="90">
        <v>0.125</v>
      </c>
      <c r="C321" s="91">
        <f t="shared" si="8"/>
        <v>41653.125</v>
      </c>
      <c r="D321" s="91">
        <f t="shared" si="9"/>
        <v>41653.083333333336</v>
      </c>
      <c r="E321" s="88">
        <v>14.5503</v>
      </c>
      <c r="F321" s="88">
        <v>5.2971500000000002</v>
      </c>
      <c r="G321" s="88">
        <v>16.672699999999999</v>
      </c>
      <c r="H321" s="88">
        <v>11.08389</v>
      </c>
      <c r="I321" s="88">
        <v>16.929449999999999</v>
      </c>
      <c r="J321" s="88">
        <v>7.0107499999999998</v>
      </c>
    </row>
    <row r="322" spans="1:10">
      <c r="A322" s="89">
        <v>41653</v>
      </c>
      <c r="B322" s="90">
        <v>0.16666666666666666</v>
      </c>
      <c r="C322" s="91">
        <f t="shared" si="8"/>
        <v>41653.166666666664</v>
      </c>
      <c r="D322" s="91">
        <f t="shared" si="9"/>
        <v>41653.125</v>
      </c>
      <c r="E322" s="88">
        <v>11.89193</v>
      </c>
      <c r="F322" s="88">
        <v>5.8780700000000001</v>
      </c>
      <c r="G322" s="88">
        <v>17.546710000000001</v>
      </c>
      <c r="H322" s="88">
        <v>10.00046</v>
      </c>
      <c r="I322" s="88">
        <v>14.032489999999999</v>
      </c>
      <c r="J322" s="88">
        <v>11.4903</v>
      </c>
    </row>
    <row r="323" spans="1:10">
      <c r="A323" s="89">
        <v>41653</v>
      </c>
      <c r="B323" s="90">
        <v>0.20833333333333334</v>
      </c>
      <c r="C323" s="91">
        <f t="shared" si="8"/>
        <v>41653.208333333336</v>
      </c>
      <c r="D323" s="91">
        <f t="shared" si="9"/>
        <v>41653.166666666672</v>
      </c>
      <c r="E323" s="88">
        <v>14.012890000000001</v>
      </c>
      <c r="F323" s="88">
        <v>6.2447900000000001</v>
      </c>
      <c r="G323" s="88">
        <v>14.51253</v>
      </c>
      <c r="H323" s="88">
        <v>12.909380000000001</v>
      </c>
      <c r="I323" s="88">
        <v>11.180949999999999</v>
      </c>
      <c r="J323" s="88">
        <v>24.73197</v>
      </c>
    </row>
    <row r="324" spans="1:10">
      <c r="A324" s="89">
        <v>41653</v>
      </c>
      <c r="B324" s="90">
        <v>0.25</v>
      </c>
      <c r="C324" s="91">
        <f t="shared" si="8"/>
        <v>41653.25</v>
      </c>
      <c r="D324" s="91">
        <f t="shared" si="9"/>
        <v>41653.208333333336</v>
      </c>
      <c r="E324" s="88">
        <v>20.383430000000001</v>
      </c>
      <c r="F324" s="88">
        <v>20.154399999999999</v>
      </c>
      <c r="G324" s="88">
        <v>14.92563</v>
      </c>
      <c r="H324" s="88">
        <v>7.90245</v>
      </c>
      <c r="I324" s="88">
        <v>28.33417</v>
      </c>
      <c r="J324" s="88">
        <v>27.567250000000001</v>
      </c>
    </row>
    <row r="325" spans="1:10">
      <c r="A325" s="89">
        <v>41653</v>
      </c>
      <c r="B325" s="90">
        <v>0.29166666666666669</v>
      </c>
      <c r="C325" s="91">
        <f t="shared" si="8"/>
        <v>41653.291666666664</v>
      </c>
      <c r="D325" s="91">
        <f t="shared" si="9"/>
        <v>41653.25</v>
      </c>
      <c r="E325" s="88">
        <v>25.162759999999999</v>
      </c>
      <c r="F325" s="88">
        <v>22.988250000000001</v>
      </c>
      <c r="G325" s="88">
        <v>14.63588</v>
      </c>
      <c r="H325" s="88">
        <v>14.17545</v>
      </c>
      <c r="I325" s="88">
        <v>49.817279999999997</v>
      </c>
      <c r="J325" s="88">
        <v>34.78407</v>
      </c>
    </row>
    <row r="326" spans="1:10">
      <c r="A326" s="89">
        <v>41653</v>
      </c>
      <c r="B326" s="90">
        <v>0.33333333333333331</v>
      </c>
      <c r="C326" s="91">
        <f t="shared" si="8"/>
        <v>41653.333333333336</v>
      </c>
      <c r="D326" s="91">
        <f t="shared" si="9"/>
        <v>41653.291666666672</v>
      </c>
      <c r="E326" s="88">
        <v>21.44678</v>
      </c>
      <c r="F326" s="88">
        <v>67.005870000000002</v>
      </c>
      <c r="G326" s="88">
        <v>17.854140000000001</v>
      </c>
      <c r="H326" s="88">
        <v>24.583749999999998</v>
      </c>
      <c r="I326" s="88">
        <v>61.86412</v>
      </c>
      <c r="J326" s="88">
        <v>45.745570000000001</v>
      </c>
    </row>
    <row r="327" spans="1:10">
      <c r="A327" s="89">
        <v>41653</v>
      </c>
      <c r="B327" s="90">
        <v>0.375</v>
      </c>
      <c r="C327" s="91">
        <f t="shared" si="8"/>
        <v>41653.375</v>
      </c>
      <c r="D327" s="91">
        <f t="shared" si="9"/>
        <v>41653.333333333336</v>
      </c>
      <c r="E327" s="88">
        <v>20.915099999999999</v>
      </c>
      <c r="F327" s="88">
        <v>48.604750000000003</v>
      </c>
      <c r="G327" s="88">
        <v>20.316970000000001</v>
      </c>
      <c r="H327" s="88">
        <v>42.33175</v>
      </c>
      <c r="I327" s="88">
        <v>70.356570000000005</v>
      </c>
      <c r="J327" s="88">
        <v>24.086500000000001</v>
      </c>
    </row>
    <row r="328" spans="1:10">
      <c r="A328" s="89">
        <v>41653</v>
      </c>
      <c r="B328" s="90">
        <v>0.41666666666666669</v>
      </c>
      <c r="C328" s="91">
        <f t="shared" ref="C328:C391" si="10">A328+B328</f>
        <v>41653.416666666664</v>
      </c>
      <c r="D328" s="91">
        <f t="shared" ref="D328:D391" si="11">C328-"01:00"</f>
        <v>41653.375</v>
      </c>
      <c r="E328" s="88">
        <v>28.882580000000001</v>
      </c>
      <c r="F328" s="88">
        <v>41.331040000000002</v>
      </c>
      <c r="G328" s="88">
        <v>23.154640000000001</v>
      </c>
      <c r="H328" s="88">
        <v>49.915770000000002</v>
      </c>
      <c r="I328" s="88">
        <v>69.296090000000007</v>
      </c>
      <c r="J328" s="88">
        <v>15.654769999999999</v>
      </c>
    </row>
    <row r="329" spans="1:10">
      <c r="A329" s="89">
        <v>41653</v>
      </c>
      <c r="B329" s="90">
        <v>0.45833333333333331</v>
      </c>
      <c r="C329" s="91">
        <f t="shared" si="10"/>
        <v>41653.458333333336</v>
      </c>
      <c r="D329" s="91">
        <f t="shared" si="11"/>
        <v>41653.416666666672</v>
      </c>
      <c r="E329" s="88">
        <v>21.98132</v>
      </c>
      <c r="F329" s="88">
        <v>42.529220000000002</v>
      </c>
      <c r="G329" s="88">
        <v>21.685839999999999</v>
      </c>
      <c r="H329" s="88">
        <v>57.63749</v>
      </c>
      <c r="I329" s="88">
        <v>59.001100000000001</v>
      </c>
      <c r="J329" s="88">
        <v>15.40901</v>
      </c>
    </row>
    <row r="330" spans="1:10">
      <c r="A330" s="89">
        <v>41653</v>
      </c>
      <c r="B330" s="90">
        <v>0.5</v>
      </c>
      <c r="C330" s="91">
        <f t="shared" si="10"/>
        <v>41653.5</v>
      </c>
      <c r="D330" s="91">
        <f t="shared" si="11"/>
        <v>41653.458333333336</v>
      </c>
      <c r="E330" s="88">
        <v>21.98132</v>
      </c>
      <c r="F330" s="88">
        <v>31.869900000000001</v>
      </c>
      <c r="G330" s="88">
        <v>19.348759999999999</v>
      </c>
      <c r="H330" s="88">
        <v>58.169170000000001</v>
      </c>
      <c r="I330" s="88">
        <v>50.300660000000001</v>
      </c>
      <c r="J330" s="88">
        <v>15.84745</v>
      </c>
    </row>
    <row r="331" spans="1:10">
      <c r="A331" s="89">
        <v>41653</v>
      </c>
      <c r="B331" s="90">
        <v>0.54166666666666663</v>
      </c>
      <c r="C331" s="91">
        <f t="shared" si="10"/>
        <v>41653.541666666664</v>
      </c>
      <c r="D331" s="91">
        <f t="shared" si="11"/>
        <v>41653.5</v>
      </c>
      <c r="E331" s="88">
        <v>19.325810000000001</v>
      </c>
      <c r="F331" s="88">
        <v>34.872999999999998</v>
      </c>
      <c r="G331" s="88">
        <v>22.391069999999999</v>
      </c>
      <c r="H331" s="88">
        <v>52.675510000000003</v>
      </c>
      <c r="I331" s="88">
        <v>40.963839999999998</v>
      </c>
      <c r="J331" s="88">
        <v>19.006430000000002</v>
      </c>
    </row>
    <row r="332" spans="1:10">
      <c r="A332" s="89">
        <v>41653</v>
      </c>
      <c r="B332" s="90">
        <v>0.58333333333333337</v>
      </c>
      <c r="C332" s="91">
        <f t="shared" si="10"/>
        <v>41653.583333333336</v>
      </c>
      <c r="D332" s="91">
        <f t="shared" si="11"/>
        <v>41653.541666666672</v>
      </c>
      <c r="E332" s="88">
        <v>18.795089999999998</v>
      </c>
      <c r="F332" s="88">
        <v>30.151520000000001</v>
      </c>
      <c r="G332" s="88">
        <v>25.00928</v>
      </c>
      <c r="H332" s="88">
        <v>45.805810000000001</v>
      </c>
      <c r="I332" s="88">
        <v>48.454140000000002</v>
      </c>
      <c r="J332" s="88">
        <v>24.608139999999999</v>
      </c>
    </row>
    <row r="333" spans="1:10">
      <c r="A333" s="89">
        <v>41653</v>
      </c>
      <c r="B333" s="90">
        <v>0.625</v>
      </c>
      <c r="C333" s="91">
        <f t="shared" si="10"/>
        <v>41653.625</v>
      </c>
      <c r="D333" s="91">
        <f t="shared" si="11"/>
        <v>41653.583333333336</v>
      </c>
      <c r="E333" s="88">
        <v>23.03989</v>
      </c>
      <c r="F333" s="88">
        <v>41.582529999999998</v>
      </c>
      <c r="G333" s="88">
        <v>22.906490000000002</v>
      </c>
      <c r="H333" s="88">
        <v>47.097700000000003</v>
      </c>
      <c r="I333" s="88">
        <v>51.990830000000003</v>
      </c>
      <c r="J333" s="88">
        <v>46.708030000000001</v>
      </c>
    </row>
    <row r="334" spans="1:10">
      <c r="A334" s="89">
        <v>41653</v>
      </c>
      <c r="B334" s="90">
        <v>0.66666666666666663</v>
      </c>
      <c r="C334" s="91">
        <f t="shared" si="10"/>
        <v>41653.666666666664</v>
      </c>
      <c r="D334" s="91">
        <f t="shared" si="11"/>
        <v>41653.625</v>
      </c>
      <c r="E334" s="88">
        <v>35.254069999999999</v>
      </c>
      <c r="F334" s="88">
        <v>44.63823</v>
      </c>
      <c r="G334" s="88">
        <v>24.02291</v>
      </c>
      <c r="H334" s="88">
        <v>42.465150000000001</v>
      </c>
      <c r="I334" s="88">
        <v>59.789050000000003</v>
      </c>
      <c r="J334" s="88">
        <v>57.265990000000002</v>
      </c>
    </row>
    <row r="335" spans="1:10">
      <c r="A335" s="89">
        <v>41653</v>
      </c>
      <c r="B335" s="90">
        <v>0.70833333333333337</v>
      </c>
      <c r="C335" s="91">
        <f t="shared" si="10"/>
        <v>41653.708333333336</v>
      </c>
      <c r="D335" s="91">
        <f t="shared" si="11"/>
        <v>41653.666666666672</v>
      </c>
      <c r="E335" s="88">
        <v>44.817529999999998</v>
      </c>
      <c r="F335" s="88">
        <v>45.451999999999998</v>
      </c>
      <c r="G335" s="88">
        <v>20.986339999999998</v>
      </c>
      <c r="H335" s="88">
        <v>39.795299999999997</v>
      </c>
      <c r="I335" s="88">
        <v>70.632450000000006</v>
      </c>
      <c r="J335" s="88">
        <v>55.014020000000002</v>
      </c>
    </row>
    <row r="336" spans="1:10">
      <c r="A336" s="89">
        <v>41653</v>
      </c>
      <c r="B336" s="90">
        <v>0.75</v>
      </c>
      <c r="C336" s="91">
        <f t="shared" si="10"/>
        <v>41653.75</v>
      </c>
      <c r="D336" s="91">
        <f t="shared" si="11"/>
        <v>41653.708333333336</v>
      </c>
      <c r="E336" s="88">
        <v>43.75226</v>
      </c>
      <c r="F336" s="88">
        <v>33.100119999999997</v>
      </c>
      <c r="G336" s="88">
        <v>22.383420000000001</v>
      </c>
      <c r="H336" s="88">
        <v>36.85913</v>
      </c>
      <c r="I336" s="88">
        <v>74.260940000000005</v>
      </c>
      <c r="J336" s="88">
        <v>51.945889999999999</v>
      </c>
    </row>
    <row r="337" spans="1:10">
      <c r="A337" s="89">
        <v>41653</v>
      </c>
      <c r="B337" s="90">
        <v>0.79166666666666663</v>
      </c>
      <c r="C337" s="91">
        <f t="shared" si="10"/>
        <v>41653.791666666664</v>
      </c>
      <c r="D337" s="91">
        <f t="shared" si="11"/>
        <v>41653.75</v>
      </c>
      <c r="E337" s="88">
        <v>54.374290000000002</v>
      </c>
      <c r="F337" s="88">
        <v>37.637520000000002</v>
      </c>
      <c r="G337" s="88">
        <v>18.896930000000001</v>
      </c>
      <c r="H337" s="88">
        <v>47.59543</v>
      </c>
      <c r="I337" s="88">
        <v>72.93271</v>
      </c>
      <c r="J337" s="88">
        <v>34.02816</v>
      </c>
    </row>
    <row r="338" spans="1:10">
      <c r="A338" s="89">
        <v>41653</v>
      </c>
      <c r="B338" s="90">
        <v>0.83333333333333337</v>
      </c>
      <c r="C338" s="91">
        <f t="shared" si="10"/>
        <v>41653.833333333336</v>
      </c>
      <c r="D338" s="91">
        <f t="shared" si="11"/>
        <v>41653.791666666672</v>
      </c>
      <c r="E338" s="88">
        <v>60.215060000000001</v>
      </c>
      <c r="F338" s="88">
        <v>48.38147</v>
      </c>
      <c r="G338" s="88">
        <v>28.06785</v>
      </c>
      <c r="H338" s="88">
        <v>68.74194</v>
      </c>
      <c r="I338" s="88">
        <v>67.516509999999997</v>
      </c>
      <c r="J338" s="88">
        <v>23.122599999999998</v>
      </c>
    </row>
    <row r="339" spans="1:10">
      <c r="A339" s="89">
        <v>41653</v>
      </c>
      <c r="B339" s="90">
        <v>0.875</v>
      </c>
      <c r="C339" s="91">
        <f t="shared" si="10"/>
        <v>41653.875</v>
      </c>
      <c r="D339" s="91">
        <f t="shared" si="11"/>
        <v>41653.833333333336</v>
      </c>
      <c r="E339" s="88">
        <v>44.277239999999999</v>
      </c>
      <c r="F339" s="88">
        <v>31.918189999999999</v>
      </c>
      <c r="G339" s="88">
        <v>35.93779</v>
      </c>
      <c r="H339" s="88">
        <v>53.830179999999999</v>
      </c>
      <c r="I339" s="88">
        <v>59.293239999999997</v>
      </c>
      <c r="J339" s="88">
        <v>21.46686</v>
      </c>
    </row>
    <row r="340" spans="1:10">
      <c r="A340" s="89">
        <v>41653</v>
      </c>
      <c r="B340" s="90">
        <v>0.91666666666666663</v>
      </c>
      <c r="C340" s="91">
        <f t="shared" si="10"/>
        <v>41653.916666666664</v>
      </c>
      <c r="D340" s="91">
        <f t="shared" si="11"/>
        <v>41653.875</v>
      </c>
      <c r="E340" s="88">
        <v>27.285640000000001</v>
      </c>
      <c r="F340" s="88">
        <v>15.51324</v>
      </c>
      <c r="G340" s="88">
        <v>30.789339999999999</v>
      </c>
      <c r="H340" s="88">
        <v>25.707830000000001</v>
      </c>
      <c r="I340" s="88">
        <v>50.55885</v>
      </c>
      <c r="J340" s="88">
        <v>14.117599999999999</v>
      </c>
    </row>
    <row r="341" spans="1:10">
      <c r="A341" s="89">
        <v>41653</v>
      </c>
      <c r="B341" s="90">
        <v>0.95833333333333337</v>
      </c>
      <c r="C341" s="91">
        <f t="shared" si="10"/>
        <v>41653.958333333336</v>
      </c>
      <c r="D341" s="91">
        <f t="shared" si="11"/>
        <v>41653.916666666672</v>
      </c>
      <c r="E341" s="88">
        <v>16.669350000000001</v>
      </c>
      <c r="F341" s="88">
        <v>11.64043</v>
      </c>
      <c r="G341" s="88">
        <v>20.50535</v>
      </c>
      <c r="H341" s="88">
        <v>29.487880000000001</v>
      </c>
      <c r="I341" s="88">
        <v>40.659750000000003</v>
      </c>
      <c r="J341" s="88">
        <v>10.125730000000001</v>
      </c>
    </row>
    <row r="342" spans="1:10">
      <c r="A342" s="89">
        <v>41653</v>
      </c>
      <c r="B342" s="92">
        <v>1</v>
      </c>
      <c r="C342" s="91">
        <f t="shared" si="10"/>
        <v>41654</v>
      </c>
      <c r="D342" s="91">
        <f t="shared" si="11"/>
        <v>41653.958333333336</v>
      </c>
      <c r="E342" s="88">
        <v>14.54552</v>
      </c>
      <c r="F342" s="88">
        <v>6.8701800000000004</v>
      </c>
      <c r="G342" s="88">
        <v>17.97176</v>
      </c>
      <c r="H342" s="88">
        <v>31.084820000000001</v>
      </c>
      <c r="I342" s="88">
        <v>38.540700000000001</v>
      </c>
      <c r="J342" s="88">
        <v>6.9136899999999999</v>
      </c>
    </row>
    <row r="343" spans="1:10">
      <c r="A343" s="89">
        <v>41654</v>
      </c>
      <c r="B343" s="90">
        <v>4.1666666666666664E-2</v>
      </c>
      <c r="C343" s="91">
        <f t="shared" si="10"/>
        <v>41654.041666666664</v>
      </c>
      <c r="D343" s="91">
        <f t="shared" si="11"/>
        <v>41654</v>
      </c>
      <c r="E343" s="88">
        <v>15.796609999999999</v>
      </c>
      <c r="F343" s="88">
        <v>7.6971800000000004</v>
      </c>
      <c r="G343" s="88">
        <v>20.316490000000002</v>
      </c>
      <c r="H343" s="88">
        <v>20.920839999999998</v>
      </c>
      <c r="I343" s="88">
        <v>27.453939999999999</v>
      </c>
      <c r="J343" s="88">
        <v>6.7678599999999998</v>
      </c>
    </row>
    <row r="344" spans="1:10">
      <c r="A344" s="89">
        <v>41654</v>
      </c>
      <c r="B344" s="90">
        <v>8.3333333333333329E-2</v>
      </c>
      <c r="C344" s="91">
        <f t="shared" si="10"/>
        <v>41654.083333333336</v>
      </c>
      <c r="D344" s="91">
        <f t="shared" si="11"/>
        <v>41654.041666666672</v>
      </c>
      <c r="E344" s="88">
        <v>17.21378</v>
      </c>
      <c r="G344" s="88">
        <v>20.47523</v>
      </c>
      <c r="H344" s="88">
        <v>18.974550000000001</v>
      </c>
      <c r="I344" s="88">
        <v>24.139579999999999</v>
      </c>
      <c r="J344" s="88">
        <v>6.9127299999999998</v>
      </c>
    </row>
    <row r="345" spans="1:10">
      <c r="A345" s="89">
        <v>41654</v>
      </c>
      <c r="B345" s="90">
        <v>0.125</v>
      </c>
      <c r="C345" s="91">
        <f t="shared" si="10"/>
        <v>41654.125</v>
      </c>
      <c r="D345" s="91">
        <f t="shared" si="11"/>
        <v>41654.083333333336</v>
      </c>
      <c r="E345" s="88">
        <v>18.80753</v>
      </c>
      <c r="F345" s="88">
        <v>11.486000000000001</v>
      </c>
      <c r="G345" s="88">
        <v>20.674130000000002</v>
      </c>
      <c r="H345" s="88">
        <v>10.317460000000001</v>
      </c>
      <c r="I345" s="88">
        <v>23.808229999999998</v>
      </c>
      <c r="J345" s="88">
        <v>6.6698399999999998</v>
      </c>
    </row>
    <row r="346" spans="1:10">
      <c r="A346" s="89">
        <v>41654</v>
      </c>
      <c r="B346" s="90">
        <v>0.16666666666666666</v>
      </c>
      <c r="C346" s="91">
        <f t="shared" si="10"/>
        <v>41654.166666666664</v>
      </c>
      <c r="D346" s="91">
        <f t="shared" si="11"/>
        <v>41654.125</v>
      </c>
      <c r="E346" s="88">
        <v>18.277280000000001</v>
      </c>
      <c r="F346" s="88">
        <v>16.841480000000001</v>
      </c>
      <c r="G346" s="88">
        <v>22.81326</v>
      </c>
      <c r="H346" s="88">
        <v>8.4986700000000006</v>
      </c>
      <c r="I346" s="88">
        <v>17.108750000000001</v>
      </c>
      <c r="J346" s="88">
        <v>6.6210800000000001</v>
      </c>
    </row>
    <row r="347" spans="1:10">
      <c r="A347" s="89">
        <v>41654</v>
      </c>
      <c r="B347" s="90">
        <v>0.20833333333333334</v>
      </c>
      <c r="C347" s="91">
        <f t="shared" si="10"/>
        <v>41654.208333333336</v>
      </c>
      <c r="D347" s="91">
        <f t="shared" si="11"/>
        <v>41654.166666666672</v>
      </c>
      <c r="E347" s="88">
        <v>24.12236</v>
      </c>
      <c r="F347" s="88">
        <v>27.447240000000001</v>
      </c>
      <c r="G347" s="88">
        <v>24.289709999999999</v>
      </c>
      <c r="H347" s="88">
        <v>9.5883199999999995</v>
      </c>
      <c r="I347" s="88">
        <v>25.299029999999998</v>
      </c>
      <c r="J347" s="88">
        <v>13.33873</v>
      </c>
    </row>
    <row r="348" spans="1:10">
      <c r="A348" s="89">
        <v>41654</v>
      </c>
      <c r="B348" s="90">
        <v>0.25</v>
      </c>
      <c r="C348" s="91">
        <f t="shared" si="10"/>
        <v>41654.25</v>
      </c>
      <c r="D348" s="91">
        <f t="shared" si="11"/>
        <v>41654.208333333336</v>
      </c>
      <c r="E348" s="88">
        <v>19.34159</v>
      </c>
      <c r="F348" s="88">
        <v>20.466139999999999</v>
      </c>
      <c r="G348" s="88">
        <v>20.693249999999999</v>
      </c>
      <c r="H348" s="88">
        <v>9.8995800000000003</v>
      </c>
      <c r="I348" s="88">
        <v>29.188099999999999</v>
      </c>
      <c r="J348" s="88">
        <v>25.7499</v>
      </c>
    </row>
    <row r="349" spans="1:10">
      <c r="A349" s="89">
        <v>41654</v>
      </c>
      <c r="B349" s="90">
        <v>0.29166666666666669</v>
      </c>
      <c r="C349" s="91">
        <f t="shared" si="10"/>
        <v>41654.291666666664</v>
      </c>
      <c r="D349" s="91">
        <f t="shared" si="11"/>
        <v>41654.25</v>
      </c>
      <c r="E349" s="88">
        <v>17.21537</v>
      </c>
      <c r="F349" s="88">
        <v>17.385580000000001</v>
      </c>
      <c r="G349" s="88">
        <v>15.762829999999999</v>
      </c>
      <c r="H349" s="88">
        <v>9.17713</v>
      </c>
      <c r="I349" s="88">
        <v>42.292070000000002</v>
      </c>
      <c r="J349" s="88">
        <v>33.004010000000001</v>
      </c>
    </row>
    <row r="350" spans="1:10">
      <c r="A350" s="89">
        <v>41654</v>
      </c>
      <c r="B350" s="90">
        <v>0.33333333333333331</v>
      </c>
      <c r="C350" s="91">
        <f t="shared" si="10"/>
        <v>41654.333333333336</v>
      </c>
      <c r="D350" s="91">
        <f t="shared" si="11"/>
        <v>41654.291666666672</v>
      </c>
      <c r="E350" s="88">
        <v>25.184760000000001</v>
      </c>
      <c r="F350" s="88">
        <v>25.784330000000001</v>
      </c>
      <c r="G350" s="88">
        <v>15.71406</v>
      </c>
      <c r="H350" s="88">
        <v>11.17426</v>
      </c>
      <c r="I350" s="88">
        <v>55.84787</v>
      </c>
      <c r="J350" s="88">
        <v>27.02458</v>
      </c>
    </row>
    <row r="351" spans="1:10">
      <c r="A351" s="89">
        <v>41654</v>
      </c>
      <c r="B351" s="90">
        <v>0.375</v>
      </c>
      <c r="C351" s="91">
        <f t="shared" si="10"/>
        <v>41654.375</v>
      </c>
      <c r="D351" s="91">
        <f t="shared" si="11"/>
        <v>41654.333333333336</v>
      </c>
      <c r="E351" s="88">
        <v>29.43385</v>
      </c>
      <c r="F351" s="88">
        <v>28.88449</v>
      </c>
      <c r="G351" s="88">
        <v>12.84722</v>
      </c>
      <c r="H351" s="88">
        <v>16.616759999999999</v>
      </c>
      <c r="I351" s="88">
        <v>67.277929999999998</v>
      </c>
      <c r="J351" s="88">
        <v>22.541679999999999</v>
      </c>
    </row>
    <row r="352" spans="1:10">
      <c r="A352" s="89">
        <v>41654</v>
      </c>
      <c r="B352" s="90">
        <v>0.41666666666666669</v>
      </c>
      <c r="C352" s="91">
        <f t="shared" si="10"/>
        <v>41654.416666666664</v>
      </c>
      <c r="D352" s="91">
        <f t="shared" si="11"/>
        <v>41654.375</v>
      </c>
      <c r="E352" s="88">
        <v>26.245719999999999</v>
      </c>
      <c r="F352" s="88">
        <v>34.645420000000001</v>
      </c>
      <c r="G352" s="88">
        <v>13.55963</v>
      </c>
      <c r="H352" s="88">
        <v>15.435790000000001</v>
      </c>
      <c r="I352" s="88">
        <v>74.259979999999999</v>
      </c>
      <c r="J352" s="88">
        <v>19.863700000000001</v>
      </c>
    </row>
    <row r="353" spans="1:10">
      <c r="A353" s="89">
        <v>41654</v>
      </c>
      <c r="B353" s="90">
        <v>0.45833333333333331</v>
      </c>
      <c r="C353" s="91">
        <f t="shared" si="10"/>
        <v>41654.458333333336</v>
      </c>
      <c r="D353" s="91">
        <f t="shared" si="11"/>
        <v>41654.416666666672</v>
      </c>
      <c r="E353" s="88">
        <v>26.245719999999999</v>
      </c>
      <c r="F353" s="88">
        <v>31.288499999999999</v>
      </c>
      <c r="G353" s="88">
        <v>16.257210000000001</v>
      </c>
      <c r="H353" s="88">
        <v>21.80059</v>
      </c>
      <c r="I353" s="88">
        <v>65.523210000000006</v>
      </c>
      <c r="J353" s="88">
        <v>17.383669999999999</v>
      </c>
    </row>
    <row r="354" spans="1:10">
      <c r="A354" s="89">
        <v>41654</v>
      </c>
      <c r="B354" s="90">
        <v>0.5</v>
      </c>
      <c r="C354" s="91">
        <f t="shared" si="10"/>
        <v>41654.5</v>
      </c>
      <c r="D354" s="91">
        <f t="shared" si="11"/>
        <v>41654.458333333336</v>
      </c>
      <c r="E354" s="88">
        <v>25.183800000000002</v>
      </c>
      <c r="F354" s="88">
        <v>31.032229999999998</v>
      </c>
      <c r="G354" s="88">
        <v>15.96364</v>
      </c>
      <c r="H354" s="88">
        <v>23.760899999999999</v>
      </c>
      <c r="I354" s="88">
        <v>53.786670000000001</v>
      </c>
      <c r="J354" s="88">
        <v>17.684889999999999</v>
      </c>
    </row>
    <row r="355" spans="1:10">
      <c r="A355" s="89">
        <v>41654</v>
      </c>
      <c r="B355" s="90">
        <v>0.54166666666666663</v>
      </c>
      <c r="C355" s="91">
        <f t="shared" si="10"/>
        <v>41654.541666666664</v>
      </c>
      <c r="D355" s="91">
        <f t="shared" si="11"/>
        <v>41654.5</v>
      </c>
      <c r="E355" s="88">
        <v>23.58925</v>
      </c>
      <c r="F355" s="88">
        <v>29.82544</v>
      </c>
      <c r="G355" s="88">
        <v>13.26845</v>
      </c>
      <c r="H355" s="88">
        <v>21.711179999999999</v>
      </c>
      <c r="I355" s="88">
        <v>53.157940000000004</v>
      </c>
      <c r="J355" s="88">
        <v>16.75159</v>
      </c>
    </row>
    <row r="356" spans="1:10">
      <c r="A356" s="89">
        <v>41654</v>
      </c>
      <c r="B356" s="90">
        <v>0.58333333333333337</v>
      </c>
      <c r="C356" s="91">
        <f t="shared" si="10"/>
        <v>41654.583333333336</v>
      </c>
      <c r="D356" s="91">
        <f t="shared" si="11"/>
        <v>41654.541666666672</v>
      </c>
      <c r="E356" s="88">
        <v>22.526859999999999</v>
      </c>
      <c r="F356" s="88">
        <v>25.09535</v>
      </c>
      <c r="G356" s="88">
        <v>11.79152</v>
      </c>
      <c r="H356" s="88">
        <v>14.26343</v>
      </c>
      <c r="I356" s="88">
        <v>50.339869999999998</v>
      </c>
      <c r="J356" s="88">
        <v>19.675799999999999</v>
      </c>
    </row>
    <row r="357" spans="1:10">
      <c r="A357" s="89">
        <v>41654</v>
      </c>
      <c r="B357" s="90">
        <v>0.625</v>
      </c>
      <c r="C357" s="91">
        <f t="shared" si="10"/>
        <v>41654.625</v>
      </c>
      <c r="D357" s="91">
        <f t="shared" si="11"/>
        <v>41654.583333333336</v>
      </c>
      <c r="E357" s="88">
        <v>21.464939999999999</v>
      </c>
      <c r="F357" s="88">
        <v>23.414259999999999</v>
      </c>
      <c r="G357" s="88">
        <v>11.561059999999999</v>
      </c>
      <c r="H357" s="88">
        <v>12.835739999999999</v>
      </c>
      <c r="I357" s="88">
        <v>45.043199999999999</v>
      </c>
      <c r="J357" s="88">
        <v>21.37219</v>
      </c>
    </row>
    <row r="358" spans="1:10">
      <c r="A358" s="89">
        <v>41654</v>
      </c>
      <c r="B358" s="90">
        <v>0.66666666666666663</v>
      </c>
      <c r="C358" s="91">
        <f t="shared" si="10"/>
        <v>41654.666666666664</v>
      </c>
      <c r="D358" s="91">
        <f t="shared" si="11"/>
        <v>41654.625</v>
      </c>
      <c r="E358" s="88">
        <v>22.52638</v>
      </c>
      <c r="F358" s="88">
        <v>26.832380000000001</v>
      </c>
      <c r="G358" s="88">
        <v>16.249079999999999</v>
      </c>
      <c r="H358" s="88">
        <v>8.9820600000000006</v>
      </c>
      <c r="I358" s="88">
        <v>66.794060000000002</v>
      </c>
      <c r="J358" s="88">
        <v>23.123560000000001</v>
      </c>
    </row>
    <row r="359" spans="1:10">
      <c r="A359" s="89">
        <v>41654</v>
      </c>
      <c r="B359" s="90">
        <v>0.70833333333333337</v>
      </c>
      <c r="C359" s="91">
        <f t="shared" si="10"/>
        <v>41654.708333333336</v>
      </c>
      <c r="D359" s="91">
        <f t="shared" si="11"/>
        <v>41654.666666666672</v>
      </c>
      <c r="E359" s="88">
        <v>36.872999999999998</v>
      </c>
      <c r="F359" s="88">
        <v>26.553149999999999</v>
      </c>
      <c r="G359" s="88">
        <v>19.41761</v>
      </c>
      <c r="H359" s="88">
        <v>15.453480000000001</v>
      </c>
      <c r="I359" s="88">
        <v>74.630049999999997</v>
      </c>
      <c r="J359" s="88">
        <v>20.25338</v>
      </c>
    </row>
    <row r="360" spans="1:10">
      <c r="A360" s="89">
        <v>41654</v>
      </c>
      <c r="B360" s="90">
        <v>0.75</v>
      </c>
      <c r="C360" s="91">
        <f t="shared" si="10"/>
        <v>41654.75</v>
      </c>
      <c r="D360" s="91">
        <f t="shared" si="11"/>
        <v>41654.708333333336</v>
      </c>
      <c r="E360" s="88">
        <v>36.872039999999998</v>
      </c>
      <c r="F360" s="88">
        <v>25.087219999999999</v>
      </c>
      <c r="G360" s="88">
        <v>22.0822</v>
      </c>
      <c r="H360" s="88">
        <v>21.36741</v>
      </c>
      <c r="I360" s="88">
        <v>76.931749999999994</v>
      </c>
      <c r="J360" s="88">
        <v>16.745850000000001</v>
      </c>
    </row>
    <row r="361" spans="1:10">
      <c r="A361" s="89">
        <v>41654</v>
      </c>
      <c r="B361" s="90">
        <v>0.79166666666666663</v>
      </c>
      <c r="C361" s="91">
        <f t="shared" si="10"/>
        <v>41654.791666666664</v>
      </c>
      <c r="D361" s="91">
        <f t="shared" si="11"/>
        <v>41654.75</v>
      </c>
      <c r="E361" s="88">
        <v>31.557680000000001</v>
      </c>
      <c r="F361" s="88">
        <v>28.073589999999999</v>
      </c>
      <c r="G361" s="88">
        <v>20.546939999999999</v>
      </c>
      <c r="H361" s="88">
        <v>15.58544</v>
      </c>
      <c r="I361" s="88">
        <v>65.771349999999998</v>
      </c>
      <c r="J361" s="88">
        <v>12.99831</v>
      </c>
    </row>
    <row r="362" spans="1:10">
      <c r="A362" s="89">
        <v>41654</v>
      </c>
      <c r="B362" s="90">
        <v>0.83333333333333337</v>
      </c>
      <c r="C362" s="91">
        <f t="shared" si="10"/>
        <v>41654.833333333336</v>
      </c>
      <c r="D362" s="91">
        <f t="shared" si="11"/>
        <v>41654.791666666672</v>
      </c>
      <c r="E362" s="88">
        <v>23.58878</v>
      </c>
      <c r="F362" s="88">
        <v>20.24859</v>
      </c>
      <c r="G362" s="88">
        <v>22.59619</v>
      </c>
      <c r="H362" s="88">
        <v>18.361910000000002</v>
      </c>
      <c r="I362" s="88">
        <v>50.503869999999999</v>
      </c>
      <c r="J362" s="88">
        <v>12.3165</v>
      </c>
    </row>
    <row r="363" spans="1:10">
      <c r="A363" s="89">
        <v>41654</v>
      </c>
      <c r="B363" s="90">
        <v>0.875</v>
      </c>
      <c r="C363" s="91">
        <f t="shared" si="10"/>
        <v>41654.875</v>
      </c>
      <c r="D363" s="91">
        <f t="shared" si="11"/>
        <v>41654.833333333336</v>
      </c>
      <c r="E363" s="88">
        <v>18.276810000000001</v>
      </c>
      <c r="F363" s="88">
        <v>11.33348</v>
      </c>
      <c r="G363" s="88">
        <v>14.90842</v>
      </c>
      <c r="H363" s="88">
        <v>14.644489999999999</v>
      </c>
      <c r="I363" s="88">
        <v>42.741979999999998</v>
      </c>
      <c r="J363" s="88">
        <v>11.05043</v>
      </c>
    </row>
    <row r="364" spans="1:10">
      <c r="A364" s="89">
        <v>41654</v>
      </c>
      <c r="B364" s="90">
        <v>0.91666666666666663</v>
      </c>
      <c r="C364" s="91">
        <f t="shared" si="10"/>
        <v>41654.916666666664</v>
      </c>
      <c r="D364" s="91">
        <f t="shared" si="11"/>
        <v>41654.875</v>
      </c>
      <c r="E364" s="88">
        <v>20.403030000000001</v>
      </c>
      <c r="F364" s="88">
        <v>13.16756</v>
      </c>
      <c r="G364" s="88">
        <v>13.72123</v>
      </c>
      <c r="H364" s="88">
        <v>21.421430000000001</v>
      </c>
      <c r="I364" s="88">
        <v>43.477339999999998</v>
      </c>
      <c r="J364" s="88">
        <v>8.6640999999999995</v>
      </c>
    </row>
    <row r="365" spans="1:10">
      <c r="A365" s="89">
        <v>41654</v>
      </c>
      <c r="B365" s="90">
        <v>0.95833333333333337</v>
      </c>
      <c r="C365" s="91">
        <f t="shared" si="10"/>
        <v>41654.958333333336</v>
      </c>
      <c r="D365" s="91">
        <f t="shared" si="11"/>
        <v>41654.916666666672</v>
      </c>
      <c r="E365" s="88">
        <v>22.528770000000002</v>
      </c>
      <c r="F365" s="88">
        <v>9.7111999999999998</v>
      </c>
      <c r="G365" s="88">
        <v>16.655010000000001</v>
      </c>
      <c r="H365" s="88">
        <v>19.471160000000001</v>
      </c>
      <c r="I365" s="88">
        <v>33.038440000000001</v>
      </c>
      <c r="J365" s="88">
        <v>5.0145799999999996</v>
      </c>
    </row>
    <row r="366" spans="1:10">
      <c r="A366" s="89">
        <v>41654</v>
      </c>
      <c r="B366" s="92">
        <v>1</v>
      </c>
      <c r="C366" s="91">
        <f t="shared" si="10"/>
        <v>41655</v>
      </c>
      <c r="D366" s="91">
        <f t="shared" si="11"/>
        <v>41654.958333333336</v>
      </c>
      <c r="E366" s="88">
        <v>18.808959999999999</v>
      </c>
      <c r="F366" s="88">
        <v>7.4520600000000004</v>
      </c>
      <c r="G366" s="88">
        <v>16.281590000000001</v>
      </c>
      <c r="H366" s="88">
        <v>13.05425</v>
      </c>
      <c r="I366" s="88">
        <v>28.423580000000001</v>
      </c>
      <c r="J366" s="88">
        <v>3.9435799999999999</v>
      </c>
    </row>
    <row r="367" spans="1:10">
      <c r="A367" s="89">
        <v>41655</v>
      </c>
      <c r="B367" s="90">
        <v>4.1666666666666664E-2</v>
      </c>
      <c r="C367" s="91">
        <f t="shared" si="10"/>
        <v>41655.041666666664</v>
      </c>
      <c r="D367" s="91">
        <f t="shared" si="11"/>
        <v>41655</v>
      </c>
      <c r="E367" s="88">
        <v>23.605989999999998</v>
      </c>
      <c r="F367" s="88">
        <v>17.51914</v>
      </c>
      <c r="G367" s="88">
        <v>21.484390000000001</v>
      </c>
      <c r="H367" s="88">
        <v>9.5319000000000003</v>
      </c>
      <c r="I367" s="88">
        <v>30.383890000000001</v>
      </c>
      <c r="J367" s="88">
        <v>5.1661400000000004</v>
      </c>
    </row>
    <row r="368" spans="1:10">
      <c r="A368" s="89">
        <v>41655</v>
      </c>
      <c r="B368" s="90">
        <v>8.3333333333333329E-2</v>
      </c>
      <c r="C368" s="91">
        <f t="shared" si="10"/>
        <v>41655.083333333336</v>
      </c>
      <c r="D368" s="91">
        <f t="shared" si="11"/>
        <v>41655.041666666672</v>
      </c>
      <c r="E368" s="88">
        <v>41.328490000000002</v>
      </c>
      <c r="G368" s="88">
        <v>21.062840000000001</v>
      </c>
      <c r="I368" s="88">
        <v>40.749639999999999</v>
      </c>
      <c r="J368" s="88">
        <v>5.6538300000000001</v>
      </c>
    </row>
    <row r="369" spans="1:10">
      <c r="A369" s="89">
        <v>41655</v>
      </c>
      <c r="B369" s="90">
        <v>0.125</v>
      </c>
      <c r="C369" s="91">
        <f t="shared" si="10"/>
        <v>41655.125</v>
      </c>
      <c r="D369" s="91">
        <f t="shared" si="11"/>
        <v>41655.083333333336</v>
      </c>
      <c r="E369" s="88">
        <v>25.732690000000002</v>
      </c>
      <c r="F369" s="88">
        <v>14.61102</v>
      </c>
      <c r="G369" s="88">
        <v>19.307639999999999</v>
      </c>
      <c r="H369" s="88">
        <v>5.5060900000000004</v>
      </c>
      <c r="I369" s="88">
        <v>28.48573</v>
      </c>
      <c r="J369" s="88">
        <v>6.9681899999999999</v>
      </c>
    </row>
    <row r="370" spans="1:10">
      <c r="A370" s="89">
        <v>41655</v>
      </c>
      <c r="B370" s="90">
        <v>0.16666666666666666</v>
      </c>
      <c r="C370" s="91">
        <f t="shared" si="10"/>
        <v>41655.166666666664</v>
      </c>
      <c r="D370" s="91">
        <f t="shared" si="11"/>
        <v>41655.125</v>
      </c>
      <c r="E370" s="88">
        <v>25.732690000000002</v>
      </c>
      <c r="F370" s="88">
        <v>19.187629999999999</v>
      </c>
      <c r="G370" s="88">
        <v>14.78171</v>
      </c>
      <c r="H370" s="88">
        <v>5.6849100000000004</v>
      </c>
      <c r="I370" s="88">
        <v>30.563659999999999</v>
      </c>
      <c r="J370" s="88">
        <v>7.0174399999999997</v>
      </c>
    </row>
    <row r="371" spans="1:10">
      <c r="A371" s="89">
        <v>41655</v>
      </c>
      <c r="B371" s="90">
        <v>0.20833333333333334</v>
      </c>
      <c r="C371" s="91">
        <f t="shared" si="10"/>
        <v>41655.208333333336</v>
      </c>
      <c r="D371" s="91">
        <f t="shared" si="11"/>
        <v>41655.166666666672</v>
      </c>
      <c r="E371" s="88">
        <v>29.986090000000001</v>
      </c>
      <c r="F371" s="88">
        <v>23.124040000000001</v>
      </c>
      <c r="G371" s="88">
        <v>11.022690000000001</v>
      </c>
      <c r="H371" s="88">
        <v>6.0042900000000001</v>
      </c>
      <c r="I371" s="88">
        <v>26.628219999999999</v>
      </c>
      <c r="J371" s="88">
        <v>10.185980000000001</v>
      </c>
    </row>
    <row r="372" spans="1:10">
      <c r="A372" s="89">
        <v>41655</v>
      </c>
      <c r="B372" s="90">
        <v>0.25</v>
      </c>
      <c r="C372" s="91">
        <f t="shared" si="10"/>
        <v>41655.25</v>
      </c>
      <c r="D372" s="91">
        <f t="shared" si="11"/>
        <v>41655.208333333336</v>
      </c>
      <c r="E372" s="88">
        <v>26.26436</v>
      </c>
      <c r="F372" s="88">
        <v>28.292570000000001</v>
      </c>
      <c r="G372" s="88">
        <v>13.715020000000001</v>
      </c>
      <c r="H372" s="88">
        <v>7.5457700000000001</v>
      </c>
      <c r="I372" s="88">
        <v>31.673870000000001</v>
      </c>
      <c r="J372" s="88">
        <v>19.343979999999998</v>
      </c>
    </row>
    <row r="373" spans="1:10">
      <c r="A373" s="89">
        <v>41655</v>
      </c>
      <c r="B373" s="90">
        <v>0.29166666666666669</v>
      </c>
      <c r="C373" s="91">
        <f t="shared" si="10"/>
        <v>41655.291666666664</v>
      </c>
      <c r="D373" s="91">
        <f t="shared" si="11"/>
        <v>41655.25</v>
      </c>
      <c r="E373" s="88">
        <v>22.542639999999999</v>
      </c>
      <c r="F373" s="88">
        <v>19.03894</v>
      </c>
      <c r="G373" s="88">
        <v>15.01647</v>
      </c>
      <c r="H373" s="88">
        <v>11.59549</v>
      </c>
      <c r="I373" s="88">
        <v>39.562449999999998</v>
      </c>
      <c r="J373" s="88">
        <v>31.67578</v>
      </c>
    </row>
    <row r="374" spans="1:10">
      <c r="A374" s="89">
        <v>41655</v>
      </c>
      <c r="B374" s="90">
        <v>0.33333333333333331</v>
      </c>
      <c r="C374" s="91">
        <f t="shared" si="10"/>
        <v>41655.333333333336</v>
      </c>
      <c r="D374" s="91">
        <f t="shared" si="11"/>
        <v>41655.291666666672</v>
      </c>
      <c r="E374" s="88">
        <v>23.074310000000001</v>
      </c>
      <c r="F374" s="88">
        <v>24.366679999999999</v>
      </c>
      <c r="G374" s="88">
        <v>12.679399999999999</v>
      </c>
      <c r="H374" s="88">
        <v>16.599070000000001</v>
      </c>
      <c r="I374" s="88">
        <v>52.727150000000002</v>
      </c>
      <c r="J374" s="88">
        <v>29.112549999999999</v>
      </c>
    </row>
    <row r="375" spans="1:10">
      <c r="A375" s="89">
        <v>41655</v>
      </c>
      <c r="B375" s="90">
        <v>0.375</v>
      </c>
      <c r="C375" s="91">
        <f t="shared" si="10"/>
        <v>41655.375</v>
      </c>
      <c r="D375" s="91">
        <f t="shared" si="11"/>
        <v>41655.333333333336</v>
      </c>
      <c r="E375" s="88">
        <v>28.39106</v>
      </c>
      <c r="F375" s="88">
        <v>40.442680000000003</v>
      </c>
      <c r="G375" s="88">
        <v>15.380330000000001</v>
      </c>
      <c r="H375" s="88">
        <v>30.045850000000002</v>
      </c>
      <c r="I375" s="88">
        <v>62.90213</v>
      </c>
      <c r="J375" s="88">
        <v>21.36788</v>
      </c>
    </row>
    <row r="376" spans="1:10">
      <c r="A376" s="89">
        <v>41655</v>
      </c>
      <c r="B376" s="90">
        <v>0.41666666666666669</v>
      </c>
      <c r="C376" s="91">
        <f t="shared" si="10"/>
        <v>41655.416666666664</v>
      </c>
      <c r="D376" s="91">
        <f t="shared" si="11"/>
        <v>41655.375</v>
      </c>
      <c r="E376" s="88">
        <v>41.151260000000001</v>
      </c>
      <c r="F376" s="88">
        <v>30.588999999999999</v>
      </c>
      <c r="G376" s="88">
        <v>12.62393</v>
      </c>
      <c r="H376" s="88">
        <v>30.951899999999998</v>
      </c>
      <c r="I376" s="88">
        <v>68.654929999999993</v>
      </c>
      <c r="J376" s="88">
        <v>16.930879999999998</v>
      </c>
    </row>
    <row r="377" spans="1:10">
      <c r="A377" s="89">
        <v>41655</v>
      </c>
      <c r="B377" s="90">
        <v>0.45833333333333331</v>
      </c>
      <c r="C377" s="91">
        <f t="shared" si="10"/>
        <v>41655.458333333336</v>
      </c>
      <c r="D377" s="91">
        <f t="shared" si="11"/>
        <v>41655.416666666672</v>
      </c>
      <c r="E377" s="88">
        <v>36.366190000000003</v>
      </c>
      <c r="F377" s="88">
        <v>37.470660000000002</v>
      </c>
      <c r="G377" s="88">
        <v>21.394179999999999</v>
      </c>
      <c r="H377" s="88">
        <v>24.88306</v>
      </c>
      <c r="I377" s="88">
        <v>59.353479999999998</v>
      </c>
      <c r="J377" s="88">
        <v>16.047789999999999</v>
      </c>
    </row>
    <row r="378" spans="1:10">
      <c r="A378" s="89">
        <v>41655</v>
      </c>
      <c r="B378" s="90">
        <v>0.5</v>
      </c>
      <c r="C378" s="91">
        <f t="shared" si="10"/>
        <v>41655.5</v>
      </c>
      <c r="D378" s="91">
        <f t="shared" si="11"/>
        <v>41655.458333333336</v>
      </c>
      <c r="E378" s="88">
        <v>26.796040000000001</v>
      </c>
      <c r="F378" s="88">
        <v>30.433129999999998</v>
      </c>
      <c r="G378" s="88">
        <v>23.114000000000001</v>
      </c>
      <c r="H378" s="88">
        <v>22.349</v>
      </c>
      <c r="I378" s="88">
        <v>58.391019999999997</v>
      </c>
      <c r="J378" s="88">
        <v>12.145810000000001</v>
      </c>
    </row>
    <row r="379" spans="1:10">
      <c r="A379" s="89">
        <v>41655</v>
      </c>
      <c r="B379" s="90">
        <v>0.54166666666666663</v>
      </c>
      <c r="C379" s="91">
        <f t="shared" si="10"/>
        <v>41655.541666666664</v>
      </c>
      <c r="D379" s="91">
        <f t="shared" si="11"/>
        <v>41655.5</v>
      </c>
      <c r="E379" s="88">
        <v>26.796040000000001</v>
      </c>
      <c r="F379" s="88">
        <v>27.97653</v>
      </c>
      <c r="G379" s="88">
        <v>18.531649999999999</v>
      </c>
      <c r="H379" s="88">
        <v>24.075980000000001</v>
      </c>
      <c r="I379" s="88">
        <v>55.890900000000002</v>
      </c>
      <c r="J379" s="88">
        <v>12.436030000000001</v>
      </c>
    </row>
    <row r="380" spans="1:10">
      <c r="A380" s="89">
        <v>41655</v>
      </c>
      <c r="B380" s="90">
        <v>0.58333333333333337</v>
      </c>
      <c r="C380" s="91">
        <f t="shared" si="10"/>
        <v>41655.583333333336</v>
      </c>
      <c r="D380" s="91">
        <f t="shared" si="11"/>
        <v>41655.541666666672</v>
      </c>
      <c r="E380" s="88">
        <v>27.32771</v>
      </c>
      <c r="F380" s="88">
        <v>27.552430000000001</v>
      </c>
      <c r="G380" s="88">
        <v>15.140309999999999</v>
      </c>
      <c r="H380" s="88">
        <v>18.513960000000001</v>
      </c>
      <c r="I380" s="88">
        <v>52.347520000000003</v>
      </c>
      <c r="J380" s="88">
        <v>14.088430000000001</v>
      </c>
    </row>
    <row r="381" spans="1:10">
      <c r="A381" s="89">
        <v>41655</v>
      </c>
      <c r="B381" s="90">
        <v>0.625</v>
      </c>
      <c r="C381" s="91">
        <f t="shared" si="10"/>
        <v>41655.625</v>
      </c>
      <c r="D381" s="91">
        <f t="shared" si="11"/>
        <v>41655.583333333336</v>
      </c>
      <c r="E381" s="88">
        <v>31.581109999999999</v>
      </c>
      <c r="F381" s="88">
        <v>26.074549999999999</v>
      </c>
      <c r="G381" s="88">
        <v>14.735810000000001</v>
      </c>
      <c r="H381" s="88">
        <v>12.662179999999999</v>
      </c>
      <c r="I381" s="88">
        <v>60.723309999999998</v>
      </c>
    </row>
    <row r="382" spans="1:10">
      <c r="A382" s="89">
        <v>41655</v>
      </c>
      <c r="B382" s="90">
        <v>0.66666666666666663</v>
      </c>
      <c r="C382" s="91">
        <f t="shared" si="10"/>
        <v>41655.666666666664</v>
      </c>
      <c r="D382" s="91">
        <f t="shared" si="11"/>
        <v>41655.625</v>
      </c>
      <c r="E382" s="88">
        <v>36.897860000000001</v>
      </c>
      <c r="F382" s="88">
        <v>34.663580000000003</v>
      </c>
      <c r="G382" s="88">
        <v>15.03368</v>
      </c>
      <c r="H382" s="88">
        <v>16.742979999999999</v>
      </c>
      <c r="I382" s="88">
        <v>54.681240000000003</v>
      </c>
      <c r="J382" s="88">
        <v>25.829270000000001</v>
      </c>
    </row>
    <row r="383" spans="1:10">
      <c r="A383" s="89">
        <v>41655</v>
      </c>
      <c r="B383" s="90">
        <v>0.70833333333333337</v>
      </c>
      <c r="C383" s="91">
        <f t="shared" si="10"/>
        <v>41655.708333333336</v>
      </c>
      <c r="D383" s="91">
        <f t="shared" si="11"/>
        <v>41655.666666666672</v>
      </c>
      <c r="E383" s="88">
        <v>44.872990000000001</v>
      </c>
      <c r="F383" s="88">
        <v>33.263629999999999</v>
      </c>
      <c r="G383" s="88">
        <v>11.80969</v>
      </c>
      <c r="H383" s="88">
        <v>25.267469999999999</v>
      </c>
      <c r="I383" s="88">
        <v>56.142389999999999</v>
      </c>
      <c r="J383" s="88">
        <v>18.175920000000001</v>
      </c>
    </row>
    <row r="384" spans="1:10">
      <c r="A384" s="89">
        <v>41655</v>
      </c>
      <c r="B384" s="90">
        <v>0.75</v>
      </c>
      <c r="C384" s="91">
        <f t="shared" si="10"/>
        <v>41655.75</v>
      </c>
      <c r="D384" s="91">
        <f t="shared" si="11"/>
        <v>41655.708333333336</v>
      </c>
      <c r="E384" s="88">
        <v>48.063040000000001</v>
      </c>
      <c r="F384" s="88">
        <v>40.405389999999997</v>
      </c>
      <c r="G384" s="88">
        <v>13.09967</v>
      </c>
      <c r="H384" s="88">
        <v>25.274640000000002</v>
      </c>
      <c r="I384" s="88">
        <v>56.30209</v>
      </c>
      <c r="J384" s="88">
        <v>29.874680000000001</v>
      </c>
    </row>
    <row r="385" spans="1:10">
      <c r="A385" s="89">
        <v>41655</v>
      </c>
      <c r="B385" s="90">
        <v>0.79166666666666663</v>
      </c>
      <c r="C385" s="91">
        <f t="shared" si="10"/>
        <v>41655.791666666664</v>
      </c>
      <c r="D385" s="91">
        <f t="shared" si="11"/>
        <v>41655.75</v>
      </c>
      <c r="E385" s="88">
        <v>46.999690000000001</v>
      </c>
      <c r="F385" s="88">
        <v>38.512009999999997</v>
      </c>
      <c r="G385" s="88">
        <v>16.212260000000001</v>
      </c>
      <c r="H385" s="88">
        <v>24.81325</v>
      </c>
      <c r="I385" s="88">
        <v>50.079770000000003</v>
      </c>
      <c r="J385" s="88">
        <v>20.758749999999999</v>
      </c>
    </row>
    <row r="386" spans="1:10">
      <c r="A386" s="89">
        <v>41655</v>
      </c>
      <c r="B386" s="90">
        <v>0.83333333333333337</v>
      </c>
      <c r="C386" s="91">
        <f t="shared" si="10"/>
        <v>41655.833333333336</v>
      </c>
      <c r="D386" s="91">
        <f t="shared" si="11"/>
        <v>41655.791666666672</v>
      </c>
      <c r="E386" s="88">
        <v>47.531359999999999</v>
      </c>
      <c r="F386" s="88">
        <v>33.324829999999999</v>
      </c>
      <c r="G386" s="88">
        <v>17.911999999999999</v>
      </c>
      <c r="H386" s="88">
        <v>24.044429999999998</v>
      </c>
      <c r="I386" s="88">
        <v>40.40108</v>
      </c>
      <c r="J386" s="88">
        <v>12.914160000000001</v>
      </c>
    </row>
    <row r="387" spans="1:10">
      <c r="A387" s="89">
        <v>41655</v>
      </c>
      <c r="B387" s="90">
        <v>0.875</v>
      </c>
      <c r="C387" s="91">
        <f t="shared" si="10"/>
        <v>41655.875</v>
      </c>
      <c r="D387" s="91">
        <f t="shared" si="11"/>
        <v>41655.833333333336</v>
      </c>
      <c r="E387" s="88">
        <v>38.492890000000003</v>
      </c>
      <c r="F387" s="88">
        <v>34.098439999999997</v>
      </c>
      <c r="G387" s="88">
        <v>15.27657</v>
      </c>
      <c r="H387" s="88">
        <v>26.689419999999998</v>
      </c>
      <c r="I387" s="88">
        <v>38.472329999999999</v>
      </c>
      <c r="J387" s="88">
        <v>10.574210000000001</v>
      </c>
    </row>
    <row r="388" spans="1:10">
      <c r="A388" s="89">
        <v>41655</v>
      </c>
      <c r="B388" s="90">
        <v>0.91666666666666663</v>
      </c>
      <c r="C388" s="91">
        <f t="shared" si="10"/>
        <v>41655.916666666664</v>
      </c>
      <c r="D388" s="91">
        <f t="shared" si="11"/>
        <v>41655.875</v>
      </c>
      <c r="E388" s="88">
        <v>37.429540000000003</v>
      </c>
      <c r="F388" s="88">
        <v>29.889510000000001</v>
      </c>
      <c r="G388" s="88">
        <v>11.6935</v>
      </c>
      <c r="H388" s="88">
        <v>18.618189999999998</v>
      </c>
      <c r="I388" s="88">
        <v>33.467320000000001</v>
      </c>
      <c r="J388" s="88">
        <v>8.5775600000000001</v>
      </c>
    </row>
    <row r="389" spans="1:10">
      <c r="A389" s="89">
        <v>41655</v>
      </c>
      <c r="B389" s="90">
        <v>0.95833333333333337</v>
      </c>
      <c r="C389" s="91">
        <f t="shared" si="10"/>
        <v>41655.958333333336</v>
      </c>
      <c r="D389" s="91">
        <f t="shared" si="11"/>
        <v>41655.916666666672</v>
      </c>
      <c r="E389" s="88">
        <v>32.112789999999997</v>
      </c>
      <c r="F389" s="88">
        <v>21.695879999999999</v>
      </c>
      <c r="G389" s="88">
        <v>11.748010000000001</v>
      </c>
      <c r="H389" s="88">
        <v>16.523520000000001</v>
      </c>
      <c r="I389" s="88">
        <v>29.300930000000001</v>
      </c>
      <c r="J389" s="88">
        <v>6.62873</v>
      </c>
    </row>
    <row r="390" spans="1:10">
      <c r="A390" s="89">
        <v>41655</v>
      </c>
      <c r="B390" s="92">
        <v>1</v>
      </c>
      <c r="C390" s="91">
        <f t="shared" si="10"/>
        <v>41656</v>
      </c>
      <c r="D390" s="91">
        <f t="shared" si="11"/>
        <v>41655.958333333336</v>
      </c>
      <c r="E390" s="88">
        <v>24.13766</v>
      </c>
      <c r="F390" s="88">
        <v>13.239280000000001</v>
      </c>
      <c r="G390" s="88">
        <v>11.09872</v>
      </c>
      <c r="H390" s="88">
        <v>12.42647</v>
      </c>
      <c r="I390" s="88">
        <v>32.374319999999997</v>
      </c>
      <c r="J390" s="88">
        <v>5.8971900000000002</v>
      </c>
    </row>
    <row r="391" spans="1:10">
      <c r="A391" s="89">
        <v>41656</v>
      </c>
      <c r="B391" s="90">
        <v>4.1666666666666664E-2</v>
      </c>
      <c r="C391" s="91">
        <f t="shared" si="10"/>
        <v>41656.041666666664</v>
      </c>
      <c r="D391" s="91">
        <f t="shared" si="11"/>
        <v>41656</v>
      </c>
      <c r="E391" s="88">
        <v>20.784410000000001</v>
      </c>
      <c r="F391" s="88">
        <v>7.9317799999999998</v>
      </c>
      <c r="G391" s="88">
        <v>14.407500000000001</v>
      </c>
      <c r="H391" s="88">
        <v>15.074960000000001</v>
      </c>
      <c r="I391" s="88">
        <v>23.613</v>
      </c>
      <c r="J391" s="88">
        <v>5.58195</v>
      </c>
    </row>
    <row r="392" spans="1:10">
      <c r="A392" s="89">
        <v>41656</v>
      </c>
      <c r="B392" s="90">
        <v>8.3333333333333329E-2</v>
      </c>
      <c r="C392" s="91">
        <f t="shared" ref="C392:C455" si="12">A392+B392</f>
        <v>41656.083333333336</v>
      </c>
      <c r="D392" s="91">
        <f t="shared" ref="D392:D455" si="13">C392-"01:00"</f>
        <v>41656.041666666672</v>
      </c>
      <c r="E392" s="88">
        <v>18.657080000000001</v>
      </c>
      <c r="G392" s="88">
        <v>13.541779999999999</v>
      </c>
      <c r="H392" s="88">
        <v>20.538340000000002</v>
      </c>
      <c r="I392" s="88">
        <v>20.135439999999999</v>
      </c>
      <c r="J392" s="88">
        <v>5.0633400000000002</v>
      </c>
    </row>
    <row r="393" spans="1:10">
      <c r="A393" s="89">
        <v>41656</v>
      </c>
      <c r="B393" s="90">
        <v>0.125</v>
      </c>
      <c r="C393" s="91">
        <f t="shared" si="12"/>
        <v>41656.125</v>
      </c>
      <c r="D393" s="91">
        <f t="shared" si="13"/>
        <v>41656.083333333336</v>
      </c>
      <c r="E393" s="88">
        <v>14.044919999999999</v>
      </c>
      <c r="F393" s="88">
        <v>4.1109200000000001</v>
      </c>
      <c r="G393" s="88">
        <v>14.738200000000001</v>
      </c>
      <c r="H393" s="88">
        <v>11.34399</v>
      </c>
      <c r="I393" s="88">
        <v>15.778600000000001</v>
      </c>
      <c r="J393" s="88">
        <v>4.3810599999999997</v>
      </c>
    </row>
    <row r="394" spans="1:10">
      <c r="A394" s="89">
        <v>41656</v>
      </c>
      <c r="B394" s="90">
        <v>0.16666666666666666</v>
      </c>
      <c r="C394" s="91">
        <f t="shared" si="12"/>
        <v>41656.166666666664</v>
      </c>
      <c r="D394" s="91">
        <f t="shared" si="13"/>
        <v>41656.125</v>
      </c>
      <c r="E394" s="88">
        <v>13.514200000000001</v>
      </c>
      <c r="F394" s="88">
        <v>3.79297</v>
      </c>
      <c r="G394" s="88">
        <v>15.21489</v>
      </c>
      <c r="H394" s="88">
        <v>8.0621399999999994</v>
      </c>
      <c r="I394" s="88">
        <v>16.458020000000001</v>
      </c>
      <c r="J394" s="88">
        <v>5.5500800000000003</v>
      </c>
    </row>
    <row r="395" spans="1:10">
      <c r="A395" s="89">
        <v>41656</v>
      </c>
      <c r="B395" s="90">
        <v>0.20833333333333334</v>
      </c>
      <c r="C395" s="91">
        <f t="shared" si="12"/>
        <v>41656.208333333336</v>
      </c>
      <c r="D395" s="91">
        <f t="shared" si="13"/>
        <v>41656.166666666672</v>
      </c>
      <c r="E395" s="88">
        <v>12.982049999999999</v>
      </c>
      <c r="F395" s="88">
        <v>4.3318099999999999</v>
      </c>
      <c r="G395" s="88">
        <v>12.16015</v>
      </c>
      <c r="H395" s="88">
        <v>6.8826099999999997</v>
      </c>
      <c r="I395" s="88">
        <v>15.55341</v>
      </c>
      <c r="J395" s="88">
        <v>7.39994</v>
      </c>
    </row>
    <row r="396" spans="1:10">
      <c r="A396" s="89">
        <v>41656</v>
      </c>
      <c r="B396" s="90">
        <v>0.25</v>
      </c>
      <c r="C396" s="91">
        <f t="shared" si="12"/>
        <v>41656.25</v>
      </c>
      <c r="D396" s="91">
        <f t="shared" si="13"/>
        <v>41656.208333333336</v>
      </c>
      <c r="E396" s="88">
        <v>14.04588</v>
      </c>
      <c r="F396" s="88">
        <v>6.2271000000000001</v>
      </c>
      <c r="G396" s="88">
        <v>10.807539999999999</v>
      </c>
      <c r="H396" s="88">
        <v>7.8814099999999998</v>
      </c>
      <c r="I396" s="88">
        <v>16.835260000000002</v>
      </c>
      <c r="J396" s="88">
        <v>10.272040000000001</v>
      </c>
    </row>
    <row r="397" spans="1:10">
      <c r="A397" s="89">
        <v>41656</v>
      </c>
      <c r="B397" s="90">
        <v>0.29166666666666669</v>
      </c>
      <c r="C397" s="91">
        <f t="shared" si="12"/>
        <v>41656.291666666664</v>
      </c>
      <c r="D397" s="91">
        <f t="shared" si="13"/>
        <v>41656.25</v>
      </c>
      <c r="E397" s="88">
        <v>16.70664</v>
      </c>
      <c r="F397" s="88">
        <v>13.62561</v>
      </c>
      <c r="G397" s="88">
        <v>11.510859999999999</v>
      </c>
      <c r="H397" s="88">
        <v>8.9586299999999994</v>
      </c>
      <c r="I397" s="88">
        <v>38.90025</v>
      </c>
      <c r="J397" s="88">
        <v>15.352119999999999</v>
      </c>
    </row>
    <row r="398" spans="1:10">
      <c r="A398" s="89">
        <v>41656</v>
      </c>
      <c r="B398" s="90">
        <v>0.33333333333333331</v>
      </c>
      <c r="C398" s="91">
        <f t="shared" si="12"/>
        <v>41656.333333333336</v>
      </c>
      <c r="D398" s="91">
        <f t="shared" si="13"/>
        <v>41656.291666666672</v>
      </c>
      <c r="E398" s="88">
        <v>18.303100000000001</v>
      </c>
      <c r="F398" s="88">
        <v>17.632290000000001</v>
      </c>
      <c r="G398" s="88">
        <v>11.216810000000001</v>
      </c>
      <c r="H398" s="88">
        <v>10.60768</v>
      </c>
      <c r="I398" s="88">
        <v>51.986049999999999</v>
      </c>
      <c r="J398" s="88">
        <v>20.942830000000001</v>
      </c>
    </row>
    <row r="399" spans="1:10">
      <c r="A399" s="89">
        <v>41656</v>
      </c>
      <c r="B399" s="90">
        <v>0.375</v>
      </c>
      <c r="C399" s="91">
        <f t="shared" si="12"/>
        <v>41656.375</v>
      </c>
      <c r="D399" s="91">
        <f t="shared" si="13"/>
        <v>41656.333333333336</v>
      </c>
      <c r="E399" s="88">
        <v>24.155349999999999</v>
      </c>
      <c r="F399" s="88">
        <v>35.966949999999997</v>
      </c>
      <c r="G399" s="88">
        <v>11.865629999999999</v>
      </c>
      <c r="H399" s="88">
        <v>16.844819999999999</v>
      </c>
      <c r="I399" s="88">
        <v>49.015940000000001</v>
      </c>
      <c r="J399" s="88">
        <v>18.345659999999999</v>
      </c>
    </row>
    <row r="400" spans="1:10">
      <c r="A400" s="89">
        <v>41656</v>
      </c>
      <c r="B400" s="90">
        <v>0.41666666666666669</v>
      </c>
      <c r="C400" s="91">
        <f t="shared" si="12"/>
        <v>41656.416666666664</v>
      </c>
      <c r="D400" s="91">
        <f t="shared" si="13"/>
        <v>41656.375</v>
      </c>
      <c r="E400" s="88">
        <v>26.815639999999998</v>
      </c>
      <c r="F400" s="88">
        <v>27.481190000000002</v>
      </c>
      <c r="G400" s="88">
        <v>10.276820000000001</v>
      </c>
      <c r="H400" s="88">
        <v>18.190270000000002</v>
      </c>
      <c r="I400" s="88">
        <v>47.163209999999999</v>
      </c>
      <c r="J400" s="88">
        <v>18.703289999999999</v>
      </c>
    </row>
    <row r="401" spans="1:10">
      <c r="A401" s="89">
        <v>41656</v>
      </c>
      <c r="B401" s="90">
        <v>0.45833333333333331</v>
      </c>
      <c r="C401" s="91">
        <f t="shared" si="12"/>
        <v>41656.458333333336</v>
      </c>
      <c r="D401" s="91">
        <f t="shared" si="13"/>
        <v>41656.416666666672</v>
      </c>
      <c r="E401" s="88">
        <v>26.81373</v>
      </c>
      <c r="F401" s="88">
        <v>31.21726</v>
      </c>
      <c r="G401" s="88">
        <v>10.221360000000001</v>
      </c>
      <c r="H401" s="88">
        <v>19.997579999999999</v>
      </c>
      <c r="I401" s="88">
        <v>39.988939999999999</v>
      </c>
      <c r="J401" s="88">
        <v>13.05616</v>
      </c>
    </row>
    <row r="402" spans="1:10">
      <c r="A402" s="89">
        <v>41656</v>
      </c>
      <c r="B402" s="90">
        <v>0.5</v>
      </c>
      <c r="C402" s="91">
        <f t="shared" si="12"/>
        <v>41656.5</v>
      </c>
      <c r="D402" s="91">
        <f t="shared" si="13"/>
        <v>41656.458333333336</v>
      </c>
      <c r="E402" s="88">
        <v>26.282050000000002</v>
      </c>
      <c r="F402" s="88">
        <v>31.270330000000001</v>
      </c>
      <c r="G402" s="88">
        <v>10.38918</v>
      </c>
      <c r="H402" s="88">
        <v>14.797969999999999</v>
      </c>
      <c r="I402" s="88">
        <v>36.546439999999997</v>
      </c>
      <c r="J402" s="88">
        <v>15.000690000000001</v>
      </c>
    </row>
    <row r="403" spans="1:10">
      <c r="A403" s="89">
        <v>41656</v>
      </c>
      <c r="B403" s="90">
        <v>0.54166666666666663</v>
      </c>
      <c r="C403" s="91">
        <f t="shared" si="12"/>
        <v>41656.541666666664</v>
      </c>
      <c r="D403" s="91">
        <f t="shared" si="13"/>
        <v>41656.5</v>
      </c>
      <c r="E403" s="88">
        <v>19.364540000000002</v>
      </c>
      <c r="F403" s="88">
        <v>20.371949999999998</v>
      </c>
      <c r="G403" s="88">
        <v>8.5130199999999991</v>
      </c>
      <c r="H403" s="88">
        <v>12.12955</v>
      </c>
      <c r="I403" s="88">
        <v>41.652819999999998</v>
      </c>
      <c r="J403" s="88">
        <v>17.147480000000002</v>
      </c>
    </row>
    <row r="404" spans="1:10">
      <c r="A404" s="89">
        <v>41656</v>
      </c>
      <c r="B404" s="90">
        <v>0.58333333333333337</v>
      </c>
      <c r="C404" s="91">
        <f t="shared" si="12"/>
        <v>41656.583333333336</v>
      </c>
      <c r="D404" s="91">
        <f t="shared" si="13"/>
        <v>41656.541666666672</v>
      </c>
      <c r="E404" s="88">
        <v>19.897649999999999</v>
      </c>
      <c r="F404" s="88">
        <v>29.298539999999999</v>
      </c>
      <c r="G404" s="88">
        <v>7.6848999999999998</v>
      </c>
      <c r="H404" s="88">
        <v>12.64115</v>
      </c>
      <c r="I404" s="88">
        <v>40.895470000000003</v>
      </c>
      <c r="J404" s="88">
        <v>20.020530000000001</v>
      </c>
    </row>
    <row r="405" spans="1:10">
      <c r="A405" s="89">
        <v>41656</v>
      </c>
      <c r="B405" s="90">
        <v>0.625</v>
      </c>
      <c r="C405" s="91">
        <f t="shared" si="12"/>
        <v>41656.625</v>
      </c>
      <c r="D405" s="91">
        <f t="shared" si="13"/>
        <v>41656.583333333336</v>
      </c>
      <c r="E405" s="88">
        <v>22.026260000000001</v>
      </c>
      <c r="F405" s="88">
        <v>20.680820000000001</v>
      </c>
      <c r="G405" s="88">
        <v>7.8072999999999997</v>
      </c>
      <c r="H405" s="88">
        <v>12.7492</v>
      </c>
      <c r="I405" s="88">
        <v>45.234450000000002</v>
      </c>
      <c r="J405" s="88">
        <v>27.45824</v>
      </c>
    </row>
    <row r="406" spans="1:10">
      <c r="A406" s="89">
        <v>41656</v>
      </c>
      <c r="B406" s="90">
        <v>0.66666666666666663</v>
      </c>
      <c r="C406" s="91">
        <f t="shared" si="12"/>
        <v>41656.666666666664</v>
      </c>
      <c r="D406" s="91">
        <f t="shared" si="13"/>
        <v>41656.625</v>
      </c>
      <c r="E406" s="88">
        <v>31.603580000000001</v>
      </c>
      <c r="F406" s="88">
        <v>27.201969999999999</v>
      </c>
      <c r="G406" s="88">
        <v>8.0396699999999992</v>
      </c>
      <c r="H406" s="88">
        <v>16.34327</v>
      </c>
      <c r="I406" s="88">
        <v>46.954270000000001</v>
      </c>
      <c r="J406" s="88">
        <v>41.036990000000003</v>
      </c>
    </row>
    <row r="407" spans="1:10">
      <c r="A407" s="89">
        <v>41656</v>
      </c>
      <c r="B407" s="90">
        <v>0.70833333333333337</v>
      </c>
      <c r="C407" s="91">
        <f t="shared" si="12"/>
        <v>41656.708333333336</v>
      </c>
      <c r="D407" s="91">
        <f t="shared" si="13"/>
        <v>41656.666666666672</v>
      </c>
      <c r="E407" s="88">
        <v>49.689140000000002</v>
      </c>
      <c r="F407" s="88">
        <v>41.283700000000003</v>
      </c>
      <c r="G407" s="88">
        <v>9.8010800000000007</v>
      </c>
      <c r="H407" s="88">
        <v>15.71693</v>
      </c>
      <c r="I407" s="88">
        <v>58.52393</v>
      </c>
      <c r="J407" s="88">
        <v>40.453200000000002</v>
      </c>
    </row>
    <row r="408" spans="1:10">
      <c r="A408" s="89">
        <v>41656</v>
      </c>
      <c r="B408" s="90">
        <v>0.75</v>
      </c>
      <c r="C408" s="91">
        <f t="shared" si="12"/>
        <v>41656.75</v>
      </c>
      <c r="D408" s="91">
        <f t="shared" si="13"/>
        <v>41656.708333333336</v>
      </c>
      <c r="E408" s="88">
        <v>54.471829999999997</v>
      </c>
      <c r="F408" s="88">
        <v>48.906930000000003</v>
      </c>
      <c r="G408" s="88">
        <v>9.5696700000000003</v>
      </c>
      <c r="H408" s="88">
        <v>20.82282</v>
      </c>
      <c r="I408" s="88">
        <v>62.829929999999997</v>
      </c>
      <c r="J408" s="88">
        <v>40.112299999999998</v>
      </c>
    </row>
    <row r="409" spans="1:10">
      <c r="A409" s="89">
        <v>41656</v>
      </c>
      <c r="B409" s="90">
        <v>0.79166666666666663</v>
      </c>
      <c r="C409" s="91">
        <f t="shared" si="12"/>
        <v>41656.791666666664</v>
      </c>
      <c r="D409" s="91">
        <f t="shared" si="13"/>
        <v>41656.75</v>
      </c>
      <c r="E409" s="88">
        <v>43.301870000000001</v>
      </c>
      <c r="F409" s="88">
        <v>53.119689999999999</v>
      </c>
      <c r="G409" s="88">
        <v>11.801080000000001</v>
      </c>
      <c r="H409" s="88">
        <v>28.213200000000001</v>
      </c>
      <c r="I409" s="88">
        <v>63.2239</v>
      </c>
      <c r="J409" s="88">
        <v>40.355179999999997</v>
      </c>
    </row>
    <row r="410" spans="1:10">
      <c r="A410" s="89">
        <v>41656</v>
      </c>
      <c r="B410" s="90">
        <v>0.83333333333333337</v>
      </c>
      <c r="C410" s="91">
        <f t="shared" si="12"/>
        <v>41656.833333333336</v>
      </c>
      <c r="D410" s="91">
        <f t="shared" si="13"/>
        <v>41656.791666666672</v>
      </c>
      <c r="E410" s="88">
        <v>58.188769999999998</v>
      </c>
      <c r="F410" s="88">
        <v>46.085030000000003</v>
      </c>
      <c r="G410" s="88">
        <v>12.38105</v>
      </c>
      <c r="H410" s="88">
        <v>42.033880000000003</v>
      </c>
      <c r="I410" s="88">
        <v>59.743630000000003</v>
      </c>
      <c r="J410" s="88">
        <v>38.749639999999999</v>
      </c>
    </row>
    <row r="411" spans="1:10">
      <c r="A411" s="89">
        <v>41656</v>
      </c>
      <c r="B411" s="90">
        <v>0.875</v>
      </c>
      <c r="C411" s="91">
        <f t="shared" si="12"/>
        <v>41656.875</v>
      </c>
      <c r="D411" s="91">
        <f t="shared" si="13"/>
        <v>41656.833333333336</v>
      </c>
      <c r="E411" s="88">
        <v>58.721400000000003</v>
      </c>
      <c r="F411" s="88">
        <v>43.113489999999999</v>
      </c>
      <c r="G411" s="88">
        <v>12.90842</v>
      </c>
      <c r="H411" s="88">
        <v>42.477899999999998</v>
      </c>
      <c r="I411" s="88">
        <v>56.40728</v>
      </c>
      <c r="J411" s="88">
        <v>34.369540000000001</v>
      </c>
    </row>
    <row r="412" spans="1:10">
      <c r="A412" s="89">
        <v>41656</v>
      </c>
      <c r="B412" s="90">
        <v>0.91666666666666663</v>
      </c>
      <c r="C412" s="91">
        <f t="shared" si="12"/>
        <v>41656.916666666664</v>
      </c>
      <c r="D412" s="91">
        <f t="shared" si="13"/>
        <v>41656.875</v>
      </c>
      <c r="E412" s="88">
        <v>56.598529999999997</v>
      </c>
      <c r="F412" s="88">
        <v>45.705880000000001</v>
      </c>
      <c r="G412" s="88">
        <v>15.604089999999999</v>
      </c>
      <c r="H412" s="88">
        <v>32.862009999999998</v>
      </c>
      <c r="I412" s="88">
        <v>53.81823</v>
      </c>
      <c r="J412" s="88">
        <v>34.17351</v>
      </c>
    </row>
    <row r="413" spans="1:10">
      <c r="A413" s="89">
        <v>41656</v>
      </c>
      <c r="B413" s="90">
        <v>0.95833333333333337</v>
      </c>
      <c r="C413" s="91">
        <f t="shared" si="12"/>
        <v>41656.958333333336</v>
      </c>
      <c r="D413" s="91">
        <f t="shared" si="13"/>
        <v>41656.916666666672</v>
      </c>
      <c r="E413" s="88">
        <v>46.49288</v>
      </c>
      <c r="F413" s="88">
        <v>36.59234</v>
      </c>
      <c r="G413" s="88">
        <v>16.528780000000001</v>
      </c>
      <c r="H413" s="88">
        <v>33.86703</v>
      </c>
      <c r="I413" s="88">
        <v>47.584429999999998</v>
      </c>
      <c r="J413" s="88">
        <v>23.80584</v>
      </c>
    </row>
    <row r="414" spans="1:10">
      <c r="A414" s="89">
        <v>41656</v>
      </c>
      <c r="B414" s="92">
        <v>1</v>
      </c>
      <c r="C414" s="91">
        <f t="shared" si="12"/>
        <v>41657</v>
      </c>
      <c r="D414" s="91">
        <f t="shared" si="13"/>
        <v>41656.958333333336</v>
      </c>
      <c r="E414" s="88">
        <v>44.900239999999997</v>
      </c>
      <c r="F414" s="88">
        <v>46.828040000000001</v>
      </c>
      <c r="G414" s="88">
        <v>18.43459</v>
      </c>
      <c r="H414" s="88">
        <v>36.641590000000001</v>
      </c>
      <c r="I414" s="88">
        <v>44.652090000000001</v>
      </c>
      <c r="J414" s="88">
        <v>29.647099999999998</v>
      </c>
    </row>
    <row r="415" spans="1:10">
      <c r="A415" s="89">
        <v>41657</v>
      </c>
      <c r="B415" s="90">
        <v>4.1666666666666664E-2</v>
      </c>
      <c r="C415" s="91">
        <f t="shared" si="12"/>
        <v>41657.041666666664</v>
      </c>
      <c r="D415" s="91">
        <f t="shared" si="13"/>
        <v>41657</v>
      </c>
      <c r="E415" s="88">
        <v>49.887560000000001</v>
      </c>
      <c r="F415" s="88">
        <v>47.590009999999999</v>
      </c>
      <c r="G415" s="88">
        <v>22.009049999999998</v>
      </c>
      <c r="H415" s="88">
        <v>31.81635</v>
      </c>
      <c r="I415" s="88">
        <v>42.067990000000002</v>
      </c>
      <c r="J415" s="88">
        <v>19.74465</v>
      </c>
    </row>
    <row r="416" spans="1:10">
      <c r="A416" s="89">
        <v>41657</v>
      </c>
      <c r="B416" s="90">
        <v>8.3333333333333329E-2</v>
      </c>
      <c r="C416" s="91">
        <f t="shared" si="12"/>
        <v>41657.083333333336</v>
      </c>
      <c r="D416" s="91">
        <f t="shared" si="13"/>
        <v>41657.041666666672</v>
      </c>
      <c r="E416" s="88">
        <v>46.341790000000003</v>
      </c>
      <c r="G416" s="88">
        <v>22.897880000000001</v>
      </c>
      <c r="H416" s="88">
        <v>54.137779999999999</v>
      </c>
      <c r="I416" s="88">
        <v>45.809480000000001</v>
      </c>
      <c r="J416" s="88">
        <v>19.015509999999999</v>
      </c>
    </row>
    <row r="417" spans="1:10">
      <c r="A417" s="89">
        <v>41657</v>
      </c>
      <c r="B417" s="90">
        <v>0.125</v>
      </c>
      <c r="C417" s="91">
        <f t="shared" si="12"/>
        <v>41657.125</v>
      </c>
      <c r="D417" s="91">
        <f t="shared" si="13"/>
        <v>41657.083333333336</v>
      </c>
      <c r="E417" s="88">
        <v>42.257640000000002</v>
      </c>
      <c r="F417" s="88">
        <v>27.83644</v>
      </c>
      <c r="G417" s="88">
        <v>28.398710000000001</v>
      </c>
      <c r="H417" s="88">
        <v>38.230400000000003</v>
      </c>
      <c r="I417" s="88">
        <v>44.003279999999997</v>
      </c>
      <c r="J417" s="88">
        <v>17.312909999999999</v>
      </c>
    </row>
    <row r="418" spans="1:10">
      <c r="A418" s="89">
        <v>41657</v>
      </c>
      <c r="B418" s="90">
        <v>0.16666666666666666</v>
      </c>
      <c r="C418" s="91">
        <f t="shared" si="12"/>
        <v>41657.166666666664</v>
      </c>
      <c r="D418" s="91">
        <f t="shared" si="13"/>
        <v>41657.125</v>
      </c>
      <c r="E418" s="88">
        <v>44.372869999999999</v>
      </c>
      <c r="F418" s="88">
        <v>30.31982</v>
      </c>
      <c r="G418" s="88">
        <v>23.718350000000001</v>
      </c>
      <c r="H418" s="88">
        <v>44.31597</v>
      </c>
      <c r="I418" s="88">
        <v>38.599029999999999</v>
      </c>
      <c r="J418" s="88">
        <v>8.7057000000000002</v>
      </c>
    </row>
    <row r="419" spans="1:10">
      <c r="A419" s="89">
        <v>41657</v>
      </c>
      <c r="B419" s="90">
        <v>0.20833333333333334</v>
      </c>
      <c r="C419" s="91">
        <f t="shared" si="12"/>
        <v>41657.208333333336</v>
      </c>
      <c r="D419" s="91">
        <f t="shared" si="13"/>
        <v>41657.166666666672</v>
      </c>
      <c r="E419" s="88">
        <v>44.902630000000002</v>
      </c>
      <c r="F419" s="88">
        <v>37.631779999999999</v>
      </c>
      <c r="G419" s="88">
        <v>23.803450000000002</v>
      </c>
      <c r="H419" s="88">
        <v>34.130000000000003</v>
      </c>
      <c r="I419" s="88">
        <v>38.098909999999997</v>
      </c>
      <c r="J419" s="88">
        <v>8.9017300000000006</v>
      </c>
    </row>
    <row r="420" spans="1:10">
      <c r="A420" s="89">
        <v>41657</v>
      </c>
      <c r="B420" s="90">
        <v>0.25</v>
      </c>
      <c r="C420" s="91">
        <f t="shared" si="12"/>
        <v>41657.25</v>
      </c>
      <c r="D420" s="91">
        <f t="shared" si="13"/>
        <v>41657.208333333336</v>
      </c>
      <c r="E420" s="88">
        <v>45.952590000000001</v>
      </c>
      <c r="F420" s="88">
        <v>41.951639999999998</v>
      </c>
      <c r="G420" s="88">
        <v>21.386050000000001</v>
      </c>
      <c r="H420" s="88">
        <v>34.357579999999999</v>
      </c>
      <c r="I420" s="88">
        <v>34.904559999999996</v>
      </c>
      <c r="J420" s="88">
        <v>9.2421600000000002</v>
      </c>
    </row>
    <row r="421" spans="1:10">
      <c r="A421" s="89">
        <v>41657</v>
      </c>
      <c r="B421" s="90">
        <v>0.29166666666666669</v>
      </c>
      <c r="C421" s="91">
        <f t="shared" si="12"/>
        <v>41657.291666666664</v>
      </c>
      <c r="D421" s="91">
        <f t="shared" si="13"/>
        <v>41657.25</v>
      </c>
      <c r="E421" s="88">
        <v>47.024549999999998</v>
      </c>
      <c r="F421" s="88">
        <v>40.71378</v>
      </c>
      <c r="G421" s="88">
        <v>17.791989999999998</v>
      </c>
      <c r="H421" s="88">
        <v>25.50367</v>
      </c>
      <c r="I421" s="88">
        <v>36.234699999999997</v>
      </c>
      <c r="J421" s="88">
        <v>11.86802</v>
      </c>
    </row>
    <row r="422" spans="1:10">
      <c r="A422" s="89">
        <v>41657</v>
      </c>
      <c r="B422" s="90">
        <v>0.33333333333333331</v>
      </c>
      <c r="C422" s="91">
        <f t="shared" si="12"/>
        <v>41657.333333333336</v>
      </c>
      <c r="D422" s="91">
        <f t="shared" si="13"/>
        <v>41657.291666666672</v>
      </c>
      <c r="E422" s="88">
        <v>43.823030000000003</v>
      </c>
      <c r="F422" s="88">
        <v>43.518459999999997</v>
      </c>
      <c r="G422" s="88">
        <v>17.38654</v>
      </c>
      <c r="H422" s="88">
        <v>20.391549999999999</v>
      </c>
      <c r="I422" s="88">
        <v>35.579189999999997</v>
      </c>
      <c r="J422" s="88">
        <v>14.350440000000001</v>
      </c>
    </row>
    <row r="423" spans="1:10">
      <c r="A423" s="89">
        <v>41657</v>
      </c>
      <c r="B423" s="90">
        <v>0.375</v>
      </c>
      <c r="C423" s="91">
        <f t="shared" si="12"/>
        <v>41657.375</v>
      </c>
      <c r="D423" s="91">
        <f t="shared" si="13"/>
        <v>41657.333333333336</v>
      </c>
      <c r="E423" s="88">
        <v>31.08578</v>
      </c>
      <c r="F423" s="88">
        <v>28.996849999999998</v>
      </c>
      <c r="G423" s="88">
        <v>15.97559</v>
      </c>
      <c r="H423" s="88">
        <v>20.286840000000002</v>
      </c>
      <c r="I423" s="88">
        <v>43.740310000000001</v>
      </c>
      <c r="J423" s="88">
        <v>15.810639999999999</v>
      </c>
    </row>
    <row r="424" spans="1:10">
      <c r="A424" s="89">
        <v>41657</v>
      </c>
      <c r="B424" s="90">
        <v>0.41666666666666669</v>
      </c>
      <c r="C424" s="91">
        <f t="shared" si="12"/>
        <v>41657.416666666664</v>
      </c>
      <c r="D424" s="91">
        <f t="shared" si="13"/>
        <v>41657.375</v>
      </c>
      <c r="E424" s="88">
        <v>25.7652</v>
      </c>
      <c r="F424" s="88">
        <v>23.222529999999999</v>
      </c>
      <c r="G424" s="88">
        <v>11.80921</v>
      </c>
      <c r="H424" s="88">
        <v>23.794370000000001</v>
      </c>
      <c r="I424" s="88">
        <v>45.733609999999999</v>
      </c>
      <c r="J424" s="88">
        <v>18.440799999999999</v>
      </c>
    </row>
    <row r="425" spans="1:10">
      <c r="A425" s="89">
        <v>41657</v>
      </c>
      <c r="B425" s="90">
        <v>0.45833333333333331</v>
      </c>
      <c r="C425" s="91">
        <f t="shared" si="12"/>
        <v>41657.458333333336</v>
      </c>
      <c r="D425" s="91">
        <f t="shared" si="13"/>
        <v>41657.416666666672</v>
      </c>
      <c r="E425" s="88">
        <v>26.831420000000001</v>
      </c>
      <c r="F425" s="88">
        <v>24.69755</v>
      </c>
      <c r="G425" s="88">
        <v>12.21705</v>
      </c>
      <c r="H425" s="88">
        <v>29.98657</v>
      </c>
      <c r="I425" s="88">
        <v>46.753929999999997</v>
      </c>
      <c r="J425" s="88">
        <v>18.931840000000001</v>
      </c>
    </row>
    <row r="426" spans="1:10">
      <c r="A426" s="89">
        <v>41657</v>
      </c>
      <c r="B426" s="90">
        <v>0.5</v>
      </c>
      <c r="C426" s="91">
        <f t="shared" si="12"/>
        <v>41657.5</v>
      </c>
      <c r="D426" s="91">
        <f t="shared" si="13"/>
        <v>41657.458333333336</v>
      </c>
      <c r="E426" s="88">
        <v>31.087689999999998</v>
      </c>
      <c r="F426" s="88">
        <v>25.01024</v>
      </c>
      <c r="G426" s="88">
        <v>12.80514</v>
      </c>
      <c r="H426" s="88">
        <v>30.22898</v>
      </c>
      <c r="I426" s="88">
        <v>48.893059999999998</v>
      </c>
      <c r="J426" s="88">
        <v>17.179510000000001</v>
      </c>
    </row>
    <row r="427" spans="1:10">
      <c r="A427" s="89">
        <v>41657</v>
      </c>
      <c r="B427" s="90">
        <v>0.54166666666666663</v>
      </c>
      <c r="C427" s="91">
        <f t="shared" si="12"/>
        <v>41657.541666666664</v>
      </c>
      <c r="D427" s="91">
        <f t="shared" si="13"/>
        <v>41657.5</v>
      </c>
      <c r="E427" s="88">
        <v>34.278689999999997</v>
      </c>
      <c r="F427" s="88">
        <v>25.807749999999999</v>
      </c>
      <c r="G427" s="88">
        <v>11.336819999999999</v>
      </c>
      <c r="H427" s="88">
        <v>41.354939999999999</v>
      </c>
      <c r="I427" s="88">
        <v>49.0169</v>
      </c>
      <c r="J427" s="88">
        <v>18.78218</v>
      </c>
    </row>
    <row r="428" spans="1:10">
      <c r="A428" s="89">
        <v>41657</v>
      </c>
      <c r="B428" s="90">
        <v>0.58333333333333337</v>
      </c>
      <c r="C428" s="91">
        <f t="shared" si="12"/>
        <v>41657.583333333336</v>
      </c>
      <c r="D428" s="91">
        <f t="shared" si="13"/>
        <v>41657.541666666672</v>
      </c>
      <c r="E428" s="88">
        <v>32.146259999999998</v>
      </c>
      <c r="F428" s="88">
        <v>30.24858</v>
      </c>
      <c r="G428" s="88">
        <v>14.44177</v>
      </c>
      <c r="H428" s="88">
        <v>32.685580000000002</v>
      </c>
      <c r="I428" s="88">
        <v>47.144559999999998</v>
      </c>
      <c r="J428" s="88">
        <v>23.693010000000001</v>
      </c>
    </row>
    <row r="429" spans="1:10">
      <c r="A429" s="89">
        <v>41657</v>
      </c>
      <c r="B429" s="90">
        <v>0.625</v>
      </c>
      <c r="C429" s="91">
        <f t="shared" si="12"/>
        <v>41657.625</v>
      </c>
      <c r="D429" s="91">
        <f t="shared" si="13"/>
        <v>41657.583333333336</v>
      </c>
      <c r="E429" s="88">
        <v>36.406350000000003</v>
      </c>
      <c r="F429" s="88">
        <v>39.447699999999998</v>
      </c>
      <c r="G429" s="88">
        <v>20.611969999999999</v>
      </c>
      <c r="H429" s="88">
        <v>32.234229999999997</v>
      </c>
      <c r="I429" s="88">
        <v>45.931559999999998</v>
      </c>
      <c r="J429" s="88">
        <v>23.837399999999999</v>
      </c>
    </row>
    <row r="430" spans="1:10">
      <c r="A430" s="89">
        <v>41657</v>
      </c>
      <c r="B430" s="90">
        <v>0.66666666666666663</v>
      </c>
      <c r="C430" s="91">
        <f t="shared" si="12"/>
        <v>41657.666666666664</v>
      </c>
      <c r="D430" s="91">
        <f t="shared" si="13"/>
        <v>41657.625</v>
      </c>
      <c r="E430" s="88">
        <v>39.599269999999997</v>
      </c>
      <c r="F430" s="88">
        <v>38.287770000000002</v>
      </c>
      <c r="G430" s="88">
        <v>23.077179999999998</v>
      </c>
      <c r="H430" s="88">
        <v>33.308100000000003</v>
      </c>
      <c r="I430" s="88">
        <v>48.153880000000001</v>
      </c>
      <c r="J430" s="88">
        <v>24.272020000000001</v>
      </c>
    </row>
    <row r="431" spans="1:10">
      <c r="A431" s="89">
        <v>41657</v>
      </c>
      <c r="B431" s="90">
        <v>0.70833333333333337</v>
      </c>
      <c r="C431" s="91">
        <f t="shared" si="12"/>
        <v>41657.708333333336</v>
      </c>
      <c r="D431" s="91">
        <f t="shared" si="13"/>
        <v>41657.666666666672</v>
      </c>
      <c r="E431" s="88">
        <v>42.25956</v>
      </c>
      <c r="F431" s="88">
        <v>47.276040000000002</v>
      </c>
      <c r="G431" s="88">
        <v>23.19623</v>
      </c>
      <c r="H431" s="88">
        <v>27.687740000000002</v>
      </c>
      <c r="I431" s="88">
        <v>35.311920000000001</v>
      </c>
      <c r="J431" s="88">
        <v>24.125229999999998</v>
      </c>
    </row>
    <row r="432" spans="1:10">
      <c r="A432" s="89">
        <v>41657</v>
      </c>
      <c r="B432" s="90">
        <v>0.75</v>
      </c>
      <c r="C432" s="91">
        <f t="shared" si="12"/>
        <v>41657.75</v>
      </c>
      <c r="D432" s="91">
        <f t="shared" si="13"/>
        <v>41657.708333333336</v>
      </c>
      <c r="E432" s="88">
        <v>36.41113</v>
      </c>
      <c r="F432" s="88">
        <v>38.497669999999999</v>
      </c>
      <c r="G432" s="88">
        <v>22.965299999999999</v>
      </c>
      <c r="H432" s="88">
        <v>31.123550000000002</v>
      </c>
      <c r="I432" s="88">
        <v>36.021940000000001</v>
      </c>
      <c r="J432" s="88">
        <v>24.514900000000001</v>
      </c>
    </row>
    <row r="433" spans="1:10">
      <c r="A433" s="89">
        <v>41657</v>
      </c>
      <c r="B433" s="90">
        <v>0.79166666666666663</v>
      </c>
      <c r="C433" s="91">
        <f t="shared" si="12"/>
        <v>41657.791666666664</v>
      </c>
      <c r="D433" s="91">
        <f t="shared" si="13"/>
        <v>41657.75</v>
      </c>
      <c r="E433" s="88">
        <v>31.621279999999999</v>
      </c>
      <c r="F433" s="88">
        <v>31.727419999999999</v>
      </c>
      <c r="G433" s="88">
        <v>23.143160000000002</v>
      </c>
      <c r="H433" s="88">
        <v>32.993020000000001</v>
      </c>
      <c r="I433" s="88">
        <v>35.973170000000003</v>
      </c>
      <c r="J433" s="88">
        <v>24.562719999999999</v>
      </c>
    </row>
    <row r="434" spans="1:10">
      <c r="A434" s="89">
        <v>41657</v>
      </c>
      <c r="B434" s="90">
        <v>0.83333333333333337</v>
      </c>
      <c r="C434" s="91">
        <f t="shared" si="12"/>
        <v>41657.833333333336</v>
      </c>
      <c r="D434" s="91">
        <f t="shared" si="13"/>
        <v>41657.791666666672</v>
      </c>
      <c r="E434" s="88">
        <v>27.365010000000002</v>
      </c>
      <c r="F434" s="88">
        <v>24.542159999999999</v>
      </c>
      <c r="G434" s="88">
        <v>21.49268</v>
      </c>
      <c r="H434" s="88">
        <v>31.667179999999998</v>
      </c>
      <c r="I434" s="88">
        <v>32.864879999999999</v>
      </c>
      <c r="J434" s="88">
        <v>27.333929999999999</v>
      </c>
    </row>
    <row r="435" spans="1:10">
      <c r="A435" s="89">
        <v>41657</v>
      </c>
      <c r="B435" s="90">
        <v>0.875</v>
      </c>
      <c r="C435" s="91">
        <f t="shared" si="12"/>
        <v>41657.875</v>
      </c>
      <c r="D435" s="91">
        <f t="shared" si="13"/>
        <v>41657.833333333336</v>
      </c>
      <c r="E435" s="88">
        <v>30.553139999999999</v>
      </c>
      <c r="F435" s="88">
        <v>27.701129999999999</v>
      </c>
      <c r="G435" s="88">
        <v>22.431229999999999</v>
      </c>
      <c r="H435" s="88">
        <v>34.408270000000002</v>
      </c>
      <c r="I435" s="88">
        <v>30.88401</v>
      </c>
      <c r="J435" s="88">
        <v>28.889749999999999</v>
      </c>
    </row>
    <row r="436" spans="1:10">
      <c r="A436" s="89">
        <v>41657</v>
      </c>
      <c r="B436" s="90">
        <v>0.91666666666666663</v>
      </c>
      <c r="C436" s="91">
        <f t="shared" si="12"/>
        <v>41657.916666666664</v>
      </c>
      <c r="D436" s="91">
        <f t="shared" si="13"/>
        <v>41657.875</v>
      </c>
      <c r="E436" s="88">
        <v>27.8919</v>
      </c>
      <c r="F436" s="88">
        <v>22.945219999999999</v>
      </c>
      <c r="G436" s="88">
        <v>22.479050000000001</v>
      </c>
      <c r="H436" s="88">
        <v>34.041069999999998</v>
      </c>
      <c r="I436" s="88">
        <v>29.449629999999999</v>
      </c>
      <c r="J436" s="88">
        <v>26.457529999999998</v>
      </c>
    </row>
    <row r="437" spans="1:10">
      <c r="A437" s="89">
        <v>41657</v>
      </c>
      <c r="B437" s="90">
        <v>0.95833333333333337</v>
      </c>
      <c r="C437" s="91">
        <f t="shared" si="12"/>
        <v>41657.958333333336</v>
      </c>
      <c r="D437" s="91">
        <f t="shared" si="13"/>
        <v>41657.916666666672</v>
      </c>
      <c r="E437" s="88">
        <v>28.422619999999998</v>
      </c>
      <c r="F437" s="88">
        <v>21.307639999999999</v>
      </c>
      <c r="G437" s="88">
        <v>22.95861</v>
      </c>
      <c r="H437" s="88">
        <v>31.89715</v>
      </c>
      <c r="I437" s="88">
        <v>32.32938</v>
      </c>
      <c r="J437" s="88">
        <v>22.517299999999999</v>
      </c>
    </row>
    <row r="438" spans="1:10">
      <c r="A438" s="89">
        <v>41657</v>
      </c>
      <c r="B438" s="92">
        <v>1</v>
      </c>
      <c r="C438" s="91">
        <f t="shared" si="12"/>
        <v>41658</v>
      </c>
      <c r="D438" s="91">
        <f t="shared" si="13"/>
        <v>41657.958333333336</v>
      </c>
      <c r="E438" s="88">
        <v>26.824729999999999</v>
      </c>
      <c r="F438" s="88">
        <v>19.46208</v>
      </c>
      <c r="G438" s="88">
        <v>21.077660000000002</v>
      </c>
      <c r="H438" s="88">
        <v>29.293759999999999</v>
      </c>
      <c r="I438" s="88">
        <v>30.71332</v>
      </c>
      <c r="J438" s="88">
        <v>19.988489999999999</v>
      </c>
    </row>
    <row r="439" spans="1:10">
      <c r="A439" s="89">
        <v>41658</v>
      </c>
      <c r="B439" s="90">
        <v>4.1666666666666664E-2</v>
      </c>
      <c r="C439" s="91">
        <f t="shared" si="12"/>
        <v>41658.041666666664</v>
      </c>
      <c r="D439" s="91">
        <f t="shared" si="13"/>
        <v>41658</v>
      </c>
      <c r="E439" s="88">
        <v>22.228349999999999</v>
      </c>
      <c r="F439" s="88">
        <v>17.965389999999999</v>
      </c>
      <c r="G439" s="88">
        <v>20.834140000000001</v>
      </c>
      <c r="H439" s="88">
        <v>25.093910000000001</v>
      </c>
      <c r="I439" s="88">
        <v>31.700330000000001</v>
      </c>
      <c r="J439" s="88">
        <v>18.3949</v>
      </c>
    </row>
    <row r="440" spans="1:10">
      <c r="A440" s="89">
        <v>41658</v>
      </c>
      <c r="B440" s="90">
        <v>8.3333333333333329E-2</v>
      </c>
      <c r="C440" s="91">
        <f t="shared" si="12"/>
        <v>41658.083333333336</v>
      </c>
      <c r="D440" s="91">
        <f t="shared" si="13"/>
        <v>41658.041666666672</v>
      </c>
      <c r="E440" s="88">
        <v>22.937249999999999</v>
      </c>
      <c r="G440" s="88">
        <v>19.553879999999999</v>
      </c>
      <c r="H440" s="88">
        <v>31.542860000000001</v>
      </c>
      <c r="I440" s="88">
        <v>31.589400000000001</v>
      </c>
      <c r="J440" s="88">
        <v>18.734369999999998</v>
      </c>
    </row>
    <row r="441" spans="1:10">
      <c r="A441" s="89">
        <v>41658</v>
      </c>
      <c r="B441" s="90">
        <v>0.125</v>
      </c>
      <c r="C441" s="91">
        <f t="shared" si="12"/>
        <v>41658.125</v>
      </c>
      <c r="D441" s="91">
        <f t="shared" si="13"/>
        <v>41658.083333333336</v>
      </c>
      <c r="E441" s="88">
        <v>22.045390000000001</v>
      </c>
      <c r="F441" s="88">
        <v>21.560089999999999</v>
      </c>
      <c r="G441" s="88">
        <v>16.569900000000001</v>
      </c>
      <c r="H441" s="88">
        <v>23.24118</v>
      </c>
      <c r="I441" s="88">
        <v>26.131440000000001</v>
      </c>
      <c r="J441" s="88">
        <v>21.354019999999998</v>
      </c>
    </row>
    <row r="442" spans="1:10">
      <c r="A442" s="89">
        <v>41658</v>
      </c>
      <c r="B442" s="90">
        <v>0.16666666666666666</v>
      </c>
      <c r="C442" s="91">
        <f t="shared" si="12"/>
        <v>41658.166666666664</v>
      </c>
      <c r="D442" s="91">
        <f t="shared" si="13"/>
        <v>41658.125</v>
      </c>
      <c r="E442" s="88">
        <v>22.04156</v>
      </c>
      <c r="F442" s="88">
        <v>13.310040000000001</v>
      </c>
      <c r="G442" s="88">
        <v>16.152979999999999</v>
      </c>
      <c r="H442" s="88">
        <v>20.27441</v>
      </c>
      <c r="I442" s="88">
        <v>25.04514</v>
      </c>
      <c r="J442" s="88">
        <v>18.15202</v>
      </c>
    </row>
    <row r="443" spans="1:10">
      <c r="A443" s="89">
        <v>41658</v>
      </c>
      <c r="B443" s="90">
        <v>0.20833333333333334</v>
      </c>
      <c r="C443" s="91">
        <f t="shared" si="12"/>
        <v>41658.208333333336</v>
      </c>
      <c r="D443" s="91">
        <f t="shared" si="13"/>
        <v>41658.166666666672</v>
      </c>
      <c r="E443" s="88">
        <v>19.916779999999999</v>
      </c>
      <c r="F443" s="88">
        <v>10.30025</v>
      </c>
      <c r="G443" s="88">
        <v>16.210830000000001</v>
      </c>
      <c r="H443" s="88">
        <v>19.863700000000001</v>
      </c>
      <c r="I443" s="88">
        <v>19.0944</v>
      </c>
      <c r="J443" s="88">
        <v>9.2703699999999998</v>
      </c>
    </row>
    <row r="444" spans="1:10">
      <c r="A444" s="89">
        <v>41658</v>
      </c>
      <c r="B444" s="90">
        <v>0.25</v>
      </c>
      <c r="C444" s="91">
        <f t="shared" si="12"/>
        <v>41658.25</v>
      </c>
      <c r="D444" s="91">
        <f t="shared" si="13"/>
        <v>41658.208333333336</v>
      </c>
      <c r="E444" s="88">
        <v>20.448450000000001</v>
      </c>
      <c r="F444" s="88">
        <v>10.987310000000001</v>
      </c>
      <c r="G444" s="88">
        <v>14.564640000000001</v>
      </c>
      <c r="H444" s="88">
        <v>17.943549999999998</v>
      </c>
      <c r="I444" s="88">
        <v>19.594519999999999</v>
      </c>
      <c r="J444" s="88">
        <v>10.436030000000001</v>
      </c>
    </row>
    <row r="445" spans="1:10">
      <c r="A445" s="89">
        <v>41658</v>
      </c>
      <c r="B445" s="90">
        <v>0.29166666666666669</v>
      </c>
      <c r="C445" s="91">
        <f t="shared" si="12"/>
        <v>41658.291666666664</v>
      </c>
      <c r="D445" s="91">
        <f t="shared" si="13"/>
        <v>41658.25</v>
      </c>
      <c r="E445" s="88">
        <v>28.43601</v>
      </c>
      <c r="F445" s="88">
        <v>15.96077</v>
      </c>
      <c r="G445" s="88">
        <v>16.863949999999999</v>
      </c>
      <c r="H445" s="88">
        <v>20.546469999999999</v>
      </c>
      <c r="I445" s="88">
        <v>25.596900000000002</v>
      </c>
      <c r="J445" s="88">
        <v>15.09632</v>
      </c>
    </row>
    <row r="446" spans="1:10">
      <c r="A446" s="89">
        <v>41658</v>
      </c>
      <c r="B446" s="90">
        <v>0.33333333333333331</v>
      </c>
      <c r="C446" s="91">
        <f t="shared" si="12"/>
        <v>41658.333333333336</v>
      </c>
      <c r="D446" s="91">
        <f t="shared" si="13"/>
        <v>41658.291666666672</v>
      </c>
      <c r="E446" s="88">
        <v>32.150080000000003</v>
      </c>
      <c r="F446" s="88">
        <v>22.786000000000001</v>
      </c>
      <c r="G446" s="88">
        <v>12.680350000000001</v>
      </c>
      <c r="H446" s="88">
        <v>23.028410000000001</v>
      </c>
      <c r="I446" s="88">
        <v>33.042740000000002</v>
      </c>
      <c r="J446" s="88">
        <v>8.3504500000000004</v>
      </c>
    </row>
    <row r="447" spans="1:10">
      <c r="A447" s="89">
        <v>41658</v>
      </c>
      <c r="B447" s="90">
        <v>0.375</v>
      </c>
      <c r="C447" s="91">
        <f t="shared" si="12"/>
        <v>41658.375</v>
      </c>
      <c r="D447" s="91">
        <f t="shared" si="13"/>
        <v>41658.333333333336</v>
      </c>
      <c r="E447" s="88">
        <v>34.279649999999997</v>
      </c>
      <c r="F447" s="88">
        <v>26.175909999999998</v>
      </c>
      <c r="G447" s="88">
        <v>13.91057</v>
      </c>
      <c r="H447" s="88">
        <v>16.937580000000001</v>
      </c>
      <c r="I447" s="88">
        <v>44.614800000000002</v>
      </c>
      <c r="J447" s="88">
        <v>6.0702800000000003</v>
      </c>
    </row>
    <row r="448" spans="1:10">
      <c r="A448" s="89">
        <v>41658</v>
      </c>
      <c r="B448" s="90">
        <v>0.41666666666666669</v>
      </c>
      <c r="C448" s="91">
        <f t="shared" si="12"/>
        <v>41658.416666666664</v>
      </c>
      <c r="D448" s="91">
        <f t="shared" si="13"/>
        <v>41658.375</v>
      </c>
      <c r="E448" s="88">
        <v>24.173999999999999</v>
      </c>
      <c r="F448" s="88">
        <v>22.804169999999999</v>
      </c>
      <c r="G448" s="88">
        <v>14.18167</v>
      </c>
      <c r="H448" s="88">
        <v>14.67939</v>
      </c>
      <c r="I448" s="88">
        <v>35.528509999999997</v>
      </c>
      <c r="J448" s="88">
        <v>5.1001599999999998</v>
      </c>
    </row>
    <row r="449" spans="1:10">
      <c r="A449" s="89">
        <v>41658</v>
      </c>
      <c r="B449" s="90">
        <v>0.45833333333333331</v>
      </c>
      <c r="C449" s="91">
        <f t="shared" si="12"/>
        <v>41658.458333333336</v>
      </c>
      <c r="D449" s="91">
        <f t="shared" si="13"/>
        <v>41658.416666666672</v>
      </c>
      <c r="E449" s="88">
        <v>14.597160000000001</v>
      </c>
      <c r="F449" s="88">
        <v>24.18834</v>
      </c>
      <c r="G449" s="88">
        <v>15.700189999999999</v>
      </c>
      <c r="H449" s="88">
        <v>12.895989999999999</v>
      </c>
      <c r="I449" s="88">
        <v>26.22898</v>
      </c>
      <c r="J449" s="88">
        <v>4.8085000000000004</v>
      </c>
    </row>
    <row r="450" spans="1:10">
      <c r="A450" s="89">
        <v>41658</v>
      </c>
      <c r="B450" s="90">
        <v>0.5</v>
      </c>
      <c r="C450" s="91">
        <f t="shared" si="12"/>
        <v>41658.5</v>
      </c>
      <c r="D450" s="91">
        <f t="shared" si="13"/>
        <v>41658.458333333336</v>
      </c>
      <c r="E450" s="88">
        <v>15.66624</v>
      </c>
      <c r="F450" s="88">
        <v>28.913180000000001</v>
      </c>
      <c r="G450" s="88">
        <v>17.574919999999999</v>
      </c>
      <c r="H450" s="88">
        <v>9.0576000000000008</v>
      </c>
      <c r="I450" s="88">
        <v>23.236879999999999</v>
      </c>
      <c r="J450" s="88">
        <v>4.8572699999999998</v>
      </c>
    </row>
    <row r="451" spans="1:10">
      <c r="A451" s="89">
        <v>41658</v>
      </c>
      <c r="B451" s="90">
        <v>0.54166666666666663</v>
      </c>
      <c r="C451" s="91">
        <f t="shared" si="12"/>
        <v>41658.541666666664</v>
      </c>
      <c r="D451" s="91">
        <f t="shared" si="13"/>
        <v>41658.5</v>
      </c>
      <c r="E451" s="88">
        <v>18.328440000000001</v>
      </c>
      <c r="F451" s="88">
        <v>21.812059999999999</v>
      </c>
      <c r="G451" s="88">
        <v>20.62058</v>
      </c>
      <c r="H451" s="88">
        <v>8.8127999999999993</v>
      </c>
      <c r="I451" s="88">
        <v>24.90936</v>
      </c>
      <c r="J451" s="88">
        <v>4.5173300000000003</v>
      </c>
    </row>
    <row r="452" spans="1:10">
      <c r="A452" s="89">
        <v>41658</v>
      </c>
      <c r="B452" s="90">
        <v>0.58333333333333337</v>
      </c>
      <c r="C452" s="91">
        <f t="shared" si="12"/>
        <v>41658.583333333336</v>
      </c>
      <c r="D452" s="91">
        <f t="shared" si="13"/>
        <v>41658.541666666672</v>
      </c>
      <c r="E452" s="88">
        <v>14.599069999999999</v>
      </c>
      <c r="F452" s="88">
        <v>19.252179999999999</v>
      </c>
      <c r="G452" s="88">
        <v>15.98372</v>
      </c>
      <c r="H452" s="88">
        <v>12.21801</v>
      </c>
      <c r="I452" s="88">
        <v>23.918199999999999</v>
      </c>
      <c r="J452" s="88">
        <v>10.38918</v>
      </c>
    </row>
    <row r="453" spans="1:10">
      <c r="A453" s="89">
        <v>41658</v>
      </c>
      <c r="B453" s="90">
        <v>0.625</v>
      </c>
      <c r="C453" s="91">
        <f t="shared" si="12"/>
        <v>41658.625</v>
      </c>
      <c r="D453" s="91">
        <f t="shared" si="13"/>
        <v>41658.583333333336</v>
      </c>
      <c r="E453" s="88">
        <v>16.730550000000001</v>
      </c>
      <c r="F453" s="88">
        <v>22.876850000000001</v>
      </c>
      <c r="G453" s="88">
        <v>13.183339999999999</v>
      </c>
      <c r="H453" s="88">
        <v>9.3124400000000005</v>
      </c>
      <c r="I453" s="88">
        <v>33.218690000000002</v>
      </c>
      <c r="J453" s="88">
        <v>17.716439999999999</v>
      </c>
    </row>
    <row r="454" spans="1:10">
      <c r="A454" s="89">
        <v>41658</v>
      </c>
      <c r="B454" s="90">
        <v>0.66666666666666663</v>
      </c>
      <c r="C454" s="91">
        <f t="shared" si="12"/>
        <v>41658.666666666664</v>
      </c>
      <c r="D454" s="91">
        <f t="shared" si="13"/>
        <v>41658.625</v>
      </c>
      <c r="E454" s="88">
        <v>22.58663</v>
      </c>
      <c r="F454" s="88">
        <v>25.109690000000001</v>
      </c>
      <c r="G454" s="88">
        <v>14.47284</v>
      </c>
      <c r="H454" s="88">
        <v>8.7042699999999993</v>
      </c>
      <c r="I454" s="88">
        <v>28.167300000000001</v>
      </c>
      <c r="J454" s="88">
        <v>38.972450000000002</v>
      </c>
    </row>
    <row r="455" spans="1:10">
      <c r="A455" s="89">
        <v>41658</v>
      </c>
      <c r="B455" s="90">
        <v>0.70833333333333337</v>
      </c>
      <c r="C455" s="91">
        <f t="shared" si="12"/>
        <v>41658.708333333336</v>
      </c>
      <c r="D455" s="91">
        <f t="shared" si="13"/>
        <v>41658.666666666672</v>
      </c>
      <c r="E455" s="88">
        <v>42.285380000000004</v>
      </c>
      <c r="F455" s="88">
        <v>51.065179999999998</v>
      </c>
      <c r="G455" s="88">
        <v>14.01815</v>
      </c>
      <c r="H455" s="88">
        <v>16.98874</v>
      </c>
      <c r="I455" s="88">
        <v>55.025970000000001</v>
      </c>
      <c r="J455" s="88">
        <v>57.130679999999998</v>
      </c>
    </row>
    <row r="456" spans="1:10">
      <c r="A456" s="89">
        <v>41658</v>
      </c>
      <c r="B456" s="90">
        <v>0.75</v>
      </c>
      <c r="C456" s="91">
        <f t="shared" ref="C456:C519" si="14">A456+B456</f>
        <v>41658.75</v>
      </c>
      <c r="D456" s="91">
        <f t="shared" ref="D456:D519" si="15">C456-"01:00"</f>
        <v>41658.708333333336</v>
      </c>
      <c r="E456" s="88">
        <v>44.412080000000003</v>
      </c>
      <c r="F456" s="88">
        <v>46.617669999999997</v>
      </c>
      <c r="G456" s="88">
        <v>15.24023</v>
      </c>
      <c r="H456" s="88">
        <v>14.66123</v>
      </c>
      <c r="I456" s="88">
        <v>75.946330000000003</v>
      </c>
      <c r="J456" s="88">
        <v>54.997280000000003</v>
      </c>
    </row>
    <row r="457" spans="1:10">
      <c r="A457" s="89">
        <v>41658</v>
      </c>
      <c r="B457" s="90">
        <v>0.79166666666666663</v>
      </c>
      <c r="C457" s="91">
        <f t="shared" si="14"/>
        <v>41658.791666666664</v>
      </c>
      <c r="D457" s="91">
        <f t="shared" si="15"/>
        <v>41658.75</v>
      </c>
      <c r="E457" s="88">
        <v>58.73574</v>
      </c>
      <c r="F457" s="88">
        <v>57.107729999999997</v>
      </c>
      <c r="G457" s="88">
        <v>16.2639</v>
      </c>
      <c r="H457" s="88">
        <v>23.484539999999999</v>
      </c>
      <c r="I457" s="88">
        <v>69.479690000000005</v>
      </c>
      <c r="J457" s="88">
        <v>54.225110000000001</v>
      </c>
    </row>
    <row r="458" spans="1:10">
      <c r="A458" s="89">
        <v>41658</v>
      </c>
      <c r="B458" s="90">
        <v>0.83333333333333337</v>
      </c>
      <c r="C458" s="91">
        <f t="shared" si="14"/>
        <v>41658.833333333336</v>
      </c>
      <c r="D458" s="91">
        <f t="shared" si="15"/>
        <v>41658.791666666672</v>
      </c>
      <c r="E458" s="88">
        <v>61.876069999999999</v>
      </c>
      <c r="F458" s="88">
        <v>52.383380000000002</v>
      </c>
      <c r="G458" s="88">
        <v>19.571090000000002</v>
      </c>
      <c r="H458" s="88">
        <v>43.676720000000003</v>
      </c>
      <c r="I458" s="88">
        <v>72.668779999999998</v>
      </c>
      <c r="J458" s="88">
        <v>48.642049999999998</v>
      </c>
    </row>
    <row r="459" spans="1:10">
      <c r="A459" s="89">
        <v>41658</v>
      </c>
      <c r="B459" s="90">
        <v>0.875</v>
      </c>
      <c r="C459" s="91">
        <f t="shared" si="14"/>
        <v>41658.875</v>
      </c>
      <c r="D459" s="91">
        <f t="shared" si="15"/>
        <v>41658.833333333336</v>
      </c>
      <c r="E459" s="88">
        <v>63.359209999999997</v>
      </c>
      <c r="F459" s="88">
        <v>46.389600000000002</v>
      </c>
      <c r="G459" s="88">
        <v>16.394909999999999</v>
      </c>
      <c r="H459" s="88">
        <v>50.269109999999998</v>
      </c>
      <c r="I459" s="88">
        <v>77.069929999999999</v>
      </c>
      <c r="J459" s="88">
        <v>38.584690000000002</v>
      </c>
    </row>
    <row r="460" spans="1:10">
      <c r="A460" s="89">
        <v>41658</v>
      </c>
      <c r="B460" s="90">
        <v>0.91666666666666663</v>
      </c>
      <c r="C460" s="91">
        <f t="shared" si="14"/>
        <v>41658.916666666664</v>
      </c>
      <c r="D460" s="91">
        <f t="shared" si="15"/>
        <v>41658.875</v>
      </c>
      <c r="E460" s="88">
        <v>60.724739999999997</v>
      </c>
      <c r="F460" s="88">
        <v>45.699190000000002</v>
      </c>
      <c r="G460" s="88">
        <v>24.97486</v>
      </c>
      <c r="H460" s="88">
        <v>45.39367</v>
      </c>
      <c r="I460" s="88">
        <v>68.87773</v>
      </c>
      <c r="J460" s="88">
        <v>28.44079</v>
      </c>
    </row>
    <row r="461" spans="1:10">
      <c r="A461" s="89">
        <v>41658</v>
      </c>
      <c r="B461" s="90">
        <v>0.95833333333333337</v>
      </c>
      <c r="C461" s="91">
        <f t="shared" si="14"/>
        <v>41658.958333333336</v>
      </c>
      <c r="D461" s="91">
        <f t="shared" si="15"/>
        <v>41658.916666666672</v>
      </c>
      <c r="E461" s="88">
        <v>58.657330000000002</v>
      </c>
      <c r="F461" s="88">
        <v>38.567</v>
      </c>
      <c r="G461" s="88">
        <v>22.60623</v>
      </c>
      <c r="H461" s="88">
        <v>38.539270000000002</v>
      </c>
      <c r="I461" s="88">
        <v>67.096239999999995</v>
      </c>
      <c r="J461" s="88">
        <v>28.780729999999998</v>
      </c>
    </row>
    <row r="462" spans="1:10">
      <c r="A462" s="89">
        <v>41658</v>
      </c>
      <c r="B462" s="92">
        <v>1</v>
      </c>
      <c r="C462" s="91">
        <f t="shared" si="14"/>
        <v>41659</v>
      </c>
      <c r="D462" s="91">
        <f t="shared" si="15"/>
        <v>41658.958333333336</v>
      </c>
      <c r="E462" s="88">
        <v>55.530389999999997</v>
      </c>
      <c r="F462" s="88">
        <v>34.796979999999998</v>
      </c>
      <c r="G462" s="88">
        <v>21.718350000000001</v>
      </c>
      <c r="H462" s="88">
        <v>28.770689999999998</v>
      </c>
      <c r="I462" s="88">
        <v>62.238010000000003</v>
      </c>
      <c r="J462" s="88">
        <v>27.178540000000002</v>
      </c>
    </row>
    <row r="463" spans="1:10">
      <c r="A463" s="89">
        <v>41659</v>
      </c>
      <c r="B463" s="90">
        <v>4.1666666666666664E-2</v>
      </c>
      <c r="C463" s="91">
        <f t="shared" si="14"/>
        <v>41659.041666666664</v>
      </c>
      <c r="D463" s="91">
        <f t="shared" si="15"/>
        <v>41659</v>
      </c>
      <c r="E463" s="88">
        <v>49.857599999999998</v>
      </c>
      <c r="F463" s="88">
        <v>32.105780000000003</v>
      </c>
      <c r="G463" s="88">
        <v>23.623200000000001</v>
      </c>
      <c r="H463" s="88">
        <v>35.298380000000002</v>
      </c>
      <c r="I463" s="88">
        <v>46.782299999999999</v>
      </c>
      <c r="J463" s="88">
        <v>32.776429999999998</v>
      </c>
    </row>
    <row r="464" spans="1:10">
      <c r="A464" s="89">
        <v>41659</v>
      </c>
      <c r="B464" s="90">
        <v>8.3333333333333329E-2</v>
      </c>
      <c r="C464" s="91">
        <f t="shared" si="14"/>
        <v>41659.083333333336</v>
      </c>
      <c r="D464" s="91">
        <f t="shared" si="15"/>
        <v>41659.041666666672</v>
      </c>
      <c r="E464" s="88">
        <v>49.115549999999999</v>
      </c>
      <c r="G464" s="88">
        <v>25.69444</v>
      </c>
      <c r="H464" s="88">
        <v>57.542029999999997</v>
      </c>
      <c r="I464" s="88">
        <v>59.141509999999997</v>
      </c>
      <c r="J464" s="88">
        <v>29.188099999999999</v>
      </c>
    </row>
    <row r="465" spans="1:10">
      <c r="A465" s="89">
        <v>41659</v>
      </c>
      <c r="B465" s="90">
        <v>0.125</v>
      </c>
      <c r="C465" s="91">
        <f t="shared" si="14"/>
        <v>41659.125</v>
      </c>
      <c r="D465" s="91">
        <f t="shared" si="15"/>
        <v>41659.083333333336</v>
      </c>
      <c r="E465" s="88">
        <v>49.15316</v>
      </c>
      <c r="F465" s="88">
        <v>27.92107</v>
      </c>
      <c r="G465" s="88">
        <v>26.815639999999998</v>
      </c>
      <c r="H465" s="88">
        <v>51.244480000000003</v>
      </c>
      <c r="I465" s="88">
        <v>51.760860000000001</v>
      </c>
      <c r="J465" s="88">
        <v>33.164180000000002</v>
      </c>
    </row>
    <row r="466" spans="1:10">
      <c r="A466" s="89">
        <v>41659</v>
      </c>
      <c r="B466" s="90">
        <v>0.16666666666666666</v>
      </c>
      <c r="C466" s="91">
        <f t="shared" si="14"/>
        <v>41659.166666666664</v>
      </c>
      <c r="D466" s="91">
        <f t="shared" si="15"/>
        <v>41659.125</v>
      </c>
      <c r="E466" s="88">
        <v>43.256929999999997</v>
      </c>
      <c r="F466" s="88">
        <v>24.19265</v>
      </c>
      <c r="G466" s="88">
        <v>20.96435</v>
      </c>
      <c r="H466" s="88">
        <v>41.236849999999997</v>
      </c>
      <c r="I466" s="88">
        <v>44.544989999999999</v>
      </c>
      <c r="J466" s="88">
        <v>37.19191</v>
      </c>
    </row>
    <row r="467" spans="1:10">
      <c r="A467" s="89">
        <v>41659</v>
      </c>
      <c r="B467" s="90">
        <v>0.20833333333333334</v>
      </c>
      <c r="C467" s="91">
        <f t="shared" si="14"/>
        <v>41659.208333333336</v>
      </c>
      <c r="D467" s="91">
        <f t="shared" si="15"/>
        <v>41659.166666666672</v>
      </c>
      <c r="E467" s="88">
        <v>41.692500000000003</v>
      </c>
      <c r="F467" s="88">
        <v>27.979399999999998</v>
      </c>
      <c r="G467" s="88">
        <v>34.717129999999997</v>
      </c>
      <c r="H467" s="88">
        <v>39.223460000000003</v>
      </c>
      <c r="I467" s="88">
        <v>45.630339999999997</v>
      </c>
      <c r="J467" s="88">
        <v>31.904800000000002</v>
      </c>
    </row>
    <row r="468" spans="1:10">
      <c r="A468" s="89">
        <v>41659</v>
      </c>
      <c r="B468" s="90">
        <v>0.25</v>
      </c>
      <c r="C468" s="91">
        <f t="shared" si="14"/>
        <v>41659.25</v>
      </c>
      <c r="D468" s="91">
        <f t="shared" si="15"/>
        <v>41659.208333333336</v>
      </c>
      <c r="E468" s="88">
        <v>44.836649999999999</v>
      </c>
      <c r="F468" s="88">
        <v>27.646139999999999</v>
      </c>
      <c r="G468" s="88">
        <v>42.048699999999997</v>
      </c>
      <c r="H468" s="88">
        <v>34.876350000000002</v>
      </c>
      <c r="I468" s="88">
        <v>47.96407</v>
      </c>
      <c r="J468" s="88">
        <v>52.621000000000002</v>
      </c>
    </row>
    <row r="469" spans="1:10">
      <c r="A469" s="89">
        <v>41659</v>
      </c>
      <c r="B469" s="90">
        <v>0.29166666666666669</v>
      </c>
      <c r="C469" s="91">
        <f t="shared" si="14"/>
        <v>41659.291666666664</v>
      </c>
      <c r="D469" s="91">
        <f t="shared" si="15"/>
        <v>41659.25</v>
      </c>
      <c r="E469" s="88">
        <v>42.073090000000001</v>
      </c>
      <c r="F469" s="88">
        <v>45.414700000000003</v>
      </c>
      <c r="G469" s="88">
        <v>38.808450000000001</v>
      </c>
      <c r="H469" s="88">
        <v>32.364280000000001</v>
      </c>
      <c r="I469" s="88">
        <v>52.78022</v>
      </c>
      <c r="J469" s="88">
        <v>51.121600000000001</v>
      </c>
    </row>
    <row r="470" spans="1:10">
      <c r="A470" s="89">
        <v>41659</v>
      </c>
      <c r="B470" s="90">
        <v>0.33333333333333331</v>
      </c>
      <c r="C470" s="91">
        <f t="shared" si="14"/>
        <v>41659.333333333336</v>
      </c>
      <c r="D470" s="91">
        <f t="shared" si="15"/>
        <v>41659.291666666672</v>
      </c>
      <c r="E470" s="88">
        <v>51.90334</v>
      </c>
      <c r="F470" s="88">
        <v>55.226309999999998</v>
      </c>
      <c r="G470" s="88">
        <v>28.114229999999999</v>
      </c>
      <c r="H470" s="88">
        <v>28.563669999999998</v>
      </c>
      <c r="I470" s="88">
        <v>92.151420000000002</v>
      </c>
      <c r="J470" s="88">
        <v>54.975290000000001</v>
      </c>
    </row>
    <row r="471" spans="1:10">
      <c r="A471" s="89">
        <v>41659</v>
      </c>
      <c r="B471" s="90">
        <v>0.375</v>
      </c>
      <c r="C471" s="91">
        <f t="shared" si="14"/>
        <v>41659.375</v>
      </c>
      <c r="D471" s="91">
        <f t="shared" si="15"/>
        <v>41659.333333333336</v>
      </c>
      <c r="E471" s="88">
        <v>58.616210000000002</v>
      </c>
      <c r="F471" s="88">
        <v>68.121340000000004</v>
      </c>
      <c r="G471" s="88">
        <v>18.654050000000002</v>
      </c>
      <c r="H471" s="88">
        <v>27.14077</v>
      </c>
      <c r="I471" s="88">
        <v>84.620480000000001</v>
      </c>
      <c r="J471" s="88">
        <v>58.103180000000002</v>
      </c>
    </row>
    <row r="472" spans="1:10">
      <c r="A472" s="89">
        <v>41659</v>
      </c>
      <c r="B472" s="90">
        <v>0.41666666666666669</v>
      </c>
      <c r="C472" s="91">
        <f t="shared" si="14"/>
        <v>41659.416666666664</v>
      </c>
      <c r="D472" s="91">
        <f t="shared" si="15"/>
        <v>41659.375</v>
      </c>
      <c r="E472" s="88">
        <v>67.27028</v>
      </c>
      <c r="F472" s="88">
        <v>77.809110000000004</v>
      </c>
      <c r="G472" s="88">
        <v>13.64425</v>
      </c>
      <c r="H472" s="88">
        <v>24.88402</v>
      </c>
      <c r="I472" s="88">
        <v>80.627179999999996</v>
      </c>
      <c r="J472" s="88">
        <v>51.133560000000003</v>
      </c>
    </row>
    <row r="473" spans="1:10">
      <c r="A473" s="89">
        <v>41659</v>
      </c>
      <c r="B473" s="90">
        <v>0.45833333333333331</v>
      </c>
      <c r="C473" s="91">
        <f t="shared" si="14"/>
        <v>41659.458333333336</v>
      </c>
      <c r="D473" s="91">
        <f t="shared" si="15"/>
        <v>41659.416666666672</v>
      </c>
      <c r="E473" s="88">
        <v>62.066360000000003</v>
      </c>
      <c r="F473" s="88">
        <v>79.914289999999994</v>
      </c>
      <c r="G473" s="88">
        <v>12.868259999999999</v>
      </c>
      <c r="H473" s="88">
        <v>20.979649999999999</v>
      </c>
      <c r="I473" s="88">
        <v>69.331469999999996</v>
      </c>
      <c r="J473" s="88">
        <v>40.277729999999998</v>
      </c>
    </row>
    <row r="474" spans="1:10">
      <c r="A474" s="89">
        <v>41659</v>
      </c>
      <c r="B474" s="90">
        <v>0.5</v>
      </c>
      <c r="C474" s="91">
        <f t="shared" si="14"/>
        <v>41659.5</v>
      </c>
      <c r="D474" s="91">
        <f t="shared" si="15"/>
        <v>41659.458333333336</v>
      </c>
      <c r="E474" s="88">
        <v>61.222949999999997</v>
      </c>
      <c r="F474" s="88">
        <v>83.293679999999995</v>
      </c>
      <c r="G474" s="88">
        <v>9.4008900000000004</v>
      </c>
      <c r="H474" s="88">
        <v>19.66911</v>
      </c>
      <c r="I474" s="88">
        <v>74.124679999999998</v>
      </c>
      <c r="J474" s="88">
        <v>22.37482</v>
      </c>
    </row>
    <row r="475" spans="1:10">
      <c r="A475" s="89">
        <v>41659</v>
      </c>
      <c r="B475" s="90">
        <v>0.54166666666666663</v>
      </c>
      <c r="C475" s="91">
        <f t="shared" si="14"/>
        <v>41659.541666666664</v>
      </c>
      <c r="D475" s="91">
        <f t="shared" si="15"/>
        <v>41659.5</v>
      </c>
      <c r="E475" s="88">
        <v>50.524430000000002</v>
      </c>
      <c r="F475" s="88">
        <v>72.895889999999994</v>
      </c>
      <c r="G475" s="88">
        <v>17.143170000000001</v>
      </c>
      <c r="H475" s="88">
        <v>33.197650000000003</v>
      </c>
      <c r="I475" s="88">
        <v>68.654449999999997</v>
      </c>
      <c r="J475" s="88">
        <v>17.9053</v>
      </c>
    </row>
    <row r="476" spans="1:10">
      <c r="A476" s="89">
        <v>41659</v>
      </c>
      <c r="B476" s="90">
        <v>0.58333333333333337</v>
      </c>
      <c r="C476" s="91">
        <f t="shared" si="14"/>
        <v>41659.583333333336</v>
      </c>
      <c r="D476" s="91">
        <f t="shared" si="15"/>
        <v>41659.541666666672</v>
      </c>
      <c r="E476" s="88">
        <v>47.014989999999997</v>
      </c>
      <c r="F476" s="88">
        <v>69.923869999999994</v>
      </c>
      <c r="G476" s="88">
        <v>13.516590000000001</v>
      </c>
      <c r="H476" s="88">
        <v>37.165129999999998</v>
      </c>
      <c r="I476" s="88">
        <v>65.717330000000004</v>
      </c>
      <c r="J476" s="88">
        <v>24.014779999999998</v>
      </c>
    </row>
    <row r="477" spans="1:10">
      <c r="A477" s="89">
        <v>41659</v>
      </c>
      <c r="B477" s="90">
        <v>0.625</v>
      </c>
      <c r="C477" s="91">
        <f t="shared" si="14"/>
        <v>41659.625</v>
      </c>
      <c r="D477" s="91">
        <f t="shared" si="15"/>
        <v>41659.583333333336</v>
      </c>
      <c r="E477" s="88">
        <v>54.471829999999997</v>
      </c>
      <c r="F477" s="88">
        <v>73.560490000000001</v>
      </c>
      <c r="G477" s="88">
        <v>15.10636</v>
      </c>
      <c r="H477" s="88">
        <v>19.813020000000002</v>
      </c>
      <c r="I477" s="88">
        <v>62.198329999999999</v>
      </c>
      <c r="J477" s="88">
        <v>42.317410000000002</v>
      </c>
    </row>
    <row r="478" spans="1:10">
      <c r="A478" s="89">
        <v>41659</v>
      </c>
      <c r="B478" s="90">
        <v>0.66666666666666663</v>
      </c>
      <c r="C478" s="91">
        <f t="shared" si="14"/>
        <v>41659.666666666664</v>
      </c>
      <c r="D478" s="91">
        <f t="shared" si="15"/>
        <v>41659.625</v>
      </c>
      <c r="E478" s="88">
        <v>51.306640000000002</v>
      </c>
      <c r="F478" s="88">
        <v>93.707719999999995</v>
      </c>
      <c r="G478" s="88">
        <v>16.703299999999999</v>
      </c>
      <c r="H478" s="88">
        <v>18.433630000000001</v>
      </c>
      <c r="I478" s="88">
        <v>65.61309</v>
      </c>
      <c r="J478" s="88">
        <v>68.782579999999996</v>
      </c>
    </row>
    <row r="479" spans="1:10">
      <c r="A479" s="89">
        <v>41659</v>
      </c>
      <c r="B479" s="90">
        <v>0.70833333333333337</v>
      </c>
      <c r="C479" s="91">
        <f t="shared" si="14"/>
        <v>41659.708333333336</v>
      </c>
      <c r="D479" s="91">
        <f t="shared" si="15"/>
        <v>41659.666666666672</v>
      </c>
      <c r="E479" s="88">
        <v>74.380949999999999</v>
      </c>
      <c r="F479" s="88">
        <v>62.290599999999998</v>
      </c>
      <c r="G479" s="88">
        <v>17.284220000000001</v>
      </c>
      <c r="H479" s="88">
        <v>43.544759999999997</v>
      </c>
      <c r="I479" s="88">
        <v>87.015879999999996</v>
      </c>
      <c r="J479" s="88">
        <v>62.084049999999998</v>
      </c>
    </row>
    <row r="480" spans="1:10">
      <c r="A480" s="89">
        <v>41659</v>
      </c>
      <c r="B480" s="90">
        <v>0.75</v>
      </c>
      <c r="C480" s="91">
        <f t="shared" si="14"/>
        <v>41659.75</v>
      </c>
      <c r="D480" s="91">
        <f t="shared" si="15"/>
        <v>41659.708333333336</v>
      </c>
      <c r="E480" s="88">
        <v>77.303250000000006</v>
      </c>
      <c r="F480" s="88">
        <v>53.801490000000001</v>
      </c>
      <c r="G480" s="88">
        <v>22.336089999999999</v>
      </c>
      <c r="H480" s="88">
        <v>48.010919999999999</v>
      </c>
      <c r="I480" s="88">
        <v>92.444029999999998</v>
      </c>
      <c r="J480" s="88">
        <v>64.017110000000002</v>
      </c>
    </row>
    <row r="481" spans="1:10">
      <c r="A481" s="89">
        <v>41659</v>
      </c>
      <c r="B481" s="90">
        <v>0.79166666666666663</v>
      </c>
      <c r="C481" s="91">
        <f t="shared" si="14"/>
        <v>41659.791666666664</v>
      </c>
      <c r="D481" s="91">
        <f t="shared" si="15"/>
        <v>41659.75</v>
      </c>
      <c r="E481" s="88">
        <v>64.242789999999999</v>
      </c>
      <c r="F481" s="88">
        <v>59.957830000000001</v>
      </c>
      <c r="G481" s="88">
        <v>27.15559</v>
      </c>
      <c r="H481" s="88">
        <v>46.004710000000003</v>
      </c>
      <c r="I481" s="88">
        <v>102.02375000000001</v>
      </c>
      <c r="J481" s="88">
        <v>63.418979999999998</v>
      </c>
    </row>
    <row r="482" spans="1:10">
      <c r="A482" s="89">
        <v>41659</v>
      </c>
      <c r="B482" s="90">
        <v>0.83333333333333337</v>
      </c>
      <c r="C482" s="91">
        <f t="shared" si="14"/>
        <v>41659.833333333336</v>
      </c>
      <c r="D482" s="91">
        <f t="shared" si="15"/>
        <v>41659.791666666672</v>
      </c>
      <c r="E482" s="88">
        <v>65.252589999999998</v>
      </c>
      <c r="F482" s="88">
        <v>45.370240000000003</v>
      </c>
      <c r="G482" s="88">
        <v>32.908389999999997</v>
      </c>
      <c r="H482" s="88">
        <v>58.97146</v>
      </c>
      <c r="I482" s="88">
        <v>110.61996000000001</v>
      </c>
      <c r="J482" s="88">
        <v>63.403199999999998</v>
      </c>
    </row>
    <row r="483" spans="1:10">
      <c r="A483" s="89">
        <v>41659</v>
      </c>
      <c r="B483" s="90">
        <v>0.875</v>
      </c>
      <c r="C483" s="91">
        <f t="shared" si="14"/>
        <v>41659.875</v>
      </c>
      <c r="D483" s="91">
        <f t="shared" si="15"/>
        <v>41659.833333333336</v>
      </c>
      <c r="E483" s="88">
        <v>74.325490000000002</v>
      </c>
      <c r="F483" s="88">
        <v>44.849080000000001</v>
      </c>
      <c r="G483" s="88">
        <v>28.417359999999999</v>
      </c>
      <c r="H483" s="88">
        <v>85.349620000000002</v>
      </c>
      <c r="I483" s="88">
        <v>95.750749999999996</v>
      </c>
      <c r="J483" s="88">
        <v>69.792379999999994</v>
      </c>
    </row>
    <row r="484" spans="1:10">
      <c r="A484" s="89">
        <v>41659</v>
      </c>
      <c r="B484" s="90">
        <v>0.91666666666666663</v>
      </c>
      <c r="C484" s="91">
        <f t="shared" si="14"/>
        <v>41659.916666666664</v>
      </c>
      <c r="D484" s="91">
        <f t="shared" si="15"/>
        <v>41659.875</v>
      </c>
      <c r="E484" s="88">
        <v>69.586309999999997</v>
      </c>
      <c r="F484" s="88">
        <v>34.097479999999997</v>
      </c>
      <c r="G484" s="88">
        <v>27.653320000000001</v>
      </c>
      <c r="H484" s="88">
        <v>111.26734</v>
      </c>
      <c r="I484" s="88">
        <v>88.018510000000006</v>
      </c>
      <c r="J484" s="88">
        <v>65.088589999999996</v>
      </c>
    </row>
    <row r="485" spans="1:10">
      <c r="A485" s="89">
        <v>41659</v>
      </c>
      <c r="B485" s="90">
        <v>0.95833333333333337</v>
      </c>
      <c r="C485" s="91">
        <f t="shared" si="14"/>
        <v>41659.958333333336</v>
      </c>
      <c r="D485" s="91">
        <f t="shared" si="15"/>
        <v>41659.916666666672</v>
      </c>
      <c r="E485" s="88">
        <v>56.349899999999998</v>
      </c>
      <c r="F485" s="88">
        <v>26.867760000000001</v>
      </c>
      <c r="G485" s="88">
        <v>24.008569999999999</v>
      </c>
      <c r="H485" s="88">
        <v>109.26734</v>
      </c>
      <c r="I485" s="88">
        <v>82.847110000000001</v>
      </c>
      <c r="J485" s="88">
        <v>56.381459999999997</v>
      </c>
    </row>
    <row r="486" spans="1:10">
      <c r="A486" s="89">
        <v>41659</v>
      </c>
      <c r="B486" s="92">
        <v>1</v>
      </c>
      <c r="C486" s="91">
        <f t="shared" si="14"/>
        <v>41660</v>
      </c>
      <c r="D486" s="91">
        <f t="shared" si="15"/>
        <v>41659.958333333336</v>
      </c>
      <c r="E486" s="88">
        <v>48.08408</v>
      </c>
      <c r="F486" s="88">
        <v>24.818989999999999</v>
      </c>
      <c r="G486" s="88">
        <v>22.660260000000001</v>
      </c>
      <c r="H486" s="88">
        <v>111.75789</v>
      </c>
      <c r="I486" s="88">
        <v>83.407470000000004</v>
      </c>
      <c r="J486" s="88">
        <v>49.301380000000002</v>
      </c>
    </row>
    <row r="487" spans="1:10">
      <c r="A487" s="89">
        <v>41660</v>
      </c>
      <c r="B487" s="90">
        <v>4.1666666666666664E-2</v>
      </c>
      <c r="C487" s="91">
        <f t="shared" si="14"/>
        <v>41660.041666666664</v>
      </c>
      <c r="D487" s="91">
        <f t="shared" si="15"/>
        <v>41660</v>
      </c>
      <c r="E487" s="88">
        <v>45.6297</v>
      </c>
      <c r="F487" s="88">
        <v>19.138390000000001</v>
      </c>
      <c r="G487" s="88">
        <v>21.195599999999999</v>
      </c>
      <c r="H487" s="88">
        <v>110.89185000000001</v>
      </c>
      <c r="I487" s="88">
        <v>76.993430000000004</v>
      </c>
      <c r="J487" s="88">
        <v>40.770679999999999</v>
      </c>
    </row>
    <row r="488" spans="1:10">
      <c r="A488" s="89">
        <v>41660</v>
      </c>
      <c r="B488" s="90">
        <v>8.3333333333333329E-2</v>
      </c>
      <c r="C488" s="91">
        <f t="shared" si="14"/>
        <v>41660.083333333336</v>
      </c>
      <c r="D488" s="91">
        <f t="shared" si="15"/>
        <v>41660.041666666672</v>
      </c>
      <c r="E488" s="88">
        <v>45.377890000000001</v>
      </c>
      <c r="G488" s="88">
        <v>19.359760000000001</v>
      </c>
      <c r="H488" s="88">
        <v>119.54018000000001</v>
      </c>
      <c r="I488" s="88">
        <v>79.931659999999994</v>
      </c>
      <c r="J488" s="88">
        <v>42.548340000000003</v>
      </c>
    </row>
    <row r="489" spans="1:10">
      <c r="A489" s="89">
        <v>41660</v>
      </c>
      <c r="B489" s="90">
        <v>0.125</v>
      </c>
      <c r="C489" s="91">
        <f t="shared" si="14"/>
        <v>41660.125</v>
      </c>
      <c r="D489" s="91">
        <f t="shared" si="15"/>
        <v>41660.083333333336</v>
      </c>
      <c r="E489" s="88">
        <v>42.443159999999999</v>
      </c>
      <c r="F489" s="88">
        <v>18.77788</v>
      </c>
      <c r="G489" s="88">
        <v>19.06428</v>
      </c>
      <c r="H489" s="88">
        <v>103.10718</v>
      </c>
      <c r="I489" s="88">
        <v>84.868620000000007</v>
      </c>
      <c r="J489" s="88">
        <v>40.942320000000002</v>
      </c>
    </row>
    <row r="490" spans="1:10">
      <c r="A490" s="89">
        <v>41660</v>
      </c>
      <c r="B490" s="90">
        <v>0.16666666666666666</v>
      </c>
      <c r="C490" s="91">
        <f t="shared" si="14"/>
        <v>41660.166666666664</v>
      </c>
      <c r="D490" s="91">
        <f t="shared" si="15"/>
        <v>41660.125</v>
      </c>
      <c r="E490" s="88">
        <v>38.349930000000001</v>
      </c>
      <c r="F490" s="88">
        <v>27.776669999999999</v>
      </c>
      <c r="G490" s="88">
        <v>19.121649999999999</v>
      </c>
      <c r="H490" s="88">
        <v>88.79307</v>
      </c>
      <c r="I490" s="88">
        <v>71.521280000000004</v>
      </c>
      <c r="J490" s="88">
        <v>39.424280000000003</v>
      </c>
    </row>
    <row r="491" spans="1:10">
      <c r="A491" s="89">
        <v>41660</v>
      </c>
      <c r="B491" s="90">
        <v>0.20833333333333334</v>
      </c>
      <c r="C491" s="91">
        <f t="shared" si="14"/>
        <v>41660.208333333336</v>
      </c>
      <c r="D491" s="91">
        <f t="shared" si="15"/>
        <v>41660.166666666672</v>
      </c>
      <c r="E491" s="88">
        <v>37.4587</v>
      </c>
      <c r="F491" s="88">
        <v>30.46565</v>
      </c>
      <c r="G491" s="88">
        <v>19.420000000000002</v>
      </c>
      <c r="H491" s="88">
        <v>81.547089999999997</v>
      </c>
      <c r="I491" s="88">
        <v>66.874870000000001</v>
      </c>
      <c r="J491" s="88">
        <v>43.260269999999998</v>
      </c>
    </row>
    <row r="492" spans="1:10">
      <c r="A492" s="89">
        <v>41660</v>
      </c>
      <c r="B492" s="90">
        <v>0.25</v>
      </c>
      <c r="C492" s="91">
        <f t="shared" si="14"/>
        <v>41660.25</v>
      </c>
      <c r="D492" s="91">
        <f t="shared" si="15"/>
        <v>41660.208333333336</v>
      </c>
      <c r="E492" s="88">
        <v>38.517270000000003</v>
      </c>
      <c r="F492" s="88">
        <v>25.577780000000001</v>
      </c>
      <c r="G492" s="88">
        <v>27.713560000000001</v>
      </c>
      <c r="H492" s="88">
        <v>81.279820000000001</v>
      </c>
      <c r="I492" s="88">
        <v>69.669030000000006</v>
      </c>
      <c r="J492" s="88">
        <v>46.022880000000001</v>
      </c>
    </row>
    <row r="493" spans="1:10">
      <c r="A493" s="89">
        <v>41660</v>
      </c>
      <c r="B493" s="90">
        <v>0.29166666666666669</v>
      </c>
      <c r="C493" s="91">
        <f t="shared" si="14"/>
        <v>41660.291666666664</v>
      </c>
      <c r="D493" s="91">
        <f t="shared" si="15"/>
        <v>41660.25</v>
      </c>
      <c r="E493" s="88">
        <v>46.504350000000002</v>
      </c>
      <c r="F493" s="88">
        <v>29.883289999999999</v>
      </c>
      <c r="G493" s="88">
        <v>32.659759999999999</v>
      </c>
      <c r="H493" s="88">
        <v>78.241810000000001</v>
      </c>
      <c r="I493" s="88">
        <v>65.044129999999996</v>
      </c>
      <c r="J493" s="88">
        <v>53.589210000000001</v>
      </c>
    </row>
    <row r="494" spans="1:10">
      <c r="A494" s="89">
        <v>41660</v>
      </c>
      <c r="B494" s="90">
        <v>0.33333333333333331</v>
      </c>
      <c r="C494" s="91">
        <f t="shared" si="14"/>
        <v>41660.333333333336</v>
      </c>
      <c r="D494" s="91">
        <f t="shared" si="15"/>
        <v>41660.291666666672</v>
      </c>
      <c r="E494" s="88">
        <v>55.080480000000001</v>
      </c>
      <c r="F494" s="88">
        <v>44.296849999999999</v>
      </c>
      <c r="G494" s="88">
        <v>37.432409999999997</v>
      </c>
      <c r="H494" s="88">
        <v>82.106489999999994</v>
      </c>
      <c r="I494" s="88">
        <v>77.625979999999998</v>
      </c>
      <c r="J494" s="88">
        <v>52.926049999999996</v>
      </c>
    </row>
    <row r="495" spans="1:10">
      <c r="A495" s="89">
        <v>41660</v>
      </c>
      <c r="B495" s="90">
        <v>0.375</v>
      </c>
      <c r="C495" s="91">
        <f t="shared" si="14"/>
        <v>41660.375</v>
      </c>
      <c r="D495" s="91">
        <f t="shared" si="15"/>
        <v>41660.333333333336</v>
      </c>
      <c r="E495" s="88">
        <v>58.747219999999999</v>
      </c>
      <c r="F495" s="88">
        <v>51.803890000000003</v>
      </c>
      <c r="G495" s="88">
        <v>45.519410000000001</v>
      </c>
      <c r="H495" s="88">
        <v>76.767269999999996</v>
      </c>
      <c r="I495" s="88">
        <v>79.701999999999998</v>
      </c>
      <c r="J495" s="88">
        <v>49.45964</v>
      </c>
    </row>
    <row r="496" spans="1:10">
      <c r="A496" s="89">
        <v>41660</v>
      </c>
      <c r="B496" s="90">
        <v>0.41666666666666669</v>
      </c>
      <c r="C496" s="91">
        <f t="shared" si="14"/>
        <v>41660.416666666664</v>
      </c>
      <c r="D496" s="91">
        <f t="shared" si="15"/>
        <v>41660.375</v>
      </c>
      <c r="E496" s="88">
        <v>57.597810000000003</v>
      </c>
      <c r="F496" s="88">
        <v>62.495240000000003</v>
      </c>
      <c r="G496" s="88">
        <v>31.954529999999998</v>
      </c>
      <c r="H496" s="88">
        <v>64.487589999999997</v>
      </c>
      <c r="I496" s="88">
        <v>71.101489999999998</v>
      </c>
      <c r="J496" s="88">
        <v>43.069980000000001</v>
      </c>
    </row>
    <row r="497" spans="1:10">
      <c r="A497" s="89">
        <v>41660</v>
      </c>
      <c r="B497" s="90">
        <v>0.45833333333333331</v>
      </c>
      <c r="C497" s="91">
        <f t="shared" si="14"/>
        <v>41660.458333333336</v>
      </c>
      <c r="D497" s="91">
        <f t="shared" si="15"/>
        <v>41660.416666666672</v>
      </c>
      <c r="E497" s="88">
        <v>53.444809999999997</v>
      </c>
      <c r="F497" s="88">
        <v>58.363759999999999</v>
      </c>
      <c r="G497" s="88">
        <v>31.653790000000001</v>
      </c>
      <c r="H497" s="88">
        <v>65.492609999999999</v>
      </c>
      <c r="I497" s="88">
        <v>63.055599999999998</v>
      </c>
      <c r="J497" s="88">
        <v>49.29851</v>
      </c>
    </row>
    <row r="498" spans="1:10">
      <c r="A498" s="89">
        <v>41660</v>
      </c>
      <c r="B498" s="90">
        <v>0.5</v>
      </c>
      <c r="C498" s="91">
        <f t="shared" si="14"/>
        <v>41660.5</v>
      </c>
      <c r="D498" s="91">
        <f t="shared" si="15"/>
        <v>41660.458333333336</v>
      </c>
      <c r="F498" s="88">
        <v>57.834479999999999</v>
      </c>
      <c r="G498" s="88">
        <v>29.652360000000002</v>
      </c>
      <c r="H498" s="88">
        <v>72.808400000000006</v>
      </c>
      <c r="I498" s="88">
        <v>67.45196</v>
      </c>
      <c r="J498" s="88">
        <v>47.66572</v>
      </c>
    </row>
    <row r="499" spans="1:10">
      <c r="A499" s="89">
        <v>41660</v>
      </c>
      <c r="B499" s="90">
        <v>0.54166666666666663</v>
      </c>
      <c r="C499" s="91">
        <f t="shared" si="14"/>
        <v>41660.541666666664</v>
      </c>
      <c r="D499" s="91">
        <f t="shared" si="15"/>
        <v>41660.5</v>
      </c>
      <c r="F499" s="88">
        <v>54.56841</v>
      </c>
      <c r="G499" s="88">
        <v>23.678180000000001</v>
      </c>
      <c r="H499" s="88">
        <v>73.414659999999998</v>
      </c>
      <c r="I499" s="88">
        <v>61.548079999999999</v>
      </c>
      <c r="J499" s="88">
        <v>35.402290000000001</v>
      </c>
    </row>
    <row r="500" spans="1:10">
      <c r="A500" s="89">
        <v>41660</v>
      </c>
      <c r="B500" s="90">
        <v>0.58333333333333337</v>
      </c>
      <c r="C500" s="91">
        <f t="shared" si="14"/>
        <v>41660.583333333336</v>
      </c>
      <c r="D500" s="91">
        <f t="shared" si="15"/>
        <v>41660.541666666672</v>
      </c>
      <c r="E500" s="88">
        <v>54.646500000000003</v>
      </c>
      <c r="F500" s="88">
        <v>9.1787299999999998</v>
      </c>
      <c r="G500" s="88">
        <v>29.086259999999999</v>
      </c>
      <c r="H500" s="88">
        <v>71.912390000000002</v>
      </c>
      <c r="I500" s="88">
        <v>62.793109999999999</v>
      </c>
      <c r="J500" s="88">
        <v>45.674329999999998</v>
      </c>
    </row>
    <row r="501" spans="1:10">
      <c r="A501" s="89">
        <v>41660</v>
      </c>
      <c r="B501" s="90">
        <v>0.625</v>
      </c>
      <c r="C501" s="91">
        <f t="shared" si="14"/>
        <v>41660.625</v>
      </c>
      <c r="D501" s="91">
        <f t="shared" si="15"/>
        <v>41660.583333333336</v>
      </c>
      <c r="E501" s="88">
        <v>54.96716</v>
      </c>
      <c r="F501" s="88">
        <v>38.341799999999999</v>
      </c>
      <c r="G501" s="88">
        <v>32.328420000000001</v>
      </c>
      <c r="H501" s="88">
        <v>80.015649999999994</v>
      </c>
      <c r="I501" s="88">
        <v>60.267180000000003</v>
      </c>
      <c r="J501" s="88">
        <v>56.707059999999998</v>
      </c>
    </row>
    <row r="502" spans="1:10">
      <c r="A502" s="89">
        <v>41660</v>
      </c>
      <c r="B502" s="90">
        <v>0.66666666666666663</v>
      </c>
      <c r="C502" s="91">
        <f t="shared" si="14"/>
        <v>41660.666666666664</v>
      </c>
      <c r="D502" s="91">
        <f t="shared" si="15"/>
        <v>41660.625</v>
      </c>
      <c r="E502" s="88">
        <v>58.746259999999999</v>
      </c>
      <c r="F502" s="88">
        <v>54.238500000000002</v>
      </c>
      <c r="G502" s="88">
        <v>25.517530000000001</v>
      </c>
      <c r="H502" s="88">
        <v>90.032849999999996</v>
      </c>
      <c r="I502" s="88">
        <v>62.717570000000002</v>
      </c>
      <c r="J502" s="88">
        <v>59.12303</v>
      </c>
    </row>
    <row r="503" spans="1:10">
      <c r="A503" s="89">
        <v>41660</v>
      </c>
      <c r="B503" s="90">
        <v>0.70833333333333337</v>
      </c>
      <c r="C503" s="91">
        <f t="shared" si="14"/>
        <v>41660.708333333336</v>
      </c>
      <c r="D503" s="91">
        <f t="shared" si="15"/>
        <v>41660.666666666672</v>
      </c>
      <c r="E503" s="88">
        <v>61.981729999999999</v>
      </c>
      <c r="F503" s="88">
        <v>55.41995</v>
      </c>
      <c r="G503" s="88">
        <v>23.04993</v>
      </c>
      <c r="H503" s="88">
        <v>95.673289999999994</v>
      </c>
      <c r="I503" s="88">
        <v>65.016390000000001</v>
      </c>
      <c r="J503" s="88">
        <v>44.280110000000001</v>
      </c>
    </row>
    <row r="504" spans="1:10">
      <c r="A504" s="89">
        <v>41660</v>
      </c>
      <c r="B504" s="90">
        <v>0.75</v>
      </c>
      <c r="C504" s="91">
        <f t="shared" si="14"/>
        <v>41660.75</v>
      </c>
      <c r="D504" s="91">
        <f t="shared" si="15"/>
        <v>41660.708333333336</v>
      </c>
      <c r="E504" s="88">
        <v>64.091700000000003</v>
      </c>
      <c r="F504" s="88">
        <v>62.114649999999997</v>
      </c>
      <c r="G504" s="88">
        <v>23.40326</v>
      </c>
      <c r="H504" s="88">
        <v>108.99768</v>
      </c>
      <c r="I504" s="88">
        <v>67.169390000000007</v>
      </c>
      <c r="J504" s="88">
        <v>31.824480000000001</v>
      </c>
    </row>
    <row r="505" spans="1:10">
      <c r="A505" s="89">
        <v>41660</v>
      </c>
      <c r="B505" s="90">
        <v>0.79166666666666663</v>
      </c>
      <c r="C505" s="91">
        <f t="shared" si="14"/>
        <v>41660.791666666664</v>
      </c>
      <c r="D505" s="91">
        <f t="shared" si="15"/>
        <v>41660.75</v>
      </c>
      <c r="E505" s="88">
        <v>65.689120000000003</v>
      </c>
      <c r="F505" s="88">
        <v>59.822040000000001</v>
      </c>
      <c r="G505" s="88">
        <v>26.87349</v>
      </c>
      <c r="H505" s="88">
        <v>109.54322000000001</v>
      </c>
      <c r="I505" s="88">
        <v>70.112250000000003</v>
      </c>
      <c r="J505" s="88">
        <v>30.2744</v>
      </c>
    </row>
    <row r="506" spans="1:10">
      <c r="A506" s="89">
        <v>41660</v>
      </c>
      <c r="B506" s="90">
        <v>0.83333333333333337</v>
      </c>
      <c r="C506" s="91">
        <f t="shared" si="14"/>
        <v>41660.833333333336</v>
      </c>
      <c r="D506" s="91">
        <f t="shared" si="15"/>
        <v>41660.791666666672</v>
      </c>
      <c r="E506" s="88">
        <v>64.664019999999994</v>
      </c>
      <c r="F506" s="88">
        <v>58.53398</v>
      </c>
      <c r="G506" s="88">
        <v>28.99015</v>
      </c>
      <c r="H506" s="88">
        <v>110.71749</v>
      </c>
      <c r="I506" s="88">
        <v>71.226759999999999</v>
      </c>
      <c r="J506" s="88">
        <v>23.154160000000001</v>
      </c>
    </row>
    <row r="507" spans="1:10">
      <c r="A507" s="89">
        <v>41660</v>
      </c>
      <c r="B507" s="90">
        <v>0.875</v>
      </c>
      <c r="C507" s="91">
        <f t="shared" si="14"/>
        <v>41660.875</v>
      </c>
      <c r="D507" s="91">
        <f t="shared" si="15"/>
        <v>41660.833333333336</v>
      </c>
      <c r="E507" s="88">
        <v>64.759640000000005</v>
      </c>
      <c r="F507" s="88">
        <v>57.304720000000003</v>
      </c>
      <c r="G507" s="88">
        <v>26.63682</v>
      </c>
      <c r="H507" s="88">
        <v>104.91352999999999</v>
      </c>
      <c r="I507" s="88">
        <v>70.170100000000005</v>
      </c>
      <c r="J507" s="88">
        <v>19.762820000000001</v>
      </c>
    </row>
    <row r="508" spans="1:10">
      <c r="A508" s="89">
        <v>41660</v>
      </c>
      <c r="B508" s="90">
        <v>0.91666666666666663</v>
      </c>
      <c r="C508" s="91">
        <f t="shared" si="14"/>
        <v>41660.916666666664</v>
      </c>
      <c r="D508" s="91">
        <f t="shared" si="15"/>
        <v>41660.875</v>
      </c>
      <c r="E508" s="88">
        <v>58.372369999999997</v>
      </c>
      <c r="G508" s="88">
        <v>19.993279999999999</v>
      </c>
      <c r="H508" s="88">
        <v>83.363479999999996</v>
      </c>
      <c r="I508" s="88">
        <v>57.341050000000003</v>
      </c>
      <c r="J508" s="88">
        <v>18.6005</v>
      </c>
    </row>
    <row r="509" spans="1:10">
      <c r="A509" s="89">
        <v>41660</v>
      </c>
      <c r="B509" s="90">
        <v>0.95833333333333337</v>
      </c>
      <c r="C509" s="91">
        <f t="shared" si="14"/>
        <v>41660.958333333336</v>
      </c>
      <c r="D509" s="91">
        <f t="shared" si="15"/>
        <v>41660.916666666672</v>
      </c>
      <c r="E509" s="88">
        <v>42.367130000000003</v>
      </c>
      <c r="G509" s="88">
        <v>14.053050000000001</v>
      </c>
      <c r="H509" s="88">
        <v>51.866520000000001</v>
      </c>
      <c r="I509" s="88">
        <v>45.86797</v>
      </c>
      <c r="J509" s="88">
        <v>12.642099999999999</v>
      </c>
    </row>
    <row r="510" spans="1:10">
      <c r="A510" s="89">
        <v>41660</v>
      </c>
      <c r="B510" s="92">
        <v>1</v>
      </c>
      <c r="C510" s="91">
        <f t="shared" si="14"/>
        <v>41661</v>
      </c>
      <c r="D510" s="91">
        <f t="shared" si="15"/>
        <v>41660.958333333336</v>
      </c>
      <c r="E510" s="88">
        <v>36.499580000000002</v>
      </c>
      <c r="G510" s="88">
        <v>11.52473</v>
      </c>
      <c r="H510" s="88">
        <v>36.670279999999998</v>
      </c>
      <c r="I510" s="88">
        <v>36.686050000000002</v>
      </c>
      <c r="J510" s="88">
        <v>10.27013</v>
      </c>
    </row>
    <row r="511" spans="1:10">
      <c r="A511" s="89">
        <v>41661</v>
      </c>
      <c r="B511" s="90">
        <v>4.1666666666666664E-2</v>
      </c>
      <c r="C511" s="91">
        <f t="shared" si="14"/>
        <v>41661.041666666664</v>
      </c>
      <c r="D511" s="91">
        <f t="shared" si="15"/>
        <v>41661</v>
      </c>
      <c r="E511" s="88">
        <v>30.121880000000001</v>
      </c>
      <c r="F511" s="88">
        <v>18.81326</v>
      </c>
      <c r="G511" s="88">
        <v>11.21299</v>
      </c>
      <c r="H511" s="88">
        <v>29.876439999999999</v>
      </c>
      <c r="I511" s="88">
        <v>30.363489999999999</v>
      </c>
      <c r="J511" s="88">
        <v>8.95289</v>
      </c>
    </row>
    <row r="512" spans="1:10">
      <c r="A512" s="89">
        <v>41661</v>
      </c>
      <c r="B512" s="90">
        <v>8.3333333333333329E-2</v>
      </c>
      <c r="C512" s="91">
        <f t="shared" si="14"/>
        <v>41661.083333333336</v>
      </c>
      <c r="D512" s="91">
        <f t="shared" si="15"/>
        <v>41661.041666666672</v>
      </c>
      <c r="E512" s="88">
        <v>26.550599999999999</v>
      </c>
      <c r="G512" s="88">
        <v>10.52688</v>
      </c>
      <c r="H512" s="88">
        <v>32.55968</v>
      </c>
      <c r="I512" s="88">
        <v>28.864730000000002</v>
      </c>
      <c r="J512" s="88">
        <v>9.5811499999999992</v>
      </c>
    </row>
    <row r="513" spans="1:10">
      <c r="A513" s="89">
        <v>41661</v>
      </c>
      <c r="B513" s="90">
        <v>0.125</v>
      </c>
      <c r="C513" s="91">
        <f t="shared" si="14"/>
        <v>41661.125</v>
      </c>
      <c r="D513" s="91">
        <f t="shared" si="15"/>
        <v>41661.083333333336</v>
      </c>
      <c r="E513" s="88">
        <v>24.765920000000001</v>
      </c>
      <c r="F513" s="88">
        <v>11.566319999999999</v>
      </c>
      <c r="G513" s="88">
        <v>11.291399999999999</v>
      </c>
      <c r="H513" s="88">
        <v>22.027699999999999</v>
      </c>
      <c r="I513" s="88">
        <v>21.42287</v>
      </c>
      <c r="J513" s="88">
        <v>11.662430000000001</v>
      </c>
    </row>
    <row r="514" spans="1:10">
      <c r="A514" s="89">
        <v>41661</v>
      </c>
      <c r="B514" s="90">
        <v>0.16666666666666666</v>
      </c>
      <c r="C514" s="91">
        <f t="shared" si="14"/>
        <v>41661.166666666664</v>
      </c>
      <c r="D514" s="91">
        <f t="shared" si="15"/>
        <v>41661.125</v>
      </c>
      <c r="E514" s="88">
        <v>19.955030000000001</v>
      </c>
      <c r="F514" s="88">
        <v>8.5440900000000006</v>
      </c>
      <c r="G514" s="88">
        <v>14.70234</v>
      </c>
      <c r="H514" s="88">
        <v>18.178789999999999</v>
      </c>
      <c r="I514" s="88">
        <v>24.030560000000001</v>
      </c>
      <c r="J514" s="88">
        <v>13.01839</v>
      </c>
    </row>
    <row r="515" spans="1:10">
      <c r="A515" s="89">
        <v>41661</v>
      </c>
      <c r="B515" s="90">
        <v>0.20833333333333334</v>
      </c>
      <c r="C515" s="91">
        <f t="shared" si="14"/>
        <v>41661.208333333336</v>
      </c>
      <c r="D515" s="91">
        <f t="shared" si="15"/>
        <v>41661.166666666672</v>
      </c>
      <c r="E515" s="88">
        <v>20.483830000000001</v>
      </c>
      <c r="F515" s="88">
        <v>8.4977199999999993</v>
      </c>
      <c r="G515" s="88">
        <v>16.407820000000001</v>
      </c>
      <c r="H515" s="88">
        <v>15.9383</v>
      </c>
      <c r="I515" s="88">
        <v>21.375060000000001</v>
      </c>
      <c r="J515" s="88">
        <v>15.2431</v>
      </c>
    </row>
    <row r="516" spans="1:10">
      <c r="A516" s="89">
        <v>41661</v>
      </c>
      <c r="B516" s="90">
        <v>0.25</v>
      </c>
      <c r="C516" s="91">
        <f t="shared" si="14"/>
        <v>41661.25</v>
      </c>
      <c r="D516" s="91">
        <f t="shared" si="15"/>
        <v>41661.208333333336</v>
      </c>
      <c r="E516" s="88">
        <v>27.430029999999999</v>
      </c>
      <c r="F516" s="88">
        <v>13.717879999999999</v>
      </c>
      <c r="G516" s="88">
        <v>16.643049999999999</v>
      </c>
      <c r="H516" s="88">
        <v>14.83957</v>
      </c>
      <c r="I516" s="88">
        <v>33.182830000000003</v>
      </c>
      <c r="J516" s="88">
        <v>29.61506</v>
      </c>
    </row>
    <row r="517" spans="1:10">
      <c r="A517" s="89">
        <v>41661</v>
      </c>
      <c r="B517" s="90">
        <v>0.29166666666666669</v>
      </c>
      <c r="C517" s="91">
        <f t="shared" si="14"/>
        <v>41661.291666666664</v>
      </c>
      <c r="D517" s="91">
        <f t="shared" si="15"/>
        <v>41661.25</v>
      </c>
      <c r="E517" s="88">
        <v>30.63729</v>
      </c>
      <c r="F517" s="88">
        <v>21.691579999999998</v>
      </c>
      <c r="G517" s="88">
        <v>16.760670000000001</v>
      </c>
      <c r="H517" s="88">
        <v>17.451080000000001</v>
      </c>
      <c r="I517" s="88">
        <v>45.185679999999998</v>
      </c>
      <c r="J517" s="88">
        <v>47.831150000000001</v>
      </c>
    </row>
    <row r="518" spans="1:10">
      <c r="A518" s="89">
        <v>41661</v>
      </c>
      <c r="B518" s="90">
        <v>0.33333333333333331</v>
      </c>
      <c r="C518" s="91">
        <f t="shared" si="14"/>
        <v>41661.333333333336</v>
      </c>
      <c r="D518" s="91">
        <f t="shared" si="15"/>
        <v>41661.291666666672</v>
      </c>
      <c r="E518" s="88">
        <v>39.69585</v>
      </c>
      <c r="F518" s="88">
        <v>32.729089999999999</v>
      </c>
      <c r="G518" s="88">
        <v>17.525189999999998</v>
      </c>
      <c r="H518" s="88">
        <v>25.34158</v>
      </c>
      <c r="I518" s="88">
        <v>55.444809999999997</v>
      </c>
      <c r="J518" s="88">
        <v>42.898330000000001</v>
      </c>
    </row>
    <row r="519" spans="1:10">
      <c r="A519" s="89">
        <v>41661</v>
      </c>
      <c r="B519" s="90">
        <v>0.375</v>
      </c>
      <c r="C519" s="91">
        <f t="shared" si="14"/>
        <v>41661.375</v>
      </c>
      <c r="D519" s="91">
        <f t="shared" si="15"/>
        <v>41661.333333333336</v>
      </c>
      <c r="E519" s="88">
        <v>40.207439999999998</v>
      </c>
      <c r="F519" s="88">
        <v>44.254770000000001</v>
      </c>
      <c r="G519" s="88">
        <v>21.58304</v>
      </c>
      <c r="H519" s="88">
        <v>41.368810000000003</v>
      </c>
      <c r="I519" s="88">
        <v>56.694629999999997</v>
      </c>
      <c r="J519" s="88">
        <v>22.56081</v>
      </c>
    </row>
    <row r="520" spans="1:10">
      <c r="A520" s="89">
        <v>41661</v>
      </c>
      <c r="B520" s="90">
        <v>0.41666666666666669</v>
      </c>
      <c r="C520" s="91">
        <f t="shared" ref="C520:C583" si="16">A520+B520</f>
        <v>41661.416666666664</v>
      </c>
      <c r="D520" s="91">
        <f t="shared" ref="D520:D583" si="17">C520-"01:00"</f>
        <v>41661.375</v>
      </c>
      <c r="E520" s="88">
        <v>41.242109999999997</v>
      </c>
      <c r="F520" s="88">
        <v>48.83569</v>
      </c>
      <c r="H520" s="88">
        <v>47.569130000000001</v>
      </c>
      <c r="I520" s="88">
        <v>53.618369999999999</v>
      </c>
      <c r="J520" s="88">
        <v>14.18979</v>
      </c>
    </row>
    <row r="521" spans="1:10">
      <c r="A521" s="89">
        <v>41661</v>
      </c>
      <c r="B521" s="90">
        <v>0.45833333333333331</v>
      </c>
      <c r="C521" s="91">
        <f t="shared" si="16"/>
        <v>41661.458333333336</v>
      </c>
      <c r="D521" s="91">
        <f t="shared" si="17"/>
        <v>41661.416666666672</v>
      </c>
      <c r="E521" s="88">
        <v>42.210790000000003</v>
      </c>
      <c r="F521" s="88">
        <v>45.266480000000001</v>
      </c>
      <c r="H521" s="88">
        <v>31.369299999999999</v>
      </c>
      <c r="I521" s="88">
        <v>50.365209999999998</v>
      </c>
      <c r="J521" s="88">
        <v>18.748719999999999</v>
      </c>
    </row>
    <row r="522" spans="1:10">
      <c r="A522" s="89">
        <v>41661</v>
      </c>
      <c r="B522" s="90">
        <v>0.5</v>
      </c>
      <c r="C522" s="91">
        <f t="shared" si="16"/>
        <v>41661.5</v>
      </c>
      <c r="D522" s="91">
        <f t="shared" si="17"/>
        <v>41661.458333333336</v>
      </c>
      <c r="E522" s="88">
        <v>25.248830000000002</v>
      </c>
      <c r="F522" s="88">
        <v>35.362130000000001</v>
      </c>
      <c r="G522" s="88">
        <v>13.349729999999999</v>
      </c>
      <c r="H522" s="88">
        <v>24.189779999999999</v>
      </c>
      <c r="I522" s="88">
        <v>45.481639999999999</v>
      </c>
      <c r="J522" s="88">
        <v>16.125240000000002</v>
      </c>
    </row>
    <row r="523" spans="1:10">
      <c r="A523" s="89">
        <v>41661</v>
      </c>
      <c r="B523" s="90">
        <v>0.54166666666666663</v>
      </c>
      <c r="C523" s="91">
        <f t="shared" si="16"/>
        <v>41661.541666666664</v>
      </c>
      <c r="D523" s="91">
        <f t="shared" si="17"/>
        <v>41661.5</v>
      </c>
      <c r="E523" s="88">
        <v>20.483830000000001</v>
      </c>
      <c r="F523" s="88">
        <v>28.81325</v>
      </c>
      <c r="G523" s="88">
        <v>10.23283</v>
      </c>
      <c r="H523" s="88">
        <v>16.668389999999999</v>
      </c>
      <c r="I523" s="88">
        <v>52.798870000000001</v>
      </c>
      <c r="J523" s="88">
        <v>25.41808</v>
      </c>
    </row>
    <row r="524" spans="1:10">
      <c r="A524" s="89">
        <v>41661</v>
      </c>
      <c r="B524" s="90">
        <v>0.58333333333333337</v>
      </c>
      <c r="C524" s="91">
        <f t="shared" si="16"/>
        <v>41661.583333333336</v>
      </c>
      <c r="D524" s="91">
        <f t="shared" si="17"/>
        <v>41661.541666666672</v>
      </c>
      <c r="E524" s="88">
        <v>24.222770000000001</v>
      </c>
      <c r="F524" s="88">
        <v>32.888779999999997</v>
      </c>
      <c r="G524" s="88">
        <v>12.879250000000001</v>
      </c>
      <c r="H524" s="88">
        <v>13.790559999999999</v>
      </c>
      <c r="I524" s="88">
        <v>47.835929999999998</v>
      </c>
      <c r="J524" s="88">
        <v>33.696339999999999</v>
      </c>
    </row>
    <row r="525" spans="1:10">
      <c r="A525" s="89">
        <v>41661</v>
      </c>
      <c r="B525" s="90">
        <v>0.625</v>
      </c>
      <c r="C525" s="91">
        <f t="shared" si="16"/>
        <v>41661.625</v>
      </c>
      <c r="D525" s="91">
        <f t="shared" si="17"/>
        <v>41661.583333333336</v>
      </c>
      <c r="E525" s="88">
        <v>23.17089</v>
      </c>
      <c r="F525" s="88">
        <v>46.827559999999998</v>
      </c>
      <c r="G525" s="88">
        <v>15.7021</v>
      </c>
      <c r="H525" s="88">
        <v>21.086749999999999</v>
      </c>
      <c r="I525" s="88">
        <v>55.312370000000001</v>
      </c>
      <c r="J525" s="88">
        <v>43.85745</v>
      </c>
    </row>
    <row r="526" spans="1:10">
      <c r="A526" s="89">
        <v>41661</v>
      </c>
      <c r="B526" s="90">
        <v>0.66666666666666663</v>
      </c>
      <c r="C526" s="91">
        <f t="shared" si="16"/>
        <v>41661.666666666664</v>
      </c>
      <c r="D526" s="91">
        <f t="shared" si="17"/>
        <v>41661.625</v>
      </c>
      <c r="E526" s="88">
        <v>29.568210000000001</v>
      </c>
      <c r="F526" s="88">
        <v>57.166060000000002</v>
      </c>
      <c r="G526" s="88">
        <v>17.172339999999998</v>
      </c>
      <c r="H526" s="88">
        <v>30.910779999999999</v>
      </c>
      <c r="I526" s="88">
        <v>58.822760000000002</v>
      </c>
      <c r="J526" s="88">
        <v>56.884920000000001</v>
      </c>
    </row>
    <row r="527" spans="1:10">
      <c r="A527" s="89">
        <v>41661</v>
      </c>
      <c r="B527" s="90">
        <v>0.70833333333333337</v>
      </c>
      <c r="C527" s="91">
        <f t="shared" si="16"/>
        <v>41661.708333333336</v>
      </c>
      <c r="D527" s="91">
        <f t="shared" si="17"/>
        <v>41661.666666666672</v>
      </c>
      <c r="E527" s="88">
        <v>64.615729999999999</v>
      </c>
      <c r="F527" s="88">
        <v>57.469189999999998</v>
      </c>
      <c r="G527" s="88">
        <v>19.23067</v>
      </c>
      <c r="H527" s="88">
        <v>39.30283</v>
      </c>
      <c r="I527" s="88">
        <v>72.214089999999999</v>
      </c>
      <c r="J527" s="88">
        <v>60.146210000000004</v>
      </c>
    </row>
    <row r="528" spans="1:10">
      <c r="A528" s="89">
        <v>41661</v>
      </c>
      <c r="B528" s="90">
        <v>0.75</v>
      </c>
      <c r="C528" s="91">
        <f t="shared" si="16"/>
        <v>41661.75</v>
      </c>
      <c r="D528" s="91">
        <f t="shared" si="17"/>
        <v>41661.708333333336</v>
      </c>
      <c r="E528" s="88">
        <v>56.151960000000003</v>
      </c>
      <c r="F528" s="88">
        <v>48.49239</v>
      </c>
      <c r="G528" s="88">
        <v>20.28923</v>
      </c>
      <c r="H528" s="88">
        <v>42.159149999999997</v>
      </c>
      <c r="I528" s="88">
        <v>74.941789999999997</v>
      </c>
      <c r="J528" s="88">
        <v>46.533520000000003</v>
      </c>
    </row>
    <row r="529" spans="1:10">
      <c r="A529" s="89">
        <v>41661</v>
      </c>
      <c r="B529" s="90">
        <v>0.79166666666666663</v>
      </c>
      <c r="C529" s="91">
        <f t="shared" si="16"/>
        <v>41661.791666666664</v>
      </c>
      <c r="D529" s="91">
        <f t="shared" si="17"/>
        <v>41661.75</v>
      </c>
      <c r="E529" s="88">
        <v>39.707329999999999</v>
      </c>
      <c r="F529" s="88">
        <v>58.4876</v>
      </c>
      <c r="G529" s="88">
        <v>20.524470000000001</v>
      </c>
      <c r="H529" s="88">
        <v>49.723570000000002</v>
      </c>
      <c r="I529" s="88">
        <v>82.526290000000003</v>
      </c>
      <c r="J529" s="88">
        <v>25.262689999999999</v>
      </c>
    </row>
    <row r="530" spans="1:10">
      <c r="A530" s="89">
        <v>41661</v>
      </c>
      <c r="B530" s="90">
        <v>0.83333333333333337</v>
      </c>
      <c r="C530" s="91">
        <f t="shared" si="16"/>
        <v>41661.833333333336</v>
      </c>
      <c r="D530" s="91">
        <f t="shared" si="17"/>
        <v>41661.791666666672</v>
      </c>
      <c r="E530" s="88">
        <v>51.424259999999997</v>
      </c>
      <c r="F530" s="88">
        <v>45.999929999999999</v>
      </c>
      <c r="G530" s="88">
        <v>19.58352</v>
      </c>
      <c r="H530" s="88">
        <v>58.069719999999997</v>
      </c>
      <c r="I530" s="88">
        <v>74.13758</v>
      </c>
      <c r="J530" s="88">
        <v>26.809429999999999</v>
      </c>
    </row>
    <row r="531" spans="1:10">
      <c r="A531" s="89">
        <v>41661</v>
      </c>
      <c r="B531" s="90">
        <v>0.875</v>
      </c>
      <c r="C531" s="91">
        <f t="shared" si="16"/>
        <v>41661.875</v>
      </c>
      <c r="D531" s="91">
        <f t="shared" si="17"/>
        <v>41661.833333333336</v>
      </c>
      <c r="E531" s="88">
        <v>57.203830000000004</v>
      </c>
      <c r="F531" s="88">
        <v>32.106569999999998</v>
      </c>
      <c r="G531" s="88">
        <v>18.1721</v>
      </c>
      <c r="H531" s="88">
        <v>61.82873</v>
      </c>
      <c r="I531" s="88">
        <v>69.175129999999996</v>
      </c>
      <c r="J531" s="88">
        <v>24.342300000000002</v>
      </c>
    </row>
    <row r="532" spans="1:10">
      <c r="A532" s="89">
        <v>41661</v>
      </c>
      <c r="B532" s="90">
        <v>0.91666666666666663</v>
      </c>
      <c r="C532" s="91">
        <f t="shared" si="16"/>
        <v>41661.916666666664</v>
      </c>
      <c r="D532" s="91">
        <f t="shared" si="17"/>
        <v>41661.875</v>
      </c>
      <c r="E532" s="88">
        <v>32.761130000000001</v>
      </c>
      <c r="F532" s="88">
        <v>23.802019999999999</v>
      </c>
      <c r="G532" s="88">
        <v>17.701619999999998</v>
      </c>
      <c r="H532" s="88">
        <v>67.917659999999998</v>
      </c>
      <c r="I532" s="88">
        <v>56.352290000000004</v>
      </c>
      <c r="J532" s="88">
        <v>24.484300000000001</v>
      </c>
    </row>
    <row r="533" spans="1:10">
      <c r="A533" s="89">
        <v>41661</v>
      </c>
      <c r="B533" s="90">
        <v>0.95833333333333337</v>
      </c>
      <c r="C533" s="91">
        <f t="shared" si="16"/>
        <v>41661.958333333336</v>
      </c>
      <c r="D533" s="91">
        <f t="shared" si="17"/>
        <v>41661.916666666672</v>
      </c>
      <c r="E533" s="88">
        <v>38.095089999999999</v>
      </c>
      <c r="F533" s="88">
        <v>19.726959999999998</v>
      </c>
      <c r="G533" s="88">
        <v>17.289960000000001</v>
      </c>
      <c r="H533" s="88">
        <v>80.105540000000005</v>
      </c>
      <c r="I533" s="88">
        <v>56.816070000000003</v>
      </c>
      <c r="J533" s="88">
        <v>18.097989999999999</v>
      </c>
    </row>
    <row r="534" spans="1:10">
      <c r="A534" s="89">
        <v>41661</v>
      </c>
      <c r="B534" s="92">
        <v>1</v>
      </c>
      <c r="C534" s="91">
        <f t="shared" si="16"/>
        <v>41662</v>
      </c>
      <c r="D534" s="91">
        <f t="shared" si="17"/>
        <v>41661.958333333336</v>
      </c>
      <c r="E534" s="88">
        <v>29.565339999999999</v>
      </c>
      <c r="F534" s="88">
        <v>15.04468</v>
      </c>
      <c r="G534" s="88">
        <v>16.17258</v>
      </c>
      <c r="H534" s="88">
        <v>92.848050000000001</v>
      </c>
      <c r="I534" s="88">
        <v>49.114429999999999</v>
      </c>
      <c r="J534" s="88">
        <v>15.000690000000001</v>
      </c>
    </row>
    <row r="535" spans="1:10">
      <c r="A535" s="89">
        <v>41662</v>
      </c>
      <c r="B535" s="90">
        <v>4.1666666666666664E-2</v>
      </c>
      <c r="C535" s="91">
        <f t="shared" si="16"/>
        <v>41662.041666666664</v>
      </c>
      <c r="D535" s="91">
        <f t="shared" si="17"/>
        <v>41662</v>
      </c>
      <c r="E535" s="88">
        <v>22.992709999999999</v>
      </c>
      <c r="F535" s="88">
        <v>10.583780000000001</v>
      </c>
      <c r="G535" s="88">
        <v>16.32255</v>
      </c>
      <c r="H535" s="88">
        <v>78.844089999999994</v>
      </c>
      <c r="I535" s="88">
        <v>39.770440000000001</v>
      </c>
      <c r="J535" s="88">
        <v>10.5723</v>
      </c>
    </row>
    <row r="536" spans="1:10">
      <c r="A536" s="89">
        <v>41662</v>
      </c>
      <c r="B536" s="90">
        <v>8.3333333333333329E-2</v>
      </c>
      <c r="C536" s="91">
        <f t="shared" si="16"/>
        <v>41662.083333333336</v>
      </c>
      <c r="D536" s="91">
        <f t="shared" si="17"/>
        <v>41662.041666666672</v>
      </c>
      <c r="E536" s="88">
        <v>16.599229999999999</v>
      </c>
      <c r="G536" s="88">
        <v>14.65549</v>
      </c>
      <c r="H536" s="88">
        <v>64.038150000000002</v>
      </c>
      <c r="I536" s="88">
        <v>37.252310000000001</v>
      </c>
      <c r="J536" s="88">
        <v>7.9765600000000001</v>
      </c>
    </row>
    <row r="537" spans="1:10">
      <c r="A537" s="89">
        <v>41662</v>
      </c>
      <c r="B537" s="90">
        <v>0.125</v>
      </c>
      <c r="C537" s="91">
        <f t="shared" si="16"/>
        <v>41662.125</v>
      </c>
      <c r="D537" s="91">
        <f t="shared" si="17"/>
        <v>41662.083333333336</v>
      </c>
      <c r="E537" s="88">
        <v>18.37482</v>
      </c>
      <c r="F537" s="88">
        <v>6.0640599999999996</v>
      </c>
      <c r="G537" s="88">
        <v>16.30311</v>
      </c>
      <c r="H537" s="88">
        <v>44.91028</v>
      </c>
      <c r="I537" s="88">
        <v>29.066649999999999</v>
      </c>
      <c r="J537" s="88">
        <v>8.9452400000000001</v>
      </c>
    </row>
    <row r="538" spans="1:10">
      <c r="A538" s="89">
        <v>41662</v>
      </c>
      <c r="B538" s="90">
        <v>0.16666666666666666</v>
      </c>
      <c r="C538" s="91">
        <f t="shared" si="16"/>
        <v>41662.166666666664</v>
      </c>
      <c r="D538" s="91">
        <f t="shared" si="17"/>
        <v>41662.125</v>
      </c>
      <c r="E538" s="88">
        <v>24.23329</v>
      </c>
      <c r="F538" s="88">
        <v>8.5684799999999992</v>
      </c>
      <c r="G538" s="88">
        <v>14.83239</v>
      </c>
      <c r="H538" s="88">
        <v>32.843359999999997</v>
      </c>
      <c r="I538" s="88">
        <v>32.75826</v>
      </c>
      <c r="J538" s="88">
        <v>16.729120000000002</v>
      </c>
    </row>
    <row r="539" spans="1:10">
      <c r="A539" s="89">
        <v>41662</v>
      </c>
      <c r="B539" s="90">
        <v>0.20833333333333334</v>
      </c>
      <c r="C539" s="91">
        <f t="shared" si="16"/>
        <v>41662.208333333336</v>
      </c>
      <c r="D539" s="91">
        <f t="shared" si="17"/>
        <v>41662.166666666672</v>
      </c>
      <c r="E539" s="88">
        <v>25.845050000000001</v>
      </c>
      <c r="F539" s="88">
        <v>8.7372599999999991</v>
      </c>
      <c r="G539" s="88">
        <v>8.3571500000000007</v>
      </c>
      <c r="H539" s="88">
        <v>26.01</v>
      </c>
      <c r="I539" s="88">
        <v>38.062579999999997</v>
      </c>
      <c r="J539" s="88">
        <v>26.686070000000001</v>
      </c>
    </row>
    <row r="540" spans="1:10">
      <c r="A540" s="89">
        <v>41662</v>
      </c>
      <c r="B540" s="90">
        <v>0.25</v>
      </c>
      <c r="C540" s="91">
        <f t="shared" si="16"/>
        <v>41662.25</v>
      </c>
      <c r="D540" s="91">
        <f t="shared" si="17"/>
        <v>41662.208333333336</v>
      </c>
      <c r="E540" s="88">
        <v>19.441520000000001</v>
      </c>
      <c r="F540" s="88">
        <v>15.350680000000001</v>
      </c>
      <c r="G540" s="88">
        <v>9.1221499999999995</v>
      </c>
      <c r="H540" s="88">
        <v>19.35737</v>
      </c>
      <c r="I540" s="88">
        <v>46.330309999999997</v>
      </c>
      <c r="J540" s="88">
        <v>35.532820000000001</v>
      </c>
    </row>
    <row r="541" spans="1:10">
      <c r="A541" s="89">
        <v>41662</v>
      </c>
      <c r="B541" s="90">
        <v>0.29166666666666669</v>
      </c>
      <c r="C541" s="91">
        <f t="shared" si="16"/>
        <v>41662.291666666664</v>
      </c>
      <c r="D541" s="91">
        <f t="shared" si="17"/>
        <v>41662.25</v>
      </c>
      <c r="E541" s="88">
        <v>19.973189999999999</v>
      </c>
      <c r="F541" s="88">
        <v>14.22326</v>
      </c>
      <c r="G541" s="88">
        <v>8.5928599999999999</v>
      </c>
      <c r="H541" s="88">
        <v>16.097989999999999</v>
      </c>
      <c r="I541" s="88">
        <v>51.548569999999998</v>
      </c>
      <c r="J541" s="88">
        <v>44.685560000000002</v>
      </c>
    </row>
    <row r="542" spans="1:10">
      <c r="A542" s="89">
        <v>41662</v>
      </c>
      <c r="B542" s="90">
        <v>0.33333333333333331</v>
      </c>
      <c r="C542" s="91">
        <f t="shared" si="16"/>
        <v>41662.333333333336</v>
      </c>
      <c r="D542" s="91">
        <f t="shared" si="17"/>
        <v>41662.291666666672</v>
      </c>
      <c r="E542" s="88">
        <v>28.523499999999999</v>
      </c>
      <c r="F542" s="88">
        <v>19.20054</v>
      </c>
      <c r="G542" s="88">
        <v>5.4740500000000001</v>
      </c>
      <c r="H542" s="88">
        <v>14.1678</v>
      </c>
      <c r="I542" s="88">
        <v>59.214829999999999</v>
      </c>
      <c r="J542" s="88">
        <v>37.629869999999997</v>
      </c>
    </row>
    <row r="543" spans="1:10">
      <c r="A543" s="89">
        <v>41662</v>
      </c>
      <c r="B543" s="90">
        <v>0.375</v>
      </c>
      <c r="C543" s="91">
        <f t="shared" si="16"/>
        <v>41662.375</v>
      </c>
      <c r="D543" s="91">
        <f t="shared" si="17"/>
        <v>41662.333333333336</v>
      </c>
      <c r="E543" s="88">
        <v>29.596889999999998</v>
      </c>
      <c r="F543" s="88">
        <v>32.867269999999998</v>
      </c>
      <c r="G543" s="88">
        <v>8.0052500000000002</v>
      </c>
      <c r="H543" s="88">
        <v>26.221810000000001</v>
      </c>
      <c r="I543" s="88">
        <v>58.34798</v>
      </c>
      <c r="J543" s="88">
        <v>27.037970000000001</v>
      </c>
    </row>
    <row r="544" spans="1:10">
      <c r="A544" s="89">
        <v>41662</v>
      </c>
      <c r="B544" s="90">
        <v>0.41666666666666669</v>
      </c>
      <c r="C544" s="91">
        <f t="shared" si="16"/>
        <v>41662.416666666664</v>
      </c>
      <c r="D544" s="91">
        <f t="shared" si="17"/>
        <v>41662.375</v>
      </c>
      <c r="E544" s="88">
        <v>19.99662</v>
      </c>
      <c r="F544" s="88">
        <v>27.410910000000001</v>
      </c>
      <c r="G544" s="88">
        <v>12.47667</v>
      </c>
      <c r="H544" s="88">
        <v>25.162759999999999</v>
      </c>
      <c r="I544" s="88">
        <v>49.0518</v>
      </c>
      <c r="J544" s="88">
        <v>16.735810000000001</v>
      </c>
    </row>
    <row r="545" spans="1:10">
      <c r="A545" s="89">
        <v>41662</v>
      </c>
      <c r="B545" s="90">
        <v>0.45833333333333331</v>
      </c>
      <c r="C545" s="91">
        <f t="shared" si="16"/>
        <v>41662.458333333336</v>
      </c>
      <c r="D545" s="91">
        <f t="shared" si="17"/>
        <v>41662.416666666672</v>
      </c>
      <c r="E545" s="88">
        <v>19.454910000000002</v>
      </c>
      <c r="F545" s="88">
        <v>16.892160000000001</v>
      </c>
      <c r="G545" s="88">
        <v>14.302149999999999</v>
      </c>
      <c r="H545" s="88">
        <v>24.19408</v>
      </c>
      <c r="I545" s="88">
        <v>48.020960000000002</v>
      </c>
      <c r="J545" s="88">
        <v>16.259599999999999</v>
      </c>
    </row>
    <row r="546" spans="1:10">
      <c r="A546" s="89">
        <v>41662</v>
      </c>
      <c r="B546" s="90">
        <v>0.5</v>
      </c>
      <c r="C546" s="91">
        <f t="shared" si="16"/>
        <v>41662.5</v>
      </c>
      <c r="D546" s="91">
        <f t="shared" si="17"/>
        <v>41662.458333333336</v>
      </c>
      <c r="E546" s="88">
        <v>11.43627</v>
      </c>
      <c r="F546" s="88">
        <v>9.5013000000000005</v>
      </c>
      <c r="G546" s="88">
        <v>13.77239</v>
      </c>
      <c r="H546" s="88">
        <v>24.086030000000001</v>
      </c>
      <c r="I546" s="88">
        <v>51.007330000000003</v>
      </c>
      <c r="J546" s="88">
        <v>15.629429999999999</v>
      </c>
    </row>
    <row r="547" spans="1:10">
      <c r="A547" s="89">
        <v>41662</v>
      </c>
      <c r="B547" s="90">
        <v>0.54166666666666663</v>
      </c>
      <c r="C547" s="91">
        <f t="shared" si="16"/>
        <v>41662.541666666664</v>
      </c>
      <c r="D547" s="91">
        <f t="shared" si="17"/>
        <v>41662.5</v>
      </c>
      <c r="E547" s="88">
        <v>9.8312100000000004</v>
      </c>
      <c r="F547" s="88">
        <v>10.349019999999999</v>
      </c>
      <c r="G547" s="88">
        <v>11.53572</v>
      </c>
      <c r="H547" s="88">
        <v>12.31793</v>
      </c>
      <c r="I547" s="88">
        <v>35.939700000000002</v>
      </c>
      <c r="J547" s="88">
        <v>16.34948</v>
      </c>
    </row>
    <row r="548" spans="1:10">
      <c r="A548" s="89">
        <v>41662</v>
      </c>
      <c r="B548" s="90">
        <v>0.58333333333333337</v>
      </c>
      <c r="C548" s="91">
        <f t="shared" si="16"/>
        <v>41662.583333333336</v>
      </c>
      <c r="D548" s="91">
        <f t="shared" si="17"/>
        <v>41662.541666666672</v>
      </c>
      <c r="E548" s="88">
        <v>11.432930000000001</v>
      </c>
      <c r="F548" s="88">
        <v>24.78218</v>
      </c>
      <c r="G548" s="88">
        <v>12.88977</v>
      </c>
      <c r="H548" s="88">
        <v>11.856070000000001</v>
      </c>
      <c r="I548" s="88">
        <v>40.489060000000002</v>
      </c>
      <c r="J548" s="88">
        <v>13.496029999999999</v>
      </c>
    </row>
    <row r="549" spans="1:10">
      <c r="A549" s="89">
        <v>41662</v>
      </c>
      <c r="B549" s="90">
        <v>0.625</v>
      </c>
      <c r="C549" s="91">
        <f t="shared" si="16"/>
        <v>41662.625</v>
      </c>
      <c r="D549" s="91">
        <f t="shared" si="17"/>
        <v>41662.583333333336</v>
      </c>
      <c r="E549" s="88">
        <v>14.10134</v>
      </c>
      <c r="F549" s="88">
        <v>38.895949999999999</v>
      </c>
      <c r="G549" s="88">
        <v>11.35929</v>
      </c>
      <c r="H549" s="88">
        <v>10.81758</v>
      </c>
      <c r="I549" s="88">
        <v>43.844540000000002</v>
      </c>
      <c r="J549" s="88">
        <v>16.152979999999999</v>
      </c>
    </row>
    <row r="550" spans="1:10">
      <c r="A550" s="89">
        <v>41662</v>
      </c>
      <c r="B550" s="90">
        <v>0.66666666666666663</v>
      </c>
      <c r="C550" s="91">
        <f t="shared" si="16"/>
        <v>41662.666666666664</v>
      </c>
      <c r="D550" s="91">
        <f t="shared" si="17"/>
        <v>41662.625</v>
      </c>
      <c r="E550" s="88">
        <v>14.64306</v>
      </c>
      <c r="F550" s="88">
        <v>14.38391</v>
      </c>
      <c r="G550" s="88">
        <v>12.1831</v>
      </c>
      <c r="H550" s="88">
        <v>11.263669999999999</v>
      </c>
      <c r="I550" s="88">
        <v>41.716880000000003</v>
      </c>
      <c r="J550" s="88">
        <v>17.21489</v>
      </c>
    </row>
    <row r="551" spans="1:10">
      <c r="A551" s="89">
        <v>41662</v>
      </c>
      <c r="B551" s="90">
        <v>0.70833333333333337</v>
      </c>
      <c r="C551" s="91">
        <f t="shared" si="16"/>
        <v>41662.708333333336</v>
      </c>
      <c r="D551" s="91">
        <f t="shared" si="17"/>
        <v>41662.666666666672</v>
      </c>
      <c r="E551" s="88">
        <v>17.32151</v>
      </c>
      <c r="F551" s="88">
        <v>17.52233</v>
      </c>
      <c r="G551" s="88">
        <v>12.47763</v>
      </c>
      <c r="H551" s="88">
        <v>15.80681</v>
      </c>
      <c r="I551" s="88">
        <v>53.497410000000002</v>
      </c>
      <c r="J551" s="88">
        <v>22.241900000000001</v>
      </c>
    </row>
    <row r="552" spans="1:10">
      <c r="A552" s="89">
        <v>41662</v>
      </c>
      <c r="B552" s="90">
        <v>0.75</v>
      </c>
      <c r="C552" s="91">
        <f t="shared" si="16"/>
        <v>41662.75</v>
      </c>
      <c r="D552" s="91">
        <f t="shared" si="17"/>
        <v>41662.708333333336</v>
      </c>
      <c r="E552" s="88">
        <v>17.32151</v>
      </c>
      <c r="F552" s="88">
        <v>14.86204</v>
      </c>
      <c r="G552" s="88">
        <v>11.770479999999999</v>
      </c>
      <c r="H552" s="88">
        <v>18.660260000000001</v>
      </c>
      <c r="I552" s="88">
        <v>59.944920000000003</v>
      </c>
      <c r="J552" s="88">
        <v>32.009030000000003</v>
      </c>
    </row>
    <row r="553" spans="1:10">
      <c r="A553" s="89">
        <v>41662</v>
      </c>
      <c r="B553" s="90">
        <v>0.79166666666666663</v>
      </c>
      <c r="C553" s="91">
        <f t="shared" si="16"/>
        <v>41662.791666666664</v>
      </c>
      <c r="D553" s="91">
        <f t="shared" si="17"/>
        <v>41662.75</v>
      </c>
      <c r="E553" s="88">
        <v>11.43627</v>
      </c>
      <c r="F553" s="88">
        <v>12.62393</v>
      </c>
      <c r="G553" s="88">
        <v>10.417870000000001</v>
      </c>
      <c r="H553" s="88">
        <v>24.073589999999999</v>
      </c>
      <c r="I553" s="88">
        <v>52.386719999999997</v>
      </c>
      <c r="J553" s="88">
        <v>25.381740000000001</v>
      </c>
    </row>
    <row r="554" spans="1:10">
      <c r="A554" s="89">
        <v>41662</v>
      </c>
      <c r="B554" s="90">
        <v>0.83333333333333337</v>
      </c>
      <c r="C554" s="91">
        <f t="shared" si="16"/>
        <v>41662.833333333336</v>
      </c>
      <c r="D554" s="91">
        <f t="shared" si="17"/>
        <v>41662.791666666672</v>
      </c>
      <c r="E554" s="88">
        <v>22.67173</v>
      </c>
      <c r="F554" s="88">
        <v>48.999679999999998</v>
      </c>
      <c r="G554" s="88">
        <v>11.242150000000001</v>
      </c>
      <c r="H554" s="88">
        <v>26.507249999999999</v>
      </c>
      <c r="I554" s="88">
        <v>49.996099999999998</v>
      </c>
      <c r="J554" s="88">
        <v>22.966259999999998</v>
      </c>
    </row>
    <row r="555" spans="1:10">
      <c r="A555" s="89">
        <v>41662</v>
      </c>
      <c r="B555" s="90">
        <v>0.875</v>
      </c>
      <c r="C555" s="91">
        <f t="shared" si="16"/>
        <v>41662.875</v>
      </c>
      <c r="D555" s="91">
        <f t="shared" si="17"/>
        <v>41662.833333333336</v>
      </c>
      <c r="E555" s="88">
        <v>18.926580000000001</v>
      </c>
      <c r="F555" s="88">
        <v>31.358309999999999</v>
      </c>
      <c r="G555" s="88">
        <v>14.36096</v>
      </c>
      <c r="H555" s="88">
        <v>17.664809999999999</v>
      </c>
      <c r="I555" s="88">
        <v>41.090539999999997</v>
      </c>
      <c r="J555" s="88">
        <v>22.28923</v>
      </c>
    </row>
    <row r="556" spans="1:10">
      <c r="A556" s="89">
        <v>41662</v>
      </c>
      <c r="B556" s="90">
        <v>0.91666666666666663</v>
      </c>
      <c r="C556" s="91">
        <f t="shared" si="16"/>
        <v>41662.916666666664</v>
      </c>
      <c r="D556" s="91">
        <f t="shared" si="17"/>
        <v>41662.875</v>
      </c>
      <c r="E556" s="88">
        <v>18.391559999999998</v>
      </c>
      <c r="F556" s="88">
        <v>21.500330000000002</v>
      </c>
      <c r="G556" s="88">
        <v>15.53715</v>
      </c>
      <c r="H556" s="88">
        <v>15.6366</v>
      </c>
      <c r="I556" s="88">
        <v>45.816330000000001</v>
      </c>
      <c r="J556" s="88">
        <v>22.044910000000002</v>
      </c>
    </row>
    <row r="557" spans="1:10">
      <c r="A557" s="89">
        <v>41662</v>
      </c>
      <c r="B557" s="90">
        <v>0.95833333333333337</v>
      </c>
      <c r="C557" s="91">
        <f t="shared" si="16"/>
        <v>41662.958333333336</v>
      </c>
      <c r="D557" s="91">
        <f t="shared" si="17"/>
        <v>41662.916666666672</v>
      </c>
      <c r="E557" s="88">
        <v>18.93327</v>
      </c>
      <c r="F557" s="88">
        <v>17.449169999999999</v>
      </c>
      <c r="G557" s="88">
        <v>14.302149999999999</v>
      </c>
      <c r="H557" s="88">
        <v>24.397760000000002</v>
      </c>
      <c r="I557" s="88">
        <v>51.2134</v>
      </c>
      <c r="J557" s="88">
        <v>13.972250000000001</v>
      </c>
    </row>
    <row r="558" spans="1:10">
      <c r="A558" s="89">
        <v>41662</v>
      </c>
      <c r="B558" s="92">
        <v>1</v>
      </c>
      <c r="C558" s="91">
        <f t="shared" si="16"/>
        <v>41663</v>
      </c>
      <c r="D558" s="91">
        <f t="shared" si="17"/>
        <v>41662.958333333336</v>
      </c>
      <c r="E558" s="88">
        <v>15.723140000000001</v>
      </c>
      <c r="F558" s="88">
        <v>16.7578</v>
      </c>
      <c r="G558" s="88">
        <v>13.12453</v>
      </c>
      <c r="H558" s="88">
        <v>25.03941</v>
      </c>
      <c r="I558" s="88">
        <v>51.353969999999997</v>
      </c>
      <c r="J558" s="88">
        <v>17.452999999999999</v>
      </c>
    </row>
    <row r="559" spans="1:10">
      <c r="A559" s="89">
        <v>41663</v>
      </c>
      <c r="B559" s="90">
        <v>4.1666666666666664E-2</v>
      </c>
      <c r="C559" s="91">
        <f t="shared" si="16"/>
        <v>41663.041666666664</v>
      </c>
      <c r="D559" s="91">
        <f t="shared" si="17"/>
        <v>41663</v>
      </c>
      <c r="E559" s="88">
        <v>23.788309999999999</v>
      </c>
      <c r="F559" s="88">
        <v>22.99718</v>
      </c>
      <c r="G559" s="88">
        <v>13.576840000000001</v>
      </c>
      <c r="H559" s="88">
        <v>19.891279999999998</v>
      </c>
      <c r="I559" s="88">
        <v>52.617339999999999</v>
      </c>
      <c r="J559" s="88">
        <v>26.46613</v>
      </c>
    </row>
    <row r="560" spans="1:10">
      <c r="A560" s="89">
        <v>41663</v>
      </c>
      <c r="B560" s="90">
        <v>8.3333333333333329E-2</v>
      </c>
      <c r="C560" s="91">
        <f t="shared" si="16"/>
        <v>41663.083333333336</v>
      </c>
      <c r="D560" s="91">
        <f t="shared" si="17"/>
        <v>41663.041666666672</v>
      </c>
      <c r="E560" s="88">
        <v>38.777850000000001</v>
      </c>
      <c r="G560" s="88">
        <v>14.89073</v>
      </c>
      <c r="H560" s="88">
        <v>38.010300000000001</v>
      </c>
      <c r="I560" s="88">
        <v>50.552480000000003</v>
      </c>
      <c r="J560" s="88">
        <v>22.795089999999998</v>
      </c>
    </row>
    <row r="561" spans="1:10">
      <c r="A561" s="89">
        <v>41663</v>
      </c>
      <c r="B561" s="90">
        <v>0.125</v>
      </c>
      <c r="C561" s="91">
        <f t="shared" si="16"/>
        <v>41663.125</v>
      </c>
      <c r="D561" s="91">
        <f t="shared" si="17"/>
        <v>41663.083333333336</v>
      </c>
      <c r="E561" s="88">
        <v>35.551940000000002</v>
      </c>
      <c r="F561" s="88">
        <v>19.95168</v>
      </c>
      <c r="G561" s="88">
        <v>14.184530000000001</v>
      </c>
      <c r="H561" s="88">
        <v>39.38937</v>
      </c>
      <c r="I561" s="88">
        <v>37.717849999999999</v>
      </c>
      <c r="J561" s="88">
        <v>22.312180000000001</v>
      </c>
    </row>
    <row r="562" spans="1:10">
      <c r="A562" s="89">
        <v>41663</v>
      </c>
      <c r="B562" s="90">
        <v>0.16666666666666666</v>
      </c>
      <c r="C562" s="91">
        <f t="shared" si="16"/>
        <v>41663.166666666664</v>
      </c>
      <c r="D562" s="91">
        <f t="shared" si="17"/>
        <v>41663.125</v>
      </c>
      <c r="E562" s="88">
        <v>28.051590000000001</v>
      </c>
      <c r="F562" s="88">
        <v>24.280139999999999</v>
      </c>
      <c r="G562" s="88">
        <v>14.24239</v>
      </c>
      <c r="H562" s="88">
        <v>38.100830000000002</v>
      </c>
      <c r="I562" s="88">
        <v>37.47974</v>
      </c>
      <c r="J562" s="88">
        <v>36.848619999999997</v>
      </c>
    </row>
    <row r="563" spans="1:10">
      <c r="A563" s="89">
        <v>41663</v>
      </c>
      <c r="B563" s="90">
        <v>0.20833333333333334</v>
      </c>
      <c r="C563" s="91">
        <f t="shared" si="16"/>
        <v>41663.208333333336</v>
      </c>
      <c r="D563" s="91">
        <f t="shared" si="17"/>
        <v>41663.166666666672</v>
      </c>
      <c r="E563" s="88">
        <v>31.264119999999998</v>
      </c>
      <c r="F563" s="88">
        <v>31.90672</v>
      </c>
      <c r="G563" s="88">
        <v>15.71453</v>
      </c>
      <c r="H563" s="88">
        <v>29.149370000000001</v>
      </c>
      <c r="I563" s="88">
        <v>52.006610000000002</v>
      </c>
      <c r="J563" s="88">
        <v>43.191420000000001</v>
      </c>
    </row>
    <row r="564" spans="1:10">
      <c r="A564" s="89">
        <v>41663</v>
      </c>
      <c r="B564" s="90">
        <v>0.25</v>
      </c>
      <c r="C564" s="91">
        <f t="shared" si="16"/>
        <v>41663.25</v>
      </c>
      <c r="D564" s="91">
        <f t="shared" si="17"/>
        <v>41663.208333333336</v>
      </c>
      <c r="E564" s="88">
        <v>44.064</v>
      </c>
      <c r="F564" s="88">
        <v>41.080019999999998</v>
      </c>
      <c r="G564" s="88">
        <v>17.068580000000001</v>
      </c>
      <c r="H564" s="88">
        <v>24.002829999999999</v>
      </c>
      <c r="I564" s="88">
        <v>56.259059999999998</v>
      </c>
      <c r="J564" s="88">
        <v>36.085050000000003</v>
      </c>
    </row>
    <row r="565" spans="1:10">
      <c r="A565" s="89">
        <v>41663</v>
      </c>
      <c r="B565" s="90">
        <v>0.29166666666666669</v>
      </c>
      <c r="C565" s="91">
        <f t="shared" si="16"/>
        <v>41663.291666666664</v>
      </c>
      <c r="D565" s="91">
        <f t="shared" si="17"/>
        <v>41663.25</v>
      </c>
      <c r="E565" s="88">
        <v>47.755600000000001</v>
      </c>
      <c r="F565" s="88">
        <v>48.640129999999999</v>
      </c>
      <c r="G565" s="88">
        <v>17.343830000000001</v>
      </c>
      <c r="H565" s="88">
        <v>29.78002</v>
      </c>
      <c r="I565" s="88">
        <v>59.832079999999998</v>
      </c>
      <c r="J565" s="88">
        <v>44.26529</v>
      </c>
    </row>
    <row r="566" spans="1:10">
      <c r="A566" s="89">
        <v>41663</v>
      </c>
      <c r="B566" s="90">
        <v>0.33333333333333331</v>
      </c>
      <c r="C566" s="91">
        <f t="shared" si="16"/>
        <v>41663.333333333336</v>
      </c>
      <c r="D566" s="91">
        <f t="shared" si="17"/>
        <v>41663.291666666672</v>
      </c>
      <c r="E566" s="88">
        <v>53.480670000000003</v>
      </c>
      <c r="F566" s="88">
        <v>50.56841</v>
      </c>
      <c r="G566" s="88">
        <v>19.42239</v>
      </c>
      <c r="H566" s="88">
        <v>40.493360000000003</v>
      </c>
      <c r="I566" s="88">
        <v>68.078310000000002</v>
      </c>
      <c r="J566" s="88">
        <v>47.282739999999997</v>
      </c>
    </row>
    <row r="567" spans="1:10">
      <c r="A567" s="89">
        <v>41663</v>
      </c>
      <c r="B567" s="90">
        <v>0.375</v>
      </c>
      <c r="C567" s="91">
        <f t="shared" si="16"/>
        <v>41663.375</v>
      </c>
      <c r="D567" s="91">
        <f t="shared" si="17"/>
        <v>41663.333333333336</v>
      </c>
      <c r="E567" s="88">
        <v>56.535890000000002</v>
      </c>
      <c r="F567" s="88">
        <v>52.083109999999998</v>
      </c>
      <c r="G567" s="88">
        <v>14.302630000000001</v>
      </c>
      <c r="H567" s="88">
        <v>58.768729999999998</v>
      </c>
      <c r="I567" s="88">
        <v>68.191140000000004</v>
      </c>
      <c r="J567" s="88">
        <v>39.245930000000001</v>
      </c>
    </row>
    <row r="568" spans="1:10">
      <c r="A568" s="89">
        <v>41663</v>
      </c>
      <c r="B568" s="90">
        <v>0.41666666666666669</v>
      </c>
      <c r="C568" s="91">
        <f t="shared" si="16"/>
        <v>41663.416666666664</v>
      </c>
      <c r="D568" s="91">
        <f t="shared" si="17"/>
        <v>41663.375</v>
      </c>
      <c r="E568" s="88">
        <v>52.867719999999998</v>
      </c>
      <c r="F568" s="88">
        <v>50.876330000000003</v>
      </c>
      <c r="G568" s="88">
        <v>14.714779999999999</v>
      </c>
      <c r="H568" s="88">
        <v>56.409669999999998</v>
      </c>
      <c r="I568" s="88">
        <v>56.678849999999997</v>
      </c>
      <c r="J568" s="88">
        <v>38.57226</v>
      </c>
    </row>
    <row r="569" spans="1:10">
      <c r="A569" s="89">
        <v>41663</v>
      </c>
      <c r="B569" s="90">
        <v>0.45833333333333331</v>
      </c>
      <c r="C569" s="91">
        <f t="shared" si="16"/>
        <v>41663.458333333336</v>
      </c>
      <c r="D569" s="91">
        <f t="shared" si="17"/>
        <v>41663.416666666672</v>
      </c>
      <c r="E569" s="88">
        <v>53.856000000000002</v>
      </c>
      <c r="F569" s="88">
        <v>53.989400000000003</v>
      </c>
      <c r="G569" s="88">
        <v>21.48263</v>
      </c>
      <c r="H569" s="88">
        <v>58.42783</v>
      </c>
      <c r="I569" s="88">
        <v>55.130679999999998</v>
      </c>
      <c r="J569" s="88">
        <v>35.380769999999998</v>
      </c>
    </row>
    <row r="570" spans="1:10">
      <c r="A570" s="89">
        <v>41663</v>
      </c>
      <c r="B570" s="90">
        <v>0.5</v>
      </c>
      <c r="C570" s="91">
        <f t="shared" si="16"/>
        <v>41663.5</v>
      </c>
      <c r="D570" s="91">
        <f t="shared" si="17"/>
        <v>41663.458333333336</v>
      </c>
      <c r="E570" s="88">
        <v>48.620049999999999</v>
      </c>
      <c r="F570" s="88">
        <v>47.517020000000002</v>
      </c>
      <c r="G570" s="88">
        <v>19.128830000000001</v>
      </c>
      <c r="H570" s="88">
        <v>31.81587</v>
      </c>
      <c r="I570" s="88">
        <v>52.473260000000003</v>
      </c>
      <c r="J570" s="88">
        <v>43.829239999999999</v>
      </c>
    </row>
    <row r="571" spans="1:10">
      <c r="A571" s="89">
        <v>41663</v>
      </c>
      <c r="B571" s="90">
        <v>0.54166666666666663</v>
      </c>
      <c r="C571" s="91">
        <f t="shared" si="16"/>
        <v>41663.541666666664</v>
      </c>
      <c r="D571" s="91">
        <f t="shared" si="17"/>
        <v>41663.5</v>
      </c>
      <c r="E571" s="88">
        <v>43.987020000000001</v>
      </c>
      <c r="F571" s="88">
        <v>44.370480000000001</v>
      </c>
      <c r="G571" s="88">
        <v>20.600490000000001</v>
      </c>
      <c r="H571" s="88">
        <v>38.575600000000001</v>
      </c>
      <c r="I571" s="88">
        <v>55.688650000000003</v>
      </c>
      <c r="J571" s="88">
        <v>46.430239999999998</v>
      </c>
    </row>
    <row r="572" spans="1:10">
      <c r="A572" s="89">
        <v>41663</v>
      </c>
      <c r="B572" s="90">
        <v>0.58333333333333337</v>
      </c>
      <c r="C572" s="91">
        <f t="shared" si="16"/>
        <v>41663.583333333336</v>
      </c>
      <c r="D572" s="91">
        <f t="shared" si="17"/>
        <v>41663.541666666672</v>
      </c>
      <c r="E572" s="88">
        <v>47.765639999999998</v>
      </c>
      <c r="F572" s="88">
        <v>43.89188</v>
      </c>
      <c r="G572" s="88">
        <v>24.07264</v>
      </c>
      <c r="H572" s="88">
        <v>71.35633</v>
      </c>
      <c r="I572" s="88">
        <v>66.351799999999997</v>
      </c>
      <c r="J572" s="88">
        <v>43.037469999999999</v>
      </c>
    </row>
    <row r="573" spans="1:10">
      <c r="A573" s="89">
        <v>41663</v>
      </c>
      <c r="B573" s="90">
        <v>0.625</v>
      </c>
      <c r="C573" s="91">
        <f t="shared" si="16"/>
        <v>41663.625</v>
      </c>
      <c r="D573" s="91">
        <f t="shared" si="17"/>
        <v>41663.583333333336</v>
      </c>
      <c r="E573" s="88">
        <v>46.760629999999999</v>
      </c>
      <c r="F573" s="88">
        <v>43.796729999999997</v>
      </c>
      <c r="G573" s="88">
        <v>20.247160000000001</v>
      </c>
      <c r="H573" s="88">
        <v>98.421549999999996</v>
      </c>
      <c r="I573" s="88">
        <v>66.953760000000003</v>
      </c>
      <c r="J573" s="88">
        <v>45.399880000000003</v>
      </c>
    </row>
    <row r="574" spans="1:10">
      <c r="A574" s="89">
        <v>41663</v>
      </c>
      <c r="B574" s="90">
        <v>0.66666666666666663</v>
      </c>
      <c r="C574" s="91">
        <f t="shared" si="16"/>
        <v>41663.666666666664</v>
      </c>
      <c r="D574" s="91">
        <f t="shared" si="17"/>
        <v>41663.625</v>
      </c>
      <c r="E574" s="88">
        <v>49.453899999999997</v>
      </c>
      <c r="F574" s="88">
        <v>35.614100000000001</v>
      </c>
      <c r="G574" s="88">
        <v>14.36192</v>
      </c>
      <c r="H574" s="88">
        <v>90.499020000000002</v>
      </c>
      <c r="I574" s="88">
        <v>69.087149999999994</v>
      </c>
      <c r="J574" s="88">
        <v>44.238039999999998</v>
      </c>
    </row>
    <row r="575" spans="1:10">
      <c r="A575" s="89">
        <v>41663</v>
      </c>
      <c r="B575" s="90">
        <v>0.70833333333333337</v>
      </c>
      <c r="C575" s="91">
        <f t="shared" si="16"/>
        <v>41663.708333333336</v>
      </c>
      <c r="D575" s="91">
        <f t="shared" si="17"/>
        <v>41663.666666666672</v>
      </c>
      <c r="E575" s="88">
        <v>56.41827</v>
      </c>
      <c r="F575" s="88">
        <v>45.532800000000002</v>
      </c>
      <c r="G575" s="88">
        <v>15.597390000000001</v>
      </c>
      <c r="H575" s="88">
        <v>82.533460000000005</v>
      </c>
      <c r="I575" s="88">
        <v>75.277429999999995</v>
      </c>
      <c r="J575" s="88">
        <v>45.784770000000002</v>
      </c>
    </row>
    <row r="576" spans="1:10">
      <c r="A576" s="89">
        <v>41663</v>
      </c>
      <c r="B576" s="90">
        <v>0.75</v>
      </c>
      <c r="C576" s="91">
        <f t="shared" si="16"/>
        <v>41663.75</v>
      </c>
      <c r="D576" s="91">
        <f t="shared" si="17"/>
        <v>41663.708333333336</v>
      </c>
      <c r="E576" s="88">
        <v>51.604509999999998</v>
      </c>
      <c r="F576" s="88">
        <v>35.990380000000002</v>
      </c>
      <c r="G576" s="88">
        <v>20.600490000000001</v>
      </c>
      <c r="H576" s="88">
        <v>87.066079999999999</v>
      </c>
      <c r="I576" s="88">
        <v>64.076400000000007</v>
      </c>
      <c r="J576" s="88">
        <v>42.691780000000001</v>
      </c>
    </row>
    <row r="577" spans="1:10">
      <c r="A577" s="89">
        <v>41663</v>
      </c>
      <c r="B577" s="90">
        <v>0.79166666666666663</v>
      </c>
      <c r="C577" s="91">
        <f t="shared" si="16"/>
        <v>41663.791666666664</v>
      </c>
      <c r="D577" s="91">
        <f t="shared" si="17"/>
        <v>41663.75</v>
      </c>
      <c r="E577" s="88">
        <v>47.333419999999997</v>
      </c>
      <c r="F577" s="88">
        <v>39.386029999999998</v>
      </c>
      <c r="G577" s="88">
        <v>26.48573</v>
      </c>
      <c r="H577" s="88">
        <v>96.371350000000007</v>
      </c>
      <c r="I577" s="88">
        <v>64.097440000000006</v>
      </c>
      <c r="J577" s="88">
        <v>35.157490000000003</v>
      </c>
    </row>
    <row r="578" spans="1:10">
      <c r="A578" s="89">
        <v>41663</v>
      </c>
      <c r="B578" s="90">
        <v>0.83333333333333337</v>
      </c>
      <c r="C578" s="91">
        <f t="shared" si="16"/>
        <v>41663.833333333336</v>
      </c>
      <c r="D578" s="91">
        <f t="shared" si="17"/>
        <v>41663.791666666672</v>
      </c>
      <c r="E578" s="88">
        <v>41.980330000000002</v>
      </c>
      <c r="F578" s="88">
        <v>30.86393</v>
      </c>
      <c r="G578" s="88">
        <v>23.778110000000002</v>
      </c>
      <c r="H578" s="88">
        <v>89.358220000000003</v>
      </c>
      <c r="I578" s="88">
        <v>62.880130000000001</v>
      </c>
      <c r="J578" s="88">
        <v>29.314319999999999</v>
      </c>
    </row>
    <row r="579" spans="1:10">
      <c r="A579" s="89">
        <v>41663</v>
      </c>
      <c r="B579" s="90">
        <v>0.875</v>
      </c>
      <c r="C579" s="91">
        <f t="shared" si="16"/>
        <v>41663.875</v>
      </c>
      <c r="D579" s="91">
        <f t="shared" si="17"/>
        <v>41663.833333333336</v>
      </c>
      <c r="E579" s="88">
        <v>29.133590000000002</v>
      </c>
      <c r="F579" s="88">
        <v>19.157990000000002</v>
      </c>
      <c r="G579" s="88">
        <v>21.777640000000002</v>
      </c>
      <c r="H579" s="88">
        <v>68.050579999999997</v>
      </c>
      <c r="I579" s="88">
        <v>56.29683</v>
      </c>
      <c r="J579" s="88">
        <v>23.325810000000001</v>
      </c>
    </row>
    <row r="580" spans="1:10">
      <c r="A580" s="89">
        <v>41663</v>
      </c>
      <c r="B580" s="90">
        <v>0.91666666666666663</v>
      </c>
      <c r="C580" s="91">
        <f t="shared" si="16"/>
        <v>41663.916666666664</v>
      </c>
      <c r="D580" s="91">
        <f t="shared" si="17"/>
        <v>41663.875</v>
      </c>
      <c r="E580" s="88">
        <v>23.7805</v>
      </c>
      <c r="F580" s="88">
        <v>17.776689999999999</v>
      </c>
      <c r="G580" s="88">
        <v>21.365020000000001</v>
      </c>
      <c r="H580" s="88">
        <v>45.501719999999999</v>
      </c>
      <c r="I580" s="88">
        <v>53.874169999999999</v>
      </c>
      <c r="J580" s="88">
        <v>18.206040000000002</v>
      </c>
    </row>
    <row r="581" spans="1:10">
      <c r="A581" s="89">
        <v>41663</v>
      </c>
      <c r="B581" s="90">
        <v>0.95833333333333337</v>
      </c>
      <c r="C581" s="91">
        <f t="shared" si="16"/>
        <v>41663.958333333336</v>
      </c>
      <c r="D581" s="91">
        <f t="shared" si="17"/>
        <v>41663.916666666672</v>
      </c>
      <c r="E581" s="88">
        <v>24.313130000000001</v>
      </c>
      <c r="F581" s="88">
        <v>16.54982</v>
      </c>
      <c r="G581" s="88">
        <v>22.9543</v>
      </c>
      <c r="H581" s="88">
        <v>41.093890000000002</v>
      </c>
      <c r="I581" s="88">
        <v>48.616230000000002</v>
      </c>
      <c r="J581" s="88">
        <v>13.90818</v>
      </c>
    </row>
    <row r="582" spans="1:10">
      <c r="A582" s="89">
        <v>41663</v>
      </c>
      <c r="B582" s="92">
        <v>1</v>
      </c>
      <c r="C582" s="91">
        <f t="shared" si="16"/>
        <v>41664</v>
      </c>
      <c r="D582" s="91">
        <f t="shared" si="17"/>
        <v>41663.958333333336</v>
      </c>
      <c r="E582" s="88">
        <v>22.698509999999999</v>
      </c>
      <c r="F582" s="88">
        <v>12.773110000000001</v>
      </c>
      <c r="G582" s="88">
        <v>23.13025</v>
      </c>
      <c r="H582" s="88">
        <v>31.864640000000001</v>
      </c>
      <c r="I582" s="88">
        <v>44.529220000000002</v>
      </c>
      <c r="J582" s="88">
        <v>13.088190000000001</v>
      </c>
    </row>
    <row r="583" spans="1:10">
      <c r="A583" s="89">
        <v>41664</v>
      </c>
      <c r="B583" s="90">
        <v>4.1666666666666664E-2</v>
      </c>
      <c r="C583" s="91">
        <f t="shared" si="16"/>
        <v>41664.041666666664</v>
      </c>
      <c r="D583" s="91">
        <f t="shared" si="17"/>
        <v>41664</v>
      </c>
      <c r="E583" s="88">
        <v>21.64695</v>
      </c>
      <c r="F583" s="88">
        <v>12.79144</v>
      </c>
      <c r="G583" s="88">
        <v>17.049299999999999</v>
      </c>
      <c r="H583" s="88">
        <v>25.243729999999999</v>
      </c>
      <c r="I583" s="88">
        <v>37.896189999999997</v>
      </c>
      <c r="J583" s="88">
        <v>11.43436</v>
      </c>
    </row>
    <row r="584" spans="1:10">
      <c r="A584" s="89">
        <v>41664</v>
      </c>
      <c r="B584" s="90">
        <v>8.3333333333333329E-2</v>
      </c>
      <c r="C584" s="91">
        <f t="shared" ref="C584:C647" si="18">A584+B584</f>
        <v>41664.083333333336</v>
      </c>
      <c r="D584" s="91">
        <f t="shared" ref="D584:D647" si="19">C584-"01:00"</f>
        <v>41664.041666666672</v>
      </c>
      <c r="E584" s="88">
        <v>19.51643</v>
      </c>
      <c r="G584" s="88">
        <v>14.61341</v>
      </c>
      <c r="H584" s="88">
        <v>24.75094</v>
      </c>
      <c r="I584" s="88">
        <v>37.192390000000003</v>
      </c>
      <c r="J584" s="88">
        <v>13.31578</v>
      </c>
    </row>
    <row r="585" spans="1:10">
      <c r="A585" s="89">
        <v>41664</v>
      </c>
      <c r="B585" s="90">
        <v>0.125</v>
      </c>
      <c r="C585" s="91">
        <f t="shared" si="18"/>
        <v>41664.125</v>
      </c>
      <c r="D585" s="91">
        <f t="shared" si="19"/>
        <v>41664.083333333336</v>
      </c>
      <c r="E585" s="88">
        <v>17.369330000000001</v>
      </c>
      <c r="F585" s="88">
        <v>15.03082</v>
      </c>
      <c r="G585" s="88">
        <v>14.78984</v>
      </c>
      <c r="H585" s="88">
        <v>16.118069999999999</v>
      </c>
      <c r="I585" s="88">
        <v>31.769020000000001</v>
      </c>
      <c r="J585" s="88">
        <v>14.90842</v>
      </c>
    </row>
    <row r="586" spans="1:10">
      <c r="A586" s="89">
        <v>41664</v>
      </c>
      <c r="B586" s="90">
        <v>0.16666666666666666</v>
      </c>
      <c r="C586" s="91">
        <f t="shared" si="18"/>
        <v>41664.166666666664</v>
      </c>
      <c r="D586" s="91">
        <f t="shared" si="19"/>
        <v>41664.125</v>
      </c>
      <c r="E586" s="88">
        <v>14.69087</v>
      </c>
      <c r="F586" s="88">
        <v>5.0126600000000003</v>
      </c>
      <c r="G586" s="88">
        <v>15.201980000000001</v>
      </c>
      <c r="H586" s="88">
        <v>17.458259999999999</v>
      </c>
      <c r="I586" s="88">
        <v>34.556959999999997</v>
      </c>
      <c r="J586" s="88">
        <v>8.9261199999999992</v>
      </c>
    </row>
    <row r="587" spans="1:10">
      <c r="A587" s="89">
        <v>41664</v>
      </c>
      <c r="B587" s="90">
        <v>0.20833333333333334</v>
      </c>
      <c r="C587" s="91">
        <f t="shared" si="18"/>
        <v>41664.208333333336</v>
      </c>
      <c r="D587" s="91">
        <f t="shared" si="19"/>
        <v>41664.166666666672</v>
      </c>
      <c r="E587" s="88">
        <v>13.61031</v>
      </c>
      <c r="F587" s="88">
        <v>29.551950000000001</v>
      </c>
      <c r="G587" s="88">
        <v>15.378410000000001</v>
      </c>
      <c r="H587" s="88">
        <v>18.14771</v>
      </c>
      <c r="I587" s="88">
        <v>30.439350000000001</v>
      </c>
      <c r="J587" s="88">
        <v>9.8426799999999997</v>
      </c>
    </row>
    <row r="588" spans="1:10">
      <c r="A588" s="89">
        <v>41664</v>
      </c>
      <c r="B588" s="90">
        <v>0.25</v>
      </c>
      <c r="C588" s="91">
        <f t="shared" si="18"/>
        <v>41664.25</v>
      </c>
      <c r="D588" s="91">
        <f t="shared" si="19"/>
        <v>41664.208333333336</v>
      </c>
      <c r="E588" s="88">
        <v>16.821390000000001</v>
      </c>
      <c r="F588" s="88">
        <v>16.22326</v>
      </c>
      <c r="G588" s="88">
        <v>14.790800000000001</v>
      </c>
      <c r="H588" s="88">
        <v>17.137910000000002</v>
      </c>
      <c r="I588" s="88">
        <v>28.604780000000002</v>
      </c>
      <c r="J588" s="88">
        <v>19.733650000000001</v>
      </c>
    </row>
    <row r="589" spans="1:10">
      <c r="A589" s="89">
        <v>41664</v>
      </c>
      <c r="B589" s="90">
        <v>0.29166666666666669</v>
      </c>
      <c r="C589" s="91">
        <f t="shared" si="18"/>
        <v>41664.291666666664</v>
      </c>
      <c r="D589" s="91">
        <f t="shared" si="19"/>
        <v>41664.25</v>
      </c>
      <c r="E589" s="88">
        <v>15.756130000000001</v>
      </c>
      <c r="F589" s="88">
        <v>16.274899999999999</v>
      </c>
      <c r="G589" s="88">
        <v>12.078390000000001</v>
      </c>
      <c r="H589" s="88">
        <v>18.562249999999999</v>
      </c>
      <c r="I589" s="88">
        <v>34.24427</v>
      </c>
      <c r="J589" s="88">
        <v>23.017890000000001</v>
      </c>
    </row>
    <row r="590" spans="1:10">
      <c r="A590" s="89">
        <v>41664</v>
      </c>
      <c r="B590" s="90">
        <v>0.33333333333333331</v>
      </c>
      <c r="C590" s="91">
        <f t="shared" si="18"/>
        <v>41664.333333333336</v>
      </c>
      <c r="D590" s="91">
        <f t="shared" si="19"/>
        <v>41664.291666666672</v>
      </c>
      <c r="E590" s="88">
        <v>15.21203</v>
      </c>
      <c r="F590" s="88">
        <v>9.1278799999999993</v>
      </c>
      <c r="G590" s="88">
        <v>15.143179999999999</v>
      </c>
      <c r="H590" s="88">
        <v>16.309799999999999</v>
      </c>
      <c r="I590" s="88">
        <v>46.882550000000002</v>
      </c>
      <c r="J590" s="88">
        <v>30.020990000000001</v>
      </c>
    </row>
    <row r="591" spans="1:10">
      <c r="A591" s="89">
        <v>41664</v>
      </c>
      <c r="B591" s="90">
        <v>0.375</v>
      </c>
      <c r="C591" s="91">
        <f t="shared" si="18"/>
        <v>41664.375</v>
      </c>
      <c r="D591" s="91">
        <f t="shared" si="19"/>
        <v>41664.333333333336</v>
      </c>
      <c r="E591" s="88">
        <v>26.998760000000001</v>
      </c>
      <c r="F591" s="88">
        <v>19.756599999999999</v>
      </c>
      <c r="G591" s="88">
        <v>10.898860000000001</v>
      </c>
      <c r="H591" s="88">
        <v>14.73151</v>
      </c>
      <c r="I591" s="88">
        <v>47.228230000000003</v>
      </c>
      <c r="J591" s="88">
        <v>26.06833</v>
      </c>
    </row>
    <row r="592" spans="1:10">
      <c r="A592" s="89">
        <v>41664</v>
      </c>
      <c r="B592" s="90">
        <v>0.41666666666666669</v>
      </c>
      <c r="C592" s="91">
        <f t="shared" si="18"/>
        <v>41664.416666666664</v>
      </c>
      <c r="D592" s="91">
        <f t="shared" si="19"/>
        <v>41664.375</v>
      </c>
      <c r="E592" s="88">
        <v>28.056380000000001</v>
      </c>
      <c r="F592" s="88">
        <v>16.818999999999999</v>
      </c>
      <c r="G592" s="88">
        <v>6.95146</v>
      </c>
      <c r="H592" s="88">
        <v>16.54073</v>
      </c>
      <c r="I592" s="88">
        <v>47.22775</v>
      </c>
      <c r="J592" s="88">
        <v>16.896460000000001</v>
      </c>
    </row>
    <row r="593" spans="1:10">
      <c r="A593" s="89">
        <v>41664</v>
      </c>
      <c r="B593" s="90">
        <v>0.45833333333333331</v>
      </c>
      <c r="C593" s="91">
        <f t="shared" si="18"/>
        <v>41664.458333333336</v>
      </c>
      <c r="D593" s="91">
        <f t="shared" si="19"/>
        <v>41664.416666666672</v>
      </c>
      <c r="E593" s="88">
        <v>16.27346</v>
      </c>
      <c r="F593" s="88">
        <v>15.800599999999999</v>
      </c>
      <c r="G593" s="88">
        <v>4.7133599999999998</v>
      </c>
      <c r="H593" s="88">
        <v>10.589510000000001</v>
      </c>
      <c r="I593" s="88">
        <v>31.479749999999999</v>
      </c>
      <c r="J593" s="88">
        <v>11.68059</v>
      </c>
    </row>
    <row r="594" spans="1:10">
      <c r="A594" s="89">
        <v>41664</v>
      </c>
      <c r="B594" s="90">
        <v>0.5</v>
      </c>
      <c r="C594" s="91">
        <f t="shared" si="18"/>
        <v>41664.5</v>
      </c>
      <c r="D594" s="91">
        <f t="shared" si="19"/>
        <v>41664.458333333336</v>
      </c>
      <c r="E594" s="88">
        <v>14.139110000000001</v>
      </c>
      <c r="F594" s="88">
        <v>10.591430000000001</v>
      </c>
      <c r="G594" s="88">
        <v>4.0655000000000001</v>
      </c>
      <c r="H594" s="88">
        <v>12.902200000000001</v>
      </c>
      <c r="I594" s="88">
        <v>29.9923</v>
      </c>
      <c r="J594" s="88">
        <v>9.7982200000000006</v>
      </c>
    </row>
    <row r="595" spans="1:10">
      <c r="A595" s="89">
        <v>41664</v>
      </c>
      <c r="B595" s="90">
        <v>0.54166666666666663</v>
      </c>
      <c r="C595" s="91">
        <f t="shared" si="18"/>
        <v>41664.541666666664</v>
      </c>
      <c r="D595" s="91">
        <f t="shared" si="19"/>
        <v>41664.5</v>
      </c>
      <c r="E595" s="88">
        <v>15.2082</v>
      </c>
      <c r="F595" s="88">
        <v>19.37649</v>
      </c>
      <c r="G595" s="88">
        <v>5.2440800000000003</v>
      </c>
      <c r="H595" s="88">
        <v>12.22805</v>
      </c>
      <c r="I595" s="88">
        <v>30.937560000000001</v>
      </c>
      <c r="J595" s="88">
        <v>10.47237</v>
      </c>
    </row>
    <row r="596" spans="1:10">
      <c r="A596" s="89">
        <v>41664</v>
      </c>
      <c r="B596" s="90">
        <v>0.58333333333333337</v>
      </c>
      <c r="C596" s="91">
        <f t="shared" si="18"/>
        <v>41664.583333333336</v>
      </c>
      <c r="D596" s="91">
        <f t="shared" si="19"/>
        <v>41664.541666666672</v>
      </c>
      <c r="E596" s="88">
        <v>15.75231</v>
      </c>
      <c r="F596" s="88">
        <v>13.125970000000001</v>
      </c>
      <c r="G596" s="88">
        <v>5.6557399999999998</v>
      </c>
      <c r="H596" s="88">
        <v>9.0518599999999996</v>
      </c>
      <c r="I596" s="88">
        <v>24.644950000000001</v>
      </c>
      <c r="J596" s="88">
        <v>8.4446399999999997</v>
      </c>
    </row>
    <row r="597" spans="1:10">
      <c r="A597" s="89">
        <v>41664</v>
      </c>
      <c r="B597" s="90">
        <v>0.625</v>
      </c>
      <c r="C597" s="91">
        <f t="shared" si="18"/>
        <v>41664.625</v>
      </c>
      <c r="D597" s="91">
        <f t="shared" si="19"/>
        <v>41664.583333333336</v>
      </c>
      <c r="E597" s="88">
        <v>10.395390000000001</v>
      </c>
      <c r="F597" s="88">
        <v>11.41619</v>
      </c>
      <c r="G597" s="88">
        <v>7.4821799999999996</v>
      </c>
      <c r="H597" s="88">
        <v>11.75709</v>
      </c>
      <c r="I597" s="88">
        <v>27.203399999999998</v>
      </c>
      <c r="J597" s="88">
        <v>6.9481099999999998</v>
      </c>
    </row>
    <row r="598" spans="1:10">
      <c r="A598" s="89">
        <v>41664</v>
      </c>
      <c r="B598" s="90">
        <v>0.66666666666666663</v>
      </c>
      <c r="C598" s="91">
        <f t="shared" si="18"/>
        <v>41664.666666666664</v>
      </c>
      <c r="D598" s="91">
        <f t="shared" si="19"/>
        <v>41664.625</v>
      </c>
      <c r="E598" s="88">
        <v>12.00094</v>
      </c>
      <c r="F598" s="88">
        <v>16.860600000000002</v>
      </c>
      <c r="G598" s="88">
        <v>10.72148</v>
      </c>
      <c r="H598" s="88">
        <v>6.1072499999999996</v>
      </c>
      <c r="I598" s="88">
        <v>44.504350000000002</v>
      </c>
      <c r="J598" s="88">
        <v>8.15442</v>
      </c>
    </row>
    <row r="599" spans="1:10">
      <c r="A599" s="89">
        <v>41664</v>
      </c>
      <c r="B599" s="90">
        <v>0.70833333333333337</v>
      </c>
      <c r="C599" s="91">
        <f t="shared" si="18"/>
        <v>41664.708333333336</v>
      </c>
      <c r="D599" s="91">
        <f t="shared" si="19"/>
        <v>41664.666666666672</v>
      </c>
      <c r="E599" s="88">
        <v>10.939500000000001</v>
      </c>
      <c r="F599" s="88">
        <v>10.134819999999999</v>
      </c>
      <c r="G599" s="88">
        <v>9.2493300000000005</v>
      </c>
      <c r="H599" s="88">
        <v>11.483610000000001</v>
      </c>
      <c r="I599" s="88">
        <v>28.520630000000001</v>
      </c>
      <c r="J599" s="88">
        <v>7.38225</v>
      </c>
    </row>
    <row r="600" spans="1:10">
      <c r="A600" s="89">
        <v>41664</v>
      </c>
      <c r="B600" s="90">
        <v>0.75</v>
      </c>
      <c r="C600" s="91">
        <f t="shared" si="18"/>
        <v>41664.75</v>
      </c>
      <c r="D600" s="91">
        <f t="shared" si="19"/>
        <v>41664.708333333336</v>
      </c>
      <c r="E600" s="88">
        <v>7.7131100000000004</v>
      </c>
      <c r="F600" s="88">
        <v>6.5139800000000001</v>
      </c>
      <c r="G600" s="88">
        <v>10.132899999999999</v>
      </c>
      <c r="H600" s="88">
        <v>12.40352</v>
      </c>
      <c r="I600" s="88">
        <v>36.442689999999999</v>
      </c>
      <c r="J600" s="88">
        <v>6.8520099999999999</v>
      </c>
    </row>
    <row r="601" spans="1:10">
      <c r="A601" s="89">
        <v>41664</v>
      </c>
      <c r="B601" s="90">
        <v>0.79166666666666663</v>
      </c>
      <c r="C601" s="91">
        <f t="shared" si="18"/>
        <v>41664.791666666664</v>
      </c>
      <c r="D601" s="91">
        <f t="shared" si="19"/>
        <v>41664.75</v>
      </c>
      <c r="E601" s="88">
        <v>7.1881300000000001</v>
      </c>
      <c r="F601" s="88">
        <v>4.2223199999999999</v>
      </c>
      <c r="G601" s="88">
        <v>10.604810000000001</v>
      </c>
      <c r="H601" s="88">
        <v>9.6911199999999997</v>
      </c>
      <c r="I601" s="88">
        <v>33.191920000000003</v>
      </c>
      <c r="J601" s="88">
        <v>7.4305399999999997</v>
      </c>
    </row>
    <row r="602" spans="1:10">
      <c r="A602" s="89">
        <v>41664</v>
      </c>
      <c r="B602" s="90">
        <v>0.83333333333333337</v>
      </c>
      <c r="C602" s="91">
        <f t="shared" si="18"/>
        <v>41664.833333333336</v>
      </c>
      <c r="D602" s="91">
        <f t="shared" si="19"/>
        <v>41664.791666666672</v>
      </c>
      <c r="E602" s="88">
        <v>5.5634600000000001</v>
      </c>
      <c r="F602" s="88">
        <v>4.3748399999999998</v>
      </c>
      <c r="G602" s="88">
        <v>9.9564800000000009</v>
      </c>
      <c r="H602" s="88">
        <v>13.41475</v>
      </c>
      <c r="I602" s="88">
        <v>25.904330000000002</v>
      </c>
      <c r="J602" s="88">
        <v>6.3212900000000003</v>
      </c>
    </row>
    <row r="603" spans="1:10">
      <c r="A603" s="89">
        <v>41664</v>
      </c>
      <c r="B603" s="90">
        <v>0.875</v>
      </c>
      <c r="C603" s="91">
        <f t="shared" si="18"/>
        <v>41664.875</v>
      </c>
      <c r="D603" s="91">
        <f t="shared" si="19"/>
        <v>41664.833333333336</v>
      </c>
      <c r="E603" s="88">
        <v>6.6516799999999998</v>
      </c>
      <c r="F603" s="88">
        <v>3.2574700000000001</v>
      </c>
      <c r="G603" s="88">
        <v>9.0136099999999999</v>
      </c>
      <c r="H603" s="88">
        <v>11.574450000000001</v>
      </c>
      <c r="I603" s="88">
        <v>24.1936</v>
      </c>
      <c r="J603" s="88">
        <v>6.5139800000000001</v>
      </c>
    </row>
    <row r="604" spans="1:10">
      <c r="A604" s="89">
        <v>41664</v>
      </c>
      <c r="B604" s="90">
        <v>0.91666666666666663</v>
      </c>
      <c r="C604" s="91">
        <f t="shared" si="18"/>
        <v>41664.916666666664</v>
      </c>
      <c r="D604" s="91">
        <f t="shared" si="19"/>
        <v>41664.875</v>
      </c>
      <c r="E604" s="88">
        <v>6.6516799999999998</v>
      </c>
      <c r="F604" s="88">
        <v>3.20105</v>
      </c>
      <c r="G604" s="88">
        <v>9.4262300000000003</v>
      </c>
      <c r="H604" s="88">
        <v>9.5060800000000008</v>
      </c>
      <c r="I604" s="88">
        <v>23.471630000000001</v>
      </c>
      <c r="J604" s="88">
        <v>6.36958</v>
      </c>
    </row>
    <row r="605" spans="1:10">
      <c r="A605" s="89">
        <v>41664</v>
      </c>
      <c r="B605" s="90">
        <v>0.95833333333333337</v>
      </c>
      <c r="C605" s="91">
        <f t="shared" si="18"/>
        <v>41664.958333333336</v>
      </c>
      <c r="D605" s="91">
        <f t="shared" si="19"/>
        <v>41664.916666666672</v>
      </c>
      <c r="E605" s="88">
        <v>6.1075699999999999</v>
      </c>
      <c r="F605" s="88">
        <v>3.5749399999999998</v>
      </c>
      <c r="G605" s="88">
        <v>8.4833700000000007</v>
      </c>
      <c r="H605" s="88">
        <v>9.7370199999999993</v>
      </c>
      <c r="I605" s="88">
        <v>23.430040000000002</v>
      </c>
      <c r="J605" s="88">
        <v>5.1154599999999997</v>
      </c>
    </row>
    <row r="606" spans="1:10">
      <c r="A606" s="89">
        <v>41664</v>
      </c>
      <c r="B606" s="92">
        <v>1</v>
      </c>
      <c r="C606" s="91">
        <f t="shared" si="18"/>
        <v>41665</v>
      </c>
      <c r="D606" s="91">
        <f t="shared" si="19"/>
        <v>41664.958333333336</v>
      </c>
      <c r="E606" s="88">
        <v>9.3186599999999995</v>
      </c>
      <c r="F606" s="88">
        <v>8.0516299999999994</v>
      </c>
      <c r="G606" s="88">
        <v>10.42647</v>
      </c>
      <c r="H606" s="88">
        <v>9.5041700000000002</v>
      </c>
      <c r="I606" s="88">
        <v>27.305240000000001</v>
      </c>
      <c r="J606" s="88">
        <v>3.32918</v>
      </c>
    </row>
    <row r="607" spans="1:10">
      <c r="A607" s="89">
        <v>41665</v>
      </c>
      <c r="B607" s="90">
        <v>4.1666666666666664E-2</v>
      </c>
      <c r="C607" s="91">
        <f t="shared" si="18"/>
        <v>41665.041666666664</v>
      </c>
      <c r="D607" s="91">
        <f t="shared" si="19"/>
        <v>41665</v>
      </c>
      <c r="E607" s="88">
        <v>9.5038499999999999</v>
      </c>
      <c r="F607" s="88">
        <v>7.1285299999999996</v>
      </c>
      <c r="G607" s="88">
        <v>10.61374</v>
      </c>
      <c r="H607" s="88">
        <v>7.97194</v>
      </c>
      <c r="I607" s="88">
        <v>22.495460000000001</v>
      </c>
      <c r="J607" s="88">
        <v>2.8929800000000001</v>
      </c>
    </row>
    <row r="608" spans="1:10">
      <c r="A608" s="89">
        <v>41665</v>
      </c>
      <c r="B608" s="90">
        <v>8.3333333333333329E-2</v>
      </c>
      <c r="C608" s="91">
        <f t="shared" si="18"/>
        <v>41665.083333333336</v>
      </c>
      <c r="D608" s="91">
        <f t="shared" si="19"/>
        <v>41665.041666666672</v>
      </c>
      <c r="E608" s="88">
        <v>6.6402000000000001</v>
      </c>
      <c r="G608" s="88">
        <v>12.853910000000001</v>
      </c>
      <c r="H608" s="88">
        <v>15.39053</v>
      </c>
      <c r="I608" s="88">
        <v>19.135840000000002</v>
      </c>
      <c r="J608" s="88">
        <v>1.87999</v>
      </c>
    </row>
    <row r="609" spans="1:10">
      <c r="A609" s="89">
        <v>41665</v>
      </c>
      <c r="B609" s="90">
        <v>0.125</v>
      </c>
      <c r="C609" s="91">
        <f t="shared" si="18"/>
        <v>41665.125</v>
      </c>
      <c r="D609" s="91">
        <f t="shared" si="19"/>
        <v>41665.083333333336</v>
      </c>
      <c r="E609" s="88">
        <v>4.4924600000000003</v>
      </c>
      <c r="F609" s="88">
        <v>3.5844999999999998</v>
      </c>
      <c r="G609" s="88">
        <v>12.61772</v>
      </c>
      <c r="H609" s="88">
        <v>10.43364</v>
      </c>
      <c r="I609" s="88">
        <v>18.139109999999999</v>
      </c>
      <c r="J609" s="88">
        <v>2.9892400000000001</v>
      </c>
    </row>
    <row r="610" spans="1:10">
      <c r="A610" s="89">
        <v>41665</v>
      </c>
      <c r="B610" s="90">
        <v>0.16666666666666666</v>
      </c>
      <c r="C610" s="91">
        <f t="shared" si="18"/>
        <v>41665.166666666664</v>
      </c>
      <c r="D610" s="91">
        <f t="shared" si="19"/>
        <v>41665.125</v>
      </c>
      <c r="E610" s="88">
        <v>6.1032700000000002</v>
      </c>
      <c r="F610" s="88">
        <v>5.5099099999999996</v>
      </c>
      <c r="G610" s="88">
        <v>13.385590000000001</v>
      </c>
      <c r="H610" s="88">
        <v>6.06454</v>
      </c>
      <c r="I610" s="88">
        <v>20.114719999999998</v>
      </c>
      <c r="J610" s="88">
        <v>5.4950900000000003</v>
      </c>
    </row>
    <row r="611" spans="1:10">
      <c r="A611" s="89">
        <v>41665</v>
      </c>
      <c r="B611" s="90">
        <v>0.20833333333333334</v>
      </c>
      <c r="C611" s="91">
        <f t="shared" si="18"/>
        <v>41665.208333333336</v>
      </c>
      <c r="D611" s="91">
        <f t="shared" si="19"/>
        <v>41665.166666666672</v>
      </c>
      <c r="E611" s="88">
        <v>7.7183700000000002</v>
      </c>
      <c r="F611" s="88">
        <v>1.6460300000000001</v>
      </c>
      <c r="G611" s="88">
        <v>16.09703</v>
      </c>
      <c r="H611" s="88">
        <v>3.6729599999999998</v>
      </c>
      <c r="I611" s="88">
        <v>24.085550000000001</v>
      </c>
      <c r="J611" s="88">
        <v>8.3877500000000005</v>
      </c>
    </row>
    <row r="612" spans="1:10">
      <c r="A612" s="89">
        <v>41665</v>
      </c>
      <c r="B612" s="90">
        <v>0.25</v>
      </c>
      <c r="C612" s="91">
        <f t="shared" si="18"/>
        <v>41665.25</v>
      </c>
      <c r="D612" s="91">
        <f t="shared" si="19"/>
        <v>41665.208333333336</v>
      </c>
      <c r="E612" s="88">
        <v>9.3248700000000007</v>
      </c>
      <c r="F612" s="88">
        <v>2.7846000000000002</v>
      </c>
      <c r="G612" s="88">
        <v>15.154170000000001</v>
      </c>
      <c r="H612" s="88">
        <v>2.65598</v>
      </c>
      <c r="I612" s="88">
        <v>22.179259999999999</v>
      </c>
      <c r="J612" s="88">
        <v>9.3502100000000006</v>
      </c>
    </row>
    <row r="613" spans="1:10">
      <c r="A613" s="89">
        <v>41665</v>
      </c>
      <c r="B613" s="90">
        <v>0.29166666666666669</v>
      </c>
      <c r="C613" s="91">
        <f t="shared" si="18"/>
        <v>41665.291666666664</v>
      </c>
      <c r="D613" s="91">
        <f t="shared" si="19"/>
        <v>41665.25</v>
      </c>
      <c r="E613" s="88">
        <v>12.55078</v>
      </c>
      <c r="F613" s="88">
        <v>5.6643499999999998</v>
      </c>
      <c r="G613" s="88">
        <v>10.259130000000001</v>
      </c>
      <c r="H613" s="88">
        <v>4.4991599999999998</v>
      </c>
      <c r="I613" s="88">
        <v>21.922029999999999</v>
      </c>
      <c r="J613" s="88">
        <v>8.3872699999999991</v>
      </c>
    </row>
    <row r="614" spans="1:10">
      <c r="A614" s="89">
        <v>41665</v>
      </c>
      <c r="B614" s="90">
        <v>0.33333333333333331</v>
      </c>
      <c r="C614" s="91">
        <f t="shared" si="18"/>
        <v>41665.333333333336</v>
      </c>
      <c r="D614" s="91">
        <f t="shared" si="19"/>
        <v>41665.291666666672</v>
      </c>
      <c r="E614" s="88">
        <v>11.47691</v>
      </c>
      <c r="F614" s="88">
        <v>4.1161799999999999</v>
      </c>
      <c r="G614" s="88">
        <v>9.3153100000000002</v>
      </c>
      <c r="H614" s="88">
        <v>9.8723299999999998</v>
      </c>
      <c r="I614" s="88">
        <v>35.328180000000003</v>
      </c>
      <c r="J614" s="88">
        <v>6.8931300000000002</v>
      </c>
    </row>
    <row r="615" spans="1:10">
      <c r="A615" s="89">
        <v>41665</v>
      </c>
      <c r="B615" s="90">
        <v>0.375</v>
      </c>
      <c r="C615" s="91">
        <f t="shared" si="18"/>
        <v>41665.375</v>
      </c>
      <c r="D615" s="91">
        <f t="shared" si="19"/>
        <v>41665.333333333336</v>
      </c>
      <c r="E615" s="88">
        <v>13.62035</v>
      </c>
      <c r="F615" s="88">
        <v>6.0425399999999998</v>
      </c>
      <c r="G615" s="88">
        <v>12.852</v>
      </c>
      <c r="H615" s="88">
        <v>10.28543</v>
      </c>
      <c r="I615" s="88">
        <v>28.80273</v>
      </c>
      <c r="J615" s="88">
        <v>8.6287199999999995</v>
      </c>
    </row>
    <row r="616" spans="1:10">
      <c r="A616" s="89">
        <v>41665</v>
      </c>
      <c r="B616" s="90">
        <v>0.41666666666666669</v>
      </c>
      <c r="C616" s="91">
        <f t="shared" si="18"/>
        <v>41665.416666666664</v>
      </c>
      <c r="D616" s="91">
        <f t="shared" si="19"/>
        <v>41665.375</v>
      </c>
      <c r="E616" s="88">
        <v>11.48122</v>
      </c>
      <c r="F616" s="88">
        <v>5.0843800000000003</v>
      </c>
      <c r="G616" s="88">
        <v>10.435079999999999</v>
      </c>
      <c r="H616" s="88">
        <v>12.50488</v>
      </c>
      <c r="I616" s="88">
        <v>23.887599999999999</v>
      </c>
      <c r="J616" s="88">
        <v>9.7365399999999998</v>
      </c>
    </row>
    <row r="617" spans="1:10">
      <c r="A617" s="89">
        <v>41665</v>
      </c>
      <c r="B617" s="90">
        <v>0.45833333333333331</v>
      </c>
      <c r="C617" s="91">
        <f t="shared" si="18"/>
        <v>41665.458333333336</v>
      </c>
      <c r="D617" s="91">
        <f t="shared" si="19"/>
        <v>41665.416666666672</v>
      </c>
      <c r="E617" s="88">
        <v>9.8618100000000002</v>
      </c>
      <c r="F617" s="88">
        <v>3.70356</v>
      </c>
      <c r="G617" s="88">
        <v>6.1314799999999998</v>
      </c>
      <c r="H617" s="88">
        <v>13.09919</v>
      </c>
      <c r="I617" s="88">
        <v>21.675799999999999</v>
      </c>
      <c r="J617" s="88">
        <v>7.5672800000000002</v>
      </c>
    </row>
    <row r="618" spans="1:10">
      <c r="A618" s="89">
        <v>41665</v>
      </c>
      <c r="B618" s="90">
        <v>0.5</v>
      </c>
      <c r="C618" s="91">
        <f t="shared" si="18"/>
        <v>41665.5</v>
      </c>
      <c r="D618" s="91">
        <f t="shared" si="19"/>
        <v>41665.458333333336</v>
      </c>
      <c r="E618" s="88">
        <v>9.8618100000000002</v>
      </c>
      <c r="F618" s="88">
        <v>7.65191</v>
      </c>
      <c r="G618" s="88">
        <v>7.9593499999999997</v>
      </c>
      <c r="H618" s="88">
        <v>14.90029</v>
      </c>
      <c r="I618" s="88">
        <v>22.92801</v>
      </c>
      <c r="J618" s="88">
        <v>8.0501900000000006</v>
      </c>
    </row>
    <row r="619" spans="1:10">
      <c r="A619" s="89">
        <v>41665</v>
      </c>
      <c r="B619" s="90">
        <v>0.54166666666666663</v>
      </c>
      <c r="C619" s="91">
        <f t="shared" si="18"/>
        <v>41665.541666666664</v>
      </c>
      <c r="D619" s="91">
        <f t="shared" si="19"/>
        <v>41665.5</v>
      </c>
      <c r="E619" s="88">
        <v>13.07911</v>
      </c>
      <c r="F619" s="88">
        <v>9.3047900000000006</v>
      </c>
      <c r="G619" s="88">
        <v>9.6098300000000005</v>
      </c>
      <c r="H619" s="88">
        <v>12.13959</v>
      </c>
      <c r="I619" s="88">
        <v>29.585899999999999</v>
      </c>
      <c r="J619" s="88">
        <v>9.0145700000000009</v>
      </c>
    </row>
    <row r="620" spans="1:10">
      <c r="A620" s="89">
        <v>41665</v>
      </c>
      <c r="B620" s="90">
        <v>0.58333333333333337</v>
      </c>
      <c r="C620" s="91">
        <f t="shared" si="18"/>
        <v>41665.583333333336</v>
      </c>
      <c r="D620" s="91">
        <f t="shared" si="19"/>
        <v>41665.541666666672</v>
      </c>
      <c r="E620" s="88">
        <v>13.083410000000001</v>
      </c>
      <c r="F620" s="88">
        <v>11.566800000000001</v>
      </c>
      <c r="G620" s="88">
        <v>6.7214799999999997</v>
      </c>
      <c r="H620" s="88">
        <v>9.2784899999999997</v>
      </c>
      <c r="I620" s="88">
        <v>20.92323</v>
      </c>
      <c r="J620" s="88">
        <v>6.2667799999999998</v>
      </c>
    </row>
    <row r="621" spans="1:10">
      <c r="A621" s="89">
        <v>41665</v>
      </c>
      <c r="B621" s="90">
        <v>0.625</v>
      </c>
      <c r="C621" s="91">
        <f t="shared" si="18"/>
        <v>41665.625</v>
      </c>
      <c r="D621" s="91">
        <f t="shared" si="19"/>
        <v>41665.583333333336</v>
      </c>
      <c r="E621" s="88">
        <v>13.083410000000001</v>
      </c>
      <c r="F621" s="88">
        <v>25.944980000000001</v>
      </c>
      <c r="G621" s="88">
        <v>9.1384000000000007</v>
      </c>
      <c r="H621" s="88">
        <v>8.0855700000000006</v>
      </c>
      <c r="I621" s="88">
        <v>21.869440000000001</v>
      </c>
      <c r="J621" s="88">
        <v>6.2199299999999997</v>
      </c>
    </row>
    <row r="622" spans="1:10">
      <c r="A622" s="89">
        <v>41665</v>
      </c>
      <c r="B622" s="90">
        <v>0.66666666666666663</v>
      </c>
      <c r="C622" s="91">
        <f t="shared" si="18"/>
        <v>41665.666666666664</v>
      </c>
      <c r="D622" s="91">
        <f t="shared" si="19"/>
        <v>41665.625</v>
      </c>
      <c r="E622" s="88">
        <v>12.009539999999999</v>
      </c>
      <c r="F622" s="88">
        <v>26.48526</v>
      </c>
      <c r="G622" s="88">
        <v>7.7824400000000002</v>
      </c>
      <c r="H622" s="88">
        <v>7.9048400000000001</v>
      </c>
      <c r="I622" s="88">
        <v>21.553879999999999</v>
      </c>
      <c r="J622" s="88">
        <v>12.62872</v>
      </c>
    </row>
    <row r="623" spans="1:10">
      <c r="A623" s="89">
        <v>41665</v>
      </c>
      <c r="B623" s="90">
        <v>0.70833333333333337</v>
      </c>
      <c r="C623" s="91">
        <f t="shared" si="18"/>
        <v>41665.708333333336</v>
      </c>
      <c r="D623" s="91">
        <f t="shared" si="19"/>
        <v>41665.666666666672</v>
      </c>
      <c r="E623" s="88">
        <v>16.305019999999999</v>
      </c>
      <c r="F623" s="88">
        <v>20.911280000000001</v>
      </c>
      <c r="G623" s="88">
        <v>7.6045800000000003</v>
      </c>
      <c r="H623" s="88">
        <v>8.1523500000000002</v>
      </c>
      <c r="I623" s="88">
        <v>34.525410000000001</v>
      </c>
      <c r="J623" s="88">
        <v>7.3272700000000004</v>
      </c>
    </row>
    <row r="624" spans="1:10">
      <c r="A624" s="89">
        <v>41665</v>
      </c>
      <c r="B624" s="90">
        <v>0.75</v>
      </c>
      <c r="C624" s="91">
        <f t="shared" si="18"/>
        <v>41665.75</v>
      </c>
      <c r="D624" s="91">
        <f t="shared" si="19"/>
        <v>41665.708333333336</v>
      </c>
      <c r="E624" s="88">
        <v>12.009539999999999</v>
      </c>
      <c r="F624" s="88">
        <v>19.580179999999999</v>
      </c>
      <c r="G624" s="88">
        <v>11.908659999999999</v>
      </c>
      <c r="H624" s="88">
        <v>6.8959999999999999</v>
      </c>
      <c r="I624" s="88">
        <v>23.807759999999998</v>
      </c>
      <c r="J624" s="88">
        <v>8.9170300000000005</v>
      </c>
    </row>
    <row r="625" spans="1:10">
      <c r="A625" s="89">
        <v>41665</v>
      </c>
      <c r="B625" s="90">
        <v>0.79166666666666663</v>
      </c>
      <c r="C625" s="91">
        <f t="shared" si="18"/>
        <v>41665.791666666664</v>
      </c>
      <c r="D625" s="91">
        <f t="shared" si="19"/>
        <v>41665.75</v>
      </c>
      <c r="E625" s="88">
        <v>14.15728</v>
      </c>
      <c r="F625" s="88">
        <v>20.7621</v>
      </c>
      <c r="G625" s="88">
        <v>10.671749999999999</v>
      </c>
      <c r="H625" s="88">
        <v>7.7222</v>
      </c>
      <c r="I625" s="88">
        <v>27.82114</v>
      </c>
      <c r="J625" s="88">
        <v>8.2428799999999995</v>
      </c>
    </row>
    <row r="626" spans="1:10">
      <c r="A626" s="89">
        <v>41665</v>
      </c>
      <c r="B626" s="90">
        <v>0.83333333333333337</v>
      </c>
      <c r="C626" s="91">
        <f t="shared" si="18"/>
        <v>41665.833333333336</v>
      </c>
      <c r="D626" s="91">
        <f t="shared" si="19"/>
        <v>41665.791666666672</v>
      </c>
      <c r="E626" s="88">
        <v>9.8661100000000008</v>
      </c>
      <c r="F626" s="88">
        <v>17.44248</v>
      </c>
      <c r="G626" s="88">
        <v>9.7284100000000002</v>
      </c>
      <c r="H626" s="88">
        <v>12.922280000000001</v>
      </c>
      <c r="I626" s="88">
        <v>33.94688</v>
      </c>
      <c r="J626" s="88">
        <v>5.1097200000000003</v>
      </c>
    </row>
    <row r="627" spans="1:10">
      <c r="A627" s="89">
        <v>41665</v>
      </c>
      <c r="B627" s="90">
        <v>0.875</v>
      </c>
      <c r="C627" s="91">
        <f t="shared" si="18"/>
        <v>41665.875</v>
      </c>
      <c r="D627" s="91">
        <f t="shared" si="19"/>
        <v>41665.833333333336</v>
      </c>
      <c r="E627" s="88">
        <v>7.17713</v>
      </c>
      <c r="F627" s="88">
        <v>6.1620799999999996</v>
      </c>
      <c r="G627" s="88">
        <v>11.143660000000001</v>
      </c>
      <c r="H627" s="88">
        <v>14.90124</v>
      </c>
      <c r="I627" s="88">
        <v>29.847909999999999</v>
      </c>
      <c r="J627" s="88">
        <v>4.77217</v>
      </c>
    </row>
    <row r="628" spans="1:10">
      <c r="A628" s="89">
        <v>41665</v>
      </c>
      <c r="B628" s="90">
        <v>0.91666666666666663</v>
      </c>
      <c r="C628" s="91">
        <f t="shared" si="18"/>
        <v>41665.916666666664</v>
      </c>
      <c r="D628" s="91">
        <f t="shared" si="19"/>
        <v>41665.875</v>
      </c>
      <c r="E628" s="88">
        <v>5.5663299999999998</v>
      </c>
      <c r="F628" s="88">
        <v>4.3361200000000002</v>
      </c>
      <c r="G628" s="88">
        <v>7.3100500000000004</v>
      </c>
      <c r="H628" s="88">
        <v>10.38918</v>
      </c>
      <c r="I628" s="88">
        <v>20.890239999999999</v>
      </c>
      <c r="J628" s="88">
        <v>3.5185200000000001</v>
      </c>
    </row>
    <row r="629" spans="1:10">
      <c r="A629" s="89">
        <v>41665</v>
      </c>
      <c r="B629" s="90">
        <v>0.95833333333333337</v>
      </c>
      <c r="C629" s="91">
        <f t="shared" si="18"/>
        <v>41665.958333333336</v>
      </c>
      <c r="D629" s="91">
        <f t="shared" si="19"/>
        <v>41665.916666666672</v>
      </c>
      <c r="E629" s="88">
        <v>4.4924600000000003</v>
      </c>
      <c r="F629" s="88">
        <v>2.1506099999999999</v>
      </c>
      <c r="G629" s="88">
        <v>7.01553</v>
      </c>
      <c r="H629" s="88">
        <v>8.0434999999999999</v>
      </c>
      <c r="I629" s="88">
        <v>16.202220000000001</v>
      </c>
      <c r="J629" s="88">
        <v>3.0365700000000002</v>
      </c>
    </row>
    <row r="630" spans="1:10">
      <c r="A630" s="89">
        <v>41665</v>
      </c>
      <c r="B630" s="92">
        <v>1</v>
      </c>
      <c r="C630" s="91">
        <f t="shared" si="18"/>
        <v>41666</v>
      </c>
      <c r="D630" s="91">
        <f t="shared" si="19"/>
        <v>41665.958333333336</v>
      </c>
      <c r="E630" s="88">
        <v>7.7226800000000004</v>
      </c>
      <c r="F630" s="88">
        <v>2.0392000000000001</v>
      </c>
      <c r="G630" s="88">
        <v>6.7798100000000003</v>
      </c>
      <c r="H630" s="88">
        <v>8.1816800000000001</v>
      </c>
      <c r="I630" s="88">
        <v>21.5228</v>
      </c>
      <c r="J630" s="88">
        <v>3.0370499999999998</v>
      </c>
    </row>
    <row r="631" spans="1:10">
      <c r="A631" s="89">
        <v>41666</v>
      </c>
      <c r="B631" s="90">
        <v>4.1666666666666664E-2</v>
      </c>
      <c r="C631" s="91">
        <f t="shared" si="18"/>
        <v>41666.041666666664</v>
      </c>
      <c r="D631" s="91">
        <f t="shared" si="19"/>
        <v>41666</v>
      </c>
      <c r="E631" s="88">
        <v>10.94333</v>
      </c>
      <c r="G631" s="88">
        <v>4.9527400000000004</v>
      </c>
      <c r="H631" s="88">
        <v>4.9635800000000003</v>
      </c>
      <c r="I631" s="88">
        <v>17.951360000000001</v>
      </c>
      <c r="J631" s="88">
        <v>4.9595900000000004</v>
      </c>
    </row>
    <row r="632" spans="1:10">
      <c r="A632" s="89">
        <v>41666</v>
      </c>
      <c r="B632" s="90">
        <v>8.3333333333333329E-2</v>
      </c>
      <c r="C632" s="91">
        <f t="shared" si="18"/>
        <v>41666.083333333336</v>
      </c>
      <c r="D632" s="91">
        <f t="shared" si="19"/>
        <v>41666.041666666672</v>
      </c>
      <c r="E632" s="88">
        <v>13.099349999999999</v>
      </c>
      <c r="G632" s="88">
        <v>4.4809900000000003</v>
      </c>
      <c r="H632" s="88">
        <v>10.80053</v>
      </c>
      <c r="I632" s="88">
        <v>13.08915</v>
      </c>
      <c r="J632" s="88">
        <v>5.4912700000000001</v>
      </c>
    </row>
    <row r="633" spans="1:10">
      <c r="A633" s="89">
        <v>41666</v>
      </c>
      <c r="B633" s="90">
        <v>0.125</v>
      </c>
      <c r="C633" s="91">
        <f t="shared" si="18"/>
        <v>41666.125</v>
      </c>
      <c r="D633" s="91">
        <f t="shared" si="19"/>
        <v>41666.083333333336</v>
      </c>
      <c r="E633" s="88">
        <v>12.55556</v>
      </c>
      <c r="F633" s="88">
        <v>2.84389</v>
      </c>
      <c r="G633" s="88">
        <v>4.7171799999999999</v>
      </c>
      <c r="H633" s="88">
        <v>5.1479699999999999</v>
      </c>
      <c r="I633" s="88">
        <v>11.16661</v>
      </c>
      <c r="J633" s="88">
        <v>5.5864099999999999</v>
      </c>
    </row>
    <row r="634" spans="1:10">
      <c r="A634" s="89">
        <v>41666</v>
      </c>
      <c r="B634" s="90">
        <v>0.16666666666666666</v>
      </c>
      <c r="C634" s="91">
        <f t="shared" si="18"/>
        <v>41666.166666666664</v>
      </c>
      <c r="D634" s="91">
        <f t="shared" si="19"/>
        <v>41666.125</v>
      </c>
      <c r="E634" s="88">
        <v>9.8684999999999992</v>
      </c>
      <c r="F634" s="88">
        <v>2.6775000000000002</v>
      </c>
      <c r="G634" s="88">
        <v>5.5419499999999999</v>
      </c>
      <c r="H634" s="88">
        <v>4.78125</v>
      </c>
      <c r="I634" s="88">
        <v>9.4998699999999996</v>
      </c>
      <c r="J634" s="88">
        <v>6.3074300000000001</v>
      </c>
    </row>
    <row r="635" spans="1:10">
      <c r="A635" s="89">
        <v>41666</v>
      </c>
      <c r="B635" s="90">
        <v>0.20833333333333334</v>
      </c>
      <c r="C635" s="91">
        <f t="shared" si="18"/>
        <v>41666.208333333336</v>
      </c>
      <c r="D635" s="91">
        <f t="shared" si="19"/>
        <v>41666.166666666672</v>
      </c>
      <c r="E635" s="88">
        <v>8.7984600000000004</v>
      </c>
      <c r="F635" s="88">
        <v>1.99091</v>
      </c>
      <c r="G635" s="88">
        <v>5.1886099999999997</v>
      </c>
      <c r="H635" s="88">
        <v>4.5536599999999998</v>
      </c>
      <c r="I635" s="88">
        <v>17.062850000000001</v>
      </c>
      <c r="J635" s="88">
        <v>9.2454999999999998</v>
      </c>
    </row>
    <row r="636" spans="1:10">
      <c r="A636" s="89">
        <v>41666</v>
      </c>
      <c r="B636" s="90">
        <v>0.25</v>
      </c>
      <c r="C636" s="91">
        <f t="shared" si="18"/>
        <v>41666.25</v>
      </c>
      <c r="D636" s="91">
        <f t="shared" si="19"/>
        <v>41666.208333333336</v>
      </c>
      <c r="E636" s="88">
        <v>10.40113</v>
      </c>
      <c r="F636" s="88">
        <v>5.4774000000000003</v>
      </c>
      <c r="G636" s="88">
        <v>6.19076</v>
      </c>
      <c r="H636" s="88">
        <v>5.10398</v>
      </c>
      <c r="I636" s="88">
        <v>21.567260000000001</v>
      </c>
      <c r="J636" s="88">
        <v>11.99042</v>
      </c>
    </row>
    <row r="637" spans="1:10">
      <c r="A637" s="89">
        <v>41666</v>
      </c>
      <c r="B637" s="90">
        <v>0.29166666666666669</v>
      </c>
      <c r="C637" s="91">
        <f t="shared" si="18"/>
        <v>41666.291666666664</v>
      </c>
      <c r="D637" s="91">
        <f t="shared" si="19"/>
        <v>41666.25</v>
      </c>
      <c r="E637" s="88">
        <v>17.929690000000001</v>
      </c>
      <c r="F637" s="88">
        <v>16.301670000000001</v>
      </c>
      <c r="G637" s="88">
        <v>7.4869599999999998</v>
      </c>
      <c r="H637" s="88">
        <v>6.1195199999999996</v>
      </c>
      <c r="I637" s="88">
        <v>34.613860000000003</v>
      </c>
      <c r="J637" s="88">
        <v>18.587589999999999</v>
      </c>
    </row>
    <row r="638" spans="1:10">
      <c r="A638" s="89">
        <v>41666</v>
      </c>
      <c r="B638" s="90">
        <v>0.33333333333333331</v>
      </c>
      <c r="C638" s="91">
        <f t="shared" si="18"/>
        <v>41666.333333333336</v>
      </c>
      <c r="D638" s="91">
        <f t="shared" si="19"/>
        <v>41666.291666666672</v>
      </c>
      <c r="E638" s="88">
        <v>22.761620000000001</v>
      </c>
      <c r="F638" s="88">
        <v>18.46471</v>
      </c>
      <c r="G638" s="88">
        <v>6.8979100000000004</v>
      </c>
      <c r="H638" s="88">
        <v>10.679880000000001</v>
      </c>
      <c r="I638" s="88">
        <v>48.626750000000001</v>
      </c>
      <c r="J638" s="88">
        <v>23.262219999999999</v>
      </c>
    </row>
    <row r="639" spans="1:10">
      <c r="A639" s="89">
        <v>41666</v>
      </c>
      <c r="B639" s="90">
        <v>0.375</v>
      </c>
      <c r="C639" s="91">
        <f t="shared" si="18"/>
        <v>41666.375</v>
      </c>
      <c r="D639" s="91">
        <f t="shared" si="19"/>
        <v>41666.333333333336</v>
      </c>
      <c r="E639" s="88">
        <v>24.896930000000001</v>
      </c>
      <c r="F639" s="88">
        <v>35.779530000000001</v>
      </c>
      <c r="G639" s="88">
        <v>4.9528999999999996</v>
      </c>
      <c r="H639" s="88">
        <v>16.936140000000002</v>
      </c>
      <c r="I639" s="88">
        <v>56.068759999999997</v>
      </c>
      <c r="J639" s="88">
        <v>19.99184</v>
      </c>
    </row>
    <row r="640" spans="1:10">
      <c r="A640" s="89">
        <v>41666</v>
      </c>
      <c r="B640" s="90">
        <v>0.41666666666666669</v>
      </c>
      <c r="C640" s="91">
        <f t="shared" si="18"/>
        <v>41666.416666666664</v>
      </c>
      <c r="D640" s="91">
        <f t="shared" si="19"/>
        <v>41666.375</v>
      </c>
      <c r="E640" s="88">
        <v>19.52758</v>
      </c>
      <c r="F640" s="88">
        <v>25.239740000000001</v>
      </c>
      <c r="G640" s="88">
        <v>5.8364700000000003</v>
      </c>
      <c r="H640" s="88">
        <v>18.666</v>
      </c>
      <c r="I640" s="88">
        <v>48.585630000000002</v>
      </c>
      <c r="J640" s="88">
        <v>14.839090000000001</v>
      </c>
    </row>
    <row r="641" spans="1:10">
      <c r="A641" s="89">
        <v>41666</v>
      </c>
      <c r="B641" s="90">
        <v>0.45833333333333331</v>
      </c>
      <c r="C641" s="91">
        <f t="shared" si="18"/>
        <v>41666.458333333336</v>
      </c>
      <c r="D641" s="91">
        <f t="shared" si="19"/>
        <v>41666.416666666672</v>
      </c>
      <c r="E641" s="88">
        <v>18.985389999999999</v>
      </c>
      <c r="F641" s="88">
        <v>21.54766</v>
      </c>
      <c r="G641" s="88">
        <v>5.7781399999999996</v>
      </c>
      <c r="H641" s="88">
        <v>18.839079999999999</v>
      </c>
      <c r="I641" s="88">
        <v>51.909080000000003</v>
      </c>
      <c r="J641" s="88">
        <v>15.078150000000001</v>
      </c>
    </row>
    <row r="642" spans="1:10">
      <c r="A642" s="89">
        <v>41666</v>
      </c>
      <c r="B642" s="90">
        <v>0.5</v>
      </c>
      <c r="C642" s="91">
        <f t="shared" si="18"/>
        <v>41666.5</v>
      </c>
      <c r="D642" s="91">
        <f t="shared" si="19"/>
        <v>41666.458333333336</v>
      </c>
      <c r="E642" s="88">
        <v>16.29833</v>
      </c>
      <c r="F642" s="88">
        <v>26.154869999999999</v>
      </c>
      <c r="G642" s="88">
        <v>6.2495700000000003</v>
      </c>
      <c r="H642" s="88">
        <v>15.94403</v>
      </c>
      <c r="I642" s="88">
        <v>37.007829999999998</v>
      </c>
      <c r="J642" s="88">
        <v>14.163019999999999</v>
      </c>
    </row>
    <row r="643" spans="1:10">
      <c r="A643" s="89">
        <v>41666</v>
      </c>
      <c r="B643" s="90">
        <v>0.54166666666666663</v>
      </c>
      <c r="C643" s="91">
        <f t="shared" si="18"/>
        <v>41666.541666666664</v>
      </c>
      <c r="D643" s="91">
        <f t="shared" si="19"/>
        <v>41666.5</v>
      </c>
      <c r="E643" s="88">
        <v>14.700430000000001</v>
      </c>
      <c r="F643" s="88">
        <v>15.88857</v>
      </c>
      <c r="G643" s="88">
        <v>7.3698199999999998</v>
      </c>
      <c r="H643" s="88">
        <v>15.01313</v>
      </c>
      <c r="I643" s="88">
        <v>26.895489999999999</v>
      </c>
      <c r="J643" s="88">
        <v>12.28351</v>
      </c>
    </row>
    <row r="644" spans="1:10">
      <c r="A644" s="89">
        <v>41666</v>
      </c>
      <c r="B644" s="90">
        <v>0.58333333333333337</v>
      </c>
      <c r="C644" s="91">
        <f t="shared" si="18"/>
        <v>41666.583333333336</v>
      </c>
      <c r="D644" s="91">
        <f t="shared" si="19"/>
        <v>41666.541666666672</v>
      </c>
      <c r="E644" s="88">
        <v>18.467099999999999</v>
      </c>
      <c r="F644" s="88">
        <v>30.883050000000001</v>
      </c>
      <c r="G644" s="88">
        <v>7.7829199999999998</v>
      </c>
      <c r="H644" s="88">
        <v>15.94021</v>
      </c>
      <c r="I644" s="88">
        <v>30.94425</v>
      </c>
      <c r="J644" s="88">
        <v>14.01576</v>
      </c>
    </row>
    <row r="645" spans="1:10">
      <c r="A645" s="89">
        <v>41666</v>
      </c>
      <c r="B645" s="90">
        <v>0.625</v>
      </c>
      <c r="C645" s="91">
        <f t="shared" si="18"/>
        <v>41666.625</v>
      </c>
      <c r="D645" s="91">
        <f t="shared" si="19"/>
        <v>41666.583333333336</v>
      </c>
      <c r="E645" s="88">
        <v>14.69087</v>
      </c>
      <c r="F645" s="88">
        <v>26.751090000000001</v>
      </c>
      <c r="G645" s="88">
        <v>8.7262599999999999</v>
      </c>
      <c r="H645" s="88">
        <v>13.90818</v>
      </c>
      <c r="I645" s="88">
        <v>39.051340000000003</v>
      </c>
      <c r="J645" s="88">
        <v>19.745609999999999</v>
      </c>
    </row>
    <row r="646" spans="1:10">
      <c r="A646" s="89">
        <v>41666</v>
      </c>
      <c r="B646" s="90">
        <v>0.66666666666666663</v>
      </c>
      <c r="C646" s="91">
        <f t="shared" si="18"/>
        <v>41666.666666666664</v>
      </c>
      <c r="D646" s="91">
        <f t="shared" si="19"/>
        <v>41666.625</v>
      </c>
      <c r="E646" s="88">
        <v>21.686789999999998</v>
      </c>
      <c r="F646" s="88">
        <v>29.37839</v>
      </c>
      <c r="G646" s="88">
        <v>9.1972100000000001</v>
      </c>
      <c r="H646" s="88">
        <v>10.292120000000001</v>
      </c>
      <c r="I646" s="88">
        <v>43.311909999999997</v>
      </c>
      <c r="J646" s="88">
        <v>30.625340000000001</v>
      </c>
    </row>
    <row r="647" spans="1:10">
      <c r="A647" s="89">
        <v>41666</v>
      </c>
      <c r="B647" s="90">
        <v>0.70833333333333337</v>
      </c>
      <c r="C647" s="91">
        <f t="shared" si="18"/>
        <v>41666.708333333336</v>
      </c>
      <c r="D647" s="91">
        <f t="shared" si="19"/>
        <v>41666.666666666672</v>
      </c>
      <c r="E647" s="88">
        <v>28.658809999999999</v>
      </c>
      <c r="F647" s="88">
        <v>33.279890000000002</v>
      </c>
      <c r="G647" s="88">
        <v>7.9000599999999999</v>
      </c>
      <c r="H647" s="88">
        <v>13.25745</v>
      </c>
      <c r="I647" s="88">
        <v>51.332459999999998</v>
      </c>
      <c r="J647" s="88">
        <v>38.616239999999998</v>
      </c>
    </row>
    <row r="648" spans="1:10">
      <c r="A648" s="89">
        <v>41666</v>
      </c>
      <c r="B648" s="90">
        <v>0.75</v>
      </c>
      <c r="C648" s="91">
        <f t="shared" ref="C648:C711" si="20">A648+B648</f>
        <v>41666.75</v>
      </c>
      <c r="D648" s="91">
        <f t="shared" ref="D648:D711" si="21">C648-"01:00"</f>
        <v>41666.708333333336</v>
      </c>
      <c r="E648" s="88">
        <v>27.58877</v>
      </c>
      <c r="F648" s="88">
        <v>25.269380000000002</v>
      </c>
      <c r="G648" s="88">
        <v>8.8438800000000004</v>
      </c>
      <c r="H648" s="88">
        <v>20.166830000000001</v>
      </c>
      <c r="I648" s="88">
        <v>52.786909999999999</v>
      </c>
      <c r="J648" s="88">
        <v>32.020029999999998</v>
      </c>
    </row>
    <row r="649" spans="1:10">
      <c r="A649" s="89">
        <v>41666</v>
      </c>
      <c r="B649" s="90">
        <v>0.79166666666666663</v>
      </c>
      <c r="C649" s="91">
        <f t="shared" si="20"/>
        <v>41666.791666666664</v>
      </c>
      <c r="D649" s="91">
        <f t="shared" si="21"/>
        <v>41666.75</v>
      </c>
      <c r="E649" s="88">
        <v>30.280609999999999</v>
      </c>
      <c r="F649" s="88">
        <v>20.19361</v>
      </c>
      <c r="G649" s="88">
        <v>10.198880000000001</v>
      </c>
      <c r="H649" s="88">
        <v>21.781459999999999</v>
      </c>
      <c r="I649" s="88">
        <v>60.451259999999998</v>
      </c>
      <c r="J649" s="88">
        <v>22.773569999999999</v>
      </c>
    </row>
    <row r="650" spans="1:10">
      <c r="A650" s="89">
        <v>41666</v>
      </c>
      <c r="B650" s="90">
        <v>0.83333333333333337</v>
      </c>
      <c r="C650" s="91">
        <f t="shared" si="20"/>
        <v>41666.833333333336</v>
      </c>
      <c r="D650" s="91">
        <f t="shared" si="21"/>
        <v>41666.791666666672</v>
      </c>
      <c r="E650" s="88">
        <v>29.733640000000001</v>
      </c>
      <c r="F650" s="88">
        <v>18.795089999999998</v>
      </c>
      <c r="G650" s="88">
        <v>13.735580000000001</v>
      </c>
      <c r="H650" s="88">
        <v>24.494820000000001</v>
      </c>
      <c r="I650" s="88">
        <v>59.537080000000003</v>
      </c>
      <c r="J650" s="88">
        <v>16.41929</v>
      </c>
    </row>
    <row r="651" spans="1:10">
      <c r="A651" s="89">
        <v>41666</v>
      </c>
      <c r="B651" s="90">
        <v>0.875</v>
      </c>
      <c r="C651" s="91">
        <f t="shared" si="20"/>
        <v>41666.875</v>
      </c>
      <c r="D651" s="91">
        <f t="shared" si="21"/>
        <v>41666.833333333336</v>
      </c>
      <c r="E651" s="88">
        <v>29.20101</v>
      </c>
      <c r="F651" s="88">
        <v>16.538820000000001</v>
      </c>
      <c r="G651" s="88">
        <v>11.909140000000001</v>
      </c>
      <c r="H651" s="88">
        <v>22.37912</v>
      </c>
      <c r="I651" s="88">
        <v>48.279150000000001</v>
      </c>
      <c r="J651" s="88">
        <v>13.241669999999999</v>
      </c>
    </row>
    <row r="652" spans="1:10">
      <c r="A652" s="89">
        <v>41666</v>
      </c>
      <c r="B652" s="90">
        <v>0.91666666666666663</v>
      </c>
      <c r="C652" s="91">
        <f t="shared" si="20"/>
        <v>41666.916666666664</v>
      </c>
      <c r="D652" s="91">
        <f t="shared" si="21"/>
        <v>41666.875</v>
      </c>
      <c r="E652" s="88">
        <v>23.284690000000001</v>
      </c>
      <c r="F652" s="88">
        <v>15.08867</v>
      </c>
      <c r="G652" s="88">
        <v>11.08342</v>
      </c>
      <c r="H652" s="88">
        <v>22.749189999999999</v>
      </c>
      <c r="I652" s="88">
        <v>43.24832</v>
      </c>
      <c r="J652" s="88">
        <v>9.4860000000000007</v>
      </c>
    </row>
    <row r="653" spans="1:10">
      <c r="A653" s="89">
        <v>41666</v>
      </c>
      <c r="B653" s="90">
        <v>0.95833333333333337</v>
      </c>
      <c r="C653" s="91">
        <f t="shared" si="20"/>
        <v>41666.958333333336</v>
      </c>
      <c r="D653" s="91">
        <f t="shared" si="21"/>
        <v>41666.916666666672</v>
      </c>
      <c r="E653" s="88">
        <v>22.761620000000001</v>
      </c>
      <c r="F653" s="88">
        <v>10.76116</v>
      </c>
      <c r="G653" s="88">
        <v>10.788410000000001</v>
      </c>
      <c r="H653" s="88">
        <v>15.657640000000001</v>
      </c>
      <c r="I653" s="88">
        <v>44.410640000000001</v>
      </c>
      <c r="J653" s="88">
        <v>7.8971900000000002</v>
      </c>
    </row>
    <row r="654" spans="1:10">
      <c r="A654" s="89">
        <v>41666</v>
      </c>
      <c r="B654" s="92">
        <v>1</v>
      </c>
      <c r="C654" s="91">
        <f t="shared" si="20"/>
        <v>41667</v>
      </c>
      <c r="D654" s="91">
        <f t="shared" si="21"/>
        <v>41666.958333333336</v>
      </c>
      <c r="E654" s="88">
        <v>21.154160000000001</v>
      </c>
      <c r="F654" s="88">
        <v>10.006679999999999</v>
      </c>
      <c r="G654" s="88">
        <v>15.68202</v>
      </c>
      <c r="H654" s="88">
        <v>11.324870000000001</v>
      </c>
      <c r="I654" s="88">
        <v>31.45776</v>
      </c>
      <c r="J654" s="88">
        <v>6.0669300000000002</v>
      </c>
    </row>
    <row r="655" spans="1:10">
      <c r="A655" s="89">
        <v>41667</v>
      </c>
      <c r="B655" s="90">
        <v>4.1666666666666664E-2</v>
      </c>
      <c r="C655" s="91">
        <f t="shared" si="20"/>
        <v>41667.041666666664</v>
      </c>
      <c r="D655" s="91">
        <f t="shared" si="21"/>
        <v>41667</v>
      </c>
      <c r="E655" s="88">
        <v>19.559139999999999</v>
      </c>
      <c r="F655" s="88">
        <v>7.2184100000000004</v>
      </c>
      <c r="G655" s="88">
        <v>11.6433</v>
      </c>
      <c r="H655" s="88">
        <v>9.8257899999999996</v>
      </c>
      <c r="I655" s="88">
        <v>26.72081</v>
      </c>
      <c r="J655" s="88">
        <v>4.3289400000000002</v>
      </c>
    </row>
    <row r="656" spans="1:10">
      <c r="A656" s="89">
        <v>41667</v>
      </c>
      <c r="B656" s="90">
        <v>8.3333333333333329E-2</v>
      </c>
      <c r="C656" s="91">
        <f t="shared" si="20"/>
        <v>41667.083333333336</v>
      </c>
      <c r="D656" s="91">
        <f t="shared" si="21"/>
        <v>41667.041666666672</v>
      </c>
      <c r="E656" s="88">
        <v>19.559139999999999</v>
      </c>
      <c r="G656" s="88">
        <v>11.802680000000001</v>
      </c>
      <c r="H656" s="88">
        <v>17.32789</v>
      </c>
      <c r="I656" s="88">
        <v>23.07686</v>
      </c>
      <c r="J656" s="88">
        <v>4.4250499999999997</v>
      </c>
    </row>
    <row r="657" spans="1:10">
      <c r="A657" s="89">
        <v>41667</v>
      </c>
      <c r="B657" s="90">
        <v>0.125</v>
      </c>
      <c r="C657" s="91">
        <f t="shared" si="20"/>
        <v>41667.125</v>
      </c>
      <c r="D657" s="91">
        <f t="shared" si="21"/>
        <v>41667.083333333336</v>
      </c>
      <c r="E657" s="88">
        <v>16.32845</v>
      </c>
      <c r="F657" s="88">
        <v>6.9165599999999996</v>
      </c>
      <c r="G657" s="88">
        <v>11.50656</v>
      </c>
      <c r="H657" s="88">
        <v>8.5187500000000007</v>
      </c>
      <c r="I657" s="88">
        <v>17.303820000000002</v>
      </c>
      <c r="J657" s="88">
        <v>5.4358000000000004</v>
      </c>
    </row>
    <row r="658" spans="1:10">
      <c r="A658" s="89">
        <v>41667</v>
      </c>
      <c r="B658" s="90">
        <v>0.16666666666666666</v>
      </c>
      <c r="C658" s="91">
        <f t="shared" si="20"/>
        <v>41667.166666666664</v>
      </c>
      <c r="D658" s="91">
        <f t="shared" si="21"/>
        <v>41667.125</v>
      </c>
      <c r="E658" s="88">
        <v>15.795339999999999</v>
      </c>
      <c r="F658" s="88">
        <v>4.0195999999999996</v>
      </c>
      <c r="G658" s="88">
        <v>12.21466</v>
      </c>
      <c r="H658" s="88">
        <v>7.2254300000000002</v>
      </c>
      <c r="I658" s="88">
        <v>13.03703</v>
      </c>
      <c r="J658" s="88">
        <v>6.0129000000000001</v>
      </c>
    </row>
    <row r="659" spans="1:10">
      <c r="A659" s="89">
        <v>41667</v>
      </c>
      <c r="B659" s="90">
        <v>0.20833333333333334</v>
      </c>
      <c r="C659" s="91">
        <f t="shared" si="20"/>
        <v>41667.208333333336</v>
      </c>
      <c r="D659" s="91">
        <f t="shared" si="21"/>
        <v>41667.166666666672</v>
      </c>
      <c r="E659" s="88">
        <v>16.331790000000002</v>
      </c>
      <c r="F659" s="88">
        <v>8.4804999999999993</v>
      </c>
      <c r="G659" s="88">
        <v>16.698989999999998</v>
      </c>
      <c r="H659" s="88">
        <v>7.7370200000000002</v>
      </c>
      <c r="I659" s="88">
        <v>18.836690000000001</v>
      </c>
      <c r="J659" s="88">
        <v>8.0334599999999998</v>
      </c>
    </row>
    <row r="660" spans="1:10">
      <c r="A660" s="89">
        <v>41667</v>
      </c>
      <c r="B660" s="90">
        <v>0.25</v>
      </c>
      <c r="C660" s="91">
        <f t="shared" si="20"/>
        <v>41667.25</v>
      </c>
      <c r="D660" s="91">
        <f t="shared" si="21"/>
        <v>41667.208333333336</v>
      </c>
      <c r="E660" s="88">
        <v>14.7186</v>
      </c>
      <c r="F660" s="88">
        <v>7.7284100000000002</v>
      </c>
      <c r="G660" s="88">
        <v>12.27347</v>
      </c>
      <c r="H660" s="88">
        <v>7.83169</v>
      </c>
      <c r="I660" s="88">
        <v>32.709009999999999</v>
      </c>
      <c r="J660" s="88">
        <v>12.60242</v>
      </c>
    </row>
    <row r="661" spans="1:10">
      <c r="A661" s="89">
        <v>41667</v>
      </c>
      <c r="B661" s="90">
        <v>0.29166666666666669</v>
      </c>
      <c r="C661" s="91">
        <f t="shared" si="20"/>
        <v>41667.291666666664</v>
      </c>
      <c r="D661" s="91">
        <f t="shared" si="21"/>
        <v>41667.25</v>
      </c>
      <c r="E661" s="88">
        <v>16.870159999999998</v>
      </c>
      <c r="F661" s="88">
        <v>12.772629999999999</v>
      </c>
      <c r="G661" s="88">
        <v>7.14032</v>
      </c>
      <c r="H661" s="88">
        <v>9.8531999999999993</v>
      </c>
      <c r="I661" s="88">
        <v>46.614319999999999</v>
      </c>
      <c r="J661" s="88">
        <v>17.41236</v>
      </c>
    </row>
    <row r="662" spans="1:10">
      <c r="A662" s="89">
        <v>41667</v>
      </c>
      <c r="B662" s="90">
        <v>0.33333333333333331</v>
      </c>
      <c r="C662" s="91">
        <f t="shared" si="20"/>
        <v>41667.333333333336</v>
      </c>
      <c r="D662" s="91">
        <f t="shared" si="21"/>
        <v>41667.291666666672</v>
      </c>
      <c r="E662" s="88">
        <v>21.691579999999998</v>
      </c>
      <c r="F662" s="88">
        <v>15.189550000000001</v>
      </c>
      <c r="G662" s="88">
        <v>8.1429500000000008</v>
      </c>
      <c r="H662" s="88">
        <v>18.851030000000002</v>
      </c>
      <c r="I662" s="88">
        <v>37.69538</v>
      </c>
      <c r="J662" s="88">
        <v>18.18309</v>
      </c>
    </row>
    <row r="663" spans="1:10">
      <c r="A663" s="89">
        <v>41667</v>
      </c>
      <c r="B663" s="90">
        <v>0.375</v>
      </c>
      <c r="C663" s="91">
        <f t="shared" si="20"/>
        <v>41667.375</v>
      </c>
      <c r="D663" s="91">
        <f t="shared" si="21"/>
        <v>41667.333333333336</v>
      </c>
      <c r="E663" s="88">
        <v>32.460859999999997</v>
      </c>
      <c r="F663" s="88">
        <v>29.318629999999999</v>
      </c>
      <c r="G663" s="88">
        <v>9.2636699999999994</v>
      </c>
      <c r="H663" s="88">
        <v>19.078620000000001</v>
      </c>
      <c r="I663" s="88">
        <v>56.046770000000002</v>
      </c>
      <c r="J663" s="88">
        <v>17.846969999999999</v>
      </c>
    </row>
    <row r="664" spans="1:10">
      <c r="A664" s="89">
        <v>41667</v>
      </c>
      <c r="B664" s="90">
        <v>0.41666666666666669</v>
      </c>
      <c r="C664" s="91">
        <f t="shared" si="20"/>
        <v>41667.416666666664</v>
      </c>
      <c r="D664" s="91">
        <f t="shared" si="21"/>
        <v>41667.375</v>
      </c>
      <c r="E664" s="88">
        <v>39.428579999999997</v>
      </c>
      <c r="F664" s="88">
        <v>24.790780000000002</v>
      </c>
      <c r="G664" s="88">
        <v>11.15227</v>
      </c>
      <c r="H664" s="88">
        <v>35.3932</v>
      </c>
      <c r="I664" s="88">
        <v>52.340820000000001</v>
      </c>
      <c r="J664" s="88">
        <v>12.652139999999999</v>
      </c>
    </row>
    <row r="665" spans="1:10">
      <c r="A665" s="89">
        <v>41667</v>
      </c>
      <c r="B665" s="90">
        <v>0.45833333333333331</v>
      </c>
      <c r="C665" s="91">
        <f t="shared" si="20"/>
        <v>41667.458333333336</v>
      </c>
      <c r="D665" s="91">
        <f t="shared" si="21"/>
        <v>41667.416666666672</v>
      </c>
      <c r="E665" s="88">
        <v>37.263150000000003</v>
      </c>
      <c r="F665" s="88">
        <v>27.736989999999999</v>
      </c>
      <c r="G665" s="88">
        <v>14.04397</v>
      </c>
      <c r="H665" s="88">
        <v>35.016919999999999</v>
      </c>
      <c r="I665" s="88">
        <v>60.602339999999998</v>
      </c>
      <c r="J665" s="88">
        <v>12.79749</v>
      </c>
    </row>
    <row r="666" spans="1:10">
      <c r="A666" s="89">
        <v>41667</v>
      </c>
      <c r="B666" s="90">
        <v>0.5</v>
      </c>
      <c r="C666" s="91">
        <f t="shared" si="20"/>
        <v>41667.5</v>
      </c>
      <c r="D666" s="91">
        <f t="shared" si="21"/>
        <v>41667.458333333336</v>
      </c>
      <c r="E666" s="88">
        <v>36.195979999999999</v>
      </c>
      <c r="F666" s="88">
        <v>33.58493</v>
      </c>
      <c r="G666" s="88">
        <v>13.63087</v>
      </c>
      <c r="H666" s="88">
        <v>25.500800000000002</v>
      </c>
      <c r="I666" s="88">
        <v>52.941830000000003</v>
      </c>
      <c r="J666" s="88">
        <v>12.36431</v>
      </c>
    </row>
    <row r="667" spans="1:10">
      <c r="A667" s="89">
        <v>41667</v>
      </c>
      <c r="B667" s="90">
        <v>0.54166666666666663</v>
      </c>
      <c r="C667" s="91">
        <f t="shared" si="20"/>
        <v>41667.541666666664</v>
      </c>
      <c r="D667" s="91">
        <f t="shared" si="21"/>
        <v>41667.5</v>
      </c>
      <c r="E667" s="88">
        <v>36.724780000000003</v>
      </c>
      <c r="F667" s="88">
        <v>30.37528</v>
      </c>
      <c r="G667" s="88">
        <v>14.163019999999999</v>
      </c>
      <c r="H667" s="88">
        <v>16.46902</v>
      </c>
      <c r="I667" s="88">
        <v>55.22439</v>
      </c>
      <c r="J667" s="88">
        <v>15.393230000000001</v>
      </c>
    </row>
    <row r="668" spans="1:10">
      <c r="A668" s="89">
        <v>41667</v>
      </c>
      <c r="B668" s="90">
        <v>0.58333333333333337</v>
      </c>
      <c r="C668" s="91">
        <f t="shared" si="20"/>
        <v>41667.583333333336</v>
      </c>
      <c r="D668" s="91">
        <f t="shared" si="21"/>
        <v>41667.541666666672</v>
      </c>
      <c r="E668" s="88">
        <v>36.719520000000003</v>
      </c>
      <c r="F668" s="88">
        <v>30.806069999999998</v>
      </c>
      <c r="G668" s="88">
        <v>11.80156</v>
      </c>
      <c r="H668" s="88">
        <v>15.526630000000001</v>
      </c>
      <c r="I668" s="88">
        <v>52.890189999999997</v>
      </c>
      <c r="J668" s="88">
        <v>12.699960000000001</v>
      </c>
    </row>
    <row r="669" spans="1:10">
      <c r="A669" s="89">
        <v>41667</v>
      </c>
      <c r="B669" s="90">
        <v>0.625</v>
      </c>
      <c r="C669" s="91">
        <f t="shared" si="20"/>
        <v>41667.625</v>
      </c>
      <c r="D669" s="91">
        <f t="shared" si="21"/>
        <v>41667.583333333336</v>
      </c>
      <c r="E669" s="88">
        <v>28.13766</v>
      </c>
      <c r="F669" s="88">
        <v>26.630130000000001</v>
      </c>
      <c r="G669" s="88">
        <v>11.56489</v>
      </c>
      <c r="H669" s="88">
        <v>20.3337</v>
      </c>
      <c r="I669" s="88">
        <v>63.501690000000004</v>
      </c>
      <c r="J669" s="88">
        <v>18.18309</v>
      </c>
    </row>
    <row r="670" spans="1:10">
      <c r="A670" s="89">
        <v>41667</v>
      </c>
      <c r="B670" s="90">
        <v>0.66666666666666663</v>
      </c>
      <c r="C670" s="91">
        <f t="shared" si="20"/>
        <v>41667.666666666664</v>
      </c>
      <c r="D670" s="91">
        <f t="shared" si="21"/>
        <v>41667.625</v>
      </c>
      <c r="E670" s="88">
        <v>37.276060000000001</v>
      </c>
      <c r="F670" s="88">
        <v>31.552900000000001</v>
      </c>
      <c r="G670" s="88">
        <v>11.27084</v>
      </c>
      <c r="H670" s="88">
        <v>25.65428</v>
      </c>
      <c r="I670" s="88">
        <v>55.611199999999997</v>
      </c>
      <c r="J670" s="88">
        <v>27.273209999999999</v>
      </c>
    </row>
    <row r="671" spans="1:10">
      <c r="A671" s="89">
        <v>41667</v>
      </c>
      <c r="B671" s="90">
        <v>0.70833333333333337</v>
      </c>
      <c r="C671" s="91">
        <f t="shared" si="20"/>
        <v>41667.708333333336</v>
      </c>
      <c r="D671" s="91">
        <f t="shared" si="21"/>
        <v>41667.666666666672</v>
      </c>
      <c r="E671" s="88">
        <v>47.478290000000001</v>
      </c>
      <c r="F671" s="88">
        <v>43.928690000000003</v>
      </c>
      <c r="G671" s="88">
        <v>13.15943</v>
      </c>
      <c r="H671" s="88">
        <v>11.649039999999999</v>
      </c>
      <c r="I671" s="88">
        <v>61.125410000000002</v>
      </c>
      <c r="J671" s="88">
        <v>26.69659</v>
      </c>
    </row>
    <row r="672" spans="1:10">
      <c r="A672" s="89">
        <v>41667</v>
      </c>
      <c r="B672" s="90">
        <v>0.75</v>
      </c>
      <c r="C672" s="91">
        <f t="shared" si="20"/>
        <v>41667.75</v>
      </c>
      <c r="D672" s="91">
        <f t="shared" si="21"/>
        <v>41667.708333333336</v>
      </c>
      <c r="E672" s="88">
        <v>44.278680000000001</v>
      </c>
      <c r="F672" s="88">
        <v>36.933239999999998</v>
      </c>
      <c r="G672" s="88">
        <v>17.702580000000001</v>
      </c>
      <c r="H672" s="88">
        <v>21.436260000000001</v>
      </c>
      <c r="I672" s="88">
        <v>69.931039999999996</v>
      </c>
      <c r="J672" s="88">
        <v>24.531639999999999</v>
      </c>
    </row>
    <row r="673" spans="1:10">
      <c r="A673" s="89">
        <v>41667</v>
      </c>
      <c r="B673" s="90">
        <v>0.79166666666666663</v>
      </c>
      <c r="C673" s="91">
        <f t="shared" si="20"/>
        <v>41667.791666666664</v>
      </c>
      <c r="D673" s="91">
        <f t="shared" si="21"/>
        <v>41667.75</v>
      </c>
      <c r="E673" s="88">
        <v>42.137630000000001</v>
      </c>
      <c r="F673" s="88">
        <v>35.759929999999997</v>
      </c>
      <c r="G673" s="88">
        <v>14.16254</v>
      </c>
      <c r="H673" s="88">
        <v>41.500770000000003</v>
      </c>
      <c r="I673" s="88">
        <v>49.74221</v>
      </c>
      <c r="J673" s="88">
        <v>23.329149999999998</v>
      </c>
    </row>
    <row r="674" spans="1:10">
      <c r="A674" s="89">
        <v>41667</v>
      </c>
      <c r="B674" s="90">
        <v>0.83333333333333337</v>
      </c>
      <c r="C674" s="91">
        <f t="shared" si="20"/>
        <v>41667.833333333336</v>
      </c>
      <c r="D674" s="91">
        <f t="shared" si="21"/>
        <v>41667.791666666672</v>
      </c>
      <c r="E674" s="88">
        <v>38.905029999999996</v>
      </c>
      <c r="F674" s="88">
        <v>34.268180000000001</v>
      </c>
      <c r="G674" s="88">
        <v>15.105880000000001</v>
      </c>
      <c r="H674" s="88">
        <v>38.775460000000002</v>
      </c>
      <c r="I674" s="88">
        <v>51.67145</v>
      </c>
      <c r="J674" s="88">
        <v>20.393940000000001</v>
      </c>
    </row>
    <row r="675" spans="1:10">
      <c r="A675" s="89">
        <v>41667</v>
      </c>
      <c r="B675" s="90">
        <v>0.875</v>
      </c>
      <c r="C675" s="91">
        <f t="shared" si="20"/>
        <v>41667.875</v>
      </c>
      <c r="D675" s="91">
        <f t="shared" si="21"/>
        <v>41667.833333333336</v>
      </c>
      <c r="E675" s="88">
        <v>36.216059999999999</v>
      </c>
      <c r="F675" s="88">
        <v>30.987760000000002</v>
      </c>
      <c r="G675" s="88">
        <v>18.351389999999999</v>
      </c>
      <c r="H675" s="88">
        <v>35.270800000000001</v>
      </c>
      <c r="I675" s="88">
        <v>52.362340000000003</v>
      </c>
      <c r="J675" s="88">
        <v>14.815659999999999</v>
      </c>
    </row>
    <row r="676" spans="1:10">
      <c r="A676" s="89">
        <v>41667</v>
      </c>
      <c r="B676" s="90">
        <v>0.91666666666666663</v>
      </c>
      <c r="C676" s="91">
        <f t="shared" si="20"/>
        <v>41667.916666666664</v>
      </c>
      <c r="D676" s="91">
        <f t="shared" si="21"/>
        <v>41667.875</v>
      </c>
      <c r="E676" s="88">
        <v>32.992060000000002</v>
      </c>
      <c r="F676" s="88">
        <v>26.746790000000001</v>
      </c>
      <c r="G676" s="88">
        <v>18.175439999999998</v>
      </c>
      <c r="H676" s="88">
        <v>39.285620000000002</v>
      </c>
      <c r="I676" s="88">
        <v>32.855319999999999</v>
      </c>
      <c r="J676" s="88">
        <v>16.786490000000001</v>
      </c>
    </row>
    <row r="677" spans="1:10">
      <c r="A677" s="89">
        <v>41667</v>
      </c>
      <c r="B677" s="90">
        <v>0.95833333333333337</v>
      </c>
      <c r="C677" s="91">
        <f t="shared" si="20"/>
        <v>41667.958333333336</v>
      </c>
      <c r="D677" s="91">
        <f t="shared" si="21"/>
        <v>41667.916666666672</v>
      </c>
      <c r="E677" s="88">
        <v>27.091519999999999</v>
      </c>
      <c r="F677" s="88">
        <v>17.473559999999999</v>
      </c>
      <c r="G677" s="88">
        <v>20.653089999999999</v>
      </c>
      <c r="H677" s="88">
        <v>43.020249999999997</v>
      </c>
      <c r="I677" s="88">
        <v>32.584220000000002</v>
      </c>
      <c r="J677" s="88">
        <v>20.250029999999999</v>
      </c>
    </row>
    <row r="678" spans="1:10">
      <c r="A678" s="89">
        <v>41667</v>
      </c>
      <c r="B678" s="92">
        <v>1</v>
      </c>
      <c r="C678" s="91">
        <f t="shared" si="20"/>
        <v>41668</v>
      </c>
      <c r="D678" s="91">
        <f t="shared" si="21"/>
        <v>41667.958333333336</v>
      </c>
      <c r="E678" s="88">
        <v>26.010480000000001</v>
      </c>
      <c r="F678" s="88">
        <v>18.328440000000001</v>
      </c>
      <c r="G678" s="88">
        <v>18.884029999999999</v>
      </c>
      <c r="H678" s="88">
        <v>28.996849999999998</v>
      </c>
      <c r="I678" s="88">
        <v>28.362850000000002</v>
      </c>
      <c r="J678" s="88">
        <v>11.399929999999999</v>
      </c>
    </row>
    <row r="679" spans="1:10">
      <c r="A679" s="89">
        <v>41668</v>
      </c>
      <c r="B679" s="90">
        <v>4.1666666666666664E-2</v>
      </c>
      <c r="C679" s="91">
        <f t="shared" si="20"/>
        <v>41668.041666666664</v>
      </c>
      <c r="D679" s="91">
        <f t="shared" si="21"/>
        <v>41668</v>
      </c>
      <c r="E679" s="88">
        <v>24.576260000000001</v>
      </c>
      <c r="F679" s="88">
        <v>25.106660000000002</v>
      </c>
      <c r="G679" s="88">
        <v>19.353860000000001</v>
      </c>
      <c r="H679" s="88">
        <v>22.088740000000001</v>
      </c>
      <c r="I679" s="88">
        <v>21.460159999999998</v>
      </c>
      <c r="J679" s="88">
        <v>11.533010000000001</v>
      </c>
    </row>
    <row r="680" spans="1:10">
      <c r="A680" s="89">
        <v>41668</v>
      </c>
      <c r="B680" s="90">
        <v>8.3333333333333329E-2</v>
      </c>
      <c r="C680" s="91">
        <f t="shared" si="20"/>
        <v>41668.083333333336</v>
      </c>
      <c r="D680" s="91">
        <f t="shared" si="21"/>
        <v>41668.041666666672</v>
      </c>
      <c r="E680" s="88">
        <v>18.838760000000001</v>
      </c>
      <c r="G680" s="88">
        <v>17.46686</v>
      </c>
      <c r="H680" s="88">
        <v>17.590540000000001</v>
      </c>
      <c r="I680" s="88">
        <v>18.883389999999999</v>
      </c>
      <c r="J680" s="88">
        <v>9.5625</v>
      </c>
    </row>
    <row r="681" spans="1:10">
      <c r="A681" s="89">
        <v>41668</v>
      </c>
      <c r="B681" s="90">
        <v>0.125</v>
      </c>
      <c r="C681" s="91">
        <f t="shared" si="20"/>
        <v>41668.125</v>
      </c>
      <c r="D681" s="91">
        <f t="shared" si="21"/>
        <v>41668.083333333336</v>
      </c>
      <c r="E681" s="88">
        <v>15.269880000000001</v>
      </c>
      <c r="F681" s="88">
        <v>10.24574</v>
      </c>
      <c r="G681" s="88">
        <v>15.10636</v>
      </c>
      <c r="H681" s="88">
        <v>13.00596</v>
      </c>
      <c r="I681" s="88">
        <v>17.082450000000001</v>
      </c>
      <c r="J681" s="88">
        <v>8.4092599999999997</v>
      </c>
    </row>
    <row r="682" spans="1:10">
      <c r="A682" s="89">
        <v>41668</v>
      </c>
      <c r="B682" s="90">
        <v>0.16666666666666666</v>
      </c>
      <c r="C682" s="91">
        <f t="shared" si="20"/>
        <v>41668.166666666664</v>
      </c>
      <c r="D682" s="91">
        <f t="shared" si="21"/>
        <v>41668.125</v>
      </c>
      <c r="E682" s="88">
        <v>13.65143</v>
      </c>
      <c r="F682" s="88">
        <v>7.6739100000000002</v>
      </c>
      <c r="G682" s="88">
        <v>12.450379999999999</v>
      </c>
      <c r="H682" s="88">
        <v>10.56035</v>
      </c>
      <c r="I682" s="88">
        <v>15.642340000000001</v>
      </c>
      <c r="J682" s="88">
        <v>7.8326399999999996</v>
      </c>
    </row>
    <row r="683" spans="1:10">
      <c r="A683" s="89">
        <v>41668</v>
      </c>
      <c r="B683" s="90">
        <v>0.20833333333333334</v>
      </c>
      <c r="C683" s="91">
        <f t="shared" si="20"/>
        <v>41668.208333333336</v>
      </c>
      <c r="D683" s="91">
        <f t="shared" si="21"/>
        <v>41668.166666666672</v>
      </c>
      <c r="E683" s="88">
        <v>14.183579999999999</v>
      </c>
      <c r="F683" s="88">
        <v>12.34375</v>
      </c>
      <c r="G683" s="88">
        <v>10.503450000000001</v>
      </c>
      <c r="H683" s="88">
        <v>11.576359999999999</v>
      </c>
      <c r="I683" s="88">
        <v>15.821630000000001</v>
      </c>
      <c r="J683" s="88">
        <v>9.5151699999999995</v>
      </c>
    </row>
    <row r="684" spans="1:10">
      <c r="A684" s="89">
        <v>41668</v>
      </c>
      <c r="B684" s="90">
        <v>0.25</v>
      </c>
      <c r="C684" s="91">
        <f t="shared" si="20"/>
        <v>41668.25</v>
      </c>
      <c r="D684" s="91">
        <f t="shared" si="21"/>
        <v>41668.208333333336</v>
      </c>
      <c r="E684" s="88">
        <v>19.025069999999999</v>
      </c>
      <c r="F684" s="88">
        <v>25.124030000000001</v>
      </c>
      <c r="G684" s="88">
        <v>12.036799999999999</v>
      </c>
      <c r="H684" s="88">
        <v>12.040139999999999</v>
      </c>
      <c r="I684" s="88">
        <v>23.087700000000002</v>
      </c>
      <c r="J684" s="88">
        <v>10.1396</v>
      </c>
    </row>
    <row r="685" spans="1:10">
      <c r="A685" s="89">
        <v>41668</v>
      </c>
      <c r="B685" s="90">
        <v>0.29166666666666669</v>
      </c>
      <c r="C685" s="91">
        <f t="shared" si="20"/>
        <v>41668.291666666664</v>
      </c>
      <c r="D685" s="91">
        <f t="shared" si="21"/>
        <v>41668.25</v>
      </c>
      <c r="E685" s="88">
        <v>28.151039999999998</v>
      </c>
      <c r="F685" s="88">
        <v>35.999470000000002</v>
      </c>
      <c r="G685" s="88">
        <v>12.62824</v>
      </c>
      <c r="H685" s="88">
        <v>8.8099299999999996</v>
      </c>
      <c r="I685" s="88">
        <v>29.406120000000001</v>
      </c>
      <c r="J685" s="88">
        <v>15.521850000000001</v>
      </c>
    </row>
    <row r="686" spans="1:10">
      <c r="A686" s="89">
        <v>41668</v>
      </c>
      <c r="B686" s="90">
        <v>0.33333333333333331</v>
      </c>
      <c r="C686" s="91">
        <f t="shared" si="20"/>
        <v>41668.333333333336</v>
      </c>
      <c r="D686" s="91">
        <f t="shared" si="21"/>
        <v>41668.291666666672</v>
      </c>
      <c r="E686" s="88">
        <v>32.436480000000003</v>
      </c>
      <c r="F686" s="88">
        <v>45.533279999999998</v>
      </c>
      <c r="G686" s="88">
        <v>12.33323</v>
      </c>
      <c r="H686" s="88">
        <v>11.48265</v>
      </c>
      <c r="I686" s="88">
        <v>47.365450000000003</v>
      </c>
      <c r="J686" s="88">
        <v>14.89742</v>
      </c>
    </row>
    <row r="687" spans="1:10">
      <c r="A687" s="89">
        <v>41668</v>
      </c>
      <c r="B687" s="90">
        <v>0.375</v>
      </c>
      <c r="C687" s="91">
        <f t="shared" si="20"/>
        <v>41668.375</v>
      </c>
      <c r="D687" s="91">
        <f t="shared" si="21"/>
        <v>41668.333333333336</v>
      </c>
      <c r="E687" s="88">
        <v>35.641829999999999</v>
      </c>
      <c r="F687" s="88">
        <v>52.444099999999999</v>
      </c>
      <c r="G687" s="88">
        <v>12.568949999999999</v>
      </c>
      <c r="H687" s="88">
        <v>17.15465</v>
      </c>
      <c r="I687" s="88">
        <v>46.415900000000001</v>
      </c>
      <c r="J687" s="88">
        <v>10.04349</v>
      </c>
    </row>
    <row r="688" spans="1:10">
      <c r="A688" s="89">
        <v>41668</v>
      </c>
      <c r="B688" s="90">
        <v>0.41666666666666669</v>
      </c>
      <c r="C688" s="91">
        <f t="shared" si="20"/>
        <v>41668.416666666664</v>
      </c>
      <c r="D688" s="91">
        <f t="shared" si="21"/>
        <v>41668.375</v>
      </c>
      <c r="E688" s="88">
        <v>30.800329999999999</v>
      </c>
      <c r="F688" s="88">
        <v>51.383139999999997</v>
      </c>
      <c r="G688" s="88">
        <v>14.574680000000001</v>
      </c>
      <c r="H688" s="88">
        <v>20.38008</v>
      </c>
      <c r="I688" s="88">
        <v>40.459890000000001</v>
      </c>
      <c r="J688" s="88">
        <v>13.69589</v>
      </c>
    </row>
    <row r="689" spans="1:10">
      <c r="A689" s="89">
        <v>41668</v>
      </c>
      <c r="B689" s="90">
        <v>0.45833333333333331</v>
      </c>
      <c r="C689" s="91">
        <f t="shared" si="20"/>
        <v>41668.458333333336</v>
      </c>
      <c r="D689" s="91">
        <f t="shared" si="21"/>
        <v>41668.416666666672</v>
      </c>
      <c r="E689" s="88">
        <v>29.197659999999999</v>
      </c>
      <c r="F689" s="88">
        <v>57.988909999999997</v>
      </c>
      <c r="G689" s="88">
        <v>13.571580000000001</v>
      </c>
      <c r="H689" s="88">
        <v>18.145800000000001</v>
      </c>
      <c r="I689" s="88">
        <v>36.241880000000002</v>
      </c>
      <c r="J689" s="88">
        <v>23.596900000000002</v>
      </c>
    </row>
    <row r="690" spans="1:10">
      <c r="A690" s="89">
        <v>41668</v>
      </c>
      <c r="B690" s="90">
        <v>0.5</v>
      </c>
      <c r="C690" s="91">
        <f t="shared" si="20"/>
        <v>41668.5</v>
      </c>
      <c r="D690" s="91">
        <f t="shared" si="21"/>
        <v>41668.458333333336</v>
      </c>
      <c r="E690" s="88">
        <v>27.578250000000001</v>
      </c>
      <c r="F690" s="88">
        <v>39.490729999999999</v>
      </c>
      <c r="G690" s="88">
        <v>17.819240000000001</v>
      </c>
      <c r="H690" s="88">
        <v>31.753240000000002</v>
      </c>
      <c r="I690" s="88">
        <v>37.627479999999998</v>
      </c>
      <c r="J690" s="88">
        <v>32.535449999999997</v>
      </c>
    </row>
    <row r="691" spans="1:10">
      <c r="A691" s="89">
        <v>41668</v>
      </c>
      <c r="B691" s="90">
        <v>0.54166666666666663</v>
      </c>
      <c r="C691" s="91">
        <f t="shared" si="20"/>
        <v>41668.541666666664</v>
      </c>
      <c r="D691" s="91">
        <f t="shared" si="21"/>
        <v>41668.5</v>
      </c>
      <c r="E691" s="88">
        <v>33.472580000000001</v>
      </c>
      <c r="F691" s="88">
        <v>52.982469999999999</v>
      </c>
      <c r="G691" s="88">
        <v>21.832619999999999</v>
      </c>
      <c r="H691" s="88">
        <v>34.127130000000001</v>
      </c>
      <c r="I691" s="88">
        <v>44.45176</v>
      </c>
      <c r="J691" s="88">
        <v>30.85388</v>
      </c>
    </row>
    <row r="692" spans="1:10">
      <c r="A692" s="89">
        <v>41668</v>
      </c>
      <c r="B692" s="90">
        <v>0.58333333333333337</v>
      </c>
      <c r="C692" s="91">
        <f t="shared" si="20"/>
        <v>41668.583333333336</v>
      </c>
      <c r="D692" s="91">
        <f t="shared" si="21"/>
        <v>41668.541666666672</v>
      </c>
      <c r="E692" s="88">
        <v>31.314800000000002</v>
      </c>
      <c r="F692" s="88">
        <v>55.96358</v>
      </c>
      <c r="G692" s="88">
        <v>21.065709999999999</v>
      </c>
      <c r="H692" s="88">
        <v>36.009509999999999</v>
      </c>
      <c r="I692" s="88">
        <v>39.91722</v>
      </c>
      <c r="J692" s="88">
        <v>29.60502</v>
      </c>
    </row>
    <row r="693" spans="1:10">
      <c r="A693" s="89">
        <v>41668</v>
      </c>
      <c r="B693" s="90">
        <v>0.625</v>
      </c>
      <c r="C693" s="91">
        <f t="shared" si="20"/>
        <v>41668.625</v>
      </c>
      <c r="D693" s="91">
        <f t="shared" si="21"/>
        <v>41668.583333333336</v>
      </c>
      <c r="E693" s="88">
        <v>32.940420000000003</v>
      </c>
      <c r="F693" s="88">
        <v>53.058489999999999</v>
      </c>
      <c r="G693" s="88">
        <v>18.292580000000001</v>
      </c>
      <c r="H693" s="88">
        <v>54.154829999999997</v>
      </c>
      <c r="I693" s="88">
        <v>41.273180000000004</v>
      </c>
      <c r="J693" s="88">
        <v>32.58278</v>
      </c>
    </row>
    <row r="694" spans="1:10">
      <c r="A694" s="89">
        <v>41668</v>
      </c>
      <c r="B694" s="90">
        <v>0.66666666666666663</v>
      </c>
      <c r="C694" s="91">
        <f t="shared" si="20"/>
        <v>41668.666666666664</v>
      </c>
      <c r="D694" s="91">
        <f t="shared" si="21"/>
        <v>41668.625</v>
      </c>
      <c r="E694" s="88">
        <v>37.78096</v>
      </c>
      <c r="F694" s="88">
        <v>54.842370000000003</v>
      </c>
      <c r="G694" s="88">
        <v>16.049219999999998</v>
      </c>
      <c r="H694" s="88">
        <v>59.114899999999999</v>
      </c>
      <c r="I694" s="88">
        <v>42.883029999999998</v>
      </c>
      <c r="J694" s="88">
        <v>40.274859999999997</v>
      </c>
    </row>
    <row r="695" spans="1:10">
      <c r="A695" s="89">
        <v>41668</v>
      </c>
      <c r="B695" s="90">
        <v>0.70833333333333337</v>
      </c>
      <c r="C695" s="91">
        <f t="shared" si="20"/>
        <v>41668.708333333336</v>
      </c>
      <c r="D695" s="91">
        <f t="shared" si="21"/>
        <v>41668.666666666672</v>
      </c>
      <c r="E695" s="88">
        <v>39.921050000000001</v>
      </c>
      <c r="F695" s="88">
        <v>50.229419999999998</v>
      </c>
      <c r="G695" s="88">
        <v>15.400410000000001</v>
      </c>
      <c r="H695" s="88">
        <v>53.675269999999998</v>
      </c>
      <c r="I695" s="88">
        <v>42.679830000000003</v>
      </c>
      <c r="J695" s="88">
        <v>39.663339999999998</v>
      </c>
    </row>
    <row r="696" spans="1:10">
      <c r="A696" s="89">
        <v>41668</v>
      </c>
      <c r="B696" s="90">
        <v>0.75</v>
      </c>
      <c r="C696" s="91">
        <f t="shared" si="20"/>
        <v>41668.75</v>
      </c>
      <c r="D696" s="91">
        <f t="shared" si="21"/>
        <v>41668.708333333336</v>
      </c>
      <c r="E696" s="88">
        <v>35.653300000000002</v>
      </c>
      <c r="F696" s="88">
        <v>50.330779999999997</v>
      </c>
      <c r="G696" s="88">
        <v>12.921329999999999</v>
      </c>
      <c r="H696" s="88">
        <v>46.11994</v>
      </c>
      <c r="I696" s="88">
        <v>37.652819999999998</v>
      </c>
      <c r="J696" s="88">
        <v>24.748709999999999</v>
      </c>
    </row>
    <row r="697" spans="1:10">
      <c r="A697" s="89">
        <v>41668</v>
      </c>
      <c r="B697" s="90">
        <v>0.79166666666666663</v>
      </c>
      <c r="C697" s="91">
        <f t="shared" si="20"/>
        <v>41668.791666666664</v>
      </c>
      <c r="D697" s="91">
        <f t="shared" si="21"/>
        <v>41668.75</v>
      </c>
      <c r="E697" s="88">
        <v>31.354479999999999</v>
      </c>
      <c r="F697" s="88">
        <v>38.49671</v>
      </c>
      <c r="G697" s="88">
        <v>9.91249</v>
      </c>
      <c r="H697" s="88">
        <v>42.099379999999996</v>
      </c>
      <c r="I697" s="88">
        <v>39.839289999999998</v>
      </c>
      <c r="J697" s="88">
        <v>25.661930000000002</v>
      </c>
    </row>
    <row r="698" spans="1:10">
      <c r="A698" s="89">
        <v>41668</v>
      </c>
      <c r="B698" s="90">
        <v>0.83333333333333337</v>
      </c>
      <c r="C698" s="91">
        <f t="shared" si="20"/>
        <v>41668.833333333336</v>
      </c>
      <c r="D698" s="91">
        <f t="shared" si="21"/>
        <v>41668.791666666672</v>
      </c>
      <c r="E698" s="88">
        <v>26.537849999999999</v>
      </c>
      <c r="F698" s="88">
        <v>34.09796</v>
      </c>
      <c r="G698" s="88">
        <v>8.4962800000000005</v>
      </c>
      <c r="H698" s="88">
        <v>35.078600000000002</v>
      </c>
      <c r="I698" s="88">
        <v>29.227779999999999</v>
      </c>
      <c r="J698" s="88">
        <v>22.632999999999999</v>
      </c>
    </row>
    <row r="699" spans="1:10">
      <c r="A699" s="89">
        <v>41668</v>
      </c>
      <c r="B699" s="90">
        <v>0.875</v>
      </c>
      <c r="C699" s="91">
        <f t="shared" si="20"/>
        <v>41668.875</v>
      </c>
      <c r="D699" s="91">
        <f t="shared" si="21"/>
        <v>41668.833333333336</v>
      </c>
      <c r="E699" s="88">
        <v>23.315770000000001</v>
      </c>
      <c r="F699" s="88">
        <v>29.955970000000001</v>
      </c>
      <c r="G699" s="88">
        <v>8.3203300000000002</v>
      </c>
      <c r="H699" s="88">
        <v>23.81588</v>
      </c>
      <c r="I699" s="88">
        <v>23.401350000000001</v>
      </c>
      <c r="J699" s="88">
        <v>20.614840000000001</v>
      </c>
    </row>
    <row r="700" spans="1:10">
      <c r="A700" s="89">
        <v>41668</v>
      </c>
      <c r="B700" s="90">
        <v>0.91666666666666663</v>
      </c>
      <c r="C700" s="91">
        <f t="shared" si="20"/>
        <v>41668.916666666664</v>
      </c>
      <c r="D700" s="91">
        <f t="shared" si="21"/>
        <v>41668.875</v>
      </c>
      <c r="E700" s="88">
        <v>24.941389999999998</v>
      </c>
      <c r="F700" s="88">
        <v>23.395610000000001</v>
      </c>
      <c r="G700" s="88">
        <v>9.7939100000000003</v>
      </c>
      <c r="H700" s="88">
        <v>20.210819999999998</v>
      </c>
      <c r="I700" s="88">
        <v>21.557220000000001</v>
      </c>
      <c r="J700" s="88">
        <v>18.21274</v>
      </c>
    </row>
    <row r="701" spans="1:10">
      <c r="A701" s="89">
        <v>41668</v>
      </c>
      <c r="B701" s="90">
        <v>0.95833333333333337</v>
      </c>
      <c r="C701" s="91">
        <f t="shared" si="20"/>
        <v>41668.958333333336</v>
      </c>
      <c r="D701" s="91">
        <f t="shared" si="21"/>
        <v>41668.916666666672</v>
      </c>
      <c r="E701" s="88">
        <v>24.941389999999998</v>
      </c>
      <c r="F701" s="88">
        <v>17.057590000000001</v>
      </c>
      <c r="G701" s="88">
        <v>9.6174800000000005</v>
      </c>
      <c r="H701" s="88">
        <v>20.166830000000001</v>
      </c>
      <c r="I701" s="88">
        <v>20.257200000000001</v>
      </c>
      <c r="J701" s="88">
        <v>16.00189</v>
      </c>
    </row>
    <row r="702" spans="1:10">
      <c r="A702" s="89">
        <v>41668</v>
      </c>
      <c r="B702" s="92">
        <v>1</v>
      </c>
      <c r="C702" s="91">
        <f t="shared" si="20"/>
        <v>41669</v>
      </c>
      <c r="D702" s="91">
        <f t="shared" si="21"/>
        <v>41668.958333333336</v>
      </c>
      <c r="E702" s="88">
        <v>19.030329999999999</v>
      </c>
      <c r="F702" s="88">
        <v>14.002370000000001</v>
      </c>
      <c r="G702" s="88">
        <v>11.269410000000001</v>
      </c>
      <c r="H702" s="88">
        <v>18.179749999999999</v>
      </c>
      <c r="I702" s="88">
        <v>16.260549999999999</v>
      </c>
      <c r="J702" s="88">
        <v>12.83048</v>
      </c>
    </row>
    <row r="703" spans="1:10">
      <c r="A703" s="89">
        <v>41669</v>
      </c>
      <c r="B703" s="90">
        <v>4.1666666666666664E-2</v>
      </c>
      <c r="C703" s="91">
        <f t="shared" si="20"/>
        <v>41669.041666666664</v>
      </c>
      <c r="D703" s="91">
        <f t="shared" si="21"/>
        <v>41669</v>
      </c>
      <c r="E703" s="88">
        <v>21.004989999999999</v>
      </c>
      <c r="F703" s="88">
        <v>11.898300000000001</v>
      </c>
      <c r="G703" s="88">
        <v>10.86619</v>
      </c>
      <c r="H703" s="88">
        <v>17.93479</v>
      </c>
      <c r="I703" s="88">
        <v>14.482089999999999</v>
      </c>
      <c r="J703" s="88">
        <v>14.161580000000001</v>
      </c>
    </row>
    <row r="704" spans="1:10">
      <c r="A704" s="89">
        <v>41669</v>
      </c>
      <c r="B704" s="90">
        <v>8.3333333333333329E-2</v>
      </c>
      <c r="C704" s="91">
        <f t="shared" si="20"/>
        <v>41669.083333333336</v>
      </c>
      <c r="D704" s="91">
        <f t="shared" si="21"/>
        <v>41669.041666666672</v>
      </c>
      <c r="E704" s="88">
        <v>17.42989</v>
      </c>
      <c r="G704" s="88">
        <v>9.7441899999999997</v>
      </c>
      <c r="H704" s="88">
        <v>29.01135</v>
      </c>
      <c r="I704" s="88">
        <v>16.34104</v>
      </c>
      <c r="J704" s="88">
        <v>15.697800000000001</v>
      </c>
    </row>
    <row r="705" spans="1:10">
      <c r="A705" s="89">
        <v>41669</v>
      </c>
      <c r="B705" s="90">
        <v>0.125</v>
      </c>
      <c r="C705" s="91">
        <f t="shared" si="20"/>
        <v>41669.125</v>
      </c>
      <c r="D705" s="91">
        <f t="shared" si="21"/>
        <v>41669.083333333336</v>
      </c>
      <c r="E705" s="88">
        <v>15.279920000000001</v>
      </c>
      <c r="F705" s="88">
        <v>7.25603</v>
      </c>
      <c r="G705" s="88">
        <v>10.09896</v>
      </c>
      <c r="H705" s="88">
        <v>24.110890000000001</v>
      </c>
      <c r="I705" s="88">
        <v>13.964119999999999</v>
      </c>
      <c r="J705" s="88">
        <v>15.65047</v>
      </c>
    </row>
    <row r="706" spans="1:10">
      <c r="A706" s="89">
        <v>41669</v>
      </c>
      <c r="B706" s="90">
        <v>0.16666666666666666</v>
      </c>
      <c r="C706" s="91">
        <f t="shared" si="20"/>
        <v>41669.166666666664</v>
      </c>
      <c r="D706" s="91">
        <f t="shared" si="21"/>
        <v>41669.125</v>
      </c>
      <c r="E706" s="88">
        <v>16.351400000000002</v>
      </c>
      <c r="F706" s="88">
        <v>8.7592499999999998</v>
      </c>
      <c r="G706" s="88">
        <v>8.0908300000000004</v>
      </c>
      <c r="H706" s="88">
        <v>20.411629999999999</v>
      </c>
      <c r="I706" s="88">
        <v>12.840529999999999</v>
      </c>
      <c r="J706" s="88">
        <v>15.31434</v>
      </c>
    </row>
    <row r="707" spans="1:10">
      <c r="A707" s="89">
        <v>41669</v>
      </c>
      <c r="B707" s="90">
        <v>0.20833333333333334</v>
      </c>
      <c r="C707" s="91">
        <f t="shared" si="20"/>
        <v>41669.208333333336</v>
      </c>
      <c r="D707" s="91">
        <f t="shared" si="21"/>
        <v>41669.166666666672</v>
      </c>
      <c r="E707" s="88">
        <v>19.037980000000001</v>
      </c>
      <c r="F707" s="88">
        <v>18.18309</v>
      </c>
      <c r="G707" s="88">
        <v>8.32559</v>
      </c>
      <c r="H707" s="88">
        <v>19.35211</v>
      </c>
      <c r="I707" s="88">
        <v>11.539070000000001</v>
      </c>
      <c r="J707" s="88">
        <v>17.234970000000001</v>
      </c>
    </row>
    <row r="708" spans="1:10">
      <c r="A708" s="89">
        <v>41669</v>
      </c>
      <c r="B708" s="90">
        <v>0.25</v>
      </c>
      <c r="C708" s="91">
        <f t="shared" si="20"/>
        <v>41669.25</v>
      </c>
      <c r="D708" s="91">
        <f t="shared" si="21"/>
        <v>41669.208333333336</v>
      </c>
      <c r="E708" s="88">
        <v>25.49841</v>
      </c>
      <c r="F708" s="88">
        <v>28.789339999999999</v>
      </c>
      <c r="G708" s="88">
        <v>9.9808599999999998</v>
      </c>
      <c r="H708" s="88">
        <v>21.58304</v>
      </c>
      <c r="I708" s="88">
        <v>14.40925</v>
      </c>
      <c r="J708" s="88">
        <v>22.180700000000002</v>
      </c>
    </row>
    <row r="709" spans="1:10">
      <c r="A709" s="89">
        <v>41669</v>
      </c>
      <c r="B709" s="90">
        <v>0.29166666666666669</v>
      </c>
      <c r="C709" s="91">
        <f t="shared" si="20"/>
        <v>41669.291666666664</v>
      </c>
      <c r="D709" s="91">
        <f t="shared" si="21"/>
        <v>41669.25</v>
      </c>
      <c r="E709" s="88">
        <v>33.02505</v>
      </c>
      <c r="F709" s="88">
        <v>45.183770000000003</v>
      </c>
      <c r="G709" s="88">
        <v>11.753270000000001</v>
      </c>
      <c r="H709" s="88">
        <v>22.96913</v>
      </c>
      <c r="I709" s="88">
        <v>21.168980000000001</v>
      </c>
    </row>
    <row r="710" spans="1:10">
      <c r="A710" s="89">
        <v>41669</v>
      </c>
      <c r="B710" s="90">
        <v>0.33333333333333331</v>
      </c>
      <c r="C710" s="91">
        <f t="shared" si="20"/>
        <v>41669.333333333336</v>
      </c>
      <c r="D710" s="91">
        <f t="shared" si="21"/>
        <v>41669.291666666672</v>
      </c>
      <c r="E710" s="88">
        <v>46.442189999999997</v>
      </c>
      <c r="F710" s="88">
        <v>54.321689999999997</v>
      </c>
      <c r="G710" s="88">
        <v>10.9854</v>
      </c>
      <c r="H710" s="88">
        <v>25.819710000000001</v>
      </c>
      <c r="I710" s="88">
        <v>29.571549999999998</v>
      </c>
      <c r="J710" s="88">
        <v>24.101800000000001</v>
      </c>
    </row>
    <row r="711" spans="1:10">
      <c r="A711" s="89">
        <v>41669</v>
      </c>
      <c r="B711" s="90">
        <v>0.375</v>
      </c>
      <c r="C711" s="91">
        <f t="shared" si="20"/>
        <v>41669.375</v>
      </c>
      <c r="D711" s="91">
        <f t="shared" si="21"/>
        <v>41669.333333333336</v>
      </c>
      <c r="E711" s="88">
        <v>40.499099999999999</v>
      </c>
      <c r="F711" s="88">
        <v>55.29468</v>
      </c>
      <c r="G711" s="88">
        <v>10.74921</v>
      </c>
      <c r="H711" s="88">
        <v>28.120920000000002</v>
      </c>
      <c r="I711" s="88">
        <v>33.379339999999999</v>
      </c>
      <c r="J711" s="88">
        <v>24.199339999999999</v>
      </c>
    </row>
    <row r="712" spans="1:10">
      <c r="A712" s="89">
        <v>41669</v>
      </c>
      <c r="B712" s="90">
        <v>0.41666666666666669</v>
      </c>
      <c r="C712" s="91">
        <f t="shared" ref="C712:C775" si="22">A712+B712</f>
        <v>41669.416666666664</v>
      </c>
      <c r="D712" s="91">
        <f t="shared" ref="D712:D775" si="23">C712-"01:00"</f>
        <v>41669.375</v>
      </c>
      <c r="E712" s="88">
        <v>46.379080000000002</v>
      </c>
      <c r="F712" s="88">
        <v>41.139789999999998</v>
      </c>
      <c r="G712" s="88">
        <v>13.820679999999999</v>
      </c>
      <c r="H712" s="88">
        <v>28.250969999999999</v>
      </c>
      <c r="I712" s="88">
        <v>32.874920000000003</v>
      </c>
      <c r="J712" s="88">
        <v>23.000679999999999</v>
      </c>
    </row>
    <row r="713" spans="1:10">
      <c r="A713" s="89">
        <v>41669</v>
      </c>
      <c r="B713" s="90">
        <v>0.45833333333333331</v>
      </c>
      <c r="C713" s="91">
        <f t="shared" si="22"/>
        <v>41669.458333333336</v>
      </c>
      <c r="D713" s="91">
        <f t="shared" si="23"/>
        <v>41669.416666666672</v>
      </c>
      <c r="E713" s="88">
        <v>39.422359999999998</v>
      </c>
      <c r="F713" s="88">
        <v>33.441020000000002</v>
      </c>
      <c r="G713" s="88">
        <v>12.93519</v>
      </c>
      <c r="H713" s="88">
        <v>29.42381</v>
      </c>
      <c r="I713" s="88">
        <v>33.509390000000003</v>
      </c>
      <c r="J713" s="88">
        <v>25.354009999999999</v>
      </c>
    </row>
    <row r="714" spans="1:10">
      <c r="A714" s="89">
        <v>41669</v>
      </c>
      <c r="B714" s="90">
        <v>0.5</v>
      </c>
      <c r="C714" s="91">
        <f t="shared" si="22"/>
        <v>41669.5</v>
      </c>
      <c r="D714" s="91">
        <f t="shared" si="23"/>
        <v>41669.458333333336</v>
      </c>
      <c r="E714" s="88">
        <v>43.154130000000002</v>
      </c>
      <c r="F714" s="88">
        <v>35.362130000000001</v>
      </c>
      <c r="G714" s="88">
        <v>13.34829</v>
      </c>
      <c r="H714" s="88">
        <v>30.462299999999999</v>
      </c>
      <c r="I714" s="88">
        <v>28.851019999999998</v>
      </c>
      <c r="J714" s="88">
        <v>26.939</v>
      </c>
    </row>
    <row r="715" spans="1:10">
      <c r="A715" s="89">
        <v>41669</v>
      </c>
      <c r="B715" s="90">
        <v>0.54166666666666663</v>
      </c>
      <c r="C715" s="91">
        <f t="shared" si="22"/>
        <v>41669.541666666664</v>
      </c>
      <c r="D715" s="91">
        <f t="shared" si="23"/>
        <v>41669.5</v>
      </c>
      <c r="E715" s="88">
        <v>41.56006</v>
      </c>
      <c r="F715" s="88">
        <v>37.956429999999997</v>
      </c>
      <c r="H715" s="88">
        <v>31.189050000000002</v>
      </c>
      <c r="I715" s="88">
        <v>26.23424</v>
      </c>
      <c r="J715" s="88">
        <v>27.80536</v>
      </c>
    </row>
    <row r="716" spans="1:10">
      <c r="A716" s="89">
        <v>41669</v>
      </c>
      <c r="B716" s="90">
        <v>0.58333333333333337</v>
      </c>
      <c r="C716" s="91">
        <f t="shared" si="22"/>
        <v>41669.583333333336</v>
      </c>
      <c r="D716" s="91">
        <f t="shared" si="23"/>
        <v>41669.541666666672</v>
      </c>
      <c r="E716" s="88">
        <v>43.175170000000001</v>
      </c>
      <c r="F716" s="88">
        <v>35.168959999999998</v>
      </c>
      <c r="H716" s="88">
        <v>33.925840000000001</v>
      </c>
      <c r="I716" s="88">
        <v>28.071680000000001</v>
      </c>
      <c r="J716" s="88">
        <v>34.195979999999999</v>
      </c>
    </row>
    <row r="717" spans="1:10">
      <c r="A717" s="89">
        <v>41669</v>
      </c>
      <c r="B717" s="90">
        <v>0.625</v>
      </c>
      <c r="C717" s="91">
        <f t="shared" si="22"/>
        <v>41669.625</v>
      </c>
      <c r="D717" s="91">
        <f t="shared" si="23"/>
        <v>41669.583333333336</v>
      </c>
      <c r="E717" s="88">
        <v>46.943750000000001</v>
      </c>
      <c r="F717" s="88">
        <v>40.238520000000001</v>
      </c>
      <c r="H717" s="88">
        <v>39.039380000000001</v>
      </c>
      <c r="I717" s="88">
        <v>32.00712</v>
      </c>
      <c r="J717" s="88">
        <v>39.478299999999997</v>
      </c>
    </row>
    <row r="718" spans="1:10">
      <c r="A718" s="89">
        <v>41669</v>
      </c>
      <c r="B718" s="90">
        <v>0.66666666666666663</v>
      </c>
      <c r="C718" s="91">
        <f t="shared" si="22"/>
        <v>41669.666666666664</v>
      </c>
      <c r="D718" s="91">
        <f t="shared" si="23"/>
        <v>41669.625</v>
      </c>
      <c r="E718" s="88">
        <v>49.055149999999998</v>
      </c>
      <c r="F718" s="88">
        <v>42.031970000000001</v>
      </c>
      <c r="H718" s="88">
        <v>46.191180000000003</v>
      </c>
      <c r="I718" s="88">
        <v>33.241639999999997</v>
      </c>
      <c r="J718" s="88">
        <v>48.369990000000001</v>
      </c>
    </row>
    <row r="719" spans="1:10">
      <c r="A719" s="89">
        <v>41669</v>
      </c>
      <c r="B719" s="90">
        <v>0.70833333333333337</v>
      </c>
      <c r="C719" s="91">
        <f t="shared" si="22"/>
        <v>41669.708333333336</v>
      </c>
      <c r="D719" s="91">
        <f t="shared" si="23"/>
        <v>41669.666666666672</v>
      </c>
      <c r="E719" s="88">
        <v>52.227510000000002</v>
      </c>
      <c r="F719" s="88">
        <v>45.628430000000002</v>
      </c>
      <c r="H719" s="88">
        <v>53.875599999999999</v>
      </c>
      <c r="I719" s="88">
        <v>37.191429999999997</v>
      </c>
      <c r="J719" s="88">
        <v>55.668570000000003</v>
      </c>
    </row>
    <row r="720" spans="1:10">
      <c r="A720" s="89">
        <v>41669</v>
      </c>
      <c r="B720" s="90">
        <v>0.75</v>
      </c>
      <c r="C720" s="91">
        <f t="shared" si="22"/>
        <v>41669.75</v>
      </c>
      <c r="D720" s="91">
        <f t="shared" si="23"/>
        <v>41669.708333333336</v>
      </c>
      <c r="E720" s="88">
        <v>52.190689999999996</v>
      </c>
      <c r="F720" s="88">
        <v>44.596150000000002</v>
      </c>
      <c r="H720" s="88">
        <v>63.606400000000001</v>
      </c>
      <c r="I720" s="88">
        <v>39.211509999999997</v>
      </c>
      <c r="J720" s="88">
        <v>46.328879999999998</v>
      </c>
    </row>
    <row r="721" spans="1:10">
      <c r="A721" s="89">
        <v>41669</v>
      </c>
      <c r="B721" s="90">
        <v>0.79166666666666663</v>
      </c>
      <c r="C721" s="91">
        <f t="shared" si="22"/>
        <v>41669.791666666664</v>
      </c>
      <c r="D721" s="91">
        <f t="shared" si="23"/>
        <v>41669.75</v>
      </c>
      <c r="E721" s="88">
        <v>52.127580000000002</v>
      </c>
      <c r="F721" s="88">
        <v>42.741509999999998</v>
      </c>
      <c r="H721" s="88">
        <v>65.103409999999997</v>
      </c>
      <c r="I721" s="88">
        <v>43.721179999999997</v>
      </c>
      <c r="J721" s="88">
        <v>40.662619999999997</v>
      </c>
    </row>
    <row r="722" spans="1:10">
      <c r="A722" s="89">
        <v>41669</v>
      </c>
      <c r="B722" s="90">
        <v>0.83333333333333337</v>
      </c>
      <c r="C722" s="91">
        <f t="shared" si="22"/>
        <v>41669.833333333336</v>
      </c>
      <c r="D722" s="91">
        <f t="shared" si="23"/>
        <v>41669.791666666672</v>
      </c>
      <c r="E722" s="88">
        <v>47.392710000000001</v>
      </c>
      <c r="F722" s="88">
        <v>41.703020000000002</v>
      </c>
      <c r="H722" s="88">
        <v>65.936310000000006</v>
      </c>
      <c r="I722" s="88">
        <v>45.59113</v>
      </c>
      <c r="J722" s="88">
        <v>36.819450000000003</v>
      </c>
    </row>
    <row r="723" spans="1:10">
      <c r="A723" s="89">
        <v>41669</v>
      </c>
      <c r="B723" s="90">
        <v>0.875</v>
      </c>
      <c r="C723" s="91">
        <f t="shared" si="22"/>
        <v>41669.875</v>
      </c>
      <c r="D723" s="91">
        <f t="shared" si="23"/>
        <v>41669.833333333336</v>
      </c>
      <c r="E723" s="88">
        <v>48.976260000000003</v>
      </c>
      <c r="F723" s="88">
        <v>41.335819999999998</v>
      </c>
      <c r="H723" s="88">
        <v>61.088120000000004</v>
      </c>
      <c r="I723" s="88">
        <v>46.242820000000002</v>
      </c>
      <c r="J723" s="88">
        <v>34.035330000000002</v>
      </c>
    </row>
    <row r="724" spans="1:10">
      <c r="A724" s="89">
        <v>41669</v>
      </c>
      <c r="B724" s="90">
        <v>0.91666666666666663</v>
      </c>
      <c r="C724" s="91">
        <f t="shared" si="22"/>
        <v>41669.916666666664</v>
      </c>
      <c r="D724" s="91">
        <f t="shared" si="23"/>
        <v>41669.875</v>
      </c>
      <c r="E724" s="88">
        <v>50.507210000000001</v>
      </c>
      <c r="F724" s="88">
        <v>38.675530000000002</v>
      </c>
      <c r="H724" s="88">
        <v>50.828029999999998</v>
      </c>
      <c r="I724" s="88">
        <v>48.651609999999998</v>
      </c>
      <c r="J724" s="88">
        <v>39.893320000000003</v>
      </c>
    </row>
    <row r="725" spans="1:10">
      <c r="A725" s="89">
        <v>41669</v>
      </c>
      <c r="B725" s="90">
        <v>0.95833333333333337</v>
      </c>
      <c r="C725" s="91">
        <f t="shared" si="22"/>
        <v>41669.958333333336</v>
      </c>
      <c r="D725" s="91">
        <f t="shared" si="23"/>
        <v>41669.916666666672</v>
      </c>
      <c r="E725" s="88">
        <v>47.894260000000003</v>
      </c>
      <c r="F725" s="88">
        <v>38.598080000000003</v>
      </c>
      <c r="H725" s="88">
        <v>46.110379999999999</v>
      </c>
      <c r="I725" s="88">
        <v>48.9863</v>
      </c>
      <c r="J725" s="88">
        <v>43.878489999999999</v>
      </c>
    </row>
    <row r="726" spans="1:10">
      <c r="A726" s="89">
        <v>41669</v>
      </c>
      <c r="B726" s="92">
        <v>1</v>
      </c>
      <c r="C726" s="91">
        <f t="shared" si="22"/>
        <v>41670</v>
      </c>
      <c r="D726" s="91">
        <f t="shared" si="23"/>
        <v>41669.958333333336</v>
      </c>
      <c r="E726" s="88">
        <v>43.713529999999999</v>
      </c>
      <c r="F726" s="88">
        <v>37.12115</v>
      </c>
      <c r="H726" s="88">
        <v>43.476379999999999</v>
      </c>
      <c r="I726" s="88">
        <v>41.401800000000001</v>
      </c>
      <c r="J726" s="88">
        <v>37.600709999999999</v>
      </c>
    </row>
    <row r="727" spans="1:10">
      <c r="A727" s="89">
        <v>41670</v>
      </c>
      <c r="B727" s="90">
        <v>4.1666666666666664E-2</v>
      </c>
      <c r="C727" s="91">
        <f t="shared" si="22"/>
        <v>41670.041666666664</v>
      </c>
      <c r="D727" s="91">
        <f t="shared" si="23"/>
        <v>41670</v>
      </c>
      <c r="E727" s="88">
        <v>41.040979999999998</v>
      </c>
      <c r="F727" s="88">
        <v>32.518239999999999</v>
      </c>
      <c r="H727" s="88">
        <v>53.412300000000002</v>
      </c>
      <c r="I727" s="88">
        <v>39.99803</v>
      </c>
      <c r="J727" s="88">
        <v>38.110869999999998</v>
      </c>
    </row>
    <row r="728" spans="1:10">
      <c r="A728" s="89">
        <v>41670</v>
      </c>
      <c r="B728" s="90">
        <v>8.3333333333333329E-2</v>
      </c>
      <c r="C728" s="91">
        <f t="shared" si="22"/>
        <v>41670.083333333336</v>
      </c>
      <c r="D728" s="91">
        <f t="shared" si="23"/>
        <v>41670.041666666672</v>
      </c>
      <c r="E728" s="88">
        <v>40.337179999999996</v>
      </c>
      <c r="H728" s="88">
        <v>70.673249999999996</v>
      </c>
      <c r="I728" s="88">
        <v>42.107509999999998</v>
      </c>
      <c r="J728" s="88">
        <v>29.264600000000002</v>
      </c>
    </row>
    <row r="729" spans="1:10">
      <c r="A729" s="89">
        <v>41670</v>
      </c>
      <c r="B729" s="90">
        <v>0.125</v>
      </c>
      <c r="C729" s="91">
        <f t="shared" si="22"/>
        <v>41670.125</v>
      </c>
      <c r="D729" s="91">
        <f t="shared" si="23"/>
        <v>41670.083333333336</v>
      </c>
      <c r="E729" s="88">
        <v>35.680079999999997</v>
      </c>
      <c r="F729" s="88">
        <v>24.004740000000002</v>
      </c>
      <c r="H729" s="88">
        <v>73.994630000000001</v>
      </c>
      <c r="I729" s="88">
        <v>40.59807</v>
      </c>
      <c r="J729" s="88">
        <v>28.15869</v>
      </c>
    </row>
    <row r="730" spans="1:10">
      <c r="A730" s="89">
        <v>41670</v>
      </c>
      <c r="B730" s="90">
        <v>0.16666666666666666</v>
      </c>
      <c r="C730" s="91">
        <f t="shared" si="22"/>
        <v>41670.166666666664</v>
      </c>
      <c r="D730" s="91">
        <f t="shared" si="23"/>
        <v>41670.125</v>
      </c>
      <c r="E730" s="88">
        <v>41.591619999999999</v>
      </c>
      <c r="F730" s="88">
        <v>27.83644</v>
      </c>
      <c r="H730" s="88">
        <v>70.924580000000006</v>
      </c>
      <c r="I730" s="88">
        <v>41.330559999999998</v>
      </c>
      <c r="J730" s="88">
        <v>28.446999999999999</v>
      </c>
    </row>
    <row r="731" spans="1:10">
      <c r="A731" s="89">
        <v>41670</v>
      </c>
      <c r="B731" s="90">
        <v>0.20833333333333334</v>
      </c>
      <c r="C731" s="91">
        <f t="shared" si="22"/>
        <v>41670.208333333336</v>
      </c>
      <c r="D731" s="91">
        <f t="shared" si="23"/>
        <v>41670.166666666672</v>
      </c>
      <c r="E731" s="88">
        <v>39.987029999999997</v>
      </c>
      <c r="F731" s="88">
        <v>33.07573</v>
      </c>
      <c r="H731" s="88">
        <v>49.763730000000002</v>
      </c>
      <c r="I731" s="88">
        <v>43.353029999999997</v>
      </c>
      <c r="J731" s="88">
        <v>32.868229999999997</v>
      </c>
    </row>
    <row r="732" spans="1:10">
      <c r="A732" s="89">
        <v>41670</v>
      </c>
      <c r="B732" s="90">
        <v>0.25</v>
      </c>
      <c r="C732" s="91">
        <f t="shared" si="22"/>
        <v>41670.25</v>
      </c>
      <c r="D732" s="91">
        <f t="shared" si="23"/>
        <v>41670.208333333336</v>
      </c>
      <c r="E732" s="88">
        <v>37.289929999999998</v>
      </c>
      <c r="F732" s="88">
        <v>30.215589999999999</v>
      </c>
      <c r="H732" s="88">
        <v>39.81729</v>
      </c>
      <c r="I732" s="88">
        <v>40.852910000000001</v>
      </c>
      <c r="J732" s="88">
        <v>38.064970000000002</v>
      </c>
    </row>
    <row r="733" spans="1:10">
      <c r="A733" s="89">
        <v>41670</v>
      </c>
      <c r="B733" s="90">
        <v>0.29166666666666669</v>
      </c>
      <c r="C733" s="91">
        <f t="shared" si="22"/>
        <v>41670.291666666664</v>
      </c>
      <c r="D733" s="91">
        <f t="shared" si="23"/>
        <v>41670.25</v>
      </c>
      <c r="E733" s="88">
        <v>40.530659999999997</v>
      </c>
      <c r="F733" s="88">
        <v>34.437429999999999</v>
      </c>
      <c r="H733" s="88">
        <v>44.374780000000001</v>
      </c>
      <c r="I733" s="88">
        <v>37.13214</v>
      </c>
      <c r="J733" s="88">
        <v>34.60812</v>
      </c>
    </row>
    <row r="734" spans="1:10">
      <c r="A734" s="89">
        <v>41670</v>
      </c>
      <c r="B734" s="90">
        <v>0.33333333333333331</v>
      </c>
      <c r="C734" s="91">
        <f t="shared" si="22"/>
        <v>41670.333333333336</v>
      </c>
      <c r="D734" s="91">
        <f t="shared" si="23"/>
        <v>41670.291666666672</v>
      </c>
      <c r="E734" s="88">
        <v>42.657829999999997</v>
      </c>
      <c r="F734" s="88">
        <v>35.634180000000001</v>
      </c>
      <c r="H734" s="88">
        <v>61.8536</v>
      </c>
      <c r="I734" s="88">
        <v>52.814169999999997</v>
      </c>
      <c r="J734" s="88">
        <v>36.202669999999998</v>
      </c>
    </row>
    <row r="735" spans="1:10">
      <c r="A735" s="89">
        <v>41670</v>
      </c>
      <c r="B735" s="90">
        <v>0.375</v>
      </c>
      <c r="C735" s="91">
        <f t="shared" si="22"/>
        <v>41670.375</v>
      </c>
      <c r="D735" s="91">
        <f t="shared" si="23"/>
        <v>41670.333333333336</v>
      </c>
      <c r="E735" s="88">
        <v>39.375030000000002</v>
      </c>
      <c r="F735" s="88">
        <v>29.456330000000001</v>
      </c>
      <c r="H735" s="88">
        <v>62.939419999999998</v>
      </c>
      <c r="I735" s="88">
        <v>53.341059999999999</v>
      </c>
      <c r="J735" s="88">
        <v>36.438859999999998</v>
      </c>
    </row>
    <row r="736" spans="1:10">
      <c r="A736" s="89">
        <v>41670</v>
      </c>
      <c r="B736" s="90">
        <v>0.41666666666666669</v>
      </c>
      <c r="C736" s="91">
        <f t="shared" si="22"/>
        <v>41670.416666666664</v>
      </c>
      <c r="D736" s="91">
        <f t="shared" si="23"/>
        <v>41670.375</v>
      </c>
      <c r="E736" s="88">
        <v>38.256219999999999</v>
      </c>
      <c r="F736" s="88">
        <v>29.244520000000001</v>
      </c>
      <c r="H736" s="88">
        <v>58.087409999999998</v>
      </c>
      <c r="I736" s="88">
        <v>48.606189999999998</v>
      </c>
      <c r="J736" s="88">
        <v>29.46302</v>
      </c>
    </row>
    <row r="737" spans="1:10">
      <c r="A737" s="89">
        <v>41670</v>
      </c>
      <c r="B737" s="90">
        <v>0.45833333333333331</v>
      </c>
      <c r="C737" s="91">
        <f t="shared" si="22"/>
        <v>41670.458333333336</v>
      </c>
      <c r="D737" s="91">
        <f t="shared" si="23"/>
        <v>41670.416666666672</v>
      </c>
      <c r="E737" s="88">
        <v>38.76829</v>
      </c>
      <c r="F737" s="88">
        <v>30.684149999999999</v>
      </c>
      <c r="H737" s="88">
        <v>64.883480000000006</v>
      </c>
      <c r="I737" s="88">
        <v>44.020969999999998</v>
      </c>
      <c r="J737" s="88">
        <v>24.366209999999999</v>
      </c>
    </row>
    <row r="738" spans="1:10">
      <c r="A738" s="89">
        <v>41670</v>
      </c>
      <c r="B738" s="90">
        <v>0.5</v>
      </c>
      <c r="C738" s="91">
        <f t="shared" si="22"/>
        <v>41670.5</v>
      </c>
      <c r="D738" s="91">
        <f t="shared" si="23"/>
        <v>41670.458333333336</v>
      </c>
      <c r="E738" s="88">
        <v>39.850279999999998</v>
      </c>
      <c r="F738" s="88">
        <v>35.857460000000003</v>
      </c>
      <c r="H738" s="88">
        <v>62.45317</v>
      </c>
      <c r="I738" s="88">
        <v>46.66357</v>
      </c>
      <c r="J738" s="88">
        <v>21.96219</v>
      </c>
    </row>
    <row r="739" spans="1:10">
      <c r="A739" s="89">
        <v>41670</v>
      </c>
      <c r="B739" s="90">
        <v>0.54166666666666663</v>
      </c>
      <c r="C739" s="91">
        <f t="shared" si="22"/>
        <v>41670.541666666664</v>
      </c>
      <c r="D739" s="91">
        <f t="shared" si="23"/>
        <v>41670.5</v>
      </c>
      <c r="E739" s="88">
        <v>42.00902</v>
      </c>
      <c r="F739" s="88">
        <v>38.17924</v>
      </c>
      <c r="H739" s="88">
        <v>54.582270000000001</v>
      </c>
      <c r="I739" s="88">
        <v>46.657829999999997</v>
      </c>
      <c r="J739" s="88">
        <v>18.54982</v>
      </c>
    </row>
    <row r="740" spans="1:10">
      <c r="A740" s="89">
        <v>41670</v>
      </c>
      <c r="B740" s="90">
        <v>0.58333333333333337</v>
      </c>
      <c r="C740" s="91">
        <f t="shared" si="22"/>
        <v>41670.583333333336</v>
      </c>
      <c r="D740" s="91">
        <f t="shared" si="23"/>
        <v>41670.541666666672</v>
      </c>
      <c r="E740" s="88">
        <v>36.155329999999999</v>
      </c>
      <c r="F740" s="88">
        <v>28.83333</v>
      </c>
      <c r="H740" s="88">
        <v>42.060659999999999</v>
      </c>
      <c r="I740" s="88">
        <v>48.097940000000001</v>
      </c>
      <c r="J740" s="88">
        <v>18.30932</v>
      </c>
    </row>
    <row r="741" spans="1:10">
      <c r="A741" s="89">
        <v>41670</v>
      </c>
      <c r="B741" s="90">
        <v>0.625</v>
      </c>
      <c r="C741" s="91">
        <f t="shared" si="22"/>
        <v>41670.625</v>
      </c>
      <c r="D741" s="91">
        <f t="shared" si="23"/>
        <v>41670.583333333336</v>
      </c>
      <c r="E741" s="88">
        <v>38.33511</v>
      </c>
      <c r="F741" s="88">
        <v>28.568449999999999</v>
      </c>
      <c r="G741" s="88">
        <v>15.000220000000001</v>
      </c>
      <c r="H741" s="88">
        <v>25.727910000000001</v>
      </c>
      <c r="I741" s="88">
        <v>47.271740000000001</v>
      </c>
      <c r="J741" s="88">
        <v>16.049700000000001</v>
      </c>
    </row>
    <row r="742" spans="1:10">
      <c r="A742" s="89">
        <v>41670</v>
      </c>
      <c r="B742" s="90">
        <v>0.66666666666666663</v>
      </c>
      <c r="C742" s="91">
        <f t="shared" si="22"/>
        <v>41670.666666666664</v>
      </c>
      <c r="D742" s="91">
        <f t="shared" si="23"/>
        <v>41670.625</v>
      </c>
      <c r="E742" s="88">
        <v>27.60981</v>
      </c>
      <c r="F742" s="88">
        <v>22.748709999999999</v>
      </c>
      <c r="G742" s="88">
        <v>11.2804</v>
      </c>
      <c r="H742" s="88">
        <v>33.277979999999999</v>
      </c>
      <c r="I742" s="88">
        <v>40.584679999999999</v>
      </c>
      <c r="J742" s="88">
        <v>15.80968</v>
      </c>
    </row>
    <row r="743" spans="1:10">
      <c r="A743" s="89">
        <v>41670</v>
      </c>
      <c r="B743" s="90">
        <v>0.70833333333333337</v>
      </c>
      <c r="C743" s="91">
        <f t="shared" si="22"/>
        <v>41670.708333333336</v>
      </c>
      <c r="D743" s="91">
        <f t="shared" si="23"/>
        <v>41670.666666666672</v>
      </c>
      <c r="E743" s="88">
        <v>20.109459999999999</v>
      </c>
      <c r="F743" s="88">
        <v>17.631820000000001</v>
      </c>
      <c r="G743" s="88">
        <v>12.223739999999999</v>
      </c>
      <c r="H743" s="88">
        <v>25.845050000000001</v>
      </c>
      <c r="I743" s="88">
        <v>44.12903</v>
      </c>
      <c r="J743" s="88">
        <v>15.18477</v>
      </c>
    </row>
    <row r="744" spans="1:10">
      <c r="A744" s="89">
        <v>41670</v>
      </c>
      <c r="B744" s="90">
        <v>0.75</v>
      </c>
      <c r="C744" s="91">
        <f t="shared" si="22"/>
        <v>41670.75</v>
      </c>
      <c r="D744" s="91">
        <f t="shared" si="23"/>
        <v>41670.708333333336</v>
      </c>
      <c r="E744" s="88">
        <v>21.191459999999999</v>
      </c>
      <c r="F744" s="88">
        <v>18.758759999999999</v>
      </c>
      <c r="G744" s="88">
        <v>16.240950000000002</v>
      </c>
      <c r="H744" s="88">
        <v>24.181650000000001</v>
      </c>
      <c r="I744" s="88">
        <v>43.335819999999998</v>
      </c>
      <c r="J744" s="88">
        <v>14.79988</v>
      </c>
    </row>
    <row r="745" spans="1:10">
      <c r="A745" s="89">
        <v>41670</v>
      </c>
      <c r="B745" s="90">
        <v>0.79166666666666663</v>
      </c>
      <c r="C745" s="91">
        <f t="shared" si="22"/>
        <v>41670.791666666664</v>
      </c>
      <c r="D745" s="91">
        <f t="shared" si="23"/>
        <v>41670.75</v>
      </c>
      <c r="E745" s="88">
        <v>18.499610000000001</v>
      </c>
      <c r="F745" s="88">
        <v>18.3796</v>
      </c>
      <c r="G745" s="88">
        <v>22.26341</v>
      </c>
      <c r="H745" s="88">
        <v>24.558890000000002</v>
      </c>
      <c r="I745" s="88">
        <v>38.119950000000003</v>
      </c>
      <c r="J745" s="88">
        <v>12.205579999999999</v>
      </c>
    </row>
    <row r="746" spans="1:10">
      <c r="A746" s="89">
        <v>41670</v>
      </c>
      <c r="B746" s="90">
        <v>0.83333333333333337</v>
      </c>
      <c r="C746" s="91">
        <f t="shared" si="22"/>
        <v>41670.833333333336</v>
      </c>
      <c r="D746" s="91">
        <f t="shared" si="23"/>
        <v>41670.791666666672</v>
      </c>
      <c r="E746" s="88">
        <v>21.191459999999999</v>
      </c>
      <c r="F746" s="88">
        <v>18.103729999999999</v>
      </c>
      <c r="G746" s="88">
        <v>13.10923</v>
      </c>
      <c r="H746" s="88">
        <v>21.589729999999999</v>
      </c>
      <c r="I746" s="88">
        <v>36.736260000000001</v>
      </c>
      <c r="J746" s="88">
        <v>11.868499999999999</v>
      </c>
    </row>
    <row r="747" spans="1:10">
      <c r="A747" s="89">
        <v>41670</v>
      </c>
      <c r="B747" s="90">
        <v>0.875</v>
      </c>
      <c r="C747" s="91">
        <f t="shared" si="22"/>
        <v>41670.875</v>
      </c>
      <c r="D747" s="91">
        <f t="shared" si="23"/>
        <v>41670.833333333336</v>
      </c>
      <c r="E747" s="88">
        <v>24.416409999999999</v>
      </c>
      <c r="F747" s="88">
        <v>13.898619999999999</v>
      </c>
      <c r="G747" s="88">
        <v>11.929220000000001</v>
      </c>
      <c r="H747" s="88">
        <v>18.21274</v>
      </c>
      <c r="I747" s="88">
        <v>37.642780000000002</v>
      </c>
      <c r="J747" s="88">
        <v>9.8991000000000007</v>
      </c>
    </row>
    <row r="748" spans="1:10">
      <c r="A748" s="89">
        <v>41670</v>
      </c>
      <c r="B748" s="90">
        <v>0.91666666666666663</v>
      </c>
      <c r="C748" s="91">
        <f t="shared" si="22"/>
        <v>41670.916666666664</v>
      </c>
      <c r="D748" s="91">
        <f t="shared" si="23"/>
        <v>41670.875</v>
      </c>
      <c r="E748" s="88">
        <v>19.037980000000001</v>
      </c>
      <c r="F748" s="88">
        <v>11.0968</v>
      </c>
      <c r="G748" s="88">
        <v>10.453250000000001</v>
      </c>
      <c r="H748" s="88">
        <v>17.290430000000001</v>
      </c>
      <c r="I748" s="88">
        <v>37.562460000000002</v>
      </c>
      <c r="J748" s="88">
        <v>7.0169600000000001</v>
      </c>
    </row>
    <row r="749" spans="1:10">
      <c r="A749" s="89">
        <v>41670</v>
      </c>
      <c r="B749" s="90">
        <v>0.95833333333333337</v>
      </c>
      <c r="C749" s="91">
        <f t="shared" si="22"/>
        <v>41670.958333333336</v>
      </c>
      <c r="D749" s="91">
        <f t="shared" si="23"/>
        <v>41670.916666666672</v>
      </c>
      <c r="E749" s="88">
        <v>21.72983</v>
      </c>
      <c r="G749" s="88">
        <v>11.16231</v>
      </c>
      <c r="H749" s="88">
        <v>13.31148</v>
      </c>
      <c r="I749" s="88">
        <v>37.392240000000001</v>
      </c>
      <c r="J749" s="88">
        <v>6.4876800000000001</v>
      </c>
    </row>
    <row r="750" spans="1:10">
      <c r="A750" s="89">
        <v>41670</v>
      </c>
      <c r="B750" s="92">
        <v>1</v>
      </c>
      <c r="C750" s="91">
        <f t="shared" si="22"/>
        <v>41671</v>
      </c>
      <c r="D750" s="91">
        <f t="shared" si="23"/>
        <v>41670.958333333336</v>
      </c>
      <c r="E750" s="88">
        <v>15.80777</v>
      </c>
      <c r="G750" s="88">
        <v>10.27586</v>
      </c>
      <c r="H750" s="88">
        <v>10.25483</v>
      </c>
      <c r="I750" s="88">
        <v>41.240189999999998</v>
      </c>
      <c r="J750" s="88">
        <v>5.23834</v>
      </c>
    </row>
    <row r="751" spans="1:10">
      <c r="A751" s="89">
        <v>41671</v>
      </c>
      <c r="B751" s="90">
        <v>4.1666666666666664E-2</v>
      </c>
      <c r="C751" s="91">
        <f t="shared" si="22"/>
        <v>41671.041666666664</v>
      </c>
      <c r="D751" s="91">
        <f t="shared" si="23"/>
        <v>41671</v>
      </c>
      <c r="E751" s="88">
        <v>17.422879999999999</v>
      </c>
      <c r="F751" s="88">
        <v>7.8431600000000001</v>
      </c>
      <c r="G751" s="88">
        <v>13.86881</v>
      </c>
      <c r="H751" s="88">
        <v>8.2626399999999993</v>
      </c>
      <c r="I751" s="88">
        <v>28.081880000000002</v>
      </c>
      <c r="J751" s="88">
        <v>2.8209399999999998</v>
      </c>
    </row>
    <row r="752" spans="1:10">
      <c r="A752" s="89">
        <v>41671</v>
      </c>
      <c r="B752" s="90">
        <v>8.3333333333333329E-2</v>
      </c>
      <c r="C752" s="91">
        <f t="shared" si="22"/>
        <v>41671.083333333336</v>
      </c>
      <c r="D752" s="91">
        <f t="shared" si="23"/>
        <v>41671.041666666672</v>
      </c>
      <c r="E752" s="88">
        <v>13.83375</v>
      </c>
      <c r="G752" s="88">
        <v>5.6743899999999998</v>
      </c>
      <c r="H752" s="88">
        <v>14.55795</v>
      </c>
      <c r="I752" s="88">
        <v>19.046589999999998</v>
      </c>
      <c r="J752" s="88">
        <v>2.79034</v>
      </c>
    </row>
    <row r="753" spans="1:10">
      <c r="A753" s="89">
        <v>41671</v>
      </c>
      <c r="B753" s="90">
        <v>0.125</v>
      </c>
      <c r="C753" s="91">
        <f t="shared" si="22"/>
        <v>41671.125</v>
      </c>
      <c r="D753" s="91">
        <f t="shared" si="23"/>
        <v>41671.083333333336</v>
      </c>
      <c r="E753" s="88">
        <v>11.511340000000001</v>
      </c>
      <c r="F753" s="88">
        <v>3.6174900000000001</v>
      </c>
      <c r="G753" s="88">
        <v>2.7779099999999999</v>
      </c>
      <c r="H753" s="88">
        <v>6.1477300000000001</v>
      </c>
      <c r="I753" s="88">
        <v>23.086739999999999</v>
      </c>
      <c r="J753" s="88">
        <v>4.1372200000000001</v>
      </c>
    </row>
    <row r="754" spans="1:10">
      <c r="A754" s="89">
        <v>41671</v>
      </c>
      <c r="B754" s="90">
        <v>0.16666666666666666</v>
      </c>
      <c r="C754" s="91">
        <f t="shared" si="22"/>
        <v>41671.166666666664</v>
      </c>
      <c r="D754" s="91">
        <f t="shared" si="23"/>
        <v>41671.125</v>
      </c>
      <c r="E754" s="88">
        <v>8.8142300000000002</v>
      </c>
      <c r="F754" s="88">
        <v>2.9213399999999998</v>
      </c>
      <c r="G754" s="88">
        <v>2.9557699999999998</v>
      </c>
      <c r="H754" s="88">
        <v>4.4360400000000002</v>
      </c>
      <c r="I754" s="88">
        <v>19.541450000000001</v>
      </c>
      <c r="J754" s="88">
        <v>5.1953100000000001</v>
      </c>
    </row>
    <row r="755" spans="1:10">
      <c r="A755" s="89">
        <v>41671</v>
      </c>
      <c r="B755" s="90">
        <v>0.20833333333333334</v>
      </c>
      <c r="C755" s="91">
        <f t="shared" si="22"/>
        <v>41671.208333333336</v>
      </c>
      <c r="D755" s="91">
        <f t="shared" si="23"/>
        <v>41671.166666666672</v>
      </c>
      <c r="E755" s="88">
        <v>8.8142300000000002</v>
      </c>
      <c r="F755" s="88">
        <v>3.2957200000000002</v>
      </c>
      <c r="G755" s="88">
        <v>7.7432299999999996</v>
      </c>
      <c r="H755" s="88">
        <v>5.1307600000000004</v>
      </c>
      <c r="I755" s="88">
        <v>21.246919999999999</v>
      </c>
      <c r="J755" s="88">
        <v>5.19435</v>
      </c>
    </row>
    <row r="756" spans="1:10">
      <c r="A756" s="89">
        <v>41671</v>
      </c>
      <c r="B756" s="90">
        <v>0.25</v>
      </c>
      <c r="C756" s="91">
        <f t="shared" si="22"/>
        <v>41671.25</v>
      </c>
      <c r="D756" s="91">
        <f t="shared" si="23"/>
        <v>41671.208333333336</v>
      </c>
      <c r="E756" s="88">
        <v>13.115930000000001</v>
      </c>
      <c r="F756" s="88">
        <v>6.4833800000000004</v>
      </c>
      <c r="G756" s="88">
        <v>7.21204</v>
      </c>
      <c r="H756" s="88">
        <v>5.6409200000000004</v>
      </c>
      <c r="I756" s="88">
        <v>30.18881</v>
      </c>
      <c r="J756" s="88">
        <v>10.67844</v>
      </c>
    </row>
    <row r="757" spans="1:10">
      <c r="A757" s="89">
        <v>41671</v>
      </c>
      <c r="B757" s="90">
        <v>0.29166666666666669</v>
      </c>
      <c r="C757" s="91">
        <f t="shared" si="22"/>
        <v>41671.291666666664</v>
      </c>
      <c r="D757" s="91">
        <f t="shared" si="23"/>
        <v>41671.25</v>
      </c>
      <c r="E757" s="88">
        <v>17.95598</v>
      </c>
      <c r="F757" s="88">
        <v>10.10995</v>
      </c>
      <c r="G757" s="88">
        <v>2.0688499999999999</v>
      </c>
      <c r="H757" s="88">
        <v>6.6607599999999998</v>
      </c>
      <c r="I757" s="88">
        <v>43.206240000000001</v>
      </c>
      <c r="J757" s="88">
        <v>11.304309999999999</v>
      </c>
    </row>
    <row r="758" spans="1:10">
      <c r="A758" s="89">
        <v>41671</v>
      </c>
      <c r="B758" s="90">
        <v>0.33333333333333331</v>
      </c>
      <c r="C758" s="91">
        <f t="shared" si="22"/>
        <v>41671.333333333336</v>
      </c>
      <c r="D758" s="91">
        <f t="shared" si="23"/>
        <v>41671.291666666672</v>
      </c>
      <c r="E758" s="88">
        <v>24.421669999999999</v>
      </c>
      <c r="F758" s="88">
        <v>8.8008500000000005</v>
      </c>
      <c r="G758" s="88">
        <v>2.5421900000000002</v>
      </c>
      <c r="H758" s="88">
        <v>7.4482299999999997</v>
      </c>
      <c r="I758" s="88">
        <v>40.102730000000001</v>
      </c>
      <c r="J758" s="88">
        <v>8.2739499999999992</v>
      </c>
    </row>
    <row r="759" spans="1:10">
      <c r="A759" s="89">
        <v>41671</v>
      </c>
      <c r="B759" s="90">
        <v>0.375</v>
      </c>
      <c r="C759" s="91">
        <f t="shared" si="22"/>
        <v>41671.375</v>
      </c>
      <c r="D759" s="91">
        <f t="shared" si="23"/>
        <v>41671.333333333336</v>
      </c>
      <c r="E759" s="88">
        <v>16.879249999999999</v>
      </c>
      <c r="F759" s="88">
        <v>14.90842</v>
      </c>
      <c r="G759" s="88">
        <v>3.60554</v>
      </c>
      <c r="H759" s="88">
        <v>9.01553</v>
      </c>
      <c r="I759" s="88">
        <v>35.826860000000003</v>
      </c>
      <c r="J759" s="88">
        <v>7.79392</v>
      </c>
    </row>
    <row r="760" spans="1:10">
      <c r="A760" s="89">
        <v>41671</v>
      </c>
      <c r="B760" s="90">
        <v>0.41666666666666669</v>
      </c>
      <c r="C760" s="91">
        <f t="shared" si="22"/>
        <v>41671.416666666664</v>
      </c>
      <c r="D760" s="91">
        <f t="shared" si="23"/>
        <v>41671.375</v>
      </c>
      <c r="E760" s="88">
        <v>15.264139999999999</v>
      </c>
      <c r="F760" s="88">
        <v>14.752549999999999</v>
      </c>
      <c r="G760" s="88">
        <v>4.7884200000000003</v>
      </c>
      <c r="H760" s="88">
        <v>5.1599300000000001</v>
      </c>
      <c r="I760" s="88">
        <v>28.543579999999999</v>
      </c>
      <c r="J760" s="88">
        <v>7.2172999999999998</v>
      </c>
    </row>
    <row r="761" spans="1:10">
      <c r="A761" s="89">
        <v>41671</v>
      </c>
      <c r="B761" s="90">
        <v>0.45833333333333331</v>
      </c>
      <c r="C761" s="91">
        <f t="shared" si="22"/>
        <v>41671.458333333336</v>
      </c>
      <c r="D761" s="91">
        <f t="shared" si="23"/>
        <v>41671.416666666672</v>
      </c>
      <c r="E761" s="88">
        <v>12.56704</v>
      </c>
      <c r="F761" s="88">
        <v>11.682980000000001</v>
      </c>
      <c r="G761" s="88">
        <v>4.9653299999999998</v>
      </c>
      <c r="H761" s="88">
        <v>6.6545399999999999</v>
      </c>
      <c r="I761" s="88">
        <v>20.865849999999998</v>
      </c>
      <c r="J761" s="88">
        <v>5.7733600000000003</v>
      </c>
    </row>
    <row r="762" spans="1:10">
      <c r="A762" s="89">
        <v>41671</v>
      </c>
      <c r="B762" s="90">
        <v>0.5</v>
      </c>
      <c r="C762" s="91">
        <f t="shared" si="22"/>
        <v>41671.5</v>
      </c>
      <c r="D762" s="91">
        <f t="shared" si="23"/>
        <v>41671.458333333336</v>
      </c>
      <c r="E762" s="88">
        <v>10.941409999999999</v>
      </c>
      <c r="F762" s="88">
        <v>14.31841</v>
      </c>
      <c r="G762" s="88">
        <v>5.4386700000000001</v>
      </c>
      <c r="H762" s="88">
        <v>5.6643499999999998</v>
      </c>
      <c r="I762" s="88">
        <v>20.815650000000002</v>
      </c>
      <c r="J762" s="88">
        <v>5.29237</v>
      </c>
    </row>
    <row r="763" spans="1:10">
      <c r="A763" s="89">
        <v>41671</v>
      </c>
      <c r="B763" s="90">
        <v>0.54166666666666663</v>
      </c>
      <c r="C763" s="91">
        <f t="shared" si="22"/>
        <v>41671.541666666664</v>
      </c>
      <c r="D763" s="91">
        <f t="shared" si="23"/>
        <v>41671.5</v>
      </c>
      <c r="E763" s="88">
        <v>12.02867</v>
      </c>
      <c r="F763" s="88">
        <v>10.646890000000001</v>
      </c>
      <c r="G763" s="88">
        <v>6.8558300000000001</v>
      </c>
      <c r="H763" s="88">
        <v>4.5594000000000001</v>
      </c>
      <c r="I763" s="88">
        <v>19.269079999999999</v>
      </c>
      <c r="J763" s="88">
        <v>4.9079499999999996</v>
      </c>
    </row>
    <row r="764" spans="1:10">
      <c r="A764" s="89">
        <v>41671</v>
      </c>
      <c r="B764" s="90">
        <v>0.58333333333333337</v>
      </c>
      <c r="C764" s="91">
        <f t="shared" si="22"/>
        <v>41671.583333333336</v>
      </c>
      <c r="D764" s="91">
        <f t="shared" si="23"/>
        <v>41671.541666666672</v>
      </c>
      <c r="E764" s="88">
        <v>12.03919</v>
      </c>
      <c r="F764" s="88">
        <v>12.478109999999999</v>
      </c>
      <c r="G764" s="88">
        <v>8.1568100000000001</v>
      </c>
      <c r="H764" s="88">
        <v>4.3834499999999998</v>
      </c>
      <c r="I764" s="88">
        <v>16.200310000000002</v>
      </c>
      <c r="J764" s="88">
        <v>4.6674600000000002</v>
      </c>
    </row>
    <row r="765" spans="1:10">
      <c r="A765" s="89">
        <v>41671</v>
      </c>
      <c r="B765" s="90">
        <v>0.625</v>
      </c>
      <c r="C765" s="91">
        <f t="shared" si="22"/>
        <v>41671.625</v>
      </c>
      <c r="D765" s="91">
        <f t="shared" si="23"/>
        <v>41671.583333333336</v>
      </c>
      <c r="E765" s="88">
        <v>11.500819999999999</v>
      </c>
      <c r="F765" s="88">
        <v>7.67821</v>
      </c>
      <c r="G765" s="88">
        <v>5.2608100000000002</v>
      </c>
      <c r="H765" s="88">
        <v>4.3270299999999997</v>
      </c>
      <c r="I765" s="88">
        <v>15.16517</v>
      </c>
      <c r="J765" s="88">
        <v>5.72363</v>
      </c>
    </row>
    <row r="766" spans="1:10">
      <c r="A766" s="89">
        <v>41671</v>
      </c>
      <c r="B766" s="90">
        <v>0.66666666666666663</v>
      </c>
      <c r="C766" s="91">
        <f t="shared" si="22"/>
        <v>41671.666666666664</v>
      </c>
      <c r="D766" s="91">
        <f t="shared" si="23"/>
        <v>41671.625</v>
      </c>
      <c r="E766" s="88">
        <v>9.8857099999999996</v>
      </c>
      <c r="F766" s="88">
        <v>6.3284599999999998</v>
      </c>
      <c r="G766" s="88">
        <v>4.5512699999999997</v>
      </c>
      <c r="H766" s="88">
        <v>4.3791500000000001</v>
      </c>
      <c r="I766" s="88">
        <v>16.39395</v>
      </c>
      <c r="J766" s="88">
        <v>6.8783099999999999</v>
      </c>
    </row>
    <row r="767" spans="1:10">
      <c r="A767" s="89">
        <v>41671</v>
      </c>
      <c r="B767" s="90">
        <v>0.70833333333333337</v>
      </c>
      <c r="C767" s="91">
        <f t="shared" si="22"/>
        <v>41671.708333333336</v>
      </c>
      <c r="D767" s="91">
        <f t="shared" si="23"/>
        <v>41671.666666666672</v>
      </c>
      <c r="E767" s="88">
        <v>12.03919</v>
      </c>
      <c r="F767" s="88">
        <v>6.8070700000000004</v>
      </c>
      <c r="G767" s="88">
        <v>3.4874399999999999</v>
      </c>
      <c r="H767" s="88">
        <v>4.0621499999999999</v>
      </c>
      <c r="I767" s="88">
        <v>17.901</v>
      </c>
      <c r="J767" s="88">
        <v>6.2051100000000003</v>
      </c>
    </row>
    <row r="768" spans="1:10">
      <c r="A768" s="89">
        <v>41671</v>
      </c>
      <c r="B768" s="90">
        <v>0.75</v>
      </c>
      <c r="C768" s="91">
        <f t="shared" si="22"/>
        <v>41671.75</v>
      </c>
      <c r="D768" s="91">
        <f t="shared" si="23"/>
        <v>41671.708333333336</v>
      </c>
      <c r="E768" s="88">
        <v>13.121180000000001</v>
      </c>
      <c r="F768" s="88">
        <v>6.7018800000000001</v>
      </c>
      <c r="G768" s="88">
        <v>3.3702999999999999</v>
      </c>
      <c r="H768" s="88">
        <v>5.3067099999999998</v>
      </c>
      <c r="I768" s="88">
        <v>15.304779999999999</v>
      </c>
      <c r="J768" s="88">
        <v>5.3396999999999997</v>
      </c>
    </row>
    <row r="769" spans="1:10">
      <c r="A769" s="89">
        <v>41671</v>
      </c>
      <c r="B769" s="90">
        <v>0.79166666666666663</v>
      </c>
      <c r="C769" s="91">
        <f t="shared" si="22"/>
        <v>41671.791666666664</v>
      </c>
      <c r="D769" s="91">
        <f t="shared" si="23"/>
        <v>41671.75</v>
      </c>
      <c r="E769" s="88">
        <v>10.42408</v>
      </c>
      <c r="F769" s="88">
        <v>5.5648999999999997</v>
      </c>
      <c r="G769" s="88">
        <v>2.7191000000000001</v>
      </c>
      <c r="H769" s="88">
        <v>4.0740999999999996</v>
      </c>
      <c r="I769" s="88">
        <v>15.395149999999999</v>
      </c>
      <c r="J769" s="88">
        <v>4.4728599999999998</v>
      </c>
    </row>
    <row r="770" spans="1:10">
      <c r="A770" s="89">
        <v>41671</v>
      </c>
      <c r="B770" s="90">
        <v>0.83333333333333337</v>
      </c>
      <c r="C770" s="91">
        <f t="shared" si="22"/>
        <v>41671.833333333336</v>
      </c>
      <c r="D770" s="91">
        <f t="shared" si="23"/>
        <v>41671.791666666672</v>
      </c>
      <c r="E770" s="88">
        <v>9.8857099999999996</v>
      </c>
      <c r="F770" s="88">
        <v>4.7057099999999998</v>
      </c>
      <c r="G770" s="88">
        <v>2.60148</v>
      </c>
      <c r="H770" s="88">
        <v>4.3083799999999997</v>
      </c>
      <c r="I770" s="88">
        <v>10.73104</v>
      </c>
      <c r="J770" s="88">
        <v>3.1264599999999998</v>
      </c>
    </row>
    <row r="771" spans="1:10">
      <c r="A771" s="89">
        <v>41671</v>
      </c>
      <c r="B771" s="90">
        <v>0.875</v>
      </c>
      <c r="C771" s="91">
        <f t="shared" si="22"/>
        <v>41671.875</v>
      </c>
      <c r="D771" s="91">
        <f t="shared" si="23"/>
        <v>41671.833333333336</v>
      </c>
      <c r="E771" s="88">
        <v>11.500819999999999</v>
      </c>
      <c r="F771" s="88">
        <v>5.2407300000000001</v>
      </c>
      <c r="G771" s="88">
        <v>1.89194</v>
      </c>
      <c r="H771" s="88">
        <v>3.7991799999999998</v>
      </c>
      <c r="I771" s="88">
        <v>10.10135</v>
      </c>
      <c r="J771" s="88">
        <v>2.79034</v>
      </c>
    </row>
    <row r="772" spans="1:10">
      <c r="A772" s="89">
        <v>41671</v>
      </c>
      <c r="B772" s="90">
        <v>0.91666666666666663</v>
      </c>
      <c r="C772" s="91">
        <f t="shared" si="22"/>
        <v>41671.916666666664</v>
      </c>
      <c r="D772" s="91">
        <f t="shared" si="23"/>
        <v>41671.875</v>
      </c>
      <c r="E772" s="88">
        <v>12.58808</v>
      </c>
      <c r="F772" s="88">
        <v>4.5388400000000004</v>
      </c>
      <c r="G772" s="88">
        <v>1.65527</v>
      </c>
      <c r="H772" s="88">
        <v>3.0030999999999999</v>
      </c>
      <c r="I772" s="88">
        <v>10.95289</v>
      </c>
      <c r="J772" s="88">
        <v>2.5010699999999999</v>
      </c>
    </row>
    <row r="773" spans="1:10">
      <c r="A773" s="89">
        <v>41671</v>
      </c>
      <c r="B773" s="90">
        <v>0.95833333333333337</v>
      </c>
      <c r="C773" s="91">
        <f t="shared" si="22"/>
        <v>41671.958333333336</v>
      </c>
      <c r="D773" s="91">
        <f t="shared" si="23"/>
        <v>41671.916666666672</v>
      </c>
      <c r="E773" s="88">
        <v>12.049709999999999</v>
      </c>
      <c r="F773" s="88">
        <v>2.4886400000000002</v>
      </c>
      <c r="G773" s="88">
        <v>1.53765</v>
      </c>
      <c r="H773" s="88">
        <v>3.1364999999999998</v>
      </c>
      <c r="I773" s="88">
        <v>10.68801</v>
      </c>
      <c r="J773" s="88">
        <v>2.3576299999999999</v>
      </c>
    </row>
    <row r="774" spans="1:10">
      <c r="A774" s="89">
        <v>41671</v>
      </c>
      <c r="B774" s="92">
        <v>1</v>
      </c>
      <c r="C774" s="91">
        <f t="shared" si="22"/>
        <v>41672</v>
      </c>
      <c r="D774" s="91">
        <f t="shared" si="23"/>
        <v>41671.958333333336</v>
      </c>
      <c r="E774" s="88">
        <v>8.8142300000000002</v>
      </c>
      <c r="F774" s="88">
        <v>2.8677899999999998</v>
      </c>
      <c r="G774" s="88">
        <v>1.24169</v>
      </c>
      <c r="H774" s="88">
        <v>3.0920299999999998</v>
      </c>
      <c r="I774" s="88">
        <v>23.989439999999998</v>
      </c>
      <c r="J774" s="88">
        <v>2.1649500000000002</v>
      </c>
    </row>
    <row r="775" spans="1:10">
      <c r="A775" s="89">
        <v>41672</v>
      </c>
      <c r="B775" s="90">
        <v>4.1666666666666664E-2</v>
      </c>
      <c r="C775" s="91">
        <f t="shared" si="22"/>
        <v>41672.041666666664</v>
      </c>
      <c r="D775" s="91">
        <f t="shared" si="23"/>
        <v>41672</v>
      </c>
      <c r="E775" s="88">
        <v>6.6555</v>
      </c>
      <c r="G775" s="88">
        <v>1.10415</v>
      </c>
      <c r="H775" s="88">
        <v>3.08168</v>
      </c>
      <c r="I775" s="88">
        <v>19.441839999999999</v>
      </c>
      <c r="J775" s="88">
        <v>2.0224700000000002</v>
      </c>
    </row>
    <row r="776" spans="1:10">
      <c r="A776" s="89">
        <v>41672</v>
      </c>
      <c r="B776" s="90">
        <v>8.3333333333333329E-2</v>
      </c>
      <c r="C776" s="91">
        <f t="shared" ref="C776:C839" si="24">A776+B776</f>
        <v>41672.083333333336</v>
      </c>
      <c r="D776" s="91">
        <f t="shared" ref="D776:D839" si="25">C776-"01:00"</f>
        <v>41672.041666666672</v>
      </c>
      <c r="E776" s="88">
        <v>10.97648</v>
      </c>
      <c r="G776" s="88">
        <v>0.65215999999999996</v>
      </c>
      <c r="H776" s="88">
        <v>11.98245</v>
      </c>
      <c r="I776" s="88">
        <v>14.122540000000001</v>
      </c>
      <c r="J776" s="88">
        <v>1.97418</v>
      </c>
    </row>
    <row r="777" spans="1:10">
      <c r="A777" s="89">
        <v>41672</v>
      </c>
      <c r="B777" s="90">
        <v>0.125</v>
      </c>
      <c r="C777" s="91">
        <f t="shared" si="24"/>
        <v>41672.125</v>
      </c>
      <c r="D777" s="91">
        <f t="shared" si="25"/>
        <v>41672.083333333336</v>
      </c>
      <c r="E777" s="88">
        <v>8.8300099999999997</v>
      </c>
      <c r="F777" s="88">
        <v>2.4327000000000001</v>
      </c>
      <c r="G777" s="88">
        <v>0.65120999999999996</v>
      </c>
      <c r="H777" s="88">
        <v>5.3220099999999997</v>
      </c>
      <c r="I777" s="88">
        <v>8.7013999999999996</v>
      </c>
      <c r="J777" s="88">
        <v>1.7824500000000001</v>
      </c>
    </row>
    <row r="778" spans="1:10">
      <c r="A778" s="89">
        <v>41672</v>
      </c>
      <c r="B778" s="90">
        <v>0.16666666666666666</v>
      </c>
      <c r="C778" s="91">
        <f t="shared" si="24"/>
        <v>41672.166666666664</v>
      </c>
      <c r="D778" s="91">
        <f t="shared" si="25"/>
        <v>41672.125</v>
      </c>
      <c r="E778" s="88">
        <v>7.7427599999999996</v>
      </c>
      <c r="F778" s="88">
        <v>2.3762799999999999</v>
      </c>
      <c r="G778" s="88">
        <v>0.41453000000000001</v>
      </c>
      <c r="H778" s="88">
        <v>3.7905799999999998</v>
      </c>
      <c r="I778" s="88">
        <v>8.9691500000000008</v>
      </c>
      <c r="J778" s="88">
        <v>1.7824500000000001</v>
      </c>
    </row>
    <row r="779" spans="1:10">
      <c r="A779" s="89">
        <v>41672</v>
      </c>
      <c r="B779" s="90">
        <v>0.20833333333333334</v>
      </c>
      <c r="C779" s="91">
        <f t="shared" si="24"/>
        <v>41672.208333333336</v>
      </c>
      <c r="D779" s="91">
        <f t="shared" si="25"/>
        <v>41672.166666666672</v>
      </c>
      <c r="E779" s="88">
        <v>8.2811299999999992</v>
      </c>
      <c r="F779" s="88">
        <v>2.1090100000000001</v>
      </c>
      <c r="G779" s="88">
        <v>0.35572999999999999</v>
      </c>
      <c r="H779" s="88">
        <v>3.5577299999999998</v>
      </c>
      <c r="I779" s="88">
        <v>7.8809300000000002</v>
      </c>
      <c r="J779" s="88">
        <v>2.74492</v>
      </c>
    </row>
    <row r="780" spans="1:10">
      <c r="A780" s="89">
        <v>41672</v>
      </c>
      <c r="B780" s="90">
        <v>0.25</v>
      </c>
      <c r="C780" s="91">
        <f t="shared" si="24"/>
        <v>41672.25</v>
      </c>
      <c r="D780" s="91">
        <f t="shared" si="25"/>
        <v>41672.208333333336</v>
      </c>
      <c r="E780" s="88">
        <v>6.6555</v>
      </c>
      <c r="F780" s="88">
        <v>1.46211</v>
      </c>
      <c r="G780" s="88">
        <v>0.65120999999999996</v>
      </c>
      <c r="H780" s="88">
        <v>3.1431900000000002</v>
      </c>
      <c r="I780" s="88">
        <v>7.4874400000000003</v>
      </c>
      <c r="J780" s="88">
        <v>4.0932300000000001</v>
      </c>
    </row>
    <row r="781" spans="1:10">
      <c r="A781" s="89">
        <v>41672</v>
      </c>
      <c r="B781" s="90">
        <v>0.29166666666666669</v>
      </c>
      <c r="C781" s="91">
        <f t="shared" si="24"/>
        <v>41672.291666666664</v>
      </c>
      <c r="D781" s="91">
        <f t="shared" si="25"/>
        <v>41672.25</v>
      </c>
      <c r="E781" s="88">
        <v>8.2811299999999992</v>
      </c>
      <c r="F781" s="88">
        <v>2.2175400000000001</v>
      </c>
      <c r="G781" s="88">
        <v>0.53359000000000001</v>
      </c>
      <c r="H781" s="88">
        <v>2.8195000000000001</v>
      </c>
      <c r="I781" s="88">
        <v>10.22279</v>
      </c>
      <c r="J781" s="88">
        <v>4.3337300000000001</v>
      </c>
    </row>
    <row r="782" spans="1:10">
      <c r="A782" s="89">
        <v>41672</v>
      </c>
      <c r="B782" s="90">
        <v>0.33333333333333331</v>
      </c>
      <c r="C782" s="91">
        <f t="shared" si="24"/>
        <v>41672.333333333336</v>
      </c>
      <c r="D782" s="91">
        <f t="shared" si="25"/>
        <v>41672.291666666672</v>
      </c>
      <c r="E782" s="88">
        <v>9.3578600000000005</v>
      </c>
      <c r="F782" s="88">
        <v>2.9213399999999998</v>
      </c>
      <c r="G782" s="88">
        <v>0.65168000000000004</v>
      </c>
      <c r="H782" s="88">
        <v>3.5625100000000001</v>
      </c>
      <c r="I782" s="88">
        <v>22.030090000000001</v>
      </c>
      <c r="J782" s="88">
        <v>4.2868700000000004</v>
      </c>
    </row>
    <row r="783" spans="1:10">
      <c r="A783" s="89">
        <v>41672</v>
      </c>
      <c r="B783" s="90">
        <v>0.375</v>
      </c>
      <c r="C783" s="91">
        <f t="shared" si="24"/>
        <v>41672.375</v>
      </c>
      <c r="D783" s="91">
        <f t="shared" si="25"/>
        <v>41672.333333333336</v>
      </c>
      <c r="E783" s="88">
        <v>9.8857099999999996</v>
      </c>
      <c r="F783" s="88">
        <v>6.4843299999999999</v>
      </c>
      <c r="G783" s="88">
        <v>0.76978000000000002</v>
      </c>
      <c r="H783" s="88">
        <v>4.0200800000000001</v>
      </c>
      <c r="I783" s="88">
        <v>18.753499999999999</v>
      </c>
      <c r="J783" s="88">
        <v>4.7210099999999997</v>
      </c>
    </row>
    <row r="784" spans="1:10">
      <c r="A784" s="89">
        <v>41672</v>
      </c>
      <c r="B784" s="90">
        <v>0.41666666666666669</v>
      </c>
      <c r="C784" s="91">
        <f t="shared" si="24"/>
        <v>41672.416666666664</v>
      </c>
      <c r="D784" s="91">
        <f t="shared" si="25"/>
        <v>41672.375</v>
      </c>
      <c r="E784" s="88">
        <v>8.80898</v>
      </c>
      <c r="F784" s="88">
        <v>5.7929599999999999</v>
      </c>
      <c r="G784" s="88">
        <v>1.3014600000000001</v>
      </c>
      <c r="H784" s="88">
        <v>4.4776400000000001</v>
      </c>
      <c r="I784" s="88">
        <v>22.853899999999999</v>
      </c>
      <c r="J784" s="88">
        <v>4.4317399999999996</v>
      </c>
    </row>
    <row r="785" spans="1:10">
      <c r="A785" s="89">
        <v>41672</v>
      </c>
      <c r="B785" s="90">
        <v>0.45833333333333331</v>
      </c>
      <c r="C785" s="91">
        <f t="shared" si="24"/>
        <v>41672.458333333336</v>
      </c>
      <c r="D785" s="91">
        <f t="shared" si="25"/>
        <v>41672.416666666672</v>
      </c>
      <c r="E785" s="88">
        <v>8.2706099999999996</v>
      </c>
      <c r="F785" s="88">
        <v>7.1986499999999998</v>
      </c>
      <c r="G785" s="88">
        <v>1.8929</v>
      </c>
      <c r="H785" s="88">
        <v>3.8689900000000002</v>
      </c>
      <c r="I785" s="88">
        <v>16.093689999999999</v>
      </c>
      <c r="J785" s="88">
        <v>4.6736700000000004</v>
      </c>
    </row>
    <row r="786" spans="1:10">
      <c r="A786" s="89">
        <v>41672</v>
      </c>
      <c r="B786" s="90">
        <v>0.5</v>
      </c>
      <c r="C786" s="91">
        <f t="shared" si="24"/>
        <v>41672.5</v>
      </c>
      <c r="D786" s="91">
        <f t="shared" si="25"/>
        <v>41672.458333333336</v>
      </c>
      <c r="E786" s="88">
        <v>9.3473400000000009</v>
      </c>
      <c r="F786" s="88">
        <v>11.193379999999999</v>
      </c>
      <c r="G786" s="88">
        <v>2.3069500000000001</v>
      </c>
      <c r="H786" s="88">
        <v>3.9579200000000001</v>
      </c>
      <c r="I786" s="88">
        <v>13.718360000000001</v>
      </c>
      <c r="J786" s="88">
        <v>4.4809900000000003</v>
      </c>
    </row>
    <row r="787" spans="1:10">
      <c r="A787" s="89">
        <v>41672</v>
      </c>
      <c r="B787" s="90">
        <v>0.54166666666666663</v>
      </c>
      <c r="C787" s="91">
        <f t="shared" si="24"/>
        <v>41672.541666666664</v>
      </c>
      <c r="D787" s="91">
        <f t="shared" si="25"/>
        <v>41672.5</v>
      </c>
      <c r="E787" s="88">
        <v>9.3473400000000009</v>
      </c>
      <c r="F787" s="88">
        <v>12.00572</v>
      </c>
      <c r="G787" s="88">
        <v>1.83361</v>
      </c>
      <c r="H787" s="88">
        <v>3.9540899999999999</v>
      </c>
      <c r="I787" s="88">
        <v>13.49221</v>
      </c>
      <c r="J787" s="88">
        <v>5.8771100000000001</v>
      </c>
    </row>
    <row r="788" spans="1:10">
      <c r="A788" s="89">
        <v>41672</v>
      </c>
      <c r="B788" s="90">
        <v>0.58333333333333337</v>
      </c>
      <c r="C788" s="91">
        <f t="shared" si="24"/>
        <v>41672.583333333336</v>
      </c>
      <c r="D788" s="91">
        <f t="shared" si="25"/>
        <v>41672.541666666672</v>
      </c>
      <c r="E788" s="88">
        <v>8.80898</v>
      </c>
      <c r="F788" s="88">
        <v>10.757809999999999</v>
      </c>
      <c r="G788" s="88">
        <v>2.0119500000000001</v>
      </c>
      <c r="H788" s="88">
        <v>4.6980599999999999</v>
      </c>
      <c r="I788" s="88">
        <v>12.55556</v>
      </c>
      <c r="J788" s="88">
        <v>6.54983</v>
      </c>
    </row>
    <row r="789" spans="1:10">
      <c r="A789" s="89">
        <v>41672</v>
      </c>
      <c r="B789" s="90">
        <v>0.625</v>
      </c>
      <c r="C789" s="91">
        <f t="shared" si="24"/>
        <v>41672.625</v>
      </c>
      <c r="D789" s="91">
        <f t="shared" si="25"/>
        <v>41672.583333333336</v>
      </c>
      <c r="E789" s="88">
        <v>9.8857099999999996</v>
      </c>
      <c r="F789" s="88">
        <v>12.43268</v>
      </c>
      <c r="G789" s="88">
        <v>2.2476699999999998</v>
      </c>
      <c r="H789" s="88">
        <v>5.3009700000000004</v>
      </c>
      <c r="I789" s="88">
        <v>17.037980000000001</v>
      </c>
      <c r="J789" s="88">
        <v>8.9088999999999992</v>
      </c>
    </row>
    <row r="790" spans="1:10">
      <c r="A790" s="89">
        <v>41672</v>
      </c>
      <c r="B790" s="90">
        <v>0.66666666666666663</v>
      </c>
      <c r="C790" s="91">
        <f t="shared" si="24"/>
        <v>41672.666666666664</v>
      </c>
      <c r="D790" s="91">
        <f t="shared" si="25"/>
        <v>41672.625</v>
      </c>
      <c r="E790" s="88">
        <v>10.96245</v>
      </c>
      <c r="F790" s="88">
        <v>12.16254</v>
      </c>
      <c r="G790" s="88">
        <v>1.89242</v>
      </c>
      <c r="H790" s="88">
        <v>6.3743600000000002</v>
      </c>
      <c r="I790" s="88">
        <v>20.22899</v>
      </c>
      <c r="J790" s="88">
        <v>12.71143</v>
      </c>
    </row>
    <row r="791" spans="1:10">
      <c r="A791" s="89">
        <v>41672</v>
      </c>
      <c r="B791" s="90">
        <v>0.70833333333333337</v>
      </c>
      <c r="C791" s="91">
        <f t="shared" si="24"/>
        <v>41672.708333333336</v>
      </c>
      <c r="D791" s="91">
        <f t="shared" si="25"/>
        <v>41672.666666666672</v>
      </c>
      <c r="E791" s="88">
        <v>12.03919</v>
      </c>
      <c r="F791" s="88">
        <v>9.6275300000000001</v>
      </c>
      <c r="G791" s="88">
        <v>2.4833799999999999</v>
      </c>
      <c r="H791" s="88">
        <v>7.5878399999999999</v>
      </c>
      <c r="I791" s="88">
        <v>25.387</v>
      </c>
      <c r="J791" s="88">
        <v>14.87829</v>
      </c>
    </row>
    <row r="792" spans="1:10">
      <c r="A792" s="89">
        <v>41672</v>
      </c>
      <c r="B792" s="90">
        <v>0.75</v>
      </c>
      <c r="C792" s="91">
        <f t="shared" si="24"/>
        <v>41672.75</v>
      </c>
      <c r="D792" s="91">
        <f t="shared" si="25"/>
        <v>41672.708333333336</v>
      </c>
      <c r="E792" s="88">
        <v>16.884509999999999</v>
      </c>
      <c r="F792" s="88">
        <v>11.347340000000001</v>
      </c>
      <c r="G792" s="88">
        <v>6.6205999999999996</v>
      </c>
      <c r="H792" s="88">
        <v>9.3999400000000009</v>
      </c>
      <c r="I792" s="88">
        <v>25.929680000000001</v>
      </c>
      <c r="J792" s="88">
        <v>13.57827</v>
      </c>
    </row>
    <row r="793" spans="1:10">
      <c r="A793" s="89">
        <v>41672</v>
      </c>
      <c r="B793" s="90">
        <v>0.79166666666666663</v>
      </c>
      <c r="C793" s="91">
        <f t="shared" si="24"/>
        <v>41672.791666666664</v>
      </c>
      <c r="D793" s="91">
        <f t="shared" si="25"/>
        <v>41672.75</v>
      </c>
      <c r="E793" s="88">
        <v>20.653089999999999</v>
      </c>
      <c r="F793" s="88">
        <v>12.47237</v>
      </c>
      <c r="G793" s="88">
        <v>3.9603100000000002</v>
      </c>
      <c r="H793" s="88">
        <v>13.289479999999999</v>
      </c>
      <c r="I793" s="88">
        <v>24.452269999999999</v>
      </c>
      <c r="J793" s="88">
        <v>15.216329999999999</v>
      </c>
    </row>
    <row r="794" spans="1:10">
      <c r="A794" s="89">
        <v>41672</v>
      </c>
      <c r="B794" s="90">
        <v>0.83333333333333337</v>
      </c>
      <c r="C794" s="91">
        <f t="shared" si="24"/>
        <v>41672.833333333336</v>
      </c>
      <c r="D794" s="91">
        <f t="shared" si="25"/>
        <v>41672.791666666672</v>
      </c>
      <c r="E794" s="88">
        <v>22.806560000000001</v>
      </c>
      <c r="F794" s="88">
        <v>13.496029999999999</v>
      </c>
      <c r="G794" s="88">
        <v>4.2562699999999998</v>
      </c>
      <c r="H794" s="88">
        <v>18.29354</v>
      </c>
      <c r="I794" s="88">
        <v>53.869869999999999</v>
      </c>
      <c r="J794" s="88">
        <v>14.44416</v>
      </c>
    </row>
    <row r="795" spans="1:10">
      <c r="A795" s="89">
        <v>41672</v>
      </c>
      <c r="B795" s="90">
        <v>0.875</v>
      </c>
      <c r="C795" s="91">
        <f t="shared" si="24"/>
        <v>41672.875</v>
      </c>
      <c r="D795" s="91">
        <f t="shared" si="25"/>
        <v>41672.833333333336</v>
      </c>
      <c r="E795" s="88">
        <v>22.806560000000001</v>
      </c>
      <c r="F795" s="88">
        <v>15.435790000000001</v>
      </c>
      <c r="G795" s="88">
        <v>4.6698500000000003</v>
      </c>
      <c r="H795" s="88">
        <v>17.228760000000001</v>
      </c>
      <c r="I795" s="88">
        <v>45.719749999999998</v>
      </c>
      <c r="J795" s="88">
        <v>15.26366</v>
      </c>
    </row>
    <row r="796" spans="1:10">
      <c r="A796" s="89">
        <v>41672</v>
      </c>
      <c r="B796" s="90">
        <v>0.91666666666666663</v>
      </c>
      <c r="C796" s="91">
        <f t="shared" si="24"/>
        <v>41672.916666666664</v>
      </c>
      <c r="D796" s="91">
        <f t="shared" si="25"/>
        <v>41672.875</v>
      </c>
      <c r="E796" s="88">
        <v>25.49841</v>
      </c>
      <c r="F796" s="88">
        <v>13.48934</v>
      </c>
      <c r="G796" s="88">
        <v>9.2206399999999995</v>
      </c>
      <c r="H796" s="88">
        <v>17.969850000000001</v>
      </c>
      <c r="I796" s="88">
        <v>48.758229999999998</v>
      </c>
      <c r="J796" s="88">
        <v>13.289009999999999</v>
      </c>
    </row>
    <row r="797" spans="1:10">
      <c r="A797" s="89">
        <v>41672</v>
      </c>
      <c r="B797" s="90">
        <v>0.95833333333333337</v>
      </c>
      <c r="C797" s="91">
        <f t="shared" si="24"/>
        <v>41672.958333333336</v>
      </c>
      <c r="D797" s="91">
        <f t="shared" si="25"/>
        <v>41672.916666666672</v>
      </c>
      <c r="E797" s="88">
        <v>26.575140000000001</v>
      </c>
      <c r="F797" s="88">
        <v>8.5287900000000008</v>
      </c>
      <c r="G797" s="88">
        <v>16.786010000000001</v>
      </c>
      <c r="H797" s="88">
        <v>17.64855</v>
      </c>
      <c r="I797" s="88">
        <v>41.428100000000001</v>
      </c>
      <c r="J797" s="88">
        <v>10.25578</v>
      </c>
    </row>
    <row r="798" spans="1:10">
      <c r="A798" s="89">
        <v>41672</v>
      </c>
      <c r="B798" s="92">
        <v>1</v>
      </c>
      <c r="C798" s="91">
        <f t="shared" si="24"/>
        <v>41673</v>
      </c>
      <c r="D798" s="91">
        <f t="shared" si="25"/>
        <v>41672.958333333336</v>
      </c>
      <c r="E798" s="88">
        <v>22.268190000000001</v>
      </c>
      <c r="F798" s="88">
        <v>8.4738100000000003</v>
      </c>
      <c r="G798" s="88">
        <v>24.113759999999999</v>
      </c>
      <c r="H798" s="88">
        <v>20.24859</v>
      </c>
      <c r="I798" s="88">
        <v>40.448419999999999</v>
      </c>
      <c r="J798" s="88">
        <v>9.2937899999999996</v>
      </c>
    </row>
    <row r="799" spans="1:10">
      <c r="A799" s="89">
        <v>41673</v>
      </c>
      <c r="B799" s="90">
        <v>4.1666666666666664E-2</v>
      </c>
      <c r="C799" s="91">
        <f t="shared" si="24"/>
        <v>41673.041666666664</v>
      </c>
      <c r="D799" s="91">
        <f t="shared" si="25"/>
        <v>41673</v>
      </c>
      <c r="E799" s="88">
        <v>23.883299999999998</v>
      </c>
      <c r="F799" s="88">
        <v>8.4373100000000001</v>
      </c>
      <c r="G799" s="88">
        <v>13.644410000000001</v>
      </c>
      <c r="H799" s="88">
        <v>24.120450000000002</v>
      </c>
      <c r="I799" s="88">
        <v>28.767189999999999</v>
      </c>
      <c r="J799" s="88">
        <v>7.7604499999999996</v>
      </c>
    </row>
    <row r="800" spans="1:10">
      <c r="A800" s="89">
        <v>41673</v>
      </c>
      <c r="B800" s="90">
        <v>8.3333333333333329E-2</v>
      </c>
      <c r="C800" s="91">
        <f t="shared" si="24"/>
        <v>41673.083333333336</v>
      </c>
      <c r="D800" s="91">
        <f t="shared" si="25"/>
        <v>41673.041666666672</v>
      </c>
      <c r="E800" s="88">
        <v>28.908080000000002</v>
      </c>
      <c r="G800" s="88">
        <v>17.686800000000002</v>
      </c>
      <c r="H800" s="88">
        <v>23.37585</v>
      </c>
      <c r="I800" s="88">
        <v>27.102039999999999</v>
      </c>
      <c r="J800" s="88">
        <v>7.9531299999999998</v>
      </c>
    </row>
    <row r="801" spans="1:10">
      <c r="A801" s="89">
        <v>41673</v>
      </c>
      <c r="B801" s="90">
        <v>0.125</v>
      </c>
      <c r="C801" s="91">
        <f t="shared" si="24"/>
        <v>41673.125</v>
      </c>
      <c r="D801" s="91">
        <f t="shared" si="25"/>
        <v>41673.083333333336</v>
      </c>
      <c r="E801" s="88">
        <v>33.563420000000001</v>
      </c>
      <c r="F801" s="88">
        <v>9.7298399999999994</v>
      </c>
      <c r="G801" s="88">
        <v>16.62106</v>
      </c>
      <c r="H801" s="88">
        <v>21.194800000000001</v>
      </c>
      <c r="I801" s="88">
        <v>16.065480000000001</v>
      </c>
      <c r="J801" s="88">
        <v>7.7121599999999999</v>
      </c>
    </row>
    <row r="802" spans="1:10">
      <c r="A802" s="89">
        <v>41673</v>
      </c>
      <c r="B802" s="90">
        <v>0.16666666666666666</v>
      </c>
      <c r="C802" s="91">
        <f t="shared" si="24"/>
        <v>41673.166666666664</v>
      </c>
      <c r="D802" s="91">
        <f t="shared" si="25"/>
        <v>41673.125</v>
      </c>
      <c r="E802" s="88">
        <v>32.49194</v>
      </c>
      <c r="F802" s="88">
        <v>9.7355800000000006</v>
      </c>
      <c r="G802" s="88">
        <v>7.4530099999999999</v>
      </c>
      <c r="H802" s="88">
        <v>19.665279999999999</v>
      </c>
      <c r="I802" s="88">
        <v>18.129069999999999</v>
      </c>
      <c r="J802" s="88">
        <v>8.3389799999999994</v>
      </c>
    </row>
    <row r="803" spans="1:10">
      <c r="A803" s="89">
        <v>41673</v>
      </c>
      <c r="B803" s="90">
        <v>0.20833333333333334</v>
      </c>
      <c r="C803" s="91">
        <f t="shared" si="24"/>
        <v>41673.208333333336</v>
      </c>
      <c r="D803" s="91">
        <f t="shared" si="25"/>
        <v>41673.166666666672</v>
      </c>
      <c r="E803" s="88">
        <v>28.190249999999999</v>
      </c>
      <c r="F803" s="88">
        <v>13.62656</v>
      </c>
      <c r="G803" s="88">
        <v>6.9801500000000001</v>
      </c>
      <c r="H803" s="88">
        <v>25.280380000000001</v>
      </c>
      <c r="I803" s="88">
        <v>17.409009999999999</v>
      </c>
      <c r="J803" s="88">
        <v>10.26726</v>
      </c>
    </row>
    <row r="804" spans="1:10">
      <c r="A804" s="89">
        <v>41673</v>
      </c>
      <c r="B804" s="90">
        <v>0.25</v>
      </c>
      <c r="C804" s="91">
        <f t="shared" si="24"/>
        <v>41673.25</v>
      </c>
      <c r="D804" s="91">
        <f t="shared" si="25"/>
        <v>41673.208333333336</v>
      </c>
      <c r="E804" s="88">
        <v>26.03678</v>
      </c>
      <c r="F804" s="88">
        <v>14.98348</v>
      </c>
      <c r="G804" s="88">
        <v>7.3937299999999997</v>
      </c>
      <c r="H804" s="88">
        <v>20.68703</v>
      </c>
      <c r="I804" s="88">
        <v>21.184280000000001</v>
      </c>
      <c r="J804" s="88">
        <v>17.111139999999999</v>
      </c>
    </row>
    <row r="805" spans="1:10">
      <c r="A805" s="89">
        <v>41673</v>
      </c>
      <c r="B805" s="90">
        <v>0.29166666666666669</v>
      </c>
      <c r="C805" s="91">
        <f t="shared" si="24"/>
        <v>41673.291666666664</v>
      </c>
      <c r="D805" s="91">
        <f t="shared" si="25"/>
        <v>41673.25</v>
      </c>
      <c r="E805" s="88">
        <v>26.575140000000001</v>
      </c>
      <c r="F805" s="88">
        <v>20.28302</v>
      </c>
      <c r="G805" s="88">
        <v>5.0289200000000003</v>
      </c>
      <c r="H805" s="88">
        <v>21.061879999999999</v>
      </c>
      <c r="I805" s="88">
        <v>38.895949999999999</v>
      </c>
      <c r="J805" s="88">
        <v>29.01932</v>
      </c>
    </row>
    <row r="806" spans="1:10">
      <c r="A806" s="89">
        <v>41673</v>
      </c>
      <c r="B806" s="90">
        <v>0.33333333333333331</v>
      </c>
      <c r="C806" s="91">
        <f t="shared" si="24"/>
        <v>41673.333333333336</v>
      </c>
      <c r="D806" s="91">
        <f t="shared" si="25"/>
        <v>41673.291666666672</v>
      </c>
      <c r="E806" s="88">
        <v>33.563420000000001</v>
      </c>
      <c r="F806" s="88">
        <v>25.691569999999999</v>
      </c>
      <c r="G806" s="88">
        <v>5.1465399999999999</v>
      </c>
      <c r="H806" s="88">
        <v>26.164909999999999</v>
      </c>
      <c r="I806" s="88">
        <v>46.405859999999997</v>
      </c>
      <c r="J806" s="88">
        <v>29.12068</v>
      </c>
    </row>
    <row r="807" spans="1:10">
      <c r="A807" s="89">
        <v>41673</v>
      </c>
      <c r="B807" s="90">
        <v>0.375</v>
      </c>
      <c r="C807" s="91">
        <f t="shared" si="24"/>
        <v>41673.375</v>
      </c>
      <c r="D807" s="91">
        <f t="shared" si="25"/>
        <v>41673.333333333336</v>
      </c>
      <c r="E807" s="88">
        <v>35.706380000000003</v>
      </c>
      <c r="F807" s="88">
        <v>30.071670000000001</v>
      </c>
      <c r="G807" s="88">
        <v>7.27658</v>
      </c>
      <c r="H807" s="88">
        <v>32.298780000000001</v>
      </c>
      <c r="I807" s="88">
        <v>51.076180000000001</v>
      </c>
      <c r="J807" s="88">
        <v>26.94999</v>
      </c>
    </row>
    <row r="808" spans="1:10">
      <c r="A808" s="89">
        <v>41673</v>
      </c>
      <c r="B808" s="90">
        <v>0.41666666666666669</v>
      </c>
      <c r="C808" s="91">
        <f t="shared" si="24"/>
        <v>41673.416666666664</v>
      </c>
      <c r="D808" s="91">
        <f t="shared" si="25"/>
        <v>41673.375</v>
      </c>
      <c r="E808" s="88">
        <v>34.598080000000003</v>
      </c>
      <c r="F808" s="88">
        <v>28.729099999999999</v>
      </c>
      <c r="G808" s="88">
        <v>11.417149999999999</v>
      </c>
      <c r="H808" s="88">
        <v>35.334389999999999</v>
      </c>
      <c r="I808" s="88">
        <v>46.201219999999999</v>
      </c>
      <c r="J808" s="88">
        <v>22.034870000000002</v>
      </c>
    </row>
    <row r="809" spans="1:10">
      <c r="A809" s="89">
        <v>41673</v>
      </c>
      <c r="B809" s="90">
        <v>0.45833333333333331</v>
      </c>
      <c r="C809" s="91">
        <f t="shared" si="24"/>
        <v>41673.458333333336</v>
      </c>
      <c r="D809" s="91">
        <f t="shared" si="25"/>
        <v>41673.416666666672</v>
      </c>
      <c r="E809" s="88">
        <v>33.452970000000001</v>
      </c>
      <c r="F809" s="88">
        <v>23.313379999999999</v>
      </c>
      <c r="G809" s="88">
        <v>13.25123</v>
      </c>
      <c r="H809" s="88">
        <v>28.094149999999999</v>
      </c>
      <c r="I809" s="88">
        <v>37.09198</v>
      </c>
      <c r="J809" s="88">
        <v>13.59501</v>
      </c>
    </row>
    <row r="810" spans="1:10">
      <c r="A810" s="89">
        <v>41673</v>
      </c>
      <c r="B810" s="90">
        <v>0.5</v>
      </c>
      <c r="C810" s="91">
        <f t="shared" si="24"/>
        <v>41673.5</v>
      </c>
      <c r="D810" s="91">
        <f t="shared" si="25"/>
        <v>41673.458333333336</v>
      </c>
      <c r="E810" s="88">
        <v>28.15343</v>
      </c>
      <c r="F810" s="88">
        <v>28.497209999999999</v>
      </c>
      <c r="G810" s="88">
        <v>15.32199</v>
      </c>
      <c r="H810" s="88">
        <v>27.66001</v>
      </c>
      <c r="I810" s="88">
        <v>41.824460000000002</v>
      </c>
      <c r="J810" s="88">
        <v>12.823309999999999</v>
      </c>
    </row>
    <row r="811" spans="1:10">
      <c r="A811" s="89">
        <v>41673</v>
      </c>
      <c r="B811" s="90">
        <v>0.54166666666666663</v>
      </c>
      <c r="C811" s="91">
        <f t="shared" si="24"/>
        <v>41673.541666666664</v>
      </c>
      <c r="D811" s="91">
        <f t="shared" si="25"/>
        <v>41673.5</v>
      </c>
      <c r="E811" s="88">
        <v>34.592820000000003</v>
      </c>
      <c r="F811" s="88">
        <v>30.453220000000002</v>
      </c>
      <c r="G811" s="88">
        <v>17.627510000000001</v>
      </c>
      <c r="H811" s="88">
        <v>25.475460000000002</v>
      </c>
      <c r="I811" s="88">
        <v>44.319319999999998</v>
      </c>
      <c r="J811" s="88">
        <v>12.005240000000001</v>
      </c>
    </row>
    <row r="812" spans="1:10">
      <c r="A812" s="89">
        <v>41673</v>
      </c>
      <c r="B812" s="90">
        <v>0.58333333333333337</v>
      </c>
      <c r="C812" s="91">
        <f t="shared" si="24"/>
        <v>41673.583333333336</v>
      </c>
      <c r="D812" s="91">
        <f t="shared" si="25"/>
        <v>41673.541666666672</v>
      </c>
      <c r="E812" s="88">
        <v>37.838810000000002</v>
      </c>
      <c r="F812" s="88">
        <v>28.938040000000001</v>
      </c>
      <c r="G812" s="88">
        <v>17.273700000000002</v>
      </c>
      <c r="H812" s="88">
        <v>21.435300000000002</v>
      </c>
      <c r="I812" s="88">
        <v>44.450800000000001</v>
      </c>
      <c r="J812" s="88">
        <v>14.41499</v>
      </c>
    </row>
    <row r="813" spans="1:10">
      <c r="A813" s="89">
        <v>41673</v>
      </c>
      <c r="B813" s="90">
        <v>0.625</v>
      </c>
      <c r="C813" s="91">
        <f t="shared" si="24"/>
        <v>41673.625</v>
      </c>
      <c r="D813" s="91">
        <f t="shared" si="25"/>
        <v>41673.583333333336</v>
      </c>
      <c r="E813" s="88">
        <v>33.537120000000002</v>
      </c>
      <c r="F813" s="88">
        <v>33.691079999999999</v>
      </c>
      <c r="G813" s="88">
        <v>20.52495</v>
      </c>
      <c r="H813" s="88">
        <v>21.143170000000001</v>
      </c>
      <c r="I813" s="88">
        <v>40.94997</v>
      </c>
      <c r="J813" s="88">
        <v>22.12715</v>
      </c>
    </row>
    <row r="814" spans="1:10">
      <c r="A814" s="89">
        <v>41673</v>
      </c>
      <c r="B814" s="90">
        <v>0.66666666666666663</v>
      </c>
      <c r="C814" s="91">
        <f t="shared" si="24"/>
        <v>41673.666666666664</v>
      </c>
      <c r="D814" s="91">
        <f t="shared" si="25"/>
        <v>41673.625</v>
      </c>
      <c r="E814" s="88">
        <v>36.767330000000001</v>
      </c>
      <c r="F814" s="88">
        <v>25.47785</v>
      </c>
      <c r="G814" s="88">
        <v>18.574200000000001</v>
      </c>
      <c r="H814" s="88">
        <v>26.212730000000001</v>
      </c>
      <c r="I814" s="88">
        <v>38.471850000000003</v>
      </c>
      <c r="J814" s="88">
        <v>22.123799999999999</v>
      </c>
    </row>
    <row r="815" spans="1:10">
      <c r="A815" s="89">
        <v>41673</v>
      </c>
      <c r="B815" s="90">
        <v>0.70833333333333337</v>
      </c>
      <c r="C815" s="91">
        <f t="shared" si="24"/>
        <v>41673.708333333336</v>
      </c>
      <c r="D815" s="91">
        <f t="shared" si="25"/>
        <v>41673.666666666672</v>
      </c>
      <c r="E815" s="88">
        <v>41.617910000000002</v>
      </c>
      <c r="F815" s="88">
        <v>31.09629</v>
      </c>
      <c r="G815" s="88">
        <v>17.449169999999999</v>
      </c>
      <c r="H815" s="88">
        <v>29.68009</v>
      </c>
      <c r="I815" s="88">
        <v>42.305459999999997</v>
      </c>
      <c r="J815" s="88">
        <v>26.413540000000001</v>
      </c>
    </row>
    <row r="816" spans="1:10">
      <c r="A816" s="89">
        <v>41673</v>
      </c>
      <c r="B816" s="90">
        <v>0.75</v>
      </c>
      <c r="C816" s="91">
        <f t="shared" si="24"/>
        <v>41673.75</v>
      </c>
      <c r="D816" s="91">
        <f t="shared" si="25"/>
        <v>41673.708333333336</v>
      </c>
      <c r="E816" s="88">
        <v>38.936590000000002</v>
      </c>
      <c r="F816" s="88">
        <v>33.051349999999999</v>
      </c>
      <c r="G816" s="88">
        <v>18.514430000000001</v>
      </c>
      <c r="H816" s="88">
        <v>35.124980000000001</v>
      </c>
      <c r="I816" s="88">
        <v>45.509369999999997</v>
      </c>
      <c r="J816" s="88">
        <v>26.60622</v>
      </c>
    </row>
    <row r="817" spans="1:10">
      <c r="A817" s="89">
        <v>41673</v>
      </c>
      <c r="B817" s="90">
        <v>0.79166666666666663</v>
      </c>
      <c r="C817" s="91">
        <f t="shared" si="24"/>
        <v>41673.791666666664</v>
      </c>
      <c r="D817" s="91">
        <f t="shared" si="25"/>
        <v>41673.75</v>
      </c>
      <c r="E817" s="88">
        <v>38.398220000000002</v>
      </c>
      <c r="F817" s="88">
        <v>34.504370000000002</v>
      </c>
      <c r="G817" s="88">
        <v>18.749669999999998</v>
      </c>
      <c r="H817" s="88">
        <v>35.911490000000001</v>
      </c>
      <c r="I817" s="88">
        <v>37.694420000000001</v>
      </c>
      <c r="J817" s="88">
        <v>23.955020000000001</v>
      </c>
    </row>
    <row r="818" spans="1:10">
      <c r="A818" s="89">
        <v>41673</v>
      </c>
      <c r="B818" s="90">
        <v>0.83333333333333337</v>
      </c>
      <c r="C818" s="91">
        <f t="shared" si="24"/>
        <v>41673.833333333336</v>
      </c>
      <c r="D818" s="91">
        <f t="shared" si="25"/>
        <v>41673.791666666672</v>
      </c>
      <c r="E818" s="88">
        <v>36.25526</v>
      </c>
      <c r="F818" s="88">
        <v>25.630369999999999</v>
      </c>
      <c r="G818" s="88">
        <v>17.390360000000001</v>
      </c>
      <c r="H818" s="88">
        <v>39.812989999999999</v>
      </c>
      <c r="I818" s="88">
        <v>43.379800000000003</v>
      </c>
      <c r="J818" s="88">
        <v>21.111609999999999</v>
      </c>
    </row>
    <row r="819" spans="1:10">
      <c r="A819" s="89">
        <v>41673</v>
      </c>
      <c r="B819" s="90">
        <v>0.875</v>
      </c>
      <c r="C819" s="91">
        <f t="shared" si="24"/>
        <v>41673.875</v>
      </c>
      <c r="D819" s="91">
        <f t="shared" si="25"/>
        <v>41673.833333333336</v>
      </c>
      <c r="E819" s="88">
        <v>34.634900000000002</v>
      </c>
      <c r="F819" s="88">
        <v>27.361180000000001</v>
      </c>
      <c r="G819" s="88">
        <v>15.61556</v>
      </c>
      <c r="H819" s="88">
        <v>25.048490000000001</v>
      </c>
      <c r="I819" s="88">
        <v>33.931579999999997</v>
      </c>
      <c r="J819" s="88">
        <v>18.55603</v>
      </c>
    </row>
    <row r="820" spans="1:10">
      <c r="A820" s="89">
        <v>41673</v>
      </c>
      <c r="B820" s="90">
        <v>0.91666666666666663</v>
      </c>
      <c r="C820" s="91">
        <f t="shared" si="24"/>
        <v>41673.916666666664</v>
      </c>
      <c r="D820" s="91">
        <f t="shared" si="25"/>
        <v>41673.875</v>
      </c>
      <c r="E820" s="88">
        <v>31.409939999999999</v>
      </c>
      <c r="F820" s="88">
        <v>20.326530000000002</v>
      </c>
      <c r="G820" s="88">
        <v>15.85271</v>
      </c>
      <c r="H820" s="88">
        <v>25.975100000000001</v>
      </c>
      <c r="I820" s="88">
        <v>36.619590000000002</v>
      </c>
      <c r="J820" s="88">
        <v>17.543839999999999</v>
      </c>
    </row>
    <row r="821" spans="1:10">
      <c r="A821" s="89">
        <v>41673</v>
      </c>
      <c r="B821" s="90">
        <v>0.95833333333333337</v>
      </c>
      <c r="C821" s="91">
        <f t="shared" si="24"/>
        <v>41673.958333333336</v>
      </c>
      <c r="D821" s="91">
        <f t="shared" si="25"/>
        <v>41673.916666666672</v>
      </c>
      <c r="E821" s="88">
        <v>32.49194</v>
      </c>
      <c r="F821" s="88">
        <v>19.46303</v>
      </c>
      <c r="G821" s="88">
        <v>15.49747</v>
      </c>
      <c r="H821" s="88">
        <v>26.72241</v>
      </c>
      <c r="I821" s="88">
        <v>33.975079999999998</v>
      </c>
      <c r="J821" s="88">
        <v>18.942360000000001</v>
      </c>
    </row>
    <row r="822" spans="1:10">
      <c r="A822" s="89">
        <v>41673</v>
      </c>
      <c r="B822" s="92">
        <v>1</v>
      </c>
      <c r="C822" s="91">
        <f t="shared" si="24"/>
        <v>41674</v>
      </c>
      <c r="D822" s="91">
        <f t="shared" si="25"/>
        <v>41673.958333333336</v>
      </c>
      <c r="E822" s="88">
        <v>30.333210000000001</v>
      </c>
      <c r="F822" s="88">
        <v>17.25027</v>
      </c>
      <c r="G822" s="88">
        <v>17.035589999999999</v>
      </c>
      <c r="H822" s="88">
        <v>28.206980000000001</v>
      </c>
      <c r="I822" s="88">
        <v>25.109690000000001</v>
      </c>
      <c r="J822" s="88">
        <v>19.278960000000001</v>
      </c>
    </row>
    <row r="823" spans="1:10">
      <c r="A823" s="89">
        <v>41674</v>
      </c>
      <c r="B823" s="90">
        <v>4.1666666666666664E-2</v>
      </c>
      <c r="C823" s="91">
        <f t="shared" si="24"/>
        <v>41674.041666666664</v>
      </c>
      <c r="D823" s="91">
        <f t="shared" si="25"/>
        <v>41674</v>
      </c>
      <c r="E823" s="88">
        <v>34.650680000000001</v>
      </c>
      <c r="F823" s="88">
        <v>21.527740000000001</v>
      </c>
      <c r="G823" s="88">
        <v>16.799399999999999</v>
      </c>
      <c r="H823" s="88">
        <v>24.64575</v>
      </c>
      <c r="I823" s="88">
        <v>22.108499999999999</v>
      </c>
      <c r="J823" s="88">
        <v>18.204450000000001</v>
      </c>
    </row>
    <row r="824" spans="1:10">
      <c r="A824" s="89">
        <v>41674</v>
      </c>
      <c r="B824" s="90">
        <v>8.3333333333333329E-2</v>
      </c>
      <c r="C824" s="91">
        <f t="shared" si="24"/>
        <v>41674.083333333336</v>
      </c>
      <c r="D824" s="91">
        <f t="shared" si="25"/>
        <v>41674.041666666672</v>
      </c>
      <c r="E824" s="88">
        <v>28.908080000000002</v>
      </c>
      <c r="G824" s="88">
        <v>16.20796</v>
      </c>
      <c r="H824" s="88">
        <v>33.434959999999997</v>
      </c>
      <c r="I824" s="88">
        <v>25.813009999999998</v>
      </c>
      <c r="J824" s="88">
        <v>12.64115</v>
      </c>
    </row>
    <row r="825" spans="1:10">
      <c r="A825" s="89">
        <v>41674</v>
      </c>
      <c r="B825" s="90">
        <v>0.125</v>
      </c>
      <c r="C825" s="91">
        <f t="shared" si="24"/>
        <v>41674.125</v>
      </c>
      <c r="D825" s="91">
        <f t="shared" si="25"/>
        <v>41674.083333333336</v>
      </c>
      <c r="E825" s="88">
        <v>28.190249999999999</v>
      </c>
      <c r="F825" s="88">
        <v>15.8704</v>
      </c>
      <c r="G825" s="88">
        <v>16.622489999999999</v>
      </c>
      <c r="H825" s="88">
        <v>26.13862</v>
      </c>
      <c r="I825" s="88">
        <v>26.427879999999998</v>
      </c>
      <c r="J825" s="88">
        <v>5.4042500000000002</v>
      </c>
    </row>
    <row r="826" spans="1:10">
      <c r="A826" s="89">
        <v>41674</v>
      </c>
      <c r="B826" s="90">
        <v>0.16666666666666666</v>
      </c>
      <c r="C826" s="91">
        <f t="shared" si="24"/>
        <v>41674.166666666664</v>
      </c>
      <c r="D826" s="91">
        <f t="shared" si="25"/>
        <v>41674.125</v>
      </c>
      <c r="E826" s="88">
        <v>30.338470000000001</v>
      </c>
      <c r="F826" s="88">
        <v>14.24621</v>
      </c>
      <c r="G826" s="88">
        <v>15.85271</v>
      </c>
      <c r="H826" s="88">
        <v>26.881620000000002</v>
      </c>
      <c r="I826" s="88">
        <v>24.496729999999999</v>
      </c>
      <c r="J826" s="88">
        <v>7.8646799999999999</v>
      </c>
    </row>
    <row r="827" spans="1:10">
      <c r="A827" s="89">
        <v>41674</v>
      </c>
      <c r="B827" s="90">
        <v>0.20833333333333334</v>
      </c>
      <c r="C827" s="91">
        <f t="shared" si="24"/>
        <v>41674.208333333336</v>
      </c>
      <c r="D827" s="91">
        <f t="shared" si="25"/>
        <v>41674.166666666672</v>
      </c>
      <c r="E827" s="88">
        <v>28.190249999999999</v>
      </c>
      <c r="F827" s="88">
        <v>11.71598</v>
      </c>
      <c r="G827" s="88">
        <v>18.159189999999999</v>
      </c>
      <c r="H827" s="88">
        <v>17.868970000000001</v>
      </c>
      <c r="I827" s="88">
        <v>20.48574</v>
      </c>
      <c r="J827" s="88">
        <v>13.944039999999999</v>
      </c>
    </row>
    <row r="828" spans="1:10">
      <c r="A828" s="89">
        <v>41674</v>
      </c>
      <c r="B828" s="90">
        <v>0.25</v>
      </c>
      <c r="C828" s="91">
        <f t="shared" si="24"/>
        <v>41674.25</v>
      </c>
      <c r="D828" s="91">
        <f t="shared" si="25"/>
        <v>41674.208333333336</v>
      </c>
      <c r="E828" s="88">
        <v>21.72983</v>
      </c>
      <c r="F828" s="88">
        <v>9.3875100000000007</v>
      </c>
      <c r="G828" s="88">
        <v>6.5670500000000001</v>
      </c>
      <c r="H828" s="88">
        <v>7.4659199999999997</v>
      </c>
      <c r="I828" s="88">
        <v>23.123560000000001</v>
      </c>
      <c r="J828" s="88">
        <v>19.201499999999999</v>
      </c>
    </row>
    <row r="829" spans="1:10">
      <c r="A829" s="89">
        <v>41674</v>
      </c>
      <c r="B829" s="90">
        <v>0.29166666666666669</v>
      </c>
      <c r="C829" s="91">
        <f t="shared" si="24"/>
        <v>41674.291666666664</v>
      </c>
      <c r="D829" s="91">
        <f t="shared" si="25"/>
        <v>41674.25</v>
      </c>
      <c r="E829" s="88">
        <v>21.73508</v>
      </c>
      <c r="F829" s="88">
        <v>16.302150000000001</v>
      </c>
      <c r="G829" s="88">
        <v>4.1420000000000003</v>
      </c>
      <c r="H829" s="88">
        <v>10.526400000000001</v>
      </c>
      <c r="I829" s="88">
        <v>41.775689999999997</v>
      </c>
      <c r="J829" s="88">
        <v>23.93159</v>
      </c>
    </row>
    <row r="830" spans="1:10">
      <c r="A830" s="89">
        <v>41674</v>
      </c>
      <c r="B830" s="90">
        <v>0.33333333333333331</v>
      </c>
      <c r="C830" s="91">
        <f t="shared" si="24"/>
        <v>41674.333333333336</v>
      </c>
      <c r="D830" s="91">
        <f t="shared" si="25"/>
        <v>41674.291666666672</v>
      </c>
      <c r="E830" s="88">
        <v>29.26699</v>
      </c>
      <c r="F830" s="88">
        <v>23.464939999999999</v>
      </c>
      <c r="G830" s="88">
        <v>7.0399099999999999</v>
      </c>
      <c r="H830" s="88">
        <v>16.884979999999999</v>
      </c>
      <c r="I830" s="88">
        <v>64.19211</v>
      </c>
      <c r="J830" s="88">
        <v>26.397279999999999</v>
      </c>
    </row>
    <row r="831" spans="1:10">
      <c r="A831" s="89">
        <v>41674</v>
      </c>
      <c r="B831" s="90">
        <v>0.375</v>
      </c>
      <c r="C831" s="91">
        <f t="shared" si="24"/>
        <v>41674.375</v>
      </c>
      <c r="D831" s="91">
        <f t="shared" si="25"/>
        <v>41674.333333333336</v>
      </c>
      <c r="E831" s="88">
        <v>31.92728</v>
      </c>
      <c r="F831" s="88">
        <v>32.024329999999999</v>
      </c>
      <c r="G831" s="88">
        <v>11.12119</v>
      </c>
      <c r="H831" s="88">
        <v>30.127130000000001</v>
      </c>
      <c r="I831" s="88">
        <v>68.990570000000005</v>
      </c>
      <c r="J831" s="88">
        <v>14.481450000000001</v>
      </c>
    </row>
    <row r="832" spans="1:10">
      <c r="A832" s="89">
        <v>41674</v>
      </c>
      <c r="B832" s="90">
        <v>0.41666666666666669</v>
      </c>
      <c r="C832" s="91">
        <f t="shared" si="24"/>
        <v>41674.416666666664</v>
      </c>
      <c r="D832" s="91">
        <f t="shared" si="25"/>
        <v>41674.375</v>
      </c>
      <c r="E832" s="88">
        <v>26.543589999999998</v>
      </c>
      <c r="F832" s="88">
        <v>26.220379999999999</v>
      </c>
      <c r="G832" s="88">
        <v>12.541700000000001</v>
      </c>
      <c r="H832" s="88">
        <v>29.59976</v>
      </c>
      <c r="I832" s="88">
        <v>56.28631</v>
      </c>
      <c r="J832" s="88">
        <v>9.0274800000000006</v>
      </c>
    </row>
    <row r="833" spans="1:10">
      <c r="A833" s="89">
        <v>41674</v>
      </c>
      <c r="B833" s="90">
        <v>0.45833333333333331</v>
      </c>
      <c r="C833" s="91">
        <f t="shared" si="24"/>
        <v>41674.458333333336</v>
      </c>
      <c r="D833" s="91">
        <f t="shared" si="25"/>
        <v>41674.416666666672</v>
      </c>
      <c r="E833" s="88">
        <v>25.456330000000001</v>
      </c>
      <c r="F833" s="88">
        <v>30.923690000000001</v>
      </c>
      <c r="G833" s="88">
        <v>16.980609999999999</v>
      </c>
      <c r="H833" s="88">
        <v>24.791740000000001</v>
      </c>
      <c r="I833" s="88">
        <v>37.881839999999997</v>
      </c>
      <c r="J833" s="88">
        <v>8.0133799999999997</v>
      </c>
    </row>
    <row r="834" spans="1:10">
      <c r="A834" s="89">
        <v>41674</v>
      </c>
      <c r="B834" s="90">
        <v>0.5</v>
      </c>
      <c r="C834" s="91">
        <f t="shared" si="24"/>
        <v>41674.5</v>
      </c>
      <c r="D834" s="91">
        <f t="shared" si="25"/>
        <v>41674.458333333336</v>
      </c>
      <c r="E834" s="88">
        <v>23.841229999999999</v>
      </c>
      <c r="F834" s="88">
        <v>25.465890000000002</v>
      </c>
      <c r="G834" s="88">
        <v>18.045390000000001</v>
      </c>
      <c r="H834" s="88">
        <v>12.41117</v>
      </c>
      <c r="I834" s="88">
        <v>33.856029999999997</v>
      </c>
      <c r="J834" s="88">
        <v>7.3358699999999999</v>
      </c>
    </row>
    <row r="835" spans="1:10">
      <c r="A835" s="89">
        <v>41674</v>
      </c>
      <c r="B835" s="90">
        <v>0.54166666666666663</v>
      </c>
      <c r="C835" s="91">
        <f t="shared" si="24"/>
        <v>41674.541666666664</v>
      </c>
      <c r="D835" s="91">
        <f t="shared" si="25"/>
        <v>41674.5</v>
      </c>
      <c r="E835" s="88">
        <v>20.0779</v>
      </c>
      <c r="F835" s="88">
        <v>24.80369</v>
      </c>
      <c r="G835" s="88">
        <v>21.239270000000001</v>
      </c>
      <c r="H835" s="88">
        <v>8.9466800000000006</v>
      </c>
      <c r="I835" s="88">
        <v>36.685580000000002</v>
      </c>
      <c r="J835" s="88">
        <v>9.3626400000000007</v>
      </c>
    </row>
    <row r="836" spans="1:10">
      <c r="A836" s="89">
        <v>41674</v>
      </c>
      <c r="B836" s="90">
        <v>0.58333333333333337</v>
      </c>
      <c r="C836" s="91">
        <f t="shared" si="24"/>
        <v>41674.583333333336</v>
      </c>
      <c r="D836" s="91">
        <f t="shared" si="25"/>
        <v>41674.541666666672</v>
      </c>
      <c r="E836" s="88">
        <v>15.25362</v>
      </c>
      <c r="F836" s="88">
        <v>16.990169999999999</v>
      </c>
      <c r="G836" s="88">
        <v>27.097729999999999</v>
      </c>
      <c r="H836" s="88">
        <v>8.4986700000000006</v>
      </c>
      <c r="I836" s="88">
        <v>35.911009999999997</v>
      </c>
      <c r="J836" s="88">
        <v>9.5070399999999999</v>
      </c>
    </row>
    <row r="837" spans="1:10">
      <c r="A837" s="89">
        <v>41674</v>
      </c>
      <c r="B837" s="90">
        <v>0.625</v>
      </c>
      <c r="C837" s="91">
        <f t="shared" si="24"/>
        <v>41674.625</v>
      </c>
      <c r="D837" s="91">
        <f t="shared" si="25"/>
        <v>41674.583333333336</v>
      </c>
      <c r="E837" s="88">
        <v>21.72457</v>
      </c>
      <c r="F837" s="88">
        <v>19.484069999999999</v>
      </c>
      <c r="G837" s="88">
        <v>12.48432</v>
      </c>
      <c r="H837" s="88">
        <v>12.39443</v>
      </c>
      <c r="I837" s="88">
        <v>51.488799999999998</v>
      </c>
      <c r="J837" s="88">
        <v>12.641629999999999</v>
      </c>
    </row>
    <row r="838" spans="1:10">
      <c r="A838" s="89">
        <v>41674</v>
      </c>
      <c r="B838" s="90">
        <v>0.66666666666666663</v>
      </c>
      <c r="C838" s="91">
        <f t="shared" si="24"/>
        <v>41674.666666666664</v>
      </c>
      <c r="D838" s="91">
        <f t="shared" si="25"/>
        <v>41674.625</v>
      </c>
      <c r="E838" s="88">
        <v>27.102989999999998</v>
      </c>
      <c r="F838" s="88">
        <v>18.81757</v>
      </c>
      <c r="G838" s="88">
        <v>8.6966199999999994</v>
      </c>
      <c r="H838" s="88">
        <v>16.769279999999998</v>
      </c>
      <c r="I838" s="88">
        <v>49.508409999999998</v>
      </c>
      <c r="J838" s="88">
        <v>18.381989999999998</v>
      </c>
    </row>
    <row r="839" spans="1:10">
      <c r="A839" s="89">
        <v>41674</v>
      </c>
      <c r="B839" s="90">
        <v>0.70833333333333337</v>
      </c>
      <c r="C839" s="91">
        <f t="shared" si="24"/>
        <v>41674.708333333336</v>
      </c>
      <c r="D839" s="91">
        <f t="shared" si="25"/>
        <v>41674.666666666672</v>
      </c>
      <c r="E839" s="88">
        <v>36.25</v>
      </c>
      <c r="F839" s="88">
        <v>27.37313</v>
      </c>
      <c r="G839" s="88">
        <v>8.8725699999999996</v>
      </c>
      <c r="H839" s="88">
        <v>19.435780000000001</v>
      </c>
      <c r="I839" s="88">
        <v>52.587530000000001</v>
      </c>
      <c r="J839" s="88">
        <v>19.298079999999999</v>
      </c>
    </row>
    <row r="840" spans="1:10">
      <c r="A840" s="89">
        <v>41674</v>
      </c>
      <c r="B840" s="90">
        <v>0.75</v>
      </c>
      <c r="C840" s="91">
        <f t="shared" ref="C840:C903" si="26">A840+B840</f>
        <v>41674.75</v>
      </c>
      <c r="D840" s="91">
        <f t="shared" ref="D840:D903" si="27">C840-"01:00"</f>
        <v>41674.708333333336</v>
      </c>
      <c r="E840" s="88">
        <v>31.420459999999999</v>
      </c>
      <c r="F840" s="88">
        <v>25.415209999999998</v>
      </c>
      <c r="G840" s="88">
        <v>13.427659999999999</v>
      </c>
      <c r="H840" s="88">
        <v>26.36955</v>
      </c>
      <c r="I840" s="88">
        <v>58.923650000000002</v>
      </c>
      <c r="J840" s="88">
        <v>21.758510000000001</v>
      </c>
    </row>
    <row r="841" spans="1:10">
      <c r="A841" s="89">
        <v>41674</v>
      </c>
      <c r="B841" s="90">
        <v>0.79166666666666663</v>
      </c>
      <c r="C841" s="91">
        <f t="shared" si="26"/>
        <v>41674.791666666664</v>
      </c>
      <c r="D841" s="91">
        <f t="shared" si="27"/>
        <v>41674.75</v>
      </c>
      <c r="E841" s="88">
        <v>34.101790000000001</v>
      </c>
      <c r="F841" s="88">
        <v>28.771170000000001</v>
      </c>
      <c r="G841" s="88">
        <v>13.309089999999999</v>
      </c>
      <c r="H841" s="88">
        <v>32.546930000000003</v>
      </c>
      <c r="I841" s="88">
        <v>44.722380000000001</v>
      </c>
      <c r="J841" s="88">
        <v>17.99567</v>
      </c>
    </row>
    <row r="842" spans="1:10">
      <c r="A842" s="89">
        <v>41674</v>
      </c>
      <c r="B842" s="90">
        <v>0.83333333333333337</v>
      </c>
      <c r="C842" s="91">
        <f t="shared" si="26"/>
        <v>41674.833333333336</v>
      </c>
      <c r="D842" s="91">
        <f t="shared" si="27"/>
        <v>41674.791666666672</v>
      </c>
      <c r="E842" s="88">
        <v>29.26699</v>
      </c>
      <c r="F842" s="88">
        <v>22.647349999999999</v>
      </c>
      <c r="G842" s="88">
        <v>17.567270000000001</v>
      </c>
      <c r="H842" s="88">
        <v>29.481670000000001</v>
      </c>
      <c r="I842" s="88">
        <v>35.790529999999997</v>
      </c>
      <c r="J842" s="88">
        <v>10.75925</v>
      </c>
    </row>
    <row r="843" spans="1:10">
      <c r="A843" s="89">
        <v>41674</v>
      </c>
      <c r="B843" s="90">
        <v>0.875</v>
      </c>
      <c r="C843" s="91">
        <f t="shared" si="26"/>
        <v>41674.875</v>
      </c>
      <c r="D843" s="91">
        <f t="shared" si="27"/>
        <v>41674.833333333336</v>
      </c>
      <c r="E843" s="88">
        <v>21.191459999999999</v>
      </c>
      <c r="F843" s="88">
        <v>17.932559999999999</v>
      </c>
      <c r="G843" s="88">
        <v>16.562249999999999</v>
      </c>
      <c r="H843" s="88">
        <v>22.006180000000001</v>
      </c>
      <c r="I843" s="88">
        <v>23.288989999999998</v>
      </c>
      <c r="J843" s="88">
        <v>6.8998200000000001</v>
      </c>
    </row>
    <row r="844" spans="1:10">
      <c r="A844" s="89">
        <v>41674</v>
      </c>
      <c r="B844" s="90">
        <v>0.91666666666666663</v>
      </c>
      <c r="C844" s="91">
        <f t="shared" si="26"/>
        <v>41674.916666666664</v>
      </c>
      <c r="D844" s="91">
        <f t="shared" si="27"/>
        <v>41674.875</v>
      </c>
      <c r="E844" s="88">
        <v>18.499610000000001</v>
      </c>
      <c r="F844" s="88">
        <v>13.274179999999999</v>
      </c>
      <c r="G844" s="88">
        <v>12.954319999999999</v>
      </c>
      <c r="H844" s="88">
        <v>17.499379999999999</v>
      </c>
      <c r="I844" s="88">
        <v>18.677949999999999</v>
      </c>
      <c r="J844" s="88">
        <v>5.6452200000000001</v>
      </c>
    </row>
    <row r="845" spans="1:10">
      <c r="A845" s="89">
        <v>41674</v>
      </c>
      <c r="B845" s="90">
        <v>0.95833333333333337</v>
      </c>
      <c r="C845" s="91">
        <f t="shared" si="26"/>
        <v>41674.958333333336</v>
      </c>
      <c r="D845" s="91">
        <f t="shared" si="27"/>
        <v>41674.916666666672</v>
      </c>
      <c r="E845" s="88">
        <v>16.351400000000002</v>
      </c>
      <c r="F845" s="88">
        <v>10.29547</v>
      </c>
      <c r="G845" s="88">
        <v>10.825229999999999</v>
      </c>
      <c r="H845" s="88">
        <v>13.452529999999999</v>
      </c>
      <c r="I845" s="88">
        <v>25.481190000000002</v>
      </c>
      <c r="J845" s="88">
        <v>5.6456999999999997</v>
      </c>
    </row>
    <row r="846" spans="1:10">
      <c r="A846" s="89">
        <v>41674</v>
      </c>
      <c r="B846" s="92">
        <v>1</v>
      </c>
      <c r="C846" s="91">
        <f t="shared" si="26"/>
        <v>41675</v>
      </c>
      <c r="D846" s="91">
        <f t="shared" si="27"/>
        <v>41674.958333333336</v>
      </c>
      <c r="E846" s="88">
        <v>14.73629</v>
      </c>
      <c r="F846" s="88">
        <v>8.1812000000000005</v>
      </c>
      <c r="G846" s="88">
        <v>10.70665</v>
      </c>
      <c r="H846" s="88">
        <v>10.76164</v>
      </c>
      <c r="I846" s="88">
        <v>23.05997</v>
      </c>
      <c r="J846" s="88">
        <v>5.1149800000000001</v>
      </c>
    </row>
    <row r="847" spans="1:10">
      <c r="A847" s="89">
        <v>41675</v>
      </c>
      <c r="B847" s="90">
        <v>4.1666666666666664E-2</v>
      </c>
      <c r="C847" s="91">
        <f t="shared" si="26"/>
        <v>41675.041666666664</v>
      </c>
      <c r="D847" s="91">
        <f t="shared" si="27"/>
        <v>41675</v>
      </c>
      <c r="E847" s="88">
        <v>11.65924</v>
      </c>
      <c r="F847" s="88">
        <v>7.23881</v>
      </c>
      <c r="G847" s="88">
        <v>8.1300399999999993</v>
      </c>
      <c r="H847" s="88">
        <v>8.6636299999999995</v>
      </c>
      <c r="I847" s="88">
        <v>14.814859999999999</v>
      </c>
      <c r="J847" s="88">
        <v>4.5885699999999998</v>
      </c>
    </row>
    <row r="848" spans="1:10">
      <c r="A848" s="89">
        <v>41675</v>
      </c>
      <c r="B848" s="90">
        <v>8.3333333333333329E-2</v>
      </c>
      <c r="C848" s="91">
        <f t="shared" si="26"/>
        <v>41675.083333333336</v>
      </c>
      <c r="D848" s="91">
        <f t="shared" si="27"/>
        <v>41675.041666666672</v>
      </c>
      <c r="E848" s="88">
        <v>10.955439999999999</v>
      </c>
      <c r="G848" s="88">
        <v>6.4542099999999998</v>
      </c>
      <c r="H848" s="88">
        <v>15.49061</v>
      </c>
      <c r="I848" s="88">
        <v>24.43028</v>
      </c>
      <c r="J848" s="88">
        <v>4.8295399999999997</v>
      </c>
    </row>
    <row r="849" spans="1:10">
      <c r="A849" s="89">
        <v>41675</v>
      </c>
      <c r="B849" s="90">
        <v>0.125</v>
      </c>
      <c r="C849" s="91">
        <f t="shared" si="26"/>
        <v>41675.125</v>
      </c>
      <c r="D849" s="91">
        <f t="shared" si="27"/>
        <v>41675.083333333336</v>
      </c>
      <c r="E849" s="88">
        <v>10.41882</v>
      </c>
      <c r="F849" s="88">
        <v>5.9713000000000003</v>
      </c>
      <c r="G849" s="88">
        <v>5.9211</v>
      </c>
      <c r="H849" s="88">
        <v>8.9117700000000006</v>
      </c>
      <c r="I849" s="88">
        <v>20.064039999999999</v>
      </c>
      <c r="J849" s="88">
        <v>5.8914600000000004</v>
      </c>
    </row>
    <row r="850" spans="1:10">
      <c r="A850" s="89">
        <v>41675</v>
      </c>
      <c r="B850" s="90">
        <v>0.16666666666666666</v>
      </c>
      <c r="C850" s="91">
        <f t="shared" si="26"/>
        <v>41675.166666666664</v>
      </c>
      <c r="D850" s="91">
        <f t="shared" si="27"/>
        <v>41675.125</v>
      </c>
      <c r="E850" s="88">
        <v>9.8699300000000001</v>
      </c>
      <c r="F850" s="88">
        <v>5.9187099999999999</v>
      </c>
      <c r="G850" s="88">
        <v>5.5658500000000002</v>
      </c>
      <c r="H850" s="88">
        <v>8.1185600000000004</v>
      </c>
      <c r="I850" s="88">
        <v>19.884740000000001</v>
      </c>
      <c r="J850" s="88">
        <v>4.7324799999999998</v>
      </c>
    </row>
    <row r="851" spans="1:10">
      <c r="A851" s="89">
        <v>41675</v>
      </c>
      <c r="B851" s="90">
        <v>0.20833333333333334</v>
      </c>
      <c r="C851" s="91">
        <f t="shared" si="26"/>
        <v>41675.208333333336</v>
      </c>
      <c r="D851" s="91">
        <f t="shared" si="27"/>
        <v>41675.166666666672</v>
      </c>
      <c r="E851" s="88">
        <v>12.556520000000001</v>
      </c>
      <c r="F851" s="88">
        <v>6.8410099999999998</v>
      </c>
      <c r="G851" s="88">
        <v>6.5134999999999996</v>
      </c>
      <c r="H851" s="88">
        <v>8.2600899999999999</v>
      </c>
      <c r="I851" s="88">
        <v>18.678429999999999</v>
      </c>
      <c r="J851" s="88">
        <v>5.8914600000000004</v>
      </c>
    </row>
    <row r="852" spans="1:10">
      <c r="A852" s="89">
        <v>41675</v>
      </c>
      <c r="B852" s="90">
        <v>0.25</v>
      </c>
      <c r="C852" s="91">
        <f t="shared" si="26"/>
        <v>41675.25</v>
      </c>
      <c r="D852" s="91">
        <f t="shared" si="27"/>
        <v>41675.208333333336</v>
      </c>
      <c r="E852" s="88">
        <v>13.63852</v>
      </c>
      <c r="F852" s="88">
        <v>10.316979999999999</v>
      </c>
      <c r="G852" s="88">
        <v>7.5787599999999999</v>
      </c>
      <c r="H852" s="88">
        <v>10.215619999999999</v>
      </c>
      <c r="I852" s="88">
        <v>21.36645</v>
      </c>
      <c r="J852" s="88">
        <v>9.2249400000000001</v>
      </c>
    </row>
    <row r="853" spans="1:10">
      <c r="A853" s="89">
        <v>41675</v>
      </c>
      <c r="B853" s="90">
        <v>0.29166666666666669</v>
      </c>
      <c r="C853" s="91">
        <f t="shared" si="26"/>
        <v>41675.291666666664</v>
      </c>
      <c r="D853" s="91">
        <f t="shared" si="27"/>
        <v>41675.25</v>
      </c>
      <c r="E853" s="88">
        <v>20.093679999999999</v>
      </c>
      <c r="F853" s="88">
        <v>21.01981</v>
      </c>
      <c r="G853" s="88">
        <v>9.7092799999999997</v>
      </c>
      <c r="H853" s="88">
        <v>13.05186</v>
      </c>
      <c r="I853" s="88">
        <v>38.996830000000003</v>
      </c>
      <c r="J853" s="88">
        <v>15.310040000000001</v>
      </c>
    </row>
    <row r="854" spans="1:10">
      <c r="A854" s="89">
        <v>41675</v>
      </c>
      <c r="B854" s="90">
        <v>0.33333333333333331</v>
      </c>
      <c r="C854" s="91">
        <f t="shared" si="26"/>
        <v>41675.333333333336</v>
      </c>
      <c r="D854" s="91">
        <f t="shared" si="27"/>
        <v>41675.291666666672</v>
      </c>
      <c r="E854" s="88">
        <v>30.850539999999999</v>
      </c>
      <c r="F854" s="88">
        <v>23.890470000000001</v>
      </c>
      <c r="G854" s="88">
        <v>7.2827999999999999</v>
      </c>
      <c r="H854" s="88">
        <v>13.189080000000001</v>
      </c>
      <c r="I854" s="88">
        <v>44.326970000000003</v>
      </c>
      <c r="J854" s="88">
        <v>14.73199</v>
      </c>
    </row>
    <row r="855" spans="1:10">
      <c r="A855" s="89">
        <v>41675</v>
      </c>
      <c r="B855" s="90">
        <v>0.375</v>
      </c>
      <c r="C855" s="91">
        <f t="shared" si="26"/>
        <v>41675.375</v>
      </c>
      <c r="D855" s="91">
        <f t="shared" si="27"/>
        <v>41675.333333333336</v>
      </c>
      <c r="E855" s="88">
        <v>34.598080000000003</v>
      </c>
      <c r="F855" s="88">
        <v>30.679369999999999</v>
      </c>
      <c r="G855" s="88">
        <v>6.5125400000000004</v>
      </c>
      <c r="H855" s="88">
        <v>18.612929999999999</v>
      </c>
      <c r="I855" s="88">
        <v>46.916490000000003</v>
      </c>
      <c r="J855" s="88">
        <v>9.7566199999999998</v>
      </c>
    </row>
    <row r="856" spans="1:10">
      <c r="A856" s="89">
        <v>41675</v>
      </c>
      <c r="B856" s="90">
        <v>0.41666666666666669</v>
      </c>
      <c r="C856" s="91">
        <f t="shared" si="26"/>
        <v>41675.416666666664</v>
      </c>
      <c r="D856" s="91">
        <f t="shared" si="27"/>
        <v>41675.375</v>
      </c>
      <c r="E856" s="88">
        <v>29.763280000000002</v>
      </c>
      <c r="F856" s="88">
        <v>30.353770000000001</v>
      </c>
      <c r="G856" s="88">
        <v>7.9344799999999998</v>
      </c>
      <c r="H856" s="88">
        <v>19.950240000000001</v>
      </c>
      <c r="I856" s="88">
        <v>45.608339999999998</v>
      </c>
      <c r="J856" s="88">
        <v>8.0191099999999995</v>
      </c>
    </row>
    <row r="857" spans="1:10">
      <c r="A857" s="89">
        <v>41675</v>
      </c>
      <c r="B857" s="90">
        <v>0.45833333333333331</v>
      </c>
      <c r="C857" s="91">
        <f t="shared" si="26"/>
        <v>41675.458333333336</v>
      </c>
      <c r="D857" s="91">
        <f t="shared" si="27"/>
        <v>41675.416666666672</v>
      </c>
      <c r="E857" s="88">
        <v>23.856999999999999</v>
      </c>
      <c r="F857" s="88">
        <v>19.651420000000002</v>
      </c>
      <c r="G857" s="88">
        <v>9.6504799999999999</v>
      </c>
      <c r="H857" s="88">
        <v>16.291630000000001</v>
      </c>
      <c r="J857" s="88">
        <v>6.3767500000000004</v>
      </c>
    </row>
    <row r="858" spans="1:10">
      <c r="A858" s="89">
        <v>41675</v>
      </c>
      <c r="B858" s="90">
        <v>0.5</v>
      </c>
      <c r="C858" s="91">
        <f t="shared" si="26"/>
        <v>41675.5</v>
      </c>
      <c r="D858" s="91">
        <f t="shared" si="27"/>
        <v>41675.458333333336</v>
      </c>
      <c r="E858" s="88">
        <v>22.759229999999999</v>
      </c>
      <c r="F858" s="88">
        <v>17.541930000000001</v>
      </c>
      <c r="G858" s="88">
        <v>13.37937</v>
      </c>
      <c r="H858" s="88">
        <v>14.141500000000001</v>
      </c>
      <c r="J858" s="88">
        <v>8.2605699999999995</v>
      </c>
    </row>
    <row r="859" spans="1:10">
      <c r="A859" s="89">
        <v>41675</v>
      </c>
      <c r="B859" s="90">
        <v>0.54166666666666663</v>
      </c>
      <c r="C859" s="91">
        <f t="shared" si="26"/>
        <v>41675.541666666664</v>
      </c>
      <c r="D859" s="91">
        <f t="shared" si="27"/>
        <v>41675.5</v>
      </c>
      <c r="E859" s="88">
        <v>21.144120000000001</v>
      </c>
      <c r="F859" s="88">
        <v>16.511089999999999</v>
      </c>
      <c r="G859" s="88">
        <v>10.77455</v>
      </c>
      <c r="H859" s="88">
        <v>11.12645</v>
      </c>
      <c r="I859" s="88">
        <v>28.42023</v>
      </c>
      <c r="J859" s="88">
        <v>9.6600400000000004</v>
      </c>
    </row>
    <row r="860" spans="1:10">
      <c r="A860" s="89">
        <v>41675</v>
      </c>
      <c r="B860" s="90">
        <v>0.58333333333333337</v>
      </c>
      <c r="C860" s="91">
        <f t="shared" si="26"/>
        <v>41675.583333333336</v>
      </c>
      <c r="D860" s="91">
        <f t="shared" si="27"/>
        <v>41675.541666666672</v>
      </c>
      <c r="E860" s="88">
        <v>22.241900000000001</v>
      </c>
      <c r="F860" s="88">
        <v>15.21298</v>
      </c>
      <c r="G860" s="88">
        <v>6.3944400000000003</v>
      </c>
      <c r="H860" s="88">
        <v>12.430289999999999</v>
      </c>
      <c r="I860" s="88">
        <v>33.606929999999998</v>
      </c>
      <c r="J860" s="88">
        <v>10.43651</v>
      </c>
    </row>
    <row r="861" spans="1:10">
      <c r="A861" s="89">
        <v>41675</v>
      </c>
      <c r="B861" s="90">
        <v>0.625</v>
      </c>
      <c r="C861" s="91">
        <f t="shared" si="26"/>
        <v>41675.625</v>
      </c>
      <c r="D861" s="91">
        <f t="shared" si="27"/>
        <v>41675.583333333336</v>
      </c>
      <c r="E861" s="88">
        <v>21.16516</v>
      </c>
      <c r="F861" s="88">
        <v>20.272500000000001</v>
      </c>
      <c r="G861" s="88">
        <v>6.21706</v>
      </c>
      <c r="H861" s="88">
        <v>15.92252</v>
      </c>
      <c r="I861" s="88">
        <v>34.35519</v>
      </c>
      <c r="J861" s="88">
        <v>12.3165</v>
      </c>
    </row>
    <row r="862" spans="1:10">
      <c r="A862" s="89">
        <v>41675</v>
      </c>
      <c r="B862" s="90">
        <v>0.66666666666666663</v>
      </c>
      <c r="C862" s="91">
        <f t="shared" si="26"/>
        <v>41675.666666666664</v>
      </c>
      <c r="D862" s="91">
        <f t="shared" si="27"/>
        <v>41675.625</v>
      </c>
      <c r="E862" s="88">
        <v>29.240690000000001</v>
      </c>
      <c r="F862" s="88">
        <v>24.060210000000001</v>
      </c>
      <c r="G862" s="88">
        <v>7.99282</v>
      </c>
      <c r="H862" s="88">
        <v>18.048259999999999</v>
      </c>
      <c r="I862" s="88">
        <v>48.821339999999999</v>
      </c>
      <c r="J862" s="88">
        <v>10.09465</v>
      </c>
    </row>
    <row r="863" spans="1:10">
      <c r="A863" s="89">
        <v>41675</v>
      </c>
      <c r="B863" s="90">
        <v>0.70833333333333337</v>
      </c>
      <c r="C863" s="91">
        <f t="shared" si="26"/>
        <v>41675.708333333336</v>
      </c>
      <c r="D863" s="91">
        <f t="shared" si="27"/>
        <v>41675.666666666672</v>
      </c>
      <c r="E863" s="88">
        <v>21.70879</v>
      </c>
      <c r="F863" s="88">
        <v>21.675319999999999</v>
      </c>
      <c r="G863" s="88">
        <v>13.20247</v>
      </c>
      <c r="H863" s="88">
        <v>14.614369999999999</v>
      </c>
      <c r="I863" s="88">
        <v>59.487360000000002</v>
      </c>
      <c r="J863" s="88">
        <v>7.4874400000000003</v>
      </c>
    </row>
    <row r="864" spans="1:10">
      <c r="A864" s="89">
        <v>41675</v>
      </c>
      <c r="B864" s="90">
        <v>0.75</v>
      </c>
      <c r="C864" s="91">
        <f t="shared" si="26"/>
        <v>41675.75</v>
      </c>
      <c r="D864" s="91">
        <f t="shared" si="27"/>
        <v>41675.708333333336</v>
      </c>
      <c r="E864" s="88">
        <v>19.011679999999998</v>
      </c>
      <c r="F864" s="88">
        <v>18.475709999999999</v>
      </c>
      <c r="G864" s="88">
        <v>11.603619999999999</v>
      </c>
      <c r="H864" s="88">
        <v>9.6098300000000005</v>
      </c>
      <c r="I864" s="88">
        <v>45.866529999999997</v>
      </c>
      <c r="J864" s="88">
        <v>6.3767500000000004</v>
      </c>
    </row>
    <row r="865" spans="1:10">
      <c r="A865" s="89">
        <v>41675</v>
      </c>
      <c r="B865" s="90">
        <v>0.79166666666666663</v>
      </c>
      <c r="C865" s="91">
        <f t="shared" si="26"/>
        <v>41675.791666666664</v>
      </c>
      <c r="D865" s="91">
        <f t="shared" si="27"/>
        <v>41675.75</v>
      </c>
      <c r="E865" s="88">
        <v>11.4903</v>
      </c>
      <c r="F865" s="88">
        <v>7.6351800000000001</v>
      </c>
      <c r="G865" s="88">
        <v>3.6710400000000001</v>
      </c>
      <c r="H865" s="88">
        <v>7.0093100000000002</v>
      </c>
      <c r="I865" s="88">
        <v>31.274159999999998</v>
      </c>
      <c r="J865" s="88">
        <v>5.3616900000000003</v>
      </c>
    </row>
    <row r="866" spans="1:10">
      <c r="A866" s="89">
        <v>41675</v>
      </c>
      <c r="B866" s="90">
        <v>0.83333333333333337</v>
      </c>
      <c r="C866" s="91">
        <f t="shared" si="26"/>
        <v>41675.833333333336</v>
      </c>
      <c r="D866" s="91">
        <f t="shared" si="27"/>
        <v>41675.791666666672</v>
      </c>
      <c r="E866" s="88">
        <v>7.7111999999999998</v>
      </c>
      <c r="F866" s="88">
        <v>12.76928</v>
      </c>
      <c r="G866" s="88">
        <v>3.0203199999999999</v>
      </c>
      <c r="H866" s="88">
        <v>6.3619300000000001</v>
      </c>
      <c r="I866" s="88">
        <v>27.742730000000002</v>
      </c>
      <c r="J866" s="88">
        <v>3.76715</v>
      </c>
    </row>
    <row r="867" spans="1:10">
      <c r="A867" s="89">
        <v>41675</v>
      </c>
      <c r="B867" s="90">
        <v>0.875</v>
      </c>
      <c r="C867" s="91">
        <f t="shared" si="26"/>
        <v>41675.875</v>
      </c>
      <c r="D867" s="91">
        <f t="shared" si="27"/>
        <v>41675.833333333336</v>
      </c>
      <c r="E867" s="88">
        <v>6.6502400000000002</v>
      </c>
      <c r="F867" s="88">
        <v>3.8163900000000002</v>
      </c>
      <c r="G867" s="88">
        <v>2.1922000000000001</v>
      </c>
      <c r="H867" s="88">
        <v>6.4523000000000001</v>
      </c>
      <c r="I867" s="88">
        <v>11.20534</v>
      </c>
      <c r="J867" s="88">
        <v>3.3808199999999999</v>
      </c>
    </row>
    <row r="868" spans="1:10">
      <c r="A868" s="89">
        <v>41675</v>
      </c>
      <c r="B868" s="90">
        <v>0.91666666666666663</v>
      </c>
      <c r="C868" s="91">
        <f t="shared" si="26"/>
        <v>41675.916666666664</v>
      </c>
      <c r="D868" s="91">
        <f t="shared" si="27"/>
        <v>41675.875</v>
      </c>
      <c r="E868" s="88">
        <v>5.0351299999999997</v>
      </c>
      <c r="F868" s="88">
        <v>3.6299299999999999</v>
      </c>
      <c r="G868" s="88">
        <v>1.8364799999999999</v>
      </c>
      <c r="H868" s="88">
        <v>5.4807499999999996</v>
      </c>
      <c r="I868" s="88">
        <v>8.6072100000000002</v>
      </c>
      <c r="J868" s="88">
        <v>2.89744</v>
      </c>
    </row>
    <row r="869" spans="1:10">
      <c r="A869" s="89">
        <v>41675</v>
      </c>
      <c r="B869" s="90">
        <v>0.95833333333333337</v>
      </c>
      <c r="C869" s="91">
        <f t="shared" si="26"/>
        <v>41675.958333333336</v>
      </c>
      <c r="D869" s="91">
        <f t="shared" si="27"/>
        <v>41675.916666666672</v>
      </c>
      <c r="E869" s="88">
        <v>2.8658800000000002</v>
      </c>
      <c r="F869" s="88">
        <v>1.4229000000000001</v>
      </c>
      <c r="G869" s="88">
        <v>1.5400400000000001</v>
      </c>
      <c r="H869" s="88">
        <v>4.6392499999999997</v>
      </c>
      <c r="I869" s="88">
        <v>9.5888000000000009</v>
      </c>
      <c r="J869" s="88">
        <v>2.3672</v>
      </c>
    </row>
    <row r="870" spans="1:10">
      <c r="A870" s="89">
        <v>41675</v>
      </c>
      <c r="B870" s="92">
        <v>1</v>
      </c>
      <c r="C870" s="91">
        <f t="shared" si="26"/>
        <v>41676</v>
      </c>
      <c r="D870" s="91">
        <f t="shared" si="27"/>
        <v>41675.958333333336</v>
      </c>
      <c r="E870" s="88">
        <v>3.4147699999999999</v>
      </c>
      <c r="F870" s="88">
        <v>3.64236</v>
      </c>
      <c r="G870" s="88">
        <v>1.30528</v>
      </c>
      <c r="H870" s="88">
        <v>4.5025000000000004</v>
      </c>
      <c r="I870" s="88">
        <v>6.9026899999999998</v>
      </c>
      <c r="J870" s="88">
        <v>2.3179500000000002</v>
      </c>
    </row>
    <row r="871" spans="1:10">
      <c r="A871" s="89">
        <v>41676</v>
      </c>
      <c r="B871" s="90">
        <v>4.1666666666666664E-2</v>
      </c>
      <c r="C871" s="91">
        <f t="shared" si="26"/>
        <v>41676.041666666664</v>
      </c>
      <c r="D871" s="91">
        <f t="shared" si="27"/>
        <v>41676</v>
      </c>
      <c r="E871" s="88">
        <v>0.153</v>
      </c>
      <c r="F871" s="88">
        <v>2.28416</v>
      </c>
      <c r="G871" s="88">
        <v>1.581</v>
      </c>
      <c r="H871" s="88">
        <v>4.6480100000000002</v>
      </c>
      <c r="I871" s="88">
        <v>5.3161100000000001</v>
      </c>
      <c r="J871" s="88">
        <v>2.1783399999999999</v>
      </c>
    </row>
    <row r="872" spans="1:10">
      <c r="A872" s="89">
        <v>41676</v>
      </c>
      <c r="B872" s="90">
        <v>8.3333333333333329E-2</v>
      </c>
      <c r="C872" s="91">
        <f t="shared" si="26"/>
        <v>41676.083333333336</v>
      </c>
      <c r="D872" s="91">
        <f t="shared" si="27"/>
        <v>41676.041666666672</v>
      </c>
      <c r="E872" s="88">
        <v>2.3134899999999998</v>
      </c>
      <c r="G872" s="88">
        <v>1.7212499999999999</v>
      </c>
      <c r="H872" s="88">
        <v>12.83925</v>
      </c>
      <c r="I872" s="88">
        <v>9.9794300000000007</v>
      </c>
      <c r="J872" s="88">
        <v>2.5646599999999999</v>
      </c>
    </row>
    <row r="873" spans="1:10">
      <c r="A873" s="89">
        <v>41676</v>
      </c>
      <c r="B873" s="90">
        <v>0.125</v>
      </c>
      <c r="C873" s="91">
        <f t="shared" si="26"/>
        <v>41676.125</v>
      </c>
      <c r="D873" s="91">
        <f t="shared" si="27"/>
        <v>41676.083333333336</v>
      </c>
      <c r="E873" s="88">
        <v>0.70189000000000001</v>
      </c>
      <c r="F873" s="88">
        <v>1.58785</v>
      </c>
      <c r="G873" s="88">
        <v>2.0745800000000001</v>
      </c>
      <c r="H873" s="88">
        <v>6.1797700000000004</v>
      </c>
      <c r="I873" s="88">
        <v>6.0956200000000003</v>
      </c>
      <c r="J873" s="88">
        <v>3.04853</v>
      </c>
    </row>
    <row r="874" spans="1:10">
      <c r="A874" s="89">
        <v>41676</v>
      </c>
      <c r="B874" s="90">
        <v>0.16666666666666666</v>
      </c>
      <c r="C874" s="91">
        <f t="shared" si="26"/>
        <v>41676.166666666664</v>
      </c>
      <c r="D874" s="91">
        <f t="shared" si="27"/>
        <v>41676.125</v>
      </c>
      <c r="E874" s="88">
        <v>2.8658800000000002</v>
      </c>
      <c r="F874" s="88">
        <v>1.88429</v>
      </c>
      <c r="G874" s="88">
        <v>1.8972</v>
      </c>
      <c r="H874" s="88">
        <v>5.3392200000000001</v>
      </c>
      <c r="I874" s="88">
        <v>10.96245</v>
      </c>
      <c r="J874" s="88">
        <v>4.6459400000000004</v>
      </c>
    </row>
    <row r="875" spans="1:10">
      <c r="A875" s="89">
        <v>41676</v>
      </c>
      <c r="B875" s="90">
        <v>0.20833333333333334</v>
      </c>
      <c r="C875" s="91">
        <f t="shared" si="26"/>
        <v>41676.208333333336</v>
      </c>
      <c r="D875" s="91">
        <f t="shared" si="27"/>
        <v>41676.166666666672</v>
      </c>
      <c r="E875" s="88">
        <v>1.2402599999999999</v>
      </c>
      <c r="F875" s="88">
        <v>2.8735300000000001</v>
      </c>
      <c r="G875" s="88">
        <v>1.89672</v>
      </c>
      <c r="H875" s="88">
        <v>5.1106800000000003</v>
      </c>
      <c r="I875" s="88">
        <v>7.1264500000000002</v>
      </c>
      <c r="J875" s="88">
        <v>7.2584200000000001</v>
      </c>
    </row>
    <row r="876" spans="1:10">
      <c r="A876" s="89">
        <v>41676</v>
      </c>
      <c r="B876" s="90">
        <v>0.25</v>
      </c>
      <c r="C876" s="91">
        <f t="shared" si="26"/>
        <v>41676.25</v>
      </c>
      <c r="D876" s="91">
        <f t="shared" si="27"/>
        <v>41676.208333333336</v>
      </c>
      <c r="E876" s="88">
        <v>5.0141</v>
      </c>
      <c r="F876" s="88">
        <v>7.9340099999999998</v>
      </c>
      <c r="G876" s="88">
        <v>2.0162499999999999</v>
      </c>
      <c r="H876" s="88">
        <v>5.4372400000000001</v>
      </c>
      <c r="I876" s="88">
        <v>14.251950000000001</v>
      </c>
      <c r="J876" s="88">
        <v>11.85798</v>
      </c>
    </row>
    <row r="877" spans="1:10">
      <c r="A877" s="89">
        <v>41676</v>
      </c>
      <c r="B877" s="90">
        <v>0.29166666666666669</v>
      </c>
      <c r="C877" s="91">
        <f t="shared" si="26"/>
        <v>41676.291666666664</v>
      </c>
      <c r="D877" s="91">
        <f t="shared" si="27"/>
        <v>41676.25</v>
      </c>
      <c r="E877" s="88">
        <v>6.6239400000000002</v>
      </c>
      <c r="F877" s="88">
        <v>12.649749999999999</v>
      </c>
      <c r="G877" s="88">
        <v>2.6081699999999999</v>
      </c>
      <c r="H877" s="88">
        <v>6.4637700000000002</v>
      </c>
      <c r="I877" s="88">
        <v>28.866320000000002</v>
      </c>
      <c r="J877" s="88">
        <v>18.875419999999998</v>
      </c>
    </row>
    <row r="878" spans="1:10">
      <c r="A878" s="89">
        <v>41676</v>
      </c>
      <c r="B878" s="90">
        <v>0.33333333333333331</v>
      </c>
      <c r="C878" s="91">
        <f t="shared" si="26"/>
        <v>41676.333333333336</v>
      </c>
      <c r="D878" s="91">
        <f t="shared" si="27"/>
        <v>41676.291666666672</v>
      </c>
      <c r="E878" s="88">
        <v>9.8594200000000001</v>
      </c>
      <c r="F878" s="88">
        <v>9.4735700000000005</v>
      </c>
      <c r="G878" s="88">
        <v>2.7841200000000002</v>
      </c>
      <c r="H878" s="88">
        <v>6.8783099999999999</v>
      </c>
      <c r="I878" s="88">
        <v>39.703499999999998</v>
      </c>
      <c r="J878" s="88">
        <v>26.187380000000001</v>
      </c>
    </row>
    <row r="879" spans="1:10">
      <c r="A879" s="89">
        <v>41676</v>
      </c>
      <c r="B879" s="90">
        <v>0.375</v>
      </c>
      <c r="C879" s="91">
        <f t="shared" si="26"/>
        <v>41676.375</v>
      </c>
      <c r="D879" s="91">
        <f t="shared" si="27"/>
        <v>41676.333333333336</v>
      </c>
      <c r="E879" s="88">
        <v>13.06859</v>
      </c>
      <c r="F879" s="88">
        <v>15.4946</v>
      </c>
      <c r="G879" s="88">
        <v>3.7924899999999999</v>
      </c>
      <c r="H879" s="88">
        <v>8.4991500000000002</v>
      </c>
      <c r="I879" s="88">
        <v>45.375979999999998</v>
      </c>
      <c r="J879" s="88">
        <v>19.990880000000001</v>
      </c>
    </row>
    <row r="880" spans="1:10">
      <c r="A880" s="89">
        <v>41676</v>
      </c>
      <c r="B880" s="90">
        <v>0.41666666666666669</v>
      </c>
      <c r="C880" s="91">
        <f t="shared" si="26"/>
        <v>41676.416666666664</v>
      </c>
      <c r="D880" s="91">
        <f t="shared" si="27"/>
        <v>41676.375</v>
      </c>
      <c r="E880" s="88">
        <v>23.82545</v>
      </c>
      <c r="F880" s="88">
        <v>21.063800000000001</v>
      </c>
      <c r="G880" s="88">
        <v>5.0375300000000003</v>
      </c>
      <c r="H880" s="88">
        <v>10.614380000000001</v>
      </c>
      <c r="I880" s="88">
        <v>38.332239999999999</v>
      </c>
      <c r="J880" s="88">
        <v>16.650700000000001</v>
      </c>
    </row>
    <row r="881" spans="1:10">
      <c r="A881" s="89">
        <v>41676</v>
      </c>
      <c r="B881" s="90">
        <v>0.45833333333333331</v>
      </c>
      <c r="C881" s="91">
        <f t="shared" si="26"/>
        <v>41676.458333333336</v>
      </c>
      <c r="D881" s="91">
        <f t="shared" si="27"/>
        <v>41676.416666666672</v>
      </c>
      <c r="E881" s="88">
        <v>25.973659999999999</v>
      </c>
      <c r="G881" s="88">
        <v>7.82308</v>
      </c>
      <c r="H881" s="88">
        <v>12.16446</v>
      </c>
      <c r="I881" s="88">
        <v>42.498139999999999</v>
      </c>
      <c r="J881" s="88">
        <v>16.266290000000001</v>
      </c>
    </row>
    <row r="882" spans="1:10">
      <c r="A882" s="89">
        <v>41676</v>
      </c>
      <c r="B882" s="90">
        <v>0.5</v>
      </c>
      <c r="C882" s="91">
        <f t="shared" si="26"/>
        <v>41676.5</v>
      </c>
      <c r="D882" s="91">
        <f t="shared" si="27"/>
        <v>41676.458333333336</v>
      </c>
      <c r="E882" s="88">
        <v>23.799150000000001</v>
      </c>
      <c r="G882" s="88">
        <v>7.8226000000000004</v>
      </c>
      <c r="H882" s="88">
        <v>22.048259999999999</v>
      </c>
      <c r="I882" s="88">
        <v>46.443150000000003</v>
      </c>
      <c r="J882" s="88">
        <v>17.811589999999999</v>
      </c>
    </row>
    <row r="883" spans="1:10">
      <c r="A883" s="89">
        <v>41676</v>
      </c>
      <c r="B883" s="90">
        <v>0.54166666666666663</v>
      </c>
      <c r="C883" s="91">
        <f t="shared" si="26"/>
        <v>41676.541666666664</v>
      </c>
      <c r="D883" s="91">
        <f t="shared" si="27"/>
        <v>41676.5</v>
      </c>
      <c r="E883" s="88">
        <v>24.348040000000001</v>
      </c>
      <c r="G883" s="88">
        <v>7.5266400000000004</v>
      </c>
      <c r="H883" s="88">
        <v>23.398959999999999</v>
      </c>
      <c r="I883" s="88">
        <v>51.929160000000003</v>
      </c>
      <c r="J883" s="88">
        <v>21.779070000000001</v>
      </c>
    </row>
    <row r="884" spans="1:10">
      <c r="A884" s="89">
        <v>41676</v>
      </c>
      <c r="B884" s="90">
        <v>0.58333333333333337</v>
      </c>
      <c r="C884" s="91">
        <f t="shared" si="26"/>
        <v>41676.583333333336</v>
      </c>
      <c r="D884" s="91">
        <f t="shared" si="27"/>
        <v>41676.541666666672</v>
      </c>
      <c r="E884" s="88">
        <v>26.506769999999999</v>
      </c>
      <c r="G884" s="88">
        <v>11.43914</v>
      </c>
      <c r="H884" s="88">
        <v>14.44463</v>
      </c>
      <c r="I884" s="88">
        <v>53.345359999999999</v>
      </c>
      <c r="J884" s="88">
        <v>31.021709999999999</v>
      </c>
    </row>
    <row r="885" spans="1:10">
      <c r="A885" s="89">
        <v>41676</v>
      </c>
      <c r="B885" s="90">
        <v>0.625</v>
      </c>
      <c r="C885" s="91">
        <f t="shared" si="26"/>
        <v>41676.625</v>
      </c>
      <c r="D885" s="91">
        <f t="shared" si="27"/>
        <v>41676.583333333336</v>
      </c>
      <c r="G885" s="88">
        <v>22.402550000000002</v>
      </c>
      <c r="H885" s="88">
        <v>26.78265</v>
      </c>
      <c r="I885" s="88">
        <v>69.005870000000002</v>
      </c>
      <c r="J885" s="88">
        <v>24.004270000000002</v>
      </c>
    </row>
    <row r="886" spans="1:10">
      <c r="A886" s="89">
        <v>41676</v>
      </c>
      <c r="B886" s="90">
        <v>0.66666666666666663</v>
      </c>
      <c r="C886" s="91">
        <f t="shared" si="26"/>
        <v>41676.666666666664</v>
      </c>
      <c r="D886" s="91">
        <f t="shared" si="27"/>
        <v>41676.625</v>
      </c>
      <c r="G886" s="88">
        <v>21.692530000000001</v>
      </c>
      <c r="H886" s="88">
        <v>30.698969999999999</v>
      </c>
      <c r="I886" s="88">
        <v>67.317130000000006</v>
      </c>
      <c r="J886" s="88">
        <v>19.45299</v>
      </c>
    </row>
    <row r="887" spans="1:10">
      <c r="A887" s="89">
        <v>41676</v>
      </c>
      <c r="B887" s="90">
        <v>0.70833333333333337</v>
      </c>
      <c r="C887" s="91">
        <f t="shared" si="26"/>
        <v>41676.708333333336</v>
      </c>
      <c r="D887" s="91">
        <f t="shared" si="27"/>
        <v>41676.666666666672</v>
      </c>
      <c r="F887" s="88">
        <v>68.354179999999999</v>
      </c>
      <c r="G887" s="88">
        <v>12.866339999999999</v>
      </c>
      <c r="H887" s="88">
        <v>32.387230000000002</v>
      </c>
      <c r="I887" s="88">
        <v>71.130179999999996</v>
      </c>
      <c r="J887" s="88">
        <v>21.102049999999998</v>
      </c>
    </row>
    <row r="888" spans="1:10">
      <c r="A888" s="89">
        <v>41676</v>
      </c>
      <c r="B888" s="90">
        <v>0.75</v>
      </c>
      <c r="C888" s="91">
        <f t="shared" si="26"/>
        <v>41676.75</v>
      </c>
      <c r="D888" s="91">
        <f t="shared" si="27"/>
        <v>41676.708333333336</v>
      </c>
      <c r="E888" s="88">
        <v>69.706800000000001</v>
      </c>
      <c r="F888" s="88">
        <v>60.671669999999999</v>
      </c>
      <c r="G888" s="88">
        <v>11.621779999999999</v>
      </c>
      <c r="H888" s="88">
        <v>21.028420000000001</v>
      </c>
      <c r="I888" s="88">
        <v>66.151939999999996</v>
      </c>
      <c r="J888" s="88">
        <v>21.872309999999999</v>
      </c>
    </row>
    <row r="889" spans="1:10">
      <c r="A889" s="89">
        <v>41676</v>
      </c>
      <c r="B889" s="90">
        <v>0.79166666666666663</v>
      </c>
      <c r="C889" s="91">
        <f t="shared" si="26"/>
        <v>41676.791666666664</v>
      </c>
      <c r="D889" s="91">
        <f t="shared" si="27"/>
        <v>41676.75</v>
      </c>
      <c r="E889" s="88">
        <v>66.197360000000003</v>
      </c>
      <c r="F889" s="88">
        <v>42.101779999999998</v>
      </c>
      <c r="G889" s="88">
        <v>15.770479999999999</v>
      </c>
      <c r="H889" s="88">
        <v>15.533799999999999</v>
      </c>
      <c r="I889" s="88">
        <v>57.463450000000002</v>
      </c>
      <c r="J889" s="88">
        <v>28.115659999999998</v>
      </c>
    </row>
    <row r="890" spans="1:10">
      <c r="A890" s="89">
        <v>41676</v>
      </c>
      <c r="B890" s="90">
        <v>0.83333333333333337</v>
      </c>
      <c r="C890" s="91">
        <f t="shared" si="26"/>
        <v>41676.833333333336</v>
      </c>
      <c r="D890" s="91">
        <f t="shared" si="27"/>
        <v>41676.791666666672</v>
      </c>
      <c r="E890" s="88">
        <v>64.281040000000004</v>
      </c>
      <c r="F890" s="88">
        <v>37.269370000000002</v>
      </c>
      <c r="G890" s="88">
        <v>13.518509999999999</v>
      </c>
      <c r="H890" s="88">
        <v>19.494109999999999</v>
      </c>
      <c r="I890" s="88">
        <v>43.969329999999999</v>
      </c>
      <c r="J890" s="88">
        <v>29.904810000000001</v>
      </c>
    </row>
    <row r="891" spans="1:10">
      <c r="A891" s="89">
        <v>41676</v>
      </c>
      <c r="B891" s="90">
        <v>0.875</v>
      </c>
      <c r="C891" s="91">
        <f t="shared" si="26"/>
        <v>41676.875</v>
      </c>
      <c r="D891" s="91">
        <f t="shared" si="27"/>
        <v>41676.833333333336</v>
      </c>
      <c r="E891" s="88">
        <v>55.196660000000001</v>
      </c>
      <c r="F891" s="88">
        <v>36.731479999999998</v>
      </c>
      <c r="G891" s="88">
        <v>13.87471</v>
      </c>
      <c r="H891" s="88">
        <v>21.078140000000001</v>
      </c>
      <c r="I891" s="88">
        <v>29.955970000000001</v>
      </c>
      <c r="J891" s="88">
        <v>47.376449999999998</v>
      </c>
    </row>
    <row r="892" spans="1:10">
      <c r="A892" s="89">
        <v>41676</v>
      </c>
      <c r="B892" s="90">
        <v>0.91666666666666663</v>
      </c>
      <c r="C892" s="91">
        <f t="shared" si="26"/>
        <v>41676.916666666664</v>
      </c>
      <c r="D892" s="91">
        <f t="shared" si="27"/>
        <v>41676.875</v>
      </c>
      <c r="E892" s="88">
        <v>49.927729999999997</v>
      </c>
      <c r="F892" s="88">
        <v>20.549330000000001</v>
      </c>
      <c r="G892" s="88">
        <v>14.408300000000001</v>
      </c>
      <c r="H892" s="88">
        <v>17.864180000000001</v>
      </c>
      <c r="I892" s="88">
        <v>38.230879999999999</v>
      </c>
      <c r="J892" s="88">
        <v>37.939219999999999</v>
      </c>
    </row>
    <row r="893" spans="1:10">
      <c r="A893" s="89">
        <v>41676</v>
      </c>
      <c r="B893" s="90">
        <v>0.95833333333333337</v>
      </c>
      <c r="C893" s="91">
        <f t="shared" si="26"/>
        <v>41676.958333333336</v>
      </c>
      <c r="D893" s="91">
        <f t="shared" si="27"/>
        <v>41676.916666666672</v>
      </c>
      <c r="E893" s="88">
        <v>24.585190000000001</v>
      </c>
      <c r="F893" s="88">
        <v>11.062860000000001</v>
      </c>
      <c r="G893" s="88">
        <v>12.45229</v>
      </c>
      <c r="H893" s="88">
        <v>14.32558</v>
      </c>
      <c r="I893" s="88">
        <v>44.456060000000001</v>
      </c>
      <c r="J893" s="88">
        <v>17.12978</v>
      </c>
    </row>
    <row r="894" spans="1:10">
      <c r="A894" s="89">
        <v>41676</v>
      </c>
      <c r="B894" s="92">
        <v>1</v>
      </c>
      <c r="C894" s="91">
        <f t="shared" si="26"/>
        <v>41677</v>
      </c>
      <c r="D894" s="91">
        <f t="shared" si="27"/>
        <v>41676.958333333336</v>
      </c>
      <c r="E894" s="88">
        <v>25.54335</v>
      </c>
      <c r="F894" s="88">
        <v>12.99926</v>
      </c>
      <c r="G894" s="88">
        <v>13.2804</v>
      </c>
      <c r="H894" s="88">
        <v>12.88499</v>
      </c>
      <c r="I894" s="88">
        <v>48.164400000000001</v>
      </c>
      <c r="J894" s="88">
        <v>11.566319999999999</v>
      </c>
    </row>
    <row r="895" spans="1:10">
      <c r="A895" s="89">
        <v>41677</v>
      </c>
      <c r="B895" s="90">
        <v>4.1666666666666664E-2</v>
      </c>
      <c r="C895" s="91">
        <f t="shared" si="26"/>
        <v>41677.041666666664</v>
      </c>
      <c r="D895" s="91">
        <f t="shared" si="27"/>
        <v>41677</v>
      </c>
      <c r="E895" s="88">
        <v>16.146599999999999</v>
      </c>
      <c r="F895" s="88">
        <v>6.1072499999999996</v>
      </c>
      <c r="G895" s="88">
        <v>11.699400000000001</v>
      </c>
      <c r="H895" s="88">
        <v>12.350289999999999</v>
      </c>
      <c r="I895" s="88">
        <v>36.600149999999999</v>
      </c>
      <c r="J895" s="88">
        <v>7.4287900000000002</v>
      </c>
    </row>
    <row r="896" spans="1:10">
      <c r="A896" s="89">
        <v>41677</v>
      </c>
      <c r="B896" s="90">
        <v>8.3333333333333329E-2</v>
      </c>
      <c r="C896" s="91">
        <f t="shared" si="26"/>
        <v>41677.083333333336</v>
      </c>
      <c r="D896" s="91">
        <f t="shared" si="27"/>
        <v>41677.041666666672</v>
      </c>
      <c r="E896" s="88">
        <v>13.59915</v>
      </c>
      <c r="G896" s="88">
        <v>10.73199</v>
      </c>
      <c r="H896" s="88">
        <v>19.747199999999999</v>
      </c>
      <c r="I896" s="88">
        <v>31.36054</v>
      </c>
      <c r="J896" s="88">
        <v>6.6373300000000004</v>
      </c>
    </row>
    <row r="897" spans="1:10">
      <c r="A897" s="89">
        <v>41677</v>
      </c>
      <c r="B897" s="90">
        <v>0.125</v>
      </c>
      <c r="C897" s="91">
        <f t="shared" si="26"/>
        <v>41677.125</v>
      </c>
      <c r="D897" s="91">
        <f t="shared" si="27"/>
        <v>41677.083333333336</v>
      </c>
      <c r="E897" s="88">
        <v>9.2966599999999993</v>
      </c>
      <c r="F897" s="88">
        <v>2.95242</v>
      </c>
      <c r="G897" s="88">
        <v>8.5373999999999999</v>
      </c>
      <c r="H897" s="88">
        <v>13.87806</v>
      </c>
      <c r="I897" s="88">
        <v>24.81278</v>
      </c>
      <c r="J897" s="88">
        <v>8.7210000000000001</v>
      </c>
    </row>
    <row r="898" spans="1:10">
      <c r="A898" s="89">
        <v>41677</v>
      </c>
      <c r="B898" s="90">
        <v>0.16666666666666666</v>
      </c>
      <c r="C898" s="91">
        <f t="shared" si="26"/>
        <v>41677.166666666664</v>
      </c>
      <c r="D898" s="91">
        <f t="shared" si="27"/>
        <v>41677.125</v>
      </c>
      <c r="E898" s="88">
        <v>6.90604</v>
      </c>
      <c r="F898" s="88">
        <v>1.3703099999999999</v>
      </c>
      <c r="G898" s="88">
        <v>8.4776299999999996</v>
      </c>
      <c r="H898" s="88">
        <v>16.959569999999999</v>
      </c>
      <c r="I898" s="88">
        <v>25.134550000000001</v>
      </c>
      <c r="J898" s="88">
        <v>24.705680000000001</v>
      </c>
    </row>
    <row r="899" spans="1:10">
      <c r="A899" s="89">
        <v>41677</v>
      </c>
      <c r="B899" s="90">
        <v>0.20833333333333334</v>
      </c>
      <c r="C899" s="91">
        <f t="shared" si="26"/>
        <v>41677.208333333336</v>
      </c>
      <c r="D899" s="91">
        <f t="shared" si="27"/>
        <v>41677.166666666672</v>
      </c>
      <c r="E899" s="88">
        <v>5.9459600000000004</v>
      </c>
      <c r="F899" s="88">
        <v>1.7107300000000001</v>
      </c>
      <c r="G899" s="88">
        <v>7.8278600000000003</v>
      </c>
      <c r="H899" s="88">
        <v>40.070219999999999</v>
      </c>
      <c r="I899" s="88">
        <v>22.44988</v>
      </c>
      <c r="J899" s="88">
        <v>13.806340000000001</v>
      </c>
    </row>
    <row r="900" spans="1:10">
      <c r="A900" s="89">
        <v>41677</v>
      </c>
      <c r="B900" s="90">
        <v>0.25</v>
      </c>
      <c r="C900" s="91">
        <f t="shared" si="26"/>
        <v>41677.25</v>
      </c>
      <c r="D900" s="91">
        <f t="shared" si="27"/>
        <v>41677.208333333336</v>
      </c>
      <c r="E900" s="88">
        <v>6.9041300000000003</v>
      </c>
      <c r="F900" s="88">
        <v>3.2742</v>
      </c>
      <c r="G900" s="88">
        <v>6.7028299999999996</v>
      </c>
      <c r="H900" s="88">
        <v>28.094149999999999</v>
      </c>
      <c r="I900" s="88">
        <v>26.521909999999998</v>
      </c>
      <c r="J900" s="88">
        <v>17.829280000000001</v>
      </c>
    </row>
    <row r="901" spans="1:10">
      <c r="A901" s="89">
        <v>41677</v>
      </c>
      <c r="B901" s="90">
        <v>0.29166666666666669</v>
      </c>
      <c r="C901" s="91">
        <f t="shared" si="26"/>
        <v>41677.291666666664</v>
      </c>
      <c r="D901" s="91">
        <f t="shared" si="27"/>
        <v>41677.25</v>
      </c>
      <c r="E901" s="88">
        <v>6.42218</v>
      </c>
      <c r="F901" s="88">
        <v>8.7420399999999994</v>
      </c>
      <c r="G901" s="88">
        <v>8.1271699999999996</v>
      </c>
      <c r="H901" s="88">
        <v>22.778829999999999</v>
      </c>
      <c r="I901" s="88">
        <v>45.370719999999999</v>
      </c>
      <c r="J901" s="88">
        <v>21.661449999999999</v>
      </c>
    </row>
    <row r="902" spans="1:10">
      <c r="A902" s="89">
        <v>41677</v>
      </c>
      <c r="B902" s="90">
        <v>0.33333333333333331</v>
      </c>
      <c r="C902" s="91">
        <f t="shared" si="26"/>
        <v>41677.333333333336</v>
      </c>
      <c r="D902" s="91">
        <f t="shared" si="27"/>
        <v>41677.291666666672</v>
      </c>
      <c r="E902" s="88">
        <v>15.99424</v>
      </c>
      <c r="F902" s="88">
        <v>22.634920000000001</v>
      </c>
      <c r="G902" s="88">
        <v>14.113289999999999</v>
      </c>
      <c r="H902" s="88">
        <v>22.496739999999999</v>
      </c>
      <c r="I902" s="88">
        <v>57.805309999999999</v>
      </c>
      <c r="J902" s="88">
        <v>32.671239999999997</v>
      </c>
    </row>
    <row r="903" spans="1:10">
      <c r="A903" s="89">
        <v>41677</v>
      </c>
      <c r="B903" s="90">
        <v>0.375</v>
      </c>
      <c r="C903" s="91">
        <f t="shared" si="26"/>
        <v>41677.375</v>
      </c>
      <c r="D903" s="91">
        <f t="shared" si="27"/>
        <v>41677.333333333336</v>
      </c>
      <c r="E903" s="88">
        <v>30.3552</v>
      </c>
      <c r="F903" s="88">
        <v>30.585660000000001</v>
      </c>
      <c r="G903" s="88">
        <v>16.54504</v>
      </c>
      <c r="H903" s="88">
        <v>29.6557</v>
      </c>
      <c r="I903" s="88">
        <v>58.003729999999997</v>
      </c>
      <c r="J903" s="88">
        <v>17.985150000000001</v>
      </c>
    </row>
    <row r="904" spans="1:10">
      <c r="A904" s="89">
        <v>41677</v>
      </c>
      <c r="B904" s="90">
        <v>0.41666666666666669</v>
      </c>
      <c r="C904" s="91">
        <f t="shared" ref="C904:C967" si="28">A904+B904</f>
        <v>41677.416666666664</v>
      </c>
      <c r="D904" s="91">
        <f t="shared" ref="D904:D967" si="29">C904-"01:00"</f>
        <v>41677.375</v>
      </c>
      <c r="E904" s="88">
        <v>16.478100000000001</v>
      </c>
      <c r="F904" s="88">
        <v>14.924670000000001</v>
      </c>
      <c r="G904" s="88">
        <v>19.212980000000002</v>
      </c>
      <c r="H904" s="88">
        <v>41.729320000000001</v>
      </c>
      <c r="I904" s="88">
        <v>57.122070000000001</v>
      </c>
      <c r="J904" s="88">
        <v>9.9894700000000007</v>
      </c>
    </row>
    <row r="905" spans="1:10">
      <c r="A905" s="89">
        <v>41677</v>
      </c>
      <c r="B905" s="90">
        <v>0.45833333333333331</v>
      </c>
      <c r="C905" s="91">
        <f t="shared" si="28"/>
        <v>41677.458333333336</v>
      </c>
      <c r="D905" s="91">
        <f t="shared" si="29"/>
        <v>41677.416666666672</v>
      </c>
      <c r="E905" s="88">
        <v>16.005710000000001</v>
      </c>
      <c r="F905" s="88">
        <v>23.400390000000002</v>
      </c>
      <c r="G905" s="88">
        <v>22.290189999999999</v>
      </c>
      <c r="H905" s="88">
        <v>31.305710000000001</v>
      </c>
      <c r="I905" s="88">
        <v>38.752989999999997</v>
      </c>
      <c r="J905" s="88">
        <v>8.5818700000000003</v>
      </c>
    </row>
    <row r="906" spans="1:10">
      <c r="A906" s="89">
        <v>41677</v>
      </c>
      <c r="B906" s="90">
        <v>0.5</v>
      </c>
      <c r="C906" s="91">
        <f t="shared" si="28"/>
        <v>41677.5</v>
      </c>
      <c r="D906" s="91">
        <f t="shared" si="29"/>
        <v>41677.458333333336</v>
      </c>
      <c r="E906" s="88">
        <v>14.57325</v>
      </c>
      <c r="F906" s="88">
        <v>22.614360000000001</v>
      </c>
      <c r="G906" s="88">
        <v>18.556989999999999</v>
      </c>
      <c r="H906" s="88">
        <v>27.75038</v>
      </c>
      <c r="I906" s="88">
        <v>33.427630000000001</v>
      </c>
      <c r="J906" s="88">
        <v>7.2722800000000003</v>
      </c>
    </row>
    <row r="907" spans="1:10">
      <c r="A907" s="89">
        <v>41677</v>
      </c>
      <c r="B907" s="90">
        <v>0.54166666666666663</v>
      </c>
      <c r="C907" s="91">
        <f t="shared" si="28"/>
        <v>41677.541666666664</v>
      </c>
      <c r="D907" s="91">
        <f t="shared" si="29"/>
        <v>41677.5</v>
      </c>
      <c r="E907" s="88">
        <v>6.9098600000000001</v>
      </c>
      <c r="F907" s="88">
        <v>17.923469999999998</v>
      </c>
      <c r="G907" s="88">
        <v>15.473560000000001</v>
      </c>
      <c r="H907" s="88">
        <v>23.050409999999999</v>
      </c>
      <c r="I907" s="88">
        <v>30.213200000000001</v>
      </c>
      <c r="J907" s="88">
        <v>8.7745499999999996</v>
      </c>
    </row>
    <row r="908" spans="1:10">
      <c r="A908" s="89">
        <v>41677</v>
      </c>
      <c r="B908" s="90">
        <v>0.58333333333333337</v>
      </c>
      <c r="C908" s="91">
        <f t="shared" si="28"/>
        <v>41677.583333333336</v>
      </c>
      <c r="D908" s="91">
        <f t="shared" si="29"/>
        <v>41677.541666666672</v>
      </c>
      <c r="E908" s="88">
        <v>4.9935400000000003</v>
      </c>
      <c r="F908" s="88">
        <v>22.956689999999998</v>
      </c>
      <c r="G908" s="88">
        <v>12.335150000000001</v>
      </c>
      <c r="H908" s="88">
        <v>14.135770000000001</v>
      </c>
      <c r="I908" s="88">
        <v>23.72456</v>
      </c>
      <c r="J908" s="88">
        <v>8.3877500000000005</v>
      </c>
    </row>
    <row r="909" spans="1:10">
      <c r="A909" s="89">
        <v>41677</v>
      </c>
      <c r="B909" s="90">
        <v>0.625</v>
      </c>
      <c r="C909" s="91">
        <f t="shared" si="28"/>
        <v>41677.625</v>
      </c>
      <c r="D909" s="91">
        <f t="shared" si="29"/>
        <v>41677.583333333336</v>
      </c>
      <c r="E909" s="88">
        <v>5.9497900000000001</v>
      </c>
      <c r="F909" s="88">
        <v>21.204840000000001</v>
      </c>
      <c r="G909" s="88">
        <v>9.5481599999999993</v>
      </c>
      <c r="H909" s="88">
        <v>11.03608</v>
      </c>
      <c r="I909" s="88">
        <v>23.507020000000001</v>
      </c>
      <c r="J909" s="88">
        <v>16.911280000000001</v>
      </c>
    </row>
    <row r="910" spans="1:10">
      <c r="A910" s="89">
        <v>41677</v>
      </c>
      <c r="B910" s="90">
        <v>0.66666666666666663</v>
      </c>
      <c r="C910" s="91">
        <f t="shared" si="28"/>
        <v>41677.666666666664</v>
      </c>
      <c r="D910" s="91">
        <f t="shared" si="29"/>
        <v>41677.625</v>
      </c>
      <c r="E910" s="88">
        <v>6.9022100000000002</v>
      </c>
      <c r="F910" s="88">
        <v>24.427409999999998</v>
      </c>
      <c r="G910" s="88">
        <v>7.35548</v>
      </c>
      <c r="H910" s="88">
        <v>8.8132800000000007</v>
      </c>
      <c r="I910" s="88">
        <v>24.231850000000001</v>
      </c>
      <c r="J910" s="88">
        <v>29.208179999999999</v>
      </c>
    </row>
    <row r="911" spans="1:10">
      <c r="A911" s="89">
        <v>41677</v>
      </c>
      <c r="B911" s="90">
        <v>0.70833333333333337</v>
      </c>
      <c r="C911" s="91">
        <f t="shared" si="28"/>
        <v>41677.708333333336</v>
      </c>
      <c r="D911" s="91">
        <f t="shared" si="29"/>
        <v>41677.666666666672</v>
      </c>
      <c r="E911" s="88">
        <v>18.857250000000001</v>
      </c>
      <c r="F911" s="88">
        <v>26.821860000000001</v>
      </c>
      <c r="G911" s="88">
        <v>7.3521299999999998</v>
      </c>
      <c r="H911" s="88">
        <v>11.44392</v>
      </c>
      <c r="I911" s="88">
        <v>38.75394</v>
      </c>
      <c r="J911" s="88">
        <v>35.698729999999998</v>
      </c>
    </row>
    <row r="912" spans="1:10">
      <c r="A912" s="89">
        <v>41677</v>
      </c>
      <c r="B912" s="90">
        <v>0.75</v>
      </c>
      <c r="C912" s="91">
        <f t="shared" si="28"/>
        <v>41677.75</v>
      </c>
      <c r="D912" s="91">
        <f t="shared" si="29"/>
        <v>41677.708333333336</v>
      </c>
      <c r="E912" s="88">
        <v>37.024090000000001</v>
      </c>
      <c r="F912" s="88">
        <v>32.963369999999998</v>
      </c>
      <c r="G912" s="88">
        <v>8.8916900000000005</v>
      </c>
      <c r="H912" s="88">
        <v>20.348040000000001</v>
      </c>
      <c r="I912" s="88">
        <v>72.922190000000001</v>
      </c>
      <c r="J912" s="88">
        <v>20.537859999999998</v>
      </c>
    </row>
    <row r="913" spans="1:10">
      <c r="A913" s="89">
        <v>41677</v>
      </c>
      <c r="B913" s="90">
        <v>0.79166666666666663</v>
      </c>
      <c r="C913" s="91">
        <f t="shared" si="28"/>
        <v>41677.791666666664</v>
      </c>
      <c r="D913" s="91">
        <f t="shared" si="29"/>
        <v>41677.75</v>
      </c>
      <c r="E913" s="88">
        <v>52.327910000000003</v>
      </c>
      <c r="F913" s="88">
        <v>36.45655</v>
      </c>
      <c r="G913" s="88">
        <v>13.631819999999999</v>
      </c>
      <c r="H913" s="88">
        <v>31.808700000000002</v>
      </c>
      <c r="I913" s="88">
        <v>78.559759999999997</v>
      </c>
      <c r="J913" s="88">
        <v>15.06476</v>
      </c>
    </row>
    <row r="914" spans="1:10">
      <c r="A914" s="89">
        <v>41677</v>
      </c>
      <c r="B914" s="90">
        <v>0.83333333333333337</v>
      </c>
      <c r="C914" s="91">
        <f t="shared" si="28"/>
        <v>41677.833333333336</v>
      </c>
      <c r="D914" s="91">
        <f t="shared" si="29"/>
        <v>41677.791666666672</v>
      </c>
      <c r="E914" s="88">
        <v>42.761589999999998</v>
      </c>
      <c r="F914" s="88">
        <v>26.075500000000002</v>
      </c>
      <c r="G914" s="88">
        <v>14.518269999999999</v>
      </c>
      <c r="H914" s="88">
        <v>48.404899999999998</v>
      </c>
      <c r="I914" s="88">
        <v>63.219119999999997</v>
      </c>
      <c r="J914" s="88">
        <v>12.10899</v>
      </c>
    </row>
    <row r="915" spans="1:10">
      <c r="A915" s="89">
        <v>41677</v>
      </c>
      <c r="B915" s="90">
        <v>0.875</v>
      </c>
      <c r="C915" s="91">
        <f t="shared" si="28"/>
        <v>41677.875</v>
      </c>
      <c r="D915" s="91">
        <f t="shared" si="29"/>
        <v>41677.833333333336</v>
      </c>
      <c r="E915" s="88">
        <v>28.414010000000001</v>
      </c>
      <c r="F915" s="88">
        <v>15.108269999999999</v>
      </c>
      <c r="G915" s="88">
        <v>15.46495</v>
      </c>
      <c r="H915" s="88">
        <v>25.341100000000001</v>
      </c>
      <c r="I915" s="88">
        <v>46.783099999999997</v>
      </c>
      <c r="J915" s="88">
        <v>10.07601</v>
      </c>
    </row>
    <row r="916" spans="1:10">
      <c r="A916" s="89">
        <v>41677</v>
      </c>
      <c r="B916" s="90">
        <v>0.91666666666666663</v>
      </c>
      <c r="C916" s="91">
        <f t="shared" si="28"/>
        <v>41677.916666666664</v>
      </c>
      <c r="D916" s="91">
        <f t="shared" si="29"/>
        <v>41677.875</v>
      </c>
      <c r="E916" s="88">
        <v>18.375299999999999</v>
      </c>
      <c r="F916" s="88">
        <v>7.5309499999999998</v>
      </c>
      <c r="G916" s="88">
        <v>10.66601</v>
      </c>
      <c r="H916" s="88">
        <v>20.491</v>
      </c>
      <c r="I916" s="88">
        <v>39.034599999999998</v>
      </c>
      <c r="J916" s="88">
        <v>5.81304</v>
      </c>
    </row>
    <row r="917" spans="1:10">
      <c r="A917" s="89">
        <v>41677</v>
      </c>
      <c r="B917" s="90">
        <v>0.95833333333333337</v>
      </c>
      <c r="C917" s="91">
        <f t="shared" si="28"/>
        <v>41677.958333333336</v>
      </c>
      <c r="D917" s="91">
        <f t="shared" si="29"/>
        <v>41677.916666666672</v>
      </c>
      <c r="E917" s="88">
        <v>19.325810000000001</v>
      </c>
      <c r="F917" s="88">
        <v>6.8261900000000004</v>
      </c>
      <c r="G917" s="88">
        <v>7.0513899999999996</v>
      </c>
      <c r="H917" s="88">
        <v>19.327249999999999</v>
      </c>
      <c r="I917" s="88">
        <v>33.84169</v>
      </c>
      <c r="J917" s="88">
        <v>4.4565999999999999</v>
      </c>
    </row>
    <row r="918" spans="1:10">
      <c r="A918" s="89">
        <v>41677</v>
      </c>
      <c r="B918" s="92">
        <v>1</v>
      </c>
      <c r="C918" s="91">
        <f t="shared" si="28"/>
        <v>41678</v>
      </c>
      <c r="D918" s="91">
        <f t="shared" si="29"/>
        <v>41677.958333333336</v>
      </c>
      <c r="E918" s="88">
        <v>18.845780000000001</v>
      </c>
      <c r="F918" s="88">
        <v>4.4886400000000002</v>
      </c>
      <c r="G918" s="88">
        <v>5.5720700000000001</v>
      </c>
      <c r="H918" s="88">
        <v>11.02843</v>
      </c>
      <c r="I918" s="88">
        <v>27.47354</v>
      </c>
      <c r="J918" s="88">
        <v>3.8269099999999998</v>
      </c>
    </row>
    <row r="919" spans="1:10">
      <c r="A919" s="89">
        <v>41678</v>
      </c>
      <c r="B919" s="90">
        <v>4.1666666666666664E-2</v>
      </c>
      <c r="C919" s="91">
        <f t="shared" si="28"/>
        <v>41678.041666666664</v>
      </c>
      <c r="D919" s="91">
        <f t="shared" si="29"/>
        <v>41678</v>
      </c>
      <c r="E919" s="88">
        <v>16.343589999999999</v>
      </c>
      <c r="F919" s="88">
        <v>5.4831399999999997</v>
      </c>
      <c r="G919" s="88">
        <v>5.2925300000000002</v>
      </c>
      <c r="H919" s="88">
        <v>6.3934899999999999</v>
      </c>
      <c r="I919" s="88">
        <v>26.768630000000002</v>
      </c>
      <c r="J919" s="88">
        <v>3.0547399999999998</v>
      </c>
    </row>
    <row r="920" spans="1:10">
      <c r="A920" s="89">
        <v>41678</v>
      </c>
      <c r="B920" s="90">
        <v>8.3333333333333329E-2</v>
      </c>
      <c r="C920" s="91">
        <f t="shared" si="28"/>
        <v>41678.083333333336</v>
      </c>
      <c r="D920" s="91">
        <f t="shared" si="29"/>
        <v>41678.041666666672</v>
      </c>
      <c r="E920" s="88">
        <v>18.25609</v>
      </c>
      <c r="G920" s="88">
        <v>4.7415700000000003</v>
      </c>
      <c r="H920" s="88">
        <v>15.287890000000001</v>
      </c>
      <c r="I920" s="88">
        <v>25.181889999999999</v>
      </c>
      <c r="J920" s="88">
        <v>2.8132899999999998</v>
      </c>
    </row>
    <row r="921" spans="1:10">
      <c r="A921" s="89">
        <v>41678</v>
      </c>
      <c r="B921" s="90">
        <v>0.125</v>
      </c>
      <c r="C921" s="91">
        <f t="shared" si="28"/>
        <v>41678.125</v>
      </c>
      <c r="D921" s="91">
        <f t="shared" si="29"/>
        <v>41678.083333333336</v>
      </c>
      <c r="E921" s="88">
        <v>13.157999999999999</v>
      </c>
      <c r="F921" s="88">
        <v>3.6791700000000001</v>
      </c>
      <c r="G921" s="88">
        <v>8.0023800000000005</v>
      </c>
      <c r="H921" s="88">
        <v>6.9352</v>
      </c>
      <c r="I921" s="88">
        <v>17.907689999999999</v>
      </c>
      <c r="J921" s="88">
        <v>2.9098700000000002</v>
      </c>
    </row>
    <row r="922" spans="1:10">
      <c r="A922" s="89">
        <v>41678</v>
      </c>
      <c r="B922" s="90">
        <v>0.16666666666666666</v>
      </c>
      <c r="C922" s="91">
        <f t="shared" si="28"/>
        <v>41678.166666666664</v>
      </c>
      <c r="D922" s="91">
        <f t="shared" si="29"/>
        <v>41678.125</v>
      </c>
      <c r="E922" s="88">
        <v>10.765459999999999</v>
      </c>
      <c r="F922" s="88">
        <v>2.5756600000000001</v>
      </c>
      <c r="G922" s="88">
        <v>6.4020900000000003</v>
      </c>
      <c r="H922" s="88">
        <v>4.9270800000000001</v>
      </c>
      <c r="I922" s="88">
        <v>13.748480000000001</v>
      </c>
      <c r="J922" s="88">
        <v>2.8128099999999998</v>
      </c>
    </row>
    <row r="923" spans="1:10">
      <c r="A923" s="89">
        <v>41678</v>
      </c>
      <c r="B923" s="90">
        <v>0.20833333333333334</v>
      </c>
      <c r="C923" s="91">
        <f t="shared" si="28"/>
        <v>41678.208333333336</v>
      </c>
      <c r="D923" s="91">
        <f t="shared" si="29"/>
        <v>41678.166666666672</v>
      </c>
      <c r="E923" s="88">
        <v>11.243589999999999</v>
      </c>
      <c r="F923" s="88">
        <v>2.7114500000000001</v>
      </c>
      <c r="G923" s="88">
        <v>3.4960499999999999</v>
      </c>
      <c r="H923" s="88">
        <v>3.9517000000000002</v>
      </c>
      <c r="I923" s="88">
        <v>14.788880000000001</v>
      </c>
      <c r="J923" s="88">
        <v>3.5897600000000001</v>
      </c>
    </row>
    <row r="924" spans="1:10">
      <c r="A924" s="89">
        <v>41678</v>
      </c>
      <c r="B924" s="90">
        <v>0.25</v>
      </c>
      <c r="C924" s="91">
        <f t="shared" si="28"/>
        <v>41678.25</v>
      </c>
      <c r="D924" s="91">
        <f t="shared" si="29"/>
        <v>41678.208333333336</v>
      </c>
      <c r="E924" s="88">
        <v>11.243589999999999</v>
      </c>
      <c r="F924" s="88">
        <v>2.90604</v>
      </c>
      <c r="G924" s="88">
        <v>3.4965299999999999</v>
      </c>
      <c r="H924" s="88">
        <v>4.1835899999999997</v>
      </c>
      <c r="I924" s="88">
        <v>20.10229</v>
      </c>
      <c r="J924" s="88">
        <v>5.4314999999999998</v>
      </c>
    </row>
    <row r="925" spans="1:10">
      <c r="A925" s="89">
        <v>41678</v>
      </c>
      <c r="B925" s="90">
        <v>0.29166666666666669</v>
      </c>
      <c r="C925" s="91">
        <f t="shared" si="28"/>
        <v>41678.291666666664</v>
      </c>
      <c r="D925" s="91">
        <f t="shared" si="29"/>
        <v>41678.25</v>
      </c>
      <c r="E925" s="88">
        <v>10.76929</v>
      </c>
      <c r="F925" s="88">
        <v>4.2022399999999998</v>
      </c>
      <c r="G925" s="88">
        <v>4.9179899999999996</v>
      </c>
      <c r="H925" s="88">
        <v>2.4590000000000001</v>
      </c>
      <c r="I925" s="88">
        <v>24.68177</v>
      </c>
      <c r="J925" s="88">
        <v>5.9655699999999996</v>
      </c>
    </row>
    <row r="926" spans="1:10">
      <c r="A926" s="89">
        <v>41678</v>
      </c>
      <c r="B926" s="90">
        <v>0.33333333333333331</v>
      </c>
      <c r="C926" s="91">
        <f t="shared" si="28"/>
        <v>41678.333333333336</v>
      </c>
      <c r="D926" s="91">
        <f t="shared" si="29"/>
        <v>41678.291666666672</v>
      </c>
      <c r="E926" s="88">
        <v>12.201750000000001</v>
      </c>
      <c r="F926" s="88">
        <v>5.5916699999999997</v>
      </c>
      <c r="G926" s="88">
        <v>5.9866000000000001</v>
      </c>
      <c r="H926" s="88">
        <v>4.0434999999999999</v>
      </c>
      <c r="I926" s="88">
        <v>29.137419999999999</v>
      </c>
      <c r="J926" s="88">
        <v>5.5309499999999998</v>
      </c>
    </row>
    <row r="927" spans="1:10">
      <c r="A927" s="89">
        <v>41678</v>
      </c>
      <c r="B927" s="90">
        <v>0.375</v>
      </c>
      <c r="C927" s="91">
        <f t="shared" si="28"/>
        <v>41678.375</v>
      </c>
      <c r="D927" s="91">
        <f t="shared" si="29"/>
        <v>41678.333333333336</v>
      </c>
      <c r="E927" s="88">
        <v>11.243589999999999</v>
      </c>
      <c r="F927" s="88">
        <v>6.53979</v>
      </c>
      <c r="G927" s="88">
        <v>6.2816099999999997</v>
      </c>
      <c r="H927" s="88">
        <v>6.4618599999999997</v>
      </c>
      <c r="I927" s="88">
        <v>35.502690000000001</v>
      </c>
      <c r="J927" s="88">
        <v>4.8046800000000003</v>
      </c>
    </row>
    <row r="928" spans="1:10">
      <c r="A928" s="89">
        <v>41678</v>
      </c>
      <c r="B928" s="90">
        <v>0.41666666666666669</v>
      </c>
      <c r="C928" s="91">
        <f t="shared" si="28"/>
        <v>41678.416666666664</v>
      </c>
      <c r="D928" s="91">
        <f t="shared" si="29"/>
        <v>41678.375</v>
      </c>
      <c r="E928" s="88">
        <v>8.8529599999999995</v>
      </c>
      <c r="F928" s="88">
        <v>7.5916699999999997</v>
      </c>
      <c r="G928" s="88">
        <v>4.9194300000000002</v>
      </c>
      <c r="H928" s="88">
        <v>4.8725699999999996</v>
      </c>
      <c r="I928" s="88">
        <v>22.387730000000001</v>
      </c>
      <c r="J928" s="88">
        <v>4.2710900000000001</v>
      </c>
    </row>
    <row r="929" spans="1:10">
      <c r="A929" s="89">
        <v>41678</v>
      </c>
      <c r="B929" s="90">
        <v>0.45833333333333331</v>
      </c>
      <c r="C929" s="91">
        <f t="shared" si="28"/>
        <v>41678.458333333336</v>
      </c>
      <c r="D929" s="91">
        <f t="shared" si="29"/>
        <v>41678.416666666672</v>
      </c>
      <c r="E929" s="88">
        <v>9.3330000000000002</v>
      </c>
      <c r="F929" s="88">
        <v>7.5323799999999999</v>
      </c>
      <c r="G929" s="88">
        <v>4.9184700000000001</v>
      </c>
      <c r="H929" s="88">
        <v>2.8649300000000002</v>
      </c>
      <c r="I929" s="88">
        <v>18.034880000000001</v>
      </c>
      <c r="J929" s="88">
        <v>4.0774499999999998</v>
      </c>
    </row>
    <row r="930" spans="1:10">
      <c r="A930" s="89">
        <v>41678</v>
      </c>
      <c r="B930" s="90">
        <v>0.5</v>
      </c>
      <c r="C930" s="91">
        <f t="shared" si="28"/>
        <v>41678.5</v>
      </c>
      <c r="D930" s="91">
        <f t="shared" si="29"/>
        <v>41678.458333333336</v>
      </c>
      <c r="E930" s="88">
        <v>8.8587000000000007</v>
      </c>
      <c r="F930" s="88">
        <v>7.1957800000000001</v>
      </c>
      <c r="G930" s="88">
        <v>4.5044199999999996</v>
      </c>
      <c r="H930" s="88">
        <v>2.4948600000000001</v>
      </c>
      <c r="I930" s="88">
        <v>16.785530000000001</v>
      </c>
      <c r="J930" s="88">
        <v>4.12622</v>
      </c>
    </row>
    <row r="931" spans="1:10">
      <c r="A931" s="89">
        <v>41678</v>
      </c>
      <c r="B931" s="90">
        <v>0.54166666666666663</v>
      </c>
      <c r="C931" s="91">
        <f t="shared" si="28"/>
        <v>41678.541666666664</v>
      </c>
      <c r="D931" s="91">
        <f t="shared" si="29"/>
        <v>41678.5</v>
      </c>
      <c r="E931" s="88">
        <v>11.72363</v>
      </c>
      <c r="F931" s="88">
        <v>6.4718999999999998</v>
      </c>
      <c r="G931" s="88">
        <v>3.7341600000000001</v>
      </c>
      <c r="H931" s="88">
        <v>2.68228</v>
      </c>
      <c r="I931" s="88">
        <v>16.255769999999998</v>
      </c>
      <c r="J931" s="88">
        <v>4.4642499999999998</v>
      </c>
    </row>
    <row r="932" spans="1:10">
      <c r="A932" s="89">
        <v>41678</v>
      </c>
      <c r="B932" s="90">
        <v>0.58333333333333337</v>
      </c>
      <c r="C932" s="91">
        <f t="shared" si="28"/>
        <v>41678.583333333336</v>
      </c>
      <c r="D932" s="91">
        <f t="shared" si="29"/>
        <v>41678.541666666672</v>
      </c>
      <c r="E932" s="88">
        <v>9.8111300000000004</v>
      </c>
      <c r="F932" s="88">
        <v>6.2997800000000002</v>
      </c>
      <c r="G932" s="88">
        <v>4.3260800000000001</v>
      </c>
      <c r="H932" s="88">
        <v>3.9363999999999999</v>
      </c>
      <c r="I932" s="88">
        <v>15.7174</v>
      </c>
      <c r="J932" s="88">
        <v>4.0755400000000002</v>
      </c>
    </row>
    <row r="933" spans="1:10">
      <c r="A933" s="89">
        <v>41678</v>
      </c>
      <c r="B933" s="90">
        <v>0.625</v>
      </c>
      <c r="C933" s="91">
        <f t="shared" si="28"/>
        <v>41678.625</v>
      </c>
      <c r="D933" s="91">
        <f t="shared" si="29"/>
        <v>41678.583333333336</v>
      </c>
      <c r="E933" s="88">
        <v>8.8529599999999995</v>
      </c>
      <c r="F933" s="88">
        <v>5.9703499999999998</v>
      </c>
      <c r="G933" s="88">
        <v>8.0014199999999995</v>
      </c>
      <c r="H933" s="88">
        <v>3.6619600000000001</v>
      </c>
      <c r="I933" s="88">
        <v>17.283259999999999</v>
      </c>
      <c r="J933" s="88">
        <v>4.7047499999999998</v>
      </c>
    </row>
    <row r="934" spans="1:10">
      <c r="A934" s="89">
        <v>41678</v>
      </c>
      <c r="B934" s="90">
        <v>0.66666666666666663</v>
      </c>
      <c r="C934" s="91">
        <f t="shared" si="28"/>
        <v>41678.666666666664</v>
      </c>
      <c r="D934" s="91">
        <f t="shared" si="29"/>
        <v>41678.625</v>
      </c>
      <c r="E934" s="88">
        <v>8.8510500000000008</v>
      </c>
      <c r="F934" s="88">
        <v>4.96868</v>
      </c>
      <c r="G934" s="88">
        <v>6.8744800000000001</v>
      </c>
      <c r="H934" s="88">
        <v>3.0638299999999998</v>
      </c>
      <c r="I934" s="88">
        <v>17.644729999999999</v>
      </c>
      <c r="J934" s="88">
        <v>5.2856699999999996</v>
      </c>
    </row>
    <row r="935" spans="1:10">
      <c r="A935" s="89">
        <v>41678</v>
      </c>
      <c r="B935" s="90">
        <v>0.70833333333333337</v>
      </c>
      <c r="C935" s="91">
        <f t="shared" si="28"/>
        <v>41678.708333333336</v>
      </c>
      <c r="D935" s="91">
        <f t="shared" si="29"/>
        <v>41678.666666666672</v>
      </c>
      <c r="E935" s="88">
        <v>7.8967099999999997</v>
      </c>
      <c r="F935" s="88">
        <v>5.0657300000000003</v>
      </c>
      <c r="G935" s="88">
        <v>6.0449299999999999</v>
      </c>
      <c r="H935" s="88">
        <v>3.9512299999999998</v>
      </c>
      <c r="I935" s="88">
        <v>18.013359999999999</v>
      </c>
      <c r="J935" s="88">
        <v>5.4305399999999997</v>
      </c>
    </row>
    <row r="936" spans="1:10">
      <c r="A936" s="89">
        <v>41678</v>
      </c>
      <c r="B936" s="90">
        <v>0.75</v>
      </c>
      <c r="C936" s="91">
        <f t="shared" si="28"/>
        <v>41678.75</v>
      </c>
      <c r="D936" s="91">
        <f t="shared" si="29"/>
        <v>41678.708333333336</v>
      </c>
      <c r="E936" s="88">
        <v>7.8948</v>
      </c>
      <c r="F936" s="88">
        <v>5.9660399999999996</v>
      </c>
      <c r="G936" s="88">
        <v>4.7406100000000002</v>
      </c>
      <c r="H936" s="88">
        <v>4.3246399999999996</v>
      </c>
      <c r="I936" s="88">
        <v>17.328679999999999</v>
      </c>
      <c r="J936" s="88">
        <v>4.3643299999999998</v>
      </c>
    </row>
    <row r="937" spans="1:10">
      <c r="A937" s="89">
        <v>41678</v>
      </c>
      <c r="B937" s="90">
        <v>0.79166666666666663</v>
      </c>
      <c r="C937" s="91">
        <f t="shared" si="28"/>
        <v>41678.791666666664</v>
      </c>
      <c r="D937" s="91">
        <f t="shared" si="29"/>
        <v>41678.75</v>
      </c>
      <c r="E937" s="88">
        <v>8.8491400000000002</v>
      </c>
      <c r="F937" s="88">
        <v>6.5441000000000003</v>
      </c>
      <c r="G937" s="88">
        <v>5.3325300000000002</v>
      </c>
      <c r="H937" s="88">
        <v>4.5579700000000001</v>
      </c>
      <c r="I937" s="88">
        <v>33.135019999999997</v>
      </c>
      <c r="J937" s="88">
        <v>3.68587</v>
      </c>
    </row>
    <row r="938" spans="1:10">
      <c r="A938" s="89">
        <v>41678</v>
      </c>
      <c r="B938" s="90">
        <v>0.83333333333333337</v>
      </c>
      <c r="C938" s="91">
        <f t="shared" si="28"/>
        <v>41678.833333333336</v>
      </c>
      <c r="D938" s="91">
        <f t="shared" si="29"/>
        <v>41678.791666666672</v>
      </c>
      <c r="E938" s="88">
        <v>9.3291799999999991</v>
      </c>
      <c r="F938" s="88">
        <v>6.12669</v>
      </c>
      <c r="G938" s="88">
        <v>3.7915299999999998</v>
      </c>
      <c r="H938" s="88">
        <v>3.6724800000000002</v>
      </c>
      <c r="I938" s="88">
        <v>38.555520000000001</v>
      </c>
      <c r="J938" s="88">
        <v>2.5221100000000001</v>
      </c>
    </row>
    <row r="939" spans="1:10">
      <c r="A939" s="89">
        <v>41678</v>
      </c>
      <c r="B939" s="90">
        <v>0.875</v>
      </c>
      <c r="C939" s="91">
        <f t="shared" si="28"/>
        <v>41678.875</v>
      </c>
      <c r="D939" s="91">
        <f t="shared" si="29"/>
        <v>41678.833333333336</v>
      </c>
      <c r="E939" s="88">
        <v>10.759729999999999</v>
      </c>
      <c r="F939" s="88">
        <v>5.7518399999999996</v>
      </c>
      <c r="G939" s="88">
        <v>2.36863</v>
      </c>
      <c r="H939" s="88">
        <v>3.0207899999999999</v>
      </c>
      <c r="I939" s="88">
        <v>26.147220000000001</v>
      </c>
      <c r="J939" s="88">
        <v>2.1826400000000001</v>
      </c>
    </row>
    <row r="940" spans="1:10">
      <c r="A940" s="89">
        <v>41678</v>
      </c>
      <c r="B940" s="90">
        <v>0.91666666666666663</v>
      </c>
      <c r="C940" s="91">
        <f t="shared" si="28"/>
        <v>41678.916666666664</v>
      </c>
      <c r="D940" s="91">
        <f t="shared" si="29"/>
        <v>41678.875</v>
      </c>
      <c r="E940" s="88">
        <v>9.7996499999999997</v>
      </c>
      <c r="F940" s="88">
        <v>2.8223699999999998</v>
      </c>
      <c r="G940" s="88">
        <v>2.0138600000000002</v>
      </c>
      <c r="H940" s="88">
        <v>2.60148</v>
      </c>
      <c r="I940" s="88">
        <v>10.12621</v>
      </c>
      <c r="J940" s="88">
        <v>1.6495299999999999</v>
      </c>
    </row>
    <row r="941" spans="1:10">
      <c r="A941" s="89">
        <v>41678</v>
      </c>
      <c r="B941" s="90">
        <v>0.95833333333333337</v>
      </c>
      <c r="C941" s="91">
        <f t="shared" si="28"/>
        <v>41678.958333333336</v>
      </c>
      <c r="D941" s="91">
        <f t="shared" si="29"/>
        <v>41678.916666666672</v>
      </c>
      <c r="E941" s="88">
        <v>6.9328099999999999</v>
      </c>
      <c r="F941" s="88">
        <v>0.80564000000000002</v>
      </c>
      <c r="G941" s="88">
        <v>1.0652600000000001</v>
      </c>
      <c r="H941" s="88">
        <v>1.7193400000000001</v>
      </c>
      <c r="I941" s="88">
        <v>7.6174900000000001</v>
      </c>
      <c r="J941" s="88">
        <v>1.60076</v>
      </c>
    </row>
    <row r="942" spans="1:10">
      <c r="A942" s="89">
        <v>41678</v>
      </c>
      <c r="B942" s="92">
        <v>1</v>
      </c>
      <c r="C942" s="91">
        <f t="shared" si="28"/>
        <v>41679</v>
      </c>
      <c r="D942" s="91">
        <f t="shared" si="29"/>
        <v>41678.958333333336</v>
      </c>
      <c r="E942" s="88">
        <v>5.4984400000000004</v>
      </c>
      <c r="F942" s="88">
        <v>1.0513999999999999</v>
      </c>
      <c r="G942" s="88">
        <v>1.2412099999999999</v>
      </c>
      <c r="H942" s="88">
        <v>1.34544</v>
      </c>
      <c r="I942" s="88">
        <v>24.83381</v>
      </c>
      <c r="J942" s="88">
        <v>1.2617700000000001</v>
      </c>
    </row>
    <row r="943" spans="1:10">
      <c r="A943" s="89">
        <v>41679</v>
      </c>
      <c r="B943" s="90">
        <v>4.1666666666666664E-2</v>
      </c>
      <c r="C943" s="91">
        <f t="shared" si="28"/>
        <v>41679.041666666664</v>
      </c>
      <c r="D943" s="91">
        <f t="shared" si="29"/>
        <v>41679</v>
      </c>
      <c r="E943" s="88">
        <v>6.9799899999999999</v>
      </c>
      <c r="G943" s="88">
        <v>1.7410099999999999</v>
      </c>
      <c r="H943" s="88">
        <v>1.3610599999999999</v>
      </c>
      <c r="I943" s="88">
        <v>15.89606</v>
      </c>
      <c r="J943" s="88">
        <v>0.77790999999999999</v>
      </c>
    </row>
    <row r="944" spans="1:10">
      <c r="A944" s="89">
        <v>41679</v>
      </c>
      <c r="B944" s="90">
        <v>8.3333333333333329E-2</v>
      </c>
      <c r="C944" s="91">
        <f t="shared" si="28"/>
        <v>41679.083333333336</v>
      </c>
      <c r="D944" s="91">
        <f t="shared" si="29"/>
        <v>41679.041666666672</v>
      </c>
      <c r="E944" s="88">
        <v>10.80499</v>
      </c>
      <c r="G944" s="88">
        <v>1.7819700000000001</v>
      </c>
      <c r="H944" s="88">
        <v>9.8914500000000007</v>
      </c>
      <c r="I944" s="88">
        <v>28.865359999999999</v>
      </c>
      <c r="J944" s="88">
        <v>1.0198400000000001</v>
      </c>
    </row>
    <row r="945" spans="1:10">
      <c r="A945" s="89">
        <v>41679</v>
      </c>
      <c r="B945" s="90">
        <v>0.125</v>
      </c>
      <c r="C945" s="91">
        <f t="shared" si="28"/>
        <v>41679.125</v>
      </c>
      <c r="D945" s="91">
        <f t="shared" si="29"/>
        <v>41679.083333333336</v>
      </c>
      <c r="E945" s="88">
        <v>11.76188</v>
      </c>
      <c r="F945" s="88">
        <v>3.27101</v>
      </c>
      <c r="G945" s="88">
        <v>2.1955499999999999</v>
      </c>
      <c r="H945" s="88">
        <v>2.9792000000000001</v>
      </c>
      <c r="I945" s="88">
        <v>10.349970000000001</v>
      </c>
      <c r="J945" s="88">
        <v>0.68084999999999996</v>
      </c>
    </row>
    <row r="946" spans="1:10">
      <c r="A946" s="89">
        <v>41679</v>
      </c>
      <c r="B946" s="90">
        <v>0.16666666666666666</v>
      </c>
      <c r="C946" s="91">
        <f t="shared" si="28"/>
        <v>41679.166666666664</v>
      </c>
      <c r="D946" s="91">
        <f t="shared" si="29"/>
        <v>41679.125</v>
      </c>
      <c r="E946" s="88">
        <v>14.63063</v>
      </c>
      <c r="F946" s="88">
        <v>3.36361</v>
      </c>
      <c r="G946" s="88">
        <v>2.0779299999999998</v>
      </c>
      <c r="H946" s="88">
        <v>1.7188600000000001</v>
      </c>
      <c r="I946" s="88">
        <v>6.8993399999999996</v>
      </c>
      <c r="J946" s="88">
        <v>1.06813</v>
      </c>
    </row>
    <row r="947" spans="1:10">
      <c r="A947" s="89">
        <v>41679</v>
      </c>
      <c r="B947" s="90">
        <v>0.20833333333333334</v>
      </c>
      <c r="C947" s="91">
        <f t="shared" si="28"/>
        <v>41679.208333333336</v>
      </c>
      <c r="D947" s="91">
        <f t="shared" si="29"/>
        <v>41679.166666666672</v>
      </c>
      <c r="E947" s="88">
        <v>13.196249999999999</v>
      </c>
      <c r="F947" s="88">
        <v>2.9557699999999998</v>
      </c>
      <c r="G947" s="88">
        <v>2.0774499999999998</v>
      </c>
      <c r="H947" s="88">
        <v>1.6251500000000001</v>
      </c>
      <c r="I947" s="88">
        <v>9.5864100000000008</v>
      </c>
      <c r="J947" s="88">
        <v>1.69973</v>
      </c>
    </row>
    <row r="948" spans="1:10">
      <c r="A948" s="89">
        <v>41679</v>
      </c>
      <c r="B948" s="90">
        <v>0.25</v>
      </c>
      <c r="C948" s="91">
        <f t="shared" si="28"/>
        <v>41679.25</v>
      </c>
      <c r="D948" s="91">
        <f t="shared" si="29"/>
        <v>41679.208333333336</v>
      </c>
      <c r="E948" s="88">
        <v>10.8018</v>
      </c>
      <c r="F948" s="88">
        <v>1.29189</v>
      </c>
      <c r="G948" s="88">
        <v>1.90055</v>
      </c>
      <c r="H948" s="88">
        <v>1.6705700000000001</v>
      </c>
      <c r="I948" s="88">
        <v>20.039180000000002</v>
      </c>
      <c r="J948" s="88">
        <v>2.1850299999999998</v>
      </c>
    </row>
    <row r="949" spans="1:10">
      <c r="A949" s="89">
        <v>41679</v>
      </c>
      <c r="B949" s="90">
        <v>0.29166666666666669</v>
      </c>
      <c r="C949" s="91">
        <f t="shared" si="28"/>
        <v>41679.291666666664</v>
      </c>
      <c r="D949" s="91">
        <f t="shared" si="29"/>
        <v>41679.25</v>
      </c>
      <c r="E949" s="88">
        <v>8.4149999999999991</v>
      </c>
      <c r="F949" s="88">
        <v>1.5861000000000001</v>
      </c>
      <c r="G949" s="88">
        <v>2.01769</v>
      </c>
      <c r="H949" s="88">
        <v>2.27874</v>
      </c>
      <c r="I949" s="88">
        <v>12.81232</v>
      </c>
      <c r="J949" s="88">
        <v>2.6717599999999999</v>
      </c>
    </row>
    <row r="950" spans="1:10">
      <c r="A950" s="89">
        <v>41679</v>
      </c>
      <c r="B950" s="90">
        <v>0.33333333333333331</v>
      </c>
      <c r="C950" s="91">
        <f t="shared" si="28"/>
        <v>41679.333333333336</v>
      </c>
      <c r="D950" s="91">
        <f t="shared" si="29"/>
        <v>41679.291666666672</v>
      </c>
      <c r="E950" s="88">
        <v>5.06813</v>
      </c>
      <c r="F950" s="88">
        <v>3.6399699999999999</v>
      </c>
      <c r="G950" s="88">
        <v>2.7310500000000002</v>
      </c>
      <c r="H950" s="88">
        <v>2.5158900000000002</v>
      </c>
      <c r="I950" s="88">
        <v>10.97153</v>
      </c>
      <c r="J950" s="88">
        <v>3.0604800000000001</v>
      </c>
    </row>
    <row r="951" spans="1:10">
      <c r="A951" s="89">
        <v>41679</v>
      </c>
      <c r="B951" s="90">
        <v>0.375</v>
      </c>
      <c r="C951" s="91">
        <f t="shared" si="28"/>
        <v>41679.375</v>
      </c>
      <c r="D951" s="91">
        <f t="shared" si="29"/>
        <v>41679.333333333336</v>
      </c>
      <c r="E951" s="88">
        <v>5.54434</v>
      </c>
      <c r="F951" s="88">
        <v>4.5273700000000003</v>
      </c>
      <c r="G951" s="88">
        <v>2.9672399999999999</v>
      </c>
      <c r="H951" s="88">
        <v>3.9096299999999999</v>
      </c>
      <c r="I951" s="88">
        <v>14.833349999999999</v>
      </c>
      <c r="J951" s="88">
        <v>3.5453000000000001</v>
      </c>
    </row>
    <row r="952" spans="1:10">
      <c r="A952" s="89">
        <v>41679</v>
      </c>
      <c r="B952" s="90">
        <v>0.41666666666666669</v>
      </c>
      <c r="C952" s="91">
        <f t="shared" si="28"/>
        <v>41679.416666666664</v>
      </c>
      <c r="D952" s="91">
        <f t="shared" si="29"/>
        <v>41679.375</v>
      </c>
      <c r="E952" s="88">
        <v>4.5919100000000004</v>
      </c>
      <c r="F952" s="88">
        <v>5.8044399999999996</v>
      </c>
      <c r="G952" s="88">
        <v>2.8491499999999998</v>
      </c>
      <c r="H952" s="88">
        <v>3.2952400000000002</v>
      </c>
      <c r="I952" s="88">
        <v>12.81758</v>
      </c>
      <c r="J952" s="88">
        <v>3.3521299999999998</v>
      </c>
    </row>
    <row r="953" spans="1:10">
      <c r="A953" s="89">
        <v>41679</v>
      </c>
      <c r="B953" s="90">
        <v>0.45833333333333331</v>
      </c>
      <c r="C953" s="91">
        <f t="shared" si="28"/>
        <v>41679.458333333336</v>
      </c>
      <c r="D953" s="91">
        <f t="shared" si="29"/>
        <v>41679.416666666672</v>
      </c>
      <c r="E953" s="88">
        <v>4.59</v>
      </c>
      <c r="F953" s="88">
        <v>10.38105</v>
      </c>
      <c r="G953" s="88">
        <v>3.85751</v>
      </c>
      <c r="H953" s="88">
        <v>3.9889999999999999</v>
      </c>
      <c r="I953" s="88">
        <v>17.430530000000001</v>
      </c>
      <c r="J953" s="88">
        <v>3.5472100000000002</v>
      </c>
    </row>
    <row r="954" spans="1:10">
      <c r="A954" s="89">
        <v>41679</v>
      </c>
      <c r="B954" s="90">
        <v>0.5</v>
      </c>
      <c r="C954" s="91">
        <f t="shared" si="28"/>
        <v>41679.5</v>
      </c>
      <c r="D954" s="91">
        <f t="shared" si="29"/>
        <v>41679.458333333336</v>
      </c>
      <c r="E954" s="88">
        <v>5.0700399999999997</v>
      </c>
      <c r="F954" s="88">
        <v>11.67868</v>
      </c>
      <c r="G954" s="88">
        <v>4.2729999999999997</v>
      </c>
      <c r="H954" s="88">
        <v>3.2995399999999999</v>
      </c>
      <c r="I954" s="88">
        <v>15.00595</v>
      </c>
      <c r="J954" s="88">
        <v>4.0798399999999999</v>
      </c>
    </row>
    <row r="955" spans="1:10">
      <c r="A955" s="89">
        <v>41679</v>
      </c>
      <c r="B955" s="90">
        <v>0.54166666666666663</v>
      </c>
      <c r="C955" s="91">
        <f t="shared" si="28"/>
        <v>41679.541666666664</v>
      </c>
      <c r="D955" s="91">
        <f t="shared" si="29"/>
        <v>41679.5</v>
      </c>
      <c r="E955" s="88">
        <v>6.9787100000000004</v>
      </c>
      <c r="F955" s="88">
        <v>13.7896</v>
      </c>
      <c r="G955" s="88">
        <v>4.9858900000000004</v>
      </c>
      <c r="H955" s="88">
        <v>4.1821599999999997</v>
      </c>
      <c r="I955" s="88">
        <v>15.901960000000001</v>
      </c>
      <c r="J955" s="88">
        <v>4.32273</v>
      </c>
    </row>
    <row r="956" spans="1:10">
      <c r="A956" s="89">
        <v>41679</v>
      </c>
      <c r="B956" s="90">
        <v>0.58333333333333337</v>
      </c>
      <c r="C956" s="91">
        <f t="shared" si="28"/>
        <v>41679.583333333336</v>
      </c>
      <c r="D956" s="91">
        <f t="shared" si="29"/>
        <v>41679.541666666672</v>
      </c>
      <c r="E956" s="88">
        <v>8.8950399999999998</v>
      </c>
      <c r="F956" s="88">
        <v>14.073130000000001</v>
      </c>
      <c r="G956" s="88">
        <v>4.8673099999999998</v>
      </c>
      <c r="H956" s="88">
        <v>3.47932</v>
      </c>
      <c r="I956" s="88">
        <v>14.91798</v>
      </c>
      <c r="J956" s="88">
        <v>4.0315500000000002</v>
      </c>
    </row>
    <row r="957" spans="1:10">
      <c r="A957" s="89">
        <v>41679</v>
      </c>
      <c r="B957" s="90">
        <v>0.625</v>
      </c>
      <c r="C957" s="91">
        <f t="shared" si="28"/>
        <v>41679.625</v>
      </c>
      <c r="D957" s="91">
        <f t="shared" si="29"/>
        <v>41679.583333333336</v>
      </c>
      <c r="E957" s="88">
        <v>8.4130900000000004</v>
      </c>
      <c r="F957" s="88">
        <v>12.208920000000001</v>
      </c>
      <c r="G957" s="88">
        <v>4.7482600000000001</v>
      </c>
      <c r="H957" s="88">
        <v>4.6937499999999996</v>
      </c>
      <c r="I957" s="88">
        <v>13.07672</v>
      </c>
      <c r="J957" s="88">
        <v>6.1658999999999997</v>
      </c>
    </row>
    <row r="958" spans="1:10">
      <c r="A958" s="89">
        <v>41679</v>
      </c>
      <c r="B958" s="90">
        <v>0.66666666666666663</v>
      </c>
      <c r="C958" s="91">
        <f t="shared" si="28"/>
        <v>41679.666666666664</v>
      </c>
      <c r="D958" s="91">
        <f t="shared" si="29"/>
        <v>41679.625</v>
      </c>
      <c r="E958" s="88">
        <v>9.3731600000000004</v>
      </c>
      <c r="F958" s="88">
        <v>12.070740000000001</v>
      </c>
      <c r="G958" s="88">
        <v>4.0956200000000003</v>
      </c>
      <c r="H958" s="88">
        <v>4.2768300000000004</v>
      </c>
      <c r="I958" s="88">
        <v>16.12763</v>
      </c>
      <c r="J958" s="88">
        <v>7.1345799999999997</v>
      </c>
    </row>
    <row r="959" spans="1:10">
      <c r="A959" s="89">
        <v>41679</v>
      </c>
      <c r="B959" s="90">
        <v>0.70833333333333337</v>
      </c>
      <c r="C959" s="91">
        <f t="shared" si="28"/>
        <v>41679.708333333336</v>
      </c>
      <c r="D959" s="91">
        <f t="shared" si="29"/>
        <v>41679.666666666672</v>
      </c>
      <c r="E959" s="88">
        <v>12.241910000000001</v>
      </c>
      <c r="F959" s="88">
        <v>10.93233</v>
      </c>
      <c r="G959" s="88">
        <v>4.0941799999999997</v>
      </c>
      <c r="H959" s="88">
        <v>5.4554099999999996</v>
      </c>
      <c r="I959" s="88">
        <v>13.70689</v>
      </c>
      <c r="J959" s="88">
        <v>7.7183700000000002</v>
      </c>
    </row>
    <row r="960" spans="1:10">
      <c r="A960" s="89">
        <v>41679</v>
      </c>
      <c r="B960" s="90">
        <v>0.75</v>
      </c>
      <c r="C960" s="91">
        <f t="shared" si="28"/>
        <v>41679.75</v>
      </c>
      <c r="D960" s="91">
        <f t="shared" si="29"/>
        <v>41679.708333333336</v>
      </c>
      <c r="E960" s="88">
        <v>14.1525</v>
      </c>
      <c r="F960" s="88">
        <v>10.56561</v>
      </c>
      <c r="G960" s="88">
        <v>3.9153699999999998</v>
      </c>
      <c r="H960" s="88">
        <v>6.4393900000000004</v>
      </c>
      <c r="I960" s="88">
        <v>17.071449999999999</v>
      </c>
      <c r="J960" s="88">
        <v>7.4750100000000002</v>
      </c>
    </row>
    <row r="961" spans="1:10">
      <c r="A961" s="89">
        <v>41679</v>
      </c>
      <c r="B961" s="90">
        <v>0.79166666666666663</v>
      </c>
      <c r="C961" s="91">
        <f t="shared" si="28"/>
        <v>41679.791666666664</v>
      </c>
      <c r="D961" s="91">
        <f t="shared" si="29"/>
        <v>41679.75</v>
      </c>
      <c r="E961" s="88">
        <v>14.14676</v>
      </c>
      <c r="F961" s="88">
        <v>8.3050300000000004</v>
      </c>
      <c r="G961" s="88">
        <v>3.2631999999999999</v>
      </c>
      <c r="H961" s="88">
        <v>7.7441899999999997</v>
      </c>
      <c r="I961" s="88">
        <v>19.227319999999999</v>
      </c>
      <c r="J961" s="88">
        <v>9.5137300000000007</v>
      </c>
    </row>
    <row r="962" spans="1:10">
      <c r="A962" s="89">
        <v>41679</v>
      </c>
      <c r="B962" s="90">
        <v>0.83333333333333337</v>
      </c>
      <c r="C962" s="91">
        <f t="shared" si="28"/>
        <v>41679.833333333336</v>
      </c>
      <c r="D962" s="91">
        <f t="shared" si="29"/>
        <v>41679.791666666672</v>
      </c>
      <c r="E962" s="88">
        <v>15.10684</v>
      </c>
      <c r="F962" s="88">
        <v>6.3963599999999996</v>
      </c>
      <c r="G962" s="88">
        <v>3.08582</v>
      </c>
      <c r="H962" s="88">
        <v>6.9026899999999998</v>
      </c>
      <c r="I962" s="88">
        <v>24.691330000000001</v>
      </c>
      <c r="J962" s="88">
        <v>12.66888</v>
      </c>
    </row>
    <row r="963" spans="1:10">
      <c r="A963" s="89">
        <v>41679</v>
      </c>
      <c r="B963" s="90">
        <v>0.875</v>
      </c>
      <c r="C963" s="91">
        <f t="shared" si="28"/>
        <v>41679.875</v>
      </c>
      <c r="D963" s="91">
        <f t="shared" si="29"/>
        <v>41679.833333333336</v>
      </c>
      <c r="E963" s="88">
        <v>19.404229999999998</v>
      </c>
      <c r="F963" s="88">
        <v>5.3497399999999997</v>
      </c>
      <c r="G963" s="88">
        <v>2.7305700000000002</v>
      </c>
      <c r="H963" s="88">
        <v>6.2466999999999997</v>
      </c>
      <c r="I963" s="88">
        <v>19.994710000000001</v>
      </c>
      <c r="J963" s="88">
        <v>9.4161900000000003</v>
      </c>
    </row>
    <row r="964" spans="1:10">
      <c r="A964" s="89">
        <v>41679</v>
      </c>
      <c r="B964" s="90">
        <v>0.91666666666666663</v>
      </c>
      <c r="C964" s="91">
        <f t="shared" si="28"/>
        <v>41679.916666666664</v>
      </c>
      <c r="D964" s="91">
        <f t="shared" si="29"/>
        <v>41679.875</v>
      </c>
      <c r="E964" s="88">
        <v>16.05735</v>
      </c>
      <c r="F964" s="88">
        <v>4.4948499999999996</v>
      </c>
      <c r="G964" s="88">
        <v>2.9074800000000001</v>
      </c>
      <c r="H964" s="88">
        <v>8.2113200000000006</v>
      </c>
      <c r="I964" s="88">
        <v>22.146270000000001</v>
      </c>
      <c r="J964" s="88">
        <v>9.6595600000000008</v>
      </c>
    </row>
    <row r="965" spans="1:10">
      <c r="A965" s="89">
        <v>41679</v>
      </c>
      <c r="B965" s="90">
        <v>0.95833333333333337</v>
      </c>
      <c r="C965" s="91">
        <f t="shared" si="28"/>
        <v>41679.958333333336</v>
      </c>
      <c r="D965" s="91">
        <f t="shared" si="29"/>
        <v>41679.916666666672</v>
      </c>
      <c r="E965" s="88">
        <v>12.23235</v>
      </c>
      <c r="F965" s="88">
        <v>4.1549100000000001</v>
      </c>
      <c r="G965" s="88">
        <v>3.0260500000000001</v>
      </c>
      <c r="H965" s="88">
        <v>8.6765299999999996</v>
      </c>
      <c r="I965" s="88">
        <v>20.709029999999998</v>
      </c>
      <c r="J965" s="88">
        <v>9.2713199999999993</v>
      </c>
    </row>
    <row r="966" spans="1:10">
      <c r="A966" s="89">
        <v>41679</v>
      </c>
      <c r="B966" s="92">
        <v>1</v>
      </c>
      <c r="C966" s="91">
        <f t="shared" si="28"/>
        <v>41680</v>
      </c>
      <c r="D966" s="91">
        <f t="shared" si="29"/>
        <v>41679.958333333336</v>
      </c>
      <c r="E966" s="88">
        <v>13.66864</v>
      </c>
      <c r="F966" s="88">
        <v>3.6920799999999998</v>
      </c>
      <c r="G966" s="88">
        <v>3.4415399999999998</v>
      </c>
      <c r="H966" s="88">
        <v>8.2543500000000005</v>
      </c>
      <c r="I966" s="88">
        <v>19.99184</v>
      </c>
      <c r="J966" s="88">
        <v>7.3793800000000003</v>
      </c>
    </row>
    <row r="967" spans="1:10">
      <c r="A967" s="89">
        <v>41680</v>
      </c>
      <c r="B967" s="90">
        <v>4.1666666666666664E-2</v>
      </c>
      <c r="C967" s="91">
        <f t="shared" si="28"/>
        <v>41680.041666666664</v>
      </c>
      <c r="D967" s="91">
        <f t="shared" si="29"/>
        <v>41680</v>
      </c>
      <c r="E967" s="88">
        <v>17.379529999999999</v>
      </c>
      <c r="F967" s="88">
        <v>1.2597</v>
      </c>
      <c r="G967" s="88">
        <v>3.48394</v>
      </c>
      <c r="H967" s="88">
        <v>7.6525499999999997</v>
      </c>
      <c r="I967" s="88">
        <v>17.893989999999999</v>
      </c>
      <c r="J967" s="88">
        <v>8.2926000000000002</v>
      </c>
    </row>
    <row r="968" spans="1:10">
      <c r="A968" s="89">
        <v>41680</v>
      </c>
      <c r="B968" s="90">
        <v>8.3333333333333329E-2</v>
      </c>
      <c r="C968" s="91">
        <f t="shared" ref="C968:C1031" si="30">A968+B968</f>
        <v>41680.083333333336</v>
      </c>
      <c r="D968" s="91">
        <f t="shared" ref="D968:D1031" si="31">C968-"01:00"</f>
        <v>41680.041666666672</v>
      </c>
      <c r="E968" s="88">
        <v>27.582080000000001</v>
      </c>
      <c r="G968" s="88">
        <v>4.09849</v>
      </c>
      <c r="H968" s="88">
        <v>15.32104</v>
      </c>
      <c r="I968" s="88">
        <v>21.845210000000002</v>
      </c>
      <c r="J968" s="88">
        <v>8.2113200000000006</v>
      </c>
    </row>
    <row r="969" spans="1:10">
      <c r="A969" s="89">
        <v>41680</v>
      </c>
      <c r="B969" s="90">
        <v>0.125</v>
      </c>
      <c r="C969" s="91">
        <f t="shared" si="30"/>
        <v>41680.125</v>
      </c>
      <c r="D969" s="91">
        <f t="shared" si="31"/>
        <v>41680.083333333336</v>
      </c>
      <c r="E969" s="88">
        <v>36.666449999999998</v>
      </c>
      <c r="F969" s="88">
        <v>5.8976699999999997</v>
      </c>
      <c r="G969" s="88">
        <v>4.8749599999999997</v>
      </c>
      <c r="H969" s="88">
        <v>9.3822500000000009</v>
      </c>
      <c r="I969" s="88">
        <v>16.78745</v>
      </c>
      <c r="J969" s="88">
        <v>10.64067</v>
      </c>
    </row>
    <row r="970" spans="1:10">
      <c r="A970" s="89">
        <v>41680</v>
      </c>
      <c r="B970" s="90">
        <v>0.16666666666666666</v>
      </c>
      <c r="C970" s="91">
        <f t="shared" si="30"/>
        <v>41680.166666666664</v>
      </c>
      <c r="D970" s="91">
        <f t="shared" si="31"/>
        <v>41680.125</v>
      </c>
      <c r="E970" s="88">
        <v>37.142659999999999</v>
      </c>
      <c r="F970" s="88">
        <v>10.80132</v>
      </c>
      <c r="G970" s="88">
        <v>12.11712</v>
      </c>
      <c r="H970" s="88">
        <v>8.8218800000000002</v>
      </c>
      <c r="I970" s="88">
        <v>24.768789999999999</v>
      </c>
      <c r="J970" s="88">
        <v>17.489809999999999</v>
      </c>
    </row>
    <row r="971" spans="1:10">
      <c r="A971" s="89">
        <v>41680</v>
      </c>
      <c r="B971" s="90">
        <v>0.20833333333333334</v>
      </c>
      <c r="C971" s="91">
        <f t="shared" si="30"/>
        <v>41680.208333333336</v>
      </c>
      <c r="D971" s="91">
        <f t="shared" si="31"/>
        <v>41680.166666666672</v>
      </c>
      <c r="E971" s="88">
        <v>42.405859999999997</v>
      </c>
      <c r="F971" s="88">
        <v>16.630140000000001</v>
      </c>
      <c r="G971" s="88">
        <v>18.7119</v>
      </c>
      <c r="H971" s="88">
        <v>14.150589999999999</v>
      </c>
      <c r="I971" s="88">
        <v>33.736499999999999</v>
      </c>
      <c r="J971" s="88">
        <v>33.960740000000001</v>
      </c>
    </row>
    <row r="972" spans="1:10">
      <c r="A972" s="89">
        <v>41680</v>
      </c>
      <c r="B972" s="90">
        <v>0.25</v>
      </c>
      <c r="C972" s="91">
        <f t="shared" si="30"/>
        <v>41680.25</v>
      </c>
      <c r="D972" s="91">
        <f t="shared" si="31"/>
        <v>41680.208333333336</v>
      </c>
      <c r="E972" s="88">
        <v>56.294440000000002</v>
      </c>
      <c r="F972" s="88">
        <v>37.299970000000002</v>
      </c>
      <c r="G972" s="88">
        <v>10.394439999999999</v>
      </c>
      <c r="H972" s="88">
        <v>14.52257</v>
      </c>
      <c r="I972" s="88">
        <v>61.167969999999997</v>
      </c>
      <c r="J972" s="88">
        <v>40.282510000000002</v>
      </c>
    </row>
    <row r="973" spans="1:10">
      <c r="A973" s="89">
        <v>41680</v>
      </c>
      <c r="B973" s="90">
        <v>0.29166666666666669</v>
      </c>
      <c r="C973" s="91">
        <f t="shared" si="30"/>
        <v>41680.291666666664</v>
      </c>
      <c r="D973" s="91">
        <f t="shared" si="31"/>
        <v>41680.25</v>
      </c>
      <c r="E973" s="88">
        <v>89.352000000000004</v>
      </c>
      <c r="F973" s="88">
        <v>49.721179999999997</v>
      </c>
      <c r="G973" s="88">
        <v>10.286379999999999</v>
      </c>
      <c r="H973" s="88">
        <v>22.59571</v>
      </c>
      <c r="I973" s="88">
        <v>74.310670000000002</v>
      </c>
      <c r="J973" s="88">
        <v>55.321930000000002</v>
      </c>
    </row>
    <row r="974" spans="1:10">
      <c r="A974" s="89">
        <v>41680</v>
      </c>
      <c r="B974" s="90">
        <v>0.33333333333333331</v>
      </c>
      <c r="C974" s="91">
        <f t="shared" si="30"/>
        <v>41680.333333333336</v>
      </c>
      <c r="D974" s="91">
        <f t="shared" si="31"/>
        <v>41680.291666666672</v>
      </c>
      <c r="E974" s="88">
        <v>91.285539999999997</v>
      </c>
      <c r="F974" s="88">
        <v>58.747700000000002</v>
      </c>
      <c r="G974" s="88">
        <v>14.68848</v>
      </c>
      <c r="H974" s="88">
        <v>30.085540000000002</v>
      </c>
      <c r="I974" s="88">
        <v>93.736879999999999</v>
      </c>
      <c r="J974" s="88">
        <v>58.371409999999997</v>
      </c>
    </row>
    <row r="975" spans="1:10">
      <c r="A975" s="89">
        <v>41680</v>
      </c>
      <c r="B975" s="90">
        <v>0.375</v>
      </c>
      <c r="C975" s="91">
        <f t="shared" si="30"/>
        <v>41680.375</v>
      </c>
      <c r="D975" s="91">
        <f t="shared" si="31"/>
        <v>41680.333333333336</v>
      </c>
      <c r="E975" s="88">
        <v>90.698400000000007</v>
      </c>
      <c r="F975" s="88">
        <v>62.321680000000001</v>
      </c>
      <c r="G975" s="88">
        <v>16.667439999999999</v>
      </c>
      <c r="H975" s="88">
        <v>38.670270000000002</v>
      </c>
      <c r="I975" s="88">
        <v>78.267150000000001</v>
      </c>
      <c r="J975" s="88">
        <v>57.214829999999999</v>
      </c>
    </row>
    <row r="976" spans="1:10">
      <c r="A976" s="89">
        <v>41680</v>
      </c>
      <c r="B976" s="90">
        <v>0.41666666666666669</v>
      </c>
      <c r="C976" s="91">
        <f t="shared" si="30"/>
        <v>41680.416666666664</v>
      </c>
      <c r="D976" s="91">
        <f t="shared" si="31"/>
        <v>41680.375</v>
      </c>
      <c r="E976" s="88">
        <v>78.131360000000001</v>
      </c>
      <c r="F976" s="88">
        <v>61.186129999999999</v>
      </c>
      <c r="G976" s="88">
        <v>18.583279999999998</v>
      </c>
      <c r="H976" s="88">
        <v>53.370229999999999</v>
      </c>
      <c r="I976" s="88">
        <v>80.714190000000002</v>
      </c>
      <c r="J976" s="88">
        <v>42.280119999999997</v>
      </c>
    </row>
    <row r="977" spans="1:10">
      <c r="A977" s="89">
        <v>41680</v>
      </c>
      <c r="B977" s="90">
        <v>0.45833333333333331</v>
      </c>
      <c r="C977" s="91">
        <f t="shared" si="30"/>
        <v>41680.458333333336</v>
      </c>
      <c r="D977" s="91">
        <f t="shared" si="31"/>
        <v>41680.416666666672</v>
      </c>
      <c r="E977" s="88">
        <v>57.855040000000002</v>
      </c>
      <c r="F977" s="88">
        <v>50.7697</v>
      </c>
      <c r="G977" s="88">
        <v>16.517779999999998</v>
      </c>
      <c r="H977" s="88">
        <v>46.622450000000001</v>
      </c>
      <c r="I977" s="88">
        <v>77.977410000000006</v>
      </c>
      <c r="J977" s="88">
        <v>35.481180000000002</v>
      </c>
    </row>
    <row r="978" spans="1:10">
      <c r="A978" s="89">
        <v>41680</v>
      </c>
      <c r="B978" s="90">
        <v>0.5</v>
      </c>
      <c r="C978" s="91">
        <f t="shared" si="30"/>
        <v>41680.5</v>
      </c>
      <c r="D978" s="91">
        <f t="shared" si="31"/>
        <v>41680.458333333336</v>
      </c>
      <c r="E978" s="88">
        <v>35.276060000000001</v>
      </c>
      <c r="F978" s="88">
        <v>44.040089999999999</v>
      </c>
      <c r="G978" s="88">
        <v>13.43914</v>
      </c>
      <c r="H978" s="88">
        <v>42.772109999999998</v>
      </c>
      <c r="I978" s="88">
        <v>54.11562</v>
      </c>
      <c r="J978" s="88">
        <v>29.864170000000001</v>
      </c>
    </row>
    <row r="979" spans="1:10">
      <c r="A979" s="89">
        <v>41680</v>
      </c>
      <c r="B979" s="90">
        <v>0.54166666666666663</v>
      </c>
      <c r="C979" s="91">
        <f t="shared" si="30"/>
        <v>41680.541666666664</v>
      </c>
      <c r="D979" s="91">
        <f t="shared" si="31"/>
        <v>41680.5</v>
      </c>
      <c r="F979" s="88">
        <v>49.486420000000003</v>
      </c>
      <c r="G979" s="88">
        <v>17.430530000000001</v>
      </c>
      <c r="H979" s="88">
        <v>42.99539</v>
      </c>
      <c r="I979" s="88">
        <v>46.145760000000003</v>
      </c>
      <c r="J979" s="88">
        <v>21.299510000000001</v>
      </c>
    </row>
    <row r="980" spans="1:10">
      <c r="A980" s="89">
        <v>41680</v>
      </c>
      <c r="B980" s="90">
        <v>0.58333333333333337</v>
      </c>
      <c r="C980" s="91">
        <f t="shared" si="30"/>
        <v>41680.583333333336</v>
      </c>
      <c r="D980" s="91">
        <f t="shared" si="31"/>
        <v>41680.541666666672</v>
      </c>
      <c r="F980" s="88">
        <v>42.885899999999999</v>
      </c>
      <c r="G980" s="88">
        <v>23.157509999999998</v>
      </c>
      <c r="H980" s="88">
        <v>50.087420000000002</v>
      </c>
      <c r="I980" s="88">
        <v>46.846209999999999</v>
      </c>
      <c r="J980" s="88">
        <v>20.030570000000001</v>
      </c>
    </row>
    <row r="981" spans="1:10">
      <c r="A981" s="89">
        <v>41680</v>
      </c>
      <c r="B981" s="90">
        <v>0.625</v>
      </c>
      <c r="C981" s="91">
        <f t="shared" si="30"/>
        <v>41680.625</v>
      </c>
      <c r="D981" s="91">
        <f t="shared" si="31"/>
        <v>41680.583333333336</v>
      </c>
      <c r="E981" s="88">
        <v>48.166310000000003</v>
      </c>
      <c r="F981" s="88">
        <v>43.84263</v>
      </c>
      <c r="G981" s="88">
        <v>13.27849</v>
      </c>
      <c r="H981" s="88">
        <v>36.06353</v>
      </c>
      <c r="I981" s="88">
        <v>54.767780000000002</v>
      </c>
      <c r="J981" s="88">
        <v>27.26699</v>
      </c>
    </row>
    <row r="982" spans="1:10">
      <c r="A982" s="89">
        <v>41680</v>
      </c>
      <c r="B982" s="90">
        <v>0.66666666666666663</v>
      </c>
      <c r="C982" s="91">
        <f t="shared" si="30"/>
        <v>41680.666666666664</v>
      </c>
      <c r="D982" s="91">
        <f t="shared" si="31"/>
        <v>41680.625</v>
      </c>
      <c r="E982" s="88">
        <v>40.485709999999997</v>
      </c>
      <c r="F982" s="88">
        <v>43.758960000000002</v>
      </c>
      <c r="G982" s="88">
        <v>24.04299</v>
      </c>
      <c r="H982" s="88">
        <v>20.358080000000001</v>
      </c>
      <c r="I982" s="88">
        <v>57.876080000000002</v>
      </c>
      <c r="J982" s="88">
        <v>40.152459999999998</v>
      </c>
    </row>
    <row r="983" spans="1:10">
      <c r="A983" s="89">
        <v>41680</v>
      </c>
      <c r="B983" s="90">
        <v>0.70833333333333337</v>
      </c>
      <c r="C983" s="91">
        <f t="shared" si="30"/>
        <v>41680.708333333336</v>
      </c>
      <c r="D983" s="91">
        <f t="shared" si="31"/>
        <v>41680.666666666672</v>
      </c>
      <c r="E983" s="88">
        <v>72.118459999999999</v>
      </c>
      <c r="F983" s="88">
        <v>70.815569999999994</v>
      </c>
      <c r="G983" s="88">
        <v>54.451270000000001</v>
      </c>
      <c r="H983" s="88">
        <v>26.105149999999998</v>
      </c>
      <c r="I983" s="88">
        <v>88.82893</v>
      </c>
      <c r="J983" s="88">
        <v>51.469200000000001</v>
      </c>
    </row>
    <row r="984" spans="1:10">
      <c r="A984" s="89">
        <v>41680</v>
      </c>
      <c r="B984" s="90">
        <v>0.75</v>
      </c>
      <c r="C984" s="91">
        <f t="shared" si="30"/>
        <v>41680.75</v>
      </c>
      <c r="D984" s="91">
        <f t="shared" si="31"/>
        <v>41680.708333333336</v>
      </c>
      <c r="E984" s="88">
        <v>81.749809999999997</v>
      </c>
      <c r="F984" s="88">
        <v>66.456980000000001</v>
      </c>
      <c r="G984" s="88">
        <v>56.569360000000003</v>
      </c>
      <c r="H984" s="88">
        <v>29.812529999999999</v>
      </c>
      <c r="I984" s="88">
        <v>89.753630000000001</v>
      </c>
      <c r="J984" s="88">
        <v>47.331029999999998</v>
      </c>
    </row>
    <row r="985" spans="1:10">
      <c r="A985" s="89">
        <v>41680</v>
      </c>
      <c r="B985" s="90">
        <v>0.79166666666666663</v>
      </c>
      <c r="C985" s="91">
        <f t="shared" si="30"/>
        <v>41680.791666666664</v>
      </c>
      <c r="D985" s="91">
        <f t="shared" si="31"/>
        <v>41680.75</v>
      </c>
      <c r="E985" s="88">
        <v>77.368279999999999</v>
      </c>
      <c r="F985" s="88">
        <v>65.479699999999994</v>
      </c>
      <c r="G985" s="88">
        <v>29.910540000000001</v>
      </c>
      <c r="H985" s="88">
        <v>46.456060000000001</v>
      </c>
      <c r="I985" s="88">
        <v>71.502160000000003</v>
      </c>
      <c r="J985" s="88">
        <v>55.95975</v>
      </c>
    </row>
    <row r="986" spans="1:10">
      <c r="A986" s="89">
        <v>41680</v>
      </c>
      <c r="B986" s="90">
        <v>0.83333333333333337</v>
      </c>
      <c r="C986" s="91">
        <f t="shared" si="30"/>
        <v>41680.833333333336</v>
      </c>
      <c r="D986" s="91">
        <f t="shared" si="31"/>
        <v>41680.791666666672</v>
      </c>
      <c r="E986" s="88">
        <v>91.681430000000006</v>
      </c>
      <c r="F986" s="88">
        <v>63.140230000000003</v>
      </c>
      <c r="G986" s="88">
        <v>17.504159999999999</v>
      </c>
      <c r="H986" s="88">
        <v>90.678319999999999</v>
      </c>
      <c r="I986" s="88">
        <v>73.482079999999996</v>
      </c>
      <c r="J986" s="88">
        <v>52.290140000000001</v>
      </c>
    </row>
    <row r="987" spans="1:10">
      <c r="A987" s="89">
        <v>41680</v>
      </c>
      <c r="B987" s="90">
        <v>0.875</v>
      </c>
      <c r="C987" s="91">
        <f t="shared" si="30"/>
        <v>41680.875</v>
      </c>
      <c r="D987" s="91">
        <f t="shared" si="31"/>
        <v>41680.833333333336</v>
      </c>
      <c r="E987" s="88">
        <v>66.32741</v>
      </c>
      <c r="F987" s="88">
        <v>62.073529999999998</v>
      </c>
      <c r="G987" s="88">
        <v>14.166370000000001</v>
      </c>
      <c r="H987" s="88">
        <v>108.10454</v>
      </c>
      <c r="I987" s="88">
        <v>69.607349999999997</v>
      </c>
      <c r="J987" s="88">
        <v>41.931559999999998</v>
      </c>
    </row>
    <row r="988" spans="1:10">
      <c r="A988" s="89">
        <v>41680</v>
      </c>
      <c r="B988" s="90">
        <v>0.91666666666666663</v>
      </c>
      <c r="C988" s="91">
        <f t="shared" si="30"/>
        <v>41680.916666666664</v>
      </c>
      <c r="D988" s="91">
        <f t="shared" si="31"/>
        <v>41680.875</v>
      </c>
      <c r="E988" s="88">
        <v>83.057959999999994</v>
      </c>
      <c r="F988" s="88">
        <v>38.992049999999999</v>
      </c>
      <c r="G988" s="88">
        <v>14.37865</v>
      </c>
      <c r="H988" s="88">
        <v>84.931730000000002</v>
      </c>
      <c r="I988" s="88">
        <v>62.687930000000001</v>
      </c>
      <c r="J988" s="88">
        <v>34.00855</v>
      </c>
    </row>
    <row r="989" spans="1:10">
      <c r="A989" s="89">
        <v>41680</v>
      </c>
      <c r="B989" s="90">
        <v>0.95833333333333337</v>
      </c>
      <c r="C989" s="91">
        <f t="shared" si="30"/>
        <v>41680.958333333336</v>
      </c>
      <c r="D989" s="91">
        <f t="shared" si="31"/>
        <v>41680.916666666672</v>
      </c>
      <c r="E989" s="88">
        <v>99.805729999999997</v>
      </c>
      <c r="F989" s="88">
        <v>24.976769999999998</v>
      </c>
      <c r="G989" s="88">
        <v>11.480259999999999</v>
      </c>
      <c r="H989" s="88">
        <v>66.842349999999996</v>
      </c>
      <c r="I989" s="88">
        <v>65.886099999999999</v>
      </c>
      <c r="J989" s="88">
        <v>26.671250000000001</v>
      </c>
    </row>
    <row r="990" spans="1:10">
      <c r="A990" s="89">
        <v>41680</v>
      </c>
      <c r="B990" s="92">
        <v>1</v>
      </c>
      <c r="C990" s="91">
        <f t="shared" si="30"/>
        <v>41681</v>
      </c>
      <c r="D990" s="91">
        <f t="shared" si="31"/>
        <v>41680.958333333336</v>
      </c>
      <c r="E990" s="88">
        <v>99.329509999999999</v>
      </c>
      <c r="F990" s="88">
        <v>16.627749999999999</v>
      </c>
      <c r="G990" s="88">
        <v>14.27155</v>
      </c>
      <c r="H990" s="88">
        <v>76.607100000000003</v>
      </c>
      <c r="I990" s="88">
        <v>61.190919999999998</v>
      </c>
      <c r="J990" s="88">
        <v>22.348040000000001</v>
      </c>
    </row>
    <row r="991" spans="1:10">
      <c r="A991" s="89">
        <v>41681</v>
      </c>
      <c r="B991" s="90">
        <v>4.1666666666666664E-2</v>
      </c>
      <c r="C991" s="91">
        <f t="shared" si="30"/>
        <v>41681.041666666664</v>
      </c>
      <c r="D991" s="91">
        <f t="shared" si="31"/>
        <v>41681</v>
      </c>
      <c r="E991" s="88">
        <v>78.168980000000005</v>
      </c>
      <c r="F991" s="88">
        <v>26.875730000000001</v>
      </c>
      <c r="G991" s="88">
        <v>15.28725</v>
      </c>
      <c r="H991" s="88">
        <v>56.08916</v>
      </c>
      <c r="I991" s="88">
        <v>58.151479999999999</v>
      </c>
      <c r="J991" s="88">
        <v>14.88068</v>
      </c>
    </row>
    <row r="992" spans="1:10">
      <c r="A992" s="89">
        <v>41681</v>
      </c>
      <c r="B992" s="90">
        <v>8.3333333333333329E-2</v>
      </c>
      <c r="C992" s="91">
        <f t="shared" si="30"/>
        <v>41681.083333333336</v>
      </c>
      <c r="D992" s="91">
        <f t="shared" si="31"/>
        <v>41681.041666666672</v>
      </c>
      <c r="E992" s="88">
        <v>75.626630000000006</v>
      </c>
      <c r="G992" s="88">
        <v>10.380409999999999</v>
      </c>
      <c r="H992" s="88">
        <v>30.560479999999998</v>
      </c>
      <c r="I992" s="88">
        <v>58.653829999999999</v>
      </c>
      <c r="J992" s="88">
        <v>13.12979</v>
      </c>
    </row>
    <row r="993" spans="1:10">
      <c r="A993" s="89">
        <v>41681</v>
      </c>
      <c r="B993" s="90">
        <v>0.125</v>
      </c>
      <c r="C993" s="91">
        <f t="shared" si="30"/>
        <v>41681.125</v>
      </c>
      <c r="D993" s="91">
        <f t="shared" si="31"/>
        <v>41681.083333333336</v>
      </c>
      <c r="E993" s="88">
        <v>73.067059999999998</v>
      </c>
      <c r="F993" s="88">
        <v>9.9899400000000007</v>
      </c>
      <c r="G993" s="88">
        <v>9.4415300000000002</v>
      </c>
      <c r="H993" s="88">
        <v>14.636839999999999</v>
      </c>
      <c r="I993" s="88">
        <v>43.020249999999997</v>
      </c>
      <c r="J993" s="88">
        <v>13.178559999999999</v>
      </c>
    </row>
    <row r="994" spans="1:10">
      <c r="A994" s="89">
        <v>41681</v>
      </c>
      <c r="B994" s="90">
        <v>0.16666666666666666</v>
      </c>
      <c r="C994" s="91">
        <f t="shared" si="30"/>
        <v>41681.166666666664</v>
      </c>
      <c r="D994" s="91">
        <f t="shared" si="31"/>
        <v>41681.125</v>
      </c>
      <c r="E994" s="88">
        <v>63.508389999999999</v>
      </c>
      <c r="F994" s="88">
        <v>22.058299999999999</v>
      </c>
      <c r="G994" s="88">
        <v>13.41858</v>
      </c>
      <c r="H994" s="88">
        <v>13.7896</v>
      </c>
      <c r="I994" s="88">
        <v>34.188330000000001</v>
      </c>
      <c r="J994" s="88">
        <v>10.94333</v>
      </c>
    </row>
    <row r="995" spans="1:10">
      <c r="A995" s="89">
        <v>41681</v>
      </c>
      <c r="B995" s="90">
        <v>0.20833333333333334</v>
      </c>
      <c r="C995" s="91">
        <f t="shared" si="30"/>
        <v>41681.208333333336</v>
      </c>
      <c r="D995" s="91">
        <f t="shared" si="31"/>
        <v>41681.166666666672</v>
      </c>
      <c r="E995" s="88">
        <v>62.070189999999997</v>
      </c>
      <c r="F995" s="88">
        <v>14.042210000000001</v>
      </c>
      <c r="G995" s="88">
        <v>16.916540000000001</v>
      </c>
      <c r="H995" s="88">
        <v>16.69182</v>
      </c>
      <c r="I995" s="88">
        <v>30.905519999999999</v>
      </c>
      <c r="J995" s="88">
        <v>13.130269999999999</v>
      </c>
    </row>
    <row r="996" spans="1:10">
      <c r="A996" s="89">
        <v>41681</v>
      </c>
      <c r="B996" s="90">
        <v>0.25</v>
      </c>
      <c r="C996" s="91">
        <f t="shared" si="30"/>
        <v>41681.25</v>
      </c>
      <c r="D996" s="91">
        <f t="shared" si="31"/>
        <v>41681.208333333336</v>
      </c>
      <c r="E996" s="88">
        <v>48.196910000000003</v>
      </c>
      <c r="F996" s="88">
        <v>12.95575</v>
      </c>
      <c r="G996" s="88">
        <v>15.491250000000001</v>
      </c>
      <c r="H996" s="88">
        <v>17.629899999999999</v>
      </c>
      <c r="I996" s="88">
        <v>32.836190000000002</v>
      </c>
      <c r="J996" s="88">
        <v>14.491009999999999</v>
      </c>
    </row>
    <row r="997" spans="1:10">
      <c r="A997" s="89">
        <v>41681</v>
      </c>
      <c r="B997" s="90">
        <v>0.29166666666666669</v>
      </c>
      <c r="C997" s="91">
        <f t="shared" si="30"/>
        <v>41681.291666666664</v>
      </c>
      <c r="D997" s="91">
        <f t="shared" si="31"/>
        <v>41681.25</v>
      </c>
      <c r="E997" s="88">
        <v>43.411839999999998</v>
      </c>
      <c r="F997" s="88">
        <v>12.666969999999999</v>
      </c>
      <c r="G997" s="88">
        <v>7.2421600000000002</v>
      </c>
      <c r="H997" s="88">
        <v>18.70664</v>
      </c>
      <c r="I997" s="88">
        <v>34.931330000000003</v>
      </c>
      <c r="J997" s="88">
        <v>16.876860000000001</v>
      </c>
    </row>
    <row r="998" spans="1:10">
      <c r="A998" s="89">
        <v>41681</v>
      </c>
      <c r="B998" s="90">
        <v>0.33333333333333331</v>
      </c>
      <c r="C998" s="91">
        <f t="shared" si="30"/>
        <v>41681.333333333336</v>
      </c>
      <c r="D998" s="91">
        <f t="shared" si="31"/>
        <v>41681.291666666672</v>
      </c>
      <c r="E998" s="88">
        <v>38.628680000000003</v>
      </c>
      <c r="F998" s="88">
        <v>16.25243</v>
      </c>
      <c r="G998" s="88">
        <v>20.653569999999998</v>
      </c>
      <c r="H998" s="88">
        <v>22.258150000000001</v>
      </c>
      <c r="I998" s="88">
        <v>48.849550000000001</v>
      </c>
      <c r="J998" s="88">
        <v>15.370279999999999</v>
      </c>
    </row>
    <row r="999" spans="1:10">
      <c r="A999" s="89">
        <v>41681</v>
      </c>
      <c r="B999" s="90">
        <v>0.375</v>
      </c>
      <c r="C999" s="91">
        <f t="shared" si="30"/>
        <v>41681.375</v>
      </c>
      <c r="D999" s="91">
        <f t="shared" si="31"/>
        <v>41681.333333333336</v>
      </c>
      <c r="E999" s="88">
        <v>44.846209999999999</v>
      </c>
      <c r="F999" s="88">
        <v>21.015029999999999</v>
      </c>
      <c r="G999" s="88">
        <v>15.372680000000001</v>
      </c>
      <c r="H999" s="88">
        <v>26.372420000000002</v>
      </c>
      <c r="I999" s="88">
        <v>55.845959999999998</v>
      </c>
      <c r="J999" s="88">
        <v>12.64832</v>
      </c>
    </row>
    <row r="1000" spans="1:10">
      <c r="A1000" s="89">
        <v>41681</v>
      </c>
      <c r="B1000" s="90">
        <v>0.41666666666666669</v>
      </c>
      <c r="C1000" s="91">
        <f t="shared" si="30"/>
        <v>41681.416666666664</v>
      </c>
      <c r="D1000" s="91">
        <f t="shared" si="31"/>
        <v>41681.375</v>
      </c>
      <c r="E1000" s="88">
        <v>38.628680000000003</v>
      </c>
      <c r="F1000" s="88">
        <v>25.708300000000001</v>
      </c>
      <c r="G1000" s="88">
        <v>16.86347</v>
      </c>
      <c r="H1000" s="88">
        <v>26.794599999999999</v>
      </c>
      <c r="I1000" s="88">
        <v>55.451030000000003</v>
      </c>
      <c r="J1000" s="88">
        <v>11.14127</v>
      </c>
    </row>
    <row r="1001" spans="1:10">
      <c r="A1001" s="89">
        <v>41681</v>
      </c>
      <c r="B1001" s="90">
        <v>0.45833333333333331</v>
      </c>
      <c r="C1001" s="91">
        <f t="shared" si="30"/>
        <v>41681.458333333336</v>
      </c>
      <c r="D1001" s="91">
        <f t="shared" si="31"/>
        <v>41681.416666666672</v>
      </c>
      <c r="E1001" s="88">
        <v>42.941360000000003</v>
      </c>
      <c r="F1001" s="88">
        <v>31.394639999999999</v>
      </c>
      <c r="G1001" s="88">
        <v>14.62106</v>
      </c>
      <c r="H1001" s="88">
        <v>20.28876</v>
      </c>
      <c r="I1001" s="88">
        <v>56.059199999999997</v>
      </c>
      <c r="J1001" s="88">
        <v>10.90316</v>
      </c>
    </row>
    <row r="1002" spans="1:10">
      <c r="A1002" s="89">
        <v>41681</v>
      </c>
      <c r="B1002" s="90">
        <v>0.5</v>
      </c>
      <c r="C1002" s="91">
        <f t="shared" si="30"/>
        <v>41681.5</v>
      </c>
      <c r="D1002" s="91">
        <f t="shared" si="31"/>
        <v>41681.458333333336</v>
      </c>
      <c r="E1002" s="88">
        <v>30.502459999999999</v>
      </c>
      <c r="F1002" s="88">
        <v>23.106829999999999</v>
      </c>
      <c r="G1002" s="88">
        <v>17.76426</v>
      </c>
      <c r="H1002" s="88">
        <v>15.98324</v>
      </c>
      <c r="I1002" s="88">
        <v>57.254510000000003</v>
      </c>
      <c r="J1002" s="88">
        <v>15.533799999999999</v>
      </c>
    </row>
    <row r="1003" spans="1:10">
      <c r="A1003" s="89">
        <v>41681</v>
      </c>
      <c r="B1003" s="90">
        <v>0.54166666666666663</v>
      </c>
      <c r="C1003" s="91">
        <f t="shared" si="30"/>
        <v>41681.541666666664</v>
      </c>
      <c r="D1003" s="91">
        <f t="shared" si="31"/>
        <v>41681.5</v>
      </c>
      <c r="E1003" s="88">
        <v>30.035810000000001</v>
      </c>
      <c r="F1003" s="88">
        <v>23.244050000000001</v>
      </c>
      <c r="G1003" s="88">
        <v>17.64903</v>
      </c>
      <c r="H1003" s="88">
        <v>10.6837</v>
      </c>
      <c r="I1003" s="88">
        <v>50.061120000000003</v>
      </c>
      <c r="J1003" s="88">
        <v>7.3038400000000001</v>
      </c>
    </row>
    <row r="1004" spans="1:10">
      <c r="A1004" s="89">
        <v>41681</v>
      </c>
      <c r="B1004" s="90">
        <v>0.58333333333333337</v>
      </c>
      <c r="C1004" s="91">
        <f t="shared" si="30"/>
        <v>41681.583333333336</v>
      </c>
      <c r="D1004" s="91">
        <f t="shared" si="31"/>
        <v>41681.541666666672</v>
      </c>
      <c r="E1004" s="88">
        <v>24.77835</v>
      </c>
      <c r="F1004" s="88">
        <v>35.102980000000002</v>
      </c>
      <c r="G1004" s="88">
        <v>17.297609999999999</v>
      </c>
      <c r="H1004" s="88">
        <v>20.919879999999999</v>
      </c>
      <c r="I1004" s="88">
        <v>36.937069999999999</v>
      </c>
      <c r="J1004" s="88">
        <v>7.2053399999999996</v>
      </c>
    </row>
    <row r="1005" spans="1:10">
      <c r="A1005" s="89">
        <v>41681</v>
      </c>
      <c r="B1005" s="90">
        <v>0.625</v>
      </c>
      <c r="C1005" s="91">
        <f t="shared" si="30"/>
        <v>41681.625</v>
      </c>
      <c r="D1005" s="91">
        <f t="shared" si="31"/>
        <v>41681.583333333336</v>
      </c>
      <c r="E1005" s="88">
        <v>22.378160000000001</v>
      </c>
      <c r="F1005" s="88">
        <v>27.50844</v>
      </c>
      <c r="G1005" s="88">
        <v>13.964600000000001</v>
      </c>
      <c r="H1005" s="88">
        <v>22.50582</v>
      </c>
      <c r="I1005" s="88">
        <v>31.203869999999998</v>
      </c>
      <c r="J1005" s="88">
        <v>15.327730000000001</v>
      </c>
    </row>
    <row r="1006" spans="1:10">
      <c r="A1006" s="89">
        <v>41681</v>
      </c>
      <c r="B1006" s="90">
        <v>0.66666666666666663</v>
      </c>
      <c r="C1006" s="91">
        <f t="shared" si="30"/>
        <v>41681.666666666664</v>
      </c>
      <c r="D1006" s="91">
        <f t="shared" si="31"/>
        <v>41681.625</v>
      </c>
      <c r="E1006" s="88">
        <v>19.9818</v>
      </c>
      <c r="F1006" s="88">
        <v>26.36477</v>
      </c>
      <c r="G1006" s="88">
        <v>11.405670000000001</v>
      </c>
      <c r="H1006" s="88">
        <v>9.1384000000000007</v>
      </c>
      <c r="I1006" s="88">
        <v>27.622720000000001</v>
      </c>
      <c r="J1006" s="88">
        <v>24.96482</v>
      </c>
    </row>
    <row r="1007" spans="1:10">
      <c r="A1007" s="89">
        <v>41681</v>
      </c>
      <c r="B1007" s="90">
        <v>0.70833333333333337</v>
      </c>
      <c r="C1007" s="91">
        <f t="shared" si="30"/>
        <v>41681.708333333336</v>
      </c>
      <c r="D1007" s="91">
        <f t="shared" si="31"/>
        <v>41681.666666666672</v>
      </c>
      <c r="E1007" s="88">
        <v>27.15559</v>
      </c>
      <c r="F1007" s="88">
        <v>22.44558</v>
      </c>
      <c r="G1007" s="88">
        <v>7.00692</v>
      </c>
      <c r="H1007" s="88">
        <v>12.654059999999999</v>
      </c>
      <c r="I1007" s="88">
        <v>35.788609999999998</v>
      </c>
      <c r="J1007" s="88">
        <v>24.659300000000002</v>
      </c>
    </row>
    <row r="1008" spans="1:10">
      <c r="A1008" s="89">
        <v>41681</v>
      </c>
      <c r="B1008" s="90">
        <v>0.75</v>
      </c>
      <c r="C1008" s="91">
        <f t="shared" si="30"/>
        <v>41681.75</v>
      </c>
      <c r="D1008" s="91">
        <f t="shared" si="31"/>
        <v>41681.708333333336</v>
      </c>
      <c r="E1008" s="88">
        <v>26.673639999999999</v>
      </c>
      <c r="F1008" s="88">
        <v>15.150829999999999</v>
      </c>
      <c r="G1008" s="88">
        <v>5.9368800000000004</v>
      </c>
      <c r="H1008" s="88">
        <v>19.223020000000002</v>
      </c>
      <c r="I1008" s="88">
        <v>45.272219999999997</v>
      </c>
      <c r="J1008" s="88">
        <v>11.77239</v>
      </c>
    </row>
    <row r="1009" spans="1:10">
      <c r="A1009" s="89">
        <v>41681</v>
      </c>
      <c r="B1009" s="90">
        <v>0.79166666666666663</v>
      </c>
      <c r="C1009" s="91">
        <f t="shared" si="30"/>
        <v>41681.791666666664</v>
      </c>
      <c r="D1009" s="91">
        <f t="shared" si="31"/>
        <v>41681.75</v>
      </c>
      <c r="E1009" s="88">
        <v>28.58231</v>
      </c>
      <c r="F1009" s="88">
        <v>12.732469999999999</v>
      </c>
      <c r="G1009" s="88">
        <v>4.3934899999999999</v>
      </c>
      <c r="H1009" s="88">
        <v>18.56607</v>
      </c>
      <c r="I1009" s="88">
        <v>30.468990000000002</v>
      </c>
      <c r="J1009" s="88">
        <v>12.89073</v>
      </c>
    </row>
    <row r="1010" spans="1:10">
      <c r="A1010" s="89">
        <v>41681</v>
      </c>
      <c r="B1010" s="90">
        <v>0.83333333333333337</v>
      </c>
      <c r="C1010" s="91">
        <f t="shared" si="30"/>
        <v>41681.833333333336</v>
      </c>
      <c r="D1010" s="91">
        <f t="shared" si="31"/>
        <v>41681.791666666672</v>
      </c>
      <c r="E1010" s="88">
        <v>31.933009999999999</v>
      </c>
      <c r="F1010" s="88">
        <v>12.49962</v>
      </c>
      <c r="G1010" s="88">
        <v>5.0480400000000003</v>
      </c>
      <c r="H1010" s="88">
        <v>15.199590000000001</v>
      </c>
      <c r="I1010" s="88">
        <v>25.132159999999999</v>
      </c>
      <c r="J1010" s="88">
        <v>12.25578</v>
      </c>
    </row>
    <row r="1011" spans="1:10">
      <c r="A1011" s="89">
        <v>41681</v>
      </c>
      <c r="B1011" s="90">
        <v>0.875</v>
      </c>
      <c r="C1011" s="91">
        <f t="shared" si="30"/>
        <v>41681.875</v>
      </c>
      <c r="D1011" s="91">
        <f t="shared" si="31"/>
        <v>41681.833333333336</v>
      </c>
      <c r="E1011" s="88">
        <v>35.758009999999999</v>
      </c>
      <c r="F1011" s="88">
        <v>10.88069</v>
      </c>
      <c r="G1011" s="88">
        <v>6.23332</v>
      </c>
      <c r="H1011" s="88">
        <v>11.407579999999999</v>
      </c>
      <c r="I1011" s="88">
        <v>35.676729999999999</v>
      </c>
      <c r="J1011" s="88">
        <v>10.11473</v>
      </c>
    </row>
    <row r="1012" spans="1:10">
      <c r="A1012" s="89">
        <v>41681</v>
      </c>
      <c r="B1012" s="90">
        <v>0.91666666666666663</v>
      </c>
      <c r="C1012" s="91">
        <f t="shared" si="30"/>
        <v>41681.916666666664</v>
      </c>
      <c r="D1012" s="91">
        <f t="shared" si="31"/>
        <v>41681.875</v>
      </c>
      <c r="E1012" s="88">
        <v>30.972940000000001</v>
      </c>
      <c r="F1012" s="88">
        <v>9.2923600000000004</v>
      </c>
      <c r="G1012" s="88">
        <v>5.4028099999999997</v>
      </c>
      <c r="H1012" s="88">
        <v>12.43651</v>
      </c>
      <c r="I1012" s="88">
        <v>24.94904</v>
      </c>
      <c r="J1012" s="88">
        <v>8.5584399999999992</v>
      </c>
    </row>
    <row r="1013" spans="1:10">
      <c r="A1013" s="89">
        <v>41681</v>
      </c>
      <c r="B1013" s="90">
        <v>0.95833333333333337</v>
      </c>
      <c r="C1013" s="91">
        <f t="shared" si="30"/>
        <v>41681.958333333336</v>
      </c>
      <c r="D1013" s="91">
        <f t="shared" si="31"/>
        <v>41681.916666666672</v>
      </c>
      <c r="E1013" s="88">
        <v>26.665990000000001</v>
      </c>
      <c r="F1013" s="88">
        <v>7.9182300000000003</v>
      </c>
      <c r="G1013" s="88">
        <v>4.9873200000000004</v>
      </c>
      <c r="H1013" s="88">
        <v>14.727209999999999</v>
      </c>
      <c r="I1013" s="88">
        <v>32.807499999999997</v>
      </c>
      <c r="J1013" s="88">
        <v>7.6834699999999998</v>
      </c>
    </row>
    <row r="1014" spans="1:10">
      <c r="A1014" s="89">
        <v>41681</v>
      </c>
      <c r="B1014" s="92">
        <v>1</v>
      </c>
      <c r="C1014" s="91">
        <f t="shared" si="30"/>
        <v>41682</v>
      </c>
      <c r="D1014" s="91">
        <f t="shared" si="31"/>
        <v>41681.958333333336</v>
      </c>
      <c r="E1014" s="88">
        <v>32.4054</v>
      </c>
      <c r="F1014" s="88">
        <v>4.7707300000000004</v>
      </c>
      <c r="G1014" s="88">
        <v>5.2842399999999996</v>
      </c>
      <c r="H1014" s="88">
        <v>10.56513</v>
      </c>
      <c r="I1014" s="88">
        <v>30.61243</v>
      </c>
      <c r="J1014" s="88">
        <v>6.8582299999999998</v>
      </c>
    </row>
    <row r="1015" spans="1:10">
      <c r="A1015" s="89">
        <v>41682</v>
      </c>
      <c r="B1015" s="90">
        <v>4.1666666666666664E-2</v>
      </c>
      <c r="C1015" s="91">
        <f t="shared" si="30"/>
        <v>41682.041666666664</v>
      </c>
      <c r="D1015" s="91">
        <f t="shared" si="31"/>
        <v>41682</v>
      </c>
      <c r="E1015" s="88">
        <v>34.450499999999998</v>
      </c>
      <c r="F1015" s="88">
        <v>3.0293999999999999</v>
      </c>
      <c r="G1015" s="88">
        <v>5.2287800000000004</v>
      </c>
      <c r="H1015" s="88">
        <v>10.41994</v>
      </c>
      <c r="I1015" s="88">
        <v>24.589009999999998</v>
      </c>
      <c r="J1015" s="88">
        <v>5.4047299999999998</v>
      </c>
    </row>
    <row r="1016" spans="1:10">
      <c r="A1016" s="89">
        <v>41682</v>
      </c>
      <c r="B1016" s="90">
        <v>8.3333333333333329E-2</v>
      </c>
      <c r="C1016" s="91">
        <f t="shared" si="30"/>
        <v>41682.083333333336</v>
      </c>
      <c r="D1016" s="91">
        <f t="shared" si="31"/>
        <v>41682.041666666672</v>
      </c>
      <c r="E1016" s="88">
        <v>26.795400000000001</v>
      </c>
      <c r="G1016" s="88">
        <v>3.9813499999999999</v>
      </c>
      <c r="H1016" s="88">
        <v>15.47786</v>
      </c>
      <c r="I1016" s="88">
        <v>18.370840000000001</v>
      </c>
      <c r="J1016" s="88">
        <v>3.6504799999999999</v>
      </c>
    </row>
    <row r="1017" spans="1:10">
      <c r="A1017" s="89">
        <v>41682</v>
      </c>
      <c r="B1017" s="90">
        <v>0.125</v>
      </c>
      <c r="C1017" s="91">
        <f t="shared" si="30"/>
        <v>41682.125</v>
      </c>
      <c r="D1017" s="91">
        <f t="shared" si="31"/>
        <v>41682.083333333336</v>
      </c>
      <c r="E1017" s="88">
        <v>24.403500000000001</v>
      </c>
      <c r="F1017" s="88">
        <v>3.1513200000000001</v>
      </c>
      <c r="G1017" s="88">
        <v>2.0831900000000001</v>
      </c>
      <c r="H1017" s="88">
        <v>8.9366299999999992</v>
      </c>
      <c r="I1017" s="88">
        <v>14.27299</v>
      </c>
      <c r="J1017" s="88">
        <v>5.0145799999999996</v>
      </c>
    </row>
    <row r="1018" spans="1:10">
      <c r="A1018" s="89">
        <v>41682</v>
      </c>
      <c r="B1018" s="90">
        <v>0.16666666666666666</v>
      </c>
      <c r="C1018" s="91">
        <f t="shared" si="30"/>
        <v>41682.166666666664</v>
      </c>
      <c r="D1018" s="91">
        <f t="shared" si="31"/>
        <v>41682.125</v>
      </c>
      <c r="E1018" s="88">
        <v>22.96913</v>
      </c>
      <c r="F1018" s="88">
        <v>1.34114</v>
      </c>
      <c r="G1018" s="88">
        <v>2.2008100000000002</v>
      </c>
      <c r="H1018" s="88">
        <v>7.5768500000000003</v>
      </c>
      <c r="I1018" s="88">
        <v>13.102539999999999</v>
      </c>
      <c r="J1018" s="88">
        <v>5.8909799999999999</v>
      </c>
    </row>
    <row r="1019" spans="1:10">
      <c r="A1019" s="89">
        <v>41682</v>
      </c>
      <c r="B1019" s="90">
        <v>0.20833333333333334</v>
      </c>
      <c r="C1019" s="91">
        <f t="shared" si="30"/>
        <v>41682.208333333336</v>
      </c>
      <c r="D1019" s="91">
        <f t="shared" si="31"/>
        <v>41682.166666666672</v>
      </c>
      <c r="E1019" s="88">
        <v>32.051589999999997</v>
      </c>
      <c r="F1019" s="88">
        <v>2.7367900000000001</v>
      </c>
      <c r="G1019" s="88">
        <v>2.8548800000000001</v>
      </c>
      <c r="H1019" s="88">
        <v>4.06311</v>
      </c>
      <c r="I1019" s="88">
        <v>14.794140000000001</v>
      </c>
      <c r="J1019" s="88">
        <v>8.8113700000000001</v>
      </c>
    </row>
    <row r="1020" spans="1:10">
      <c r="A1020" s="89">
        <v>41682</v>
      </c>
      <c r="B1020" s="90">
        <v>0.25</v>
      </c>
      <c r="C1020" s="91">
        <f t="shared" si="30"/>
        <v>41682.25</v>
      </c>
      <c r="D1020" s="91">
        <f t="shared" si="31"/>
        <v>41682.208333333336</v>
      </c>
      <c r="E1020" s="88">
        <v>33.967910000000003</v>
      </c>
      <c r="F1020" s="88">
        <v>6.1257400000000004</v>
      </c>
      <c r="G1020" s="88">
        <v>7.3683800000000002</v>
      </c>
      <c r="H1020" s="88">
        <v>6.0764899999999997</v>
      </c>
      <c r="I1020" s="88">
        <v>18.7578</v>
      </c>
      <c r="J1020" s="88">
        <v>12.70617</v>
      </c>
    </row>
    <row r="1021" spans="1:10">
      <c r="A1021" s="89">
        <v>41682</v>
      </c>
      <c r="B1021" s="90">
        <v>0.29166666666666669</v>
      </c>
      <c r="C1021" s="91">
        <f t="shared" si="30"/>
        <v>41682.291666666664</v>
      </c>
      <c r="D1021" s="91">
        <f t="shared" si="31"/>
        <v>41682.25</v>
      </c>
      <c r="E1021" s="88">
        <v>38.271039999999999</v>
      </c>
      <c r="F1021" s="88">
        <v>8.3853600000000004</v>
      </c>
      <c r="G1021" s="88">
        <v>7.42624</v>
      </c>
      <c r="H1021" s="88">
        <v>9.6323100000000004</v>
      </c>
      <c r="I1021" s="88">
        <v>33.045610000000003</v>
      </c>
      <c r="J1021" s="88">
        <v>18.35474</v>
      </c>
    </row>
    <row r="1022" spans="1:10">
      <c r="A1022" s="89">
        <v>41682</v>
      </c>
      <c r="B1022" s="90">
        <v>0.33333333333333331</v>
      </c>
      <c r="C1022" s="91">
        <f t="shared" si="30"/>
        <v>41682.333333333336</v>
      </c>
      <c r="D1022" s="91">
        <f t="shared" si="31"/>
        <v>41682.291666666672</v>
      </c>
      <c r="E1022" s="88">
        <v>37.794829999999997</v>
      </c>
      <c r="F1022" s="88">
        <v>11.183339999999999</v>
      </c>
      <c r="G1022" s="88">
        <v>9.9818200000000008</v>
      </c>
      <c r="H1022" s="88">
        <v>15.813980000000001</v>
      </c>
      <c r="I1022" s="88">
        <v>51.324330000000003</v>
      </c>
      <c r="J1022" s="88">
        <v>17.72409</v>
      </c>
    </row>
    <row r="1023" spans="1:10">
      <c r="A1023" s="89">
        <v>41682</v>
      </c>
      <c r="B1023" s="90">
        <v>0.375</v>
      </c>
      <c r="C1023" s="91">
        <f t="shared" si="30"/>
        <v>41682.375</v>
      </c>
      <c r="D1023" s="91">
        <f t="shared" si="31"/>
        <v>41682.333333333336</v>
      </c>
      <c r="E1023" s="88">
        <v>47.84693</v>
      </c>
      <c r="F1023" s="88">
        <v>17.843150000000001</v>
      </c>
      <c r="G1023" s="88">
        <v>16.098949999999999</v>
      </c>
      <c r="H1023" s="88">
        <v>22.726240000000001</v>
      </c>
      <c r="I1023" s="88">
        <v>63.585839999999997</v>
      </c>
      <c r="J1023" s="88">
        <v>17.188120000000001</v>
      </c>
    </row>
    <row r="1024" spans="1:10">
      <c r="A1024" s="89">
        <v>41682</v>
      </c>
      <c r="B1024" s="90">
        <v>0.41666666666666669</v>
      </c>
      <c r="C1024" s="91">
        <f t="shared" si="30"/>
        <v>41682.416666666664</v>
      </c>
      <c r="D1024" s="91">
        <f t="shared" si="31"/>
        <v>41682.375</v>
      </c>
      <c r="E1024" s="88">
        <v>58.857190000000003</v>
      </c>
      <c r="F1024" s="88">
        <v>29.994689999999999</v>
      </c>
      <c r="G1024" s="88">
        <v>23.052320000000002</v>
      </c>
      <c r="H1024" s="88">
        <v>22.312180000000001</v>
      </c>
      <c r="I1024" s="88">
        <v>60.81559</v>
      </c>
      <c r="J1024" s="88">
        <v>11.102539999999999</v>
      </c>
    </row>
    <row r="1025" spans="1:10">
      <c r="A1025" s="89">
        <v>41682</v>
      </c>
      <c r="B1025" s="90">
        <v>0.45833333333333331</v>
      </c>
      <c r="C1025" s="91">
        <f t="shared" si="30"/>
        <v>41682.458333333336</v>
      </c>
      <c r="D1025" s="91">
        <f t="shared" si="31"/>
        <v>41682.416666666672</v>
      </c>
      <c r="E1025" s="88">
        <v>44.492400000000004</v>
      </c>
      <c r="G1025" s="88">
        <v>14.02149</v>
      </c>
      <c r="H1025" s="88">
        <v>32.891649999999998</v>
      </c>
      <c r="I1025" s="88">
        <v>71.876530000000002</v>
      </c>
      <c r="J1025" s="88">
        <v>8.7162199999999999</v>
      </c>
    </row>
    <row r="1026" spans="1:10">
      <c r="A1026" s="89">
        <v>41682</v>
      </c>
      <c r="B1026" s="90">
        <v>0.5</v>
      </c>
      <c r="C1026" s="91">
        <f t="shared" si="30"/>
        <v>41682.5</v>
      </c>
      <c r="D1026" s="91">
        <f t="shared" si="31"/>
        <v>41682.458333333336</v>
      </c>
      <c r="E1026" s="88">
        <v>43.054200000000002</v>
      </c>
      <c r="F1026" s="88">
        <v>26.232810000000001</v>
      </c>
      <c r="G1026" s="88">
        <v>11.11115</v>
      </c>
      <c r="H1026" s="88">
        <v>19.833100000000002</v>
      </c>
      <c r="I1026" s="88">
        <v>47.74174</v>
      </c>
      <c r="J1026" s="88">
        <v>7.8578299999999999</v>
      </c>
    </row>
    <row r="1027" spans="1:10">
      <c r="A1027" s="89">
        <v>41682</v>
      </c>
      <c r="B1027" s="90">
        <v>0.54166666666666663</v>
      </c>
      <c r="C1027" s="91">
        <f t="shared" si="30"/>
        <v>41682.541666666664</v>
      </c>
      <c r="D1027" s="91">
        <f t="shared" si="31"/>
        <v>41682.5</v>
      </c>
      <c r="E1027" s="88">
        <v>24.397760000000002</v>
      </c>
      <c r="F1027" s="88">
        <v>13.221590000000001</v>
      </c>
      <c r="G1027" s="88">
        <v>8.5555699999999995</v>
      </c>
      <c r="H1027" s="88">
        <v>13.80443</v>
      </c>
      <c r="I1027" s="88">
        <v>40.066400000000002</v>
      </c>
    </row>
    <row r="1028" spans="1:10">
      <c r="A1028" s="89">
        <v>41682</v>
      </c>
      <c r="B1028" s="90">
        <v>0.58333333333333337</v>
      </c>
      <c r="C1028" s="91">
        <f t="shared" si="30"/>
        <v>41682.583333333336</v>
      </c>
      <c r="D1028" s="91">
        <f t="shared" si="31"/>
        <v>41682.541666666672</v>
      </c>
      <c r="E1028" s="88">
        <v>20.568940000000001</v>
      </c>
      <c r="F1028" s="88">
        <v>10.849130000000001</v>
      </c>
      <c r="G1028" s="88">
        <v>8.0224600000000006</v>
      </c>
      <c r="H1028" s="88">
        <v>9.8704099999999997</v>
      </c>
      <c r="I1028" s="88">
        <v>35.508429999999997</v>
      </c>
      <c r="J1028" s="88">
        <v>10.470940000000001</v>
      </c>
    </row>
    <row r="1029" spans="1:10">
      <c r="A1029" s="89">
        <v>41682</v>
      </c>
      <c r="B1029" s="90">
        <v>0.625</v>
      </c>
      <c r="C1029" s="91">
        <f t="shared" si="30"/>
        <v>41682.625</v>
      </c>
      <c r="D1029" s="91">
        <f t="shared" si="31"/>
        <v>41682.583333333336</v>
      </c>
      <c r="E1029" s="88">
        <v>23.443429999999999</v>
      </c>
      <c r="F1029" s="88">
        <v>13.03417</v>
      </c>
      <c r="G1029" s="88">
        <v>14.37865</v>
      </c>
      <c r="H1029" s="88">
        <v>11.78961</v>
      </c>
      <c r="I1029" s="88">
        <v>34.606209999999997</v>
      </c>
      <c r="J1029" s="88">
        <v>7.1599199999999996</v>
      </c>
    </row>
    <row r="1030" spans="1:10">
      <c r="A1030" s="89">
        <v>41682</v>
      </c>
      <c r="B1030" s="90">
        <v>0.66666666666666663</v>
      </c>
      <c r="C1030" s="91">
        <f t="shared" si="30"/>
        <v>41682.666666666664</v>
      </c>
      <c r="D1030" s="91">
        <f t="shared" si="31"/>
        <v>41682.625</v>
      </c>
      <c r="E1030" s="88">
        <v>20.096550000000001</v>
      </c>
      <c r="F1030" s="88">
        <v>11.92061</v>
      </c>
      <c r="G1030" s="88">
        <v>15.803940000000001</v>
      </c>
      <c r="H1030" s="88">
        <v>8.4609000000000005</v>
      </c>
      <c r="I1030" s="88">
        <v>29.237819999999999</v>
      </c>
      <c r="J1030" s="88">
        <v>7.5027400000000002</v>
      </c>
    </row>
    <row r="1031" spans="1:10">
      <c r="A1031" s="89">
        <v>41682</v>
      </c>
      <c r="B1031" s="90">
        <v>0.70833333333333337</v>
      </c>
      <c r="C1031" s="91">
        <f t="shared" si="30"/>
        <v>41682.708333333336</v>
      </c>
      <c r="D1031" s="91">
        <f t="shared" si="31"/>
        <v>41682.666666666672</v>
      </c>
      <c r="E1031" s="88">
        <v>16.745850000000001</v>
      </c>
      <c r="F1031" s="88">
        <v>7.1283700000000003</v>
      </c>
      <c r="G1031" s="88">
        <v>4.3375500000000002</v>
      </c>
      <c r="H1031" s="88">
        <v>5.4238499999999998</v>
      </c>
      <c r="I1031" s="88">
        <v>34.451779999999999</v>
      </c>
      <c r="J1031" s="88">
        <v>7.4013799999999996</v>
      </c>
    </row>
    <row r="1032" spans="1:10">
      <c r="A1032" s="89">
        <v>41682</v>
      </c>
      <c r="B1032" s="90">
        <v>0.75</v>
      </c>
      <c r="C1032" s="91">
        <f t="shared" ref="C1032:C1095" si="32">A1032+B1032</f>
        <v>41682.75</v>
      </c>
      <c r="D1032" s="91">
        <f t="shared" ref="D1032:D1095" si="33">C1032-"01:00"</f>
        <v>41682.708333333336</v>
      </c>
      <c r="E1032" s="88">
        <v>16.265809999999998</v>
      </c>
      <c r="F1032" s="88">
        <v>8.4111799999999999</v>
      </c>
      <c r="G1032" s="88">
        <v>2.4972500000000002</v>
      </c>
      <c r="H1032" s="88">
        <v>5.7614099999999997</v>
      </c>
      <c r="I1032" s="88">
        <v>28.08841</v>
      </c>
      <c r="J1032" s="88">
        <v>6.5249699999999997</v>
      </c>
    </row>
    <row r="1033" spans="1:10">
      <c r="A1033" s="89">
        <v>41682</v>
      </c>
      <c r="B1033" s="90">
        <v>0.79166666666666663</v>
      </c>
      <c r="C1033" s="91">
        <f t="shared" si="32"/>
        <v>41682.791666666664</v>
      </c>
      <c r="D1033" s="91">
        <f t="shared" si="33"/>
        <v>41682.75</v>
      </c>
      <c r="E1033" s="88">
        <v>13.873279999999999</v>
      </c>
      <c r="F1033" s="88">
        <v>4.1874200000000004</v>
      </c>
      <c r="H1033" s="88">
        <v>6.0827099999999996</v>
      </c>
      <c r="I1033" s="88">
        <v>39.758479999999999</v>
      </c>
      <c r="J1033" s="88">
        <v>6.9146400000000003</v>
      </c>
    </row>
    <row r="1034" spans="1:10">
      <c r="A1034" s="89">
        <v>41682</v>
      </c>
      <c r="B1034" s="90">
        <v>0.83333333333333337</v>
      </c>
      <c r="C1034" s="91">
        <f t="shared" si="32"/>
        <v>41682.833333333336</v>
      </c>
      <c r="D1034" s="91">
        <f t="shared" si="33"/>
        <v>41682.791666666672</v>
      </c>
      <c r="E1034" s="88">
        <v>13.395149999999999</v>
      </c>
      <c r="F1034" s="88">
        <v>4.8376700000000001</v>
      </c>
      <c r="G1034" s="88">
        <v>2.55606</v>
      </c>
      <c r="H1034" s="88">
        <v>6.4111799999999999</v>
      </c>
      <c r="I1034" s="88">
        <v>12.42121</v>
      </c>
      <c r="J1034" s="88">
        <v>5.6973399999999996</v>
      </c>
    </row>
    <row r="1035" spans="1:10">
      <c r="A1035" s="89">
        <v>41682</v>
      </c>
      <c r="B1035" s="90">
        <v>0.875</v>
      </c>
      <c r="C1035" s="91">
        <f t="shared" si="32"/>
        <v>41682.875</v>
      </c>
      <c r="D1035" s="91">
        <f t="shared" si="33"/>
        <v>41682.833333333336</v>
      </c>
      <c r="E1035" s="88">
        <v>12.4389</v>
      </c>
      <c r="F1035" s="88">
        <v>4.5417100000000001</v>
      </c>
      <c r="G1035" s="88">
        <v>2.85249</v>
      </c>
      <c r="H1035" s="88">
        <v>7.1599199999999996</v>
      </c>
      <c r="I1035" s="88">
        <v>12.027229999999999</v>
      </c>
      <c r="J1035" s="88">
        <v>5.0628700000000002</v>
      </c>
    </row>
    <row r="1036" spans="1:10">
      <c r="A1036" s="89">
        <v>41682</v>
      </c>
      <c r="B1036" s="90">
        <v>0.91666666666666663</v>
      </c>
      <c r="C1036" s="91">
        <f t="shared" si="32"/>
        <v>41682.916666666664</v>
      </c>
      <c r="D1036" s="91">
        <f t="shared" si="33"/>
        <v>41682.875</v>
      </c>
      <c r="E1036" s="88">
        <v>11.004530000000001</v>
      </c>
      <c r="F1036" s="88">
        <v>4.0473299999999997</v>
      </c>
      <c r="G1036" s="88">
        <v>3.0915599999999999</v>
      </c>
      <c r="H1036" s="88">
        <v>4.9112999999999998</v>
      </c>
      <c r="I1036" s="88">
        <v>12.52018</v>
      </c>
      <c r="J1036" s="88">
        <v>3.99234</v>
      </c>
    </row>
    <row r="1037" spans="1:10">
      <c r="A1037" s="89">
        <v>41682</v>
      </c>
      <c r="B1037" s="90">
        <v>0.95833333333333337</v>
      </c>
      <c r="C1037" s="91">
        <f t="shared" si="32"/>
        <v>41682.958333333336</v>
      </c>
      <c r="D1037" s="91">
        <f t="shared" si="33"/>
        <v>41682.916666666672</v>
      </c>
      <c r="E1037" s="88">
        <v>11.47883</v>
      </c>
      <c r="F1037" s="88">
        <v>3.6284900000000002</v>
      </c>
      <c r="H1037" s="88">
        <v>5.6595700000000004</v>
      </c>
      <c r="I1037" s="88">
        <v>9.6480800000000002</v>
      </c>
      <c r="J1037" s="88">
        <v>2.62921</v>
      </c>
    </row>
    <row r="1038" spans="1:10">
      <c r="A1038" s="89">
        <v>41682</v>
      </c>
      <c r="B1038" s="92">
        <v>1</v>
      </c>
      <c r="C1038" s="91">
        <f t="shared" si="32"/>
        <v>41683</v>
      </c>
      <c r="D1038" s="91">
        <f t="shared" si="33"/>
        <v>41682.958333333336</v>
      </c>
      <c r="E1038" s="88">
        <v>11.47883</v>
      </c>
      <c r="F1038" s="88">
        <v>2.2902200000000001</v>
      </c>
      <c r="H1038" s="88">
        <v>5.04948</v>
      </c>
      <c r="I1038" s="88">
        <v>8.6167700000000007</v>
      </c>
      <c r="J1038" s="88">
        <v>3.06717</v>
      </c>
    </row>
    <row r="1039" spans="1:10">
      <c r="A1039" s="89">
        <v>41683</v>
      </c>
      <c r="B1039" s="90">
        <v>4.1666666666666664E-2</v>
      </c>
      <c r="C1039" s="91">
        <f t="shared" si="32"/>
        <v>41683.041666666664</v>
      </c>
      <c r="D1039" s="91">
        <f t="shared" si="33"/>
        <v>41683</v>
      </c>
      <c r="E1039" s="88">
        <v>9.6071299999999997</v>
      </c>
      <c r="F1039" s="88">
        <v>2.04956</v>
      </c>
      <c r="H1039" s="88">
        <v>5.5583600000000004</v>
      </c>
      <c r="I1039" s="88">
        <v>6.7013999999999996</v>
      </c>
      <c r="J1039" s="88">
        <v>2.4652099999999999</v>
      </c>
    </row>
    <row r="1040" spans="1:10">
      <c r="A1040" s="89">
        <v>41683</v>
      </c>
      <c r="B1040" s="90">
        <v>8.3333333333333329E-2</v>
      </c>
      <c r="C1040" s="91">
        <f t="shared" si="32"/>
        <v>41683.083333333336</v>
      </c>
      <c r="D1040" s="91">
        <f t="shared" si="33"/>
        <v>41683.041666666672</v>
      </c>
      <c r="E1040" s="88">
        <v>8.3327600000000004</v>
      </c>
      <c r="G1040" s="88">
        <v>2.69408</v>
      </c>
      <c r="H1040" s="88">
        <v>10.994960000000001</v>
      </c>
      <c r="I1040" s="88">
        <v>11.78801</v>
      </c>
      <c r="J1040" s="88">
        <v>3.0164900000000001</v>
      </c>
    </row>
    <row r="1041" spans="1:10">
      <c r="A1041" s="89">
        <v>41683</v>
      </c>
      <c r="B1041" s="90">
        <v>0.125</v>
      </c>
      <c r="C1041" s="91">
        <f t="shared" si="32"/>
        <v>41683.125</v>
      </c>
      <c r="D1041" s="91">
        <f t="shared" si="33"/>
        <v>41683.083333333336</v>
      </c>
      <c r="E1041" s="88">
        <v>9.1240600000000001</v>
      </c>
      <c r="F1041" s="88">
        <v>2.89839</v>
      </c>
      <c r="G1041" s="88">
        <v>2.55606</v>
      </c>
      <c r="H1041" s="88">
        <v>6.0884400000000003</v>
      </c>
      <c r="I1041" s="88">
        <v>8.1659000000000006</v>
      </c>
      <c r="J1041" s="88">
        <v>3.2096499999999999</v>
      </c>
    </row>
    <row r="1042" spans="1:10">
      <c r="A1042" s="89">
        <v>41683</v>
      </c>
      <c r="B1042" s="90">
        <v>0.16666666666666666</v>
      </c>
      <c r="C1042" s="91">
        <f t="shared" si="32"/>
        <v>41683.166666666664</v>
      </c>
      <c r="D1042" s="91">
        <f t="shared" si="33"/>
        <v>41683.125</v>
      </c>
      <c r="E1042" s="88">
        <v>10.087</v>
      </c>
      <c r="F1042" s="88">
        <v>2.6492900000000001</v>
      </c>
      <c r="G1042" s="88">
        <v>2.73488</v>
      </c>
      <c r="H1042" s="88">
        <v>3.7877100000000001</v>
      </c>
      <c r="I1042" s="88">
        <v>8.6574100000000005</v>
      </c>
      <c r="J1042" s="88">
        <v>4.5225799999999996</v>
      </c>
    </row>
    <row r="1043" spans="1:10">
      <c r="A1043" s="89">
        <v>41683</v>
      </c>
      <c r="B1043" s="90">
        <v>0.20833333333333334</v>
      </c>
      <c r="C1043" s="91">
        <f t="shared" si="32"/>
        <v>41683.208333333336</v>
      </c>
      <c r="D1043" s="91">
        <f t="shared" si="33"/>
        <v>41683.166666666672</v>
      </c>
      <c r="E1043" s="88">
        <v>13.433400000000001</v>
      </c>
      <c r="F1043" s="88">
        <v>2.3079100000000001</v>
      </c>
      <c r="G1043" s="88">
        <v>2.9136899999999999</v>
      </c>
      <c r="H1043" s="88">
        <v>4.6794099999999998</v>
      </c>
      <c r="I1043" s="88">
        <v>14.63158</v>
      </c>
      <c r="J1043" s="88">
        <v>7.5859300000000003</v>
      </c>
    </row>
    <row r="1044" spans="1:10">
      <c r="A1044" s="89">
        <v>41683</v>
      </c>
      <c r="B1044" s="90">
        <v>0.25</v>
      </c>
      <c r="C1044" s="91">
        <f t="shared" si="32"/>
        <v>41683.25</v>
      </c>
      <c r="D1044" s="91">
        <f t="shared" si="33"/>
        <v>41683.208333333336</v>
      </c>
      <c r="E1044" s="88">
        <v>15.349729999999999</v>
      </c>
      <c r="F1044" s="88">
        <v>4.2988200000000001</v>
      </c>
      <c r="G1044" s="88">
        <v>3.4468000000000001</v>
      </c>
      <c r="H1044" s="88">
        <v>4.3499800000000004</v>
      </c>
      <c r="I1044" s="88">
        <v>27.333449999999999</v>
      </c>
      <c r="J1044" s="88">
        <v>15.075760000000001</v>
      </c>
    </row>
    <row r="1045" spans="1:10">
      <c r="A1045" s="89">
        <v>41683</v>
      </c>
      <c r="B1045" s="90">
        <v>0.29166666666666669</v>
      </c>
      <c r="C1045" s="91">
        <f t="shared" si="32"/>
        <v>41683.291666666664</v>
      </c>
      <c r="D1045" s="91">
        <f t="shared" si="33"/>
        <v>41683.25</v>
      </c>
      <c r="E1045" s="88">
        <v>14.87064</v>
      </c>
      <c r="F1045" s="88">
        <v>8.4661600000000004</v>
      </c>
      <c r="G1045" s="88">
        <v>4.0415900000000002</v>
      </c>
      <c r="H1045" s="88">
        <v>6.3667100000000003</v>
      </c>
      <c r="I1045" s="88">
        <v>23.11448</v>
      </c>
      <c r="J1045" s="88">
        <v>23.79054</v>
      </c>
    </row>
    <row r="1046" spans="1:10">
      <c r="A1046" s="89">
        <v>41683</v>
      </c>
      <c r="B1046" s="90">
        <v>0.33333333333333331</v>
      </c>
      <c r="C1046" s="91">
        <f t="shared" si="32"/>
        <v>41683.333333333336</v>
      </c>
      <c r="D1046" s="91">
        <f t="shared" si="33"/>
        <v>41683.291666666672</v>
      </c>
      <c r="E1046" s="88">
        <v>16.789359999999999</v>
      </c>
      <c r="F1046" s="88">
        <v>13.1427</v>
      </c>
      <c r="G1046" s="88">
        <v>4.6956699999999998</v>
      </c>
      <c r="H1046" s="88">
        <v>8.7114399999999996</v>
      </c>
      <c r="I1046" s="88">
        <v>33.607880000000002</v>
      </c>
      <c r="J1046" s="88">
        <v>17.232579999999999</v>
      </c>
    </row>
    <row r="1047" spans="1:10">
      <c r="A1047" s="89">
        <v>41683</v>
      </c>
      <c r="B1047" s="90">
        <v>0.375</v>
      </c>
      <c r="C1047" s="91">
        <f t="shared" si="32"/>
        <v>41683.375</v>
      </c>
      <c r="D1047" s="91">
        <f t="shared" si="33"/>
        <v>41683.333333333336</v>
      </c>
      <c r="E1047" s="88">
        <v>17.74991</v>
      </c>
      <c r="F1047" s="88">
        <v>21.96124</v>
      </c>
      <c r="G1047" s="88">
        <v>4.8137600000000003</v>
      </c>
      <c r="H1047" s="88">
        <v>10.712389999999999</v>
      </c>
      <c r="I1047" s="88">
        <v>40.189749999999997</v>
      </c>
      <c r="J1047" s="88">
        <v>15.91774</v>
      </c>
    </row>
    <row r="1048" spans="1:10">
      <c r="A1048" s="89">
        <v>41683</v>
      </c>
      <c r="B1048" s="90">
        <v>0.41666666666666669</v>
      </c>
      <c r="C1048" s="91">
        <f t="shared" si="32"/>
        <v>41683.416666666664</v>
      </c>
      <c r="D1048" s="91">
        <f t="shared" si="33"/>
        <v>41683.375</v>
      </c>
      <c r="E1048" s="88">
        <v>16.315059999999999</v>
      </c>
      <c r="F1048" s="88">
        <v>17.232099999999999</v>
      </c>
      <c r="G1048" s="88">
        <v>6.1228699999999998</v>
      </c>
      <c r="H1048" s="88">
        <v>12.425509999999999</v>
      </c>
      <c r="I1048" s="88">
        <v>39.165129999999998</v>
      </c>
      <c r="J1048" s="88">
        <v>13.246449999999999</v>
      </c>
    </row>
    <row r="1049" spans="1:10">
      <c r="A1049" s="89">
        <v>41683</v>
      </c>
      <c r="B1049" s="90">
        <v>0.45833333333333331</v>
      </c>
      <c r="C1049" s="91">
        <f t="shared" si="32"/>
        <v>41683.458333333336</v>
      </c>
      <c r="D1049" s="91">
        <f t="shared" si="33"/>
        <v>41683.416666666672</v>
      </c>
      <c r="E1049" s="88">
        <v>13.445349999999999</v>
      </c>
      <c r="F1049" s="88">
        <v>15.99424</v>
      </c>
      <c r="G1049" s="88">
        <v>6.0038200000000002</v>
      </c>
      <c r="H1049" s="88">
        <v>11.66099</v>
      </c>
      <c r="I1049" s="88">
        <v>33.173270000000002</v>
      </c>
      <c r="J1049" s="88">
        <v>12.80658</v>
      </c>
    </row>
    <row r="1050" spans="1:10">
      <c r="A1050" s="89">
        <v>41683</v>
      </c>
      <c r="B1050" s="90">
        <v>0.5</v>
      </c>
      <c r="C1050" s="91">
        <f t="shared" si="32"/>
        <v>41683.5</v>
      </c>
      <c r="D1050" s="91">
        <f t="shared" si="33"/>
        <v>41683.458333333336</v>
      </c>
      <c r="E1050" s="88">
        <v>11.045170000000001</v>
      </c>
      <c r="F1050" s="88">
        <v>17.463519999999999</v>
      </c>
      <c r="G1050" s="88">
        <v>7.3110099999999996</v>
      </c>
      <c r="H1050" s="88">
        <v>11.61748</v>
      </c>
      <c r="I1050" s="88">
        <v>22.862030000000001</v>
      </c>
      <c r="J1050" s="88">
        <v>12.076000000000001</v>
      </c>
    </row>
    <row r="1051" spans="1:10">
      <c r="A1051" s="89">
        <v>41683</v>
      </c>
      <c r="B1051" s="90">
        <v>0.54166666666666663</v>
      </c>
      <c r="C1051" s="91">
        <f t="shared" si="32"/>
        <v>41683.541666666664</v>
      </c>
      <c r="D1051" s="91">
        <f t="shared" si="33"/>
        <v>41683.5</v>
      </c>
      <c r="E1051" s="88">
        <v>9.60792</v>
      </c>
      <c r="F1051" s="88">
        <v>15.422879999999999</v>
      </c>
      <c r="G1051" s="88">
        <v>8.6215499999999992</v>
      </c>
      <c r="H1051" s="88">
        <v>16.02675</v>
      </c>
      <c r="I1051" s="88">
        <v>20.486219999999999</v>
      </c>
      <c r="J1051" s="88">
        <v>7.8402900000000004</v>
      </c>
    </row>
    <row r="1052" spans="1:10">
      <c r="A1052" s="89">
        <v>41683</v>
      </c>
      <c r="B1052" s="90">
        <v>0.58333333333333337</v>
      </c>
      <c r="C1052" s="91">
        <f t="shared" si="32"/>
        <v>41683.583333333336</v>
      </c>
      <c r="D1052" s="91">
        <f t="shared" si="33"/>
        <v>41683.541666666672</v>
      </c>
      <c r="E1052" s="88">
        <v>8.1682900000000007</v>
      </c>
      <c r="F1052" s="88">
        <v>15.43388</v>
      </c>
      <c r="G1052" s="88">
        <v>7.9684299999999997</v>
      </c>
      <c r="H1052" s="88">
        <v>11.057600000000001</v>
      </c>
      <c r="I1052" s="88">
        <v>21.873740000000002</v>
      </c>
      <c r="J1052" s="88">
        <v>9.6877700000000004</v>
      </c>
    </row>
    <row r="1053" spans="1:10">
      <c r="A1053" s="89">
        <v>41683</v>
      </c>
      <c r="B1053" s="90">
        <v>0.625</v>
      </c>
      <c r="C1053" s="91">
        <f t="shared" si="32"/>
        <v>41683.625</v>
      </c>
      <c r="D1053" s="91">
        <f t="shared" si="33"/>
        <v>41683.583333333336</v>
      </c>
      <c r="E1053" s="88">
        <v>9.1216699999999999</v>
      </c>
      <c r="F1053" s="88">
        <v>16.422640000000001</v>
      </c>
      <c r="G1053" s="88">
        <v>6.6597999999999997</v>
      </c>
      <c r="H1053" s="88">
        <v>13.908659999999999</v>
      </c>
      <c r="I1053" s="88">
        <v>20.310269999999999</v>
      </c>
      <c r="J1053" s="88">
        <v>15.03464</v>
      </c>
    </row>
    <row r="1054" spans="1:10">
      <c r="A1054" s="89">
        <v>41683</v>
      </c>
      <c r="B1054" s="90">
        <v>0.66666666666666663</v>
      </c>
      <c r="C1054" s="91">
        <f t="shared" si="32"/>
        <v>41683.666666666664</v>
      </c>
      <c r="D1054" s="91">
        <f t="shared" si="33"/>
        <v>41683.625</v>
      </c>
      <c r="E1054" s="88">
        <v>12.47763</v>
      </c>
      <c r="F1054" s="88">
        <v>22.106110000000001</v>
      </c>
      <c r="G1054" s="88">
        <v>5.7642800000000003</v>
      </c>
      <c r="H1054" s="88">
        <v>11.269410000000001</v>
      </c>
      <c r="I1054" s="88">
        <v>29.72551</v>
      </c>
      <c r="J1054" s="88">
        <v>18.976299999999998</v>
      </c>
    </row>
    <row r="1055" spans="1:10">
      <c r="A1055" s="89">
        <v>41683</v>
      </c>
      <c r="B1055" s="90">
        <v>0.70833333333333337</v>
      </c>
      <c r="C1055" s="91">
        <f t="shared" si="32"/>
        <v>41683.708333333336</v>
      </c>
      <c r="D1055" s="91">
        <f t="shared" si="33"/>
        <v>41683.666666666672</v>
      </c>
      <c r="E1055" s="88">
        <v>13.431010000000001</v>
      </c>
      <c r="F1055" s="88">
        <v>16.58663</v>
      </c>
      <c r="G1055" s="88">
        <v>5.4664000000000001</v>
      </c>
      <c r="H1055" s="88">
        <v>14.516349999999999</v>
      </c>
      <c r="I1055" s="88">
        <v>34.934199999999997</v>
      </c>
      <c r="J1055" s="88">
        <v>20.235679999999999</v>
      </c>
    </row>
    <row r="1056" spans="1:10">
      <c r="A1056" s="89">
        <v>41683</v>
      </c>
      <c r="B1056" s="90">
        <v>0.75</v>
      </c>
      <c r="C1056" s="91">
        <f t="shared" si="32"/>
        <v>41683.75</v>
      </c>
      <c r="D1056" s="91">
        <f t="shared" si="33"/>
        <v>41683.708333333336</v>
      </c>
      <c r="E1056" s="88">
        <v>18.219429999999999</v>
      </c>
      <c r="F1056" s="88">
        <v>20.552199999999999</v>
      </c>
      <c r="G1056" s="88">
        <v>5.52569</v>
      </c>
      <c r="H1056" s="88">
        <v>16.1678</v>
      </c>
      <c r="I1056" s="88">
        <v>41.635129999999997</v>
      </c>
      <c r="J1056" s="88">
        <v>19.454429999999999</v>
      </c>
    </row>
    <row r="1057" spans="1:10">
      <c r="A1057" s="89">
        <v>41683</v>
      </c>
      <c r="B1057" s="90">
        <v>0.79166666666666663</v>
      </c>
      <c r="C1057" s="91">
        <f t="shared" si="32"/>
        <v>41683.791666666664</v>
      </c>
      <c r="D1057" s="91">
        <f t="shared" si="33"/>
        <v>41683.75</v>
      </c>
      <c r="E1057" s="88">
        <v>14.38439</v>
      </c>
      <c r="F1057" s="88">
        <v>16.728639999999999</v>
      </c>
      <c r="G1057" s="88">
        <v>6.3576300000000003</v>
      </c>
      <c r="H1057" s="88">
        <v>17.9053</v>
      </c>
      <c r="I1057" s="88">
        <v>36.16968</v>
      </c>
      <c r="J1057" s="88">
        <v>17.55771</v>
      </c>
    </row>
    <row r="1058" spans="1:10">
      <c r="A1058" s="89">
        <v>41683</v>
      </c>
      <c r="B1058" s="90">
        <v>0.83333333333333337</v>
      </c>
      <c r="C1058" s="91">
        <f t="shared" si="32"/>
        <v>41683.833333333336</v>
      </c>
      <c r="D1058" s="91">
        <f t="shared" si="33"/>
        <v>41683.791666666672</v>
      </c>
      <c r="E1058" s="88">
        <v>11.9842</v>
      </c>
      <c r="F1058" s="88">
        <v>10.73964</v>
      </c>
      <c r="G1058" s="88">
        <v>6.4173900000000001</v>
      </c>
      <c r="H1058" s="88">
        <v>17.762820000000001</v>
      </c>
      <c r="I1058" s="88">
        <v>34.315510000000003</v>
      </c>
      <c r="J1058" s="88">
        <v>13.666729999999999</v>
      </c>
    </row>
    <row r="1059" spans="1:10">
      <c r="A1059" s="89">
        <v>41683</v>
      </c>
      <c r="B1059" s="90">
        <v>0.875</v>
      </c>
      <c r="C1059" s="91">
        <f t="shared" si="32"/>
        <v>41683.875</v>
      </c>
      <c r="D1059" s="91">
        <f t="shared" si="33"/>
        <v>41683.833333333336</v>
      </c>
      <c r="E1059" s="88">
        <v>14.861079999999999</v>
      </c>
      <c r="F1059" s="88">
        <v>6.5479200000000004</v>
      </c>
      <c r="G1059" s="88">
        <v>5.7657100000000003</v>
      </c>
      <c r="H1059" s="88">
        <v>19.167549999999999</v>
      </c>
      <c r="I1059" s="88">
        <v>31.193349999999999</v>
      </c>
      <c r="J1059" s="88">
        <v>10.408300000000001</v>
      </c>
    </row>
    <row r="1060" spans="1:10">
      <c r="A1060" s="89">
        <v>41683</v>
      </c>
      <c r="B1060" s="90">
        <v>0.91666666666666663</v>
      </c>
      <c r="C1060" s="91">
        <f t="shared" si="32"/>
        <v>41683.916666666664</v>
      </c>
      <c r="D1060" s="91">
        <f t="shared" si="33"/>
        <v>41683.875</v>
      </c>
      <c r="E1060" s="88">
        <v>16.295929999999998</v>
      </c>
      <c r="F1060" s="88">
        <v>6.2514799999999999</v>
      </c>
      <c r="G1060" s="88">
        <v>4.9925800000000002</v>
      </c>
      <c r="H1060" s="88">
        <v>14.294029999999999</v>
      </c>
      <c r="I1060" s="88">
        <v>21.2713</v>
      </c>
      <c r="J1060" s="88">
        <v>7.1484500000000004</v>
      </c>
    </row>
    <row r="1061" spans="1:10">
      <c r="A1061" s="89">
        <v>41683</v>
      </c>
      <c r="B1061" s="90">
        <v>0.95833333333333337</v>
      </c>
      <c r="C1061" s="91">
        <f t="shared" si="32"/>
        <v>41683.958333333336</v>
      </c>
      <c r="D1061" s="91">
        <f t="shared" si="33"/>
        <v>41683.916666666672</v>
      </c>
      <c r="E1061" s="88">
        <v>19.651890000000002</v>
      </c>
      <c r="F1061" s="88">
        <v>5.7303300000000004</v>
      </c>
      <c r="G1061" s="88">
        <v>4.2213700000000003</v>
      </c>
      <c r="H1061" s="88">
        <v>11.71311</v>
      </c>
      <c r="I1061" s="88">
        <v>20.69134</v>
      </c>
      <c r="J1061" s="88">
        <v>7.14893</v>
      </c>
    </row>
    <row r="1062" spans="1:10">
      <c r="A1062" s="89">
        <v>41683</v>
      </c>
      <c r="B1062" s="92">
        <v>1</v>
      </c>
      <c r="C1062" s="91">
        <f t="shared" si="32"/>
        <v>41684</v>
      </c>
      <c r="D1062" s="91">
        <f t="shared" si="33"/>
        <v>41683.958333333336</v>
      </c>
      <c r="E1062" s="88">
        <v>18.693729999999999</v>
      </c>
      <c r="F1062" s="88">
        <v>2.6306400000000001</v>
      </c>
      <c r="G1062" s="88">
        <v>2.6148699999999998</v>
      </c>
      <c r="H1062" s="88">
        <v>10.354279999999999</v>
      </c>
      <c r="I1062" s="88">
        <v>18.309799999999999</v>
      </c>
      <c r="J1062" s="88">
        <v>6.1773800000000003</v>
      </c>
    </row>
    <row r="1063" spans="1:10">
      <c r="A1063" s="89">
        <v>41684</v>
      </c>
      <c r="B1063" s="90">
        <v>4.1666666666666664E-2</v>
      </c>
      <c r="C1063" s="91">
        <f t="shared" si="32"/>
        <v>41684.041666666664</v>
      </c>
      <c r="D1063" s="91">
        <f t="shared" si="33"/>
        <v>41684</v>
      </c>
      <c r="E1063" s="88">
        <v>26.235040000000001</v>
      </c>
      <c r="F1063" s="88">
        <v>2.65646</v>
      </c>
      <c r="G1063" s="88">
        <v>3.1741100000000002</v>
      </c>
      <c r="H1063" s="88">
        <v>10.44098</v>
      </c>
      <c r="I1063" s="88">
        <v>23.331859999999999</v>
      </c>
      <c r="J1063" s="88">
        <v>5.8312099999999996</v>
      </c>
    </row>
    <row r="1064" spans="1:10">
      <c r="A1064" s="89">
        <v>41684</v>
      </c>
      <c r="B1064" s="90">
        <v>8.3333333333333329E-2</v>
      </c>
      <c r="C1064" s="91">
        <f t="shared" si="32"/>
        <v>41684.083333333336</v>
      </c>
      <c r="D1064" s="91">
        <f t="shared" si="33"/>
        <v>41684.041666666672</v>
      </c>
      <c r="E1064" s="88">
        <v>20.473949999999999</v>
      </c>
      <c r="G1064" s="88">
        <v>4.36496</v>
      </c>
      <c r="H1064" s="88">
        <v>16.512530000000002</v>
      </c>
      <c r="I1064" s="88">
        <v>26.39123</v>
      </c>
      <c r="J1064" s="88">
        <v>7.4343700000000004</v>
      </c>
    </row>
    <row r="1065" spans="1:10">
      <c r="A1065" s="89">
        <v>41684</v>
      </c>
      <c r="B1065" s="90">
        <v>0.125</v>
      </c>
      <c r="C1065" s="91">
        <f t="shared" si="32"/>
        <v>41684.125</v>
      </c>
      <c r="D1065" s="91">
        <f t="shared" si="33"/>
        <v>41684.083333333336</v>
      </c>
      <c r="E1065" s="88">
        <v>32.621989999999997</v>
      </c>
      <c r="F1065" s="88">
        <v>3.1451099999999999</v>
      </c>
      <c r="G1065" s="88">
        <v>3.21204</v>
      </c>
      <c r="H1065" s="88">
        <v>9.4205000000000005</v>
      </c>
      <c r="I1065" s="88">
        <v>20.466139999999999</v>
      </c>
      <c r="J1065" s="88">
        <v>8.3561899999999998</v>
      </c>
    </row>
    <row r="1066" spans="1:10">
      <c r="A1066" s="89">
        <v>41684</v>
      </c>
      <c r="B1066" s="90">
        <v>0.16666666666666666</v>
      </c>
      <c r="C1066" s="91">
        <f t="shared" si="32"/>
        <v>41684.166666666664</v>
      </c>
      <c r="D1066" s="91">
        <f t="shared" si="33"/>
        <v>41684.125</v>
      </c>
      <c r="E1066" s="88">
        <v>36.942810000000001</v>
      </c>
      <c r="F1066" s="88">
        <v>3.6485699999999999</v>
      </c>
      <c r="G1066" s="88">
        <v>5.2364300000000004</v>
      </c>
      <c r="H1066" s="88">
        <v>8.3428000000000004</v>
      </c>
      <c r="I1066" s="88">
        <v>23.42334</v>
      </c>
      <c r="J1066" s="88">
        <v>10.98062</v>
      </c>
    </row>
    <row r="1067" spans="1:10">
      <c r="A1067" s="89">
        <v>41684</v>
      </c>
      <c r="B1067" s="90">
        <v>0.20833333333333334</v>
      </c>
      <c r="C1067" s="91">
        <f t="shared" si="32"/>
        <v>41684.208333333336</v>
      </c>
      <c r="D1067" s="91">
        <f t="shared" si="33"/>
        <v>41684.166666666672</v>
      </c>
      <c r="E1067" s="88">
        <v>34.06306</v>
      </c>
      <c r="F1067" s="88">
        <v>3.3803399999999999</v>
      </c>
      <c r="G1067" s="88">
        <v>6.6043399999999997</v>
      </c>
      <c r="H1067" s="88">
        <v>8.2959499999999995</v>
      </c>
      <c r="I1067" s="88">
        <v>31.49888</v>
      </c>
      <c r="J1067" s="88">
        <v>17.5381</v>
      </c>
    </row>
    <row r="1068" spans="1:10">
      <c r="A1068" s="89">
        <v>41684</v>
      </c>
      <c r="B1068" s="90">
        <v>0.25</v>
      </c>
      <c r="C1068" s="91">
        <f t="shared" si="32"/>
        <v>41684.25</v>
      </c>
      <c r="D1068" s="91">
        <f t="shared" si="33"/>
        <v>41684.208333333336</v>
      </c>
      <c r="E1068" s="88">
        <v>44.615760000000002</v>
      </c>
      <c r="F1068" s="88">
        <v>15.604570000000001</v>
      </c>
      <c r="G1068" s="88">
        <v>7.5543800000000001</v>
      </c>
      <c r="H1068" s="88">
        <v>12.19075</v>
      </c>
      <c r="I1068" s="88">
        <v>45.374540000000003</v>
      </c>
      <c r="J1068" s="88">
        <v>21.473549999999999</v>
      </c>
    </row>
    <row r="1069" spans="1:10">
      <c r="A1069" s="89">
        <v>41684</v>
      </c>
      <c r="B1069" s="90">
        <v>0.29166666666666669</v>
      </c>
      <c r="C1069" s="91">
        <f t="shared" si="32"/>
        <v>41684.291666666664</v>
      </c>
      <c r="D1069" s="91">
        <f t="shared" si="33"/>
        <v>41684.25</v>
      </c>
      <c r="E1069" s="88">
        <v>41.263620000000003</v>
      </c>
      <c r="F1069" s="88">
        <v>20.675080000000001</v>
      </c>
      <c r="G1069" s="88">
        <v>9.2808799999999998</v>
      </c>
      <c r="H1069" s="88">
        <v>16.503440000000001</v>
      </c>
      <c r="I1069" s="88">
        <v>54.858150000000002</v>
      </c>
      <c r="J1069" s="88">
        <v>42.669789999999999</v>
      </c>
    </row>
    <row r="1070" spans="1:10">
      <c r="A1070" s="89">
        <v>41684</v>
      </c>
      <c r="B1070" s="90">
        <v>0.33333333333333331</v>
      </c>
      <c r="C1070" s="91">
        <f t="shared" si="32"/>
        <v>41684.333333333336</v>
      </c>
      <c r="D1070" s="91">
        <f t="shared" si="33"/>
        <v>41684.291666666672</v>
      </c>
      <c r="E1070" s="88">
        <v>57.580590000000001</v>
      </c>
      <c r="F1070" s="88">
        <v>27.470669999999998</v>
      </c>
      <c r="G1070" s="88">
        <v>13.20294</v>
      </c>
      <c r="H1070" s="88">
        <v>25.985140000000001</v>
      </c>
      <c r="I1070" s="88">
        <v>53.910029999999999</v>
      </c>
      <c r="J1070" s="88">
        <v>28.088889999999999</v>
      </c>
    </row>
    <row r="1071" spans="1:10">
      <c r="A1071" s="89">
        <v>41684</v>
      </c>
      <c r="B1071" s="90">
        <v>0.375</v>
      </c>
      <c r="C1071" s="91">
        <f t="shared" si="32"/>
        <v>41684.375</v>
      </c>
      <c r="D1071" s="91">
        <f t="shared" si="33"/>
        <v>41684.333333333336</v>
      </c>
      <c r="E1071" s="88">
        <v>72.060609999999997</v>
      </c>
      <c r="F1071" s="88">
        <v>44.412550000000003</v>
      </c>
      <c r="G1071" s="88">
        <v>17.841709999999999</v>
      </c>
      <c r="H1071" s="88">
        <v>41.082889999999999</v>
      </c>
      <c r="I1071" s="88">
        <v>63.468229999999998</v>
      </c>
      <c r="J1071" s="88">
        <v>13.5099</v>
      </c>
    </row>
    <row r="1072" spans="1:10">
      <c r="A1072" s="89">
        <v>41684</v>
      </c>
      <c r="B1072" s="90">
        <v>0.41666666666666669</v>
      </c>
      <c r="C1072" s="91">
        <f t="shared" si="32"/>
        <v>41684.416666666664</v>
      </c>
      <c r="D1072" s="91">
        <f t="shared" si="33"/>
        <v>41684.375</v>
      </c>
      <c r="E1072" s="88">
        <v>78.361819999999994</v>
      </c>
      <c r="F1072" s="88">
        <v>54.652079999999998</v>
      </c>
      <c r="G1072" s="88">
        <v>17.78529</v>
      </c>
      <c r="H1072" s="88">
        <v>54.509599999999999</v>
      </c>
      <c r="I1072" s="88">
        <v>66.781149999999997</v>
      </c>
      <c r="J1072" s="88">
        <v>14.87208</v>
      </c>
    </row>
    <row r="1073" spans="1:10">
      <c r="A1073" s="89">
        <v>41684</v>
      </c>
      <c r="B1073" s="90">
        <v>0.45833333333333331</v>
      </c>
      <c r="C1073" s="91">
        <f t="shared" si="32"/>
        <v>41684.458333333336</v>
      </c>
      <c r="D1073" s="91">
        <f t="shared" si="33"/>
        <v>41684.416666666672</v>
      </c>
      <c r="E1073" s="88">
        <v>50.914580000000001</v>
      </c>
      <c r="F1073" s="88">
        <v>38.720480000000002</v>
      </c>
      <c r="G1073" s="88">
        <v>17.78003</v>
      </c>
      <c r="H1073" s="88">
        <v>47.158430000000003</v>
      </c>
      <c r="I1073" s="88">
        <v>55.00159</v>
      </c>
      <c r="J1073" s="88">
        <v>20.846250000000001</v>
      </c>
    </row>
    <row r="1074" spans="1:10">
      <c r="A1074" s="89">
        <v>41684</v>
      </c>
      <c r="B1074" s="90">
        <v>0.5</v>
      </c>
      <c r="C1074" s="91">
        <f t="shared" si="32"/>
        <v>41684.5</v>
      </c>
      <c r="D1074" s="91">
        <f t="shared" si="33"/>
        <v>41684.458333333336</v>
      </c>
      <c r="E1074" s="88">
        <v>44.155320000000003</v>
      </c>
      <c r="F1074" s="88">
        <v>32.730049999999999</v>
      </c>
      <c r="G1074" s="88">
        <v>22.119980000000002</v>
      </c>
      <c r="H1074" s="88">
        <v>27.75038</v>
      </c>
      <c r="I1074" s="88">
        <v>50.44171</v>
      </c>
      <c r="J1074" s="88">
        <v>20.020530000000001</v>
      </c>
    </row>
    <row r="1075" spans="1:10">
      <c r="A1075" s="89">
        <v>41684</v>
      </c>
      <c r="B1075" s="90">
        <v>0.54166666666666663</v>
      </c>
      <c r="C1075" s="91">
        <f t="shared" si="32"/>
        <v>41684.541666666664</v>
      </c>
      <c r="D1075" s="91">
        <f t="shared" si="33"/>
        <v>41684.5</v>
      </c>
      <c r="E1075" s="88">
        <v>35.993250000000003</v>
      </c>
      <c r="F1075" s="88">
        <v>27.913419999999999</v>
      </c>
      <c r="G1075" s="88">
        <v>21.224930000000001</v>
      </c>
      <c r="H1075" s="88">
        <v>21.15082</v>
      </c>
      <c r="I1075" s="88">
        <v>40.14385</v>
      </c>
      <c r="J1075" s="88">
        <v>19.67963</v>
      </c>
    </row>
    <row r="1076" spans="1:10">
      <c r="A1076" s="89">
        <v>41684</v>
      </c>
      <c r="B1076" s="90">
        <v>0.58333333333333337</v>
      </c>
      <c r="C1076" s="91">
        <f t="shared" si="32"/>
        <v>41684.583333333336</v>
      </c>
      <c r="D1076" s="91">
        <f t="shared" si="33"/>
        <v>41684.541666666672</v>
      </c>
      <c r="E1076" s="88">
        <v>29.27225</v>
      </c>
      <c r="F1076" s="88">
        <v>17.973199999999999</v>
      </c>
      <c r="G1076" s="88">
        <v>17.359279999999998</v>
      </c>
      <c r="H1076" s="88">
        <v>23.076699999999999</v>
      </c>
      <c r="I1076" s="88">
        <v>35.991819999999997</v>
      </c>
      <c r="J1076" s="88">
        <v>25.46303</v>
      </c>
    </row>
    <row r="1077" spans="1:10">
      <c r="A1077" s="89">
        <v>41684</v>
      </c>
      <c r="B1077" s="90">
        <v>0.625</v>
      </c>
      <c r="C1077" s="91">
        <f t="shared" si="32"/>
        <v>41684.625</v>
      </c>
      <c r="D1077" s="91">
        <f t="shared" si="33"/>
        <v>41684.583333333336</v>
      </c>
      <c r="E1077" s="88">
        <v>34.556959999999997</v>
      </c>
      <c r="F1077" s="88">
        <v>20.37482</v>
      </c>
      <c r="G1077" s="88">
        <v>15.576829999999999</v>
      </c>
      <c r="H1077" s="88">
        <v>25.330110000000001</v>
      </c>
      <c r="I1077" s="88">
        <v>39.351120000000002</v>
      </c>
      <c r="J1077" s="88">
        <v>24.150569999999998</v>
      </c>
    </row>
    <row r="1078" spans="1:10">
      <c r="A1078" s="89">
        <v>41684</v>
      </c>
      <c r="B1078" s="90">
        <v>0.66666666666666663</v>
      </c>
      <c r="C1078" s="91">
        <f t="shared" si="32"/>
        <v>41684.666666666664</v>
      </c>
      <c r="D1078" s="91">
        <f t="shared" si="33"/>
        <v>41684.625</v>
      </c>
      <c r="E1078" s="88">
        <v>38.870609999999999</v>
      </c>
      <c r="F1078" s="88">
        <v>23.40804</v>
      </c>
      <c r="G1078" s="88">
        <v>17.517859999999999</v>
      </c>
      <c r="H1078" s="88">
        <v>28.512029999999999</v>
      </c>
      <c r="I1078" s="88">
        <v>42.380040000000001</v>
      </c>
      <c r="J1078" s="88">
        <v>13.2149</v>
      </c>
    </row>
    <row r="1079" spans="1:10">
      <c r="A1079" s="89">
        <v>41684</v>
      </c>
      <c r="B1079" s="90">
        <v>0.70833333333333337</v>
      </c>
      <c r="C1079" s="91">
        <f t="shared" si="32"/>
        <v>41684.708333333336</v>
      </c>
      <c r="D1079" s="91">
        <f t="shared" si="33"/>
        <v>41684.666666666672</v>
      </c>
      <c r="E1079" s="88">
        <v>41.750349999999997</v>
      </c>
      <c r="F1079" s="88">
        <v>25.818750000000001</v>
      </c>
      <c r="H1079" s="88">
        <v>36.454160000000002</v>
      </c>
      <c r="I1079" s="88">
        <v>41.923430000000003</v>
      </c>
      <c r="J1079" s="88">
        <v>7.7255399999999996</v>
      </c>
    </row>
    <row r="1080" spans="1:10">
      <c r="A1080" s="89">
        <v>41684</v>
      </c>
      <c r="B1080" s="90">
        <v>0.75</v>
      </c>
      <c r="C1080" s="91">
        <f t="shared" si="32"/>
        <v>41684.75</v>
      </c>
      <c r="D1080" s="91">
        <f t="shared" si="33"/>
        <v>41684.708333333336</v>
      </c>
      <c r="E1080" s="88">
        <v>39.352559999999997</v>
      </c>
      <c r="F1080" s="88">
        <v>26.811820000000001</v>
      </c>
      <c r="H1080" s="88">
        <v>24.910309999999999</v>
      </c>
      <c r="I1080" s="88">
        <v>45.014029999999998</v>
      </c>
      <c r="J1080" s="88">
        <v>6.7052300000000002</v>
      </c>
    </row>
    <row r="1081" spans="1:10">
      <c r="A1081" s="89">
        <v>41684</v>
      </c>
      <c r="B1081" s="90">
        <v>0.79166666666666663</v>
      </c>
      <c r="C1081" s="91">
        <f t="shared" si="32"/>
        <v>41684.791666666664</v>
      </c>
      <c r="D1081" s="91">
        <f t="shared" si="33"/>
        <v>41684.75</v>
      </c>
      <c r="E1081" s="88">
        <v>18.714770000000001</v>
      </c>
      <c r="F1081" s="88">
        <v>7.1379299999999999</v>
      </c>
      <c r="G1081" s="88">
        <v>17.596910000000001</v>
      </c>
      <c r="H1081" s="88">
        <v>9.3267799999999994</v>
      </c>
      <c r="I1081" s="88">
        <v>37.290880000000001</v>
      </c>
      <c r="J1081" s="88">
        <v>4.5197200000000004</v>
      </c>
    </row>
    <row r="1082" spans="1:10">
      <c r="A1082" s="89">
        <v>41684</v>
      </c>
      <c r="B1082" s="90">
        <v>0.83333333333333337</v>
      </c>
      <c r="C1082" s="91">
        <f t="shared" si="32"/>
        <v>41684.833333333336</v>
      </c>
      <c r="D1082" s="91">
        <f t="shared" si="33"/>
        <v>41684.791666666672</v>
      </c>
      <c r="E1082" s="88">
        <v>21.11018</v>
      </c>
      <c r="F1082" s="88">
        <v>9.1489200000000004</v>
      </c>
      <c r="G1082" s="88">
        <v>17.359279999999998</v>
      </c>
      <c r="H1082" s="88">
        <v>6.7453900000000004</v>
      </c>
      <c r="I1082" s="88">
        <v>26.77787</v>
      </c>
      <c r="J1082" s="88">
        <v>3.7905799999999998</v>
      </c>
    </row>
    <row r="1083" spans="1:10">
      <c r="A1083" s="89">
        <v>41684</v>
      </c>
      <c r="B1083" s="90">
        <v>0.875</v>
      </c>
      <c r="C1083" s="91">
        <f t="shared" si="32"/>
        <v>41684.875</v>
      </c>
      <c r="D1083" s="91">
        <f t="shared" si="33"/>
        <v>41684.833333333336</v>
      </c>
      <c r="E1083" s="88">
        <v>15.83263</v>
      </c>
      <c r="F1083" s="88">
        <v>4.8410200000000003</v>
      </c>
      <c r="G1083" s="88">
        <v>23.364059999999998</v>
      </c>
      <c r="H1083" s="88">
        <v>5.7135899999999999</v>
      </c>
      <c r="I1083" s="88">
        <v>26.23902</v>
      </c>
      <c r="J1083" s="88">
        <v>2.91561</v>
      </c>
    </row>
    <row r="1084" spans="1:10">
      <c r="A1084" s="89">
        <v>41684</v>
      </c>
      <c r="B1084" s="90">
        <v>0.91666666666666663</v>
      </c>
      <c r="C1084" s="91">
        <f t="shared" si="32"/>
        <v>41684.916666666664</v>
      </c>
      <c r="D1084" s="91">
        <f t="shared" si="33"/>
        <v>41684.875</v>
      </c>
      <c r="E1084" s="88">
        <v>12.95528</v>
      </c>
      <c r="F1084" s="88">
        <v>3.48983</v>
      </c>
      <c r="G1084" s="88">
        <v>12.12908</v>
      </c>
      <c r="H1084" s="88">
        <v>4.6856299999999997</v>
      </c>
      <c r="I1084" s="88">
        <v>22.829989999999999</v>
      </c>
      <c r="J1084" s="88">
        <v>1.9445300000000001</v>
      </c>
    </row>
    <row r="1085" spans="1:10">
      <c r="A1085" s="89">
        <v>41684</v>
      </c>
      <c r="B1085" s="90">
        <v>0.95833333333333337</v>
      </c>
      <c r="C1085" s="91">
        <f t="shared" si="32"/>
        <v>41684.958333333336</v>
      </c>
      <c r="D1085" s="91">
        <f t="shared" si="33"/>
        <v>41684.916666666672</v>
      </c>
      <c r="E1085" s="88">
        <v>12.475720000000001</v>
      </c>
      <c r="F1085" s="88">
        <v>2.5613199999999998</v>
      </c>
      <c r="G1085" s="88">
        <v>15.57827</v>
      </c>
      <c r="H1085" s="88">
        <v>3.5156499999999999</v>
      </c>
      <c r="I1085" s="88">
        <v>25.113520000000001</v>
      </c>
      <c r="J1085" s="88">
        <v>1.8952899999999999</v>
      </c>
    </row>
    <row r="1086" spans="1:10">
      <c r="A1086" s="89">
        <v>41684</v>
      </c>
      <c r="B1086" s="92">
        <v>1</v>
      </c>
      <c r="C1086" s="91">
        <f t="shared" si="32"/>
        <v>41685</v>
      </c>
      <c r="D1086" s="91">
        <f t="shared" si="33"/>
        <v>41684.958333333336</v>
      </c>
      <c r="E1086" s="88">
        <v>12.95528</v>
      </c>
      <c r="F1086" s="88">
        <v>0.84675999999999996</v>
      </c>
      <c r="G1086" s="88">
        <v>10.405430000000001</v>
      </c>
      <c r="H1086" s="88">
        <v>2.6736800000000001</v>
      </c>
      <c r="I1086" s="88">
        <v>14.0411</v>
      </c>
      <c r="J1086" s="88">
        <v>1.60459</v>
      </c>
    </row>
    <row r="1087" spans="1:10">
      <c r="A1087" s="89">
        <v>41685</v>
      </c>
      <c r="B1087" s="90">
        <v>4.1666666666666664E-2</v>
      </c>
      <c r="C1087" s="91">
        <f t="shared" si="32"/>
        <v>41685.041666666664</v>
      </c>
      <c r="D1087" s="91">
        <f t="shared" si="33"/>
        <v>41685</v>
      </c>
      <c r="E1087" s="88">
        <v>12.17944</v>
      </c>
      <c r="F1087" s="88">
        <v>2.3523800000000001</v>
      </c>
      <c r="G1087" s="88">
        <v>9.6020299999999992</v>
      </c>
      <c r="H1087" s="88">
        <v>2.0559400000000001</v>
      </c>
      <c r="I1087" s="88">
        <v>8.3130000000000006</v>
      </c>
      <c r="J1087" s="88">
        <v>1.45685</v>
      </c>
    </row>
    <row r="1088" spans="1:10">
      <c r="A1088" s="89">
        <v>41685</v>
      </c>
      <c r="B1088" s="90">
        <v>8.3333333333333329E-2</v>
      </c>
      <c r="C1088" s="91">
        <f t="shared" si="32"/>
        <v>41685.083333333336</v>
      </c>
      <c r="D1088" s="91">
        <f t="shared" si="33"/>
        <v>41685.041666666672</v>
      </c>
      <c r="E1088" s="88">
        <v>11.54513</v>
      </c>
      <c r="G1088" s="88">
        <v>3.3353999999999999</v>
      </c>
      <c r="H1088" s="88">
        <v>11.1282</v>
      </c>
      <c r="I1088" s="88">
        <v>8.4959600000000002</v>
      </c>
      <c r="J1088" s="88">
        <v>1.1666300000000001</v>
      </c>
    </row>
    <row r="1089" spans="1:10">
      <c r="A1089" s="89">
        <v>41685</v>
      </c>
      <c r="B1089" s="90">
        <v>0.125</v>
      </c>
      <c r="C1089" s="91">
        <f t="shared" si="32"/>
        <v>41685.125</v>
      </c>
      <c r="D1089" s="91">
        <f t="shared" si="33"/>
        <v>41685.083333333336</v>
      </c>
      <c r="E1089" s="88">
        <v>10.576129999999999</v>
      </c>
      <c r="F1089" s="88">
        <v>2.25197</v>
      </c>
      <c r="G1089" s="88">
        <v>2.2634400000000001</v>
      </c>
      <c r="H1089" s="88">
        <v>3.9784799999999998</v>
      </c>
      <c r="I1089" s="88">
        <v>14.132899999999999</v>
      </c>
      <c r="J1089" s="88">
        <v>1.5543800000000001</v>
      </c>
    </row>
    <row r="1090" spans="1:10">
      <c r="A1090" s="89">
        <v>41685</v>
      </c>
      <c r="B1090" s="90">
        <v>0.16666666666666666</v>
      </c>
      <c r="C1090" s="91">
        <f t="shared" si="32"/>
        <v>41685.166666666664</v>
      </c>
      <c r="D1090" s="91">
        <f t="shared" si="33"/>
        <v>41685.125</v>
      </c>
      <c r="E1090" s="88">
        <v>9.14175</v>
      </c>
      <c r="F1090" s="88">
        <v>2.3040799999999999</v>
      </c>
      <c r="G1090" s="88">
        <v>3.2149100000000002</v>
      </c>
      <c r="H1090" s="88">
        <v>2.9462100000000002</v>
      </c>
      <c r="I1090" s="88">
        <v>30.382930000000002</v>
      </c>
      <c r="J1090" s="88">
        <v>1.3583499999999999</v>
      </c>
    </row>
    <row r="1091" spans="1:10">
      <c r="A1091" s="89">
        <v>41685</v>
      </c>
      <c r="B1091" s="90">
        <v>0.20833333333333334</v>
      </c>
      <c r="C1091" s="91">
        <f t="shared" si="32"/>
        <v>41685.208333333336</v>
      </c>
      <c r="D1091" s="91">
        <f t="shared" si="33"/>
        <v>41685.166666666672</v>
      </c>
      <c r="E1091" s="88">
        <v>9.1369699999999998</v>
      </c>
      <c r="F1091" s="88">
        <v>1.6117600000000001</v>
      </c>
      <c r="G1091" s="88">
        <v>3.5735100000000002</v>
      </c>
      <c r="H1091" s="88">
        <v>3.37269</v>
      </c>
      <c r="I1091" s="88">
        <v>28.139569999999999</v>
      </c>
      <c r="J1091" s="88">
        <v>1.74803</v>
      </c>
    </row>
    <row r="1092" spans="1:10">
      <c r="A1092" s="89">
        <v>41685</v>
      </c>
      <c r="B1092" s="90">
        <v>0.25</v>
      </c>
      <c r="C1092" s="91">
        <f t="shared" si="32"/>
        <v>41685.25</v>
      </c>
      <c r="D1092" s="91">
        <f t="shared" si="33"/>
        <v>41685.208333333336</v>
      </c>
      <c r="E1092" s="88">
        <v>9.6198800000000002</v>
      </c>
      <c r="F1092" s="88">
        <v>2.1396099999999998</v>
      </c>
      <c r="G1092" s="88">
        <v>4.4656900000000004</v>
      </c>
      <c r="H1092" s="88">
        <v>3.3741300000000001</v>
      </c>
      <c r="I1092" s="88">
        <v>13.992330000000001</v>
      </c>
      <c r="J1092" s="88">
        <v>2.3308599999999999</v>
      </c>
    </row>
    <row r="1093" spans="1:10">
      <c r="A1093" s="89">
        <v>41685</v>
      </c>
      <c r="B1093" s="90">
        <v>0.29166666666666669</v>
      </c>
      <c r="C1093" s="91">
        <f t="shared" si="32"/>
        <v>41685.291666666664</v>
      </c>
      <c r="D1093" s="91">
        <f t="shared" si="33"/>
        <v>41685.25</v>
      </c>
      <c r="E1093" s="88">
        <v>8.6612299999999998</v>
      </c>
      <c r="F1093" s="88">
        <v>2.7353499999999999</v>
      </c>
      <c r="G1093" s="88">
        <v>4.2280600000000002</v>
      </c>
      <c r="H1093" s="88">
        <v>2.7640400000000001</v>
      </c>
      <c r="I1093" s="88">
        <v>11.39085</v>
      </c>
      <c r="J1093" s="88">
        <v>3.98326</v>
      </c>
    </row>
    <row r="1094" spans="1:10">
      <c r="A1094" s="89">
        <v>41685</v>
      </c>
      <c r="B1094" s="90">
        <v>0.33333333333333331</v>
      </c>
      <c r="C1094" s="91">
        <f t="shared" si="32"/>
        <v>41685.333333333336</v>
      </c>
      <c r="D1094" s="91">
        <f t="shared" si="33"/>
        <v>41685.291666666672</v>
      </c>
      <c r="E1094" s="88">
        <v>10.098000000000001</v>
      </c>
      <c r="F1094" s="88">
        <v>5.0365700000000002</v>
      </c>
      <c r="G1094" s="88">
        <v>4.1687700000000003</v>
      </c>
      <c r="H1094" s="88">
        <v>2.85297</v>
      </c>
      <c r="I1094" s="88">
        <v>9.7341499999999996</v>
      </c>
      <c r="J1094" s="88">
        <v>4.5173300000000003</v>
      </c>
    </row>
    <row r="1095" spans="1:10">
      <c r="A1095" s="89">
        <v>41685</v>
      </c>
      <c r="B1095" s="90">
        <v>0.375</v>
      </c>
      <c r="C1095" s="91">
        <f t="shared" si="32"/>
        <v>41685.375</v>
      </c>
      <c r="D1095" s="91">
        <f t="shared" si="33"/>
        <v>41685.333333333336</v>
      </c>
      <c r="E1095" s="88">
        <v>10.576129999999999</v>
      </c>
      <c r="F1095" s="88">
        <v>8.9911399999999997</v>
      </c>
      <c r="G1095" s="88">
        <v>5.4769199999999998</v>
      </c>
      <c r="H1095" s="88">
        <v>4.0200800000000001</v>
      </c>
      <c r="I1095" s="88">
        <v>12.022449999999999</v>
      </c>
      <c r="J1095" s="88">
        <v>4.4226599999999996</v>
      </c>
    </row>
    <row r="1096" spans="1:10">
      <c r="A1096" s="89">
        <v>41685</v>
      </c>
      <c r="B1096" s="90">
        <v>0.41666666666666669</v>
      </c>
      <c r="C1096" s="91">
        <f t="shared" ref="C1096:C1159" si="34">A1096+B1096</f>
        <v>41685.416666666664</v>
      </c>
      <c r="D1096" s="91">
        <f t="shared" ref="D1096:D1159" si="35">C1096-"01:00"</f>
        <v>41685.375</v>
      </c>
      <c r="E1096" s="88">
        <v>9.14175</v>
      </c>
      <c r="F1096" s="88">
        <v>8.8300099999999997</v>
      </c>
      <c r="G1096" s="88">
        <v>5.5969300000000004</v>
      </c>
      <c r="H1096" s="88">
        <v>4.2557900000000002</v>
      </c>
      <c r="I1096" s="88">
        <v>11.39372</v>
      </c>
      <c r="J1096" s="88">
        <v>4.5670500000000001</v>
      </c>
    </row>
    <row r="1097" spans="1:10">
      <c r="A1097" s="89">
        <v>41685</v>
      </c>
      <c r="B1097" s="90">
        <v>0.45833333333333331</v>
      </c>
      <c r="C1097" s="91">
        <f t="shared" si="34"/>
        <v>41685.458333333336</v>
      </c>
      <c r="D1097" s="91">
        <f t="shared" si="35"/>
        <v>41685.416666666672</v>
      </c>
      <c r="E1097" s="88">
        <v>11.53955</v>
      </c>
      <c r="F1097" s="88">
        <v>9.2149000000000001</v>
      </c>
      <c r="G1097" s="88">
        <v>5.1800100000000002</v>
      </c>
      <c r="H1097" s="88">
        <v>4.8113700000000001</v>
      </c>
      <c r="I1097" s="88">
        <v>11.972250000000001</v>
      </c>
      <c r="J1097" s="88">
        <v>4.7640399999999996</v>
      </c>
    </row>
    <row r="1098" spans="1:10">
      <c r="A1098" s="89">
        <v>41685</v>
      </c>
      <c r="B1098" s="90">
        <v>0.5</v>
      </c>
      <c r="C1098" s="91">
        <f t="shared" si="34"/>
        <v>41685.5</v>
      </c>
      <c r="D1098" s="91">
        <f t="shared" si="35"/>
        <v>41685.458333333336</v>
      </c>
      <c r="E1098" s="88">
        <v>12.022449999999999</v>
      </c>
      <c r="F1098" s="88">
        <v>12.99592</v>
      </c>
      <c r="G1098" s="88">
        <v>5.5983700000000001</v>
      </c>
      <c r="H1098" s="88">
        <v>5.6987699999999997</v>
      </c>
      <c r="I1098" s="88">
        <v>12.51158</v>
      </c>
      <c r="J1098" s="88">
        <v>4.4728599999999998</v>
      </c>
    </row>
    <row r="1099" spans="1:10">
      <c r="A1099" s="89">
        <v>41685</v>
      </c>
      <c r="B1099" s="90">
        <v>0.54166666666666663</v>
      </c>
      <c r="C1099" s="91">
        <f t="shared" si="34"/>
        <v>41685.541666666664</v>
      </c>
      <c r="D1099" s="91">
        <f t="shared" si="35"/>
        <v>41685.5</v>
      </c>
      <c r="E1099" s="88">
        <v>11.05903</v>
      </c>
      <c r="F1099" s="88">
        <v>16.397780000000001</v>
      </c>
      <c r="G1099" s="88">
        <v>7.9211</v>
      </c>
      <c r="H1099" s="88">
        <v>4.3877499999999996</v>
      </c>
      <c r="I1099" s="88">
        <v>12.916550000000001</v>
      </c>
      <c r="J1099" s="88">
        <v>3.8862000000000001</v>
      </c>
    </row>
    <row r="1100" spans="1:10">
      <c r="A1100" s="89">
        <v>41685</v>
      </c>
      <c r="B1100" s="90">
        <v>0.58333333333333337</v>
      </c>
      <c r="C1100" s="91">
        <f t="shared" si="34"/>
        <v>41685.583333333336</v>
      </c>
      <c r="D1100" s="91">
        <f t="shared" si="35"/>
        <v>41685.541666666672</v>
      </c>
      <c r="E1100" s="88">
        <v>10.107559999999999</v>
      </c>
      <c r="F1100" s="88">
        <v>14.194100000000001</v>
      </c>
      <c r="G1100" s="88">
        <v>10.06644</v>
      </c>
      <c r="H1100" s="88">
        <v>4.25101</v>
      </c>
      <c r="I1100" s="88">
        <v>19.82545</v>
      </c>
      <c r="J1100" s="88">
        <v>4.4685600000000001</v>
      </c>
    </row>
    <row r="1101" spans="1:10">
      <c r="A1101" s="89">
        <v>41685</v>
      </c>
      <c r="B1101" s="90">
        <v>0.625</v>
      </c>
      <c r="C1101" s="91">
        <f t="shared" si="34"/>
        <v>41685.625</v>
      </c>
      <c r="D1101" s="91">
        <f t="shared" si="35"/>
        <v>41685.583333333336</v>
      </c>
      <c r="E1101" s="88">
        <v>11.54433</v>
      </c>
      <c r="F1101" s="88">
        <v>15.946899999999999</v>
      </c>
      <c r="G1101" s="88">
        <v>11.198169999999999</v>
      </c>
      <c r="H1101" s="88">
        <v>5.0059699999999996</v>
      </c>
      <c r="I1101" s="88">
        <v>18.925619999999999</v>
      </c>
      <c r="J1101" s="88">
        <v>5.39086</v>
      </c>
    </row>
    <row r="1102" spans="1:10">
      <c r="A1102" s="89">
        <v>41685</v>
      </c>
      <c r="B1102" s="90">
        <v>0.66666666666666663</v>
      </c>
      <c r="C1102" s="91">
        <f t="shared" si="34"/>
        <v>41685.666666666664</v>
      </c>
      <c r="D1102" s="91">
        <f t="shared" si="35"/>
        <v>41685.625</v>
      </c>
      <c r="E1102" s="88">
        <v>9.1393599999999999</v>
      </c>
      <c r="F1102" s="88">
        <v>12.04923</v>
      </c>
      <c r="G1102" s="88">
        <v>10.783149999999999</v>
      </c>
      <c r="H1102" s="88">
        <v>7.8742400000000004</v>
      </c>
      <c r="I1102" s="88">
        <v>22.914619999999999</v>
      </c>
      <c r="J1102" s="88">
        <v>6.21563</v>
      </c>
    </row>
    <row r="1103" spans="1:10">
      <c r="A1103" s="89">
        <v>41685</v>
      </c>
      <c r="B1103" s="90">
        <v>0.70833333333333337</v>
      </c>
      <c r="C1103" s="91">
        <f t="shared" si="34"/>
        <v>41685.708333333336</v>
      </c>
      <c r="D1103" s="91">
        <f t="shared" si="35"/>
        <v>41685.666666666672</v>
      </c>
      <c r="E1103" s="88">
        <v>7.2172999999999998</v>
      </c>
      <c r="F1103" s="88">
        <v>8.3738799999999998</v>
      </c>
      <c r="G1103" s="88">
        <v>9.8919300000000003</v>
      </c>
      <c r="H1103" s="88">
        <v>11.25793</v>
      </c>
      <c r="I1103" s="88">
        <v>25.00976</v>
      </c>
      <c r="J1103" s="88">
        <v>7.4281499999999996</v>
      </c>
    </row>
    <row r="1104" spans="1:10">
      <c r="A1104" s="89">
        <v>41685</v>
      </c>
      <c r="B1104" s="90">
        <v>0.75</v>
      </c>
      <c r="C1104" s="91">
        <f t="shared" si="34"/>
        <v>41685.75</v>
      </c>
      <c r="D1104" s="91">
        <f t="shared" si="35"/>
        <v>41685.708333333336</v>
      </c>
      <c r="E1104" s="88">
        <v>12.022449999999999</v>
      </c>
      <c r="F1104" s="88">
        <v>11.76618</v>
      </c>
      <c r="G1104" s="88">
        <v>10.72578</v>
      </c>
      <c r="H1104" s="88">
        <v>10.557</v>
      </c>
      <c r="I1104" s="88">
        <v>30.08888</v>
      </c>
      <c r="J1104" s="88">
        <v>6.4087899999999998</v>
      </c>
    </row>
    <row r="1105" spans="1:10">
      <c r="A1105" s="89">
        <v>41685</v>
      </c>
      <c r="B1105" s="90">
        <v>0.79166666666666663</v>
      </c>
      <c r="C1105" s="91">
        <f t="shared" si="34"/>
        <v>41685.791666666664</v>
      </c>
      <c r="D1105" s="91">
        <f t="shared" si="35"/>
        <v>41685.75</v>
      </c>
      <c r="E1105" s="88">
        <v>12.024839999999999</v>
      </c>
      <c r="F1105" s="88">
        <v>15.10779</v>
      </c>
      <c r="G1105" s="88">
        <v>10.60577</v>
      </c>
      <c r="H1105" s="88">
        <v>10.418340000000001</v>
      </c>
      <c r="I1105" s="88">
        <v>23.097259999999999</v>
      </c>
      <c r="J1105" s="88">
        <v>5.9234900000000001</v>
      </c>
    </row>
    <row r="1106" spans="1:10">
      <c r="A1106" s="89">
        <v>41685</v>
      </c>
      <c r="B1106" s="90">
        <v>0.83333333333333337</v>
      </c>
      <c r="C1106" s="91">
        <f t="shared" si="34"/>
        <v>41685.833333333336</v>
      </c>
      <c r="D1106" s="91">
        <f t="shared" si="35"/>
        <v>41685.791666666672</v>
      </c>
      <c r="E1106" s="88">
        <v>10.100390000000001</v>
      </c>
      <c r="F1106" s="88">
        <v>11.631830000000001</v>
      </c>
      <c r="G1106" s="88">
        <v>9.7131100000000004</v>
      </c>
      <c r="H1106" s="88">
        <v>9.8995800000000003</v>
      </c>
      <c r="I1106" s="88">
        <v>19.067150000000002</v>
      </c>
      <c r="J1106" s="88">
        <v>4.8558399999999997</v>
      </c>
    </row>
    <row r="1107" spans="1:10">
      <c r="A1107" s="89">
        <v>41685</v>
      </c>
      <c r="B1107" s="90">
        <v>0.875</v>
      </c>
      <c r="C1107" s="91">
        <f t="shared" si="34"/>
        <v>41685.875</v>
      </c>
      <c r="D1107" s="91">
        <f t="shared" si="35"/>
        <v>41685.833333333336</v>
      </c>
      <c r="E1107" s="88">
        <v>9.1321899999999996</v>
      </c>
      <c r="F1107" s="88">
        <v>9.26511</v>
      </c>
      <c r="G1107" s="88">
        <v>9.7704799999999992</v>
      </c>
      <c r="H1107" s="88">
        <v>16.417860000000001</v>
      </c>
      <c r="I1107" s="88">
        <v>20.23377</v>
      </c>
      <c r="J1107" s="88">
        <v>5.3884699999999999</v>
      </c>
    </row>
    <row r="1108" spans="1:10">
      <c r="A1108" s="89">
        <v>41685</v>
      </c>
      <c r="B1108" s="90">
        <v>0.91666666666666663</v>
      </c>
      <c r="C1108" s="91">
        <f t="shared" si="34"/>
        <v>41685.916666666664</v>
      </c>
      <c r="D1108" s="91">
        <f t="shared" si="35"/>
        <v>41685.875</v>
      </c>
      <c r="E1108" s="88">
        <v>8.6516699999999993</v>
      </c>
      <c r="F1108" s="88">
        <v>7.2545900000000003</v>
      </c>
      <c r="G1108" s="88">
        <v>9.5366800000000005</v>
      </c>
      <c r="H1108" s="88">
        <v>12.8018</v>
      </c>
      <c r="I1108" s="88">
        <v>22.392029999999998</v>
      </c>
      <c r="J1108" s="88">
        <v>4.2725299999999997</v>
      </c>
    </row>
    <row r="1109" spans="1:10">
      <c r="A1109" s="89">
        <v>41685</v>
      </c>
      <c r="B1109" s="90">
        <v>0.95833333333333337</v>
      </c>
      <c r="C1109" s="91">
        <f t="shared" si="34"/>
        <v>41685.958333333336</v>
      </c>
      <c r="D1109" s="91">
        <f t="shared" si="35"/>
        <v>41685.916666666672</v>
      </c>
      <c r="E1109" s="88">
        <v>8.1687700000000003</v>
      </c>
      <c r="F1109" s="88">
        <v>7.4530099999999999</v>
      </c>
      <c r="G1109" s="88">
        <v>9.7145399999999995</v>
      </c>
      <c r="H1109" s="88">
        <v>10.734859999999999</v>
      </c>
      <c r="I1109" s="88">
        <v>23.42287</v>
      </c>
      <c r="J1109" s="88">
        <v>4.1266999999999996</v>
      </c>
    </row>
    <row r="1110" spans="1:10">
      <c r="A1110" s="89">
        <v>41685</v>
      </c>
      <c r="B1110" s="92">
        <v>1</v>
      </c>
      <c r="C1110" s="91">
        <f t="shared" si="34"/>
        <v>41686</v>
      </c>
      <c r="D1110" s="91">
        <f t="shared" si="35"/>
        <v>41685.958333333336</v>
      </c>
      <c r="E1110" s="88">
        <v>8.1687700000000003</v>
      </c>
      <c r="F1110" s="88">
        <v>6.08127</v>
      </c>
      <c r="G1110" s="88">
        <v>8.9414200000000008</v>
      </c>
      <c r="H1110" s="88">
        <v>11.15705</v>
      </c>
      <c r="I1110" s="88">
        <v>19.340160000000001</v>
      </c>
      <c r="J1110" s="88">
        <v>2.81711</v>
      </c>
    </row>
    <row r="1111" spans="1:10">
      <c r="A1111" s="89">
        <v>41686</v>
      </c>
      <c r="B1111" s="90">
        <v>4.1666666666666664E-2</v>
      </c>
      <c r="C1111" s="91">
        <f t="shared" si="34"/>
        <v>41686.041666666664</v>
      </c>
      <c r="D1111" s="91">
        <f t="shared" si="35"/>
        <v>41686</v>
      </c>
      <c r="E1111" s="88">
        <v>3.8632499999999999</v>
      </c>
      <c r="F1111" s="88">
        <v>3.9327399999999999</v>
      </c>
      <c r="G1111" s="88">
        <v>7.8673900000000003</v>
      </c>
      <c r="H1111" s="88">
        <v>12.02261</v>
      </c>
      <c r="I1111" s="88">
        <v>13.578749999999999</v>
      </c>
      <c r="J1111" s="88">
        <v>2.5225900000000001</v>
      </c>
    </row>
    <row r="1112" spans="1:10">
      <c r="A1112" s="89">
        <v>41686</v>
      </c>
      <c r="B1112" s="90">
        <v>8.3333333333333329E-2</v>
      </c>
      <c r="C1112" s="91">
        <f t="shared" si="34"/>
        <v>41686.083333333336</v>
      </c>
      <c r="D1112" s="91">
        <f t="shared" si="35"/>
        <v>41686.041666666672</v>
      </c>
      <c r="E1112" s="88">
        <v>3.8632499999999999</v>
      </c>
      <c r="G1112" s="88">
        <v>7.7480200000000004</v>
      </c>
      <c r="H1112" s="88">
        <v>17.600100000000001</v>
      </c>
      <c r="I1112" s="88">
        <v>18.245249999999999</v>
      </c>
      <c r="J1112" s="88">
        <v>2.5221100000000001</v>
      </c>
    </row>
    <row r="1113" spans="1:10">
      <c r="A1113" s="89">
        <v>41686</v>
      </c>
      <c r="B1113" s="90">
        <v>0.125</v>
      </c>
      <c r="C1113" s="91">
        <f t="shared" si="34"/>
        <v>41686.125</v>
      </c>
      <c r="D1113" s="91">
        <f t="shared" si="35"/>
        <v>41686.083333333336</v>
      </c>
      <c r="E1113" s="88">
        <v>1.93736</v>
      </c>
      <c r="F1113" s="88">
        <v>3.2058300000000002</v>
      </c>
      <c r="G1113" s="88">
        <v>7.6275300000000001</v>
      </c>
      <c r="H1113" s="88">
        <v>8.9213299999999993</v>
      </c>
      <c r="I1113" s="88">
        <v>19.292819999999999</v>
      </c>
      <c r="J1113" s="88">
        <v>2.6674600000000002</v>
      </c>
    </row>
    <row r="1114" spans="1:10">
      <c r="A1114" s="89">
        <v>41686</v>
      </c>
      <c r="B1114" s="90">
        <v>0.16666666666666666</v>
      </c>
      <c r="C1114" s="91">
        <f t="shared" si="34"/>
        <v>41686.166666666664</v>
      </c>
      <c r="D1114" s="91">
        <f t="shared" si="35"/>
        <v>41686.125</v>
      </c>
      <c r="E1114" s="88">
        <v>1.45302</v>
      </c>
      <c r="F1114" s="88">
        <v>2.1687799999999999</v>
      </c>
      <c r="G1114" s="88">
        <v>8.6411499999999997</v>
      </c>
      <c r="H1114" s="88">
        <v>8.3141200000000008</v>
      </c>
      <c r="I1114" s="88">
        <v>20.5063</v>
      </c>
      <c r="J1114" s="88">
        <v>5.3827299999999996</v>
      </c>
    </row>
    <row r="1115" spans="1:10">
      <c r="A1115" s="89">
        <v>41686</v>
      </c>
      <c r="B1115" s="90">
        <v>0.20833333333333334</v>
      </c>
      <c r="C1115" s="91">
        <f t="shared" si="34"/>
        <v>41686.208333333336</v>
      </c>
      <c r="D1115" s="91">
        <f t="shared" si="35"/>
        <v>41686.166666666672</v>
      </c>
      <c r="E1115" s="88">
        <v>3.38178</v>
      </c>
      <c r="F1115" s="88">
        <v>3.5548600000000001</v>
      </c>
      <c r="G1115" s="88">
        <v>8.7616399999999999</v>
      </c>
      <c r="H1115" s="88">
        <v>10.38105</v>
      </c>
      <c r="I1115" s="88">
        <v>19.335380000000001</v>
      </c>
      <c r="J1115" s="88">
        <v>7.0800799999999997</v>
      </c>
    </row>
    <row r="1116" spans="1:10">
      <c r="A1116" s="89">
        <v>41686</v>
      </c>
      <c r="B1116" s="90">
        <v>0.25</v>
      </c>
      <c r="C1116" s="91">
        <f t="shared" si="34"/>
        <v>41686.25</v>
      </c>
      <c r="D1116" s="91">
        <f t="shared" si="35"/>
        <v>41686.208333333336</v>
      </c>
      <c r="E1116" s="88">
        <v>8.1965000000000003</v>
      </c>
      <c r="F1116" s="88">
        <v>4.7444300000000004</v>
      </c>
      <c r="G1116" s="88">
        <v>9.2952300000000001</v>
      </c>
      <c r="H1116" s="88">
        <v>10.05114</v>
      </c>
      <c r="I1116" s="88">
        <v>17.00356</v>
      </c>
      <c r="J1116" s="88">
        <v>12.461370000000001</v>
      </c>
    </row>
    <row r="1117" spans="1:10">
      <c r="A1117" s="89">
        <v>41686</v>
      </c>
      <c r="B1117" s="90">
        <v>0.29166666666666669</v>
      </c>
      <c r="C1117" s="91">
        <f t="shared" si="34"/>
        <v>41686.291666666664</v>
      </c>
      <c r="D1117" s="91">
        <f t="shared" si="35"/>
        <v>41686.25</v>
      </c>
      <c r="E1117" s="88">
        <v>17.347329999999999</v>
      </c>
      <c r="F1117" s="88">
        <v>7.4080700000000004</v>
      </c>
      <c r="G1117" s="88">
        <v>9.83216</v>
      </c>
      <c r="H1117" s="88">
        <v>9.0207800000000002</v>
      </c>
      <c r="I1117" s="88">
        <v>20.235679999999999</v>
      </c>
      <c r="J1117" s="88">
        <v>11.88284</v>
      </c>
    </row>
    <row r="1118" spans="1:10">
      <c r="A1118" s="89">
        <v>41686</v>
      </c>
      <c r="B1118" s="90">
        <v>0.33333333333333331</v>
      </c>
      <c r="C1118" s="91">
        <f t="shared" si="34"/>
        <v>41686.333333333336</v>
      </c>
      <c r="D1118" s="91">
        <f t="shared" si="35"/>
        <v>41686.291666666672</v>
      </c>
      <c r="E1118" s="88">
        <v>26.013829999999999</v>
      </c>
      <c r="F1118" s="88">
        <v>12.079829999999999</v>
      </c>
      <c r="G1118" s="88">
        <v>8.8190200000000001</v>
      </c>
      <c r="H1118" s="88">
        <v>8.6880100000000002</v>
      </c>
      <c r="I1118" s="88">
        <v>21.62846</v>
      </c>
      <c r="J1118" s="88">
        <v>8.5407499999999992</v>
      </c>
    </row>
    <row r="1119" spans="1:10">
      <c r="A1119" s="89">
        <v>41686</v>
      </c>
      <c r="B1119" s="90">
        <v>0.375</v>
      </c>
      <c r="C1119" s="91">
        <f t="shared" si="34"/>
        <v>41686.375</v>
      </c>
      <c r="D1119" s="91">
        <f t="shared" si="35"/>
        <v>41686.333333333336</v>
      </c>
      <c r="E1119" s="88">
        <v>26.019559999999998</v>
      </c>
      <c r="F1119" s="88">
        <v>20.297840000000001</v>
      </c>
      <c r="G1119" s="88">
        <v>9.2321200000000001</v>
      </c>
      <c r="H1119" s="88">
        <v>7.31149</v>
      </c>
      <c r="I1119" s="88">
        <v>28.392019999999999</v>
      </c>
      <c r="J1119" s="88">
        <v>5.5343</v>
      </c>
    </row>
    <row r="1120" spans="1:10">
      <c r="A1120" s="89">
        <v>41686</v>
      </c>
      <c r="B1120" s="90">
        <v>0.41666666666666669</v>
      </c>
      <c r="C1120" s="91">
        <f t="shared" si="34"/>
        <v>41686.416666666664</v>
      </c>
      <c r="D1120" s="91">
        <f t="shared" si="35"/>
        <v>41686.375</v>
      </c>
      <c r="E1120" s="88">
        <v>29.877079999999999</v>
      </c>
      <c r="F1120" s="88">
        <v>11.35069</v>
      </c>
      <c r="G1120" s="88">
        <v>10.55031</v>
      </c>
      <c r="H1120" s="88">
        <v>9.5878399999999999</v>
      </c>
      <c r="I1120" s="88">
        <v>21.167069999999999</v>
      </c>
      <c r="J1120" s="88">
        <v>3.3492700000000002</v>
      </c>
    </row>
    <row r="1121" spans="1:10">
      <c r="A1121" s="89">
        <v>41686</v>
      </c>
      <c r="B1121" s="90">
        <v>0.45833333333333331</v>
      </c>
      <c r="C1121" s="91">
        <f t="shared" si="34"/>
        <v>41686.458333333336</v>
      </c>
      <c r="D1121" s="91">
        <f t="shared" si="35"/>
        <v>41686.416666666672</v>
      </c>
      <c r="E1121" s="88">
        <v>20.73198</v>
      </c>
      <c r="F1121" s="88">
        <v>16.790790000000001</v>
      </c>
      <c r="G1121" s="88">
        <v>10.197929999999999</v>
      </c>
      <c r="H1121" s="88">
        <v>5.6179699999999997</v>
      </c>
      <c r="I1121" s="88">
        <v>20.89263</v>
      </c>
      <c r="J1121" s="88">
        <v>2.9113000000000002</v>
      </c>
    </row>
    <row r="1122" spans="1:10">
      <c r="A1122" s="89">
        <v>41686</v>
      </c>
      <c r="B1122" s="90">
        <v>0.5</v>
      </c>
      <c r="C1122" s="91">
        <f t="shared" si="34"/>
        <v>41686.5</v>
      </c>
      <c r="D1122" s="91">
        <f t="shared" si="35"/>
        <v>41686.458333333336</v>
      </c>
      <c r="E1122" s="88">
        <v>13.504160000000001</v>
      </c>
      <c r="F1122" s="88">
        <v>21.943069999999999</v>
      </c>
      <c r="G1122" s="88">
        <v>10.44942</v>
      </c>
      <c r="H1122" s="88">
        <v>5.56107</v>
      </c>
      <c r="I1122" s="88">
        <v>19.817329999999998</v>
      </c>
      <c r="J1122" s="88">
        <v>2.6688900000000002</v>
      </c>
    </row>
    <row r="1123" spans="1:10">
      <c r="A1123" s="89">
        <v>41686</v>
      </c>
      <c r="B1123" s="90">
        <v>0.54166666666666663</v>
      </c>
      <c r="C1123" s="91">
        <f t="shared" si="34"/>
        <v>41686.541666666664</v>
      </c>
      <c r="D1123" s="91">
        <f t="shared" si="35"/>
        <v>41686.5</v>
      </c>
      <c r="E1123" s="88">
        <v>11.0968</v>
      </c>
      <c r="F1123" s="88">
        <v>18.849599999999999</v>
      </c>
      <c r="G1123" s="88">
        <v>9.0810300000000002</v>
      </c>
      <c r="H1123" s="88">
        <v>4.4895899999999997</v>
      </c>
      <c r="I1123" s="88">
        <v>16.50057</v>
      </c>
      <c r="J1123" s="88">
        <v>2.6206</v>
      </c>
    </row>
    <row r="1124" spans="1:10">
      <c r="A1124" s="89">
        <v>41686</v>
      </c>
      <c r="B1124" s="90">
        <v>0.58333333333333337</v>
      </c>
      <c r="C1124" s="91">
        <f t="shared" si="34"/>
        <v>41686.583333333336</v>
      </c>
      <c r="D1124" s="91">
        <f t="shared" si="35"/>
        <v>41686.541666666672</v>
      </c>
      <c r="E1124" s="88">
        <v>13.9885</v>
      </c>
      <c r="F1124" s="88">
        <v>15.287570000000001</v>
      </c>
      <c r="G1124" s="88">
        <v>8.4675899999999995</v>
      </c>
      <c r="H1124" s="88">
        <v>6.3638399999999997</v>
      </c>
      <c r="I1124" s="88">
        <v>13.810639999999999</v>
      </c>
      <c r="J1124" s="88">
        <v>4.6574200000000001</v>
      </c>
    </row>
    <row r="1125" spans="1:10">
      <c r="A1125" s="89">
        <v>41686</v>
      </c>
      <c r="B1125" s="90">
        <v>0.625</v>
      </c>
      <c r="C1125" s="91">
        <f t="shared" si="34"/>
        <v>41686.625</v>
      </c>
      <c r="D1125" s="91">
        <f t="shared" si="35"/>
        <v>41686.583333333336</v>
      </c>
      <c r="E1125" s="88">
        <v>14.951449999999999</v>
      </c>
      <c r="F1125" s="88">
        <v>17.706399999999999</v>
      </c>
      <c r="G1125" s="88">
        <v>8.0501900000000006</v>
      </c>
      <c r="H1125" s="88">
        <v>6.7879399999999999</v>
      </c>
      <c r="I1125" s="88">
        <v>17.399450000000002</v>
      </c>
      <c r="J1125" s="88">
        <v>7.8560699999999999</v>
      </c>
    </row>
    <row r="1126" spans="1:10">
      <c r="A1126" s="89">
        <v>41686</v>
      </c>
      <c r="B1126" s="90">
        <v>0.66666666666666663</v>
      </c>
      <c r="C1126" s="91">
        <f t="shared" si="34"/>
        <v>41686.666666666664</v>
      </c>
      <c r="D1126" s="91">
        <f t="shared" si="35"/>
        <v>41686.625</v>
      </c>
      <c r="E1126" s="88">
        <v>28.432659999999998</v>
      </c>
      <c r="F1126" s="88">
        <v>21.072399999999998</v>
      </c>
      <c r="G1126" s="88">
        <v>7.2770599999999996</v>
      </c>
      <c r="H1126" s="88">
        <v>7.4511000000000003</v>
      </c>
      <c r="I1126" s="88">
        <v>20.50009</v>
      </c>
      <c r="J1126" s="88">
        <v>18.18357</v>
      </c>
    </row>
    <row r="1127" spans="1:10">
      <c r="A1127" s="89">
        <v>41686</v>
      </c>
      <c r="B1127" s="90">
        <v>0.70833333333333337</v>
      </c>
      <c r="C1127" s="91">
        <f t="shared" si="34"/>
        <v>41686.708333333336</v>
      </c>
      <c r="D1127" s="91">
        <f t="shared" si="35"/>
        <v>41686.666666666672</v>
      </c>
      <c r="E1127" s="88">
        <v>62.622900000000001</v>
      </c>
      <c r="F1127" s="88">
        <v>23.223009999999999</v>
      </c>
      <c r="G1127" s="88">
        <v>7.8173399999999997</v>
      </c>
      <c r="H1127" s="88">
        <v>8.0272400000000008</v>
      </c>
      <c r="I1127" s="88">
        <v>19.516580000000001</v>
      </c>
      <c r="J1127" s="88">
        <v>40.777369999999998</v>
      </c>
    </row>
    <row r="1128" spans="1:10">
      <c r="A1128" s="89">
        <v>41686</v>
      </c>
      <c r="B1128" s="90">
        <v>0.75</v>
      </c>
      <c r="C1128" s="91">
        <f t="shared" si="34"/>
        <v>41686.75</v>
      </c>
      <c r="D1128" s="91">
        <f t="shared" si="35"/>
        <v>41686.708333333336</v>
      </c>
      <c r="E1128" s="88">
        <v>76.118459999999999</v>
      </c>
      <c r="F1128" s="88">
        <v>34.319809999999997</v>
      </c>
      <c r="G1128" s="88">
        <v>7.5577199999999998</v>
      </c>
      <c r="H1128" s="88">
        <v>13.66433</v>
      </c>
      <c r="I1128" s="88">
        <v>52.164870000000001</v>
      </c>
      <c r="J1128" s="88">
        <v>63.76323</v>
      </c>
    </row>
    <row r="1129" spans="1:10">
      <c r="A1129" s="89">
        <v>41686</v>
      </c>
      <c r="B1129" s="90">
        <v>0.79166666666666663</v>
      </c>
      <c r="C1129" s="91">
        <f t="shared" si="34"/>
        <v>41686.791666666664</v>
      </c>
      <c r="D1129" s="91">
        <f t="shared" si="35"/>
        <v>41686.75</v>
      </c>
      <c r="E1129" s="88">
        <v>95.930520000000001</v>
      </c>
      <c r="F1129" s="88">
        <v>55.423769999999998</v>
      </c>
      <c r="G1129" s="88">
        <v>10.765940000000001</v>
      </c>
      <c r="H1129" s="88">
        <v>20.51061</v>
      </c>
      <c r="I1129" s="88">
        <v>68.355620000000002</v>
      </c>
      <c r="J1129" s="88">
        <v>49.020719999999997</v>
      </c>
    </row>
    <row r="1130" spans="1:10">
      <c r="A1130" s="89">
        <v>41686</v>
      </c>
      <c r="B1130" s="90">
        <v>0.83333333333333337</v>
      </c>
      <c r="C1130" s="91">
        <f t="shared" si="34"/>
        <v>41686.833333333336</v>
      </c>
      <c r="D1130" s="91">
        <f t="shared" si="35"/>
        <v>41686.791666666672</v>
      </c>
      <c r="E1130" s="88">
        <v>103.74881999999999</v>
      </c>
      <c r="F1130" s="88">
        <v>44.784059999999997</v>
      </c>
      <c r="G1130" s="88">
        <v>11.56776</v>
      </c>
      <c r="H1130" s="88">
        <v>29.255990000000001</v>
      </c>
      <c r="I1130" s="88">
        <v>76.415850000000006</v>
      </c>
      <c r="J1130" s="88">
        <v>40.145769999999999</v>
      </c>
    </row>
    <row r="1131" spans="1:10">
      <c r="A1131" s="89">
        <v>41686</v>
      </c>
      <c r="B1131" s="90">
        <v>0.875</v>
      </c>
      <c r="C1131" s="91">
        <f t="shared" si="34"/>
        <v>41686.875</v>
      </c>
      <c r="D1131" s="91">
        <f t="shared" si="35"/>
        <v>41686.833333333336</v>
      </c>
      <c r="E1131" s="88">
        <v>107.77558999999999</v>
      </c>
      <c r="F1131" s="88">
        <v>39.748440000000002</v>
      </c>
      <c r="G1131" s="88">
        <v>15.785299999999999</v>
      </c>
      <c r="H1131" s="88">
        <v>44.90598</v>
      </c>
      <c r="I1131" s="88">
        <v>80.952299999999994</v>
      </c>
      <c r="J1131" s="88">
        <v>34.666449999999998</v>
      </c>
    </row>
    <row r="1132" spans="1:10">
      <c r="A1132" s="89">
        <v>41686</v>
      </c>
      <c r="B1132" s="90">
        <v>0.91666666666666663</v>
      </c>
      <c r="C1132" s="91">
        <f t="shared" si="34"/>
        <v>41686.916666666664</v>
      </c>
      <c r="D1132" s="91">
        <f t="shared" si="35"/>
        <v>41686.875</v>
      </c>
      <c r="E1132" s="88">
        <v>95.569540000000003</v>
      </c>
      <c r="F1132" s="88">
        <v>41.721670000000003</v>
      </c>
      <c r="G1132" s="88">
        <v>19.72457</v>
      </c>
      <c r="H1132" s="88">
        <v>55.009239999999998</v>
      </c>
      <c r="I1132" s="88">
        <v>76.738110000000006</v>
      </c>
      <c r="J1132" s="88">
        <v>30.01286</v>
      </c>
    </row>
    <row r="1133" spans="1:10">
      <c r="A1133" s="89">
        <v>41686</v>
      </c>
      <c r="B1133" s="90">
        <v>0.95833333333333337</v>
      </c>
      <c r="C1133" s="91">
        <f t="shared" si="34"/>
        <v>41686.958333333336</v>
      </c>
      <c r="D1133" s="91">
        <f t="shared" si="35"/>
        <v>41686.916666666672</v>
      </c>
      <c r="E1133" s="88">
        <v>71.312340000000006</v>
      </c>
      <c r="F1133" s="88">
        <v>40.53783</v>
      </c>
      <c r="G1133" s="88">
        <v>19.299040000000002</v>
      </c>
      <c r="H1133" s="88">
        <v>44.724769999999999</v>
      </c>
      <c r="I1133" s="88">
        <v>71.65325</v>
      </c>
      <c r="J1133" s="88">
        <v>19.589739999999999</v>
      </c>
    </row>
    <row r="1134" spans="1:10">
      <c r="A1134" s="89">
        <v>41686</v>
      </c>
      <c r="B1134" s="92">
        <v>1</v>
      </c>
      <c r="C1134" s="91">
        <f t="shared" si="34"/>
        <v>41687</v>
      </c>
      <c r="D1134" s="91">
        <f t="shared" si="35"/>
        <v>41686.958333333336</v>
      </c>
      <c r="E1134" s="88">
        <v>81.472020000000001</v>
      </c>
      <c r="F1134" s="88">
        <v>36.438859999999998</v>
      </c>
      <c r="G1134" s="88">
        <v>18.097989999999999</v>
      </c>
      <c r="H1134" s="88">
        <v>36.504370000000002</v>
      </c>
      <c r="I1134" s="88">
        <v>58.691279999999999</v>
      </c>
      <c r="J1134" s="88">
        <v>18.376729999999998</v>
      </c>
    </row>
    <row r="1135" spans="1:10">
      <c r="A1135" s="89">
        <v>41687</v>
      </c>
      <c r="B1135" s="90">
        <v>4.1666666666666664E-2</v>
      </c>
      <c r="C1135" s="91">
        <f t="shared" si="34"/>
        <v>41687.041666666664</v>
      </c>
      <c r="D1135" s="91">
        <f t="shared" si="35"/>
        <v>41687</v>
      </c>
      <c r="E1135" s="88">
        <v>79.062749999999994</v>
      </c>
      <c r="F1135" s="88">
        <v>46.743409999999997</v>
      </c>
      <c r="G1135" s="88">
        <v>20.64799</v>
      </c>
      <c r="H1135" s="88">
        <v>32.792360000000002</v>
      </c>
      <c r="I1135" s="88">
        <v>40.972760000000001</v>
      </c>
      <c r="J1135" s="88">
        <v>18.455629999999999</v>
      </c>
    </row>
    <row r="1136" spans="1:10">
      <c r="A1136" s="89">
        <v>41687</v>
      </c>
      <c r="B1136" s="90">
        <v>8.3333333333333329E-2</v>
      </c>
      <c r="C1136" s="91">
        <f t="shared" si="34"/>
        <v>41687.083333333336</v>
      </c>
      <c r="D1136" s="91">
        <f t="shared" si="35"/>
        <v>41687.041666666672</v>
      </c>
      <c r="E1136" s="88">
        <v>65.55668</v>
      </c>
      <c r="G1136" s="88">
        <v>18.902509999999999</v>
      </c>
      <c r="H1136" s="88">
        <v>50.345930000000003</v>
      </c>
      <c r="I1136" s="88">
        <v>36.078040000000001</v>
      </c>
      <c r="J1136" s="88">
        <v>15.74274</v>
      </c>
    </row>
    <row r="1137" spans="1:10">
      <c r="A1137" s="89">
        <v>41687</v>
      </c>
      <c r="B1137" s="90">
        <v>0.125</v>
      </c>
      <c r="C1137" s="91">
        <f t="shared" si="34"/>
        <v>41687.125</v>
      </c>
      <c r="D1137" s="91">
        <f t="shared" si="35"/>
        <v>41687.083333333336</v>
      </c>
      <c r="E1137" s="88">
        <v>70.860990000000001</v>
      </c>
      <c r="F1137" s="88">
        <v>28.00808</v>
      </c>
      <c r="G1137" s="88">
        <v>26.151530000000001</v>
      </c>
      <c r="H1137" s="88">
        <v>34.091270000000002</v>
      </c>
      <c r="I1137" s="88">
        <v>22.214639999999999</v>
      </c>
      <c r="J1137" s="88">
        <v>13.078150000000001</v>
      </c>
    </row>
    <row r="1138" spans="1:10">
      <c r="A1138" s="89">
        <v>41687</v>
      </c>
      <c r="B1138" s="90">
        <v>0.16666666666666666</v>
      </c>
      <c r="C1138" s="91">
        <f t="shared" si="34"/>
        <v>41687.166666666664</v>
      </c>
      <c r="D1138" s="91">
        <f t="shared" si="35"/>
        <v>41687.125</v>
      </c>
      <c r="E1138" s="88">
        <v>57.834000000000003</v>
      </c>
      <c r="F1138" s="88">
        <v>20.054480000000002</v>
      </c>
      <c r="G1138" s="88">
        <v>34.141469999999998</v>
      </c>
      <c r="H1138" s="88">
        <v>30.28539</v>
      </c>
      <c r="I1138" s="88">
        <v>23.83118</v>
      </c>
      <c r="J1138" s="88">
        <v>18.261510000000001</v>
      </c>
    </row>
    <row r="1139" spans="1:10">
      <c r="A1139" s="89">
        <v>41687</v>
      </c>
      <c r="B1139" s="90">
        <v>0.20833333333333334</v>
      </c>
      <c r="C1139" s="91">
        <f t="shared" si="34"/>
        <v>41687.208333333336</v>
      </c>
      <c r="D1139" s="91">
        <f t="shared" si="35"/>
        <v>41687.166666666672</v>
      </c>
      <c r="E1139" s="88">
        <v>61.216259999999998</v>
      </c>
      <c r="F1139" s="88">
        <v>19.544789999999999</v>
      </c>
      <c r="G1139" s="88">
        <v>27.596900000000002</v>
      </c>
      <c r="H1139" s="88">
        <v>26.428840000000001</v>
      </c>
      <c r="I1139" s="88">
        <v>21.227789999999999</v>
      </c>
      <c r="J1139" s="88">
        <v>21.556270000000001</v>
      </c>
    </row>
    <row r="1140" spans="1:10">
      <c r="A1140" s="89">
        <v>41687</v>
      </c>
      <c r="B1140" s="90">
        <v>0.25</v>
      </c>
      <c r="C1140" s="91">
        <f t="shared" si="34"/>
        <v>41687.25</v>
      </c>
      <c r="D1140" s="91">
        <f t="shared" si="35"/>
        <v>41687.208333333336</v>
      </c>
      <c r="E1140" s="88">
        <v>53.981270000000002</v>
      </c>
      <c r="F1140" s="88">
        <v>20.411629999999999</v>
      </c>
      <c r="G1140" s="88">
        <v>12.28973</v>
      </c>
      <c r="H1140" s="88">
        <v>25.769500000000001</v>
      </c>
      <c r="I1140" s="88">
        <v>36.232790000000001</v>
      </c>
      <c r="J1140" s="88">
        <v>27.176629999999999</v>
      </c>
    </row>
    <row r="1141" spans="1:10">
      <c r="A1141" s="89">
        <v>41687</v>
      </c>
      <c r="B1141" s="90">
        <v>0.29166666666666669</v>
      </c>
      <c r="C1141" s="91">
        <f t="shared" si="34"/>
        <v>41687.291666666664</v>
      </c>
      <c r="D1141" s="91">
        <f t="shared" si="35"/>
        <v>41687.25</v>
      </c>
      <c r="E1141" s="88">
        <v>57.842610000000001</v>
      </c>
      <c r="F1141" s="88">
        <v>24.568449999999999</v>
      </c>
      <c r="G1141" s="88">
        <v>10.974880000000001</v>
      </c>
      <c r="H1141" s="88">
        <v>32.498629999999999</v>
      </c>
      <c r="I1141" s="88">
        <v>53.982230000000001</v>
      </c>
      <c r="J1141" s="88">
        <v>29.844560000000001</v>
      </c>
    </row>
    <row r="1142" spans="1:10">
      <c r="A1142" s="89">
        <v>41687</v>
      </c>
      <c r="B1142" s="90">
        <v>0.33333333333333331</v>
      </c>
      <c r="C1142" s="91">
        <f t="shared" si="34"/>
        <v>41687.333333333336</v>
      </c>
      <c r="D1142" s="91">
        <f t="shared" si="35"/>
        <v>41687.291666666672</v>
      </c>
      <c r="E1142" s="88">
        <v>65.571020000000004</v>
      </c>
      <c r="F1142" s="88">
        <v>35.174700000000001</v>
      </c>
      <c r="G1142" s="88">
        <v>10.135770000000001</v>
      </c>
      <c r="H1142" s="88">
        <v>33.850769999999997</v>
      </c>
      <c r="I1142" s="88">
        <v>67.352029999999999</v>
      </c>
      <c r="J1142" s="88">
        <v>28.636340000000001</v>
      </c>
    </row>
    <row r="1143" spans="1:10">
      <c r="A1143" s="89">
        <v>41687</v>
      </c>
      <c r="B1143" s="90">
        <v>0.375</v>
      </c>
      <c r="C1143" s="91">
        <f t="shared" si="34"/>
        <v>41687.375</v>
      </c>
      <c r="D1143" s="91">
        <f t="shared" si="35"/>
        <v>41687.333333333336</v>
      </c>
      <c r="E1143" s="88">
        <v>63.195689999999999</v>
      </c>
      <c r="F1143" s="88">
        <v>35.391289999999998</v>
      </c>
      <c r="G1143" s="88">
        <v>11.27036</v>
      </c>
      <c r="H1143" s="88">
        <v>34.308340000000001</v>
      </c>
      <c r="I1143" s="88">
        <v>70.618579999999994</v>
      </c>
      <c r="J1143" s="88">
        <v>19.525670000000002</v>
      </c>
    </row>
    <row r="1144" spans="1:10">
      <c r="A1144" s="89">
        <v>41687</v>
      </c>
      <c r="B1144" s="90">
        <v>0.41666666666666669</v>
      </c>
      <c r="C1144" s="91">
        <f t="shared" si="34"/>
        <v>41687.416666666664</v>
      </c>
      <c r="D1144" s="91">
        <f t="shared" si="35"/>
        <v>41687.375</v>
      </c>
      <c r="E1144" s="88">
        <v>68.043880000000001</v>
      </c>
      <c r="F1144" s="88">
        <v>41.428100000000001</v>
      </c>
      <c r="G1144" s="88">
        <v>13.47213</v>
      </c>
      <c r="H1144" s="88">
        <v>38.609549999999999</v>
      </c>
      <c r="I1144" s="88">
        <v>53.044139999999999</v>
      </c>
    </row>
    <row r="1145" spans="1:10">
      <c r="A1145" s="89">
        <v>41687</v>
      </c>
      <c r="B1145" s="90">
        <v>0.45833333333333331</v>
      </c>
      <c r="C1145" s="91">
        <f t="shared" si="34"/>
        <v>41687.458333333336</v>
      </c>
      <c r="D1145" s="91">
        <f t="shared" si="35"/>
        <v>41687.416666666672</v>
      </c>
      <c r="E1145" s="88">
        <v>68.517229999999998</v>
      </c>
      <c r="F1145" s="88">
        <v>40.203620000000001</v>
      </c>
      <c r="G1145" s="88">
        <v>15.91583</v>
      </c>
      <c r="H1145" s="88">
        <v>42.54739</v>
      </c>
      <c r="I1145" s="88">
        <v>52.071159999999999</v>
      </c>
    </row>
    <row r="1146" spans="1:10">
      <c r="A1146" s="89">
        <v>41687</v>
      </c>
      <c r="B1146" s="90">
        <v>0.5</v>
      </c>
      <c r="C1146" s="91">
        <f t="shared" si="34"/>
        <v>41687.5</v>
      </c>
      <c r="D1146" s="91">
        <f t="shared" si="35"/>
        <v>41687.458333333336</v>
      </c>
      <c r="E1146" s="88">
        <v>70.462239999999994</v>
      </c>
      <c r="F1146" s="88">
        <v>43.317169999999997</v>
      </c>
      <c r="G1146" s="88">
        <v>18.891680000000001</v>
      </c>
      <c r="H1146" s="88">
        <v>32.173990000000003</v>
      </c>
      <c r="I1146" s="88">
        <v>48.876809999999999</v>
      </c>
    </row>
    <row r="1147" spans="1:10">
      <c r="A1147" s="89">
        <v>41687</v>
      </c>
      <c r="B1147" s="90">
        <v>0.54166666666666663</v>
      </c>
      <c r="C1147" s="91">
        <f t="shared" si="34"/>
        <v>41687.541666666664</v>
      </c>
      <c r="D1147" s="91">
        <f t="shared" si="35"/>
        <v>41687.5</v>
      </c>
      <c r="E1147" s="88">
        <v>46.290149999999997</v>
      </c>
      <c r="F1147" s="88">
        <v>27.09965</v>
      </c>
      <c r="G1147" s="88">
        <v>20.437930000000001</v>
      </c>
      <c r="H1147" s="88">
        <v>21.08005</v>
      </c>
      <c r="I1147" s="88">
        <v>53.44529</v>
      </c>
      <c r="J1147" s="88">
        <v>14.294980000000001</v>
      </c>
    </row>
    <row r="1148" spans="1:10">
      <c r="A1148" s="89">
        <v>41687</v>
      </c>
      <c r="B1148" s="90">
        <v>0.58333333333333337</v>
      </c>
      <c r="C1148" s="91">
        <f t="shared" si="34"/>
        <v>41687.583333333336</v>
      </c>
      <c r="D1148" s="91">
        <f t="shared" si="35"/>
        <v>41687.541666666672</v>
      </c>
      <c r="E1148" s="88">
        <v>41.943989999999999</v>
      </c>
      <c r="F1148" s="88">
        <v>25.954059999999998</v>
      </c>
      <c r="G1148" s="88">
        <v>26.275359999999999</v>
      </c>
      <c r="H1148" s="88">
        <v>19.9163</v>
      </c>
      <c r="I1148" s="88">
        <v>47.775210000000001</v>
      </c>
      <c r="J1148" s="88">
        <v>14.970090000000001</v>
      </c>
    </row>
    <row r="1149" spans="1:10">
      <c r="A1149" s="89">
        <v>41687</v>
      </c>
      <c r="B1149" s="90">
        <v>0.625</v>
      </c>
      <c r="C1149" s="91">
        <f t="shared" si="34"/>
        <v>41687.625</v>
      </c>
      <c r="D1149" s="91">
        <f t="shared" si="35"/>
        <v>41687.583333333336</v>
      </c>
      <c r="E1149" s="88">
        <v>44.83569</v>
      </c>
      <c r="F1149" s="88">
        <v>21.554829999999999</v>
      </c>
      <c r="G1149" s="88">
        <v>21.57396</v>
      </c>
      <c r="H1149" s="88">
        <v>16.85773</v>
      </c>
      <c r="I1149" s="88">
        <v>51.220100000000002</v>
      </c>
      <c r="J1149" s="88">
        <v>16.761150000000001</v>
      </c>
    </row>
    <row r="1150" spans="1:10">
      <c r="A1150" s="89">
        <v>41687</v>
      </c>
      <c r="B1150" s="90">
        <v>0.66666666666666663</v>
      </c>
      <c r="C1150" s="91">
        <f t="shared" si="34"/>
        <v>41687.666666666664</v>
      </c>
      <c r="D1150" s="91">
        <f t="shared" si="35"/>
        <v>41687.625</v>
      </c>
      <c r="E1150" s="88">
        <v>47.730260000000001</v>
      </c>
      <c r="F1150" s="88">
        <v>22.901710000000001</v>
      </c>
      <c r="G1150" s="88">
        <v>17.283740000000002</v>
      </c>
      <c r="H1150" s="88">
        <v>16.919409999999999</v>
      </c>
      <c r="I1150" s="88">
        <v>61.436190000000003</v>
      </c>
      <c r="J1150" s="88">
        <v>17.050889999999999</v>
      </c>
    </row>
    <row r="1151" spans="1:10">
      <c r="A1151" s="89">
        <v>41687</v>
      </c>
      <c r="B1151" s="90">
        <v>0.70833333333333337</v>
      </c>
      <c r="C1151" s="91">
        <f t="shared" si="34"/>
        <v>41687.708333333336</v>
      </c>
      <c r="D1151" s="91">
        <f t="shared" si="35"/>
        <v>41687.666666666672</v>
      </c>
      <c r="E1151" s="88">
        <v>56.898789999999998</v>
      </c>
      <c r="F1151" s="88">
        <v>25.041319999999999</v>
      </c>
      <c r="G1151" s="88">
        <v>14.838609999999999</v>
      </c>
      <c r="H1151" s="88">
        <v>27.606459999999998</v>
      </c>
      <c r="I1151" s="88">
        <v>58.058720000000001</v>
      </c>
      <c r="J1151" s="88">
        <v>17.873750000000001</v>
      </c>
    </row>
    <row r="1152" spans="1:10">
      <c r="A1152" s="89">
        <v>41687</v>
      </c>
      <c r="B1152" s="90">
        <v>0.75</v>
      </c>
      <c r="C1152" s="91">
        <f t="shared" si="34"/>
        <v>41687.75</v>
      </c>
      <c r="D1152" s="91">
        <f t="shared" si="35"/>
        <v>41687.708333333336</v>
      </c>
      <c r="E1152" s="88">
        <v>57.856949999999998</v>
      </c>
      <c r="F1152" s="88">
        <v>27.57873</v>
      </c>
      <c r="G1152" s="88">
        <v>15.07433</v>
      </c>
      <c r="H1152" s="88">
        <v>31.843129999999999</v>
      </c>
      <c r="I1152" s="88">
        <v>58.769689999999997</v>
      </c>
      <c r="J1152" s="88">
        <v>15.50081</v>
      </c>
    </row>
    <row r="1153" spans="1:10">
      <c r="A1153" s="89">
        <v>41687</v>
      </c>
      <c r="B1153" s="90">
        <v>0.79166666666666663</v>
      </c>
      <c r="C1153" s="91">
        <f t="shared" si="34"/>
        <v>41687.791666666664</v>
      </c>
      <c r="D1153" s="91">
        <f t="shared" si="35"/>
        <v>41687.75</v>
      </c>
      <c r="E1153" s="88">
        <v>52.062080000000002</v>
      </c>
      <c r="F1153" s="88">
        <v>21.530930000000001</v>
      </c>
      <c r="G1153" s="88">
        <v>14.17975</v>
      </c>
      <c r="H1153" s="88">
        <v>38.47663</v>
      </c>
      <c r="I1153" s="88">
        <v>50.059690000000003</v>
      </c>
      <c r="J1153" s="88">
        <v>12.884510000000001</v>
      </c>
    </row>
    <row r="1154" spans="1:10">
      <c r="A1154" s="89">
        <v>41687</v>
      </c>
      <c r="B1154" s="90">
        <v>0.83333333333333337</v>
      </c>
      <c r="C1154" s="91">
        <f t="shared" si="34"/>
        <v>41687.833333333336</v>
      </c>
      <c r="D1154" s="91">
        <f t="shared" si="35"/>
        <v>41687.791666666672</v>
      </c>
      <c r="E1154" s="88">
        <v>48.6999</v>
      </c>
      <c r="F1154" s="88">
        <v>22.131930000000001</v>
      </c>
      <c r="G1154" s="88">
        <v>15.01313</v>
      </c>
      <c r="H1154" s="88">
        <v>24.690380000000001</v>
      </c>
      <c r="I1154" s="88">
        <v>38.427379999999999</v>
      </c>
      <c r="J1154" s="88">
        <v>12.01337</v>
      </c>
    </row>
    <row r="1155" spans="1:10">
      <c r="A1155" s="89">
        <v>41687</v>
      </c>
      <c r="B1155" s="90">
        <v>0.875</v>
      </c>
      <c r="C1155" s="91">
        <f t="shared" si="34"/>
        <v>41687.875</v>
      </c>
      <c r="D1155" s="91">
        <f t="shared" si="35"/>
        <v>41687.833333333336</v>
      </c>
      <c r="E1155" s="88">
        <v>43.386980000000001</v>
      </c>
      <c r="F1155" s="88">
        <v>15.574439999999999</v>
      </c>
      <c r="G1155" s="88">
        <v>19.002120000000001</v>
      </c>
      <c r="H1155" s="88">
        <v>18.11233</v>
      </c>
      <c r="I1155" s="88">
        <v>36.017629999999997</v>
      </c>
      <c r="J1155" s="88">
        <v>10.7057</v>
      </c>
    </row>
    <row r="1156" spans="1:10">
      <c r="A1156" s="89">
        <v>41687</v>
      </c>
      <c r="B1156" s="90">
        <v>0.91666666666666663</v>
      </c>
      <c r="C1156" s="91">
        <f t="shared" si="34"/>
        <v>41687.916666666664</v>
      </c>
      <c r="D1156" s="91">
        <f t="shared" si="35"/>
        <v>41687.875</v>
      </c>
      <c r="E1156" s="88">
        <v>37.121630000000003</v>
      </c>
      <c r="F1156" s="88">
        <v>12.50488</v>
      </c>
      <c r="G1156" s="88">
        <v>20.492439999999998</v>
      </c>
      <c r="H1156" s="88">
        <v>16.552209999999999</v>
      </c>
      <c r="I1156" s="88">
        <v>27.904330000000002</v>
      </c>
      <c r="J1156" s="88">
        <v>9.0097900000000006</v>
      </c>
    </row>
    <row r="1157" spans="1:10">
      <c r="A1157" s="89">
        <v>41687</v>
      </c>
      <c r="B1157" s="90">
        <v>0.95833333333333337</v>
      </c>
      <c r="C1157" s="91">
        <f t="shared" si="34"/>
        <v>41687.958333333336</v>
      </c>
      <c r="D1157" s="91">
        <f t="shared" si="35"/>
        <v>41687.916666666672</v>
      </c>
      <c r="E1157" s="88">
        <v>43.868929999999999</v>
      </c>
      <c r="F1157" s="88">
        <v>11.31865</v>
      </c>
      <c r="G1157" s="88">
        <v>18.169229999999999</v>
      </c>
      <c r="H1157" s="88">
        <v>16.366219999999998</v>
      </c>
      <c r="I1157" s="88">
        <v>27.136939999999999</v>
      </c>
      <c r="J1157" s="88">
        <v>7.8957600000000001</v>
      </c>
    </row>
    <row r="1158" spans="1:10">
      <c r="A1158" s="89">
        <v>41687</v>
      </c>
      <c r="B1158" s="92">
        <v>1</v>
      </c>
      <c r="C1158" s="91">
        <f t="shared" si="34"/>
        <v>41688</v>
      </c>
      <c r="D1158" s="91">
        <f t="shared" si="35"/>
        <v>41687.958333333336</v>
      </c>
      <c r="E1158" s="88">
        <v>43.392710000000001</v>
      </c>
      <c r="F1158" s="88">
        <v>9.9736899999999995</v>
      </c>
      <c r="G1158" s="88">
        <v>17.339200000000002</v>
      </c>
      <c r="H1158" s="88">
        <v>14.62537</v>
      </c>
      <c r="I1158" s="88">
        <v>23.59929</v>
      </c>
      <c r="J1158" s="88">
        <v>7.5084799999999996</v>
      </c>
    </row>
    <row r="1159" spans="1:10">
      <c r="A1159" s="89">
        <v>41688</v>
      </c>
      <c r="B1159" s="90">
        <v>4.1666666666666664E-2</v>
      </c>
      <c r="C1159" s="91">
        <f t="shared" si="34"/>
        <v>41688.041666666664</v>
      </c>
      <c r="D1159" s="91">
        <f t="shared" si="35"/>
        <v>41688</v>
      </c>
      <c r="E1159" s="88">
        <v>52.18065</v>
      </c>
      <c r="F1159" s="88">
        <v>8.8414900000000003</v>
      </c>
      <c r="G1159" s="88">
        <v>16.688479999999998</v>
      </c>
      <c r="H1159" s="88">
        <v>13.36965</v>
      </c>
      <c r="I1159" s="88">
        <v>22.36223</v>
      </c>
      <c r="J1159" s="88">
        <v>6.7750300000000001</v>
      </c>
    </row>
    <row r="1160" spans="1:10">
      <c r="A1160" s="89">
        <v>41688</v>
      </c>
      <c r="B1160" s="90">
        <v>8.3333333333333329E-2</v>
      </c>
      <c r="C1160" s="91">
        <f t="shared" ref="C1160:C1223" si="36">A1160+B1160</f>
        <v>41688.083333333336</v>
      </c>
      <c r="D1160" s="91">
        <f t="shared" ref="D1160:D1223" si="37">C1160-"01:00"</f>
        <v>41688.041666666672</v>
      </c>
      <c r="E1160" s="88">
        <v>56.047730000000001</v>
      </c>
      <c r="G1160" s="88">
        <v>11.29013</v>
      </c>
      <c r="H1160" s="88">
        <v>19.708950000000002</v>
      </c>
      <c r="I1160" s="88">
        <v>26.98601</v>
      </c>
      <c r="J1160" s="88">
        <v>6.00047</v>
      </c>
    </row>
    <row r="1161" spans="1:10">
      <c r="A1161" s="89">
        <v>41688</v>
      </c>
      <c r="B1161" s="90">
        <v>0.125</v>
      </c>
      <c r="C1161" s="91">
        <f t="shared" si="36"/>
        <v>41688.125</v>
      </c>
      <c r="D1161" s="91">
        <f t="shared" si="37"/>
        <v>41688.083333333336</v>
      </c>
      <c r="E1161" s="88">
        <v>52.665469999999999</v>
      </c>
      <c r="F1161" s="88">
        <v>9.4726099999999995</v>
      </c>
      <c r="G1161" s="88">
        <v>10.317460000000001</v>
      </c>
      <c r="H1161" s="88">
        <v>16.100860000000001</v>
      </c>
      <c r="I1161" s="88">
        <v>20.64066</v>
      </c>
      <c r="J1161" s="88">
        <v>7.9359200000000003</v>
      </c>
    </row>
    <row r="1162" spans="1:10">
      <c r="A1162" s="89">
        <v>41688</v>
      </c>
      <c r="B1162" s="90">
        <v>0.16666666666666666</v>
      </c>
      <c r="C1162" s="91">
        <f t="shared" si="36"/>
        <v>41688.166666666664</v>
      </c>
      <c r="D1162" s="91">
        <f t="shared" si="37"/>
        <v>41688.125</v>
      </c>
      <c r="E1162" s="88">
        <v>53.148380000000003</v>
      </c>
      <c r="F1162" s="88">
        <v>9.7221899999999994</v>
      </c>
      <c r="G1162" s="88">
        <v>9.3076600000000003</v>
      </c>
      <c r="H1162" s="88">
        <v>13.79438</v>
      </c>
      <c r="I1162" s="88">
        <v>20.551729999999999</v>
      </c>
      <c r="J1162" s="88">
        <v>9.92014</v>
      </c>
    </row>
    <row r="1163" spans="1:10">
      <c r="A1163" s="89">
        <v>41688</v>
      </c>
      <c r="B1163" s="90">
        <v>0.20833333333333334</v>
      </c>
      <c r="C1163" s="91">
        <f t="shared" si="36"/>
        <v>41688.208333333336</v>
      </c>
      <c r="D1163" s="91">
        <f t="shared" si="37"/>
        <v>41688.166666666672</v>
      </c>
      <c r="E1163" s="88">
        <v>55.557169999999999</v>
      </c>
      <c r="F1163" s="88">
        <v>9.6686399999999999</v>
      </c>
      <c r="G1163" s="88">
        <v>8.8323999999999998</v>
      </c>
      <c r="H1163" s="88">
        <v>12.803229999999999</v>
      </c>
      <c r="I1163" s="88">
        <v>21.183810000000001</v>
      </c>
      <c r="J1163" s="88">
        <v>14.32319</v>
      </c>
    </row>
    <row r="1164" spans="1:10">
      <c r="A1164" s="89">
        <v>41688</v>
      </c>
      <c r="B1164" s="90">
        <v>0.25</v>
      </c>
      <c r="C1164" s="91">
        <f t="shared" si="36"/>
        <v>41688.25</v>
      </c>
      <c r="D1164" s="91">
        <f t="shared" si="37"/>
        <v>41688.208333333336</v>
      </c>
      <c r="E1164" s="88">
        <v>55.077129999999997</v>
      </c>
      <c r="F1164" s="88">
        <v>11.360250000000001</v>
      </c>
      <c r="G1164" s="88">
        <v>9.2980999999999998</v>
      </c>
      <c r="H1164" s="88">
        <v>10.447990000000001</v>
      </c>
      <c r="I1164" s="88">
        <v>31.44293</v>
      </c>
      <c r="J1164" s="88">
        <v>23.517530000000001</v>
      </c>
    </row>
    <row r="1165" spans="1:10">
      <c r="A1165" s="89">
        <v>41688</v>
      </c>
      <c r="B1165" s="90">
        <v>0.29166666666666669</v>
      </c>
      <c r="C1165" s="91">
        <f t="shared" si="36"/>
        <v>41688.291666666664</v>
      </c>
      <c r="D1165" s="91">
        <f t="shared" si="37"/>
        <v>41688.25</v>
      </c>
      <c r="E1165" s="88">
        <v>63.295140000000004</v>
      </c>
      <c r="F1165" s="88">
        <v>19.670539999999999</v>
      </c>
      <c r="G1165" s="88">
        <v>8.94285</v>
      </c>
      <c r="H1165" s="88">
        <v>15.0093</v>
      </c>
      <c r="I1165" s="88">
        <v>51.458199999999998</v>
      </c>
      <c r="J1165" s="88">
        <v>35.62509</v>
      </c>
    </row>
    <row r="1166" spans="1:10">
      <c r="A1166" s="89">
        <v>41688</v>
      </c>
      <c r="B1166" s="90">
        <v>0.33333333333333331</v>
      </c>
      <c r="C1166" s="91">
        <f t="shared" si="36"/>
        <v>41688.333333333336</v>
      </c>
      <c r="D1166" s="91">
        <f t="shared" si="37"/>
        <v>41688.291666666672</v>
      </c>
      <c r="E1166" s="88">
        <v>70.561689999999999</v>
      </c>
      <c r="F1166" s="88">
        <v>40.469459999999998</v>
      </c>
      <c r="G1166" s="88">
        <v>10.73678</v>
      </c>
      <c r="H1166" s="88">
        <v>18.209389999999999</v>
      </c>
      <c r="I1166" s="88">
        <v>60.576050000000002</v>
      </c>
      <c r="J1166" s="88">
        <v>28.270579999999999</v>
      </c>
    </row>
    <row r="1167" spans="1:10">
      <c r="A1167" s="89">
        <v>41688</v>
      </c>
      <c r="B1167" s="90">
        <v>0.375</v>
      </c>
      <c r="C1167" s="91">
        <f t="shared" si="36"/>
        <v>41688.375</v>
      </c>
      <c r="D1167" s="91">
        <f t="shared" si="37"/>
        <v>41688.333333333336</v>
      </c>
      <c r="E1167" s="88">
        <v>59.932009999999998</v>
      </c>
      <c r="F1167" s="88">
        <v>40.67362</v>
      </c>
      <c r="G1167" s="88">
        <v>12.184060000000001</v>
      </c>
      <c r="H1167" s="88">
        <v>26.381029999999999</v>
      </c>
      <c r="I1167" s="88">
        <v>67.994630000000001</v>
      </c>
      <c r="J1167" s="88">
        <v>19.078620000000001</v>
      </c>
    </row>
    <row r="1168" spans="1:10">
      <c r="A1168" s="89">
        <v>41688</v>
      </c>
      <c r="B1168" s="90">
        <v>0.41666666666666669</v>
      </c>
      <c r="C1168" s="91">
        <f t="shared" si="36"/>
        <v>41688.416666666664</v>
      </c>
      <c r="D1168" s="91">
        <f t="shared" si="37"/>
        <v>41688.375</v>
      </c>
      <c r="E1168" s="88">
        <v>40.595680000000002</v>
      </c>
      <c r="F1168" s="88">
        <v>28.622949999999999</v>
      </c>
      <c r="G1168" s="88">
        <v>13.392760000000001</v>
      </c>
      <c r="H1168" s="88">
        <v>36.100830000000002</v>
      </c>
      <c r="I1168" s="88">
        <v>51.70205</v>
      </c>
      <c r="J1168" s="88">
        <v>17.38128</v>
      </c>
    </row>
    <row r="1169" spans="1:10">
      <c r="A1169" s="89">
        <v>41688</v>
      </c>
      <c r="B1169" s="90">
        <v>0.45833333333333331</v>
      </c>
      <c r="C1169" s="91">
        <f t="shared" si="36"/>
        <v>41688.458333333336</v>
      </c>
      <c r="D1169" s="91">
        <f t="shared" si="37"/>
        <v>41688.416666666672</v>
      </c>
      <c r="E1169" s="88">
        <v>49.285130000000002</v>
      </c>
      <c r="F1169" s="88">
        <v>40.36092</v>
      </c>
      <c r="G1169" s="88">
        <v>14.511570000000001</v>
      </c>
      <c r="H1169" s="88">
        <v>23.349229999999999</v>
      </c>
      <c r="I1169" s="88">
        <v>50.288710000000002</v>
      </c>
      <c r="J1169" s="88">
        <v>13.89479</v>
      </c>
    </row>
    <row r="1170" spans="1:10">
      <c r="A1170" s="89">
        <v>41688</v>
      </c>
      <c r="B1170" s="90">
        <v>0.5</v>
      </c>
      <c r="C1170" s="91">
        <f t="shared" si="36"/>
        <v>41688.5</v>
      </c>
      <c r="D1170" s="91">
        <f t="shared" si="37"/>
        <v>41688.458333333336</v>
      </c>
      <c r="E1170" s="88">
        <v>49.773769999999999</v>
      </c>
      <c r="F1170" s="88">
        <v>29.55817</v>
      </c>
      <c r="G1170" s="88">
        <v>11.763310000000001</v>
      </c>
      <c r="H1170" s="88">
        <v>17.158470000000001</v>
      </c>
      <c r="I1170" s="88">
        <v>36.224179999999997</v>
      </c>
      <c r="J1170" s="88">
        <v>11.380330000000001</v>
      </c>
    </row>
    <row r="1171" spans="1:10">
      <c r="A1171" s="89">
        <v>41688</v>
      </c>
      <c r="B1171" s="90">
        <v>0.54166666666666663</v>
      </c>
      <c r="C1171" s="91">
        <f t="shared" si="36"/>
        <v>41688.541666666664</v>
      </c>
      <c r="D1171" s="91">
        <f t="shared" si="37"/>
        <v>41688.5</v>
      </c>
      <c r="E1171" s="88">
        <v>59.434759999999997</v>
      </c>
      <c r="F1171" s="88">
        <v>29.07</v>
      </c>
      <c r="G1171" s="88">
        <v>11.09967</v>
      </c>
      <c r="H1171" s="88">
        <v>16.705210000000001</v>
      </c>
      <c r="I1171" s="88">
        <v>36.676009999999998</v>
      </c>
      <c r="J1171" s="88">
        <v>10.45946</v>
      </c>
    </row>
    <row r="1172" spans="1:10">
      <c r="A1172" s="89">
        <v>41688</v>
      </c>
      <c r="B1172" s="90">
        <v>0.58333333333333337</v>
      </c>
      <c r="C1172" s="91">
        <f t="shared" si="36"/>
        <v>41688.583333333336</v>
      </c>
      <c r="D1172" s="91">
        <f t="shared" si="37"/>
        <v>41688.541666666672</v>
      </c>
      <c r="E1172" s="88">
        <v>45.41901</v>
      </c>
      <c r="F1172" s="88">
        <v>35.500300000000003</v>
      </c>
      <c r="G1172" s="88">
        <v>12.8324</v>
      </c>
      <c r="H1172" s="88">
        <v>15.74131</v>
      </c>
      <c r="I1172" s="88">
        <v>43.093409999999999</v>
      </c>
      <c r="J1172" s="88">
        <v>15.29618</v>
      </c>
    </row>
    <row r="1173" spans="1:10">
      <c r="A1173" s="89">
        <v>41688</v>
      </c>
      <c r="B1173" s="90">
        <v>0.625</v>
      </c>
      <c r="C1173" s="91">
        <f t="shared" si="36"/>
        <v>41688.625</v>
      </c>
      <c r="D1173" s="91">
        <f t="shared" si="37"/>
        <v>41688.583333333336</v>
      </c>
      <c r="E1173" s="88">
        <v>37.68103</v>
      </c>
      <c r="F1173" s="88">
        <v>37.533769999999997</v>
      </c>
      <c r="G1173" s="88">
        <v>9.96556</v>
      </c>
      <c r="H1173" s="88">
        <v>14.201269999999999</v>
      </c>
      <c r="I1173" s="88">
        <v>42.924630000000001</v>
      </c>
      <c r="J1173" s="88">
        <v>20.42933</v>
      </c>
    </row>
    <row r="1174" spans="1:10">
      <c r="A1174" s="89">
        <v>41688</v>
      </c>
      <c r="B1174" s="90">
        <v>0.66666666666666663</v>
      </c>
      <c r="C1174" s="91">
        <f t="shared" si="36"/>
        <v>41688.666666666664</v>
      </c>
      <c r="D1174" s="91">
        <f t="shared" si="37"/>
        <v>41688.625</v>
      </c>
      <c r="E1174" s="88">
        <v>36.23518</v>
      </c>
      <c r="F1174" s="88">
        <v>42.657359999999997</v>
      </c>
      <c r="G1174" s="88">
        <v>9.4534900000000004</v>
      </c>
      <c r="H1174" s="88">
        <v>15.42718</v>
      </c>
      <c r="I1174" s="88">
        <v>57.835430000000002</v>
      </c>
      <c r="J1174" s="88">
        <v>28.080760000000001</v>
      </c>
    </row>
    <row r="1175" spans="1:10">
      <c r="A1175" s="89">
        <v>41688</v>
      </c>
      <c r="B1175" s="90">
        <v>0.70833333333333337</v>
      </c>
      <c r="C1175" s="91">
        <f t="shared" si="36"/>
        <v>41688.708333333336</v>
      </c>
      <c r="D1175" s="91">
        <f t="shared" si="37"/>
        <v>41688.666666666672</v>
      </c>
      <c r="E1175" s="88">
        <v>56.525849999999998</v>
      </c>
      <c r="F1175" s="88">
        <v>48.768749999999997</v>
      </c>
      <c r="G1175" s="88">
        <v>13.76139</v>
      </c>
      <c r="H1175" s="88">
        <v>20.758749999999999</v>
      </c>
      <c r="I1175" s="88">
        <v>57.522260000000003</v>
      </c>
      <c r="J1175" s="88">
        <v>49.224400000000003</v>
      </c>
    </row>
    <row r="1176" spans="1:10">
      <c r="A1176" s="89">
        <v>41688</v>
      </c>
      <c r="B1176" s="90">
        <v>0.75</v>
      </c>
      <c r="C1176" s="91">
        <f t="shared" si="36"/>
        <v>41688.75</v>
      </c>
      <c r="D1176" s="91">
        <f t="shared" si="37"/>
        <v>41688.708333333336</v>
      </c>
      <c r="E1176" s="88">
        <v>84.097409999999996</v>
      </c>
      <c r="F1176" s="88">
        <v>61.107239999999997</v>
      </c>
      <c r="G1176" s="88">
        <v>19.07432</v>
      </c>
      <c r="H1176" s="88">
        <v>29.0504</v>
      </c>
      <c r="I1176" s="88">
        <v>52.30162</v>
      </c>
      <c r="J1176" s="88">
        <v>62.494759999999999</v>
      </c>
    </row>
    <row r="1177" spans="1:10">
      <c r="A1177" s="89">
        <v>41688</v>
      </c>
      <c r="B1177" s="90">
        <v>0.79166666666666663</v>
      </c>
      <c r="C1177" s="91">
        <f t="shared" si="36"/>
        <v>41688.791666666664</v>
      </c>
      <c r="D1177" s="91">
        <f t="shared" si="37"/>
        <v>41688.75</v>
      </c>
      <c r="E1177" s="88">
        <v>54.105580000000003</v>
      </c>
      <c r="F1177" s="88">
        <v>37.162739999999999</v>
      </c>
      <c r="G1177" s="88">
        <v>11.75662</v>
      </c>
      <c r="H1177" s="88">
        <v>35.26793</v>
      </c>
      <c r="I1177" s="88">
        <v>82.436880000000002</v>
      </c>
      <c r="J1177" s="88">
        <v>48.400120000000001</v>
      </c>
    </row>
    <row r="1178" spans="1:10">
      <c r="A1178" s="89">
        <v>41688</v>
      </c>
      <c r="B1178" s="90">
        <v>0.83333333333333337</v>
      </c>
      <c r="C1178" s="91">
        <f t="shared" si="36"/>
        <v>41688.833333333336</v>
      </c>
      <c r="D1178" s="91">
        <f t="shared" si="37"/>
        <v>41688.791666666672</v>
      </c>
      <c r="E1178" s="88">
        <v>67.635559999999998</v>
      </c>
      <c r="F1178" s="88">
        <v>37.967910000000003</v>
      </c>
      <c r="G1178" s="88">
        <v>16.26868</v>
      </c>
      <c r="H1178" s="88">
        <v>40.211750000000002</v>
      </c>
      <c r="I1178" s="88">
        <v>76.039569999999998</v>
      </c>
      <c r="J1178" s="88">
        <v>36.875390000000003</v>
      </c>
    </row>
    <row r="1179" spans="1:10">
      <c r="A1179" s="89">
        <v>41688</v>
      </c>
      <c r="B1179" s="90">
        <v>0.875</v>
      </c>
      <c r="C1179" s="91">
        <f t="shared" si="36"/>
        <v>41688.875</v>
      </c>
      <c r="D1179" s="91">
        <f t="shared" si="37"/>
        <v>41688.833333333336</v>
      </c>
      <c r="E1179" s="88">
        <v>71.030249999999995</v>
      </c>
      <c r="F1179" s="88">
        <v>37.51464</v>
      </c>
      <c r="G1179" s="88">
        <v>17.461130000000001</v>
      </c>
      <c r="H1179" s="88">
        <v>57.353479999999998</v>
      </c>
      <c r="I1179" s="88">
        <v>65.921480000000003</v>
      </c>
      <c r="J1179" s="88">
        <v>30.630120000000002</v>
      </c>
    </row>
    <row r="1180" spans="1:10">
      <c r="A1180" s="89">
        <v>41688</v>
      </c>
      <c r="B1180" s="90">
        <v>0.91666666666666663</v>
      </c>
      <c r="C1180" s="91">
        <f t="shared" si="36"/>
        <v>41688.916666666664</v>
      </c>
      <c r="D1180" s="91">
        <f t="shared" si="37"/>
        <v>41688.875</v>
      </c>
      <c r="E1180" s="88">
        <v>58.454610000000002</v>
      </c>
      <c r="F1180" s="88">
        <v>19.928730000000002</v>
      </c>
      <c r="G1180" s="88">
        <v>12.56704</v>
      </c>
      <c r="H1180" s="88">
        <v>67.71302</v>
      </c>
      <c r="I1180" s="88">
        <v>55.487839999999998</v>
      </c>
      <c r="J1180" s="88">
        <v>30.630600000000001</v>
      </c>
    </row>
    <row r="1181" spans="1:10">
      <c r="A1181" s="89">
        <v>41688</v>
      </c>
      <c r="B1181" s="90">
        <v>0.95833333333333337</v>
      </c>
      <c r="C1181" s="91">
        <f t="shared" si="36"/>
        <v>41688.958333333336</v>
      </c>
      <c r="D1181" s="91">
        <f t="shared" si="37"/>
        <v>41688.916666666672</v>
      </c>
      <c r="E1181" s="88">
        <v>64.255219999999994</v>
      </c>
      <c r="F1181" s="88">
        <v>18.338010000000001</v>
      </c>
      <c r="G1181" s="88">
        <v>11.12167</v>
      </c>
      <c r="H1181" s="88">
        <v>69.731179999999995</v>
      </c>
      <c r="I1181" s="88">
        <v>54.196429999999999</v>
      </c>
      <c r="J1181" s="88">
        <v>21.001639999999998</v>
      </c>
    </row>
    <row r="1182" spans="1:10">
      <c r="A1182" s="89">
        <v>41688</v>
      </c>
      <c r="B1182" s="92">
        <v>1</v>
      </c>
      <c r="C1182" s="91">
        <f t="shared" si="36"/>
        <v>41689</v>
      </c>
      <c r="D1182" s="91">
        <f t="shared" si="37"/>
        <v>41688.958333333336</v>
      </c>
      <c r="E1182" s="88">
        <v>40.57273</v>
      </c>
      <c r="F1182" s="88">
        <v>14.64927</v>
      </c>
      <c r="G1182" s="88">
        <v>11.536199999999999</v>
      </c>
      <c r="H1182" s="88">
        <v>63.093380000000003</v>
      </c>
      <c r="I1182" s="88">
        <v>47.61121</v>
      </c>
      <c r="J1182" s="88">
        <v>16.16206</v>
      </c>
    </row>
    <row r="1183" spans="1:10">
      <c r="A1183" s="89">
        <v>41689</v>
      </c>
      <c r="B1183" s="90">
        <v>4.1666666666666664E-2</v>
      </c>
      <c r="C1183" s="91">
        <f t="shared" si="36"/>
        <v>41689.041666666664</v>
      </c>
      <c r="D1183" s="91">
        <f t="shared" si="37"/>
        <v>41689</v>
      </c>
      <c r="E1183" s="88">
        <v>33.552259999999997</v>
      </c>
      <c r="F1183" s="88">
        <v>10.6845</v>
      </c>
      <c r="G1183" s="88">
        <v>9.6645000000000003</v>
      </c>
      <c r="H1183" s="88">
        <v>60.456679999999999</v>
      </c>
      <c r="I1183" s="88">
        <v>37.104410000000001</v>
      </c>
      <c r="J1183" s="88">
        <v>18.757159999999999</v>
      </c>
    </row>
    <row r="1184" spans="1:10">
      <c r="A1184" s="89">
        <v>41689</v>
      </c>
      <c r="B1184" s="90">
        <v>8.3333333333333329E-2</v>
      </c>
      <c r="C1184" s="91">
        <f t="shared" si="36"/>
        <v>41689.083333333336</v>
      </c>
      <c r="D1184" s="91">
        <f t="shared" si="37"/>
        <v>41689.041666666672</v>
      </c>
      <c r="E1184" s="88">
        <v>60.021259999999998</v>
      </c>
      <c r="G1184" s="88">
        <v>10.233790000000001</v>
      </c>
      <c r="H1184" s="88">
        <v>42.60859</v>
      </c>
      <c r="I1184" s="88">
        <v>34.089039999999997</v>
      </c>
      <c r="J1184" s="88">
        <v>25.379829999999998</v>
      </c>
    </row>
    <row r="1185" spans="1:10">
      <c r="A1185" s="89">
        <v>41689</v>
      </c>
      <c r="B1185" s="90">
        <v>0.125</v>
      </c>
      <c r="C1185" s="91">
        <f t="shared" si="36"/>
        <v>41689.125</v>
      </c>
      <c r="D1185" s="91">
        <f t="shared" si="37"/>
        <v>41689.083333333336</v>
      </c>
      <c r="E1185" s="88">
        <v>57.603070000000002</v>
      </c>
      <c r="F1185" s="88">
        <v>9.2631899999999998</v>
      </c>
      <c r="G1185" s="88">
        <v>10.302160000000001</v>
      </c>
      <c r="H1185" s="88">
        <v>30.256710000000002</v>
      </c>
      <c r="I1185" s="88">
        <v>35.055169999999997</v>
      </c>
      <c r="J1185" s="88">
        <v>22.915099999999999</v>
      </c>
    </row>
    <row r="1186" spans="1:10">
      <c r="A1186" s="89">
        <v>41689</v>
      </c>
      <c r="B1186" s="90">
        <v>0.16666666666666666</v>
      </c>
      <c r="C1186" s="91">
        <f t="shared" si="36"/>
        <v>41689.166666666664</v>
      </c>
      <c r="D1186" s="91">
        <f t="shared" si="37"/>
        <v>41689.125</v>
      </c>
      <c r="E1186" s="88">
        <v>49.85792</v>
      </c>
      <c r="F1186" s="88">
        <v>12.56704</v>
      </c>
      <c r="G1186" s="88">
        <v>9.3535599999999999</v>
      </c>
      <c r="H1186" s="88">
        <v>29.501750000000001</v>
      </c>
      <c r="I1186" s="88">
        <v>40.836179999999999</v>
      </c>
      <c r="J1186" s="88">
        <v>19.723610000000001</v>
      </c>
    </row>
    <row r="1187" spans="1:10">
      <c r="A1187" s="89">
        <v>41689</v>
      </c>
      <c r="B1187" s="90">
        <v>0.20833333333333334</v>
      </c>
      <c r="C1187" s="91">
        <f t="shared" si="36"/>
        <v>41689.208333333336</v>
      </c>
      <c r="D1187" s="91">
        <f t="shared" si="37"/>
        <v>41689.166666666672</v>
      </c>
      <c r="E1187" s="88">
        <v>29.031749999999999</v>
      </c>
      <c r="F1187" s="88">
        <v>9.3655100000000004</v>
      </c>
      <c r="G1187" s="88">
        <v>9.1154499999999992</v>
      </c>
      <c r="H1187" s="88">
        <v>24.4604</v>
      </c>
      <c r="I1187" s="88">
        <v>35.083379999999998</v>
      </c>
      <c r="J1187" s="88">
        <v>32.634900000000002</v>
      </c>
    </row>
    <row r="1188" spans="1:10">
      <c r="A1188" s="89">
        <v>41689</v>
      </c>
      <c r="B1188" s="90">
        <v>0.25</v>
      </c>
      <c r="C1188" s="91">
        <f t="shared" si="36"/>
        <v>41689.25</v>
      </c>
      <c r="D1188" s="91">
        <f t="shared" si="37"/>
        <v>41689.208333333336</v>
      </c>
      <c r="E1188" s="88">
        <v>60.993450000000003</v>
      </c>
      <c r="F1188" s="88">
        <v>25.766159999999999</v>
      </c>
      <c r="G1188" s="88">
        <v>9.0566399999999998</v>
      </c>
      <c r="H1188" s="88">
        <v>24.97916</v>
      </c>
      <c r="I1188" s="88">
        <v>51.473030000000001</v>
      </c>
      <c r="J1188" s="88">
        <v>38.533529999999999</v>
      </c>
    </row>
    <row r="1189" spans="1:10">
      <c r="A1189" s="89">
        <v>41689</v>
      </c>
      <c r="B1189" s="90">
        <v>0.29166666666666669</v>
      </c>
      <c r="C1189" s="91">
        <f t="shared" si="36"/>
        <v>41689.291666666664</v>
      </c>
      <c r="D1189" s="91">
        <f t="shared" si="37"/>
        <v>41689.25</v>
      </c>
      <c r="E1189" s="88">
        <v>60.029069999999997</v>
      </c>
      <c r="F1189" s="88">
        <v>30.384840000000001</v>
      </c>
      <c r="G1189" s="88">
        <v>9.4415300000000002</v>
      </c>
      <c r="H1189" s="88">
        <v>23.60981</v>
      </c>
      <c r="I1189" s="88">
        <v>51.451030000000003</v>
      </c>
      <c r="J1189" s="88">
        <v>39.475430000000003</v>
      </c>
    </row>
    <row r="1190" spans="1:10">
      <c r="A1190" s="89">
        <v>41689</v>
      </c>
      <c r="B1190" s="90">
        <v>0.33333333333333331</v>
      </c>
      <c r="C1190" s="91">
        <f t="shared" si="36"/>
        <v>41689.333333333336</v>
      </c>
      <c r="D1190" s="91">
        <f t="shared" si="37"/>
        <v>41689.291666666672</v>
      </c>
      <c r="E1190" s="88">
        <v>66.843310000000002</v>
      </c>
      <c r="F1190" s="88">
        <v>39.02026</v>
      </c>
      <c r="G1190" s="88">
        <v>10.148199999999999</v>
      </c>
      <c r="H1190" s="88">
        <v>29.494579999999999</v>
      </c>
      <c r="I1190" s="88">
        <v>58.151000000000003</v>
      </c>
      <c r="J1190" s="88">
        <v>34.499589999999998</v>
      </c>
    </row>
    <row r="1191" spans="1:10">
      <c r="A1191" s="89">
        <v>41689</v>
      </c>
      <c r="B1191" s="90">
        <v>0.375</v>
      </c>
      <c r="C1191" s="91">
        <f t="shared" si="36"/>
        <v>41689.375</v>
      </c>
      <c r="D1191" s="91">
        <f t="shared" si="37"/>
        <v>41689.333333333336</v>
      </c>
      <c r="E1191" s="88">
        <v>79.510750000000002</v>
      </c>
      <c r="F1191" s="88">
        <v>48.861980000000003</v>
      </c>
      <c r="G1191" s="88">
        <v>10.27825</v>
      </c>
      <c r="H1191" s="88">
        <v>35.241639999999997</v>
      </c>
      <c r="I1191" s="88">
        <v>63.807220000000001</v>
      </c>
      <c r="J1191" s="88">
        <v>24.439360000000001</v>
      </c>
    </row>
    <row r="1192" spans="1:10">
      <c r="A1192" s="89">
        <v>41689</v>
      </c>
      <c r="B1192" s="90">
        <v>0.41666666666666669</v>
      </c>
      <c r="C1192" s="91">
        <f t="shared" si="36"/>
        <v>41689.416666666664</v>
      </c>
      <c r="D1192" s="91">
        <f t="shared" si="37"/>
        <v>41689.375</v>
      </c>
      <c r="E1192" s="88">
        <v>55.724510000000002</v>
      </c>
      <c r="F1192" s="88">
        <v>48.810830000000003</v>
      </c>
      <c r="G1192" s="88">
        <v>12.00094</v>
      </c>
      <c r="H1192" s="88">
        <v>25.994700000000002</v>
      </c>
      <c r="I1192" s="88">
        <v>65.10772</v>
      </c>
      <c r="J1192" s="88">
        <v>10.25483</v>
      </c>
    </row>
    <row r="1193" spans="1:10">
      <c r="A1193" s="89">
        <v>41689</v>
      </c>
      <c r="B1193" s="90">
        <v>0.45833333333333331</v>
      </c>
      <c r="C1193" s="91">
        <f t="shared" si="36"/>
        <v>41689.458333333336</v>
      </c>
      <c r="D1193" s="91">
        <f t="shared" si="37"/>
        <v>41689.416666666672</v>
      </c>
      <c r="E1193" s="88">
        <v>38.73912</v>
      </c>
      <c r="F1193" s="88">
        <v>46.420679999999997</v>
      </c>
      <c r="G1193" s="88">
        <v>12.96579</v>
      </c>
      <c r="H1193" s="88">
        <v>29.536169999999998</v>
      </c>
      <c r="I1193" s="88">
        <v>49.165590000000002</v>
      </c>
      <c r="J1193" s="88">
        <v>9.2875800000000002</v>
      </c>
    </row>
    <row r="1194" spans="1:10">
      <c r="A1194" s="89">
        <v>41689</v>
      </c>
      <c r="B1194" s="90">
        <v>0.5</v>
      </c>
      <c r="C1194" s="91">
        <f t="shared" si="36"/>
        <v>41689.5</v>
      </c>
      <c r="D1194" s="91">
        <f t="shared" si="37"/>
        <v>41689.458333333336</v>
      </c>
      <c r="E1194" s="88">
        <v>33.903840000000002</v>
      </c>
      <c r="F1194" s="88">
        <v>40.243299999999998</v>
      </c>
      <c r="G1194" s="88">
        <v>12.841480000000001</v>
      </c>
      <c r="H1194" s="88">
        <v>22.78744</v>
      </c>
      <c r="I1194" s="88">
        <v>50.136670000000002</v>
      </c>
      <c r="J1194" s="88">
        <v>12.62346</v>
      </c>
    </row>
    <row r="1195" spans="1:10">
      <c r="A1195" s="89">
        <v>41689</v>
      </c>
      <c r="B1195" s="90">
        <v>0.54166666666666663</v>
      </c>
      <c r="C1195" s="91">
        <f t="shared" si="36"/>
        <v>41689.541666666664</v>
      </c>
      <c r="D1195" s="91">
        <f t="shared" si="37"/>
        <v>41689.5</v>
      </c>
      <c r="E1195" s="88">
        <v>32.926079999999999</v>
      </c>
      <c r="F1195" s="88">
        <v>38.963360000000002</v>
      </c>
      <c r="G1195" s="88">
        <v>12.732950000000001</v>
      </c>
      <c r="H1195" s="88">
        <v>18.702819999999999</v>
      </c>
      <c r="I1195" s="88">
        <v>36.942329999999998</v>
      </c>
      <c r="J1195" s="88">
        <v>18.085560000000001</v>
      </c>
    </row>
    <row r="1196" spans="1:10">
      <c r="A1196" s="89">
        <v>41689</v>
      </c>
      <c r="B1196" s="90">
        <v>0.58333333333333337</v>
      </c>
      <c r="C1196" s="91">
        <f t="shared" si="36"/>
        <v>41689.583333333336</v>
      </c>
      <c r="D1196" s="91">
        <f t="shared" si="37"/>
        <v>41689.541666666672</v>
      </c>
      <c r="E1196" s="88">
        <v>37.280839999999998</v>
      </c>
      <c r="F1196" s="88">
        <v>31.784320000000001</v>
      </c>
      <c r="G1196" s="88">
        <v>13.10923</v>
      </c>
      <c r="H1196" s="88">
        <v>17.072890000000001</v>
      </c>
      <c r="I1196" s="88">
        <v>32.072150000000001</v>
      </c>
      <c r="J1196" s="88">
        <v>23.26126</v>
      </c>
    </row>
    <row r="1197" spans="1:10">
      <c r="A1197" s="89">
        <v>41689</v>
      </c>
      <c r="B1197" s="90">
        <v>0.625</v>
      </c>
      <c r="C1197" s="91">
        <f t="shared" si="36"/>
        <v>41689.625</v>
      </c>
      <c r="D1197" s="91">
        <f t="shared" si="37"/>
        <v>41689.583333333336</v>
      </c>
      <c r="E1197" s="88">
        <v>43.584440000000001</v>
      </c>
      <c r="F1197" s="88">
        <v>29.784800000000001</v>
      </c>
      <c r="G1197" s="88">
        <v>9.5605899999999995</v>
      </c>
      <c r="H1197" s="88">
        <v>19.62847</v>
      </c>
      <c r="I1197" s="88">
        <v>37.336779999999997</v>
      </c>
      <c r="J1197" s="88">
        <v>26.497209999999999</v>
      </c>
    </row>
    <row r="1198" spans="1:10">
      <c r="A1198" s="89">
        <v>41689</v>
      </c>
      <c r="B1198" s="90">
        <v>0.66666666666666663</v>
      </c>
      <c r="C1198" s="91">
        <f t="shared" si="36"/>
        <v>41689.666666666664</v>
      </c>
      <c r="D1198" s="91">
        <f t="shared" si="37"/>
        <v>41689.625</v>
      </c>
      <c r="E1198" s="88">
        <v>54.716630000000002</v>
      </c>
      <c r="F1198" s="88">
        <v>33.683909999999997</v>
      </c>
      <c r="G1198" s="88">
        <v>10.69183</v>
      </c>
      <c r="H1198" s="88">
        <v>31.122109999999999</v>
      </c>
      <c r="I1198" s="88">
        <v>39.052770000000002</v>
      </c>
      <c r="J1198" s="88">
        <v>35.388420000000004</v>
      </c>
    </row>
    <row r="1199" spans="1:10">
      <c r="A1199" s="89">
        <v>41689</v>
      </c>
      <c r="B1199" s="90">
        <v>0.70833333333333337</v>
      </c>
      <c r="C1199" s="91">
        <f t="shared" si="36"/>
        <v>41689.708333333336</v>
      </c>
      <c r="D1199" s="91">
        <f t="shared" si="37"/>
        <v>41689.666666666672</v>
      </c>
      <c r="E1199" s="88">
        <v>61.981259999999999</v>
      </c>
      <c r="F1199" s="88">
        <v>30.065460000000002</v>
      </c>
      <c r="G1199" s="88">
        <v>10.750640000000001</v>
      </c>
      <c r="H1199" s="88">
        <v>23.17568</v>
      </c>
      <c r="I1199" s="88">
        <v>56.019039999999997</v>
      </c>
      <c r="J1199" s="88">
        <v>38.527790000000003</v>
      </c>
    </row>
    <row r="1200" spans="1:10">
      <c r="A1200" s="89">
        <v>41689</v>
      </c>
      <c r="B1200" s="90">
        <v>0.75</v>
      </c>
      <c r="C1200" s="91">
        <f t="shared" si="36"/>
        <v>41689.75</v>
      </c>
      <c r="D1200" s="91">
        <f t="shared" si="37"/>
        <v>41689.708333333336</v>
      </c>
      <c r="E1200" s="88">
        <v>77.972149999999999</v>
      </c>
      <c r="F1200" s="88">
        <v>34.409700000000001</v>
      </c>
      <c r="G1200" s="88">
        <v>16.961010000000002</v>
      </c>
      <c r="H1200" s="88">
        <v>25.154160000000001</v>
      </c>
      <c r="I1200" s="88">
        <v>66.616200000000006</v>
      </c>
      <c r="J1200" s="88">
        <v>37.320529999999998</v>
      </c>
    </row>
    <row r="1201" spans="1:10">
      <c r="A1201" s="89">
        <v>41689</v>
      </c>
      <c r="B1201" s="90">
        <v>0.79166666666666663</v>
      </c>
      <c r="C1201" s="91">
        <f t="shared" si="36"/>
        <v>41689.791666666664</v>
      </c>
      <c r="D1201" s="91">
        <f t="shared" si="37"/>
        <v>41689.75</v>
      </c>
      <c r="E1201" s="88">
        <v>87.18562</v>
      </c>
      <c r="F1201" s="88">
        <v>43.372630000000001</v>
      </c>
      <c r="G1201" s="88">
        <v>16.900279999999999</v>
      </c>
      <c r="H1201" s="88">
        <v>44.252380000000002</v>
      </c>
      <c r="I1201" s="88">
        <v>67.8904</v>
      </c>
      <c r="J1201" s="88">
        <v>25.767109999999999</v>
      </c>
    </row>
    <row r="1202" spans="1:10">
      <c r="A1202" s="89">
        <v>41689</v>
      </c>
      <c r="B1202" s="90">
        <v>0.83333333333333337</v>
      </c>
      <c r="C1202" s="91">
        <f t="shared" si="36"/>
        <v>41689.833333333336</v>
      </c>
      <c r="D1202" s="91">
        <f t="shared" si="37"/>
        <v>41689.791666666672</v>
      </c>
      <c r="E1202" s="88">
        <v>74.581760000000003</v>
      </c>
      <c r="F1202" s="88">
        <v>30.29543</v>
      </c>
      <c r="G1202" s="88">
        <v>23.14986</v>
      </c>
      <c r="H1202" s="88">
        <v>57.86795</v>
      </c>
      <c r="I1202" s="88">
        <v>66.46463</v>
      </c>
      <c r="J1202" s="88">
        <v>24.413060000000002</v>
      </c>
    </row>
    <row r="1203" spans="1:10">
      <c r="A1203" s="89">
        <v>41689</v>
      </c>
      <c r="B1203" s="90">
        <v>0.875</v>
      </c>
      <c r="C1203" s="91">
        <f t="shared" si="36"/>
        <v>41689.875</v>
      </c>
      <c r="D1203" s="91">
        <f t="shared" si="37"/>
        <v>41689.833333333336</v>
      </c>
      <c r="E1203" s="88">
        <v>70.707520000000002</v>
      </c>
      <c r="F1203" s="88">
        <v>27.989920000000001</v>
      </c>
      <c r="G1203" s="88">
        <v>32.681280000000001</v>
      </c>
      <c r="H1203" s="88">
        <v>42.974829999999997</v>
      </c>
      <c r="I1203" s="88">
        <v>65.448139999999995</v>
      </c>
      <c r="J1203" s="88">
        <v>14.405430000000001</v>
      </c>
    </row>
    <row r="1204" spans="1:10">
      <c r="A1204" s="89">
        <v>41689</v>
      </c>
      <c r="B1204" s="90">
        <v>0.91666666666666663</v>
      </c>
      <c r="C1204" s="91">
        <f t="shared" si="36"/>
        <v>41689.916666666664</v>
      </c>
      <c r="D1204" s="91">
        <f t="shared" si="37"/>
        <v>41689.875</v>
      </c>
      <c r="E1204" s="88">
        <v>52.774479999999997</v>
      </c>
      <c r="F1204" s="88">
        <v>21.982279999999999</v>
      </c>
      <c r="G1204" s="88">
        <v>36.177810000000001</v>
      </c>
      <c r="H1204" s="88">
        <v>48.49335</v>
      </c>
      <c r="I1204" s="88">
        <v>53.399389999999997</v>
      </c>
      <c r="J1204" s="88">
        <v>11.8924</v>
      </c>
    </row>
    <row r="1205" spans="1:10">
      <c r="A1205" s="89">
        <v>41689</v>
      </c>
      <c r="B1205" s="90">
        <v>0.95833333333333337</v>
      </c>
      <c r="C1205" s="91">
        <f t="shared" si="36"/>
        <v>41689.958333333336</v>
      </c>
      <c r="D1205" s="91">
        <f t="shared" si="37"/>
        <v>41689.916666666672</v>
      </c>
      <c r="E1205" s="88">
        <v>46.477580000000003</v>
      </c>
      <c r="F1205" s="88">
        <v>16.874939999999999</v>
      </c>
      <c r="G1205" s="88">
        <v>37.845030000000001</v>
      </c>
      <c r="H1205" s="88">
        <v>38.692270000000001</v>
      </c>
      <c r="I1205" s="88">
        <v>45.717359999999999</v>
      </c>
      <c r="J1205" s="88">
        <v>8.4599399999999996</v>
      </c>
    </row>
    <row r="1206" spans="1:10">
      <c r="A1206" s="89">
        <v>41689</v>
      </c>
      <c r="B1206" s="92">
        <v>1</v>
      </c>
      <c r="C1206" s="91">
        <f t="shared" si="36"/>
        <v>41690</v>
      </c>
      <c r="D1206" s="91">
        <f t="shared" si="37"/>
        <v>41689.958333333336</v>
      </c>
      <c r="E1206" s="88">
        <v>37.761360000000003</v>
      </c>
      <c r="F1206" s="88">
        <v>13.11927</v>
      </c>
      <c r="G1206" s="88">
        <v>33.375520000000002</v>
      </c>
      <c r="H1206" s="88">
        <v>22.14818</v>
      </c>
      <c r="I1206" s="88">
        <v>39.814430000000002</v>
      </c>
      <c r="J1206" s="88">
        <v>6.3824899999999998</v>
      </c>
    </row>
    <row r="1207" spans="1:10">
      <c r="A1207" s="89">
        <v>41690</v>
      </c>
      <c r="B1207" s="90">
        <v>4.1666666666666664E-2</v>
      </c>
      <c r="C1207" s="91">
        <f t="shared" si="36"/>
        <v>41690.041666666664</v>
      </c>
      <c r="D1207" s="91">
        <f t="shared" si="37"/>
        <v>41690</v>
      </c>
      <c r="E1207" s="88">
        <v>31.661439999999999</v>
      </c>
      <c r="F1207" s="88">
        <v>7.4421799999999996</v>
      </c>
      <c r="G1207" s="88">
        <v>22.01606</v>
      </c>
      <c r="H1207" s="88">
        <v>15.34463</v>
      </c>
      <c r="I1207" s="88">
        <v>28.708539999999999</v>
      </c>
      <c r="J1207" s="88">
        <v>6.7606900000000003</v>
      </c>
    </row>
    <row r="1208" spans="1:10">
      <c r="A1208" s="89">
        <v>41690</v>
      </c>
      <c r="B1208" s="90">
        <v>8.3333333333333329E-2</v>
      </c>
      <c r="C1208" s="91">
        <f t="shared" si="36"/>
        <v>41690.083333333336</v>
      </c>
      <c r="D1208" s="91">
        <f t="shared" si="37"/>
        <v>41690.041666666672</v>
      </c>
      <c r="E1208" s="88">
        <v>28.432500000000001</v>
      </c>
      <c r="G1208" s="88">
        <v>18.186920000000001</v>
      </c>
      <c r="H1208" s="88">
        <v>20.127790000000001</v>
      </c>
      <c r="I1208" s="88">
        <v>23.873740000000002</v>
      </c>
      <c r="J1208" s="88">
        <v>6.0846200000000001</v>
      </c>
    </row>
    <row r="1209" spans="1:10">
      <c r="A1209" s="89">
        <v>41690</v>
      </c>
      <c r="B1209" s="90">
        <v>0.125</v>
      </c>
      <c r="C1209" s="91">
        <f t="shared" si="36"/>
        <v>41690.125</v>
      </c>
      <c r="D1209" s="91">
        <f t="shared" si="37"/>
        <v>41690.083333333336</v>
      </c>
      <c r="E1209" s="88">
        <v>26.658819999999999</v>
      </c>
      <c r="F1209" s="88">
        <v>5.5830700000000002</v>
      </c>
      <c r="G1209" s="88">
        <v>17.893350000000002</v>
      </c>
      <c r="H1209" s="88">
        <v>12.45229</v>
      </c>
      <c r="I1209" s="88">
        <v>17.237839999999998</v>
      </c>
      <c r="J1209" s="88">
        <v>5.65</v>
      </c>
    </row>
    <row r="1210" spans="1:10">
      <c r="A1210" s="89">
        <v>41690</v>
      </c>
      <c r="B1210" s="90">
        <v>0.16666666666666666</v>
      </c>
      <c r="C1210" s="91">
        <f t="shared" si="36"/>
        <v>41690.166666666664</v>
      </c>
      <c r="D1210" s="91">
        <f t="shared" si="37"/>
        <v>41690.125</v>
      </c>
      <c r="E1210" s="88">
        <v>22.780740000000002</v>
      </c>
      <c r="F1210" s="88">
        <v>4.6268200000000004</v>
      </c>
      <c r="G1210" s="88">
        <v>15.09249</v>
      </c>
      <c r="H1210" s="88">
        <v>11.319129999999999</v>
      </c>
      <c r="I1210" s="88">
        <v>15.86753</v>
      </c>
      <c r="J1210" s="88">
        <v>5.1192799999999998</v>
      </c>
    </row>
    <row r="1211" spans="1:10">
      <c r="A1211" s="89">
        <v>41690</v>
      </c>
      <c r="B1211" s="90">
        <v>0.20833333333333334</v>
      </c>
      <c r="C1211" s="91">
        <f t="shared" si="36"/>
        <v>41690.208333333336</v>
      </c>
      <c r="D1211" s="91">
        <f t="shared" si="37"/>
        <v>41690.166666666672</v>
      </c>
      <c r="E1211" s="88">
        <v>23.752770000000002</v>
      </c>
      <c r="F1211" s="88">
        <v>4.2830399999999997</v>
      </c>
      <c r="G1211" s="88">
        <v>9.9000599999999999</v>
      </c>
      <c r="H1211" s="88">
        <v>9.8092100000000002</v>
      </c>
      <c r="I1211" s="88">
        <v>20.534030000000001</v>
      </c>
      <c r="J1211" s="88">
        <v>5.9880399999999998</v>
      </c>
    </row>
    <row r="1212" spans="1:10">
      <c r="A1212" s="89">
        <v>41690</v>
      </c>
      <c r="B1212" s="90">
        <v>0.25</v>
      </c>
      <c r="C1212" s="91">
        <f t="shared" si="36"/>
        <v>41690.25</v>
      </c>
      <c r="D1212" s="91">
        <f t="shared" si="37"/>
        <v>41690.208333333336</v>
      </c>
      <c r="E1212" s="88">
        <v>23.74943</v>
      </c>
      <c r="F1212" s="88">
        <v>5.7413299999999996</v>
      </c>
      <c r="G1212" s="88">
        <v>6.0234199999999998</v>
      </c>
      <c r="H1212" s="88">
        <v>8.1572899999999997</v>
      </c>
      <c r="I1212" s="88">
        <v>16.32319</v>
      </c>
      <c r="J1212" s="88">
        <v>7.9206200000000004</v>
      </c>
    </row>
    <row r="1213" spans="1:10">
      <c r="A1213" s="89">
        <v>41690</v>
      </c>
      <c r="B1213" s="90">
        <v>0.29166666666666669</v>
      </c>
      <c r="C1213" s="91">
        <f t="shared" si="36"/>
        <v>41690.291666666664</v>
      </c>
      <c r="D1213" s="91">
        <f t="shared" si="37"/>
        <v>41690.25</v>
      </c>
      <c r="E1213" s="88">
        <v>23.268429999999999</v>
      </c>
      <c r="F1213" s="88">
        <v>7.2062999999999997</v>
      </c>
      <c r="G1213" s="88">
        <v>4.7119200000000001</v>
      </c>
      <c r="H1213" s="88">
        <v>7.4487100000000002</v>
      </c>
      <c r="I1213" s="88">
        <v>31.269380000000002</v>
      </c>
      <c r="J1213" s="88">
        <v>10.76929</v>
      </c>
    </row>
    <row r="1214" spans="1:10">
      <c r="A1214" s="89">
        <v>41690</v>
      </c>
      <c r="B1214" s="90">
        <v>0.33333333333333331</v>
      </c>
      <c r="C1214" s="91">
        <f t="shared" si="36"/>
        <v>41690.333333333336</v>
      </c>
      <c r="D1214" s="91">
        <f t="shared" si="37"/>
        <v>41690.291666666672</v>
      </c>
      <c r="E1214" s="88">
        <v>28.11853</v>
      </c>
      <c r="F1214" s="88">
        <v>10.3385</v>
      </c>
      <c r="G1214" s="88">
        <v>4.7109699999999997</v>
      </c>
      <c r="H1214" s="88">
        <v>7.4472800000000001</v>
      </c>
      <c r="I1214" s="88">
        <v>27.660489999999999</v>
      </c>
      <c r="J1214" s="88">
        <v>12.55939</v>
      </c>
    </row>
    <row r="1215" spans="1:10">
      <c r="A1215" s="89">
        <v>41690</v>
      </c>
      <c r="B1215" s="90">
        <v>0.375</v>
      </c>
      <c r="C1215" s="91">
        <f t="shared" si="36"/>
        <v>41690.375</v>
      </c>
      <c r="D1215" s="91">
        <f t="shared" si="37"/>
        <v>41690.333333333336</v>
      </c>
      <c r="E1215" s="88">
        <v>31.027920000000002</v>
      </c>
      <c r="F1215" s="88">
        <v>12.19936</v>
      </c>
      <c r="G1215" s="88">
        <v>6.0831799999999996</v>
      </c>
      <c r="H1215" s="88">
        <v>13.203900000000001</v>
      </c>
      <c r="I1215" s="88">
        <v>28.477599999999999</v>
      </c>
      <c r="J1215" s="88">
        <v>14.924189999999999</v>
      </c>
    </row>
    <row r="1216" spans="1:10">
      <c r="A1216" s="89">
        <v>41690</v>
      </c>
      <c r="B1216" s="90">
        <v>0.41666666666666669</v>
      </c>
      <c r="C1216" s="91">
        <f t="shared" si="36"/>
        <v>41690.416666666664</v>
      </c>
      <c r="D1216" s="91">
        <f t="shared" si="37"/>
        <v>41690.375</v>
      </c>
      <c r="E1216" s="88">
        <v>27.63419</v>
      </c>
      <c r="F1216" s="88">
        <v>17.717880000000001</v>
      </c>
      <c r="G1216" s="88">
        <v>5.1890900000000002</v>
      </c>
      <c r="H1216" s="88">
        <v>17.341909999999999</v>
      </c>
      <c r="I1216" s="88">
        <v>33.145060000000001</v>
      </c>
      <c r="J1216" s="88">
        <v>11.69159</v>
      </c>
    </row>
    <row r="1217" spans="1:10">
      <c r="A1217" s="89">
        <v>41690</v>
      </c>
      <c r="B1217" s="90">
        <v>0.45833333333333331</v>
      </c>
      <c r="C1217" s="91">
        <f t="shared" si="36"/>
        <v>41690.458333333336</v>
      </c>
      <c r="D1217" s="91">
        <f t="shared" si="37"/>
        <v>41690.416666666672</v>
      </c>
      <c r="E1217" s="88">
        <v>18.421679999999999</v>
      </c>
      <c r="F1217" s="88">
        <v>17.257919999999999</v>
      </c>
      <c r="G1217" s="88">
        <v>5.7867499999999996</v>
      </c>
      <c r="I1217" s="88">
        <v>33.683909999999997</v>
      </c>
      <c r="J1217" s="88">
        <v>9.1331399999999991</v>
      </c>
    </row>
    <row r="1218" spans="1:10">
      <c r="A1218" s="89">
        <v>41690</v>
      </c>
      <c r="B1218" s="90">
        <v>0.5</v>
      </c>
      <c r="C1218" s="91">
        <f t="shared" si="36"/>
        <v>41690.5</v>
      </c>
      <c r="D1218" s="91">
        <f t="shared" si="37"/>
        <v>41690.458333333336</v>
      </c>
      <c r="E1218" s="88">
        <v>18.421679999999999</v>
      </c>
      <c r="F1218" s="88">
        <v>19.54766</v>
      </c>
      <c r="G1218" s="88">
        <v>6.1463000000000001</v>
      </c>
      <c r="I1218" s="88">
        <v>26.317430000000002</v>
      </c>
      <c r="J1218" s="88">
        <v>8.1176100000000009</v>
      </c>
    </row>
    <row r="1219" spans="1:10">
      <c r="A1219" s="89">
        <v>41690</v>
      </c>
      <c r="B1219" s="90">
        <v>0.54166666666666663</v>
      </c>
      <c r="C1219" s="91">
        <f t="shared" si="36"/>
        <v>41690.541666666664</v>
      </c>
      <c r="D1219" s="91">
        <f t="shared" si="37"/>
        <v>41690.5</v>
      </c>
      <c r="E1219" s="88">
        <v>20.35904</v>
      </c>
      <c r="F1219" s="88">
        <v>21.191459999999999</v>
      </c>
      <c r="G1219" s="88">
        <v>6.3231999999999999</v>
      </c>
      <c r="I1219" s="88">
        <v>25.098220000000001</v>
      </c>
      <c r="J1219" s="88">
        <v>8.2137100000000007</v>
      </c>
    </row>
    <row r="1220" spans="1:10">
      <c r="A1220" s="89">
        <v>41690</v>
      </c>
      <c r="B1220" s="90">
        <v>0.58333333333333337</v>
      </c>
      <c r="C1220" s="91">
        <f t="shared" si="36"/>
        <v>41690.583333333336</v>
      </c>
      <c r="D1220" s="91">
        <f t="shared" si="37"/>
        <v>41690.541666666672</v>
      </c>
      <c r="E1220" s="88">
        <v>23.268429999999999</v>
      </c>
      <c r="F1220" s="88">
        <v>19.498419999999999</v>
      </c>
      <c r="G1220" s="88">
        <v>4.5942999999999996</v>
      </c>
      <c r="H1220" s="88">
        <v>7.5275999999999996</v>
      </c>
      <c r="I1220" s="88">
        <v>18.929449999999999</v>
      </c>
      <c r="J1220" s="88">
        <v>8.4551599999999993</v>
      </c>
    </row>
    <row r="1221" spans="1:10">
      <c r="A1221" s="89">
        <v>41690</v>
      </c>
      <c r="B1221" s="90">
        <v>0.625</v>
      </c>
      <c r="C1221" s="91">
        <f t="shared" si="36"/>
        <v>41690.625</v>
      </c>
      <c r="D1221" s="91">
        <f t="shared" si="37"/>
        <v>41690.583333333336</v>
      </c>
      <c r="E1221" s="88">
        <v>22.784089999999999</v>
      </c>
      <c r="F1221" s="88">
        <v>12.974880000000001</v>
      </c>
      <c r="G1221" s="88">
        <v>5.5472099999999998</v>
      </c>
      <c r="H1221" s="88">
        <v>8.01051</v>
      </c>
      <c r="I1221" s="88">
        <v>23.227309999999999</v>
      </c>
      <c r="J1221" s="88">
        <v>11.93113</v>
      </c>
    </row>
    <row r="1222" spans="1:10">
      <c r="A1222" s="89">
        <v>41690</v>
      </c>
      <c r="B1222" s="90">
        <v>0.66666666666666663</v>
      </c>
      <c r="C1222" s="91">
        <f t="shared" si="36"/>
        <v>41690.666666666664</v>
      </c>
      <c r="D1222" s="91">
        <f t="shared" si="37"/>
        <v>41690.625</v>
      </c>
      <c r="E1222" s="88">
        <v>25.199100000000001</v>
      </c>
      <c r="F1222" s="88">
        <v>16.406860000000002</v>
      </c>
      <c r="G1222" s="88">
        <v>4.8324100000000003</v>
      </c>
      <c r="H1222" s="88">
        <v>8.8099299999999996</v>
      </c>
      <c r="I1222" s="88">
        <v>27.646139999999999</v>
      </c>
      <c r="J1222" s="88">
        <v>14.491009999999999</v>
      </c>
    </row>
    <row r="1223" spans="1:10">
      <c r="A1223" s="89">
        <v>41690</v>
      </c>
      <c r="B1223" s="90">
        <v>0.70833333333333337</v>
      </c>
      <c r="C1223" s="91">
        <f t="shared" si="36"/>
        <v>41690.708333333336</v>
      </c>
      <c r="D1223" s="91">
        <f t="shared" si="37"/>
        <v>41690.666666666672</v>
      </c>
      <c r="E1223" s="88">
        <v>28.599530000000001</v>
      </c>
      <c r="F1223" s="88">
        <v>19.28708</v>
      </c>
      <c r="G1223" s="88">
        <v>6.0253300000000003</v>
      </c>
      <c r="H1223" s="88">
        <v>10.46855</v>
      </c>
      <c r="I1223" s="88">
        <v>30.599039999999999</v>
      </c>
      <c r="J1223" s="88">
        <v>21.541440000000001</v>
      </c>
    </row>
    <row r="1224" spans="1:10">
      <c r="A1224" s="89">
        <v>41690</v>
      </c>
      <c r="B1224" s="90">
        <v>0.75</v>
      </c>
      <c r="C1224" s="91">
        <f t="shared" ref="C1224:C1287" si="38">A1224+B1224</f>
        <v>41690.75</v>
      </c>
      <c r="D1224" s="91">
        <f t="shared" ref="D1224:D1287" si="39">C1224-"01:00"</f>
        <v>41690.708333333336</v>
      </c>
      <c r="E1224" s="88">
        <v>22.784089999999999</v>
      </c>
      <c r="F1224" s="88">
        <v>25.930150000000001</v>
      </c>
      <c r="G1224" s="88">
        <v>7.5830599999999997</v>
      </c>
      <c r="H1224" s="88">
        <v>12.83527</v>
      </c>
      <c r="I1224" s="88">
        <v>47.799109999999999</v>
      </c>
      <c r="J1224" s="88">
        <v>22.4102</v>
      </c>
    </row>
    <row r="1225" spans="1:10">
      <c r="A1225" s="89">
        <v>41690</v>
      </c>
      <c r="B1225" s="90">
        <v>0.79166666666666663</v>
      </c>
      <c r="C1225" s="91">
        <f t="shared" si="38"/>
        <v>41690.791666666664</v>
      </c>
      <c r="D1225" s="91">
        <f t="shared" si="39"/>
        <v>41690.75</v>
      </c>
      <c r="E1225" s="88">
        <v>30.045850000000002</v>
      </c>
      <c r="F1225" s="88">
        <v>30.04298</v>
      </c>
      <c r="G1225" s="88">
        <v>12.601940000000001</v>
      </c>
      <c r="H1225" s="88">
        <v>20.808959999999999</v>
      </c>
      <c r="I1225" s="88">
        <v>60.39723</v>
      </c>
      <c r="J1225" s="88">
        <v>22.26389</v>
      </c>
    </row>
    <row r="1226" spans="1:10">
      <c r="A1226" s="89">
        <v>41690</v>
      </c>
      <c r="B1226" s="90">
        <v>0.83333333333333337</v>
      </c>
      <c r="C1226" s="91">
        <f t="shared" si="38"/>
        <v>41690.833333333336</v>
      </c>
      <c r="D1226" s="91">
        <f t="shared" si="39"/>
        <v>41690.791666666672</v>
      </c>
      <c r="E1226" s="88">
        <v>33.429540000000003</v>
      </c>
      <c r="F1226" s="88">
        <v>28.281569999999999</v>
      </c>
      <c r="G1226" s="88">
        <v>9.7547099999999993</v>
      </c>
      <c r="H1226" s="88">
        <v>25.005939999999999</v>
      </c>
      <c r="I1226" s="88">
        <v>53.443379999999998</v>
      </c>
      <c r="J1226" s="88">
        <v>21.6844</v>
      </c>
    </row>
    <row r="1227" spans="1:10">
      <c r="A1227" s="89">
        <v>41690</v>
      </c>
      <c r="B1227" s="90">
        <v>0.875</v>
      </c>
      <c r="C1227" s="91">
        <f t="shared" si="38"/>
        <v>41690.875</v>
      </c>
      <c r="D1227" s="91">
        <f t="shared" si="39"/>
        <v>41690.833333333336</v>
      </c>
      <c r="E1227" s="88">
        <v>32.951900000000002</v>
      </c>
      <c r="F1227" s="88">
        <v>19.199110000000001</v>
      </c>
      <c r="G1227" s="88">
        <v>8.6110299999999995</v>
      </c>
      <c r="H1227" s="88">
        <v>22.029610000000002</v>
      </c>
      <c r="I1227" s="88">
        <v>49.24783</v>
      </c>
      <c r="J1227" s="88">
        <v>18.738199999999999</v>
      </c>
    </row>
    <row r="1228" spans="1:10">
      <c r="A1228" s="89">
        <v>41690</v>
      </c>
      <c r="B1228" s="90">
        <v>0.91666666666666663</v>
      </c>
      <c r="C1228" s="91">
        <f t="shared" si="38"/>
        <v>41690.916666666664</v>
      </c>
      <c r="D1228" s="91">
        <f t="shared" si="39"/>
        <v>41690.875</v>
      </c>
      <c r="E1228" s="88">
        <v>44.576070000000001</v>
      </c>
      <c r="F1228" s="88">
        <v>12.806100000000001</v>
      </c>
      <c r="G1228" s="88">
        <v>8.0157699999999998</v>
      </c>
      <c r="H1228" s="88">
        <v>18.96435</v>
      </c>
      <c r="I1228" s="88">
        <v>44.261470000000003</v>
      </c>
      <c r="J1228" s="88">
        <v>24.726230000000001</v>
      </c>
    </row>
    <row r="1229" spans="1:10">
      <c r="A1229" s="89">
        <v>41690</v>
      </c>
      <c r="B1229" s="90">
        <v>0.95833333333333337</v>
      </c>
      <c r="C1229" s="91">
        <f t="shared" si="38"/>
        <v>41690.958333333336</v>
      </c>
      <c r="D1229" s="91">
        <f t="shared" si="39"/>
        <v>41690.916666666672</v>
      </c>
      <c r="E1229" s="88">
        <v>40.701349999999998</v>
      </c>
      <c r="F1229" s="88">
        <v>8.6650600000000004</v>
      </c>
      <c r="G1229" s="88">
        <v>6.5852199999999996</v>
      </c>
      <c r="H1229" s="88">
        <v>21.980360000000001</v>
      </c>
      <c r="I1229" s="88">
        <v>52.705150000000003</v>
      </c>
      <c r="J1229" s="88">
        <v>18.593330000000002</v>
      </c>
    </row>
    <row r="1230" spans="1:10">
      <c r="A1230" s="89">
        <v>41690</v>
      </c>
      <c r="B1230" s="92">
        <v>1</v>
      </c>
      <c r="C1230" s="91">
        <f t="shared" si="38"/>
        <v>41691</v>
      </c>
      <c r="D1230" s="91">
        <f t="shared" si="39"/>
        <v>41690.958333333336</v>
      </c>
      <c r="E1230" s="88">
        <v>46.035789999999999</v>
      </c>
      <c r="F1230" s="88">
        <v>7.3248800000000003</v>
      </c>
      <c r="G1230" s="88">
        <v>6.7578199999999997</v>
      </c>
      <c r="H1230" s="88">
        <v>22.881150000000002</v>
      </c>
      <c r="I1230" s="88">
        <v>44.418770000000002</v>
      </c>
      <c r="J1230" s="88">
        <v>12.99066</v>
      </c>
    </row>
    <row r="1231" spans="1:10">
      <c r="A1231" s="89">
        <v>41691</v>
      </c>
      <c r="B1231" s="90">
        <v>4.1666666666666664E-2</v>
      </c>
      <c r="C1231" s="91">
        <f t="shared" si="38"/>
        <v>41691.041666666664</v>
      </c>
      <c r="D1231" s="91">
        <f t="shared" si="39"/>
        <v>41691</v>
      </c>
      <c r="E1231" s="88">
        <v>47.262340000000002</v>
      </c>
      <c r="F1231" s="88">
        <v>3.3787500000000001</v>
      </c>
      <c r="G1231" s="88">
        <v>6.4623400000000002</v>
      </c>
      <c r="H1231" s="88">
        <v>21.471</v>
      </c>
      <c r="I1231" s="88">
        <v>45.991799999999998</v>
      </c>
      <c r="J1231" s="88">
        <v>12.93041</v>
      </c>
    </row>
    <row r="1232" spans="1:10">
      <c r="A1232" s="89">
        <v>41691</v>
      </c>
      <c r="B1232" s="90">
        <v>8.3333333333333329E-2</v>
      </c>
      <c r="C1232" s="91">
        <f t="shared" si="38"/>
        <v>41691.083333333336</v>
      </c>
      <c r="D1232" s="91">
        <f t="shared" si="39"/>
        <v>41691.041666666672</v>
      </c>
      <c r="E1232" s="88">
        <v>28.48414</v>
      </c>
      <c r="G1232" s="88">
        <v>6.13849</v>
      </c>
      <c r="H1232" s="88">
        <v>24.684000000000001</v>
      </c>
      <c r="I1232" s="88">
        <v>49.44641</v>
      </c>
      <c r="J1232" s="88">
        <v>14.956709999999999</v>
      </c>
    </row>
    <row r="1233" spans="1:10">
      <c r="A1233" s="89">
        <v>41691</v>
      </c>
      <c r="B1233" s="90">
        <v>0.125</v>
      </c>
      <c r="C1233" s="91">
        <f t="shared" si="38"/>
        <v>41691.125</v>
      </c>
      <c r="D1233" s="91">
        <f t="shared" si="39"/>
        <v>41691.083333333336</v>
      </c>
      <c r="E1233" s="88">
        <v>25.25217</v>
      </c>
      <c r="F1233" s="88">
        <v>4.7559100000000001</v>
      </c>
      <c r="G1233" s="88">
        <v>5.1977000000000002</v>
      </c>
      <c r="H1233" s="88">
        <v>19.453949999999999</v>
      </c>
      <c r="I1233" s="88">
        <v>41.975549999999998</v>
      </c>
      <c r="J1233" s="88">
        <v>13.31626</v>
      </c>
    </row>
    <row r="1234" spans="1:10">
      <c r="A1234" s="89">
        <v>41691</v>
      </c>
      <c r="B1234" s="90">
        <v>0.16666666666666666</v>
      </c>
      <c r="C1234" s="91">
        <f t="shared" si="38"/>
        <v>41691.166666666664</v>
      </c>
      <c r="D1234" s="91">
        <f t="shared" si="39"/>
        <v>41691.125</v>
      </c>
      <c r="E1234" s="88">
        <v>25.248830000000002</v>
      </c>
      <c r="F1234" s="88">
        <v>1.58307</v>
      </c>
      <c r="G1234" s="88">
        <v>3.7599800000000001</v>
      </c>
      <c r="H1234" s="88">
        <v>16.66648</v>
      </c>
      <c r="I1234" s="88">
        <v>30.69276</v>
      </c>
      <c r="J1234" s="88">
        <v>16.982520000000001</v>
      </c>
    </row>
    <row r="1235" spans="1:10">
      <c r="A1235" s="89">
        <v>41691</v>
      </c>
      <c r="B1235" s="90">
        <v>0.20833333333333334</v>
      </c>
      <c r="C1235" s="91">
        <f t="shared" si="38"/>
        <v>41691.208333333336</v>
      </c>
      <c r="D1235" s="91">
        <f t="shared" si="39"/>
        <v>41691.166666666672</v>
      </c>
      <c r="E1235" s="88">
        <v>29.127849999999999</v>
      </c>
      <c r="F1235" s="88">
        <v>6.8018099999999997</v>
      </c>
      <c r="G1235" s="88">
        <v>3.5821100000000001</v>
      </c>
      <c r="H1235" s="88">
        <v>17.612690000000001</v>
      </c>
      <c r="I1235" s="88">
        <v>26.125229999999998</v>
      </c>
      <c r="J1235" s="88">
        <v>17.562010000000001</v>
      </c>
    </row>
    <row r="1236" spans="1:10">
      <c r="A1236" s="89">
        <v>41691</v>
      </c>
      <c r="B1236" s="90">
        <v>0.25</v>
      </c>
      <c r="C1236" s="91">
        <f t="shared" si="38"/>
        <v>41691.25</v>
      </c>
      <c r="D1236" s="91">
        <f t="shared" si="39"/>
        <v>41691.208333333336</v>
      </c>
      <c r="E1236" s="88">
        <v>41.755609999999997</v>
      </c>
      <c r="F1236" s="88">
        <v>10.10708</v>
      </c>
      <c r="G1236" s="88">
        <v>4.2390600000000003</v>
      </c>
      <c r="H1236" s="88">
        <v>15.58305</v>
      </c>
      <c r="I1236" s="88">
        <v>34.137650000000001</v>
      </c>
      <c r="J1236" s="88">
        <v>18.91367</v>
      </c>
    </row>
    <row r="1237" spans="1:10">
      <c r="A1237" s="89">
        <v>41691</v>
      </c>
      <c r="B1237" s="90">
        <v>0.29166666666666669</v>
      </c>
      <c r="C1237" s="91">
        <f t="shared" si="38"/>
        <v>41691.291666666664</v>
      </c>
      <c r="D1237" s="91">
        <f t="shared" si="39"/>
        <v>41691.25</v>
      </c>
      <c r="E1237" s="88">
        <v>35.44341</v>
      </c>
      <c r="F1237" s="88">
        <v>12.80419</v>
      </c>
      <c r="G1237" s="88">
        <v>3.3430499999999999</v>
      </c>
      <c r="H1237" s="88">
        <v>12.652139999999999</v>
      </c>
      <c r="I1237" s="88">
        <v>45.286569999999998</v>
      </c>
      <c r="J1237" s="88">
        <v>21.52328</v>
      </c>
    </row>
    <row r="1238" spans="1:10">
      <c r="A1238" s="89">
        <v>41691</v>
      </c>
      <c r="B1238" s="90">
        <v>0.33333333333333331</v>
      </c>
      <c r="C1238" s="91">
        <f t="shared" si="38"/>
        <v>41691.333333333336</v>
      </c>
      <c r="D1238" s="91">
        <f t="shared" si="39"/>
        <v>41691.291666666672</v>
      </c>
      <c r="E1238" s="88">
        <v>30.10849</v>
      </c>
      <c r="F1238" s="88">
        <v>17.471640000000001</v>
      </c>
      <c r="G1238" s="88">
        <v>4.1773800000000003</v>
      </c>
      <c r="H1238" s="88">
        <v>19.6342</v>
      </c>
      <c r="I1238" s="88">
        <v>46.904060000000001</v>
      </c>
      <c r="J1238" s="88">
        <v>14.19266</v>
      </c>
    </row>
    <row r="1239" spans="1:10">
      <c r="A1239" s="89">
        <v>41691</v>
      </c>
      <c r="B1239" s="90">
        <v>0.375</v>
      </c>
      <c r="C1239" s="91">
        <f t="shared" si="38"/>
        <v>41691.375</v>
      </c>
      <c r="D1239" s="91">
        <f t="shared" si="39"/>
        <v>41691.333333333336</v>
      </c>
      <c r="E1239" s="88">
        <v>27.688700000000001</v>
      </c>
      <c r="F1239" s="88">
        <v>14.762589999999999</v>
      </c>
      <c r="G1239" s="88">
        <v>7.1608799999999997</v>
      </c>
      <c r="H1239" s="88">
        <v>16.69134</v>
      </c>
      <c r="I1239" s="88">
        <v>39.63035</v>
      </c>
      <c r="J1239" s="88">
        <v>10.331799999999999</v>
      </c>
    </row>
    <row r="1240" spans="1:10">
      <c r="A1240" s="89">
        <v>41691</v>
      </c>
      <c r="B1240" s="90">
        <v>0.41666666666666669</v>
      </c>
      <c r="C1240" s="91">
        <f t="shared" si="38"/>
        <v>41691.416666666664</v>
      </c>
      <c r="D1240" s="91">
        <f t="shared" si="39"/>
        <v>41691.375</v>
      </c>
      <c r="E1240" s="88">
        <v>24.288270000000001</v>
      </c>
      <c r="F1240" s="88">
        <v>19.5534</v>
      </c>
      <c r="G1240" s="88">
        <v>8.3557100000000002</v>
      </c>
      <c r="H1240" s="88">
        <v>12.007630000000001</v>
      </c>
      <c r="I1240" s="88">
        <v>33.792439999999999</v>
      </c>
      <c r="J1240" s="88">
        <v>8.7391699999999997</v>
      </c>
    </row>
    <row r="1241" spans="1:10">
      <c r="A1241" s="89">
        <v>41691</v>
      </c>
      <c r="B1241" s="90">
        <v>0.45833333333333331</v>
      </c>
      <c r="C1241" s="91">
        <f t="shared" si="38"/>
        <v>41691.458333333336</v>
      </c>
      <c r="D1241" s="91">
        <f t="shared" si="39"/>
        <v>41691.416666666672</v>
      </c>
      <c r="E1241" s="88">
        <v>16.03153</v>
      </c>
      <c r="F1241" s="88">
        <v>13.969379999999999</v>
      </c>
      <c r="G1241" s="88">
        <v>8.7759800000000006</v>
      </c>
      <c r="H1241" s="88">
        <v>9.8412500000000005</v>
      </c>
      <c r="I1241" s="88">
        <v>27.122599999999998</v>
      </c>
      <c r="J1241" s="88">
        <v>8.2065400000000004</v>
      </c>
    </row>
    <row r="1242" spans="1:10">
      <c r="A1242" s="89">
        <v>41691</v>
      </c>
      <c r="B1242" s="90">
        <v>0.5</v>
      </c>
      <c r="C1242" s="91">
        <f t="shared" si="38"/>
        <v>41691.5</v>
      </c>
      <c r="D1242" s="91">
        <f t="shared" si="39"/>
        <v>41691.458333333336</v>
      </c>
      <c r="E1242" s="88">
        <v>14.582330000000001</v>
      </c>
      <c r="F1242" s="88">
        <v>16.51539</v>
      </c>
      <c r="G1242" s="88">
        <v>7.6997299999999997</v>
      </c>
      <c r="H1242" s="88">
        <v>9.7475299999999994</v>
      </c>
      <c r="I1242" s="88">
        <v>21.794370000000001</v>
      </c>
      <c r="J1242" s="88">
        <v>5.9856499999999997</v>
      </c>
    </row>
    <row r="1243" spans="1:10">
      <c r="A1243" s="89">
        <v>41691</v>
      </c>
      <c r="B1243" s="90">
        <v>0.54166666666666663</v>
      </c>
      <c r="C1243" s="91">
        <f t="shared" si="38"/>
        <v>41691.541666666664</v>
      </c>
      <c r="D1243" s="91">
        <f t="shared" si="39"/>
        <v>41691.5</v>
      </c>
      <c r="E1243" s="88">
        <v>15.556279999999999</v>
      </c>
      <c r="F1243" s="88">
        <v>16.095120000000001</v>
      </c>
      <c r="G1243" s="88">
        <v>7.8163900000000002</v>
      </c>
      <c r="H1243" s="88">
        <v>8.9571900000000007</v>
      </c>
      <c r="I1243" s="88">
        <v>19.733180000000001</v>
      </c>
      <c r="J1243" s="88">
        <v>7.5299899999999997</v>
      </c>
    </row>
    <row r="1244" spans="1:10">
      <c r="A1244" s="89">
        <v>41691</v>
      </c>
      <c r="B1244" s="90">
        <v>0.58333333333333337</v>
      </c>
      <c r="C1244" s="91">
        <f t="shared" si="38"/>
        <v>41691.583333333336</v>
      </c>
      <c r="D1244" s="91">
        <f t="shared" si="39"/>
        <v>41691.541666666672</v>
      </c>
      <c r="E1244" s="88">
        <v>19.438649999999999</v>
      </c>
      <c r="F1244" s="88">
        <v>13.335380000000001</v>
      </c>
      <c r="G1244" s="88">
        <v>8.2352299999999996</v>
      </c>
      <c r="H1244" s="88">
        <v>8.4389099999999999</v>
      </c>
      <c r="I1244" s="88">
        <v>30.716660000000001</v>
      </c>
      <c r="J1244" s="88">
        <v>10.279210000000001</v>
      </c>
    </row>
    <row r="1245" spans="1:10">
      <c r="A1245" s="89">
        <v>41691</v>
      </c>
      <c r="B1245" s="90">
        <v>0.625</v>
      </c>
      <c r="C1245" s="91">
        <f t="shared" si="38"/>
        <v>41691.625</v>
      </c>
      <c r="D1245" s="91">
        <f t="shared" si="39"/>
        <v>41691.583333333336</v>
      </c>
      <c r="E1245" s="88">
        <v>21.369800000000001</v>
      </c>
      <c r="F1245" s="88">
        <v>15.072889999999999</v>
      </c>
      <c r="G1245" s="88">
        <v>6.56609</v>
      </c>
      <c r="H1245" s="88">
        <v>34.598559999999999</v>
      </c>
      <c r="I1245" s="88">
        <v>28.580880000000001</v>
      </c>
      <c r="J1245" s="88">
        <v>10.95384</v>
      </c>
    </row>
    <row r="1246" spans="1:10">
      <c r="A1246" s="89">
        <v>41691</v>
      </c>
      <c r="B1246" s="90">
        <v>0.66666666666666663</v>
      </c>
      <c r="C1246" s="91">
        <f t="shared" si="38"/>
        <v>41691.666666666664</v>
      </c>
      <c r="D1246" s="91">
        <f t="shared" si="39"/>
        <v>41691.625</v>
      </c>
      <c r="E1246" s="88">
        <v>22.825690000000002</v>
      </c>
      <c r="F1246" s="88">
        <v>16.896940000000001</v>
      </c>
      <c r="G1246" s="88">
        <v>6.5646599999999999</v>
      </c>
      <c r="H1246" s="88">
        <v>8.5985999999999994</v>
      </c>
      <c r="I1246" s="88">
        <v>26.9237</v>
      </c>
      <c r="J1246" s="88">
        <v>11.63039</v>
      </c>
    </row>
    <row r="1247" spans="1:10">
      <c r="A1247" s="89">
        <v>41691</v>
      </c>
      <c r="B1247" s="90">
        <v>0.70833333333333337</v>
      </c>
      <c r="C1247" s="91">
        <f t="shared" si="38"/>
        <v>41691.708333333336</v>
      </c>
      <c r="D1247" s="91">
        <f t="shared" si="39"/>
        <v>41691.666666666672</v>
      </c>
      <c r="E1247" s="88">
        <v>24.76688</v>
      </c>
      <c r="F1247" s="88">
        <v>12.78698</v>
      </c>
      <c r="G1247" s="88">
        <v>6.6837099999999996</v>
      </c>
      <c r="H1247" s="88">
        <v>10.188840000000001</v>
      </c>
      <c r="I1247" s="88">
        <v>38.561259999999997</v>
      </c>
      <c r="J1247" s="88">
        <v>14.811360000000001</v>
      </c>
    </row>
    <row r="1248" spans="1:10">
      <c r="A1248" s="89">
        <v>41691</v>
      </c>
      <c r="B1248" s="90">
        <v>0.75</v>
      </c>
      <c r="C1248" s="91">
        <f t="shared" si="38"/>
        <v>41691.75</v>
      </c>
      <c r="D1248" s="91">
        <f t="shared" si="39"/>
        <v>41691.708333333336</v>
      </c>
      <c r="E1248" s="88">
        <v>25.255520000000001</v>
      </c>
      <c r="F1248" s="88">
        <v>12.00333</v>
      </c>
      <c r="G1248" s="88">
        <v>6.6841900000000001</v>
      </c>
      <c r="H1248" s="88">
        <v>11.613659999999999</v>
      </c>
      <c r="I1248" s="88">
        <v>30.805589999999999</v>
      </c>
      <c r="J1248" s="88">
        <v>14.57038</v>
      </c>
    </row>
    <row r="1249" spans="1:10">
      <c r="A1249" s="89">
        <v>41691</v>
      </c>
      <c r="B1249" s="90">
        <v>0.79166666666666663</v>
      </c>
      <c r="C1249" s="91">
        <f t="shared" si="38"/>
        <v>41691.791666666664</v>
      </c>
      <c r="D1249" s="91">
        <f t="shared" si="39"/>
        <v>41691.75</v>
      </c>
      <c r="E1249" s="88">
        <v>21.369800000000001</v>
      </c>
      <c r="F1249" s="88">
        <v>8.6038599999999992</v>
      </c>
      <c r="G1249" s="88">
        <v>7.4563600000000001</v>
      </c>
      <c r="H1249" s="88">
        <v>14.30646</v>
      </c>
      <c r="I1249" s="88">
        <v>31.36309</v>
      </c>
      <c r="J1249" s="88">
        <v>11.241680000000001</v>
      </c>
    </row>
    <row r="1250" spans="1:10">
      <c r="A1250" s="89">
        <v>41691</v>
      </c>
      <c r="B1250" s="90">
        <v>0.83333333333333337</v>
      </c>
      <c r="C1250" s="91">
        <f t="shared" si="38"/>
        <v>41691.833333333336</v>
      </c>
      <c r="D1250" s="91">
        <f t="shared" si="39"/>
        <v>41691.791666666672</v>
      </c>
      <c r="E1250" s="88">
        <v>19.91056</v>
      </c>
      <c r="F1250" s="88">
        <v>7.1819199999999999</v>
      </c>
      <c r="G1250" s="88">
        <v>7.51708</v>
      </c>
      <c r="H1250" s="88">
        <v>12.88977</v>
      </c>
      <c r="I1250" s="88">
        <v>29.645659999999999</v>
      </c>
      <c r="J1250" s="88">
        <v>10.518750000000001</v>
      </c>
    </row>
    <row r="1251" spans="1:10">
      <c r="A1251" s="89">
        <v>41691</v>
      </c>
      <c r="B1251" s="90">
        <v>0.875</v>
      </c>
      <c r="C1251" s="91">
        <f t="shared" si="38"/>
        <v>41691.875</v>
      </c>
      <c r="D1251" s="91">
        <f t="shared" si="39"/>
        <v>41691.833333333336</v>
      </c>
      <c r="E1251" s="88">
        <v>17.005469999999999</v>
      </c>
      <c r="F1251" s="88">
        <v>4.8209299999999997</v>
      </c>
      <c r="G1251" s="88">
        <v>6.6822800000000004</v>
      </c>
      <c r="H1251" s="88">
        <v>11.14223</v>
      </c>
      <c r="I1251" s="88">
        <v>29.490749999999998</v>
      </c>
      <c r="J1251" s="88">
        <v>9.6021800000000006</v>
      </c>
    </row>
    <row r="1252" spans="1:10">
      <c r="A1252" s="89">
        <v>41691</v>
      </c>
      <c r="B1252" s="90">
        <v>0.91666666666666663</v>
      </c>
      <c r="C1252" s="91">
        <f t="shared" si="38"/>
        <v>41691.916666666664</v>
      </c>
      <c r="D1252" s="91">
        <f t="shared" si="39"/>
        <v>41691.875</v>
      </c>
      <c r="E1252" s="88">
        <v>12.634449999999999</v>
      </c>
      <c r="F1252" s="88">
        <v>2.3284699999999998</v>
      </c>
      <c r="G1252" s="88">
        <v>4.65503</v>
      </c>
      <c r="H1252" s="88">
        <v>10.86013</v>
      </c>
      <c r="I1252" s="88">
        <v>37.869889999999998</v>
      </c>
      <c r="J1252" s="88">
        <v>7.52712</v>
      </c>
    </row>
    <row r="1253" spans="1:10">
      <c r="A1253" s="89">
        <v>41691</v>
      </c>
      <c r="B1253" s="90">
        <v>0.95833333333333337</v>
      </c>
      <c r="C1253" s="91">
        <f t="shared" si="38"/>
        <v>41691.958333333336</v>
      </c>
      <c r="D1253" s="91">
        <f t="shared" si="39"/>
        <v>41691.916666666672</v>
      </c>
      <c r="E1253" s="88">
        <v>13.59835</v>
      </c>
      <c r="F1253" s="88">
        <v>2.4905499999999998</v>
      </c>
      <c r="G1253" s="88">
        <v>3.3416199999999998</v>
      </c>
      <c r="H1253" s="88">
        <v>9.1121099999999995</v>
      </c>
      <c r="I1253" s="88">
        <v>34.145780000000002</v>
      </c>
      <c r="J1253" s="88">
        <v>5.7422800000000001</v>
      </c>
    </row>
    <row r="1254" spans="1:10">
      <c r="A1254" s="89">
        <v>41691</v>
      </c>
      <c r="B1254" s="92">
        <v>1</v>
      </c>
      <c r="C1254" s="91">
        <f t="shared" si="38"/>
        <v>41692</v>
      </c>
      <c r="D1254" s="91">
        <f t="shared" si="39"/>
        <v>41691.958333333336</v>
      </c>
      <c r="E1254" s="88">
        <v>17.484079999999999</v>
      </c>
      <c r="F1254" s="88">
        <v>2.59335</v>
      </c>
      <c r="G1254" s="88">
        <v>4.1788100000000004</v>
      </c>
      <c r="H1254" s="88">
        <v>9.7260200000000001</v>
      </c>
      <c r="I1254" s="88">
        <v>27.8766</v>
      </c>
      <c r="J1254" s="88">
        <v>4.6798900000000003</v>
      </c>
    </row>
    <row r="1255" spans="1:10">
      <c r="A1255" s="89">
        <v>41692</v>
      </c>
      <c r="B1255" s="90">
        <v>4.1666666666666664E-2</v>
      </c>
      <c r="C1255" s="91">
        <f t="shared" si="38"/>
        <v>41692.041666666664</v>
      </c>
      <c r="D1255" s="91">
        <f t="shared" si="39"/>
        <v>41692</v>
      </c>
      <c r="E1255" s="88">
        <v>17.515309999999999</v>
      </c>
      <c r="F1255" s="88">
        <v>1.36616</v>
      </c>
      <c r="G1255" s="88">
        <v>5.2542799999999996</v>
      </c>
      <c r="H1255" s="88">
        <v>8.6317500000000003</v>
      </c>
      <c r="I1255" s="88">
        <v>20.195360000000001</v>
      </c>
      <c r="J1255" s="88">
        <v>4.4338100000000003</v>
      </c>
    </row>
    <row r="1256" spans="1:10">
      <c r="A1256" s="89">
        <v>41692</v>
      </c>
      <c r="B1256" s="90">
        <v>8.3333333333333329E-2</v>
      </c>
      <c r="C1256" s="91">
        <f t="shared" si="38"/>
        <v>41692.083333333336</v>
      </c>
      <c r="D1256" s="91">
        <f t="shared" si="39"/>
        <v>41692.041666666672</v>
      </c>
      <c r="E1256" s="88">
        <v>14.927060000000001</v>
      </c>
      <c r="G1256" s="88">
        <v>5.1981799999999998</v>
      </c>
      <c r="H1256" s="88">
        <v>17.770949999999999</v>
      </c>
      <c r="I1256" s="88">
        <v>16.842749999999999</v>
      </c>
      <c r="J1256" s="88">
        <v>4.4828999999999999</v>
      </c>
    </row>
    <row r="1257" spans="1:10">
      <c r="A1257" s="89">
        <v>41692</v>
      </c>
      <c r="B1257" s="90">
        <v>0.125</v>
      </c>
      <c r="C1257" s="91">
        <f t="shared" si="38"/>
        <v>41692.125</v>
      </c>
      <c r="D1257" s="91">
        <f t="shared" si="39"/>
        <v>41692.083333333336</v>
      </c>
      <c r="E1257" s="88">
        <v>16.54026</v>
      </c>
      <c r="F1257" s="88">
        <v>2.2911800000000002</v>
      </c>
      <c r="G1257" s="88">
        <v>5.43485</v>
      </c>
      <c r="H1257" s="88">
        <v>11.29379</v>
      </c>
      <c r="I1257" s="88">
        <v>18.523520000000001</v>
      </c>
      <c r="J1257" s="88">
        <v>5.3502200000000002</v>
      </c>
    </row>
    <row r="1258" spans="1:10">
      <c r="A1258" s="89">
        <v>41692</v>
      </c>
      <c r="B1258" s="90">
        <v>0.16666666666666666</v>
      </c>
      <c r="C1258" s="91">
        <f t="shared" si="38"/>
        <v>41692.166666666664</v>
      </c>
      <c r="D1258" s="91">
        <f t="shared" si="39"/>
        <v>41692.125</v>
      </c>
      <c r="E1258" s="88">
        <v>17.524239999999999</v>
      </c>
      <c r="F1258" s="88">
        <v>1.03976</v>
      </c>
      <c r="G1258" s="88">
        <v>5.3153199999999998</v>
      </c>
      <c r="H1258" s="88">
        <v>10.44416</v>
      </c>
      <c r="I1258" s="88">
        <v>15.249320000000001</v>
      </c>
      <c r="J1258" s="88">
        <v>7.1809599999999998</v>
      </c>
    </row>
    <row r="1259" spans="1:10">
      <c r="A1259" s="89">
        <v>41692</v>
      </c>
      <c r="B1259" s="90">
        <v>0.20833333333333334</v>
      </c>
      <c r="C1259" s="91">
        <f t="shared" si="38"/>
        <v>41692.208333333336</v>
      </c>
      <c r="D1259" s="91">
        <f t="shared" si="39"/>
        <v>41692.166666666672</v>
      </c>
      <c r="E1259" s="88">
        <v>32.594259999999998</v>
      </c>
      <c r="F1259" s="88">
        <v>1.4864900000000001</v>
      </c>
      <c r="G1259" s="88">
        <v>5.3769900000000002</v>
      </c>
      <c r="H1259" s="88">
        <v>11.90962</v>
      </c>
      <c r="I1259" s="88">
        <v>30.039159999999999</v>
      </c>
      <c r="J1259" s="88">
        <v>10.603859999999999</v>
      </c>
    </row>
    <row r="1260" spans="1:10">
      <c r="A1260" s="89">
        <v>41692</v>
      </c>
      <c r="B1260" s="90">
        <v>0.25</v>
      </c>
      <c r="C1260" s="91">
        <f t="shared" si="38"/>
        <v>41692.25</v>
      </c>
      <c r="D1260" s="91">
        <f t="shared" si="39"/>
        <v>41692.208333333336</v>
      </c>
      <c r="E1260" s="88">
        <v>46.707079999999998</v>
      </c>
      <c r="F1260" s="88">
        <v>2.4570799999999999</v>
      </c>
      <c r="G1260" s="88">
        <v>5.2565099999999996</v>
      </c>
      <c r="H1260" s="88">
        <v>11.199120000000001</v>
      </c>
      <c r="I1260" s="88">
        <v>24.738669999999999</v>
      </c>
      <c r="J1260" s="88">
        <v>15.617000000000001</v>
      </c>
    </row>
    <row r="1261" spans="1:10">
      <c r="A1261" s="89">
        <v>41692</v>
      </c>
      <c r="B1261" s="90">
        <v>0.29166666666666669</v>
      </c>
      <c r="C1261" s="91">
        <f t="shared" si="38"/>
        <v>41692.291666666664</v>
      </c>
      <c r="D1261" s="91">
        <f t="shared" si="39"/>
        <v>41692.25</v>
      </c>
      <c r="E1261" s="88">
        <v>41.362119999999997</v>
      </c>
      <c r="F1261" s="88">
        <v>6.0076400000000003</v>
      </c>
      <c r="G1261" s="88">
        <v>5.8555999999999999</v>
      </c>
      <c r="H1261" s="88">
        <v>12.71143</v>
      </c>
      <c r="I1261" s="88">
        <v>35.591630000000002</v>
      </c>
      <c r="J1261" s="88">
        <v>12.004759999999999</v>
      </c>
    </row>
    <row r="1262" spans="1:10">
      <c r="A1262" s="89">
        <v>41692</v>
      </c>
      <c r="B1262" s="90">
        <v>0.33333333333333331</v>
      </c>
      <c r="C1262" s="91">
        <f t="shared" si="38"/>
        <v>41692.333333333336</v>
      </c>
      <c r="D1262" s="91">
        <f t="shared" si="39"/>
        <v>41692.291666666672</v>
      </c>
      <c r="E1262" s="88">
        <v>26.766870000000001</v>
      </c>
      <c r="F1262" s="88">
        <v>7.8197299999999998</v>
      </c>
      <c r="G1262" s="88">
        <v>8.0076400000000003</v>
      </c>
      <c r="H1262" s="88">
        <v>11.52712</v>
      </c>
      <c r="I1262" s="88">
        <v>43.878970000000002</v>
      </c>
      <c r="J1262" s="88">
        <v>10.41595</v>
      </c>
    </row>
    <row r="1263" spans="1:10">
      <c r="A1263" s="89">
        <v>41692</v>
      </c>
      <c r="B1263" s="90">
        <v>0.375</v>
      </c>
      <c r="C1263" s="91">
        <f t="shared" si="38"/>
        <v>41692.375</v>
      </c>
      <c r="D1263" s="91">
        <f t="shared" si="39"/>
        <v>41692.333333333336</v>
      </c>
      <c r="E1263" s="88">
        <v>30.174469999999999</v>
      </c>
      <c r="F1263" s="88">
        <v>11.58258</v>
      </c>
      <c r="G1263" s="88">
        <v>8.8376599999999996</v>
      </c>
      <c r="H1263" s="88">
        <v>9.8120799999999999</v>
      </c>
      <c r="I1263" s="88">
        <v>37.57011</v>
      </c>
      <c r="J1263" s="88">
        <v>6.9457199999999997</v>
      </c>
    </row>
    <row r="1264" spans="1:10">
      <c r="A1264" s="89">
        <v>41692</v>
      </c>
      <c r="B1264" s="90">
        <v>0.41666666666666669</v>
      </c>
      <c r="C1264" s="91">
        <f t="shared" si="38"/>
        <v>41692.416666666664</v>
      </c>
      <c r="D1264" s="91">
        <f t="shared" si="39"/>
        <v>41692.375</v>
      </c>
      <c r="E1264" s="88">
        <v>18.986820000000002</v>
      </c>
      <c r="F1264" s="88">
        <v>14.05114</v>
      </c>
      <c r="G1264" s="88">
        <v>8.5364400000000007</v>
      </c>
      <c r="H1264" s="88">
        <v>9.2345100000000002</v>
      </c>
      <c r="I1264" s="88">
        <v>26.462309999999999</v>
      </c>
      <c r="J1264" s="88">
        <v>3.9067599999999998</v>
      </c>
    </row>
    <row r="1265" spans="1:10">
      <c r="A1265" s="89">
        <v>41692</v>
      </c>
      <c r="B1265" s="90">
        <v>0.45833333333333331</v>
      </c>
      <c r="C1265" s="91">
        <f t="shared" si="38"/>
        <v>41692.458333333336</v>
      </c>
      <c r="D1265" s="91">
        <f t="shared" si="39"/>
        <v>41692.416666666672</v>
      </c>
      <c r="E1265" s="88">
        <v>17.524239999999999</v>
      </c>
      <c r="F1265" s="88">
        <v>17.047070000000001</v>
      </c>
      <c r="G1265" s="88">
        <v>7.6466500000000002</v>
      </c>
      <c r="H1265" s="88">
        <v>8.0057299999999998</v>
      </c>
      <c r="I1265" s="88">
        <v>21.949760000000001</v>
      </c>
      <c r="J1265" s="88">
        <v>4.5340600000000002</v>
      </c>
    </row>
    <row r="1266" spans="1:10">
      <c r="A1266" s="89">
        <v>41692</v>
      </c>
      <c r="B1266" s="90">
        <v>0.5</v>
      </c>
      <c r="C1266" s="91">
        <f t="shared" si="38"/>
        <v>41692.5</v>
      </c>
      <c r="D1266" s="91">
        <f t="shared" si="39"/>
        <v>41692.458333333336</v>
      </c>
      <c r="E1266" s="88">
        <v>12.1831</v>
      </c>
      <c r="F1266" s="88">
        <v>15.324859999999999</v>
      </c>
      <c r="G1266" s="88">
        <v>7.05091</v>
      </c>
      <c r="H1266" s="88">
        <v>6.9199000000000002</v>
      </c>
      <c r="I1266" s="88">
        <v>23.36167</v>
      </c>
      <c r="J1266" s="88">
        <v>6.6048200000000001</v>
      </c>
    </row>
    <row r="1267" spans="1:10">
      <c r="A1267" s="89">
        <v>41692</v>
      </c>
      <c r="B1267" s="90">
        <v>0.54166666666666663</v>
      </c>
      <c r="C1267" s="91">
        <f t="shared" si="38"/>
        <v>41692.541666666664</v>
      </c>
      <c r="D1267" s="91">
        <f t="shared" si="39"/>
        <v>41692.5</v>
      </c>
      <c r="E1267" s="88">
        <v>12.18693</v>
      </c>
      <c r="F1267" s="88">
        <v>14.331799999999999</v>
      </c>
      <c r="G1267" s="88">
        <v>6.2691800000000004</v>
      </c>
      <c r="H1267" s="88">
        <v>7.1608799999999997</v>
      </c>
      <c r="I1267" s="88">
        <v>17.85988</v>
      </c>
      <c r="J1267" s="88">
        <v>6.5087200000000003</v>
      </c>
    </row>
    <row r="1268" spans="1:10">
      <c r="A1268" s="89">
        <v>41692</v>
      </c>
      <c r="B1268" s="90">
        <v>0.58333333333333337</v>
      </c>
      <c r="C1268" s="91">
        <f t="shared" si="38"/>
        <v>41692.583333333336</v>
      </c>
      <c r="D1268" s="91">
        <f t="shared" si="39"/>
        <v>41692.541666666672</v>
      </c>
      <c r="E1268" s="88">
        <v>12.661709999999999</v>
      </c>
      <c r="F1268" s="88">
        <v>11.294750000000001</v>
      </c>
      <c r="G1268" s="88">
        <v>5.6112799999999998</v>
      </c>
      <c r="H1268" s="88">
        <v>6.3662299999999998</v>
      </c>
      <c r="I1268" s="88">
        <v>13.85463</v>
      </c>
      <c r="J1268" s="88">
        <v>5.1106800000000003</v>
      </c>
    </row>
    <row r="1269" spans="1:10">
      <c r="A1269" s="89">
        <v>41692</v>
      </c>
      <c r="B1269" s="90">
        <v>0.625</v>
      </c>
      <c r="C1269" s="91">
        <f t="shared" si="38"/>
        <v>41692.625</v>
      </c>
      <c r="D1269" s="91">
        <f t="shared" si="39"/>
        <v>41692.583333333336</v>
      </c>
      <c r="E1269" s="88">
        <v>16.073129999999999</v>
      </c>
      <c r="F1269" s="88">
        <v>9.7580500000000008</v>
      </c>
      <c r="G1269" s="88">
        <v>4.65646</v>
      </c>
      <c r="H1269" s="88">
        <v>7.6370899999999997</v>
      </c>
      <c r="I1269" s="88">
        <v>14.967230000000001</v>
      </c>
      <c r="J1269" s="88">
        <v>6.2672600000000003</v>
      </c>
    </row>
    <row r="1270" spans="1:10">
      <c r="A1270" s="89">
        <v>41692</v>
      </c>
      <c r="B1270" s="90">
        <v>0.66666666666666663</v>
      </c>
      <c r="C1270" s="91">
        <f t="shared" si="38"/>
        <v>41692.666666666664</v>
      </c>
      <c r="D1270" s="91">
        <f t="shared" si="39"/>
        <v>41692.625</v>
      </c>
      <c r="E1270" s="88">
        <v>18.986820000000002</v>
      </c>
      <c r="F1270" s="88">
        <v>11.743230000000001</v>
      </c>
      <c r="G1270" s="88">
        <v>4.47668</v>
      </c>
      <c r="H1270" s="88">
        <v>6.55748</v>
      </c>
      <c r="I1270" s="88">
        <v>17.516110000000001</v>
      </c>
      <c r="J1270" s="88">
        <v>9.7370199999999993</v>
      </c>
    </row>
    <row r="1271" spans="1:10">
      <c r="A1271" s="89">
        <v>41692</v>
      </c>
      <c r="B1271" s="90">
        <v>0.70833333333333337</v>
      </c>
      <c r="C1271" s="91">
        <f t="shared" si="38"/>
        <v>41692.708333333336</v>
      </c>
      <c r="D1271" s="91">
        <f t="shared" si="39"/>
        <v>41692.666666666672</v>
      </c>
      <c r="E1271" s="88">
        <v>22.880669999999999</v>
      </c>
      <c r="F1271" s="88">
        <v>10.26008</v>
      </c>
      <c r="G1271" s="88">
        <v>5.8460299999999998</v>
      </c>
      <c r="H1271" s="88">
        <v>8.6908799999999999</v>
      </c>
      <c r="I1271" s="88">
        <v>25.05997</v>
      </c>
      <c r="J1271" s="88">
        <v>15.037990000000001</v>
      </c>
    </row>
    <row r="1272" spans="1:10">
      <c r="A1272" s="89">
        <v>41692</v>
      </c>
      <c r="B1272" s="90">
        <v>0.75</v>
      </c>
      <c r="C1272" s="91">
        <f t="shared" si="38"/>
        <v>41692.75</v>
      </c>
      <c r="D1272" s="91">
        <f t="shared" si="39"/>
        <v>41692.708333333336</v>
      </c>
      <c r="E1272" s="88">
        <v>22.865369999999999</v>
      </c>
      <c r="F1272" s="88">
        <v>6.7592499999999998</v>
      </c>
      <c r="G1272" s="88">
        <v>5.3095800000000004</v>
      </c>
      <c r="H1272" s="88">
        <v>7.8914499999999999</v>
      </c>
      <c r="I1272" s="88">
        <v>29.496009999999998</v>
      </c>
      <c r="J1272" s="88">
        <v>13.157999999999999</v>
      </c>
    </row>
    <row r="1273" spans="1:10">
      <c r="A1273" s="89">
        <v>41692</v>
      </c>
      <c r="B1273" s="90">
        <v>0.79166666666666663</v>
      </c>
      <c r="C1273" s="91">
        <f t="shared" si="38"/>
        <v>41692.791666666664</v>
      </c>
      <c r="D1273" s="91">
        <f t="shared" si="39"/>
        <v>41692.75</v>
      </c>
      <c r="E1273" s="88">
        <v>24.335609999999999</v>
      </c>
      <c r="F1273" s="88">
        <v>9.4635300000000004</v>
      </c>
      <c r="G1273" s="88">
        <v>7.2799300000000002</v>
      </c>
      <c r="H1273" s="88">
        <v>8.0310699999999997</v>
      </c>
      <c r="I1273" s="88">
        <v>27.93206</v>
      </c>
      <c r="J1273" s="88">
        <v>9.3989799999999999</v>
      </c>
    </row>
    <row r="1274" spans="1:10">
      <c r="A1274" s="89">
        <v>41692</v>
      </c>
      <c r="B1274" s="90">
        <v>0.83333333333333337</v>
      </c>
      <c r="C1274" s="91">
        <f t="shared" si="38"/>
        <v>41692.833333333336</v>
      </c>
      <c r="D1274" s="91">
        <f t="shared" si="39"/>
        <v>41692.791666666672</v>
      </c>
      <c r="E1274" s="88">
        <v>31.143149999999999</v>
      </c>
      <c r="G1274" s="88">
        <v>4.7736000000000001</v>
      </c>
      <c r="H1274" s="88">
        <v>9.3545200000000008</v>
      </c>
      <c r="I1274" s="88">
        <v>23.924420000000001</v>
      </c>
      <c r="J1274" s="88">
        <v>6.9404599999999999</v>
      </c>
    </row>
    <row r="1275" spans="1:10">
      <c r="A1275" s="89">
        <v>41692</v>
      </c>
      <c r="B1275" s="90">
        <v>0.875</v>
      </c>
      <c r="C1275" s="91">
        <f t="shared" si="38"/>
        <v>41692.875</v>
      </c>
      <c r="D1275" s="91">
        <f t="shared" si="39"/>
        <v>41692.833333333336</v>
      </c>
      <c r="E1275" s="88">
        <v>33.585889999999999</v>
      </c>
      <c r="G1275" s="88">
        <v>5.4879199999999999</v>
      </c>
      <c r="H1275" s="88">
        <v>7.8412499999999996</v>
      </c>
      <c r="I1275" s="88">
        <v>28.09271</v>
      </c>
      <c r="J1275" s="88">
        <v>6.9409400000000003</v>
      </c>
    </row>
    <row r="1276" spans="1:10">
      <c r="A1276" s="89">
        <v>41692</v>
      </c>
      <c r="B1276" s="90">
        <v>0.91666666666666663</v>
      </c>
      <c r="C1276" s="91">
        <f t="shared" si="38"/>
        <v>41692.916666666664</v>
      </c>
      <c r="D1276" s="91">
        <f t="shared" si="39"/>
        <v>41692.875</v>
      </c>
      <c r="E1276" s="88">
        <v>26.272970000000001</v>
      </c>
      <c r="G1276" s="88">
        <v>8.6497600000000006</v>
      </c>
      <c r="H1276" s="88">
        <v>6.7066600000000003</v>
      </c>
      <c r="I1276" s="88">
        <v>22.4145</v>
      </c>
      <c r="J1276" s="88">
        <v>5.7843600000000004</v>
      </c>
    </row>
    <row r="1277" spans="1:10">
      <c r="A1277" s="89">
        <v>41692</v>
      </c>
      <c r="B1277" s="90">
        <v>0.95833333333333337</v>
      </c>
      <c r="C1277" s="91">
        <f t="shared" si="38"/>
        <v>41692.958333333336</v>
      </c>
      <c r="D1277" s="91">
        <f t="shared" si="39"/>
        <v>41692.916666666672</v>
      </c>
      <c r="E1277" s="88">
        <v>24.331779999999998</v>
      </c>
      <c r="G1277" s="88">
        <v>7.2163399999999998</v>
      </c>
      <c r="H1277" s="88">
        <v>7.88619</v>
      </c>
      <c r="I1277" s="88">
        <v>16.79749</v>
      </c>
      <c r="J1277" s="88">
        <v>3.8077899999999998</v>
      </c>
    </row>
    <row r="1278" spans="1:10">
      <c r="A1278" s="89">
        <v>41692</v>
      </c>
      <c r="B1278" s="92">
        <v>1</v>
      </c>
      <c r="C1278" s="91">
        <f t="shared" si="38"/>
        <v>41693</v>
      </c>
      <c r="D1278" s="91">
        <f t="shared" si="39"/>
        <v>41692.958333333336</v>
      </c>
      <c r="E1278" s="88">
        <v>24.81803</v>
      </c>
      <c r="G1278" s="88">
        <v>5.6676900000000003</v>
      </c>
      <c r="H1278" s="88">
        <v>7.8402900000000004</v>
      </c>
      <c r="I1278" s="88">
        <v>21.419519999999999</v>
      </c>
      <c r="J1278" s="88">
        <v>3.61463</v>
      </c>
    </row>
    <row r="1279" spans="1:10">
      <c r="A1279" s="89">
        <v>41693</v>
      </c>
      <c r="B1279" s="90">
        <v>4.1666666666666664E-2</v>
      </c>
      <c r="C1279" s="91">
        <f t="shared" si="38"/>
        <v>41693.041666666664</v>
      </c>
      <c r="D1279" s="91">
        <f t="shared" si="39"/>
        <v>41693</v>
      </c>
      <c r="E1279" s="88">
        <v>20.7774</v>
      </c>
      <c r="F1279" s="88">
        <v>4.1443899999999996</v>
      </c>
      <c r="G1279" s="88">
        <v>5.1745900000000002</v>
      </c>
      <c r="H1279" s="88">
        <v>5.9249299999999998</v>
      </c>
      <c r="I1279" s="88">
        <v>18.162379999999999</v>
      </c>
      <c r="J1279" s="88">
        <v>3.66005</v>
      </c>
    </row>
    <row r="1280" spans="1:10">
      <c r="A1280" s="89">
        <v>41693</v>
      </c>
      <c r="B1280" s="90">
        <v>8.3333333333333329E-2</v>
      </c>
      <c r="C1280" s="91">
        <f t="shared" si="38"/>
        <v>41693.083333333336</v>
      </c>
      <c r="D1280" s="91">
        <f t="shared" si="39"/>
        <v>41693.041666666672</v>
      </c>
      <c r="E1280" s="88">
        <v>22.729430000000001</v>
      </c>
      <c r="G1280" s="88">
        <v>4.71814</v>
      </c>
      <c r="H1280" s="88">
        <v>12.550459999999999</v>
      </c>
      <c r="I1280" s="88">
        <v>15.47404</v>
      </c>
      <c r="J1280" s="88">
        <v>3.4190700000000001</v>
      </c>
    </row>
    <row r="1281" spans="1:10">
      <c r="A1281" s="89">
        <v>41693</v>
      </c>
      <c r="B1281" s="90">
        <v>0.125</v>
      </c>
      <c r="C1281" s="91">
        <f t="shared" si="38"/>
        <v>41693.125</v>
      </c>
      <c r="D1281" s="91">
        <f t="shared" si="39"/>
        <v>41693.083333333336</v>
      </c>
      <c r="E1281" s="88">
        <v>20.944739999999999</v>
      </c>
      <c r="F1281" s="88">
        <v>2.3514200000000001</v>
      </c>
      <c r="G1281" s="88">
        <v>4.06358</v>
      </c>
      <c r="H1281" s="88">
        <v>7.3750799999999996</v>
      </c>
      <c r="I1281" s="88">
        <v>11.15227</v>
      </c>
      <c r="J1281" s="88">
        <v>2.7927300000000002</v>
      </c>
    </row>
    <row r="1282" spans="1:10">
      <c r="A1282" s="89">
        <v>41693</v>
      </c>
      <c r="B1282" s="90">
        <v>0.16666666666666666</v>
      </c>
      <c r="C1282" s="91">
        <f t="shared" si="38"/>
        <v>41693.166666666664</v>
      </c>
      <c r="D1282" s="91">
        <f t="shared" si="39"/>
        <v>41693.125</v>
      </c>
      <c r="E1282" s="88">
        <v>21.929680000000001</v>
      </c>
      <c r="F1282" s="88">
        <v>1.8426899999999999</v>
      </c>
      <c r="G1282" s="88">
        <v>3.4042500000000002</v>
      </c>
      <c r="H1282" s="88">
        <v>5.8632499999999999</v>
      </c>
      <c r="I1282" s="88">
        <v>10.68801</v>
      </c>
      <c r="J1282" s="88">
        <v>2.6488100000000001</v>
      </c>
    </row>
    <row r="1283" spans="1:10">
      <c r="A1283" s="89">
        <v>41693</v>
      </c>
      <c r="B1283" s="90">
        <v>0.20833333333333334</v>
      </c>
      <c r="C1283" s="91">
        <f t="shared" si="38"/>
        <v>41693.208333333336</v>
      </c>
      <c r="D1283" s="91">
        <f t="shared" si="39"/>
        <v>41693.166666666672</v>
      </c>
      <c r="E1283" s="88">
        <v>22.412590000000002</v>
      </c>
      <c r="F1283" s="88">
        <v>1.73942</v>
      </c>
      <c r="G1283" s="88">
        <v>2.8673199999999999</v>
      </c>
      <c r="H1283" s="88">
        <v>4.7750300000000001</v>
      </c>
      <c r="I1283" s="88">
        <v>10.370050000000001</v>
      </c>
      <c r="J1283" s="88">
        <v>2.5044200000000001</v>
      </c>
    </row>
    <row r="1284" spans="1:10">
      <c r="A1284" s="89">
        <v>41693</v>
      </c>
      <c r="B1284" s="90">
        <v>0.25</v>
      </c>
      <c r="C1284" s="91">
        <f t="shared" si="38"/>
        <v>41693.25</v>
      </c>
      <c r="D1284" s="91">
        <f t="shared" si="39"/>
        <v>41693.208333333336</v>
      </c>
      <c r="E1284" s="88">
        <v>19.975110000000001</v>
      </c>
      <c r="F1284" s="88">
        <v>1.83887</v>
      </c>
      <c r="G1284" s="88">
        <v>2.7473100000000001</v>
      </c>
      <c r="H1284" s="88">
        <v>4.1606399999999999</v>
      </c>
      <c r="I1284" s="88">
        <v>9.03322</v>
      </c>
      <c r="J1284" s="88">
        <v>3.1781000000000001</v>
      </c>
    </row>
    <row r="1285" spans="1:10">
      <c r="A1285" s="89">
        <v>41693</v>
      </c>
      <c r="B1285" s="90">
        <v>0.29166666666666669</v>
      </c>
      <c r="C1285" s="91">
        <f t="shared" si="38"/>
        <v>41693.291666666664</v>
      </c>
      <c r="D1285" s="91">
        <f t="shared" si="39"/>
        <v>41693.25</v>
      </c>
      <c r="E1285" s="88">
        <v>18.020530000000001</v>
      </c>
      <c r="F1285" s="88">
        <v>1.9407099999999999</v>
      </c>
      <c r="G1285" s="88">
        <v>2.5091999999999999</v>
      </c>
      <c r="H1285" s="88">
        <v>3.49844</v>
      </c>
      <c r="I1285" s="88">
        <v>9.2311599999999991</v>
      </c>
      <c r="J1285" s="88">
        <v>3.5156499999999999</v>
      </c>
    </row>
    <row r="1286" spans="1:10">
      <c r="A1286" s="89">
        <v>41693</v>
      </c>
      <c r="B1286" s="90">
        <v>0.33333333333333331</v>
      </c>
      <c r="C1286" s="91">
        <f t="shared" si="38"/>
        <v>41693.333333333336</v>
      </c>
      <c r="D1286" s="91">
        <f t="shared" si="39"/>
        <v>41693.291666666672</v>
      </c>
      <c r="E1286" s="88">
        <v>17.541450000000001</v>
      </c>
      <c r="F1286" s="88">
        <v>2.5517500000000002</v>
      </c>
      <c r="G1286" s="88">
        <v>2.2094200000000002</v>
      </c>
      <c r="H1286" s="88">
        <v>4.3452000000000002</v>
      </c>
      <c r="I1286" s="88">
        <v>28.237580000000001</v>
      </c>
      <c r="J1286" s="88">
        <v>3.9488300000000001</v>
      </c>
    </row>
    <row r="1287" spans="1:10">
      <c r="A1287" s="89">
        <v>41693</v>
      </c>
      <c r="B1287" s="90">
        <v>0.375</v>
      </c>
      <c r="C1287" s="91">
        <f t="shared" si="38"/>
        <v>41693.375</v>
      </c>
      <c r="D1287" s="91">
        <f t="shared" si="39"/>
        <v>41693.333333333336</v>
      </c>
      <c r="E1287" s="88">
        <v>20.944739999999999</v>
      </c>
      <c r="F1287" s="88">
        <v>4.2997800000000002</v>
      </c>
      <c r="G1287" s="88">
        <v>2.5689700000000002</v>
      </c>
      <c r="H1287" s="88">
        <v>5.1030300000000004</v>
      </c>
      <c r="I1287" s="88">
        <v>13.680110000000001</v>
      </c>
      <c r="J1287" s="88">
        <v>5.0561699999999998</v>
      </c>
    </row>
    <row r="1288" spans="1:10">
      <c r="A1288" s="89">
        <v>41693</v>
      </c>
      <c r="B1288" s="90">
        <v>0.41666666666666669</v>
      </c>
      <c r="C1288" s="91">
        <f t="shared" ref="C1288:C1351" si="40">A1288+B1288</f>
        <v>41693.416666666664</v>
      </c>
      <c r="D1288" s="91">
        <f t="shared" ref="D1288:D1351" si="41">C1288-"01:00"</f>
        <v>41693.375</v>
      </c>
      <c r="E1288" s="88">
        <v>18.03201</v>
      </c>
      <c r="F1288" s="88">
        <v>4.7606900000000003</v>
      </c>
      <c r="G1288" s="88">
        <v>2.9256500000000001</v>
      </c>
      <c r="H1288" s="88">
        <v>4.8673099999999998</v>
      </c>
      <c r="I1288" s="88">
        <v>12.233309999999999</v>
      </c>
      <c r="J1288" s="88">
        <v>4.2868700000000004</v>
      </c>
    </row>
    <row r="1289" spans="1:10">
      <c r="A1289" s="89">
        <v>41693</v>
      </c>
      <c r="B1289" s="90">
        <v>0.45833333333333331</v>
      </c>
      <c r="C1289" s="91">
        <f t="shared" si="40"/>
        <v>41693.458333333336</v>
      </c>
      <c r="D1289" s="91">
        <f t="shared" si="41"/>
        <v>41693.416666666672</v>
      </c>
      <c r="E1289" s="88">
        <v>19.484549999999999</v>
      </c>
      <c r="F1289" s="88">
        <v>6.9672400000000003</v>
      </c>
      <c r="G1289" s="88">
        <v>3.8245200000000001</v>
      </c>
      <c r="H1289" s="88">
        <v>5.1479699999999999</v>
      </c>
      <c r="I1289" s="88">
        <v>10.152509999999999</v>
      </c>
      <c r="J1289" s="88">
        <v>5.6839500000000003</v>
      </c>
    </row>
    <row r="1290" spans="1:10">
      <c r="A1290" s="89">
        <v>41693</v>
      </c>
      <c r="B1290" s="90">
        <v>0.5</v>
      </c>
      <c r="C1290" s="91">
        <f t="shared" si="40"/>
        <v>41693.5</v>
      </c>
      <c r="D1290" s="91">
        <f t="shared" si="41"/>
        <v>41693.458333333336</v>
      </c>
      <c r="E1290" s="88">
        <v>17.050889999999999</v>
      </c>
      <c r="F1290" s="88">
        <v>5.9435700000000002</v>
      </c>
      <c r="G1290" s="88">
        <v>4.0023799999999996</v>
      </c>
      <c r="H1290" s="88">
        <v>5.48123</v>
      </c>
      <c r="I1290" s="88">
        <v>11.596920000000001</v>
      </c>
      <c r="J1290" s="88">
        <v>6.2118000000000002</v>
      </c>
    </row>
    <row r="1291" spans="1:10">
      <c r="A1291" s="89">
        <v>41693</v>
      </c>
      <c r="B1291" s="90">
        <v>0.54166666666666663</v>
      </c>
      <c r="C1291" s="91">
        <f t="shared" si="40"/>
        <v>41693.541666666664</v>
      </c>
      <c r="D1291" s="91">
        <f t="shared" si="41"/>
        <v>41693.5</v>
      </c>
      <c r="E1291" s="88">
        <v>18.020530000000001</v>
      </c>
      <c r="F1291" s="88">
        <v>8.0018999999999991</v>
      </c>
      <c r="G1291" s="88">
        <v>4.4795499999999997</v>
      </c>
      <c r="H1291" s="88">
        <v>6.1434300000000004</v>
      </c>
      <c r="I1291" s="88">
        <v>12.790319999999999</v>
      </c>
      <c r="J1291" s="88">
        <v>6.1161799999999999</v>
      </c>
    </row>
    <row r="1292" spans="1:10">
      <c r="A1292" s="89">
        <v>41693</v>
      </c>
      <c r="B1292" s="90">
        <v>0.58333333333333337</v>
      </c>
      <c r="C1292" s="91">
        <f t="shared" si="40"/>
        <v>41693.583333333336</v>
      </c>
      <c r="D1292" s="91">
        <f t="shared" si="41"/>
        <v>41693.541666666672</v>
      </c>
      <c r="E1292" s="88">
        <v>20.94857</v>
      </c>
      <c r="F1292" s="88">
        <v>7.93879</v>
      </c>
      <c r="G1292" s="88">
        <v>4.5388400000000004</v>
      </c>
      <c r="H1292" s="88">
        <v>6.2385799999999998</v>
      </c>
      <c r="I1292" s="88">
        <v>11.32822</v>
      </c>
      <c r="J1292" s="88">
        <v>5.3942100000000002</v>
      </c>
    </row>
    <row r="1293" spans="1:10">
      <c r="A1293" s="89">
        <v>41693</v>
      </c>
      <c r="B1293" s="90">
        <v>0.625</v>
      </c>
      <c r="C1293" s="91">
        <f t="shared" si="40"/>
        <v>41693.625</v>
      </c>
      <c r="D1293" s="91">
        <f t="shared" si="41"/>
        <v>41693.583333333336</v>
      </c>
      <c r="E1293" s="88">
        <v>19.484549999999999</v>
      </c>
      <c r="F1293" s="88">
        <v>8.1381700000000006</v>
      </c>
      <c r="G1293" s="88">
        <v>4.7186199999999996</v>
      </c>
      <c r="H1293" s="88">
        <v>5.2488599999999996</v>
      </c>
      <c r="I1293" s="88">
        <v>11.566800000000001</v>
      </c>
      <c r="J1293" s="88">
        <v>5.6820399999999998</v>
      </c>
    </row>
    <row r="1294" spans="1:10">
      <c r="A1294" s="89">
        <v>41693</v>
      </c>
      <c r="B1294" s="90">
        <v>0.66666666666666663</v>
      </c>
      <c r="C1294" s="91">
        <f t="shared" si="40"/>
        <v>41693.666666666664</v>
      </c>
      <c r="D1294" s="91">
        <f t="shared" si="41"/>
        <v>41693.625</v>
      </c>
      <c r="E1294" s="88">
        <v>20.94857</v>
      </c>
      <c r="F1294" s="88">
        <v>7.7810100000000002</v>
      </c>
      <c r="G1294" s="88">
        <v>4.5388400000000004</v>
      </c>
      <c r="H1294" s="88">
        <v>4.8668300000000002</v>
      </c>
      <c r="I1294" s="88">
        <v>12.23044</v>
      </c>
      <c r="J1294" s="88">
        <v>6.1635099999999996</v>
      </c>
    </row>
    <row r="1295" spans="1:10">
      <c r="A1295" s="89">
        <v>41693</v>
      </c>
      <c r="B1295" s="90">
        <v>0.70833333333333337</v>
      </c>
      <c r="C1295" s="91">
        <f t="shared" si="40"/>
        <v>41693.708333333336</v>
      </c>
      <c r="D1295" s="91">
        <f t="shared" si="41"/>
        <v>41693.666666666672</v>
      </c>
      <c r="E1295" s="88">
        <v>22.401109999999999</v>
      </c>
      <c r="F1295" s="88">
        <v>7.6724699999999997</v>
      </c>
      <c r="G1295" s="88">
        <v>4.53932</v>
      </c>
      <c r="H1295" s="88">
        <v>4.8218899999999998</v>
      </c>
      <c r="I1295" s="88">
        <v>14.004759999999999</v>
      </c>
      <c r="J1295" s="88">
        <v>5.7298499999999999</v>
      </c>
    </row>
    <row r="1296" spans="1:10">
      <c r="A1296" s="89">
        <v>41693</v>
      </c>
      <c r="B1296" s="90">
        <v>0.75</v>
      </c>
      <c r="C1296" s="91">
        <f t="shared" si="40"/>
        <v>41693.75</v>
      </c>
      <c r="D1296" s="91">
        <f t="shared" si="41"/>
        <v>41693.708333333336</v>
      </c>
      <c r="E1296" s="88">
        <v>21.435300000000002</v>
      </c>
      <c r="F1296" s="88">
        <v>6.75352</v>
      </c>
      <c r="G1296" s="88">
        <v>4.6574200000000001</v>
      </c>
      <c r="H1296" s="88">
        <v>5.5763699999999998</v>
      </c>
      <c r="I1296" s="88">
        <v>13.80395</v>
      </c>
      <c r="J1296" s="88">
        <v>6.5488799999999996</v>
      </c>
    </row>
    <row r="1297" spans="1:10">
      <c r="A1297" s="89">
        <v>41693</v>
      </c>
      <c r="B1297" s="90">
        <v>0.79166666666666663</v>
      </c>
      <c r="C1297" s="91">
        <f t="shared" si="40"/>
        <v>41693.791666666664</v>
      </c>
      <c r="D1297" s="91">
        <f t="shared" si="41"/>
        <v>41693.75</v>
      </c>
      <c r="E1297" s="88">
        <v>21.918209999999998</v>
      </c>
      <c r="F1297" s="88">
        <v>6.4035299999999999</v>
      </c>
      <c r="G1297" s="88">
        <v>4.5383599999999999</v>
      </c>
      <c r="H1297" s="88">
        <v>7.0432600000000001</v>
      </c>
      <c r="I1297" s="88">
        <v>14.523529999999999</v>
      </c>
      <c r="J1297" s="88">
        <v>7.5118200000000002</v>
      </c>
    </row>
    <row r="1298" spans="1:10">
      <c r="A1298" s="89">
        <v>41693</v>
      </c>
      <c r="B1298" s="90">
        <v>0.83333333333333337</v>
      </c>
      <c r="C1298" s="91">
        <f t="shared" si="40"/>
        <v>41693.833333333336</v>
      </c>
      <c r="D1298" s="91">
        <f t="shared" si="41"/>
        <v>41693.791666666672</v>
      </c>
      <c r="E1298" s="88">
        <v>20.940919999999998</v>
      </c>
      <c r="F1298" s="88">
        <v>6.1290800000000001</v>
      </c>
      <c r="G1298" s="88">
        <v>4.4207400000000003</v>
      </c>
      <c r="H1298" s="88">
        <v>8.1324299999999994</v>
      </c>
      <c r="I1298" s="88">
        <v>14.28064</v>
      </c>
      <c r="J1298" s="88">
        <v>6.6444999999999999</v>
      </c>
    </row>
    <row r="1299" spans="1:10">
      <c r="A1299" s="89">
        <v>41693</v>
      </c>
      <c r="B1299" s="90">
        <v>0.875</v>
      </c>
      <c r="C1299" s="91">
        <f t="shared" si="40"/>
        <v>41693.875</v>
      </c>
      <c r="D1299" s="91">
        <f t="shared" si="41"/>
        <v>41693.833333333336</v>
      </c>
      <c r="E1299" s="88">
        <v>20.940919999999998</v>
      </c>
      <c r="F1299" s="88">
        <v>4.7539999999999996</v>
      </c>
      <c r="G1299" s="88">
        <v>5.0150499999999996</v>
      </c>
      <c r="H1299" s="88">
        <v>10.168279999999999</v>
      </c>
      <c r="I1299" s="88">
        <v>14.49962</v>
      </c>
      <c r="J1299" s="88">
        <v>5.9708300000000003</v>
      </c>
    </row>
    <row r="1300" spans="1:10">
      <c r="A1300" s="89">
        <v>41693</v>
      </c>
      <c r="B1300" s="90">
        <v>0.91666666666666663</v>
      </c>
      <c r="C1300" s="91">
        <f t="shared" si="40"/>
        <v>41693.916666666664</v>
      </c>
      <c r="D1300" s="91">
        <f t="shared" si="41"/>
        <v>41693.875</v>
      </c>
      <c r="E1300" s="88">
        <v>19.97128</v>
      </c>
      <c r="F1300" s="88">
        <v>4.9447700000000001</v>
      </c>
      <c r="G1300" s="88">
        <v>5.1355399999999998</v>
      </c>
      <c r="H1300" s="88">
        <v>9.5538900000000009</v>
      </c>
      <c r="I1300" s="88">
        <v>13.95025</v>
      </c>
      <c r="J1300" s="88">
        <v>5.48935</v>
      </c>
    </row>
    <row r="1301" spans="1:10">
      <c r="A1301" s="89">
        <v>41693</v>
      </c>
      <c r="B1301" s="90">
        <v>0.95833333333333337</v>
      </c>
      <c r="C1301" s="91">
        <f t="shared" si="40"/>
        <v>41693.958333333336</v>
      </c>
      <c r="D1301" s="91">
        <f t="shared" si="41"/>
        <v>41693.916666666672</v>
      </c>
      <c r="E1301" s="88">
        <v>20.458010000000002</v>
      </c>
      <c r="F1301" s="88">
        <v>3.7733599999999998</v>
      </c>
      <c r="G1301" s="88">
        <v>6.7482600000000001</v>
      </c>
      <c r="H1301" s="88">
        <v>9.8871500000000001</v>
      </c>
      <c r="I1301" s="88">
        <v>14.128590000000001</v>
      </c>
      <c r="J1301" s="88">
        <v>5.5376399999999997</v>
      </c>
    </row>
    <row r="1302" spans="1:10">
      <c r="A1302" s="89">
        <v>41693</v>
      </c>
      <c r="B1302" s="92">
        <v>1</v>
      </c>
      <c r="C1302" s="91">
        <f t="shared" si="40"/>
        <v>41694</v>
      </c>
      <c r="D1302" s="91">
        <f t="shared" si="41"/>
        <v>41693.958333333336</v>
      </c>
      <c r="E1302" s="88">
        <v>20.944739999999999</v>
      </c>
      <c r="F1302" s="88">
        <v>3.1159400000000002</v>
      </c>
      <c r="G1302" s="88">
        <v>8.9552800000000001</v>
      </c>
      <c r="H1302" s="88">
        <v>10.45659</v>
      </c>
      <c r="I1302" s="88">
        <v>12.94284</v>
      </c>
      <c r="J1302" s="88">
        <v>4.8634899999999996</v>
      </c>
    </row>
    <row r="1303" spans="1:10">
      <c r="A1303" s="89">
        <v>41694</v>
      </c>
      <c r="B1303" s="90">
        <v>4.1666666666666664E-2</v>
      </c>
      <c r="C1303" s="91">
        <f t="shared" si="40"/>
        <v>41694.041666666664</v>
      </c>
      <c r="D1303" s="91">
        <f t="shared" si="41"/>
        <v>41694</v>
      </c>
      <c r="E1303" s="88">
        <v>18.862349999999999</v>
      </c>
      <c r="F1303" s="88">
        <v>2.52705</v>
      </c>
      <c r="G1303" s="88">
        <v>10.667289999999999</v>
      </c>
      <c r="H1303" s="88">
        <v>8.52529</v>
      </c>
      <c r="I1303" s="88">
        <v>9.4942899999999995</v>
      </c>
      <c r="J1303" s="88">
        <v>4.0884499999999999</v>
      </c>
    </row>
    <row r="1304" spans="1:10">
      <c r="A1304" s="89">
        <v>41694</v>
      </c>
      <c r="B1304" s="90">
        <v>8.3333333333333329E-2</v>
      </c>
      <c r="C1304" s="91">
        <f t="shared" si="40"/>
        <v>41694.083333333336</v>
      </c>
      <c r="D1304" s="91">
        <f t="shared" si="41"/>
        <v>41694.041666666672</v>
      </c>
      <c r="E1304" s="88">
        <v>22.123799999999999</v>
      </c>
      <c r="G1304" s="88">
        <v>14.745850000000001</v>
      </c>
      <c r="H1304" s="88">
        <v>16.610060000000001</v>
      </c>
      <c r="I1304" s="88">
        <v>12.835430000000001</v>
      </c>
      <c r="J1304" s="88">
        <v>4.2820900000000002</v>
      </c>
    </row>
    <row r="1305" spans="1:10">
      <c r="A1305" s="89">
        <v>41694</v>
      </c>
      <c r="B1305" s="90">
        <v>0.125</v>
      </c>
      <c r="C1305" s="91">
        <f t="shared" si="40"/>
        <v>41694.125</v>
      </c>
      <c r="D1305" s="91">
        <f t="shared" si="41"/>
        <v>41694.083333333336</v>
      </c>
      <c r="E1305" s="88">
        <v>20.982040000000001</v>
      </c>
      <c r="F1305" s="88">
        <v>4.1907699999999997</v>
      </c>
      <c r="G1305" s="88">
        <v>19.641380000000002</v>
      </c>
      <c r="H1305" s="88">
        <v>9.2345100000000002</v>
      </c>
      <c r="I1305" s="88">
        <v>16.65596</v>
      </c>
      <c r="J1305" s="88">
        <v>4.8104199999999997</v>
      </c>
    </row>
    <row r="1306" spans="1:10">
      <c r="A1306" s="89">
        <v>41694</v>
      </c>
      <c r="B1306" s="90">
        <v>0.16666666666666666</v>
      </c>
      <c r="C1306" s="91">
        <f t="shared" si="40"/>
        <v>41694.166666666664</v>
      </c>
      <c r="D1306" s="91">
        <f t="shared" si="41"/>
        <v>41694.125</v>
      </c>
      <c r="E1306" s="88">
        <v>18.543600000000001</v>
      </c>
      <c r="F1306" s="88">
        <v>3.8417300000000001</v>
      </c>
      <c r="G1306" s="88">
        <v>18.805129999999998</v>
      </c>
      <c r="H1306" s="88">
        <v>8.5240100000000005</v>
      </c>
      <c r="I1306" s="88">
        <v>14.49006</v>
      </c>
      <c r="J1306" s="88">
        <v>7.4080700000000004</v>
      </c>
    </row>
    <row r="1307" spans="1:10">
      <c r="A1307" s="89">
        <v>41694</v>
      </c>
      <c r="B1307" s="90">
        <v>0.20833333333333334</v>
      </c>
      <c r="C1307" s="91">
        <f t="shared" si="40"/>
        <v>41694.208333333336</v>
      </c>
      <c r="D1307" s="91">
        <f t="shared" si="41"/>
        <v>41694.166666666672</v>
      </c>
      <c r="E1307" s="88">
        <v>20.498180000000001</v>
      </c>
      <c r="F1307" s="88">
        <v>3.8962400000000001</v>
      </c>
      <c r="G1307" s="88">
        <v>15.760429999999999</v>
      </c>
      <c r="H1307" s="88">
        <v>9.8976699999999997</v>
      </c>
      <c r="I1307" s="88">
        <v>15.000220000000001</v>
      </c>
      <c r="J1307" s="88">
        <v>12.16972</v>
      </c>
    </row>
    <row r="1308" spans="1:10">
      <c r="A1308" s="89">
        <v>41694</v>
      </c>
      <c r="B1308" s="90">
        <v>0.25</v>
      </c>
      <c r="C1308" s="91">
        <f t="shared" si="40"/>
        <v>41694.25</v>
      </c>
      <c r="D1308" s="91">
        <f t="shared" si="41"/>
        <v>41694.208333333336</v>
      </c>
      <c r="E1308" s="88">
        <v>23.428129999999999</v>
      </c>
      <c r="F1308" s="88">
        <v>6.1104399999999996</v>
      </c>
      <c r="G1308" s="88">
        <v>19.041810000000002</v>
      </c>
      <c r="H1308" s="88">
        <v>12.4542</v>
      </c>
      <c r="I1308" s="88">
        <v>23.922979999999999</v>
      </c>
      <c r="J1308" s="88">
        <v>20.10707</v>
      </c>
    </row>
    <row r="1309" spans="1:10">
      <c r="A1309" s="89">
        <v>41694</v>
      </c>
      <c r="B1309" s="90">
        <v>0.29166666666666669</v>
      </c>
      <c r="C1309" s="91">
        <f t="shared" si="40"/>
        <v>41694.291666666664</v>
      </c>
      <c r="D1309" s="91">
        <f t="shared" si="41"/>
        <v>41694.25</v>
      </c>
      <c r="E1309" s="88">
        <v>26.350429999999999</v>
      </c>
      <c r="F1309" s="88">
        <v>9.6624300000000005</v>
      </c>
      <c r="G1309" s="88">
        <v>20.835249999999998</v>
      </c>
      <c r="H1309" s="88">
        <v>18.518260000000001</v>
      </c>
      <c r="I1309" s="88">
        <v>43.727879999999999</v>
      </c>
      <c r="J1309" s="88">
        <v>22.513470000000002</v>
      </c>
    </row>
    <row r="1310" spans="1:10">
      <c r="A1310" s="89">
        <v>41694</v>
      </c>
      <c r="B1310" s="90">
        <v>0.33333333333333331</v>
      </c>
      <c r="C1310" s="91">
        <f t="shared" si="40"/>
        <v>41694.333333333336</v>
      </c>
      <c r="D1310" s="91">
        <f t="shared" si="41"/>
        <v>41694.291666666672</v>
      </c>
      <c r="E1310" s="88">
        <v>28.30883</v>
      </c>
      <c r="F1310" s="88">
        <v>12.214180000000001</v>
      </c>
      <c r="G1310" s="88">
        <v>9.1341000000000001</v>
      </c>
      <c r="H1310" s="88">
        <v>25.142199999999999</v>
      </c>
      <c r="I1310" s="88">
        <v>48.46275</v>
      </c>
      <c r="J1310" s="88">
        <v>19.196719999999999</v>
      </c>
    </row>
    <row r="1311" spans="1:10">
      <c r="A1311" s="89">
        <v>41694</v>
      </c>
      <c r="B1311" s="90">
        <v>0.375</v>
      </c>
      <c r="C1311" s="91">
        <f t="shared" si="40"/>
        <v>41694.375</v>
      </c>
      <c r="D1311" s="91">
        <f t="shared" si="41"/>
        <v>41694.333333333336</v>
      </c>
      <c r="E1311" s="88">
        <v>33.189529999999998</v>
      </c>
      <c r="F1311" s="88">
        <v>18.930879999999998</v>
      </c>
      <c r="G1311" s="88">
        <v>5.7351099999999997</v>
      </c>
      <c r="H1311" s="88">
        <v>24.771180000000001</v>
      </c>
      <c r="I1311" s="88">
        <v>44.858170000000001</v>
      </c>
      <c r="J1311" s="88">
        <v>19.338239999999999</v>
      </c>
    </row>
    <row r="1312" spans="1:10">
      <c r="A1312" s="89">
        <v>41694</v>
      </c>
      <c r="B1312" s="90">
        <v>0.41666666666666669</v>
      </c>
      <c r="C1312" s="91">
        <f t="shared" si="40"/>
        <v>41694.416666666664</v>
      </c>
      <c r="D1312" s="91">
        <f t="shared" si="41"/>
        <v>41694.375</v>
      </c>
      <c r="E1312" s="88">
        <v>29.284199999999998</v>
      </c>
      <c r="F1312" s="88">
        <v>18.42503</v>
      </c>
      <c r="G1312" s="88">
        <v>4.7788599999999999</v>
      </c>
      <c r="H1312" s="88">
        <v>25.359269999999999</v>
      </c>
      <c r="I1312" s="88">
        <v>45.45917</v>
      </c>
      <c r="J1312" s="88">
        <v>13.133139999999999</v>
      </c>
    </row>
    <row r="1313" spans="1:10">
      <c r="A1313" s="89">
        <v>41694</v>
      </c>
      <c r="B1313" s="90">
        <v>0.45833333333333331</v>
      </c>
      <c r="C1313" s="91">
        <f t="shared" si="40"/>
        <v>41694.458333333336</v>
      </c>
      <c r="D1313" s="91">
        <f t="shared" si="41"/>
        <v>41694.416666666672</v>
      </c>
      <c r="E1313" s="88">
        <v>32.206499999999998</v>
      </c>
      <c r="F1313" s="88">
        <v>23.963149999999999</v>
      </c>
      <c r="G1313" s="88">
        <v>5.6743899999999998</v>
      </c>
      <c r="H1313" s="88">
        <v>19.410920000000001</v>
      </c>
      <c r="I1313" s="88">
        <v>42.095559999999999</v>
      </c>
      <c r="J1313" s="88">
        <v>14.72195</v>
      </c>
    </row>
    <row r="1314" spans="1:10">
      <c r="A1314" s="89">
        <v>41694</v>
      </c>
      <c r="B1314" s="90">
        <v>0.5</v>
      </c>
      <c r="C1314" s="91">
        <f t="shared" si="40"/>
        <v>41694.5</v>
      </c>
      <c r="D1314" s="91">
        <f t="shared" si="41"/>
        <v>41694.458333333336</v>
      </c>
      <c r="E1314" s="88">
        <v>31.734110000000001</v>
      </c>
      <c r="F1314" s="88">
        <v>19.874700000000001</v>
      </c>
      <c r="G1314" s="88">
        <v>5.1393700000000004</v>
      </c>
      <c r="H1314" s="88">
        <v>13.01408</v>
      </c>
      <c r="I1314" s="88">
        <v>40.779600000000002</v>
      </c>
      <c r="J1314" s="88">
        <v>9.8622800000000002</v>
      </c>
    </row>
    <row r="1315" spans="1:10">
      <c r="A1315" s="89">
        <v>41694</v>
      </c>
      <c r="B1315" s="90">
        <v>0.54166666666666663</v>
      </c>
      <c r="C1315" s="91">
        <f t="shared" si="40"/>
        <v>41694.541666666664</v>
      </c>
      <c r="D1315" s="91">
        <f t="shared" si="41"/>
        <v>41694.5</v>
      </c>
      <c r="E1315" s="88">
        <v>25.86656</v>
      </c>
      <c r="F1315" s="88">
        <v>18.868729999999999</v>
      </c>
      <c r="G1315" s="88">
        <v>6.9299400000000002</v>
      </c>
      <c r="H1315" s="88">
        <v>9.1718700000000002</v>
      </c>
      <c r="J1315" s="88">
        <v>11.9297</v>
      </c>
    </row>
    <row r="1316" spans="1:10">
      <c r="A1316" s="89">
        <v>41694</v>
      </c>
      <c r="B1316" s="90">
        <v>0.58333333333333337</v>
      </c>
      <c r="C1316" s="91">
        <f t="shared" si="40"/>
        <v>41694.583333333336</v>
      </c>
      <c r="D1316" s="91">
        <f t="shared" si="41"/>
        <v>41694.541666666672</v>
      </c>
      <c r="E1316" s="88">
        <v>22.448930000000001</v>
      </c>
      <c r="F1316" s="88">
        <v>14.9175</v>
      </c>
      <c r="G1316" s="88">
        <v>8.4231300000000005</v>
      </c>
      <c r="H1316" s="88">
        <v>9.0222200000000008</v>
      </c>
      <c r="J1316" s="88">
        <v>15.39371</v>
      </c>
    </row>
    <row r="1317" spans="1:10">
      <c r="A1317" s="89">
        <v>41694</v>
      </c>
      <c r="B1317" s="90">
        <v>0.625</v>
      </c>
      <c r="C1317" s="91">
        <f t="shared" si="40"/>
        <v>41694.625</v>
      </c>
      <c r="D1317" s="91">
        <f t="shared" si="41"/>
        <v>41694.583333333336</v>
      </c>
      <c r="E1317" s="88">
        <v>28.316479999999999</v>
      </c>
      <c r="G1317" s="88">
        <v>6.6904000000000003</v>
      </c>
      <c r="H1317" s="88">
        <v>9.6896799999999992</v>
      </c>
      <c r="J1317" s="88">
        <v>18.809439999999999</v>
      </c>
    </row>
    <row r="1318" spans="1:10">
      <c r="A1318" s="89">
        <v>41694</v>
      </c>
      <c r="B1318" s="90">
        <v>0.66666666666666663</v>
      </c>
      <c r="C1318" s="91">
        <f t="shared" si="40"/>
        <v>41694.666666666664</v>
      </c>
      <c r="D1318" s="91">
        <f t="shared" si="41"/>
        <v>41694.625</v>
      </c>
      <c r="E1318" s="88">
        <v>38.081699999999998</v>
      </c>
      <c r="G1318" s="88">
        <v>7.0480400000000003</v>
      </c>
      <c r="H1318" s="88">
        <v>14.193619999999999</v>
      </c>
      <c r="I1318" s="88">
        <v>41.407539999999997</v>
      </c>
      <c r="J1318" s="88">
        <v>20.683209999999999</v>
      </c>
    </row>
    <row r="1319" spans="1:10">
      <c r="A1319" s="89">
        <v>41694</v>
      </c>
      <c r="B1319" s="90">
        <v>0.70833333333333337</v>
      </c>
      <c r="C1319" s="91">
        <f t="shared" si="40"/>
        <v>41694.708333333336</v>
      </c>
      <c r="D1319" s="91">
        <f t="shared" si="41"/>
        <v>41694.666666666672</v>
      </c>
      <c r="E1319" s="88">
        <v>62.005159999999997</v>
      </c>
      <c r="G1319" s="88">
        <v>16.89837</v>
      </c>
      <c r="H1319" s="88">
        <v>24.569890000000001</v>
      </c>
      <c r="I1319" s="88">
        <v>56.833759999999998</v>
      </c>
      <c r="J1319" s="88">
        <v>21.88569</v>
      </c>
    </row>
    <row r="1320" spans="1:10">
      <c r="A1320" s="89">
        <v>41694</v>
      </c>
      <c r="B1320" s="90">
        <v>0.75</v>
      </c>
      <c r="C1320" s="91">
        <f t="shared" si="40"/>
        <v>41694.75</v>
      </c>
      <c r="D1320" s="91">
        <f t="shared" si="41"/>
        <v>41694.708333333336</v>
      </c>
      <c r="E1320" s="88">
        <v>78.144750000000002</v>
      </c>
      <c r="G1320" s="88">
        <v>17.911519999999999</v>
      </c>
      <c r="H1320" s="88">
        <v>24.245719999999999</v>
      </c>
      <c r="I1320" s="88">
        <v>76.087379999999996</v>
      </c>
      <c r="J1320" s="88">
        <v>18.230429999999998</v>
      </c>
    </row>
    <row r="1321" spans="1:10">
      <c r="A1321" s="89">
        <v>41694</v>
      </c>
      <c r="B1321" s="90">
        <v>0.79166666666666663</v>
      </c>
      <c r="C1321" s="91">
        <f t="shared" si="40"/>
        <v>41694.791666666664</v>
      </c>
      <c r="D1321" s="91">
        <f t="shared" si="41"/>
        <v>41694.75</v>
      </c>
      <c r="E1321" s="88">
        <v>66.386700000000005</v>
      </c>
      <c r="G1321" s="88">
        <v>15.103009999999999</v>
      </c>
      <c r="H1321" s="88">
        <v>29.459669999999999</v>
      </c>
      <c r="I1321" s="88">
        <v>62.016159999999999</v>
      </c>
      <c r="J1321" s="88">
        <v>13.32391</v>
      </c>
    </row>
    <row r="1322" spans="1:10">
      <c r="A1322" s="89">
        <v>41694</v>
      </c>
      <c r="B1322" s="90">
        <v>0.83333333333333337</v>
      </c>
      <c r="C1322" s="91">
        <f t="shared" si="40"/>
        <v>41694.833333333336</v>
      </c>
      <c r="D1322" s="91">
        <f t="shared" si="41"/>
        <v>41694.791666666672</v>
      </c>
      <c r="E1322" s="88">
        <v>57.109160000000003</v>
      </c>
      <c r="G1322" s="88">
        <v>14.088430000000001</v>
      </c>
      <c r="H1322" s="88">
        <v>26.854849999999999</v>
      </c>
      <c r="I1322" s="88">
        <v>51.36401</v>
      </c>
      <c r="J1322" s="88">
        <v>12.314109999999999</v>
      </c>
    </row>
    <row r="1323" spans="1:10">
      <c r="A1323" s="89">
        <v>41694</v>
      </c>
      <c r="B1323" s="90">
        <v>0.875</v>
      </c>
      <c r="C1323" s="91">
        <f t="shared" si="40"/>
        <v>41694.875</v>
      </c>
      <c r="D1323" s="91">
        <f t="shared" si="41"/>
        <v>41694.833333333336</v>
      </c>
      <c r="E1323" s="88">
        <v>35.128799999999998</v>
      </c>
      <c r="G1323" s="88">
        <v>10.806100000000001</v>
      </c>
      <c r="H1323" s="88">
        <v>28.656420000000001</v>
      </c>
      <c r="I1323" s="88">
        <v>43.253100000000003</v>
      </c>
      <c r="J1323" s="88">
        <v>15.68059</v>
      </c>
    </row>
    <row r="1324" spans="1:10">
      <c r="A1324" s="89">
        <v>41694</v>
      </c>
      <c r="B1324" s="90">
        <v>0.91666666666666663</v>
      </c>
      <c r="C1324" s="91">
        <f t="shared" si="40"/>
        <v>41694.916666666664</v>
      </c>
      <c r="D1324" s="91">
        <f t="shared" si="41"/>
        <v>41694.875</v>
      </c>
      <c r="E1324" s="88">
        <v>31.718810000000001</v>
      </c>
      <c r="G1324" s="88">
        <v>10.806100000000001</v>
      </c>
      <c r="H1324" s="88">
        <v>21.741299999999999</v>
      </c>
      <c r="I1324" s="88">
        <v>33.930619999999998</v>
      </c>
      <c r="J1324" s="88">
        <v>11.73606</v>
      </c>
    </row>
    <row r="1325" spans="1:10">
      <c r="A1325" s="89">
        <v>41694</v>
      </c>
      <c r="B1325" s="90">
        <v>0.95833333333333337</v>
      </c>
      <c r="C1325" s="91">
        <f t="shared" si="40"/>
        <v>41694.958333333336</v>
      </c>
      <c r="D1325" s="91">
        <f t="shared" si="41"/>
        <v>41694.916666666672</v>
      </c>
      <c r="E1325" s="88">
        <v>29.27655</v>
      </c>
      <c r="G1325" s="88">
        <v>10.208449999999999</v>
      </c>
      <c r="H1325" s="88">
        <v>24.534030000000001</v>
      </c>
      <c r="I1325" s="88">
        <v>30.625340000000001</v>
      </c>
      <c r="J1325" s="88">
        <v>6.3490200000000003</v>
      </c>
    </row>
    <row r="1326" spans="1:10">
      <c r="A1326" s="89">
        <v>41694</v>
      </c>
      <c r="B1326" s="92">
        <v>1</v>
      </c>
      <c r="C1326" s="91">
        <f t="shared" si="40"/>
        <v>41695</v>
      </c>
      <c r="D1326" s="91">
        <f t="shared" si="41"/>
        <v>41694.958333333336</v>
      </c>
      <c r="E1326" s="88">
        <v>24.403500000000001</v>
      </c>
      <c r="G1326" s="88">
        <v>14.20748</v>
      </c>
      <c r="H1326" s="88">
        <v>19.655719999999999</v>
      </c>
      <c r="I1326" s="88">
        <v>28.099879999999999</v>
      </c>
      <c r="J1326" s="88">
        <v>3.8957600000000001</v>
      </c>
    </row>
    <row r="1327" spans="1:10">
      <c r="A1327" s="89">
        <v>41695</v>
      </c>
      <c r="B1327" s="90">
        <v>4.1666666666666664E-2</v>
      </c>
      <c r="C1327" s="91">
        <f t="shared" si="40"/>
        <v>41695.041666666664</v>
      </c>
      <c r="D1327" s="91">
        <f t="shared" si="41"/>
        <v>41695</v>
      </c>
      <c r="E1327" s="88">
        <v>25.426690000000001</v>
      </c>
      <c r="F1327" s="88">
        <v>2.6787800000000002</v>
      </c>
      <c r="G1327" s="88">
        <v>17.84235</v>
      </c>
      <c r="H1327" s="88">
        <v>10.808809999999999</v>
      </c>
      <c r="I1327" s="88">
        <v>17.783059999999999</v>
      </c>
      <c r="J1327" s="88">
        <v>3.3959600000000001</v>
      </c>
    </row>
    <row r="1328" spans="1:10">
      <c r="A1328" s="89">
        <v>41695</v>
      </c>
      <c r="B1328" s="90">
        <v>8.3333333333333329E-2</v>
      </c>
      <c r="C1328" s="91">
        <f t="shared" si="40"/>
        <v>41695.083333333336</v>
      </c>
      <c r="D1328" s="91">
        <f t="shared" si="41"/>
        <v>41695.041666666672</v>
      </c>
      <c r="E1328" s="88">
        <v>24.129380000000001</v>
      </c>
      <c r="G1328" s="88">
        <v>12.19075</v>
      </c>
      <c r="H1328" s="88">
        <v>13.778930000000001</v>
      </c>
      <c r="I1328" s="88">
        <v>16.408609999999999</v>
      </c>
      <c r="J1328" s="88">
        <v>2.8830900000000002</v>
      </c>
    </row>
    <row r="1329" spans="1:10">
      <c r="A1329" s="89">
        <v>41695</v>
      </c>
      <c r="B1329" s="90">
        <v>0.125</v>
      </c>
      <c r="C1329" s="91">
        <f t="shared" si="40"/>
        <v>41695.125</v>
      </c>
      <c r="D1329" s="91">
        <f t="shared" si="41"/>
        <v>41695.083333333336</v>
      </c>
      <c r="E1329" s="88">
        <v>23.965060000000001</v>
      </c>
      <c r="F1329" s="88">
        <v>2.1161799999999999</v>
      </c>
      <c r="G1329" s="88">
        <v>18.282540000000001</v>
      </c>
      <c r="H1329" s="88">
        <v>7.3449600000000004</v>
      </c>
      <c r="I1329" s="88">
        <v>13.002129999999999</v>
      </c>
      <c r="J1329" s="88">
        <v>3.5562900000000002</v>
      </c>
    </row>
    <row r="1330" spans="1:10">
      <c r="A1330" s="89">
        <v>41695</v>
      </c>
      <c r="B1330" s="90">
        <v>0.16666666666666666</v>
      </c>
      <c r="C1330" s="91">
        <f t="shared" si="40"/>
        <v>41695.166666666664</v>
      </c>
      <c r="D1330" s="91">
        <f t="shared" si="41"/>
        <v>41695.125</v>
      </c>
      <c r="E1330" s="88">
        <v>22.006180000000001</v>
      </c>
      <c r="F1330" s="88">
        <v>1.04375</v>
      </c>
      <c r="G1330" s="88">
        <v>16.311710000000001</v>
      </c>
      <c r="H1330" s="88">
        <v>6.6339800000000002</v>
      </c>
      <c r="I1330" s="88">
        <v>11.371729999999999</v>
      </c>
      <c r="J1330" s="88">
        <v>4.5173300000000003</v>
      </c>
    </row>
    <row r="1331" spans="1:10">
      <c r="A1331" s="89">
        <v>41695</v>
      </c>
      <c r="B1331" s="90">
        <v>0.20833333333333334</v>
      </c>
      <c r="C1331" s="91">
        <f t="shared" si="40"/>
        <v>41695.208333333336</v>
      </c>
      <c r="D1331" s="91">
        <f t="shared" si="41"/>
        <v>41695.166666666672</v>
      </c>
      <c r="E1331" s="88">
        <v>21.033200000000001</v>
      </c>
      <c r="F1331" s="88">
        <v>0.85250000000000004</v>
      </c>
      <c r="G1331" s="88">
        <v>6.7544700000000004</v>
      </c>
      <c r="H1331" s="88">
        <v>5.8269099999999998</v>
      </c>
      <c r="I1331" s="88">
        <v>10.91703</v>
      </c>
      <c r="J1331" s="88">
        <v>8.1209500000000006</v>
      </c>
    </row>
    <row r="1332" spans="1:10">
      <c r="A1332" s="89">
        <v>41695</v>
      </c>
      <c r="B1332" s="90">
        <v>0.25</v>
      </c>
      <c r="C1332" s="91">
        <f t="shared" si="40"/>
        <v>41695.25</v>
      </c>
      <c r="D1332" s="91">
        <f t="shared" si="41"/>
        <v>41695.208333333336</v>
      </c>
      <c r="E1332" s="88">
        <v>29.344439999999999</v>
      </c>
      <c r="F1332" s="88">
        <v>3.97322</v>
      </c>
      <c r="G1332" s="88">
        <v>6.1572899999999997</v>
      </c>
      <c r="H1332" s="88">
        <v>6.5407500000000001</v>
      </c>
      <c r="I1332" s="88">
        <v>19.60313</v>
      </c>
      <c r="J1332" s="88">
        <v>15.183820000000001</v>
      </c>
    </row>
    <row r="1333" spans="1:10">
      <c r="A1333" s="89">
        <v>41695</v>
      </c>
      <c r="B1333" s="90">
        <v>0.29166666666666669</v>
      </c>
      <c r="C1333" s="91">
        <f t="shared" si="40"/>
        <v>41695.291666666664</v>
      </c>
      <c r="D1333" s="91">
        <f t="shared" si="41"/>
        <v>41695.25</v>
      </c>
      <c r="E1333" s="88">
        <v>34.72383</v>
      </c>
      <c r="F1333" s="88">
        <v>9.3626400000000007</v>
      </c>
      <c r="G1333" s="88">
        <v>11.475479999999999</v>
      </c>
      <c r="H1333" s="88">
        <v>11.27849</v>
      </c>
      <c r="I1333" s="88">
        <v>44.05444</v>
      </c>
      <c r="J1333" s="88">
        <v>25.613630000000001</v>
      </c>
    </row>
    <row r="1334" spans="1:10">
      <c r="A1334" s="89">
        <v>41695</v>
      </c>
      <c r="B1334" s="90">
        <v>0.33333333333333331</v>
      </c>
      <c r="C1334" s="91">
        <f t="shared" si="40"/>
        <v>41695.333333333336</v>
      </c>
      <c r="D1334" s="91">
        <f t="shared" si="41"/>
        <v>41695.291666666672</v>
      </c>
      <c r="E1334" s="88">
        <v>35.221080000000001</v>
      </c>
      <c r="F1334" s="88">
        <v>11.59118</v>
      </c>
      <c r="G1334" s="88">
        <v>19.717400000000001</v>
      </c>
      <c r="H1334" s="88">
        <v>15.116400000000001</v>
      </c>
      <c r="I1334" s="88">
        <v>69.956379999999996</v>
      </c>
      <c r="J1334" s="88">
        <v>19.36741</v>
      </c>
    </row>
    <row r="1335" spans="1:10">
      <c r="A1335" s="89">
        <v>41695</v>
      </c>
      <c r="B1335" s="90">
        <v>0.375</v>
      </c>
      <c r="C1335" s="91">
        <f t="shared" si="40"/>
        <v>41695.375</v>
      </c>
      <c r="D1335" s="91">
        <f t="shared" si="41"/>
        <v>41695.333333333336</v>
      </c>
      <c r="E1335" s="88">
        <v>36.215580000000003</v>
      </c>
      <c r="F1335" s="88">
        <v>23.087219999999999</v>
      </c>
      <c r="G1335" s="88">
        <v>16.79175</v>
      </c>
      <c r="H1335" s="88">
        <v>18.704249999999998</v>
      </c>
      <c r="I1335" s="88">
        <v>74.845690000000005</v>
      </c>
      <c r="J1335" s="88">
        <v>13.984680000000001</v>
      </c>
    </row>
    <row r="1336" spans="1:10">
      <c r="A1336" s="89">
        <v>41695</v>
      </c>
      <c r="B1336" s="90">
        <v>0.41666666666666669</v>
      </c>
      <c r="C1336" s="91">
        <f t="shared" si="40"/>
        <v>41695.416666666664</v>
      </c>
      <c r="D1336" s="91">
        <f t="shared" si="41"/>
        <v>41695.375</v>
      </c>
      <c r="E1336" s="88">
        <v>33.768059999999998</v>
      </c>
      <c r="F1336" s="88">
        <v>18.171140000000001</v>
      </c>
      <c r="G1336" s="88">
        <v>14.581860000000001</v>
      </c>
      <c r="H1336" s="88">
        <v>26.538810000000002</v>
      </c>
      <c r="I1336" s="88">
        <v>65.039339999999996</v>
      </c>
      <c r="J1336" s="88">
        <v>14.65883</v>
      </c>
    </row>
    <row r="1337" spans="1:10">
      <c r="A1337" s="89">
        <v>41695</v>
      </c>
      <c r="B1337" s="90">
        <v>0.45833333333333331</v>
      </c>
      <c r="C1337" s="91">
        <f t="shared" si="40"/>
        <v>41695.458333333336</v>
      </c>
      <c r="D1337" s="91">
        <f t="shared" si="41"/>
        <v>41695.416666666672</v>
      </c>
      <c r="E1337" s="88">
        <v>33.270809999999997</v>
      </c>
      <c r="F1337" s="88">
        <v>17.989450000000001</v>
      </c>
      <c r="G1337" s="88">
        <v>19.425260000000002</v>
      </c>
      <c r="H1337" s="88">
        <v>13.69685</v>
      </c>
      <c r="I1337" s="88">
        <v>57.554299999999998</v>
      </c>
      <c r="J1337" s="88">
        <v>8.84436</v>
      </c>
    </row>
    <row r="1338" spans="1:10">
      <c r="A1338" s="89">
        <v>41695</v>
      </c>
      <c r="B1338" s="90">
        <v>0.5</v>
      </c>
      <c r="C1338" s="91">
        <f t="shared" si="40"/>
        <v>41695.5</v>
      </c>
      <c r="D1338" s="91">
        <f t="shared" si="41"/>
        <v>41695.458333333336</v>
      </c>
      <c r="E1338" s="88">
        <v>35.73554</v>
      </c>
      <c r="F1338" s="88">
        <v>18.05209</v>
      </c>
      <c r="G1338" s="88">
        <v>18.773579999999999</v>
      </c>
      <c r="H1338" s="88">
        <v>13.96508</v>
      </c>
      <c r="I1338" s="88">
        <v>41.987499999999997</v>
      </c>
      <c r="J1338" s="88">
        <v>8.0764899999999997</v>
      </c>
    </row>
    <row r="1339" spans="1:10">
      <c r="A1339" s="89">
        <v>41695</v>
      </c>
      <c r="B1339" s="90">
        <v>0.54166666666666663</v>
      </c>
      <c r="C1339" s="91">
        <f t="shared" si="40"/>
        <v>41695.541666666664</v>
      </c>
      <c r="D1339" s="91">
        <f t="shared" si="41"/>
        <v>41695.5</v>
      </c>
      <c r="E1339" s="88">
        <v>28.397279999999999</v>
      </c>
      <c r="F1339" s="88">
        <v>17.841229999999999</v>
      </c>
      <c r="G1339" s="88">
        <v>10.76403</v>
      </c>
      <c r="H1339" s="88">
        <v>12.959580000000001</v>
      </c>
      <c r="I1339" s="88">
        <v>29.67435</v>
      </c>
      <c r="J1339" s="88">
        <v>8.2184899999999992</v>
      </c>
    </row>
    <row r="1340" spans="1:10">
      <c r="A1340" s="89">
        <v>41695</v>
      </c>
      <c r="B1340" s="90">
        <v>0.58333333333333337</v>
      </c>
      <c r="C1340" s="91">
        <f t="shared" si="40"/>
        <v>41695.583333333336</v>
      </c>
      <c r="D1340" s="91">
        <f t="shared" si="41"/>
        <v>41695.541666666672</v>
      </c>
      <c r="E1340" s="88">
        <v>28.86871</v>
      </c>
      <c r="F1340" s="88">
        <v>16.662179999999999</v>
      </c>
      <c r="G1340" s="88">
        <v>8.1898</v>
      </c>
      <c r="H1340" s="88">
        <v>10.59812</v>
      </c>
      <c r="I1340" s="88">
        <v>24.30453</v>
      </c>
      <c r="J1340" s="88">
        <v>10.86157</v>
      </c>
    </row>
    <row r="1341" spans="1:10">
      <c r="A1341" s="89">
        <v>41695</v>
      </c>
      <c r="B1341" s="90">
        <v>0.625</v>
      </c>
      <c r="C1341" s="91">
        <f t="shared" si="40"/>
        <v>41695.625</v>
      </c>
      <c r="D1341" s="91">
        <f t="shared" si="41"/>
        <v>41695.583333333336</v>
      </c>
      <c r="E1341" s="88">
        <v>31.324839999999998</v>
      </c>
      <c r="F1341" s="88">
        <v>17.821629999999999</v>
      </c>
      <c r="G1341" s="88">
        <v>8.07362</v>
      </c>
      <c r="H1341" s="88">
        <v>8.9519300000000008</v>
      </c>
      <c r="I1341" s="88">
        <v>28.3399</v>
      </c>
      <c r="J1341" s="88">
        <v>10.813280000000001</v>
      </c>
    </row>
    <row r="1342" spans="1:10">
      <c r="A1342" s="89">
        <v>41695</v>
      </c>
      <c r="B1342" s="90">
        <v>0.66666666666666663</v>
      </c>
      <c r="C1342" s="91">
        <f t="shared" si="40"/>
        <v>41695.666666666664</v>
      </c>
      <c r="D1342" s="91">
        <f t="shared" si="41"/>
        <v>41695.625</v>
      </c>
      <c r="E1342" s="88">
        <v>31.813479999999998</v>
      </c>
      <c r="F1342" s="88">
        <v>17.691099999999999</v>
      </c>
      <c r="G1342" s="88">
        <v>6.4570800000000004</v>
      </c>
      <c r="H1342" s="88">
        <v>12.02867</v>
      </c>
      <c r="I1342" s="88">
        <v>30.44557</v>
      </c>
      <c r="J1342" s="88">
        <v>19.751819999999999</v>
      </c>
    </row>
    <row r="1343" spans="1:10">
      <c r="A1343" s="89">
        <v>41695</v>
      </c>
      <c r="B1343" s="90">
        <v>0.70833333333333337</v>
      </c>
      <c r="C1343" s="91">
        <f t="shared" si="40"/>
        <v>41695.708333333336</v>
      </c>
      <c r="D1343" s="91">
        <f t="shared" si="41"/>
        <v>41695.666666666672</v>
      </c>
      <c r="E1343" s="88">
        <v>38.645890000000001</v>
      </c>
      <c r="F1343" s="88">
        <v>21.834060000000001</v>
      </c>
      <c r="G1343" s="88">
        <v>6.5163700000000002</v>
      </c>
      <c r="H1343" s="88">
        <v>15.399929999999999</v>
      </c>
      <c r="I1343" s="88">
        <v>55.336750000000002</v>
      </c>
      <c r="J1343" s="88">
        <v>19.02985</v>
      </c>
    </row>
    <row r="1344" spans="1:10">
      <c r="A1344" s="89">
        <v>41695</v>
      </c>
      <c r="B1344" s="90">
        <v>0.75</v>
      </c>
      <c r="C1344" s="91">
        <f t="shared" si="40"/>
        <v>41695.75</v>
      </c>
      <c r="D1344" s="91">
        <f t="shared" si="41"/>
        <v>41695.708333333336</v>
      </c>
      <c r="E1344" s="88">
        <v>45.486899999999999</v>
      </c>
      <c r="F1344" s="88">
        <v>21.294730000000001</v>
      </c>
      <c r="G1344" s="88">
        <v>8.2467000000000006</v>
      </c>
      <c r="H1344" s="88">
        <v>21.75995</v>
      </c>
      <c r="I1344" s="88">
        <v>68.693650000000005</v>
      </c>
      <c r="J1344" s="88">
        <v>28.446529999999999</v>
      </c>
    </row>
    <row r="1345" spans="1:10">
      <c r="A1345" s="89">
        <v>41695</v>
      </c>
      <c r="B1345" s="90">
        <v>0.79166666666666663</v>
      </c>
      <c r="C1345" s="91">
        <f t="shared" si="40"/>
        <v>41695.791666666664</v>
      </c>
      <c r="D1345" s="91">
        <f t="shared" si="41"/>
        <v>41695.75</v>
      </c>
      <c r="E1345" s="88">
        <v>35.203870000000002</v>
      </c>
      <c r="F1345" s="88">
        <v>14.970090000000001</v>
      </c>
      <c r="G1345" s="88">
        <v>6.21563</v>
      </c>
      <c r="H1345" s="88">
        <v>26.12236</v>
      </c>
      <c r="I1345" s="88">
        <v>57.08287</v>
      </c>
      <c r="J1345" s="88">
        <v>18.06739</v>
      </c>
    </row>
    <row r="1346" spans="1:10">
      <c r="A1346" s="89">
        <v>41695</v>
      </c>
      <c r="B1346" s="90">
        <v>0.83333333333333337</v>
      </c>
      <c r="C1346" s="91">
        <f t="shared" si="40"/>
        <v>41695.833333333336</v>
      </c>
      <c r="D1346" s="91">
        <f t="shared" si="41"/>
        <v>41695.791666666672</v>
      </c>
      <c r="E1346" s="88">
        <v>34.72383</v>
      </c>
      <c r="F1346" s="88">
        <v>7.7470600000000003</v>
      </c>
      <c r="G1346" s="88">
        <v>8.2490900000000007</v>
      </c>
      <c r="H1346" s="88">
        <v>23.37171</v>
      </c>
      <c r="I1346" s="88">
        <v>47.010680000000001</v>
      </c>
      <c r="J1346" s="88">
        <v>19.557700000000001</v>
      </c>
    </row>
    <row r="1347" spans="1:10">
      <c r="A1347" s="89">
        <v>41695</v>
      </c>
      <c r="B1347" s="90">
        <v>0.875</v>
      </c>
      <c r="C1347" s="91">
        <f t="shared" si="40"/>
        <v>41695.875</v>
      </c>
      <c r="D1347" s="91">
        <f t="shared" si="41"/>
        <v>41695.833333333336</v>
      </c>
      <c r="E1347" s="88">
        <v>43.523719999999997</v>
      </c>
      <c r="F1347" s="88">
        <v>7.0643000000000002</v>
      </c>
      <c r="G1347" s="88">
        <v>8.8467500000000001</v>
      </c>
      <c r="H1347" s="88">
        <v>29.682960000000001</v>
      </c>
      <c r="I1347" s="88">
        <v>36.02863</v>
      </c>
      <c r="J1347" s="88">
        <v>19.605519999999999</v>
      </c>
    </row>
    <row r="1348" spans="1:10">
      <c r="A1348" s="89">
        <v>41695</v>
      </c>
      <c r="B1348" s="90">
        <v>0.91666666666666663</v>
      </c>
      <c r="C1348" s="91">
        <f t="shared" si="40"/>
        <v>41695.916666666664</v>
      </c>
      <c r="D1348" s="91">
        <f t="shared" si="41"/>
        <v>41695.875</v>
      </c>
      <c r="E1348" s="88">
        <v>45.002560000000003</v>
      </c>
      <c r="F1348" s="88">
        <v>8.8118400000000001</v>
      </c>
      <c r="G1348" s="88">
        <v>7.8890599999999997</v>
      </c>
      <c r="H1348" s="88">
        <v>23.42191</v>
      </c>
      <c r="I1348" s="88">
        <v>30.091280000000001</v>
      </c>
      <c r="J1348" s="88">
        <v>11.821160000000001</v>
      </c>
    </row>
    <row r="1349" spans="1:10">
      <c r="A1349" s="89">
        <v>41695</v>
      </c>
      <c r="B1349" s="90">
        <v>0.95833333333333337</v>
      </c>
      <c r="C1349" s="91">
        <f t="shared" si="40"/>
        <v>41695.958333333336</v>
      </c>
      <c r="D1349" s="91">
        <f t="shared" si="41"/>
        <v>41695.916666666672</v>
      </c>
      <c r="E1349" s="88">
        <v>42.057789999999997</v>
      </c>
      <c r="F1349" s="88">
        <v>5.1078099999999997</v>
      </c>
      <c r="G1349" s="88">
        <v>6.8739999999999997</v>
      </c>
      <c r="H1349" s="88">
        <v>17.305260000000001</v>
      </c>
      <c r="I1349" s="88">
        <v>27.25217</v>
      </c>
      <c r="J1349" s="88">
        <v>10.908899999999999</v>
      </c>
    </row>
    <row r="1350" spans="1:10">
      <c r="A1350" s="89">
        <v>41695</v>
      </c>
      <c r="B1350" s="92">
        <v>1</v>
      </c>
      <c r="C1350" s="91">
        <f t="shared" si="40"/>
        <v>41696</v>
      </c>
      <c r="D1350" s="91">
        <f t="shared" si="41"/>
        <v>41695.958333333336</v>
      </c>
      <c r="E1350" s="88">
        <v>43.528019999999998</v>
      </c>
      <c r="F1350" s="88">
        <v>3.8704200000000002</v>
      </c>
      <c r="G1350" s="88">
        <v>5.7398899999999999</v>
      </c>
      <c r="H1350" s="88">
        <v>17.448689999999999</v>
      </c>
      <c r="I1350" s="88">
        <v>43.755130000000001</v>
      </c>
      <c r="J1350" s="88">
        <v>9.2741900000000008</v>
      </c>
    </row>
    <row r="1351" spans="1:10">
      <c r="A1351" s="89">
        <v>41696</v>
      </c>
      <c r="B1351" s="90">
        <v>4.1666666666666664E-2</v>
      </c>
      <c r="C1351" s="91">
        <f t="shared" si="40"/>
        <v>41696.041666666664</v>
      </c>
      <c r="D1351" s="91">
        <f t="shared" si="41"/>
        <v>41696</v>
      </c>
      <c r="E1351" s="88">
        <v>38.497990000000001</v>
      </c>
      <c r="F1351" s="88">
        <v>2.9222999999999999</v>
      </c>
      <c r="G1351" s="88">
        <v>4.9470000000000001</v>
      </c>
      <c r="H1351" s="88">
        <v>15.62959</v>
      </c>
      <c r="I1351" s="88">
        <v>39.76661</v>
      </c>
      <c r="J1351" s="88">
        <v>10.89743</v>
      </c>
    </row>
    <row r="1352" spans="1:10">
      <c r="A1352" s="89">
        <v>41696</v>
      </c>
      <c r="B1352" s="90">
        <v>8.3333333333333329E-2</v>
      </c>
      <c r="C1352" s="91">
        <f t="shared" ref="C1352:C1415" si="42">A1352+B1352</f>
        <v>41696.083333333336</v>
      </c>
      <c r="D1352" s="91">
        <f t="shared" ref="D1352:D1415" si="43">C1352-"01:00"</f>
        <v>41696.041666666672</v>
      </c>
      <c r="E1352" s="88">
        <v>49.594949999999997</v>
      </c>
      <c r="G1352" s="88">
        <v>6.8665099999999999</v>
      </c>
      <c r="H1352" s="88">
        <v>19.302230000000002</v>
      </c>
      <c r="I1352" s="88">
        <v>22.66695</v>
      </c>
      <c r="J1352" s="88">
        <v>11.32869</v>
      </c>
    </row>
    <row r="1353" spans="1:10">
      <c r="A1353" s="89">
        <v>41696</v>
      </c>
      <c r="B1353" s="90">
        <v>0.125</v>
      </c>
      <c r="C1353" s="91">
        <f t="shared" si="42"/>
        <v>41696.125</v>
      </c>
      <c r="D1353" s="91">
        <f t="shared" si="43"/>
        <v>41696.083333333336</v>
      </c>
      <c r="E1353" s="88">
        <v>45.511279999999999</v>
      </c>
      <c r="F1353" s="88">
        <v>4.8065899999999999</v>
      </c>
      <c r="G1353" s="88">
        <v>6.1678100000000002</v>
      </c>
      <c r="H1353" s="88">
        <v>13.76187</v>
      </c>
      <c r="I1353" s="88">
        <v>21.36788</v>
      </c>
      <c r="J1353" s="88">
        <v>12.528790000000001</v>
      </c>
    </row>
    <row r="1354" spans="1:10">
      <c r="A1354" s="89">
        <v>41696</v>
      </c>
      <c r="B1354" s="90">
        <v>0.16666666666666666</v>
      </c>
      <c r="C1354" s="91">
        <f t="shared" si="42"/>
        <v>41696.166666666664</v>
      </c>
      <c r="D1354" s="91">
        <f t="shared" si="43"/>
        <v>41696.125</v>
      </c>
      <c r="E1354" s="88">
        <v>46.978650000000002</v>
      </c>
      <c r="F1354" s="88">
        <v>6.4197800000000003</v>
      </c>
      <c r="G1354" s="88">
        <v>5.2698900000000002</v>
      </c>
      <c r="H1354" s="88">
        <v>14.949059999999999</v>
      </c>
      <c r="I1354" s="88">
        <v>31.984649999999998</v>
      </c>
      <c r="J1354" s="88">
        <v>13.72888</v>
      </c>
    </row>
    <row r="1355" spans="1:10">
      <c r="A1355" s="89">
        <v>41696</v>
      </c>
      <c r="B1355" s="90">
        <v>0.20833333333333334</v>
      </c>
      <c r="C1355" s="91">
        <f t="shared" si="42"/>
        <v>41696.208333333336</v>
      </c>
      <c r="D1355" s="91">
        <f t="shared" si="43"/>
        <v>41696.166666666672</v>
      </c>
      <c r="E1355" s="88">
        <v>54.823729999999998</v>
      </c>
      <c r="F1355" s="88">
        <v>7.0504300000000004</v>
      </c>
      <c r="G1355" s="88">
        <v>5.6872999999999996</v>
      </c>
      <c r="H1355" s="88">
        <v>15.09154</v>
      </c>
      <c r="I1355" s="88">
        <v>28.735790000000001</v>
      </c>
      <c r="J1355" s="88">
        <v>18.385819999999999</v>
      </c>
    </row>
    <row r="1356" spans="1:10">
      <c r="A1356" s="89">
        <v>41696</v>
      </c>
      <c r="B1356" s="90">
        <v>0.25</v>
      </c>
      <c r="C1356" s="91">
        <f t="shared" si="42"/>
        <v>41696.25</v>
      </c>
      <c r="D1356" s="91">
        <f t="shared" si="43"/>
        <v>41696.208333333336</v>
      </c>
      <c r="E1356" s="88">
        <v>31.311450000000001</v>
      </c>
      <c r="F1356" s="88">
        <v>7.3889399999999998</v>
      </c>
      <c r="G1356" s="88">
        <v>6.8233199999999998</v>
      </c>
      <c r="H1356" s="88">
        <v>13.24119</v>
      </c>
      <c r="I1356" s="88">
        <v>26.109929999999999</v>
      </c>
      <c r="J1356" s="88">
        <v>22.755880000000001</v>
      </c>
    </row>
    <row r="1357" spans="1:10">
      <c r="A1357" s="89">
        <v>41696</v>
      </c>
      <c r="B1357" s="90">
        <v>0.29166666666666669</v>
      </c>
      <c r="C1357" s="91">
        <f t="shared" si="42"/>
        <v>41696.291666666664</v>
      </c>
      <c r="D1357" s="91">
        <f t="shared" si="43"/>
        <v>41696.25</v>
      </c>
      <c r="E1357" s="88">
        <v>33.764710000000001</v>
      </c>
      <c r="F1357" s="88">
        <v>15.599780000000001</v>
      </c>
      <c r="G1357" s="88">
        <v>6.1673299999999998</v>
      </c>
      <c r="H1357" s="88">
        <v>13.85702</v>
      </c>
      <c r="I1357" s="88">
        <v>48.591369999999998</v>
      </c>
      <c r="J1357" s="88">
        <v>25.88091</v>
      </c>
    </row>
    <row r="1358" spans="1:10">
      <c r="A1358" s="89">
        <v>41696</v>
      </c>
      <c r="B1358" s="90">
        <v>0.33333333333333331</v>
      </c>
      <c r="C1358" s="91">
        <f t="shared" si="42"/>
        <v>41696.333333333336</v>
      </c>
      <c r="D1358" s="91">
        <f t="shared" si="43"/>
        <v>41696.291666666672</v>
      </c>
      <c r="E1358" s="88">
        <v>23.49315</v>
      </c>
      <c r="F1358" s="88">
        <v>17.989930000000001</v>
      </c>
      <c r="G1358" s="88">
        <v>4.6674600000000002</v>
      </c>
      <c r="H1358" s="88">
        <v>21.581610000000001</v>
      </c>
      <c r="I1358" s="88">
        <v>48.44697</v>
      </c>
      <c r="J1358" s="88">
        <v>19.113530000000001</v>
      </c>
    </row>
    <row r="1359" spans="1:10">
      <c r="A1359" s="89">
        <v>41696</v>
      </c>
      <c r="B1359" s="90">
        <v>0.375</v>
      </c>
      <c r="C1359" s="91">
        <f t="shared" si="42"/>
        <v>41696.375</v>
      </c>
      <c r="D1359" s="91">
        <f t="shared" si="43"/>
        <v>41696.333333333336</v>
      </c>
      <c r="E1359" s="88">
        <v>27.910550000000001</v>
      </c>
      <c r="F1359" s="88">
        <v>19.687280000000001</v>
      </c>
      <c r="G1359" s="88">
        <v>5.2072599999999998</v>
      </c>
      <c r="H1359" s="88">
        <v>40.438859999999998</v>
      </c>
      <c r="I1359" s="88">
        <v>54.089329999999997</v>
      </c>
      <c r="J1359" s="88">
        <v>12.969620000000001</v>
      </c>
    </row>
    <row r="1360" spans="1:10">
      <c r="A1360" s="89">
        <v>41696</v>
      </c>
      <c r="B1360" s="90">
        <v>0.41666666666666669</v>
      </c>
      <c r="C1360" s="91">
        <f t="shared" si="42"/>
        <v>41696.416666666664</v>
      </c>
      <c r="D1360" s="91">
        <f t="shared" si="43"/>
        <v>41696.375</v>
      </c>
      <c r="E1360" s="88">
        <v>28.39584</v>
      </c>
      <c r="F1360" s="88">
        <v>16.698519999999998</v>
      </c>
      <c r="G1360" s="88">
        <v>5.4477599999999997</v>
      </c>
      <c r="H1360" s="88">
        <v>22.94857</v>
      </c>
      <c r="I1360" s="88">
        <v>38.00759</v>
      </c>
      <c r="J1360" s="88">
        <v>8.6449800000000003</v>
      </c>
    </row>
    <row r="1361" spans="1:10">
      <c r="A1361" s="89">
        <v>41696</v>
      </c>
      <c r="B1361" s="90">
        <v>0.45833333333333331</v>
      </c>
      <c r="C1361" s="91">
        <f t="shared" si="42"/>
        <v>41696.458333333336</v>
      </c>
      <c r="D1361" s="91">
        <f t="shared" si="43"/>
        <v>41696.416666666672</v>
      </c>
      <c r="E1361" s="88">
        <v>15.667199999999999</v>
      </c>
      <c r="F1361" s="88">
        <v>13.84076</v>
      </c>
      <c r="G1361" s="88">
        <v>6.7057000000000002</v>
      </c>
      <c r="H1361" s="88">
        <v>11.309570000000001</v>
      </c>
      <c r="I1361" s="88">
        <v>36.154859999999999</v>
      </c>
    </row>
    <row r="1362" spans="1:10">
      <c r="A1362" s="89">
        <v>41696</v>
      </c>
      <c r="B1362" s="90">
        <v>0.5</v>
      </c>
      <c r="C1362" s="91">
        <f t="shared" si="42"/>
        <v>41696.5</v>
      </c>
      <c r="D1362" s="91">
        <f t="shared" si="43"/>
        <v>41696.458333333336</v>
      </c>
      <c r="E1362" s="88">
        <v>15.181900000000001</v>
      </c>
      <c r="F1362" s="88">
        <v>15.422879999999999</v>
      </c>
      <c r="G1362" s="88">
        <v>4.6115199999999996</v>
      </c>
      <c r="H1362" s="88">
        <v>8.0908300000000004</v>
      </c>
      <c r="I1362" s="88">
        <v>26.69181</v>
      </c>
    </row>
    <row r="1363" spans="1:10">
      <c r="A1363" s="89">
        <v>41696</v>
      </c>
      <c r="B1363" s="90">
        <v>0.54166666666666663</v>
      </c>
      <c r="C1363" s="91">
        <f t="shared" si="42"/>
        <v>41696.541666666664</v>
      </c>
      <c r="D1363" s="91">
        <f t="shared" si="43"/>
        <v>41696.5</v>
      </c>
      <c r="E1363" s="88">
        <v>14.68896</v>
      </c>
      <c r="F1363" s="88">
        <v>11.357860000000001</v>
      </c>
      <c r="G1363" s="88">
        <v>5.1484500000000004</v>
      </c>
      <c r="H1363" s="88">
        <v>9.8455499999999994</v>
      </c>
      <c r="I1363" s="88">
        <v>25.17567</v>
      </c>
    </row>
    <row r="1364" spans="1:10">
      <c r="A1364" s="89">
        <v>41696</v>
      </c>
      <c r="B1364" s="90">
        <v>0.58333333333333337</v>
      </c>
      <c r="C1364" s="91">
        <f t="shared" si="42"/>
        <v>41696.583333333336</v>
      </c>
      <c r="D1364" s="91">
        <f t="shared" si="43"/>
        <v>41696.541666666672</v>
      </c>
      <c r="E1364" s="88">
        <v>20.065470000000001</v>
      </c>
      <c r="F1364" s="88">
        <v>15.176170000000001</v>
      </c>
      <c r="G1364" s="88">
        <v>4.7286599999999996</v>
      </c>
      <c r="H1364" s="88">
        <v>10.51301</v>
      </c>
      <c r="I1364" s="88">
        <v>20.865379999999998</v>
      </c>
    </row>
    <row r="1365" spans="1:10">
      <c r="A1365" s="89">
        <v>41696</v>
      </c>
      <c r="B1365" s="90">
        <v>0.625</v>
      </c>
      <c r="C1365" s="91">
        <f t="shared" si="42"/>
        <v>41696.625</v>
      </c>
      <c r="D1365" s="91">
        <f t="shared" si="43"/>
        <v>41696.583333333336</v>
      </c>
      <c r="E1365" s="88">
        <v>17.62369</v>
      </c>
      <c r="F1365" s="88">
        <v>19.84028</v>
      </c>
      <c r="G1365" s="88">
        <v>4.43222</v>
      </c>
      <c r="H1365" s="88">
        <v>10.090350000000001</v>
      </c>
      <c r="I1365" s="88">
        <v>28.94999</v>
      </c>
    </row>
    <row r="1366" spans="1:10">
      <c r="A1366" s="89">
        <v>41696</v>
      </c>
      <c r="B1366" s="90">
        <v>0.66666666666666663</v>
      </c>
      <c r="C1366" s="91">
        <f t="shared" si="42"/>
        <v>41696.666666666664</v>
      </c>
      <c r="D1366" s="91">
        <f t="shared" si="43"/>
        <v>41696.625</v>
      </c>
      <c r="E1366" s="88">
        <v>19.580179999999999</v>
      </c>
      <c r="F1366" s="88">
        <v>21.41761</v>
      </c>
      <c r="G1366" s="88">
        <v>5.9268400000000003</v>
      </c>
      <c r="H1366" s="88">
        <v>9.6691199999999995</v>
      </c>
      <c r="I1366" s="88">
        <v>28.441739999999999</v>
      </c>
      <c r="J1366" s="88">
        <v>19.157029999999999</v>
      </c>
    </row>
    <row r="1367" spans="1:10">
      <c r="A1367" s="89">
        <v>41696</v>
      </c>
      <c r="B1367" s="90">
        <v>0.70833333333333337</v>
      </c>
      <c r="C1367" s="91">
        <f t="shared" si="42"/>
        <v>41696.708333333336</v>
      </c>
      <c r="D1367" s="91">
        <f t="shared" si="43"/>
        <v>41696.666666666672</v>
      </c>
      <c r="E1367" s="88">
        <v>24.96434</v>
      </c>
      <c r="F1367" s="88">
        <v>19.2517</v>
      </c>
      <c r="G1367" s="88">
        <v>6.2844800000000003</v>
      </c>
      <c r="H1367" s="88">
        <v>15.032730000000001</v>
      </c>
      <c r="I1367" s="88">
        <v>33.901449999999997</v>
      </c>
      <c r="J1367" s="88">
        <v>24.145790000000002</v>
      </c>
    </row>
    <row r="1368" spans="1:10">
      <c r="A1368" s="89">
        <v>41696</v>
      </c>
      <c r="B1368" s="90">
        <v>0.75</v>
      </c>
      <c r="C1368" s="91">
        <f t="shared" si="42"/>
        <v>41696.75</v>
      </c>
      <c r="D1368" s="91">
        <f t="shared" si="43"/>
        <v>41696.708333333336</v>
      </c>
      <c r="E1368" s="88">
        <v>47.471600000000002</v>
      </c>
      <c r="F1368" s="88">
        <v>26.840979999999998</v>
      </c>
      <c r="G1368" s="88">
        <v>6.1042199999999998</v>
      </c>
      <c r="H1368" s="88">
        <v>20.024830000000001</v>
      </c>
      <c r="I1368" s="88">
        <v>56.107489999999999</v>
      </c>
      <c r="J1368" s="88">
        <v>31.202439999999999</v>
      </c>
    </row>
    <row r="1369" spans="1:10">
      <c r="A1369" s="89">
        <v>41696</v>
      </c>
      <c r="B1369" s="90">
        <v>0.79166666666666663</v>
      </c>
      <c r="C1369" s="91">
        <f t="shared" si="42"/>
        <v>41696.791666666664</v>
      </c>
      <c r="D1369" s="91">
        <f t="shared" si="43"/>
        <v>41696.75</v>
      </c>
      <c r="E1369" s="88">
        <v>55.309019999999997</v>
      </c>
      <c r="F1369" s="88">
        <v>24.01718</v>
      </c>
      <c r="G1369" s="88">
        <v>6.5833000000000004</v>
      </c>
      <c r="H1369" s="88">
        <v>21.358319999999999</v>
      </c>
      <c r="I1369" s="88">
        <v>52.292529999999999</v>
      </c>
      <c r="J1369" s="88">
        <v>26.210329999999999</v>
      </c>
    </row>
    <row r="1370" spans="1:10">
      <c r="A1370" s="89">
        <v>41696</v>
      </c>
      <c r="B1370" s="90">
        <v>0.83333333333333337</v>
      </c>
      <c r="C1370" s="91">
        <f t="shared" si="42"/>
        <v>41696.833333333336</v>
      </c>
      <c r="D1370" s="91">
        <f t="shared" si="43"/>
        <v>41696.791666666672</v>
      </c>
      <c r="E1370" s="88">
        <v>56.283439999999999</v>
      </c>
      <c r="F1370" s="88">
        <v>21.125</v>
      </c>
      <c r="G1370" s="88">
        <v>5.9813400000000003</v>
      </c>
      <c r="H1370" s="88">
        <v>24.202210000000001</v>
      </c>
      <c r="I1370" s="88">
        <v>56.550710000000002</v>
      </c>
      <c r="J1370" s="88">
        <v>22.033429999999999</v>
      </c>
    </row>
    <row r="1371" spans="1:10">
      <c r="A1371" s="89">
        <v>41696</v>
      </c>
      <c r="B1371" s="90">
        <v>0.875</v>
      </c>
      <c r="C1371" s="91">
        <f t="shared" si="42"/>
        <v>41696.875</v>
      </c>
      <c r="D1371" s="91">
        <f t="shared" si="43"/>
        <v>41696.833333333336</v>
      </c>
      <c r="E1371" s="88">
        <v>50.402500000000003</v>
      </c>
      <c r="F1371" s="88">
        <v>15.12501</v>
      </c>
      <c r="G1371" s="88">
        <v>8.31555</v>
      </c>
      <c r="H1371" s="88">
        <v>21.403269999999999</v>
      </c>
      <c r="I1371" s="88">
        <v>38.878729999999997</v>
      </c>
      <c r="J1371" s="88">
        <v>16.657399999999999</v>
      </c>
    </row>
    <row r="1372" spans="1:10">
      <c r="A1372" s="89">
        <v>41696</v>
      </c>
      <c r="B1372" s="90">
        <v>0.91666666666666663</v>
      </c>
      <c r="C1372" s="91">
        <f t="shared" si="42"/>
        <v>41696.916666666664</v>
      </c>
      <c r="D1372" s="91">
        <f t="shared" si="43"/>
        <v>41696.875</v>
      </c>
      <c r="E1372" s="88">
        <v>44.529220000000002</v>
      </c>
      <c r="F1372" s="88">
        <v>13.80682</v>
      </c>
      <c r="G1372" s="88">
        <v>7.0561699999999998</v>
      </c>
      <c r="H1372" s="88">
        <v>27.048970000000001</v>
      </c>
      <c r="I1372" s="88">
        <v>44.182099999999998</v>
      </c>
      <c r="J1372" s="88">
        <v>13.63326</v>
      </c>
    </row>
    <row r="1373" spans="1:10">
      <c r="A1373" s="89">
        <v>41696</v>
      </c>
      <c r="B1373" s="90">
        <v>0.95833333333333337</v>
      </c>
      <c r="C1373" s="91">
        <f t="shared" si="42"/>
        <v>41696.958333333336</v>
      </c>
      <c r="D1373" s="91">
        <f t="shared" si="43"/>
        <v>41696.916666666672</v>
      </c>
      <c r="E1373" s="88">
        <v>39.145049999999998</v>
      </c>
      <c r="F1373" s="88">
        <v>13.229240000000001</v>
      </c>
      <c r="G1373" s="88">
        <v>7.8948</v>
      </c>
      <c r="H1373" s="88">
        <v>26.816600000000001</v>
      </c>
      <c r="I1373" s="88">
        <v>41.9679</v>
      </c>
      <c r="J1373" s="88">
        <v>7.9684299999999997</v>
      </c>
    </row>
    <row r="1374" spans="1:10">
      <c r="A1374" s="89">
        <v>41696</v>
      </c>
      <c r="B1374" s="92">
        <v>1</v>
      </c>
      <c r="C1374" s="91">
        <f t="shared" si="42"/>
        <v>41697</v>
      </c>
      <c r="D1374" s="91">
        <f t="shared" si="43"/>
        <v>41696.958333333336</v>
      </c>
      <c r="E1374" s="88">
        <v>42.576549999999997</v>
      </c>
      <c r="F1374" s="88">
        <v>11.93783</v>
      </c>
      <c r="G1374" s="88">
        <v>21.943549999999998</v>
      </c>
      <c r="H1374" s="88">
        <v>18.93805</v>
      </c>
      <c r="I1374" s="88">
        <v>40.155329999999999</v>
      </c>
      <c r="J1374" s="88">
        <v>5.9999900000000004</v>
      </c>
    </row>
    <row r="1375" spans="1:10">
      <c r="A1375" s="89">
        <v>41697</v>
      </c>
      <c r="B1375" s="90">
        <v>4.1666666666666664E-2</v>
      </c>
      <c r="C1375" s="91">
        <f t="shared" si="42"/>
        <v>41697.041666666664</v>
      </c>
      <c r="D1375" s="91">
        <f t="shared" si="43"/>
        <v>41697</v>
      </c>
      <c r="E1375" s="88">
        <v>31.382210000000001</v>
      </c>
      <c r="F1375" s="88">
        <v>11.084210000000001</v>
      </c>
      <c r="G1375" s="88">
        <v>25.83278</v>
      </c>
      <c r="H1375" s="88">
        <v>13.5558</v>
      </c>
      <c r="I1375" s="88">
        <v>28.679210000000001</v>
      </c>
      <c r="J1375" s="88">
        <v>5.9469200000000004</v>
      </c>
    </row>
    <row r="1376" spans="1:10">
      <c r="A1376" s="89">
        <v>41697</v>
      </c>
      <c r="B1376" s="90">
        <v>8.3333333333333329E-2</v>
      </c>
      <c r="C1376" s="91">
        <f t="shared" si="42"/>
        <v>41697.083333333336</v>
      </c>
      <c r="D1376" s="91">
        <f t="shared" si="43"/>
        <v>41697.041666666672</v>
      </c>
      <c r="E1376" s="88">
        <v>29.421900000000001</v>
      </c>
      <c r="G1376" s="88">
        <v>19.215530000000001</v>
      </c>
      <c r="H1376" s="88">
        <v>23.377130000000001</v>
      </c>
      <c r="I1376" s="88">
        <v>21.570450000000001</v>
      </c>
      <c r="J1376" s="88">
        <v>4.6684099999999997</v>
      </c>
    </row>
    <row r="1377" spans="1:10">
      <c r="A1377" s="89">
        <v>41697</v>
      </c>
      <c r="B1377" s="90">
        <v>0.125</v>
      </c>
      <c r="C1377" s="91">
        <f t="shared" si="42"/>
        <v>41697.125</v>
      </c>
      <c r="D1377" s="91">
        <f t="shared" si="43"/>
        <v>41697.083333333336</v>
      </c>
      <c r="E1377" s="88">
        <v>23.52805</v>
      </c>
      <c r="F1377" s="88">
        <v>3.3124500000000001</v>
      </c>
      <c r="G1377" s="88">
        <v>13.513730000000001</v>
      </c>
      <c r="H1377" s="88">
        <v>13.921569999999999</v>
      </c>
      <c r="I1377" s="88">
        <v>17.89096</v>
      </c>
      <c r="J1377" s="88">
        <v>3.0217499999999999</v>
      </c>
    </row>
    <row r="1378" spans="1:10">
      <c r="A1378" s="89">
        <v>41697</v>
      </c>
      <c r="B1378" s="90">
        <v>0.16666666666666666</v>
      </c>
      <c r="C1378" s="91">
        <f t="shared" si="42"/>
        <v>41697.166666666664</v>
      </c>
      <c r="D1378" s="91">
        <f t="shared" si="43"/>
        <v>41697.125</v>
      </c>
      <c r="E1378" s="88">
        <v>18.627269999999999</v>
      </c>
      <c r="F1378" s="88">
        <v>1.97753</v>
      </c>
      <c r="G1378" s="88">
        <v>11.063330000000001</v>
      </c>
      <c r="H1378" s="88">
        <v>9.8350299999999997</v>
      </c>
      <c r="I1378" s="88">
        <v>16.865379999999998</v>
      </c>
      <c r="J1378" s="88">
        <v>3.9813499999999999</v>
      </c>
    </row>
    <row r="1379" spans="1:10">
      <c r="A1379" s="89">
        <v>41697</v>
      </c>
      <c r="B1379" s="90">
        <v>0.20833333333333334</v>
      </c>
      <c r="C1379" s="91">
        <f t="shared" si="42"/>
        <v>41697.208333333336</v>
      </c>
      <c r="D1379" s="91">
        <f t="shared" si="43"/>
        <v>41697.166666666672</v>
      </c>
      <c r="E1379" s="88">
        <v>19.607430000000001</v>
      </c>
      <c r="F1379" s="88">
        <v>2.5058500000000001</v>
      </c>
      <c r="G1379" s="88">
        <v>10.64545</v>
      </c>
      <c r="H1379" s="88">
        <v>7.8852399999999996</v>
      </c>
      <c r="I1379" s="88">
        <v>10.556039999999999</v>
      </c>
      <c r="J1379" s="88">
        <v>5.3722099999999999</v>
      </c>
    </row>
    <row r="1380" spans="1:10">
      <c r="A1380" s="89">
        <v>41697</v>
      </c>
      <c r="B1380" s="90">
        <v>0.25</v>
      </c>
      <c r="C1380" s="91">
        <f t="shared" si="42"/>
        <v>41697.25</v>
      </c>
      <c r="D1380" s="91">
        <f t="shared" si="43"/>
        <v>41697.208333333336</v>
      </c>
      <c r="E1380" s="88">
        <v>24.52112</v>
      </c>
      <c r="F1380" s="88">
        <v>5.3769900000000002</v>
      </c>
      <c r="G1380" s="88">
        <v>8.4307800000000004</v>
      </c>
      <c r="H1380" s="88">
        <v>8.6937499999999996</v>
      </c>
      <c r="I1380" s="88">
        <v>17.167079999999999</v>
      </c>
      <c r="J1380" s="88">
        <v>12.32511</v>
      </c>
    </row>
    <row r="1381" spans="1:10">
      <c r="A1381" s="89">
        <v>41697</v>
      </c>
      <c r="B1381" s="90">
        <v>0.29166666666666669</v>
      </c>
      <c r="C1381" s="91">
        <f t="shared" si="42"/>
        <v>41697.291666666664</v>
      </c>
      <c r="D1381" s="91">
        <f t="shared" si="43"/>
        <v>41697.25</v>
      </c>
      <c r="E1381" s="88">
        <v>24.02243</v>
      </c>
      <c r="F1381" s="88">
        <v>17.000689999999999</v>
      </c>
      <c r="G1381" s="88">
        <v>7.9569599999999996</v>
      </c>
      <c r="H1381" s="88">
        <v>7.9799100000000003</v>
      </c>
      <c r="I1381" s="88">
        <v>30.02816</v>
      </c>
      <c r="J1381" s="88">
        <v>14.24478</v>
      </c>
    </row>
    <row r="1382" spans="1:10">
      <c r="A1382" s="89">
        <v>41697</v>
      </c>
      <c r="B1382" s="90">
        <v>0.33333333333333331</v>
      </c>
      <c r="C1382" s="91">
        <f t="shared" si="42"/>
        <v>41697.333333333336</v>
      </c>
      <c r="D1382" s="91">
        <f t="shared" si="43"/>
        <v>41697.291666666672</v>
      </c>
      <c r="E1382" s="88">
        <v>22.56081</v>
      </c>
      <c r="F1382" s="88">
        <v>39.515599999999999</v>
      </c>
      <c r="G1382" s="88">
        <v>12.029629999999999</v>
      </c>
      <c r="H1382" s="88">
        <v>11.827859999999999</v>
      </c>
      <c r="I1382" s="88">
        <v>55.866990000000001</v>
      </c>
      <c r="J1382" s="88">
        <v>14.390610000000001</v>
      </c>
    </row>
    <row r="1383" spans="1:10">
      <c r="A1383" s="89">
        <v>41697</v>
      </c>
      <c r="B1383" s="90">
        <v>0.375</v>
      </c>
      <c r="C1383" s="91">
        <f t="shared" si="42"/>
        <v>41697.375</v>
      </c>
      <c r="D1383" s="91">
        <f t="shared" si="43"/>
        <v>41697.333333333336</v>
      </c>
      <c r="E1383" s="88">
        <v>20.609100000000002</v>
      </c>
      <c r="F1383" s="88">
        <v>30.393930000000001</v>
      </c>
      <c r="G1383" s="88">
        <v>16.279679999999999</v>
      </c>
      <c r="H1383" s="88">
        <v>22.269629999999999</v>
      </c>
      <c r="I1383" s="88">
        <v>60.310690000000001</v>
      </c>
      <c r="J1383" s="88">
        <v>7.8192599999999999</v>
      </c>
    </row>
    <row r="1384" spans="1:10">
      <c r="A1384" s="89">
        <v>41697</v>
      </c>
      <c r="B1384" s="90">
        <v>0.41666666666666669</v>
      </c>
      <c r="C1384" s="91">
        <f t="shared" si="42"/>
        <v>41697.416666666664</v>
      </c>
      <c r="D1384" s="91">
        <f t="shared" si="43"/>
        <v>41697.375</v>
      </c>
      <c r="E1384" s="88">
        <v>18.657389999999999</v>
      </c>
      <c r="F1384" s="88">
        <v>23.398479999999999</v>
      </c>
      <c r="G1384" s="88">
        <v>16.103729999999999</v>
      </c>
      <c r="H1384" s="88">
        <v>30.459910000000001</v>
      </c>
      <c r="I1384" s="88">
        <v>36.141950000000001</v>
      </c>
      <c r="J1384" s="88">
        <v>6.3810599999999997</v>
      </c>
    </row>
    <row r="1385" spans="1:10">
      <c r="A1385" s="89">
        <v>41697</v>
      </c>
      <c r="B1385" s="90">
        <v>0.45833333333333331</v>
      </c>
      <c r="C1385" s="91">
        <f t="shared" si="42"/>
        <v>41697.458333333336</v>
      </c>
      <c r="D1385" s="91">
        <f t="shared" si="43"/>
        <v>41697.416666666672</v>
      </c>
      <c r="E1385" s="88">
        <v>15.213939999999999</v>
      </c>
      <c r="F1385" s="88">
        <v>14.81901</v>
      </c>
      <c r="G1385" s="88">
        <v>14.556039999999999</v>
      </c>
      <c r="H1385" s="88">
        <v>23.993749999999999</v>
      </c>
      <c r="I1385" s="88">
        <v>26.347560000000001</v>
      </c>
      <c r="J1385" s="88">
        <v>4.8453200000000001</v>
      </c>
    </row>
    <row r="1386" spans="1:10">
      <c r="A1386" s="89">
        <v>41697</v>
      </c>
      <c r="B1386" s="90">
        <v>0.5</v>
      </c>
      <c r="C1386" s="91">
        <f t="shared" si="42"/>
        <v>41697.5</v>
      </c>
      <c r="D1386" s="91">
        <f t="shared" si="43"/>
        <v>41697.458333333336</v>
      </c>
      <c r="E1386" s="88">
        <v>12.27347</v>
      </c>
      <c r="G1386" s="88">
        <v>12.58473</v>
      </c>
      <c r="H1386" s="88">
        <v>11.71311</v>
      </c>
      <c r="I1386" s="88">
        <v>32.14434</v>
      </c>
      <c r="J1386" s="88">
        <v>7.6265700000000001</v>
      </c>
    </row>
    <row r="1387" spans="1:10">
      <c r="A1387" s="89">
        <v>41697</v>
      </c>
      <c r="B1387" s="90">
        <v>0.54166666666666663</v>
      </c>
      <c r="C1387" s="91">
        <f t="shared" si="42"/>
        <v>41697.541666666664</v>
      </c>
      <c r="D1387" s="91">
        <f t="shared" si="43"/>
        <v>41697.5</v>
      </c>
      <c r="E1387" s="88">
        <v>14.71956</v>
      </c>
      <c r="F1387" s="88">
        <v>21.28565</v>
      </c>
      <c r="G1387" s="88">
        <v>11.389419999999999</v>
      </c>
      <c r="H1387" s="88">
        <v>8.7745499999999996</v>
      </c>
      <c r="I1387" s="88">
        <v>28.150089999999999</v>
      </c>
      <c r="J1387" s="88">
        <v>9.25793</v>
      </c>
    </row>
    <row r="1388" spans="1:10">
      <c r="A1388" s="89">
        <v>41697</v>
      </c>
      <c r="B1388" s="90">
        <v>0.58333333333333337</v>
      </c>
      <c r="C1388" s="91">
        <f t="shared" si="42"/>
        <v>41697.583333333336</v>
      </c>
      <c r="D1388" s="91">
        <f t="shared" si="43"/>
        <v>41697.541666666672</v>
      </c>
      <c r="E1388" s="88">
        <v>16.684170000000002</v>
      </c>
      <c r="F1388" s="88">
        <v>27.02458</v>
      </c>
      <c r="G1388" s="88">
        <v>12.531180000000001</v>
      </c>
      <c r="H1388" s="88">
        <v>10.29068</v>
      </c>
      <c r="I1388" s="88">
        <v>39.600700000000003</v>
      </c>
      <c r="J1388" s="88">
        <v>9.9297000000000004</v>
      </c>
    </row>
    <row r="1389" spans="1:10">
      <c r="A1389" s="89">
        <v>41697</v>
      </c>
      <c r="B1389" s="90">
        <v>0.625</v>
      </c>
      <c r="C1389" s="91">
        <f t="shared" si="42"/>
        <v>41697.625</v>
      </c>
      <c r="D1389" s="91">
        <f t="shared" si="43"/>
        <v>41697.583333333336</v>
      </c>
      <c r="E1389" s="88">
        <v>17.677240000000001</v>
      </c>
      <c r="F1389" s="88">
        <v>19.362629999999999</v>
      </c>
      <c r="G1389" s="88">
        <v>11.87567</v>
      </c>
      <c r="H1389" s="88">
        <v>6.7841199999999997</v>
      </c>
      <c r="I1389" s="88">
        <v>40.69943</v>
      </c>
      <c r="J1389" s="88">
        <v>17.50703</v>
      </c>
    </row>
    <row r="1390" spans="1:10">
      <c r="A1390" s="89">
        <v>41697</v>
      </c>
      <c r="B1390" s="90">
        <v>0.66666666666666663</v>
      </c>
      <c r="C1390" s="91">
        <f t="shared" si="42"/>
        <v>41697.666666666664</v>
      </c>
      <c r="D1390" s="91">
        <f t="shared" si="43"/>
        <v>41697.625</v>
      </c>
      <c r="E1390" s="88">
        <v>21.107780000000002</v>
      </c>
      <c r="F1390" s="88">
        <v>20.04252</v>
      </c>
      <c r="G1390" s="88">
        <v>11.208209999999999</v>
      </c>
      <c r="H1390" s="88">
        <v>7.7728799999999998</v>
      </c>
      <c r="I1390" s="88">
        <v>31.803439999999998</v>
      </c>
      <c r="J1390" s="88">
        <v>31.706859999999999</v>
      </c>
    </row>
    <row r="1391" spans="1:10">
      <c r="A1391" s="89">
        <v>41697</v>
      </c>
      <c r="B1391" s="90">
        <v>0.70833333333333337</v>
      </c>
      <c r="C1391" s="91">
        <f t="shared" si="42"/>
        <v>41697.708333333336</v>
      </c>
      <c r="D1391" s="91">
        <f t="shared" si="43"/>
        <v>41697.666666666672</v>
      </c>
      <c r="E1391" s="88">
        <v>28.94473</v>
      </c>
      <c r="F1391" s="88">
        <v>37.577280000000002</v>
      </c>
      <c r="G1391" s="88">
        <v>13.24502</v>
      </c>
      <c r="H1391" s="88">
        <v>15.24023</v>
      </c>
      <c r="I1391" s="88">
        <v>55.812489999999997</v>
      </c>
      <c r="J1391" s="88">
        <v>72.708470000000005</v>
      </c>
    </row>
    <row r="1392" spans="1:10">
      <c r="A1392" s="89">
        <v>41697</v>
      </c>
      <c r="B1392" s="90">
        <v>0.75</v>
      </c>
      <c r="C1392" s="91">
        <f t="shared" si="42"/>
        <v>41697.75</v>
      </c>
      <c r="D1392" s="91">
        <f t="shared" si="43"/>
        <v>41697.708333333336</v>
      </c>
      <c r="E1392" s="88">
        <v>37.263150000000003</v>
      </c>
      <c r="F1392" s="88">
        <v>44.252859999999998</v>
      </c>
      <c r="G1392" s="88">
        <v>16.320799999999998</v>
      </c>
      <c r="H1392" s="88">
        <v>31.211040000000001</v>
      </c>
      <c r="I1392" s="88">
        <v>66.375230000000002</v>
      </c>
      <c r="J1392" s="88">
        <v>57.646099999999997</v>
      </c>
    </row>
    <row r="1393" spans="1:10">
      <c r="A1393" s="89">
        <v>41697</v>
      </c>
      <c r="B1393" s="90">
        <v>0.79166666666666663</v>
      </c>
      <c r="C1393" s="91">
        <f t="shared" si="42"/>
        <v>41697.791666666664</v>
      </c>
      <c r="D1393" s="91">
        <f t="shared" si="43"/>
        <v>41697.75</v>
      </c>
      <c r="E1393" s="88">
        <v>43.148389999999999</v>
      </c>
      <c r="F1393" s="88">
        <v>63.747929999999997</v>
      </c>
      <c r="G1393" s="88">
        <v>17.5075</v>
      </c>
      <c r="H1393" s="88">
        <v>36.776899999999998</v>
      </c>
      <c r="I1393" s="88">
        <v>106.27715000000001</v>
      </c>
      <c r="J1393" s="88">
        <v>33.953090000000003</v>
      </c>
    </row>
    <row r="1394" spans="1:10">
      <c r="A1394" s="89">
        <v>41697</v>
      </c>
      <c r="B1394" s="90">
        <v>0.83333333333333337</v>
      </c>
      <c r="C1394" s="91">
        <f t="shared" si="42"/>
        <v>41697.833333333336</v>
      </c>
      <c r="D1394" s="91">
        <f t="shared" si="43"/>
        <v>41697.791666666672</v>
      </c>
      <c r="E1394" s="88">
        <v>50.022390000000001</v>
      </c>
      <c r="F1394" s="88">
        <v>57.018320000000003</v>
      </c>
      <c r="G1394" s="88">
        <v>13.203419999999999</v>
      </c>
      <c r="H1394" s="88">
        <v>35.544289999999997</v>
      </c>
      <c r="I1394" s="88">
        <v>101.32616</v>
      </c>
      <c r="J1394" s="88">
        <v>27.527090000000001</v>
      </c>
    </row>
    <row r="1395" spans="1:10">
      <c r="A1395" s="89">
        <v>41697</v>
      </c>
      <c r="B1395" s="90">
        <v>0.875</v>
      </c>
      <c r="C1395" s="91">
        <f t="shared" si="42"/>
        <v>41697.875</v>
      </c>
      <c r="D1395" s="91">
        <f t="shared" si="43"/>
        <v>41697.833333333336</v>
      </c>
      <c r="E1395" s="88">
        <v>60.344160000000002</v>
      </c>
      <c r="F1395" s="88">
        <v>51.106780000000001</v>
      </c>
      <c r="G1395" s="88">
        <v>11.354509999999999</v>
      </c>
      <c r="H1395" s="88">
        <v>27.937799999999999</v>
      </c>
      <c r="I1395" s="88">
        <v>89.552809999999994</v>
      </c>
      <c r="J1395" s="88">
        <v>23.499369999999999</v>
      </c>
    </row>
    <row r="1396" spans="1:10">
      <c r="A1396" s="89">
        <v>41697</v>
      </c>
      <c r="B1396" s="90">
        <v>0.91666666666666663</v>
      </c>
      <c r="C1396" s="91">
        <f t="shared" si="42"/>
        <v>41697.916666666664</v>
      </c>
      <c r="D1396" s="91">
        <f t="shared" si="43"/>
        <v>41697.875</v>
      </c>
      <c r="E1396" s="88">
        <v>54.458919999999999</v>
      </c>
      <c r="F1396" s="88">
        <v>54.113709999999998</v>
      </c>
      <c r="G1396" s="88">
        <v>10.520659999999999</v>
      </c>
      <c r="H1396" s="88">
        <v>20.241420000000002</v>
      </c>
      <c r="I1396" s="88">
        <v>80.400069999999999</v>
      </c>
      <c r="J1396" s="88">
        <v>23.258870000000002</v>
      </c>
    </row>
    <row r="1397" spans="1:10">
      <c r="A1397" s="89">
        <v>41697</v>
      </c>
      <c r="B1397" s="90">
        <v>0.95833333333333337</v>
      </c>
      <c r="C1397" s="91">
        <f t="shared" si="42"/>
        <v>41697.958333333336</v>
      </c>
      <c r="D1397" s="91">
        <f t="shared" si="43"/>
        <v>41697.916666666672</v>
      </c>
      <c r="E1397" s="88">
        <v>69.178470000000004</v>
      </c>
      <c r="F1397" s="88">
        <v>44.691780000000001</v>
      </c>
      <c r="G1397" s="88">
        <v>10.941409999999999</v>
      </c>
      <c r="H1397" s="88">
        <v>27.605499999999999</v>
      </c>
      <c r="I1397" s="88">
        <v>76.763450000000006</v>
      </c>
      <c r="J1397" s="88">
        <v>20.52591</v>
      </c>
    </row>
    <row r="1398" spans="1:10">
      <c r="A1398" s="89">
        <v>41697</v>
      </c>
      <c r="B1398" s="92">
        <v>1</v>
      </c>
      <c r="C1398" s="91">
        <f t="shared" si="42"/>
        <v>41698</v>
      </c>
      <c r="D1398" s="91">
        <f t="shared" si="43"/>
        <v>41697.958333333336</v>
      </c>
      <c r="E1398" s="88">
        <v>82.466520000000003</v>
      </c>
      <c r="F1398" s="88">
        <v>50.940390000000001</v>
      </c>
      <c r="G1398" s="88">
        <v>17.570620000000002</v>
      </c>
      <c r="H1398" s="88">
        <v>29.74559</v>
      </c>
      <c r="I1398" s="88">
        <v>68.542090000000002</v>
      </c>
      <c r="J1398" s="88">
        <v>12.996869999999999</v>
      </c>
    </row>
    <row r="1399" spans="1:10">
      <c r="A1399" s="89">
        <v>41698</v>
      </c>
      <c r="B1399" s="90">
        <v>4.1666666666666664E-2</v>
      </c>
      <c r="C1399" s="91">
        <f t="shared" si="42"/>
        <v>41698.041666666664</v>
      </c>
      <c r="D1399" s="91">
        <f t="shared" si="43"/>
        <v>41698</v>
      </c>
      <c r="E1399" s="88">
        <v>81.194550000000007</v>
      </c>
      <c r="F1399" s="88">
        <v>46.985030000000002</v>
      </c>
      <c r="G1399" s="88">
        <v>11.34559</v>
      </c>
      <c r="H1399" s="88">
        <v>37.35304</v>
      </c>
      <c r="I1399" s="88">
        <v>55.069159999999997</v>
      </c>
      <c r="J1399" s="88">
        <v>13.41428</v>
      </c>
    </row>
    <row r="1400" spans="1:10">
      <c r="A1400" s="89">
        <v>41698</v>
      </c>
      <c r="B1400" s="90">
        <v>8.3333333333333329E-2</v>
      </c>
      <c r="C1400" s="91">
        <f t="shared" si="42"/>
        <v>41698.083333333336</v>
      </c>
      <c r="D1400" s="91">
        <f t="shared" si="43"/>
        <v>41698.041666666672</v>
      </c>
      <c r="E1400" s="88">
        <v>77.289230000000003</v>
      </c>
      <c r="G1400" s="88">
        <v>11.175380000000001</v>
      </c>
      <c r="H1400" s="88">
        <v>34.878900000000002</v>
      </c>
      <c r="I1400" s="88">
        <v>42.351039999999998</v>
      </c>
      <c r="J1400" s="88">
        <v>13.2235</v>
      </c>
    </row>
    <row r="1401" spans="1:10">
      <c r="A1401" s="89">
        <v>41698</v>
      </c>
      <c r="B1401" s="90">
        <v>0.125</v>
      </c>
      <c r="C1401" s="91">
        <f t="shared" si="42"/>
        <v>41698.125</v>
      </c>
      <c r="D1401" s="91">
        <f t="shared" si="43"/>
        <v>41698.083333333336</v>
      </c>
      <c r="E1401" s="88">
        <v>73.250659999999996</v>
      </c>
      <c r="F1401" s="88">
        <v>31.270810000000001</v>
      </c>
      <c r="G1401" s="88">
        <v>12.42934</v>
      </c>
      <c r="H1401" s="88">
        <v>33.815390000000001</v>
      </c>
      <c r="I1401" s="88">
        <v>45.171340000000001</v>
      </c>
      <c r="J1401" s="88">
        <v>21.032240000000002</v>
      </c>
    </row>
    <row r="1402" spans="1:10">
      <c r="A1402" s="89">
        <v>41698</v>
      </c>
      <c r="B1402" s="90">
        <v>0.16666666666666666</v>
      </c>
      <c r="C1402" s="91">
        <f t="shared" si="42"/>
        <v>41698.166666666664</v>
      </c>
      <c r="D1402" s="91">
        <f t="shared" si="43"/>
        <v>41698.125</v>
      </c>
      <c r="E1402" s="88">
        <v>74.760580000000004</v>
      </c>
      <c r="F1402" s="88">
        <v>44.219389999999997</v>
      </c>
      <c r="G1402" s="88">
        <v>13.3918</v>
      </c>
      <c r="H1402" s="88">
        <v>35.672429999999999</v>
      </c>
      <c r="I1402" s="88">
        <v>36.353279999999998</v>
      </c>
      <c r="J1402" s="88">
        <v>23.524229999999999</v>
      </c>
    </row>
    <row r="1403" spans="1:10">
      <c r="A1403" s="89">
        <v>41698</v>
      </c>
      <c r="B1403" s="90">
        <v>0.20833333333333334</v>
      </c>
      <c r="C1403" s="91">
        <f t="shared" si="42"/>
        <v>41698.208333333336</v>
      </c>
      <c r="D1403" s="91">
        <f t="shared" si="43"/>
        <v>41698.166666666672</v>
      </c>
      <c r="E1403" s="88">
        <v>63.334350000000001</v>
      </c>
      <c r="F1403" s="88">
        <v>49.905729999999998</v>
      </c>
      <c r="G1403" s="88">
        <v>9.9105799999999995</v>
      </c>
      <c r="H1403" s="88">
        <v>32.389139999999998</v>
      </c>
      <c r="I1403" s="88">
        <v>30.23423</v>
      </c>
      <c r="J1403" s="88">
        <v>30.039639999999999</v>
      </c>
    </row>
    <row r="1404" spans="1:10">
      <c r="A1404" s="89">
        <v>41698</v>
      </c>
      <c r="B1404" s="90">
        <v>0.25</v>
      </c>
      <c r="C1404" s="91">
        <f t="shared" si="42"/>
        <v>41698.25</v>
      </c>
      <c r="D1404" s="91">
        <f t="shared" si="43"/>
        <v>41698.208333333336</v>
      </c>
      <c r="E1404" s="88">
        <v>63.834470000000003</v>
      </c>
      <c r="F1404" s="88">
        <v>43.85745</v>
      </c>
      <c r="G1404" s="88">
        <v>9.4381900000000005</v>
      </c>
      <c r="H1404" s="88">
        <v>40.331760000000003</v>
      </c>
      <c r="I1404" s="88">
        <v>26.454660000000001</v>
      </c>
      <c r="J1404" s="88">
        <v>33.011659999999999</v>
      </c>
    </row>
    <row r="1405" spans="1:10">
      <c r="A1405" s="89">
        <v>41698</v>
      </c>
      <c r="B1405" s="90">
        <v>0.29166666666666669</v>
      </c>
      <c r="C1405" s="91">
        <f t="shared" si="42"/>
        <v>41698.291666666664</v>
      </c>
      <c r="D1405" s="91">
        <f t="shared" si="43"/>
        <v>41698.25</v>
      </c>
      <c r="E1405" s="88">
        <v>62.910730000000001</v>
      </c>
      <c r="F1405" s="88">
        <v>44.861510000000003</v>
      </c>
      <c r="G1405" s="88">
        <v>14.25482</v>
      </c>
      <c r="H1405" s="88">
        <v>44.230870000000003</v>
      </c>
      <c r="I1405" s="88">
        <v>34.238529999999997</v>
      </c>
      <c r="J1405" s="88">
        <v>35.074770000000001</v>
      </c>
    </row>
    <row r="1406" spans="1:10">
      <c r="A1406" s="89">
        <v>41698</v>
      </c>
      <c r="B1406" s="90">
        <v>0.33333333333333331</v>
      </c>
      <c r="C1406" s="91">
        <f t="shared" si="42"/>
        <v>41698.333333333336</v>
      </c>
      <c r="D1406" s="91">
        <f t="shared" si="43"/>
        <v>41698.291666666672</v>
      </c>
      <c r="E1406" s="88">
        <v>62.539709999999999</v>
      </c>
      <c r="F1406" s="88">
        <v>44.568899999999999</v>
      </c>
      <c r="G1406" s="88">
        <v>15.554360000000001</v>
      </c>
      <c r="H1406" s="88">
        <v>49.59543</v>
      </c>
      <c r="I1406" s="88">
        <v>41.616959999999999</v>
      </c>
      <c r="J1406" s="88">
        <v>27.505099999999999</v>
      </c>
    </row>
    <row r="1407" spans="1:10">
      <c r="A1407" s="89">
        <v>41698</v>
      </c>
      <c r="B1407" s="90">
        <v>0.375</v>
      </c>
      <c r="C1407" s="91">
        <f t="shared" si="42"/>
        <v>41698.375</v>
      </c>
      <c r="D1407" s="91">
        <f t="shared" si="43"/>
        <v>41698.333333333336</v>
      </c>
      <c r="E1407" s="88">
        <v>61.582500000000003</v>
      </c>
      <c r="F1407" s="88">
        <v>50.867719999999998</v>
      </c>
      <c r="G1407" s="88">
        <v>29.762799999999999</v>
      </c>
      <c r="H1407" s="88">
        <v>43.352069999999998</v>
      </c>
      <c r="I1407" s="88">
        <v>45.261229999999998</v>
      </c>
      <c r="J1407" s="88">
        <v>28.079799999999999</v>
      </c>
    </row>
    <row r="1408" spans="1:10">
      <c r="A1408" s="89">
        <v>41698</v>
      </c>
      <c r="B1408" s="90">
        <v>0.41666666666666669</v>
      </c>
      <c r="C1408" s="91">
        <f t="shared" si="42"/>
        <v>41698.416666666664</v>
      </c>
      <c r="D1408" s="91">
        <f t="shared" si="43"/>
        <v>41698.375</v>
      </c>
      <c r="E1408" s="88">
        <v>59.648960000000002</v>
      </c>
      <c r="F1408" s="88">
        <v>52.006129999999999</v>
      </c>
      <c r="G1408" s="88">
        <v>24.876840000000001</v>
      </c>
      <c r="H1408" s="88">
        <v>47.951160000000002</v>
      </c>
      <c r="I1408" s="88">
        <v>42.021450000000002</v>
      </c>
      <c r="J1408" s="88">
        <v>24.917960000000001</v>
      </c>
    </row>
    <row r="1409" spans="1:10">
      <c r="A1409" s="89">
        <v>41698</v>
      </c>
      <c r="B1409" s="90">
        <v>0.45833333333333331</v>
      </c>
      <c r="C1409" s="91">
        <f t="shared" si="42"/>
        <v>41698.458333333336</v>
      </c>
      <c r="D1409" s="91">
        <f t="shared" si="43"/>
        <v>41698.416666666672</v>
      </c>
      <c r="E1409" s="88">
        <v>54.748179999999998</v>
      </c>
      <c r="F1409" s="88">
        <v>44.226559999999999</v>
      </c>
      <c r="G1409" s="88">
        <v>23.837879999999998</v>
      </c>
      <c r="H1409" s="88">
        <v>36.022419999999997</v>
      </c>
      <c r="I1409" s="88">
        <v>43.77713</v>
      </c>
      <c r="J1409" s="88">
        <v>27.455369999999998</v>
      </c>
    </row>
    <row r="1410" spans="1:10">
      <c r="A1410" s="89">
        <v>41698</v>
      </c>
      <c r="B1410" s="90">
        <v>0.5</v>
      </c>
      <c r="C1410" s="91">
        <f t="shared" si="42"/>
        <v>41698.5</v>
      </c>
      <c r="D1410" s="91">
        <f t="shared" si="43"/>
        <v>41698.458333333336</v>
      </c>
      <c r="E1410" s="88">
        <v>63.573410000000003</v>
      </c>
      <c r="F1410" s="88">
        <v>50.788350000000001</v>
      </c>
      <c r="G1410" s="88">
        <v>24.816120000000002</v>
      </c>
      <c r="H1410" s="88">
        <v>26.840979999999998</v>
      </c>
      <c r="I1410" s="88">
        <v>49.490720000000003</v>
      </c>
      <c r="J1410" s="88">
        <v>21.082439999999998</v>
      </c>
    </row>
    <row r="1411" spans="1:10">
      <c r="A1411" s="89">
        <v>41698</v>
      </c>
      <c r="B1411" s="90">
        <v>0.54166666666666663</v>
      </c>
      <c r="C1411" s="91">
        <f t="shared" si="42"/>
        <v>41698.541666666664</v>
      </c>
      <c r="D1411" s="91">
        <f t="shared" si="43"/>
        <v>41698.5</v>
      </c>
      <c r="E1411" s="88">
        <v>52.652079999999998</v>
      </c>
      <c r="F1411" s="88">
        <v>40.808450000000001</v>
      </c>
      <c r="G1411" s="88">
        <v>19.681539999999998</v>
      </c>
      <c r="H1411" s="88">
        <v>24.23807</v>
      </c>
      <c r="I1411" s="88">
        <v>62.49333</v>
      </c>
      <c r="J1411" s="88">
        <v>19.26174</v>
      </c>
    </row>
    <row r="1412" spans="1:10">
      <c r="A1412" s="89">
        <v>41698</v>
      </c>
      <c r="B1412" s="90">
        <v>0.58333333333333337</v>
      </c>
      <c r="C1412" s="91">
        <f t="shared" si="42"/>
        <v>41698.583333333336</v>
      </c>
      <c r="D1412" s="91">
        <f t="shared" si="43"/>
        <v>41698.541666666672</v>
      </c>
      <c r="E1412" s="88">
        <v>41.80247</v>
      </c>
      <c r="F1412" s="88">
        <v>32.452260000000003</v>
      </c>
      <c r="G1412" s="88">
        <v>22.759229999999999</v>
      </c>
      <c r="H1412" s="88">
        <v>29.401340000000001</v>
      </c>
      <c r="I1412" s="88">
        <v>63.212910000000001</v>
      </c>
      <c r="J1412" s="88">
        <v>22.61627</v>
      </c>
    </row>
    <row r="1413" spans="1:10">
      <c r="A1413" s="89">
        <v>41698</v>
      </c>
      <c r="B1413" s="90">
        <v>0.625</v>
      </c>
      <c r="C1413" s="91">
        <f t="shared" si="42"/>
        <v>41698.625</v>
      </c>
      <c r="D1413" s="91">
        <f t="shared" si="43"/>
        <v>41698.583333333336</v>
      </c>
      <c r="E1413" s="88">
        <v>47.208150000000003</v>
      </c>
      <c r="F1413" s="88">
        <v>33.165140000000001</v>
      </c>
      <c r="G1413" s="88">
        <v>44.763979999999997</v>
      </c>
      <c r="H1413" s="88">
        <v>33.258850000000002</v>
      </c>
      <c r="I1413" s="88">
        <v>68.747200000000007</v>
      </c>
      <c r="J1413" s="88">
        <v>33.923929999999999</v>
      </c>
    </row>
    <row r="1414" spans="1:10">
      <c r="A1414" s="89">
        <v>41698</v>
      </c>
      <c r="B1414" s="90">
        <v>0.66666666666666663</v>
      </c>
      <c r="C1414" s="91">
        <f t="shared" si="42"/>
        <v>41698.666666666664</v>
      </c>
      <c r="D1414" s="91">
        <f t="shared" si="43"/>
        <v>41698.625</v>
      </c>
      <c r="E1414" s="88">
        <v>57.04318</v>
      </c>
      <c r="F1414" s="88">
        <v>48.006140000000002</v>
      </c>
      <c r="G1414" s="88">
        <v>38.81371</v>
      </c>
      <c r="H1414" s="88">
        <v>61.490220000000001</v>
      </c>
      <c r="I1414" s="88">
        <v>73.381190000000004</v>
      </c>
      <c r="J1414" s="88">
        <v>50.742449999999998</v>
      </c>
    </row>
    <row r="1415" spans="1:10">
      <c r="A1415" s="89">
        <v>41698</v>
      </c>
      <c r="B1415" s="90">
        <v>0.70833333333333337</v>
      </c>
      <c r="C1415" s="91">
        <f t="shared" si="42"/>
        <v>41698.708333333336</v>
      </c>
      <c r="D1415" s="91">
        <f t="shared" si="43"/>
        <v>41698.666666666672</v>
      </c>
      <c r="E1415" s="88">
        <v>69.292739999999995</v>
      </c>
      <c r="F1415" s="88">
        <v>51.289430000000003</v>
      </c>
      <c r="G1415" s="88">
        <v>26.348510000000001</v>
      </c>
      <c r="H1415" s="88">
        <v>84.178210000000007</v>
      </c>
      <c r="I1415" s="88">
        <v>82.289140000000003</v>
      </c>
      <c r="J1415" s="88">
        <v>54.523940000000003</v>
      </c>
    </row>
    <row r="1416" spans="1:10">
      <c r="A1416" s="89">
        <v>41698</v>
      </c>
      <c r="B1416" s="90">
        <v>0.75</v>
      </c>
      <c r="C1416" s="91">
        <f t="shared" ref="C1416:C1479" si="44">A1416+B1416</f>
        <v>41698.75</v>
      </c>
      <c r="D1416" s="91">
        <f t="shared" ref="D1416:D1479" si="45">C1416-"01:00"</f>
        <v>41698.708333333336</v>
      </c>
      <c r="E1416" s="88">
        <v>98.041439999999994</v>
      </c>
      <c r="F1416" s="88">
        <v>66.499539999999996</v>
      </c>
      <c r="G1416" s="88">
        <v>24.21368</v>
      </c>
      <c r="H1416" s="88">
        <v>80.562150000000003</v>
      </c>
      <c r="I1416" s="88">
        <v>89.578630000000004</v>
      </c>
      <c r="J1416" s="88">
        <v>40.34084</v>
      </c>
    </row>
    <row r="1417" spans="1:10">
      <c r="A1417" s="89">
        <v>41698</v>
      </c>
      <c r="B1417" s="90">
        <v>0.79166666666666663</v>
      </c>
      <c r="C1417" s="91">
        <f t="shared" si="44"/>
        <v>41698.791666666664</v>
      </c>
      <c r="D1417" s="91">
        <f t="shared" si="45"/>
        <v>41698.75</v>
      </c>
      <c r="E1417" s="88">
        <v>77.718260000000001</v>
      </c>
      <c r="F1417" s="88">
        <v>70.197829999999996</v>
      </c>
      <c r="G1417" s="88">
        <v>25.91151</v>
      </c>
      <c r="H1417" s="88">
        <v>54.225589999999997</v>
      </c>
      <c r="I1417" s="88">
        <v>95.157390000000007</v>
      </c>
      <c r="J1417" s="88">
        <v>29.848389999999998</v>
      </c>
    </row>
    <row r="1418" spans="1:10">
      <c r="A1418" s="89">
        <v>41698</v>
      </c>
      <c r="B1418" s="90">
        <v>0.83333333333333337</v>
      </c>
      <c r="C1418" s="91">
        <f t="shared" si="44"/>
        <v>41698.833333333336</v>
      </c>
      <c r="D1418" s="91">
        <f t="shared" si="45"/>
        <v>41698.791666666672</v>
      </c>
      <c r="E1418" s="88">
        <v>85.081389999999999</v>
      </c>
      <c r="F1418" s="88">
        <v>72.486620000000002</v>
      </c>
      <c r="G1418" s="88">
        <v>19.126909999999999</v>
      </c>
      <c r="H1418" s="88">
        <v>49.230620000000002</v>
      </c>
      <c r="I1418" s="88">
        <v>92.772509999999997</v>
      </c>
      <c r="J1418" s="88">
        <v>18.684650000000001</v>
      </c>
    </row>
    <row r="1419" spans="1:10">
      <c r="A1419" s="89">
        <v>41698</v>
      </c>
      <c r="B1419" s="90">
        <v>0.875</v>
      </c>
      <c r="C1419" s="91">
        <f t="shared" si="44"/>
        <v>41698.875</v>
      </c>
      <c r="D1419" s="91">
        <f t="shared" si="45"/>
        <v>41698.833333333336</v>
      </c>
      <c r="E1419" s="88">
        <v>81.147379999999998</v>
      </c>
      <c r="F1419" s="88">
        <v>64.098389999999995</v>
      </c>
      <c r="G1419" s="88">
        <v>19.406140000000001</v>
      </c>
      <c r="H1419" s="88">
        <v>62.119909999999997</v>
      </c>
      <c r="I1419" s="88">
        <v>90.703659999999999</v>
      </c>
      <c r="J1419" s="88">
        <v>38.806539999999998</v>
      </c>
    </row>
    <row r="1420" spans="1:10">
      <c r="A1420" s="89">
        <v>41698</v>
      </c>
      <c r="B1420" s="90">
        <v>0.91666666666666663</v>
      </c>
      <c r="C1420" s="91">
        <f t="shared" si="44"/>
        <v>41698.916666666664</v>
      </c>
      <c r="D1420" s="91">
        <f t="shared" si="45"/>
        <v>41698.875</v>
      </c>
      <c r="E1420" s="88">
        <v>73.669499999999999</v>
      </c>
      <c r="F1420" s="88">
        <v>55.096730000000001</v>
      </c>
      <c r="G1420" s="88">
        <v>16.775970000000001</v>
      </c>
      <c r="H1420" s="88">
        <v>57.363050000000001</v>
      </c>
      <c r="I1420" s="88">
        <v>93.942959999999999</v>
      </c>
      <c r="J1420" s="88">
        <v>54.905009999999997</v>
      </c>
    </row>
    <row r="1421" spans="1:10">
      <c r="A1421" s="89">
        <v>41698</v>
      </c>
      <c r="B1421" s="90">
        <v>0.95833333333333337</v>
      </c>
      <c r="C1421" s="91">
        <f t="shared" si="44"/>
        <v>41698.958333333336</v>
      </c>
      <c r="D1421" s="91">
        <f t="shared" si="45"/>
        <v>41698.916666666672</v>
      </c>
      <c r="E1421" s="88">
        <v>72.188270000000003</v>
      </c>
      <c r="F1421" s="88">
        <v>43.265050000000002</v>
      </c>
      <c r="G1421" s="88">
        <v>15.039899999999999</v>
      </c>
      <c r="H1421" s="88">
        <v>57.743630000000003</v>
      </c>
      <c r="I1421" s="88">
        <v>84.674499999999995</v>
      </c>
      <c r="J1421" s="88">
        <v>37.991810000000001</v>
      </c>
    </row>
    <row r="1422" spans="1:10">
      <c r="A1422" s="89">
        <v>41698</v>
      </c>
      <c r="B1422" s="92">
        <v>1</v>
      </c>
      <c r="C1422" s="91">
        <f t="shared" si="44"/>
        <v>41699</v>
      </c>
      <c r="D1422" s="91">
        <f t="shared" si="45"/>
        <v>41698.958333333336</v>
      </c>
      <c r="E1422" s="88">
        <v>64.791679999999999</v>
      </c>
      <c r="F1422" s="88">
        <v>26.638729999999999</v>
      </c>
      <c r="G1422" s="88">
        <v>13.289960000000001</v>
      </c>
      <c r="H1422" s="88">
        <v>110.43205</v>
      </c>
      <c r="I1422" s="88">
        <v>79.004900000000006</v>
      </c>
      <c r="J1422" s="88">
        <v>28.841930000000001</v>
      </c>
    </row>
    <row r="1423" spans="1:10">
      <c r="A1423" s="89">
        <v>41699</v>
      </c>
      <c r="B1423" s="90">
        <v>4.1666666666666664E-2</v>
      </c>
      <c r="C1423" s="91">
        <f t="shared" si="44"/>
        <v>41699.041666666664</v>
      </c>
      <c r="D1423" s="91">
        <f t="shared" si="45"/>
        <v>41699</v>
      </c>
      <c r="E1423" s="88">
        <v>59.613900000000001</v>
      </c>
      <c r="F1423" s="88">
        <v>47.976979999999998</v>
      </c>
      <c r="G1423" s="88">
        <v>10.35683</v>
      </c>
      <c r="H1423" s="88">
        <v>108.36161</v>
      </c>
      <c r="I1423" s="88">
        <v>77.325559999999996</v>
      </c>
      <c r="J1423" s="88">
        <v>23.404219999999999</v>
      </c>
    </row>
    <row r="1424" spans="1:10">
      <c r="A1424" s="89">
        <v>41699</v>
      </c>
      <c r="B1424" s="90">
        <v>8.3333333333333329E-2</v>
      </c>
      <c r="C1424" s="91">
        <f t="shared" si="44"/>
        <v>41699.083333333336</v>
      </c>
      <c r="D1424" s="91">
        <f t="shared" si="45"/>
        <v>41699.041666666672</v>
      </c>
      <c r="E1424" s="88">
        <v>70.47945</v>
      </c>
      <c r="G1424" s="88">
        <v>9.5969300000000004</v>
      </c>
      <c r="H1424" s="88">
        <v>81.700729999999993</v>
      </c>
      <c r="I1424" s="88">
        <v>74.205640000000002</v>
      </c>
      <c r="J1424" s="88">
        <v>27.088650000000001</v>
      </c>
    </row>
    <row r="1425" spans="1:10">
      <c r="A1425" s="89">
        <v>41699</v>
      </c>
      <c r="B1425" s="90">
        <v>0.125</v>
      </c>
      <c r="C1425" s="91">
        <f t="shared" si="44"/>
        <v>41699.125</v>
      </c>
      <c r="D1425" s="91">
        <f t="shared" si="45"/>
        <v>41699.083333333336</v>
      </c>
      <c r="E1425" s="88">
        <v>62.79072</v>
      </c>
      <c r="F1425" s="88">
        <v>27.975090000000002</v>
      </c>
      <c r="G1425" s="88">
        <v>8.5699100000000001</v>
      </c>
      <c r="H1425" s="88">
        <v>56.416840000000001</v>
      </c>
      <c r="I1425" s="88">
        <v>69.46678</v>
      </c>
      <c r="J1425" s="88">
        <v>31.82687</v>
      </c>
    </row>
    <row r="1426" spans="1:10">
      <c r="A1426" s="89">
        <v>41699</v>
      </c>
      <c r="B1426" s="90">
        <v>0.16666666666666666</v>
      </c>
      <c r="C1426" s="91">
        <f t="shared" si="44"/>
        <v>41699.166666666664</v>
      </c>
      <c r="D1426" s="91">
        <f t="shared" si="45"/>
        <v>41699.125</v>
      </c>
      <c r="E1426" s="88">
        <v>62.289169999999999</v>
      </c>
      <c r="F1426" s="88">
        <v>23.21536</v>
      </c>
      <c r="G1426" s="88">
        <v>7.4319800000000003</v>
      </c>
      <c r="H1426" s="88">
        <v>50.132840000000002</v>
      </c>
      <c r="I1426" s="88">
        <v>69.151700000000005</v>
      </c>
      <c r="J1426" s="88">
        <v>50.301139999999997</v>
      </c>
    </row>
    <row r="1427" spans="1:10">
      <c r="A1427" s="89">
        <v>41699</v>
      </c>
      <c r="B1427" s="90">
        <v>0.20833333333333334</v>
      </c>
      <c r="C1427" s="91">
        <f t="shared" si="44"/>
        <v>41699.208333333336</v>
      </c>
      <c r="D1427" s="91">
        <f t="shared" si="45"/>
        <v>41699.166666666672</v>
      </c>
      <c r="E1427" s="88">
        <v>57.084299999999999</v>
      </c>
      <c r="F1427" s="88">
        <v>25.038450000000001</v>
      </c>
      <c r="G1427" s="88">
        <v>7.6748599999999998</v>
      </c>
      <c r="H1427" s="88">
        <v>52.703240000000001</v>
      </c>
      <c r="I1427" s="88">
        <v>59.79383</v>
      </c>
      <c r="J1427" s="88">
        <v>42.930840000000003</v>
      </c>
    </row>
    <row r="1428" spans="1:10">
      <c r="A1428" s="89">
        <v>41699</v>
      </c>
      <c r="B1428" s="90">
        <v>0.25</v>
      </c>
      <c r="C1428" s="91">
        <f t="shared" si="44"/>
        <v>41699.25</v>
      </c>
      <c r="D1428" s="91">
        <f t="shared" si="45"/>
        <v>41699.208333333336</v>
      </c>
      <c r="E1428" s="88">
        <v>61.708730000000003</v>
      </c>
      <c r="F1428" s="88">
        <v>36.845269999999999</v>
      </c>
      <c r="G1428" s="88">
        <v>6.9605399999999999</v>
      </c>
      <c r="H1428" s="88">
        <v>46.181139999999999</v>
      </c>
      <c r="I1428" s="88">
        <v>63.977429999999998</v>
      </c>
      <c r="J1428" s="88">
        <v>43.601179999999999</v>
      </c>
    </row>
    <row r="1429" spans="1:10">
      <c r="A1429" s="89">
        <v>41699</v>
      </c>
      <c r="B1429" s="90">
        <v>0.29166666666666669</v>
      </c>
      <c r="C1429" s="91">
        <f t="shared" si="44"/>
        <v>41699.291666666664</v>
      </c>
      <c r="D1429" s="91">
        <f t="shared" si="45"/>
        <v>41699.25</v>
      </c>
      <c r="E1429" s="88">
        <v>59.611190000000001</v>
      </c>
      <c r="F1429" s="88">
        <v>45.725479999999997</v>
      </c>
      <c r="G1429" s="88">
        <v>6.9089099999999997</v>
      </c>
      <c r="H1429" s="88">
        <v>56.941339999999997</v>
      </c>
      <c r="I1429" s="88">
        <v>59.839260000000003</v>
      </c>
      <c r="J1429" s="88">
        <v>30.774039999999999</v>
      </c>
    </row>
    <row r="1430" spans="1:10">
      <c r="A1430" s="89">
        <v>41699</v>
      </c>
      <c r="B1430" s="90">
        <v>0.33333333333333331</v>
      </c>
      <c r="C1430" s="91">
        <f t="shared" si="44"/>
        <v>41699.333333333336</v>
      </c>
      <c r="D1430" s="91">
        <f t="shared" si="45"/>
        <v>41699.291666666672</v>
      </c>
      <c r="E1430" s="88">
        <v>64.377619999999993</v>
      </c>
      <c r="F1430" s="88">
        <v>52.497169999999997</v>
      </c>
      <c r="G1430" s="88">
        <v>7.1685299999999996</v>
      </c>
      <c r="H1430" s="88">
        <v>39.341560000000001</v>
      </c>
      <c r="I1430" s="88">
        <v>61.458669999999998</v>
      </c>
      <c r="J1430" s="88">
        <v>21.968889999999998</v>
      </c>
    </row>
    <row r="1431" spans="1:10">
      <c r="A1431" s="89">
        <v>41699</v>
      </c>
      <c r="B1431" s="90">
        <v>0.375</v>
      </c>
      <c r="C1431" s="91">
        <f t="shared" si="44"/>
        <v>41699.375</v>
      </c>
      <c r="D1431" s="91">
        <f t="shared" si="45"/>
        <v>41699.333333333336</v>
      </c>
      <c r="E1431" s="88">
        <v>42.027189999999997</v>
      </c>
      <c r="F1431" s="88">
        <v>45.003520000000002</v>
      </c>
      <c r="G1431" s="88">
        <v>8.1797599999999999</v>
      </c>
      <c r="H1431" s="88">
        <v>26.422619999999998</v>
      </c>
      <c r="I1431" s="88">
        <v>72.256159999999994</v>
      </c>
      <c r="J1431" s="88">
        <v>15.41188</v>
      </c>
    </row>
    <row r="1432" spans="1:10">
      <c r="A1432" s="89">
        <v>41699</v>
      </c>
      <c r="B1432" s="90">
        <v>0.41666666666666669</v>
      </c>
      <c r="C1432" s="91">
        <f t="shared" si="44"/>
        <v>41699.416666666664</v>
      </c>
      <c r="D1432" s="91">
        <f t="shared" si="45"/>
        <v>41699.375</v>
      </c>
      <c r="E1432" s="88">
        <v>34.958109999999998</v>
      </c>
      <c r="F1432" s="88">
        <v>38.471850000000003</v>
      </c>
      <c r="G1432" s="88">
        <v>8.0803100000000008</v>
      </c>
      <c r="H1432" s="88">
        <v>22.733409999999999</v>
      </c>
      <c r="I1432" s="88">
        <v>69.061329999999998</v>
      </c>
      <c r="J1432" s="88">
        <v>11.916790000000001</v>
      </c>
    </row>
    <row r="1433" spans="1:10">
      <c r="A1433" s="89">
        <v>41699</v>
      </c>
      <c r="B1433" s="90">
        <v>0.45833333333333331</v>
      </c>
      <c r="C1433" s="91">
        <f t="shared" si="44"/>
        <v>41699.458333333336</v>
      </c>
      <c r="D1433" s="91">
        <f t="shared" si="45"/>
        <v>41699.416666666672</v>
      </c>
      <c r="E1433" s="88">
        <v>30.523019999999999</v>
      </c>
      <c r="F1433" s="88">
        <v>24.88832</v>
      </c>
      <c r="G1433" s="88">
        <v>12.27108</v>
      </c>
      <c r="H1433" s="88">
        <v>21.963149999999999</v>
      </c>
      <c r="I1433" s="88">
        <v>53.45055</v>
      </c>
      <c r="J1433" s="88">
        <v>10.67318</v>
      </c>
    </row>
    <row r="1434" spans="1:10">
      <c r="A1434" s="89">
        <v>41699</v>
      </c>
      <c r="B1434" s="90">
        <v>0.5</v>
      </c>
      <c r="C1434" s="91">
        <f t="shared" si="44"/>
        <v>41699.5</v>
      </c>
      <c r="D1434" s="91">
        <f t="shared" si="45"/>
        <v>41699.458333333336</v>
      </c>
      <c r="E1434" s="88">
        <v>32.967680000000001</v>
      </c>
      <c r="F1434" s="88">
        <v>42.427860000000003</v>
      </c>
      <c r="G1434" s="88">
        <v>20.257200000000001</v>
      </c>
      <c r="H1434" s="88">
        <v>14.68418</v>
      </c>
      <c r="I1434" s="88">
        <v>38.10848</v>
      </c>
      <c r="J1434" s="88">
        <v>7.27515</v>
      </c>
    </row>
    <row r="1435" spans="1:10">
      <c r="A1435" s="89">
        <v>41699</v>
      </c>
      <c r="B1435" s="90">
        <v>0.54166666666666663</v>
      </c>
      <c r="C1435" s="91">
        <f t="shared" si="44"/>
        <v>41699.541666666664</v>
      </c>
      <c r="D1435" s="91">
        <f t="shared" si="45"/>
        <v>41699.5</v>
      </c>
      <c r="E1435" s="88">
        <v>20.660260000000001</v>
      </c>
      <c r="F1435" s="88">
        <v>22.12763</v>
      </c>
      <c r="G1435" s="88">
        <v>13.45731</v>
      </c>
      <c r="H1435" s="88">
        <v>32.93994</v>
      </c>
      <c r="I1435" s="88">
        <v>35.587800000000001</v>
      </c>
      <c r="J1435" s="88">
        <v>7.41859</v>
      </c>
    </row>
    <row r="1436" spans="1:10">
      <c r="A1436" s="89">
        <v>41699</v>
      </c>
      <c r="B1436" s="90">
        <v>0.58333333333333337</v>
      </c>
      <c r="C1436" s="91">
        <f t="shared" si="44"/>
        <v>41699.583333333336</v>
      </c>
      <c r="D1436" s="91">
        <f t="shared" si="45"/>
        <v>41699.541666666672</v>
      </c>
      <c r="E1436" s="88">
        <v>19.678190000000001</v>
      </c>
      <c r="F1436" s="88">
        <v>37.047519999999999</v>
      </c>
      <c r="G1436" s="88">
        <v>13.49508</v>
      </c>
      <c r="H1436" s="88">
        <v>26.150089999999999</v>
      </c>
      <c r="I1436" s="88">
        <v>28.83954</v>
      </c>
      <c r="J1436" s="88">
        <v>7.9445300000000003</v>
      </c>
    </row>
    <row r="1437" spans="1:10">
      <c r="A1437" s="89">
        <v>41699</v>
      </c>
      <c r="B1437" s="90">
        <v>0.625</v>
      </c>
      <c r="C1437" s="91">
        <f t="shared" si="44"/>
        <v>41699.625</v>
      </c>
      <c r="D1437" s="91">
        <f t="shared" si="45"/>
        <v>41699.583333333336</v>
      </c>
      <c r="E1437" s="88">
        <v>19.678190000000001</v>
      </c>
      <c r="F1437" s="88">
        <v>29.15558</v>
      </c>
      <c r="G1437" s="88">
        <v>12.09465</v>
      </c>
      <c r="H1437" s="88">
        <v>33.648049999999998</v>
      </c>
      <c r="I1437" s="88">
        <v>31.6294</v>
      </c>
      <c r="J1437" s="88">
        <v>6.9887499999999996</v>
      </c>
    </row>
    <row r="1438" spans="1:10">
      <c r="A1438" s="89">
        <v>41699</v>
      </c>
      <c r="B1438" s="90">
        <v>0.66666666666666663</v>
      </c>
      <c r="C1438" s="91">
        <f t="shared" si="44"/>
        <v>41699.666666666664</v>
      </c>
      <c r="D1438" s="91">
        <f t="shared" si="45"/>
        <v>41699.625</v>
      </c>
      <c r="E1438" s="88">
        <v>25.586379999999998</v>
      </c>
      <c r="F1438" s="88">
        <v>28.321259999999999</v>
      </c>
      <c r="G1438" s="88">
        <v>11.60266</v>
      </c>
      <c r="H1438" s="88">
        <v>24.351859999999999</v>
      </c>
      <c r="I1438" s="88">
        <v>26.005220000000001</v>
      </c>
      <c r="J1438" s="88">
        <v>7.8976699999999997</v>
      </c>
    </row>
    <row r="1439" spans="1:10">
      <c r="A1439" s="89">
        <v>41699</v>
      </c>
      <c r="B1439" s="90">
        <v>0.70833333333333337</v>
      </c>
      <c r="C1439" s="91">
        <f t="shared" si="44"/>
        <v>41699.708333333336</v>
      </c>
      <c r="D1439" s="91">
        <f t="shared" si="45"/>
        <v>41699.666666666672</v>
      </c>
      <c r="E1439" s="88">
        <v>32.455599999999997</v>
      </c>
      <c r="F1439" s="88">
        <v>36.963839999999998</v>
      </c>
      <c r="G1439" s="88">
        <v>12.02867</v>
      </c>
      <c r="H1439" s="88">
        <v>25.460159999999998</v>
      </c>
      <c r="I1439" s="88">
        <v>33.113030000000002</v>
      </c>
      <c r="J1439" s="88">
        <v>39.006869999999999</v>
      </c>
    </row>
    <row r="1440" spans="1:10">
      <c r="A1440" s="89">
        <v>41699</v>
      </c>
      <c r="B1440" s="90">
        <v>0.75</v>
      </c>
      <c r="C1440" s="91">
        <f t="shared" si="44"/>
        <v>41699.75</v>
      </c>
      <c r="D1440" s="91">
        <f t="shared" si="45"/>
        <v>41699.708333333336</v>
      </c>
      <c r="E1440" s="88">
        <v>62.429740000000002</v>
      </c>
      <c r="F1440" s="88">
        <v>63.294670000000004</v>
      </c>
      <c r="G1440" s="88">
        <v>10.558909999999999</v>
      </c>
      <c r="H1440" s="88">
        <v>25.802489999999999</v>
      </c>
      <c r="I1440" s="88">
        <v>45.396529999999998</v>
      </c>
      <c r="J1440" s="88">
        <v>76.289630000000002</v>
      </c>
    </row>
    <row r="1441" spans="1:10">
      <c r="A1441" s="89">
        <v>41699</v>
      </c>
      <c r="B1441" s="90">
        <v>0.79166666666666663</v>
      </c>
      <c r="C1441" s="91">
        <f t="shared" si="44"/>
        <v>41699.791666666664</v>
      </c>
      <c r="D1441" s="91">
        <f t="shared" si="45"/>
        <v>41699.75</v>
      </c>
      <c r="E1441" s="88">
        <v>79.700090000000003</v>
      </c>
      <c r="F1441" s="88">
        <v>62.570309999999999</v>
      </c>
      <c r="G1441" s="88">
        <v>7.7977400000000001</v>
      </c>
      <c r="H1441" s="88">
        <v>28.520160000000001</v>
      </c>
      <c r="I1441" s="88">
        <v>56.73527</v>
      </c>
      <c r="J1441" s="88">
        <v>71.93486</v>
      </c>
    </row>
    <row r="1442" spans="1:10">
      <c r="A1442" s="89">
        <v>41699</v>
      </c>
      <c r="B1442" s="90">
        <v>0.83333333333333337</v>
      </c>
      <c r="C1442" s="91">
        <f t="shared" si="44"/>
        <v>41699.833333333336</v>
      </c>
      <c r="D1442" s="91">
        <f t="shared" si="45"/>
        <v>41699.791666666672</v>
      </c>
      <c r="E1442" s="88">
        <v>74.779229999999998</v>
      </c>
      <c r="F1442" s="88">
        <v>50.923659999999998</v>
      </c>
      <c r="G1442" s="88">
        <v>7.55246</v>
      </c>
      <c r="H1442" s="88">
        <v>33.7102</v>
      </c>
      <c r="I1442" s="88">
        <v>85.799530000000004</v>
      </c>
      <c r="J1442" s="88">
        <v>69.779949999999999</v>
      </c>
    </row>
    <row r="1443" spans="1:10">
      <c r="A1443" s="89">
        <v>41699</v>
      </c>
      <c r="B1443" s="90">
        <v>0.875</v>
      </c>
      <c r="C1443" s="91">
        <f t="shared" si="44"/>
        <v>41699.875</v>
      </c>
      <c r="D1443" s="91">
        <f t="shared" si="45"/>
        <v>41699.833333333336</v>
      </c>
      <c r="E1443" s="88">
        <v>75.792850000000001</v>
      </c>
      <c r="F1443" s="88">
        <v>37.880409999999998</v>
      </c>
      <c r="G1443" s="88">
        <v>8.9160799999999991</v>
      </c>
      <c r="H1443" s="88">
        <v>33.852679999999999</v>
      </c>
      <c r="I1443" s="88">
        <v>75.855969999999999</v>
      </c>
      <c r="J1443" s="88">
        <v>45.994190000000003</v>
      </c>
    </row>
    <row r="1444" spans="1:10">
      <c r="A1444" s="89">
        <v>41699</v>
      </c>
      <c r="B1444" s="90">
        <v>0.91666666666666663</v>
      </c>
      <c r="C1444" s="91">
        <f t="shared" si="44"/>
        <v>41699.916666666664</v>
      </c>
      <c r="D1444" s="91">
        <f t="shared" si="45"/>
        <v>41699.875</v>
      </c>
      <c r="E1444" s="88">
        <v>67.878450000000001</v>
      </c>
      <c r="F1444" s="88">
        <v>19.646159999999998</v>
      </c>
      <c r="G1444" s="88">
        <v>11.5166</v>
      </c>
      <c r="H1444" s="88">
        <v>20.805610000000001</v>
      </c>
      <c r="I1444" s="88">
        <v>70.231780000000001</v>
      </c>
      <c r="J1444" s="88">
        <v>32.641590000000001</v>
      </c>
    </row>
    <row r="1445" spans="1:10">
      <c r="A1445" s="89">
        <v>41699</v>
      </c>
      <c r="B1445" s="90">
        <v>0.95833333333333337</v>
      </c>
      <c r="C1445" s="91">
        <f t="shared" si="44"/>
        <v>41699.958333333336</v>
      </c>
      <c r="D1445" s="91">
        <f t="shared" si="45"/>
        <v>41699.916666666672</v>
      </c>
      <c r="E1445" s="88">
        <v>65.91431</v>
      </c>
      <c r="F1445" s="88">
        <v>34.817059999999998</v>
      </c>
      <c r="G1445" s="88">
        <v>11.14462</v>
      </c>
      <c r="H1445" s="88">
        <v>17.423829999999999</v>
      </c>
      <c r="I1445" s="88">
        <v>66.632459999999995</v>
      </c>
      <c r="J1445" s="88">
        <v>27.520399999999999</v>
      </c>
    </row>
    <row r="1446" spans="1:10">
      <c r="A1446" s="89">
        <v>41699</v>
      </c>
      <c r="B1446" s="92">
        <v>1</v>
      </c>
      <c r="C1446" s="91">
        <f t="shared" si="44"/>
        <v>41700</v>
      </c>
      <c r="D1446" s="91">
        <f t="shared" si="45"/>
        <v>41699.958333333336</v>
      </c>
      <c r="E1446" s="88">
        <v>57.033619999999999</v>
      </c>
      <c r="F1446" s="88">
        <v>26.544070000000001</v>
      </c>
      <c r="G1446" s="88">
        <v>8.1410300000000007</v>
      </c>
      <c r="H1446" s="88">
        <v>21.994710000000001</v>
      </c>
      <c r="I1446" s="88">
        <v>66.047229999999999</v>
      </c>
      <c r="J1446" s="88">
        <v>18.857250000000001</v>
      </c>
    </row>
    <row r="1447" spans="1:10">
      <c r="A1447" s="89">
        <v>41700</v>
      </c>
      <c r="B1447" s="90">
        <v>4.1666666666666664E-2</v>
      </c>
      <c r="C1447" s="91">
        <f t="shared" si="44"/>
        <v>41700.041666666664</v>
      </c>
      <c r="D1447" s="91">
        <f t="shared" si="45"/>
        <v>41700</v>
      </c>
      <c r="E1447" s="88">
        <v>47.181379999999997</v>
      </c>
      <c r="F1447" s="88">
        <v>25.081800000000001</v>
      </c>
      <c r="G1447" s="88">
        <v>8.6266499999999997</v>
      </c>
      <c r="H1447" s="88">
        <v>18.80753</v>
      </c>
      <c r="I1447" s="88">
        <v>63.107399999999998</v>
      </c>
      <c r="J1447" s="88">
        <v>10.853440000000001</v>
      </c>
    </row>
    <row r="1448" spans="1:10">
      <c r="A1448" s="89">
        <v>41700</v>
      </c>
      <c r="B1448" s="90">
        <v>8.3333333333333329E-2</v>
      </c>
      <c r="C1448" s="91">
        <f t="shared" si="44"/>
        <v>41700.083333333336</v>
      </c>
      <c r="D1448" s="91">
        <f t="shared" si="45"/>
        <v>41700.041666666672</v>
      </c>
      <c r="E1448" s="88">
        <v>36.037239999999997</v>
      </c>
      <c r="G1448" s="88">
        <v>9.5038499999999999</v>
      </c>
      <c r="H1448" s="88">
        <v>29.101240000000001</v>
      </c>
      <c r="I1448" s="88">
        <v>36.473289999999999</v>
      </c>
      <c r="J1448" s="88">
        <v>7.2675000000000001</v>
      </c>
    </row>
    <row r="1449" spans="1:10">
      <c r="A1449" s="89">
        <v>41700</v>
      </c>
      <c r="B1449" s="90">
        <v>0.125</v>
      </c>
      <c r="C1449" s="91">
        <f t="shared" si="44"/>
        <v>41700.125</v>
      </c>
      <c r="D1449" s="91">
        <f t="shared" si="45"/>
        <v>41700.083333333336</v>
      </c>
      <c r="E1449" s="88">
        <v>34.900260000000003</v>
      </c>
      <c r="F1449" s="88">
        <v>18.494350000000001</v>
      </c>
      <c r="G1449" s="88">
        <v>7.7877000000000001</v>
      </c>
      <c r="H1449" s="88">
        <v>16.581379999999999</v>
      </c>
      <c r="I1449" s="88">
        <v>35.948779999999999</v>
      </c>
      <c r="J1449" s="88">
        <v>4.0162500000000003</v>
      </c>
    </row>
    <row r="1450" spans="1:10">
      <c r="A1450" s="89">
        <v>41700</v>
      </c>
      <c r="B1450" s="90">
        <v>0.16666666666666666</v>
      </c>
      <c r="C1450" s="91">
        <f t="shared" si="44"/>
        <v>41700.166666666664</v>
      </c>
      <c r="D1450" s="91">
        <f t="shared" si="45"/>
        <v>41700.125</v>
      </c>
      <c r="E1450" s="88">
        <v>29.49362</v>
      </c>
      <c r="F1450" s="88">
        <v>12.317460000000001</v>
      </c>
      <c r="G1450" s="88">
        <v>6.5904800000000003</v>
      </c>
      <c r="H1450" s="88">
        <v>12.244300000000001</v>
      </c>
      <c r="I1450" s="88">
        <v>25.82544</v>
      </c>
      <c r="J1450" s="88">
        <v>3.5859399999999999</v>
      </c>
    </row>
    <row r="1451" spans="1:10">
      <c r="A1451" s="89">
        <v>41700</v>
      </c>
      <c r="B1451" s="90">
        <v>0.20833333333333334</v>
      </c>
      <c r="C1451" s="91">
        <f t="shared" si="44"/>
        <v>41700.208333333336</v>
      </c>
      <c r="D1451" s="91">
        <f t="shared" si="45"/>
        <v>41700.166666666672</v>
      </c>
      <c r="E1451" s="88">
        <v>23.590689999999999</v>
      </c>
      <c r="F1451" s="88">
        <v>5.6050599999999999</v>
      </c>
      <c r="G1451" s="88">
        <v>6.52928</v>
      </c>
      <c r="H1451" s="88">
        <v>9.2913999999999994</v>
      </c>
      <c r="I1451" s="88">
        <v>17.862269999999999</v>
      </c>
      <c r="J1451" s="88">
        <v>4.4465599999999998</v>
      </c>
    </row>
    <row r="1452" spans="1:10">
      <c r="A1452" s="89">
        <v>41700</v>
      </c>
      <c r="B1452" s="90">
        <v>0.25</v>
      </c>
      <c r="C1452" s="91">
        <f t="shared" si="44"/>
        <v>41700.25</v>
      </c>
      <c r="D1452" s="91">
        <f t="shared" si="45"/>
        <v>41700.208333333336</v>
      </c>
      <c r="E1452" s="88">
        <v>21.14603</v>
      </c>
      <c r="F1452" s="88">
        <v>3.5467300000000002</v>
      </c>
      <c r="G1452" s="88">
        <v>7.1895699999999998</v>
      </c>
      <c r="H1452" s="88">
        <v>7.2890199999999998</v>
      </c>
      <c r="I1452" s="88">
        <v>13.722189999999999</v>
      </c>
      <c r="J1452" s="88">
        <v>5.3550000000000004</v>
      </c>
    </row>
    <row r="1453" spans="1:10">
      <c r="A1453" s="89">
        <v>41700</v>
      </c>
      <c r="B1453" s="90">
        <v>0.29166666666666669</v>
      </c>
      <c r="C1453" s="91">
        <f t="shared" si="44"/>
        <v>41700.291666666664</v>
      </c>
      <c r="D1453" s="91">
        <f t="shared" si="45"/>
        <v>41700.25</v>
      </c>
      <c r="E1453" s="88">
        <v>21.13552</v>
      </c>
      <c r="F1453" s="88">
        <v>5.7341499999999996</v>
      </c>
      <c r="G1453" s="88">
        <v>9.6552600000000002</v>
      </c>
      <c r="H1453" s="88">
        <v>7.3377800000000004</v>
      </c>
      <c r="I1453" s="88">
        <v>11.74227</v>
      </c>
      <c r="J1453" s="88">
        <v>3.9684400000000002</v>
      </c>
    </row>
    <row r="1454" spans="1:10">
      <c r="A1454" s="89">
        <v>41700</v>
      </c>
      <c r="B1454" s="90">
        <v>0.33333333333333331</v>
      </c>
      <c r="C1454" s="91">
        <f t="shared" si="44"/>
        <v>41700.333333333336</v>
      </c>
      <c r="D1454" s="91">
        <f t="shared" si="45"/>
        <v>41700.291666666672</v>
      </c>
      <c r="E1454" s="88">
        <v>19.667670000000001</v>
      </c>
      <c r="F1454" s="88">
        <v>5.1235900000000001</v>
      </c>
      <c r="G1454" s="88">
        <v>10.259130000000001</v>
      </c>
      <c r="H1454" s="88">
        <v>9.0504300000000004</v>
      </c>
      <c r="I1454" s="88">
        <v>12.32798</v>
      </c>
      <c r="J1454" s="88">
        <v>4.59</v>
      </c>
    </row>
    <row r="1455" spans="1:10">
      <c r="A1455" s="89">
        <v>41700</v>
      </c>
      <c r="B1455" s="90">
        <v>0.375</v>
      </c>
      <c r="C1455" s="91">
        <f t="shared" si="44"/>
        <v>41700.375</v>
      </c>
      <c r="D1455" s="91">
        <f t="shared" si="45"/>
        <v>41700.333333333336</v>
      </c>
      <c r="E1455" s="88">
        <v>19.176639999999999</v>
      </c>
      <c r="F1455" s="88">
        <v>6.0803200000000004</v>
      </c>
      <c r="G1455" s="88">
        <v>8.7587700000000002</v>
      </c>
      <c r="H1455" s="88">
        <v>9.6189199999999992</v>
      </c>
      <c r="I1455" s="88">
        <v>11.788169999999999</v>
      </c>
      <c r="J1455" s="88">
        <v>5.4506300000000003</v>
      </c>
    </row>
    <row r="1456" spans="1:10">
      <c r="A1456" s="89">
        <v>41700</v>
      </c>
      <c r="B1456" s="90">
        <v>0.41666666666666669</v>
      </c>
      <c r="C1456" s="91">
        <f t="shared" si="44"/>
        <v>41700.416666666664</v>
      </c>
      <c r="D1456" s="91">
        <f t="shared" si="45"/>
        <v>41700.375</v>
      </c>
      <c r="E1456" s="88">
        <v>17.212499999999999</v>
      </c>
      <c r="F1456" s="88">
        <v>4.9562400000000002</v>
      </c>
      <c r="G1456" s="88">
        <v>7.2536300000000002</v>
      </c>
      <c r="H1456" s="88">
        <v>8.43126</v>
      </c>
      <c r="I1456" s="88">
        <v>11.02317</v>
      </c>
      <c r="J1456" s="88">
        <v>5.6418799999999996</v>
      </c>
    </row>
    <row r="1457" spans="1:10">
      <c r="A1457" s="89">
        <v>41700</v>
      </c>
      <c r="B1457" s="90">
        <v>0.45833333333333331</v>
      </c>
      <c r="C1457" s="91">
        <f t="shared" si="44"/>
        <v>41700.458333333336</v>
      </c>
      <c r="D1457" s="91">
        <f t="shared" si="45"/>
        <v>41700.416666666672</v>
      </c>
      <c r="E1457" s="88">
        <v>18.205089999999998</v>
      </c>
      <c r="F1457" s="88">
        <v>6.5799599999999998</v>
      </c>
      <c r="G1457" s="88">
        <v>8.3298900000000007</v>
      </c>
      <c r="H1457" s="88">
        <v>10.33658</v>
      </c>
      <c r="I1457" s="88">
        <v>15.297129999999999</v>
      </c>
      <c r="J1457" s="88">
        <v>6.1678100000000002</v>
      </c>
    </row>
    <row r="1458" spans="1:10">
      <c r="A1458" s="89">
        <v>41700</v>
      </c>
      <c r="B1458" s="90">
        <v>0.5</v>
      </c>
      <c r="C1458" s="91">
        <f t="shared" si="44"/>
        <v>41700.5</v>
      </c>
      <c r="D1458" s="91">
        <f t="shared" si="45"/>
        <v>41700.458333333336</v>
      </c>
      <c r="E1458" s="88">
        <v>15.7394</v>
      </c>
      <c r="F1458" s="88">
        <v>6.0009499999999996</v>
      </c>
      <c r="G1458" s="88">
        <v>12.466150000000001</v>
      </c>
      <c r="H1458" s="88">
        <v>10.904120000000001</v>
      </c>
      <c r="I1458" s="88">
        <v>23.935420000000001</v>
      </c>
      <c r="J1458" s="88">
        <v>5.8331299999999997</v>
      </c>
    </row>
    <row r="1459" spans="1:10">
      <c r="A1459" s="89">
        <v>41700</v>
      </c>
      <c r="B1459" s="90">
        <v>0.54166666666666663</v>
      </c>
      <c r="C1459" s="91">
        <f t="shared" si="44"/>
        <v>41700.541666666664</v>
      </c>
      <c r="D1459" s="91">
        <f t="shared" si="45"/>
        <v>41700.5</v>
      </c>
      <c r="E1459" s="88">
        <v>18.194569999999999</v>
      </c>
      <c r="F1459" s="88">
        <v>6.86348</v>
      </c>
      <c r="G1459" s="88">
        <v>18.513000000000002</v>
      </c>
      <c r="H1459" s="88">
        <v>9.1398399999999995</v>
      </c>
      <c r="I1459" s="88">
        <v>26.2744</v>
      </c>
      <c r="J1459" s="88">
        <v>5.8331299999999997</v>
      </c>
    </row>
    <row r="1460" spans="1:10">
      <c r="A1460" s="89">
        <v>41700</v>
      </c>
      <c r="B1460" s="90">
        <v>0.58333333333333337</v>
      </c>
      <c r="C1460" s="91">
        <f t="shared" si="44"/>
        <v>41700.583333333336</v>
      </c>
      <c r="D1460" s="91">
        <f t="shared" si="45"/>
        <v>41700.541666666672</v>
      </c>
      <c r="E1460" s="88">
        <v>18.199829999999999</v>
      </c>
      <c r="F1460" s="88">
        <v>10.685140000000001</v>
      </c>
      <c r="G1460" s="88">
        <v>23.304290000000002</v>
      </c>
      <c r="I1460" s="88">
        <v>28.029119999999999</v>
      </c>
      <c r="J1460" s="88">
        <v>6.07219</v>
      </c>
    </row>
    <row r="1461" spans="1:10">
      <c r="A1461" s="89">
        <v>41700</v>
      </c>
      <c r="B1461" s="90">
        <v>0.625</v>
      </c>
      <c r="C1461" s="91">
        <f t="shared" si="44"/>
        <v>41700.625</v>
      </c>
      <c r="D1461" s="91">
        <f t="shared" si="45"/>
        <v>41700.583333333336</v>
      </c>
      <c r="E1461" s="88">
        <v>21.13552</v>
      </c>
      <c r="F1461" s="88">
        <v>8.1764200000000002</v>
      </c>
      <c r="G1461" s="88">
        <v>17.3765</v>
      </c>
      <c r="H1461" s="88">
        <v>11.908659999999999</v>
      </c>
      <c r="I1461" s="88">
        <v>29.379349999999999</v>
      </c>
      <c r="J1461" s="88">
        <v>7.5543800000000001</v>
      </c>
    </row>
    <row r="1462" spans="1:10">
      <c r="A1462" s="89">
        <v>41700</v>
      </c>
      <c r="B1462" s="90">
        <v>0.66666666666666663</v>
      </c>
      <c r="C1462" s="91">
        <f t="shared" si="44"/>
        <v>41700.666666666664</v>
      </c>
      <c r="D1462" s="91">
        <f t="shared" si="45"/>
        <v>41700.625</v>
      </c>
      <c r="E1462" s="88">
        <v>21.631810000000002</v>
      </c>
      <c r="F1462" s="88">
        <v>8.9830100000000002</v>
      </c>
      <c r="G1462" s="88">
        <v>21.50845</v>
      </c>
      <c r="H1462" s="88">
        <v>13.19816</v>
      </c>
      <c r="I1462" s="88">
        <v>30.458950000000002</v>
      </c>
      <c r="J1462" s="88">
        <v>8.7974999999999994</v>
      </c>
    </row>
    <row r="1463" spans="1:10">
      <c r="A1463" s="89">
        <v>41700</v>
      </c>
      <c r="B1463" s="90">
        <v>0.70833333333333337</v>
      </c>
      <c r="C1463" s="91">
        <f t="shared" si="44"/>
        <v>41700.708333333336</v>
      </c>
      <c r="D1463" s="91">
        <f t="shared" si="45"/>
        <v>41700.666666666672</v>
      </c>
      <c r="E1463" s="88">
        <v>24.572759999999999</v>
      </c>
      <c r="F1463" s="88">
        <v>8.0583200000000001</v>
      </c>
      <c r="G1463" s="88">
        <v>21.990400000000001</v>
      </c>
      <c r="H1463" s="88">
        <v>15.390840000000001</v>
      </c>
      <c r="I1463" s="88">
        <v>33.158450000000002</v>
      </c>
      <c r="J1463" s="88">
        <v>8.3671900000000008</v>
      </c>
    </row>
    <row r="1464" spans="1:10">
      <c r="A1464" s="89">
        <v>41700</v>
      </c>
      <c r="B1464" s="90">
        <v>0.75</v>
      </c>
      <c r="C1464" s="91">
        <f t="shared" si="44"/>
        <v>41700.75</v>
      </c>
      <c r="D1464" s="91">
        <f t="shared" si="45"/>
        <v>41700.708333333336</v>
      </c>
      <c r="E1464" s="88">
        <v>26.542149999999999</v>
      </c>
      <c r="F1464" s="88">
        <v>7.8321699999999996</v>
      </c>
      <c r="G1464" s="88">
        <v>17.672930000000001</v>
      </c>
      <c r="H1464" s="88">
        <v>16.299759999999999</v>
      </c>
      <c r="I1464" s="88">
        <v>29.06474</v>
      </c>
      <c r="J1464" s="88">
        <v>8.0325000000000006</v>
      </c>
    </row>
    <row r="1465" spans="1:10">
      <c r="A1465" s="89">
        <v>41700</v>
      </c>
      <c r="B1465" s="90">
        <v>0.79166666666666663</v>
      </c>
      <c r="C1465" s="91">
        <f t="shared" si="44"/>
        <v>41700.791666666664</v>
      </c>
      <c r="D1465" s="91">
        <f t="shared" si="45"/>
        <v>41700.75</v>
      </c>
      <c r="E1465" s="88">
        <v>30.971979999999999</v>
      </c>
      <c r="F1465" s="88">
        <v>13.923959999999999</v>
      </c>
      <c r="G1465" s="88">
        <v>10.12717</v>
      </c>
      <c r="H1465" s="88">
        <v>16.442240000000002</v>
      </c>
      <c r="I1465" s="88">
        <v>22.720500000000001</v>
      </c>
      <c r="J1465" s="88">
        <v>7.8412499999999996</v>
      </c>
    </row>
    <row r="1466" spans="1:10">
      <c r="A1466" s="89">
        <v>41700</v>
      </c>
      <c r="B1466" s="90">
        <v>0.83333333333333337</v>
      </c>
      <c r="C1466" s="91">
        <f t="shared" si="44"/>
        <v>41700.833333333336</v>
      </c>
      <c r="D1466" s="91">
        <f t="shared" si="45"/>
        <v>41700.791666666672</v>
      </c>
      <c r="E1466" s="88">
        <v>30.48095</v>
      </c>
      <c r="F1466" s="88">
        <v>11.326779999999999</v>
      </c>
      <c r="G1466" s="88">
        <v>16.534040000000001</v>
      </c>
      <c r="H1466" s="88">
        <v>17.348289999999999</v>
      </c>
      <c r="I1466" s="88">
        <v>21.2364</v>
      </c>
      <c r="J1466" s="88">
        <v>6.5981300000000003</v>
      </c>
    </row>
    <row r="1467" spans="1:10">
      <c r="A1467" s="89">
        <v>41700</v>
      </c>
      <c r="B1467" s="90">
        <v>0.875</v>
      </c>
      <c r="C1467" s="91">
        <f t="shared" si="44"/>
        <v>41700.875</v>
      </c>
      <c r="D1467" s="91">
        <f t="shared" si="45"/>
        <v>41700.833333333336</v>
      </c>
      <c r="E1467" s="88">
        <v>28.50103</v>
      </c>
      <c r="F1467" s="88">
        <v>4.3652800000000003</v>
      </c>
      <c r="G1467" s="88">
        <v>14.98109</v>
      </c>
      <c r="H1467" s="88">
        <v>19.015989999999999</v>
      </c>
      <c r="I1467" s="88">
        <v>20.740580000000001</v>
      </c>
      <c r="J1467" s="88">
        <v>8.2237500000000008</v>
      </c>
    </row>
    <row r="1468" spans="1:10">
      <c r="A1468" s="89">
        <v>41700</v>
      </c>
      <c r="B1468" s="90">
        <v>0.91666666666666663</v>
      </c>
      <c r="C1468" s="91">
        <f t="shared" si="44"/>
        <v>41700.916666666664</v>
      </c>
      <c r="D1468" s="91">
        <f t="shared" si="45"/>
        <v>41700.875</v>
      </c>
      <c r="E1468" s="88">
        <v>39.309049999999999</v>
      </c>
      <c r="F1468" s="88">
        <v>6.0860500000000002</v>
      </c>
      <c r="G1468" s="88">
        <v>10.47476</v>
      </c>
      <c r="H1468" s="88">
        <v>10.626810000000001</v>
      </c>
      <c r="I1468" s="88">
        <v>24.38485</v>
      </c>
      <c r="J1468" s="88">
        <v>8.7018799999999992</v>
      </c>
    </row>
    <row r="1469" spans="1:10">
      <c r="A1469" s="89">
        <v>41700</v>
      </c>
      <c r="B1469" s="90">
        <v>0.95833333333333337</v>
      </c>
      <c r="C1469" s="91">
        <f t="shared" si="44"/>
        <v>41700.958333333336</v>
      </c>
      <c r="D1469" s="91">
        <f t="shared" si="45"/>
        <v>41700.916666666672</v>
      </c>
      <c r="E1469" s="88">
        <v>33.400860000000002</v>
      </c>
      <c r="F1469" s="88">
        <v>1.40282</v>
      </c>
      <c r="G1469" s="88">
        <v>9.6624300000000005</v>
      </c>
      <c r="H1469" s="88">
        <v>11.818770000000001</v>
      </c>
      <c r="I1469" s="88">
        <v>27.174710000000001</v>
      </c>
      <c r="J1469" s="88">
        <v>5.1637500000000003</v>
      </c>
    </row>
    <row r="1470" spans="1:10">
      <c r="A1470" s="89">
        <v>41700</v>
      </c>
      <c r="B1470" s="92">
        <v>1</v>
      </c>
      <c r="C1470" s="91">
        <f t="shared" si="44"/>
        <v>41701</v>
      </c>
      <c r="D1470" s="91">
        <f t="shared" si="45"/>
        <v>41700.958333333336</v>
      </c>
      <c r="E1470" s="88">
        <v>28.020520000000001</v>
      </c>
      <c r="F1470" s="88">
        <v>1.0738700000000001</v>
      </c>
      <c r="G1470" s="88">
        <v>7.7331899999999996</v>
      </c>
      <c r="H1470" s="88">
        <v>7.7183700000000002</v>
      </c>
      <c r="I1470" s="88">
        <v>25.284680000000002</v>
      </c>
      <c r="J1470" s="88">
        <v>4.59</v>
      </c>
    </row>
    <row r="1471" spans="1:10">
      <c r="A1471" s="89">
        <v>41701</v>
      </c>
      <c r="B1471" s="90">
        <v>4.1666666666666664E-2</v>
      </c>
      <c r="C1471" s="91">
        <f t="shared" si="44"/>
        <v>41701.041666666664</v>
      </c>
      <c r="D1471" s="91">
        <f t="shared" si="45"/>
        <v>41701</v>
      </c>
      <c r="E1471" s="88">
        <v>28.218299999999999</v>
      </c>
      <c r="F1471" s="88">
        <v>0.40162999999999999</v>
      </c>
      <c r="G1471" s="88">
        <v>9.92333</v>
      </c>
      <c r="H1471" s="88">
        <v>6.1040599999999996</v>
      </c>
      <c r="I1471" s="88">
        <v>15.296810000000001</v>
      </c>
      <c r="J1471" s="88">
        <v>3.4386800000000002</v>
      </c>
    </row>
    <row r="1472" spans="1:10">
      <c r="A1472" s="89">
        <v>41701</v>
      </c>
      <c r="B1472" s="90">
        <v>8.3333333333333329E-2</v>
      </c>
      <c r="C1472" s="91">
        <f t="shared" si="44"/>
        <v>41701.083333333336</v>
      </c>
      <c r="D1472" s="91">
        <f t="shared" si="45"/>
        <v>41701.041666666672</v>
      </c>
      <c r="E1472" s="88">
        <v>28.202999999999999</v>
      </c>
      <c r="G1472" s="88">
        <v>8.7181300000000004</v>
      </c>
      <c r="H1472" s="88">
        <v>16.02994</v>
      </c>
      <c r="I1472" s="88">
        <v>17.516590000000001</v>
      </c>
      <c r="J1472" s="88">
        <v>6.7821999999999996</v>
      </c>
    </row>
    <row r="1473" spans="1:10">
      <c r="A1473" s="89">
        <v>41701</v>
      </c>
      <c r="B1473" s="90">
        <v>0.125</v>
      </c>
      <c r="C1473" s="91">
        <f t="shared" si="44"/>
        <v>41701.125</v>
      </c>
      <c r="D1473" s="91">
        <f t="shared" si="45"/>
        <v>41701.083333333336</v>
      </c>
      <c r="E1473" s="88">
        <v>28.524940000000001</v>
      </c>
      <c r="F1473" s="88">
        <v>2.7769499999999998</v>
      </c>
      <c r="G1473" s="88">
        <v>8.8969500000000004</v>
      </c>
      <c r="H1473" s="88">
        <v>9.8259500000000006</v>
      </c>
      <c r="I1473" s="88">
        <v>16.871600000000001</v>
      </c>
      <c r="J1473" s="88">
        <v>9.5997900000000005</v>
      </c>
    </row>
    <row r="1474" spans="1:10">
      <c r="A1474" s="89">
        <v>41701</v>
      </c>
      <c r="B1474" s="90">
        <v>0.16666666666666666</v>
      </c>
      <c r="C1474" s="91">
        <f t="shared" si="44"/>
        <v>41701.166666666664</v>
      </c>
      <c r="D1474" s="91">
        <f t="shared" si="45"/>
        <v>41701.125</v>
      </c>
      <c r="E1474" s="88">
        <v>34.428829999999998</v>
      </c>
      <c r="F1474" s="88">
        <v>3.0786500000000001</v>
      </c>
      <c r="G1474" s="88">
        <v>8.5311800000000009</v>
      </c>
      <c r="H1474" s="88">
        <v>9.6863299999999999</v>
      </c>
      <c r="I1474" s="88">
        <v>26.634429999999998</v>
      </c>
      <c r="J1474" s="88">
        <v>15.61891</v>
      </c>
    </row>
    <row r="1475" spans="1:10">
      <c r="A1475" s="89">
        <v>41701</v>
      </c>
      <c r="B1475" s="90">
        <v>0.20833333333333334</v>
      </c>
      <c r="C1475" s="91">
        <f t="shared" si="44"/>
        <v>41701.208333333336</v>
      </c>
      <c r="D1475" s="91">
        <f t="shared" si="45"/>
        <v>41701.166666666672</v>
      </c>
      <c r="E1475" s="88">
        <v>35.914839999999998</v>
      </c>
      <c r="F1475" s="88">
        <v>13.76474</v>
      </c>
      <c r="G1475" s="88">
        <v>9.3889399999999998</v>
      </c>
      <c r="H1475" s="88">
        <v>9.7814800000000002</v>
      </c>
      <c r="I1475" s="88">
        <v>32.753950000000003</v>
      </c>
      <c r="J1475" s="88">
        <v>11.032730000000001</v>
      </c>
    </row>
    <row r="1476" spans="1:10">
      <c r="A1476" s="89">
        <v>41701</v>
      </c>
      <c r="B1476" s="90">
        <v>0.25</v>
      </c>
      <c r="C1476" s="91">
        <f t="shared" si="44"/>
        <v>41701.25</v>
      </c>
      <c r="D1476" s="91">
        <f t="shared" si="45"/>
        <v>41701.208333333336</v>
      </c>
      <c r="E1476" s="88">
        <v>43.287529999999997</v>
      </c>
      <c r="F1476" s="88">
        <v>44.894979999999997</v>
      </c>
      <c r="G1476" s="88">
        <v>10.069789999999999</v>
      </c>
      <c r="H1476" s="88">
        <v>10.352359999999999</v>
      </c>
      <c r="I1476" s="88">
        <v>46.386249999999997</v>
      </c>
      <c r="J1476" s="88">
        <v>19.773820000000001</v>
      </c>
    </row>
    <row r="1477" spans="1:10">
      <c r="A1477" s="89">
        <v>41701</v>
      </c>
      <c r="B1477" s="90">
        <v>0.29166666666666669</v>
      </c>
      <c r="C1477" s="91">
        <f t="shared" si="44"/>
        <v>41701.291666666664</v>
      </c>
      <c r="D1477" s="91">
        <f t="shared" si="45"/>
        <v>41701.25</v>
      </c>
      <c r="E1477" s="88">
        <v>62.29204</v>
      </c>
      <c r="F1477" s="88">
        <v>45.887090000000001</v>
      </c>
      <c r="G1477" s="88">
        <v>9.8278599999999994</v>
      </c>
      <c r="H1477" s="88">
        <v>17.601220000000001</v>
      </c>
      <c r="I1477" s="88">
        <v>65.057990000000004</v>
      </c>
      <c r="J1477" s="88">
        <v>48.0989</v>
      </c>
    </row>
    <row r="1478" spans="1:10">
      <c r="A1478" s="89">
        <v>41701</v>
      </c>
      <c r="B1478" s="90">
        <v>0.33333333333333331</v>
      </c>
      <c r="C1478" s="91">
        <f t="shared" si="44"/>
        <v>41701.333333333336</v>
      </c>
      <c r="D1478" s="91">
        <f t="shared" si="45"/>
        <v>41701.291666666672</v>
      </c>
      <c r="E1478" s="88">
        <v>83.742639999999994</v>
      </c>
      <c r="F1478" s="88">
        <v>66.266210000000001</v>
      </c>
      <c r="G1478" s="88">
        <v>9.8211700000000004</v>
      </c>
      <c r="H1478" s="88">
        <v>19.21584</v>
      </c>
      <c r="I1478" s="88">
        <v>76.035740000000004</v>
      </c>
      <c r="J1478" s="88">
        <v>28.13383</v>
      </c>
    </row>
    <row r="1479" spans="1:10">
      <c r="A1479" s="89">
        <v>41701</v>
      </c>
      <c r="B1479" s="90">
        <v>0.375</v>
      </c>
      <c r="C1479" s="91">
        <f t="shared" si="44"/>
        <v>41701.375</v>
      </c>
      <c r="D1479" s="91">
        <f t="shared" si="45"/>
        <v>41701.333333333336</v>
      </c>
      <c r="E1479" s="88">
        <v>58.897350000000003</v>
      </c>
      <c r="F1479" s="88">
        <v>58.35277</v>
      </c>
      <c r="G1479" s="88">
        <v>9.5577199999999998</v>
      </c>
      <c r="H1479" s="88">
        <v>24.916530000000002</v>
      </c>
      <c r="I1479" s="88">
        <v>84.448830000000001</v>
      </c>
      <c r="J1479" s="88">
        <v>19.153690000000001</v>
      </c>
    </row>
    <row r="1480" spans="1:10">
      <c r="A1480" s="89">
        <v>41701</v>
      </c>
      <c r="B1480" s="90">
        <v>0.41666666666666669</v>
      </c>
      <c r="C1480" s="91">
        <f t="shared" ref="C1480:C1543" si="46">A1480+B1480</f>
        <v>41701.416666666664</v>
      </c>
      <c r="D1480" s="91">
        <f t="shared" ref="D1480:D1543" si="47">C1480-"01:00"</f>
        <v>41701.375</v>
      </c>
      <c r="E1480" s="88">
        <v>54.948039999999999</v>
      </c>
      <c r="F1480" s="88">
        <v>58.955680000000001</v>
      </c>
      <c r="G1480" s="88">
        <v>9.5467200000000005</v>
      </c>
      <c r="J1480" s="88">
        <v>13.23068</v>
      </c>
    </row>
    <row r="1481" spans="1:10">
      <c r="A1481" s="89">
        <v>41701</v>
      </c>
      <c r="B1481" s="90">
        <v>0.45833333333333331</v>
      </c>
      <c r="C1481" s="91">
        <f t="shared" si="46"/>
        <v>41701.458333333336</v>
      </c>
      <c r="D1481" s="91">
        <f t="shared" si="47"/>
        <v>41701.416666666672</v>
      </c>
      <c r="E1481" s="88">
        <v>24.644480000000001</v>
      </c>
      <c r="F1481" s="88">
        <v>30.765910000000002</v>
      </c>
      <c r="G1481" s="88">
        <v>7.5156499999999999</v>
      </c>
      <c r="J1481" s="88">
        <v>16.00093</v>
      </c>
    </row>
    <row r="1482" spans="1:10">
      <c r="A1482" s="89">
        <v>41701</v>
      </c>
      <c r="B1482" s="90">
        <v>0.5</v>
      </c>
      <c r="C1482" s="91">
        <f t="shared" si="46"/>
        <v>41701.5</v>
      </c>
      <c r="D1482" s="91">
        <f t="shared" si="47"/>
        <v>41701.458333333336</v>
      </c>
      <c r="E1482" s="88">
        <v>25.610289999999999</v>
      </c>
      <c r="F1482" s="88">
        <v>30.769729999999999</v>
      </c>
      <c r="G1482" s="88">
        <v>19.787199999999999</v>
      </c>
      <c r="J1482" s="88">
        <v>20.061170000000001</v>
      </c>
    </row>
    <row r="1483" spans="1:10">
      <c r="A1483" s="89">
        <v>41701</v>
      </c>
      <c r="B1483" s="90">
        <v>0.54166666666666663</v>
      </c>
      <c r="C1483" s="91">
        <f t="shared" si="46"/>
        <v>41701.541666666664</v>
      </c>
      <c r="D1483" s="91">
        <f t="shared" si="47"/>
        <v>41701.5</v>
      </c>
      <c r="E1483" s="88">
        <v>29.542390000000001</v>
      </c>
      <c r="F1483" s="88">
        <v>32.784080000000003</v>
      </c>
      <c r="G1483" s="88">
        <v>15.758039999999999</v>
      </c>
      <c r="J1483" s="88">
        <v>27.464459999999999</v>
      </c>
    </row>
    <row r="1484" spans="1:10">
      <c r="A1484" s="89">
        <v>41701</v>
      </c>
      <c r="B1484" s="90">
        <v>0.58333333333333337</v>
      </c>
      <c r="C1484" s="91">
        <f t="shared" si="46"/>
        <v>41701.583333333336</v>
      </c>
      <c r="D1484" s="91">
        <f t="shared" si="47"/>
        <v>41701.541666666672</v>
      </c>
      <c r="E1484" s="88">
        <v>26.604790000000001</v>
      </c>
      <c r="F1484" s="88">
        <v>23.605989999999998</v>
      </c>
      <c r="G1484" s="88">
        <v>16.564640000000001</v>
      </c>
      <c r="J1484" s="88">
        <v>21.827359999999999</v>
      </c>
    </row>
    <row r="1485" spans="1:10">
      <c r="A1485" s="89">
        <v>41701</v>
      </c>
      <c r="B1485" s="90">
        <v>0.625</v>
      </c>
      <c r="C1485" s="91">
        <f t="shared" si="46"/>
        <v>41701.625</v>
      </c>
      <c r="D1485" s="91">
        <f t="shared" si="47"/>
        <v>41701.583333333336</v>
      </c>
      <c r="E1485" s="88">
        <v>31.04561</v>
      </c>
      <c r="F1485" s="88">
        <v>25.721689999999999</v>
      </c>
      <c r="G1485" s="88">
        <v>14.38152</v>
      </c>
      <c r="J1485" s="88">
        <v>17.434830000000002</v>
      </c>
    </row>
    <row r="1486" spans="1:10">
      <c r="A1486" s="89">
        <v>41701</v>
      </c>
      <c r="B1486" s="90">
        <v>0.66666666666666663</v>
      </c>
      <c r="C1486" s="91">
        <f t="shared" si="46"/>
        <v>41701.666666666664</v>
      </c>
      <c r="D1486" s="91">
        <f t="shared" si="47"/>
        <v>41701.625</v>
      </c>
      <c r="E1486" s="88">
        <v>46.796959999999999</v>
      </c>
      <c r="F1486" s="88">
        <v>37.565330000000003</v>
      </c>
      <c r="G1486" s="88">
        <v>15.382720000000001</v>
      </c>
      <c r="J1486" s="88">
        <v>24.932780000000001</v>
      </c>
    </row>
    <row r="1487" spans="1:10">
      <c r="A1487" s="89">
        <v>41701</v>
      </c>
      <c r="B1487" s="90">
        <v>0.70833333333333337</v>
      </c>
      <c r="C1487" s="91">
        <f t="shared" si="46"/>
        <v>41701.708333333336</v>
      </c>
      <c r="D1487" s="91">
        <f t="shared" si="47"/>
        <v>41701.666666666672</v>
      </c>
      <c r="E1487" s="88">
        <v>64.977189999999993</v>
      </c>
      <c r="F1487" s="88">
        <v>55.342010000000002</v>
      </c>
      <c r="G1487" s="88">
        <v>12.447509999999999</v>
      </c>
      <c r="J1487" s="88">
        <v>47.048459999999999</v>
      </c>
    </row>
    <row r="1488" spans="1:10">
      <c r="A1488" s="89">
        <v>41701</v>
      </c>
      <c r="B1488" s="90">
        <v>0.75</v>
      </c>
      <c r="C1488" s="91">
        <f t="shared" si="46"/>
        <v>41701.75</v>
      </c>
      <c r="D1488" s="91">
        <f t="shared" si="47"/>
        <v>41701.708333333336</v>
      </c>
      <c r="E1488" s="88">
        <v>92.228399999999993</v>
      </c>
      <c r="F1488" s="88">
        <v>60.939900000000002</v>
      </c>
      <c r="G1488" s="88">
        <v>12.231389999999999</v>
      </c>
      <c r="H1488" s="88">
        <v>18.22278</v>
      </c>
      <c r="J1488" s="88">
        <v>23.022200000000002</v>
      </c>
    </row>
    <row r="1489" spans="1:10">
      <c r="A1489" s="89">
        <v>41701</v>
      </c>
      <c r="B1489" s="90">
        <v>0.79166666666666663</v>
      </c>
      <c r="C1489" s="91">
        <f t="shared" si="46"/>
        <v>41701.791666666664</v>
      </c>
      <c r="D1489" s="91">
        <f t="shared" si="47"/>
        <v>41701.75</v>
      </c>
      <c r="E1489" s="88">
        <v>88.468429999999998</v>
      </c>
      <c r="F1489" s="88">
        <v>66.714219999999997</v>
      </c>
      <c r="G1489" s="88">
        <v>11.333</v>
      </c>
      <c r="H1489" s="88">
        <v>17.559139999999999</v>
      </c>
      <c r="J1489" s="88">
        <v>31.90672</v>
      </c>
    </row>
    <row r="1490" spans="1:10">
      <c r="A1490" s="89">
        <v>41701</v>
      </c>
      <c r="B1490" s="90">
        <v>0.83333333333333337</v>
      </c>
      <c r="C1490" s="91">
        <f t="shared" si="46"/>
        <v>41701.833333333336</v>
      </c>
      <c r="D1490" s="91">
        <f t="shared" si="47"/>
        <v>41701.791666666672</v>
      </c>
      <c r="E1490" s="88">
        <v>75.465339999999998</v>
      </c>
      <c r="F1490" s="88">
        <v>49.910510000000002</v>
      </c>
      <c r="G1490" s="88">
        <v>19.863700000000001</v>
      </c>
      <c r="H1490" s="88">
        <v>18.416899999999998</v>
      </c>
      <c r="J1490" s="88">
        <v>21.827839999999998</v>
      </c>
    </row>
    <row r="1491" spans="1:10">
      <c r="A1491" s="89">
        <v>41701</v>
      </c>
      <c r="B1491" s="90">
        <v>0.875</v>
      </c>
      <c r="C1491" s="91">
        <f t="shared" si="46"/>
        <v>41701.875</v>
      </c>
      <c r="D1491" s="91">
        <f t="shared" si="47"/>
        <v>41701.833333333336</v>
      </c>
      <c r="E1491" s="88">
        <v>56.09554</v>
      </c>
      <c r="F1491" s="88">
        <v>45.395580000000002</v>
      </c>
      <c r="G1491" s="88">
        <v>22.227550000000001</v>
      </c>
      <c r="H1491" s="88">
        <v>15.602650000000001</v>
      </c>
      <c r="J1491" s="88">
        <v>34.055410000000002</v>
      </c>
    </row>
    <row r="1492" spans="1:10">
      <c r="A1492" s="89">
        <v>41701</v>
      </c>
      <c r="B1492" s="90">
        <v>0.91666666666666663</v>
      </c>
      <c r="C1492" s="91">
        <f t="shared" si="46"/>
        <v>41701.916666666664</v>
      </c>
      <c r="D1492" s="91">
        <f t="shared" si="47"/>
        <v>41701.875</v>
      </c>
      <c r="E1492" s="88">
        <v>48.705640000000002</v>
      </c>
      <c r="F1492" s="88">
        <v>36.402999999999999</v>
      </c>
      <c r="G1492" s="88">
        <v>23.672930000000001</v>
      </c>
      <c r="H1492" s="88">
        <v>25.430029999999999</v>
      </c>
      <c r="J1492" s="88">
        <v>62.23753</v>
      </c>
    </row>
    <row r="1493" spans="1:10">
      <c r="A1493" s="89">
        <v>41701</v>
      </c>
      <c r="B1493" s="90">
        <v>0.95833333333333337</v>
      </c>
      <c r="C1493" s="91">
        <f t="shared" si="46"/>
        <v>41701.958333333336</v>
      </c>
      <c r="D1493" s="91">
        <f t="shared" si="47"/>
        <v>41701.916666666672</v>
      </c>
      <c r="E1493" s="88">
        <v>48.688429999999997</v>
      </c>
      <c r="F1493" s="88">
        <v>29.500309999999999</v>
      </c>
      <c r="G1493" s="88">
        <v>16.589980000000001</v>
      </c>
      <c r="H1493" s="88">
        <v>64.602339999999998</v>
      </c>
      <c r="J1493" s="88">
        <v>75.373059999999995</v>
      </c>
    </row>
    <row r="1494" spans="1:10">
      <c r="A1494" s="89">
        <v>41701</v>
      </c>
      <c r="B1494" s="92">
        <v>1</v>
      </c>
      <c r="C1494" s="91">
        <f t="shared" si="46"/>
        <v>41702</v>
      </c>
      <c r="D1494" s="91">
        <f t="shared" si="47"/>
        <v>41701.958333333336</v>
      </c>
      <c r="E1494" s="88">
        <v>38.858179999999997</v>
      </c>
      <c r="F1494" s="88">
        <v>13.16278</v>
      </c>
      <c r="G1494" s="88">
        <v>11.48504</v>
      </c>
      <c r="H1494" s="88">
        <v>117.80186999999999</v>
      </c>
      <c r="J1494" s="88">
        <v>62.094090000000001</v>
      </c>
    </row>
    <row r="1495" spans="1:10">
      <c r="A1495" s="89">
        <v>41702</v>
      </c>
      <c r="B1495" s="90">
        <v>4.1666666666666664E-2</v>
      </c>
      <c r="C1495" s="91">
        <f t="shared" si="46"/>
        <v>41702.041666666664</v>
      </c>
      <c r="D1495" s="91">
        <f t="shared" si="47"/>
        <v>41702</v>
      </c>
      <c r="E1495" s="88">
        <v>49.240499999999997</v>
      </c>
      <c r="F1495" s="88">
        <v>15.719480000000001</v>
      </c>
      <c r="G1495" s="88">
        <v>13.390689999999999</v>
      </c>
      <c r="H1495" s="88">
        <v>122.19855</v>
      </c>
      <c r="J1495" s="88">
        <v>49.911949999999997</v>
      </c>
    </row>
    <row r="1496" spans="1:10">
      <c r="A1496" s="89">
        <v>41702</v>
      </c>
      <c r="B1496" s="90">
        <v>8.3333333333333329E-2</v>
      </c>
      <c r="C1496" s="91">
        <f t="shared" si="46"/>
        <v>41702.083333333336</v>
      </c>
      <c r="D1496" s="91">
        <f t="shared" si="47"/>
        <v>41702.041666666672</v>
      </c>
      <c r="E1496" s="88">
        <v>53.209580000000003</v>
      </c>
      <c r="G1496" s="88">
        <v>15.042289999999999</v>
      </c>
      <c r="H1496" s="88">
        <v>68.964749999999995</v>
      </c>
      <c r="J1496" s="88">
        <v>40.701830000000001</v>
      </c>
    </row>
    <row r="1497" spans="1:10">
      <c r="A1497" s="89">
        <v>41702</v>
      </c>
      <c r="B1497" s="90">
        <v>0.125</v>
      </c>
      <c r="C1497" s="91">
        <f t="shared" si="46"/>
        <v>41702.125</v>
      </c>
      <c r="D1497" s="91">
        <f t="shared" si="47"/>
        <v>41702.083333333336</v>
      </c>
      <c r="E1497" s="88">
        <v>48.756799999999998</v>
      </c>
      <c r="F1497" s="88">
        <v>18.27824</v>
      </c>
      <c r="G1497" s="88">
        <v>11.65812</v>
      </c>
      <c r="H1497" s="88">
        <v>60.55883</v>
      </c>
      <c r="J1497" s="88">
        <v>33.783830000000002</v>
      </c>
    </row>
    <row r="1498" spans="1:10">
      <c r="A1498" s="89">
        <v>41702</v>
      </c>
      <c r="B1498" s="90">
        <v>0.16666666666666666</v>
      </c>
      <c r="C1498" s="91">
        <f t="shared" si="46"/>
        <v>41702.166666666664</v>
      </c>
      <c r="D1498" s="91">
        <f t="shared" si="47"/>
        <v>41702.125</v>
      </c>
      <c r="E1498" s="88">
        <v>38.406350000000003</v>
      </c>
      <c r="F1498" s="88">
        <v>17.476900000000001</v>
      </c>
      <c r="G1498" s="88">
        <v>9.3353900000000003</v>
      </c>
      <c r="H1498" s="88">
        <v>47.376930000000002</v>
      </c>
      <c r="J1498" s="88">
        <v>46.858159999999998</v>
      </c>
    </row>
    <row r="1499" spans="1:10">
      <c r="A1499" s="89">
        <v>41702</v>
      </c>
      <c r="B1499" s="90">
        <v>0.20833333333333334</v>
      </c>
      <c r="C1499" s="91">
        <f t="shared" si="46"/>
        <v>41702.208333333336</v>
      </c>
      <c r="D1499" s="91">
        <f t="shared" si="47"/>
        <v>41702.166666666672</v>
      </c>
      <c r="E1499" s="88">
        <v>45.31908</v>
      </c>
      <c r="F1499" s="88">
        <v>23.076229999999999</v>
      </c>
      <c r="G1499" s="88">
        <v>9.4267099999999999</v>
      </c>
      <c r="H1499" s="88">
        <v>81.813879999999997</v>
      </c>
      <c r="J1499" s="88">
        <v>43.13644</v>
      </c>
    </row>
    <row r="1500" spans="1:10">
      <c r="A1500" s="89">
        <v>41702</v>
      </c>
      <c r="B1500" s="90">
        <v>0.25</v>
      </c>
      <c r="C1500" s="91">
        <f t="shared" si="46"/>
        <v>41702.25</v>
      </c>
      <c r="D1500" s="91">
        <f t="shared" si="47"/>
        <v>41702.208333333336</v>
      </c>
      <c r="E1500" s="88">
        <v>59.250210000000003</v>
      </c>
      <c r="F1500" s="88">
        <v>31.968869999999999</v>
      </c>
      <c r="G1500" s="88">
        <v>9.1709200000000006</v>
      </c>
      <c r="H1500" s="88">
        <v>69.299440000000004</v>
      </c>
      <c r="J1500" s="88">
        <v>51.677660000000003</v>
      </c>
    </row>
    <row r="1501" spans="1:10">
      <c r="A1501" s="89">
        <v>41702</v>
      </c>
      <c r="B1501" s="90">
        <v>0.29166666666666669</v>
      </c>
      <c r="C1501" s="91">
        <f t="shared" si="46"/>
        <v>41702.291666666664</v>
      </c>
      <c r="D1501" s="91">
        <f t="shared" si="47"/>
        <v>41702.25</v>
      </c>
      <c r="E1501" s="88">
        <v>64.73048</v>
      </c>
      <c r="F1501" s="88">
        <v>49.790030000000002</v>
      </c>
      <c r="G1501" s="88">
        <v>10.909380000000001</v>
      </c>
      <c r="H1501" s="88">
        <v>39.208159999999999</v>
      </c>
      <c r="J1501" s="88">
        <v>60.361849999999997</v>
      </c>
    </row>
    <row r="1502" spans="1:10">
      <c r="A1502" s="89">
        <v>41702</v>
      </c>
      <c r="B1502" s="90">
        <v>0.33333333333333331</v>
      </c>
      <c r="C1502" s="91">
        <f t="shared" si="46"/>
        <v>41702.333333333336</v>
      </c>
      <c r="D1502" s="91">
        <f t="shared" si="47"/>
        <v>41702.291666666672</v>
      </c>
      <c r="E1502" s="88">
        <v>62.002290000000002</v>
      </c>
      <c r="F1502" s="88">
        <v>67.25067</v>
      </c>
      <c r="G1502" s="88">
        <v>10.570869999999999</v>
      </c>
      <c r="H1502" s="88">
        <v>35.089120000000001</v>
      </c>
      <c r="J1502" s="88">
        <v>53.156979999999997</v>
      </c>
    </row>
    <row r="1503" spans="1:10">
      <c r="A1503" s="89">
        <v>41702</v>
      </c>
      <c r="B1503" s="90">
        <v>0.375</v>
      </c>
      <c r="C1503" s="91">
        <f t="shared" si="46"/>
        <v>41702.375</v>
      </c>
      <c r="D1503" s="91">
        <f t="shared" si="47"/>
        <v>41702.333333333336</v>
      </c>
      <c r="E1503" s="88">
        <v>51.116340000000001</v>
      </c>
      <c r="F1503" s="88">
        <v>55.509830000000001</v>
      </c>
      <c r="G1503" s="88">
        <v>11.016959999999999</v>
      </c>
      <c r="H1503" s="88">
        <v>40.056359999999998</v>
      </c>
      <c r="J1503" s="88">
        <v>25.338229999999999</v>
      </c>
    </row>
    <row r="1504" spans="1:10">
      <c r="A1504" s="89">
        <v>41702</v>
      </c>
      <c r="B1504" s="90">
        <v>0.41666666666666669</v>
      </c>
      <c r="C1504" s="91">
        <f t="shared" si="46"/>
        <v>41702.416666666664</v>
      </c>
      <c r="D1504" s="91">
        <f t="shared" si="47"/>
        <v>41702.375</v>
      </c>
      <c r="E1504" s="88">
        <v>26.673159999999999</v>
      </c>
      <c r="F1504" s="88">
        <v>32.191200000000002</v>
      </c>
      <c r="G1504" s="88">
        <v>12.089869999999999</v>
      </c>
      <c r="H1504" s="88">
        <v>39.976990000000001</v>
      </c>
      <c r="J1504" s="88">
        <v>8.3982700000000001</v>
      </c>
    </row>
    <row r="1505" spans="1:10">
      <c r="A1505" s="89">
        <v>41702</v>
      </c>
      <c r="B1505" s="90">
        <v>0.45833333333333331</v>
      </c>
      <c r="C1505" s="91">
        <f t="shared" si="46"/>
        <v>41702.458333333336</v>
      </c>
      <c r="D1505" s="91">
        <f t="shared" si="47"/>
        <v>41702.416666666672</v>
      </c>
      <c r="E1505" s="88">
        <v>13.83168</v>
      </c>
      <c r="F1505" s="88">
        <v>27.48263</v>
      </c>
      <c r="G1505" s="88">
        <v>13.78482</v>
      </c>
      <c r="H1505" s="88">
        <v>36.599989999999998</v>
      </c>
      <c r="J1505" s="88">
        <v>10.64115</v>
      </c>
    </row>
    <row r="1506" spans="1:10">
      <c r="A1506" s="89">
        <v>41702</v>
      </c>
      <c r="B1506" s="90">
        <v>0.5</v>
      </c>
      <c r="C1506" s="91">
        <f t="shared" si="46"/>
        <v>41702.5</v>
      </c>
      <c r="D1506" s="91">
        <f t="shared" si="47"/>
        <v>41702.458333333336</v>
      </c>
      <c r="E1506" s="88">
        <v>14.317449999999999</v>
      </c>
      <c r="F1506" s="88">
        <v>23.51275</v>
      </c>
      <c r="G1506" s="88">
        <v>15.95838</v>
      </c>
      <c r="H1506" s="88">
        <v>30.29448</v>
      </c>
      <c r="J1506" s="88">
        <v>9.8302499999999995</v>
      </c>
    </row>
    <row r="1507" spans="1:10">
      <c r="A1507" s="89">
        <v>41702</v>
      </c>
      <c r="B1507" s="90">
        <v>0.54166666666666663</v>
      </c>
      <c r="C1507" s="91">
        <f t="shared" si="46"/>
        <v>41702.541666666664</v>
      </c>
      <c r="D1507" s="91">
        <f t="shared" si="47"/>
        <v>41702.5</v>
      </c>
      <c r="E1507" s="88">
        <v>13.339689999999999</v>
      </c>
      <c r="F1507" s="88">
        <v>25.142679999999999</v>
      </c>
      <c r="G1507" s="88">
        <v>16.51061</v>
      </c>
      <c r="H1507" s="88">
        <v>38.446510000000004</v>
      </c>
      <c r="J1507" s="88">
        <v>9.1144999999999996</v>
      </c>
    </row>
    <row r="1508" spans="1:10">
      <c r="A1508" s="89">
        <v>41702</v>
      </c>
      <c r="B1508" s="90">
        <v>0.58333333333333337</v>
      </c>
      <c r="C1508" s="91">
        <f t="shared" si="46"/>
        <v>41702.583333333336</v>
      </c>
      <c r="D1508" s="91">
        <f t="shared" si="47"/>
        <v>41702.541666666672</v>
      </c>
      <c r="E1508" s="88">
        <v>12.36814</v>
      </c>
      <c r="F1508" s="88">
        <v>23.57395</v>
      </c>
      <c r="G1508" s="88">
        <v>17.068580000000001</v>
      </c>
      <c r="H1508" s="88">
        <v>35.40898</v>
      </c>
      <c r="J1508" s="88">
        <v>8.20702</v>
      </c>
    </row>
    <row r="1509" spans="1:10">
      <c r="A1509" s="89">
        <v>41702</v>
      </c>
      <c r="B1509" s="90">
        <v>0.625</v>
      </c>
      <c r="C1509" s="91">
        <f t="shared" si="46"/>
        <v>41702.625</v>
      </c>
      <c r="D1509" s="91">
        <f t="shared" si="47"/>
        <v>41702.583333333336</v>
      </c>
      <c r="E1509" s="88">
        <v>10.387740000000001</v>
      </c>
      <c r="F1509" s="88">
        <v>24.952870000000001</v>
      </c>
      <c r="G1509" s="88">
        <v>17.0289</v>
      </c>
      <c r="H1509" s="88">
        <v>17.414269999999998</v>
      </c>
      <c r="J1509" s="88">
        <v>10.927070000000001</v>
      </c>
    </row>
    <row r="1510" spans="1:10">
      <c r="A1510" s="89">
        <v>41702</v>
      </c>
      <c r="B1510" s="90">
        <v>0.66666666666666663</v>
      </c>
      <c r="C1510" s="91">
        <f t="shared" si="46"/>
        <v>41702.666666666664</v>
      </c>
      <c r="D1510" s="91">
        <f t="shared" si="47"/>
        <v>41702.625</v>
      </c>
      <c r="E1510" s="88">
        <v>14.82188</v>
      </c>
      <c r="F1510" s="88">
        <v>22.801780000000001</v>
      </c>
      <c r="G1510" s="88">
        <v>18.28828</v>
      </c>
      <c r="H1510" s="88">
        <v>23.383659999999999</v>
      </c>
      <c r="J1510" s="88">
        <v>19.182379999999998</v>
      </c>
    </row>
    <row r="1511" spans="1:10">
      <c r="A1511" s="89">
        <v>41702</v>
      </c>
      <c r="B1511" s="90">
        <v>0.70833333333333337</v>
      </c>
      <c r="C1511" s="91">
        <f t="shared" si="46"/>
        <v>41702.708333333336</v>
      </c>
      <c r="D1511" s="91">
        <f t="shared" si="47"/>
        <v>41702.666666666672</v>
      </c>
      <c r="E1511" s="88">
        <v>25.159890000000001</v>
      </c>
      <c r="F1511" s="88">
        <v>17.470210000000002</v>
      </c>
      <c r="G1511" s="88">
        <v>15.65381</v>
      </c>
      <c r="H1511" s="88">
        <v>24.06212</v>
      </c>
      <c r="J1511" s="88">
        <v>36.407780000000002</v>
      </c>
    </row>
    <row r="1512" spans="1:10">
      <c r="A1512" s="89">
        <v>41702</v>
      </c>
      <c r="B1512" s="90">
        <v>0.75</v>
      </c>
      <c r="C1512" s="91">
        <f t="shared" si="46"/>
        <v>41702.75</v>
      </c>
      <c r="D1512" s="91">
        <f t="shared" si="47"/>
        <v>41702.708333333336</v>
      </c>
      <c r="E1512" s="88">
        <v>63.584890000000001</v>
      </c>
      <c r="F1512" s="88">
        <v>41.916739999999997</v>
      </c>
      <c r="G1512" s="88">
        <v>15.105399999999999</v>
      </c>
      <c r="H1512" s="88">
        <v>27.456810000000001</v>
      </c>
      <c r="J1512" s="88">
        <v>48.051079999999999</v>
      </c>
    </row>
    <row r="1513" spans="1:10">
      <c r="A1513" s="89">
        <v>41702</v>
      </c>
      <c r="B1513" s="90">
        <v>0.79166666666666663</v>
      </c>
      <c r="C1513" s="91">
        <f t="shared" si="46"/>
        <v>41702.791666666664</v>
      </c>
      <c r="D1513" s="91">
        <f t="shared" si="47"/>
        <v>41702.75</v>
      </c>
      <c r="E1513" s="88">
        <v>79.814359999999994</v>
      </c>
      <c r="F1513" s="88">
        <v>65.005399999999995</v>
      </c>
      <c r="G1513" s="88">
        <v>13.06955</v>
      </c>
      <c r="H1513" s="88">
        <v>28.610040000000001</v>
      </c>
      <c r="J1513" s="88">
        <v>50.818950000000001</v>
      </c>
    </row>
    <row r="1514" spans="1:10">
      <c r="A1514" s="89">
        <v>41702</v>
      </c>
      <c r="B1514" s="90">
        <v>0.83333333333333337</v>
      </c>
      <c r="C1514" s="91">
        <f t="shared" si="46"/>
        <v>41702.833333333336</v>
      </c>
      <c r="D1514" s="91">
        <f t="shared" si="47"/>
        <v>41702.791666666672</v>
      </c>
      <c r="E1514" s="88">
        <v>82.940340000000006</v>
      </c>
      <c r="F1514" s="88">
        <v>60.943249999999999</v>
      </c>
      <c r="G1514" s="88">
        <v>13.0619</v>
      </c>
      <c r="H1514" s="88">
        <v>31.18666</v>
      </c>
      <c r="J1514" s="88">
        <v>82.979550000000003</v>
      </c>
    </row>
    <row r="1515" spans="1:10">
      <c r="A1515" s="89">
        <v>41702</v>
      </c>
      <c r="B1515" s="90">
        <v>0.875</v>
      </c>
      <c r="C1515" s="91">
        <f t="shared" si="46"/>
        <v>41702.875</v>
      </c>
      <c r="D1515" s="91">
        <f t="shared" si="47"/>
        <v>41702.833333333336</v>
      </c>
      <c r="E1515" s="88">
        <v>73.586309999999997</v>
      </c>
      <c r="F1515" s="88">
        <v>45.901429999999998</v>
      </c>
      <c r="G1515" s="88">
        <v>15.80681</v>
      </c>
      <c r="H1515" s="88">
        <v>35.293280000000003</v>
      </c>
      <c r="J1515" s="88">
        <v>83.076130000000006</v>
      </c>
    </row>
    <row r="1516" spans="1:10">
      <c r="A1516" s="89">
        <v>41702</v>
      </c>
      <c r="B1516" s="90">
        <v>0.91666666666666663</v>
      </c>
      <c r="C1516" s="91">
        <f t="shared" si="46"/>
        <v>41702.916666666664</v>
      </c>
      <c r="D1516" s="91">
        <f t="shared" si="47"/>
        <v>41702.875</v>
      </c>
      <c r="E1516" s="88">
        <v>82.298220000000001</v>
      </c>
      <c r="F1516" s="88">
        <v>46.702289999999998</v>
      </c>
      <c r="G1516" s="88">
        <v>15.02843</v>
      </c>
      <c r="H1516" s="88">
        <v>44.320279999999997</v>
      </c>
      <c r="J1516" s="88">
        <v>53.061360000000001</v>
      </c>
    </row>
    <row r="1517" spans="1:10">
      <c r="A1517" s="89">
        <v>41702</v>
      </c>
      <c r="B1517" s="90">
        <v>0.95833333333333337</v>
      </c>
      <c r="C1517" s="91">
        <f t="shared" si="46"/>
        <v>41702.958333333336</v>
      </c>
      <c r="D1517" s="91">
        <f t="shared" si="47"/>
        <v>41702.916666666672</v>
      </c>
      <c r="E1517" s="88">
        <v>54.28058</v>
      </c>
      <c r="F1517" s="88">
        <v>35.541420000000002</v>
      </c>
      <c r="G1517" s="88">
        <v>13.999499999999999</v>
      </c>
      <c r="H1517" s="88">
        <v>53.348709999999997</v>
      </c>
      <c r="J1517" s="88">
        <v>48.050130000000003</v>
      </c>
    </row>
    <row r="1518" spans="1:10">
      <c r="A1518" s="89">
        <v>41702</v>
      </c>
      <c r="B1518" s="92">
        <v>1</v>
      </c>
      <c r="C1518" s="91">
        <f t="shared" si="46"/>
        <v>41703</v>
      </c>
      <c r="D1518" s="91">
        <f t="shared" si="47"/>
        <v>41702.958333333336</v>
      </c>
      <c r="E1518" s="88">
        <v>57.251170000000002</v>
      </c>
      <c r="F1518" s="88">
        <v>27.406600000000001</v>
      </c>
      <c r="G1518" s="88">
        <v>19.312899999999999</v>
      </c>
      <c r="H1518" s="88">
        <v>45.516069999999999</v>
      </c>
      <c r="J1518" s="88">
        <v>50.24568</v>
      </c>
    </row>
    <row r="1519" spans="1:10">
      <c r="A1519" s="89">
        <v>41703</v>
      </c>
      <c r="B1519" s="90">
        <v>4.1666666666666664E-2</v>
      </c>
      <c r="C1519" s="91">
        <f t="shared" si="46"/>
        <v>41703.041666666664</v>
      </c>
      <c r="D1519" s="91">
        <f t="shared" si="47"/>
        <v>41703</v>
      </c>
      <c r="E1519" s="88">
        <v>64.826099999999997</v>
      </c>
      <c r="F1519" s="88">
        <v>19.66433</v>
      </c>
      <c r="G1519" s="88">
        <v>14.79064</v>
      </c>
      <c r="H1519" s="88">
        <v>60.749929999999999</v>
      </c>
      <c r="J1519" s="88">
        <v>37.943040000000003</v>
      </c>
    </row>
    <row r="1520" spans="1:10">
      <c r="A1520" s="89">
        <v>41703</v>
      </c>
      <c r="B1520" s="90">
        <v>8.3333333333333329E-2</v>
      </c>
      <c r="C1520" s="91">
        <f t="shared" si="46"/>
        <v>41703.083333333336</v>
      </c>
      <c r="D1520" s="91">
        <f t="shared" si="47"/>
        <v>41703.041666666672</v>
      </c>
      <c r="E1520" s="88">
        <v>59.001899999999999</v>
      </c>
      <c r="G1520" s="88">
        <v>11.33156</v>
      </c>
      <c r="H1520" s="88">
        <v>108.93664</v>
      </c>
      <c r="J1520" s="88">
        <v>33.701599999999999</v>
      </c>
    </row>
    <row r="1521" spans="1:10">
      <c r="A1521" s="89">
        <v>41703</v>
      </c>
      <c r="B1521" s="90">
        <v>0.125</v>
      </c>
      <c r="C1521" s="91">
        <f t="shared" si="46"/>
        <v>41703.125</v>
      </c>
      <c r="D1521" s="91">
        <f t="shared" si="47"/>
        <v>41703.083333333336</v>
      </c>
      <c r="E1521" s="88">
        <v>52.861499999999999</v>
      </c>
      <c r="F1521" s="88">
        <v>28.920349999999999</v>
      </c>
      <c r="G1521" s="88">
        <v>9.9512199999999993</v>
      </c>
      <c r="H1521" s="88">
        <v>139.09039000000001</v>
      </c>
      <c r="J1521" s="88">
        <v>40.136200000000002</v>
      </c>
    </row>
    <row r="1522" spans="1:10">
      <c r="A1522" s="89">
        <v>41703</v>
      </c>
      <c r="B1522" s="90">
        <v>0.16666666666666666</v>
      </c>
      <c r="C1522" s="91">
        <f t="shared" si="46"/>
        <v>41703.166666666664</v>
      </c>
      <c r="D1522" s="91">
        <f t="shared" si="47"/>
        <v>41703.125</v>
      </c>
      <c r="E1522" s="88">
        <v>51.28369</v>
      </c>
      <c r="F1522" s="88">
        <v>19.932549999999999</v>
      </c>
      <c r="G1522" s="88">
        <v>9.6490399999999994</v>
      </c>
      <c r="H1522" s="88">
        <v>142.63615999999999</v>
      </c>
      <c r="J1522" s="88">
        <v>39.80247</v>
      </c>
    </row>
    <row r="1523" spans="1:10">
      <c r="A1523" s="89">
        <v>41703</v>
      </c>
      <c r="B1523" s="90">
        <v>0.20833333333333334</v>
      </c>
      <c r="C1523" s="91">
        <f t="shared" si="46"/>
        <v>41703.208333333336</v>
      </c>
      <c r="D1523" s="91">
        <f t="shared" si="47"/>
        <v>41703.166666666672</v>
      </c>
      <c r="E1523" s="88">
        <v>49.447690000000001</v>
      </c>
      <c r="F1523" s="88">
        <v>17.0442</v>
      </c>
      <c r="G1523" s="88">
        <v>10.20749</v>
      </c>
      <c r="H1523" s="88">
        <v>136.01412999999999</v>
      </c>
      <c r="J1523" s="88">
        <v>54.09554</v>
      </c>
    </row>
    <row r="1524" spans="1:10">
      <c r="A1524" s="89">
        <v>41703</v>
      </c>
      <c r="B1524" s="90">
        <v>0.25</v>
      </c>
      <c r="C1524" s="91">
        <f t="shared" si="46"/>
        <v>41703.25</v>
      </c>
      <c r="D1524" s="91">
        <f t="shared" si="47"/>
        <v>41703.208333333336</v>
      </c>
      <c r="E1524" s="88">
        <v>52.445529999999998</v>
      </c>
      <c r="F1524" s="88">
        <v>23.980360000000001</v>
      </c>
      <c r="G1524" s="88">
        <v>9.64283</v>
      </c>
      <c r="H1524" s="88">
        <v>136.8322</v>
      </c>
      <c r="J1524" s="88">
        <v>51.085270000000001</v>
      </c>
    </row>
    <row r="1525" spans="1:10">
      <c r="A1525" s="89">
        <v>41703</v>
      </c>
      <c r="B1525" s="90">
        <v>0.29166666666666669</v>
      </c>
      <c r="C1525" s="91">
        <f t="shared" si="46"/>
        <v>41703.291666666664</v>
      </c>
      <c r="D1525" s="91">
        <f t="shared" si="47"/>
        <v>41703.25</v>
      </c>
      <c r="E1525" s="88">
        <v>58.391489999999997</v>
      </c>
      <c r="F1525" s="88">
        <v>41.331519999999998</v>
      </c>
      <c r="G1525" s="88">
        <v>9.7527899999999992</v>
      </c>
      <c r="H1525" s="88">
        <v>118.71892</v>
      </c>
      <c r="J1525" s="88">
        <v>49.350149999999999</v>
      </c>
    </row>
    <row r="1526" spans="1:10">
      <c r="A1526" s="89">
        <v>41703</v>
      </c>
      <c r="B1526" s="90">
        <v>0.33333333333333331</v>
      </c>
      <c r="C1526" s="91">
        <f t="shared" si="46"/>
        <v>41703.333333333336</v>
      </c>
      <c r="D1526" s="91">
        <f t="shared" si="47"/>
        <v>41703.291666666672</v>
      </c>
      <c r="E1526" s="88">
        <v>65.366380000000007</v>
      </c>
      <c r="F1526" s="88">
        <v>59.730719999999998</v>
      </c>
      <c r="G1526" s="88">
        <v>10.31077</v>
      </c>
      <c r="H1526" s="88">
        <v>82.928389999999993</v>
      </c>
      <c r="J1526" s="88">
        <v>35.920580000000001</v>
      </c>
    </row>
    <row r="1527" spans="1:10">
      <c r="A1527" s="89">
        <v>41703</v>
      </c>
      <c r="B1527" s="90">
        <v>0.375</v>
      </c>
      <c r="C1527" s="91">
        <f t="shared" si="46"/>
        <v>41703.375</v>
      </c>
      <c r="D1527" s="91">
        <f t="shared" si="47"/>
        <v>41703.333333333336</v>
      </c>
      <c r="E1527" s="88">
        <v>71.472989999999996</v>
      </c>
      <c r="F1527" s="88">
        <v>64.292029999999997</v>
      </c>
      <c r="G1527" s="88">
        <v>17.217759999999998</v>
      </c>
      <c r="H1527" s="88">
        <v>69.606870000000001</v>
      </c>
      <c r="J1527" s="88">
        <v>35.638480000000001</v>
      </c>
    </row>
    <row r="1528" spans="1:10">
      <c r="A1528" s="89">
        <v>41703</v>
      </c>
      <c r="B1528" s="90">
        <v>0.41666666666666669</v>
      </c>
      <c r="C1528" s="91">
        <f t="shared" si="46"/>
        <v>41703.416666666664</v>
      </c>
      <c r="D1528" s="91">
        <f t="shared" si="47"/>
        <v>41703.375</v>
      </c>
      <c r="E1528" s="88">
        <v>56.984850000000002</v>
      </c>
      <c r="F1528" s="88">
        <v>56.571269999999998</v>
      </c>
      <c r="G1528" s="88">
        <v>13.147</v>
      </c>
      <c r="H1528" s="88">
        <v>58.938470000000002</v>
      </c>
      <c r="J1528" s="88">
        <v>17.675799999999999</v>
      </c>
    </row>
    <row r="1529" spans="1:10">
      <c r="A1529" s="89">
        <v>41703</v>
      </c>
      <c r="B1529" s="90">
        <v>0.45833333333333331</v>
      </c>
      <c r="C1529" s="91">
        <f t="shared" si="46"/>
        <v>41703.458333333336</v>
      </c>
      <c r="D1529" s="91">
        <f t="shared" si="47"/>
        <v>41703.416666666672</v>
      </c>
      <c r="E1529" s="88">
        <v>46.720460000000003</v>
      </c>
      <c r="F1529" s="88">
        <v>33.79101</v>
      </c>
      <c r="G1529" s="88">
        <v>10.649760000000001</v>
      </c>
      <c r="H1529" s="88">
        <v>51.250219999999999</v>
      </c>
      <c r="J1529" s="88">
        <v>13.58018</v>
      </c>
    </row>
    <row r="1530" spans="1:10">
      <c r="A1530" s="89">
        <v>41703</v>
      </c>
      <c r="B1530" s="90">
        <v>0.5</v>
      </c>
      <c r="C1530" s="91">
        <f t="shared" si="46"/>
        <v>41703.5</v>
      </c>
      <c r="D1530" s="91">
        <f t="shared" si="47"/>
        <v>41703.458333333336</v>
      </c>
      <c r="E1530" s="88">
        <v>25.748940000000001</v>
      </c>
      <c r="F1530" s="88">
        <v>17.452999999999999</v>
      </c>
      <c r="G1530" s="88">
        <v>9.4874299999999998</v>
      </c>
      <c r="H1530" s="88">
        <v>36.55744</v>
      </c>
      <c r="J1530" s="88">
        <v>11.62561</v>
      </c>
    </row>
    <row r="1531" spans="1:10">
      <c r="A1531" s="89">
        <v>41703</v>
      </c>
      <c r="B1531" s="90">
        <v>0.54166666666666663</v>
      </c>
      <c r="C1531" s="91">
        <f t="shared" si="46"/>
        <v>41703.541666666664</v>
      </c>
      <c r="D1531" s="91">
        <f t="shared" si="47"/>
        <v>41703.5</v>
      </c>
      <c r="E1531" s="88">
        <v>18.315059999999999</v>
      </c>
      <c r="F1531" s="88">
        <v>24.552679999999999</v>
      </c>
      <c r="G1531" s="88">
        <v>10.758290000000001</v>
      </c>
      <c r="H1531" s="88">
        <v>24.670290000000001</v>
      </c>
      <c r="I1531" s="88">
        <v>66.783069999999995</v>
      </c>
      <c r="J1531" s="88">
        <v>6.43269</v>
      </c>
    </row>
    <row r="1532" spans="1:10">
      <c r="A1532" s="89">
        <v>41703</v>
      </c>
      <c r="B1532" s="90">
        <v>0.58333333333333337</v>
      </c>
      <c r="C1532" s="91">
        <f t="shared" si="46"/>
        <v>41703.583333333336</v>
      </c>
      <c r="D1532" s="91">
        <f t="shared" si="47"/>
        <v>41703.541666666672</v>
      </c>
      <c r="E1532" s="88">
        <v>21.769030000000001</v>
      </c>
      <c r="F1532" s="88">
        <v>24.075030000000002</v>
      </c>
      <c r="G1532" s="88">
        <v>9.0686</v>
      </c>
      <c r="H1532" s="88">
        <v>13.46543</v>
      </c>
      <c r="I1532" s="88">
        <v>47.28848</v>
      </c>
      <c r="J1532" s="88">
        <v>10.198880000000001</v>
      </c>
    </row>
    <row r="1533" spans="1:10">
      <c r="A1533" s="89">
        <v>41703</v>
      </c>
      <c r="B1533" s="90">
        <v>0.625</v>
      </c>
      <c r="C1533" s="91">
        <f t="shared" si="46"/>
        <v>41703.625</v>
      </c>
      <c r="D1533" s="91">
        <f t="shared" si="47"/>
        <v>41703.583333333336</v>
      </c>
      <c r="E1533" s="88">
        <v>23.212969999999999</v>
      </c>
      <c r="F1533" s="88">
        <v>21.44678</v>
      </c>
      <c r="G1533" s="88">
        <v>8.4049600000000009</v>
      </c>
      <c r="H1533" s="88">
        <v>14.327019999999999</v>
      </c>
      <c r="I1533" s="88">
        <v>49.605469999999997</v>
      </c>
      <c r="J1533" s="88">
        <v>16.775490000000001</v>
      </c>
    </row>
    <row r="1534" spans="1:10">
      <c r="A1534" s="89">
        <v>41703</v>
      </c>
      <c r="B1534" s="90">
        <v>0.66666666666666663</v>
      </c>
      <c r="C1534" s="91">
        <f t="shared" si="46"/>
        <v>41703.666666666664</v>
      </c>
      <c r="D1534" s="91">
        <f t="shared" si="47"/>
        <v>41703.625</v>
      </c>
      <c r="E1534" s="88">
        <v>24.191210000000002</v>
      </c>
      <c r="F1534" s="88">
        <v>22.895489999999999</v>
      </c>
      <c r="G1534" s="88">
        <v>7.49939</v>
      </c>
      <c r="H1534" s="88">
        <v>13.568709999999999</v>
      </c>
      <c r="I1534" s="88">
        <v>35.026479999999999</v>
      </c>
      <c r="J1534" s="88">
        <v>34.46134</v>
      </c>
    </row>
    <row r="1535" spans="1:10">
      <c r="A1535" s="89">
        <v>41703</v>
      </c>
      <c r="B1535" s="90">
        <v>0.70833333333333337</v>
      </c>
      <c r="C1535" s="91">
        <f t="shared" si="46"/>
        <v>41703.708333333336</v>
      </c>
      <c r="D1535" s="91">
        <f t="shared" si="47"/>
        <v>41703.666666666672</v>
      </c>
      <c r="E1535" s="88">
        <v>32.576569999999997</v>
      </c>
      <c r="F1535" s="88">
        <v>21.44773</v>
      </c>
      <c r="G1535" s="88">
        <v>8.0401500000000006</v>
      </c>
      <c r="H1535" s="88">
        <v>12.186450000000001</v>
      </c>
      <c r="I1535" s="88">
        <v>52.423540000000003</v>
      </c>
      <c r="J1535" s="88">
        <v>60.868180000000002</v>
      </c>
    </row>
    <row r="1536" spans="1:10">
      <c r="A1536" s="89">
        <v>41703</v>
      </c>
      <c r="B1536" s="90">
        <v>0.75</v>
      </c>
      <c r="C1536" s="91">
        <f t="shared" si="46"/>
        <v>41703.75</v>
      </c>
      <c r="D1536" s="91">
        <f t="shared" si="47"/>
        <v>41703.708333333336</v>
      </c>
      <c r="E1536" s="88">
        <v>46.84478</v>
      </c>
      <c r="F1536" s="88">
        <v>31.09151</v>
      </c>
      <c r="G1536" s="88">
        <v>7.7394100000000003</v>
      </c>
      <c r="H1536" s="88">
        <v>27.152719999999999</v>
      </c>
      <c r="I1536" s="88">
        <v>58.827069999999999</v>
      </c>
      <c r="J1536" s="88">
        <v>54.102710000000002</v>
      </c>
    </row>
    <row r="1537" spans="1:10">
      <c r="A1537" s="89">
        <v>41703</v>
      </c>
      <c r="B1537" s="90">
        <v>0.79166666666666663</v>
      </c>
      <c r="C1537" s="91">
        <f t="shared" si="46"/>
        <v>41703.791666666664</v>
      </c>
      <c r="D1537" s="91">
        <f t="shared" si="47"/>
        <v>41703.75</v>
      </c>
      <c r="E1537" s="88">
        <v>49.833060000000003</v>
      </c>
      <c r="F1537" s="88">
        <v>27.787669999999999</v>
      </c>
      <c r="G1537" s="88">
        <v>9.7164599999999997</v>
      </c>
      <c r="H1537" s="88">
        <v>41.350160000000002</v>
      </c>
      <c r="I1537" s="88">
        <v>68.271950000000004</v>
      </c>
      <c r="J1537" s="88">
        <v>39.46922</v>
      </c>
    </row>
    <row r="1538" spans="1:10">
      <c r="A1538" s="89">
        <v>41703</v>
      </c>
      <c r="B1538" s="90">
        <v>0.83333333333333337</v>
      </c>
      <c r="C1538" s="91">
        <f t="shared" si="46"/>
        <v>41703.833333333336</v>
      </c>
      <c r="D1538" s="91">
        <f t="shared" si="47"/>
        <v>41703.791666666672</v>
      </c>
      <c r="E1538" s="88">
        <v>50.797910000000002</v>
      </c>
      <c r="F1538" s="88">
        <v>27.649010000000001</v>
      </c>
      <c r="G1538" s="88">
        <v>10.67318</v>
      </c>
      <c r="H1538" s="88">
        <v>53.498359999999998</v>
      </c>
      <c r="I1538" s="88">
        <v>61.74841</v>
      </c>
      <c r="J1538" s="88">
        <v>24.930389999999999</v>
      </c>
    </row>
    <row r="1539" spans="1:10">
      <c r="A1539" s="89">
        <v>41703</v>
      </c>
      <c r="B1539" s="90">
        <v>0.875</v>
      </c>
      <c r="C1539" s="91">
        <f t="shared" si="46"/>
        <v>41703.875</v>
      </c>
      <c r="D1539" s="91">
        <f t="shared" si="47"/>
        <v>41703.833333333336</v>
      </c>
      <c r="E1539" s="88">
        <v>32.556489999999997</v>
      </c>
      <c r="F1539" s="88">
        <v>16.73198</v>
      </c>
      <c r="G1539" s="88">
        <v>9.0528200000000005</v>
      </c>
      <c r="H1539" s="88">
        <v>47.999929999999999</v>
      </c>
      <c r="I1539" s="88">
        <v>58.636290000000002</v>
      </c>
      <c r="J1539" s="88">
        <v>19.972719999999999</v>
      </c>
    </row>
    <row r="1540" spans="1:10">
      <c r="A1540" s="89">
        <v>41703</v>
      </c>
      <c r="B1540" s="90">
        <v>0.91666666666666663</v>
      </c>
      <c r="C1540" s="91">
        <f t="shared" si="46"/>
        <v>41703.916666666664</v>
      </c>
      <c r="D1540" s="91">
        <f t="shared" si="47"/>
        <v>41703.875</v>
      </c>
      <c r="E1540" s="88">
        <v>16.790790000000001</v>
      </c>
      <c r="F1540" s="88">
        <v>5.0451800000000002</v>
      </c>
      <c r="G1540" s="88">
        <v>6.6550200000000004</v>
      </c>
      <c r="H1540" s="88">
        <v>41.44961</v>
      </c>
      <c r="I1540" s="88">
        <v>42.952359999999999</v>
      </c>
      <c r="J1540" s="88">
        <v>14.68131</v>
      </c>
    </row>
    <row r="1541" spans="1:10">
      <c r="A1541" s="89">
        <v>41703</v>
      </c>
      <c r="B1541" s="90">
        <v>0.95833333333333337</v>
      </c>
      <c r="C1541" s="91">
        <f t="shared" si="46"/>
        <v>41703.958333333336</v>
      </c>
      <c r="D1541" s="91">
        <f t="shared" si="47"/>
        <v>41703.916666666672</v>
      </c>
      <c r="E1541" s="88">
        <v>21.702089999999998</v>
      </c>
      <c r="F1541" s="88">
        <v>5.5935800000000002</v>
      </c>
      <c r="G1541" s="88">
        <v>7.01553</v>
      </c>
      <c r="H1541" s="88">
        <v>34.995399999999997</v>
      </c>
      <c r="I1541" s="88">
        <v>40.169670000000004</v>
      </c>
      <c r="J1541" s="88">
        <v>13.25076</v>
      </c>
    </row>
    <row r="1542" spans="1:10">
      <c r="A1542" s="89">
        <v>41703</v>
      </c>
      <c r="B1542" s="92">
        <v>1</v>
      </c>
      <c r="C1542" s="91">
        <f t="shared" si="46"/>
        <v>41704</v>
      </c>
      <c r="D1542" s="91">
        <f t="shared" si="47"/>
        <v>41703.958333333336</v>
      </c>
      <c r="E1542" s="88">
        <v>31.059000000000001</v>
      </c>
      <c r="F1542" s="88">
        <v>12.86443</v>
      </c>
      <c r="G1542" s="88">
        <v>8.6349400000000003</v>
      </c>
      <c r="H1542" s="88">
        <v>24.4298</v>
      </c>
      <c r="I1542" s="88">
        <v>35.113019999999999</v>
      </c>
      <c r="J1542" s="88">
        <v>12.012409999999999</v>
      </c>
    </row>
    <row r="1543" spans="1:10">
      <c r="A1543" s="89">
        <v>41704</v>
      </c>
      <c r="B1543" s="90">
        <v>4.1666666666666664E-2</v>
      </c>
      <c r="C1543" s="91">
        <f t="shared" si="46"/>
        <v>41704.041666666664</v>
      </c>
      <c r="D1543" s="91">
        <f t="shared" si="47"/>
        <v>41704</v>
      </c>
      <c r="E1543" s="88">
        <v>31.596409999999999</v>
      </c>
      <c r="F1543" s="88">
        <v>12.59126</v>
      </c>
      <c r="G1543" s="88">
        <v>8.2467000000000006</v>
      </c>
      <c r="H1543" s="88">
        <v>16.333390000000001</v>
      </c>
      <c r="I1543" s="88">
        <v>30.12124</v>
      </c>
      <c r="J1543" s="88">
        <v>10.79415</v>
      </c>
    </row>
    <row r="1544" spans="1:10">
      <c r="A1544" s="89">
        <v>41704</v>
      </c>
      <c r="B1544" s="90">
        <v>8.3333333333333329E-2</v>
      </c>
      <c r="C1544" s="91">
        <f t="shared" ref="C1544:C1607" si="48">A1544+B1544</f>
        <v>41704.083333333336</v>
      </c>
      <c r="D1544" s="91">
        <f t="shared" ref="D1544:D1607" si="49">C1544-"01:00"</f>
        <v>41704.041666666672</v>
      </c>
      <c r="E1544" s="88">
        <v>30.920030000000001</v>
      </c>
      <c r="G1544" s="88">
        <v>7.36313</v>
      </c>
      <c r="H1544" s="88">
        <v>21.821629999999999</v>
      </c>
      <c r="I1544" s="88">
        <v>29.43975</v>
      </c>
      <c r="J1544" s="88">
        <v>9.0002300000000002</v>
      </c>
    </row>
    <row r="1545" spans="1:10">
      <c r="A1545" s="89">
        <v>41704</v>
      </c>
      <c r="B1545" s="90">
        <v>0.125</v>
      </c>
      <c r="C1545" s="91">
        <f t="shared" si="48"/>
        <v>41704.125</v>
      </c>
      <c r="D1545" s="91">
        <f t="shared" si="49"/>
        <v>41704.083333333336</v>
      </c>
      <c r="E1545" s="88">
        <v>25.19049</v>
      </c>
      <c r="F1545" s="88">
        <v>6.5976499999999998</v>
      </c>
      <c r="G1545" s="88">
        <v>6.9036499999999998</v>
      </c>
      <c r="H1545" s="88">
        <v>14.020060000000001</v>
      </c>
      <c r="I1545" s="88">
        <v>23.517530000000001</v>
      </c>
      <c r="J1545" s="88">
        <v>9.9053199999999997</v>
      </c>
    </row>
    <row r="1546" spans="1:10">
      <c r="A1546" s="89">
        <v>41704</v>
      </c>
      <c r="B1546" s="90">
        <v>0.16666666666666666</v>
      </c>
      <c r="C1546" s="91">
        <f t="shared" si="48"/>
        <v>41704.166666666664</v>
      </c>
      <c r="D1546" s="91">
        <f t="shared" si="49"/>
        <v>41704.125</v>
      </c>
      <c r="E1546" s="88">
        <v>16.796050000000001</v>
      </c>
      <c r="F1546" s="88">
        <v>3.4061599999999999</v>
      </c>
      <c r="G1546" s="88">
        <v>6.6626700000000003</v>
      </c>
      <c r="H1546" s="88">
        <v>11.67629</v>
      </c>
      <c r="I1546" s="88">
        <v>21.94116</v>
      </c>
      <c r="J1546" s="88">
        <v>10.762119999999999</v>
      </c>
    </row>
    <row r="1547" spans="1:10">
      <c r="A1547" s="89">
        <v>41704</v>
      </c>
      <c r="B1547" s="90">
        <v>0.20833333333333334</v>
      </c>
      <c r="C1547" s="91">
        <f t="shared" si="48"/>
        <v>41704.208333333336</v>
      </c>
      <c r="D1547" s="91">
        <f t="shared" si="49"/>
        <v>41704.166666666672</v>
      </c>
      <c r="E1547" s="88">
        <v>13.352600000000001</v>
      </c>
      <c r="F1547" s="88">
        <v>2.5235400000000001</v>
      </c>
      <c r="G1547" s="88">
        <v>6.4843299999999999</v>
      </c>
      <c r="H1547" s="88">
        <v>12.108040000000001</v>
      </c>
      <c r="I1547" s="88">
        <v>19.898610000000001</v>
      </c>
      <c r="J1547" s="88">
        <v>12.524480000000001</v>
      </c>
    </row>
    <row r="1548" spans="1:10">
      <c r="A1548" s="89">
        <v>41704</v>
      </c>
      <c r="B1548" s="90">
        <v>0.25</v>
      </c>
      <c r="C1548" s="91">
        <f t="shared" si="48"/>
        <v>41704.25</v>
      </c>
      <c r="D1548" s="91">
        <f t="shared" si="49"/>
        <v>41704.208333333336</v>
      </c>
      <c r="E1548" s="88">
        <v>19.253620000000002</v>
      </c>
      <c r="F1548" s="88">
        <v>4.01816</v>
      </c>
      <c r="G1548" s="88">
        <v>6.24383</v>
      </c>
      <c r="H1548" s="88">
        <v>10.52927</v>
      </c>
      <c r="I1548" s="88">
        <v>23.705439999999999</v>
      </c>
      <c r="J1548" s="88">
        <v>16.76211</v>
      </c>
    </row>
    <row r="1549" spans="1:10">
      <c r="A1549" s="89">
        <v>41704</v>
      </c>
      <c r="B1549" s="90">
        <v>0.29166666666666669</v>
      </c>
      <c r="C1549" s="91">
        <f t="shared" si="48"/>
        <v>41704.291666666664</v>
      </c>
      <c r="D1549" s="91">
        <f t="shared" si="49"/>
        <v>41704.25</v>
      </c>
      <c r="E1549" s="88">
        <v>17.78912</v>
      </c>
      <c r="F1549" s="88">
        <v>8.3370700000000006</v>
      </c>
      <c r="G1549" s="88">
        <v>7.5065600000000003</v>
      </c>
      <c r="H1549" s="88">
        <v>14.40399</v>
      </c>
      <c r="I1549" s="88">
        <v>30.986799999999999</v>
      </c>
      <c r="J1549" s="88">
        <v>22.474740000000001</v>
      </c>
    </row>
    <row r="1550" spans="1:10">
      <c r="A1550" s="89">
        <v>41704</v>
      </c>
      <c r="B1550" s="90">
        <v>0.33333333333333331</v>
      </c>
      <c r="C1550" s="91">
        <f t="shared" si="48"/>
        <v>41704.333333333336</v>
      </c>
      <c r="D1550" s="91">
        <f t="shared" si="49"/>
        <v>41704.291666666672</v>
      </c>
      <c r="E1550" s="88">
        <v>21.254090000000001</v>
      </c>
      <c r="F1550" s="88">
        <v>16.164929999999998</v>
      </c>
      <c r="G1550" s="88">
        <v>7.9885099999999998</v>
      </c>
      <c r="H1550" s="88">
        <v>21.006419999999999</v>
      </c>
      <c r="I1550" s="88">
        <v>49.279389999999999</v>
      </c>
      <c r="J1550" s="88">
        <v>23.091999999999999</v>
      </c>
    </row>
    <row r="1551" spans="1:10">
      <c r="A1551" s="89">
        <v>41704</v>
      </c>
      <c r="B1551" s="90">
        <v>0.375</v>
      </c>
      <c r="C1551" s="91">
        <f t="shared" si="48"/>
        <v>41704.375</v>
      </c>
      <c r="D1551" s="91">
        <f t="shared" si="49"/>
        <v>41704.333333333336</v>
      </c>
      <c r="E1551" s="88">
        <v>24.704719999999998</v>
      </c>
      <c r="F1551" s="88">
        <v>33.168970000000002</v>
      </c>
      <c r="G1551" s="88">
        <v>13.049469999999999</v>
      </c>
      <c r="H1551" s="88">
        <v>20.905059999999999</v>
      </c>
      <c r="I1551" s="88">
        <v>41.492640000000002</v>
      </c>
      <c r="J1551" s="88">
        <v>15.045159999999999</v>
      </c>
    </row>
    <row r="1552" spans="1:10">
      <c r="A1552" s="89">
        <v>41704</v>
      </c>
      <c r="B1552" s="90">
        <v>0.41666666666666669</v>
      </c>
      <c r="C1552" s="91">
        <f t="shared" si="48"/>
        <v>41704.416666666664</v>
      </c>
      <c r="D1552" s="91">
        <f t="shared" si="49"/>
        <v>41704.375</v>
      </c>
      <c r="E1552" s="88">
        <v>27.19097</v>
      </c>
      <c r="F1552" s="88">
        <v>19.258880000000001</v>
      </c>
      <c r="G1552" s="88">
        <v>14.624409999999999</v>
      </c>
      <c r="I1552" s="88">
        <v>44.268160000000002</v>
      </c>
      <c r="J1552" s="88">
        <v>12.37913</v>
      </c>
    </row>
    <row r="1553" spans="1:10">
      <c r="A1553" s="89">
        <v>41704</v>
      </c>
      <c r="B1553" s="90">
        <v>0.45833333333333331</v>
      </c>
      <c r="C1553" s="91">
        <f t="shared" si="48"/>
        <v>41704.458333333336</v>
      </c>
      <c r="D1553" s="91">
        <f t="shared" si="49"/>
        <v>41704.416666666672</v>
      </c>
      <c r="E1553" s="88">
        <v>33.606450000000002</v>
      </c>
      <c r="F1553" s="88">
        <v>25.089130000000001</v>
      </c>
      <c r="G1553" s="88">
        <v>14.393000000000001</v>
      </c>
      <c r="I1553" s="88">
        <v>40.694180000000003</v>
      </c>
      <c r="J1553" s="88">
        <v>11.42623</v>
      </c>
    </row>
    <row r="1554" spans="1:10">
      <c r="A1554" s="89">
        <v>41704</v>
      </c>
      <c r="B1554" s="90">
        <v>0.5</v>
      </c>
      <c r="C1554" s="91">
        <f t="shared" si="48"/>
        <v>41704.5</v>
      </c>
      <c r="D1554" s="91">
        <f t="shared" si="49"/>
        <v>41704.458333333336</v>
      </c>
      <c r="E1554" s="88">
        <v>34.59234</v>
      </c>
      <c r="F1554" s="88">
        <v>27.794840000000001</v>
      </c>
      <c r="G1554" s="88">
        <v>13.189080000000001</v>
      </c>
      <c r="I1554" s="88">
        <v>37.632739999999998</v>
      </c>
      <c r="J1554" s="88">
        <v>10.23761</v>
      </c>
    </row>
    <row r="1555" spans="1:10">
      <c r="A1555" s="89">
        <v>41704</v>
      </c>
      <c r="B1555" s="90">
        <v>0.54166666666666663</v>
      </c>
      <c r="C1555" s="91">
        <f t="shared" si="48"/>
        <v>41704.541666666664</v>
      </c>
      <c r="D1555" s="91">
        <f t="shared" si="49"/>
        <v>41704.5</v>
      </c>
      <c r="E1555" s="88">
        <v>27.19097</v>
      </c>
      <c r="F1555" s="88">
        <v>21.381270000000001</v>
      </c>
      <c r="G1555" s="88">
        <v>12.3734</v>
      </c>
      <c r="I1555" s="88">
        <v>35.495040000000003</v>
      </c>
      <c r="J1555" s="88">
        <v>9.9502600000000001</v>
      </c>
    </row>
    <row r="1556" spans="1:10">
      <c r="A1556" s="89">
        <v>41704</v>
      </c>
      <c r="B1556" s="90">
        <v>0.58333333333333337</v>
      </c>
      <c r="C1556" s="91">
        <f t="shared" si="48"/>
        <v>41704.583333333336</v>
      </c>
      <c r="D1556" s="91">
        <f t="shared" si="49"/>
        <v>41704.541666666672</v>
      </c>
      <c r="E1556" s="88">
        <v>24.26915</v>
      </c>
      <c r="F1556" s="88">
        <v>16.649270000000001</v>
      </c>
      <c r="G1556" s="88">
        <v>12.73199</v>
      </c>
      <c r="I1556" s="88">
        <v>37.254069999999999</v>
      </c>
      <c r="J1556" s="88">
        <v>12.999739999999999</v>
      </c>
    </row>
    <row r="1557" spans="1:10">
      <c r="A1557" s="89">
        <v>41704</v>
      </c>
      <c r="B1557" s="90">
        <v>0.625</v>
      </c>
      <c r="C1557" s="91">
        <f t="shared" si="48"/>
        <v>41704.625</v>
      </c>
      <c r="D1557" s="91">
        <f t="shared" si="49"/>
        <v>41704.583333333336</v>
      </c>
      <c r="E1557" s="88">
        <v>24.71189</v>
      </c>
      <c r="F1557" s="88">
        <v>18.89311</v>
      </c>
      <c r="G1557" s="88">
        <v>13.566800000000001</v>
      </c>
      <c r="I1557" s="88">
        <v>34.006160000000001</v>
      </c>
      <c r="J1557" s="88">
        <v>14.23617</v>
      </c>
    </row>
    <row r="1558" spans="1:10">
      <c r="A1558" s="89">
        <v>41704</v>
      </c>
      <c r="B1558" s="90">
        <v>0.66666666666666663</v>
      </c>
      <c r="C1558" s="91">
        <f t="shared" si="48"/>
        <v>41704.666666666664</v>
      </c>
      <c r="D1558" s="91">
        <f t="shared" si="49"/>
        <v>41704.625</v>
      </c>
      <c r="E1558" s="88">
        <v>22.718589999999999</v>
      </c>
      <c r="F1558" s="88">
        <v>20.407330000000002</v>
      </c>
      <c r="G1558" s="88">
        <v>14.40591</v>
      </c>
      <c r="I1558" s="88">
        <v>36.184980000000003</v>
      </c>
      <c r="J1558" s="88">
        <v>17.19051</v>
      </c>
    </row>
    <row r="1559" spans="1:10">
      <c r="A1559" s="89">
        <v>41704</v>
      </c>
      <c r="B1559" s="90">
        <v>0.70833333333333337</v>
      </c>
      <c r="C1559" s="91">
        <f t="shared" si="48"/>
        <v>41704.708333333336</v>
      </c>
      <c r="D1559" s="91">
        <f t="shared" si="49"/>
        <v>41704.666666666672</v>
      </c>
      <c r="E1559" s="88">
        <v>25.19049</v>
      </c>
      <c r="F1559" s="88">
        <v>15.809200000000001</v>
      </c>
      <c r="G1559" s="88">
        <v>16.202220000000001</v>
      </c>
      <c r="I1559" s="88">
        <v>40.412080000000003</v>
      </c>
      <c r="J1559" s="88">
        <v>20.667909999999999</v>
      </c>
    </row>
    <row r="1560" spans="1:10">
      <c r="A1560" s="89">
        <v>41704</v>
      </c>
      <c r="B1560" s="90">
        <v>0.75</v>
      </c>
      <c r="C1560" s="91">
        <f t="shared" si="48"/>
        <v>41704.75</v>
      </c>
      <c r="D1560" s="91">
        <f t="shared" si="49"/>
        <v>41704.708333333336</v>
      </c>
      <c r="E1560" s="88">
        <v>24.18308</v>
      </c>
      <c r="F1560" s="88">
        <v>17.012640000000001</v>
      </c>
      <c r="G1560" s="88">
        <v>14.10421</v>
      </c>
      <c r="I1560" s="88">
        <v>41.102020000000003</v>
      </c>
      <c r="J1560" s="88">
        <v>17.28518</v>
      </c>
    </row>
    <row r="1561" spans="1:10">
      <c r="A1561" s="89">
        <v>41704</v>
      </c>
      <c r="B1561" s="90">
        <v>0.79166666666666663</v>
      </c>
      <c r="C1561" s="91">
        <f t="shared" si="48"/>
        <v>41704.791666666664</v>
      </c>
      <c r="D1561" s="91">
        <f t="shared" si="49"/>
        <v>41704.75</v>
      </c>
      <c r="E1561" s="88">
        <v>21.246919999999999</v>
      </c>
      <c r="F1561" s="88">
        <v>14.50775</v>
      </c>
      <c r="G1561" s="88">
        <v>12.00046</v>
      </c>
      <c r="I1561" s="88">
        <v>37.20147</v>
      </c>
      <c r="J1561" s="88">
        <v>11.42862</v>
      </c>
    </row>
    <row r="1562" spans="1:10">
      <c r="A1562" s="89">
        <v>41704</v>
      </c>
      <c r="B1562" s="90">
        <v>0.83333333333333337</v>
      </c>
      <c r="C1562" s="91">
        <f t="shared" si="48"/>
        <v>41704.833333333336</v>
      </c>
      <c r="D1562" s="91">
        <f t="shared" si="49"/>
        <v>41704.791666666672</v>
      </c>
      <c r="E1562" s="88">
        <v>21.70401</v>
      </c>
      <c r="F1562" s="88">
        <v>12.548389999999999</v>
      </c>
      <c r="G1562" s="88">
        <v>11.52042</v>
      </c>
      <c r="I1562" s="88">
        <v>26.25432</v>
      </c>
      <c r="J1562" s="88">
        <v>9.2383299999999995</v>
      </c>
    </row>
    <row r="1563" spans="1:10">
      <c r="A1563" s="89">
        <v>41704</v>
      </c>
      <c r="B1563" s="90">
        <v>0.875</v>
      </c>
      <c r="C1563" s="91">
        <f t="shared" si="48"/>
        <v>41704.875</v>
      </c>
      <c r="D1563" s="91">
        <f t="shared" si="49"/>
        <v>41704.833333333336</v>
      </c>
      <c r="E1563" s="88">
        <v>23.218710000000002</v>
      </c>
      <c r="F1563" s="88">
        <v>11.90244</v>
      </c>
      <c r="G1563" s="88">
        <v>10.981579999999999</v>
      </c>
      <c r="I1563" s="88">
        <v>19.619859999999999</v>
      </c>
      <c r="J1563" s="88">
        <v>7.0944200000000004</v>
      </c>
    </row>
    <row r="1564" spans="1:10">
      <c r="A1564" s="89">
        <v>41704</v>
      </c>
      <c r="B1564" s="90">
        <v>0.91666666666666663</v>
      </c>
      <c r="C1564" s="91">
        <f t="shared" si="48"/>
        <v>41704.916666666664</v>
      </c>
      <c r="D1564" s="91">
        <f t="shared" si="49"/>
        <v>41704.875</v>
      </c>
      <c r="E1564" s="88">
        <v>24.683199999999999</v>
      </c>
      <c r="F1564" s="88">
        <v>11.4291</v>
      </c>
      <c r="G1564" s="88">
        <v>12.428380000000001</v>
      </c>
      <c r="I1564" s="88">
        <v>16.41977</v>
      </c>
      <c r="J1564" s="88">
        <v>5.0480400000000003</v>
      </c>
    </row>
    <row r="1565" spans="1:10">
      <c r="A1565" s="89">
        <v>41704</v>
      </c>
      <c r="B1565" s="90">
        <v>0.95833333333333337</v>
      </c>
      <c r="C1565" s="91">
        <f t="shared" si="48"/>
        <v>41704.958333333336</v>
      </c>
      <c r="D1565" s="91">
        <f t="shared" si="49"/>
        <v>41704.916666666672</v>
      </c>
      <c r="E1565" s="88">
        <v>21.232579999999999</v>
      </c>
      <c r="F1565" s="88">
        <v>10.200799999999999</v>
      </c>
      <c r="G1565" s="88">
        <v>9.3669499999999992</v>
      </c>
      <c r="I1565" s="88">
        <v>14.750629999999999</v>
      </c>
      <c r="J1565" s="88">
        <v>4.5240200000000002</v>
      </c>
    </row>
    <row r="1566" spans="1:10">
      <c r="A1566" s="89">
        <v>41704</v>
      </c>
      <c r="B1566" s="92">
        <v>1</v>
      </c>
      <c r="C1566" s="91">
        <f t="shared" si="48"/>
        <v>41705</v>
      </c>
      <c r="D1566" s="91">
        <f t="shared" si="49"/>
        <v>41704.958333333336</v>
      </c>
      <c r="E1566" s="88">
        <v>17.781949999999998</v>
      </c>
      <c r="F1566" s="88">
        <v>7.5132599999999998</v>
      </c>
      <c r="G1566" s="88">
        <v>9.6676900000000003</v>
      </c>
      <c r="I1566" s="88">
        <v>14.37961</v>
      </c>
      <c r="J1566" s="88">
        <v>4.4288699999999999</v>
      </c>
    </row>
    <row r="1567" spans="1:10">
      <c r="A1567" s="89">
        <v>41705</v>
      </c>
      <c r="B1567" s="90">
        <v>4.1666666666666664E-2</v>
      </c>
      <c r="C1567" s="91">
        <f t="shared" si="48"/>
        <v>41705.041666666664</v>
      </c>
      <c r="D1567" s="91">
        <f t="shared" si="49"/>
        <v>41705</v>
      </c>
      <c r="E1567" s="88">
        <v>15.14381</v>
      </c>
      <c r="F1567" s="88">
        <v>4.1482099999999997</v>
      </c>
      <c r="G1567" s="88">
        <v>8.5743799999999997</v>
      </c>
      <c r="I1567" s="88">
        <v>11.998390000000001</v>
      </c>
      <c r="J1567" s="88">
        <v>4.4714299999999998</v>
      </c>
    </row>
    <row r="1568" spans="1:10">
      <c r="A1568" s="89">
        <v>41705</v>
      </c>
      <c r="B1568" s="90">
        <v>8.3333333333333329E-2</v>
      </c>
      <c r="C1568" s="91">
        <f t="shared" si="48"/>
        <v>41705.083333333336</v>
      </c>
      <c r="D1568" s="91">
        <f t="shared" si="49"/>
        <v>41705.041666666672</v>
      </c>
      <c r="E1568" s="88">
        <v>16.45834</v>
      </c>
      <c r="G1568" s="88">
        <v>7.7711300000000003</v>
      </c>
      <c r="I1568" s="88">
        <v>11.93655</v>
      </c>
      <c r="J1568" s="88">
        <v>4.0439800000000004</v>
      </c>
    </row>
    <row r="1569" spans="1:10">
      <c r="A1569" s="89">
        <v>41705</v>
      </c>
      <c r="B1569" s="90">
        <v>0.125</v>
      </c>
      <c r="C1569" s="91">
        <f t="shared" si="48"/>
        <v>41705.125</v>
      </c>
      <c r="D1569" s="91">
        <f t="shared" si="49"/>
        <v>41705.083333333336</v>
      </c>
      <c r="E1569" s="88">
        <v>13.33634</v>
      </c>
      <c r="F1569" s="88">
        <v>3.02685</v>
      </c>
      <c r="G1569" s="88">
        <v>6.5484</v>
      </c>
      <c r="I1569" s="88">
        <v>9.2775400000000001</v>
      </c>
      <c r="J1569" s="88">
        <v>3.8058800000000002</v>
      </c>
    </row>
    <row r="1570" spans="1:10">
      <c r="A1570" s="89">
        <v>41705</v>
      </c>
      <c r="B1570" s="90">
        <v>0.16666666666666666</v>
      </c>
      <c r="C1570" s="91">
        <f t="shared" si="48"/>
        <v>41705.166666666664</v>
      </c>
      <c r="D1570" s="91">
        <f t="shared" si="49"/>
        <v>41705.125</v>
      </c>
      <c r="E1570" s="88">
        <v>13.82929</v>
      </c>
      <c r="F1570" s="88">
        <v>1.73129</v>
      </c>
      <c r="G1570" s="88">
        <v>5.9502699999999997</v>
      </c>
      <c r="I1570" s="88">
        <v>10.11234</v>
      </c>
      <c r="J1570" s="88">
        <v>3.8049200000000001</v>
      </c>
    </row>
    <row r="1571" spans="1:10">
      <c r="A1571" s="89">
        <v>41705</v>
      </c>
      <c r="B1571" s="90">
        <v>0.20833333333333334</v>
      </c>
      <c r="C1571" s="91">
        <f t="shared" si="48"/>
        <v>41705.208333333336</v>
      </c>
      <c r="D1571" s="91">
        <f t="shared" si="49"/>
        <v>41705.166666666672</v>
      </c>
      <c r="E1571" s="88">
        <v>12.823309999999999</v>
      </c>
      <c r="F1571" s="88">
        <v>1.3215399999999999</v>
      </c>
      <c r="G1571" s="88">
        <v>4.8668300000000002</v>
      </c>
      <c r="I1571" s="88">
        <v>14.054959999999999</v>
      </c>
      <c r="J1571" s="88">
        <v>7.7054600000000004</v>
      </c>
    </row>
    <row r="1572" spans="1:10">
      <c r="A1572" s="89">
        <v>41705</v>
      </c>
      <c r="B1572" s="90">
        <v>0.25</v>
      </c>
      <c r="C1572" s="91">
        <f t="shared" si="48"/>
        <v>41705.25</v>
      </c>
      <c r="D1572" s="91">
        <f t="shared" si="49"/>
        <v>41705.208333333336</v>
      </c>
      <c r="E1572" s="88">
        <v>9.8991000000000007</v>
      </c>
      <c r="F1572" s="88">
        <v>1.90724</v>
      </c>
      <c r="G1572" s="88">
        <v>4.2074999999999996</v>
      </c>
      <c r="J1572" s="88">
        <v>15.16995</v>
      </c>
    </row>
    <row r="1573" spans="1:10">
      <c r="A1573" s="89">
        <v>41705</v>
      </c>
      <c r="B1573" s="90">
        <v>0.29166666666666669</v>
      </c>
      <c r="C1573" s="91">
        <f t="shared" si="48"/>
        <v>41705.291666666664</v>
      </c>
      <c r="D1573" s="91">
        <f t="shared" si="49"/>
        <v>41705.25</v>
      </c>
      <c r="E1573" s="88">
        <v>12.357139999999999</v>
      </c>
      <c r="F1573" s="88">
        <v>2.78125</v>
      </c>
      <c r="G1573" s="88">
        <v>4.0282</v>
      </c>
      <c r="I1573" s="88">
        <v>18.417380000000001</v>
      </c>
      <c r="J1573" s="88">
        <v>18.16779</v>
      </c>
    </row>
    <row r="1574" spans="1:10">
      <c r="A1574" s="89">
        <v>41705</v>
      </c>
      <c r="B1574" s="90">
        <v>0.33333333333333331</v>
      </c>
      <c r="C1574" s="91">
        <f t="shared" si="48"/>
        <v>41705.333333333336</v>
      </c>
      <c r="D1574" s="91">
        <f t="shared" si="49"/>
        <v>41705.291666666672</v>
      </c>
      <c r="E1574" s="88">
        <v>16.3141</v>
      </c>
      <c r="F1574" s="88">
        <v>10.223269999999999</v>
      </c>
      <c r="G1574" s="88">
        <v>5.04948</v>
      </c>
      <c r="I1574" s="88">
        <v>38.322200000000002</v>
      </c>
      <c r="J1574" s="88">
        <v>14.41212</v>
      </c>
    </row>
    <row r="1575" spans="1:10">
      <c r="A1575" s="89">
        <v>41705</v>
      </c>
      <c r="B1575" s="90">
        <v>0.375</v>
      </c>
      <c r="C1575" s="91">
        <f t="shared" si="48"/>
        <v>41705.375</v>
      </c>
      <c r="D1575" s="91">
        <f t="shared" si="49"/>
        <v>41705.333333333336</v>
      </c>
      <c r="E1575" s="88">
        <v>17.30669</v>
      </c>
      <c r="F1575" s="88">
        <v>24.2395</v>
      </c>
      <c r="G1575" s="88">
        <v>6.9280299999999997</v>
      </c>
      <c r="I1575" s="88">
        <v>37.393680000000003</v>
      </c>
      <c r="J1575" s="88">
        <v>11.50943</v>
      </c>
    </row>
    <row r="1576" spans="1:10">
      <c r="A1576" s="89">
        <v>41705</v>
      </c>
      <c r="B1576" s="90">
        <v>0.41666666666666669</v>
      </c>
      <c r="C1576" s="91">
        <f t="shared" si="48"/>
        <v>41705.416666666664</v>
      </c>
      <c r="D1576" s="91">
        <f t="shared" si="49"/>
        <v>41705.375</v>
      </c>
      <c r="E1576" s="88">
        <v>16.320799999999998</v>
      </c>
      <c r="F1576" s="88">
        <v>23.193370000000002</v>
      </c>
      <c r="G1576" s="88">
        <v>9.3535599999999999</v>
      </c>
      <c r="I1576" s="88">
        <v>40.740079999999999</v>
      </c>
      <c r="J1576" s="88">
        <v>7.2268600000000003</v>
      </c>
    </row>
    <row r="1577" spans="1:10">
      <c r="A1577" s="89">
        <v>41705</v>
      </c>
      <c r="B1577" s="90">
        <v>0.45833333333333331</v>
      </c>
      <c r="C1577" s="91">
        <f t="shared" si="48"/>
        <v>41705.458333333336</v>
      </c>
      <c r="D1577" s="91">
        <f t="shared" si="49"/>
        <v>41705.416666666672</v>
      </c>
      <c r="E1577" s="88">
        <v>11.890969999999999</v>
      </c>
      <c r="F1577" s="88">
        <v>20.820430000000002</v>
      </c>
      <c r="G1577" s="88">
        <v>12.17545</v>
      </c>
      <c r="I1577" s="88">
        <v>34.015729999999998</v>
      </c>
      <c r="J1577" s="88">
        <v>4.9925800000000002</v>
      </c>
    </row>
    <row r="1578" spans="1:10">
      <c r="A1578" s="89">
        <v>41705</v>
      </c>
      <c r="B1578" s="90">
        <v>0.5</v>
      </c>
      <c r="C1578" s="91">
        <f t="shared" si="48"/>
        <v>41705.5</v>
      </c>
      <c r="D1578" s="91">
        <f t="shared" si="49"/>
        <v>41705.458333333336</v>
      </c>
      <c r="E1578" s="88">
        <v>8.4403400000000008</v>
      </c>
      <c r="F1578" s="88">
        <v>13.72888</v>
      </c>
      <c r="G1578" s="88">
        <v>11.632300000000001</v>
      </c>
      <c r="I1578" s="88">
        <v>21.486460000000001</v>
      </c>
      <c r="J1578" s="88">
        <v>5.4204999999999997</v>
      </c>
    </row>
    <row r="1579" spans="1:10">
      <c r="A1579" s="89">
        <v>41705</v>
      </c>
      <c r="B1579" s="90">
        <v>0.54166666666666663</v>
      </c>
      <c r="C1579" s="91">
        <f t="shared" si="48"/>
        <v>41705.541666666664</v>
      </c>
      <c r="D1579" s="91">
        <f t="shared" si="49"/>
        <v>41705.5</v>
      </c>
      <c r="E1579" s="88">
        <v>8.4470299999999998</v>
      </c>
      <c r="F1579" s="88">
        <v>8.6612299999999998</v>
      </c>
      <c r="G1579" s="88">
        <v>9.5873600000000003</v>
      </c>
      <c r="H1579" s="88">
        <v>11.203900000000001</v>
      </c>
      <c r="I1579" s="88">
        <v>22.413070000000001</v>
      </c>
      <c r="J1579" s="88">
        <v>5.04087</v>
      </c>
    </row>
    <row r="1580" spans="1:10">
      <c r="A1580" s="89">
        <v>41705</v>
      </c>
      <c r="B1580" s="90">
        <v>0.58333333333333337</v>
      </c>
      <c r="C1580" s="91">
        <f t="shared" si="48"/>
        <v>41705.583333333336</v>
      </c>
      <c r="D1580" s="91">
        <f t="shared" si="49"/>
        <v>41705.541666666672</v>
      </c>
      <c r="E1580" s="88">
        <v>5.9756099999999996</v>
      </c>
      <c r="F1580" s="88">
        <v>5.6777300000000004</v>
      </c>
      <c r="G1580" s="88">
        <v>9.4037600000000001</v>
      </c>
      <c r="H1580" s="88">
        <v>10.538830000000001</v>
      </c>
      <c r="I1580" s="88">
        <v>29.512270000000001</v>
      </c>
      <c r="J1580" s="88">
        <v>8.1324299999999994</v>
      </c>
    </row>
    <row r="1581" spans="1:10">
      <c r="A1581" s="89">
        <v>41705</v>
      </c>
      <c r="B1581" s="90">
        <v>0.625</v>
      </c>
      <c r="C1581" s="91">
        <f t="shared" si="48"/>
        <v>41705.625</v>
      </c>
      <c r="D1581" s="91">
        <f t="shared" si="49"/>
        <v>41705.583333333336</v>
      </c>
      <c r="E1581" s="88">
        <v>7.9540899999999999</v>
      </c>
      <c r="F1581" s="88">
        <v>7.0905899999999997</v>
      </c>
      <c r="G1581" s="88">
        <v>9.0972799999999996</v>
      </c>
      <c r="H1581" s="88">
        <v>7.56968</v>
      </c>
      <c r="I1581" s="88">
        <v>33.370260000000002</v>
      </c>
      <c r="J1581" s="88">
        <v>12.699960000000001</v>
      </c>
    </row>
    <row r="1582" spans="1:10">
      <c r="A1582" s="89">
        <v>41705</v>
      </c>
      <c r="B1582" s="90">
        <v>0.66666666666666663</v>
      </c>
      <c r="C1582" s="91">
        <f t="shared" si="48"/>
        <v>41705.666666666664</v>
      </c>
      <c r="D1582" s="91">
        <f t="shared" si="49"/>
        <v>41705.625</v>
      </c>
      <c r="E1582" s="88">
        <v>9.9258799999999994</v>
      </c>
      <c r="F1582" s="88">
        <v>13.60839</v>
      </c>
      <c r="G1582" s="88">
        <v>8.6707999999999998</v>
      </c>
      <c r="H1582" s="88">
        <v>12.55078</v>
      </c>
      <c r="I1582" s="88">
        <v>38.752510000000001</v>
      </c>
      <c r="J1582" s="88">
        <v>19.217279999999999</v>
      </c>
    </row>
    <row r="1583" spans="1:10">
      <c r="A1583" s="89">
        <v>41705</v>
      </c>
      <c r="B1583" s="90">
        <v>0.70833333333333337</v>
      </c>
      <c r="C1583" s="91">
        <f t="shared" si="48"/>
        <v>41705.708333333336</v>
      </c>
      <c r="D1583" s="91">
        <f t="shared" si="49"/>
        <v>41705.666666666672</v>
      </c>
      <c r="E1583" s="88">
        <v>17.313379999999999</v>
      </c>
      <c r="F1583" s="88">
        <v>12.55222</v>
      </c>
      <c r="G1583" s="88">
        <v>10.04349</v>
      </c>
      <c r="H1583" s="88">
        <v>15.572050000000001</v>
      </c>
      <c r="I1583" s="88">
        <v>49.941110000000002</v>
      </c>
      <c r="J1583" s="88">
        <v>25.165150000000001</v>
      </c>
    </row>
    <row r="1584" spans="1:10">
      <c r="A1584" s="89">
        <v>41705</v>
      </c>
      <c r="B1584" s="90">
        <v>0.75</v>
      </c>
      <c r="C1584" s="91">
        <f t="shared" si="48"/>
        <v>41705.75</v>
      </c>
      <c r="D1584" s="91">
        <f t="shared" si="49"/>
        <v>41705.708333333336</v>
      </c>
      <c r="E1584" s="88">
        <v>24.700890000000001</v>
      </c>
      <c r="F1584" s="88">
        <v>21.304290000000002</v>
      </c>
      <c r="G1584" s="88">
        <v>10.775499999999999</v>
      </c>
      <c r="H1584" s="88">
        <v>19.792940000000002</v>
      </c>
      <c r="I1584" s="88">
        <v>56.295389999999998</v>
      </c>
      <c r="J1584" s="88">
        <v>26.497209999999999</v>
      </c>
    </row>
    <row r="1585" spans="1:10">
      <c r="A1585" s="89">
        <v>41705</v>
      </c>
      <c r="B1585" s="90">
        <v>0.79166666666666663</v>
      </c>
      <c r="C1585" s="91">
        <f t="shared" si="48"/>
        <v>41705.791666666664</v>
      </c>
      <c r="D1585" s="91">
        <f t="shared" si="49"/>
        <v>41705.75</v>
      </c>
      <c r="E1585" s="88">
        <v>33.587330000000001</v>
      </c>
      <c r="F1585" s="88">
        <v>43.656640000000003</v>
      </c>
      <c r="G1585" s="88">
        <v>11.100149999999999</v>
      </c>
      <c r="H1585" s="88">
        <v>17.687280000000001</v>
      </c>
      <c r="I1585" s="88">
        <v>72.342699999999994</v>
      </c>
      <c r="J1585" s="88">
        <v>26.783609999999999</v>
      </c>
    </row>
    <row r="1586" spans="1:10">
      <c r="A1586" s="89">
        <v>41705</v>
      </c>
      <c r="B1586" s="90">
        <v>0.83333333333333337</v>
      </c>
      <c r="C1586" s="91">
        <f t="shared" si="48"/>
        <v>41705.833333333336</v>
      </c>
      <c r="D1586" s="91">
        <f t="shared" si="49"/>
        <v>41705.791666666672</v>
      </c>
      <c r="E1586" s="88">
        <v>50.840470000000003</v>
      </c>
      <c r="F1586" s="88">
        <v>41.066160000000004</v>
      </c>
      <c r="G1586" s="88">
        <v>10.737730000000001</v>
      </c>
      <c r="H1586" s="88">
        <v>14.8606</v>
      </c>
      <c r="I1586" s="88">
        <v>70.389080000000007</v>
      </c>
      <c r="J1586" s="88">
        <v>30.44652</v>
      </c>
    </row>
    <row r="1587" spans="1:10">
      <c r="A1587" s="89">
        <v>41705</v>
      </c>
      <c r="B1587" s="90">
        <v>0.875</v>
      </c>
      <c r="C1587" s="91">
        <f t="shared" si="48"/>
        <v>41705.875</v>
      </c>
      <c r="D1587" s="91">
        <f t="shared" si="49"/>
        <v>41705.833333333336</v>
      </c>
      <c r="E1587" s="88">
        <v>78.626220000000004</v>
      </c>
      <c r="F1587" s="88">
        <v>41.370240000000003</v>
      </c>
      <c r="G1587" s="88">
        <v>9.6667299999999994</v>
      </c>
      <c r="H1587" s="88">
        <v>16.43985</v>
      </c>
      <c r="I1587" s="88">
        <v>71.309950000000001</v>
      </c>
      <c r="J1587" s="88">
        <v>37.34395</v>
      </c>
    </row>
    <row r="1588" spans="1:10">
      <c r="A1588" s="89">
        <v>41705</v>
      </c>
      <c r="B1588" s="90">
        <v>0.91666666666666663</v>
      </c>
      <c r="C1588" s="91">
        <f t="shared" si="48"/>
        <v>41705.916666666664</v>
      </c>
      <c r="D1588" s="91">
        <f t="shared" si="49"/>
        <v>41705.875</v>
      </c>
      <c r="E1588" s="88">
        <v>57.335790000000003</v>
      </c>
      <c r="F1588" s="88">
        <v>36.172550000000001</v>
      </c>
      <c r="G1588" s="88">
        <v>9.0011799999999997</v>
      </c>
      <c r="H1588" s="88">
        <v>23.194320000000001</v>
      </c>
      <c r="I1588" s="88">
        <v>67.132099999999994</v>
      </c>
      <c r="J1588" s="88">
        <v>44.289200000000001</v>
      </c>
    </row>
    <row r="1589" spans="1:10">
      <c r="A1589" s="89">
        <v>41705</v>
      </c>
      <c r="B1589" s="90">
        <v>0.95833333333333337</v>
      </c>
      <c r="C1589" s="91">
        <f t="shared" si="48"/>
        <v>41705.958333333336</v>
      </c>
      <c r="D1589" s="91">
        <f t="shared" si="49"/>
        <v>41705.916666666672</v>
      </c>
      <c r="E1589" s="88">
        <v>58.368540000000003</v>
      </c>
      <c r="F1589" s="88">
        <v>28.61769</v>
      </c>
      <c r="G1589" s="88">
        <v>8.5235299999999992</v>
      </c>
      <c r="H1589" s="88">
        <v>25.925370000000001</v>
      </c>
      <c r="I1589" s="88">
        <v>70.445980000000006</v>
      </c>
      <c r="J1589" s="88">
        <v>37.153660000000002</v>
      </c>
    </row>
    <row r="1590" spans="1:10">
      <c r="A1590" s="89">
        <v>41705</v>
      </c>
      <c r="B1590" s="92">
        <v>1</v>
      </c>
      <c r="C1590" s="91">
        <f t="shared" si="48"/>
        <v>41706</v>
      </c>
      <c r="D1590" s="91">
        <f t="shared" si="49"/>
        <v>41705.958333333336</v>
      </c>
      <c r="E1590" s="88">
        <v>69.048419999999993</v>
      </c>
      <c r="F1590" s="88">
        <v>22.71715</v>
      </c>
      <c r="G1590" s="88">
        <v>8.1023099999999992</v>
      </c>
      <c r="H1590" s="88">
        <v>36.321240000000003</v>
      </c>
      <c r="I1590" s="88">
        <v>73.876530000000002</v>
      </c>
      <c r="J1590" s="88">
        <v>19.076709999999999</v>
      </c>
    </row>
    <row r="1591" spans="1:10">
      <c r="A1591" s="89">
        <v>41706</v>
      </c>
      <c r="B1591" s="90">
        <v>4.1666666666666664E-2</v>
      </c>
      <c r="C1591" s="91">
        <f t="shared" si="48"/>
        <v>41706.041666666664</v>
      </c>
      <c r="D1591" s="91">
        <f t="shared" si="49"/>
        <v>41706</v>
      </c>
      <c r="E1591" s="88">
        <v>63.131630000000001</v>
      </c>
      <c r="F1591" s="88">
        <v>18.93439</v>
      </c>
      <c r="G1591" s="88">
        <v>8.8516899999999996</v>
      </c>
      <c r="H1591" s="88">
        <v>34.119</v>
      </c>
      <c r="I1591" s="88">
        <v>68.320239999999998</v>
      </c>
      <c r="J1591" s="88">
        <v>15.017429999999999</v>
      </c>
    </row>
    <row r="1592" spans="1:10">
      <c r="A1592" s="89">
        <v>41706</v>
      </c>
      <c r="B1592" s="90">
        <v>8.3333333333333329E-2</v>
      </c>
      <c r="C1592" s="91">
        <f t="shared" si="48"/>
        <v>41706.083333333336</v>
      </c>
      <c r="D1592" s="91">
        <f t="shared" si="49"/>
        <v>41706.041666666672</v>
      </c>
      <c r="E1592" s="88">
        <v>65.485910000000004</v>
      </c>
      <c r="G1592" s="88">
        <v>9.5749300000000002</v>
      </c>
      <c r="H1592" s="88">
        <v>32.029910000000001</v>
      </c>
      <c r="I1592" s="88">
        <v>49.23986</v>
      </c>
      <c r="J1592" s="88">
        <v>10.740119999999999</v>
      </c>
    </row>
    <row r="1593" spans="1:10">
      <c r="A1593" s="89">
        <v>41706</v>
      </c>
      <c r="B1593" s="90">
        <v>0.125</v>
      </c>
      <c r="C1593" s="91">
        <f t="shared" si="48"/>
        <v>41706.125</v>
      </c>
      <c r="D1593" s="91">
        <f t="shared" si="49"/>
        <v>41706.083333333336</v>
      </c>
      <c r="E1593" s="88">
        <v>65.612620000000007</v>
      </c>
      <c r="F1593" s="88">
        <v>25.99661</v>
      </c>
      <c r="G1593" s="88">
        <v>11.840769999999999</v>
      </c>
      <c r="H1593" s="88">
        <v>26.63252</v>
      </c>
      <c r="I1593" s="88">
        <v>30.432179999999999</v>
      </c>
      <c r="J1593" s="88">
        <v>10.12238</v>
      </c>
    </row>
    <row r="1594" spans="1:10">
      <c r="A1594" s="89">
        <v>41706</v>
      </c>
      <c r="B1594" s="90">
        <v>0.16666666666666666</v>
      </c>
      <c r="C1594" s="91">
        <f t="shared" si="48"/>
        <v>41706.166666666664</v>
      </c>
      <c r="D1594" s="91">
        <f t="shared" si="49"/>
        <v>41706.125</v>
      </c>
      <c r="E1594" s="88">
        <v>69.888490000000004</v>
      </c>
      <c r="F1594" s="88">
        <v>29.29185</v>
      </c>
      <c r="G1594" s="88">
        <v>12.73629</v>
      </c>
      <c r="H1594" s="88">
        <v>18.230429999999998</v>
      </c>
      <c r="I1594" s="88">
        <v>27.788630000000001</v>
      </c>
      <c r="J1594" s="88">
        <v>12.498670000000001</v>
      </c>
    </row>
    <row r="1595" spans="1:10">
      <c r="A1595" s="89">
        <v>41706</v>
      </c>
      <c r="B1595" s="90">
        <v>0.20833333333333334</v>
      </c>
      <c r="C1595" s="91">
        <f t="shared" si="48"/>
        <v>41706.208333333336</v>
      </c>
      <c r="D1595" s="91">
        <f t="shared" si="49"/>
        <v>41706.166666666672</v>
      </c>
      <c r="E1595" s="88">
        <v>71.239670000000004</v>
      </c>
      <c r="F1595" s="88">
        <v>31.85173</v>
      </c>
      <c r="G1595" s="88">
        <v>14.587120000000001</v>
      </c>
      <c r="H1595" s="88">
        <v>18.563199999999998</v>
      </c>
      <c r="I1595" s="88">
        <v>24.912700000000001</v>
      </c>
      <c r="J1595" s="88">
        <v>17.442</v>
      </c>
    </row>
    <row r="1596" spans="1:10">
      <c r="A1596" s="89">
        <v>41706</v>
      </c>
      <c r="B1596" s="90">
        <v>0.25</v>
      </c>
      <c r="C1596" s="91">
        <f t="shared" si="48"/>
        <v>41706.25</v>
      </c>
      <c r="D1596" s="91">
        <f t="shared" si="49"/>
        <v>41706.208333333336</v>
      </c>
      <c r="E1596" s="88">
        <v>36.06306</v>
      </c>
      <c r="F1596" s="88">
        <v>10.06597</v>
      </c>
      <c r="G1596" s="88">
        <v>22.387730000000001</v>
      </c>
      <c r="H1596" s="88">
        <v>17.28135</v>
      </c>
      <c r="I1596" s="88">
        <v>19.720269999999999</v>
      </c>
      <c r="J1596" s="88">
        <v>18.058779999999999</v>
      </c>
    </row>
    <row r="1597" spans="1:10">
      <c r="A1597" s="89">
        <v>41706</v>
      </c>
      <c r="B1597" s="90">
        <v>0.29166666666666669</v>
      </c>
      <c r="C1597" s="91">
        <f t="shared" si="48"/>
        <v>41706.291666666664</v>
      </c>
      <c r="D1597" s="91">
        <f t="shared" si="49"/>
        <v>41706.25</v>
      </c>
      <c r="E1597" s="88">
        <v>21.760899999999999</v>
      </c>
      <c r="F1597" s="88">
        <v>8.2906899999999997</v>
      </c>
      <c r="G1597" s="88">
        <v>14.531180000000001</v>
      </c>
      <c r="H1597" s="88">
        <v>22.407810000000001</v>
      </c>
      <c r="I1597" s="88">
        <v>30.437919999999998</v>
      </c>
      <c r="J1597" s="88">
        <v>9.0776800000000009</v>
      </c>
    </row>
    <row r="1598" spans="1:10">
      <c r="A1598" s="89">
        <v>41706</v>
      </c>
      <c r="B1598" s="90">
        <v>0.33333333333333331</v>
      </c>
      <c r="C1598" s="91">
        <f t="shared" si="48"/>
        <v>41706.333333333336</v>
      </c>
      <c r="D1598" s="91">
        <f t="shared" si="49"/>
        <v>41706.291666666672</v>
      </c>
      <c r="E1598" s="88">
        <v>23.234010000000001</v>
      </c>
      <c r="F1598" s="88">
        <v>10.27778</v>
      </c>
      <c r="G1598" s="88">
        <v>12.554130000000001</v>
      </c>
      <c r="H1598" s="88">
        <v>28.578489999999999</v>
      </c>
      <c r="I1598" s="88">
        <v>30.625820000000001</v>
      </c>
      <c r="J1598" s="88">
        <v>9.0293899999999994</v>
      </c>
    </row>
    <row r="1599" spans="1:10">
      <c r="A1599" s="89">
        <v>41706</v>
      </c>
      <c r="B1599" s="90">
        <v>0.375</v>
      </c>
      <c r="C1599" s="91">
        <f t="shared" si="48"/>
        <v>41706.375</v>
      </c>
      <c r="D1599" s="91">
        <f t="shared" si="49"/>
        <v>41706.333333333336</v>
      </c>
      <c r="E1599" s="88">
        <v>21.760899999999999</v>
      </c>
      <c r="F1599" s="88">
        <v>13.97273</v>
      </c>
      <c r="G1599" s="88">
        <v>14.418340000000001</v>
      </c>
      <c r="H1599" s="88">
        <v>20.411629999999999</v>
      </c>
      <c r="I1599" s="88">
        <v>41.490729999999999</v>
      </c>
      <c r="J1599" s="88">
        <v>9.0762499999999999</v>
      </c>
    </row>
    <row r="1600" spans="1:10">
      <c r="A1600" s="89">
        <v>41706</v>
      </c>
      <c r="B1600" s="90">
        <v>0.41666666666666669</v>
      </c>
      <c r="C1600" s="91">
        <f t="shared" si="48"/>
        <v>41706.416666666664</v>
      </c>
      <c r="D1600" s="91">
        <f t="shared" si="49"/>
        <v>41706.375</v>
      </c>
      <c r="E1600" s="88">
        <v>17.806329999999999</v>
      </c>
      <c r="F1600" s="88">
        <v>12.17163</v>
      </c>
      <c r="G1600" s="88">
        <v>22.232330000000001</v>
      </c>
      <c r="H1600" s="88">
        <v>17.182860000000002</v>
      </c>
      <c r="I1600" s="88">
        <v>42.04918</v>
      </c>
      <c r="J1600" s="88">
        <v>7.8402900000000004</v>
      </c>
    </row>
    <row r="1601" spans="1:10">
      <c r="A1601" s="89">
        <v>41706</v>
      </c>
      <c r="B1601" s="90">
        <v>0.45833333333333331</v>
      </c>
      <c r="C1601" s="91">
        <f t="shared" si="48"/>
        <v>41706.458333333336</v>
      </c>
      <c r="D1601" s="91">
        <f t="shared" si="49"/>
        <v>41706.416666666672</v>
      </c>
      <c r="E1601" s="88">
        <v>15.84698</v>
      </c>
      <c r="F1601" s="88">
        <v>10.13673</v>
      </c>
      <c r="G1601" s="88">
        <v>19.114000000000001</v>
      </c>
      <c r="H1601" s="88">
        <v>20.977260000000001</v>
      </c>
      <c r="I1601" s="88">
        <v>31.970310000000001</v>
      </c>
      <c r="J1601" s="88">
        <v>9.1221499999999995</v>
      </c>
    </row>
    <row r="1602" spans="1:10">
      <c r="A1602" s="89">
        <v>41706</v>
      </c>
      <c r="B1602" s="90">
        <v>0.5</v>
      </c>
      <c r="C1602" s="91">
        <f t="shared" si="48"/>
        <v>41706.5</v>
      </c>
      <c r="D1602" s="91">
        <f t="shared" si="49"/>
        <v>41706.458333333336</v>
      </c>
      <c r="E1602" s="88">
        <v>13.88045</v>
      </c>
      <c r="F1602" s="88">
        <v>8.6296800000000005</v>
      </c>
      <c r="G1602" s="88">
        <v>15.866099999999999</v>
      </c>
      <c r="H1602" s="88">
        <v>14.99065</v>
      </c>
      <c r="I1602" s="88">
        <v>24.361429999999999</v>
      </c>
      <c r="J1602" s="88">
        <v>10.167809999999999</v>
      </c>
    </row>
    <row r="1603" spans="1:10">
      <c r="A1603" s="89">
        <v>41706</v>
      </c>
      <c r="B1603" s="90">
        <v>0.54166666666666663</v>
      </c>
      <c r="C1603" s="91">
        <f t="shared" si="48"/>
        <v>41706.541666666664</v>
      </c>
      <c r="D1603" s="91">
        <f t="shared" si="49"/>
        <v>41706.5</v>
      </c>
      <c r="E1603" s="88">
        <v>12.400169999999999</v>
      </c>
      <c r="F1603" s="88">
        <v>6.8309699999999998</v>
      </c>
      <c r="G1603" s="88">
        <v>16.471879999999999</v>
      </c>
      <c r="H1603" s="88">
        <v>16.655480000000001</v>
      </c>
      <c r="I1603" s="88">
        <v>20.693729999999999</v>
      </c>
      <c r="J1603" s="88">
        <v>9.9784699999999997</v>
      </c>
    </row>
    <row r="1604" spans="1:10">
      <c r="A1604" s="89">
        <v>41706</v>
      </c>
      <c r="B1604" s="90">
        <v>0.58333333333333337</v>
      </c>
      <c r="C1604" s="91">
        <f t="shared" si="48"/>
        <v>41706.583333333336</v>
      </c>
      <c r="D1604" s="91">
        <f t="shared" si="49"/>
        <v>41706.541666666672</v>
      </c>
      <c r="E1604" s="88">
        <v>13.38702</v>
      </c>
      <c r="F1604" s="88">
        <v>7.6026699999999998</v>
      </c>
      <c r="G1604" s="88">
        <v>18.342310000000001</v>
      </c>
      <c r="H1604" s="88">
        <v>18.411159999999999</v>
      </c>
      <c r="I1604" s="88">
        <v>30.155819999999999</v>
      </c>
      <c r="J1604" s="88">
        <v>10.596679999999999</v>
      </c>
    </row>
    <row r="1605" spans="1:10">
      <c r="A1605" s="89">
        <v>41706</v>
      </c>
      <c r="B1605" s="90">
        <v>0.625</v>
      </c>
      <c r="C1605" s="91">
        <f t="shared" si="48"/>
        <v>41706.625</v>
      </c>
      <c r="D1605" s="91">
        <f t="shared" si="49"/>
        <v>41706.583333333336</v>
      </c>
      <c r="E1605" s="88">
        <v>15.8398</v>
      </c>
      <c r="F1605" s="88">
        <v>10.02915</v>
      </c>
      <c r="G1605" s="88">
        <v>17.730789999999999</v>
      </c>
      <c r="H1605" s="88">
        <v>19.600259999999999</v>
      </c>
      <c r="I1605" s="88">
        <v>30.619599999999998</v>
      </c>
      <c r="J1605" s="88">
        <v>12.78411</v>
      </c>
    </row>
    <row r="1606" spans="1:10">
      <c r="A1606" s="89">
        <v>41706</v>
      </c>
      <c r="B1606" s="90">
        <v>0.66666666666666663</v>
      </c>
      <c r="C1606" s="91">
        <f t="shared" si="48"/>
        <v>41706.666666666664</v>
      </c>
      <c r="D1606" s="91">
        <f t="shared" si="49"/>
        <v>41706.625</v>
      </c>
      <c r="E1606" s="88">
        <v>20.266279999999998</v>
      </c>
      <c r="F1606" s="88">
        <v>13.053290000000001</v>
      </c>
      <c r="G1606" s="88">
        <v>20.24859</v>
      </c>
      <c r="H1606" s="88">
        <v>19.27131</v>
      </c>
      <c r="I1606" s="88">
        <v>36.698009999999996</v>
      </c>
      <c r="J1606" s="88">
        <v>16.34901</v>
      </c>
    </row>
    <row r="1607" spans="1:10">
      <c r="A1607" s="89">
        <v>41706</v>
      </c>
      <c r="B1607" s="90">
        <v>0.70833333333333337</v>
      </c>
      <c r="C1607" s="91">
        <f t="shared" si="48"/>
        <v>41706.708333333336</v>
      </c>
      <c r="D1607" s="91">
        <f t="shared" si="49"/>
        <v>41706.666666666672</v>
      </c>
      <c r="E1607" s="88">
        <v>21.26031</v>
      </c>
      <c r="F1607" s="88">
        <v>14.04349</v>
      </c>
      <c r="G1607" s="88">
        <v>21.143170000000001</v>
      </c>
      <c r="H1607" s="88">
        <v>22.452269999999999</v>
      </c>
      <c r="I1607" s="88">
        <v>41.473039999999997</v>
      </c>
      <c r="J1607" s="88">
        <v>22.336089999999999</v>
      </c>
    </row>
    <row r="1608" spans="1:10">
      <c r="A1608" s="89">
        <v>41706</v>
      </c>
      <c r="B1608" s="90">
        <v>0.75</v>
      </c>
      <c r="C1608" s="91">
        <f t="shared" ref="C1608:C1671" si="50">A1608+B1608</f>
        <v>41706.75</v>
      </c>
      <c r="D1608" s="91">
        <f t="shared" ref="D1608:D1671" si="51">C1608-"01:00"</f>
        <v>41706.708333333336</v>
      </c>
      <c r="E1608" s="88">
        <v>26.201730000000001</v>
      </c>
      <c r="F1608" s="88">
        <v>15.386060000000001</v>
      </c>
      <c r="G1608" s="88">
        <v>22.281580000000002</v>
      </c>
      <c r="H1608" s="88">
        <v>26.86919</v>
      </c>
      <c r="I1608" s="88">
        <v>46.252859999999998</v>
      </c>
      <c r="J1608" s="88">
        <v>24.523510000000002</v>
      </c>
    </row>
    <row r="1609" spans="1:10">
      <c r="A1609" s="89">
        <v>41706</v>
      </c>
      <c r="B1609" s="90">
        <v>0.79166666666666663</v>
      </c>
      <c r="C1609" s="91">
        <f t="shared" si="50"/>
        <v>41706.791666666664</v>
      </c>
      <c r="D1609" s="91">
        <f t="shared" si="51"/>
        <v>41706.75</v>
      </c>
      <c r="E1609" s="88">
        <v>27.174230000000001</v>
      </c>
      <c r="F1609" s="88">
        <v>11.412839999999999</v>
      </c>
      <c r="G1609" s="88">
        <v>20.234729999999999</v>
      </c>
      <c r="H1609" s="88">
        <v>30.95429</v>
      </c>
      <c r="I1609" s="88">
        <v>73.573400000000007</v>
      </c>
      <c r="J1609" s="88">
        <v>28.18308</v>
      </c>
    </row>
    <row r="1610" spans="1:10">
      <c r="A1610" s="89">
        <v>41706</v>
      </c>
      <c r="B1610" s="90">
        <v>0.83333333333333337</v>
      </c>
      <c r="C1610" s="91">
        <f t="shared" si="50"/>
        <v>41706.833333333336</v>
      </c>
      <c r="D1610" s="91">
        <f t="shared" si="51"/>
        <v>41706.791666666672</v>
      </c>
      <c r="E1610" s="88">
        <v>34.568440000000002</v>
      </c>
      <c r="F1610" s="88">
        <v>8.8606099999999994</v>
      </c>
      <c r="G1610" s="88">
        <v>21.61842</v>
      </c>
      <c r="H1610" s="88">
        <v>34.324590000000001</v>
      </c>
      <c r="I1610" s="88">
        <v>61.231560000000002</v>
      </c>
      <c r="J1610" s="88">
        <v>22.051600000000001</v>
      </c>
    </row>
    <row r="1611" spans="1:10">
      <c r="A1611" s="89">
        <v>41706</v>
      </c>
      <c r="B1611" s="90">
        <v>0.875</v>
      </c>
      <c r="C1611" s="91">
        <f t="shared" si="50"/>
        <v>41706.875</v>
      </c>
      <c r="D1611" s="91">
        <f t="shared" si="51"/>
        <v>41706.833333333336</v>
      </c>
      <c r="E1611" s="88">
        <v>19.272259999999999</v>
      </c>
      <c r="F1611" s="88">
        <v>6.31555</v>
      </c>
      <c r="G1611" s="88">
        <v>20.11185</v>
      </c>
      <c r="H1611" s="88">
        <v>31.855080000000001</v>
      </c>
      <c r="I1611" s="88">
        <v>58.073540000000001</v>
      </c>
      <c r="J1611" s="88">
        <v>20.768319999999999</v>
      </c>
    </row>
    <row r="1612" spans="1:10">
      <c r="A1612" s="89">
        <v>41706</v>
      </c>
      <c r="B1612" s="90">
        <v>0.91666666666666663</v>
      </c>
      <c r="C1612" s="91">
        <f t="shared" si="50"/>
        <v>41706.916666666664</v>
      </c>
      <c r="D1612" s="91">
        <f t="shared" si="51"/>
        <v>41706.875</v>
      </c>
      <c r="E1612" s="88">
        <v>20.280629999999999</v>
      </c>
      <c r="F1612" s="88">
        <v>7.6480899999999998</v>
      </c>
      <c r="G1612" s="88">
        <v>15.36598</v>
      </c>
      <c r="H1612" s="88">
        <v>31.855560000000001</v>
      </c>
      <c r="I1612" s="88">
        <v>52.274360000000001</v>
      </c>
      <c r="J1612" s="88">
        <v>18.96292</v>
      </c>
    </row>
    <row r="1613" spans="1:10">
      <c r="A1613" s="89">
        <v>41706</v>
      </c>
      <c r="B1613" s="90">
        <v>0.95833333333333337</v>
      </c>
      <c r="C1613" s="91">
        <f t="shared" si="50"/>
        <v>41706.958333333336</v>
      </c>
      <c r="D1613" s="91">
        <f t="shared" si="51"/>
        <v>41706.916666666672</v>
      </c>
      <c r="E1613" s="88">
        <v>20.266279999999998</v>
      </c>
      <c r="F1613" s="88">
        <v>9.0461299999999998</v>
      </c>
      <c r="G1613" s="88">
        <v>11.883800000000001</v>
      </c>
      <c r="H1613" s="88">
        <v>39.64087</v>
      </c>
      <c r="I1613" s="88">
        <v>34.601909999999997</v>
      </c>
      <c r="J1613" s="88">
        <v>16.776450000000001</v>
      </c>
    </row>
    <row r="1614" spans="1:10">
      <c r="A1614" s="89">
        <v>41706</v>
      </c>
      <c r="B1614" s="92">
        <v>1</v>
      </c>
      <c r="C1614" s="91">
        <f t="shared" si="50"/>
        <v>41707</v>
      </c>
      <c r="D1614" s="91">
        <f t="shared" si="51"/>
        <v>41706.958333333336</v>
      </c>
      <c r="E1614" s="88">
        <v>19.772860000000001</v>
      </c>
      <c r="F1614" s="88">
        <v>8.4800299999999993</v>
      </c>
      <c r="G1614" s="88">
        <v>10.14486</v>
      </c>
      <c r="H1614" s="88">
        <v>35.70064</v>
      </c>
      <c r="I1614" s="88">
        <v>38.359969999999997</v>
      </c>
      <c r="J1614" s="88">
        <v>13.11688</v>
      </c>
    </row>
    <row r="1615" spans="1:10">
      <c r="A1615" s="89">
        <v>41707</v>
      </c>
      <c r="B1615" s="90">
        <v>4.1666666666666664E-2</v>
      </c>
      <c r="C1615" s="91">
        <f t="shared" si="50"/>
        <v>41707.041666666664</v>
      </c>
      <c r="D1615" s="91">
        <f t="shared" si="51"/>
        <v>41707</v>
      </c>
      <c r="E1615" s="88">
        <v>17.790710000000001</v>
      </c>
      <c r="F1615" s="88">
        <v>7.9100999999999999</v>
      </c>
      <c r="G1615" s="88">
        <v>11.37555</v>
      </c>
      <c r="H1615" s="88">
        <v>28.729579999999999</v>
      </c>
      <c r="I1615" s="88">
        <v>36.736579999999996</v>
      </c>
      <c r="J1615" s="88">
        <v>10.57103</v>
      </c>
    </row>
    <row r="1616" spans="1:10">
      <c r="A1616" s="89">
        <v>41707</v>
      </c>
      <c r="B1616" s="90">
        <v>8.3333333333333329E-2</v>
      </c>
      <c r="C1616" s="91">
        <f t="shared" si="50"/>
        <v>41707.083333333336</v>
      </c>
      <c r="D1616" s="91">
        <f t="shared" si="51"/>
        <v>41707.041666666672</v>
      </c>
      <c r="E1616" s="88">
        <v>23.707350000000002</v>
      </c>
      <c r="G1616" s="88">
        <v>11.415229999999999</v>
      </c>
      <c r="H1616" s="88">
        <v>28.667739999999998</v>
      </c>
      <c r="I1616" s="88">
        <v>48.490160000000003</v>
      </c>
      <c r="J1616" s="88">
        <v>11.631349999999999</v>
      </c>
    </row>
    <row r="1617" spans="1:10">
      <c r="A1617" s="89">
        <v>41707</v>
      </c>
      <c r="B1617" s="90">
        <v>0.125</v>
      </c>
      <c r="C1617" s="91">
        <f t="shared" si="50"/>
        <v>41707.125</v>
      </c>
      <c r="D1617" s="91">
        <f t="shared" si="51"/>
        <v>41707.083333333336</v>
      </c>
      <c r="E1617" s="88">
        <v>24.702809999999999</v>
      </c>
      <c r="F1617" s="88">
        <v>6.55844</v>
      </c>
      <c r="G1617" s="88">
        <v>10.27491</v>
      </c>
      <c r="H1617" s="88">
        <v>22.53547</v>
      </c>
      <c r="I1617" s="88">
        <v>84.950379999999996</v>
      </c>
      <c r="J1617" s="88">
        <v>12.72386</v>
      </c>
    </row>
    <row r="1618" spans="1:10">
      <c r="A1618" s="89">
        <v>41707</v>
      </c>
      <c r="B1618" s="90">
        <v>0.16666666666666666</v>
      </c>
      <c r="C1618" s="91">
        <f t="shared" si="50"/>
        <v>41707.166666666664</v>
      </c>
      <c r="D1618" s="91">
        <f t="shared" si="51"/>
        <v>41707.125</v>
      </c>
      <c r="E1618" s="88">
        <v>25.682960000000001</v>
      </c>
      <c r="F1618" s="88">
        <v>9.6925500000000007</v>
      </c>
      <c r="G1618" s="88">
        <v>10.87687</v>
      </c>
      <c r="H1618" s="88">
        <v>20.417850000000001</v>
      </c>
      <c r="I1618" s="88">
        <v>87.719200000000001</v>
      </c>
      <c r="J1618" s="88">
        <v>12.86539</v>
      </c>
    </row>
    <row r="1619" spans="1:10">
      <c r="A1619" s="89">
        <v>41707</v>
      </c>
      <c r="B1619" s="90">
        <v>0.20833333333333334</v>
      </c>
      <c r="C1619" s="91">
        <f t="shared" si="50"/>
        <v>41707.208333333336</v>
      </c>
      <c r="D1619" s="91">
        <f t="shared" si="51"/>
        <v>41707.166666666672</v>
      </c>
      <c r="E1619" s="88">
        <v>26.670770000000001</v>
      </c>
      <c r="F1619" s="88">
        <v>9.2306799999999996</v>
      </c>
      <c r="G1619" s="88">
        <v>11.84029</v>
      </c>
      <c r="H1619" s="88">
        <v>20.982520000000001</v>
      </c>
      <c r="I1619" s="88">
        <v>77.348669999999998</v>
      </c>
      <c r="J1619" s="88">
        <v>11.58353</v>
      </c>
    </row>
    <row r="1620" spans="1:10">
      <c r="A1620" s="89">
        <v>41707</v>
      </c>
      <c r="B1620" s="90">
        <v>0.25</v>
      </c>
      <c r="C1620" s="91">
        <f t="shared" si="50"/>
        <v>41707.25</v>
      </c>
      <c r="D1620" s="91">
        <f t="shared" si="51"/>
        <v>41707.208333333336</v>
      </c>
      <c r="E1620" s="88">
        <v>38.532089999999997</v>
      </c>
      <c r="F1620" s="88">
        <v>8.6688799999999997</v>
      </c>
      <c r="G1620" s="88">
        <v>13.10732</v>
      </c>
      <c r="H1620" s="88">
        <v>22.534030000000001</v>
      </c>
      <c r="I1620" s="88">
        <v>66.847610000000003</v>
      </c>
      <c r="J1620" s="88">
        <v>12.483840000000001</v>
      </c>
    </row>
    <row r="1621" spans="1:10">
      <c r="A1621" s="89">
        <v>41707</v>
      </c>
      <c r="B1621" s="90">
        <v>0.29166666666666669</v>
      </c>
      <c r="C1621" s="91">
        <f t="shared" si="50"/>
        <v>41707.291666666664</v>
      </c>
      <c r="D1621" s="91">
        <f t="shared" si="51"/>
        <v>41707.25</v>
      </c>
      <c r="E1621" s="88">
        <v>30.151039999999998</v>
      </c>
      <c r="F1621" s="88">
        <v>22.71668</v>
      </c>
      <c r="G1621" s="88">
        <v>14.07457</v>
      </c>
      <c r="H1621" s="88">
        <v>20.653089999999999</v>
      </c>
      <c r="I1621" s="88">
        <v>61.070430000000002</v>
      </c>
      <c r="J1621" s="88">
        <v>13.574450000000001</v>
      </c>
    </row>
    <row r="1622" spans="1:10">
      <c r="A1622" s="89">
        <v>41707</v>
      </c>
      <c r="B1622" s="90">
        <v>0.33333333333333331</v>
      </c>
      <c r="C1622" s="91">
        <f t="shared" si="50"/>
        <v>41707.333333333336</v>
      </c>
      <c r="D1622" s="91">
        <f t="shared" si="51"/>
        <v>41707.291666666672</v>
      </c>
      <c r="E1622" s="88">
        <v>31.6404</v>
      </c>
      <c r="F1622" s="88">
        <v>28.14818</v>
      </c>
      <c r="G1622" s="88">
        <v>15.09488</v>
      </c>
      <c r="H1622" s="88">
        <v>20.415939999999999</v>
      </c>
      <c r="I1622" s="88">
        <v>55.174190000000003</v>
      </c>
      <c r="J1622" s="88">
        <v>11.00883</v>
      </c>
    </row>
    <row r="1623" spans="1:10">
      <c r="A1623" s="89">
        <v>41707</v>
      </c>
      <c r="B1623" s="90">
        <v>0.375</v>
      </c>
      <c r="C1623" s="91">
        <f t="shared" si="50"/>
        <v>41707.375</v>
      </c>
      <c r="D1623" s="91">
        <f t="shared" si="51"/>
        <v>41707.333333333336</v>
      </c>
      <c r="E1623" s="88">
        <v>30.66789</v>
      </c>
      <c r="F1623" s="88">
        <v>15.700189999999999</v>
      </c>
      <c r="G1623" s="88">
        <v>15.76187</v>
      </c>
      <c r="H1623" s="88">
        <v>18.861550000000001</v>
      </c>
      <c r="I1623" s="88">
        <v>48.503869999999999</v>
      </c>
      <c r="J1623" s="88">
        <v>9.6318300000000008</v>
      </c>
    </row>
    <row r="1624" spans="1:10">
      <c r="A1624" s="89">
        <v>41707</v>
      </c>
      <c r="B1624" s="90">
        <v>0.41666666666666669</v>
      </c>
      <c r="C1624" s="91">
        <f t="shared" si="50"/>
        <v>41707.416666666664</v>
      </c>
      <c r="D1624" s="91">
        <f t="shared" si="51"/>
        <v>41707.375</v>
      </c>
      <c r="E1624" s="88">
        <v>19.292819999999999</v>
      </c>
      <c r="F1624" s="88">
        <v>19.68871</v>
      </c>
      <c r="G1624" s="88">
        <v>13.830719999999999</v>
      </c>
      <c r="H1624" s="88">
        <v>18.579460000000001</v>
      </c>
      <c r="I1624" s="88">
        <v>38.661670000000001</v>
      </c>
      <c r="J1624" s="88">
        <v>8.0200700000000005</v>
      </c>
    </row>
    <row r="1625" spans="1:10">
      <c r="A1625" s="89">
        <v>41707</v>
      </c>
      <c r="B1625" s="90">
        <v>0.45833333333333331</v>
      </c>
      <c r="C1625" s="91">
        <f t="shared" si="50"/>
        <v>41707.458333333336</v>
      </c>
      <c r="D1625" s="91">
        <f t="shared" si="51"/>
        <v>41707.416666666672</v>
      </c>
      <c r="E1625" s="88">
        <v>14.32319</v>
      </c>
      <c r="F1625" s="88">
        <v>19.718830000000001</v>
      </c>
      <c r="G1625" s="88">
        <v>12.266780000000001</v>
      </c>
      <c r="H1625" s="88">
        <v>18.625360000000001</v>
      </c>
      <c r="I1625" s="88">
        <v>30.34994</v>
      </c>
      <c r="J1625" s="88">
        <v>8.0205500000000001</v>
      </c>
    </row>
    <row r="1626" spans="1:10">
      <c r="A1626" s="89">
        <v>41707</v>
      </c>
      <c r="B1626" s="90">
        <v>0.5</v>
      </c>
      <c r="C1626" s="91">
        <f t="shared" si="50"/>
        <v>41707.5</v>
      </c>
      <c r="D1626" s="91">
        <f t="shared" si="51"/>
        <v>41707.458333333336</v>
      </c>
      <c r="E1626" s="88">
        <v>11.868980000000001</v>
      </c>
      <c r="F1626" s="88">
        <v>14.60385</v>
      </c>
      <c r="G1626" s="88">
        <v>11.96603</v>
      </c>
      <c r="H1626" s="88">
        <v>16.274899999999999</v>
      </c>
      <c r="I1626" s="88">
        <v>26.54072</v>
      </c>
      <c r="J1626" s="88">
        <v>8.5426599999999997</v>
      </c>
    </row>
    <row r="1627" spans="1:10">
      <c r="A1627" s="89">
        <v>41707</v>
      </c>
      <c r="B1627" s="90">
        <v>0.54166666666666663</v>
      </c>
      <c r="C1627" s="91">
        <f t="shared" si="50"/>
        <v>41707.541666666664</v>
      </c>
      <c r="D1627" s="91">
        <f t="shared" si="51"/>
        <v>41707.5</v>
      </c>
      <c r="E1627" s="88">
        <v>19.315770000000001</v>
      </c>
      <c r="F1627" s="88">
        <v>15.854150000000001</v>
      </c>
      <c r="G1627" s="88">
        <v>12.44894</v>
      </c>
      <c r="H1627" s="88">
        <v>14.48671</v>
      </c>
      <c r="I1627" s="88">
        <v>23.056619999999999</v>
      </c>
      <c r="J1627" s="88">
        <v>8.5436200000000007</v>
      </c>
    </row>
    <row r="1628" spans="1:10">
      <c r="A1628" s="89">
        <v>41707</v>
      </c>
      <c r="B1628" s="90">
        <v>0.58333333333333337</v>
      </c>
      <c r="C1628" s="91">
        <f t="shared" si="50"/>
        <v>41707.583333333336</v>
      </c>
      <c r="D1628" s="91">
        <f t="shared" si="51"/>
        <v>41707.541666666672</v>
      </c>
      <c r="E1628" s="88">
        <v>22.78839</v>
      </c>
      <c r="F1628" s="88">
        <v>22.164919999999999</v>
      </c>
      <c r="G1628" s="88">
        <v>12.687049999999999</v>
      </c>
      <c r="H1628" s="88">
        <v>14.393000000000001</v>
      </c>
      <c r="I1628" s="88">
        <v>27.279419999999998</v>
      </c>
      <c r="J1628" s="88">
        <v>8.0669299999999993</v>
      </c>
    </row>
    <row r="1629" spans="1:10">
      <c r="A1629" s="89">
        <v>41707</v>
      </c>
      <c r="B1629" s="90">
        <v>0.625</v>
      </c>
      <c r="C1629" s="91">
        <f t="shared" si="50"/>
        <v>41707.625</v>
      </c>
      <c r="D1629" s="91">
        <f t="shared" si="51"/>
        <v>41707.583333333336</v>
      </c>
      <c r="E1629" s="88">
        <v>19.292819999999999</v>
      </c>
      <c r="F1629" s="88">
        <v>18.592369999999999</v>
      </c>
      <c r="G1629" s="88">
        <v>15.39132</v>
      </c>
      <c r="H1629" s="88">
        <v>14.72434</v>
      </c>
      <c r="I1629" s="88">
        <v>20.920839999999998</v>
      </c>
      <c r="J1629" s="88">
        <v>6.83575</v>
      </c>
    </row>
    <row r="1630" spans="1:10">
      <c r="A1630" s="89">
        <v>41707</v>
      </c>
      <c r="B1630" s="90">
        <v>0.66666666666666663</v>
      </c>
      <c r="C1630" s="91">
        <f t="shared" si="50"/>
        <v>41707.666666666664</v>
      </c>
      <c r="D1630" s="91">
        <f t="shared" si="51"/>
        <v>41707.625</v>
      </c>
      <c r="E1630" s="88">
        <v>17.811109999999999</v>
      </c>
      <c r="F1630" s="88">
        <v>18.534990000000001</v>
      </c>
      <c r="G1630" s="88">
        <v>16.291630000000001</v>
      </c>
      <c r="H1630" s="88">
        <v>16.370519999999999</v>
      </c>
      <c r="I1630" s="88">
        <v>20.270109999999999</v>
      </c>
      <c r="J1630" s="88">
        <v>9.7790900000000001</v>
      </c>
    </row>
    <row r="1631" spans="1:10">
      <c r="A1631" s="89">
        <v>41707</v>
      </c>
      <c r="B1631" s="90">
        <v>0.70833333333333337</v>
      </c>
      <c r="C1631" s="91">
        <f t="shared" si="50"/>
        <v>41707.708333333336</v>
      </c>
      <c r="D1631" s="91">
        <f t="shared" si="51"/>
        <v>41707.666666666672</v>
      </c>
      <c r="E1631" s="88">
        <v>23.228750000000002</v>
      </c>
      <c r="F1631" s="88">
        <v>26.539760000000001</v>
      </c>
      <c r="G1631" s="88">
        <v>23.086269999999999</v>
      </c>
      <c r="H1631" s="88">
        <v>13.78387</v>
      </c>
      <c r="I1631" s="88">
        <v>27.647580000000001</v>
      </c>
      <c r="J1631" s="88">
        <v>15.99902</v>
      </c>
    </row>
    <row r="1632" spans="1:10">
      <c r="A1632" s="89">
        <v>41707</v>
      </c>
      <c r="B1632" s="90">
        <v>0.75</v>
      </c>
      <c r="C1632" s="91">
        <f t="shared" si="50"/>
        <v>41707.75</v>
      </c>
      <c r="D1632" s="91">
        <f t="shared" si="51"/>
        <v>41707.708333333336</v>
      </c>
      <c r="E1632" s="88">
        <v>35.583979999999997</v>
      </c>
      <c r="F1632" s="88">
        <v>52.391979999999997</v>
      </c>
      <c r="G1632" s="88">
        <v>20.73676</v>
      </c>
      <c r="H1632" s="88">
        <v>15.805859999999999</v>
      </c>
      <c r="I1632" s="88">
        <v>69.529420000000002</v>
      </c>
      <c r="J1632" s="88">
        <v>18.135280000000002</v>
      </c>
    </row>
    <row r="1633" spans="1:10">
      <c r="A1633" s="89">
        <v>41707</v>
      </c>
      <c r="B1633" s="90">
        <v>0.79166666666666663</v>
      </c>
      <c r="C1633" s="91">
        <f t="shared" si="50"/>
        <v>41707.791666666664</v>
      </c>
      <c r="D1633" s="91">
        <f t="shared" si="51"/>
        <v>41707.75</v>
      </c>
      <c r="E1633" s="88">
        <v>70.218389999999999</v>
      </c>
      <c r="F1633" s="88">
        <v>47.173250000000003</v>
      </c>
      <c r="G1633" s="88">
        <v>17.141259999999999</v>
      </c>
      <c r="H1633" s="88">
        <v>19.24166</v>
      </c>
      <c r="I1633" s="88">
        <v>88.69171</v>
      </c>
      <c r="J1633" s="88">
        <v>17.660979999999999</v>
      </c>
    </row>
    <row r="1634" spans="1:10">
      <c r="A1634" s="89">
        <v>41707</v>
      </c>
      <c r="B1634" s="90">
        <v>0.83333333333333337</v>
      </c>
      <c r="C1634" s="91">
        <f t="shared" si="50"/>
        <v>41707.833333333336</v>
      </c>
      <c r="D1634" s="91">
        <f t="shared" si="51"/>
        <v>41707.791666666672</v>
      </c>
      <c r="E1634" s="88">
        <v>100.07443000000001</v>
      </c>
      <c r="F1634" s="88">
        <v>32.206499999999998</v>
      </c>
      <c r="G1634" s="88">
        <v>17.017430000000001</v>
      </c>
      <c r="H1634" s="88">
        <v>26.486689999999999</v>
      </c>
      <c r="I1634" s="88">
        <v>116.50568</v>
      </c>
      <c r="J1634" s="88">
        <v>23.690619999999999</v>
      </c>
    </row>
    <row r="1635" spans="1:10">
      <c r="A1635" s="89">
        <v>41707</v>
      </c>
      <c r="B1635" s="90">
        <v>0.875</v>
      </c>
      <c r="C1635" s="91">
        <f t="shared" si="50"/>
        <v>41707.875</v>
      </c>
      <c r="D1635" s="91">
        <f t="shared" si="51"/>
        <v>41707.833333333336</v>
      </c>
      <c r="E1635" s="88">
        <v>76.145229999999998</v>
      </c>
      <c r="F1635" s="88">
        <v>36.455599999999997</v>
      </c>
      <c r="G1635" s="88">
        <v>14.528779999999999</v>
      </c>
      <c r="H1635" s="88">
        <v>21.216799999999999</v>
      </c>
      <c r="I1635" s="88">
        <v>94.909729999999996</v>
      </c>
      <c r="J1635" s="88">
        <v>32.283479999999997</v>
      </c>
    </row>
    <row r="1636" spans="1:10">
      <c r="A1636" s="89">
        <v>41707</v>
      </c>
      <c r="B1636" s="90">
        <v>0.91666666666666663</v>
      </c>
      <c r="C1636" s="91">
        <f t="shared" si="50"/>
        <v>41707.916666666664</v>
      </c>
      <c r="D1636" s="91">
        <f t="shared" si="51"/>
        <v>41707.875</v>
      </c>
      <c r="E1636" s="88">
        <v>98.661569999999998</v>
      </c>
      <c r="F1636" s="88">
        <v>42.588979999999999</v>
      </c>
      <c r="G1636" s="88">
        <v>14.46424</v>
      </c>
      <c r="H1636" s="88">
        <v>17.782430000000002</v>
      </c>
      <c r="I1636" s="88">
        <v>70.923630000000003</v>
      </c>
      <c r="J1636" s="88">
        <v>21.837879999999998</v>
      </c>
    </row>
    <row r="1637" spans="1:10">
      <c r="A1637" s="89">
        <v>41707</v>
      </c>
      <c r="B1637" s="90">
        <v>0.95833333333333337</v>
      </c>
      <c r="C1637" s="91">
        <f t="shared" si="50"/>
        <v>41707.958333333336</v>
      </c>
      <c r="D1637" s="91">
        <f t="shared" si="51"/>
        <v>41707.916666666672</v>
      </c>
      <c r="E1637" s="88">
        <v>71.519850000000005</v>
      </c>
      <c r="F1637" s="88">
        <v>34.134779999999999</v>
      </c>
      <c r="G1637" s="88">
        <v>15.728400000000001</v>
      </c>
      <c r="H1637" s="88">
        <v>16.465669999999999</v>
      </c>
      <c r="I1637" s="88">
        <v>58.82085</v>
      </c>
      <c r="J1637" s="88">
        <v>22.265799999999999</v>
      </c>
    </row>
    <row r="1638" spans="1:10">
      <c r="A1638" s="89">
        <v>41707</v>
      </c>
      <c r="B1638" s="92">
        <v>1</v>
      </c>
      <c r="C1638" s="91">
        <f t="shared" si="50"/>
        <v>41708</v>
      </c>
      <c r="D1638" s="91">
        <f t="shared" si="51"/>
        <v>41707.958333333336</v>
      </c>
      <c r="E1638" s="88">
        <v>37.06568</v>
      </c>
      <c r="F1638" s="88">
        <v>17.995190000000001</v>
      </c>
      <c r="G1638" s="88">
        <v>17.128830000000001</v>
      </c>
      <c r="H1638" s="88">
        <v>19.523759999999999</v>
      </c>
      <c r="I1638" s="88">
        <v>40.028149999999997</v>
      </c>
      <c r="J1638" s="88">
        <v>23.833100000000002</v>
      </c>
    </row>
    <row r="1639" spans="1:10">
      <c r="A1639" s="89">
        <v>41708</v>
      </c>
      <c r="B1639" s="90">
        <v>4.1666666666666664E-2</v>
      </c>
      <c r="C1639" s="91">
        <f t="shared" si="50"/>
        <v>41708.041666666664</v>
      </c>
      <c r="D1639" s="91">
        <f t="shared" si="51"/>
        <v>41708</v>
      </c>
      <c r="E1639" s="88">
        <v>25.74034</v>
      </c>
      <c r="F1639" s="88">
        <v>10.27013</v>
      </c>
      <c r="G1639" s="88">
        <v>16.291309999999999</v>
      </c>
      <c r="H1639" s="88">
        <v>19.207239999999999</v>
      </c>
      <c r="I1639" s="88">
        <v>32.961939999999998</v>
      </c>
      <c r="J1639" s="88">
        <v>23.666709999999998</v>
      </c>
    </row>
    <row r="1640" spans="1:10">
      <c r="A1640" s="89">
        <v>41708</v>
      </c>
      <c r="B1640" s="90">
        <v>8.3333333333333329E-2</v>
      </c>
      <c r="C1640" s="91">
        <f t="shared" si="50"/>
        <v>41708.083333333336</v>
      </c>
      <c r="D1640" s="91">
        <f t="shared" si="51"/>
        <v>41708.041666666672</v>
      </c>
      <c r="E1640" s="88">
        <v>23.75198</v>
      </c>
      <c r="G1640" s="88">
        <v>19.620979999999999</v>
      </c>
      <c r="H1640" s="88">
        <v>26.541039999999999</v>
      </c>
      <c r="I1640" s="88">
        <v>41.805979999999998</v>
      </c>
      <c r="J1640" s="88">
        <v>24.614830000000001</v>
      </c>
    </row>
    <row r="1641" spans="1:10">
      <c r="A1641" s="89">
        <v>41708</v>
      </c>
      <c r="B1641" s="90">
        <v>0.125</v>
      </c>
      <c r="C1641" s="91">
        <f t="shared" si="50"/>
        <v>41708.125</v>
      </c>
      <c r="D1641" s="91">
        <f t="shared" si="51"/>
        <v>41708.083333333336</v>
      </c>
      <c r="E1641" s="88">
        <v>16.322710000000001</v>
      </c>
      <c r="F1641" s="88">
        <v>9.84619</v>
      </c>
      <c r="G1641" s="88">
        <v>22.053039999999999</v>
      </c>
      <c r="H1641" s="88">
        <v>23.076229999999999</v>
      </c>
      <c r="I1641" s="88">
        <v>34.599989999999998</v>
      </c>
      <c r="J1641" s="88">
        <v>20.39442</v>
      </c>
    </row>
    <row r="1642" spans="1:10">
      <c r="A1642" s="89">
        <v>41708</v>
      </c>
      <c r="B1642" s="90">
        <v>0.16666666666666666</v>
      </c>
      <c r="C1642" s="91">
        <f t="shared" si="50"/>
        <v>41708.166666666664</v>
      </c>
      <c r="D1642" s="91">
        <f t="shared" si="51"/>
        <v>41708.125</v>
      </c>
      <c r="E1642" s="88">
        <v>10.40639</v>
      </c>
      <c r="F1642" s="88">
        <v>3.0686100000000001</v>
      </c>
      <c r="G1642" s="88">
        <v>15.81446</v>
      </c>
      <c r="H1642" s="88">
        <v>21.909600000000001</v>
      </c>
      <c r="I1642" s="88">
        <v>25.788630000000001</v>
      </c>
      <c r="J1642" s="88">
        <v>14.22709</v>
      </c>
    </row>
    <row r="1643" spans="1:10">
      <c r="A1643" s="89">
        <v>41708</v>
      </c>
      <c r="B1643" s="90">
        <v>0.20833333333333334</v>
      </c>
      <c r="C1643" s="91">
        <f t="shared" si="50"/>
        <v>41708.208333333336</v>
      </c>
      <c r="D1643" s="91">
        <f t="shared" si="51"/>
        <v>41708.166666666672</v>
      </c>
      <c r="E1643" s="88">
        <v>13.8508</v>
      </c>
      <c r="F1643" s="88">
        <v>7.6786899999999996</v>
      </c>
      <c r="G1643" s="88">
        <v>11.627039999999999</v>
      </c>
      <c r="H1643" s="88">
        <v>24.52112</v>
      </c>
      <c r="I1643" s="88">
        <v>37.3889</v>
      </c>
      <c r="J1643" s="88">
        <v>15.508459999999999</v>
      </c>
    </row>
    <row r="1644" spans="1:10">
      <c r="A1644" s="89">
        <v>41708</v>
      </c>
      <c r="B1644" s="90">
        <v>0.25</v>
      </c>
      <c r="C1644" s="91">
        <f t="shared" si="50"/>
        <v>41708.25</v>
      </c>
      <c r="D1644" s="91">
        <f t="shared" si="51"/>
        <v>41708.208333333336</v>
      </c>
      <c r="E1644" s="88">
        <v>12.87017</v>
      </c>
      <c r="F1644" s="88">
        <v>3.64283</v>
      </c>
      <c r="G1644" s="88">
        <v>10.609590000000001</v>
      </c>
      <c r="H1644" s="88">
        <v>29.369779999999999</v>
      </c>
      <c r="I1644" s="88">
        <v>64.972880000000004</v>
      </c>
      <c r="J1644" s="88">
        <v>25.037489999999998</v>
      </c>
    </row>
    <row r="1645" spans="1:10">
      <c r="A1645" s="89">
        <v>41708</v>
      </c>
      <c r="B1645" s="90">
        <v>0.29166666666666669</v>
      </c>
      <c r="C1645" s="91">
        <f t="shared" si="50"/>
        <v>41708.291666666664</v>
      </c>
      <c r="D1645" s="91">
        <f t="shared" si="51"/>
        <v>41708.25</v>
      </c>
      <c r="E1645" s="88">
        <v>22.78218</v>
      </c>
      <c r="F1645" s="88">
        <v>16.402080000000002</v>
      </c>
      <c r="G1645" s="88">
        <v>9.9144000000000005</v>
      </c>
      <c r="H1645" s="88">
        <v>24.241420000000002</v>
      </c>
      <c r="I1645" s="88">
        <v>60.08023</v>
      </c>
      <c r="J1645" s="88">
        <v>26.31504</v>
      </c>
    </row>
    <row r="1646" spans="1:10">
      <c r="A1646" s="89">
        <v>41708</v>
      </c>
      <c r="B1646" s="90">
        <v>0.33333333333333331</v>
      </c>
      <c r="C1646" s="91">
        <f t="shared" si="50"/>
        <v>41708.333333333336</v>
      </c>
      <c r="D1646" s="91">
        <f t="shared" si="51"/>
        <v>41708.291666666672</v>
      </c>
      <c r="E1646" s="88">
        <v>42.671219999999998</v>
      </c>
      <c r="F1646" s="88">
        <v>25.643280000000001</v>
      </c>
      <c r="G1646" s="88">
        <v>9.7360600000000002</v>
      </c>
      <c r="H1646" s="88">
        <v>24.569410000000001</v>
      </c>
      <c r="I1646" s="88">
        <v>42.692740000000001</v>
      </c>
      <c r="J1646" s="88">
        <v>27.827829999999999</v>
      </c>
    </row>
    <row r="1647" spans="1:10">
      <c r="A1647" s="89">
        <v>41708</v>
      </c>
      <c r="B1647" s="90">
        <v>0.375</v>
      </c>
      <c r="C1647" s="91">
        <f t="shared" si="50"/>
        <v>41708.375</v>
      </c>
      <c r="D1647" s="91">
        <f t="shared" si="51"/>
        <v>41708.333333333336</v>
      </c>
      <c r="E1647" s="88">
        <v>37.75179</v>
      </c>
      <c r="F1647" s="88">
        <v>24.343260000000001</v>
      </c>
      <c r="G1647" s="88">
        <v>14.027710000000001</v>
      </c>
      <c r="H1647" s="88">
        <v>40.658320000000003</v>
      </c>
      <c r="I1647" s="88">
        <v>43.911479999999997</v>
      </c>
      <c r="J1647" s="88">
        <v>17.541450000000001</v>
      </c>
    </row>
    <row r="1648" spans="1:10">
      <c r="A1648" s="89">
        <v>41708</v>
      </c>
      <c r="B1648" s="90">
        <v>0.41666666666666669</v>
      </c>
      <c r="C1648" s="91">
        <f t="shared" si="50"/>
        <v>41708.416666666664</v>
      </c>
      <c r="D1648" s="91">
        <f t="shared" si="51"/>
        <v>41708.375</v>
      </c>
      <c r="E1648" s="88">
        <v>32.807980000000001</v>
      </c>
      <c r="F1648" s="88">
        <v>21.904820000000001</v>
      </c>
      <c r="G1648" s="88">
        <v>14.982530000000001</v>
      </c>
      <c r="H1648" s="88">
        <v>26.157260000000001</v>
      </c>
      <c r="I1648" s="88">
        <v>28.31504</v>
      </c>
      <c r="J1648" s="88">
        <v>15.551489999999999</v>
      </c>
    </row>
    <row r="1649" spans="1:10">
      <c r="A1649" s="89">
        <v>41708</v>
      </c>
      <c r="B1649" s="90">
        <v>0.45833333333333331</v>
      </c>
      <c r="C1649" s="91">
        <f t="shared" si="50"/>
        <v>41708.458333333336</v>
      </c>
      <c r="D1649" s="91">
        <f t="shared" si="51"/>
        <v>41708.416666666672</v>
      </c>
      <c r="E1649" s="88">
        <v>29.339179999999999</v>
      </c>
      <c r="F1649" s="88">
        <v>28.44079</v>
      </c>
      <c r="G1649" s="88">
        <v>16.89837</v>
      </c>
      <c r="H1649" s="88">
        <v>17.20485</v>
      </c>
      <c r="I1649" s="88">
        <v>21.489809999999999</v>
      </c>
      <c r="J1649" s="88">
        <v>10.9505</v>
      </c>
    </row>
    <row r="1650" spans="1:10">
      <c r="A1650" s="89">
        <v>41708</v>
      </c>
      <c r="B1650" s="90">
        <v>0.5</v>
      </c>
      <c r="C1650" s="91">
        <f t="shared" si="50"/>
        <v>41708.5</v>
      </c>
      <c r="D1650" s="91">
        <f t="shared" si="51"/>
        <v>41708.458333333336</v>
      </c>
      <c r="E1650" s="88">
        <v>29.857949999999999</v>
      </c>
      <c r="F1650" s="88">
        <v>29.941140000000001</v>
      </c>
      <c r="G1650" s="88">
        <v>17.141739999999999</v>
      </c>
      <c r="H1650" s="88">
        <v>15.24788</v>
      </c>
      <c r="I1650" s="88">
        <v>20.901710000000001</v>
      </c>
      <c r="J1650" s="88">
        <v>7.0164799999999996</v>
      </c>
    </row>
    <row r="1651" spans="1:10">
      <c r="A1651" s="89">
        <v>41708</v>
      </c>
      <c r="B1651" s="90">
        <v>0.54166666666666663</v>
      </c>
      <c r="C1651" s="91">
        <f t="shared" si="50"/>
        <v>41708.541666666664</v>
      </c>
      <c r="D1651" s="91">
        <f t="shared" si="51"/>
        <v>41708.5</v>
      </c>
      <c r="E1651" s="88">
        <v>38.943759999999997</v>
      </c>
      <c r="F1651" s="88">
        <v>33.895240000000001</v>
      </c>
      <c r="G1651" s="88">
        <v>14.42503</v>
      </c>
      <c r="H1651" s="88">
        <v>10.81758</v>
      </c>
      <c r="I1651" s="88">
        <v>34.626289999999997</v>
      </c>
      <c r="J1651" s="88">
        <v>8.2964300000000009</v>
      </c>
    </row>
    <row r="1652" spans="1:10">
      <c r="A1652" s="89">
        <v>41708</v>
      </c>
      <c r="B1652" s="90">
        <v>0.58333333333333337</v>
      </c>
      <c r="C1652" s="91">
        <f t="shared" si="50"/>
        <v>41708.583333333336</v>
      </c>
      <c r="D1652" s="91">
        <f t="shared" si="51"/>
        <v>41708.541666666672</v>
      </c>
      <c r="E1652" s="88">
        <v>30.344200000000001</v>
      </c>
      <c r="F1652" s="88">
        <v>33.741280000000003</v>
      </c>
      <c r="G1652" s="88">
        <v>21.922509999999999</v>
      </c>
      <c r="H1652" s="88">
        <v>7.8331200000000001</v>
      </c>
      <c r="J1652" s="88">
        <v>9.4358000000000004</v>
      </c>
    </row>
    <row r="1653" spans="1:10">
      <c r="A1653" s="89">
        <v>41708</v>
      </c>
      <c r="B1653" s="90">
        <v>0.625</v>
      </c>
      <c r="C1653" s="91">
        <f t="shared" si="50"/>
        <v>41708.625</v>
      </c>
      <c r="D1653" s="91">
        <f t="shared" si="51"/>
        <v>41708.583333333336</v>
      </c>
      <c r="E1653" s="88">
        <v>24.80847</v>
      </c>
      <c r="F1653" s="88">
        <v>28.44509</v>
      </c>
      <c r="G1653" s="88">
        <v>26.39059</v>
      </c>
      <c r="H1653" s="88">
        <v>8.0191099999999995</v>
      </c>
      <c r="I1653" s="88">
        <v>38.938980000000001</v>
      </c>
      <c r="J1653" s="88">
        <v>10.95337</v>
      </c>
    </row>
    <row r="1654" spans="1:10">
      <c r="A1654" s="89">
        <v>41708</v>
      </c>
      <c r="B1654" s="90">
        <v>0.66666666666666663</v>
      </c>
      <c r="C1654" s="91">
        <f t="shared" si="50"/>
        <v>41708.666666666664</v>
      </c>
      <c r="D1654" s="91">
        <f t="shared" si="51"/>
        <v>41708.625</v>
      </c>
      <c r="E1654" s="88">
        <v>23.300940000000001</v>
      </c>
      <c r="F1654" s="88">
        <v>26.451789999999999</v>
      </c>
      <c r="G1654" s="88">
        <v>29.71977</v>
      </c>
      <c r="H1654" s="88">
        <v>6.15395</v>
      </c>
      <c r="I1654" s="88">
        <v>26.03152</v>
      </c>
      <c r="J1654" s="88">
        <v>10.6225</v>
      </c>
    </row>
    <row r="1655" spans="1:10">
      <c r="A1655" s="89">
        <v>41708</v>
      </c>
      <c r="B1655" s="90">
        <v>0.70833333333333337</v>
      </c>
      <c r="C1655" s="91">
        <f t="shared" si="50"/>
        <v>41708.708333333336</v>
      </c>
      <c r="D1655" s="91">
        <f t="shared" si="51"/>
        <v>41708.666666666672</v>
      </c>
      <c r="E1655" s="88">
        <v>29.744160000000001</v>
      </c>
      <c r="F1655" s="88">
        <v>31.49888</v>
      </c>
      <c r="G1655" s="88">
        <v>26.300699999999999</v>
      </c>
      <c r="H1655" s="88">
        <v>6.4341299999999997</v>
      </c>
      <c r="I1655" s="88">
        <v>27.469239999999999</v>
      </c>
      <c r="J1655" s="88">
        <v>8.6789299999999994</v>
      </c>
    </row>
    <row r="1656" spans="1:10">
      <c r="A1656" s="89">
        <v>41708</v>
      </c>
      <c r="B1656" s="90">
        <v>0.75</v>
      </c>
      <c r="C1656" s="91">
        <f t="shared" si="50"/>
        <v>41708.75</v>
      </c>
      <c r="D1656" s="91">
        <f t="shared" si="51"/>
        <v>41708.708333333336</v>
      </c>
      <c r="E1656" s="88">
        <v>42.10369</v>
      </c>
      <c r="F1656" s="88">
        <v>35.575850000000003</v>
      </c>
      <c r="G1656" s="88">
        <v>39.627479999999998</v>
      </c>
      <c r="H1656" s="88">
        <v>7.78531</v>
      </c>
      <c r="I1656" s="88">
        <v>34.289209999999997</v>
      </c>
      <c r="J1656" s="88">
        <v>5.64283</v>
      </c>
    </row>
    <row r="1657" spans="1:10">
      <c r="A1657" s="89">
        <v>41708</v>
      </c>
      <c r="B1657" s="90">
        <v>0.79166666666666663</v>
      </c>
      <c r="C1657" s="91">
        <f t="shared" si="50"/>
        <v>41708.791666666664</v>
      </c>
      <c r="D1657" s="91">
        <f t="shared" si="51"/>
        <v>41708.75</v>
      </c>
      <c r="E1657" s="88">
        <v>53.466329999999999</v>
      </c>
      <c r="F1657" s="88">
        <v>50.240900000000003</v>
      </c>
      <c r="G1657" s="88">
        <v>22.124279999999999</v>
      </c>
      <c r="H1657" s="88">
        <v>7.0399099999999999</v>
      </c>
      <c r="I1657" s="88">
        <v>35.6753</v>
      </c>
      <c r="J1657" s="88">
        <v>5.2163399999999998</v>
      </c>
    </row>
    <row r="1658" spans="1:10">
      <c r="A1658" s="89">
        <v>41708</v>
      </c>
      <c r="B1658" s="90">
        <v>0.83333333333333337</v>
      </c>
      <c r="C1658" s="91">
        <f t="shared" si="50"/>
        <v>41708.833333333336</v>
      </c>
      <c r="D1658" s="91">
        <f t="shared" si="51"/>
        <v>41708.791666666672</v>
      </c>
      <c r="E1658" s="88">
        <v>58.904519999999998</v>
      </c>
      <c r="F1658" s="88">
        <v>55.387909999999998</v>
      </c>
      <c r="G1658" s="88">
        <v>19.213450000000002</v>
      </c>
      <c r="H1658" s="88">
        <v>6.8070700000000004</v>
      </c>
      <c r="I1658" s="88">
        <v>32.938510000000001</v>
      </c>
      <c r="J1658" s="88">
        <v>4.5048899999999996</v>
      </c>
    </row>
    <row r="1659" spans="1:10">
      <c r="A1659" s="89">
        <v>41708</v>
      </c>
      <c r="B1659" s="90">
        <v>0.875</v>
      </c>
      <c r="C1659" s="91">
        <f t="shared" si="50"/>
        <v>41708.875</v>
      </c>
      <c r="D1659" s="91">
        <f t="shared" si="51"/>
        <v>41708.833333333336</v>
      </c>
      <c r="E1659" s="88">
        <v>66.782110000000003</v>
      </c>
      <c r="F1659" s="88">
        <v>37.222029999999997</v>
      </c>
      <c r="G1659" s="88">
        <v>24.167310000000001</v>
      </c>
      <c r="H1659" s="88">
        <v>9.1374499999999994</v>
      </c>
      <c r="I1659" s="88">
        <v>25.097259999999999</v>
      </c>
      <c r="J1659" s="88">
        <v>2.8453200000000001</v>
      </c>
    </row>
    <row r="1660" spans="1:10">
      <c r="A1660" s="89">
        <v>41708</v>
      </c>
      <c r="B1660" s="90">
        <v>0.91666666666666663</v>
      </c>
      <c r="C1660" s="91">
        <f t="shared" si="50"/>
        <v>41708.916666666664</v>
      </c>
      <c r="D1660" s="91">
        <f t="shared" si="51"/>
        <v>41708.875</v>
      </c>
      <c r="E1660" s="88">
        <v>60.849530000000001</v>
      </c>
      <c r="F1660" s="88">
        <v>32.430259999999997</v>
      </c>
      <c r="G1660" s="88">
        <v>22.307880000000001</v>
      </c>
      <c r="H1660" s="88">
        <v>5.8742400000000004</v>
      </c>
      <c r="I1660" s="88">
        <v>18.60098</v>
      </c>
      <c r="J1660" s="88">
        <v>2.8926599999999998</v>
      </c>
    </row>
    <row r="1661" spans="1:10">
      <c r="A1661" s="89">
        <v>41708</v>
      </c>
      <c r="B1661" s="90">
        <v>0.95833333333333337</v>
      </c>
      <c r="C1661" s="91">
        <f t="shared" si="50"/>
        <v>41708.958333333336</v>
      </c>
      <c r="D1661" s="91">
        <f t="shared" si="51"/>
        <v>41708.916666666672</v>
      </c>
      <c r="E1661" s="88">
        <v>71.320949999999996</v>
      </c>
      <c r="F1661" s="88">
        <v>33.516080000000002</v>
      </c>
      <c r="G1661" s="88">
        <v>16.69182</v>
      </c>
      <c r="H1661" s="88">
        <v>6.2003300000000001</v>
      </c>
      <c r="I1661" s="88">
        <v>20.96913</v>
      </c>
      <c r="J1661" s="88">
        <v>2.2280600000000002</v>
      </c>
    </row>
    <row r="1662" spans="1:10">
      <c r="A1662" s="89">
        <v>41708</v>
      </c>
      <c r="B1662" s="92">
        <v>1</v>
      </c>
      <c r="C1662" s="91">
        <f t="shared" si="50"/>
        <v>41709</v>
      </c>
      <c r="D1662" s="91">
        <f t="shared" si="51"/>
        <v>41708.958333333336</v>
      </c>
      <c r="E1662" s="88">
        <v>58.880139999999997</v>
      </c>
      <c r="F1662" s="88">
        <v>22.690860000000001</v>
      </c>
      <c r="G1662" s="88">
        <v>13.490780000000001</v>
      </c>
      <c r="H1662" s="88">
        <v>7.0394300000000003</v>
      </c>
      <c r="I1662" s="88">
        <v>16.699470000000002</v>
      </c>
      <c r="J1662" s="88">
        <v>1.56443</v>
      </c>
    </row>
    <row r="1663" spans="1:10">
      <c r="A1663" s="89">
        <v>41709</v>
      </c>
      <c r="B1663" s="90">
        <v>4.1666666666666664E-2</v>
      </c>
      <c r="C1663" s="91">
        <f t="shared" si="50"/>
        <v>41709.041666666664</v>
      </c>
      <c r="D1663" s="91">
        <f t="shared" si="51"/>
        <v>41709</v>
      </c>
      <c r="E1663" s="88">
        <v>52.096499999999999</v>
      </c>
      <c r="F1663" s="88">
        <v>17.368690000000001</v>
      </c>
      <c r="G1663" s="88">
        <v>12.46185</v>
      </c>
      <c r="H1663" s="88">
        <v>7.5677599999999998</v>
      </c>
      <c r="I1663" s="88">
        <v>12.864750000000001</v>
      </c>
      <c r="J1663" s="88">
        <v>1.2311700000000001</v>
      </c>
    </row>
    <row r="1664" spans="1:10">
      <c r="A1664" s="89">
        <v>41709</v>
      </c>
      <c r="B1664" s="90">
        <v>8.3333333333333329E-2</v>
      </c>
      <c r="C1664" s="91">
        <f t="shared" si="50"/>
        <v>41709.083333333336</v>
      </c>
      <c r="D1664" s="91">
        <f t="shared" si="51"/>
        <v>41709.041666666672</v>
      </c>
      <c r="E1664" s="88">
        <v>39.572180000000003</v>
      </c>
      <c r="G1664" s="88">
        <v>12.42121</v>
      </c>
      <c r="H1664" s="88">
        <v>14.88818</v>
      </c>
      <c r="I1664" s="88">
        <v>13.297610000000001</v>
      </c>
      <c r="J1664" s="88">
        <v>1.4688000000000001</v>
      </c>
    </row>
    <row r="1665" spans="1:10">
      <c r="A1665" s="89">
        <v>41709</v>
      </c>
      <c r="B1665" s="90">
        <v>0.125</v>
      </c>
      <c r="C1665" s="91">
        <f t="shared" si="50"/>
        <v>41709.125</v>
      </c>
      <c r="D1665" s="91">
        <f t="shared" si="51"/>
        <v>41709.083333333336</v>
      </c>
      <c r="E1665" s="88">
        <v>35.117330000000003</v>
      </c>
      <c r="F1665" s="88">
        <v>10.84005</v>
      </c>
      <c r="G1665" s="88">
        <v>12.895989999999999</v>
      </c>
      <c r="H1665" s="88">
        <v>14.76498</v>
      </c>
      <c r="I1665" s="88">
        <v>12.803710000000001</v>
      </c>
      <c r="J1665" s="88">
        <v>2.4637799999999999</v>
      </c>
    </row>
    <row r="1666" spans="1:10">
      <c r="A1666" s="89">
        <v>41709</v>
      </c>
      <c r="B1666" s="90">
        <v>0.16666666666666666</v>
      </c>
      <c r="C1666" s="91">
        <f t="shared" si="50"/>
        <v>41709.166666666664</v>
      </c>
      <c r="D1666" s="91">
        <f t="shared" si="51"/>
        <v>41709.125</v>
      </c>
      <c r="E1666" s="88">
        <v>33.658569999999997</v>
      </c>
      <c r="F1666" s="88">
        <v>12.72147</v>
      </c>
      <c r="G1666" s="88">
        <v>13.25315</v>
      </c>
      <c r="H1666" s="88">
        <v>10.65836</v>
      </c>
      <c r="I1666" s="88">
        <v>9.8818900000000003</v>
      </c>
      <c r="J1666" s="88">
        <v>2.7951199999999998</v>
      </c>
    </row>
    <row r="1667" spans="1:10">
      <c r="A1667" s="89">
        <v>41709</v>
      </c>
      <c r="B1667" s="90">
        <v>0.20833333333333334</v>
      </c>
      <c r="C1667" s="91">
        <f t="shared" si="50"/>
        <v>41709.208333333336</v>
      </c>
      <c r="D1667" s="91">
        <f t="shared" si="51"/>
        <v>41709.166666666672</v>
      </c>
      <c r="E1667" s="88">
        <v>37.605490000000003</v>
      </c>
      <c r="F1667" s="88">
        <v>14.26582</v>
      </c>
      <c r="G1667" s="88">
        <v>13.37937</v>
      </c>
      <c r="H1667" s="88">
        <v>10.981579999999999</v>
      </c>
      <c r="I1667" s="88">
        <v>7.0977699999999997</v>
      </c>
      <c r="J1667" s="88">
        <v>4.07315</v>
      </c>
    </row>
    <row r="1668" spans="1:10">
      <c r="A1668" s="89">
        <v>41709</v>
      </c>
      <c r="B1668" s="90">
        <v>0.25</v>
      </c>
      <c r="C1668" s="91">
        <f t="shared" si="50"/>
        <v>41709.25</v>
      </c>
      <c r="D1668" s="91">
        <f t="shared" si="51"/>
        <v>41709.208333333336</v>
      </c>
      <c r="E1668" s="88">
        <v>38.099870000000003</v>
      </c>
      <c r="F1668" s="88">
        <v>19.864180000000001</v>
      </c>
      <c r="G1668" s="88">
        <v>13.586399999999999</v>
      </c>
      <c r="H1668" s="88">
        <v>7.6595599999999999</v>
      </c>
      <c r="I1668" s="88">
        <v>10.994009999999999</v>
      </c>
      <c r="J1668" s="88">
        <v>9.0958500000000004</v>
      </c>
    </row>
    <row r="1669" spans="1:10">
      <c r="A1669" s="89">
        <v>41709</v>
      </c>
      <c r="B1669" s="90">
        <v>0.29166666666666669</v>
      </c>
      <c r="C1669" s="91">
        <f t="shared" si="50"/>
        <v>41709.291666666664</v>
      </c>
      <c r="D1669" s="91">
        <f t="shared" si="51"/>
        <v>41709.25</v>
      </c>
      <c r="E1669" s="88">
        <v>38.626759999999997</v>
      </c>
      <c r="F1669" s="88">
        <v>20.417850000000001</v>
      </c>
      <c r="G1669" s="88">
        <v>10.770239999999999</v>
      </c>
      <c r="H1669" s="88">
        <v>9.1360100000000006</v>
      </c>
      <c r="I1669" s="88">
        <v>17.721699999999998</v>
      </c>
      <c r="J1669" s="88">
        <v>12.64784</v>
      </c>
    </row>
    <row r="1670" spans="1:10">
      <c r="A1670" s="89">
        <v>41709</v>
      </c>
      <c r="B1670" s="90">
        <v>0.33333333333333331</v>
      </c>
      <c r="C1670" s="91">
        <f t="shared" si="50"/>
        <v>41709.333333333336</v>
      </c>
      <c r="D1670" s="91">
        <f t="shared" si="51"/>
        <v>41709.291666666672</v>
      </c>
      <c r="E1670" s="88">
        <v>44.608110000000003</v>
      </c>
      <c r="F1670" s="88">
        <v>26.035340000000001</v>
      </c>
      <c r="G1670" s="88">
        <v>11.89432</v>
      </c>
      <c r="H1670" s="88">
        <v>20.303100000000001</v>
      </c>
      <c r="I1670" s="88">
        <v>46.724769999999999</v>
      </c>
      <c r="J1670" s="88">
        <v>10.79941</v>
      </c>
    </row>
    <row r="1671" spans="1:10">
      <c r="A1671" s="89">
        <v>41709</v>
      </c>
      <c r="B1671" s="90">
        <v>0.375</v>
      </c>
      <c r="C1671" s="91">
        <f t="shared" si="50"/>
        <v>41709.375</v>
      </c>
      <c r="D1671" s="91">
        <f t="shared" si="51"/>
        <v>41709.333333333336</v>
      </c>
      <c r="E1671" s="88">
        <v>49.608820000000001</v>
      </c>
      <c r="F1671" s="88">
        <v>34.956200000000003</v>
      </c>
      <c r="G1671" s="88">
        <v>14.317449999999999</v>
      </c>
      <c r="H1671" s="88">
        <v>13.566319999999999</v>
      </c>
      <c r="I1671" s="88">
        <v>44.457500000000003</v>
      </c>
      <c r="J1671" s="88">
        <v>9.2823200000000003</v>
      </c>
    </row>
    <row r="1672" spans="1:10">
      <c r="A1672" s="89">
        <v>41709</v>
      </c>
      <c r="B1672" s="90">
        <v>0.41666666666666669</v>
      </c>
      <c r="C1672" s="91">
        <f t="shared" ref="C1672:C1735" si="52">A1672+B1672</f>
        <v>41709.416666666664</v>
      </c>
      <c r="D1672" s="91">
        <f t="shared" ref="D1672:D1735" si="53">C1672-"01:00"</f>
        <v>41709.375</v>
      </c>
      <c r="E1672" s="88">
        <v>48.141930000000002</v>
      </c>
      <c r="F1672" s="88">
        <v>34.598080000000003</v>
      </c>
      <c r="G1672" s="88">
        <v>19.404699999999998</v>
      </c>
      <c r="H1672" s="88">
        <v>11.213469999999999</v>
      </c>
      <c r="I1672" s="88">
        <v>35.497430000000001</v>
      </c>
      <c r="J1672" s="88">
        <v>10.982049999999999</v>
      </c>
    </row>
    <row r="1673" spans="1:10">
      <c r="A1673" s="89">
        <v>41709</v>
      </c>
      <c r="B1673" s="90">
        <v>0.45833333333333331</v>
      </c>
      <c r="C1673" s="91">
        <f t="shared" si="52"/>
        <v>41709.458333333336</v>
      </c>
      <c r="D1673" s="91">
        <f t="shared" si="53"/>
        <v>41709.416666666672</v>
      </c>
      <c r="E1673" s="88">
        <v>49.641330000000004</v>
      </c>
      <c r="F1673" s="88">
        <v>26.492909999999998</v>
      </c>
      <c r="G1673" s="88">
        <v>21.75947</v>
      </c>
      <c r="H1673" s="88">
        <v>14.446070000000001</v>
      </c>
      <c r="I1673" s="88">
        <v>33.413290000000003</v>
      </c>
      <c r="J1673" s="88">
        <v>10.88452</v>
      </c>
    </row>
    <row r="1674" spans="1:10">
      <c r="A1674" s="89">
        <v>41709</v>
      </c>
      <c r="B1674" s="90">
        <v>0.5</v>
      </c>
      <c r="C1674" s="91">
        <f t="shared" si="52"/>
        <v>41709.5</v>
      </c>
      <c r="D1674" s="91">
        <f t="shared" si="53"/>
        <v>41709.458333333336</v>
      </c>
      <c r="E1674" s="88">
        <v>43.255009999999999</v>
      </c>
      <c r="F1674" s="88">
        <v>27.721209999999999</v>
      </c>
      <c r="G1674" s="88">
        <v>20.246680000000001</v>
      </c>
      <c r="H1674" s="88">
        <v>19.893830000000001</v>
      </c>
      <c r="I1674" s="88">
        <v>32.673789999999997</v>
      </c>
      <c r="J1674" s="88">
        <v>7.33826</v>
      </c>
    </row>
    <row r="1675" spans="1:10">
      <c r="A1675" s="89">
        <v>41709</v>
      </c>
      <c r="B1675" s="90">
        <v>0.54166666666666663</v>
      </c>
      <c r="C1675" s="91">
        <f t="shared" si="52"/>
        <v>41709.541666666664</v>
      </c>
      <c r="D1675" s="91">
        <f t="shared" si="53"/>
        <v>41709.5</v>
      </c>
      <c r="E1675" s="88">
        <v>38.294939999999997</v>
      </c>
      <c r="F1675" s="88">
        <v>30.111830000000001</v>
      </c>
      <c r="G1675" s="88">
        <v>23.282779999999999</v>
      </c>
      <c r="H1675" s="88">
        <v>12.092739999999999</v>
      </c>
      <c r="J1675" s="88">
        <v>9.5625</v>
      </c>
    </row>
    <row r="1676" spans="1:10">
      <c r="A1676" s="89">
        <v>41709</v>
      </c>
      <c r="B1676" s="90">
        <v>0.58333333333333337</v>
      </c>
      <c r="C1676" s="91">
        <f t="shared" si="52"/>
        <v>41709.583333333336</v>
      </c>
      <c r="D1676" s="91">
        <f t="shared" si="53"/>
        <v>41709.541666666672</v>
      </c>
      <c r="E1676" s="88">
        <v>36.32555</v>
      </c>
      <c r="F1676" s="88">
        <v>34.651629999999997</v>
      </c>
      <c r="G1676" s="88">
        <v>19.479769999999998</v>
      </c>
      <c r="H1676" s="88">
        <v>9.7379700000000007</v>
      </c>
      <c r="I1676" s="88">
        <v>25.011679999999998</v>
      </c>
      <c r="J1676" s="88">
        <v>10.2773</v>
      </c>
    </row>
    <row r="1677" spans="1:10">
      <c r="A1677" s="89">
        <v>41709</v>
      </c>
      <c r="B1677" s="90">
        <v>0.625</v>
      </c>
      <c r="C1677" s="91">
        <f t="shared" si="52"/>
        <v>41709.625</v>
      </c>
      <c r="D1677" s="91">
        <f t="shared" si="53"/>
        <v>41709.583333333336</v>
      </c>
      <c r="E1677" s="88">
        <v>34.291130000000003</v>
      </c>
      <c r="F1677" s="88">
        <v>32.591389999999997</v>
      </c>
      <c r="G1677" s="88">
        <v>19.154170000000001</v>
      </c>
      <c r="H1677" s="88">
        <v>7.4759599999999997</v>
      </c>
      <c r="I1677" s="88">
        <v>24.315529999999999</v>
      </c>
      <c r="J1677" s="88">
        <v>12.267250000000001</v>
      </c>
    </row>
    <row r="1678" spans="1:10">
      <c r="A1678" s="89">
        <v>41709</v>
      </c>
      <c r="B1678" s="90">
        <v>0.66666666666666663</v>
      </c>
      <c r="C1678" s="91">
        <f t="shared" si="52"/>
        <v>41709.666666666664</v>
      </c>
      <c r="D1678" s="91">
        <f t="shared" si="53"/>
        <v>41709.625</v>
      </c>
      <c r="E1678" s="88">
        <v>39.234940000000002</v>
      </c>
      <c r="F1678" s="88">
        <v>50.782130000000002</v>
      </c>
      <c r="G1678" s="88">
        <v>18.65596</v>
      </c>
      <c r="H1678" s="88">
        <v>15.78434</v>
      </c>
      <c r="I1678" s="88">
        <v>26.634429999999998</v>
      </c>
      <c r="J1678" s="88">
        <v>16.675090000000001</v>
      </c>
    </row>
    <row r="1679" spans="1:10">
      <c r="A1679" s="89">
        <v>41709</v>
      </c>
      <c r="B1679" s="90">
        <v>0.70833333333333337</v>
      </c>
      <c r="C1679" s="91">
        <f t="shared" si="52"/>
        <v>41709.708333333336</v>
      </c>
      <c r="D1679" s="91">
        <f t="shared" si="53"/>
        <v>41709.666666666672</v>
      </c>
      <c r="E1679" s="88">
        <v>60.542099999999998</v>
      </c>
      <c r="F1679" s="88">
        <v>51.954500000000003</v>
      </c>
      <c r="G1679" s="88">
        <v>22.43506</v>
      </c>
      <c r="H1679" s="88">
        <v>18.597149999999999</v>
      </c>
      <c r="I1679" s="88">
        <v>29.04562</v>
      </c>
      <c r="J1679" s="88">
        <v>19.852229999999999</v>
      </c>
    </row>
    <row r="1680" spans="1:10">
      <c r="A1680" s="89">
        <v>41709</v>
      </c>
      <c r="B1680" s="90">
        <v>0.75</v>
      </c>
      <c r="C1680" s="91">
        <f t="shared" si="52"/>
        <v>41709.75</v>
      </c>
      <c r="D1680" s="91">
        <f t="shared" si="53"/>
        <v>41709.708333333336</v>
      </c>
      <c r="E1680" s="88">
        <v>83.826790000000003</v>
      </c>
      <c r="F1680" s="88">
        <v>74.151929999999993</v>
      </c>
      <c r="G1680" s="88">
        <v>21.584</v>
      </c>
      <c r="H1680" s="88">
        <v>33.82208</v>
      </c>
      <c r="I1680" s="88">
        <v>41.711150000000004</v>
      </c>
      <c r="J1680" s="88">
        <v>18.904109999999999</v>
      </c>
    </row>
    <row r="1681" spans="1:10">
      <c r="A1681" s="89">
        <v>41709</v>
      </c>
      <c r="B1681" s="90">
        <v>0.79166666666666663</v>
      </c>
      <c r="C1681" s="91">
        <f t="shared" si="52"/>
        <v>41709.791666666664</v>
      </c>
      <c r="D1681" s="91">
        <f t="shared" si="53"/>
        <v>41709.75</v>
      </c>
      <c r="E1681" s="88">
        <v>93.714410000000001</v>
      </c>
      <c r="F1681" s="88">
        <v>79.616900000000001</v>
      </c>
      <c r="G1681" s="88">
        <v>22.60671</v>
      </c>
      <c r="H1681" s="88">
        <v>18.917490000000001</v>
      </c>
      <c r="I1681" s="88">
        <v>47.412790000000001</v>
      </c>
      <c r="J1681" s="88">
        <v>15.63517</v>
      </c>
    </row>
    <row r="1682" spans="1:10">
      <c r="A1682" s="89">
        <v>41709</v>
      </c>
      <c r="B1682" s="90">
        <v>0.83333333333333337</v>
      </c>
      <c r="C1682" s="91">
        <f t="shared" si="52"/>
        <v>41709.833333333336</v>
      </c>
      <c r="D1682" s="91">
        <f t="shared" si="53"/>
        <v>41709.791666666672</v>
      </c>
      <c r="E1682" s="88">
        <v>91.104330000000004</v>
      </c>
      <c r="F1682" s="88">
        <v>58.941339999999997</v>
      </c>
      <c r="G1682" s="88">
        <v>24.58662</v>
      </c>
      <c r="H1682" s="88">
        <v>20.901710000000001</v>
      </c>
      <c r="I1682" s="88">
        <v>42.311669999999999</v>
      </c>
      <c r="J1682" s="88">
        <v>15.018380000000001</v>
      </c>
    </row>
    <row r="1683" spans="1:10">
      <c r="A1683" s="89">
        <v>41709</v>
      </c>
      <c r="B1683" s="90">
        <v>0.875</v>
      </c>
      <c r="C1683" s="91">
        <f t="shared" si="52"/>
        <v>41709.875</v>
      </c>
      <c r="D1683" s="91">
        <f t="shared" si="53"/>
        <v>41709.833333333336</v>
      </c>
      <c r="E1683" s="88">
        <v>66.790239999999997</v>
      </c>
      <c r="F1683" s="88">
        <v>40.896419999999999</v>
      </c>
      <c r="G1683" s="88">
        <v>22.71715</v>
      </c>
      <c r="H1683" s="88">
        <v>27.222999999999999</v>
      </c>
      <c r="I1683" s="88">
        <v>31.91676</v>
      </c>
      <c r="J1683" s="88">
        <v>12.12908</v>
      </c>
    </row>
    <row r="1684" spans="1:10">
      <c r="A1684" s="89">
        <v>41709</v>
      </c>
      <c r="B1684" s="90">
        <v>0.91666666666666663</v>
      </c>
      <c r="C1684" s="91">
        <f t="shared" si="52"/>
        <v>41709.916666666664</v>
      </c>
      <c r="D1684" s="91">
        <f t="shared" si="53"/>
        <v>41709.875</v>
      </c>
      <c r="E1684" s="88">
        <v>54.925089999999997</v>
      </c>
      <c r="F1684" s="88">
        <v>28.802250000000001</v>
      </c>
      <c r="G1684" s="88">
        <v>25.61937</v>
      </c>
      <c r="H1684" s="88">
        <v>25.74512</v>
      </c>
      <c r="I1684" s="88">
        <v>27.462540000000001</v>
      </c>
      <c r="J1684" s="88">
        <v>10.46998</v>
      </c>
    </row>
    <row r="1685" spans="1:10">
      <c r="A1685" s="89">
        <v>41709</v>
      </c>
      <c r="B1685" s="90">
        <v>0.95833333333333337</v>
      </c>
      <c r="C1685" s="91">
        <f t="shared" si="52"/>
        <v>41709.958333333336</v>
      </c>
      <c r="D1685" s="91">
        <f t="shared" si="53"/>
        <v>41709.916666666672</v>
      </c>
      <c r="E1685" s="88">
        <v>65.331479999999999</v>
      </c>
      <c r="F1685" s="88">
        <v>33.181399999999996</v>
      </c>
      <c r="G1685" s="88">
        <v>27.481190000000002</v>
      </c>
      <c r="H1685" s="88">
        <v>20.393940000000001</v>
      </c>
      <c r="I1685" s="88">
        <v>24.911750000000001</v>
      </c>
      <c r="J1685" s="88">
        <v>9.6174800000000005</v>
      </c>
    </row>
    <row r="1686" spans="1:10">
      <c r="A1686" s="89">
        <v>41709</v>
      </c>
      <c r="B1686" s="92">
        <v>1</v>
      </c>
      <c r="C1686" s="91">
        <f t="shared" si="52"/>
        <v>41710</v>
      </c>
      <c r="D1686" s="91">
        <f t="shared" si="53"/>
        <v>41709.958333333336</v>
      </c>
      <c r="E1686" s="88">
        <v>65.825860000000006</v>
      </c>
      <c r="F1686" s="88">
        <v>18.614360000000001</v>
      </c>
      <c r="G1686" s="88">
        <v>25.808710000000001</v>
      </c>
      <c r="H1686" s="88">
        <v>17.118310000000001</v>
      </c>
      <c r="I1686" s="88">
        <v>18.788879999999999</v>
      </c>
      <c r="J1686" s="88">
        <v>6.7745499999999996</v>
      </c>
    </row>
    <row r="1687" spans="1:10">
      <c r="A1687" s="89">
        <v>41710</v>
      </c>
      <c r="B1687" s="90">
        <v>4.1666666666666664E-2</v>
      </c>
      <c r="C1687" s="91">
        <f t="shared" si="52"/>
        <v>41710.041666666664</v>
      </c>
      <c r="D1687" s="91">
        <f t="shared" si="53"/>
        <v>41710</v>
      </c>
      <c r="E1687" s="88">
        <v>44.572090000000003</v>
      </c>
      <c r="F1687" s="88">
        <v>19.960760000000001</v>
      </c>
      <c r="G1687" s="88">
        <v>20.255289999999999</v>
      </c>
      <c r="H1687" s="88">
        <v>18.467739999999999</v>
      </c>
      <c r="I1687" s="88">
        <v>13.51755</v>
      </c>
      <c r="J1687" s="88">
        <v>4.7965499999999999</v>
      </c>
    </row>
    <row r="1688" spans="1:10">
      <c r="A1688" s="89">
        <v>41710</v>
      </c>
      <c r="B1688" s="90">
        <v>8.3333333333333329E-2</v>
      </c>
      <c r="C1688" s="91">
        <f t="shared" si="52"/>
        <v>41710.083333333336</v>
      </c>
      <c r="D1688" s="91">
        <f t="shared" si="53"/>
        <v>41710.041666666672</v>
      </c>
      <c r="E1688" s="88">
        <v>45.22043</v>
      </c>
      <c r="G1688" s="88">
        <v>19.856850000000001</v>
      </c>
      <c r="H1688" s="88">
        <v>26.755880000000001</v>
      </c>
      <c r="I1688" s="88">
        <v>13.8873</v>
      </c>
      <c r="J1688" s="88">
        <v>4.2113300000000002</v>
      </c>
    </row>
    <row r="1689" spans="1:10">
      <c r="A1689" s="89">
        <v>41710</v>
      </c>
      <c r="B1689" s="90">
        <v>0.125</v>
      </c>
      <c r="C1689" s="91">
        <f t="shared" si="52"/>
        <v>41710.125</v>
      </c>
      <c r="D1689" s="91">
        <f t="shared" si="53"/>
        <v>41710.083333333336</v>
      </c>
      <c r="E1689" s="88">
        <v>43.104880000000001</v>
      </c>
      <c r="F1689" s="88">
        <v>27.393219999999999</v>
      </c>
      <c r="G1689" s="88">
        <v>16.05161</v>
      </c>
      <c r="H1689" s="88">
        <v>18.650220000000001</v>
      </c>
      <c r="I1689" s="88">
        <v>12.637320000000001</v>
      </c>
      <c r="J1689" s="88">
        <v>4.9218200000000003</v>
      </c>
    </row>
    <row r="1690" spans="1:10">
      <c r="A1690" s="89">
        <v>41710</v>
      </c>
      <c r="B1690" s="90">
        <v>0.16666666666666666</v>
      </c>
      <c r="C1690" s="91">
        <f t="shared" si="52"/>
        <v>41710.166666666664</v>
      </c>
      <c r="D1690" s="91">
        <f t="shared" si="53"/>
        <v>41710.125</v>
      </c>
      <c r="E1690" s="88">
        <v>45.561489999999999</v>
      </c>
      <c r="F1690" s="88">
        <v>23.245000000000001</v>
      </c>
      <c r="G1690" s="88">
        <v>12.322240000000001</v>
      </c>
      <c r="H1690" s="88">
        <v>17.00404</v>
      </c>
      <c r="I1690" s="88">
        <v>15.463520000000001</v>
      </c>
      <c r="J1690" s="88">
        <v>7.8087400000000002</v>
      </c>
    </row>
    <row r="1691" spans="1:10">
      <c r="A1691" s="89">
        <v>41710</v>
      </c>
      <c r="B1691" s="90">
        <v>0.20833333333333334</v>
      </c>
      <c r="C1691" s="91">
        <f t="shared" si="52"/>
        <v>41710.208333333336</v>
      </c>
      <c r="D1691" s="91">
        <f t="shared" si="53"/>
        <v>41710.166666666672</v>
      </c>
      <c r="E1691" s="88">
        <v>45.075229999999998</v>
      </c>
      <c r="F1691" s="88">
        <v>21.91677</v>
      </c>
      <c r="G1691" s="88">
        <v>10.579470000000001</v>
      </c>
      <c r="H1691" s="88">
        <v>12.707610000000001</v>
      </c>
      <c r="I1691" s="88">
        <v>13.609830000000001</v>
      </c>
      <c r="J1691" s="88">
        <v>11.263669999999999</v>
      </c>
    </row>
    <row r="1692" spans="1:10">
      <c r="A1692" s="89">
        <v>41710</v>
      </c>
      <c r="B1692" s="90">
        <v>0.25</v>
      </c>
      <c r="C1692" s="91">
        <f t="shared" si="52"/>
        <v>41710.25</v>
      </c>
      <c r="D1692" s="91">
        <f t="shared" si="53"/>
        <v>41710.208333333336</v>
      </c>
      <c r="E1692" s="88">
        <v>47.053719999999998</v>
      </c>
      <c r="F1692" s="88">
        <v>23.092960000000001</v>
      </c>
      <c r="G1692" s="88">
        <v>9.7958300000000005</v>
      </c>
      <c r="H1692" s="88">
        <v>11.47357</v>
      </c>
      <c r="I1692" s="88">
        <v>16.94332</v>
      </c>
      <c r="J1692" s="88">
        <v>15.66385</v>
      </c>
    </row>
    <row r="1693" spans="1:10">
      <c r="A1693" s="89">
        <v>41710</v>
      </c>
      <c r="B1693" s="90">
        <v>0.29166666666666669</v>
      </c>
      <c r="C1693" s="91">
        <f t="shared" si="52"/>
        <v>41710.291666666664</v>
      </c>
      <c r="D1693" s="91">
        <f t="shared" si="53"/>
        <v>41710.25</v>
      </c>
      <c r="E1693" s="88">
        <v>53.018329999999999</v>
      </c>
      <c r="F1693" s="88">
        <v>33.095329999999997</v>
      </c>
      <c r="G1693" s="88">
        <v>10.099909999999999</v>
      </c>
      <c r="H1693" s="88">
        <v>17.415700000000001</v>
      </c>
      <c r="I1693" s="88">
        <v>24.632999999999999</v>
      </c>
      <c r="J1693" s="88">
        <v>24.035340000000001</v>
      </c>
    </row>
    <row r="1694" spans="1:10">
      <c r="A1694" s="89">
        <v>41710</v>
      </c>
      <c r="B1694" s="90">
        <v>0.33333333333333331</v>
      </c>
      <c r="C1694" s="91">
        <f t="shared" si="52"/>
        <v>41710.333333333336</v>
      </c>
      <c r="D1694" s="91">
        <f t="shared" si="53"/>
        <v>41710.291666666672</v>
      </c>
      <c r="E1694" s="88">
        <v>58.565530000000003</v>
      </c>
      <c r="F1694" s="88">
        <v>39.60501</v>
      </c>
      <c r="G1694" s="88">
        <v>11.749919999999999</v>
      </c>
      <c r="H1694" s="88">
        <v>20.43554</v>
      </c>
      <c r="I1694" s="88">
        <v>35.427630000000001</v>
      </c>
      <c r="J1694" s="88">
        <v>19.15943</v>
      </c>
    </row>
    <row r="1695" spans="1:10">
      <c r="A1695" s="89">
        <v>41710</v>
      </c>
      <c r="B1695" s="90">
        <v>0.375</v>
      </c>
      <c r="C1695" s="91">
        <f t="shared" si="52"/>
        <v>41710.375</v>
      </c>
      <c r="D1695" s="91">
        <f t="shared" si="53"/>
        <v>41710.333333333336</v>
      </c>
      <c r="E1695" s="88">
        <v>61.17801</v>
      </c>
      <c r="F1695" s="88">
        <v>50.756320000000002</v>
      </c>
      <c r="G1695" s="88">
        <v>13.097759999999999</v>
      </c>
      <c r="H1695" s="88">
        <v>19.157029999999999</v>
      </c>
      <c r="I1695" s="88">
        <v>38.668840000000003</v>
      </c>
      <c r="J1695" s="88">
        <v>14.665050000000001</v>
      </c>
    </row>
    <row r="1696" spans="1:10">
      <c r="A1696" s="89">
        <v>41710</v>
      </c>
      <c r="B1696" s="90">
        <v>0.41666666666666669</v>
      </c>
      <c r="C1696" s="91">
        <f t="shared" si="52"/>
        <v>41710.416666666664</v>
      </c>
      <c r="D1696" s="91">
        <f t="shared" si="53"/>
        <v>41710.375</v>
      </c>
      <c r="E1696" s="88">
        <v>64.830879999999993</v>
      </c>
      <c r="F1696" s="88">
        <v>47.457250000000002</v>
      </c>
      <c r="G1696" s="88">
        <v>14.0258</v>
      </c>
      <c r="H1696" s="88">
        <v>22.542639999999999</v>
      </c>
      <c r="I1696" s="88">
        <v>39.36786</v>
      </c>
      <c r="J1696" s="88">
        <v>14.52305</v>
      </c>
    </row>
    <row r="1697" spans="1:10">
      <c r="A1697" s="89">
        <v>41710</v>
      </c>
      <c r="B1697" s="90">
        <v>0.45833333333333331</v>
      </c>
      <c r="C1697" s="91">
        <f t="shared" si="52"/>
        <v>41710.458333333336</v>
      </c>
      <c r="D1697" s="91">
        <f t="shared" si="53"/>
        <v>41710.416666666672</v>
      </c>
      <c r="E1697" s="88">
        <v>70.437849999999997</v>
      </c>
      <c r="F1697" s="88">
        <v>53.564819999999997</v>
      </c>
      <c r="G1697" s="88">
        <v>16.680350000000001</v>
      </c>
      <c r="H1697" s="88">
        <v>21.265090000000001</v>
      </c>
      <c r="I1697" s="88">
        <v>38.072139999999997</v>
      </c>
      <c r="J1697" s="88">
        <v>13.432919999999999</v>
      </c>
    </row>
    <row r="1698" spans="1:10">
      <c r="A1698" s="89">
        <v>41710</v>
      </c>
      <c r="B1698" s="90">
        <v>0.5</v>
      </c>
      <c r="C1698" s="91">
        <f t="shared" si="52"/>
        <v>41710.5</v>
      </c>
      <c r="D1698" s="91">
        <f t="shared" si="53"/>
        <v>41710.458333333336</v>
      </c>
      <c r="E1698" s="88">
        <v>61.58202</v>
      </c>
      <c r="F1698" s="88">
        <v>42.730029999999999</v>
      </c>
      <c r="G1698" s="88">
        <v>25.7499</v>
      </c>
      <c r="H1698" s="88">
        <v>20.488610000000001</v>
      </c>
      <c r="I1698" s="88">
        <v>39.88232</v>
      </c>
      <c r="J1698" s="88">
        <v>12.722429999999999</v>
      </c>
    </row>
    <row r="1699" spans="1:10">
      <c r="A1699" s="89">
        <v>41710</v>
      </c>
      <c r="B1699" s="90">
        <v>0.54166666666666663</v>
      </c>
      <c r="C1699" s="91">
        <f t="shared" si="52"/>
        <v>41710.541666666664</v>
      </c>
      <c r="D1699" s="91">
        <f t="shared" si="53"/>
        <v>41710.5</v>
      </c>
      <c r="E1699" s="88">
        <v>51.010199999999998</v>
      </c>
      <c r="F1699" s="88">
        <v>36.839530000000003</v>
      </c>
      <c r="G1699" s="88">
        <v>18.709510000000002</v>
      </c>
      <c r="H1699" s="88">
        <v>21.90578</v>
      </c>
      <c r="I1699" s="88">
        <v>42.754890000000003</v>
      </c>
      <c r="J1699" s="88">
        <v>15.596920000000001</v>
      </c>
    </row>
    <row r="1700" spans="1:10">
      <c r="A1700" s="89">
        <v>41710</v>
      </c>
      <c r="B1700" s="90">
        <v>0.58333333333333337</v>
      </c>
      <c r="C1700" s="91">
        <f t="shared" si="52"/>
        <v>41710.583333333336</v>
      </c>
      <c r="D1700" s="91">
        <f t="shared" si="53"/>
        <v>41710.541666666672</v>
      </c>
      <c r="E1700" s="88">
        <v>42.894030000000001</v>
      </c>
      <c r="F1700" s="88">
        <v>32.248100000000001</v>
      </c>
      <c r="G1700" s="88">
        <v>21.143170000000001</v>
      </c>
      <c r="H1700" s="88">
        <v>28.1783</v>
      </c>
      <c r="I1700" s="88">
        <v>41.465870000000002</v>
      </c>
      <c r="J1700" s="88">
        <v>18.30358</v>
      </c>
    </row>
    <row r="1701" spans="1:10">
      <c r="A1701" s="89">
        <v>41710</v>
      </c>
      <c r="B1701" s="90">
        <v>0.625</v>
      </c>
      <c r="C1701" s="91">
        <f t="shared" si="52"/>
        <v>41710.625</v>
      </c>
      <c r="D1701" s="91">
        <f t="shared" si="53"/>
        <v>41710.583333333336</v>
      </c>
      <c r="E1701" s="88">
        <v>45.89761</v>
      </c>
      <c r="F1701" s="88">
        <v>36.064489999999999</v>
      </c>
      <c r="G1701" s="88">
        <v>26.008089999999999</v>
      </c>
      <c r="H1701" s="88">
        <v>22.647349999999999</v>
      </c>
      <c r="I1701" s="88">
        <v>36.63776</v>
      </c>
      <c r="J1701" s="88">
        <v>21.193370000000002</v>
      </c>
    </row>
    <row r="1702" spans="1:10">
      <c r="A1702" s="89">
        <v>41710</v>
      </c>
      <c r="B1702" s="90">
        <v>0.66666666666666663</v>
      </c>
      <c r="C1702" s="91">
        <f t="shared" si="52"/>
        <v>41710.666666666664</v>
      </c>
      <c r="D1702" s="91">
        <f t="shared" si="53"/>
        <v>41710.625</v>
      </c>
      <c r="E1702" s="88">
        <v>46.723329999999997</v>
      </c>
      <c r="F1702" s="88">
        <v>41.071420000000003</v>
      </c>
      <c r="G1702" s="88">
        <v>33.321010000000001</v>
      </c>
      <c r="H1702" s="88">
        <v>29.094860000000001</v>
      </c>
      <c r="I1702" s="88">
        <v>50.312620000000003</v>
      </c>
      <c r="J1702" s="88">
        <v>29.763760000000001</v>
      </c>
    </row>
    <row r="1703" spans="1:10">
      <c r="A1703" s="89">
        <v>41710</v>
      </c>
      <c r="B1703" s="90">
        <v>0.70833333333333337</v>
      </c>
      <c r="C1703" s="91">
        <f t="shared" si="52"/>
        <v>41710.708333333336</v>
      </c>
      <c r="D1703" s="91">
        <f t="shared" si="53"/>
        <v>41710.666666666672</v>
      </c>
      <c r="E1703" s="88">
        <v>56.09984</v>
      </c>
      <c r="F1703" s="88">
        <v>35.715940000000003</v>
      </c>
      <c r="G1703" s="88">
        <v>29.689170000000001</v>
      </c>
      <c r="H1703" s="88">
        <v>40.518700000000003</v>
      </c>
      <c r="I1703" s="88">
        <v>63.702509999999997</v>
      </c>
      <c r="J1703" s="88">
        <v>47.557180000000002</v>
      </c>
    </row>
    <row r="1704" spans="1:10">
      <c r="A1704" s="89">
        <v>41710</v>
      </c>
      <c r="B1704" s="90">
        <v>0.75</v>
      </c>
      <c r="C1704" s="91">
        <f t="shared" si="52"/>
        <v>41710.75</v>
      </c>
      <c r="D1704" s="91">
        <f t="shared" si="53"/>
        <v>41710.708333333336</v>
      </c>
      <c r="E1704" s="88">
        <v>77.42183</v>
      </c>
      <c r="F1704" s="88">
        <v>47.26887</v>
      </c>
      <c r="G1704" s="88">
        <v>31.922969999999999</v>
      </c>
      <c r="H1704" s="88">
        <v>50.107500000000002</v>
      </c>
      <c r="I1704" s="88">
        <v>72.799310000000006</v>
      </c>
      <c r="J1704" s="88">
        <v>57.238729999999997</v>
      </c>
    </row>
    <row r="1705" spans="1:10">
      <c r="A1705" s="89">
        <v>41710</v>
      </c>
      <c r="B1705" s="90">
        <v>0.79166666666666663</v>
      </c>
      <c r="C1705" s="91">
        <f t="shared" si="52"/>
        <v>41710.791666666664</v>
      </c>
      <c r="D1705" s="91">
        <f t="shared" si="53"/>
        <v>41710.75</v>
      </c>
      <c r="E1705" s="88">
        <v>90.425870000000003</v>
      </c>
      <c r="F1705" s="88">
        <v>54.703240000000001</v>
      </c>
      <c r="G1705" s="88">
        <v>26.809899999999999</v>
      </c>
      <c r="H1705" s="88">
        <v>50.237549999999999</v>
      </c>
      <c r="I1705" s="88">
        <v>81.572429999999997</v>
      </c>
      <c r="J1705" s="88">
        <v>49.344889999999999</v>
      </c>
    </row>
    <row r="1706" spans="1:10">
      <c r="A1706" s="89">
        <v>41710</v>
      </c>
      <c r="B1706" s="90">
        <v>0.83333333333333337</v>
      </c>
      <c r="C1706" s="91">
        <f t="shared" si="52"/>
        <v>41710.833333333336</v>
      </c>
      <c r="D1706" s="91">
        <f t="shared" si="53"/>
        <v>41710.791666666672</v>
      </c>
      <c r="E1706" s="88">
        <v>100.79161999999999</v>
      </c>
      <c r="F1706" s="88">
        <v>47.269350000000003</v>
      </c>
      <c r="G1706" s="88">
        <v>23.390350000000002</v>
      </c>
      <c r="H1706" s="88">
        <v>28.478079999999999</v>
      </c>
      <c r="I1706" s="88">
        <v>80.569800000000001</v>
      </c>
      <c r="J1706" s="88">
        <v>44.57846</v>
      </c>
    </row>
    <row r="1707" spans="1:10">
      <c r="A1707" s="89">
        <v>41710</v>
      </c>
      <c r="B1707" s="90">
        <v>0.875</v>
      </c>
      <c r="C1707" s="91">
        <f t="shared" si="52"/>
        <v>41710.875</v>
      </c>
      <c r="D1707" s="91">
        <f t="shared" si="53"/>
        <v>41710.833333333336</v>
      </c>
      <c r="E1707" s="88">
        <v>97.022080000000003</v>
      </c>
      <c r="F1707" s="88">
        <v>40.271030000000003</v>
      </c>
      <c r="G1707" s="88">
        <v>20.220859999999998</v>
      </c>
      <c r="H1707" s="88">
        <v>27.975090000000002</v>
      </c>
      <c r="I1707" s="88">
        <v>78.372339999999994</v>
      </c>
      <c r="J1707" s="88">
        <v>41.300919999999998</v>
      </c>
    </row>
    <row r="1708" spans="1:10">
      <c r="A1708" s="89">
        <v>41710</v>
      </c>
      <c r="B1708" s="90">
        <v>0.91666666666666663</v>
      </c>
      <c r="C1708" s="91">
        <f t="shared" si="52"/>
        <v>41710.916666666664</v>
      </c>
      <c r="D1708" s="91">
        <f t="shared" si="53"/>
        <v>41710.875</v>
      </c>
      <c r="E1708" s="88">
        <v>97.843500000000006</v>
      </c>
      <c r="F1708" s="88">
        <v>34.738169999999997</v>
      </c>
      <c r="G1708" s="88">
        <v>19.682490000000001</v>
      </c>
      <c r="H1708" s="88">
        <v>27.883289999999999</v>
      </c>
      <c r="I1708" s="88">
        <v>86.638639999999995</v>
      </c>
      <c r="J1708" s="88">
        <v>29.248339999999999</v>
      </c>
    </row>
    <row r="1709" spans="1:10">
      <c r="A1709" s="89">
        <v>41710</v>
      </c>
      <c r="B1709" s="90">
        <v>0.95833333333333337</v>
      </c>
      <c r="C1709" s="91">
        <f t="shared" si="52"/>
        <v>41710.958333333336</v>
      </c>
      <c r="D1709" s="91">
        <f t="shared" si="53"/>
        <v>41710.916666666672</v>
      </c>
      <c r="E1709" s="88">
        <v>90.559740000000005</v>
      </c>
      <c r="F1709" s="88">
        <v>30.548839999999998</v>
      </c>
      <c r="G1709" s="88">
        <v>18.690860000000001</v>
      </c>
      <c r="H1709" s="88">
        <v>32.408749999999998</v>
      </c>
      <c r="I1709" s="88">
        <v>88.535839999999993</v>
      </c>
      <c r="J1709" s="88">
        <v>27.875640000000001</v>
      </c>
    </row>
    <row r="1710" spans="1:10">
      <c r="A1710" s="89">
        <v>41710</v>
      </c>
      <c r="B1710" s="92">
        <v>1</v>
      </c>
      <c r="C1710" s="91">
        <f t="shared" si="52"/>
        <v>41711</v>
      </c>
      <c r="D1710" s="91">
        <f t="shared" si="53"/>
        <v>41710.958333333336</v>
      </c>
      <c r="E1710" s="88">
        <v>89.035480000000007</v>
      </c>
      <c r="F1710" s="88">
        <v>25.1736</v>
      </c>
      <c r="G1710" s="88">
        <v>21.919160000000002</v>
      </c>
      <c r="H1710" s="88">
        <v>23.86131</v>
      </c>
      <c r="I1710" s="88">
        <v>76.781620000000004</v>
      </c>
      <c r="J1710" s="88">
        <v>23.239270000000001</v>
      </c>
    </row>
    <row r="1711" spans="1:10">
      <c r="A1711" s="89">
        <v>41711</v>
      </c>
      <c r="B1711" s="90">
        <v>4.1666666666666664E-2</v>
      </c>
      <c r="C1711" s="91">
        <f t="shared" si="52"/>
        <v>41711.041666666664</v>
      </c>
      <c r="D1711" s="91">
        <f t="shared" si="53"/>
        <v>41711</v>
      </c>
      <c r="E1711" s="88">
        <v>79.777389999999997</v>
      </c>
      <c r="F1711" s="88">
        <v>17.35594</v>
      </c>
      <c r="G1711" s="88">
        <v>24.172730000000001</v>
      </c>
      <c r="H1711" s="88">
        <v>14.068350000000001</v>
      </c>
      <c r="I1711" s="88">
        <v>64.556439999999995</v>
      </c>
      <c r="J1711" s="88">
        <v>21.701139999999999</v>
      </c>
    </row>
    <row r="1712" spans="1:10">
      <c r="A1712" s="89">
        <v>41711</v>
      </c>
      <c r="B1712" s="90">
        <v>8.3333333333333329E-2</v>
      </c>
      <c r="C1712" s="91">
        <f t="shared" si="52"/>
        <v>41711.083333333336</v>
      </c>
      <c r="D1712" s="91">
        <f t="shared" si="53"/>
        <v>41711.041666666672</v>
      </c>
      <c r="E1712" s="88">
        <v>71.967380000000006</v>
      </c>
      <c r="G1712" s="88">
        <v>27.322929999999999</v>
      </c>
      <c r="H1712" s="88">
        <v>21.554510000000001</v>
      </c>
      <c r="I1712" s="88">
        <v>69.33578</v>
      </c>
      <c r="J1712" s="88">
        <v>27.602630000000001</v>
      </c>
    </row>
    <row r="1713" spans="1:10">
      <c r="A1713" s="89">
        <v>41711</v>
      </c>
      <c r="B1713" s="90">
        <v>0.125</v>
      </c>
      <c r="C1713" s="91">
        <f t="shared" si="52"/>
        <v>41711.125</v>
      </c>
      <c r="D1713" s="91">
        <f t="shared" si="53"/>
        <v>41711.083333333336</v>
      </c>
      <c r="E1713" s="88">
        <v>60.303519999999999</v>
      </c>
      <c r="F1713" s="88">
        <v>13.8881</v>
      </c>
      <c r="G1713" s="88">
        <v>28.401579999999999</v>
      </c>
      <c r="H1713" s="88">
        <v>16.664570000000001</v>
      </c>
      <c r="I1713" s="88">
        <v>59.74841</v>
      </c>
      <c r="J1713" s="88">
        <v>22.059729999999998</v>
      </c>
    </row>
    <row r="1714" spans="1:10">
      <c r="A1714" s="89">
        <v>41711</v>
      </c>
      <c r="B1714" s="90">
        <v>0.16666666666666666</v>
      </c>
      <c r="C1714" s="91">
        <f t="shared" si="52"/>
        <v>41711.166666666664</v>
      </c>
      <c r="D1714" s="91">
        <f t="shared" si="53"/>
        <v>41711.125</v>
      </c>
      <c r="E1714" s="88">
        <v>65.311400000000006</v>
      </c>
      <c r="F1714" s="88">
        <v>20.282540000000001</v>
      </c>
      <c r="G1714" s="88">
        <v>27.973179999999999</v>
      </c>
      <c r="H1714" s="88">
        <v>18.29402</v>
      </c>
      <c r="I1714" s="88">
        <v>54.70993</v>
      </c>
      <c r="J1714" s="88">
        <v>22.266760000000001</v>
      </c>
    </row>
    <row r="1715" spans="1:10">
      <c r="A1715" s="89">
        <v>41711</v>
      </c>
      <c r="B1715" s="90">
        <v>0.20833333333333334</v>
      </c>
      <c r="C1715" s="91">
        <f t="shared" si="52"/>
        <v>41711.208333333336</v>
      </c>
      <c r="D1715" s="91">
        <f t="shared" si="53"/>
        <v>41711.166666666672</v>
      </c>
      <c r="E1715" s="88">
        <v>69.005870000000002</v>
      </c>
      <c r="F1715" s="88">
        <v>20.290189999999999</v>
      </c>
      <c r="G1715" s="88">
        <v>24.05208</v>
      </c>
      <c r="H1715" s="88">
        <v>19.652370000000001</v>
      </c>
      <c r="I1715" s="88">
        <v>46.48283</v>
      </c>
      <c r="J1715" s="88">
        <v>25.99661</v>
      </c>
    </row>
    <row r="1716" spans="1:10">
      <c r="A1716" s="89">
        <v>41711</v>
      </c>
      <c r="B1716" s="90">
        <v>0.25</v>
      </c>
      <c r="C1716" s="91">
        <f t="shared" si="52"/>
        <v>41711.25</v>
      </c>
      <c r="D1716" s="91">
        <f t="shared" si="53"/>
        <v>41711.208333333336</v>
      </c>
      <c r="E1716" s="88">
        <v>75.213369999999998</v>
      </c>
      <c r="F1716" s="88">
        <v>22.543119999999998</v>
      </c>
      <c r="G1716" s="88">
        <v>19.347809999999999</v>
      </c>
      <c r="H1716" s="88">
        <v>19.60791</v>
      </c>
      <c r="I1716" s="88">
        <v>43.484029999999997</v>
      </c>
      <c r="J1716" s="88">
        <v>31.966000000000001</v>
      </c>
    </row>
    <row r="1717" spans="1:10">
      <c r="A1717" s="89">
        <v>41711</v>
      </c>
      <c r="B1717" s="90">
        <v>0.29166666666666669</v>
      </c>
      <c r="C1717" s="91">
        <f t="shared" si="52"/>
        <v>41711.291666666664</v>
      </c>
      <c r="D1717" s="91">
        <f t="shared" si="53"/>
        <v>41711.25</v>
      </c>
      <c r="E1717" s="88">
        <v>65.306139999999999</v>
      </c>
      <c r="F1717" s="88">
        <v>31.03031</v>
      </c>
      <c r="G1717" s="88">
        <v>16.73246</v>
      </c>
      <c r="H1717" s="88">
        <v>26.946650000000002</v>
      </c>
      <c r="I1717" s="88">
        <v>39.495040000000003</v>
      </c>
      <c r="J1717" s="88">
        <v>32.110399999999998</v>
      </c>
    </row>
    <row r="1718" spans="1:10">
      <c r="A1718" s="89">
        <v>41711</v>
      </c>
      <c r="B1718" s="90">
        <v>0.33333333333333331</v>
      </c>
      <c r="C1718" s="91">
        <f t="shared" si="52"/>
        <v>41711.333333333336</v>
      </c>
      <c r="D1718" s="91">
        <f t="shared" si="53"/>
        <v>41711.291666666672</v>
      </c>
      <c r="E1718" s="88">
        <v>71.57723</v>
      </c>
      <c r="F1718" s="88">
        <v>54.06494</v>
      </c>
      <c r="G1718" s="88">
        <v>12.347580000000001</v>
      </c>
      <c r="H1718" s="88">
        <v>37.222990000000003</v>
      </c>
      <c r="I1718" s="88">
        <v>46.09986</v>
      </c>
      <c r="J1718" s="88">
        <v>38.125689999999999</v>
      </c>
    </row>
    <row r="1719" spans="1:10">
      <c r="A1719" s="89">
        <v>41711</v>
      </c>
      <c r="B1719" s="90">
        <v>0.375</v>
      </c>
      <c r="C1719" s="91">
        <f t="shared" si="52"/>
        <v>41711.375</v>
      </c>
      <c r="D1719" s="91">
        <f t="shared" si="53"/>
        <v>41711.333333333336</v>
      </c>
      <c r="E1719" s="88">
        <v>76.770619999999994</v>
      </c>
      <c r="F1719" s="88">
        <v>83.514570000000006</v>
      </c>
      <c r="G1719" s="88">
        <v>13.490780000000001</v>
      </c>
      <c r="H1719" s="88">
        <v>28.61243</v>
      </c>
      <c r="I1719" s="88">
        <v>51.89808</v>
      </c>
      <c r="J1719" s="88">
        <v>41.399889999999999</v>
      </c>
    </row>
    <row r="1720" spans="1:10">
      <c r="A1720" s="89">
        <v>41711</v>
      </c>
      <c r="B1720" s="90">
        <v>0.41666666666666669</v>
      </c>
      <c r="C1720" s="91">
        <f t="shared" si="52"/>
        <v>41711.416666666664</v>
      </c>
      <c r="D1720" s="91">
        <f t="shared" si="53"/>
        <v>41711.375</v>
      </c>
      <c r="E1720" s="88">
        <v>75.357759999999999</v>
      </c>
      <c r="F1720" s="88">
        <v>61.542819999999999</v>
      </c>
      <c r="G1720" s="88">
        <v>14.751110000000001</v>
      </c>
      <c r="H1720" s="88">
        <v>29.144590000000001</v>
      </c>
      <c r="I1720" s="88">
        <v>56.4833</v>
      </c>
      <c r="J1720" s="88">
        <v>42.36618</v>
      </c>
    </row>
    <row r="1721" spans="1:10">
      <c r="A1721" s="89">
        <v>41711</v>
      </c>
      <c r="B1721" s="90">
        <v>0.45833333333333331</v>
      </c>
      <c r="C1721" s="91">
        <f t="shared" si="52"/>
        <v>41711.458333333336</v>
      </c>
      <c r="D1721" s="91">
        <f t="shared" si="53"/>
        <v>41711.416666666672</v>
      </c>
      <c r="E1721" s="88">
        <v>74.69556</v>
      </c>
      <c r="F1721" s="88">
        <v>27.081959999999999</v>
      </c>
      <c r="G1721" s="88">
        <v>14.314579999999999</v>
      </c>
      <c r="H1721" s="88">
        <v>43.499809999999997</v>
      </c>
      <c r="I1721" s="88">
        <v>60.222709999999999</v>
      </c>
      <c r="J1721" s="88">
        <v>37.70111</v>
      </c>
    </row>
    <row r="1722" spans="1:10">
      <c r="A1722" s="89">
        <v>41711</v>
      </c>
      <c r="B1722" s="90">
        <v>0.5</v>
      </c>
      <c r="C1722" s="91">
        <f t="shared" si="52"/>
        <v>41711.5</v>
      </c>
      <c r="D1722" s="91">
        <f t="shared" si="53"/>
        <v>41711.458333333336</v>
      </c>
      <c r="E1722" s="88">
        <v>71.196640000000002</v>
      </c>
      <c r="F1722" s="88">
        <v>32.548360000000002</v>
      </c>
      <c r="G1722" s="88">
        <v>14.0105</v>
      </c>
      <c r="H1722" s="88">
        <v>51.779029999999999</v>
      </c>
      <c r="I1722" s="88">
        <v>59.32958</v>
      </c>
      <c r="J1722" s="88">
        <v>35.296619999999997</v>
      </c>
    </row>
    <row r="1723" spans="1:10">
      <c r="A1723" s="89">
        <v>41711</v>
      </c>
      <c r="B1723" s="90">
        <v>0.54166666666666663</v>
      </c>
      <c r="C1723" s="91">
        <f t="shared" si="52"/>
        <v>41711.541666666664</v>
      </c>
      <c r="D1723" s="91">
        <f t="shared" si="53"/>
        <v>41711.5</v>
      </c>
      <c r="E1723" s="88">
        <v>27.86608</v>
      </c>
      <c r="F1723" s="88">
        <v>31.601669999999999</v>
      </c>
      <c r="G1723" s="88">
        <v>14.274419999999999</v>
      </c>
      <c r="H1723" s="88">
        <v>60.689360000000001</v>
      </c>
      <c r="I1723" s="88">
        <v>62.092179999999999</v>
      </c>
      <c r="J1723" s="88">
        <v>43.343940000000003</v>
      </c>
    </row>
    <row r="1724" spans="1:10">
      <c r="A1724" s="89">
        <v>41711</v>
      </c>
      <c r="B1724" s="90">
        <v>0.58333333333333337</v>
      </c>
      <c r="C1724" s="91">
        <f t="shared" si="52"/>
        <v>41711.583333333336</v>
      </c>
      <c r="D1724" s="91">
        <f t="shared" si="53"/>
        <v>41711.541666666672</v>
      </c>
      <c r="E1724" s="88">
        <v>37.368340000000003</v>
      </c>
      <c r="F1724" s="88">
        <v>39.24259</v>
      </c>
      <c r="G1724" s="88">
        <v>17.18573</v>
      </c>
      <c r="H1724" s="88">
        <v>68.990570000000005</v>
      </c>
      <c r="I1724" s="88">
        <v>60.756779999999999</v>
      </c>
      <c r="J1724" s="88">
        <v>53.926760000000002</v>
      </c>
    </row>
    <row r="1725" spans="1:10">
      <c r="A1725" s="89">
        <v>41711</v>
      </c>
      <c r="B1725" s="90">
        <v>0.625</v>
      </c>
      <c r="C1725" s="91">
        <f t="shared" si="52"/>
        <v>41711.625</v>
      </c>
      <c r="D1725" s="91">
        <f t="shared" si="53"/>
        <v>41711.583333333336</v>
      </c>
      <c r="E1725" s="88">
        <v>46.329830000000001</v>
      </c>
      <c r="F1725" s="88">
        <v>50.64396</v>
      </c>
      <c r="G1725" s="88">
        <v>17.32199</v>
      </c>
      <c r="H1725" s="88">
        <v>82.758660000000006</v>
      </c>
      <c r="I1725" s="88">
        <v>69.491640000000004</v>
      </c>
      <c r="J1725" s="88">
        <v>69.948729999999998</v>
      </c>
    </row>
    <row r="1726" spans="1:10">
      <c r="A1726" s="89">
        <v>41711</v>
      </c>
      <c r="B1726" s="90">
        <v>0.66666666666666663</v>
      </c>
      <c r="C1726" s="91">
        <f t="shared" si="52"/>
        <v>41711.666666666664</v>
      </c>
      <c r="D1726" s="91">
        <f t="shared" si="53"/>
        <v>41711.625</v>
      </c>
      <c r="E1726" s="88">
        <v>63.280320000000003</v>
      </c>
      <c r="F1726" s="88">
        <v>63.939660000000003</v>
      </c>
      <c r="G1726" s="88">
        <v>20.62201</v>
      </c>
      <c r="H1726" s="88">
        <v>91.777050000000003</v>
      </c>
      <c r="I1726" s="88">
        <v>73.004909999999995</v>
      </c>
      <c r="J1726" s="88">
        <v>66.684569999999994</v>
      </c>
    </row>
    <row r="1727" spans="1:10">
      <c r="A1727" s="89">
        <v>41711</v>
      </c>
      <c r="B1727" s="90">
        <v>0.70833333333333337</v>
      </c>
      <c r="C1727" s="91">
        <f t="shared" si="52"/>
        <v>41711.708333333336</v>
      </c>
      <c r="D1727" s="91">
        <f t="shared" si="53"/>
        <v>41711.666666666672</v>
      </c>
      <c r="E1727" s="88">
        <v>77.717780000000005</v>
      </c>
      <c r="F1727" s="88">
        <v>75.82441</v>
      </c>
      <c r="G1727" s="88">
        <v>22.675080000000001</v>
      </c>
      <c r="H1727" s="88">
        <v>72.123239999999996</v>
      </c>
      <c r="I1727" s="88">
        <v>81.848309999999998</v>
      </c>
      <c r="J1727" s="88">
        <v>74.234170000000006</v>
      </c>
    </row>
    <row r="1728" spans="1:10">
      <c r="A1728" s="89">
        <v>41711</v>
      </c>
      <c r="B1728" s="90">
        <v>0.75</v>
      </c>
      <c r="C1728" s="91">
        <f t="shared" si="52"/>
        <v>41711.75</v>
      </c>
      <c r="D1728" s="91">
        <f t="shared" si="53"/>
        <v>41711.708333333336</v>
      </c>
      <c r="E1728" s="88">
        <v>98.203530000000001</v>
      </c>
      <c r="F1728" s="88">
        <v>83.500709999999998</v>
      </c>
      <c r="G1728" s="88">
        <v>40.17015</v>
      </c>
      <c r="H1728" s="88">
        <v>64.714699999999993</v>
      </c>
      <c r="I1728" s="88">
        <v>87.193740000000005</v>
      </c>
      <c r="J1728" s="88">
        <v>78.130880000000005</v>
      </c>
    </row>
    <row r="1729" spans="1:10">
      <c r="A1729" s="89">
        <v>41711</v>
      </c>
      <c r="B1729" s="90">
        <v>0.79166666666666663</v>
      </c>
      <c r="C1729" s="91">
        <f t="shared" si="52"/>
        <v>41711.791666666664</v>
      </c>
      <c r="D1729" s="91">
        <f t="shared" si="53"/>
        <v>41711.75</v>
      </c>
      <c r="E1729" s="88">
        <v>109.75981</v>
      </c>
      <c r="F1729" s="88">
        <v>88.439260000000004</v>
      </c>
      <c r="G1729" s="88">
        <v>46.211260000000003</v>
      </c>
      <c r="H1729" s="88">
        <v>76.297749999999994</v>
      </c>
      <c r="I1729" s="88">
        <v>96.234610000000004</v>
      </c>
      <c r="J1729" s="88">
        <v>77.358230000000006</v>
      </c>
    </row>
    <row r="1730" spans="1:10">
      <c r="A1730" s="89">
        <v>41711</v>
      </c>
      <c r="B1730" s="90">
        <v>0.83333333333333337</v>
      </c>
      <c r="C1730" s="91">
        <f t="shared" si="52"/>
        <v>41711.833333333336</v>
      </c>
      <c r="D1730" s="91">
        <f t="shared" si="53"/>
        <v>41711.791666666672</v>
      </c>
      <c r="E1730" s="88">
        <v>109.85543</v>
      </c>
      <c r="F1730" s="88">
        <v>57.90381</v>
      </c>
      <c r="G1730" s="88">
        <v>55.511749999999999</v>
      </c>
      <c r="H1730" s="88">
        <v>97.489689999999996</v>
      </c>
      <c r="I1730" s="88">
        <v>91.530339999999995</v>
      </c>
      <c r="J1730" s="88">
        <v>68.851910000000004</v>
      </c>
    </row>
    <row r="1731" spans="1:10">
      <c r="A1731" s="89">
        <v>41711</v>
      </c>
      <c r="B1731" s="90">
        <v>0.875</v>
      </c>
      <c r="C1731" s="91">
        <f t="shared" si="52"/>
        <v>41711.875</v>
      </c>
      <c r="D1731" s="91">
        <f t="shared" si="53"/>
        <v>41711.833333333336</v>
      </c>
      <c r="E1731" s="88">
        <v>96.690740000000005</v>
      </c>
      <c r="F1731" s="88">
        <v>57.725940000000001</v>
      </c>
      <c r="G1731" s="88">
        <v>56.745310000000003</v>
      </c>
      <c r="H1731" s="88">
        <v>121.57906</v>
      </c>
      <c r="I1731" s="88">
        <v>77.206190000000007</v>
      </c>
      <c r="J1731" s="88">
        <v>61.693429999999999</v>
      </c>
    </row>
    <row r="1732" spans="1:10">
      <c r="A1732" s="89">
        <v>41711</v>
      </c>
      <c r="B1732" s="90">
        <v>0.91666666666666663</v>
      </c>
      <c r="C1732" s="91">
        <f t="shared" si="52"/>
        <v>41711.916666666664</v>
      </c>
      <c r="D1732" s="91">
        <f t="shared" si="53"/>
        <v>41711.875</v>
      </c>
      <c r="E1732" s="88">
        <v>102.63909</v>
      </c>
      <c r="F1732" s="88">
        <v>45.638469999999998</v>
      </c>
      <c r="G1732" s="88">
        <v>47.150779999999997</v>
      </c>
      <c r="H1732" s="88">
        <v>131.49727999999999</v>
      </c>
      <c r="I1732" s="88">
        <v>63.313789999999997</v>
      </c>
      <c r="J1732" s="88">
        <v>59.093380000000003</v>
      </c>
    </row>
    <row r="1733" spans="1:10">
      <c r="A1733" s="89">
        <v>41711</v>
      </c>
      <c r="B1733" s="90">
        <v>0.95833333333333337</v>
      </c>
      <c r="C1733" s="91">
        <f t="shared" si="52"/>
        <v>41711.958333333336</v>
      </c>
      <c r="D1733" s="91">
        <f t="shared" si="53"/>
        <v>41711.916666666672</v>
      </c>
      <c r="E1733" s="88">
        <v>85.625020000000006</v>
      </c>
      <c r="F1733" s="88">
        <v>38.625810000000001</v>
      </c>
      <c r="G1733" s="88">
        <v>37.238770000000002</v>
      </c>
      <c r="H1733" s="88">
        <v>116.60226</v>
      </c>
      <c r="I1733" s="88">
        <v>55.589199999999998</v>
      </c>
      <c r="J1733" s="88">
        <v>59.07282</v>
      </c>
    </row>
    <row r="1734" spans="1:10">
      <c r="A1734" s="89">
        <v>41711</v>
      </c>
      <c r="B1734" s="92">
        <v>1</v>
      </c>
      <c r="C1734" s="91">
        <f t="shared" si="52"/>
        <v>41712</v>
      </c>
      <c r="D1734" s="91">
        <f t="shared" si="53"/>
        <v>41711.958333333336</v>
      </c>
      <c r="E1734" s="88">
        <v>73.914299999999997</v>
      </c>
      <c r="F1734" s="88">
        <v>24.55124</v>
      </c>
      <c r="G1734" s="88">
        <v>29.711639999999999</v>
      </c>
      <c r="H1734" s="88">
        <v>82.140919999999994</v>
      </c>
      <c r="I1734" s="88">
        <v>56.98724</v>
      </c>
      <c r="J1734" s="88">
        <v>59.03792</v>
      </c>
    </row>
    <row r="1735" spans="1:10">
      <c r="A1735" s="89">
        <v>41712</v>
      </c>
      <c r="B1735" s="90">
        <v>4.1666666666666664E-2</v>
      </c>
      <c r="C1735" s="91">
        <f t="shared" si="52"/>
        <v>41712.041666666664</v>
      </c>
      <c r="D1735" s="91">
        <f t="shared" si="53"/>
        <v>41712</v>
      </c>
      <c r="E1735" s="88">
        <v>74.004189999999994</v>
      </c>
      <c r="F1735" s="88">
        <v>17.724409999999999</v>
      </c>
      <c r="G1735" s="88">
        <v>25.78369</v>
      </c>
      <c r="H1735" s="88">
        <v>71.046189999999996</v>
      </c>
      <c r="I1735" s="88">
        <v>74.198629999999994</v>
      </c>
      <c r="J1735" s="88">
        <v>54.92174</v>
      </c>
    </row>
    <row r="1736" spans="1:10">
      <c r="A1736" s="89">
        <v>41712</v>
      </c>
      <c r="B1736" s="90">
        <v>8.3333333333333329E-2</v>
      </c>
      <c r="C1736" s="91">
        <f t="shared" ref="C1736:C1799" si="54">A1736+B1736</f>
        <v>41712.083333333336</v>
      </c>
      <c r="D1736" s="91">
        <f t="shared" ref="D1736:D1799" si="55">C1736-"01:00"</f>
        <v>41712.041666666672</v>
      </c>
      <c r="E1736" s="88">
        <v>73.876689999999996</v>
      </c>
      <c r="G1736" s="88">
        <v>21.954070000000002</v>
      </c>
      <c r="H1736" s="88">
        <v>87.494330000000005</v>
      </c>
      <c r="I1736" s="88">
        <v>75.469160000000002</v>
      </c>
      <c r="J1736" s="88">
        <v>52.531590000000001</v>
      </c>
    </row>
    <row r="1737" spans="1:10">
      <c r="A1737" s="89">
        <v>41712</v>
      </c>
      <c r="B1737" s="90">
        <v>0.125</v>
      </c>
      <c r="C1737" s="91">
        <f t="shared" si="54"/>
        <v>41712.125</v>
      </c>
      <c r="D1737" s="91">
        <f t="shared" si="55"/>
        <v>41712.083333333336</v>
      </c>
      <c r="E1737" s="88">
        <v>74.108419999999995</v>
      </c>
      <c r="F1737" s="88">
        <v>18.708079999999999</v>
      </c>
      <c r="G1737" s="88">
        <v>18.26294</v>
      </c>
      <c r="H1737" s="88">
        <v>88.226020000000005</v>
      </c>
      <c r="I1737" s="88">
        <v>58.160080000000001</v>
      </c>
      <c r="J1737" s="88">
        <v>44.446980000000003</v>
      </c>
    </row>
    <row r="1738" spans="1:10">
      <c r="A1738" s="89">
        <v>41712</v>
      </c>
      <c r="B1738" s="90">
        <v>0.16666666666666666</v>
      </c>
      <c r="C1738" s="91">
        <f t="shared" si="54"/>
        <v>41712.166666666664</v>
      </c>
      <c r="D1738" s="91">
        <f t="shared" si="55"/>
        <v>41712.125</v>
      </c>
      <c r="E1738" s="88">
        <v>71.381190000000004</v>
      </c>
      <c r="F1738" s="88">
        <v>19.0136</v>
      </c>
      <c r="G1738" s="88">
        <v>19.694929999999999</v>
      </c>
      <c r="H1738" s="88">
        <v>76.161490000000001</v>
      </c>
      <c r="I1738" s="88">
        <v>55.383609999999997</v>
      </c>
      <c r="J1738" s="88">
        <v>32.108960000000003</v>
      </c>
    </row>
    <row r="1739" spans="1:10">
      <c r="A1739" s="89">
        <v>41712</v>
      </c>
      <c r="B1739" s="90">
        <v>0.20833333333333334</v>
      </c>
      <c r="C1739" s="91">
        <f t="shared" si="54"/>
        <v>41712.208333333336</v>
      </c>
      <c r="D1739" s="91">
        <f t="shared" si="55"/>
        <v>41712.166666666672</v>
      </c>
      <c r="E1739" s="88">
        <v>70.409639999999996</v>
      </c>
      <c r="F1739" s="88">
        <v>19.347329999999999</v>
      </c>
      <c r="G1739" s="88">
        <v>18.96387</v>
      </c>
      <c r="H1739" s="88">
        <v>64.724739999999997</v>
      </c>
      <c r="I1739" s="88">
        <v>50.940390000000001</v>
      </c>
      <c r="J1739" s="88">
        <v>31.104420000000001</v>
      </c>
    </row>
    <row r="1740" spans="1:10">
      <c r="A1740" s="89">
        <v>41712</v>
      </c>
      <c r="B1740" s="90">
        <v>0.25</v>
      </c>
      <c r="C1740" s="91">
        <f t="shared" si="54"/>
        <v>41712.25</v>
      </c>
      <c r="D1740" s="91">
        <f t="shared" si="55"/>
        <v>41712.208333333336</v>
      </c>
      <c r="E1740" s="88">
        <v>68.653009999999995</v>
      </c>
      <c r="F1740" s="88">
        <v>23.016940000000002</v>
      </c>
      <c r="G1740" s="88">
        <v>20.854379999999999</v>
      </c>
      <c r="H1740" s="88">
        <v>58.759169999999997</v>
      </c>
      <c r="I1740" s="88">
        <v>63.811520000000002</v>
      </c>
      <c r="J1740" s="88">
        <v>49.309989999999999</v>
      </c>
    </row>
    <row r="1741" spans="1:10">
      <c r="A1741" s="89">
        <v>41712</v>
      </c>
      <c r="B1741" s="90">
        <v>0.29166666666666669</v>
      </c>
      <c r="C1741" s="91">
        <f t="shared" si="54"/>
        <v>41712.291666666664</v>
      </c>
      <c r="D1741" s="91">
        <f t="shared" si="55"/>
        <v>41712.25</v>
      </c>
      <c r="E1741" s="88">
        <v>68.912629999999993</v>
      </c>
      <c r="F1741" s="88">
        <v>29.163229999999999</v>
      </c>
      <c r="G1741" s="88">
        <v>20.551729999999999</v>
      </c>
      <c r="H1741" s="88">
        <v>59.62171</v>
      </c>
      <c r="I1741" s="88">
        <v>50.8003</v>
      </c>
      <c r="J1741" s="88">
        <v>57.651359999999997</v>
      </c>
    </row>
    <row r="1742" spans="1:10">
      <c r="A1742" s="89">
        <v>41712</v>
      </c>
      <c r="B1742" s="90">
        <v>0.33333333333333331</v>
      </c>
      <c r="C1742" s="91">
        <f t="shared" si="54"/>
        <v>41712.333333333336</v>
      </c>
      <c r="D1742" s="91">
        <f t="shared" si="55"/>
        <v>41712.291666666672</v>
      </c>
      <c r="E1742" s="88">
        <v>73.942989999999995</v>
      </c>
      <c r="F1742" s="88">
        <v>46.232779999999998</v>
      </c>
      <c r="G1742" s="88">
        <v>18.740590000000001</v>
      </c>
      <c r="H1742" s="88">
        <v>56.50338</v>
      </c>
      <c r="I1742" s="88">
        <v>66.85718</v>
      </c>
      <c r="J1742" s="88">
        <v>48.167749999999998</v>
      </c>
    </row>
    <row r="1743" spans="1:10">
      <c r="A1743" s="89">
        <v>41712</v>
      </c>
      <c r="B1743" s="90">
        <v>0.375</v>
      </c>
      <c r="C1743" s="91">
        <f t="shared" si="54"/>
        <v>41712.375</v>
      </c>
      <c r="D1743" s="91">
        <f t="shared" si="55"/>
        <v>41712.333333333336</v>
      </c>
      <c r="E1743" s="88">
        <v>70.288679999999999</v>
      </c>
      <c r="F1743" s="88">
        <v>60.259050000000002</v>
      </c>
      <c r="G1743" s="88">
        <v>21.554829999999999</v>
      </c>
      <c r="H1743" s="88">
        <v>59.542819999999999</v>
      </c>
      <c r="I1743" s="88">
        <v>64.998230000000007</v>
      </c>
      <c r="J1743" s="88">
        <v>38.60716</v>
      </c>
    </row>
    <row r="1744" spans="1:10">
      <c r="A1744" s="89">
        <v>41712</v>
      </c>
      <c r="B1744" s="90">
        <v>0.41666666666666669</v>
      </c>
      <c r="C1744" s="91">
        <f t="shared" si="54"/>
        <v>41712.416666666664</v>
      </c>
      <c r="D1744" s="91">
        <f t="shared" si="55"/>
        <v>41712.375</v>
      </c>
      <c r="E1744" s="88">
        <v>51.93824</v>
      </c>
      <c r="F1744" s="88">
        <v>51.495980000000003</v>
      </c>
      <c r="G1744" s="88">
        <v>29.162759999999999</v>
      </c>
      <c r="H1744" s="88">
        <v>52.174909999999997</v>
      </c>
      <c r="I1744" s="88">
        <v>67.406540000000007</v>
      </c>
      <c r="J1744" s="88">
        <v>33.262680000000003</v>
      </c>
    </row>
    <row r="1745" spans="1:10">
      <c r="A1745" s="89">
        <v>41712</v>
      </c>
      <c r="B1745" s="90">
        <v>0.45833333333333331</v>
      </c>
      <c r="C1745" s="91">
        <f t="shared" si="54"/>
        <v>41712.458333333336</v>
      </c>
      <c r="D1745" s="91">
        <f t="shared" si="55"/>
        <v>41712.416666666672</v>
      </c>
      <c r="E1745" s="88">
        <v>47.50459</v>
      </c>
      <c r="F1745" s="88">
        <v>45.13261</v>
      </c>
      <c r="G1745" s="88">
        <v>37.801519999999996</v>
      </c>
      <c r="H1745" s="88">
        <v>52.723320000000001</v>
      </c>
      <c r="I1745" s="88">
        <v>65.499300000000005</v>
      </c>
      <c r="J1745" s="88">
        <v>33.14602</v>
      </c>
    </row>
    <row r="1746" spans="1:10">
      <c r="A1746" s="89">
        <v>41712</v>
      </c>
      <c r="B1746" s="90">
        <v>0.5</v>
      </c>
      <c r="C1746" s="91">
        <f t="shared" si="54"/>
        <v>41712.5</v>
      </c>
      <c r="D1746" s="91">
        <f t="shared" si="55"/>
        <v>41712.458333333336</v>
      </c>
      <c r="E1746" s="88">
        <v>35.480220000000003</v>
      </c>
      <c r="F1746" s="88">
        <v>37.798169999999999</v>
      </c>
      <c r="G1746" s="88">
        <v>35.138840000000002</v>
      </c>
      <c r="H1746" s="88">
        <v>57.511740000000003</v>
      </c>
      <c r="I1746" s="88">
        <v>64.868650000000002</v>
      </c>
      <c r="J1746" s="88">
        <v>21.324380000000001</v>
      </c>
    </row>
    <row r="1747" spans="1:10">
      <c r="A1747" s="89">
        <v>41712</v>
      </c>
      <c r="B1747" s="90">
        <v>0.54166666666666663</v>
      </c>
      <c r="C1747" s="91">
        <f t="shared" si="54"/>
        <v>41712.541666666664</v>
      </c>
      <c r="D1747" s="91">
        <f t="shared" si="55"/>
        <v>41712.5</v>
      </c>
      <c r="E1747" s="88">
        <v>28.967680000000001</v>
      </c>
      <c r="F1747" s="88">
        <v>28.07789</v>
      </c>
      <c r="G1747" s="88">
        <v>48.131889999999999</v>
      </c>
      <c r="H1747" s="88">
        <v>56.810809999999996</v>
      </c>
      <c r="I1747" s="88">
        <v>57.877029999999998</v>
      </c>
      <c r="J1747" s="88">
        <v>18.689910000000001</v>
      </c>
    </row>
    <row r="1748" spans="1:10">
      <c r="A1748" s="89">
        <v>41712</v>
      </c>
      <c r="B1748" s="90">
        <v>0.58333333333333337</v>
      </c>
      <c r="C1748" s="91">
        <f t="shared" si="54"/>
        <v>41712.583333333336</v>
      </c>
      <c r="D1748" s="91">
        <f t="shared" si="55"/>
        <v>41712.541666666672</v>
      </c>
      <c r="E1748" s="88">
        <v>46.112290000000002</v>
      </c>
      <c r="F1748" s="88">
        <v>34.348979999999997</v>
      </c>
      <c r="G1748" s="88">
        <v>43.848840000000003</v>
      </c>
      <c r="H1748" s="88">
        <v>62.605690000000003</v>
      </c>
      <c r="I1748" s="88">
        <v>45.987499999999997</v>
      </c>
      <c r="J1748" s="88">
        <v>22.045870000000001</v>
      </c>
    </row>
    <row r="1749" spans="1:10">
      <c r="A1749" s="89">
        <v>41712</v>
      </c>
      <c r="B1749" s="90">
        <v>0.625</v>
      </c>
      <c r="C1749" s="91">
        <f t="shared" si="54"/>
        <v>41712.625</v>
      </c>
      <c r="D1749" s="91">
        <f t="shared" si="55"/>
        <v>41712.583333333336</v>
      </c>
      <c r="E1749" s="88">
        <v>33.430500000000002</v>
      </c>
      <c r="F1749" s="88">
        <v>32.913170000000001</v>
      </c>
      <c r="G1749" s="88">
        <v>28.52589</v>
      </c>
      <c r="H1749" s="88">
        <v>78.784480000000002</v>
      </c>
      <c r="I1749" s="88">
        <v>40.710430000000002</v>
      </c>
      <c r="J1749" s="88">
        <v>25.356400000000001</v>
      </c>
    </row>
    <row r="1750" spans="1:10">
      <c r="A1750" s="89">
        <v>41712</v>
      </c>
      <c r="B1750" s="90">
        <v>0.66666666666666663</v>
      </c>
      <c r="C1750" s="91">
        <f t="shared" si="54"/>
        <v>41712.666666666664</v>
      </c>
      <c r="D1750" s="91">
        <f t="shared" si="55"/>
        <v>41712.625</v>
      </c>
      <c r="E1750" s="88">
        <v>27.85126</v>
      </c>
      <c r="F1750" s="88">
        <v>25.520879999999998</v>
      </c>
      <c r="G1750" s="88">
        <v>23.75038</v>
      </c>
      <c r="H1750" s="88">
        <v>73.079490000000007</v>
      </c>
      <c r="I1750" s="88">
        <v>51.609769999999997</v>
      </c>
      <c r="J1750" s="88">
        <v>32.964329999999997</v>
      </c>
    </row>
    <row r="1751" spans="1:10">
      <c r="A1751" s="89">
        <v>41712</v>
      </c>
      <c r="B1751" s="90">
        <v>0.70833333333333337</v>
      </c>
      <c r="C1751" s="91">
        <f t="shared" si="54"/>
        <v>41712.708333333336</v>
      </c>
      <c r="D1751" s="91">
        <f t="shared" si="55"/>
        <v>41712.666666666672</v>
      </c>
      <c r="E1751" s="88">
        <v>28.328430000000001</v>
      </c>
      <c r="F1751" s="88">
        <v>24.865849999999998</v>
      </c>
      <c r="G1751" s="88">
        <v>23.509409999999999</v>
      </c>
      <c r="H1751" s="88">
        <v>67.046030000000002</v>
      </c>
      <c r="I1751" s="88">
        <v>67.746489999999994</v>
      </c>
      <c r="J1751" s="88">
        <v>48.922229999999999</v>
      </c>
    </row>
    <row r="1752" spans="1:10">
      <c r="A1752" s="89">
        <v>41712</v>
      </c>
      <c r="B1752" s="90">
        <v>0.75</v>
      </c>
      <c r="C1752" s="91">
        <f t="shared" si="54"/>
        <v>41712.75</v>
      </c>
      <c r="D1752" s="91">
        <f t="shared" si="55"/>
        <v>41712.708333333336</v>
      </c>
      <c r="E1752" s="88">
        <v>25.363579999999999</v>
      </c>
      <c r="F1752" s="88">
        <v>14.33849</v>
      </c>
      <c r="G1752" s="88">
        <v>17.468779999999999</v>
      </c>
      <c r="H1752" s="88">
        <v>84.077330000000003</v>
      </c>
      <c r="I1752" s="88">
        <v>49.169420000000002</v>
      </c>
      <c r="J1752" s="88">
        <v>39.531379999999999</v>
      </c>
    </row>
    <row r="1753" spans="1:10">
      <c r="A1753" s="89">
        <v>41712</v>
      </c>
      <c r="B1753" s="90">
        <v>0.79166666666666663</v>
      </c>
      <c r="C1753" s="91">
        <f t="shared" si="54"/>
        <v>41712.791666666664</v>
      </c>
      <c r="D1753" s="91">
        <f t="shared" si="55"/>
        <v>41712.75</v>
      </c>
      <c r="E1753" s="88">
        <v>20.881630000000001</v>
      </c>
      <c r="F1753" s="88">
        <v>13.08963</v>
      </c>
      <c r="G1753" s="88">
        <v>18.726240000000001</v>
      </c>
      <c r="H1753" s="88">
        <v>50.908839999999998</v>
      </c>
      <c r="I1753" s="88">
        <v>37.34252</v>
      </c>
      <c r="J1753" s="88">
        <v>24.841940000000001</v>
      </c>
    </row>
    <row r="1754" spans="1:10">
      <c r="A1754" s="89">
        <v>41712</v>
      </c>
      <c r="B1754" s="90">
        <v>0.83333333333333337</v>
      </c>
      <c r="C1754" s="91">
        <f t="shared" si="54"/>
        <v>41712.833333333336</v>
      </c>
      <c r="D1754" s="91">
        <f t="shared" si="55"/>
        <v>41712.791666666672</v>
      </c>
      <c r="E1754" s="88">
        <v>14.9328</v>
      </c>
      <c r="F1754" s="88">
        <v>9.5122999999999998</v>
      </c>
      <c r="G1754" s="88">
        <v>18.6617</v>
      </c>
      <c r="H1754" s="88">
        <v>31.666219999999999</v>
      </c>
      <c r="I1754" s="88">
        <v>26.442699999999999</v>
      </c>
      <c r="J1754" s="88">
        <v>19.554359999999999</v>
      </c>
    </row>
    <row r="1755" spans="1:10">
      <c r="A1755" s="89">
        <v>41712</v>
      </c>
      <c r="B1755" s="90">
        <v>0.875</v>
      </c>
      <c r="C1755" s="91">
        <f t="shared" si="54"/>
        <v>41712.875</v>
      </c>
      <c r="D1755" s="91">
        <f t="shared" si="55"/>
        <v>41712.833333333336</v>
      </c>
      <c r="E1755" s="88">
        <v>10.46998</v>
      </c>
      <c r="F1755" s="88">
        <v>4.6296799999999996</v>
      </c>
      <c r="G1755" s="88">
        <v>16.012879999999999</v>
      </c>
      <c r="H1755" s="88">
        <v>27.53952</v>
      </c>
      <c r="I1755" s="88">
        <v>36.134779999999999</v>
      </c>
      <c r="J1755" s="88">
        <v>7.9823000000000004</v>
      </c>
    </row>
    <row r="1756" spans="1:10">
      <c r="A1756" s="89">
        <v>41712</v>
      </c>
      <c r="B1756" s="90">
        <v>0.91666666666666663</v>
      </c>
      <c r="C1756" s="91">
        <f t="shared" si="54"/>
        <v>41712.916666666664</v>
      </c>
      <c r="D1756" s="91">
        <f t="shared" si="55"/>
        <v>41712.875</v>
      </c>
      <c r="E1756" s="88">
        <v>8.0095500000000008</v>
      </c>
      <c r="F1756" s="88">
        <v>1.5323899999999999</v>
      </c>
      <c r="G1756" s="88">
        <v>13.72601</v>
      </c>
      <c r="H1756" s="88">
        <v>21.036069999999999</v>
      </c>
      <c r="I1756" s="88">
        <v>27.963619999999999</v>
      </c>
      <c r="J1756" s="88">
        <v>8.0769699999999993</v>
      </c>
    </row>
    <row r="1757" spans="1:10">
      <c r="A1757" s="89">
        <v>41712</v>
      </c>
      <c r="B1757" s="90">
        <v>0.95833333333333337</v>
      </c>
      <c r="C1757" s="91">
        <f t="shared" si="54"/>
        <v>41712.958333333336</v>
      </c>
      <c r="D1757" s="91">
        <f t="shared" si="55"/>
        <v>41712.916666666672</v>
      </c>
      <c r="E1757" s="88">
        <v>7.0088299999999997</v>
      </c>
      <c r="F1757" s="88">
        <v>2.4599500000000001</v>
      </c>
      <c r="G1757" s="88">
        <v>11.50464</v>
      </c>
      <c r="H1757" s="88">
        <v>20.31888</v>
      </c>
      <c r="I1757" s="88">
        <v>27.96744</v>
      </c>
      <c r="J1757" s="88">
        <v>8.0774399999999993</v>
      </c>
    </row>
    <row r="1758" spans="1:10">
      <c r="A1758" s="89">
        <v>41712</v>
      </c>
      <c r="B1758" s="92">
        <v>1</v>
      </c>
      <c r="C1758" s="91">
        <f t="shared" si="54"/>
        <v>41713</v>
      </c>
      <c r="D1758" s="91">
        <f t="shared" si="55"/>
        <v>41712.958333333336</v>
      </c>
      <c r="E1758" s="88">
        <v>5.5199499999999997</v>
      </c>
      <c r="F1758" s="88">
        <v>0.59860999999999998</v>
      </c>
      <c r="G1758" s="88">
        <v>9.7561400000000003</v>
      </c>
      <c r="H1758" s="88">
        <v>14.30837</v>
      </c>
      <c r="I1758" s="88">
        <v>22.43028</v>
      </c>
      <c r="J1758" s="88">
        <v>5.1957800000000001</v>
      </c>
    </row>
    <row r="1759" spans="1:10">
      <c r="A1759" s="89">
        <v>41713</v>
      </c>
      <c r="B1759" s="90">
        <v>4.1666666666666664E-2</v>
      </c>
      <c r="C1759" s="91">
        <f t="shared" si="54"/>
        <v>41713.041666666664</v>
      </c>
      <c r="D1759" s="91">
        <f t="shared" si="55"/>
        <v>41713</v>
      </c>
      <c r="E1759" s="88">
        <v>6.35588</v>
      </c>
      <c r="F1759" s="88">
        <v>1.96031</v>
      </c>
      <c r="G1759" s="88">
        <v>8.6795600000000004</v>
      </c>
      <c r="H1759" s="88">
        <v>9.5370000000000008</v>
      </c>
      <c r="I1759" s="88">
        <v>17.687439999999999</v>
      </c>
      <c r="J1759" s="88">
        <v>2.57741</v>
      </c>
    </row>
    <row r="1760" spans="1:10">
      <c r="A1760" s="89">
        <v>41713</v>
      </c>
      <c r="B1760" s="90">
        <v>8.3333333333333329E-2</v>
      </c>
      <c r="C1760" s="91">
        <f t="shared" si="54"/>
        <v>41713.083333333336</v>
      </c>
      <c r="D1760" s="91">
        <f t="shared" si="55"/>
        <v>41713.041666666672</v>
      </c>
      <c r="E1760" s="88">
        <v>6.3182600000000004</v>
      </c>
      <c r="G1760" s="88">
        <v>7.9598300000000002</v>
      </c>
      <c r="H1760" s="88">
        <v>12.08381</v>
      </c>
      <c r="I1760" s="88">
        <v>19.283100000000001</v>
      </c>
      <c r="J1760" s="88">
        <v>4.15252</v>
      </c>
    </row>
    <row r="1761" spans="1:10">
      <c r="A1761" s="89">
        <v>41713</v>
      </c>
      <c r="B1761" s="90">
        <v>0.125</v>
      </c>
      <c r="C1761" s="91">
        <f t="shared" si="54"/>
        <v>41713.125</v>
      </c>
      <c r="D1761" s="91">
        <f t="shared" si="55"/>
        <v>41713.083333333336</v>
      </c>
      <c r="E1761" s="88">
        <v>4.5201900000000004</v>
      </c>
      <c r="F1761" s="88">
        <v>1.27468</v>
      </c>
      <c r="G1761" s="88">
        <v>8.0176800000000004</v>
      </c>
      <c r="H1761" s="88">
        <v>7.1082799999999997</v>
      </c>
      <c r="I1761" s="88">
        <v>18.790790000000001</v>
      </c>
      <c r="J1761" s="88">
        <v>2.54745</v>
      </c>
    </row>
    <row r="1762" spans="1:10">
      <c r="A1762" s="89">
        <v>41713</v>
      </c>
      <c r="B1762" s="90">
        <v>0.16666666666666666</v>
      </c>
      <c r="C1762" s="91">
        <f t="shared" si="54"/>
        <v>41713.166666666664</v>
      </c>
      <c r="D1762" s="91">
        <f t="shared" si="55"/>
        <v>41713.125</v>
      </c>
      <c r="E1762" s="88">
        <v>6.5025000000000004</v>
      </c>
      <c r="F1762" s="88">
        <v>1.1647099999999999</v>
      </c>
      <c r="G1762" s="88">
        <v>7.4152399999999998</v>
      </c>
      <c r="H1762" s="88">
        <v>5.7317600000000004</v>
      </c>
      <c r="I1762" s="88">
        <v>18.743929999999999</v>
      </c>
      <c r="J1762" s="88">
        <v>5.1427100000000001</v>
      </c>
    </row>
    <row r="1763" spans="1:10">
      <c r="A1763" s="89">
        <v>41713</v>
      </c>
      <c r="B1763" s="90">
        <v>0.20833333333333334</v>
      </c>
      <c r="C1763" s="91">
        <f t="shared" si="54"/>
        <v>41713.208333333336</v>
      </c>
      <c r="D1763" s="91">
        <f t="shared" si="55"/>
        <v>41713.166666666672</v>
      </c>
      <c r="E1763" s="88">
        <v>5.9971199999999998</v>
      </c>
      <c r="F1763" s="88">
        <v>1.98804</v>
      </c>
      <c r="G1763" s="88">
        <v>7.6595599999999999</v>
      </c>
      <c r="H1763" s="88">
        <v>5.6877800000000001</v>
      </c>
      <c r="I1763" s="88">
        <v>15.705450000000001</v>
      </c>
      <c r="J1763" s="88">
        <v>7.2655900000000004</v>
      </c>
    </row>
    <row r="1764" spans="1:10">
      <c r="A1764" s="89">
        <v>41713</v>
      </c>
      <c r="B1764" s="90">
        <v>0.25</v>
      </c>
      <c r="C1764" s="91">
        <f t="shared" si="54"/>
        <v>41713.25</v>
      </c>
      <c r="D1764" s="91">
        <f t="shared" si="55"/>
        <v>41713.208333333336</v>
      </c>
      <c r="E1764" s="88">
        <v>4.0339400000000003</v>
      </c>
      <c r="F1764" s="88">
        <v>1.8317000000000001</v>
      </c>
      <c r="G1764" s="88">
        <v>9.1068499999999997</v>
      </c>
      <c r="H1764" s="88">
        <v>7.1527500000000002</v>
      </c>
      <c r="I1764" s="88">
        <v>15.65907</v>
      </c>
      <c r="J1764" s="88">
        <v>10.51923</v>
      </c>
    </row>
    <row r="1765" spans="1:10">
      <c r="A1765" s="89">
        <v>41713</v>
      </c>
      <c r="B1765" s="90">
        <v>0.29166666666666669</v>
      </c>
      <c r="C1765" s="91">
        <f t="shared" si="54"/>
        <v>41713.291666666664</v>
      </c>
      <c r="D1765" s="91">
        <f t="shared" si="55"/>
        <v>41713.25</v>
      </c>
      <c r="E1765" s="88">
        <v>5.0246199999999996</v>
      </c>
      <c r="F1765" s="88">
        <v>3.9478800000000001</v>
      </c>
      <c r="G1765" s="88">
        <v>8.8649199999999997</v>
      </c>
      <c r="H1765" s="88">
        <v>7.7317600000000004</v>
      </c>
      <c r="I1765" s="88">
        <v>18.55986</v>
      </c>
      <c r="J1765" s="88">
        <v>9.9038799999999991</v>
      </c>
    </row>
    <row r="1766" spans="1:10">
      <c r="A1766" s="89">
        <v>41713</v>
      </c>
      <c r="B1766" s="90">
        <v>0.33333333333333331</v>
      </c>
      <c r="C1766" s="91">
        <f t="shared" si="54"/>
        <v>41713.333333333336</v>
      </c>
      <c r="D1766" s="91">
        <f t="shared" si="55"/>
        <v>41713.291666666672</v>
      </c>
      <c r="E1766" s="88">
        <v>5.0336999999999996</v>
      </c>
      <c r="F1766" s="88">
        <v>3.9239700000000002</v>
      </c>
      <c r="G1766" s="88">
        <v>8.5010600000000007</v>
      </c>
      <c r="H1766" s="88">
        <v>12.26534</v>
      </c>
      <c r="I1766" s="88">
        <v>31.69013</v>
      </c>
      <c r="J1766" s="88">
        <v>13.060460000000001</v>
      </c>
    </row>
    <row r="1767" spans="1:10">
      <c r="A1767" s="89">
        <v>41713</v>
      </c>
      <c r="B1767" s="90">
        <v>0.375</v>
      </c>
      <c r="C1767" s="91">
        <f t="shared" si="54"/>
        <v>41713.375</v>
      </c>
      <c r="D1767" s="91">
        <f t="shared" si="55"/>
        <v>41713.333333333336</v>
      </c>
      <c r="E1767" s="88">
        <v>7.5242500000000003</v>
      </c>
      <c r="F1767" s="88">
        <v>5.6715200000000001</v>
      </c>
      <c r="G1767" s="88">
        <v>8.8046699999999998</v>
      </c>
      <c r="H1767" s="88">
        <v>14.2706</v>
      </c>
      <c r="I1767" s="88">
        <v>32.564140000000002</v>
      </c>
      <c r="J1767" s="88">
        <v>10.41882</v>
      </c>
    </row>
    <row r="1768" spans="1:10">
      <c r="A1768" s="89">
        <v>41713</v>
      </c>
      <c r="B1768" s="90">
        <v>0.41666666666666669</v>
      </c>
      <c r="C1768" s="91">
        <f t="shared" si="54"/>
        <v>41713.416666666664</v>
      </c>
      <c r="D1768" s="91">
        <f t="shared" si="55"/>
        <v>41713.375</v>
      </c>
      <c r="E1768" s="88">
        <v>8.0286799999999996</v>
      </c>
      <c r="F1768" s="88">
        <v>6.7219600000000002</v>
      </c>
      <c r="G1768" s="88">
        <v>9.8288200000000003</v>
      </c>
      <c r="H1768" s="88">
        <v>12.770720000000001</v>
      </c>
      <c r="I1768" s="88">
        <v>27.270820000000001</v>
      </c>
      <c r="J1768" s="88">
        <v>10.654540000000001</v>
      </c>
    </row>
    <row r="1769" spans="1:10">
      <c r="A1769" s="89">
        <v>41713</v>
      </c>
      <c r="B1769" s="90">
        <v>0.45833333333333331</v>
      </c>
      <c r="C1769" s="91">
        <f t="shared" si="54"/>
        <v>41713.458333333336</v>
      </c>
      <c r="D1769" s="91">
        <f t="shared" si="55"/>
        <v>41713.416666666672</v>
      </c>
      <c r="E1769" s="88">
        <v>7.0461299999999998</v>
      </c>
      <c r="F1769" s="88">
        <v>5.6877800000000001</v>
      </c>
      <c r="G1769" s="88">
        <v>10.13386</v>
      </c>
      <c r="H1769" s="88">
        <v>14.73677</v>
      </c>
      <c r="I1769" s="88">
        <v>27.824960000000001</v>
      </c>
      <c r="J1769" s="88">
        <v>10.08892</v>
      </c>
    </row>
    <row r="1770" spans="1:10">
      <c r="A1770" s="89">
        <v>41713</v>
      </c>
      <c r="B1770" s="90">
        <v>0.5</v>
      </c>
      <c r="C1770" s="91">
        <f t="shared" si="54"/>
        <v>41713.5</v>
      </c>
      <c r="D1770" s="91">
        <f t="shared" si="55"/>
        <v>41713.458333333336</v>
      </c>
      <c r="E1770" s="88">
        <v>7.0370400000000002</v>
      </c>
      <c r="F1770" s="88">
        <v>8.9624500000000005</v>
      </c>
      <c r="G1770" s="88">
        <v>11.402329999999999</v>
      </c>
      <c r="H1770" s="88">
        <v>13.264139999999999</v>
      </c>
      <c r="I1770" s="88">
        <v>25.937799999999999</v>
      </c>
      <c r="J1770" s="88">
        <v>8.9108199999999993</v>
      </c>
    </row>
    <row r="1771" spans="1:10">
      <c r="A1771" s="89">
        <v>41713</v>
      </c>
      <c r="B1771" s="90">
        <v>0.54166666666666663</v>
      </c>
      <c r="C1771" s="91">
        <f t="shared" si="54"/>
        <v>41713.541666666664</v>
      </c>
      <c r="D1771" s="91">
        <f t="shared" si="55"/>
        <v>41713.5</v>
      </c>
      <c r="E1771" s="88">
        <v>9.0102700000000002</v>
      </c>
      <c r="F1771" s="88">
        <v>8.2318800000000003</v>
      </c>
      <c r="G1771" s="88">
        <v>11.523289999999999</v>
      </c>
      <c r="H1771" s="88">
        <v>11.800129999999999</v>
      </c>
      <c r="I1771" s="88">
        <v>23.35736</v>
      </c>
      <c r="J1771" s="88">
        <v>10.65788</v>
      </c>
    </row>
    <row r="1772" spans="1:10">
      <c r="A1772" s="89">
        <v>41713</v>
      </c>
      <c r="B1772" s="90">
        <v>0.58333333333333337</v>
      </c>
      <c r="C1772" s="91">
        <f t="shared" si="54"/>
        <v>41713.583333333336</v>
      </c>
      <c r="D1772" s="91">
        <f t="shared" si="55"/>
        <v>41713.541666666672</v>
      </c>
      <c r="E1772" s="88">
        <v>7.5323799999999999</v>
      </c>
      <c r="F1772" s="88">
        <v>7.7274599999999998</v>
      </c>
      <c r="G1772" s="88">
        <v>11.2804</v>
      </c>
      <c r="H1772" s="88">
        <v>11.7963</v>
      </c>
      <c r="I1772" s="88">
        <v>28.332730000000002</v>
      </c>
      <c r="J1772" s="88">
        <v>10.044930000000001</v>
      </c>
    </row>
    <row r="1773" spans="1:10">
      <c r="A1773" s="89">
        <v>41713</v>
      </c>
      <c r="B1773" s="90">
        <v>0.625</v>
      </c>
      <c r="C1773" s="91">
        <f t="shared" si="54"/>
        <v>41713.625</v>
      </c>
      <c r="D1773" s="91">
        <f t="shared" si="55"/>
        <v>41713.583333333336</v>
      </c>
      <c r="E1773" s="88">
        <v>9.0102700000000002</v>
      </c>
      <c r="F1773" s="88">
        <v>6.9801500000000001</v>
      </c>
      <c r="G1773" s="88">
        <v>11.64282</v>
      </c>
      <c r="H1773" s="88">
        <v>13.531890000000001</v>
      </c>
      <c r="I1773" s="88">
        <v>28.236630000000002</v>
      </c>
      <c r="J1773" s="88">
        <v>10.8018</v>
      </c>
    </row>
    <row r="1774" spans="1:10">
      <c r="A1774" s="89">
        <v>41713</v>
      </c>
      <c r="B1774" s="90">
        <v>0.66666666666666663</v>
      </c>
      <c r="C1774" s="91">
        <f t="shared" si="54"/>
        <v>41713.666666666664</v>
      </c>
      <c r="D1774" s="91">
        <f t="shared" si="55"/>
        <v>41713.625</v>
      </c>
      <c r="E1774" s="88">
        <v>9.4965200000000003</v>
      </c>
      <c r="F1774" s="88">
        <v>7.7288899999999998</v>
      </c>
      <c r="G1774" s="88">
        <v>11.094889999999999</v>
      </c>
      <c r="H1774" s="88">
        <v>12.949540000000001</v>
      </c>
      <c r="I1774" s="88">
        <v>41.687719999999999</v>
      </c>
      <c r="J1774" s="88">
        <v>14.8147</v>
      </c>
    </row>
    <row r="1775" spans="1:10">
      <c r="A1775" s="89">
        <v>41713</v>
      </c>
      <c r="B1775" s="90">
        <v>0.70833333333333337</v>
      </c>
      <c r="C1775" s="91">
        <f t="shared" si="54"/>
        <v>41713.708333333336</v>
      </c>
      <c r="D1775" s="91">
        <f t="shared" si="55"/>
        <v>41713.666666666672</v>
      </c>
      <c r="E1775" s="88">
        <v>10.9854</v>
      </c>
      <c r="F1775" s="88">
        <v>7.6571699999999998</v>
      </c>
      <c r="G1775" s="88">
        <v>10.24718</v>
      </c>
      <c r="H1775" s="88">
        <v>17.93017</v>
      </c>
      <c r="I1775" s="88">
        <v>32.336069999999999</v>
      </c>
      <c r="J1775" s="88">
        <v>26.141010000000001</v>
      </c>
    </row>
    <row r="1776" spans="1:10">
      <c r="A1776" s="89">
        <v>41713</v>
      </c>
      <c r="B1776" s="90">
        <v>0.75</v>
      </c>
      <c r="C1776" s="91">
        <f t="shared" si="54"/>
        <v>41713.75</v>
      </c>
      <c r="D1776" s="91">
        <f t="shared" si="55"/>
        <v>41713.708333333336</v>
      </c>
      <c r="E1776" s="88">
        <v>9.9837299999999995</v>
      </c>
      <c r="F1776" s="88">
        <v>8.47668</v>
      </c>
      <c r="G1776" s="88">
        <v>11.20773</v>
      </c>
      <c r="H1776" s="88">
        <v>21.736999999999998</v>
      </c>
      <c r="I1776" s="88">
        <v>34.544049999999999</v>
      </c>
      <c r="J1776" s="88">
        <v>29.066179999999999</v>
      </c>
    </row>
    <row r="1777" spans="1:10">
      <c r="A1777" s="89">
        <v>41713</v>
      </c>
      <c r="B1777" s="90">
        <v>0.79166666666666663</v>
      </c>
      <c r="C1777" s="91">
        <f t="shared" si="54"/>
        <v>41713.791666666664</v>
      </c>
      <c r="D1777" s="91">
        <f t="shared" si="55"/>
        <v>41713.75</v>
      </c>
      <c r="E1777" s="88">
        <v>9.0002300000000002</v>
      </c>
      <c r="F1777" s="88">
        <v>7.4683099999999998</v>
      </c>
      <c r="G1777" s="88">
        <v>10.42313</v>
      </c>
      <c r="H1777" s="88">
        <v>27.379349999999999</v>
      </c>
      <c r="I1777" s="88">
        <v>36.338929999999998</v>
      </c>
      <c r="J1777" s="88">
        <v>20.100850000000001</v>
      </c>
    </row>
    <row r="1778" spans="1:10">
      <c r="A1778" s="89">
        <v>41713</v>
      </c>
      <c r="B1778" s="90">
        <v>0.83333333333333337</v>
      </c>
      <c r="C1778" s="91">
        <f t="shared" si="54"/>
        <v>41713.833333333336</v>
      </c>
      <c r="D1778" s="91">
        <f t="shared" si="55"/>
        <v>41713.791666666672</v>
      </c>
      <c r="E1778" s="88">
        <v>7.5051300000000003</v>
      </c>
      <c r="F1778" s="88">
        <v>6.4422600000000001</v>
      </c>
      <c r="G1778" s="88">
        <v>10.54505</v>
      </c>
      <c r="H1778" s="88">
        <v>20.352830000000001</v>
      </c>
      <c r="I1778" s="88">
        <v>33.758969999999998</v>
      </c>
      <c r="J1778" s="88">
        <v>13.77765</v>
      </c>
    </row>
    <row r="1779" spans="1:10">
      <c r="A1779" s="89">
        <v>41713</v>
      </c>
      <c r="B1779" s="90">
        <v>0.875</v>
      </c>
      <c r="C1779" s="91">
        <f t="shared" si="54"/>
        <v>41713.875</v>
      </c>
      <c r="D1779" s="91">
        <f t="shared" si="55"/>
        <v>41713.833333333336</v>
      </c>
      <c r="E1779" s="88">
        <v>9.4864800000000002</v>
      </c>
      <c r="F1779" s="88">
        <v>6.1697300000000004</v>
      </c>
      <c r="G1779" s="88">
        <v>10.36575</v>
      </c>
      <c r="H1779" s="88">
        <v>15.193860000000001</v>
      </c>
      <c r="I1779" s="88">
        <v>33.481180000000002</v>
      </c>
      <c r="J1779" s="88">
        <v>11.890969999999999</v>
      </c>
    </row>
    <row r="1780" spans="1:10">
      <c r="A1780" s="89">
        <v>41713</v>
      </c>
      <c r="B1780" s="90">
        <v>0.91666666666666663</v>
      </c>
      <c r="C1780" s="91">
        <f t="shared" si="54"/>
        <v>41713.916666666664</v>
      </c>
      <c r="D1780" s="91">
        <f t="shared" si="55"/>
        <v>41713.875</v>
      </c>
      <c r="E1780" s="88">
        <v>7.9995099999999999</v>
      </c>
      <c r="F1780" s="88">
        <v>5.0657300000000003</v>
      </c>
      <c r="G1780" s="88">
        <v>10.42886</v>
      </c>
      <c r="H1780" s="88">
        <v>11.594530000000001</v>
      </c>
      <c r="I1780" s="88">
        <v>32.882089999999998</v>
      </c>
      <c r="J1780" s="88">
        <v>8.2098800000000001</v>
      </c>
    </row>
    <row r="1781" spans="1:10">
      <c r="A1781" s="89">
        <v>41713</v>
      </c>
      <c r="B1781" s="90">
        <v>0.95833333333333337</v>
      </c>
      <c r="C1781" s="91">
        <f t="shared" si="54"/>
        <v>41713.958333333336</v>
      </c>
      <c r="D1781" s="91">
        <f t="shared" si="55"/>
        <v>41713.916666666672</v>
      </c>
      <c r="E1781" s="88">
        <v>6.4924600000000003</v>
      </c>
      <c r="F1781" s="88">
        <v>3.2158699999999998</v>
      </c>
      <c r="G1781" s="88">
        <v>10.97106</v>
      </c>
      <c r="H1781" s="88">
        <v>10.793670000000001</v>
      </c>
      <c r="I1781" s="88">
        <v>37.9024</v>
      </c>
      <c r="J1781" s="88">
        <v>6.9834899999999998</v>
      </c>
    </row>
    <row r="1782" spans="1:10">
      <c r="A1782" s="89">
        <v>41713</v>
      </c>
      <c r="B1782" s="92">
        <v>1</v>
      </c>
      <c r="C1782" s="91">
        <f t="shared" si="54"/>
        <v>41714</v>
      </c>
      <c r="D1782" s="91">
        <f t="shared" si="55"/>
        <v>41713.958333333336</v>
      </c>
      <c r="E1782" s="88">
        <v>5.0336999999999996</v>
      </c>
      <c r="F1782" s="88">
        <v>2.39588</v>
      </c>
      <c r="G1782" s="88">
        <v>10.009550000000001</v>
      </c>
      <c r="H1782" s="88">
        <v>12.748250000000001</v>
      </c>
      <c r="I1782" s="88">
        <v>30.58183</v>
      </c>
      <c r="J1782" s="88">
        <v>5.5199499999999997</v>
      </c>
    </row>
    <row r="1783" spans="1:10">
      <c r="A1783" s="89">
        <v>41714</v>
      </c>
      <c r="B1783" s="90">
        <v>4.1666666666666664E-2</v>
      </c>
      <c r="C1783" s="91">
        <f t="shared" si="54"/>
        <v>41714.041666666664</v>
      </c>
      <c r="D1783" s="91">
        <f t="shared" si="55"/>
        <v>41714</v>
      </c>
      <c r="E1783" s="88">
        <v>4.3815400000000002</v>
      </c>
      <c r="F1783" s="88">
        <v>2.2911800000000002</v>
      </c>
      <c r="G1783" s="88">
        <v>10.052099999999999</v>
      </c>
      <c r="H1783" s="88">
        <v>12.950810000000001</v>
      </c>
      <c r="I1783" s="88">
        <v>27.051680000000001</v>
      </c>
      <c r="J1783" s="88">
        <v>5.6093599999999997</v>
      </c>
    </row>
    <row r="1784" spans="1:10">
      <c r="A1784" s="89">
        <v>41714</v>
      </c>
      <c r="B1784" s="90">
        <v>8.3333333333333329E-2</v>
      </c>
      <c r="C1784" s="91">
        <f t="shared" si="54"/>
        <v>41714.083333333336</v>
      </c>
      <c r="D1784" s="91">
        <f t="shared" si="55"/>
        <v>41714.041666666672</v>
      </c>
      <c r="E1784" s="88">
        <v>5.7049899999999996</v>
      </c>
      <c r="G1784" s="88">
        <v>8.6229800000000001</v>
      </c>
      <c r="H1784" s="88">
        <v>15.47085</v>
      </c>
      <c r="I1784" s="88">
        <v>24.96641</v>
      </c>
      <c r="J1784" s="88">
        <v>3.5343</v>
      </c>
    </row>
    <row r="1785" spans="1:10">
      <c r="A1785" s="89">
        <v>41714</v>
      </c>
      <c r="B1785" s="90">
        <v>0.125</v>
      </c>
      <c r="C1785" s="91">
        <f t="shared" si="54"/>
        <v>41714.125</v>
      </c>
      <c r="D1785" s="91">
        <f t="shared" si="55"/>
        <v>41714.083333333336</v>
      </c>
      <c r="E1785" s="88">
        <v>5.02318</v>
      </c>
      <c r="F1785" s="88">
        <v>2.0774499999999998</v>
      </c>
      <c r="G1785" s="88">
        <v>8.0793599999999994</v>
      </c>
      <c r="H1785" s="88">
        <v>10.94476</v>
      </c>
      <c r="I1785" s="88">
        <v>28.431699999999999</v>
      </c>
      <c r="J1785" s="88">
        <v>6.0334599999999998</v>
      </c>
    </row>
    <row r="1786" spans="1:10">
      <c r="A1786" s="89">
        <v>41714</v>
      </c>
      <c r="B1786" s="90">
        <v>0.16666666666666666</v>
      </c>
      <c r="C1786" s="91">
        <f t="shared" si="54"/>
        <v>41714.166666666664</v>
      </c>
      <c r="D1786" s="91">
        <f t="shared" si="55"/>
        <v>41714.125</v>
      </c>
      <c r="E1786" s="88">
        <v>5.02318</v>
      </c>
      <c r="F1786" s="88">
        <v>1.1498900000000001</v>
      </c>
      <c r="G1786" s="88">
        <v>6.87113</v>
      </c>
      <c r="H1786" s="88">
        <v>8.4393799999999999</v>
      </c>
      <c r="I1786" s="88">
        <v>17.15943</v>
      </c>
      <c r="J1786" s="88">
        <v>5.4673600000000002</v>
      </c>
    </row>
    <row r="1787" spans="1:10">
      <c r="A1787" s="89">
        <v>41714</v>
      </c>
      <c r="B1787" s="90">
        <v>0.20833333333333334</v>
      </c>
      <c r="C1787" s="91">
        <f t="shared" si="54"/>
        <v>41714.208333333336</v>
      </c>
      <c r="D1787" s="91">
        <f t="shared" si="55"/>
        <v>41714.166666666672</v>
      </c>
      <c r="E1787" s="88">
        <v>7.0284399999999998</v>
      </c>
      <c r="F1787" s="88">
        <v>0.69472</v>
      </c>
      <c r="G1787" s="88">
        <v>6.0884400000000003</v>
      </c>
      <c r="H1787" s="88">
        <v>9.4491800000000001</v>
      </c>
      <c r="I1787" s="88">
        <v>12.561299999999999</v>
      </c>
      <c r="J1787" s="88">
        <v>5.0896400000000002</v>
      </c>
    </row>
    <row r="1788" spans="1:10">
      <c r="A1788" s="89">
        <v>41714</v>
      </c>
      <c r="B1788" s="90">
        <v>0.25</v>
      </c>
      <c r="C1788" s="91">
        <f t="shared" si="54"/>
        <v>41714.25</v>
      </c>
      <c r="D1788" s="91">
        <f t="shared" si="55"/>
        <v>41714.208333333336</v>
      </c>
      <c r="E1788" s="88">
        <v>8.0009399999999999</v>
      </c>
      <c r="F1788" s="88">
        <v>1.09921</v>
      </c>
      <c r="G1788" s="88">
        <v>5.7255500000000001</v>
      </c>
      <c r="H1788" s="88">
        <v>9.2746700000000004</v>
      </c>
      <c r="I1788" s="88">
        <v>11.8226</v>
      </c>
      <c r="J1788" s="88">
        <v>7.2067800000000002</v>
      </c>
    </row>
    <row r="1789" spans="1:10">
      <c r="A1789" s="89">
        <v>41714</v>
      </c>
      <c r="B1789" s="90">
        <v>0.29166666666666669</v>
      </c>
      <c r="C1789" s="91">
        <f t="shared" si="54"/>
        <v>41714.291666666664</v>
      </c>
      <c r="D1789" s="91">
        <f t="shared" si="55"/>
        <v>41714.25</v>
      </c>
      <c r="E1789" s="88">
        <v>4.54697</v>
      </c>
      <c r="F1789" s="88">
        <v>1.2670300000000001</v>
      </c>
      <c r="G1789" s="88">
        <v>5.8469899999999999</v>
      </c>
      <c r="H1789" s="88">
        <v>8.2203999999999997</v>
      </c>
      <c r="I1789" s="88">
        <v>11.17808</v>
      </c>
      <c r="J1789" s="88">
        <v>6.0286799999999996</v>
      </c>
    </row>
    <row r="1790" spans="1:10">
      <c r="A1790" s="89">
        <v>41714</v>
      </c>
      <c r="B1790" s="90">
        <v>0.33333333333333331</v>
      </c>
      <c r="C1790" s="91">
        <f t="shared" si="54"/>
        <v>41714.333333333336</v>
      </c>
      <c r="D1790" s="91">
        <f t="shared" si="55"/>
        <v>41714.291666666672</v>
      </c>
      <c r="E1790" s="88">
        <v>3.0480499999999999</v>
      </c>
      <c r="F1790" s="88">
        <v>1.77098</v>
      </c>
      <c r="G1790" s="88">
        <v>6.3294199999999998</v>
      </c>
      <c r="H1790" s="88">
        <v>8.5316600000000005</v>
      </c>
      <c r="I1790" s="88">
        <v>13.11162</v>
      </c>
      <c r="J1790" s="88">
        <v>6.7329600000000003</v>
      </c>
    </row>
    <row r="1791" spans="1:10">
      <c r="A1791" s="89">
        <v>41714</v>
      </c>
      <c r="B1791" s="90">
        <v>0.375</v>
      </c>
      <c r="C1791" s="91">
        <f t="shared" si="54"/>
        <v>41714.375</v>
      </c>
      <c r="D1791" s="91">
        <f t="shared" si="55"/>
        <v>41714.333333333336</v>
      </c>
      <c r="E1791" s="88">
        <v>7.54481</v>
      </c>
      <c r="F1791" s="88">
        <v>3.6504799999999999</v>
      </c>
      <c r="G1791" s="88">
        <v>7.6581299999999999</v>
      </c>
      <c r="H1791" s="88">
        <v>9.0183900000000001</v>
      </c>
      <c r="I1791" s="88">
        <v>14.26247</v>
      </c>
      <c r="J1791" s="88">
        <v>7.0623800000000001</v>
      </c>
    </row>
    <row r="1792" spans="1:10">
      <c r="A1792" s="89">
        <v>41714</v>
      </c>
      <c r="B1792" s="90">
        <v>0.41666666666666669</v>
      </c>
      <c r="C1792" s="91">
        <f t="shared" si="54"/>
        <v>41714.416666666664</v>
      </c>
      <c r="D1792" s="91">
        <f t="shared" si="55"/>
        <v>41714.375</v>
      </c>
      <c r="E1792" s="88">
        <v>5.5194799999999997</v>
      </c>
      <c r="F1792" s="88">
        <v>4.4527799999999997</v>
      </c>
      <c r="G1792" s="88">
        <v>7.3573899999999997</v>
      </c>
      <c r="H1792" s="88">
        <v>8.8515300000000003</v>
      </c>
      <c r="I1792" s="88">
        <v>18.545030000000001</v>
      </c>
      <c r="J1792" s="88">
        <v>5.508</v>
      </c>
    </row>
    <row r="1793" spans="1:10">
      <c r="A1793" s="89">
        <v>41714</v>
      </c>
      <c r="B1793" s="90">
        <v>0.45833333333333331</v>
      </c>
      <c r="C1793" s="91">
        <f t="shared" si="54"/>
        <v>41714.458333333336</v>
      </c>
      <c r="D1793" s="91">
        <f t="shared" si="55"/>
        <v>41714.416666666672</v>
      </c>
      <c r="E1793" s="88">
        <v>5.0432600000000001</v>
      </c>
      <c r="F1793" s="88">
        <v>5.7489800000000004</v>
      </c>
      <c r="G1793" s="88">
        <v>8.92516</v>
      </c>
      <c r="H1793" s="88">
        <v>11.15227</v>
      </c>
      <c r="I1793" s="88">
        <v>19.42144</v>
      </c>
      <c r="J1793" s="88">
        <v>6.1204799999999997</v>
      </c>
    </row>
    <row r="1794" spans="1:10">
      <c r="A1794" s="89">
        <v>41714</v>
      </c>
      <c r="B1794" s="90">
        <v>0.5</v>
      </c>
      <c r="C1794" s="91">
        <f t="shared" si="54"/>
        <v>41714.5</v>
      </c>
      <c r="D1794" s="91">
        <f t="shared" si="55"/>
        <v>41714.458333333336</v>
      </c>
      <c r="E1794" s="88">
        <v>5.0633400000000002</v>
      </c>
      <c r="F1794" s="88">
        <v>4.9495500000000003</v>
      </c>
      <c r="G1794" s="88">
        <v>10.1396</v>
      </c>
      <c r="H1794" s="88">
        <v>9.2555399999999999</v>
      </c>
      <c r="I1794" s="88">
        <v>15.87758</v>
      </c>
      <c r="J1794" s="88">
        <v>7.1575300000000004</v>
      </c>
    </row>
    <row r="1795" spans="1:10">
      <c r="A1795" s="89">
        <v>41714</v>
      </c>
      <c r="B1795" s="90">
        <v>0.54166666666666663</v>
      </c>
      <c r="C1795" s="91">
        <f t="shared" si="54"/>
        <v>41714.541666666664</v>
      </c>
      <c r="D1795" s="91">
        <f t="shared" si="55"/>
        <v>41714.5</v>
      </c>
      <c r="E1795" s="88">
        <v>8.5273599999999998</v>
      </c>
      <c r="F1795" s="88">
        <v>9.9985499999999998</v>
      </c>
      <c r="G1795" s="88">
        <v>10.019590000000001</v>
      </c>
      <c r="H1795" s="88">
        <v>9.6074400000000004</v>
      </c>
      <c r="I1795" s="88">
        <v>17.212499999999999</v>
      </c>
      <c r="J1795" s="88">
        <v>5.6978200000000001</v>
      </c>
    </row>
    <row r="1796" spans="1:10">
      <c r="A1796" s="89">
        <v>41714</v>
      </c>
      <c r="B1796" s="90">
        <v>0.58333333333333337</v>
      </c>
      <c r="C1796" s="91">
        <f t="shared" si="54"/>
        <v>41714.583333333336</v>
      </c>
      <c r="D1796" s="91">
        <f t="shared" si="55"/>
        <v>41714.541666666672</v>
      </c>
      <c r="E1796" s="88">
        <v>10.01624</v>
      </c>
      <c r="F1796" s="88">
        <v>10.904120000000001</v>
      </c>
      <c r="G1796" s="88">
        <v>10.681789999999999</v>
      </c>
      <c r="H1796" s="88">
        <v>11.767609999999999</v>
      </c>
      <c r="I1796" s="88">
        <v>16.844819999999999</v>
      </c>
      <c r="J1796" s="88">
        <v>5.3703000000000003</v>
      </c>
    </row>
    <row r="1797" spans="1:10">
      <c r="A1797" s="89">
        <v>41714</v>
      </c>
      <c r="B1797" s="90">
        <v>0.625</v>
      </c>
      <c r="C1797" s="91">
        <f t="shared" si="54"/>
        <v>41714.625</v>
      </c>
      <c r="D1797" s="91">
        <f t="shared" si="55"/>
        <v>41714.583333333336</v>
      </c>
      <c r="E1797" s="88">
        <v>10.52258</v>
      </c>
      <c r="F1797" s="88">
        <v>6.83528</v>
      </c>
      <c r="G1797" s="88">
        <v>10.50202</v>
      </c>
      <c r="H1797" s="88">
        <v>11.014570000000001</v>
      </c>
      <c r="I1797" s="88">
        <v>16.660740000000001</v>
      </c>
      <c r="J1797" s="88">
        <v>6.9744099999999998</v>
      </c>
    </row>
    <row r="1798" spans="1:10">
      <c r="A1798" s="89">
        <v>41714</v>
      </c>
      <c r="B1798" s="90">
        <v>0.66666666666666663</v>
      </c>
      <c r="C1798" s="91">
        <f t="shared" si="54"/>
        <v>41714.666666666664</v>
      </c>
      <c r="D1798" s="91">
        <f t="shared" si="55"/>
        <v>41714.625</v>
      </c>
      <c r="E1798" s="88">
        <v>10.50249</v>
      </c>
      <c r="F1798" s="88">
        <v>8.0162399999999998</v>
      </c>
      <c r="G1798" s="88">
        <v>10.150589999999999</v>
      </c>
      <c r="H1798" s="88">
        <v>9.4692699999999999</v>
      </c>
      <c r="I1798" s="88">
        <v>21.904340000000001</v>
      </c>
      <c r="J1798" s="88">
        <v>8.3413699999999995</v>
      </c>
    </row>
    <row r="1799" spans="1:10">
      <c r="A1799" s="89">
        <v>41714</v>
      </c>
      <c r="B1799" s="90">
        <v>0.70833333333333337</v>
      </c>
      <c r="C1799" s="91">
        <f t="shared" si="54"/>
        <v>41714.708333333336</v>
      </c>
      <c r="D1799" s="91">
        <f t="shared" si="55"/>
        <v>41714.666666666672</v>
      </c>
      <c r="E1799" s="88">
        <v>9.0236499999999999</v>
      </c>
      <c r="F1799" s="88">
        <v>6.6975800000000003</v>
      </c>
      <c r="G1799" s="88">
        <v>11.54768</v>
      </c>
      <c r="H1799" s="88">
        <v>10.56274</v>
      </c>
      <c r="I1799" s="88">
        <v>26.595700000000001</v>
      </c>
      <c r="J1799" s="88">
        <v>13.43388</v>
      </c>
    </row>
    <row r="1800" spans="1:10">
      <c r="A1800" s="89">
        <v>41714</v>
      </c>
      <c r="B1800" s="90">
        <v>0.75</v>
      </c>
      <c r="C1800" s="91">
        <f t="shared" ref="C1800:C1863" si="56">A1800+B1800</f>
        <v>41714.75</v>
      </c>
      <c r="D1800" s="91">
        <f t="shared" ref="D1800:D1863" si="57">C1800-"01:00"</f>
        <v>41714.708333333336</v>
      </c>
      <c r="E1800" s="88">
        <v>11.49508</v>
      </c>
      <c r="F1800" s="88">
        <v>8.71096</v>
      </c>
      <c r="G1800" s="88">
        <v>12.811360000000001</v>
      </c>
      <c r="H1800" s="88">
        <v>10.465199999999999</v>
      </c>
      <c r="I1800" s="88">
        <v>25.16563</v>
      </c>
      <c r="J1800" s="88">
        <v>18.855340000000002</v>
      </c>
    </row>
    <row r="1801" spans="1:10">
      <c r="A1801" s="89">
        <v>41714</v>
      </c>
      <c r="B1801" s="90">
        <v>0.79166666666666663</v>
      </c>
      <c r="C1801" s="91">
        <f t="shared" si="56"/>
        <v>41714.791666666664</v>
      </c>
      <c r="D1801" s="91">
        <f t="shared" si="57"/>
        <v>41714.75</v>
      </c>
      <c r="E1801" s="88">
        <v>12.98396</v>
      </c>
      <c r="F1801" s="88">
        <v>11.66051</v>
      </c>
      <c r="G1801" s="88">
        <v>12.75351</v>
      </c>
      <c r="H1801" s="88">
        <v>18.98921</v>
      </c>
      <c r="I1801" s="88">
        <v>25.164680000000001</v>
      </c>
      <c r="J1801" s="88">
        <v>19.515149999999998</v>
      </c>
    </row>
    <row r="1802" spans="1:10">
      <c r="A1802" s="89">
        <v>41714</v>
      </c>
      <c r="B1802" s="90">
        <v>0.83333333333333337</v>
      </c>
      <c r="C1802" s="91">
        <f t="shared" si="56"/>
        <v>41714.833333333336</v>
      </c>
      <c r="D1802" s="91">
        <f t="shared" si="57"/>
        <v>41714.791666666672</v>
      </c>
      <c r="E1802" s="88">
        <v>13.460179999999999</v>
      </c>
      <c r="F1802" s="88">
        <v>9.6203500000000002</v>
      </c>
      <c r="G1802" s="88">
        <v>11.802989999999999</v>
      </c>
      <c r="H1802" s="88">
        <v>19.167549999999999</v>
      </c>
      <c r="I1802" s="88">
        <v>26.637779999999999</v>
      </c>
      <c r="J1802" s="88">
        <v>20.92944</v>
      </c>
    </row>
    <row r="1803" spans="1:10">
      <c r="A1803" s="89">
        <v>41714</v>
      </c>
      <c r="B1803" s="90">
        <v>0.875</v>
      </c>
      <c r="C1803" s="91">
        <f t="shared" si="56"/>
        <v>41714.875</v>
      </c>
      <c r="D1803" s="91">
        <f t="shared" si="57"/>
        <v>41714.833333333336</v>
      </c>
      <c r="E1803" s="88">
        <v>8.01098</v>
      </c>
      <c r="F1803" s="88">
        <v>5.6146200000000004</v>
      </c>
      <c r="G1803" s="88">
        <v>10.825710000000001</v>
      </c>
      <c r="H1803" s="88">
        <v>19.294730000000001</v>
      </c>
      <c r="I1803" s="88">
        <v>27.187619999999999</v>
      </c>
      <c r="J1803" s="88">
        <v>19.797720000000002</v>
      </c>
    </row>
    <row r="1804" spans="1:10">
      <c r="A1804" s="89">
        <v>41714</v>
      </c>
      <c r="B1804" s="90">
        <v>0.91666666666666663</v>
      </c>
      <c r="C1804" s="91">
        <f t="shared" si="56"/>
        <v>41714.916666666664</v>
      </c>
      <c r="D1804" s="91">
        <f t="shared" si="57"/>
        <v>41714.875</v>
      </c>
      <c r="E1804" s="88">
        <v>8.5072799999999997</v>
      </c>
      <c r="F1804" s="88">
        <v>2.9739399999999998</v>
      </c>
      <c r="G1804" s="88">
        <v>10.332280000000001</v>
      </c>
      <c r="H1804" s="88">
        <v>23.207229999999999</v>
      </c>
      <c r="I1804" s="88">
        <v>20.37912</v>
      </c>
      <c r="J1804" s="88">
        <v>11.218249999999999</v>
      </c>
    </row>
    <row r="1805" spans="1:10">
      <c r="A1805" s="89">
        <v>41714</v>
      </c>
      <c r="B1805" s="90">
        <v>0.95833333333333337</v>
      </c>
      <c r="C1805" s="91">
        <f t="shared" si="56"/>
        <v>41714.958333333336</v>
      </c>
      <c r="D1805" s="91">
        <f t="shared" si="57"/>
        <v>41714.916666666672</v>
      </c>
      <c r="E1805" s="88">
        <v>9.9861199999999997</v>
      </c>
      <c r="F1805" s="88">
        <v>3.0102799999999998</v>
      </c>
      <c r="G1805" s="88">
        <v>10.826180000000001</v>
      </c>
      <c r="H1805" s="88">
        <v>14.02054</v>
      </c>
      <c r="I1805" s="88">
        <v>20.886410000000001</v>
      </c>
      <c r="J1805" s="88">
        <v>6.3633699999999997</v>
      </c>
    </row>
    <row r="1806" spans="1:10">
      <c r="A1806" s="89">
        <v>41714</v>
      </c>
      <c r="B1806" s="92">
        <v>1</v>
      </c>
      <c r="C1806" s="91">
        <f t="shared" si="56"/>
        <v>41715</v>
      </c>
      <c r="D1806" s="91">
        <f t="shared" si="57"/>
        <v>41714.958333333336</v>
      </c>
      <c r="E1806" s="88">
        <v>10.98875</v>
      </c>
      <c r="F1806" s="88">
        <v>4.4546900000000003</v>
      </c>
      <c r="G1806" s="88">
        <v>11.24789</v>
      </c>
      <c r="H1806" s="88">
        <v>17.31625</v>
      </c>
      <c r="I1806" s="88">
        <v>19.36741</v>
      </c>
      <c r="J1806" s="88">
        <v>4.9481200000000003</v>
      </c>
    </row>
    <row r="1807" spans="1:10">
      <c r="A1807" s="89">
        <v>41715</v>
      </c>
      <c r="B1807" s="90">
        <v>4.1666666666666664E-2</v>
      </c>
      <c r="C1807" s="91">
        <f t="shared" si="56"/>
        <v>41715.041666666664</v>
      </c>
      <c r="D1807" s="91">
        <f t="shared" si="57"/>
        <v>41715</v>
      </c>
      <c r="E1807" s="88">
        <v>7.7009999999999996</v>
      </c>
      <c r="F1807" s="88">
        <v>2.9127399999999999</v>
      </c>
      <c r="G1807" s="88">
        <v>11.063179999999999</v>
      </c>
      <c r="H1807" s="88">
        <v>13.578110000000001</v>
      </c>
      <c r="I1807" s="88">
        <v>17.01679</v>
      </c>
      <c r="J1807" s="88">
        <v>4.0023799999999996</v>
      </c>
    </row>
    <row r="1808" spans="1:10">
      <c r="A1808" s="89">
        <v>41715</v>
      </c>
      <c r="B1808" s="90">
        <v>8.3333333333333329E-2</v>
      </c>
      <c r="C1808" s="91">
        <f t="shared" si="56"/>
        <v>41715.083333333336</v>
      </c>
      <c r="D1808" s="91">
        <f t="shared" si="57"/>
        <v>41715.041666666672</v>
      </c>
      <c r="E1808" s="88">
        <v>8.3493399999999998</v>
      </c>
      <c r="G1808" s="88">
        <v>10.40719</v>
      </c>
      <c r="H1808" s="88">
        <v>16.42136</v>
      </c>
      <c r="I1808" s="88">
        <v>14.07728</v>
      </c>
      <c r="J1808" s="88">
        <v>4.4728599999999998</v>
      </c>
    </row>
    <row r="1809" spans="1:10">
      <c r="A1809" s="89">
        <v>41715</v>
      </c>
      <c r="B1809" s="90">
        <v>0.125</v>
      </c>
      <c r="C1809" s="91">
        <f t="shared" si="56"/>
        <v>41715.125</v>
      </c>
      <c r="D1809" s="91">
        <f t="shared" si="57"/>
        <v>41715.083333333336</v>
      </c>
      <c r="E1809" s="88">
        <v>7.5242500000000003</v>
      </c>
      <c r="F1809" s="88">
        <v>2.9557699999999998</v>
      </c>
      <c r="G1809" s="88">
        <v>10.65358</v>
      </c>
      <c r="H1809" s="88">
        <v>12.054970000000001</v>
      </c>
      <c r="I1809" s="88">
        <v>10.74108</v>
      </c>
      <c r="J1809" s="88">
        <v>3.7661899999999999</v>
      </c>
    </row>
    <row r="1810" spans="1:10">
      <c r="A1810" s="89">
        <v>41715</v>
      </c>
      <c r="B1810" s="90">
        <v>0.16666666666666666</v>
      </c>
      <c r="C1810" s="91">
        <f t="shared" si="56"/>
        <v>41715.166666666664</v>
      </c>
      <c r="D1810" s="91">
        <f t="shared" si="57"/>
        <v>41715.125</v>
      </c>
      <c r="E1810" s="88">
        <v>8.5297499999999999</v>
      </c>
      <c r="F1810" s="88">
        <v>3.0638299999999998</v>
      </c>
      <c r="G1810" s="88">
        <v>10.712389999999999</v>
      </c>
      <c r="H1810" s="88">
        <v>11.01122</v>
      </c>
      <c r="I1810" s="88">
        <v>9.0432600000000001</v>
      </c>
      <c r="J1810" s="88">
        <v>6.1673299999999998</v>
      </c>
    </row>
    <row r="1811" spans="1:10">
      <c r="A1811" s="89">
        <v>41715</v>
      </c>
      <c r="B1811" s="90">
        <v>0.20833333333333334</v>
      </c>
      <c r="C1811" s="91">
        <f t="shared" si="56"/>
        <v>41715.208333333336</v>
      </c>
      <c r="D1811" s="91">
        <f t="shared" si="57"/>
        <v>41715.166666666672</v>
      </c>
      <c r="E1811" s="88">
        <v>18.44415</v>
      </c>
      <c r="F1811" s="88">
        <v>3.9980799999999999</v>
      </c>
      <c r="G1811" s="88">
        <v>10.6531</v>
      </c>
      <c r="H1811" s="88">
        <v>8.3581000000000003</v>
      </c>
      <c r="I1811" s="88">
        <v>13.17473</v>
      </c>
      <c r="J1811" s="88">
        <v>12.098000000000001</v>
      </c>
    </row>
    <row r="1812" spans="1:10">
      <c r="A1812" s="89">
        <v>41715</v>
      </c>
      <c r="B1812" s="90">
        <v>0.25</v>
      </c>
      <c r="C1812" s="91">
        <f t="shared" si="56"/>
        <v>41715.25</v>
      </c>
      <c r="D1812" s="91">
        <f t="shared" si="57"/>
        <v>41715.208333333336</v>
      </c>
      <c r="E1812" s="88">
        <v>19.933990000000001</v>
      </c>
      <c r="F1812" s="88">
        <v>7.2971399999999997</v>
      </c>
      <c r="G1812" s="88">
        <v>10.70618</v>
      </c>
      <c r="H1812" s="88">
        <v>8.6186799999999995</v>
      </c>
      <c r="I1812" s="88">
        <v>18.866810000000001</v>
      </c>
      <c r="J1812" s="88">
        <v>20.332740000000001</v>
      </c>
    </row>
    <row r="1813" spans="1:10">
      <c r="A1813" s="89">
        <v>41715</v>
      </c>
      <c r="B1813" s="90">
        <v>0.29166666666666669</v>
      </c>
      <c r="C1813" s="91">
        <f t="shared" si="56"/>
        <v>41715.291666666664</v>
      </c>
      <c r="D1813" s="91">
        <f t="shared" si="57"/>
        <v>41715.25</v>
      </c>
      <c r="E1813" s="88">
        <v>15.46256</v>
      </c>
      <c r="F1813" s="88">
        <v>19.647110000000001</v>
      </c>
      <c r="G1813" s="88">
        <v>11.07146</v>
      </c>
      <c r="H1813" s="88">
        <v>9.9268300000000007</v>
      </c>
      <c r="I1813" s="88">
        <v>41.60022</v>
      </c>
      <c r="J1813" s="88">
        <v>26.293050000000001</v>
      </c>
    </row>
    <row r="1814" spans="1:10">
      <c r="A1814" s="89">
        <v>41715</v>
      </c>
      <c r="B1814" s="90">
        <v>0.33333333333333331</v>
      </c>
      <c r="C1814" s="91">
        <f t="shared" si="56"/>
        <v>41715.333333333336</v>
      </c>
      <c r="D1814" s="91">
        <f t="shared" si="57"/>
        <v>41715.291666666672</v>
      </c>
      <c r="E1814" s="88">
        <v>19.955030000000001</v>
      </c>
      <c r="F1814" s="88">
        <v>18.371479999999998</v>
      </c>
      <c r="G1814" s="88">
        <v>13.728400000000001</v>
      </c>
      <c r="H1814" s="88">
        <v>15.904350000000001</v>
      </c>
      <c r="I1814" s="88">
        <v>43.846449999999997</v>
      </c>
      <c r="J1814" s="88">
        <v>11.42623</v>
      </c>
    </row>
    <row r="1815" spans="1:10">
      <c r="A1815" s="89">
        <v>41715</v>
      </c>
      <c r="B1815" s="90">
        <v>0.375</v>
      </c>
      <c r="C1815" s="91">
        <f t="shared" si="56"/>
        <v>41715.375</v>
      </c>
      <c r="D1815" s="91">
        <f t="shared" si="57"/>
        <v>41715.333333333336</v>
      </c>
      <c r="E1815" s="88">
        <v>26.466609999999999</v>
      </c>
      <c r="F1815" s="88">
        <v>25.349710000000002</v>
      </c>
      <c r="G1815" s="88">
        <v>17.157990000000002</v>
      </c>
      <c r="H1815" s="88">
        <v>17.05424</v>
      </c>
      <c r="I1815" s="88">
        <v>43.852670000000003</v>
      </c>
      <c r="J1815" s="88">
        <v>7.7604499999999996</v>
      </c>
    </row>
    <row r="1816" spans="1:10">
      <c r="A1816" s="89">
        <v>41715</v>
      </c>
      <c r="B1816" s="90">
        <v>0.41666666666666669</v>
      </c>
      <c r="C1816" s="91">
        <f t="shared" si="56"/>
        <v>41715.416666666664</v>
      </c>
      <c r="D1816" s="91">
        <f t="shared" si="57"/>
        <v>41715.375</v>
      </c>
      <c r="E1816" s="88">
        <v>22.98873</v>
      </c>
      <c r="F1816" s="88">
        <v>21.50224</v>
      </c>
      <c r="G1816" s="88">
        <v>17.04898</v>
      </c>
      <c r="H1816" s="88">
        <v>19.35641</v>
      </c>
      <c r="I1816" s="88">
        <v>39.361159999999998</v>
      </c>
      <c r="J1816" s="88">
        <v>9.03322</v>
      </c>
    </row>
    <row r="1817" spans="1:10">
      <c r="A1817" s="89">
        <v>41715</v>
      </c>
      <c r="B1817" s="90">
        <v>0.45833333333333331</v>
      </c>
      <c r="C1817" s="91">
        <f t="shared" si="56"/>
        <v>41715.458333333336</v>
      </c>
      <c r="D1817" s="91">
        <f t="shared" si="57"/>
        <v>41715.416666666672</v>
      </c>
      <c r="E1817" s="88">
        <v>20.990639999999999</v>
      </c>
      <c r="F1817" s="88">
        <v>18.105640000000001</v>
      </c>
      <c r="G1817" s="88">
        <v>16.07648</v>
      </c>
      <c r="H1817" s="88">
        <v>17.338249999999999</v>
      </c>
      <c r="I1817" s="88">
        <v>41.524679999999996</v>
      </c>
      <c r="J1817" s="88">
        <v>8.5177999999999994</v>
      </c>
    </row>
    <row r="1818" spans="1:10">
      <c r="A1818" s="89">
        <v>41715</v>
      </c>
      <c r="B1818" s="90">
        <v>0.5</v>
      </c>
      <c r="C1818" s="91">
        <f t="shared" si="56"/>
        <v>41715.5</v>
      </c>
      <c r="D1818" s="91">
        <f t="shared" si="57"/>
        <v>41715.458333333336</v>
      </c>
      <c r="E1818" s="88">
        <v>17.016470000000002</v>
      </c>
      <c r="F1818" s="88">
        <v>20.053999999999998</v>
      </c>
      <c r="G1818" s="88">
        <v>13.4224</v>
      </c>
      <c r="H1818" s="88">
        <v>16.14772</v>
      </c>
      <c r="I1818" s="88">
        <v>37.382680000000001</v>
      </c>
      <c r="J1818" s="88">
        <v>5.03322</v>
      </c>
    </row>
    <row r="1819" spans="1:10">
      <c r="A1819" s="89">
        <v>41715</v>
      </c>
      <c r="B1819" s="90">
        <v>0.54166666666666663</v>
      </c>
      <c r="C1819" s="91">
        <f t="shared" si="56"/>
        <v>41715.541666666664</v>
      </c>
      <c r="D1819" s="91">
        <f t="shared" si="57"/>
        <v>41715.5</v>
      </c>
      <c r="E1819" s="88">
        <v>20.483350000000002</v>
      </c>
      <c r="F1819" s="88">
        <v>20.483350000000002</v>
      </c>
      <c r="G1819" s="88">
        <v>10.93998</v>
      </c>
      <c r="H1819" s="88">
        <v>13.896699999999999</v>
      </c>
      <c r="I1819" s="88">
        <v>38.715690000000002</v>
      </c>
      <c r="J1819" s="88">
        <v>5.0805600000000002</v>
      </c>
    </row>
    <row r="1820" spans="1:10">
      <c r="A1820" s="89">
        <v>41715</v>
      </c>
      <c r="B1820" s="90">
        <v>0.58333333333333337</v>
      </c>
      <c r="C1820" s="91">
        <f t="shared" si="56"/>
        <v>41715.583333333336</v>
      </c>
      <c r="D1820" s="91">
        <f t="shared" si="57"/>
        <v>41715.541666666672</v>
      </c>
      <c r="E1820" s="88">
        <v>18.48527</v>
      </c>
      <c r="F1820" s="88">
        <v>17.743220000000001</v>
      </c>
      <c r="G1820" s="88">
        <v>12.327019999999999</v>
      </c>
      <c r="H1820" s="88">
        <v>20.022919999999999</v>
      </c>
      <c r="I1820" s="88">
        <v>34.308340000000001</v>
      </c>
      <c r="J1820" s="88">
        <v>5.59884</v>
      </c>
    </row>
    <row r="1821" spans="1:10">
      <c r="A1821" s="89">
        <v>41715</v>
      </c>
      <c r="B1821" s="90">
        <v>0.625</v>
      </c>
      <c r="C1821" s="91">
        <f t="shared" si="56"/>
        <v>41715.625</v>
      </c>
      <c r="D1821" s="91">
        <f t="shared" si="57"/>
        <v>41715.583333333336</v>
      </c>
      <c r="E1821" s="88">
        <v>17.48264</v>
      </c>
      <c r="F1821" s="88">
        <v>25.086259999999999</v>
      </c>
      <c r="G1821" s="88">
        <v>15.10923</v>
      </c>
      <c r="H1821" s="88">
        <v>16.534040000000001</v>
      </c>
      <c r="I1821" s="88">
        <v>24.613399999999999</v>
      </c>
      <c r="J1821" s="88">
        <v>7.2000799999999998</v>
      </c>
    </row>
    <row r="1822" spans="1:10">
      <c r="A1822" s="89">
        <v>41715</v>
      </c>
      <c r="B1822" s="90">
        <v>0.66666666666666663</v>
      </c>
      <c r="C1822" s="91">
        <f t="shared" si="56"/>
        <v>41715.666666666664</v>
      </c>
      <c r="D1822" s="91">
        <f t="shared" si="57"/>
        <v>41715.625</v>
      </c>
      <c r="E1822" s="88">
        <v>19.45778</v>
      </c>
      <c r="F1822" s="88">
        <v>28.51538</v>
      </c>
      <c r="G1822" s="88">
        <v>19.091049999999999</v>
      </c>
      <c r="H1822" s="88">
        <v>14.42886</v>
      </c>
      <c r="I1822" s="88">
        <v>27.687740000000002</v>
      </c>
      <c r="J1822" s="88">
        <v>9.3664699999999996</v>
      </c>
    </row>
    <row r="1823" spans="1:10">
      <c r="A1823" s="89">
        <v>41715</v>
      </c>
      <c r="B1823" s="90">
        <v>0.70833333333333337</v>
      </c>
      <c r="C1823" s="91">
        <f t="shared" si="56"/>
        <v>41715.708333333336</v>
      </c>
      <c r="D1823" s="91">
        <f t="shared" si="57"/>
        <v>41715.666666666672</v>
      </c>
      <c r="E1823" s="88">
        <v>23.463979999999999</v>
      </c>
      <c r="F1823" s="88">
        <v>19.414739999999998</v>
      </c>
      <c r="G1823" s="88">
        <v>18.00188</v>
      </c>
      <c r="H1823" s="88">
        <v>14.591900000000001</v>
      </c>
      <c r="I1823" s="88">
        <v>34.344679999999997</v>
      </c>
      <c r="J1823" s="88">
        <v>15.48934</v>
      </c>
    </row>
    <row r="1824" spans="1:10">
      <c r="A1824" s="89">
        <v>41715</v>
      </c>
      <c r="B1824" s="90">
        <v>0.75</v>
      </c>
      <c r="C1824" s="91">
        <f t="shared" si="56"/>
        <v>41715.75</v>
      </c>
      <c r="D1824" s="91">
        <f t="shared" si="57"/>
        <v>41715.708333333336</v>
      </c>
      <c r="E1824" s="88">
        <v>27.427160000000001</v>
      </c>
      <c r="F1824" s="88">
        <v>23.63372</v>
      </c>
      <c r="G1824" s="88">
        <v>17.275130000000001</v>
      </c>
      <c r="H1824" s="88">
        <v>17.32677</v>
      </c>
      <c r="I1824" s="88">
        <v>33.793399999999998</v>
      </c>
      <c r="J1824" s="88">
        <v>22.881630000000001</v>
      </c>
    </row>
    <row r="1825" spans="1:10">
      <c r="A1825" s="89">
        <v>41715</v>
      </c>
      <c r="B1825" s="90">
        <v>0.79166666666666663</v>
      </c>
      <c r="C1825" s="91">
        <f t="shared" si="56"/>
        <v>41715.791666666664</v>
      </c>
      <c r="D1825" s="91">
        <f t="shared" si="57"/>
        <v>41715.75</v>
      </c>
      <c r="E1825" s="88">
        <v>25.905290000000001</v>
      </c>
      <c r="F1825" s="88">
        <v>21.48837</v>
      </c>
      <c r="G1825" s="88">
        <v>16.316970000000001</v>
      </c>
      <c r="H1825" s="88">
        <v>24.76735</v>
      </c>
      <c r="I1825" s="88">
        <v>35.259810000000002</v>
      </c>
      <c r="J1825" s="88">
        <v>21.661930000000002</v>
      </c>
    </row>
    <row r="1826" spans="1:10">
      <c r="A1826" s="89">
        <v>41715</v>
      </c>
      <c r="B1826" s="90">
        <v>0.83333333333333337</v>
      </c>
      <c r="C1826" s="91">
        <f t="shared" si="56"/>
        <v>41715.833333333336</v>
      </c>
      <c r="D1826" s="91">
        <f t="shared" si="57"/>
        <v>41715.791666666672</v>
      </c>
      <c r="E1826" s="88">
        <v>25.884250000000002</v>
      </c>
      <c r="F1826" s="88">
        <v>24.357119999999998</v>
      </c>
      <c r="G1826" s="88">
        <v>17.38702</v>
      </c>
      <c r="H1826" s="88">
        <v>23.370270000000001</v>
      </c>
      <c r="I1826" s="88">
        <v>38.110869999999998</v>
      </c>
      <c r="J1826" s="88">
        <v>16.386780000000002</v>
      </c>
    </row>
    <row r="1827" spans="1:10">
      <c r="A1827" s="89">
        <v>41715</v>
      </c>
      <c r="B1827" s="90">
        <v>0.875</v>
      </c>
      <c r="C1827" s="91">
        <f t="shared" si="56"/>
        <v>41715.875</v>
      </c>
      <c r="D1827" s="91">
        <f t="shared" si="57"/>
        <v>41715.833333333336</v>
      </c>
      <c r="E1827" s="88">
        <v>24.880669999999999</v>
      </c>
      <c r="F1827" s="88">
        <v>17.621300000000002</v>
      </c>
      <c r="G1827" s="88">
        <v>14.383430000000001</v>
      </c>
      <c r="H1827" s="88">
        <v>26.154869999999999</v>
      </c>
      <c r="I1827" s="88">
        <v>38.980580000000003</v>
      </c>
      <c r="J1827" s="88">
        <v>14.597160000000001</v>
      </c>
    </row>
    <row r="1828" spans="1:10">
      <c r="A1828" s="89">
        <v>41715</v>
      </c>
      <c r="B1828" s="90">
        <v>0.91666666666666663</v>
      </c>
      <c r="C1828" s="91">
        <f t="shared" si="56"/>
        <v>41715.916666666664</v>
      </c>
      <c r="D1828" s="91">
        <f t="shared" si="57"/>
        <v>41715.875</v>
      </c>
      <c r="E1828" s="88">
        <v>27.8613</v>
      </c>
      <c r="F1828" s="88">
        <v>15.179510000000001</v>
      </c>
      <c r="G1828" s="88">
        <v>10.21466</v>
      </c>
      <c r="H1828" s="88">
        <v>24.501519999999999</v>
      </c>
      <c r="I1828" s="88">
        <v>26.120450000000002</v>
      </c>
      <c r="J1828" s="88">
        <v>11.631349999999999</v>
      </c>
    </row>
    <row r="1829" spans="1:10">
      <c r="A1829" s="89">
        <v>41715</v>
      </c>
      <c r="B1829" s="90">
        <v>0.95833333333333337</v>
      </c>
      <c r="C1829" s="91">
        <f t="shared" si="56"/>
        <v>41715.958333333336</v>
      </c>
      <c r="D1829" s="91">
        <f t="shared" si="57"/>
        <v>41715.916666666672</v>
      </c>
      <c r="E1829" s="88">
        <v>30.387709999999998</v>
      </c>
      <c r="F1829" s="88">
        <v>10.213710000000001</v>
      </c>
      <c r="G1829" s="88">
        <v>9.6160499999999995</v>
      </c>
      <c r="H1829" s="88">
        <v>16.538820000000001</v>
      </c>
      <c r="I1829" s="88">
        <v>30.530670000000001</v>
      </c>
      <c r="J1829" s="88">
        <v>7.4405799999999997</v>
      </c>
    </row>
    <row r="1830" spans="1:10">
      <c r="A1830" s="89">
        <v>41715</v>
      </c>
      <c r="B1830" s="92">
        <v>1</v>
      </c>
      <c r="C1830" s="91">
        <f t="shared" si="56"/>
        <v>41716</v>
      </c>
      <c r="D1830" s="91">
        <f t="shared" si="57"/>
        <v>41715.958333333336</v>
      </c>
      <c r="E1830" s="88">
        <v>28.854839999999999</v>
      </c>
      <c r="F1830" s="88">
        <v>9.6887299999999996</v>
      </c>
      <c r="G1830" s="88">
        <v>9.5577199999999998</v>
      </c>
      <c r="H1830" s="88">
        <v>14.01384</v>
      </c>
      <c r="I1830" s="88">
        <v>30.84815</v>
      </c>
      <c r="J1830" s="88">
        <v>6.7334300000000002</v>
      </c>
    </row>
    <row r="1831" spans="1:10">
      <c r="A1831" s="89">
        <v>41716</v>
      </c>
      <c r="B1831" s="90">
        <v>4.1666666666666664E-2</v>
      </c>
      <c r="C1831" s="91">
        <f t="shared" si="56"/>
        <v>41716.041666666664</v>
      </c>
      <c r="D1831" s="91">
        <f t="shared" si="57"/>
        <v>41716</v>
      </c>
      <c r="E1831" s="88">
        <v>28.855160000000001</v>
      </c>
      <c r="F1831" s="88">
        <v>5.3741300000000001</v>
      </c>
      <c r="G1831" s="88">
        <v>9.3597800000000007</v>
      </c>
      <c r="H1831" s="88">
        <v>18.846409999999999</v>
      </c>
      <c r="I1831" s="88">
        <v>27.48199</v>
      </c>
      <c r="J1831" s="88">
        <v>5.5813100000000002</v>
      </c>
    </row>
    <row r="1832" spans="1:10">
      <c r="A1832" s="89">
        <v>41716</v>
      </c>
      <c r="B1832" s="90">
        <v>8.3333333333333329E-2</v>
      </c>
      <c r="C1832" s="91">
        <f t="shared" si="56"/>
        <v>41716.083333333336</v>
      </c>
      <c r="D1832" s="91">
        <f t="shared" si="57"/>
        <v>41716.041666666672</v>
      </c>
      <c r="E1832" s="88">
        <v>32.170160000000003</v>
      </c>
      <c r="G1832" s="88">
        <v>7.4976399999999996</v>
      </c>
      <c r="H1832" s="88">
        <v>22.6389</v>
      </c>
      <c r="I1832" s="88">
        <v>35.056130000000003</v>
      </c>
      <c r="J1832" s="88">
        <v>6.1152199999999999</v>
      </c>
    </row>
    <row r="1833" spans="1:10">
      <c r="A1833" s="89">
        <v>41716</v>
      </c>
      <c r="B1833" s="90">
        <v>0.125</v>
      </c>
      <c r="C1833" s="91">
        <f t="shared" si="56"/>
        <v>41716.125</v>
      </c>
      <c r="D1833" s="91">
        <f t="shared" si="57"/>
        <v>41716.083333333336</v>
      </c>
      <c r="E1833" s="88">
        <v>28.35425</v>
      </c>
      <c r="F1833" s="88">
        <v>3.3148399999999998</v>
      </c>
      <c r="G1833" s="88">
        <v>5.9225300000000001</v>
      </c>
      <c r="H1833" s="88">
        <v>17.626080000000002</v>
      </c>
      <c r="I1833" s="88">
        <v>24.963380000000001</v>
      </c>
      <c r="J1833" s="88">
        <v>6.9146400000000003</v>
      </c>
    </row>
    <row r="1834" spans="1:10">
      <c r="A1834" s="89">
        <v>41716</v>
      </c>
      <c r="B1834" s="90">
        <v>0.16666666666666666</v>
      </c>
      <c r="C1834" s="91">
        <f t="shared" si="56"/>
        <v>41716.166666666664</v>
      </c>
      <c r="D1834" s="91">
        <f t="shared" si="57"/>
        <v>41716.125</v>
      </c>
      <c r="E1834" s="88">
        <v>26.376239999999999</v>
      </c>
      <c r="F1834" s="88">
        <v>3.8766400000000001</v>
      </c>
      <c r="G1834" s="88">
        <v>4.5919100000000004</v>
      </c>
      <c r="H1834" s="88">
        <v>21.33107</v>
      </c>
      <c r="I1834" s="88">
        <v>19.55866</v>
      </c>
      <c r="J1834" s="88">
        <v>13.077199999999999</v>
      </c>
    </row>
    <row r="1835" spans="1:10">
      <c r="A1835" s="89">
        <v>41716</v>
      </c>
      <c r="B1835" s="90">
        <v>0.20833333333333334</v>
      </c>
      <c r="C1835" s="91">
        <f t="shared" si="56"/>
        <v>41716.208333333336</v>
      </c>
      <c r="D1835" s="91">
        <f t="shared" si="57"/>
        <v>41716.166666666672</v>
      </c>
      <c r="E1835" s="88">
        <v>23.867999999999999</v>
      </c>
      <c r="F1835" s="88">
        <v>4.4025800000000004</v>
      </c>
      <c r="G1835" s="88">
        <v>6.5316700000000001</v>
      </c>
      <c r="H1835" s="88">
        <v>19.86609</v>
      </c>
      <c r="I1835" s="88">
        <v>16.581379999999999</v>
      </c>
      <c r="J1835" s="88">
        <v>13.07672</v>
      </c>
    </row>
    <row r="1836" spans="1:10">
      <c r="A1836" s="89">
        <v>41716</v>
      </c>
      <c r="B1836" s="90">
        <v>0.25</v>
      </c>
      <c r="C1836" s="91">
        <f t="shared" si="56"/>
        <v>41716.25</v>
      </c>
      <c r="D1836" s="91">
        <f t="shared" si="57"/>
        <v>41716.208333333336</v>
      </c>
      <c r="E1836" s="88">
        <v>28.376239999999999</v>
      </c>
      <c r="F1836" s="88">
        <v>8.4542099999999998</v>
      </c>
      <c r="G1836" s="88">
        <v>7.5051300000000003</v>
      </c>
      <c r="H1836" s="88">
        <v>20.176880000000001</v>
      </c>
      <c r="I1836" s="88">
        <v>21.52853</v>
      </c>
      <c r="J1836" s="88">
        <v>16.6005</v>
      </c>
    </row>
    <row r="1837" spans="1:10">
      <c r="A1837" s="89">
        <v>41716</v>
      </c>
      <c r="B1837" s="90">
        <v>0.29166666666666669</v>
      </c>
      <c r="C1837" s="91">
        <f t="shared" si="56"/>
        <v>41716.291666666664</v>
      </c>
      <c r="D1837" s="91">
        <f t="shared" si="57"/>
        <v>41716.25</v>
      </c>
      <c r="E1837" s="88">
        <v>25.403739999999999</v>
      </c>
      <c r="F1837" s="88">
        <v>14.820919999999999</v>
      </c>
      <c r="G1837" s="88">
        <v>6.9557599999999997</v>
      </c>
      <c r="H1837" s="88">
        <v>23.6844</v>
      </c>
      <c r="I1837" s="88">
        <v>24.414020000000001</v>
      </c>
      <c r="J1837" s="88">
        <v>15.92873</v>
      </c>
    </row>
    <row r="1838" spans="1:10">
      <c r="A1838" s="89">
        <v>41716</v>
      </c>
      <c r="B1838" s="90">
        <v>0.33333333333333331</v>
      </c>
      <c r="C1838" s="91">
        <f t="shared" si="56"/>
        <v>41716.333333333336</v>
      </c>
      <c r="D1838" s="91">
        <f t="shared" si="57"/>
        <v>41716.291666666672</v>
      </c>
      <c r="E1838" s="88">
        <v>28.895479999999999</v>
      </c>
      <c r="F1838" s="88">
        <v>16.254339999999999</v>
      </c>
      <c r="G1838" s="88">
        <v>6.2237499999999999</v>
      </c>
      <c r="H1838" s="88">
        <v>23.262219999999999</v>
      </c>
      <c r="I1838" s="88">
        <v>33.253120000000003</v>
      </c>
      <c r="J1838" s="88">
        <v>8.1276499999999992</v>
      </c>
    </row>
    <row r="1839" spans="1:10">
      <c r="A1839" s="89">
        <v>41716</v>
      </c>
      <c r="B1839" s="90">
        <v>0.375</v>
      </c>
      <c r="C1839" s="91">
        <f t="shared" si="56"/>
        <v>41716.375</v>
      </c>
      <c r="D1839" s="91">
        <f t="shared" si="57"/>
        <v>41716.333333333336</v>
      </c>
      <c r="E1839" s="88">
        <v>27.414729999999999</v>
      </c>
      <c r="F1839" s="88">
        <v>21.927289999999999</v>
      </c>
      <c r="G1839" s="88">
        <v>5.8010900000000003</v>
      </c>
      <c r="H1839" s="88">
        <v>16.068349999999999</v>
      </c>
      <c r="I1839" s="88">
        <v>34.5364</v>
      </c>
      <c r="J1839" s="88">
        <v>6.5775699999999997</v>
      </c>
    </row>
    <row r="1840" spans="1:10">
      <c r="A1840" s="89">
        <v>41716</v>
      </c>
      <c r="B1840" s="90">
        <v>0.41666666666666669</v>
      </c>
      <c r="C1840" s="91">
        <f t="shared" si="56"/>
        <v>41716.416666666664</v>
      </c>
      <c r="D1840" s="91">
        <f t="shared" si="57"/>
        <v>41716.375</v>
      </c>
      <c r="E1840" s="88">
        <v>19.944980000000001</v>
      </c>
      <c r="F1840" s="88">
        <v>14.39921</v>
      </c>
      <c r="G1840" s="88">
        <v>4.4092700000000002</v>
      </c>
      <c r="H1840" s="88">
        <v>12.99066</v>
      </c>
      <c r="I1840" s="88">
        <v>30.04729</v>
      </c>
      <c r="J1840" s="88">
        <v>8.6502400000000002</v>
      </c>
    </row>
    <row r="1841" spans="1:10">
      <c r="A1841" s="89">
        <v>41716</v>
      </c>
      <c r="B1841" s="90">
        <v>0.45833333333333331</v>
      </c>
      <c r="C1841" s="91">
        <f t="shared" si="56"/>
        <v>41716.458333333336</v>
      </c>
      <c r="D1841" s="91">
        <f t="shared" si="57"/>
        <v>41716.416666666672</v>
      </c>
      <c r="E1841" s="88">
        <v>18.464230000000001</v>
      </c>
      <c r="F1841" s="88">
        <v>11.93257</v>
      </c>
      <c r="G1841" s="88">
        <v>4.1094799999999996</v>
      </c>
      <c r="H1841" s="88">
        <v>12.904120000000001</v>
      </c>
      <c r="I1841" s="88">
        <v>27.802969999999998</v>
      </c>
      <c r="J1841" s="88">
        <v>10.81232</v>
      </c>
    </row>
    <row r="1842" spans="1:10">
      <c r="A1842" s="89">
        <v>41716</v>
      </c>
      <c r="B1842" s="90">
        <v>0.5</v>
      </c>
      <c r="C1842" s="91">
        <f t="shared" si="56"/>
        <v>41716.5</v>
      </c>
      <c r="D1842" s="91">
        <f t="shared" si="57"/>
        <v>41716.458333333336</v>
      </c>
      <c r="E1842" s="88">
        <v>16.972480000000001</v>
      </c>
      <c r="F1842" s="88">
        <v>16.080780000000001</v>
      </c>
      <c r="G1842" s="88">
        <v>5.1948299999999996</v>
      </c>
      <c r="H1842" s="88">
        <v>13.07624</v>
      </c>
      <c r="I1842" s="88">
        <v>25.605029999999999</v>
      </c>
      <c r="J1842" s="88">
        <v>8.4087800000000001</v>
      </c>
    </row>
    <row r="1843" spans="1:10">
      <c r="A1843" s="89">
        <v>41716</v>
      </c>
      <c r="B1843" s="90">
        <v>0.54166666666666663</v>
      </c>
      <c r="C1843" s="91">
        <f t="shared" si="56"/>
        <v>41716.541666666664</v>
      </c>
      <c r="D1843" s="91">
        <f t="shared" si="57"/>
        <v>41716.5</v>
      </c>
      <c r="E1843" s="88">
        <v>15.513719999999999</v>
      </c>
      <c r="F1843" s="88">
        <v>15.830719999999999</v>
      </c>
      <c r="G1843" s="88">
        <v>9.31053</v>
      </c>
      <c r="H1843" s="88">
        <v>13.65334</v>
      </c>
      <c r="I1843" s="88">
        <v>28.810379999999999</v>
      </c>
      <c r="J1843" s="88">
        <v>3.8995899999999999</v>
      </c>
    </row>
    <row r="1844" spans="1:10">
      <c r="A1844" s="89">
        <v>41716</v>
      </c>
      <c r="B1844" s="90">
        <v>0.58333333333333337</v>
      </c>
      <c r="C1844" s="91">
        <f t="shared" si="56"/>
        <v>41716.583333333336</v>
      </c>
      <c r="D1844" s="91">
        <f t="shared" si="57"/>
        <v>41716.541666666672</v>
      </c>
      <c r="E1844" s="88">
        <v>9.5357299999999992</v>
      </c>
      <c r="F1844" s="88">
        <v>10.115690000000001</v>
      </c>
      <c r="G1844" s="88">
        <v>9.7934300000000007</v>
      </c>
      <c r="H1844" s="88">
        <v>12.699</v>
      </c>
      <c r="I1844" s="88">
        <v>20.01623</v>
      </c>
      <c r="J1844" s="88">
        <v>6.0152900000000002</v>
      </c>
    </row>
    <row r="1845" spans="1:10">
      <c r="A1845" s="89">
        <v>41716</v>
      </c>
      <c r="B1845" s="90">
        <v>0.625</v>
      </c>
      <c r="C1845" s="91">
        <f t="shared" si="56"/>
        <v>41716.625</v>
      </c>
      <c r="D1845" s="91">
        <f t="shared" si="57"/>
        <v>41716.583333333336</v>
      </c>
      <c r="E1845" s="88">
        <v>12.021979999999999</v>
      </c>
      <c r="F1845" s="88">
        <v>13.44679</v>
      </c>
      <c r="G1845" s="88">
        <v>10.214180000000001</v>
      </c>
      <c r="H1845" s="88">
        <v>7.8159099999999997</v>
      </c>
      <c r="I1845" s="88">
        <v>25.192409999999999</v>
      </c>
      <c r="J1845" s="88">
        <v>7.4243300000000003</v>
      </c>
    </row>
    <row r="1846" spans="1:10">
      <c r="A1846" s="89">
        <v>41716</v>
      </c>
      <c r="B1846" s="90">
        <v>0.66666666666666663</v>
      </c>
      <c r="C1846" s="91">
        <f t="shared" si="56"/>
        <v>41716.666666666664</v>
      </c>
      <c r="D1846" s="91">
        <f t="shared" si="57"/>
        <v>41716.625</v>
      </c>
      <c r="E1846" s="88">
        <v>11.52473</v>
      </c>
      <c r="F1846" s="88">
        <v>9.7575800000000008</v>
      </c>
      <c r="G1846" s="88">
        <v>9.5467200000000005</v>
      </c>
      <c r="H1846" s="88">
        <v>8.0693199999999994</v>
      </c>
      <c r="I1846" s="88">
        <v>20.063079999999999</v>
      </c>
      <c r="J1846" s="88">
        <v>9.4941300000000002</v>
      </c>
    </row>
    <row r="1847" spans="1:10">
      <c r="A1847" s="89">
        <v>41716</v>
      </c>
      <c r="B1847" s="90">
        <v>0.70833333333333337</v>
      </c>
      <c r="C1847" s="91">
        <f t="shared" si="56"/>
        <v>41716.708333333336</v>
      </c>
      <c r="D1847" s="91">
        <f t="shared" si="57"/>
        <v>41716.666666666672</v>
      </c>
      <c r="E1847" s="88">
        <v>13.01648</v>
      </c>
      <c r="F1847" s="88">
        <v>9.9564800000000009</v>
      </c>
      <c r="G1847" s="88">
        <v>9.7269799999999993</v>
      </c>
      <c r="H1847" s="88">
        <v>10.48385</v>
      </c>
      <c r="I1847" s="88">
        <v>29.58972</v>
      </c>
      <c r="J1847" s="88">
        <v>9.7346299999999992</v>
      </c>
    </row>
    <row r="1848" spans="1:10">
      <c r="A1848" s="89">
        <v>41716</v>
      </c>
      <c r="B1848" s="90">
        <v>0.75</v>
      </c>
      <c r="C1848" s="91">
        <f t="shared" si="56"/>
        <v>41716.75</v>
      </c>
      <c r="D1848" s="91">
        <f t="shared" si="57"/>
        <v>41716.708333333336</v>
      </c>
      <c r="E1848" s="88">
        <v>14.47523</v>
      </c>
      <c r="F1848" s="88">
        <v>10.188840000000001</v>
      </c>
      <c r="G1848" s="88">
        <v>10.931850000000001</v>
      </c>
      <c r="H1848" s="88">
        <v>12.852</v>
      </c>
      <c r="I1848" s="88">
        <v>40.949019999999997</v>
      </c>
      <c r="J1848" s="88">
        <v>8.6545400000000008</v>
      </c>
    </row>
    <row r="1849" spans="1:10">
      <c r="A1849" s="89">
        <v>41716</v>
      </c>
      <c r="B1849" s="90">
        <v>0.79166666666666663</v>
      </c>
      <c r="C1849" s="91">
        <f t="shared" si="56"/>
        <v>41716.791666666664</v>
      </c>
      <c r="D1849" s="91">
        <f t="shared" si="57"/>
        <v>41716.75</v>
      </c>
      <c r="E1849" s="88">
        <v>12.972490000000001</v>
      </c>
      <c r="F1849" s="88">
        <v>10.10661</v>
      </c>
      <c r="G1849" s="88">
        <v>10.991619999999999</v>
      </c>
      <c r="H1849" s="88">
        <v>15.55771</v>
      </c>
      <c r="I1849" s="88">
        <v>32.383879999999998</v>
      </c>
      <c r="J1849" s="88">
        <v>8.3714899999999997</v>
      </c>
    </row>
    <row r="1850" spans="1:10">
      <c r="A1850" s="89">
        <v>41716</v>
      </c>
      <c r="B1850" s="90">
        <v>0.83333333333333337</v>
      </c>
      <c r="C1850" s="91">
        <f t="shared" si="56"/>
        <v>41716.833333333336</v>
      </c>
      <c r="D1850" s="91">
        <f t="shared" si="57"/>
        <v>41716.791666666672</v>
      </c>
      <c r="E1850" s="88">
        <v>11.480740000000001</v>
      </c>
      <c r="F1850" s="88">
        <v>8.7300799999999992</v>
      </c>
      <c r="G1850" s="88">
        <v>10.20797</v>
      </c>
      <c r="H1850" s="88">
        <v>15.039899999999999</v>
      </c>
      <c r="I1850" s="88">
        <v>22.902190000000001</v>
      </c>
      <c r="J1850" s="88">
        <v>6.0205500000000001</v>
      </c>
    </row>
    <row r="1851" spans="1:10">
      <c r="A1851" s="89">
        <v>41716</v>
      </c>
      <c r="B1851" s="90">
        <v>0.875</v>
      </c>
      <c r="C1851" s="91">
        <f t="shared" si="56"/>
        <v>41716.875</v>
      </c>
      <c r="D1851" s="91">
        <f t="shared" si="57"/>
        <v>41716.833333333336</v>
      </c>
      <c r="E1851" s="88">
        <v>11.966989999999999</v>
      </c>
      <c r="F1851" s="88">
        <v>7.8001300000000002</v>
      </c>
      <c r="G1851" s="88">
        <v>7.9139299999999997</v>
      </c>
      <c r="H1851" s="88">
        <v>16.332270000000001</v>
      </c>
      <c r="I1851" s="88">
        <v>26.200289999999999</v>
      </c>
      <c r="J1851" s="88">
        <v>6.0674099999999997</v>
      </c>
    </row>
    <row r="1852" spans="1:10">
      <c r="A1852" s="89">
        <v>41716</v>
      </c>
      <c r="B1852" s="90">
        <v>0.91666666666666663</v>
      </c>
      <c r="C1852" s="91">
        <f t="shared" si="56"/>
        <v>41716.916666666664</v>
      </c>
      <c r="D1852" s="91">
        <f t="shared" si="57"/>
        <v>41716.875</v>
      </c>
      <c r="E1852" s="88">
        <v>10.98349</v>
      </c>
      <c r="F1852" s="88">
        <v>6.9940100000000003</v>
      </c>
      <c r="G1852" s="88">
        <v>8.2151399999999999</v>
      </c>
      <c r="H1852" s="88">
        <v>15.987539999999999</v>
      </c>
      <c r="I1852" s="88">
        <v>20.06213</v>
      </c>
      <c r="J1852" s="88">
        <v>6.35046</v>
      </c>
    </row>
    <row r="1853" spans="1:10">
      <c r="A1853" s="89">
        <v>41716</v>
      </c>
      <c r="B1853" s="90">
        <v>0.95833333333333337</v>
      </c>
      <c r="C1853" s="91">
        <f t="shared" si="56"/>
        <v>41716.958333333336</v>
      </c>
      <c r="D1853" s="91">
        <f t="shared" si="57"/>
        <v>41716.916666666672</v>
      </c>
      <c r="E1853" s="88">
        <v>10.98349</v>
      </c>
      <c r="F1853" s="88">
        <v>6.5149299999999997</v>
      </c>
      <c r="G1853" s="88">
        <v>9.0035699999999999</v>
      </c>
      <c r="H1853" s="88">
        <v>15.385109999999999</v>
      </c>
      <c r="I1853" s="88">
        <v>22.12332</v>
      </c>
      <c r="J1853" s="88">
        <v>4.7501699999999998</v>
      </c>
    </row>
    <row r="1854" spans="1:10">
      <c r="A1854" s="89">
        <v>41716</v>
      </c>
      <c r="B1854" s="92">
        <v>1</v>
      </c>
      <c r="C1854" s="91">
        <f t="shared" si="56"/>
        <v>41717</v>
      </c>
      <c r="D1854" s="91">
        <f t="shared" si="57"/>
        <v>41716.958333333336</v>
      </c>
      <c r="E1854" s="88">
        <v>11.966989999999999</v>
      </c>
      <c r="F1854" s="88">
        <v>6.8869100000000003</v>
      </c>
      <c r="G1854" s="88">
        <v>9.8503299999999996</v>
      </c>
      <c r="H1854" s="88">
        <v>21.978929999999998</v>
      </c>
      <c r="I1854" s="88">
        <v>17.314340000000001</v>
      </c>
      <c r="J1854" s="88">
        <v>2.7759900000000002</v>
      </c>
    </row>
    <row r="1855" spans="1:10">
      <c r="A1855" s="89">
        <v>41717</v>
      </c>
      <c r="B1855" s="90">
        <v>4.1666666666666664E-2</v>
      </c>
      <c r="C1855" s="91">
        <f t="shared" si="56"/>
        <v>41717.041666666664</v>
      </c>
      <c r="D1855" s="91">
        <f t="shared" si="57"/>
        <v>41717</v>
      </c>
      <c r="E1855" s="88">
        <v>10.31603</v>
      </c>
      <c r="F1855" s="88">
        <v>4.4185100000000004</v>
      </c>
      <c r="G1855" s="88">
        <v>11.923159999999999</v>
      </c>
      <c r="H1855" s="88">
        <v>24.11918</v>
      </c>
      <c r="I1855" s="88">
        <v>13.97209</v>
      </c>
      <c r="J1855" s="88">
        <v>2.77169</v>
      </c>
    </row>
    <row r="1856" spans="1:10">
      <c r="A1856" s="89">
        <v>41717</v>
      </c>
      <c r="B1856" s="90">
        <v>8.3333333333333329E-2</v>
      </c>
      <c r="C1856" s="91">
        <f t="shared" si="56"/>
        <v>41717.083333333336</v>
      </c>
      <c r="D1856" s="91">
        <f t="shared" si="57"/>
        <v>41717.041666666672</v>
      </c>
      <c r="E1856" s="88">
        <v>24.237749999999998</v>
      </c>
      <c r="G1856" s="88">
        <v>12.226610000000001</v>
      </c>
      <c r="H1856" s="88">
        <v>19.11289</v>
      </c>
      <c r="I1856" s="88">
        <v>23.430040000000002</v>
      </c>
      <c r="J1856" s="88">
        <v>2.3021699999999998</v>
      </c>
    </row>
    <row r="1857" spans="1:10">
      <c r="A1857" s="89">
        <v>41717</v>
      </c>
      <c r="B1857" s="90">
        <v>0.125</v>
      </c>
      <c r="C1857" s="91">
        <f t="shared" si="56"/>
        <v>41717.125</v>
      </c>
      <c r="D1857" s="91">
        <f t="shared" si="57"/>
        <v>41717.083333333336</v>
      </c>
      <c r="E1857" s="88">
        <v>20.926580000000001</v>
      </c>
      <c r="F1857" s="88">
        <v>5.5194799999999997</v>
      </c>
      <c r="G1857" s="88">
        <v>9.4377099999999992</v>
      </c>
      <c r="H1857" s="88">
        <v>12.07457</v>
      </c>
      <c r="I1857" s="88">
        <v>19.997579999999999</v>
      </c>
      <c r="J1857" s="88">
        <v>3.2421700000000002</v>
      </c>
    </row>
    <row r="1858" spans="1:10">
      <c r="A1858" s="89">
        <v>41717</v>
      </c>
      <c r="B1858" s="90">
        <v>0.16666666666666666</v>
      </c>
      <c r="C1858" s="91">
        <f t="shared" si="56"/>
        <v>41717.166666666664</v>
      </c>
      <c r="D1858" s="91">
        <f t="shared" si="57"/>
        <v>41717.125</v>
      </c>
      <c r="E1858" s="88">
        <v>11.470219999999999</v>
      </c>
      <c r="F1858" s="88">
        <v>2.4891200000000002</v>
      </c>
      <c r="G1858" s="88">
        <v>8.3059899999999995</v>
      </c>
      <c r="H1858" s="88">
        <v>16.895499999999998</v>
      </c>
      <c r="I1858" s="88">
        <v>17.896699999999999</v>
      </c>
      <c r="J1858" s="88">
        <v>5.6390099999999999</v>
      </c>
    </row>
    <row r="1859" spans="1:10">
      <c r="A1859" s="89">
        <v>41717</v>
      </c>
      <c r="B1859" s="90">
        <v>0.20833333333333334</v>
      </c>
      <c r="C1859" s="91">
        <f t="shared" si="56"/>
        <v>41717.208333333336</v>
      </c>
      <c r="D1859" s="91">
        <f t="shared" si="57"/>
        <v>41717.166666666672</v>
      </c>
      <c r="E1859" s="88">
        <v>20.42933</v>
      </c>
      <c r="F1859" s="88">
        <v>4.9935400000000003</v>
      </c>
      <c r="G1859" s="88">
        <v>7.9818199999999999</v>
      </c>
      <c r="H1859" s="88">
        <v>14.677960000000001</v>
      </c>
      <c r="I1859" s="88">
        <v>18.25864</v>
      </c>
      <c r="J1859" s="88">
        <v>10.85392</v>
      </c>
    </row>
    <row r="1860" spans="1:10">
      <c r="A1860" s="89">
        <v>41717</v>
      </c>
      <c r="B1860" s="90">
        <v>0.25</v>
      </c>
      <c r="C1860" s="91">
        <f t="shared" si="56"/>
        <v>41717.25</v>
      </c>
      <c r="D1860" s="91">
        <f t="shared" si="57"/>
        <v>41717.208333333336</v>
      </c>
      <c r="E1860" s="88">
        <v>28.890229999999999</v>
      </c>
      <c r="F1860" s="88">
        <v>18.042999999999999</v>
      </c>
      <c r="G1860" s="88">
        <v>7.3177000000000003</v>
      </c>
      <c r="H1860" s="88">
        <v>11.477869999999999</v>
      </c>
      <c r="I1860" s="88">
        <v>17.52854</v>
      </c>
      <c r="J1860" s="88">
        <v>18.085080000000001</v>
      </c>
    </row>
    <row r="1861" spans="1:10">
      <c r="A1861" s="89">
        <v>41717</v>
      </c>
      <c r="B1861" s="90">
        <v>0.29166666666666669</v>
      </c>
      <c r="C1861" s="91">
        <f t="shared" si="56"/>
        <v>41717.291666666664</v>
      </c>
      <c r="D1861" s="91">
        <f t="shared" si="57"/>
        <v>41717.25</v>
      </c>
      <c r="E1861" s="88">
        <v>32.905520000000003</v>
      </c>
      <c r="F1861" s="88">
        <v>30.477599999999999</v>
      </c>
      <c r="G1861" s="88">
        <v>5.4960500000000003</v>
      </c>
      <c r="H1861" s="88">
        <v>17.92108</v>
      </c>
      <c r="I1861" s="88">
        <v>27.18571</v>
      </c>
      <c r="J1861" s="88">
        <v>16.48479</v>
      </c>
    </row>
    <row r="1862" spans="1:10">
      <c r="A1862" s="89">
        <v>41717</v>
      </c>
      <c r="B1862" s="90">
        <v>0.33333333333333331</v>
      </c>
      <c r="C1862" s="91">
        <f t="shared" si="56"/>
        <v>41717.333333333336</v>
      </c>
      <c r="D1862" s="91">
        <f t="shared" si="57"/>
        <v>41717.291666666672</v>
      </c>
      <c r="E1862" s="88">
        <v>33.402769999999997</v>
      </c>
      <c r="F1862" s="88">
        <v>30.342770000000002</v>
      </c>
      <c r="G1862" s="88">
        <v>5.43485</v>
      </c>
      <c r="H1862" s="88">
        <v>23.652370000000001</v>
      </c>
      <c r="I1862" s="88">
        <v>44.80988</v>
      </c>
      <c r="J1862" s="88">
        <v>18.355699999999999</v>
      </c>
    </row>
    <row r="1863" spans="1:10">
      <c r="A1863" s="89">
        <v>41717</v>
      </c>
      <c r="B1863" s="90">
        <v>0.375</v>
      </c>
      <c r="C1863" s="91">
        <f t="shared" si="56"/>
        <v>41717.375</v>
      </c>
      <c r="D1863" s="91">
        <f t="shared" si="57"/>
        <v>41717.333333333336</v>
      </c>
      <c r="E1863" s="88">
        <v>16.458020000000001</v>
      </c>
      <c r="F1863" s="88">
        <v>16.210830000000001</v>
      </c>
      <c r="G1863" s="88">
        <v>7.1278899999999998</v>
      </c>
      <c r="H1863" s="88">
        <v>25.329630000000002</v>
      </c>
      <c r="I1863" s="88">
        <v>46.181620000000002</v>
      </c>
      <c r="J1863" s="88">
        <v>14.881159999999999</v>
      </c>
    </row>
    <row r="1864" spans="1:10">
      <c r="A1864" s="89">
        <v>41717</v>
      </c>
      <c r="B1864" s="90">
        <v>0.41666666666666669</v>
      </c>
      <c r="C1864" s="91">
        <f t="shared" ref="C1864:C1927" si="58">A1864+B1864</f>
        <v>41717.416666666664</v>
      </c>
      <c r="D1864" s="91">
        <f t="shared" ref="D1864:D1927" si="59">C1864-"01:00"</f>
        <v>41717.375</v>
      </c>
      <c r="E1864" s="88">
        <v>11.47978</v>
      </c>
      <c r="F1864" s="88">
        <v>21.785769999999999</v>
      </c>
      <c r="G1864" s="88">
        <v>8.2165800000000004</v>
      </c>
      <c r="H1864" s="88">
        <v>27.837869999999999</v>
      </c>
      <c r="I1864" s="88">
        <v>38.882080000000002</v>
      </c>
      <c r="J1864" s="88">
        <v>11.31339</v>
      </c>
    </row>
    <row r="1865" spans="1:10">
      <c r="A1865" s="89">
        <v>41717</v>
      </c>
      <c r="B1865" s="90">
        <v>0.45833333333333331</v>
      </c>
      <c r="C1865" s="91">
        <f t="shared" si="58"/>
        <v>41717.458333333336</v>
      </c>
      <c r="D1865" s="91">
        <f t="shared" si="59"/>
        <v>41717.416666666672</v>
      </c>
      <c r="E1865" s="88">
        <v>13.48217</v>
      </c>
      <c r="F1865" s="88">
        <v>17.63325</v>
      </c>
      <c r="G1865" s="88">
        <v>7.7963100000000001</v>
      </c>
      <c r="H1865" s="88">
        <v>32.484769999999997</v>
      </c>
      <c r="I1865" s="88">
        <v>37.993729999999999</v>
      </c>
      <c r="J1865" s="88">
        <v>10.28112</v>
      </c>
    </row>
    <row r="1866" spans="1:10">
      <c r="A1866" s="89">
        <v>41717</v>
      </c>
      <c r="B1866" s="90">
        <v>0.5</v>
      </c>
      <c r="C1866" s="91">
        <f t="shared" si="58"/>
        <v>41717.5</v>
      </c>
      <c r="D1866" s="91">
        <f t="shared" si="59"/>
        <v>41717.458333333336</v>
      </c>
      <c r="E1866" s="88">
        <v>14.47763</v>
      </c>
      <c r="F1866" s="88">
        <v>15.039899999999999</v>
      </c>
      <c r="G1866" s="88">
        <v>6.5885600000000002</v>
      </c>
      <c r="H1866" s="88">
        <v>28.361419999999999</v>
      </c>
      <c r="I1866" s="88">
        <v>29.20627</v>
      </c>
      <c r="J1866" s="88">
        <v>13.47404</v>
      </c>
    </row>
    <row r="1867" spans="1:10">
      <c r="A1867" s="89">
        <v>41717</v>
      </c>
      <c r="B1867" s="90">
        <v>0.54166666666666663</v>
      </c>
      <c r="C1867" s="91">
        <f t="shared" si="58"/>
        <v>41717.541666666664</v>
      </c>
      <c r="D1867" s="91">
        <f t="shared" si="59"/>
        <v>41717.5</v>
      </c>
      <c r="E1867" s="88">
        <v>13.483129999999999</v>
      </c>
      <c r="F1867" s="88">
        <v>14.04444</v>
      </c>
      <c r="G1867" s="88">
        <v>5.0776899999999996</v>
      </c>
      <c r="H1867" s="88">
        <v>24.18404</v>
      </c>
      <c r="I1867" s="88">
        <v>25.267469999999999</v>
      </c>
      <c r="J1867" s="88">
        <v>10.28112</v>
      </c>
    </row>
    <row r="1868" spans="1:10">
      <c r="A1868" s="89">
        <v>41717</v>
      </c>
      <c r="B1868" s="90">
        <v>0.58333333333333337</v>
      </c>
      <c r="C1868" s="91">
        <f t="shared" si="58"/>
        <v>41717.583333333336</v>
      </c>
      <c r="D1868" s="91">
        <f t="shared" si="59"/>
        <v>41717.541666666672</v>
      </c>
      <c r="E1868" s="88">
        <v>12.984920000000001</v>
      </c>
      <c r="F1868" s="88">
        <v>13.95312</v>
      </c>
      <c r="G1868" s="88">
        <v>4.9586300000000003</v>
      </c>
      <c r="H1868" s="88">
        <v>27.04036</v>
      </c>
      <c r="I1868" s="88">
        <v>27.371700000000001</v>
      </c>
      <c r="J1868" s="88">
        <v>9.0121800000000007</v>
      </c>
    </row>
    <row r="1869" spans="1:10">
      <c r="A1869" s="89">
        <v>41717</v>
      </c>
      <c r="B1869" s="90">
        <v>0.625</v>
      </c>
      <c r="C1869" s="91">
        <f t="shared" si="58"/>
        <v>41717.625</v>
      </c>
      <c r="D1869" s="91">
        <f t="shared" si="59"/>
        <v>41717.583333333336</v>
      </c>
      <c r="E1869" s="88">
        <v>11.49126</v>
      </c>
      <c r="F1869" s="88">
        <v>16.436499999999999</v>
      </c>
      <c r="G1869" s="88">
        <v>5.6246600000000004</v>
      </c>
      <c r="H1869" s="88">
        <v>25.551639999999999</v>
      </c>
      <c r="I1869" s="88">
        <v>27.645669999999999</v>
      </c>
      <c r="J1869" s="88">
        <v>9.0609500000000001</v>
      </c>
    </row>
    <row r="1870" spans="1:10">
      <c r="A1870" s="89">
        <v>41717</v>
      </c>
      <c r="B1870" s="90">
        <v>0.66666666666666663</v>
      </c>
      <c r="C1870" s="91">
        <f t="shared" si="58"/>
        <v>41717.666666666664</v>
      </c>
      <c r="D1870" s="91">
        <f t="shared" si="59"/>
        <v>41717.625</v>
      </c>
      <c r="E1870" s="88">
        <v>12.51923</v>
      </c>
      <c r="F1870" s="88">
        <v>17.13552</v>
      </c>
      <c r="G1870" s="88">
        <v>4.4733400000000003</v>
      </c>
      <c r="H1870" s="88">
        <v>24.226590000000002</v>
      </c>
      <c r="I1870" s="88">
        <v>18.171140000000001</v>
      </c>
      <c r="J1870" s="88">
        <v>11.59883</v>
      </c>
    </row>
    <row r="1871" spans="1:10">
      <c r="A1871" s="89">
        <v>41717</v>
      </c>
      <c r="B1871" s="90">
        <v>0.70833333333333337</v>
      </c>
      <c r="C1871" s="91">
        <f t="shared" si="58"/>
        <v>41717.708333333336</v>
      </c>
      <c r="D1871" s="91">
        <f t="shared" si="59"/>
        <v>41717.666666666672</v>
      </c>
      <c r="E1871" s="88">
        <v>15.99328</v>
      </c>
      <c r="F1871" s="88">
        <v>14.10421</v>
      </c>
      <c r="G1871" s="88">
        <v>3.92828</v>
      </c>
      <c r="H1871" s="88">
        <v>16.415469999999999</v>
      </c>
      <c r="I1871" s="88">
        <v>19.544789999999999</v>
      </c>
      <c r="J1871" s="88">
        <v>14.42455</v>
      </c>
    </row>
    <row r="1872" spans="1:10">
      <c r="A1872" s="89">
        <v>41717</v>
      </c>
      <c r="B1872" s="90">
        <v>0.75</v>
      </c>
      <c r="C1872" s="91">
        <f t="shared" si="58"/>
        <v>41717.75</v>
      </c>
      <c r="D1872" s="91">
        <f t="shared" si="59"/>
        <v>41717.708333333336</v>
      </c>
      <c r="E1872" s="88">
        <v>18.45945</v>
      </c>
      <c r="F1872" s="88">
        <v>13.1427</v>
      </c>
      <c r="G1872" s="88">
        <v>4.8878700000000004</v>
      </c>
      <c r="H1872" s="88">
        <v>18.01623</v>
      </c>
      <c r="I1872" s="88">
        <v>28.510590000000001</v>
      </c>
      <c r="J1872" s="88">
        <v>20.86346</v>
      </c>
    </row>
    <row r="1873" spans="1:10">
      <c r="A1873" s="89">
        <v>41717</v>
      </c>
      <c r="B1873" s="90">
        <v>0.79166666666666663</v>
      </c>
      <c r="C1873" s="91">
        <f t="shared" si="58"/>
        <v>41717.791666666664</v>
      </c>
      <c r="D1873" s="91">
        <f t="shared" si="59"/>
        <v>41717.75</v>
      </c>
      <c r="E1873" s="88">
        <v>16.966740000000001</v>
      </c>
      <c r="F1873" s="88">
        <v>11.389889999999999</v>
      </c>
      <c r="G1873" s="88">
        <v>6.8773499999999999</v>
      </c>
      <c r="H1873" s="88">
        <v>19.668150000000001</v>
      </c>
      <c r="I1873" s="88">
        <v>34.18403</v>
      </c>
      <c r="J1873" s="88">
        <v>16.209869999999999</v>
      </c>
    </row>
    <row r="1874" spans="1:10">
      <c r="A1874" s="89">
        <v>41717</v>
      </c>
      <c r="B1874" s="90">
        <v>0.83333333333333337</v>
      </c>
      <c r="C1874" s="91">
        <f t="shared" si="58"/>
        <v>41717.833333333336</v>
      </c>
      <c r="D1874" s="91">
        <f t="shared" si="59"/>
        <v>41717.791666666672</v>
      </c>
      <c r="E1874" s="88">
        <v>13.493639999999999</v>
      </c>
      <c r="F1874" s="88">
        <v>6.6449800000000003</v>
      </c>
      <c r="G1874" s="88">
        <v>7.0590400000000004</v>
      </c>
      <c r="H1874" s="88">
        <v>17.032730000000001</v>
      </c>
      <c r="I1874" s="88">
        <v>25.260300000000001</v>
      </c>
      <c r="J1874" s="88">
        <v>11.654780000000001</v>
      </c>
    </row>
    <row r="1875" spans="1:10">
      <c r="A1875" s="89">
        <v>41717</v>
      </c>
      <c r="B1875" s="90">
        <v>0.875</v>
      </c>
      <c r="C1875" s="91">
        <f t="shared" si="58"/>
        <v>41717.875</v>
      </c>
      <c r="D1875" s="91">
        <f t="shared" si="59"/>
        <v>41717.833333333336</v>
      </c>
      <c r="E1875" s="88">
        <v>12.98588</v>
      </c>
      <c r="F1875" s="88">
        <v>3.5553400000000002</v>
      </c>
      <c r="G1875" s="88">
        <v>4.8281099999999997</v>
      </c>
      <c r="H1875" s="88">
        <v>14.718120000000001</v>
      </c>
      <c r="I1875" s="88">
        <v>20.775010000000002</v>
      </c>
      <c r="J1875" s="88">
        <v>11.889060000000001</v>
      </c>
    </row>
    <row r="1876" spans="1:10">
      <c r="A1876" s="89">
        <v>41717</v>
      </c>
      <c r="B1876" s="90">
        <v>0.91666666666666663</v>
      </c>
      <c r="C1876" s="91">
        <f t="shared" si="58"/>
        <v>41717.916666666664</v>
      </c>
      <c r="D1876" s="91">
        <f t="shared" si="59"/>
        <v>41717.875</v>
      </c>
      <c r="E1876" s="88">
        <v>11.99042</v>
      </c>
      <c r="F1876" s="88">
        <v>2.88883</v>
      </c>
      <c r="G1876" s="88">
        <v>4.1639900000000001</v>
      </c>
      <c r="H1876" s="88">
        <v>13.99328</v>
      </c>
      <c r="I1876" s="88">
        <v>20.272500000000001</v>
      </c>
      <c r="J1876" s="88">
        <v>10.43173</v>
      </c>
    </row>
    <row r="1877" spans="1:10">
      <c r="A1877" s="89">
        <v>41717</v>
      </c>
      <c r="B1877" s="90">
        <v>0.95833333333333337</v>
      </c>
      <c r="C1877" s="91">
        <f t="shared" si="58"/>
        <v>41717.958333333336</v>
      </c>
      <c r="D1877" s="91">
        <f t="shared" si="59"/>
        <v>41717.916666666672</v>
      </c>
      <c r="E1877" s="88">
        <v>12.98588</v>
      </c>
      <c r="F1877" s="88">
        <v>2.6139100000000002</v>
      </c>
      <c r="G1877" s="88">
        <v>4.2271000000000001</v>
      </c>
      <c r="H1877" s="88">
        <v>14.20557</v>
      </c>
      <c r="I1877" s="88">
        <v>20.272500000000001</v>
      </c>
      <c r="J1877" s="88">
        <v>5.7332000000000001</v>
      </c>
    </row>
    <row r="1878" spans="1:10">
      <c r="A1878" s="89">
        <v>41717</v>
      </c>
      <c r="B1878" s="92">
        <v>1</v>
      </c>
      <c r="C1878" s="91">
        <f t="shared" si="58"/>
        <v>41718</v>
      </c>
      <c r="D1878" s="91">
        <f t="shared" si="59"/>
        <v>41717.958333333336</v>
      </c>
      <c r="E1878" s="88">
        <v>12.98588</v>
      </c>
      <c r="F1878" s="88">
        <v>1.78867</v>
      </c>
      <c r="G1878" s="88">
        <v>3.2005699999999999</v>
      </c>
      <c r="H1878" s="88">
        <v>16.380559999999999</v>
      </c>
      <c r="I1878" s="88">
        <v>20.272020000000001</v>
      </c>
      <c r="J1878" s="88">
        <v>3.7599800000000001</v>
      </c>
    </row>
    <row r="1879" spans="1:10">
      <c r="A1879" s="89">
        <v>41718</v>
      </c>
      <c r="B1879" s="90">
        <v>4.1666666666666664E-2</v>
      </c>
      <c r="C1879" s="91">
        <f t="shared" si="58"/>
        <v>41718.041666666664</v>
      </c>
      <c r="D1879" s="91">
        <f t="shared" si="59"/>
        <v>41718</v>
      </c>
      <c r="E1879" s="88">
        <v>18.293700000000001</v>
      </c>
      <c r="F1879" s="88">
        <v>1.1876599999999999</v>
      </c>
      <c r="G1879" s="88">
        <v>3.2257500000000001</v>
      </c>
      <c r="H1879" s="88">
        <v>14.58536</v>
      </c>
      <c r="I1879" s="88">
        <v>14.67525</v>
      </c>
      <c r="J1879" s="88">
        <v>2.4876800000000001</v>
      </c>
    </row>
    <row r="1880" spans="1:10">
      <c r="A1880" s="89">
        <v>41718</v>
      </c>
      <c r="B1880" s="90">
        <v>8.3333333333333329E-2</v>
      </c>
      <c r="C1880" s="91">
        <f t="shared" si="58"/>
        <v>41718.083333333336</v>
      </c>
      <c r="D1880" s="91">
        <f t="shared" si="59"/>
        <v>41718.041666666672</v>
      </c>
      <c r="E1880" s="88">
        <v>15.639150000000001</v>
      </c>
      <c r="G1880" s="88">
        <v>3.6275300000000001</v>
      </c>
      <c r="H1880" s="88">
        <v>15.20438</v>
      </c>
      <c r="I1880" s="88">
        <v>20.579139999999999</v>
      </c>
      <c r="J1880" s="88">
        <v>2.5345399999999998</v>
      </c>
    </row>
    <row r="1881" spans="1:10">
      <c r="A1881" s="89">
        <v>41718</v>
      </c>
      <c r="B1881" s="90">
        <v>0.125</v>
      </c>
      <c r="C1881" s="91">
        <f t="shared" si="58"/>
        <v>41718.125</v>
      </c>
      <c r="D1881" s="91">
        <f t="shared" si="59"/>
        <v>41718.083333333336</v>
      </c>
      <c r="E1881" s="88">
        <v>14.489100000000001</v>
      </c>
      <c r="F1881" s="88">
        <v>1.6844300000000001</v>
      </c>
      <c r="G1881" s="88">
        <v>4.1735499999999996</v>
      </c>
      <c r="H1881" s="88">
        <v>9.5883199999999995</v>
      </c>
      <c r="I1881" s="88">
        <v>17.444389999999999</v>
      </c>
      <c r="J1881" s="88">
        <v>3.1914799999999999</v>
      </c>
    </row>
    <row r="1882" spans="1:10">
      <c r="A1882" s="89">
        <v>41718</v>
      </c>
      <c r="B1882" s="90">
        <v>0.16666666666666666</v>
      </c>
      <c r="C1882" s="91">
        <f t="shared" si="58"/>
        <v>41718.166666666664</v>
      </c>
      <c r="D1882" s="91">
        <f t="shared" si="59"/>
        <v>41718.125</v>
      </c>
      <c r="E1882" s="88">
        <v>15.47308</v>
      </c>
      <c r="F1882" s="88">
        <v>3.31149</v>
      </c>
      <c r="G1882" s="88">
        <v>3.5056099999999999</v>
      </c>
      <c r="H1882" s="88">
        <v>7.8149499999999996</v>
      </c>
      <c r="I1882" s="88">
        <v>21.37171</v>
      </c>
      <c r="J1882" s="88">
        <v>3.6136699999999999</v>
      </c>
    </row>
    <row r="1883" spans="1:10">
      <c r="A1883" s="89">
        <v>41718</v>
      </c>
      <c r="B1883" s="90">
        <v>0.20833333333333334</v>
      </c>
      <c r="C1883" s="91">
        <f t="shared" si="58"/>
        <v>41718.208333333336</v>
      </c>
      <c r="D1883" s="91">
        <f t="shared" si="59"/>
        <v>41718.166666666672</v>
      </c>
      <c r="E1883" s="88">
        <v>16.491489999999999</v>
      </c>
      <c r="F1883" s="88">
        <v>4.8907400000000001</v>
      </c>
      <c r="G1883" s="88">
        <v>3.13889</v>
      </c>
      <c r="H1883" s="88">
        <v>8.8285800000000005</v>
      </c>
      <c r="I1883" s="88">
        <v>15.435309999999999</v>
      </c>
      <c r="J1883" s="88">
        <v>5.4917400000000001</v>
      </c>
    </row>
    <row r="1884" spans="1:10">
      <c r="A1884" s="89">
        <v>41718</v>
      </c>
      <c r="B1884" s="90">
        <v>0.25</v>
      </c>
      <c r="C1884" s="91">
        <f t="shared" si="58"/>
        <v>41718.25</v>
      </c>
      <c r="D1884" s="91">
        <f t="shared" si="59"/>
        <v>41718.208333333336</v>
      </c>
      <c r="E1884" s="88">
        <v>18.481439999999999</v>
      </c>
      <c r="F1884" s="88">
        <v>6.2008000000000001</v>
      </c>
      <c r="G1884" s="88">
        <v>3.7470699999999999</v>
      </c>
      <c r="H1884" s="88">
        <v>9.2923600000000004</v>
      </c>
      <c r="I1884" s="88">
        <v>21.188110000000002</v>
      </c>
      <c r="J1884" s="88">
        <v>7.6031399999999998</v>
      </c>
    </row>
    <row r="1885" spans="1:10">
      <c r="A1885" s="89">
        <v>41718</v>
      </c>
      <c r="B1885" s="90">
        <v>0.29166666666666669</v>
      </c>
      <c r="C1885" s="91">
        <f t="shared" si="58"/>
        <v>41718.291666666664</v>
      </c>
      <c r="D1885" s="91">
        <f t="shared" si="59"/>
        <v>41718.25</v>
      </c>
      <c r="E1885" s="88">
        <v>20.472359999999998</v>
      </c>
      <c r="F1885" s="88">
        <v>10.926589999999999</v>
      </c>
      <c r="G1885" s="88">
        <v>4.4709500000000002</v>
      </c>
      <c r="H1885" s="88">
        <v>8.4905399999999993</v>
      </c>
      <c r="I1885" s="88">
        <v>17.582090000000001</v>
      </c>
      <c r="J1885" s="88">
        <v>9.6662499999999998</v>
      </c>
    </row>
    <row r="1886" spans="1:10">
      <c r="A1886" s="89">
        <v>41718</v>
      </c>
      <c r="B1886" s="90">
        <v>0.33333333333333331</v>
      </c>
      <c r="C1886" s="91">
        <f t="shared" si="58"/>
        <v>41718.333333333336</v>
      </c>
      <c r="D1886" s="91">
        <f t="shared" si="59"/>
        <v>41718.291666666672</v>
      </c>
      <c r="E1886" s="88">
        <v>15.03129</v>
      </c>
      <c r="F1886" s="88">
        <v>8.7630800000000004</v>
      </c>
      <c r="G1886" s="88">
        <v>4.7143100000000002</v>
      </c>
      <c r="H1886" s="88">
        <v>9.5070399999999999</v>
      </c>
      <c r="I1886" s="88">
        <v>39.78096</v>
      </c>
      <c r="J1886" s="88">
        <v>8.3012099999999993</v>
      </c>
    </row>
    <row r="1887" spans="1:10">
      <c r="A1887" s="89">
        <v>41718</v>
      </c>
      <c r="B1887" s="90">
        <v>0.375</v>
      </c>
      <c r="C1887" s="91">
        <f t="shared" si="58"/>
        <v>41718.375</v>
      </c>
      <c r="D1887" s="91">
        <f t="shared" si="59"/>
        <v>41718.333333333336</v>
      </c>
      <c r="E1887" s="88">
        <v>17.50798</v>
      </c>
      <c r="F1887" s="88">
        <v>14.90268</v>
      </c>
      <c r="G1887" s="88">
        <v>6.1663800000000002</v>
      </c>
      <c r="H1887" s="88">
        <v>10.1549</v>
      </c>
      <c r="I1887" s="88">
        <v>34.165379999999999</v>
      </c>
      <c r="J1887" s="88">
        <v>7.5519800000000004</v>
      </c>
    </row>
    <row r="1888" spans="1:10">
      <c r="A1888" s="89">
        <v>41718</v>
      </c>
      <c r="B1888" s="90">
        <v>0.41666666666666669</v>
      </c>
      <c r="C1888" s="91">
        <f t="shared" si="58"/>
        <v>41718.416666666664</v>
      </c>
      <c r="D1888" s="91">
        <f t="shared" si="59"/>
        <v>41718.375</v>
      </c>
      <c r="E1888" s="88">
        <v>20.007619999999999</v>
      </c>
      <c r="F1888" s="88">
        <v>13.133620000000001</v>
      </c>
      <c r="G1888" s="88">
        <v>4.7774299999999998</v>
      </c>
      <c r="H1888" s="88">
        <v>9.2263800000000007</v>
      </c>
      <c r="I1888" s="88">
        <v>24.619129999999998</v>
      </c>
      <c r="J1888" s="88">
        <v>6.8022799999999997</v>
      </c>
    </row>
    <row r="1889" spans="1:10">
      <c r="A1889" s="89">
        <v>41718</v>
      </c>
      <c r="B1889" s="90">
        <v>0.45833333333333331</v>
      </c>
      <c r="C1889" s="91">
        <f t="shared" si="58"/>
        <v>41718.458333333336</v>
      </c>
      <c r="D1889" s="91">
        <f t="shared" si="59"/>
        <v>41718.416666666672</v>
      </c>
      <c r="E1889" s="88">
        <v>18.51491</v>
      </c>
      <c r="F1889" s="88">
        <v>13.75948</v>
      </c>
      <c r="G1889" s="88">
        <v>5.4396300000000002</v>
      </c>
      <c r="H1889" s="88">
        <v>9.6117500000000007</v>
      </c>
      <c r="I1889" s="88">
        <v>21.787199999999999</v>
      </c>
      <c r="J1889" s="88">
        <v>6.3729300000000002</v>
      </c>
    </row>
    <row r="1890" spans="1:10">
      <c r="A1890" s="89">
        <v>41718</v>
      </c>
      <c r="B1890" s="90">
        <v>0.5</v>
      </c>
      <c r="C1890" s="91">
        <f t="shared" si="58"/>
        <v>41718.5</v>
      </c>
      <c r="D1890" s="91">
        <f t="shared" si="59"/>
        <v>41718.458333333336</v>
      </c>
      <c r="E1890" s="88">
        <v>20.517299999999999</v>
      </c>
      <c r="F1890" s="88">
        <v>12.986829999999999</v>
      </c>
      <c r="G1890" s="88">
        <v>6.4680799999999996</v>
      </c>
      <c r="H1890" s="88">
        <v>8.6789299999999994</v>
      </c>
      <c r="I1890" s="88">
        <v>18.909839999999999</v>
      </c>
      <c r="J1890" s="88">
        <v>5.9086699999999999</v>
      </c>
    </row>
    <row r="1891" spans="1:10">
      <c r="A1891" s="89">
        <v>41718</v>
      </c>
      <c r="B1891" s="90">
        <v>0.54166666666666663</v>
      </c>
      <c r="C1891" s="91">
        <f t="shared" si="58"/>
        <v>41718.541666666664</v>
      </c>
      <c r="D1891" s="91">
        <f t="shared" si="59"/>
        <v>41718.5</v>
      </c>
      <c r="E1891" s="88">
        <v>20.527819999999998</v>
      </c>
      <c r="F1891" s="88">
        <v>14.846259999999999</v>
      </c>
      <c r="G1891" s="88">
        <v>7.55342</v>
      </c>
      <c r="H1891" s="88">
        <v>6.8147200000000003</v>
      </c>
      <c r="I1891" s="88">
        <v>22.657869999999999</v>
      </c>
      <c r="J1891" s="88">
        <v>5.5338200000000004</v>
      </c>
    </row>
    <row r="1892" spans="1:10">
      <c r="A1892" s="89">
        <v>41718</v>
      </c>
      <c r="B1892" s="90">
        <v>0.58333333333333337</v>
      </c>
      <c r="C1892" s="91">
        <f t="shared" si="58"/>
        <v>41718.583333333336</v>
      </c>
      <c r="D1892" s="91">
        <f t="shared" si="59"/>
        <v>41718.541666666672</v>
      </c>
      <c r="E1892" s="88">
        <v>18.537859999999998</v>
      </c>
      <c r="F1892" s="88">
        <v>13.677239999999999</v>
      </c>
      <c r="G1892" s="88">
        <v>7.7379800000000003</v>
      </c>
      <c r="H1892" s="88">
        <v>6.13626</v>
      </c>
      <c r="I1892" s="88">
        <v>29.233039999999999</v>
      </c>
      <c r="J1892" s="88">
        <v>6.4738100000000003</v>
      </c>
    </row>
    <row r="1893" spans="1:10">
      <c r="A1893" s="89">
        <v>41718</v>
      </c>
      <c r="B1893" s="90">
        <v>0.625</v>
      </c>
      <c r="C1893" s="91">
        <f t="shared" si="58"/>
        <v>41718.625</v>
      </c>
      <c r="D1893" s="91">
        <f t="shared" si="59"/>
        <v>41718.583333333336</v>
      </c>
      <c r="E1893" s="88">
        <v>20.993510000000001</v>
      </c>
      <c r="F1893" s="88">
        <v>14.297370000000001</v>
      </c>
      <c r="G1893" s="88">
        <v>6.1654200000000001</v>
      </c>
      <c r="H1893" s="88">
        <v>7.3210499999999996</v>
      </c>
      <c r="I1893" s="88">
        <v>19.730779999999999</v>
      </c>
      <c r="J1893" s="88">
        <v>7.0867699999999996</v>
      </c>
    </row>
    <row r="1894" spans="1:10">
      <c r="A1894" s="89">
        <v>41718</v>
      </c>
      <c r="B1894" s="90">
        <v>0.66666666666666663</v>
      </c>
      <c r="C1894" s="91">
        <f t="shared" si="58"/>
        <v>41718.666666666664</v>
      </c>
      <c r="D1894" s="91">
        <f t="shared" si="59"/>
        <v>41718.625</v>
      </c>
      <c r="E1894" s="88">
        <v>20.48479</v>
      </c>
      <c r="F1894" s="88">
        <v>20.361429999999999</v>
      </c>
      <c r="G1894" s="88">
        <v>5.2005699999999999</v>
      </c>
      <c r="H1894" s="88">
        <v>10.39109</v>
      </c>
      <c r="I1894" s="88">
        <v>45.670020000000001</v>
      </c>
      <c r="J1894" s="88">
        <v>8.9179899999999996</v>
      </c>
    </row>
    <row r="1895" spans="1:10">
      <c r="A1895" s="89">
        <v>41718</v>
      </c>
      <c r="B1895" s="90">
        <v>0.70833333333333337</v>
      </c>
      <c r="C1895" s="91">
        <f t="shared" si="58"/>
        <v>41718.708333333336</v>
      </c>
      <c r="D1895" s="91">
        <f t="shared" si="59"/>
        <v>41718.666666666672</v>
      </c>
      <c r="E1895" s="88">
        <v>17.994710000000001</v>
      </c>
      <c r="F1895" s="88">
        <v>13.83789</v>
      </c>
      <c r="H1895" s="88">
        <v>8.9141600000000007</v>
      </c>
      <c r="I1895" s="88">
        <v>39.776649999999997</v>
      </c>
      <c r="J1895" s="88">
        <v>11.73653</v>
      </c>
    </row>
    <row r="1896" spans="1:10">
      <c r="A1896" s="89">
        <v>41718</v>
      </c>
      <c r="B1896" s="90">
        <v>0.75</v>
      </c>
      <c r="C1896" s="91">
        <f t="shared" si="58"/>
        <v>41718.75</v>
      </c>
      <c r="D1896" s="91">
        <f t="shared" si="59"/>
        <v>41718.708333333336</v>
      </c>
      <c r="E1896" s="88">
        <v>21.988009999999999</v>
      </c>
      <c r="F1896" s="88">
        <v>13.693020000000001</v>
      </c>
      <c r="G1896" s="88">
        <v>5.0183999999999997</v>
      </c>
      <c r="H1896" s="88">
        <v>10.138159999999999</v>
      </c>
      <c r="I1896" s="88">
        <v>52.838549999999998</v>
      </c>
      <c r="J1896" s="88">
        <v>11.73462</v>
      </c>
    </row>
    <row r="1897" spans="1:10">
      <c r="A1897" s="89">
        <v>41718</v>
      </c>
      <c r="B1897" s="90">
        <v>0.79166666666666663</v>
      </c>
      <c r="C1897" s="91">
        <f t="shared" si="58"/>
        <v>41718.791666666664</v>
      </c>
      <c r="D1897" s="91">
        <f t="shared" si="59"/>
        <v>41718.75</v>
      </c>
      <c r="E1897" s="88">
        <v>13.526160000000001</v>
      </c>
      <c r="F1897" s="88">
        <v>13.848409999999999</v>
      </c>
      <c r="G1897" s="88">
        <v>4.89696</v>
      </c>
      <c r="H1897" s="88">
        <v>10.095610000000001</v>
      </c>
      <c r="I1897" s="88">
        <v>30.368110000000001</v>
      </c>
      <c r="J1897" s="88">
        <v>8.4953299999999992</v>
      </c>
    </row>
    <row r="1898" spans="1:10">
      <c r="A1898" s="89">
        <v>41718</v>
      </c>
      <c r="B1898" s="90">
        <v>0.83333333333333337</v>
      </c>
      <c r="C1898" s="91">
        <f t="shared" si="58"/>
        <v>41718.833333333336</v>
      </c>
      <c r="D1898" s="91">
        <f t="shared" si="59"/>
        <v>41718.791666666672</v>
      </c>
      <c r="E1898" s="88">
        <v>13.027950000000001</v>
      </c>
      <c r="F1898" s="88">
        <v>13.284700000000001</v>
      </c>
      <c r="G1898" s="88">
        <v>6.5278400000000003</v>
      </c>
      <c r="H1898" s="88">
        <v>11.107799999999999</v>
      </c>
      <c r="I1898" s="88">
        <v>27.124510000000001</v>
      </c>
      <c r="J1898" s="88">
        <v>7.7446700000000002</v>
      </c>
    </row>
    <row r="1899" spans="1:10">
      <c r="A1899" s="89">
        <v>41718</v>
      </c>
      <c r="B1899" s="90">
        <v>0.875</v>
      </c>
      <c r="C1899" s="91">
        <f t="shared" si="58"/>
        <v>41718.875</v>
      </c>
      <c r="D1899" s="91">
        <f t="shared" si="59"/>
        <v>41718.833333333336</v>
      </c>
      <c r="E1899" s="88">
        <v>15.49508</v>
      </c>
      <c r="F1899" s="88">
        <v>7.29284</v>
      </c>
      <c r="G1899" s="88">
        <v>4.7157499999999999</v>
      </c>
      <c r="H1899" s="88">
        <v>12.75351</v>
      </c>
      <c r="I1899" s="88">
        <v>40.163930000000001</v>
      </c>
      <c r="J1899" s="88">
        <v>6.5249699999999997</v>
      </c>
    </row>
    <row r="1900" spans="1:10">
      <c r="A1900" s="89">
        <v>41718</v>
      </c>
      <c r="B1900" s="90">
        <v>0.91666666666666663</v>
      </c>
      <c r="C1900" s="91">
        <f t="shared" si="58"/>
        <v>41718.916666666664</v>
      </c>
      <c r="D1900" s="91">
        <f t="shared" si="59"/>
        <v>41718.875</v>
      </c>
      <c r="E1900" s="88">
        <v>14.500579999999999</v>
      </c>
      <c r="F1900" s="88">
        <v>6.9184700000000001</v>
      </c>
      <c r="G1900" s="88">
        <v>4.5335799999999997</v>
      </c>
      <c r="H1900" s="88">
        <v>13.47261</v>
      </c>
      <c r="I1900" s="88">
        <v>19.909600000000001</v>
      </c>
      <c r="J1900" s="88">
        <v>5.0700399999999997</v>
      </c>
    </row>
    <row r="1901" spans="1:10">
      <c r="A1901" s="89">
        <v>41718</v>
      </c>
      <c r="B1901" s="90">
        <v>0.95833333333333337</v>
      </c>
      <c r="C1901" s="91">
        <f t="shared" si="58"/>
        <v>41718.958333333336</v>
      </c>
      <c r="D1901" s="91">
        <f t="shared" si="59"/>
        <v>41718.916666666672</v>
      </c>
      <c r="E1901" s="88">
        <v>11.027480000000001</v>
      </c>
      <c r="F1901" s="88">
        <v>3.8632499999999999</v>
      </c>
      <c r="G1901" s="88">
        <v>5.9961700000000002</v>
      </c>
      <c r="H1901" s="88">
        <v>17.484079999999999</v>
      </c>
      <c r="I1901" s="88">
        <v>18.403030000000001</v>
      </c>
      <c r="J1901" s="88">
        <v>3.05044</v>
      </c>
    </row>
    <row r="1902" spans="1:10">
      <c r="A1902" s="89">
        <v>41718</v>
      </c>
      <c r="B1902" s="92">
        <v>1</v>
      </c>
      <c r="C1902" s="91">
        <f t="shared" si="58"/>
        <v>41719</v>
      </c>
      <c r="D1902" s="91">
        <f t="shared" si="59"/>
        <v>41718.958333333336</v>
      </c>
      <c r="E1902" s="88">
        <v>9.5013000000000005</v>
      </c>
      <c r="F1902" s="88">
        <v>2.7779099999999999</v>
      </c>
      <c r="G1902" s="88">
        <v>7.6260899999999996</v>
      </c>
      <c r="H1902" s="88">
        <v>11.190989999999999</v>
      </c>
      <c r="I1902" s="88">
        <v>20.503430000000002</v>
      </c>
      <c r="J1902" s="88">
        <v>3.9899499999999999</v>
      </c>
    </row>
    <row r="1903" spans="1:10">
      <c r="A1903" s="89">
        <v>41719</v>
      </c>
      <c r="B1903" s="90">
        <v>4.1666666666666664E-2</v>
      </c>
      <c r="C1903" s="91">
        <f t="shared" si="58"/>
        <v>41719.041666666664</v>
      </c>
      <c r="D1903" s="91">
        <f t="shared" si="59"/>
        <v>41719</v>
      </c>
      <c r="E1903" s="88">
        <v>11.68601</v>
      </c>
      <c r="F1903" s="88">
        <v>2.3912599999999999</v>
      </c>
      <c r="G1903" s="88">
        <v>9.0760900000000007</v>
      </c>
      <c r="H1903" s="88">
        <v>12.137359999999999</v>
      </c>
      <c r="I1903" s="88">
        <v>21.749590000000001</v>
      </c>
      <c r="J1903" s="88">
        <v>5.4404300000000001</v>
      </c>
    </row>
    <row r="1904" spans="1:10">
      <c r="A1904" s="89">
        <v>41719</v>
      </c>
      <c r="B1904" s="90">
        <v>8.3333333333333329E-2</v>
      </c>
      <c r="C1904" s="91">
        <f t="shared" si="58"/>
        <v>41719.083333333336</v>
      </c>
      <c r="D1904" s="91">
        <f t="shared" si="59"/>
        <v>41719.041666666672</v>
      </c>
      <c r="E1904" s="88">
        <v>20.985859999999999</v>
      </c>
      <c r="G1904" s="88">
        <v>8.1867800000000006</v>
      </c>
      <c r="H1904" s="88">
        <v>17.813659999999999</v>
      </c>
      <c r="I1904" s="88">
        <v>12.271879999999999</v>
      </c>
      <c r="J1904" s="88">
        <v>4.4551699999999999</v>
      </c>
    </row>
    <row r="1905" spans="1:10">
      <c r="A1905" s="89">
        <v>41719</v>
      </c>
      <c r="B1905" s="90">
        <v>0.125</v>
      </c>
      <c r="C1905" s="91">
        <f t="shared" si="58"/>
        <v>41719.125</v>
      </c>
      <c r="D1905" s="91">
        <f t="shared" si="59"/>
        <v>41719.083333333336</v>
      </c>
      <c r="E1905" s="88">
        <v>22.46518</v>
      </c>
      <c r="F1905" s="88">
        <v>1.6026800000000001</v>
      </c>
      <c r="G1905" s="88">
        <v>7.1121100000000004</v>
      </c>
      <c r="H1905" s="88">
        <v>15.072889999999999</v>
      </c>
      <c r="I1905" s="88">
        <v>15.99376</v>
      </c>
      <c r="J1905" s="88">
        <v>4.4551699999999999</v>
      </c>
    </row>
    <row r="1906" spans="1:10">
      <c r="A1906" s="89">
        <v>41719</v>
      </c>
      <c r="B1906" s="90">
        <v>0.16666666666666666</v>
      </c>
      <c r="C1906" s="91">
        <f t="shared" si="58"/>
        <v>41719.166666666664</v>
      </c>
      <c r="D1906" s="91">
        <f t="shared" si="59"/>
        <v>41719.125</v>
      </c>
      <c r="E1906" s="88">
        <v>24.956209999999999</v>
      </c>
      <c r="F1906" s="88">
        <v>3.36313</v>
      </c>
      <c r="G1906" s="88">
        <v>6.3848799999999999</v>
      </c>
      <c r="H1906" s="88">
        <v>14.654529999999999</v>
      </c>
      <c r="I1906" s="88">
        <v>15.90292</v>
      </c>
      <c r="J1906" s="88">
        <v>7.7346300000000001</v>
      </c>
    </row>
    <row r="1907" spans="1:10">
      <c r="A1907" s="89">
        <v>41719</v>
      </c>
      <c r="B1907" s="90">
        <v>0.20833333333333334</v>
      </c>
      <c r="C1907" s="91">
        <f t="shared" si="58"/>
        <v>41719.208333333336</v>
      </c>
      <c r="D1907" s="91">
        <f t="shared" si="59"/>
        <v>41719.166666666672</v>
      </c>
      <c r="E1907" s="88">
        <v>21.96698</v>
      </c>
      <c r="F1907" s="88">
        <v>9.7284100000000002</v>
      </c>
      <c r="G1907" s="88">
        <v>6.7028299999999996</v>
      </c>
      <c r="H1907" s="88">
        <v>15.072889999999999</v>
      </c>
      <c r="I1907" s="88">
        <v>18.818519999999999</v>
      </c>
      <c r="J1907" s="88">
        <v>9.2847100000000005</v>
      </c>
    </row>
    <row r="1908" spans="1:10">
      <c r="A1908" s="89">
        <v>41719</v>
      </c>
      <c r="B1908" s="90">
        <v>0.25</v>
      </c>
      <c r="C1908" s="91">
        <f t="shared" si="58"/>
        <v>41719.25</v>
      </c>
      <c r="D1908" s="91">
        <f t="shared" si="59"/>
        <v>41719.208333333336</v>
      </c>
      <c r="E1908" s="88">
        <v>25.94115</v>
      </c>
      <c r="F1908" s="88">
        <v>16.402560000000001</v>
      </c>
      <c r="G1908" s="88">
        <v>5.7752699999999999</v>
      </c>
      <c r="H1908" s="88">
        <v>13.86276</v>
      </c>
      <c r="I1908" s="88">
        <v>39.914830000000002</v>
      </c>
      <c r="J1908" s="88">
        <v>14.67318</v>
      </c>
    </row>
    <row r="1909" spans="1:10">
      <c r="A1909" s="89">
        <v>41719</v>
      </c>
      <c r="B1909" s="90">
        <v>0.29166666666666669</v>
      </c>
      <c r="C1909" s="91">
        <f t="shared" si="58"/>
        <v>41719.291666666664</v>
      </c>
      <c r="D1909" s="91">
        <f t="shared" si="59"/>
        <v>41719.25</v>
      </c>
      <c r="E1909" s="88">
        <v>43.956899999999997</v>
      </c>
      <c r="F1909" s="88">
        <v>38.065919999999998</v>
      </c>
      <c r="G1909" s="88">
        <v>5.6562200000000002</v>
      </c>
      <c r="H1909" s="88">
        <v>16.078389999999999</v>
      </c>
      <c r="I1909" s="88">
        <v>45.56579</v>
      </c>
      <c r="J1909" s="88">
        <v>23.496500000000001</v>
      </c>
    </row>
    <row r="1910" spans="1:10">
      <c r="A1910" s="89">
        <v>41719</v>
      </c>
      <c r="B1910" s="90">
        <v>0.33333333333333331</v>
      </c>
      <c r="C1910" s="91">
        <f t="shared" si="58"/>
        <v>41719.333333333336</v>
      </c>
      <c r="D1910" s="91">
        <f t="shared" si="59"/>
        <v>41719.291666666672</v>
      </c>
      <c r="E1910" s="88">
        <v>44.489530000000002</v>
      </c>
      <c r="F1910" s="88">
        <v>34.774030000000003</v>
      </c>
      <c r="G1910" s="88">
        <v>5.5911900000000001</v>
      </c>
      <c r="H1910" s="88">
        <v>21.329630000000002</v>
      </c>
      <c r="I1910" s="88">
        <v>52.946129999999997</v>
      </c>
      <c r="J1910" s="88">
        <v>9.9665199999999992</v>
      </c>
    </row>
    <row r="1911" spans="1:10">
      <c r="A1911" s="89">
        <v>41719</v>
      </c>
      <c r="B1911" s="90">
        <v>0.375</v>
      </c>
      <c r="C1911" s="91">
        <f t="shared" si="58"/>
        <v>41719.375</v>
      </c>
      <c r="D1911" s="91">
        <f t="shared" si="59"/>
        <v>41719.333333333336</v>
      </c>
      <c r="E1911" s="88">
        <v>28.53546</v>
      </c>
      <c r="F1911" s="88">
        <v>24.477129999999999</v>
      </c>
      <c r="G1911" s="88">
        <v>4.01051</v>
      </c>
      <c r="H1911" s="88">
        <v>22.13814</v>
      </c>
      <c r="I1911" s="88">
        <v>35.997079999999997</v>
      </c>
      <c r="J1911" s="88">
        <v>4.5412299999999997</v>
      </c>
    </row>
    <row r="1912" spans="1:10">
      <c r="A1912" s="89">
        <v>41719</v>
      </c>
      <c r="B1912" s="90">
        <v>0.41666666666666669</v>
      </c>
      <c r="C1912" s="91">
        <f t="shared" si="58"/>
        <v>41719.416666666664</v>
      </c>
      <c r="D1912" s="91">
        <f t="shared" si="59"/>
        <v>41719.375</v>
      </c>
      <c r="E1912" s="88">
        <v>19.02364</v>
      </c>
      <c r="F1912" s="88">
        <v>17.54288</v>
      </c>
      <c r="G1912" s="88">
        <v>3.7690600000000001</v>
      </c>
      <c r="H1912" s="88">
        <v>18.201740000000001</v>
      </c>
      <c r="I1912" s="88">
        <v>27.703040000000001</v>
      </c>
      <c r="J1912" s="88">
        <v>5.0117099999999999</v>
      </c>
    </row>
    <row r="1913" spans="1:10">
      <c r="A1913" s="89">
        <v>41719</v>
      </c>
      <c r="B1913" s="90">
        <v>0.45833333333333331</v>
      </c>
      <c r="C1913" s="91">
        <f t="shared" si="58"/>
        <v>41719.458333333336</v>
      </c>
      <c r="D1913" s="91">
        <f t="shared" si="59"/>
        <v>41719.416666666672</v>
      </c>
      <c r="E1913" s="88">
        <v>14.01863</v>
      </c>
      <c r="F1913" s="88">
        <v>15.279439999999999</v>
      </c>
      <c r="G1913" s="88">
        <v>4.3748399999999998</v>
      </c>
      <c r="H1913" s="88">
        <v>9.5538900000000009</v>
      </c>
      <c r="I1913" s="88">
        <v>20.002839999999999</v>
      </c>
      <c r="J1913" s="88">
        <v>6.8400600000000003</v>
      </c>
    </row>
    <row r="1914" spans="1:10">
      <c r="A1914" s="89">
        <v>41719</v>
      </c>
      <c r="B1914" s="90">
        <v>0.5</v>
      </c>
      <c r="C1914" s="91">
        <f t="shared" si="58"/>
        <v>41719.5</v>
      </c>
      <c r="D1914" s="91">
        <f t="shared" si="59"/>
        <v>41719.458333333336</v>
      </c>
      <c r="E1914" s="88">
        <v>11.017910000000001</v>
      </c>
      <c r="F1914" s="88">
        <v>15.386060000000001</v>
      </c>
      <c r="G1914" s="88">
        <v>3.0987300000000002</v>
      </c>
      <c r="H1914" s="88">
        <v>9.8049099999999996</v>
      </c>
      <c r="I1914" s="88">
        <v>16.312190000000001</v>
      </c>
      <c r="J1914" s="88">
        <v>8.0587999999999997</v>
      </c>
    </row>
    <row r="1915" spans="1:10">
      <c r="A1915" s="89">
        <v>41719</v>
      </c>
      <c r="B1915" s="90">
        <v>0.54166666666666663</v>
      </c>
      <c r="C1915" s="91">
        <f t="shared" si="58"/>
        <v>41719.541666666664</v>
      </c>
      <c r="D1915" s="91">
        <f t="shared" si="59"/>
        <v>41719.5</v>
      </c>
      <c r="E1915" s="88">
        <v>11.52759</v>
      </c>
      <c r="F1915" s="88">
        <v>10.03106</v>
      </c>
      <c r="G1915" s="88">
        <v>3.0427900000000001</v>
      </c>
      <c r="H1915" s="88">
        <v>9.9712999999999994</v>
      </c>
      <c r="I1915" s="88">
        <v>17.906739999999999</v>
      </c>
      <c r="J1915" s="88">
        <v>7.0724299999999998</v>
      </c>
    </row>
    <row r="1916" spans="1:10">
      <c r="A1916" s="89">
        <v>41719</v>
      </c>
      <c r="B1916" s="90">
        <v>0.58333333333333337</v>
      </c>
      <c r="C1916" s="91">
        <f t="shared" si="58"/>
        <v>41719.583333333336</v>
      </c>
      <c r="D1916" s="91">
        <f t="shared" si="59"/>
        <v>41719.541666666672</v>
      </c>
      <c r="E1916" s="88">
        <v>13.022209999999999</v>
      </c>
      <c r="F1916" s="88">
        <v>12.3012</v>
      </c>
      <c r="G1916" s="88">
        <v>2.9170400000000001</v>
      </c>
      <c r="H1916" s="88">
        <v>10.141030000000001</v>
      </c>
      <c r="I1916" s="88">
        <v>16.312670000000001</v>
      </c>
      <c r="J1916" s="88">
        <v>6.9318600000000004</v>
      </c>
    </row>
    <row r="1917" spans="1:10">
      <c r="A1917" s="89">
        <v>41719</v>
      </c>
      <c r="B1917" s="90">
        <v>0.625</v>
      </c>
      <c r="C1917" s="91">
        <f t="shared" si="58"/>
        <v>41719.625</v>
      </c>
      <c r="D1917" s="91">
        <f t="shared" si="59"/>
        <v>41719.583333333336</v>
      </c>
      <c r="E1917" s="88">
        <v>15.00356</v>
      </c>
      <c r="F1917" s="88">
        <v>14.18549</v>
      </c>
      <c r="G1917" s="88">
        <v>2.9806300000000001</v>
      </c>
      <c r="H1917" s="88">
        <v>8.6741399999999995</v>
      </c>
      <c r="I1917" s="88">
        <v>28.615300000000001</v>
      </c>
      <c r="J1917" s="88">
        <v>7.9196600000000004</v>
      </c>
    </row>
    <row r="1918" spans="1:10">
      <c r="A1918" s="89">
        <v>41719</v>
      </c>
      <c r="B1918" s="90">
        <v>0.66666666666666663</v>
      </c>
      <c r="C1918" s="91">
        <f t="shared" si="58"/>
        <v>41719.666666666664</v>
      </c>
      <c r="D1918" s="91">
        <f t="shared" si="59"/>
        <v>41719.625</v>
      </c>
      <c r="E1918" s="88">
        <v>13.52042</v>
      </c>
      <c r="F1918" s="88">
        <v>15.91869</v>
      </c>
      <c r="G1918" s="88">
        <v>4.0109899999999996</v>
      </c>
      <c r="H1918" s="88">
        <v>10.25339</v>
      </c>
      <c r="I1918" s="88">
        <v>25.744160000000001</v>
      </c>
      <c r="J1918" s="88">
        <v>11.016959999999999</v>
      </c>
    </row>
    <row r="1919" spans="1:10">
      <c r="A1919" s="89">
        <v>41719</v>
      </c>
      <c r="B1919" s="90">
        <v>0.70833333333333337</v>
      </c>
      <c r="C1919" s="91">
        <f t="shared" si="58"/>
        <v>41719.708333333336</v>
      </c>
      <c r="D1919" s="91">
        <f t="shared" si="59"/>
        <v>41719.666666666672</v>
      </c>
      <c r="E1919" s="88">
        <v>20.518260000000001</v>
      </c>
      <c r="F1919" s="88">
        <v>14.761150000000001</v>
      </c>
      <c r="G1919" s="88">
        <v>4.3724499999999997</v>
      </c>
      <c r="H1919" s="88">
        <v>8.4030500000000004</v>
      </c>
      <c r="I1919" s="88">
        <v>22.9194</v>
      </c>
      <c r="J1919" s="88">
        <v>12.521140000000001</v>
      </c>
    </row>
    <row r="1920" spans="1:10">
      <c r="A1920" s="89">
        <v>41719</v>
      </c>
      <c r="B1920" s="90">
        <v>0.75</v>
      </c>
      <c r="C1920" s="91">
        <f t="shared" si="58"/>
        <v>41719.75</v>
      </c>
      <c r="D1920" s="91">
        <f t="shared" si="59"/>
        <v>41719.708333333336</v>
      </c>
      <c r="E1920" s="88">
        <v>20.483830000000001</v>
      </c>
      <c r="F1920" s="88">
        <v>13.486470000000001</v>
      </c>
      <c r="G1920" s="88">
        <v>5.3435300000000003</v>
      </c>
      <c r="H1920" s="88">
        <v>9.0236499999999999</v>
      </c>
      <c r="I1920" s="88">
        <v>33.763280000000002</v>
      </c>
      <c r="J1920" s="88">
        <v>18.338010000000001</v>
      </c>
    </row>
    <row r="1921" spans="1:10">
      <c r="A1921" s="89">
        <v>41719</v>
      </c>
      <c r="B1921" s="90">
        <v>0.79166666666666663</v>
      </c>
      <c r="C1921" s="91">
        <f t="shared" si="58"/>
        <v>41719.791666666664</v>
      </c>
      <c r="D1921" s="91">
        <f t="shared" si="59"/>
        <v>41719.75</v>
      </c>
      <c r="E1921" s="88">
        <v>36.426430000000003</v>
      </c>
      <c r="F1921" s="88">
        <v>21.70448</v>
      </c>
      <c r="G1921" s="88">
        <v>4.7965499999999999</v>
      </c>
      <c r="H1921" s="88">
        <v>10.357139999999999</v>
      </c>
      <c r="I1921" s="88">
        <v>46.476619999999997</v>
      </c>
      <c r="J1921" s="88">
        <v>14.06978</v>
      </c>
    </row>
    <row r="1922" spans="1:10">
      <c r="A1922" s="89">
        <v>41719</v>
      </c>
      <c r="B1922" s="90">
        <v>0.83333333333333337</v>
      </c>
      <c r="C1922" s="91">
        <f t="shared" si="58"/>
        <v>41719.833333333336</v>
      </c>
      <c r="D1922" s="91">
        <f t="shared" si="59"/>
        <v>41719.791666666672</v>
      </c>
      <c r="E1922" s="88">
        <v>34.433610000000002</v>
      </c>
      <c r="F1922" s="88">
        <v>14.183579999999999</v>
      </c>
      <c r="G1922" s="88">
        <v>5.7064199999999996</v>
      </c>
      <c r="H1922" s="88">
        <v>15.703060000000001</v>
      </c>
      <c r="I1922" s="88">
        <v>43.834020000000002</v>
      </c>
      <c r="J1922" s="88">
        <v>8.9586299999999994</v>
      </c>
    </row>
    <row r="1923" spans="1:10">
      <c r="A1923" s="89">
        <v>41719</v>
      </c>
      <c r="B1923" s="90">
        <v>0.875</v>
      </c>
      <c r="C1923" s="91">
        <f t="shared" si="58"/>
        <v>41719.875</v>
      </c>
      <c r="D1923" s="91">
        <f t="shared" si="59"/>
        <v>41719.833333333336</v>
      </c>
      <c r="E1923" s="88">
        <v>30.946159999999999</v>
      </c>
      <c r="F1923" s="88">
        <v>13.47739</v>
      </c>
      <c r="G1923" s="88">
        <v>10.01003</v>
      </c>
      <c r="H1923" s="88">
        <v>22.176390000000001</v>
      </c>
      <c r="I1923" s="88">
        <v>27.794360000000001</v>
      </c>
      <c r="J1923" s="88">
        <v>5.4879199999999999</v>
      </c>
    </row>
    <row r="1924" spans="1:10">
      <c r="A1924" s="89">
        <v>41719</v>
      </c>
      <c r="B1924" s="90">
        <v>0.91666666666666663</v>
      </c>
      <c r="C1924" s="91">
        <f t="shared" si="58"/>
        <v>41719.916666666664</v>
      </c>
      <c r="D1924" s="91">
        <f t="shared" si="59"/>
        <v>41719.875</v>
      </c>
      <c r="E1924" s="88">
        <v>19.48742</v>
      </c>
      <c r="F1924" s="88">
        <v>5.0279600000000002</v>
      </c>
      <c r="G1924" s="88">
        <v>15.224930000000001</v>
      </c>
      <c r="H1924" s="88">
        <v>15.70354</v>
      </c>
      <c r="I1924" s="88">
        <v>18.226130000000001</v>
      </c>
      <c r="J1924" s="88">
        <v>4.3146000000000004</v>
      </c>
    </row>
    <row r="1925" spans="1:10">
      <c r="A1925" s="89">
        <v>41719</v>
      </c>
      <c r="B1925" s="90">
        <v>0.95833333333333337</v>
      </c>
      <c r="C1925" s="91">
        <f t="shared" si="58"/>
        <v>41719.958333333336</v>
      </c>
      <c r="D1925" s="91">
        <f t="shared" si="59"/>
        <v>41719.916666666672</v>
      </c>
      <c r="E1925" s="88">
        <v>17.007860000000001</v>
      </c>
      <c r="F1925" s="88">
        <v>3.5175700000000001</v>
      </c>
      <c r="G1925" s="88">
        <v>6.7363</v>
      </c>
      <c r="H1925" s="88">
        <v>11.690160000000001</v>
      </c>
      <c r="I1925" s="88">
        <v>15.17282</v>
      </c>
      <c r="J1925" s="88">
        <v>2.2983500000000001</v>
      </c>
    </row>
    <row r="1926" spans="1:10">
      <c r="A1926" s="89">
        <v>41719</v>
      </c>
      <c r="B1926" s="92">
        <v>1</v>
      </c>
      <c r="C1926" s="91">
        <f t="shared" si="58"/>
        <v>41720</v>
      </c>
      <c r="D1926" s="91">
        <f t="shared" si="59"/>
        <v>41719.958333333336</v>
      </c>
      <c r="E1926" s="88">
        <v>20.982040000000001</v>
      </c>
      <c r="F1926" s="88">
        <v>2.8716200000000001</v>
      </c>
      <c r="G1926" s="88">
        <v>4.3117299999999998</v>
      </c>
      <c r="H1926" s="88">
        <v>10.06453</v>
      </c>
      <c r="I1926" s="88">
        <v>16.5852</v>
      </c>
      <c r="J1926" s="88">
        <v>1.82883</v>
      </c>
    </row>
    <row r="1927" spans="1:10">
      <c r="A1927" s="89">
        <v>41720</v>
      </c>
      <c r="B1927" s="90">
        <v>4.1666666666666664E-2</v>
      </c>
      <c r="C1927" s="91">
        <f t="shared" si="58"/>
        <v>41720.041666666664</v>
      </c>
      <c r="D1927" s="91">
        <f t="shared" si="59"/>
        <v>41720</v>
      </c>
      <c r="E1927" s="88">
        <v>18.997499999999999</v>
      </c>
      <c r="F1927" s="88">
        <v>0.94223000000000001</v>
      </c>
      <c r="G1927" s="88">
        <v>3.2538</v>
      </c>
      <c r="H1927" s="88">
        <v>7.5486399999999998</v>
      </c>
      <c r="I1927" s="88">
        <v>16.14405</v>
      </c>
      <c r="J1927" s="88">
        <v>1.9674799999999999</v>
      </c>
    </row>
    <row r="1928" spans="1:10">
      <c r="A1928" s="89">
        <v>41720</v>
      </c>
      <c r="B1928" s="90">
        <v>8.3333333333333329E-2</v>
      </c>
      <c r="C1928" s="91">
        <f t="shared" ref="C1928:C1991" si="60">A1928+B1928</f>
        <v>41720.083333333336</v>
      </c>
      <c r="D1928" s="91">
        <f t="shared" ref="D1928:D1991" si="61">C1928-"01:00"</f>
        <v>41720.041666666672</v>
      </c>
      <c r="E1928" s="88">
        <v>18.982199999999999</v>
      </c>
      <c r="G1928" s="88">
        <v>5.6815600000000002</v>
      </c>
      <c r="H1928" s="88">
        <v>14.6013</v>
      </c>
      <c r="I1928" s="88">
        <v>19.119260000000001</v>
      </c>
      <c r="J1928" s="88">
        <v>1.9985599999999999</v>
      </c>
    </row>
    <row r="1929" spans="1:10">
      <c r="A1929" s="89">
        <v>41720</v>
      </c>
      <c r="B1929" s="90">
        <v>0.125</v>
      </c>
      <c r="C1929" s="91">
        <f t="shared" si="60"/>
        <v>41720.125</v>
      </c>
      <c r="D1929" s="91">
        <f t="shared" si="61"/>
        <v>41720.083333333336</v>
      </c>
      <c r="E1929" s="88">
        <v>17.003080000000001</v>
      </c>
      <c r="F1929" s="88">
        <v>0.55079999999999996</v>
      </c>
      <c r="G1929" s="88">
        <v>6.6621899999999998</v>
      </c>
      <c r="H1929" s="88">
        <v>11.07577</v>
      </c>
      <c r="I1929" s="88">
        <v>15.84267</v>
      </c>
      <c r="J1929" s="88">
        <v>3.4668800000000002</v>
      </c>
    </row>
    <row r="1930" spans="1:10">
      <c r="A1930" s="89">
        <v>41720</v>
      </c>
      <c r="B1930" s="90">
        <v>0.16666666666666666</v>
      </c>
      <c r="C1930" s="91">
        <f t="shared" si="60"/>
        <v>41720.166666666664</v>
      </c>
      <c r="D1930" s="91">
        <f t="shared" si="61"/>
        <v>41720.125</v>
      </c>
      <c r="E1930" s="88">
        <v>23.973189999999999</v>
      </c>
      <c r="F1930" s="88">
        <v>0.92086999999999997</v>
      </c>
      <c r="G1930" s="88">
        <v>8.3079000000000001</v>
      </c>
      <c r="H1930" s="88">
        <v>11.81925</v>
      </c>
      <c r="I1930" s="88">
        <v>16.52543</v>
      </c>
      <c r="J1930" s="88">
        <v>4.63781</v>
      </c>
    </row>
    <row r="1931" spans="1:10">
      <c r="A1931" s="89">
        <v>41720</v>
      </c>
      <c r="B1931" s="90">
        <v>0.20833333333333334</v>
      </c>
      <c r="C1931" s="91">
        <f t="shared" si="60"/>
        <v>41720.208333333336</v>
      </c>
      <c r="D1931" s="91">
        <f t="shared" si="61"/>
        <v>41720.166666666672</v>
      </c>
      <c r="E1931" s="88">
        <v>20.00666</v>
      </c>
      <c r="F1931" s="88">
        <v>2.5904799999999999</v>
      </c>
      <c r="G1931" s="88">
        <v>7.0279600000000002</v>
      </c>
      <c r="H1931" s="88">
        <v>15.3306</v>
      </c>
      <c r="I1931" s="88">
        <v>21.168030000000002</v>
      </c>
      <c r="J1931" s="88">
        <v>8.4785900000000005</v>
      </c>
    </row>
    <row r="1932" spans="1:10">
      <c r="A1932" s="89">
        <v>41720</v>
      </c>
      <c r="B1932" s="90">
        <v>0.25</v>
      </c>
      <c r="C1932" s="91">
        <f t="shared" si="60"/>
        <v>41720.25</v>
      </c>
      <c r="D1932" s="91">
        <f t="shared" si="61"/>
        <v>41720.208333333336</v>
      </c>
      <c r="E1932" s="88">
        <v>18.000450000000001</v>
      </c>
      <c r="F1932" s="88">
        <v>3.07769</v>
      </c>
      <c r="G1932" s="88">
        <v>5.4377199999999997</v>
      </c>
      <c r="H1932" s="88">
        <v>16.488140000000001</v>
      </c>
      <c r="I1932" s="88">
        <v>18.528300000000002</v>
      </c>
      <c r="J1932" s="88">
        <v>7.7269800000000002</v>
      </c>
    </row>
    <row r="1933" spans="1:10">
      <c r="A1933" s="89">
        <v>41720</v>
      </c>
      <c r="B1933" s="90">
        <v>0.29166666666666669</v>
      </c>
      <c r="C1933" s="91">
        <f t="shared" si="60"/>
        <v>41720.291666666664</v>
      </c>
      <c r="D1933" s="91">
        <f t="shared" si="61"/>
        <v>41720.25</v>
      </c>
      <c r="E1933" s="88">
        <v>18.997820000000001</v>
      </c>
      <c r="F1933" s="88">
        <v>3.7652299999999999</v>
      </c>
      <c r="G1933" s="88">
        <v>3.0537800000000002</v>
      </c>
      <c r="H1933" s="88">
        <v>14.221349999999999</v>
      </c>
      <c r="I1933" s="88">
        <v>28.280139999999999</v>
      </c>
      <c r="J1933" s="88">
        <v>5.5692000000000004</v>
      </c>
    </row>
    <row r="1934" spans="1:10">
      <c r="A1934" s="89">
        <v>41720</v>
      </c>
      <c r="B1934" s="90">
        <v>0.33333333333333331</v>
      </c>
      <c r="C1934" s="91">
        <f t="shared" si="60"/>
        <v>41720.333333333336</v>
      </c>
      <c r="D1934" s="91">
        <f t="shared" si="61"/>
        <v>41720.291666666672</v>
      </c>
      <c r="E1934" s="88">
        <v>16.017189999999999</v>
      </c>
      <c r="F1934" s="88">
        <v>4.84293</v>
      </c>
      <c r="G1934" s="88">
        <v>3.4797899999999999</v>
      </c>
      <c r="H1934" s="88">
        <v>12.193619999999999</v>
      </c>
      <c r="I1934" s="88">
        <v>29.144110000000001</v>
      </c>
      <c r="J1934" s="88">
        <v>3.3679100000000002</v>
      </c>
    </row>
    <row r="1935" spans="1:10">
      <c r="A1935" s="89">
        <v>41720</v>
      </c>
      <c r="B1935" s="90">
        <v>0.375</v>
      </c>
      <c r="C1935" s="91">
        <f t="shared" si="60"/>
        <v>41720.375</v>
      </c>
      <c r="D1935" s="91">
        <f t="shared" si="61"/>
        <v>41720.333333333336</v>
      </c>
      <c r="E1935" s="88">
        <v>16.50488</v>
      </c>
      <c r="F1935" s="88">
        <v>6.4245700000000001</v>
      </c>
      <c r="G1935" s="88">
        <v>3.6041099999999999</v>
      </c>
      <c r="H1935" s="88">
        <v>11.93304</v>
      </c>
      <c r="I1935" s="88">
        <v>21.767119999999998</v>
      </c>
      <c r="J1935" s="88">
        <v>3.5089600000000001</v>
      </c>
    </row>
    <row r="1936" spans="1:10">
      <c r="A1936" s="89">
        <v>41720</v>
      </c>
      <c r="B1936" s="90">
        <v>0.41666666666666669</v>
      </c>
      <c r="C1936" s="91">
        <f t="shared" si="60"/>
        <v>41720.416666666664</v>
      </c>
      <c r="D1936" s="91">
        <f t="shared" si="61"/>
        <v>41720.375</v>
      </c>
      <c r="E1936" s="88">
        <v>14.022449999999999</v>
      </c>
      <c r="F1936" s="88">
        <v>8.6564499999999995</v>
      </c>
      <c r="G1936" s="88">
        <v>2.7473100000000001</v>
      </c>
      <c r="H1936" s="88">
        <v>10.6488</v>
      </c>
      <c r="I1936" s="88">
        <v>17.531410000000001</v>
      </c>
      <c r="J1936" s="88">
        <v>3.0877300000000001</v>
      </c>
    </row>
    <row r="1937" spans="1:10">
      <c r="A1937" s="89">
        <v>41720</v>
      </c>
      <c r="B1937" s="90">
        <v>0.45833333333333331</v>
      </c>
      <c r="C1937" s="91">
        <f t="shared" si="60"/>
        <v>41720.458333333336</v>
      </c>
      <c r="D1937" s="91">
        <f t="shared" si="61"/>
        <v>41720.416666666672</v>
      </c>
      <c r="E1937" s="88">
        <v>13.511810000000001</v>
      </c>
      <c r="F1937" s="88">
        <v>10.77359</v>
      </c>
      <c r="G1937" s="88">
        <v>2.6856300000000002</v>
      </c>
      <c r="H1937" s="88">
        <v>10.32081</v>
      </c>
      <c r="I1937" s="88">
        <v>15.3</v>
      </c>
      <c r="J1937" s="88">
        <v>3.2273399999999999</v>
      </c>
    </row>
    <row r="1938" spans="1:10">
      <c r="A1938" s="89">
        <v>41720</v>
      </c>
      <c r="B1938" s="90">
        <v>0.5</v>
      </c>
      <c r="C1938" s="91">
        <f t="shared" si="60"/>
        <v>41720.5</v>
      </c>
      <c r="D1938" s="91">
        <f t="shared" si="61"/>
        <v>41720.458333333336</v>
      </c>
      <c r="E1938" s="88">
        <v>13.523289999999999</v>
      </c>
      <c r="F1938" s="88">
        <v>8.87209</v>
      </c>
      <c r="G1938" s="88">
        <v>2.4460899999999999</v>
      </c>
      <c r="H1938" s="88">
        <v>10.11856</v>
      </c>
      <c r="I1938" s="88">
        <v>15.438179999999999</v>
      </c>
      <c r="J1938" s="88">
        <v>3.3224900000000002</v>
      </c>
    </row>
    <row r="1939" spans="1:10">
      <c r="A1939" s="89">
        <v>41720</v>
      </c>
      <c r="B1939" s="90">
        <v>0.54166666666666663</v>
      </c>
      <c r="C1939" s="91">
        <f t="shared" si="60"/>
        <v>41720.541666666664</v>
      </c>
      <c r="D1939" s="91">
        <f t="shared" si="61"/>
        <v>41720.5</v>
      </c>
      <c r="E1939" s="88">
        <v>14.485279999999999</v>
      </c>
      <c r="F1939" s="88">
        <v>10.30598</v>
      </c>
      <c r="G1939" s="88">
        <v>2.9333</v>
      </c>
      <c r="H1939" s="88">
        <v>7.75136</v>
      </c>
      <c r="I1939" s="88">
        <v>14.8453</v>
      </c>
      <c r="J1939" s="88">
        <v>3.2765900000000001</v>
      </c>
    </row>
    <row r="1940" spans="1:10">
      <c r="A1940" s="89">
        <v>41720</v>
      </c>
      <c r="B1940" s="90">
        <v>0.58333333333333337</v>
      </c>
      <c r="C1940" s="91">
        <f t="shared" si="60"/>
        <v>41720.583333333336</v>
      </c>
      <c r="D1940" s="91">
        <f t="shared" si="61"/>
        <v>41720.541666666672</v>
      </c>
      <c r="E1940" s="88">
        <v>14.034879999999999</v>
      </c>
      <c r="F1940" s="88">
        <v>8.7147799999999993</v>
      </c>
      <c r="G1940" s="88">
        <v>2.6875399999999998</v>
      </c>
      <c r="H1940" s="88">
        <v>8.5431399999999993</v>
      </c>
      <c r="I1940" s="88">
        <v>19.75947</v>
      </c>
      <c r="J1940" s="88">
        <v>6.2299699999999998</v>
      </c>
    </row>
    <row r="1941" spans="1:10">
      <c r="A1941" s="89">
        <v>41720</v>
      </c>
      <c r="B1941" s="90">
        <v>0.625</v>
      </c>
      <c r="C1941" s="91">
        <f t="shared" si="60"/>
        <v>41720.625</v>
      </c>
      <c r="D1941" s="91">
        <f t="shared" si="61"/>
        <v>41720.583333333336</v>
      </c>
      <c r="E1941" s="88">
        <v>14.534039999999999</v>
      </c>
      <c r="F1941" s="88">
        <v>7.8976699999999997</v>
      </c>
      <c r="G1941" s="88">
        <v>3.2952400000000002</v>
      </c>
      <c r="H1941" s="88">
        <v>9.1436600000000006</v>
      </c>
      <c r="I1941" s="88">
        <v>16.755410000000001</v>
      </c>
      <c r="J1941" s="88">
        <v>5.8536799999999998</v>
      </c>
    </row>
    <row r="1942" spans="1:10">
      <c r="A1942" s="89">
        <v>41720</v>
      </c>
      <c r="B1942" s="90">
        <v>0.66666666666666663</v>
      </c>
      <c r="C1942" s="91">
        <f t="shared" si="60"/>
        <v>41720.666666666664</v>
      </c>
      <c r="D1942" s="91">
        <f t="shared" si="61"/>
        <v>41720.625</v>
      </c>
      <c r="E1942" s="88">
        <v>13.524240000000001</v>
      </c>
      <c r="F1942" s="88">
        <v>9.3683800000000002</v>
      </c>
      <c r="G1942" s="88">
        <v>5.67821</v>
      </c>
      <c r="H1942" s="88">
        <v>10.4695</v>
      </c>
      <c r="I1942" s="88">
        <v>18.333860000000001</v>
      </c>
      <c r="J1942" s="88">
        <v>5.33683</v>
      </c>
    </row>
    <row r="1943" spans="1:10">
      <c r="A1943" s="89">
        <v>41720</v>
      </c>
      <c r="B1943" s="90">
        <v>0.70833333333333337</v>
      </c>
      <c r="C1943" s="91">
        <f t="shared" si="60"/>
        <v>41720.708333333336</v>
      </c>
      <c r="D1943" s="91">
        <f t="shared" si="61"/>
        <v>41720.666666666672</v>
      </c>
      <c r="E1943" s="88">
        <v>14.04636</v>
      </c>
      <c r="F1943" s="88">
        <v>17.070979999999999</v>
      </c>
      <c r="G1943" s="88">
        <v>7.6337400000000004</v>
      </c>
      <c r="H1943" s="88">
        <v>13.462569999999999</v>
      </c>
      <c r="I1943" s="88">
        <v>25.18619</v>
      </c>
      <c r="J1943" s="88">
        <v>10.0717</v>
      </c>
    </row>
    <row r="1944" spans="1:10">
      <c r="A1944" s="89">
        <v>41720</v>
      </c>
      <c r="B1944" s="90">
        <v>0.75</v>
      </c>
      <c r="C1944" s="91">
        <f t="shared" si="60"/>
        <v>41720.75</v>
      </c>
      <c r="D1944" s="91">
        <f t="shared" si="61"/>
        <v>41720.708333333336</v>
      </c>
      <c r="E1944" s="88">
        <v>16.516349999999999</v>
      </c>
      <c r="F1944" s="88">
        <v>14.692299999999999</v>
      </c>
      <c r="G1944" s="88">
        <v>7.5099099999999996</v>
      </c>
      <c r="H1944" s="88">
        <v>14.72625</v>
      </c>
      <c r="I1944" s="88">
        <v>29.455850000000002</v>
      </c>
      <c r="J1944" s="88">
        <v>14.10134</v>
      </c>
    </row>
    <row r="1945" spans="1:10">
      <c r="A1945" s="89">
        <v>41720</v>
      </c>
      <c r="B1945" s="90">
        <v>0.79166666666666663</v>
      </c>
      <c r="C1945" s="91">
        <f t="shared" si="60"/>
        <v>41720.791666666664</v>
      </c>
      <c r="D1945" s="91">
        <f t="shared" si="61"/>
        <v>41720.75</v>
      </c>
      <c r="E1945" s="88">
        <v>21.988969999999998</v>
      </c>
      <c r="F1945" s="88">
        <v>20.144359999999999</v>
      </c>
      <c r="G1945" s="88">
        <v>10.68036</v>
      </c>
      <c r="H1945" s="88">
        <v>19.843620000000001</v>
      </c>
      <c r="I1945" s="88">
        <v>33.054690000000001</v>
      </c>
      <c r="J1945" s="88">
        <v>7.2617599999999998</v>
      </c>
    </row>
    <row r="1946" spans="1:10">
      <c r="A1946" s="89">
        <v>41720</v>
      </c>
      <c r="B1946" s="90">
        <v>0.83333333333333337</v>
      </c>
      <c r="C1946" s="91">
        <f t="shared" si="60"/>
        <v>41720.833333333336</v>
      </c>
      <c r="D1946" s="91">
        <f t="shared" si="61"/>
        <v>41720.791666666672</v>
      </c>
      <c r="E1946" s="88">
        <v>30.454650000000001</v>
      </c>
      <c r="F1946" s="88">
        <v>17.673410000000001</v>
      </c>
      <c r="G1946" s="88">
        <v>10.68562</v>
      </c>
      <c r="H1946" s="88">
        <v>17.934950000000001</v>
      </c>
      <c r="I1946" s="88">
        <v>24.719539999999999</v>
      </c>
      <c r="J1946" s="88">
        <v>7.3090999999999999</v>
      </c>
    </row>
    <row r="1947" spans="1:10">
      <c r="A1947" s="89">
        <v>41720</v>
      </c>
      <c r="B1947" s="90">
        <v>0.875</v>
      </c>
      <c r="C1947" s="91">
        <f t="shared" si="60"/>
        <v>41720.875</v>
      </c>
      <c r="D1947" s="91">
        <f t="shared" si="61"/>
        <v>41720.833333333336</v>
      </c>
      <c r="E1947" s="88">
        <v>39.94256</v>
      </c>
      <c r="F1947" s="88">
        <v>17.4879</v>
      </c>
      <c r="G1947" s="88">
        <v>11.41858</v>
      </c>
      <c r="H1947" s="88">
        <v>17.14987</v>
      </c>
      <c r="I1947" s="88">
        <v>30.8644</v>
      </c>
      <c r="J1947" s="88">
        <v>8.9940099999999994</v>
      </c>
    </row>
    <row r="1948" spans="1:10">
      <c r="A1948" s="89">
        <v>41720</v>
      </c>
      <c r="B1948" s="90">
        <v>0.91666666666666663</v>
      </c>
      <c r="C1948" s="91">
        <f t="shared" si="60"/>
        <v>41720.916666666664</v>
      </c>
      <c r="D1948" s="91">
        <f t="shared" si="61"/>
        <v>41720.875</v>
      </c>
      <c r="E1948" s="88">
        <v>26.988240000000001</v>
      </c>
      <c r="F1948" s="88">
        <v>9.4214500000000001</v>
      </c>
      <c r="G1948" s="88">
        <v>10.62968</v>
      </c>
      <c r="H1948" s="88">
        <v>15.12501</v>
      </c>
      <c r="I1948" s="88">
        <v>43.614080000000001</v>
      </c>
      <c r="J1948" s="88">
        <v>7.7303300000000004</v>
      </c>
    </row>
    <row r="1949" spans="1:10">
      <c r="A1949" s="89">
        <v>41720</v>
      </c>
      <c r="B1949" s="90">
        <v>0.95833333333333337</v>
      </c>
      <c r="C1949" s="91">
        <f t="shared" si="60"/>
        <v>41720.958333333336</v>
      </c>
      <c r="D1949" s="91">
        <f t="shared" si="61"/>
        <v>41720.916666666672</v>
      </c>
      <c r="E1949" s="88">
        <v>22.987290000000002</v>
      </c>
      <c r="F1949" s="88">
        <v>10.95337</v>
      </c>
      <c r="G1949" s="88">
        <v>10.32081</v>
      </c>
      <c r="H1949" s="88">
        <v>18.305969999999999</v>
      </c>
      <c r="I1949" s="88">
        <v>43.15652</v>
      </c>
      <c r="J1949" s="88">
        <v>3.0442200000000001</v>
      </c>
    </row>
    <row r="1950" spans="1:10">
      <c r="A1950" s="89">
        <v>41720</v>
      </c>
      <c r="B1950" s="92">
        <v>1</v>
      </c>
      <c r="C1950" s="91">
        <f t="shared" si="60"/>
        <v>41721</v>
      </c>
      <c r="D1950" s="91">
        <f t="shared" si="61"/>
        <v>41720.958333333336</v>
      </c>
      <c r="E1950" s="88">
        <v>22.4757</v>
      </c>
      <c r="F1950" s="88">
        <v>7.85703</v>
      </c>
      <c r="G1950" s="88">
        <v>9.8307300000000009</v>
      </c>
      <c r="H1950" s="88">
        <v>19.545750000000002</v>
      </c>
      <c r="I1950" s="88">
        <v>36.055880000000002</v>
      </c>
      <c r="J1950" s="88">
        <v>3.2321300000000002</v>
      </c>
    </row>
    <row r="1951" spans="1:10">
      <c r="A1951" s="89">
        <v>41721</v>
      </c>
      <c r="B1951" s="90">
        <v>4.1666666666666664E-2</v>
      </c>
      <c r="C1951" s="91">
        <f t="shared" si="60"/>
        <v>41721.041666666664</v>
      </c>
      <c r="D1951" s="91">
        <f t="shared" si="61"/>
        <v>41721</v>
      </c>
      <c r="E1951" s="88">
        <v>18.319199999999999</v>
      </c>
      <c r="F1951" s="88">
        <v>5.7591799999999997</v>
      </c>
      <c r="G1951" s="88">
        <v>10.469659999999999</v>
      </c>
      <c r="H1951" s="88">
        <v>18.15728</v>
      </c>
      <c r="I1951" s="88">
        <v>34.8279</v>
      </c>
      <c r="J1951" s="88">
        <v>2.0114700000000001</v>
      </c>
    </row>
    <row r="1952" spans="1:10">
      <c r="A1952" s="89">
        <v>41721</v>
      </c>
      <c r="B1952" s="90">
        <v>8.3333333333333329E-2</v>
      </c>
      <c r="C1952" s="91">
        <f t="shared" si="60"/>
        <v>41721.083333333336</v>
      </c>
      <c r="D1952" s="91">
        <f t="shared" si="61"/>
        <v>41721.041666666672</v>
      </c>
      <c r="E1952" s="88">
        <v>22.295929999999998</v>
      </c>
      <c r="G1952" s="88">
        <v>9.5099099999999996</v>
      </c>
      <c r="H1952" s="88">
        <v>22.626149999999999</v>
      </c>
      <c r="I1952" s="88">
        <v>40.884790000000002</v>
      </c>
      <c r="J1952" s="88">
        <v>1.7781499999999999</v>
      </c>
    </row>
    <row r="1953" spans="1:10">
      <c r="A1953" s="89">
        <v>41721</v>
      </c>
      <c r="B1953" s="90">
        <v>0.125</v>
      </c>
      <c r="C1953" s="91">
        <f t="shared" si="60"/>
        <v>41721.125</v>
      </c>
      <c r="D1953" s="91">
        <f t="shared" si="61"/>
        <v>41721.083333333336</v>
      </c>
      <c r="E1953" s="88">
        <v>20.49053</v>
      </c>
      <c r="F1953" s="88">
        <v>2.9901900000000001</v>
      </c>
      <c r="G1953" s="88">
        <v>9.3937200000000001</v>
      </c>
      <c r="H1953" s="88">
        <v>17.213460000000001</v>
      </c>
      <c r="I1953" s="88">
        <v>32.753480000000003</v>
      </c>
      <c r="J1953" s="88">
        <v>2.0124300000000002</v>
      </c>
    </row>
    <row r="1954" spans="1:10">
      <c r="A1954" s="89">
        <v>41721</v>
      </c>
      <c r="B1954" s="90">
        <v>0.16666666666666666</v>
      </c>
      <c r="C1954" s="91">
        <f t="shared" si="60"/>
        <v>41721.166666666664</v>
      </c>
      <c r="D1954" s="91">
        <f t="shared" si="61"/>
        <v>41721.125</v>
      </c>
      <c r="E1954" s="88">
        <v>35.477829999999997</v>
      </c>
      <c r="F1954" s="88">
        <v>2.6478600000000001</v>
      </c>
      <c r="G1954" s="88">
        <v>7.0628599999999997</v>
      </c>
      <c r="H1954" s="88">
        <v>13.33108</v>
      </c>
      <c r="I1954" s="88">
        <v>29.761849999999999</v>
      </c>
      <c r="J1954" s="88">
        <v>3.9780000000000002</v>
      </c>
    </row>
    <row r="1955" spans="1:10">
      <c r="A1955" s="89">
        <v>41721</v>
      </c>
      <c r="B1955" s="90">
        <v>0.20833333333333334</v>
      </c>
      <c r="C1955" s="91">
        <f t="shared" si="60"/>
        <v>41721.208333333336</v>
      </c>
      <c r="D1955" s="91">
        <f t="shared" si="61"/>
        <v>41721.166666666672</v>
      </c>
      <c r="E1955" s="88">
        <v>17.50798</v>
      </c>
      <c r="F1955" s="88">
        <v>2.6478600000000001</v>
      </c>
      <c r="G1955" s="88">
        <v>7.1761799999999996</v>
      </c>
      <c r="H1955" s="88">
        <v>16.929929999999999</v>
      </c>
      <c r="I1955" s="88">
        <v>29.849820000000001</v>
      </c>
      <c r="J1955" s="88">
        <v>5.6151</v>
      </c>
    </row>
    <row r="1956" spans="1:10">
      <c r="A1956" s="89">
        <v>41721</v>
      </c>
      <c r="B1956" s="90">
        <v>0.25</v>
      </c>
      <c r="C1956" s="91">
        <f t="shared" si="60"/>
        <v>41721.25</v>
      </c>
      <c r="D1956" s="91">
        <f t="shared" si="61"/>
        <v>41721.208333333336</v>
      </c>
      <c r="E1956" s="88">
        <v>18.993040000000001</v>
      </c>
      <c r="F1956" s="88">
        <v>3.1699700000000002</v>
      </c>
      <c r="G1956" s="88">
        <v>7.1814400000000003</v>
      </c>
      <c r="H1956" s="88">
        <v>14.19075</v>
      </c>
      <c r="I1956" s="88">
        <v>20.679860000000001</v>
      </c>
      <c r="J1956" s="88">
        <v>5.4711800000000004</v>
      </c>
    </row>
    <row r="1957" spans="1:10">
      <c r="A1957" s="89">
        <v>41721</v>
      </c>
      <c r="B1957" s="90">
        <v>0.29166666666666669</v>
      </c>
      <c r="C1957" s="91">
        <f t="shared" si="60"/>
        <v>41721.291666666664</v>
      </c>
      <c r="D1957" s="91">
        <f t="shared" si="61"/>
        <v>41721.25</v>
      </c>
      <c r="E1957" s="88">
        <v>12.516360000000001</v>
      </c>
      <c r="F1957" s="88">
        <v>5.1972199999999997</v>
      </c>
      <c r="G1957" s="88">
        <v>5.9516999999999998</v>
      </c>
      <c r="H1957" s="88">
        <v>15.301909999999999</v>
      </c>
      <c r="I1957" s="88">
        <v>26.086500000000001</v>
      </c>
      <c r="J1957" s="88">
        <v>4.1104399999999996</v>
      </c>
    </row>
    <row r="1958" spans="1:10">
      <c r="A1958" s="89">
        <v>41721</v>
      </c>
      <c r="B1958" s="90">
        <v>0.33333333333333331</v>
      </c>
      <c r="C1958" s="91">
        <f t="shared" si="60"/>
        <v>41721.333333333336</v>
      </c>
      <c r="D1958" s="91">
        <f t="shared" si="61"/>
        <v>41721.291666666672</v>
      </c>
      <c r="E1958" s="88">
        <v>12.017189999999999</v>
      </c>
      <c r="F1958" s="88">
        <v>5.7996600000000003</v>
      </c>
      <c r="G1958" s="88">
        <v>7.3023999999999996</v>
      </c>
      <c r="H1958" s="88">
        <v>13.87471</v>
      </c>
      <c r="I1958" s="88">
        <v>18.62679</v>
      </c>
      <c r="J1958" s="88">
        <v>6.3542800000000002</v>
      </c>
    </row>
    <row r="1959" spans="1:10">
      <c r="A1959" s="89">
        <v>41721</v>
      </c>
      <c r="B1959" s="90">
        <v>0.375</v>
      </c>
      <c r="C1959" s="91">
        <f t="shared" si="60"/>
        <v>41721.375</v>
      </c>
      <c r="D1959" s="91">
        <f t="shared" si="61"/>
        <v>41721.333333333336</v>
      </c>
      <c r="E1959" s="88">
        <v>6.5264100000000003</v>
      </c>
      <c r="F1959" s="88">
        <v>2.8041999999999998</v>
      </c>
      <c r="G1959" s="88">
        <v>6.9964000000000004</v>
      </c>
      <c r="H1959" s="88">
        <v>15.25601</v>
      </c>
      <c r="I1959" s="88">
        <v>18.85773</v>
      </c>
      <c r="J1959" s="88">
        <v>6.2118000000000002</v>
      </c>
    </row>
    <row r="1960" spans="1:10">
      <c r="A1960" s="89">
        <v>41721</v>
      </c>
      <c r="B1960" s="90">
        <v>0.41666666666666669</v>
      </c>
      <c r="C1960" s="91">
        <f t="shared" si="60"/>
        <v>41721.416666666664</v>
      </c>
      <c r="D1960" s="91">
        <f t="shared" si="61"/>
        <v>41721.375</v>
      </c>
      <c r="E1960" s="88">
        <v>6.5264100000000003</v>
      </c>
      <c r="F1960" s="88">
        <v>3.86564</v>
      </c>
      <c r="G1960" s="88">
        <v>6.6320699999999997</v>
      </c>
      <c r="H1960" s="88">
        <v>14.30885</v>
      </c>
      <c r="I1960" s="88">
        <v>19.723130000000001</v>
      </c>
      <c r="J1960" s="88">
        <v>4.9036499999999998</v>
      </c>
    </row>
    <row r="1961" spans="1:10">
      <c r="A1961" s="89">
        <v>41721</v>
      </c>
      <c r="B1961" s="90">
        <v>0.45833333333333331</v>
      </c>
      <c r="C1961" s="91">
        <f t="shared" si="60"/>
        <v>41721.458333333336</v>
      </c>
      <c r="D1961" s="91">
        <f t="shared" si="61"/>
        <v>41721.416666666672</v>
      </c>
      <c r="E1961" s="88">
        <v>8.5354899999999994</v>
      </c>
      <c r="F1961" s="88">
        <v>6.4757300000000004</v>
      </c>
      <c r="G1961" s="88">
        <v>6.7578199999999997</v>
      </c>
      <c r="H1961" s="88">
        <v>10.75494</v>
      </c>
      <c r="I1961" s="88">
        <v>15.632300000000001</v>
      </c>
      <c r="J1961" s="88">
        <v>4.7669100000000002</v>
      </c>
    </row>
    <row r="1962" spans="1:10">
      <c r="A1962" s="89">
        <v>41721</v>
      </c>
      <c r="B1962" s="90">
        <v>0.5</v>
      </c>
      <c r="C1962" s="91">
        <f t="shared" si="60"/>
        <v>41721.5</v>
      </c>
      <c r="D1962" s="91">
        <f t="shared" si="61"/>
        <v>41721.458333333336</v>
      </c>
      <c r="E1962" s="88">
        <v>8.5479199999999995</v>
      </c>
      <c r="F1962" s="88">
        <v>6.0415900000000002</v>
      </c>
      <c r="G1962" s="88">
        <v>7.3148299999999997</v>
      </c>
      <c r="H1962" s="88">
        <v>12.272030000000001</v>
      </c>
      <c r="I1962" s="88">
        <v>19.45204</v>
      </c>
      <c r="J1962" s="88">
        <v>3.3172299999999999</v>
      </c>
    </row>
    <row r="1963" spans="1:10">
      <c r="A1963" s="89">
        <v>41721</v>
      </c>
      <c r="B1963" s="90">
        <v>0.54166666666666663</v>
      </c>
      <c r="C1963" s="91">
        <f t="shared" si="60"/>
        <v>41721.541666666664</v>
      </c>
      <c r="D1963" s="91">
        <f t="shared" si="61"/>
        <v>41721.5</v>
      </c>
      <c r="E1963" s="88">
        <v>8.0363299999999995</v>
      </c>
      <c r="F1963" s="88">
        <v>6.37723</v>
      </c>
      <c r="G1963" s="88">
        <v>7.4329299999999998</v>
      </c>
      <c r="H1963" s="88">
        <v>9.8264300000000002</v>
      </c>
      <c r="I1963" s="88">
        <v>20.08794</v>
      </c>
      <c r="J1963" s="88">
        <v>4.2046299999999999</v>
      </c>
    </row>
    <row r="1964" spans="1:10">
      <c r="A1964" s="89">
        <v>41721</v>
      </c>
      <c r="B1964" s="90">
        <v>0.58333333333333337</v>
      </c>
      <c r="C1964" s="91">
        <f t="shared" si="60"/>
        <v>41721.583333333336</v>
      </c>
      <c r="D1964" s="91">
        <f t="shared" si="61"/>
        <v>41721.541666666672</v>
      </c>
      <c r="E1964" s="88">
        <v>9.0346499999999992</v>
      </c>
      <c r="F1964" s="88">
        <v>6.5928699999999996</v>
      </c>
      <c r="G1964" s="88">
        <v>7.98421</v>
      </c>
      <c r="H1964" s="88">
        <v>9.2077299999999997</v>
      </c>
      <c r="I1964" s="88">
        <v>18.224689999999999</v>
      </c>
      <c r="J1964" s="88">
        <v>3.6930399999999999</v>
      </c>
    </row>
    <row r="1965" spans="1:10">
      <c r="A1965" s="89">
        <v>41721</v>
      </c>
      <c r="B1965" s="90">
        <v>0.625</v>
      </c>
      <c r="C1965" s="91">
        <f t="shared" si="60"/>
        <v>41721.625</v>
      </c>
      <c r="D1965" s="91">
        <f t="shared" si="61"/>
        <v>41721.583333333336</v>
      </c>
      <c r="E1965" s="88">
        <v>9.5089500000000005</v>
      </c>
      <c r="F1965" s="88">
        <v>4.1405599999999998</v>
      </c>
      <c r="G1965" s="88">
        <v>7.5003500000000001</v>
      </c>
      <c r="H1965" s="88">
        <v>9.3640799999999995</v>
      </c>
      <c r="I1965" s="88">
        <v>19.223490000000002</v>
      </c>
      <c r="J1965" s="88">
        <v>4.34903</v>
      </c>
    </row>
    <row r="1966" spans="1:10">
      <c r="A1966" s="89">
        <v>41721</v>
      </c>
      <c r="B1966" s="90">
        <v>0.66666666666666663</v>
      </c>
      <c r="C1966" s="91">
        <f t="shared" si="60"/>
        <v>41721.666666666664</v>
      </c>
      <c r="D1966" s="91">
        <f t="shared" si="61"/>
        <v>41721.625</v>
      </c>
      <c r="E1966" s="88">
        <v>9.5213800000000006</v>
      </c>
      <c r="F1966" s="88">
        <v>3.9612699999999998</v>
      </c>
      <c r="G1966" s="88">
        <v>7.0035800000000004</v>
      </c>
      <c r="H1966" s="88">
        <v>7.8015699999999999</v>
      </c>
      <c r="I1966" s="88">
        <v>26.266749999999998</v>
      </c>
      <c r="J1966" s="88">
        <v>5.7069000000000001</v>
      </c>
    </row>
    <row r="1967" spans="1:10">
      <c r="A1967" s="89">
        <v>41721</v>
      </c>
      <c r="B1967" s="90">
        <v>0.70833333333333337</v>
      </c>
      <c r="C1967" s="91">
        <f t="shared" si="60"/>
        <v>41721.708333333336</v>
      </c>
      <c r="D1967" s="91">
        <f t="shared" si="61"/>
        <v>41721.666666666672</v>
      </c>
      <c r="E1967" s="88">
        <v>26.492909999999998</v>
      </c>
      <c r="F1967" s="88">
        <v>17.66433</v>
      </c>
      <c r="G1967" s="88">
        <v>8.5421800000000001</v>
      </c>
      <c r="H1967" s="88">
        <v>10.402570000000001</v>
      </c>
      <c r="I1967" s="88">
        <v>25.400870000000001</v>
      </c>
      <c r="J1967" s="88">
        <v>7.8154300000000001</v>
      </c>
    </row>
    <row r="1968" spans="1:10">
      <c r="A1968" s="89">
        <v>41721</v>
      </c>
      <c r="B1968" s="90">
        <v>0.75</v>
      </c>
      <c r="C1968" s="91">
        <f t="shared" si="60"/>
        <v>41721.75</v>
      </c>
      <c r="D1968" s="91">
        <f t="shared" si="61"/>
        <v>41721.708333333336</v>
      </c>
      <c r="E1968" s="88">
        <v>41.48021</v>
      </c>
      <c r="F1968" s="88">
        <v>22.428370000000001</v>
      </c>
      <c r="G1968" s="88">
        <v>7.8058699999999996</v>
      </c>
      <c r="H1968" s="88">
        <v>12.9701</v>
      </c>
      <c r="I1968" s="88">
        <v>23.217749999999999</v>
      </c>
      <c r="J1968" s="88">
        <v>5.7088099999999997</v>
      </c>
    </row>
    <row r="1969" spans="1:10">
      <c r="A1969" s="89">
        <v>41721</v>
      </c>
      <c r="B1969" s="90">
        <v>0.79166666666666663</v>
      </c>
      <c r="C1969" s="91">
        <f t="shared" si="60"/>
        <v>41721.791666666664</v>
      </c>
      <c r="D1969" s="91">
        <f t="shared" si="61"/>
        <v>41721.75</v>
      </c>
      <c r="E1969" s="88">
        <v>46.970999999999997</v>
      </c>
      <c r="F1969" s="88">
        <v>25.174720000000001</v>
      </c>
      <c r="G1969" s="88">
        <v>7.2507700000000002</v>
      </c>
      <c r="H1969" s="88">
        <v>11.7767</v>
      </c>
      <c r="I1969" s="88">
        <v>29.485969999999998</v>
      </c>
      <c r="J1969" s="88">
        <v>9.0791199999999996</v>
      </c>
    </row>
    <row r="1970" spans="1:10">
      <c r="A1970" s="89">
        <v>41721</v>
      </c>
      <c r="B1970" s="90">
        <v>0.83333333333333337</v>
      </c>
      <c r="C1970" s="91">
        <f t="shared" si="60"/>
        <v>41721.833333333336</v>
      </c>
      <c r="D1970" s="91">
        <f t="shared" si="61"/>
        <v>41721.791666666672</v>
      </c>
      <c r="E1970" s="88">
        <v>64.965710000000001</v>
      </c>
      <c r="F1970" s="88">
        <v>31.49314</v>
      </c>
      <c r="G1970" s="88">
        <v>7.6734299999999998</v>
      </c>
      <c r="H1970" s="88">
        <v>13.372680000000001</v>
      </c>
      <c r="I1970" s="88">
        <v>43.11636</v>
      </c>
      <c r="J1970" s="88">
        <v>9.6404300000000003</v>
      </c>
    </row>
    <row r="1971" spans="1:10">
      <c r="A1971" s="89">
        <v>41721</v>
      </c>
      <c r="B1971" s="90">
        <v>0.875</v>
      </c>
      <c r="C1971" s="91">
        <f t="shared" si="60"/>
        <v>41721.875</v>
      </c>
      <c r="D1971" s="91">
        <f t="shared" si="61"/>
        <v>41721.833333333336</v>
      </c>
      <c r="E1971" s="88">
        <v>64.953280000000007</v>
      </c>
      <c r="F1971" s="88">
        <v>50.67503</v>
      </c>
      <c r="G1971" s="88">
        <v>10.3691</v>
      </c>
      <c r="H1971" s="88">
        <v>13.497949999999999</v>
      </c>
      <c r="I1971" s="88">
        <v>41.935389999999998</v>
      </c>
      <c r="J1971" s="88">
        <v>11.41858</v>
      </c>
    </row>
    <row r="1972" spans="1:10">
      <c r="A1972" s="89">
        <v>41721</v>
      </c>
      <c r="B1972" s="90">
        <v>0.91666666666666663</v>
      </c>
      <c r="C1972" s="91">
        <f t="shared" si="60"/>
        <v>41721.916666666664</v>
      </c>
      <c r="D1972" s="91">
        <f t="shared" si="61"/>
        <v>41721.875</v>
      </c>
      <c r="E1972" s="88">
        <v>74.412509999999997</v>
      </c>
      <c r="F1972" s="88">
        <v>35.281799999999997</v>
      </c>
      <c r="G1972" s="88">
        <v>11.357860000000001</v>
      </c>
      <c r="H1972" s="88">
        <v>19.508929999999999</v>
      </c>
      <c r="I1972" s="88">
        <v>26.078849999999999</v>
      </c>
      <c r="J1972" s="88">
        <v>9.1718700000000002</v>
      </c>
    </row>
    <row r="1973" spans="1:10">
      <c r="A1973" s="89">
        <v>41721</v>
      </c>
      <c r="B1973" s="90">
        <v>0.95833333333333337</v>
      </c>
      <c r="C1973" s="91">
        <f t="shared" si="60"/>
        <v>41721.958333333336</v>
      </c>
      <c r="D1973" s="91">
        <f t="shared" si="61"/>
        <v>41721.916666666672</v>
      </c>
      <c r="E1973" s="88">
        <v>80.402460000000005</v>
      </c>
      <c r="F1973" s="88">
        <v>23.158460000000002</v>
      </c>
      <c r="G1973" s="88">
        <v>9.7217199999999995</v>
      </c>
      <c r="H1973" s="88">
        <v>11.77909</v>
      </c>
      <c r="I1973" s="88">
        <v>35.799129999999998</v>
      </c>
      <c r="J1973" s="88">
        <v>12.30789</v>
      </c>
    </row>
    <row r="1974" spans="1:10">
      <c r="A1974" s="89">
        <v>41721</v>
      </c>
      <c r="B1974" s="92">
        <v>1</v>
      </c>
      <c r="C1974" s="91">
        <f t="shared" si="60"/>
        <v>41722</v>
      </c>
      <c r="D1974" s="91">
        <f t="shared" si="61"/>
        <v>41721.958333333336</v>
      </c>
      <c r="E1974" s="88">
        <v>83.983609999999999</v>
      </c>
      <c r="F1974" s="88">
        <v>14.69087</v>
      </c>
      <c r="G1974" s="88">
        <v>8.1357800000000005</v>
      </c>
      <c r="H1974" s="88">
        <v>10.921329999999999</v>
      </c>
      <c r="I1974" s="88">
        <v>30.61673</v>
      </c>
      <c r="J1974" s="88">
        <v>24.336079999999999</v>
      </c>
    </row>
    <row r="1975" spans="1:10">
      <c r="A1975" s="89">
        <v>41722</v>
      </c>
      <c r="B1975" s="90">
        <v>4.1666666666666664E-2</v>
      </c>
      <c r="C1975" s="91">
        <f t="shared" si="60"/>
        <v>41722.041666666664</v>
      </c>
      <c r="D1975" s="91">
        <f t="shared" si="61"/>
        <v>41722</v>
      </c>
      <c r="E1975" s="88">
        <v>77.636030000000005</v>
      </c>
      <c r="F1975" s="88">
        <v>10.92484</v>
      </c>
      <c r="G1975" s="88">
        <v>8.2607300000000006</v>
      </c>
      <c r="H1975" s="88">
        <v>12.35858</v>
      </c>
      <c r="I1975" s="88">
        <v>34.2669</v>
      </c>
      <c r="J1975" s="88">
        <v>17.310040000000001</v>
      </c>
    </row>
    <row r="1976" spans="1:10">
      <c r="A1976" s="89">
        <v>41722</v>
      </c>
      <c r="B1976" s="90">
        <v>8.3333333333333329E-2</v>
      </c>
      <c r="C1976" s="91">
        <f t="shared" si="60"/>
        <v>41722.083333333336</v>
      </c>
      <c r="D1976" s="91">
        <f t="shared" si="61"/>
        <v>41722.041666666672</v>
      </c>
      <c r="E1976" s="88">
        <v>87.685580000000002</v>
      </c>
      <c r="G1976" s="88">
        <v>9.9067500000000006</v>
      </c>
      <c r="H1976" s="88">
        <v>22.447649999999999</v>
      </c>
      <c r="I1976" s="88">
        <v>61.945239999999998</v>
      </c>
      <c r="J1976" s="88">
        <v>14.289720000000001</v>
      </c>
    </row>
    <row r="1977" spans="1:10">
      <c r="A1977" s="89">
        <v>41722</v>
      </c>
      <c r="B1977" s="90">
        <v>0.125</v>
      </c>
      <c r="C1977" s="91">
        <f t="shared" si="60"/>
        <v>41722.125</v>
      </c>
      <c r="D1977" s="91">
        <f t="shared" si="61"/>
        <v>41722.083333333336</v>
      </c>
      <c r="E1977" s="88">
        <v>87.003450000000001</v>
      </c>
      <c r="F1977" s="88">
        <v>12.41882</v>
      </c>
      <c r="G1977" s="88">
        <v>9.29284</v>
      </c>
      <c r="H1977" s="88">
        <v>32.333680000000001</v>
      </c>
      <c r="I1977" s="88">
        <v>56.250450000000001</v>
      </c>
      <c r="J1977" s="88">
        <v>14.98922</v>
      </c>
    </row>
    <row r="1978" spans="1:10">
      <c r="A1978" s="89">
        <v>41722</v>
      </c>
      <c r="B1978" s="90">
        <v>0.16666666666666666</v>
      </c>
      <c r="C1978" s="91">
        <f t="shared" si="60"/>
        <v>41722.166666666664</v>
      </c>
      <c r="D1978" s="91">
        <f t="shared" si="61"/>
        <v>41722.125</v>
      </c>
      <c r="E1978" s="88">
        <v>77.631240000000005</v>
      </c>
      <c r="F1978" s="88">
        <v>12.201750000000001</v>
      </c>
      <c r="G1978" s="88">
        <v>7.88476</v>
      </c>
      <c r="H1978" s="88">
        <v>46.780230000000003</v>
      </c>
      <c r="I1978" s="88">
        <v>58.923650000000002</v>
      </c>
      <c r="J1978" s="88">
        <v>16.905539999999998</v>
      </c>
    </row>
    <row r="1979" spans="1:10">
      <c r="A1979" s="89">
        <v>41722</v>
      </c>
      <c r="B1979" s="90">
        <v>0.20833333333333334</v>
      </c>
      <c r="C1979" s="91">
        <f t="shared" si="60"/>
        <v>41722.208333333336</v>
      </c>
      <c r="D1979" s="91">
        <f t="shared" si="61"/>
        <v>41722.166666666672</v>
      </c>
      <c r="E1979" s="88">
        <v>81.599680000000006</v>
      </c>
      <c r="F1979" s="88">
        <v>17.602170000000001</v>
      </c>
      <c r="G1979" s="88">
        <v>8.25244</v>
      </c>
      <c r="H1979" s="88">
        <v>51.23348</v>
      </c>
      <c r="I1979" s="88">
        <v>52.987250000000003</v>
      </c>
      <c r="J1979" s="88">
        <v>38.601419999999997</v>
      </c>
    </row>
    <row r="1980" spans="1:10">
      <c r="A1980" s="89">
        <v>41722</v>
      </c>
      <c r="B1980" s="90">
        <v>0.25</v>
      </c>
      <c r="C1980" s="91">
        <f t="shared" si="60"/>
        <v>41722.25</v>
      </c>
      <c r="D1980" s="91">
        <f t="shared" si="61"/>
        <v>41722.208333333336</v>
      </c>
      <c r="E1980" s="88">
        <v>88.911169999999998</v>
      </c>
      <c r="F1980" s="88">
        <v>23.368839999999999</v>
      </c>
      <c r="G1980" s="88">
        <v>7.0791199999999996</v>
      </c>
      <c r="H1980" s="88">
        <v>46.744370000000004</v>
      </c>
      <c r="I1980" s="88">
        <v>57.110599999999998</v>
      </c>
      <c r="J1980" s="88">
        <v>40.751550000000002</v>
      </c>
    </row>
    <row r="1981" spans="1:10">
      <c r="A1981" s="89">
        <v>41722</v>
      </c>
      <c r="B1981" s="90">
        <v>0.29166666666666669</v>
      </c>
      <c r="C1981" s="91">
        <f t="shared" si="60"/>
        <v>41722.291666666664</v>
      </c>
      <c r="D1981" s="91">
        <f t="shared" si="61"/>
        <v>41722.25</v>
      </c>
      <c r="E1981" s="88">
        <v>98.368480000000005</v>
      </c>
      <c r="F1981" s="88">
        <v>35.535679999999999</v>
      </c>
      <c r="G1981" s="88">
        <v>6.6535900000000003</v>
      </c>
      <c r="H1981" s="88">
        <v>40.631540000000001</v>
      </c>
      <c r="I1981" s="88">
        <v>67.264060000000001</v>
      </c>
      <c r="J1981" s="88">
        <v>48.094589999999997</v>
      </c>
    </row>
    <row r="1982" spans="1:10">
      <c r="A1982" s="89">
        <v>41722</v>
      </c>
      <c r="B1982" s="90">
        <v>0.33333333333333331</v>
      </c>
      <c r="C1982" s="91">
        <f t="shared" si="60"/>
        <v>41722.333333333336</v>
      </c>
      <c r="D1982" s="91">
        <f t="shared" si="61"/>
        <v>41722.291666666672</v>
      </c>
      <c r="E1982" s="88">
        <v>93.783259999999999</v>
      </c>
      <c r="F1982" s="88">
        <v>48.200740000000003</v>
      </c>
      <c r="G1982" s="88">
        <v>5.0069299999999997</v>
      </c>
      <c r="H1982" s="88">
        <v>41.550020000000004</v>
      </c>
      <c r="I1982" s="88">
        <v>60.419220000000003</v>
      </c>
      <c r="J1982" s="88">
        <v>19.506070000000001</v>
      </c>
    </row>
    <row r="1983" spans="1:10">
      <c r="A1983" s="89">
        <v>41722</v>
      </c>
      <c r="B1983" s="90">
        <v>0.375</v>
      </c>
      <c r="C1983" s="91">
        <f t="shared" si="60"/>
        <v>41722.375</v>
      </c>
      <c r="D1983" s="91">
        <f t="shared" si="61"/>
        <v>41722.333333333336</v>
      </c>
      <c r="E1983" s="88">
        <v>68.017110000000002</v>
      </c>
      <c r="F1983" s="88">
        <v>50.081200000000003</v>
      </c>
      <c r="G1983" s="88">
        <v>5.5615500000000004</v>
      </c>
      <c r="H1983" s="88">
        <v>43.789560000000002</v>
      </c>
      <c r="I1983" s="88">
        <v>59.468229999999998</v>
      </c>
      <c r="J1983" s="88">
        <v>20.24907</v>
      </c>
    </row>
    <row r="1984" spans="1:10">
      <c r="A1984" s="89">
        <v>41722</v>
      </c>
      <c r="B1984" s="90">
        <v>0.41666666666666669</v>
      </c>
      <c r="C1984" s="91">
        <f t="shared" si="60"/>
        <v>41722.416666666664</v>
      </c>
      <c r="D1984" s="91">
        <f t="shared" si="61"/>
        <v>41722.375</v>
      </c>
      <c r="E1984" s="88">
        <v>52.184480000000001</v>
      </c>
      <c r="F1984" s="88">
        <v>25.73986</v>
      </c>
      <c r="G1984" s="88">
        <v>16.073609999999999</v>
      </c>
      <c r="H1984" s="88">
        <v>31.990870000000001</v>
      </c>
      <c r="I1984" s="88">
        <v>47.637979999999999</v>
      </c>
      <c r="J1984" s="88">
        <v>10.573259999999999</v>
      </c>
    </row>
    <row r="1985" spans="1:10">
      <c r="A1985" s="89">
        <v>41722</v>
      </c>
      <c r="B1985" s="90">
        <v>0.45833333333333331</v>
      </c>
      <c r="C1985" s="91">
        <f t="shared" si="60"/>
        <v>41722.458333333336</v>
      </c>
      <c r="D1985" s="91">
        <f t="shared" si="61"/>
        <v>41722.416666666672</v>
      </c>
      <c r="E1985" s="88">
        <v>49.914340000000003</v>
      </c>
      <c r="F1985" s="88">
        <v>30.025770000000001</v>
      </c>
      <c r="G1985" s="88">
        <v>15.05711</v>
      </c>
      <c r="H1985" s="88">
        <v>22.526859999999999</v>
      </c>
      <c r="I1985" s="88">
        <v>35.898099999999999</v>
      </c>
      <c r="J1985" s="88">
        <v>13.18238</v>
      </c>
    </row>
    <row r="1986" spans="1:10">
      <c r="A1986" s="89">
        <v>41722</v>
      </c>
      <c r="B1986" s="90">
        <v>0.5</v>
      </c>
      <c r="C1986" s="91">
        <f t="shared" si="60"/>
        <v>41722.5</v>
      </c>
      <c r="D1986" s="91">
        <f t="shared" si="61"/>
        <v>41722.458333333336</v>
      </c>
      <c r="E1986" s="88">
        <v>43.700629999999997</v>
      </c>
      <c r="F1986" s="88">
        <v>22.055910000000001</v>
      </c>
      <c r="G1986" s="88">
        <v>11.981809999999999</v>
      </c>
      <c r="H1986" s="88">
        <v>18.406379999999999</v>
      </c>
      <c r="I1986" s="88">
        <v>37.349209999999999</v>
      </c>
      <c r="J1986" s="88">
        <v>13.46543</v>
      </c>
    </row>
    <row r="1987" spans="1:10">
      <c r="A1987" s="89">
        <v>41722</v>
      </c>
      <c r="B1987" s="90">
        <v>0.54166666666666663</v>
      </c>
      <c r="C1987" s="91">
        <f t="shared" si="60"/>
        <v>41722.541666666664</v>
      </c>
      <c r="D1987" s="91">
        <f t="shared" si="61"/>
        <v>41722.5</v>
      </c>
      <c r="E1987" s="88">
        <v>37.66095</v>
      </c>
      <c r="F1987" s="88">
        <v>21.421430000000001</v>
      </c>
      <c r="G1987" s="88">
        <v>16.673649999999999</v>
      </c>
      <c r="H1987" s="88">
        <v>33.902410000000003</v>
      </c>
      <c r="I1987" s="88">
        <v>32.725270000000002</v>
      </c>
      <c r="J1987" s="88">
        <v>11.46687</v>
      </c>
    </row>
    <row r="1988" spans="1:10">
      <c r="A1988" s="89">
        <v>41722</v>
      </c>
      <c r="B1988" s="90">
        <v>0.58333333333333337</v>
      </c>
      <c r="C1988" s="91">
        <f t="shared" si="60"/>
        <v>41722.583333333336</v>
      </c>
      <c r="D1988" s="91">
        <f t="shared" si="61"/>
        <v>41722.541666666672</v>
      </c>
      <c r="E1988" s="88">
        <v>33.143630000000002</v>
      </c>
      <c r="F1988" s="88">
        <v>19.300470000000001</v>
      </c>
      <c r="G1988" s="88">
        <v>11.60505</v>
      </c>
      <c r="H1988" s="88">
        <v>40.840960000000003</v>
      </c>
      <c r="I1988" s="88">
        <v>39.162739999999999</v>
      </c>
      <c r="J1988" s="88">
        <v>10.07648</v>
      </c>
    </row>
    <row r="1989" spans="1:10">
      <c r="A1989" s="89">
        <v>41722</v>
      </c>
      <c r="B1989" s="90">
        <v>0.625</v>
      </c>
      <c r="C1989" s="91">
        <f t="shared" si="60"/>
        <v>41722.625</v>
      </c>
      <c r="D1989" s="91">
        <f t="shared" si="61"/>
        <v>41722.583333333336</v>
      </c>
      <c r="E1989" s="88">
        <v>30.12379</v>
      </c>
      <c r="F1989" s="88">
        <v>20.013359999999999</v>
      </c>
      <c r="G1989" s="88">
        <v>9.3757099999999998</v>
      </c>
      <c r="H1989" s="88">
        <v>29.439589999999999</v>
      </c>
      <c r="I1989" s="88">
        <v>43.921039999999998</v>
      </c>
      <c r="J1989" s="88">
        <v>10.50393</v>
      </c>
    </row>
    <row r="1990" spans="1:10">
      <c r="A1990" s="89">
        <v>41722</v>
      </c>
      <c r="B1990" s="90">
        <v>0.66666666666666663</v>
      </c>
      <c r="C1990" s="91">
        <f t="shared" si="60"/>
        <v>41722.666666666664</v>
      </c>
      <c r="D1990" s="91">
        <f t="shared" si="61"/>
        <v>41722.625</v>
      </c>
      <c r="E1990" s="88">
        <v>33.044179999999997</v>
      </c>
      <c r="F1990" s="88">
        <v>18.261980000000001</v>
      </c>
      <c r="G1990" s="88">
        <v>9.1900399999999998</v>
      </c>
      <c r="H1990" s="88">
        <v>29.414729999999999</v>
      </c>
      <c r="I1990" s="88">
        <v>45.099620000000002</v>
      </c>
      <c r="J1990" s="88">
        <v>14.98826</v>
      </c>
    </row>
    <row r="1991" spans="1:10">
      <c r="A1991" s="89">
        <v>41722</v>
      </c>
      <c r="B1991" s="90">
        <v>0.70833333333333337</v>
      </c>
      <c r="C1991" s="91">
        <f t="shared" si="60"/>
        <v>41722.708333333336</v>
      </c>
      <c r="D1991" s="91">
        <f t="shared" si="61"/>
        <v>41722.666666666672</v>
      </c>
      <c r="E1991" s="88">
        <v>30.01191</v>
      </c>
      <c r="F1991" s="88">
        <v>14.07361</v>
      </c>
      <c r="G1991" s="88">
        <v>8.5684799999999992</v>
      </c>
      <c r="H1991" s="88">
        <v>20.189309999999999</v>
      </c>
      <c r="I1991" s="88">
        <v>49.134520000000002</v>
      </c>
      <c r="J1991" s="88">
        <v>20.876850000000001</v>
      </c>
    </row>
    <row r="1992" spans="1:10">
      <c r="A1992" s="89">
        <v>41722</v>
      </c>
      <c r="B1992" s="90">
        <v>0.75</v>
      </c>
      <c r="C1992" s="91">
        <f t="shared" ref="C1992:C2055" si="62">A1992+B1992</f>
        <v>41722.75</v>
      </c>
      <c r="D1992" s="91">
        <f t="shared" ref="D1992:D2055" si="63">C1992-"01:00"</f>
        <v>41722.708333333336</v>
      </c>
      <c r="E1992" s="88">
        <v>37.462049999999998</v>
      </c>
      <c r="F1992" s="88">
        <v>16.52974</v>
      </c>
      <c r="G1992" s="88">
        <v>8.6889699999999994</v>
      </c>
      <c r="H1992" s="88">
        <v>18.231380000000001</v>
      </c>
      <c r="I1992" s="88">
        <v>53.439549999999997</v>
      </c>
      <c r="J1992" s="88">
        <v>26.341819999999998</v>
      </c>
    </row>
    <row r="1993" spans="1:10">
      <c r="A1993" s="89">
        <v>41722</v>
      </c>
      <c r="B1993" s="90">
        <v>0.79166666666666663</v>
      </c>
      <c r="C1993" s="91">
        <f t="shared" si="62"/>
        <v>41722.791666666664</v>
      </c>
      <c r="D1993" s="91">
        <f t="shared" si="63"/>
        <v>41722.75</v>
      </c>
      <c r="E1993" s="88">
        <v>47.944459999999999</v>
      </c>
      <c r="F1993" s="88">
        <v>18.975349999999999</v>
      </c>
      <c r="G1993" s="88">
        <v>7.9421299999999997</v>
      </c>
      <c r="H1993" s="88">
        <v>27.439589999999999</v>
      </c>
      <c r="I1993" s="88">
        <v>54.799819999999997</v>
      </c>
      <c r="J1993" s="88">
        <v>25.0351</v>
      </c>
    </row>
    <row r="1994" spans="1:10">
      <c r="A1994" s="89">
        <v>41722</v>
      </c>
      <c r="B1994" s="90">
        <v>0.83333333333333337</v>
      </c>
      <c r="C1994" s="91">
        <f t="shared" si="62"/>
        <v>41722.833333333336</v>
      </c>
      <c r="D1994" s="91">
        <f t="shared" si="63"/>
        <v>41722.791666666672</v>
      </c>
      <c r="E1994" s="88">
        <v>59.437629999999999</v>
      </c>
      <c r="F1994" s="88">
        <v>21.671489999999999</v>
      </c>
      <c r="G1994" s="88">
        <v>9.3583400000000001</v>
      </c>
      <c r="H1994" s="88">
        <v>35.689639999999997</v>
      </c>
      <c r="I1994" s="88">
        <v>47.502200000000002</v>
      </c>
      <c r="J1994" s="88">
        <v>28.537369999999999</v>
      </c>
    </row>
    <row r="1995" spans="1:10">
      <c r="A1995" s="89">
        <v>41722</v>
      </c>
      <c r="B1995" s="90">
        <v>0.875</v>
      </c>
      <c r="C1995" s="91">
        <f t="shared" si="62"/>
        <v>41722.875</v>
      </c>
      <c r="D1995" s="91">
        <f t="shared" si="63"/>
        <v>41722.833333333336</v>
      </c>
      <c r="E1995" s="88">
        <v>46.933709999999998</v>
      </c>
      <c r="F1995" s="88">
        <v>24.094629999999999</v>
      </c>
      <c r="G1995" s="88">
        <v>10.28064</v>
      </c>
      <c r="H1995" s="88">
        <v>36.944240000000001</v>
      </c>
      <c r="I1995" s="88">
        <v>50.90119</v>
      </c>
      <c r="J1995" s="88">
        <v>32.882570000000001</v>
      </c>
    </row>
    <row r="1996" spans="1:10">
      <c r="A1996" s="89">
        <v>41722</v>
      </c>
      <c r="B1996" s="90">
        <v>0.91666666666666663</v>
      </c>
      <c r="C1996" s="91">
        <f t="shared" si="62"/>
        <v>41722.916666666664</v>
      </c>
      <c r="D1996" s="91">
        <f t="shared" si="63"/>
        <v>41722.875</v>
      </c>
      <c r="E1996" s="88">
        <v>45.92295</v>
      </c>
      <c r="F1996" s="88">
        <v>18.360479999999999</v>
      </c>
      <c r="G1996" s="88">
        <v>10.83957</v>
      </c>
      <c r="H1996" s="88">
        <v>37.997070000000001</v>
      </c>
      <c r="I1996" s="88">
        <v>46.368560000000002</v>
      </c>
      <c r="J1996" s="88">
        <v>32.883049999999997</v>
      </c>
    </row>
    <row r="1997" spans="1:10">
      <c r="A1997" s="89">
        <v>41722</v>
      </c>
      <c r="B1997" s="90">
        <v>0.95833333333333337</v>
      </c>
      <c r="C1997" s="91">
        <f t="shared" si="62"/>
        <v>41722.958333333336</v>
      </c>
      <c r="D1997" s="91">
        <f t="shared" si="63"/>
        <v>41722.916666666672</v>
      </c>
      <c r="E1997" s="88">
        <v>42.428809999999999</v>
      </c>
      <c r="F1997" s="88">
        <v>15.99328</v>
      </c>
      <c r="G1997" s="88">
        <v>11.271319999999999</v>
      </c>
      <c r="H1997" s="88">
        <v>39.857460000000003</v>
      </c>
      <c r="I1997" s="88">
        <v>39.298050000000003</v>
      </c>
      <c r="J1997" s="88">
        <v>27.64997</v>
      </c>
    </row>
    <row r="1998" spans="1:10">
      <c r="A1998" s="89">
        <v>41722</v>
      </c>
      <c r="B1998" s="92">
        <v>1</v>
      </c>
      <c r="C1998" s="91">
        <f t="shared" si="62"/>
        <v>41723</v>
      </c>
      <c r="D1998" s="91">
        <f t="shared" si="63"/>
        <v>41722.958333333336</v>
      </c>
      <c r="E1998" s="88">
        <v>38.947110000000002</v>
      </c>
      <c r="F1998" s="88">
        <v>15.06189</v>
      </c>
      <c r="G1998" s="88">
        <v>12.00572</v>
      </c>
      <c r="H1998" s="88">
        <v>34.964329999999997</v>
      </c>
      <c r="I1998" s="88">
        <v>34.901209999999999</v>
      </c>
      <c r="J1998" s="88">
        <v>24.473780000000001</v>
      </c>
    </row>
    <row r="1999" spans="1:10">
      <c r="A1999" s="89">
        <v>41723</v>
      </c>
      <c r="B1999" s="90">
        <v>4.1666666666666664E-2</v>
      </c>
      <c r="C1999" s="91">
        <f t="shared" si="62"/>
        <v>41723.041666666664</v>
      </c>
      <c r="D1999" s="91">
        <f t="shared" si="63"/>
        <v>41723</v>
      </c>
      <c r="E1999" s="88">
        <v>41.705249999999999</v>
      </c>
      <c r="F1999" s="88">
        <v>14.93535</v>
      </c>
      <c r="G1999" s="88">
        <v>13.526479999999999</v>
      </c>
      <c r="H1999" s="88">
        <v>27.550840000000001</v>
      </c>
      <c r="I1999" s="88">
        <v>36.365549999999999</v>
      </c>
      <c r="J1999" s="88">
        <v>19.223020000000002</v>
      </c>
    </row>
    <row r="2000" spans="1:10">
      <c r="A2000" s="89">
        <v>41723</v>
      </c>
      <c r="B2000" s="90">
        <v>8.3333333333333329E-2</v>
      </c>
      <c r="C2000" s="91">
        <f t="shared" si="62"/>
        <v>41723.083333333336</v>
      </c>
      <c r="D2000" s="91">
        <f t="shared" si="63"/>
        <v>41723.041666666672</v>
      </c>
      <c r="E2000" s="88">
        <v>47.018180000000001</v>
      </c>
      <c r="G2000" s="88">
        <v>13.549580000000001</v>
      </c>
      <c r="H2000" s="88">
        <v>37.692189999999997</v>
      </c>
      <c r="I2000" s="88">
        <v>34.616250000000001</v>
      </c>
      <c r="J2000" s="88">
        <v>10.264390000000001</v>
      </c>
    </row>
    <row r="2001" spans="1:10">
      <c r="A2001" s="89">
        <v>41723</v>
      </c>
      <c r="B2001" s="90">
        <v>0.125</v>
      </c>
      <c r="C2001" s="91">
        <f t="shared" si="62"/>
        <v>41723.125</v>
      </c>
      <c r="D2001" s="91">
        <f t="shared" si="63"/>
        <v>41723.083333333336</v>
      </c>
      <c r="E2001" s="88">
        <v>47.530410000000003</v>
      </c>
      <c r="F2001" s="88">
        <v>13.22303</v>
      </c>
      <c r="G2001" s="88">
        <v>13.612220000000001</v>
      </c>
      <c r="H2001" s="88">
        <v>34.59713</v>
      </c>
      <c r="I2001" s="88">
        <v>27.364529999999998</v>
      </c>
      <c r="J2001" s="88">
        <v>5.8785499999999997</v>
      </c>
    </row>
    <row r="2002" spans="1:10">
      <c r="A2002" s="89">
        <v>41723</v>
      </c>
      <c r="B2002" s="90">
        <v>0.16666666666666666</v>
      </c>
      <c r="C2002" s="91">
        <f t="shared" si="62"/>
        <v>41723.166666666664</v>
      </c>
      <c r="D2002" s="91">
        <f t="shared" si="63"/>
        <v>41723.125</v>
      </c>
      <c r="E2002" s="88">
        <v>46.543559999999999</v>
      </c>
      <c r="F2002" s="88">
        <v>11.22972</v>
      </c>
      <c r="G2002" s="88">
        <v>14.79462</v>
      </c>
      <c r="H2002" s="88">
        <v>33.394640000000003</v>
      </c>
      <c r="I2002" s="88">
        <v>32.656419999999997</v>
      </c>
      <c r="J2002" s="88">
        <v>5.6901700000000002</v>
      </c>
    </row>
    <row r="2003" spans="1:10">
      <c r="A2003" s="89">
        <v>41723</v>
      </c>
      <c r="B2003" s="90">
        <v>0.20833333333333334</v>
      </c>
      <c r="C2003" s="91">
        <f t="shared" si="62"/>
        <v>41723.208333333336</v>
      </c>
      <c r="D2003" s="91">
        <f t="shared" si="63"/>
        <v>41723.166666666672</v>
      </c>
      <c r="E2003" s="88">
        <v>48.004710000000003</v>
      </c>
      <c r="F2003" s="88">
        <v>13.05186</v>
      </c>
      <c r="G2003" s="88">
        <v>14.80036</v>
      </c>
      <c r="H2003" s="88">
        <v>30.431699999999999</v>
      </c>
      <c r="I2003" s="88">
        <v>26.821380000000001</v>
      </c>
      <c r="J2003" s="88">
        <v>9.6112699999999993</v>
      </c>
    </row>
    <row r="2004" spans="1:10">
      <c r="A2004" s="89">
        <v>41723</v>
      </c>
      <c r="B2004" s="90">
        <v>0.25</v>
      </c>
      <c r="C2004" s="91">
        <f t="shared" si="62"/>
        <v>41723.25</v>
      </c>
      <c r="D2004" s="91">
        <f t="shared" si="63"/>
        <v>41723.208333333336</v>
      </c>
      <c r="E2004" s="88">
        <v>55.511270000000003</v>
      </c>
      <c r="F2004" s="88">
        <v>19.35163</v>
      </c>
      <c r="G2004" s="88">
        <v>14.315060000000001</v>
      </c>
      <c r="H2004" s="88">
        <v>30.711400000000001</v>
      </c>
      <c r="I2004" s="88">
        <v>31.887589999999999</v>
      </c>
      <c r="J2004" s="88">
        <v>16.186920000000001</v>
      </c>
    </row>
    <row r="2005" spans="1:10">
      <c r="A2005" s="89">
        <v>41723</v>
      </c>
      <c r="B2005" s="90">
        <v>0.29166666666666669</v>
      </c>
      <c r="C2005" s="91">
        <f t="shared" si="62"/>
        <v>41723.291666666664</v>
      </c>
      <c r="D2005" s="91">
        <f t="shared" si="63"/>
        <v>41723.25</v>
      </c>
      <c r="E2005" s="88">
        <v>68.130899999999997</v>
      </c>
      <c r="F2005" s="88">
        <v>37.142180000000003</v>
      </c>
      <c r="G2005" s="88">
        <v>15.337770000000001</v>
      </c>
      <c r="H2005" s="88">
        <v>31.87659</v>
      </c>
      <c r="I2005" s="88">
        <v>46.81418</v>
      </c>
      <c r="J2005" s="88">
        <v>20.422630000000002</v>
      </c>
    </row>
    <row r="2006" spans="1:10">
      <c r="A2006" s="89">
        <v>41723</v>
      </c>
      <c r="B2006" s="90">
        <v>0.33333333333333331</v>
      </c>
      <c r="C2006" s="91">
        <f t="shared" si="62"/>
        <v>41723.333333333336</v>
      </c>
      <c r="D2006" s="91">
        <f t="shared" si="63"/>
        <v>41723.291666666672</v>
      </c>
      <c r="E2006" s="88">
        <v>91.938659999999999</v>
      </c>
      <c r="F2006" s="88">
        <v>52.342730000000003</v>
      </c>
      <c r="G2006" s="88">
        <v>15.353070000000001</v>
      </c>
      <c r="H2006" s="88">
        <v>31.049440000000001</v>
      </c>
      <c r="I2006" s="88">
        <v>59.160800000000002</v>
      </c>
      <c r="J2006" s="88">
        <v>22.18787</v>
      </c>
    </row>
    <row r="2007" spans="1:10">
      <c r="A2007" s="89">
        <v>41723</v>
      </c>
      <c r="B2007" s="90">
        <v>0.375</v>
      </c>
      <c r="C2007" s="91">
        <f t="shared" si="62"/>
        <v>41723.375</v>
      </c>
      <c r="D2007" s="91">
        <f t="shared" si="63"/>
        <v>41723.333333333336</v>
      </c>
      <c r="E2007" s="88">
        <v>73.270740000000004</v>
      </c>
      <c r="F2007" s="88">
        <v>64.853830000000002</v>
      </c>
      <c r="G2007" s="88">
        <v>16.348050000000001</v>
      </c>
      <c r="H2007" s="88">
        <v>30.62725</v>
      </c>
      <c r="I2007" s="88">
        <v>51.065660000000001</v>
      </c>
      <c r="J2007" s="88">
        <v>19.25553</v>
      </c>
    </row>
    <row r="2008" spans="1:10">
      <c r="A2008" s="89">
        <v>41723</v>
      </c>
      <c r="B2008" s="90">
        <v>0.41666666666666669</v>
      </c>
      <c r="C2008" s="91">
        <f t="shared" si="62"/>
        <v>41723.416666666664</v>
      </c>
      <c r="D2008" s="91">
        <f t="shared" si="63"/>
        <v>41723.375</v>
      </c>
      <c r="E2008" s="88">
        <v>59.754150000000003</v>
      </c>
      <c r="F2008" s="88">
        <v>58.314039999999999</v>
      </c>
      <c r="G2008" s="88">
        <v>18.165880000000001</v>
      </c>
      <c r="H2008" s="88">
        <v>25.454899999999999</v>
      </c>
      <c r="I2008" s="88">
        <v>41.567230000000002</v>
      </c>
      <c r="J2008" s="88">
        <v>14.357139999999999</v>
      </c>
    </row>
    <row r="2009" spans="1:10">
      <c r="A2009" s="89">
        <v>41723</v>
      </c>
      <c r="B2009" s="90">
        <v>0.45833333333333331</v>
      </c>
      <c r="C2009" s="91">
        <f t="shared" si="62"/>
        <v>41723.458333333336</v>
      </c>
      <c r="D2009" s="91">
        <f t="shared" si="63"/>
        <v>41723.416666666672</v>
      </c>
      <c r="E2009" s="88">
        <v>51.74747</v>
      </c>
      <c r="F2009" s="88">
        <v>51.352060000000002</v>
      </c>
      <c r="G2009" s="88">
        <v>18.533080000000002</v>
      </c>
      <c r="H2009" s="88">
        <v>20.37482</v>
      </c>
      <c r="I2009" s="88">
        <v>48.984859999999998</v>
      </c>
      <c r="J2009" s="88">
        <v>10.81184</v>
      </c>
    </row>
    <row r="2010" spans="1:10">
      <c r="A2010" s="89">
        <v>41723</v>
      </c>
      <c r="B2010" s="90">
        <v>0.5</v>
      </c>
      <c r="C2010" s="91">
        <f t="shared" si="62"/>
        <v>41723.5</v>
      </c>
      <c r="D2010" s="91">
        <f t="shared" si="63"/>
        <v>41723.458333333336</v>
      </c>
      <c r="E2010" s="88">
        <v>46.69847</v>
      </c>
      <c r="F2010" s="88">
        <v>52.130929999999999</v>
      </c>
      <c r="G2010" s="88">
        <v>19.523759999999999</v>
      </c>
      <c r="H2010" s="88">
        <v>13.4071</v>
      </c>
      <c r="I2010" s="88">
        <v>49.708269999999999</v>
      </c>
      <c r="J2010" s="88">
        <v>9.5099099999999996</v>
      </c>
    </row>
    <row r="2011" spans="1:10">
      <c r="A2011" s="89">
        <v>41723</v>
      </c>
      <c r="B2011" s="90">
        <v>0.54166666666666663</v>
      </c>
      <c r="C2011" s="91">
        <f t="shared" si="62"/>
        <v>41723.541666666664</v>
      </c>
      <c r="D2011" s="91">
        <f t="shared" si="63"/>
        <v>41723.5</v>
      </c>
      <c r="E2011" s="88">
        <v>41.176130000000001</v>
      </c>
      <c r="F2011" s="88">
        <v>55.406559999999999</v>
      </c>
      <c r="G2011" s="88">
        <v>19.758520000000001</v>
      </c>
      <c r="H2011" s="88">
        <v>17.212980000000002</v>
      </c>
      <c r="I2011" s="88">
        <v>47.673369999999998</v>
      </c>
      <c r="J2011" s="88">
        <v>14.314579999999999</v>
      </c>
    </row>
    <row r="2012" spans="1:10">
      <c r="A2012" s="89">
        <v>41723</v>
      </c>
      <c r="B2012" s="90">
        <v>0.58333333333333337</v>
      </c>
      <c r="C2012" s="91">
        <f t="shared" si="62"/>
        <v>41723.583333333336</v>
      </c>
      <c r="D2012" s="91">
        <f t="shared" si="63"/>
        <v>41723.541666666672</v>
      </c>
      <c r="E2012" s="88">
        <v>43.662379999999999</v>
      </c>
      <c r="F2012" s="88">
        <v>65.725930000000005</v>
      </c>
      <c r="G2012" s="88">
        <v>15.88809</v>
      </c>
      <c r="H2012" s="88">
        <v>20.349</v>
      </c>
      <c r="I2012" s="88">
        <v>36.22992</v>
      </c>
      <c r="J2012" s="88">
        <v>19.53284</v>
      </c>
    </row>
    <row r="2013" spans="1:10">
      <c r="A2013" s="89">
        <v>41723</v>
      </c>
      <c r="B2013" s="90">
        <v>0.625</v>
      </c>
      <c r="C2013" s="91">
        <f t="shared" si="62"/>
        <v>41723.625</v>
      </c>
      <c r="D2013" s="91">
        <f t="shared" si="63"/>
        <v>41723.583333333336</v>
      </c>
      <c r="E2013" s="88">
        <v>47.121130000000001</v>
      </c>
      <c r="F2013" s="88">
        <v>44.971960000000003</v>
      </c>
      <c r="G2013" s="88">
        <v>14.14963</v>
      </c>
      <c r="H2013" s="88">
        <v>17.422879999999999</v>
      </c>
      <c r="I2013" s="88">
        <v>52.195950000000003</v>
      </c>
      <c r="J2013" s="88">
        <v>23.64376</v>
      </c>
    </row>
    <row r="2014" spans="1:10">
      <c r="A2014" s="89">
        <v>41723</v>
      </c>
      <c r="B2014" s="90">
        <v>0.66666666666666663</v>
      </c>
      <c r="C2014" s="91">
        <f t="shared" si="62"/>
        <v>41723.666666666664</v>
      </c>
      <c r="D2014" s="91">
        <f t="shared" si="63"/>
        <v>41723.625</v>
      </c>
      <c r="E2014" s="88">
        <v>50.644910000000003</v>
      </c>
      <c r="F2014" s="88">
        <v>21.86609</v>
      </c>
      <c r="G2014" s="88">
        <v>13.460179999999999</v>
      </c>
      <c r="H2014" s="88">
        <v>16.246210000000001</v>
      </c>
      <c r="I2014" s="88">
        <v>68.750550000000004</v>
      </c>
      <c r="J2014" s="88">
        <v>35.485959999999999</v>
      </c>
    </row>
    <row r="2015" spans="1:10">
      <c r="A2015" s="89">
        <v>41723</v>
      </c>
      <c r="B2015" s="90">
        <v>0.70833333333333337</v>
      </c>
      <c r="C2015" s="91">
        <f t="shared" si="62"/>
        <v>41723.708333333336</v>
      </c>
      <c r="D2015" s="91">
        <f t="shared" si="63"/>
        <v>41723.666666666672</v>
      </c>
      <c r="E2015" s="88">
        <v>73.309950000000001</v>
      </c>
      <c r="F2015" s="88">
        <v>38.468499999999999</v>
      </c>
      <c r="G2015" s="88">
        <v>12.01337</v>
      </c>
      <c r="H2015" s="88">
        <v>15.27848</v>
      </c>
      <c r="I2015" s="88">
        <v>72.141890000000004</v>
      </c>
      <c r="J2015" s="88">
        <v>64.326459999999997</v>
      </c>
    </row>
    <row r="2016" spans="1:10">
      <c r="A2016" s="89">
        <v>41723</v>
      </c>
      <c r="B2016" s="90">
        <v>0.75</v>
      </c>
      <c r="C2016" s="91">
        <f t="shared" si="62"/>
        <v>41723.75</v>
      </c>
      <c r="D2016" s="91">
        <f t="shared" si="63"/>
        <v>41723.708333333336</v>
      </c>
      <c r="E2016" s="88">
        <v>89.120590000000007</v>
      </c>
      <c r="F2016" s="88">
        <v>48.003270000000001</v>
      </c>
      <c r="G2016" s="88">
        <v>14.0564</v>
      </c>
      <c r="H2016" s="88">
        <v>18.56129</v>
      </c>
      <c r="I2016" s="88">
        <v>66.850480000000005</v>
      </c>
      <c r="J2016" s="88">
        <v>53.623150000000003</v>
      </c>
    </row>
    <row r="2017" spans="1:10">
      <c r="A2017" s="89">
        <v>41723</v>
      </c>
      <c r="B2017" s="90">
        <v>0.79166666666666663</v>
      </c>
      <c r="C2017" s="91">
        <f t="shared" si="62"/>
        <v>41723.791666666664</v>
      </c>
      <c r="D2017" s="91">
        <f t="shared" si="63"/>
        <v>41723.75</v>
      </c>
      <c r="E2017" s="88">
        <v>93.450490000000002</v>
      </c>
      <c r="F2017" s="88">
        <v>64.296819999999997</v>
      </c>
      <c r="G2017" s="88">
        <v>26.860579999999999</v>
      </c>
      <c r="H2017" s="88">
        <v>24.343730000000001</v>
      </c>
      <c r="I2017" s="88">
        <v>57.171799999999998</v>
      </c>
      <c r="J2017" s="88">
        <v>47.023589999999999</v>
      </c>
    </row>
    <row r="2018" spans="1:10">
      <c r="A2018" s="89">
        <v>41723</v>
      </c>
      <c r="B2018" s="90">
        <v>0.83333333333333337</v>
      </c>
      <c r="C2018" s="91">
        <f t="shared" si="62"/>
        <v>41723.833333333336</v>
      </c>
      <c r="D2018" s="91">
        <f t="shared" si="63"/>
        <v>41723.791666666672</v>
      </c>
      <c r="E2018" s="88">
        <v>104.36321</v>
      </c>
      <c r="F2018" s="88">
        <v>64.824190000000002</v>
      </c>
      <c r="G2018" s="88">
        <v>31.49457</v>
      </c>
      <c r="H2018" s="88">
        <v>35.513210000000001</v>
      </c>
      <c r="I2018" s="88">
        <v>42.289679999999997</v>
      </c>
      <c r="J2018" s="88">
        <v>35.59975</v>
      </c>
    </row>
    <row r="2019" spans="1:10">
      <c r="A2019" s="89">
        <v>41723</v>
      </c>
      <c r="B2019" s="90">
        <v>0.875</v>
      </c>
      <c r="C2019" s="91">
        <f t="shared" si="62"/>
        <v>41723.875</v>
      </c>
      <c r="D2019" s="91">
        <f t="shared" si="63"/>
        <v>41723.833333333336</v>
      </c>
      <c r="E2019" s="88">
        <v>101.09571</v>
      </c>
      <c r="F2019" s="88">
        <v>46.642530000000001</v>
      </c>
      <c r="G2019" s="88">
        <v>28.212240000000001</v>
      </c>
      <c r="H2019" s="88">
        <v>31.991340000000001</v>
      </c>
      <c r="I2019" s="88">
        <v>33.786700000000003</v>
      </c>
      <c r="J2019" s="88">
        <v>29.114940000000001</v>
      </c>
    </row>
    <row r="2020" spans="1:10">
      <c r="A2020" s="89">
        <v>41723</v>
      </c>
      <c r="B2020" s="90">
        <v>0.91666666666666663</v>
      </c>
      <c r="C2020" s="91">
        <f t="shared" si="62"/>
        <v>41723.916666666664</v>
      </c>
      <c r="D2020" s="91">
        <f t="shared" si="63"/>
        <v>41723.875</v>
      </c>
      <c r="E2020" s="88">
        <v>78.573149999999998</v>
      </c>
      <c r="F2020" s="88">
        <v>38.115169999999999</v>
      </c>
      <c r="G2020" s="88">
        <v>27.596900000000002</v>
      </c>
      <c r="H2020" s="88">
        <v>25.227789999999999</v>
      </c>
      <c r="I2020" s="88">
        <v>34.239490000000004</v>
      </c>
      <c r="J2020" s="88">
        <v>20.20269</v>
      </c>
    </row>
    <row r="2021" spans="1:10">
      <c r="A2021" s="89">
        <v>41723</v>
      </c>
      <c r="B2021" s="90">
        <v>0.95833333333333337</v>
      </c>
      <c r="C2021" s="91">
        <f t="shared" si="62"/>
        <v>41723.958333333336</v>
      </c>
      <c r="D2021" s="91">
        <f t="shared" si="63"/>
        <v>41723.916666666672</v>
      </c>
      <c r="E2021" s="88">
        <v>89.142579999999995</v>
      </c>
      <c r="F2021" s="88">
        <v>35.24259</v>
      </c>
      <c r="G2021" s="88">
        <v>21.71022</v>
      </c>
      <c r="H2021" s="88">
        <v>23.746559999999999</v>
      </c>
      <c r="I2021" s="88">
        <v>35.098680000000002</v>
      </c>
      <c r="J2021" s="88">
        <v>21.50798</v>
      </c>
    </row>
    <row r="2022" spans="1:10">
      <c r="A2022" s="89">
        <v>41723</v>
      </c>
      <c r="B2022" s="92">
        <v>1</v>
      </c>
      <c r="C2022" s="91">
        <f t="shared" si="62"/>
        <v>41724</v>
      </c>
      <c r="D2022" s="91">
        <f t="shared" si="63"/>
        <v>41723.958333333336</v>
      </c>
      <c r="E2022" s="88">
        <v>84.094539999999995</v>
      </c>
      <c r="F2022" s="88">
        <v>23.40709</v>
      </c>
      <c r="G2022" s="88">
        <v>18.82235</v>
      </c>
      <c r="H2022" s="88">
        <v>27.749420000000001</v>
      </c>
      <c r="I2022" s="88">
        <v>30.485250000000001</v>
      </c>
      <c r="J2022" s="88">
        <v>22.20795</v>
      </c>
    </row>
    <row r="2023" spans="1:10">
      <c r="A2023" s="89">
        <v>41724</v>
      </c>
      <c r="B2023" s="90">
        <v>4.1666666666666664E-2</v>
      </c>
      <c r="C2023" s="91">
        <f t="shared" si="62"/>
        <v>41724.041666666664</v>
      </c>
      <c r="D2023" s="91">
        <f t="shared" si="63"/>
        <v>41724</v>
      </c>
      <c r="E2023" s="88">
        <v>69.772459999999995</v>
      </c>
      <c r="F2023" s="88">
        <v>20.71875</v>
      </c>
      <c r="G2023" s="88">
        <v>17.15513</v>
      </c>
      <c r="H2023" s="88">
        <v>27.851099999999999</v>
      </c>
      <c r="I2023" s="88">
        <v>25.90991</v>
      </c>
      <c r="J2023" s="88">
        <v>17.151779999999999</v>
      </c>
    </row>
    <row r="2024" spans="1:10">
      <c r="A2024" s="89">
        <v>41724</v>
      </c>
      <c r="B2024" s="90">
        <v>8.3333333333333329E-2</v>
      </c>
      <c r="C2024" s="91">
        <f t="shared" si="62"/>
        <v>41724.083333333336</v>
      </c>
      <c r="D2024" s="91">
        <f t="shared" si="63"/>
        <v>41724.041666666672</v>
      </c>
      <c r="E2024" s="88">
        <v>43.730589999999999</v>
      </c>
      <c r="G2024" s="88">
        <v>22.270109999999999</v>
      </c>
      <c r="H2024" s="88">
        <v>24.48</v>
      </c>
      <c r="I2024" s="88">
        <v>25.550360000000001</v>
      </c>
      <c r="J2024" s="88">
        <v>11.371729999999999</v>
      </c>
    </row>
    <row r="2025" spans="1:10">
      <c r="A2025" s="89">
        <v>41724</v>
      </c>
      <c r="B2025" s="90">
        <v>0.125</v>
      </c>
      <c r="C2025" s="91">
        <f t="shared" si="62"/>
        <v>41724.125</v>
      </c>
      <c r="D2025" s="91">
        <f t="shared" si="63"/>
        <v>41724.083333333336</v>
      </c>
      <c r="E2025" s="88">
        <v>34.56174</v>
      </c>
      <c r="F2025" s="88">
        <v>15.002129999999999</v>
      </c>
      <c r="G2025" s="88">
        <v>21.581610000000001</v>
      </c>
      <c r="H2025" s="88">
        <v>18.597629999999999</v>
      </c>
      <c r="I2025" s="88">
        <v>28.156780000000001</v>
      </c>
      <c r="J2025" s="88">
        <v>8.9438099999999991</v>
      </c>
    </row>
    <row r="2026" spans="1:10">
      <c r="A2026" s="89">
        <v>41724</v>
      </c>
      <c r="B2026" s="90">
        <v>0.16666666666666666</v>
      </c>
      <c r="C2026" s="91">
        <f t="shared" si="62"/>
        <v>41724.166666666664</v>
      </c>
      <c r="D2026" s="91">
        <f t="shared" si="63"/>
        <v>41724.125</v>
      </c>
      <c r="E2026" s="88">
        <v>34.575130000000001</v>
      </c>
      <c r="F2026" s="88">
        <v>13.307180000000001</v>
      </c>
      <c r="G2026" s="88">
        <v>24.316960000000002</v>
      </c>
      <c r="H2026" s="88">
        <v>14.249079999999999</v>
      </c>
      <c r="I2026" s="88">
        <v>33.17662</v>
      </c>
      <c r="J2026" s="88">
        <v>6.8481800000000002</v>
      </c>
    </row>
    <row r="2027" spans="1:10">
      <c r="A2027" s="89">
        <v>41724</v>
      </c>
      <c r="B2027" s="90">
        <v>0.20833333333333334</v>
      </c>
      <c r="C2027" s="91">
        <f t="shared" si="62"/>
        <v>41724.208333333336</v>
      </c>
      <c r="D2027" s="91">
        <f t="shared" si="63"/>
        <v>41724.166666666672</v>
      </c>
      <c r="E2027" s="88">
        <v>46.577979999999997</v>
      </c>
      <c r="F2027" s="88">
        <v>18.19839</v>
      </c>
      <c r="G2027" s="88">
        <v>16.411159999999999</v>
      </c>
      <c r="H2027" s="88">
        <v>17.096319999999999</v>
      </c>
      <c r="I2027" s="88">
        <v>23.907209999999999</v>
      </c>
      <c r="J2027" s="88">
        <v>10.62107</v>
      </c>
    </row>
    <row r="2028" spans="1:10">
      <c r="A2028" s="89">
        <v>41724</v>
      </c>
      <c r="B2028" s="90">
        <v>0.25</v>
      </c>
      <c r="C2028" s="91">
        <f t="shared" si="62"/>
        <v>41724.25</v>
      </c>
      <c r="D2028" s="91">
        <f t="shared" si="63"/>
        <v>41724.208333333336</v>
      </c>
      <c r="E2028" s="88">
        <v>32.061149999999998</v>
      </c>
      <c r="F2028" s="88">
        <v>13.00357</v>
      </c>
      <c r="G2028" s="88">
        <v>13.085800000000001</v>
      </c>
      <c r="H2028" s="88">
        <v>17.530930000000001</v>
      </c>
      <c r="I2028" s="88">
        <v>26.753959999999999</v>
      </c>
      <c r="J2028" s="88">
        <v>11.082459999999999</v>
      </c>
    </row>
    <row r="2029" spans="1:10">
      <c r="A2029" s="89">
        <v>41724</v>
      </c>
      <c r="B2029" s="90">
        <v>0.29166666666666669</v>
      </c>
      <c r="C2029" s="91">
        <f t="shared" si="62"/>
        <v>41724.291666666664</v>
      </c>
      <c r="D2029" s="91">
        <f t="shared" si="63"/>
        <v>41724.25</v>
      </c>
      <c r="E2029" s="88">
        <v>36.642539999999997</v>
      </c>
      <c r="F2029" s="88">
        <v>15.51707</v>
      </c>
      <c r="G2029" s="88">
        <v>11.371729999999999</v>
      </c>
      <c r="H2029" s="88">
        <v>14.25291</v>
      </c>
      <c r="I2029" s="88">
        <v>33.855550000000001</v>
      </c>
      <c r="J2029" s="88">
        <v>11.921569999999999</v>
      </c>
    </row>
    <row r="2030" spans="1:10">
      <c r="A2030" s="89">
        <v>41724</v>
      </c>
      <c r="B2030" s="90">
        <v>0.33333333333333331</v>
      </c>
      <c r="C2030" s="91">
        <f t="shared" si="62"/>
        <v>41724.333333333336</v>
      </c>
      <c r="D2030" s="91">
        <f t="shared" si="63"/>
        <v>41724.291666666672</v>
      </c>
      <c r="E2030" s="88">
        <v>47.305689999999998</v>
      </c>
      <c r="F2030" s="88">
        <v>22.839079999999999</v>
      </c>
      <c r="G2030" s="88">
        <v>11.951689999999999</v>
      </c>
      <c r="H2030" s="88">
        <v>19.373149999999999</v>
      </c>
      <c r="I2030" s="88">
        <v>53.188540000000003</v>
      </c>
      <c r="J2030" s="88">
        <v>16.386780000000002</v>
      </c>
    </row>
    <row r="2031" spans="1:10">
      <c r="A2031" s="89">
        <v>41724</v>
      </c>
      <c r="B2031" s="90">
        <v>0.375</v>
      </c>
      <c r="C2031" s="91">
        <f t="shared" si="62"/>
        <v>41724.375</v>
      </c>
      <c r="D2031" s="91">
        <f t="shared" si="63"/>
        <v>41724.333333333336</v>
      </c>
      <c r="E2031" s="88">
        <v>45.305210000000002</v>
      </c>
      <c r="F2031" s="88">
        <v>24.86919</v>
      </c>
      <c r="G2031" s="88">
        <v>12.322240000000001</v>
      </c>
      <c r="H2031" s="88">
        <v>24.432670000000002</v>
      </c>
      <c r="I2031" s="88">
        <v>59.783790000000003</v>
      </c>
      <c r="J2031" s="88">
        <v>10.420579999999999</v>
      </c>
    </row>
    <row r="2032" spans="1:10">
      <c r="A2032" s="89">
        <v>41724</v>
      </c>
      <c r="B2032" s="90">
        <v>0.41666666666666669</v>
      </c>
      <c r="C2032" s="91">
        <f t="shared" si="62"/>
        <v>41724.416666666664</v>
      </c>
      <c r="D2032" s="91">
        <f t="shared" si="63"/>
        <v>41724.375</v>
      </c>
      <c r="E2032" s="88">
        <v>38.303550000000001</v>
      </c>
      <c r="F2032" s="88">
        <v>22.678899999999999</v>
      </c>
      <c r="G2032" s="88">
        <v>10.95767</v>
      </c>
      <c r="H2032" s="88">
        <v>21.504629999999999</v>
      </c>
      <c r="I2032" s="88">
        <v>54.443620000000003</v>
      </c>
    </row>
    <row r="2033" spans="1:10">
      <c r="A2033" s="89">
        <v>41724</v>
      </c>
      <c r="B2033" s="90">
        <v>0.45833333333333331</v>
      </c>
      <c r="C2033" s="91">
        <f t="shared" si="62"/>
        <v>41724.458333333336</v>
      </c>
      <c r="D2033" s="91">
        <f t="shared" si="63"/>
        <v>41724.416666666672</v>
      </c>
      <c r="E2033" s="88">
        <v>25.693480000000001</v>
      </c>
      <c r="F2033" s="88">
        <v>15.6256</v>
      </c>
      <c r="G2033" s="88">
        <v>12.45946</v>
      </c>
      <c r="H2033" s="88">
        <v>14.80275</v>
      </c>
      <c r="I2033" s="88">
        <v>45.354460000000003</v>
      </c>
      <c r="J2033" s="88">
        <v>6.0023799999999996</v>
      </c>
    </row>
    <row r="2034" spans="1:10">
      <c r="A2034" s="89">
        <v>41724</v>
      </c>
      <c r="B2034" s="90">
        <v>0.5</v>
      </c>
      <c r="C2034" s="91">
        <f t="shared" si="62"/>
        <v>41724.5</v>
      </c>
      <c r="D2034" s="91">
        <f t="shared" si="63"/>
        <v>41724.458333333336</v>
      </c>
      <c r="E2034" s="88">
        <v>27.707339999999999</v>
      </c>
      <c r="F2034" s="88">
        <v>12.93615</v>
      </c>
      <c r="G2034" s="88">
        <v>12.58568</v>
      </c>
      <c r="H2034" s="88">
        <v>11.169</v>
      </c>
      <c r="I2034" s="88">
        <v>33.911020000000001</v>
      </c>
      <c r="J2034" s="88">
        <v>5.91106</v>
      </c>
    </row>
    <row r="2035" spans="1:10">
      <c r="A2035" s="89">
        <v>41724</v>
      </c>
      <c r="B2035" s="90">
        <v>0.54166666666666663</v>
      </c>
      <c r="C2035" s="91">
        <f t="shared" si="62"/>
        <v>41724.541666666664</v>
      </c>
      <c r="D2035" s="91">
        <f t="shared" si="63"/>
        <v>41724.5</v>
      </c>
      <c r="E2035" s="88">
        <v>32.141480000000001</v>
      </c>
      <c r="F2035" s="88">
        <v>17.47308</v>
      </c>
      <c r="G2035" s="88">
        <v>12.584250000000001</v>
      </c>
      <c r="H2035" s="88">
        <v>10.69374</v>
      </c>
      <c r="I2035" s="88">
        <v>30.06833</v>
      </c>
      <c r="J2035" s="88">
        <v>6.0540200000000004</v>
      </c>
    </row>
    <row r="2036" spans="1:10">
      <c r="A2036" s="89">
        <v>41724</v>
      </c>
      <c r="B2036" s="90">
        <v>0.58333333333333337</v>
      </c>
      <c r="C2036" s="91">
        <f t="shared" si="62"/>
        <v>41724.583333333336</v>
      </c>
      <c r="D2036" s="91">
        <f t="shared" si="63"/>
        <v>41724.541666666672</v>
      </c>
      <c r="E2036" s="88">
        <v>22.165880000000001</v>
      </c>
      <c r="F2036" s="88">
        <v>9.4530100000000008</v>
      </c>
      <c r="G2036" s="88">
        <v>12.03154</v>
      </c>
      <c r="H2036" s="88">
        <v>10.59477</v>
      </c>
      <c r="I2036" s="88">
        <v>45.490250000000003</v>
      </c>
      <c r="J2036" s="88">
        <v>6.9404599999999999</v>
      </c>
    </row>
    <row r="2037" spans="1:10">
      <c r="A2037" s="89">
        <v>41724</v>
      </c>
      <c r="B2037" s="90">
        <v>0.625</v>
      </c>
      <c r="C2037" s="91">
        <f t="shared" si="62"/>
        <v>41724.625</v>
      </c>
      <c r="D2037" s="91">
        <f t="shared" si="63"/>
        <v>41724.583333333336</v>
      </c>
      <c r="E2037" s="88">
        <v>21.138860000000001</v>
      </c>
      <c r="F2037" s="88">
        <v>7.4659199999999997</v>
      </c>
      <c r="G2037" s="88">
        <v>11.291399999999999</v>
      </c>
      <c r="H2037" s="88">
        <v>5.7838799999999999</v>
      </c>
      <c r="I2037" s="88">
        <v>62.037680000000002</v>
      </c>
      <c r="J2037" s="88">
        <v>10.944279999999999</v>
      </c>
    </row>
    <row r="2038" spans="1:10">
      <c r="A2038" s="89">
        <v>41724</v>
      </c>
      <c r="B2038" s="90">
        <v>0.66666666666666663</v>
      </c>
      <c r="C2038" s="91">
        <f t="shared" si="62"/>
        <v>41724.666666666664</v>
      </c>
      <c r="D2038" s="91">
        <f t="shared" si="63"/>
        <v>41724.625</v>
      </c>
      <c r="E2038" s="88">
        <v>26.126660000000001</v>
      </c>
      <c r="F2038" s="88">
        <v>14.163019999999999</v>
      </c>
      <c r="G2038" s="88">
        <v>9.8393300000000004</v>
      </c>
      <c r="H2038" s="88">
        <v>7.0881999999999996</v>
      </c>
      <c r="I2038" s="88">
        <v>39.82638</v>
      </c>
      <c r="J2038" s="88">
        <v>14.72147</v>
      </c>
    </row>
    <row r="2039" spans="1:10">
      <c r="A2039" s="89">
        <v>41724</v>
      </c>
      <c r="B2039" s="90">
        <v>0.70833333333333337</v>
      </c>
      <c r="C2039" s="91">
        <f t="shared" si="62"/>
        <v>41724.708333333336</v>
      </c>
      <c r="D2039" s="91">
        <f t="shared" si="63"/>
        <v>41724.666666666672</v>
      </c>
      <c r="E2039" s="88">
        <v>31.10108</v>
      </c>
      <c r="F2039" s="88">
        <v>14.98874</v>
      </c>
      <c r="G2039" s="88">
        <v>10.52544</v>
      </c>
      <c r="H2039" s="88">
        <v>6.80898</v>
      </c>
      <c r="I2039" s="88">
        <v>43.851709999999997</v>
      </c>
      <c r="J2039" s="88">
        <v>25.351140000000001</v>
      </c>
    </row>
    <row r="2040" spans="1:10">
      <c r="A2040" s="89">
        <v>41724</v>
      </c>
      <c r="B2040" s="90">
        <v>0.75</v>
      </c>
      <c r="C2040" s="91">
        <f t="shared" si="62"/>
        <v>41724.75</v>
      </c>
      <c r="D2040" s="91">
        <f t="shared" si="63"/>
        <v>41724.708333333336</v>
      </c>
      <c r="E2040" s="88">
        <v>39.102980000000002</v>
      </c>
      <c r="F2040" s="88">
        <v>20.564160000000001</v>
      </c>
      <c r="G2040" s="88">
        <v>10.77168</v>
      </c>
      <c r="H2040" s="88">
        <v>10.04923</v>
      </c>
      <c r="I2040" s="88">
        <v>65.288449999999997</v>
      </c>
      <c r="J2040" s="88">
        <v>26.88879</v>
      </c>
    </row>
    <row r="2041" spans="1:10">
      <c r="A2041" s="89">
        <v>41724</v>
      </c>
      <c r="B2041" s="90">
        <v>0.79166666666666663</v>
      </c>
      <c r="C2041" s="91">
        <f t="shared" si="62"/>
        <v>41724.791666666664</v>
      </c>
      <c r="D2041" s="91">
        <f t="shared" si="63"/>
        <v>41724.75</v>
      </c>
      <c r="E2041" s="88">
        <v>34.588520000000003</v>
      </c>
      <c r="F2041" s="88">
        <v>18.71238</v>
      </c>
      <c r="G2041" s="88">
        <v>10.58473</v>
      </c>
      <c r="H2041" s="88">
        <v>12.85965</v>
      </c>
      <c r="I2041" s="88">
        <v>53.798630000000003</v>
      </c>
      <c r="J2041" s="88">
        <v>29.77571</v>
      </c>
    </row>
    <row r="2042" spans="1:10">
      <c r="A2042" s="89">
        <v>41724</v>
      </c>
      <c r="B2042" s="90">
        <v>0.83333333333333337</v>
      </c>
      <c r="C2042" s="91">
        <f t="shared" si="62"/>
        <v>41724.833333333336</v>
      </c>
      <c r="D2042" s="91">
        <f t="shared" si="63"/>
        <v>41724.791666666672</v>
      </c>
      <c r="E2042" s="88">
        <v>34.575130000000001</v>
      </c>
      <c r="F2042" s="88">
        <v>16.88785</v>
      </c>
      <c r="G2042" s="88">
        <v>12.26821</v>
      </c>
      <c r="H2042" s="88">
        <v>20.291149999999998</v>
      </c>
      <c r="I2042" s="88">
        <v>66.356099999999998</v>
      </c>
      <c r="J2042" s="88">
        <v>14.448460000000001</v>
      </c>
    </row>
    <row r="2043" spans="1:10">
      <c r="A2043" s="89">
        <v>41724</v>
      </c>
      <c r="B2043" s="90">
        <v>0.875</v>
      </c>
      <c r="C2043" s="91">
        <f t="shared" si="62"/>
        <v>41724.875</v>
      </c>
      <c r="D2043" s="91">
        <f t="shared" si="63"/>
        <v>41724.833333333336</v>
      </c>
      <c r="E2043" s="88">
        <v>39.562930000000001</v>
      </c>
      <c r="F2043" s="88">
        <v>17.46782</v>
      </c>
      <c r="G2043" s="88">
        <v>13.010260000000001</v>
      </c>
      <c r="H2043" s="88">
        <v>24.206990000000001</v>
      </c>
      <c r="I2043" s="88">
        <v>59.660440000000001</v>
      </c>
      <c r="J2043" s="88">
        <v>9.7417999999999996</v>
      </c>
    </row>
    <row r="2044" spans="1:10">
      <c r="A2044" s="89">
        <v>41724</v>
      </c>
      <c r="B2044" s="90">
        <v>0.91666666666666663</v>
      </c>
      <c r="C2044" s="91">
        <f t="shared" si="62"/>
        <v>41724.916666666664</v>
      </c>
      <c r="D2044" s="91">
        <f t="shared" si="63"/>
        <v>41724.875</v>
      </c>
      <c r="E2044" s="88">
        <v>32.574660000000002</v>
      </c>
      <c r="F2044" s="88">
        <v>17.913430000000002</v>
      </c>
      <c r="G2044" s="88">
        <v>10.52258</v>
      </c>
      <c r="H2044" s="88">
        <v>23.7346</v>
      </c>
      <c r="I2044" s="88">
        <v>51.443379999999998</v>
      </c>
      <c r="J2044" s="88">
        <v>10.301679999999999</v>
      </c>
    </row>
    <row r="2045" spans="1:10">
      <c r="A2045" s="89">
        <v>41724</v>
      </c>
      <c r="B2045" s="90">
        <v>0.95833333333333337</v>
      </c>
      <c r="C2045" s="91">
        <f t="shared" si="62"/>
        <v>41724.958333333336</v>
      </c>
      <c r="D2045" s="91">
        <f t="shared" si="63"/>
        <v>41724.916666666672</v>
      </c>
      <c r="E2045" s="88">
        <v>34.061630000000001</v>
      </c>
      <c r="F2045" s="88">
        <v>10.067399999999999</v>
      </c>
      <c r="G2045" s="88">
        <v>10.531180000000001</v>
      </c>
      <c r="H2045" s="88">
        <v>22.509650000000001</v>
      </c>
      <c r="I2045" s="88">
        <v>52.88015</v>
      </c>
      <c r="J2045" s="88">
        <v>12.0717</v>
      </c>
    </row>
    <row r="2046" spans="1:10">
      <c r="A2046" s="89">
        <v>41724</v>
      </c>
      <c r="B2046" s="92">
        <v>1</v>
      </c>
      <c r="C2046" s="91">
        <f t="shared" si="62"/>
        <v>41725</v>
      </c>
      <c r="D2046" s="91">
        <f t="shared" si="63"/>
        <v>41724.958333333336</v>
      </c>
      <c r="E2046" s="88">
        <v>54.07976</v>
      </c>
      <c r="F2046" s="88">
        <v>9.1876499999999997</v>
      </c>
      <c r="G2046" s="88">
        <v>10.85487</v>
      </c>
      <c r="H2046" s="88">
        <v>18.67174</v>
      </c>
      <c r="I2046" s="88">
        <v>46.005189999999999</v>
      </c>
      <c r="J2046" s="88">
        <v>16.453240000000001</v>
      </c>
    </row>
    <row r="2047" spans="1:10">
      <c r="A2047" s="89">
        <v>41725</v>
      </c>
      <c r="B2047" s="90">
        <v>4.1666666666666664E-2</v>
      </c>
      <c r="C2047" s="91">
        <f t="shared" si="62"/>
        <v>41725.041666666664</v>
      </c>
      <c r="D2047" s="91">
        <f t="shared" si="63"/>
        <v>41725</v>
      </c>
      <c r="E2047" s="88">
        <v>54.399149999999999</v>
      </c>
      <c r="F2047" s="88">
        <v>5.3683899999999998</v>
      </c>
      <c r="G2047" s="88">
        <v>9.9507399999999997</v>
      </c>
      <c r="H2047" s="88">
        <v>18.156639999999999</v>
      </c>
      <c r="I2047" s="88">
        <v>53.683239999999998</v>
      </c>
      <c r="J2047" s="88">
        <v>5.4608299999999996</v>
      </c>
    </row>
    <row r="2048" spans="1:10">
      <c r="A2048" s="89">
        <v>41725</v>
      </c>
      <c r="B2048" s="90">
        <v>8.3333333333333329E-2</v>
      </c>
      <c r="C2048" s="91">
        <f t="shared" si="62"/>
        <v>41725.083333333336</v>
      </c>
      <c r="D2048" s="91">
        <f t="shared" si="63"/>
        <v>41725.041666666672</v>
      </c>
      <c r="E2048" s="88">
        <v>53.082079999999998</v>
      </c>
      <c r="G2048" s="88">
        <v>11.031940000000001</v>
      </c>
      <c r="H2048" s="88">
        <v>28.85134</v>
      </c>
      <c r="I2048" s="88">
        <v>34.085209999999996</v>
      </c>
      <c r="J2048" s="88">
        <v>6.1448600000000004</v>
      </c>
    </row>
    <row r="2049" spans="1:10">
      <c r="A2049" s="89">
        <v>41725</v>
      </c>
      <c r="B2049" s="90">
        <v>0.125</v>
      </c>
      <c r="C2049" s="91">
        <f t="shared" si="62"/>
        <v>41725.125</v>
      </c>
      <c r="D2049" s="91">
        <f t="shared" si="63"/>
        <v>41725.083333333336</v>
      </c>
      <c r="E2049" s="88">
        <v>49.572960000000002</v>
      </c>
      <c r="F2049" s="88">
        <v>9.3100500000000004</v>
      </c>
      <c r="G2049" s="88">
        <v>11.523289999999999</v>
      </c>
      <c r="H2049" s="88">
        <v>19.802499999999998</v>
      </c>
      <c r="I2049" s="88">
        <v>30.20889</v>
      </c>
      <c r="J2049" s="88">
        <v>16.808479999999999</v>
      </c>
    </row>
    <row r="2050" spans="1:10">
      <c r="A2050" s="89">
        <v>41725</v>
      </c>
      <c r="B2050" s="90">
        <v>0.16666666666666666</v>
      </c>
      <c r="C2050" s="91">
        <f t="shared" si="62"/>
        <v>41725.166666666664</v>
      </c>
      <c r="D2050" s="91">
        <f t="shared" si="63"/>
        <v>41725.125</v>
      </c>
      <c r="E2050" s="88">
        <v>48.085030000000003</v>
      </c>
      <c r="F2050" s="88">
        <v>12.98396</v>
      </c>
      <c r="G2050" s="88">
        <v>11.19482</v>
      </c>
      <c r="H2050" s="88">
        <v>16.007629999999999</v>
      </c>
      <c r="I2050" s="88">
        <v>28.675550000000001</v>
      </c>
      <c r="J2050" s="88">
        <v>20.250029999999999</v>
      </c>
    </row>
    <row r="2051" spans="1:10">
      <c r="A2051" s="89">
        <v>41725</v>
      </c>
      <c r="B2051" s="90">
        <v>0.20833333333333334</v>
      </c>
      <c r="C2051" s="91">
        <f t="shared" si="62"/>
        <v>41725.208333333336</v>
      </c>
      <c r="D2051" s="91">
        <f t="shared" si="63"/>
        <v>41725.166666666672</v>
      </c>
      <c r="E2051" s="88">
        <v>40.56221</v>
      </c>
      <c r="F2051" s="88">
        <v>14.745380000000001</v>
      </c>
      <c r="G2051" s="88">
        <v>12.629670000000001</v>
      </c>
      <c r="H2051" s="88">
        <v>12.015280000000001</v>
      </c>
      <c r="I2051" s="88">
        <v>22.002829999999999</v>
      </c>
      <c r="J2051" s="88">
        <v>22.71189</v>
      </c>
    </row>
    <row r="2052" spans="1:10">
      <c r="A2052" s="89">
        <v>41725</v>
      </c>
      <c r="B2052" s="90">
        <v>0.25</v>
      </c>
      <c r="C2052" s="91">
        <f t="shared" si="62"/>
        <v>41725.25</v>
      </c>
      <c r="D2052" s="91">
        <f t="shared" si="63"/>
        <v>41725.208333333336</v>
      </c>
      <c r="E2052" s="88">
        <v>49.087179999999996</v>
      </c>
      <c r="F2052" s="88">
        <v>23.166589999999999</v>
      </c>
      <c r="G2052" s="88">
        <v>10.19506</v>
      </c>
      <c r="H2052" s="88">
        <v>15.53763</v>
      </c>
      <c r="I2052" s="88">
        <v>33.229689999999998</v>
      </c>
      <c r="J2052" s="88">
        <v>21.857009999999999</v>
      </c>
    </row>
    <row r="2053" spans="1:10">
      <c r="A2053" s="89">
        <v>41725</v>
      </c>
      <c r="B2053" s="90">
        <v>0.29166666666666669</v>
      </c>
      <c r="C2053" s="91">
        <f t="shared" si="62"/>
        <v>41725.291666666664</v>
      </c>
      <c r="D2053" s="91">
        <f t="shared" si="63"/>
        <v>41725.25</v>
      </c>
      <c r="E2053" s="88">
        <v>47.11157</v>
      </c>
      <c r="F2053" s="88">
        <v>35.254550000000002</v>
      </c>
      <c r="G2053" s="88">
        <v>9.3219999999999992</v>
      </c>
      <c r="H2053" s="88">
        <v>16.992560000000001</v>
      </c>
      <c r="I2053" s="88">
        <v>34.581829999999997</v>
      </c>
      <c r="J2053" s="88">
        <v>16.729120000000002</v>
      </c>
    </row>
    <row r="2054" spans="1:10">
      <c r="A2054" s="89">
        <v>41725</v>
      </c>
      <c r="B2054" s="90">
        <v>0.33333333333333331</v>
      </c>
      <c r="C2054" s="91">
        <f t="shared" si="62"/>
        <v>41725.333333333336</v>
      </c>
      <c r="D2054" s="91">
        <f t="shared" si="63"/>
        <v>41725.291666666672</v>
      </c>
      <c r="E2054" s="88">
        <v>48.697029999999998</v>
      </c>
      <c r="F2054" s="88">
        <v>37.904789999999998</v>
      </c>
      <c r="G2054" s="88">
        <v>11.503690000000001</v>
      </c>
      <c r="H2054" s="88">
        <v>17.350680000000001</v>
      </c>
      <c r="I2054" s="88">
        <v>40.714260000000003</v>
      </c>
      <c r="J2054" s="88">
        <v>14.722899999999999</v>
      </c>
    </row>
    <row r="2055" spans="1:10">
      <c r="A2055" s="89">
        <v>41725</v>
      </c>
      <c r="B2055" s="90">
        <v>0.375</v>
      </c>
      <c r="C2055" s="91">
        <f t="shared" si="62"/>
        <v>41725.375</v>
      </c>
      <c r="D2055" s="91">
        <f t="shared" si="63"/>
        <v>41725.333333333336</v>
      </c>
      <c r="E2055" s="88">
        <v>57.915280000000003</v>
      </c>
      <c r="F2055" s="88">
        <v>49.139299999999999</v>
      </c>
      <c r="G2055" s="88">
        <v>13.883789999999999</v>
      </c>
      <c r="H2055" s="88">
        <v>19.559619999999999</v>
      </c>
      <c r="I2055" s="88">
        <v>50.813209999999998</v>
      </c>
      <c r="J2055" s="88">
        <v>11.33013</v>
      </c>
    </row>
    <row r="2056" spans="1:10">
      <c r="A2056" s="89">
        <v>41725</v>
      </c>
      <c r="B2056" s="90">
        <v>0.41666666666666669</v>
      </c>
      <c r="C2056" s="91">
        <f t="shared" ref="C2056:C2119" si="64">A2056+B2056</f>
        <v>41725.416666666664</v>
      </c>
      <c r="D2056" s="91">
        <f t="shared" ref="D2056:D2119" si="65">C2056-"01:00"</f>
        <v>41725.375</v>
      </c>
      <c r="E2056" s="88">
        <v>52.023829999999997</v>
      </c>
      <c r="F2056" s="88">
        <v>53.131160000000001</v>
      </c>
      <c r="G2056" s="88">
        <v>19.775729999999999</v>
      </c>
      <c r="H2056" s="88">
        <v>19.60886</v>
      </c>
      <c r="I2056" s="88">
        <v>47.747950000000003</v>
      </c>
      <c r="J2056" s="88">
        <v>12.223739999999999</v>
      </c>
    </row>
    <row r="2057" spans="1:10">
      <c r="A2057" s="89">
        <v>41725</v>
      </c>
      <c r="B2057" s="90">
        <v>0.45833333333333331</v>
      </c>
      <c r="C2057" s="91">
        <f t="shared" si="64"/>
        <v>41725.458333333336</v>
      </c>
      <c r="D2057" s="91">
        <f t="shared" si="65"/>
        <v>41725.416666666672</v>
      </c>
      <c r="E2057" s="88">
        <v>29.701129999999999</v>
      </c>
      <c r="F2057" s="88">
        <v>38.838090000000001</v>
      </c>
      <c r="G2057" s="88">
        <v>17.463989999999999</v>
      </c>
      <c r="H2057" s="88">
        <v>17.853670000000001</v>
      </c>
      <c r="I2057" s="88">
        <v>38.233739999999997</v>
      </c>
      <c r="J2057" s="88">
        <v>11.94787</v>
      </c>
    </row>
    <row r="2058" spans="1:10">
      <c r="A2058" s="89">
        <v>41725</v>
      </c>
      <c r="B2058" s="90">
        <v>0.5</v>
      </c>
      <c r="C2058" s="91">
        <f t="shared" si="64"/>
        <v>41725.5</v>
      </c>
      <c r="D2058" s="91">
        <f t="shared" si="65"/>
        <v>41725.458333333336</v>
      </c>
      <c r="E2058" s="88">
        <v>22.151530000000001</v>
      </c>
      <c r="F2058" s="88">
        <v>43.084800000000001</v>
      </c>
      <c r="G2058" s="88">
        <v>14.65071</v>
      </c>
      <c r="H2058" s="88">
        <v>14.545999999999999</v>
      </c>
      <c r="I2058" s="88">
        <v>33.184269999999998</v>
      </c>
      <c r="J2058" s="88">
        <v>11.99281</v>
      </c>
    </row>
    <row r="2059" spans="1:10">
      <c r="A2059" s="89">
        <v>41725</v>
      </c>
      <c r="B2059" s="90">
        <v>0.54166666666666663</v>
      </c>
      <c r="C2059" s="91">
        <f t="shared" si="64"/>
        <v>41725.541666666664</v>
      </c>
      <c r="D2059" s="91">
        <f t="shared" si="65"/>
        <v>41725.5</v>
      </c>
      <c r="E2059" s="88">
        <v>17.590219999999999</v>
      </c>
      <c r="F2059" s="88">
        <v>31.975090000000002</v>
      </c>
      <c r="G2059" s="88">
        <v>16.020530000000001</v>
      </c>
      <c r="H2059" s="88">
        <v>17.0595</v>
      </c>
      <c r="I2059" s="88">
        <v>32.147210000000001</v>
      </c>
      <c r="J2059" s="88">
        <v>11.72936</v>
      </c>
    </row>
    <row r="2060" spans="1:10">
      <c r="A2060" s="89">
        <v>41725</v>
      </c>
      <c r="B2060" s="90">
        <v>0.58333333333333337</v>
      </c>
      <c r="C2060" s="91">
        <f t="shared" si="64"/>
        <v>41725.583333333336</v>
      </c>
      <c r="D2060" s="91">
        <f t="shared" si="65"/>
        <v>41725.541666666672</v>
      </c>
      <c r="E2060" s="88">
        <v>26.07311</v>
      </c>
      <c r="F2060" s="88">
        <v>19.474989999999998</v>
      </c>
      <c r="G2060" s="88">
        <v>13.825939999999999</v>
      </c>
      <c r="H2060" s="88">
        <v>13.17282</v>
      </c>
      <c r="I2060" s="88">
        <v>34.446040000000004</v>
      </c>
      <c r="J2060" s="88">
        <v>17.681059999999999</v>
      </c>
    </row>
    <row r="2061" spans="1:10">
      <c r="A2061" s="89">
        <v>41725</v>
      </c>
      <c r="B2061" s="90">
        <v>0.625</v>
      </c>
      <c r="C2061" s="91">
        <f t="shared" si="64"/>
        <v>41725.625</v>
      </c>
      <c r="D2061" s="91">
        <f t="shared" si="65"/>
        <v>41725.583333333336</v>
      </c>
      <c r="E2061" s="88">
        <v>40.700870000000002</v>
      </c>
      <c r="F2061" s="88">
        <v>23.139340000000001</v>
      </c>
      <c r="G2061" s="88">
        <v>16.090820000000001</v>
      </c>
      <c r="H2061" s="88">
        <v>10.84244</v>
      </c>
      <c r="I2061" s="88">
        <v>37.016440000000003</v>
      </c>
      <c r="J2061" s="88">
        <v>12.700430000000001</v>
      </c>
    </row>
    <row r="2062" spans="1:10">
      <c r="A2062" s="89">
        <v>41725</v>
      </c>
      <c r="B2062" s="90">
        <v>0.66666666666666663</v>
      </c>
      <c r="C2062" s="91">
        <f t="shared" si="64"/>
        <v>41725.666666666664</v>
      </c>
      <c r="D2062" s="91">
        <f t="shared" si="65"/>
        <v>41725.625</v>
      </c>
      <c r="E2062" s="88">
        <v>33.163710000000002</v>
      </c>
      <c r="F2062" s="88">
        <v>30.195509999999999</v>
      </c>
      <c r="G2062" s="88">
        <v>15.45491</v>
      </c>
      <c r="H2062" s="88">
        <v>17.591650000000001</v>
      </c>
      <c r="I2062" s="88">
        <v>33.094859999999997</v>
      </c>
      <c r="J2062" s="88">
        <v>22.993030000000001</v>
      </c>
    </row>
    <row r="2063" spans="1:10">
      <c r="A2063" s="89">
        <v>41725</v>
      </c>
      <c r="B2063" s="90">
        <v>0.70833333333333337</v>
      </c>
      <c r="C2063" s="91">
        <f t="shared" si="64"/>
        <v>41725.708333333336</v>
      </c>
      <c r="D2063" s="91">
        <f t="shared" si="65"/>
        <v>41725.666666666672</v>
      </c>
      <c r="E2063" s="88">
        <v>43.649940000000001</v>
      </c>
      <c r="F2063" s="88">
        <v>29.641839999999998</v>
      </c>
      <c r="G2063" s="88">
        <v>15.81542</v>
      </c>
      <c r="H2063" s="88">
        <v>15.61652</v>
      </c>
      <c r="I2063" s="88">
        <v>36.700879999999998</v>
      </c>
      <c r="J2063" s="88">
        <v>22.396329999999999</v>
      </c>
    </row>
    <row r="2064" spans="1:10">
      <c r="A2064" s="89">
        <v>41725</v>
      </c>
      <c r="B2064" s="90">
        <v>0.75</v>
      </c>
      <c r="C2064" s="91">
        <f t="shared" si="64"/>
        <v>41725.75</v>
      </c>
      <c r="D2064" s="91">
        <f t="shared" si="65"/>
        <v>41725.708333333336</v>
      </c>
      <c r="E2064" s="88">
        <v>54.647779999999997</v>
      </c>
      <c r="F2064" s="88">
        <v>41.361640000000001</v>
      </c>
      <c r="G2064" s="88">
        <v>19.253620000000002</v>
      </c>
      <c r="H2064" s="88">
        <v>16.320319999999999</v>
      </c>
      <c r="I2064" s="88">
        <v>39.99277</v>
      </c>
      <c r="J2064" s="88">
        <v>18.065480000000001</v>
      </c>
    </row>
    <row r="2065" spans="1:10">
      <c r="A2065" s="89">
        <v>41725</v>
      </c>
      <c r="B2065" s="90">
        <v>0.79166666666666663</v>
      </c>
      <c r="C2065" s="91">
        <f t="shared" si="64"/>
        <v>41725.791666666664</v>
      </c>
      <c r="D2065" s="91">
        <f t="shared" si="65"/>
        <v>41725.75</v>
      </c>
      <c r="E2065" s="88">
        <v>70.653490000000005</v>
      </c>
      <c r="F2065" s="88">
        <v>63.35539</v>
      </c>
      <c r="G2065" s="88">
        <v>15.93113</v>
      </c>
      <c r="H2065" s="88">
        <v>17.921559999999999</v>
      </c>
      <c r="I2065" s="88">
        <v>45.448650000000001</v>
      </c>
      <c r="J2065" s="88">
        <v>17.553879999999999</v>
      </c>
    </row>
    <row r="2066" spans="1:10">
      <c r="A2066" s="89">
        <v>41725</v>
      </c>
      <c r="B2066" s="90">
        <v>0.83333333333333337</v>
      </c>
      <c r="C2066" s="91">
        <f t="shared" si="64"/>
        <v>41725.833333333336</v>
      </c>
      <c r="D2066" s="91">
        <f t="shared" si="65"/>
        <v>41725.791666666672</v>
      </c>
      <c r="E2066" s="88">
        <v>65.160790000000006</v>
      </c>
      <c r="F2066" s="88">
        <v>43.73218</v>
      </c>
      <c r="G2066" s="88">
        <v>19.171859999999999</v>
      </c>
      <c r="H2066" s="88">
        <v>17.488859999999999</v>
      </c>
      <c r="I2066" s="88">
        <v>48.153399999999998</v>
      </c>
      <c r="J2066" s="88">
        <v>21.32677</v>
      </c>
    </row>
    <row r="2067" spans="1:10">
      <c r="A2067" s="89">
        <v>41725</v>
      </c>
      <c r="B2067" s="90">
        <v>0.875</v>
      </c>
      <c r="C2067" s="91">
        <f t="shared" si="64"/>
        <v>41725.875</v>
      </c>
      <c r="D2067" s="91">
        <f t="shared" si="65"/>
        <v>41725.833333333336</v>
      </c>
      <c r="E2067" s="88">
        <v>74.142840000000007</v>
      </c>
      <c r="F2067" s="88">
        <v>24.520160000000001</v>
      </c>
      <c r="G2067" s="88">
        <v>18.243819999999999</v>
      </c>
      <c r="H2067" s="88">
        <v>23.28134</v>
      </c>
      <c r="I2067" s="88">
        <v>80.165779999999998</v>
      </c>
      <c r="J2067" s="88">
        <v>16.297370000000001</v>
      </c>
    </row>
    <row r="2068" spans="1:10">
      <c r="A2068" s="89">
        <v>41725</v>
      </c>
      <c r="B2068" s="90">
        <v>0.91666666666666663</v>
      </c>
      <c r="C2068" s="91">
        <f t="shared" si="64"/>
        <v>41725.916666666664</v>
      </c>
      <c r="D2068" s="91">
        <f t="shared" si="65"/>
        <v>41725.875</v>
      </c>
      <c r="E2068" s="88">
        <v>84.128010000000003</v>
      </c>
      <c r="F2068" s="88">
        <v>21.191929999999999</v>
      </c>
      <c r="G2068" s="88">
        <v>15.43627</v>
      </c>
      <c r="H2068" s="88">
        <v>20.463750000000001</v>
      </c>
      <c r="I2068" s="88">
        <v>90.35463</v>
      </c>
      <c r="J2068" s="88">
        <v>16.436499999999999</v>
      </c>
    </row>
    <row r="2069" spans="1:10">
      <c r="A2069" s="89">
        <v>41725</v>
      </c>
      <c r="B2069" s="90">
        <v>0.95833333333333337</v>
      </c>
      <c r="C2069" s="91">
        <f t="shared" si="64"/>
        <v>41725.958333333336</v>
      </c>
      <c r="D2069" s="91">
        <f t="shared" si="65"/>
        <v>41725.916666666672</v>
      </c>
      <c r="E2069" s="88">
        <v>76.631960000000007</v>
      </c>
      <c r="F2069" s="88">
        <v>29.21583</v>
      </c>
      <c r="G2069" s="88">
        <v>13.45205</v>
      </c>
      <c r="H2069" s="88">
        <v>19.801069999999999</v>
      </c>
      <c r="I2069" s="88">
        <v>70.245170000000002</v>
      </c>
      <c r="J2069" s="88">
        <v>15.97081</v>
      </c>
    </row>
    <row r="2070" spans="1:10">
      <c r="A2070" s="89">
        <v>41725</v>
      </c>
      <c r="B2070" s="92">
        <v>1</v>
      </c>
      <c r="C2070" s="91">
        <f t="shared" si="64"/>
        <v>41726</v>
      </c>
      <c r="D2070" s="91">
        <f t="shared" si="65"/>
        <v>41725.958333333336</v>
      </c>
      <c r="E2070" s="88">
        <v>73.64273</v>
      </c>
      <c r="F2070" s="88">
        <v>21.274650000000001</v>
      </c>
      <c r="G2070" s="88">
        <v>16.07648</v>
      </c>
      <c r="H2070" s="88">
        <v>16.35857</v>
      </c>
      <c r="I2070" s="88">
        <v>53.20288</v>
      </c>
      <c r="J2070" s="88">
        <v>15.131220000000001</v>
      </c>
    </row>
    <row r="2071" spans="1:10">
      <c r="A2071" s="89">
        <v>41726</v>
      </c>
      <c r="B2071" s="90">
        <v>4.1666666666666664E-2</v>
      </c>
      <c r="C2071" s="91">
        <f t="shared" si="64"/>
        <v>41726.041666666664</v>
      </c>
      <c r="D2071" s="91">
        <f t="shared" si="65"/>
        <v>41726</v>
      </c>
      <c r="E2071" s="88">
        <v>61.757179999999998</v>
      </c>
      <c r="F2071" s="88">
        <v>18.344059999999999</v>
      </c>
      <c r="G2071" s="88">
        <v>17.766490000000001</v>
      </c>
      <c r="H2071" s="88">
        <v>16.567350000000001</v>
      </c>
      <c r="I2071" s="88">
        <v>21.235759999999999</v>
      </c>
      <c r="J2071" s="88">
        <v>19.438649999999999</v>
      </c>
    </row>
    <row r="2072" spans="1:10">
      <c r="A2072" s="89">
        <v>41726</v>
      </c>
      <c r="B2072" s="90">
        <v>8.3333333333333329E-2</v>
      </c>
      <c r="C2072" s="91">
        <f t="shared" si="64"/>
        <v>41726.083333333336</v>
      </c>
      <c r="D2072" s="91">
        <f t="shared" si="65"/>
        <v>41726.041666666672</v>
      </c>
      <c r="E2072" s="88">
        <v>48.425780000000003</v>
      </c>
      <c r="G2072" s="88">
        <v>9.3846399999999992</v>
      </c>
      <c r="H2072" s="88">
        <v>19.973510000000001</v>
      </c>
      <c r="I2072" s="88">
        <v>18.53595</v>
      </c>
      <c r="J2072" s="88">
        <v>10.556039999999999</v>
      </c>
    </row>
    <row r="2073" spans="1:10">
      <c r="A2073" s="89">
        <v>41726</v>
      </c>
      <c r="B2073" s="90">
        <v>0.125</v>
      </c>
      <c r="C2073" s="91">
        <f t="shared" si="64"/>
        <v>41726.125</v>
      </c>
      <c r="D2073" s="91">
        <f t="shared" si="65"/>
        <v>41726.083333333336</v>
      </c>
      <c r="E2073" s="88">
        <v>55.090519999999998</v>
      </c>
      <c r="F2073" s="88">
        <v>23.017890000000001</v>
      </c>
      <c r="G2073" s="88">
        <v>8.6736699999999995</v>
      </c>
      <c r="H2073" s="88">
        <v>23.53379</v>
      </c>
      <c r="I2073" s="88">
        <v>14.03679</v>
      </c>
      <c r="J2073" s="88">
        <v>15.485989999999999</v>
      </c>
    </row>
    <row r="2074" spans="1:10">
      <c r="A2074" s="89">
        <v>41726</v>
      </c>
      <c r="B2074" s="90">
        <v>0.16666666666666666</v>
      </c>
      <c r="C2074" s="91">
        <f t="shared" si="64"/>
        <v>41726.166666666664</v>
      </c>
      <c r="D2074" s="91">
        <f t="shared" si="65"/>
        <v>41726.125</v>
      </c>
      <c r="E2074" s="88">
        <v>49.083359999999999</v>
      </c>
      <c r="F2074" s="88">
        <v>16.450369999999999</v>
      </c>
      <c r="G2074" s="88">
        <v>8.1725899999999996</v>
      </c>
      <c r="H2074" s="88">
        <v>18.774529999999999</v>
      </c>
      <c r="I2074" s="88">
        <v>14.80227</v>
      </c>
      <c r="J2074" s="88">
        <v>10.78698</v>
      </c>
    </row>
    <row r="2075" spans="1:10">
      <c r="A2075" s="89">
        <v>41726</v>
      </c>
      <c r="B2075" s="90">
        <v>0.20833333333333334</v>
      </c>
      <c r="C2075" s="91">
        <f t="shared" si="64"/>
        <v>41726.208333333336</v>
      </c>
      <c r="D2075" s="91">
        <f t="shared" si="65"/>
        <v>41726.166666666672</v>
      </c>
      <c r="E2075" s="88">
        <v>45.579659999999997</v>
      </c>
      <c r="F2075" s="88">
        <v>19.310510000000001</v>
      </c>
      <c r="G2075" s="88">
        <v>9.8092100000000002</v>
      </c>
      <c r="H2075" s="88">
        <v>16.994479999999999</v>
      </c>
      <c r="I2075" s="88">
        <v>17.141259999999999</v>
      </c>
      <c r="J2075" s="88">
        <v>15.526149999999999</v>
      </c>
    </row>
    <row r="2076" spans="1:10">
      <c r="A2076" s="89">
        <v>41726</v>
      </c>
      <c r="B2076" s="90">
        <v>0.25</v>
      </c>
      <c r="C2076" s="91">
        <f t="shared" si="64"/>
        <v>41726.25</v>
      </c>
      <c r="D2076" s="91">
        <f t="shared" si="65"/>
        <v>41726.208333333336</v>
      </c>
      <c r="E2076" s="88">
        <v>63.101030000000002</v>
      </c>
      <c r="F2076" s="88">
        <v>34.030549999999998</v>
      </c>
      <c r="G2076" s="88">
        <v>13.571099999999999</v>
      </c>
      <c r="H2076" s="88">
        <v>18.814219999999999</v>
      </c>
      <c r="I2076" s="88">
        <v>23.80058</v>
      </c>
      <c r="J2076" s="88">
        <v>22.5718</v>
      </c>
    </row>
    <row r="2077" spans="1:10">
      <c r="A2077" s="89">
        <v>41726</v>
      </c>
      <c r="B2077" s="90">
        <v>0.29166666666666669</v>
      </c>
      <c r="C2077" s="91">
        <f t="shared" si="64"/>
        <v>41726.291666666664</v>
      </c>
      <c r="D2077" s="91">
        <f t="shared" si="65"/>
        <v>41726.25</v>
      </c>
      <c r="E2077" s="88">
        <v>71.663290000000003</v>
      </c>
      <c r="F2077" s="88">
        <v>26.773569999999999</v>
      </c>
      <c r="G2077" s="88">
        <v>13.25888</v>
      </c>
      <c r="H2077" s="88">
        <v>18.861550000000001</v>
      </c>
      <c r="I2077" s="88">
        <v>35.138840000000002</v>
      </c>
      <c r="J2077" s="88">
        <v>21.641850000000002</v>
      </c>
    </row>
    <row r="2078" spans="1:10">
      <c r="A2078" s="89">
        <v>41726</v>
      </c>
      <c r="B2078" s="90">
        <v>0.33333333333333331</v>
      </c>
      <c r="C2078" s="91">
        <f t="shared" si="64"/>
        <v>41726.333333333336</v>
      </c>
      <c r="D2078" s="91">
        <f t="shared" si="65"/>
        <v>41726.291666666672</v>
      </c>
      <c r="E2078" s="88">
        <v>67.325739999999996</v>
      </c>
      <c r="F2078" s="88">
        <v>38.944240000000001</v>
      </c>
      <c r="G2078" s="88">
        <v>11.30813</v>
      </c>
      <c r="H2078" s="88">
        <v>26.337990000000001</v>
      </c>
      <c r="I2078" s="88">
        <v>53.719729999999998</v>
      </c>
      <c r="J2078" s="88">
        <v>18.657389999999999</v>
      </c>
    </row>
    <row r="2079" spans="1:10">
      <c r="A2079" s="89">
        <v>41726</v>
      </c>
      <c r="B2079" s="90">
        <v>0.375</v>
      </c>
      <c r="C2079" s="91">
        <f t="shared" si="64"/>
        <v>41726.375</v>
      </c>
      <c r="D2079" s="91">
        <f t="shared" si="65"/>
        <v>41726.333333333336</v>
      </c>
      <c r="E2079" s="88">
        <v>47.789549999999998</v>
      </c>
      <c r="F2079" s="88">
        <v>55.332929999999998</v>
      </c>
      <c r="G2079" s="88">
        <v>16.90746</v>
      </c>
      <c r="H2079" s="88">
        <v>20.75732</v>
      </c>
      <c r="I2079" s="88">
        <v>45.486899999999999</v>
      </c>
      <c r="J2079" s="88">
        <v>17.96124</v>
      </c>
    </row>
    <row r="2080" spans="1:10">
      <c r="A2080" s="89">
        <v>41726</v>
      </c>
      <c r="B2080" s="90">
        <v>0.41666666666666669</v>
      </c>
      <c r="C2080" s="91">
        <f t="shared" si="64"/>
        <v>41726.416666666664</v>
      </c>
      <c r="D2080" s="91">
        <f t="shared" si="65"/>
        <v>41726.375</v>
      </c>
      <c r="E2080" s="88">
        <v>33.206740000000003</v>
      </c>
      <c r="F2080" s="88">
        <v>53.635579999999997</v>
      </c>
      <c r="G2080" s="88">
        <v>21.521360000000001</v>
      </c>
      <c r="H2080" s="88">
        <v>24.563669999999998</v>
      </c>
      <c r="I2080" s="88">
        <v>42.561729999999997</v>
      </c>
      <c r="J2080" s="88">
        <v>15.586880000000001</v>
      </c>
    </row>
    <row r="2081" spans="1:10">
      <c r="A2081" s="89">
        <v>41726</v>
      </c>
      <c r="B2081" s="90">
        <v>0.45833333333333331</v>
      </c>
      <c r="C2081" s="91">
        <f t="shared" si="64"/>
        <v>41726.458333333336</v>
      </c>
      <c r="D2081" s="91">
        <f t="shared" si="65"/>
        <v>41726.416666666672</v>
      </c>
      <c r="E2081" s="88">
        <v>36.223709999999997</v>
      </c>
      <c r="F2081" s="88">
        <v>47.770899999999997</v>
      </c>
      <c r="G2081" s="88">
        <v>19.396100000000001</v>
      </c>
      <c r="H2081" s="88">
        <v>20.392990000000001</v>
      </c>
      <c r="I2081" s="88">
        <v>35.588279999999997</v>
      </c>
      <c r="J2081" s="88">
        <v>17.121659999999999</v>
      </c>
    </row>
    <row r="2082" spans="1:10">
      <c r="A2082" s="89">
        <v>41726</v>
      </c>
      <c r="B2082" s="90">
        <v>0.5</v>
      </c>
      <c r="C2082" s="91">
        <f t="shared" si="64"/>
        <v>41726.5</v>
      </c>
      <c r="D2082" s="91">
        <f t="shared" si="65"/>
        <v>41726.458333333336</v>
      </c>
      <c r="E2082" s="88">
        <v>40.280119999999997</v>
      </c>
      <c r="F2082" s="88">
        <v>37.809649999999998</v>
      </c>
      <c r="G2082" s="88">
        <v>18.45993</v>
      </c>
      <c r="H2082" s="88">
        <v>22.69707</v>
      </c>
      <c r="I2082" s="88">
        <v>33.159399999999998</v>
      </c>
      <c r="J2082" s="88">
        <v>16.54982</v>
      </c>
    </row>
    <row r="2083" spans="1:10">
      <c r="A2083" s="89">
        <v>41726</v>
      </c>
      <c r="B2083" s="90">
        <v>0.54166666666666663</v>
      </c>
      <c r="C2083" s="91">
        <f t="shared" si="64"/>
        <v>41726.541666666664</v>
      </c>
      <c r="D2083" s="91">
        <f t="shared" si="65"/>
        <v>41726.5</v>
      </c>
      <c r="E2083" s="88">
        <v>33.707810000000002</v>
      </c>
      <c r="F2083" s="88">
        <v>40.056829999999998</v>
      </c>
      <c r="G2083" s="88">
        <v>16.936140000000002</v>
      </c>
      <c r="H2083" s="88">
        <v>18.4102</v>
      </c>
      <c r="I2083" s="88">
        <v>30.684149999999999</v>
      </c>
      <c r="J2083" s="88">
        <v>16.703299999999999</v>
      </c>
    </row>
    <row r="2084" spans="1:10">
      <c r="A2084" s="89">
        <v>41726</v>
      </c>
      <c r="B2084" s="90">
        <v>0.58333333333333337</v>
      </c>
      <c r="C2084" s="91">
        <f t="shared" si="64"/>
        <v>41726.583333333336</v>
      </c>
      <c r="D2084" s="91">
        <f t="shared" si="65"/>
        <v>41726.541666666672</v>
      </c>
      <c r="E2084" s="88">
        <v>37.224899999999998</v>
      </c>
      <c r="F2084" s="88">
        <v>47.39414</v>
      </c>
      <c r="G2084" s="88">
        <v>17.303820000000002</v>
      </c>
      <c r="H2084" s="88">
        <v>17.797730000000001</v>
      </c>
      <c r="I2084" s="88">
        <v>40.357579999999999</v>
      </c>
      <c r="J2084" s="88">
        <v>9.5691900000000008</v>
      </c>
    </row>
    <row r="2085" spans="1:10">
      <c r="A2085" s="89">
        <v>41726</v>
      </c>
      <c r="B2085" s="90">
        <v>0.625</v>
      </c>
      <c r="C2085" s="91">
        <f t="shared" si="64"/>
        <v>41726.625</v>
      </c>
      <c r="D2085" s="91">
        <f t="shared" si="65"/>
        <v>41726.583333333336</v>
      </c>
      <c r="E2085" s="88">
        <v>38.226089999999999</v>
      </c>
      <c r="F2085" s="88">
        <v>33.78049</v>
      </c>
      <c r="G2085" s="88">
        <v>18.499130000000001</v>
      </c>
      <c r="H2085" s="88">
        <v>15.476430000000001</v>
      </c>
      <c r="I2085" s="88">
        <v>38.333190000000002</v>
      </c>
      <c r="J2085" s="88">
        <v>11.7155</v>
      </c>
    </row>
    <row r="2086" spans="1:10">
      <c r="A2086" s="89">
        <v>41726</v>
      </c>
      <c r="B2086" s="90">
        <v>0.66666666666666663</v>
      </c>
      <c r="C2086" s="91">
        <f t="shared" si="64"/>
        <v>41726.666666666664</v>
      </c>
      <c r="D2086" s="91">
        <f t="shared" si="65"/>
        <v>41726.625</v>
      </c>
      <c r="E2086" s="88">
        <v>41.229680000000002</v>
      </c>
      <c r="F2086" s="88">
        <v>33.786230000000003</v>
      </c>
      <c r="G2086" s="88">
        <v>19.05519</v>
      </c>
      <c r="H2086" s="88">
        <v>13.864190000000001</v>
      </c>
      <c r="I2086" s="88">
        <v>40.942320000000002</v>
      </c>
      <c r="J2086" s="88">
        <v>19.534279999999999</v>
      </c>
    </row>
    <row r="2087" spans="1:10">
      <c r="A2087" s="89">
        <v>41726</v>
      </c>
      <c r="B2087" s="90">
        <v>0.70833333333333337</v>
      </c>
      <c r="C2087" s="91">
        <f t="shared" si="64"/>
        <v>41726.708333333336</v>
      </c>
      <c r="D2087" s="91">
        <f t="shared" si="65"/>
        <v>41726.666666666672</v>
      </c>
      <c r="E2087" s="88">
        <v>45.748910000000002</v>
      </c>
      <c r="F2087" s="88">
        <v>39.978900000000003</v>
      </c>
      <c r="G2087" s="88">
        <v>19.1097</v>
      </c>
      <c r="H2087" s="88">
        <v>14.579940000000001</v>
      </c>
      <c r="I2087" s="88">
        <v>40.58182</v>
      </c>
      <c r="J2087" s="88">
        <v>26.327950000000001</v>
      </c>
    </row>
    <row r="2088" spans="1:10">
      <c r="A2088" s="89">
        <v>41726</v>
      </c>
      <c r="B2088" s="90">
        <v>0.75</v>
      </c>
      <c r="C2088" s="91">
        <f t="shared" si="64"/>
        <v>41726.75</v>
      </c>
      <c r="D2088" s="91">
        <f t="shared" si="65"/>
        <v>41726.708333333336</v>
      </c>
      <c r="E2088" s="88">
        <v>43.680540000000001</v>
      </c>
      <c r="F2088" s="88">
        <v>35.233510000000003</v>
      </c>
      <c r="G2088" s="88">
        <v>19.682020000000001</v>
      </c>
      <c r="H2088" s="88">
        <v>18.466619999999999</v>
      </c>
      <c r="I2088" s="88">
        <v>47.556229999999999</v>
      </c>
      <c r="J2088" s="88">
        <v>37.491689999999998</v>
      </c>
    </row>
    <row r="2089" spans="1:10">
      <c r="A2089" s="89">
        <v>41726</v>
      </c>
      <c r="B2089" s="90">
        <v>0.79166666666666663</v>
      </c>
      <c r="C2089" s="91">
        <f t="shared" si="64"/>
        <v>41726.791666666664</v>
      </c>
      <c r="D2089" s="91">
        <f t="shared" si="65"/>
        <v>41726.75</v>
      </c>
      <c r="E2089" s="88">
        <v>46.671689999999998</v>
      </c>
      <c r="F2089" s="88">
        <v>33.83117</v>
      </c>
      <c r="G2089" s="88">
        <v>18.421199999999999</v>
      </c>
      <c r="H2089" s="88">
        <v>34.635849999999998</v>
      </c>
      <c r="I2089" s="88">
        <v>37.703029999999998</v>
      </c>
      <c r="J2089" s="88">
        <v>31.724550000000001</v>
      </c>
    </row>
    <row r="2090" spans="1:10">
      <c r="A2090" s="89">
        <v>41726</v>
      </c>
      <c r="B2090" s="90">
        <v>0.83333333333333337</v>
      </c>
      <c r="C2090" s="91">
        <f t="shared" si="64"/>
        <v>41726.833333333336</v>
      </c>
      <c r="D2090" s="91">
        <f t="shared" si="65"/>
        <v>41726.791666666672</v>
      </c>
      <c r="E2090" s="88">
        <v>54.603789999999996</v>
      </c>
      <c r="F2090" s="88">
        <v>29.923449999999999</v>
      </c>
      <c r="G2090" s="88">
        <v>19.84601</v>
      </c>
      <c r="H2090" s="88">
        <v>43.965980000000002</v>
      </c>
      <c r="I2090" s="88">
        <v>37.38794</v>
      </c>
      <c r="J2090" s="88">
        <v>30.840019999999999</v>
      </c>
    </row>
    <row r="2091" spans="1:10">
      <c r="A2091" s="89">
        <v>41726</v>
      </c>
      <c r="B2091" s="90">
        <v>0.875</v>
      </c>
      <c r="C2091" s="91">
        <f t="shared" si="64"/>
        <v>41726.875</v>
      </c>
      <c r="D2091" s="91">
        <f t="shared" si="65"/>
        <v>41726.833333333336</v>
      </c>
      <c r="E2091" s="88">
        <v>51.600209999999997</v>
      </c>
      <c r="F2091" s="88">
        <v>19.836929999999999</v>
      </c>
      <c r="G2091" s="88">
        <v>20.28398</v>
      </c>
      <c r="H2091" s="88">
        <v>39.477829999999997</v>
      </c>
      <c r="I2091" s="88">
        <v>33.338700000000003</v>
      </c>
      <c r="J2091" s="88">
        <v>32.559829999999998</v>
      </c>
    </row>
    <row r="2092" spans="1:10">
      <c r="A2092" s="89">
        <v>41726</v>
      </c>
      <c r="B2092" s="90">
        <v>0.91666666666666663</v>
      </c>
      <c r="C2092" s="91">
        <f t="shared" si="64"/>
        <v>41726.916666666664</v>
      </c>
      <c r="D2092" s="91">
        <f t="shared" si="65"/>
        <v>41726.875</v>
      </c>
      <c r="E2092" s="88">
        <v>62.152430000000003</v>
      </c>
      <c r="F2092" s="88">
        <v>27.335360000000001</v>
      </c>
      <c r="G2092" s="88">
        <v>25.25169</v>
      </c>
      <c r="H2092" s="88">
        <v>39.477350000000001</v>
      </c>
      <c r="I2092" s="88">
        <v>32.032940000000004</v>
      </c>
      <c r="J2092" s="88">
        <v>32.884480000000003</v>
      </c>
    </row>
    <row r="2093" spans="1:10">
      <c r="A2093" s="89">
        <v>41726</v>
      </c>
      <c r="B2093" s="90">
        <v>0.95833333333333337</v>
      </c>
      <c r="C2093" s="91">
        <f t="shared" si="64"/>
        <v>41726.958333333336</v>
      </c>
      <c r="D2093" s="91">
        <f t="shared" si="65"/>
        <v>41726.916666666672</v>
      </c>
      <c r="E2093" s="88">
        <v>59.122070000000001</v>
      </c>
      <c r="F2093" s="88">
        <v>20.024830000000001</v>
      </c>
      <c r="G2093" s="88">
        <v>26.27393</v>
      </c>
      <c r="H2093" s="88">
        <v>40.716650000000001</v>
      </c>
      <c r="I2093" s="88">
        <v>30.86393</v>
      </c>
      <c r="J2093" s="88">
        <v>25.440550000000002</v>
      </c>
    </row>
    <row r="2094" spans="1:10">
      <c r="A2094" s="89">
        <v>41726</v>
      </c>
      <c r="B2094" s="92">
        <v>1</v>
      </c>
      <c r="C2094" s="91">
        <f t="shared" si="64"/>
        <v>41727</v>
      </c>
      <c r="D2094" s="91">
        <f t="shared" si="65"/>
        <v>41726.958333333336</v>
      </c>
      <c r="E2094" s="88">
        <v>50.111330000000002</v>
      </c>
      <c r="F2094" s="88">
        <v>15.992800000000001</v>
      </c>
      <c r="G2094" s="88">
        <v>23.70974</v>
      </c>
      <c r="H2094" s="88">
        <v>37.119709999999998</v>
      </c>
      <c r="I2094" s="88">
        <v>30.549800000000001</v>
      </c>
      <c r="J2094" s="88">
        <v>28.228020000000001</v>
      </c>
    </row>
    <row r="2095" spans="1:10">
      <c r="A2095" s="89">
        <v>41727</v>
      </c>
      <c r="B2095" s="90">
        <v>4.1666666666666664E-2</v>
      </c>
      <c r="C2095" s="91">
        <f t="shared" si="64"/>
        <v>41727.041666666664</v>
      </c>
      <c r="D2095" s="91">
        <f t="shared" si="65"/>
        <v>41727</v>
      </c>
      <c r="E2095" s="88">
        <v>56.446159999999999</v>
      </c>
      <c r="F2095" s="88">
        <v>18.148350000000001</v>
      </c>
      <c r="G2095" s="88">
        <v>23.433229999999998</v>
      </c>
      <c r="H2095" s="88">
        <v>36.744230000000002</v>
      </c>
      <c r="I2095" s="88">
        <v>26.426929999999999</v>
      </c>
      <c r="J2095" s="88">
        <v>24.39011</v>
      </c>
    </row>
    <row r="2096" spans="1:10">
      <c r="A2096" s="89">
        <v>41727</v>
      </c>
      <c r="B2096" s="90">
        <v>8.3333333333333329E-2</v>
      </c>
      <c r="C2096" s="91">
        <f t="shared" si="64"/>
        <v>41727.083333333336</v>
      </c>
      <c r="D2096" s="91">
        <f t="shared" si="65"/>
        <v>41727.041666666672</v>
      </c>
      <c r="E2096" s="88">
        <v>57.114260000000002</v>
      </c>
      <c r="G2096" s="88">
        <v>22.391069999999999</v>
      </c>
      <c r="H2096" s="88">
        <v>38.4285</v>
      </c>
      <c r="I2096" s="88">
        <v>27.925049999999999</v>
      </c>
      <c r="J2096" s="88">
        <v>22.579450000000001</v>
      </c>
    </row>
    <row r="2097" spans="1:10">
      <c r="A2097" s="89">
        <v>41727</v>
      </c>
      <c r="B2097" s="90">
        <v>0.125</v>
      </c>
      <c r="C2097" s="91">
        <f t="shared" si="64"/>
        <v>41727.125</v>
      </c>
      <c r="D2097" s="91">
        <f t="shared" si="65"/>
        <v>41727.083333333336</v>
      </c>
      <c r="E2097" s="88">
        <v>50.594709999999999</v>
      </c>
      <c r="F2097" s="88">
        <v>15.939730000000001</v>
      </c>
      <c r="G2097" s="88">
        <v>22.24907</v>
      </c>
      <c r="H2097" s="88">
        <v>29.859860000000001</v>
      </c>
      <c r="I2097" s="88">
        <v>24.539290000000001</v>
      </c>
      <c r="J2097" s="88">
        <v>23.878520000000002</v>
      </c>
    </row>
    <row r="2098" spans="1:10">
      <c r="A2098" s="89">
        <v>41727</v>
      </c>
      <c r="B2098" s="90">
        <v>0.16666666666666666</v>
      </c>
      <c r="C2098" s="91">
        <f t="shared" si="64"/>
        <v>41727.166666666664</v>
      </c>
      <c r="D2098" s="91">
        <f t="shared" si="65"/>
        <v>41727.125</v>
      </c>
      <c r="E2098" s="88">
        <v>56.612870000000001</v>
      </c>
      <c r="F2098" s="88">
        <v>16.109940000000002</v>
      </c>
      <c r="G2098" s="88">
        <v>21.243569999999998</v>
      </c>
      <c r="H2098" s="88">
        <v>26.877320000000001</v>
      </c>
      <c r="I2098" s="88">
        <v>26.381979999999999</v>
      </c>
      <c r="J2098" s="88">
        <v>24.20317</v>
      </c>
    </row>
    <row r="2099" spans="1:10">
      <c r="A2099" s="89">
        <v>41727</v>
      </c>
      <c r="B2099" s="90">
        <v>0.20833333333333334</v>
      </c>
      <c r="C2099" s="91">
        <f t="shared" si="64"/>
        <v>41727.208333333336</v>
      </c>
      <c r="D2099" s="91">
        <f t="shared" si="65"/>
        <v>41727.166666666672</v>
      </c>
      <c r="E2099" s="88">
        <v>62.13091</v>
      </c>
      <c r="F2099" s="88">
        <v>22.67651</v>
      </c>
      <c r="G2099" s="88">
        <v>28.177820000000001</v>
      </c>
      <c r="H2099" s="88">
        <v>25.112079999999999</v>
      </c>
      <c r="I2099" s="88">
        <v>21.168510000000001</v>
      </c>
      <c r="J2099" s="88">
        <v>23.819710000000001</v>
      </c>
    </row>
    <row r="2100" spans="1:10">
      <c r="A2100" s="89">
        <v>41727</v>
      </c>
      <c r="B2100" s="90">
        <v>0.25</v>
      </c>
      <c r="C2100" s="91">
        <f t="shared" si="64"/>
        <v>41727.25</v>
      </c>
      <c r="D2100" s="91">
        <f t="shared" si="65"/>
        <v>41727.208333333336</v>
      </c>
      <c r="E2100" s="88">
        <v>59.640360000000001</v>
      </c>
      <c r="F2100" s="88">
        <v>22.826170000000001</v>
      </c>
      <c r="G2100" s="88">
        <v>37.998510000000003</v>
      </c>
      <c r="H2100" s="88">
        <v>24.312660000000001</v>
      </c>
      <c r="I2100" s="88">
        <v>18.966259999999998</v>
      </c>
      <c r="J2100" s="88">
        <v>19.33681</v>
      </c>
    </row>
    <row r="2101" spans="1:10">
      <c r="A2101" s="89">
        <v>41727</v>
      </c>
      <c r="B2101" s="90">
        <v>0.29166666666666669</v>
      </c>
      <c r="C2101" s="91">
        <f t="shared" si="64"/>
        <v>41727.291666666664</v>
      </c>
      <c r="D2101" s="91">
        <f t="shared" si="65"/>
        <v>41727.25</v>
      </c>
      <c r="E2101" s="88">
        <v>61.187570000000001</v>
      </c>
      <c r="F2101" s="88">
        <v>23.59882</v>
      </c>
      <c r="G2101" s="88">
        <v>42.647790000000001</v>
      </c>
      <c r="H2101" s="88">
        <v>23.924420000000001</v>
      </c>
      <c r="I2101" s="88">
        <v>21.932549999999999</v>
      </c>
      <c r="J2101" s="88">
        <v>18.249079999999999</v>
      </c>
    </row>
    <row r="2102" spans="1:10">
      <c r="A2102" s="89">
        <v>41727</v>
      </c>
      <c r="B2102" s="90">
        <v>0.33333333333333331</v>
      </c>
      <c r="C2102" s="91">
        <f t="shared" si="64"/>
        <v>41727.333333333336</v>
      </c>
      <c r="D2102" s="91">
        <f t="shared" si="65"/>
        <v>41727.291666666672</v>
      </c>
      <c r="E2102" s="88">
        <v>54.760129999999997</v>
      </c>
      <c r="F2102" s="88">
        <v>21.511320000000001</v>
      </c>
      <c r="G2102" s="88">
        <v>27.562950000000001</v>
      </c>
      <c r="H2102" s="88">
        <v>23.199580000000001</v>
      </c>
      <c r="I2102" s="88">
        <v>25.393219999999999</v>
      </c>
      <c r="J2102" s="88">
        <v>16.98348</v>
      </c>
    </row>
    <row r="2103" spans="1:10">
      <c r="A2103" s="89">
        <v>41727</v>
      </c>
      <c r="B2103" s="90">
        <v>0.375</v>
      </c>
      <c r="C2103" s="91">
        <f t="shared" si="64"/>
        <v>41727.375</v>
      </c>
      <c r="D2103" s="91">
        <f t="shared" si="65"/>
        <v>41727.333333333336</v>
      </c>
      <c r="E2103" s="88">
        <v>53.33867</v>
      </c>
      <c r="F2103" s="88">
        <v>28.996369999999999</v>
      </c>
      <c r="G2103" s="88">
        <v>24.280619999999999</v>
      </c>
      <c r="H2103" s="88">
        <v>24.5871</v>
      </c>
      <c r="I2103" s="88">
        <v>30.426919999999999</v>
      </c>
      <c r="J2103" s="88">
        <v>14.447979999999999</v>
      </c>
    </row>
    <row r="2104" spans="1:10">
      <c r="A2104" s="89">
        <v>41727</v>
      </c>
      <c r="B2104" s="90">
        <v>0.41666666666666669</v>
      </c>
      <c r="C2104" s="91">
        <f t="shared" si="64"/>
        <v>41727.416666666664</v>
      </c>
      <c r="D2104" s="91">
        <f t="shared" si="65"/>
        <v>41727.375</v>
      </c>
      <c r="E2104" s="88">
        <v>44.39678</v>
      </c>
      <c r="F2104" s="88">
        <v>22.513950000000001</v>
      </c>
      <c r="G2104" s="88">
        <v>24.862020000000001</v>
      </c>
      <c r="H2104" s="88">
        <v>24.106110000000001</v>
      </c>
      <c r="I2104" s="88">
        <v>30.56175</v>
      </c>
      <c r="J2104" s="88">
        <v>11.54959</v>
      </c>
    </row>
    <row r="2105" spans="1:10">
      <c r="A2105" s="89">
        <v>41727</v>
      </c>
      <c r="B2105" s="90">
        <v>0.45833333333333331</v>
      </c>
      <c r="C2105" s="91">
        <f t="shared" si="64"/>
        <v>41727.458333333336</v>
      </c>
      <c r="D2105" s="91">
        <f t="shared" si="65"/>
        <v>41727.416666666672</v>
      </c>
      <c r="E2105" s="88">
        <v>37.946390000000001</v>
      </c>
      <c r="F2105" s="88">
        <v>34.116129999999998</v>
      </c>
      <c r="G2105" s="88">
        <v>25.129770000000001</v>
      </c>
      <c r="H2105" s="88">
        <v>23.867999999999999</v>
      </c>
      <c r="I2105" s="88">
        <v>29.887589999999999</v>
      </c>
      <c r="J2105" s="88">
        <v>9.0494699999999995</v>
      </c>
    </row>
    <row r="2106" spans="1:10">
      <c r="A2106" s="89">
        <v>41727</v>
      </c>
      <c r="B2106" s="90">
        <v>0.5</v>
      </c>
      <c r="C2106" s="91">
        <f t="shared" si="64"/>
        <v>41727.5</v>
      </c>
      <c r="D2106" s="91">
        <f t="shared" si="65"/>
        <v>41727.458333333336</v>
      </c>
      <c r="E2106" s="88">
        <v>37.480220000000003</v>
      </c>
      <c r="F2106" s="88">
        <v>34.747259999999997</v>
      </c>
      <c r="G2106" s="88">
        <v>29.97748</v>
      </c>
      <c r="H2106" s="88">
        <v>24.512509999999999</v>
      </c>
      <c r="I2106" s="88">
        <v>33.572980000000001</v>
      </c>
      <c r="J2106" s="88">
        <v>10.06931</v>
      </c>
    </row>
    <row r="2107" spans="1:10">
      <c r="A2107" s="89">
        <v>41727</v>
      </c>
      <c r="B2107" s="90">
        <v>0.54166666666666663</v>
      </c>
      <c r="C2107" s="91">
        <f t="shared" si="64"/>
        <v>41727.541666666664</v>
      </c>
      <c r="D2107" s="91">
        <f t="shared" si="65"/>
        <v>41727.5</v>
      </c>
      <c r="E2107" s="88">
        <v>28.7181</v>
      </c>
      <c r="F2107" s="88">
        <v>36.916510000000002</v>
      </c>
      <c r="G2107" s="88">
        <v>35.96217</v>
      </c>
      <c r="H2107" s="88">
        <v>20.769749999999998</v>
      </c>
      <c r="I2107" s="88">
        <v>35.640389999999996</v>
      </c>
      <c r="J2107" s="88">
        <v>13.40997</v>
      </c>
    </row>
    <row r="2108" spans="1:10">
      <c r="A2108" s="89">
        <v>41727</v>
      </c>
      <c r="B2108" s="90">
        <v>0.58333333333333337</v>
      </c>
      <c r="C2108" s="91">
        <f t="shared" si="64"/>
        <v>41727.583333333336</v>
      </c>
      <c r="D2108" s="91">
        <f t="shared" si="65"/>
        <v>41727.541666666672</v>
      </c>
      <c r="E2108" s="88">
        <v>25.645669999999999</v>
      </c>
      <c r="F2108" s="88">
        <v>30.347549999999998</v>
      </c>
      <c r="G2108" s="88">
        <v>35.554810000000003</v>
      </c>
      <c r="H2108" s="88">
        <v>21.400880000000001</v>
      </c>
      <c r="I2108" s="88">
        <v>40.134770000000003</v>
      </c>
      <c r="J2108" s="88">
        <v>14.71669</v>
      </c>
    </row>
    <row r="2109" spans="1:10">
      <c r="A2109" s="89">
        <v>41727</v>
      </c>
      <c r="B2109" s="90">
        <v>0.625</v>
      </c>
      <c r="C2109" s="91">
        <f t="shared" si="64"/>
        <v>41727.625</v>
      </c>
      <c r="D2109" s="91">
        <f t="shared" si="65"/>
        <v>41727.583333333336</v>
      </c>
      <c r="E2109" s="88">
        <v>26.111840000000001</v>
      </c>
      <c r="F2109" s="88">
        <v>31.137409999999999</v>
      </c>
      <c r="G2109" s="88">
        <v>34.141469999999998</v>
      </c>
      <c r="H2109" s="88">
        <v>23.27608</v>
      </c>
      <c r="I2109" s="88">
        <v>43.775210000000001</v>
      </c>
      <c r="J2109" s="88">
        <v>9.1025399999999994</v>
      </c>
    </row>
    <row r="2110" spans="1:10">
      <c r="A2110" s="89">
        <v>41727</v>
      </c>
      <c r="B2110" s="90">
        <v>0.66666666666666663</v>
      </c>
      <c r="C2110" s="91">
        <f t="shared" si="64"/>
        <v>41727.666666666664</v>
      </c>
      <c r="D2110" s="91">
        <f t="shared" si="65"/>
        <v>41727.625</v>
      </c>
      <c r="E2110" s="88">
        <v>28.661200000000001</v>
      </c>
      <c r="F2110" s="88">
        <v>34.322200000000002</v>
      </c>
      <c r="G2110" s="88">
        <v>31.123550000000002</v>
      </c>
      <c r="H2110" s="88">
        <v>24.726710000000001</v>
      </c>
      <c r="I2110" s="88">
        <v>41.438139999999997</v>
      </c>
      <c r="J2110" s="88">
        <v>10.220879999999999</v>
      </c>
    </row>
    <row r="2111" spans="1:10">
      <c r="A2111" s="89">
        <v>41727</v>
      </c>
      <c r="B2111" s="90">
        <v>0.70833333333333337</v>
      </c>
      <c r="C2111" s="91">
        <f t="shared" si="64"/>
        <v>41727.708333333336</v>
      </c>
      <c r="D2111" s="91">
        <f t="shared" si="65"/>
        <v>41727.666666666672</v>
      </c>
      <c r="E2111" s="88">
        <v>40.208399999999997</v>
      </c>
      <c r="F2111" s="88">
        <v>43.53519</v>
      </c>
      <c r="G2111" s="88">
        <v>34.591389999999997</v>
      </c>
      <c r="H2111" s="88">
        <v>19.916779999999999</v>
      </c>
      <c r="I2111" s="88">
        <v>43.910040000000002</v>
      </c>
      <c r="J2111" s="88">
        <v>19.144130000000001</v>
      </c>
    </row>
    <row r="2112" spans="1:10">
      <c r="A2112" s="89">
        <v>41727</v>
      </c>
      <c r="B2112" s="90">
        <v>0.75</v>
      </c>
      <c r="C2112" s="91">
        <f t="shared" si="64"/>
        <v>41727.75</v>
      </c>
      <c r="D2112" s="91">
        <f t="shared" si="65"/>
        <v>41727.708333333336</v>
      </c>
      <c r="E2112" s="88">
        <v>61.290370000000003</v>
      </c>
      <c r="F2112" s="88">
        <v>57.028359999999999</v>
      </c>
      <c r="G2112" s="88">
        <v>40.397260000000003</v>
      </c>
      <c r="H2112" s="88">
        <v>17.741309999999999</v>
      </c>
      <c r="I2112" s="88">
        <v>48.808909999999997</v>
      </c>
      <c r="J2112" s="88">
        <v>20.818519999999999</v>
      </c>
    </row>
    <row r="2113" spans="1:10">
      <c r="A2113" s="89">
        <v>41727</v>
      </c>
      <c r="B2113" s="90">
        <v>0.79166666666666663</v>
      </c>
      <c r="C2113" s="91">
        <f t="shared" si="64"/>
        <v>41727.791666666664</v>
      </c>
      <c r="D2113" s="91">
        <f t="shared" si="65"/>
        <v>41727.75</v>
      </c>
      <c r="E2113" s="88">
        <v>71.268360000000001</v>
      </c>
      <c r="F2113" s="88">
        <v>52.64443</v>
      </c>
      <c r="G2113" s="88">
        <v>43.095799999999997</v>
      </c>
      <c r="H2113" s="88">
        <v>18.95288</v>
      </c>
      <c r="I2113" s="88">
        <v>51.145989999999998</v>
      </c>
      <c r="J2113" s="88">
        <v>20.584720000000001</v>
      </c>
    </row>
    <row r="2114" spans="1:10">
      <c r="A2114" s="89">
        <v>41727</v>
      </c>
      <c r="B2114" s="90">
        <v>0.83333333333333337</v>
      </c>
      <c r="C2114" s="91">
        <f t="shared" si="64"/>
        <v>41727.833333333336</v>
      </c>
      <c r="D2114" s="91">
        <f t="shared" si="65"/>
        <v>41727.791666666672</v>
      </c>
      <c r="E2114" s="88">
        <v>71.187550000000002</v>
      </c>
      <c r="F2114" s="88">
        <v>40.883029999999998</v>
      </c>
      <c r="G2114" s="88">
        <v>41.135480000000001</v>
      </c>
      <c r="H2114" s="88">
        <v>24.955259999999999</v>
      </c>
      <c r="I2114" s="88">
        <v>53.617890000000003</v>
      </c>
      <c r="J2114" s="88">
        <v>25.64902</v>
      </c>
    </row>
    <row r="2115" spans="1:10">
      <c r="A2115" s="89">
        <v>41727</v>
      </c>
      <c r="B2115" s="90">
        <v>0.875</v>
      </c>
      <c r="C2115" s="91">
        <f t="shared" si="64"/>
        <v>41727.875</v>
      </c>
      <c r="D2115" s="91">
        <f t="shared" si="65"/>
        <v>41727.833333333336</v>
      </c>
      <c r="E2115" s="88">
        <v>82.247540000000001</v>
      </c>
      <c r="F2115" s="88">
        <v>36.273910000000001</v>
      </c>
      <c r="G2115" s="88">
        <v>39.120669999999997</v>
      </c>
      <c r="H2115" s="88">
        <v>21.66384</v>
      </c>
      <c r="I2115" s="88">
        <v>52.988680000000002</v>
      </c>
      <c r="J2115" s="88">
        <v>25.183800000000002</v>
      </c>
    </row>
    <row r="2116" spans="1:10">
      <c r="A2116" s="89">
        <v>41727</v>
      </c>
      <c r="B2116" s="90">
        <v>0.91666666666666663</v>
      </c>
      <c r="C2116" s="91">
        <f t="shared" si="64"/>
        <v>41727.916666666664</v>
      </c>
      <c r="D2116" s="91">
        <f t="shared" si="65"/>
        <v>41727.875</v>
      </c>
      <c r="E2116" s="88">
        <v>81.689570000000003</v>
      </c>
      <c r="F2116" s="88">
        <v>39.37359</v>
      </c>
      <c r="G2116" s="88">
        <v>33.469709999999999</v>
      </c>
      <c r="H2116" s="88">
        <v>26.79795</v>
      </c>
      <c r="I2116" s="88">
        <v>49.348239999999997</v>
      </c>
      <c r="J2116" s="88">
        <v>24.8123</v>
      </c>
    </row>
    <row r="2117" spans="1:10">
      <c r="A2117" s="89">
        <v>41727</v>
      </c>
      <c r="B2117" s="90">
        <v>0.95833333333333337</v>
      </c>
      <c r="C2117" s="91">
        <f t="shared" si="64"/>
        <v>41727.958333333336</v>
      </c>
      <c r="D2117" s="91">
        <f t="shared" si="65"/>
        <v>41727.916666666672</v>
      </c>
      <c r="E2117" s="88">
        <v>89.732110000000006</v>
      </c>
      <c r="F2117" s="88">
        <v>39.4544</v>
      </c>
      <c r="G2117" s="88">
        <v>30.786950000000001</v>
      </c>
      <c r="H2117" s="88">
        <v>37.475439999999999</v>
      </c>
      <c r="I2117" s="88">
        <v>45.572960000000002</v>
      </c>
      <c r="J2117" s="88">
        <v>24.997330000000002</v>
      </c>
    </row>
    <row r="2118" spans="1:10">
      <c r="A2118" s="89">
        <v>41727</v>
      </c>
      <c r="B2118" s="92">
        <v>1</v>
      </c>
      <c r="C2118" s="91">
        <f t="shared" si="64"/>
        <v>41728</v>
      </c>
      <c r="D2118" s="91">
        <f t="shared" si="65"/>
        <v>41727.958333333336</v>
      </c>
      <c r="E2118" s="88">
        <v>97.391189999999995</v>
      </c>
      <c r="F2118" s="88">
        <v>48.383380000000002</v>
      </c>
      <c r="G2118" s="88">
        <v>31.260290000000001</v>
      </c>
      <c r="H2118" s="88">
        <v>42.642060000000001</v>
      </c>
      <c r="I2118" s="88">
        <v>43.595440000000004</v>
      </c>
      <c r="J2118" s="88">
        <v>24.625350000000001</v>
      </c>
    </row>
    <row r="2119" spans="1:10">
      <c r="A2119" s="89">
        <v>41728</v>
      </c>
      <c r="B2119" s="90">
        <v>4.1666666666666664E-2</v>
      </c>
      <c r="C2119" s="91">
        <f t="shared" si="64"/>
        <v>41728.041666666664</v>
      </c>
      <c r="D2119" s="91">
        <f t="shared" si="65"/>
        <v>41728</v>
      </c>
      <c r="E2119" s="88">
        <v>93.252229999999997</v>
      </c>
      <c r="F2119" s="88">
        <v>43.403550000000003</v>
      </c>
      <c r="G2119" s="88">
        <v>29.733640000000001</v>
      </c>
      <c r="H2119" s="88">
        <v>43.954990000000002</v>
      </c>
      <c r="I2119" s="88">
        <v>38.749160000000003</v>
      </c>
      <c r="J2119" s="88">
        <v>24.444939999999999</v>
      </c>
    </row>
    <row r="2120" spans="1:10">
      <c r="A2120" s="89">
        <v>41728</v>
      </c>
      <c r="B2120" s="90">
        <v>8.3333333333333329E-2</v>
      </c>
      <c r="C2120" s="91">
        <f t="shared" ref="C2120:C2183" si="66">A2120+B2120</f>
        <v>41728.083333333336</v>
      </c>
      <c r="D2120" s="91">
        <f t="shared" ref="D2120:D2183" si="67">C2120-"01:00"</f>
        <v>41728.041666666672</v>
      </c>
      <c r="E2120" s="88">
        <v>75.827439999999996</v>
      </c>
      <c r="G2120" s="88">
        <v>27.787669999999999</v>
      </c>
      <c r="H2120" s="88">
        <v>46.084879999999998</v>
      </c>
      <c r="I2120" s="88">
        <v>45.147750000000002</v>
      </c>
      <c r="J2120" s="88">
        <v>25.434339999999999</v>
      </c>
    </row>
    <row r="2121" spans="1:10">
      <c r="A2121" s="89">
        <v>41728</v>
      </c>
      <c r="B2121" s="90">
        <v>0.125</v>
      </c>
      <c r="C2121" s="91">
        <f t="shared" si="66"/>
        <v>41728.125</v>
      </c>
      <c r="D2121" s="91">
        <f t="shared" si="67"/>
        <v>41728.083333333336</v>
      </c>
      <c r="E2121" s="88">
        <v>63.107239999999997</v>
      </c>
      <c r="F2121" s="88">
        <v>34.086489999999998</v>
      </c>
      <c r="G2121" s="88">
        <v>26.395849999999999</v>
      </c>
      <c r="H2121" s="88">
        <v>37.330089999999998</v>
      </c>
      <c r="I2121" s="88">
        <v>40.543089999999999</v>
      </c>
      <c r="J2121" s="88">
        <v>24.412109999999998</v>
      </c>
    </row>
    <row r="2122" spans="1:10">
      <c r="A2122" s="89">
        <v>41728</v>
      </c>
      <c r="B2122" s="90">
        <v>0.16666666666666666</v>
      </c>
      <c r="C2122" s="91">
        <f t="shared" si="66"/>
        <v>41728.166666666664</v>
      </c>
      <c r="D2122" s="91">
        <f t="shared" si="67"/>
        <v>41728.125</v>
      </c>
      <c r="E2122" s="88">
        <v>56.087890000000002</v>
      </c>
      <c r="F2122" s="88">
        <v>31.5945</v>
      </c>
      <c r="G2122" s="88">
        <v>25.715479999999999</v>
      </c>
      <c r="H2122" s="88">
        <v>33.280850000000001</v>
      </c>
      <c r="I2122" s="88">
        <v>45.790509999999998</v>
      </c>
      <c r="J2122" s="88">
        <v>22.418330000000001</v>
      </c>
    </row>
    <row r="2123" spans="1:10">
      <c r="A2123" s="89">
        <v>41728</v>
      </c>
      <c r="B2123" s="90">
        <v>0.20833333333333334</v>
      </c>
      <c r="C2123" s="91">
        <f t="shared" si="66"/>
        <v>41728.208333333336</v>
      </c>
      <c r="D2123" s="91">
        <f t="shared" si="67"/>
        <v>41728.166666666672</v>
      </c>
      <c r="E2123" s="88">
        <v>56.066850000000002</v>
      </c>
      <c r="F2123" s="88">
        <v>24.93948</v>
      </c>
      <c r="G2123" s="88">
        <v>26.415929999999999</v>
      </c>
      <c r="H2123" s="88">
        <v>31.127849999999999</v>
      </c>
      <c r="I2123" s="88">
        <v>42.247129999999999</v>
      </c>
      <c r="J2123" s="88">
        <v>21.622730000000001</v>
      </c>
    </row>
    <row r="2124" spans="1:10">
      <c r="A2124" s="89">
        <v>41728</v>
      </c>
      <c r="B2124" s="90">
        <v>0.25</v>
      </c>
      <c r="C2124" s="91">
        <f t="shared" si="66"/>
        <v>41728.25</v>
      </c>
      <c r="D2124" s="91">
        <f t="shared" si="67"/>
        <v>41728.208333333336</v>
      </c>
      <c r="E2124" s="88">
        <v>54.07546</v>
      </c>
      <c r="F2124" s="88">
        <v>21.627980000000001</v>
      </c>
      <c r="G2124" s="88">
        <v>23.633240000000001</v>
      </c>
      <c r="H2124" s="88">
        <v>29.273199999999999</v>
      </c>
      <c r="I2124" s="88">
        <v>40.004719999999999</v>
      </c>
      <c r="J2124" s="88">
        <v>28.557929999999999</v>
      </c>
    </row>
    <row r="2125" spans="1:10">
      <c r="A2125" s="89">
        <v>41728</v>
      </c>
      <c r="B2125" s="90">
        <v>0.29166666666666669</v>
      </c>
      <c r="C2125" s="91">
        <f t="shared" si="66"/>
        <v>41728.291666666664</v>
      </c>
      <c r="D2125" s="91">
        <f t="shared" si="67"/>
        <v>41728.25</v>
      </c>
      <c r="E2125" s="88">
        <v>49.110610000000001</v>
      </c>
      <c r="F2125" s="88">
        <v>21.50224</v>
      </c>
      <c r="G2125" s="88">
        <v>22.939</v>
      </c>
      <c r="H2125" s="88">
        <v>28.780729999999998</v>
      </c>
      <c r="I2125" s="88">
        <v>31.752759999999999</v>
      </c>
      <c r="J2125" s="88">
        <v>25.38748</v>
      </c>
    </row>
    <row r="2126" spans="1:10">
      <c r="A2126" s="89">
        <v>41728</v>
      </c>
      <c r="B2126" s="90">
        <v>0.33333333333333331</v>
      </c>
      <c r="C2126" s="91">
        <f t="shared" si="66"/>
        <v>41728.333333333336</v>
      </c>
      <c r="D2126" s="91">
        <f t="shared" si="67"/>
        <v>41728.291666666672</v>
      </c>
      <c r="E2126" s="88">
        <v>47.64038</v>
      </c>
      <c r="F2126" s="88">
        <v>20.69755</v>
      </c>
      <c r="G2126" s="88">
        <v>22.388680000000001</v>
      </c>
      <c r="H2126" s="88">
        <v>28.140999999999998</v>
      </c>
      <c r="I2126" s="88">
        <v>24.756360000000001</v>
      </c>
      <c r="J2126" s="88">
        <v>24.880669999999999</v>
      </c>
    </row>
    <row r="2127" spans="1:10">
      <c r="A2127" s="89">
        <v>41728</v>
      </c>
      <c r="B2127" s="90">
        <v>0.375</v>
      </c>
      <c r="C2127" s="91">
        <f t="shared" si="66"/>
        <v>41728.375</v>
      </c>
      <c r="D2127" s="91">
        <f t="shared" si="67"/>
        <v>41728.333333333336</v>
      </c>
      <c r="E2127" s="88">
        <v>40.695129999999999</v>
      </c>
      <c r="F2127" s="88">
        <v>20.115200000000002</v>
      </c>
      <c r="G2127" s="88">
        <v>22.036300000000001</v>
      </c>
      <c r="H2127" s="88">
        <v>27.597850000000001</v>
      </c>
      <c r="I2127" s="88">
        <v>26.280619999999999</v>
      </c>
      <c r="J2127" s="88">
        <v>22.73245</v>
      </c>
    </row>
    <row r="2128" spans="1:10">
      <c r="A2128" s="89">
        <v>41728</v>
      </c>
      <c r="B2128" s="90">
        <v>0.41666666666666669</v>
      </c>
      <c r="C2128" s="91">
        <f t="shared" si="66"/>
        <v>41728.416666666664</v>
      </c>
      <c r="D2128" s="91">
        <f t="shared" si="67"/>
        <v>41728.375</v>
      </c>
      <c r="E2128" s="88">
        <v>44.763979999999997</v>
      </c>
      <c r="F2128" s="88">
        <v>22.174959999999999</v>
      </c>
      <c r="G2128" s="88">
        <v>22.612439999999999</v>
      </c>
      <c r="H2128" s="88">
        <v>25.954540000000001</v>
      </c>
      <c r="I2128" s="88">
        <v>27.447240000000001</v>
      </c>
      <c r="J2128" s="88">
        <v>20.327960000000001</v>
      </c>
    </row>
    <row r="2129" spans="1:10">
      <c r="A2129" s="89">
        <v>41728</v>
      </c>
      <c r="B2129" s="90">
        <v>0.45833333333333331</v>
      </c>
      <c r="C2129" s="91">
        <f t="shared" si="66"/>
        <v>41728.458333333336</v>
      </c>
      <c r="D2129" s="91">
        <f t="shared" si="67"/>
        <v>41728.416666666672</v>
      </c>
      <c r="E2129" s="88">
        <v>42.323630000000001</v>
      </c>
      <c r="F2129" s="88">
        <v>21.9053</v>
      </c>
      <c r="G2129" s="88">
        <v>25.698260000000001</v>
      </c>
      <c r="H2129" s="88">
        <v>25.187149999999999</v>
      </c>
      <c r="I2129" s="88">
        <v>26.9543</v>
      </c>
      <c r="J2129" s="88">
        <v>17.54814</v>
      </c>
    </row>
    <row r="2130" spans="1:10">
      <c r="A2130" s="89">
        <v>41728</v>
      </c>
      <c r="B2130" s="90">
        <v>0.5</v>
      </c>
      <c r="C2130" s="91">
        <f t="shared" si="66"/>
        <v>41728.5</v>
      </c>
      <c r="D2130" s="91">
        <f t="shared" si="67"/>
        <v>41728.458333333336</v>
      </c>
      <c r="E2130" s="88">
        <v>42.855780000000003</v>
      </c>
      <c r="F2130" s="88">
        <v>28.176380000000002</v>
      </c>
      <c r="G2130" s="88">
        <v>30.991579999999999</v>
      </c>
      <c r="H2130" s="88">
        <v>26.12379</v>
      </c>
      <c r="I2130" s="88">
        <v>27.671959999999999</v>
      </c>
      <c r="J2130" s="88">
        <v>15.193379999999999</v>
      </c>
    </row>
    <row r="2131" spans="1:10">
      <c r="A2131" s="89">
        <v>41728</v>
      </c>
      <c r="B2131" s="90">
        <v>0.54166666666666663</v>
      </c>
      <c r="C2131" s="91">
        <f t="shared" si="66"/>
        <v>41728.541666666664</v>
      </c>
      <c r="D2131" s="91">
        <f t="shared" si="67"/>
        <v>41728.5</v>
      </c>
      <c r="E2131" s="88">
        <v>41.823509999999999</v>
      </c>
      <c r="F2131" s="88">
        <v>33.505569999999999</v>
      </c>
      <c r="G2131" s="88">
        <v>33.139800000000001</v>
      </c>
      <c r="H2131" s="88">
        <v>24.278230000000001</v>
      </c>
      <c r="I2131" s="88">
        <v>29.285160000000001</v>
      </c>
      <c r="J2131" s="88">
        <v>16.36383</v>
      </c>
    </row>
    <row r="2132" spans="1:10">
      <c r="A2132" s="89">
        <v>41728</v>
      </c>
      <c r="B2132" s="90">
        <v>0.58333333333333337</v>
      </c>
      <c r="C2132" s="91">
        <f t="shared" si="66"/>
        <v>41728.583333333336</v>
      </c>
      <c r="D2132" s="91">
        <f t="shared" si="67"/>
        <v>41728.541666666672</v>
      </c>
      <c r="E2132" s="88">
        <v>41.323390000000003</v>
      </c>
      <c r="F2132" s="88">
        <v>28.723839999999999</v>
      </c>
      <c r="G2132" s="88">
        <v>41.001609999999999</v>
      </c>
      <c r="H2132" s="88">
        <v>24.00713</v>
      </c>
      <c r="I2132" s="88">
        <v>30.811810000000001</v>
      </c>
      <c r="J2132" s="88">
        <v>20.456099999999999</v>
      </c>
    </row>
    <row r="2133" spans="1:10">
      <c r="A2133" s="89">
        <v>41728</v>
      </c>
      <c r="B2133" s="90">
        <v>0.625</v>
      </c>
      <c r="C2133" s="91">
        <f t="shared" si="66"/>
        <v>41728.625</v>
      </c>
      <c r="D2133" s="91">
        <f t="shared" si="67"/>
        <v>41728.583333333336</v>
      </c>
      <c r="E2133" s="88">
        <v>41.302349999999997</v>
      </c>
      <c r="F2133" s="88">
        <v>28.08793</v>
      </c>
      <c r="G2133" s="88">
        <v>44.292540000000002</v>
      </c>
      <c r="H2133" s="88">
        <v>23.332979999999999</v>
      </c>
      <c r="I2133" s="88">
        <v>33.052779999999998</v>
      </c>
      <c r="J2133" s="88">
        <v>22.58615</v>
      </c>
    </row>
    <row r="2134" spans="1:10">
      <c r="A2134" s="89">
        <v>41728</v>
      </c>
      <c r="B2134" s="90">
        <v>0.66666666666666663</v>
      </c>
      <c r="C2134" s="91">
        <f t="shared" si="66"/>
        <v>41728.666666666664</v>
      </c>
      <c r="D2134" s="91">
        <f t="shared" si="67"/>
        <v>41728.625</v>
      </c>
      <c r="E2134" s="88">
        <v>46.691299999999998</v>
      </c>
      <c r="F2134" s="88">
        <v>32.185940000000002</v>
      </c>
      <c r="G2134" s="88">
        <v>41.36403</v>
      </c>
      <c r="H2134" s="88">
        <v>32.382449999999999</v>
      </c>
      <c r="I2134" s="88">
        <v>37.761830000000003</v>
      </c>
      <c r="J2134" s="88">
        <v>23.615069999999999</v>
      </c>
    </row>
    <row r="2135" spans="1:10">
      <c r="A2135" s="89">
        <v>41728</v>
      </c>
      <c r="B2135" s="90">
        <v>0.70833333333333337</v>
      </c>
      <c r="C2135" s="91">
        <f t="shared" si="66"/>
        <v>41728.708333333336</v>
      </c>
      <c r="D2135" s="91">
        <f t="shared" si="67"/>
        <v>41728.666666666672</v>
      </c>
      <c r="E2135" s="88">
        <v>56.213160000000002</v>
      </c>
      <c r="F2135" s="88">
        <v>43.747480000000003</v>
      </c>
      <c r="G2135" s="88">
        <v>41.47448</v>
      </c>
      <c r="H2135" s="88">
        <v>31.510829999999999</v>
      </c>
      <c r="I2135" s="88">
        <v>42.292070000000002</v>
      </c>
      <c r="J2135" s="88">
        <v>27.014060000000001</v>
      </c>
    </row>
    <row r="2136" spans="1:10">
      <c r="A2136" s="89">
        <v>41728</v>
      </c>
      <c r="B2136" s="90">
        <v>0.75</v>
      </c>
      <c r="C2136" s="91">
        <f t="shared" si="66"/>
        <v>41728.75</v>
      </c>
      <c r="D2136" s="91">
        <f t="shared" si="67"/>
        <v>41728.708333333336</v>
      </c>
      <c r="E2136" s="88">
        <v>58.65446</v>
      </c>
      <c r="F2136" s="88">
        <v>42.342750000000002</v>
      </c>
      <c r="G2136" s="88">
        <v>42.051090000000002</v>
      </c>
      <c r="H2136" s="88">
        <v>34.04298</v>
      </c>
      <c r="I2136" s="88">
        <v>43.816330000000001</v>
      </c>
      <c r="J2136" s="88">
        <v>25.159890000000001</v>
      </c>
    </row>
    <row r="2137" spans="1:10">
      <c r="A2137" s="89">
        <v>41728</v>
      </c>
      <c r="B2137" s="90">
        <v>0.79166666666666663</v>
      </c>
      <c r="C2137" s="91">
        <f t="shared" si="66"/>
        <v>41728.791666666664</v>
      </c>
      <c r="D2137" s="91">
        <f t="shared" si="67"/>
        <v>41728.75</v>
      </c>
      <c r="E2137" s="88">
        <v>68.123249999999999</v>
      </c>
      <c r="F2137" s="88">
        <v>35.628920000000001</v>
      </c>
      <c r="G2137" s="88">
        <v>48.474699999999999</v>
      </c>
      <c r="H2137" s="88">
        <v>40.621980000000001</v>
      </c>
      <c r="I2137" s="88">
        <v>48.391509999999997</v>
      </c>
      <c r="J2137" s="88">
        <v>23.90577</v>
      </c>
    </row>
    <row r="2138" spans="1:10">
      <c r="A2138" s="89">
        <v>41728</v>
      </c>
      <c r="B2138" s="90">
        <v>0.83333333333333337</v>
      </c>
      <c r="C2138" s="91">
        <f t="shared" si="66"/>
        <v>41728.833333333336</v>
      </c>
      <c r="D2138" s="91">
        <f t="shared" si="67"/>
        <v>41728.791666666672</v>
      </c>
      <c r="E2138" s="88">
        <v>67.132099999999994</v>
      </c>
      <c r="F2138" s="88">
        <v>37.453919999999997</v>
      </c>
      <c r="G2138" s="88">
        <v>45.22871</v>
      </c>
      <c r="H2138" s="88">
        <v>47.122570000000003</v>
      </c>
      <c r="I2138" s="88">
        <v>48.525379999999998</v>
      </c>
      <c r="J2138" s="88">
        <v>21.073840000000001</v>
      </c>
    </row>
    <row r="2139" spans="1:10">
      <c r="A2139" s="89">
        <v>41728</v>
      </c>
      <c r="B2139" s="90">
        <v>0.875</v>
      </c>
      <c r="C2139" s="91">
        <f t="shared" si="66"/>
        <v>41728.875</v>
      </c>
      <c r="D2139" s="91">
        <f t="shared" si="67"/>
        <v>41728.833333333336</v>
      </c>
      <c r="E2139" s="88">
        <v>83.704390000000004</v>
      </c>
      <c r="F2139" s="88">
        <v>42.58229</v>
      </c>
      <c r="G2139" s="88">
        <v>41.421880000000002</v>
      </c>
      <c r="H2139" s="88">
        <v>48.786439999999999</v>
      </c>
      <c r="I2139" s="88">
        <v>50.229419999999998</v>
      </c>
      <c r="J2139" s="88">
        <v>21.446300000000001</v>
      </c>
    </row>
    <row r="2140" spans="1:10">
      <c r="A2140" s="89">
        <v>41728</v>
      </c>
      <c r="B2140" s="90">
        <v>0.91666666666666663</v>
      </c>
      <c r="C2140" s="91">
        <f t="shared" si="66"/>
        <v>41728.916666666664</v>
      </c>
      <c r="D2140" s="91">
        <f t="shared" si="67"/>
        <v>41728.875</v>
      </c>
      <c r="E2140" s="88">
        <v>85.174620000000004</v>
      </c>
      <c r="F2140" s="88">
        <v>37.129280000000001</v>
      </c>
      <c r="G2140" s="88">
        <v>38.022410000000001</v>
      </c>
      <c r="H2140" s="88">
        <v>52.915529999999997</v>
      </c>
      <c r="I2140" s="88">
        <v>44.399169999999998</v>
      </c>
      <c r="J2140" s="88">
        <v>23.766639999999999</v>
      </c>
    </row>
    <row r="2141" spans="1:10">
      <c r="A2141" s="89">
        <v>41728</v>
      </c>
      <c r="B2141" s="90">
        <v>0.95833333333333337</v>
      </c>
      <c r="C2141" s="91">
        <f t="shared" si="66"/>
        <v>41728.958333333336</v>
      </c>
      <c r="D2141" s="91">
        <f t="shared" si="67"/>
        <v>41728.916666666672</v>
      </c>
      <c r="E2141" s="88">
        <v>63.11824</v>
      </c>
      <c r="F2141" s="88">
        <v>30.976279999999999</v>
      </c>
      <c r="G2141" s="88">
        <v>34.89978</v>
      </c>
      <c r="H2141" s="88">
        <v>49.510800000000003</v>
      </c>
      <c r="I2141" s="88">
        <v>46.866770000000002</v>
      </c>
      <c r="J2141" s="88">
        <v>24.277280000000001</v>
      </c>
    </row>
    <row r="2142" spans="1:10">
      <c r="A2142" s="89">
        <v>41728</v>
      </c>
      <c r="B2142" s="92">
        <v>1</v>
      </c>
      <c r="C2142" s="91">
        <f t="shared" si="66"/>
        <v>41729</v>
      </c>
      <c r="D2142" s="91">
        <f t="shared" si="67"/>
        <v>41728.958333333336</v>
      </c>
      <c r="E2142" s="88">
        <v>71.126829999999998</v>
      </c>
      <c r="F2142" s="88">
        <v>27.091999999999999</v>
      </c>
      <c r="G2142" s="88">
        <v>31.061869999999999</v>
      </c>
      <c r="H2142" s="88">
        <v>44.51726</v>
      </c>
      <c r="I2142" s="88">
        <v>45.520850000000003</v>
      </c>
      <c r="J2142" s="88">
        <v>24.137180000000001</v>
      </c>
    </row>
    <row r="2143" spans="1:10">
      <c r="A2143" s="89">
        <v>41729</v>
      </c>
      <c r="B2143" s="90">
        <v>4.1666666666666664E-2</v>
      </c>
      <c r="C2143" s="91">
        <f t="shared" si="66"/>
        <v>41729.041666666664</v>
      </c>
      <c r="D2143" s="91">
        <f t="shared" si="67"/>
        <v>41729</v>
      </c>
      <c r="E2143" s="88">
        <v>68.452839999999995</v>
      </c>
      <c r="F2143" s="88">
        <v>30.132079999999998</v>
      </c>
      <c r="G2143" s="88">
        <v>29.287389999999998</v>
      </c>
      <c r="H2143" s="88">
        <v>37.778889999999997</v>
      </c>
      <c r="I2143" s="88">
        <v>42.66469</v>
      </c>
      <c r="J2143" s="88">
        <v>27.915330000000001</v>
      </c>
    </row>
    <row r="2144" spans="1:10">
      <c r="A2144" s="89">
        <v>41729</v>
      </c>
      <c r="B2144" s="90">
        <v>8.3333333333333329E-2</v>
      </c>
      <c r="C2144" s="91">
        <f t="shared" si="66"/>
        <v>41729.083333333336</v>
      </c>
      <c r="D2144" s="91">
        <f t="shared" si="67"/>
        <v>41729.041666666672</v>
      </c>
      <c r="E2144" s="88">
        <v>81.840980000000002</v>
      </c>
      <c r="G2144" s="88">
        <v>26.319189999999999</v>
      </c>
      <c r="H2144" s="88">
        <v>38.037080000000003</v>
      </c>
      <c r="I2144" s="88">
        <v>39.740479999999998</v>
      </c>
      <c r="J2144" s="88">
        <v>32.73865</v>
      </c>
    </row>
    <row r="2145" spans="1:10">
      <c r="A2145" s="89">
        <v>41729</v>
      </c>
      <c r="B2145" s="90">
        <v>0.125</v>
      </c>
      <c r="C2145" s="91">
        <f t="shared" si="66"/>
        <v>41729.125</v>
      </c>
      <c r="D2145" s="91">
        <f t="shared" si="67"/>
        <v>41729.083333333336</v>
      </c>
      <c r="E2145" s="88">
        <v>82.240849999999995</v>
      </c>
      <c r="F2145" s="88">
        <v>42.56747</v>
      </c>
      <c r="G2145" s="88">
        <v>28.870619999999999</v>
      </c>
      <c r="H2145" s="88">
        <v>31.144580000000001</v>
      </c>
      <c r="I2145" s="88">
        <v>31.058520000000001</v>
      </c>
      <c r="J2145" s="88">
        <v>36.076920000000001</v>
      </c>
    </row>
    <row r="2146" spans="1:10">
      <c r="A2146" s="89">
        <v>41729</v>
      </c>
      <c r="B2146" s="90">
        <v>0.16666666666666666</v>
      </c>
      <c r="C2146" s="91">
        <f t="shared" si="66"/>
        <v>41729.166666666664</v>
      </c>
      <c r="D2146" s="91">
        <f t="shared" si="67"/>
        <v>41729.125</v>
      </c>
      <c r="E2146" s="88">
        <v>72.624319999999997</v>
      </c>
      <c r="F2146" s="88">
        <v>37.827820000000003</v>
      </c>
      <c r="G2146" s="88">
        <v>31.088170000000002</v>
      </c>
      <c r="H2146" s="88">
        <v>33.05039</v>
      </c>
      <c r="I2146" s="88">
        <v>29.626539999999999</v>
      </c>
      <c r="J2146" s="88">
        <v>37.048470000000002</v>
      </c>
    </row>
    <row r="2147" spans="1:10">
      <c r="A2147" s="89">
        <v>41729</v>
      </c>
      <c r="B2147" s="90">
        <v>0.20833333333333334</v>
      </c>
      <c r="C2147" s="91">
        <f t="shared" si="66"/>
        <v>41729.208333333336</v>
      </c>
      <c r="D2147" s="91">
        <f t="shared" si="67"/>
        <v>41729.166666666672</v>
      </c>
      <c r="E2147" s="88">
        <v>72.210740000000001</v>
      </c>
      <c r="F2147" s="88">
        <v>35.106810000000003</v>
      </c>
      <c r="G2147" s="88">
        <v>29.072870000000002</v>
      </c>
      <c r="H2147" s="88">
        <v>32.00282</v>
      </c>
      <c r="I2147" s="88">
        <v>32.75873</v>
      </c>
      <c r="J2147" s="88">
        <v>52.716149999999999</v>
      </c>
    </row>
    <row r="2148" spans="1:10">
      <c r="A2148" s="89">
        <v>41729</v>
      </c>
      <c r="B2148" s="90">
        <v>0.25</v>
      </c>
      <c r="C2148" s="91">
        <f t="shared" si="66"/>
        <v>41729.25</v>
      </c>
      <c r="D2148" s="91">
        <f t="shared" si="67"/>
        <v>41729.208333333336</v>
      </c>
      <c r="E2148" s="88">
        <v>64.739559999999997</v>
      </c>
      <c r="F2148" s="88">
        <v>34.672190000000001</v>
      </c>
      <c r="G2148" s="88">
        <v>25.521360000000001</v>
      </c>
      <c r="H2148" s="88">
        <v>35.561030000000002</v>
      </c>
      <c r="I2148" s="88">
        <v>34.594259999999998</v>
      </c>
      <c r="J2148" s="88">
        <v>50.555500000000002</v>
      </c>
    </row>
    <row r="2149" spans="1:10">
      <c r="A2149" s="89">
        <v>41729</v>
      </c>
      <c r="B2149" s="90">
        <v>0.29166666666666669</v>
      </c>
      <c r="C2149" s="91">
        <f t="shared" si="66"/>
        <v>41729.291666666664</v>
      </c>
      <c r="D2149" s="91">
        <f t="shared" si="67"/>
        <v>41729.25</v>
      </c>
      <c r="E2149" s="88">
        <v>69.879400000000004</v>
      </c>
      <c r="F2149" s="88">
        <v>38.268650000000001</v>
      </c>
      <c r="G2149" s="88">
        <v>22.985379999999999</v>
      </c>
      <c r="H2149" s="88">
        <v>42.770670000000003</v>
      </c>
      <c r="I2149" s="88">
        <v>40.545960000000001</v>
      </c>
      <c r="J2149" s="88">
        <v>42.649709999999999</v>
      </c>
    </row>
    <row r="2150" spans="1:10">
      <c r="A2150" s="89">
        <v>41729</v>
      </c>
      <c r="B2150" s="90">
        <v>0.33333333333333331</v>
      </c>
      <c r="C2150" s="91">
        <f t="shared" si="66"/>
        <v>41729.333333333336</v>
      </c>
      <c r="D2150" s="91">
        <f t="shared" si="67"/>
        <v>41729.291666666672</v>
      </c>
      <c r="E2150" s="88">
        <v>77.145470000000003</v>
      </c>
      <c r="F2150" s="88">
        <v>41.179949999999998</v>
      </c>
      <c r="G2150" s="88">
        <v>23.914860000000001</v>
      </c>
      <c r="H2150" s="88">
        <v>36.609549999999999</v>
      </c>
      <c r="I2150" s="88">
        <v>46.855289999999997</v>
      </c>
      <c r="J2150" s="88">
        <v>37.474960000000003</v>
      </c>
    </row>
    <row r="2151" spans="1:10">
      <c r="A2151" s="89">
        <v>41729</v>
      </c>
      <c r="B2151" s="90">
        <v>0.375</v>
      </c>
      <c r="C2151" s="91">
        <f t="shared" si="66"/>
        <v>41729.375</v>
      </c>
      <c r="D2151" s="91">
        <f t="shared" si="67"/>
        <v>41729.333333333336</v>
      </c>
      <c r="E2151" s="88">
        <v>65.122060000000005</v>
      </c>
      <c r="F2151" s="88">
        <v>35.405160000000002</v>
      </c>
      <c r="G2151" s="88">
        <v>25.265560000000001</v>
      </c>
      <c r="H2151" s="88">
        <v>36.996360000000003</v>
      </c>
      <c r="I2151" s="88">
        <v>47.750819999999997</v>
      </c>
      <c r="J2151" s="88">
        <v>28.749179999999999</v>
      </c>
    </row>
    <row r="2152" spans="1:10">
      <c r="A2152" s="89">
        <v>41729</v>
      </c>
      <c r="B2152" s="90">
        <v>0.41666666666666669</v>
      </c>
      <c r="C2152" s="91">
        <f t="shared" si="66"/>
        <v>41729.416666666664</v>
      </c>
      <c r="D2152" s="91">
        <f t="shared" si="67"/>
        <v>41729.375</v>
      </c>
      <c r="E2152" s="88">
        <v>60.692709999999998</v>
      </c>
      <c r="F2152" s="88">
        <v>38.474240000000002</v>
      </c>
      <c r="G2152" s="88">
        <v>31.240690000000001</v>
      </c>
      <c r="H2152" s="88">
        <v>40.119950000000003</v>
      </c>
      <c r="I2152" s="88">
        <v>37.591619999999999</v>
      </c>
      <c r="J2152" s="88">
        <v>22.995899999999999</v>
      </c>
    </row>
    <row r="2153" spans="1:10">
      <c r="A2153" s="89">
        <v>41729</v>
      </c>
      <c r="B2153" s="90">
        <v>0.45833333333333331</v>
      </c>
      <c r="C2153" s="91">
        <f t="shared" si="66"/>
        <v>41729.458333333336</v>
      </c>
      <c r="D2153" s="91">
        <f t="shared" si="67"/>
        <v>41729.416666666672</v>
      </c>
      <c r="E2153" s="88">
        <v>66.266210000000001</v>
      </c>
      <c r="F2153" s="88">
        <v>42.045830000000002</v>
      </c>
      <c r="G2153" s="88">
        <v>29.35257</v>
      </c>
      <c r="H2153" s="88">
        <v>38.001379999999997</v>
      </c>
      <c r="I2153" s="88">
        <v>37.502690000000001</v>
      </c>
      <c r="J2153" s="88">
        <v>33.165140000000001</v>
      </c>
    </row>
    <row r="2154" spans="1:10">
      <c r="A2154" s="89">
        <v>41729</v>
      </c>
      <c r="B2154" s="90">
        <v>0.5</v>
      </c>
      <c r="C2154" s="91">
        <f t="shared" si="66"/>
        <v>41729.5</v>
      </c>
      <c r="D2154" s="91">
        <f t="shared" si="67"/>
        <v>41729.458333333336</v>
      </c>
      <c r="E2154" s="88">
        <v>61.770400000000002</v>
      </c>
      <c r="F2154" s="88">
        <v>45.406579999999998</v>
      </c>
      <c r="G2154" s="88">
        <v>31.699210000000001</v>
      </c>
      <c r="H2154" s="88">
        <v>27.053750000000001</v>
      </c>
      <c r="I2154" s="88">
        <v>41.037950000000002</v>
      </c>
      <c r="J2154" s="88">
        <v>27.114470000000001</v>
      </c>
    </row>
    <row r="2155" spans="1:10">
      <c r="A2155" s="89">
        <v>41729</v>
      </c>
      <c r="B2155" s="90">
        <v>0.54166666666666663</v>
      </c>
      <c r="C2155" s="91">
        <f t="shared" si="66"/>
        <v>41729.541666666664</v>
      </c>
      <c r="D2155" s="91">
        <f t="shared" si="67"/>
        <v>41729.5</v>
      </c>
      <c r="E2155" s="88">
        <v>57.065179999999998</v>
      </c>
      <c r="F2155" s="88">
        <v>47.38984</v>
      </c>
      <c r="G2155" s="88">
        <v>37.565800000000003</v>
      </c>
      <c r="H2155" s="88">
        <v>28.54072</v>
      </c>
      <c r="I2155" s="88">
        <v>42.514400000000002</v>
      </c>
      <c r="J2155" s="88">
        <v>19.631810000000002</v>
      </c>
    </row>
    <row r="2156" spans="1:10">
      <c r="A2156" s="89">
        <v>41729</v>
      </c>
      <c r="B2156" s="90">
        <v>0.58333333333333337</v>
      </c>
      <c r="C2156" s="91">
        <f t="shared" si="66"/>
        <v>41729.583333333336</v>
      </c>
      <c r="D2156" s="91">
        <f t="shared" si="67"/>
        <v>41729.541666666672</v>
      </c>
      <c r="E2156" s="88">
        <v>57.961660000000002</v>
      </c>
      <c r="F2156" s="88">
        <v>48.84525</v>
      </c>
      <c r="G2156" s="88">
        <v>47.143129999999999</v>
      </c>
      <c r="H2156" s="88">
        <v>24.341339999999999</v>
      </c>
      <c r="I2156" s="88">
        <v>42.559820000000002</v>
      </c>
      <c r="J2156" s="88">
        <v>19.87518</v>
      </c>
    </row>
    <row r="2157" spans="1:10">
      <c r="A2157" s="89">
        <v>41729</v>
      </c>
      <c r="B2157" s="90">
        <v>0.625</v>
      </c>
      <c r="C2157" s="91">
        <f t="shared" si="66"/>
        <v>41729.625</v>
      </c>
      <c r="D2157" s="91">
        <f t="shared" si="67"/>
        <v>41729.583333333336</v>
      </c>
      <c r="E2157" s="88">
        <v>61.068989999999999</v>
      </c>
      <c r="F2157" s="88">
        <v>45.894260000000003</v>
      </c>
      <c r="G2157" s="88">
        <v>50.730020000000003</v>
      </c>
      <c r="H2157" s="88">
        <v>36.129040000000003</v>
      </c>
      <c r="I2157" s="88">
        <v>47.61647</v>
      </c>
      <c r="J2157" s="88">
        <v>19.237359999999999</v>
      </c>
    </row>
    <row r="2158" spans="1:10">
      <c r="A2158" s="89">
        <v>41729</v>
      </c>
      <c r="B2158" s="90">
        <v>0.66666666666666663</v>
      </c>
      <c r="C2158" s="91">
        <f t="shared" si="66"/>
        <v>41729.666666666664</v>
      </c>
      <c r="D2158" s="91">
        <f t="shared" si="67"/>
        <v>41729.625</v>
      </c>
      <c r="E2158" s="88">
        <v>60.47325</v>
      </c>
      <c r="F2158" s="88">
        <v>44.916980000000002</v>
      </c>
      <c r="G2158" s="88">
        <v>48.17492</v>
      </c>
      <c r="H2158" s="88">
        <v>56.300179999999997</v>
      </c>
      <c r="I2158" s="88">
        <v>51.554780000000001</v>
      </c>
      <c r="J2158" s="88">
        <v>26.935169999999999</v>
      </c>
    </row>
    <row r="2159" spans="1:10">
      <c r="A2159" s="89">
        <v>41729</v>
      </c>
      <c r="B2159" s="90">
        <v>0.70833333333333337</v>
      </c>
      <c r="C2159" s="91">
        <f t="shared" si="66"/>
        <v>41729.708333333336</v>
      </c>
      <c r="D2159" s="91">
        <f t="shared" si="67"/>
        <v>41729.666666666672</v>
      </c>
      <c r="E2159" s="88">
        <v>63.47683</v>
      </c>
      <c r="F2159" s="88">
        <v>46.535910000000001</v>
      </c>
      <c r="G2159" s="88">
        <v>47.87227</v>
      </c>
      <c r="H2159" s="88">
        <v>43.811070000000001</v>
      </c>
      <c r="I2159" s="88">
        <v>55.000630000000001</v>
      </c>
      <c r="J2159" s="88">
        <v>27.728380000000001</v>
      </c>
    </row>
    <row r="2160" spans="1:10">
      <c r="A2160" s="89">
        <v>41729</v>
      </c>
      <c r="B2160" s="90">
        <v>0.75</v>
      </c>
      <c r="C2160" s="91">
        <f t="shared" si="66"/>
        <v>41729.75</v>
      </c>
      <c r="D2160" s="91">
        <f t="shared" si="67"/>
        <v>41729.708333333336</v>
      </c>
      <c r="E2160" s="88">
        <v>71.333380000000005</v>
      </c>
      <c r="F2160" s="88">
        <v>47.040329999999997</v>
      </c>
      <c r="G2160" s="88">
        <v>48.903100000000002</v>
      </c>
      <c r="H2160" s="88">
        <v>35.754669999999997</v>
      </c>
      <c r="I2160" s="88">
        <v>58.491419999999998</v>
      </c>
      <c r="J2160" s="88">
        <v>38.256219999999999</v>
      </c>
    </row>
    <row r="2161" spans="1:10">
      <c r="A2161" s="89">
        <v>41729</v>
      </c>
      <c r="B2161" s="90">
        <v>0.79166666666666663</v>
      </c>
      <c r="C2161" s="91">
        <f t="shared" si="66"/>
        <v>41729.791666666664</v>
      </c>
      <c r="D2161" s="91">
        <f t="shared" si="67"/>
        <v>41729.75</v>
      </c>
      <c r="E2161" s="88">
        <v>85.513130000000004</v>
      </c>
      <c r="F2161" s="88">
        <v>53.039839999999998</v>
      </c>
      <c r="G2161" s="88">
        <v>44.625799999999998</v>
      </c>
      <c r="H2161" s="88">
        <v>41.295180000000002</v>
      </c>
      <c r="I2161" s="88">
        <v>54.106059999999999</v>
      </c>
      <c r="J2161" s="88">
        <v>43.588270000000001</v>
      </c>
    </row>
    <row r="2162" spans="1:10">
      <c r="A2162" s="89">
        <v>41729</v>
      </c>
      <c r="B2162" s="90">
        <v>0.83333333333333337</v>
      </c>
      <c r="C2162" s="91">
        <f t="shared" si="66"/>
        <v>41729.833333333336</v>
      </c>
      <c r="D2162" s="91">
        <f t="shared" si="67"/>
        <v>41729.791666666672</v>
      </c>
      <c r="E2162" s="88">
        <v>95.830119999999994</v>
      </c>
      <c r="F2162" s="88">
        <v>56.162480000000002</v>
      </c>
      <c r="G2162" s="88">
        <v>44.288719999999998</v>
      </c>
      <c r="H2162" s="88">
        <v>48.05348</v>
      </c>
      <c r="I2162" s="88">
        <v>75.094790000000003</v>
      </c>
      <c r="J2162" s="88">
        <v>42.755850000000002</v>
      </c>
    </row>
    <row r="2163" spans="1:10">
      <c r="A2163" s="89">
        <v>41729</v>
      </c>
      <c r="B2163" s="90">
        <v>0.875</v>
      </c>
      <c r="C2163" s="91">
        <f t="shared" si="66"/>
        <v>41729.875</v>
      </c>
      <c r="D2163" s="91">
        <f t="shared" si="67"/>
        <v>41729.833333333336</v>
      </c>
      <c r="E2163" s="88">
        <v>86.628119999999996</v>
      </c>
      <c r="F2163" s="88">
        <v>48.443150000000003</v>
      </c>
      <c r="G2163" s="88">
        <v>47.088140000000003</v>
      </c>
      <c r="H2163" s="88">
        <v>54.069719999999997</v>
      </c>
      <c r="I2163" s="88">
        <v>87.536079999999998</v>
      </c>
      <c r="J2163" s="88">
        <v>32.97007</v>
      </c>
    </row>
    <row r="2164" spans="1:10">
      <c r="A2164" s="89">
        <v>41729</v>
      </c>
      <c r="B2164" s="90">
        <v>0.91666666666666663</v>
      </c>
      <c r="C2164" s="91">
        <f t="shared" si="66"/>
        <v>41729.916666666664</v>
      </c>
      <c r="D2164" s="91">
        <f t="shared" si="67"/>
        <v>41729.875</v>
      </c>
      <c r="E2164" s="88">
        <v>93.2119</v>
      </c>
      <c r="F2164" s="88">
        <v>45.304729999999999</v>
      </c>
      <c r="G2164" s="88">
        <v>40.021450000000002</v>
      </c>
      <c r="H2164" s="88">
        <v>57.957830000000001</v>
      </c>
      <c r="I2164" s="88">
        <v>77.243009999999998</v>
      </c>
      <c r="J2164" s="88">
        <v>29.724550000000001</v>
      </c>
    </row>
    <row r="2165" spans="1:10">
      <c r="A2165" s="89">
        <v>41729</v>
      </c>
      <c r="B2165" s="90">
        <v>0.95833333333333337</v>
      </c>
      <c r="C2165" s="91">
        <f t="shared" si="66"/>
        <v>41729.958333333336</v>
      </c>
      <c r="D2165" s="91">
        <f t="shared" si="67"/>
        <v>41729.916666666672</v>
      </c>
      <c r="E2165" s="88">
        <v>96.245609999999999</v>
      </c>
      <c r="G2165" s="88">
        <v>34.76829</v>
      </c>
      <c r="H2165" s="88">
        <v>65.355860000000007</v>
      </c>
      <c r="I2165" s="88">
        <v>71.783299999999997</v>
      </c>
      <c r="J2165" s="88">
        <v>21.330590000000001</v>
      </c>
    </row>
    <row r="2166" spans="1:10">
      <c r="A2166" s="89">
        <v>41729</v>
      </c>
      <c r="B2166" s="92">
        <v>1</v>
      </c>
      <c r="C2166" s="91">
        <f t="shared" si="66"/>
        <v>41730</v>
      </c>
      <c r="D2166" s="91">
        <f t="shared" si="67"/>
        <v>41729.958333333336</v>
      </c>
      <c r="E2166" s="88">
        <v>93.377809999999997</v>
      </c>
      <c r="G2166" s="88">
        <v>37.022179999999999</v>
      </c>
      <c r="H2166" s="88">
        <v>67.909049999999993</v>
      </c>
      <c r="I2166" s="88">
        <v>62.235939999999999</v>
      </c>
      <c r="J2166" s="88">
        <v>17.742899999999999</v>
      </c>
    </row>
    <row r="2167" spans="1:10">
      <c r="A2167" s="89">
        <v>41730</v>
      </c>
      <c r="B2167" s="90">
        <v>4.1666666666666664E-2</v>
      </c>
      <c r="C2167" s="91">
        <f t="shared" si="66"/>
        <v>41730.041666666664</v>
      </c>
      <c r="D2167" s="91">
        <f t="shared" si="67"/>
        <v>41730</v>
      </c>
      <c r="E2167" s="88">
        <v>77.749499999999998</v>
      </c>
      <c r="G2167" s="88">
        <v>36.521099999999997</v>
      </c>
      <c r="H2167" s="88">
        <v>55.547930000000001</v>
      </c>
      <c r="I2167" s="88">
        <v>57.449590000000001</v>
      </c>
      <c r="J2167" s="88">
        <v>11.02413</v>
      </c>
    </row>
    <row r="2168" spans="1:10">
      <c r="A2168" s="89">
        <v>41730</v>
      </c>
      <c r="B2168" s="90">
        <v>8.3333333333333329E-2</v>
      </c>
      <c r="C2168" s="91">
        <f t="shared" si="66"/>
        <v>41730.083333333336</v>
      </c>
      <c r="D2168" s="91">
        <f t="shared" si="67"/>
        <v>41730.041666666672</v>
      </c>
      <c r="E2168" s="88">
        <v>70.354500000000002</v>
      </c>
      <c r="G2168" s="88">
        <v>30.754280000000001</v>
      </c>
      <c r="I2168" s="88">
        <v>49.860790000000001</v>
      </c>
      <c r="J2168" s="88">
        <v>10.37627</v>
      </c>
    </row>
    <row r="2169" spans="1:10">
      <c r="A2169" s="89">
        <v>41730</v>
      </c>
      <c r="B2169" s="90">
        <v>0.125</v>
      </c>
      <c r="C2169" s="91">
        <f t="shared" si="66"/>
        <v>41730.125</v>
      </c>
      <c r="D2169" s="91">
        <f t="shared" si="67"/>
        <v>41730.083333333336</v>
      </c>
      <c r="E2169" s="88">
        <v>73.707750000000004</v>
      </c>
      <c r="F2169" s="88">
        <v>33.036050000000003</v>
      </c>
      <c r="G2169" s="88">
        <v>20.642569999999999</v>
      </c>
      <c r="H2169" s="88">
        <v>20.24333</v>
      </c>
      <c r="I2169" s="88">
        <v>34.994450000000001</v>
      </c>
      <c r="J2169" s="88">
        <v>14.128590000000001</v>
      </c>
    </row>
    <row r="2170" spans="1:10">
      <c r="A2170" s="89">
        <v>41730</v>
      </c>
      <c r="B2170" s="90">
        <v>0.16666666666666666</v>
      </c>
      <c r="C2170" s="91">
        <f t="shared" si="66"/>
        <v>41730.166666666664</v>
      </c>
      <c r="D2170" s="91">
        <f t="shared" si="67"/>
        <v>41730.125</v>
      </c>
      <c r="E2170" s="88">
        <v>66.774940000000001</v>
      </c>
      <c r="F2170" s="88">
        <v>32.439349999999997</v>
      </c>
      <c r="G2170" s="88">
        <v>17.439609999999998</v>
      </c>
      <c r="H2170" s="88">
        <v>14.112819999999999</v>
      </c>
      <c r="I2170" s="88">
        <v>29.302849999999999</v>
      </c>
      <c r="J2170" s="88">
        <v>25.877079999999999</v>
      </c>
    </row>
    <row r="2171" spans="1:10">
      <c r="A2171" s="89">
        <v>41730</v>
      </c>
      <c r="B2171" s="90">
        <v>0.20833333333333334</v>
      </c>
      <c r="C2171" s="91">
        <f t="shared" si="66"/>
        <v>41730.208333333336</v>
      </c>
      <c r="D2171" s="91">
        <f t="shared" si="67"/>
        <v>41730.166666666672</v>
      </c>
      <c r="E2171" s="88">
        <v>65.790000000000006</v>
      </c>
      <c r="F2171" s="88">
        <v>34.68271</v>
      </c>
      <c r="G2171" s="88">
        <v>16.004760000000001</v>
      </c>
      <c r="H2171" s="88">
        <v>14.07457</v>
      </c>
      <c r="I2171" s="88">
        <v>46.021920000000001</v>
      </c>
      <c r="J2171" s="88">
        <v>38.872999999999998</v>
      </c>
    </row>
    <row r="2172" spans="1:10">
      <c r="A2172" s="89">
        <v>41730</v>
      </c>
      <c r="B2172" s="90">
        <v>0.25</v>
      </c>
      <c r="C2172" s="91">
        <f t="shared" si="66"/>
        <v>41730.25</v>
      </c>
      <c r="D2172" s="91">
        <f t="shared" si="67"/>
        <v>41730.208333333336</v>
      </c>
      <c r="E2172" s="88">
        <v>75.868880000000004</v>
      </c>
      <c r="F2172" s="88">
        <v>30.05255</v>
      </c>
      <c r="G2172" s="88">
        <v>16.5962</v>
      </c>
      <c r="H2172" s="88">
        <v>14.264860000000001</v>
      </c>
      <c r="I2172" s="88">
        <v>56.827069999999999</v>
      </c>
      <c r="J2172" s="88">
        <v>20.638739999999999</v>
      </c>
    </row>
    <row r="2173" spans="1:10">
      <c r="A2173" s="89">
        <v>41730</v>
      </c>
      <c r="B2173" s="90">
        <v>0.29166666666666669</v>
      </c>
      <c r="C2173" s="91">
        <f t="shared" si="66"/>
        <v>41730.291666666664</v>
      </c>
      <c r="D2173" s="91">
        <f t="shared" si="67"/>
        <v>41730.25</v>
      </c>
      <c r="E2173" s="88">
        <v>70.561689999999999</v>
      </c>
      <c r="F2173" s="88">
        <v>31.450579999999999</v>
      </c>
      <c r="G2173" s="88">
        <v>16.678909999999998</v>
      </c>
      <c r="H2173" s="88">
        <v>14.468540000000001</v>
      </c>
      <c r="I2173" s="88">
        <v>60.784509999999997</v>
      </c>
      <c r="J2173" s="88">
        <v>17.486470000000001</v>
      </c>
    </row>
    <row r="2174" spans="1:10">
      <c r="A2174" s="89">
        <v>41730</v>
      </c>
      <c r="B2174" s="90">
        <v>0.33333333333333331</v>
      </c>
      <c r="C2174" s="91">
        <f t="shared" si="66"/>
        <v>41730.333333333336</v>
      </c>
      <c r="D2174" s="91">
        <f t="shared" si="67"/>
        <v>41730.291666666672</v>
      </c>
      <c r="E2174" s="88">
        <v>73.382630000000006</v>
      </c>
      <c r="F2174" s="88">
        <v>32.035330000000002</v>
      </c>
      <c r="G2174" s="88">
        <v>16.386299999999999</v>
      </c>
      <c r="H2174" s="88">
        <v>13.23068</v>
      </c>
      <c r="I2174" s="88">
        <v>61.851680000000002</v>
      </c>
      <c r="J2174" s="88">
        <v>14.476190000000001</v>
      </c>
    </row>
    <row r="2175" spans="1:10">
      <c r="A2175" s="89">
        <v>41730</v>
      </c>
      <c r="B2175" s="90">
        <v>0.375</v>
      </c>
      <c r="C2175" s="91">
        <f t="shared" si="66"/>
        <v>41730.375</v>
      </c>
      <c r="D2175" s="91">
        <f t="shared" si="67"/>
        <v>41730.333333333336</v>
      </c>
      <c r="E2175" s="88">
        <v>54.965249999999997</v>
      </c>
      <c r="F2175" s="88">
        <v>35.28228</v>
      </c>
      <c r="G2175" s="88">
        <v>19.036549999999998</v>
      </c>
      <c r="H2175" s="88">
        <v>14.516830000000001</v>
      </c>
      <c r="I2175" s="88">
        <v>47.044629999999998</v>
      </c>
      <c r="J2175" s="88">
        <v>14.84483</v>
      </c>
    </row>
    <row r="2176" spans="1:10">
      <c r="A2176" s="89">
        <v>41730</v>
      </c>
      <c r="B2176" s="90">
        <v>0.41666666666666669</v>
      </c>
      <c r="C2176" s="91">
        <f t="shared" si="66"/>
        <v>41730.416666666664</v>
      </c>
      <c r="D2176" s="91">
        <f t="shared" si="67"/>
        <v>41730.375</v>
      </c>
      <c r="E2176" s="88">
        <v>42.562690000000003</v>
      </c>
      <c r="F2176" s="88">
        <v>31.653790000000001</v>
      </c>
      <c r="G2176" s="88">
        <v>16.931360000000002</v>
      </c>
      <c r="H2176" s="88">
        <v>23.203880000000002</v>
      </c>
      <c r="I2176" s="88">
        <v>31.081469999999999</v>
      </c>
      <c r="J2176" s="88">
        <v>12.984439999999999</v>
      </c>
    </row>
    <row r="2177" spans="1:10">
      <c r="A2177" s="89">
        <v>41730</v>
      </c>
      <c r="B2177" s="90">
        <v>0.45833333333333331</v>
      </c>
      <c r="C2177" s="91">
        <f t="shared" si="66"/>
        <v>41730.458333333336</v>
      </c>
      <c r="D2177" s="91">
        <f t="shared" si="67"/>
        <v>41730.416666666672</v>
      </c>
      <c r="E2177" s="88">
        <v>22.557939999999999</v>
      </c>
      <c r="F2177" s="88">
        <v>26.48</v>
      </c>
      <c r="G2177" s="88">
        <v>16.087949999999999</v>
      </c>
      <c r="H2177" s="88">
        <v>22.58615</v>
      </c>
      <c r="I2177" s="88">
        <v>39.841200000000001</v>
      </c>
      <c r="J2177" s="88">
        <v>12.70378</v>
      </c>
    </row>
    <row r="2178" spans="1:10">
      <c r="A2178" s="89">
        <v>41730</v>
      </c>
      <c r="B2178" s="90">
        <v>0.5</v>
      </c>
      <c r="C2178" s="91">
        <f t="shared" si="66"/>
        <v>41730.5</v>
      </c>
      <c r="D2178" s="91">
        <f t="shared" si="67"/>
        <v>41730.458333333336</v>
      </c>
      <c r="E2178" s="88">
        <v>21.544309999999999</v>
      </c>
      <c r="F2178" s="88">
        <v>26.180209999999999</v>
      </c>
      <c r="G2178" s="88">
        <v>17.09393</v>
      </c>
      <c r="H2178" s="88">
        <v>16.83239</v>
      </c>
      <c r="I2178" s="88">
        <v>36.728610000000003</v>
      </c>
      <c r="J2178" s="88">
        <v>14.92037</v>
      </c>
    </row>
    <row r="2179" spans="1:10">
      <c r="A2179" s="89">
        <v>41730</v>
      </c>
      <c r="B2179" s="90">
        <v>0.54166666666666663</v>
      </c>
      <c r="C2179" s="91">
        <f t="shared" si="66"/>
        <v>41730.541666666664</v>
      </c>
      <c r="D2179" s="91">
        <f t="shared" si="67"/>
        <v>41730.5</v>
      </c>
      <c r="E2179" s="88">
        <v>25.484059999999999</v>
      </c>
      <c r="F2179" s="88">
        <v>30.590440000000001</v>
      </c>
      <c r="G2179" s="88">
        <v>14.874470000000001</v>
      </c>
      <c r="H2179" s="88">
        <v>14.851520000000001</v>
      </c>
      <c r="I2179" s="88">
        <v>38.862960000000001</v>
      </c>
      <c r="J2179" s="88">
        <v>19.879000000000001</v>
      </c>
    </row>
    <row r="2180" spans="1:10">
      <c r="A2180" s="89">
        <v>41730</v>
      </c>
      <c r="B2180" s="90">
        <v>0.58333333333333337</v>
      </c>
      <c r="C2180" s="91">
        <f t="shared" si="66"/>
        <v>41730.583333333336</v>
      </c>
      <c r="D2180" s="91">
        <f t="shared" si="67"/>
        <v>41730.541666666672</v>
      </c>
      <c r="E2180" s="88">
        <v>15.022690000000001</v>
      </c>
      <c r="F2180" s="88">
        <v>16.709029999999998</v>
      </c>
      <c r="G2180" s="88">
        <v>13.99663</v>
      </c>
      <c r="H2180" s="88">
        <v>11.168519999999999</v>
      </c>
      <c r="I2180" s="88">
        <v>47.978409999999997</v>
      </c>
      <c r="J2180" s="88">
        <v>14.56751</v>
      </c>
    </row>
    <row r="2181" spans="1:10">
      <c r="A2181" s="89">
        <v>41730</v>
      </c>
      <c r="B2181" s="90">
        <v>0.625</v>
      </c>
      <c r="C2181" s="91">
        <f t="shared" si="66"/>
        <v>41730.625</v>
      </c>
      <c r="D2181" s="91">
        <f t="shared" si="67"/>
        <v>41730.583333333336</v>
      </c>
      <c r="E2181" s="88">
        <v>12.50775</v>
      </c>
      <c r="F2181" s="88">
        <v>19.592610000000001</v>
      </c>
      <c r="G2181" s="88">
        <v>16.058309999999999</v>
      </c>
      <c r="H2181" s="88">
        <v>9.1737800000000007</v>
      </c>
      <c r="I2181" s="88">
        <v>31.481660000000002</v>
      </c>
      <c r="J2181" s="88">
        <v>11.523289999999999</v>
      </c>
    </row>
    <row r="2182" spans="1:10">
      <c r="A2182" s="89">
        <v>41730</v>
      </c>
      <c r="B2182" s="90">
        <v>0.66666666666666663</v>
      </c>
      <c r="C2182" s="91">
        <f t="shared" si="66"/>
        <v>41730.666666666664</v>
      </c>
      <c r="D2182" s="91">
        <f t="shared" si="67"/>
        <v>41730.625</v>
      </c>
      <c r="E2182" s="88">
        <v>15.998060000000001</v>
      </c>
      <c r="F2182" s="88">
        <v>24.231850000000001</v>
      </c>
      <c r="G2182" s="88">
        <v>20.763529999999999</v>
      </c>
      <c r="H2182" s="88">
        <v>10.20223</v>
      </c>
      <c r="I2182" s="88">
        <v>33.126890000000003</v>
      </c>
      <c r="J2182" s="88">
        <v>11.48265</v>
      </c>
    </row>
    <row r="2183" spans="1:10">
      <c r="A2183" s="89">
        <v>41730</v>
      </c>
      <c r="B2183" s="90">
        <v>0.70833333333333337</v>
      </c>
      <c r="C2183" s="91">
        <f t="shared" si="66"/>
        <v>41730.708333333336</v>
      </c>
      <c r="D2183" s="91">
        <f t="shared" si="67"/>
        <v>41730.666666666672</v>
      </c>
      <c r="E2183" s="88">
        <v>18.972000000000001</v>
      </c>
      <c r="F2183" s="88">
        <v>25.176629999999999</v>
      </c>
      <c r="G2183" s="88">
        <v>25.158460000000002</v>
      </c>
      <c r="H2183" s="88">
        <v>15.99567</v>
      </c>
      <c r="I2183" s="88">
        <v>35.261240000000001</v>
      </c>
      <c r="J2183" s="88">
        <v>21.631329999999998</v>
      </c>
    </row>
    <row r="2184" spans="1:10">
      <c r="A2184" s="89">
        <v>41730</v>
      </c>
      <c r="B2184" s="90">
        <v>0.75</v>
      </c>
      <c r="C2184" s="91">
        <f t="shared" ref="C2184:C2247" si="68">A2184+B2184</f>
        <v>41730.75</v>
      </c>
      <c r="D2184" s="91">
        <f t="shared" ref="D2184:D2247" si="69">C2184-"01:00"</f>
        <v>41730.708333333336</v>
      </c>
      <c r="E2184" s="88">
        <v>32.895000000000003</v>
      </c>
      <c r="F2184" s="88">
        <v>32.840490000000003</v>
      </c>
      <c r="G2184" s="88">
        <v>26.08746</v>
      </c>
      <c r="H2184" s="88">
        <v>20.826650000000001</v>
      </c>
      <c r="I2184" s="88">
        <v>50.824210000000001</v>
      </c>
      <c r="J2184" s="88">
        <v>32.287779999999998</v>
      </c>
    </row>
    <row r="2185" spans="1:10">
      <c r="A2185" s="89">
        <v>41730</v>
      </c>
      <c r="B2185" s="90">
        <v>0.79166666666666663</v>
      </c>
      <c r="C2185" s="91">
        <f t="shared" si="68"/>
        <v>41730.791666666664</v>
      </c>
      <c r="D2185" s="91">
        <f t="shared" si="69"/>
        <v>41730.75</v>
      </c>
      <c r="E2185" s="88">
        <v>67.243499999999997</v>
      </c>
      <c r="F2185" s="88">
        <v>45.672890000000002</v>
      </c>
      <c r="G2185" s="88">
        <v>20.09703</v>
      </c>
      <c r="H2185" s="88">
        <v>18.761150000000001</v>
      </c>
      <c r="I2185" s="88">
        <v>58.116570000000003</v>
      </c>
      <c r="J2185" s="88">
        <v>37.057560000000002</v>
      </c>
    </row>
    <row r="2186" spans="1:10">
      <c r="A2186" s="89">
        <v>41730</v>
      </c>
      <c r="B2186" s="90">
        <v>0.83333333333333337</v>
      </c>
      <c r="C2186" s="91">
        <f t="shared" si="68"/>
        <v>41730.833333333336</v>
      </c>
      <c r="D2186" s="91">
        <f t="shared" si="69"/>
        <v>41730.791666666672</v>
      </c>
      <c r="E2186" s="88">
        <v>92.297250000000005</v>
      </c>
      <c r="F2186" s="88">
        <v>27.063790000000001</v>
      </c>
      <c r="G2186" s="88">
        <v>13.31052</v>
      </c>
      <c r="H2186" s="88">
        <v>16.652139999999999</v>
      </c>
      <c r="I2186" s="88">
        <v>46.066389999999998</v>
      </c>
      <c r="J2186" s="88">
        <v>31.868469999999999</v>
      </c>
    </row>
    <row r="2187" spans="1:10">
      <c r="A2187" s="89">
        <v>41730</v>
      </c>
      <c r="B2187" s="90">
        <v>0.875</v>
      </c>
      <c r="C2187" s="91">
        <f t="shared" si="68"/>
        <v>41730.875</v>
      </c>
      <c r="D2187" s="91">
        <f t="shared" si="69"/>
        <v>41730.833333333336</v>
      </c>
      <c r="E2187" s="88">
        <v>77.790940000000006</v>
      </c>
      <c r="F2187" s="88">
        <v>26.987290000000002</v>
      </c>
      <c r="G2187" s="88">
        <v>19.212980000000002</v>
      </c>
      <c r="H2187" s="88">
        <v>23.086739999999999</v>
      </c>
      <c r="I2187" s="88">
        <v>45.799590000000002</v>
      </c>
      <c r="J2187" s="88">
        <v>20.937090000000001</v>
      </c>
    </row>
    <row r="2188" spans="1:10">
      <c r="A2188" s="89">
        <v>41730</v>
      </c>
      <c r="B2188" s="90">
        <v>0.91666666666666663</v>
      </c>
      <c r="C2188" s="91">
        <f t="shared" si="68"/>
        <v>41730.916666666664</v>
      </c>
      <c r="D2188" s="91">
        <f t="shared" si="69"/>
        <v>41730.875</v>
      </c>
      <c r="E2188" s="88">
        <v>85.813879999999997</v>
      </c>
      <c r="F2188" s="88">
        <v>27.661760000000001</v>
      </c>
      <c r="G2188" s="88">
        <v>33.867510000000003</v>
      </c>
      <c r="H2188" s="88">
        <v>23.1599</v>
      </c>
      <c r="I2188" s="88">
        <v>44.42116</v>
      </c>
      <c r="J2188" s="88">
        <v>18.804179999999999</v>
      </c>
    </row>
    <row r="2189" spans="1:10">
      <c r="A2189" s="89">
        <v>41730</v>
      </c>
      <c r="B2189" s="90">
        <v>0.95833333333333337</v>
      </c>
      <c r="C2189" s="91">
        <f t="shared" si="68"/>
        <v>41730.958333333336</v>
      </c>
      <c r="D2189" s="91">
        <f t="shared" si="69"/>
        <v>41730.916666666672</v>
      </c>
      <c r="E2189" s="88">
        <v>76.77731</v>
      </c>
      <c r="G2189" s="88">
        <v>31.113980000000002</v>
      </c>
      <c r="H2189" s="88">
        <v>22.533550000000002</v>
      </c>
      <c r="I2189" s="88">
        <v>40.06353</v>
      </c>
      <c r="J2189" s="88">
        <v>17.925380000000001</v>
      </c>
    </row>
    <row r="2190" spans="1:10">
      <c r="A2190" s="89">
        <v>41730</v>
      </c>
      <c r="B2190" s="92">
        <v>1</v>
      </c>
      <c r="C2190" s="91">
        <f t="shared" si="68"/>
        <v>41731</v>
      </c>
      <c r="D2190" s="91">
        <f t="shared" si="69"/>
        <v>41730.958333333336</v>
      </c>
      <c r="E2190" s="88">
        <v>65.254499999999993</v>
      </c>
      <c r="G2190" s="88">
        <v>25.581600000000002</v>
      </c>
      <c r="H2190" s="88">
        <v>22.053039999999999</v>
      </c>
      <c r="I2190" s="88">
        <v>27.479759999999999</v>
      </c>
      <c r="J2190" s="88">
        <v>10.97823</v>
      </c>
    </row>
    <row r="2191" spans="1:10">
      <c r="A2191" s="89">
        <v>41731</v>
      </c>
      <c r="B2191" s="90">
        <v>4.1666666666666664E-2</v>
      </c>
      <c r="C2191" s="91">
        <f t="shared" si="68"/>
        <v>41731.041666666664</v>
      </c>
      <c r="D2191" s="91">
        <f t="shared" si="69"/>
        <v>41731</v>
      </c>
      <c r="E2191" s="88">
        <v>62.423999999999999</v>
      </c>
      <c r="F2191" s="88">
        <v>14.116160000000001</v>
      </c>
      <c r="G2191" s="88">
        <v>21.188590000000001</v>
      </c>
      <c r="H2191" s="88">
        <v>20.00666</v>
      </c>
      <c r="I2191" s="88">
        <v>20.877490000000002</v>
      </c>
      <c r="J2191" s="88">
        <v>10.98094</v>
      </c>
    </row>
    <row r="2192" spans="1:10">
      <c r="A2192" s="89">
        <v>41731</v>
      </c>
      <c r="B2192" s="90">
        <v>8.3333333333333329E-2</v>
      </c>
      <c r="C2192" s="91">
        <f t="shared" si="68"/>
        <v>41731.083333333336</v>
      </c>
      <c r="D2192" s="91">
        <f t="shared" si="69"/>
        <v>41731.041666666672</v>
      </c>
      <c r="E2192" s="88">
        <v>69.079499999999996</v>
      </c>
      <c r="G2192" s="88">
        <v>21.40598</v>
      </c>
      <c r="I2192" s="88">
        <v>21.412990000000001</v>
      </c>
      <c r="J2192" s="88">
        <v>11.566319999999999</v>
      </c>
    </row>
    <row r="2193" spans="1:10">
      <c r="A2193" s="89">
        <v>41731</v>
      </c>
      <c r="B2193" s="90">
        <v>0.125</v>
      </c>
      <c r="C2193" s="91">
        <f t="shared" si="68"/>
        <v>41731.125</v>
      </c>
      <c r="D2193" s="91">
        <f t="shared" si="69"/>
        <v>41731.083333333336</v>
      </c>
      <c r="E2193" s="88">
        <v>51.28369</v>
      </c>
      <c r="F2193" s="88">
        <v>20.996379999999998</v>
      </c>
      <c r="G2193" s="88">
        <v>22.744879999999998</v>
      </c>
      <c r="H2193" s="88">
        <v>18.294499999999999</v>
      </c>
      <c r="I2193" s="88">
        <v>15.032730000000001</v>
      </c>
      <c r="J2193" s="88">
        <v>17.903870000000001</v>
      </c>
    </row>
    <row r="2194" spans="1:10">
      <c r="A2194" s="89">
        <v>41731</v>
      </c>
      <c r="B2194" s="90">
        <v>0.16666666666666666</v>
      </c>
      <c r="C2194" s="91">
        <f t="shared" si="68"/>
        <v>41731.166666666664</v>
      </c>
      <c r="D2194" s="91">
        <f t="shared" si="69"/>
        <v>41731.125</v>
      </c>
      <c r="E2194" s="88">
        <v>44.81944</v>
      </c>
      <c r="F2194" s="88">
        <v>18.441759999999999</v>
      </c>
      <c r="G2194" s="88">
        <v>24.76688</v>
      </c>
      <c r="H2194" s="88">
        <v>16.944749999999999</v>
      </c>
      <c r="I2194" s="88">
        <v>14.8104</v>
      </c>
      <c r="J2194" s="88">
        <v>19.244530000000001</v>
      </c>
    </row>
    <row r="2195" spans="1:10">
      <c r="A2195" s="89">
        <v>41731</v>
      </c>
      <c r="B2195" s="90">
        <v>0.20833333333333334</v>
      </c>
      <c r="C2195" s="91">
        <f t="shared" si="68"/>
        <v>41731.208333333336</v>
      </c>
      <c r="D2195" s="91">
        <f t="shared" si="69"/>
        <v>41731.166666666672</v>
      </c>
      <c r="E2195" s="88">
        <v>40.841439999999999</v>
      </c>
      <c r="F2195" s="88">
        <v>19.645679999999999</v>
      </c>
      <c r="G2195" s="88">
        <v>29.799620000000001</v>
      </c>
      <c r="H2195" s="88">
        <v>17.08867</v>
      </c>
      <c r="I2195" s="88">
        <v>20.163969999999999</v>
      </c>
      <c r="J2195" s="88">
        <v>21.547180000000001</v>
      </c>
    </row>
    <row r="2196" spans="1:10">
      <c r="A2196" s="89">
        <v>41731</v>
      </c>
      <c r="B2196" s="90">
        <v>0.25</v>
      </c>
      <c r="C2196" s="91">
        <f t="shared" si="68"/>
        <v>41731.25</v>
      </c>
      <c r="D2196" s="91">
        <f t="shared" si="69"/>
        <v>41731.208333333336</v>
      </c>
      <c r="E2196" s="88">
        <v>49.32338</v>
      </c>
      <c r="F2196" s="88">
        <v>27.67531</v>
      </c>
      <c r="G2196" s="88">
        <v>26.782170000000001</v>
      </c>
      <c r="H2196" s="88">
        <v>17.599299999999999</v>
      </c>
      <c r="I2196" s="88">
        <v>23.999479999999998</v>
      </c>
      <c r="J2196" s="88">
        <v>25.3215</v>
      </c>
    </row>
    <row r="2197" spans="1:10">
      <c r="A2197" s="89">
        <v>41731</v>
      </c>
      <c r="B2197" s="90">
        <v>0.29166666666666669</v>
      </c>
      <c r="C2197" s="91">
        <f t="shared" si="68"/>
        <v>41731.291666666664</v>
      </c>
      <c r="D2197" s="91">
        <f t="shared" si="69"/>
        <v>41731.25</v>
      </c>
      <c r="E2197" s="88">
        <v>51.350630000000002</v>
      </c>
      <c r="F2197" s="88">
        <v>35.990859999999998</v>
      </c>
      <c r="G2197" s="88">
        <v>32.205069999999999</v>
      </c>
      <c r="H2197" s="88">
        <v>20.582329999999999</v>
      </c>
      <c r="I2197" s="88">
        <v>35.732190000000003</v>
      </c>
      <c r="J2197" s="88">
        <v>24.469480000000001</v>
      </c>
    </row>
    <row r="2198" spans="1:10">
      <c r="A2198" s="89">
        <v>41731</v>
      </c>
      <c r="B2198" s="90">
        <v>0.33333333333333331</v>
      </c>
      <c r="C2198" s="91">
        <f t="shared" si="68"/>
        <v>41731.333333333336</v>
      </c>
      <c r="D2198" s="91">
        <f t="shared" si="69"/>
        <v>41731.291666666672</v>
      </c>
      <c r="E2198" s="88">
        <v>52.890189999999997</v>
      </c>
      <c r="F2198" s="88">
        <v>39.092930000000003</v>
      </c>
      <c r="G2198" s="88">
        <v>24.56606</v>
      </c>
      <c r="H2198" s="88">
        <v>28.39489</v>
      </c>
      <c r="I2198" s="88">
        <v>38.80941</v>
      </c>
      <c r="J2198" s="88">
        <v>21.650929999999999</v>
      </c>
    </row>
    <row r="2199" spans="1:10">
      <c r="A2199" s="89">
        <v>41731</v>
      </c>
      <c r="B2199" s="90">
        <v>0.375</v>
      </c>
      <c r="C2199" s="91">
        <f t="shared" si="68"/>
        <v>41731.375</v>
      </c>
      <c r="D2199" s="91">
        <f t="shared" si="69"/>
        <v>41731.333333333336</v>
      </c>
      <c r="E2199" s="88">
        <v>53.90381</v>
      </c>
      <c r="F2199" s="88">
        <v>36.686529999999998</v>
      </c>
      <c r="G2199" s="88">
        <v>27.16085</v>
      </c>
      <c r="H2199" s="88">
        <v>28.114229999999999</v>
      </c>
      <c r="I2199" s="88">
        <v>39.613129999999998</v>
      </c>
      <c r="J2199" s="88">
        <v>19.894780000000001</v>
      </c>
    </row>
    <row r="2200" spans="1:10">
      <c r="A2200" s="89">
        <v>41731</v>
      </c>
      <c r="B2200" s="90">
        <v>0.41666666666666669</v>
      </c>
      <c r="C2200" s="91">
        <f t="shared" si="68"/>
        <v>41731.416666666664</v>
      </c>
      <c r="D2200" s="91">
        <f t="shared" si="69"/>
        <v>41731.375</v>
      </c>
      <c r="E2200" s="88">
        <v>57.910499999999999</v>
      </c>
      <c r="F2200" s="88">
        <v>40.914110000000001</v>
      </c>
      <c r="G2200" s="88">
        <v>26.899789999999999</v>
      </c>
      <c r="H2200" s="88">
        <v>23.247869999999999</v>
      </c>
      <c r="J2200" s="88">
        <v>18.261510000000001</v>
      </c>
    </row>
    <row r="2201" spans="1:10">
      <c r="A2201" s="89">
        <v>41731</v>
      </c>
      <c r="B2201" s="90">
        <v>0.45833333333333331</v>
      </c>
      <c r="C2201" s="91">
        <f t="shared" si="68"/>
        <v>41731.458333333336</v>
      </c>
      <c r="D2201" s="91">
        <f t="shared" si="69"/>
        <v>41731.416666666672</v>
      </c>
      <c r="E2201" s="88">
        <v>54.93656</v>
      </c>
      <c r="F2201" s="88">
        <v>43.383150000000001</v>
      </c>
      <c r="G2201" s="88">
        <v>23.208189999999998</v>
      </c>
      <c r="J2201" s="88">
        <v>19.109220000000001</v>
      </c>
    </row>
    <row r="2202" spans="1:10">
      <c r="A2202" s="89">
        <v>41731</v>
      </c>
      <c r="B2202" s="90">
        <v>0.5</v>
      </c>
      <c r="C2202" s="91">
        <f t="shared" si="68"/>
        <v>41731.5</v>
      </c>
      <c r="D2202" s="91">
        <f t="shared" si="69"/>
        <v>41731.458333333336</v>
      </c>
      <c r="E2202" s="88">
        <v>52.440750000000001</v>
      </c>
      <c r="F2202" s="88">
        <v>38.962879999999998</v>
      </c>
      <c r="G2202" s="88">
        <v>23.41761</v>
      </c>
      <c r="H2202" s="88">
        <v>20.617709999999999</v>
      </c>
      <c r="I2202" s="88">
        <v>36.44556</v>
      </c>
      <c r="J2202" s="88">
        <v>19.540970000000002</v>
      </c>
    </row>
    <row r="2203" spans="1:10">
      <c r="A2203" s="89">
        <v>41731</v>
      </c>
      <c r="B2203" s="90">
        <v>0.54166666666666663</v>
      </c>
      <c r="C2203" s="91">
        <f t="shared" si="68"/>
        <v>41731.541666666664</v>
      </c>
      <c r="D2203" s="91">
        <f t="shared" si="69"/>
        <v>41731.5</v>
      </c>
      <c r="E2203" s="88">
        <v>52.431190000000001</v>
      </c>
      <c r="F2203" s="88">
        <v>43.745089999999998</v>
      </c>
      <c r="G2203" s="88">
        <v>27.671479999999999</v>
      </c>
      <c r="H2203" s="88">
        <v>21.420480000000001</v>
      </c>
      <c r="I2203" s="88">
        <v>37.026000000000003</v>
      </c>
      <c r="J2203" s="88">
        <v>21.22062</v>
      </c>
    </row>
    <row r="2204" spans="1:10">
      <c r="A2204" s="89">
        <v>41731</v>
      </c>
      <c r="B2204" s="90">
        <v>0.58333333333333337</v>
      </c>
      <c r="C2204" s="91">
        <f t="shared" si="68"/>
        <v>41731.583333333336</v>
      </c>
      <c r="D2204" s="91">
        <f t="shared" si="69"/>
        <v>41731.541666666672</v>
      </c>
      <c r="E2204" s="88">
        <v>50.42306</v>
      </c>
      <c r="F2204" s="88">
        <v>47.952590000000001</v>
      </c>
      <c r="G2204" s="88">
        <v>25.737469999999998</v>
      </c>
      <c r="H2204" s="88">
        <v>25.67436</v>
      </c>
      <c r="I2204" s="88">
        <v>36.71331</v>
      </c>
      <c r="J2204" s="88">
        <v>28.483339999999998</v>
      </c>
    </row>
    <row r="2205" spans="1:10">
      <c r="A2205" s="89">
        <v>41731</v>
      </c>
      <c r="B2205" s="90">
        <v>0.625</v>
      </c>
      <c r="C2205" s="91">
        <f t="shared" si="68"/>
        <v>41731.625</v>
      </c>
      <c r="D2205" s="91">
        <f t="shared" si="69"/>
        <v>41731.583333333336</v>
      </c>
      <c r="E2205" s="88">
        <v>57.891379999999998</v>
      </c>
      <c r="F2205" s="88">
        <v>45.453429999999997</v>
      </c>
      <c r="G2205" s="88">
        <v>26.241409999999998</v>
      </c>
      <c r="H2205" s="88">
        <v>24.91366</v>
      </c>
      <c r="I2205" s="88">
        <v>40.148159999999997</v>
      </c>
      <c r="J2205" s="88">
        <v>28.160129999999999</v>
      </c>
    </row>
    <row r="2206" spans="1:10">
      <c r="A2206" s="89">
        <v>41731</v>
      </c>
      <c r="B2206" s="90">
        <v>0.66666666666666663</v>
      </c>
      <c r="C2206" s="91">
        <f t="shared" si="68"/>
        <v>41731.666666666664</v>
      </c>
      <c r="D2206" s="91">
        <f t="shared" si="69"/>
        <v>41731.625</v>
      </c>
      <c r="E2206" s="88">
        <v>58.88588</v>
      </c>
      <c r="F2206" s="88">
        <v>44.619100000000003</v>
      </c>
      <c r="G2206" s="88">
        <v>29.290890000000001</v>
      </c>
      <c r="H2206" s="88">
        <v>26.439360000000001</v>
      </c>
      <c r="I2206" s="88">
        <v>45.189030000000002</v>
      </c>
      <c r="J2206" s="88">
        <v>27.430510000000002</v>
      </c>
    </row>
    <row r="2207" spans="1:10">
      <c r="A2207" s="89">
        <v>41731</v>
      </c>
      <c r="B2207" s="90">
        <v>0.70833333333333337</v>
      </c>
      <c r="C2207" s="91">
        <f t="shared" si="68"/>
        <v>41731.708333333336</v>
      </c>
      <c r="D2207" s="91">
        <f t="shared" si="69"/>
        <v>41731.666666666672</v>
      </c>
      <c r="E2207" s="88">
        <v>45.880879999999998</v>
      </c>
      <c r="F2207" s="88">
        <v>41.152700000000003</v>
      </c>
      <c r="G2207" s="88">
        <v>30.93995</v>
      </c>
      <c r="H2207" s="88">
        <v>25.579689999999999</v>
      </c>
      <c r="I2207" s="88">
        <v>38.854349999999997</v>
      </c>
      <c r="J2207" s="88">
        <v>24.517769999999999</v>
      </c>
    </row>
    <row r="2208" spans="1:10">
      <c r="A2208" s="89">
        <v>41731</v>
      </c>
      <c r="B2208" s="90">
        <v>0.75</v>
      </c>
      <c r="C2208" s="91">
        <f t="shared" si="68"/>
        <v>41731.75</v>
      </c>
      <c r="D2208" s="91">
        <f t="shared" si="69"/>
        <v>41731.708333333336</v>
      </c>
      <c r="E2208" s="88">
        <v>45.84263</v>
      </c>
      <c r="F2208" s="88">
        <v>37.453919999999997</v>
      </c>
      <c r="G2208" s="88">
        <v>32.845280000000002</v>
      </c>
      <c r="H2208" s="88">
        <v>24.257190000000001</v>
      </c>
      <c r="I2208" s="88">
        <v>31.1814</v>
      </c>
      <c r="J2208" s="88">
        <v>27.390830000000001</v>
      </c>
    </row>
    <row r="2209" spans="1:10">
      <c r="A2209" s="89">
        <v>41731</v>
      </c>
      <c r="B2209" s="90">
        <v>0.79166666666666663</v>
      </c>
      <c r="C2209" s="91">
        <f t="shared" si="68"/>
        <v>41731.791666666664</v>
      </c>
      <c r="D2209" s="91">
        <f t="shared" si="69"/>
        <v>41731.75</v>
      </c>
      <c r="E2209" s="88">
        <v>40.850999999999999</v>
      </c>
      <c r="F2209" s="88">
        <v>34.605249999999998</v>
      </c>
      <c r="G2209" s="88">
        <v>29.479279999999999</v>
      </c>
      <c r="H2209" s="88">
        <v>25.264600000000002</v>
      </c>
      <c r="I2209" s="88">
        <v>27.434329999999999</v>
      </c>
      <c r="J2209" s="88">
        <v>27.067129999999999</v>
      </c>
    </row>
    <row r="2210" spans="1:10">
      <c r="A2210" s="89">
        <v>41731</v>
      </c>
      <c r="B2210" s="90">
        <v>0.83333333333333337</v>
      </c>
      <c r="C2210" s="91">
        <f t="shared" si="68"/>
        <v>41731.833333333336</v>
      </c>
      <c r="D2210" s="91">
        <f t="shared" si="69"/>
        <v>41731.791666666672</v>
      </c>
      <c r="E2210" s="88">
        <v>39.349690000000002</v>
      </c>
      <c r="F2210" s="88">
        <v>25.706869999999999</v>
      </c>
      <c r="G2210" s="88">
        <v>20.673169999999999</v>
      </c>
      <c r="H2210" s="88">
        <v>36.026719999999997</v>
      </c>
      <c r="I2210" s="88">
        <v>22.259589999999999</v>
      </c>
      <c r="J2210" s="88">
        <v>23.827839999999998</v>
      </c>
    </row>
    <row r="2211" spans="1:10">
      <c r="A2211" s="89">
        <v>41731</v>
      </c>
      <c r="B2211" s="90">
        <v>0.875</v>
      </c>
      <c r="C2211" s="91">
        <f t="shared" si="68"/>
        <v>41731.875</v>
      </c>
      <c r="D2211" s="91">
        <f t="shared" si="69"/>
        <v>41731.833333333336</v>
      </c>
      <c r="E2211" s="88">
        <v>38.336060000000003</v>
      </c>
      <c r="F2211" s="88">
        <v>21.536660000000001</v>
      </c>
      <c r="G2211" s="88">
        <v>19.449169999999999</v>
      </c>
      <c r="H2211" s="88">
        <v>21.577780000000001</v>
      </c>
      <c r="I2211" s="88">
        <v>22.08173</v>
      </c>
      <c r="J2211" s="88">
        <v>21.838360000000002</v>
      </c>
    </row>
    <row r="2212" spans="1:10">
      <c r="A2212" s="89">
        <v>41731</v>
      </c>
      <c r="B2212" s="90">
        <v>0.91666666666666663</v>
      </c>
      <c r="C2212" s="91">
        <f t="shared" si="68"/>
        <v>41731.916666666664</v>
      </c>
      <c r="D2212" s="91">
        <f t="shared" si="69"/>
        <v>41731.875</v>
      </c>
      <c r="E2212" s="88">
        <v>34.864879999999999</v>
      </c>
      <c r="F2212" s="88">
        <v>13.966989999999999</v>
      </c>
      <c r="G2212" s="88">
        <v>19.330590000000001</v>
      </c>
      <c r="H2212" s="88">
        <v>20.36956</v>
      </c>
      <c r="I2212" s="88">
        <v>23.330590000000001</v>
      </c>
      <c r="J2212" s="88">
        <v>15.31434</v>
      </c>
    </row>
    <row r="2213" spans="1:10">
      <c r="A2213" s="89">
        <v>41731</v>
      </c>
      <c r="B2213" s="90">
        <v>0.95833333333333337</v>
      </c>
      <c r="C2213" s="91">
        <f t="shared" si="68"/>
        <v>41731.958333333336</v>
      </c>
      <c r="D2213" s="91">
        <f t="shared" si="69"/>
        <v>41731.916666666672</v>
      </c>
      <c r="E2213" s="88">
        <v>32.885440000000003</v>
      </c>
      <c r="F2213" s="88">
        <v>11.896710000000001</v>
      </c>
      <c r="G2213" s="88">
        <v>21.050889999999999</v>
      </c>
      <c r="H2213" s="88">
        <v>24.165870000000002</v>
      </c>
      <c r="I2213" s="88">
        <v>18.02244</v>
      </c>
      <c r="J2213" s="88">
        <v>15.405670000000001</v>
      </c>
    </row>
    <row r="2214" spans="1:10">
      <c r="A2214" s="89">
        <v>41731</v>
      </c>
      <c r="B2214" s="92">
        <v>1</v>
      </c>
      <c r="C2214" s="91">
        <f t="shared" si="68"/>
        <v>41732</v>
      </c>
      <c r="D2214" s="91">
        <f t="shared" si="69"/>
        <v>41731.958333333336</v>
      </c>
      <c r="E2214" s="88">
        <v>32.378630000000001</v>
      </c>
      <c r="F2214" s="88">
        <v>11.74227</v>
      </c>
      <c r="G2214" s="88">
        <v>21.505579999999998</v>
      </c>
      <c r="H2214" s="88">
        <v>20.950959999999998</v>
      </c>
      <c r="I2214" s="88">
        <v>13.78434</v>
      </c>
      <c r="J2214" s="88">
        <v>10.964359999999999</v>
      </c>
    </row>
    <row r="2215" spans="1:10">
      <c r="A2215" s="89">
        <v>41732</v>
      </c>
      <c r="B2215" s="90">
        <v>4.1666666666666664E-2</v>
      </c>
      <c r="C2215" s="91">
        <f t="shared" si="68"/>
        <v>41732.041666666664</v>
      </c>
      <c r="D2215" s="91">
        <f t="shared" si="69"/>
        <v>41732</v>
      </c>
      <c r="E2215" s="88">
        <v>32.537999999999997</v>
      </c>
      <c r="F2215" s="88">
        <v>9.8659499999999998</v>
      </c>
      <c r="G2215" s="88">
        <v>23.378399999999999</v>
      </c>
      <c r="H2215" s="88">
        <v>22.79955</v>
      </c>
      <c r="I2215" s="88">
        <v>11.12246</v>
      </c>
      <c r="J2215" s="88">
        <v>10.44464</v>
      </c>
    </row>
    <row r="2216" spans="1:10">
      <c r="A2216" s="89">
        <v>41732</v>
      </c>
      <c r="B2216" s="90">
        <v>8.3333333333333329E-2</v>
      </c>
      <c r="C2216" s="91">
        <f t="shared" si="68"/>
        <v>41732.083333333336</v>
      </c>
      <c r="D2216" s="91">
        <f t="shared" si="69"/>
        <v>41732.041666666672</v>
      </c>
      <c r="E2216" s="88">
        <v>32.52525</v>
      </c>
      <c r="G2216" s="88">
        <v>19.089939999999999</v>
      </c>
      <c r="I2216" s="88">
        <v>13.44233</v>
      </c>
      <c r="J2216" s="88">
        <v>9.1967300000000005</v>
      </c>
    </row>
    <row r="2217" spans="1:10">
      <c r="A2217" s="89">
        <v>41732</v>
      </c>
      <c r="B2217" s="90">
        <v>0.125</v>
      </c>
      <c r="C2217" s="91">
        <f t="shared" si="68"/>
        <v>41732.125</v>
      </c>
      <c r="D2217" s="91">
        <f t="shared" si="69"/>
        <v>41732.083333333336</v>
      </c>
      <c r="E2217" s="88">
        <v>37.838810000000002</v>
      </c>
      <c r="F2217" s="88">
        <v>11.62561</v>
      </c>
      <c r="G2217" s="88">
        <v>17.758520000000001</v>
      </c>
      <c r="H2217" s="88">
        <v>17.28565</v>
      </c>
      <c r="I2217" s="88">
        <v>12.445589999999999</v>
      </c>
      <c r="J2217" s="88">
        <v>10.58234</v>
      </c>
    </row>
    <row r="2218" spans="1:10">
      <c r="A2218" s="89">
        <v>41732</v>
      </c>
      <c r="B2218" s="90">
        <v>0.16666666666666666</v>
      </c>
      <c r="C2218" s="91">
        <f t="shared" si="68"/>
        <v>41732.166666666664</v>
      </c>
      <c r="D2218" s="91">
        <f t="shared" si="69"/>
        <v>41732.125</v>
      </c>
      <c r="E2218" s="88">
        <v>35.362130000000001</v>
      </c>
      <c r="F2218" s="88">
        <v>10.35141</v>
      </c>
      <c r="G2218" s="88">
        <v>17.10923</v>
      </c>
      <c r="H2218" s="88">
        <v>22.800350000000002</v>
      </c>
      <c r="I2218" s="88">
        <v>12.133380000000001</v>
      </c>
      <c r="J2218" s="88">
        <v>14.73964</v>
      </c>
    </row>
    <row r="2219" spans="1:10">
      <c r="A2219" s="89">
        <v>41732</v>
      </c>
      <c r="B2219" s="90">
        <v>0.20833333333333334</v>
      </c>
      <c r="C2219" s="91">
        <f t="shared" si="68"/>
        <v>41732.208333333336</v>
      </c>
      <c r="D2219" s="91">
        <f t="shared" si="69"/>
        <v>41732.166666666672</v>
      </c>
      <c r="E2219" s="88">
        <v>38.852440000000001</v>
      </c>
      <c r="F2219" s="88">
        <v>13.00835</v>
      </c>
      <c r="G2219" s="88">
        <v>19.208670000000001</v>
      </c>
      <c r="H2219" s="88">
        <v>19.949770000000001</v>
      </c>
      <c r="I2219" s="88">
        <v>16.416419999999999</v>
      </c>
      <c r="J2219" s="88">
        <v>18.79701</v>
      </c>
    </row>
    <row r="2220" spans="1:10">
      <c r="A2220" s="89">
        <v>41732</v>
      </c>
      <c r="B2220" s="90">
        <v>0.25</v>
      </c>
      <c r="C2220" s="91">
        <f t="shared" si="68"/>
        <v>41732.25</v>
      </c>
      <c r="D2220" s="91">
        <f t="shared" si="69"/>
        <v>41732.208333333336</v>
      </c>
      <c r="E2220" s="88">
        <v>42.342750000000002</v>
      </c>
      <c r="F2220" s="88">
        <v>17.157039999999999</v>
      </c>
      <c r="G2220" s="88">
        <v>19.16038</v>
      </c>
      <c r="H2220" s="88">
        <v>19.557700000000001</v>
      </c>
      <c r="I2220" s="88">
        <v>20.341830000000002</v>
      </c>
      <c r="J2220" s="88">
        <v>18.7272</v>
      </c>
    </row>
    <row r="2221" spans="1:10">
      <c r="A2221" s="89">
        <v>41732</v>
      </c>
      <c r="B2221" s="90">
        <v>0.29166666666666669</v>
      </c>
      <c r="C2221" s="91">
        <f t="shared" si="68"/>
        <v>41732.291666666664</v>
      </c>
      <c r="D2221" s="91">
        <f t="shared" si="69"/>
        <v>41732.25</v>
      </c>
      <c r="E2221" s="88">
        <v>51.369750000000003</v>
      </c>
      <c r="G2221" s="88">
        <v>18.780750000000001</v>
      </c>
      <c r="H2221" s="88">
        <v>21.266999999999999</v>
      </c>
      <c r="I2221" s="88">
        <v>29.383009999999999</v>
      </c>
      <c r="J2221" s="88">
        <v>17.470210000000002</v>
      </c>
    </row>
    <row r="2222" spans="1:10">
      <c r="A2222" s="89">
        <v>41732</v>
      </c>
      <c r="B2222" s="90">
        <v>0.33333333333333331</v>
      </c>
      <c r="C2222" s="91">
        <f t="shared" si="68"/>
        <v>41732.333333333336</v>
      </c>
      <c r="D2222" s="91">
        <f t="shared" si="69"/>
        <v>41732.291666666672</v>
      </c>
      <c r="E2222" s="88">
        <v>52.97625</v>
      </c>
      <c r="G2222" s="88">
        <v>20.3294</v>
      </c>
      <c r="H2222" s="88">
        <v>18.55125</v>
      </c>
      <c r="I2222" s="88">
        <v>39.078110000000002</v>
      </c>
      <c r="J2222" s="88">
        <v>16.735810000000001</v>
      </c>
    </row>
    <row r="2223" spans="1:10">
      <c r="A2223" s="89">
        <v>41732</v>
      </c>
      <c r="B2223" s="90">
        <v>0.375</v>
      </c>
      <c r="C2223" s="91">
        <f t="shared" si="68"/>
        <v>41732.375</v>
      </c>
      <c r="D2223" s="91">
        <f t="shared" si="69"/>
        <v>41732.333333333336</v>
      </c>
      <c r="E2223" s="88">
        <v>45.986060000000002</v>
      </c>
      <c r="G2223" s="88">
        <v>20.769749999999998</v>
      </c>
      <c r="H2223" s="88">
        <v>18.1721</v>
      </c>
      <c r="I2223" s="88">
        <v>31.002579999999998</v>
      </c>
      <c r="J2223" s="88">
        <v>14.60528</v>
      </c>
    </row>
    <row r="2224" spans="1:10">
      <c r="A2224" s="89">
        <v>41732</v>
      </c>
      <c r="B2224" s="90">
        <v>0.41666666666666669</v>
      </c>
      <c r="C2224" s="91">
        <f t="shared" si="68"/>
        <v>41732.416666666664</v>
      </c>
      <c r="D2224" s="91">
        <f t="shared" si="69"/>
        <v>41732.375</v>
      </c>
      <c r="E2224" s="88">
        <v>47.047499999999999</v>
      </c>
      <c r="G2224" s="88">
        <v>22.325089999999999</v>
      </c>
      <c r="H2224" s="88">
        <v>17.59404</v>
      </c>
      <c r="I2224" s="88">
        <v>30.691320000000001</v>
      </c>
      <c r="J2224" s="88">
        <v>15.846500000000001</v>
      </c>
    </row>
    <row r="2225" spans="1:10">
      <c r="A2225" s="89">
        <v>41732</v>
      </c>
      <c r="B2225" s="90">
        <v>0.45833333333333331</v>
      </c>
      <c r="C2225" s="91">
        <f t="shared" si="68"/>
        <v>41732.458333333336</v>
      </c>
      <c r="D2225" s="91">
        <f t="shared" si="69"/>
        <v>41732.416666666672</v>
      </c>
      <c r="E2225" s="88">
        <v>48.539250000000003</v>
      </c>
      <c r="G2225" s="88">
        <v>21.48359</v>
      </c>
      <c r="H2225" s="88">
        <v>16.11281</v>
      </c>
      <c r="I2225" s="88">
        <v>32.564619999999998</v>
      </c>
      <c r="J2225" s="88">
        <v>15.484080000000001</v>
      </c>
    </row>
    <row r="2226" spans="1:10">
      <c r="A2226" s="89">
        <v>41732</v>
      </c>
      <c r="B2226" s="90">
        <v>0.5</v>
      </c>
      <c r="C2226" s="91">
        <f t="shared" si="68"/>
        <v>41732.5</v>
      </c>
      <c r="D2226" s="91">
        <f t="shared" si="69"/>
        <v>41732.458333333336</v>
      </c>
      <c r="E2226" s="88">
        <v>45.995629999999998</v>
      </c>
      <c r="G2226" s="88">
        <v>24.08794</v>
      </c>
      <c r="H2226" s="88">
        <v>16.925630000000002</v>
      </c>
      <c r="I2226" s="88">
        <v>28.594270000000002</v>
      </c>
      <c r="J2226" s="88">
        <v>15.9536</v>
      </c>
    </row>
    <row r="2227" spans="1:10">
      <c r="A2227" s="89">
        <v>41732</v>
      </c>
      <c r="B2227" s="90">
        <v>0.54166666666666663</v>
      </c>
      <c r="C2227" s="91">
        <f t="shared" si="68"/>
        <v>41732.541666666664</v>
      </c>
      <c r="D2227" s="91">
        <f t="shared" si="69"/>
        <v>41732.5</v>
      </c>
      <c r="E2227" s="88">
        <v>44.962879999999998</v>
      </c>
      <c r="G2227" s="88">
        <v>22.58089</v>
      </c>
      <c r="H2227" s="88">
        <v>14.93328</v>
      </c>
      <c r="I2227" s="88">
        <v>27.970310000000001</v>
      </c>
      <c r="J2227" s="88">
        <v>16.224689999999999</v>
      </c>
    </row>
    <row r="2228" spans="1:10">
      <c r="A2228" s="89">
        <v>41732</v>
      </c>
      <c r="B2228" s="90">
        <v>0.58333333333333337</v>
      </c>
      <c r="C2228" s="91">
        <f t="shared" si="68"/>
        <v>41732.583333333336</v>
      </c>
      <c r="D2228" s="91">
        <f t="shared" si="69"/>
        <v>41732.541666666672</v>
      </c>
      <c r="E2228" s="88">
        <v>41.950690000000002</v>
      </c>
      <c r="G2228" s="88">
        <v>23.11448</v>
      </c>
      <c r="H2228" s="88">
        <v>15.11688</v>
      </c>
      <c r="I2228" s="88">
        <v>30.779779999999999</v>
      </c>
      <c r="J2228" s="88">
        <v>19.47833</v>
      </c>
    </row>
    <row r="2229" spans="1:10">
      <c r="A2229" s="89">
        <v>41732</v>
      </c>
      <c r="B2229" s="90">
        <v>0.625</v>
      </c>
      <c r="C2229" s="91">
        <f t="shared" si="68"/>
        <v>41732.625</v>
      </c>
      <c r="D2229" s="91">
        <f t="shared" si="69"/>
        <v>41732.583333333336</v>
      </c>
      <c r="E2229" s="88">
        <v>45.393189999999997</v>
      </c>
      <c r="G2229" s="88">
        <v>29.445329999999998</v>
      </c>
      <c r="H2229" s="88">
        <v>15.067629999999999</v>
      </c>
      <c r="I2229" s="88">
        <v>31.716419999999999</v>
      </c>
      <c r="J2229" s="88">
        <v>21.09057</v>
      </c>
    </row>
    <row r="2230" spans="1:10">
      <c r="A2230" s="89">
        <v>41732</v>
      </c>
      <c r="B2230" s="90">
        <v>0.66666666666666663</v>
      </c>
      <c r="C2230" s="91">
        <f t="shared" si="68"/>
        <v>41732.666666666664</v>
      </c>
      <c r="D2230" s="91">
        <f t="shared" si="69"/>
        <v>41732.625</v>
      </c>
      <c r="E2230" s="88">
        <v>42.381</v>
      </c>
      <c r="G2230" s="88">
        <v>33.570590000000003</v>
      </c>
      <c r="H2230" s="88">
        <v>15.209160000000001</v>
      </c>
      <c r="I2230" s="88">
        <v>37.873240000000003</v>
      </c>
      <c r="J2230" s="88">
        <v>20.880199999999999</v>
      </c>
    </row>
    <row r="2231" spans="1:10">
      <c r="A2231" s="89">
        <v>41732</v>
      </c>
      <c r="B2231" s="90">
        <v>0.70833333333333337</v>
      </c>
      <c r="C2231" s="91">
        <f t="shared" si="68"/>
        <v>41732.708333333336</v>
      </c>
      <c r="D2231" s="91">
        <f t="shared" si="69"/>
        <v>41732.666666666672</v>
      </c>
      <c r="E2231" s="88">
        <v>46.87538</v>
      </c>
      <c r="G2231" s="88">
        <v>32.32938</v>
      </c>
      <c r="H2231" s="88">
        <v>18.194089999999999</v>
      </c>
      <c r="I2231" s="88">
        <v>32.565089999999998</v>
      </c>
      <c r="J2231" s="88">
        <v>24.032</v>
      </c>
    </row>
    <row r="2232" spans="1:10">
      <c r="A2232" s="89">
        <v>41732</v>
      </c>
      <c r="B2232" s="90">
        <v>0.75</v>
      </c>
      <c r="C2232" s="91">
        <f t="shared" si="68"/>
        <v>41732.75</v>
      </c>
      <c r="D2232" s="91">
        <f t="shared" si="69"/>
        <v>41732.708333333336</v>
      </c>
      <c r="E2232" s="88">
        <v>42.333190000000002</v>
      </c>
      <c r="G2232" s="88">
        <v>32.14387</v>
      </c>
      <c r="H2232" s="88">
        <v>20.338480000000001</v>
      </c>
      <c r="I2232" s="88">
        <v>29.39752</v>
      </c>
      <c r="J2232" s="88">
        <v>23.988489999999999</v>
      </c>
    </row>
    <row r="2233" spans="1:10">
      <c r="A2233" s="89">
        <v>41732</v>
      </c>
      <c r="B2233" s="90">
        <v>0.79166666666666663</v>
      </c>
      <c r="C2233" s="91">
        <f t="shared" si="68"/>
        <v>41732.791666666664</v>
      </c>
      <c r="D2233" s="91">
        <f t="shared" si="69"/>
        <v>41732.75</v>
      </c>
      <c r="E2233" s="88">
        <v>44.829000000000001</v>
      </c>
      <c r="G2233" s="88">
        <v>32.715699999999998</v>
      </c>
      <c r="H2233" s="88">
        <v>20.16827</v>
      </c>
      <c r="I2233" s="88">
        <v>29.933019999999999</v>
      </c>
      <c r="J2233" s="88">
        <v>23.38701</v>
      </c>
    </row>
    <row r="2234" spans="1:10">
      <c r="A2234" s="89">
        <v>41732</v>
      </c>
      <c r="B2234" s="90">
        <v>0.83333333333333337</v>
      </c>
      <c r="C2234" s="91">
        <f t="shared" si="68"/>
        <v>41732.833333333336</v>
      </c>
      <c r="D2234" s="91">
        <f t="shared" si="69"/>
        <v>41732.791666666672</v>
      </c>
      <c r="E2234" s="88">
        <v>41.82638</v>
      </c>
      <c r="G2234" s="88">
        <v>31.973649999999999</v>
      </c>
      <c r="H2234" s="88">
        <v>18.937100000000001</v>
      </c>
      <c r="I2234" s="88">
        <v>26.854849999999999</v>
      </c>
      <c r="J2234" s="88">
        <v>22.971990000000002</v>
      </c>
    </row>
    <row r="2235" spans="1:10">
      <c r="A2235" s="89">
        <v>41732</v>
      </c>
      <c r="B2235" s="90">
        <v>0.875</v>
      </c>
      <c r="C2235" s="91">
        <f t="shared" si="68"/>
        <v>41732.875</v>
      </c>
      <c r="D2235" s="91">
        <f t="shared" si="69"/>
        <v>41732.833333333336</v>
      </c>
      <c r="E2235" s="88">
        <v>33.353999999999999</v>
      </c>
      <c r="G2235" s="88">
        <v>46.022880000000001</v>
      </c>
      <c r="H2235" s="88">
        <v>18.25433</v>
      </c>
      <c r="I2235" s="88">
        <v>28.237110000000001</v>
      </c>
      <c r="J2235" s="88">
        <v>21.444379999999999</v>
      </c>
    </row>
    <row r="2236" spans="1:10">
      <c r="A2236" s="89">
        <v>41732</v>
      </c>
      <c r="B2236" s="90">
        <v>0.91666666666666663</v>
      </c>
      <c r="C2236" s="91">
        <f t="shared" si="68"/>
        <v>41732.916666666664</v>
      </c>
      <c r="D2236" s="91">
        <f t="shared" si="69"/>
        <v>41732.875</v>
      </c>
      <c r="E2236" s="88">
        <v>27.884250000000002</v>
      </c>
      <c r="G2236" s="88">
        <v>35.908140000000003</v>
      </c>
      <c r="H2236" s="88">
        <v>18.577069999999999</v>
      </c>
      <c r="I2236" s="88">
        <v>32.296869999999998</v>
      </c>
      <c r="J2236" s="88">
        <v>20.844339999999999</v>
      </c>
    </row>
    <row r="2237" spans="1:10">
      <c r="A2237" s="89">
        <v>41732</v>
      </c>
      <c r="B2237" s="90">
        <v>0.95833333333333337</v>
      </c>
      <c r="C2237" s="91">
        <f t="shared" si="68"/>
        <v>41732.958333333336</v>
      </c>
      <c r="D2237" s="91">
        <f t="shared" si="69"/>
        <v>41732.916666666672</v>
      </c>
      <c r="E2237" s="88">
        <v>28.381499999999999</v>
      </c>
      <c r="G2237" s="88">
        <v>24.11232</v>
      </c>
      <c r="H2237" s="88">
        <v>20.418810000000001</v>
      </c>
      <c r="I2237" s="88">
        <v>29.575859999999999</v>
      </c>
      <c r="J2237" s="88">
        <v>15.71406</v>
      </c>
    </row>
    <row r="2238" spans="1:10">
      <c r="A2238" s="89">
        <v>41732</v>
      </c>
      <c r="B2238" s="92">
        <v>1</v>
      </c>
      <c r="C2238" s="91">
        <f t="shared" si="68"/>
        <v>41733</v>
      </c>
      <c r="D2238" s="91">
        <f t="shared" si="69"/>
        <v>41732.958333333336</v>
      </c>
      <c r="E2238" s="88">
        <v>26.89931</v>
      </c>
      <c r="G2238" s="88">
        <v>21.542400000000001</v>
      </c>
      <c r="H2238" s="88">
        <v>19.80585</v>
      </c>
      <c r="I2238" s="88">
        <v>26.854369999999999</v>
      </c>
      <c r="J2238" s="88">
        <v>13.21968</v>
      </c>
    </row>
    <row r="2239" spans="1:10">
      <c r="A2239" s="89">
        <v>41733</v>
      </c>
      <c r="B2239" s="90">
        <v>4.1666666666666664E-2</v>
      </c>
      <c r="C2239" s="91">
        <f t="shared" si="68"/>
        <v>41733.041666666664</v>
      </c>
      <c r="D2239" s="91">
        <f t="shared" si="69"/>
        <v>41733</v>
      </c>
      <c r="E2239" s="88">
        <v>21.93</v>
      </c>
      <c r="F2239" s="88">
        <v>11.01281</v>
      </c>
      <c r="G2239" s="88">
        <v>19.552759999999999</v>
      </c>
      <c r="H2239" s="88">
        <v>19.489650000000001</v>
      </c>
      <c r="I2239" s="88">
        <v>23.876930000000002</v>
      </c>
      <c r="J2239" s="88">
        <v>13.43627</v>
      </c>
    </row>
    <row r="2240" spans="1:10">
      <c r="A2240" s="89">
        <v>41733</v>
      </c>
      <c r="B2240" s="90">
        <v>8.3333333333333329E-2</v>
      </c>
      <c r="C2240" s="91">
        <f t="shared" si="68"/>
        <v>41733.083333333336</v>
      </c>
      <c r="D2240" s="91">
        <f t="shared" si="69"/>
        <v>41733.041666666672</v>
      </c>
      <c r="E2240" s="88">
        <v>24.5565</v>
      </c>
      <c r="G2240" s="88">
        <v>17.606480000000001</v>
      </c>
      <c r="I2240" s="88">
        <v>28.580400000000001</v>
      </c>
      <c r="J2240" s="88">
        <v>13.6213</v>
      </c>
    </row>
    <row r="2241" spans="1:10">
      <c r="A2241" s="89">
        <v>41733</v>
      </c>
      <c r="B2241" s="90">
        <v>0.125</v>
      </c>
      <c r="C2241" s="91">
        <f t="shared" si="68"/>
        <v>41733.125</v>
      </c>
      <c r="D2241" s="91">
        <f t="shared" si="69"/>
        <v>41733.083333333336</v>
      </c>
      <c r="E2241" s="88">
        <v>27.406130000000001</v>
      </c>
      <c r="F2241" s="88">
        <v>14.41595</v>
      </c>
      <c r="G2241" s="88">
        <v>17.830719999999999</v>
      </c>
      <c r="H2241" s="88">
        <v>17.872309999999999</v>
      </c>
      <c r="I2241" s="88">
        <v>27.19623</v>
      </c>
      <c r="J2241" s="88">
        <v>16.884979999999999</v>
      </c>
    </row>
    <row r="2242" spans="1:10">
      <c r="A2242" s="89">
        <v>41733</v>
      </c>
      <c r="B2242" s="90">
        <v>0.16666666666666666</v>
      </c>
      <c r="C2242" s="91">
        <f t="shared" si="68"/>
        <v>41733.166666666664</v>
      </c>
      <c r="D2242" s="91">
        <f t="shared" si="69"/>
        <v>41733.125</v>
      </c>
      <c r="E2242" s="88">
        <v>26.889749999999999</v>
      </c>
      <c r="F2242" s="88">
        <v>9.2827999999999999</v>
      </c>
      <c r="G2242" s="88">
        <v>16.695170000000001</v>
      </c>
      <c r="H2242" s="88">
        <v>13.37172</v>
      </c>
      <c r="I2242" s="88">
        <v>28.580400000000001</v>
      </c>
      <c r="J2242" s="88">
        <v>24.73245</v>
      </c>
    </row>
    <row r="2243" spans="1:10">
      <c r="A2243" s="89">
        <v>41733</v>
      </c>
      <c r="B2243" s="90">
        <v>0.20833333333333334</v>
      </c>
      <c r="C2243" s="91">
        <f t="shared" si="68"/>
        <v>41733.208333333336</v>
      </c>
      <c r="D2243" s="91">
        <f t="shared" si="69"/>
        <v>41733.166666666672</v>
      </c>
      <c r="E2243" s="88">
        <v>28.40063</v>
      </c>
      <c r="F2243" s="88">
        <v>14.329409999999999</v>
      </c>
      <c r="G2243" s="88">
        <v>16.078869999999998</v>
      </c>
      <c r="H2243" s="88">
        <v>17.004989999999999</v>
      </c>
      <c r="I2243" s="88">
        <v>39.253579999999999</v>
      </c>
      <c r="J2243" s="88">
        <v>25.28134</v>
      </c>
    </row>
    <row r="2244" spans="1:10">
      <c r="A2244" s="89">
        <v>41733</v>
      </c>
      <c r="B2244" s="90">
        <v>0.25</v>
      </c>
      <c r="C2244" s="91">
        <f t="shared" si="68"/>
        <v>41733.25</v>
      </c>
      <c r="D2244" s="91">
        <f t="shared" si="69"/>
        <v>41733.208333333336</v>
      </c>
      <c r="E2244" s="88">
        <v>54.76444</v>
      </c>
      <c r="F2244" s="88">
        <v>35.096290000000003</v>
      </c>
      <c r="G2244" s="88">
        <v>14.83765</v>
      </c>
      <c r="H2244" s="88">
        <v>29.1661</v>
      </c>
      <c r="I2244" s="88">
        <v>48.854329999999997</v>
      </c>
      <c r="J2244" s="88">
        <v>27.741769999999999</v>
      </c>
    </row>
    <row r="2245" spans="1:10">
      <c r="A2245" s="89">
        <v>41733</v>
      </c>
      <c r="B2245" s="90">
        <v>0.29166666666666669</v>
      </c>
      <c r="C2245" s="91">
        <f t="shared" si="68"/>
        <v>41733.291666666664</v>
      </c>
      <c r="D2245" s="91">
        <f t="shared" si="69"/>
        <v>41733.25</v>
      </c>
      <c r="E2245" s="88">
        <v>72.311629999999994</v>
      </c>
      <c r="F2245" s="88">
        <v>47.182810000000003</v>
      </c>
      <c r="G2245" s="88">
        <v>22.196000000000002</v>
      </c>
      <c r="H2245" s="88">
        <v>33.323880000000003</v>
      </c>
      <c r="I2245" s="88">
        <v>52.784520000000001</v>
      </c>
      <c r="J2245" s="88">
        <v>27.461110000000001</v>
      </c>
    </row>
    <row r="2246" spans="1:10">
      <c r="A2246" s="89">
        <v>41733</v>
      </c>
      <c r="B2246" s="90">
        <v>0.33333333333333331</v>
      </c>
      <c r="C2246" s="91">
        <f t="shared" si="68"/>
        <v>41733.333333333336</v>
      </c>
      <c r="D2246" s="91">
        <f t="shared" si="69"/>
        <v>41733.291666666672</v>
      </c>
      <c r="E2246" s="88">
        <v>77.63794</v>
      </c>
      <c r="F2246" s="88">
        <v>62.530619999999999</v>
      </c>
      <c r="G2246" s="88">
        <v>31.6557</v>
      </c>
      <c r="H2246" s="88">
        <v>29.774760000000001</v>
      </c>
      <c r="I2246" s="88">
        <v>52.204560000000001</v>
      </c>
      <c r="J2246" s="88">
        <v>20.237120000000001</v>
      </c>
    </row>
    <row r="2247" spans="1:10">
      <c r="A2247" s="89">
        <v>41733</v>
      </c>
      <c r="B2247" s="90">
        <v>0.375</v>
      </c>
      <c r="C2247" s="91">
        <f t="shared" si="68"/>
        <v>41733.375</v>
      </c>
      <c r="D2247" s="91">
        <f t="shared" si="69"/>
        <v>41733.333333333336</v>
      </c>
      <c r="E2247" s="88">
        <v>72.64631</v>
      </c>
      <c r="F2247" s="88">
        <v>44.241379999999999</v>
      </c>
      <c r="G2247" s="88">
        <v>32.794589999999999</v>
      </c>
      <c r="H2247" s="88">
        <v>48.787399999999998</v>
      </c>
      <c r="I2247" s="88">
        <v>53.186149999999998</v>
      </c>
      <c r="J2247" s="88">
        <v>22.502949999999998</v>
      </c>
    </row>
    <row r="2248" spans="1:10">
      <c r="A2248" s="89">
        <v>41733</v>
      </c>
      <c r="B2248" s="90">
        <v>0.41666666666666669</v>
      </c>
      <c r="C2248" s="91">
        <f t="shared" ref="C2248:C2311" si="70">A2248+B2248</f>
        <v>41733.416666666664</v>
      </c>
      <c r="D2248" s="91">
        <f t="shared" ref="D2248:D2311" si="71">C2248-"01:00"</f>
        <v>41733.375</v>
      </c>
      <c r="E2248" s="88">
        <v>35.027439999999999</v>
      </c>
      <c r="F2248" s="88">
        <v>25.747509999999998</v>
      </c>
      <c r="G2248" s="88">
        <v>24.476179999999999</v>
      </c>
      <c r="H2248" s="88">
        <v>42.59807</v>
      </c>
      <c r="I2248" s="88">
        <v>54.749139999999997</v>
      </c>
      <c r="J2248" s="88">
        <v>16.96388</v>
      </c>
    </row>
    <row r="2249" spans="1:10">
      <c r="A2249" s="89">
        <v>41733</v>
      </c>
      <c r="B2249" s="90">
        <v>0.45833333333333331</v>
      </c>
      <c r="C2249" s="91">
        <f t="shared" si="70"/>
        <v>41733.458333333336</v>
      </c>
      <c r="D2249" s="91">
        <f t="shared" si="71"/>
        <v>41733.416666666672</v>
      </c>
      <c r="E2249" s="88">
        <v>19.526630000000001</v>
      </c>
      <c r="F2249" s="88">
        <v>17.70401</v>
      </c>
      <c r="G2249" s="88">
        <v>22.982990000000001</v>
      </c>
      <c r="H2249" s="88">
        <v>31.71499</v>
      </c>
      <c r="I2249" s="88">
        <v>55.508400000000002</v>
      </c>
      <c r="J2249" s="88">
        <v>10.08939</v>
      </c>
    </row>
    <row r="2250" spans="1:10">
      <c r="A2250" s="89">
        <v>41733</v>
      </c>
      <c r="B2250" s="90">
        <v>0.5</v>
      </c>
      <c r="C2250" s="91">
        <f t="shared" si="70"/>
        <v>41733.5</v>
      </c>
      <c r="D2250" s="91">
        <f t="shared" si="71"/>
        <v>41733.458333333336</v>
      </c>
      <c r="E2250" s="88">
        <v>22.548380000000002</v>
      </c>
      <c r="F2250" s="88">
        <v>24.78313</v>
      </c>
      <c r="G2250" s="88">
        <v>23.005939999999999</v>
      </c>
      <c r="H2250" s="88">
        <v>28.33943</v>
      </c>
      <c r="I2250" s="88">
        <v>50.507210000000001</v>
      </c>
      <c r="J2250" s="88">
        <v>5.90341</v>
      </c>
    </row>
    <row r="2251" spans="1:10">
      <c r="A2251" s="89">
        <v>41733</v>
      </c>
      <c r="B2251" s="90">
        <v>0.54166666666666663</v>
      </c>
      <c r="C2251" s="91">
        <f t="shared" si="70"/>
        <v>41733.541666666664</v>
      </c>
      <c r="D2251" s="91">
        <f t="shared" si="71"/>
        <v>41733.5</v>
      </c>
      <c r="E2251" s="88">
        <v>26.469000000000001</v>
      </c>
      <c r="F2251" s="88">
        <v>23.86131</v>
      </c>
      <c r="G2251" s="88">
        <v>24.5718</v>
      </c>
      <c r="H2251" s="88">
        <v>18.669350000000001</v>
      </c>
      <c r="I2251" s="88">
        <v>41.397019999999998</v>
      </c>
      <c r="J2251" s="88">
        <v>7.5629799999999996</v>
      </c>
    </row>
    <row r="2252" spans="1:10">
      <c r="A2252" s="89">
        <v>41733</v>
      </c>
      <c r="B2252" s="90">
        <v>0.58333333333333337</v>
      </c>
      <c r="C2252" s="91">
        <f t="shared" si="70"/>
        <v>41733.583333333336</v>
      </c>
      <c r="D2252" s="91">
        <f t="shared" si="71"/>
        <v>41733.541666666672</v>
      </c>
      <c r="E2252" s="88">
        <v>24.00188</v>
      </c>
      <c r="F2252" s="88">
        <v>26.72193</v>
      </c>
      <c r="G2252" s="88">
        <v>28.151039999999998</v>
      </c>
      <c r="H2252" s="88">
        <v>25.869910000000001</v>
      </c>
      <c r="I2252" s="88">
        <v>27.419029999999999</v>
      </c>
      <c r="J2252" s="88">
        <v>7.28423</v>
      </c>
    </row>
    <row r="2253" spans="1:10">
      <c r="A2253" s="89">
        <v>41733</v>
      </c>
      <c r="B2253" s="90">
        <v>0.625</v>
      </c>
      <c r="C2253" s="91">
        <f t="shared" si="70"/>
        <v>41733.625</v>
      </c>
      <c r="D2253" s="91">
        <f t="shared" si="71"/>
        <v>41733.583333333336</v>
      </c>
      <c r="E2253" s="88">
        <v>21.965060000000001</v>
      </c>
      <c r="F2253" s="88">
        <v>31.380299999999998</v>
      </c>
      <c r="G2253" s="88">
        <v>26.064029999999999</v>
      </c>
      <c r="H2253" s="88">
        <v>16.438420000000001</v>
      </c>
      <c r="I2253" s="88">
        <v>32.286830000000002</v>
      </c>
      <c r="J2253" s="88">
        <v>8.6249000000000002</v>
      </c>
    </row>
    <row r="2254" spans="1:10">
      <c r="A2254" s="89">
        <v>41733</v>
      </c>
      <c r="B2254" s="90">
        <v>0.66666666666666663</v>
      </c>
      <c r="C2254" s="91">
        <f t="shared" si="70"/>
        <v>41733.666666666664</v>
      </c>
      <c r="D2254" s="91">
        <f t="shared" si="71"/>
        <v>41733.625</v>
      </c>
      <c r="E2254" s="88">
        <v>18.981560000000002</v>
      </c>
      <c r="F2254" s="88">
        <v>30.028639999999999</v>
      </c>
      <c r="G2254" s="88">
        <v>23.656669999999998</v>
      </c>
      <c r="H2254" s="88">
        <v>11.56345</v>
      </c>
      <c r="I2254" s="88">
        <v>36.127600000000001</v>
      </c>
      <c r="J2254" s="88">
        <v>11.72315</v>
      </c>
    </row>
    <row r="2255" spans="1:10">
      <c r="A2255" s="89">
        <v>41733</v>
      </c>
      <c r="B2255" s="90">
        <v>0.70833333333333337</v>
      </c>
      <c r="C2255" s="91">
        <f t="shared" si="70"/>
        <v>41733.708333333336</v>
      </c>
      <c r="D2255" s="91">
        <f t="shared" si="71"/>
        <v>41733.666666666672</v>
      </c>
      <c r="E2255" s="88">
        <v>16.466629999999999</v>
      </c>
      <c r="F2255" s="88">
        <v>31.10633</v>
      </c>
      <c r="G2255" s="88">
        <v>22.851030000000002</v>
      </c>
      <c r="I2255" s="88">
        <v>40.637279999999997</v>
      </c>
      <c r="J2255" s="88">
        <v>16.94379</v>
      </c>
    </row>
    <row r="2256" spans="1:10">
      <c r="A2256" s="89">
        <v>41733</v>
      </c>
      <c r="B2256" s="90">
        <v>0.75</v>
      </c>
      <c r="C2256" s="91">
        <f t="shared" si="70"/>
        <v>41733.75</v>
      </c>
      <c r="D2256" s="91">
        <f t="shared" si="71"/>
        <v>41733.708333333336</v>
      </c>
      <c r="E2256" s="88">
        <v>21.92681</v>
      </c>
      <c r="F2256" s="88">
        <v>29.269380000000002</v>
      </c>
      <c r="G2256" s="88">
        <v>23.949280000000002</v>
      </c>
      <c r="H2256" s="88">
        <v>15.91774</v>
      </c>
      <c r="I2256" s="88">
        <v>27.330100000000002</v>
      </c>
      <c r="J2256" s="88">
        <v>20.317920000000001</v>
      </c>
    </row>
    <row r="2257" spans="1:10">
      <c r="A2257" s="89">
        <v>41733</v>
      </c>
      <c r="B2257" s="90">
        <v>0.79166666666666663</v>
      </c>
      <c r="C2257" s="91">
        <f t="shared" si="70"/>
        <v>41733.791666666664</v>
      </c>
      <c r="D2257" s="91">
        <f t="shared" si="71"/>
        <v>41733.75</v>
      </c>
      <c r="E2257" s="88">
        <v>26.89931</v>
      </c>
      <c r="F2257" s="88">
        <v>26.850069999999999</v>
      </c>
      <c r="G2257" s="88">
        <v>25.81062</v>
      </c>
      <c r="H2257" s="88">
        <v>23.098700000000001</v>
      </c>
      <c r="I2257" s="88">
        <v>34.430259999999997</v>
      </c>
      <c r="J2257" s="88">
        <v>36.705179999999999</v>
      </c>
    </row>
    <row r="2258" spans="1:10">
      <c r="A2258" s="89">
        <v>41733</v>
      </c>
      <c r="B2258" s="90">
        <v>0.83333333333333337</v>
      </c>
      <c r="C2258" s="91">
        <f t="shared" si="70"/>
        <v>41733.833333333336</v>
      </c>
      <c r="D2258" s="91">
        <f t="shared" si="71"/>
        <v>41733.791666666672</v>
      </c>
      <c r="E2258" s="88">
        <v>40.812750000000001</v>
      </c>
      <c r="F2258" s="88">
        <v>31.964569999999998</v>
      </c>
      <c r="G2258" s="88">
        <v>18.35474</v>
      </c>
      <c r="H2258" s="88">
        <v>23.30716</v>
      </c>
      <c r="I2258" s="88">
        <v>57.785710000000002</v>
      </c>
      <c r="J2258" s="88">
        <v>43.776649999999997</v>
      </c>
    </row>
    <row r="2259" spans="1:10">
      <c r="A2259" s="89">
        <v>41733</v>
      </c>
      <c r="B2259" s="90">
        <v>0.875</v>
      </c>
      <c r="C2259" s="91">
        <f t="shared" si="70"/>
        <v>41733.875</v>
      </c>
      <c r="D2259" s="91">
        <f t="shared" si="71"/>
        <v>41733.833333333336</v>
      </c>
      <c r="E2259" s="88">
        <v>50.748190000000001</v>
      </c>
      <c r="F2259" s="88">
        <v>30.605260000000001</v>
      </c>
      <c r="G2259" s="88">
        <v>14.216570000000001</v>
      </c>
      <c r="H2259" s="88">
        <v>22.45036</v>
      </c>
      <c r="I2259" s="88">
        <v>73.817239999999998</v>
      </c>
      <c r="J2259" s="88">
        <v>45.301870000000001</v>
      </c>
    </row>
    <row r="2260" spans="1:10">
      <c r="A2260" s="89">
        <v>41733</v>
      </c>
      <c r="B2260" s="90">
        <v>0.91666666666666663</v>
      </c>
      <c r="C2260" s="91">
        <f t="shared" si="70"/>
        <v>41733.916666666664</v>
      </c>
      <c r="D2260" s="91">
        <f t="shared" si="71"/>
        <v>41733.875</v>
      </c>
      <c r="E2260" s="88">
        <v>40.822310000000002</v>
      </c>
      <c r="F2260" s="88">
        <v>19.770949999999999</v>
      </c>
      <c r="G2260" s="88">
        <v>12.91846</v>
      </c>
      <c r="H2260" s="88">
        <v>17.96077</v>
      </c>
      <c r="I2260" s="88">
        <v>59.661389999999997</v>
      </c>
      <c r="J2260" s="88">
        <v>47.422829999999998</v>
      </c>
    </row>
    <row r="2261" spans="1:10">
      <c r="A2261" s="89">
        <v>41733</v>
      </c>
      <c r="B2261" s="90">
        <v>0.95833333333333337</v>
      </c>
      <c r="C2261" s="91">
        <f t="shared" si="70"/>
        <v>41733.958333333336</v>
      </c>
      <c r="D2261" s="91">
        <f t="shared" si="71"/>
        <v>41733.916666666672</v>
      </c>
      <c r="E2261" s="88">
        <v>45.287999999999997</v>
      </c>
      <c r="F2261" s="88">
        <v>20.58089</v>
      </c>
      <c r="G2261" s="88">
        <v>11.906269999999999</v>
      </c>
      <c r="H2261" s="88">
        <v>18.104679999999998</v>
      </c>
      <c r="I2261" s="88">
        <v>65.422319999999999</v>
      </c>
      <c r="J2261" s="88">
        <v>34.306899999999999</v>
      </c>
    </row>
    <row r="2262" spans="1:10">
      <c r="A2262" s="89">
        <v>41733</v>
      </c>
      <c r="B2262" s="92">
        <v>1</v>
      </c>
      <c r="C2262" s="91">
        <f t="shared" si="70"/>
        <v>41734</v>
      </c>
      <c r="D2262" s="91">
        <f t="shared" si="71"/>
        <v>41733.958333333336</v>
      </c>
      <c r="E2262" s="88">
        <v>45.785249999999998</v>
      </c>
      <c r="F2262" s="88">
        <v>13.926830000000001</v>
      </c>
      <c r="G2262" s="88">
        <v>10.22805</v>
      </c>
      <c r="H2262" s="88">
        <v>18.174969999999998</v>
      </c>
      <c r="I2262" s="88">
        <v>69.308040000000005</v>
      </c>
      <c r="J2262" s="88">
        <v>21.841229999999999</v>
      </c>
    </row>
    <row r="2263" spans="1:10">
      <c r="A2263" s="89">
        <v>41734</v>
      </c>
      <c r="B2263" s="90">
        <v>4.1666666666666664E-2</v>
      </c>
      <c r="C2263" s="91">
        <f t="shared" si="70"/>
        <v>41734.041666666664</v>
      </c>
      <c r="D2263" s="91">
        <f t="shared" si="71"/>
        <v>41734</v>
      </c>
      <c r="E2263" s="88">
        <v>49.100250000000003</v>
      </c>
      <c r="F2263" s="88">
        <v>8.6833899999999993</v>
      </c>
      <c r="G2263" s="88">
        <v>9.4324499999999993</v>
      </c>
      <c r="H2263" s="88">
        <v>19.17473</v>
      </c>
      <c r="I2263" s="88">
        <v>51.444980000000001</v>
      </c>
      <c r="J2263" s="88">
        <v>11.561059999999999</v>
      </c>
    </row>
    <row r="2264" spans="1:10">
      <c r="A2264" s="89">
        <v>41734</v>
      </c>
      <c r="B2264" s="90">
        <v>8.3333333333333329E-2</v>
      </c>
      <c r="C2264" s="91">
        <f t="shared" si="70"/>
        <v>41734.083333333336</v>
      </c>
      <c r="D2264" s="91">
        <f t="shared" si="71"/>
        <v>41734.041666666672</v>
      </c>
      <c r="E2264" s="88">
        <v>60.371250000000003</v>
      </c>
      <c r="G2264" s="88">
        <v>8.3996999999999993</v>
      </c>
      <c r="I2264" s="88">
        <v>59.006360000000001</v>
      </c>
      <c r="J2264" s="88">
        <v>10.563219999999999</v>
      </c>
    </row>
    <row r="2265" spans="1:10">
      <c r="A2265" s="89">
        <v>41734</v>
      </c>
      <c r="B2265" s="90">
        <v>0.125</v>
      </c>
      <c r="C2265" s="91">
        <f t="shared" si="70"/>
        <v>41734.125</v>
      </c>
      <c r="D2265" s="91">
        <f t="shared" si="71"/>
        <v>41734.083333333336</v>
      </c>
      <c r="E2265" s="88">
        <v>66.191630000000004</v>
      </c>
      <c r="F2265" s="88">
        <v>8.8070599999999999</v>
      </c>
      <c r="G2265" s="88">
        <v>7.5792400000000004</v>
      </c>
      <c r="H2265" s="88">
        <v>19.59404</v>
      </c>
      <c r="I2265" s="88">
        <v>48.14002</v>
      </c>
      <c r="J2265" s="88">
        <v>13.002129999999999</v>
      </c>
    </row>
    <row r="2266" spans="1:10">
      <c r="A2266" s="89">
        <v>41734</v>
      </c>
      <c r="B2266" s="90">
        <v>0.16666666666666666</v>
      </c>
      <c r="C2266" s="91">
        <f t="shared" si="70"/>
        <v>41734.166666666664</v>
      </c>
      <c r="D2266" s="91">
        <f t="shared" si="71"/>
        <v>41734.125</v>
      </c>
      <c r="E2266" s="88">
        <v>69.175129999999996</v>
      </c>
      <c r="F2266" s="88">
        <v>12.9787</v>
      </c>
      <c r="G2266" s="88">
        <v>10.904120000000001</v>
      </c>
      <c r="H2266" s="88">
        <v>17.8704</v>
      </c>
      <c r="I2266" s="88">
        <v>41.173259999999999</v>
      </c>
      <c r="J2266" s="88">
        <v>16.094169999999998</v>
      </c>
    </row>
    <row r="2267" spans="1:10">
      <c r="A2267" s="89">
        <v>41734</v>
      </c>
      <c r="B2267" s="90">
        <v>0.20833333333333334</v>
      </c>
      <c r="C2267" s="91">
        <f t="shared" si="70"/>
        <v>41734.208333333336</v>
      </c>
      <c r="D2267" s="91">
        <f t="shared" si="71"/>
        <v>41734.166666666672</v>
      </c>
      <c r="E2267" s="88">
        <v>72.665440000000004</v>
      </c>
      <c r="F2267" s="88">
        <v>30.83906</v>
      </c>
      <c r="G2267" s="88">
        <v>14.9285</v>
      </c>
      <c r="H2267" s="88">
        <v>15.4793</v>
      </c>
      <c r="I2267" s="88">
        <v>44.031489999999998</v>
      </c>
      <c r="J2267" s="88">
        <v>14.06405</v>
      </c>
    </row>
    <row r="2268" spans="1:10">
      <c r="A2268" s="89">
        <v>41734</v>
      </c>
      <c r="B2268" s="90">
        <v>0.25</v>
      </c>
      <c r="C2268" s="91">
        <f t="shared" si="70"/>
        <v>41734.25</v>
      </c>
      <c r="D2268" s="91">
        <f t="shared" si="71"/>
        <v>41734.208333333336</v>
      </c>
      <c r="E2268" s="88">
        <v>70.236559999999997</v>
      </c>
      <c r="F2268" s="88">
        <v>37.528030000000001</v>
      </c>
      <c r="G2268" s="88">
        <v>22.322220000000002</v>
      </c>
      <c r="H2268" s="88">
        <v>14.49436</v>
      </c>
      <c r="I2268" s="88">
        <v>42.155329999999999</v>
      </c>
      <c r="J2268" s="88">
        <v>13.17808</v>
      </c>
    </row>
    <row r="2269" spans="1:10">
      <c r="A2269" s="89">
        <v>41734</v>
      </c>
      <c r="B2269" s="90">
        <v>0.29166666666666669</v>
      </c>
      <c r="C2269" s="91">
        <f t="shared" si="70"/>
        <v>41734.291666666664</v>
      </c>
      <c r="D2269" s="91">
        <f t="shared" si="71"/>
        <v>41734.25</v>
      </c>
      <c r="E2269" s="88">
        <v>52.842379999999999</v>
      </c>
      <c r="F2269" s="88">
        <v>34.285870000000003</v>
      </c>
      <c r="G2269" s="88">
        <v>21.980360000000001</v>
      </c>
      <c r="H2269" s="88">
        <v>18.34853</v>
      </c>
      <c r="I2269" s="88">
        <v>44.076430000000002</v>
      </c>
      <c r="J2269" s="88">
        <v>14.184060000000001</v>
      </c>
    </row>
    <row r="2270" spans="1:10">
      <c r="A2270" s="89">
        <v>41734</v>
      </c>
      <c r="B2270" s="90">
        <v>0.33333333333333331</v>
      </c>
      <c r="C2270" s="91">
        <f t="shared" si="70"/>
        <v>41734.333333333336</v>
      </c>
      <c r="D2270" s="91">
        <f t="shared" si="71"/>
        <v>41734.291666666672</v>
      </c>
      <c r="E2270" s="88">
        <v>35.400379999999998</v>
      </c>
      <c r="F2270" s="88">
        <v>17.036549999999998</v>
      </c>
      <c r="G2270" s="88">
        <v>26.812290000000001</v>
      </c>
      <c r="H2270" s="88">
        <v>15.29809</v>
      </c>
      <c r="I2270" s="88">
        <v>48.943739999999998</v>
      </c>
      <c r="J2270" s="88">
        <v>8.8410100000000007</v>
      </c>
    </row>
    <row r="2271" spans="1:10">
      <c r="A2271" s="89">
        <v>41734</v>
      </c>
      <c r="B2271" s="90">
        <v>0.375</v>
      </c>
      <c r="C2271" s="91">
        <f t="shared" si="70"/>
        <v>41734.375</v>
      </c>
      <c r="D2271" s="91">
        <f t="shared" si="71"/>
        <v>41734.333333333336</v>
      </c>
      <c r="E2271" s="88">
        <v>22.95</v>
      </c>
      <c r="F2271" s="88">
        <v>13.6586</v>
      </c>
      <c r="G2271" s="88">
        <v>18.609100000000002</v>
      </c>
      <c r="H2271" s="88">
        <v>16.005230000000001</v>
      </c>
      <c r="I2271" s="88">
        <v>47.068539999999999</v>
      </c>
      <c r="J2271" s="88">
        <v>7.4592299999999998</v>
      </c>
    </row>
    <row r="2272" spans="1:10">
      <c r="A2272" s="89">
        <v>41734</v>
      </c>
      <c r="B2272" s="90">
        <v>0.41666666666666669</v>
      </c>
      <c r="C2272" s="91">
        <f t="shared" si="70"/>
        <v>41734.416666666664</v>
      </c>
      <c r="D2272" s="91">
        <f t="shared" si="71"/>
        <v>41734.375</v>
      </c>
      <c r="E2272" s="88">
        <v>22.471879999999999</v>
      </c>
      <c r="F2272" s="88">
        <v>20.236160000000002</v>
      </c>
      <c r="G2272" s="88">
        <v>16.38391</v>
      </c>
      <c r="H2272" s="88">
        <v>14.11138</v>
      </c>
      <c r="I2272" s="88">
        <v>36.66263</v>
      </c>
      <c r="J2272" s="88">
        <v>9.2110800000000008</v>
      </c>
    </row>
    <row r="2273" spans="1:10">
      <c r="A2273" s="89">
        <v>41734</v>
      </c>
      <c r="B2273" s="90">
        <v>0.45833333333333331</v>
      </c>
      <c r="C2273" s="91">
        <f t="shared" si="70"/>
        <v>41734.458333333336</v>
      </c>
      <c r="D2273" s="91">
        <f t="shared" si="71"/>
        <v>41734.416666666672</v>
      </c>
      <c r="E2273" s="88">
        <v>20.492439999999998</v>
      </c>
      <c r="F2273" s="88">
        <v>17.053280000000001</v>
      </c>
      <c r="G2273" s="88">
        <v>14.233779999999999</v>
      </c>
      <c r="H2273" s="88">
        <v>10.649279999999999</v>
      </c>
      <c r="I2273" s="88">
        <v>32.644939999999998</v>
      </c>
      <c r="J2273" s="88">
        <v>8.1496399999999998</v>
      </c>
    </row>
    <row r="2274" spans="1:10">
      <c r="A2274" s="89">
        <v>41734</v>
      </c>
      <c r="B2274" s="90">
        <v>0.5</v>
      </c>
      <c r="C2274" s="91">
        <f t="shared" si="70"/>
        <v>41734.5</v>
      </c>
      <c r="D2274" s="91">
        <f t="shared" si="71"/>
        <v>41734.458333333336</v>
      </c>
      <c r="E2274" s="88">
        <v>18.513000000000002</v>
      </c>
      <c r="F2274" s="88">
        <v>15.68633</v>
      </c>
      <c r="G2274" s="88">
        <v>17.245010000000001</v>
      </c>
      <c r="H2274" s="88">
        <v>12.62154</v>
      </c>
      <c r="I2274" s="88">
        <v>22.060690000000001</v>
      </c>
      <c r="J2274" s="88">
        <v>9.3047900000000006</v>
      </c>
    </row>
    <row r="2275" spans="1:10">
      <c r="A2275" s="89">
        <v>41734</v>
      </c>
      <c r="B2275" s="90">
        <v>0.54166666666666663</v>
      </c>
      <c r="C2275" s="91">
        <f t="shared" si="70"/>
        <v>41734.541666666664</v>
      </c>
      <c r="D2275" s="91">
        <f t="shared" si="71"/>
        <v>41734.5</v>
      </c>
      <c r="E2275" s="88">
        <v>16.524000000000001</v>
      </c>
      <c r="F2275" s="88">
        <v>11.740360000000001</v>
      </c>
      <c r="G2275" s="88">
        <v>17.24119</v>
      </c>
      <c r="H2275" s="88">
        <v>12.984920000000001</v>
      </c>
      <c r="I2275" s="88">
        <v>28.222280000000001</v>
      </c>
      <c r="J2275" s="88">
        <v>8.1133000000000006</v>
      </c>
    </row>
    <row r="2276" spans="1:10">
      <c r="A2276" s="89">
        <v>41734</v>
      </c>
      <c r="B2276" s="90">
        <v>0.58333333333333337</v>
      </c>
      <c r="C2276" s="91">
        <f t="shared" si="70"/>
        <v>41734.583333333336</v>
      </c>
      <c r="D2276" s="91">
        <f t="shared" si="71"/>
        <v>41734.541666666672</v>
      </c>
      <c r="E2276" s="88">
        <v>14.04731</v>
      </c>
      <c r="F2276" s="88">
        <v>9.3602500000000006</v>
      </c>
      <c r="G2276" s="88">
        <v>12.99113</v>
      </c>
      <c r="H2276" s="88">
        <v>9.0370399999999993</v>
      </c>
      <c r="I2276" s="88">
        <v>28.088889999999999</v>
      </c>
      <c r="J2276" s="88">
        <v>9.8106500000000008</v>
      </c>
    </row>
    <row r="2277" spans="1:10">
      <c r="A2277" s="89">
        <v>41734</v>
      </c>
      <c r="B2277" s="90">
        <v>0.625</v>
      </c>
      <c r="C2277" s="91">
        <f t="shared" si="70"/>
        <v>41734.625</v>
      </c>
      <c r="D2277" s="91">
        <f t="shared" si="71"/>
        <v>41734.583333333336</v>
      </c>
      <c r="E2277" s="88">
        <v>12.04875</v>
      </c>
      <c r="F2277" s="88">
        <v>8.0994399999999995</v>
      </c>
      <c r="G2277" s="88">
        <v>14.30072</v>
      </c>
      <c r="H2277" s="88">
        <v>8.9772800000000004</v>
      </c>
      <c r="I2277" s="88">
        <v>22.95383</v>
      </c>
      <c r="J2277" s="88">
        <v>9.3535599999999999</v>
      </c>
    </row>
    <row r="2278" spans="1:10">
      <c r="A2278" s="89">
        <v>41734</v>
      </c>
      <c r="B2278" s="90">
        <v>0.66666666666666663</v>
      </c>
      <c r="C2278" s="91">
        <f t="shared" si="70"/>
        <v>41734.666666666664</v>
      </c>
      <c r="D2278" s="91">
        <f t="shared" si="71"/>
        <v>41734.625</v>
      </c>
      <c r="E2278" s="88">
        <v>12.52688</v>
      </c>
      <c r="F2278" s="88">
        <v>9.8790200000000006</v>
      </c>
      <c r="G2278" s="88">
        <v>14.228999999999999</v>
      </c>
      <c r="H2278" s="88">
        <v>7.18</v>
      </c>
      <c r="I2278" s="88">
        <v>24.516819999999999</v>
      </c>
      <c r="J2278" s="88">
        <v>10.69805</v>
      </c>
    </row>
    <row r="2279" spans="1:10">
      <c r="A2279" s="89">
        <v>41734</v>
      </c>
      <c r="B2279" s="90">
        <v>0.70833333333333337</v>
      </c>
      <c r="C2279" s="91">
        <f t="shared" si="70"/>
        <v>41734.708333333336</v>
      </c>
      <c r="D2279" s="91">
        <f t="shared" si="71"/>
        <v>41734.666666666672</v>
      </c>
      <c r="E2279" s="88">
        <v>11.035130000000001</v>
      </c>
      <c r="F2279" s="88">
        <v>9.1881299999999992</v>
      </c>
      <c r="G2279" s="88">
        <v>15.47738</v>
      </c>
      <c r="H2279" s="88">
        <v>7.9593499999999997</v>
      </c>
      <c r="I2279" s="88">
        <v>25.23113</v>
      </c>
      <c r="J2279" s="88">
        <v>8.2562599999999993</v>
      </c>
    </row>
    <row r="2280" spans="1:10">
      <c r="A2280" s="89">
        <v>41734</v>
      </c>
      <c r="B2280" s="90">
        <v>0.75</v>
      </c>
      <c r="C2280" s="91">
        <f t="shared" si="70"/>
        <v>41734.75</v>
      </c>
      <c r="D2280" s="91">
        <f t="shared" si="71"/>
        <v>41734.708333333336</v>
      </c>
      <c r="E2280" s="88">
        <v>11.52281</v>
      </c>
      <c r="F2280" s="88">
        <v>8.0568799999999996</v>
      </c>
      <c r="G2280" s="88">
        <v>12.66649</v>
      </c>
      <c r="H2280" s="88">
        <v>11.13266</v>
      </c>
      <c r="I2280" s="88">
        <v>24.159659999999999</v>
      </c>
      <c r="J2280" s="88">
        <v>7.9803800000000003</v>
      </c>
    </row>
    <row r="2281" spans="1:10">
      <c r="A2281" s="89">
        <v>41734</v>
      </c>
      <c r="B2281" s="90">
        <v>0.79166666666666663</v>
      </c>
      <c r="C2281" s="91">
        <f t="shared" si="70"/>
        <v>41734.791666666664</v>
      </c>
      <c r="D2281" s="91">
        <f t="shared" si="71"/>
        <v>41734.75</v>
      </c>
      <c r="E2281" s="88">
        <v>14.49675</v>
      </c>
      <c r="F2281" s="88">
        <v>7.8694600000000001</v>
      </c>
      <c r="G2281" s="88">
        <v>11.936870000000001</v>
      </c>
      <c r="H2281" s="88">
        <v>11.226850000000001</v>
      </c>
      <c r="I2281" s="88">
        <v>22.23903</v>
      </c>
      <c r="J2281" s="88">
        <v>6.8716100000000004</v>
      </c>
    </row>
    <row r="2282" spans="1:10">
      <c r="A2282" s="89">
        <v>41734</v>
      </c>
      <c r="B2282" s="90">
        <v>0.83333333333333337</v>
      </c>
      <c r="C2282" s="91">
        <f t="shared" si="70"/>
        <v>41734.833333333336</v>
      </c>
      <c r="D2282" s="91">
        <f t="shared" si="71"/>
        <v>41734.791666666672</v>
      </c>
      <c r="E2282" s="88">
        <v>18.47475</v>
      </c>
      <c r="F2282" s="88">
        <v>9.7427499999999991</v>
      </c>
      <c r="G2282" s="88">
        <v>13.435790000000001</v>
      </c>
      <c r="H2282" s="88">
        <v>9.1489200000000004</v>
      </c>
      <c r="I2282" s="88">
        <v>29.20627</v>
      </c>
      <c r="J2282" s="88">
        <v>4.8912199999999997</v>
      </c>
    </row>
    <row r="2283" spans="1:10">
      <c r="A2283" s="89">
        <v>41734</v>
      </c>
      <c r="B2283" s="90">
        <v>0.875</v>
      </c>
      <c r="C2283" s="91">
        <f t="shared" si="70"/>
        <v>41734.875</v>
      </c>
      <c r="D2283" s="91">
        <f t="shared" si="71"/>
        <v>41734.833333333336</v>
      </c>
      <c r="E2283" s="88">
        <v>19.956939999999999</v>
      </c>
      <c r="F2283" s="88">
        <v>10.299289999999999</v>
      </c>
      <c r="G2283" s="88">
        <v>9.2631899999999998</v>
      </c>
      <c r="H2283" s="88">
        <v>6.8276300000000001</v>
      </c>
      <c r="I2283" s="88">
        <v>38.67266</v>
      </c>
      <c r="J2283" s="88">
        <v>3.9206300000000001</v>
      </c>
    </row>
    <row r="2284" spans="1:10">
      <c r="A2284" s="89">
        <v>41734</v>
      </c>
      <c r="B2284" s="90">
        <v>0.91666666666666663</v>
      </c>
      <c r="C2284" s="91">
        <f t="shared" si="70"/>
        <v>41734.916666666664</v>
      </c>
      <c r="D2284" s="91">
        <f t="shared" si="71"/>
        <v>41734.875</v>
      </c>
      <c r="E2284" s="88">
        <v>17.480250000000002</v>
      </c>
      <c r="F2284" s="88">
        <v>9.7805300000000006</v>
      </c>
      <c r="G2284" s="88">
        <v>7.3062300000000002</v>
      </c>
      <c r="H2284" s="88">
        <v>5.7317600000000004</v>
      </c>
      <c r="I2284" s="88">
        <v>32.73339</v>
      </c>
      <c r="J2284" s="88">
        <v>3.5036999999999998</v>
      </c>
    </row>
    <row r="2285" spans="1:10">
      <c r="A2285" s="89">
        <v>41734</v>
      </c>
      <c r="B2285" s="90">
        <v>0.95833333333333337</v>
      </c>
      <c r="C2285" s="91">
        <f t="shared" si="70"/>
        <v>41734.958333333336</v>
      </c>
      <c r="D2285" s="91">
        <f t="shared" si="71"/>
        <v>41734.916666666672</v>
      </c>
      <c r="E2285" s="88">
        <v>14.49675</v>
      </c>
      <c r="F2285" s="88">
        <v>6.7076200000000004</v>
      </c>
      <c r="G2285" s="88">
        <v>10.4389</v>
      </c>
      <c r="H2285" s="88">
        <v>4.50298</v>
      </c>
      <c r="I2285" s="88">
        <v>19.068580000000001</v>
      </c>
      <c r="J2285" s="88">
        <v>3.3664800000000001</v>
      </c>
    </row>
    <row r="2286" spans="1:10">
      <c r="A2286" s="89">
        <v>41734</v>
      </c>
      <c r="B2286" s="92">
        <v>1</v>
      </c>
      <c r="C2286" s="91">
        <f t="shared" si="70"/>
        <v>41735</v>
      </c>
      <c r="D2286" s="91">
        <f t="shared" si="71"/>
        <v>41734.958333333336</v>
      </c>
      <c r="E2286" s="88">
        <v>12.00094</v>
      </c>
      <c r="F2286" s="88">
        <v>3.5888100000000001</v>
      </c>
      <c r="G2286" s="88">
        <v>14.493399999999999</v>
      </c>
      <c r="H2286" s="88">
        <v>4.3260800000000001</v>
      </c>
      <c r="I2286" s="88">
        <v>16.03153</v>
      </c>
      <c r="J2286" s="88">
        <v>4.1047000000000002</v>
      </c>
    </row>
    <row r="2287" spans="1:10">
      <c r="A2287" s="89">
        <v>41735</v>
      </c>
      <c r="B2287" s="90">
        <v>4.1666666666666664E-2</v>
      </c>
      <c r="C2287" s="91">
        <f t="shared" si="70"/>
        <v>41735.041666666664</v>
      </c>
      <c r="D2287" s="91">
        <f t="shared" si="71"/>
        <v>41735</v>
      </c>
      <c r="E2287" s="88">
        <v>8.6954999999999991</v>
      </c>
      <c r="F2287" s="88">
        <v>2.1885400000000002</v>
      </c>
      <c r="G2287" s="88">
        <v>14.248760000000001</v>
      </c>
      <c r="H2287" s="88">
        <v>3.6560600000000001</v>
      </c>
      <c r="I2287" s="88">
        <v>14.051780000000001</v>
      </c>
      <c r="J2287" s="88">
        <v>2.4417800000000001</v>
      </c>
    </row>
    <row r="2288" spans="1:10">
      <c r="A2288" s="89">
        <v>41735</v>
      </c>
      <c r="B2288" s="90">
        <v>8.3333333333333329E-2</v>
      </c>
      <c r="C2288" s="91">
        <f t="shared" si="70"/>
        <v>41735.083333333336</v>
      </c>
      <c r="D2288" s="91">
        <f t="shared" si="71"/>
        <v>41735.041666666672</v>
      </c>
      <c r="E2288" s="88">
        <v>12.0105</v>
      </c>
      <c r="G2288" s="88">
        <v>9.4477499999999992</v>
      </c>
      <c r="I2288" s="88">
        <v>15.361840000000001</v>
      </c>
      <c r="J2288" s="88">
        <v>3.04135</v>
      </c>
    </row>
    <row r="2289" spans="1:10">
      <c r="A2289" s="89">
        <v>41735</v>
      </c>
      <c r="B2289" s="90">
        <v>0.125</v>
      </c>
      <c r="C2289" s="91">
        <f t="shared" si="70"/>
        <v>41735.125</v>
      </c>
      <c r="D2289" s="91">
        <f t="shared" si="71"/>
        <v>41735.083333333336</v>
      </c>
      <c r="E2289" s="88">
        <v>11.48456</v>
      </c>
      <c r="F2289" s="88">
        <v>1.1905300000000001</v>
      </c>
      <c r="G2289" s="88">
        <v>8.3891799999999996</v>
      </c>
      <c r="H2289" s="88">
        <v>4.0664499999999997</v>
      </c>
      <c r="I2289" s="88">
        <v>12.32606</v>
      </c>
      <c r="J2289" s="88">
        <v>1.9349700000000001</v>
      </c>
    </row>
    <row r="2290" spans="1:10">
      <c r="A2290" s="89">
        <v>41735</v>
      </c>
      <c r="B2290" s="90">
        <v>0.16666666666666666</v>
      </c>
      <c r="C2290" s="91">
        <f t="shared" si="70"/>
        <v>41735.166666666664</v>
      </c>
      <c r="D2290" s="91">
        <f t="shared" si="71"/>
        <v>41735.125</v>
      </c>
      <c r="E2290" s="88">
        <v>13.483129999999999</v>
      </c>
      <c r="F2290" s="88">
        <v>0.77361000000000002</v>
      </c>
      <c r="G2290" s="88">
        <v>5.7671400000000004</v>
      </c>
      <c r="H2290" s="88">
        <v>3.1647099999999999</v>
      </c>
      <c r="I2290" s="88">
        <v>6.9222900000000003</v>
      </c>
      <c r="J2290" s="88">
        <v>2.2591399999999999</v>
      </c>
    </row>
    <row r="2291" spans="1:10">
      <c r="A2291" s="89">
        <v>41735</v>
      </c>
      <c r="B2291" s="90">
        <v>0.20833333333333334</v>
      </c>
      <c r="C2291" s="91">
        <f t="shared" si="70"/>
        <v>41735.208333333336</v>
      </c>
      <c r="D2291" s="91">
        <f t="shared" si="71"/>
        <v>41735.166666666672</v>
      </c>
      <c r="E2291" s="88">
        <v>12.50775</v>
      </c>
      <c r="F2291" s="88">
        <v>1.13842</v>
      </c>
      <c r="G2291" s="88">
        <v>6.7602099999999998</v>
      </c>
      <c r="H2291" s="88">
        <v>3.2675100000000001</v>
      </c>
      <c r="I2291" s="88">
        <v>30.277740000000001</v>
      </c>
      <c r="J2291" s="88">
        <v>2.4872100000000001</v>
      </c>
    </row>
    <row r="2292" spans="1:10">
      <c r="A2292" s="89">
        <v>41735</v>
      </c>
      <c r="B2292" s="90">
        <v>0.25</v>
      </c>
      <c r="C2292" s="91">
        <f t="shared" si="70"/>
        <v>41735.25</v>
      </c>
      <c r="D2292" s="91">
        <f t="shared" si="71"/>
        <v>41735.208333333336</v>
      </c>
      <c r="E2292" s="88">
        <v>12.0105</v>
      </c>
      <c r="F2292" s="88">
        <v>0.49342999999999998</v>
      </c>
      <c r="G2292" s="88">
        <v>6.8218899999999998</v>
      </c>
      <c r="H2292" s="88">
        <v>3.0623900000000002</v>
      </c>
      <c r="I2292" s="88">
        <v>11.31244</v>
      </c>
      <c r="J2292" s="88">
        <v>3.3616999999999999</v>
      </c>
    </row>
    <row r="2293" spans="1:10">
      <c r="A2293" s="89">
        <v>41735</v>
      </c>
      <c r="B2293" s="90">
        <v>0.29166666666666669</v>
      </c>
      <c r="C2293" s="91">
        <f t="shared" si="70"/>
        <v>41735.291666666664</v>
      </c>
      <c r="D2293" s="91">
        <f t="shared" si="71"/>
        <v>41735.25</v>
      </c>
      <c r="E2293" s="88">
        <v>10.518750000000001</v>
      </c>
      <c r="F2293" s="88">
        <v>1.8723399999999999</v>
      </c>
      <c r="G2293" s="88">
        <v>9.9072300000000002</v>
      </c>
      <c r="H2293" s="88">
        <v>3.4501499999999998</v>
      </c>
      <c r="I2293" s="88">
        <v>13.08437</v>
      </c>
      <c r="J2293" s="88">
        <v>4.0492400000000002</v>
      </c>
    </row>
    <row r="2294" spans="1:10">
      <c r="A2294" s="89">
        <v>41735</v>
      </c>
      <c r="B2294" s="90">
        <v>0.33333333333333331</v>
      </c>
      <c r="C2294" s="91">
        <f t="shared" si="70"/>
        <v>41735.333333333336</v>
      </c>
      <c r="D2294" s="91">
        <f t="shared" si="71"/>
        <v>41735.291666666672</v>
      </c>
      <c r="E2294" s="88">
        <v>10.04063</v>
      </c>
      <c r="F2294" s="88">
        <v>2.4719099999999998</v>
      </c>
      <c r="G2294" s="88">
        <v>9.7054600000000004</v>
      </c>
      <c r="H2294" s="88">
        <v>3.8015699999999999</v>
      </c>
      <c r="I2294" s="88">
        <v>13.843629999999999</v>
      </c>
      <c r="J2294" s="88">
        <v>4.5082399999999998</v>
      </c>
    </row>
    <row r="2295" spans="1:10">
      <c r="A2295" s="89">
        <v>41735</v>
      </c>
      <c r="B2295" s="90">
        <v>0.375</v>
      </c>
      <c r="C2295" s="91">
        <f t="shared" si="70"/>
        <v>41735.375</v>
      </c>
      <c r="D2295" s="91">
        <f t="shared" si="71"/>
        <v>41735.333333333336</v>
      </c>
      <c r="E2295" s="88">
        <v>7.0380000000000003</v>
      </c>
      <c r="F2295" s="88">
        <v>2.0506799999999998</v>
      </c>
      <c r="G2295" s="88">
        <v>8.8601299999999998</v>
      </c>
      <c r="H2295" s="88">
        <v>4.4212199999999999</v>
      </c>
      <c r="I2295" s="88">
        <v>34.295909999999999</v>
      </c>
      <c r="J2295" s="88">
        <v>4.4178800000000003</v>
      </c>
    </row>
    <row r="2296" spans="1:10">
      <c r="A2296" s="89">
        <v>41735</v>
      </c>
      <c r="B2296" s="90">
        <v>0.41666666666666669</v>
      </c>
      <c r="C2296" s="91">
        <f t="shared" si="70"/>
        <v>41735.416666666664</v>
      </c>
      <c r="D2296" s="91">
        <f t="shared" si="71"/>
        <v>41735.375</v>
      </c>
      <c r="E2296" s="88">
        <v>9.0652500000000007</v>
      </c>
      <c r="F2296" s="88">
        <v>3.3129300000000002</v>
      </c>
      <c r="G2296" s="88">
        <v>8.1988900000000005</v>
      </c>
      <c r="H2296" s="88">
        <v>3.9985599999999999</v>
      </c>
      <c r="I2296" s="88">
        <v>29.295680000000001</v>
      </c>
      <c r="J2296" s="88">
        <v>4.9213399999999998</v>
      </c>
    </row>
    <row r="2297" spans="1:10">
      <c r="A2297" s="89">
        <v>41735</v>
      </c>
      <c r="B2297" s="90">
        <v>0.45833333333333331</v>
      </c>
      <c r="C2297" s="91">
        <f t="shared" si="70"/>
        <v>41735.458333333336</v>
      </c>
      <c r="D2297" s="91">
        <f t="shared" si="71"/>
        <v>41735.416666666672</v>
      </c>
      <c r="E2297" s="88">
        <v>13.530939999999999</v>
      </c>
      <c r="F2297" s="88">
        <v>4.3715000000000002</v>
      </c>
      <c r="G2297" s="88">
        <v>8.0090699999999995</v>
      </c>
      <c r="H2297" s="88">
        <v>4.2806499999999996</v>
      </c>
      <c r="I2297" s="88">
        <v>31.214870000000001</v>
      </c>
      <c r="J2297" s="88">
        <v>5.2426399999999997</v>
      </c>
    </row>
    <row r="2298" spans="1:10">
      <c r="A2298" s="89">
        <v>41735</v>
      </c>
      <c r="B2298" s="90">
        <v>0.5</v>
      </c>
      <c r="C2298" s="91">
        <f t="shared" si="70"/>
        <v>41735.5</v>
      </c>
      <c r="D2298" s="91">
        <f t="shared" si="71"/>
        <v>41735.458333333336</v>
      </c>
      <c r="E2298" s="88">
        <v>10.04063</v>
      </c>
      <c r="F2298" s="88">
        <v>6.2041500000000003</v>
      </c>
      <c r="G2298" s="88">
        <v>6.6942300000000001</v>
      </c>
      <c r="H2298" s="88">
        <v>4.4346100000000002</v>
      </c>
      <c r="I2298" s="88">
        <v>32.599040000000002</v>
      </c>
      <c r="J2298" s="88">
        <v>4.3232100000000004</v>
      </c>
    </row>
    <row r="2299" spans="1:10">
      <c r="A2299" s="89">
        <v>41735</v>
      </c>
      <c r="B2299" s="90">
        <v>0.54166666666666663</v>
      </c>
      <c r="C2299" s="91">
        <f t="shared" si="70"/>
        <v>41735.541666666664</v>
      </c>
      <c r="D2299" s="91">
        <f t="shared" si="71"/>
        <v>41735.5</v>
      </c>
      <c r="E2299" s="88">
        <v>10.050190000000001</v>
      </c>
      <c r="F2299" s="88">
        <v>4.1945899999999998</v>
      </c>
      <c r="G2299" s="88">
        <v>5.7747900000000003</v>
      </c>
      <c r="H2299" s="88">
        <v>4.5488799999999996</v>
      </c>
      <c r="I2299" s="88">
        <v>17.550059999999998</v>
      </c>
      <c r="J2299" s="88">
        <v>4.6033900000000001</v>
      </c>
    </row>
    <row r="2300" spans="1:10">
      <c r="A2300" s="89">
        <v>41735</v>
      </c>
      <c r="B2300" s="90">
        <v>0.58333333333333337</v>
      </c>
      <c r="C2300" s="91">
        <f t="shared" si="70"/>
        <v>41735.583333333336</v>
      </c>
      <c r="D2300" s="91">
        <f t="shared" si="71"/>
        <v>41735.541666666672</v>
      </c>
      <c r="E2300" s="88">
        <v>11.53238</v>
      </c>
      <c r="F2300" s="88">
        <v>6.0291600000000001</v>
      </c>
      <c r="G2300" s="88">
        <v>5.1178499999999998</v>
      </c>
      <c r="H2300" s="88">
        <v>3.5558200000000002</v>
      </c>
      <c r="I2300" s="88">
        <v>19.068580000000001</v>
      </c>
      <c r="J2300" s="88">
        <v>3.4960499999999999</v>
      </c>
    </row>
    <row r="2301" spans="1:10">
      <c r="A2301" s="89">
        <v>41735</v>
      </c>
      <c r="B2301" s="90">
        <v>0.625</v>
      </c>
      <c r="C2301" s="91">
        <f t="shared" si="70"/>
        <v>41735.625</v>
      </c>
      <c r="D2301" s="91">
        <f t="shared" si="71"/>
        <v>41735.583333333336</v>
      </c>
      <c r="E2301" s="88">
        <v>11.044689999999999</v>
      </c>
      <c r="F2301" s="88">
        <v>6.0167299999999999</v>
      </c>
      <c r="G2301" s="88">
        <v>5.18431</v>
      </c>
      <c r="H2301" s="88">
        <v>4.1668599999999998</v>
      </c>
      <c r="I2301" s="88">
        <v>17.0595</v>
      </c>
      <c r="J2301" s="88">
        <v>4.6970999999999998</v>
      </c>
    </row>
    <row r="2302" spans="1:10">
      <c r="A2302" s="89">
        <v>41735</v>
      </c>
      <c r="B2302" s="90">
        <v>0.66666666666666663</v>
      </c>
      <c r="C2302" s="91">
        <f t="shared" si="70"/>
        <v>41735.666666666664</v>
      </c>
      <c r="D2302" s="91">
        <f t="shared" si="71"/>
        <v>41735.625</v>
      </c>
      <c r="E2302" s="88">
        <v>12.029629999999999</v>
      </c>
      <c r="F2302" s="88">
        <v>5.5878500000000004</v>
      </c>
      <c r="G2302" s="88">
        <v>5.0528300000000002</v>
      </c>
      <c r="H2302" s="88">
        <v>3.6103200000000002</v>
      </c>
      <c r="I2302" s="88">
        <v>16.1219</v>
      </c>
      <c r="J2302" s="88">
        <v>5.8498599999999996</v>
      </c>
    </row>
    <row r="2303" spans="1:10">
      <c r="A2303" s="89">
        <v>41735</v>
      </c>
      <c r="B2303" s="90">
        <v>0.70833333333333337</v>
      </c>
      <c r="C2303" s="91">
        <f t="shared" si="70"/>
        <v>41735.708333333336</v>
      </c>
      <c r="D2303" s="91">
        <f t="shared" si="71"/>
        <v>41735.666666666672</v>
      </c>
      <c r="E2303" s="88">
        <v>14.49675</v>
      </c>
      <c r="F2303" s="88">
        <v>3.9521799999999998</v>
      </c>
      <c r="G2303" s="88">
        <v>4.1988899999999996</v>
      </c>
      <c r="H2303" s="88">
        <v>3.98278</v>
      </c>
      <c r="I2303" s="88">
        <v>11.74418</v>
      </c>
      <c r="J2303" s="88">
        <v>5.6657799999999998</v>
      </c>
    </row>
    <row r="2304" spans="1:10">
      <c r="A2304" s="89">
        <v>41735</v>
      </c>
      <c r="B2304" s="90">
        <v>0.75</v>
      </c>
      <c r="C2304" s="91">
        <f t="shared" si="70"/>
        <v>41735.75</v>
      </c>
      <c r="D2304" s="91">
        <f t="shared" si="71"/>
        <v>41735.708333333336</v>
      </c>
      <c r="E2304" s="88">
        <v>10.0215</v>
      </c>
      <c r="F2304" s="88">
        <v>2.69997</v>
      </c>
      <c r="G2304" s="88">
        <v>4.39588</v>
      </c>
      <c r="I2304" s="88">
        <v>10.18263</v>
      </c>
      <c r="J2304" s="88">
        <v>5.5758900000000002</v>
      </c>
    </row>
    <row r="2305" spans="1:10">
      <c r="A2305" s="89">
        <v>41735</v>
      </c>
      <c r="B2305" s="90">
        <v>0.79166666666666663</v>
      </c>
      <c r="C2305" s="91">
        <f t="shared" si="70"/>
        <v>41735.791666666664</v>
      </c>
      <c r="D2305" s="91">
        <f t="shared" si="71"/>
        <v>41735.75</v>
      </c>
      <c r="E2305" s="88">
        <v>14.49675</v>
      </c>
      <c r="F2305" s="88">
        <v>3.0686100000000001</v>
      </c>
      <c r="G2305" s="88">
        <v>4.9189499999999997</v>
      </c>
      <c r="H2305" s="88">
        <v>4.8333700000000004</v>
      </c>
      <c r="I2305" s="88">
        <v>11.834070000000001</v>
      </c>
      <c r="J2305" s="88">
        <v>4.7439600000000004</v>
      </c>
    </row>
    <row r="2306" spans="1:10">
      <c r="A2306" s="89">
        <v>41735</v>
      </c>
      <c r="B2306" s="90">
        <v>0.83333333333333337</v>
      </c>
      <c r="C2306" s="91">
        <f t="shared" si="70"/>
        <v>41735.833333333336</v>
      </c>
      <c r="D2306" s="91">
        <f t="shared" si="71"/>
        <v>41735.791666666672</v>
      </c>
      <c r="E2306" s="88">
        <v>12.0105</v>
      </c>
      <c r="F2306" s="88">
        <v>2.1926800000000002</v>
      </c>
      <c r="G2306" s="88">
        <v>4.5904800000000003</v>
      </c>
      <c r="H2306" s="88">
        <v>5.2488599999999996</v>
      </c>
      <c r="I2306" s="88">
        <v>11.387029999999999</v>
      </c>
      <c r="J2306" s="88">
        <v>4.2400099999999998</v>
      </c>
    </row>
    <row r="2307" spans="1:10">
      <c r="A2307" s="89">
        <v>41735</v>
      </c>
      <c r="B2307" s="90">
        <v>0.875</v>
      </c>
      <c r="C2307" s="91">
        <f t="shared" si="70"/>
        <v>41735.875</v>
      </c>
      <c r="D2307" s="91">
        <f t="shared" si="71"/>
        <v>41735.833333333336</v>
      </c>
      <c r="E2307" s="88">
        <v>13.005000000000001</v>
      </c>
      <c r="F2307" s="88">
        <v>1.1130800000000001</v>
      </c>
      <c r="G2307" s="88">
        <v>4.3954000000000004</v>
      </c>
      <c r="H2307" s="88">
        <v>4.9046099999999999</v>
      </c>
      <c r="I2307" s="88">
        <v>13.843629999999999</v>
      </c>
      <c r="J2307" s="88">
        <v>3.36361</v>
      </c>
    </row>
    <row r="2308" spans="1:10">
      <c r="A2308" s="89">
        <v>41735</v>
      </c>
      <c r="B2308" s="90">
        <v>0.91666666666666663</v>
      </c>
      <c r="C2308" s="91">
        <f t="shared" si="70"/>
        <v>41735.916666666664</v>
      </c>
      <c r="D2308" s="91">
        <f t="shared" si="71"/>
        <v>41735.875</v>
      </c>
      <c r="E2308" s="88">
        <v>13.49269</v>
      </c>
      <c r="F2308" s="88">
        <v>0.51573999999999998</v>
      </c>
      <c r="G2308" s="88">
        <v>5.0528300000000002</v>
      </c>
      <c r="H2308" s="88">
        <v>4.7305700000000002</v>
      </c>
      <c r="I2308" s="88">
        <v>11.96747</v>
      </c>
      <c r="J2308" s="88">
        <v>4.1472600000000002</v>
      </c>
    </row>
    <row r="2309" spans="1:10">
      <c r="A2309" s="89">
        <v>41735</v>
      </c>
      <c r="B2309" s="90">
        <v>0.95833333333333337</v>
      </c>
      <c r="C2309" s="91">
        <f t="shared" si="70"/>
        <v>41735.958333333336</v>
      </c>
      <c r="D2309" s="91">
        <f t="shared" si="71"/>
        <v>41735.916666666672</v>
      </c>
      <c r="E2309" s="88">
        <v>17.470690000000001</v>
      </c>
      <c r="F2309" s="88">
        <v>1.8603799999999999</v>
      </c>
      <c r="G2309" s="88">
        <v>5.6433099999999996</v>
      </c>
      <c r="H2309" s="88">
        <v>3.99952</v>
      </c>
      <c r="I2309" s="88">
        <v>13.79917</v>
      </c>
      <c r="J2309" s="88">
        <v>2.5804399999999998</v>
      </c>
    </row>
    <row r="2310" spans="1:10">
      <c r="A2310" s="89">
        <v>41735</v>
      </c>
      <c r="B2310" s="92">
        <v>1</v>
      </c>
      <c r="C2310" s="91">
        <f t="shared" si="70"/>
        <v>41736</v>
      </c>
      <c r="D2310" s="91">
        <f t="shared" si="71"/>
        <v>41735.958333333336</v>
      </c>
      <c r="E2310" s="88">
        <v>15.969379999999999</v>
      </c>
      <c r="F2310" s="88">
        <v>1.4158900000000001</v>
      </c>
      <c r="G2310" s="88">
        <v>6.1018299999999996</v>
      </c>
      <c r="H2310" s="88">
        <v>4.1759399999999998</v>
      </c>
      <c r="I2310" s="88">
        <v>13.17473</v>
      </c>
      <c r="J2310" s="88">
        <v>1.88812</v>
      </c>
    </row>
    <row r="2311" spans="1:10">
      <c r="A2311" s="89">
        <v>41736</v>
      </c>
      <c r="B2311" s="90">
        <v>4.1666666666666664E-2</v>
      </c>
      <c r="C2311" s="91">
        <f t="shared" si="70"/>
        <v>41736.041666666664</v>
      </c>
      <c r="D2311" s="91">
        <f t="shared" si="71"/>
        <v>41736</v>
      </c>
      <c r="E2311" s="88">
        <v>23.931750000000001</v>
      </c>
      <c r="G2311" s="88">
        <v>7.1355399999999998</v>
      </c>
      <c r="H2311" s="88">
        <v>4.0749000000000004</v>
      </c>
      <c r="I2311" s="88">
        <v>10.907629999999999</v>
      </c>
      <c r="J2311" s="88">
        <v>2.6688900000000002</v>
      </c>
    </row>
    <row r="2312" spans="1:10">
      <c r="A2312" s="89">
        <v>41736</v>
      </c>
      <c r="B2312" s="90">
        <v>8.3333333333333329E-2</v>
      </c>
      <c r="C2312" s="91">
        <f t="shared" ref="C2312:C2375" si="72">A2312+B2312</f>
        <v>41736.083333333336</v>
      </c>
      <c r="D2312" s="91">
        <f t="shared" ref="D2312:D2375" si="73">C2312-"01:00"</f>
        <v>41736.041666666672</v>
      </c>
      <c r="E2312" s="88">
        <v>33.226500000000001</v>
      </c>
      <c r="G2312" s="88">
        <v>6.6988500000000002</v>
      </c>
      <c r="I2312" s="88">
        <v>12.815659999999999</v>
      </c>
      <c r="J2312" s="88">
        <v>3.4056799999999998</v>
      </c>
    </row>
    <row r="2313" spans="1:10">
      <c r="A2313" s="89">
        <v>41736</v>
      </c>
      <c r="B2313" s="90">
        <v>0.125</v>
      </c>
      <c r="C2313" s="91">
        <f t="shared" si="72"/>
        <v>41736.125</v>
      </c>
      <c r="D2313" s="91">
        <f t="shared" si="73"/>
        <v>41736.083333333336</v>
      </c>
      <c r="E2313" s="88">
        <v>36.84431</v>
      </c>
      <c r="F2313" s="88">
        <v>9.0183900000000001</v>
      </c>
      <c r="G2313" s="88">
        <v>7.5003500000000001</v>
      </c>
      <c r="H2313" s="88">
        <v>4.2969099999999996</v>
      </c>
      <c r="I2313" s="88">
        <v>9.2545900000000003</v>
      </c>
      <c r="J2313" s="88">
        <v>3.8192599999999999</v>
      </c>
    </row>
    <row r="2314" spans="1:10">
      <c r="A2314" s="89">
        <v>41736</v>
      </c>
      <c r="B2314" s="90">
        <v>0.16666666666666666</v>
      </c>
      <c r="C2314" s="91">
        <f t="shared" si="72"/>
        <v>41736.166666666664</v>
      </c>
      <c r="D2314" s="91">
        <f t="shared" si="73"/>
        <v>41736.125</v>
      </c>
      <c r="E2314" s="88">
        <v>32.895000000000003</v>
      </c>
      <c r="F2314" s="88">
        <v>10.341839999999999</v>
      </c>
      <c r="G2314" s="88">
        <v>7.00692</v>
      </c>
      <c r="H2314" s="88">
        <v>4.8061100000000003</v>
      </c>
      <c r="I2314" s="88">
        <v>16.27346</v>
      </c>
      <c r="J2314" s="88">
        <v>6.7664299999999997</v>
      </c>
    </row>
    <row r="2315" spans="1:10">
      <c r="A2315" s="89">
        <v>41736</v>
      </c>
      <c r="B2315" s="90">
        <v>0.20833333333333334</v>
      </c>
      <c r="C2315" s="91">
        <f t="shared" si="72"/>
        <v>41736.208333333336</v>
      </c>
      <c r="D2315" s="91">
        <f t="shared" si="73"/>
        <v>41736.166666666672</v>
      </c>
      <c r="E2315" s="88">
        <v>28.926559999999998</v>
      </c>
      <c r="F2315" s="88">
        <v>18.244289999999999</v>
      </c>
      <c r="G2315" s="88">
        <v>8.2318800000000003</v>
      </c>
      <c r="H2315" s="88">
        <v>4.9772800000000004</v>
      </c>
      <c r="I2315" s="88">
        <v>21.77094</v>
      </c>
      <c r="J2315" s="88">
        <v>8.4651999999999994</v>
      </c>
    </row>
    <row r="2316" spans="1:10">
      <c r="A2316" s="89">
        <v>41736</v>
      </c>
      <c r="B2316" s="90">
        <v>0.25</v>
      </c>
      <c r="C2316" s="91">
        <f t="shared" si="72"/>
        <v>41736.25</v>
      </c>
      <c r="D2316" s="91">
        <f t="shared" si="73"/>
        <v>41736.208333333336</v>
      </c>
      <c r="E2316" s="88">
        <v>24.441749999999999</v>
      </c>
      <c r="F2316" s="88">
        <v>12.61103</v>
      </c>
      <c r="G2316" s="88">
        <v>7.16709</v>
      </c>
      <c r="H2316" s="88">
        <v>6.3198600000000003</v>
      </c>
      <c r="I2316" s="88">
        <v>40.99539</v>
      </c>
      <c r="J2316" s="88">
        <v>12.19553</v>
      </c>
    </row>
    <row r="2317" spans="1:10">
      <c r="A2317" s="89">
        <v>41736</v>
      </c>
      <c r="B2317" s="90">
        <v>0.29166666666666669</v>
      </c>
      <c r="C2317" s="91">
        <f t="shared" si="72"/>
        <v>41736.291666666664</v>
      </c>
      <c r="D2317" s="91">
        <f t="shared" si="73"/>
        <v>41736.25</v>
      </c>
      <c r="E2317" s="88">
        <v>17.480250000000002</v>
      </c>
      <c r="F2317" s="88">
        <v>15.01408</v>
      </c>
      <c r="G2317" s="88">
        <v>7.8450800000000003</v>
      </c>
      <c r="H2317" s="88">
        <v>8.2443100000000005</v>
      </c>
      <c r="I2317" s="88">
        <v>52.349429999999998</v>
      </c>
      <c r="J2317" s="88">
        <v>13.017910000000001</v>
      </c>
    </row>
    <row r="2318" spans="1:10">
      <c r="A2318" s="89">
        <v>41736</v>
      </c>
      <c r="B2318" s="90">
        <v>0.33333333333333331</v>
      </c>
      <c r="C2318" s="91">
        <f t="shared" si="72"/>
        <v>41736.333333333336</v>
      </c>
      <c r="D2318" s="91">
        <f t="shared" si="73"/>
        <v>41736.291666666672</v>
      </c>
      <c r="E2318" s="88">
        <v>18.981560000000002</v>
      </c>
      <c r="F2318" s="88">
        <v>13.67629</v>
      </c>
      <c r="G2318" s="88">
        <v>11.08724</v>
      </c>
      <c r="H2318" s="88">
        <v>10.417389999999999</v>
      </c>
      <c r="I2318" s="88">
        <v>44.972439999999999</v>
      </c>
      <c r="J2318" s="88">
        <v>10.394920000000001</v>
      </c>
    </row>
    <row r="2319" spans="1:10">
      <c r="A2319" s="89">
        <v>41736</v>
      </c>
      <c r="B2319" s="90">
        <v>0.375</v>
      </c>
      <c r="C2319" s="91">
        <f t="shared" si="72"/>
        <v>41736.375</v>
      </c>
      <c r="D2319" s="91">
        <f t="shared" si="73"/>
        <v>41736.333333333336</v>
      </c>
      <c r="E2319" s="88">
        <v>13.521380000000001</v>
      </c>
      <c r="F2319" s="88">
        <v>9.5314200000000007</v>
      </c>
      <c r="G2319" s="88">
        <v>16.129069999999999</v>
      </c>
      <c r="H2319" s="88">
        <v>11.863239999999999</v>
      </c>
      <c r="I2319" s="88">
        <v>41.933</v>
      </c>
      <c r="J2319" s="88">
        <v>9.3788999999999998</v>
      </c>
    </row>
    <row r="2320" spans="1:10">
      <c r="A2320" s="89">
        <v>41736</v>
      </c>
      <c r="B2320" s="90">
        <v>0.41666666666666669</v>
      </c>
      <c r="C2320" s="91">
        <f t="shared" si="72"/>
        <v>41736.416666666664</v>
      </c>
      <c r="D2320" s="91">
        <f t="shared" si="73"/>
        <v>41736.375</v>
      </c>
      <c r="E2320" s="88">
        <v>12.545999999999999</v>
      </c>
      <c r="F2320" s="88">
        <v>9.4860000000000007</v>
      </c>
      <c r="G2320" s="88">
        <v>15.99137</v>
      </c>
      <c r="H2320" s="88">
        <v>12.60624</v>
      </c>
      <c r="I2320" s="88">
        <v>34.86918</v>
      </c>
      <c r="J2320" s="88">
        <v>9.6566899999999993</v>
      </c>
    </row>
    <row r="2321" spans="1:10">
      <c r="A2321" s="89">
        <v>41736</v>
      </c>
      <c r="B2321" s="90">
        <v>0.45833333333333331</v>
      </c>
      <c r="C2321" s="91">
        <f t="shared" si="72"/>
        <v>41736.458333333336</v>
      </c>
      <c r="D2321" s="91">
        <f t="shared" si="73"/>
        <v>41736.416666666672</v>
      </c>
      <c r="E2321" s="88">
        <v>11.035130000000001</v>
      </c>
      <c r="F2321" s="88">
        <v>9.3320399999999992</v>
      </c>
      <c r="G2321" s="88">
        <v>16.19792</v>
      </c>
      <c r="H2321" s="88">
        <v>11.901009999999999</v>
      </c>
      <c r="I2321" s="88">
        <v>37.864150000000002</v>
      </c>
      <c r="J2321" s="88">
        <v>6.8912199999999997</v>
      </c>
    </row>
    <row r="2322" spans="1:10">
      <c r="A2322" s="89">
        <v>41736</v>
      </c>
      <c r="B2322" s="90">
        <v>0.5</v>
      </c>
      <c r="C2322" s="91">
        <f t="shared" si="72"/>
        <v>41736.5</v>
      </c>
      <c r="D2322" s="91">
        <f t="shared" si="73"/>
        <v>41736.458333333336</v>
      </c>
      <c r="E2322" s="88">
        <v>12.545999999999999</v>
      </c>
      <c r="F2322" s="88">
        <v>7.9870799999999997</v>
      </c>
      <c r="G2322" s="88">
        <v>9.8756699999999995</v>
      </c>
      <c r="H2322" s="88">
        <v>9.5892800000000005</v>
      </c>
      <c r="I2322" s="88">
        <v>29.146979999999999</v>
      </c>
      <c r="J2322" s="88">
        <v>7.2627199999999998</v>
      </c>
    </row>
    <row r="2323" spans="1:10">
      <c r="A2323" s="89">
        <v>41736</v>
      </c>
      <c r="B2323" s="90">
        <v>0.54166666666666663</v>
      </c>
      <c r="C2323" s="91">
        <f t="shared" si="72"/>
        <v>41736.541666666664</v>
      </c>
      <c r="D2323" s="91">
        <f t="shared" si="73"/>
        <v>41736.5</v>
      </c>
      <c r="E2323" s="88">
        <v>12.04875</v>
      </c>
      <c r="F2323" s="88">
        <v>7.7747900000000003</v>
      </c>
      <c r="G2323" s="88">
        <v>7.7111999999999998</v>
      </c>
      <c r="H2323" s="88">
        <v>7.8187800000000003</v>
      </c>
      <c r="I2323" s="88">
        <v>28.030080000000002</v>
      </c>
      <c r="J2323" s="88">
        <v>7.3970700000000003</v>
      </c>
    </row>
    <row r="2324" spans="1:10">
      <c r="A2324" s="89">
        <v>41736</v>
      </c>
      <c r="B2324" s="90">
        <v>0.58333333333333337</v>
      </c>
      <c r="C2324" s="91">
        <f t="shared" si="72"/>
        <v>41736.583333333336</v>
      </c>
      <c r="D2324" s="91">
        <f t="shared" si="73"/>
        <v>41736.541666666672</v>
      </c>
      <c r="E2324" s="88">
        <v>11.57063</v>
      </c>
      <c r="F2324" s="88">
        <v>7.0695600000000001</v>
      </c>
      <c r="G2324" s="88">
        <v>8.0391899999999996</v>
      </c>
      <c r="H2324" s="88">
        <v>8.7453800000000008</v>
      </c>
      <c r="I2324" s="88">
        <v>20.07217</v>
      </c>
      <c r="J2324" s="88">
        <v>9.7432300000000005</v>
      </c>
    </row>
    <row r="2325" spans="1:10">
      <c r="A2325" s="89">
        <v>41736</v>
      </c>
      <c r="B2325" s="90">
        <v>0.625</v>
      </c>
      <c r="C2325" s="91">
        <f t="shared" si="72"/>
        <v>41736.625</v>
      </c>
      <c r="D2325" s="91">
        <f t="shared" si="73"/>
        <v>41736.583333333336</v>
      </c>
      <c r="E2325" s="88">
        <v>19.97606</v>
      </c>
      <c r="F2325" s="88">
        <v>16.365259999999999</v>
      </c>
      <c r="G2325" s="88">
        <v>13.81686</v>
      </c>
      <c r="H2325" s="88">
        <v>10.694699999999999</v>
      </c>
      <c r="I2325" s="88">
        <v>20.832380000000001</v>
      </c>
      <c r="J2325" s="88">
        <v>9.5620200000000004</v>
      </c>
    </row>
    <row r="2326" spans="1:10">
      <c r="A2326" s="89">
        <v>41736</v>
      </c>
      <c r="B2326" s="90">
        <v>0.66666666666666663</v>
      </c>
      <c r="C2326" s="91">
        <f t="shared" si="72"/>
        <v>41736.666666666664</v>
      </c>
      <c r="D2326" s="91">
        <f t="shared" si="73"/>
        <v>41736.625</v>
      </c>
      <c r="E2326" s="88">
        <v>23.007380000000001</v>
      </c>
      <c r="F2326" s="88">
        <v>19.645199999999999</v>
      </c>
      <c r="G2326" s="88">
        <v>15.01169</v>
      </c>
      <c r="H2326" s="88">
        <v>10.89456</v>
      </c>
      <c r="I2326" s="88">
        <v>26.912700000000001</v>
      </c>
      <c r="J2326" s="88">
        <v>8.8778299999999994</v>
      </c>
    </row>
    <row r="2327" spans="1:10">
      <c r="A2327" s="89">
        <v>41736</v>
      </c>
      <c r="B2327" s="90">
        <v>0.70833333333333337</v>
      </c>
      <c r="C2327" s="91">
        <f t="shared" si="72"/>
        <v>41736.708333333336</v>
      </c>
      <c r="D2327" s="91">
        <f t="shared" si="73"/>
        <v>41736.666666666672</v>
      </c>
      <c r="E2327" s="88">
        <v>16.49531</v>
      </c>
      <c r="F2327" s="88">
        <v>13.704980000000001</v>
      </c>
      <c r="G2327" s="88">
        <v>13.62083</v>
      </c>
      <c r="H2327" s="88">
        <v>10.09896</v>
      </c>
      <c r="I2327" s="88">
        <v>52.438360000000003</v>
      </c>
      <c r="J2327" s="88">
        <v>10.85918</v>
      </c>
    </row>
    <row r="2328" spans="1:10">
      <c r="A2328" s="89">
        <v>41736</v>
      </c>
      <c r="B2328" s="90">
        <v>0.75</v>
      </c>
      <c r="C2328" s="91">
        <f t="shared" si="72"/>
        <v>41736.75</v>
      </c>
      <c r="D2328" s="91">
        <f t="shared" si="73"/>
        <v>41736.708333333336</v>
      </c>
      <c r="E2328" s="88">
        <v>13.989940000000001</v>
      </c>
      <c r="F2328" s="88">
        <v>10.420260000000001</v>
      </c>
      <c r="G2328" s="88">
        <v>13.08867</v>
      </c>
      <c r="H2328" s="88">
        <v>10.71574</v>
      </c>
      <c r="I2328" s="88">
        <v>45.955939999999998</v>
      </c>
      <c r="J2328" s="88">
        <v>8.0984800000000003</v>
      </c>
    </row>
    <row r="2329" spans="1:10">
      <c r="A2329" s="89">
        <v>41736</v>
      </c>
      <c r="B2329" s="90">
        <v>0.79166666666666663</v>
      </c>
      <c r="C2329" s="91">
        <f t="shared" si="72"/>
        <v>41736.791666666664</v>
      </c>
      <c r="D2329" s="91">
        <f t="shared" si="73"/>
        <v>41736.75</v>
      </c>
      <c r="E2329" s="88">
        <v>16.457059999999998</v>
      </c>
      <c r="F2329" s="88">
        <v>11.05186</v>
      </c>
      <c r="G2329" s="88">
        <v>11.820679999999999</v>
      </c>
      <c r="H2329" s="88">
        <v>22.19839</v>
      </c>
      <c r="I2329" s="88">
        <v>29.818739999999998</v>
      </c>
      <c r="J2329" s="88">
        <v>5.1541899999999998</v>
      </c>
    </row>
    <row r="2330" spans="1:10">
      <c r="A2330" s="89">
        <v>41736</v>
      </c>
      <c r="B2330" s="90">
        <v>0.83333333333333337</v>
      </c>
      <c r="C2330" s="91">
        <f t="shared" si="72"/>
        <v>41736.833333333336</v>
      </c>
      <c r="D2330" s="91">
        <f t="shared" si="73"/>
        <v>41736.791666666672</v>
      </c>
      <c r="E2330" s="88">
        <v>35.849809999999998</v>
      </c>
      <c r="F2330" s="88">
        <v>19.183810000000001</v>
      </c>
      <c r="G2330" s="88">
        <v>11.61031</v>
      </c>
      <c r="H2330" s="88">
        <v>14.986829999999999</v>
      </c>
      <c r="I2330" s="88">
        <v>39.698239999999998</v>
      </c>
      <c r="J2330" s="88">
        <v>7.7327199999999996</v>
      </c>
    </row>
    <row r="2331" spans="1:10">
      <c r="A2331" s="89">
        <v>41736</v>
      </c>
      <c r="B2331" s="90">
        <v>0.875</v>
      </c>
      <c r="C2331" s="91">
        <f t="shared" si="72"/>
        <v>41736.875</v>
      </c>
      <c r="D2331" s="91">
        <f t="shared" si="73"/>
        <v>41736.833333333336</v>
      </c>
      <c r="E2331" s="88">
        <v>41.835940000000001</v>
      </c>
      <c r="F2331" s="88">
        <v>23.471160000000001</v>
      </c>
      <c r="G2331" s="88">
        <v>11.68107</v>
      </c>
      <c r="H2331" s="88">
        <v>17.080539999999999</v>
      </c>
      <c r="I2331" s="88">
        <v>32.857230000000001</v>
      </c>
      <c r="J2331" s="88">
        <v>9.3899000000000008</v>
      </c>
    </row>
    <row r="2332" spans="1:10">
      <c r="A2332" s="89">
        <v>41736</v>
      </c>
      <c r="B2332" s="90">
        <v>0.91666666666666663</v>
      </c>
      <c r="C2332" s="91">
        <f t="shared" si="72"/>
        <v>41736.916666666664</v>
      </c>
      <c r="D2332" s="91">
        <f t="shared" si="73"/>
        <v>41736.875</v>
      </c>
      <c r="E2332" s="88">
        <v>56.256189999999997</v>
      </c>
      <c r="F2332" s="88">
        <v>23.318159999999999</v>
      </c>
      <c r="G2332" s="88">
        <v>9.9689099999999993</v>
      </c>
      <c r="H2332" s="88">
        <v>10.70378</v>
      </c>
      <c r="I2332" s="88">
        <v>29.63897</v>
      </c>
      <c r="J2332" s="88">
        <v>7.5491200000000003</v>
      </c>
    </row>
    <row r="2333" spans="1:10">
      <c r="A2333" s="89">
        <v>41736</v>
      </c>
      <c r="B2333" s="90">
        <v>0.95833333333333337</v>
      </c>
      <c r="C2333" s="91">
        <f t="shared" si="72"/>
        <v>41736.958333333336</v>
      </c>
      <c r="D2333" s="91">
        <f t="shared" si="73"/>
        <v>41736.916666666672</v>
      </c>
      <c r="E2333" s="88">
        <v>44.790750000000003</v>
      </c>
      <c r="F2333" s="88">
        <v>21.711659999999998</v>
      </c>
      <c r="G2333" s="88">
        <v>6.3275100000000002</v>
      </c>
      <c r="H2333" s="88">
        <v>13.923</v>
      </c>
      <c r="I2333" s="88">
        <v>24.63204</v>
      </c>
      <c r="J2333" s="88">
        <v>5.5687199999999999</v>
      </c>
    </row>
    <row r="2334" spans="1:10">
      <c r="A2334" s="89">
        <v>41736</v>
      </c>
      <c r="B2334" s="92">
        <v>1</v>
      </c>
      <c r="C2334" s="91">
        <f t="shared" si="72"/>
        <v>41737</v>
      </c>
      <c r="D2334" s="91">
        <f t="shared" si="73"/>
        <v>41736.958333333336</v>
      </c>
      <c r="E2334" s="88">
        <v>30.3705</v>
      </c>
      <c r="F2334" s="88">
        <v>9.7719199999999997</v>
      </c>
      <c r="G2334" s="88">
        <v>5.7996600000000003</v>
      </c>
      <c r="H2334" s="88">
        <v>16.93901</v>
      </c>
      <c r="I2334" s="88">
        <v>21.10061</v>
      </c>
      <c r="J2334" s="88">
        <v>3.0834299999999999</v>
      </c>
    </row>
    <row r="2335" spans="1:10">
      <c r="A2335" s="89">
        <v>41737</v>
      </c>
      <c r="B2335" s="90">
        <v>4.1666666666666664E-2</v>
      </c>
      <c r="C2335" s="91">
        <f t="shared" si="72"/>
        <v>41737.041666666664</v>
      </c>
      <c r="D2335" s="91">
        <f t="shared" si="73"/>
        <v>41737</v>
      </c>
      <c r="E2335" s="88">
        <v>8.6317500000000003</v>
      </c>
      <c r="G2335" s="88">
        <v>5.9976000000000003</v>
      </c>
      <c r="H2335" s="88">
        <v>12.686249999999999</v>
      </c>
      <c r="I2335" s="88">
        <v>13.05409</v>
      </c>
      <c r="J2335" s="88">
        <v>2.1432799999999999</v>
      </c>
    </row>
    <row r="2336" spans="1:10">
      <c r="A2336" s="89">
        <v>41737</v>
      </c>
      <c r="B2336" s="90">
        <v>8.3333333333333329E-2</v>
      </c>
      <c r="C2336" s="91">
        <f t="shared" si="72"/>
        <v>41737.083333333336</v>
      </c>
      <c r="D2336" s="91">
        <f t="shared" si="73"/>
        <v>41737.041666666672</v>
      </c>
      <c r="E2336" s="88">
        <v>10.64625</v>
      </c>
      <c r="G2336" s="88">
        <v>5.7349500000000004</v>
      </c>
      <c r="I2336" s="88">
        <v>8.7018799999999992</v>
      </c>
      <c r="J2336" s="88">
        <v>2.29643</v>
      </c>
    </row>
    <row r="2337" spans="1:10">
      <c r="A2337" s="89">
        <v>41737</v>
      </c>
      <c r="B2337" s="90">
        <v>0.125</v>
      </c>
      <c r="C2337" s="91">
        <f t="shared" si="72"/>
        <v>41737.125</v>
      </c>
      <c r="D2337" s="91">
        <f t="shared" si="73"/>
        <v>41737.083333333336</v>
      </c>
      <c r="E2337" s="88">
        <v>6.4929399999999999</v>
      </c>
      <c r="G2337" s="88">
        <v>5.2899799999999999</v>
      </c>
      <c r="H2337" s="88">
        <v>8.1955399999999994</v>
      </c>
      <c r="I2337" s="88">
        <v>7.4214599999999997</v>
      </c>
      <c r="J2337" s="88">
        <v>3.5835499999999998</v>
      </c>
    </row>
    <row r="2338" spans="1:10">
      <c r="A2338" s="89">
        <v>41737</v>
      </c>
      <c r="B2338" s="90">
        <v>0.16666666666666666</v>
      </c>
      <c r="C2338" s="91">
        <f t="shared" si="72"/>
        <v>41737.166666666664</v>
      </c>
      <c r="D2338" s="91">
        <f t="shared" si="73"/>
        <v>41737.125</v>
      </c>
      <c r="E2338" s="88">
        <v>8.99831</v>
      </c>
      <c r="F2338" s="88">
        <v>1.27118</v>
      </c>
      <c r="G2338" s="88">
        <v>5.0968099999999996</v>
      </c>
      <c r="H2338" s="88">
        <v>8.3313299999999995</v>
      </c>
      <c r="I2338" s="88">
        <v>8.8061100000000003</v>
      </c>
      <c r="J2338" s="88">
        <v>5.8359899999999998</v>
      </c>
    </row>
    <row r="2339" spans="1:10">
      <c r="A2339" s="89">
        <v>41737</v>
      </c>
      <c r="B2339" s="90">
        <v>0.20833333333333334</v>
      </c>
      <c r="C2339" s="91">
        <f t="shared" si="72"/>
        <v>41737.208333333336</v>
      </c>
      <c r="D2339" s="91">
        <f t="shared" si="73"/>
        <v>41737.166666666672</v>
      </c>
      <c r="E2339" s="88">
        <v>8.9887499999999996</v>
      </c>
      <c r="F2339" s="88">
        <v>3.6261000000000001</v>
      </c>
      <c r="G2339" s="88">
        <v>6.0865299999999998</v>
      </c>
      <c r="H2339" s="88">
        <v>9.0083500000000001</v>
      </c>
      <c r="I2339" s="88">
        <v>16.271550000000001</v>
      </c>
      <c r="J2339" s="88">
        <v>9.3086199999999995</v>
      </c>
    </row>
    <row r="2340" spans="1:10">
      <c r="A2340" s="89">
        <v>41737</v>
      </c>
      <c r="B2340" s="90">
        <v>0.25</v>
      </c>
      <c r="C2340" s="91">
        <f t="shared" si="72"/>
        <v>41737.25</v>
      </c>
      <c r="D2340" s="91">
        <f t="shared" si="73"/>
        <v>41737.208333333336</v>
      </c>
      <c r="E2340" s="88">
        <v>8.9887499999999996</v>
      </c>
      <c r="F2340" s="88">
        <v>6.7525599999999999</v>
      </c>
      <c r="G2340" s="88">
        <v>6.6822800000000004</v>
      </c>
      <c r="H2340" s="88">
        <v>12.5723</v>
      </c>
      <c r="I2340" s="88">
        <v>26.375769999999999</v>
      </c>
      <c r="J2340" s="88">
        <v>8.0688399999999998</v>
      </c>
    </row>
    <row r="2341" spans="1:10">
      <c r="A2341" s="89">
        <v>41737</v>
      </c>
      <c r="B2341" s="90">
        <v>0.29166666666666669</v>
      </c>
      <c r="C2341" s="91">
        <f t="shared" si="72"/>
        <v>41737.291666666664</v>
      </c>
      <c r="D2341" s="91">
        <f t="shared" si="73"/>
        <v>41737.25</v>
      </c>
      <c r="E2341" s="88">
        <v>10.49006</v>
      </c>
      <c r="F2341" s="88">
        <v>18.064039999999999</v>
      </c>
      <c r="G2341" s="88">
        <v>9.6566899999999993</v>
      </c>
      <c r="H2341" s="88">
        <v>17.056629999999998</v>
      </c>
      <c r="I2341" s="88">
        <v>29.99661</v>
      </c>
      <c r="J2341" s="88">
        <v>6.0946600000000002</v>
      </c>
    </row>
    <row r="2342" spans="1:10">
      <c r="A2342" s="89">
        <v>41737</v>
      </c>
      <c r="B2342" s="90">
        <v>0.33333333333333331</v>
      </c>
      <c r="C2342" s="91">
        <f t="shared" si="72"/>
        <v>41737.333333333336</v>
      </c>
      <c r="D2342" s="91">
        <f t="shared" si="73"/>
        <v>41737.291666666672</v>
      </c>
      <c r="E2342" s="88">
        <v>10.528309999999999</v>
      </c>
      <c r="F2342" s="88">
        <v>20.901230000000002</v>
      </c>
      <c r="G2342" s="88">
        <v>11.775740000000001</v>
      </c>
      <c r="H2342" s="88">
        <v>18.20796</v>
      </c>
      <c r="I2342" s="88">
        <v>26.957170000000001</v>
      </c>
      <c r="J2342" s="88">
        <v>4.6698500000000003</v>
      </c>
    </row>
    <row r="2343" spans="1:10">
      <c r="A2343" s="89">
        <v>41737</v>
      </c>
      <c r="B2343" s="90">
        <v>0.375</v>
      </c>
      <c r="C2343" s="91">
        <f t="shared" si="72"/>
        <v>41737.375</v>
      </c>
      <c r="D2343" s="91">
        <f t="shared" si="73"/>
        <v>41737.333333333336</v>
      </c>
      <c r="E2343" s="88">
        <v>10.54744</v>
      </c>
      <c r="F2343" s="88">
        <v>18.255769999999998</v>
      </c>
      <c r="G2343" s="88">
        <v>10.193149999999999</v>
      </c>
      <c r="H2343" s="88">
        <v>14.93806</v>
      </c>
      <c r="I2343" s="88">
        <v>29.773319999999998</v>
      </c>
      <c r="J2343" s="88">
        <v>3.9861300000000002</v>
      </c>
    </row>
    <row r="2344" spans="1:10">
      <c r="A2344" s="89">
        <v>41737</v>
      </c>
      <c r="B2344" s="90">
        <v>0.41666666666666669</v>
      </c>
      <c r="C2344" s="91">
        <f t="shared" si="72"/>
        <v>41737.416666666664</v>
      </c>
      <c r="D2344" s="91">
        <f t="shared" si="73"/>
        <v>41737.375</v>
      </c>
      <c r="E2344" s="88">
        <v>7.54481</v>
      </c>
      <c r="F2344" s="88">
        <v>15.86275</v>
      </c>
      <c r="G2344" s="88">
        <v>9.2741900000000008</v>
      </c>
      <c r="H2344" s="88">
        <v>13.040380000000001</v>
      </c>
      <c r="I2344" s="88">
        <v>28.56653</v>
      </c>
      <c r="J2344" s="88">
        <v>4.0320299999999998</v>
      </c>
    </row>
    <row r="2345" spans="1:10">
      <c r="A2345" s="89">
        <v>41737</v>
      </c>
      <c r="B2345" s="90">
        <v>0.45833333333333331</v>
      </c>
      <c r="C2345" s="91">
        <f t="shared" si="72"/>
        <v>41737.458333333336</v>
      </c>
      <c r="D2345" s="91">
        <f t="shared" si="73"/>
        <v>41737.416666666672</v>
      </c>
      <c r="E2345" s="88">
        <v>7.5352499999999996</v>
      </c>
      <c r="F2345" s="88">
        <v>11.94069</v>
      </c>
      <c r="G2345" s="88">
        <v>9.2713199999999993</v>
      </c>
      <c r="H2345" s="88">
        <v>10.67318</v>
      </c>
      <c r="I2345" s="88">
        <v>22.88832</v>
      </c>
      <c r="J2345" s="88">
        <v>3.6662599999999999</v>
      </c>
    </row>
    <row r="2346" spans="1:10">
      <c r="A2346" s="89">
        <v>41737</v>
      </c>
      <c r="B2346" s="90">
        <v>0.5</v>
      </c>
      <c r="C2346" s="91">
        <f t="shared" si="72"/>
        <v>41737.5</v>
      </c>
      <c r="D2346" s="91">
        <f t="shared" si="73"/>
        <v>41737.458333333336</v>
      </c>
      <c r="E2346" s="88">
        <v>5.0490000000000004</v>
      </c>
      <c r="F2346" s="88">
        <v>8.2509999999999994</v>
      </c>
      <c r="G2346" s="88">
        <v>8.8792600000000004</v>
      </c>
      <c r="H2346" s="88">
        <v>7.9220499999999996</v>
      </c>
      <c r="I2346" s="88">
        <v>27.314800000000002</v>
      </c>
      <c r="J2346" s="88">
        <v>5.90198</v>
      </c>
    </row>
    <row r="2347" spans="1:10">
      <c r="A2347" s="89">
        <v>41737</v>
      </c>
      <c r="B2347" s="90">
        <v>0.54166666666666663</v>
      </c>
      <c r="C2347" s="91">
        <f t="shared" si="72"/>
        <v>41737.541666666664</v>
      </c>
      <c r="D2347" s="91">
        <f t="shared" si="73"/>
        <v>41737.5</v>
      </c>
      <c r="E2347" s="88">
        <v>5.5462499999999997</v>
      </c>
      <c r="F2347" s="88">
        <v>6.4336500000000001</v>
      </c>
      <c r="G2347" s="88">
        <v>8.4804999999999993</v>
      </c>
      <c r="H2347" s="88">
        <v>8.2887799999999991</v>
      </c>
      <c r="I2347" s="88">
        <v>31.963609999999999</v>
      </c>
      <c r="J2347" s="88">
        <v>5.3258299999999998</v>
      </c>
    </row>
    <row r="2348" spans="1:10">
      <c r="A2348" s="89">
        <v>41737</v>
      </c>
      <c r="B2348" s="90">
        <v>0.58333333333333337</v>
      </c>
      <c r="C2348" s="91">
        <f t="shared" si="72"/>
        <v>41737.583333333336</v>
      </c>
      <c r="D2348" s="91">
        <f t="shared" si="73"/>
        <v>41737.541666666672</v>
      </c>
      <c r="E2348" s="88">
        <v>5.0394399999999999</v>
      </c>
      <c r="F2348" s="88">
        <v>9.7312799999999999</v>
      </c>
      <c r="G2348" s="88">
        <v>8.7511200000000002</v>
      </c>
      <c r="H2348" s="88">
        <v>8.0200700000000005</v>
      </c>
      <c r="I2348" s="88">
        <v>31.07</v>
      </c>
      <c r="J2348" s="88">
        <v>6.6980500000000003</v>
      </c>
    </row>
    <row r="2349" spans="1:10">
      <c r="A2349" s="89">
        <v>41737</v>
      </c>
      <c r="B2349" s="90">
        <v>0.625</v>
      </c>
      <c r="C2349" s="91">
        <f t="shared" si="72"/>
        <v>41737.625</v>
      </c>
      <c r="D2349" s="91">
        <f t="shared" si="73"/>
        <v>41737.583333333336</v>
      </c>
      <c r="E2349" s="88">
        <v>7.0380000000000003</v>
      </c>
      <c r="F2349" s="88">
        <v>13.37316</v>
      </c>
      <c r="G2349" s="88">
        <v>9.0834200000000003</v>
      </c>
      <c r="H2349" s="88">
        <v>8.4628099999999993</v>
      </c>
      <c r="I2349" s="88">
        <v>31.606929999999998</v>
      </c>
      <c r="J2349" s="88">
        <v>8.0310699999999997</v>
      </c>
    </row>
    <row r="2350" spans="1:10">
      <c r="A2350" s="89">
        <v>41737</v>
      </c>
      <c r="B2350" s="90">
        <v>0.66666666666666663</v>
      </c>
      <c r="C2350" s="91">
        <f t="shared" si="72"/>
        <v>41737.666666666664</v>
      </c>
      <c r="D2350" s="91">
        <f t="shared" si="73"/>
        <v>41737.625</v>
      </c>
      <c r="E2350" s="88">
        <v>7.5161300000000004</v>
      </c>
      <c r="F2350" s="88">
        <v>7.0466100000000003</v>
      </c>
      <c r="G2350" s="88">
        <v>10.73582</v>
      </c>
      <c r="H2350" s="88">
        <v>9.0676400000000008</v>
      </c>
      <c r="I2350" s="88">
        <v>33.17136</v>
      </c>
      <c r="J2350" s="88">
        <v>7.9961599999999997</v>
      </c>
    </row>
    <row r="2351" spans="1:10">
      <c r="A2351" s="89">
        <v>41737</v>
      </c>
      <c r="B2351" s="90">
        <v>0.70833333333333337</v>
      </c>
      <c r="C2351" s="91">
        <f t="shared" si="72"/>
        <v>41737.708333333336</v>
      </c>
      <c r="D2351" s="91">
        <f t="shared" si="73"/>
        <v>41737.666666666672</v>
      </c>
      <c r="E2351" s="88">
        <v>9.0174400000000006</v>
      </c>
      <c r="F2351" s="88">
        <v>9.1350599999999993</v>
      </c>
      <c r="G2351" s="88">
        <v>11.669600000000001</v>
      </c>
      <c r="H2351" s="88">
        <v>9.8618100000000002</v>
      </c>
      <c r="I2351" s="88">
        <v>35.897629999999999</v>
      </c>
      <c r="J2351" s="88">
        <v>9.7862600000000004</v>
      </c>
    </row>
    <row r="2352" spans="1:10">
      <c r="A2352" s="89">
        <v>41737</v>
      </c>
      <c r="B2352" s="90">
        <v>0.75</v>
      </c>
      <c r="C2352" s="91">
        <f t="shared" si="72"/>
        <v>41737.75</v>
      </c>
      <c r="D2352" s="91">
        <f t="shared" si="73"/>
        <v>41737.708333333336</v>
      </c>
      <c r="E2352" s="88">
        <v>13.464</v>
      </c>
      <c r="F2352" s="88">
        <v>11.612220000000001</v>
      </c>
      <c r="G2352" s="88">
        <v>10.8826</v>
      </c>
      <c r="H2352" s="88">
        <v>12.528309999999999</v>
      </c>
      <c r="I2352" s="88">
        <v>48.146709999999999</v>
      </c>
      <c r="J2352" s="88">
        <v>10.666969999999999</v>
      </c>
    </row>
    <row r="2353" spans="1:10">
      <c r="A2353" s="89">
        <v>41737</v>
      </c>
      <c r="B2353" s="90">
        <v>0.79166666666666663</v>
      </c>
      <c r="C2353" s="91">
        <f t="shared" si="72"/>
        <v>41737.791666666664</v>
      </c>
      <c r="D2353" s="91">
        <f t="shared" si="73"/>
        <v>41737.75</v>
      </c>
      <c r="E2353" s="88">
        <v>26.382940000000001</v>
      </c>
      <c r="F2353" s="88">
        <v>20.106590000000001</v>
      </c>
      <c r="G2353" s="88">
        <v>10.4762</v>
      </c>
      <c r="H2353" s="88">
        <v>12.57038</v>
      </c>
      <c r="I2353" s="88">
        <v>35.31718</v>
      </c>
      <c r="J2353" s="88">
        <v>12.14151</v>
      </c>
    </row>
    <row r="2354" spans="1:10">
      <c r="A2354" s="89">
        <v>41737</v>
      </c>
      <c r="B2354" s="90">
        <v>0.83333333333333337</v>
      </c>
      <c r="C2354" s="91">
        <f t="shared" si="72"/>
        <v>41737.833333333336</v>
      </c>
      <c r="D2354" s="91">
        <f t="shared" si="73"/>
        <v>41737.791666666672</v>
      </c>
      <c r="E2354" s="88">
        <v>41.807250000000003</v>
      </c>
      <c r="F2354" s="88">
        <v>34.757300000000001</v>
      </c>
      <c r="G2354" s="88">
        <v>11.80682</v>
      </c>
      <c r="H2354" s="88">
        <v>15.513719999999999</v>
      </c>
      <c r="I2354" s="88">
        <v>44.660220000000002</v>
      </c>
      <c r="J2354" s="88">
        <v>14.3012</v>
      </c>
    </row>
    <row r="2355" spans="1:10">
      <c r="A2355" s="89">
        <v>41737</v>
      </c>
      <c r="B2355" s="90">
        <v>0.875</v>
      </c>
      <c r="C2355" s="91">
        <f t="shared" si="72"/>
        <v>41737.875</v>
      </c>
      <c r="D2355" s="91">
        <f t="shared" si="73"/>
        <v>41737.833333333336</v>
      </c>
      <c r="E2355" s="88">
        <v>40.296379999999999</v>
      </c>
      <c r="F2355" s="88">
        <v>14.52018</v>
      </c>
      <c r="G2355" s="88">
        <v>10.873519999999999</v>
      </c>
      <c r="H2355" s="88">
        <v>18.695170000000001</v>
      </c>
      <c r="I2355" s="88">
        <v>53.556220000000003</v>
      </c>
      <c r="J2355" s="88">
        <v>13.52042</v>
      </c>
    </row>
    <row r="2356" spans="1:10">
      <c r="A2356" s="89">
        <v>41737</v>
      </c>
      <c r="B2356" s="90">
        <v>0.91666666666666663</v>
      </c>
      <c r="C2356" s="91">
        <f t="shared" si="72"/>
        <v>41737.916666666664</v>
      </c>
      <c r="D2356" s="91">
        <f t="shared" si="73"/>
        <v>41737.875</v>
      </c>
      <c r="E2356" s="88">
        <v>45.794809999999998</v>
      </c>
      <c r="F2356" s="88">
        <v>24.80369</v>
      </c>
      <c r="G2356" s="88">
        <v>11.258889999999999</v>
      </c>
      <c r="H2356" s="88">
        <v>21.818760000000001</v>
      </c>
      <c r="I2356" s="88">
        <v>38.04345</v>
      </c>
      <c r="J2356" s="88">
        <v>11.03656</v>
      </c>
    </row>
    <row r="2357" spans="1:10">
      <c r="A2357" s="89">
        <v>41737</v>
      </c>
      <c r="B2357" s="90">
        <v>0.95833333333333337</v>
      </c>
      <c r="C2357" s="91">
        <f t="shared" si="72"/>
        <v>41737.958333333336</v>
      </c>
      <c r="D2357" s="91">
        <f t="shared" si="73"/>
        <v>41737.916666666672</v>
      </c>
      <c r="E2357" s="88">
        <v>38.814190000000004</v>
      </c>
      <c r="F2357" s="88">
        <v>6.1505999999999998</v>
      </c>
      <c r="G2357" s="88">
        <v>9.32822</v>
      </c>
      <c r="H2357" s="88">
        <v>24.527329999999999</v>
      </c>
      <c r="I2357" s="88">
        <v>35.137880000000003</v>
      </c>
      <c r="J2357" s="88">
        <v>11.03608</v>
      </c>
    </row>
    <row r="2358" spans="1:10">
      <c r="A2358" s="89">
        <v>41737</v>
      </c>
      <c r="B2358" s="92">
        <v>1</v>
      </c>
      <c r="C2358" s="91">
        <f t="shared" si="72"/>
        <v>41738</v>
      </c>
      <c r="D2358" s="91">
        <f t="shared" si="73"/>
        <v>41737.958333333336</v>
      </c>
      <c r="E2358" s="88">
        <v>44.293500000000002</v>
      </c>
      <c r="F2358" s="88">
        <v>7.05999</v>
      </c>
      <c r="G2358" s="88">
        <v>9.3985000000000003</v>
      </c>
      <c r="H2358" s="88">
        <v>24.829029999999999</v>
      </c>
      <c r="I2358" s="88">
        <v>26.285879999999999</v>
      </c>
      <c r="J2358" s="88">
        <v>14.76211</v>
      </c>
    </row>
    <row r="2359" spans="1:10">
      <c r="A2359" s="89">
        <v>41738</v>
      </c>
      <c r="B2359" s="90">
        <v>4.1666666666666664E-2</v>
      </c>
      <c r="C2359" s="91">
        <f t="shared" si="72"/>
        <v>41738.041666666664</v>
      </c>
      <c r="D2359" s="91">
        <f t="shared" si="73"/>
        <v>41738</v>
      </c>
      <c r="E2359" s="88">
        <v>31.86225</v>
      </c>
      <c r="F2359" s="88">
        <v>3.95696</v>
      </c>
      <c r="G2359" s="88">
        <v>9.3119599999999991</v>
      </c>
      <c r="H2359" s="88">
        <v>22.73516</v>
      </c>
      <c r="I2359" s="88">
        <v>21.18413</v>
      </c>
      <c r="J2359" s="88">
        <v>13.32152</v>
      </c>
    </row>
    <row r="2360" spans="1:10">
      <c r="A2360" s="89">
        <v>41738</v>
      </c>
      <c r="B2360" s="90">
        <v>8.3333333333333329E-2</v>
      </c>
      <c r="C2360" s="91">
        <f t="shared" si="72"/>
        <v>41738.083333333336</v>
      </c>
      <c r="D2360" s="91">
        <f t="shared" si="73"/>
        <v>41738.041666666672</v>
      </c>
      <c r="E2360" s="88">
        <v>20.591249999999999</v>
      </c>
      <c r="G2360" s="88">
        <v>9.3986599999999996</v>
      </c>
      <c r="I2360" s="88">
        <v>26.675550000000001</v>
      </c>
      <c r="J2360" s="88">
        <v>6.6602800000000002</v>
      </c>
    </row>
    <row r="2361" spans="1:10">
      <c r="A2361" s="89">
        <v>41738</v>
      </c>
      <c r="B2361" s="90">
        <v>0.125</v>
      </c>
      <c r="C2361" s="91">
        <f t="shared" si="72"/>
        <v>41738.125</v>
      </c>
      <c r="D2361" s="91">
        <f t="shared" si="73"/>
        <v>41738.083333333336</v>
      </c>
      <c r="E2361" s="88">
        <v>19.40231</v>
      </c>
      <c r="F2361" s="88">
        <v>4.2204100000000002</v>
      </c>
      <c r="G2361" s="88">
        <v>9.1661300000000008</v>
      </c>
      <c r="H2361" s="88">
        <v>16.05687</v>
      </c>
      <c r="I2361" s="88">
        <v>20.45514</v>
      </c>
      <c r="J2361" s="88">
        <v>6.7984600000000004</v>
      </c>
    </row>
    <row r="2362" spans="1:10">
      <c r="A2362" s="89">
        <v>41738</v>
      </c>
      <c r="B2362" s="90">
        <v>0.16666666666666666</v>
      </c>
      <c r="C2362" s="91">
        <f t="shared" si="72"/>
        <v>41738.166666666664</v>
      </c>
      <c r="D2362" s="91">
        <f t="shared" si="73"/>
        <v>41738.125</v>
      </c>
      <c r="E2362" s="88">
        <v>17.939250000000001</v>
      </c>
      <c r="F2362" s="88">
        <v>8.0090699999999995</v>
      </c>
      <c r="G2362" s="88">
        <v>11.294750000000001</v>
      </c>
      <c r="H2362" s="88">
        <v>18.59524</v>
      </c>
      <c r="I2362" s="88">
        <v>19.065709999999999</v>
      </c>
      <c r="J2362" s="88">
        <v>10.14677</v>
      </c>
    </row>
    <row r="2363" spans="1:10">
      <c r="A2363" s="89">
        <v>41738</v>
      </c>
      <c r="B2363" s="90">
        <v>0.20833333333333334</v>
      </c>
      <c r="C2363" s="91">
        <f t="shared" si="72"/>
        <v>41738.208333333336</v>
      </c>
      <c r="D2363" s="91">
        <f t="shared" si="73"/>
        <v>41738.166666666672</v>
      </c>
      <c r="E2363" s="88">
        <v>21.410440000000001</v>
      </c>
      <c r="F2363" s="88">
        <v>14.21753</v>
      </c>
      <c r="G2363" s="88">
        <v>11.0313</v>
      </c>
      <c r="H2363" s="88">
        <v>18.995429999999999</v>
      </c>
      <c r="I2363" s="88">
        <v>28.913650000000001</v>
      </c>
      <c r="J2363" s="88">
        <v>16.975349999999999</v>
      </c>
    </row>
    <row r="2364" spans="1:10">
      <c r="A2364" s="89">
        <v>41738</v>
      </c>
      <c r="B2364" s="90">
        <v>0.25</v>
      </c>
      <c r="C2364" s="91">
        <f t="shared" si="72"/>
        <v>41738.25</v>
      </c>
      <c r="D2364" s="91">
        <f t="shared" si="73"/>
        <v>41738.208333333336</v>
      </c>
      <c r="E2364" s="88">
        <v>39.359250000000003</v>
      </c>
      <c r="F2364" s="88">
        <v>27.738900000000001</v>
      </c>
      <c r="G2364" s="88">
        <v>9.1809600000000007</v>
      </c>
      <c r="H2364" s="88">
        <v>25.88043</v>
      </c>
      <c r="I2364" s="88">
        <v>37.247369999999997</v>
      </c>
      <c r="J2364" s="88">
        <v>15.896699999999999</v>
      </c>
    </row>
    <row r="2365" spans="1:10">
      <c r="A2365" s="89">
        <v>41738</v>
      </c>
      <c r="B2365" s="90">
        <v>0.29166666666666669</v>
      </c>
      <c r="C2365" s="91">
        <f t="shared" si="72"/>
        <v>41738.291666666664</v>
      </c>
      <c r="D2365" s="91">
        <f t="shared" si="73"/>
        <v>41738.25</v>
      </c>
      <c r="E2365" s="88">
        <v>40.879689999999997</v>
      </c>
      <c r="F2365" s="88">
        <v>38.495280000000001</v>
      </c>
      <c r="G2365" s="88">
        <v>9.6490399999999994</v>
      </c>
      <c r="H2365" s="88">
        <v>27.732679999999998</v>
      </c>
      <c r="I2365" s="88">
        <v>52.123280000000001</v>
      </c>
    </row>
    <row r="2366" spans="1:10">
      <c r="A2366" s="89">
        <v>41738</v>
      </c>
      <c r="B2366" s="90">
        <v>0.33333333333333331</v>
      </c>
      <c r="C2366" s="91">
        <f t="shared" si="72"/>
        <v>41738.333333333336</v>
      </c>
      <c r="D2366" s="91">
        <f t="shared" si="73"/>
        <v>41738.291666666672</v>
      </c>
      <c r="E2366" s="88">
        <v>20.463750000000001</v>
      </c>
      <c r="F2366" s="88">
        <v>39.889969999999998</v>
      </c>
      <c r="G2366" s="88">
        <v>13.249320000000001</v>
      </c>
      <c r="H2366" s="88">
        <v>24.534980000000001</v>
      </c>
      <c r="I2366" s="88">
        <v>39.221069999999997</v>
      </c>
    </row>
    <row r="2367" spans="1:10">
      <c r="A2367" s="89">
        <v>41738</v>
      </c>
      <c r="B2367" s="90">
        <v>0.375</v>
      </c>
      <c r="C2367" s="91">
        <f t="shared" si="72"/>
        <v>41738.375</v>
      </c>
      <c r="D2367" s="91">
        <f t="shared" si="73"/>
        <v>41738.333333333336</v>
      </c>
      <c r="E2367" s="88">
        <v>13.03369</v>
      </c>
      <c r="F2367" s="88">
        <v>28.064029999999999</v>
      </c>
      <c r="G2367" s="88">
        <v>15.692539999999999</v>
      </c>
      <c r="H2367" s="88">
        <v>20.917490000000001</v>
      </c>
      <c r="I2367" s="88">
        <v>36.449379999999998</v>
      </c>
      <c r="J2367" s="88">
        <v>4.0286799999999996</v>
      </c>
    </row>
    <row r="2368" spans="1:10">
      <c r="A2368" s="89">
        <v>41738</v>
      </c>
      <c r="B2368" s="90">
        <v>0.41666666666666669</v>
      </c>
      <c r="C2368" s="91">
        <f t="shared" si="72"/>
        <v>41738.416666666664</v>
      </c>
      <c r="D2368" s="91">
        <f t="shared" si="73"/>
        <v>41738.375</v>
      </c>
      <c r="E2368" s="88">
        <v>17.99663</v>
      </c>
      <c r="F2368" s="88">
        <v>20.513000000000002</v>
      </c>
      <c r="G2368" s="88">
        <v>21.409479999999999</v>
      </c>
      <c r="H2368" s="88">
        <v>16.007629999999999</v>
      </c>
      <c r="I2368" s="88">
        <v>23.640889999999999</v>
      </c>
      <c r="J2368" s="88">
        <v>4.3934899999999999</v>
      </c>
    </row>
    <row r="2369" spans="1:10">
      <c r="A2369" s="89">
        <v>41738</v>
      </c>
      <c r="B2369" s="90">
        <v>0.45833333333333331</v>
      </c>
      <c r="C2369" s="91">
        <f t="shared" si="72"/>
        <v>41738.458333333336</v>
      </c>
      <c r="D2369" s="91">
        <f t="shared" si="73"/>
        <v>41738.416666666672</v>
      </c>
      <c r="E2369" s="88">
        <v>15.998060000000001</v>
      </c>
      <c r="F2369" s="88">
        <v>23.077660000000002</v>
      </c>
      <c r="G2369" s="88">
        <v>19.17473</v>
      </c>
      <c r="H2369" s="88">
        <v>18.54599</v>
      </c>
      <c r="I2369" s="88">
        <v>25.970320000000001</v>
      </c>
      <c r="J2369" s="88">
        <v>4.9935400000000003</v>
      </c>
    </row>
    <row r="2370" spans="1:10">
      <c r="A2370" s="89">
        <v>41738</v>
      </c>
      <c r="B2370" s="90">
        <v>0.5</v>
      </c>
      <c r="C2370" s="91">
        <f t="shared" si="72"/>
        <v>41738.5</v>
      </c>
      <c r="D2370" s="91">
        <f t="shared" si="73"/>
        <v>41738.458333333336</v>
      </c>
      <c r="E2370" s="88">
        <v>15.00356</v>
      </c>
      <c r="F2370" s="88">
        <v>17.8398</v>
      </c>
      <c r="G2370" s="88">
        <v>13.39324</v>
      </c>
      <c r="H2370" s="88">
        <v>18.13289</v>
      </c>
      <c r="I2370" s="88">
        <v>28.609089999999998</v>
      </c>
      <c r="J2370" s="88">
        <v>5.6318299999999999</v>
      </c>
    </row>
    <row r="2371" spans="1:10">
      <c r="A2371" s="89">
        <v>41738</v>
      </c>
      <c r="B2371" s="90">
        <v>0.54166666666666663</v>
      </c>
      <c r="C2371" s="91">
        <f t="shared" si="72"/>
        <v>41738.541666666664</v>
      </c>
      <c r="D2371" s="91">
        <f t="shared" si="73"/>
        <v>41738.5</v>
      </c>
      <c r="E2371" s="88">
        <v>11.016</v>
      </c>
      <c r="F2371" s="88">
        <v>16.977740000000001</v>
      </c>
      <c r="G2371" s="88">
        <v>11.201029999999999</v>
      </c>
      <c r="H2371" s="88">
        <v>17.717400000000001</v>
      </c>
      <c r="I2371" s="88">
        <v>24.355689999999999</v>
      </c>
      <c r="J2371" s="88">
        <v>5.5911900000000001</v>
      </c>
    </row>
    <row r="2372" spans="1:10">
      <c r="A2372" s="89">
        <v>41738</v>
      </c>
      <c r="B2372" s="90">
        <v>0.58333333333333337</v>
      </c>
      <c r="C2372" s="91">
        <f t="shared" si="72"/>
        <v>41738.583333333336</v>
      </c>
      <c r="D2372" s="91">
        <f t="shared" si="73"/>
        <v>41738.541666666672</v>
      </c>
      <c r="E2372" s="88">
        <v>13.005000000000001</v>
      </c>
      <c r="F2372" s="88">
        <v>19.151779999999999</v>
      </c>
      <c r="G2372" s="88">
        <v>11.32583</v>
      </c>
      <c r="H2372" s="88">
        <v>17.98563</v>
      </c>
      <c r="I2372" s="88">
        <v>24.265799999999999</v>
      </c>
      <c r="J2372" s="88">
        <v>8.1625499999999995</v>
      </c>
    </row>
    <row r="2373" spans="1:10">
      <c r="A2373" s="89">
        <v>41738</v>
      </c>
      <c r="B2373" s="90">
        <v>0.625</v>
      </c>
      <c r="C2373" s="91">
        <f t="shared" si="72"/>
        <v>41738.625</v>
      </c>
      <c r="D2373" s="91">
        <f t="shared" si="73"/>
        <v>41738.583333333336</v>
      </c>
      <c r="E2373" s="88">
        <v>12.488630000000001</v>
      </c>
      <c r="F2373" s="88">
        <v>25.240220000000001</v>
      </c>
      <c r="G2373" s="88">
        <v>15.05711</v>
      </c>
      <c r="H2373" s="88">
        <v>13.76187</v>
      </c>
      <c r="I2373" s="88">
        <v>22.832380000000001</v>
      </c>
      <c r="J2373" s="88">
        <v>9.3607300000000002</v>
      </c>
    </row>
    <row r="2374" spans="1:10">
      <c r="A2374" s="89">
        <v>41738</v>
      </c>
      <c r="B2374" s="90">
        <v>0.66666666666666663</v>
      </c>
      <c r="C2374" s="91">
        <f t="shared" si="72"/>
        <v>41738.666666666664</v>
      </c>
      <c r="D2374" s="91">
        <f t="shared" si="73"/>
        <v>41738.625</v>
      </c>
      <c r="E2374" s="88">
        <v>15.97894</v>
      </c>
      <c r="F2374" s="88">
        <v>20.614840000000001</v>
      </c>
      <c r="G2374" s="88">
        <v>16.45467</v>
      </c>
      <c r="H2374" s="88">
        <v>13.34686</v>
      </c>
      <c r="I2374" s="88">
        <v>21.08531</v>
      </c>
      <c r="J2374" s="88">
        <v>10.561299999999999</v>
      </c>
    </row>
    <row r="2375" spans="1:10">
      <c r="A2375" s="89">
        <v>41738</v>
      </c>
      <c r="B2375" s="90">
        <v>0.70833333333333337</v>
      </c>
      <c r="C2375" s="91">
        <f t="shared" si="72"/>
        <v>41738.708333333336</v>
      </c>
      <c r="D2375" s="91">
        <f t="shared" si="73"/>
        <v>41738.666666666672</v>
      </c>
      <c r="E2375" s="88">
        <v>19.947379999999999</v>
      </c>
      <c r="F2375" s="88">
        <v>34.47186</v>
      </c>
      <c r="G2375" s="88">
        <v>17.57779</v>
      </c>
      <c r="H2375" s="88">
        <v>13.016</v>
      </c>
      <c r="I2375" s="88">
        <v>22.920359999999999</v>
      </c>
      <c r="J2375" s="88">
        <v>15.708320000000001</v>
      </c>
    </row>
    <row r="2376" spans="1:10">
      <c r="A2376" s="89">
        <v>41738</v>
      </c>
      <c r="B2376" s="90">
        <v>0.75</v>
      </c>
      <c r="C2376" s="91">
        <f t="shared" ref="C2376:C2439" si="74">A2376+B2376</f>
        <v>41738.75</v>
      </c>
      <c r="D2376" s="91">
        <f t="shared" ref="D2376:D2439" si="75">C2376-"01:00"</f>
        <v>41738.708333333336</v>
      </c>
      <c r="E2376" s="88">
        <v>17.939250000000001</v>
      </c>
      <c r="F2376" s="88">
        <v>18.63205</v>
      </c>
      <c r="G2376" s="88">
        <v>15.98085</v>
      </c>
      <c r="H2376" s="88">
        <v>15.57779</v>
      </c>
      <c r="I2376" s="88">
        <v>26.276319999999998</v>
      </c>
      <c r="J2376" s="88">
        <v>16.994949999999999</v>
      </c>
    </row>
    <row r="2377" spans="1:10">
      <c r="A2377" s="89">
        <v>41738</v>
      </c>
      <c r="B2377" s="90">
        <v>0.79166666666666663</v>
      </c>
      <c r="C2377" s="91">
        <f t="shared" si="74"/>
        <v>41738.791666666664</v>
      </c>
      <c r="D2377" s="91">
        <f t="shared" si="75"/>
        <v>41738.75</v>
      </c>
      <c r="E2377" s="88">
        <v>25.398</v>
      </c>
      <c r="F2377" s="88">
        <v>18.523040000000002</v>
      </c>
      <c r="G2377" s="88">
        <v>14.26247</v>
      </c>
      <c r="H2377" s="88">
        <v>15.49938</v>
      </c>
      <c r="I2377" s="88">
        <v>21.97654</v>
      </c>
      <c r="J2377" s="88">
        <v>21.086749999999999</v>
      </c>
    </row>
    <row r="2378" spans="1:10">
      <c r="A2378" s="89">
        <v>41738</v>
      </c>
      <c r="B2378" s="90">
        <v>0.83333333333333337</v>
      </c>
      <c r="C2378" s="91">
        <f t="shared" si="74"/>
        <v>41738.833333333336</v>
      </c>
      <c r="D2378" s="91">
        <f t="shared" si="75"/>
        <v>41738.791666666672</v>
      </c>
      <c r="E2378" s="88">
        <v>39.320999999999998</v>
      </c>
      <c r="F2378" s="88">
        <v>26.602399999999999</v>
      </c>
      <c r="G2378" s="88">
        <v>15.73748</v>
      </c>
      <c r="H2378" s="88">
        <v>16.829519999999999</v>
      </c>
      <c r="I2378" s="88">
        <v>24.92944</v>
      </c>
      <c r="J2378" s="88">
        <v>21.636590000000002</v>
      </c>
    </row>
    <row r="2379" spans="1:10">
      <c r="A2379" s="89">
        <v>41738</v>
      </c>
      <c r="B2379" s="90">
        <v>0.875</v>
      </c>
      <c r="C2379" s="91">
        <f t="shared" si="74"/>
        <v>41738.875</v>
      </c>
      <c r="D2379" s="91">
        <f t="shared" si="75"/>
        <v>41738.833333333336</v>
      </c>
      <c r="E2379" s="88">
        <v>32.875880000000002</v>
      </c>
      <c r="F2379" s="88">
        <v>19.297129999999999</v>
      </c>
      <c r="G2379" s="88">
        <v>15.559139999999999</v>
      </c>
      <c r="H2379" s="88">
        <v>20.47044</v>
      </c>
      <c r="I2379" s="88">
        <v>27.481190000000002</v>
      </c>
      <c r="J2379" s="88">
        <v>9.5553299999999997</v>
      </c>
    </row>
    <row r="2380" spans="1:10">
      <c r="A2380" s="89">
        <v>41738</v>
      </c>
      <c r="B2380" s="90">
        <v>0.91666666666666663</v>
      </c>
      <c r="C2380" s="91">
        <f t="shared" si="74"/>
        <v>41738.916666666664</v>
      </c>
      <c r="D2380" s="91">
        <f t="shared" si="75"/>
        <v>41738.875</v>
      </c>
      <c r="E2380" s="88">
        <v>20.922750000000001</v>
      </c>
      <c r="F2380" s="88">
        <v>4.9385500000000002</v>
      </c>
      <c r="G2380" s="88">
        <v>10.621549999999999</v>
      </c>
      <c r="H2380" s="88">
        <v>36.311680000000003</v>
      </c>
      <c r="I2380" s="88">
        <v>27.077649999999998</v>
      </c>
      <c r="J2380" s="88">
        <v>14.929930000000001</v>
      </c>
    </row>
    <row r="2381" spans="1:10">
      <c r="A2381" s="89">
        <v>41738</v>
      </c>
      <c r="B2381" s="90">
        <v>0.95833333333333337</v>
      </c>
      <c r="C2381" s="91">
        <f t="shared" si="74"/>
        <v>41738.958333333336</v>
      </c>
      <c r="D2381" s="91">
        <f t="shared" si="75"/>
        <v>41738.916666666672</v>
      </c>
      <c r="E2381" s="88">
        <v>12.4695</v>
      </c>
      <c r="F2381" s="88">
        <v>6.17483</v>
      </c>
      <c r="G2381" s="88">
        <v>10.485760000000001</v>
      </c>
      <c r="H2381" s="88">
        <v>14.443199999999999</v>
      </c>
      <c r="I2381" s="88">
        <v>26.18356</v>
      </c>
      <c r="J2381" s="88">
        <v>18.65166</v>
      </c>
    </row>
    <row r="2382" spans="1:10">
      <c r="A2382" s="89">
        <v>41738</v>
      </c>
      <c r="B2382" s="92">
        <v>1</v>
      </c>
      <c r="C2382" s="91">
        <f t="shared" si="74"/>
        <v>41739</v>
      </c>
      <c r="D2382" s="91">
        <f t="shared" si="75"/>
        <v>41738.958333333336</v>
      </c>
      <c r="E2382" s="88">
        <v>15.443440000000001</v>
      </c>
      <c r="F2382" s="88">
        <v>0.72611000000000003</v>
      </c>
      <c r="G2382" s="88">
        <v>11.484080000000001</v>
      </c>
      <c r="H2382" s="88">
        <v>11.60553</v>
      </c>
      <c r="I2382" s="88">
        <v>16.91893</v>
      </c>
      <c r="J2382" s="88">
        <v>8.8658699999999993</v>
      </c>
    </row>
    <row r="2383" spans="1:10">
      <c r="A2383" s="89">
        <v>41739</v>
      </c>
      <c r="B2383" s="90">
        <v>4.1666666666666664E-2</v>
      </c>
      <c r="C2383" s="91">
        <f t="shared" si="74"/>
        <v>41739.041666666664</v>
      </c>
      <c r="D2383" s="91">
        <f t="shared" si="75"/>
        <v>41739</v>
      </c>
      <c r="E2383" s="88">
        <v>13.096159999999999</v>
      </c>
      <c r="F2383" s="88">
        <v>-1.721E-2</v>
      </c>
      <c r="G2383" s="88">
        <v>11.693659999999999</v>
      </c>
      <c r="H2383" s="88">
        <v>13.80124</v>
      </c>
      <c r="I2383" s="88">
        <v>22.316330000000001</v>
      </c>
      <c r="J2383" s="88">
        <v>7.0360899999999997</v>
      </c>
    </row>
    <row r="2384" spans="1:10">
      <c r="A2384" s="89">
        <v>41739</v>
      </c>
      <c r="B2384" s="90">
        <v>8.3333333333333329E-2</v>
      </c>
      <c r="C2384" s="91">
        <f t="shared" si="74"/>
        <v>41739.083333333336</v>
      </c>
      <c r="D2384" s="91">
        <f t="shared" si="75"/>
        <v>41739.041666666672</v>
      </c>
      <c r="E2384" s="88">
        <v>13.752789999999999</v>
      </c>
      <c r="G2384" s="88">
        <v>12.416589999999999</v>
      </c>
      <c r="I2384" s="88">
        <v>35.802</v>
      </c>
      <c r="J2384" s="88">
        <v>6.0688399999999998</v>
      </c>
    </row>
    <row r="2385" spans="1:10">
      <c r="A2385" s="89">
        <v>41739</v>
      </c>
      <c r="B2385" s="90">
        <v>0.125</v>
      </c>
      <c r="C2385" s="91">
        <f t="shared" si="74"/>
        <v>41739.125</v>
      </c>
      <c r="D2385" s="91">
        <f t="shared" si="75"/>
        <v>41739.083333333336</v>
      </c>
      <c r="E2385" s="88">
        <v>16.215129999999998</v>
      </c>
      <c r="F2385" s="88">
        <v>4.0023799999999996</v>
      </c>
      <c r="G2385" s="88">
        <v>12.14438</v>
      </c>
      <c r="H2385" s="88">
        <v>20.382950000000001</v>
      </c>
      <c r="I2385" s="88">
        <v>33.56485</v>
      </c>
      <c r="J2385" s="88">
        <v>12.63828</v>
      </c>
    </row>
    <row r="2386" spans="1:10">
      <c r="A2386" s="89">
        <v>41739</v>
      </c>
      <c r="B2386" s="90">
        <v>0.16666666666666666</v>
      </c>
      <c r="C2386" s="91">
        <f t="shared" si="74"/>
        <v>41739.166666666664</v>
      </c>
      <c r="D2386" s="91">
        <f t="shared" si="75"/>
        <v>41739.125</v>
      </c>
      <c r="E2386" s="88">
        <v>18.194089999999999</v>
      </c>
      <c r="F2386" s="88">
        <v>8.6229800000000001</v>
      </c>
      <c r="G2386" s="88">
        <v>11.020300000000001</v>
      </c>
      <c r="H2386" s="88">
        <v>20.804649999999999</v>
      </c>
      <c r="I2386" s="88">
        <v>36.383879999999998</v>
      </c>
      <c r="J2386" s="88">
        <v>31.933969999999999</v>
      </c>
    </row>
    <row r="2387" spans="1:10">
      <c r="A2387" s="89">
        <v>41739</v>
      </c>
      <c r="B2387" s="90">
        <v>0.20833333333333334</v>
      </c>
      <c r="C2387" s="91">
        <f t="shared" si="74"/>
        <v>41739.208333333336</v>
      </c>
      <c r="D2387" s="91">
        <f t="shared" si="75"/>
        <v>41739.166666666672</v>
      </c>
      <c r="E2387" s="88">
        <v>26.055420000000002</v>
      </c>
      <c r="F2387" s="88">
        <v>19.92586</v>
      </c>
      <c r="G2387" s="88">
        <v>11.897180000000001</v>
      </c>
      <c r="H2387" s="88">
        <v>23.404219999999999</v>
      </c>
      <c r="I2387" s="88">
        <v>37.41328</v>
      </c>
      <c r="J2387" s="88">
        <v>21.682490000000001</v>
      </c>
    </row>
    <row r="2388" spans="1:10">
      <c r="A2388" s="89">
        <v>41739</v>
      </c>
      <c r="B2388" s="90">
        <v>0.25</v>
      </c>
      <c r="C2388" s="91">
        <f t="shared" si="74"/>
        <v>41739.25</v>
      </c>
      <c r="D2388" s="91">
        <f t="shared" si="75"/>
        <v>41739.208333333336</v>
      </c>
      <c r="E2388" s="88">
        <v>24.568930000000002</v>
      </c>
      <c r="F2388" s="88">
        <v>34.378619999999998</v>
      </c>
      <c r="G2388" s="88">
        <v>11.94739</v>
      </c>
      <c r="H2388" s="88">
        <v>22.50056</v>
      </c>
      <c r="I2388" s="88">
        <v>50.973379999999999</v>
      </c>
      <c r="J2388" s="88">
        <v>25.264130000000002</v>
      </c>
    </row>
    <row r="2389" spans="1:10">
      <c r="A2389" s="89">
        <v>41739</v>
      </c>
      <c r="B2389" s="90">
        <v>0.29166666666666669</v>
      </c>
      <c r="C2389" s="91">
        <f t="shared" si="74"/>
        <v>41739.291666666664</v>
      </c>
      <c r="D2389" s="91">
        <f t="shared" si="75"/>
        <v>41739.25</v>
      </c>
      <c r="E2389" s="88">
        <v>26.529720000000001</v>
      </c>
      <c r="F2389" s="88">
        <v>35.305709999999998</v>
      </c>
      <c r="G2389" s="88">
        <v>11.95073</v>
      </c>
      <c r="H2389" s="88">
        <v>21.238790000000002</v>
      </c>
      <c r="I2389" s="88">
        <v>57.820129999999999</v>
      </c>
      <c r="J2389" s="88">
        <v>12.09943</v>
      </c>
    </row>
    <row r="2390" spans="1:10">
      <c r="A2390" s="89">
        <v>41739</v>
      </c>
      <c r="B2390" s="90">
        <v>0.33333333333333331</v>
      </c>
      <c r="C2390" s="91">
        <f t="shared" si="74"/>
        <v>41739.333333333336</v>
      </c>
      <c r="D2390" s="91">
        <f t="shared" si="75"/>
        <v>41739.291666666672</v>
      </c>
      <c r="E2390" s="88">
        <v>21.605029999999999</v>
      </c>
      <c r="F2390" s="88">
        <v>38.296860000000002</v>
      </c>
      <c r="G2390" s="88">
        <v>12.2051</v>
      </c>
      <c r="H2390" s="88">
        <v>19.213450000000002</v>
      </c>
      <c r="I2390" s="88">
        <v>68.337450000000004</v>
      </c>
      <c r="J2390" s="88">
        <v>9.8517700000000001</v>
      </c>
    </row>
    <row r="2391" spans="1:10">
      <c r="A2391" s="89">
        <v>41739</v>
      </c>
      <c r="B2391" s="90">
        <v>0.375</v>
      </c>
      <c r="C2391" s="91">
        <f t="shared" si="74"/>
        <v>41739.375</v>
      </c>
      <c r="D2391" s="91">
        <f t="shared" si="75"/>
        <v>41739.333333333336</v>
      </c>
      <c r="E2391" s="88">
        <v>18.148669999999999</v>
      </c>
      <c r="F2391" s="88">
        <v>30.43648</v>
      </c>
      <c r="G2391" s="88">
        <v>13.1996</v>
      </c>
      <c r="H2391" s="88">
        <v>22.131930000000001</v>
      </c>
      <c r="I2391" s="88">
        <v>61.982210000000002</v>
      </c>
      <c r="J2391" s="88">
        <v>8.5703899999999997</v>
      </c>
    </row>
    <row r="2392" spans="1:10">
      <c r="A2392" s="89">
        <v>41739</v>
      </c>
      <c r="B2392" s="90">
        <v>0.41666666666666669</v>
      </c>
      <c r="C2392" s="91">
        <f t="shared" si="74"/>
        <v>41739.416666666664</v>
      </c>
      <c r="D2392" s="91">
        <f t="shared" si="75"/>
        <v>41739.375</v>
      </c>
      <c r="E2392" s="88">
        <v>12.740600000000001</v>
      </c>
      <c r="F2392" s="88">
        <v>23.6036</v>
      </c>
      <c r="G2392" s="88">
        <v>12.997350000000001</v>
      </c>
      <c r="H2392" s="88">
        <v>22.310749999999999</v>
      </c>
      <c r="I2392" s="88">
        <v>51.241129999999998</v>
      </c>
      <c r="J2392" s="88">
        <v>5.4123799999999997</v>
      </c>
    </row>
    <row r="2393" spans="1:10">
      <c r="A2393" s="89">
        <v>41739</v>
      </c>
      <c r="B2393" s="90">
        <v>0.45833333333333331</v>
      </c>
      <c r="C2393" s="91">
        <f t="shared" si="74"/>
        <v>41739.458333333336</v>
      </c>
      <c r="D2393" s="91">
        <f t="shared" si="75"/>
        <v>41739.416666666672</v>
      </c>
      <c r="E2393" s="88">
        <v>10.797980000000001</v>
      </c>
      <c r="F2393" s="88">
        <v>20.118539999999999</v>
      </c>
      <c r="G2393" s="88">
        <v>13.04373</v>
      </c>
      <c r="H2393" s="88">
        <v>19.833580000000001</v>
      </c>
      <c r="I2393" s="88">
        <v>36.293990000000001</v>
      </c>
      <c r="J2393" s="88">
        <v>5.8297800000000004</v>
      </c>
    </row>
    <row r="2394" spans="1:10">
      <c r="A2394" s="89">
        <v>41739</v>
      </c>
      <c r="B2394" s="90">
        <v>0.5</v>
      </c>
      <c r="C2394" s="91">
        <f t="shared" si="74"/>
        <v>41739.5</v>
      </c>
      <c r="D2394" s="91">
        <f t="shared" si="75"/>
        <v>41739.458333333336</v>
      </c>
      <c r="E2394" s="88">
        <v>8.8008500000000005</v>
      </c>
      <c r="F2394" s="88">
        <v>21.66863</v>
      </c>
      <c r="G2394" s="88">
        <v>15.977980000000001</v>
      </c>
      <c r="H2394" s="88">
        <v>18.949529999999999</v>
      </c>
      <c r="I2394" s="88">
        <v>28.6416</v>
      </c>
      <c r="J2394" s="88">
        <v>5.1871799999999997</v>
      </c>
    </row>
    <row r="2395" spans="1:10">
      <c r="A2395" s="89">
        <v>41739</v>
      </c>
      <c r="B2395" s="90">
        <v>0.54166666666666663</v>
      </c>
      <c r="C2395" s="91">
        <f t="shared" si="74"/>
        <v>41739.541666666664</v>
      </c>
      <c r="D2395" s="91">
        <f t="shared" si="75"/>
        <v>41739.5</v>
      </c>
      <c r="E2395" s="88">
        <v>10.296419999999999</v>
      </c>
      <c r="F2395" s="88">
        <v>20.45562</v>
      </c>
      <c r="G2395" s="88">
        <v>16.240950000000002</v>
      </c>
      <c r="H2395" s="88">
        <v>14.26008</v>
      </c>
      <c r="I2395" s="88">
        <v>18.751580000000001</v>
      </c>
      <c r="J2395" s="88">
        <v>6.0157699999999998</v>
      </c>
    </row>
    <row r="2396" spans="1:10">
      <c r="A2396" s="89">
        <v>41739</v>
      </c>
      <c r="B2396" s="90">
        <v>0.58333333333333337</v>
      </c>
      <c r="C2396" s="91">
        <f t="shared" si="74"/>
        <v>41739.583333333336</v>
      </c>
      <c r="D2396" s="91">
        <f t="shared" si="75"/>
        <v>41739.541666666672</v>
      </c>
      <c r="E2396" s="88">
        <v>12.767849999999999</v>
      </c>
      <c r="F2396" s="88">
        <v>19.898129999999998</v>
      </c>
      <c r="G2396" s="88">
        <v>17.379840000000002</v>
      </c>
      <c r="H2396" s="88">
        <v>16.287489999999998</v>
      </c>
      <c r="I2396" s="88">
        <v>36.786459999999998</v>
      </c>
      <c r="J2396" s="88">
        <v>11.52712</v>
      </c>
    </row>
    <row r="2397" spans="1:10">
      <c r="A2397" s="89">
        <v>41739</v>
      </c>
      <c r="B2397" s="90">
        <v>0.625</v>
      </c>
      <c r="C2397" s="91">
        <f t="shared" si="74"/>
        <v>41739.625</v>
      </c>
      <c r="D2397" s="91">
        <f t="shared" si="75"/>
        <v>41739.583333333336</v>
      </c>
      <c r="E2397" s="88">
        <v>13.242150000000001</v>
      </c>
      <c r="F2397" s="88">
        <v>41.179470000000002</v>
      </c>
      <c r="G2397" s="88">
        <v>14.902200000000001</v>
      </c>
      <c r="I2397" s="88">
        <v>25.867519999999999</v>
      </c>
      <c r="J2397" s="88">
        <v>17.049939999999999</v>
      </c>
    </row>
    <row r="2398" spans="1:10">
      <c r="A2398" s="89">
        <v>41739</v>
      </c>
      <c r="B2398" s="90">
        <v>0.66666666666666663</v>
      </c>
      <c r="C2398" s="91">
        <f t="shared" si="74"/>
        <v>41739.666666666664</v>
      </c>
      <c r="D2398" s="91">
        <f t="shared" si="75"/>
        <v>41739.625</v>
      </c>
      <c r="E2398" s="88">
        <v>20.620100000000001</v>
      </c>
      <c r="F2398" s="88">
        <v>44.179229999999997</v>
      </c>
      <c r="G2398" s="88">
        <v>14.302149999999999</v>
      </c>
      <c r="H2398" s="88">
        <v>21.923469999999998</v>
      </c>
      <c r="I2398" s="88">
        <v>34.951419999999999</v>
      </c>
      <c r="J2398" s="88">
        <v>15.168990000000001</v>
      </c>
    </row>
    <row r="2399" spans="1:10">
      <c r="A2399" s="89">
        <v>41739</v>
      </c>
      <c r="B2399" s="90">
        <v>0.70833333333333337</v>
      </c>
      <c r="C2399" s="91">
        <f t="shared" si="74"/>
        <v>41739.708333333336</v>
      </c>
      <c r="D2399" s="91">
        <f t="shared" si="75"/>
        <v>41739.666666666672</v>
      </c>
      <c r="E2399" s="88">
        <v>24.541679999999999</v>
      </c>
      <c r="F2399" s="88">
        <v>24.682729999999999</v>
      </c>
      <c r="G2399" s="88">
        <v>16.773099999999999</v>
      </c>
      <c r="H2399" s="88">
        <v>17.106359999999999</v>
      </c>
      <c r="I2399" s="88">
        <v>49.719740000000002</v>
      </c>
      <c r="J2399" s="88">
        <v>19.13026</v>
      </c>
    </row>
    <row r="2400" spans="1:10">
      <c r="A2400" s="89">
        <v>41739</v>
      </c>
      <c r="B2400" s="90">
        <v>0.75</v>
      </c>
      <c r="C2400" s="91">
        <f t="shared" si="74"/>
        <v>41739.75</v>
      </c>
      <c r="D2400" s="91">
        <f t="shared" si="75"/>
        <v>41739.708333333336</v>
      </c>
      <c r="E2400" s="88">
        <v>22.599060000000001</v>
      </c>
      <c r="F2400" s="88">
        <v>22.38438</v>
      </c>
      <c r="G2400" s="88">
        <v>18.17305</v>
      </c>
      <c r="H2400" s="88">
        <v>15.41236</v>
      </c>
      <c r="I2400" s="88">
        <v>46.5426</v>
      </c>
      <c r="J2400" s="88">
        <v>25.753250000000001</v>
      </c>
    </row>
    <row r="2401" spans="1:10">
      <c r="A2401" s="89">
        <v>41739</v>
      </c>
      <c r="B2401" s="90">
        <v>0.79166666666666663</v>
      </c>
      <c r="C2401" s="91">
        <f t="shared" si="74"/>
        <v>41739.791666666664</v>
      </c>
      <c r="D2401" s="91">
        <f t="shared" si="75"/>
        <v>41739.75</v>
      </c>
      <c r="E2401" s="88">
        <v>33.451540000000001</v>
      </c>
      <c r="F2401" s="88">
        <v>34.762079999999997</v>
      </c>
      <c r="G2401" s="88">
        <v>17.06428</v>
      </c>
      <c r="H2401" s="88">
        <v>18.136240000000001</v>
      </c>
      <c r="I2401" s="88">
        <v>48.06447</v>
      </c>
      <c r="J2401" s="88">
        <v>30.764949999999999</v>
      </c>
    </row>
    <row r="2402" spans="1:10">
      <c r="A2402" s="89">
        <v>41739</v>
      </c>
      <c r="B2402" s="90">
        <v>0.83333333333333337</v>
      </c>
      <c r="C2402" s="91">
        <f t="shared" si="74"/>
        <v>41739.833333333336</v>
      </c>
      <c r="D2402" s="91">
        <f t="shared" si="75"/>
        <v>41739.791666666672</v>
      </c>
      <c r="E2402" s="88">
        <v>43.784300000000002</v>
      </c>
      <c r="F2402" s="88">
        <v>33.276069999999997</v>
      </c>
      <c r="G2402" s="88">
        <v>16.338010000000001</v>
      </c>
      <c r="H2402" s="88">
        <v>18.922750000000001</v>
      </c>
      <c r="I2402" s="88">
        <v>52.315480000000001</v>
      </c>
      <c r="J2402" s="88">
        <v>32.73865</v>
      </c>
    </row>
    <row r="2403" spans="1:10">
      <c r="A2403" s="89">
        <v>41739</v>
      </c>
      <c r="B2403" s="90">
        <v>0.875</v>
      </c>
      <c r="C2403" s="91">
        <f t="shared" si="74"/>
        <v>41739.875</v>
      </c>
      <c r="D2403" s="91">
        <f t="shared" si="75"/>
        <v>41739.833333333336</v>
      </c>
      <c r="E2403" s="88">
        <v>45.225369999999998</v>
      </c>
      <c r="F2403" s="88">
        <v>28.862970000000001</v>
      </c>
      <c r="G2403" s="88">
        <v>14.194100000000001</v>
      </c>
      <c r="H2403" s="88">
        <v>16.946660000000001</v>
      </c>
      <c r="I2403" s="88">
        <v>51.10774</v>
      </c>
      <c r="J2403" s="88">
        <v>43.085279999999997</v>
      </c>
    </row>
    <row r="2404" spans="1:10">
      <c r="A2404" s="89">
        <v>41739</v>
      </c>
      <c r="B2404" s="90">
        <v>0.91666666666666663</v>
      </c>
      <c r="C2404" s="91">
        <f t="shared" si="74"/>
        <v>41739.916666666664</v>
      </c>
      <c r="D2404" s="91">
        <f t="shared" si="75"/>
        <v>41739.875</v>
      </c>
      <c r="E2404" s="88">
        <v>41.294699999999999</v>
      </c>
      <c r="F2404" s="88">
        <v>18.867290000000001</v>
      </c>
      <c r="G2404" s="88">
        <v>13.918699999999999</v>
      </c>
      <c r="H2404" s="88">
        <v>20.078379999999999</v>
      </c>
      <c r="I2404" s="88">
        <v>60.952330000000003</v>
      </c>
      <c r="J2404" s="88">
        <v>39.826860000000003</v>
      </c>
    </row>
    <row r="2405" spans="1:10">
      <c r="A2405" s="89">
        <v>41739</v>
      </c>
      <c r="B2405" s="90">
        <v>0.95833333333333337</v>
      </c>
      <c r="C2405" s="91">
        <f t="shared" si="74"/>
        <v>41739.958333333336</v>
      </c>
      <c r="D2405" s="91">
        <f t="shared" si="75"/>
        <v>41739.916666666672</v>
      </c>
      <c r="E2405" s="88">
        <v>65.434749999999994</v>
      </c>
      <c r="F2405" s="88">
        <v>20.058299999999999</v>
      </c>
      <c r="G2405" s="88">
        <v>13.04182</v>
      </c>
      <c r="H2405" s="88">
        <v>23.141249999999999</v>
      </c>
      <c r="I2405" s="88">
        <v>69.007779999999997</v>
      </c>
      <c r="J2405" s="88">
        <v>33.70973</v>
      </c>
    </row>
    <row r="2406" spans="1:10">
      <c r="A2406" s="89">
        <v>41739</v>
      </c>
      <c r="B2406" s="92">
        <v>1</v>
      </c>
      <c r="C2406" s="91">
        <f t="shared" si="74"/>
        <v>41740</v>
      </c>
      <c r="D2406" s="91">
        <f t="shared" si="75"/>
        <v>41739.958333333336</v>
      </c>
      <c r="E2406" s="88">
        <v>72.631010000000003</v>
      </c>
      <c r="F2406" s="88">
        <v>16.624880000000001</v>
      </c>
      <c r="G2406" s="88">
        <v>12.633979999999999</v>
      </c>
      <c r="H2406" s="88">
        <v>25.05566</v>
      </c>
      <c r="I2406" s="88">
        <v>47.258830000000003</v>
      </c>
      <c r="J2406" s="88">
        <v>28.651160000000001</v>
      </c>
    </row>
    <row r="2407" spans="1:10">
      <c r="A2407" s="89">
        <v>41740</v>
      </c>
      <c r="B2407" s="90">
        <v>4.1666666666666664E-2</v>
      </c>
      <c r="C2407" s="91">
        <f t="shared" si="74"/>
        <v>41740.041666666664</v>
      </c>
      <c r="D2407" s="91">
        <f t="shared" si="75"/>
        <v>41740</v>
      </c>
      <c r="E2407" s="88">
        <v>64.211550000000003</v>
      </c>
      <c r="F2407" s="88">
        <v>22.601929999999999</v>
      </c>
      <c r="G2407" s="88">
        <v>14.57835</v>
      </c>
      <c r="H2407" s="88">
        <v>25.584790000000002</v>
      </c>
      <c r="I2407" s="88">
        <v>41.65043</v>
      </c>
      <c r="J2407" s="88">
        <v>17.965389999999999</v>
      </c>
    </row>
    <row r="2408" spans="1:10">
      <c r="A2408" s="89">
        <v>41740</v>
      </c>
      <c r="B2408" s="90">
        <v>8.3333333333333329E-2</v>
      </c>
      <c r="C2408" s="91">
        <f t="shared" si="74"/>
        <v>41740.083333333336</v>
      </c>
      <c r="D2408" s="91">
        <f t="shared" si="75"/>
        <v>41740.041666666672</v>
      </c>
      <c r="E2408" s="88">
        <v>66.872479999999996</v>
      </c>
      <c r="G2408" s="88">
        <v>14.78044</v>
      </c>
      <c r="J2408" s="88">
        <v>15.866099999999999</v>
      </c>
    </row>
    <row r="2409" spans="1:10">
      <c r="A2409" s="89">
        <v>41740</v>
      </c>
      <c r="B2409" s="90">
        <v>0.125</v>
      </c>
      <c r="C2409" s="91">
        <f t="shared" si="74"/>
        <v>41740.125</v>
      </c>
      <c r="D2409" s="91">
        <f t="shared" si="75"/>
        <v>41740.083333333336</v>
      </c>
      <c r="E2409" s="88">
        <v>71.253060000000005</v>
      </c>
      <c r="F2409" s="88">
        <v>20.548380000000002</v>
      </c>
      <c r="G2409" s="88">
        <v>12.906029999999999</v>
      </c>
      <c r="H2409" s="88">
        <v>26.781690000000001</v>
      </c>
      <c r="I2409" s="88">
        <v>36.518230000000003</v>
      </c>
      <c r="J2409" s="88">
        <v>18.991599999999998</v>
      </c>
    </row>
    <row r="2410" spans="1:10">
      <c r="A2410" s="89">
        <v>41740</v>
      </c>
      <c r="B2410" s="90">
        <v>0.16666666666666666</v>
      </c>
      <c r="C2410" s="91">
        <f t="shared" si="74"/>
        <v>41740.166666666664</v>
      </c>
      <c r="D2410" s="91">
        <f t="shared" si="75"/>
        <v>41740.125</v>
      </c>
      <c r="E2410" s="88">
        <v>71.427090000000007</v>
      </c>
      <c r="F2410" s="88">
        <v>27.330100000000002</v>
      </c>
      <c r="G2410" s="88">
        <v>15.52089</v>
      </c>
      <c r="H2410" s="88">
        <v>25.166589999999999</v>
      </c>
      <c r="I2410" s="88">
        <v>30.96959</v>
      </c>
      <c r="J2410" s="88">
        <v>25.10061</v>
      </c>
    </row>
    <row r="2411" spans="1:10">
      <c r="A2411" s="89">
        <v>41740</v>
      </c>
      <c r="B2411" s="90">
        <v>0.20833333333333334</v>
      </c>
      <c r="C2411" s="91">
        <f t="shared" si="74"/>
        <v>41740.208333333336</v>
      </c>
      <c r="D2411" s="91">
        <f t="shared" si="75"/>
        <v>41740.166666666672</v>
      </c>
      <c r="E2411" s="88">
        <v>50.076900000000002</v>
      </c>
      <c r="F2411" s="88">
        <v>25.72073</v>
      </c>
      <c r="G2411" s="88">
        <v>14.33371</v>
      </c>
      <c r="H2411" s="88">
        <v>24.008089999999999</v>
      </c>
      <c r="I2411" s="88">
        <v>39.337260000000001</v>
      </c>
      <c r="J2411" s="88">
        <v>34.411610000000003</v>
      </c>
    </row>
    <row r="2412" spans="1:10">
      <c r="A2412" s="89">
        <v>41740</v>
      </c>
      <c r="B2412" s="90">
        <v>0.25</v>
      </c>
      <c r="C2412" s="91">
        <f t="shared" si="74"/>
        <v>41740.25</v>
      </c>
      <c r="D2412" s="91">
        <f t="shared" si="75"/>
        <v>41740.208333333336</v>
      </c>
      <c r="E2412" s="88">
        <v>30.956679999999999</v>
      </c>
      <c r="F2412" s="88">
        <v>26.720020000000002</v>
      </c>
      <c r="G2412" s="88">
        <v>12.345190000000001</v>
      </c>
      <c r="H2412" s="88">
        <v>23.625589999999999</v>
      </c>
      <c r="I2412" s="88">
        <v>65.338650000000001</v>
      </c>
      <c r="J2412" s="88">
        <v>29.55864</v>
      </c>
    </row>
    <row r="2413" spans="1:10">
      <c r="A2413" s="89">
        <v>41740</v>
      </c>
      <c r="B2413" s="90">
        <v>0.29166666666666669</v>
      </c>
      <c r="C2413" s="91">
        <f t="shared" si="74"/>
        <v>41740.291666666664</v>
      </c>
      <c r="D2413" s="91">
        <f t="shared" si="75"/>
        <v>41740.25</v>
      </c>
      <c r="E2413" s="88">
        <v>29.42764</v>
      </c>
      <c r="F2413" s="88">
        <v>26.181650000000001</v>
      </c>
      <c r="G2413" s="88">
        <v>11.51277</v>
      </c>
      <c r="H2413" s="88">
        <v>21.032720000000001</v>
      </c>
      <c r="I2413" s="88">
        <v>74.244680000000002</v>
      </c>
      <c r="J2413" s="88">
        <v>20.014309999999998</v>
      </c>
    </row>
    <row r="2414" spans="1:10">
      <c r="A2414" s="89">
        <v>41740</v>
      </c>
      <c r="B2414" s="90">
        <v>0.33333333333333331</v>
      </c>
      <c r="C2414" s="91">
        <f t="shared" si="74"/>
        <v>41740.333333333336</v>
      </c>
      <c r="D2414" s="91">
        <f t="shared" si="75"/>
        <v>41740.291666666672</v>
      </c>
      <c r="E2414" s="88">
        <v>17.642810000000001</v>
      </c>
      <c r="F2414" s="88">
        <v>22.920359999999999</v>
      </c>
      <c r="G2414" s="88">
        <v>15.629910000000001</v>
      </c>
      <c r="H2414" s="88">
        <v>19.309080000000002</v>
      </c>
      <c r="I2414" s="88">
        <v>75.855969999999999</v>
      </c>
      <c r="J2414" s="88">
        <v>15.183820000000001</v>
      </c>
    </row>
    <row r="2415" spans="1:10">
      <c r="A2415" s="89">
        <v>41740</v>
      </c>
      <c r="B2415" s="90">
        <v>0.375</v>
      </c>
      <c r="C2415" s="91">
        <f t="shared" si="74"/>
        <v>41740.375</v>
      </c>
      <c r="D2415" s="91">
        <f t="shared" si="75"/>
        <v>41740.333333333336</v>
      </c>
      <c r="E2415" s="88">
        <v>11.266540000000001</v>
      </c>
      <c r="F2415" s="88">
        <v>16.40925</v>
      </c>
      <c r="G2415" s="88">
        <v>18.725770000000001</v>
      </c>
      <c r="H2415" s="88">
        <v>22.070730000000001</v>
      </c>
      <c r="I2415" s="88">
        <v>45.871789999999997</v>
      </c>
      <c r="J2415" s="88">
        <v>11.50178</v>
      </c>
    </row>
    <row r="2416" spans="1:10">
      <c r="A2416" s="89">
        <v>41740</v>
      </c>
      <c r="B2416" s="90">
        <v>0.41666666666666669</v>
      </c>
      <c r="C2416" s="91">
        <f t="shared" si="74"/>
        <v>41740.416666666664</v>
      </c>
      <c r="D2416" s="91">
        <f t="shared" si="75"/>
        <v>41740.375</v>
      </c>
      <c r="E2416" s="88">
        <v>8.3289399999999993</v>
      </c>
      <c r="F2416" s="88">
        <v>8.5536600000000007</v>
      </c>
      <c r="G2416" s="88">
        <v>14.682259999999999</v>
      </c>
      <c r="H2416" s="88">
        <v>19.17473</v>
      </c>
      <c r="I2416" s="88">
        <v>41.21772</v>
      </c>
      <c r="J2416" s="88">
        <v>13.712149999999999</v>
      </c>
    </row>
    <row r="2417" spans="1:10">
      <c r="A2417" s="89">
        <v>41740</v>
      </c>
      <c r="B2417" s="90">
        <v>0.45833333333333331</v>
      </c>
      <c r="C2417" s="91">
        <f t="shared" si="74"/>
        <v>41740.458333333336</v>
      </c>
      <c r="D2417" s="91">
        <f t="shared" si="75"/>
        <v>41740.416666666672</v>
      </c>
      <c r="E2417" s="88">
        <v>8.8214100000000002</v>
      </c>
      <c r="F2417" s="88">
        <v>15.65286</v>
      </c>
      <c r="G2417" s="88">
        <v>14.017189999999999</v>
      </c>
      <c r="H2417" s="88">
        <v>16.88355</v>
      </c>
      <c r="I2417" s="88">
        <v>31.23734</v>
      </c>
      <c r="J2417" s="88">
        <v>8.8099299999999996</v>
      </c>
    </row>
    <row r="2418" spans="1:10">
      <c r="A2418" s="89">
        <v>41740</v>
      </c>
      <c r="B2418" s="90">
        <v>0.5</v>
      </c>
      <c r="C2418" s="91">
        <f t="shared" si="74"/>
        <v>41740.5</v>
      </c>
      <c r="D2418" s="91">
        <f t="shared" si="75"/>
        <v>41740.458333333336</v>
      </c>
      <c r="E2418" s="88">
        <v>10.30742</v>
      </c>
      <c r="F2418" s="88">
        <v>18.11281</v>
      </c>
      <c r="G2418" s="88">
        <v>14.06596</v>
      </c>
      <c r="H2418" s="88">
        <v>17.460650000000001</v>
      </c>
      <c r="I2418" s="88">
        <v>26.807030000000001</v>
      </c>
      <c r="J2418" s="88">
        <v>9.45397</v>
      </c>
    </row>
    <row r="2419" spans="1:10">
      <c r="A2419" s="89">
        <v>41740</v>
      </c>
      <c r="B2419" s="90">
        <v>0.54166666666666663</v>
      </c>
      <c r="C2419" s="91">
        <f t="shared" si="74"/>
        <v>41740.541666666664</v>
      </c>
      <c r="D2419" s="91">
        <f t="shared" si="75"/>
        <v>41740.5</v>
      </c>
      <c r="E2419" s="88">
        <v>11.74179</v>
      </c>
      <c r="F2419" s="88">
        <v>20.121410000000001</v>
      </c>
      <c r="G2419" s="88">
        <v>15.20007</v>
      </c>
      <c r="H2419" s="88">
        <v>20.214169999999999</v>
      </c>
      <c r="I2419" s="88">
        <v>38.979619999999997</v>
      </c>
      <c r="J2419" s="88">
        <v>8.8132800000000007</v>
      </c>
    </row>
    <row r="2420" spans="1:10">
      <c r="A2420" s="89">
        <v>41740</v>
      </c>
      <c r="B2420" s="90">
        <v>0.58333333333333337</v>
      </c>
      <c r="C2420" s="91">
        <f t="shared" si="74"/>
        <v>41740.583333333336</v>
      </c>
      <c r="D2420" s="91">
        <f t="shared" si="75"/>
        <v>41740.541666666672</v>
      </c>
      <c r="E2420" s="88">
        <v>11.25793</v>
      </c>
      <c r="F2420" s="88">
        <v>16.312670000000001</v>
      </c>
      <c r="G2420" s="88">
        <v>17.003080000000001</v>
      </c>
      <c r="H2420" s="88">
        <v>13.00357</v>
      </c>
      <c r="I2420" s="88">
        <v>28.59713</v>
      </c>
      <c r="J2420" s="88">
        <v>13.310040000000001</v>
      </c>
    </row>
    <row r="2421" spans="1:10">
      <c r="A2421" s="89">
        <v>41740</v>
      </c>
      <c r="B2421" s="90">
        <v>0.625</v>
      </c>
      <c r="C2421" s="91">
        <f t="shared" si="74"/>
        <v>41740.625</v>
      </c>
      <c r="D2421" s="91">
        <f t="shared" si="75"/>
        <v>41740.583333333336</v>
      </c>
      <c r="E2421" s="88">
        <v>14.69661</v>
      </c>
      <c r="F2421" s="88">
        <v>22.715720000000001</v>
      </c>
      <c r="G2421" s="88">
        <v>16.400169999999999</v>
      </c>
      <c r="H2421" s="88">
        <v>11.51421</v>
      </c>
      <c r="I2421" s="88">
        <v>43.81203</v>
      </c>
      <c r="J2421" s="88">
        <v>16.947140000000001</v>
      </c>
    </row>
    <row r="2422" spans="1:10">
      <c r="A2422" s="89">
        <v>41740</v>
      </c>
      <c r="B2422" s="90">
        <v>0.66666666666666663</v>
      </c>
      <c r="C2422" s="91">
        <f t="shared" si="74"/>
        <v>41740.666666666664</v>
      </c>
      <c r="D2422" s="91">
        <f t="shared" si="75"/>
        <v>41740.625</v>
      </c>
      <c r="E2422" s="88">
        <v>14.221349999999999</v>
      </c>
      <c r="F2422" s="88">
        <v>17.08962</v>
      </c>
      <c r="G2422" s="88">
        <v>14.04827</v>
      </c>
      <c r="H2422" s="88">
        <v>14.178800000000001</v>
      </c>
      <c r="I2422" s="88">
        <v>46.095080000000003</v>
      </c>
      <c r="J2422" s="88">
        <v>17.690629999999999</v>
      </c>
    </row>
    <row r="2423" spans="1:10">
      <c r="A2423" s="89">
        <v>41740</v>
      </c>
      <c r="B2423" s="90">
        <v>0.70833333333333337</v>
      </c>
      <c r="C2423" s="91">
        <f t="shared" si="74"/>
        <v>41740.708333333336</v>
      </c>
      <c r="D2423" s="91">
        <f t="shared" si="75"/>
        <v>41740.666666666672</v>
      </c>
      <c r="E2423" s="88">
        <v>14.71382</v>
      </c>
      <c r="F2423" s="88">
        <v>17.82593</v>
      </c>
      <c r="G2423" s="88">
        <v>14.83765</v>
      </c>
      <c r="H2423" s="88">
        <v>16.723379999999999</v>
      </c>
      <c r="I2423" s="88">
        <v>54.598050000000001</v>
      </c>
      <c r="J2423" s="88">
        <v>24.781220000000001</v>
      </c>
    </row>
    <row r="2424" spans="1:10">
      <c r="A2424" s="89">
        <v>41740</v>
      </c>
      <c r="B2424" s="90">
        <v>0.75</v>
      </c>
      <c r="C2424" s="91">
        <f t="shared" si="74"/>
        <v>41740.75</v>
      </c>
      <c r="D2424" s="91">
        <f t="shared" si="75"/>
        <v>41740.708333333336</v>
      </c>
      <c r="E2424" s="88">
        <v>20.64066</v>
      </c>
      <c r="F2424" s="88">
        <v>16.769760000000002</v>
      </c>
      <c r="G2424" s="88">
        <v>16.930409999999998</v>
      </c>
      <c r="H2424" s="88">
        <v>19.207239999999999</v>
      </c>
      <c r="I2424" s="88">
        <v>43.320039999999999</v>
      </c>
      <c r="J2424" s="88">
        <v>31.918669999999999</v>
      </c>
    </row>
    <row r="2425" spans="1:10">
      <c r="A2425" s="89">
        <v>41740</v>
      </c>
      <c r="B2425" s="90">
        <v>0.79166666666666663</v>
      </c>
      <c r="C2425" s="91">
        <f t="shared" si="74"/>
        <v>41740.791666666664</v>
      </c>
      <c r="D2425" s="91">
        <f t="shared" si="75"/>
        <v>41740.75</v>
      </c>
      <c r="E2425" s="88">
        <v>39.354469999999999</v>
      </c>
      <c r="F2425" s="88">
        <v>25.325330000000001</v>
      </c>
      <c r="G2425" s="88">
        <v>19.167079999999999</v>
      </c>
      <c r="H2425" s="88">
        <v>28.034379999999999</v>
      </c>
      <c r="I2425" s="88">
        <v>58.849539999999998</v>
      </c>
      <c r="J2425" s="88">
        <v>29.01932</v>
      </c>
    </row>
    <row r="2426" spans="1:10">
      <c r="A2426" s="89">
        <v>41740</v>
      </c>
      <c r="B2426" s="90">
        <v>0.83333333333333337</v>
      </c>
      <c r="C2426" s="91">
        <f t="shared" si="74"/>
        <v>41740.833333333336</v>
      </c>
      <c r="D2426" s="91">
        <f t="shared" si="75"/>
        <v>41740.791666666672</v>
      </c>
      <c r="E2426" s="88">
        <v>53.134990000000002</v>
      </c>
      <c r="F2426" s="88">
        <v>35.22777</v>
      </c>
      <c r="G2426" s="88">
        <v>19.612690000000001</v>
      </c>
      <c r="H2426" s="88">
        <v>26.23424</v>
      </c>
      <c r="I2426" s="88">
        <v>69.322389999999999</v>
      </c>
      <c r="J2426" s="88">
        <v>22.351870000000002</v>
      </c>
    </row>
    <row r="2427" spans="1:10">
      <c r="A2427" s="89">
        <v>41740</v>
      </c>
      <c r="B2427" s="90">
        <v>0.875</v>
      </c>
      <c r="C2427" s="91">
        <f t="shared" si="74"/>
        <v>41740.875</v>
      </c>
      <c r="D2427" s="91">
        <f t="shared" si="75"/>
        <v>41740.833333333336</v>
      </c>
      <c r="E2427" s="88">
        <v>36.408259999999999</v>
      </c>
      <c r="F2427" s="88">
        <v>27.188580000000002</v>
      </c>
      <c r="G2427" s="88">
        <v>17.544799999999999</v>
      </c>
      <c r="H2427" s="88">
        <v>28.010480000000001</v>
      </c>
      <c r="I2427" s="88">
        <v>70.97766</v>
      </c>
      <c r="J2427" s="88">
        <v>40.001849999999997</v>
      </c>
    </row>
    <row r="2428" spans="1:10">
      <c r="A2428" s="89">
        <v>41740</v>
      </c>
      <c r="B2428" s="90">
        <v>0.91666666666666663</v>
      </c>
      <c r="C2428" s="91">
        <f t="shared" si="74"/>
        <v>41740.916666666664</v>
      </c>
      <c r="D2428" s="91">
        <f t="shared" si="75"/>
        <v>41740.875</v>
      </c>
      <c r="E2428" s="88">
        <v>31.976040000000001</v>
      </c>
      <c r="F2428" s="88">
        <v>17.71931</v>
      </c>
      <c r="G2428" s="88">
        <v>13.972250000000001</v>
      </c>
      <c r="H2428" s="88">
        <v>27.51801</v>
      </c>
      <c r="I2428" s="88">
        <v>87.535129999999995</v>
      </c>
      <c r="J2428" s="88">
        <v>71.75318</v>
      </c>
    </row>
    <row r="2429" spans="1:10">
      <c r="A2429" s="89">
        <v>41740</v>
      </c>
      <c r="B2429" s="90">
        <v>0.95833333333333337</v>
      </c>
      <c r="C2429" s="91">
        <f t="shared" si="74"/>
        <v>41740.958333333336</v>
      </c>
      <c r="D2429" s="91">
        <f t="shared" si="75"/>
        <v>41740.916666666672</v>
      </c>
      <c r="E2429" s="88">
        <v>29.021229999999999</v>
      </c>
      <c r="F2429" s="88">
        <v>15.120229999999999</v>
      </c>
      <c r="G2429" s="88">
        <v>15.91869</v>
      </c>
      <c r="H2429" s="88">
        <v>25.872299999999999</v>
      </c>
      <c r="I2429" s="88">
        <v>81.718260000000001</v>
      </c>
      <c r="J2429" s="88">
        <v>68.510050000000007</v>
      </c>
    </row>
    <row r="2430" spans="1:10">
      <c r="A2430" s="89">
        <v>41740</v>
      </c>
      <c r="B2430" s="92">
        <v>1</v>
      </c>
      <c r="C2430" s="91">
        <f t="shared" si="74"/>
        <v>41741</v>
      </c>
      <c r="D2430" s="91">
        <f t="shared" si="75"/>
        <v>41740.958333333336</v>
      </c>
      <c r="E2430" s="88">
        <v>47.709229999999998</v>
      </c>
      <c r="F2430" s="88">
        <v>20.482880000000002</v>
      </c>
      <c r="G2430" s="88">
        <v>14.50775</v>
      </c>
      <c r="H2430" s="88">
        <v>25.118780000000001</v>
      </c>
      <c r="I2430" s="88">
        <v>61.981729999999999</v>
      </c>
      <c r="J2430" s="88">
        <v>61.877499999999998</v>
      </c>
    </row>
    <row r="2431" spans="1:10">
      <c r="A2431" s="89">
        <v>41741</v>
      </c>
      <c r="B2431" s="90">
        <v>4.1666666666666664E-2</v>
      </c>
      <c r="C2431" s="91">
        <f t="shared" si="74"/>
        <v>41741.041666666664</v>
      </c>
      <c r="D2431" s="91">
        <f t="shared" si="75"/>
        <v>41741</v>
      </c>
      <c r="E2431" s="88">
        <v>55.123989999999999</v>
      </c>
      <c r="F2431" s="88">
        <v>17.368690000000001</v>
      </c>
      <c r="G2431" s="88">
        <v>15.209479999999999</v>
      </c>
      <c r="H2431" s="88">
        <v>26.7393</v>
      </c>
      <c r="I2431" s="88">
        <v>66.557550000000006</v>
      </c>
      <c r="J2431" s="88">
        <v>52.868189999999998</v>
      </c>
    </row>
    <row r="2432" spans="1:10">
      <c r="A2432" s="89">
        <v>41741</v>
      </c>
      <c r="B2432" s="90">
        <v>8.3333333333333329E-2</v>
      </c>
      <c r="C2432" s="91">
        <f t="shared" si="74"/>
        <v>41741.083333333336</v>
      </c>
      <c r="D2432" s="91">
        <f t="shared" si="75"/>
        <v>41741.041666666672</v>
      </c>
      <c r="E2432" s="88">
        <v>36.738489999999999</v>
      </c>
      <c r="G2432" s="88">
        <v>14.32973</v>
      </c>
      <c r="I2432" s="88">
        <v>66.925389999999993</v>
      </c>
      <c r="J2432" s="88">
        <v>41.335340000000002</v>
      </c>
    </row>
    <row r="2433" spans="1:10">
      <c r="A2433" s="89">
        <v>41741</v>
      </c>
      <c r="B2433" s="90">
        <v>0.125</v>
      </c>
      <c r="C2433" s="91">
        <f t="shared" si="74"/>
        <v>41741.125</v>
      </c>
      <c r="D2433" s="91">
        <f t="shared" si="75"/>
        <v>41741.083333333336</v>
      </c>
      <c r="E2433" s="88">
        <v>46.259549999999997</v>
      </c>
      <c r="F2433" s="88">
        <v>9.3320399999999992</v>
      </c>
      <c r="G2433" s="88">
        <v>10.93759</v>
      </c>
      <c r="H2433" s="88">
        <v>39.138829999999999</v>
      </c>
      <c r="I2433" s="88">
        <v>60.228450000000002</v>
      </c>
      <c r="J2433" s="88">
        <v>20.786480000000001</v>
      </c>
    </row>
    <row r="2434" spans="1:10">
      <c r="A2434" s="89">
        <v>41741</v>
      </c>
      <c r="B2434" s="90">
        <v>0.16666666666666666</v>
      </c>
      <c r="C2434" s="91">
        <f t="shared" si="74"/>
        <v>41741.166666666664</v>
      </c>
      <c r="D2434" s="91">
        <f t="shared" si="75"/>
        <v>41741.125</v>
      </c>
      <c r="E2434" s="88">
        <v>42.804139999999997</v>
      </c>
      <c r="F2434" s="88">
        <v>5.0303500000000003</v>
      </c>
      <c r="G2434" s="88">
        <v>10.175929999999999</v>
      </c>
      <c r="H2434" s="88">
        <v>34.513449999999999</v>
      </c>
      <c r="I2434" s="88">
        <v>43.731699999999996</v>
      </c>
      <c r="J2434" s="88">
        <v>15.261749999999999</v>
      </c>
    </row>
    <row r="2435" spans="1:10">
      <c r="A2435" s="89">
        <v>41741</v>
      </c>
      <c r="B2435" s="90">
        <v>0.20833333333333334</v>
      </c>
      <c r="C2435" s="91">
        <f t="shared" si="74"/>
        <v>41741.208333333336</v>
      </c>
      <c r="D2435" s="91">
        <f t="shared" si="75"/>
        <v>41741.166666666672</v>
      </c>
      <c r="E2435" s="88">
        <v>29.023140000000001</v>
      </c>
      <c r="F2435" s="88">
        <v>6.7731199999999996</v>
      </c>
      <c r="G2435" s="88">
        <v>8.8926499999999997</v>
      </c>
      <c r="H2435" s="88">
        <v>38.282510000000002</v>
      </c>
      <c r="I2435" s="88">
        <v>39.607880000000002</v>
      </c>
      <c r="J2435" s="88">
        <v>19.980370000000001</v>
      </c>
    </row>
    <row r="2436" spans="1:10">
      <c r="A2436" s="89">
        <v>41741</v>
      </c>
      <c r="B2436" s="90">
        <v>0.25</v>
      </c>
      <c r="C2436" s="91">
        <f t="shared" si="74"/>
        <v>41741.25</v>
      </c>
      <c r="D2436" s="91">
        <f t="shared" si="75"/>
        <v>41741.208333333336</v>
      </c>
      <c r="E2436" s="88">
        <v>28.030080000000002</v>
      </c>
      <c r="F2436" s="88">
        <v>14.99352</v>
      </c>
      <c r="G2436" s="88">
        <v>7.9521800000000002</v>
      </c>
      <c r="H2436" s="88">
        <v>35.548119999999997</v>
      </c>
      <c r="I2436" s="88">
        <v>46.6081</v>
      </c>
      <c r="J2436" s="88">
        <v>12.16493</v>
      </c>
    </row>
    <row r="2437" spans="1:10">
      <c r="A2437" s="89">
        <v>41741</v>
      </c>
      <c r="B2437" s="90">
        <v>0.29166666666666669</v>
      </c>
      <c r="C2437" s="91">
        <f t="shared" si="74"/>
        <v>41741.291666666664</v>
      </c>
      <c r="D2437" s="91">
        <f t="shared" si="75"/>
        <v>41741.25</v>
      </c>
      <c r="E2437" s="88">
        <v>20.158709999999999</v>
      </c>
      <c r="F2437" s="88">
        <v>10.221830000000001</v>
      </c>
      <c r="G2437" s="88">
        <v>6.4676</v>
      </c>
      <c r="H2437" s="88">
        <v>29.546690000000002</v>
      </c>
      <c r="I2437" s="88">
        <v>34.104179999999999</v>
      </c>
      <c r="J2437" s="88">
        <v>7.0643000000000002</v>
      </c>
    </row>
    <row r="2438" spans="1:10">
      <c r="A2438" s="89">
        <v>41741</v>
      </c>
      <c r="B2438" s="90">
        <v>0.33333333333333331</v>
      </c>
      <c r="C2438" s="91">
        <f t="shared" si="74"/>
        <v>41741.333333333336</v>
      </c>
      <c r="D2438" s="91">
        <f t="shared" si="75"/>
        <v>41741.291666666672</v>
      </c>
      <c r="E2438" s="88">
        <v>17.688230000000001</v>
      </c>
      <c r="F2438" s="88">
        <v>14.12716</v>
      </c>
      <c r="G2438" s="88">
        <v>6.0616700000000003</v>
      </c>
      <c r="H2438" s="88">
        <v>23.076699999999999</v>
      </c>
      <c r="I2438" s="88">
        <v>33.653309999999998</v>
      </c>
      <c r="J2438" s="88">
        <v>4.77264</v>
      </c>
    </row>
    <row r="2439" spans="1:10">
      <c r="A2439" s="89">
        <v>41741</v>
      </c>
      <c r="B2439" s="90">
        <v>0.375</v>
      </c>
      <c r="C2439" s="91">
        <f t="shared" si="74"/>
        <v>41741.375</v>
      </c>
      <c r="D2439" s="91">
        <f t="shared" si="75"/>
        <v>41741.333333333336</v>
      </c>
      <c r="E2439" s="88">
        <v>23.589729999999999</v>
      </c>
      <c r="F2439" s="88">
        <v>15.2431</v>
      </c>
      <c r="G2439" s="88">
        <v>7.6801199999999996</v>
      </c>
      <c r="H2439" s="88">
        <v>13.30861</v>
      </c>
      <c r="I2439" s="88">
        <v>31.905760000000001</v>
      </c>
      <c r="J2439" s="88">
        <v>4.2682200000000003</v>
      </c>
    </row>
    <row r="2440" spans="1:10">
      <c r="A2440" s="89">
        <v>41741</v>
      </c>
      <c r="B2440" s="90">
        <v>0.41666666666666669</v>
      </c>
      <c r="C2440" s="91">
        <f t="shared" ref="C2440:C2503" si="76">A2440+B2440</f>
        <v>41741.416666666664</v>
      </c>
      <c r="D2440" s="91">
        <f t="shared" ref="D2440:D2503" si="77">C2440-"01:00"</f>
        <v>41741.375</v>
      </c>
      <c r="E2440" s="88">
        <v>20.134319999999999</v>
      </c>
      <c r="F2440" s="88">
        <v>18.763059999999999</v>
      </c>
      <c r="G2440" s="88">
        <v>7.8144799999999996</v>
      </c>
      <c r="H2440" s="88">
        <v>14.30789</v>
      </c>
      <c r="I2440" s="88">
        <v>28.90409</v>
      </c>
      <c r="J2440" s="88">
        <v>4.0392000000000001</v>
      </c>
    </row>
    <row r="2441" spans="1:10">
      <c r="A2441" s="89">
        <v>41741</v>
      </c>
      <c r="B2441" s="90">
        <v>0.45833333333333331</v>
      </c>
      <c r="C2441" s="91">
        <f t="shared" si="76"/>
        <v>41741.458333333336</v>
      </c>
      <c r="D2441" s="91">
        <f t="shared" si="77"/>
        <v>41741.416666666672</v>
      </c>
      <c r="E2441" s="88">
        <v>9.7843499999999999</v>
      </c>
      <c r="F2441" s="88">
        <v>22.572759999999999</v>
      </c>
      <c r="G2441" s="88">
        <v>7.2110799999999999</v>
      </c>
      <c r="H2441" s="88">
        <v>11.979900000000001</v>
      </c>
      <c r="I2441" s="88">
        <v>21.779070000000001</v>
      </c>
      <c r="J2441" s="88">
        <v>4.6363799999999999</v>
      </c>
    </row>
    <row r="2442" spans="1:10">
      <c r="A2442" s="89">
        <v>41741</v>
      </c>
      <c r="B2442" s="90">
        <v>0.5</v>
      </c>
      <c r="C2442" s="91">
        <f t="shared" si="76"/>
        <v>41741.5</v>
      </c>
      <c r="D2442" s="91">
        <f t="shared" si="77"/>
        <v>41741.458333333336</v>
      </c>
      <c r="E2442" s="88">
        <v>8.8156700000000008</v>
      </c>
      <c r="F2442" s="88">
        <v>19.367889999999999</v>
      </c>
      <c r="G2442" s="88">
        <v>8.4900699999999993</v>
      </c>
      <c r="H2442" s="88">
        <v>12.98062</v>
      </c>
      <c r="I2442" s="88">
        <v>20.48048</v>
      </c>
      <c r="J2442" s="88">
        <v>4.4996299999999998</v>
      </c>
    </row>
    <row r="2443" spans="1:10">
      <c r="A2443" s="89">
        <v>41741</v>
      </c>
      <c r="B2443" s="90">
        <v>0.54166666666666663</v>
      </c>
      <c r="C2443" s="91">
        <f t="shared" si="76"/>
        <v>41741.541666666664</v>
      </c>
      <c r="D2443" s="91">
        <f t="shared" si="77"/>
        <v>41741.5</v>
      </c>
      <c r="E2443" s="88">
        <v>9.8006100000000007</v>
      </c>
      <c r="F2443" s="88">
        <v>12.7143</v>
      </c>
      <c r="G2443" s="88">
        <v>6.8018099999999997</v>
      </c>
      <c r="H2443" s="88">
        <v>11.8575</v>
      </c>
      <c r="I2443" s="88">
        <v>24.064990000000002</v>
      </c>
      <c r="J2443" s="88">
        <v>3.57924</v>
      </c>
    </row>
    <row r="2444" spans="1:10">
      <c r="A2444" s="89">
        <v>41741</v>
      </c>
      <c r="B2444" s="90">
        <v>0.58333333333333337</v>
      </c>
      <c r="C2444" s="91">
        <f t="shared" si="76"/>
        <v>41741.583333333336</v>
      </c>
      <c r="D2444" s="91">
        <f t="shared" si="77"/>
        <v>41741.541666666672</v>
      </c>
      <c r="E2444" s="88">
        <v>10.29308</v>
      </c>
      <c r="F2444" s="88">
        <v>9.4511000000000003</v>
      </c>
      <c r="G2444" s="88">
        <v>6.1247800000000003</v>
      </c>
      <c r="H2444" s="88">
        <v>10.357139999999999</v>
      </c>
      <c r="I2444" s="88">
        <v>17.030329999999999</v>
      </c>
      <c r="J2444" s="88">
        <v>2.84484</v>
      </c>
    </row>
    <row r="2445" spans="1:10">
      <c r="A2445" s="89">
        <v>41741</v>
      </c>
      <c r="B2445" s="90">
        <v>0.625</v>
      </c>
      <c r="C2445" s="91">
        <f t="shared" si="76"/>
        <v>41741.625</v>
      </c>
      <c r="D2445" s="91">
        <f t="shared" si="77"/>
        <v>41741.583333333336</v>
      </c>
      <c r="E2445" s="88">
        <v>9.8087300000000006</v>
      </c>
      <c r="F2445" s="88">
        <v>14.122859999999999</v>
      </c>
      <c r="G2445" s="88">
        <v>7.2713299999999998</v>
      </c>
      <c r="H2445" s="88">
        <v>9.0322600000000008</v>
      </c>
      <c r="I2445" s="88">
        <v>14.88021</v>
      </c>
      <c r="J2445" s="88">
        <v>3.2134800000000001</v>
      </c>
    </row>
    <row r="2446" spans="1:10">
      <c r="A2446" s="89">
        <v>41741</v>
      </c>
      <c r="B2446" s="90">
        <v>0.66666666666666663</v>
      </c>
      <c r="C2446" s="91">
        <f t="shared" si="76"/>
        <v>41741.666666666664</v>
      </c>
      <c r="D2446" s="91">
        <f t="shared" si="77"/>
        <v>41741.625</v>
      </c>
      <c r="E2446" s="88">
        <v>12.25482</v>
      </c>
      <c r="F2446" s="88">
        <v>19.184290000000001</v>
      </c>
      <c r="G2446" s="88">
        <v>8.7606800000000007</v>
      </c>
      <c r="H2446" s="88">
        <v>9.0666799999999999</v>
      </c>
      <c r="I2446" s="88">
        <v>19.900040000000001</v>
      </c>
      <c r="J2446" s="88">
        <v>4.0425500000000003</v>
      </c>
    </row>
    <row r="2447" spans="1:10">
      <c r="A2447" s="89">
        <v>41741</v>
      </c>
      <c r="B2447" s="90">
        <v>0.70833333333333337</v>
      </c>
      <c r="C2447" s="91">
        <f t="shared" si="76"/>
        <v>41741.708333333336</v>
      </c>
      <c r="D2447" s="91">
        <f t="shared" si="77"/>
        <v>41741.666666666672</v>
      </c>
      <c r="E2447" s="88">
        <v>11.770479999999999</v>
      </c>
      <c r="F2447" s="88">
        <v>14.913679999999999</v>
      </c>
      <c r="G2447" s="88">
        <v>10.79176</v>
      </c>
      <c r="H2447" s="88">
        <v>9.0442099999999996</v>
      </c>
      <c r="I2447" s="88">
        <v>18.64209</v>
      </c>
      <c r="J2447" s="88">
        <v>5.7016400000000003</v>
      </c>
    </row>
    <row r="2448" spans="1:10">
      <c r="A2448" s="89">
        <v>41741</v>
      </c>
      <c r="B2448" s="90">
        <v>0.75</v>
      </c>
      <c r="C2448" s="91">
        <f t="shared" si="76"/>
        <v>41741.75</v>
      </c>
      <c r="D2448" s="91">
        <f t="shared" si="77"/>
        <v>41741.708333333336</v>
      </c>
      <c r="E2448" s="88">
        <v>13.732229999999999</v>
      </c>
      <c r="F2448" s="88">
        <v>11.64808</v>
      </c>
      <c r="G2448" s="88">
        <v>10.53262</v>
      </c>
      <c r="H2448" s="88">
        <v>10.39587</v>
      </c>
      <c r="I2448" s="88">
        <v>16.311229999999998</v>
      </c>
      <c r="J2448" s="88">
        <v>6.5302300000000004</v>
      </c>
    </row>
    <row r="2449" spans="1:10">
      <c r="A2449" s="89">
        <v>41741</v>
      </c>
      <c r="B2449" s="90">
        <v>0.79166666666666663</v>
      </c>
      <c r="C2449" s="91">
        <f t="shared" si="76"/>
        <v>41741.791666666664</v>
      </c>
      <c r="D2449" s="91">
        <f t="shared" si="77"/>
        <v>41741.75</v>
      </c>
      <c r="E2449" s="88">
        <v>13.23976</v>
      </c>
      <c r="F2449" s="88">
        <v>12.45229</v>
      </c>
      <c r="G2449" s="88">
        <v>12.48432</v>
      </c>
      <c r="H2449" s="88">
        <v>10.972009999999999</v>
      </c>
      <c r="I2449" s="88">
        <v>21.685839999999999</v>
      </c>
      <c r="J2449" s="88">
        <v>5.9775200000000002</v>
      </c>
    </row>
    <row r="2450" spans="1:10">
      <c r="A2450" s="89">
        <v>41741</v>
      </c>
      <c r="B2450" s="90">
        <v>0.83333333333333337</v>
      </c>
      <c r="C2450" s="91">
        <f t="shared" si="76"/>
        <v>41741.833333333336</v>
      </c>
      <c r="D2450" s="91">
        <f t="shared" si="77"/>
        <v>41741.791666666672</v>
      </c>
      <c r="E2450" s="88">
        <v>20.634920000000001</v>
      </c>
      <c r="F2450" s="88">
        <v>22.439360000000001</v>
      </c>
      <c r="G2450" s="88">
        <v>13.289960000000001</v>
      </c>
      <c r="H2450" s="88">
        <v>11.758050000000001</v>
      </c>
      <c r="I2450" s="88">
        <v>30.021470000000001</v>
      </c>
      <c r="J2450" s="88">
        <v>5.5634600000000001</v>
      </c>
    </row>
    <row r="2451" spans="1:10">
      <c r="A2451" s="89">
        <v>41741</v>
      </c>
      <c r="B2451" s="90">
        <v>0.875</v>
      </c>
      <c r="C2451" s="91">
        <f t="shared" si="76"/>
        <v>41741.875</v>
      </c>
      <c r="D2451" s="91">
        <f t="shared" si="77"/>
        <v>41741.833333333336</v>
      </c>
      <c r="E2451" s="88">
        <v>27.020759999999999</v>
      </c>
      <c r="F2451" s="88">
        <v>17.545750000000002</v>
      </c>
      <c r="G2451" s="88">
        <v>11.53524</v>
      </c>
      <c r="H2451" s="88">
        <v>9.1302800000000008</v>
      </c>
      <c r="I2451" s="88">
        <v>31.45298</v>
      </c>
      <c r="J2451" s="88">
        <v>3.4941399999999998</v>
      </c>
    </row>
    <row r="2452" spans="1:10">
      <c r="A2452" s="89">
        <v>41741</v>
      </c>
      <c r="B2452" s="90">
        <v>0.91666666666666663</v>
      </c>
      <c r="C2452" s="91">
        <f t="shared" si="76"/>
        <v>41741.916666666664</v>
      </c>
      <c r="D2452" s="91">
        <f t="shared" si="77"/>
        <v>41741.875</v>
      </c>
      <c r="E2452" s="88">
        <v>18.648790000000002</v>
      </c>
      <c r="F2452" s="88">
        <v>14.07648</v>
      </c>
      <c r="G2452" s="88">
        <v>11.798209999999999</v>
      </c>
      <c r="H2452" s="88">
        <v>9.0987200000000001</v>
      </c>
      <c r="I2452" s="88">
        <v>39.878489999999999</v>
      </c>
      <c r="J2452" s="88">
        <v>8.6449800000000003</v>
      </c>
    </row>
    <row r="2453" spans="1:10">
      <c r="A2453" s="89">
        <v>41741</v>
      </c>
      <c r="B2453" s="90">
        <v>0.95833333333333337</v>
      </c>
      <c r="C2453" s="91">
        <f t="shared" si="76"/>
        <v>41741.958333333336</v>
      </c>
      <c r="D2453" s="91">
        <f t="shared" si="77"/>
        <v>41741.916666666672</v>
      </c>
      <c r="E2453" s="88">
        <v>14.733420000000001</v>
      </c>
      <c r="F2453" s="88">
        <v>7.0647799999999998</v>
      </c>
      <c r="G2453" s="88">
        <v>10.858219999999999</v>
      </c>
      <c r="H2453" s="88">
        <v>11.06859</v>
      </c>
      <c r="I2453" s="88">
        <v>43.914830000000002</v>
      </c>
      <c r="J2453" s="88">
        <v>8.2763399999999994</v>
      </c>
    </row>
    <row r="2454" spans="1:10">
      <c r="A2454" s="89">
        <v>41741</v>
      </c>
      <c r="B2454" s="92">
        <v>1</v>
      </c>
      <c r="C2454" s="91">
        <f t="shared" si="76"/>
        <v>41742</v>
      </c>
      <c r="D2454" s="91">
        <f t="shared" si="77"/>
        <v>41741.958333333336</v>
      </c>
      <c r="E2454" s="88">
        <v>14.74155</v>
      </c>
      <c r="F2454" s="88">
        <v>5.8006099999999998</v>
      </c>
      <c r="G2454" s="88">
        <v>10.11378</v>
      </c>
      <c r="H2454" s="88">
        <v>10.901249999999999</v>
      </c>
      <c r="I2454" s="88">
        <v>26.882100000000001</v>
      </c>
      <c r="J2454" s="88">
        <v>7.26511</v>
      </c>
    </row>
    <row r="2455" spans="1:10">
      <c r="A2455" s="89">
        <v>41742</v>
      </c>
      <c r="B2455" s="90">
        <v>4.1666666666666664E-2</v>
      </c>
      <c r="C2455" s="91">
        <f t="shared" si="76"/>
        <v>41742.041666666664</v>
      </c>
      <c r="D2455" s="91">
        <f t="shared" si="77"/>
        <v>41742</v>
      </c>
      <c r="E2455" s="88">
        <v>11.13203</v>
      </c>
      <c r="F2455" s="88">
        <v>6.8556800000000004</v>
      </c>
      <c r="G2455" s="88">
        <v>9.6549399999999999</v>
      </c>
      <c r="H2455" s="88">
        <v>12.834149999999999</v>
      </c>
      <c r="I2455" s="88">
        <v>28.254000000000001</v>
      </c>
      <c r="J2455" s="88">
        <v>8.1936300000000006</v>
      </c>
    </row>
    <row r="2456" spans="1:10">
      <c r="A2456" s="89">
        <v>41742</v>
      </c>
      <c r="B2456" s="90">
        <v>8.3333333333333329E-2</v>
      </c>
      <c r="C2456" s="91">
        <f t="shared" si="76"/>
        <v>41742.083333333336</v>
      </c>
      <c r="D2456" s="91">
        <f t="shared" si="77"/>
        <v>41742.041666666672</v>
      </c>
      <c r="E2456" s="88">
        <v>5.8790300000000002</v>
      </c>
      <c r="G2456" s="88">
        <v>6.3131599999999999</v>
      </c>
      <c r="I2456" s="88">
        <v>34.406509999999997</v>
      </c>
      <c r="J2456" s="88">
        <v>6.8128000000000002</v>
      </c>
    </row>
    <row r="2457" spans="1:10">
      <c r="A2457" s="89">
        <v>41742</v>
      </c>
      <c r="B2457" s="90">
        <v>0.125</v>
      </c>
      <c r="C2457" s="91">
        <f t="shared" si="76"/>
        <v>41742.125</v>
      </c>
      <c r="D2457" s="91">
        <f t="shared" si="77"/>
        <v>41742.083333333336</v>
      </c>
      <c r="E2457" s="88">
        <v>1.9392799999999999</v>
      </c>
      <c r="F2457" s="88">
        <v>0.45661000000000002</v>
      </c>
      <c r="G2457" s="88">
        <v>5.9516999999999998</v>
      </c>
      <c r="H2457" s="88">
        <v>13.92348</v>
      </c>
      <c r="I2457" s="88">
        <v>24.371469999999999</v>
      </c>
      <c r="J2457" s="88">
        <v>10.443210000000001</v>
      </c>
    </row>
    <row r="2458" spans="1:10">
      <c r="A2458" s="89">
        <v>41742</v>
      </c>
      <c r="B2458" s="90">
        <v>0.16666666666666666</v>
      </c>
      <c r="C2458" s="91">
        <f t="shared" si="76"/>
        <v>41742.166666666664</v>
      </c>
      <c r="D2458" s="91">
        <f t="shared" si="77"/>
        <v>41742.125</v>
      </c>
      <c r="E2458" s="88">
        <v>2.4164400000000001</v>
      </c>
      <c r="F2458" s="88">
        <v>2.4470399999999999</v>
      </c>
      <c r="G2458" s="88">
        <v>5.0724299999999998</v>
      </c>
      <c r="H2458" s="88">
        <v>12.01911</v>
      </c>
      <c r="I2458" s="88">
        <v>17.87566</v>
      </c>
      <c r="J2458" s="88">
        <v>15.326779999999999</v>
      </c>
    </row>
    <row r="2459" spans="1:10">
      <c r="A2459" s="89">
        <v>41742</v>
      </c>
      <c r="B2459" s="90">
        <v>0.20833333333333334</v>
      </c>
      <c r="C2459" s="91">
        <f t="shared" si="76"/>
        <v>41742.208333333336</v>
      </c>
      <c r="D2459" s="91">
        <f t="shared" si="77"/>
        <v>41742.166666666672</v>
      </c>
      <c r="E2459" s="88">
        <v>3.4166799999999999</v>
      </c>
      <c r="F2459" s="88">
        <v>0.86317999999999995</v>
      </c>
      <c r="G2459" s="88">
        <v>4.6669799999999997</v>
      </c>
      <c r="H2459" s="88">
        <v>11.655250000000001</v>
      </c>
      <c r="I2459" s="88">
        <v>16.21752</v>
      </c>
      <c r="J2459" s="88">
        <v>13.01313</v>
      </c>
    </row>
    <row r="2460" spans="1:10">
      <c r="A2460" s="89">
        <v>41742</v>
      </c>
      <c r="B2460" s="90">
        <v>0.25</v>
      </c>
      <c r="C2460" s="91">
        <f t="shared" si="76"/>
        <v>41742.25</v>
      </c>
      <c r="D2460" s="91">
        <f t="shared" si="77"/>
        <v>41742.208333333336</v>
      </c>
      <c r="E2460" s="88">
        <v>2.92421</v>
      </c>
      <c r="F2460" s="88">
        <v>1.1288499999999999</v>
      </c>
      <c r="G2460" s="88">
        <v>4.9371200000000002</v>
      </c>
      <c r="H2460" s="88">
        <v>11.271319999999999</v>
      </c>
      <c r="I2460" s="88">
        <v>25.31194</v>
      </c>
      <c r="J2460" s="88">
        <v>6.2911700000000002</v>
      </c>
    </row>
    <row r="2461" spans="1:10">
      <c r="A2461" s="89">
        <v>41742</v>
      </c>
      <c r="B2461" s="90">
        <v>0.29166666666666669</v>
      </c>
      <c r="C2461" s="91">
        <f t="shared" si="76"/>
        <v>41742.291666666664</v>
      </c>
      <c r="D2461" s="91">
        <f t="shared" si="77"/>
        <v>41742.25</v>
      </c>
      <c r="E2461" s="88">
        <v>1.9392799999999999</v>
      </c>
      <c r="F2461" s="88">
        <v>3.5400399999999999</v>
      </c>
      <c r="G2461" s="88">
        <v>4.1955499999999999</v>
      </c>
      <c r="H2461" s="88">
        <v>11.582100000000001</v>
      </c>
      <c r="I2461" s="88">
        <v>24.774999999999999</v>
      </c>
      <c r="J2461" s="88">
        <v>5.59741</v>
      </c>
    </row>
    <row r="2462" spans="1:10">
      <c r="A2462" s="89">
        <v>41742</v>
      </c>
      <c r="B2462" s="90">
        <v>0.33333333333333331</v>
      </c>
      <c r="C2462" s="91">
        <f t="shared" si="76"/>
        <v>41742.333333333336</v>
      </c>
      <c r="D2462" s="91">
        <f t="shared" si="77"/>
        <v>41742.291666666672</v>
      </c>
      <c r="E2462" s="88">
        <v>3.40903</v>
      </c>
      <c r="F2462" s="88">
        <v>1.48458</v>
      </c>
      <c r="G2462" s="88">
        <v>4.73583</v>
      </c>
      <c r="H2462" s="88">
        <v>11.43627</v>
      </c>
      <c r="I2462" s="88">
        <v>20.428370000000001</v>
      </c>
      <c r="J2462" s="88">
        <v>4.5895200000000003</v>
      </c>
    </row>
    <row r="2463" spans="1:10">
      <c r="A2463" s="89">
        <v>41742</v>
      </c>
      <c r="B2463" s="90">
        <v>0.375</v>
      </c>
      <c r="C2463" s="91">
        <f t="shared" si="76"/>
        <v>41742.375</v>
      </c>
      <c r="D2463" s="91">
        <f t="shared" si="77"/>
        <v>41742.333333333336</v>
      </c>
      <c r="E2463" s="88">
        <v>3.4013800000000001</v>
      </c>
      <c r="F2463" s="88">
        <v>5.31006</v>
      </c>
      <c r="G2463" s="88">
        <v>5.6189299999999998</v>
      </c>
      <c r="H2463" s="88">
        <v>11.15131</v>
      </c>
      <c r="I2463" s="88">
        <v>13.126440000000001</v>
      </c>
      <c r="J2463" s="88">
        <v>4.8668300000000002</v>
      </c>
    </row>
    <row r="2464" spans="1:10">
      <c r="A2464" s="89">
        <v>41742</v>
      </c>
      <c r="B2464" s="90">
        <v>0.41666666666666669</v>
      </c>
      <c r="C2464" s="91">
        <f t="shared" si="76"/>
        <v>41742.416666666664</v>
      </c>
      <c r="D2464" s="91">
        <f t="shared" si="77"/>
        <v>41742.375</v>
      </c>
      <c r="E2464" s="88">
        <v>2.4011399999999998</v>
      </c>
      <c r="F2464" s="88">
        <v>4.9858900000000004</v>
      </c>
      <c r="G2464" s="88">
        <v>6.90604</v>
      </c>
      <c r="H2464" s="88">
        <v>9.7752700000000008</v>
      </c>
      <c r="I2464" s="88">
        <v>17.47212</v>
      </c>
      <c r="J2464" s="88">
        <v>5.3253599999999999</v>
      </c>
    </row>
    <row r="2465" spans="1:10">
      <c r="A2465" s="89">
        <v>41742</v>
      </c>
      <c r="B2465" s="90">
        <v>0.45833333333333331</v>
      </c>
      <c r="C2465" s="91">
        <f t="shared" si="76"/>
        <v>41742.458333333336</v>
      </c>
      <c r="D2465" s="91">
        <f t="shared" si="77"/>
        <v>41742.416666666672</v>
      </c>
      <c r="E2465" s="88">
        <v>2.8936099999999998</v>
      </c>
      <c r="F2465" s="88">
        <v>6.2103700000000002</v>
      </c>
      <c r="G2465" s="88">
        <v>7.2459800000000003</v>
      </c>
      <c r="H2465" s="88">
        <v>7.6939900000000003</v>
      </c>
      <c r="I2465" s="88">
        <v>16.666</v>
      </c>
      <c r="J2465" s="88">
        <v>5.5084799999999996</v>
      </c>
    </row>
    <row r="2466" spans="1:10">
      <c r="A2466" s="89">
        <v>41742</v>
      </c>
      <c r="B2466" s="90">
        <v>0.5</v>
      </c>
      <c r="C2466" s="91">
        <f t="shared" si="76"/>
        <v>41742.5</v>
      </c>
      <c r="D2466" s="91">
        <f t="shared" si="77"/>
        <v>41742.458333333336</v>
      </c>
      <c r="E2466" s="88">
        <v>5.3559599999999996</v>
      </c>
      <c r="F2466" s="88">
        <v>9.4974799999999995</v>
      </c>
      <c r="G2466" s="88">
        <v>8.1936300000000006</v>
      </c>
      <c r="H2466" s="88">
        <v>7.6729500000000002</v>
      </c>
      <c r="I2466" s="88">
        <v>15.63517</v>
      </c>
      <c r="J2466" s="88">
        <v>5.5577300000000003</v>
      </c>
    </row>
    <row r="2467" spans="1:10">
      <c r="A2467" s="89">
        <v>41742</v>
      </c>
      <c r="B2467" s="90">
        <v>0.54166666666666663</v>
      </c>
      <c r="C2467" s="91">
        <f t="shared" si="76"/>
        <v>41742.541666666664</v>
      </c>
      <c r="D2467" s="91">
        <f t="shared" si="77"/>
        <v>41742.5</v>
      </c>
      <c r="E2467" s="88">
        <v>5.8407799999999996</v>
      </c>
      <c r="F2467" s="88">
        <v>8.6942299999999992</v>
      </c>
      <c r="G2467" s="88">
        <v>8.9356799999999996</v>
      </c>
      <c r="H2467" s="88">
        <v>6.9103399999999997</v>
      </c>
      <c r="I2467" s="88">
        <v>15.18764</v>
      </c>
      <c r="J2467" s="88">
        <v>4.2275799999999997</v>
      </c>
    </row>
    <row r="2468" spans="1:10">
      <c r="A2468" s="89">
        <v>41742</v>
      </c>
      <c r="B2468" s="90">
        <v>0.58333333333333337</v>
      </c>
      <c r="C2468" s="91">
        <f t="shared" si="76"/>
        <v>41742.583333333336</v>
      </c>
      <c r="D2468" s="91">
        <f t="shared" si="77"/>
        <v>41742.541666666672</v>
      </c>
      <c r="E2468" s="88">
        <v>7.3258299999999998</v>
      </c>
      <c r="F2468" s="88">
        <v>10.49245</v>
      </c>
      <c r="G2468" s="88">
        <v>7.9206200000000004</v>
      </c>
      <c r="H2468" s="88">
        <v>6.3447199999999997</v>
      </c>
      <c r="I2468" s="88">
        <v>11.110670000000001</v>
      </c>
      <c r="J2468" s="88">
        <v>3.4028200000000002</v>
      </c>
    </row>
    <row r="2469" spans="1:10">
      <c r="A2469" s="89">
        <v>41742</v>
      </c>
      <c r="B2469" s="90">
        <v>0.625</v>
      </c>
      <c r="C2469" s="91">
        <f t="shared" si="76"/>
        <v>41742.625</v>
      </c>
      <c r="D2469" s="91">
        <f t="shared" si="77"/>
        <v>41742.583333333336</v>
      </c>
      <c r="E2469" s="88">
        <v>7.8182999999999998</v>
      </c>
      <c r="F2469" s="88">
        <v>9.2268600000000003</v>
      </c>
      <c r="G2469" s="88">
        <v>7.4472800000000001</v>
      </c>
      <c r="H2469" s="88">
        <v>6.9194300000000002</v>
      </c>
      <c r="I2469" s="88">
        <v>15.36646</v>
      </c>
      <c r="J2469" s="88">
        <v>3.4482400000000002</v>
      </c>
    </row>
    <row r="2470" spans="1:10">
      <c r="A2470" s="89">
        <v>41742</v>
      </c>
      <c r="B2470" s="90">
        <v>0.66666666666666663</v>
      </c>
      <c r="C2470" s="91">
        <f t="shared" si="76"/>
        <v>41742.666666666664</v>
      </c>
      <c r="D2470" s="91">
        <f t="shared" si="77"/>
        <v>41742.625</v>
      </c>
      <c r="E2470" s="88">
        <v>8.8108900000000006</v>
      </c>
      <c r="F2470" s="88">
        <v>8.4824199999999994</v>
      </c>
      <c r="G2470" s="88">
        <v>6.83432</v>
      </c>
      <c r="H2470" s="88">
        <v>5.9722600000000003</v>
      </c>
      <c r="I2470" s="88">
        <v>15.277049999999999</v>
      </c>
      <c r="J2470" s="88">
        <v>4.00143</v>
      </c>
    </row>
    <row r="2471" spans="1:10">
      <c r="A2471" s="89">
        <v>41742</v>
      </c>
      <c r="B2471" s="90">
        <v>0.70833333333333337</v>
      </c>
      <c r="C2471" s="91">
        <f t="shared" si="76"/>
        <v>41742.708333333336</v>
      </c>
      <c r="D2471" s="91">
        <f t="shared" si="77"/>
        <v>41742.666666666672</v>
      </c>
      <c r="E2471" s="88">
        <v>6.3485399999999998</v>
      </c>
      <c r="F2471" s="88">
        <v>8.9022100000000002</v>
      </c>
      <c r="G2471" s="88">
        <v>7.23881</v>
      </c>
      <c r="H2471" s="88">
        <v>6.2911700000000002</v>
      </c>
      <c r="I2471" s="88">
        <v>15.09728</v>
      </c>
      <c r="J2471" s="88">
        <v>5.1513200000000001</v>
      </c>
    </row>
    <row r="2472" spans="1:10">
      <c r="A2472" s="89">
        <v>41742</v>
      </c>
      <c r="B2472" s="90">
        <v>0.75</v>
      </c>
      <c r="C2472" s="91">
        <f t="shared" si="76"/>
        <v>41742.75</v>
      </c>
      <c r="D2472" s="91">
        <f t="shared" si="77"/>
        <v>41742.708333333336</v>
      </c>
      <c r="E2472" s="88">
        <v>7.8259499999999997</v>
      </c>
      <c r="F2472" s="88">
        <v>8.5914300000000008</v>
      </c>
      <c r="G2472" s="88">
        <v>8.5173199999999998</v>
      </c>
      <c r="H2472" s="88">
        <v>7.9206200000000004</v>
      </c>
      <c r="I2472" s="88">
        <v>12.992089999999999</v>
      </c>
      <c r="J2472" s="88">
        <v>7.0442200000000001</v>
      </c>
    </row>
    <row r="2473" spans="1:10">
      <c r="A2473" s="89">
        <v>41742</v>
      </c>
      <c r="B2473" s="90">
        <v>0.79166666666666663</v>
      </c>
      <c r="C2473" s="91">
        <f t="shared" si="76"/>
        <v>41742.791666666664</v>
      </c>
      <c r="D2473" s="91">
        <f t="shared" si="77"/>
        <v>41742.75</v>
      </c>
      <c r="E2473" s="88">
        <v>12.26582</v>
      </c>
      <c r="F2473" s="88">
        <v>11.480259999999999</v>
      </c>
      <c r="G2473" s="88">
        <v>6.2830399999999997</v>
      </c>
      <c r="H2473" s="88">
        <v>9.3741199999999996</v>
      </c>
      <c r="I2473" s="88">
        <v>17.696359999999999</v>
      </c>
      <c r="J2473" s="88">
        <v>7.3181799999999999</v>
      </c>
    </row>
    <row r="2474" spans="1:10">
      <c r="A2474" s="89">
        <v>41742</v>
      </c>
      <c r="B2474" s="90">
        <v>0.83333333333333337</v>
      </c>
      <c r="C2474" s="91">
        <f t="shared" si="76"/>
        <v>41742.833333333336</v>
      </c>
      <c r="D2474" s="91">
        <f t="shared" si="77"/>
        <v>41742.791666666672</v>
      </c>
      <c r="E2474" s="88">
        <v>7.3411299999999997</v>
      </c>
      <c r="F2474" s="88">
        <v>5.3052799999999998</v>
      </c>
      <c r="G2474" s="88">
        <v>6.6841900000000001</v>
      </c>
      <c r="H2474" s="88">
        <v>8.5484000000000009</v>
      </c>
      <c r="I2474" s="88">
        <v>14.51492</v>
      </c>
      <c r="J2474" s="88">
        <v>5.8460299999999998</v>
      </c>
    </row>
    <row r="2475" spans="1:10">
      <c r="A2475" s="89">
        <v>41742</v>
      </c>
      <c r="B2475" s="90">
        <v>0.875</v>
      </c>
      <c r="C2475" s="91">
        <f t="shared" si="76"/>
        <v>41742.875</v>
      </c>
      <c r="D2475" s="91">
        <f t="shared" si="77"/>
        <v>41742.833333333336</v>
      </c>
      <c r="E2475" s="88">
        <v>5.8637300000000003</v>
      </c>
      <c r="F2475" s="88">
        <v>3.9684400000000002</v>
      </c>
      <c r="G2475" s="88">
        <v>6.0793600000000003</v>
      </c>
      <c r="H2475" s="88">
        <v>9.2689299999999992</v>
      </c>
      <c r="I2475" s="88">
        <v>17.561530000000001</v>
      </c>
      <c r="J2475" s="88">
        <v>4.3279899999999998</v>
      </c>
    </row>
    <row r="2476" spans="1:10">
      <c r="A2476" s="89">
        <v>41742</v>
      </c>
      <c r="B2476" s="90">
        <v>0.91666666666666663</v>
      </c>
      <c r="C2476" s="91">
        <f t="shared" si="76"/>
        <v>41742.916666666664</v>
      </c>
      <c r="D2476" s="91">
        <f t="shared" si="77"/>
        <v>41742.875</v>
      </c>
      <c r="E2476" s="88">
        <v>1.92398</v>
      </c>
      <c r="F2476" s="88">
        <v>1.46641</v>
      </c>
      <c r="G2476" s="88">
        <v>4.2605700000000004</v>
      </c>
      <c r="H2476" s="88">
        <v>8.9414200000000008</v>
      </c>
      <c r="I2476" s="88">
        <v>21.683450000000001</v>
      </c>
      <c r="J2476" s="88">
        <v>4.14391</v>
      </c>
    </row>
    <row r="2477" spans="1:10">
      <c r="A2477" s="89">
        <v>41742</v>
      </c>
      <c r="B2477" s="90">
        <v>0.95833333333333337</v>
      </c>
      <c r="C2477" s="91">
        <f t="shared" si="76"/>
        <v>41742.958333333336</v>
      </c>
      <c r="D2477" s="91">
        <f t="shared" si="77"/>
        <v>41742.916666666672</v>
      </c>
      <c r="E2477" s="88">
        <v>2.4240900000000001</v>
      </c>
      <c r="F2477" s="88">
        <v>2.2213699999999998</v>
      </c>
      <c r="G2477" s="88">
        <v>5.0011900000000002</v>
      </c>
      <c r="H2477" s="88">
        <v>10.314109999999999</v>
      </c>
      <c r="I2477" s="88">
        <v>21.683450000000001</v>
      </c>
      <c r="J2477" s="88">
        <v>2.8510599999999999</v>
      </c>
    </row>
    <row r="2478" spans="1:10">
      <c r="A2478" s="89">
        <v>41742</v>
      </c>
      <c r="B2478" s="92">
        <v>1</v>
      </c>
      <c r="C2478" s="91">
        <f t="shared" si="76"/>
        <v>41743</v>
      </c>
      <c r="D2478" s="91">
        <f t="shared" si="77"/>
        <v>41742.958333333336</v>
      </c>
      <c r="E2478" s="88">
        <v>0.95433999999999997</v>
      </c>
      <c r="F2478" s="88">
        <v>0.14199999999999999</v>
      </c>
      <c r="G2478" s="88">
        <v>5.27468</v>
      </c>
      <c r="H2478" s="88">
        <v>8.9672300000000007</v>
      </c>
      <c r="I2478" s="88">
        <v>7.03322</v>
      </c>
      <c r="J2478" s="88">
        <v>3.45302</v>
      </c>
    </row>
    <row r="2479" spans="1:10">
      <c r="A2479" s="89">
        <v>41743</v>
      </c>
      <c r="B2479" s="90">
        <v>4.1666666666666664E-2</v>
      </c>
      <c r="C2479" s="91">
        <f t="shared" si="76"/>
        <v>41743.041666666664</v>
      </c>
      <c r="D2479" s="91">
        <f t="shared" si="77"/>
        <v>41743</v>
      </c>
      <c r="E2479" s="88">
        <v>0.62794000000000005</v>
      </c>
      <c r="G2479" s="88">
        <v>5.8037999999999998</v>
      </c>
      <c r="H2479" s="88">
        <v>9.3304500000000008</v>
      </c>
      <c r="I2479" s="88">
        <v>5.3161100000000001</v>
      </c>
      <c r="J2479" s="88">
        <v>3.8020499999999999</v>
      </c>
    </row>
    <row r="2480" spans="1:10">
      <c r="A2480" s="89">
        <v>41743</v>
      </c>
      <c r="B2480" s="90">
        <v>8.3333333333333329E-2</v>
      </c>
      <c r="C2480" s="91">
        <f t="shared" si="76"/>
        <v>41743.083333333336</v>
      </c>
      <c r="D2480" s="91">
        <f t="shared" si="77"/>
        <v>41743.041666666672</v>
      </c>
      <c r="E2480" s="88">
        <v>3.2544400000000002</v>
      </c>
      <c r="G2480" s="88">
        <v>6.0734599999999999</v>
      </c>
      <c r="I2480" s="88">
        <v>6.9296300000000004</v>
      </c>
      <c r="J2480" s="88">
        <v>4.6033900000000001</v>
      </c>
    </row>
    <row r="2481" spans="1:10">
      <c r="A2481" s="89">
        <v>41743</v>
      </c>
      <c r="B2481" s="90">
        <v>0.125</v>
      </c>
      <c r="C2481" s="91">
        <f t="shared" si="76"/>
        <v>41743.125</v>
      </c>
      <c r="D2481" s="91">
        <f t="shared" si="77"/>
        <v>41743.083333333336</v>
      </c>
      <c r="E2481" s="88">
        <v>0.94908000000000003</v>
      </c>
      <c r="F2481" s="88">
        <v>0.78730999999999995</v>
      </c>
      <c r="G2481" s="88">
        <v>5.8498599999999996</v>
      </c>
      <c r="H2481" s="88">
        <v>9.0303500000000003</v>
      </c>
      <c r="I2481" s="88">
        <v>6.4967600000000001</v>
      </c>
      <c r="J2481" s="88">
        <v>10.53453</v>
      </c>
    </row>
    <row r="2482" spans="1:10">
      <c r="A2482" s="89">
        <v>41743</v>
      </c>
      <c r="B2482" s="90">
        <v>0.16666666666666666</v>
      </c>
      <c r="C2482" s="91">
        <f t="shared" si="76"/>
        <v>41743.166666666664</v>
      </c>
      <c r="D2482" s="91">
        <f t="shared" si="77"/>
        <v>41743.125</v>
      </c>
      <c r="E2482" s="88">
        <v>2.9261300000000001</v>
      </c>
      <c r="F2482" s="88">
        <v>0.89744000000000002</v>
      </c>
      <c r="G2482" s="88">
        <v>6.1209600000000002</v>
      </c>
      <c r="H2482" s="88">
        <v>8.5746900000000004</v>
      </c>
      <c r="I2482" s="88">
        <v>9.2737099999999995</v>
      </c>
      <c r="J2482" s="88">
        <v>15.181430000000001</v>
      </c>
    </row>
    <row r="2483" spans="1:10">
      <c r="A2483" s="89">
        <v>41743</v>
      </c>
      <c r="B2483" s="90">
        <v>0.20833333333333334</v>
      </c>
      <c r="C2483" s="91">
        <f t="shared" si="76"/>
        <v>41743.208333333336</v>
      </c>
      <c r="D2483" s="91">
        <f t="shared" si="77"/>
        <v>41743.166666666672</v>
      </c>
      <c r="E2483" s="88">
        <v>4.8959999999999999</v>
      </c>
      <c r="F2483" s="88">
        <v>1.18384</v>
      </c>
      <c r="G2483" s="88">
        <v>6.1171300000000004</v>
      </c>
      <c r="H2483" s="88">
        <v>11.31626</v>
      </c>
      <c r="I2483" s="88">
        <v>15.81446</v>
      </c>
      <c r="J2483" s="88">
        <v>21.10013</v>
      </c>
    </row>
    <row r="2484" spans="1:10">
      <c r="A2484" s="89">
        <v>41743</v>
      </c>
      <c r="B2484" s="90">
        <v>0.25</v>
      </c>
      <c r="C2484" s="91">
        <f t="shared" si="76"/>
        <v>41743.25</v>
      </c>
      <c r="D2484" s="91">
        <f t="shared" si="77"/>
        <v>41743.208333333336</v>
      </c>
      <c r="E2484" s="88">
        <v>14.731030000000001</v>
      </c>
      <c r="F2484" s="88">
        <v>20.195039999999999</v>
      </c>
      <c r="G2484" s="88">
        <v>6.6621899999999998</v>
      </c>
      <c r="H2484" s="88">
        <v>12.471410000000001</v>
      </c>
      <c r="I2484" s="88">
        <v>39.289920000000002</v>
      </c>
      <c r="J2484" s="88">
        <v>16.48527</v>
      </c>
    </row>
    <row r="2485" spans="1:10">
      <c r="A2485" s="89">
        <v>41743</v>
      </c>
      <c r="B2485" s="90">
        <v>0.29166666666666669</v>
      </c>
      <c r="C2485" s="91">
        <f t="shared" si="76"/>
        <v>41743.291666666664</v>
      </c>
      <c r="D2485" s="91">
        <f t="shared" si="77"/>
        <v>41743.25</v>
      </c>
      <c r="E2485" s="88">
        <v>14.731030000000001</v>
      </c>
      <c r="F2485" s="88">
        <v>15.740349999999999</v>
      </c>
      <c r="G2485" s="88">
        <v>8.2940299999999993</v>
      </c>
      <c r="H2485" s="88">
        <v>16.486709999999999</v>
      </c>
      <c r="I2485" s="88">
        <v>60.749130000000001</v>
      </c>
      <c r="J2485" s="88">
        <v>11.10493</v>
      </c>
    </row>
    <row r="2486" spans="1:10">
      <c r="A2486" s="89">
        <v>41743</v>
      </c>
      <c r="B2486" s="90">
        <v>0.33333333333333331</v>
      </c>
      <c r="C2486" s="91">
        <f t="shared" si="76"/>
        <v>41743.333333333336</v>
      </c>
      <c r="D2486" s="91">
        <f t="shared" si="77"/>
        <v>41743.291666666672</v>
      </c>
      <c r="E2486" s="88">
        <v>10.78411</v>
      </c>
      <c r="F2486" s="88">
        <v>9.1374499999999994</v>
      </c>
      <c r="G2486" s="88">
        <v>9.3229600000000001</v>
      </c>
      <c r="H2486" s="88">
        <v>19.471640000000001</v>
      </c>
      <c r="I2486" s="88">
        <v>56.224629999999998</v>
      </c>
      <c r="J2486" s="88">
        <v>7.0174399999999997</v>
      </c>
    </row>
    <row r="2487" spans="1:10">
      <c r="A2487" s="89">
        <v>41743</v>
      </c>
      <c r="B2487" s="90">
        <v>0.375</v>
      </c>
      <c r="C2487" s="91">
        <f t="shared" si="76"/>
        <v>41743.375</v>
      </c>
      <c r="D2487" s="91">
        <f t="shared" si="77"/>
        <v>41743.333333333336</v>
      </c>
      <c r="E2487" s="88">
        <v>7.3296599999999996</v>
      </c>
      <c r="F2487" s="88">
        <v>6.5297499999999999</v>
      </c>
      <c r="G2487" s="88">
        <v>9.4620899999999999</v>
      </c>
      <c r="H2487" s="88">
        <v>18.65596</v>
      </c>
      <c r="I2487" s="88">
        <v>49.996580000000002</v>
      </c>
      <c r="J2487" s="88">
        <v>6.2385799999999998</v>
      </c>
    </row>
    <row r="2488" spans="1:10">
      <c r="A2488" s="89">
        <v>41743</v>
      </c>
      <c r="B2488" s="90">
        <v>0.41666666666666669</v>
      </c>
      <c r="C2488" s="91">
        <f t="shared" si="76"/>
        <v>41743.416666666664</v>
      </c>
      <c r="D2488" s="91">
        <f t="shared" si="77"/>
        <v>41743.375</v>
      </c>
      <c r="E2488" s="88">
        <v>5.8594200000000001</v>
      </c>
      <c r="F2488" s="88">
        <v>6.87974</v>
      </c>
      <c r="G2488" s="88">
        <v>10.27969</v>
      </c>
      <c r="H2488" s="88">
        <v>15.27036</v>
      </c>
      <c r="I2488" s="88">
        <v>43.680540000000001</v>
      </c>
      <c r="J2488" s="88">
        <v>6.5111100000000004</v>
      </c>
    </row>
    <row r="2489" spans="1:10">
      <c r="A2489" s="89">
        <v>41743</v>
      </c>
      <c r="B2489" s="90">
        <v>0.45833333333333331</v>
      </c>
      <c r="C2489" s="91">
        <f t="shared" si="76"/>
        <v>41743.458333333336</v>
      </c>
      <c r="D2489" s="91">
        <f t="shared" si="77"/>
        <v>41743.416666666672</v>
      </c>
      <c r="E2489" s="88">
        <v>6.3447199999999997</v>
      </c>
      <c r="F2489" s="88">
        <v>6.9615</v>
      </c>
      <c r="G2489" s="88">
        <v>9.6753400000000003</v>
      </c>
      <c r="H2489" s="88">
        <v>12.015280000000001</v>
      </c>
      <c r="I2489" s="88">
        <v>42.067830000000001</v>
      </c>
      <c r="J2489" s="88">
        <v>5.8766299999999996</v>
      </c>
    </row>
    <row r="2490" spans="1:10">
      <c r="A2490" s="89">
        <v>41743</v>
      </c>
      <c r="B2490" s="90">
        <v>0.5</v>
      </c>
      <c r="C2490" s="91">
        <f t="shared" si="76"/>
        <v>41743.5</v>
      </c>
      <c r="D2490" s="91">
        <f t="shared" si="77"/>
        <v>41743.458333333336</v>
      </c>
      <c r="E2490" s="88">
        <v>5.8737700000000004</v>
      </c>
      <c r="F2490" s="88">
        <v>4.8696999999999999</v>
      </c>
      <c r="G2490" s="88">
        <v>8.7912800000000004</v>
      </c>
      <c r="H2490" s="88">
        <v>13.886659999999999</v>
      </c>
      <c r="I2490" s="88">
        <v>47.354460000000003</v>
      </c>
      <c r="J2490" s="88">
        <v>5.2335599999999998</v>
      </c>
    </row>
    <row r="2491" spans="1:10">
      <c r="A2491" s="89">
        <v>41743</v>
      </c>
      <c r="B2491" s="90">
        <v>0.54166666666666663</v>
      </c>
      <c r="C2491" s="91">
        <f t="shared" si="76"/>
        <v>41743.541666666664</v>
      </c>
      <c r="D2491" s="91">
        <f t="shared" si="77"/>
        <v>41743.5</v>
      </c>
      <c r="E2491" s="88">
        <v>6.3590600000000004</v>
      </c>
      <c r="F2491" s="88">
        <v>4.97011</v>
      </c>
      <c r="G2491" s="88">
        <v>9.8814100000000007</v>
      </c>
      <c r="H2491" s="88">
        <v>14.354749999999999</v>
      </c>
      <c r="I2491" s="88">
        <v>38.439340000000001</v>
      </c>
      <c r="J2491" s="88">
        <v>6.0621499999999999</v>
      </c>
    </row>
    <row r="2492" spans="1:10">
      <c r="A2492" s="89">
        <v>41743</v>
      </c>
      <c r="B2492" s="90">
        <v>0.58333333333333337</v>
      </c>
      <c r="C2492" s="91">
        <f t="shared" si="76"/>
        <v>41743.583333333336</v>
      </c>
      <c r="D2492" s="91">
        <f t="shared" si="77"/>
        <v>41743.541666666672</v>
      </c>
      <c r="E2492" s="88">
        <v>6.8586999999999998</v>
      </c>
      <c r="F2492" s="88">
        <v>3.4554100000000001</v>
      </c>
      <c r="G2492" s="88">
        <v>9.4037600000000001</v>
      </c>
      <c r="H2492" s="88">
        <v>12.215619999999999</v>
      </c>
      <c r="I2492" s="88">
        <v>47.174680000000002</v>
      </c>
      <c r="J2492" s="88">
        <v>7.6758199999999999</v>
      </c>
    </row>
    <row r="2493" spans="1:10">
      <c r="A2493" s="89">
        <v>41743</v>
      </c>
      <c r="B2493" s="90">
        <v>0.625</v>
      </c>
      <c r="C2493" s="91">
        <f t="shared" si="76"/>
        <v>41743.625</v>
      </c>
      <c r="D2493" s="91">
        <f t="shared" si="77"/>
        <v>41743.583333333336</v>
      </c>
      <c r="E2493" s="88">
        <v>8.3289399999999993</v>
      </c>
      <c r="F2493" s="88">
        <v>5.7140700000000004</v>
      </c>
      <c r="G2493" s="88">
        <v>9.8082600000000006</v>
      </c>
      <c r="H2493" s="88">
        <v>9.4649599999999996</v>
      </c>
      <c r="I2493" s="88">
        <v>55.28416</v>
      </c>
      <c r="J2493" s="88">
        <v>8.1802399999999995</v>
      </c>
    </row>
    <row r="2494" spans="1:10">
      <c r="A2494" s="89">
        <v>41743</v>
      </c>
      <c r="B2494" s="90">
        <v>0.66666666666666663</v>
      </c>
      <c r="C2494" s="91">
        <f t="shared" si="76"/>
        <v>41743.666666666664</v>
      </c>
      <c r="D2494" s="91">
        <f t="shared" si="77"/>
        <v>41743.625</v>
      </c>
      <c r="E2494" s="88">
        <v>7.8292999999999999</v>
      </c>
      <c r="F2494" s="88">
        <v>9.7441899999999997</v>
      </c>
      <c r="G2494" s="88">
        <v>9.2622400000000003</v>
      </c>
      <c r="H2494" s="88">
        <v>8.6999600000000008</v>
      </c>
      <c r="I2494" s="88">
        <v>47.578220000000002</v>
      </c>
      <c r="J2494" s="88">
        <v>8.7860300000000002</v>
      </c>
    </row>
    <row r="2495" spans="1:10">
      <c r="A2495" s="89">
        <v>41743</v>
      </c>
      <c r="B2495" s="90">
        <v>0.70833333333333337</v>
      </c>
      <c r="C2495" s="91">
        <f t="shared" si="76"/>
        <v>41743.708333333336</v>
      </c>
      <c r="D2495" s="91">
        <f t="shared" si="77"/>
        <v>41743.666666666672</v>
      </c>
      <c r="E2495" s="88">
        <v>17.700189999999999</v>
      </c>
      <c r="F2495" s="88">
        <v>7.6270499999999997</v>
      </c>
      <c r="G2495" s="88">
        <v>9.6064900000000009</v>
      </c>
      <c r="H2495" s="88">
        <v>9.1991300000000003</v>
      </c>
      <c r="I2495" s="88">
        <v>59.225819999999999</v>
      </c>
      <c r="J2495" s="88">
        <v>11.645210000000001</v>
      </c>
    </row>
    <row r="2496" spans="1:10">
      <c r="A2496" s="89">
        <v>41743</v>
      </c>
      <c r="B2496" s="90">
        <v>0.75</v>
      </c>
      <c r="C2496" s="91">
        <f t="shared" si="76"/>
        <v>41743.75</v>
      </c>
      <c r="D2496" s="91">
        <f t="shared" si="77"/>
        <v>41743.708333333336</v>
      </c>
      <c r="E2496" s="88">
        <v>20.655000000000001</v>
      </c>
      <c r="F2496" s="88">
        <v>15.147</v>
      </c>
      <c r="G2496" s="88">
        <v>11.92539</v>
      </c>
      <c r="H2496" s="88">
        <v>10.394439999999999</v>
      </c>
      <c r="I2496" s="88">
        <v>43.59066</v>
      </c>
      <c r="J2496" s="88">
        <v>6.9509800000000004</v>
      </c>
    </row>
    <row r="2497" spans="1:10">
      <c r="A2497" s="89">
        <v>41743</v>
      </c>
      <c r="B2497" s="90">
        <v>0.79166666666666663</v>
      </c>
      <c r="C2497" s="91">
        <f t="shared" si="76"/>
        <v>41743.791666666664</v>
      </c>
      <c r="D2497" s="91">
        <f t="shared" si="77"/>
        <v>41743.75</v>
      </c>
      <c r="E2497" s="88">
        <v>46.241860000000003</v>
      </c>
      <c r="F2497" s="88">
        <v>36.030540000000002</v>
      </c>
      <c r="G2497" s="88">
        <v>12.876860000000001</v>
      </c>
      <c r="H2497" s="88">
        <v>7.7580600000000004</v>
      </c>
      <c r="I2497" s="88">
        <v>25.356400000000001</v>
      </c>
      <c r="J2497" s="88">
        <v>8.2395300000000002</v>
      </c>
    </row>
    <row r="2498" spans="1:10">
      <c r="A2498" s="89">
        <v>41743</v>
      </c>
      <c r="B2498" s="90">
        <v>0.83333333333333337</v>
      </c>
      <c r="C2498" s="91">
        <f t="shared" si="76"/>
        <v>41743.833333333336</v>
      </c>
      <c r="D2498" s="91">
        <f t="shared" si="77"/>
        <v>41743.791666666672</v>
      </c>
      <c r="E2498" s="88">
        <v>32.966720000000002</v>
      </c>
      <c r="F2498" s="88">
        <v>31.751799999999999</v>
      </c>
      <c r="G2498" s="88">
        <v>15.181900000000001</v>
      </c>
      <c r="H2498" s="88">
        <v>7.7183700000000002</v>
      </c>
      <c r="I2498" s="88">
        <v>29.299499999999998</v>
      </c>
      <c r="J2498" s="88">
        <v>12.611980000000001</v>
      </c>
    </row>
    <row r="2499" spans="1:10">
      <c r="A2499" s="89">
        <v>41743</v>
      </c>
      <c r="B2499" s="90">
        <v>0.875</v>
      </c>
      <c r="C2499" s="91">
        <f t="shared" si="76"/>
        <v>41743.875</v>
      </c>
      <c r="D2499" s="91">
        <f t="shared" si="77"/>
        <v>41743.833333333336</v>
      </c>
      <c r="E2499" s="88">
        <v>44.771630000000002</v>
      </c>
      <c r="F2499" s="88">
        <v>22.679860000000001</v>
      </c>
      <c r="G2499" s="88">
        <v>15.93065</v>
      </c>
      <c r="H2499" s="88">
        <v>9.0274800000000006</v>
      </c>
      <c r="I2499" s="88">
        <v>36.153419999999997</v>
      </c>
      <c r="J2499" s="88">
        <v>18.96435</v>
      </c>
    </row>
    <row r="2500" spans="1:10">
      <c r="A2500" s="89">
        <v>41743</v>
      </c>
      <c r="B2500" s="90">
        <v>0.91666666666666663</v>
      </c>
      <c r="C2500" s="91">
        <f t="shared" si="76"/>
        <v>41743.916666666664</v>
      </c>
      <c r="D2500" s="91">
        <f t="shared" si="77"/>
        <v>41743.875</v>
      </c>
      <c r="E2500" s="88">
        <v>68.402950000000004</v>
      </c>
      <c r="F2500" s="88">
        <v>25.760899999999999</v>
      </c>
      <c r="G2500" s="88">
        <v>17.262229999999999</v>
      </c>
      <c r="H2500" s="88">
        <v>9.6490399999999994</v>
      </c>
      <c r="I2500" s="88">
        <v>37.31861</v>
      </c>
      <c r="J2500" s="88">
        <v>18.597629999999999</v>
      </c>
    </row>
    <row r="2501" spans="1:10">
      <c r="A2501" s="89">
        <v>41743</v>
      </c>
      <c r="B2501" s="90">
        <v>0.95833333333333337</v>
      </c>
      <c r="C2501" s="91">
        <f t="shared" si="76"/>
        <v>41743.958333333336</v>
      </c>
      <c r="D2501" s="91">
        <f t="shared" si="77"/>
        <v>41743.916666666672</v>
      </c>
      <c r="E2501" s="88">
        <v>85.581980000000001</v>
      </c>
      <c r="F2501" s="88">
        <v>17.606480000000001</v>
      </c>
      <c r="G2501" s="88">
        <v>13.17999</v>
      </c>
      <c r="H2501" s="88">
        <v>11.871840000000001</v>
      </c>
      <c r="I2501" s="88">
        <v>45.696800000000003</v>
      </c>
      <c r="J2501" s="88">
        <v>16.939969999999999</v>
      </c>
    </row>
    <row r="2502" spans="1:10">
      <c r="A2502" s="89">
        <v>41743</v>
      </c>
      <c r="B2502" s="92">
        <v>1</v>
      </c>
      <c r="C2502" s="91">
        <f t="shared" si="76"/>
        <v>41744</v>
      </c>
      <c r="D2502" s="91">
        <f t="shared" si="77"/>
        <v>41743.958333333336</v>
      </c>
      <c r="E2502" s="88">
        <v>51.18806</v>
      </c>
      <c r="F2502" s="88">
        <v>10.21036</v>
      </c>
      <c r="G2502" s="88">
        <v>11.339689999999999</v>
      </c>
      <c r="H2502" s="88">
        <v>11.77192</v>
      </c>
      <c r="I2502" s="88">
        <v>39.513210000000001</v>
      </c>
      <c r="J2502" s="88">
        <v>15.60313</v>
      </c>
    </row>
    <row r="2503" spans="1:10">
      <c r="A2503" s="89">
        <v>41744</v>
      </c>
      <c r="B2503" s="90">
        <v>4.1666666666666664E-2</v>
      </c>
      <c r="C2503" s="91">
        <f t="shared" si="76"/>
        <v>41744.041666666664</v>
      </c>
      <c r="D2503" s="91">
        <f t="shared" si="77"/>
        <v>41744</v>
      </c>
      <c r="E2503" s="88">
        <v>46.595509999999997</v>
      </c>
      <c r="F2503" s="88">
        <v>8.3225599999999993</v>
      </c>
      <c r="G2503" s="88">
        <v>14.06325</v>
      </c>
      <c r="H2503" s="88">
        <v>11.079750000000001</v>
      </c>
      <c r="I2503" s="88">
        <v>27.930150000000001</v>
      </c>
      <c r="J2503" s="88">
        <v>16.35857</v>
      </c>
    </row>
    <row r="2504" spans="1:10">
      <c r="A2504" s="89">
        <v>41744</v>
      </c>
      <c r="B2504" s="90">
        <v>8.3333333333333329E-2</v>
      </c>
      <c r="C2504" s="91">
        <f t="shared" ref="C2504:C2567" si="78">A2504+B2504</f>
        <v>41744.083333333336</v>
      </c>
      <c r="D2504" s="91">
        <f t="shared" ref="D2504:D2567" si="79">C2504-"01:00"</f>
        <v>41744.041666666672</v>
      </c>
      <c r="E2504" s="88">
        <v>59.7363</v>
      </c>
      <c r="G2504" s="88">
        <v>12.42806</v>
      </c>
      <c r="I2504" s="88">
        <v>19.73509</v>
      </c>
      <c r="J2504" s="88">
        <v>22.947610000000001</v>
      </c>
    </row>
    <row r="2505" spans="1:10">
      <c r="A2505" s="89">
        <v>41744</v>
      </c>
      <c r="B2505" s="90">
        <v>0.125</v>
      </c>
      <c r="C2505" s="91">
        <f t="shared" si="78"/>
        <v>41744.125</v>
      </c>
      <c r="D2505" s="91">
        <f t="shared" si="79"/>
        <v>41744.083333333336</v>
      </c>
      <c r="E2505" s="88">
        <v>59.065170000000002</v>
      </c>
      <c r="F2505" s="88">
        <v>8.9371100000000006</v>
      </c>
      <c r="G2505" s="88">
        <v>12.688000000000001</v>
      </c>
      <c r="H2505" s="88">
        <v>11.93974</v>
      </c>
      <c r="I2505" s="88">
        <v>15.788169999999999</v>
      </c>
      <c r="J2505" s="88">
        <v>21.19624</v>
      </c>
    </row>
    <row r="2506" spans="1:10">
      <c r="A2506" s="89">
        <v>41744</v>
      </c>
      <c r="B2506" s="90">
        <v>0.16666666666666666</v>
      </c>
      <c r="C2506" s="91">
        <f t="shared" si="78"/>
        <v>41744.166666666664</v>
      </c>
      <c r="D2506" s="91">
        <f t="shared" si="79"/>
        <v>41744.125</v>
      </c>
      <c r="E2506" s="88">
        <v>49.215800000000002</v>
      </c>
      <c r="F2506" s="88">
        <v>11.034649999999999</v>
      </c>
      <c r="G2506" s="88">
        <v>13.422879999999999</v>
      </c>
      <c r="H2506" s="88">
        <v>11.18765</v>
      </c>
      <c r="I2506" s="88">
        <v>45.375019999999999</v>
      </c>
      <c r="J2506" s="88">
        <v>32.478079999999999</v>
      </c>
    </row>
    <row r="2507" spans="1:10">
      <c r="A2507" s="89">
        <v>41744</v>
      </c>
      <c r="B2507" s="90">
        <v>0.20833333333333334</v>
      </c>
      <c r="C2507" s="91">
        <f t="shared" si="78"/>
        <v>41744.208333333336</v>
      </c>
      <c r="D2507" s="91">
        <f t="shared" si="79"/>
        <v>41744.166666666672</v>
      </c>
      <c r="E2507" s="88">
        <v>50.206949999999999</v>
      </c>
      <c r="F2507" s="88">
        <v>17.171379999999999</v>
      </c>
      <c r="G2507" s="88">
        <v>12.07122</v>
      </c>
      <c r="H2507" s="88">
        <v>10.50393</v>
      </c>
      <c r="I2507" s="88">
        <v>52.54307</v>
      </c>
      <c r="J2507" s="88">
        <v>43.3033</v>
      </c>
    </row>
    <row r="2508" spans="1:10">
      <c r="A2508" s="89">
        <v>41744</v>
      </c>
      <c r="B2508" s="90">
        <v>0.25</v>
      </c>
      <c r="C2508" s="91">
        <f t="shared" si="78"/>
        <v>41744.25</v>
      </c>
      <c r="D2508" s="91">
        <f t="shared" si="79"/>
        <v>41744.208333333336</v>
      </c>
      <c r="E2508" s="88">
        <v>51.160809999999998</v>
      </c>
      <c r="F2508" s="88">
        <v>28.610520000000001</v>
      </c>
      <c r="G2508" s="88">
        <v>10.16398</v>
      </c>
      <c r="H2508" s="88">
        <v>10.47907</v>
      </c>
      <c r="I2508" s="88">
        <v>53.317149999999998</v>
      </c>
      <c r="J2508" s="88">
        <v>22.32413</v>
      </c>
    </row>
    <row r="2509" spans="1:10">
      <c r="A2509" s="89">
        <v>41744</v>
      </c>
      <c r="B2509" s="90">
        <v>0.29166666666666669</v>
      </c>
      <c r="C2509" s="91">
        <f t="shared" si="78"/>
        <v>41744.291666666664</v>
      </c>
      <c r="D2509" s="91">
        <f t="shared" si="79"/>
        <v>41744.25</v>
      </c>
      <c r="E2509" s="88">
        <v>75.624080000000006</v>
      </c>
      <c r="F2509" s="88">
        <v>46.233249999999998</v>
      </c>
      <c r="G2509" s="88">
        <v>12.05688</v>
      </c>
      <c r="H2509" s="88">
        <v>13.43483</v>
      </c>
      <c r="I2509" s="88">
        <v>70.617149999999995</v>
      </c>
      <c r="J2509" s="88">
        <v>13.49938</v>
      </c>
    </row>
    <row r="2510" spans="1:10">
      <c r="A2510" s="89">
        <v>41744</v>
      </c>
      <c r="B2510" s="90">
        <v>0.33333333333333331</v>
      </c>
      <c r="C2510" s="91">
        <f t="shared" si="78"/>
        <v>41744.333333333336</v>
      </c>
      <c r="D2510" s="91">
        <f t="shared" si="79"/>
        <v>41744.291666666672</v>
      </c>
      <c r="E2510" s="88">
        <v>100.70412</v>
      </c>
      <c r="F2510" s="88">
        <v>50.78978</v>
      </c>
      <c r="G2510" s="88">
        <v>12.92754</v>
      </c>
      <c r="H2510" s="88">
        <v>15.173780000000001</v>
      </c>
      <c r="I2510" s="88">
        <v>62.825629999999997</v>
      </c>
      <c r="J2510" s="88">
        <v>8.5373999999999999</v>
      </c>
    </row>
    <row r="2511" spans="1:10">
      <c r="A2511" s="89">
        <v>41744</v>
      </c>
      <c r="B2511" s="90">
        <v>0.375</v>
      </c>
      <c r="C2511" s="91">
        <f t="shared" si="78"/>
        <v>41744.375</v>
      </c>
      <c r="D2511" s="91">
        <f t="shared" si="79"/>
        <v>41744.333333333336</v>
      </c>
      <c r="E2511" s="88">
        <v>50.051560000000002</v>
      </c>
      <c r="F2511" s="88">
        <v>40.380049999999997</v>
      </c>
      <c r="G2511" s="88">
        <v>16.32893</v>
      </c>
      <c r="H2511" s="88">
        <v>13.99042</v>
      </c>
      <c r="I2511" s="88">
        <v>35.860810000000001</v>
      </c>
      <c r="J2511" s="88">
        <v>7.1164100000000001</v>
      </c>
    </row>
    <row r="2512" spans="1:10">
      <c r="A2512" s="89">
        <v>41744</v>
      </c>
      <c r="B2512" s="90">
        <v>0.41666666666666669</v>
      </c>
      <c r="C2512" s="91">
        <f t="shared" si="78"/>
        <v>41744.416666666664</v>
      </c>
      <c r="D2512" s="91">
        <f t="shared" si="79"/>
        <v>41744.375</v>
      </c>
      <c r="E2512" s="88">
        <v>22.59141</v>
      </c>
      <c r="F2512" s="88">
        <v>24.311219999999999</v>
      </c>
      <c r="G2512" s="88">
        <v>17.812550000000002</v>
      </c>
      <c r="H2512" s="88">
        <v>10.29116</v>
      </c>
      <c r="I2512" s="88">
        <v>27.015499999999999</v>
      </c>
      <c r="J2512" s="88">
        <v>4.8209299999999997</v>
      </c>
    </row>
    <row r="2513" spans="1:10">
      <c r="A2513" s="89">
        <v>41744</v>
      </c>
      <c r="B2513" s="90">
        <v>0.45833333333333331</v>
      </c>
      <c r="C2513" s="91">
        <f t="shared" si="78"/>
        <v>41744.458333333336</v>
      </c>
      <c r="D2513" s="91">
        <f t="shared" si="79"/>
        <v>41744.416666666672</v>
      </c>
      <c r="E2513" s="88">
        <v>18.645440000000001</v>
      </c>
      <c r="F2513" s="88">
        <v>24.751580000000001</v>
      </c>
      <c r="G2513" s="88">
        <v>15.556749999999999</v>
      </c>
      <c r="H2513" s="88">
        <v>8.2696500000000004</v>
      </c>
      <c r="I2513" s="88">
        <v>29.983219999999999</v>
      </c>
      <c r="J2513" s="88">
        <v>4.3667199999999999</v>
      </c>
    </row>
    <row r="2514" spans="1:10">
      <c r="A2514" s="89">
        <v>41744</v>
      </c>
      <c r="B2514" s="90">
        <v>0.5</v>
      </c>
      <c r="C2514" s="91">
        <f t="shared" si="78"/>
        <v>41744.5</v>
      </c>
      <c r="D2514" s="91">
        <f t="shared" si="79"/>
        <v>41744.458333333336</v>
      </c>
      <c r="E2514" s="88">
        <v>18.657869999999999</v>
      </c>
      <c r="F2514" s="88">
        <v>25.490760000000002</v>
      </c>
      <c r="G2514" s="88">
        <v>14.44655</v>
      </c>
      <c r="H2514" s="88">
        <v>8.5115800000000004</v>
      </c>
      <c r="I2514" s="88">
        <v>25.0002</v>
      </c>
      <c r="J2514" s="88">
        <v>4.5068099999999998</v>
      </c>
    </row>
    <row r="2515" spans="1:10">
      <c r="A2515" s="89">
        <v>41744</v>
      </c>
      <c r="B2515" s="90">
        <v>0.54166666666666663</v>
      </c>
      <c r="C2515" s="91">
        <f t="shared" si="78"/>
        <v>41744.541666666664</v>
      </c>
      <c r="D2515" s="91">
        <f t="shared" si="79"/>
        <v>41744.5</v>
      </c>
      <c r="E2515" s="88">
        <v>14.23808</v>
      </c>
      <c r="F2515" s="88">
        <v>22.620570000000001</v>
      </c>
      <c r="G2515" s="88">
        <v>17.120699999999999</v>
      </c>
      <c r="H2515" s="88">
        <v>8.1458200000000005</v>
      </c>
      <c r="I2515" s="88">
        <v>27.202919999999999</v>
      </c>
      <c r="J2515" s="88">
        <v>4.73726</v>
      </c>
    </row>
    <row r="2516" spans="1:10">
      <c r="A2516" s="89">
        <v>41744</v>
      </c>
      <c r="B2516" s="90">
        <v>0.58333333333333337</v>
      </c>
      <c r="C2516" s="91">
        <f t="shared" si="78"/>
        <v>41744.583333333336</v>
      </c>
      <c r="D2516" s="91">
        <f t="shared" si="79"/>
        <v>41744.541666666672</v>
      </c>
      <c r="E2516" s="88">
        <v>13.745620000000001</v>
      </c>
      <c r="F2516" s="88">
        <v>21.194330000000001</v>
      </c>
      <c r="G2516" s="88">
        <v>18.96292</v>
      </c>
      <c r="H2516" s="88">
        <v>6.3800999999999997</v>
      </c>
      <c r="I2516" s="88">
        <v>18.443190000000001</v>
      </c>
      <c r="J2516" s="88">
        <v>4.27874</v>
      </c>
    </row>
    <row r="2517" spans="1:10">
      <c r="A2517" s="89">
        <v>41744</v>
      </c>
      <c r="B2517" s="90">
        <v>0.625</v>
      </c>
      <c r="C2517" s="91">
        <f t="shared" si="78"/>
        <v>41744.625</v>
      </c>
      <c r="D2517" s="91">
        <f t="shared" si="79"/>
        <v>41744.583333333336</v>
      </c>
      <c r="E2517" s="88">
        <v>16.700430000000001</v>
      </c>
      <c r="F2517" s="88">
        <v>21.17998</v>
      </c>
      <c r="G2517" s="88">
        <v>19.424309999999998</v>
      </c>
      <c r="H2517" s="88">
        <v>6.08127</v>
      </c>
      <c r="I2517" s="88">
        <v>23.071439999999999</v>
      </c>
      <c r="J2517" s="88">
        <v>3.7274600000000002</v>
      </c>
    </row>
    <row r="2518" spans="1:10">
      <c r="A2518" s="89">
        <v>41744</v>
      </c>
      <c r="B2518" s="90">
        <v>0.66666666666666663</v>
      </c>
      <c r="C2518" s="91">
        <f t="shared" si="78"/>
        <v>41744.666666666664</v>
      </c>
      <c r="D2518" s="91">
        <f t="shared" si="79"/>
        <v>41744.625</v>
      </c>
      <c r="E2518" s="88">
        <v>24.567499999999999</v>
      </c>
      <c r="F2518" s="88">
        <v>27.229700000000001</v>
      </c>
      <c r="G2518" s="88">
        <v>14.3514</v>
      </c>
      <c r="H2518" s="88">
        <v>5.7795800000000002</v>
      </c>
      <c r="I2518" s="88">
        <v>32.900739999999999</v>
      </c>
      <c r="J2518" s="88">
        <v>4.1888500000000004</v>
      </c>
    </row>
    <row r="2519" spans="1:10">
      <c r="A2519" s="89">
        <v>41744</v>
      </c>
      <c r="B2519" s="90">
        <v>0.70833333333333337</v>
      </c>
      <c r="C2519" s="91">
        <f t="shared" si="78"/>
        <v>41744.708333333336</v>
      </c>
      <c r="D2519" s="91">
        <f t="shared" si="79"/>
        <v>41744.666666666672</v>
      </c>
      <c r="E2519" s="88">
        <v>26.543589999999998</v>
      </c>
      <c r="F2519" s="88">
        <v>26.740100000000002</v>
      </c>
      <c r="G2519" s="88">
        <v>16.194569999999999</v>
      </c>
      <c r="H2519" s="88">
        <v>5.1757</v>
      </c>
      <c r="I2519" s="88">
        <v>33.70064</v>
      </c>
      <c r="J2519" s="88">
        <v>7.9225300000000001</v>
      </c>
    </row>
    <row r="2520" spans="1:10">
      <c r="A2520" s="89">
        <v>41744</v>
      </c>
      <c r="B2520" s="90">
        <v>0.75</v>
      </c>
      <c r="C2520" s="91">
        <f t="shared" si="78"/>
        <v>41744.75</v>
      </c>
      <c r="D2520" s="91">
        <f t="shared" si="79"/>
        <v>41744.708333333336</v>
      </c>
      <c r="E2520" s="88">
        <v>29.510829999999999</v>
      </c>
      <c r="F2520" s="88">
        <v>24.317440000000001</v>
      </c>
      <c r="G2520" s="88">
        <v>19.460640000000001</v>
      </c>
      <c r="H2520" s="88">
        <v>6.6086400000000003</v>
      </c>
      <c r="I2520" s="88">
        <v>25.527570000000001</v>
      </c>
      <c r="J2520" s="88">
        <v>15.344469999999999</v>
      </c>
    </row>
    <row r="2521" spans="1:10">
      <c r="A2521" s="89">
        <v>41744</v>
      </c>
      <c r="B2521" s="90">
        <v>0.79166666666666663</v>
      </c>
      <c r="C2521" s="91">
        <f t="shared" si="78"/>
        <v>41744.791666666664</v>
      </c>
      <c r="D2521" s="91">
        <f t="shared" si="79"/>
        <v>41744.75</v>
      </c>
      <c r="E2521" s="88">
        <v>32.951900000000002</v>
      </c>
      <c r="F2521" s="88">
        <v>19.624639999999999</v>
      </c>
      <c r="G2521" s="88">
        <v>19.247399999999999</v>
      </c>
      <c r="H2521" s="88">
        <v>9.4329300000000007</v>
      </c>
      <c r="I2521" s="88">
        <v>21.84553</v>
      </c>
      <c r="J2521" s="88">
        <v>12.85535</v>
      </c>
    </row>
    <row r="2522" spans="1:10">
      <c r="A2522" s="89">
        <v>41744</v>
      </c>
      <c r="B2522" s="90">
        <v>0.83333333333333337</v>
      </c>
      <c r="C2522" s="91">
        <f t="shared" si="78"/>
        <v>41744.833333333336</v>
      </c>
      <c r="D2522" s="91">
        <f t="shared" si="79"/>
        <v>41744.791666666672</v>
      </c>
      <c r="E2522" s="88">
        <v>37.402760000000001</v>
      </c>
      <c r="F2522" s="88">
        <v>16.955269999999999</v>
      </c>
      <c r="G2522" s="88">
        <v>17.338249999999999</v>
      </c>
      <c r="H2522" s="88">
        <v>12.35858</v>
      </c>
      <c r="I2522" s="88">
        <v>31.759930000000001</v>
      </c>
      <c r="J2522" s="88">
        <v>15.85032</v>
      </c>
    </row>
    <row r="2523" spans="1:10">
      <c r="A2523" s="89">
        <v>41744</v>
      </c>
      <c r="B2523" s="90">
        <v>0.875</v>
      </c>
      <c r="C2523" s="91">
        <f t="shared" si="78"/>
        <v>41744.875</v>
      </c>
      <c r="D2523" s="91">
        <f t="shared" si="79"/>
        <v>41744.833333333336</v>
      </c>
      <c r="E2523" s="88">
        <v>60.050109999999997</v>
      </c>
      <c r="F2523" s="88">
        <v>15.218719999999999</v>
      </c>
      <c r="G2523" s="88">
        <v>14.873989999999999</v>
      </c>
      <c r="H2523" s="88">
        <v>13.33634</v>
      </c>
      <c r="I2523" s="88">
        <v>31.895240000000001</v>
      </c>
      <c r="J2523" s="88">
        <v>13.823549999999999</v>
      </c>
    </row>
    <row r="2524" spans="1:10">
      <c r="A2524" s="89">
        <v>41744</v>
      </c>
      <c r="B2524" s="90">
        <v>0.91666666666666663</v>
      </c>
      <c r="C2524" s="91">
        <f t="shared" si="78"/>
        <v>41744.916666666664</v>
      </c>
      <c r="D2524" s="91">
        <f t="shared" si="79"/>
        <v>41744.875</v>
      </c>
      <c r="E2524" s="88">
        <v>71.863140000000001</v>
      </c>
      <c r="F2524" s="88">
        <v>14.712859999999999</v>
      </c>
      <c r="G2524" s="88">
        <v>12.75398</v>
      </c>
      <c r="H2524" s="88">
        <v>14.118080000000001</v>
      </c>
      <c r="I2524" s="88">
        <v>33.064259999999997</v>
      </c>
      <c r="J2524" s="88">
        <v>12.80897</v>
      </c>
    </row>
    <row r="2525" spans="1:10">
      <c r="A2525" s="89">
        <v>41744</v>
      </c>
      <c r="B2525" s="90">
        <v>0.95833333333333337</v>
      </c>
      <c r="C2525" s="91">
        <f t="shared" si="78"/>
        <v>41744.958333333336</v>
      </c>
      <c r="D2525" s="91">
        <f t="shared" si="79"/>
        <v>41744.916666666672</v>
      </c>
      <c r="E2525" s="88">
        <v>73.359200000000001</v>
      </c>
      <c r="F2525" s="88">
        <v>15.228759999999999</v>
      </c>
      <c r="G2525" s="88">
        <v>13.10445</v>
      </c>
      <c r="H2525" s="88">
        <v>17.18525</v>
      </c>
      <c r="I2525" s="88">
        <v>31.983689999999999</v>
      </c>
      <c r="J2525" s="88">
        <v>12.62537</v>
      </c>
    </row>
    <row r="2526" spans="1:10">
      <c r="A2526" s="89">
        <v>41744</v>
      </c>
      <c r="B2526" s="92">
        <v>1</v>
      </c>
      <c r="C2526" s="91">
        <f t="shared" si="78"/>
        <v>41745</v>
      </c>
      <c r="D2526" s="91">
        <f t="shared" si="79"/>
        <v>41744.958333333336</v>
      </c>
      <c r="E2526" s="88">
        <v>68.920760000000001</v>
      </c>
      <c r="F2526" s="88">
        <v>19.194330000000001</v>
      </c>
      <c r="G2526" s="88">
        <v>12.1439</v>
      </c>
      <c r="H2526" s="88">
        <v>17.541930000000001</v>
      </c>
      <c r="I2526" s="88">
        <v>33.102510000000002</v>
      </c>
      <c r="J2526" s="88">
        <v>13.17713</v>
      </c>
    </row>
    <row r="2527" spans="1:10">
      <c r="A2527" s="89">
        <v>41745</v>
      </c>
      <c r="B2527" s="90">
        <v>4.1666666666666664E-2</v>
      </c>
      <c r="C2527" s="91">
        <f t="shared" si="78"/>
        <v>41745.041666666664</v>
      </c>
      <c r="D2527" s="91">
        <f t="shared" si="79"/>
        <v>41745</v>
      </c>
      <c r="E2527" s="88">
        <v>59.729930000000003</v>
      </c>
      <c r="F2527" s="88">
        <v>11.144780000000001</v>
      </c>
      <c r="G2527" s="88">
        <v>14.443199999999999</v>
      </c>
      <c r="H2527" s="88">
        <v>12.96101</v>
      </c>
      <c r="I2527" s="88">
        <v>25.892700000000001</v>
      </c>
      <c r="J2527" s="88">
        <v>13.08676</v>
      </c>
    </row>
    <row r="2528" spans="1:10">
      <c r="A2528" s="89">
        <v>41745</v>
      </c>
      <c r="B2528" s="90">
        <v>8.3333333333333329E-2</v>
      </c>
      <c r="C2528" s="91">
        <f t="shared" si="78"/>
        <v>41745.083333333336</v>
      </c>
      <c r="D2528" s="91">
        <f t="shared" si="79"/>
        <v>41745.041666666672</v>
      </c>
      <c r="E2528" s="88">
        <v>57.103430000000003</v>
      </c>
      <c r="G2528" s="88">
        <v>16.38439</v>
      </c>
      <c r="I2528" s="88">
        <v>23.381589999999999</v>
      </c>
      <c r="J2528" s="88">
        <v>12.76163</v>
      </c>
    </row>
    <row r="2529" spans="1:10">
      <c r="A2529" s="89">
        <v>41745</v>
      </c>
      <c r="B2529" s="90">
        <v>0.125</v>
      </c>
      <c r="C2529" s="91">
        <f t="shared" si="78"/>
        <v>41745.125</v>
      </c>
      <c r="D2529" s="91">
        <f t="shared" si="79"/>
        <v>41745.083333333336</v>
      </c>
      <c r="E2529" s="88">
        <v>43.314300000000003</v>
      </c>
      <c r="F2529" s="88">
        <v>9.7795699999999997</v>
      </c>
      <c r="G2529" s="88">
        <v>20.370519999999999</v>
      </c>
      <c r="H2529" s="88">
        <v>16.10134</v>
      </c>
      <c r="I2529" s="88">
        <v>22.244769999999999</v>
      </c>
      <c r="J2529" s="88">
        <v>12.71669</v>
      </c>
    </row>
    <row r="2530" spans="1:10">
      <c r="A2530" s="89">
        <v>41745</v>
      </c>
      <c r="B2530" s="90">
        <v>0.16666666666666666</v>
      </c>
      <c r="C2530" s="91">
        <f t="shared" si="78"/>
        <v>41745.166666666664</v>
      </c>
      <c r="D2530" s="91">
        <f t="shared" si="79"/>
        <v>41745.125</v>
      </c>
      <c r="E2530" s="88">
        <v>64.478980000000007</v>
      </c>
      <c r="F2530" s="88">
        <v>20.553640000000001</v>
      </c>
      <c r="G2530" s="88">
        <v>17.904350000000001</v>
      </c>
      <c r="H2530" s="88">
        <v>11.125970000000001</v>
      </c>
      <c r="I2530" s="88">
        <v>17.894310000000001</v>
      </c>
      <c r="J2530" s="88">
        <v>21.838840000000001</v>
      </c>
    </row>
    <row r="2531" spans="1:10">
      <c r="A2531" s="89">
        <v>41745</v>
      </c>
      <c r="B2531" s="90">
        <v>0.20833333333333334</v>
      </c>
      <c r="C2531" s="91">
        <f t="shared" si="78"/>
        <v>41745.208333333336</v>
      </c>
      <c r="D2531" s="91">
        <f t="shared" si="79"/>
        <v>41745.166666666672</v>
      </c>
      <c r="E2531" s="88">
        <v>78.663039999999995</v>
      </c>
      <c r="F2531" s="88">
        <v>26.518249999999998</v>
      </c>
      <c r="G2531" s="88">
        <v>16.433160000000001</v>
      </c>
      <c r="H2531" s="88">
        <v>15.154170000000001</v>
      </c>
      <c r="I2531" s="88">
        <v>34.623420000000003</v>
      </c>
      <c r="J2531" s="88">
        <v>31.04992</v>
      </c>
    </row>
    <row r="2532" spans="1:10">
      <c r="A2532" s="89">
        <v>41745</v>
      </c>
      <c r="B2532" s="90">
        <v>0.25</v>
      </c>
      <c r="C2532" s="91">
        <f t="shared" si="78"/>
        <v>41745.25</v>
      </c>
      <c r="D2532" s="91">
        <f t="shared" si="79"/>
        <v>41745.208333333336</v>
      </c>
      <c r="E2532" s="88">
        <v>68.819400000000002</v>
      </c>
      <c r="F2532" s="88">
        <v>42.036270000000002</v>
      </c>
      <c r="G2532" s="88">
        <v>16.569420000000001</v>
      </c>
      <c r="H2532" s="88">
        <v>19.409009999999999</v>
      </c>
      <c r="I2532" s="88">
        <v>52.741970000000002</v>
      </c>
      <c r="J2532" s="88">
        <v>30.659770000000002</v>
      </c>
    </row>
    <row r="2533" spans="1:10">
      <c r="A2533" s="89">
        <v>41745</v>
      </c>
      <c r="B2533" s="90">
        <v>0.29166666666666669</v>
      </c>
      <c r="C2533" s="91">
        <f t="shared" si="78"/>
        <v>41745.291666666664</v>
      </c>
      <c r="D2533" s="91">
        <f t="shared" si="79"/>
        <v>41745.25</v>
      </c>
      <c r="E2533" s="88">
        <v>65.245890000000003</v>
      </c>
      <c r="F2533" s="88">
        <v>40.787410000000001</v>
      </c>
      <c r="G2533" s="88">
        <v>22.015270000000001</v>
      </c>
      <c r="H2533" s="88">
        <v>24.79269</v>
      </c>
      <c r="I2533" s="88">
        <v>62.384320000000002</v>
      </c>
      <c r="J2533" s="88">
        <v>17.812550000000002</v>
      </c>
    </row>
    <row r="2534" spans="1:10">
      <c r="A2534" s="89">
        <v>41745</v>
      </c>
      <c r="B2534" s="90">
        <v>0.33333333333333331</v>
      </c>
      <c r="C2534" s="91">
        <f t="shared" si="78"/>
        <v>41745.333333333336</v>
      </c>
      <c r="D2534" s="91">
        <f t="shared" si="79"/>
        <v>41745.291666666672</v>
      </c>
      <c r="E2534" s="88">
        <v>35.852679999999999</v>
      </c>
      <c r="F2534" s="88">
        <v>20.617709999999999</v>
      </c>
      <c r="G2534" s="88">
        <v>20.815650000000002</v>
      </c>
      <c r="H2534" s="88">
        <v>24.34421</v>
      </c>
      <c r="I2534" s="88">
        <v>55.20814</v>
      </c>
      <c r="J2534" s="88">
        <v>25.505099999999999</v>
      </c>
    </row>
    <row r="2535" spans="1:10">
      <c r="A2535" s="89">
        <v>41745</v>
      </c>
      <c r="B2535" s="90">
        <v>0.375</v>
      </c>
      <c r="C2535" s="91">
        <f t="shared" si="78"/>
        <v>41745.375</v>
      </c>
      <c r="D2535" s="91">
        <f t="shared" si="79"/>
        <v>41745.333333333336</v>
      </c>
      <c r="E2535" s="88">
        <v>28.459910000000001</v>
      </c>
      <c r="F2535" s="88">
        <v>23.33154</v>
      </c>
      <c r="G2535" s="88">
        <v>22.247160000000001</v>
      </c>
      <c r="H2535" s="88">
        <v>26.301179999999999</v>
      </c>
      <c r="I2535" s="88">
        <v>43.682459999999999</v>
      </c>
      <c r="J2535" s="88">
        <v>16.668389999999999</v>
      </c>
    </row>
    <row r="2536" spans="1:10">
      <c r="A2536" s="89">
        <v>41745</v>
      </c>
      <c r="B2536" s="90">
        <v>0.41666666666666669</v>
      </c>
      <c r="C2536" s="91">
        <f t="shared" si="78"/>
        <v>41745.416666666664</v>
      </c>
      <c r="D2536" s="91">
        <f t="shared" si="79"/>
        <v>41745.375</v>
      </c>
      <c r="E2536" s="88">
        <v>19.143170000000001</v>
      </c>
      <c r="F2536" s="88">
        <v>17.037030000000001</v>
      </c>
      <c r="G2536" s="88">
        <v>19.1599</v>
      </c>
      <c r="I2536" s="88">
        <v>40.676479999999998</v>
      </c>
      <c r="J2536" s="88">
        <v>19.78529</v>
      </c>
    </row>
    <row r="2537" spans="1:10">
      <c r="A2537" s="89">
        <v>41745</v>
      </c>
      <c r="B2537" s="90">
        <v>0.45833333333333331</v>
      </c>
      <c r="C2537" s="91">
        <f t="shared" si="78"/>
        <v>41745.458333333336</v>
      </c>
      <c r="D2537" s="91">
        <f t="shared" si="79"/>
        <v>41745.416666666672</v>
      </c>
      <c r="E2537" s="88">
        <v>18.650700000000001</v>
      </c>
      <c r="F2537" s="88">
        <v>17.55818</v>
      </c>
      <c r="G2537" s="88">
        <v>20.947610000000001</v>
      </c>
      <c r="H2537" s="88">
        <v>26.28285</v>
      </c>
      <c r="I2537" s="88">
        <v>26.370509999999999</v>
      </c>
      <c r="J2537" s="88">
        <v>15.66672</v>
      </c>
    </row>
    <row r="2538" spans="1:10">
      <c r="A2538" s="89">
        <v>41745</v>
      </c>
      <c r="B2538" s="90">
        <v>0.5</v>
      </c>
      <c r="C2538" s="91">
        <f t="shared" si="78"/>
        <v>41745.5</v>
      </c>
      <c r="D2538" s="91">
        <f t="shared" si="79"/>
        <v>41745.458333333336</v>
      </c>
      <c r="E2538" s="88">
        <v>16.68083</v>
      </c>
      <c r="F2538" s="88">
        <v>19.901</v>
      </c>
      <c r="G2538" s="88">
        <v>18.541689999999999</v>
      </c>
      <c r="H2538" s="88">
        <v>23.446770000000001</v>
      </c>
      <c r="I2538" s="88">
        <v>30.09271</v>
      </c>
      <c r="J2538" s="88">
        <v>17.918209999999998</v>
      </c>
    </row>
    <row r="2539" spans="1:10">
      <c r="A2539" s="89">
        <v>41745</v>
      </c>
      <c r="B2539" s="90">
        <v>0.54166666666666663</v>
      </c>
      <c r="C2539" s="91">
        <f t="shared" si="78"/>
        <v>41745.541666666664</v>
      </c>
      <c r="D2539" s="91">
        <f t="shared" si="79"/>
        <v>41745.5</v>
      </c>
      <c r="E2539" s="88">
        <v>13.72601</v>
      </c>
      <c r="F2539" s="88">
        <v>17.247879999999999</v>
      </c>
      <c r="G2539" s="88">
        <v>20.945699999999999</v>
      </c>
      <c r="H2539" s="88">
        <v>35.164180000000002</v>
      </c>
      <c r="I2539" s="88">
        <v>28.792210000000001</v>
      </c>
      <c r="J2539" s="88">
        <v>16.546949999999999</v>
      </c>
    </row>
    <row r="2540" spans="1:10">
      <c r="A2540" s="89">
        <v>41745</v>
      </c>
      <c r="B2540" s="90">
        <v>0.58333333333333337</v>
      </c>
      <c r="C2540" s="91">
        <f t="shared" si="78"/>
        <v>41745.583333333336</v>
      </c>
      <c r="D2540" s="91">
        <f t="shared" si="79"/>
        <v>41745.541666666672</v>
      </c>
      <c r="E2540" s="88">
        <v>15.209160000000001</v>
      </c>
      <c r="F2540" s="88">
        <v>20.546939999999999</v>
      </c>
      <c r="G2540" s="88">
        <v>19.353069999999999</v>
      </c>
      <c r="H2540" s="88">
        <v>31.587810000000001</v>
      </c>
      <c r="I2540" s="88">
        <v>30.228020000000001</v>
      </c>
      <c r="J2540" s="88">
        <v>12.37053</v>
      </c>
    </row>
    <row r="2541" spans="1:10">
      <c r="A2541" s="89">
        <v>41745</v>
      </c>
      <c r="B2541" s="90">
        <v>0.625</v>
      </c>
      <c r="C2541" s="91">
        <f t="shared" si="78"/>
        <v>41745.625</v>
      </c>
      <c r="D2541" s="91">
        <f t="shared" si="79"/>
        <v>41745.583333333336</v>
      </c>
      <c r="E2541" s="88">
        <v>14.73964</v>
      </c>
      <c r="F2541" s="88">
        <v>17.464469999999999</v>
      </c>
      <c r="G2541" s="88">
        <v>19.899080000000001</v>
      </c>
      <c r="H2541" s="88">
        <v>26.891660000000002</v>
      </c>
      <c r="I2541" s="88">
        <v>25.47307</v>
      </c>
      <c r="J2541" s="88">
        <v>10.3079</v>
      </c>
    </row>
    <row r="2542" spans="1:10">
      <c r="A2542" s="89">
        <v>41745</v>
      </c>
      <c r="B2542" s="90">
        <v>0.66666666666666663</v>
      </c>
      <c r="C2542" s="91">
        <f t="shared" si="78"/>
        <v>41745.666666666664</v>
      </c>
      <c r="D2542" s="91">
        <f t="shared" si="79"/>
        <v>41745.625</v>
      </c>
      <c r="E2542" s="88">
        <v>15.71884</v>
      </c>
      <c r="F2542" s="88">
        <v>26.200769999999999</v>
      </c>
      <c r="G2542" s="88">
        <v>16.863949999999999</v>
      </c>
      <c r="H2542" s="88">
        <v>27.726469999999999</v>
      </c>
      <c r="I2542" s="88">
        <v>33.860329999999998</v>
      </c>
      <c r="J2542" s="88">
        <v>11.37412</v>
      </c>
    </row>
    <row r="2543" spans="1:10">
      <c r="A2543" s="89">
        <v>41745</v>
      </c>
      <c r="B2543" s="90">
        <v>0.70833333333333337</v>
      </c>
      <c r="C2543" s="91">
        <f t="shared" si="78"/>
        <v>41745.708333333336</v>
      </c>
      <c r="D2543" s="91">
        <f t="shared" si="79"/>
        <v>41745.666666666672</v>
      </c>
      <c r="E2543" s="88">
        <v>19.171859999999999</v>
      </c>
      <c r="F2543" s="88">
        <v>27.900510000000001</v>
      </c>
      <c r="G2543" s="88">
        <v>13.90531</v>
      </c>
      <c r="H2543" s="88">
        <v>20.939959999999999</v>
      </c>
      <c r="I2543" s="88">
        <v>37.627960000000002</v>
      </c>
      <c r="J2543" s="88">
        <v>13.49986</v>
      </c>
    </row>
    <row r="2544" spans="1:10">
      <c r="A2544" s="89">
        <v>41745</v>
      </c>
      <c r="B2544" s="90">
        <v>0.75</v>
      </c>
      <c r="C2544" s="91">
        <f t="shared" si="78"/>
        <v>41745.75</v>
      </c>
      <c r="D2544" s="91">
        <f t="shared" si="79"/>
        <v>41745.708333333336</v>
      </c>
      <c r="E2544" s="88">
        <v>24.600490000000001</v>
      </c>
      <c r="F2544" s="88">
        <v>19.540009999999999</v>
      </c>
      <c r="G2544" s="88">
        <v>14.92802</v>
      </c>
      <c r="H2544" s="88">
        <v>16.966270000000002</v>
      </c>
      <c r="I2544" s="88">
        <v>32.201239999999999</v>
      </c>
      <c r="J2544" s="88">
        <v>20.044910000000002</v>
      </c>
    </row>
    <row r="2545" spans="1:10">
      <c r="A2545" s="89">
        <v>41745</v>
      </c>
      <c r="B2545" s="90">
        <v>0.79166666666666663</v>
      </c>
      <c r="C2545" s="91">
        <f t="shared" si="78"/>
        <v>41745.791666666664</v>
      </c>
      <c r="D2545" s="91">
        <f t="shared" si="79"/>
        <v>41745.75</v>
      </c>
      <c r="E2545" s="88">
        <v>28.04203</v>
      </c>
      <c r="G2545" s="88">
        <v>16.013839999999998</v>
      </c>
      <c r="H2545" s="88">
        <v>19.176639999999999</v>
      </c>
      <c r="I2545" s="88">
        <v>46.731459999999998</v>
      </c>
      <c r="J2545" s="88">
        <v>27.23639</v>
      </c>
    </row>
    <row r="2546" spans="1:10">
      <c r="A2546" s="89">
        <v>41745</v>
      </c>
      <c r="B2546" s="90">
        <v>0.83333333333333337</v>
      </c>
      <c r="C2546" s="91">
        <f t="shared" si="78"/>
        <v>41745.833333333336</v>
      </c>
      <c r="D2546" s="91">
        <f t="shared" si="79"/>
        <v>41745.791666666672</v>
      </c>
      <c r="E2546" s="88">
        <v>30.01764</v>
      </c>
      <c r="G2546" s="88">
        <v>10.878780000000001</v>
      </c>
      <c r="H2546" s="88">
        <v>24.978680000000001</v>
      </c>
      <c r="I2546" s="88">
        <v>72.474189999999993</v>
      </c>
      <c r="J2546" s="88">
        <v>32.168729999999996</v>
      </c>
    </row>
    <row r="2547" spans="1:10">
      <c r="A2547" s="89">
        <v>41745</v>
      </c>
      <c r="B2547" s="90">
        <v>0.875</v>
      </c>
      <c r="C2547" s="91">
        <f t="shared" si="78"/>
        <v>41745.875</v>
      </c>
      <c r="D2547" s="91">
        <f t="shared" si="79"/>
        <v>41745.833333333336</v>
      </c>
      <c r="E2547" s="88">
        <v>38.870609999999999</v>
      </c>
      <c r="G2547" s="88">
        <v>11.015040000000001</v>
      </c>
      <c r="H2547" s="88">
        <v>30.273440000000001</v>
      </c>
      <c r="I2547" s="88">
        <v>66.061580000000006</v>
      </c>
      <c r="J2547" s="88">
        <v>26.684159999999999</v>
      </c>
    </row>
    <row r="2548" spans="1:10">
      <c r="A2548" s="89">
        <v>41745</v>
      </c>
      <c r="B2548" s="90">
        <v>0.91666666666666663</v>
      </c>
      <c r="C2548" s="91">
        <f t="shared" si="78"/>
        <v>41745.916666666664</v>
      </c>
      <c r="D2548" s="91">
        <f t="shared" si="79"/>
        <v>41745.875</v>
      </c>
      <c r="E2548" s="88">
        <v>46.761580000000002</v>
      </c>
      <c r="G2548" s="88">
        <v>11.91009</v>
      </c>
      <c r="H2548" s="88">
        <v>23.453939999999999</v>
      </c>
      <c r="I2548" s="88">
        <v>48.211730000000003</v>
      </c>
      <c r="J2548" s="88">
        <v>18.065000000000001</v>
      </c>
    </row>
    <row r="2549" spans="1:10">
      <c r="A2549" s="89">
        <v>41745</v>
      </c>
      <c r="B2549" s="90">
        <v>0.95833333333333337</v>
      </c>
      <c r="C2549" s="91">
        <f t="shared" si="78"/>
        <v>41745.958333333336</v>
      </c>
      <c r="D2549" s="91">
        <f t="shared" si="79"/>
        <v>41745.916666666672</v>
      </c>
      <c r="E2549" s="88">
        <v>43.80677</v>
      </c>
      <c r="G2549" s="88">
        <v>12.384869999999999</v>
      </c>
      <c r="H2549" s="88">
        <v>18.939489999999999</v>
      </c>
      <c r="I2549" s="88">
        <v>38.524439999999998</v>
      </c>
      <c r="J2549" s="88">
        <v>17.602170000000001</v>
      </c>
    </row>
    <row r="2550" spans="1:10">
      <c r="A2550" s="89">
        <v>41745</v>
      </c>
      <c r="B2550" s="92">
        <v>1</v>
      </c>
      <c r="C2550" s="91">
        <f t="shared" si="78"/>
        <v>41746</v>
      </c>
      <c r="D2550" s="91">
        <f t="shared" si="79"/>
        <v>41745.958333333336</v>
      </c>
      <c r="E2550" s="88">
        <v>20.16827</v>
      </c>
      <c r="G2550" s="88">
        <v>11.566319999999999</v>
      </c>
      <c r="H2550" s="88">
        <v>23.389399999999998</v>
      </c>
      <c r="I2550" s="88">
        <v>32.245710000000003</v>
      </c>
      <c r="J2550" s="88">
        <v>16.31363</v>
      </c>
    </row>
    <row r="2551" spans="1:10">
      <c r="A2551" s="89">
        <v>41746</v>
      </c>
      <c r="B2551" s="90">
        <v>4.1666666666666664E-2</v>
      </c>
      <c r="C2551" s="91">
        <f t="shared" si="78"/>
        <v>41746.041666666664</v>
      </c>
      <c r="D2551" s="91">
        <f t="shared" si="79"/>
        <v>41746</v>
      </c>
      <c r="E2551" s="88">
        <v>16.394590000000001</v>
      </c>
      <c r="F2551" s="88">
        <v>4.2827299999999999</v>
      </c>
      <c r="G2551" s="88">
        <v>11.27355</v>
      </c>
      <c r="H2551" s="88">
        <v>23.70926</v>
      </c>
      <c r="I2551" s="88">
        <v>29.093589999999999</v>
      </c>
      <c r="J2551" s="88">
        <v>18.491959999999999</v>
      </c>
    </row>
    <row r="2552" spans="1:10">
      <c r="A2552" s="89">
        <v>41746</v>
      </c>
      <c r="B2552" s="90">
        <v>8.3333333333333329E-2</v>
      </c>
      <c r="C2552" s="91">
        <f t="shared" si="78"/>
        <v>41746.083333333336</v>
      </c>
      <c r="D2552" s="91">
        <f t="shared" si="79"/>
        <v>41746.041666666672</v>
      </c>
      <c r="E2552" s="88">
        <v>22.960840000000001</v>
      </c>
      <c r="G2552" s="88">
        <v>11.4597</v>
      </c>
      <c r="I2552" s="88">
        <v>29.39321</v>
      </c>
      <c r="J2552" s="88">
        <v>19.16994</v>
      </c>
    </row>
    <row r="2553" spans="1:10">
      <c r="A2553" s="89">
        <v>41746</v>
      </c>
      <c r="B2553" s="90">
        <v>0.125</v>
      </c>
      <c r="C2553" s="91">
        <f t="shared" si="78"/>
        <v>41746.125</v>
      </c>
      <c r="D2553" s="91">
        <f t="shared" si="79"/>
        <v>41746.083333333336</v>
      </c>
      <c r="E2553" s="88">
        <v>26.572279999999999</v>
      </c>
      <c r="F2553" s="88">
        <v>7.77623</v>
      </c>
      <c r="G2553" s="88">
        <v>11.89575</v>
      </c>
      <c r="H2553" s="88">
        <v>19.707830000000001</v>
      </c>
      <c r="I2553" s="88">
        <v>25.233529999999998</v>
      </c>
      <c r="J2553" s="88">
        <v>19.030329999999999</v>
      </c>
    </row>
    <row r="2554" spans="1:10">
      <c r="A2554" s="89">
        <v>41746</v>
      </c>
      <c r="B2554" s="90">
        <v>0.16666666666666666</v>
      </c>
      <c r="C2554" s="91">
        <f t="shared" si="78"/>
        <v>41746.166666666664</v>
      </c>
      <c r="D2554" s="91">
        <f t="shared" si="79"/>
        <v>41746.125</v>
      </c>
      <c r="E2554" s="88">
        <v>26.572279999999999</v>
      </c>
      <c r="F2554" s="88">
        <v>6.4656799999999999</v>
      </c>
      <c r="G2554" s="88">
        <v>13.48695</v>
      </c>
      <c r="H2554" s="88">
        <v>18.123329999999999</v>
      </c>
      <c r="I2554" s="88">
        <v>38.614330000000002</v>
      </c>
      <c r="J2554" s="88">
        <v>22.481919999999999</v>
      </c>
    </row>
    <row r="2555" spans="1:10">
      <c r="A2555" s="89">
        <v>41746</v>
      </c>
      <c r="B2555" s="90">
        <v>0.20833333333333334</v>
      </c>
      <c r="C2555" s="91">
        <f t="shared" si="78"/>
        <v>41746.208333333336</v>
      </c>
      <c r="D2555" s="91">
        <f t="shared" si="79"/>
        <v>41746.166666666672</v>
      </c>
      <c r="E2555" s="88">
        <v>24.099409999999999</v>
      </c>
      <c r="F2555" s="88">
        <v>11.38129</v>
      </c>
      <c r="G2555" s="88">
        <v>12.52018</v>
      </c>
      <c r="H2555" s="88">
        <v>18.901240000000001</v>
      </c>
      <c r="I2555" s="88">
        <v>44.585630000000002</v>
      </c>
      <c r="J2555" s="88">
        <v>28.391539999999999</v>
      </c>
    </row>
    <row r="2556" spans="1:10">
      <c r="A2556" s="89">
        <v>41746</v>
      </c>
      <c r="B2556" s="90">
        <v>0.25</v>
      </c>
      <c r="C2556" s="91">
        <f t="shared" si="78"/>
        <v>41746.25</v>
      </c>
      <c r="D2556" s="91">
        <f t="shared" si="79"/>
        <v>41746.208333333336</v>
      </c>
      <c r="E2556" s="88">
        <v>17.702580000000001</v>
      </c>
      <c r="F2556" s="88">
        <v>17.427659999999999</v>
      </c>
      <c r="G2556" s="88">
        <v>11.483610000000001</v>
      </c>
      <c r="H2556" s="88">
        <v>22.336569999999998</v>
      </c>
      <c r="I2556" s="88">
        <v>54.020479999999999</v>
      </c>
      <c r="J2556" s="88">
        <v>27.490749999999998</v>
      </c>
    </row>
    <row r="2557" spans="1:10">
      <c r="A2557" s="89">
        <v>41746</v>
      </c>
      <c r="B2557" s="90">
        <v>0.29166666666666669</v>
      </c>
      <c r="C2557" s="91">
        <f t="shared" si="78"/>
        <v>41746.291666666664</v>
      </c>
      <c r="D2557" s="91">
        <f t="shared" si="79"/>
        <v>41746.25</v>
      </c>
      <c r="E2557" s="88">
        <v>15.23498</v>
      </c>
      <c r="F2557" s="88">
        <v>22.553159999999998</v>
      </c>
      <c r="G2557" s="88">
        <v>12.85965</v>
      </c>
      <c r="H2557" s="88">
        <v>21.272739999999999</v>
      </c>
      <c r="I2557" s="88">
        <v>57.888979999999997</v>
      </c>
      <c r="J2557" s="88">
        <v>13.748010000000001</v>
      </c>
    </row>
    <row r="2558" spans="1:10">
      <c r="A2558" s="89">
        <v>41746</v>
      </c>
      <c r="B2558" s="90">
        <v>0.33333333333333331</v>
      </c>
      <c r="C2558" s="91">
        <f t="shared" si="78"/>
        <v>41746.333333333336</v>
      </c>
      <c r="D2558" s="91">
        <f t="shared" si="79"/>
        <v>41746.291666666672</v>
      </c>
      <c r="E2558" s="88">
        <v>14.72673</v>
      </c>
      <c r="F2558" s="88">
        <v>26.913180000000001</v>
      </c>
      <c r="G2558" s="88">
        <v>13.82738</v>
      </c>
      <c r="H2558" s="88">
        <v>25.44342</v>
      </c>
      <c r="I2558" s="88">
        <v>48.057780000000001</v>
      </c>
      <c r="J2558" s="88">
        <v>10.392530000000001</v>
      </c>
    </row>
    <row r="2559" spans="1:10">
      <c r="A2559" s="89">
        <v>41746</v>
      </c>
      <c r="B2559" s="90">
        <v>0.375</v>
      </c>
      <c r="C2559" s="91">
        <f t="shared" si="78"/>
        <v>41746.375</v>
      </c>
      <c r="D2559" s="91">
        <f t="shared" si="79"/>
        <v>41746.333333333336</v>
      </c>
      <c r="E2559" s="88">
        <v>11.28471</v>
      </c>
      <c r="F2559" s="88">
        <v>24.941870000000002</v>
      </c>
      <c r="G2559" s="88">
        <v>13.81973</v>
      </c>
      <c r="H2559" s="88">
        <v>23.3172</v>
      </c>
      <c r="I2559" s="88">
        <v>42.60333</v>
      </c>
      <c r="J2559" s="88">
        <v>10.06453</v>
      </c>
    </row>
    <row r="2560" spans="1:10">
      <c r="A2560" s="89">
        <v>41746</v>
      </c>
      <c r="B2560" s="90">
        <v>0.41666666666666669</v>
      </c>
      <c r="C2560" s="91">
        <f t="shared" si="78"/>
        <v>41746.416666666664</v>
      </c>
      <c r="D2560" s="91">
        <f t="shared" si="79"/>
        <v>41746.375</v>
      </c>
      <c r="E2560" s="88">
        <v>11.77718</v>
      </c>
      <c r="F2560" s="88">
        <v>29.313369999999999</v>
      </c>
      <c r="G2560" s="88">
        <v>15.89001</v>
      </c>
      <c r="H2560" s="88">
        <v>28.465170000000001</v>
      </c>
      <c r="I2560" s="88">
        <v>28.474260000000001</v>
      </c>
      <c r="J2560" s="88">
        <v>8.2792100000000008</v>
      </c>
    </row>
    <row r="2561" spans="1:10">
      <c r="A2561" s="89">
        <v>41746</v>
      </c>
      <c r="B2561" s="90">
        <v>0.45833333333333331</v>
      </c>
      <c r="C2561" s="91">
        <f t="shared" si="78"/>
        <v>41746.458333333336</v>
      </c>
      <c r="D2561" s="91">
        <f t="shared" si="79"/>
        <v>41746.416666666672</v>
      </c>
      <c r="E2561" s="88">
        <v>12.76211</v>
      </c>
      <c r="F2561" s="88">
        <v>12.067399999999999</v>
      </c>
      <c r="G2561" s="88">
        <v>12.52305</v>
      </c>
      <c r="H2561" s="88">
        <v>14.017670000000001</v>
      </c>
      <c r="I2561" s="88">
        <v>31.211040000000001</v>
      </c>
      <c r="J2561" s="88">
        <v>7.7331899999999996</v>
      </c>
    </row>
    <row r="2562" spans="1:10">
      <c r="A2562" s="89">
        <v>41746</v>
      </c>
      <c r="B2562" s="90">
        <v>0.5</v>
      </c>
      <c r="C2562" s="91">
        <f t="shared" si="78"/>
        <v>41746.5</v>
      </c>
      <c r="D2562" s="91">
        <f t="shared" si="79"/>
        <v>41746.458333333336</v>
      </c>
      <c r="E2562" s="88">
        <v>11.274190000000001</v>
      </c>
      <c r="F2562" s="88">
        <v>12.05927</v>
      </c>
      <c r="G2562" s="88">
        <v>12.258649999999999</v>
      </c>
      <c r="H2562" s="88">
        <v>12.47906</v>
      </c>
      <c r="I2562" s="88">
        <v>42.665480000000002</v>
      </c>
      <c r="J2562" s="88">
        <v>8.6550200000000004</v>
      </c>
    </row>
    <row r="2563" spans="1:10">
      <c r="A2563" s="89">
        <v>41746</v>
      </c>
      <c r="B2563" s="90">
        <v>0.54166666666666663</v>
      </c>
      <c r="C2563" s="91">
        <f t="shared" si="78"/>
        <v>41746.541666666664</v>
      </c>
      <c r="D2563" s="91">
        <f t="shared" si="79"/>
        <v>41746.5</v>
      </c>
      <c r="E2563" s="88">
        <v>10.78698</v>
      </c>
      <c r="F2563" s="88">
        <v>14.921329999999999</v>
      </c>
      <c r="G2563" s="88">
        <v>10.53979</v>
      </c>
      <c r="H2563" s="88">
        <v>10.493410000000001</v>
      </c>
      <c r="I2563" s="88">
        <v>43.879440000000002</v>
      </c>
      <c r="J2563" s="88">
        <v>10.17737</v>
      </c>
    </row>
    <row r="2564" spans="1:10">
      <c r="A2564" s="89">
        <v>41746</v>
      </c>
      <c r="B2564" s="90">
        <v>0.58333333333333337</v>
      </c>
      <c r="C2564" s="91">
        <f t="shared" si="78"/>
        <v>41746.583333333336</v>
      </c>
      <c r="D2564" s="91">
        <f t="shared" si="79"/>
        <v>41746.541666666672</v>
      </c>
      <c r="E2564" s="88">
        <v>13.254580000000001</v>
      </c>
      <c r="F2564" s="88">
        <v>16.440809999999999</v>
      </c>
      <c r="G2564" s="88">
        <v>12.740119999999999</v>
      </c>
      <c r="H2564" s="88">
        <v>11.780519999999999</v>
      </c>
      <c r="I2564" s="88">
        <v>43.339640000000003</v>
      </c>
      <c r="J2564" s="88">
        <v>14.506790000000001</v>
      </c>
    </row>
    <row r="2565" spans="1:10">
      <c r="A2565" s="89">
        <v>41746</v>
      </c>
      <c r="B2565" s="90">
        <v>0.625</v>
      </c>
      <c r="C2565" s="91">
        <f t="shared" si="78"/>
        <v>41746.625</v>
      </c>
      <c r="D2565" s="91">
        <f t="shared" si="79"/>
        <v>41746.583333333336</v>
      </c>
      <c r="E2565" s="88">
        <v>9.3043099999999992</v>
      </c>
      <c r="F2565" s="88">
        <v>16.727679999999999</v>
      </c>
      <c r="G2565" s="88">
        <v>12.253869999999999</v>
      </c>
      <c r="H2565" s="88">
        <v>15.29283</v>
      </c>
      <c r="I2565" s="88">
        <v>43.211500000000001</v>
      </c>
      <c r="J2565" s="88">
        <v>18.09751</v>
      </c>
    </row>
    <row r="2566" spans="1:10">
      <c r="A2566" s="89">
        <v>41746</v>
      </c>
      <c r="B2566" s="90">
        <v>0.66666666666666663</v>
      </c>
      <c r="C2566" s="91">
        <f t="shared" si="78"/>
        <v>41746.666666666664</v>
      </c>
      <c r="D2566" s="91">
        <f t="shared" si="79"/>
        <v>41746.625</v>
      </c>
      <c r="E2566" s="88">
        <v>6.8367100000000001</v>
      </c>
      <c r="F2566" s="88">
        <v>12.75877</v>
      </c>
      <c r="G2566" s="88">
        <v>12.249560000000001</v>
      </c>
      <c r="H2566" s="88">
        <v>17.041329999999999</v>
      </c>
      <c r="I2566" s="88">
        <v>41.953560000000003</v>
      </c>
      <c r="J2566" s="88">
        <v>15.244540000000001</v>
      </c>
    </row>
    <row r="2567" spans="1:10">
      <c r="A2567" s="89">
        <v>41746</v>
      </c>
      <c r="B2567" s="90">
        <v>0.70833333333333337</v>
      </c>
      <c r="C2567" s="91">
        <f t="shared" si="78"/>
        <v>41746.708333333336</v>
      </c>
      <c r="D2567" s="91">
        <f t="shared" si="79"/>
        <v>41746.666666666672</v>
      </c>
      <c r="E2567" s="88">
        <v>9.8072999999999997</v>
      </c>
      <c r="F2567" s="88">
        <v>9.4104600000000005</v>
      </c>
      <c r="G2567" s="88">
        <v>14.79223</v>
      </c>
      <c r="H2567" s="88">
        <v>14.19553</v>
      </c>
      <c r="I2567" s="88">
        <v>37.819209999999998</v>
      </c>
      <c r="J2567" s="88">
        <v>11.654780000000001</v>
      </c>
    </row>
    <row r="2568" spans="1:10">
      <c r="A2568" s="89">
        <v>41746</v>
      </c>
      <c r="B2568" s="90">
        <v>0.75</v>
      </c>
      <c r="C2568" s="91">
        <f t="shared" ref="C2568:C2631" si="80">A2568+B2568</f>
        <v>41746.75</v>
      </c>
      <c r="D2568" s="91">
        <f t="shared" ref="D2568:D2631" si="81">C2568-"01:00"</f>
        <v>41746.708333333336</v>
      </c>
      <c r="E2568" s="88">
        <v>7.3449600000000004</v>
      </c>
      <c r="F2568" s="88">
        <v>7.4826600000000001</v>
      </c>
      <c r="G2568" s="88">
        <v>15.080539999999999</v>
      </c>
      <c r="H2568" s="88">
        <v>11.35069</v>
      </c>
      <c r="I2568" s="88">
        <v>37.858420000000002</v>
      </c>
      <c r="J2568" s="88">
        <v>13.31626</v>
      </c>
    </row>
    <row r="2569" spans="1:10">
      <c r="A2569" s="89">
        <v>41746</v>
      </c>
      <c r="B2569" s="90">
        <v>0.79166666666666663</v>
      </c>
      <c r="C2569" s="91">
        <f t="shared" si="80"/>
        <v>41746.791666666664</v>
      </c>
      <c r="D2569" s="91">
        <f t="shared" si="81"/>
        <v>41746.75</v>
      </c>
      <c r="E2569" s="88">
        <v>12.274900000000001</v>
      </c>
      <c r="F2569" s="88">
        <v>6.9944899999999999</v>
      </c>
      <c r="G2569" s="88">
        <v>13.69589</v>
      </c>
      <c r="H2569" s="88">
        <v>11.56345</v>
      </c>
      <c r="I2569" s="88">
        <v>32.06306</v>
      </c>
      <c r="J2569" s="88">
        <v>13.86849</v>
      </c>
    </row>
    <row r="2570" spans="1:10">
      <c r="A2570" s="89">
        <v>41746</v>
      </c>
      <c r="B2570" s="90">
        <v>0.83333333333333337</v>
      </c>
      <c r="C2570" s="91">
        <f t="shared" si="80"/>
        <v>41746.833333333336</v>
      </c>
      <c r="D2570" s="91">
        <f t="shared" si="81"/>
        <v>41746.791666666672</v>
      </c>
      <c r="E2570" s="88">
        <v>9.3253500000000003</v>
      </c>
      <c r="F2570" s="88">
        <v>6.4915000000000003</v>
      </c>
      <c r="G2570" s="88">
        <v>14.650230000000001</v>
      </c>
      <c r="H2570" s="88">
        <v>13.344469999999999</v>
      </c>
      <c r="I2570" s="88">
        <v>32.378149999999998</v>
      </c>
      <c r="J2570" s="88">
        <v>11.24263</v>
      </c>
    </row>
    <row r="2571" spans="1:10">
      <c r="A2571" s="89">
        <v>41746</v>
      </c>
      <c r="B2571" s="90">
        <v>0.875</v>
      </c>
      <c r="C2571" s="91">
        <f t="shared" si="80"/>
        <v>41746.875</v>
      </c>
      <c r="D2571" s="91">
        <f t="shared" si="81"/>
        <v>41746.833333333336</v>
      </c>
      <c r="E2571" s="88">
        <v>11.28997</v>
      </c>
      <c r="F2571" s="88">
        <v>8.1104299999999991</v>
      </c>
      <c r="G2571" s="88">
        <v>13.753740000000001</v>
      </c>
      <c r="H2571" s="88">
        <v>12.17737</v>
      </c>
      <c r="I2571" s="88">
        <v>43.204329999999999</v>
      </c>
      <c r="J2571" s="88">
        <v>8.5684799999999992</v>
      </c>
    </row>
    <row r="2572" spans="1:10">
      <c r="A2572" s="89">
        <v>41746</v>
      </c>
      <c r="B2572" s="90">
        <v>0.91666666666666663</v>
      </c>
      <c r="C2572" s="91">
        <f t="shared" si="80"/>
        <v>41746.916666666664</v>
      </c>
      <c r="D2572" s="91">
        <f t="shared" si="81"/>
        <v>41746.875</v>
      </c>
      <c r="E2572" s="88">
        <v>8.3404100000000003</v>
      </c>
      <c r="F2572" s="88">
        <v>6.7668999999999997</v>
      </c>
      <c r="G2572" s="88">
        <v>13.55771</v>
      </c>
      <c r="H2572" s="88">
        <v>11.98325</v>
      </c>
      <c r="I2572" s="88">
        <v>50.207909999999998</v>
      </c>
      <c r="J2572" s="88">
        <v>8.6177299999999999</v>
      </c>
    </row>
    <row r="2573" spans="1:10">
      <c r="A2573" s="89">
        <v>41746</v>
      </c>
      <c r="B2573" s="90">
        <v>0.95833333333333337</v>
      </c>
      <c r="C2573" s="91">
        <f t="shared" si="80"/>
        <v>41746.958333333336</v>
      </c>
      <c r="D2573" s="91">
        <f t="shared" si="81"/>
        <v>41746.916666666672</v>
      </c>
      <c r="E2573" s="88">
        <v>6.3757999999999999</v>
      </c>
      <c r="F2573" s="88">
        <v>4.16303</v>
      </c>
      <c r="G2573" s="88">
        <v>12.597160000000001</v>
      </c>
      <c r="H2573" s="88">
        <v>17.138870000000001</v>
      </c>
      <c r="I2573" s="88">
        <v>43.068539999999999</v>
      </c>
      <c r="J2573" s="88">
        <v>9.3521300000000007</v>
      </c>
    </row>
    <row r="2574" spans="1:10">
      <c r="A2574" s="89">
        <v>41746</v>
      </c>
      <c r="B2574" s="92">
        <v>1</v>
      </c>
      <c r="C2574" s="91">
        <f t="shared" si="80"/>
        <v>41747</v>
      </c>
      <c r="D2574" s="91">
        <f t="shared" si="81"/>
        <v>41746.958333333336</v>
      </c>
      <c r="E2574" s="88">
        <v>7.8479400000000004</v>
      </c>
      <c r="F2574" s="88">
        <v>9.8814100000000007</v>
      </c>
      <c r="G2574" s="88">
        <v>12.47906</v>
      </c>
      <c r="H2574" s="88">
        <v>14.67174</v>
      </c>
      <c r="I2574" s="88">
        <v>40.596159999999998</v>
      </c>
      <c r="J2574" s="88">
        <v>8.6607599999999998</v>
      </c>
    </row>
    <row r="2575" spans="1:10">
      <c r="A2575" s="89">
        <v>41747</v>
      </c>
      <c r="B2575" s="90">
        <v>4.1666666666666664E-2</v>
      </c>
      <c r="C2575" s="91">
        <f t="shared" si="80"/>
        <v>41747.041666666664</v>
      </c>
      <c r="D2575" s="91">
        <f t="shared" si="81"/>
        <v>41747</v>
      </c>
      <c r="E2575" s="88">
        <v>7.8540000000000001</v>
      </c>
      <c r="F2575" s="88">
        <v>3.8014100000000002</v>
      </c>
      <c r="G2575" s="88">
        <v>9.1666100000000004</v>
      </c>
      <c r="H2575" s="88">
        <v>18.261189999999999</v>
      </c>
      <c r="I2575" s="88">
        <v>35.683430000000001</v>
      </c>
      <c r="J2575" s="88">
        <v>11.71645</v>
      </c>
    </row>
    <row r="2576" spans="1:10">
      <c r="A2576" s="89">
        <v>41747</v>
      </c>
      <c r="B2576" s="90">
        <v>8.3333333333333329E-2</v>
      </c>
      <c r="C2576" s="91">
        <f t="shared" si="80"/>
        <v>41747.083333333336</v>
      </c>
      <c r="D2576" s="91">
        <f t="shared" si="81"/>
        <v>41747.041666666672</v>
      </c>
      <c r="E2576" s="88">
        <v>17.040379999999999</v>
      </c>
      <c r="G2576" s="88">
        <v>8.32639</v>
      </c>
      <c r="I2576" s="88">
        <v>32.75029</v>
      </c>
      <c r="J2576" s="88">
        <v>11.483129999999999</v>
      </c>
    </row>
    <row r="2577" spans="1:10">
      <c r="A2577" s="89">
        <v>41747</v>
      </c>
      <c r="B2577" s="90">
        <v>0.125</v>
      </c>
      <c r="C2577" s="91">
        <f t="shared" si="80"/>
        <v>41747.125</v>
      </c>
      <c r="D2577" s="91">
        <f t="shared" si="81"/>
        <v>41747.083333333336</v>
      </c>
      <c r="E2577" s="88">
        <v>25.574909999999999</v>
      </c>
      <c r="F2577" s="88">
        <v>5.3607399999999998</v>
      </c>
      <c r="G2577" s="88">
        <v>8.1271699999999996</v>
      </c>
      <c r="H2577" s="88">
        <v>17.551010000000002</v>
      </c>
      <c r="I2577" s="88">
        <v>24.65213</v>
      </c>
      <c r="J2577" s="88">
        <v>10.46711</v>
      </c>
    </row>
    <row r="2578" spans="1:10">
      <c r="A2578" s="89">
        <v>41747</v>
      </c>
      <c r="B2578" s="90">
        <v>0.16666666666666666</v>
      </c>
      <c r="C2578" s="91">
        <f t="shared" si="80"/>
        <v>41747.166666666664</v>
      </c>
      <c r="D2578" s="91">
        <f t="shared" si="81"/>
        <v>41747.125</v>
      </c>
      <c r="E2578" s="88">
        <v>27.54956</v>
      </c>
      <c r="F2578" s="88">
        <v>9.0150500000000005</v>
      </c>
      <c r="G2578" s="88">
        <v>8.7420399999999994</v>
      </c>
      <c r="H2578" s="88">
        <v>15.02078</v>
      </c>
      <c r="I2578" s="88">
        <v>24.114709999999999</v>
      </c>
      <c r="J2578" s="88">
        <v>9.4080700000000004</v>
      </c>
    </row>
    <row r="2579" spans="1:10">
      <c r="A2579" s="89">
        <v>41747</v>
      </c>
      <c r="B2579" s="90">
        <v>0.20833333333333334</v>
      </c>
      <c r="C2579" s="91">
        <f t="shared" si="80"/>
        <v>41747.208333333336</v>
      </c>
      <c r="D2579" s="91">
        <f t="shared" si="81"/>
        <v>41747.166666666672</v>
      </c>
      <c r="E2579" s="88">
        <v>27.54956</v>
      </c>
      <c r="F2579" s="88">
        <v>8.2662999999999993</v>
      </c>
      <c r="G2579" s="88">
        <v>9.2913999999999994</v>
      </c>
      <c r="H2579" s="88">
        <v>11.792479999999999</v>
      </c>
      <c r="I2579" s="88">
        <v>27.220130000000001</v>
      </c>
      <c r="J2579" s="88">
        <v>7.5548500000000001</v>
      </c>
    </row>
    <row r="2580" spans="1:10">
      <c r="A2580" s="89">
        <v>41747</v>
      </c>
      <c r="B2580" s="90">
        <v>0.25</v>
      </c>
      <c r="C2580" s="91">
        <f t="shared" si="80"/>
        <v>41747.25</v>
      </c>
      <c r="D2580" s="91">
        <f t="shared" si="81"/>
        <v>41747.208333333336</v>
      </c>
      <c r="E2580" s="88">
        <v>28.03247</v>
      </c>
      <c r="F2580" s="88">
        <v>23.884260000000001</v>
      </c>
      <c r="G2580" s="88">
        <v>7.6848999999999998</v>
      </c>
      <c r="H2580" s="88">
        <v>10.67414</v>
      </c>
      <c r="I2580" s="88">
        <v>26.317430000000002</v>
      </c>
      <c r="J2580" s="88">
        <v>4.4623400000000002</v>
      </c>
    </row>
    <row r="2581" spans="1:10">
      <c r="A2581" s="89">
        <v>41747</v>
      </c>
      <c r="B2581" s="90">
        <v>0.29166666666666669</v>
      </c>
      <c r="C2581" s="91">
        <f t="shared" si="80"/>
        <v>41747.291666666664</v>
      </c>
      <c r="D2581" s="91">
        <f t="shared" si="81"/>
        <v>41747.25</v>
      </c>
      <c r="E2581" s="88">
        <v>20.133839999999999</v>
      </c>
      <c r="F2581" s="88">
        <v>16.805620000000001</v>
      </c>
      <c r="G2581" s="88">
        <v>8.7238699999999998</v>
      </c>
      <c r="H2581" s="88">
        <v>11.4903</v>
      </c>
      <c r="I2581" s="88">
        <v>27.93684</v>
      </c>
      <c r="J2581" s="88">
        <v>3.3119700000000001</v>
      </c>
    </row>
    <row r="2582" spans="1:10">
      <c r="A2582" s="89">
        <v>41747</v>
      </c>
      <c r="B2582" s="90">
        <v>0.33333333333333331</v>
      </c>
      <c r="C2582" s="91">
        <f t="shared" si="80"/>
        <v>41747.333333333336</v>
      </c>
      <c r="D2582" s="91">
        <f t="shared" si="81"/>
        <v>41747.291666666672</v>
      </c>
      <c r="E2582" s="88">
        <v>17.179030000000001</v>
      </c>
      <c r="F2582" s="88">
        <v>14.10134</v>
      </c>
      <c r="G2582" s="88">
        <v>8.8610900000000008</v>
      </c>
      <c r="H2582" s="88">
        <v>12.599069999999999</v>
      </c>
      <c r="I2582" s="88">
        <v>24.254799999999999</v>
      </c>
      <c r="J2582" s="88">
        <v>3.4496699999999998</v>
      </c>
    </row>
    <row r="2583" spans="1:10">
      <c r="A2583" s="89">
        <v>41747</v>
      </c>
      <c r="B2583" s="90">
        <v>0.375</v>
      </c>
      <c r="C2583" s="91">
        <f t="shared" si="80"/>
        <v>41747.375</v>
      </c>
      <c r="D2583" s="91">
        <f t="shared" si="81"/>
        <v>41747.333333333336</v>
      </c>
      <c r="E2583" s="88">
        <v>23.05997</v>
      </c>
      <c r="F2583" s="88">
        <v>14.52209</v>
      </c>
      <c r="G2583" s="88">
        <v>9.2847100000000005</v>
      </c>
      <c r="H2583" s="88">
        <v>9.0250900000000005</v>
      </c>
      <c r="I2583" s="88">
        <v>18.957180000000001</v>
      </c>
      <c r="J2583" s="88">
        <v>2.4365299999999999</v>
      </c>
    </row>
    <row r="2584" spans="1:10">
      <c r="A2584" s="89">
        <v>41747</v>
      </c>
      <c r="B2584" s="90">
        <v>0.41666666666666669</v>
      </c>
      <c r="C2584" s="91">
        <f t="shared" si="80"/>
        <v>41747.416666666664</v>
      </c>
      <c r="D2584" s="91">
        <f t="shared" si="81"/>
        <v>41747.375</v>
      </c>
      <c r="E2584" s="88">
        <v>16.189309999999999</v>
      </c>
      <c r="F2584" s="88">
        <v>16.804179999999999</v>
      </c>
      <c r="G2584" s="88">
        <v>9.6327800000000003</v>
      </c>
      <c r="H2584" s="88">
        <v>7.1728300000000003</v>
      </c>
      <c r="I2584" s="88">
        <v>21.968409999999999</v>
      </c>
      <c r="J2584" s="88">
        <v>2.4374799999999999</v>
      </c>
    </row>
    <row r="2585" spans="1:10">
      <c r="A2585" s="89">
        <v>41747</v>
      </c>
      <c r="B2585" s="90">
        <v>0.45833333333333331</v>
      </c>
      <c r="C2585" s="91">
        <f t="shared" si="80"/>
        <v>41747.458333333336</v>
      </c>
      <c r="D2585" s="91">
        <f t="shared" si="81"/>
        <v>41747.416666666672</v>
      </c>
      <c r="E2585" s="88">
        <v>17.661940000000001</v>
      </c>
      <c r="F2585" s="88">
        <v>19.70975</v>
      </c>
      <c r="G2585" s="88">
        <v>9.7135899999999999</v>
      </c>
      <c r="H2585" s="88">
        <v>5.9459600000000004</v>
      </c>
      <c r="I2585" s="88">
        <v>23.273689999999998</v>
      </c>
      <c r="J2585" s="88">
        <v>3.49844</v>
      </c>
    </row>
    <row r="2586" spans="1:10">
      <c r="A2586" s="89">
        <v>41747</v>
      </c>
      <c r="B2586" s="90">
        <v>0.5</v>
      </c>
      <c r="C2586" s="91">
        <f t="shared" si="80"/>
        <v>41747.5</v>
      </c>
      <c r="D2586" s="91">
        <f t="shared" si="81"/>
        <v>41747.458333333336</v>
      </c>
      <c r="E2586" s="88">
        <v>20.109940000000002</v>
      </c>
      <c r="F2586" s="88">
        <v>23.915330000000001</v>
      </c>
      <c r="G2586" s="88">
        <v>10.81949</v>
      </c>
      <c r="H2586" s="88">
        <v>6.7520800000000003</v>
      </c>
      <c r="I2586" s="88">
        <v>20.889759999999999</v>
      </c>
      <c r="J2586" s="88">
        <v>3.8670800000000001</v>
      </c>
    </row>
    <row r="2587" spans="1:10">
      <c r="A2587" s="89">
        <v>41747</v>
      </c>
      <c r="B2587" s="90">
        <v>0.54166666666666663</v>
      </c>
      <c r="C2587" s="91">
        <f t="shared" si="80"/>
        <v>41747.541666666664</v>
      </c>
      <c r="D2587" s="91">
        <f t="shared" si="81"/>
        <v>41747.5</v>
      </c>
      <c r="E2587" s="88">
        <v>17.657160000000001</v>
      </c>
      <c r="F2587" s="88">
        <v>22.458490000000001</v>
      </c>
      <c r="G2587" s="88">
        <v>11.65573</v>
      </c>
      <c r="H2587" s="88">
        <v>5.4415399999999998</v>
      </c>
      <c r="I2587" s="88">
        <v>29.112549999999999</v>
      </c>
      <c r="J2587" s="88">
        <v>3.17523</v>
      </c>
    </row>
    <row r="2588" spans="1:10">
      <c r="A2588" s="89">
        <v>41747</v>
      </c>
      <c r="B2588" s="90">
        <v>0.58333333333333337</v>
      </c>
      <c r="C2588" s="91">
        <f t="shared" si="80"/>
        <v>41747.583333333336</v>
      </c>
      <c r="D2588" s="91">
        <f t="shared" si="81"/>
        <v>41747.541666666672</v>
      </c>
      <c r="E2588" s="88">
        <v>18.159189999999999</v>
      </c>
      <c r="F2588" s="88">
        <v>25.584949999999999</v>
      </c>
      <c r="G2588" s="88">
        <v>10.269170000000001</v>
      </c>
      <c r="H2588" s="88">
        <v>5.38178</v>
      </c>
      <c r="I2588" s="88">
        <v>29.200530000000001</v>
      </c>
      <c r="J2588" s="88">
        <v>3.2230400000000001</v>
      </c>
    </row>
    <row r="2589" spans="1:10">
      <c r="A2589" s="89">
        <v>41747</v>
      </c>
      <c r="B2589" s="90">
        <v>0.625</v>
      </c>
      <c r="C2589" s="91">
        <f t="shared" si="80"/>
        <v>41747.625</v>
      </c>
      <c r="D2589" s="91">
        <f t="shared" si="81"/>
        <v>41747.583333333336</v>
      </c>
      <c r="E2589" s="88">
        <v>19.144130000000001</v>
      </c>
      <c r="F2589" s="88">
        <v>24.962430000000001</v>
      </c>
      <c r="G2589" s="88">
        <v>10.4695</v>
      </c>
      <c r="H2589" s="88">
        <v>6.2194500000000001</v>
      </c>
      <c r="I2589" s="88">
        <v>31.626059999999999</v>
      </c>
      <c r="J2589" s="88">
        <v>4.4728599999999998</v>
      </c>
    </row>
    <row r="2590" spans="1:10">
      <c r="A2590" s="89">
        <v>41747</v>
      </c>
      <c r="B2590" s="90">
        <v>0.66666666666666663</v>
      </c>
      <c r="C2590" s="91">
        <f t="shared" si="80"/>
        <v>41747.666666666664</v>
      </c>
      <c r="D2590" s="91">
        <f t="shared" si="81"/>
        <v>41747.625</v>
      </c>
      <c r="E2590" s="88">
        <v>22.610530000000001</v>
      </c>
      <c r="F2590" s="88">
        <v>23.62463</v>
      </c>
      <c r="G2590" s="88">
        <v>11.29809</v>
      </c>
      <c r="H2590" s="88">
        <v>6.0148099999999998</v>
      </c>
      <c r="I2590" s="88">
        <v>32.478549999999998</v>
      </c>
      <c r="J2590" s="88">
        <v>3.5027400000000002</v>
      </c>
    </row>
    <row r="2591" spans="1:10">
      <c r="A2591" s="89">
        <v>41747</v>
      </c>
      <c r="B2591" s="90">
        <v>0.70833333333333337</v>
      </c>
      <c r="C2591" s="91">
        <f t="shared" si="80"/>
        <v>41747.708333333336</v>
      </c>
      <c r="D2591" s="91">
        <f t="shared" si="81"/>
        <v>41747.666666666672</v>
      </c>
      <c r="E2591" s="88">
        <v>28.510590000000001</v>
      </c>
      <c r="F2591" s="88">
        <v>27.50414</v>
      </c>
      <c r="G2591" s="88">
        <v>13.03082</v>
      </c>
      <c r="H2591" s="88">
        <v>5.10351</v>
      </c>
      <c r="I2591" s="88">
        <v>36.877780000000001</v>
      </c>
      <c r="J2591" s="88">
        <v>4.7047499999999998</v>
      </c>
    </row>
    <row r="2592" spans="1:10">
      <c r="A2592" s="89">
        <v>41747</v>
      </c>
      <c r="B2592" s="90">
        <v>0.75</v>
      </c>
      <c r="C2592" s="91">
        <f t="shared" si="80"/>
        <v>41747.75</v>
      </c>
      <c r="D2592" s="91">
        <f t="shared" si="81"/>
        <v>41747.708333333336</v>
      </c>
      <c r="E2592" s="88">
        <v>33.454410000000003</v>
      </c>
      <c r="F2592" s="88">
        <v>28.993980000000001</v>
      </c>
      <c r="G2592" s="88">
        <v>15.31291</v>
      </c>
      <c r="H2592" s="88">
        <v>6.0731400000000004</v>
      </c>
      <c r="I2592" s="88">
        <v>39.431930000000001</v>
      </c>
      <c r="J2592" s="88">
        <v>7.7958299999999996</v>
      </c>
    </row>
    <row r="2593" spans="1:10">
      <c r="A2593" s="89">
        <v>41747</v>
      </c>
      <c r="B2593" s="90">
        <v>0.79166666666666663</v>
      </c>
      <c r="C2593" s="91">
        <f t="shared" si="80"/>
        <v>41747.791666666664</v>
      </c>
      <c r="D2593" s="91">
        <f t="shared" si="81"/>
        <v>41747.75</v>
      </c>
      <c r="E2593" s="88">
        <v>43.805810000000001</v>
      </c>
      <c r="F2593" s="88">
        <v>38.520139999999998</v>
      </c>
      <c r="G2593" s="88">
        <v>16.287330000000001</v>
      </c>
      <c r="H2593" s="88">
        <v>8.5311800000000009</v>
      </c>
      <c r="I2593" s="88">
        <v>40.371920000000003</v>
      </c>
      <c r="J2593" s="88">
        <v>18.50009</v>
      </c>
    </row>
    <row r="2594" spans="1:10">
      <c r="A2594" s="89">
        <v>41747</v>
      </c>
      <c r="B2594" s="90">
        <v>0.83333333333333337</v>
      </c>
      <c r="C2594" s="91">
        <f t="shared" si="80"/>
        <v>41747.833333333336</v>
      </c>
      <c r="D2594" s="91">
        <f t="shared" si="81"/>
        <v>41747.791666666672</v>
      </c>
      <c r="E2594" s="88">
        <v>50.700380000000003</v>
      </c>
      <c r="F2594" s="88">
        <v>44.647309999999997</v>
      </c>
      <c r="G2594" s="88">
        <v>15.927300000000001</v>
      </c>
      <c r="H2594" s="88">
        <v>6.25101</v>
      </c>
      <c r="I2594" s="88">
        <v>40.596159999999998</v>
      </c>
      <c r="J2594" s="88">
        <v>16.791270000000001</v>
      </c>
    </row>
    <row r="2595" spans="1:10">
      <c r="A2595" s="89">
        <v>41747</v>
      </c>
      <c r="B2595" s="90">
        <v>0.875</v>
      </c>
      <c r="C2595" s="91">
        <f t="shared" si="80"/>
        <v>41747.875</v>
      </c>
      <c r="D2595" s="91">
        <f t="shared" si="81"/>
        <v>41747.833333333336</v>
      </c>
      <c r="E2595" s="88">
        <v>40.850999999999999</v>
      </c>
      <c r="F2595" s="88">
        <v>25.41282</v>
      </c>
      <c r="G2595" s="88">
        <v>16.13289</v>
      </c>
      <c r="H2595" s="88">
        <v>6.0908300000000004</v>
      </c>
      <c r="I2595" s="88">
        <v>34.984409999999997</v>
      </c>
      <c r="J2595" s="88">
        <v>12.41117</v>
      </c>
    </row>
    <row r="2596" spans="1:10">
      <c r="A2596" s="89">
        <v>41747</v>
      </c>
      <c r="B2596" s="90">
        <v>0.91666666666666663</v>
      </c>
      <c r="C2596" s="91">
        <f t="shared" si="80"/>
        <v>41747.916666666664</v>
      </c>
      <c r="D2596" s="91">
        <f t="shared" si="81"/>
        <v>41747.875</v>
      </c>
      <c r="E2596" s="88">
        <v>51.20241</v>
      </c>
      <c r="F2596" s="88">
        <v>22.751580000000001</v>
      </c>
      <c r="G2596" s="88">
        <v>18.895499999999998</v>
      </c>
      <c r="H2596" s="88">
        <v>5.7346300000000001</v>
      </c>
      <c r="I2596" s="88">
        <v>41.72645</v>
      </c>
      <c r="J2596" s="88">
        <v>12.26821</v>
      </c>
    </row>
    <row r="2597" spans="1:10">
      <c r="A2597" s="89">
        <v>41747</v>
      </c>
      <c r="B2597" s="90">
        <v>0.95833333333333337</v>
      </c>
      <c r="C2597" s="91">
        <f t="shared" si="80"/>
        <v>41747.958333333336</v>
      </c>
      <c r="D2597" s="91">
        <f t="shared" si="81"/>
        <v>41747.916666666672</v>
      </c>
      <c r="E2597" s="88">
        <v>48.730499999999999</v>
      </c>
      <c r="F2597" s="88">
        <v>16.6311</v>
      </c>
      <c r="G2597" s="88">
        <v>16.492439999999998</v>
      </c>
      <c r="H2597" s="88">
        <v>5.6399600000000003</v>
      </c>
      <c r="I2597" s="88">
        <v>40.2806</v>
      </c>
      <c r="J2597" s="88">
        <v>10.42647</v>
      </c>
    </row>
    <row r="2598" spans="1:10">
      <c r="A2598" s="89">
        <v>41747</v>
      </c>
      <c r="B2598" s="92">
        <v>1</v>
      </c>
      <c r="C2598" s="91">
        <f t="shared" si="80"/>
        <v>41748</v>
      </c>
      <c r="D2598" s="91">
        <f t="shared" si="81"/>
        <v>41747.958333333336</v>
      </c>
      <c r="E2598" s="88">
        <v>60.511499999999998</v>
      </c>
      <c r="F2598" s="88">
        <v>10.727209999999999</v>
      </c>
      <c r="G2598" s="88">
        <v>14.01576</v>
      </c>
      <c r="H2598" s="88">
        <v>6.5766099999999996</v>
      </c>
      <c r="I2598" s="88">
        <v>27.481190000000002</v>
      </c>
      <c r="J2598" s="88">
        <v>8.3480600000000003</v>
      </c>
    </row>
    <row r="2599" spans="1:10">
      <c r="A2599" s="89">
        <v>41748</v>
      </c>
      <c r="B2599" s="90">
        <v>4.1666666666666664E-2</v>
      </c>
      <c r="C2599" s="91">
        <f t="shared" si="80"/>
        <v>41748.041666666664</v>
      </c>
      <c r="D2599" s="91">
        <f t="shared" si="81"/>
        <v>41748</v>
      </c>
      <c r="E2599" s="88">
        <v>35.440539999999999</v>
      </c>
      <c r="F2599" s="88">
        <v>5.8050800000000002</v>
      </c>
      <c r="G2599" s="88">
        <v>13.024760000000001</v>
      </c>
      <c r="H2599" s="88">
        <v>7.3331600000000003</v>
      </c>
      <c r="I2599" s="88">
        <v>24.967690000000001</v>
      </c>
      <c r="J2599" s="88">
        <v>9.3157899999999998</v>
      </c>
    </row>
    <row r="2600" spans="1:10">
      <c r="A2600" s="89">
        <v>41748</v>
      </c>
      <c r="B2600" s="90">
        <v>8.3333333333333329E-2</v>
      </c>
      <c r="C2600" s="91">
        <f t="shared" si="80"/>
        <v>41748.083333333336</v>
      </c>
      <c r="D2600" s="91">
        <f t="shared" si="81"/>
        <v>41748.041666666672</v>
      </c>
      <c r="E2600" s="88">
        <v>55.13355</v>
      </c>
      <c r="G2600" s="88">
        <v>11.728730000000001</v>
      </c>
      <c r="I2600" s="88">
        <v>21.613800000000001</v>
      </c>
      <c r="J2600" s="88">
        <v>7.7475399999999999</v>
      </c>
    </row>
    <row r="2601" spans="1:10">
      <c r="A2601" s="89">
        <v>41748</v>
      </c>
      <c r="B2601" s="90">
        <v>0.125</v>
      </c>
      <c r="C2601" s="91">
        <f t="shared" si="80"/>
        <v>41748.125</v>
      </c>
      <c r="D2601" s="91">
        <f t="shared" si="81"/>
        <v>41748.083333333336</v>
      </c>
      <c r="E2601" s="88">
        <v>41.337249999999997</v>
      </c>
      <c r="F2601" s="88">
        <v>5.13124</v>
      </c>
      <c r="G2601" s="88">
        <v>12.072179999999999</v>
      </c>
      <c r="H2601" s="88">
        <v>8.2548300000000001</v>
      </c>
      <c r="I2601" s="88">
        <v>21.2866</v>
      </c>
      <c r="J2601" s="88">
        <v>8.3002500000000001</v>
      </c>
    </row>
    <row r="2602" spans="1:10">
      <c r="A2602" s="89">
        <v>41748</v>
      </c>
      <c r="B2602" s="90">
        <v>0.16666666666666666</v>
      </c>
      <c r="C2602" s="91">
        <f t="shared" si="80"/>
        <v>41748.166666666664</v>
      </c>
      <c r="D2602" s="91">
        <f t="shared" si="81"/>
        <v>41748.125</v>
      </c>
      <c r="E2602" s="88">
        <v>44.30498</v>
      </c>
      <c r="F2602" s="88">
        <v>4.0607199999999999</v>
      </c>
      <c r="G2602" s="88">
        <v>11.30096</v>
      </c>
      <c r="H2602" s="88">
        <v>8.0573599999999992</v>
      </c>
      <c r="I2602" s="88">
        <v>14.594290000000001</v>
      </c>
      <c r="J2602" s="88">
        <v>8.7123899999999992</v>
      </c>
    </row>
    <row r="2603" spans="1:10">
      <c r="A2603" s="89">
        <v>41748</v>
      </c>
      <c r="B2603" s="90">
        <v>0.20833333333333334</v>
      </c>
      <c r="C2603" s="91">
        <f t="shared" si="80"/>
        <v>41748.208333333336</v>
      </c>
      <c r="D2603" s="91">
        <f t="shared" si="81"/>
        <v>41748.166666666672</v>
      </c>
      <c r="E2603" s="88">
        <v>40.36092</v>
      </c>
      <c r="F2603" s="88">
        <v>9.1202299999999994</v>
      </c>
      <c r="G2603" s="88">
        <v>11.916790000000001</v>
      </c>
      <c r="H2603" s="88">
        <v>6.8242799999999999</v>
      </c>
      <c r="I2603" s="88">
        <v>21.96219</v>
      </c>
      <c r="J2603" s="88">
        <v>7.69733</v>
      </c>
    </row>
    <row r="2604" spans="1:10">
      <c r="A2604" s="89">
        <v>41748</v>
      </c>
      <c r="B2604" s="90">
        <v>0.25</v>
      </c>
      <c r="C2604" s="91">
        <f t="shared" si="80"/>
        <v>41748.25</v>
      </c>
      <c r="D2604" s="91">
        <f t="shared" si="81"/>
        <v>41748.208333333336</v>
      </c>
      <c r="E2604" s="88">
        <v>61.468229999999998</v>
      </c>
      <c r="F2604" s="88">
        <v>12.45898</v>
      </c>
      <c r="G2604" s="88">
        <v>14.63588</v>
      </c>
      <c r="H2604" s="88">
        <v>5.6662600000000003</v>
      </c>
      <c r="I2604" s="88">
        <v>24.294969999999999</v>
      </c>
      <c r="J2604" s="88">
        <v>5.4353300000000004</v>
      </c>
    </row>
    <row r="2605" spans="1:10">
      <c r="A2605" s="89">
        <v>41748</v>
      </c>
      <c r="B2605" s="90">
        <v>0.29166666666666669</v>
      </c>
      <c r="C2605" s="91">
        <f t="shared" si="80"/>
        <v>41748.291666666664</v>
      </c>
      <c r="D2605" s="91">
        <f t="shared" si="81"/>
        <v>41748.25</v>
      </c>
      <c r="E2605" s="88">
        <v>64.41874</v>
      </c>
      <c r="F2605" s="88">
        <v>29.127849999999999</v>
      </c>
      <c r="G2605" s="88">
        <v>9.7446699999999993</v>
      </c>
      <c r="H2605" s="88">
        <v>7.3918100000000004</v>
      </c>
      <c r="I2605" s="88">
        <v>23.217749999999999</v>
      </c>
      <c r="J2605" s="88">
        <v>3.6806100000000002</v>
      </c>
    </row>
    <row r="2606" spans="1:10">
      <c r="A2606" s="89">
        <v>41748</v>
      </c>
      <c r="B2606" s="90">
        <v>0.33333333333333331</v>
      </c>
      <c r="C2606" s="91">
        <f t="shared" si="80"/>
        <v>41748.333333333336</v>
      </c>
      <c r="D2606" s="91">
        <f t="shared" si="81"/>
        <v>41748.291666666672</v>
      </c>
      <c r="E2606" s="88">
        <v>48.689860000000003</v>
      </c>
      <c r="F2606" s="88">
        <v>30.105139999999999</v>
      </c>
      <c r="G2606" s="88">
        <v>7.9961599999999997</v>
      </c>
      <c r="H2606" s="88">
        <v>10.85439</v>
      </c>
      <c r="I2606" s="88">
        <v>22.546939999999999</v>
      </c>
      <c r="J2606" s="88">
        <v>2.0688499999999999</v>
      </c>
    </row>
    <row r="2607" spans="1:10">
      <c r="A2607" s="89">
        <v>41748</v>
      </c>
      <c r="B2607" s="90">
        <v>0.375</v>
      </c>
      <c r="C2607" s="91">
        <f t="shared" si="80"/>
        <v>41748.375</v>
      </c>
      <c r="D2607" s="91">
        <f t="shared" si="81"/>
        <v>41748.333333333336</v>
      </c>
      <c r="E2607" s="88">
        <v>39.320039999999999</v>
      </c>
      <c r="F2607" s="88">
        <v>46.011400000000002</v>
      </c>
      <c r="G2607" s="88">
        <v>9.3812899999999999</v>
      </c>
      <c r="H2607" s="88">
        <v>7.3569100000000001</v>
      </c>
      <c r="I2607" s="88">
        <v>21.333939999999998</v>
      </c>
      <c r="J2607" s="88">
        <v>1.5137400000000001</v>
      </c>
    </row>
    <row r="2608" spans="1:10">
      <c r="A2608" s="89">
        <v>41748</v>
      </c>
      <c r="B2608" s="90">
        <v>0.41666666666666669</v>
      </c>
      <c r="C2608" s="91">
        <f t="shared" si="80"/>
        <v>41748.416666666664</v>
      </c>
      <c r="D2608" s="91">
        <f t="shared" si="81"/>
        <v>41748.375</v>
      </c>
      <c r="E2608" s="88">
        <v>30.48573</v>
      </c>
      <c r="F2608" s="88">
        <v>43.60548</v>
      </c>
      <c r="G2608" s="88">
        <v>12.027229999999999</v>
      </c>
      <c r="H2608" s="88">
        <v>5.2072599999999998</v>
      </c>
      <c r="I2608" s="88">
        <v>25.562000000000001</v>
      </c>
      <c r="J2608" s="88">
        <v>1.8852500000000001</v>
      </c>
    </row>
    <row r="2609" spans="1:10">
      <c r="A2609" s="89">
        <v>41748</v>
      </c>
      <c r="B2609" s="90">
        <v>0.45833333333333331</v>
      </c>
      <c r="C2609" s="91">
        <f t="shared" si="80"/>
        <v>41748.458333333336</v>
      </c>
      <c r="D2609" s="91">
        <f t="shared" si="81"/>
        <v>41748.416666666672</v>
      </c>
      <c r="E2609" s="88">
        <v>27.51801</v>
      </c>
      <c r="F2609" s="88">
        <v>34.296379999999999</v>
      </c>
      <c r="G2609" s="88">
        <v>13.00165</v>
      </c>
      <c r="H2609" s="88">
        <v>4.0305900000000001</v>
      </c>
      <c r="I2609" s="88">
        <v>21.066189999999999</v>
      </c>
      <c r="J2609" s="88">
        <v>2.0229499999999998</v>
      </c>
    </row>
    <row r="2610" spans="1:10">
      <c r="A2610" s="89">
        <v>41748</v>
      </c>
      <c r="B2610" s="90">
        <v>0.5</v>
      </c>
      <c r="C2610" s="91">
        <f t="shared" si="80"/>
        <v>41748.5</v>
      </c>
      <c r="D2610" s="91">
        <f t="shared" si="81"/>
        <v>41748.458333333336</v>
      </c>
      <c r="E2610" s="88">
        <v>21.621289999999998</v>
      </c>
      <c r="F2610" s="88">
        <v>34.157249999999998</v>
      </c>
      <c r="G2610" s="88">
        <v>12.5876</v>
      </c>
      <c r="H2610" s="88">
        <v>4.4871999999999996</v>
      </c>
      <c r="I2610" s="88">
        <v>28.568930000000002</v>
      </c>
      <c r="J2610" s="88">
        <v>2.3021699999999998</v>
      </c>
    </row>
    <row r="2611" spans="1:10">
      <c r="A2611" s="89">
        <v>41748</v>
      </c>
      <c r="B2611" s="90">
        <v>0.54166666666666663</v>
      </c>
      <c r="C2611" s="91">
        <f t="shared" si="80"/>
        <v>41748.541666666664</v>
      </c>
      <c r="D2611" s="91">
        <f t="shared" si="81"/>
        <v>41748.5</v>
      </c>
      <c r="E2611" s="88">
        <v>17.69445</v>
      </c>
      <c r="F2611" s="88">
        <v>30.994450000000001</v>
      </c>
      <c r="G2611" s="88">
        <v>11.48122</v>
      </c>
      <c r="H2611" s="88">
        <v>5.2785000000000002</v>
      </c>
      <c r="I2611" s="88">
        <v>23.40231</v>
      </c>
      <c r="J2611" s="88">
        <v>2.39541</v>
      </c>
    </row>
    <row r="2612" spans="1:10">
      <c r="A2612" s="89">
        <v>41748</v>
      </c>
      <c r="B2612" s="90">
        <v>0.58333333333333337</v>
      </c>
      <c r="C2612" s="91">
        <f t="shared" si="80"/>
        <v>41748.583333333336</v>
      </c>
      <c r="D2612" s="91">
        <f t="shared" si="81"/>
        <v>41748.541666666672</v>
      </c>
      <c r="E2612" s="88">
        <v>15.72458</v>
      </c>
      <c r="F2612" s="88">
        <v>30.121400000000001</v>
      </c>
      <c r="G2612" s="88">
        <v>11.128360000000001</v>
      </c>
      <c r="H2612" s="88">
        <v>4.8811799999999996</v>
      </c>
      <c r="I2612" s="88">
        <v>27.1312</v>
      </c>
      <c r="J2612" s="88">
        <v>2.6258599999999999</v>
      </c>
    </row>
    <row r="2613" spans="1:10">
      <c r="A2613" s="89">
        <v>41748</v>
      </c>
      <c r="B2613" s="90">
        <v>0.625</v>
      </c>
      <c r="C2613" s="91">
        <f t="shared" si="80"/>
        <v>41748.625</v>
      </c>
      <c r="D2613" s="91">
        <f t="shared" si="81"/>
        <v>41748.583333333336</v>
      </c>
      <c r="E2613" s="88">
        <v>19.163250000000001</v>
      </c>
      <c r="F2613" s="88">
        <v>27.209620000000001</v>
      </c>
      <c r="G2613" s="88">
        <v>11.12979</v>
      </c>
      <c r="H2613" s="88">
        <v>5.0709900000000001</v>
      </c>
      <c r="I2613" s="88">
        <v>25.111129999999999</v>
      </c>
      <c r="J2613" s="88">
        <v>2.9944999999999999</v>
      </c>
    </row>
    <row r="2614" spans="1:10">
      <c r="A2614" s="89">
        <v>41748</v>
      </c>
      <c r="B2614" s="90">
        <v>0.66666666666666663</v>
      </c>
      <c r="C2614" s="91">
        <f t="shared" si="80"/>
        <v>41748.666666666664</v>
      </c>
      <c r="D2614" s="91">
        <f t="shared" si="81"/>
        <v>41748.625</v>
      </c>
      <c r="E2614" s="88">
        <v>27.526610000000002</v>
      </c>
      <c r="F2614" s="88">
        <v>34.095089999999999</v>
      </c>
      <c r="G2614" s="88">
        <v>11.8924</v>
      </c>
      <c r="H2614" s="88">
        <v>6.34185</v>
      </c>
      <c r="I2614" s="88">
        <v>24.61627</v>
      </c>
      <c r="J2614" s="88">
        <v>3.36409</v>
      </c>
    </row>
    <row r="2615" spans="1:10">
      <c r="A2615" s="89">
        <v>41748</v>
      </c>
      <c r="B2615" s="90">
        <v>0.70833333333333337</v>
      </c>
      <c r="C2615" s="91">
        <f t="shared" si="80"/>
        <v>41748.708333333336</v>
      </c>
      <c r="D2615" s="91">
        <f t="shared" si="81"/>
        <v>41748.666666666672</v>
      </c>
      <c r="E2615" s="88">
        <v>27.034140000000001</v>
      </c>
      <c r="F2615" s="88">
        <v>31.34348</v>
      </c>
      <c r="G2615" s="88">
        <v>8.54983</v>
      </c>
      <c r="H2615" s="88">
        <v>6.6225100000000001</v>
      </c>
      <c r="I2615" s="88">
        <v>23.75994</v>
      </c>
      <c r="J2615" s="88">
        <v>4.1486900000000002</v>
      </c>
    </row>
    <row r="2616" spans="1:10">
      <c r="A2616" s="89">
        <v>41748</v>
      </c>
      <c r="B2616" s="90">
        <v>0.75</v>
      </c>
      <c r="C2616" s="91">
        <f t="shared" si="80"/>
        <v>41748.75</v>
      </c>
      <c r="D2616" s="91">
        <f t="shared" si="81"/>
        <v>41748.708333333336</v>
      </c>
      <c r="E2616" s="88">
        <v>31.474969999999999</v>
      </c>
      <c r="F2616" s="88">
        <v>30.865839999999999</v>
      </c>
      <c r="G2616" s="88">
        <v>8.3375400000000006</v>
      </c>
      <c r="H2616" s="88">
        <v>6.0009499999999996</v>
      </c>
      <c r="I2616" s="88">
        <v>22.00666</v>
      </c>
      <c r="J2616" s="88">
        <v>5.4405799999999997</v>
      </c>
    </row>
    <row r="2617" spans="1:10">
      <c r="A2617" s="89">
        <v>41748</v>
      </c>
      <c r="B2617" s="90">
        <v>0.79166666666666663</v>
      </c>
      <c r="C2617" s="91">
        <f t="shared" si="80"/>
        <v>41748.791666666664</v>
      </c>
      <c r="D2617" s="91">
        <f t="shared" si="81"/>
        <v>41748.75</v>
      </c>
      <c r="E2617" s="88">
        <v>22.63635</v>
      </c>
      <c r="F2617" s="88">
        <v>33.678170000000001</v>
      </c>
      <c r="G2617" s="88">
        <v>8.8223599999999998</v>
      </c>
      <c r="H2617" s="88">
        <v>6.6038600000000001</v>
      </c>
      <c r="I2617" s="88">
        <v>20.119019999999999</v>
      </c>
      <c r="J2617" s="88">
        <v>6.2710900000000001</v>
      </c>
    </row>
    <row r="2618" spans="1:10">
      <c r="A2618" s="89">
        <v>41748</v>
      </c>
      <c r="B2618" s="90">
        <v>0.83333333333333337</v>
      </c>
      <c r="C2618" s="91">
        <f t="shared" si="80"/>
        <v>41748.833333333336</v>
      </c>
      <c r="D2618" s="91">
        <f t="shared" si="81"/>
        <v>41748.791666666672</v>
      </c>
      <c r="E2618" s="88">
        <v>29.034140000000001</v>
      </c>
      <c r="F2618" s="88">
        <v>25.153199999999998</v>
      </c>
      <c r="G2618" s="88">
        <v>11.24933</v>
      </c>
      <c r="H2618" s="88">
        <v>7.0858100000000004</v>
      </c>
      <c r="I2618" s="88">
        <v>20.70186</v>
      </c>
      <c r="J2618" s="88">
        <v>6.1802400000000004</v>
      </c>
    </row>
    <row r="2619" spans="1:10">
      <c r="A2619" s="89">
        <v>41748</v>
      </c>
      <c r="B2619" s="90">
        <v>0.875</v>
      </c>
      <c r="C2619" s="91">
        <f t="shared" si="80"/>
        <v>41748.875</v>
      </c>
      <c r="D2619" s="91">
        <f t="shared" si="81"/>
        <v>41748.833333333336</v>
      </c>
      <c r="E2619" s="88">
        <v>29.535219999999999</v>
      </c>
      <c r="F2619" s="88">
        <v>22.35904</v>
      </c>
      <c r="G2619" s="88">
        <v>15.062849999999999</v>
      </c>
      <c r="H2619" s="88">
        <v>10.473330000000001</v>
      </c>
      <c r="I2619" s="88">
        <v>23.979399999999998</v>
      </c>
      <c r="J2619" s="88">
        <v>6.0874899999999998</v>
      </c>
    </row>
    <row r="2620" spans="1:10">
      <c r="A2620" s="89">
        <v>41748</v>
      </c>
      <c r="B2620" s="90">
        <v>0.91666666666666663</v>
      </c>
      <c r="C2620" s="91">
        <f t="shared" si="80"/>
        <v>41748.916666666664</v>
      </c>
      <c r="D2620" s="91">
        <f t="shared" si="81"/>
        <v>41748.875</v>
      </c>
      <c r="E2620" s="88">
        <v>34.455599999999997</v>
      </c>
      <c r="F2620" s="88">
        <v>12.604810000000001</v>
      </c>
      <c r="G2620" s="88">
        <v>16.45467</v>
      </c>
      <c r="H2620" s="88">
        <v>9.9536099999999994</v>
      </c>
      <c r="I2620" s="88">
        <v>20.702809999999999</v>
      </c>
      <c r="J2620" s="88">
        <v>3.9182299999999999</v>
      </c>
    </row>
    <row r="2621" spans="1:10">
      <c r="A2621" s="89">
        <v>41748</v>
      </c>
      <c r="B2621" s="90">
        <v>0.95833333333333337</v>
      </c>
      <c r="C2621" s="91">
        <f t="shared" si="80"/>
        <v>41748.958333333336</v>
      </c>
      <c r="D2621" s="91">
        <f t="shared" si="81"/>
        <v>41748.916666666672</v>
      </c>
      <c r="E2621" s="88">
        <v>30.51155</v>
      </c>
      <c r="F2621" s="88">
        <v>16.52496</v>
      </c>
      <c r="G2621" s="88">
        <v>13.539540000000001</v>
      </c>
      <c r="H2621" s="88">
        <v>7.5682400000000003</v>
      </c>
      <c r="I2621" s="88">
        <v>17.873270000000002</v>
      </c>
      <c r="J2621" s="88">
        <v>3.2273399999999999</v>
      </c>
    </row>
    <row r="2622" spans="1:10">
      <c r="A2622" s="89">
        <v>41748</v>
      </c>
      <c r="B2622" s="92">
        <v>1</v>
      </c>
      <c r="C2622" s="91">
        <f t="shared" si="80"/>
        <v>41749</v>
      </c>
      <c r="D2622" s="91">
        <f t="shared" si="81"/>
        <v>41748.958333333336</v>
      </c>
      <c r="E2622" s="88">
        <v>26.079329999999999</v>
      </c>
      <c r="F2622" s="88">
        <v>16.12238</v>
      </c>
      <c r="G2622" s="88">
        <v>11.52473</v>
      </c>
      <c r="H2622" s="88">
        <v>5.2096499999999999</v>
      </c>
      <c r="I2622" s="88">
        <v>16.12238</v>
      </c>
      <c r="J2622" s="88">
        <v>2.6273</v>
      </c>
    </row>
    <row r="2623" spans="1:10">
      <c r="A2623" s="89">
        <v>41749</v>
      </c>
      <c r="B2623" s="90">
        <v>4.1666666666666664E-2</v>
      </c>
      <c r="C2623" s="91">
        <f t="shared" si="80"/>
        <v>41749.041666666664</v>
      </c>
      <c r="D2623" s="91">
        <f t="shared" si="81"/>
        <v>41749</v>
      </c>
      <c r="E2623" s="88">
        <v>20.341989999999999</v>
      </c>
      <c r="F2623" s="88">
        <v>7.83934</v>
      </c>
      <c r="G2623" s="88">
        <v>10.8834</v>
      </c>
      <c r="H2623" s="88">
        <v>5.3390599999999999</v>
      </c>
      <c r="I2623" s="88">
        <v>15.764099999999999</v>
      </c>
      <c r="J2623" s="88">
        <v>3.3220100000000001</v>
      </c>
    </row>
    <row r="2624" spans="1:10">
      <c r="A2624" s="89">
        <v>41749</v>
      </c>
      <c r="B2624" s="90">
        <v>8.3333333333333329E-2</v>
      </c>
      <c r="C2624" s="91">
        <f t="shared" si="80"/>
        <v>41749.083333333336</v>
      </c>
      <c r="D2624" s="91">
        <f t="shared" si="81"/>
        <v>41749.041666666672</v>
      </c>
      <c r="E2624" s="88">
        <v>17.711030000000001</v>
      </c>
      <c r="G2624" s="88">
        <v>11.25825</v>
      </c>
      <c r="I2624" s="88">
        <v>18.70234</v>
      </c>
      <c r="J2624" s="88">
        <v>3.18527</v>
      </c>
    </row>
    <row r="2625" spans="1:10">
      <c r="A2625" s="89">
        <v>41749</v>
      </c>
      <c r="B2625" s="90">
        <v>0.125</v>
      </c>
      <c r="C2625" s="91">
        <f t="shared" si="80"/>
        <v>41749.125</v>
      </c>
      <c r="D2625" s="91">
        <f t="shared" si="81"/>
        <v>41749.083333333336</v>
      </c>
      <c r="E2625" s="88">
        <v>13.77239</v>
      </c>
      <c r="F2625" s="88">
        <v>2.5278499999999999</v>
      </c>
      <c r="G2625" s="88">
        <v>11.161350000000001</v>
      </c>
      <c r="H2625" s="88">
        <v>7.6127099999999999</v>
      </c>
      <c r="I2625" s="88">
        <v>24.950479999999999</v>
      </c>
      <c r="J2625" s="88">
        <v>3.0929899999999999</v>
      </c>
    </row>
    <row r="2626" spans="1:10">
      <c r="A2626" s="89">
        <v>41749</v>
      </c>
      <c r="B2626" s="90">
        <v>0.16666666666666666</v>
      </c>
      <c r="C2626" s="91">
        <f t="shared" si="80"/>
        <v>41749.166666666664</v>
      </c>
      <c r="D2626" s="91">
        <f t="shared" si="81"/>
        <v>41749.125</v>
      </c>
      <c r="E2626" s="88">
        <v>14.264860000000001</v>
      </c>
      <c r="F2626" s="88">
        <v>3.4463300000000001</v>
      </c>
      <c r="G2626" s="88">
        <v>10.598599999999999</v>
      </c>
      <c r="H2626" s="88">
        <v>6.4556399999999998</v>
      </c>
      <c r="I2626" s="88">
        <v>20.589980000000001</v>
      </c>
      <c r="J2626" s="88">
        <v>2.4456099999999998</v>
      </c>
    </row>
    <row r="2627" spans="1:10">
      <c r="A2627" s="89">
        <v>41749</v>
      </c>
      <c r="B2627" s="90">
        <v>0.20833333333333334</v>
      </c>
      <c r="C2627" s="91">
        <f t="shared" si="80"/>
        <v>41749.208333333336</v>
      </c>
      <c r="D2627" s="91">
        <f t="shared" si="81"/>
        <v>41749.166666666672</v>
      </c>
      <c r="E2627" s="88">
        <v>13.279920000000001</v>
      </c>
      <c r="F2627" s="88">
        <v>2.92469</v>
      </c>
      <c r="G2627" s="88">
        <v>11.783390000000001</v>
      </c>
      <c r="H2627" s="88">
        <v>6.0042900000000001</v>
      </c>
      <c r="I2627" s="88">
        <v>16.22756</v>
      </c>
      <c r="J2627" s="88">
        <v>4.5225799999999996</v>
      </c>
    </row>
    <row r="2628" spans="1:10">
      <c r="A2628" s="89">
        <v>41749</v>
      </c>
      <c r="B2628" s="90">
        <v>0.25</v>
      </c>
      <c r="C2628" s="91">
        <f t="shared" si="80"/>
        <v>41749.25</v>
      </c>
      <c r="D2628" s="91">
        <f t="shared" si="81"/>
        <v>41749.208333333336</v>
      </c>
      <c r="E2628" s="88">
        <v>11.805859999999999</v>
      </c>
      <c r="F2628" s="88">
        <v>3.9167999999999998</v>
      </c>
      <c r="G2628" s="88">
        <v>11.92253</v>
      </c>
      <c r="H2628" s="88">
        <v>5.9416599999999997</v>
      </c>
      <c r="I2628" s="88">
        <v>10.11473</v>
      </c>
      <c r="J2628" s="88">
        <v>4.1066200000000004</v>
      </c>
    </row>
    <row r="2629" spans="1:10">
      <c r="A2629" s="89">
        <v>41749</v>
      </c>
      <c r="B2629" s="90">
        <v>0.29166666666666669</v>
      </c>
      <c r="C2629" s="91">
        <f t="shared" si="80"/>
        <v>41749.291666666664</v>
      </c>
      <c r="D2629" s="91">
        <f t="shared" si="81"/>
        <v>41749.25</v>
      </c>
      <c r="E2629" s="88">
        <v>10.81758</v>
      </c>
      <c r="F2629" s="88">
        <v>4.7879399999999999</v>
      </c>
      <c r="G2629" s="88">
        <v>11.432930000000001</v>
      </c>
      <c r="H2629" s="88">
        <v>6.45899</v>
      </c>
      <c r="I2629" s="88">
        <v>11.01313</v>
      </c>
      <c r="J2629" s="88">
        <v>3.9660500000000001</v>
      </c>
    </row>
    <row r="2630" spans="1:10">
      <c r="A2630" s="89">
        <v>41749</v>
      </c>
      <c r="B2630" s="90">
        <v>0.33333333333333331</v>
      </c>
      <c r="C2630" s="91">
        <f t="shared" si="80"/>
        <v>41749.333333333336</v>
      </c>
      <c r="D2630" s="91">
        <f t="shared" si="81"/>
        <v>41749.291666666672</v>
      </c>
      <c r="E2630" s="88">
        <v>11.79917</v>
      </c>
      <c r="F2630" s="88">
        <v>6.7884200000000003</v>
      </c>
      <c r="G2630" s="88">
        <v>14.64306</v>
      </c>
      <c r="H2630" s="88">
        <v>7.7886600000000001</v>
      </c>
      <c r="I2630" s="88">
        <v>15.01552</v>
      </c>
      <c r="J2630" s="88">
        <v>4.2423999999999999</v>
      </c>
    </row>
    <row r="2631" spans="1:10">
      <c r="A2631" s="89">
        <v>41749</v>
      </c>
      <c r="B2631" s="90">
        <v>0.375</v>
      </c>
      <c r="C2631" s="91">
        <f t="shared" si="80"/>
        <v>41749.375</v>
      </c>
      <c r="D2631" s="91">
        <f t="shared" si="81"/>
        <v>41749.333333333336</v>
      </c>
      <c r="E2631" s="88">
        <v>15.74227</v>
      </c>
      <c r="F2631" s="88">
        <v>11.170909999999999</v>
      </c>
      <c r="G2631" s="88">
        <v>16.528300000000002</v>
      </c>
      <c r="H2631" s="88">
        <v>8.1630299999999991</v>
      </c>
      <c r="I2631" s="88">
        <v>18.613409999999998</v>
      </c>
      <c r="J2631" s="88">
        <v>4.8902599999999996</v>
      </c>
    </row>
    <row r="2632" spans="1:10">
      <c r="A2632" s="89">
        <v>41749</v>
      </c>
      <c r="B2632" s="90">
        <v>0.41666666666666669</v>
      </c>
      <c r="C2632" s="91">
        <f t="shared" ref="C2632:C2695" si="82">A2632+B2632</f>
        <v>41749.416666666664</v>
      </c>
      <c r="D2632" s="91">
        <f t="shared" ref="D2632:D2695" si="83">C2632-"01:00"</f>
        <v>41749.375</v>
      </c>
      <c r="E2632" s="88">
        <v>14.740589999999999</v>
      </c>
      <c r="F2632" s="88">
        <v>10.357139999999999</v>
      </c>
      <c r="G2632" s="88">
        <v>10.95002</v>
      </c>
      <c r="H2632" s="88">
        <v>8.0492299999999997</v>
      </c>
      <c r="I2632" s="88">
        <v>16.27824</v>
      </c>
      <c r="J2632" s="88">
        <v>4.9366399999999997</v>
      </c>
    </row>
    <row r="2633" spans="1:10">
      <c r="A2633" s="89">
        <v>41749</v>
      </c>
      <c r="B2633" s="90">
        <v>0.45833333333333331</v>
      </c>
      <c r="C2633" s="91">
        <f t="shared" si="82"/>
        <v>41749.458333333336</v>
      </c>
      <c r="D2633" s="91">
        <f t="shared" si="83"/>
        <v>41749.416666666672</v>
      </c>
      <c r="E2633" s="88">
        <v>14.24478</v>
      </c>
      <c r="F2633" s="88">
        <v>12.6225</v>
      </c>
      <c r="G2633" s="88">
        <v>11.999499999999999</v>
      </c>
      <c r="H2633" s="88">
        <v>8.5039300000000004</v>
      </c>
      <c r="I2633" s="88">
        <v>20.95335</v>
      </c>
      <c r="J2633" s="88">
        <v>5.3024100000000001</v>
      </c>
    </row>
    <row r="2634" spans="1:10">
      <c r="A2634" s="89">
        <v>41749</v>
      </c>
      <c r="B2634" s="90">
        <v>0.5</v>
      </c>
      <c r="C2634" s="91">
        <f t="shared" si="82"/>
        <v>41749.5</v>
      </c>
      <c r="D2634" s="91">
        <f t="shared" si="83"/>
        <v>41749.458333333336</v>
      </c>
      <c r="E2634" s="88">
        <v>14.251469999999999</v>
      </c>
      <c r="F2634" s="88">
        <v>11.889060000000001</v>
      </c>
      <c r="G2634" s="88">
        <v>11.3024</v>
      </c>
      <c r="H2634" s="88">
        <v>9.3454300000000003</v>
      </c>
      <c r="I2634" s="88">
        <v>19.873270000000002</v>
      </c>
      <c r="J2634" s="88">
        <v>5.6763000000000003</v>
      </c>
    </row>
    <row r="2635" spans="1:10">
      <c r="A2635" s="89">
        <v>41749</v>
      </c>
      <c r="B2635" s="90">
        <v>0.54166666666666663</v>
      </c>
      <c r="C2635" s="91">
        <f t="shared" si="82"/>
        <v>41749.541666666664</v>
      </c>
      <c r="D2635" s="91">
        <f t="shared" si="83"/>
        <v>41749.5</v>
      </c>
      <c r="E2635" s="88">
        <v>13.76235</v>
      </c>
      <c r="F2635" s="88">
        <v>9.1054099999999991</v>
      </c>
      <c r="G2635" s="88">
        <v>12.07409</v>
      </c>
      <c r="H2635" s="88">
        <v>8.7386900000000001</v>
      </c>
      <c r="I2635" s="88">
        <v>20.185960000000001</v>
      </c>
      <c r="J2635" s="88">
        <v>4.9844499999999998</v>
      </c>
    </row>
    <row r="2636" spans="1:10">
      <c r="A2636" s="89">
        <v>41749</v>
      </c>
      <c r="B2636" s="90">
        <v>0.58333333333333337</v>
      </c>
      <c r="C2636" s="91">
        <f t="shared" si="82"/>
        <v>41749.583333333336</v>
      </c>
      <c r="D2636" s="91">
        <f t="shared" si="83"/>
        <v>41749.541666666672</v>
      </c>
      <c r="E2636" s="88">
        <v>12.28829</v>
      </c>
      <c r="F2636" s="88">
        <v>8.9533699999999996</v>
      </c>
      <c r="G2636" s="88">
        <v>12.626329999999999</v>
      </c>
      <c r="H2636" s="88">
        <v>7.8637199999999998</v>
      </c>
      <c r="I2636" s="88">
        <v>12.31841</v>
      </c>
      <c r="J2636" s="88">
        <v>3.6896900000000001</v>
      </c>
    </row>
    <row r="2637" spans="1:10">
      <c r="A2637" s="89">
        <v>41749</v>
      </c>
      <c r="B2637" s="90">
        <v>0.625</v>
      </c>
      <c r="C2637" s="91">
        <f t="shared" si="82"/>
        <v>41749.625</v>
      </c>
      <c r="D2637" s="91">
        <f t="shared" si="83"/>
        <v>41749.583333333336</v>
      </c>
      <c r="E2637" s="88">
        <v>11.30335</v>
      </c>
      <c r="F2637" s="88">
        <v>10.498189999999999</v>
      </c>
      <c r="G2637" s="88">
        <v>12.82666</v>
      </c>
      <c r="H2637" s="88">
        <v>7.02461</v>
      </c>
      <c r="I2637" s="88">
        <v>12.09369</v>
      </c>
      <c r="J2637" s="88">
        <v>4.6602800000000002</v>
      </c>
    </row>
    <row r="2638" spans="1:10">
      <c r="A2638" s="89">
        <v>41749</v>
      </c>
      <c r="B2638" s="90">
        <v>0.66666666666666663</v>
      </c>
      <c r="C2638" s="91">
        <f t="shared" si="82"/>
        <v>41749.666666666664</v>
      </c>
      <c r="D2638" s="91">
        <f t="shared" si="83"/>
        <v>41749.625</v>
      </c>
      <c r="E2638" s="88">
        <v>13.276579999999999</v>
      </c>
      <c r="F2638" s="88">
        <v>11.321999999999999</v>
      </c>
      <c r="G2638" s="88">
        <v>16.592369999999999</v>
      </c>
      <c r="H2638" s="88">
        <v>7.7308000000000003</v>
      </c>
      <c r="I2638" s="88">
        <v>12.27347</v>
      </c>
      <c r="J2638" s="88">
        <v>5.5859300000000003</v>
      </c>
    </row>
    <row r="2639" spans="1:10">
      <c r="A2639" s="89">
        <v>41749</v>
      </c>
      <c r="B2639" s="90">
        <v>0.70833333333333337</v>
      </c>
      <c r="C2639" s="91">
        <f t="shared" si="82"/>
        <v>41749.708333333336</v>
      </c>
      <c r="D2639" s="91">
        <f t="shared" si="83"/>
        <v>41749.666666666672</v>
      </c>
      <c r="E2639" s="88">
        <v>13.76904</v>
      </c>
      <c r="F2639" s="88">
        <v>11.00309</v>
      </c>
      <c r="G2639" s="88">
        <v>19.166119999999999</v>
      </c>
      <c r="H2639" s="88">
        <v>7.07864</v>
      </c>
      <c r="I2639" s="88">
        <v>12.813269999999999</v>
      </c>
      <c r="J2639" s="88">
        <v>9.4195399999999996</v>
      </c>
    </row>
    <row r="2640" spans="1:10">
      <c r="A2640" s="89">
        <v>41749</v>
      </c>
      <c r="B2640" s="90">
        <v>0.75</v>
      </c>
      <c r="C2640" s="91">
        <f t="shared" si="82"/>
        <v>41749.75</v>
      </c>
      <c r="D2640" s="91">
        <f t="shared" si="83"/>
        <v>41749.708333333336</v>
      </c>
      <c r="E2640" s="88">
        <v>15.2431</v>
      </c>
      <c r="F2640" s="88">
        <v>10.57278</v>
      </c>
      <c r="G2640" s="88">
        <v>17.212980000000002</v>
      </c>
      <c r="H2640" s="88">
        <v>7.1025499999999999</v>
      </c>
      <c r="I2640" s="88">
        <v>11.41906</v>
      </c>
      <c r="J2640" s="88">
        <v>9.37364</v>
      </c>
    </row>
    <row r="2641" spans="1:10">
      <c r="A2641" s="89">
        <v>41749</v>
      </c>
      <c r="B2641" s="90">
        <v>0.79166666666666663</v>
      </c>
      <c r="C2641" s="91">
        <f t="shared" si="82"/>
        <v>41749.791666666664</v>
      </c>
      <c r="D2641" s="91">
        <f t="shared" si="83"/>
        <v>41749.75</v>
      </c>
      <c r="E2641" s="88">
        <v>17.219670000000001</v>
      </c>
      <c r="F2641" s="88">
        <v>10.568949999999999</v>
      </c>
      <c r="G2641" s="88">
        <v>16.229479999999999</v>
      </c>
      <c r="H2641" s="88">
        <v>10.25578</v>
      </c>
      <c r="I2641" s="88">
        <v>12.45181</v>
      </c>
      <c r="J2641" s="88">
        <v>10.618679999999999</v>
      </c>
    </row>
    <row r="2642" spans="1:10">
      <c r="A2642" s="89">
        <v>41749</v>
      </c>
      <c r="B2642" s="90">
        <v>0.83333333333333337</v>
      </c>
      <c r="C2642" s="91">
        <f t="shared" si="82"/>
        <v>41749.833333333336</v>
      </c>
      <c r="D2642" s="91">
        <f t="shared" si="83"/>
        <v>41749.791666666672</v>
      </c>
      <c r="E2642" s="88">
        <v>17.70879</v>
      </c>
      <c r="F2642" s="88">
        <v>9.3679000000000006</v>
      </c>
      <c r="G2642" s="88">
        <v>15.947380000000001</v>
      </c>
      <c r="H2642" s="88">
        <v>10.28543</v>
      </c>
      <c r="I2642" s="88">
        <v>14.564170000000001</v>
      </c>
      <c r="J2642" s="88">
        <v>12.191229999999999</v>
      </c>
    </row>
    <row r="2643" spans="1:10">
      <c r="A2643" s="89">
        <v>41749</v>
      </c>
      <c r="B2643" s="90">
        <v>0.875</v>
      </c>
      <c r="C2643" s="91">
        <f t="shared" si="82"/>
        <v>41749.875</v>
      </c>
      <c r="D2643" s="91">
        <f t="shared" si="83"/>
        <v>41749.833333333336</v>
      </c>
      <c r="E2643" s="88">
        <v>20.171140000000001</v>
      </c>
      <c r="F2643" s="88">
        <v>10.80132</v>
      </c>
      <c r="G2643" s="88">
        <v>13.16278</v>
      </c>
      <c r="H2643" s="88">
        <v>12.829050000000001</v>
      </c>
      <c r="I2643" s="88">
        <v>19.015029999999999</v>
      </c>
      <c r="J2643" s="88">
        <v>13.070499999999999</v>
      </c>
    </row>
    <row r="2644" spans="1:10">
      <c r="A2644" s="89">
        <v>41749</v>
      </c>
      <c r="B2644" s="90">
        <v>0.91666666666666663</v>
      </c>
      <c r="C2644" s="91">
        <f t="shared" si="82"/>
        <v>41749.916666666664</v>
      </c>
      <c r="D2644" s="91">
        <f t="shared" si="83"/>
        <v>41749.875</v>
      </c>
      <c r="E2644" s="88">
        <v>21.152729999999998</v>
      </c>
      <c r="F2644" s="88">
        <v>11.52712</v>
      </c>
      <c r="G2644" s="88">
        <v>12.049709999999999</v>
      </c>
      <c r="H2644" s="88">
        <v>12.34423</v>
      </c>
      <c r="I2644" s="88">
        <v>22.880189999999999</v>
      </c>
      <c r="J2644" s="88">
        <v>11.26606</v>
      </c>
    </row>
    <row r="2645" spans="1:10">
      <c r="A2645" s="89">
        <v>41749</v>
      </c>
      <c r="B2645" s="90">
        <v>0.95833333333333337</v>
      </c>
      <c r="C2645" s="91">
        <f t="shared" si="82"/>
        <v>41749.958333333336</v>
      </c>
      <c r="D2645" s="91">
        <f t="shared" si="83"/>
        <v>41749.916666666672</v>
      </c>
      <c r="E2645" s="88">
        <v>23.122599999999998</v>
      </c>
      <c r="F2645" s="88">
        <v>11.621309999999999</v>
      </c>
      <c r="G2645" s="88">
        <v>13.09393</v>
      </c>
      <c r="H2645" s="88">
        <v>10.087479999999999</v>
      </c>
      <c r="I2645" s="88">
        <v>29.532830000000001</v>
      </c>
      <c r="J2645" s="88">
        <v>8.6344600000000007</v>
      </c>
    </row>
    <row r="2646" spans="1:10">
      <c r="A2646" s="89">
        <v>41749</v>
      </c>
      <c r="B2646" s="92">
        <v>1</v>
      </c>
      <c r="C2646" s="91">
        <f t="shared" si="82"/>
        <v>41750</v>
      </c>
      <c r="D2646" s="91">
        <f t="shared" si="83"/>
        <v>41749.958333333336</v>
      </c>
      <c r="E2646" s="88">
        <v>23.61842</v>
      </c>
      <c r="F2646" s="88">
        <v>9.8259500000000006</v>
      </c>
      <c r="G2646" s="88">
        <v>14.492929999999999</v>
      </c>
      <c r="H2646" s="88">
        <v>9.67056</v>
      </c>
      <c r="I2646" s="88">
        <v>27.466370000000001</v>
      </c>
      <c r="J2646" s="88">
        <v>8.9108199999999993</v>
      </c>
    </row>
    <row r="2647" spans="1:10">
      <c r="A2647" s="89">
        <v>41750</v>
      </c>
      <c r="B2647" s="90">
        <v>4.1666666666666664E-2</v>
      </c>
      <c r="C2647" s="91">
        <f t="shared" si="82"/>
        <v>41750.041666666664</v>
      </c>
      <c r="D2647" s="91">
        <f t="shared" si="83"/>
        <v>41750</v>
      </c>
      <c r="E2647" s="88">
        <v>23.615549999999999</v>
      </c>
      <c r="F2647" s="88">
        <v>7.4306999999999999</v>
      </c>
      <c r="G2647" s="88">
        <v>18.022130000000001</v>
      </c>
      <c r="H2647" s="88">
        <v>11.61398</v>
      </c>
      <c r="I2647" s="88">
        <v>24.094950000000001</v>
      </c>
      <c r="J2647" s="88">
        <v>7.61653</v>
      </c>
    </row>
    <row r="2648" spans="1:10">
      <c r="A2648" s="89">
        <v>41750</v>
      </c>
      <c r="B2648" s="90">
        <v>8.3333333333333329E-2</v>
      </c>
      <c r="C2648" s="91">
        <f t="shared" si="82"/>
        <v>41750.083333333336</v>
      </c>
      <c r="D2648" s="91">
        <f t="shared" si="83"/>
        <v>41750.041666666672</v>
      </c>
      <c r="E2648" s="88">
        <v>22.958929999999999</v>
      </c>
      <c r="G2648" s="88">
        <v>16.916699999999999</v>
      </c>
      <c r="I2648" s="88">
        <v>27.39274</v>
      </c>
      <c r="J2648" s="88">
        <v>10.341839999999999</v>
      </c>
    </row>
    <row r="2649" spans="1:10">
      <c r="A2649" s="89">
        <v>41750</v>
      </c>
      <c r="B2649" s="90">
        <v>0.125</v>
      </c>
      <c r="C2649" s="91">
        <f t="shared" si="82"/>
        <v>41750.125</v>
      </c>
      <c r="D2649" s="91">
        <f t="shared" si="83"/>
        <v>41750.083333333336</v>
      </c>
      <c r="E2649" s="88">
        <v>21.648540000000001</v>
      </c>
      <c r="F2649" s="88">
        <v>7.4190699999999996</v>
      </c>
      <c r="G2649" s="88">
        <v>17.120699999999999</v>
      </c>
      <c r="H2649" s="88">
        <v>11.03895</v>
      </c>
      <c r="I2649" s="88">
        <v>26.254799999999999</v>
      </c>
      <c r="J2649" s="88">
        <v>11.450139999999999</v>
      </c>
    </row>
    <row r="2650" spans="1:10">
      <c r="A2650" s="89">
        <v>41750</v>
      </c>
      <c r="B2650" s="90">
        <v>0.16666666666666666</v>
      </c>
      <c r="C2650" s="91">
        <f t="shared" si="82"/>
        <v>41750.166666666664</v>
      </c>
      <c r="D2650" s="91">
        <f t="shared" si="83"/>
        <v>41750.125</v>
      </c>
      <c r="E2650" s="88">
        <v>21.648540000000001</v>
      </c>
      <c r="F2650" s="88">
        <v>6.7076200000000004</v>
      </c>
      <c r="G2650" s="88">
        <v>17.76426</v>
      </c>
      <c r="H2650" s="88">
        <v>9.0781600000000005</v>
      </c>
      <c r="I2650" s="88">
        <v>27.51418</v>
      </c>
      <c r="J2650" s="88">
        <v>17.67867</v>
      </c>
    </row>
    <row r="2651" spans="1:10">
      <c r="A2651" s="89">
        <v>41750</v>
      </c>
      <c r="B2651" s="90">
        <v>0.20833333333333334</v>
      </c>
      <c r="C2651" s="91">
        <f t="shared" si="82"/>
        <v>41750.208333333336</v>
      </c>
      <c r="D2651" s="91">
        <f t="shared" si="83"/>
        <v>41750.166666666672</v>
      </c>
      <c r="E2651" s="88">
        <v>20.16827</v>
      </c>
      <c r="F2651" s="88">
        <v>7.92875</v>
      </c>
      <c r="G2651" s="88">
        <v>17.641860000000001</v>
      </c>
      <c r="H2651" s="88">
        <v>8.1807200000000009</v>
      </c>
      <c r="I2651" s="88">
        <v>24.025780000000001</v>
      </c>
      <c r="J2651" s="88">
        <v>12.82283</v>
      </c>
    </row>
    <row r="2652" spans="1:10">
      <c r="A2652" s="89">
        <v>41750</v>
      </c>
      <c r="B2652" s="90">
        <v>0.25</v>
      </c>
      <c r="C2652" s="91">
        <f t="shared" si="82"/>
        <v>41750.25</v>
      </c>
      <c r="D2652" s="91">
        <f t="shared" si="83"/>
        <v>41750.208333333336</v>
      </c>
      <c r="E2652" s="88">
        <v>25.588290000000001</v>
      </c>
      <c r="F2652" s="88">
        <v>10.83527</v>
      </c>
      <c r="G2652" s="88">
        <v>16.284459999999999</v>
      </c>
      <c r="H2652" s="88">
        <v>7.7958299999999996</v>
      </c>
      <c r="I2652" s="88">
        <v>23.158940000000001</v>
      </c>
      <c r="J2652" s="88">
        <v>8.5699100000000001</v>
      </c>
    </row>
    <row r="2653" spans="1:10">
      <c r="A2653" s="89">
        <v>41750</v>
      </c>
      <c r="B2653" s="90">
        <v>0.29166666666666669</v>
      </c>
      <c r="C2653" s="91">
        <f t="shared" si="82"/>
        <v>41750.291666666664</v>
      </c>
      <c r="D2653" s="91">
        <f t="shared" si="83"/>
        <v>41750.25</v>
      </c>
      <c r="E2653" s="88">
        <v>20.657869999999999</v>
      </c>
      <c r="F2653" s="88">
        <v>10.266780000000001</v>
      </c>
      <c r="G2653" s="88">
        <v>14.60337</v>
      </c>
      <c r="H2653" s="88">
        <v>7.8498599999999996</v>
      </c>
      <c r="I2653" s="88">
        <v>24.905529999999999</v>
      </c>
      <c r="J2653" s="88">
        <v>7.8269099999999998</v>
      </c>
    </row>
    <row r="2654" spans="1:10">
      <c r="A2654" s="89">
        <v>41750</v>
      </c>
      <c r="B2654" s="90">
        <v>0.33333333333333331</v>
      </c>
      <c r="C2654" s="91">
        <f t="shared" si="82"/>
        <v>41750.333333333336</v>
      </c>
      <c r="D2654" s="91">
        <f t="shared" si="83"/>
        <v>41750.291666666672</v>
      </c>
      <c r="E2654" s="88">
        <v>19.672930000000001</v>
      </c>
      <c r="F2654" s="88">
        <v>9.2875800000000002</v>
      </c>
      <c r="G2654" s="88">
        <v>12.939500000000001</v>
      </c>
      <c r="H2654" s="88">
        <v>7.9167899999999998</v>
      </c>
      <c r="I2654" s="88">
        <v>24.683679999999999</v>
      </c>
      <c r="J2654" s="88">
        <v>4.6033900000000001</v>
      </c>
    </row>
    <row r="2655" spans="1:10">
      <c r="A2655" s="89">
        <v>41750</v>
      </c>
      <c r="B2655" s="90">
        <v>0.375</v>
      </c>
      <c r="C2655" s="91">
        <f t="shared" si="82"/>
        <v>41750.375</v>
      </c>
      <c r="D2655" s="91">
        <f t="shared" si="83"/>
        <v>41750.333333333336</v>
      </c>
      <c r="E2655" s="88">
        <v>22.13241</v>
      </c>
      <c r="F2655" s="88">
        <v>14.166840000000001</v>
      </c>
      <c r="G2655" s="88">
        <v>14.889290000000001</v>
      </c>
      <c r="H2655" s="88">
        <v>9.8967100000000006</v>
      </c>
      <c r="I2655" s="88">
        <v>20.23329</v>
      </c>
      <c r="J2655" s="88">
        <v>6.6760599999999997</v>
      </c>
    </row>
    <row r="2656" spans="1:10">
      <c r="A2656" s="89">
        <v>41750</v>
      </c>
      <c r="B2656" s="90">
        <v>0.41666666666666669</v>
      </c>
      <c r="C2656" s="91">
        <f t="shared" si="82"/>
        <v>41750.416666666664</v>
      </c>
      <c r="D2656" s="91">
        <f t="shared" si="83"/>
        <v>41750.375</v>
      </c>
      <c r="E2656" s="88">
        <v>24.093679999999999</v>
      </c>
      <c r="F2656" s="88">
        <v>13.22016</v>
      </c>
      <c r="G2656" s="88">
        <v>17.67867</v>
      </c>
      <c r="H2656" s="88">
        <v>10.25817</v>
      </c>
      <c r="I2656" s="88">
        <v>23.47259</v>
      </c>
      <c r="J2656" s="88">
        <v>8.5689600000000006</v>
      </c>
    </row>
    <row r="2657" spans="1:10">
      <c r="A2657" s="89">
        <v>41750</v>
      </c>
      <c r="B2657" s="90">
        <v>0.45833333333333331</v>
      </c>
      <c r="C2657" s="91">
        <f t="shared" si="82"/>
        <v>41750.458333333336</v>
      </c>
      <c r="D2657" s="91">
        <f t="shared" si="83"/>
        <v>41750.416666666672</v>
      </c>
      <c r="E2657" s="88">
        <v>23.103000000000002</v>
      </c>
      <c r="F2657" s="88">
        <v>17.904350000000001</v>
      </c>
      <c r="G2657" s="88">
        <v>22.256239999999998</v>
      </c>
      <c r="H2657" s="88">
        <v>11.959820000000001</v>
      </c>
      <c r="I2657" s="88">
        <v>31.7059</v>
      </c>
      <c r="J2657" s="88">
        <v>7.8331200000000001</v>
      </c>
    </row>
    <row r="2658" spans="1:10">
      <c r="A2658" s="89">
        <v>41750</v>
      </c>
      <c r="B2658" s="90">
        <v>0.5</v>
      </c>
      <c r="C2658" s="91">
        <f t="shared" si="82"/>
        <v>41750.5</v>
      </c>
      <c r="D2658" s="91">
        <f t="shared" si="83"/>
        <v>41750.458333333336</v>
      </c>
      <c r="E2658" s="88">
        <v>20.637789999999999</v>
      </c>
      <c r="F2658" s="88">
        <v>20.725760000000001</v>
      </c>
      <c r="G2658" s="88">
        <v>20.690860000000001</v>
      </c>
      <c r="H2658" s="88">
        <v>13.911049999999999</v>
      </c>
      <c r="I2658" s="88">
        <v>26.663599999999999</v>
      </c>
      <c r="J2658" s="88">
        <v>8.0234199999999998</v>
      </c>
    </row>
    <row r="2659" spans="1:10">
      <c r="A2659" s="89">
        <v>41750</v>
      </c>
      <c r="B2659" s="90">
        <v>0.54166666666666663</v>
      </c>
      <c r="C2659" s="91">
        <f t="shared" si="82"/>
        <v>41750.541666666664</v>
      </c>
      <c r="D2659" s="91">
        <f t="shared" si="83"/>
        <v>41750.5</v>
      </c>
      <c r="E2659" s="88">
        <v>19.661460000000002</v>
      </c>
      <c r="F2659" s="88">
        <v>23.572040000000001</v>
      </c>
      <c r="G2659" s="88">
        <v>18.14819</v>
      </c>
      <c r="H2659" s="88">
        <v>13.128360000000001</v>
      </c>
      <c r="I2659" s="88">
        <v>21.1752</v>
      </c>
      <c r="J2659" s="88">
        <v>6.5947800000000001</v>
      </c>
    </row>
    <row r="2660" spans="1:10">
      <c r="A2660" s="89">
        <v>41750</v>
      </c>
      <c r="B2660" s="90">
        <v>0.58333333333333337</v>
      </c>
      <c r="C2660" s="91">
        <f t="shared" si="82"/>
        <v>41750.583333333336</v>
      </c>
      <c r="D2660" s="91">
        <f t="shared" si="83"/>
        <v>41750.541666666672</v>
      </c>
      <c r="E2660" s="88">
        <v>22.123799999999999</v>
      </c>
      <c r="F2660" s="88">
        <v>29.959790000000002</v>
      </c>
      <c r="G2660" s="88">
        <v>11.13123</v>
      </c>
      <c r="H2660" s="88">
        <v>10.2859</v>
      </c>
      <c r="I2660" s="88">
        <v>16.40925</v>
      </c>
      <c r="J2660" s="88">
        <v>5.4917400000000001</v>
      </c>
    </row>
    <row r="2661" spans="1:10">
      <c r="A2661" s="89">
        <v>41750</v>
      </c>
      <c r="B2661" s="90">
        <v>0.625</v>
      </c>
      <c r="C2661" s="91">
        <f t="shared" si="82"/>
        <v>41750.625</v>
      </c>
      <c r="D2661" s="91">
        <f t="shared" si="83"/>
        <v>41750.583333333336</v>
      </c>
      <c r="E2661" s="88">
        <v>17.207719999999998</v>
      </c>
      <c r="F2661" s="88">
        <v>24.936129999999999</v>
      </c>
      <c r="G2661" s="88">
        <v>9.44679</v>
      </c>
      <c r="H2661" s="88">
        <v>10.715260000000001</v>
      </c>
      <c r="I2661" s="88">
        <v>16.184529999999999</v>
      </c>
      <c r="J2661" s="88">
        <v>6.73583</v>
      </c>
    </row>
    <row r="2662" spans="1:10">
      <c r="A2662" s="89">
        <v>41750</v>
      </c>
      <c r="B2662" s="90">
        <v>0.66666666666666663</v>
      </c>
      <c r="C2662" s="91">
        <f t="shared" si="82"/>
        <v>41750.666666666664</v>
      </c>
      <c r="D2662" s="91">
        <f t="shared" si="83"/>
        <v>41750.625</v>
      </c>
      <c r="E2662" s="88">
        <v>18.195530000000002</v>
      </c>
      <c r="F2662" s="88">
        <v>16.36</v>
      </c>
      <c r="G2662" s="88">
        <v>11.057600000000001</v>
      </c>
      <c r="H2662" s="88">
        <v>11.40663</v>
      </c>
      <c r="I2662" s="88">
        <v>16.498660000000001</v>
      </c>
      <c r="J2662" s="88">
        <v>6.96915</v>
      </c>
    </row>
    <row r="2663" spans="1:10">
      <c r="A2663" s="89">
        <v>41750</v>
      </c>
      <c r="B2663" s="90">
        <v>0.70833333333333337</v>
      </c>
      <c r="C2663" s="91">
        <f t="shared" si="82"/>
        <v>41750.708333333336</v>
      </c>
      <c r="D2663" s="91">
        <f t="shared" si="83"/>
        <v>41750.666666666672</v>
      </c>
      <c r="E2663" s="88">
        <v>20.174009999999999</v>
      </c>
      <c r="F2663" s="88">
        <v>16.96292</v>
      </c>
      <c r="G2663" s="88">
        <v>19.04372</v>
      </c>
      <c r="H2663" s="88">
        <v>9.0944199999999995</v>
      </c>
      <c r="I2663" s="88">
        <v>14.97057</v>
      </c>
      <c r="J2663" s="88">
        <v>6.7845899999999997</v>
      </c>
    </row>
    <row r="2664" spans="1:10">
      <c r="A2664" s="89">
        <v>41750</v>
      </c>
      <c r="B2664" s="90">
        <v>0.75</v>
      </c>
      <c r="C2664" s="91">
        <f t="shared" si="82"/>
        <v>41750.75</v>
      </c>
      <c r="D2664" s="91">
        <f t="shared" si="83"/>
        <v>41750.708333333336</v>
      </c>
      <c r="E2664" s="88">
        <v>22.63635</v>
      </c>
      <c r="F2664" s="88">
        <v>13.936870000000001</v>
      </c>
      <c r="G2664" s="88">
        <v>36.887819999999998</v>
      </c>
      <c r="H2664" s="88">
        <v>6.6588500000000002</v>
      </c>
      <c r="I2664" s="88">
        <v>17.082450000000001</v>
      </c>
      <c r="J2664" s="88">
        <v>6.7860300000000002</v>
      </c>
    </row>
    <row r="2665" spans="1:10">
      <c r="A2665" s="89">
        <v>41750</v>
      </c>
      <c r="B2665" s="90">
        <v>0.79166666666666663</v>
      </c>
      <c r="C2665" s="91">
        <f t="shared" si="82"/>
        <v>41750.791666666664</v>
      </c>
      <c r="D2665" s="91">
        <f t="shared" si="83"/>
        <v>41750.75</v>
      </c>
      <c r="E2665" s="88">
        <v>22.143879999999999</v>
      </c>
      <c r="F2665" s="88">
        <v>12.40352</v>
      </c>
      <c r="G2665" s="88">
        <v>28.776430000000001</v>
      </c>
      <c r="H2665" s="88">
        <v>6.81663</v>
      </c>
      <c r="I2665" s="88">
        <v>41.129269999999998</v>
      </c>
      <c r="J2665" s="88">
        <v>5.2163399999999998</v>
      </c>
    </row>
    <row r="2666" spans="1:10">
      <c r="A2666" s="89">
        <v>41750</v>
      </c>
      <c r="B2666" s="90">
        <v>0.83333333333333337</v>
      </c>
      <c r="C2666" s="91">
        <f t="shared" si="82"/>
        <v>41750.833333333336</v>
      </c>
      <c r="D2666" s="91">
        <f t="shared" si="83"/>
        <v>41750.791666666672</v>
      </c>
      <c r="E2666" s="88">
        <v>19.681539999999998</v>
      </c>
      <c r="F2666" s="88">
        <v>12.007630000000001</v>
      </c>
      <c r="G2666" s="88">
        <v>17.0901</v>
      </c>
      <c r="H2666" s="88">
        <v>7.42624</v>
      </c>
      <c r="I2666" s="88">
        <v>42.344180000000001</v>
      </c>
      <c r="J2666" s="88">
        <v>6.0941799999999997</v>
      </c>
    </row>
    <row r="2667" spans="1:10">
      <c r="A2667" s="89">
        <v>41750</v>
      </c>
      <c r="B2667" s="90">
        <v>0.875</v>
      </c>
      <c r="C2667" s="91">
        <f t="shared" si="82"/>
        <v>41750.875</v>
      </c>
      <c r="D2667" s="91">
        <f t="shared" si="83"/>
        <v>41750.833333333336</v>
      </c>
      <c r="E2667" s="88">
        <v>21.648540000000001</v>
      </c>
      <c r="F2667" s="88">
        <v>16.620100000000001</v>
      </c>
      <c r="G2667" s="88">
        <v>15.33156</v>
      </c>
      <c r="H2667" s="88">
        <v>7.6490400000000003</v>
      </c>
      <c r="I2667" s="88">
        <v>38.523009999999999</v>
      </c>
      <c r="J2667" s="88">
        <v>4.6148600000000002</v>
      </c>
    </row>
    <row r="2668" spans="1:10">
      <c r="A2668" s="89">
        <v>41750</v>
      </c>
      <c r="B2668" s="90">
        <v>0.91666666666666663</v>
      </c>
      <c r="C2668" s="91">
        <f t="shared" si="82"/>
        <v>41750.916666666664</v>
      </c>
      <c r="D2668" s="91">
        <f t="shared" si="83"/>
        <v>41750.875</v>
      </c>
      <c r="E2668" s="88">
        <v>25.098690000000001</v>
      </c>
      <c r="F2668" s="88">
        <v>13.367419999999999</v>
      </c>
      <c r="G2668" s="88">
        <v>14.98874</v>
      </c>
      <c r="H2668" s="88">
        <v>6.8773499999999999</v>
      </c>
      <c r="I2668" s="88">
        <v>25.218699999999998</v>
      </c>
      <c r="J2668" s="88">
        <v>3.0920299999999998</v>
      </c>
    </row>
    <row r="2669" spans="1:10">
      <c r="A2669" s="89">
        <v>41750</v>
      </c>
      <c r="B2669" s="90">
        <v>0.95833333333333337</v>
      </c>
      <c r="C2669" s="91">
        <f t="shared" si="82"/>
        <v>41750.958333333336</v>
      </c>
      <c r="D2669" s="91">
        <f t="shared" si="83"/>
        <v>41750.916666666672</v>
      </c>
      <c r="E2669" s="88">
        <v>20.174009999999999</v>
      </c>
      <c r="F2669" s="88">
        <v>10.860609999999999</v>
      </c>
      <c r="G2669" s="88">
        <v>17.227799999999998</v>
      </c>
      <c r="H2669" s="88">
        <v>5.7614099999999997</v>
      </c>
      <c r="I2669" s="88">
        <v>18.970089999999999</v>
      </c>
      <c r="J2669" s="88">
        <v>3.0915599999999999</v>
      </c>
    </row>
    <row r="2670" spans="1:10">
      <c r="A2670" s="89">
        <v>41750</v>
      </c>
      <c r="B2670" s="92">
        <v>1</v>
      </c>
      <c r="C2670" s="91">
        <f t="shared" si="82"/>
        <v>41751</v>
      </c>
      <c r="D2670" s="91">
        <f t="shared" si="83"/>
        <v>41750.958333333336</v>
      </c>
      <c r="E2670" s="88">
        <v>19.189070000000001</v>
      </c>
      <c r="F2670" s="88">
        <v>6.5986000000000002</v>
      </c>
      <c r="G2670" s="88">
        <v>14.912240000000001</v>
      </c>
      <c r="H2670" s="88">
        <v>6.1749799999999997</v>
      </c>
      <c r="I2670" s="88">
        <v>17.710709999999999</v>
      </c>
      <c r="J2670" s="88">
        <v>3.6012400000000002</v>
      </c>
    </row>
    <row r="2671" spans="1:10">
      <c r="A2671" s="89">
        <v>41751</v>
      </c>
      <c r="B2671" s="90">
        <v>4.1666666666666664E-2</v>
      </c>
      <c r="C2671" s="91">
        <f t="shared" si="82"/>
        <v>41751.041666666664</v>
      </c>
      <c r="D2671" s="91">
        <f t="shared" si="83"/>
        <v>41751</v>
      </c>
      <c r="E2671" s="88">
        <v>17.70975</v>
      </c>
      <c r="F2671" s="88">
        <v>7.7934400000000004</v>
      </c>
      <c r="G2671" s="88">
        <v>13.512449999999999</v>
      </c>
      <c r="H2671" s="88">
        <v>5.8700999999999999</v>
      </c>
      <c r="I2671" s="88">
        <v>18.818359999999998</v>
      </c>
      <c r="J2671" s="88">
        <v>4.6626799999999999</v>
      </c>
    </row>
    <row r="2672" spans="1:10">
      <c r="A2672" s="89">
        <v>41751</v>
      </c>
      <c r="B2672" s="90">
        <v>8.3333333333333329E-2</v>
      </c>
      <c r="C2672" s="91">
        <f t="shared" si="82"/>
        <v>41751.083333333336</v>
      </c>
      <c r="D2672" s="91">
        <f t="shared" si="83"/>
        <v>41751.041666666672</v>
      </c>
      <c r="E2672" s="88">
        <v>19.02619</v>
      </c>
      <c r="G2672" s="88">
        <v>14.922599999999999</v>
      </c>
      <c r="I2672" s="88">
        <v>19.29776</v>
      </c>
      <c r="J2672" s="88">
        <v>5.1709199999999997</v>
      </c>
    </row>
    <row r="2673" spans="1:10">
      <c r="A2673" s="89">
        <v>41751</v>
      </c>
      <c r="B2673" s="90">
        <v>0.125</v>
      </c>
      <c r="C2673" s="91">
        <f t="shared" si="82"/>
        <v>41751.125</v>
      </c>
      <c r="D2673" s="91">
        <f t="shared" si="83"/>
        <v>41751.083333333336</v>
      </c>
      <c r="E2673" s="88">
        <v>17.71453</v>
      </c>
      <c r="F2673" s="88">
        <v>5.4884000000000004</v>
      </c>
      <c r="G2673" s="88">
        <v>13.24024</v>
      </c>
      <c r="H2673" s="88">
        <v>6.8123300000000002</v>
      </c>
      <c r="I2673" s="88">
        <v>12.18167</v>
      </c>
      <c r="J2673" s="88">
        <v>6.3710199999999997</v>
      </c>
    </row>
    <row r="2674" spans="1:10">
      <c r="A2674" s="89">
        <v>41751</v>
      </c>
      <c r="B2674" s="90">
        <v>0.16666666666666666</v>
      </c>
      <c r="C2674" s="91">
        <f t="shared" si="82"/>
        <v>41751.166666666664</v>
      </c>
      <c r="D2674" s="91">
        <f t="shared" si="83"/>
        <v>41751.125</v>
      </c>
      <c r="E2674" s="88">
        <v>17.219670000000001</v>
      </c>
      <c r="F2674" s="88">
        <v>3.7690600000000001</v>
      </c>
      <c r="G2674" s="88">
        <v>12.74155</v>
      </c>
      <c r="H2674" s="88">
        <v>5.6586100000000004</v>
      </c>
      <c r="I2674" s="88">
        <v>10.428380000000001</v>
      </c>
      <c r="J2674" s="88">
        <v>7.4329299999999998</v>
      </c>
    </row>
    <row r="2675" spans="1:10">
      <c r="A2675" s="89">
        <v>41751</v>
      </c>
      <c r="B2675" s="90">
        <v>0.20833333333333334</v>
      </c>
      <c r="C2675" s="91">
        <f t="shared" si="82"/>
        <v>41751.208333333336</v>
      </c>
      <c r="D2675" s="91">
        <f t="shared" si="83"/>
        <v>41751.166666666672</v>
      </c>
      <c r="E2675" s="88">
        <v>22.144359999999999</v>
      </c>
      <c r="F2675" s="88">
        <v>9.83216</v>
      </c>
      <c r="G2675" s="88">
        <v>13.523770000000001</v>
      </c>
      <c r="H2675" s="88">
        <v>5.65144</v>
      </c>
      <c r="I2675" s="88">
        <v>12.679399999999999</v>
      </c>
      <c r="J2675" s="88">
        <v>10.15394</v>
      </c>
    </row>
    <row r="2676" spans="1:10">
      <c r="A2676" s="89">
        <v>41751</v>
      </c>
      <c r="B2676" s="90">
        <v>0.25</v>
      </c>
      <c r="C2676" s="91">
        <f t="shared" si="82"/>
        <v>41751.25</v>
      </c>
      <c r="D2676" s="91">
        <f t="shared" si="83"/>
        <v>41751.208333333336</v>
      </c>
      <c r="E2676" s="88">
        <v>30.51155</v>
      </c>
      <c r="F2676" s="88">
        <v>17.874700000000001</v>
      </c>
      <c r="G2676" s="88">
        <v>13.88045</v>
      </c>
      <c r="H2676" s="88">
        <v>6.7104799999999996</v>
      </c>
      <c r="I2676" s="88">
        <v>16.31888</v>
      </c>
      <c r="J2676" s="88">
        <v>10.289249999999999</v>
      </c>
    </row>
    <row r="2677" spans="1:10">
      <c r="A2677" s="89">
        <v>41751</v>
      </c>
      <c r="B2677" s="90">
        <v>0.29166666666666669</v>
      </c>
      <c r="C2677" s="91">
        <f t="shared" si="82"/>
        <v>41751.291666666664</v>
      </c>
      <c r="D2677" s="91">
        <f t="shared" si="83"/>
        <v>41751.25</v>
      </c>
      <c r="E2677" s="88">
        <v>40.353749999999998</v>
      </c>
      <c r="F2677" s="88">
        <v>29.74607</v>
      </c>
      <c r="G2677" s="88">
        <v>12.12764</v>
      </c>
      <c r="H2677" s="88">
        <v>10.188840000000001</v>
      </c>
      <c r="I2677" s="88">
        <v>30.660720000000001</v>
      </c>
      <c r="J2677" s="88">
        <v>9.2249400000000001</v>
      </c>
    </row>
    <row r="2678" spans="1:10">
      <c r="A2678" s="89">
        <v>41751</v>
      </c>
      <c r="B2678" s="90">
        <v>0.33333333333333331</v>
      </c>
      <c r="C2678" s="91">
        <f t="shared" si="82"/>
        <v>41751.333333333336</v>
      </c>
      <c r="D2678" s="91">
        <f t="shared" si="83"/>
        <v>41751.291666666672</v>
      </c>
      <c r="E2678" s="88">
        <v>38.379089999999998</v>
      </c>
      <c r="F2678" s="88">
        <v>33.480229999999999</v>
      </c>
      <c r="G2678" s="88">
        <v>11.26606</v>
      </c>
      <c r="H2678" s="88">
        <v>11.022220000000001</v>
      </c>
      <c r="I2678" s="88">
        <v>46.221299999999999</v>
      </c>
      <c r="J2678" s="88">
        <v>11.478350000000001</v>
      </c>
    </row>
    <row r="2679" spans="1:10">
      <c r="A2679" s="89">
        <v>41751</v>
      </c>
      <c r="B2679" s="90">
        <v>0.375</v>
      </c>
      <c r="C2679" s="91">
        <f t="shared" si="82"/>
        <v>41751.375</v>
      </c>
      <c r="D2679" s="91">
        <f t="shared" si="83"/>
        <v>41751.333333333336</v>
      </c>
      <c r="E2679" s="88">
        <v>39.361640000000001</v>
      </c>
      <c r="F2679" s="88">
        <v>27.717379999999999</v>
      </c>
      <c r="G2679" s="88">
        <v>11.96508</v>
      </c>
      <c r="H2679" s="88">
        <v>11.070029999999999</v>
      </c>
      <c r="I2679" s="88">
        <v>51.350149999999999</v>
      </c>
      <c r="J2679" s="88">
        <v>12.02819</v>
      </c>
    </row>
    <row r="2680" spans="1:10">
      <c r="A2680" s="89">
        <v>41751</v>
      </c>
      <c r="B2680" s="90">
        <v>0.41666666666666669</v>
      </c>
      <c r="C2680" s="91">
        <f t="shared" si="82"/>
        <v>41751.416666666664</v>
      </c>
      <c r="D2680" s="91">
        <f t="shared" si="83"/>
        <v>41751.375</v>
      </c>
      <c r="E2680" s="88">
        <v>43.294220000000003</v>
      </c>
      <c r="F2680" s="88">
        <v>37.587800000000001</v>
      </c>
      <c r="G2680" s="88">
        <v>14.31363</v>
      </c>
      <c r="H2680" s="88">
        <v>12.69135</v>
      </c>
      <c r="I2680" s="88">
        <v>50.902140000000003</v>
      </c>
      <c r="J2680" s="88">
        <v>10.142469999999999</v>
      </c>
    </row>
    <row r="2681" spans="1:10">
      <c r="A2681" s="89">
        <v>41751</v>
      </c>
      <c r="B2681" s="90">
        <v>0.45833333333333331</v>
      </c>
      <c r="C2681" s="91">
        <f t="shared" si="82"/>
        <v>41751.458333333336</v>
      </c>
      <c r="D2681" s="91">
        <f t="shared" si="83"/>
        <v>41751.416666666672</v>
      </c>
      <c r="E2681" s="88">
        <v>41.819200000000002</v>
      </c>
      <c r="F2681" s="88">
        <v>47.630330000000001</v>
      </c>
      <c r="G2681" s="88">
        <v>17.20628</v>
      </c>
      <c r="H2681" s="88">
        <v>14.161580000000001</v>
      </c>
      <c r="I2681" s="88">
        <v>47.276519999999998</v>
      </c>
      <c r="J2681" s="88">
        <v>7.6901599999999997</v>
      </c>
    </row>
    <row r="2682" spans="1:10">
      <c r="A2682" s="89">
        <v>41751</v>
      </c>
      <c r="B2682" s="90">
        <v>0.5</v>
      </c>
      <c r="C2682" s="91">
        <f t="shared" si="82"/>
        <v>41751.5</v>
      </c>
      <c r="D2682" s="91">
        <f t="shared" si="83"/>
        <v>41751.458333333336</v>
      </c>
      <c r="E2682" s="88">
        <v>37.8675</v>
      </c>
      <c r="F2682" s="88">
        <v>56.891620000000003</v>
      </c>
      <c r="G2682" s="88">
        <v>19.656680000000001</v>
      </c>
      <c r="H2682" s="88">
        <v>12.352359999999999</v>
      </c>
      <c r="I2682" s="88">
        <v>44.627229999999997</v>
      </c>
      <c r="J2682" s="88">
        <v>9.1283600000000007</v>
      </c>
    </row>
    <row r="2683" spans="1:10">
      <c r="A2683" s="89">
        <v>41751</v>
      </c>
      <c r="B2683" s="90">
        <v>0.54166666666666663</v>
      </c>
      <c r="C2683" s="91">
        <f t="shared" si="82"/>
        <v>41751.541666666664</v>
      </c>
      <c r="D2683" s="91">
        <f t="shared" si="83"/>
        <v>41751.5</v>
      </c>
      <c r="E2683" s="88">
        <v>23.5883</v>
      </c>
      <c r="F2683" s="88">
        <v>34.604779999999998</v>
      </c>
      <c r="G2683" s="88">
        <v>20.54551</v>
      </c>
      <c r="H2683" s="88">
        <v>17.73939</v>
      </c>
      <c r="I2683" s="88">
        <v>40.746290000000002</v>
      </c>
      <c r="J2683" s="88">
        <v>10.420730000000001</v>
      </c>
    </row>
    <row r="2684" spans="1:10">
      <c r="A2684" s="89">
        <v>41751</v>
      </c>
      <c r="B2684" s="90">
        <v>0.58333333333333337</v>
      </c>
      <c r="C2684" s="91">
        <f t="shared" si="82"/>
        <v>41751.583333333336</v>
      </c>
      <c r="D2684" s="91">
        <f t="shared" si="83"/>
        <v>41751.541666666672</v>
      </c>
      <c r="E2684" s="88">
        <v>21.630379999999999</v>
      </c>
      <c r="F2684" s="88">
        <v>29.159410000000001</v>
      </c>
      <c r="G2684" s="88">
        <v>20.049689999999998</v>
      </c>
      <c r="H2684" s="88">
        <v>10.45086</v>
      </c>
      <c r="I2684" s="88">
        <v>48.55838</v>
      </c>
      <c r="J2684" s="88">
        <v>14.8104</v>
      </c>
    </row>
    <row r="2685" spans="1:10">
      <c r="A2685" s="89">
        <v>41751</v>
      </c>
      <c r="B2685" s="90">
        <v>0.625</v>
      </c>
      <c r="C2685" s="91">
        <f t="shared" si="82"/>
        <v>41751.625</v>
      </c>
      <c r="D2685" s="91">
        <f t="shared" si="83"/>
        <v>41751.583333333336</v>
      </c>
      <c r="E2685" s="88">
        <v>18.185479999999998</v>
      </c>
      <c r="F2685" s="88">
        <v>18.78218</v>
      </c>
      <c r="G2685" s="88">
        <v>19.60886</v>
      </c>
      <c r="H2685" s="88">
        <v>9.4697399999999998</v>
      </c>
      <c r="I2685" s="88">
        <v>28.422139999999999</v>
      </c>
      <c r="J2685" s="88">
        <v>10.93568</v>
      </c>
    </row>
    <row r="2686" spans="1:10">
      <c r="A2686" s="89">
        <v>41751</v>
      </c>
      <c r="B2686" s="90">
        <v>0.66666666666666663</v>
      </c>
      <c r="C2686" s="91">
        <f t="shared" si="82"/>
        <v>41751.666666666664</v>
      </c>
      <c r="D2686" s="91">
        <f t="shared" si="83"/>
        <v>41751.625</v>
      </c>
      <c r="E2686" s="88">
        <v>26.550280000000001</v>
      </c>
      <c r="F2686" s="88">
        <v>18.24334</v>
      </c>
      <c r="G2686" s="88">
        <v>20.980129999999999</v>
      </c>
      <c r="H2686" s="88">
        <v>12.99161</v>
      </c>
      <c r="I2686" s="88">
        <v>31.965530000000001</v>
      </c>
      <c r="J2686" s="88">
        <v>16.10755</v>
      </c>
    </row>
    <row r="2687" spans="1:10">
      <c r="A2687" s="89">
        <v>41751</v>
      </c>
      <c r="B2687" s="90">
        <v>0.70833333333333337</v>
      </c>
      <c r="C2687" s="91">
        <f t="shared" si="82"/>
        <v>41751.708333333336</v>
      </c>
      <c r="D2687" s="91">
        <f t="shared" si="83"/>
        <v>41751.666666666672</v>
      </c>
      <c r="E2687" s="88">
        <v>23.607420000000001</v>
      </c>
      <c r="F2687" s="88">
        <v>16.22756</v>
      </c>
      <c r="G2687" s="88">
        <v>21.338239999999999</v>
      </c>
      <c r="H2687" s="88">
        <v>17.934950000000001</v>
      </c>
      <c r="I2687" s="88">
        <v>45.637030000000003</v>
      </c>
      <c r="J2687" s="88">
        <v>17.082930000000001</v>
      </c>
    </row>
    <row r="2688" spans="1:10">
      <c r="A2688" s="89">
        <v>41751</v>
      </c>
      <c r="B2688" s="90">
        <v>0.75</v>
      </c>
      <c r="C2688" s="91">
        <f t="shared" si="82"/>
        <v>41751.75</v>
      </c>
      <c r="D2688" s="91">
        <f t="shared" si="83"/>
        <v>41751.708333333336</v>
      </c>
      <c r="E2688" s="88">
        <v>22.144359999999999</v>
      </c>
      <c r="F2688" s="88">
        <v>18.3184</v>
      </c>
      <c r="G2688" s="88">
        <v>16.189789999999999</v>
      </c>
      <c r="H2688" s="88">
        <v>14.93806</v>
      </c>
      <c r="I2688" s="88">
        <v>41.087670000000003</v>
      </c>
      <c r="J2688" s="88">
        <v>13.344469999999999</v>
      </c>
    </row>
    <row r="2689" spans="1:10">
      <c r="A2689" s="89">
        <v>41751</v>
      </c>
      <c r="B2689" s="90">
        <v>0.79166666666666663</v>
      </c>
      <c r="C2689" s="91">
        <f t="shared" si="82"/>
        <v>41751.791666666664</v>
      </c>
      <c r="D2689" s="91">
        <f t="shared" si="83"/>
        <v>41751.75</v>
      </c>
      <c r="E2689" s="88">
        <v>27.066659999999999</v>
      </c>
      <c r="F2689" s="88">
        <v>21.3019</v>
      </c>
      <c r="G2689" s="88">
        <v>14.70473</v>
      </c>
      <c r="H2689" s="88">
        <v>15.86993</v>
      </c>
      <c r="I2689" s="88">
        <v>39.1068</v>
      </c>
      <c r="J2689" s="88">
        <v>11.034649999999999</v>
      </c>
    </row>
    <row r="2690" spans="1:10">
      <c r="A2690" s="89">
        <v>41751</v>
      </c>
      <c r="B2690" s="90">
        <v>0.83333333333333337</v>
      </c>
      <c r="C2690" s="91">
        <f t="shared" si="82"/>
        <v>41751.833333333336</v>
      </c>
      <c r="D2690" s="91">
        <f t="shared" si="83"/>
        <v>41751.791666666672</v>
      </c>
      <c r="E2690" s="88">
        <v>36.423560000000002</v>
      </c>
      <c r="F2690" s="88">
        <v>22.880669999999999</v>
      </c>
      <c r="G2690" s="88">
        <v>16.110900000000001</v>
      </c>
      <c r="H2690" s="88">
        <v>20.755880000000001</v>
      </c>
      <c r="I2690" s="88">
        <v>30.116620000000001</v>
      </c>
      <c r="J2690" s="88">
        <v>13.344469999999999</v>
      </c>
    </row>
    <row r="2691" spans="1:10">
      <c r="A2691" s="89">
        <v>41751</v>
      </c>
      <c r="B2691" s="90">
        <v>0.875</v>
      </c>
      <c r="C2691" s="91">
        <f t="shared" si="82"/>
        <v>41751.875</v>
      </c>
      <c r="D2691" s="91">
        <f t="shared" si="83"/>
        <v>41751.833333333336</v>
      </c>
      <c r="E2691" s="88">
        <v>32.978670000000001</v>
      </c>
      <c r="F2691" s="88">
        <v>16.826650000000001</v>
      </c>
      <c r="G2691" s="88">
        <v>17.32677</v>
      </c>
      <c r="H2691" s="88">
        <v>16.164449999999999</v>
      </c>
      <c r="I2691" s="88">
        <v>45.713529999999999</v>
      </c>
      <c r="J2691" s="88">
        <v>10.94333</v>
      </c>
    </row>
    <row r="2692" spans="1:10">
      <c r="A2692" s="89">
        <v>41751</v>
      </c>
      <c r="B2692" s="90">
        <v>0.91666666666666663</v>
      </c>
      <c r="C2692" s="91">
        <f t="shared" si="82"/>
        <v>41751.916666666664</v>
      </c>
      <c r="D2692" s="91">
        <f t="shared" si="83"/>
        <v>41751.875</v>
      </c>
      <c r="E2692" s="88">
        <v>36.423560000000002</v>
      </c>
      <c r="F2692" s="88">
        <v>10.67127</v>
      </c>
      <c r="G2692" s="88">
        <v>14.37053</v>
      </c>
      <c r="H2692" s="88">
        <v>12.86443</v>
      </c>
      <c r="I2692" s="88">
        <v>54.173949999999998</v>
      </c>
      <c r="J2692" s="88">
        <v>7.8029999999999999</v>
      </c>
    </row>
    <row r="2693" spans="1:10">
      <c r="A2693" s="89">
        <v>41751</v>
      </c>
      <c r="B2693" s="90">
        <v>0.95833333333333337</v>
      </c>
      <c r="C2693" s="91">
        <f t="shared" si="82"/>
        <v>41751.958333333336</v>
      </c>
      <c r="D2693" s="91">
        <f t="shared" si="83"/>
        <v>41751.916666666672</v>
      </c>
      <c r="E2693" s="88">
        <v>42.333190000000002</v>
      </c>
      <c r="F2693" s="88">
        <v>16.814219999999999</v>
      </c>
      <c r="G2693" s="88">
        <v>14.83431</v>
      </c>
      <c r="H2693" s="88">
        <v>13.063330000000001</v>
      </c>
      <c r="I2693" s="88">
        <v>37.179000000000002</v>
      </c>
      <c r="J2693" s="88">
        <v>5.8608599999999997</v>
      </c>
    </row>
    <row r="2694" spans="1:10">
      <c r="A2694" s="89">
        <v>41751</v>
      </c>
      <c r="B2694" s="92">
        <v>1</v>
      </c>
      <c r="C2694" s="91">
        <f t="shared" si="82"/>
        <v>41752</v>
      </c>
      <c r="D2694" s="91">
        <f t="shared" si="83"/>
        <v>41751.958333333336</v>
      </c>
      <c r="E2694" s="88">
        <v>37.408499999999997</v>
      </c>
      <c r="F2694" s="88">
        <v>10.7143</v>
      </c>
      <c r="G2694" s="88">
        <v>24.41067</v>
      </c>
      <c r="H2694" s="88">
        <v>12.672230000000001</v>
      </c>
      <c r="I2694" s="88">
        <v>33.892850000000003</v>
      </c>
      <c r="J2694" s="88">
        <v>5.9555300000000004</v>
      </c>
    </row>
    <row r="2695" spans="1:10">
      <c r="A2695" s="89">
        <v>41752</v>
      </c>
      <c r="B2695" s="90">
        <v>4.1666666666666664E-2</v>
      </c>
      <c r="C2695" s="91">
        <f t="shared" si="82"/>
        <v>41752.041666666664</v>
      </c>
      <c r="D2695" s="91">
        <f t="shared" si="83"/>
        <v>41752</v>
      </c>
      <c r="E2695" s="88">
        <v>24.939</v>
      </c>
      <c r="F2695" s="88">
        <v>3.8881100000000002</v>
      </c>
      <c r="G2695" s="88">
        <v>21.454429999999999</v>
      </c>
      <c r="H2695" s="88">
        <v>9.9781499999999994</v>
      </c>
      <c r="I2695" s="88">
        <v>23.09918</v>
      </c>
      <c r="J2695" s="88">
        <v>5.8541600000000003</v>
      </c>
    </row>
    <row r="2696" spans="1:10">
      <c r="A2696" s="89">
        <v>41752</v>
      </c>
      <c r="B2696" s="90">
        <v>8.3333333333333329E-2</v>
      </c>
      <c r="C2696" s="91">
        <f t="shared" ref="C2696:C2759" si="84">A2696+B2696</f>
        <v>41752.083333333336</v>
      </c>
      <c r="D2696" s="91">
        <f t="shared" ref="D2696:D2759" si="85">C2696-"01:00"</f>
        <v>41752.041666666672</v>
      </c>
      <c r="E2696" s="88">
        <v>28.87875</v>
      </c>
      <c r="G2696" s="88">
        <v>21.284849999999999</v>
      </c>
      <c r="I2696" s="88">
        <v>21.898759999999999</v>
      </c>
      <c r="J2696" s="88">
        <v>5.2225599999999996</v>
      </c>
    </row>
    <row r="2697" spans="1:10">
      <c r="A2697" s="89">
        <v>41752</v>
      </c>
      <c r="B2697" s="90">
        <v>0.125</v>
      </c>
      <c r="C2697" s="91">
        <f t="shared" si="84"/>
        <v>41752.125</v>
      </c>
      <c r="D2697" s="91">
        <f t="shared" si="85"/>
        <v>41752.083333333336</v>
      </c>
      <c r="E2697" s="88">
        <v>31.506530000000001</v>
      </c>
      <c r="F2697" s="88">
        <v>5.8771100000000001</v>
      </c>
      <c r="G2697" s="88">
        <v>20.581849999999999</v>
      </c>
      <c r="H2697" s="88">
        <v>9.78674</v>
      </c>
      <c r="I2697" s="88">
        <v>16.155370000000001</v>
      </c>
      <c r="J2697" s="88">
        <v>7.8579800000000004</v>
      </c>
    </row>
    <row r="2698" spans="1:10">
      <c r="A2698" s="89">
        <v>41752</v>
      </c>
      <c r="B2698" s="90">
        <v>0.16666666666666666</v>
      </c>
      <c r="C2698" s="91">
        <f t="shared" si="84"/>
        <v>41752.166666666664</v>
      </c>
      <c r="D2698" s="91">
        <f t="shared" si="85"/>
        <v>41752.125</v>
      </c>
      <c r="E2698" s="88">
        <v>34.951889999999999</v>
      </c>
      <c r="F2698" s="88">
        <v>15.360239999999999</v>
      </c>
      <c r="G2698" s="88">
        <v>17.455870000000001</v>
      </c>
      <c r="H2698" s="88">
        <v>9.7207600000000003</v>
      </c>
      <c r="I2698" s="88">
        <v>23.894780000000001</v>
      </c>
      <c r="J2698" s="88">
        <v>15.15704</v>
      </c>
    </row>
    <row r="2699" spans="1:10">
      <c r="A2699" s="89">
        <v>41752</v>
      </c>
      <c r="B2699" s="90">
        <v>0.20833333333333334</v>
      </c>
      <c r="C2699" s="91">
        <f t="shared" si="84"/>
        <v>41752.208333333336</v>
      </c>
      <c r="D2699" s="91">
        <f t="shared" si="85"/>
        <v>41752.166666666672</v>
      </c>
      <c r="E2699" s="88">
        <v>36.923679999999997</v>
      </c>
      <c r="F2699" s="88">
        <v>17.837890000000002</v>
      </c>
      <c r="G2699" s="88">
        <v>14.54791</v>
      </c>
      <c r="H2699" s="88">
        <v>10.45373</v>
      </c>
      <c r="I2699" s="88">
        <v>36.946150000000003</v>
      </c>
      <c r="J2699" s="88">
        <v>21.506540000000001</v>
      </c>
    </row>
    <row r="2700" spans="1:10">
      <c r="A2700" s="89">
        <v>41752</v>
      </c>
      <c r="B2700" s="90">
        <v>0.25</v>
      </c>
      <c r="C2700" s="91">
        <f t="shared" si="84"/>
        <v>41752.25</v>
      </c>
      <c r="D2700" s="91">
        <f t="shared" si="85"/>
        <v>41752.208333333336</v>
      </c>
      <c r="E2700" s="88">
        <v>37.902880000000003</v>
      </c>
      <c r="F2700" s="88">
        <v>27.292809999999999</v>
      </c>
      <c r="G2700" s="88">
        <v>13.29379</v>
      </c>
      <c r="H2700" s="88">
        <v>8.2189700000000006</v>
      </c>
      <c r="I2700" s="88">
        <v>51.635590000000001</v>
      </c>
      <c r="J2700" s="88">
        <v>20.386769999999999</v>
      </c>
    </row>
    <row r="2701" spans="1:10">
      <c r="A2701" s="89">
        <v>41752</v>
      </c>
      <c r="B2701" s="90">
        <v>0.29166666666666669</v>
      </c>
      <c r="C2701" s="91">
        <f t="shared" si="84"/>
        <v>41752.291666666664</v>
      </c>
      <c r="D2701" s="91">
        <f t="shared" si="85"/>
        <v>41752.25</v>
      </c>
      <c r="E2701" s="88">
        <v>28.534500000000001</v>
      </c>
      <c r="F2701" s="88">
        <v>25.97653</v>
      </c>
      <c r="G2701" s="88">
        <v>16.194569999999999</v>
      </c>
      <c r="H2701" s="88">
        <v>12.16685</v>
      </c>
      <c r="I2701" s="88">
        <v>44.474229999999999</v>
      </c>
      <c r="J2701" s="88">
        <v>16.644490000000001</v>
      </c>
    </row>
    <row r="2702" spans="1:10">
      <c r="A2702" s="89">
        <v>41752</v>
      </c>
      <c r="B2702" s="90">
        <v>0.33333333333333331</v>
      </c>
      <c r="C2702" s="91">
        <f t="shared" si="84"/>
        <v>41752.333333333336</v>
      </c>
      <c r="D2702" s="91">
        <f t="shared" si="85"/>
        <v>41752.291666666672</v>
      </c>
      <c r="E2702" s="88">
        <v>25.083390000000001</v>
      </c>
      <c r="F2702" s="88">
        <v>17.262229999999999</v>
      </c>
      <c r="G2702" s="88">
        <v>17.167560000000002</v>
      </c>
      <c r="H2702" s="88">
        <v>20.820910000000001</v>
      </c>
      <c r="I2702" s="88">
        <v>49.470640000000003</v>
      </c>
      <c r="J2702" s="88">
        <v>9.7810000000000006</v>
      </c>
    </row>
    <row r="2703" spans="1:10">
      <c r="A2703" s="89">
        <v>41752</v>
      </c>
      <c r="B2703" s="90">
        <v>0.375</v>
      </c>
      <c r="C2703" s="91">
        <f t="shared" si="84"/>
        <v>41752.375</v>
      </c>
      <c r="D2703" s="91">
        <f t="shared" si="85"/>
        <v>41752.333333333336</v>
      </c>
      <c r="E2703" s="88">
        <v>21.641850000000002</v>
      </c>
      <c r="F2703" s="88">
        <v>18.325579999999999</v>
      </c>
      <c r="G2703" s="88">
        <v>20.33418</v>
      </c>
      <c r="H2703" s="88">
        <v>19.14986</v>
      </c>
      <c r="I2703" s="88">
        <v>45.791469999999997</v>
      </c>
      <c r="J2703" s="88">
        <v>9.7723999999999993</v>
      </c>
    </row>
    <row r="2704" spans="1:10">
      <c r="A2704" s="89">
        <v>41752</v>
      </c>
      <c r="B2704" s="90">
        <v>0.41666666666666669</v>
      </c>
      <c r="C2704" s="91">
        <f t="shared" si="84"/>
        <v>41752.416666666664</v>
      </c>
      <c r="D2704" s="91">
        <f t="shared" si="85"/>
        <v>41752.375</v>
      </c>
      <c r="E2704" s="88">
        <v>19.17568</v>
      </c>
      <c r="F2704" s="88">
        <v>18.163969999999999</v>
      </c>
      <c r="G2704" s="88">
        <v>18.222300000000001</v>
      </c>
      <c r="H2704" s="88">
        <v>13.090579999999999</v>
      </c>
      <c r="I2704" s="88">
        <v>38.67362</v>
      </c>
      <c r="J2704" s="88">
        <v>6.9686700000000004</v>
      </c>
    </row>
    <row r="2705" spans="1:10">
      <c r="A2705" s="89">
        <v>41752</v>
      </c>
      <c r="B2705" s="90">
        <v>0.45833333333333331</v>
      </c>
      <c r="C2705" s="91">
        <f t="shared" si="84"/>
        <v>41752.458333333336</v>
      </c>
      <c r="D2705" s="91">
        <f t="shared" si="85"/>
        <v>41752.416666666672</v>
      </c>
      <c r="E2705" s="88">
        <v>15.72649</v>
      </c>
      <c r="F2705" s="88">
        <v>16.627279999999999</v>
      </c>
      <c r="G2705" s="88">
        <v>10.31507</v>
      </c>
      <c r="H2705" s="88">
        <v>12.96101</v>
      </c>
      <c r="I2705" s="88">
        <v>40.883029999999998</v>
      </c>
      <c r="J2705" s="88">
        <v>6.2777799999999999</v>
      </c>
    </row>
    <row r="2706" spans="1:10">
      <c r="A2706" s="89">
        <v>41752</v>
      </c>
      <c r="B2706" s="90">
        <v>0.5</v>
      </c>
      <c r="C2706" s="91">
        <f t="shared" si="84"/>
        <v>41752.5</v>
      </c>
      <c r="D2706" s="91">
        <f t="shared" si="85"/>
        <v>41752.458333333336</v>
      </c>
      <c r="E2706" s="88">
        <v>17.207719999999998</v>
      </c>
      <c r="F2706" s="88">
        <v>15.873749999999999</v>
      </c>
      <c r="G2706" s="88">
        <v>10.947150000000001</v>
      </c>
      <c r="H2706" s="88">
        <v>15.127879999999999</v>
      </c>
      <c r="I2706" s="88">
        <v>35.338700000000003</v>
      </c>
      <c r="J2706" s="88">
        <v>6.3222500000000004</v>
      </c>
    </row>
    <row r="2707" spans="1:10">
      <c r="A2707" s="89">
        <v>41752</v>
      </c>
      <c r="B2707" s="90">
        <v>0.54166666666666663</v>
      </c>
      <c r="C2707" s="91">
        <f t="shared" si="84"/>
        <v>41752.541666666664</v>
      </c>
      <c r="D2707" s="91">
        <f t="shared" si="85"/>
        <v>41752.5</v>
      </c>
      <c r="E2707" s="88">
        <v>12.294510000000001</v>
      </c>
      <c r="F2707" s="88">
        <v>12.3208</v>
      </c>
      <c r="G2707" s="88">
        <v>9.3272600000000008</v>
      </c>
      <c r="H2707" s="88">
        <v>13.364549999999999</v>
      </c>
      <c r="I2707" s="88">
        <v>41.371679999999998</v>
      </c>
      <c r="J2707" s="88">
        <v>7.3898999999999999</v>
      </c>
    </row>
    <row r="2708" spans="1:10">
      <c r="A2708" s="89">
        <v>41752</v>
      </c>
      <c r="B2708" s="90">
        <v>0.58333333333333337</v>
      </c>
      <c r="C2708" s="91">
        <f t="shared" si="84"/>
        <v>41752.583333333336</v>
      </c>
      <c r="D2708" s="91">
        <f t="shared" si="85"/>
        <v>41752.541666666672</v>
      </c>
      <c r="E2708" s="88">
        <v>7.8661099999999999</v>
      </c>
      <c r="F2708" s="88">
        <v>10.152979999999999</v>
      </c>
      <c r="G2708" s="88">
        <v>9.2483699999999995</v>
      </c>
      <c r="H2708" s="88">
        <v>10.93089</v>
      </c>
      <c r="I2708" s="88">
        <v>42.766849999999998</v>
      </c>
      <c r="J2708" s="88">
        <v>6.5096699999999998</v>
      </c>
    </row>
    <row r="2709" spans="1:10">
      <c r="A2709" s="89">
        <v>41752</v>
      </c>
      <c r="B2709" s="90">
        <v>0.625</v>
      </c>
      <c r="C2709" s="91">
        <f t="shared" si="84"/>
        <v>41752.625</v>
      </c>
      <c r="D2709" s="91">
        <f t="shared" si="85"/>
        <v>41752.583333333336</v>
      </c>
      <c r="E2709" s="88">
        <v>7.8661099999999999</v>
      </c>
      <c r="F2709" s="88">
        <v>9.4391400000000001</v>
      </c>
      <c r="G2709" s="88">
        <v>9.2488499999999991</v>
      </c>
      <c r="H2709" s="88">
        <v>12.97105</v>
      </c>
      <c r="I2709" s="88">
        <v>36.862000000000002</v>
      </c>
      <c r="J2709" s="88">
        <v>9.8880999999999997</v>
      </c>
    </row>
    <row r="2710" spans="1:10">
      <c r="A2710" s="89">
        <v>41752</v>
      </c>
      <c r="B2710" s="90">
        <v>0.66666666666666663</v>
      </c>
      <c r="C2710" s="91">
        <f t="shared" si="84"/>
        <v>41752.666666666664</v>
      </c>
      <c r="D2710" s="91">
        <f t="shared" si="85"/>
        <v>41752.625</v>
      </c>
      <c r="E2710" s="88">
        <v>10.820930000000001</v>
      </c>
      <c r="F2710" s="88">
        <v>13.619389999999999</v>
      </c>
      <c r="G2710" s="88">
        <v>9.7398799999999994</v>
      </c>
      <c r="H2710" s="88">
        <v>10.24431</v>
      </c>
      <c r="I2710" s="88">
        <v>48.750100000000003</v>
      </c>
      <c r="J2710" s="88">
        <v>13.539540000000001</v>
      </c>
    </row>
    <row r="2711" spans="1:10">
      <c r="A2711" s="89">
        <v>41752</v>
      </c>
      <c r="B2711" s="90">
        <v>0.70833333333333337</v>
      </c>
      <c r="C2711" s="91">
        <f t="shared" si="84"/>
        <v>41752.708333333336</v>
      </c>
      <c r="D2711" s="91">
        <f t="shared" si="85"/>
        <v>41752.666666666672</v>
      </c>
      <c r="E2711" s="88">
        <v>18.211780000000001</v>
      </c>
      <c r="F2711" s="88">
        <v>18.261510000000001</v>
      </c>
      <c r="G2711" s="88">
        <v>10.09131</v>
      </c>
      <c r="H2711" s="88">
        <v>16.038229999999999</v>
      </c>
      <c r="I2711" s="88">
        <v>56.629600000000003</v>
      </c>
      <c r="J2711" s="88">
        <v>17.702580000000001</v>
      </c>
    </row>
    <row r="2712" spans="1:10">
      <c r="A2712" s="89">
        <v>41752</v>
      </c>
      <c r="B2712" s="90">
        <v>0.75</v>
      </c>
      <c r="C2712" s="91">
        <f t="shared" si="84"/>
        <v>41752.75</v>
      </c>
      <c r="D2712" s="91">
        <f t="shared" si="85"/>
        <v>41752.708333333336</v>
      </c>
      <c r="E2712" s="88">
        <v>14.272030000000001</v>
      </c>
      <c r="F2712" s="88">
        <v>10.71335</v>
      </c>
      <c r="G2712" s="88">
        <v>12.63111</v>
      </c>
      <c r="H2712" s="88">
        <v>18.453710000000001</v>
      </c>
      <c r="I2712" s="88">
        <v>39.2029</v>
      </c>
      <c r="J2712" s="88">
        <v>13.26606</v>
      </c>
    </row>
    <row r="2713" spans="1:10">
      <c r="A2713" s="89">
        <v>41752</v>
      </c>
      <c r="B2713" s="90">
        <v>0.79166666666666663</v>
      </c>
      <c r="C2713" s="91">
        <f t="shared" si="84"/>
        <v>41752.791666666664</v>
      </c>
      <c r="D2713" s="91">
        <f t="shared" si="85"/>
        <v>41752.75</v>
      </c>
      <c r="E2713" s="88">
        <v>25.10061</v>
      </c>
      <c r="F2713" s="88">
        <v>16.209869999999999</v>
      </c>
      <c r="G2713" s="88">
        <v>10.237130000000001</v>
      </c>
      <c r="H2713" s="88">
        <v>18.868729999999999</v>
      </c>
      <c r="I2713" s="88">
        <v>42.308329999999998</v>
      </c>
      <c r="J2713" s="88">
        <v>10.863</v>
      </c>
    </row>
    <row r="2714" spans="1:10">
      <c r="A2714" s="89">
        <v>41752</v>
      </c>
      <c r="B2714" s="90">
        <v>0.83333333333333337</v>
      </c>
      <c r="C2714" s="91">
        <f t="shared" si="84"/>
        <v>41752.833333333336</v>
      </c>
      <c r="D2714" s="91">
        <f t="shared" si="85"/>
        <v>41752.791666666672</v>
      </c>
      <c r="E2714" s="88">
        <v>31.50461</v>
      </c>
      <c r="F2714" s="88">
        <v>17.61843</v>
      </c>
      <c r="G2714" s="88">
        <v>10.589510000000001</v>
      </c>
      <c r="H2714" s="88">
        <v>23.264130000000002</v>
      </c>
      <c r="I2714" s="88">
        <v>50.131410000000002</v>
      </c>
      <c r="J2714" s="88">
        <v>18.25816</v>
      </c>
    </row>
    <row r="2715" spans="1:10">
      <c r="A2715" s="89">
        <v>41752</v>
      </c>
      <c r="B2715" s="90">
        <v>0.875</v>
      </c>
      <c r="C2715" s="91">
        <f t="shared" si="84"/>
        <v>41752.875</v>
      </c>
      <c r="D2715" s="91">
        <f t="shared" si="85"/>
        <v>41752.833333333336</v>
      </c>
      <c r="E2715" s="88">
        <v>31.995170000000002</v>
      </c>
      <c r="F2715" s="88">
        <v>16.246210000000001</v>
      </c>
      <c r="G2715" s="88">
        <v>11.934480000000001</v>
      </c>
      <c r="H2715" s="88">
        <v>21.695879999999999</v>
      </c>
      <c r="I2715" s="88">
        <v>46.980080000000001</v>
      </c>
      <c r="J2715" s="88">
        <v>12.250999999999999</v>
      </c>
    </row>
    <row r="2716" spans="1:10">
      <c r="A2716" s="89">
        <v>41752</v>
      </c>
      <c r="B2716" s="90">
        <v>0.91666666666666663</v>
      </c>
      <c r="C2716" s="91">
        <f t="shared" si="84"/>
        <v>41752.916666666664</v>
      </c>
      <c r="D2716" s="91">
        <f t="shared" si="85"/>
        <v>41752.875</v>
      </c>
      <c r="E2716" s="88">
        <v>32.980110000000003</v>
      </c>
      <c r="G2716" s="88">
        <v>14.44129</v>
      </c>
      <c r="H2716" s="88">
        <v>7.2182500000000003</v>
      </c>
      <c r="I2716" s="88">
        <v>42.526829999999997</v>
      </c>
      <c r="J2716" s="88">
        <v>13.914389999999999</v>
      </c>
    </row>
    <row r="2717" spans="1:10">
      <c r="A2717" s="89">
        <v>41752</v>
      </c>
      <c r="B2717" s="90">
        <v>0.95833333333333337</v>
      </c>
      <c r="C2717" s="91">
        <f t="shared" si="84"/>
        <v>41752.958333333336</v>
      </c>
      <c r="D2717" s="91">
        <f t="shared" si="85"/>
        <v>41752.916666666672</v>
      </c>
      <c r="E2717" s="88">
        <v>32.982019999999999</v>
      </c>
      <c r="G2717" s="88">
        <v>17.344460000000002</v>
      </c>
      <c r="H2717" s="88">
        <v>6.6789300000000003</v>
      </c>
      <c r="I2717" s="88">
        <v>31.275590000000001</v>
      </c>
      <c r="J2717" s="88">
        <v>13.22016</v>
      </c>
    </row>
    <row r="2718" spans="1:10">
      <c r="A2718" s="89">
        <v>41752</v>
      </c>
      <c r="B2718" s="92">
        <v>1</v>
      </c>
      <c r="C2718" s="91">
        <f t="shared" si="84"/>
        <v>41753</v>
      </c>
      <c r="D2718" s="91">
        <f t="shared" si="85"/>
        <v>41752.958333333336</v>
      </c>
      <c r="E2718" s="88">
        <v>48.741019999999999</v>
      </c>
      <c r="G2718" s="88">
        <v>14.26056</v>
      </c>
      <c r="H2718" s="88">
        <v>7.6366100000000001</v>
      </c>
      <c r="I2718" s="88">
        <v>39.240679999999998</v>
      </c>
      <c r="J2718" s="88">
        <v>12.063090000000001</v>
      </c>
    </row>
    <row r="2719" spans="1:10">
      <c r="A2719" s="89">
        <v>41753</v>
      </c>
      <c r="B2719" s="90">
        <v>4.1666666666666664E-2</v>
      </c>
      <c r="C2719" s="91">
        <f t="shared" si="84"/>
        <v>41753.041666666664</v>
      </c>
      <c r="D2719" s="91">
        <f t="shared" si="85"/>
        <v>41753</v>
      </c>
      <c r="E2719" s="88">
        <v>42.01444</v>
      </c>
      <c r="F2719" s="88">
        <v>4.3789899999999999</v>
      </c>
      <c r="G2719" s="88">
        <v>13.58704</v>
      </c>
      <c r="H2719" s="88">
        <v>10.23889</v>
      </c>
      <c r="I2719" s="88">
        <v>34.141950000000001</v>
      </c>
      <c r="J2719" s="88">
        <v>9.4286300000000001</v>
      </c>
    </row>
    <row r="2720" spans="1:10">
      <c r="A2720" s="89">
        <v>41753</v>
      </c>
      <c r="B2720" s="90">
        <v>8.3333333333333329E-2</v>
      </c>
      <c r="C2720" s="91">
        <f t="shared" si="84"/>
        <v>41753.083333333336</v>
      </c>
      <c r="D2720" s="91">
        <f t="shared" si="85"/>
        <v>41753.041666666672</v>
      </c>
      <c r="E2720" s="88">
        <v>46.608899999999998</v>
      </c>
      <c r="G2720" s="88">
        <v>18.29243</v>
      </c>
      <c r="I2720" s="88">
        <v>32.160600000000002</v>
      </c>
      <c r="J2720" s="88">
        <v>9.38368</v>
      </c>
    </row>
    <row r="2721" spans="1:10">
      <c r="A2721" s="89">
        <v>41753</v>
      </c>
      <c r="B2721" s="90">
        <v>0.125</v>
      </c>
      <c r="C2721" s="91">
        <f t="shared" si="84"/>
        <v>41753.125</v>
      </c>
      <c r="D2721" s="91">
        <f t="shared" si="85"/>
        <v>41753.083333333336</v>
      </c>
      <c r="E2721" s="88">
        <v>41.357329999999997</v>
      </c>
      <c r="F2721" s="88">
        <v>5.4998699999999996</v>
      </c>
      <c r="G2721" s="88">
        <v>14.2902</v>
      </c>
      <c r="H2721" s="88">
        <v>16.28781</v>
      </c>
      <c r="I2721" s="88">
        <v>24.478090000000002</v>
      </c>
      <c r="J2721" s="88">
        <v>14.511570000000001</v>
      </c>
    </row>
    <row r="2722" spans="1:10">
      <c r="A2722" s="89">
        <v>41753</v>
      </c>
      <c r="B2722" s="90">
        <v>0.16666666666666666</v>
      </c>
      <c r="C2722" s="91">
        <f t="shared" si="84"/>
        <v>41753.166666666664</v>
      </c>
      <c r="D2722" s="91">
        <f t="shared" si="85"/>
        <v>41753.125</v>
      </c>
      <c r="E2722" s="88">
        <v>42.833309999999997</v>
      </c>
      <c r="F2722" s="88">
        <v>6.5608300000000002</v>
      </c>
      <c r="G2722" s="88">
        <v>11.77239</v>
      </c>
      <c r="H2722" s="88">
        <v>14.69661</v>
      </c>
      <c r="I2722" s="88">
        <v>25.516580000000001</v>
      </c>
      <c r="J2722" s="88">
        <v>21.713570000000001</v>
      </c>
    </row>
    <row r="2723" spans="1:10">
      <c r="A2723" s="89">
        <v>41753</v>
      </c>
      <c r="B2723" s="90">
        <v>0.20833333333333334</v>
      </c>
      <c r="C2723" s="91">
        <f t="shared" si="84"/>
        <v>41753.208333333336</v>
      </c>
      <c r="D2723" s="91">
        <f t="shared" si="85"/>
        <v>41753.166666666672</v>
      </c>
      <c r="E2723" s="88">
        <v>41.844070000000002</v>
      </c>
      <c r="F2723" s="88">
        <v>12.806100000000001</v>
      </c>
      <c r="G2723" s="88">
        <v>11.37412</v>
      </c>
      <c r="H2723" s="88">
        <v>14.093209999999999</v>
      </c>
      <c r="I2723" s="88">
        <v>40.640630000000002</v>
      </c>
      <c r="J2723" s="88">
        <v>16.292590000000001</v>
      </c>
    </row>
    <row r="2724" spans="1:10">
      <c r="A2724" s="89">
        <v>41753</v>
      </c>
      <c r="B2724" s="90">
        <v>0.25</v>
      </c>
      <c r="C2724" s="91">
        <f t="shared" si="84"/>
        <v>41753.25</v>
      </c>
      <c r="D2724" s="91">
        <f t="shared" si="85"/>
        <v>41753.208333333336</v>
      </c>
      <c r="E2724" s="88">
        <v>29.04562</v>
      </c>
      <c r="F2724" s="88">
        <v>24.74775</v>
      </c>
      <c r="G2724" s="88">
        <v>11.2651</v>
      </c>
      <c r="H2724" s="88">
        <v>13.256489999999999</v>
      </c>
      <c r="I2724" s="88">
        <v>45.859839999999998</v>
      </c>
      <c r="J2724" s="88">
        <v>16.937100000000001</v>
      </c>
    </row>
    <row r="2725" spans="1:10">
      <c r="A2725" s="89">
        <v>41753</v>
      </c>
      <c r="B2725" s="90">
        <v>0.29166666666666669</v>
      </c>
      <c r="C2725" s="91">
        <f t="shared" si="84"/>
        <v>41753.291666666664</v>
      </c>
      <c r="D2725" s="91">
        <f t="shared" si="85"/>
        <v>41753.25</v>
      </c>
      <c r="E2725" s="88">
        <v>32.488590000000002</v>
      </c>
      <c r="F2725" s="88">
        <v>24.760660000000001</v>
      </c>
      <c r="G2725" s="88">
        <v>9.4654399999999992</v>
      </c>
      <c r="H2725" s="88">
        <v>12.796060000000001</v>
      </c>
      <c r="I2725" s="88">
        <v>46.22513</v>
      </c>
      <c r="J2725" s="88">
        <v>10.8893</v>
      </c>
    </row>
    <row r="2726" spans="1:10">
      <c r="A2726" s="89">
        <v>41753</v>
      </c>
      <c r="B2726" s="90">
        <v>0.33333333333333331</v>
      </c>
      <c r="C2726" s="91">
        <f t="shared" si="84"/>
        <v>41753.333333333336</v>
      </c>
      <c r="D2726" s="91">
        <f t="shared" si="85"/>
        <v>41753.291666666672</v>
      </c>
      <c r="E2726" s="88">
        <v>23.616980000000002</v>
      </c>
      <c r="F2726" s="88">
        <v>22.391549999999999</v>
      </c>
      <c r="G2726" s="88">
        <v>7.54481</v>
      </c>
      <c r="H2726" s="88">
        <v>13.67103</v>
      </c>
      <c r="I2726" s="88">
        <v>47.438130000000001</v>
      </c>
      <c r="J2726" s="88">
        <v>10.7516</v>
      </c>
    </row>
    <row r="2727" spans="1:10">
      <c r="A2727" s="89">
        <v>41753</v>
      </c>
      <c r="B2727" s="90">
        <v>0.375</v>
      </c>
      <c r="C2727" s="91">
        <f t="shared" si="84"/>
        <v>41753.375</v>
      </c>
      <c r="D2727" s="91">
        <f t="shared" si="85"/>
        <v>41753.333333333336</v>
      </c>
      <c r="E2727" s="88">
        <v>23.113040000000002</v>
      </c>
      <c r="F2727" s="88">
        <v>28.49051</v>
      </c>
      <c r="G2727" s="88">
        <v>13.730790000000001</v>
      </c>
      <c r="H2727" s="88">
        <v>15.38176</v>
      </c>
      <c r="I2727" s="88">
        <v>49.0212</v>
      </c>
      <c r="J2727" s="88">
        <v>15.91104</v>
      </c>
    </row>
    <row r="2728" spans="1:10">
      <c r="A2728" s="89">
        <v>41753</v>
      </c>
      <c r="B2728" s="90">
        <v>0.41666666666666669</v>
      </c>
      <c r="C2728" s="91">
        <f t="shared" si="84"/>
        <v>41753.416666666664</v>
      </c>
      <c r="D2728" s="91">
        <f t="shared" si="85"/>
        <v>41753.375</v>
      </c>
      <c r="E2728" s="88">
        <v>20.653569999999998</v>
      </c>
      <c r="F2728" s="88">
        <v>26.382940000000001</v>
      </c>
      <c r="G2728" s="88">
        <v>16.841950000000001</v>
      </c>
      <c r="H2728" s="88">
        <v>10.42408</v>
      </c>
      <c r="I2728" s="88">
        <v>50.462269999999997</v>
      </c>
      <c r="J2728" s="88">
        <v>12.6182</v>
      </c>
    </row>
    <row r="2729" spans="1:10">
      <c r="A2729" s="89">
        <v>41753</v>
      </c>
      <c r="B2729" s="90">
        <v>0.45833333333333331</v>
      </c>
      <c r="C2729" s="91">
        <f t="shared" si="84"/>
        <v>41753.458333333336</v>
      </c>
      <c r="D2729" s="91">
        <f t="shared" si="85"/>
        <v>41753.416666666672</v>
      </c>
      <c r="E2729" s="88">
        <v>16.231390000000001</v>
      </c>
      <c r="F2729" s="88">
        <v>22.23903</v>
      </c>
      <c r="G2729" s="88">
        <v>27.21583</v>
      </c>
      <c r="H2729" s="88">
        <v>9.2072500000000002</v>
      </c>
      <c r="I2729" s="88">
        <v>45.331029999999998</v>
      </c>
      <c r="J2729" s="88">
        <v>10.87161</v>
      </c>
    </row>
    <row r="2730" spans="1:10">
      <c r="A2730" s="89">
        <v>41753</v>
      </c>
      <c r="B2730" s="90">
        <v>0.5</v>
      </c>
      <c r="C2730" s="91">
        <f t="shared" si="84"/>
        <v>41753.5</v>
      </c>
      <c r="D2730" s="91">
        <f t="shared" si="85"/>
        <v>41753.458333333336</v>
      </c>
      <c r="E2730" s="88">
        <v>13.279439999999999</v>
      </c>
      <c r="F2730" s="88">
        <v>27.855560000000001</v>
      </c>
      <c r="G2730" s="88">
        <v>16.49962</v>
      </c>
      <c r="H2730" s="88">
        <v>9.2837499999999995</v>
      </c>
      <c r="I2730" s="88">
        <v>25.79054</v>
      </c>
      <c r="J2730" s="88">
        <v>12.306940000000001</v>
      </c>
    </row>
    <row r="2731" spans="1:10">
      <c r="A2731" s="89">
        <v>41753</v>
      </c>
      <c r="B2731" s="90">
        <v>0.54166666666666663</v>
      </c>
      <c r="C2731" s="91">
        <f t="shared" si="84"/>
        <v>41753.541666666664</v>
      </c>
      <c r="D2731" s="91">
        <f t="shared" si="85"/>
        <v>41753.5</v>
      </c>
      <c r="E2731" s="88">
        <v>14.75398</v>
      </c>
      <c r="F2731" s="88">
        <v>20.050170000000001</v>
      </c>
      <c r="G2731" s="88">
        <v>9.8799799999999998</v>
      </c>
      <c r="H2731" s="88">
        <v>8.2376199999999997</v>
      </c>
      <c r="I2731" s="88">
        <v>27.19097</v>
      </c>
      <c r="J2731" s="88">
        <v>11.62035</v>
      </c>
    </row>
    <row r="2732" spans="1:10">
      <c r="A2732" s="89">
        <v>41753</v>
      </c>
      <c r="B2732" s="90">
        <v>0.58333333333333337</v>
      </c>
      <c r="C2732" s="91">
        <f t="shared" si="84"/>
        <v>41753.583333333336</v>
      </c>
      <c r="D2732" s="91">
        <f t="shared" si="85"/>
        <v>41753.541666666672</v>
      </c>
      <c r="E2732" s="88">
        <v>17.70879</v>
      </c>
      <c r="F2732" s="88">
        <v>25.421430000000001</v>
      </c>
      <c r="G2732" s="88">
        <v>11.22207</v>
      </c>
      <c r="H2732" s="88">
        <v>7.9053199999999997</v>
      </c>
      <c r="I2732" s="88">
        <v>22.95478</v>
      </c>
      <c r="J2732" s="88">
        <v>11.86467</v>
      </c>
    </row>
    <row r="2733" spans="1:10">
      <c r="A2733" s="89">
        <v>41753</v>
      </c>
      <c r="B2733" s="90">
        <v>0.625</v>
      </c>
      <c r="C2733" s="91">
        <f t="shared" si="84"/>
        <v>41753.625</v>
      </c>
      <c r="D2733" s="91">
        <f t="shared" si="85"/>
        <v>41753.583333333336</v>
      </c>
      <c r="E2733" s="88">
        <v>31.49362</v>
      </c>
      <c r="F2733" s="88">
        <v>36.520620000000001</v>
      </c>
      <c r="G2733" s="88">
        <v>15.048030000000001</v>
      </c>
      <c r="H2733" s="88">
        <v>7.7838799999999999</v>
      </c>
      <c r="I2733" s="88">
        <v>27.32198</v>
      </c>
      <c r="J2733" s="88">
        <v>9.6060099999999995</v>
      </c>
    </row>
    <row r="2734" spans="1:10">
      <c r="A2734" s="89">
        <v>41753</v>
      </c>
      <c r="B2734" s="90">
        <v>0.66666666666666663</v>
      </c>
      <c r="C2734" s="91">
        <f t="shared" si="84"/>
        <v>41753.666666666664</v>
      </c>
      <c r="D2734" s="91">
        <f t="shared" si="85"/>
        <v>41753.625</v>
      </c>
      <c r="E2734" s="88">
        <v>26.573229999999999</v>
      </c>
      <c r="F2734" s="88">
        <v>38.635849999999998</v>
      </c>
      <c r="G2734" s="88">
        <v>16.693729999999999</v>
      </c>
      <c r="H2734" s="88">
        <v>8.3891799999999996</v>
      </c>
      <c r="I2734" s="88">
        <v>24.307880000000001</v>
      </c>
      <c r="J2734" s="88">
        <v>11.0466</v>
      </c>
    </row>
    <row r="2735" spans="1:10">
      <c r="A2735" s="89">
        <v>41753</v>
      </c>
      <c r="B2735" s="90">
        <v>0.70833333333333337</v>
      </c>
      <c r="C2735" s="91">
        <f t="shared" si="84"/>
        <v>41753.708333333336</v>
      </c>
      <c r="D2735" s="91">
        <f t="shared" si="85"/>
        <v>41753.666666666672</v>
      </c>
      <c r="E2735" s="88">
        <v>16.73246</v>
      </c>
      <c r="F2735" s="88">
        <v>28.96386</v>
      </c>
      <c r="G2735" s="88">
        <v>18.175439999999998</v>
      </c>
      <c r="H2735" s="88">
        <v>9.3177000000000003</v>
      </c>
      <c r="I2735" s="88">
        <v>27.590679999999999</v>
      </c>
      <c r="J2735" s="88">
        <v>26.43458</v>
      </c>
    </row>
    <row r="2736" spans="1:10">
      <c r="A2736" s="89">
        <v>41753</v>
      </c>
      <c r="B2736" s="90">
        <v>0.75</v>
      </c>
      <c r="C2736" s="91">
        <f t="shared" si="84"/>
        <v>41753.75</v>
      </c>
      <c r="D2736" s="91">
        <f t="shared" si="85"/>
        <v>41753.708333333336</v>
      </c>
      <c r="E2736" s="88">
        <v>18.70664</v>
      </c>
      <c r="F2736" s="88">
        <v>32.801769999999998</v>
      </c>
      <c r="G2736" s="88">
        <v>18.882110000000001</v>
      </c>
      <c r="H2736" s="88">
        <v>11.45683</v>
      </c>
      <c r="I2736" s="88">
        <v>40.914110000000001</v>
      </c>
      <c r="J2736" s="88">
        <v>13.866099999999999</v>
      </c>
    </row>
    <row r="2737" spans="1:10">
      <c r="A2737" s="89">
        <v>41753</v>
      </c>
      <c r="B2737" s="90">
        <v>0.79166666666666663</v>
      </c>
      <c r="C2737" s="91">
        <f t="shared" si="84"/>
        <v>41753.791666666664</v>
      </c>
      <c r="D2737" s="91">
        <f t="shared" si="85"/>
        <v>41753.75</v>
      </c>
      <c r="E2737" s="88">
        <v>29.540949999999999</v>
      </c>
      <c r="F2737" s="88">
        <v>39.159390000000002</v>
      </c>
      <c r="G2737" s="88">
        <v>17.557230000000001</v>
      </c>
      <c r="H2737" s="88">
        <v>12.3887</v>
      </c>
      <c r="I2737" s="88">
        <v>33.526130000000002</v>
      </c>
      <c r="J2737" s="88">
        <v>10.538349999999999</v>
      </c>
    </row>
    <row r="2738" spans="1:10">
      <c r="A2738" s="89">
        <v>41753</v>
      </c>
      <c r="B2738" s="90">
        <v>0.83333333333333337</v>
      </c>
      <c r="C2738" s="91">
        <f t="shared" si="84"/>
        <v>41753.833333333336</v>
      </c>
      <c r="D2738" s="91">
        <f t="shared" si="85"/>
        <v>41753.791666666672</v>
      </c>
      <c r="E2738" s="88">
        <v>35.944479999999999</v>
      </c>
      <c r="F2738" s="88">
        <v>37.331519999999998</v>
      </c>
      <c r="G2738" s="88">
        <v>19.524229999999999</v>
      </c>
      <c r="H2738" s="88">
        <v>12.67844</v>
      </c>
      <c r="I2738" s="88">
        <v>37.980820000000001</v>
      </c>
      <c r="J2738" s="88">
        <v>10.677490000000001</v>
      </c>
    </row>
    <row r="2739" spans="1:10">
      <c r="A2739" s="89">
        <v>41753</v>
      </c>
      <c r="B2739" s="90">
        <v>0.875</v>
      </c>
      <c r="C2739" s="91">
        <f t="shared" si="84"/>
        <v>41753.875</v>
      </c>
      <c r="D2739" s="91">
        <f t="shared" si="85"/>
        <v>41753.833333333336</v>
      </c>
      <c r="E2739" s="88">
        <v>25.599769999999999</v>
      </c>
      <c r="F2739" s="88">
        <v>27.37266</v>
      </c>
      <c r="G2739" s="88">
        <v>23.686789999999998</v>
      </c>
      <c r="H2739" s="88">
        <v>12.55508</v>
      </c>
      <c r="I2739" s="88">
        <v>34.558880000000002</v>
      </c>
      <c r="J2739" s="88">
        <v>9.6122300000000003</v>
      </c>
    </row>
    <row r="2740" spans="1:10">
      <c r="A2740" s="89">
        <v>41753</v>
      </c>
      <c r="B2740" s="90">
        <v>0.91666666666666663</v>
      </c>
      <c r="C2740" s="91">
        <f t="shared" si="84"/>
        <v>41753.916666666664</v>
      </c>
      <c r="D2740" s="91">
        <f t="shared" si="85"/>
        <v>41753.875</v>
      </c>
      <c r="E2740" s="88">
        <v>26.089369999999999</v>
      </c>
      <c r="F2740" s="88">
        <v>17.904350000000001</v>
      </c>
      <c r="G2740" s="88">
        <v>18.548860000000001</v>
      </c>
      <c r="H2740" s="88">
        <v>10.674620000000001</v>
      </c>
      <c r="I2740" s="88">
        <v>35.774270000000001</v>
      </c>
      <c r="J2740" s="88">
        <v>8.0898800000000008</v>
      </c>
    </row>
    <row r="2741" spans="1:10">
      <c r="A2741" s="89">
        <v>41753</v>
      </c>
      <c r="B2741" s="90">
        <v>0.95833333333333337</v>
      </c>
      <c r="C2741" s="91">
        <f t="shared" si="84"/>
        <v>41753.958333333336</v>
      </c>
      <c r="D2741" s="91">
        <f t="shared" si="85"/>
        <v>41753.916666666672</v>
      </c>
      <c r="E2741" s="88">
        <v>36.434080000000002</v>
      </c>
      <c r="F2741" s="88">
        <v>18.11759</v>
      </c>
      <c r="G2741" s="88">
        <v>18.277760000000001</v>
      </c>
      <c r="H2741" s="88">
        <v>9.4974799999999995</v>
      </c>
      <c r="I2741" s="88">
        <v>24.97486</v>
      </c>
      <c r="J2741" s="88">
        <v>7.4879199999999999</v>
      </c>
    </row>
    <row r="2742" spans="1:10">
      <c r="A2742" s="89">
        <v>41753</v>
      </c>
      <c r="B2742" s="92">
        <v>1</v>
      </c>
      <c r="C2742" s="91">
        <f t="shared" si="84"/>
        <v>41754</v>
      </c>
      <c r="D2742" s="91">
        <f t="shared" si="85"/>
        <v>41753.958333333336</v>
      </c>
      <c r="E2742" s="88">
        <v>35.44914</v>
      </c>
      <c r="F2742" s="88">
        <v>13.02173</v>
      </c>
      <c r="G2742" s="88">
        <v>21.614599999999999</v>
      </c>
      <c r="H2742" s="88">
        <v>12.36862</v>
      </c>
      <c r="I2742" s="88">
        <v>15.344939999999999</v>
      </c>
      <c r="J2742" s="88">
        <v>9.5653699999999997</v>
      </c>
    </row>
    <row r="2743" spans="1:10">
      <c r="A2743" s="89">
        <v>41754</v>
      </c>
      <c r="B2743" s="90">
        <v>4.1666666666666664E-2</v>
      </c>
      <c r="C2743" s="91">
        <f t="shared" si="84"/>
        <v>41754.041666666664</v>
      </c>
      <c r="D2743" s="91">
        <f t="shared" si="85"/>
        <v>41754</v>
      </c>
      <c r="E2743" s="88">
        <v>24.2913</v>
      </c>
      <c r="F2743" s="88">
        <v>9.0639800000000008</v>
      </c>
      <c r="G2743" s="88">
        <v>21.697949999999999</v>
      </c>
      <c r="H2743" s="88">
        <v>14.38264</v>
      </c>
      <c r="I2743" s="88">
        <v>11.75996</v>
      </c>
      <c r="J2743" s="88">
        <v>7.4023300000000001</v>
      </c>
    </row>
    <row r="2744" spans="1:10">
      <c r="A2744" s="89">
        <v>41754</v>
      </c>
      <c r="B2744" s="90">
        <v>8.3333333333333329E-2</v>
      </c>
      <c r="C2744" s="91">
        <f t="shared" si="84"/>
        <v>41754.083333333336</v>
      </c>
      <c r="D2744" s="91">
        <f t="shared" si="85"/>
        <v>41754.041666666672</v>
      </c>
      <c r="E2744" s="88">
        <v>33.485329999999998</v>
      </c>
      <c r="G2744" s="88">
        <v>19.459689999999998</v>
      </c>
      <c r="I2744" s="88">
        <v>12.120150000000001</v>
      </c>
      <c r="J2744" s="88">
        <v>3.3306200000000001</v>
      </c>
    </row>
    <row r="2745" spans="1:10">
      <c r="A2745" s="89">
        <v>41754</v>
      </c>
      <c r="B2745" s="90">
        <v>0.125</v>
      </c>
      <c r="C2745" s="91">
        <f t="shared" si="84"/>
        <v>41754.125</v>
      </c>
      <c r="D2745" s="91">
        <f t="shared" si="85"/>
        <v>41754.083333333336</v>
      </c>
      <c r="E2745" s="88">
        <v>34.963369999999998</v>
      </c>
      <c r="F2745" s="88">
        <v>21.9665</v>
      </c>
      <c r="G2745" s="88">
        <v>20.20748</v>
      </c>
      <c r="H2745" s="88">
        <v>6.2046299999999999</v>
      </c>
      <c r="I2745" s="88">
        <v>10.755420000000001</v>
      </c>
      <c r="J2745" s="88">
        <v>3.1919599999999999</v>
      </c>
    </row>
    <row r="2746" spans="1:10">
      <c r="A2746" s="89">
        <v>41754</v>
      </c>
      <c r="B2746" s="90">
        <v>0.16666666666666666</v>
      </c>
      <c r="C2746" s="91">
        <f t="shared" si="84"/>
        <v>41754.166666666664</v>
      </c>
      <c r="D2746" s="91">
        <f t="shared" si="85"/>
        <v>41754.125</v>
      </c>
      <c r="E2746" s="88">
        <v>21.665279999999999</v>
      </c>
      <c r="F2746" s="88">
        <v>9.3717299999999994</v>
      </c>
      <c r="G2746" s="88">
        <v>21.49841</v>
      </c>
      <c r="H2746" s="88">
        <v>5.4707100000000004</v>
      </c>
      <c r="I2746" s="88">
        <v>10.304550000000001</v>
      </c>
      <c r="J2746" s="88">
        <v>5.5022599999999997</v>
      </c>
    </row>
    <row r="2747" spans="1:10">
      <c r="A2747" s="89">
        <v>41754</v>
      </c>
      <c r="B2747" s="90">
        <v>0.20833333333333334</v>
      </c>
      <c r="C2747" s="91">
        <f t="shared" si="84"/>
        <v>41754.208333333336</v>
      </c>
      <c r="D2747" s="91">
        <f t="shared" si="85"/>
        <v>41754.166666666672</v>
      </c>
      <c r="E2747" s="88">
        <v>23.142679999999999</v>
      </c>
      <c r="F2747" s="88">
        <v>7.7747900000000003</v>
      </c>
      <c r="G2747" s="88">
        <v>24.292580000000001</v>
      </c>
      <c r="H2747" s="88">
        <v>5.3148400000000002</v>
      </c>
      <c r="I2747" s="88">
        <v>40.052529999999997</v>
      </c>
      <c r="J2747" s="88">
        <v>8.8338400000000004</v>
      </c>
    </row>
    <row r="2748" spans="1:10">
      <c r="A2748" s="89">
        <v>41754</v>
      </c>
      <c r="B2748" s="90">
        <v>0.25</v>
      </c>
      <c r="C2748" s="91">
        <f t="shared" si="84"/>
        <v>41754.25</v>
      </c>
      <c r="D2748" s="91">
        <f t="shared" si="85"/>
        <v>41754.208333333336</v>
      </c>
      <c r="E2748" s="88">
        <v>23.142209999999999</v>
      </c>
      <c r="F2748" s="88">
        <v>14.62011</v>
      </c>
      <c r="G2748" s="88">
        <v>31.42333</v>
      </c>
      <c r="H2748" s="88">
        <v>7.6696</v>
      </c>
      <c r="I2748" s="88">
        <v>58.956159999999997</v>
      </c>
      <c r="J2748" s="88">
        <v>12.71956</v>
      </c>
    </row>
    <row r="2749" spans="1:10">
      <c r="A2749" s="89">
        <v>41754</v>
      </c>
      <c r="B2749" s="90">
        <v>0.29166666666666669</v>
      </c>
      <c r="C2749" s="91">
        <f t="shared" si="84"/>
        <v>41754.291666666664</v>
      </c>
      <c r="D2749" s="91">
        <f t="shared" si="85"/>
        <v>41754.25</v>
      </c>
      <c r="E2749" s="88">
        <v>32.499110000000002</v>
      </c>
      <c r="F2749" s="88">
        <v>23.626550000000002</v>
      </c>
      <c r="G2749" s="88">
        <v>17.715489999999999</v>
      </c>
      <c r="H2749" s="88">
        <v>8.0860500000000002</v>
      </c>
      <c r="I2749" s="88">
        <v>52.929389999999998</v>
      </c>
      <c r="J2749" s="88">
        <v>7.8120799999999999</v>
      </c>
    </row>
    <row r="2750" spans="1:10">
      <c r="A2750" s="89">
        <v>41754</v>
      </c>
      <c r="B2750" s="90">
        <v>0.33333333333333331</v>
      </c>
      <c r="C2750" s="91">
        <f t="shared" si="84"/>
        <v>41754.333333333336</v>
      </c>
      <c r="D2750" s="91">
        <f t="shared" si="85"/>
        <v>41754.291666666672</v>
      </c>
      <c r="E2750" s="88">
        <v>31.511780000000002</v>
      </c>
      <c r="F2750" s="88">
        <v>22.305969999999999</v>
      </c>
      <c r="G2750" s="88">
        <v>15.41858</v>
      </c>
      <c r="H2750" s="88">
        <v>9.0972799999999996</v>
      </c>
      <c r="I2750" s="88">
        <v>39.924869999999999</v>
      </c>
      <c r="J2750" s="88">
        <v>8.6468900000000009</v>
      </c>
    </row>
    <row r="2751" spans="1:10">
      <c r="A2751" s="89">
        <v>41754</v>
      </c>
      <c r="B2751" s="90">
        <v>0.375</v>
      </c>
      <c r="C2751" s="91">
        <f t="shared" si="84"/>
        <v>41754.375</v>
      </c>
      <c r="D2751" s="91">
        <f t="shared" si="85"/>
        <v>41754.333333333336</v>
      </c>
      <c r="E2751" s="88">
        <v>35.451059999999998</v>
      </c>
      <c r="F2751" s="88">
        <v>22.47044</v>
      </c>
      <c r="G2751" s="88">
        <v>15.66051</v>
      </c>
      <c r="H2751" s="88">
        <v>11.84268</v>
      </c>
      <c r="I2751" s="88">
        <v>37.90193</v>
      </c>
      <c r="J2751" s="88">
        <v>12.10852</v>
      </c>
    </row>
    <row r="2752" spans="1:10">
      <c r="A2752" s="89">
        <v>41754</v>
      </c>
      <c r="B2752" s="90">
        <v>0.41666666666666669</v>
      </c>
      <c r="C2752" s="91">
        <f t="shared" si="84"/>
        <v>41754.416666666664</v>
      </c>
      <c r="D2752" s="91">
        <f t="shared" si="85"/>
        <v>41754.375</v>
      </c>
      <c r="E2752" s="88">
        <v>31.511780000000002</v>
      </c>
      <c r="F2752" s="88">
        <v>20.476179999999999</v>
      </c>
      <c r="G2752" s="88">
        <v>17.36693</v>
      </c>
      <c r="H2752" s="88">
        <v>11.33348</v>
      </c>
      <c r="I2752" s="88">
        <v>37.452970000000001</v>
      </c>
      <c r="J2752" s="88">
        <v>12.61294</v>
      </c>
    </row>
    <row r="2753" spans="1:10">
      <c r="A2753" s="89">
        <v>41754</v>
      </c>
      <c r="B2753" s="90">
        <v>0.45833333333333331</v>
      </c>
      <c r="C2753" s="91">
        <f t="shared" si="84"/>
        <v>41754.458333333336</v>
      </c>
      <c r="D2753" s="91">
        <f t="shared" si="85"/>
        <v>41754.416666666672</v>
      </c>
      <c r="E2753" s="88">
        <v>29.542870000000001</v>
      </c>
      <c r="F2753" s="88">
        <v>16.261990000000001</v>
      </c>
      <c r="G2753" s="88">
        <v>23.998049999999999</v>
      </c>
      <c r="H2753" s="88">
        <v>10.46233</v>
      </c>
      <c r="I2753" s="88">
        <v>46.102730000000001</v>
      </c>
      <c r="J2753" s="88">
        <v>11.09107</v>
      </c>
    </row>
    <row r="2754" spans="1:10">
      <c r="A2754" s="89">
        <v>41754</v>
      </c>
      <c r="B2754" s="90">
        <v>0.5</v>
      </c>
      <c r="C2754" s="91">
        <f t="shared" si="84"/>
        <v>41754.5</v>
      </c>
      <c r="D2754" s="91">
        <f t="shared" si="85"/>
        <v>41754.458333333336</v>
      </c>
      <c r="E2754" s="88">
        <v>32.493850000000002</v>
      </c>
      <c r="F2754" s="88">
        <v>20.069299999999998</v>
      </c>
      <c r="G2754" s="88">
        <v>26.099409999999999</v>
      </c>
      <c r="H2754" s="88">
        <v>9.2292500000000004</v>
      </c>
      <c r="I2754" s="88">
        <v>42.276290000000003</v>
      </c>
      <c r="J2754" s="88">
        <v>13.125489999999999</v>
      </c>
    </row>
    <row r="2755" spans="1:10">
      <c r="A2755" s="89">
        <v>41754</v>
      </c>
      <c r="B2755" s="90">
        <v>0.54166666666666663</v>
      </c>
      <c r="C2755" s="91">
        <f t="shared" si="84"/>
        <v>41754.541666666664</v>
      </c>
      <c r="D2755" s="91">
        <f t="shared" si="85"/>
        <v>41754.5</v>
      </c>
      <c r="E2755" s="88">
        <v>36.433599999999998</v>
      </c>
      <c r="F2755" s="88">
        <v>20.048739999999999</v>
      </c>
      <c r="G2755" s="88">
        <v>18.060220000000001</v>
      </c>
      <c r="H2755" s="88">
        <v>9.1407900000000009</v>
      </c>
      <c r="I2755" s="88">
        <v>39.672420000000002</v>
      </c>
      <c r="J2755" s="88">
        <v>13.91009</v>
      </c>
    </row>
    <row r="2756" spans="1:10">
      <c r="A2756" s="89">
        <v>41754</v>
      </c>
      <c r="B2756" s="90">
        <v>0.58333333333333337</v>
      </c>
      <c r="C2756" s="91">
        <f t="shared" si="84"/>
        <v>41754.583333333336</v>
      </c>
      <c r="D2756" s="91">
        <f t="shared" si="85"/>
        <v>41754.541666666672</v>
      </c>
      <c r="E2756" s="88">
        <v>30.52637</v>
      </c>
      <c r="F2756" s="88">
        <v>19.701619999999998</v>
      </c>
      <c r="G2756" s="88">
        <v>16.245249999999999</v>
      </c>
      <c r="H2756" s="88">
        <v>10.044449999999999</v>
      </c>
      <c r="I2756" s="88">
        <v>44.176839999999999</v>
      </c>
      <c r="J2756" s="88">
        <v>13.17282</v>
      </c>
    </row>
    <row r="2757" spans="1:10">
      <c r="A2757" s="89">
        <v>41754</v>
      </c>
      <c r="B2757" s="90">
        <v>0.625</v>
      </c>
      <c r="C2757" s="91">
        <f t="shared" si="84"/>
        <v>41754.625</v>
      </c>
      <c r="D2757" s="91">
        <f t="shared" si="85"/>
        <v>41754.583333333336</v>
      </c>
      <c r="E2757" s="88">
        <v>33.480229999999999</v>
      </c>
      <c r="F2757" s="88">
        <v>21.933979999999998</v>
      </c>
      <c r="G2757" s="88">
        <v>19.903870000000001</v>
      </c>
      <c r="H2757" s="88">
        <v>12.39204</v>
      </c>
      <c r="I2757" s="88">
        <v>47.412309999999998</v>
      </c>
      <c r="J2757" s="88">
        <v>15.025080000000001</v>
      </c>
    </row>
    <row r="2758" spans="1:10">
      <c r="A2758" s="89">
        <v>41754</v>
      </c>
      <c r="B2758" s="90">
        <v>0.66666666666666663</v>
      </c>
      <c r="C2758" s="91">
        <f t="shared" si="84"/>
        <v>41754.666666666664</v>
      </c>
      <c r="D2758" s="91">
        <f t="shared" si="85"/>
        <v>41754.625</v>
      </c>
      <c r="E2758" s="88">
        <v>30.034379999999999</v>
      </c>
      <c r="F2758" s="88">
        <v>30.51585</v>
      </c>
      <c r="G2758" s="88">
        <v>23.370270000000001</v>
      </c>
      <c r="H2758" s="88">
        <v>13.06381</v>
      </c>
      <c r="I2758" s="88">
        <v>36.786940000000001</v>
      </c>
      <c r="J2758" s="88">
        <v>17.626080000000002</v>
      </c>
    </row>
    <row r="2759" spans="1:10">
      <c r="A2759" s="89">
        <v>41754</v>
      </c>
      <c r="B2759" s="90">
        <v>0.70833333333333337</v>
      </c>
      <c r="C2759" s="91">
        <f t="shared" si="84"/>
        <v>41754.708333333336</v>
      </c>
      <c r="D2759" s="91">
        <f t="shared" si="85"/>
        <v>41754.666666666672</v>
      </c>
      <c r="E2759" s="88">
        <v>32.003779999999999</v>
      </c>
      <c r="F2759" s="88">
        <v>27.98753</v>
      </c>
      <c r="G2759" s="88">
        <v>23.00977</v>
      </c>
      <c r="H2759" s="88">
        <v>14.55556</v>
      </c>
      <c r="I2759" s="88">
        <v>32.910299999999999</v>
      </c>
      <c r="J2759" s="88">
        <v>22.28875</v>
      </c>
    </row>
    <row r="2760" spans="1:10">
      <c r="A2760" s="89">
        <v>41754</v>
      </c>
      <c r="B2760" s="90">
        <v>0.75</v>
      </c>
      <c r="C2760" s="91">
        <f t="shared" ref="C2760:C2823" si="86">A2760+B2760</f>
        <v>41754.75</v>
      </c>
      <c r="D2760" s="91">
        <f t="shared" ref="D2760:D2823" si="87">C2760-"01:00"</f>
        <v>41754.708333333336</v>
      </c>
      <c r="E2760" s="88">
        <v>38.899769999999997</v>
      </c>
      <c r="F2760" s="88">
        <v>29.01502</v>
      </c>
      <c r="G2760" s="88">
        <v>22.30883</v>
      </c>
      <c r="H2760" s="88">
        <v>33.592109999999998</v>
      </c>
      <c r="I2760" s="88">
        <v>31.284680000000002</v>
      </c>
      <c r="J2760" s="88">
        <v>21.970320000000001</v>
      </c>
    </row>
    <row r="2761" spans="1:10">
      <c r="A2761" s="89">
        <v>41754</v>
      </c>
      <c r="B2761" s="90">
        <v>0.79166666666666663</v>
      </c>
      <c r="C2761" s="91">
        <f t="shared" si="86"/>
        <v>41754.791666666664</v>
      </c>
      <c r="D2761" s="91">
        <f t="shared" si="87"/>
        <v>41754.75</v>
      </c>
      <c r="E2761" s="88">
        <v>38.900730000000003</v>
      </c>
      <c r="F2761" s="88">
        <v>34.318860000000001</v>
      </c>
      <c r="G2761" s="88">
        <v>22.628699999999998</v>
      </c>
      <c r="H2761" s="88">
        <v>31.147929999999999</v>
      </c>
      <c r="I2761" s="88">
        <v>34.479979999999998</v>
      </c>
      <c r="J2761" s="88">
        <v>29.371220000000001</v>
      </c>
    </row>
    <row r="2762" spans="1:10">
      <c r="A2762" s="89">
        <v>41754</v>
      </c>
      <c r="B2762" s="90">
        <v>0.83333333333333337</v>
      </c>
      <c r="C2762" s="91">
        <f t="shared" si="86"/>
        <v>41754.833333333336</v>
      </c>
      <c r="D2762" s="91">
        <f t="shared" si="87"/>
        <v>41754.791666666672</v>
      </c>
      <c r="E2762" s="88">
        <v>40.870600000000003</v>
      </c>
      <c r="F2762" s="88">
        <v>35.844079999999998</v>
      </c>
      <c r="G2762" s="88">
        <v>20.22373</v>
      </c>
      <c r="H2762" s="88">
        <v>35.898099999999999</v>
      </c>
      <c r="I2762" s="88">
        <v>38.623890000000003</v>
      </c>
      <c r="J2762" s="88">
        <v>34.328420000000001</v>
      </c>
    </row>
    <row r="2763" spans="1:10">
      <c r="A2763" s="89">
        <v>41754</v>
      </c>
      <c r="B2763" s="90">
        <v>0.875</v>
      </c>
      <c r="C2763" s="91">
        <f t="shared" si="86"/>
        <v>41754.875</v>
      </c>
      <c r="D2763" s="91">
        <f t="shared" si="87"/>
        <v>41754.833333333336</v>
      </c>
      <c r="E2763" s="88">
        <v>47.273650000000004</v>
      </c>
      <c r="F2763" s="88">
        <v>32.705660000000002</v>
      </c>
      <c r="G2763" s="88">
        <v>16.664090000000002</v>
      </c>
      <c r="H2763" s="88">
        <v>26.513940000000002</v>
      </c>
      <c r="I2763" s="88">
        <v>44.485230000000001</v>
      </c>
      <c r="J2763" s="88">
        <v>30.308820000000001</v>
      </c>
    </row>
    <row r="2764" spans="1:10">
      <c r="A2764" s="89">
        <v>41754</v>
      </c>
      <c r="B2764" s="90">
        <v>0.91666666666666663</v>
      </c>
      <c r="C2764" s="91">
        <f t="shared" si="86"/>
        <v>41754.916666666664</v>
      </c>
      <c r="D2764" s="91">
        <f t="shared" si="87"/>
        <v>41754.875</v>
      </c>
      <c r="E2764" s="88">
        <v>47.273180000000004</v>
      </c>
      <c r="F2764" s="88">
        <v>23.353059999999999</v>
      </c>
      <c r="G2764" s="88">
        <v>19.785769999999999</v>
      </c>
      <c r="H2764" s="88">
        <v>30.578959999999999</v>
      </c>
      <c r="I2764" s="88">
        <v>39.075719999999997</v>
      </c>
      <c r="J2764" s="88">
        <v>22.72146</v>
      </c>
    </row>
    <row r="2765" spans="1:10">
      <c r="A2765" s="89">
        <v>41754</v>
      </c>
      <c r="B2765" s="90">
        <v>0.95833333333333337</v>
      </c>
      <c r="C2765" s="91">
        <f t="shared" si="86"/>
        <v>41754.958333333336</v>
      </c>
      <c r="D2765" s="91">
        <f t="shared" si="87"/>
        <v>41754.916666666672</v>
      </c>
      <c r="E2765" s="88">
        <v>44.318359999999998</v>
      </c>
      <c r="F2765" s="88">
        <v>17.736999999999998</v>
      </c>
      <c r="G2765" s="88">
        <v>19.696359999999999</v>
      </c>
      <c r="H2765" s="88">
        <v>48.500039999999998</v>
      </c>
      <c r="I2765" s="88">
        <v>43.275089999999999</v>
      </c>
      <c r="J2765" s="88">
        <v>18.231860000000001</v>
      </c>
    </row>
    <row r="2766" spans="1:10">
      <c r="A2766" s="89">
        <v>41754</v>
      </c>
      <c r="B2766" s="92">
        <v>1</v>
      </c>
      <c r="C2766" s="91">
        <f t="shared" si="86"/>
        <v>41755</v>
      </c>
      <c r="D2766" s="91">
        <f t="shared" si="87"/>
        <v>41754.958333333336</v>
      </c>
      <c r="E2766" s="88">
        <v>39.394150000000003</v>
      </c>
      <c r="F2766" s="88">
        <v>14.2094</v>
      </c>
      <c r="G2766" s="88">
        <v>17.012170000000001</v>
      </c>
      <c r="H2766" s="88">
        <v>31.828779999999998</v>
      </c>
      <c r="I2766" s="88">
        <v>33.446759999999998</v>
      </c>
      <c r="J2766" s="88">
        <v>18.27872</v>
      </c>
    </row>
    <row r="2767" spans="1:10">
      <c r="A2767" s="89">
        <v>41755</v>
      </c>
      <c r="B2767" s="90">
        <v>4.1666666666666664E-2</v>
      </c>
      <c r="C2767" s="91">
        <f t="shared" si="86"/>
        <v>41755.041666666664</v>
      </c>
      <c r="D2767" s="91">
        <f t="shared" si="87"/>
        <v>41755</v>
      </c>
      <c r="E2767" s="88">
        <v>40.054130000000001</v>
      </c>
      <c r="F2767" s="88">
        <v>17.412680000000002</v>
      </c>
      <c r="G2767" s="88">
        <v>18.463909999999998</v>
      </c>
      <c r="H2767" s="88">
        <v>25.083079999999999</v>
      </c>
      <c r="I2767" s="88">
        <v>40.919849999999997</v>
      </c>
      <c r="J2767" s="88">
        <v>11.53556</v>
      </c>
    </row>
    <row r="2768" spans="1:10">
      <c r="A2768" s="89">
        <v>41755</v>
      </c>
      <c r="B2768" s="90">
        <v>8.3333333333333329E-2</v>
      </c>
      <c r="C2768" s="91">
        <f t="shared" si="86"/>
        <v>41755.083333333336</v>
      </c>
      <c r="D2768" s="91">
        <f t="shared" si="87"/>
        <v>41755.041666666672</v>
      </c>
      <c r="E2768" s="88">
        <v>44.650500000000001</v>
      </c>
      <c r="G2768" s="88">
        <v>22.99335</v>
      </c>
      <c r="I2768" s="88">
        <v>32.560310000000001</v>
      </c>
      <c r="J2768" s="88">
        <v>8.5593900000000005</v>
      </c>
    </row>
    <row r="2769" spans="1:10">
      <c r="A2769" s="89">
        <v>41755</v>
      </c>
      <c r="B2769" s="90">
        <v>0.125</v>
      </c>
      <c r="C2769" s="91">
        <f t="shared" si="86"/>
        <v>41755.125</v>
      </c>
      <c r="D2769" s="91">
        <f t="shared" si="87"/>
        <v>41755.083333333336</v>
      </c>
      <c r="E2769" s="88">
        <v>36.935160000000003</v>
      </c>
      <c r="F2769" s="88">
        <v>14.765930000000001</v>
      </c>
      <c r="G2769" s="88">
        <v>17.5185</v>
      </c>
      <c r="H2769" s="88">
        <v>27.032229999999998</v>
      </c>
      <c r="I2769" s="88">
        <v>35.54907</v>
      </c>
      <c r="J2769" s="88">
        <v>7.6337400000000004</v>
      </c>
    </row>
    <row r="2770" spans="1:10">
      <c r="A2770" s="89">
        <v>41755</v>
      </c>
      <c r="B2770" s="90">
        <v>0.16666666666666666</v>
      </c>
      <c r="C2770" s="91">
        <f t="shared" si="86"/>
        <v>41755.166666666664</v>
      </c>
      <c r="D2770" s="91">
        <f t="shared" si="87"/>
        <v>41755.125</v>
      </c>
      <c r="E2770" s="88">
        <v>36.935160000000003</v>
      </c>
      <c r="F2770" s="88">
        <v>13.909129999999999</v>
      </c>
      <c r="G2770" s="88">
        <v>11.651910000000001</v>
      </c>
      <c r="H2770" s="88">
        <v>22.401109999999999</v>
      </c>
      <c r="I2770" s="88">
        <v>27.343969999999999</v>
      </c>
      <c r="J2770" s="88">
        <v>5.1331499999999997</v>
      </c>
    </row>
    <row r="2771" spans="1:10">
      <c r="A2771" s="89">
        <v>41755</v>
      </c>
      <c r="B2771" s="90">
        <v>0.20833333333333334</v>
      </c>
      <c r="C2771" s="91">
        <f t="shared" si="86"/>
        <v>41755.208333333336</v>
      </c>
      <c r="D2771" s="91">
        <f t="shared" si="87"/>
        <v>41755.166666666672</v>
      </c>
      <c r="E2771" s="88">
        <v>35.950220000000002</v>
      </c>
      <c r="F2771" s="88">
        <v>14.34614</v>
      </c>
      <c r="G2771" s="88">
        <v>11.007389999999999</v>
      </c>
      <c r="H2771" s="88">
        <v>21.384620000000002</v>
      </c>
      <c r="I2771" s="88">
        <v>24.36908</v>
      </c>
      <c r="J2771" s="88">
        <v>5.1776200000000001</v>
      </c>
    </row>
    <row r="2772" spans="1:10">
      <c r="A2772" s="89">
        <v>41755</v>
      </c>
      <c r="B2772" s="90">
        <v>0.25</v>
      </c>
      <c r="C2772" s="91">
        <f t="shared" si="86"/>
        <v>41755.25</v>
      </c>
      <c r="D2772" s="91">
        <f t="shared" si="87"/>
        <v>41755.208333333336</v>
      </c>
      <c r="E2772" s="88">
        <v>27.08578</v>
      </c>
      <c r="F2772" s="88">
        <v>13.17043</v>
      </c>
      <c r="G2772" s="88">
        <v>11.868980000000001</v>
      </c>
      <c r="H2772" s="88">
        <v>15.87518</v>
      </c>
      <c r="I2772" s="88">
        <v>25.813490000000002</v>
      </c>
      <c r="J2772" s="88">
        <v>6.7955899999999998</v>
      </c>
    </row>
    <row r="2773" spans="1:10">
      <c r="A2773" s="89">
        <v>41755</v>
      </c>
      <c r="B2773" s="90">
        <v>0.29166666666666669</v>
      </c>
      <c r="C2773" s="91">
        <f t="shared" si="86"/>
        <v>41755.291666666664</v>
      </c>
      <c r="D2773" s="91">
        <f t="shared" si="87"/>
        <v>41755.25</v>
      </c>
      <c r="E2773" s="88">
        <v>25.11591</v>
      </c>
      <c r="F2773" s="88">
        <v>13.541460000000001</v>
      </c>
      <c r="G2773" s="88">
        <v>12.29881</v>
      </c>
      <c r="H2773" s="88">
        <v>13.894310000000001</v>
      </c>
      <c r="I2773" s="88">
        <v>29.33201</v>
      </c>
      <c r="J2773" s="88">
        <v>5.8173500000000002</v>
      </c>
    </row>
    <row r="2774" spans="1:10">
      <c r="A2774" s="89">
        <v>41755</v>
      </c>
      <c r="B2774" s="90">
        <v>0.33333333333333331</v>
      </c>
      <c r="C2774" s="91">
        <f t="shared" si="86"/>
        <v>41755.333333333336</v>
      </c>
      <c r="D2774" s="91">
        <f t="shared" si="87"/>
        <v>41755.291666666672</v>
      </c>
      <c r="E2774" s="88">
        <v>22.653559999999999</v>
      </c>
      <c r="F2774" s="88">
        <v>13.523289999999999</v>
      </c>
      <c r="G2774" s="88">
        <v>10.865869999999999</v>
      </c>
      <c r="H2774" s="88">
        <v>13.465909999999999</v>
      </c>
      <c r="I2774" s="88">
        <v>31.593070000000001</v>
      </c>
      <c r="J2774" s="88">
        <v>5.1761799999999996</v>
      </c>
    </row>
    <row r="2775" spans="1:10">
      <c r="A2775" s="89">
        <v>41755</v>
      </c>
      <c r="B2775" s="90">
        <v>0.375</v>
      </c>
      <c r="C2775" s="91">
        <f t="shared" si="86"/>
        <v>41755.375</v>
      </c>
      <c r="D2775" s="91">
        <f t="shared" si="87"/>
        <v>41755.333333333336</v>
      </c>
      <c r="E2775" s="88">
        <v>17.72888</v>
      </c>
      <c r="F2775" s="88">
        <v>12.669829999999999</v>
      </c>
      <c r="G2775" s="88">
        <v>7.79392</v>
      </c>
      <c r="H2775" s="88">
        <v>12.26534</v>
      </c>
      <c r="I2775" s="88">
        <v>33.349699999999999</v>
      </c>
      <c r="J2775" s="88">
        <v>5.5405100000000003</v>
      </c>
    </row>
    <row r="2776" spans="1:10">
      <c r="A2776" s="89">
        <v>41755</v>
      </c>
      <c r="B2776" s="90">
        <v>0.41666666666666669</v>
      </c>
      <c r="C2776" s="91">
        <f t="shared" si="86"/>
        <v>41755.416666666664</v>
      </c>
      <c r="D2776" s="91">
        <f t="shared" si="87"/>
        <v>41755.375</v>
      </c>
      <c r="E2776" s="88">
        <v>13.78913</v>
      </c>
      <c r="F2776" s="88">
        <v>11.899100000000001</v>
      </c>
      <c r="G2776" s="88">
        <v>6.8692200000000003</v>
      </c>
      <c r="H2776" s="88">
        <v>9.0074000000000005</v>
      </c>
      <c r="I2776" s="88">
        <v>35.156529999999997</v>
      </c>
      <c r="J2776" s="88">
        <v>2.9079600000000001</v>
      </c>
    </row>
    <row r="2777" spans="1:10">
      <c r="A2777" s="89">
        <v>41755</v>
      </c>
      <c r="B2777" s="90">
        <v>0.45833333333333331</v>
      </c>
      <c r="C2777" s="91">
        <f t="shared" si="86"/>
        <v>41755.458333333336</v>
      </c>
      <c r="D2777" s="91">
        <f t="shared" si="87"/>
        <v>41755.416666666672</v>
      </c>
      <c r="E2777" s="88">
        <v>9.3569099999999992</v>
      </c>
      <c r="F2777" s="88">
        <v>7.9435700000000002</v>
      </c>
      <c r="G2777" s="88">
        <v>6.8013300000000001</v>
      </c>
      <c r="H2777" s="88">
        <v>7.8383799999999999</v>
      </c>
      <c r="I2777" s="88">
        <v>32.26435</v>
      </c>
      <c r="J2777" s="88">
        <v>2.58283</v>
      </c>
    </row>
    <row r="2778" spans="1:10">
      <c r="A2778" s="89">
        <v>41755</v>
      </c>
      <c r="B2778" s="90">
        <v>0.5</v>
      </c>
      <c r="C2778" s="91">
        <f t="shared" si="86"/>
        <v>41755.5</v>
      </c>
      <c r="D2778" s="91">
        <f t="shared" si="87"/>
        <v>41755.458333333336</v>
      </c>
      <c r="E2778" s="88">
        <v>21.66863</v>
      </c>
      <c r="F2778" s="88">
        <v>13.523289999999999</v>
      </c>
      <c r="G2778" s="88">
        <v>5.2971500000000002</v>
      </c>
      <c r="H2778" s="88">
        <v>7.2980999999999998</v>
      </c>
      <c r="I2778" s="88">
        <v>31.05087</v>
      </c>
      <c r="J2778" s="88">
        <v>3.0016699999999998</v>
      </c>
    </row>
    <row r="2779" spans="1:10">
      <c r="A2779" s="89">
        <v>41755</v>
      </c>
      <c r="B2779" s="90">
        <v>0.54166666666666663</v>
      </c>
      <c r="C2779" s="91">
        <f t="shared" si="86"/>
        <v>41755.541666666664</v>
      </c>
      <c r="D2779" s="91">
        <f t="shared" si="87"/>
        <v>41755.5</v>
      </c>
      <c r="E2779" s="88">
        <v>15.759</v>
      </c>
      <c r="F2779" s="88">
        <v>13.24311</v>
      </c>
      <c r="G2779" s="88">
        <v>5.5089600000000001</v>
      </c>
      <c r="H2779" s="88">
        <v>6.8544</v>
      </c>
      <c r="I2779" s="88">
        <v>31.192879999999999</v>
      </c>
      <c r="J2779" s="88">
        <v>2.7253099999999999</v>
      </c>
    </row>
    <row r="2780" spans="1:10">
      <c r="A2780" s="89">
        <v>41755</v>
      </c>
      <c r="B2780" s="90">
        <v>0.58333333333333337</v>
      </c>
      <c r="C2780" s="91">
        <f t="shared" si="86"/>
        <v>41755.583333333336</v>
      </c>
      <c r="D2780" s="91">
        <f t="shared" si="87"/>
        <v>41755.541666666672</v>
      </c>
      <c r="E2780" s="88">
        <v>12.80419</v>
      </c>
      <c r="F2780" s="88">
        <v>10.22996</v>
      </c>
      <c r="G2780" s="88">
        <v>7.4467999999999996</v>
      </c>
      <c r="H2780" s="88">
        <v>7.1646999999999998</v>
      </c>
      <c r="I2780" s="88">
        <v>32.003300000000003</v>
      </c>
      <c r="J2780" s="88">
        <v>2.1692499999999999</v>
      </c>
    </row>
    <row r="2781" spans="1:10">
      <c r="A2781" s="89">
        <v>41755</v>
      </c>
      <c r="B2781" s="90">
        <v>0.625</v>
      </c>
      <c r="C2781" s="91">
        <f t="shared" si="86"/>
        <v>41755.625</v>
      </c>
      <c r="D2781" s="91">
        <f t="shared" si="87"/>
        <v>41755.583333333336</v>
      </c>
      <c r="E2781" s="88">
        <v>12.311719999999999</v>
      </c>
      <c r="F2781" s="88">
        <v>7.8302500000000004</v>
      </c>
      <c r="G2781" s="88">
        <v>9.8780599999999996</v>
      </c>
      <c r="H2781" s="88">
        <v>6.8113700000000001</v>
      </c>
      <c r="I2781" s="88">
        <v>41.610259999999997</v>
      </c>
      <c r="J2781" s="88">
        <v>4.5780500000000002</v>
      </c>
    </row>
    <row r="2782" spans="1:10">
      <c r="A2782" s="89">
        <v>41755</v>
      </c>
      <c r="B2782" s="90">
        <v>0.66666666666666663</v>
      </c>
      <c r="C2782" s="91">
        <f t="shared" si="86"/>
        <v>41755.666666666664</v>
      </c>
      <c r="D2782" s="91">
        <f t="shared" si="87"/>
        <v>41755.625</v>
      </c>
      <c r="E2782" s="88">
        <v>13.296659999999999</v>
      </c>
      <c r="F2782" s="88">
        <v>8.3471100000000007</v>
      </c>
      <c r="G2782" s="88">
        <v>9.7274499999999993</v>
      </c>
      <c r="H2782" s="88">
        <v>6.2949900000000003</v>
      </c>
      <c r="I2782" s="88">
        <v>37.959780000000002</v>
      </c>
      <c r="J2782" s="88">
        <v>4.6693699999999998</v>
      </c>
    </row>
    <row r="2783" spans="1:10">
      <c r="A2783" s="89">
        <v>41755</v>
      </c>
      <c r="B2783" s="90">
        <v>0.70833333333333337</v>
      </c>
      <c r="C2783" s="91">
        <f t="shared" si="86"/>
        <v>41755.708333333336</v>
      </c>
      <c r="D2783" s="91">
        <f t="shared" si="87"/>
        <v>41755.666666666672</v>
      </c>
      <c r="E2783" s="88">
        <v>12.80419</v>
      </c>
      <c r="F2783" s="88">
        <v>9.02318</v>
      </c>
      <c r="G2783" s="88">
        <v>5.1508399999999996</v>
      </c>
      <c r="H2783" s="88">
        <v>7.0556900000000002</v>
      </c>
      <c r="I2783" s="88">
        <v>38.217010000000002</v>
      </c>
      <c r="J2783" s="88">
        <v>5.2718100000000003</v>
      </c>
    </row>
    <row r="2784" spans="1:10">
      <c r="A2784" s="89">
        <v>41755</v>
      </c>
      <c r="B2784" s="90">
        <v>0.75</v>
      </c>
      <c r="C2784" s="91">
        <f t="shared" si="86"/>
        <v>41755.75</v>
      </c>
      <c r="D2784" s="91">
        <f t="shared" si="87"/>
        <v>41755.708333333336</v>
      </c>
      <c r="E2784" s="88">
        <v>12.80419</v>
      </c>
      <c r="F2784" s="88">
        <v>7.9397399999999996</v>
      </c>
      <c r="G2784" s="88">
        <v>6.4379499999999998</v>
      </c>
      <c r="H2784" s="88">
        <v>8.0827000000000009</v>
      </c>
      <c r="I2784" s="88">
        <v>32.398710000000001</v>
      </c>
      <c r="J2784" s="88">
        <v>7.2158600000000002</v>
      </c>
    </row>
    <row r="2785" spans="1:10">
      <c r="A2785" s="89">
        <v>41755</v>
      </c>
      <c r="B2785" s="90">
        <v>0.79166666666666663</v>
      </c>
      <c r="C2785" s="91">
        <f t="shared" si="86"/>
        <v>41755.791666666664</v>
      </c>
      <c r="D2785" s="91">
        <f t="shared" si="87"/>
        <v>41755.75</v>
      </c>
      <c r="E2785" s="88">
        <v>24.623439999999999</v>
      </c>
      <c r="F2785" s="88">
        <v>16.33944</v>
      </c>
      <c r="G2785" s="88">
        <v>5.3655200000000001</v>
      </c>
      <c r="H2785" s="88">
        <v>7.8125600000000004</v>
      </c>
      <c r="I2785" s="88">
        <v>30.008559999999999</v>
      </c>
      <c r="J2785" s="88">
        <v>10.27108</v>
      </c>
    </row>
    <row r="2786" spans="1:10">
      <c r="A2786" s="89">
        <v>41755</v>
      </c>
      <c r="B2786" s="90">
        <v>0.83333333333333337</v>
      </c>
      <c r="C2786" s="91">
        <f t="shared" si="86"/>
        <v>41755.833333333336</v>
      </c>
      <c r="D2786" s="91">
        <f t="shared" si="87"/>
        <v>41755.791666666672</v>
      </c>
      <c r="E2786" s="88">
        <v>31.02553</v>
      </c>
      <c r="F2786" s="88">
        <v>17.69971</v>
      </c>
      <c r="G2786" s="88">
        <v>8.3652800000000003</v>
      </c>
      <c r="H2786" s="88">
        <v>9.8962299999999992</v>
      </c>
      <c r="I2786" s="88">
        <v>35.008310000000002</v>
      </c>
      <c r="J2786" s="88">
        <v>15.317209999999999</v>
      </c>
    </row>
    <row r="2787" spans="1:10">
      <c r="A2787" s="89">
        <v>41755</v>
      </c>
      <c r="B2787" s="90">
        <v>0.875</v>
      </c>
      <c r="C2787" s="91">
        <f t="shared" si="86"/>
        <v>41755.875</v>
      </c>
      <c r="D2787" s="91">
        <f t="shared" si="87"/>
        <v>41755.833333333336</v>
      </c>
      <c r="E2787" s="88">
        <v>29.54813</v>
      </c>
      <c r="F2787" s="88">
        <v>9.1364900000000002</v>
      </c>
      <c r="G2787" s="88">
        <v>10.22518</v>
      </c>
      <c r="H2787" s="88">
        <v>14.18501</v>
      </c>
      <c r="I2787" s="88">
        <v>32.212240000000001</v>
      </c>
      <c r="J2787" s="88">
        <v>16.28828</v>
      </c>
    </row>
    <row r="2788" spans="1:10">
      <c r="A2788" s="89">
        <v>41755</v>
      </c>
      <c r="B2788" s="90">
        <v>0.91666666666666663</v>
      </c>
      <c r="C2788" s="91">
        <f t="shared" si="86"/>
        <v>41755.916666666664</v>
      </c>
      <c r="D2788" s="91">
        <f t="shared" si="87"/>
        <v>41755.875</v>
      </c>
      <c r="E2788" s="88">
        <v>45.307130000000001</v>
      </c>
      <c r="F2788" s="88">
        <v>20.610060000000001</v>
      </c>
      <c r="G2788" s="88">
        <v>10.50967</v>
      </c>
      <c r="H2788" s="88">
        <v>12.53213</v>
      </c>
      <c r="I2788" s="88">
        <v>37.481650000000002</v>
      </c>
      <c r="J2788" s="88">
        <v>12.492929999999999</v>
      </c>
    </row>
    <row r="2789" spans="1:10">
      <c r="A2789" s="89">
        <v>41755</v>
      </c>
      <c r="B2789" s="90">
        <v>0.95833333333333337</v>
      </c>
      <c r="C2789" s="91">
        <f t="shared" si="86"/>
        <v>41755.958333333336</v>
      </c>
      <c r="D2789" s="91">
        <f t="shared" si="87"/>
        <v>41755.916666666672</v>
      </c>
      <c r="E2789" s="88">
        <v>36.442689999999999</v>
      </c>
      <c r="F2789" s="88">
        <v>15.551019999999999</v>
      </c>
      <c r="G2789" s="88">
        <v>11.08342</v>
      </c>
      <c r="H2789" s="88">
        <v>13.899089999999999</v>
      </c>
      <c r="I2789" s="88">
        <v>40.192619999999998</v>
      </c>
      <c r="J2789" s="88">
        <v>10.54983</v>
      </c>
    </row>
    <row r="2790" spans="1:10">
      <c r="A2790" s="89">
        <v>41755</v>
      </c>
      <c r="B2790" s="92">
        <v>1</v>
      </c>
      <c r="C2790" s="91">
        <f t="shared" si="86"/>
        <v>41756</v>
      </c>
      <c r="D2790" s="91">
        <f t="shared" si="87"/>
        <v>41755.958333333336</v>
      </c>
      <c r="E2790" s="88">
        <v>29.05566</v>
      </c>
      <c r="F2790" s="88">
        <v>13.730320000000001</v>
      </c>
      <c r="G2790" s="88">
        <v>10.15394</v>
      </c>
      <c r="H2790" s="88">
        <v>11.800129999999999</v>
      </c>
      <c r="I2790" s="88">
        <v>31.401340000000001</v>
      </c>
      <c r="J2790" s="88">
        <v>9.3932400000000005</v>
      </c>
    </row>
    <row r="2791" spans="1:10">
      <c r="A2791" s="89">
        <v>41756</v>
      </c>
      <c r="B2791" s="90">
        <v>4.1666666666666664E-2</v>
      </c>
      <c r="C2791" s="91">
        <f t="shared" si="86"/>
        <v>41756.041666666664</v>
      </c>
      <c r="D2791" s="91">
        <f t="shared" si="87"/>
        <v>41756</v>
      </c>
      <c r="E2791" s="88">
        <v>40.71266</v>
      </c>
      <c r="F2791" s="88">
        <v>12.85646</v>
      </c>
      <c r="G2791" s="88">
        <v>9.0983999999999998</v>
      </c>
      <c r="H2791" s="88">
        <v>12.41276</v>
      </c>
      <c r="I2791" s="88">
        <v>37.308410000000002</v>
      </c>
      <c r="J2791" s="88">
        <v>6.0592800000000002</v>
      </c>
    </row>
    <row r="2792" spans="1:10">
      <c r="A2792" s="89">
        <v>41756</v>
      </c>
      <c r="B2792" s="90">
        <v>8.3333333333333329E-2</v>
      </c>
      <c r="C2792" s="91">
        <f t="shared" si="86"/>
        <v>41756.083333333336</v>
      </c>
      <c r="D2792" s="91">
        <f t="shared" si="87"/>
        <v>41756.041666666672</v>
      </c>
      <c r="E2792" s="88">
        <v>35.45966</v>
      </c>
      <c r="G2792" s="88">
        <v>8.5303900000000006</v>
      </c>
      <c r="I2792" s="88">
        <v>42.48236</v>
      </c>
      <c r="J2792" s="88">
        <v>5.8747199999999999</v>
      </c>
    </row>
    <row r="2793" spans="1:10">
      <c r="A2793" s="89">
        <v>41756</v>
      </c>
      <c r="B2793" s="90">
        <v>0.125</v>
      </c>
      <c r="C2793" s="91">
        <f t="shared" si="86"/>
        <v>41756.125</v>
      </c>
      <c r="D2793" s="91">
        <f t="shared" si="87"/>
        <v>41756.083333333336</v>
      </c>
      <c r="E2793" s="88">
        <v>25.117339999999999</v>
      </c>
      <c r="F2793" s="88">
        <v>10.89503</v>
      </c>
      <c r="G2793" s="88">
        <v>9.7819599999999998</v>
      </c>
      <c r="H2793" s="88">
        <v>15.01695</v>
      </c>
      <c r="I2793" s="88">
        <v>33.080030000000001</v>
      </c>
      <c r="J2793" s="88">
        <v>7.1723499999999998</v>
      </c>
    </row>
    <row r="2794" spans="1:10">
      <c r="A2794" s="89">
        <v>41756</v>
      </c>
      <c r="B2794" s="90">
        <v>0.16666666666666666</v>
      </c>
      <c r="C2794" s="91">
        <f t="shared" si="86"/>
        <v>41756.166666666664</v>
      </c>
      <c r="D2794" s="91">
        <f t="shared" si="87"/>
        <v>41756.125</v>
      </c>
      <c r="E2794" s="88">
        <v>20.68608</v>
      </c>
      <c r="F2794" s="88">
        <v>7.5476799999999997</v>
      </c>
      <c r="G2794" s="88">
        <v>9.1312300000000004</v>
      </c>
      <c r="H2794" s="88">
        <v>14.163019999999999</v>
      </c>
      <c r="I2794" s="88">
        <v>23.522790000000001</v>
      </c>
      <c r="J2794" s="88">
        <v>7.4463200000000001</v>
      </c>
    </row>
    <row r="2795" spans="1:10">
      <c r="A2795" s="89">
        <v>41756</v>
      </c>
      <c r="B2795" s="90">
        <v>0.20833333333333334</v>
      </c>
      <c r="C2795" s="91">
        <f t="shared" si="86"/>
        <v>41756.208333333336</v>
      </c>
      <c r="D2795" s="91">
        <f t="shared" si="87"/>
        <v>41756.166666666672</v>
      </c>
      <c r="E2795" s="88">
        <v>18.716200000000001</v>
      </c>
      <c r="F2795" s="88">
        <v>7.7700100000000001</v>
      </c>
      <c r="G2795" s="88">
        <v>7.7618799999999997</v>
      </c>
      <c r="H2795" s="88">
        <v>14.037269999999999</v>
      </c>
      <c r="I2795" s="88">
        <v>16.895029999999998</v>
      </c>
      <c r="J2795" s="88">
        <v>7.3487799999999996</v>
      </c>
    </row>
    <row r="2796" spans="1:10">
      <c r="A2796" s="89">
        <v>41756</v>
      </c>
      <c r="B2796" s="90">
        <v>0.25</v>
      </c>
      <c r="C2796" s="91">
        <f t="shared" si="86"/>
        <v>41756.25</v>
      </c>
      <c r="D2796" s="91">
        <f t="shared" si="87"/>
        <v>41756.208333333336</v>
      </c>
      <c r="E2796" s="88">
        <v>27.581600000000002</v>
      </c>
      <c r="F2796" s="88">
        <v>16.095120000000001</v>
      </c>
      <c r="G2796" s="88">
        <v>14.365740000000001</v>
      </c>
      <c r="H2796" s="88">
        <v>12.5962</v>
      </c>
      <c r="I2796" s="88">
        <v>14.327019999999999</v>
      </c>
      <c r="J2796" s="88">
        <v>7.2029500000000004</v>
      </c>
    </row>
    <row r="2797" spans="1:10">
      <c r="A2797" s="89">
        <v>41756</v>
      </c>
      <c r="B2797" s="90">
        <v>0.29166666666666669</v>
      </c>
      <c r="C2797" s="91">
        <f t="shared" si="86"/>
        <v>41756.291666666664</v>
      </c>
      <c r="D2797" s="91">
        <f t="shared" si="87"/>
        <v>41756.25</v>
      </c>
      <c r="E2797" s="88">
        <v>24.62726</v>
      </c>
      <c r="F2797" s="88">
        <v>29.056609999999999</v>
      </c>
      <c r="G2797" s="88">
        <v>8.1936300000000006</v>
      </c>
      <c r="H2797" s="88">
        <v>12.365270000000001</v>
      </c>
      <c r="I2797" s="88">
        <v>10.90268</v>
      </c>
      <c r="J2797" s="88">
        <v>6.0482800000000001</v>
      </c>
    </row>
    <row r="2798" spans="1:10">
      <c r="A2798" s="89">
        <v>41756</v>
      </c>
      <c r="B2798" s="90">
        <v>0.33333333333333331</v>
      </c>
      <c r="C2798" s="91">
        <f t="shared" si="86"/>
        <v>41756.333333333336</v>
      </c>
      <c r="D2798" s="91">
        <f t="shared" si="87"/>
        <v>41756.291666666672</v>
      </c>
      <c r="E2798" s="88">
        <v>16.748239999999999</v>
      </c>
      <c r="F2798" s="88">
        <v>17.38749</v>
      </c>
      <c r="G2798" s="88">
        <v>7.0490000000000004</v>
      </c>
      <c r="H2798" s="88">
        <v>13.12931</v>
      </c>
      <c r="I2798" s="88">
        <v>12.840999999999999</v>
      </c>
      <c r="J2798" s="88">
        <v>7.5290299999999997</v>
      </c>
    </row>
    <row r="2799" spans="1:10">
      <c r="A2799" s="89">
        <v>41756</v>
      </c>
      <c r="B2799" s="90">
        <v>0.375</v>
      </c>
      <c r="C2799" s="91">
        <f t="shared" si="86"/>
        <v>41756.375</v>
      </c>
      <c r="D2799" s="91">
        <f t="shared" si="87"/>
        <v>41756.333333333336</v>
      </c>
      <c r="E2799" s="88">
        <v>22.16779</v>
      </c>
      <c r="F2799" s="88">
        <v>25.592120000000001</v>
      </c>
      <c r="G2799" s="88">
        <v>7.3387399999999996</v>
      </c>
      <c r="H2799" s="88">
        <v>12.203659999999999</v>
      </c>
      <c r="I2799" s="88">
        <v>12.841480000000001</v>
      </c>
      <c r="J2799" s="88">
        <v>6.6091199999999999</v>
      </c>
    </row>
    <row r="2800" spans="1:10">
      <c r="A2800" s="89">
        <v>41756</v>
      </c>
      <c r="B2800" s="90">
        <v>0.41666666666666669</v>
      </c>
      <c r="C2800" s="91">
        <f t="shared" si="86"/>
        <v>41756.416666666664</v>
      </c>
      <c r="D2800" s="91">
        <f t="shared" si="87"/>
        <v>41756.375</v>
      </c>
      <c r="E2800" s="88">
        <v>18.72146</v>
      </c>
      <c r="F2800" s="88">
        <v>24.864889999999999</v>
      </c>
      <c r="G2800" s="88">
        <v>8.8558299999999992</v>
      </c>
      <c r="H2800" s="88">
        <v>8.9136799999999994</v>
      </c>
      <c r="I2800" s="88">
        <v>15.54528</v>
      </c>
      <c r="J2800" s="88">
        <v>5.9612600000000002</v>
      </c>
    </row>
    <row r="2801" spans="1:10">
      <c r="A2801" s="89">
        <v>41756</v>
      </c>
      <c r="B2801" s="90">
        <v>0.45833333333333331</v>
      </c>
      <c r="C2801" s="91">
        <f t="shared" si="86"/>
        <v>41756.458333333336</v>
      </c>
      <c r="D2801" s="91">
        <f t="shared" si="87"/>
        <v>41756.416666666672</v>
      </c>
      <c r="E2801" s="88">
        <v>17.242619999999999</v>
      </c>
      <c r="F2801" s="88">
        <v>22.44988</v>
      </c>
      <c r="G2801" s="88">
        <v>9.5065600000000003</v>
      </c>
      <c r="H2801" s="88">
        <v>7.2330800000000002</v>
      </c>
      <c r="I2801" s="88">
        <v>15.592129999999999</v>
      </c>
      <c r="J2801" s="88">
        <v>14.387740000000001</v>
      </c>
    </row>
    <row r="2802" spans="1:10">
      <c r="A2802" s="89">
        <v>41756</v>
      </c>
      <c r="B2802" s="90">
        <v>0.5</v>
      </c>
      <c r="C2802" s="91">
        <f t="shared" si="86"/>
        <v>41756.5</v>
      </c>
      <c r="D2802" s="91">
        <f t="shared" si="87"/>
        <v>41756.458333333336</v>
      </c>
      <c r="E2802" s="88">
        <v>15.76474</v>
      </c>
      <c r="F2802" s="88">
        <v>21.868960000000001</v>
      </c>
      <c r="G2802" s="88">
        <v>9.6490399999999994</v>
      </c>
      <c r="H2802" s="88">
        <v>7.59964</v>
      </c>
      <c r="I2802" s="88">
        <v>16.987300000000001</v>
      </c>
      <c r="J2802" s="88">
        <v>5.2675000000000001</v>
      </c>
    </row>
    <row r="2803" spans="1:10">
      <c r="A2803" s="89">
        <v>41756</v>
      </c>
      <c r="B2803" s="90">
        <v>0.54166666666666663</v>
      </c>
      <c r="C2803" s="91">
        <f t="shared" si="86"/>
        <v>41756.541666666664</v>
      </c>
      <c r="D2803" s="91">
        <f t="shared" si="87"/>
        <v>41756.5</v>
      </c>
      <c r="E2803" s="88">
        <v>14.778370000000001</v>
      </c>
      <c r="F2803" s="88">
        <v>14.282550000000001</v>
      </c>
      <c r="G2803" s="88">
        <v>10.220879999999999</v>
      </c>
      <c r="H2803" s="88">
        <v>6.7152700000000003</v>
      </c>
      <c r="I2803" s="88">
        <v>15.63564</v>
      </c>
      <c r="J2803" s="88">
        <v>4.7138299999999997</v>
      </c>
    </row>
    <row r="2804" spans="1:10">
      <c r="A2804" s="89">
        <v>41756</v>
      </c>
      <c r="B2804" s="90">
        <v>0.58333333333333337</v>
      </c>
      <c r="C2804" s="91">
        <f t="shared" si="86"/>
        <v>41756.583333333336</v>
      </c>
      <c r="D2804" s="91">
        <f t="shared" si="87"/>
        <v>41756.541666666672</v>
      </c>
      <c r="E2804" s="88">
        <v>12.31554</v>
      </c>
      <c r="F2804" s="88">
        <v>15.638030000000001</v>
      </c>
      <c r="G2804" s="88">
        <v>10.286860000000001</v>
      </c>
      <c r="H2804" s="88">
        <v>5.8417300000000001</v>
      </c>
      <c r="I2804" s="88">
        <v>17.256489999999999</v>
      </c>
      <c r="J2804" s="88">
        <v>3.8780700000000001</v>
      </c>
    </row>
    <row r="2805" spans="1:10">
      <c r="A2805" s="89">
        <v>41756</v>
      </c>
      <c r="B2805" s="90">
        <v>0.625</v>
      </c>
      <c r="C2805" s="91">
        <f t="shared" si="86"/>
        <v>41756.625</v>
      </c>
      <c r="D2805" s="91">
        <f t="shared" si="87"/>
        <v>41756.583333333336</v>
      </c>
      <c r="E2805" s="88">
        <v>13.299530000000001</v>
      </c>
      <c r="F2805" s="88">
        <v>14.62823</v>
      </c>
      <c r="G2805" s="88">
        <v>10.13673</v>
      </c>
      <c r="H2805" s="88">
        <v>6.3428100000000001</v>
      </c>
      <c r="I2805" s="88">
        <v>14.28351</v>
      </c>
      <c r="J2805" s="88">
        <v>3.8331300000000001</v>
      </c>
    </row>
    <row r="2806" spans="1:10">
      <c r="A2806" s="89">
        <v>41756</v>
      </c>
      <c r="B2806" s="90">
        <v>0.66666666666666663</v>
      </c>
      <c r="C2806" s="91">
        <f t="shared" si="86"/>
        <v>41756.666666666664</v>
      </c>
      <c r="D2806" s="91">
        <f t="shared" si="87"/>
        <v>41756.625</v>
      </c>
      <c r="E2806" s="88">
        <v>11.329650000000001</v>
      </c>
      <c r="F2806" s="88">
        <v>12.91846</v>
      </c>
      <c r="G2806" s="88">
        <v>10.20749</v>
      </c>
      <c r="H2806" s="88">
        <v>5.5060900000000004</v>
      </c>
      <c r="I2806" s="88">
        <v>15.94929</v>
      </c>
      <c r="J2806" s="88">
        <v>3.6983000000000001</v>
      </c>
    </row>
    <row r="2807" spans="1:10">
      <c r="A2807" s="89">
        <v>41756</v>
      </c>
      <c r="B2807" s="90">
        <v>0.70833333333333337</v>
      </c>
      <c r="C2807" s="91">
        <f t="shared" si="86"/>
        <v>41756.708333333336</v>
      </c>
      <c r="D2807" s="91">
        <f t="shared" si="87"/>
        <v>41756.666666666672</v>
      </c>
      <c r="E2807" s="88">
        <v>15.269399999999999</v>
      </c>
      <c r="F2807" s="88">
        <v>12.316979999999999</v>
      </c>
      <c r="G2807" s="88">
        <v>17.89622</v>
      </c>
      <c r="H2807" s="88">
        <v>10.888820000000001</v>
      </c>
      <c r="I2807" s="88">
        <v>14.50775</v>
      </c>
      <c r="J2807" s="88">
        <v>6.0583200000000001</v>
      </c>
    </row>
    <row r="2808" spans="1:10">
      <c r="A2808" s="89">
        <v>41756</v>
      </c>
      <c r="B2808" s="90">
        <v>0.75</v>
      </c>
      <c r="C2808" s="91">
        <f t="shared" si="86"/>
        <v>41756.75</v>
      </c>
      <c r="D2808" s="91">
        <f t="shared" si="87"/>
        <v>41756.708333333336</v>
      </c>
      <c r="E2808" s="88">
        <v>15.26844</v>
      </c>
      <c r="F2808" s="88">
        <v>11.74227</v>
      </c>
      <c r="G2808" s="88">
        <v>18.89311</v>
      </c>
      <c r="H2808" s="88">
        <v>14.75207</v>
      </c>
      <c r="I2808" s="88">
        <v>13.606</v>
      </c>
      <c r="J2808" s="88">
        <v>12.075530000000001</v>
      </c>
    </row>
    <row r="2809" spans="1:10">
      <c r="A2809" s="89">
        <v>41756</v>
      </c>
      <c r="B2809" s="90">
        <v>0.79166666666666663</v>
      </c>
      <c r="C2809" s="91">
        <f t="shared" si="86"/>
        <v>41756.791666666664</v>
      </c>
      <c r="D2809" s="91">
        <f t="shared" si="87"/>
        <v>41756.75</v>
      </c>
      <c r="E2809" s="88">
        <v>17.238800000000001</v>
      </c>
      <c r="F2809" s="88">
        <v>11.44918</v>
      </c>
      <c r="G2809" s="88">
        <v>28.43553</v>
      </c>
      <c r="H2809" s="88">
        <v>14.3012</v>
      </c>
      <c r="I2809" s="88">
        <v>15.541930000000001</v>
      </c>
      <c r="J2809" s="88">
        <v>13.00165</v>
      </c>
    </row>
    <row r="2810" spans="1:10">
      <c r="A2810" s="89">
        <v>41756</v>
      </c>
      <c r="B2810" s="90">
        <v>0.83333333333333337</v>
      </c>
      <c r="C2810" s="91">
        <f t="shared" si="86"/>
        <v>41756.833333333336</v>
      </c>
      <c r="D2810" s="91">
        <f t="shared" si="87"/>
        <v>41756.791666666672</v>
      </c>
      <c r="E2810" s="88">
        <v>20.19313</v>
      </c>
      <c r="F2810" s="88">
        <v>13.301439999999999</v>
      </c>
      <c r="G2810" s="88">
        <v>17.671980000000001</v>
      </c>
      <c r="H2810" s="88">
        <v>14.067869999999999</v>
      </c>
      <c r="I2810" s="88">
        <v>14.82188</v>
      </c>
      <c r="J2810" s="88">
        <v>9.7618799999999997</v>
      </c>
    </row>
    <row r="2811" spans="1:10">
      <c r="A2811" s="89">
        <v>41756</v>
      </c>
      <c r="B2811" s="90">
        <v>0.875</v>
      </c>
      <c r="C2811" s="91">
        <f t="shared" si="86"/>
        <v>41756.875</v>
      </c>
      <c r="D2811" s="91">
        <f t="shared" si="87"/>
        <v>41756.833333333336</v>
      </c>
      <c r="E2811" s="88">
        <v>20.68608</v>
      </c>
      <c r="F2811" s="88">
        <v>13.19721</v>
      </c>
      <c r="G2811" s="88">
        <v>10.347099999999999</v>
      </c>
      <c r="H2811" s="88">
        <v>12.54504</v>
      </c>
      <c r="I2811" s="88">
        <v>14.64114</v>
      </c>
      <c r="J2811" s="88">
        <v>9.7628299999999992</v>
      </c>
    </row>
    <row r="2812" spans="1:10">
      <c r="A2812" s="89">
        <v>41756</v>
      </c>
      <c r="B2812" s="90">
        <v>0.91666666666666663</v>
      </c>
      <c r="C2812" s="91">
        <f t="shared" si="86"/>
        <v>41756.916666666664</v>
      </c>
      <c r="D2812" s="91">
        <f t="shared" si="87"/>
        <v>41756.875</v>
      </c>
      <c r="E2812" s="88">
        <v>20.68608</v>
      </c>
      <c r="F2812" s="88">
        <v>10.921810000000001</v>
      </c>
      <c r="G2812" s="88">
        <v>13.30622</v>
      </c>
      <c r="H2812" s="88">
        <v>14.57325</v>
      </c>
      <c r="I2812" s="88">
        <v>14.68561</v>
      </c>
      <c r="J2812" s="88">
        <v>9.6691199999999995</v>
      </c>
    </row>
    <row r="2813" spans="1:10">
      <c r="A2813" s="89">
        <v>41756</v>
      </c>
      <c r="B2813" s="90">
        <v>0.95833333333333337</v>
      </c>
      <c r="C2813" s="91">
        <f t="shared" si="86"/>
        <v>41756.958333333336</v>
      </c>
      <c r="D2813" s="91">
        <f t="shared" si="87"/>
        <v>41756.916666666672</v>
      </c>
      <c r="E2813" s="88">
        <v>19.701139999999999</v>
      </c>
      <c r="F2813" s="88">
        <v>7.4329299999999998</v>
      </c>
      <c r="G2813" s="88">
        <v>14.88594</v>
      </c>
      <c r="H2813" s="88">
        <v>17.96124</v>
      </c>
      <c r="I2813" s="88">
        <v>11.487909999999999</v>
      </c>
      <c r="J2813" s="88">
        <v>8.0487599999999997</v>
      </c>
    </row>
    <row r="2814" spans="1:10">
      <c r="A2814" s="89">
        <v>41756</v>
      </c>
      <c r="B2814" s="92">
        <v>1</v>
      </c>
      <c r="C2814" s="91">
        <f t="shared" si="86"/>
        <v>41757</v>
      </c>
      <c r="D2814" s="91">
        <f t="shared" si="87"/>
        <v>41756.958333333336</v>
      </c>
      <c r="E2814" s="88">
        <v>24.13288</v>
      </c>
      <c r="F2814" s="88">
        <v>7.5429000000000004</v>
      </c>
      <c r="G2814" s="88">
        <v>14.685129999999999</v>
      </c>
      <c r="H2814" s="88">
        <v>14.823790000000001</v>
      </c>
      <c r="I2814" s="88">
        <v>10.991619999999999</v>
      </c>
      <c r="J2814" s="88">
        <v>8.0028600000000001</v>
      </c>
    </row>
    <row r="2815" spans="1:10">
      <c r="A2815" s="89">
        <v>41757</v>
      </c>
      <c r="B2815" s="90">
        <v>4.1666666666666664E-2</v>
      </c>
      <c r="C2815" s="91">
        <f t="shared" si="86"/>
        <v>41757.041666666664</v>
      </c>
      <c r="D2815" s="91">
        <f t="shared" si="87"/>
        <v>41757</v>
      </c>
      <c r="E2815" s="88">
        <v>22.986979999999999</v>
      </c>
      <c r="F2815" s="88">
        <v>6.14168</v>
      </c>
      <c r="G2815" s="88">
        <v>15.646800000000001</v>
      </c>
      <c r="H2815" s="88">
        <v>12.0411</v>
      </c>
      <c r="I2815" s="88">
        <v>11.064450000000001</v>
      </c>
      <c r="J2815" s="88">
        <v>6.6210800000000001</v>
      </c>
    </row>
    <row r="2816" spans="1:10">
      <c r="A2816" s="89">
        <v>41757</v>
      </c>
      <c r="B2816" s="90">
        <v>8.3333333333333329E-2</v>
      </c>
      <c r="C2816" s="91">
        <f t="shared" si="86"/>
        <v>41757.083333333336</v>
      </c>
      <c r="D2816" s="91">
        <f t="shared" si="87"/>
        <v>41757.041666666672</v>
      </c>
      <c r="E2816" s="88">
        <v>23.642330000000001</v>
      </c>
      <c r="G2816" s="88">
        <v>14.431089999999999</v>
      </c>
      <c r="I2816" s="88">
        <v>16.598590000000002</v>
      </c>
      <c r="J2816" s="88">
        <v>5.5572499999999998</v>
      </c>
    </row>
    <row r="2817" spans="1:10">
      <c r="A2817" s="89">
        <v>41757</v>
      </c>
      <c r="B2817" s="90">
        <v>0.125</v>
      </c>
      <c r="C2817" s="91">
        <f t="shared" si="86"/>
        <v>41757.125</v>
      </c>
      <c r="D2817" s="91">
        <f t="shared" si="87"/>
        <v>41757.083333333336</v>
      </c>
      <c r="E2817" s="88">
        <v>27.582080000000001</v>
      </c>
      <c r="F2817" s="88">
        <v>7.3545199999999999</v>
      </c>
      <c r="G2817" s="88">
        <v>14.979660000000001</v>
      </c>
      <c r="H2817" s="88">
        <v>8.9079499999999996</v>
      </c>
      <c r="I2817" s="88">
        <v>13.43914</v>
      </c>
      <c r="J2817" s="88">
        <v>6.0200699999999996</v>
      </c>
    </row>
    <row r="2818" spans="1:10">
      <c r="A2818" s="89">
        <v>41757</v>
      </c>
      <c r="B2818" s="90">
        <v>0.16666666666666666</v>
      </c>
      <c r="C2818" s="91">
        <f t="shared" si="86"/>
        <v>41757.166666666664</v>
      </c>
      <c r="D2818" s="91">
        <f t="shared" si="87"/>
        <v>41757.125</v>
      </c>
      <c r="E2818" s="88">
        <v>30.04729</v>
      </c>
      <c r="F2818" s="88">
        <v>5.5538999999999996</v>
      </c>
      <c r="G2818" s="88">
        <v>12.77502</v>
      </c>
      <c r="H2818" s="88">
        <v>7.6758199999999999</v>
      </c>
      <c r="I2818" s="88">
        <v>12.04158</v>
      </c>
      <c r="J2818" s="88">
        <v>6.8520099999999999</v>
      </c>
    </row>
    <row r="2819" spans="1:10">
      <c r="A2819" s="89">
        <v>41757</v>
      </c>
      <c r="B2819" s="90">
        <v>0.20833333333333334</v>
      </c>
      <c r="C2819" s="91">
        <f t="shared" si="86"/>
        <v>41757.208333333336</v>
      </c>
      <c r="D2819" s="91">
        <f t="shared" si="87"/>
        <v>41757.166666666672</v>
      </c>
      <c r="E2819" s="88">
        <v>33.491700000000002</v>
      </c>
      <c r="F2819" s="88">
        <v>10.99592</v>
      </c>
      <c r="G2819" s="88">
        <v>10.524010000000001</v>
      </c>
      <c r="H2819" s="88">
        <v>6.2204100000000002</v>
      </c>
      <c r="I2819" s="88">
        <v>24.21847</v>
      </c>
      <c r="J2819" s="88">
        <v>10.00046</v>
      </c>
    </row>
    <row r="2820" spans="1:10">
      <c r="A2820" s="89">
        <v>41757</v>
      </c>
      <c r="B2820" s="90">
        <v>0.25</v>
      </c>
      <c r="C2820" s="91">
        <f t="shared" si="86"/>
        <v>41757.25</v>
      </c>
      <c r="D2820" s="91">
        <f t="shared" si="87"/>
        <v>41757.208333333336</v>
      </c>
      <c r="E2820" s="88">
        <v>31.031269999999999</v>
      </c>
      <c r="F2820" s="88">
        <v>13.019819999999999</v>
      </c>
      <c r="G2820" s="88">
        <v>11.98564</v>
      </c>
      <c r="H2820" s="88">
        <v>6.3189000000000002</v>
      </c>
      <c r="I2820" s="88">
        <v>41.933950000000003</v>
      </c>
      <c r="J2820" s="88">
        <v>13.19434</v>
      </c>
    </row>
    <row r="2821" spans="1:10">
      <c r="A2821" s="89">
        <v>41757</v>
      </c>
      <c r="B2821" s="90">
        <v>0.29166666666666669</v>
      </c>
      <c r="C2821" s="91">
        <f t="shared" si="86"/>
        <v>41757.291666666664</v>
      </c>
      <c r="D2821" s="91">
        <f t="shared" si="87"/>
        <v>41757.25</v>
      </c>
      <c r="E2821" s="88">
        <v>26.600960000000001</v>
      </c>
      <c r="F2821" s="88">
        <v>27.250730000000001</v>
      </c>
      <c r="G2821" s="88">
        <v>12.17928</v>
      </c>
      <c r="H2821" s="88">
        <v>8.2815999999999992</v>
      </c>
      <c r="I2821" s="88">
        <v>54.219850000000001</v>
      </c>
      <c r="J2821" s="88">
        <v>12.078390000000001</v>
      </c>
    </row>
    <row r="2822" spans="1:10">
      <c r="A2822" s="89">
        <v>41757</v>
      </c>
      <c r="B2822" s="90">
        <v>0.33333333333333331</v>
      </c>
      <c r="C2822" s="91">
        <f t="shared" si="86"/>
        <v>41757.333333333336</v>
      </c>
      <c r="D2822" s="91">
        <f t="shared" si="87"/>
        <v>41757.291666666672</v>
      </c>
      <c r="E2822" s="88">
        <v>32.020989999999998</v>
      </c>
      <c r="F2822" s="88">
        <v>28.887830000000001</v>
      </c>
      <c r="G2822" s="88">
        <v>14.330360000000001</v>
      </c>
      <c r="H2822" s="88">
        <v>8.5235299999999992</v>
      </c>
      <c r="I2822" s="88">
        <v>42.293030000000002</v>
      </c>
      <c r="J2822" s="88">
        <v>11.7547</v>
      </c>
    </row>
    <row r="2823" spans="1:10">
      <c r="A2823" s="89">
        <v>41757</v>
      </c>
      <c r="B2823" s="90">
        <v>0.375</v>
      </c>
      <c r="C2823" s="91">
        <f t="shared" si="86"/>
        <v>41757.375</v>
      </c>
      <c r="D2823" s="91">
        <f t="shared" si="87"/>
        <v>41757.333333333336</v>
      </c>
      <c r="E2823" s="88">
        <v>28.084109999999999</v>
      </c>
      <c r="F2823" s="88">
        <v>20.547419999999999</v>
      </c>
      <c r="G2823" s="88">
        <v>15.18764</v>
      </c>
      <c r="H2823" s="88">
        <v>8.6588399999999996</v>
      </c>
      <c r="I2823" s="88">
        <v>53.149329999999999</v>
      </c>
      <c r="J2823" s="88">
        <v>11.934480000000001</v>
      </c>
    </row>
    <row r="2824" spans="1:10">
      <c r="A2824" s="89">
        <v>41757</v>
      </c>
      <c r="B2824" s="90">
        <v>0.41666666666666669</v>
      </c>
      <c r="C2824" s="91">
        <f t="shared" ref="C2824:C2887" si="88">A2824+B2824</f>
        <v>41757.416666666664</v>
      </c>
      <c r="D2824" s="91">
        <f t="shared" ref="D2824:D2887" si="89">C2824-"01:00"</f>
        <v>41757.375</v>
      </c>
      <c r="E2824" s="88">
        <v>27.595459999999999</v>
      </c>
      <c r="F2824" s="88">
        <v>37.418059999999997</v>
      </c>
      <c r="G2824" s="88">
        <v>13.49699</v>
      </c>
      <c r="H2824" s="88">
        <v>9.4214500000000001</v>
      </c>
      <c r="I2824" s="88">
        <v>43.474469999999997</v>
      </c>
      <c r="J2824" s="88">
        <v>10.805630000000001</v>
      </c>
    </row>
    <row r="2825" spans="1:10">
      <c r="A2825" s="89">
        <v>41757</v>
      </c>
      <c r="B2825" s="90">
        <v>0.45833333333333331</v>
      </c>
      <c r="C2825" s="91">
        <f t="shared" si="88"/>
        <v>41757.458333333336</v>
      </c>
      <c r="D2825" s="91">
        <f t="shared" si="89"/>
        <v>41757.416666666672</v>
      </c>
      <c r="E2825" s="88">
        <v>23.16038</v>
      </c>
      <c r="F2825" s="88">
        <v>28.21942</v>
      </c>
      <c r="G2825" s="88">
        <v>12.5044</v>
      </c>
      <c r="H2825" s="88">
        <v>8.0611899999999999</v>
      </c>
      <c r="I2825" s="88">
        <v>45.457729999999998</v>
      </c>
      <c r="J2825" s="88">
        <v>9.9473900000000004</v>
      </c>
    </row>
    <row r="2826" spans="1:10">
      <c r="A2826" s="89">
        <v>41757</v>
      </c>
      <c r="B2826" s="90">
        <v>0.5</v>
      </c>
      <c r="C2826" s="91">
        <f t="shared" si="88"/>
        <v>41757.5</v>
      </c>
      <c r="D2826" s="91">
        <f t="shared" si="89"/>
        <v>41757.458333333336</v>
      </c>
      <c r="E2826" s="88">
        <v>13.800599999999999</v>
      </c>
      <c r="F2826" s="88">
        <v>29.04036</v>
      </c>
      <c r="G2826" s="88">
        <v>13.667199999999999</v>
      </c>
      <c r="H2826" s="88">
        <v>9.9971200000000007</v>
      </c>
      <c r="I2826" s="88">
        <v>48.807000000000002</v>
      </c>
      <c r="J2826" s="88">
        <v>8.1343399999999999</v>
      </c>
    </row>
    <row r="2827" spans="1:10">
      <c r="A2827" s="89">
        <v>41757</v>
      </c>
      <c r="B2827" s="90">
        <v>0.54166666666666663</v>
      </c>
      <c r="C2827" s="91">
        <f t="shared" si="88"/>
        <v>41757.541666666664</v>
      </c>
      <c r="D2827" s="91">
        <f t="shared" si="89"/>
        <v>41757.5</v>
      </c>
      <c r="E2827" s="88">
        <v>11.334429999999999</v>
      </c>
      <c r="F2827" s="88">
        <v>24.541679999999999</v>
      </c>
      <c r="G2827" s="88">
        <v>19.589739999999999</v>
      </c>
      <c r="H2827" s="88">
        <v>14.75924</v>
      </c>
      <c r="I2827" s="88">
        <v>35.158920000000002</v>
      </c>
      <c r="J2827" s="88">
        <v>6.5608300000000002</v>
      </c>
    </row>
    <row r="2828" spans="1:10">
      <c r="A2828" s="89">
        <v>41757</v>
      </c>
      <c r="B2828" s="90">
        <v>0.58333333333333337</v>
      </c>
      <c r="C2828" s="91">
        <f t="shared" si="88"/>
        <v>41757.583333333336</v>
      </c>
      <c r="D2828" s="91">
        <f t="shared" si="89"/>
        <v>41757.541666666672</v>
      </c>
      <c r="E2828" s="88">
        <v>14.289239999999999</v>
      </c>
      <c r="F2828" s="88">
        <v>31.803920000000002</v>
      </c>
      <c r="G2828" s="88">
        <v>16.265329999999999</v>
      </c>
      <c r="H2828" s="88">
        <v>9.8684999999999992</v>
      </c>
      <c r="I2828" s="88">
        <v>41.700629999999997</v>
      </c>
      <c r="J2828" s="88">
        <v>7.2149099999999997</v>
      </c>
    </row>
    <row r="2829" spans="1:10">
      <c r="A2829" s="89">
        <v>41757</v>
      </c>
      <c r="B2829" s="90">
        <v>0.625</v>
      </c>
      <c r="C2829" s="91">
        <f t="shared" si="88"/>
        <v>41757.625</v>
      </c>
      <c r="D2829" s="91">
        <f t="shared" si="89"/>
        <v>41757.583333333336</v>
      </c>
      <c r="E2829" s="88">
        <v>21.189540000000001</v>
      </c>
      <c r="F2829" s="88">
        <v>43.151739999999997</v>
      </c>
      <c r="G2829" s="88">
        <v>12.654529999999999</v>
      </c>
      <c r="H2829" s="88">
        <v>9.6456900000000001</v>
      </c>
      <c r="I2829" s="88">
        <v>38.365229999999997</v>
      </c>
      <c r="J2829" s="88">
        <v>10.32128</v>
      </c>
    </row>
    <row r="2830" spans="1:10">
      <c r="A2830" s="89">
        <v>41757</v>
      </c>
      <c r="B2830" s="90">
        <v>0.66666666666666663</v>
      </c>
      <c r="C2830" s="91">
        <f t="shared" si="88"/>
        <v>41757.666666666664</v>
      </c>
      <c r="D2830" s="91">
        <f t="shared" si="89"/>
        <v>41757.625</v>
      </c>
      <c r="E2830" s="88">
        <v>16.25816</v>
      </c>
      <c r="F2830" s="88">
        <v>32.860579999999999</v>
      </c>
      <c r="G2830" s="88">
        <v>12.72195</v>
      </c>
      <c r="H2830" s="88">
        <v>8.0755300000000005</v>
      </c>
      <c r="I2830" s="88">
        <v>38.444600000000001</v>
      </c>
      <c r="J2830" s="88">
        <v>11.662430000000001</v>
      </c>
    </row>
    <row r="2831" spans="1:10">
      <c r="A2831" s="89">
        <v>41757</v>
      </c>
      <c r="B2831" s="90">
        <v>0.70833333333333337</v>
      </c>
      <c r="C2831" s="91">
        <f t="shared" si="88"/>
        <v>41757.708333333336</v>
      </c>
      <c r="D2831" s="91">
        <f t="shared" si="89"/>
        <v>41757.666666666672</v>
      </c>
      <c r="E2831" s="88">
        <v>17.244060000000001</v>
      </c>
      <c r="F2831" s="88">
        <v>35.19</v>
      </c>
      <c r="G2831" s="88">
        <v>14.672219999999999</v>
      </c>
      <c r="H2831" s="88">
        <v>10.205579999999999</v>
      </c>
      <c r="I2831" s="88">
        <v>35.734580000000001</v>
      </c>
      <c r="J2831" s="88">
        <v>11.991849999999999</v>
      </c>
    </row>
    <row r="2832" spans="1:10">
      <c r="A2832" s="89">
        <v>41757</v>
      </c>
      <c r="B2832" s="90">
        <v>0.75</v>
      </c>
      <c r="C2832" s="91">
        <f t="shared" si="88"/>
        <v>41757.75</v>
      </c>
      <c r="D2832" s="91">
        <f t="shared" si="89"/>
        <v>41757.708333333336</v>
      </c>
      <c r="E2832" s="88">
        <v>18.227080000000001</v>
      </c>
      <c r="F2832" s="88">
        <v>27.578250000000001</v>
      </c>
      <c r="G2832" s="88">
        <v>18.634440000000001</v>
      </c>
      <c r="H2832" s="88">
        <v>10.820930000000001</v>
      </c>
      <c r="I2832" s="88">
        <v>37.034610000000001</v>
      </c>
      <c r="J2832" s="88">
        <v>14.589510000000001</v>
      </c>
    </row>
    <row r="2833" spans="1:10">
      <c r="A2833" s="89">
        <v>41757</v>
      </c>
      <c r="B2833" s="90">
        <v>0.79166666666666663</v>
      </c>
      <c r="C2833" s="91">
        <f t="shared" si="88"/>
        <v>41757.791666666664</v>
      </c>
      <c r="D2833" s="91">
        <f t="shared" si="89"/>
        <v>41757.75</v>
      </c>
      <c r="E2833" s="88">
        <v>30.04729</v>
      </c>
      <c r="F2833" s="88">
        <v>29.028400000000001</v>
      </c>
      <c r="G2833" s="88">
        <v>15.748480000000001</v>
      </c>
      <c r="H2833" s="88">
        <v>11.66864</v>
      </c>
      <c r="I2833" s="88">
        <v>32.072150000000001</v>
      </c>
      <c r="J2833" s="88">
        <v>13.61796</v>
      </c>
    </row>
    <row r="2834" spans="1:10">
      <c r="A2834" s="89">
        <v>41757</v>
      </c>
      <c r="B2834" s="90">
        <v>0.83333333333333337</v>
      </c>
      <c r="C2834" s="91">
        <f t="shared" si="88"/>
        <v>41757.833333333336</v>
      </c>
      <c r="D2834" s="91">
        <f t="shared" si="89"/>
        <v>41757.791666666672</v>
      </c>
      <c r="E2834" s="88">
        <v>33.984169999999999</v>
      </c>
      <c r="F2834" s="88">
        <v>35.204819999999998</v>
      </c>
      <c r="G2834" s="88">
        <v>16.764019999999999</v>
      </c>
      <c r="H2834" s="88">
        <v>16.829999999999998</v>
      </c>
      <c r="I2834" s="88">
        <v>34.236620000000002</v>
      </c>
      <c r="J2834" s="88">
        <v>11.16183</v>
      </c>
    </row>
    <row r="2835" spans="1:10">
      <c r="A2835" s="89">
        <v>41757</v>
      </c>
      <c r="B2835" s="90">
        <v>0.875</v>
      </c>
      <c r="C2835" s="91">
        <f t="shared" si="88"/>
        <v>41757.875</v>
      </c>
      <c r="D2835" s="91">
        <f t="shared" si="89"/>
        <v>41757.833333333336</v>
      </c>
      <c r="E2835" s="88">
        <v>41.372160000000001</v>
      </c>
      <c r="F2835" s="88">
        <v>28.55219</v>
      </c>
      <c r="G2835" s="88">
        <v>18.96818</v>
      </c>
      <c r="H2835" s="88">
        <v>21.917249999999999</v>
      </c>
      <c r="I2835" s="88">
        <v>35.675780000000003</v>
      </c>
      <c r="J2835" s="88">
        <v>16.674130000000002</v>
      </c>
    </row>
    <row r="2836" spans="1:10">
      <c r="A2836" s="89">
        <v>41757</v>
      </c>
      <c r="B2836" s="90">
        <v>0.91666666666666663</v>
      </c>
      <c r="C2836" s="91">
        <f t="shared" si="88"/>
        <v>41757.916666666664</v>
      </c>
      <c r="D2836" s="91">
        <f t="shared" si="89"/>
        <v>41757.875</v>
      </c>
      <c r="E2836" s="88">
        <v>59.593499999999999</v>
      </c>
      <c r="F2836" s="88">
        <v>26.437439999999999</v>
      </c>
      <c r="G2836" s="88">
        <v>14.723380000000001</v>
      </c>
      <c r="H2836" s="88">
        <v>12.89025</v>
      </c>
      <c r="I2836" s="88">
        <v>29.680569999999999</v>
      </c>
      <c r="J2836" s="88">
        <v>22.836210000000001</v>
      </c>
    </row>
    <row r="2837" spans="1:10">
      <c r="A2837" s="89">
        <v>41757</v>
      </c>
      <c r="B2837" s="90">
        <v>0.95833333333333337</v>
      </c>
      <c r="C2837" s="91">
        <f t="shared" si="88"/>
        <v>41757.958333333336</v>
      </c>
      <c r="D2837" s="91">
        <f t="shared" si="89"/>
        <v>41757.916666666672</v>
      </c>
      <c r="E2837" s="88">
        <v>42.848610000000001</v>
      </c>
      <c r="F2837" s="88">
        <v>14.82283</v>
      </c>
      <c r="G2837" s="88">
        <v>12.544090000000001</v>
      </c>
      <c r="H2837" s="88">
        <v>11.12119</v>
      </c>
      <c r="I2837" s="88">
        <v>26.119009999999999</v>
      </c>
      <c r="J2837" s="88">
        <v>24.084109999999999</v>
      </c>
    </row>
    <row r="2838" spans="1:10">
      <c r="A2838" s="89">
        <v>41757</v>
      </c>
      <c r="B2838" s="92">
        <v>1</v>
      </c>
      <c r="C2838" s="91">
        <f t="shared" si="88"/>
        <v>41758</v>
      </c>
      <c r="D2838" s="91">
        <f t="shared" si="89"/>
        <v>41757.958333333336</v>
      </c>
      <c r="E2838" s="88">
        <v>33.985129999999998</v>
      </c>
      <c r="F2838" s="88">
        <v>14.762589999999999</v>
      </c>
      <c r="G2838" s="88">
        <v>11.18573</v>
      </c>
      <c r="H2838" s="88">
        <v>11.025080000000001</v>
      </c>
      <c r="I2838" s="88">
        <v>18.986339999999998</v>
      </c>
      <c r="J2838" s="88">
        <v>17.458729999999999</v>
      </c>
    </row>
    <row r="2839" spans="1:10">
      <c r="A2839" s="89">
        <v>41758</v>
      </c>
      <c r="B2839" s="90">
        <v>4.1666666666666664E-2</v>
      </c>
      <c r="C2839" s="91">
        <f t="shared" si="88"/>
        <v>41758.041666666664</v>
      </c>
      <c r="D2839" s="91">
        <f t="shared" si="89"/>
        <v>41758</v>
      </c>
      <c r="E2839" s="88">
        <v>42.686360000000001</v>
      </c>
      <c r="F2839" s="88">
        <v>35.908459999999998</v>
      </c>
      <c r="G2839" s="88">
        <v>10.75399</v>
      </c>
      <c r="H2839" s="88">
        <v>10.617559999999999</v>
      </c>
      <c r="I2839" s="88">
        <v>15.932399999999999</v>
      </c>
      <c r="J2839" s="88">
        <v>17.536349999999999</v>
      </c>
    </row>
    <row r="2840" spans="1:10">
      <c r="A2840" s="89">
        <v>41758</v>
      </c>
      <c r="B2840" s="90">
        <v>8.3333333333333329E-2</v>
      </c>
      <c r="C2840" s="91">
        <f t="shared" si="88"/>
        <v>41758.083333333336</v>
      </c>
      <c r="D2840" s="91">
        <f t="shared" si="89"/>
        <v>41758.041666666672</v>
      </c>
      <c r="E2840" s="88">
        <v>30.212399999999999</v>
      </c>
      <c r="G2840" s="88">
        <v>9.3278999999999996</v>
      </c>
      <c r="I2840" s="88">
        <v>14.730079999999999</v>
      </c>
      <c r="J2840" s="88">
        <v>11.57541</v>
      </c>
    </row>
    <row r="2841" spans="1:10">
      <c r="A2841" s="89">
        <v>41758</v>
      </c>
      <c r="B2841" s="90">
        <v>0.125</v>
      </c>
      <c r="C2841" s="91">
        <f t="shared" si="88"/>
        <v>41758.125</v>
      </c>
      <c r="D2841" s="91">
        <f t="shared" si="89"/>
        <v>41758.083333333336</v>
      </c>
      <c r="E2841" s="88">
        <v>35.46349</v>
      </c>
      <c r="F2841" s="88">
        <v>9.4649599999999996</v>
      </c>
      <c r="G2841" s="88">
        <v>9.5854499999999998</v>
      </c>
      <c r="H2841" s="88">
        <v>13.44966</v>
      </c>
      <c r="I2841" s="88">
        <v>13.889049999999999</v>
      </c>
      <c r="J2841" s="88">
        <v>12.7339</v>
      </c>
    </row>
    <row r="2842" spans="1:10">
      <c r="A2842" s="89">
        <v>41758</v>
      </c>
      <c r="B2842" s="90">
        <v>0.16666666666666666</v>
      </c>
      <c r="C2842" s="91">
        <f t="shared" si="88"/>
        <v>41758.166666666664</v>
      </c>
      <c r="D2842" s="91">
        <f t="shared" si="89"/>
        <v>41758.125</v>
      </c>
      <c r="E2842" s="88">
        <v>28.079329999999999</v>
      </c>
      <c r="F2842" s="88">
        <v>9.3827300000000005</v>
      </c>
      <c r="G2842" s="88">
        <v>9.0035699999999999</v>
      </c>
      <c r="H2842" s="88">
        <v>12.627280000000001</v>
      </c>
      <c r="I2842" s="88">
        <v>12.895989999999999</v>
      </c>
      <c r="J2842" s="88">
        <v>13.37555</v>
      </c>
    </row>
    <row r="2843" spans="1:10">
      <c r="A2843" s="89">
        <v>41758</v>
      </c>
      <c r="B2843" s="90">
        <v>0.20833333333333334</v>
      </c>
      <c r="C2843" s="91">
        <f t="shared" si="88"/>
        <v>41758.208333333336</v>
      </c>
      <c r="D2843" s="91">
        <f t="shared" si="89"/>
        <v>41758.166666666672</v>
      </c>
      <c r="E2843" s="88">
        <v>26.599049999999998</v>
      </c>
      <c r="F2843" s="88">
        <v>7.68682</v>
      </c>
      <c r="G2843" s="88">
        <v>9.7446699999999993</v>
      </c>
      <c r="H2843" s="88">
        <v>12.25243</v>
      </c>
      <c r="I2843" s="88">
        <v>20.563199999999998</v>
      </c>
      <c r="J2843" s="88">
        <v>22.32892</v>
      </c>
    </row>
    <row r="2844" spans="1:10">
      <c r="A2844" s="89">
        <v>41758</v>
      </c>
      <c r="B2844" s="90">
        <v>0.25</v>
      </c>
      <c r="C2844" s="91">
        <f t="shared" si="88"/>
        <v>41758.25</v>
      </c>
      <c r="D2844" s="91">
        <f t="shared" si="89"/>
        <v>41758.208333333336</v>
      </c>
      <c r="E2844" s="88">
        <v>34.975320000000004</v>
      </c>
      <c r="F2844" s="88">
        <v>11.1035</v>
      </c>
      <c r="G2844" s="88">
        <v>11.72602</v>
      </c>
      <c r="H2844" s="88">
        <v>11.160869999999999</v>
      </c>
      <c r="I2844" s="88">
        <v>28.998280000000001</v>
      </c>
      <c r="J2844" s="88">
        <v>26.844809999999999</v>
      </c>
    </row>
    <row r="2845" spans="1:10">
      <c r="A2845" s="89">
        <v>41758</v>
      </c>
      <c r="B2845" s="90">
        <v>0.29166666666666669</v>
      </c>
      <c r="C2845" s="91">
        <f t="shared" si="88"/>
        <v>41758.291666666664</v>
      </c>
      <c r="D2845" s="91">
        <f t="shared" si="89"/>
        <v>41758.25</v>
      </c>
      <c r="E2845" s="88">
        <v>33.008319999999998</v>
      </c>
      <c r="F2845" s="88">
        <v>21.433389999999999</v>
      </c>
      <c r="G2845" s="88">
        <v>13.62608</v>
      </c>
      <c r="H2845" s="88">
        <v>11.70593</v>
      </c>
      <c r="I2845" s="88">
        <v>46.736240000000002</v>
      </c>
      <c r="J2845" s="88">
        <v>30.14339</v>
      </c>
    </row>
    <row r="2846" spans="1:10">
      <c r="A2846" s="89">
        <v>41758</v>
      </c>
      <c r="B2846" s="90">
        <v>0.33333333333333331</v>
      </c>
      <c r="C2846" s="91">
        <f t="shared" si="88"/>
        <v>41758.333333333336</v>
      </c>
      <c r="D2846" s="91">
        <f t="shared" si="89"/>
        <v>41758.291666666672</v>
      </c>
      <c r="E2846" s="88">
        <v>37.447710000000001</v>
      </c>
      <c r="F2846" s="88">
        <v>37.339649999999999</v>
      </c>
      <c r="G2846" s="88">
        <v>14.972479999999999</v>
      </c>
      <c r="H2846" s="88">
        <v>11.05138</v>
      </c>
      <c r="I2846" s="88">
        <v>48.40681</v>
      </c>
      <c r="J2846" s="88">
        <v>25.365970000000001</v>
      </c>
    </row>
    <row r="2847" spans="1:10">
      <c r="A2847" s="89">
        <v>41758</v>
      </c>
      <c r="B2847" s="90">
        <v>0.375</v>
      </c>
      <c r="C2847" s="91">
        <f t="shared" si="88"/>
        <v>41758.375</v>
      </c>
      <c r="D2847" s="91">
        <f t="shared" si="89"/>
        <v>41758.333333333336</v>
      </c>
      <c r="E2847" s="88">
        <v>36.966709999999999</v>
      </c>
      <c r="F2847" s="88">
        <v>37.441969999999998</v>
      </c>
      <c r="G2847" s="88">
        <v>15.28805</v>
      </c>
      <c r="H2847" s="88">
        <v>12.423120000000001</v>
      </c>
      <c r="I2847" s="88">
        <v>44.34657</v>
      </c>
      <c r="J2847" s="88">
        <v>21.197189999999999</v>
      </c>
    </row>
    <row r="2848" spans="1:10">
      <c r="A2848" s="89">
        <v>41758</v>
      </c>
      <c r="B2848" s="90">
        <v>0.41666666666666669</v>
      </c>
      <c r="C2848" s="91">
        <f t="shared" si="88"/>
        <v>41758.416666666664</v>
      </c>
      <c r="D2848" s="91">
        <f t="shared" si="89"/>
        <v>41758.375</v>
      </c>
      <c r="E2848" s="88">
        <v>33.516559999999998</v>
      </c>
      <c r="F2848" s="88">
        <v>40.60859</v>
      </c>
      <c r="G2848" s="88">
        <v>17.046109999999999</v>
      </c>
      <c r="H2848" s="88">
        <v>13.196249999999999</v>
      </c>
      <c r="I2848" s="88">
        <v>34.605249999999998</v>
      </c>
      <c r="J2848" s="88">
        <v>17.515630000000002</v>
      </c>
    </row>
    <row r="2849" spans="1:10">
      <c r="A2849" s="89">
        <v>41758</v>
      </c>
      <c r="B2849" s="90">
        <v>0.45833333333333331</v>
      </c>
      <c r="C2849" s="91">
        <f t="shared" si="88"/>
        <v>41758.458333333336</v>
      </c>
      <c r="D2849" s="91">
        <f t="shared" si="89"/>
        <v>41758.416666666672</v>
      </c>
      <c r="E2849" s="88">
        <v>25.147459999999999</v>
      </c>
      <c r="F2849" s="88">
        <v>30.70232</v>
      </c>
      <c r="G2849" s="88">
        <v>18.511089999999999</v>
      </c>
      <c r="H2849" s="88">
        <v>12.458500000000001</v>
      </c>
      <c r="I2849" s="88">
        <v>30.58709</v>
      </c>
      <c r="J2849" s="88">
        <v>14.513479999999999</v>
      </c>
    </row>
    <row r="2850" spans="1:10">
      <c r="A2850" s="89">
        <v>41758</v>
      </c>
      <c r="B2850" s="90">
        <v>0.5</v>
      </c>
      <c r="C2850" s="91">
        <f t="shared" si="88"/>
        <v>41758.5</v>
      </c>
      <c r="D2850" s="91">
        <f t="shared" si="89"/>
        <v>41758.458333333336</v>
      </c>
      <c r="E2850" s="88">
        <v>16.765450000000001</v>
      </c>
      <c r="F2850" s="88">
        <v>27.535699999999999</v>
      </c>
      <c r="G2850" s="88">
        <v>24.204599999999999</v>
      </c>
      <c r="H2850" s="88">
        <v>17.705929999999999</v>
      </c>
      <c r="I2850" s="88">
        <v>24.22851</v>
      </c>
      <c r="J2850" s="88">
        <v>14.158239999999999</v>
      </c>
    </row>
    <row r="2851" spans="1:10">
      <c r="A2851" s="89">
        <v>41758</v>
      </c>
      <c r="B2851" s="90">
        <v>0.54166666666666663</v>
      </c>
      <c r="C2851" s="91">
        <f t="shared" si="88"/>
        <v>41758.541666666664</v>
      </c>
      <c r="D2851" s="91">
        <f t="shared" si="89"/>
        <v>41758.5</v>
      </c>
      <c r="E2851" s="88">
        <v>12.32893</v>
      </c>
      <c r="F2851" s="88">
        <v>28.519200000000001</v>
      </c>
      <c r="H2851" s="88">
        <v>24.96912</v>
      </c>
      <c r="I2851" s="88">
        <v>22.919879999999999</v>
      </c>
      <c r="J2851" s="88">
        <v>10.63302</v>
      </c>
    </row>
    <row r="2852" spans="1:10">
      <c r="A2852" s="89">
        <v>41758</v>
      </c>
      <c r="B2852" s="90">
        <v>0.58333333333333337</v>
      </c>
      <c r="C2852" s="91">
        <f t="shared" si="88"/>
        <v>41758.583333333336</v>
      </c>
      <c r="D2852" s="91">
        <f t="shared" si="89"/>
        <v>41758.541666666672</v>
      </c>
      <c r="E2852" s="88">
        <v>11.339689999999999</v>
      </c>
      <c r="F2852" s="88">
        <v>37.3277</v>
      </c>
      <c r="G2852" s="88">
        <v>9.7814800000000002</v>
      </c>
      <c r="H2852" s="88">
        <v>12.543609999999999</v>
      </c>
      <c r="I2852" s="88">
        <v>28.059719999999999</v>
      </c>
      <c r="J2852" s="88">
        <v>13.863709999999999</v>
      </c>
    </row>
    <row r="2853" spans="1:10">
      <c r="A2853" s="89">
        <v>41758</v>
      </c>
      <c r="B2853" s="90">
        <v>0.625</v>
      </c>
      <c r="C2853" s="91">
        <f t="shared" si="88"/>
        <v>41758.625</v>
      </c>
      <c r="D2853" s="91">
        <f t="shared" si="89"/>
        <v>41758.583333333336</v>
      </c>
      <c r="E2853" s="88">
        <v>12.81279</v>
      </c>
      <c r="F2853" s="88">
        <v>25.86561</v>
      </c>
      <c r="G2853" s="88">
        <v>13.7743</v>
      </c>
      <c r="H2853" s="88">
        <v>10.04397</v>
      </c>
      <c r="I2853" s="88">
        <v>35.268889999999999</v>
      </c>
      <c r="J2853" s="88">
        <v>11.42623</v>
      </c>
    </row>
    <row r="2854" spans="1:10">
      <c r="A2854" s="89">
        <v>41758</v>
      </c>
      <c r="B2854" s="90">
        <v>0.66666666666666663</v>
      </c>
      <c r="C2854" s="91">
        <f t="shared" si="88"/>
        <v>41758.666666666664</v>
      </c>
      <c r="D2854" s="91">
        <f t="shared" si="89"/>
        <v>41758.625</v>
      </c>
      <c r="E2854" s="88">
        <v>26.110880000000002</v>
      </c>
      <c r="F2854" s="88">
        <v>38.928939999999997</v>
      </c>
      <c r="G2854" s="88">
        <v>13.35833</v>
      </c>
      <c r="H2854" s="88">
        <v>9.81447</v>
      </c>
      <c r="I2854" s="88">
        <v>23.361190000000001</v>
      </c>
      <c r="J2854" s="88">
        <v>12.16924</v>
      </c>
    </row>
    <row r="2855" spans="1:10">
      <c r="A2855" s="89">
        <v>41758</v>
      </c>
      <c r="B2855" s="90">
        <v>0.70833333333333337</v>
      </c>
      <c r="C2855" s="91">
        <f t="shared" si="88"/>
        <v>41758.708333333336</v>
      </c>
      <c r="D2855" s="91">
        <f t="shared" si="89"/>
        <v>41758.666666666672</v>
      </c>
      <c r="E2855" s="88">
        <v>37.930129999999998</v>
      </c>
      <c r="F2855" s="88">
        <v>64.081659999999999</v>
      </c>
      <c r="G2855" s="88">
        <v>21.162769999999998</v>
      </c>
      <c r="H2855" s="88">
        <v>9.8704099999999997</v>
      </c>
      <c r="I2855" s="88">
        <v>39.913879999999999</v>
      </c>
      <c r="J2855" s="88">
        <v>11.62083</v>
      </c>
    </row>
    <row r="2856" spans="1:10">
      <c r="A2856" s="89">
        <v>41758</v>
      </c>
      <c r="B2856" s="90">
        <v>0.75</v>
      </c>
      <c r="C2856" s="91">
        <f t="shared" si="88"/>
        <v>41758.75</v>
      </c>
      <c r="D2856" s="91">
        <f t="shared" si="89"/>
        <v>41758.708333333336</v>
      </c>
      <c r="E2856" s="88">
        <v>43.350160000000002</v>
      </c>
      <c r="F2856" s="88">
        <v>56.149090000000001</v>
      </c>
      <c r="G2856" s="88">
        <v>41.653770000000002</v>
      </c>
      <c r="H2856" s="88">
        <v>11.63613</v>
      </c>
      <c r="I2856" s="88">
        <v>58.436920000000001</v>
      </c>
      <c r="J2856" s="88">
        <v>22.0473</v>
      </c>
    </row>
    <row r="2857" spans="1:10">
      <c r="A2857" s="89">
        <v>41758</v>
      </c>
      <c r="B2857" s="90">
        <v>0.79166666666666663</v>
      </c>
      <c r="C2857" s="91">
        <f t="shared" si="88"/>
        <v>41758.791666666664</v>
      </c>
      <c r="D2857" s="91">
        <f t="shared" si="89"/>
        <v>41758.75</v>
      </c>
      <c r="E2857" s="88">
        <v>37.440530000000003</v>
      </c>
      <c r="F2857" s="88">
        <v>47.253570000000003</v>
      </c>
      <c r="G2857" s="88">
        <v>48.818480000000001</v>
      </c>
      <c r="H2857" s="88">
        <v>12.032489999999999</v>
      </c>
      <c r="I2857" s="88">
        <v>44.011409999999998</v>
      </c>
      <c r="J2857" s="88">
        <v>22.69659</v>
      </c>
    </row>
    <row r="2858" spans="1:10">
      <c r="A2858" s="89">
        <v>41758</v>
      </c>
      <c r="B2858" s="90">
        <v>0.83333333333333337</v>
      </c>
      <c r="C2858" s="91">
        <f t="shared" si="88"/>
        <v>41758.833333333336</v>
      </c>
      <c r="D2858" s="91">
        <f t="shared" si="89"/>
        <v>41758.791666666672</v>
      </c>
      <c r="E2858" s="88">
        <v>32.016210000000001</v>
      </c>
      <c r="F2858" s="88">
        <v>35.905749999999998</v>
      </c>
      <c r="G2858" s="88">
        <v>38.684620000000002</v>
      </c>
      <c r="H2858" s="88">
        <v>13.413320000000001</v>
      </c>
      <c r="I2858" s="88">
        <v>42.798400000000001</v>
      </c>
      <c r="J2858" s="88">
        <v>16.582329999999999</v>
      </c>
    </row>
    <row r="2859" spans="1:10">
      <c r="A2859" s="89">
        <v>41758</v>
      </c>
      <c r="B2859" s="90">
        <v>0.875</v>
      </c>
      <c r="C2859" s="91">
        <f t="shared" si="88"/>
        <v>41758.875</v>
      </c>
      <c r="D2859" s="91">
        <f t="shared" si="89"/>
        <v>41758.833333333336</v>
      </c>
      <c r="E2859" s="88">
        <v>29.0657</v>
      </c>
      <c r="F2859" s="88">
        <v>27.36788</v>
      </c>
      <c r="G2859" s="88">
        <v>28.356159999999999</v>
      </c>
      <c r="H2859" s="88">
        <v>11.210599999999999</v>
      </c>
      <c r="I2859" s="88">
        <v>35.94209</v>
      </c>
      <c r="J2859" s="88">
        <v>10.6531</v>
      </c>
    </row>
    <row r="2860" spans="1:10">
      <c r="A2860" s="89">
        <v>41758</v>
      </c>
      <c r="B2860" s="90">
        <v>0.91666666666666663</v>
      </c>
      <c r="C2860" s="91">
        <f t="shared" si="88"/>
        <v>41758.916666666664</v>
      </c>
      <c r="D2860" s="91">
        <f t="shared" si="89"/>
        <v>41758.875</v>
      </c>
      <c r="E2860" s="88">
        <v>29.5596</v>
      </c>
      <c r="F2860" s="88">
        <v>20.59619</v>
      </c>
      <c r="G2860" s="88">
        <v>23.475940000000001</v>
      </c>
      <c r="H2860" s="88">
        <v>10.364789999999999</v>
      </c>
      <c r="I2860" s="88">
        <v>30.171119999999998</v>
      </c>
      <c r="J2860" s="88">
        <v>19.038460000000001</v>
      </c>
    </row>
    <row r="2861" spans="1:10">
      <c r="A2861" s="89">
        <v>41758</v>
      </c>
      <c r="B2861" s="90">
        <v>0.95833333333333337</v>
      </c>
      <c r="C2861" s="91">
        <f t="shared" si="88"/>
        <v>41758.958333333336</v>
      </c>
      <c r="D2861" s="91">
        <f t="shared" si="89"/>
        <v>41758.916666666672</v>
      </c>
      <c r="E2861" s="88">
        <v>35.466360000000002</v>
      </c>
      <c r="F2861" s="88">
        <v>17.004519999999999</v>
      </c>
      <c r="G2861" s="88">
        <v>21.308599999999998</v>
      </c>
      <c r="H2861" s="88">
        <v>11.37364</v>
      </c>
      <c r="I2861" s="88">
        <v>30.034379999999999</v>
      </c>
      <c r="J2861" s="88">
        <v>13.43197</v>
      </c>
    </row>
    <row r="2862" spans="1:10">
      <c r="A2862" s="89">
        <v>41758</v>
      </c>
      <c r="B2862" s="92">
        <v>1</v>
      </c>
      <c r="C2862" s="91">
        <f t="shared" si="88"/>
        <v>41759</v>
      </c>
      <c r="D2862" s="91">
        <f t="shared" si="89"/>
        <v>41758.958333333336</v>
      </c>
      <c r="E2862" s="88">
        <v>40.391039999999997</v>
      </c>
      <c r="F2862" s="88">
        <v>12.770239999999999</v>
      </c>
      <c r="G2862" s="88">
        <v>18.239989999999999</v>
      </c>
      <c r="H2862" s="88">
        <v>12.004759999999999</v>
      </c>
      <c r="I2862" s="88">
        <v>26.244759999999999</v>
      </c>
      <c r="J2862" s="88">
        <v>15.70163</v>
      </c>
    </row>
    <row r="2863" spans="1:10">
      <c r="A2863" s="89">
        <v>41759</v>
      </c>
      <c r="B2863" s="90">
        <v>4.1666666666666664E-2</v>
      </c>
      <c r="C2863" s="91">
        <f t="shared" si="88"/>
        <v>41759.041666666664</v>
      </c>
      <c r="D2863" s="91">
        <f t="shared" si="89"/>
        <v>41759</v>
      </c>
      <c r="E2863" s="88">
        <v>34.163629999999998</v>
      </c>
      <c r="F2863" s="88">
        <v>10.42695</v>
      </c>
      <c r="G2863" s="88">
        <v>16.740749999999998</v>
      </c>
      <c r="H2863" s="88">
        <v>10.82029</v>
      </c>
      <c r="I2863" s="88">
        <v>20.803540000000002</v>
      </c>
      <c r="J2863" s="88">
        <v>13.491250000000001</v>
      </c>
    </row>
    <row r="2864" spans="1:10">
      <c r="A2864" s="89">
        <v>41759</v>
      </c>
      <c r="B2864" s="90">
        <v>8.3333333333333329E-2</v>
      </c>
      <c r="C2864" s="91">
        <f t="shared" si="88"/>
        <v>41759.083333333336</v>
      </c>
      <c r="D2864" s="91">
        <f t="shared" si="89"/>
        <v>41759.041666666672</v>
      </c>
      <c r="E2864" s="88">
        <v>43.353189999999998</v>
      </c>
      <c r="G2864" s="88">
        <v>15.62194</v>
      </c>
      <c r="I2864" s="88">
        <v>30.305479999999999</v>
      </c>
      <c r="J2864" s="88">
        <v>13.075279999999999</v>
      </c>
    </row>
    <row r="2865" spans="1:10">
      <c r="A2865" s="89">
        <v>41759</v>
      </c>
      <c r="B2865" s="90">
        <v>0.125</v>
      </c>
      <c r="C2865" s="91">
        <f t="shared" si="88"/>
        <v>41759.125</v>
      </c>
      <c r="D2865" s="91">
        <f t="shared" si="89"/>
        <v>41759.083333333336</v>
      </c>
      <c r="E2865" s="88">
        <v>45.813940000000002</v>
      </c>
      <c r="F2865" s="88">
        <v>11.17808</v>
      </c>
      <c r="G2865" s="88">
        <v>12.84435</v>
      </c>
      <c r="H2865" s="88">
        <v>10.026759999999999</v>
      </c>
      <c r="I2865" s="88">
        <v>26.064509999999999</v>
      </c>
      <c r="J2865" s="88">
        <v>16.271550000000001</v>
      </c>
    </row>
    <row r="2866" spans="1:10">
      <c r="A2866" s="89">
        <v>41759</v>
      </c>
      <c r="B2866" s="90">
        <v>0.16666666666666666</v>
      </c>
      <c r="C2866" s="91">
        <f t="shared" si="88"/>
        <v>41759.166666666664</v>
      </c>
      <c r="D2866" s="91">
        <f t="shared" si="89"/>
        <v>41759.125</v>
      </c>
      <c r="E2866" s="88">
        <v>52.225589999999997</v>
      </c>
      <c r="F2866" s="88">
        <v>22.23329</v>
      </c>
      <c r="G2866" s="88">
        <v>12.196009999999999</v>
      </c>
      <c r="H2866" s="88">
        <v>8.5746900000000004</v>
      </c>
      <c r="I2866" s="88">
        <v>25.612680000000001</v>
      </c>
      <c r="J2866" s="88">
        <v>31.079560000000001</v>
      </c>
    </row>
    <row r="2867" spans="1:10">
      <c r="A2867" s="89">
        <v>41759</v>
      </c>
      <c r="B2867" s="90">
        <v>0.20833333333333334</v>
      </c>
      <c r="C2867" s="91">
        <f t="shared" si="88"/>
        <v>41759.208333333336</v>
      </c>
      <c r="D2867" s="91">
        <f t="shared" si="89"/>
        <v>41759.166666666672</v>
      </c>
      <c r="E2867" s="88">
        <v>66.043409999999994</v>
      </c>
      <c r="F2867" s="88">
        <v>25.300460000000001</v>
      </c>
      <c r="G2867" s="88">
        <v>13.525679999999999</v>
      </c>
      <c r="H2867" s="88">
        <v>12.692780000000001</v>
      </c>
      <c r="I2867" s="88">
        <v>33.375520000000002</v>
      </c>
      <c r="J2867" s="88">
        <v>23.418559999999999</v>
      </c>
    </row>
    <row r="2868" spans="1:10">
      <c r="A2868" s="89">
        <v>41759</v>
      </c>
      <c r="B2868" s="90">
        <v>0.25</v>
      </c>
      <c r="C2868" s="91">
        <f t="shared" si="88"/>
        <v>41759.25</v>
      </c>
      <c r="D2868" s="91">
        <f t="shared" si="89"/>
        <v>41759.208333333336</v>
      </c>
      <c r="E2868" s="88">
        <v>64.106999999999999</v>
      </c>
      <c r="F2868" s="88">
        <v>23.88617</v>
      </c>
      <c r="G2868" s="88">
        <v>11.493169999999999</v>
      </c>
      <c r="H2868" s="88">
        <v>10.80228</v>
      </c>
      <c r="I2868" s="88">
        <v>43.440049999999999</v>
      </c>
      <c r="J2868" s="88">
        <v>37.291359999999997</v>
      </c>
    </row>
    <row r="2869" spans="1:10">
      <c r="A2869" s="89">
        <v>41759</v>
      </c>
      <c r="B2869" s="90">
        <v>0.29166666666666669</v>
      </c>
      <c r="C2869" s="91">
        <f t="shared" si="88"/>
        <v>41759.291666666664</v>
      </c>
      <c r="D2869" s="91">
        <f t="shared" si="89"/>
        <v>41759.25</v>
      </c>
      <c r="E2869" s="88">
        <v>64.740520000000004</v>
      </c>
      <c r="F2869" s="88">
        <v>40.370010000000001</v>
      </c>
      <c r="G2869" s="88">
        <v>13.669119999999999</v>
      </c>
      <c r="H2869" s="88">
        <v>11.651910000000001</v>
      </c>
      <c r="I2869" s="88">
        <v>53.839739999999999</v>
      </c>
      <c r="J2869" s="88">
        <v>51.572949999999999</v>
      </c>
    </row>
    <row r="2870" spans="1:10">
      <c r="A2870" s="89">
        <v>41759</v>
      </c>
      <c r="B2870" s="90">
        <v>0.33333333333333331</v>
      </c>
      <c r="C2870" s="91">
        <f t="shared" si="88"/>
        <v>41759.333333333336</v>
      </c>
      <c r="D2870" s="91">
        <f t="shared" si="89"/>
        <v>41759.291666666672</v>
      </c>
      <c r="E2870" s="88">
        <v>56.777340000000002</v>
      </c>
      <c r="F2870" s="88">
        <v>55.701560000000001</v>
      </c>
      <c r="G2870" s="88">
        <v>14.869210000000001</v>
      </c>
      <c r="H2870" s="88">
        <v>16.739159999999998</v>
      </c>
      <c r="I2870" s="88">
        <v>61.697249999999997</v>
      </c>
      <c r="J2870" s="88">
        <v>41.865099999999998</v>
      </c>
    </row>
    <row r="2871" spans="1:10">
      <c r="A2871" s="89">
        <v>41759</v>
      </c>
      <c r="B2871" s="90">
        <v>0.375</v>
      </c>
      <c r="C2871" s="91">
        <f t="shared" si="88"/>
        <v>41759.375</v>
      </c>
      <c r="D2871" s="91">
        <f t="shared" si="89"/>
        <v>41759.333333333336</v>
      </c>
      <c r="E2871" s="88">
        <v>35.529470000000003</v>
      </c>
      <c r="F2871" s="88">
        <v>37.508429999999997</v>
      </c>
      <c r="G2871" s="88">
        <v>17.143170000000001</v>
      </c>
      <c r="H2871" s="88">
        <v>13.697800000000001</v>
      </c>
      <c r="I2871" s="88">
        <v>55.762279999999997</v>
      </c>
      <c r="J2871" s="88">
        <v>27.274640000000002</v>
      </c>
    </row>
    <row r="2872" spans="1:10">
      <c r="A2872" s="89">
        <v>41759</v>
      </c>
      <c r="B2872" s="90">
        <v>0.41666666666666669</v>
      </c>
      <c r="C2872" s="91">
        <f t="shared" si="88"/>
        <v>41759.416666666664</v>
      </c>
      <c r="D2872" s="91">
        <f t="shared" si="89"/>
        <v>41759.375</v>
      </c>
      <c r="E2872" s="88">
        <v>35.015479999999997</v>
      </c>
      <c r="F2872" s="88">
        <v>32.198369999999997</v>
      </c>
      <c r="G2872" s="88">
        <v>21.801069999999999</v>
      </c>
      <c r="H2872" s="88">
        <v>13.00404</v>
      </c>
      <c r="I2872" s="88">
        <v>29.154630000000001</v>
      </c>
      <c r="J2872" s="88">
        <v>13.91583</v>
      </c>
    </row>
    <row r="2873" spans="1:10">
      <c r="A2873" s="89">
        <v>41759</v>
      </c>
      <c r="B2873" s="90">
        <v>0.45833333333333331</v>
      </c>
      <c r="C2873" s="91">
        <f t="shared" si="88"/>
        <v>41759.458333333336</v>
      </c>
      <c r="D2873" s="91">
        <f t="shared" si="89"/>
        <v>41759.416666666672</v>
      </c>
      <c r="E2873" s="88">
        <v>27.124030000000001</v>
      </c>
      <c r="F2873" s="88">
        <v>34.435519999999997</v>
      </c>
      <c r="G2873" s="88">
        <v>24.245239999999999</v>
      </c>
      <c r="H2873" s="88">
        <v>14.186450000000001</v>
      </c>
      <c r="I2873" s="88">
        <v>38.92559</v>
      </c>
      <c r="J2873" s="88">
        <v>7.4898300000000004</v>
      </c>
    </row>
    <row r="2874" spans="1:10">
      <c r="A2874" s="89">
        <v>41759</v>
      </c>
      <c r="B2874" s="90">
        <v>0.5</v>
      </c>
      <c r="C2874" s="91">
        <f t="shared" si="88"/>
        <v>41759.5</v>
      </c>
      <c r="D2874" s="91">
        <f t="shared" si="89"/>
        <v>41759.458333333336</v>
      </c>
      <c r="E2874" s="88">
        <v>29.600719999999999</v>
      </c>
      <c r="F2874" s="88">
        <v>45.402270000000001</v>
      </c>
      <c r="G2874" s="88">
        <v>19.353539999999999</v>
      </c>
      <c r="H2874" s="88">
        <v>10.68323</v>
      </c>
      <c r="I2874" s="88">
        <v>42.274859999999997</v>
      </c>
      <c r="J2874" s="88">
        <v>5.2789799999999998</v>
      </c>
    </row>
    <row r="2875" spans="1:10">
      <c r="A2875" s="89">
        <v>41759</v>
      </c>
      <c r="B2875" s="90">
        <v>0.54166666666666663</v>
      </c>
      <c r="C2875" s="91">
        <f t="shared" si="88"/>
        <v>41759.541666666664</v>
      </c>
      <c r="D2875" s="91">
        <f t="shared" si="89"/>
        <v>41759.5</v>
      </c>
      <c r="E2875" s="88">
        <v>21.216799999999999</v>
      </c>
      <c r="F2875" s="88">
        <v>29.106339999999999</v>
      </c>
      <c r="G2875" s="88">
        <v>21.35258</v>
      </c>
      <c r="H2875" s="88">
        <v>11.74897</v>
      </c>
      <c r="I2875" s="88">
        <v>32.568440000000002</v>
      </c>
      <c r="J2875" s="88">
        <v>5.1828799999999999</v>
      </c>
    </row>
    <row r="2876" spans="1:10">
      <c r="A2876" s="89">
        <v>41759</v>
      </c>
      <c r="B2876" s="90">
        <v>0.58333333333333337</v>
      </c>
      <c r="C2876" s="91">
        <f t="shared" si="88"/>
        <v>41759.583333333336</v>
      </c>
      <c r="D2876" s="91">
        <f t="shared" si="89"/>
        <v>41759.541666666672</v>
      </c>
      <c r="E2876" s="88">
        <v>18.749669999999998</v>
      </c>
      <c r="F2876" s="88">
        <v>30.552669999999999</v>
      </c>
      <c r="G2876" s="88">
        <v>22.864889999999999</v>
      </c>
      <c r="H2876" s="88">
        <v>15.75996</v>
      </c>
      <c r="I2876" s="88">
        <v>42.454630000000002</v>
      </c>
      <c r="J2876" s="88">
        <v>7.8197299999999998</v>
      </c>
    </row>
    <row r="2877" spans="1:10">
      <c r="A2877" s="89">
        <v>41759</v>
      </c>
      <c r="B2877" s="90">
        <v>0.625</v>
      </c>
      <c r="C2877" s="91">
        <f t="shared" si="88"/>
        <v>41759.625</v>
      </c>
      <c r="D2877" s="91">
        <f t="shared" si="89"/>
        <v>41759.583333333336</v>
      </c>
      <c r="E2877" s="88">
        <v>29.598330000000001</v>
      </c>
      <c r="F2877" s="88">
        <v>44.412080000000003</v>
      </c>
      <c r="G2877" s="88">
        <v>22.196950000000001</v>
      </c>
      <c r="H2877" s="88">
        <v>11.206770000000001</v>
      </c>
      <c r="I2877" s="88">
        <v>50.037219999999998</v>
      </c>
      <c r="J2877" s="88">
        <v>9.3100500000000004</v>
      </c>
    </row>
    <row r="2878" spans="1:10">
      <c r="A2878" s="89">
        <v>41759</v>
      </c>
      <c r="B2878" s="90">
        <v>0.66666666666666663</v>
      </c>
      <c r="C2878" s="91">
        <f t="shared" si="88"/>
        <v>41759.666666666664</v>
      </c>
      <c r="D2878" s="91">
        <f t="shared" si="89"/>
        <v>41759.625</v>
      </c>
      <c r="E2878" s="88">
        <v>30.083629999999999</v>
      </c>
      <c r="F2878" s="88">
        <v>48.795529999999999</v>
      </c>
      <c r="G2878" s="88">
        <v>18.694690000000001</v>
      </c>
      <c r="H2878" s="88">
        <v>10.29547</v>
      </c>
      <c r="I2878" s="88">
        <v>39.058509999999998</v>
      </c>
      <c r="J2878" s="88">
        <v>8.2027099999999997</v>
      </c>
    </row>
    <row r="2879" spans="1:10">
      <c r="A2879" s="89">
        <v>41759</v>
      </c>
      <c r="B2879" s="90">
        <v>0.70833333333333337</v>
      </c>
      <c r="C2879" s="91">
        <f t="shared" si="88"/>
        <v>41759.708333333336</v>
      </c>
      <c r="D2879" s="91">
        <f t="shared" si="89"/>
        <v>41759.666666666672</v>
      </c>
      <c r="E2879" s="88">
        <v>24.64734</v>
      </c>
      <c r="F2879" s="88">
        <v>36.006160000000001</v>
      </c>
      <c r="G2879" s="88">
        <v>14.96866</v>
      </c>
      <c r="H2879" s="88">
        <v>10.110910000000001</v>
      </c>
      <c r="I2879" s="88">
        <v>42.662619999999997</v>
      </c>
      <c r="J2879" s="88">
        <v>8.2519600000000004</v>
      </c>
    </row>
    <row r="2880" spans="1:10">
      <c r="A2880" s="89">
        <v>41759</v>
      </c>
      <c r="B2880" s="90">
        <v>0.75</v>
      </c>
      <c r="C2880" s="91">
        <f t="shared" si="88"/>
        <v>41759.75</v>
      </c>
      <c r="D2880" s="91">
        <f t="shared" si="89"/>
        <v>41759.708333333336</v>
      </c>
      <c r="E2880" s="88">
        <v>21.680579999999999</v>
      </c>
      <c r="F2880" s="88">
        <v>17.010729999999999</v>
      </c>
      <c r="G2880" s="88">
        <v>14.556520000000001</v>
      </c>
      <c r="H2880" s="88">
        <v>9.7743099999999998</v>
      </c>
      <c r="I2880" s="88">
        <v>49.788589999999999</v>
      </c>
      <c r="J2880" s="88">
        <v>12.93472</v>
      </c>
    </row>
    <row r="2881" spans="1:10">
      <c r="A2881" s="89">
        <v>41759</v>
      </c>
      <c r="B2881" s="90">
        <v>0.79166666666666663</v>
      </c>
      <c r="C2881" s="91">
        <f t="shared" si="88"/>
        <v>41759.791666666664</v>
      </c>
      <c r="D2881" s="91">
        <f t="shared" si="89"/>
        <v>41759.75</v>
      </c>
      <c r="E2881" s="88">
        <v>34.982019999999999</v>
      </c>
      <c r="G2881" s="88">
        <v>16.407820000000001</v>
      </c>
      <c r="H2881" s="88">
        <v>12.71908</v>
      </c>
      <c r="I2881" s="88">
        <v>66.651579999999996</v>
      </c>
      <c r="J2881" s="88">
        <v>22.115670000000001</v>
      </c>
    </row>
    <row r="2882" spans="1:10">
      <c r="A2882" s="89">
        <v>41759</v>
      </c>
      <c r="B2882" s="90">
        <v>0.83333333333333337</v>
      </c>
      <c r="C2882" s="91">
        <f t="shared" si="88"/>
        <v>41759.833333333336</v>
      </c>
      <c r="D2882" s="91">
        <f t="shared" si="89"/>
        <v>41759.791666666672</v>
      </c>
      <c r="E2882" s="88">
        <v>43.35398</v>
      </c>
      <c r="G2882" s="88">
        <v>21.112570000000002</v>
      </c>
      <c r="H2882" s="88">
        <v>13.55293</v>
      </c>
      <c r="I2882" s="88">
        <v>85.22578</v>
      </c>
      <c r="J2882" s="88">
        <v>25.133600000000001</v>
      </c>
    </row>
    <row r="2883" spans="1:10">
      <c r="A2883" s="89">
        <v>41759</v>
      </c>
      <c r="B2883" s="90">
        <v>0.875</v>
      </c>
      <c r="C2883" s="91">
        <f t="shared" si="88"/>
        <v>41759.875</v>
      </c>
      <c r="D2883" s="91">
        <f t="shared" si="89"/>
        <v>41759.833333333336</v>
      </c>
      <c r="E2883" s="88">
        <v>57.640360000000001</v>
      </c>
      <c r="G2883" s="88">
        <v>20.478570000000001</v>
      </c>
      <c r="H2883" s="88">
        <v>16.160630000000001</v>
      </c>
      <c r="I2883" s="88">
        <v>88.030940000000001</v>
      </c>
      <c r="J2883" s="88">
        <v>19.103480000000001</v>
      </c>
    </row>
    <row r="2884" spans="1:10">
      <c r="A2884" s="89">
        <v>41759</v>
      </c>
      <c r="B2884" s="90">
        <v>0.91666666666666663</v>
      </c>
      <c r="C2884" s="91">
        <f t="shared" si="88"/>
        <v>41759.916666666664</v>
      </c>
      <c r="D2884" s="91">
        <f t="shared" si="89"/>
        <v>41759.875</v>
      </c>
      <c r="E2884" s="88">
        <v>46.803660000000001</v>
      </c>
      <c r="G2884" s="88">
        <v>23.03415</v>
      </c>
      <c r="H2884" s="88">
        <v>20.657869999999999</v>
      </c>
      <c r="I2884" s="88">
        <v>54.243279999999999</v>
      </c>
      <c r="J2884" s="88">
        <v>17.852229999999999</v>
      </c>
    </row>
    <row r="2885" spans="1:10">
      <c r="A2885" s="89">
        <v>41759</v>
      </c>
      <c r="B2885" s="90">
        <v>0.95833333333333337</v>
      </c>
      <c r="C2885" s="91">
        <f t="shared" si="88"/>
        <v>41759.958333333336</v>
      </c>
      <c r="D2885" s="91">
        <f t="shared" si="89"/>
        <v>41759.916666666672</v>
      </c>
      <c r="E2885" s="88">
        <v>36.951889999999999</v>
      </c>
      <c r="G2885" s="88">
        <v>14.62058</v>
      </c>
      <c r="H2885" s="88">
        <v>16.916060000000002</v>
      </c>
      <c r="I2885" s="88">
        <v>58.669759999999997</v>
      </c>
      <c r="J2885" s="88">
        <v>16.228999999999999</v>
      </c>
    </row>
    <row r="2886" spans="1:10">
      <c r="A2886" s="89">
        <v>41759</v>
      </c>
      <c r="B2886" s="92">
        <v>1</v>
      </c>
      <c r="C2886" s="91">
        <f t="shared" si="88"/>
        <v>41760</v>
      </c>
      <c r="D2886" s="91">
        <f t="shared" si="89"/>
        <v>41759.958333333336</v>
      </c>
      <c r="E2886" s="88">
        <v>38.919379999999997</v>
      </c>
      <c r="G2886" s="88">
        <v>17.322469999999999</v>
      </c>
      <c r="H2886" s="88">
        <v>16.03153</v>
      </c>
      <c r="I2886" s="88">
        <v>29.40278</v>
      </c>
      <c r="J2886" s="88">
        <v>9.9225300000000001</v>
      </c>
    </row>
    <row r="2887" spans="1:10">
      <c r="A2887" s="89">
        <v>41760</v>
      </c>
      <c r="B2887" s="90">
        <v>4.1666666666666664E-2</v>
      </c>
      <c r="C2887" s="91">
        <f t="shared" si="88"/>
        <v>41760.041666666664</v>
      </c>
      <c r="D2887" s="91">
        <f t="shared" si="89"/>
        <v>41760</v>
      </c>
      <c r="E2887" s="88">
        <v>38.107199999999999</v>
      </c>
      <c r="F2887" s="88">
        <v>13.686489999999999</v>
      </c>
      <c r="G2887" s="88">
        <v>16.342949999999998</v>
      </c>
      <c r="H2887" s="88">
        <v>18.017029999999998</v>
      </c>
      <c r="I2887" s="88">
        <v>27.450749999999999</v>
      </c>
      <c r="J2887" s="88">
        <v>11.21968</v>
      </c>
    </row>
    <row r="2888" spans="1:10">
      <c r="A2888" s="89">
        <v>41760</v>
      </c>
      <c r="B2888" s="90">
        <v>8.3333333333333329E-2</v>
      </c>
      <c r="C2888" s="91">
        <f t="shared" ref="C2888:C2951" si="90">A2888+B2888</f>
        <v>41760.083333333336</v>
      </c>
      <c r="D2888" s="91">
        <f t="shared" ref="D2888:D2951" si="91">C2888-"01:00"</f>
        <v>41760.041666666672</v>
      </c>
      <c r="E2888" s="88">
        <v>33.506999999999998</v>
      </c>
      <c r="G2888" s="88">
        <v>17.911200000000001</v>
      </c>
      <c r="I2888" s="88">
        <v>25.948160000000001</v>
      </c>
      <c r="J2888" s="88">
        <v>10.10852</v>
      </c>
    </row>
    <row r="2889" spans="1:10">
      <c r="A2889" s="89">
        <v>41760</v>
      </c>
      <c r="B2889" s="90">
        <v>0.125</v>
      </c>
      <c r="C2889" s="91">
        <f t="shared" si="90"/>
        <v>41760.125</v>
      </c>
      <c r="D2889" s="91">
        <f t="shared" si="91"/>
        <v>41760.083333333336</v>
      </c>
      <c r="E2889" s="88">
        <v>31.535209999999999</v>
      </c>
      <c r="F2889" s="88">
        <v>10.37866</v>
      </c>
      <c r="G2889" s="88">
        <v>18.993040000000001</v>
      </c>
      <c r="H2889" s="88">
        <v>18.820910000000001</v>
      </c>
      <c r="I2889" s="88">
        <v>20.003319999999999</v>
      </c>
      <c r="J2889" s="88">
        <v>12.47237</v>
      </c>
    </row>
    <row r="2890" spans="1:10">
      <c r="A2890" s="89">
        <v>41760</v>
      </c>
      <c r="B2890" s="90">
        <v>0.16666666666666666</v>
      </c>
      <c r="C2890" s="91">
        <f t="shared" si="90"/>
        <v>41760.166666666664</v>
      </c>
      <c r="D2890" s="91">
        <f t="shared" si="91"/>
        <v>41760.125</v>
      </c>
      <c r="E2890" s="88">
        <v>33.01549</v>
      </c>
      <c r="F2890" s="88">
        <v>10.851050000000001</v>
      </c>
      <c r="G2890" s="88">
        <v>17.43244</v>
      </c>
      <c r="H2890" s="88">
        <v>13.710710000000001</v>
      </c>
      <c r="I2890" s="88">
        <v>16.572289999999999</v>
      </c>
      <c r="J2890" s="88">
        <v>16.873989999999999</v>
      </c>
    </row>
    <row r="2891" spans="1:10">
      <c r="A2891" s="89">
        <v>41760</v>
      </c>
      <c r="B2891" s="90">
        <v>0.20833333333333334</v>
      </c>
      <c r="C2891" s="91">
        <f t="shared" si="90"/>
        <v>41760.208333333336</v>
      </c>
      <c r="D2891" s="91">
        <f t="shared" si="91"/>
        <v>41760.166666666672</v>
      </c>
      <c r="E2891" s="88">
        <v>25.13599</v>
      </c>
      <c r="F2891" s="88">
        <v>14.009539999999999</v>
      </c>
      <c r="G2891" s="88">
        <v>16.09178</v>
      </c>
      <c r="H2891" s="88">
        <v>12.67605</v>
      </c>
      <c r="I2891" s="88">
        <v>20.231380000000001</v>
      </c>
      <c r="J2891" s="88">
        <v>24.647819999999999</v>
      </c>
    </row>
    <row r="2892" spans="1:10">
      <c r="A2892" s="89">
        <v>41760</v>
      </c>
      <c r="B2892" s="90">
        <v>0.25</v>
      </c>
      <c r="C2892" s="91">
        <f t="shared" si="90"/>
        <v>41760.25</v>
      </c>
      <c r="D2892" s="91">
        <f t="shared" si="91"/>
        <v>41760.208333333336</v>
      </c>
      <c r="E2892" s="88">
        <v>28.093669999999999</v>
      </c>
      <c r="F2892" s="88">
        <v>19.302379999999999</v>
      </c>
      <c r="G2892" s="88">
        <v>14.499140000000001</v>
      </c>
      <c r="H2892" s="88">
        <v>11.70641</v>
      </c>
      <c r="I2892" s="88">
        <v>24.937570000000001</v>
      </c>
      <c r="J2892" s="88">
        <v>19.268439999999998</v>
      </c>
    </row>
    <row r="2893" spans="1:10">
      <c r="A2893" s="89">
        <v>41760</v>
      </c>
      <c r="B2893" s="90">
        <v>0.29166666666666669</v>
      </c>
      <c r="C2893" s="91">
        <f t="shared" si="90"/>
        <v>41760.291666666664</v>
      </c>
      <c r="D2893" s="91">
        <f t="shared" si="91"/>
        <v>41760.25</v>
      </c>
      <c r="E2893" s="88">
        <v>32.03342</v>
      </c>
      <c r="F2893" s="88">
        <v>28.971979999999999</v>
      </c>
      <c r="G2893" s="88">
        <v>16.074079999999999</v>
      </c>
      <c r="H2893" s="88">
        <v>13.13457</v>
      </c>
      <c r="I2893" s="88">
        <v>35.661430000000003</v>
      </c>
      <c r="J2893" s="88">
        <v>19.627510000000001</v>
      </c>
    </row>
    <row r="2894" spans="1:10">
      <c r="A2894" s="89">
        <v>41760</v>
      </c>
      <c r="B2894" s="90">
        <v>0.33333333333333331</v>
      </c>
      <c r="C2894" s="91">
        <f t="shared" si="90"/>
        <v>41760.333333333336</v>
      </c>
      <c r="D2894" s="91">
        <f t="shared" si="91"/>
        <v>41760.291666666672</v>
      </c>
      <c r="E2894" s="88">
        <v>42.378129999999999</v>
      </c>
      <c r="F2894" s="88">
        <v>30.877310000000001</v>
      </c>
      <c r="G2894" s="88">
        <v>18.365739999999999</v>
      </c>
      <c r="H2894" s="88">
        <v>15.844110000000001</v>
      </c>
      <c r="I2894" s="88">
        <v>34.612430000000003</v>
      </c>
      <c r="J2894" s="88">
        <v>21.802980000000002</v>
      </c>
    </row>
    <row r="2895" spans="1:10">
      <c r="A2895" s="89">
        <v>41760</v>
      </c>
      <c r="B2895" s="90">
        <v>0.375</v>
      </c>
      <c r="C2895" s="91">
        <f t="shared" si="90"/>
        <v>41760.375</v>
      </c>
      <c r="D2895" s="91">
        <f t="shared" si="91"/>
        <v>41760.333333333336</v>
      </c>
      <c r="E2895" s="88">
        <v>44.359479999999998</v>
      </c>
      <c r="F2895" s="88">
        <v>32.911259999999999</v>
      </c>
      <c r="G2895" s="88">
        <v>21.223490000000002</v>
      </c>
      <c r="H2895" s="88">
        <v>15.65859</v>
      </c>
      <c r="I2895" s="88">
        <v>37.604529999999997</v>
      </c>
      <c r="J2895" s="88">
        <v>14.254339999999999</v>
      </c>
    </row>
    <row r="2896" spans="1:10">
      <c r="A2896" s="89">
        <v>41760</v>
      </c>
      <c r="B2896" s="90">
        <v>0.41666666666666669</v>
      </c>
      <c r="C2896" s="91">
        <f t="shared" si="90"/>
        <v>41760.416666666664</v>
      </c>
      <c r="D2896" s="91">
        <f t="shared" si="91"/>
        <v>41760.375</v>
      </c>
      <c r="E2896" s="88">
        <v>41.894269999999999</v>
      </c>
      <c r="F2896" s="88">
        <v>28.378150000000002</v>
      </c>
      <c r="G2896" s="88">
        <v>22.215599999999998</v>
      </c>
      <c r="H2896" s="88">
        <v>6.9557599999999997</v>
      </c>
      <c r="I2896" s="88">
        <v>40.236609999999999</v>
      </c>
      <c r="J2896" s="88">
        <v>8.1042199999999998</v>
      </c>
    </row>
    <row r="2897" spans="1:10">
      <c r="A2897" s="89">
        <v>41760</v>
      </c>
      <c r="B2897" s="90">
        <v>0.45833333333333331</v>
      </c>
      <c r="C2897" s="91">
        <f t="shared" si="90"/>
        <v>41760.458333333336</v>
      </c>
      <c r="D2897" s="91">
        <f t="shared" si="91"/>
        <v>41760.416666666672</v>
      </c>
      <c r="E2897" s="88">
        <v>36.477110000000003</v>
      </c>
      <c r="F2897" s="88">
        <v>18.95335</v>
      </c>
      <c r="G2897" s="88">
        <v>20.67604</v>
      </c>
      <c r="H2897" s="88">
        <v>8.5914300000000008</v>
      </c>
      <c r="I2897" s="88">
        <v>36.66836</v>
      </c>
      <c r="J2897" s="88">
        <v>13.99328</v>
      </c>
    </row>
    <row r="2898" spans="1:10">
      <c r="A2898" s="89">
        <v>41760</v>
      </c>
      <c r="B2898" s="90">
        <v>0.5</v>
      </c>
      <c r="C2898" s="91">
        <f t="shared" si="90"/>
        <v>41760.5</v>
      </c>
      <c r="D2898" s="91">
        <f t="shared" si="91"/>
        <v>41760.458333333336</v>
      </c>
      <c r="E2898" s="88">
        <v>38.95093</v>
      </c>
      <c r="F2898" s="88">
        <v>26.16348</v>
      </c>
      <c r="G2898" s="88">
        <v>24.119019999999999</v>
      </c>
      <c r="H2898" s="88">
        <v>10.54027</v>
      </c>
      <c r="I2898" s="88">
        <v>32.100830000000002</v>
      </c>
      <c r="J2898" s="88">
        <v>14.44989</v>
      </c>
    </row>
    <row r="2899" spans="1:10">
      <c r="A2899" s="89">
        <v>41760</v>
      </c>
      <c r="B2899" s="90">
        <v>0.54166666666666663</v>
      </c>
      <c r="C2899" s="91">
        <f t="shared" si="90"/>
        <v>41760.541666666664</v>
      </c>
      <c r="D2899" s="91">
        <f t="shared" si="91"/>
        <v>41760.5</v>
      </c>
      <c r="E2899" s="88">
        <v>37.476390000000002</v>
      </c>
      <c r="F2899" s="88">
        <v>24.22946</v>
      </c>
      <c r="G2899" s="88">
        <v>19.209150000000001</v>
      </c>
      <c r="H2899" s="88">
        <v>7.9693899999999998</v>
      </c>
      <c r="I2899" s="88">
        <v>31.163229999999999</v>
      </c>
      <c r="J2899" s="88">
        <v>11.834070000000001</v>
      </c>
    </row>
    <row r="2900" spans="1:10">
      <c r="A2900" s="89">
        <v>41760</v>
      </c>
      <c r="B2900" s="90">
        <v>0.58333333333333337</v>
      </c>
      <c r="C2900" s="91">
        <f t="shared" si="90"/>
        <v>41760.583333333336</v>
      </c>
      <c r="D2900" s="91">
        <f t="shared" si="91"/>
        <v>41760.541666666672</v>
      </c>
      <c r="E2900" s="88">
        <v>35.486440000000002</v>
      </c>
      <c r="F2900" s="88">
        <v>24.719539999999999</v>
      </c>
      <c r="G2900" s="88">
        <v>17.989930000000001</v>
      </c>
      <c r="H2900" s="88">
        <v>10.398260000000001</v>
      </c>
      <c r="I2900" s="88">
        <v>28.826630000000002</v>
      </c>
      <c r="J2900" s="88">
        <v>16.407340000000001</v>
      </c>
    </row>
    <row r="2901" spans="1:10">
      <c r="A2901" s="89">
        <v>41760</v>
      </c>
      <c r="B2901" s="90">
        <v>0.625</v>
      </c>
      <c r="C2901" s="91">
        <f t="shared" si="90"/>
        <v>41760.625</v>
      </c>
      <c r="D2901" s="91">
        <f t="shared" si="91"/>
        <v>41760.583333333336</v>
      </c>
      <c r="E2901" s="88">
        <v>30.072150000000001</v>
      </c>
      <c r="F2901" s="88">
        <v>30.950939999999999</v>
      </c>
      <c r="G2901" s="88">
        <v>15.573969999999999</v>
      </c>
      <c r="H2901" s="88">
        <v>11.01648</v>
      </c>
      <c r="I2901" s="88">
        <v>25.707830000000001</v>
      </c>
      <c r="J2901" s="88">
        <v>10.88213</v>
      </c>
    </row>
    <row r="2902" spans="1:10">
      <c r="A2902" s="89">
        <v>41760</v>
      </c>
      <c r="B2902" s="90">
        <v>0.66666666666666663</v>
      </c>
      <c r="C2902" s="91">
        <f t="shared" si="90"/>
        <v>41760.666666666664</v>
      </c>
      <c r="D2902" s="91">
        <f t="shared" si="91"/>
        <v>41760.625</v>
      </c>
      <c r="E2902" s="88">
        <v>32.53163</v>
      </c>
      <c r="F2902" s="88">
        <v>26.517769999999999</v>
      </c>
      <c r="G2902" s="88">
        <v>18.788399999999999</v>
      </c>
      <c r="H2902" s="88">
        <v>11.563929999999999</v>
      </c>
      <c r="I2902" s="88">
        <v>22.90314</v>
      </c>
      <c r="J2902" s="88">
        <v>12.053050000000001</v>
      </c>
    </row>
    <row r="2903" spans="1:10">
      <c r="A2903" s="89">
        <v>41760</v>
      </c>
      <c r="B2903" s="90">
        <v>0.70833333333333337</v>
      </c>
      <c r="C2903" s="91">
        <f t="shared" si="90"/>
        <v>41760.708333333336</v>
      </c>
      <c r="D2903" s="91">
        <f t="shared" si="91"/>
        <v>41760.666666666672</v>
      </c>
      <c r="E2903" s="88">
        <v>26.61626</v>
      </c>
      <c r="F2903" s="88">
        <v>28.458480000000002</v>
      </c>
      <c r="G2903" s="88">
        <v>15.71693</v>
      </c>
      <c r="H2903" s="88">
        <v>9.9550400000000003</v>
      </c>
      <c r="I2903" s="88">
        <v>25.389869999999998</v>
      </c>
      <c r="J2903" s="88">
        <v>7.6949399999999999</v>
      </c>
    </row>
    <row r="2904" spans="1:10">
      <c r="A2904" s="89">
        <v>41760</v>
      </c>
      <c r="B2904" s="90">
        <v>0.75</v>
      </c>
      <c r="C2904" s="91">
        <f t="shared" si="90"/>
        <v>41760.75</v>
      </c>
      <c r="D2904" s="91">
        <f t="shared" si="91"/>
        <v>41760.708333333336</v>
      </c>
      <c r="E2904" s="88">
        <v>23.168980000000001</v>
      </c>
      <c r="F2904" s="88">
        <v>19.876609999999999</v>
      </c>
      <c r="G2904" s="88">
        <v>11.770960000000001</v>
      </c>
      <c r="H2904" s="88">
        <v>7.6566900000000002</v>
      </c>
      <c r="I2904" s="88">
        <v>22.492429999999999</v>
      </c>
      <c r="J2904" s="88">
        <v>6.5828300000000004</v>
      </c>
    </row>
    <row r="2905" spans="1:10">
      <c r="A2905" s="89">
        <v>41760</v>
      </c>
      <c r="B2905" s="90">
        <v>0.79166666666666663</v>
      </c>
      <c r="C2905" s="91">
        <f t="shared" si="90"/>
        <v>41760.791666666664</v>
      </c>
      <c r="D2905" s="91">
        <f t="shared" si="91"/>
        <v>41760.75</v>
      </c>
      <c r="E2905" s="88">
        <v>22.17831</v>
      </c>
      <c r="F2905" s="88">
        <v>14.5044</v>
      </c>
      <c r="G2905" s="88">
        <v>10.74729</v>
      </c>
      <c r="H2905" s="88">
        <v>7.3043199999999997</v>
      </c>
      <c r="I2905" s="88">
        <v>22.353300000000001</v>
      </c>
      <c r="J2905" s="88">
        <v>4.9151300000000004</v>
      </c>
    </row>
    <row r="2906" spans="1:10">
      <c r="A2906" s="89">
        <v>41760</v>
      </c>
      <c r="B2906" s="90">
        <v>0.83333333333333337</v>
      </c>
      <c r="C2906" s="91">
        <f t="shared" si="90"/>
        <v>41760.833333333336</v>
      </c>
      <c r="D2906" s="91">
        <f t="shared" si="91"/>
        <v>41760.791666666672</v>
      </c>
      <c r="E2906" s="88">
        <v>18.725290000000001</v>
      </c>
      <c r="F2906" s="88">
        <v>9.6619499999999992</v>
      </c>
      <c r="G2906" s="88">
        <v>11.919180000000001</v>
      </c>
      <c r="H2906" s="88">
        <v>6.5173199999999998</v>
      </c>
      <c r="I2906" s="88">
        <v>17.5228</v>
      </c>
      <c r="J2906" s="88">
        <v>4.0339400000000003</v>
      </c>
    </row>
    <row r="2907" spans="1:10">
      <c r="A2907" s="89">
        <v>41760</v>
      </c>
      <c r="B2907" s="90">
        <v>0.875</v>
      </c>
      <c r="C2907" s="91">
        <f t="shared" si="90"/>
        <v>41760.875</v>
      </c>
      <c r="D2907" s="91">
        <f t="shared" si="91"/>
        <v>41760.833333333336</v>
      </c>
      <c r="E2907" s="88">
        <v>20.20269</v>
      </c>
      <c r="F2907" s="88">
        <v>10.26343</v>
      </c>
      <c r="G2907" s="88">
        <v>11.775259999999999</v>
      </c>
      <c r="H2907" s="88">
        <v>5.1331499999999997</v>
      </c>
      <c r="I2907" s="88">
        <v>22.93948</v>
      </c>
      <c r="J2907" s="88">
        <v>1.8536900000000001</v>
      </c>
    </row>
    <row r="2908" spans="1:10">
      <c r="A2908" s="89">
        <v>41760</v>
      </c>
      <c r="B2908" s="90">
        <v>0.91666666666666663</v>
      </c>
      <c r="C2908" s="91">
        <f t="shared" si="90"/>
        <v>41760.916666666664</v>
      </c>
      <c r="D2908" s="91">
        <f t="shared" si="91"/>
        <v>41760.875</v>
      </c>
      <c r="E2908" s="88">
        <v>19.21489</v>
      </c>
      <c r="F2908" s="88">
        <v>10.45994</v>
      </c>
      <c r="G2908" s="88">
        <v>10.53309</v>
      </c>
      <c r="H2908" s="88">
        <v>5.2995400000000004</v>
      </c>
      <c r="I2908" s="88">
        <v>21.041799999999999</v>
      </c>
      <c r="J2908" s="88">
        <v>2.0841500000000002</v>
      </c>
    </row>
    <row r="2909" spans="1:10">
      <c r="A2909" s="89">
        <v>41760</v>
      </c>
      <c r="B2909" s="90">
        <v>0.95833333333333337</v>
      </c>
      <c r="C2909" s="91">
        <f t="shared" si="90"/>
        <v>41760.958333333336</v>
      </c>
      <c r="D2909" s="91">
        <f t="shared" si="91"/>
        <v>41760.916666666672</v>
      </c>
      <c r="E2909" s="88">
        <v>20.698029999999999</v>
      </c>
      <c r="F2909" s="88">
        <v>9.6170100000000005</v>
      </c>
      <c r="G2909" s="88">
        <v>10.89695</v>
      </c>
      <c r="H2909" s="88">
        <v>6.33324</v>
      </c>
      <c r="I2909" s="88">
        <v>15.759</v>
      </c>
      <c r="J2909" s="88">
        <v>1.9904299999999999</v>
      </c>
    </row>
    <row r="2910" spans="1:10">
      <c r="A2910" s="89">
        <v>41760</v>
      </c>
      <c r="B2910" s="92">
        <v>1</v>
      </c>
      <c r="C2910" s="91">
        <f t="shared" si="90"/>
        <v>41761</v>
      </c>
      <c r="D2910" s="91">
        <f t="shared" si="91"/>
        <v>41760.958333333336</v>
      </c>
      <c r="E2910" s="88">
        <v>14.29307</v>
      </c>
      <c r="F2910" s="88">
        <v>6.9222900000000003</v>
      </c>
      <c r="G2910" s="88">
        <v>10.829050000000001</v>
      </c>
      <c r="H2910" s="88">
        <v>7.8345599999999997</v>
      </c>
      <c r="I2910" s="88">
        <v>12.91559</v>
      </c>
      <c r="J2910" s="88">
        <v>2.3169900000000001</v>
      </c>
    </row>
    <row r="2911" spans="1:10">
      <c r="A2911" s="89">
        <v>41761</v>
      </c>
      <c r="B2911" s="90">
        <v>4.1666666666666664E-2</v>
      </c>
      <c r="C2911" s="91">
        <f t="shared" si="90"/>
        <v>41761.041666666664</v>
      </c>
      <c r="D2911" s="91">
        <f t="shared" si="91"/>
        <v>41761</v>
      </c>
      <c r="E2911" s="88">
        <v>14.45914</v>
      </c>
      <c r="F2911" s="88">
        <v>6.9111399999999996</v>
      </c>
      <c r="G2911" s="88">
        <v>10.87129</v>
      </c>
      <c r="H2911" s="88">
        <v>7.8329599999999999</v>
      </c>
      <c r="I2911" s="88">
        <v>12.03791</v>
      </c>
      <c r="J2911" s="88">
        <v>2.4690400000000001</v>
      </c>
    </row>
    <row r="2912" spans="1:10">
      <c r="A2912" s="89">
        <v>41761</v>
      </c>
      <c r="B2912" s="90">
        <v>8.3333333333333329E-2</v>
      </c>
      <c r="C2912" s="91">
        <f t="shared" si="90"/>
        <v>41761.083333333336</v>
      </c>
      <c r="D2912" s="91">
        <f t="shared" si="91"/>
        <v>41761.041666666672</v>
      </c>
      <c r="E2912" s="88">
        <v>15.10238</v>
      </c>
      <c r="G2912" s="88">
        <v>10.87448</v>
      </c>
      <c r="I2912" s="88">
        <v>11.73638</v>
      </c>
      <c r="J2912" s="88">
        <v>2.7803</v>
      </c>
    </row>
    <row r="2913" spans="1:10">
      <c r="A2913" s="89">
        <v>41761</v>
      </c>
      <c r="B2913" s="90">
        <v>0.125</v>
      </c>
      <c r="C2913" s="91">
        <f t="shared" si="90"/>
        <v>41761.125</v>
      </c>
      <c r="D2913" s="91">
        <f t="shared" si="91"/>
        <v>41761.083333333336</v>
      </c>
      <c r="E2913" s="88">
        <v>14.29163</v>
      </c>
      <c r="F2913" s="88">
        <v>6.66411</v>
      </c>
      <c r="G2913" s="88">
        <v>11.3177</v>
      </c>
      <c r="H2913" s="88">
        <v>10.502969999999999</v>
      </c>
      <c r="I2913" s="88">
        <v>12.551259999999999</v>
      </c>
      <c r="J2913" s="88">
        <v>3.3832100000000001</v>
      </c>
    </row>
    <row r="2914" spans="1:10">
      <c r="A2914" s="89">
        <v>41761</v>
      </c>
      <c r="B2914" s="90">
        <v>0.16666666666666666</v>
      </c>
      <c r="C2914" s="91">
        <f t="shared" si="90"/>
        <v>41761.166666666664</v>
      </c>
      <c r="D2914" s="91">
        <f t="shared" si="91"/>
        <v>41761.125</v>
      </c>
      <c r="E2914" s="88">
        <v>15.27657</v>
      </c>
      <c r="F2914" s="88">
        <v>6.0482800000000001</v>
      </c>
      <c r="G2914" s="88">
        <v>10.29068</v>
      </c>
      <c r="H2914" s="88">
        <v>9.8135200000000005</v>
      </c>
      <c r="I2914" s="88">
        <v>13.76904</v>
      </c>
      <c r="J2914" s="88">
        <v>4.5880900000000002</v>
      </c>
    </row>
    <row r="2915" spans="1:10">
      <c r="A2915" s="89">
        <v>41761</v>
      </c>
      <c r="B2915" s="90">
        <v>0.20833333333333334</v>
      </c>
      <c r="C2915" s="91">
        <f t="shared" si="90"/>
        <v>41761.208333333336</v>
      </c>
      <c r="D2915" s="91">
        <f t="shared" si="91"/>
        <v>41761.166666666672</v>
      </c>
      <c r="E2915" s="88">
        <v>19.70879</v>
      </c>
      <c r="F2915" s="88">
        <v>8.3122000000000007</v>
      </c>
      <c r="G2915" s="88">
        <v>10.06405</v>
      </c>
      <c r="H2915" s="88">
        <v>8.3174600000000005</v>
      </c>
      <c r="I2915" s="88">
        <v>18.784099999999999</v>
      </c>
      <c r="J2915" s="88">
        <v>6.2098899999999997</v>
      </c>
    </row>
    <row r="2916" spans="1:10">
      <c r="A2916" s="89">
        <v>41761</v>
      </c>
      <c r="B2916" s="90">
        <v>0.25</v>
      </c>
      <c r="C2916" s="91">
        <f t="shared" si="90"/>
        <v>41761.25</v>
      </c>
      <c r="D2916" s="91">
        <f t="shared" si="91"/>
        <v>41761.208333333336</v>
      </c>
      <c r="E2916" s="88">
        <v>28.084109999999999</v>
      </c>
      <c r="F2916" s="88">
        <v>17.377929999999999</v>
      </c>
      <c r="G2916" s="88">
        <v>9.1819100000000002</v>
      </c>
      <c r="H2916" s="88">
        <v>7.5381200000000002</v>
      </c>
      <c r="I2916" s="88">
        <v>28.942820000000001</v>
      </c>
      <c r="J2916" s="88">
        <v>8.1984100000000009</v>
      </c>
    </row>
    <row r="2917" spans="1:10">
      <c r="A2917" s="89">
        <v>41761</v>
      </c>
      <c r="B2917" s="90">
        <v>0.29166666666666669</v>
      </c>
      <c r="C2917" s="91">
        <f t="shared" si="90"/>
        <v>41761.291666666664</v>
      </c>
      <c r="D2917" s="91">
        <f t="shared" si="91"/>
        <v>41761.25</v>
      </c>
      <c r="E2917" s="88">
        <v>29.089130000000001</v>
      </c>
      <c r="F2917" s="88">
        <v>21.802019999999999</v>
      </c>
      <c r="G2917" s="88">
        <v>17.253139999999998</v>
      </c>
      <c r="H2917" s="88">
        <v>8.1109100000000005</v>
      </c>
      <c r="I2917" s="88">
        <v>27.003070000000001</v>
      </c>
      <c r="J2917" s="88">
        <v>9.4458400000000005</v>
      </c>
    </row>
    <row r="2918" spans="1:10">
      <c r="A2918" s="89">
        <v>41761</v>
      </c>
      <c r="B2918" s="90">
        <v>0.33333333333333331</v>
      </c>
      <c r="C2918" s="91">
        <f t="shared" si="90"/>
        <v>41761.333333333336</v>
      </c>
      <c r="D2918" s="91">
        <f t="shared" si="91"/>
        <v>41761.291666666672</v>
      </c>
      <c r="E2918" s="88">
        <v>26.144349999999999</v>
      </c>
      <c r="F2918" s="88">
        <v>29.933969999999999</v>
      </c>
      <c r="G2918" s="88">
        <v>18.80753</v>
      </c>
      <c r="H2918" s="88">
        <v>8.6320700000000006</v>
      </c>
      <c r="I2918" s="88">
        <v>36.443170000000002</v>
      </c>
      <c r="J2918" s="88">
        <v>8.5679999999999996</v>
      </c>
    </row>
    <row r="2919" spans="1:10">
      <c r="A2919" s="89">
        <v>41761</v>
      </c>
      <c r="B2919" s="90">
        <v>0.375</v>
      </c>
      <c r="C2919" s="91">
        <f t="shared" si="90"/>
        <v>41761.375</v>
      </c>
      <c r="D2919" s="91">
        <f t="shared" si="91"/>
        <v>41761.333333333336</v>
      </c>
      <c r="E2919" s="88">
        <v>21.702089999999998</v>
      </c>
      <c r="F2919" s="88">
        <v>29.345880000000001</v>
      </c>
      <c r="G2919" s="88">
        <v>15.063330000000001</v>
      </c>
      <c r="H2919" s="88">
        <v>7.5285599999999997</v>
      </c>
      <c r="I2919" s="88">
        <v>29.98657</v>
      </c>
      <c r="J2919" s="88">
        <v>6.4809799999999997</v>
      </c>
    </row>
    <row r="2920" spans="1:10">
      <c r="A2920" s="89">
        <v>41761</v>
      </c>
      <c r="B2920" s="90">
        <v>0.41666666666666669</v>
      </c>
      <c r="C2920" s="91">
        <f t="shared" si="90"/>
        <v>41761.416666666664</v>
      </c>
      <c r="D2920" s="91">
        <f t="shared" si="91"/>
        <v>41761.375</v>
      </c>
      <c r="E2920" s="88">
        <v>20.221340000000001</v>
      </c>
      <c r="F2920" s="88">
        <v>27.390350000000002</v>
      </c>
      <c r="G2920" s="88">
        <v>11.90818</v>
      </c>
      <c r="H2920" s="88">
        <v>6.1840700000000002</v>
      </c>
      <c r="I2920" s="88">
        <v>29.899069999999998</v>
      </c>
      <c r="J2920" s="88">
        <v>6.34328</v>
      </c>
    </row>
    <row r="2921" spans="1:10">
      <c r="A2921" s="89">
        <v>41761</v>
      </c>
      <c r="B2921" s="90">
        <v>0.45833333333333331</v>
      </c>
      <c r="C2921" s="91">
        <f t="shared" si="90"/>
        <v>41761.458333333336</v>
      </c>
      <c r="D2921" s="91">
        <f t="shared" si="91"/>
        <v>41761.416666666672</v>
      </c>
      <c r="E2921" s="88">
        <v>21.20628</v>
      </c>
      <c r="F2921" s="88">
        <v>23.672450000000001</v>
      </c>
      <c r="G2921" s="88">
        <v>14.19171</v>
      </c>
      <c r="H2921" s="88">
        <v>7.2832800000000004</v>
      </c>
      <c r="I2921" s="88">
        <v>27.005929999999999</v>
      </c>
      <c r="J2921" s="88">
        <v>4.9533800000000001</v>
      </c>
    </row>
    <row r="2922" spans="1:10">
      <c r="A2922" s="89">
        <v>41761</v>
      </c>
      <c r="B2922" s="90">
        <v>0.5</v>
      </c>
      <c r="C2922" s="91">
        <f t="shared" si="90"/>
        <v>41761.5</v>
      </c>
      <c r="D2922" s="91">
        <f t="shared" si="91"/>
        <v>41761.458333333336</v>
      </c>
      <c r="E2922" s="88">
        <v>18.24812</v>
      </c>
      <c r="F2922" s="88">
        <v>34.359020000000001</v>
      </c>
      <c r="G2922" s="88">
        <v>14.62823</v>
      </c>
      <c r="H2922" s="88">
        <v>6.1596799999999998</v>
      </c>
      <c r="I2922" s="88">
        <v>23.52805</v>
      </c>
      <c r="J2922" s="88">
        <v>6.9447700000000001</v>
      </c>
    </row>
    <row r="2923" spans="1:10">
      <c r="A2923" s="89">
        <v>41761</v>
      </c>
      <c r="B2923" s="90">
        <v>0.54166666666666663</v>
      </c>
      <c r="C2923" s="91">
        <f t="shared" si="90"/>
        <v>41761.541666666664</v>
      </c>
      <c r="D2923" s="91">
        <f t="shared" si="91"/>
        <v>41761.5</v>
      </c>
      <c r="E2923" s="88">
        <v>15.785780000000001</v>
      </c>
      <c r="F2923" s="88">
        <v>30.443650000000002</v>
      </c>
      <c r="G2923" s="88">
        <v>16.689430000000002</v>
      </c>
      <c r="H2923" s="88">
        <v>6.1118699999999997</v>
      </c>
      <c r="I2923" s="88">
        <v>28.04299</v>
      </c>
      <c r="J2923" s="88">
        <v>6.2060599999999999</v>
      </c>
    </row>
    <row r="2924" spans="1:10">
      <c r="A2924" s="89">
        <v>41761</v>
      </c>
      <c r="B2924" s="90">
        <v>0.58333333333333337</v>
      </c>
      <c r="C2924" s="91">
        <f t="shared" si="90"/>
        <v>41761.583333333336</v>
      </c>
      <c r="D2924" s="91">
        <f t="shared" si="91"/>
        <v>41761.541666666672</v>
      </c>
      <c r="E2924" s="88">
        <v>17.259830000000001</v>
      </c>
      <c r="F2924" s="88">
        <v>27.567730000000001</v>
      </c>
      <c r="G2924" s="88">
        <v>16.032969999999999</v>
      </c>
      <c r="H2924" s="88">
        <v>5.9220600000000001</v>
      </c>
      <c r="I2924" s="88">
        <v>25.334409999999998</v>
      </c>
      <c r="J2924" s="88">
        <v>7.2698900000000002</v>
      </c>
    </row>
    <row r="2925" spans="1:10">
      <c r="A2925" s="89">
        <v>41761</v>
      </c>
      <c r="B2925" s="90">
        <v>0.625</v>
      </c>
      <c r="C2925" s="91">
        <f t="shared" si="90"/>
        <v>41761.625</v>
      </c>
      <c r="D2925" s="91">
        <f t="shared" si="91"/>
        <v>41761.583333333336</v>
      </c>
      <c r="E2925" s="88">
        <v>17.755649999999999</v>
      </c>
      <c r="F2925" s="88">
        <v>33.435279999999999</v>
      </c>
      <c r="G2925" s="88">
        <v>16.249079999999999</v>
      </c>
      <c r="H2925" s="88">
        <v>6.1133100000000002</v>
      </c>
      <c r="I2925" s="88">
        <v>27.229700000000001</v>
      </c>
      <c r="J2925" s="88">
        <v>8.0597499999999993</v>
      </c>
    </row>
    <row r="2926" spans="1:10">
      <c r="A2926" s="89">
        <v>41761</v>
      </c>
      <c r="B2926" s="90">
        <v>0.66666666666666663</v>
      </c>
      <c r="C2926" s="91">
        <f t="shared" si="90"/>
        <v>41761.666666666664</v>
      </c>
      <c r="D2926" s="91">
        <f t="shared" si="91"/>
        <v>41761.625</v>
      </c>
      <c r="E2926" s="88">
        <v>17.256489999999999</v>
      </c>
      <c r="F2926" s="88">
        <v>26.61626</v>
      </c>
      <c r="G2926" s="88">
        <v>17.198630000000001</v>
      </c>
      <c r="H2926" s="88">
        <v>6.4188299999999998</v>
      </c>
      <c r="I2926" s="88">
        <v>35.001139999999999</v>
      </c>
      <c r="J2926" s="88">
        <v>7.2259000000000002</v>
      </c>
    </row>
    <row r="2927" spans="1:10">
      <c r="A2927" s="89">
        <v>41761</v>
      </c>
      <c r="B2927" s="90">
        <v>0.70833333333333337</v>
      </c>
      <c r="C2927" s="91">
        <f t="shared" si="90"/>
        <v>41761.708333333336</v>
      </c>
      <c r="D2927" s="91">
        <f t="shared" si="91"/>
        <v>41761.666666666672</v>
      </c>
      <c r="E2927" s="88">
        <v>24.640170000000001</v>
      </c>
      <c r="F2927" s="88">
        <v>34.258130000000001</v>
      </c>
      <c r="G2927" s="88">
        <v>14.47284</v>
      </c>
      <c r="H2927" s="88">
        <v>6.4518199999999997</v>
      </c>
      <c r="I2927" s="88">
        <v>28.537849999999999</v>
      </c>
      <c r="J2927" s="88">
        <v>8.0631000000000004</v>
      </c>
    </row>
    <row r="2928" spans="1:10">
      <c r="A2928" s="89">
        <v>41761</v>
      </c>
      <c r="B2928" s="90">
        <v>0.75</v>
      </c>
      <c r="C2928" s="91">
        <f t="shared" si="90"/>
        <v>41761.75</v>
      </c>
      <c r="D2928" s="91">
        <f t="shared" si="91"/>
        <v>41761.708333333336</v>
      </c>
      <c r="E2928" s="88">
        <v>22.670300000000001</v>
      </c>
      <c r="F2928" s="88">
        <v>36.675530000000002</v>
      </c>
      <c r="G2928" s="88">
        <v>15.347329999999999</v>
      </c>
      <c r="H2928" s="88">
        <v>6.8223700000000003</v>
      </c>
      <c r="I2928" s="88">
        <v>28.129529999999999</v>
      </c>
      <c r="J2928" s="88">
        <v>9.6877700000000004</v>
      </c>
    </row>
    <row r="2929" spans="1:10">
      <c r="A2929" s="89">
        <v>41761</v>
      </c>
      <c r="B2929" s="90">
        <v>0.79166666666666663</v>
      </c>
      <c r="C2929" s="91">
        <f t="shared" si="90"/>
        <v>41761.791666666664</v>
      </c>
      <c r="D2929" s="91">
        <f t="shared" si="91"/>
        <v>41761.75</v>
      </c>
      <c r="E2929" s="88">
        <v>25.625109999999999</v>
      </c>
      <c r="F2929" s="88">
        <v>37.718330000000002</v>
      </c>
      <c r="G2929" s="88">
        <v>17.47786</v>
      </c>
      <c r="H2929" s="88">
        <v>7.5969300000000004</v>
      </c>
      <c r="I2929" s="88">
        <v>23.298549999999999</v>
      </c>
      <c r="J2929" s="88">
        <v>10.84961</v>
      </c>
    </row>
    <row r="2930" spans="1:10">
      <c r="A2930" s="89">
        <v>41761</v>
      </c>
      <c r="B2930" s="90">
        <v>0.83333333333333337</v>
      </c>
      <c r="C2930" s="91">
        <f t="shared" si="90"/>
        <v>41761.833333333336</v>
      </c>
      <c r="D2930" s="91">
        <f t="shared" si="91"/>
        <v>41761.791666666672</v>
      </c>
      <c r="E2930" s="88">
        <v>40.881599999999999</v>
      </c>
      <c r="F2930" s="88">
        <v>40.17398</v>
      </c>
      <c r="G2930" s="88">
        <v>14.392519999999999</v>
      </c>
      <c r="H2930" s="88">
        <v>9.0647699999999993</v>
      </c>
      <c r="I2930" s="88">
        <v>34.267220000000002</v>
      </c>
      <c r="J2930" s="88">
        <v>12.7033</v>
      </c>
    </row>
    <row r="2931" spans="1:10">
      <c r="A2931" s="89">
        <v>41761</v>
      </c>
      <c r="B2931" s="90">
        <v>0.875</v>
      </c>
      <c r="C2931" s="91">
        <f t="shared" si="90"/>
        <v>41761.875</v>
      </c>
      <c r="D2931" s="91">
        <f t="shared" si="91"/>
        <v>41761.833333333336</v>
      </c>
      <c r="E2931" s="88">
        <v>50.737670000000001</v>
      </c>
      <c r="F2931" s="88">
        <v>39.834510000000002</v>
      </c>
      <c r="G2931" s="88">
        <v>13.28853</v>
      </c>
      <c r="H2931" s="88">
        <v>8.6186799999999995</v>
      </c>
      <c r="I2931" s="88">
        <v>37.515599999999999</v>
      </c>
      <c r="J2931" s="88">
        <v>9.2713199999999993</v>
      </c>
    </row>
    <row r="2932" spans="1:10">
      <c r="A2932" s="89">
        <v>41761</v>
      </c>
      <c r="B2932" s="90">
        <v>0.91666666666666663</v>
      </c>
      <c r="C2932" s="91">
        <f t="shared" si="90"/>
        <v>41761.916666666664</v>
      </c>
      <c r="D2932" s="91">
        <f t="shared" si="91"/>
        <v>41761.875</v>
      </c>
      <c r="E2932" s="88">
        <v>68.479929999999996</v>
      </c>
      <c r="F2932" s="88">
        <v>36.037239999999997</v>
      </c>
      <c r="G2932" s="88">
        <v>14.38678</v>
      </c>
      <c r="H2932" s="88">
        <v>8.1548999999999996</v>
      </c>
      <c r="I2932" s="88">
        <v>47.495980000000003</v>
      </c>
      <c r="J2932" s="88">
        <v>10.197929999999999</v>
      </c>
    </row>
    <row r="2933" spans="1:10">
      <c r="A2933" s="89">
        <v>41761</v>
      </c>
      <c r="B2933" s="90">
        <v>0.95833333333333337</v>
      </c>
      <c r="C2933" s="91">
        <f t="shared" si="90"/>
        <v>41761.958333333336</v>
      </c>
      <c r="D2933" s="91">
        <f t="shared" si="91"/>
        <v>41761.916666666672</v>
      </c>
      <c r="E2933" s="88">
        <v>72.429720000000003</v>
      </c>
      <c r="F2933" s="88">
        <v>24.196470000000001</v>
      </c>
      <c r="G2933" s="88">
        <v>13.067159999999999</v>
      </c>
      <c r="H2933" s="88">
        <v>7.9660399999999996</v>
      </c>
      <c r="I2933" s="88">
        <v>35.80057</v>
      </c>
      <c r="J2933" s="88">
        <v>7.18574</v>
      </c>
    </row>
    <row r="2934" spans="1:10">
      <c r="A2934" s="89">
        <v>41761</v>
      </c>
      <c r="B2934" s="92">
        <v>1</v>
      </c>
      <c r="C2934" s="91">
        <f t="shared" si="90"/>
        <v>41762</v>
      </c>
      <c r="D2934" s="91">
        <f t="shared" si="91"/>
        <v>41761.958333333336</v>
      </c>
      <c r="E2934" s="88">
        <v>49.762770000000003</v>
      </c>
      <c r="F2934" s="88">
        <v>15.26797</v>
      </c>
      <c r="G2934" s="88">
        <v>12.554130000000001</v>
      </c>
      <c r="H2934" s="88">
        <v>8.4967600000000001</v>
      </c>
      <c r="I2934" s="88">
        <v>35.981780000000001</v>
      </c>
      <c r="J2934" s="88">
        <v>9.9220500000000005</v>
      </c>
    </row>
    <row r="2935" spans="1:10">
      <c r="A2935" s="89">
        <v>41762</v>
      </c>
      <c r="B2935" s="90">
        <v>4.1666666666666664E-2</v>
      </c>
      <c r="C2935" s="91">
        <f t="shared" si="90"/>
        <v>41762.041666666664</v>
      </c>
      <c r="D2935" s="91">
        <f t="shared" si="91"/>
        <v>41762</v>
      </c>
      <c r="E2935" s="88">
        <v>48.61065</v>
      </c>
      <c r="F2935" s="88">
        <v>10.642429999999999</v>
      </c>
      <c r="G2935" s="88">
        <v>12.29036</v>
      </c>
      <c r="H2935" s="88">
        <v>8.7821999999999996</v>
      </c>
      <c r="I2935" s="88">
        <v>33.408830000000002</v>
      </c>
      <c r="J2935" s="88">
        <v>9.6514299999999995</v>
      </c>
    </row>
    <row r="2936" spans="1:10">
      <c r="A2936" s="89">
        <v>41762</v>
      </c>
      <c r="B2936" s="90">
        <v>8.3333333333333329E-2</v>
      </c>
      <c r="C2936" s="91">
        <f t="shared" si="90"/>
        <v>41762.083333333336</v>
      </c>
      <c r="D2936" s="91">
        <f t="shared" si="91"/>
        <v>41762.041666666672</v>
      </c>
      <c r="E2936" s="88">
        <v>53.196829999999999</v>
      </c>
      <c r="G2936" s="88">
        <v>9.8423599999999993</v>
      </c>
      <c r="I2936" s="88">
        <v>35.212949999999999</v>
      </c>
      <c r="J2936" s="88">
        <v>9.0035699999999999</v>
      </c>
    </row>
    <row r="2937" spans="1:10">
      <c r="A2937" s="89">
        <v>41762</v>
      </c>
      <c r="B2937" s="90">
        <v>0.125</v>
      </c>
      <c r="C2937" s="91">
        <f t="shared" si="90"/>
        <v>41762.125</v>
      </c>
      <c r="D2937" s="91">
        <f t="shared" si="91"/>
        <v>41762.083333333336</v>
      </c>
      <c r="E2937" s="88">
        <v>48.281059999999997</v>
      </c>
      <c r="F2937" s="88">
        <v>7.3746</v>
      </c>
      <c r="G2937" s="88">
        <v>10.337540000000001</v>
      </c>
      <c r="H2937" s="88">
        <v>11.39659</v>
      </c>
      <c r="I2937" s="88">
        <v>52.972430000000003</v>
      </c>
      <c r="J2937" s="88">
        <v>9.0948899999999995</v>
      </c>
    </row>
    <row r="2938" spans="1:10">
      <c r="A2938" s="89">
        <v>41762</v>
      </c>
      <c r="B2938" s="90">
        <v>0.16666666666666666</v>
      </c>
      <c r="C2938" s="91">
        <f t="shared" si="90"/>
        <v>41762.166666666664</v>
      </c>
      <c r="D2938" s="91">
        <f t="shared" si="91"/>
        <v>41762.125</v>
      </c>
      <c r="E2938" s="88">
        <v>50.735759999999999</v>
      </c>
      <c r="F2938" s="88">
        <v>7.5510299999999999</v>
      </c>
      <c r="G2938" s="88">
        <v>10.48911</v>
      </c>
      <c r="H2938" s="88">
        <v>10.863</v>
      </c>
      <c r="I2938" s="88">
        <v>58.787860000000002</v>
      </c>
      <c r="J2938" s="88">
        <v>10.251480000000001</v>
      </c>
    </row>
    <row r="2939" spans="1:10">
      <c r="A2939" s="89">
        <v>41762</v>
      </c>
      <c r="B2939" s="90">
        <v>0.20833333333333334</v>
      </c>
      <c r="C2939" s="91">
        <f t="shared" si="90"/>
        <v>41762.208333333336</v>
      </c>
      <c r="D2939" s="91">
        <f t="shared" si="91"/>
        <v>41762.166666666672</v>
      </c>
      <c r="E2939" s="88">
        <v>53.221049999999998</v>
      </c>
      <c r="F2939" s="88">
        <v>11.299049999999999</v>
      </c>
      <c r="G2939" s="88">
        <v>9.9010099999999994</v>
      </c>
      <c r="H2939" s="88">
        <v>10.95815</v>
      </c>
      <c r="I2939" s="88">
        <v>63.502650000000003</v>
      </c>
      <c r="J2939" s="88">
        <v>10.793670000000001</v>
      </c>
    </row>
    <row r="2940" spans="1:10">
      <c r="A2940" s="89">
        <v>41762</v>
      </c>
      <c r="B2940" s="90">
        <v>0.25</v>
      </c>
      <c r="C2940" s="91">
        <f t="shared" si="90"/>
        <v>41762.25</v>
      </c>
      <c r="D2940" s="91">
        <f t="shared" si="91"/>
        <v>41762.208333333336</v>
      </c>
      <c r="E2940" s="88">
        <v>56.725709999999999</v>
      </c>
      <c r="F2940" s="88">
        <v>14.04683</v>
      </c>
      <c r="G2940" s="88">
        <v>9.1833500000000008</v>
      </c>
      <c r="H2940" s="88">
        <v>9.3817699999999995</v>
      </c>
      <c r="I2940" s="88">
        <v>61.531820000000003</v>
      </c>
      <c r="J2940" s="88">
        <v>7.5390800000000002</v>
      </c>
    </row>
    <row r="2941" spans="1:10">
      <c r="A2941" s="89">
        <v>41762</v>
      </c>
      <c r="B2941" s="90">
        <v>0.29166666666666669</v>
      </c>
      <c r="C2941" s="91">
        <f t="shared" si="90"/>
        <v>41762.291666666664</v>
      </c>
      <c r="D2941" s="91">
        <f t="shared" si="91"/>
        <v>41762.25</v>
      </c>
      <c r="E2941" s="88">
        <v>63.135449999999999</v>
      </c>
      <c r="F2941" s="88">
        <v>27.917719999999999</v>
      </c>
      <c r="G2941" s="88">
        <v>13.24502</v>
      </c>
      <c r="H2941" s="88">
        <v>10.33085</v>
      </c>
      <c r="I2941" s="88">
        <v>53.381219999999999</v>
      </c>
      <c r="J2941" s="88">
        <v>4.6746299999999996</v>
      </c>
    </row>
    <row r="2942" spans="1:10">
      <c r="A2942" s="89">
        <v>41762</v>
      </c>
      <c r="B2942" s="90">
        <v>0.33333333333333331</v>
      </c>
      <c r="C2942" s="91">
        <f t="shared" si="90"/>
        <v>41762.333333333336</v>
      </c>
      <c r="D2942" s="91">
        <f t="shared" si="91"/>
        <v>41762.291666666672</v>
      </c>
      <c r="E2942" s="88">
        <v>41.40945</v>
      </c>
      <c r="F2942" s="88">
        <v>27.23113</v>
      </c>
      <c r="G2942" s="88">
        <v>13.86993</v>
      </c>
      <c r="H2942" s="88">
        <v>9.4286300000000001</v>
      </c>
      <c r="I2942" s="88">
        <v>54.119450000000001</v>
      </c>
      <c r="J2942" s="88">
        <v>2.6832400000000001</v>
      </c>
    </row>
    <row r="2943" spans="1:10">
      <c r="A2943" s="89">
        <v>41762</v>
      </c>
      <c r="B2943" s="90">
        <v>0.375</v>
      </c>
      <c r="C2943" s="91">
        <f t="shared" si="90"/>
        <v>41762.375</v>
      </c>
      <c r="D2943" s="91">
        <f t="shared" si="91"/>
        <v>41762.333333333336</v>
      </c>
      <c r="E2943" s="88">
        <v>28.609089999999998</v>
      </c>
      <c r="F2943" s="88">
        <v>26.06212</v>
      </c>
      <c r="G2943" s="88">
        <v>18.960999999999999</v>
      </c>
      <c r="H2943" s="88">
        <v>7.1159299999999996</v>
      </c>
      <c r="I2943" s="88">
        <v>24.06738</v>
      </c>
      <c r="J2943" s="88">
        <v>3.0566499999999999</v>
      </c>
    </row>
    <row r="2944" spans="1:10">
      <c r="A2944" s="89">
        <v>41762</v>
      </c>
      <c r="B2944" s="90">
        <v>0.41666666666666669</v>
      </c>
      <c r="C2944" s="91">
        <f t="shared" si="90"/>
        <v>41762.416666666664</v>
      </c>
      <c r="D2944" s="91">
        <f t="shared" si="91"/>
        <v>41762.375</v>
      </c>
      <c r="E2944" s="88">
        <v>26.14292</v>
      </c>
      <c r="F2944" s="88">
        <v>27.96218</v>
      </c>
      <c r="G2944" s="88">
        <v>17.196719999999999</v>
      </c>
      <c r="H2944" s="88">
        <v>6.5115800000000004</v>
      </c>
      <c r="I2944" s="88">
        <v>28.496729999999999</v>
      </c>
      <c r="J2944" s="88">
        <v>3.1967400000000001</v>
      </c>
    </row>
    <row r="2945" spans="1:10">
      <c r="A2945" s="89">
        <v>41762</v>
      </c>
      <c r="B2945" s="90">
        <v>0.45833333333333331</v>
      </c>
      <c r="C2945" s="91">
        <f t="shared" si="90"/>
        <v>41762.458333333336</v>
      </c>
      <c r="D2945" s="91">
        <f t="shared" si="91"/>
        <v>41762.416666666672</v>
      </c>
      <c r="E2945" s="88">
        <v>23.184280000000001</v>
      </c>
      <c r="F2945" s="88">
        <v>30.131440000000001</v>
      </c>
      <c r="G2945" s="88">
        <v>16.174009999999999</v>
      </c>
      <c r="H2945" s="88">
        <v>8.4020899999999994</v>
      </c>
      <c r="I2945" s="88">
        <v>26.325559999999999</v>
      </c>
      <c r="J2945" s="88">
        <v>3.6151</v>
      </c>
    </row>
    <row r="2946" spans="1:10">
      <c r="A2946" s="89">
        <v>41762</v>
      </c>
      <c r="B2946" s="90">
        <v>0.5</v>
      </c>
      <c r="C2946" s="91">
        <f t="shared" si="90"/>
        <v>41762.5</v>
      </c>
      <c r="D2946" s="91">
        <f t="shared" si="91"/>
        <v>41762.458333333336</v>
      </c>
      <c r="E2946" s="88">
        <v>18.748239999999999</v>
      </c>
      <c r="F2946" s="88">
        <v>20.934699999999999</v>
      </c>
      <c r="G2946" s="88">
        <v>15.87566</v>
      </c>
      <c r="H2946" s="88">
        <v>8.14438</v>
      </c>
      <c r="I2946" s="88">
        <v>32.741999999999997</v>
      </c>
      <c r="J2946" s="88">
        <v>3.2928500000000001</v>
      </c>
    </row>
    <row r="2947" spans="1:10">
      <c r="A2947" s="89">
        <v>41762</v>
      </c>
      <c r="B2947" s="90">
        <v>0.54166666666666663</v>
      </c>
      <c r="C2947" s="91">
        <f t="shared" si="90"/>
        <v>41762.541666666664</v>
      </c>
      <c r="D2947" s="91">
        <f t="shared" si="91"/>
        <v>41762.5</v>
      </c>
      <c r="E2947" s="88">
        <v>15.7896</v>
      </c>
      <c r="F2947" s="88">
        <v>17.611260000000001</v>
      </c>
      <c r="G2947" s="88">
        <v>13.133620000000001</v>
      </c>
      <c r="H2947" s="88">
        <v>7.7164599999999997</v>
      </c>
      <c r="I2947" s="88">
        <v>25.920590000000001</v>
      </c>
      <c r="J2947" s="88">
        <v>3.3382700000000001</v>
      </c>
    </row>
    <row r="2948" spans="1:10">
      <c r="A2948" s="89">
        <v>41762</v>
      </c>
      <c r="B2948" s="90">
        <v>0.58333333333333337</v>
      </c>
      <c r="C2948" s="91">
        <f t="shared" si="90"/>
        <v>41762.583333333336</v>
      </c>
      <c r="D2948" s="91">
        <f t="shared" si="91"/>
        <v>41762.541666666672</v>
      </c>
      <c r="E2948" s="88">
        <v>14.30072</v>
      </c>
      <c r="F2948" s="88">
        <v>16.643049999999999</v>
      </c>
      <c r="G2948" s="88">
        <v>9.3612099999999998</v>
      </c>
      <c r="H2948" s="88">
        <v>7.6170099999999996</v>
      </c>
      <c r="I2948" s="88">
        <v>22.534030000000001</v>
      </c>
      <c r="J2948" s="88">
        <v>3.5242599999999999</v>
      </c>
    </row>
    <row r="2949" spans="1:10">
      <c r="A2949" s="89">
        <v>41762</v>
      </c>
      <c r="B2949" s="90">
        <v>0.625</v>
      </c>
      <c r="C2949" s="91">
        <f t="shared" si="90"/>
        <v>41762.625</v>
      </c>
      <c r="D2949" s="91">
        <f t="shared" si="91"/>
        <v>41762.583333333336</v>
      </c>
      <c r="E2949" s="88">
        <v>13.311959999999999</v>
      </c>
      <c r="F2949" s="88">
        <v>17.38128</v>
      </c>
      <c r="G2949" s="88">
        <v>9.4324499999999993</v>
      </c>
      <c r="H2949" s="88">
        <v>7.2598500000000001</v>
      </c>
      <c r="I2949" s="88">
        <v>29.802969999999998</v>
      </c>
      <c r="J2949" s="88">
        <v>3.6648299999999998</v>
      </c>
    </row>
    <row r="2950" spans="1:10">
      <c r="A2950" s="89">
        <v>41762</v>
      </c>
      <c r="B2950" s="90">
        <v>0.66666666666666663</v>
      </c>
      <c r="C2950" s="91">
        <f t="shared" si="90"/>
        <v>41762.666666666664</v>
      </c>
      <c r="D2950" s="91">
        <f t="shared" si="91"/>
        <v>41762.625</v>
      </c>
      <c r="E2950" s="88">
        <v>15.289479999999999</v>
      </c>
      <c r="F2950" s="88">
        <v>13.748010000000001</v>
      </c>
      <c r="G2950" s="88">
        <v>10.83718</v>
      </c>
      <c r="H2950" s="88">
        <v>7.0011799999999997</v>
      </c>
      <c r="I2950" s="88">
        <v>54.734319999999997</v>
      </c>
      <c r="J2950" s="88">
        <v>5.0107499999999998</v>
      </c>
    </row>
    <row r="2951" spans="1:10">
      <c r="A2951" s="89">
        <v>41762</v>
      </c>
      <c r="B2951" s="90">
        <v>0.70833333333333337</v>
      </c>
      <c r="C2951" s="91">
        <f t="shared" si="90"/>
        <v>41762.708333333336</v>
      </c>
      <c r="D2951" s="91">
        <f t="shared" si="91"/>
        <v>41762.666666666672</v>
      </c>
      <c r="E2951" s="88">
        <v>18.729109999999999</v>
      </c>
      <c r="F2951" s="88">
        <v>17.646159999999998</v>
      </c>
      <c r="G2951" s="88">
        <v>15.999980000000001</v>
      </c>
      <c r="H2951" s="88">
        <v>6.9036499999999998</v>
      </c>
      <c r="I2951" s="88">
        <v>41.274140000000003</v>
      </c>
      <c r="J2951" s="88">
        <v>6.9610200000000004</v>
      </c>
    </row>
    <row r="2952" spans="1:10">
      <c r="A2952" s="89">
        <v>41762</v>
      </c>
      <c r="B2952" s="90">
        <v>0.75</v>
      </c>
      <c r="C2952" s="91">
        <f t="shared" ref="C2952:C3015" si="92">A2952+B2952</f>
        <v>41762.75</v>
      </c>
      <c r="D2952" s="91">
        <f t="shared" ref="D2952:D3015" si="93">C2952-"01:00"</f>
        <v>41762.708333333336</v>
      </c>
      <c r="E2952" s="88">
        <v>18.236640000000001</v>
      </c>
      <c r="F2952" s="88">
        <v>20.297840000000001</v>
      </c>
      <c r="G2952" s="88">
        <v>19.390840000000001</v>
      </c>
      <c r="H2952" s="88">
        <v>6.8085000000000004</v>
      </c>
      <c r="I2952" s="88">
        <v>36.160119999999999</v>
      </c>
      <c r="J2952" s="88">
        <v>10.07123</v>
      </c>
    </row>
    <row r="2953" spans="1:10">
      <c r="A2953" s="89">
        <v>41762</v>
      </c>
      <c r="B2953" s="90">
        <v>0.79166666666666663</v>
      </c>
      <c r="C2953" s="91">
        <f t="shared" si="92"/>
        <v>41762.791666666664</v>
      </c>
      <c r="D2953" s="91">
        <f t="shared" si="93"/>
        <v>41762.75</v>
      </c>
      <c r="E2953" s="88">
        <v>23.157509999999998</v>
      </c>
      <c r="F2953" s="88">
        <v>21.903379999999999</v>
      </c>
      <c r="G2953" s="88">
        <v>18.43507</v>
      </c>
      <c r="H2953" s="88">
        <v>9.8986199999999993</v>
      </c>
      <c r="I2953" s="88">
        <v>34.984409999999997</v>
      </c>
      <c r="J2953" s="88">
        <v>12.439859999999999</v>
      </c>
    </row>
    <row r="2954" spans="1:10">
      <c r="A2954" s="89">
        <v>41762</v>
      </c>
      <c r="B2954" s="90">
        <v>0.83333333333333337</v>
      </c>
      <c r="C2954" s="91">
        <f t="shared" si="92"/>
        <v>41762.833333333336</v>
      </c>
      <c r="D2954" s="91">
        <f t="shared" si="93"/>
        <v>41762.791666666672</v>
      </c>
      <c r="E2954" s="88">
        <v>38.424039999999998</v>
      </c>
      <c r="F2954" s="88">
        <v>24.68177</v>
      </c>
      <c r="G2954" s="88">
        <v>17.908650000000002</v>
      </c>
      <c r="H2954" s="88">
        <v>16.694210000000002</v>
      </c>
      <c r="I2954" s="88">
        <v>46.227989999999998</v>
      </c>
      <c r="J2954" s="88">
        <v>11.092980000000001</v>
      </c>
    </row>
    <row r="2955" spans="1:10">
      <c r="A2955" s="89">
        <v>41762</v>
      </c>
      <c r="B2955" s="90">
        <v>0.875</v>
      </c>
      <c r="C2955" s="91">
        <f t="shared" si="92"/>
        <v>41762.875</v>
      </c>
      <c r="D2955" s="91">
        <f t="shared" si="93"/>
        <v>41762.833333333336</v>
      </c>
      <c r="E2955" s="88">
        <v>44.82996</v>
      </c>
      <c r="F2955" s="88">
        <v>23.114000000000001</v>
      </c>
      <c r="G2955" s="88">
        <v>16.742979999999999</v>
      </c>
      <c r="H2955" s="88">
        <v>16.512049999999999</v>
      </c>
      <c r="I2955" s="88">
        <v>63.790480000000002</v>
      </c>
      <c r="J2955" s="88">
        <v>15.92108</v>
      </c>
    </row>
    <row r="2956" spans="1:10">
      <c r="A2956" s="89">
        <v>41762</v>
      </c>
      <c r="B2956" s="90">
        <v>0.91666666666666663</v>
      </c>
      <c r="C2956" s="91">
        <f t="shared" si="92"/>
        <v>41762.916666666664</v>
      </c>
      <c r="D2956" s="91">
        <f t="shared" si="93"/>
        <v>41762.875</v>
      </c>
      <c r="E2956" s="88">
        <v>45.322429999999997</v>
      </c>
      <c r="F2956" s="88">
        <v>14.133850000000001</v>
      </c>
      <c r="G2956" s="88">
        <v>16.523520000000001</v>
      </c>
      <c r="H2956" s="88">
        <v>15.95312</v>
      </c>
      <c r="I2956" s="88">
        <v>34.80368</v>
      </c>
      <c r="J2956" s="88">
        <v>24.091280000000001</v>
      </c>
    </row>
    <row r="2957" spans="1:10">
      <c r="A2957" s="89">
        <v>41762</v>
      </c>
      <c r="B2957" s="90">
        <v>0.95833333333333337</v>
      </c>
      <c r="C2957" s="91">
        <f t="shared" si="92"/>
        <v>41762.958333333336</v>
      </c>
      <c r="D2957" s="91">
        <f t="shared" si="93"/>
        <v>41762.916666666672</v>
      </c>
      <c r="E2957" s="88">
        <v>44.337490000000003</v>
      </c>
      <c r="F2957" s="88">
        <v>18.613409999999998</v>
      </c>
      <c r="G2957" s="88">
        <v>16.415939999999999</v>
      </c>
      <c r="H2957" s="88">
        <v>21.59404</v>
      </c>
      <c r="I2957" s="88">
        <v>36.160119999999999</v>
      </c>
      <c r="J2957" s="88">
        <v>29.938749999999999</v>
      </c>
    </row>
    <row r="2958" spans="1:10">
      <c r="A2958" s="89">
        <v>41762</v>
      </c>
      <c r="B2958" s="92">
        <v>1</v>
      </c>
      <c r="C2958" s="91">
        <f t="shared" si="92"/>
        <v>41763</v>
      </c>
      <c r="D2958" s="91">
        <f t="shared" si="93"/>
        <v>41762.958333333336</v>
      </c>
      <c r="E2958" s="88">
        <v>40.397739999999999</v>
      </c>
      <c r="F2958" s="88">
        <v>15.48503</v>
      </c>
      <c r="G2958" s="88">
        <v>16.067869999999999</v>
      </c>
      <c r="H2958" s="88">
        <v>14.541219999999999</v>
      </c>
      <c r="I2958" s="88">
        <v>30.966719999999999</v>
      </c>
      <c r="J2958" s="88">
        <v>19.540970000000002</v>
      </c>
    </row>
    <row r="2959" spans="1:10">
      <c r="A2959" s="89">
        <v>41763</v>
      </c>
      <c r="B2959" s="90">
        <v>4.1666666666666664E-2</v>
      </c>
      <c r="C2959" s="91">
        <f t="shared" si="92"/>
        <v>41763.041666666664</v>
      </c>
      <c r="D2959" s="91">
        <f t="shared" si="93"/>
        <v>41763</v>
      </c>
      <c r="E2959" s="88">
        <v>38.107199999999999</v>
      </c>
      <c r="F2959" s="88">
        <v>11.608879999999999</v>
      </c>
      <c r="G2959" s="88">
        <v>13.94021</v>
      </c>
      <c r="H2959" s="88">
        <v>16.71461</v>
      </c>
      <c r="I2959" s="88">
        <v>31.816990000000001</v>
      </c>
      <c r="J2959" s="88">
        <v>16.245729999999998</v>
      </c>
    </row>
    <row r="2960" spans="1:10">
      <c r="A2960" s="89">
        <v>41763</v>
      </c>
      <c r="B2960" s="90">
        <v>8.3333333333333329E-2</v>
      </c>
      <c r="C2960" s="91">
        <f t="shared" si="92"/>
        <v>41763.083333333336</v>
      </c>
      <c r="D2960" s="91">
        <f t="shared" si="93"/>
        <v>41763.041666666672</v>
      </c>
      <c r="E2960" s="88">
        <v>32.191839999999999</v>
      </c>
      <c r="G2960" s="88">
        <v>16.69613</v>
      </c>
      <c r="I2960" s="88">
        <v>31.698409999999999</v>
      </c>
      <c r="J2960" s="88">
        <v>19.728390000000001</v>
      </c>
    </row>
    <row r="2961" spans="1:10">
      <c r="A2961" s="89">
        <v>41763</v>
      </c>
      <c r="B2961" s="90">
        <v>0.125</v>
      </c>
      <c r="C2961" s="91">
        <f t="shared" si="92"/>
        <v>41763.125</v>
      </c>
      <c r="D2961" s="91">
        <f t="shared" si="93"/>
        <v>41763.083333333336</v>
      </c>
      <c r="E2961" s="88">
        <v>35.474960000000003</v>
      </c>
      <c r="F2961" s="88">
        <v>14.393000000000001</v>
      </c>
      <c r="G2961" s="88">
        <v>16.034400000000002</v>
      </c>
      <c r="H2961" s="88">
        <v>16.869679999999999</v>
      </c>
      <c r="I2961" s="88">
        <v>31.548120000000001</v>
      </c>
      <c r="J2961" s="88">
        <v>16.477620000000002</v>
      </c>
    </row>
    <row r="2962" spans="1:10">
      <c r="A2962" s="89">
        <v>41763</v>
      </c>
      <c r="B2962" s="90">
        <v>0.16666666666666666</v>
      </c>
      <c r="C2962" s="91">
        <f t="shared" si="92"/>
        <v>41763.166666666664</v>
      </c>
      <c r="D2962" s="91">
        <f t="shared" si="93"/>
        <v>41763.125</v>
      </c>
      <c r="E2962" s="88">
        <v>45.324339999999999</v>
      </c>
      <c r="F2962" s="88">
        <v>12.57851</v>
      </c>
      <c r="G2962" s="88">
        <v>16.397300000000001</v>
      </c>
      <c r="H2962" s="88">
        <v>16.125240000000002</v>
      </c>
      <c r="I2962" s="88">
        <v>22.59619</v>
      </c>
      <c r="J2962" s="88">
        <v>19.9053</v>
      </c>
    </row>
    <row r="2963" spans="1:10">
      <c r="A2963" s="89">
        <v>41763</v>
      </c>
      <c r="B2963" s="90">
        <v>0.20833333333333334</v>
      </c>
      <c r="C2963" s="91">
        <f t="shared" si="92"/>
        <v>41763.208333333336</v>
      </c>
      <c r="D2963" s="91">
        <f t="shared" si="93"/>
        <v>41763.166666666672</v>
      </c>
      <c r="E2963" s="88">
        <v>37.941609999999997</v>
      </c>
      <c r="F2963" s="88">
        <v>11.397539999999999</v>
      </c>
      <c r="G2963" s="88">
        <v>16.779319999999998</v>
      </c>
      <c r="H2963" s="88">
        <v>18.708549999999999</v>
      </c>
      <c r="I2963" s="88">
        <v>23.911989999999999</v>
      </c>
      <c r="J2963" s="88">
        <v>21.459209999999999</v>
      </c>
    </row>
    <row r="2964" spans="1:10">
      <c r="A2964" s="89">
        <v>41763</v>
      </c>
      <c r="B2964" s="90">
        <v>0.25</v>
      </c>
      <c r="C2964" s="91">
        <f t="shared" si="92"/>
        <v>41763.25</v>
      </c>
      <c r="D2964" s="91">
        <f t="shared" si="93"/>
        <v>41763.208333333336</v>
      </c>
      <c r="E2964" s="88">
        <v>32.027679999999997</v>
      </c>
      <c r="F2964" s="88">
        <v>8.2988199999999992</v>
      </c>
      <c r="G2964" s="88">
        <v>15.74466</v>
      </c>
      <c r="H2964" s="88">
        <v>23.80106</v>
      </c>
      <c r="I2964" s="88">
        <v>21.648070000000001</v>
      </c>
      <c r="J2964" s="88">
        <v>17.77908</v>
      </c>
    </row>
    <row r="2965" spans="1:10">
      <c r="A2965" s="89">
        <v>41763</v>
      </c>
      <c r="B2965" s="90">
        <v>0.29166666666666669</v>
      </c>
      <c r="C2965" s="91">
        <f t="shared" si="92"/>
        <v>41763.291666666664</v>
      </c>
      <c r="D2965" s="91">
        <f t="shared" si="93"/>
        <v>41763.25</v>
      </c>
      <c r="E2965" s="88">
        <v>13.806340000000001</v>
      </c>
      <c r="F2965" s="88">
        <v>7.9062799999999998</v>
      </c>
      <c r="G2965" s="88">
        <v>13.29809</v>
      </c>
      <c r="H2965" s="88">
        <v>16.717639999999999</v>
      </c>
      <c r="I2965" s="88">
        <v>22.23903</v>
      </c>
      <c r="J2965" s="88">
        <v>12.8673</v>
      </c>
    </row>
    <row r="2966" spans="1:10">
      <c r="A2966" s="89">
        <v>41763</v>
      </c>
      <c r="B2966" s="90">
        <v>0.33333333333333331</v>
      </c>
      <c r="C2966" s="91">
        <f t="shared" si="92"/>
        <v>41763.333333333336</v>
      </c>
      <c r="D2966" s="91">
        <f t="shared" si="93"/>
        <v>41763.291666666672</v>
      </c>
      <c r="E2966" s="88">
        <v>9.8795000000000002</v>
      </c>
      <c r="F2966" s="88">
        <v>9.3224800000000005</v>
      </c>
      <c r="G2966" s="88">
        <v>11.78004</v>
      </c>
      <c r="H2966" s="88">
        <v>13.468780000000001</v>
      </c>
      <c r="I2966" s="88">
        <v>22.689900000000002</v>
      </c>
      <c r="J2966" s="88">
        <v>8.5651299999999999</v>
      </c>
    </row>
    <row r="2967" spans="1:10">
      <c r="A2967" s="89">
        <v>41763</v>
      </c>
      <c r="B2967" s="90">
        <v>0.375</v>
      </c>
      <c r="C2967" s="91">
        <f t="shared" si="92"/>
        <v>41763.375</v>
      </c>
      <c r="D2967" s="91">
        <f t="shared" si="93"/>
        <v>41763.333333333336</v>
      </c>
      <c r="E2967" s="88">
        <v>9.3784200000000002</v>
      </c>
      <c r="F2967" s="88">
        <v>10.42886</v>
      </c>
      <c r="G2967" s="88">
        <v>12.14246</v>
      </c>
      <c r="H2967" s="88">
        <v>13.735099999999999</v>
      </c>
      <c r="I2967" s="88">
        <v>17.857489999999999</v>
      </c>
      <c r="J2967" s="88">
        <v>6.76403</v>
      </c>
    </row>
    <row r="2968" spans="1:10">
      <c r="A2968" s="89">
        <v>41763</v>
      </c>
      <c r="B2968" s="90">
        <v>0.41666666666666669</v>
      </c>
      <c r="C2968" s="91">
        <f t="shared" si="92"/>
        <v>41763.416666666664</v>
      </c>
      <c r="D2968" s="91">
        <f t="shared" si="93"/>
        <v>41763.375</v>
      </c>
      <c r="E2968" s="88">
        <v>8.3891799999999996</v>
      </c>
      <c r="F2968" s="88">
        <v>14.375780000000001</v>
      </c>
      <c r="G2968" s="88">
        <v>9.8450699999999998</v>
      </c>
      <c r="H2968" s="88">
        <v>10.68418</v>
      </c>
      <c r="I2968" s="88">
        <v>12.74873</v>
      </c>
      <c r="J2968" s="88">
        <v>5.0064500000000001</v>
      </c>
    </row>
    <row r="2969" spans="1:10">
      <c r="A2969" s="89">
        <v>41763</v>
      </c>
      <c r="B2969" s="90">
        <v>0.45833333333333331</v>
      </c>
      <c r="C2969" s="91">
        <f t="shared" si="92"/>
        <v>41763.458333333336</v>
      </c>
      <c r="D2969" s="91">
        <f t="shared" si="93"/>
        <v>41763.416666666672</v>
      </c>
      <c r="E2969" s="88">
        <v>8.8902599999999996</v>
      </c>
      <c r="F2969" s="88">
        <v>14.375780000000001</v>
      </c>
      <c r="G2969" s="88">
        <v>7.9148800000000001</v>
      </c>
      <c r="H2969" s="88">
        <v>9.0599900000000009</v>
      </c>
      <c r="I2969" s="88">
        <v>19.486940000000001</v>
      </c>
      <c r="J2969" s="88">
        <v>4.59335</v>
      </c>
    </row>
    <row r="2970" spans="1:10">
      <c r="A2970" s="89">
        <v>41763</v>
      </c>
      <c r="B2970" s="90">
        <v>0.5</v>
      </c>
      <c r="C2970" s="91">
        <f t="shared" si="92"/>
        <v>41763.5</v>
      </c>
      <c r="D2970" s="91">
        <f t="shared" si="93"/>
        <v>41763.458333333336</v>
      </c>
      <c r="E2970" s="88">
        <v>9.8751899999999999</v>
      </c>
      <c r="F2970" s="88">
        <v>12.317460000000001</v>
      </c>
      <c r="G2970" s="88">
        <v>8.2873400000000004</v>
      </c>
      <c r="H2970" s="88">
        <v>9.1144999999999996</v>
      </c>
      <c r="I2970" s="88">
        <v>24.731020000000001</v>
      </c>
      <c r="J2970" s="88">
        <v>4.0827099999999996</v>
      </c>
    </row>
    <row r="2971" spans="1:10">
      <c r="A2971" s="89">
        <v>41763</v>
      </c>
      <c r="B2971" s="90">
        <v>0.54166666666666663</v>
      </c>
      <c r="C2971" s="91">
        <f t="shared" si="92"/>
        <v>41763.541666666664</v>
      </c>
      <c r="D2971" s="91">
        <f t="shared" si="93"/>
        <v>41763.5</v>
      </c>
      <c r="E2971" s="88">
        <v>9.8751899999999999</v>
      </c>
      <c r="F2971" s="88">
        <v>9.4032800000000005</v>
      </c>
      <c r="G2971" s="88">
        <v>8.5828199999999999</v>
      </c>
      <c r="H2971" s="88">
        <v>9.4874299999999998</v>
      </c>
      <c r="I2971" s="88">
        <v>20.432670000000002</v>
      </c>
      <c r="J2971" s="88">
        <v>3.4783599999999999</v>
      </c>
    </row>
    <row r="2972" spans="1:10">
      <c r="A2972" s="89">
        <v>41763</v>
      </c>
      <c r="B2972" s="90">
        <v>0.58333333333333337</v>
      </c>
      <c r="C2972" s="91">
        <f t="shared" si="92"/>
        <v>41763.583333333336</v>
      </c>
      <c r="D2972" s="91">
        <f t="shared" si="93"/>
        <v>41763.541666666672</v>
      </c>
      <c r="E2972" s="88">
        <v>8.3934800000000003</v>
      </c>
      <c r="F2972" s="88">
        <v>10.48672</v>
      </c>
      <c r="G2972" s="88">
        <v>8.5087100000000007</v>
      </c>
      <c r="H2972" s="88">
        <v>10.0062</v>
      </c>
      <c r="I2972" s="88">
        <v>20.613880000000002</v>
      </c>
      <c r="J2972" s="88">
        <v>3.20248</v>
      </c>
    </row>
    <row r="2973" spans="1:10">
      <c r="A2973" s="89">
        <v>41763</v>
      </c>
      <c r="B2973" s="90">
        <v>0.625</v>
      </c>
      <c r="C2973" s="91">
        <f t="shared" si="92"/>
        <v>41763.625</v>
      </c>
      <c r="D2973" s="91">
        <f t="shared" si="93"/>
        <v>41763.583333333336</v>
      </c>
      <c r="E2973" s="88">
        <v>6.9203799999999998</v>
      </c>
      <c r="F2973" s="88">
        <v>14.22231</v>
      </c>
      <c r="G2973" s="88">
        <v>8.72865</v>
      </c>
      <c r="H2973" s="88">
        <v>7.8206899999999999</v>
      </c>
      <c r="I2973" s="88">
        <v>17.536670000000001</v>
      </c>
      <c r="J2973" s="88">
        <v>3.24838</v>
      </c>
    </row>
    <row r="2974" spans="1:10">
      <c r="A2974" s="89">
        <v>41763</v>
      </c>
      <c r="B2974" s="90">
        <v>0.66666666666666663</v>
      </c>
      <c r="C2974" s="91">
        <f t="shared" si="92"/>
        <v>41763.666666666664</v>
      </c>
      <c r="D2974" s="91">
        <f t="shared" si="93"/>
        <v>41763.625</v>
      </c>
      <c r="E2974" s="88">
        <v>7.9053199999999997</v>
      </c>
      <c r="F2974" s="88">
        <v>12.81184</v>
      </c>
      <c r="G2974" s="88">
        <v>9.3989799999999999</v>
      </c>
      <c r="H2974" s="88">
        <v>7.5166000000000004</v>
      </c>
      <c r="I2974" s="88">
        <v>19.118780000000001</v>
      </c>
      <c r="J2974" s="88">
        <v>3.1078100000000002</v>
      </c>
    </row>
    <row r="2975" spans="1:10">
      <c r="A2975" s="89">
        <v>41763</v>
      </c>
      <c r="B2975" s="90">
        <v>0.70833333333333337</v>
      </c>
      <c r="C2975" s="91">
        <f t="shared" si="92"/>
        <v>41763.708333333336</v>
      </c>
      <c r="D2975" s="91">
        <f t="shared" si="93"/>
        <v>41763.666666666672</v>
      </c>
      <c r="E2975" s="88">
        <v>8.3977900000000005</v>
      </c>
      <c r="F2975" s="88">
        <v>14.458019999999999</v>
      </c>
      <c r="G2975" s="88">
        <v>12.377219999999999</v>
      </c>
      <c r="H2975" s="88">
        <v>8.2538699999999992</v>
      </c>
      <c r="I2975" s="88">
        <v>32.49624</v>
      </c>
      <c r="J2975" s="88">
        <v>4.0372899999999996</v>
      </c>
    </row>
    <row r="2976" spans="1:10">
      <c r="A2976" s="89">
        <v>41763</v>
      </c>
      <c r="B2976" s="90">
        <v>0.75</v>
      </c>
      <c r="C2976" s="91">
        <f t="shared" si="92"/>
        <v>41763.75</v>
      </c>
      <c r="D2976" s="91">
        <f t="shared" si="93"/>
        <v>41763.708333333336</v>
      </c>
      <c r="E2976" s="88">
        <v>9.8795000000000002</v>
      </c>
      <c r="F2976" s="88">
        <v>15.96842</v>
      </c>
      <c r="G2976" s="88">
        <v>13.571099999999999</v>
      </c>
      <c r="H2976" s="88">
        <v>6.93919</v>
      </c>
      <c r="I2976" s="88">
        <v>22.77788</v>
      </c>
      <c r="J2976" s="88">
        <v>9.2378499999999999</v>
      </c>
    </row>
    <row r="2977" spans="1:10">
      <c r="A2977" s="89">
        <v>41763</v>
      </c>
      <c r="B2977" s="90">
        <v>0.79166666666666663</v>
      </c>
      <c r="C2977" s="91">
        <f t="shared" si="92"/>
        <v>41763.791666666664</v>
      </c>
      <c r="D2977" s="91">
        <f t="shared" si="93"/>
        <v>41763.75</v>
      </c>
      <c r="E2977" s="88">
        <v>9.3741199999999996</v>
      </c>
      <c r="F2977" s="88">
        <v>21.547180000000001</v>
      </c>
      <c r="G2977" s="88">
        <v>13.19051</v>
      </c>
      <c r="H2977" s="88">
        <v>9.5003399999999996</v>
      </c>
      <c r="I2977" s="88">
        <v>19.025069999999999</v>
      </c>
      <c r="J2977" s="88">
        <v>19.682490000000001</v>
      </c>
    </row>
    <row r="2978" spans="1:10">
      <c r="A2978" s="89">
        <v>41763</v>
      </c>
      <c r="B2978" s="90">
        <v>0.83333333333333337</v>
      </c>
      <c r="C2978" s="91">
        <f t="shared" si="92"/>
        <v>41763.833333333336</v>
      </c>
      <c r="D2978" s="91">
        <f t="shared" si="93"/>
        <v>41763.791666666672</v>
      </c>
      <c r="E2978" s="88">
        <v>16.26868</v>
      </c>
      <c r="F2978" s="88">
        <v>26.1587</v>
      </c>
      <c r="G2978" s="88">
        <v>14.933759999999999</v>
      </c>
      <c r="H2978" s="88">
        <v>10.175459999999999</v>
      </c>
      <c r="I2978" s="88">
        <v>29.14554</v>
      </c>
      <c r="J2978" s="88">
        <v>20.05208</v>
      </c>
    </row>
    <row r="2979" spans="1:10">
      <c r="A2979" s="89">
        <v>41763</v>
      </c>
      <c r="B2979" s="90">
        <v>0.875</v>
      </c>
      <c r="C2979" s="91">
        <f t="shared" si="92"/>
        <v>41763.875</v>
      </c>
      <c r="D2979" s="91">
        <f t="shared" si="93"/>
        <v>41763.833333333336</v>
      </c>
      <c r="E2979" s="88">
        <v>24.653559999999999</v>
      </c>
      <c r="F2979" s="88">
        <v>15.740349999999999</v>
      </c>
      <c r="G2979" s="88">
        <v>12.078390000000001</v>
      </c>
      <c r="H2979" s="88">
        <v>12.292590000000001</v>
      </c>
      <c r="I2979" s="88">
        <v>36.831879999999998</v>
      </c>
      <c r="J2979" s="88">
        <v>18.984909999999999</v>
      </c>
    </row>
    <row r="2980" spans="1:10">
      <c r="A2980" s="89">
        <v>41763</v>
      </c>
      <c r="B2980" s="90">
        <v>0.91666666666666663</v>
      </c>
      <c r="C2980" s="91">
        <f t="shared" si="92"/>
        <v>41763.916666666664</v>
      </c>
      <c r="D2980" s="91">
        <f t="shared" si="93"/>
        <v>41763.875</v>
      </c>
      <c r="E2980" s="88">
        <v>26.130970000000001</v>
      </c>
      <c r="F2980" s="88">
        <v>13.57827</v>
      </c>
      <c r="G2980" s="88">
        <v>11.712630000000001</v>
      </c>
      <c r="H2980" s="88">
        <v>12.166370000000001</v>
      </c>
      <c r="I2980" s="88">
        <v>31.994209999999999</v>
      </c>
      <c r="J2980" s="88">
        <v>14.85248</v>
      </c>
    </row>
    <row r="2981" spans="1:10">
      <c r="A2981" s="89">
        <v>41763</v>
      </c>
      <c r="B2981" s="90">
        <v>0.95833333333333337</v>
      </c>
      <c r="C2981" s="91">
        <f t="shared" si="92"/>
        <v>41763.958333333336</v>
      </c>
      <c r="D2981" s="91">
        <f t="shared" si="93"/>
        <v>41763.916666666672</v>
      </c>
      <c r="E2981" s="88">
        <v>32.524450000000002</v>
      </c>
      <c r="F2981" s="88">
        <v>17.524719999999999</v>
      </c>
      <c r="G2981" s="88">
        <v>11.0619</v>
      </c>
      <c r="H2981" s="88">
        <v>12.31841</v>
      </c>
      <c r="I2981" s="88">
        <v>26.572279999999999</v>
      </c>
      <c r="J2981" s="88">
        <v>10.21036</v>
      </c>
    </row>
    <row r="2982" spans="1:10">
      <c r="A2982" s="89">
        <v>41763</v>
      </c>
      <c r="B2982" s="92">
        <v>1</v>
      </c>
      <c r="C2982" s="91">
        <f t="shared" si="92"/>
        <v>41764</v>
      </c>
      <c r="D2982" s="91">
        <f t="shared" si="93"/>
        <v>41763.958333333336</v>
      </c>
      <c r="E2982" s="88">
        <v>41.401800000000001</v>
      </c>
      <c r="F2982" s="88">
        <v>13.901960000000001</v>
      </c>
      <c r="G2982" s="88">
        <v>12.498189999999999</v>
      </c>
      <c r="H2982" s="88">
        <v>13.256019999999999</v>
      </c>
      <c r="I2982" s="88">
        <v>33.260289999999998</v>
      </c>
      <c r="J2982" s="88">
        <v>9.6083999999999996</v>
      </c>
    </row>
    <row r="2983" spans="1:10">
      <c r="A2983" s="89">
        <v>41764</v>
      </c>
      <c r="B2983" s="90">
        <v>4.1666666666666664E-2</v>
      </c>
      <c r="C2983" s="91">
        <f t="shared" si="92"/>
        <v>41764.041666666664</v>
      </c>
      <c r="D2983" s="91">
        <f t="shared" si="93"/>
        <v>41764</v>
      </c>
      <c r="E2983" s="88">
        <v>33.50891</v>
      </c>
      <c r="F2983" s="88">
        <v>12.07043</v>
      </c>
      <c r="G2983" s="88">
        <v>15.41156</v>
      </c>
      <c r="H2983" s="88">
        <v>15.260479999999999</v>
      </c>
      <c r="I2983" s="88">
        <v>27.294560000000001</v>
      </c>
      <c r="J2983" s="88">
        <v>13.506080000000001</v>
      </c>
    </row>
    <row r="2984" spans="1:10">
      <c r="A2984" s="89">
        <v>41764</v>
      </c>
      <c r="B2984" s="90">
        <v>8.3333333333333329E-2</v>
      </c>
      <c r="C2984" s="91">
        <f t="shared" si="92"/>
        <v>41764.083333333336</v>
      </c>
      <c r="D2984" s="91">
        <f t="shared" si="93"/>
        <v>41764.041666666672</v>
      </c>
      <c r="E2984" s="88">
        <v>37.455680000000001</v>
      </c>
      <c r="G2984" s="88">
        <v>15.870559999999999</v>
      </c>
      <c r="I2984" s="88">
        <v>26.451789999999999</v>
      </c>
      <c r="J2984" s="88">
        <v>11.893359999999999</v>
      </c>
    </row>
    <row r="2985" spans="1:10">
      <c r="A2985" s="89">
        <v>41764</v>
      </c>
      <c r="B2985" s="90">
        <v>0.125</v>
      </c>
      <c r="C2985" s="91">
        <f t="shared" si="92"/>
        <v>41764.125</v>
      </c>
      <c r="D2985" s="91">
        <f t="shared" si="93"/>
        <v>41764.083333333336</v>
      </c>
      <c r="E2985" s="88">
        <v>40.911720000000003</v>
      </c>
      <c r="F2985" s="88">
        <v>11.584009999999999</v>
      </c>
      <c r="G2985" s="88">
        <v>15.78434</v>
      </c>
      <c r="H2985" s="88">
        <v>12.94523</v>
      </c>
      <c r="I2985" s="88">
        <v>36.830930000000002</v>
      </c>
      <c r="J2985" s="88">
        <v>11.103020000000001</v>
      </c>
    </row>
    <row r="2986" spans="1:10">
      <c r="A2986" s="89">
        <v>41764</v>
      </c>
      <c r="B2986" s="90">
        <v>0.16666666666666666</v>
      </c>
      <c r="C2986" s="91">
        <f t="shared" si="92"/>
        <v>41764.166666666664</v>
      </c>
      <c r="D2986" s="91">
        <f t="shared" si="93"/>
        <v>41764.125</v>
      </c>
      <c r="E2986" s="88">
        <v>54.203119999999998</v>
      </c>
      <c r="F2986" s="88">
        <v>18.79796</v>
      </c>
      <c r="G2986" s="88">
        <v>16.614840000000001</v>
      </c>
      <c r="H2986" s="88">
        <v>13.03608</v>
      </c>
      <c r="I2986" s="88">
        <v>25.263649999999998</v>
      </c>
      <c r="J2986" s="88">
        <v>16.39395</v>
      </c>
    </row>
    <row r="2987" spans="1:10">
      <c r="A2987" s="89">
        <v>41764</v>
      </c>
      <c r="B2987" s="90">
        <v>0.20833333333333334</v>
      </c>
      <c r="C2987" s="91">
        <f t="shared" si="92"/>
        <v>41764.208333333336</v>
      </c>
      <c r="D2987" s="91">
        <f t="shared" si="93"/>
        <v>41764.166666666672</v>
      </c>
      <c r="E2987" s="88">
        <v>43.866529999999997</v>
      </c>
      <c r="F2987" s="88">
        <v>26.554580000000001</v>
      </c>
      <c r="G2987" s="88">
        <v>16.818529999999999</v>
      </c>
      <c r="H2987" s="88">
        <v>18.080780000000001</v>
      </c>
      <c r="I2987" s="88">
        <v>42.977699999999999</v>
      </c>
      <c r="J2987" s="88">
        <v>13.36551</v>
      </c>
    </row>
    <row r="2988" spans="1:10">
      <c r="A2988" s="89">
        <v>41764</v>
      </c>
      <c r="B2988" s="90">
        <v>0.25</v>
      </c>
      <c r="C2988" s="91">
        <f t="shared" si="92"/>
        <v>41764.25</v>
      </c>
      <c r="D2988" s="91">
        <f t="shared" si="93"/>
        <v>41764.208333333336</v>
      </c>
      <c r="E2988" s="88">
        <v>34.027679999999997</v>
      </c>
      <c r="F2988" s="88">
        <v>19.645679999999999</v>
      </c>
      <c r="G2988" s="88">
        <v>17.988019999999999</v>
      </c>
      <c r="H2988" s="88">
        <v>18.118549999999999</v>
      </c>
      <c r="I2988" s="88">
        <v>36.116129999999998</v>
      </c>
      <c r="J2988" s="88">
        <v>10.10995</v>
      </c>
    </row>
    <row r="2989" spans="1:10">
      <c r="A2989" s="89">
        <v>41764</v>
      </c>
      <c r="B2989" s="90">
        <v>0.29166666666666669</v>
      </c>
      <c r="C2989" s="91">
        <f t="shared" si="92"/>
        <v>41764.291666666664</v>
      </c>
      <c r="D2989" s="91">
        <f t="shared" si="93"/>
        <v>41764.25</v>
      </c>
      <c r="E2989" s="88">
        <v>28.11805</v>
      </c>
      <c r="F2989" s="88">
        <v>13.8116</v>
      </c>
      <c r="G2989" s="88">
        <v>20.447489999999998</v>
      </c>
      <c r="H2989" s="88">
        <v>16.190270000000002</v>
      </c>
      <c r="I2989" s="88">
        <v>33.894280000000002</v>
      </c>
      <c r="J2989" s="88">
        <v>10.617240000000001</v>
      </c>
    </row>
    <row r="2990" spans="1:10">
      <c r="A2990" s="89">
        <v>41764</v>
      </c>
      <c r="B2990" s="90">
        <v>0.33333333333333331</v>
      </c>
      <c r="C2990" s="91">
        <f t="shared" si="92"/>
        <v>41764.333333333336</v>
      </c>
      <c r="D2990" s="91">
        <f t="shared" si="93"/>
        <v>41764.291666666672</v>
      </c>
      <c r="E2990" s="88">
        <v>15.31387</v>
      </c>
      <c r="F2990" s="88">
        <v>8.5598700000000001</v>
      </c>
      <c r="G2990" s="88">
        <v>15.393230000000001</v>
      </c>
      <c r="H2990" s="88">
        <v>17.24119</v>
      </c>
      <c r="I2990" s="88">
        <v>23.773330000000001</v>
      </c>
      <c r="J2990" s="88">
        <v>5.70594</v>
      </c>
    </row>
    <row r="2991" spans="1:10">
      <c r="A2991" s="89">
        <v>41764</v>
      </c>
      <c r="B2991" s="90">
        <v>0.375</v>
      </c>
      <c r="C2991" s="91">
        <f t="shared" si="92"/>
        <v>41764.375</v>
      </c>
      <c r="D2991" s="91">
        <f t="shared" si="93"/>
        <v>41764.333333333336</v>
      </c>
      <c r="E2991" s="88">
        <v>12.846259999999999</v>
      </c>
      <c r="F2991" s="88">
        <v>11.0313</v>
      </c>
      <c r="G2991" s="88">
        <v>17.475950000000001</v>
      </c>
      <c r="H2991" s="88">
        <v>11.68585</v>
      </c>
      <c r="I2991" s="88">
        <v>25.444379999999999</v>
      </c>
      <c r="J2991" s="88">
        <v>5.5682400000000003</v>
      </c>
    </row>
    <row r="2992" spans="1:10">
      <c r="A2992" s="89">
        <v>41764</v>
      </c>
      <c r="B2992" s="90">
        <v>0.41666666666666669</v>
      </c>
      <c r="C2992" s="91">
        <f t="shared" si="92"/>
        <v>41764.416666666664</v>
      </c>
      <c r="D2992" s="91">
        <f t="shared" si="93"/>
        <v>41764.375</v>
      </c>
      <c r="E2992" s="88">
        <v>11.36886</v>
      </c>
      <c r="F2992" s="88">
        <v>13.306699999999999</v>
      </c>
      <c r="G2992" s="88">
        <v>20.524470000000001</v>
      </c>
      <c r="H2992" s="88">
        <v>11.350210000000001</v>
      </c>
      <c r="I2992" s="88">
        <v>21.10539</v>
      </c>
      <c r="J2992" s="88">
        <v>4.7817299999999996</v>
      </c>
    </row>
    <row r="2993" spans="1:10">
      <c r="A2993" s="89">
        <v>41764</v>
      </c>
      <c r="B2993" s="90">
        <v>0.45833333333333331</v>
      </c>
      <c r="C2993" s="91">
        <f t="shared" si="92"/>
        <v>41764.458333333336</v>
      </c>
      <c r="D2993" s="91">
        <f t="shared" si="93"/>
        <v>41764.416666666672</v>
      </c>
      <c r="E2993" s="88">
        <v>8.4087800000000001</v>
      </c>
      <c r="F2993" s="88">
        <v>13.1843</v>
      </c>
      <c r="G2993" s="88">
        <v>15.24884</v>
      </c>
      <c r="H2993" s="88">
        <v>10.95289</v>
      </c>
      <c r="I2993" s="88">
        <v>23.821619999999999</v>
      </c>
      <c r="J2993" s="88">
        <v>5.5715899999999996</v>
      </c>
    </row>
    <row r="2994" spans="1:10">
      <c r="A2994" s="89">
        <v>41764</v>
      </c>
      <c r="B2994" s="90">
        <v>0.5</v>
      </c>
      <c r="C2994" s="91">
        <f t="shared" si="92"/>
        <v>41764.5</v>
      </c>
      <c r="D2994" s="91">
        <f t="shared" si="93"/>
        <v>41764.458333333336</v>
      </c>
      <c r="E2994" s="88">
        <v>7.4291099999999997</v>
      </c>
      <c r="F2994" s="88">
        <v>14.43268</v>
      </c>
      <c r="G2994" s="88">
        <v>14.78745</v>
      </c>
      <c r="H2994" s="88">
        <v>9.7389299999999999</v>
      </c>
      <c r="I2994" s="88">
        <v>20.836690000000001</v>
      </c>
      <c r="J2994" s="88">
        <v>5.3851199999999997</v>
      </c>
    </row>
    <row r="2995" spans="1:10">
      <c r="A2995" s="89">
        <v>41764</v>
      </c>
      <c r="B2995" s="90">
        <v>0.54166666666666663</v>
      </c>
      <c r="C2995" s="91">
        <f t="shared" si="92"/>
        <v>41764.541666666664</v>
      </c>
      <c r="D2995" s="91">
        <f t="shared" si="93"/>
        <v>41764.5</v>
      </c>
      <c r="E2995" s="88">
        <v>6.4389099999999999</v>
      </c>
      <c r="F2995" s="88">
        <v>11.64808</v>
      </c>
      <c r="G2995" s="88">
        <v>15.309559999999999</v>
      </c>
      <c r="H2995" s="88">
        <v>9.7303200000000007</v>
      </c>
      <c r="I2995" s="88">
        <v>20.249549999999999</v>
      </c>
      <c r="J2995" s="88">
        <v>5.2469400000000004</v>
      </c>
    </row>
    <row r="2996" spans="1:10">
      <c r="A2996" s="89">
        <v>41764</v>
      </c>
      <c r="B2996" s="90">
        <v>0.58333333333333337</v>
      </c>
      <c r="C2996" s="91">
        <f t="shared" si="92"/>
        <v>41764.583333333336</v>
      </c>
      <c r="D2996" s="91">
        <f t="shared" si="93"/>
        <v>41764.541666666672</v>
      </c>
      <c r="E2996" s="88">
        <v>7.9163199999999998</v>
      </c>
      <c r="F2996" s="88">
        <v>9.9282699999999995</v>
      </c>
      <c r="G2996" s="88">
        <v>12.407819999999999</v>
      </c>
      <c r="H2996" s="88">
        <v>9.8159100000000006</v>
      </c>
      <c r="I2996" s="88">
        <v>18.437930000000001</v>
      </c>
      <c r="J2996" s="88">
        <v>5.2024800000000004</v>
      </c>
    </row>
    <row r="2997" spans="1:10">
      <c r="A2997" s="89">
        <v>41764</v>
      </c>
      <c r="B2997" s="90">
        <v>0.625</v>
      </c>
      <c r="C2997" s="91">
        <f t="shared" si="92"/>
        <v>41764.625</v>
      </c>
      <c r="D2997" s="91">
        <f t="shared" si="93"/>
        <v>41764.583333333336</v>
      </c>
      <c r="E2997" s="88">
        <v>6.4389099999999999</v>
      </c>
      <c r="F2997" s="88">
        <v>10.425520000000001</v>
      </c>
      <c r="G2997" s="88">
        <v>10.91846</v>
      </c>
      <c r="H2997" s="88">
        <v>10.475239999999999</v>
      </c>
      <c r="I2997" s="88">
        <v>44.022399999999998</v>
      </c>
      <c r="J2997" s="88">
        <v>6.2242300000000004</v>
      </c>
    </row>
    <row r="2998" spans="1:10">
      <c r="A2998" s="89">
        <v>41764</v>
      </c>
      <c r="B2998" s="90">
        <v>0.66666666666666663</v>
      </c>
      <c r="C2998" s="91">
        <f t="shared" si="92"/>
        <v>41764.666666666664</v>
      </c>
      <c r="D2998" s="91">
        <f t="shared" si="93"/>
        <v>41764.625</v>
      </c>
      <c r="E2998" s="88">
        <v>6.4389099999999999</v>
      </c>
      <c r="F2998" s="88">
        <v>12.33084</v>
      </c>
      <c r="G2998" s="88">
        <v>10.841010000000001</v>
      </c>
      <c r="H2998" s="88">
        <v>9.8235600000000005</v>
      </c>
      <c r="I2998" s="88">
        <v>35.928229999999999</v>
      </c>
      <c r="J2998" s="88">
        <v>7.3875099999999998</v>
      </c>
    </row>
    <row r="2999" spans="1:10">
      <c r="A2999" s="89">
        <v>41764</v>
      </c>
      <c r="B2999" s="90">
        <v>0.70833333333333337</v>
      </c>
      <c r="C2999" s="91">
        <f t="shared" si="92"/>
        <v>41764.708333333336</v>
      </c>
      <c r="D2999" s="91">
        <f t="shared" si="93"/>
        <v>41764.666666666672</v>
      </c>
      <c r="E2999" s="88">
        <v>9.8861899999999991</v>
      </c>
      <c r="F2999" s="88">
        <v>14.934710000000001</v>
      </c>
      <c r="G2999" s="88">
        <v>11.65621</v>
      </c>
      <c r="H2999" s="88">
        <v>10.2859</v>
      </c>
      <c r="I2999" s="88">
        <v>40.444589999999998</v>
      </c>
      <c r="J2999" s="88">
        <v>10.36145</v>
      </c>
    </row>
    <row r="3000" spans="1:10">
      <c r="A3000" s="89">
        <v>41764</v>
      </c>
      <c r="B3000" s="90">
        <v>0.75</v>
      </c>
      <c r="C3000" s="91">
        <f t="shared" si="92"/>
        <v>41764.75</v>
      </c>
      <c r="D3000" s="91">
        <f t="shared" si="93"/>
        <v>41764.708333333336</v>
      </c>
      <c r="E3000" s="88">
        <v>15.785299999999999</v>
      </c>
      <c r="F3000" s="88">
        <v>15.19768</v>
      </c>
      <c r="G3000" s="88">
        <v>11.57971</v>
      </c>
      <c r="H3000" s="88">
        <v>10.72817</v>
      </c>
      <c r="I3000" s="88">
        <v>40.12903</v>
      </c>
      <c r="J3000" s="88">
        <v>11.28997</v>
      </c>
    </row>
    <row r="3001" spans="1:10">
      <c r="A3001" s="89">
        <v>41764</v>
      </c>
      <c r="B3001" s="90">
        <v>0.79166666666666663</v>
      </c>
      <c r="C3001" s="91">
        <f t="shared" si="92"/>
        <v>41764.791666666664</v>
      </c>
      <c r="D3001" s="91">
        <f t="shared" si="93"/>
        <v>41764.75</v>
      </c>
      <c r="E3001" s="88">
        <v>14.302630000000001</v>
      </c>
      <c r="F3001" s="88">
        <v>16.290199999999999</v>
      </c>
      <c r="G3001" s="88">
        <v>10.46903</v>
      </c>
      <c r="H3001" s="88">
        <v>13.282310000000001</v>
      </c>
      <c r="I3001" s="88">
        <v>37.460619999999999</v>
      </c>
      <c r="J3001" s="88">
        <v>12.080780000000001</v>
      </c>
    </row>
    <row r="3002" spans="1:10">
      <c r="A3002" s="89">
        <v>41764</v>
      </c>
      <c r="B3002" s="90">
        <v>0.83333333333333337</v>
      </c>
      <c r="C3002" s="91">
        <f t="shared" si="92"/>
        <v>41764.833333333336</v>
      </c>
      <c r="D3002" s="91">
        <f t="shared" si="93"/>
        <v>41764.791666666672</v>
      </c>
      <c r="E3002" s="88">
        <v>9.8914500000000007</v>
      </c>
      <c r="F3002" s="88">
        <v>11.853199999999999</v>
      </c>
      <c r="G3002" s="88">
        <v>17.595479999999998</v>
      </c>
      <c r="H3002" s="88">
        <v>15.595000000000001</v>
      </c>
      <c r="I3002" s="88">
        <v>35.385550000000002</v>
      </c>
      <c r="J3002" s="88">
        <v>13.894310000000001</v>
      </c>
    </row>
    <row r="3003" spans="1:10">
      <c r="A3003" s="89">
        <v>41764</v>
      </c>
      <c r="B3003" s="90">
        <v>0.875</v>
      </c>
      <c r="C3003" s="91">
        <f t="shared" si="92"/>
        <v>41764.875</v>
      </c>
      <c r="D3003" s="91">
        <f t="shared" si="93"/>
        <v>41764.833333333336</v>
      </c>
      <c r="E3003" s="88">
        <v>11.36886</v>
      </c>
      <c r="F3003" s="88">
        <v>7.17713</v>
      </c>
      <c r="G3003" s="88">
        <v>19.083880000000001</v>
      </c>
      <c r="H3003" s="88">
        <v>14.91559</v>
      </c>
      <c r="I3003" s="88">
        <v>19.338719999999999</v>
      </c>
      <c r="J3003" s="88">
        <v>12.032970000000001</v>
      </c>
    </row>
    <row r="3004" spans="1:10">
      <c r="A3004" s="89">
        <v>41764</v>
      </c>
      <c r="B3004" s="90">
        <v>0.91666666666666663</v>
      </c>
      <c r="C3004" s="91">
        <f t="shared" si="92"/>
        <v>41764.916666666664</v>
      </c>
      <c r="D3004" s="91">
        <f t="shared" si="93"/>
        <v>41764.875</v>
      </c>
      <c r="E3004" s="88">
        <v>13.322950000000001</v>
      </c>
      <c r="F3004" s="88">
        <v>5.7202900000000003</v>
      </c>
      <c r="G3004" s="88">
        <v>15.14939</v>
      </c>
      <c r="H3004" s="88">
        <v>15.939730000000001</v>
      </c>
      <c r="I3004" s="88">
        <v>20.695160000000001</v>
      </c>
      <c r="J3004" s="88">
        <v>13.14987</v>
      </c>
    </row>
    <row r="3005" spans="1:10">
      <c r="A3005" s="89">
        <v>41764</v>
      </c>
      <c r="B3005" s="90">
        <v>0.95833333333333337</v>
      </c>
      <c r="C3005" s="91">
        <f t="shared" si="92"/>
        <v>41764.958333333336</v>
      </c>
      <c r="D3005" s="91">
        <f t="shared" si="93"/>
        <v>41764.916666666672</v>
      </c>
      <c r="E3005" s="88">
        <v>11.3636</v>
      </c>
      <c r="F3005" s="88">
        <v>3.8135300000000001</v>
      </c>
      <c r="G3005" s="88">
        <v>18.719069999999999</v>
      </c>
      <c r="H3005" s="88">
        <v>13.02556</v>
      </c>
      <c r="I3005" s="88">
        <v>19.927289999999999</v>
      </c>
      <c r="J3005" s="88">
        <v>8.0382400000000001</v>
      </c>
    </row>
    <row r="3006" spans="1:10">
      <c r="A3006" s="89">
        <v>41764</v>
      </c>
      <c r="B3006" s="92">
        <v>1</v>
      </c>
      <c r="C3006" s="91">
        <f t="shared" si="92"/>
        <v>41765</v>
      </c>
      <c r="D3006" s="91">
        <f t="shared" si="93"/>
        <v>41764.958333333336</v>
      </c>
      <c r="E3006" s="88">
        <v>12.33802</v>
      </c>
      <c r="F3006" s="88">
        <v>2.4881600000000001</v>
      </c>
      <c r="G3006" s="88">
        <v>14.1874</v>
      </c>
      <c r="H3006" s="88">
        <v>11.20295</v>
      </c>
      <c r="I3006" s="88">
        <v>17.62321</v>
      </c>
      <c r="J3006" s="88">
        <v>6.1792899999999999</v>
      </c>
    </row>
    <row r="3007" spans="1:10">
      <c r="A3007" s="89">
        <v>41765</v>
      </c>
      <c r="B3007" s="90">
        <v>4.1666666666666664E-2</v>
      </c>
      <c r="C3007" s="91">
        <f t="shared" si="92"/>
        <v>41765.041666666664</v>
      </c>
      <c r="D3007" s="91">
        <f t="shared" si="93"/>
        <v>41765</v>
      </c>
      <c r="E3007" s="88">
        <v>15.7896</v>
      </c>
      <c r="F3007" s="88">
        <v>2.3205</v>
      </c>
      <c r="G3007" s="88">
        <v>15.318490000000001</v>
      </c>
      <c r="H3007" s="88">
        <v>12.42934</v>
      </c>
      <c r="I3007" s="88">
        <v>15.74498</v>
      </c>
      <c r="J3007" s="88">
        <v>5.8546399999999998</v>
      </c>
    </row>
    <row r="3008" spans="1:10">
      <c r="A3008" s="89">
        <v>41765</v>
      </c>
      <c r="B3008" s="90">
        <v>8.3333333333333329E-2</v>
      </c>
      <c r="C3008" s="91">
        <f t="shared" si="92"/>
        <v>41765.083333333336</v>
      </c>
      <c r="D3008" s="91">
        <f t="shared" si="93"/>
        <v>41765.041666666672</v>
      </c>
      <c r="E3008" s="88">
        <v>19.736999999999998</v>
      </c>
      <c r="G3008" s="88">
        <v>13.031140000000001</v>
      </c>
      <c r="I3008" s="88">
        <v>12.84754</v>
      </c>
      <c r="J3008" s="88">
        <v>4.1816800000000001</v>
      </c>
    </row>
    <row r="3009" spans="1:10">
      <c r="A3009" s="89">
        <v>41765</v>
      </c>
      <c r="B3009" s="90">
        <v>0.125</v>
      </c>
      <c r="C3009" s="91">
        <f t="shared" si="92"/>
        <v>41765.125</v>
      </c>
      <c r="D3009" s="91">
        <f t="shared" si="93"/>
        <v>41765.083333333336</v>
      </c>
      <c r="E3009" s="88">
        <v>18.753979999999999</v>
      </c>
      <c r="F3009" s="88">
        <v>4.8472299999999997</v>
      </c>
      <c r="G3009" s="88">
        <v>8.5087100000000007</v>
      </c>
      <c r="H3009" s="88">
        <v>9.9177499999999998</v>
      </c>
      <c r="I3009" s="88">
        <v>11.130269999999999</v>
      </c>
      <c r="J3009" s="88">
        <v>5.2507700000000002</v>
      </c>
    </row>
    <row r="3010" spans="1:10">
      <c r="A3010" s="89">
        <v>41765</v>
      </c>
      <c r="B3010" s="90">
        <v>0.16666666666666666</v>
      </c>
      <c r="C3010" s="91">
        <f t="shared" si="92"/>
        <v>41765.166666666664</v>
      </c>
      <c r="D3010" s="91">
        <f t="shared" si="93"/>
        <v>41765.125</v>
      </c>
      <c r="E3010" s="88">
        <v>22.699459999999998</v>
      </c>
      <c r="F3010" s="88">
        <v>5.6724800000000002</v>
      </c>
      <c r="G3010" s="88">
        <v>11.163259999999999</v>
      </c>
      <c r="H3010" s="88">
        <v>7.5515100000000004</v>
      </c>
      <c r="I3010" s="88">
        <v>14.297370000000001</v>
      </c>
      <c r="J3010" s="88">
        <v>9.1063700000000001</v>
      </c>
    </row>
    <row r="3011" spans="1:10">
      <c r="A3011" s="89">
        <v>41765</v>
      </c>
      <c r="B3011" s="90">
        <v>0.20833333333333334</v>
      </c>
      <c r="C3011" s="91">
        <f t="shared" si="92"/>
        <v>41765.208333333336</v>
      </c>
      <c r="D3011" s="91">
        <f t="shared" si="93"/>
        <v>41765.166666666672</v>
      </c>
      <c r="E3011" s="88">
        <v>22.206990000000001</v>
      </c>
      <c r="F3011" s="88">
        <v>18.87303</v>
      </c>
      <c r="G3011" s="88">
        <v>10.81232</v>
      </c>
      <c r="H3011" s="88">
        <v>6.35189</v>
      </c>
      <c r="I3011" s="88">
        <v>19.453469999999999</v>
      </c>
      <c r="J3011" s="88">
        <v>15.3263</v>
      </c>
    </row>
    <row r="3012" spans="1:10">
      <c r="A3012" s="89">
        <v>41765</v>
      </c>
      <c r="B3012" s="90">
        <v>0.25</v>
      </c>
      <c r="C3012" s="91">
        <f t="shared" si="92"/>
        <v>41765.25</v>
      </c>
      <c r="D3012" s="91">
        <f t="shared" si="93"/>
        <v>41765.208333333336</v>
      </c>
      <c r="E3012" s="88">
        <v>17.786249999999999</v>
      </c>
      <c r="F3012" s="88">
        <v>26.972940000000001</v>
      </c>
      <c r="G3012" s="88">
        <v>10.557</v>
      </c>
      <c r="H3012" s="88">
        <v>6.3002500000000001</v>
      </c>
      <c r="I3012" s="88">
        <v>34.475200000000001</v>
      </c>
      <c r="J3012" s="88">
        <v>9.0867699999999996</v>
      </c>
    </row>
    <row r="3013" spans="1:10">
      <c r="A3013" s="89">
        <v>41765</v>
      </c>
      <c r="B3013" s="90">
        <v>0.29166666666666669</v>
      </c>
      <c r="C3013" s="91">
        <f t="shared" si="92"/>
        <v>41765.291666666664</v>
      </c>
      <c r="D3013" s="91">
        <f t="shared" si="93"/>
        <v>41765.25</v>
      </c>
      <c r="E3013" s="88">
        <v>14.831440000000001</v>
      </c>
      <c r="F3013" s="88">
        <v>21.590209999999999</v>
      </c>
      <c r="G3013" s="88">
        <v>10.5527</v>
      </c>
      <c r="H3013" s="88">
        <v>7.2684600000000001</v>
      </c>
      <c r="I3013" s="88">
        <v>50.195480000000003</v>
      </c>
      <c r="J3013" s="88">
        <v>8.8118400000000001</v>
      </c>
    </row>
    <row r="3014" spans="1:10">
      <c r="A3014" s="89">
        <v>41765</v>
      </c>
      <c r="B3014" s="90">
        <v>0.33333333333333331</v>
      </c>
      <c r="C3014" s="91">
        <f t="shared" si="92"/>
        <v>41765.333333333336</v>
      </c>
      <c r="D3014" s="91">
        <f t="shared" si="93"/>
        <v>41765.291666666672</v>
      </c>
      <c r="E3014" s="88">
        <v>11.37842</v>
      </c>
      <c r="F3014" s="88">
        <v>30.629169999999998</v>
      </c>
      <c r="G3014" s="88">
        <v>11.677250000000001</v>
      </c>
      <c r="H3014" s="88">
        <v>10.89503</v>
      </c>
      <c r="I3014" s="88">
        <v>29.53426</v>
      </c>
      <c r="J3014" s="88">
        <v>5.4181100000000004</v>
      </c>
    </row>
    <row r="3015" spans="1:10">
      <c r="A3015" s="89">
        <v>41765</v>
      </c>
      <c r="B3015" s="90">
        <v>0.375</v>
      </c>
      <c r="C3015" s="91">
        <f t="shared" si="92"/>
        <v>41765.375</v>
      </c>
      <c r="D3015" s="91">
        <f t="shared" si="93"/>
        <v>41765.333333333336</v>
      </c>
      <c r="E3015" s="88">
        <v>10.39922</v>
      </c>
      <c r="F3015" s="88">
        <v>26.523980000000002</v>
      </c>
      <c r="G3015" s="88">
        <v>12.654059999999999</v>
      </c>
      <c r="H3015" s="88">
        <v>12.9787</v>
      </c>
      <c r="I3015" s="88">
        <v>28.930389999999999</v>
      </c>
      <c r="J3015" s="88">
        <v>3.8417300000000001</v>
      </c>
    </row>
    <row r="3016" spans="1:10">
      <c r="A3016" s="89">
        <v>41765</v>
      </c>
      <c r="B3016" s="90">
        <v>0.41666666666666669</v>
      </c>
      <c r="C3016" s="91">
        <f t="shared" ref="C3016:C3079" si="94">A3016+B3016</f>
        <v>41765.416666666664</v>
      </c>
      <c r="D3016" s="91">
        <f t="shared" ref="D3016:D3079" si="95">C3016-"01:00"</f>
        <v>41765.375</v>
      </c>
      <c r="E3016" s="88">
        <v>7.9368800000000004</v>
      </c>
      <c r="F3016" s="88">
        <v>18.559380000000001</v>
      </c>
      <c r="G3016" s="88">
        <v>15.12548</v>
      </c>
      <c r="H3016" s="88">
        <v>9.75136</v>
      </c>
      <c r="I3016" s="88">
        <v>27.077649999999998</v>
      </c>
      <c r="J3016" s="88">
        <v>3.47214</v>
      </c>
    </row>
    <row r="3017" spans="1:10">
      <c r="A3017" s="89">
        <v>41765</v>
      </c>
      <c r="B3017" s="90">
        <v>0.45833333333333331</v>
      </c>
      <c r="C3017" s="91">
        <f t="shared" si="94"/>
        <v>41765.458333333336</v>
      </c>
      <c r="D3017" s="91">
        <f t="shared" si="95"/>
        <v>41765.416666666672</v>
      </c>
      <c r="E3017" s="88">
        <v>8.4178700000000006</v>
      </c>
      <c r="F3017" s="88">
        <v>24.0669</v>
      </c>
      <c r="G3017" s="88">
        <v>10.997350000000001</v>
      </c>
      <c r="H3017" s="88">
        <v>8.8142300000000002</v>
      </c>
      <c r="I3017" s="88">
        <v>25.62893</v>
      </c>
      <c r="J3017" s="88">
        <v>4.2137200000000004</v>
      </c>
    </row>
    <row r="3018" spans="1:10">
      <c r="A3018" s="89">
        <v>41765</v>
      </c>
      <c r="B3018" s="90">
        <v>0.5</v>
      </c>
      <c r="C3018" s="91">
        <f t="shared" si="94"/>
        <v>41765.5</v>
      </c>
      <c r="D3018" s="91">
        <f t="shared" si="95"/>
        <v>41765.458333333336</v>
      </c>
      <c r="E3018" s="88">
        <v>8.9218100000000007</v>
      </c>
      <c r="F3018" s="88">
        <v>17.868010000000002</v>
      </c>
      <c r="G3018" s="88">
        <v>8.0793599999999994</v>
      </c>
      <c r="H3018" s="88">
        <v>7.8828500000000004</v>
      </c>
      <c r="I3018" s="88">
        <v>22.870149999999999</v>
      </c>
      <c r="J3018" s="88">
        <v>5.6552600000000002</v>
      </c>
    </row>
    <row r="3019" spans="1:10">
      <c r="A3019" s="89">
        <v>41765</v>
      </c>
      <c r="B3019" s="90">
        <v>0.54166666666666663</v>
      </c>
      <c r="C3019" s="91">
        <f t="shared" si="94"/>
        <v>41765.541666666664</v>
      </c>
      <c r="D3019" s="91">
        <f t="shared" si="95"/>
        <v>41765.5</v>
      </c>
      <c r="E3019" s="88">
        <v>6.9404599999999999</v>
      </c>
      <c r="F3019" s="88">
        <v>16.954789999999999</v>
      </c>
      <c r="G3019" s="88">
        <v>7.5538999999999996</v>
      </c>
      <c r="H3019" s="88">
        <v>6.1749799999999997</v>
      </c>
      <c r="I3019" s="88">
        <v>17.120699999999999</v>
      </c>
      <c r="J3019" s="88">
        <v>5.6093599999999997</v>
      </c>
    </row>
    <row r="3020" spans="1:10">
      <c r="A3020" s="89">
        <v>41765</v>
      </c>
      <c r="B3020" s="90">
        <v>0.58333333333333337</v>
      </c>
      <c r="C3020" s="91">
        <f t="shared" si="94"/>
        <v>41765.583333333336</v>
      </c>
      <c r="D3020" s="91">
        <f t="shared" si="95"/>
        <v>41765.541666666672</v>
      </c>
      <c r="E3020" s="88">
        <v>6.9347300000000001</v>
      </c>
      <c r="F3020" s="88">
        <v>17.687760000000001</v>
      </c>
      <c r="G3020" s="88">
        <v>5.1551400000000003</v>
      </c>
      <c r="H3020" s="88">
        <v>7.3067099999999998</v>
      </c>
      <c r="I3020" s="88">
        <v>14.25864</v>
      </c>
      <c r="J3020" s="88">
        <v>5.1015899999999998</v>
      </c>
    </row>
    <row r="3021" spans="1:10">
      <c r="A3021" s="89">
        <v>41765</v>
      </c>
      <c r="B3021" s="90">
        <v>0.625</v>
      </c>
      <c r="C3021" s="91">
        <f t="shared" si="94"/>
        <v>41765.625</v>
      </c>
      <c r="D3021" s="91">
        <f t="shared" si="95"/>
        <v>41765.583333333336</v>
      </c>
      <c r="E3021" s="88">
        <v>8.9103399999999997</v>
      </c>
      <c r="F3021" s="88">
        <v>21.455380000000002</v>
      </c>
      <c r="G3021" s="88">
        <v>4.4102300000000003</v>
      </c>
      <c r="H3021" s="88">
        <v>8.1429500000000008</v>
      </c>
      <c r="I3021" s="88">
        <v>15.84267</v>
      </c>
      <c r="J3021" s="88">
        <v>4.8223700000000003</v>
      </c>
    </row>
    <row r="3022" spans="1:10">
      <c r="A3022" s="89">
        <v>41765</v>
      </c>
      <c r="B3022" s="90">
        <v>0.66666666666666663</v>
      </c>
      <c r="C3022" s="91">
        <f t="shared" si="94"/>
        <v>41765.666666666664</v>
      </c>
      <c r="D3022" s="91">
        <f t="shared" si="95"/>
        <v>41765.625</v>
      </c>
      <c r="E3022" s="88">
        <v>7.4329299999999998</v>
      </c>
      <c r="F3022" s="88">
        <v>19.40231</v>
      </c>
      <c r="G3022" s="88">
        <v>4.4833800000000004</v>
      </c>
      <c r="H3022" s="88">
        <v>6.7688199999999998</v>
      </c>
      <c r="I3022" s="88">
        <v>16.024360000000001</v>
      </c>
      <c r="J3022" s="88">
        <v>7.23977</v>
      </c>
    </row>
    <row r="3023" spans="1:10">
      <c r="A3023" s="89">
        <v>41765</v>
      </c>
      <c r="B3023" s="90">
        <v>0.70833333333333337</v>
      </c>
      <c r="C3023" s="91">
        <f t="shared" si="94"/>
        <v>41765.708333333336</v>
      </c>
      <c r="D3023" s="91">
        <f t="shared" si="95"/>
        <v>41765.666666666672</v>
      </c>
      <c r="E3023" s="88">
        <v>11.847939999999999</v>
      </c>
      <c r="F3023" s="88">
        <v>16.433160000000001</v>
      </c>
      <c r="G3023" s="88">
        <v>5.0743400000000003</v>
      </c>
      <c r="H3023" s="88">
        <v>8.7616399999999999</v>
      </c>
      <c r="I3023" s="88">
        <v>19.00451</v>
      </c>
      <c r="J3023" s="88">
        <v>6.5488799999999996</v>
      </c>
    </row>
    <row r="3024" spans="1:10">
      <c r="A3024" s="89">
        <v>41765</v>
      </c>
      <c r="B3024" s="90">
        <v>0.75</v>
      </c>
      <c r="C3024" s="91">
        <f t="shared" si="94"/>
        <v>41765.75</v>
      </c>
      <c r="D3024" s="91">
        <f t="shared" si="95"/>
        <v>41765.708333333336</v>
      </c>
      <c r="E3024" s="88">
        <v>13.342560000000001</v>
      </c>
      <c r="F3024" s="88">
        <v>15.84506</v>
      </c>
      <c r="G3024" s="88">
        <v>6.1979300000000004</v>
      </c>
      <c r="H3024" s="88">
        <v>11.92205</v>
      </c>
      <c r="I3024" s="88">
        <v>18.23808</v>
      </c>
      <c r="J3024" s="88">
        <v>9.7991700000000002</v>
      </c>
    </row>
    <row r="3025" spans="1:10">
      <c r="A3025" s="89">
        <v>41765</v>
      </c>
      <c r="B3025" s="90">
        <v>0.79166666666666663</v>
      </c>
      <c r="C3025" s="91">
        <f t="shared" si="94"/>
        <v>41765.791666666664</v>
      </c>
      <c r="D3025" s="91">
        <f t="shared" si="95"/>
        <v>41765.75</v>
      </c>
      <c r="E3025" s="88">
        <v>12.838609999999999</v>
      </c>
      <c r="F3025" s="88">
        <v>19.403749999999999</v>
      </c>
      <c r="G3025" s="88">
        <v>6.1974600000000004</v>
      </c>
      <c r="H3025" s="88">
        <v>11.4946</v>
      </c>
      <c r="I3025" s="88">
        <v>19.999009999999998</v>
      </c>
      <c r="J3025" s="88">
        <v>10.780279999999999</v>
      </c>
    </row>
    <row r="3026" spans="1:10">
      <c r="A3026" s="89">
        <v>41765</v>
      </c>
      <c r="B3026" s="90">
        <v>0.83333333333333337</v>
      </c>
      <c r="C3026" s="91">
        <f t="shared" si="94"/>
        <v>41765.833333333336</v>
      </c>
      <c r="D3026" s="91">
        <f t="shared" si="95"/>
        <v>41765.791666666672</v>
      </c>
      <c r="E3026" s="88">
        <v>12.821400000000001</v>
      </c>
      <c r="F3026" s="88">
        <v>8.6143800000000006</v>
      </c>
      <c r="G3026" s="88">
        <v>5.6031500000000003</v>
      </c>
      <c r="H3026" s="88">
        <v>13.68394</v>
      </c>
      <c r="I3026" s="88">
        <v>28.232800000000001</v>
      </c>
      <c r="J3026" s="88">
        <v>10.919420000000001</v>
      </c>
    </row>
    <row r="3027" spans="1:10">
      <c r="A3027" s="89">
        <v>41765</v>
      </c>
      <c r="B3027" s="90">
        <v>0.875</v>
      </c>
      <c r="C3027" s="91">
        <f t="shared" si="94"/>
        <v>41765.875</v>
      </c>
      <c r="D3027" s="91">
        <f t="shared" si="95"/>
        <v>41765.833333333336</v>
      </c>
      <c r="E3027" s="88">
        <v>11.853680000000001</v>
      </c>
      <c r="F3027" s="88">
        <v>6.2792199999999996</v>
      </c>
      <c r="G3027" s="88">
        <v>5.7456300000000002</v>
      </c>
      <c r="H3027" s="88">
        <v>10.7363</v>
      </c>
      <c r="I3027" s="88">
        <v>21.668150000000001</v>
      </c>
      <c r="J3027" s="88">
        <v>10.54792</v>
      </c>
    </row>
    <row r="3028" spans="1:10">
      <c r="A3028" s="89">
        <v>41765</v>
      </c>
      <c r="B3028" s="90">
        <v>0.91666666666666663</v>
      </c>
      <c r="C3028" s="91">
        <f t="shared" si="94"/>
        <v>41765.916666666664</v>
      </c>
      <c r="D3028" s="91">
        <f t="shared" si="95"/>
        <v>41765.875</v>
      </c>
      <c r="E3028" s="88">
        <v>11.85941</v>
      </c>
      <c r="F3028" s="88">
        <v>5.7097699999999998</v>
      </c>
      <c r="G3028" s="88">
        <v>4.8510600000000004</v>
      </c>
      <c r="H3028" s="88">
        <v>11.64808</v>
      </c>
      <c r="I3028" s="88">
        <v>17.68919</v>
      </c>
      <c r="J3028" s="88">
        <v>5.7614099999999997</v>
      </c>
    </row>
    <row r="3029" spans="1:10">
      <c r="A3029" s="89">
        <v>41765</v>
      </c>
      <c r="B3029" s="90">
        <v>0.95833333333333337</v>
      </c>
      <c r="C3029" s="91">
        <f t="shared" si="94"/>
        <v>41765.958333333336</v>
      </c>
      <c r="D3029" s="91">
        <f t="shared" si="95"/>
        <v>41765.916666666672</v>
      </c>
      <c r="E3029" s="88">
        <v>15.30096</v>
      </c>
      <c r="F3029" s="88">
        <v>2.8147199999999999</v>
      </c>
      <c r="G3029" s="88">
        <v>4.7788599999999999</v>
      </c>
      <c r="H3029" s="88">
        <v>12.57325</v>
      </c>
      <c r="I3029" s="88">
        <v>21.53332</v>
      </c>
      <c r="J3029" s="88">
        <v>5.9932999999999996</v>
      </c>
    </row>
    <row r="3030" spans="1:10">
      <c r="A3030" s="89">
        <v>41765</v>
      </c>
      <c r="B3030" s="92">
        <v>1</v>
      </c>
      <c r="C3030" s="91">
        <f t="shared" si="94"/>
        <v>41766</v>
      </c>
      <c r="D3030" s="91">
        <f t="shared" si="95"/>
        <v>41765.958333333336</v>
      </c>
      <c r="E3030" s="88">
        <v>14.31602</v>
      </c>
      <c r="F3030" s="88">
        <v>1.87043</v>
      </c>
      <c r="G3030" s="88">
        <v>5.5261699999999996</v>
      </c>
      <c r="H3030" s="88">
        <v>9.7896099999999997</v>
      </c>
      <c r="I3030" s="88">
        <v>22.618179999999999</v>
      </c>
      <c r="J3030" s="88">
        <v>5.2502899999999997</v>
      </c>
    </row>
    <row r="3031" spans="1:10">
      <c r="A3031" s="89">
        <v>41766</v>
      </c>
      <c r="B3031" s="90">
        <v>4.1666666666666664E-2</v>
      </c>
      <c r="C3031" s="91">
        <f t="shared" si="94"/>
        <v>41766.041666666664</v>
      </c>
      <c r="D3031" s="91">
        <f t="shared" si="95"/>
        <v>41766</v>
      </c>
      <c r="E3031" s="88">
        <v>7.9126500000000002</v>
      </c>
      <c r="F3031" s="88">
        <v>0.94987999999999995</v>
      </c>
      <c r="G3031" s="88">
        <v>6.0945</v>
      </c>
      <c r="H3031" s="88">
        <v>6.7530400000000004</v>
      </c>
      <c r="I3031" s="88">
        <v>21.352429999999998</v>
      </c>
      <c r="J3031" s="88">
        <v>4.1826400000000001</v>
      </c>
    </row>
    <row r="3032" spans="1:10">
      <c r="A3032" s="89">
        <v>41766</v>
      </c>
      <c r="B3032" s="90">
        <v>8.3333333333333329E-2</v>
      </c>
      <c r="C3032" s="91">
        <f t="shared" si="94"/>
        <v>41766.083333333336</v>
      </c>
      <c r="D3032" s="91">
        <f t="shared" si="95"/>
        <v>41766.041666666672</v>
      </c>
      <c r="E3032" s="88">
        <v>18.426939999999998</v>
      </c>
      <c r="G3032" s="88">
        <v>5.0011900000000002</v>
      </c>
      <c r="I3032" s="88">
        <v>20.568300000000001</v>
      </c>
      <c r="J3032" s="88">
        <v>4.13483</v>
      </c>
    </row>
    <row r="3033" spans="1:10">
      <c r="A3033" s="89">
        <v>41766</v>
      </c>
      <c r="B3033" s="90">
        <v>0.125</v>
      </c>
      <c r="C3033" s="91">
        <f t="shared" si="94"/>
        <v>41766.125</v>
      </c>
      <c r="D3033" s="91">
        <f t="shared" si="95"/>
        <v>41766.083333333336</v>
      </c>
      <c r="E3033" s="88">
        <v>14.312670000000001</v>
      </c>
      <c r="F3033" s="88">
        <v>2.5402800000000001</v>
      </c>
      <c r="G3033" s="88">
        <v>4.3494999999999999</v>
      </c>
      <c r="H3033" s="88">
        <v>9.1470099999999999</v>
      </c>
      <c r="I3033" s="88">
        <v>16.013359999999999</v>
      </c>
      <c r="J3033" s="88">
        <v>5.6203599999999998</v>
      </c>
    </row>
    <row r="3034" spans="1:10">
      <c r="A3034" s="89">
        <v>41766</v>
      </c>
      <c r="B3034" s="90">
        <v>0.16666666666666666</v>
      </c>
      <c r="C3034" s="91">
        <f t="shared" si="94"/>
        <v>41766.166666666664</v>
      </c>
      <c r="D3034" s="91">
        <f t="shared" si="95"/>
        <v>41766.125</v>
      </c>
      <c r="E3034" s="88">
        <v>15.297610000000001</v>
      </c>
      <c r="F3034" s="88">
        <v>4.7511299999999999</v>
      </c>
      <c r="G3034" s="88">
        <v>4.3475900000000003</v>
      </c>
      <c r="H3034" s="88">
        <v>7.7527999999999997</v>
      </c>
      <c r="I3034" s="88">
        <v>16.604330000000001</v>
      </c>
      <c r="J3034" s="88">
        <v>9.4754799999999992</v>
      </c>
    </row>
    <row r="3035" spans="1:10">
      <c r="A3035" s="89">
        <v>41766</v>
      </c>
      <c r="B3035" s="90">
        <v>0.20833333333333334</v>
      </c>
      <c r="C3035" s="91">
        <f t="shared" si="94"/>
        <v>41766.208333333336</v>
      </c>
      <c r="D3035" s="91">
        <f t="shared" si="95"/>
        <v>41766.166666666672</v>
      </c>
      <c r="E3035" s="88">
        <v>10.85918</v>
      </c>
      <c r="F3035" s="88">
        <v>5.4487100000000002</v>
      </c>
      <c r="G3035" s="88">
        <v>5.7767099999999996</v>
      </c>
      <c r="H3035" s="88">
        <v>8.0348900000000008</v>
      </c>
      <c r="I3035" s="88">
        <v>24.247630000000001</v>
      </c>
      <c r="J3035" s="88">
        <v>12.20223</v>
      </c>
    </row>
    <row r="3036" spans="1:10">
      <c r="A3036" s="89">
        <v>41766</v>
      </c>
      <c r="B3036" s="90">
        <v>0.25</v>
      </c>
      <c r="C3036" s="91">
        <f t="shared" si="94"/>
        <v>41766.25</v>
      </c>
      <c r="D3036" s="91">
        <f t="shared" si="95"/>
        <v>41766.208333333336</v>
      </c>
      <c r="E3036" s="88">
        <v>12.853910000000001</v>
      </c>
      <c r="F3036" s="88">
        <v>13.66338</v>
      </c>
      <c r="G3036" s="88">
        <v>6.6014699999999999</v>
      </c>
      <c r="H3036" s="88">
        <v>10.32893</v>
      </c>
      <c r="I3036" s="88">
        <v>26.106580000000001</v>
      </c>
      <c r="J3036" s="88">
        <v>6.6263300000000003</v>
      </c>
    </row>
    <row r="3037" spans="1:10">
      <c r="A3037" s="89">
        <v>41766</v>
      </c>
      <c r="B3037" s="90">
        <v>0.29166666666666669</v>
      </c>
      <c r="C3037" s="91">
        <f t="shared" si="94"/>
        <v>41766.291666666664</v>
      </c>
      <c r="D3037" s="91">
        <f t="shared" si="95"/>
        <v>41766.25</v>
      </c>
      <c r="E3037" s="88">
        <v>12.86013</v>
      </c>
      <c r="F3037" s="88">
        <v>18.723849999999999</v>
      </c>
      <c r="G3037" s="88">
        <v>7.8082599999999998</v>
      </c>
      <c r="H3037" s="88">
        <v>10.26773</v>
      </c>
      <c r="I3037" s="88">
        <v>30.242360000000001</v>
      </c>
    </row>
    <row r="3038" spans="1:10">
      <c r="A3038" s="89">
        <v>41766</v>
      </c>
      <c r="B3038" s="90">
        <v>0.33333333333333331</v>
      </c>
      <c r="C3038" s="91">
        <f t="shared" si="94"/>
        <v>41766.333333333336</v>
      </c>
      <c r="D3038" s="91">
        <f t="shared" si="95"/>
        <v>41766.291666666672</v>
      </c>
      <c r="E3038" s="88">
        <v>11.382720000000001</v>
      </c>
      <c r="F3038" s="88">
        <v>20.85294</v>
      </c>
      <c r="G3038" s="88">
        <v>7.6557399999999998</v>
      </c>
      <c r="H3038" s="88">
        <v>9.3373000000000008</v>
      </c>
      <c r="I3038" s="88">
        <v>24.534030000000001</v>
      </c>
      <c r="J3038" s="88">
        <v>3.7465899999999999</v>
      </c>
    </row>
    <row r="3039" spans="1:10">
      <c r="A3039" s="89">
        <v>41766</v>
      </c>
      <c r="B3039" s="90">
        <v>0.375</v>
      </c>
      <c r="C3039" s="91">
        <f t="shared" si="94"/>
        <v>41766.375</v>
      </c>
      <c r="D3039" s="91">
        <f t="shared" si="95"/>
        <v>41766.333333333336</v>
      </c>
      <c r="E3039" s="88">
        <v>7.4367599999999996</v>
      </c>
      <c r="F3039" s="88">
        <v>18.407810000000001</v>
      </c>
      <c r="G3039" s="88">
        <v>7.3521299999999998</v>
      </c>
      <c r="H3039" s="88">
        <v>8.1491600000000002</v>
      </c>
      <c r="I3039" s="88">
        <v>23.36262</v>
      </c>
      <c r="J3039" s="88">
        <v>4.0812799999999996</v>
      </c>
    </row>
    <row r="3040" spans="1:10">
      <c r="A3040" s="89">
        <v>41766</v>
      </c>
      <c r="B3040" s="90">
        <v>0.41666666666666669</v>
      </c>
      <c r="C3040" s="91">
        <f t="shared" si="94"/>
        <v>41766.416666666664</v>
      </c>
      <c r="D3040" s="91">
        <f t="shared" si="95"/>
        <v>41766.375</v>
      </c>
      <c r="E3040" s="88">
        <v>6.9380699999999997</v>
      </c>
      <c r="F3040" s="88">
        <v>16.638269999999999</v>
      </c>
      <c r="G3040" s="88">
        <v>5.9999900000000004</v>
      </c>
      <c r="H3040" s="88">
        <v>8.3944399999999995</v>
      </c>
      <c r="I3040" s="88">
        <v>20.553159999999998</v>
      </c>
      <c r="J3040" s="88">
        <v>5.1436700000000002</v>
      </c>
    </row>
    <row r="3041" spans="1:10">
      <c r="A3041" s="89">
        <v>41766</v>
      </c>
      <c r="B3041" s="90">
        <v>0.45833333333333331</v>
      </c>
      <c r="C3041" s="91">
        <f t="shared" si="94"/>
        <v>41766.458333333336</v>
      </c>
      <c r="D3041" s="91">
        <f t="shared" si="95"/>
        <v>41766.416666666672</v>
      </c>
      <c r="E3041" s="88">
        <v>7.4305399999999997</v>
      </c>
      <c r="F3041" s="88">
        <v>12.31268</v>
      </c>
      <c r="G3041" s="88">
        <v>5.0222300000000004</v>
      </c>
      <c r="H3041" s="88">
        <v>7.5672800000000002</v>
      </c>
      <c r="I3041" s="88">
        <v>18.239509999999999</v>
      </c>
      <c r="J3041" s="88">
        <v>5.8431699999999998</v>
      </c>
    </row>
    <row r="3042" spans="1:10">
      <c r="A3042" s="89">
        <v>41766</v>
      </c>
      <c r="B3042" s="90">
        <v>0.5</v>
      </c>
      <c r="C3042" s="91">
        <f t="shared" si="94"/>
        <v>41766.5</v>
      </c>
      <c r="D3042" s="91">
        <f t="shared" si="95"/>
        <v>41766.458333333336</v>
      </c>
      <c r="E3042" s="88">
        <v>8.4216899999999999</v>
      </c>
      <c r="F3042" s="88">
        <v>14.91798</v>
      </c>
      <c r="G3042" s="88">
        <v>4.8018099999999997</v>
      </c>
      <c r="H3042" s="88">
        <v>8.6889699999999994</v>
      </c>
      <c r="I3042" s="88">
        <v>18.83239</v>
      </c>
      <c r="J3042" s="88">
        <v>4.2146699999999999</v>
      </c>
    </row>
    <row r="3043" spans="1:10">
      <c r="A3043" s="89">
        <v>41766</v>
      </c>
      <c r="B3043" s="90">
        <v>0.54166666666666663</v>
      </c>
      <c r="C3043" s="91">
        <f t="shared" si="94"/>
        <v>41766.541666666664</v>
      </c>
      <c r="D3043" s="91">
        <f t="shared" si="95"/>
        <v>41766.5</v>
      </c>
      <c r="E3043" s="88">
        <v>6.4455999999999998</v>
      </c>
      <c r="F3043" s="88">
        <v>11.68777</v>
      </c>
      <c r="G3043" s="88">
        <v>5.8536799999999998</v>
      </c>
      <c r="H3043" s="88">
        <v>7.2129899999999996</v>
      </c>
      <c r="I3043" s="88">
        <v>17.246449999999999</v>
      </c>
      <c r="J3043" s="88">
        <v>5.0069299999999997</v>
      </c>
    </row>
    <row r="3044" spans="1:10">
      <c r="A3044" s="89">
        <v>41766</v>
      </c>
      <c r="B3044" s="90">
        <v>0.58333333333333337</v>
      </c>
      <c r="C3044" s="91">
        <f t="shared" si="94"/>
        <v>41766.583333333336</v>
      </c>
      <c r="D3044" s="91">
        <f t="shared" si="95"/>
        <v>41766.541666666672</v>
      </c>
      <c r="E3044" s="88">
        <v>7.4305399999999997</v>
      </c>
      <c r="F3044" s="88">
        <v>15.39132</v>
      </c>
      <c r="G3044" s="88">
        <v>4.7238800000000003</v>
      </c>
      <c r="H3044" s="88">
        <v>7.7891300000000001</v>
      </c>
      <c r="I3044" s="88">
        <v>16.612449999999999</v>
      </c>
      <c r="J3044" s="88">
        <v>6.8147200000000003</v>
      </c>
    </row>
    <row r="3045" spans="1:10">
      <c r="A3045" s="89">
        <v>41766</v>
      </c>
      <c r="B3045" s="90">
        <v>0.625</v>
      </c>
      <c r="C3045" s="91">
        <f t="shared" si="94"/>
        <v>41766.625</v>
      </c>
      <c r="D3045" s="91">
        <f t="shared" si="95"/>
        <v>41766.583333333336</v>
      </c>
      <c r="E3045" s="88">
        <v>4.9744099999999998</v>
      </c>
      <c r="F3045" s="88">
        <v>15.559139999999999</v>
      </c>
      <c r="G3045" s="88">
        <v>3.97465</v>
      </c>
      <c r="H3045" s="88">
        <v>8.2380899999999997</v>
      </c>
      <c r="I3045" s="88">
        <v>18.372430000000001</v>
      </c>
      <c r="J3045" s="88">
        <v>6.9117800000000003</v>
      </c>
    </row>
    <row r="3046" spans="1:10">
      <c r="A3046" s="89">
        <v>41766</v>
      </c>
      <c r="B3046" s="90">
        <v>0.66666666666666663</v>
      </c>
      <c r="C3046" s="91">
        <f t="shared" si="94"/>
        <v>41766.666666666664</v>
      </c>
      <c r="D3046" s="91">
        <f t="shared" si="95"/>
        <v>41766.625</v>
      </c>
      <c r="E3046" s="88">
        <v>5.4730999999999996</v>
      </c>
      <c r="F3046" s="88">
        <v>14.702819999999999</v>
      </c>
      <c r="G3046" s="88">
        <v>4.8740100000000002</v>
      </c>
      <c r="H3046" s="88">
        <v>8.6220300000000005</v>
      </c>
      <c r="I3046" s="88">
        <v>30.872050000000002</v>
      </c>
      <c r="J3046" s="88">
        <v>5.7523200000000001</v>
      </c>
    </row>
    <row r="3047" spans="1:10">
      <c r="A3047" s="89">
        <v>41766</v>
      </c>
      <c r="B3047" s="90">
        <v>0.70833333333333337</v>
      </c>
      <c r="C3047" s="91">
        <f t="shared" si="94"/>
        <v>41766.708333333336</v>
      </c>
      <c r="D3047" s="91">
        <f t="shared" si="95"/>
        <v>41766.666666666672</v>
      </c>
      <c r="E3047" s="88">
        <v>6.9380699999999997</v>
      </c>
      <c r="F3047" s="88">
        <v>22.31935</v>
      </c>
      <c r="G3047" s="88">
        <v>7.1278899999999998</v>
      </c>
      <c r="H3047" s="88">
        <v>8.1615900000000003</v>
      </c>
      <c r="I3047" s="88">
        <v>26.79795</v>
      </c>
      <c r="J3047" s="88">
        <v>6.86205</v>
      </c>
    </row>
    <row r="3048" spans="1:10">
      <c r="A3048" s="89">
        <v>41766</v>
      </c>
      <c r="B3048" s="90">
        <v>0.75</v>
      </c>
      <c r="C3048" s="91">
        <f t="shared" si="94"/>
        <v>41766.75</v>
      </c>
      <c r="D3048" s="91">
        <f t="shared" si="95"/>
        <v>41766.708333333336</v>
      </c>
      <c r="E3048" s="88">
        <v>6.9318600000000004</v>
      </c>
      <c r="F3048" s="88">
        <v>10.997350000000001</v>
      </c>
      <c r="G3048" s="88">
        <v>7.5744600000000002</v>
      </c>
      <c r="H3048" s="88">
        <v>8.4360400000000002</v>
      </c>
      <c r="I3048" s="88">
        <v>20.73246</v>
      </c>
      <c r="J3048" s="88">
        <v>7.8025200000000003</v>
      </c>
    </row>
    <row r="3049" spans="1:10">
      <c r="A3049" s="89">
        <v>41766</v>
      </c>
      <c r="B3049" s="90">
        <v>0.79166666666666663</v>
      </c>
      <c r="C3049" s="91">
        <f t="shared" si="94"/>
        <v>41766.791666666664</v>
      </c>
      <c r="D3049" s="91">
        <f t="shared" si="95"/>
        <v>41766.75</v>
      </c>
      <c r="E3049" s="88">
        <v>8.3968299999999996</v>
      </c>
      <c r="F3049" s="88">
        <v>7.6461800000000002</v>
      </c>
      <c r="G3049" s="88">
        <v>7.5735000000000001</v>
      </c>
      <c r="H3049" s="88">
        <v>11.045170000000001</v>
      </c>
      <c r="I3049" s="88">
        <v>20.314579999999999</v>
      </c>
      <c r="J3049" s="88">
        <v>8.9657999999999998</v>
      </c>
    </row>
    <row r="3050" spans="1:10">
      <c r="A3050" s="89">
        <v>41766</v>
      </c>
      <c r="B3050" s="90">
        <v>0.83333333333333337</v>
      </c>
      <c r="C3050" s="91">
        <f t="shared" si="94"/>
        <v>41766.833333333336</v>
      </c>
      <c r="D3050" s="91">
        <f t="shared" si="95"/>
        <v>41766.791666666672</v>
      </c>
      <c r="E3050" s="88">
        <v>6.4331699999999996</v>
      </c>
      <c r="F3050" s="88">
        <v>6.5909500000000003</v>
      </c>
      <c r="G3050" s="88">
        <v>6.0009499999999996</v>
      </c>
      <c r="H3050" s="88">
        <v>10.72148</v>
      </c>
      <c r="I3050" s="88">
        <v>18.55029</v>
      </c>
      <c r="J3050" s="88">
        <v>8.3160299999999996</v>
      </c>
    </row>
    <row r="3051" spans="1:10">
      <c r="A3051" s="89">
        <v>41766</v>
      </c>
      <c r="B3051" s="90">
        <v>0.875</v>
      </c>
      <c r="C3051" s="91">
        <f t="shared" si="94"/>
        <v>41766.875</v>
      </c>
      <c r="D3051" s="91">
        <f t="shared" si="95"/>
        <v>41766.833333333336</v>
      </c>
      <c r="E3051" s="88">
        <v>6.4393900000000004</v>
      </c>
      <c r="F3051" s="88">
        <v>2.8754400000000002</v>
      </c>
      <c r="G3051" s="88">
        <v>5.92875</v>
      </c>
      <c r="H3051" s="88">
        <v>10.465199999999999</v>
      </c>
      <c r="I3051" s="88">
        <v>19.04468</v>
      </c>
      <c r="J3051" s="88">
        <v>5.9010199999999999</v>
      </c>
    </row>
    <row r="3052" spans="1:10">
      <c r="A3052" s="89">
        <v>41766</v>
      </c>
      <c r="B3052" s="90">
        <v>0.91666666666666663</v>
      </c>
      <c r="C3052" s="91">
        <f t="shared" si="94"/>
        <v>41766.916666666664</v>
      </c>
      <c r="D3052" s="91">
        <f t="shared" si="95"/>
        <v>41766.875</v>
      </c>
      <c r="E3052" s="88">
        <v>6.4518199999999997</v>
      </c>
      <c r="F3052" s="88">
        <v>2.2945199999999999</v>
      </c>
      <c r="G3052" s="88">
        <v>6.9753699999999998</v>
      </c>
      <c r="H3052" s="88">
        <v>9.4788300000000003</v>
      </c>
      <c r="I3052" s="88">
        <v>24.472829999999998</v>
      </c>
      <c r="J3052" s="88">
        <v>3.8096999999999999</v>
      </c>
    </row>
    <row r="3053" spans="1:10">
      <c r="A3053" s="89">
        <v>41766</v>
      </c>
      <c r="B3053" s="90">
        <v>0.95833333333333337</v>
      </c>
      <c r="C3053" s="91">
        <f t="shared" si="94"/>
        <v>41766.958333333336</v>
      </c>
      <c r="D3053" s="91">
        <f t="shared" si="95"/>
        <v>41766.916666666672</v>
      </c>
      <c r="E3053" s="88">
        <v>6.4393900000000004</v>
      </c>
      <c r="F3053" s="88">
        <v>2.0196000000000001</v>
      </c>
      <c r="G3053" s="88">
        <v>6.9787100000000004</v>
      </c>
      <c r="H3053" s="88">
        <v>8.3356300000000001</v>
      </c>
      <c r="I3053" s="88">
        <v>19.858920000000001</v>
      </c>
      <c r="J3053" s="88">
        <v>3.5314299999999998</v>
      </c>
    </row>
    <row r="3054" spans="1:10">
      <c r="A3054" s="89">
        <v>41766</v>
      </c>
      <c r="B3054" s="92">
        <v>1</v>
      </c>
      <c r="C3054" s="91">
        <f t="shared" si="94"/>
        <v>41767</v>
      </c>
      <c r="D3054" s="91">
        <f t="shared" si="95"/>
        <v>41766.958333333336</v>
      </c>
      <c r="E3054" s="88">
        <v>6.4269600000000002</v>
      </c>
      <c r="F3054" s="88">
        <v>1.0800799999999999</v>
      </c>
      <c r="G3054" s="88">
        <v>6.8309699999999998</v>
      </c>
      <c r="H3054" s="88">
        <v>8.0229400000000002</v>
      </c>
      <c r="I3054" s="88">
        <v>15.110659999999999</v>
      </c>
      <c r="J3054" s="88">
        <v>3.0207899999999999</v>
      </c>
    </row>
    <row r="3055" spans="1:10">
      <c r="A3055" s="89">
        <v>41767</v>
      </c>
      <c r="B3055" s="90">
        <v>4.1666666666666664E-2</v>
      </c>
      <c r="C3055" s="91">
        <f t="shared" si="94"/>
        <v>41767.041666666664</v>
      </c>
      <c r="D3055" s="91">
        <f t="shared" si="95"/>
        <v>41767</v>
      </c>
      <c r="E3055" s="88">
        <v>7.2496499999999999</v>
      </c>
      <c r="F3055" s="88">
        <v>1.0384899999999999</v>
      </c>
      <c r="G3055" s="88">
        <v>6.8403799999999997</v>
      </c>
      <c r="H3055" s="88">
        <v>7.4415399999999998</v>
      </c>
      <c r="I3055" s="88">
        <v>10.132429999999999</v>
      </c>
      <c r="J3055" s="88">
        <v>2.4805100000000002</v>
      </c>
    </row>
    <row r="3056" spans="1:10">
      <c r="A3056" s="89">
        <v>41767</v>
      </c>
      <c r="B3056" s="90">
        <v>8.3333333333333329E-2</v>
      </c>
      <c r="C3056" s="91">
        <f t="shared" si="94"/>
        <v>41767.083333333336</v>
      </c>
      <c r="D3056" s="91">
        <f t="shared" si="95"/>
        <v>41767.041666666672</v>
      </c>
      <c r="E3056" s="88">
        <v>7.2675000000000001</v>
      </c>
      <c r="G3056" s="88">
        <v>6.7364600000000001</v>
      </c>
      <c r="I3056" s="88">
        <v>9.8296100000000006</v>
      </c>
      <c r="J3056" s="88">
        <v>2.6488100000000001</v>
      </c>
    </row>
    <row r="3057" spans="1:10">
      <c r="A3057" s="89">
        <v>41767</v>
      </c>
      <c r="B3057" s="90">
        <v>0.125</v>
      </c>
      <c r="C3057" s="91">
        <f t="shared" si="94"/>
        <v>41767.125</v>
      </c>
      <c r="D3057" s="91">
        <f t="shared" si="95"/>
        <v>41767.083333333336</v>
      </c>
      <c r="E3057" s="88">
        <v>7.9062799999999998</v>
      </c>
      <c r="F3057" s="88">
        <v>2.0779299999999998</v>
      </c>
      <c r="G3057" s="88">
        <v>7.0867699999999996</v>
      </c>
      <c r="H3057" s="88">
        <v>8.9199000000000002</v>
      </c>
      <c r="I3057" s="88">
        <v>10.223750000000001</v>
      </c>
      <c r="J3057" s="88">
        <v>5.0695600000000001</v>
      </c>
    </row>
    <row r="3058" spans="1:10">
      <c r="A3058" s="89">
        <v>41767</v>
      </c>
      <c r="B3058" s="90">
        <v>0.16666666666666666</v>
      </c>
      <c r="C3058" s="91">
        <f t="shared" si="94"/>
        <v>41767.166666666664</v>
      </c>
      <c r="D3058" s="91">
        <f t="shared" si="95"/>
        <v>41767.125</v>
      </c>
      <c r="E3058" s="88">
        <v>12.35188</v>
      </c>
      <c r="F3058" s="88">
        <v>3.7542399999999998</v>
      </c>
      <c r="G3058" s="88">
        <v>7.1627900000000002</v>
      </c>
      <c r="H3058" s="88">
        <v>7.0977699999999997</v>
      </c>
      <c r="I3058" s="88">
        <v>12.25817</v>
      </c>
      <c r="J3058" s="88">
        <v>7.9072300000000002</v>
      </c>
    </row>
    <row r="3059" spans="1:10">
      <c r="A3059" s="89">
        <v>41767</v>
      </c>
      <c r="B3059" s="90">
        <v>0.20833333333333334</v>
      </c>
      <c r="C3059" s="91">
        <f t="shared" si="94"/>
        <v>41767.208333333336</v>
      </c>
      <c r="D3059" s="91">
        <f t="shared" si="95"/>
        <v>41767.166666666672</v>
      </c>
      <c r="E3059" s="88">
        <v>16.77741</v>
      </c>
      <c r="F3059" s="88">
        <v>10.48002</v>
      </c>
      <c r="G3059" s="88">
        <v>8.3705300000000005</v>
      </c>
      <c r="H3059" s="88">
        <v>7.9908999999999999</v>
      </c>
      <c r="I3059" s="88">
        <v>16.87303</v>
      </c>
      <c r="J3059" s="88">
        <v>14.596679999999999</v>
      </c>
    </row>
    <row r="3060" spans="1:10">
      <c r="A3060" s="89">
        <v>41767</v>
      </c>
      <c r="B3060" s="90">
        <v>0.25</v>
      </c>
      <c r="C3060" s="91">
        <f t="shared" si="94"/>
        <v>41767.25</v>
      </c>
      <c r="D3060" s="91">
        <f t="shared" si="95"/>
        <v>41767.208333333336</v>
      </c>
      <c r="E3060" s="88">
        <v>16.291630000000001</v>
      </c>
      <c r="F3060" s="88">
        <v>12.688000000000001</v>
      </c>
      <c r="G3060" s="88">
        <v>8.5990800000000007</v>
      </c>
      <c r="H3060" s="88">
        <v>8.5273599999999998</v>
      </c>
      <c r="I3060" s="88">
        <v>36.469940000000001</v>
      </c>
      <c r="J3060" s="88">
        <v>14.728160000000001</v>
      </c>
    </row>
    <row r="3061" spans="1:10">
      <c r="A3061" s="89">
        <v>41767</v>
      </c>
      <c r="B3061" s="90">
        <v>0.29166666666666669</v>
      </c>
      <c r="C3061" s="91">
        <f t="shared" si="94"/>
        <v>41767.291666666664</v>
      </c>
      <c r="D3061" s="91">
        <f t="shared" si="95"/>
        <v>41767.25</v>
      </c>
      <c r="E3061" s="88">
        <v>19.253139999999998</v>
      </c>
      <c r="F3061" s="88">
        <v>16.48001</v>
      </c>
      <c r="G3061" s="88">
        <v>8.7515999999999998</v>
      </c>
      <c r="H3061" s="88">
        <v>9.3219999999999992</v>
      </c>
      <c r="I3061" s="88">
        <v>48.708509999999997</v>
      </c>
      <c r="J3061" s="88">
        <v>17.373149999999999</v>
      </c>
    </row>
    <row r="3062" spans="1:10">
      <c r="A3062" s="89">
        <v>41767</v>
      </c>
      <c r="B3062" s="90">
        <v>0.33333333333333331</v>
      </c>
      <c r="C3062" s="91">
        <f t="shared" si="94"/>
        <v>41767.333333333336</v>
      </c>
      <c r="D3062" s="91">
        <f t="shared" si="95"/>
        <v>41767.291666666672</v>
      </c>
      <c r="E3062" s="88">
        <v>20.264849999999999</v>
      </c>
      <c r="F3062" s="88">
        <v>23.470199999999998</v>
      </c>
      <c r="G3062" s="88">
        <v>7.2412000000000001</v>
      </c>
      <c r="H3062" s="88">
        <v>11.014570000000001</v>
      </c>
      <c r="I3062" s="88">
        <v>40.678879999999999</v>
      </c>
      <c r="J3062" s="88">
        <v>20.657869999999999</v>
      </c>
    </row>
    <row r="3063" spans="1:10">
      <c r="A3063" s="89">
        <v>41767</v>
      </c>
      <c r="B3063" s="90">
        <v>0.375</v>
      </c>
      <c r="C3063" s="91">
        <f t="shared" si="94"/>
        <v>41767.375</v>
      </c>
      <c r="D3063" s="91">
        <f t="shared" si="95"/>
        <v>41767.333333333336</v>
      </c>
      <c r="E3063" s="88">
        <v>17.782430000000002</v>
      </c>
      <c r="F3063" s="88">
        <v>27.75994</v>
      </c>
      <c r="G3063" s="88">
        <v>7.7637900000000002</v>
      </c>
      <c r="H3063" s="88">
        <v>9.1737800000000007</v>
      </c>
      <c r="I3063" s="88">
        <v>41.583010000000002</v>
      </c>
      <c r="J3063" s="88">
        <v>13.408060000000001</v>
      </c>
    </row>
    <row r="3064" spans="1:10">
      <c r="A3064" s="89">
        <v>41767</v>
      </c>
      <c r="B3064" s="90">
        <v>0.41666666666666669</v>
      </c>
      <c r="C3064" s="91">
        <f t="shared" si="94"/>
        <v>41767.416666666664</v>
      </c>
      <c r="D3064" s="91">
        <f t="shared" si="95"/>
        <v>41767.375</v>
      </c>
      <c r="E3064" s="88">
        <v>14.34853</v>
      </c>
      <c r="F3064" s="88">
        <v>16.68656</v>
      </c>
      <c r="G3064" s="88">
        <v>9.6471300000000006</v>
      </c>
      <c r="H3064" s="88">
        <v>12.730079999999999</v>
      </c>
      <c r="I3064" s="88">
        <v>57.399380000000001</v>
      </c>
      <c r="J3064" s="88">
        <v>18.075990000000001</v>
      </c>
    </row>
    <row r="3065" spans="1:10">
      <c r="A3065" s="89">
        <v>41767</v>
      </c>
      <c r="B3065" s="90">
        <v>0.45833333333333331</v>
      </c>
      <c r="C3065" s="91">
        <f t="shared" si="94"/>
        <v>41767.458333333336</v>
      </c>
      <c r="D3065" s="91">
        <f t="shared" si="95"/>
        <v>41767.416666666672</v>
      </c>
      <c r="E3065" s="88">
        <v>19.293299999999999</v>
      </c>
      <c r="F3065" s="88">
        <v>21.003080000000001</v>
      </c>
      <c r="G3065" s="88">
        <v>14.63158</v>
      </c>
      <c r="H3065" s="88">
        <v>18.710470000000001</v>
      </c>
      <c r="I3065" s="88">
        <v>51.564349999999997</v>
      </c>
      <c r="J3065" s="88">
        <v>12.8018</v>
      </c>
    </row>
    <row r="3066" spans="1:10">
      <c r="A3066" s="89">
        <v>41767</v>
      </c>
      <c r="B3066" s="90">
        <v>0.5</v>
      </c>
      <c r="C3066" s="91">
        <f t="shared" si="94"/>
        <v>41767.5</v>
      </c>
      <c r="D3066" s="91">
        <f t="shared" si="95"/>
        <v>41767.458333333336</v>
      </c>
      <c r="E3066" s="88">
        <v>24.23807</v>
      </c>
      <c r="F3066" s="88">
        <v>31.400379999999998</v>
      </c>
      <c r="G3066" s="88">
        <v>12.36814</v>
      </c>
      <c r="H3066" s="88">
        <v>17.414269999999998</v>
      </c>
      <c r="I3066" s="88">
        <v>44.543080000000003</v>
      </c>
      <c r="J3066" s="88">
        <v>12.67127</v>
      </c>
    </row>
    <row r="3067" spans="1:10">
      <c r="A3067" s="89">
        <v>41767</v>
      </c>
      <c r="B3067" s="90">
        <v>0.54166666666666663</v>
      </c>
      <c r="C3067" s="91">
        <f t="shared" si="94"/>
        <v>41767.541666666664</v>
      </c>
      <c r="D3067" s="91">
        <f t="shared" si="95"/>
        <v>41767.5</v>
      </c>
      <c r="E3067" s="88">
        <v>31.658570000000001</v>
      </c>
      <c r="F3067" s="88">
        <v>38.90455</v>
      </c>
      <c r="G3067" s="88">
        <v>14.94093</v>
      </c>
      <c r="H3067" s="88">
        <v>12.64067</v>
      </c>
      <c r="I3067" s="88">
        <v>47.357329999999997</v>
      </c>
      <c r="J3067" s="88">
        <v>11.735580000000001</v>
      </c>
    </row>
    <row r="3068" spans="1:10">
      <c r="A3068" s="89">
        <v>41767</v>
      </c>
      <c r="B3068" s="90">
        <v>0.58333333333333337</v>
      </c>
      <c r="C3068" s="91">
        <f t="shared" si="94"/>
        <v>41767.583333333336</v>
      </c>
      <c r="D3068" s="91">
        <f t="shared" si="95"/>
        <v>41767.541666666672</v>
      </c>
      <c r="E3068" s="88">
        <v>22.78744</v>
      </c>
      <c r="F3068" s="88">
        <v>43.071890000000003</v>
      </c>
      <c r="G3068" s="88">
        <v>16.536429999999999</v>
      </c>
      <c r="H3068" s="88">
        <v>12.98827</v>
      </c>
      <c r="I3068" s="88">
        <v>37.795299999999997</v>
      </c>
      <c r="J3068" s="88">
        <v>13.51038</v>
      </c>
    </row>
    <row r="3069" spans="1:10">
      <c r="A3069" s="89">
        <v>41767</v>
      </c>
      <c r="B3069" s="90">
        <v>0.625</v>
      </c>
      <c r="C3069" s="91">
        <f t="shared" si="94"/>
        <v>41767.625</v>
      </c>
      <c r="D3069" s="91">
        <f t="shared" si="95"/>
        <v>41767.583333333336</v>
      </c>
      <c r="E3069" s="88">
        <v>18.814219999999999</v>
      </c>
      <c r="F3069" s="88">
        <v>31.315280000000001</v>
      </c>
      <c r="G3069" s="88">
        <v>18.110420000000001</v>
      </c>
      <c r="H3069" s="88">
        <v>16.541689999999999</v>
      </c>
      <c r="I3069" s="88">
        <v>40.823749999999997</v>
      </c>
      <c r="J3069" s="88">
        <v>10.947150000000001</v>
      </c>
    </row>
    <row r="3070" spans="1:10">
      <c r="A3070" s="89">
        <v>41767</v>
      </c>
      <c r="B3070" s="90">
        <v>0.66666666666666663</v>
      </c>
      <c r="C3070" s="91">
        <f t="shared" si="94"/>
        <v>41767.666666666664</v>
      </c>
      <c r="D3070" s="91">
        <f t="shared" si="95"/>
        <v>41767.625</v>
      </c>
      <c r="E3070" s="88">
        <v>22.740580000000001</v>
      </c>
      <c r="F3070" s="88">
        <v>30.857710000000001</v>
      </c>
      <c r="G3070" s="88">
        <v>15.525679999999999</v>
      </c>
      <c r="H3070" s="88">
        <v>13.2608</v>
      </c>
      <c r="I3070" s="88">
        <v>42.457979999999999</v>
      </c>
      <c r="J3070" s="88">
        <v>7.1470099999999999</v>
      </c>
    </row>
    <row r="3071" spans="1:10">
      <c r="A3071" s="89">
        <v>41767</v>
      </c>
      <c r="B3071" s="90">
        <v>0.70833333333333337</v>
      </c>
      <c r="C3071" s="91">
        <f t="shared" si="94"/>
        <v>41767.708333333336</v>
      </c>
      <c r="D3071" s="91">
        <f t="shared" si="95"/>
        <v>41767.666666666672</v>
      </c>
      <c r="E3071" s="88">
        <v>41.109189999999998</v>
      </c>
      <c r="F3071" s="88">
        <v>40.444119999999998</v>
      </c>
      <c r="G3071" s="88">
        <v>12.08365</v>
      </c>
      <c r="H3071" s="88">
        <v>13.491250000000001</v>
      </c>
      <c r="I3071" s="88">
        <v>52.67886</v>
      </c>
      <c r="J3071" s="88">
        <v>6.0884400000000003</v>
      </c>
    </row>
    <row r="3072" spans="1:10">
      <c r="A3072" s="89">
        <v>41767</v>
      </c>
      <c r="B3072" s="90">
        <v>0.75</v>
      </c>
      <c r="C3072" s="91">
        <f t="shared" si="94"/>
        <v>41767.75</v>
      </c>
      <c r="D3072" s="91">
        <f t="shared" si="95"/>
        <v>41767.708333333336</v>
      </c>
      <c r="E3072" s="88">
        <v>21.269870000000001</v>
      </c>
      <c r="F3072" s="88">
        <v>24.938040000000001</v>
      </c>
      <c r="G3072" s="88">
        <v>14.535959999999999</v>
      </c>
      <c r="H3072" s="88">
        <v>13.3832</v>
      </c>
      <c r="I3072" s="88">
        <v>33.666220000000003</v>
      </c>
      <c r="J3072" s="88">
        <v>6.5072799999999997</v>
      </c>
    </row>
    <row r="3073" spans="1:10">
      <c r="A3073" s="89">
        <v>41767</v>
      </c>
      <c r="B3073" s="90">
        <v>0.79166666666666663</v>
      </c>
      <c r="C3073" s="91">
        <f t="shared" si="94"/>
        <v>41767.791666666664</v>
      </c>
      <c r="D3073" s="91">
        <f t="shared" si="95"/>
        <v>41767.75</v>
      </c>
      <c r="E3073" s="88">
        <v>16.31841</v>
      </c>
      <c r="F3073" s="88">
        <v>11.85033</v>
      </c>
      <c r="G3073" s="88">
        <v>15.32869</v>
      </c>
      <c r="H3073" s="88">
        <v>16.28876</v>
      </c>
      <c r="I3073" s="88">
        <v>20.811350000000001</v>
      </c>
      <c r="J3073" s="88">
        <v>8.5096699999999998</v>
      </c>
    </row>
    <row r="3074" spans="1:10">
      <c r="A3074" s="89">
        <v>41767</v>
      </c>
      <c r="B3074" s="90">
        <v>0.83333333333333337</v>
      </c>
      <c r="C3074" s="91">
        <f t="shared" si="94"/>
        <v>41767.833333333336</v>
      </c>
      <c r="D3074" s="91">
        <f t="shared" si="95"/>
        <v>41767.791666666672</v>
      </c>
      <c r="E3074" s="88">
        <v>11.866110000000001</v>
      </c>
      <c r="F3074" s="88">
        <v>12.30503</v>
      </c>
      <c r="G3074" s="88">
        <v>12.667920000000001</v>
      </c>
      <c r="H3074" s="88">
        <v>13.763780000000001</v>
      </c>
      <c r="I3074" s="88">
        <v>23.933029999999999</v>
      </c>
      <c r="J3074" s="88">
        <v>10.742509999999999</v>
      </c>
    </row>
    <row r="3075" spans="1:10">
      <c r="A3075" s="89">
        <v>41767</v>
      </c>
      <c r="B3075" s="90">
        <v>0.875</v>
      </c>
      <c r="C3075" s="91">
        <f t="shared" si="94"/>
        <v>41767.875</v>
      </c>
      <c r="D3075" s="91">
        <f t="shared" si="95"/>
        <v>41767.833333333336</v>
      </c>
      <c r="E3075" s="88">
        <v>17.27657</v>
      </c>
      <c r="F3075" s="88">
        <v>13.55437</v>
      </c>
      <c r="G3075" s="88">
        <v>12.88786</v>
      </c>
      <c r="H3075" s="88">
        <v>11.962210000000001</v>
      </c>
      <c r="I3075" s="88">
        <v>32.030549999999998</v>
      </c>
      <c r="J3075" s="88">
        <v>8.6038599999999992</v>
      </c>
    </row>
    <row r="3076" spans="1:10">
      <c r="A3076" s="89">
        <v>41767</v>
      </c>
      <c r="B3076" s="90">
        <v>0.91666666666666663</v>
      </c>
      <c r="C3076" s="91">
        <f t="shared" si="94"/>
        <v>41767.916666666664</v>
      </c>
      <c r="D3076" s="91">
        <f t="shared" si="95"/>
        <v>41767.875</v>
      </c>
      <c r="E3076" s="88">
        <v>14.335140000000001</v>
      </c>
      <c r="F3076" s="88">
        <v>9.0499500000000008</v>
      </c>
      <c r="G3076" s="88">
        <v>11.97799</v>
      </c>
      <c r="H3076" s="88">
        <v>15.998060000000001</v>
      </c>
      <c r="I3076" s="88">
        <v>36.733870000000003</v>
      </c>
      <c r="J3076" s="88">
        <v>5.0236599999999996</v>
      </c>
    </row>
    <row r="3077" spans="1:10">
      <c r="A3077" s="89">
        <v>41767</v>
      </c>
      <c r="B3077" s="90">
        <v>0.95833333333333337</v>
      </c>
      <c r="C3077" s="91">
        <f t="shared" si="94"/>
        <v>41767.958333333336</v>
      </c>
      <c r="D3077" s="91">
        <f t="shared" si="95"/>
        <v>41767.916666666672</v>
      </c>
      <c r="E3077" s="88">
        <v>16.790790000000001</v>
      </c>
      <c r="F3077" s="88">
        <v>6.0420699999999998</v>
      </c>
      <c r="G3077" s="88">
        <v>10.69279</v>
      </c>
      <c r="H3077" s="88">
        <v>15.56297</v>
      </c>
      <c r="I3077" s="88">
        <v>25.965060000000001</v>
      </c>
      <c r="J3077" s="88">
        <v>4.2314100000000003</v>
      </c>
    </row>
    <row r="3078" spans="1:10">
      <c r="A3078" s="89">
        <v>41767</v>
      </c>
      <c r="B3078" s="92">
        <v>1</v>
      </c>
      <c r="C3078" s="91">
        <f t="shared" si="94"/>
        <v>41768</v>
      </c>
      <c r="D3078" s="91">
        <f t="shared" si="95"/>
        <v>41767.958333333336</v>
      </c>
      <c r="E3078" s="88">
        <v>18.2682</v>
      </c>
      <c r="F3078" s="88">
        <v>5.1546700000000003</v>
      </c>
      <c r="G3078" s="88">
        <v>10.773110000000001</v>
      </c>
      <c r="H3078" s="88">
        <v>17.075279999999999</v>
      </c>
      <c r="I3078" s="88">
        <v>21.12452</v>
      </c>
      <c r="J3078" s="88">
        <v>3.4410699999999999</v>
      </c>
    </row>
    <row r="3079" spans="1:10">
      <c r="A3079" s="89">
        <v>41768</v>
      </c>
      <c r="B3079" s="90">
        <v>4.1666666666666664E-2</v>
      </c>
      <c r="C3079" s="91">
        <f t="shared" si="94"/>
        <v>41768.041666666664</v>
      </c>
      <c r="D3079" s="91">
        <f t="shared" si="95"/>
        <v>41768</v>
      </c>
      <c r="E3079" s="88">
        <v>15.13425</v>
      </c>
      <c r="F3079" s="88">
        <v>2.4492799999999999</v>
      </c>
      <c r="G3079" s="88">
        <v>10.38998</v>
      </c>
      <c r="H3079" s="88">
        <v>12.36814</v>
      </c>
      <c r="I3079" s="88">
        <v>16.302790000000002</v>
      </c>
      <c r="J3079" s="88">
        <v>2.79129</v>
      </c>
    </row>
    <row r="3080" spans="1:10">
      <c r="A3080" s="89">
        <v>41768</v>
      </c>
      <c r="B3080" s="90">
        <v>8.3333333333333329E-2</v>
      </c>
      <c r="C3080" s="91">
        <f t="shared" ref="C3080:C3143" si="96">A3080+B3080</f>
        <v>41768.083333333336</v>
      </c>
      <c r="D3080" s="91">
        <f t="shared" ref="D3080:D3143" si="97">C3080-"01:00"</f>
        <v>41768.041666666672</v>
      </c>
      <c r="E3080" s="88">
        <v>21.700500000000002</v>
      </c>
      <c r="G3080" s="88">
        <v>7.16486</v>
      </c>
      <c r="I3080" s="88">
        <v>18.294979999999999</v>
      </c>
      <c r="J3080" s="88">
        <v>2.27779</v>
      </c>
    </row>
    <row r="3081" spans="1:10">
      <c r="A3081" s="89">
        <v>41768</v>
      </c>
      <c r="B3081" s="90">
        <v>0.125</v>
      </c>
      <c r="C3081" s="91">
        <f t="shared" si="96"/>
        <v>41768.125</v>
      </c>
      <c r="D3081" s="91">
        <f t="shared" si="97"/>
        <v>41768.083333333336</v>
      </c>
      <c r="E3081" s="88">
        <v>21.214410000000001</v>
      </c>
      <c r="F3081" s="88">
        <v>5.9540899999999999</v>
      </c>
      <c r="G3081" s="88">
        <v>4.1587300000000003</v>
      </c>
      <c r="H3081" s="88">
        <v>9.4424899999999994</v>
      </c>
      <c r="I3081" s="88">
        <v>14.03966</v>
      </c>
      <c r="J3081" s="88">
        <v>3.76763</v>
      </c>
    </row>
    <row r="3082" spans="1:10">
      <c r="A3082" s="89">
        <v>41768</v>
      </c>
      <c r="B3082" s="90">
        <v>0.16666666666666666</v>
      </c>
      <c r="C3082" s="91">
        <f t="shared" si="96"/>
        <v>41768.166666666664</v>
      </c>
      <c r="D3082" s="91">
        <f t="shared" si="97"/>
        <v>41768.125</v>
      </c>
      <c r="E3082" s="88">
        <v>15.78769</v>
      </c>
      <c r="F3082" s="88">
        <v>3.9220600000000001</v>
      </c>
      <c r="G3082" s="88">
        <v>2.7233999999999998</v>
      </c>
      <c r="H3082" s="88">
        <v>7.77766</v>
      </c>
      <c r="I3082" s="88">
        <v>20.018139999999999</v>
      </c>
      <c r="J3082" s="88">
        <v>6.6454599999999999</v>
      </c>
    </row>
    <row r="3083" spans="1:10">
      <c r="A3083" s="89">
        <v>41768</v>
      </c>
      <c r="B3083" s="90">
        <v>0.20833333333333334</v>
      </c>
      <c r="C3083" s="91">
        <f t="shared" si="96"/>
        <v>41768.208333333336</v>
      </c>
      <c r="D3083" s="91">
        <f t="shared" si="97"/>
        <v>41768.166666666672</v>
      </c>
      <c r="E3083" s="88">
        <v>10.37053</v>
      </c>
      <c r="F3083" s="88">
        <v>5.73081</v>
      </c>
      <c r="G3083" s="88">
        <v>3.9335300000000002</v>
      </c>
      <c r="H3083" s="88">
        <v>6.5225799999999996</v>
      </c>
      <c r="I3083" s="88">
        <v>22.019089999999998</v>
      </c>
      <c r="J3083" s="88">
        <v>7.1967400000000001</v>
      </c>
    </row>
    <row r="3084" spans="1:10">
      <c r="A3084" s="89">
        <v>41768</v>
      </c>
      <c r="B3084" s="90">
        <v>0.25</v>
      </c>
      <c r="C3084" s="91">
        <f t="shared" si="96"/>
        <v>41768.25</v>
      </c>
      <c r="D3084" s="91">
        <f t="shared" si="97"/>
        <v>41768.208333333336</v>
      </c>
      <c r="E3084" s="88">
        <v>6.9232500000000003</v>
      </c>
      <c r="F3084" s="88">
        <v>8.6703200000000002</v>
      </c>
      <c r="G3084" s="88">
        <v>6.8070700000000004</v>
      </c>
      <c r="H3084" s="88">
        <v>7.8517700000000001</v>
      </c>
      <c r="I3084" s="88">
        <v>18.305489999999999</v>
      </c>
      <c r="J3084" s="88">
        <v>6.6344599999999998</v>
      </c>
    </row>
    <row r="3085" spans="1:10">
      <c r="A3085" s="89">
        <v>41768</v>
      </c>
      <c r="B3085" s="90">
        <v>0.29166666666666669</v>
      </c>
      <c r="C3085" s="91">
        <f t="shared" si="96"/>
        <v>41768.291666666664</v>
      </c>
      <c r="D3085" s="91">
        <f t="shared" si="97"/>
        <v>41768.25</v>
      </c>
      <c r="E3085" s="88">
        <v>7.4157200000000003</v>
      </c>
      <c r="F3085" s="88">
        <v>14.835739999999999</v>
      </c>
      <c r="G3085" s="88">
        <v>8.0927399999999992</v>
      </c>
      <c r="H3085" s="88">
        <v>8.6138999999999992</v>
      </c>
      <c r="I3085" s="88">
        <v>25.823049999999999</v>
      </c>
      <c r="J3085" s="88">
        <v>4.6808399999999999</v>
      </c>
    </row>
    <row r="3086" spans="1:10">
      <c r="A3086" s="89">
        <v>41768</v>
      </c>
      <c r="B3086" s="90">
        <v>0.33333333333333331</v>
      </c>
      <c r="C3086" s="91">
        <f t="shared" si="96"/>
        <v>41768.333333333336</v>
      </c>
      <c r="D3086" s="91">
        <f t="shared" si="97"/>
        <v>41768.291666666672</v>
      </c>
      <c r="E3086" s="88">
        <v>4.9677199999999999</v>
      </c>
      <c r="F3086" s="88">
        <v>12.73199</v>
      </c>
      <c r="G3086" s="88">
        <v>7.9430899999999998</v>
      </c>
      <c r="H3086" s="88">
        <v>7.7159800000000001</v>
      </c>
      <c r="I3086" s="88">
        <v>22.745360000000002</v>
      </c>
      <c r="J3086" s="88">
        <v>2.7822100000000001</v>
      </c>
    </row>
    <row r="3087" spans="1:10">
      <c r="A3087" s="89">
        <v>41768</v>
      </c>
      <c r="B3087" s="90">
        <v>0.375</v>
      </c>
      <c r="C3087" s="91">
        <f t="shared" si="96"/>
        <v>41768.375</v>
      </c>
      <c r="D3087" s="91">
        <f t="shared" si="97"/>
        <v>41768.333333333336</v>
      </c>
      <c r="E3087" s="88">
        <v>3.49031</v>
      </c>
      <c r="F3087" s="88">
        <v>17.676760000000002</v>
      </c>
      <c r="G3087" s="88">
        <v>7.8661099999999999</v>
      </c>
      <c r="H3087" s="88">
        <v>7.1981700000000002</v>
      </c>
      <c r="I3087" s="88">
        <v>18.538820000000001</v>
      </c>
      <c r="J3087" s="88">
        <v>2.9203899999999998</v>
      </c>
    </row>
    <row r="3088" spans="1:10">
      <c r="A3088" s="89">
        <v>41768</v>
      </c>
      <c r="B3088" s="90">
        <v>0.41666666666666669</v>
      </c>
      <c r="C3088" s="91">
        <f t="shared" si="96"/>
        <v>41768.416666666664</v>
      </c>
      <c r="D3088" s="91">
        <f t="shared" si="97"/>
        <v>41768.375</v>
      </c>
      <c r="E3088" s="88">
        <v>3.98278</v>
      </c>
      <c r="F3088" s="88">
        <v>11.263669999999999</v>
      </c>
      <c r="G3088" s="88">
        <v>8.2433499999999995</v>
      </c>
      <c r="H3088" s="88">
        <v>7.0810300000000002</v>
      </c>
      <c r="I3088" s="88">
        <v>13.23354</v>
      </c>
      <c r="J3088" s="88">
        <v>2.7343999999999999</v>
      </c>
    </row>
    <row r="3089" spans="1:10">
      <c r="A3089" s="89">
        <v>41768</v>
      </c>
      <c r="B3089" s="90">
        <v>0.45833333333333331</v>
      </c>
      <c r="C3089" s="91">
        <f t="shared" si="96"/>
        <v>41768.458333333336</v>
      </c>
      <c r="D3089" s="91">
        <f t="shared" si="97"/>
        <v>41768.416666666672</v>
      </c>
      <c r="E3089" s="88">
        <v>3.98278</v>
      </c>
      <c r="F3089" s="88">
        <v>16.677959999999999</v>
      </c>
      <c r="G3089" s="88">
        <v>9.2278099999999998</v>
      </c>
      <c r="H3089" s="88">
        <v>6.8448399999999996</v>
      </c>
      <c r="I3089" s="88">
        <v>18.670300000000001</v>
      </c>
      <c r="J3089" s="88">
        <v>3.7566299999999999</v>
      </c>
    </row>
    <row r="3090" spans="1:10">
      <c r="A3090" s="89">
        <v>41768</v>
      </c>
      <c r="B3090" s="90">
        <v>0.5</v>
      </c>
      <c r="C3090" s="91">
        <f t="shared" si="96"/>
        <v>41768.5</v>
      </c>
      <c r="D3090" s="91">
        <f t="shared" si="97"/>
        <v>41768.458333333336</v>
      </c>
      <c r="E3090" s="88">
        <v>4.9725000000000001</v>
      </c>
      <c r="F3090" s="88">
        <v>12.18215</v>
      </c>
      <c r="G3090" s="88">
        <v>8.3260699999999996</v>
      </c>
      <c r="H3090" s="88">
        <v>6.5311899999999996</v>
      </c>
      <c r="I3090" s="88">
        <v>22.844329999999999</v>
      </c>
      <c r="J3090" s="88">
        <v>3.7561499999999999</v>
      </c>
    </row>
    <row r="3091" spans="1:10">
      <c r="A3091" s="89">
        <v>41768</v>
      </c>
      <c r="B3091" s="90">
        <v>0.54166666666666663</v>
      </c>
      <c r="C3091" s="91">
        <f t="shared" si="96"/>
        <v>41768.541666666664</v>
      </c>
      <c r="D3091" s="91">
        <f t="shared" si="97"/>
        <v>41768.5</v>
      </c>
      <c r="E3091" s="88">
        <v>3.9684400000000002</v>
      </c>
      <c r="F3091" s="88">
        <v>9.2507599999999996</v>
      </c>
      <c r="G3091" s="88">
        <v>7.4195399999999996</v>
      </c>
      <c r="H3091" s="88">
        <v>6.0702800000000003</v>
      </c>
      <c r="I3091" s="88">
        <v>22.982030000000002</v>
      </c>
      <c r="J3091" s="88">
        <v>3.56968</v>
      </c>
    </row>
    <row r="3092" spans="1:10">
      <c r="A3092" s="89">
        <v>41768</v>
      </c>
      <c r="B3092" s="90">
        <v>0.58333333333333337</v>
      </c>
      <c r="C3092" s="91">
        <f t="shared" si="96"/>
        <v>41768.583333333336</v>
      </c>
      <c r="D3092" s="91">
        <f t="shared" si="97"/>
        <v>41768.541666666672</v>
      </c>
      <c r="E3092" s="88">
        <v>4.9677199999999999</v>
      </c>
      <c r="F3092" s="88">
        <v>10.442729999999999</v>
      </c>
      <c r="G3092" s="88">
        <v>7.4204999999999997</v>
      </c>
      <c r="H3092" s="88">
        <v>6.50441</v>
      </c>
      <c r="I3092" s="88">
        <v>25.02411</v>
      </c>
      <c r="J3092" s="88">
        <v>3.1977000000000002</v>
      </c>
    </row>
    <row r="3093" spans="1:10">
      <c r="A3093" s="89">
        <v>41768</v>
      </c>
      <c r="B3093" s="90">
        <v>0.625</v>
      </c>
      <c r="C3093" s="91">
        <f t="shared" si="96"/>
        <v>41768.625</v>
      </c>
      <c r="D3093" s="91">
        <f t="shared" si="97"/>
        <v>41768.583333333336</v>
      </c>
      <c r="E3093" s="88">
        <v>6.4451299999999998</v>
      </c>
      <c r="F3093" s="88">
        <v>14.92515</v>
      </c>
      <c r="G3093" s="88">
        <v>7.26654</v>
      </c>
      <c r="H3093" s="88">
        <v>7.6715200000000001</v>
      </c>
      <c r="I3093" s="88">
        <v>27.102989999999998</v>
      </c>
      <c r="J3093" s="88">
        <v>4.12622</v>
      </c>
    </row>
    <row r="3094" spans="1:10">
      <c r="A3094" s="89">
        <v>41768</v>
      </c>
      <c r="B3094" s="90">
        <v>0.66666666666666663</v>
      </c>
      <c r="C3094" s="91">
        <f t="shared" si="96"/>
        <v>41768.666666666664</v>
      </c>
      <c r="D3094" s="91">
        <f t="shared" si="97"/>
        <v>41768.625</v>
      </c>
      <c r="E3094" s="88">
        <v>7.4204999999999997</v>
      </c>
      <c r="F3094" s="88">
        <v>9.9956800000000001</v>
      </c>
      <c r="G3094" s="88">
        <v>7.3440000000000003</v>
      </c>
      <c r="H3094" s="88">
        <v>6.6837099999999996</v>
      </c>
      <c r="I3094" s="88">
        <v>24.96912</v>
      </c>
      <c r="J3094" s="88">
        <v>4.2251899999999996</v>
      </c>
    </row>
    <row r="3095" spans="1:10">
      <c r="A3095" s="89">
        <v>41768</v>
      </c>
      <c r="B3095" s="90">
        <v>0.70833333333333337</v>
      </c>
      <c r="C3095" s="91">
        <f t="shared" si="96"/>
        <v>41768.708333333336</v>
      </c>
      <c r="D3095" s="91">
        <f t="shared" si="97"/>
        <v>41768.666666666672</v>
      </c>
      <c r="E3095" s="88">
        <v>7.9081900000000003</v>
      </c>
      <c r="F3095" s="88">
        <v>17.485990000000001</v>
      </c>
      <c r="G3095" s="88">
        <v>8.4078300000000006</v>
      </c>
      <c r="H3095" s="88">
        <v>7.6753400000000003</v>
      </c>
      <c r="I3095" s="88">
        <v>31.356870000000001</v>
      </c>
      <c r="J3095" s="88">
        <v>4.7406100000000002</v>
      </c>
    </row>
    <row r="3096" spans="1:10">
      <c r="A3096" s="89">
        <v>41768</v>
      </c>
      <c r="B3096" s="90">
        <v>0.75</v>
      </c>
      <c r="C3096" s="91">
        <f t="shared" si="96"/>
        <v>41768.75</v>
      </c>
      <c r="D3096" s="91">
        <f t="shared" si="97"/>
        <v>41768.708333333336</v>
      </c>
      <c r="E3096" s="88">
        <v>7.8986299999999998</v>
      </c>
      <c r="F3096" s="88">
        <v>18.099419999999999</v>
      </c>
      <c r="G3096" s="88">
        <v>10.89551</v>
      </c>
      <c r="H3096" s="88">
        <v>7.3052700000000002</v>
      </c>
      <c r="I3096" s="88">
        <v>18.665040000000001</v>
      </c>
      <c r="J3096" s="88">
        <v>9.1159300000000005</v>
      </c>
    </row>
    <row r="3097" spans="1:10">
      <c r="A3097" s="89">
        <v>41768</v>
      </c>
      <c r="B3097" s="90">
        <v>0.79166666666666663</v>
      </c>
      <c r="C3097" s="91">
        <f t="shared" si="96"/>
        <v>41768.791666666664</v>
      </c>
      <c r="D3097" s="91">
        <f t="shared" si="97"/>
        <v>41768.75</v>
      </c>
      <c r="E3097" s="88">
        <v>8.3863099999999999</v>
      </c>
      <c r="F3097" s="88">
        <v>14.607200000000001</v>
      </c>
      <c r="G3097" s="88">
        <v>8.7731200000000005</v>
      </c>
      <c r="H3097" s="88">
        <v>8.9729700000000001</v>
      </c>
      <c r="I3097" s="88">
        <v>19.294730000000001</v>
      </c>
      <c r="J3097" s="88">
        <v>9.3033599999999996</v>
      </c>
    </row>
    <row r="3098" spans="1:10">
      <c r="A3098" s="89">
        <v>41768</v>
      </c>
      <c r="B3098" s="90">
        <v>0.83333333333333337</v>
      </c>
      <c r="C3098" s="91">
        <f t="shared" si="96"/>
        <v>41768.833333333336</v>
      </c>
      <c r="D3098" s="91">
        <f t="shared" si="97"/>
        <v>41768.791666666672</v>
      </c>
      <c r="E3098" s="88">
        <v>11.34591</v>
      </c>
      <c r="F3098" s="88">
        <v>14.39969</v>
      </c>
      <c r="G3098" s="88">
        <v>6.3537999999999997</v>
      </c>
      <c r="H3098" s="88">
        <v>13.59548</v>
      </c>
      <c r="I3098" s="88">
        <v>21.375530000000001</v>
      </c>
      <c r="J3098" s="88">
        <v>7.7188499999999998</v>
      </c>
    </row>
    <row r="3099" spans="1:10">
      <c r="A3099" s="89">
        <v>41768</v>
      </c>
      <c r="B3099" s="90">
        <v>0.875</v>
      </c>
      <c r="C3099" s="91">
        <f t="shared" si="96"/>
        <v>41768.875</v>
      </c>
      <c r="D3099" s="91">
        <f t="shared" si="97"/>
        <v>41768.833333333336</v>
      </c>
      <c r="E3099" s="88">
        <v>13.81781</v>
      </c>
      <c r="F3099" s="88">
        <v>13.133139999999999</v>
      </c>
      <c r="G3099" s="88">
        <v>5.4439299999999999</v>
      </c>
      <c r="H3099" s="88">
        <v>19.051850000000002</v>
      </c>
      <c r="I3099" s="88">
        <v>33.419029999999999</v>
      </c>
      <c r="J3099" s="88">
        <v>6.6531099999999999</v>
      </c>
    </row>
    <row r="3100" spans="1:10">
      <c r="A3100" s="89">
        <v>41768</v>
      </c>
      <c r="B3100" s="90">
        <v>0.91666666666666663</v>
      </c>
      <c r="C3100" s="91">
        <f t="shared" si="96"/>
        <v>41768.916666666664</v>
      </c>
      <c r="D3100" s="91">
        <f t="shared" si="97"/>
        <v>41768.875</v>
      </c>
      <c r="E3100" s="88">
        <v>7.89384</v>
      </c>
      <c r="F3100" s="88">
        <v>4.9213399999999998</v>
      </c>
      <c r="G3100" s="88">
        <v>4.9093900000000001</v>
      </c>
      <c r="H3100" s="88">
        <v>10.97345</v>
      </c>
      <c r="I3100" s="88">
        <v>41.211979999999997</v>
      </c>
      <c r="J3100" s="88">
        <v>6.2337899999999999</v>
      </c>
    </row>
    <row r="3101" spans="1:10">
      <c r="A3101" s="89">
        <v>41768</v>
      </c>
      <c r="B3101" s="90">
        <v>0.95833333333333337</v>
      </c>
      <c r="C3101" s="91">
        <f t="shared" si="96"/>
        <v>41768.958333333336</v>
      </c>
      <c r="D3101" s="91">
        <f t="shared" si="97"/>
        <v>41768.916666666672</v>
      </c>
      <c r="E3101" s="88">
        <v>9.3808100000000003</v>
      </c>
      <c r="F3101" s="88">
        <v>4.2806499999999996</v>
      </c>
      <c r="G3101" s="88">
        <v>3.77719</v>
      </c>
      <c r="H3101" s="88">
        <v>9.5022599999999997</v>
      </c>
      <c r="I3101" s="88">
        <v>33.92201</v>
      </c>
      <c r="J3101" s="88">
        <v>8.3227200000000003</v>
      </c>
    </row>
    <row r="3102" spans="1:10">
      <c r="A3102" s="89">
        <v>41768</v>
      </c>
      <c r="B3102" s="92">
        <v>1</v>
      </c>
      <c r="C3102" s="91">
        <f t="shared" si="96"/>
        <v>41769</v>
      </c>
      <c r="D3102" s="91">
        <f t="shared" si="97"/>
        <v>41768.958333333336</v>
      </c>
      <c r="E3102" s="88">
        <v>14.3055</v>
      </c>
      <c r="F3102" s="88">
        <v>5.0117099999999999</v>
      </c>
      <c r="G3102" s="88">
        <v>2.79799</v>
      </c>
      <c r="H3102" s="88">
        <v>7.8450800000000003</v>
      </c>
      <c r="I3102" s="88">
        <v>21.932549999999999</v>
      </c>
      <c r="J3102" s="88">
        <v>6.6048200000000001</v>
      </c>
    </row>
    <row r="3103" spans="1:10">
      <c r="A3103" s="89">
        <v>41769</v>
      </c>
      <c r="B3103" s="90">
        <v>4.1666666666666664E-2</v>
      </c>
      <c r="C3103" s="91">
        <f t="shared" si="96"/>
        <v>41769.041666666664</v>
      </c>
      <c r="D3103" s="91">
        <f t="shared" si="97"/>
        <v>41769</v>
      </c>
      <c r="E3103" s="88">
        <v>13.808249999999999</v>
      </c>
      <c r="F3103" s="88">
        <v>2.6660300000000001</v>
      </c>
      <c r="G3103" s="88">
        <v>4.5574899999999996</v>
      </c>
      <c r="H3103" s="88">
        <v>7.0736999999999997</v>
      </c>
      <c r="I3103" s="88">
        <v>25.49044</v>
      </c>
      <c r="J3103" s="88">
        <v>6.1855000000000002</v>
      </c>
    </row>
    <row r="3104" spans="1:10">
      <c r="A3104" s="89">
        <v>41769</v>
      </c>
      <c r="B3104" s="90">
        <v>8.3333333333333329E-2</v>
      </c>
      <c r="C3104" s="91">
        <f t="shared" si="96"/>
        <v>41769.083333333336</v>
      </c>
      <c r="D3104" s="91">
        <f t="shared" si="97"/>
        <v>41769.041666666672</v>
      </c>
      <c r="E3104" s="88">
        <v>23.657630000000001</v>
      </c>
      <c r="G3104" s="88">
        <v>7.7029100000000001</v>
      </c>
      <c r="I3104" s="88">
        <v>20.597629999999999</v>
      </c>
      <c r="J3104" s="88">
        <v>3.76667</v>
      </c>
    </row>
    <row r="3105" spans="1:10">
      <c r="A3105" s="89">
        <v>41769</v>
      </c>
      <c r="B3105" s="90">
        <v>0.125</v>
      </c>
      <c r="C3105" s="91">
        <f t="shared" si="96"/>
        <v>41769.125</v>
      </c>
      <c r="D3105" s="91">
        <f t="shared" si="97"/>
        <v>41769.083333333336</v>
      </c>
      <c r="E3105" s="88">
        <v>20.210339999999999</v>
      </c>
      <c r="F3105" s="88">
        <v>6.7267400000000004</v>
      </c>
      <c r="G3105" s="88">
        <v>11.76379</v>
      </c>
      <c r="H3105" s="88">
        <v>10.273949999999999</v>
      </c>
      <c r="I3105" s="88">
        <v>23.329630000000002</v>
      </c>
      <c r="J3105" s="88">
        <v>2.78938</v>
      </c>
    </row>
    <row r="3106" spans="1:10">
      <c r="A3106" s="89">
        <v>41769</v>
      </c>
      <c r="B3106" s="90">
        <v>0.16666666666666666</v>
      </c>
      <c r="C3106" s="91">
        <f t="shared" si="96"/>
        <v>41769.166666666664</v>
      </c>
      <c r="D3106" s="91">
        <f t="shared" si="97"/>
        <v>41769.125</v>
      </c>
      <c r="E3106" s="88">
        <v>16.280159999999999</v>
      </c>
      <c r="F3106" s="88">
        <v>4.7420400000000003</v>
      </c>
      <c r="G3106" s="88">
        <v>11.991379999999999</v>
      </c>
      <c r="H3106" s="88">
        <v>8.4915000000000003</v>
      </c>
      <c r="I3106" s="88">
        <v>19.389399999999998</v>
      </c>
      <c r="J3106" s="88">
        <v>2.78938</v>
      </c>
    </row>
    <row r="3107" spans="1:10">
      <c r="A3107" s="89">
        <v>41769</v>
      </c>
      <c r="B3107" s="90">
        <v>0.20833333333333334</v>
      </c>
      <c r="C3107" s="91">
        <f t="shared" si="96"/>
        <v>41769.208333333336</v>
      </c>
      <c r="D3107" s="91">
        <f t="shared" si="97"/>
        <v>41769.166666666672</v>
      </c>
      <c r="E3107" s="88">
        <v>13.31578</v>
      </c>
      <c r="F3107" s="88">
        <v>3.4056799999999998</v>
      </c>
      <c r="G3107" s="88">
        <v>11.686809999999999</v>
      </c>
      <c r="H3107" s="88">
        <v>5.7680999999999996</v>
      </c>
      <c r="I3107" s="88">
        <v>23.338719999999999</v>
      </c>
      <c r="J3107" s="88">
        <v>4.4164399999999997</v>
      </c>
    </row>
    <row r="3108" spans="1:10">
      <c r="A3108" s="89">
        <v>41769</v>
      </c>
      <c r="B3108" s="90">
        <v>0.25</v>
      </c>
      <c r="C3108" s="91">
        <f t="shared" si="96"/>
        <v>41769.25</v>
      </c>
      <c r="D3108" s="91">
        <f t="shared" si="97"/>
        <v>41769.208333333336</v>
      </c>
      <c r="E3108" s="88">
        <v>9.3808100000000003</v>
      </c>
      <c r="F3108" s="88">
        <v>2.87879</v>
      </c>
      <c r="G3108" s="88">
        <v>9.3373000000000008</v>
      </c>
      <c r="H3108" s="88">
        <v>5.5787599999999999</v>
      </c>
      <c r="I3108" s="88">
        <v>21.430520000000001</v>
      </c>
      <c r="J3108" s="88">
        <v>5.5706300000000004</v>
      </c>
    </row>
    <row r="3109" spans="1:10">
      <c r="A3109" s="89">
        <v>41769</v>
      </c>
      <c r="B3109" s="90">
        <v>0.29166666666666669</v>
      </c>
      <c r="C3109" s="91">
        <f t="shared" si="96"/>
        <v>41769.291666666664</v>
      </c>
      <c r="D3109" s="91">
        <f t="shared" si="97"/>
        <v>41769.25</v>
      </c>
      <c r="E3109" s="88">
        <v>8.4054400000000005</v>
      </c>
      <c r="F3109" s="88">
        <v>5.36313</v>
      </c>
      <c r="G3109" s="88">
        <v>5.9249299999999998</v>
      </c>
      <c r="H3109" s="88">
        <v>5.34544</v>
      </c>
      <c r="I3109" s="88">
        <v>22.33418</v>
      </c>
      <c r="J3109" s="88">
        <v>1.9923500000000001</v>
      </c>
    </row>
    <row r="3110" spans="1:10">
      <c r="A3110" s="89">
        <v>41769</v>
      </c>
      <c r="B3110" s="90">
        <v>0.33333333333333331</v>
      </c>
      <c r="C3110" s="91">
        <f t="shared" si="96"/>
        <v>41769.333333333336</v>
      </c>
      <c r="D3110" s="91">
        <f t="shared" si="97"/>
        <v>41769.291666666672</v>
      </c>
      <c r="E3110" s="88">
        <v>8.4102200000000007</v>
      </c>
      <c r="F3110" s="88">
        <v>7.5864099999999999</v>
      </c>
      <c r="G3110" s="88">
        <v>3.49796</v>
      </c>
      <c r="H3110" s="88">
        <v>4.9992799999999997</v>
      </c>
      <c r="I3110" s="88">
        <v>16.227080000000001</v>
      </c>
      <c r="J3110" s="88">
        <v>2.0382500000000001</v>
      </c>
    </row>
    <row r="3111" spans="1:10">
      <c r="A3111" s="89">
        <v>41769</v>
      </c>
      <c r="B3111" s="90">
        <v>0.375</v>
      </c>
      <c r="C3111" s="91">
        <f t="shared" si="96"/>
        <v>41769.375</v>
      </c>
      <c r="D3111" s="91">
        <f t="shared" si="97"/>
        <v>41769.333333333336</v>
      </c>
      <c r="E3111" s="88">
        <v>7.4252799999999999</v>
      </c>
      <c r="F3111" s="88">
        <v>7.9703400000000002</v>
      </c>
      <c r="G3111" s="88">
        <v>2.7367900000000001</v>
      </c>
      <c r="H3111" s="88">
        <v>4.0755400000000002</v>
      </c>
      <c r="I3111" s="88">
        <v>12.327019999999999</v>
      </c>
      <c r="J3111" s="88">
        <v>3.57159</v>
      </c>
    </row>
    <row r="3112" spans="1:10">
      <c r="A3112" s="89">
        <v>41769</v>
      </c>
      <c r="B3112" s="90">
        <v>0.41666666666666669</v>
      </c>
      <c r="C3112" s="91">
        <f t="shared" si="96"/>
        <v>41769.416666666664</v>
      </c>
      <c r="D3112" s="91">
        <f t="shared" si="97"/>
        <v>41769.375</v>
      </c>
      <c r="E3112" s="88">
        <v>6.44034</v>
      </c>
      <c r="F3112" s="88">
        <v>10.810409999999999</v>
      </c>
      <c r="G3112" s="88">
        <v>2.5866600000000002</v>
      </c>
      <c r="H3112" s="88">
        <v>4.6320800000000002</v>
      </c>
      <c r="I3112" s="88">
        <v>11.05664</v>
      </c>
      <c r="J3112" s="88">
        <v>3.3879899999999998</v>
      </c>
    </row>
    <row r="3113" spans="1:10">
      <c r="A3113" s="89">
        <v>41769</v>
      </c>
      <c r="B3113" s="90">
        <v>0.45833333333333331</v>
      </c>
      <c r="C3113" s="91">
        <f t="shared" si="96"/>
        <v>41769.458333333336</v>
      </c>
      <c r="D3113" s="91">
        <f t="shared" si="97"/>
        <v>41769.416666666672</v>
      </c>
      <c r="E3113" s="88">
        <v>7.4061599999999999</v>
      </c>
      <c r="F3113" s="88">
        <v>7.7288899999999998</v>
      </c>
      <c r="G3113" s="88">
        <v>3.1173799999999998</v>
      </c>
      <c r="H3113" s="88">
        <v>5.5022599999999997</v>
      </c>
      <c r="I3113" s="88">
        <v>11.78387</v>
      </c>
      <c r="J3113" s="88">
        <v>2.5517500000000002</v>
      </c>
    </row>
    <row r="3114" spans="1:10">
      <c r="A3114" s="89">
        <v>41769</v>
      </c>
      <c r="B3114" s="90">
        <v>0.5</v>
      </c>
      <c r="C3114" s="91">
        <f t="shared" si="96"/>
        <v>41769.5</v>
      </c>
      <c r="D3114" s="91">
        <f t="shared" si="97"/>
        <v>41769.458333333336</v>
      </c>
      <c r="E3114" s="88">
        <v>5.9478799999999996</v>
      </c>
      <c r="F3114" s="88">
        <v>6.7238699999999998</v>
      </c>
      <c r="G3114" s="88">
        <v>3.5739800000000002</v>
      </c>
      <c r="H3114" s="88">
        <v>5.6495300000000004</v>
      </c>
      <c r="I3114" s="88">
        <v>18.130500000000001</v>
      </c>
      <c r="J3114" s="88">
        <v>2.8768799999999999</v>
      </c>
    </row>
    <row r="3115" spans="1:10">
      <c r="A3115" s="89">
        <v>41769</v>
      </c>
      <c r="B3115" s="90">
        <v>0.54166666666666663</v>
      </c>
      <c r="C3115" s="91">
        <f t="shared" si="96"/>
        <v>41769.541666666664</v>
      </c>
      <c r="D3115" s="91">
        <f t="shared" si="97"/>
        <v>41769.5</v>
      </c>
      <c r="E3115" s="88">
        <v>8.4149999999999991</v>
      </c>
      <c r="F3115" s="88">
        <v>9.7135899999999999</v>
      </c>
      <c r="G3115" s="88">
        <v>3.8752</v>
      </c>
      <c r="H3115" s="88">
        <v>5.2765899999999997</v>
      </c>
      <c r="I3115" s="88">
        <v>17.403269999999999</v>
      </c>
      <c r="J3115" s="88">
        <v>1.4826699999999999</v>
      </c>
    </row>
    <row r="3116" spans="1:10">
      <c r="A3116" s="89">
        <v>41769</v>
      </c>
      <c r="B3116" s="90">
        <v>0.58333333333333337</v>
      </c>
      <c r="C3116" s="91">
        <f t="shared" si="96"/>
        <v>41769.583333333336</v>
      </c>
      <c r="D3116" s="91">
        <f t="shared" si="97"/>
        <v>41769.541666666672</v>
      </c>
      <c r="E3116" s="88">
        <v>6.9280299999999997</v>
      </c>
      <c r="F3116" s="88">
        <v>7.9282700000000004</v>
      </c>
      <c r="G3116" s="88">
        <v>3.2703799999999998</v>
      </c>
      <c r="H3116" s="88">
        <v>4.6129499999999997</v>
      </c>
      <c r="I3116" s="88">
        <v>17.218720000000001</v>
      </c>
      <c r="J3116" s="88">
        <v>2.22567</v>
      </c>
    </row>
    <row r="3117" spans="1:10">
      <c r="A3117" s="89">
        <v>41769</v>
      </c>
      <c r="B3117" s="90">
        <v>0.625</v>
      </c>
      <c r="C3117" s="91">
        <f t="shared" si="96"/>
        <v>41769.625</v>
      </c>
      <c r="D3117" s="91">
        <f t="shared" si="97"/>
        <v>41769.583333333336</v>
      </c>
      <c r="E3117" s="88">
        <v>5.9430899999999998</v>
      </c>
      <c r="F3117" s="88">
        <v>4.8218899999999998</v>
      </c>
      <c r="G3117" s="88">
        <v>2.9653299999999998</v>
      </c>
      <c r="H3117" s="88">
        <v>4.5230600000000001</v>
      </c>
      <c r="I3117" s="88">
        <v>13.687760000000001</v>
      </c>
      <c r="J3117" s="88">
        <v>2.7387000000000001</v>
      </c>
    </row>
    <row r="3118" spans="1:10">
      <c r="A3118" s="89">
        <v>41769</v>
      </c>
      <c r="B3118" s="90">
        <v>0.66666666666666663</v>
      </c>
      <c r="C3118" s="91">
        <f t="shared" si="96"/>
        <v>41769.666666666664</v>
      </c>
      <c r="D3118" s="91">
        <f t="shared" si="97"/>
        <v>41769.625</v>
      </c>
      <c r="E3118" s="88">
        <v>6.9280299999999997</v>
      </c>
      <c r="F3118" s="88">
        <v>5.2698900000000002</v>
      </c>
      <c r="G3118" s="88">
        <v>3.2684600000000001</v>
      </c>
      <c r="H3118" s="88">
        <v>4.4446500000000002</v>
      </c>
      <c r="I3118" s="88">
        <v>10.875909999999999</v>
      </c>
      <c r="J3118" s="88">
        <v>2.8333699999999999</v>
      </c>
    </row>
    <row r="3119" spans="1:10">
      <c r="A3119" s="89">
        <v>41769</v>
      </c>
      <c r="B3119" s="90">
        <v>0.70833333333333337</v>
      </c>
      <c r="C3119" s="91">
        <f t="shared" si="96"/>
        <v>41769.708333333336</v>
      </c>
      <c r="D3119" s="91">
        <f t="shared" si="97"/>
        <v>41769.666666666672</v>
      </c>
      <c r="E3119" s="88">
        <v>7.4204999999999997</v>
      </c>
      <c r="F3119" s="88">
        <v>5.5801999999999996</v>
      </c>
      <c r="G3119" s="88">
        <v>3.4214600000000002</v>
      </c>
      <c r="H3119" s="88">
        <v>6.0033399999999997</v>
      </c>
      <c r="I3119" s="88">
        <v>13.503209999999999</v>
      </c>
      <c r="J3119" s="88">
        <v>2.8333699999999999</v>
      </c>
    </row>
    <row r="3120" spans="1:10">
      <c r="A3120" s="89">
        <v>41769</v>
      </c>
      <c r="B3120" s="90">
        <v>0.75</v>
      </c>
      <c r="C3120" s="91">
        <f t="shared" si="96"/>
        <v>41769.75</v>
      </c>
      <c r="D3120" s="91">
        <f t="shared" si="97"/>
        <v>41769.708333333336</v>
      </c>
      <c r="E3120" s="88">
        <v>7.4061599999999999</v>
      </c>
      <c r="F3120" s="88">
        <v>4.8505799999999999</v>
      </c>
      <c r="G3120" s="88">
        <v>4.48529</v>
      </c>
      <c r="H3120" s="88">
        <v>6.1926800000000002</v>
      </c>
      <c r="I3120" s="88">
        <v>12.502969999999999</v>
      </c>
      <c r="J3120" s="88">
        <v>3.1140300000000001</v>
      </c>
    </row>
    <row r="3121" spans="1:10">
      <c r="A3121" s="89">
        <v>41769</v>
      </c>
      <c r="B3121" s="90">
        <v>0.79166666666666663</v>
      </c>
      <c r="C3121" s="91">
        <f t="shared" si="96"/>
        <v>41769.791666666664</v>
      </c>
      <c r="D3121" s="91">
        <f t="shared" si="97"/>
        <v>41769.75</v>
      </c>
      <c r="E3121" s="88">
        <v>5.4410600000000002</v>
      </c>
      <c r="F3121" s="88">
        <v>4.7157499999999999</v>
      </c>
      <c r="G3121" s="88">
        <v>5.3980300000000003</v>
      </c>
      <c r="H3121" s="88">
        <v>8.0152900000000002</v>
      </c>
      <c r="I3121" s="88">
        <v>14.901719999999999</v>
      </c>
      <c r="J3121" s="88">
        <v>2.7869899999999999</v>
      </c>
    </row>
    <row r="3122" spans="1:10">
      <c r="A3122" s="89">
        <v>41769</v>
      </c>
      <c r="B3122" s="90">
        <v>0.83333333333333337</v>
      </c>
      <c r="C3122" s="91">
        <f t="shared" si="96"/>
        <v>41769.833333333336</v>
      </c>
      <c r="D3122" s="91">
        <f t="shared" si="97"/>
        <v>41769.791666666672</v>
      </c>
      <c r="E3122" s="88">
        <v>7.4109400000000001</v>
      </c>
      <c r="F3122" s="88">
        <v>3.0026299999999999</v>
      </c>
      <c r="G3122" s="88">
        <v>5.1694899999999997</v>
      </c>
      <c r="H3122" s="88">
        <v>7.2005600000000003</v>
      </c>
      <c r="I3122" s="88">
        <v>15.08198</v>
      </c>
      <c r="J3122" s="88">
        <v>2.6019600000000001</v>
      </c>
    </row>
    <row r="3123" spans="1:10">
      <c r="A3123" s="89">
        <v>41769</v>
      </c>
      <c r="B3123" s="90">
        <v>0.875</v>
      </c>
      <c r="C3123" s="91">
        <f t="shared" si="96"/>
        <v>41769.875</v>
      </c>
      <c r="D3123" s="91">
        <f t="shared" si="97"/>
        <v>41769.833333333336</v>
      </c>
      <c r="E3123" s="88">
        <v>7.4109400000000001</v>
      </c>
      <c r="F3123" s="88">
        <v>3.3287100000000001</v>
      </c>
      <c r="G3123" s="88">
        <v>5.5448199999999996</v>
      </c>
      <c r="H3123" s="88">
        <v>9.0097900000000006</v>
      </c>
      <c r="I3123" s="88">
        <v>13.632300000000001</v>
      </c>
      <c r="J3123" s="88">
        <v>1.8603799999999999</v>
      </c>
    </row>
    <row r="3124" spans="1:10">
      <c r="A3124" s="89">
        <v>41769</v>
      </c>
      <c r="B3124" s="90">
        <v>0.91666666666666663</v>
      </c>
      <c r="C3124" s="91">
        <f t="shared" si="96"/>
        <v>41769.916666666664</v>
      </c>
      <c r="D3124" s="91">
        <f t="shared" si="97"/>
        <v>41769.875</v>
      </c>
      <c r="E3124" s="88">
        <v>8.8931299999999993</v>
      </c>
      <c r="F3124" s="88">
        <v>1.5759000000000001</v>
      </c>
      <c r="G3124" s="88">
        <v>5.2459899999999999</v>
      </c>
      <c r="H3124" s="88">
        <v>5.7661899999999999</v>
      </c>
      <c r="I3124" s="88">
        <v>16.349959999999999</v>
      </c>
      <c r="J3124" s="88">
        <v>1.4410700000000001</v>
      </c>
    </row>
    <row r="3125" spans="1:10">
      <c r="A3125" s="89">
        <v>41769</v>
      </c>
      <c r="B3125" s="90">
        <v>0.95833333333333337</v>
      </c>
      <c r="C3125" s="91">
        <f t="shared" si="96"/>
        <v>41769.958333333336</v>
      </c>
      <c r="D3125" s="91">
        <f t="shared" si="97"/>
        <v>41769.916666666672</v>
      </c>
      <c r="E3125" s="88">
        <v>6.44034</v>
      </c>
      <c r="F3125" s="88">
        <v>0.87783999999999995</v>
      </c>
      <c r="G3125" s="88">
        <v>4.5579700000000001</v>
      </c>
      <c r="H3125" s="88">
        <v>6.9615</v>
      </c>
      <c r="I3125" s="88">
        <v>12.818530000000001</v>
      </c>
      <c r="J3125" s="88">
        <v>0.97489999999999999</v>
      </c>
    </row>
    <row r="3126" spans="1:10">
      <c r="A3126" s="89">
        <v>41769</v>
      </c>
      <c r="B3126" s="92">
        <v>1</v>
      </c>
      <c r="C3126" s="91">
        <f t="shared" si="96"/>
        <v>41770</v>
      </c>
      <c r="D3126" s="91">
        <f t="shared" si="97"/>
        <v>41769.958333333336</v>
      </c>
      <c r="E3126" s="88">
        <v>5.4458399999999996</v>
      </c>
      <c r="F3126" s="88">
        <v>0.77600000000000002</v>
      </c>
      <c r="G3126" s="88">
        <v>4.4054399999999996</v>
      </c>
      <c r="H3126" s="88">
        <v>5.3071900000000003</v>
      </c>
      <c r="I3126" s="88">
        <v>11.64091</v>
      </c>
      <c r="J3126" s="88">
        <v>0.78986000000000001</v>
      </c>
    </row>
    <row r="3127" spans="1:10">
      <c r="A3127" s="89">
        <v>41770</v>
      </c>
      <c r="B3127" s="90">
        <v>4.1666666666666664E-2</v>
      </c>
      <c r="C3127" s="91">
        <f t="shared" si="96"/>
        <v>41770.041666666664</v>
      </c>
      <c r="D3127" s="91">
        <f t="shared" si="97"/>
        <v>41770</v>
      </c>
      <c r="E3127" s="88">
        <v>4.6282500000000004</v>
      </c>
      <c r="G3127" s="88">
        <v>5.1835100000000001</v>
      </c>
      <c r="H3127" s="88">
        <v>6.9398299999999997</v>
      </c>
      <c r="I3127" s="88">
        <v>9.8474599999999999</v>
      </c>
      <c r="J3127" s="88">
        <v>0.62092999999999998</v>
      </c>
    </row>
    <row r="3128" spans="1:10">
      <c r="A3128" s="89">
        <v>41770</v>
      </c>
      <c r="B3128" s="90">
        <v>8.3333333333333329E-2</v>
      </c>
      <c r="C3128" s="91">
        <f t="shared" si="96"/>
        <v>41770.083333333336</v>
      </c>
      <c r="D3128" s="91">
        <f t="shared" si="97"/>
        <v>41770.041666666672</v>
      </c>
      <c r="E3128" s="88">
        <v>7.242</v>
      </c>
      <c r="G3128" s="88">
        <v>6.3061499999999997</v>
      </c>
      <c r="I3128" s="88">
        <v>13.165010000000001</v>
      </c>
      <c r="J3128" s="88">
        <v>0.55749000000000004</v>
      </c>
    </row>
    <row r="3129" spans="1:10">
      <c r="A3129" s="89">
        <v>41770</v>
      </c>
      <c r="B3129" s="90">
        <v>0.125</v>
      </c>
      <c r="C3129" s="91">
        <f t="shared" si="96"/>
        <v>41770.125</v>
      </c>
      <c r="D3129" s="91">
        <f t="shared" si="97"/>
        <v>41770.083333333336</v>
      </c>
      <c r="E3129" s="88">
        <v>4.4704699999999997</v>
      </c>
      <c r="G3129" s="88">
        <v>6.7931999999999997</v>
      </c>
      <c r="H3129" s="88">
        <v>6.7668999999999997</v>
      </c>
      <c r="I3129" s="88">
        <v>9.4659200000000006</v>
      </c>
      <c r="J3129" s="88">
        <v>0.51254999999999995</v>
      </c>
    </row>
    <row r="3130" spans="1:10">
      <c r="A3130" s="89">
        <v>41770</v>
      </c>
      <c r="B3130" s="90">
        <v>0.16666666666666666</v>
      </c>
      <c r="C3130" s="91">
        <f t="shared" si="96"/>
        <v>41770.166666666664</v>
      </c>
      <c r="D3130" s="91">
        <f t="shared" si="97"/>
        <v>41770.125</v>
      </c>
      <c r="E3130" s="88">
        <v>5.4458399999999996</v>
      </c>
      <c r="F3130" s="88">
        <v>1.0236700000000001</v>
      </c>
      <c r="G3130" s="88">
        <v>6.7157400000000003</v>
      </c>
      <c r="H3130" s="88">
        <v>4.2576999999999998</v>
      </c>
      <c r="I3130" s="88">
        <v>10.55222</v>
      </c>
      <c r="J3130" s="88">
        <v>0.50873000000000002</v>
      </c>
    </row>
    <row r="3131" spans="1:10">
      <c r="A3131" s="89">
        <v>41770</v>
      </c>
      <c r="B3131" s="90">
        <v>0.20833333333333334</v>
      </c>
      <c r="C3131" s="91">
        <f t="shared" si="96"/>
        <v>41770.208333333336</v>
      </c>
      <c r="D3131" s="91">
        <f t="shared" si="97"/>
        <v>41770.166666666672</v>
      </c>
      <c r="E3131" s="88">
        <v>6.4355599999999997</v>
      </c>
      <c r="F3131" s="88">
        <v>1.7112099999999999</v>
      </c>
      <c r="G3131" s="88">
        <v>6.8701800000000004</v>
      </c>
      <c r="H3131" s="88">
        <v>4.1070900000000004</v>
      </c>
      <c r="I3131" s="88">
        <v>9.9172700000000003</v>
      </c>
      <c r="J3131" s="88">
        <v>0.64737999999999996</v>
      </c>
    </row>
    <row r="3132" spans="1:10">
      <c r="A3132" s="89">
        <v>41770</v>
      </c>
      <c r="B3132" s="90">
        <v>0.25</v>
      </c>
      <c r="C3132" s="91">
        <f t="shared" si="96"/>
        <v>41770.25</v>
      </c>
      <c r="D3132" s="91">
        <f t="shared" si="97"/>
        <v>41770.208333333336</v>
      </c>
      <c r="E3132" s="88">
        <v>5.4410600000000002</v>
      </c>
      <c r="F3132" s="88">
        <v>4.5283199999999999</v>
      </c>
      <c r="G3132" s="88">
        <v>6.18072</v>
      </c>
      <c r="H3132" s="88">
        <v>4.0473299999999997</v>
      </c>
      <c r="I3132" s="88">
        <v>11.863720000000001</v>
      </c>
      <c r="J3132" s="88">
        <v>0.92756000000000005</v>
      </c>
    </row>
    <row r="3133" spans="1:10">
      <c r="A3133" s="89">
        <v>41770</v>
      </c>
      <c r="B3133" s="90">
        <v>0.29166666666666669</v>
      </c>
      <c r="C3133" s="91">
        <f t="shared" si="96"/>
        <v>41770.291666666664</v>
      </c>
      <c r="D3133" s="91">
        <f t="shared" si="97"/>
        <v>41770.25</v>
      </c>
      <c r="E3133" s="88">
        <v>5.9383100000000004</v>
      </c>
      <c r="F3133" s="88">
        <v>4.44848</v>
      </c>
      <c r="G3133" s="88">
        <v>6.9457199999999997</v>
      </c>
      <c r="H3133" s="88">
        <v>3.95648</v>
      </c>
      <c r="I3133" s="88">
        <v>8.37866</v>
      </c>
      <c r="J3133" s="88">
        <v>1.1604099999999999</v>
      </c>
    </row>
    <row r="3134" spans="1:10">
      <c r="A3134" s="89">
        <v>41770</v>
      </c>
      <c r="B3134" s="90">
        <v>0.33333333333333331</v>
      </c>
      <c r="C3134" s="91">
        <f t="shared" si="96"/>
        <v>41770.333333333336</v>
      </c>
      <c r="D3134" s="91">
        <f t="shared" si="97"/>
        <v>41770.291666666672</v>
      </c>
      <c r="E3134" s="88">
        <v>3.97322</v>
      </c>
      <c r="F3134" s="88">
        <v>3.7819699999999998</v>
      </c>
      <c r="G3134" s="88">
        <v>6.6430699999999998</v>
      </c>
      <c r="H3134" s="88">
        <v>4.8290600000000001</v>
      </c>
      <c r="I3134" s="88">
        <v>8.6497600000000006</v>
      </c>
      <c r="J3134" s="88">
        <v>0.97297999999999996</v>
      </c>
    </row>
    <row r="3135" spans="1:10">
      <c r="A3135" s="89">
        <v>41770</v>
      </c>
      <c r="B3135" s="90">
        <v>0.375</v>
      </c>
      <c r="C3135" s="91">
        <f t="shared" si="96"/>
        <v>41770.375</v>
      </c>
      <c r="D3135" s="91">
        <f t="shared" si="97"/>
        <v>41770.333333333336</v>
      </c>
      <c r="E3135" s="88">
        <v>5.4601899999999999</v>
      </c>
      <c r="F3135" s="88">
        <v>6.5995600000000003</v>
      </c>
      <c r="G3135" s="88">
        <v>6.9543299999999997</v>
      </c>
      <c r="H3135" s="88">
        <v>4.6301600000000001</v>
      </c>
      <c r="I3135" s="88">
        <v>10.597160000000001</v>
      </c>
      <c r="J3135" s="88">
        <v>1.0647800000000001</v>
      </c>
    </row>
    <row r="3136" spans="1:10">
      <c r="A3136" s="89">
        <v>41770</v>
      </c>
      <c r="B3136" s="90">
        <v>0.41666666666666669</v>
      </c>
      <c r="C3136" s="91">
        <f t="shared" si="96"/>
        <v>41770.416666666664</v>
      </c>
      <c r="D3136" s="91">
        <f t="shared" si="97"/>
        <v>41770.375</v>
      </c>
      <c r="E3136" s="88">
        <v>6.9280299999999997</v>
      </c>
      <c r="F3136" s="88">
        <v>9.8637200000000007</v>
      </c>
      <c r="G3136" s="88">
        <v>6.7955899999999998</v>
      </c>
      <c r="H3136" s="88">
        <v>5.3019299999999996</v>
      </c>
      <c r="I3136" s="88">
        <v>11.18765</v>
      </c>
      <c r="J3136" s="88">
        <v>1.4367700000000001</v>
      </c>
    </row>
    <row r="3137" spans="1:10">
      <c r="A3137" s="89">
        <v>41770</v>
      </c>
      <c r="B3137" s="90">
        <v>0.45833333333333331</v>
      </c>
      <c r="C3137" s="91">
        <f t="shared" si="96"/>
        <v>41770.458333333336</v>
      </c>
      <c r="D3137" s="91">
        <f t="shared" si="97"/>
        <v>41770.416666666672</v>
      </c>
      <c r="E3137" s="88">
        <v>6.9375900000000001</v>
      </c>
      <c r="F3137" s="88">
        <v>12.43364</v>
      </c>
      <c r="G3137" s="88">
        <v>6.7960700000000003</v>
      </c>
      <c r="H3137" s="88">
        <v>4.7960700000000003</v>
      </c>
      <c r="I3137" s="88">
        <v>12.410690000000001</v>
      </c>
      <c r="J3137" s="88">
        <v>1.2981100000000001</v>
      </c>
    </row>
    <row r="3138" spans="1:10">
      <c r="A3138" s="89">
        <v>41770</v>
      </c>
      <c r="B3138" s="90">
        <v>0.5</v>
      </c>
      <c r="C3138" s="91">
        <f t="shared" si="96"/>
        <v>41770.5</v>
      </c>
      <c r="D3138" s="91">
        <f t="shared" si="97"/>
        <v>41770.458333333336</v>
      </c>
      <c r="E3138" s="88">
        <v>6.9328099999999999</v>
      </c>
      <c r="F3138" s="88">
        <v>15.67868</v>
      </c>
      <c r="G3138" s="88">
        <v>7.6370899999999997</v>
      </c>
      <c r="H3138" s="88">
        <v>4.3394599999999999</v>
      </c>
      <c r="I3138" s="88">
        <v>10.19219</v>
      </c>
      <c r="J3138" s="88">
        <v>1.57829</v>
      </c>
    </row>
    <row r="3139" spans="1:10">
      <c r="A3139" s="89">
        <v>41770</v>
      </c>
      <c r="B3139" s="90">
        <v>0.54166666666666663</v>
      </c>
      <c r="C3139" s="91">
        <f t="shared" si="96"/>
        <v>41770.541666666664</v>
      </c>
      <c r="D3139" s="91">
        <f t="shared" si="97"/>
        <v>41770.5</v>
      </c>
      <c r="E3139" s="88">
        <v>3.98278</v>
      </c>
      <c r="F3139" s="88">
        <v>5.5385999999999997</v>
      </c>
      <c r="G3139" s="88">
        <v>7.3330000000000002</v>
      </c>
      <c r="H3139" s="88">
        <v>4.7315300000000002</v>
      </c>
      <c r="I3139" s="88">
        <v>10.916069999999999</v>
      </c>
      <c r="J3139" s="88">
        <v>1.2053499999999999</v>
      </c>
    </row>
    <row r="3140" spans="1:10">
      <c r="A3140" s="89">
        <v>41770</v>
      </c>
      <c r="B3140" s="90">
        <v>0.58333333333333337</v>
      </c>
      <c r="C3140" s="91">
        <f t="shared" si="96"/>
        <v>41770.583333333336</v>
      </c>
      <c r="D3140" s="91">
        <f t="shared" si="97"/>
        <v>41770.541666666672</v>
      </c>
      <c r="E3140" s="88">
        <v>5.9478799999999996</v>
      </c>
      <c r="F3140" s="88">
        <v>8.1845400000000001</v>
      </c>
      <c r="G3140" s="88">
        <v>6.5684800000000001</v>
      </c>
      <c r="H3140" s="88">
        <v>4.59</v>
      </c>
      <c r="I3140" s="88">
        <v>12.05162</v>
      </c>
      <c r="J3140" s="88">
        <v>1.6256299999999999</v>
      </c>
    </row>
    <row r="3141" spans="1:10">
      <c r="A3141" s="89">
        <v>41770</v>
      </c>
      <c r="B3141" s="90">
        <v>0.625</v>
      </c>
      <c r="C3141" s="91">
        <f t="shared" si="96"/>
        <v>41770.625</v>
      </c>
      <c r="D3141" s="91">
        <f t="shared" si="97"/>
        <v>41770.583333333336</v>
      </c>
      <c r="E3141" s="88">
        <v>5.9478799999999996</v>
      </c>
      <c r="F3141" s="88">
        <v>8.6081599999999998</v>
      </c>
      <c r="G3141" s="88">
        <v>5.9631800000000004</v>
      </c>
      <c r="H3141" s="88">
        <v>5.02318</v>
      </c>
      <c r="I3141" s="88">
        <v>15.62608</v>
      </c>
      <c r="J3141" s="88">
        <v>1.90628</v>
      </c>
    </row>
    <row r="3142" spans="1:10">
      <c r="A3142" s="89">
        <v>41770</v>
      </c>
      <c r="B3142" s="90">
        <v>0.66666666666666663</v>
      </c>
      <c r="C3142" s="91">
        <f t="shared" si="96"/>
        <v>41770.666666666664</v>
      </c>
      <c r="D3142" s="91">
        <f t="shared" si="97"/>
        <v>41770.625</v>
      </c>
      <c r="E3142" s="88">
        <v>4.9581600000000003</v>
      </c>
      <c r="F3142" s="88">
        <v>8.3389799999999994</v>
      </c>
      <c r="G3142" s="88">
        <v>6.7965499999999999</v>
      </c>
      <c r="H3142" s="88">
        <v>4.99641</v>
      </c>
      <c r="I3142" s="88">
        <v>12.36623</v>
      </c>
      <c r="J3142" s="88">
        <v>1.8575200000000001</v>
      </c>
    </row>
    <row r="3143" spans="1:10">
      <c r="A3143" s="89">
        <v>41770</v>
      </c>
      <c r="B3143" s="90">
        <v>0.70833333333333337</v>
      </c>
      <c r="C3143" s="91">
        <f t="shared" si="96"/>
        <v>41770.708333333336</v>
      </c>
      <c r="D3143" s="91">
        <f t="shared" si="97"/>
        <v>41770.666666666672</v>
      </c>
      <c r="E3143" s="88">
        <v>10.37053</v>
      </c>
      <c r="F3143" s="88">
        <v>12.049709999999999</v>
      </c>
      <c r="G3143" s="88">
        <v>7.0289200000000003</v>
      </c>
      <c r="H3143" s="88">
        <v>5.2632000000000003</v>
      </c>
      <c r="I3143" s="88">
        <v>16.760190000000001</v>
      </c>
      <c r="J3143" s="88">
        <v>2.46665</v>
      </c>
    </row>
    <row r="3144" spans="1:10">
      <c r="A3144" s="89">
        <v>41770</v>
      </c>
      <c r="B3144" s="90">
        <v>0.75</v>
      </c>
      <c r="C3144" s="91">
        <f t="shared" ref="C3144:C3207" si="98">A3144+B3144</f>
        <v>41770.75</v>
      </c>
      <c r="D3144" s="91">
        <f t="shared" ref="D3144:D3207" si="99">C3144-"01:00"</f>
        <v>41770.708333333336</v>
      </c>
      <c r="E3144" s="88">
        <v>10.37053</v>
      </c>
      <c r="F3144" s="88">
        <v>9.5830599999999997</v>
      </c>
      <c r="G3144" s="88">
        <v>6.8022799999999997</v>
      </c>
      <c r="H3144" s="88">
        <v>4.9184700000000001</v>
      </c>
      <c r="I3144" s="88">
        <v>13.40615</v>
      </c>
      <c r="J3144" s="88">
        <v>3.2091799999999999</v>
      </c>
    </row>
    <row r="3145" spans="1:10">
      <c r="A3145" s="89">
        <v>41770</v>
      </c>
      <c r="B3145" s="90">
        <v>0.79166666666666663</v>
      </c>
      <c r="C3145" s="91">
        <f t="shared" si="98"/>
        <v>41770.791666666664</v>
      </c>
      <c r="D3145" s="91">
        <f t="shared" si="99"/>
        <v>41770.75</v>
      </c>
      <c r="E3145" s="88">
        <v>11.35547</v>
      </c>
      <c r="F3145" s="88">
        <v>15.007389999999999</v>
      </c>
      <c r="G3145" s="88">
        <v>6.9504999999999999</v>
      </c>
      <c r="H3145" s="88">
        <v>6.4742899999999999</v>
      </c>
      <c r="I3145" s="88">
        <v>14.49197</v>
      </c>
      <c r="J3145" s="88">
        <v>3.3970799999999999</v>
      </c>
    </row>
    <row r="3146" spans="1:10">
      <c r="A3146" s="89">
        <v>41770</v>
      </c>
      <c r="B3146" s="90">
        <v>0.83333333333333337</v>
      </c>
      <c r="C3146" s="91">
        <f t="shared" si="98"/>
        <v>41770.833333333336</v>
      </c>
      <c r="D3146" s="91">
        <f t="shared" si="99"/>
        <v>41770.791666666672</v>
      </c>
      <c r="E3146" s="88">
        <v>12.32606</v>
      </c>
      <c r="F3146" s="88">
        <v>11.36312</v>
      </c>
      <c r="G3146" s="88">
        <v>7.7838799999999999</v>
      </c>
      <c r="H3146" s="88">
        <v>6.9509800000000004</v>
      </c>
      <c r="I3146" s="88">
        <v>19.652850000000001</v>
      </c>
      <c r="J3146" s="88">
        <v>2.6067399999999998</v>
      </c>
    </row>
    <row r="3147" spans="1:10">
      <c r="A3147" s="89">
        <v>41770</v>
      </c>
      <c r="B3147" s="90">
        <v>0.875</v>
      </c>
      <c r="C3147" s="91">
        <f t="shared" si="98"/>
        <v>41770.875</v>
      </c>
      <c r="D3147" s="91">
        <f t="shared" si="99"/>
        <v>41770.833333333336</v>
      </c>
      <c r="E3147" s="88">
        <v>13.31578</v>
      </c>
      <c r="F3147" s="88">
        <v>8.9768000000000008</v>
      </c>
      <c r="G3147" s="88">
        <v>7.7049799999999999</v>
      </c>
      <c r="H3147" s="88">
        <v>7.6208299999999998</v>
      </c>
      <c r="I3147" s="88">
        <v>17.434349999999998</v>
      </c>
      <c r="J3147" s="88">
        <v>2.2328399999999999</v>
      </c>
    </row>
    <row r="3148" spans="1:10">
      <c r="A3148" s="89">
        <v>41770</v>
      </c>
      <c r="B3148" s="90">
        <v>0.91666666666666663</v>
      </c>
      <c r="C3148" s="91">
        <f t="shared" si="98"/>
        <v>41770.916666666664</v>
      </c>
      <c r="D3148" s="91">
        <f t="shared" si="99"/>
        <v>41770.875</v>
      </c>
      <c r="E3148" s="88">
        <v>9.8732799999999994</v>
      </c>
      <c r="F3148" s="88">
        <v>6.8601400000000003</v>
      </c>
      <c r="G3148" s="88">
        <v>7.6284799999999997</v>
      </c>
      <c r="H3148" s="88">
        <v>7.2196899999999999</v>
      </c>
      <c r="I3148" s="88">
        <v>21.964580000000002</v>
      </c>
      <c r="J3148" s="88">
        <v>2.6062599999999998</v>
      </c>
    </row>
    <row r="3149" spans="1:10">
      <c r="A3149" s="89">
        <v>41770</v>
      </c>
      <c r="B3149" s="90">
        <v>0.95833333333333337</v>
      </c>
      <c r="C3149" s="91">
        <f t="shared" si="98"/>
        <v>41770.958333333336</v>
      </c>
      <c r="D3149" s="91">
        <f t="shared" si="99"/>
        <v>41770.916666666672</v>
      </c>
      <c r="E3149" s="88">
        <v>6.9136899999999999</v>
      </c>
      <c r="F3149" s="88">
        <v>3.4831400000000001</v>
      </c>
      <c r="G3149" s="88">
        <v>6.79033</v>
      </c>
      <c r="H3149" s="88">
        <v>8.0769699999999993</v>
      </c>
      <c r="I3149" s="88">
        <v>13.72171</v>
      </c>
      <c r="J3149" s="88">
        <v>2</v>
      </c>
    </row>
    <row r="3150" spans="1:10">
      <c r="A3150" s="89">
        <v>41770</v>
      </c>
      <c r="B3150" s="92">
        <v>1</v>
      </c>
      <c r="C3150" s="91">
        <f t="shared" si="98"/>
        <v>41771</v>
      </c>
      <c r="D3150" s="91">
        <f t="shared" si="99"/>
        <v>41770.958333333336</v>
      </c>
      <c r="E3150" s="88">
        <v>4.4513400000000001</v>
      </c>
      <c r="F3150" s="88">
        <v>2.8065899999999999</v>
      </c>
      <c r="G3150" s="88">
        <v>6.4140499999999996</v>
      </c>
      <c r="H3150" s="88">
        <v>7.6174900000000001</v>
      </c>
      <c r="I3150" s="88">
        <v>23.727429999999998</v>
      </c>
      <c r="J3150" s="88">
        <v>2.0941900000000002</v>
      </c>
    </row>
    <row r="3151" spans="1:10">
      <c r="A3151" s="89">
        <v>41771</v>
      </c>
      <c r="B3151" s="90">
        <v>4.1666666666666664E-2</v>
      </c>
      <c r="C3151" s="91">
        <f t="shared" si="98"/>
        <v>41771.041666666664</v>
      </c>
      <c r="D3151" s="91">
        <f t="shared" si="99"/>
        <v>41771</v>
      </c>
      <c r="E3151" s="88">
        <v>6.5853799999999998</v>
      </c>
      <c r="F3151" s="88">
        <v>3.7587000000000002</v>
      </c>
      <c r="G3151" s="88">
        <v>7.3618499999999996</v>
      </c>
      <c r="H3151" s="88">
        <v>7.0819900000000002</v>
      </c>
      <c r="I3151" s="88">
        <v>14.02309</v>
      </c>
      <c r="J3151" s="88">
        <v>2.0019100000000001</v>
      </c>
    </row>
    <row r="3152" spans="1:10">
      <c r="A3152" s="89">
        <v>41771</v>
      </c>
      <c r="B3152" s="90">
        <v>8.3333333333333329E-2</v>
      </c>
      <c r="C3152" s="91">
        <f t="shared" si="98"/>
        <v>41771.083333333336</v>
      </c>
      <c r="D3152" s="91">
        <f t="shared" si="99"/>
        <v>41771.041666666672</v>
      </c>
      <c r="E3152" s="88">
        <v>9.2055000000000007</v>
      </c>
      <c r="G3152" s="88">
        <v>7.5683999999999996</v>
      </c>
      <c r="I3152" s="88">
        <v>12.45229</v>
      </c>
      <c r="J3152" s="88">
        <v>1.9540999999999999</v>
      </c>
    </row>
    <row r="3153" spans="1:10">
      <c r="A3153" s="89">
        <v>41771</v>
      </c>
      <c r="B3153" s="90">
        <v>0.125</v>
      </c>
      <c r="C3153" s="91">
        <f t="shared" si="98"/>
        <v>41771.125</v>
      </c>
      <c r="D3153" s="91">
        <f t="shared" si="99"/>
        <v>41771.083333333336</v>
      </c>
      <c r="E3153" s="88">
        <v>8.8787800000000008</v>
      </c>
      <c r="F3153" s="88">
        <v>6.5632200000000003</v>
      </c>
      <c r="G3153" s="88">
        <v>7.2942799999999997</v>
      </c>
      <c r="H3153" s="88">
        <v>7.8503299999999996</v>
      </c>
      <c r="I3153" s="88">
        <v>14.597160000000001</v>
      </c>
      <c r="J3153" s="88">
        <v>3.53287</v>
      </c>
    </row>
    <row r="3154" spans="1:10">
      <c r="A3154" s="89">
        <v>41771</v>
      </c>
      <c r="B3154" s="90">
        <v>0.16666666666666666</v>
      </c>
      <c r="C3154" s="91">
        <f t="shared" si="98"/>
        <v>41771.166666666664</v>
      </c>
      <c r="D3154" s="91">
        <f t="shared" si="99"/>
        <v>41771.125</v>
      </c>
      <c r="E3154" s="88">
        <v>10.36097</v>
      </c>
      <c r="F3154" s="88">
        <v>7.5328600000000003</v>
      </c>
      <c r="G3154" s="88">
        <v>7.22112</v>
      </c>
      <c r="H3154" s="88">
        <v>8.1276499999999992</v>
      </c>
      <c r="I3154" s="88">
        <v>20.44558</v>
      </c>
      <c r="J3154" s="88">
        <v>4.6048200000000001</v>
      </c>
    </row>
    <row r="3155" spans="1:10">
      <c r="A3155" s="89">
        <v>41771</v>
      </c>
      <c r="B3155" s="90">
        <v>0.20833333333333334</v>
      </c>
      <c r="C3155" s="91">
        <f t="shared" si="98"/>
        <v>41771.208333333336</v>
      </c>
      <c r="D3155" s="91">
        <f t="shared" si="99"/>
        <v>41771.166666666672</v>
      </c>
      <c r="E3155" s="88">
        <v>10.36575</v>
      </c>
      <c r="F3155" s="88">
        <v>15.06428</v>
      </c>
      <c r="G3155" s="88">
        <v>7.9971199999999998</v>
      </c>
      <c r="H3155" s="88">
        <v>8.0085899999999999</v>
      </c>
      <c r="I3155" s="88">
        <v>28.291129999999999</v>
      </c>
      <c r="J3155" s="88">
        <v>6.9748900000000003</v>
      </c>
    </row>
    <row r="3156" spans="1:10">
      <c r="A3156" s="89">
        <v>41771</v>
      </c>
      <c r="B3156" s="90">
        <v>0.25</v>
      </c>
      <c r="C3156" s="91">
        <f t="shared" si="98"/>
        <v>41771.25</v>
      </c>
      <c r="D3156" s="91">
        <f t="shared" si="99"/>
        <v>41771.208333333336</v>
      </c>
      <c r="E3156" s="88">
        <v>12.33084</v>
      </c>
      <c r="F3156" s="88">
        <v>23.522790000000001</v>
      </c>
      <c r="G3156" s="88">
        <v>8.0750499999999992</v>
      </c>
      <c r="H3156" s="88">
        <v>8.8821300000000001</v>
      </c>
      <c r="I3156" s="88">
        <v>36.575609999999998</v>
      </c>
      <c r="J3156" s="88">
        <v>6.7731199999999996</v>
      </c>
    </row>
    <row r="3157" spans="1:10">
      <c r="A3157" s="89">
        <v>41771</v>
      </c>
      <c r="B3157" s="90">
        <v>0.29166666666666669</v>
      </c>
      <c r="C3157" s="91">
        <f t="shared" si="98"/>
        <v>41771.291666666664</v>
      </c>
      <c r="D3157" s="91">
        <f t="shared" si="99"/>
        <v>41771.25</v>
      </c>
      <c r="E3157" s="88">
        <v>17.762339999999998</v>
      </c>
      <c r="F3157" s="88">
        <v>31.842169999999999</v>
      </c>
      <c r="G3157" s="88">
        <v>8.31555</v>
      </c>
      <c r="H3157" s="88">
        <v>12.9175</v>
      </c>
      <c r="I3157" s="88">
        <v>42.150539999999999</v>
      </c>
      <c r="J3157" s="88">
        <v>7.6954200000000004</v>
      </c>
    </row>
    <row r="3158" spans="1:10">
      <c r="A3158" s="89">
        <v>41771</v>
      </c>
      <c r="B3158" s="90">
        <v>0.33333333333333331</v>
      </c>
      <c r="C3158" s="91">
        <f t="shared" si="98"/>
        <v>41771.333333333336</v>
      </c>
      <c r="D3158" s="91">
        <f t="shared" si="99"/>
        <v>41771.291666666672</v>
      </c>
      <c r="E3158" s="88">
        <v>24.159659999999999</v>
      </c>
      <c r="F3158" s="88">
        <v>42.29016</v>
      </c>
      <c r="G3158" s="88">
        <v>9.2507599999999996</v>
      </c>
      <c r="H3158" s="88">
        <v>12.7798</v>
      </c>
      <c r="I3158" s="88">
        <v>38.078830000000004</v>
      </c>
      <c r="J3158" s="88">
        <v>6.6784499999999998</v>
      </c>
    </row>
    <row r="3159" spans="1:10">
      <c r="A3159" s="89">
        <v>41771</v>
      </c>
      <c r="B3159" s="90">
        <v>0.375</v>
      </c>
      <c r="C3159" s="91">
        <f t="shared" si="98"/>
        <v>41771.375</v>
      </c>
      <c r="D3159" s="91">
        <f t="shared" si="99"/>
        <v>41771.333333333336</v>
      </c>
      <c r="E3159" s="88">
        <v>22.204129999999999</v>
      </c>
      <c r="F3159" s="88">
        <v>39.405149999999999</v>
      </c>
      <c r="G3159" s="88">
        <v>10.70331</v>
      </c>
      <c r="H3159" s="88">
        <v>14.73629</v>
      </c>
      <c r="I3159" s="88">
        <v>38.807490000000001</v>
      </c>
      <c r="J3159" s="88">
        <v>6.0282</v>
      </c>
    </row>
    <row r="3160" spans="1:10">
      <c r="A3160" s="89">
        <v>41771</v>
      </c>
      <c r="B3160" s="90">
        <v>0.41666666666666669</v>
      </c>
      <c r="C3160" s="91">
        <f t="shared" si="98"/>
        <v>41771.416666666664</v>
      </c>
      <c r="D3160" s="91">
        <f t="shared" si="99"/>
        <v>41771.375</v>
      </c>
      <c r="E3160" s="88">
        <v>16.289719999999999</v>
      </c>
      <c r="F3160" s="88">
        <v>32.955240000000003</v>
      </c>
      <c r="G3160" s="88">
        <v>11.301439999999999</v>
      </c>
      <c r="H3160" s="88">
        <v>14.30837</v>
      </c>
      <c r="I3160" s="88">
        <v>43.495510000000003</v>
      </c>
      <c r="J3160" s="88">
        <v>6.7310400000000001</v>
      </c>
    </row>
    <row r="3161" spans="1:10">
      <c r="A3161" s="89">
        <v>41771</v>
      </c>
      <c r="B3161" s="90">
        <v>0.45833333333333331</v>
      </c>
      <c r="C3161" s="91">
        <f t="shared" si="98"/>
        <v>41771.458333333336</v>
      </c>
      <c r="D3161" s="91">
        <f t="shared" si="99"/>
        <v>41771.416666666672</v>
      </c>
      <c r="E3161" s="88">
        <v>12.84244</v>
      </c>
      <c r="F3161" s="88">
        <v>29.430980000000002</v>
      </c>
      <c r="G3161" s="88">
        <v>10.9046</v>
      </c>
      <c r="H3161" s="88">
        <v>9.9789499999999993</v>
      </c>
      <c r="I3161" s="88">
        <v>57.229170000000003</v>
      </c>
      <c r="J3161" s="88">
        <v>9.1905199999999994</v>
      </c>
    </row>
    <row r="3162" spans="1:10">
      <c r="A3162" s="89">
        <v>41771</v>
      </c>
      <c r="B3162" s="90">
        <v>0.5</v>
      </c>
      <c r="C3162" s="91">
        <f t="shared" si="98"/>
        <v>41771.5</v>
      </c>
      <c r="D3162" s="91">
        <f t="shared" si="99"/>
        <v>41771.458333333336</v>
      </c>
      <c r="E3162" s="88">
        <v>10.380089999999999</v>
      </c>
      <c r="F3162" s="88">
        <v>25.75516</v>
      </c>
      <c r="G3162" s="88">
        <v>9.6729500000000002</v>
      </c>
      <c r="H3162" s="88">
        <v>7.2058200000000001</v>
      </c>
      <c r="I3162" s="88">
        <v>30.039639999999999</v>
      </c>
      <c r="J3162" s="88">
        <v>8.5804299999999998</v>
      </c>
    </row>
    <row r="3163" spans="1:10">
      <c r="A3163" s="89">
        <v>41771</v>
      </c>
      <c r="B3163" s="90">
        <v>0.54166666666666663</v>
      </c>
      <c r="C3163" s="91">
        <f t="shared" si="98"/>
        <v>41771.541666666664</v>
      </c>
      <c r="D3163" s="91">
        <f t="shared" si="99"/>
        <v>41771.5</v>
      </c>
      <c r="E3163" s="88">
        <v>8.9026899999999998</v>
      </c>
      <c r="F3163" s="88">
        <v>16.196010000000001</v>
      </c>
      <c r="G3163" s="88">
        <v>9.6791599999999995</v>
      </c>
      <c r="H3163" s="88">
        <v>7.4487100000000002</v>
      </c>
      <c r="I3163" s="88">
        <v>20.330829999999999</v>
      </c>
      <c r="J3163" s="88">
        <v>9.9636499999999995</v>
      </c>
    </row>
    <row r="3164" spans="1:10">
      <c r="A3164" s="89">
        <v>41771</v>
      </c>
      <c r="B3164" s="90">
        <v>0.58333333333333337</v>
      </c>
      <c r="C3164" s="91">
        <f t="shared" si="98"/>
        <v>41771.583333333336</v>
      </c>
      <c r="D3164" s="91">
        <f t="shared" si="99"/>
        <v>41771.541666666672</v>
      </c>
      <c r="E3164" s="88">
        <v>7.4300600000000001</v>
      </c>
      <c r="F3164" s="88">
        <v>14.697559999999999</v>
      </c>
      <c r="G3164" s="88">
        <v>10.83957</v>
      </c>
      <c r="H3164" s="88">
        <v>6.3102900000000002</v>
      </c>
      <c r="I3164" s="88">
        <v>21.32724</v>
      </c>
      <c r="J3164" s="88">
        <v>9.6557300000000001</v>
      </c>
    </row>
    <row r="3165" spans="1:10">
      <c r="A3165" s="89">
        <v>41771</v>
      </c>
      <c r="B3165" s="90">
        <v>0.625</v>
      </c>
      <c r="C3165" s="91">
        <f t="shared" si="98"/>
        <v>41771.625</v>
      </c>
      <c r="D3165" s="91">
        <f t="shared" si="99"/>
        <v>41771.583333333336</v>
      </c>
      <c r="E3165" s="88">
        <v>10.384880000000001</v>
      </c>
      <c r="F3165" s="88">
        <v>14.62345</v>
      </c>
      <c r="G3165" s="88">
        <v>9.6868099999999995</v>
      </c>
      <c r="H3165" s="88">
        <v>8.4623299999999997</v>
      </c>
      <c r="I3165" s="88">
        <v>25.954540000000001</v>
      </c>
      <c r="J3165" s="88">
        <v>8.8276199999999996</v>
      </c>
    </row>
    <row r="3166" spans="1:10">
      <c r="A3166" s="89">
        <v>41771</v>
      </c>
      <c r="B3166" s="90">
        <v>0.66666666666666663</v>
      </c>
      <c r="C3166" s="91">
        <f t="shared" si="98"/>
        <v>41771.666666666664</v>
      </c>
      <c r="D3166" s="91">
        <f t="shared" si="99"/>
        <v>41771.625</v>
      </c>
      <c r="E3166" s="88">
        <v>12.345190000000001</v>
      </c>
      <c r="F3166" s="88">
        <v>18.134329999999999</v>
      </c>
      <c r="G3166" s="88">
        <v>11.82977</v>
      </c>
      <c r="H3166" s="88">
        <v>7.7001999999999997</v>
      </c>
      <c r="I3166" s="88">
        <v>35.444839999999999</v>
      </c>
      <c r="J3166" s="88">
        <v>7.2990599999999999</v>
      </c>
    </row>
    <row r="3167" spans="1:10">
      <c r="A3167" s="89">
        <v>41771</v>
      </c>
      <c r="B3167" s="90">
        <v>0.70833333333333337</v>
      </c>
      <c r="C3167" s="91">
        <f t="shared" si="98"/>
        <v>41771.708333333336</v>
      </c>
      <c r="D3167" s="91">
        <f t="shared" si="99"/>
        <v>41771.666666666672</v>
      </c>
      <c r="E3167" s="88">
        <v>18.254809999999999</v>
      </c>
      <c r="F3167" s="88">
        <v>30.191199999999998</v>
      </c>
      <c r="G3167" s="88">
        <v>10.53692</v>
      </c>
      <c r="H3167" s="88">
        <v>8.3055099999999999</v>
      </c>
      <c r="I3167" s="88">
        <v>33.122109999999999</v>
      </c>
      <c r="J3167" s="88">
        <v>5.95505</v>
      </c>
    </row>
    <row r="3168" spans="1:10">
      <c r="A3168" s="89">
        <v>41771</v>
      </c>
      <c r="B3168" s="90">
        <v>0.75</v>
      </c>
      <c r="C3168" s="91">
        <f t="shared" si="98"/>
        <v>41771.75</v>
      </c>
      <c r="D3168" s="91">
        <f t="shared" si="99"/>
        <v>41771.708333333336</v>
      </c>
      <c r="E3168" s="88">
        <v>16.76784</v>
      </c>
      <c r="F3168" s="88">
        <v>24.99494</v>
      </c>
      <c r="G3168" s="88">
        <v>8.3887</v>
      </c>
      <c r="H3168" s="88">
        <v>6.7788599999999999</v>
      </c>
      <c r="I3168" s="88">
        <v>29.034140000000001</v>
      </c>
      <c r="J3168" s="88">
        <v>9.9158299999999997</v>
      </c>
    </row>
    <row r="3169" spans="1:10">
      <c r="A3169" s="89">
        <v>41771</v>
      </c>
      <c r="B3169" s="90">
        <v>0.79166666666666663</v>
      </c>
      <c r="C3169" s="91">
        <f t="shared" si="98"/>
        <v>41771.791666666664</v>
      </c>
      <c r="D3169" s="91">
        <f t="shared" si="99"/>
        <v>41771.75</v>
      </c>
      <c r="E3169" s="88">
        <v>18.240469999999998</v>
      </c>
      <c r="F3169" s="88">
        <v>19.78051</v>
      </c>
      <c r="G3169" s="88">
        <v>9.7700099999999992</v>
      </c>
      <c r="H3169" s="88">
        <v>9.1278799999999993</v>
      </c>
      <c r="I3169" s="88">
        <v>36.159640000000003</v>
      </c>
      <c r="J3169" s="88">
        <v>16.38917</v>
      </c>
    </row>
    <row r="3170" spans="1:10">
      <c r="A3170" s="89">
        <v>41771</v>
      </c>
      <c r="B3170" s="90">
        <v>0.83333333333333337</v>
      </c>
      <c r="C3170" s="91">
        <f t="shared" si="98"/>
        <v>41771.833333333336</v>
      </c>
      <c r="D3170" s="91">
        <f t="shared" si="99"/>
        <v>41771.791666666672</v>
      </c>
      <c r="E3170" s="88">
        <v>17.743220000000001</v>
      </c>
      <c r="F3170" s="88">
        <v>19.32199</v>
      </c>
      <c r="G3170" s="88">
        <v>11.22494</v>
      </c>
      <c r="H3170" s="88">
        <v>10.786020000000001</v>
      </c>
      <c r="I3170" s="88">
        <v>41.633690000000001</v>
      </c>
      <c r="J3170" s="88">
        <v>24.25911</v>
      </c>
    </row>
    <row r="3171" spans="1:10">
      <c r="A3171" s="89">
        <v>41771</v>
      </c>
      <c r="B3171" s="90">
        <v>0.875</v>
      </c>
      <c r="C3171" s="91">
        <f t="shared" si="98"/>
        <v>41771.875</v>
      </c>
      <c r="D3171" s="91">
        <f t="shared" si="99"/>
        <v>41771.833333333336</v>
      </c>
      <c r="E3171" s="88">
        <v>24.145309999999998</v>
      </c>
      <c r="F3171" s="88">
        <v>19.031770000000002</v>
      </c>
      <c r="G3171" s="88">
        <v>9.7035499999999999</v>
      </c>
      <c r="H3171" s="88">
        <v>9.1293199999999999</v>
      </c>
      <c r="I3171" s="88">
        <v>35.953090000000003</v>
      </c>
      <c r="J3171" s="88">
        <v>28.401579999999999</v>
      </c>
    </row>
    <row r="3172" spans="1:10">
      <c r="A3172" s="89">
        <v>41771</v>
      </c>
      <c r="B3172" s="90">
        <v>0.91666666666666663</v>
      </c>
      <c r="C3172" s="91">
        <f t="shared" si="98"/>
        <v>41771.916666666664</v>
      </c>
      <c r="D3172" s="91">
        <f t="shared" si="99"/>
        <v>41771.875</v>
      </c>
      <c r="E3172" s="88">
        <v>25.622720000000001</v>
      </c>
      <c r="F3172" s="88">
        <v>16.16254</v>
      </c>
      <c r="G3172" s="88">
        <v>6.5785200000000001</v>
      </c>
      <c r="H3172" s="88">
        <v>11.4138</v>
      </c>
      <c r="I3172" s="88">
        <v>42.16919</v>
      </c>
      <c r="J3172" s="88">
        <v>28.864879999999999</v>
      </c>
    </row>
    <row r="3173" spans="1:10">
      <c r="A3173" s="89">
        <v>41771</v>
      </c>
      <c r="B3173" s="90">
        <v>0.95833333333333337</v>
      </c>
      <c r="C3173" s="91">
        <f t="shared" si="98"/>
        <v>41771.958333333336</v>
      </c>
      <c r="D3173" s="91">
        <f t="shared" si="99"/>
        <v>41771.916666666672</v>
      </c>
      <c r="E3173" s="88">
        <v>30.542629999999999</v>
      </c>
      <c r="F3173" s="88">
        <v>11.689679999999999</v>
      </c>
      <c r="G3173" s="88">
        <v>5.2732400000000004</v>
      </c>
      <c r="H3173" s="88">
        <v>12.96866</v>
      </c>
      <c r="I3173" s="88">
        <v>31.5596</v>
      </c>
      <c r="J3173" s="88">
        <v>25.327719999999999</v>
      </c>
    </row>
    <row r="3174" spans="1:10">
      <c r="A3174" s="89">
        <v>41771</v>
      </c>
      <c r="B3174" s="92">
        <v>1</v>
      </c>
      <c r="C3174" s="91">
        <f t="shared" si="98"/>
        <v>41772</v>
      </c>
      <c r="D3174" s="91">
        <f t="shared" si="99"/>
        <v>41771.958333333336</v>
      </c>
      <c r="E3174" s="88">
        <v>26.612439999999999</v>
      </c>
      <c r="F3174" s="88">
        <v>10.57708</v>
      </c>
      <c r="G3174" s="88">
        <v>4.4967699999999997</v>
      </c>
      <c r="H3174" s="88">
        <v>17.141739999999999</v>
      </c>
      <c r="I3174" s="88">
        <v>36.186889999999998</v>
      </c>
      <c r="J3174" s="88">
        <v>15.783379999999999</v>
      </c>
    </row>
    <row r="3175" spans="1:10">
      <c r="A3175" s="89">
        <v>41772</v>
      </c>
      <c r="B3175" s="90">
        <v>4.1666666666666664E-2</v>
      </c>
      <c r="C3175" s="91">
        <f t="shared" si="98"/>
        <v>41772.041666666664</v>
      </c>
      <c r="D3175" s="91">
        <f t="shared" si="99"/>
        <v>41772</v>
      </c>
      <c r="E3175" s="88">
        <v>30.217500000000001</v>
      </c>
      <c r="F3175" s="88">
        <v>8.8478600000000007</v>
      </c>
      <c r="G3175" s="88">
        <v>6.20479</v>
      </c>
      <c r="H3175" s="88">
        <v>16.32893</v>
      </c>
      <c r="I3175" s="88">
        <v>26.234400000000001</v>
      </c>
      <c r="J3175" s="88">
        <v>14.02962</v>
      </c>
    </row>
    <row r="3176" spans="1:10">
      <c r="A3176" s="89">
        <v>41772</v>
      </c>
      <c r="B3176" s="90">
        <v>8.3333333333333329E-2</v>
      </c>
      <c r="C3176" s="91">
        <f t="shared" si="98"/>
        <v>41772.083333333336</v>
      </c>
      <c r="D3176" s="91">
        <f t="shared" si="99"/>
        <v>41772.041666666672</v>
      </c>
      <c r="E3176" s="88">
        <v>30.217500000000001</v>
      </c>
      <c r="G3176" s="88">
        <v>3.6343899999999998</v>
      </c>
      <c r="I3176" s="88">
        <v>26.59714</v>
      </c>
      <c r="J3176" s="88">
        <v>15.24071</v>
      </c>
    </row>
    <row r="3177" spans="1:10">
      <c r="A3177" s="89">
        <v>41772</v>
      </c>
      <c r="B3177" s="90">
        <v>0.125</v>
      </c>
      <c r="C3177" s="91">
        <f t="shared" si="98"/>
        <v>41772.125</v>
      </c>
      <c r="D3177" s="91">
        <f t="shared" si="99"/>
        <v>41772.083333333336</v>
      </c>
      <c r="E3177" s="88">
        <v>32.024810000000002</v>
      </c>
      <c r="F3177" s="88">
        <v>12.269170000000001</v>
      </c>
      <c r="G3177" s="88">
        <v>3.7379799999999999</v>
      </c>
      <c r="H3177" s="88">
        <v>14.786490000000001</v>
      </c>
      <c r="I3177" s="88">
        <v>25.16037</v>
      </c>
      <c r="J3177" s="88">
        <v>11.790559999999999</v>
      </c>
    </row>
    <row r="3178" spans="1:10">
      <c r="A3178" s="89">
        <v>41772</v>
      </c>
      <c r="B3178" s="90">
        <v>0.16666666666666666</v>
      </c>
      <c r="C3178" s="91">
        <f t="shared" si="98"/>
        <v>41772.166666666664</v>
      </c>
      <c r="D3178" s="91">
        <f t="shared" si="99"/>
        <v>41772.125</v>
      </c>
      <c r="E3178" s="88">
        <v>29.06522</v>
      </c>
      <c r="F3178" s="88">
        <v>9.8694600000000001</v>
      </c>
      <c r="G3178" s="88">
        <v>3.1274199999999999</v>
      </c>
      <c r="H3178" s="88">
        <v>14.26343</v>
      </c>
      <c r="I3178" s="88">
        <v>26.159649999999999</v>
      </c>
      <c r="J3178" s="88">
        <v>17.828800000000001</v>
      </c>
    </row>
    <row r="3179" spans="1:10">
      <c r="A3179" s="89">
        <v>41772</v>
      </c>
      <c r="B3179" s="90">
        <v>0.20833333333333334</v>
      </c>
      <c r="C3179" s="91">
        <f t="shared" si="98"/>
        <v>41772.208333333336</v>
      </c>
      <c r="D3179" s="91">
        <f t="shared" si="99"/>
        <v>41772.166666666672</v>
      </c>
      <c r="E3179" s="88">
        <v>29.572030000000002</v>
      </c>
      <c r="F3179" s="88">
        <v>20.230429999999998</v>
      </c>
      <c r="G3179" s="88">
        <v>4.5192399999999999</v>
      </c>
      <c r="H3179" s="88">
        <v>14.51731</v>
      </c>
      <c r="I3179" s="88">
        <v>36.284910000000004</v>
      </c>
      <c r="J3179" s="88">
        <v>22.119980000000002</v>
      </c>
    </row>
    <row r="3180" spans="1:10">
      <c r="A3180" s="89">
        <v>41772</v>
      </c>
      <c r="B3180" s="90">
        <v>0.25</v>
      </c>
      <c r="C3180" s="91">
        <f t="shared" si="98"/>
        <v>41772.25</v>
      </c>
      <c r="D3180" s="91">
        <f t="shared" si="99"/>
        <v>41772.208333333336</v>
      </c>
      <c r="E3180" s="88">
        <v>19.717880000000001</v>
      </c>
      <c r="F3180" s="88">
        <v>16.55078</v>
      </c>
      <c r="G3180" s="88">
        <v>4.3705400000000001</v>
      </c>
      <c r="H3180" s="88">
        <v>15.856540000000001</v>
      </c>
      <c r="I3180" s="88">
        <v>45.717829999999999</v>
      </c>
      <c r="J3180" s="88">
        <v>22.62153</v>
      </c>
    </row>
    <row r="3181" spans="1:10">
      <c r="A3181" s="89">
        <v>41772</v>
      </c>
      <c r="B3181" s="90">
        <v>0.29166666666666669</v>
      </c>
      <c r="C3181" s="91">
        <f t="shared" si="98"/>
        <v>41772.291666666664</v>
      </c>
      <c r="D3181" s="91">
        <f t="shared" si="99"/>
        <v>41772.25</v>
      </c>
      <c r="E3181" s="88">
        <v>13.81781</v>
      </c>
      <c r="F3181" s="88">
        <v>18.944269999999999</v>
      </c>
      <c r="G3181" s="88">
        <v>6.5283199999999999</v>
      </c>
      <c r="H3181" s="88">
        <v>15.83311</v>
      </c>
      <c r="I3181" s="88">
        <v>49.045110000000001</v>
      </c>
      <c r="J3181" s="88">
        <v>15.327249999999999</v>
      </c>
    </row>
    <row r="3182" spans="1:10">
      <c r="A3182" s="89">
        <v>41772</v>
      </c>
      <c r="B3182" s="90">
        <v>0.33333333333333331</v>
      </c>
      <c r="C3182" s="91">
        <f t="shared" si="98"/>
        <v>41772.333333333336</v>
      </c>
      <c r="D3182" s="91">
        <f t="shared" si="99"/>
        <v>41772.291666666672</v>
      </c>
      <c r="E3182" s="88">
        <v>23.667190000000002</v>
      </c>
      <c r="F3182" s="88">
        <v>26.217980000000001</v>
      </c>
      <c r="G3182" s="88">
        <v>6.4446500000000002</v>
      </c>
      <c r="H3182" s="88">
        <v>14.89981</v>
      </c>
      <c r="I3182" s="88">
        <v>48.591369999999998</v>
      </c>
      <c r="J3182" s="88">
        <v>11.5558</v>
      </c>
    </row>
    <row r="3183" spans="1:10">
      <c r="A3183" s="89">
        <v>41772</v>
      </c>
      <c r="B3183" s="90">
        <v>0.375</v>
      </c>
      <c r="C3183" s="91">
        <f t="shared" si="98"/>
        <v>41772.375</v>
      </c>
      <c r="D3183" s="91">
        <f t="shared" si="99"/>
        <v>41772.333333333336</v>
      </c>
      <c r="E3183" s="88">
        <v>25.163720000000001</v>
      </c>
      <c r="F3183" s="88">
        <v>35.651870000000002</v>
      </c>
      <c r="G3183" s="88">
        <v>8.1429500000000008</v>
      </c>
      <c r="H3183" s="88">
        <v>11.21012</v>
      </c>
      <c r="I3183" s="88">
        <v>49.267429999999997</v>
      </c>
      <c r="J3183" s="88">
        <v>11.51421</v>
      </c>
    </row>
    <row r="3184" spans="1:10">
      <c r="A3184" s="89">
        <v>41772</v>
      </c>
      <c r="B3184" s="90">
        <v>0.41666666666666669</v>
      </c>
      <c r="C3184" s="91">
        <f t="shared" si="98"/>
        <v>41772.416666666664</v>
      </c>
      <c r="D3184" s="91">
        <f t="shared" si="99"/>
        <v>41772.375</v>
      </c>
      <c r="E3184" s="88">
        <v>24.704719999999998</v>
      </c>
      <c r="F3184" s="88">
        <v>32.676020000000001</v>
      </c>
      <c r="G3184" s="88">
        <v>11.513249999999999</v>
      </c>
      <c r="H3184" s="88">
        <v>7.57111</v>
      </c>
      <c r="I3184" s="88">
        <v>38.629629999999999</v>
      </c>
      <c r="J3184" s="88">
        <v>3.7642799999999998</v>
      </c>
    </row>
    <row r="3185" spans="1:10">
      <c r="A3185" s="89">
        <v>41772</v>
      </c>
      <c r="B3185" s="90">
        <v>0.45833333333333331</v>
      </c>
      <c r="C3185" s="91">
        <f t="shared" si="98"/>
        <v>41772.458333333336</v>
      </c>
      <c r="D3185" s="91">
        <f t="shared" si="99"/>
        <v>41772.416666666672</v>
      </c>
      <c r="E3185" s="88">
        <v>24.709499999999998</v>
      </c>
      <c r="F3185" s="88">
        <v>28.161079999999998</v>
      </c>
      <c r="G3185" s="88">
        <v>8.5919100000000004</v>
      </c>
      <c r="H3185" s="88">
        <v>3.9368799999999999</v>
      </c>
      <c r="I3185" s="88">
        <v>32.601430000000001</v>
      </c>
      <c r="J3185" s="88">
        <v>5.8163900000000002</v>
      </c>
    </row>
    <row r="3186" spans="1:10">
      <c r="A3186" s="89">
        <v>41772</v>
      </c>
      <c r="B3186" s="90">
        <v>0.5</v>
      </c>
      <c r="C3186" s="91">
        <f t="shared" si="98"/>
        <v>41772.5</v>
      </c>
      <c r="D3186" s="91">
        <f t="shared" si="99"/>
        <v>41772.458333333336</v>
      </c>
      <c r="E3186" s="88">
        <v>22.237590000000001</v>
      </c>
      <c r="F3186" s="88">
        <v>32.951900000000002</v>
      </c>
      <c r="G3186" s="88">
        <v>9.3865499999999997</v>
      </c>
      <c r="H3186" s="88">
        <v>3.48027</v>
      </c>
      <c r="I3186" s="88">
        <v>34.233750000000001</v>
      </c>
      <c r="J3186" s="88">
        <v>10.13434</v>
      </c>
    </row>
    <row r="3187" spans="1:10">
      <c r="A3187" s="89">
        <v>41772</v>
      </c>
      <c r="B3187" s="90">
        <v>0.54166666666666663</v>
      </c>
      <c r="C3187" s="91">
        <f t="shared" si="98"/>
        <v>41772.541666666664</v>
      </c>
      <c r="D3187" s="91">
        <f t="shared" si="99"/>
        <v>41772.5</v>
      </c>
      <c r="E3187" s="88">
        <v>22.69181</v>
      </c>
      <c r="F3187" s="88">
        <v>30.745830000000002</v>
      </c>
      <c r="G3187" s="88">
        <v>12.36049</v>
      </c>
      <c r="H3187" s="88">
        <v>5.4056800000000003</v>
      </c>
      <c r="I3187" s="88">
        <v>35.589709999999997</v>
      </c>
      <c r="J3187" s="88">
        <v>9.6327800000000003</v>
      </c>
    </row>
    <row r="3188" spans="1:10">
      <c r="A3188" s="89">
        <v>41772</v>
      </c>
      <c r="B3188" s="90">
        <v>0.58333333333333337</v>
      </c>
      <c r="C3188" s="91">
        <f t="shared" si="98"/>
        <v>41772.583333333336</v>
      </c>
      <c r="D3188" s="91">
        <f t="shared" si="99"/>
        <v>41772.541666666672</v>
      </c>
      <c r="E3188" s="88">
        <v>20.70759</v>
      </c>
      <c r="F3188" s="88">
        <v>25.316240000000001</v>
      </c>
      <c r="G3188" s="88">
        <v>14.037269999999999</v>
      </c>
      <c r="H3188" s="88">
        <v>5.2742000000000004</v>
      </c>
      <c r="I3188" s="88">
        <v>33.257420000000003</v>
      </c>
      <c r="J3188" s="88">
        <v>4.1405599999999998</v>
      </c>
    </row>
    <row r="3189" spans="1:10">
      <c r="A3189" s="89">
        <v>41772</v>
      </c>
      <c r="B3189" s="90">
        <v>0.625</v>
      </c>
      <c r="C3189" s="91">
        <f t="shared" si="98"/>
        <v>41772.625</v>
      </c>
      <c r="D3189" s="91">
        <f t="shared" si="99"/>
        <v>41772.583333333336</v>
      </c>
      <c r="E3189" s="88">
        <v>23.705439999999999</v>
      </c>
      <c r="F3189" s="88">
        <v>37.200989999999997</v>
      </c>
      <c r="G3189" s="88">
        <v>10.41643</v>
      </c>
      <c r="H3189" s="88">
        <v>5.2966699999999998</v>
      </c>
      <c r="I3189" s="88">
        <v>44.243299999999998</v>
      </c>
      <c r="J3189" s="88">
        <v>9.0815099999999997</v>
      </c>
    </row>
    <row r="3190" spans="1:10">
      <c r="A3190" s="89">
        <v>41772</v>
      </c>
      <c r="B3190" s="90">
        <v>0.66666666666666663</v>
      </c>
      <c r="C3190" s="91">
        <f t="shared" si="98"/>
        <v>41772.666666666664</v>
      </c>
      <c r="D3190" s="91">
        <f t="shared" si="99"/>
        <v>41772.625</v>
      </c>
      <c r="E3190" s="88">
        <v>19.732220000000002</v>
      </c>
      <c r="F3190" s="88">
        <v>28.402059999999999</v>
      </c>
      <c r="G3190" s="88">
        <v>10.87208</v>
      </c>
      <c r="H3190" s="88">
        <v>7.4047200000000002</v>
      </c>
      <c r="I3190" s="88">
        <v>49.123519999999999</v>
      </c>
      <c r="J3190" s="88">
        <v>14.01193</v>
      </c>
    </row>
    <row r="3191" spans="1:10">
      <c r="A3191" s="89">
        <v>41772</v>
      </c>
      <c r="B3191" s="90">
        <v>0.70833333333333337</v>
      </c>
      <c r="C3191" s="91">
        <f t="shared" si="98"/>
        <v>41772.708333333336</v>
      </c>
      <c r="D3191" s="91">
        <f t="shared" si="99"/>
        <v>41772.666666666672</v>
      </c>
      <c r="E3191" s="88">
        <v>33.028880000000001</v>
      </c>
      <c r="F3191" s="88">
        <v>24.179259999999999</v>
      </c>
      <c r="G3191" s="88">
        <v>10.18741</v>
      </c>
      <c r="H3191" s="88">
        <v>12.916550000000001</v>
      </c>
      <c r="I3191" s="88">
        <v>53.872729999999997</v>
      </c>
      <c r="J3191" s="88">
        <v>25.10013</v>
      </c>
    </row>
    <row r="3192" spans="1:10">
      <c r="A3192" s="89">
        <v>41772</v>
      </c>
      <c r="B3192" s="90">
        <v>0.75</v>
      </c>
      <c r="C3192" s="91">
        <f t="shared" si="98"/>
        <v>41772.75</v>
      </c>
      <c r="D3192" s="91">
        <f t="shared" si="99"/>
        <v>41772.708333333336</v>
      </c>
      <c r="E3192" s="88">
        <v>31.054220000000001</v>
      </c>
      <c r="F3192" s="88">
        <v>30.07358</v>
      </c>
      <c r="G3192" s="88">
        <v>10.41643</v>
      </c>
      <c r="H3192" s="88">
        <v>18.461359999999999</v>
      </c>
      <c r="I3192" s="88">
        <v>50.772089999999999</v>
      </c>
      <c r="J3192" s="88">
        <v>19.478809999999999</v>
      </c>
    </row>
    <row r="3193" spans="1:10">
      <c r="A3193" s="89">
        <v>41772</v>
      </c>
      <c r="B3193" s="90">
        <v>0.79166666666666663</v>
      </c>
      <c r="C3193" s="91">
        <f t="shared" si="98"/>
        <v>41772.791666666664</v>
      </c>
      <c r="D3193" s="91">
        <f t="shared" si="99"/>
        <v>41772.75</v>
      </c>
      <c r="E3193" s="88">
        <v>28.085059999999999</v>
      </c>
      <c r="F3193" s="88">
        <v>21.368359999999999</v>
      </c>
      <c r="G3193" s="88">
        <v>11.256500000000001</v>
      </c>
      <c r="H3193" s="88">
        <v>16.357610000000001</v>
      </c>
      <c r="I3193" s="88">
        <v>45.999929999999999</v>
      </c>
      <c r="J3193" s="88">
        <v>13.51468</v>
      </c>
    </row>
    <row r="3194" spans="1:10">
      <c r="A3194" s="89">
        <v>41772</v>
      </c>
      <c r="B3194" s="90">
        <v>0.83333333333333337</v>
      </c>
      <c r="C3194" s="91">
        <f t="shared" si="98"/>
        <v>41772.833333333336</v>
      </c>
      <c r="D3194" s="91">
        <f t="shared" si="99"/>
        <v>41772.791666666672</v>
      </c>
      <c r="E3194" s="88">
        <v>32.029589999999999</v>
      </c>
      <c r="F3194" s="88">
        <v>18.475709999999999</v>
      </c>
      <c r="G3194" s="88">
        <v>10.168760000000001</v>
      </c>
      <c r="H3194" s="88">
        <v>16.672219999999999</v>
      </c>
      <c r="I3194" s="88">
        <v>60.586570000000002</v>
      </c>
      <c r="J3194" s="88">
        <v>14.543609999999999</v>
      </c>
    </row>
    <row r="3195" spans="1:10">
      <c r="A3195" s="89">
        <v>41772</v>
      </c>
      <c r="B3195" s="90">
        <v>0.875</v>
      </c>
      <c r="C3195" s="91">
        <f t="shared" si="98"/>
        <v>41772.875</v>
      </c>
      <c r="D3195" s="91">
        <f t="shared" si="99"/>
        <v>41772.833333333336</v>
      </c>
      <c r="E3195" s="88">
        <v>39.904310000000002</v>
      </c>
      <c r="F3195" s="88">
        <v>22.035350000000001</v>
      </c>
      <c r="G3195" s="88">
        <v>10.16972</v>
      </c>
      <c r="H3195" s="88">
        <v>14.4322</v>
      </c>
      <c r="I3195" s="88">
        <v>52.820860000000003</v>
      </c>
      <c r="J3195" s="88">
        <v>15.612690000000001</v>
      </c>
    </row>
    <row r="3196" spans="1:10">
      <c r="A3196" s="89">
        <v>41772</v>
      </c>
      <c r="B3196" s="90">
        <v>0.91666666666666663</v>
      </c>
      <c r="C3196" s="91">
        <f t="shared" si="98"/>
        <v>41772.916666666664</v>
      </c>
      <c r="D3196" s="91">
        <f t="shared" si="99"/>
        <v>41772.875</v>
      </c>
      <c r="E3196" s="88">
        <v>34.97484</v>
      </c>
      <c r="F3196" s="88">
        <v>11.919180000000001</v>
      </c>
      <c r="G3196" s="88">
        <v>10.015280000000001</v>
      </c>
      <c r="H3196" s="88">
        <v>13.55437</v>
      </c>
      <c r="I3196" s="88">
        <v>41.528500000000001</v>
      </c>
      <c r="J3196" s="88">
        <v>33.697769999999998</v>
      </c>
    </row>
    <row r="3197" spans="1:10">
      <c r="A3197" s="89">
        <v>41772</v>
      </c>
      <c r="B3197" s="90">
        <v>0.95833333333333337</v>
      </c>
      <c r="C3197" s="91">
        <f t="shared" si="98"/>
        <v>41772.958333333336</v>
      </c>
      <c r="D3197" s="91">
        <f t="shared" si="99"/>
        <v>41772.916666666672</v>
      </c>
      <c r="E3197" s="88">
        <v>11.828810000000001</v>
      </c>
      <c r="F3197" s="88">
        <v>6.8185399999999996</v>
      </c>
      <c r="G3197" s="88">
        <v>10.777419999999999</v>
      </c>
      <c r="H3197" s="88">
        <v>16.531649999999999</v>
      </c>
      <c r="I3197" s="88">
        <v>44.024320000000003</v>
      </c>
      <c r="J3197" s="88">
        <v>28.805599999999998</v>
      </c>
    </row>
    <row r="3198" spans="1:10">
      <c r="A3198" s="89">
        <v>41772</v>
      </c>
      <c r="B3198" s="92">
        <v>1</v>
      </c>
      <c r="C3198" s="91">
        <f t="shared" si="98"/>
        <v>41773</v>
      </c>
      <c r="D3198" s="91">
        <f t="shared" si="99"/>
        <v>41772.958333333336</v>
      </c>
      <c r="E3198" s="88">
        <v>12.32128</v>
      </c>
      <c r="F3198" s="88">
        <v>5.8708999999999998</v>
      </c>
      <c r="G3198" s="88">
        <v>9.2373799999999999</v>
      </c>
      <c r="H3198" s="88">
        <v>23.10013</v>
      </c>
      <c r="I3198" s="88">
        <v>32.006639999999997</v>
      </c>
      <c r="J3198" s="88">
        <v>27.128810000000001</v>
      </c>
    </row>
    <row r="3199" spans="1:10">
      <c r="A3199" s="89">
        <v>41773</v>
      </c>
      <c r="B3199" s="90">
        <v>4.1666666666666664E-2</v>
      </c>
      <c r="C3199" s="91">
        <f t="shared" si="98"/>
        <v>41773.041666666664</v>
      </c>
      <c r="D3199" s="91">
        <f t="shared" si="99"/>
        <v>41773</v>
      </c>
      <c r="E3199" s="88">
        <v>5.9223800000000004</v>
      </c>
      <c r="F3199" s="88">
        <v>4.0946600000000002</v>
      </c>
      <c r="G3199" s="88">
        <v>9.6823499999999996</v>
      </c>
      <c r="H3199" s="88">
        <v>26.701689999999999</v>
      </c>
      <c r="I3199" s="88">
        <v>20.491160000000001</v>
      </c>
      <c r="J3199" s="88">
        <v>25.788150000000002</v>
      </c>
    </row>
    <row r="3200" spans="1:10">
      <c r="A3200" s="89">
        <v>41773</v>
      </c>
      <c r="B3200" s="90">
        <v>8.3333333333333329E-2</v>
      </c>
      <c r="C3200" s="91">
        <f t="shared" si="98"/>
        <v>41773.083333333336</v>
      </c>
      <c r="D3200" s="91">
        <f t="shared" si="99"/>
        <v>41773.041666666672</v>
      </c>
      <c r="G3200" s="88">
        <v>9.5835399999999993</v>
      </c>
      <c r="I3200" s="88">
        <v>32.277900000000002</v>
      </c>
      <c r="J3200" s="88">
        <v>24.140529999999998</v>
      </c>
    </row>
    <row r="3201" spans="1:10">
      <c r="A3201" s="89">
        <v>41773</v>
      </c>
      <c r="B3201" s="90">
        <v>0.125</v>
      </c>
      <c r="C3201" s="91">
        <f t="shared" si="98"/>
        <v>41773.125</v>
      </c>
      <c r="D3201" s="91">
        <f t="shared" si="99"/>
        <v>41773.083333333336</v>
      </c>
      <c r="E3201" s="88">
        <v>9.3664699999999996</v>
      </c>
      <c r="F3201" s="88">
        <v>7.0925099999999999</v>
      </c>
      <c r="G3201" s="88">
        <v>9.4295799999999996</v>
      </c>
      <c r="H3201" s="88">
        <v>16.966270000000002</v>
      </c>
      <c r="I3201" s="88">
        <v>21.66958</v>
      </c>
      <c r="J3201" s="88">
        <v>19.243580000000001</v>
      </c>
    </row>
    <row r="3202" spans="1:10">
      <c r="A3202" s="89">
        <v>41773</v>
      </c>
      <c r="B3202" s="90">
        <v>0.16666666666666666</v>
      </c>
      <c r="C3202" s="91">
        <f t="shared" si="98"/>
        <v>41773.166666666664</v>
      </c>
      <c r="D3202" s="91">
        <f t="shared" si="99"/>
        <v>41773.125</v>
      </c>
      <c r="E3202" s="88">
        <v>9.3616899999999994</v>
      </c>
      <c r="F3202" s="88">
        <v>12.9701</v>
      </c>
      <c r="G3202" s="88">
        <v>9.2799300000000002</v>
      </c>
      <c r="H3202" s="88">
        <v>19.78529</v>
      </c>
      <c r="I3202" s="88">
        <v>17.680579999999999</v>
      </c>
      <c r="J3202" s="88">
        <v>22.51491</v>
      </c>
    </row>
    <row r="3203" spans="1:10">
      <c r="A3203" s="89">
        <v>41773</v>
      </c>
      <c r="B3203" s="90">
        <v>0.20833333333333334</v>
      </c>
      <c r="C3203" s="91">
        <f t="shared" si="98"/>
        <v>41773.208333333336</v>
      </c>
      <c r="D3203" s="91">
        <f t="shared" si="99"/>
        <v>41773.166666666672</v>
      </c>
      <c r="E3203" s="88">
        <v>12.32128</v>
      </c>
      <c r="F3203" s="88">
        <v>11.29857</v>
      </c>
      <c r="G3203" s="88">
        <v>9.0504300000000004</v>
      </c>
      <c r="H3203" s="88">
        <v>19.17998</v>
      </c>
      <c r="I3203" s="88">
        <v>35.77666</v>
      </c>
      <c r="J3203" s="88">
        <v>20.98921</v>
      </c>
    </row>
    <row r="3204" spans="1:10">
      <c r="A3204" s="89">
        <v>41773</v>
      </c>
      <c r="B3204" s="90">
        <v>0.25</v>
      </c>
      <c r="C3204" s="91">
        <f t="shared" si="98"/>
        <v>41773.25</v>
      </c>
      <c r="D3204" s="91">
        <f t="shared" si="99"/>
        <v>41773.208333333336</v>
      </c>
      <c r="E3204" s="88">
        <v>21.209630000000001</v>
      </c>
      <c r="F3204" s="88">
        <v>29.774760000000001</v>
      </c>
      <c r="G3204" s="88">
        <v>9.6772500000000008</v>
      </c>
      <c r="H3204" s="88">
        <v>16.156320000000001</v>
      </c>
      <c r="I3204" s="88">
        <v>38.783589999999997</v>
      </c>
      <c r="J3204" s="88">
        <v>16.889769999999999</v>
      </c>
    </row>
    <row r="3205" spans="1:10">
      <c r="A3205" s="89">
        <v>41773</v>
      </c>
      <c r="B3205" s="90">
        <v>0.29166666666666669</v>
      </c>
      <c r="C3205" s="91">
        <f t="shared" si="98"/>
        <v>41773.291666666664</v>
      </c>
      <c r="D3205" s="91">
        <f t="shared" si="99"/>
        <v>41773.25</v>
      </c>
      <c r="E3205" s="88">
        <v>19.244530000000001</v>
      </c>
      <c r="F3205" s="88">
        <v>20.224689999999999</v>
      </c>
      <c r="G3205" s="88">
        <v>11.07863</v>
      </c>
      <c r="H3205" s="88">
        <v>13.7088</v>
      </c>
      <c r="I3205" s="88">
        <v>46.308320000000002</v>
      </c>
      <c r="J3205" s="88">
        <v>9.65334</v>
      </c>
    </row>
    <row r="3206" spans="1:10">
      <c r="A3206" s="89">
        <v>41773</v>
      </c>
      <c r="B3206" s="90">
        <v>0.33333333333333331</v>
      </c>
      <c r="C3206" s="91">
        <f t="shared" si="98"/>
        <v>41773.333333333336</v>
      </c>
      <c r="D3206" s="91">
        <f t="shared" si="99"/>
        <v>41773.291666666672</v>
      </c>
      <c r="E3206" s="88">
        <v>15.79247</v>
      </c>
      <c r="F3206" s="88">
        <v>18.185009999999998</v>
      </c>
      <c r="G3206" s="88">
        <v>10.075530000000001</v>
      </c>
      <c r="H3206" s="88">
        <v>13.60505</v>
      </c>
      <c r="I3206" s="88">
        <v>53.59064</v>
      </c>
      <c r="J3206" s="88">
        <v>10.99831</v>
      </c>
    </row>
    <row r="3207" spans="1:10">
      <c r="A3207" s="89">
        <v>41773</v>
      </c>
      <c r="B3207" s="90">
        <v>0.375</v>
      </c>
      <c r="C3207" s="91">
        <f t="shared" si="98"/>
        <v>41773.375</v>
      </c>
      <c r="D3207" s="91">
        <f t="shared" si="99"/>
        <v>41773.333333333336</v>
      </c>
      <c r="E3207" s="88">
        <v>16.30406</v>
      </c>
      <c r="F3207" s="88">
        <v>29.485009999999999</v>
      </c>
      <c r="G3207" s="88">
        <v>12.01193</v>
      </c>
      <c r="H3207" s="88">
        <v>9.1360100000000006</v>
      </c>
      <c r="I3207" s="88">
        <v>50.540680000000002</v>
      </c>
      <c r="J3207" s="88">
        <v>8.3576300000000003</v>
      </c>
    </row>
    <row r="3208" spans="1:10">
      <c r="A3208" s="89">
        <v>41773</v>
      </c>
      <c r="B3208" s="90">
        <v>0.41666666666666669</v>
      </c>
      <c r="C3208" s="91">
        <f t="shared" ref="C3208:C3271" si="100">A3208+B3208</f>
        <v>41773.416666666664</v>
      </c>
      <c r="D3208" s="91">
        <f t="shared" ref="D3208:D3271" si="101">C3208-"01:00"</f>
        <v>41773.375</v>
      </c>
      <c r="E3208" s="88">
        <v>13.325340000000001</v>
      </c>
      <c r="F3208" s="88">
        <v>19.02412</v>
      </c>
      <c r="G3208" s="88">
        <v>12.941409999999999</v>
      </c>
      <c r="H3208" s="88">
        <v>13.60122</v>
      </c>
      <c r="I3208" s="88">
        <v>41.503639999999997</v>
      </c>
      <c r="J3208" s="88">
        <v>6.8754400000000002</v>
      </c>
    </row>
    <row r="3209" spans="1:10">
      <c r="A3209" s="89">
        <v>41773</v>
      </c>
      <c r="B3209" s="90">
        <v>0.45833333333333331</v>
      </c>
      <c r="C3209" s="91">
        <f t="shared" si="100"/>
        <v>41773.458333333336</v>
      </c>
      <c r="D3209" s="91">
        <f t="shared" si="101"/>
        <v>41773.416666666672</v>
      </c>
      <c r="E3209" s="88">
        <v>10.36097</v>
      </c>
      <c r="F3209" s="88">
        <v>18.104679999999998</v>
      </c>
      <c r="G3209" s="88">
        <v>13.7088</v>
      </c>
      <c r="H3209" s="88">
        <v>6.8285799999999997</v>
      </c>
      <c r="I3209" s="88">
        <v>31.314800000000002</v>
      </c>
      <c r="J3209" s="88">
        <v>6.1859799999999998</v>
      </c>
    </row>
    <row r="3210" spans="1:10">
      <c r="A3210" s="89">
        <v>41773</v>
      </c>
      <c r="B3210" s="90">
        <v>0.5</v>
      </c>
      <c r="C3210" s="91">
        <f t="shared" si="100"/>
        <v>41773.5</v>
      </c>
      <c r="D3210" s="91">
        <f t="shared" si="101"/>
        <v>41773.458333333336</v>
      </c>
      <c r="E3210" s="88">
        <v>13.31578</v>
      </c>
      <c r="F3210" s="88">
        <v>13.818289999999999</v>
      </c>
      <c r="G3210" s="88">
        <v>10.30359</v>
      </c>
      <c r="H3210" s="88">
        <v>5.2282999999999999</v>
      </c>
      <c r="I3210" s="88">
        <v>36.99588</v>
      </c>
      <c r="J3210" s="88">
        <v>7.9818199999999999</v>
      </c>
    </row>
    <row r="3211" spans="1:10">
      <c r="A3211" s="89">
        <v>41773</v>
      </c>
      <c r="B3211" s="90">
        <v>0.54166666666666663</v>
      </c>
      <c r="C3211" s="91">
        <f t="shared" si="100"/>
        <v>41773.541666666664</v>
      </c>
      <c r="D3211" s="91">
        <f t="shared" si="101"/>
        <v>41773.5</v>
      </c>
      <c r="E3211" s="88">
        <v>10.848660000000001</v>
      </c>
      <c r="F3211" s="88">
        <v>19.959330000000001</v>
      </c>
      <c r="G3211" s="88">
        <v>8.1281300000000005</v>
      </c>
      <c r="H3211" s="88">
        <v>5.9048400000000001</v>
      </c>
      <c r="I3211" s="88">
        <v>43.58014</v>
      </c>
      <c r="J3211" s="88">
        <v>5.9053199999999997</v>
      </c>
    </row>
    <row r="3212" spans="1:10">
      <c r="A3212" s="89">
        <v>41773</v>
      </c>
      <c r="B3212" s="90">
        <v>0.58333333333333337</v>
      </c>
      <c r="C3212" s="91">
        <f t="shared" si="100"/>
        <v>41773.583333333336</v>
      </c>
      <c r="D3212" s="91">
        <f t="shared" si="101"/>
        <v>41773.541666666672</v>
      </c>
      <c r="E3212" s="88">
        <v>11.34591</v>
      </c>
      <c r="F3212" s="88">
        <v>16.62058</v>
      </c>
      <c r="G3212" s="88">
        <v>8.1204800000000006</v>
      </c>
      <c r="H3212" s="88">
        <v>6.2204100000000002</v>
      </c>
      <c r="I3212" s="88">
        <v>47.622210000000003</v>
      </c>
      <c r="J3212" s="88">
        <v>4.97776</v>
      </c>
    </row>
    <row r="3213" spans="1:10">
      <c r="A3213" s="89">
        <v>41773</v>
      </c>
      <c r="B3213" s="90">
        <v>0.625</v>
      </c>
      <c r="C3213" s="91">
        <f t="shared" si="100"/>
        <v>41773.625</v>
      </c>
      <c r="D3213" s="91">
        <f t="shared" si="101"/>
        <v>41773.583333333336</v>
      </c>
      <c r="E3213" s="88">
        <v>11.828810000000001</v>
      </c>
      <c r="G3213" s="88">
        <v>8.5096699999999998</v>
      </c>
      <c r="H3213" s="88">
        <v>6.97776</v>
      </c>
      <c r="I3213" s="88">
        <v>51.166069999999998</v>
      </c>
      <c r="J3213" s="88">
        <v>6.6072100000000002</v>
      </c>
    </row>
    <row r="3214" spans="1:10">
      <c r="A3214" s="89">
        <v>41773</v>
      </c>
      <c r="B3214" s="90">
        <v>0.66666666666666663</v>
      </c>
      <c r="C3214" s="91">
        <f t="shared" si="100"/>
        <v>41773.666666666664</v>
      </c>
      <c r="D3214" s="91">
        <f t="shared" si="101"/>
        <v>41773.625</v>
      </c>
      <c r="E3214" s="88">
        <v>9.8589400000000005</v>
      </c>
      <c r="F3214" s="88">
        <v>14.29068</v>
      </c>
      <c r="G3214" s="88">
        <v>10.052099999999999</v>
      </c>
      <c r="H3214" s="88">
        <v>9.23977</v>
      </c>
      <c r="I3214" s="88">
        <v>47.922469999999997</v>
      </c>
      <c r="J3214" s="88">
        <v>8.1472499999999997</v>
      </c>
    </row>
    <row r="3215" spans="1:10">
      <c r="A3215" s="89">
        <v>41773</v>
      </c>
      <c r="B3215" s="90">
        <v>0.70833333333333337</v>
      </c>
      <c r="C3215" s="91">
        <f t="shared" si="100"/>
        <v>41773.708333333336</v>
      </c>
      <c r="D3215" s="91">
        <f t="shared" si="101"/>
        <v>41773.666666666672</v>
      </c>
      <c r="E3215" s="88">
        <v>11.34113</v>
      </c>
      <c r="F3215" s="88">
        <v>15.61891</v>
      </c>
      <c r="G3215" s="88">
        <v>15.228759999999999</v>
      </c>
      <c r="H3215" s="88">
        <v>12.77454</v>
      </c>
      <c r="I3215" s="88">
        <v>54.177779999999998</v>
      </c>
      <c r="J3215" s="88">
        <v>9.3616899999999994</v>
      </c>
    </row>
    <row r="3216" spans="1:10">
      <c r="A3216" s="89">
        <v>41773</v>
      </c>
      <c r="B3216" s="90">
        <v>0.75</v>
      </c>
      <c r="C3216" s="91">
        <f t="shared" si="100"/>
        <v>41773.75</v>
      </c>
      <c r="D3216" s="91">
        <f t="shared" si="101"/>
        <v>41773.708333333336</v>
      </c>
      <c r="E3216" s="88">
        <v>10.848660000000001</v>
      </c>
      <c r="F3216" s="88">
        <v>11.360250000000001</v>
      </c>
      <c r="G3216" s="88">
        <v>16.30837</v>
      </c>
      <c r="H3216" s="88">
        <v>12.821400000000001</v>
      </c>
      <c r="I3216" s="88">
        <v>48.18544</v>
      </c>
      <c r="J3216" s="88">
        <v>8.9461999999999993</v>
      </c>
    </row>
    <row r="3217" spans="1:10">
      <c r="A3217" s="89">
        <v>41773</v>
      </c>
      <c r="B3217" s="90">
        <v>0.79166666666666663</v>
      </c>
      <c r="C3217" s="91">
        <f t="shared" si="100"/>
        <v>41773.791666666664</v>
      </c>
      <c r="D3217" s="91">
        <f t="shared" si="101"/>
        <v>41773.75</v>
      </c>
      <c r="E3217" s="88">
        <v>15.266529999999999</v>
      </c>
      <c r="F3217" s="88">
        <v>14.552210000000001</v>
      </c>
      <c r="G3217" s="88">
        <v>14.929449999999999</v>
      </c>
      <c r="H3217" s="88">
        <v>14.118550000000001</v>
      </c>
      <c r="I3217" s="88">
        <v>32.380540000000003</v>
      </c>
      <c r="J3217" s="88">
        <v>12.39683</v>
      </c>
    </row>
    <row r="3218" spans="1:10">
      <c r="A3218" s="89">
        <v>41773</v>
      </c>
      <c r="B3218" s="90">
        <v>0.83333333333333337</v>
      </c>
      <c r="C3218" s="91">
        <f t="shared" si="100"/>
        <v>41773.833333333336</v>
      </c>
      <c r="D3218" s="91">
        <f t="shared" si="101"/>
        <v>41773.791666666672</v>
      </c>
      <c r="E3218" s="88">
        <v>22.165880000000001</v>
      </c>
      <c r="F3218" s="88">
        <v>13.710710000000001</v>
      </c>
      <c r="G3218" s="88">
        <v>15.08484</v>
      </c>
      <c r="H3218" s="88">
        <v>12.81662</v>
      </c>
      <c r="I3218" s="88">
        <v>46.846690000000002</v>
      </c>
      <c r="J3218" s="88">
        <v>15.70688</v>
      </c>
    </row>
    <row r="3219" spans="1:10">
      <c r="A3219" s="89">
        <v>41773</v>
      </c>
      <c r="B3219" s="90">
        <v>0.875</v>
      </c>
      <c r="C3219" s="91">
        <f t="shared" si="100"/>
        <v>41773.875</v>
      </c>
      <c r="D3219" s="91">
        <f t="shared" si="101"/>
        <v>41773.833333333336</v>
      </c>
      <c r="E3219" s="88">
        <v>24.140529999999998</v>
      </c>
      <c r="F3219" s="88">
        <v>20.184049999999999</v>
      </c>
      <c r="G3219" s="88">
        <v>16.158709999999999</v>
      </c>
      <c r="H3219" s="88">
        <v>10.808490000000001</v>
      </c>
      <c r="I3219" s="88">
        <v>55.060879999999997</v>
      </c>
      <c r="J3219" s="88">
        <v>17.292349999999999</v>
      </c>
    </row>
    <row r="3220" spans="1:10">
      <c r="A3220" s="89">
        <v>41773</v>
      </c>
      <c r="B3220" s="90">
        <v>0.91666666666666663</v>
      </c>
      <c r="C3220" s="91">
        <f t="shared" si="100"/>
        <v>41773.916666666664</v>
      </c>
      <c r="D3220" s="91">
        <f t="shared" si="101"/>
        <v>41773.875</v>
      </c>
      <c r="E3220" s="88">
        <v>29.554500000000001</v>
      </c>
      <c r="F3220" s="88">
        <v>20.93948</v>
      </c>
      <c r="G3220" s="88">
        <v>14.45707</v>
      </c>
      <c r="H3220" s="88">
        <v>9.8991000000000007</v>
      </c>
      <c r="I3220" s="88">
        <v>54.010910000000003</v>
      </c>
      <c r="J3220" s="88">
        <v>17.431480000000001</v>
      </c>
    </row>
    <row r="3221" spans="1:10">
      <c r="A3221" s="89">
        <v>41773</v>
      </c>
      <c r="B3221" s="90">
        <v>0.95833333333333337</v>
      </c>
      <c r="C3221" s="91">
        <f t="shared" si="100"/>
        <v>41773.958333333336</v>
      </c>
      <c r="D3221" s="91">
        <f t="shared" si="101"/>
        <v>41773.916666666672</v>
      </c>
      <c r="E3221" s="88">
        <v>36.93994</v>
      </c>
      <c r="F3221" s="88">
        <v>19.414739999999998</v>
      </c>
      <c r="G3221" s="88">
        <v>13.531420000000001</v>
      </c>
      <c r="H3221" s="88">
        <v>10.6837</v>
      </c>
      <c r="I3221" s="88">
        <v>68.792630000000003</v>
      </c>
      <c r="J3221" s="88">
        <v>13.888579999999999</v>
      </c>
    </row>
    <row r="3222" spans="1:10">
      <c r="A3222" s="89">
        <v>41773</v>
      </c>
      <c r="B3222" s="92">
        <v>1</v>
      </c>
      <c r="C3222" s="91">
        <f t="shared" si="100"/>
        <v>41774</v>
      </c>
      <c r="D3222" s="91">
        <f t="shared" si="101"/>
        <v>41773.958333333336</v>
      </c>
      <c r="E3222" s="88">
        <v>36.935160000000003</v>
      </c>
      <c r="F3222" s="88">
        <v>11.893359999999999</v>
      </c>
      <c r="G3222" s="88">
        <v>15.397539999999999</v>
      </c>
      <c r="H3222" s="88">
        <v>9.7786100000000005</v>
      </c>
      <c r="I3222" s="88">
        <v>65.228200000000001</v>
      </c>
      <c r="J3222" s="88">
        <v>14.35331</v>
      </c>
    </row>
    <row r="3223" spans="1:10">
      <c r="A3223" s="89">
        <v>41774</v>
      </c>
      <c r="B3223" s="90">
        <v>4.1666666666666664E-2</v>
      </c>
      <c r="C3223" s="91">
        <f t="shared" si="100"/>
        <v>41774.041666666664</v>
      </c>
      <c r="D3223" s="91">
        <f t="shared" si="101"/>
        <v>41774</v>
      </c>
      <c r="E3223" s="88">
        <v>46.684130000000003</v>
      </c>
      <c r="F3223" s="88">
        <v>8.2428799999999995</v>
      </c>
      <c r="G3223" s="88">
        <v>12.837339999999999</v>
      </c>
      <c r="H3223" s="88">
        <v>9.1991300000000003</v>
      </c>
      <c r="I3223" s="88">
        <v>57.647849999999998</v>
      </c>
      <c r="J3223" s="88">
        <v>16.589500000000001</v>
      </c>
    </row>
    <row r="3224" spans="1:10">
      <c r="A3224" s="89">
        <v>41774</v>
      </c>
      <c r="B3224" s="90">
        <v>8.3333333333333329E-2</v>
      </c>
      <c r="C3224" s="91">
        <f t="shared" si="100"/>
        <v>41774.083333333336</v>
      </c>
      <c r="D3224" s="91">
        <f t="shared" si="101"/>
        <v>41774.041666666672</v>
      </c>
      <c r="E3224" s="88">
        <v>62.047879999999999</v>
      </c>
      <c r="G3224" s="88">
        <v>10.4754</v>
      </c>
      <c r="I3224" s="88">
        <v>57.455959999999997</v>
      </c>
      <c r="J3224" s="88">
        <v>15.19051</v>
      </c>
    </row>
    <row r="3225" spans="1:10">
      <c r="A3225" s="89">
        <v>41774</v>
      </c>
      <c r="B3225" s="90">
        <v>0.125</v>
      </c>
      <c r="C3225" s="91">
        <f t="shared" si="100"/>
        <v>41774.125</v>
      </c>
      <c r="D3225" s="91">
        <f t="shared" si="101"/>
        <v>41774.083333333336</v>
      </c>
      <c r="E3225" s="88">
        <v>48.328879999999998</v>
      </c>
      <c r="F3225" s="88">
        <v>10.51397</v>
      </c>
      <c r="G3225" s="88">
        <v>8.8759099999999993</v>
      </c>
      <c r="H3225" s="88">
        <v>13.901960000000001</v>
      </c>
      <c r="I3225" s="88">
        <v>49.322420000000001</v>
      </c>
      <c r="J3225" s="88">
        <v>24.184999999999999</v>
      </c>
    </row>
    <row r="3226" spans="1:10">
      <c r="A3226" s="89">
        <v>41774</v>
      </c>
      <c r="B3226" s="90">
        <v>0.16666666666666666</v>
      </c>
      <c r="C3226" s="91">
        <f t="shared" si="100"/>
        <v>41774.166666666664</v>
      </c>
      <c r="D3226" s="91">
        <f t="shared" si="101"/>
        <v>41774.125</v>
      </c>
      <c r="E3226" s="88">
        <v>41.400840000000002</v>
      </c>
      <c r="F3226" s="88">
        <v>16.83239</v>
      </c>
      <c r="G3226" s="88">
        <v>9.4931699999999992</v>
      </c>
      <c r="H3226" s="88">
        <v>10.78172</v>
      </c>
      <c r="I3226" s="88">
        <v>50.058729999999997</v>
      </c>
      <c r="J3226" s="88">
        <v>32.015250000000002</v>
      </c>
    </row>
    <row r="3227" spans="1:10">
      <c r="A3227" s="89">
        <v>41774</v>
      </c>
      <c r="B3227" s="90">
        <v>0.20833333333333334</v>
      </c>
      <c r="C3227" s="91">
        <f t="shared" si="100"/>
        <v>41774.208333333336</v>
      </c>
      <c r="D3227" s="91">
        <f t="shared" si="101"/>
        <v>41774.166666666672</v>
      </c>
      <c r="E3227" s="88">
        <v>44.389130000000002</v>
      </c>
      <c r="F3227" s="88">
        <v>17.498899999999999</v>
      </c>
      <c r="G3227" s="88">
        <v>8.1099599999999992</v>
      </c>
      <c r="H3227" s="88">
        <v>13.01648</v>
      </c>
      <c r="I3227" s="88">
        <v>49.979840000000003</v>
      </c>
      <c r="J3227" s="88">
        <v>24.534980000000001</v>
      </c>
    </row>
    <row r="3228" spans="1:10">
      <c r="A3228" s="89">
        <v>41774</v>
      </c>
      <c r="B3228" s="90">
        <v>0.25</v>
      </c>
      <c r="C3228" s="91">
        <f t="shared" si="100"/>
        <v>41774.25</v>
      </c>
      <c r="D3228" s="91">
        <f t="shared" si="101"/>
        <v>41774.208333333336</v>
      </c>
      <c r="E3228" s="88">
        <v>43.442439999999998</v>
      </c>
      <c r="F3228" s="88">
        <v>29.610759999999999</v>
      </c>
      <c r="G3228" s="88">
        <v>8.1979299999999995</v>
      </c>
      <c r="H3228" s="88">
        <v>15.93065</v>
      </c>
      <c r="I3228" s="88">
        <v>48.475659999999998</v>
      </c>
      <c r="J3228" s="88">
        <v>17.08867</v>
      </c>
    </row>
    <row r="3229" spans="1:10">
      <c r="A3229" s="89">
        <v>41774</v>
      </c>
      <c r="B3229" s="90">
        <v>0.29166666666666669</v>
      </c>
      <c r="C3229" s="91">
        <f t="shared" si="100"/>
        <v>41774.291666666664</v>
      </c>
      <c r="D3229" s="91">
        <f t="shared" si="101"/>
        <v>41774.25</v>
      </c>
      <c r="E3229" s="88">
        <v>21.233529999999998</v>
      </c>
      <c r="F3229" s="88">
        <v>31.580159999999999</v>
      </c>
      <c r="G3229" s="88">
        <v>8.1023099999999992</v>
      </c>
      <c r="H3229" s="88">
        <v>15.209160000000001</v>
      </c>
      <c r="I3229" s="88">
        <v>43.573439999999998</v>
      </c>
      <c r="J3229" s="88">
        <v>12.951449999999999</v>
      </c>
    </row>
    <row r="3230" spans="1:10">
      <c r="A3230" s="89">
        <v>41774</v>
      </c>
      <c r="B3230" s="90">
        <v>0.33333333333333331</v>
      </c>
      <c r="C3230" s="91">
        <f t="shared" si="100"/>
        <v>41774.333333333336</v>
      </c>
      <c r="D3230" s="91">
        <f t="shared" si="101"/>
        <v>41774.291666666672</v>
      </c>
      <c r="E3230" s="88">
        <v>19.751339999999999</v>
      </c>
      <c r="F3230" s="88">
        <v>28.141480000000001</v>
      </c>
      <c r="G3230" s="88">
        <v>8.4049600000000009</v>
      </c>
      <c r="H3230" s="88">
        <v>12.99305</v>
      </c>
      <c r="I3230" s="88">
        <v>33.158929999999998</v>
      </c>
      <c r="J3230" s="88">
        <v>8.2639099999999992</v>
      </c>
    </row>
    <row r="3231" spans="1:10">
      <c r="A3231" s="89">
        <v>41774</v>
      </c>
      <c r="B3231" s="90">
        <v>0.375</v>
      </c>
      <c r="C3231" s="91">
        <f t="shared" si="100"/>
        <v>41774.375</v>
      </c>
      <c r="D3231" s="91">
        <f t="shared" si="101"/>
        <v>41774.333333333336</v>
      </c>
      <c r="E3231" s="88">
        <v>14.80753</v>
      </c>
      <c r="F3231" s="88">
        <v>19.219670000000001</v>
      </c>
      <c r="G3231" s="88">
        <v>8.6282399999999999</v>
      </c>
      <c r="H3231" s="88">
        <v>8.0152900000000002</v>
      </c>
      <c r="I3231" s="88">
        <v>36.983449999999998</v>
      </c>
      <c r="J3231" s="88">
        <v>7.2536300000000002</v>
      </c>
    </row>
    <row r="3232" spans="1:10">
      <c r="A3232" s="89">
        <v>41774</v>
      </c>
      <c r="B3232" s="90">
        <v>0.41666666666666669</v>
      </c>
      <c r="C3232" s="91">
        <f t="shared" si="100"/>
        <v>41774.416666666664</v>
      </c>
      <c r="D3232" s="91">
        <f t="shared" si="101"/>
        <v>41774.375</v>
      </c>
      <c r="E3232" s="88">
        <v>7.3918100000000004</v>
      </c>
      <c r="F3232" s="88">
        <v>19.124040000000001</v>
      </c>
      <c r="G3232" s="88">
        <v>9.3903800000000004</v>
      </c>
      <c r="H3232" s="88">
        <v>5.8919300000000003</v>
      </c>
      <c r="I3232" s="88">
        <v>36.35089</v>
      </c>
      <c r="J3232" s="88">
        <v>4.7420400000000003</v>
      </c>
    </row>
    <row r="3233" spans="1:10">
      <c r="A3233" s="89">
        <v>41774</v>
      </c>
      <c r="B3233" s="90">
        <v>0.45833333333333331</v>
      </c>
      <c r="C3233" s="91">
        <f t="shared" si="100"/>
        <v>41774.458333333336</v>
      </c>
      <c r="D3233" s="91">
        <f t="shared" si="101"/>
        <v>41774.416666666672</v>
      </c>
      <c r="E3233" s="88">
        <v>5.4267200000000004</v>
      </c>
      <c r="F3233" s="88">
        <v>18.927060000000001</v>
      </c>
      <c r="G3233" s="88">
        <v>10.56035</v>
      </c>
      <c r="H3233" s="88">
        <v>4.8577500000000002</v>
      </c>
      <c r="I3233" s="88">
        <v>36.947110000000002</v>
      </c>
      <c r="J3233" s="88">
        <v>4.6502400000000002</v>
      </c>
    </row>
    <row r="3234" spans="1:10">
      <c r="A3234" s="89">
        <v>41774</v>
      </c>
      <c r="B3234" s="90">
        <v>0.5</v>
      </c>
      <c r="C3234" s="91">
        <f t="shared" si="100"/>
        <v>41774.5</v>
      </c>
      <c r="D3234" s="91">
        <f t="shared" si="101"/>
        <v>41774.458333333336</v>
      </c>
      <c r="E3234" s="88">
        <v>3.46163</v>
      </c>
      <c r="F3234" s="88">
        <v>22.11758</v>
      </c>
      <c r="G3234" s="88">
        <v>15.67103</v>
      </c>
      <c r="H3234" s="88">
        <v>5.04087</v>
      </c>
      <c r="I3234" s="88">
        <v>30.800809999999998</v>
      </c>
      <c r="J3234" s="88">
        <v>4.9705899999999996</v>
      </c>
    </row>
    <row r="3235" spans="1:10">
      <c r="A3235" s="89">
        <v>41774</v>
      </c>
      <c r="B3235" s="90">
        <v>0.54166666666666663</v>
      </c>
      <c r="C3235" s="91">
        <f t="shared" si="100"/>
        <v>41774.541666666664</v>
      </c>
      <c r="D3235" s="91">
        <f t="shared" si="101"/>
        <v>41774.5</v>
      </c>
      <c r="E3235" s="88">
        <v>1.9794400000000001</v>
      </c>
      <c r="F3235" s="88">
        <v>16.17306</v>
      </c>
      <c r="G3235" s="88">
        <v>18.925139999999999</v>
      </c>
      <c r="H3235" s="88">
        <v>5.5931100000000002</v>
      </c>
      <c r="I3235" s="88">
        <v>20.759229999999999</v>
      </c>
      <c r="J3235" s="88">
        <v>4.7406100000000002</v>
      </c>
    </row>
    <row r="3236" spans="1:10">
      <c r="A3236" s="89">
        <v>41774</v>
      </c>
      <c r="B3236" s="90">
        <v>0.58333333333333337</v>
      </c>
      <c r="C3236" s="91">
        <f t="shared" si="100"/>
        <v>41774.583333333336</v>
      </c>
      <c r="D3236" s="91">
        <f t="shared" si="101"/>
        <v>41774.541666666672</v>
      </c>
      <c r="E3236" s="88">
        <v>3.9445299999999999</v>
      </c>
      <c r="F3236" s="88">
        <v>14.675090000000001</v>
      </c>
      <c r="G3236" s="88">
        <v>19.473549999999999</v>
      </c>
      <c r="H3236" s="88">
        <v>5.8823699999999999</v>
      </c>
      <c r="I3236" s="88">
        <v>27.836919999999999</v>
      </c>
      <c r="J3236" s="88">
        <v>4.8854800000000003</v>
      </c>
    </row>
    <row r="3237" spans="1:10">
      <c r="A3237" s="89">
        <v>41774</v>
      </c>
      <c r="B3237" s="90">
        <v>0.625</v>
      </c>
      <c r="C3237" s="91">
        <f t="shared" si="100"/>
        <v>41774.625</v>
      </c>
      <c r="D3237" s="91">
        <f t="shared" si="101"/>
        <v>41774.583333333336</v>
      </c>
      <c r="E3237" s="88">
        <v>3.4520599999999999</v>
      </c>
      <c r="F3237" s="88">
        <v>25.408999999999999</v>
      </c>
      <c r="G3237" s="88">
        <v>20.09177</v>
      </c>
      <c r="H3237" s="88">
        <v>6.2792199999999996</v>
      </c>
      <c r="I3237" s="88">
        <v>42.567950000000003</v>
      </c>
      <c r="J3237" s="88">
        <v>6.1429499999999999</v>
      </c>
    </row>
    <row r="3238" spans="1:10">
      <c r="A3238" s="89">
        <v>41774</v>
      </c>
      <c r="B3238" s="90">
        <v>0.66666666666666663</v>
      </c>
      <c r="C3238" s="91">
        <f t="shared" si="100"/>
        <v>41774.666666666664</v>
      </c>
      <c r="D3238" s="91">
        <f t="shared" si="101"/>
        <v>41774.625</v>
      </c>
      <c r="E3238" s="88">
        <v>18.235690000000002</v>
      </c>
      <c r="F3238" s="88">
        <v>23.275130000000001</v>
      </c>
      <c r="G3238" s="88">
        <v>18.22899</v>
      </c>
      <c r="H3238" s="88">
        <v>8.0678800000000006</v>
      </c>
      <c r="I3238" s="88">
        <v>41.046080000000003</v>
      </c>
      <c r="J3238" s="88">
        <v>5.4467999999999996</v>
      </c>
    </row>
    <row r="3239" spans="1:10">
      <c r="A3239" s="89">
        <v>41774</v>
      </c>
      <c r="B3239" s="90">
        <v>0.70833333333333337</v>
      </c>
      <c r="C3239" s="91">
        <f t="shared" si="100"/>
        <v>41774.708333333336</v>
      </c>
      <c r="D3239" s="91">
        <f t="shared" si="101"/>
        <v>41774.666666666672</v>
      </c>
      <c r="E3239" s="88">
        <v>28.094629999999999</v>
      </c>
      <c r="F3239" s="88">
        <v>25.736509999999999</v>
      </c>
      <c r="G3239" s="88">
        <v>16.140070000000001</v>
      </c>
      <c r="H3239" s="88">
        <v>8.3576300000000003</v>
      </c>
      <c r="I3239" s="88">
        <v>43.678629999999998</v>
      </c>
      <c r="J3239" s="88">
        <v>6.75495</v>
      </c>
    </row>
    <row r="3240" spans="1:10">
      <c r="A3240" s="89">
        <v>41774</v>
      </c>
      <c r="B3240" s="90">
        <v>0.75</v>
      </c>
      <c r="C3240" s="91">
        <f t="shared" si="100"/>
        <v>41774.75</v>
      </c>
      <c r="D3240" s="91">
        <f t="shared" si="101"/>
        <v>41774.708333333336</v>
      </c>
      <c r="E3240" s="88">
        <v>18.235690000000002</v>
      </c>
      <c r="F3240" s="88">
        <v>23.894300000000001</v>
      </c>
      <c r="G3240" s="88">
        <v>15.75278</v>
      </c>
      <c r="H3240" s="88">
        <v>10.88213</v>
      </c>
      <c r="I3240" s="88">
        <v>42.034840000000003</v>
      </c>
      <c r="J3240" s="88">
        <v>11.5099</v>
      </c>
    </row>
    <row r="3241" spans="1:10">
      <c r="A3241" s="89">
        <v>41774</v>
      </c>
      <c r="B3241" s="90">
        <v>0.79166666666666663</v>
      </c>
      <c r="C3241" s="91">
        <f t="shared" si="100"/>
        <v>41774.791666666664</v>
      </c>
      <c r="D3241" s="91">
        <f t="shared" si="101"/>
        <v>41774.75</v>
      </c>
      <c r="E3241" s="88">
        <v>18.732939999999999</v>
      </c>
      <c r="F3241" s="88">
        <v>15.54289</v>
      </c>
      <c r="G3241" s="88">
        <v>14.43459</v>
      </c>
      <c r="H3241" s="88">
        <v>13.068110000000001</v>
      </c>
      <c r="I3241" s="88">
        <v>56.899270000000001</v>
      </c>
      <c r="J3241" s="88">
        <v>15.612220000000001</v>
      </c>
    </row>
    <row r="3242" spans="1:10">
      <c r="A3242" s="89">
        <v>41774</v>
      </c>
      <c r="B3242" s="90">
        <v>0.83333333333333337</v>
      </c>
      <c r="C3242" s="91">
        <f t="shared" si="100"/>
        <v>41774.833333333336</v>
      </c>
      <c r="D3242" s="91">
        <f t="shared" si="101"/>
        <v>41774.791666666672</v>
      </c>
      <c r="E3242" s="88">
        <v>20.196000000000002</v>
      </c>
      <c r="F3242" s="88">
        <v>23.88569</v>
      </c>
      <c r="G3242" s="88">
        <v>15.45491</v>
      </c>
      <c r="H3242" s="88">
        <v>16.020530000000001</v>
      </c>
      <c r="I3242" s="88">
        <v>49.216279999999998</v>
      </c>
      <c r="J3242" s="88">
        <v>19.52758</v>
      </c>
    </row>
    <row r="3243" spans="1:10">
      <c r="A3243" s="89">
        <v>41774</v>
      </c>
      <c r="B3243" s="90">
        <v>0.875</v>
      </c>
      <c r="C3243" s="91">
        <f t="shared" si="100"/>
        <v>41774.875</v>
      </c>
      <c r="D3243" s="91">
        <f t="shared" si="101"/>
        <v>41774.833333333336</v>
      </c>
      <c r="E3243" s="88">
        <v>35.486440000000002</v>
      </c>
      <c r="F3243" s="88">
        <v>28.80894</v>
      </c>
      <c r="G3243" s="88">
        <v>13.44966</v>
      </c>
      <c r="H3243" s="88">
        <v>13.189080000000001</v>
      </c>
      <c r="I3243" s="88">
        <v>51.608330000000002</v>
      </c>
      <c r="J3243" s="88">
        <v>36.118040000000001</v>
      </c>
    </row>
    <row r="3244" spans="1:10">
      <c r="A3244" s="89">
        <v>41774</v>
      </c>
      <c r="B3244" s="90">
        <v>0.91666666666666663</v>
      </c>
      <c r="C3244" s="91">
        <f t="shared" si="100"/>
        <v>41774.916666666664</v>
      </c>
      <c r="D3244" s="91">
        <f t="shared" si="101"/>
        <v>41774.875</v>
      </c>
      <c r="E3244" s="88">
        <v>37.456310000000002</v>
      </c>
      <c r="F3244" s="88">
        <v>21.112570000000002</v>
      </c>
      <c r="G3244" s="88">
        <v>10.13721</v>
      </c>
      <c r="H3244" s="88">
        <v>13.58783</v>
      </c>
      <c r="I3244" s="88">
        <v>54.658290000000001</v>
      </c>
      <c r="J3244" s="88">
        <v>32.812759999999997</v>
      </c>
    </row>
    <row r="3245" spans="1:10">
      <c r="A3245" s="89">
        <v>41774</v>
      </c>
      <c r="B3245" s="90">
        <v>0.95833333333333337</v>
      </c>
      <c r="C3245" s="91">
        <f t="shared" si="100"/>
        <v>41774.958333333336</v>
      </c>
      <c r="D3245" s="91">
        <f t="shared" si="101"/>
        <v>41774.916666666672</v>
      </c>
      <c r="E3245" s="88">
        <v>33.999470000000002</v>
      </c>
      <c r="F3245" s="88">
        <v>11.818770000000001</v>
      </c>
      <c r="G3245" s="88">
        <v>10.206530000000001</v>
      </c>
      <c r="H3245" s="88">
        <v>13.76713</v>
      </c>
      <c r="I3245" s="88">
        <v>54.639650000000003</v>
      </c>
      <c r="J3245" s="88">
        <v>62.259050000000002</v>
      </c>
    </row>
    <row r="3246" spans="1:10">
      <c r="A3246" s="89">
        <v>41774</v>
      </c>
      <c r="B3246" s="92">
        <v>1</v>
      </c>
      <c r="C3246" s="91">
        <f t="shared" si="100"/>
        <v>41775</v>
      </c>
      <c r="D3246" s="91">
        <f t="shared" si="101"/>
        <v>41774.958333333336</v>
      </c>
      <c r="E3246" s="88">
        <v>42.37144</v>
      </c>
      <c r="F3246" s="88">
        <v>9.0064399999999996</v>
      </c>
      <c r="G3246" s="88">
        <v>8.9600600000000004</v>
      </c>
      <c r="H3246" s="88">
        <v>13.974640000000001</v>
      </c>
      <c r="I3246" s="88">
        <v>51.342019999999998</v>
      </c>
      <c r="J3246" s="88">
        <v>54.262410000000003</v>
      </c>
    </row>
    <row r="3247" spans="1:10">
      <c r="A3247" s="89">
        <v>41775</v>
      </c>
      <c r="B3247" s="90">
        <v>4.1666666666666664E-2</v>
      </c>
      <c r="C3247" s="91">
        <f t="shared" si="100"/>
        <v>41775.041666666664</v>
      </c>
      <c r="D3247" s="91">
        <f t="shared" si="101"/>
        <v>41775</v>
      </c>
      <c r="E3247" s="88">
        <v>47.952750000000002</v>
      </c>
      <c r="F3247" s="88">
        <v>9.4146000000000001</v>
      </c>
      <c r="G3247" s="88">
        <v>9.0779999999999994</v>
      </c>
      <c r="H3247" s="88">
        <v>14.283189999999999</v>
      </c>
      <c r="I3247" s="88">
        <v>51.110289999999999</v>
      </c>
      <c r="J3247" s="88">
        <v>51.559089999999998</v>
      </c>
    </row>
    <row r="3248" spans="1:10">
      <c r="A3248" s="89">
        <v>41775</v>
      </c>
      <c r="B3248" s="90">
        <v>8.3333333333333329E-2</v>
      </c>
      <c r="C3248" s="91">
        <f t="shared" si="100"/>
        <v>41775.083333333336</v>
      </c>
      <c r="D3248" s="91">
        <f t="shared" si="101"/>
        <v>41775.041666666672</v>
      </c>
      <c r="E3248" s="88">
        <v>44.038499999999999</v>
      </c>
      <c r="G3248" s="88">
        <v>7.4134900000000004</v>
      </c>
      <c r="I3248" s="88">
        <v>45.25421</v>
      </c>
      <c r="J3248" s="88">
        <v>46.370950000000001</v>
      </c>
    </row>
    <row r="3249" spans="1:10">
      <c r="A3249" s="89">
        <v>41775</v>
      </c>
      <c r="B3249" s="90">
        <v>0.125</v>
      </c>
      <c r="C3249" s="91">
        <f t="shared" si="100"/>
        <v>41775.125</v>
      </c>
      <c r="D3249" s="91">
        <f t="shared" si="101"/>
        <v>41775.083333333336</v>
      </c>
      <c r="E3249" s="88">
        <v>50.255719999999997</v>
      </c>
      <c r="F3249" s="88">
        <v>6.9567199999999998</v>
      </c>
      <c r="G3249" s="88">
        <v>6.9725000000000001</v>
      </c>
      <c r="H3249" s="88">
        <v>38.990139999999997</v>
      </c>
      <c r="I3249" s="88">
        <v>43.241630000000001</v>
      </c>
      <c r="J3249" s="88">
        <v>46.152929999999998</v>
      </c>
    </row>
    <row r="3250" spans="1:10">
      <c r="A3250" s="89">
        <v>41775</v>
      </c>
      <c r="B3250" s="90">
        <v>0.16666666666666666</v>
      </c>
      <c r="C3250" s="91">
        <f t="shared" si="100"/>
        <v>41775.166666666664</v>
      </c>
      <c r="D3250" s="91">
        <f t="shared" si="101"/>
        <v>41775.125</v>
      </c>
      <c r="E3250" s="88">
        <v>45.833060000000003</v>
      </c>
      <c r="F3250" s="88">
        <v>12.856299999999999</v>
      </c>
      <c r="G3250" s="88">
        <v>5.9636500000000003</v>
      </c>
      <c r="H3250" s="88">
        <v>33.078600000000002</v>
      </c>
      <c r="I3250" s="88">
        <v>38.40587</v>
      </c>
      <c r="J3250" s="88">
        <v>40.8553</v>
      </c>
    </row>
    <row r="3251" spans="1:10">
      <c r="A3251" s="89">
        <v>41775</v>
      </c>
      <c r="B3251" s="90">
        <v>0.20833333333333334</v>
      </c>
      <c r="C3251" s="91">
        <f t="shared" si="100"/>
        <v>41775.208333333336</v>
      </c>
      <c r="D3251" s="91">
        <f t="shared" si="101"/>
        <v>41775.166666666672</v>
      </c>
      <c r="E3251" s="88">
        <v>48.859589999999997</v>
      </c>
      <c r="F3251" s="88">
        <v>18.350439999999999</v>
      </c>
      <c r="G3251" s="88">
        <v>5.9636500000000003</v>
      </c>
      <c r="H3251" s="88">
        <v>29.603110000000001</v>
      </c>
      <c r="I3251" s="88">
        <v>34.161549999999998</v>
      </c>
      <c r="J3251" s="88">
        <v>37.296619999999997</v>
      </c>
    </row>
    <row r="3252" spans="1:10">
      <c r="A3252" s="89">
        <v>41775</v>
      </c>
      <c r="B3252" s="90">
        <v>0.25</v>
      </c>
      <c r="C3252" s="91">
        <f t="shared" si="100"/>
        <v>41775.25</v>
      </c>
      <c r="D3252" s="91">
        <f t="shared" si="101"/>
        <v>41775.208333333336</v>
      </c>
      <c r="E3252" s="88">
        <v>44.642530000000001</v>
      </c>
      <c r="F3252" s="88">
        <v>33.831650000000003</v>
      </c>
      <c r="G3252" s="88">
        <v>9.9473900000000004</v>
      </c>
      <c r="H3252" s="88">
        <v>23.239740000000001</v>
      </c>
      <c r="I3252" s="88">
        <v>45.949730000000002</v>
      </c>
      <c r="J3252" s="88">
        <v>41.550980000000003</v>
      </c>
    </row>
    <row r="3253" spans="1:10">
      <c r="A3253" s="89">
        <v>41775</v>
      </c>
      <c r="B3253" s="90">
        <v>0.29166666666666669</v>
      </c>
      <c r="C3253" s="91">
        <f t="shared" si="100"/>
        <v>41775.291666666664</v>
      </c>
      <c r="D3253" s="91">
        <f t="shared" si="101"/>
        <v>41775.25</v>
      </c>
      <c r="E3253" s="88">
        <v>35.103940000000001</v>
      </c>
      <c r="F3253" s="88">
        <v>35.416150000000002</v>
      </c>
      <c r="G3253" s="88">
        <v>9.8699300000000001</v>
      </c>
      <c r="H3253" s="88">
        <v>15.7174</v>
      </c>
      <c r="I3253" s="88">
        <v>52.104149999999997</v>
      </c>
      <c r="J3253" s="88">
        <v>33.755629999999996</v>
      </c>
    </row>
    <row r="3254" spans="1:10">
      <c r="A3254" s="89">
        <v>41775</v>
      </c>
      <c r="B3254" s="90">
        <v>0.33333333333333331</v>
      </c>
      <c r="C3254" s="91">
        <f t="shared" si="100"/>
        <v>41775.333333333336</v>
      </c>
      <c r="D3254" s="91">
        <f t="shared" si="101"/>
        <v>41775.291666666672</v>
      </c>
      <c r="E3254" s="88">
        <v>17.791029999999999</v>
      </c>
      <c r="F3254" s="88">
        <v>21.892869999999998</v>
      </c>
      <c r="G3254" s="88">
        <v>7.89384</v>
      </c>
      <c r="H3254" s="88">
        <v>15.118790000000001</v>
      </c>
      <c r="I3254" s="88">
        <v>57.01688</v>
      </c>
      <c r="J3254" s="88">
        <v>13.91248</v>
      </c>
    </row>
    <row r="3255" spans="1:10">
      <c r="A3255" s="89">
        <v>41775</v>
      </c>
      <c r="B3255" s="90">
        <v>0.375</v>
      </c>
      <c r="C3255" s="91">
        <f t="shared" si="100"/>
        <v>41775.375</v>
      </c>
      <c r="D3255" s="91">
        <f t="shared" si="101"/>
        <v>41775.333333333336</v>
      </c>
      <c r="E3255" s="88">
        <v>13.84172</v>
      </c>
      <c r="F3255" s="88">
        <v>29.552430000000001</v>
      </c>
      <c r="G3255" s="88">
        <v>7.2569800000000004</v>
      </c>
      <c r="H3255" s="88">
        <v>13.628</v>
      </c>
      <c r="I3255" s="88">
        <v>41.795780000000001</v>
      </c>
      <c r="J3255" s="88">
        <v>9.4090199999999999</v>
      </c>
    </row>
    <row r="3256" spans="1:10">
      <c r="A3256" s="89">
        <v>41775</v>
      </c>
      <c r="B3256" s="90">
        <v>0.41666666666666669</v>
      </c>
      <c r="C3256" s="91">
        <f t="shared" si="100"/>
        <v>41775.416666666664</v>
      </c>
      <c r="D3256" s="91">
        <f t="shared" si="101"/>
        <v>41775.375</v>
      </c>
      <c r="E3256" s="88">
        <v>7.89384</v>
      </c>
      <c r="F3256" s="88">
        <v>22.30883</v>
      </c>
      <c r="G3256" s="88">
        <v>6.7893800000000004</v>
      </c>
      <c r="H3256" s="88">
        <v>11.81973</v>
      </c>
      <c r="I3256" s="88">
        <v>41.792430000000003</v>
      </c>
      <c r="J3256" s="88">
        <v>8.3437599999999996</v>
      </c>
    </row>
    <row r="3257" spans="1:10">
      <c r="A3257" s="89">
        <v>41775</v>
      </c>
      <c r="B3257" s="90">
        <v>0.45833333333333331</v>
      </c>
      <c r="C3257" s="91">
        <f t="shared" si="100"/>
        <v>41775.458333333336</v>
      </c>
      <c r="D3257" s="91">
        <f t="shared" si="101"/>
        <v>41775.416666666672</v>
      </c>
      <c r="E3257" s="88">
        <v>6.9136899999999999</v>
      </c>
      <c r="F3257" s="88">
        <v>24.350909999999999</v>
      </c>
      <c r="G3257" s="88">
        <v>7.2545900000000003</v>
      </c>
      <c r="H3257" s="88">
        <v>10.12143</v>
      </c>
      <c r="I3257" s="88">
        <v>30.335599999999999</v>
      </c>
      <c r="J3257" s="88">
        <v>6.6196400000000004</v>
      </c>
    </row>
    <row r="3258" spans="1:10">
      <c r="A3258" s="89">
        <v>41775</v>
      </c>
      <c r="B3258" s="90">
        <v>0.5</v>
      </c>
      <c r="C3258" s="91">
        <f t="shared" si="100"/>
        <v>41775.5</v>
      </c>
      <c r="D3258" s="91">
        <f t="shared" si="101"/>
        <v>41775.458333333336</v>
      </c>
      <c r="E3258" s="88">
        <v>10.35141</v>
      </c>
      <c r="F3258" s="88">
        <v>23.62942</v>
      </c>
      <c r="G3258" s="88">
        <v>7.6399600000000003</v>
      </c>
      <c r="H3258" s="88">
        <v>14.8979</v>
      </c>
      <c r="I3258" s="88">
        <v>27.424289999999999</v>
      </c>
      <c r="J3258" s="88">
        <v>5.8259499999999997</v>
      </c>
    </row>
    <row r="3259" spans="1:10">
      <c r="A3259" s="89">
        <v>41775</v>
      </c>
      <c r="B3259" s="90">
        <v>0.54166666666666663</v>
      </c>
      <c r="C3259" s="91">
        <f t="shared" si="100"/>
        <v>41775.541666666664</v>
      </c>
      <c r="D3259" s="91">
        <f t="shared" si="101"/>
        <v>41775.5</v>
      </c>
      <c r="E3259" s="88">
        <v>9.3664699999999996</v>
      </c>
      <c r="F3259" s="88">
        <v>26.421669999999999</v>
      </c>
      <c r="G3259" s="88">
        <v>8.3361099999999997</v>
      </c>
      <c r="H3259" s="88">
        <v>11.05425</v>
      </c>
      <c r="I3259" s="88">
        <v>28.693719999999999</v>
      </c>
      <c r="J3259" s="88">
        <v>7.1761799999999996</v>
      </c>
    </row>
    <row r="3260" spans="1:10">
      <c r="A3260" s="89">
        <v>41775</v>
      </c>
      <c r="B3260" s="90">
        <v>0.58333333333333337</v>
      </c>
      <c r="C3260" s="91">
        <f t="shared" si="100"/>
        <v>41775.583333333336</v>
      </c>
      <c r="D3260" s="91">
        <f t="shared" si="101"/>
        <v>41775.541666666672</v>
      </c>
      <c r="E3260" s="88">
        <v>7.3918100000000004</v>
      </c>
      <c r="F3260" s="88">
        <v>25.112559999999998</v>
      </c>
      <c r="G3260" s="88">
        <v>10.047319999999999</v>
      </c>
      <c r="H3260" s="88">
        <v>15.73509</v>
      </c>
      <c r="I3260" s="88">
        <v>25.828790000000001</v>
      </c>
      <c r="J3260" s="88">
        <v>5.5462499999999997</v>
      </c>
    </row>
    <row r="3261" spans="1:10">
      <c r="A3261" s="89">
        <v>41775</v>
      </c>
      <c r="B3261" s="90">
        <v>0.625</v>
      </c>
      <c r="C3261" s="91">
        <f t="shared" si="100"/>
        <v>41775.625</v>
      </c>
      <c r="D3261" s="91">
        <f t="shared" si="101"/>
        <v>41775.583333333336</v>
      </c>
      <c r="E3261" s="88">
        <v>8.3863099999999999</v>
      </c>
      <c r="F3261" s="88">
        <v>29.303329999999999</v>
      </c>
      <c r="G3261" s="88">
        <v>10.51493</v>
      </c>
      <c r="H3261" s="88">
        <v>13.689679999999999</v>
      </c>
      <c r="I3261" s="88">
        <v>24.399039999999999</v>
      </c>
      <c r="J3261" s="88">
        <v>5.3616900000000003</v>
      </c>
    </row>
    <row r="3262" spans="1:10">
      <c r="A3262" s="89">
        <v>41775</v>
      </c>
      <c r="B3262" s="90">
        <v>0.66666666666666663</v>
      </c>
      <c r="C3262" s="91">
        <f t="shared" si="100"/>
        <v>41775.666666666664</v>
      </c>
      <c r="D3262" s="91">
        <f t="shared" si="101"/>
        <v>41775.625</v>
      </c>
      <c r="E3262" s="88">
        <v>10.36097</v>
      </c>
      <c r="F3262" s="88">
        <v>29.247859999999999</v>
      </c>
      <c r="G3262" s="88">
        <v>10.05067</v>
      </c>
      <c r="H3262" s="88">
        <v>11.347340000000001</v>
      </c>
      <c r="I3262" s="88">
        <v>19.974150000000002</v>
      </c>
      <c r="J3262" s="88">
        <v>5.7824400000000002</v>
      </c>
    </row>
    <row r="3263" spans="1:10">
      <c r="A3263" s="89">
        <v>41775</v>
      </c>
      <c r="B3263" s="90">
        <v>0.70833333333333337</v>
      </c>
      <c r="C3263" s="91">
        <f t="shared" si="100"/>
        <v>41775.708333333336</v>
      </c>
      <c r="D3263" s="91">
        <f t="shared" si="101"/>
        <v>41775.666666666672</v>
      </c>
      <c r="E3263" s="88">
        <v>11.35069</v>
      </c>
      <c r="F3263" s="88">
        <v>26.447479999999999</v>
      </c>
      <c r="G3263" s="88">
        <v>13.40184</v>
      </c>
      <c r="H3263" s="88">
        <v>10.66888</v>
      </c>
      <c r="I3263" s="88">
        <v>29.63993</v>
      </c>
      <c r="J3263" s="88">
        <v>7.97417</v>
      </c>
    </row>
    <row r="3264" spans="1:10">
      <c r="A3264" s="89">
        <v>41775</v>
      </c>
      <c r="B3264" s="90">
        <v>0.75</v>
      </c>
      <c r="C3264" s="91">
        <f t="shared" si="100"/>
        <v>41775.75</v>
      </c>
      <c r="D3264" s="91">
        <f t="shared" si="101"/>
        <v>41775.708333333336</v>
      </c>
      <c r="E3264" s="88">
        <v>10.853440000000001</v>
      </c>
      <c r="F3264" s="88">
        <v>15.13457</v>
      </c>
      <c r="G3264" s="88">
        <v>18.230429999999998</v>
      </c>
      <c r="H3264" s="88">
        <v>10.982530000000001</v>
      </c>
      <c r="I3264" s="88">
        <v>29.23161</v>
      </c>
      <c r="J3264" s="88">
        <v>14.413080000000001</v>
      </c>
    </row>
    <row r="3265" spans="1:10">
      <c r="A3265" s="89">
        <v>41775</v>
      </c>
      <c r="B3265" s="90">
        <v>0.79166666666666663</v>
      </c>
      <c r="C3265" s="91">
        <f t="shared" si="100"/>
        <v>41775.791666666664</v>
      </c>
      <c r="D3265" s="91">
        <f t="shared" si="101"/>
        <v>41775.75</v>
      </c>
      <c r="E3265" s="88">
        <v>13.31578</v>
      </c>
      <c r="F3265" s="88">
        <v>12.571339999999999</v>
      </c>
      <c r="G3265" s="88">
        <v>19.1709</v>
      </c>
      <c r="H3265" s="88">
        <v>15.25601</v>
      </c>
      <c r="I3265" s="88">
        <v>33.859380000000002</v>
      </c>
      <c r="J3265" s="88">
        <v>20.807040000000001</v>
      </c>
    </row>
    <row r="3266" spans="1:10">
      <c r="A3266" s="89">
        <v>41775</v>
      </c>
      <c r="B3266" s="90">
        <v>0.83333333333333337</v>
      </c>
      <c r="C3266" s="91">
        <f t="shared" si="100"/>
        <v>41775.833333333336</v>
      </c>
      <c r="D3266" s="91">
        <f t="shared" si="101"/>
        <v>41775.791666666672</v>
      </c>
      <c r="E3266" s="88">
        <v>21.18572</v>
      </c>
      <c r="F3266" s="88">
        <v>24.230899999999998</v>
      </c>
      <c r="G3266" s="88">
        <v>19.032240000000002</v>
      </c>
      <c r="H3266" s="88">
        <v>16.464230000000001</v>
      </c>
      <c r="I3266" s="88">
        <v>33.083860000000001</v>
      </c>
      <c r="J3266" s="88">
        <v>16.376740000000002</v>
      </c>
    </row>
    <row r="3267" spans="1:10">
      <c r="A3267" s="89">
        <v>41775</v>
      </c>
      <c r="B3267" s="90">
        <v>0.875</v>
      </c>
      <c r="C3267" s="91">
        <f t="shared" si="100"/>
        <v>41775.875</v>
      </c>
      <c r="D3267" s="91">
        <f t="shared" si="101"/>
        <v>41775.833333333336</v>
      </c>
      <c r="E3267" s="88">
        <v>24.64256</v>
      </c>
      <c r="F3267" s="88">
        <v>24.376249999999999</v>
      </c>
      <c r="G3267" s="88">
        <v>18.103729999999999</v>
      </c>
      <c r="H3267" s="88">
        <v>19.666239999999998</v>
      </c>
      <c r="I3267" s="88">
        <v>37.893320000000003</v>
      </c>
      <c r="J3267" s="88">
        <v>12.36336</v>
      </c>
    </row>
    <row r="3268" spans="1:10">
      <c r="A3268" s="89">
        <v>41775</v>
      </c>
      <c r="B3268" s="90">
        <v>0.91666666666666663</v>
      </c>
      <c r="C3268" s="91">
        <f t="shared" si="100"/>
        <v>41775.916666666664</v>
      </c>
      <c r="D3268" s="91">
        <f t="shared" si="101"/>
        <v>41775.875</v>
      </c>
      <c r="E3268" s="88">
        <v>29.567250000000001</v>
      </c>
      <c r="F3268" s="88">
        <v>23.778590000000001</v>
      </c>
      <c r="G3268" s="88">
        <v>14.843870000000001</v>
      </c>
      <c r="H3268" s="88">
        <v>17.770949999999999</v>
      </c>
      <c r="I3268" s="88">
        <v>61.804830000000003</v>
      </c>
      <c r="J3268" s="88">
        <v>16.748239999999999</v>
      </c>
    </row>
    <row r="3269" spans="1:10">
      <c r="A3269" s="89">
        <v>41775</v>
      </c>
      <c r="B3269" s="90">
        <v>0.95833333333333337</v>
      </c>
      <c r="C3269" s="91">
        <f t="shared" si="100"/>
        <v>41775.958333333336</v>
      </c>
      <c r="D3269" s="91">
        <f t="shared" si="101"/>
        <v>41775.916666666672</v>
      </c>
      <c r="E3269" s="88">
        <v>29.567250000000001</v>
      </c>
      <c r="F3269" s="88">
        <v>21.841709999999999</v>
      </c>
      <c r="G3269" s="88">
        <v>15.69398</v>
      </c>
      <c r="H3269" s="88">
        <v>18.407330000000002</v>
      </c>
      <c r="I3269" s="88">
        <v>66.227010000000007</v>
      </c>
      <c r="J3269" s="88">
        <v>15.86275</v>
      </c>
    </row>
    <row r="3270" spans="1:10">
      <c r="A3270" s="89">
        <v>41775</v>
      </c>
      <c r="B3270" s="92">
        <v>1</v>
      </c>
      <c r="C3270" s="91">
        <f t="shared" si="100"/>
        <v>41776</v>
      </c>
      <c r="D3270" s="91">
        <f t="shared" si="101"/>
        <v>41775.958333333336</v>
      </c>
      <c r="E3270" s="88">
        <v>33.502220000000001</v>
      </c>
      <c r="F3270" s="88">
        <v>18.020050000000001</v>
      </c>
      <c r="G3270" s="88">
        <v>14.125730000000001</v>
      </c>
      <c r="H3270" s="88">
        <v>18.252420000000001</v>
      </c>
      <c r="I3270" s="88">
        <v>55.110120000000002</v>
      </c>
      <c r="J3270" s="88">
        <v>10.45181</v>
      </c>
    </row>
    <row r="3271" spans="1:10">
      <c r="A3271" s="89">
        <v>41776</v>
      </c>
      <c r="B3271" s="90">
        <v>4.1666666666666664E-2</v>
      </c>
      <c r="C3271" s="91">
        <f t="shared" si="100"/>
        <v>41776.041666666664</v>
      </c>
      <c r="D3271" s="91">
        <f t="shared" si="101"/>
        <v>41776</v>
      </c>
      <c r="E3271" s="88">
        <v>37.453130000000002</v>
      </c>
      <c r="F3271" s="88">
        <v>17.554200000000002</v>
      </c>
      <c r="G3271" s="88">
        <v>14.508229999999999</v>
      </c>
      <c r="H3271" s="88">
        <v>18.156639999999999</v>
      </c>
      <c r="I3271" s="88">
        <v>59.099440000000001</v>
      </c>
      <c r="J3271" s="88">
        <v>10.38679</v>
      </c>
    </row>
    <row r="3272" spans="1:10">
      <c r="A3272" s="89">
        <v>41776</v>
      </c>
      <c r="B3272" s="90">
        <v>8.3333333333333329E-2</v>
      </c>
      <c r="C3272" s="91">
        <f t="shared" ref="C3272:C3335" si="102">A3272+B3272</f>
        <v>41776.083333333336</v>
      </c>
      <c r="D3272" s="91">
        <f t="shared" ref="D3272:D3335" si="103">C3272-"01:00"</f>
        <v>41776.041666666672</v>
      </c>
      <c r="E3272" s="88">
        <v>45.319879999999998</v>
      </c>
      <c r="G3272" s="88">
        <v>14.497389999999999</v>
      </c>
      <c r="I3272" s="88">
        <v>54.810339999999997</v>
      </c>
      <c r="J3272" s="88">
        <v>13.43627</v>
      </c>
    </row>
    <row r="3273" spans="1:10">
      <c r="A3273" s="89">
        <v>41776</v>
      </c>
      <c r="B3273" s="90">
        <v>0.125</v>
      </c>
      <c r="C3273" s="91">
        <f t="shared" si="102"/>
        <v>41776.125</v>
      </c>
      <c r="D3273" s="91">
        <f t="shared" si="103"/>
        <v>41776.083333333336</v>
      </c>
      <c r="E3273" s="88">
        <v>45.818719999999999</v>
      </c>
      <c r="F3273" s="88">
        <v>13.054729999999999</v>
      </c>
      <c r="G3273" s="88">
        <v>14.38869</v>
      </c>
      <c r="H3273" s="88">
        <v>14.77167</v>
      </c>
      <c r="I3273" s="88">
        <v>49.548090000000002</v>
      </c>
      <c r="J3273" s="88">
        <v>18.009530000000002</v>
      </c>
    </row>
    <row r="3274" spans="1:10">
      <c r="A3274" s="89">
        <v>41776</v>
      </c>
      <c r="B3274" s="90">
        <v>0.16666666666666666</v>
      </c>
      <c r="C3274" s="91">
        <f t="shared" si="102"/>
        <v>41776.166666666664</v>
      </c>
      <c r="D3274" s="91">
        <f t="shared" si="103"/>
        <v>41776.125</v>
      </c>
      <c r="E3274" s="88">
        <v>50.2605</v>
      </c>
      <c r="F3274" s="88">
        <v>9.3612099999999998</v>
      </c>
      <c r="G3274" s="88">
        <v>14.551259999999999</v>
      </c>
      <c r="H3274" s="88">
        <v>15.136480000000001</v>
      </c>
      <c r="I3274" s="88">
        <v>48.17492</v>
      </c>
      <c r="J3274" s="88">
        <v>18.46997</v>
      </c>
    </row>
    <row r="3275" spans="1:10">
      <c r="A3275" s="89">
        <v>41776</v>
      </c>
      <c r="B3275" s="90">
        <v>0.20833333333333334</v>
      </c>
      <c r="C3275" s="91">
        <f t="shared" si="102"/>
        <v>41776.208333333336</v>
      </c>
      <c r="D3275" s="91">
        <f t="shared" si="103"/>
        <v>41776.166666666672</v>
      </c>
      <c r="E3275" s="88">
        <v>45.37406</v>
      </c>
      <c r="F3275" s="88">
        <v>8.3815299999999997</v>
      </c>
      <c r="G3275" s="88">
        <v>14.316979999999999</v>
      </c>
      <c r="H3275" s="88">
        <v>16.548860000000001</v>
      </c>
      <c r="I3275" s="88">
        <v>46.604759999999999</v>
      </c>
      <c r="J3275" s="88">
        <v>23.073360000000001</v>
      </c>
    </row>
    <row r="3276" spans="1:10">
      <c r="A3276" s="89">
        <v>41776</v>
      </c>
      <c r="B3276" s="90">
        <v>0.25</v>
      </c>
      <c r="C3276" s="91">
        <f t="shared" si="102"/>
        <v>41776.25</v>
      </c>
      <c r="D3276" s="91">
        <f t="shared" si="103"/>
        <v>41776.208333333336</v>
      </c>
      <c r="E3276" s="88">
        <v>35.103940000000001</v>
      </c>
      <c r="F3276" s="88">
        <v>15.73366</v>
      </c>
      <c r="G3276" s="88">
        <v>14.70665</v>
      </c>
      <c r="H3276" s="88">
        <v>14.57038</v>
      </c>
      <c r="I3276" s="88">
        <v>44.919840000000001</v>
      </c>
      <c r="J3276" s="88">
        <v>18.679390000000001</v>
      </c>
    </row>
    <row r="3277" spans="1:10">
      <c r="A3277" s="89">
        <v>41776</v>
      </c>
      <c r="B3277" s="90">
        <v>0.29166666666666669</v>
      </c>
      <c r="C3277" s="91">
        <f t="shared" si="102"/>
        <v>41776.291666666664</v>
      </c>
      <c r="D3277" s="91">
        <f t="shared" si="103"/>
        <v>41776.25</v>
      </c>
      <c r="E3277" s="88">
        <v>30.676500000000001</v>
      </c>
      <c r="F3277" s="88">
        <v>21.060929999999999</v>
      </c>
      <c r="G3277" s="88">
        <v>13.765700000000001</v>
      </c>
      <c r="H3277" s="88">
        <v>12.840529999999999</v>
      </c>
      <c r="I3277" s="88">
        <v>45.462040000000002</v>
      </c>
      <c r="J3277" s="88">
        <v>16.285419999999998</v>
      </c>
    </row>
    <row r="3278" spans="1:10">
      <c r="A3278" s="89">
        <v>41776</v>
      </c>
      <c r="B3278" s="90">
        <v>0.33333333333333331</v>
      </c>
      <c r="C3278" s="91">
        <f t="shared" si="102"/>
        <v>41776.333333333336</v>
      </c>
      <c r="D3278" s="91">
        <f t="shared" si="103"/>
        <v>41776.291666666672</v>
      </c>
      <c r="E3278" s="88">
        <v>17.269880000000001</v>
      </c>
      <c r="F3278" s="88">
        <v>23.067139999999998</v>
      </c>
      <c r="G3278" s="88">
        <v>15.41093</v>
      </c>
      <c r="H3278" s="88">
        <v>12.372920000000001</v>
      </c>
      <c r="I3278" s="88">
        <v>40.491930000000004</v>
      </c>
      <c r="J3278" s="88">
        <v>12.8477</v>
      </c>
    </row>
    <row r="3279" spans="1:10">
      <c r="A3279" s="89">
        <v>41776</v>
      </c>
      <c r="B3279" s="90">
        <v>0.375</v>
      </c>
      <c r="C3279" s="91">
        <f t="shared" si="102"/>
        <v>41776.375</v>
      </c>
      <c r="D3279" s="91">
        <f t="shared" si="103"/>
        <v>41776.333333333336</v>
      </c>
      <c r="E3279" s="88">
        <v>9.8971900000000002</v>
      </c>
      <c r="F3279" s="88">
        <v>21.90052</v>
      </c>
      <c r="G3279" s="88">
        <v>15.09249</v>
      </c>
      <c r="H3279" s="88">
        <v>13.80443</v>
      </c>
      <c r="I3279" s="88">
        <v>28.192640000000001</v>
      </c>
      <c r="J3279" s="88">
        <v>6.65693</v>
      </c>
    </row>
    <row r="3280" spans="1:10">
      <c r="A3280" s="89">
        <v>41776</v>
      </c>
      <c r="B3280" s="90">
        <v>0.41666666666666669</v>
      </c>
      <c r="C3280" s="91">
        <f t="shared" si="102"/>
        <v>41776.416666666664</v>
      </c>
      <c r="D3280" s="91">
        <f t="shared" si="103"/>
        <v>41776.375</v>
      </c>
      <c r="E3280" s="88">
        <v>6.9232500000000003</v>
      </c>
      <c r="F3280" s="88">
        <v>21.49363</v>
      </c>
      <c r="G3280" s="88">
        <v>8.8352699999999995</v>
      </c>
      <c r="H3280" s="88">
        <v>9.9507399999999997</v>
      </c>
      <c r="I3280" s="88">
        <v>39.572490000000002</v>
      </c>
      <c r="J3280" s="88">
        <v>3.0743399999999999</v>
      </c>
    </row>
    <row r="3281" spans="1:10">
      <c r="A3281" s="89">
        <v>41776</v>
      </c>
      <c r="B3281" s="90">
        <v>0.45833333333333331</v>
      </c>
      <c r="C3281" s="91">
        <f t="shared" si="102"/>
        <v>41776.458333333336</v>
      </c>
      <c r="D3281" s="91">
        <f t="shared" si="103"/>
        <v>41776.416666666672</v>
      </c>
      <c r="E3281" s="88">
        <v>4.94381</v>
      </c>
      <c r="F3281" s="88">
        <v>18.448930000000001</v>
      </c>
      <c r="G3281" s="88">
        <v>8.8333600000000008</v>
      </c>
      <c r="H3281" s="88">
        <v>12.90268</v>
      </c>
      <c r="I3281" s="88">
        <v>35.885669999999998</v>
      </c>
      <c r="J3281" s="88">
        <v>2.7975099999999999</v>
      </c>
    </row>
    <row r="3282" spans="1:10">
      <c r="A3282" s="89">
        <v>41776</v>
      </c>
      <c r="B3282" s="90">
        <v>0.5</v>
      </c>
      <c r="C3282" s="91">
        <f t="shared" si="102"/>
        <v>41776.5</v>
      </c>
      <c r="D3282" s="91">
        <f t="shared" si="103"/>
        <v>41776.458333333336</v>
      </c>
      <c r="E3282" s="88">
        <v>5.92875</v>
      </c>
      <c r="F3282" s="88">
        <v>21.001159999999999</v>
      </c>
      <c r="G3282" s="88">
        <v>8.1290800000000001</v>
      </c>
      <c r="H3282" s="88">
        <v>5.1245399999999997</v>
      </c>
      <c r="I3282" s="88">
        <v>16.874469999999999</v>
      </c>
      <c r="J3282" s="88">
        <v>2.9371200000000002</v>
      </c>
    </row>
    <row r="3283" spans="1:10">
      <c r="A3283" s="89">
        <v>41776</v>
      </c>
      <c r="B3283" s="90">
        <v>0.54166666666666663</v>
      </c>
      <c r="C3283" s="91">
        <f t="shared" si="102"/>
        <v>41776.541666666664</v>
      </c>
      <c r="D3283" s="91">
        <f t="shared" si="103"/>
        <v>41776.5</v>
      </c>
      <c r="E3283" s="88">
        <v>3.4520599999999999</v>
      </c>
      <c r="F3283" s="88">
        <v>12.73964</v>
      </c>
      <c r="G3283" s="88">
        <v>6.8759199999999998</v>
      </c>
      <c r="H3283" s="88">
        <v>5.1584899999999996</v>
      </c>
      <c r="I3283" s="88">
        <v>21.371230000000001</v>
      </c>
      <c r="J3283" s="88">
        <v>2.6569400000000001</v>
      </c>
    </row>
    <row r="3284" spans="1:10">
      <c r="A3284" s="89">
        <v>41776</v>
      </c>
      <c r="B3284" s="90">
        <v>0.58333333333333337</v>
      </c>
      <c r="C3284" s="91">
        <f t="shared" si="102"/>
        <v>41776.583333333336</v>
      </c>
      <c r="D3284" s="91">
        <f t="shared" si="103"/>
        <v>41776.541666666672</v>
      </c>
      <c r="E3284" s="88">
        <v>3.4472800000000001</v>
      </c>
      <c r="F3284" s="88">
        <v>16.29928</v>
      </c>
      <c r="G3284" s="88">
        <v>7.0327400000000004</v>
      </c>
      <c r="H3284" s="88">
        <v>5.0843800000000003</v>
      </c>
      <c r="I3284" s="88">
        <v>16.18262</v>
      </c>
      <c r="J3284" s="88">
        <v>2.7496999999999998</v>
      </c>
    </row>
    <row r="3285" spans="1:10">
      <c r="A3285" s="89">
        <v>41776</v>
      </c>
      <c r="B3285" s="90">
        <v>0.625</v>
      </c>
      <c r="C3285" s="91">
        <f t="shared" si="102"/>
        <v>41776.625</v>
      </c>
      <c r="D3285" s="91">
        <f t="shared" si="103"/>
        <v>41776.583333333336</v>
      </c>
      <c r="E3285" s="88">
        <v>4.9390299999999998</v>
      </c>
      <c r="F3285" s="88">
        <v>14.924670000000001</v>
      </c>
      <c r="G3285" s="88">
        <v>7.3430400000000002</v>
      </c>
      <c r="H3285" s="88">
        <v>3.91967</v>
      </c>
      <c r="I3285" s="88">
        <v>21.688230000000001</v>
      </c>
      <c r="J3285" s="88">
        <v>3.3119700000000001</v>
      </c>
    </row>
    <row r="3286" spans="1:10">
      <c r="A3286" s="89">
        <v>41776</v>
      </c>
      <c r="B3286" s="90">
        <v>0.66666666666666663</v>
      </c>
      <c r="C3286" s="91">
        <f t="shared" si="102"/>
        <v>41776.666666666664</v>
      </c>
      <c r="D3286" s="91">
        <f t="shared" si="103"/>
        <v>41776.625</v>
      </c>
      <c r="E3286" s="88">
        <v>5.41716</v>
      </c>
      <c r="F3286" s="88">
        <v>15.4793</v>
      </c>
      <c r="G3286" s="88">
        <v>7.1862199999999996</v>
      </c>
      <c r="H3286" s="88">
        <v>4.2261499999999996</v>
      </c>
      <c r="I3286" s="88">
        <v>19.27561</v>
      </c>
      <c r="J3286" s="88">
        <v>3.8240400000000001</v>
      </c>
    </row>
    <row r="3287" spans="1:10">
      <c r="A3287" s="89">
        <v>41776</v>
      </c>
      <c r="B3287" s="90">
        <v>0.70833333333333337</v>
      </c>
      <c r="C3287" s="91">
        <f t="shared" si="102"/>
        <v>41776.708333333336</v>
      </c>
      <c r="D3287" s="91">
        <f t="shared" si="103"/>
        <v>41776.666666666672</v>
      </c>
      <c r="E3287" s="88">
        <v>3.9445299999999999</v>
      </c>
      <c r="F3287" s="88">
        <v>14.82713</v>
      </c>
      <c r="G3287" s="88">
        <v>6.7181300000000004</v>
      </c>
      <c r="H3287" s="88">
        <v>5.0915499999999998</v>
      </c>
      <c r="I3287" s="88">
        <v>17.817329999999998</v>
      </c>
      <c r="J3287" s="88">
        <v>3.8230900000000001</v>
      </c>
    </row>
    <row r="3288" spans="1:10">
      <c r="A3288" s="89">
        <v>41776</v>
      </c>
      <c r="B3288" s="90">
        <v>0.75</v>
      </c>
      <c r="C3288" s="91">
        <f t="shared" si="102"/>
        <v>41776.75</v>
      </c>
      <c r="D3288" s="91">
        <f t="shared" si="103"/>
        <v>41776.708333333336</v>
      </c>
      <c r="E3288" s="88">
        <v>5.4219400000000002</v>
      </c>
      <c r="F3288" s="88">
        <v>19.171379999999999</v>
      </c>
      <c r="G3288" s="88">
        <v>7.4214599999999997</v>
      </c>
      <c r="H3288" s="88">
        <v>5.5916699999999997</v>
      </c>
      <c r="I3288" s="88">
        <v>17.587350000000001</v>
      </c>
      <c r="J3288" s="88">
        <v>8.0688399999999998</v>
      </c>
    </row>
    <row r="3289" spans="1:10">
      <c r="A3289" s="89">
        <v>41776</v>
      </c>
      <c r="B3289" s="90">
        <v>0.79166666666666663</v>
      </c>
      <c r="C3289" s="91">
        <f t="shared" si="102"/>
        <v>41776.791666666664</v>
      </c>
      <c r="D3289" s="91">
        <f t="shared" si="103"/>
        <v>41776.75</v>
      </c>
      <c r="E3289" s="88">
        <v>9.84938</v>
      </c>
      <c r="F3289" s="88">
        <v>21.194800000000001</v>
      </c>
      <c r="G3289" s="88">
        <v>7.4984299999999999</v>
      </c>
      <c r="H3289" s="88">
        <v>4.7061799999999998</v>
      </c>
      <c r="I3289" s="88">
        <v>13.994719999999999</v>
      </c>
      <c r="J3289" s="88">
        <v>10.402570000000001</v>
      </c>
    </row>
    <row r="3290" spans="1:10">
      <c r="A3290" s="89">
        <v>41776</v>
      </c>
      <c r="B3290" s="90">
        <v>0.83333333333333337</v>
      </c>
      <c r="C3290" s="91">
        <f t="shared" si="102"/>
        <v>41776.833333333336</v>
      </c>
      <c r="D3290" s="91">
        <f t="shared" si="103"/>
        <v>41776.791666666672</v>
      </c>
      <c r="E3290" s="88">
        <v>10.839090000000001</v>
      </c>
      <c r="F3290" s="88">
        <v>17.27657</v>
      </c>
      <c r="G3290" s="88">
        <v>10.24048</v>
      </c>
      <c r="H3290" s="88">
        <v>7.10398</v>
      </c>
      <c r="I3290" s="88">
        <v>25.168500000000002</v>
      </c>
      <c r="J3290" s="88">
        <v>13.85463</v>
      </c>
    </row>
    <row r="3291" spans="1:10">
      <c r="A3291" s="89">
        <v>41776</v>
      </c>
      <c r="B3291" s="90">
        <v>0.875</v>
      </c>
      <c r="C3291" s="91">
        <f t="shared" si="102"/>
        <v>41776.875</v>
      </c>
      <c r="D3291" s="91">
        <f t="shared" si="103"/>
        <v>41776.833333333336</v>
      </c>
      <c r="E3291" s="88">
        <v>9.3664699999999996</v>
      </c>
      <c r="F3291" s="88">
        <v>14.949059999999999</v>
      </c>
      <c r="G3291" s="88">
        <v>13.68872</v>
      </c>
      <c r="H3291" s="88">
        <v>14.69613</v>
      </c>
      <c r="I3291" s="88">
        <v>31.618880000000001</v>
      </c>
      <c r="J3291" s="88">
        <v>14.974399999999999</v>
      </c>
    </row>
    <row r="3292" spans="1:10">
      <c r="A3292" s="89">
        <v>41776</v>
      </c>
      <c r="B3292" s="90">
        <v>0.91666666666666663</v>
      </c>
      <c r="C3292" s="91">
        <f t="shared" si="102"/>
        <v>41776.916666666664</v>
      </c>
      <c r="D3292" s="91">
        <f t="shared" si="103"/>
        <v>41776.875</v>
      </c>
      <c r="E3292" s="88">
        <v>10.84388</v>
      </c>
      <c r="F3292" s="88">
        <v>10.76403</v>
      </c>
      <c r="G3292" s="88">
        <v>15.88857</v>
      </c>
      <c r="H3292" s="88">
        <v>11.17426</v>
      </c>
      <c r="I3292" s="88">
        <v>53.341059999999999</v>
      </c>
      <c r="J3292" s="88">
        <v>12.922280000000001</v>
      </c>
    </row>
    <row r="3293" spans="1:10">
      <c r="A3293" s="89">
        <v>41776</v>
      </c>
      <c r="B3293" s="90">
        <v>0.95833333333333337</v>
      </c>
      <c r="C3293" s="91">
        <f t="shared" si="102"/>
        <v>41776.958333333336</v>
      </c>
      <c r="D3293" s="91">
        <f t="shared" si="103"/>
        <v>41776.916666666672</v>
      </c>
      <c r="E3293" s="88">
        <v>23.648060000000001</v>
      </c>
      <c r="F3293" s="88">
        <v>11.60266</v>
      </c>
      <c r="G3293" s="88">
        <v>14.63923</v>
      </c>
      <c r="H3293" s="88">
        <v>10.6904</v>
      </c>
      <c r="I3293" s="88">
        <v>57.342489999999998</v>
      </c>
      <c r="J3293" s="88">
        <v>16.00189</v>
      </c>
    </row>
    <row r="3294" spans="1:10">
      <c r="A3294" s="89">
        <v>41776</v>
      </c>
      <c r="B3294" s="92">
        <v>1</v>
      </c>
      <c r="C3294" s="91">
        <f t="shared" si="102"/>
        <v>41777</v>
      </c>
      <c r="D3294" s="91">
        <f t="shared" si="103"/>
        <v>41776.958333333336</v>
      </c>
      <c r="E3294" s="88">
        <v>25.622720000000001</v>
      </c>
      <c r="F3294" s="88">
        <v>12.25004</v>
      </c>
      <c r="G3294" s="88">
        <v>13.67629</v>
      </c>
      <c r="H3294" s="88">
        <v>10.815670000000001</v>
      </c>
      <c r="I3294" s="88">
        <v>50.749139999999997</v>
      </c>
      <c r="J3294" s="88">
        <v>12.362880000000001</v>
      </c>
    </row>
    <row r="3295" spans="1:10">
      <c r="A3295" s="89">
        <v>41777</v>
      </c>
      <c r="B3295" s="90">
        <v>4.1666666666666664E-2</v>
      </c>
      <c r="C3295" s="91">
        <f t="shared" si="102"/>
        <v>41777.041666666664</v>
      </c>
      <c r="D3295" s="91">
        <f t="shared" si="103"/>
        <v>41777</v>
      </c>
      <c r="E3295" s="88">
        <v>20.374500000000001</v>
      </c>
      <c r="F3295" s="88">
        <v>14.930249999999999</v>
      </c>
      <c r="G3295" s="88">
        <v>12.131629999999999</v>
      </c>
      <c r="H3295" s="88">
        <v>10.845789999999999</v>
      </c>
      <c r="I3295" s="88">
        <v>47.308239999999998</v>
      </c>
      <c r="J3295" s="88">
        <v>20.502479999999998</v>
      </c>
    </row>
    <row r="3296" spans="1:10">
      <c r="A3296" s="89">
        <v>41777</v>
      </c>
      <c r="B3296" s="90">
        <v>8.3333333333333329E-2</v>
      </c>
      <c r="C3296" s="91">
        <f t="shared" si="102"/>
        <v>41777.083333333336</v>
      </c>
      <c r="D3296" s="91">
        <f t="shared" si="103"/>
        <v>41777.041666666672</v>
      </c>
      <c r="E3296" s="88">
        <v>28.910630000000001</v>
      </c>
      <c r="G3296" s="88">
        <v>12.75956</v>
      </c>
      <c r="I3296" s="88">
        <v>32.226900000000001</v>
      </c>
      <c r="J3296" s="88">
        <v>18.821390000000001</v>
      </c>
    </row>
    <row r="3297" spans="1:10">
      <c r="A3297" s="89">
        <v>41777</v>
      </c>
      <c r="B3297" s="90">
        <v>0.125</v>
      </c>
      <c r="C3297" s="91">
        <f t="shared" si="102"/>
        <v>41777.125</v>
      </c>
      <c r="D3297" s="91">
        <f t="shared" si="103"/>
        <v>41777.083333333336</v>
      </c>
      <c r="E3297" s="88">
        <v>33.00497</v>
      </c>
      <c r="F3297" s="88">
        <v>9.1517900000000001</v>
      </c>
      <c r="G3297" s="88">
        <v>10.19745</v>
      </c>
      <c r="H3297" s="88">
        <v>13.609830000000001</v>
      </c>
      <c r="I3297" s="88">
        <v>42.895940000000003</v>
      </c>
      <c r="J3297" s="88">
        <v>15.64329</v>
      </c>
    </row>
    <row r="3298" spans="1:10">
      <c r="A3298" s="89">
        <v>41777</v>
      </c>
      <c r="B3298" s="90">
        <v>0.16666666666666666</v>
      </c>
      <c r="C3298" s="91">
        <f t="shared" si="102"/>
        <v>41777.166666666664</v>
      </c>
      <c r="D3298" s="91">
        <f t="shared" si="103"/>
        <v>41777.125</v>
      </c>
      <c r="E3298" s="88">
        <v>35.969340000000003</v>
      </c>
      <c r="F3298" s="88">
        <v>7.5835400000000002</v>
      </c>
      <c r="G3298" s="88">
        <v>8.94285</v>
      </c>
      <c r="H3298" s="88">
        <v>9.6485599999999998</v>
      </c>
      <c r="I3298" s="88">
        <v>58.782119999999999</v>
      </c>
      <c r="J3298" s="88">
        <v>14.74968</v>
      </c>
    </row>
    <row r="3299" spans="1:10">
      <c r="A3299" s="89">
        <v>41777</v>
      </c>
      <c r="B3299" s="90">
        <v>0.20833333333333334</v>
      </c>
      <c r="C3299" s="91">
        <f t="shared" si="102"/>
        <v>41777.208333333336</v>
      </c>
      <c r="D3299" s="91">
        <f t="shared" si="103"/>
        <v>41777.166666666672</v>
      </c>
      <c r="E3299" s="88">
        <v>30.55697</v>
      </c>
      <c r="F3299" s="88">
        <v>12.89264</v>
      </c>
      <c r="G3299" s="88">
        <v>9.0222200000000008</v>
      </c>
      <c r="H3299" s="88">
        <v>9.1125799999999995</v>
      </c>
      <c r="I3299" s="88">
        <v>30.029119999999999</v>
      </c>
      <c r="J3299" s="88">
        <v>14.09226</v>
      </c>
    </row>
    <row r="3300" spans="1:10">
      <c r="A3300" s="89">
        <v>41777</v>
      </c>
      <c r="B3300" s="90">
        <v>0.25</v>
      </c>
      <c r="C3300" s="91">
        <f t="shared" si="102"/>
        <v>41777.25</v>
      </c>
      <c r="D3300" s="91">
        <f t="shared" si="103"/>
        <v>41777.208333333336</v>
      </c>
      <c r="E3300" s="88">
        <v>26.139089999999999</v>
      </c>
      <c r="F3300" s="88">
        <v>21.375530000000001</v>
      </c>
      <c r="G3300" s="88">
        <v>12.239520000000001</v>
      </c>
      <c r="H3300" s="88">
        <v>13.977980000000001</v>
      </c>
      <c r="I3300" s="88">
        <v>27.812529999999999</v>
      </c>
      <c r="J3300" s="88">
        <v>13.0619</v>
      </c>
    </row>
    <row r="3301" spans="1:10">
      <c r="A3301" s="89">
        <v>41777</v>
      </c>
      <c r="B3301" s="90">
        <v>0.29166666666666669</v>
      </c>
      <c r="C3301" s="91">
        <f t="shared" si="102"/>
        <v>41777.291666666664</v>
      </c>
      <c r="D3301" s="91">
        <f t="shared" si="103"/>
        <v>41777.25</v>
      </c>
      <c r="E3301" s="88">
        <v>20.234249999999999</v>
      </c>
      <c r="F3301" s="88">
        <v>19.522320000000001</v>
      </c>
      <c r="G3301" s="88">
        <v>14.19792</v>
      </c>
      <c r="H3301" s="88">
        <v>14.28877</v>
      </c>
      <c r="I3301" s="88">
        <v>27.35736</v>
      </c>
      <c r="J3301" s="88">
        <v>9.6471300000000006</v>
      </c>
    </row>
    <row r="3302" spans="1:10">
      <c r="A3302" s="89">
        <v>41777</v>
      </c>
      <c r="B3302" s="90">
        <v>0.33333333333333331</v>
      </c>
      <c r="C3302" s="91">
        <f t="shared" si="102"/>
        <v>41777.333333333336</v>
      </c>
      <c r="D3302" s="91">
        <f t="shared" si="103"/>
        <v>41777.291666666672</v>
      </c>
      <c r="E3302" s="88">
        <v>10.380089999999999</v>
      </c>
      <c r="F3302" s="88">
        <v>13.77765</v>
      </c>
      <c r="G3302" s="88">
        <v>12.00333</v>
      </c>
      <c r="H3302" s="88">
        <v>13.075279999999999</v>
      </c>
      <c r="I3302" s="88">
        <v>22.674600000000002</v>
      </c>
      <c r="J3302" s="88">
        <v>4.2892599999999996</v>
      </c>
    </row>
    <row r="3303" spans="1:10">
      <c r="A3303" s="89">
        <v>41777</v>
      </c>
      <c r="B3303" s="90">
        <v>0.375</v>
      </c>
      <c r="C3303" s="91">
        <f t="shared" si="102"/>
        <v>41777.375</v>
      </c>
      <c r="D3303" s="91">
        <f t="shared" si="103"/>
        <v>41777.333333333336</v>
      </c>
      <c r="E3303" s="88">
        <v>5.9478799999999996</v>
      </c>
      <c r="F3303" s="88">
        <v>14.619149999999999</v>
      </c>
      <c r="G3303" s="88">
        <v>9.3368300000000009</v>
      </c>
      <c r="H3303" s="88">
        <v>13.45539</v>
      </c>
      <c r="I3303" s="88">
        <v>19.267959999999999</v>
      </c>
      <c r="J3303" s="88">
        <v>2.8912200000000001</v>
      </c>
    </row>
    <row r="3304" spans="1:10">
      <c r="A3304" s="89">
        <v>41777</v>
      </c>
      <c r="B3304" s="90">
        <v>0.41666666666666669</v>
      </c>
      <c r="C3304" s="91">
        <f t="shared" si="102"/>
        <v>41777.416666666664</v>
      </c>
      <c r="D3304" s="91">
        <f t="shared" si="103"/>
        <v>41777.375</v>
      </c>
      <c r="E3304" s="88">
        <v>3.4568400000000001</v>
      </c>
      <c r="F3304" s="88">
        <v>12.85726</v>
      </c>
      <c r="G3304" s="88">
        <v>11.22016</v>
      </c>
      <c r="H3304" s="88">
        <v>8.8835599999999992</v>
      </c>
      <c r="I3304" s="88">
        <v>20.18261</v>
      </c>
      <c r="J3304" s="88">
        <v>2.9390299999999998</v>
      </c>
    </row>
    <row r="3305" spans="1:10">
      <c r="A3305" s="89">
        <v>41777</v>
      </c>
      <c r="B3305" s="90">
        <v>0.45833333333333331</v>
      </c>
      <c r="C3305" s="91">
        <f t="shared" si="102"/>
        <v>41777.458333333336</v>
      </c>
      <c r="D3305" s="91">
        <f t="shared" si="103"/>
        <v>41777.416666666672</v>
      </c>
      <c r="E3305" s="88">
        <v>1.9842200000000001</v>
      </c>
      <c r="F3305" s="88">
        <v>12.13147</v>
      </c>
      <c r="G3305" s="88">
        <v>9.88476</v>
      </c>
      <c r="H3305" s="88">
        <v>6.1845499999999998</v>
      </c>
      <c r="I3305" s="88">
        <v>25.59355</v>
      </c>
      <c r="J3305" s="88">
        <v>2.9849299999999999</v>
      </c>
    </row>
    <row r="3306" spans="1:10">
      <c r="A3306" s="89">
        <v>41777</v>
      </c>
      <c r="B3306" s="90">
        <v>0.5</v>
      </c>
      <c r="C3306" s="91">
        <f t="shared" si="102"/>
        <v>41777.5</v>
      </c>
      <c r="D3306" s="91">
        <f t="shared" si="103"/>
        <v>41777.458333333336</v>
      </c>
      <c r="E3306" s="88">
        <v>1.00406</v>
      </c>
      <c r="F3306" s="88">
        <v>9.3057499999999997</v>
      </c>
      <c r="G3306" s="88">
        <v>8.3920499999999993</v>
      </c>
      <c r="H3306" s="88">
        <v>5.4783600000000003</v>
      </c>
      <c r="I3306" s="88">
        <v>21.318639999999998</v>
      </c>
      <c r="J3306" s="88">
        <v>2.98828</v>
      </c>
    </row>
    <row r="3307" spans="1:10">
      <c r="A3307" s="89">
        <v>41777</v>
      </c>
      <c r="B3307" s="90">
        <v>0.54166666666666663</v>
      </c>
      <c r="C3307" s="91">
        <f t="shared" si="102"/>
        <v>41777.541666666664</v>
      </c>
      <c r="D3307" s="91">
        <f t="shared" si="103"/>
        <v>41777.5</v>
      </c>
      <c r="E3307" s="88">
        <v>0.98972000000000004</v>
      </c>
      <c r="F3307" s="88">
        <v>10.38918</v>
      </c>
      <c r="G3307" s="88">
        <v>8.2366600000000005</v>
      </c>
      <c r="H3307" s="88">
        <v>6.4776400000000001</v>
      </c>
      <c r="I3307" s="88">
        <v>19.000689999999999</v>
      </c>
      <c r="J3307" s="88">
        <v>3.6394899999999999</v>
      </c>
    </row>
    <row r="3308" spans="1:10">
      <c r="A3308" s="89">
        <v>41777</v>
      </c>
      <c r="B3308" s="90">
        <v>0.58333333333333337</v>
      </c>
      <c r="C3308" s="91">
        <f t="shared" si="102"/>
        <v>41777.583333333336</v>
      </c>
      <c r="D3308" s="91">
        <f t="shared" si="103"/>
        <v>41777.541666666672</v>
      </c>
      <c r="E3308" s="88">
        <v>1.5013099999999999</v>
      </c>
      <c r="F3308" s="88">
        <v>10.2773</v>
      </c>
      <c r="G3308" s="88">
        <v>8.9423700000000004</v>
      </c>
      <c r="H3308" s="88">
        <v>6.0769700000000002</v>
      </c>
      <c r="I3308" s="88">
        <v>20.638739999999999</v>
      </c>
      <c r="J3308" s="88">
        <v>4.2481400000000002</v>
      </c>
    </row>
    <row r="3309" spans="1:10">
      <c r="A3309" s="89">
        <v>41777</v>
      </c>
      <c r="B3309" s="90">
        <v>0.625</v>
      </c>
      <c r="C3309" s="91">
        <f t="shared" si="102"/>
        <v>41777.625</v>
      </c>
      <c r="D3309" s="91">
        <f t="shared" si="103"/>
        <v>41777.583333333336</v>
      </c>
      <c r="E3309" s="88">
        <v>4.4561299999999999</v>
      </c>
      <c r="F3309" s="88">
        <v>13.02173</v>
      </c>
      <c r="G3309" s="88">
        <v>8.8634799999999991</v>
      </c>
      <c r="H3309" s="88">
        <v>5.7757500000000004</v>
      </c>
      <c r="I3309" s="88">
        <v>24.22851</v>
      </c>
      <c r="J3309" s="88">
        <v>4.9959300000000004</v>
      </c>
    </row>
    <row r="3310" spans="1:10">
      <c r="A3310" s="89">
        <v>41777</v>
      </c>
      <c r="B3310" s="90">
        <v>0.66666666666666663</v>
      </c>
      <c r="C3310" s="91">
        <f t="shared" si="102"/>
        <v>41777.666666666664</v>
      </c>
      <c r="D3310" s="91">
        <f t="shared" si="103"/>
        <v>41777.625</v>
      </c>
      <c r="E3310" s="88">
        <v>2.96916</v>
      </c>
      <c r="F3310" s="88">
        <v>10.98062</v>
      </c>
      <c r="G3310" s="88">
        <v>9.5687200000000008</v>
      </c>
      <c r="H3310" s="88">
        <v>6.3380299999999998</v>
      </c>
      <c r="I3310" s="88">
        <v>25.95215</v>
      </c>
      <c r="J3310" s="88">
        <v>6.5833000000000004</v>
      </c>
    </row>
    <row r="3311" spans="1:10">
      <c r="A3311" s="89">
        <v>41777</v>
      </c>
      <c r="B3311" s="90">
        <v>0.70833333333333337</v>
      </c>
      <c r="C3311" s="91">
        <f t="shared" si="102"/>
        <v>41777.708333333336</v>
      </c>
      <c r="D3311" s="91">
        <f t="shared" si="103"/>
        <v>41777.666666666672</v>
      </c>
      <c r="E3311" s="88">
        <v>1.9937800000000001</v>
      </c>
      <c r="F3311" s="88">
        <v>11.08581</v>
      </c>
      <c r="G3311" s="88">
        <v>9.1776099999999996</v>
      </c>
      <c r="H3311" s="88">
        <v>6.3365900000000002</v>
      </c>
      <c r="I3311" s="88">
        <v>19.721699999999998</v>
      </c>
      <c r="J3311" s="88">
        <v>6.4436900000000001</v>
      </c>
    </row>
    <row r="3312" spans="1:10">
      <c r="A3312" s="89">
        <v>41777</v>
      </c>
      <c r="B3312" s="90">
        <v>0.75</v>
      </c>
      <c r="C3312" s="91">
        <f t="shared" si="102"/>
        <v>41777.75</v>
      </c>
      <c r="D3312" s="91">
        <f t="shared" si="103"/>
        <v>41777.708333333336</v>
      </c>
      <c r="E3312" s="88">
        <v>1.9890000000000001</v>
      </c>
      <c r="F3312" s="88">
        <v>10.65119</v>
      </c>
      <c r="G3312" s="88">
        <v>11.372680000000001</v>
      </c>
      <c r="H3312" s="88">
        <v>7.53573</v>
      </c>
      <c r="I3312" s="88">
        <v>24.220379999999999</v>
      </c>
      <c r="J3312" s="88">
        <v>9.4797799999999999</v>
      </c>
    </row>
    <row r="3313" spans="1:10">
      <c r="A3313" s="89">
        <v>41777</v>
      </c>
      <c r="B3313" s="90">
        <v>0.79166666666666663</v>
      </c>
      <c r="C3313" s="91">
        <f t="shared" si="102"/>
        <v>41777.791666666664</v>
      </c>
      <c r="D3313" s="91">
        <f t="shared" si="103"/>
        <v>41777.75</v>
      </c>
      <c r="E3313" s="88">
        <v>4.4370000000000003</v>
      </c>
      <c r="F3313" s="88">
        <v>21.344460000000002</v>
      </c>
      <c r="G3313" s="88">
        <v>18.665040000000001</v>
      </c>
      <c r="H3313" s="88">
        <v>8.7539899999999999</v>
      </c>
      <c r="I3313" s="88">
        <v>18.129539999999999</v>
      </c>
      <c r="J3313" s="88">
        <v>14.05735</v>
      </c>
    </row>
    <row r="3314" spans="1:10">
      <c r="A3314" s="89">
        <v>41777</v>
      </c>
      <c r="B3314" s="90">
        <v>0.83333333333333337</v>
      </c>
      <c r="C3314" s="91">
        <f t="shared" si="102"/>
        <v>41777.833333333336</v>
      </c>
      <c r="D3314" s="91">
        <f t="shared" si="103"/>
        <v>41777.791666666672</v>
      </c>
      <c r="E3314" s="88">
        <v>6.4260000000000002</v>
      </c>
      <c r="F3314" s="88">
        <v>21.459679999999999</v>
      </c>
      <c r="G3314" s="88">
        <v>12.39396</v>
      </c>
      <c r="H3314" s="88">
        <v>10.132429999999999</v>
      </c>
      <c r="I3314" s="88">
        <v>23.80537</v>
      </c>
      <c r="J3314" s="88">
        <v>15.59787</v>
      </c>
    </row>
    <row r="3315" spans="1:10">
      <c r="A3315" s="89">
        <v>41777</v>
      </c>
      <c r="B3315" s="90">
        <v>0.875</v>
      </c>
      <c r="C3315" s="91">
        <f t="shared" si="102"/>
        <v>41777.875</v>
      </c>
      <c r="D3315" s="91">
        <f t="shared" si="103"/>
        <v>41777.833333333336</v>
      </c>
      <c r="E3315" s="88">
        <v>18.245249999999999</v>
      </c>
      <c r="F3315" s="88">
        <v>17.35211</v>
      </c>
      <c r="G3315" s="88">
        <v>14.19744</v>
      </c>
      <c r="H3315" s="88">
        <v>11.79965</v>
      </c>
      <c r="I3315" s="88">
        <v>30.212240000000001</v>
      </c>
      <c r="J3315" s="88">
        <v>15.224460000000001</v>
      </c>
    </row>
    <row r="3316" spans="1:10">
      <c r="A3316" s="89">
        <v>41777</v>
      </c>
      <c r="B3316" s="90">
        <v>0.91666666666666663</v>
      </c>
      <c r="C3316" s="91">
        <f t="shared" si="102"/>
        <v>41777.916666666664</v>
      </c>
      <c r="D3316" s="91">
        <f t="shared" si="103"/>
        <v>41777.875</v>
      </c>
      <c r="E3316" s="88">
        <v>25.627500000000001</v>
      </c>
      <c r="F3316" s="88">
        <v>12.09369</v>
      </c>
      <c r="G3316" s="88">
        <v>16.165410000000001</v>
      </c>
      <c r="H3316" s="88">
        <v>14.85487</v>
      </c>
      <c r="I3316" s="88">
        <v>34.395829999999997</v>
      </c>
      <c r="J3316" s="88">
        <v>20.970079999999999</v>
      </c>
    </row>
    <row r="3317" spans="1:10">
      <c r="A3317" s="89">
        <v>41777</v>
      </c>
      <c r="B3317" s="90">
        <v>0.95833333333333337</v>
      </c>
      <c r="C3317" s="91">
        <f t="shared" si="102"/>
        <v>41777.958333333336</v>
      </c>
      <c r="D3317" s="91">
        <f t="shared" si="103"/>
        <v>41777.916666666672</v>
      </c>
      <c r="E3317" s="88">
        <v>13.82738</v>
      </c>
      <c r="F3317" s="88">
        <v>10.40352</v>
      </c>
      <c r="G3317" s="88">
        <v>18.453230000000001</v>
      </c>
      <c r="H3317" s="88">
        <v>14.76689</v>
      </c>
      <c r="I3317" s="88">
        <v>32.529229999999998</v>
      </c>
      <c r="J3317" s="88">
        <v>15.037509999999999</v>
      </c>
    </row>
    <row r="3318" spans="1:10">
      <c r="A3318" s="89">
        <v>41777</v>
      </c>
      <c r="B3318" s="92">
        <v>1</v>
      </c>
      <c r="C3318" s="91">
        <f t="shared" si="102"/>
        <v>41778</v>
      </c>
      <c r="D3318" s="91">
        <f t="shared" si="103"/>
        <v>41777.958333333336</v>
      </c>
      <c r="E3318" s="88">
        <v>16.284939999999999</v>
      </c>
      <c r="F3318" s="88">
        <v>11.005000000000001</v>
      </c>
      <c r="G3318" s="88">
        <v>15.715009999999999</v>
      </c>
      <c r="H3318" s="88">
        <v>12.52209</v>
      </c>
      <c r="I3318" s="88">
        <v>22.21369</v>
      </c>
      <c r="J3318" s="88">
        <v>11.48743</v>
      </c>
    </row>
    <row r="3319" spans="1:10">
      <c r="A3319" s="89">
        <v>41778</v>
      </c>
      <c r="B3319" s="90">
        <v>4.1666666666666664E-2</v>
      </c>
      <c r="C3319" s="91">
        <f t="shared" si="102"/>
        <v>41778.041666666664</v>
      </c>
      <c r="D3319" s="91">
        <f t="shared" si="103"/>
        <v>41778</v>
      </c>
      <c r="E3319" s="88">
        <v>21.706880000000002</v>
      </c>
      <c r="F3319" s="88">
        <v>6.3788299999999998</v>
      </c>
      <c r="G3319" s="88">
        <v>15.136799999999999</v>
      </c>
      <c r="H3319" s="88">
        <v>12.552379999999999</v>
      </c>
      <c r="I3319" s="88">
        <v>16.293230000000001</v>
      </c>
      <c r="J3319" s="88">
        <v>11.72123</v>
      </c>
    </row>
    <row r="3320" spans="1:10">
      <c r="A3320" s="89">
        <v>41778</v>
      </c>
      <c r="B3320" s="90">
        <v>8.3333333333333329E-2</v>
      </c>
      <c r="C3320" s="91">
        <f t="shared" si="102"/>
        <v>41778.083333333336</v>
      </c>
      <c r="D3320" s="91">
        <f t="shared" si="103"/>
        <v>41778.041666666672</v>
      </c>
      <c r="E3320" s="88">
        <v>36.146250000000002</v>
      </c>
      <c r="G3320" s="88">
        <v>14.084289999999999</v>
      </c>
      <c r="I3320" s="88">
        <v>18.837489999999999</v>
      </c>
      <c r="J3320" s="88">
        <v>12.515879999999999</v>
      </c>
    </row>
    <row r="3321" spans="1:10">
      <c r="A3321" s="89">
        <v>41778</v>
      </c>
      <c r="B3321" s="90">
        <v>0.125</v>
      </c>
      <c r="C3321" s="91">
        <f t="shared" si="102"/>
        <v>41778.125</v>
      </c>
      <c r="D3321" s="91">
        <f t="shared" si="103"/>
        <v>41778.083333333336</v>
      </c>
      <c r="E3321" s="88">
        <v>36.968629999999997</v>
      </c>
      <c r="F3321" s="88">
        <v>9.7594899999999996</v>
      </c>
      <c r="G3321" s="88">
        <v>14.18932</v>
      </c>
      <c r="H3321" s="88">
        <v>11.40902</v>
      </c>
      <c r="I3321" s="88">
        <v>21.852229999999999</v>
      </c>
      <c r="J3321" s="88">
        <v>13.916309999999999</v>
      </c>
    </row>
    <row r="3322" spans="1:10">
      <c r="A3322" s="89">
        <v>41778</v>
      </c>
      <c r="B3322" s="90">
        <v>0.16666666666666666</v>
      </c>
      <c r="C3322" s="91">
        <f t="shared" si="102"/>
        <v>41778.166666666664</v>
      </c>
      <c r="D3322" s="91">
        <f t="shared" si="103"/>
        <v>41778.125</v>
      </c>
      <c r="E3322" s="88">
        <v>38.933720000000001</v>
      </c>
      <c r="F3322" s="88">
        <v>11.7963</v>
      </c>
      <c r="G3322" s="88">
        <v>13.244540000000001</v>
      </c>
      <c r="H3322" s="88">
        <v>8.4972399999999997</v>
      </c>
      <c r="I3322" s="88">
        <v>17.943549999999998</v>
      </c>
      <c r="J3322" s="88">
        <v>18.7621</v>
      </c>
    </row>
    <row r="3323" spans="1:10">
      <c r="A3323" s="89">
        <v>41778</v>
      </c>
      <c r="B3323" s="90">
        <v>0.20833333333333334</v>
      </c>
      <c r="C3323" s="91">
        <f t="shared" si="102"/>
        <v>41778.208333333336</v>
      </c>
      <c r="D3323" s="91">
        <f t="shared" si="103"/>
        <v>41778.166666666672</v>
      </c>
      <c r="E3323" s="88">
        <v>36.480939999999997</v>
      </c>
      <c r="F3323" s="88">
        <v>18.468530000000001</v>
      </c>
      <c r="G3323" s="88">
        <v>12.931369999999999</v>
      </c>
      <c r="H3323" s="88">
        <v>8.2017600000000002</v>
      </c>
      <c r="I3323" s="88">
        <v>39.421880000000002</v>
      </c>
      <c r="J3323" s="88">
        <v>17.677720000000001</v>
      </c>
    </row>
    <row r="3324" spans="1:10">
      <c r="A3324" s="89">
        <v>41778</v>
      </c>
      <c r="B3324" s="90">
        <v>0.25</v>
      </c>
      <c r="C3324" s="91">
        <f t="shared" si="102"/>
        <v>41778.25</v>
      </c>
      <c r="D3324" s="91">
        <f t="shared" si="103"/>
        <v>41778.208333333336</v>
      </c>
      <c r="E3324" s="88">
        <v>38.001379999999997</v>
      </c>
      <c r="F3324" s="88">
        <v>21.344460000000002</v>
      </c>
      <c r="G3324" s="88">
        <v>13.173780000000001</v>
      </c>
      <c r="H3324" s="88">
        <v>9.1216699999999999</v>
      </c>
      <c r="I3324" s="88">
        <v>29.03558</v>
      </c>
      <c r="J3324" s="88">
        <v>18.448450000000001</v>
      </c>
    </row>
    <row r="3325" spans="1:10">
      <c r="A3325" s="89">
        <v>41778</v>
      </c>
      <c r="B3325" s="90">
        <v>0.29166666666666669</v>
      </c>
      <c r="C3325" s="91">
        <f t="shared" si="102"/>
        <v>41778.291666666664</v>
      </c>
      <c r="D3325" s="91">
        <f t="shared" si="103"/>
        <v>41778.25</v>
      </c>
      <c r="E3325" s="88">
        <v>38.594250000000002</v>
      </c>
      <c r="F3325" s="88">
        <v>32.608600000000003</v>
      </c>
      <c r="G3325" s="88">
        <v>14.81948</v>
      </c>
      <c r="H3325" s="88">
        <v>12.42408</v>
      </c>
      <c r="I3325" s="88">
        <v>50.351819999999996</v>
      </c>
      <c r="J3325" s="88">
        <v>16.94332</v>
      </c>
    </row>
    <row r="3326" spans="1:10">
      <c r="A3326" s="89">
        <v>41778</v>
      </c>
      <c r="B3326" s="90">
        <v>0.33333333333333331</v>
      </c>
      <c r="C3326" s="91">
        <f t="shared" si="102"/>
        <v>41778.333333333336</v>
      </c>
      <c r="D3326" s="91">
        <f t="shared" si="103"/>
        <v>41778.291666666672</v>
      </c>
      <c r="E3326" s="88">
        <v>36.619590000000002</v>
      </c>
      <c r="F3326" s="88">
        <v>60.042459999999998</v>
      </c>
      <c r="G3326" s="88">
        <v>15.12166</v>
      </c>
      <c r="H3326" s="88">
        <v>13.62608</v>
      </c>
      <c r="I3326" s="88">
        <v>47.241140000000001</v>
      </c>
      <c r="J3326" s="88">
        <v>14.06405</v>
      </c>
    </row>
    <row r="3327" spans="1:10">
      <c r="A3327" s="89">
        <v>41778</v>
      </c>
      <c r="B3327" s="90">
        <v>0.375</v>
      </c>
      <c r="C3327" s="91">
        <f t="shared" si="102"/>
        <v>41778.375</v>
      </c>
      <c r="D3327" s="91">
        <f t="shared" si="103"/>
        <v>41778.333333333336</v>
      </c>
      <c r="E3327" s="88">
        <v>24.738189999999999</v>
      </c>
      <c r="F3327" s="88">
        <v>53.044620000000002</v>
      </c>
      <c r="G3327" s="88">
        <v>21.65476</v>
      </c>
      <c r="H3327" s="88">
        <v>13.80203</v>
      </c>
      <c r="I3327" s="88">
        <v>43.429049999999997</v>
      </c>
      <c r="J3327" s="88">
        <v>9.5079899999999995</v>
      </c>
    </row>
    <row r="3328" spans="1:10">
      <c r="A3328" s="89">
        <v>41778</v>
      </c>
      <c r="B3328" s="90">
        <v>0.41666666666666669</v>
      </c>
      <c r="C3328" s="91">
        <f t="shared" si="102"/>
        <v>41778.416666666664</v>
      </c>
      <c r="D3328" s="91">
        <f t="shared" si="103"/>
        <v>41778.375</v>
      </c>
      <c r="E3328" s="88">
        <v>16.327970000000001</v>
      </c>
      <c r="F3328" s="88">
        <v>47.775680000000001</v>
      </c>
      <c r="G3328" s="88">
        <v>33.545250000000003</v>
      </c>
      <c r="H3328" s="88">
        <v>12.49962</v>
      </c>
      <c r="I3328" s="88">
        <v>44.23995</v>
      </c>
      <c r="J3328" s="88">
        <v>8.1592000000000002</v>
      </c>
    </row>
    <row r="3329" spans="1:10">
      <c r="A3329" s="89">
        <v>41778</v>
      </c>
      <c r="B3329" s="90">
        <v>0.45833333333333331</v>
      </c>
      <c r="C3329" s="91">
        <f t="shared" si="102"/>
        <v>41778.458333333336</v>
      </c>
      <c r="D3329" s="91">
        <f t="shared" si="103"/>
        <v>41778.416666666672</v>
      </c>
      <c r="E3329" s="88">
        <v>12.856780000000001</v>
      </c>
      <c r="F3329" s="88">
        <v>35.148400000000002</v>
      </c>
      <c r="G3329" s="88">
        <v>22.521599999999999</v>
      </c>
      <c r="H3329" s="88">
        <v>13.301439999999999</v>
      </c>
      <c r="I3329" s="88">
        <v>31.915320000000001</v>
      </c>
      <c r="J3329" s="88">
        <v>7.5553299999999997</v>
      </c>
    </row>
    <row r="3330" spans="1:10">
      <c r="A3330" s="89">
        <v>41778</v>
      </c>
      <c r="B3330" s="90">
        <v>0.5</v>
      </c>
      <c r="C3330" s="91">
        <f t="shared" si="102"/>
        <v>41778.5</v>
      </c>
      <c r="D3330" s="91">
        <f t="shared" si="103"/>
        <v>41778.458333333336</v>
      </c>
      <c r="E3330" s="88">
        <v>8.9026899999999998</v>
      </c>
      <c r="F3330" s="88">
        <v>31.132149999999999</v>
      </c>
      <c r="G3330" s="88">
        <v>18.110420000000001</v>
      </c>
      <c r="H3330" s="88">
        <v>7.8981500000000002</v>
      </c>
      <c r="I3330" s="88">
        <v>23.590209999999999</v>
      </c>
      <c r="J3330" s="88">
        <v>6.1582499999999998</v>
      </c>
    </row>
    <row r="3331" spans="1:10">
      <c r="A3331" s="89">
        <v>41778</v>
      </c>
      <c r="B3331" s="90">
        <v>0.54166666666666663</v>
      </c>
      <c r="C3331" s="91">
        <f t="shared" si="102"/>
        <v>41778.541666666664</v>
      </c>
      <c r="D3331" s="91">
        <f t="shared" si="103"/>
        <v>41778.5</v>
      </c>
      <c r="E3331" s="88">
        <v>8.4006600000000002</v>
      </c>
      <c r="F3331" s="88">
        <v>19.53284</v>
      </c>
      <c r="G3331" s="88">
        <v>14.486230000000001</v>
      </c>
      <c r="H3331" s="88">
        <v>6.3734099999999998</v>
      </c>
      <c r="I3331" s="88">
        <v>24.58662</v>
      </c>
      <c r="J3331" s="88">
        <v>6.6746299999999996</v>
      </c>
    </row>
    <row r="3332" spans="1:10">
      <c r="A3332" s="89">
        <v>41778</v>
      </c>
      <c r="B3332" s="90">
        <v>0.58333333333333337</v>
      </c>
      <c r="C3332" s="91">
        <f t="shared" si="102"/>
        <v>41778.583333333336</v>
      </c>
      <c r="D3332" s="91">
        <f t="shared" si="103"/>
        <v>41778.541666666672</v>
      </c>
      <c r="E3332" s="88">
        <v>8.4054400000000005</v>
      </c>
      <c r="F3332" s="88">
        <v>25.303329999999999</v>
      </c>
      <c r="G3332" s="88">
        <v>13.226369999999999</v>
      </c>
      <c r="H3332" s="88">
        <v>5.9172799999999999</v>
      </c>
      <c r="I3332" s="88">
        <v>22.267720000000001</v>
      </c>
      <c r="J3332" s="88">
        <v>7.4204999999999997</v>
      </c>
    </row>
    <row r="3333" spans="1:10">
      <c r="A3333" s="89">
        <v>41778</v>
      </c>
      <c r="B3333" s="90">
        <v>0.625</v>
      </c>
      <c r="C3333" s="91">
        <f t="shared" si="102"/>
        <v>41778.625</v>
      </c>
      <c r="D3333" s="91">
        <f t="shared" si="103"/>
        <v>41778.583333333336</v>
      </c>
      <c r="E3333" s="88">
        <v>9.8924099999999999</v>
      </c>
      <c r="F3333" s="88">
        <v>22.005700000000001</v>
      </c>
      <c r="G3333" s="88">
        <v>14.012409999999999</v>
      </c>
      <c r="H3333" s="88">
        <v>5.58833</v>
      </c>
      <c r="I3333" s="88">
        <v>24.313610000000001</v>
      </c>
      <c r="J3333" s="88">
        <v>8.4020899999999994</v>
      </c>
    </row>
    <row r="3334" spans="1:10">
      <c r="A3334" s="89">
        <v>41778</v>
      </c>
      <c r="B3334" s="90">
        <v>0.66666666666666663</v>
      </c>
      <c r="C3334" s="91">
        <f t="shared" si="102"/>
        <v>41778.666666666664</v>
      </c>
      <c r="D3334" s="91">
        <f t="shared" si="103"/>
        <v>41778.625</v>
      </c>
      <c r="E3334" s="88">
        <v>12.84722</v>
      </c>
      <c r="F3334" s="88">
        <v>23.163239999999998</v>
      </c>
      <c r="G3334" s="88">
        <v>13.304309999999999</v>
      </c>
      <c r="H3334" s="88">
        <v>5.3143599999999998</v>
      </c>
      <c r="I3334" s="88">
        <v>26.678419999999999</v>
      </c>
      <c r="J3334" s="88">
        <v>9.8034800000000004</v>
      </c>
    </row>
    <row r="3335" spans="1:10">
      <c r="A3335" s="89">
        <v>41778</v>
      </c>
      <c r="B3335" s="90">
        <v>0.70833333333333337</v>
      </c>
      <c r="C3335" s="91">
        <f t="shared" si="102"/>
        <v>41778.708333333336</v>
      </c>
      <c r="D3335" s="91">
        <f t="shared" si="103"/>
        <v>41778.666666666672</v>
      </c>
      <c r="E3335" s="88">
        <v>17.274660000000001</v>
      </c>
      <c r="F3335" s="88">
        <v>22.855810000000002</v>
      </c>
      <c r="G3335" s="88">
        <v>13.38176</v>
      </c>
      <c r="H3335" s="88">
        <v>6.0932300000000001</v>
      </c>
      <c r="I3335" s="88">
        <v>22.628219999999999</v>
      </c>
      <c r="J3335" s="88">
        <v>12.13959</v>
      </c>
    </row>
    <row r="3336" spans="1:10">
      <c r="A3336" s="89">
        <v>41778</v>
      </c>
      <c r="B3336" s="90">
        <v>0.75</v>
      </c>
      <c r="C3336" s="91">
        <f t="shared" ref="C3336:C3399" si="104">A3336+B3336</f>
        <v>41778.75</v>
      </c>
      <c r="D3336" s="91">
        <f t="shared" ref="D3336:D3399" si="105">C3336-"01:00"</f>
        <v>41778.708333333336</v>
      </c>
      <c r="E3336" s="88">
        <v>11.85272</v>
      </c>
      <c r="F3336" s="88">
        <v>19.66863</v>
      </c>
      <c r="G3336" s="88">
        <v>12.83431</v>
      </c>
      <c r="H3336" s="88">
        <v>7.6471299999999998</v>
      </c>
      <c r="I3336" s="88">
        <v>21.853179999999998</v>
      </c>
      <c r="J3336" s="88">
        <v>10.64784</v>
      </c>
    </row>
    <row r="3337" spans="1:10">
      <c r="A3337" s="89">
        <v>41778</v>
      </c>
      <c r="B3337" s="90">
        <v>0.79166666666666663</v>
      </c>
      <c r="C3337" s="91">
        <f t="shared" si="104"/>
        <v>41778.791666666664</v>
      </c>
      <c r="D3337" s="91">
        <f t="shared" si="105"/>
        <v>41778.75</v>
      </c>
      <c r="E3337" s="88">
        <v>14.793189999999999</v>
      </c>
      <c r="F3337" s="88">
        <v>21.06523</v>
      </c>
      <c r="G3337" s="88">
        <v>12.51731</v>
      </c>
      <c r="H3337" s="88">
        <v>8.2443100000000005</v>
      </c>
      <c r="I3337" s="88">
        <v>28.895009999999999</v>
      </c>
      <c r="J3337" s="88">
        <v>8.6387599999999996</v>
      </c>
    </row>
    <row r="3338" spans="1:10">
      <c r="A3338" s="89">
        <v>41778</v>
      </c>
      <c r="B3338" s="90">
        <v>0.83333333333333337</v>
      </c>
      <c r="C3338" s="91">
        <f t="shared" si="104"/>
        <v>41778.833333333336</v>
      </c>
      <c r="D3338" s="91">
        <f t="shared" si="105"/>
        <v>41778.791666666672</v>
      </c>
      <c r="E3338" s="88">
        <v>14.30072</v>
      </c>
      <c r="F3338" s="88">
        <v>31.30237</v>
      </c>
      <c r="G3338" s="88">
        <v>15.354509999999999</v>
      </c>
      <c r="H3338" s="88">
        <v>9.8995800000000003</v>
      </c>
      <c r="I3338" s="88">
        <v>30.93899</v>
      </c>
      <c r="J3338" s="88">
        <v>9.4319699999999997</v>
      </c>
    </row>
    <row r="3339" spans="1:10">
      <c r="A3339" s="89">
        <v>41778</v>
      </c>
      <c r="B3339" s="90">
        <v>0.875</v>
      </c>
      <c r="C3339" s="91">
        <f t="shared" si="104"/>
        <v>41778.875</v>
      </c>
      <c r="D3339" s="91">
        <f t="shared" si="105"/>
        <v>41778.833333333336</v>
      </c>
      <c r="E3339" s="88">
        <v>12.33084</v>
      </c>
      <c r="F3339" s="88">
        <v>26.795559999999998</v>
      </c>
      <c r="G3339" s="88">
        <v>19.44773</v>
      </c>
      <c r="H3339" s="88">
        <v>9.9297000000000004</v>
      </c>
      <c r="I3339" s="88">
        <v>27.531870000000001</v>
      </c>
      <c r="J3339" s="88">
        <v>10.503450000000001</v>
      </c>
    </row>
    <row r="3340" spans="1:10">
      <c r="A3340" s="89">
        <v>41778</v>
      </c>
      <c r="B3340" s="90">
        <v>0.91666666666666663</v>
      </c>
      <c r="C3340" s="91">
        <f t="shared" si="104"/>
        <v>41778.916666666664</v>
      </c>
      <c r="D3340" s="91">
        <f t="shared" si="105"/>
        <v>41778.875</v>
      </c>
      <c r="E3340" s="88">
        <v>8.8883399999999995</v>
      </c>
      <c r="F3340" s="88">
        <v>22.52064</v>
      </c>
      <c r="G3340" s="88">
        <v>18.976780000000002</v>
      </c>
      <c r="H3340" s="88">
        <v>10.968669999999999</v>
      </c>
      <c r="I3340" s="88">
        <v>29.394649999999999</v>
      </c>
      <c r="J3340" s="88">
        <v>10.36575</v>
      </c>
    </row>
    <row r="3341" spans="1:10">
      <c r="A3341" s="89">
        <v>41778</v>
      </c>
      <c r="B3341" s="90">
        <v>0.95833333333333337</v>
      </c>
      <c r="C3341" s="91">
        <f t="shared" si="104"/>
        <v>41778.958333333336</v>
      </c>
      <c r="D3341" s="91">
        <f t="shared" si="105"/>
        <v>41778.916666666672</v>
      </c>
      <c r="E3341" s="88">
        <v>12.84244</v>
      </c>
      <c r="F3341" s="88">
        <v>15.97081</v>
      </c>
      <c r="G3341" s="88">
        <v>20.785049999999998</v>
      </c>
      <c r="H3341" s="88">
        <v>12.289249999999999</v>
      </c>
      <c r="I3341" s="88">
        <v>25.713080000000001</v>
      </c>
      <c r="J3341" s="88">
        <v>14.80466</v>
      </c>
    </row>
    <row r="3342" spans="1:10">
      <c r="A3342" s="89">
        <v>41778</v>
      </c>
      <c r="B3342" s="92">
        <v>1</v>
      </c>
      <c r="C3342" s="91">
        <f t="shared" si="104"/>
        <v>41779</v>
      </c>
      <c r="D3342" s="91">
        <f t="shared" si="105"/>
        <v>41778.958333333336</v>
      </c>
      <c r="E3342" s="88">
        <v>15.79725</v>
      </c>
      <c r="F3342" s="88">
        <v>15.281829999999999</v>
      </c>
      <c r="G3342" s="88">
        <v>24.725280000000001</v>
      </c>
      <c r="H3342" s="88">
        <v>12.02628</v>
      </c>
      <c r="I3342" s="88">
        <v>21.806329999999999</v>
      </c>
      <c r="J3342" s="88">
        <v>14.992570000000001</v>
      </c>
    </row>
    <row r="3343" spans="1:10">
      <c r="A3343" s="89">
        <v>41779</v>
      </c>
      <c r="B3343" s="90">
        <v>4.1666666666666664E-2</v>
      </c>
      <c r="C3343" s="91">
        <f t="shared" si="104"/>
        <v>41779.041666666664</v>
      </c>
      <c r="D3343" s="91">
        <f t="shared" si="105"/>
        <v>41779</v>
      </c>
      <c r="E3343" s="88">
        <v>19.080380000000002</v>
      </c>
      <c r="F3343" s="88">
        <v>14.4534</v>
      </c>
      <c r="G3343" s="88">
        <v>26.787109999999998</v>
      </c>
      <c r="H3343" s="88">
        <v>10.92548</v>
      </c>
      <c r="I3343" s="88">
        <v>16.19059</v>
      </c>
      <c r="J3343" s="88">
        <v>12.45229</v>
      </c>
    </row>
    <row r="3344" spans="1:10">
      <c r="A3344" s="89">
        <v>41779</v>
      </c>
      <c r="B3344" s="90">
        <v>8.3333333333333329E-2</v>
      </c>
      <c r="C3344" s="91">
        <f t="shared" si="104"/>
        <v>41779.083333333336</v>
      </c>
      <c r="D3344" s="91">
        <f t="shared" si="105"/>
        <v>41779.041666666672</v>
      </c>
      <c r="E3344" s="88">
        <v>19.080380000000002</v>
      </c>
      <c r="G3344" s="88">
        <v>23.834849999999999</v>
      </c>
      <c r="I3344" s="88">
        <v>12.2502</v>
      </c>
      <c r="J3344" s="88">
        <v>15.364549999999999</v>
      </c>
    </row>
    <row r="3345" spans="1:10">
      <c r="A3345" s="89">
        <v>41779</v>
      </c>
      <c r="B3345" s="90">
        <v>0.125</v>
      </c>
      <c r="C3345" s="91">
        <f t="shared" si="104"/>
        <v>41779.125</v>
      </c>
      <c r="D3345" s="91">
        <f t="shared" si="105"/>
        <v>41779.083333333336</v>
      </c>
      <c r="E3345" s="88">
        <v>21.200060000000001</v>
      </c>
      <c r="F3345" s="88">
        <v>13.37077</v>
      </c>
      <c r="G3345" s="88">
        <v>23.96602</v>
      </c>
      <c r="H3345" s="88">
        <v>11.795339999999999</v>
      </c>
      <c r="I3345" s="88">
        <v>9.6423500000000004</v>
      </c>
      <c r="J3345" s="88">
        <v>18.25864</v>
      </c>
    </row>
    <row r="3346" spans="1:10">
      <c r="A3346" s="89">
        <v>41779</v>
      </c>
      <c r="B3346" s="90">
        <v>0.16666666666666666</v>
      </c>
      <c r="C3346" s="91">
        <f t="shared" si="104"/>
        <v>41779.166666666664</v>
      </c>
      <c r="D3346" s="91">
        <f t="shared" si="105"/>
        <v>41779.125</v>
      </c>
      <c r="E3346" s="88">
        <v>24.169219999999999</v>
      </c>
      <c r="F3346" s="88">
        <v>18.886890000000001</v>
      </c>
      <c r="G3346" s="88">
        <v>23.179020000000001</v>
      </c>
      <c r="H3346" s="88">
        <v>10.89551</v>
      </c>
      <c r="I3346" s="88">
        <v>10.28303</v>
      </c>
      <c r="J3346" s="88">
        <v>19.140779999999999</v>
      </c>
    </row>
    <row r="3347" spans="1:10">
      <c r="A3347" s="89">
        <v>41779</v>
      </c>
      <c r="B3347" s="90">
        <v>0.20833333333333334</v>
      </c>
      <c r="C3347" s="91">
        <f t="shared" si="104"/>
        <v>41779.208333333336</v>
      </c>
      <c r="D3347" s="91">
        <f t="shared" si="105"/>
        <v>41779.166666666672</v>
      </c>
      <c r="E3347" s="88">
        <v>26.139089999999999</v>
      </c>
      <c r="F3347" s="88">
        <v>22.47092</v>
      </c>
      <c r="G3347" s="88">
        <v>23.418559999999999</v>
      </c>
      <c r="H3347" s="88">
        <v>11.1121</v>
      </c>
      <c r="I3347" s="88">
        <v>15.15035</v>
      </c>
      <c r="J3347" s="88">
        <v>20.19839</v>
      </c>
    </row>
    <row r="3348" spans="1:10">
      <c r="A3348" s="89">
        <v>41779</v>
      </c>
      <c r="B3348" s="90">
        <v>0.25</v>
      </c>
      <c r="C3348" s="91">
        <f t="shared" si="104"/>
        <v>41779.25</v>
      </c>
      <c r="D3348" s="91">
        <f t="shared" si="105"/>
        <v>41779.208333333336</v>
      </c>
      <c r="E3348" s="88">
        <v>28.152000000000001</v>
      </c>
      <c r="F3348" s="88">
        <v>24.583279999999998</v>
      </c>
      <c r="G3348" s="88">
        <v>20.33418</v>
      </c>
      <c r="H3348" s="88">
        <v>12.29546</v>
      </c>
      <c r="I3348" s="88">
        <v>19.847930000000002</v>
      </c>
      <c r="J3348" s="88">
        <v>23.714040000000001</v>
      </c>
    </row>
    <row r="3349" spans="1:10">
      <c r="A3349" s="89">
        <v>41779</v>
      </c>
      <c r="B3349" s="90">
        <v>0.29166666666666669</v>
      </c>
      <c r="C3349" s="91">
        <f t="shared" si="104"/>
        <v>41779.291666666664</v>
      </c>
      <c r="D3349" s="91">
        <f t="shared" si="105"/>
        <v>41779.25</v>
      </c>
      <c r="E3349" s="88">
        <v>33.569159999999997</v>
      </c>
      <c r="F3349" s="88">
        <v>30.67698</v>
      </c>
      <c r="G3349" s="88">
        <v>20.2529</v>
      </c>
      <c r="H3349" s="88">
        <v>16.163489999999999</v>
      </c>
      <c r="I3349" s="88">
        <v>31.306190000000001</v>
      </c>
      <c r="J3349" s="88">
        <v>29.178529999999999</v>
      </c>
    </row>
    <row r="3350" spans="1:10">
      <c r="A3350" s="89">
        <v>41779</v>
      </c>
      <c r="B3350" s="90">
        <v>0.33333333333333331</v>
      </c>
      <c r="C3350" s="91">
        <f t="shared" si="104"/>
        <v>41779.333333333336</v>
      </c>
      <c r="D3350" s="91">
        <f t="shared" si="105"/>
        <v>41779.291666666672</v>
      </c>
      <c r="E3350" s="88">
        <v>36.547879999999999</v>
      </c>
      <c r="F3350" s="88">
        <v>32.436959999999999</v>
      </c>
      <c r="G3350" s="88">
        <v>21.438649999999999</v>
      </c>
      <c r="H3350" s="88">
        <v>17.433869999999999</v>
      </c>
      <c r="I3350" s="88">
        <v>51.930109999999999</v>
      </c>
      <c r="J3350" s="88">
        <v>14.49675</v>
      </c>
    </row>
    <row r="3351" spans="1:10">
      <c r="A3351" s="89">
        <v>41779</v>
      </c>
      <c r="B3351" s="90">
        <v>0.375</v>
      </c>
      <c r="C3351" s="91">
        <f t="shared" si="104"/>
        <v>41779.375</v>
      </c>
      <c r="D3351" s="91">
        <f t="shared" si="105"/>
        <v>41779.333333333336</v>
      </c>
      <c r="E3351" s="88">
        <v>31.67578</v>
      </c>
      <c r="F3351" s="88">
        <v>34.852440000000001</v>
      </c>
      <c r="G3351" s="88">
        <v>22.08794</v>
      </c>
      <c r="H3351" s="88">
        <v>24.982510000000001</v>
      </c>
      <c r="I3351" s="88">
        <v>34.831409999999998</v>
      </c>
      <c r="J3351" s="88">
        <v>7.7834000000000003</v>
      </c>
    </row>
    <row r="3352" spans="1:10">
      <c r="A3352" s="89">
        <v>41779</v>
      </c>
      <c r="B3352" s="90">
        <v>0.41666666666666669</v>
      </c>
      <c r="C3352" s="91">
        <f t="shared" si="104"/>
        <v>41779.416666666664</v>
      </c>
      <c r="D3352" s="91">
        <f t="shared" si="105"/>
        <v>41779.375</v>
      </c>
      <c r="E3352" s="88">
        <v>28.261970000000002</v>
      </c>
      <c r="F3352" s="88">
        <v>43.445779999999999</v>
      </c>
      <c r="G3352" s="88">
        <v>19.394659999999998</v>
      </c>
      <c r="H3352" s="88">
        <v>18.884979999999999</v>
      </c>
      <c r="I3352" s="88">
        <v>42.206479999999999</v>
      </c>
      <c r="J3352" s="88">
        <v>8.6268100000000008</v>
      </c>
    </row>
    <row r="3353" spans="1:10">
      <c r="A3353" s="89">
        <v>41779</v>
      </c>
      <c r="B3353" s="90">
        <v>0.45833333333333331</v>
      </c>
      <c r="C3353" s="91">
        <f t="shared" si="104"/>
        <v>41779.458333333336</v>
      </c>
      <c r="D3353" s="91">
        <f t="shared" si="105"/>
        <v>41779.416666666672</v>
      </c>
      <c r="E3353" s="88">
        <v>27.27703</v>
      </c>
      <c r="F3353" s="88">
        <v>43.14696</v>
      </c>
      <c r="G3353" s="88">
        <v>22.231380000000001</v>
      </c>
      <c r="H3353" s="88">
        <v>15.407579999999999</v>
      </c>
      <c r="I3353" s="88">
        <v>44.452719999999999</v>
      </c>
      <c r="J3353" s="88">
        <v>7.0838999999999999</v>
      </c>
    </row>
    <row r="3354" spans="1:10">
      <c r="A3354" s="89">
        <v>41779</v>
      </c>
      <c r="B3354" s="90">
        <v>0.5</v>
      </c>
      <c r="C3354" s="91">
        <f t="shared" si="104"/>
        <v>41779.5</v>
      </c>
      <c r="D3354" s="91">
        <f t="shared" si="105"/>
        <v>41779.458333333336</v>
      </c>
      <c r="E3354" s="88">
        <v>20.851030000000002</v>
      </c>
      <c r="F3354" s="88">
        <v>36.99062</v>
      </c>
      <c r="G3354" s="88">
        <v>23.097259999999999</v>
      </c>
      <c r="H3354" s="88">
        <v>9.1704399999999993</v>
      </c>
      <c r="I3354" s="88">
        <v>29.137889999999999</v>
      </c>
      <c r="J3354" s="88">
        <v>6.2949900000000003</v>
      </c>
    </row>
    <row r="3355" spans="1:10">
      <c r="A3355" s="89">
        <v>41779</v>
      </c>
      <c r="B3355" s="90">
        <v>0.54166666666666663</v>
      </c>
      <c r="C3355" s="91">
        <f t="shared" si="104"/>
        <v>41779.541666666664</v>
      </c>
      <c r="D3355" s="91">
        <f t="shared" si="105"/>
        <v>41779.5</v>
      </c>
      <c r="E3355" s="88">
        <v>15.347810000000001</v>
      </c>
      <c r="F3355" s="88">
        <v>29.142679999999999</v>
      </c>
      <c r="G3355" s="88">
        <v>18.90315</v>
      </c>
      <c r="H3355" s="88">
        <v>8.0683600000000002</v>
      </c>
      <c r="I3355" s="88">
        <v>38.548830000000002</v>
      </c>
      <c r="J3355" s="88">
        <v>6.6229899999999997</v>
      </c>
    </row>
    <row r="3356" spans="1:10">
      <c r="A3356" s="89">
        <v>41779</v>
      </c>
      <c r="B3356" s="90">
        <v>0.58333333333333337</v>
      </c>
      <c r="C3356" s="91">
        <f t="shared" si="104"/>
        <v>41779.583333333336</v>
      </c>
      <c r="D3356" s="91">
        <f t="shared" si="105"/>
        <v>41779.541666666672</v>
      </c>
      <c r="E3356" s="88">
        <v>9.9019700000000004</v>
      </c>
      <c r="F3356" s="88">
        <v>25.600729999999999</v>
      </c>
      <c r="G3356" s="88">
        <v>20.003789999999999</v>
      </c>
      <c r="H3356" s="88">
        <v>9.1379300000000008</v>
      </c>
      <c r="I3356" s="88">
        <v>31.32771</v>
      </c>
      <c r="J3356" s="88">
        <v>6.57613</v>
      </c>
    </row>
    <row r="3357" spans="1:10">
      <c r="A3357" s="89">
        <v>41779</v>
      </c>
      <c r="B3357" s="90">
        <v>0.625</v>
      </c>
      <c r="C3357" s="91">
        <f t="shared" si="104"/>
        <v>41779.625</v>
      </c>
      <c r="D3357" s="91">
        <f t="shared" si="105"/>
        <v>41779.583333333336</v>
      </c>
      <c r="F3357" s="88">
        <v>23.3215</v>
      </c>
      <c r="G3357" s="88">
        <v>18.027699999999999</v>
      </c>
      <c r="H3357" s="88">
        <v>7.4075899999999999</v>
      </c>
      <c r="I3357" s="88">
        <v>45.30856</v>
      </c>
      <c r="J3357" s="88">
        <v>7.8852399999999996</v>
      </c>
    </row>
    <row r="3358" spans="1:10">
      <c r="A3358" s="89">
        <v>41779</v>
      </c>
      <c r="B3358" s="90">
        <v>0.66666666666666663</v>
      </c>
      <c r="C3358" s="91">
        <f t="shared" si="104"/>
        <v>41779.666666666664</v>
      </c>
      <c r="D3358" s="91">
        <f t="shared" si="105"/>
        <v>41779.625</v>
      </c>
      <c r="F3358" s="88">
        <v>19.957889999999999</v>
      </c>
      <c r="G3358" s="88">
        <v>12.96532</v>
      </c>
      <c r="H3358" s="88">
        <v>9.5653699999999997</v>
      </c>
      <c r="I3358" s="88">
        <v>47.761339999999997</v>
      </c>
      <c r="J3358" s="88">
        <v>10.41165</v>
      </c>
    </row>
    <row r="3359" spans="1:10">
      <c r="A3359" s="89">
        <v>41779</v>
      </c>
      <c r="B3359" s="90">
        <v>0.70833333333333337</v>
      </c>
      <c r="C3359" s="91">
        <f t="shared" si="104"/>
        <v>41779.708333333336</v>
      </c>
      <c r="D3359" s="91">
        <f t="shared" si="105"/>
        <v>41779.666666666672</v>
      </c>
      <c r="F3359" s="88">
        <v>19.494589999999999</v>
      </c>
      <c r="G3359" s="88">
        <v>13.36073</v>
      </c>
      <c r="H3359" s="88">
        <v>9.8259500000000006</v>
      </c>
      <c r="I3359" s="88">
        <v>49.860790000000001</v>
      </c>
      <c r="J3359" s="88">
        <v>12.04684</v>
      </c>
    </row>
    <row r="3360" spans="1:10">
      <c r="A3360" s="89">
        <v>41779</v>
      </c>
      <c r="B3360" s="90">
        <v>0.75</v>
      </c>
      <c r="C3360" s="91">
        <f t="shared" si="104"/>
        <v>41779.75</v>
      </c>
      <c r="D3360" s="91">
        <f t="shared" si="105"/>
        <v>41779.708333333336</v>
      </c>
      <c r="F3360" s="88">
        <v>17.450130000000001</v>
      </c>
      <c r="G3360" s="88">
        <v>13.91344</v>
      </c>
      <c r="H3360" s="88">
        <v>11.73893</v>
      </c>
      <c r="I3360" s="88">
        <v>51.262650000000001</v>
      </c>
      <c r="J3360" s="88">
        <v>12.37627</v>
      </c>
    </row>
    <row r="3361" spans="1:10">
      <c r="A3361" s="89">
        <v>41779</v>
      </c>
      <c r="B3361" s="90">
        <v>0.79166666666666663</v>
      </c>
      <c r="C3361" s="91">
        <f t="shared" si="104"/>
        <v>41779.791666666664</v>
      </c>
      <c r="D3361" s="91">
        <f t="shared" si="105"/>
        <v>41779.75</v>
      </c>
      <c r="F3361" s="88">
        <v>12.15011</v>
      </c>
      <c r="G3361" s="88">
        <v>11.46209</v>
      </c>
      <c r="H3361" s="88">
        <v>13.07146</v>
      </c>
      <c r="I3361" s="88">
        <v>27.66001</v>
      </c>
      <c r="J3361" s="88">
        <v>9.0131300000000003</v>
      </c>
    </row>
    <row r="3362" spans="1:10">
      <c r="A3362" s="89">
        <v>41779</v>
      </c>
      <c r="B3362" s="90">
        <v>0.83333333333333337</v>
      </c>
      <c r="C3362" s="91">
        <f t="shared" si="104"/>
        <v>41779.833333333336</v>
      </c>
      <c r="D3362" s="91">
        <f t="shared" si="105"/>
        <v>41779.791666666672</v>
      </c>
      <c r="F3362" s="88">
        <v>8.1042199999999998</v>
      </c>
      <c r="G3362" s="88">
        <v>12.01576</v>
      </c>
      <c r="H3362" s="88">
        <v>11.16422</v>
      </c>
      <c r="I3362" s="88">
        <v>25.152719999999999</v>
      </c>
      <c r="J3362" s="88">
        <v>10.18215</v>
      </c>
    </row>
    <row r="3363" spans="1:10">
      <c r="A3363" s="89">
        <v>41779</v>
      </c>
      <c r="B3363" s="90">
        <v>0.875</v>
      </c>
      <c r="C3363" s="91">
        <f t="shared" si="104"/>
        <v>41779.875</v>
      </c>
      <c r="D3363" s="91">
        <f t="shared" si="105"/>
        <v>41779.833333333336</v>
      </c>
      <c r="F3363" s="88">
        <v>7.8565500000000004</v>
      </c>
      <c r="G3363" s="88">
        <v>16.526869999999999</v>
      </c>
      <c r="H3363" s="88">
        <v>10.341839999999999</v>
      </c>
      <c r="I3363" s="88">
        <v>25.83118</v>
      </c>
      <c r="J3363" s="88">
        <v>11.16278</v>
      </c>
    </row>
    <row r="3364" spans="1:10">
      <c r="A3364" s="89">
        <v>41779</v>
      </c>
      <c r="B3364" s="90">
        <v>0.91666666666666663</v>
      </c>
      <c r="C3364" s="91">
        <f t="shared" si="104"/>
        <v>41779.916666666664</v>
      </c>
      <c r="D3364" s="91">
        <f t="shared" si="105"/>
        <v>41779.875</v>
      </c>
      <c r="F3364" s="88">
        <v>9.9827700000000004</v>
      </c>
      <c r="G3364" s="88">
        <v>19.700659999999999</v>
      </c>
      <c r="H3364" s="88">
        <v>8.7888900000000003</v>
      </c>
      <c r="I3364" s="88">
        <v>22.831430000000001</v>
      </c>
      <c r="J3364" s="88">
        <v>12.09704</v>
      </c>
    </row>
    <row r="3365" spans="1:10">
      <c r="A3365" s="89">
        <v>41779</v>
      </c>
      <c r="B3365" s="90">
        <v>0.95833333333333337</v>
      </c>
      <c r="C3365" s="91">
        <f t="shared" si="104"/>
        <v>41779.958333333336</v>
      </c>
      <c r="D3365" s="91">
        <f t="shared" si="105"/>
        <v>41779.916666666672</v>
      </c>
      <c r="F3365" s="88">
        <v>6.4876800000000001</v>
      </c>
      <c r="G3365" s="88">
        <v>20.254809999999999</v>
      </c>
      <c r="H3365" s="88">
        <v>10.994009999999999</v>
      </c>
      <c r="I3365" s="88">
        <v>22.512519999999999</v>
      </c>
      <c r="J3365" s="88">
        <v>10.45994</v>
      </c>
    </row>
    <row r="3366" spans="1:10">
      <c r="A3366" s="89">
        <v>41779</v>
      </c>
      <c r="B3366" s="92">
        <v>1</v>
      </c>
      <c r="C3366" s="91">
        <f t="shared" si="104"/>
        <v>41780</v>
      </c>
      <c r="D3366" s="91">
        <f t="shared" si="105"/>
        <v>41779.958333333336</v>
      </c>
      <c r="F3366" s="88">
        <v>7.2282900000000003</v>
      </c>
      <c r="G3366" s="88">
        <v>18.35952</v>
      </c>
      <c r="H3366" s="88">
        <v>11.835979999999999</v>
      </c>
      <c r="I3366" s="88">
        <v>18.692779999999999</v>
      </c>
      <c r="J3366" s="88">
        <v>10.462809999999999</v>
      </c>
    </row>
    <row r="3367" spans="1:10">
      <c r="A3367" s="89">
        <v>41780</v>
      </c>
      <c r="B3367" s="90">
        <v>4.1666666666666664E-2</v>
      </c>
      <c r="C3367" s="91">
        <f t="shared" si="104"/>
        <v>41780.041666666664</v>
      </c>
      <c r="D3367" s="91">
        <f t="shared" si="105"/>
        <v>41780</v>
      </c>
      <c r="E3367" s="88" t="s">
        <v>142</v>
      </c>
      <c r="F3367" s="88">
        <v>7.7934400000000004</v>
      </c>
      <c r="G3367" s="88">
        <v>15.259840000000001</v>
      </c>
      <c r="H3367" s="88">
        <v>10.888500000000001</v>
      </c>
      <c r="I3367" s="88">
        <v>18.615639999999999</v>
      </c>
      <c r="J3367" s="88">
        <v>10.005240000000001</v>
      </c>
    </row>
    <row r="3368" spans="1:10">
      <c r="A3368" s="89">
        <v>41780</v>
      </c>
      <c r="B3368" s="90">
        <v>8.3333333333333329E-2</v>
      </c>
      <c r="C3368" s="91">
        <f t="shared" si="104"/>
        <v>41780.083333333336</v>
      </c>
      <c r="D3368" s="91">
        <f t="shared" si="105"/>
        <v>41780.041666666672</v>
      </c>
      <c r="E3368" s="88" t="s">
        <v>142</v>
      </c>
      <c r="G3368" s="88">
        <v>13.035600000000001</v>
      </c>
      <c r="I3368" s="88">
        <v>22.982510000000001</v>
      </c>
      <c r="J3368" s="88">
        <v>13.32343</v>
      </c>
    </row>
    <row r="3369" spans="1:10">
      <c r="A3369" s="89">
        <v>41780</v>
      </c>
      <c r="B3369" s="90">
        <v>0.125</v>
      </c>
      <c r="C3369" s="91">
        <f t="shared" si="104"/>
        <v>41780.125</v>
      </c>
      <c r="D3369" s="91">
        <f t="shared" si="105"/>
        <v>41780.083333333336</v>
      </c>
      <c r="E3369" s="88" t="s">
        <v>142</v>
      </c>
      <c r="F3369" s="88">
        <v>9.3612099999999998</v>
      </c>
      <c r="G3369" s="88">
        <v>10.974880000000001</v>
      </c>
      <c r="H3369" s="88">
        <v>10.53453</v>
      </c>
      <c r="I3369" s="88">
        <v>19.146039999999999</v>
      </c>
      <c r="J3369" s="88">
        <v>21.450119999999998</v>
      </c>
    </row>
    <row r="3370" spans="1:10">
      <c r="A3370" s="89">
        <v>41780</v>
      </c>
      <c r="B3370" s="90">
        <v>0.16666666666666666</v>
      </c>
      <c r="C3370" s="91">
        <f t="shared" si="104"/>
        <v>41780.166666666664</v>
      </c>
      <c r="D3370" s="91">
        <f t="shared" si="105"/>
        <v>41780.125</v>
      </c>
      <c r="E3370" s="88" t="s">
        <v>142</v>
      </c>
      <c r="F3370" s="88">
        <v>11.309570000000001</v>
      </c>
      <c r="G3370" s="88">
        <v>10.34089</v>
      </c>
      <c r="H3370" s="88">
        <v>10.73438</v>
      </c>
      <c r="I3370" s="88">
        <v>21.828800000000001</v>
      </c>
      <c r="J3370" s="88">
        <v>19.795809999999999</v>
      </c>
    </row>
    <row r="3371" spans="1:10">
      <c r="A3371" s="89">
        <v>41780</v>
      </c>
      <c r="B3371" s="90">
        <v>0.20833333333333334</v>
      </c>
      <c r="C3371" s="91">
        <f t="shared" si="104"/>
        <v>41780.208333333336</v>
      </c>
      <c r="D3371" s="91">
        <f t="shared" si="105"/>
        <v>41780.166666666672</v>
      </c>
      <c r="E3371" s="88" t="s">
        <v>142</v>
      </c>
      <c r="F3371" s="88">
        <v>16.949529999999999</v>
      </c>
      <c r="G3371" s="88">
        <v>14.30646</v>
      </c>
      <c r="H3371" s="88">
        <v>10.43843</v>
      </c>
      <c r="I3371" s="88">
        <v>29.06522</v>
      </c>
      <c r="J3371" s="88">
        <v>22.67173</v>
      </c>
    </row>
    <row r="3372" spans="1:10">
      <c r="A3372" s="89">
        <v>41780</v>
      </c>
      <c r="B3372" s="90">
        <v>0.25</v>
      </c>
      <c r="C3372" s="91">
        <f t="shared" si="104"/>
        <v>41780.25</v>
      </c>
      <c r="D3372" s="91">
        <f t="shared" si="105"/>
        <v>41780.208333333336</v>
      </c>
      <c r="E3372" s="88" t="s">
        <v>142</v>
      </c>
      <c r="F3372" s="88">
        <v>27.007850000000001</v>
      </c>
      <c r="G3372" s="88">
        <v>12.16207</v>
      </c>
      <c r="H3372" s="88">
        <v>10.34567</v>
      </c>
      <c r="I3372" s="88">
        <v>41.451999999999998</v>
      </c>
      <c r="J3372" s="88">
        <v>22.902190000000001</v>
      </c>
    </row>
    <row r="3373" spans="1:10">
      <c r="A3373" s="89">
        <v>41780</v>
      </c>
      <c r="B3373" s="90">
        <v>0.29166666666666669</v>
      </c>
      <c r="C3373" s="91">
        <f t="shared" si="104"/>
        <v>41780.291666666664</v>
      </c>
      <c r="D3373" s="91">
        <f t="shared" si="105"/>
        <v>41780.25</v>
      </c>
      <c r="E3373" s="88" t="s">
        <v>142</v>
      </c>
      <c r="F3373" s="88">
        <v>17.202940000000002</v>
      </c>
      <c r="G3373" s="88">
        <v>15.728400000000001</v>
      </c>
      <c r="H3373" s="88">
        <v>9.5242500000000003</v>
      </c>
      <c r="I3373" s="88">
        <v>34.104179999999999</v>
      </c>
      <c r="J3373" s="88">
        <v>10.81232</v>
      </c>
    </row>
    <row r="3374" spans="1:10">
      <c r="A3374" s="89">
        <v>41780</v>
      </c>
      <c r="B3374" s="90">
        <v>0.33333333333333331</v>
      </c>
      <c r="C3374" s="91">
        <f t="shared" si="104"/>
        <v>41780.333333333336</v>
      </c>
      <c r="D3374" s="91">
        <f t="shared" si="105"/>
        <v>41780.291666666672</v>
      </c>
      <c r="E3374" s="88" t="s">
        <v>142</v>
      </c>
      <c r="F3374" s="88">
        <v>20.971520000000002</v>
      </c>
      <c r="G3374" s="88">
        <v>13.901479999999999</v>
      </c>
      <c r="H3374" s="88">
        <v>10.221830000000001</v>
      </c>
      <c r="I3374" s="88">
        <v>41.749400000000001</v>
      </c>
      <c r="J3374" s="88">
        <v>6.9500299999999999</v>
      </c>
    </row>
    <row r="3375" spans="1:10">
      <c r="A3375" s="89">
        <v>41780</v>
      </c>
      <c r="B3375" s="90">
        <v>0.375</v>
      </c>
      <c r="C3375" s="91">
        <f t="shared" si="104"/>
        <v>41780.375</v>
      </c>
      <c r="D3375" s="91">
        <f t="shared" si="105"/>
        <v>41780.333333333336</v>
      </c>
      <c r="E3375" s="88" t="s">
        <v>142</v>
      </c>
      <c r="F3375" s="88">
        <v>24.20843</v>
      </c>
      <c r="G3375" s="88">
        <v>14.45659</v>
      </c>
      <c r="H3375" s="88">
        <v>7.84077</v>
      </c>
      <c r="I3375" s="88">
        <v>34.590429999999998</v>
      </c>
      <c r="J3375" s="88">
        <v>13.569190000000001</v>
      </c>
    </row>
    <row r="3376" spans="1:10">
      <c r="A3376" s="89">
        <v>41780</v>
      </c>
      <c r="B3376" s="90">
        <v>0.41666666666666669</v>
      </c>
      <c r="C3376" s="91">
        <f t="shared" si="104"/>
        <v>41780.416666666664</v>
      </c>
      <c r="D3376" s="91">
        <f t="shared" si="105"/>
        <v>41780.375</v>
      </c>
      <c r="E3376" s="88" t="s">
        <v>142</v>
      </c>
      <c r="F3376" s="88">
        <v>20.274889999999999</v>
      </c>
      <c r="G3376" s="88">
        <v>10.55987</v>
      </c>
      <c r="H3376" s="88">
        <v>5.5051300000000003</v>
      </c>
      <c r="I3376" s="88">
        <v>26.623429999999999</v>
      </c>
      <c r="J3376" s="88">
        <v>9.7432300000000005</v>
      </c>
    </row>
    <row r="3377" spans="1:10">
      <c r="A3377" s="89">
        <v>41780</v>
      </c>
      <c r="B3377" s="90">
        <v>0.45833333333333331</v>
      </c>
      <c r="C3377" s="91">
        <f t="shared" si="104"/>
        <v>41780.458333333336</v>
      </c>
      <c r="D3377" s="91">
        <f t="shared" si="105"/>
        <v>41780.416666666672</v>
      </c>
      <c r="E3377" s="88" t="s">
        <v>142</v>
      </c>
      <c r="F3377" s="88">
        <v>18.996379999999998</v>
      </c>
      <c r="G3377" s="88">
        <v>10.480980000000001</v>
      </c>
      <c r="H3377" s="88">
        <v>5.1398400000000004</v>
      </c>
      <c r="I3377" s="88">
        <v>35.092939999999999</v>
      </c>
      <c r="J3377" s="88">
        <v>3.3134100000000002</v>
      </c>
    </row>
    <row r="3378" spans="1:10">
      <c r="A3378" s="89">
        <v>41780</v>
      </c>
      <c r="B3378" s="90">
        <v>0.5</v>
      </c>
      <c r="C3378" s="91">
        <f t="shared" si="104"/>
        <v>41780.5</v>
      </c>
      <c r="D3378" s="91">
        <f t="shared" si="105"/>
        <v>41780.458333333336</v>
      </c>
      <c r="E3378" s="88" t="s">
        <v>142</v>
      </c>
      <c r="F3378" s="88">
        <v>17.962679999999999</v>
      </c>
      <c r="G3378" s="88">
        <v>10.243830000000001</v>
      </c>
      <c r="H3378" s="88">
        <v>6.3691000000000004</v>
      </c>
      <c r="I3378" s="88">
        <v>25.077179999999998</v>
      </c>
      <c r="J3378" s="88">
        <v>4.4341299999999997</v>
      </c>
    </row>
    <row r="3379" spans="1:10">
      <c r="A3379" s="89">
        <v>41780</v>
      </c>
      <c r="B3379" s="90">
        <v>0.54166666666666663</v>
      </c>
      <c r="C3379" s="91">
        <f t="shared" si="104"/>
        <v>41780.541666666664</v>
      </c>
      <c r="D3379" s="91">
        <f t="shared" si="105"/>
        <v>41780.5</v>
      </c>
      <c r="E3379" s="88" t="s">
        <v>142</v>
      </c>
      <c r="F3379" s="88">
        <v>17.4377</v>
      </c>
      <c r="G3379" s="88">
        <v>10.004289999999999</v>
      </c>
      <c r="H3379" s="88">
        <v>7.79678</v>
      </c>
      <c r="I3379" s="88">
        <v>23.487410000000001</v>
      </c>
      <c r="J3379" s="88">
        <v>6.0215100000000001</v>
      </c>
    </row>
    <row r="3380" spans="1:10">
      <c r="A3380" s="89">
        <v>41780</v>
      </c>
      <c r="B3380" s="90">
        <v>0.58333333333333337</v>
      </c>
      <c r="C3380" s="91">
        <f t="shared" si="104"/>
        <v>41780.583333333336</v>
      </c>
      <c r="D3380" s="91">
        <f t="shared" si="105"/>
        <v>41780.541666666672</v>
      </c>
      <c r="E3380" s="88" t="s">
        <v>142</v>
      </c>
      <c r="F3380" s="88">
        <v>19.367889999999999</v>
      </c>
      <c r="G3380" s="88">
        <v>10.561299999999999</v>
      </c>
      <c r="H3380" s="88">
        <v>8.5570000000000004</v>
      </c>
      <c r="I3380" s="88">
        <v>18.386299999999999</v>
      </c>
      <c r="J3380" s="88">
        <v>6.2557900000000002</v>
      </c>
    </row>
    <row r="3381" spans="1:10">
      <c r="A3381" s="89">
        <v>41780</v>
      </c>
      <c r="B3381" s="90">
        <v>0.625</v>
      </c>
      <c r="C3381" s="91">
        <f t="shared" si="104"/>
        <v>41780.625</v>
      </c>
      <c r="D3381" s="91">
        <f t="shared" si="105"/>
        <v>41780.583333333336</v>
      </c>
      <c r="E3381" s="88" t="s">
        <v>142</v>
      </c>
      <c r="F3381" s="88">
        <v>22.943629999999999</v>
      </c>
      <c r="G3381" s="88">
        <v>11.35547</v>
      </c>
      <c r="H3381" s="88">
        <v>8.3537999999999997</v>
      </c>
      <c r="I3381" s="88">
        <v>28.57227</v>
      </c>
      <c r="J3381" s="88">
        <v>5.18574</v>
      </c>
    </row>
    <row r="3382" spans="1:10">
      <c r="A3382" s="89">
        <v>41780</v>
      </c>
      <c r="B3382" s="90">
        <v>0.66666666666666663</v>
      </c>
      <c r="C3382" s="91">
        <f t="shared" si="104"/>
        <v>41780.666666666664</v>
      </c>
      <c r="D3382" s="91">
        <f t="shared" si="105"/>
        <v>41780.625</v>
      </c>
      <c r="E3382" s="88" t="s">
        <v>142</v>
      </c>
      <c r="F3382" s="88">
        <v>12.0062</v>
      </c>
      <c r="G3382" s="88">
        <v>11.51421</v>
      </c>
      <c r="H3382" s="88">
        <v>5.7121599999999999</v>
      </c>
      <c r="I3382" s="88">
        <v>38.044879999999999</v>
      </c>
      <c r="J3382" s="88">
        <v>6.53979</v>
      </c>
    </row>
    <row r="3383" spans="1:10">
      <c r="A3383" s="89">
        <v>41780</v>
      </c>
      <c r="B3383" s="90">
        <v>0.70833333333333337</v>
      </c>
      <c r="C3383" s="91">
        <f t="shared" si="104"/>
        <v>41780.708333333336</v>
      </c>
      <c r="D3383" s="91">
        <f t="shared" si="105"/>
        <v>41780.666666666672</v>
      </c>
      <c r="E3383" s="88" t="s">
        <v>142</v>
      </c>
      <c r="F3383" s="88">
        <v>30.881620000000002</v>
      </c>
      <c r="G3383" s="88">
        <v>11.99281</v>
      </c>
      <c r="H3383" s="88">
        <v>5.9909100000000004</v>
      </c>
      <c r="I3383" s="88">
        <v>43.19238</v>
      </c>
      <c r="J3383" s="88">
        <v>7.5247299999999999</v>
      </c>
    </row>
    <row r="3384" spans="1:10">
      <c r="A3384" s="89">
        <v>41780</v>
      </c>
      <c r="B3384" s="90">
        <v>0.75</v>
      </c>
      <c r="C3384" s="91">
        <f t="shared" si="104"/>
        <v>41780.75</v>
      </c>
      <c r="D3384" s="91">
        <f t="shared" si="105"/>
        <v>41780.708333333336</v>
      </c>
      <c r="E3384" s="88" t="s">
        <v>142</v>
      </c>
      <c r="F3384" s="88">
        <v>35.653300000000002</v>
      </c>
      <c r="G3384" s="88">
        <v>13.82164</v>
      </c>
      <c r="H3384" s="88">
        <v>7.0542600000000002</v>
      </c>
      <c r="I3384" s="88">
        <v>36.171109999999999</v>
      </c>
      <c r="J3384" s="88">
        <v>10.331329999999999</v>
      </c>
    </row>
    <row r="3385" spans="1:10">
      <c r="A3385" s="89">
        <v>41780</v>
      </c>
      <c r="B3385" s="90">
        <v>0.79166666666666663</v>
      </c>
      <c r="C3385" s="91">
        <f t="shared" si="104"/>
        <v>41780.791666666664</v>
      </c>
      <c r="D3385" s="91">
        <f t="shared" si="105"/>
        <v>41780.75</v>
      </c>
      <c r="E3385" s="88" t="s">
        <v>142</v>
      </c>
      <c r="F3385" s="88">
        <v>35.553849999999997</v>
      </c>
      <c r="G3385" s="88">
        <v>14.294499999999999</v>
      </c>
      <c r="H3385" s="88">
        <v>7.81304</v>
      </c>
      <c r="I3385" s="88">
        <v>30.61626</v>
      </c>
      <c r="J3385" s="88">
        <v>14.818530000000001</v>
      </c>
    </row>
    <row r="3386" spans="1:10">
      <c r="A3386" s="89">
        <v>41780</v>
      </c>
      <c r="B3386" s="90">
        <v>0.83333333333333337</v>
      </c>
      <c r="C3386" s="91">
        <f t="shared" si="104"/>
        <v>41780.833333333336</v>
      </c>
      <c r="D3386" s="91">
        <f t="shared" si="105"/>
        <v>41780.791666666672</v>
      </c>
      <c r="E3386" s="88" t="s">
        <v>142</v>
      </c>
      <c r="F3386" s="88">
        <v>32.076450000000001</v>
      </c>
      <c r="G3386" s="88">
        <v>17.632770000000001</v>
      </c>
      <c r="H3386" s="88">
        <v>7.6332700000000004</v>
      </c>
      <c r="I3386" s="88">
        <v>43.857930000000003</v>
      </c>
      <c r="J3386" s="88">
        <v>15.52042</v>
      </c>
    </row>
    <row r="3387" spans="1:10">
      <c r="A3387" s="89">
        <v>41780</v>
      </c>
      <c r="B3387" s="90">
        <v>0.875</v>
      </c>
      <c r="C3387" s="91">
        <f t="shared" si="104"/>
        <v>41780.875</v>
      </c>
      <c r="D3387" s="91">
        <f t="shared" si="105"/>
        <v>41780.833333333336</v>
      </c>
      <c r="E3387" s="88" t="s">
        <v>142</v>
      </c>
      <c r="F3387" s="88">
        <v>29.229220000000002</v>
      </c>
      <c r="G3387" s="88">
        <v>20.095590000000001</v>
      </c>
      <c r="H3387" s="88">
        <v>14.68561</v>
      </c>
      <c r="I3387" s="88">
        <v>23.15033</v>
      </c>
      <c r="J3387" s="88">
        <v>11.92109</v>
      </c>
    </row>
    <row r="3388" spans="1:10">
      <c r="A3388" s="89">
        <v>41780</v>
      </c>
      <c r="B3388" s="90">
        <v>0.91666666666666663</v>
      </c>
      <c r="C3388" s="91">
        <f t="shared" si="104"/>
        <v>41780.916666666664</v>
      </c>
      <c r="D3388" s="91">
        <f t="shared" si="105"/>
        <v>41780.875</v>
      </c>
      <c r="E3388" s="88" t="s">
        <v>142</v>
      </c>
      <c r="F3388" s="88">
        <v>20.997820000000001</v>
      </c>
      <c r="G3388" s="88">
        <v>24.381509999999999</v>
      </c>
      <c r="H3388" s="88">
        <v>9.2010400000000008</v>
      </c>
      <c r="I3388" s="88">
        <v>22.059729999999998</v>
      </c>
      <c r="J3388" s="88">
        <v>8.0420599999999993</v>
      </c>
    </row>
    <row r="3389" spans="1:10">
      <c r="A3389" s="89">
        <v>41780</v>
      </c>
      <c r="B3389" s="90">
        <v>0.95833333333333337</v>
      </c>
      <c r="C3389" s="91">
        <f t="shared" si="104"/>
        <v>41780.958333333336</v>
      </c>
      <c r="D3389" s="91">
        <f t="shared" si="105"/>
        <v>41780.916666666672</v>
      </c>
      <c r="E3389" s="88" t="s">
        <v>142</v>
      </c>
      <c r="F3389" s="88">
        <v>16.209869999999999</v>
      </c>
      <c r="G3389" s="88">
        <v>21.293780000000002</v>
      </c>
      <c r="H3389" s="88">
        <v>9.9172700000000003</v>
      </c>
      <c r="I3389" s="88">
        <v>19.42192</v>
      </c>
      <c r="J3389" s="88">
        <v>6.4967600000000001</v>
      </c>
    </row>
    <row r="3390" spans="1:10">
      <c r="A3390" s="89">
        <v>41780</v>
      </c>
      <c r="B3390" s="92">
        <v>1</v>
      </c>
      <c r="C3390" s="91">
        <f t="shared" si="104"/>
        <v>41781</v>
      </c>
      <c r="D3390" s="91">
        <f t="shared" si="105"/>
        <v>41780.958333333336</v>
      </c>
      <c r="E3390" s="88" t="s">
        <v>142</v>
      </c>
      <c r="F3390" s="88">
        <v>12.40878</v>
      </c>
      <c r="G3390" s="88">
        <v>18.194569999999999</v>
      </c>
      <c r="H3390" s="88">
        <v>10.161110000000001</v>
      </c>
      <c r="I3390" s="88">
        <v>12.18932</v>
      </c>
      <c r="J3390" s="88">
        <v>4.9089099999999997</v>
      </c>
    </row>
    <row r="3391" spans="1:10">
      <c r="A3391" s="89">
        <v>41781</v>
      </c>
      <c r="B3391" s="90">
        <v>4.1666666666666664E-2</v>
      </c>
      <c r="C3391" s="91">
        <f t="shared" si="104"/>
        <v>41781.041666666664</v>
      </c>
      <c r="D3391" s="91">
        <f t="shared" si="105"/>
        <v>41781</v>
      </c>
      <c r="E3391" s="88" t="s">
        <v>142</v>
      </c>
      <c r="F3391" s="88">
        <v>10.40719</v>
      </c>
      <c r="G3391" s="88">
        <v>19.990089999999999</v>
      </c>
      <c r="H3391" s="88">
        <v>9.63964</v>
      </c>
      <c r="I3391" s="88">
        <v>10.06676</v>
      </c>
      <c r="J3391" s="88">
        <v>2.3829799999999999</v>
      </c>
    </row>
    <row r="3392" spans="1:10">
      <c r="A3392" s="89">
        <v>41781</v>
      </c>
      <c r="B3392" s="90">
        <v>8.3333333333333329E-2</v>
      </c>
      <c r="C3392" s="91">
        <f t="shared" si="104"/>
        <v>41781.083333333336</v>
      </c>
      <c r="D3392" s="91">
        <f t="shared" si="105"/>
        <v>41781.041666666672</v>
      </c>
      <c r="E3392" s="88" t="s">
        <v>142</v>
      </c>
      <c r="G3392" s="88">
        <v>19.776530000000001</v>
      </c>
      <c r="I3392" s="88">
        <v>11.27993</v>
      </c>
      <c r="J3392" s="88">
        <v>4.9074799999999996</v>
      </c>
    </row>
    <row r="3393" spans="1:10">
      <c r="A3393" s="89">
        <v>41781</v>
      </c>
      <c r="B3393" s="90">
        <v>0.125</v>
      </c>
      <c r="C3393" s="91">
        <f t="shared" si="104"/>
        <v>41781.125</v>
      </c>
      <c r="D3393" s="91">
        <f t="shared" si="105"/>
        <v>41781.083333333336</v>
      </c>
      <c r="E3393" s="88" t="s">
        <v>142</v>
      </c>
      <c r="F3393" s="88">
        <v>15.144130000000001</v>
      </c>
      <c r="G3393" s="88">
        <v>20.412590000000002</v>
      </c>
      <c r="H3393" s="88">
        <v>5.3636100000000004</v>
      </c>
      <c r="I3393" s="88">
        <v>13.372199999999999</v>
      </c>
      <c r="J3393" s="88">
        <v>6.1702000000000004</v>
      </c>
    </row>
    <row r="3394" spans="1:10">
      <c r="A3394" s="89">
        <v>41781</v>
      </c>
      <c r="B3394" s="90">
        <v>0.16666666666666666</v>
      </c>
      <c r="C3394" s="91">
        <f t="shared" si="104"/>
        <v>41781.166666666664</v>
      </c>
      <c r="D3394" s="91">
        <f t="shared" si="105"/>
        <v>41781.125</v>
      </c>
      <c r="E3394" s="88" t="s">
        <v>142</v>
      </c>
      <c r="F3394" s="88">
        <v>12.546480000000001</v>
      </c>
      <c r="G3394" s="88">
        <v>18.737719999999999</v>
      </c>
      <c r="H3394" s="88">
        <v>4.4073599999999997</v>
      </c>
      <c r="I3394" s="88">
        <v>18.41929</v>
      </c>
      <c r="J3394" s="88">
        <v>8.6459299999999999</v>
      </c>
    </row>
    <row r="3395" spans="1:10">
      <c r="A3395" s="89">
        <v>41781</v>
      </c>
      <c r="B3395" s="90">
        <v>0.20833333333333334</v>
      </c>
      <c r="C3395" s="91">
        <f t="shared" si="104"/>
        <v>41781.208333333336</v>
      </c>
      <c r="D3395" s="91">
        <f t="shared" si="105"/>
        <v>41781.166666666672</v>
      </c>
      <c r="E3395" s="88" t="s">
        <v>142</v>
      </c>
      <c r="F3395" s="88">
        <v>11.206289999999999</v>
      </c>
      <c r="G3395" s="88">
        <v>18.099900000000002</v>
      </c>
      <c r="H3395" s="88">
        <v>4.37723</v>
      </c>
      <c r="I3395" s="88">
        <v>21.605989999999998</v>
      </c>
      <c r="J3395" s="88">
        <v>13.927300000000001</v>
      </c>
    </row>
    <row r="3396" spans="1:10">
      <c r="A3396" s="89">
        <v>41781</v>
      </c>
      <c r="B3396" s="90">
        <v>0.25</v>
      </c>
      <c r="C3396" s="91">
        <f t="shared" si="104"/>
        <v>41781.25</v>
      </c>
      <c r="D3396" s="91">
        <f t="shared" si="105"/>
        <v>41781.208333333336</v>
      </c>
      <c r="E3396" s="88" t="s">
        <v>142</v>
      </c>
      <c r="F3396" s="88">
        <v>25.439599999999999</v>
      </c>
      <c r="G3396" s="88">
        <v>16.028659999999999</v>
      </c>
      <c r="H3396" s="88">
        <v>9.7470599999999994</v>
      </c>
      <c r="I3396" s="88">
        <v>31.072389999999999</v>
      </c>
      <c r="J3396" s="88">
        <v>16.811350000000001</v>
      </c>
    </row>
    <row r="3397" spans="1:10">
      <c r="A3397" s="89">
        <v>41781</v>
      </c>
      <c r="B3397" s="90">
        <v>0.29166666666666669</v>
      </c>
      <c r="C3397" s="91">
        <f t="shared" si="104"/>
        <v>41781.291666666664</v>
      </c>
      <c r="D3397" s="91">
        <f t="shared" si="105"/>
        <v>41781.25</v>
      </c>
      <c r="E3397" s="88" t="s">
        <v>142</v>
      </c>
      <c r="F3397" s="88">
        <v>18.2486</v>
      </c>
      <c r="G3397" s="88">
        <v>15.153219999999999</v>
      </c>
      <c r="H3397" s="88">
        <v>12.23474</v>
      </c>
      <c r="I3397" s="88">
        <v>55.647530000000003</v>
      </c>
      <c r="J3397" s="88">
        <v>12.17976</v>
      </c>
    </row>
    <row r="3398" spans="1:10">
      <c r="A3398" s="89">
        <v>41781</v>
      </c>
      <c r="B3398" s="90">
        <v>0.33333333333333331</v>
      </c>
      <c r="C3398" s="91">
        <f t="shared" si="104"/>
        <v>41781.333333333336</v>
      </c>
      <c r="D3398" s="91">
        <f t="shared" si="105"/>
        <v>41781.291666666672</v>
      </c>
      <c r="E3398" s="88" t="s">
        <v>142</v>
      </c>
      <c r="F3398" s="88">
        <v>20.124279999999999</v>
      </c>
      <c r="G3398" s="88">
        <v>14.91272</v>
      </c>
      <c r="H3398" s="88">
        <v>11.15418</v>
      </c>
      <c r="I3398" s="88">
        <v>71.041250000000005</v>
      </c>
      <c r="J3398" s="88">
        <v>8.9084299999999992</v>
      </c>
    </row>
    <row r="3399" spans="1:10">
      <c r="A3399" s="89">
        <v>41781</v>
      </c>
      <c r="B3399" s="90">
        <v>0.375</v>
      </c>
      <c r="C3399" s="91">
        <f t="shared" si="104"/>
        <v>41781.375</v>
      </c>
      <c r="D3399" s="91">
        <f t="shared" si="105"/>
        <v>41781.333333333336</v>
      </c>
      <c r="E3399" s="88" t="s">
        <v>142</v>
      </c>
      <c r="F3399" s="88">
        <v>9.7537500000000001</v>
      </c>
      <c r="G3399" s="88">
        <v>15.70736</v>
      </c>
      <c r="H3399" s="88">
        <v>13.070499999999999</v>
      </c>
      <c r="I3399" s="88">
        <v>72.049130000000005</v>
      </c>
      <c r="J3399" s="88">
        <v>8.3045500000000008</v>
      </c>
    </row>
    <row r="3400" spans="1:10">
      <c r="A3400" s="89">
        <v>41781</v>
      </c>
      <c r="B3400" s="90">
        <v>0.41666666666666669</v>
      </c>
      <c r="C3400" s="91">
        <f t="shared" ref="C3400:C3463" si="106">A3400+B3400</f>
        <v>41781.416666666664</v>
      </c>
      <c r="D3400" s="91">
        <f t="shared" ref="D3400:D3463" si="107">C3400-"01:00"</f>
        <v>41781.375</v>
      </c>
      <c r="E3400" s="88" t="s">
        <v>142</v>
      </c>
      <c r="F3400" s="88">
        <v>11.33921</v>
      </c>
      <c r="G3400" s="88">
        <v>15.944990000000001</v>
      </c>
      <c r="H3400" s="88">
        <v>11.29379</v>
      </c>
      <c r="I3400" s="88">
        <v>52.81082</v>
      </c>
      <c r="J3400" s="88">
        <v>8.4498999999999995</v>
      </c>
    </row>
    <row r="3401" spans="1:10">
      <c r="A3401" s="89">
        <v>41781</v>
      </c>
      <c r="B3401" s="90">
        <v>0.45833333333333331</v>
      </c>
      <c r="C3401" s="91">
        <f t="shared" si="106"/>
        <v>41781.458333333336</v>
      </c>
      <c r="D3401" s="91">
        <f t="shared" si="107"/>
        <v>41781.416666666672</v>
      </c>
      <c r="E3401" s="88" t="s">
        <v>142</v>
      </c>
      <c r="F3401" s="88">
        <v>18.58042</v>
      </c>
      <c r="G3401" s="88">
        <v>17.141739999999999</v>
      </c>
      <c r="H3401" s="88">
        <v>12.89503</v>
      </c>
      <c r="I3401" s="88">
        <v>35.772359999999999</v>
      </c>
      <c r="J3401" s="88">
        <v>9.7609200000000005</v>
      </c>
    </row>
    <row r="3402" spans="1:10">
      <c r="A3402" s="89">
        <v>41781</v>
      </c>
      <c r="B3402" s="90">
        <v>0.5</v>
      </c>
      <c r="C3402" s="91">
        <f t="shared" si="106"/>
        <v>41781.5</v>
      </c>
      <c r="D3402" s="91">
        <f t="shared" si="107"/>
        <v>41781.458333333336</v>
      </c>
      <c r="E3402" s="88" t="s">
        <v>142</v>
      </c>
      <c r="F3402" s="88">
        <v>35.94209</v>
      </c>
      <c r="G3402" s="88">
        <v>15.46782</v>
      </c>
      <c r="H3402" s="88">
        <v>12.926589999999999</v>
      </c>
      <c r="I3402" s="88">
        <v>34.13382</v>
      </c>
      <c r="J3402" s="88">
        <v>11.450139999999999</v>
      </c>
    </row>
    <row r="3403" spans="1:10">
      <c r="A3403" s="89">
        <v>41781</v>
      </c>
      <c r="B3403" s="90">
        <v>0.54166666666666663</v>
      </c>
      <c r="C3403" s="91">
        <f t="shared" si="106"/>
        <v>41781.541666666664</v>
      </c>
      <c r="D3403" s="91">
        <f t="shared" si="107"/>
        <v>41781.5</v>
      </c>
      <c r="E3403" s="88" t="s">
        <v>142</v>
      </c>
      <c r="F3403" s="88">
        <v>30.761610000000001</v>
      </c>
      <c r="G3403" s="88">
        <v>15.148429999999999</v>
      </c>
      <c r="H3403" s="88">
        <v>13.505599999999999</v>
      </c>
      <c r="I3403" s="88">
        <v>34.865830000000003</v>
      </c>
      <c r="J3403" s="88">
        <v>12.382479999999999</v>
      </c>
    </row>
    <row r="3404" spans="1:10">
      <c r="A3404" s="89">
        <v>41781</v>
      </c>
      <c r="B3404" s="90">
        <v>0.58333333333333337</v>
      </c>
      <c r="C3404" s="91">
        <f t="shared" si="106"/>
        <v>41781.583333333336</v>
      </c>
      <c r="D3404" s="91">
        <f t="shared" si="107"/>
        <v>41781.541666666672</v>
      </c>
      <c r="E3404" s="88" t="s">
        <v>142</v>
      </c>
      <c r="F3404" s="88">
        <v>42.079300000000003</v>
      </c>
      <c r="G3404" s="88">
        <v>16.3447</v>
      </c>
      <c r="H3404" s="88">
        <v>13.047079999999999</v>
      </c>
      <c r="I3404" s="88">
        <v>40.960970000000003</v>
      </c>
      <c r="J3404" s="88">
        <v>15.886659999999999</v>
      </c>
    </row>
    <row r="3405" spans="1:10">
      <c r="A3405" s="89">
        <v>41781</v>
      </c>
      <c r="B3405" s="90">
        <v>0.625</v>
      </c>
      <c r="C3405" s="91">
        <f t="shared" si="106"/>
        <v>41781.625</v>
      </c>
      <c r="D3405" s="91">
        <f t="shared" si="107"/>
        <v>41781.583333333336</v>
      </c>
      <c r="E3405" s="88" t="s">
        <v>142</v>
      </c>
      <c r="F3405" s="88">
        <v>38.49098</v>
      </c>
      <c r="G3405" s="88">
        <v>16.34375</v>
      </c>
      <c r="H3405" s="88">
        <v>15.596439999999999</v>
      </c>
      <c r="I3405" s="88">
        <v>40.321240000000003</v>
      </c>
      <c r="J3405" s="88">
        <v>16.29833</v>
      </c>
    </row>
    <row r="3406" spans="1:10">
      <c r="A3406" s="89">
        <v>41781</v>
      </c>
      <c r="B3406" s="90">
        <v>0.66666666666666663</v>
      </c>
      <c r="C3406" s="91">
        <f t="shared" si="106"/>
        <v>41781.666666666664</v>
      </c>
      <c r="D3406" s="91">
        <f t="shared" si="107"/>
        <v>41781.625</v>
      </c>
      <c r="E3406" s="88" t="s">
        <v>142</v>
      </c>
      <c r="F3406" s="88">
        <v>39.923439999999999</v>
      </c>
      <c r="G3406" s="88">
        <v>17.856529999999999</v>
      </c>
      <c r="H3406" s="88">
        <v>10.62107</v>
      </c>
      <c r="I3406" s="88">
        <v>41.906700000000001</v>
      </c>
      <c r="J3406" s="88">
        <v>18.054960000000001</v>
      </c>
    </row>
    <row r="3407" spans="1:10">
      <c r="A3407" s="89">
        <v>41781</v>
      </c>
      <c r="B3407" s="90">
        <v>0.70833333333333337</v>
      </c>
      <c r="C3407" s="91">
        <f t="shared" si="106"/>
        <v>41781.708333333336</v>
      </c>
      <c r="D3407" s="91">
        <f t="shared" si="107"/>
        <v>41781.666666666672</v>
      </c>
      <c r="E3407" s="88" t="s">
        <v>142</v>
      </c>
      <c r="F3407" s="88">
        <v>37.659039999999997</v>
      </c>
      <c r="G3407" s="88">
        <v>19.529489999999999</v>
      </c>
      <c r="H3407" s="88">
        <v>8.4216899999999999</v>
      </c>
      <c r="I3407" s="88">
        <v>40.405389999999997</v>
      </c>
      <c r="J3407" s="88">
        <v>16.677959999999999</v>
      </c>
    </row>
    <row r="3408" spans="1:10">
      <c r="A3408" s="89">
        <v>41781</v>
      </c>
      <c r="B3408" s="90">
        <v>0.75</v>
      </c>
      <c r="C3408" s="91">
        <f t="shared" si="106"/>
        <v>41781.75</v>
      </c>
      <c r="D3408" s="91">
        <f t="shared" si="107"/>
        <v>41781.708333333336</v>
      </c>
      <c r="E3408" s="88" t="s">
        <v>142</v>
      </c>
      <c r="F3408" s="88">
        <v>32.77834</v>
      </c>
      <c r="G3408" s="88">
        <v>14.34853</v>
      </c>
      <c r="H3408" s="88">
        <v>9.9526500000000002</v>
      </c>
      <c r="I3408" s="88">
        <v>25.933499999999999</v>
      </c>
      <c r="J3408" s="88">
        <v>20.703289999999999</v>
      </c>
    </row>
    <row r="3409" spans="1:10">
      <c r="A3409" s="89">
        <v>41781</v>
      </c>
      <c r="B3409" s="90">
        <v>0.79166666666666663</v>
      </c>
      <c r="C3409" s="91">
        <f t="shared" si="106"/>
        <v>41781.791666666664</v>
      </c>
      <c r="D3409" s="91">
        <f t="shared" si="107"/>
        <v>41781.75</v>
      </c>
      <c r="E3409" s="88" t="s">
        <v>142</v>
      </c>
      <c r="F3409" s="88">
        <v>34.767339999999997</v>
      </c>
      <c r="G3409" s="88">
        <v>10.60242</v>
      </c>
      <c r="H3409" s="88">
        <v>9.5237700000000007</v>
      </c>
      <c r="I3409" s="88">
        <v>22.97343</v>
      </c>
      <c r="J3409" s="88">
        <v>14.86491</v>
      </c>
    </row>
    <row r="3410" spans="1:10">
      <c r="A3410" s="89">
        <v>41781</v>
      </c>
      <c r="B3410" s="90">
        <v>0.83333333333333337</v>
      </c>
      <c r="C3410" s="91">
        <f t="shared" si="106"/>
        <v>41781.833333333336</v>
      </c>
      <c r="D3410" s="91">
        <f t="shared" si="107"/>
        <v>41781.791666666672</v>
      </c>
      <c r="E3410" s="88" t="s">
        <v>142</v>
      </c>
      <c r="F3410" s="88">
        <v>22.617229999999999</v>
      </c>
      <c r="G3410" s="88">
        <v>8.6091200000000008</v>
      </c>
      <c r="H3410" s="88">
        <v>7.4735699999999996</v>
      </c>
      <c r="I3410" s="88">
        <v>18.33323</v>
      </c>
      <c r="J3410" s="88">
        <v>11.07911</v>
      </c>
    </row>
    <row r="3411" spans="1:10">
      <c r="A3411" s="89">
        <v>41781</v>
      </c>
      <c r="B3411" s="90">
        <v>0.875</v>
      </c>
      <c r="C3411" s="91">
        <f t="shared" si="106"/>
        <v>41781.875</v>
      </c>
      <c r="D3411" s="91">
        <f t="shared" si="107"/>
        <v>41781.833333333336</v>
      </c>
      <c r="E3411" s="88" t="s">
        <v>142</v>
      </c>
      <c r="F3411" s="88">
        <v>14.178319999999999</v>
      </c>
      <c r="G3411" s="88">
        <v>8.4503799999999991</v>
      </c>
      <c r="H3411" s="88">
        <v>7.9617399999999998</v>
      </c>
      <c r="I3411" s="88">
        <v>14.284459999999999</v>
      </c>
      <c r="J3411" s="88">
        <v>7.8053900000000001</v>
      </c>
    </row>
    <row r="3412" spans="1:10">
      <c r="A3412" s="89">
        <v>41781</v>
      </c>
      <c r="B3412" s="90">
        <v>0.91666666666666663</v>
      </c>
      <c r="C3412" s="91">
        <f t="shared" si="106"/>
        <v>41781.916666666664</v>
      </c>
      <c r="D3412" s="91">
        <f t="shared" si="107"/>
        <v>41781.875</v>
      </c>
      <c r="E3412" s="88" t="s">
        <v>142</v>
      </c>
      <c r="F3412" s="88">
        <v>12.14007</v>
      </c>
      <c r="G3412" s="88">
        <v>9.0078800000000001</v>
      </c>
      <c r="H3412" s="88">
        <v>7.8168699999999998</v>
      </c>
      <c r="I3412" s="88">
        <v>13.510859999999999</v>
      </c>
      <c r="J3412" s="88">
        <v>6.3561899999999998</v>
      </c>
    </row>
    <row r="3413" spans="1:10">
      <c r="A3413" s="89">
        <v>41781</v>
      </c>
      <c r="B3413" s="90">
        <v>0.95833333333333337</v>
      </c>
      <c r="C3413" s="91">
        <f t="shared" si="106"/>
        <v>41781.958333333336</v>
      </c>
      <c r="D3413" s="91">
        <f t="shared" si="107"/>
        <v>41781.916666666672</v>
      </c>
      <c r="E3413" s="88" t="s">
        <v>142</v>
      </c>
      <c r="F3413" s="88">
        <v>8.0989599999999999</v>
      </c>
      <c r="G3413" s="88">
        <v>12.436030000000001</v>
      </c>
      <c r="H3413" s="88">
        <v>5.0867699999999996</v>
      </c>
      <c r="I3413" s="88">
        <v>10.281599999999999</v>
      </c>
      <c r="J3413" s="88">
        <v>6.7329600000000003</v>
      </c>
    </row>
    <row r="3414" spans="1:10">
      <c r="A3414" s="89">
        <v>41781</v>
      </c>
      <c r="B3414" s="92">
        <v>1</v>
      </c>
      <c r="C3414" s="91">
        <f t="shared" si="106"/>
        <v>41782</v>
      </c>
      <c r="D3414" s="91">
        <f t="shared" si="107"/>
        <v>41781.958333333336</v>
      </c>
      <c r="E3414" s="88" t="s">
        <v>142</v>
      </c>
      <c r="F3414" s="88">
        <v>4.02773</v>
      </c>
      <c r="G3414" s="88">
        <v>9.5668000000000006</v>
      </c>
      <c r="H3414" s="88">
        <v>5.3827299999999996</v>
      </c>
      <c r="I3414" s="88">
        <v>7.8240400000000001</v>
      </c>
      <c r="J3414" s="88">
        <v>12.1066</v>
      </c>
    </row>
    <row r="3415" spans="1:10">
      <c r="A3415" s="89">
        <v>41782</v>
      </c>
      <c r="B3415" s="90">
        <v>4.1666666666666664E-2</v>
      </c>
      <c r="C3415" s="91">
        <f t="shared" si="106"/>
        <v>41782.041666666664</v>
      </c>
      <c r="D3415" s="91">
        <f t="shared" si="107"/>
        <v>41782</v>
      </c>
      <c r="E3415" s="88" t="s">
        <v>142</v>
      </c>
      <c r="F3415" s="88">
        <v>3.1326800000000001</v>
      </c>
      <c r="G3415" s="88">
        <v>8.7452299999999994</v>
      </c>
      <c r="H3415" s="88">
        <v>9.8398099999999999</v>
      </c>
      <c r="I3415" s="88">
        <v>6.5586000000000002</v>
      </c>
      <c r="J3415" s="88">
        <v>6.8626899999999997</v>
      </c>
    </row>
    <row r="3416" spans="1:10">
      <c r="A3416" s="89">
        <v>41782</v>
      </c>
      <c r="B3416" s="90">
        <v>8.3333333333333329E-2</v>
      </c>
      <c r="C3416" s="91">
        <f t="shared" si="106"/>
        <v>41782.083333333336</v>
      </c>
      <c r="D3416" s="91">
        <f t="shared" si="107"/>
        <v>41782.041666666672</v>
      </c>
      <c r="E3416" s="88" t="s">
        <v>142</v>
      </c>
      <c r="G3416" s="88">
        <v>9.3859100000000009</v>
      </c>
      <c r="I3416" s="88">
        <v>9.5950100000000003</v>
      </c>
      <c r="J3416" s="88">
        <v>8.6559799999999996</v>
      </c>
    </row>
    <row r="3417" spans="1:10">
      <c r="A3417" s="89">
        <v>41782</v>
      </c>
      <c r="B3417" s="90">
        <v>0.125</v>
      </c>
      <c r="C3417" s="91">
        <f t="shared" si="106"/>
        <v>41782.125</v>
      </c>
      <c r="D3417" s="91">
        <f t="shared" si="107"/>
        <v>41782.083333333336</v>
      </c>
      <c r="E3417" s="88" t="s">
        <v>142</v>
      </c>
      <c r="F3417" s="88">
        <v>3.3248799999999998</v>
      </c>
      <c r="G3417" s="88">
        <v>8.3184199999999997</v>
      </c>
      <c r="H3417" s="88">
        <v>10.1439</v>
      </c>
      <c r="I3417" s="88">
        <v>8.6535799999999998</v>
      </c>
      <c r="J3417" s="88">
        <v>7.7661800000000003</v>
      </c>
    </row>
    <row r="3418" spans="1:10">
      <c r="A3418" s="89">
        <v>41782</v>
      </c>
      <c r="B3418" s="90">
        <v>0.16666666666666666</v>
      </c>
      <c r="C3418" s="91">
        <f t="shared" si="106"/>
        <v>41782.166666666664</v>
      </c>
      <c r="D3418" s="91">
        <f t="shared" si="107"/>
        <v>41782.125</v>
      </c>
      <c r="E3418" s="88" t="s">
        <v>142</v>
      </c>
      <c r="F3418" s="88">
        <v>5.6127099999999999</v>
      </c>
      <c r="G3418" s="88">
        <v>8.4795499999999997</v>
      </c>
      <c r="H3418" s="88">
        <v>9.3177000000000003</v>
      </c>
      <c r="I3418" s="88">
        <v>6.6942300000000001</v>
      </c>
      <c r="J3418" s="88">
        <v>11.08437</v>
      </c>
    </row>
    <row r="3419" spans="1:10">
      <c r="A3419" s="89">
        <v>41782</v>
      </c>
      <c r="B3419" s="90">
        <v>0.20833333333333334</v>
      </c>
      <c r="C3419" s="91">
        <f t="shared" si="106"/>
        <v>41782.208333333336</v>
      </c>
      <c r="D3419" s="91">
        <f t="shared" si="107"/>
        <v>41782.166666666672</v>
      </c>
      <c r="E3419" s="88" t="s">
        <v>142</v>
      </c>
      <c r="F3419" s="88">
        <v>9.37364</v>
      </c>
      <c r="G3419" s="88">
        <v>9.1981699999999993</v>
      </c>
      <c r="H3419" s="88">
        <v>9.2082099999999993</v>
      </c>
      <c r="I3419" s="88">
        <v>10.70331</v>
      </c>
      <c r="J3419" s="88">
        <v>10.08892</v>
      </c>
    </row>
    <row r="3420" spans="1:10">
      <c r="A3420" s="89">
        <v>41782</v>
      </c>
      <c r="B3420" s="90">
        <v>0.25</v>
      </c>
      <c r="C3420" s="91">
        <f t="shared" si="106"/>
        <v>41782.25</v>
      </c>
      <c r="D3420" s="91">
        <f t="shared" si="107"/>
        <v>41782.208333333336</v>
      </c>
      <c r="E3420" s="88" t="s">
        <v>142</v>
      </c>
      <c r="F3420" s="88">
        <v>16.266290000000001</v>
      </c>
      <c r="G3420" s="88">
        <v>9.5983599999999996</v>
      </c>
      <c r="H3420" s="88">
        <v>11.2761</v>
      </c>
      <c r="I3420" s="88">
        <v>29.766629999999999</v>
      </c>
      <c r="J3420" s="88">
        <v>9.5763700000000007</v>
      </c>
    </row>
    <row r="3421" spans="1:10">
      <c r="A3421" s="89">
        <v>41782</v>
      </c>
      <c r="B3421" s="90">
        <v>0.29166666666666669</v>
      </c>
      <c r="C3421" s="91">
        <f t="shared" si="106"/>
        <v>41782.291666666664</v>
      </c>
      <c r="D3421" s="91">
        <f t="shared" si="107"/>
        <v>41782.25</v>
      </c>
      <c r="E3421" s="88" t="s">
        <v>142</v>
      </c>
      <c r="F3421" s="88">
        <v>32.326030000000003</v>
      </c>
      <c r="G3421" s="88">
        <v>10.63828</v>
      </c>
      <c r="H3421" s="88">
        <v>13.266529999999999</v>
      </c>
      <c r="I3421" s="88">
        <v>38.339410000000001</v>
      </c>
      <c r="J3421" s="88">
        <v>8.4570799999999995</v>
      </c>
    </row>
    <row r="3422" spans="1:10">
      <c r="A3422" s="89">
        <v>41782</v>
      </c>
      <c r="B3422" s="90">
        <v>0.33333333333333331</v>
      </c>
      <c r="C3422" s="91">
        <f t="shared" si="106"/>
        <v>41782.333333333336</v>
      </c>
      <c r="D3422" s="91">
        <f t="shared" si="107"/>
        <v>41782.291666666672</v>
      </c>
      <c r="E3422" s="88" t="s">
        <v>142</v>
      </c>
      <c r="F3422" s="88">
        <v>62.744819999999997</v>
      </c>
      <c r="G3422" s="88">
        <v>12.798450000000001</v>
      </c>
      <c r="H3422" s="88">
        <v>11.23546</v>
      </c>
      <c r="I3422" s="88">
        <v>41.908610000000003</v>
      </c>
      <c r="J3422" s="88">
        <v>10.93759</v>
      </c>
    </row>
    <row r="3423" spans="1:10">
      <c r="A3423" s="89">
        <v>41782</v>
      </c>
      <c r="B3423" s="90">
        <v>0.375</v>
      </c>
      <c r="C3423" s="91">
        <f t="shared" si="106"/>
        <v>41782.375</v>
      </c>
      <c r="D3423" s="91">
        <f t="shared" si="107"/>
        <v>41782.333333333336</v>
      </c>
      <c r="E3423" s="88" t="s">
        <v>142</v>
      </c>
      <c r="F3423" s="88">
        <v>51.425690000000003</v>
      </c>
      <c r="G3423" s="88">
        <v>17.917729999999999</v>
      </c>
      <c r="H3423" s="88">
        <v>11.40663</v>
      </c>
      <c r="I3423" s="88">
        <v>35.305230000000002</v>
      </c>
      <c r="J3423" s="88">
        <v>10.604810000000001</v>
      </c>
    </row>
    <row r="3424" spans="1:10">
      <c r="A3424" s="89">
        <v>41782</v>
      </c>
      <c r="B3424" s="90">
        <v>0.41666666666666669</v>
      </c>
      <c r="C3424" s="91">
        <f t="shared" si="106"/>
        <v>41782.416666666664</v>
      </c>
      <c r="D3424" s="91">
        <f t="shared" si="107"/>
        <v>41782.375</v>
      </c>
      <c r="E3424" s="88" t="s">
        <v>142</v>
      </c>
      <c r="F3424" s="88">
        <v>45.556229999999999</v>
      </c>
      <c r="G3424" s="88">
        <v>17.358809999999998</v>
      </c>
      <c r="H3424" s="88">
        <v>8.1850199999999997</v>
      </c>
      <c r="I3424" s="88">
        <v>37.498390000000001</v>
      </c>
      <c r="J3424" s="88">
        <v>10.044930000000001</v>
      </c>
    </row>
    <row r="3425" spans="1:10">
      <c r="A3425" s="89">
        <v>41782</v>
      </c>
      <c r="B3425" s="90">
        <v>0.45833333333333331</v>
      </c>
      <c r="C3425" s="91">
        <f t="shared" si="106"/>
        <v>41782.458333333336</v>
      </c>
      <c r="D3425" s="91">
        <f t="shared" si="107"/>
        <v>41782.416666666672</v>
      </c>
      <c r="E3425" s="88" t="s">
        <v>142</v>
      </c>
      <c r="F3425" s="88">
        <v>38.545479999999998</v>
      </c>
      <c r="G3425" s="88">
        <v>16.797969999999999</v>
      </c>
      <c r="H3425" s="88">
        <v>8.4369899999999998</v>
      </c>
      <c r="I3425" s="88">
        <v>33.738889999999998</v>
      </c>
      <c r="J3425" s="88">
        <v>5.8369499999999999</v>
      </c>
    </row>
    <row r="3426" spans="1:10">
      <c r="A3426" s="89">
        <v>41782</v>
      </c>
      <c r="B3426" s="90">
        <v>0.5</v>
      </c>
      <c r="C3426" s="91">
        <f t="shared" si="106"/>
        <v>41782.5</v>
      </c>
      <c r="D3426" s="91">
        <f t="shared" si="107"/>
        <v>41782.458333333336</v>
      </c>
      <c r="E3426" s="88" t="s">
        <v>142</v>
      </c>
      <c r="F3426" s="88">
        <v>28.831420000000001</v>
      </c>
      <c r="G3426" s="88">
        <v>16.957660000000001</v>
      </c>
      <c r="H3426" s="88">
        <v>8.6870499999999993</v>
      </c>
      <c r="I3426" s="88">
        <v>24.654039999999998</v>
      </c>
      <c r="J3426" s="88">
        <v>8.9256399999999996</v>
      </c>
    </row>
    <row r="3427" spans="1:10">
      <c r="A3427" s="89">
        <v>41782</v>
      </c>
      <c r="B3427" s="90">
        <v>0.54166666666666663</v>
      </c>
      <c r="C3427" s="91">
        <f t="shared" si="106"/>
        <v>41782.541666666664</v>
      </c>
      <c r="D3427" s="91">
        <f t="shared" si="107"/>
        <v>41782.5</v>
      </c>
      <c r="E3427" s="88" t="s">
        <v>142</v>
      </c>
      <c r="F3427" s="88">
        <v>35.535209999999999</v>
      </c>
      <c r="G3427" s="88">
        <v>14.55843</v>
      </c>
      <c r="H3427" s="88">
        <v>8.4102200000000007</v>
      </c>
      <c r="I3427" s="88">
        <v>22.337039999999998</v>
      </c>
      <c r="J3427" s="88">
        <v>9.7217199999999995</v>
      </c>
    </row>
    <row r="3428" spans="1:10">
      <c r="A3428" s="89">
        <v>41782</v>
      </c>
      <c r="B3428" s="90">
        <v>0.58333333333333337</v>
      </c>
      <c r="C3428" s="91">
        <f t="shared" si="106"/>
        <v>41782.583333333336</v>
      </c>
      <c r="D3428" s="91">
        <f t="shared" si="107"/>
        <v>41782.541666666672</v>
      </c>
      <c r="E3428" s="88" t="s">
        <v>142</v>
      </c>
      <c r="F3428" s="88">
        <v>30.790769999999998</v>
      </c>
      <c r="G3428" s="88">
        <v>11.6782</v>
      </c>
      <c r="H3428" s="88">
        <v>8.3241599999999991</v>
      </c>
      <c r="I3428" s="88">
        <v>22.302620000000001</v>
      </c>
      <c r="J3428" s="88">
        <v>11.1341</v>
      </c>
    </row>
    <row r="3429" spans="1:10">
      <c r="A3429" s="89">
        <v>41782</v>
      </c>
      <c r="B3429" s="90">
        <v>0.625</v>
      </c>
      <c r="C3429" s="91">
        <f t="shared" si="106"/>
        <v>41782.625</v>
      </c>
      <c r="D3429" s="91">
        <f t="shared" si="107"/>
        <v>41782.583333333336</v>
      </c>
      <c r="E3429" s="88" t="s">
        <v>142</v>
      </c>
      <c r="F3429" s="88">
        <v>32.301650000000002</v>
      </c>
      <c r="G3429" s="88">
        <v>10.958629999999999</v>
      </c>
      <c r="H3429" s="88">
        <v>10.997350000000001</v>
      </c>
      <c r="I3429" s="88">
        <v>25.661449999999999</v>
      </c>
      <c r="J3429" s="88">
        <v>12.62776</v>
      </c>
    </row>
    <row r="3430" spans="1:10">
      <c r="A3430" s="89">
        <v>41782</v>
      </c>
      <c r="B3430" s="90">
        <v>0.66666666666666663</v>
      </c>
      <c r="C3430" s="91">
        <f t="shared" si="106"/>
        <v>41782.666666666664</v>
      </c>
      <c r="D3430" s="91">
        <f t="shared" si="107"/>
        <v>41782.625</v>
      </c>
      <c r="E3430" s="88" t="s">
        <v>142</v>
      </c>
      <c r="F3430" s="88">
        <v>48.21508</v>
      </c>
      <c r="G3430" s="88">
        <v>9.7580500000000008</v>
      </c>
      <c r="H3430" s="88">
        <v>11.65334</v>
      </c>
      <c r="I3430" s="88">
        <v>43.92248</v>
      </c>
      <c r="J3430" s="88">
        <v>13.51229</v>
      </c>
    </row>
    <row r="3431" spans="1:10">
      <c r="A3431" s="89">
        <v>41782</v>
      </c>
      <c r="B3431" s="90">
        <v>0.70833333333333337</v>
      </c>
      <c r="C3431" s="91">
        <f t="shared" si="106"/>
        <v>41782.708333333336</v>
      </c>
      <c r="D3431" s="91">
        <f t="shared" si="107"/>
        <v>41782.666666666672</v>
      </c>
      <c r="E3431" s="88" t="s">
        <v>142</v>
      </c>
      <c r="F3431" s="88">
        <v>29.75515</v>
      </c>
      <c r="G3431" s="88">
        <v>13.59835</v>
      </c>
      <c r="H3431" s="88">
        <v>11.53763</v>
      </c>
      <c r="I3431" s="88">
        <v>46.904060000000001</v>
      </c>
      <c r="J3431" s="88">
        <v>15.00834</v>
      </c>
    </row>
    <row r="3432" spans="1:10">
      <c r="A3432" s="89">
        <v>41782</v>
      </c>
      <c r="B3432" s="90">
        <v>0.75</v>
      </c>
      <c r="C3432" s="91">
        <f t="shared" si="106"/>
        <v>41782.75</v>
      </c>
      <c r="D3432" s="91">
        <f t="shared" si="107"/>
        <v>41782.708333333336</v>
      </c>
      <c r="E3432" s="88" t="s">
        <v>142</v>
      </c>
      <c r="F3432" s="88">
        <v>17.57348</v>
      </c>
      <c r="G3432" s="88">
        <v>16.478100000000001</v>
      </c>
      <c r="H3432" s="88">
        <v>9.9053199999999997</v>
      </c>
      <c r="I3432" s="88">
        <v>42.922240000000002</v>
      </c>
      <c r="J3432" s="88">
        <v>19.179030000000001</v>
      </c>
    </row>
    <row r="3433" spans="1:10">
      <c r="A3433" s="89">
        <v>41782</v>
      </c>
      <c r="B3433" s="90">
        <v>0.79166666666666663</v>
      </c>
      <c r="C3433" s="91">
        <f t="shared" si="106"/>
        <v>41782.791666666664</v>
      </c>
      <c r="D3433" s="91">
        <f t="shared" si="107"/>
        <v>41782.75</v>
      </c>
      <c r="E3433" s="88" t="s">
        <v>142</v>
      </c>
      <c r="F3433" s="88">
        <v>21.95646</v>
      </c>
      <c r="G3433" s="88">
        <v>18.3184</v>
      </c>
      <c r="H3433" s="88">
        <v>13.0313</v>
      </c>
      <c r="I3433" s="88">
        <v>38.419260000000001</v>
      </c>
      <c r="J3433" s="88">
        <v>24.569410000000001</v>
      </c>
    </row>
    <row r="3434" spans="1:10">
      <c r="A3434" s="89">
        <v>41782</v>
      </c>
      <c r="B3434" s="90">
        <v>0.83333333333333337</v>
      </c>
      <c r="C3434" s="91">
        <f t="shared" si="106"/>
        <v>41782.833333333336</v>
      </c>
      <c r="D3434" s="91">
        <f t="shared" si="107"/>
        <v>41782.791666666672</v>
      </c>
      <c r="E3434" s="88" t="s">
        <v>142</v>
      </c>
      <c r="F3434" s="88">
        <v>24.750139999999998</v>
      </c>
      <c r="G3434" s="88">
        <v>16.23808</v>
      </c>
      <c r="H3434" s="88">
        <v>15.46543</v>
      </c>
      <c r="I3434" s="88">
        <v>38.351840000000003</v>
      </c>
      <c r="J3434" s="88">
        <v>22.840029999999999</v>
      </c>
    </row>
    <row r="3435" spans="1:10">
      <c r="A3435" s="89">
        <v>41782</v>
      </c>
      <c r="B3435" s="90">
        <v>0.875</v>
      </c>
      <c r="C3435" s="91">
        <f t="shared" si="106"/>
        <v>41782.875</v>
      </c>
      <c r="D3435" s="91">
        <f t="shared" si="107"/>
        <v>41782.833333333336</v>
      </c>
      <c r="E3435" s="88" t="s">
        <v>142</v>
      </c>
      <c r="F3435" s="88">
        <v>44.336530000000003</v>
      </c>
      <c r="G3435" s="88">
        <v>16.558430000000001</v>
      </c>
      <c r="H3435" s="88">
        <v>13.748480000000001</v>
      </c>
      <c r="I3435" s="88">
        <v>37.614570000000001</v>
      </c>
      <c r="J3435" s="88">
        <v>20.125240000000002</v>
      </c>
    </row>
    <row r="3436" spans="1:10">
      <c r="A3436" s="89">
        <v>41782</v>
      </c>
      <c r="B3436" s="90">
        <v>0.91666666666666663</v>
      </c>
      <c r="C3436" s="91">
        <f t="shared" si="106"/>
        <v>41782.916666666664</v>
      </c>
      <c r="D3436" s="91">
        <f t="shared" si="107"/>
        <v>41782.875</v>
      </c>
      <c r="E3436" s="88" t="s">
        <v>142</v>
      </c>
      <c r="F3436" s="88">
        <v>39.448659999999997</v>
      </c>
      <c r="G3436" s="88">
        <v>15.998060000000001</v>
      </c>
      <c r="H3436" s="88">
        <v>14.13768</v>
      </c>
      <c r="I3436" s="88">
        <v>36.482849999999999</v>
      </c>
      <c r="J3436" s="88">
        <v>18.391559999999998</v>
      </c>
    </row>
    <row r="3437" spans="1:10">
      <c r="A3437" s="89">
        <v>41782</v>
      </c>
      <c r="B3437" s="90">
        <v>0.95833333333333337</v>
      </c>
      <c r="C3437" s="91">
        <f t="shared" si="106"/>
        <v>41782.958333333336</v>
      </c>
      <c r="D3437" s="91">
        <f t="shared" si="107"/>
        <v>41782.916666666672</v>
      </c>
      <c r="E3437" s="88" t="s">
        <v>142</v>
      </c>
      <c r="F3437" s="88">
        <v>31.650919999999999</v>
      </c>
      <c r="G3437" s="88">
        <v>17.277999999999999</v>
      </c>
      <c r="H3437" s="88">
        <v>16.153929999999999</v>
      </c>
      <c r="I3437" s="88">
        <v>48.875369999999997</v>
      </c>
      <c r="J3437" s="88">
        <v>26.0669</v>
      </c>
    </row>
    <row r="3438" spans="1:10">
      <c r="A3438" s="89">
        <v>41782</v>
      </c>
      <c r="B3438" s="92">
        <v>1</v>
      </c>
      <c r="C3438" s="91">
        <f t="shared" si="106"/>
        <v>41783</v>
      </c>
      <c r="D3438" s="91">
        <f t="shared" si="107"/>
        <v>41782.958333333336</v>
      </c>
      <c r="E3438" s="88" t="s">
        <v>142</v>
      </c>
      <c r="F3438" s="88">
        <v>26.577529999999999</v>
      </c>
      <c r="G3438" s="88">
        <v>17.198160000000001</v>
      </c>
      <c r="H3438" s="88">
        <v>17.99137</v>
      </c>
      <c r="I3438" s="88">
        <v>49.298990000000003</v>
      </c>
      <c r="J3438" s="88">
        <v>16.286370000000002</v>
      </c>
    </row>
    <row r="3439" spans="1:10">
      <c r="A3439" s="89">
        <v>41783</v>
      </c>
      <c r="B3439" s="90">
        <v>4.1666666666666664E-2</v>
      </c>
      <c r="C3439" s="91">
        <f t="shared" si="106"/>
        <v>41783.041666666664</v>
      </c>
      <c r="D3439" s="91">
        <f t="shared" si="107"/>
        <v>41783</v>
      </c>
      <c r="E3439" s="88" t="s">
        <v>142</v>
      </c>
      <c r="F3439" s="88">
        <v>13.94021</v>
      </c>
      <c r="G3439" s="88">
        <v>18.849599999999999</v>
      </c>
      <c r="H3439" s="88">
        <v>16.704409999999999</v>
      </c>
      <c r="I3439" s="88">
        <v>55.984610000000004</v>
      </c>
      <c r="J3439" s="88">
        <v>22.882110000000001</v>
      </c>
    </row>
    <row r="3440" spans="1:10">
      <c r="A3440" s="89">
        <v>41783</v>
      </c>
      <c r="B3440" s="90">
        <v>8.3333333333333329E-2</v>
      </c>
      <c r="C3440" s="91">
        <f t="shared" si="106"/>
        <v>41783.083333333336</v>
      </c>
      <c r="D3440" s="91">
        <f t="shared" si="107"/>
        <v>41783.041666666672</v>
      </c>
      <c r="E3440" s="88" t="s">
        <v>142</v>
      </c>
      <c r="G3440" s="88">
        <v>17.0289</v>
      </c>
      <c r="I3440" s="88">
        <v>30.852450000000001</v>
      </c>
      <c r="J3440" s="88">
        <v>16.377220000000001</v>
      </c>
    </row>
    <row r="3441" spans="1:10">
      <c r="A3441" s="89">
        <v>41783</v>
      </c>
      <c r="B3441" s="90">
        <v>0.125</v>
      </c>
      <c r="C3441" s="91">
        <f t="shared" si="106"/>
        <v>41783.125</v>
      </c>
      <c r="D3441" s="91">
        <f t="shared" si="107"/>
        <v>41783.083333333336</v>
      </c>
      <c r="E3441" s="88" t="s">
        <v>142</v>
      </c>
      <c r="F3441" s="88">
        <v>9.8555899999999994</v>
      </c>
      <c r="G3441" s="88">
        <v>12.450379999999999</v>
      </c>
      <c r="H3441" s="88">
        <v>14.66696</v>
      </c>
      <c r="I3441" s="88">
        <v>29.888549999999999</v>
      </c>
      <c r="J3441" s="88">
        <v>12.067880000000001</v>
      </c>
    </row>
    <row r="3442" spans="1:10">
      <c r="A3442" s="89">
        <v>41783</v>
      </c>
      <c r="B3442" s="90">
        <v>0.16666666666666666</v>
      </c>
      <c r="C3442" s="91">
        <f t="shared" si="106"/>
        <v>41783.166666666664</v>
      </c>
      <c r="D3442" s="91">
        <f t="shared" si="107"/>
        <v>41783.125</v>
      </c>
      <c r="E3442" s="88" t="s">
        <v>142</v>
      </c>
      <c r="F3442" s="88">
        <v>11.7767</v>
      </c>
      <c r="G3442" s="88">
        <v>11.165179999999999</v>
      </c>
      <c r="H3442" s="88">
        <v>13.89527</v>
      </c>
      <c r="I3442" s="88">
        <v>21.358319999999999</v>
      </c>
      <c r="J3442" s="88">
        <v>13.14174</v>
      </c>
    </row>
    <row r="3443" spans="1:10">
      <c r="A3443" s="89">
        <v>41783</v>
      </c>
      <c r="B3443" s="90">
        <v>0.20833333333333334</v>
      </c>
      <c r="C3443" s="91">
        <f t="shared" si="106"/>
        <v>41783.208333333336</v>
      </c>
      <c r="D3443" s="91">
        <f t="shared" si="107"/>
        <v>41783.166666666672</v>
      </c>
      <c r="E3443" s="88" t="s">
        <v>142</v>
      </c>
      <c r="F3443" s="88">
        <v>19.03416</v>
      </c>
      <c r="G3443" s="88">
        <v>10.201280000000001</v>
      </c>
      <c r="H3443" s="88">
        <v>14.143890000000001</v>
      </c>
      <c r="I3443" s="88">
        <v>16.939969999999999</v>
      </c>
      <c r="J3443" s="88">
        <v>13.37363</v>
      </c>
    </row>
    <row r="3444" spans="1:10">
      <c r="A3444" s="89">
        <v>41783</v>
      </c>
      <c r="B3444" s="90">
        <v>0.25</v>
      </c>
      <c r="C3444" s="91">
        <f t="shared" si="106"/>
        <v>41783.25</v>
      </c>
      <c r="D3444" s="91">
        <f t="shared" si="107"/>
        <v>41783.208333333336</v>
      </c>
      <c r="E3444" s="88" t="s">
        <v>142</v>
      </c>
      <c r="F3444" s="88">
        <v>20.993030000000001</v>
      </c>
      <c r="G3444" s="88">
        <v>11.40615</v>
      </c>
      <c r="H3444" s="88">
        <v>18.315059999999999</v>
      </c>
      <c r="I3444" s="88">
        <v>17.76473</v>
      </c>
      <c r="J3444" s="88">
        <v>13.737970000000001</v>
      </c>
    </row>
    <row r="3445" spans="1:10">
      <c r="A3445" s="89">
        <v>41783</v>
      </c>
      <c r="B3445" s="90">
        <v>0.29166666666666669</v>
      </c>
      <c r="C3445" s="91">
        <f t="shared" si="106"/>
        <v>41783.291666666664</v>
      </c>
      <c r="D3445" s="91">
        <f t="shared" si="107"/>
        <v>41783.25</v>
      </c>
      <c r="E3445" s="88" t="s">
        <v>142</v>
      </c>
      <c r="F3445" s="88">
        <v>18.758759999999999</v>
      </c>
      <c r="G3445" s="88">
        <v>12.370050000000001</v>
      </c>
      <c r="H3445" s="88">
        <v>15.77956</v>
      </c>
      <c r="I3445" s="88">
        <v>21.77955</v>
      </c>
      <c r="J3445" s="88">
        <v>12.33276</v>
      </c>
    </row>
    <row r="3446" spans="1:10">
      <c r="A3446" s="89">
        <v>41783</v>
      </c>
      <c r="B3446" s="90">
        <v>0.33333333333333331</v>
      </c>
      <c r="C3446" s="91">
        <f t="shared" si="106"/>
        <v>41783.333333333336</v>
      </c>
      <c r="D3446" s="91">
        <f t="shared" si="107"/>
        <v>41783.291666666672</v>
      </c>
      <c r="E3446" s="88" t="s">
        <v>142</v>
      </c>
      <c r="F3446" s="88">
        <v>25.652360000000002</v>
      </c>
      <c r="G3446" s="88">
        <v>14.699479999999999</v>
      </c>
      <c r="H3446" s="88">
        <v>13.54815</v>
      </c>
      <c r="I3446" s="88">
        <v>19.508929999999999</v>
      </c>
      <c r="J3446" s="88">
        <v>11.823549999999999</v>
      </c>
    </row>
    <row r="3447" spans="1:10">
      <c r="A3447" s="89">
        <v>41783</v>
      </c>
      <c r="B3447" s="90">
        <v>0.375</v>
      </c>
      <c r="C3447" s="91">
        <f t="shared" si="106"/>
        <v>41783.375</v>
      </c>
      <c r="D3447" s="91">
        <f t="shared" si="107"/>
        <v>41783.333333333336</v>
      </c>
      <c r="E3447" s="88" t="s">
        <v>142</v>
      </c>
      <c r="F3447" s="88">
        <v>27.955490000000001</v>
      </c>
      <c r="G3447" s="88">
        <v>14.86013</v>
      </c>
      <c r="H3447" s="88">
        <v>12.302630000000001</v>
      </c>
      <c r="I3447" s="88">
        <v>25.794370000000001</v>
      </c>
      <c r="J3447" s="88">
        <v>12.18693</v>
      </c>
    </row>
    <row r="3448" spans="1:10">
      <c r="A3448" s="89">
        <v>41783</v>
      </c>
      <c r="B3448" s="90">
        <v>0.41666666666666669</v>
      </c>
      <c r="C3448" s="91">
        <f t="shared" si="106"/>
        <v>41783.416666666664</v>
      </c>
      <c r="D3448" s="91">
        <f t="shared" si="107"/>
        <v>41783.375</v>
      </c>
      <c r="E3448" s="88" t="s">
        <v>142</v>
      </c>
      <c r="F3448" s="88">
        <v>36.064010000000003</v>
      </c>
      <c r="G3448" s="88">
        <v>12.93233</v>
      </c>
      <c r="H3448" s="88">
        <v>13.36312</v>
      </c>
      <c r="I3448" s="88">
        <v>27.888549999999999</v>
      </c>
      <c r="J3448" s="88">
        <v>10.96819</v>
      </c>
    </row>
    <row r="3449" spans="1:10">
      <c r="A3449" s="89">
        <v>41783</v>
      </c>
      <c r="B3449" s="90">
        <v>0.45833333333333331</v>
      </c>
      <c r="C3449" s="91">
        <f t="shared" si="106"/>
        <v>41783.458333333336</v>
      </c>
      <c r="D3449" s="91">
        <f t="shared" si="107"/>
        <v>41783.416666666672</v>
      </c>
      <c r="E3449" s="88" t="s">
        <v>142</v>
      </c>
      <c r="F3449" s="88">
        <v>37.953560000000003</v>
      </c>
      <c r="G3449" s="88">
        <v>13.173299999999999</v>
      </c>
      <c r="H3449" s="88">
        <v>10.03106</v>
      </c>
      <c r="I3449" s="88">
        <v>30.38532</v>
      </c>
      <c r="J3449" s="88">
        <v>5.3683899999999998</v>
      </c>
    </row>
    <row r="3450" spans="1:10">
      <c r="A3450" s="89">
        <v>41783</v>
      </c>
      <c r="B3450" s="90">
        <v>0.5</v>
      </c>
      <c r="C3450" s="91">
        <f t="shared" si="106"/>
        <v>41783.5</v>
      </c>
      <c r="D3450" s="91">
        <f t="shared" si="107"/>
        <v>41783.458333333336</v>
      </c>
      <c r="E3450" s="88" t="s">
        <v>142</v>
      </c>
      <c r="F3450" s="88">
        <v>32.651629999999997</v>
      </c>
      <c r="G3450" s="88">
        <v>15.50273</v>
      </c>
      <c r="H3450" s="88">
        <v>11.080069999999999</v>
      </c>
      <c r="I3450" s="88">
        <v>31.208649999999999</v>
      </c>
      <c r="J3450" s="88">
        <v>3.9703499999999998</v>
      </c>
    </row>
    <row r="3451" spans="1:10">
      <c r="A3451" s="89">
        <v>41783</v>
      </c>
      <c r="B3451" s="90">
        <v>0.54166666666666663</v>
      </c>
      <c r="C3451" s="91">
        <f t="shared" si="106"/>
        <v>41783.541666666664</v>
      </c>
      <c r="D3451" s="91">
        <f t="shared" si="107"/>
        <v>41783.5</v>
      </c>
      <c r="E3451" s="88" t="s">
        <v>142</v>
      </c>
      <c r="F3451" s="88">
        <v>33.549079999999996</v>
      </c>
      <c r="G3451" s="88">
        <v>12.2094</v>
      </c>
      <c r="H3451" s="88">
        <v>11.74371</v>
      </c>
      <c r="I3451" s="88">
        <v>39.092460000000003</v>
      </c>
      <c r="J3451" s="88">
        <v>3.4114200000000001</v>
      </c>
    </row>
    <row r="3452" spans="1:10">
      <c r="A3452" s="89">
        <v>41783</v>
      </c>
      <c r="B3452" s="90">
        <v>0.58333333333333337</v>
      </c>
      <c r="C3452" s="91">
        <f t="shared" si="106"/>
        <v>41783.583333333336</v>
      </c>
      <c r="D3452" s="91">
        <f t="shared" si="107"/>
        <v>41783.541666666672</v>
      </c>
      <c r="E3452" s="88" t="s">
        <v>142</v>
      </c>
      <c r="F3452" s="88">
        <v>32.806069999999998</v>
      </c>
      <c r="G3452" s="88">
        <v>13.012650000000001</v>
      </c>
      <c r="H3452" s="88">
        <v>8.4044799999999995</v>
      </c>
      <c r="I3452" s="88">
        <v>44.395339999999997</v>
      </c>
      <c r="J3452" s="88">
        <v>3.8766400000000001</v>
      </c>
    </row>
    <row r="3453" spans="1:10">
      <c r="A3453" s="89">
        <v>41783</v>
      </c>
      <c r="B3453" s="90">
        <v>0.625</v>
      </c>
      <c r="C3453" s="91">
        <f t="shared" si="106"/>
        <v>41783.625</v>
      </c>
      <c r="D3453" s="91">
        <f t="shared" si="107"/>
        <v>41783.583333333336</v>
      </c>
      <c r="E3453" s="88" t="s">
        <v>142</v>
      </c>
      <c r="F3453" s="88">
        <v>30.52159</v>
      </c>
      <c r="G3453" s="88">
        <v>14.619149999999999</v>
      </c>
      <c r="H3453" s="88">
        <v>6.26105</v>
      </c>
      <c r="I3453" s="88">
        <v>32.394880000000001</v>
      </c>
      <c r="J3453" s="88">
        <v>6.4044800000000004</v>
      </c>
    </row>
    <row r="3454" spans="1:10">
      <c r="A3454" s="89">
        <v>41783</v>
      </c>
      <c r="B3454" s="90">
        <v>0.66666666666666663</v>
      </c>
      <c r="C3454" s="91">
        <f t="shared" si="106"/>
        <v>41783.666666666664</v>
      </c>
      <c r="D3454" s="91">
        <f t="shared" si="107"/>
        <v>41783.625</v>
      </c>
      <c r="E3454" s="88" t="s">
        <v>142</v>
      </c>
      <c r="F3454" s="88">
        <v>22.126670000000001</v>
      </c>
      <c r="G3454" s="88">
        <v>16.546949999999999</v>
      </c>
      <c r="H3454" s="88">
        <v>5.9612600000000002</v>
      </c>
      <c r="I3454" s="88">
        <v>42.03293</v>
      </c>
      <c r="J3454" s="88">
        <v>8.6043400000000005</v>
      </c>
    </row>
    <row r="3455" spans="1:10">
      <c r="A3455" s="89">
        <v>41783</v>
      </c>
      <c r="B3455" s="90">
        <v>0.70833333333333337</v>
      </c>
      <c r="C3455" s="91">
        <f t="shared" si="106"/>
        <v>41783.708333333336</v>
      </c>
      <c r="D3455" s="91">
        <f t="shared" si="107"/>
        <v>41783.666666666672</v>
      </c>
      <c r="E3455" s="88" t="s">
        <v>142</v>
      </c>
      <c r="F3455" s="88">
        <v>16.350439999999999</v>
      </c>
      <c r="G3455" s="88">
        <v>17.189550000000001</v>
      </c>
      <c r="H3455" s="88">
        <v>8.3977900000000005</v>
      </c>
      <c r="I3455" s="88">
        <v>39.456789999999998</v>
      </c>
      <c r="J3455" s="88">
        <v>11.503209999999999</v>
      </c>
    </row>
    <row r="3456" spans="1:10">
      <c r="A3456" s="89">
        <v>41783</v>
      </c>
      <c r="B3456" s="90">
        <v>0.75</v>
      </c>
      <c r="C3456" s="91">
        <f t="shared" si="106"/>
        <v>41783.75</v>
      </c>
      <c r="D3456" s="91">
        <f t="shared" si="107"/>
        <v>41783.708333333336</v>
      </c>
      <c r="E3456" s="88" t="s">
        <v>142</v>
      </c>
      <c r="F3456" s="88">
        <v>27.661439999999999</v>
      </c>
      <c r="G3456" s="88">
        <v>16.386299999999999</v>
      </c>
      <c r="H3456" s="88">
        <v>7.3473499999999996</v>
      </c>
      <c r="I3456" s="88">
        <v>29.929189999999998</v>
      </c>
      <c r="J3456" s="88">
        <v>15.065720000000001</v>
      </c>
    </row>
    <row r="3457" spans="1:10">
      <c r="A3457" s="89">
        <v>41783</v>
      </c>
      <c r="B3457" s="90">
        <v>0.79166666666666663</v>
      </c>
      <c r="C3457" s="91">
        <f t="shared" si="106"/>
        <v>41783.791666666664</v>
      </c>
      <c r="D3457" s="91">
        <f t="shared" si="107"/>
        <v>41783.75</v>
      </c>
      <c r="E3457" s="88" t="s">
        <v>142</v>
      </c>
      <c r="F3457" s="88">
        <v>29.052309999999999</v>
      </c>
      <c r="G3457" s="88">
        <v>13.4946</v>
      </c>
      <c r="H3457" s="88">
        <v>10.13434</v>
      </c>
      <c r="I3457" s="88">
        <v>37.439579999999999</v>
      </c>
      <c r="J3457" s="88">
        <v>16.939969999999999</v>
      </c>
    </row>
    <row r="3458" spans="1:10">
      <c r="A3458" s="89">
        <v>41783</v>
      </c>
      <c r="B3458" s="90">
        <v>0.83333333333333337</v>
      </c>
      <c r="C3458" s="91">
        <f t="shared" si="106"/>
        <v>41783.833333333336</v>
      </c>
      <c r="D3458" s="91">
        <f t="shared" si="107"/>
        <v>41783.791666666672</v>
      </c>
      <c r="E3458" s="88" t="s">
        <v>142</v>
      </c>
      <c r="F3458" s="88">
        <v>17.51324</v>
      </c>
      <c r="G3458" s="88">
        <v>15.101100000000001</v>
      </c>
      <c r="H3458" s="88">
        <v>8.40639</v>
      </c>
      <c r="I3458" s="88">
        <v>33.067599999999999</v>
      </c>
      <c r="J3458" s="88">
        <v>15.301909999999999</v>
      </c>
    </row>
    <row r="3459" spans="1:10">
      <c r="A3459" s="89">
        <v>41783</v>
      </c>
      <c r="B3459" s="90">
        <v>0.875</v>
      </c>
      <c r="C3459" s="91">
        <f t="shared" si="106"/>
        <v>41783.875</v>
      </c>
      <c r="D3459" s="91">
        <f t="shared" si="107"/>
        <v>41783.833333333336</v>
      </c>
      <c r="E3459" s="88" t="s">
        <v>142</v>
      </c>
      <c r="F3459" s="88">
        <v>22.725280000000001</v>
      </c>
      <c r="G3459" s="88">
        <v>14.37818</v>
      </c>
      <c r="H3459" s="88">
        <v>9.3822500000000009</v>
      </c>
      <c r="I3459" s="88">
        <v>37.845509999999997</v>
      </c>
      <c r="J3459" s="88">
        <v>9.9698600000000006</v>
      </c>
    </row>
    <row r="3460" spans="1:10">
      <c r="A3460" s="89">
        <v>41783</v>
      </c>
      <c r="B3460" s="90">
        <v>0.91666666666666663</v>
      </c>
      <c r="C3460" s="91">
        <f t="shared" si="106"/>
        <v>41783.916666666664</v>
      </c>
      <c r="D3460" s="91">
        <f t="shared" si="107"/>
        <v>41783.875</v>
      </c>
      <c r="E3460" s="88" t="s">
        <v>142</v>
      </c>
      <c r="F3460" s="88">
        <v>19.964590000000001</v>
      </c>
      <c r="G3460" s="88">
        <v>11.8881</v>
      </c>
      <c r="H3460" s="88">
        <v>10.13912</v>
      </c>
      <c r="I3460" s="88">
        <v>41.728360000000002</v>
      </c>
      <c r="J3460" s="88">
        <v>10.152979999999999</v>
      </c>
    </row>
    <row r="3461" spans="1:10">
      <c r="A3461" s="89">
        <v>41783</v>
      </c>
      <c r="B3461" s="90">
        <v>0.95833333333333337</v>
      </c>
      <c r="C3461" s="91">
        <f t="shared" si="106"/>
        <v>41783.958333333336</v>
      </c>
      <c r="D3461" s="91">
        <f t="shared" si="107"/>
        <v>41783.916666666672</v>
      </c>
      <c r="E3461" s="88" t="s">
        <v>142</v>
      </c>
      <c r="F3461" s="88">
        <v>20.03678</v>
      </c>
      <c r="G3461" s="88">
        <v>14.21753</v>
      </c>
      <c r="H3461" s="88">
        <v>11.784829999999999</v>
      </c>
      <c r="I3461" s="88">
        <v>44.693689999999997</v>
      </c>
      <c r="J3461" s="88">
        <v>7.5816299999999996</v>
      </c>
    </row>
    <row r="3462" spans="1:10">
      <c r="A3462" s="89">
        <v>41783</v>
      </c>
      <c r="B3462" s="92">
        <v>1</v>
      </c>
      <c r="C3462" s="91">
        <f t="shared" si="106"/>
        <v>41784</v>
      </c>
      <c r="D3462" s="91">
        <f t="shared" si="107"/>
        <v>41783.958333333336</v>
      </c>
      <c r="E3462" s="88" t="s">
        <v>142</v>
      </c>
      <c r="F3462" s="88">
        <v>18.864419999999999</v>
      </c>
      <c r="G3462" s="88">
        <v>15.181430000000001</v>
      </c>
      <c r="H3462" s="88">
        <v>13.70402</v>
      </c>
      <c r="I3462" s="88">
        <v>28.457999999999998</v>
      </c>
      <c r="J3462" s="88">
        <v>6.1300400000000002</v>
      </c>
    </row>
    <row r="3463" spans="1:10">
      <c r="A3463" s="89">
        <v>41784</v>
      </c>
      <c r="B3463" s="90">
        <v>4.1666666666666664E-2</v>
      </c>
      <c r="C3463" s="91">
        <f t="shared" si="106"/>
        <v>41784.041666666664</v>
      </c>
      <c r="D3463" s="91">
        <f t="shared" si="107"/>
        <v>41784</v>
      </c>
      <c r="E3463" s="88" t="s">
        <v>142</v>
      </c>
      <c r="F3463" s="88">
        <v>16.082850000000001</v>
      </c>
      <c r="G3463" s="88">
        <v>14.51333</v>
      </c>
      <c r="H3463" s="88">
        <v>13.64378</v>
      </c>
      <c r="I3463" s="88">
        <v>41.309359999999998</v>
      </c>
      <c r="J3463" s="88">
        <v>3.3239299999999998</v>
      </c>
    </row>
    <row r="3464" spans="1:10">
      <c r="A3464" s="89">
        <v>41784</v>
      </c>
      <c r="B3464" s="90">
        <v>8.3333333333333329E-2</v>
      </c>
      <c r="C3464" s="91">
        <f t="shared" ref="C3464:C3527" si="108">A3464+B3464</f>
        <v>41784.083333333336</v>
      </c>
      <c r="D3464" s="91">
        <f t="shared" ref="D3464:D3527" si="109">C3464-"01:00"</f>
        <v>41784.041666666672</v>
      </c>
      <c r="E3464" s="88" t="s">
        <v>142</v>
      </c>
      <c r="G3464" s="88">
        <v>13.65143</v>
      </c>
      <c r="I3464" s="88">
        <v>25.596260000000001</v>
      </c>
      <c r="J3464" s="88">
        <v>2.6655500000000001</v>
      </c>
    </row>
    <row r="3465" spans="1:10">
      <c r="A3465" s="89">
        <v>41784</v>
      </c>
      <c r="B3465" s="90">
        <v>0.125</v>
      </c>
      <c r="C3465" s="91">
        <f t="shared" si="108"/>
        <v>41784.125</v>
      </c>
      <c r="D3465" s="91">
        <f t="shared" si="109"/>
        <v>41784.083333333336</v>
      </c>
      <c r="E3465" s="88" t="s">
        <v>142</v>
      </c>
      <c r="F3465" s="88">
        <v>12.715730000000001</v>
      </c>
      <c r="G3465" s="88">
        <v>13.865629999999999</v>
      </c>
      <c r="H3465" s="88">
        <v>10.338979999999999</v>
      </c>
      <c r="I3465" s="88">
        <v>38.257170000000002</v>
      </c>
      <c r="J3465" s="88">
        <v>3.27563</v>
      </c>
    </row>
    <row r="3466" spans="1:10">
      <c r="A3466" s="89">
        <v>41784</v>
      </c>
      <c r="B3466" s="90">
        <v>0.16666666666666666</v>
      </c>
      <c r="C3466" s="91">
        <f t="shared" si="108"/>
        <v>41784.166666666664</v>
      </c>
      <c r="D3466" s="91">
        <f t="shared" si="109"/>
        <v>41784.125</v>
      </c>
      <c r="E3466" s="88" t="s">
        <v>142</v>
      </c>
      <c r="F3466" s="88">
        <v>6.6473699999999996</v>
      </c>
      <c r="G3466" s="88">
        <v>12.41499</v>
      </c>
      <c r="H3466" s="88">
        <v>7.0929799999999998</v>
      </c>
      <c r="I3466" s="88">
        <v>31.805350000000001</v>
      </c>
      <c r="J3466" s="88">
        <v>2.66411</v>
      </c>
    </row>
    <row r="3467" spans="1:10">
      <c r="A3467" s="89">
        <v>41784</v>
      </c>
      <c r="B3467" s="90">
        <v>0.20833333333333334</v>
      </c>
      <c r="C3467" s="91">
        <f t="shared" si="108"/>
        <v>41784.208333333336</v>
      </c>
      <c r="D3467" s="91">
        <f t="shared" si="109"/>
        <v>41784.166666666672</v>
      </c>
      <c r="E3467" s="88" t="s">
        <v>142</v>
      </c>
      <c r="F3467" s="88">
        <v>11.984680000000001</v>
      </c>
      <c r="G3467" s="88">
        <v>11.04421</v>
      </c>
      <c r="H3467" s="88">
        <v>5.5314300000000003</v>
      </c>
      <c r="I3467" s="88">
        <v>18.467099999999999</v>
      </c>
      <c r="J3467" s="88">
        <v>2.2404899999999999</v>
      </c>
    </row>
    <row r="3468" spans="1:10">
      <c r="A3468" s="89">
        <v>41784</v>
      </c>
      <c r="B3468" s="90">
        <v>0.25</v>
      </c>
      <c r="C3468" s="91">
        <f t="shared" si="108"/>
        <v>41784.25</v>
      </c>
      <c r="D3468" s="91">
        <f t="shared" si="109"/>
        <v>41784.208333333336</v>
      </c>
      <c r="E3468" s="88" t="s">
        <v>142</v>
      </c>
      <c r="F3468" s="88">
        <v>18.084599999999998</v>
      </c>
      <c r="G3468" s="88">
        <v>12.09465</v>
      </c>
      <c r="H3468" s="88">
        <v>5.5998000000000001</v>
      </c>
      <c r="I3468" s="88">
        <v>21.854620000000001</v>
      </c>
      <c r="J3468" s="88">
        <v>2.09849</v>
      </c>
    </row>
    <row r="3469" spans="1:10">
      <c r="A3469" s="89">
        <v>41784</v>
      </c>
      <c r="B3469" s="90">
        <v>0.29166666666666669</v>
      </c>
      <c r="C3469" s="91">
        <f t="shared" si="108"/>
        <v>41784.291666666664</v>
      </c>
      <c r="D3469" s="91">
        <f t="shared" si="109"/>
        <v>41784.25</v>
      </c>
      <c r="E3469" s="88" t="s">
        <v>142</v>
      </c>
      <c r="F3469" s="88">
        <v>14.541219999999999</v>
      </c>
      <c r="G3469" s="88">
        <v>12.095610000000001</v>
      </c>
      <c r="I3469" s="88">
        <v>33.033659999999998</v>
      </c>
      <c r="J3469" s="88">
        <v>1.7255499999999999</v>
      </c>
    </row>
    <row r="3470" spans="1:10">
      <c r="A3470" s="89">
        <v>41784</v>
      </c>
      <c r="B3470" s="90">
        <v>0.33333333333333331</v>
      </c>
      <c r="C3470" s="91">
        <f t="shared" si="108"/>
        <v>41784.333333333336</v>
      </c>
      <c r="D3470" s="91">
        <f t="shared" si="109"/>
        <v>41784.291666666672</v>
      </c>
      <c r="E3470" s="88" t="s">
        <v>142</v>
      </c>
      <c r="F3470" s="88">
        <v>10.007160000000001</v>
      </c>
      <c r="G3470" s="88">
        <v>10.48241</v>
      </c>
      <c r="H3470" s="88">
        <v>5.2115600000000004</v>
      </c>
      <c r="I3470" s="88">
        <v>24.62678</v>
      </c>
      <c r="J3470" s="88">
        <v>1.91107</v>
      </c>
    </row>
    <row r="3471" spans="1:10">
      <c r="A3471" s="89">
        <v>41784</v>
      </c>
      <c r="B3471" s="90">
        <v>0.375</v>
      </c>
      <c r="C3471" s="91">
        <f t="shared" si="108"/>
        <v>41784.375</v>
      </c>
      <c r="D3471" s="91">
        <f t="shared" si="109"/>
        <v>41784.333333333336</v>
      </c>
      <c r="E3471" s="88" t="s">
        <v>142</v>
      </c>
      <c r="F3471" s="88">
        <v>8.1592000000000002</v>
      </c>
      <c r="G3471" s="88">
        <v>10.964840000000001</v>
      </c>
      <c r="H3471" s="88">
        <v>4.5225799999999996</v>
      </c>
      <c r="I3471" s="88">
        <v>18.607669999999999</v>
      </c>
      <c r="J3471" s="88">
        <v>2.28878</v>
      </c>
    </row>
    <row r="3472" spans="1:10">
      <c r="A3472" s="89">
        <v>41784</v>
      </c>
      <c r="B3472" s="90">
        <v>0.41666666666666669</v>
      </c>
      <c r="C3472" s="91">
        <f t="shared" si="108"/>
        <v>41784.416666666664</v>
      </c>
      <c r="D3472" s="91">
        <f t="shared" si="109"/>
        <v>41784.375</v>
      </c>
      <c r="E3472" s="88" t="s">
        <v>142</v>
      </c>
      <c r="F3472" s="88">
        <v>9.2220800000000001</v>
      </c>
      <c r="G3472" s="88">
        <v>11.772869999999999</v>
      </c>
      <c r="H3472" s="88">
        <v>4.7214799999999997</v>
      </c>
      <c r="I3472" s="88">
        <v>11.269880000000001</v>
      </c>
      <c r="J3472" s="88">
        <v>2.2404899999999999</v>
      </c>
    </row>
    <row r="3473" spans="1:10">
      <c r="A3473" s="89">
        <v>41784</v>
      </c>
      <c r="B3473" s="90">
        <v>0.45833333333333331</v>
      </c>
      <c r="C3473" s="91">
        <f t="shared" si="108"/>
        <v>41784.458333333336</v>
      </c>
      <c r="D3473" s="91">
        <f t="shared" si="109"/>
        <v>41784.416666666672</v>
      </c>
      <c r="E3473" s="88" t="s">
        <v>142</v>
      </c>
      <c r="F3473" s="88">
        <v>7.4577900000000001</v>
      </c>
      <c r="G3473" s="88">
        <v>10.96819</v>
      </c>
      <c r="H3473" s="88">
        <v>4.4977200000000002</v>
      </c>
      <c r="I3473" s="88">
        <v>10.230919999999999</v>
      </c>
      <c r="J3473" s="88">
        <v>1.8207</v>
      </c>
    </row>
    <row r="3474" spans="1:10">
      <c r="A3474" s="89">
        <v>41784</v>
      </c>
      <c r="B3474" s="90">
        <v>0.5</v>
      </c>
      <c r="C3474" s="91">
        <f t="shared" si="108"/>
        <v>41784.5</v>
      </c>
      <c r="D3474" s="91">
        <f t="shared" si="109"/>
        <v>41784.458333333336</v>
      </c>
      <c r="E3474" s="88" t="s">
        <v>142</v>
      </c>
      <c r="F3474" s="88">
        <v>10.654540000000001</v>
      </c>
      <c r="G3474" s="88">
        <v>11.37125</v>
      </c>
      <c r="H3474" s="88">
        <v>4.7611699999999999</v>
      </c>
      <c r="I3474" s="88">
        <v>17.032730000000001</v>
      </c>
      <c r="J3474" s="88">
        <v>1.49366</v>
      </c>
    </row>
    <row r="3475" spans="1:10">
      <c r="A3475" s="89">
        <v>41784</v>
      </c>
      <c r="B3475" s="90">
        <v>0.54166666666666663</v>
      </c>
      <c r="C3475" s="91">
        <f t="shared" si="108"/>
        <v>41784.541666666664</v>
      </c>
      <c r="D3475" s="91">
        <f t="shared" si="109"/>
        <v>41784.5</v>
      </c>
      <c r="E3475" s="88" t="s">
        <v>142</v>
      </c>
      <c r="F3475" s="88">
        <v>9.2770600000000005</v>
      </c>
      <c r="G3475" s="88">
        <v>12.097519999999999</v>
      </c>
      <c r="H3475" s="88">
        <v>4.7888999999999999</v>
      </c>
      <c r="I3475" s="88">
        <v>17.157990000000002</v>
      </c>
      <c r="J3475" s="88">
        <v>1.7274700000000001</v>
      </c>
    </row>
    <row r="3476" spans="1:10">
      <c r="A3476" s="89">
        <v>41784</v>
      </c>
      <c r="B3476" s="90">
        <v>0.58333333333333337</v>
      </c>
      <c r="C3476" s="91">
        <f t="shared" si="108"/>
        <v>41784.583333333336</v>
      </c>
      <c r="D3476" s="91">
        <f t="shared" si="109"/>
        <v>41784.541666666672</v>
      </c>
      <c r="E3476" s="88" t="s">
        <v>142</v>
      </c>
      <c r="F3476" s="88">
        <v>11.34399</v>
      </c>
      <c r="G3476" s="88">
        <v>15.242150000000001</v>
      </c>
      <c r="H3476" s="88">
        <v>4.5780500000000002</v>
      </c>
      <c r="I3476" s="88">
        <v>10.91273</v>
      </c>
      <c r="J3476" s="88">
        <v>1.9172800000000001</v>
      </c>
    </row>
    <row r="3477" spans="1:10">
      <c r="A3477" s="89">
        <v>41784</v>
      </c>
      <c r="B3477" s="90">
        <v>0.625</v>
      </c>
      <c r="C3477" s="91">
        <f t="shared" si="108"/>
        <v>41784.625</v>
      </c>
      <c r="D3477" s="91">
        <f t="shared" si="109"/>
        <v>41784.583333333336</v>
      </c>
      <c r="E3477" s="88" t="s">
        <v>142</v>
      </c>
      <c r="F3477" s="88">
        <v>7.7441899999999997</v>
      </c>
      <c r="G3477" s="88">
        <v>12.33802</v>
      </c>
      <c r="H3477" s="88">
        <v>4.4240899999999996</v>
      </c>
      <c r="I3477" s="88">
        <v>13.871840000000001</v>
      </c>
      <c r="J3477" s="88">
        <v>2.1482199999999998</v>
      </c>
    </row>
    <row r="3478" spans="1:10">
      <c r="A3478" s="89">
        <v>41784</v>
      </c>
      <c r="B3478" s="90">
        <v>0.66666666666666663</v>
      </c>
      <c r="C3478" s="91">
        <f t="shared" si="108"/>
        <v>41784.666666666664</v>
      </c>
      <c r="D3478" s="91">
        <f t="shared" si="109"/>
        <v>41784.625</v>
      </c>
      <c r="E3478" s="88" t="s">
        <v>142</v>
      </c>
      <c r="F3478" s="88">
        <v>7.5003500000000001</v>
      </c>
      <c r="G3478" s="88">
        <v>9.6767699999999994</v>
      </c>
      <c r="H3478" s="88">
        <v>4.8811799999999996</v>
      </c>
      <c r="I3478" s="88">
        <v>17.74513</v>
      </c>
      <c r="J3478" s="88">
        <v>1.9617500000000001</v>
      </c>
    </row>
    <row r="3479" spans="1:10">
      <c r="A3479" s="89">
        <v>41784</v>
      </c>
      <c r="B3479" s="90">
        <v>0.70833333333333337</v>
      </c>
      <c r="C3479" s="91">
        <f t="shared" si="108"/>
        <v>41784.708333333336</v>
      </c>
      <c r="D3479" s="91">
        <f t="shared" si="109"/>
        <v>41784.666666666672</v>
      </c>
      <c r="E3479" s="88" t="s">
        <v>142</v>
      </c>
      <c r="F3479" s="88">
        <v>9.1144999999999996</v>
      </c>
      <c r="G3479" s="88">
        <v>10.40352</v>
      </c>
      <c r="H3479" s="88">
        <v>4.6574200000000001</v>
      </c>
      <c r="I3479" s="88">
        <v>21.527100000000001</v>
      </c>
      <c r="J3479" s="88">
        <v>2.89839</v>
      </c>
    </row>
    <row r="3480" spans="1:10">
      <c r="A3480" s="89">
        <v>41784</v>
      </c>
      <c r="B3480" s="90">
        <v>0.75</v>
      </c>
      <c r="C3480" s="91">
        <f t="shared" si="108"/>
        <v>41784.75</v>
      </c>
      <c r="D3480" s="91">
        <f t="shared" si="109"/>
        <v>41784.708333333336</v>
      </c>
      <c r="E3480" s="88" t="s">
        <v>142</v>
      </c>
      <c r="F3480" s="88">
        <v>8.4436900000000001</v>
      </c>
      <c r="G3480" s="88">
        <v>10.00046</v>
      </c>
      <c r="H3480" s="88">
        <v>4.9189499999999997</v>
      </c>
      <c r="I3480" s="88">
        <v>17.519459999999999</v>
      </c>
      <c r="J3480" s="88">
        <v>4.3509399999999996</v>
      </c>
    </row>
    <row r="3481" spans="1:10">
      <c r="A3481" s="89">
        <v>41784</v>
      </c>
      <c r="B3481" s="90">
        <v>0.79166666666666663</v>
      </c>
      <c r="C3481" s="91">
        <f t="shared" si="108"/>
        <v>41784.791666666664</v>
      </c>
      <c r="D3481" s="91">
        <f t="shared" si="109"/>
        <v>41784.75</v>
      </c>
      <c r="E3481" s="88" t="s">
        <v>142</v>
      </c>
      <c r="F3481" s="88">
        <v>10.989229999999999</v>
      </c>
      <c r="G3481" s="88">
        <v>14.59524</v>
      </c>
      <c r="H3481" s="88">
        <v>5.4487100000000002</v>
      </c>
      <c r="I3481" s="88">
        <v>11.98898</v>
      </c>
      <c r="J3481" s="88">
        <v>7.0203100000000003</v>
      </c>
    </row>
    <row r="3482" spans="1:10">
      <c r="A3482" s="89">
        <v>41784</v>
      </c>
      <c r="B3482" s="90">
        <v>0.83333333333333337</v>
      </c>
      <c r="C3482" s="91">
        <f t="shared" si="108"/>
        <v>41784.833333333336</v>
      </c>
      <c r="D3482" s="91">
        <f t="shared" si="109"/>
        <v>41784.791666666672</v>
      </c>
      <c r="E3482" s="88" t="s">
        <v>142</v>
      </c>
      <c r="F3482" s="88">
        <v>14.163019999999999</v>
      </c>
      <c r="G3482" s="88">
        <v>13.38128</v>
      </c>
      <c r="H3482" s="88">
        <v>8.19937</v>
      </c>
      <c r="I3482" s="88">
        <v>15.998060000000001</v>
      </c>
      <c r="J3482" s="88">
        <v>9.5457699999999992</v>
      </c>
    </row>
    <row r="3483" spans="1:10">
      <c r="A3483" s="89">
        <v>41784</v>
      </c>
      <c r="B3483" s="90">
        <v>0.875</v>
      </c>
      <c r="C3483" s="91">
        <f t="shared" si="108"/>
        <v>41784.875</v>
      </c>
      <c r="D3483" s="91">
        <f t="shared" si="109"/>
        <v>41784.833333333336</v>
      </c>
      <c r="E3483" s="88" t="s">
        <v>142</v>
      </c>
      <c r="F3483" s="88">
        <v>15.23976</v>
      </c>
      <c r="G3483" s="88">
        <v>9.3478200000000005</v>
      </c>
      <c r="H3483" s="88">
        <v>9.6017100000000006</v>
      </c>
      <c r="I3483" s="88">
        <v>26.75779</v>
      </c>
      <c r="J3483" s="88">
        <v>9.4066299999999998</v>
      </c>
    </row>
    <row r="3484" spans="1:10">
      <c r="A3484" s="89">
        <v>41784</v>
      </c>
      <c r="B3484" s="90">
        <v>0.91666666666666663</v>
      </c>
      <c r="C3484" s="91">
        <f t="shared" si="108"/>
        <v>41784.916666666664</v>
      </c>
      <c r="D3484" s="91">
        <f t="shared" si="109"/>
        <v>41784.875</v>
      </c>
      <c r="E3484" s="88" t="s">
        <v>142</v>
      </c>
      <c r="F3484" s="88">
        <v>18.341830000000002</v>
      </c>
      <c r="G3484" s="88">
        <v>9.9139199999999992</v>
      </c>
      <c r="H3484" s="88">
        <v>8.1692400000000003</v>
      </c>
      <c r="I3484" s="88">
        <v>39.888530000000003</v>
      </c>
      <c r="J3484" s="88">
        <v>12.073130000000001</v>
      </c>
    </row>
    <row r="3485" spans="1:10">
      <c r="A3485" s="89">
        <v>41784</v>
      </c>
      <c r="B3485" s="90">
        <v>0.95833333333333337</v>
      </c>
      <c r="C3485" s="91">
        <f t="shared" si="108"/>
        <v>41784.958333333336</v>
      </c>
      <c r="D3485" s="91">
        <f t="shared" si="109"/>
        <v>41784.916666666672</v>
      </c>
      <c r="E3485" s="88" t="s">
        <v>142</v>
      </c>
      <c r="F3485" s="88">
        <v>16.074079999999999</v>
      </c>
      <c r="G3485" s="88">
        <v>11.611739999999999</v>
      </c>
      <c r="H3485" s="88">
        <v>8.3083799999999997</v>
      </c>
      <c r="I3485" s="88">
        <v>39.00018</v>
      </c>
      <c r="J3485" s="88">
        <v>12.82236</v>
      </c>
    </row>
    <row r="3486" spans="1:10">
      <c r="A3486" s="89">
        <v>41784</v>
      </c>
      <c r="B3486" s="92">
        <v>1</v>
      </c>
      <c r="C3486" s="91">
        <f t="shared" si="108"/>
        <v>41785</v>
      </c>
      <c r="D3486" s="91">
        <f t="shared" si="109"/>
        <v>41784.958333333336</v>
      </c>
      <c r="E3486" s="88" t="s">
        <v>142</v>
      </c>
      <c r="F3486" s="88">
        <v>13.40902</v>
      </c>
      <c r="G3486" s="88">
        <v>10.47954</v>
      </c>
      <c r="H3486" s="88">
        <v>9.7891300000000001</v>
      </c>
      <c r="I3486" s="88">
        <v>23.884730000000001</v>
      </c>
      <c r="J3486" s="88">
        <v>13.71167</v>
      </c>
    </row>
    <row r="3487" spans="1:10">
      <c r="A3487" s="89">
        <v>41785</v>
      </c>
      <c r="B3487" s="90">
        <v>4.1666666666666664E-2</v>
      </c>
      <c r="C3487" s="91">
        <f t="shared" si="108"/>
        <v>41785.041666666664</v>
      </c>
      <c r="D3487" s="91">
        <f t="shared" si="109"/>
        <v>41785</v>
      </c>
      <c r="E3487" s="88" t="s">
        <v>142</v>
      </c>
      <c r="F3487" s="88">
        <v>10.57103</v>
      </c>
      <c r="G3487" s="88">
        <v>11.650309999999999</v>
      </c>
      <c r="H3487" s="88">
        <v>10.14326</v>
      </c>
      <c r="I3487" s="88">
        <v>22.18309</v>
      </c>
      <c r="J3487" s="88">
        <v>13.55261</v>
      </c>
    </row>
    <row r="3488" spans="1:10">
      <c r="A3488" s="89">
        <v>41785</v>
      </c>
      <c r="B3488" s="90">
        <v>8.3333333333333329E-2</v>
      </c>
      <c r="C3488" s="91">
        <f t="shared" si="108"/>
        <v>41785.083333333336</v>
      </c>
      <c r="D3488" s="91">
        <f t="shared" si="109"/>
        <v>41785.041666666672</v>
      </c>
      <c r="E3488" s="88" t="s">
        <v>142</v>
      </c>
      <c r="G3488" s="88">
        <v>7.9763999999999999</v>
      </c>
      <c r="I3488" s="88">
        <v>23.157830000000001</v>
      </c>
      <c r="J3488" s="88">
        <v>12.3667</v>
      </c>
    </row>
    <row r="3489" spans="1:10">
      <c r="A3489" s="89">
        <v>41785</v>
      </c>
      <c r="B3489" s="90">
        <v>0.125</v>
      </c>
      <c r="C3489" s="91">
        <f t="shared" si="108"/>
        <v>41785.125</v>
      </c>
      <c r="D3489" s="91">
        <f t="shared" si="109"/>
        <v>41785.083333333336</v>
      </c>
      <c r="E3489" s="88" t="s">
        <v>142</v>
      </c>
      <c r="F3489" s="88">
        <v>13.100149999999999</v>
      </c>
      <c r="G3489" s="88">
        <v>7.1111500000000003</v>
      </c>
      <c r="H3489" s="88">
        <v>11.5625</v>
      </c>
      <c r="I3489" s="88">
        <v>33.833080000000002</v>
      </c>
      <c r="J3489" s="88">
        <v>10.022460000000001</v>
      </c>
    </row>
    <row r="3490" spans="1:10">
      <c r="A3490" s="89">
        <v>41785</v>
      </c>
      <c r="B3490" s="90">
        <v>0.16666666666666666</v>
      </c>
      <c r="C3490" s="91">
        <f t="shared" si="108"/>
        <v>41785.166666666664</v>
      </c>
      <c r="D3490" s="91">
        <f t="shared" si="109"/>
        <v>41785.125</v>
      </c>
      <c r="E3490" s="88" t="s">
        <v>142</v>
      </c>
      <c r="F3490" s="88">
        <v>12.538830000000001</v>
      </c>
      <c r="G3490" s="88">
        <v>7.0313100000000004</v>
      </c>
      <c r="H3490" s="88">
        <v>11.183339999999999</v>
      </c>
      <c r="I3490" s="88">
        <v>35.039389999999997</v>
      </c>
      <c r="J3490" s="88">
        <v>19.42765</v>
      </c>
    </row>
    <row r="3491" spans="1:10">
      <c r="A3491" s="89">
        <v>41785</v>
      </c>
      <c r="B3491" s="90">
        <v>0.20833333333333334</v>
      </c>
      <c r="C3491" s="91">
        <f t="shared" si="108"/>
        <v>41785.208333333336</v>
      </c>
      <c r="D3491" s="91">
        <f t="shared" si="109"/>
        <v>41785.166666666672</v>
      </c>
      <c r="E3491" s="88" t="s">
        <v>142</v>
      </c>
      <c r="F3491" s="88">
        <v>10.220879999999999</v>
      </c>
      <c r="G3491" s="88">
        <v>6.3834499999999998</v>
      </c>
      <c r="H3491" s="88">
        <v>9.2373799999999999</v>
      </c>
      <c r="I3491" s="88">
        <v>24.02722</v>
      </c>
      <c r="J3491" s="88">
        <v>17.59787</v>
      </c>
    </row>
    <row r="3492" spans="1:10">
      <c r="A3492" s="89">
        <v>41785</v>
      </c>
      <c r="B3492" s="90">
        <v>0.25</v>
      </c>
      <c r="C3492" s="91">
        <f t="shared" si="108"/>
        <v>41785.25</v>
      </c>
      <c r="D3492" s="91">
        <f t="shared" si="109"/>
        <v>41785.208333333336</v>
      </c>
      <c r="E3492" s="88" t="s">
        <v>142</v>
      </c>
      <c r="F3492" s="88">
        <v>16.049219999999998</v>
      </c>
      <c r="G3492" s="88">
        <v>6.9984799999999998</v>
      </c>
      <c r="H3492" s="88">
        <v>11.65334</v>
      </c>
      <c r="I3492" s="88">
        <v>22.50534</v>
      </c>
      <c r="J3492" s="88">
        <v>15.440569999999999</v>
      </c>
    </row>
    <row r="3493" spans="1:10">
      <c r="A3493" s="89">
        <v>41785</v>
      </c>
      <c r="B3493" s="90">
        <v>0.29166666666666669</v>
      </c>
      <c r="C3493" s="91">
        <f t="shared" si="108"/>
        <v>41785.291666666664</v>
      </c>
      <c r="D3493" s="91">
        <f t="shared" si="109"/>
        <v>41785.25</v>
      </c>
      <c r="E3493" s="88" t="s">
        <v>142</v>
      </c>
      <c r="F3493" s="88">
        <v>17.121179999999999</v>
      </c>
      <c r="G3493" s="88">
        <v>10.18693</v>
      </c>
      <c r="H3493" s="88">
        <v>14.42455</v>
      </c>
      <c r="I3493" s="88">
        <v>28.056850000000001</v>
      </c>
      <c r="J3493" s="88">
        <v>16.496269999999999</v>
      </c>
    </row>
    <row r="3494" spans="1:10">
      <c r="A3494" s="89">
        <v>41785</v>
      </c>
      <c r="B3494" s="90">
        <v>0.33333333333333331</v>
      </c>
      <c r="C3494" s="91">
        <f t="shared" si="108"/>
        <v>41785.333333333336</v>
      </c>
      <c r="D3494" s="91">
        <f t="shared" si="109"/>
        <v>41785.291666666672</v>
      </c>
      <c r="E3494" s="88" t="s">
        <v>142</v>
      </c>
      <c r="F3494" s="88">
        <v>11.13171</v>
      </c>
      <c r="G3494" s="88">
        <v>21.36645</v>
      </c>
      <c r="H3494" s="88">
        <v>8.4919799999999999</v>
      </c>
      <c r="I3494" s="88">
        <v>20.338799999999999</v>
      </c>
      <c r="J3494" s="88">
        <v>5.4730999999999996</v>
      </c>
    </row>
    <row r="3495" spans="1:10">
      <c r="A3495" s="89">
        <v>41785</v>
      </c>
      <c r="B3495" s="90">
        <v>0.375</v>
      </c>
      <c r="C3495" s="91">
        <f t="shared" si="108"/>
        <v>41785.375</v>
      </c>
      <c r="D3495" s="91">
        <f t="shared" si="109"/>
        <v>41785.333333333336</v>
      </c>
      <c r="E3495" s="88" t="s">
        <v>142</v>
      </c>
      <c r="F3495" s="88">
        <v>13.32869</v>
      </c>
      <c r="G3495" s="88">
        <v>19.105879999999999</v>
      </c>
      <c r="H3495" s="88">
        <v>13.91822</v>
      </c>
      <c r="I3495" s="88">
        <v>12.77407</v>
      </c>
      <c r="J3495" s="88">
        <v>3.7461099999999998</v>
      </c>
    </row>
    <row r="3496" spans="1:10">
      <c r="A3496" s="89">
        <v>41785</v>
      </c>
      <c r="B3496" s="90">
        <v>0.41666666666666669</v>
      </c>
      <c r="C3496" s="91">
        <f t="shared" si="108"/>
        <v>41785.416666666664</v>
      </c>
      <c r="D3496" s="91">
        <f t="shared" si="109"/>
        <v>41785.375</v>
      </c>
      <c r="E3496" s="88" t="s">
        <v>142</v>
      </c>
      <c r="F3496" s="88">
        <v>14.1678</v>
      </c>
      <c r="G3496" s="88">
        <v>19.184290000000001</v>
      </c>
      <c r="H3496" s="88">
        <v>6.4212199999999999</v>
      </c>
      <c r="I3496" s="88">
        <v>24.267710000000001</v>
      </c>
      <c r="J3496" s="88">
        <v>4.6808399999999999</v>
      </c>
    </row>
    <row r="3497" spans="1:10">
      <c r="A3497" s="89">
        <v>41785</v>
      </c>
      <c r="B3497" s="90">
        <v>0.45833333333333331</v>
      </c>
      <c r="C3497" s="91">
        <f t="shared" si="108"/>
        <v>41785.458333333336</v>
      </c>
      <c r="D3497" s="91">
        <f t="shared" si="109"/>
        <v>41785.416666666672</v>
      </c>
      <c r="E3497" s="88" t="s">
        <v>142</v>
      </c>
      <c r="F3497" s="88">
        <v>12.633979999999999</v>
      </c>
      <c r="G3497" s="88">
        <v>14.571339999999999</v>
      </c>
      <c r="H3497" s="88">
        <v>4.1936299999999997</v>
      </c>
      <c r="I3497" s="88">
        <v>18.698029999999999</v>
      </c>
      <c r="J3497" s="88">
        <v>4.3977899999999996</v>
      </c>
    </row>
    <row r="3498" spans="1:10">
      <c r="A3498" s="89">
        <v>41785</v>
      </c>
      <c r="B3498" s="90">
        <v>0.5</v>
      </c>
      <c r="C3498" s="91">
        <f t="shared" si="108"/>
        <v>41785.5</v>
      </c>
      <c r="D3498" s="91">
        <f t="shared" si="109"/>
        <v>41785.458333333336</v>
      </c>
      <c r="E3498" s="88" t="s">
        <v>142</v>
      </c>
      <c r="F3498" s="88">
        <v>15.04373</v>
      </c>
      <c r="G3498" s="88">
        <v>9.1479700000000008</v>
      </c>
      <c r="H3498" s="88">
        <v>4.0219899999999997</v>
      </c>
      <c r="I3498" s="88">
        <v>36.905990000000003</v>
      </c>
      <c r="J3498" s="88">
        <v>5.0556900000000002</v>
      </c>
    </row>
    <row r="3499" spans="1:10">
      <c r="A3499" s="89">
        <v>41785</v>
      </c>
      <c r="B3499" s="90">
        <v>0.54166666666666663</v>
      </c>
      <c r="C3499" s="91">
        <f t="shared" si="108"/>
        <v>41785.541666666664</v>
      </c>
      <c r="D3499" s="91">
        <f t="shared" si="109"/>
        <v>41785.5</v>
      </c>
      <c r="E3499" s="88" t="s">
        <v>142</v>
      </c>
      <c r="F3499" s="88">
        <v>15.40949</v>
      </c>
      <c r="G3499" s="88">
        <v>13.19577</v>
      </c>
      <c r="H3499" s="88">
        <v>4.1816800000000001</v>
      </c>
      <c r="I3499" s="88">
        <v>21.388439999999999</v>
      </c>
      <c r="J3499" s="88">
        <v>5.9000599999999999</v>
      </c>
    </row>
    <row r="3500" spans="1:10">
      <c r="A3500" s="89">
        <v>41785</v>
      </c>
      <c r="B3500" s="90">
        <v>0.58333333333333337</v>
      </c>
      <c r="C3500" s="91">
        <f t="shared" si="108"/>
        <v>41785.583333333336</v>
      </c>
      <c r="D3500" s="91">
        <f t="shared" si="109"/>
        <v>41785.541666666672</v>
      </c>
      <c r="E3500" s="88" t="s">
        <v>142</v>
      </c>
      <c r="F3500" s="88">
        <v>15.68059</v>
      </c>
      <c r="G3500" s="88">
        <v>19.025069999999999</v>
      </c>
      <c r="H3500" s="88">
        <v>7.4401000000000002</v>
      </c>
      <c r="I3500" s="88">
        <v>38.812280000000001</v>
      </c>
      <c r="J3500" s="88">
        <v>10.01911</v>
      </c>
    </row>
    <row r="3501" spans="1:10">
      <c r="A3501" s="89">
        <v>41785</v>
      </c>
      <c r="B3501" s="90">
        <v>0.625</v>
      </c>
      <c r="C3501" s="91">
        <f t="shared" si="108"/>
        <v>41785.625</v>
      </c>
      <c r="D3501" s="91">
        <f t="shared" si="109"/>
        <v>41785.583333333336</v>
      </c>
      <c r="E3501" s="88" t="s">
        <v>142</v>
      </c>
      <c r="F3501" s="88">
        <v>20.45945</v>
      </c>
      <c r="G3501" s="88">
        <v>12.2247</v>
      </c>
      <c r="H3501" s="88">
        <v>7.9163199999999998</v>
      </c>
      <c r="I3501" s="88">
        <v>49.125430000000001</v>
      </c>
      <c r="J3501" s="88">
        <v>9.2698900000000002</v>
      </c>
    </row>
    <row r="3502" spans="1:10">
      <c r="A3502" s="89">
        <v>41785</v>
      </c>
      <c r="B3502" s="90">
        <v>0.66666666666666663</v>
      </c>
      <c r="C3502" s="91">
        <f t="shared" si="108"/>
        <v>41785.666666666664</v>
      </c>
      <c r="D3502" s="91">
        <f t="shared" si="109"/>
        <v>41785.625</v>
      </c>
      <c r="E3502" s="88" t="s">
        <v>142</v>
      </c>
      <c r="F3502" s="88">
        <v>25.703520000000001</v>
      </c>
      <c r="G3502" s="88">
        <v>9.6318300000000008</v>
      </c>
      <c r="H3502" s="88">
        <v>5.0886800000000001</v>
      </c>
      <c r="I3502" s="88">
        <v>50.258110000000002</v>
      </c>
      <c r="J3502" s="88">
        <v>8.7559000000000005</v>
      </c>
    </row>
    <row r="3503" spans="1:10">
      <c r="A3503" s="89">
        <v>41785</v>
      </c>
      <c r="B3503" s="90">
        <v>0.70833333333333337</v>
      </c>
      <c r="C3503" s="91">
        <f t="shared" si="108"/>
        <v>41785.708333333336</v>
      </c>
      <c r="D3503" s="91">
        <f t="shared" si="109"/>
        <v>41785.666666666672</v>
      </c>
      <c r="E3503" s="88" t="s">
        <v>142</v>
      </c>
      <c r="F3503" s="88">
        <v>29.12116</v>
      </c>
      <c r="G3503" s="88">
        <v>9.7953499999999991</v>
      </c>
      <c r="H3503" s="88">
        <v>6.9538500000000001</v>
      </c>
      <c r="I3503" s="88">
        <v>49.758949999999999</v>
      </c>
      <c r="J3503" s="88">
        <v>12.12764</v>
      </c>
    </row>
    <row r="3504" spans="1:10">
      <c r="A3504" s="89">
        <v>41785</v>
      </c>
      <c r="B3504" s="90">
        <v>0.75</v>
      </c>
      <c r="C3504" s="91">
        <f t="shared" si="108"/>
        <v>41785.75</v>
      </c>
      <c r="D3504" s="91">
        <f t="shared" si="109"/>
        <v>41785.708333333336</v>
      </c>
      <c r="E3504" s="88" t="s">
        <v>142</v>
      </c>
      <c r="F3504" s="88">
        <v>22.65117</v>
      </c>
      <c r="G3504" s="88">
        <v>13.2761</v>
      </c>
      <c r="H3504" s="88">
        <v>5.8335999999999997</v>
      </c>
      <c r="I3504" s="88">
        <v>50.309750000000001</v>
      </c>
      <c r="J3504" s="88">
        <v>9.78674</v>
      </c>
    </row>
    <row r="3505" spans="1:10">
      <c r="A3505" s="89">
        <v>41785</v>
      </c>
      <c r="B3505" s="90">
        <v>0.79166666666666663</v>
      </c>
      <c r="C3505" s="91">
        <f t="shared" si="108"/>
        <v>41785.791666666664</v>
      </c>
      <c r="D3505" s="91">
        <f t="shared" si="109"/>
        <v>41785.75</v>
      </c>
      <c r="E3505" s="88" t="s">
        <v>142</v>
      </c>
      <c r="F3505" s="88">
        <v>23.363099999999999</v>
      </c>
      <c r="G3505" s="88">
        <v>13.6739</v>
      </c>
      <c r="H3505" s="88">
        <v>9.31053</v>
      </c>
      <c r="I3505" s="88">
        <v>52.631520000000002</v>
      </c>
      <c r="J3505" s="88">
        <v>16.11233</v>
      </c>
    </row>
    <row r="3506" spans="1:10">
      <c r="A3506" s="89">
        <v>41785</v>
      </c>
      <c r="B3506" s="90">
        <v>0.83333333333333337</v>
      </c>
      <c r="C3506" s="91">
        <f t="shared" si="108"/>
        <v>41785.833333333336</v>
      </c>
      <c r="D3506" s="91">
        <f t="shared" si="109"/>
        <v>41785.791666666672</v>
      </c>
      <c r="E3506" s="88" t="s">
        <v>142</v>
      </c>
      <c r="F3506" s="88">
        <v>20.891190000000002</v>
      </c>
      <c r="G3506" s="88">
        <v>8.9724900000000005</v>
      </c>
      <c r="H3506" s="88">
        <v>35.864159999999998</v>
      </c>
      <c r="I3506" s="88">
        <v>45.376930000000002</v>
      </c>
      <c r="J3506" s="88">
        <v>28.716670000000001</v>
      </c>
    </row>
    <row r="3507" spans="1:10">
      <c r="A3507" s="89">
        <v>41785</v>
      </c>
      <c r="B3507" s="90">
        <v>0.875</v>
      </c>
      <c r="C3507" s="91">
        <f t="shared" si="108"/>
        <v>41785.875</v>
      </c>
      <c r="D3507" s="91">
        <f t="shared" si="109"/>
        <v>41785.833333333336</v>
      </c>
      <c r="E3507" s="88" t="s">
        <v>142</v>
      </c>
      <c r="F3507" s="88">
        <v>17.59835</v>
      </c>
      <c r="G3507" s="88">
        <v>6.7831599999999996</v>
      </c>
      <c r="H3507" s="88">
        <v>23.16038</v>
      </c>
      <c r="I3507" s="88">
        <v>54.759659999999997</v>
      </c>
      <c r="J3507" s="88">
        <v>23.000679999999999</v>
      </c>
    </row>
    <row r="3508" spans="1:10">
      <c r="A3508" s="89">
        <v>41785</v>
      </c>
      <c r="B3508" s="90">
        <v>0.91666666666666663</v>
      </c>
      <c r="C3508" s="91">
        <f t="shared" si="108"/>
        <v>41785.916666666664</v>
      </c>
      <c r="D3508" s="91">
        <f t="shared" si="109"/>
        <v>41785.875</v>
      </c>
      <c r="E3508" s="88" t="s">
        <v>142</v>
      </c>
      <c r="F3508" s="88">
        <v>11.329650000000001</v>
      </c>
      <c r="G3508" s="88">
        <v>7.1068499999999997</v>
      </c>
      <c r="H3508" s="88">
        <v>15.135999999999999</v>
      </c>
      <c r="I3508" s="88">
        <v>35.65522</v>
      </c>
      <c r="J3508" s="88">
        <v>13.725059999999999</v>
      </c>
    </row>
    <row r="3509" spans="1:10">
      <c r="A3509" s="89">
        <v>41785</v>
      </c>
      <c r="B3509" s="90">
        <v>0.95833333333333337</v>
      </c>
      <c r="C3509" s="91">
        <f t="shared" si="108"/>
        <v>41785.958333333336</v>
      </c>
      <c r="D3509" s="91">
        <f t="shared" si="109"/>
        <v>41785.916666666672</v>
      </c>
      <c r="E3509" s="88" t="s">
        <v>142</v>
      </c>
      <c r="F3509" s="88">
        <v>12.53978</v>
      </c>
      <c r="G3509" s="88">
        <v>6.13673</v>
      </c>
      <c r="H3509" s="88">
        <v>12.31554</v>
      </c>
      <c r="I3509" s="88">
        <v>39.849330000000002</v>
      </c>
      <c r="J3509" s="88">
        <v>10.538830000000001</v>
      </c>
    </row>
    <row r="3510" spans="1:10">
      <c r="A3510" s="89">
        <v>41785</v>
      </c>
      <c r="B3510" s="92">
        <v>1</v>
      </c>
      <c r="C3510" s="91">
        <f t="shared" si="108"/>
        <v>41786</v>
      </c>
      <c r="D3510" s="91">
        <f t="shared" si="109"/>
        <v>41785.958333333336</v>
      </c>
      <c r="E3510" s="88" t="s">
        <v>142</v>
      </c>
      <c r="F3510" s="88">
        <v>11.86037</v>
      </c>
      <c r="G3510" s="88">
        <v>8.00047</v>
      </c>
      <c r="H3510" s="88">
        <v>11.8771</v>
      </c>
      <c r="I3510" s="88">
        <v>31.587810000000001</v>
      </c>
      <c r="J3510" s="88">
        <v>8.01051</v>
      </c>
    </row>
    <row r="3511" spans="1:10">
      <c r="A3511" s="89">
        <v>41786</v>
      </c>
      <c r="B3511" s="90">
        <v>4.1666666666666664E-2</v>
      </c>
      <c r="C3511" s="91">
        <f t="shared" si="108"/>
        <v>41786.041666666664</v>
      </c>
      <c r="D3511" s="91">
        <f t="shared" si="109"/>
        <v>41786</v>
      </c>
      <c r="E3511" s="88" t="s">
        <v>142</v>
      </c>
      <c r="F3511" s="88">
        <v>10.79734</v>
      </c>
      <c r="G3511" s="88">
        <v>11.246779999999999</v>
      </c>
      <c r="H3511" s="88">
        <v>12.599550000000001</v>
      </c>
      <c r="I3511" s="88">
        <v>21.330749999999998</v>
      </c>
      <c r="J3511" s="88">
        <v>5.5725499999999997</v>
      </c>
    </row>
    <row r="3512" spans="1:10">
      <c r="A3512" s="89">
        <v>41786</v>
      </c>
      <c r="B3512" s="90">
        <v>8.3333333333333329E-2</v>
      </c>
      <c r="C3512" s="91">
        <f t="shared" si="108"/>
        <v>41786.083333333336</v>
      </c>
      <c r="D3512" s="91">
        <f t="shared" si="109"/>
        <v>41786.041666666672</v>
      </c>
      <c r="E3512" s="88" t="s">
        <v>142</v>
      </c>
      <c r="G3512" s="88">
        <v>8.6521500000000007</v>
      </c>
      <c r="I3512" s="88">
        <v>16.58775</v>
      </c>
      <c r="J3512" s="88">
        <v>3.7934399999999999</v>
      </c>
    </row>
    <row r="3513" spans="1:10">
      <c r="A3513" s="89">
        <v>41786</v>
      </c>
      <c r="B3513" s="90">
        <v>0.125</v>
      </c>
      <c r="C3513" s="91">
        <f t="shared" si="108"/>
        <v>41786.125</v>
      </c>
      <c r="D3513" s="91">
        <f t="shared" si="109"/>
        <v>41786.083333333336</v>
      </c>
      <c r="E3513" s="88" t="s">
        <v>142</v>
      </c>
      <c r="F3513" s="88">
        <v>15.1427</v>
      </c>
      <c r="G3513" s="88">
        <v>9.0050100000000004</v>
      </c>
      <c r="H3513" s="88">
        <v>9.6399600000000003</v>
      </c>
      <c r="I3513" s="88">
        <v>15.267010000000001</v>
      </c>
      <c r="J3513" s="88">
        <v>4.4016200000000003</v>
      </c>
    </row>
    <row r="3514" spans="1:10">
      <c r="A3514" s="89">
        <v>41786</v>
      </c>
      <c r="B3514" s="90">
        <v>0.16666666666666666</v>
      </c>
      <c r="C3514" s="91">
        <f t="shared" si="108"/>
        <v>41786.166666666664</v>
      </c>
      <c r="D3514" s="91">
        <f t="shared" si="109"/>
        <v>41786.125</v>
      </c>
      <c r="E3514" s="88" t="s">
        <v>142</v>
      </c>
      <c r="F3514" s="88">
        <v>19.72983</v>
      </c>
      <c r="G3514" s="88">
        <v>12.82283</v>
      </c>
      <c r="H3514" s="88">
        <v>7.7274599999999998</v>
      </c>
      <c r="I3514" s="88">
        <v>19.370280000000001</v>
      </c>
      <c r="J3514" s="88">
        <v>6.2763499999999999</v>
      </c>
    </row>
    <row r="3515" spans="1:10">
      <c r="A3515" s="89">
        <v>41786</v>
      </c>
      <c r="B3515" s="90">
        <v>0.20833333333333334</v>
      </c>
      <c r="C3515" s="91">
        <f t="shared" si="108"/>
        <v>41786.208333333336</v>
      </c>
      <c r="D3515" s="91">
        <f t="shared" si="109"/>
        <v>41786.166666666672</v>
      </c>
      <c r="E3515" s="88" t="s">
        <v>142</v>
      </c>
      <c r="F3515" s="88">
        <v>21.76568</v>
      </c>
      <c r="G3515" s="88">
        <v>10.63302</v>
      </c>
      <c r="H3515" s="88">
        <v>5.4969999999999999</v>
      </c>
      <c r="I3515" s="88">
        <v>22.78744</v>
      </c>
      <c r="J3515" s="88">
        <v>8.8496199999999998</v>
      </c>
    </row>
    <row r="3516" spans="1:10">
      <c r="A3516" s="89">
        <v>41786</v>
      </c>
      <c r="B3516" s="90">
        <v>0.25</v>
      </c>
      <c r="C3516" s="91">
        <f t="shared" si="108"/>
        <v>41786.25</v>
      </c>
      <c r="D3516" s="91">
        <f t="shared" si="109"/>
        <v>41786.208333333336</v>
      </c>
      <c r="E3516" s="88" t="s">
        <v>142</v>
      </c>
      <c r="F3516" s="88">
        <v>26.240459999999999</v>
      </c>
      <c r="G3516" s="88">
        <v>12.180709999999999</v>
      </c>
      <c r="H3516" s="88">
        <v>7.0265300000000002</v>
      </c>
      <c r="I3516" s="88">
        <v>30.95477</v>
      </c>
      <c r="J3516" s="88">
        <v>13.343030000000001</v>
      </c>
    </row>
    <row r="3517" spans="1:10">
      <c r="A3517" s="89">
        <v>41786</v>
      </c>
      <c r="B3517" s="90">
        <v>0.29166666666666669</v>
      </c>
      <c r="C3517" s="91">
        <f t="shared" si="108"/>
        <v>41786.291666666664</v>
      </c>
      <c r="D3517" s="91">
        <f t="shared" si="109"/>
        <v>41786.25</v>
      </c>
      <c r="E3517" s="88" t="s">
        <v>142</v>
      </c>
      <c r="F3517" s="88">
        <v>25.7805</v>
      </c>
      <c r="G3517" s="88">
        <v>13.39658</v>
      </c>
      <c r="H3517" s="88">
        <v>9.0035699999999999</v>
      </c>
      <c r="I3517" s="88">
        <v>43.050379999999997</v>
      </c>
      <c r="J3517" s="88">
        <v>11.417630000000001</v>
      </c>
    </row>
    <row r="3518" spans="1:10">
      <c r="A3518" s="89">
        <v>41786</v>
      </c>
      <c r="B3518" s="90">
        <v>0.33333333333333331</v>
      </c>
      <c r="C3518" s="91">
        <f t="shared" si="108"/>
        <v>41786.333333333336</v>
      </c>
      <c r="D3518" s="91">
        <f t="shared" si="109"/>
        <v>41786.291666666672</v>
      </c>
      <c r="E3518" s="88" t="s">
        <v>142</v>
      </c>
      <c r="F3518" s="88">
        <v>27.234480000000001</v>
      </c>
      <c r="G3518" s="88">
        <v>14.44989</v>
      </c>
      <c r="H3518" s="88">
        <v>10.858219999999999</v>
      </c>
      <c r="I3518" s="88">
        <v>47.663800000000002</v>
      </c>
      <c r="J3518" s="88">
        <v>10.109</v>
      </c>
    </row>
    <row r="3519" spans="1:10">
      <c r="A3519" s="89">
        <v>41786</v>
      </c>
      <c r="B3519" s="90">
        <v>0.375</v>
      </c>
      <c r="C3519" s="91">
        <f t="shared" si="108"/>
        <v>41786.375</v>
      </c>
      <c r="D3519" s="91">
        <f t="shared" si="109"/>
        <v>41786.333333333336</v>
      </c>
      <c r="E3519" s="88" t="s">
        <v>142</v>
      </c>
      <c r="F3519" s="88">
        <v>25.546700000000001</v>
      </c>
      <c r="G3519" s="88">
        <v>14.77932</v>
      </c>
      <c r="H3519" s="88">
        <v>12.714779999999999</v>
      </c>
      <c r="I3519" s="88">
        <v>45.568179999999998</v>
      </c>
      <c r="J3519" s="88">
        <v>12.64019</v>
      </c>
    </row>
    <row r="3520" spans="1:10">
      <c r="A3520" s="89">
        <v>41786</v>
      </c>
      <c r="B3520" s="90">
        <v>0.41666666666666669</v>
      </c>
      <c r="C3520" s="91">
        <f t="shared" si="108"/>
        <v>41786.416666666664</v>
      </c>
      <c r="D3520" s="91">
        <f t="shared" si="109"/>
        <v>41786.375</v>
      </c>
      <c r="E3520" s="88" t="s">
        <v>142</v>
      </c>
      <c r="F3520" s="88">
        <v>29.552430000000001</v>
      </c>
      <c r="G3520" s="88">
        <v>15.483599999999999</v>
      </c>
      <c r="H3520" s="88">
        <v>10.89743</v>
      </c>
      <c r="I3520" s="88">
        <v>46.119300000000003</v>
      </c>
      <c r="J3520" s="88">
        <v>11.652380000000001</v>
      </c>
    </row>
    <row r="3521" spans="1:10">
      <c r="A3521" s="89">
        <v>41786</v>
      </c>
      <c r="B3521" s="90">
        <v>0.45833333333333331</v>
      </c>
      <c r="C3521" s="91">
        <f t="shared" si="108"/>
        <v>41786.458333333336</v>
      </c>
      <c r="D3521" s="91">
        <f t="shared" si="109"/>
        <v>41786.416666666672</v>
      </c>
      <c r="E3521" s="88" t="s">
        <v>142</v>
      </c>
      <c r="F3521" s="88">
        <v>23.534749999999999</v>
      </c>
      <c r="H3521" s="88">
        <v>8.9457199999999997</v>
      </c>
      <c r="J3521" s="88">
        <v>7.8632400000000002</v>
      </c>
    </row>
    <row r="3522" spans="1:10">
      <c r="A3522" s="89">
        <v>41786</v>
      </c>
      <c r="B3522" s="90">
        <v>0.5</v>
      </c>
      <c r="C3522" s="91">
        <f t="shared" si="108"/>
        <v>41786.5</v>
      </c>
      <c r="D3522" s="91">
        <f t="shared" si="109"/>
        <v>41786.458333333336</v>
      </c>
      <c r="E3522" s="88" t="s">
        <v>142</v>
      </c>
      <c r="F3522" s="88">
        <v>21.57348</v>
      </c>
      <c r="H3522" s="88">
        <v>6.9801500000000001</v>
      </c>
      <c r="I3522" s="88">
        <v>26.68703</v>
      </c>
      <c r="J3522" s="88">
        <v>8.0487599999999997</v>
      </c>
    </row>
    <row r="3523" spans="1:10">
      <c r="A3523" s="89">
        <v>41786</v>
      </c>
      <c r="B3523" s="90">
        <v>0.54166666666666663</v>
      </c>
      <c r="C3523" s="91">
        <f t="shared" si="108"/>
        <v>41786.541666666664</v>
      </c>
      <c r="D3523" s="91">
        <f t="shared" si="109"/>
        <v>41786.5</v>
      </c>
      <c r="E3523" s="88" t="s">
        <v>142</v>
      </c>
      <c r="F3523" s="88">
        <v>28.56223</v>
      </c>
      <c r="H3523" s="88">
        <v>6.85297</v>
      </c>
      <c r="I3523" s="88">
        <v>33.804870000000001</v>
      </c>
      <c r="J3523" s="88">
        <v>11.934480000000001</v>
      </c>
    </row>
    <row r="3524" spans="1:10">
      <c r="A3524" s="89">
        <v>41786</v>
      </c>
      <c r="B3524" s="90">
        <v>0.58333333333333337</v>
      </c>
      <c r="C3524" s="91">
        <f t="shared" si="108"/>
        <v>41786.583333333336</v>
      </c>
      <c r="D3524" s="91">
        <f t="shared" si="109"/>
        <v>41786.541666666672</v>
      </c>
      <c r="E3524" s="88" t="s">
        <v>142</v>
      </c>
      <c r="F3524" s="88">
        <v>17.88044</v>
      </c>
      <c r="H3524" s="88">
        <v>5.9870799999999997</v>
      </c>
      <c r="I3524" s="88">
        <v>34.160119999999999</v>
      </c>
      <c r="J3524" s="88">
        <v>11.32917</v>
      </c>
    </row>
    <row r="3525" spans="1:10">
      <c r="A3525" s="89">
        <v>41786</v>
      </c>
      <c r="B3525" s="90">
        <v>0.625</v>
      </c>
      <c r="C3525" s="91">
        <f t="shared" si="108"/>
        <v>41786.625</v>
      </c>
      <c r="D3525" s="91">
        <f t="shared" si="109"/>
        <v>41786.583333333336</v>
      </c>
      <c r="E3525" s="88" t="s">
        <v>142</v>
      </c>
      <c r="F3525" s="88">
        <v>29.088170000000002</v>
      </c>
      <c r="H3525" s="88">
        <v>6.3026400000000002</v>
      </c>
      <c r="I3525" s="88">
        <v>29.921060000000001</v>
      </c>
      <c r="J3525" s="88">
        <v>9.4596999999999998</v>
      </c>
    </row>
    <row r="3526" spans="1:10">
      <c r="A3526" s="89">
        <v>41786</v>
      </c>
      <c r="B3526" s="90">
        <v>0.66666666666666663</v>
      </c>
      <c r="C3526" s="91">
        <f t="shared" si="108"/>
        <v>41786.666666666664</v>
      </c>
      <c r="D3526" s="91">
        <f t="shared" si="109"/>
        <v>41786.625</v>
      </c>
      <c r="E3526" s="88" t="s">
        <v>142</v>
      </c>
      <c r="F3526" s="88">
        <v>22.971039999999999</v>
      </c>
      <c r="H3526" s="88">
        <v>6.9457199999999997</v>
      </c>
      <c r="I3526" s="88">
        <v>24.358560000000001</v>
      </c>
      <c r="J3526" s="88">
        <v>8.6626700000000003</v>
      </c>
    </row>
    <row r="3527" spans="1:10">
      <c r="A3527" s="89">
        <v>41786</v>
      </c>
      <c r="B3527" s="90">
        <v>0.70833333333333337</v>
      </c>
      <c r="C3527" s="91">
        <f t="shared" si="108"/>
        <v>41786.708333333336</v>
      </c>
      <c r="D3527" s="91">
        <f t="shared" si="109"/>
        <v>41786.666666666672</v>
      </c>
      <c r="E3527" s="88" t="s">
        <v>142</v>
      </c>
      <c r="F3527" s="88">
        <v>26.765920000000001</v>
      </c>
      <c r="H3527" s="88">
        <v>7.1876499999999997</v>
      </c>
      <c r="I3527" s="88">
        <v>18.151540000000001</v>
      </c>
      <c r="J3527" s="88">
        <v>5.0576100000000004</v>
      </c>
    </row>
    <row r="3528" spans="1:10">
      <c r="A3528" s="89">
        <v>41786</v>
      </c>
      <c r="B3528" s="90">
        <v>0.75</v>
      </c>
      <c r="C3528" s="91">
        <f t="shared" ref="C3528:C3591" si="110">A3528+B3528</f>
        <v>41786.75</v>
      </c>
      <c r="D3528" s="91">
        <f t="shared" ref="D3528:D3591" si="111">C3528-"01:00"</f>
        <v>41786.708333333336</v>
      </c>
      <c r="E3528" s="88" t="s">
        <v>142</v>
      </c>
      <c r="F3528" s="88">
        <v>22.75827</v>
      </c>
      <c r="H3528" s="88">
        <v>6.4107000000000003</v>
      </c>
      <c r="I3528" s="88">
        <v>19.879960000000001</v>
      </c>
      <c r="J3528" s="88">
        <v>5.0585599999999999</v>
      </c>
    </row>
    <row r="3529" spans="1:10">
      <c r="A3529" s="89">
        <v>41786</v>
      </c>
      <c r="B3529" s="90">
        <v>0.79166666666666663</v>
      </c>
      <c r="C3529" s="91">
        <f t="shared" si="110"/>
        <v>41786.791666666664</v>
      </c>
      <c r="D3529" s="91">
        <f t="shared" si="111"/>
        <v>41786.75</v>
      </c>
      <c r="E3529" s="88" t="s">
        <v>142</v>
      </c>
      <c r="F3529" s="88">
        <v>23.693480000000001</v>
      </c>
      <c r="H3529" s="88">
        <v>6.9065200000000004</v>
      </c>
      <c r="I3529" s="88">
        <v>17.873270000000002</v>
      </c>
      <c r="J3529" s="88">
        <v>3.83887</v>
      </c>
    </row>
    <row r="3530" spans="1:10">
      <c r="A3530" s="89">
        <v>41786</v>
      </c>
      <c r="B3530" s="90">
        <v>0.83333333333333337</v>
      </c>
      <c r="C3530" s="91">
        <f t="shared" si="110"/>
        <v>41786.833333333336</v>
      </c>
      <c r="D3530" s="91">
        <f t="shared" si="111"/>
        <v>41786.791666666672</v>
      </c>
      <c r="E3530" s="88" t="s">
        <v>142</v>
      </c>
      <c r="F3530" s="88">
        <v>19.324380000000001</v>
      </c>
      <c r="H3530" s="88">
        <v>5.4907899999999996</v>
      </c>
      <c r="I3530" s="88">
        <v>16.27394</v>
      </c>
      <c r="J3530" s="88">
        <v>10.20988</v>
      </c>
    </row>
    <row r="3531" spans="1:10">
      <c r="A3531" s="89">
        <v>41786</v>
      </c>
      <c r="B3531" s="90">
        <v>0.875</v>
      </c>
      <c r="C3531" s="91">
        <f t="shared" si="110"/>
        <v>41786.875</v>
      </c>
      <c r="D3531" s="91">
        <f t="shared" si="111"/>
        <v>41786.833333333336</v>
      </c>
      <c r="E3531" s="88" t="s">
        <v>142</v>
      </c>
      <c r="F3531" s="88">
        <v>13.81208</v>
      </c>
      <c r="H3531" s="88">
        <v>17.510370000000002</v>
      </c>
      <c r="I3531" s="88">
        <v>20.649260000000002</v>
      </c>
      <c r="J3531" s="88">
        <v>8.8075399999999995</v>
      </c>
    </row>
    <row r="3532" spans="1:10">
      <c r="A3532" s="89">
        <v>41786</v>
      </c>
      <c r="B3532" s="90">
        <v>0.91666666666666663</v>
      </c>
      <c r="C3532" s="91">
        <f t="shared" si="110"/>
        <v>41786.916666666664</v>
      </c>
      <c r="D3532" s="91">
        <f t="shared" si="111"/>
        <v>41786.875</v>
      </c>
      <c r="E3532" s="88" t="s">
        <v>142</v>
      </c>
      <c r="F3532" s="88">
        <v>11.289490000000001</v>
      </c>
      <c r="H3532" s="88">
        <v>16.77741</v>
      </c>
      <c r="I3532" s="88">
        <v>27.757549999999998</v>
      </c>
      <c r="J3532" s="88">
        <v>6.1357799999999996</v>
      </c>
    </row>
    <row r="3533" spans="1:10">
      <c r="A3533" s="89">
        <v>41786</v>
      </c>
      <c r="B3533" s="90">
        <v>0.95833333333333337</v>
      </c>
      <c r="C3533" s="91">
        <f t="shared" si="110"/>
        <v>41786.958333333336</v>
      </c>
      <c r="D3533" s="91">
        <f t="shared" si="111"/>
        <v>41786.916666666672</v>
      </c>
      <c r="E3533" s="88" t="s">
        <v>142</v>
      </c>
      <c r="F3533" s="88">
        <v>7.4267200000000004</v>
      </c>
      <c r="H3533" s="88">
        <v>14.141030000000001</v>
      </c>
      <c r="I3533" s="88">
        <v>36.651629999999997</v>
      </c>
      <c r="J3533" s="88">
        <v>7.0260499999999997</v>
      </c>
    </row>
    <row r="3534" spans="1:10">
      <c r="A3534" s="89">
        <v>41786</v>
      </c>
      <c r="B3534" s="92">
        <v>1</v>
      </c>
      <c r="C3534" s="91">
        <f t="shared" si="110"/>
        <v>41787</v>
      </c>
      <c r="D3534" s="91">
        <f t="shared" si="111"/>
        <v>41786.958333333336</v>
      </c>
      <c r="E3534" s="88" t="s">
        <v>142</v>
      </c>
      <c r="F3534" s="88">
        <v>10.26008</v>
      </c>
      <c r="H3534" s="88">
        <v>13.291399999999999</v>
      </c>
      <c r="I3534" s="88">
        <v>25.47833</v>
      </c>
      <c r="J3534" s="88">
        <v>7.3545199999999999</v>
      </c>
    </row>
    <row r="3535" spans="1:10">
      <c r="A3535" s="89">
        <v>41787</v>
      </c>
      <c r="B3535" s="90">
        <v>4.1666666666666664E-2</v>
      </c>
      <c r="C3535" s="91">
        <f t="shared" si="110"/>
        <v>41787.041666666664</v>
      </c>
      <c r="D3535" s="91">
        <f t="shared" si="111"/>
        <v>41787</v>
      </c>
      <c r="E3535" s="88" t="s">
        <v>142</v>
      </c>
      <c r="F3535" s="88">
        <v>8.7420399999999994</v>
      </c>
      <c r="H3535" s="88">
        <v>11.66051</v>
      </c>
      <c r="I3535" s="88">
        <v>13.62593</v>
      </c>
      <c r="J3535" s="88">
        <v>8.3930100000000003</v>
      </c>
    </row>
    <row r="3536" spans="1:10">
      <c r="A3536" s="89">
        <v>41787</v>
      </c>
      <c r="B3536" s="90">
        <v>8.3333333333333329E-2</v>
      </c>
      <c r="C3536" s="91">
        <f t="shared" si="110"/>
        <v>41787.083333333336</v>
      </c>
      <c r="D3536" s="91">
        <f t="shared" si="111"/>
        <v>41787.041666666672</v>
      </c>
      <c r="E3536" s="88" t="s">
        <v>142</v>
      </c>
      <c r="I3536" s="88">
        <v>13.56728</v>
      </c>
      <c r="J3536" s="88">
        <v>7.2679799999999997</v>
      </c>
    </row>
    <row r="3537" spans="1:10">
      <c r="A3537" s="89">
        <v>41787</v>
      </c>
      <c r="B3537" s="90">
        <v>0.125</v>
      </c>
      <c r="C3537" s="91">
        <f t="shared" si="110"/>
        <v>41787.125</v>
      </c>
      <c r="D3537" s="91">
        <f t="shared" si="111"/>
        <v>41787.083333333336</v>
      </c>
      <c r="E3537" s="88" t="s">
        <v>142</v>
      </c>
      <c r="F3537" s="88">
        <v>5.0145799999999996</v>
      </c>
      <c r="H3537" s="88">
        <v>13.866099999999999</v>
      </c>
      <c r="I3537" s="88">
        <v>11.17761</v>
      </c>
      <c r="J3537" s="88">
        <v>7.07864</v>
      </c>
    </row>
    <row r="3538" spans="1:10">
      <c r="A3538" s="89">
        <v>41787</v>
      </c>
      <c r="B3538" s="90">
        <v>0.16666666666666666</v>
      </c>
      <c r="C3538" s="91">
        <f t="shared" si="110"/>
        <v>41787.166666666664</v>
      </c>
      <c r="D3538" s="91">
        <f t="shared" si="111"/>
        <v>41787.125</v>
      </c>
      <c r="E3538" s="88" t="s">
        <v>142</v>
      </c>
      <c r="F3538" s="88">
        <v>6.0258099999999999</v>
      </c>
      <c r="H3538" s="88">
        <v>12.666969999999999</v>
      </c>
      <c r="I3538" s="88">
        <v>17.938770000000002</v>
      </c>
      <c r="J3538" s="88">
        <v>10.314590000000001</v>
      </c>
    </row>
    <row r="3539" spans="1:10">
      <c r="A3539" s="89">
        <v>41787</v>
      </c>
      <c r="B3539" s="90">
        <v>0.20833333333333334</v>
      </c>
      <c r="C3539" s="91">
        <f t="shared" si="110"/>
        <v>41787.208333333336</v>
      </c>
      <c r="D3539" s="91">
        <f t="shared" si="111"/>
        <v>41787.166666666672</v>
      </c>
      <c r="E3539" s="88" t="s">
        <v>142</v>
      </c>
      <c r="F3539" s="88">
        <v>5.1374500000000003</v>
      </c>
      <c r="H3539" s="88">
        <v>10.329890000000001</v>
      </c>
      <c r="I3539" s="88">
        <v>16.567029999999999</v>
      </c>
      <c r="J3539" s="88">
        <v>17.718830000000001</v>
      </c>
    </row>
    <row r="3540" spans="1:10">
      <c r="A3540" s="89">
        <v>41787</v>
      </c>
      <c r="B3540" s="90">
        <v>0.25</v>
      </c>
      <c r="C3540" s="91">
        <f t="shared" si="110"/>
        <v>41787.25</v>
      </c>
      <c r="D3540" s="91">
        <f t="shared" si="111"/>
        <v>41787.208333333336</v>
      </c>
      <c r="E3540" s="88" t="s">
        <v>142</v>
      </c>
      <c r="F3540" s="88">
        <v>7.5754099999999998</v>
      </c>
      <c r="H3540" s="88">
        <v>7.6394799999999998</v>
      </c>
      <c r="I3540" s="88">
        <v>27.623670000000001</v>
      </c>
      <c r="J3540" s="88">
        <v>16.498180000000001</v>
      </c>
    </row>
    <row r="3541" spans="1:10">
      <c r="A3541" s="89">
        <v>41787</v>
      </c>
      <c r="B3541" s="90">
        <v>0.29166666666666669</v>
      </c>
      <c r="C3541" s="91">
        <f t="shared" si="110"/>
        <v>41787.291666666664</v>
      </c>
      <c r="D3541" s="91">
        <f t="shared" si="111"/>
        <v>41787.25</v>
      </c>
      <c r="E3541" s="88" t="s">
        <v>142</v>
      </c>
      <c r="F3541" s="88">
        <v>11.273709999999999</v>
      </c>
      <c r="H3541" s="88">
        <v>9.0007000000000001</v>
      </c>
      <c r="I3541" s="88">
        <v>45.486899999999999</v>
      </c>
      <c r="J3541" s="88">
        <v>14.433160000000001</v>
      </c>
    </row>
    <row r="3542" spans="1:10">
      <c r="A3542" s="89">
        <v>41787</v>
      </c>
      <c r="B3542" s="90">
        <v>0.33333333333333331</v>
      </c>
      <c r="C3542" s="91">
        <f t="shared" si="110"/>
        <v>41787.333333333336</v>
      </c>
      <c r="D3542" s="91">
        <f t="shared" si="111"/>
        <v>41787.291666666672</v>
      </c>
      <c r="E3542" s="88" t="s">
        <v>142</v>
      </c>
      <c r="F3542" s="88">
        <v>20.554120000000001</v>
      </c>
      <c r="H3542" s="88">
        <v>8.1419899999999998</v>
      </c>
      <c r="I3542" s="88">
        <v>47.79242</v>
      </c>
      <c r="J3542" s="88">
        <v>7.7274599999999998</v>
      </c>
    </row>
    <row r="3543" spans="1:10">
      <c r="A3543" s="89">
        <v>41787</v>
      </c>
      <c r="B3543" s="90">
        <v>0.375</v>
      </c>
      <c r="C3543" s="91">
        <f t="shared" si="110"/>
        <v>41787.375</v>
      </c>
      <c r="D3543" s="91">
        <f t="shared" si="111"/>
        <v>41787.333333333336</v>
      </c>
      <c r="E3543" s="88" t="s">
        <v>142</v>
      </c>
      <c r="F3543" s="88">
        <v>28.72193</v>
      </c>
      <c r="H3543" s="88">
        <v>6.3887099999999997</v>
      </c>
      <c r="I3543" s="88">
        <v>40.952359999999999</v>
      </c>
      <c r="J3543" s="88">
        <v>7.4405799999999997</v>
      </c>
    </row>
    <row r="3544" spans="1:10">
      <c r="A3544" s="89">
        <v>41787</v>
      </c>
      <c r="B3544" s="90">
        <v>0.41666666666666669</v>
      </c>
      <c r="C3544" s="91">
        <f t="shared" si="110"/>
        <v>41787.416666666664</v>
      </c>
      <c r="D3544" s="91">
        <f t="shared" si="111"/>
        <v>41787.375</v>
      </c>
      <c r="E3544" s="88" t="s">
        <v>142</v>
      </c>
      <c r="F3544" s="88">
        <v>19.02412</v>
      </c>
      <c r="H3544" s="88">
        <v>6.8501000000000003</v>
      </c>
      <c r="I3544" s="88">
        <v>32.454169999999998</v>
      </c>
      <c r="J3544" s="88">
        <v>9.6031399999999998</v>
      </c>
    </row>
    <row r="3545" spans="1:10">
      <c r="A3545" s="89">
        <v>41787</v>
      </c>
      <c r="B3545" s="90">
        <v>0.45833333333333331</v>
      </c>
      <c r="C3545" s="91">
        <f t="shared" si="110"/>
        <v>41787.458333333336</v>
      </c>
      <c r="D3545" s="91">
        <f t="shared" si="111"/>
        <v>41787.416666666672</v>
      </c>
      <c r="E3545" s="88" t="s">
        <v>142</v>
      </c>
      <c r="F3545" s="88">
        <v>16.073129999999999</v>
      </c>
      <c r="H3545" s="88">
        <v>6.7597300000000002</v>
      </c>
      <c r="I3545" s="88">
        <v>30.634429999999998</v>
      </c>
      <c r="J3545" s="88">
        <v>7.7284100000000002</v>
      </c>
    </row>
    <row r="3546" spans="1:10">
      <c r="A3546" s="89">
        <v>41787</v>
      </c>
      <c r="B3546" s="90">
        <v>0.5</v>
      </c>
      <c r="C3546" s="91">
        <f t="shared" si="110"/>
        <v>41787.5</v>
      </c>
      <c r="D3546" s="91">
        <f t="shared" si="111"/>
        <v>41787.458333333336</v>
      </c>
      <c r="E3546" s="88" t="s">
        <v>142</v>
      </c>
      <c r="F3546" s="88">
        <v>13.342560000000001</v>
      </c>
      <c r="H3546" s="88">
        <v>6.7200499999999996</v>
      </c>
      <c r="I3546" s="88">
        <v>35.819690000000001</v>
      </c>
      <c r="J3546" s="88">
        <v>6.7869799999999998</v>
      </c>
    </row>
    <row r="3547" spans="1:10">
      <c r="A3547" s="89">
        <v>41787</v>
      </c>
      <c r="B3547" s="90">
        <v>0.54166666666666663</v>
      </c>
      <c r="C3547" s="91">
        <f t="shared" si="110"/>
        <v>41787.541666666664</v>
      </c>
      <c r="D3547" s="91">
        <f t="shared" si="111"/>
        <v>41787.5</v>
      </c>
      <c r="E3547" s="88" t="s">
        <v>142</v>
      </c>
      <c r="F3547" s="88">
        <v>17.308129999999998</v>
      </c>
      <c r="H3547" s="88">
        <v>6.1950700000000003</v>
      </c>
      <c r="I3547" s="88">
        <v>30.28013</v>
      </c>
      <c r="J3547" s="88">
        <v>7.5400299999999998</v>
      </c>
    </row>
    <row r="3548" spans="1:10">
      <c r="A3548" s="89">
        <v>41787</v>
      </c>
      <c r="B3548" s="90">
        <v>0.58333333333333337</v>
      </c>
      <c r="C3548" s="91">
        <f t="shared" si="110"/>
        <v>41787.583333333336</v>
      </c>
      <c r="D3548" s="91">
        <f t="shared" si="111"/>
        <v>41787.541666666672</v>
      </c>
      <c r="E3548" s="88" t="s">
        <v>142</v>
      </c>
      <c r="F3548" s="88">
        <v>15.869450000000001</v>
      </c>
      <c r="H3548" s="88">
        <v>6.8018099999999997</v>
      </c>
      <c r="I3548" s="88">
        <v>26.380549999999999</v>
      </c>
      <c r="J3548" s="88">
        <v>10.026759999999999</v>
      </c>
    </row>
    <row r="3549" spans="1:10">
      <c r="A3549" s="89">
        <v>41787</v>
      </c>
      <c r="B3549" s="90">
        <v>0.625</v>
      </c>
      <c r="C3549" s="91">
        <f t="shared" si="110"/>
        <v>41787.625</v>
      </c>
      <c r="D3549" s="91">
        <f t="shared" si="111"/>
        <v>41787.583333333336</v>
      </c>
      <c r="E3549" s="88" t="s">
        <v>142</v>
      </c>
      <c r="F3549" s="88">
        <v>17.521850000000001</v>
      </c>
      <c r="H3549" s="88">
        <v>7.57972</v>
      </c>
      <c r="I3549" s="88">
        <v>24.14723</v>
      </c>
      <c r="J3549" s="88">
        <v>13.63899</v>
      </c>
    </row>
    <row r="3550" spans="1:10">
      <c r="A3550" s="89">
        <v>41787</v>
      </c>
      <c r="B3550" s="90">
        <v>0.66666666666666663</v>
      </c>
      <c r="C3550" s="91">
        <f t="shared" si="110"/>
        <v>41787.666666666664</v>
      </c>
      <c r="D3550" s="91">
        <f t="shared" si="111"/>
        <v>41787.625</v>
      </c>
      <c r="E3550" s="88" t="s">
        <v>142</v>
      </c>
      <c r="F3550" s="88">
        <v>20.946660000000001</v>
      </c>
      <c r="H3550" s="88">
        <v>7.88476</v>
      </c>
      <c r="I3550" s="88">
        <v>29.446280000000002</v>
      </c>
      <c r="J3550" s="88">
        <v>11.999980000000001</v>
      </c>
    </row>
    <row r="3551" spans="1:10">
      <c r="A3551" s="89">
        <v>41787</v>
      </c>
      <c r="B3551" s="90">
        <v>0.70833333333333337</v>
      </c>
      <c r="C3551" s="91">
        <f t="shared" si="110"/>
        <v>41787.708333333336</v>
      </c>
      <c r="D3551" s="91">
        <f t="shared" si="111"/>
        <v>41787.666666666672</v>
      </c>
      <c r="E3551" s="88" t="s">
        <v>142</v>
      </c>
      <c r="F3551" s="88">
        <v>24.239979999999999</v>
      </c>
      <c r="H3551" s="88">
        <v>6.6258600000000003</v>
      </c>
      <c r="I3551" s="88">
        <v>23.14555</v>
      </c>
      <c r="J3551" s="88">
        <v>11.15896</v>
      </c>
    </row>
    <row r="3552" spans="1:10">
      <c r="A3552" s="89">
        <v>41787</v>
      </c>
      <c r="B3552" s="90">
        <v>0.75</v>
      </c>
      <c r="C3552" s="91">
        <f t="shared" si="110"/>
        <v>41787.75</v>
      </c>
      <c r="D3552" s="91">
        <f t="shared" si="111"/>
        <v>41787.708333333336</v>
      </c>
      <c r="E3552" s="88" t="s">
        <v>142</v>
      </c>
      <c r="F3552" s="88">
        <v>20.62201</v>
      </c>
      <c r="H3552" s="88">
        <v>7.1164100000000001</v>
      </c>
      <c r="I3552" s="88">
        <v>25.732690000000002</v>
      </c>
      <c r="J3552" s="88">
        <v>9.8919300000000003</v>
      </c>
    </row>
    <row r="3553" spans="1:10">
      <c r="A3553" s="89">
        <v>41787</v>
      </c>
      <c r="B3553" s="90">
        <v>0.79166666666666663</v>
      </c>
      <c r="C3553" s="91">
        <f t="shared" si="110"/>
        <v>41787.791666666664</v>
      </c>
      <c r="D3553" s="91">
        <f t="shared" si="111"/>
        <v>41787.75</v>
      </c>
      <c r="E3553" s="88" t="s">
        <v>142</v>
      </c>
      <c r="F3553" s="88">
        <v>22.850069999999999</v>
      </c>
      <c r="H3553" s="88">
        <v>7.0886800000000001</v>
      </c>
      <c r="I3553" s="88">
        <v>18.28828</v>
      </c>
      <c r="J3553" s="88">
        <v>9.2373799999999999</v>
      </c>
    </row>
    <row r="3554" spans="1:10">
      <c r="A3554" s="89">
        <v>41787</v>
      </c>
      <c r="B3554" s="90">
        <v>0.83333333333333337</v>
      </c>
      <c r="C3554" s="91">
        <f t="shared" si="110"/>
        <v>41787.833333333336</v>
      </c>
      <c r="D3554" s="91">
        <f t="shared" si="111"/>
        <v>41787.791666666672</v>
      </c>
      <c r="E3554" s="88" t="s">
        <v>142</v>
      </c>
      <c r="F3554" s="88">
        <v>17.312909999999999</v>
      </c>
      <c r="H3554" s="88">
        <v>8.6392399999999991</v>
      </c>
      <c r="I3554" s="88">
        <v>15.84937</v>
      </c>
      <c r="J3554" s="88">
        <v>11.019349999999999</v>
      </c>
    </row>
    <row r="3555" spans="1:10">
      <c r="A3555" s="89">
        <v>41787</v>
      </c>
      <c r="B3555" s="90">
        <v>0.875</v>
      </c>
      <c r="C3555" s="91">
        <f t="shared" si="110"/>
        <v>41787.875</v>
      </c>
      <c r="D3555" s="91">
        <f t="shared" si="111"/>
        <v>41787.833333333336</v>
      </c>
      <c r="E3555" s="88" t="s">
        <v>142</v>
      </c>
      <c r="F3555" s="88">
        <v>15.76904</v>
      </c>
      <c r="H3555" s="88">
        <v>8.7453800000000008</v>
      </c>
      <c r="I3555" s="88">
        <v>12.92611</v>
      </c>
      <c r="J3555" s="88">
        <v>9.3784200000000002</v>
      </c>
    </row>
    <row r="3556" spans="1:10">
      <c r="A3556" s="89">
        <v>41787</v>
      </c>
      <c r="B3556" s="90">
        <v>0.91666666666666663</v>
      </c>
      <c r="C3556" s="91">
        <f t="shared" si="110"/>
        <v>41787.916666666664</v>
      </c>
      <c r="D3556" s="91">
        <f t="shared" si="111"/>
        <v>41787.875</v>
      </c>
      <c r="E3556" s="88" t="s">
        <v>142</v>
      </c>
      <c r="F3556" s="88">
        <v>12.90746</v>
      </c>
      <c r="H3556" s="88">
        <v>7.8355100000000002</v>
      </c>
      <c r="I3556" s="88">
        <v>11.96747</v>
      </c>
      <c r="J3556" s="88">
        <v>8.0640599999999996</v>
      </c>
    </row>
    <row r="3557" spans="1:10">
      <c r="A3557" s="89">
        <v>41787</v>
      </c>
      <c r="B3557" s="90">
        <v>0.95833333333333337</v>
      </c>
      <c r="C3557" s="91">
        <f t="shared" si="110"/>
        <v>41787.958333333336</v>
      </c>
      <c r="D3557" s="91">
        <f t="shared" si="111"/>
        <v>41787.916666666672</v>
      </c>
      <c r="E3557" s="88" t="s">
        <v>142</v>
      </c>
      <c r="F3557" s="88">
        <v>9.40137</v>
      </c>
      <c r="H3557" s="88">
        <v>8.1290800000000001</v>
      </c>
      <c r="I3557" s="88">
        <v>11.281359999999999</v>
      </c>
      <c r="J3557" s="88">
        <v>7.5022599999999997</v>
      </c>
    </row>
    <row r="3558" spans="1:10">
      <c r="A3558" s="89">
        <v>41787</v>
      </c>
      <c r="B3558" s="92">
        <v>1</v>
      </c>
      <c r="C3558" s="91">
        <f t="shared" si="110"/>
        <v>41788</v>
      </c>
      <c r="D3558" s="91">
        <f t="shared" si="111"/>
        <v>41787.958333333336</v>
      </c>
      <c r="E3558" s="88" t="s">
        <v>142</v>
      </c>
      <c r="F3558" s="88">
        <v>7.6007499999999997</v>
      </c>
      <c r="H3558" s="88">
        <v>7.8981500000000002</v>
      </c>
      <c r="I3558" s="88">
        <v>8.9973600000000005</v>
      </c>
      <c r="J3558" s="88">
        <v>6.7061799999999998</v>
      </c>
    </row>
    <row r="3559" spans="1:10">
      <c r="A3559" s="89">
        <v>41788</v>
      </c>
      <c r="B3559" s="90">
        <v>4.1666666666666664E-2</v>
      </c>
      <c r="C3559" s="91">
        <f t="shared" si="110"/>
        <v>41788.041666666664</v>
      </c>
      <c r="D3559" s="91">
        <f t="shared" si="111"/>
        <v>41788</v>
      </c>
      <c r="E3559" s="88" t="s">
        <v>142</v>
      </c>
      <c r="F3559" s="88">
        <v>5.4397900000000003</v>
      </c>
      <c r="H3559" s="88">
        <v>7.4632100000000001</v>
      </c>
      <c r="I3559" s="88">
        <v>8.0356900000000007</v>
      </c>
      <c r="J3559" s="88">
        <v>6.1888500000000004</v>
      </c>
    </row>
    <row r="3560" spans="1:10">
      <c r="A3560" s="89">
        <v>41788</v>
      </c>
      <c r="B3560" s="90">
        <v>8.3333333333333329E-2</v>
      </c>
      <c r="C3560" s="91">
        <f t="shared" si="110"/>
        <v>41788.083333333336</v>
      </c>
      <c r="D3560" s="91">
        <f t="shared" si="111"/>
        <v>41788.041666666672</v>
      </c>
      <c r="E3560" s="88" t="s">
        <v>142</v>
      </c>
      <c r="I3560" s="88">
        <v>6.4534099999999999</v>
      </c>
      <c r="J3560" s="88">
        <v>6.0482800000000001</v>
      </c>
    </row>
    <row r="3561" spans="1:10">
      <c r="A3561" s="89">
        <v>41788</v>
      </c>
      <c r="B3561" s="90">
        <v>0.125</v>
      </c>
      <c r="C3561" s="91">
        <f t="shared" si="110"/>
        <v>41788.125</v>
      </c>
      <c r="D3561" s="91">
        <f t="shared" si="111"/>
        <v>41788.083333333336</v>
      </c>
      <c r="E3561" s="88" t="s">
        <v>142</v>
      </c>
      <c r="F3561" s="88">
        <v>5.4884000000000004</v>
      </c>
      <c r="H3561" s="88">
        <v>7.9947299999999997</v>
      </c>
      <c r="I3561" s="88">
        <v>5.4343700000000004</v>
      </c>
      <c r="J3561" s="88">
        <v>5.9067600000000002</v>
      </c>
    </row>
    <row r="3562" spans="1:10">
      <c r="A3562" s="89">
        <v>41788</v>
      </c>
      <c r="B3562" s="90">
        <v>0.16666666666666666</v>
      </c>
      <c r="C3562" s="91">
        <f t="shared" si="110"/>
        <v>41788.166666666664</v>
      </c>
      <c r="D3562" s="91">
        <f t="shared" si="111"/>
        <v>41788.125</v>
      </c>
      <c r="E3562" s="88" t="s">
        <v>142</v>
      </c>
      <c r="F3562" s="88">
        <v>7.9234900000000001</v>
      </c>
      <c r="I3562" s="88">
        <v>4.3375500000000002</v>
      </c>
      <c r="J3562" s="88">
        <v>6.5125400000000004</v>
      </c>
    </row>
    <row r="3563" spans="1:10">
      <c r="A3563" s="89">
        <v>41788</v>
      </c>
      <c r="B3563" s="90">
        <v>0.20833333333333334</v>
      </c>
      <c r="C3563" s="91">
        <f t="shared" si="110"/>
        <v>41788.208333333336</v>
      </c>
      <c r="D3563" s="91">
        <f t="shared" si="111"/>
        <v>41788.166666666672</v>
      </c>
      <c r="E3563" s="88" t="s">
        <v>142</v>
      </c>
      <c r="F3563" s="88">
        <v>10.80706</v>
      </c>
      <c r="H3563" s="88">
        <v>6.83528</v>
      </c>
      <c r="I3563" s="88">
        <v>8.0870099999999994</v>
      </c>
      <c r="J3563" s="88">
        <v>8.8429199999999994</v>
      </c>
    </row>
    <row r="3564" spans="1:10">
      <c r="A3564" s="89">
        <v>41788</v>
      </c>
      <c r="B3564" s="90">
        <v>0.25</v>
      </c>
      <c r="C3564" s="91">
        <f t="shared" si="110"/>
        <v>41788.25</v>
      </c>
      <c r="D3564" s="91">
        <f t="shared" si="111"/>
        <v>41788.208333333336</v>
      </c>
      <c r="E3564" s="88" t="s">
        <v>142</v>
      </c>
      <c r="F3564" s="88">
        <v>16.708079999999999</v>
      </c>
      <c r="H3564" s="88">
        <v>8.0731400000000004</v>
      </c>
      <c r="I3564" s="88">
        <v>10.4193</v>
      </c>
      <c r="J3564" s="88">
        <v>14.488619999999999</v>
      </c>
    </row>
    <row r="3565" spans="1:10">
      <c r="A3565" s="89">
        <v>41788</v>
      </c>
      <c r="B3565" s="90">
        <v>0.29166666666666669</v>
      </c>
      <c r="C3565" s="91">
        <f t="shared" si="110"/>
        <v>41788.291666666664</v>
      </c>
      <c r="D3565" s="91">
        <f t="shared" si="111"/>
        <v>41788.25</v>
      </c>
      <c r="E3565" s="88" t="s">
        <v>142</v>
      </c>
      <c r="F3565" s="88">
        <v>22.165880000000001</v>
      </c>
      <c r="H3565" s="88">
        <v>9.88476</v>
      </c>
      <c r="I3565" s="88">
        <v>16.77741</v>
      </c>
      <c r="J3565" s="88">
        <v>14.221349999999999</v>
      </c>
    </row>
    <row r="3566" spans="1:10">
      <c r="A3566" s="89">
        <v>41788</v>
      </c>
      <c r="B3566" s="90">
        <v>0.33333333333333331</v>
      </c>
      <c r="C3566" s="91">
        <f t="shared" si="110"/>
        <v>41788.333333333336</v>
      </c>
      <c r="D3566" s="91">
        <f t="shared" si="111"/>
        <v>41788.291666666672</v>
      </c>
      <c r="E3566" s="88" t="s">
        <v>142</v>
      </c>
      <c r="F3566" s="88">
        <v>24.856280000000002</v>
      </c>
      <c r="H3566" s="88">
        <v>11.55198</v>
      </c>
      <c r="I3566" s="88">
        <v>23.827839999999998</v>
      </c>
      <c r="J3566" s="88">
        <v>10.84674</v>
      </c>
    </row>
    <row r="3567" spans="1:10">
      <c r="A3567" s="89">
        <v>41788</v>
      </c>
      <c r="B3567" s="90">
        <v>0.375</v>
      </c>
      <c r="C3567" s="91">
        <f t="shared" si="110"/>
        <v>41788.375</v>
      </c>
      <c r="D3567" s="91">
        <f t="shared" si="111"/>
        <v>41788.333333333336</v>
      </c>
      <c r="E3567" s="88" t="s">
        <v>142</v>
      </c>
      <c r="F3567" s="88">
        <v>26.070720000000001</v>
      </c>
      <c r="H3567" s="88">
        <v>9.8565500000000004</v>
      </c>
      <c r="I3567" s="88">
        <v>22.790310000000002</v>
      </c>
      <c r="J3567" s="88">
        <v>9.2856699999999996</v>
      </c>
    </row>
    <row r="3568" spans="1:10">
      <c r="A3568" s="89">
        <v>41788</v>
      </c>
      <c r="B3568" s="90">
        <v>0.41666666666666669</v>
      </c>
      <c r="C3568" s="91">
        <f t="shared" si="110"/>
        <v>41788.416666666664</v>
      </c>
      <c r="D3568" s="91">
        <f t="shared" si="111"/>
        <v>41788.375</v>
      </c>
      <c r="E3568" s="88" t="s">
        <v>142</v>
      </c>
      <c r="F3568" s="88">
        <v>27.176629999999999</v>
      </c>
      <c r="H3568" s="88">
        <v>8.2423999999999999</v>
      </c>
      <c r="I3568" s="88">
        <v>22.896930000000001</v>
      </c>
      <c r="J3568" s="88">
        <v>9.1125799999999995</v>
      </c>
    </row>
    <row r="3569" spans="1:10">
      <c r="A3569" s="89">
        <v>41788</v>
      </c>
      <c r="B3569" s="90">
        <v>0.45833333333333331</v>
      </c>
      <c r="C3569" s="91">
        <f t="shared" si="110"/>
        <v>41788.458333333336</v>
      </c>
      <c r="D3569" s="91">
        <f t="shared" si="111"/>
        <v>41788.416666666672</v>
      </c>
      <c r="E3569" s="88" t="s">
        <v>142</v>
      </c>
      <c r="F3569" s="88">
        <v>25.90577</v>
      </c>
      <c r="H3569" s="88">
        <v>9.2799300000000002</v>
      </c>
      <c r="I3569" s="88">
        <v>21.768080000000001</v>
      </c>
      <c r="J3569" s="88">
        <v>9.7862600000000004</v>
      </c>
    </row>
    <row r="3570" spans="1:10">
      <c r="A3570" s="89">
        <v>41788</v>
      </c>
      <c r="B3570" s="90">
        <v>0.5</v>
      </c>
      <c r="C3570" s="91">
        <f t="shared" si="110"/>
        <v>41788.5</v>
      </c>
      <c r="D3570" s="91">
        <f t="shared" si="111"/>
        <v>41788.458333333336</v>
      </c>
      <c r="E3570" s="88" t="s">
        <v>142</v>
      </c>
      <c r="F3570" s="88">
        <v>32.277259999999998</v>
      </c>
      <c r="H3570" s="88">
        <v>10.233790000000001</v>
      </c>
      <c r="I3570" s="88">
        <v>24.643999999999998</v>
      </c>
      <c r="J3570" s="88">
        <v>5.7011599999999998</v>
      </c>
    </row>
    <row r="3571" spans="1:10">
      <c r="A3571" s="89">
        <v>41788</v>
      </c>
      <c r="B3571" s="90">
        <v>0.54166666666666663</v>
      </c>
      <c r="C3571" s="91">
        <f t="shared" si="110"/>
        <v>41788.541666666664</v>
      </c>
      <c r="D3571" s="91">
        <f t="shared" si="111"/>
        <v>41788.5</v>
      </c>
      <c r="E3571" s="88" t="s">
        <v>142</v>
      </c>
      <c r="F3571" s="88">
        <v>29.21631</v>
      </c>
      <c r="H3571" s="88">
        <v>10.71335</v>
      </c>
      <c r="I3571" s="88">
        <v>26.237590000000001</v>
      </c>
      <c r="J3571" s="88">
        <v>6.9184700000000001</v>
      </c>
    </row>
    <row r="3572" spans="1:10">
      <c r="A3572" s="89">
        <v>41788</v>
      </c>
      <c r="B3572" s="90">
        <v>0.58333333333333337</v>
      </c>
      <c r="C3572" s="91">
        <f t="shared" si="110"/>
        <v>41788.583333333336</v>
      </c>
      <c r="D3572" s="91">
        <f t="shared" si="111"/>
        <v>41788.541666666672</v>
      </c>
      <c r="E3572" s="88" t="s">
        <v>142</v>
      </c>
      <c r="F3572" s="88">
        <v>24.487649999999999</v>
      </c>
      <c r="H3572" s="88">
        <v>11.30001</v>
      </c>
      <c r="I3572" s="88">
        <v>27.696349999999999</v>
      </c>
      <c r="J3572" s="88">
        <v>7.85846</v>
      </c>
    </row>
    <row r="3573" spans="1:10">
      <c r="A3573" s="89">
        <v>41788</v>
      </c>
      <c r="B3573" s="90">
        <v>0.625</v>
      </c>
      <c r="C3573" s="91">
        <f t="shared" si="110"/>
        <v>41788.625</v>
      </c>
      <c r="D3573" s="91">
        <f t="shared" si="111"/>
        <v>41788.583333333336</v>
      </c>
      <c r="E3573" s="88" t="s">
        <v>142</v>
      </c>
      <c r="F3573" s="88">
        <v>24.441749999999999</v>
      </c>
      <c r="H3573" s="88">
        <v>9.0537799999999997</v>
      </c>
      <c r="I3573" s="88">
        <v>26.31887</v>
      </c>
      <c r="J3573" s="88">
        <v>10.52688</v>
      </c>
    </row>
    <row r="3574" spans="1:10">
      <c r="A3574" s="89">
        <v>41788</v>
      </c>
      <c r="B3574" s="90">
        <v>0.66666666666666663</v>
      </c>
      <c r="C3574" s="91">
        <f t="shared" si="110"/>
        <v>41788.666666666664</v>
      </c>
      <c r="D3574" s="91">
        <f t="shared" si="111"/>
        <v>41788.625</v>
      </c>
      <c r="E3574" s="88" t="s">
        <v>142</v>
      </c>
      <c r="F3574" s="88">
        <v>34.386270000000003</v>
      </c>
      <c r="I3574" s="88">
        <v>29.296309999999998</v>
      </c>
      <c r="J3574" s="88">
        <v>10.67653</v>
      </c>
    </row>
    <row r="3575" spans="1:10">
      <c r="A3575" s="89">
        <v>41788</v>
      </c>
      <c r="B3575" s="90">
        <v>0.70833333333333337</v>
      </c>
      <c r="C3575" s="91">
        <f t="shared" si="110"/>
        <v>41788.708333333336</v>
      </c>
      <c r="D3575" s="91">
        <f t="shared" si="111"/>
        <v>41788.666666666672</v>
      </c>
      <c r="E3575" s="88" t="s">
        <v>142</v>
      </c>
      <c r="F3575" s="88">
        <v>36.337980000000002</v>
      </c>
      <c r="H3575" s="88">
        <v>13.73127</v>
      </c>
      <c r="I3575" s="88">
        <v>29.722639999999998</v>
      </c>
      <c r="J3575" s="88">
        <v>9.5538900000000009</v>
      </c>
    </row>
    <row r="3576" spans="1:10">
      <c r="A3576" s="89">
        <v>41788</v>
      </c>
      <c r="B3576" s="90">
        <v>0.75</v>
      </c>
      <c r="C3576" s="91">
        <f t="shared" si="110"/>
        <v>41788.75</v>
      </c>
      <c r="D3576" s="91">
        <f t="shared" si="111"/>
        <v>41788.708333333336</v>
      </c>
      <c r="E3576" s="88" t="s">
        <v>142</v>
      </c>
      <c r="F3576" s="88">
        <v>28.92465</v>
      </c>
      <c r="H3576" s="88">
        <v>13.147</v>
      </c>
      <c r="I3576" s="88">
        <v>21.97749</v>
      </c>
      <c r="J3576" s="88">
        <v>11.57541</v>
      </c>
    </row>
    <row r="3577" spans="1:10">
      <c r="A3577" s="89">
        <v>41788</v>
      </c>
      <c r="B3577" s="90">
        <v>0.79166666666666663</v>
      </c>
      <c r="C3577" s="91">
        <f t="shared" si="110"/>
        <v>41788.791666666664</v>
      </c>
      <c r="D3577" s="91">
        <f t="shared" si="111"/>
        <v>41788.75</v>
      </c>
      <c r="E3577" s="88" t="s">
        <v>142</v>
      </c>
      <c r="F3577" s="88">
        <v>25.365490000000001</v>
      </c>
      <c r="H3577" s="88">
        <v>9.3961100000000002</v>
      </c>
      <c r="I3577" s="88">
        <v>19.596430000000002</v>
      </c>
      <c r="J3577" s="88">
        <v>7.8297800000000004</v>
      </c>
    </row>
    <row r="3578" spans="1:10">
      <c r="A3578" s="89">
        <v>41788</v>
      </c>
      <c r="B3578" s="90">
        <v>0.83333333333333337</v>
      </c>
      <c r="C3578" s="91">
        <f t="shared" si="110"/>
        <v>41788.833333333336</v>
      </c>
      <c r="D3578" s="91">
        <f t="shared" si="111"/>
        <v>41788.791666666672</v>
      </c>
      <c r="E3578" s="88" t="s">
        <v>142</v>
      </c>
      <c r="F3578" s="88">
        <v>19.70401</v>
      </c>
      <c r="H3578" s="88">
        <v>6.60243</v>
      </c>
      <c r="I3578" s="88">
        <v>18.03679</v>
      </c>
      <c r="J3578" s="88">
        <v>6.6574099999999996</v>
      </c>
    </row>
    <row r="3579" spans="1:10">
      <c r="A3579" s="89">
        <v>41788</v>
      </c>
      <c r="B3579" s="90">
        <v>0.875</v>
      </c>
      <c r="C3579" s="91">
        <f t="shared" si="110"/>
        <v>41788.875</v>
      </c>
      <c r="D3579" s="91">
        <f t="shared" si="111"/>
        <v>41788.833333333336</v>
      </c>
      <c r="E3579" s="88" t="s">
        <v>142</v>
      </c>
      <c r="F3579" s="88">
        <v>17.52328</v>
      </c>
      <c r="H3579" s="88">
        <v>5.5142199999999999</v>
      </c>
      <c r="I3579" s="88">
        <v>17.84984</v>
      </c>
      <c r="J3579" s="88">
        <v>5.5333399999999999</v>
      </c>
    </row>
    <row r="3580" spans="1:10">
      <c r="A3580" s="89">
        <v>41788</v>
      </c>
      <c r="B3580" s="90">
        <v>0.91666666666666663</v>
      </c>
      <c r="C3580" s="91">
        <f t="shared" si="110"/>
        <v>41788.916666666664</v>
      </c>
      <c r="D3580" s="91">
        <f t="shared" si="111"/>
        <v>41788.875</v>
      </c>
      <c r="E3580" s="88" t="s">
        <v>142</v>
      </c>
      <c r="F3580" s="88">
        <v>15.977029999999999</v>
      </c>
      <c r="H3580" s="88">
        <v>5.5491200000000003</v>
      </c>
      <c r="I3580" s="88">
        <v>19.21632</v>
      </c>
      <c r="J3580" s="88">
        <v>5.5792400000000004</v>
      </c>
    </row>
    <row r="3581" spans="1:10">
      <c r="A3581" s="89">
        <v>41788</v>
      </c>
      <c r="B3581" s="90">
        <v>0.95833333333333337</v>
      </c>
      <c r="C3581" s="91">
        <f t="shared" si="110"/>
        <v>41788.958333333336</v>
      </c>
      <c r="D3581" s="91">
        <f t="shared" si="111"/>
        <v>41788.916666666672</v>
      </c>
      <c r="E3581" s="88" t="s">
        <v>142</v>
      </c>
      <c r="F3581" s="88">
        <v>16.11186</v>
      </c>
      <c r="H3581" s="88">
        <v>6.2462299999999997</v>
      </c>
      <c r="I3581" s="88">
        <v>15.292350000000001</v>
      </c>
      <c r="J3581" s="88">
        <v>4.5010700000000003</v>
      </c>
    </row>
    <row r="3582" spans="1:10">
      <c r="A3582" s="89">
        <v>41788</v>
      </c>
      <c r="B3582" s="92">
        <v>1</v>
      </c>
      <c r="C3582" s="91">
        <f t="shared" si="110"/>
        <v>41789</v>
      </c>
      <c r="D3582" s="91">
        <f t="shared" si="111"/>
        <v>41788.958333333336</v>
      </c>
      <c r="E3582" s="88" t="s">
        <v>142</v>
      </c>
      <c r="F3582" s="88">
        <v>13.05233</v>
      </c>
      <c r="H3582" s="88">
        <v>9.4219299999999997</v>
      </c>
      <c r="I3582" s="88">
        <v>11.092980000000001</v>
      </c>
      <c r="J3582" s="88">
        <v>4.9710700000000001</v>
      </c>
    </row>
    <row r="3583" spans="1:10">
      <c r="A3583" s="89">
        <v>41789</v>
      </c>
      <c r="B3583" s="90">
        <v>4.1666666666666664E-2</v>
      </c>
      <c r="C3583" s="91">
        <f t="shared" si="110"/>
        <v>41789.041666666664</v>
      </c>
      <c r="D3583" s="91">
        <f t="shared" si="111"/>
        <v>41789</v>
      </c>
      <c r="E3583" s="88" t="s">
        <v>142</v>
      </c>
      <c r="F3583" s="88">
        <v>12.057040000000001</v>
      </c>
      <c r="H3583" s="88">
        <v>6.3469499999999996</v>
      </c>
      <c r="I3583" s="88">
        <v>9.3106899999999992</v>
      </c>
      <c r="J3583" s="88">
        <v>4.9218200000000003</v>
      </c>
    </row>
    <row r="3584" spans="1:10">
      <c r="A3584" s="89">
        <v>41789</v>
      </c>
      <c r="B3584" s="90">
        <v>8.3333333333333329E-2</v>
      </c>
      <c r="C3584" s="91">
        <f t="shared" si="110"/>
        <v>41789.083333333336</v>
      </c>
      <c r="D3584" s="91">
        <f t="shared" si="111"/>
        <v>41789.041666666672</v>
      </c>
      <c r="E3584" s="88" t="s">
        <v>142</v>
      </c>
      <c r="I3584" s="88">
        <v>9.85703</v>
      </c>
      <c r="J3584" s="88">
        <v>5.6724800000000002</v>
      </c>
    </row>
    <row r="3585" spans="1:10">
      <c r="A3585" s="89">
        <v>41789</v>
      </c>
      <c r="B3585" s="90">
        <v>0.125</v>
      </c>
      <c r="C3585" s="91">
        <f t="shared" si="110"/>
        <v>41789.125</v>
      </c>
      <c r="D3585" s="91">
        <f t="shared" si="111"/>
        <v>41789.083333333336</v>
      </c>
      <c r="E3585" s="88" t="s">
        <v>142</v>
      </c>
      <c r="F3585" s="88">
        <v>13.085330000000001</v>
      </c>
      <c r="H3585" s="88">
        <v>8.1247799999999994</v>
      </c>
      <c r="I3585" s="88">
        <v>8.3954000000000004</v>
      </c>
      <c r="J3585" s="88">
        <v>6.65646</v>
      </c>
    </row>
    <row r="3586" spans="1:10">
      <c r="A3586" s="89">
        <v>41789</v>
      </c>
      <c r="B3586" s="90">
        <v>0.16666666666666666</v>
      </c>
      <c r="C3586" s="91">
        <f t="shared" si="110"/>
        <v>41789.166666666664</v>
      </c>
      <c r="D3586" s="91">
        <f t="shared" si="111"/>
        <v>41789.125</v>
      </c>
      <c r="E3586" s="88" t="s">
        <v>142</v>
      </c>
      <c r="F3586" s="88">
        <v>17.267479999999999</v>
      </c>
      <c r="H3586" s="88">
        <v>6.9586300000000003</v>
      </c>
      <c r="I3586" s="88">
        <v>7.8962300000000001</v>
      </c>
      <c r="J3586" s="88">
        <v>8.7645099999999996</v>
      </c>
    </row>
    <row r="3587" spans="1:10">
      <c r="A3587" s="89">
        <v>41789</v>
      </c>
      <c r="B3587" s="90">
        <v>0.20833333333333334</v>
      </c>
      <c r="C3587" s="91">
        <f t="shared" si="110"/>
        <v>41789.208333333336</v>
      </c>
      <c r="D3587" s="91">
        <f t="shared" si="111"/>
        <v>41789.166666666672</v>
      </c>
      <c r="E3587" s="88" t="s">
        <v>142</v>
      </c>
      <c r="F3587" s="88">
        <v>20.478090000000002</v>
      </c>
      <c r="H3587" s="88">
        <v>5.2598500000000001</v>
      </c>
      <c r="I3587" s="88">
        <v>11.873279999999999</v>
      </c>
      <c r="J3587" s="88">
        <v>12.556520000000001</v>
      </c>
    </row>
    <row r="3588" spans="1:10">
      <c r="A3588" s="89">
        <v>41789</v>
      </c>
      <c r="B3588" s="90">
        <v>0.25</v>
      </c>
      <c r="C3588" s="91">
        <f t="shared" si="110"/>
        <v>41789.25</v>
      </c>
      <c r="D3588" s="91">
        <f t="shared" si="111"/>
        <v>41789.208333333336</v>
      </c>
      <c r="E3588" s="88" t="s">
        <v>142</v>
      </c>
      <c r="F3588" s="88">
        <v>26.925609999999999</v>
      </c>
      <c r="H3588" s="88">
        <v>6.7592499999999998</v>
      </c>
      <c r="I3588" s="88">
        <v>18.25864</v>
      </c>
      <c r="J3588" s="88">
        <v>15.181900000000001</v>
      </c>
    </row>
    <row r="3589" spans="1:10">
      <c r="A3589" s="89">
        <v>41789</v>
      </c>
      <c r="B3589" s="90">
        <v>0.29166666666666669</v>
      </c>
      <c r="C3589" s="91">
        <f t="shared" si="110"/>
        <v>41789.291666666664</v>
      </c>
      <c r="D3589" s="91">
        <f t="shared" si="111"/>
        <v>41789.25</v>
      </c>
      <c r="E3589" s="88" t="s">
        <v>142</v>
      </c>
      <c r="F3589" s="88">
        <v>42.834739999999996</v>
      </c>
      <c r="H3589" s="88">
        <v>8.9046000000000003</v>
      </c>
      <c r="I3589" s="88">
        <v>27.873729999999998</v>
      </c>
      <c r="J3589" s="88">
        <v>14.5656</v>
      </c>
    </row>
    <row r="3590" spans="1:10">
      <c r="A3590" s="89">
        <v>41789</v>
      </c>
      <c r="B3590" s="90">
        <v>0.33333333333333331</v>
      </c>
      <c r="C3590" s="91">
        <f t="shared" si="110"/>
        <v>41789.333333333336</v>
      </c>
      <c r="D3590" s="91">
        <f t="shared" si="111"/>
        <v>41789.291666666672</v>
      </c>
      <c r="E3590" s="88" t="s">
        <v>142</v>
      </c>
      <c r="F3590" s="88">
        <v>43.219149999999999</v>
      </c>
      <c r="H3590" s="88">
        <v>6.64785</v>
      </c>
      <c r="I3590" s="88">
        <v>29.27703</v>
      </c>
      <c r="J3590" s="88">
        <v>11.74658</v>
      </c>
    </row>
    <row r="3591" spans="1:10">
      <c r="A3591" s="89">
        <v>41789</v>
      </c>
      <c r="B3591" s="90">
        <v>0.375</v>
      </c>
      <c r="C3591" s="91">
        <f t="shared" si="110"/>
        <v>41789.375</v>
      </c>
      <c r="D3591" s="91">
        <f t="shared" si="111"/>
        <v>41789.333333333336</v>
      </c>
      <c r="E3591" s="88" t="s">
        <v>142</v>
      </c>
      <c r="F3591" s="88">
        <v>50.46275</v>
      </c>
      <c r="H3591" s="88">
        <v>5.32775</v>
      </c>
      <c r="I3591" s="88">
        <v>27.081479999999999</v>
      </c>
      <c r="J3591" s="88">
        <v>9.8249899999999997</v>
      </c>
    </row>
    <row r="3592" spans="1:10">
      <c r="A3592" s="89">
        <v>41789</v>
      </c>
      <c r="B3592" s="90">
        <v>0.41666666666666669</v>
      </c>
      <c r="C3592" s="91">
        <f t="shared" ref="C3592:C3655" si="112">A3592+B3592</f>
        <v>41789.416666666664</v>
      </c>
      <c r="D3592" s="91">
        <f t="shared" ref="D3592:D3655" si="113">C3592-"01:00"</f>
        <v>41789.375</v>
      </c>
      <c r="E3592" s="88" t="s">
        <v>142</v>
      </c>
      <c r="F3592" s="88">
        <v>43.211030000000001</v>
      </c>
      <c r="H3592" s="88">
        <v>5.6925600000000003</v>
      </c>
      <c r="I3592" s="88">
        <v>31.188089999999999</v>
      </c>
      <c r="J3592" s="88">
        <v>9.6017100000000006</v>
      </c>
    </row>
    <row r="3593" spans="1:10">
      <c r="A3593" s="89">
        <v>41789</v>
      </c>
      <c r="B3593" s="90">
        <v>0.45833333333333331</v>
      </c>
      <c r="C3593" s="91">
        <f t="shared" si="112"/>
        <v>41789.458333333336</v>
      </c>
      <c r="D3593" s="91">
        <f t="shared" si="113"/>
        <v>41789.416666666672</v>
      </c>
      <c r="E3593" s="88" t="s">
        <v>142</v>
      </c>
      <c r="F3593" s="88">
        <v>45.10727</v>
      </c>
      <c r="H3593" s="88">
        <v>6.0583200000000001</v>
      </c>
      <c r="I3593" s="88">
        <v>28.444610000000001</v>
      </c>
      <c r="J3593" s="88">
        <v>9.5013000000000005</v>
      </c>
    </row>
    <row r="3594" spans="1:10">
      <c r="A3594" s="89">
        <v>41789</v>
      </c>
      <c r="B3594" s="90">
        <v>0.5</v>
      </c>
      <c r="C3594" s="91">
        <f t="shared" si="112"/>
        <v>41789.5</v>
      </c>
      <c r="D3594" s="91">
        <f t="shared" si="113"/>
        <v>41789.458333333336</v>
      </c>
      <c r="E3594" s="88" t="s">
        <v>142</v>
      </c>
      <c r="F3594" s="88">
        <v>44.138109999999998</v>
      </c>
      <c r="H3594" s="88">
        <v>4.1931599999999998</v>
      </c>
      <c r="I3594" s="88">
        <v>31.04513</v>
      </c>
      <c r="J3594" s="88">
        <v>7.9096200000000003</v>
      </c>
    </row>
    <row r="3595" spans="1:10">
      <c r="A3595" s="89">
        <v>41789</v>
      </c>
      <c r="B3595" s="90">
        <v>0.54166666666666663</v>
      </c>
      <c r="C3595" s="91">
        <f t="shared" si="112"/>
        <v>41789.541666666664</v>
      </c>
      <c r="D3595" s="91">
        <f t="shared" si="113"/>
        <v>41789.5</v>
      </c>
      <c r="E3595" s="88" t="s">
        <v>142</v>
      </c>
      <c r="F3595" s="88">
        <v>44.983910000000002</v>
      </c>
      <c r="H3595" s="88">
        <v>4.2959500000000004</v>
      </c>
      <c r="I3595" s="88">
        <v>28.261489999999998</v>
      </c>
      <c r="J3595" s="88">
        <v>8.8998200000000001</v>
      </c>
    </row>
    <row r="3596" spans="1:10">
      <c r="A3596" s="89">
        <v>41789</v>
      </c>
      <c r="B3596" s="90">
        <v>0.58333333333333337</v>
      </c>
      <c r="C3596" s="91">
        <f t="shared" si="112"/>
        <v>41789.583333333336</v>
      </c>
      <c r="D3596" s="91">
        <f t="shared" si="113"/>
        <v>41789.541666666672</v>
      </c>
      <c r="E3596" s="88" t="s">
        <v>142</v>
      </c>
      <c r="F3596" s="88">
        <v>41.936340000000001</v>
      </c>
      <c r="H3596" s="88">
        <v>5.22973</v>
      </c>
      <c r="I3596" s="88">
        <v>35.518949999999997</v>
      </c>
      <c r="J3596" s="88">
        <v>6.51206</v>
      </c>
    </row>
    <row r="3597" spans="1:10">
      <c r="A3597" s="89">
        <v>41789</v>
      </c>
      <c r="B3597" s="90">
        <v>0.625</v>
      </c>
      <c r="C3597" s="91">
        <f t="shared" si="112"/>
        <v>41789.625</v>
      </c>
      <c r="D3597" s="91">
        <f t="shared" si="113"/>
        <v>41789.583333333336</v>
      </c>
      <c r="E3597" s="88" t="s">
        <v>142</v>
      </c>
      <c r="F3597" s="88">
        <v>51.663319999999999</v>
      </c>
      <c r="H3597" s="88">
        <v>5.7920100000000003</v>
      </c>
      <c r="I3597" s="88">
        <v>36.572740000000003</v>
      </c>
      <c r="J3597" s="88">
        <v>8.7162199999999999</v>
      </c>
    </row>
    <row r="3598" spans="1:10">
      <c r="A3598" s="89">
        <v>41789</v>
      </c>
      <c r="B3598" s="90">
        <v>0.66666666666666663</v>
      </c>
      <c r="C3598" s="91">
        <f t="shared" si="112"/>
        <v>41789.666666666664</v>
      </c>
      <c r="D3598" s="91">
        <f t="shared" si="113"/>
        <v>41789.625</v>
      </c>
      <c r="E3598" s="88" t="s">
        <v>142</v>
      </c>
      <c r="F3598" s="88">
        <v>49.163679999999999</v>
      </c>
      <c r="H3598" s="88">
        <v>4.9897099999999996</v>
      </c>
      <c r="I3598" s="88">
        <v>43.098190000000002</v>
      </c>
      <c r="J3598" s="88">
        <v>10.87256</v>
      </c>
    </row>
    <row r="3599" spans="1:10">
      <c r="A3599" s="89">
        <v>41789</v>
      </c>
      <c r="B3599" s="90">
        <v>0.70833333333333337</v>
      </c>
      <c r="C3599" s="91">
        <f t="shared" si="112"/>
        <v>41789.708333333336</v>
      </c>
      <c r="D3599" s="91">
        <f t="shared" si="113"/>
        <v>41789.666666666672</v>
      </c>
      <c r="E3599" s="88" t="s">
        <v>142</v>
      </c>
      <c r="F3599" s="88">
        <v>39.676729999999999</v>
      </c>
      <c r="H3599" s="88">
        <v>5.0356100000000001</v>
      </c>
      <c r="I3599" s="88">
        <v>44.369039999999998</v>
      </c>
      <c r="J3599" s="88">
        <v>10.969620000000001</v>
      </c>
    </row>
    <row r="3600" spans="1:10">
      <c r="A3600" s="89">
        <v>41789</v>
      </c>
      <c r="B3600" s="90">
        <v>0.75</v>
      </c>
      <c r="C3600" s="91">
        <f t="shared" si="112"/>
        <v>41789.75</v>
      </c>
      <c r="D3600" s="91">
        <f t="shared" si="113"/>
        <v>41789.708333333336</v>
      </c>
      <c r="E3600" s="88" t="s">
        <v>142</v>
      </c>
      <c r="F3600" s="88">
        <v>26.584230000000002</v>
      </c>
      <c r="H3600" s="88">
        <v>4.7453900000000004</v>
      </c>
      <c r="I3600" s="88">
        <v>42.71808</v>
      </c>
      <c r="J3600" s="88">
        <v>10.923719999999999</v>
      </c>
    </row>
    <row r="3601" spans="1:10">
      <c r="A3601" s="89">
        <v>41789</v>
      </c>
      <c r="B3601" s="90">
        <v>0.79166666666666663</v>
      </c>
      <c r="C3601" s="91">
        <f t="shared" si="112"/>
        <v>41789.791666666664</v>
      </c>
      <c r="D3601" s="91">
        <f t="shared" si="113"/>
        <v>41789.75</v>
      </c>
      <c r="E3601" s="88" t="s">
        <v>142</v>
      </c>
      <c r="F3601" s="88">
        <v>35.734580000000001</v>
      </c>
      <c r="H3601" s="88">
        <v>5.5577300000000003</v>
      </c>
      <c r="I3601" s="88">
        <v>33.359740000000002</v>
      </c>
      <c r="J3601" s="88">
        <v>12.143420000000001</v>
      </c>
    </row>
    <row r="3602" spans="1:10">
      <c r="A3602" s="89">
        <v>41789</v>
      </c>
      <c r="B3602" s="90">
        <v>0.83333333333333337</v>
      </c>
      <c r="C3602" s="91">
        <f t="shared" si="112"/>
        <v>41789.833333333336</v>
      </c>
      <c r="D3602" s="91">
        <f t="shared" si="113"/>
        <v>41789.791666666672</v>
      </c>
      <c r="E3602" s="88" t="s">
        <v>142</v>
      </c>
      <c r="F3602" s="88">
        <v>34.238529999999997</v>
      </c>
      <c r="H3602" s="88">
        <v>7.4171500000000004</v>
      </c>
      <c r="I3602" s="88">
        <v>48.139539999999997</v>
      </c>
      <c r="J3602" s="88">
        <v>9.7064199999999996</v>
      </c>
    </row>
    <row r="3603" spans="1:10">
      <c r="A3603" s="89">
        <v>41789</v>
      </c>
      <c r="B3603" s="90">
        <v>0.875</v>
      </c>
      <c r="C3603" s="91">
        <f t="shared" si="112"/>
        <v>41789.875</v>
      </c>
      <c r="D3603" s="91">
        <f t="shared" si="113"/>
        <v>41789.833333333336</v>
      </c>
      <c r="E3603" s="88" t="s">
        <v>142</v>
      </c>
      <c r="F3603" s="88">
        <v>30.745349999999998</v>
      </c>
      <c r="H3603" s="88">
        <v>8.4044799999999995</v>
      </c>
      <c r="I3603" s="88">
        <v>49.871780000000001</v>
      </c>
      <c r="J3603" s="88">
        <v>8.5326199999999996</v>
      </c>
    </row>
    <row r="3604" spans="1:10">
      <c r="A3604" s="89">
        <v>41789</v>
      </c>
      <c r="B3604" s="90">
        <v>0.91666666666666663</v>
      </c>
      <c r="C3604" s="91">
        <f t="shared" si="112"/>
        <v>41789.916666666664</v>
      </c>
      <c r="D3604" s="91">
        <f t="shared" si="113"/>
        <v>41789.875</v>
      </c>
      <c r="E3604" s="88" t="s">
        <v>142</v>
      </c>
      <c r="F3604" s="88">
        <v>18.64592</v>
      </c>
      <c r="H3604" s="88">
        <v>6.2141900000000003</v>
      </c>
      <c r="I3604" s="88">
        <v>48.10416</v>
      </c>
      <c r="J3604" s="88">
        <v>6.5178000000000003</v>
      </c>
    </row>
    <row r="3605" spans="1:10">
      <c r="A3605" s="89">
        <v>41789</v>
      </c>
      <c r="B3605" s="90">
        <v>0.95833333333333337</v>
      </c>
      <c r="C3605" s="91">
        <f t="shared" si="112"/>
        <v>41789.958333333336</v>
      </c>
      <c r="D3605" s="91">
        <f t="shared" si="113"/>
        <v>41789.916666666672</v>
      </c>
      <c r="E3605" s="88" t="s">
        <v>142</v>
      </c>
      <c r="F3605" s="88">
        <v>15.19768</v>
      </c>
      <c r="H3605" s="88">
        <v>11.14175</v>
      </c>
      <c r="I3605" s="88">
        <v>63.08907</v>
      </c>
      <c r="J3605" s="88">
        <v>6.2376199999999997</v>
      </c>
    </row>
    <row r="3606" spans="1:10">
      <c r="A3606" s="89">
        <v>41789</v>
      </c>
      <c r="B3606" s="92">
        <v>1</v>
      </c>
      <c r="C3606" s="91">
        <f t="shared" si="112"/>
        <v>41790</v>
      </c>
      <c r="D3606" s="91">
        <f t="shared" si="113"/>
        <v>41789.958333333336</v>
      </c>
      <c r="E3606" s="88" t="s">
        <v>142</v>
      </c>
      <c r="F3606" s="88">
        <v>14.19697</v>
      </c>
      <c r="H3606" s="88">
        <v>5.0805600000000002</v>
      </c>
      <c r="I3606" s="88">
        <v>62.188760000000002</v>
      </c>
      <c r="J3606" s="88">
        <v>6.0482800000000001</v>
      </c>
    </row>
    <row r="3607" spans="1:10">
      <c r="A3607" s="89">
        <v>41790</v>
      </c>
      <c r="B3607" s="90">
        <v>4.1666666666666664E-2</v>
      </c>
      <c r="C3607" s="91">
        <f t="shared" si="112"/>
        <v>41790.041666666664</v>
      </c>
      <c r="D3607" s="91">
        <f t="shared" si="113"/>
        <v>41790</v>
      </c>
      <c r="E3607" s="88" t="s">
        <v>142</v>
      </c>
      <c r="F3607" s="88">
        <v>10.055289999999999</v>
      </c>
      <c r="H3607" s="88">
        <v>5.6775799999999998</v>
      </c>
      <c r="I3607" s="88">
        <v>43.571210000000001</v>
      </c>
      <c r="J3607" s="88">
        <v>5.7264999999999997</v>
      </c>
    </row>
    <row r="3608" spans="1:10">
      <c r="A3608" s="89">
        <v>41790</v>
      </c>
      <c r="B3608" s="90">
        <v>8.3333333333333329E-2</v>
      </c>
      <c r="C3608" s="91">
        <f t="shared" si="112"/>
        <v>41790.083333333336</v>
      </c>
      <c r="D3608" s="91">
        <f t="shared" si="113"/>
        <v>41790.041666666672</v>
      </c>
      <c r="E3608" s="88" t="s">
        <v>142</v>
      </c>
      <c r="I3608" s="88">
        <v>29.29823</v>
      </c>
      <c r="J3608" s="88">
        <v>8.1204800000000006</v>
      </c>
    </row>
    <row r="3609" spans="1:10">
      <c r="A3609" s="89">
        <v>41790</v>
      </c>
      <c r="B3609" s="90">
        <v>0.125</v>
      </c>
      <c r="C3609" s="91">
        <f t="shared" si="112"/>
        <v>41790.125</v>
      </c>
      <c r="D3609" s="91">
        <f t="shared" si="113"/>
        <v>41790.083333333336</v>
      </c>
      <c r="E3609" s="88" t="s">
        <v>142</v>
      </c>
      <c r="F3609" s="88">
        <v>8.5316600000000005</v>
      </c>
      <c r="H3609" s="88">
        <v>4.4537300000000002</v>
      </c>
      <c r="I3609" s="88">
        <v>33.212000000000003</v>
      </c>
      <c r="J3609" s="88">
        <v>9.3875100000000007</v>
      </c>
    </row>
    <row r="3610" spans="1:10">
      <c r="A3610" s="89">
        <v>41790</v>
      </c>
      <c r="B3610" s="90">
        <v>0.16666666666666666</v>
      </c>
      <c r="C3610" s="91">
        <f t="shared" si="112"/>
        <v>41790.166666666664</v>
      </c>
      <c r="D3610" s="91">
        <f t="shared" si="113"/>
        <v>41790.125</v>
      </c>
      <c r="E3610" s="88" t="s">
        <v>142</v>
      </c>
      <c r="F3610" s="88">
        <v>9.2407199999999996</v>
      </c>
      <c r="H3610" s="88">
        <v>3.6299299999999999</v>
      </c>
      <c r="I3610" s="88">
        <v>26.63204</v>
      </c>
      <c r="J3610" s="88">
        <v>11.637560000000001</v>
      </c>
    </row>
    <row r="3611" spans="1:10">
      <c r="A3611" s="89">
        <v>41790</v>
      </c>
      <c r="B3611" s="90">
        <v>0.20833333333333334</v>
      </c>
      <c r="C3611" s="91">
        <f t="shared" si="112"/>
        <v>41790.208333333336</v>
      </c>
      <c r="D3611" s="91">
        <f t="shared" si="113"/>
        <v>41790.166666666672</v>
      </c>
      <c r="E3611" s="88" t="s">
        <v>142</v>
      </c>
      <c r="F3611" s="88">
        <v>13.34782</v>
      </c>
      <c r="H3611" s="88">
        <v>4.6349400000000003</v>
      </c>
      <c r="I3611" s="88">
        <v>35.634659999999997</v>
      </c>
      <c r="J3611" s="88">
        <v>15.62082</v>
      </c>
    </row>
    <row r="3612" spans="1:10">
      <c r="A3612" s="89">
        <v>41790</v>
      </c>
      <c r="B3612" s="90">
        <v>0.25</v>
      </c>
      <c r="C3612" s="91">
        <f t="shared" si="112"/>
        <v>41790.25</v>
      </c>
      <c r="D3612" s="91">
        <f t="shared" si="113"/>
        <v>41790.208333333336</v>
      </c>
      <c r="E3612" s="88" t="s">
        <v>142</v>
      </c>
      <c r="F3612" s="88">
        <v>21.189070000000001</v>
      </c>
      <c r="H3612" s="88">
        <v>5.1188099999999999</v>
      </c>
      <c r="I3612" s="88">
        <v>42.912199999999999</v>
      </c>
      <c r="J3612" s="88">
        <v>13.44918</v>
      </c>
    </row>
    <row r="3613" spans="1:10">
      <c r="A3613" s="89">
        <v>41790</v>
      </c>
      <c r="B3613" s="90">
        <v>0.29166666666666669</v>
      </c>
      <c r="C3613" s="91">
        <f t="shared" si="112"/>
        <v>41790.291666666664</v>
      </c>
      <c r="D3613" s="91">
        <f t="shared" si="113"/>
        <v>41790.25</v>
      </c>
      <c r="E3613" s="88" t="s">
        <v>142</v>
      </c>
      <c r="F3613" s="88">
        <v>22.567499999999999</v>
      </c>
      <c r="H3613" s="88">
        <v>7.7178899999999997</v>
      </c>
      <c r="I3613" s="88">
        <v>37.525640000000003</v>
      </c>
      <c r="J3613" s="88">
        <v>14.04158</v>
      </c>
    </row>
    <row r="3614" spans="1:10">
      <c r="A3614" s="89">
        <v>41790</v>
      </c>
      <c r="B3614" s="90">
        <v>0.33333333333333331</v>
      </c>
      <c r="C3614" s="91">
        <f t="shared" si="112"/>
        <v>41790.333333333336</v>
      </c>
      <c r="D3614" s="91">
        <f t="shared" si="113"/>
        <v>41790.291666666672</v>
      </c>
      <c r="E3614" s="88" t="s">
        <v>142</v>
      </c>
      <c r="F3614" s="88">
        <v>22.245239999999999</v>
      </c>
      <c r="H3614" s="88">
        <v>6.8018099999999997</v>
      </c>
      <c r="I3614" s="88">
        <v>30.301169999999999</v>
      </c>
      <c r="J3614" s="88">
        <v>6.4173900000000001</v>
      </c>
    </row>
    <row r="3615" spans="1:10">
      <c r="A3615" s="89">
        <v>41790</v>
      </c>
      <c r="B3615" s="90">
        <v>0.375</v>
      </c>
      <c r="C3615" s="91">
        <f t="shared" si="112"/>
        <v>41790.375</v>
      </c>
      <c r="D3615" s="91">
        <f t="shared" si="113"/>
        <v>41790.333333333336</v>
      </c>
      <c r="E3615" s="88" t="s">
        <v>142</v>
      </c>
      <c r="F3615" s="88">
        <v>22.406849999999999</v>
      </c>
      <c r="H3615" s="88">
        <v>7.0752899999999999</v>
      </c>
      <c r="I3615" s="88">
        <v>40.01285</v>
      </c>
      <c r="J3615" s="88">
        <v>5.4343700000000004</v>
      </c>
    </row>
    <row r="3616" spans="1:10">
      <c r="A3616" s="89">
        <v>41790</v>
      </c>
      <c r="B3616" s="90">
        <v>0.41666666666666669</v>
      </c>
      <c r="C3616" s="91">
        <f t="shared" si="112"/>
        <v>41790.416666666664</v>
      </c>
      <c r="D3616" s="91">
        <f t="shared" si="113"/>
        <v>41790.375</v>
      </c>
      <c r="E3616" s="88" t="s">
        <v>142</v>
      </c>
      <c r="F3616" s="88">
        <v>25.270820000000001</v>
      </c>
      <c r="H3616" s="88">
        <v>7.8565500000000004</v>
      </c>
      <c r="I3616" s="88">
        <v>39.896659999999997</v>
      </c>
      <c r="J3616" s="88">
        <v>4.6884899999999998</v>
      </c>
    </row>
    <row r="3617" spans="1:10">
      <c r="A3617" s="89">
        <v>41790</v>
      </c>
      <c r="B3617" s="90">
        <v>0.45833333333333331</v>
      </c>
      <c r="C3617" s="91">
        <f t="shared" si="112"/>
        <v>41790.458333333336</v>
      </c>
      <c r="D3617" s="91">
        <f t="shared" si="113"/>
        <v>41790.416666666672</v>
      </c>
      <c r="E3617" s="88" t="s">
        <v>142</v>
      </c>
      <c r="F3617" s="88">
        <v>21.041799999999999</v>
      </c>
      <c r="H3617" s="88">
        <v>8.6430699999999998</v>
      </c>
      <c r="I3617" s="88">
        <v>35.18235</v>
      </c>
      <c r="J3617" s="88">
        <v>6.6210800000000001</v>
      </c>
    </row>
    <row r="3618" spans="1:10">
      <c r="A3618" s="89">
        <v>41790</v>
      </c>
      <c r="B3618" s="90">
        <v>0.5</v>
      </c>
      <c r="C3618" s="91">
        <f t="shared" si="112"/>
        <v>41790.5</v>
      </c>
      <c r="D3618" s="91">
        <f t="shared" si="113"/>
        <v>41790.458333333336</v>
      </c>
      <c r="E3618" s="88" t="s">
        <v>142</v>
      </c>
      <c r="F3618" s="88">
        <v>19.167079999999999</v>
      </c>
      <c r="H3618" s="88">
        <v>8.4092599999999997</v>
      </c>
      <c r="I3618" s="88">
        <v>30.004259999999999</v>
      </c>
      <c r="J3618" s="88">
        <v>8.8151899999999994</v>
      </c>
    </row>
    <row r="3619" spans="1:10">
      <c r="A3619" s="89">
        <v>41790</v>
      </c>
      <c r="B3619" s="90">
        <v>0.54166666666666663</v>
      </c>
      <c r="C3619" s="91">
        <f t="shared" si="112"/>
        <v>41790.541666666664</v>
      </c>
      <c r="D3619" s="91">
        <f t="shared" si="113"/>
        <v>41790.5</v>
      </c>
      <c r="E3619" s="88" t="s">
        <v>142</v>
      </c>
      <c r="F3619" s="88">
        <v>13.811120000000001</v>
      </c>
      <c r="H3619" s="88">
        <v>11.85224</v>
      </c>
      <c r="I3619" s="88">
        <v>31.188569999999999</v>
      </c>
      <c r="J3619" s="88">
        <v>8.2959499999999995</v>
      </c>
    </row>
    <row r="3620" spans="1:10">
      <c r="A3620" s="89">
        <v>41790</v>
      </c>
      <c r="B3620" s="90">
        <v>0.58333333333333337</v>
      </c>
      <c r="C3620" s="91">
        <f t="shared" si="112"/>
        <v>41790.583333333336</v>
      </c>
      <c r="D3620" s="91">
        <f t="shared" si="113"/>
        <v>41790.541666666672</v>
      </c>
      <c r="E3620" s="88" t="s">
        <v>142</v>
      </c>
      <c r="F3620" s="88">
        <v>13.956469999999999</v>
      </c>
      <c r="H3620" s="88">
        <v>15.284700000000001</v>
      </c>
      <c r="I3620" s="88">
        <v>41.936340000000001</v>
      </c>
      <c r="J3620" s="88">
        <v>5.39229</v>
      </c>
    </row>
    <row r="3621" spans="1:10">
      <c r="A3621" s="89">
        <v>41790</v>
      </c>
      <c r="B3621" s="90">
        <v>0.625</v>
      </c>
      <c r="C3621" s="91">
        <f t="shared" si="112"/>
        <v>41790.625</v>
      </c>
      <c r="D3621" s="91">
        <f t="shared" si="113"/>
        <v>41790.583333333336</v>
      </c>
      <c r="E3621" s="88" t="s">
        <v>142</v>
      </c>
      <c r="F3621" s="88">
        <v>14.09178</v>
      </c>
      <c r="H3621" s="88">
        <v>8.6908799999999999</v>
      </c>
      <c r="I3621" s="88">
        <v>45.954030000000003</v>
      </c>
      <c r="J3621" s="88">
        <v>7.0336999999999996</v>
      </c>
    </row>
    <row r="3622" spans="1:10">
      <c r="A3622" s="89">
        <v>41790</v>
      </c>
      <c r="B3622" s="90">
        <v>0.66666666666666663</v>
      </c>
      <c r="C3622" s="91">
        <f t="shared" si="112"/>
        <v>41790.666666666664</v>
      </c>
      <c r="D3622" s="91">
        <f t="shared" si="113"/>
        <v>41790.625</v>
      </c>
      <c r="E3622" s="88" t="s">
        <v>142</v>
      </c>
      <c r="F3622" s="88">
        <v>16.124289999999998</v>
      </c>
      <c r="H3622" s="88">
        <v>6.39588</v>
      </c>
      <c r="I3622" s="88">
        <v>62.616210000000002</v>
      </c>
      <c r="J3622" s="88">
        <v>6.5230600000000001</v>
      </c>
    </row>
    <row r="3623" spans="1:10">
      <c r="A3623" s="89">
        <v>41790</v>
      </c>
      <c r="B3623" s="90">
        <v>0.70833333333333337</v>
      </c>
      <c r="C3623" s="91">
        <f t="shared" si="112"/>
        <v>41790.708333333336</v>
      </c>
      <c r="D3623" s="91">
        <f t="shared" si="113"/>
        <v>41790.666666666672</v>
      </c>
      <c r="E3623" s="88" t="s">
        <v>142</v>
      </c>
      <c r="F3623" s="88">
        <v>11.015040000000001</v>
      </c>
      <c r="H3623" s="88">
        <v>4.73726</v>
      </c>
      <c r="I3623" s="88">
        <v>63.968820000000001</v>
      </c>
      <c r="J3623" s="88">
        <v>7.3181799999999999</v>
      </c>
    </row>
    <row r="3624" spans="1:10">
      <c r="A3624" s="89">
        <v>41790</v>
      </c>
      <c r="B3624" s="90">
        <v>0.75</v>
      </c>
      <c r="C3624" s="91">
        <f t="shared" si="112"/>
        <v>41790.75</v>
      </c>
      <c r="D3624" s="91">
        <f t="shared" si="113"/>
        <v>41790.708333333336</v>
      </c>
      <c r="E3624" s="88" t="s">
        <v>142</v>
      </c>
      <c r="F3624" s="88">
        <v>11.530939999999999</v>
      </c>
      <c r="H3624" s="88">
        <v>5.2517300000000002</v>
      </c>
      <c r="I3624" s="88">
        <v>68.895899999999997</v>
      </c>
      <c r="J3624" s="88">
        <v>8.9624500000000005</v>
      </c>
    </row>
    <row r="3625" spans="1:10">
      <c r="A3625" s="89">
        <v>41790</v>
      </c>
      <c r="B3625" s="90">
        <v>0.79166666666666663</v>
      </c>
      <c r="C3625" s="91">
        <f t="shared" si="112"/>
        <v>41790.791666666664</v>
      </c>
      <c r="D3625" s="91">
        <f t="shared" si="113"/>
        <v>41790.75</v>
      </c>
      <c r="E3625" s="88" t="s">
        <v>142</v>
      </c>
      <c r="F3625" s="88">
        <v>9.4262300000000003</v>
      </c>
      <c r="H3625" s="88">
        <v>8.0717099999999995</v>
      </c>
      <c r="I3625" s="88">
        <v>41.915779999999998</v>
      </c>
      <c r="J3625" s="88">
        <v>10.090350000000001</v>
      </c>
    </row>
    <row r="3626" spans="1:10">
      <c r="A3626" s="89">
        <v>41790</v>
      </c>
      <c r="B3626" s="90">
        <v>0.83333333333333337</v>
      </c>
      <c r="C3626" s="91">
        <f t="shared" si="112"/>
        <v>41790.833333333336</v>
      </c>
      <c r="D3626" s="91">
        <f t="shared" si="113"/>
        <v>41790.791666666672</v>
      </c>
      <c r="E3626" s="88" t="s">
        <v>142</v>
      </c>
      <c r="F3626" s="88">
        <v>10.113300000000001</v>
      </c>
      <c r="H3626" s="88">
        <v>11.153219999999999</v>
      </c>
      <c r="I3626" s="88">
        <v>54.75009</v>
      </c>
      <c r="J3626" s="88">
        <v>11.50225</v>
      </c>
    </row>
    <row r="3627" spans="1:10">
      <c r="A3627" s="89">
        <v>41790</v>
      </c>
      <c r="B3627" s="90">
        <v>0.875</v>
      </c>
      <c r="C3627" s="91">
        <f t="shared" si="112"/>
        <v>41790.875</v>
      </c>
      <c r="D3627" s="91">
        <f t="shared" si="113"/>
        <v>41790.833333333336</v>
      </c>
      <c r="E3627" s="88" t="s">
        <v>142</v>
      </c>
      <c r="F3627" s="88">
        <v>28.421029999999998</v>
      </c>
      <c r="H3627" s="88">
        <v>10.705220000000001</v>
      </c>
      <c r="I3627" s="88">
        <v>66.451729999999998</v>
      </c>
      <c r="J3627" s="88">
        <v>17.368369999999999</v>
      </c>
    </row>
    <row r="3628" spans="1:10">
      <c r="A3628" s="89">
        <v>41790</v>
      </c>
      <c r="B3628" s="90">
        <v>0.91666666666666663</v>
      </c>
      <c r="C3628" s="91">
        <f t="shared" si="112"/>
        <v>41790.916666666664</v>
      </c>
      <c r="D3628" s="91">
        <f t="shared" si="113"/>
        <v>41790.875</v>
      </c>
      <c r="E3628" s="88" t="s">
        <v>142</v>
      </c>
      <c r="H3628" s="88">
        <v>10.26582</v>
      </c>
      <c r="I3628" s="88">
        <v>82.772040000000004</v>
      </c>
      <c r="J3628" s="88">
        <v>14.269159999999999</v>
      </c>
    </row>
    <row r="3629" spans="1:10">
      <c r="A3629" s="89">
        <v>41790</v>
      </c>
      <c r="B3629" s="90">
        <v>0.95833333333333337</v>
      </c>
      <c r="C3629" s="91">
        <f t="shared" si="112"/>
        <v>41790.958333333336</v>
      </c>
      <c r="D3629" s="91">
        <f t="shared" si="113"/>
        <v>41790.916666666672</v>
      </c>
      <c r="E3629" s="88" t="s">
        <v>142</v>
      </c>
      <c r="H3629" s="88">
        <v>11.13936</v>
      </c>
      <c r="I3629" s="88">
        <v>84.094539999999995</v>
      </c>
      <c r="J3629" s="88">
        <v>12.672700000000001</v>
      </c>
    </row>
    <row r="3630" spans="1:10">
      <c r="A3630" s="89">
        <v>41790</v>
      </c>
      <c r="B3630" s="92">
        <v>1</v>
      </c>
      <c r="C3630" s="91">
        <f t="shared" si="112"/>
        <v>41791</v>
      </c>
      <c r="D3630" s="91">
        <f t="shared" si="113"/>
        <v>41790.958333333336</v>
      </c>
      <c r="E3630" s="88" t="s">
        <v>142</v>
      </c>
      <c r="H3630" s="88">
        <v>10.34854</v>
      </c>
      <c r="I3630" s="88">
        <v>74.576980000000006</v>
      </c>
      <c r="J3630" s="88">
        <v>9.3855900000000005</v>
      </c>
    </row>
    <row r="3631" spans="1:10">
      <c r="A3631" s="89">
        <v>41791</v>
      </c>
      <c r="B3631" s="90">
        <v>4.1666666666666664E-2</v>
      </c>
      <c r="C3631" s="91">
        <f t="shared" si="112"/>
        <v>41791.041666666664</v>
      </c>
      <c r="D3631" s="91">
        <f t="shared" si="113"/>
        <v>41791</v>
      </c>
      <c r="E3631" s="88" t="s">
        <v>142</v>
      </c>
      <c r="F3631" s="88">
        <v>14.81678</v>
      </c>
      <c r="H3631" s="88">
        <v>10.384880000000001</v>
      </c>
      <c r="I3631" s="88">
        <v>69.943309999999997</v>
      </c>
      <c r="J3631" s="88">
        <v>10.76483</v>
      </c>
    </row>
    <row r="3632" spans="1:10">
      <c r="A3632" s="89">
        <v>41791</v>
      </c>
      <c r="B3632" s="90">
        <v>8.3333333333333329E-2</v>
      </c>
      <c r="C3632" s="91">
        <f t="shared" si="112"/>
        <v>41791.083333333336</v>
      </c>
      <c r="D3632" s="91">
        <f t="shared" si="113"/>
        <v>41791.041666666672</v>
      </c>
      <c r="E3632" s="88" t="s">
        <v>142</v>
      </c>
      <c r="I3632" s="88">
        <v>66.076880000000003</v>
      </c>
      <c r="J3632" s="88">
        <v>15.347810000000001</v>
      </c>
    </row>
    <row r="3633" spans="1:10">
      <c r="A3633" s="89">
        <v>41791</v>
      </c>
      <c r="B3633" s="90">
        <v>0.125</v>
      </c>
      <c r="C3633" s="91">
        <f t="shared" si="112"/>
        <v>41791.125</v>
      </c>
      <c r="D3633" s="91">
        <f t="shared" si="113"/>
        <v>41791.083333333336</v>
      </c>
      <c r="E3633" s="88" t="s">
        <v>142</v>
      </c>
      <c r="F3633" s="88">
        <v>17.609819999999999</v>
      </c>
      <c r="H3633" s="88">
        <v>10.808490000000001</v>
      </c>
      <c r="I3633" s="88">
        <v>62.15099</v>
      </c>
      <c r="J3633" s="88">
        <v>18.724810000000002</v>
      </c>
    </row>
    <row r="3634" spans="1:10">
      <c r="A3634" s="89">
        <v>41791</v>
      </c>
      <c r="B3634" s="90">
        <v>0.16666666666666666</v>
      </c>
      <c r="C3634" s="91">
        <f t="shared" si="112"/>
        <v>41791.166666666664</v>
      </c>
      <c r="D3634" s="91">
        <f t="shared" si="113"/>
        <v>41791.125</v>
      </c>
      <c r="E3634" s="88" t="s">
        <v>142</v>
      </c>
      <c r="F3634" s="88">
        <v>15.84506</v>
      </c>
      <c r="H3634" s="88">
        <v>11.27467</v>
      </c>
      <c r="I3634" s="88">
        <v>49.938720000000004</v>
      </c>
      <c r="J3634" s="88">
        <v>14.113770000000001</v>
      </c>
    </row>
    <row r="3635" spans="1:10">
      <c r="A3635" s="89">
        <v>41791</v>
      </c>
      <c r="B3635" s="90">
        <v>0.20833333333333334</v>
      </c>
      <c r="C3635" s="91">
        <f t="shared" si="112"/>
        <v>41791.208333333336</v>
      </c>
      <c r="D3635" s="91">
        <f t="shared" si="113"/>
        <v>41791.166666666672</v>
      </c>
      <c r="E3635" s="88" t="s">
        <v>142</v>
      </c>
      <c r="F3635" s="88">
        <v>13.725529999999999</v>
      </c>
      <c r="H3635" s="88">
        <v>11.576359999999999</v>
      </c>
      <c r="I3635" s="88">
        <v>40.874429999999997</v>
      </c>
      <c r="J3635" s="88">
        <v>11.84698</v>
      </c>
    </row>
    <row r="3636" spans="1:10">
      <c r="A3636" s="89">
        <v>41791</v>
      </c>
      <c r="B3636" s="90">
        <v>0.25</v>
      </c>
      <c r="C3636" s="91">
        <f t="shared" si="112"/>
        <v>41791.25</v>
      </c>
      <c r="D3636" s="91">
        <f t="shared" si="113"/>
        <v>41791.208333333336</v>
      </c>
      <c r="E3636" s="88" t="s">
        <v>142</v>
      </c>
      <c r="F3636" s="88">
        <v>19.09966</v>
      </c>
      <c r="H3636" s="88">
        <v>9.5156399999999994</v>
      </c>
      <c r="I3636" s="88">
        <v>43.318129999999996</v>
      </c>
      <c r="J3636" s="88">
        <v>6.7927200000000001</v>
      </c>
    </row>
    <row r="3637" spans="1:10">
      <c r="A3637" s="89">
        <v>41791</v>
      </c>
      <c r="B3637" s="90">
        <v>0.29166666666666669</v>
      </c>
      <c r="C3637" s="91">
        <f t="shared" si="112"/>
        <v>41791.291666666664</v>
      </c>
      <c r="D3637" s="91">
        <f t="shared" si="113"/>
        <v>41791.25</v>
      </c>
      <c r="E3637" s="88" t="s">
        <v>142</v>
      </c>
      <c r="F3637" s="88">
        <v>27.974139999999998</v>
      </c>
      <c r="H3637" s="88">
        <v>7.7652299999999999</v>
      </c>
      <c r="I3637" s="88">
        <v>37.287059999999997</v>
      </c>
      <c r="J3637" s="88">
        <v>4.8730500000000001</v>
      </c>
    </row>
    <row r="3638" spans="1:10">
      <c r="A3638" s="89">
        <v>41791</v>
      </c>
      <c r="B3638" s="90">
        <v>0.33333333333333331</v>
      </c>
      <c r="C3638" s="91">
        <f t="shared" si="112"/>
        <v>41791.333333333336</v>
      </c>
      <c r="D3638" s="91">
        <f t="shared" si="113"/>
        <v>41791.291666666672</v>
      </c>
      <c r="E3638" s="88" t="s">
        <v>142</v>
      </c>
      <c r="F3638" s="88">
        <v>23.094390000000001</v>
      </c>
      <c r="H3638" s="88">
        <v>24.124749999999999</v>
      </c>
      <c r="I3638" s="88">
        <v>40.746290000000002</v>
      </c>
      <c r="J3638" s="88">
        <v>3.2345199999999998</v>
      </c>
    </row>
    <row r="3639" spans="1:10">
      <c r="A3639" s="89">
        <v>41791</v>
      </c>
      <c r="B3639" s="90">
        <v>0.375</v>
      </c>
      <c r="C3639" s="91">
        <f t="shared" si="112"/>
        <v>41791.375</v>
      </c>
      <c r="D3639" s="91">
        <f t="shared" si="113"/>
        <v>41791.333333333336</v>
      </c>
      <c r="E3639" s="88" t="s">
        <v>142</v>
      </c>
      <c r="F3639" s="88">
        <v>15.367419999999999</v>
      </c>
      <c r="H3639" s="88">
        <v>18.524480000000001</v>
      </c>
      <c r="I3639" s="88">
        <v>28.478079999999999</v>
      </c>
      <c r="J3639" s="88">
        <v>3.6557400000000002</v>
      </c>
    </row>
    <row r="3640" spans="1:10">
      <c r="A3640" s="89">
        <v>41791</v>
      </c>
      <c r="B3640" s="90">
        <v>0.41666666666666669</v>
      </c>
      <c r="C3640" s="91">
        <f t="shared" si="112"/>
        <v>41791.416666666664</v>
      </c>
      <c r="D3640" s="91">
        <f t="shared" si="113"/>
        <v>41791.375</v>
      </c>
      <c r="E3640" s="88" t="s">
        <v>142</v>
      </c>
      <c r="F3640" s="88">
        <v>11.20964</v>
      </c>
      <c r="H3640" s="88">
        <v>8.9313800000000008</v>
      </c>
      <c r="I3640" s="88">
        <v>17.4114</v>
      </c>
      <c r="J3640" s="88">
        <v>4.1726000000000001</v>
      </c>
    </row>
    <row r="3641" spans="1:10">
      <c r="A3641" s="89">
        <v>41791</v>
      </c>
      <c r="B3641" s="90">
        <v>0.45833333333333331</v>
      </c>
      <c r="C3641" s="91">
        <f t="shared" si="112"/>
        <v>41791.458333333336</v>
      </c>
      <c r="D3641" s="91">
        <f t="shared" si="113"/>
        <v>41791.416666666672</v>
      </c>
      <c r="E3641" s="88" t="s">
        <v>142</v>
      </c>
      <c r="F3641" s="88">
        <v>17.982759999999999</v>
      </c>
      <c r="H3641" s="88">
        <v>4.9682000000000004</v>
      </c>
      <c r="I3641" s="88">
        <v>13.344950000000001</v>
      </c>
      <c r="J3641" s="88">
        <v>7.59884</v>
      </c>
    </row>
    <row r="3642" spans="1:10">
      <c r="A3642" s="89">
        <v>41791</v>
      </c>
      <c r="B3642" s="90">
        <v>0.5</v>
      </c>
      <c r="C3642" s="91">
        <f t="shared" si="112"/>
        <v>41791.5</v>
      </c>
      <c r="D3642" s="91">
        <f t="shared" si="113"/>
        <v>41791.458333333336</v>
      </c>
      <c r="E3642" s="88" t="s">
        <v>142</v>
      </c>
      <c r="F3642" s="88">
        <v>12.80753</v>
      </c>
      <c r="H3642" s="88">
        <v>4.0525900000000004</v>
      </c>
      <c r="I3642" s="88">
        <v>24.370989999999999</v>
      </c>
      <c r="J3642" s="88">
        <v>5.8154300000000001</v>
      </c>
    </row>
    <row r="3643" spans="1:10">
      <c r="A3643" s="89">
        <v>41791</v>
      </c>
      <c r="B3643" s="90">
        <v>0.54166666666666663</v>
      </c>
      <c r="C3643" s="91">
        <f t="shared" si="112"/>
        <v>41791.541666666664</v>
      </c>
      <c r="D3643" s="91">
        <f t="shared" si="113"/>
        <v>41791.5</v>
      </c>
      <c r="E3643" s="88" t="s">
        <v>142</v>
      </c>
      <c r="F3643" s="88">
        <v>12.40352</v>
      </c>
      <c r="H3643" s="88">
        <v>3.0026299999999999</v>
      </c>
      <c r="I3643" s="88">
        <v>31.416640000000001</v>
      </c>
      <c r="J3643" s="88">
        <v>4.31508</v>
      </c>
    </row>
    <row r="3644" spans="1:10">
      <c r="A3644" s="89">
        <v>41791</v>
      </c>
      <c r="B3644" s="90">
        <v>0.58333333333333337</v>
      </c>
      <c r="C3644" s="91">
        <f t="shared" si="112"/>
        <v>41791.583333333336</v>
      </c>
      <c r="D3644" s="91">
        <f t="shared" si="113"/>
        <v>41791.541666666672</v>
      </c>
      <c r="E3644" s="88" t="s">
        <v>142</v>
      </c>
      <c r="F3644" s="88">
        <v>10.01098</v>
      </c>
      <c r="H3644" s="88">
        <v>2.7960799999999999</v>
      </c>
      <c r="I3644" s="88">
        <v>17.917729999999999</v>
      </c>
      <c r="J3644" s="88">
        <v>4.1768999999999998</v>
      </c>
    </row>
    <row r="3645" spans="1:10">
      <c r="A3645" s="89">
        <v>41791</v>
      </c>
      <c r="B3645" s="90">
        <v>0.625</v>
      </c>
      <c r="C3645" s="91">
        <f t="shared" si="112"/>
        <v>41791.625</v>
      </c>
      <c r="D3645" s="91">
        <f t="shared" si="113"/>
        <v>41791.583333333336</v>
      </c>
      <c r="E3645" s="88" t="s">
        <v>142</v>
      </c>
      <c r="F3645" s="88">
        <v>12.50201</v>
      </c>
      <c r="H3645" s="88">
        <v>3.2067800000000002</v>
      </c>
      <c r="I3645" s="88">
        <v>14.213699999999999</v>
      </c>
      <c r="J3645" s="88">
        <v>3.8006199999999999</v>
      </c>
    </row>
    <row r="3646" spans="1:10">
      <c r="A3646" s="89">
        <v>41791</v>
      </c>
      <c r="B3646" s="90">
        <v>0.66666666666666663</v>
      </c>
      <c r="C3646" s="91">
        <f t="shared" si="112"/>
        <v>41791.666666666664</v>
      </c>
      <c r="D3646" s="91">
        <f t="shared" si="113"/>
        <v>41791.625</v>
      </c>
      <c r="E3646" s="88" t="s">
        <v>142</v>
      </c>
      <c r="F3646" s="88">
        <v>10.327019999999999</v>
      </c>
      <c r="H3646" s="88">
        <v>3.9263599999999999</v>
      </c>
      <c r="I3646" s="88">
        <v>13.15896</v>
      </c>
      <c r="J3646" s="88">
        <v>4.2242300000000004</v>
      </c>
    </row>
    <row r="3647" spans="1:10">
      <c r="A3647" s="89">
        <v>41791</v>
      </c>
      <c r="B3647" s="90">
        <v>0.70833333333333337</v>
      </c>
      <c r="C3647" s="91">
        <f t="shared" si="112"/>
        <v>41791.708333333336</v>
      </c>
      <c r="D3647" s="91">
        <f t="shared" si="113"/>
        <v>41791.666666666672</v>
      </c>
      <c r="E3647" s="88" t="s">
        <v>142</v>
      </c>
      <c r="F3647" s="88">
        <v>11.117839999999999</v>
      </c>
      <c r="H3647" s="88">
        <v>5.0107499999999998</v>
      </c>
      <c r="I3647" s="88">
        <v>13.33825</v>
      </c>
      <c r="J3647" s="88">
        <v>6.4771599999999996</v>
      </c>
    </row>
    <row r="3648" spans="1:10">
      <c r="A3648" s="89">
        <v>41791</v>
      </c>
      <c r="B3648" s="90">
        <v>0.75</v>
      </c>
      <c r="C3648" s="91">
        <f t="shared" si="112"/>
        <v>41791.75</v>
      </c>
      <c r="D3648" s="91">
        <f t="shared" si="113"/>
        <v>41791.708333333336</v>
      </c>
      <c r="E3648" s="88" t="s">
        <v>142</v>
      </c>
      <c r="F3648" s="88">
        <v>11.38607</v>
      </c>
      <c r="H3648" s="88">
        <v>4.6674600000000002</v>
      </c>
      <c r="I3648" s="88">
        <v>18.415459999999999</v>
      </c>
      <c r="J3648" s="88">
        <v>9.2937899999999996</v>
      </c>
    </row>
    <row r="3649" spans="1:10">
      <c r="A3649" s="89">
        <v>41791</v>
      </c>
      <c r="B3649" s="90">
        <v>0.79166666666666663</v>
      </c>
      <c r="C3649" s="91">
        <f t="shared" si="112"/>
        <v>41791.791666666664</v>
      </c>
      <c r="D3649" s="91">
        <f t="shared" si="113"/>
        <v>41791.75</v>
      </c>
      <c r="E3649" s="88" t="s">
        <v>142</v>
      </c>
      <c r="F3649" s="88">
        <v>11.838380000000001</v>
      </c>
      <c r="H3649" s="88">
        <v>5.2957099999999997</v>
      </c>
      <c r="I3649" s="88">
        <v>28.472819999999999</v>
      </c>
      <c r="J3649" s="88">
        <v>12.81423</v>
      </c>
    </row>
    <row r="3650" spans="1:10">
      <c r="A3650" s="89">
        <v>41791</v>
      </c>
      <c r="B3650" s="90">
        <v>0.83333333333333337</v>
      </c>
      <c r="C3650" s="91">
        <f t="shared" si="112"/>
        <v>41791.833333333336</v>
      </c>
      <c r="D3650" s="91">
        <f t="shared" si="113"/>
        <v>41791.791666666672</v>
      </c>
      <c r="E3650" s="88" t="s">
        <v>142</v>
      </c>
      <c r="F3650" s="88">
        <v>17.031770000000002</v>
      </c>
      <c r="H3650" s="88">
        <v>6.6449800000000003</v>
      </c>
      <c r="I3650" s="88">
        <v>31.38795</v>
      </c>
      <c r="J3650" s="88">
        <v>10.4695</v>
      </c>
    </row>
    <row r="3651" spans="1:10">
      <c r="A3651" s="89">
        <v>41791</v>
      </c>
      <c r="B3651" s="90">
        <v>0.875</v>
      </c>
      <c r="C3651" s="91">
        <f t="shared" si="112"/>
        <v>41791.875</v>
      </c>
      <c r="D3651" s="91">
        <f t="shared" si="113"/>
        <v>41791.833333333336</v>
      </c>
      <c r="E3651" s="88" t="s">
        <v>142</v>
      </c>
      <c r="F3651" s="88">
        <v>14.798450000000001</v>
      </c>
      <c r="H3651" s="88">
        <v>10.037280000000001</v>
      </c>
      <c r="I3651" s="88">
        <v>31.069040000000001</v>
      </c>
      <c r="J3651" s="88">
        <v>11.8728</v>
      </c>
    </row>
    <row r="3652" spans="1:10">
      <c r="A3652" s="89">
        <v>41791</v>
      </c>
      <c r="B3652" s="90">
        <v>0.91666666666666663</v>
      </c>
      <c r="C3652" s="91">
        <f t="shared" si="112"/>
        <v>41791.916666666664</v>
      </c>
      <c r="D3652" s="91">
        <f t="shared" si="113"/>
        <v>41791.875</v>
      </c>
      <c r="E3652" s="88" t="s">
        <v>142</v>
      </c>
      <c r="F3652" s="88">
        <v>12.76881</v>
      </c>
      <c r="H3652" s="88">
        <v>10.97153</v>
      </c>
      <c r="I3652" s="88">
        <v>34.310250000000003</v>
      </c>
      <c r="J3652" s="88">
        <v>19.384620000000002</v>
      </c>
    </row>
    <row r="3653" spans="1:10">
      <c r="A3653" s="89">
        <v>41791</v>
      </c>
      <c r="B3653" s="90">
        <v>0.95833333333333337</v>
      </c>
      <c r="C3653" s="91">
        <f t="shared" si="112"/>
        <v>41791.958333333336</v>
      </c>
      <c r="D3653" s="91">
        <f t="shared" si="113"/>
        <v>41791.916666666672</v>
      </c>
      <c r="E3653" s="88" t="s">
        <v>142</v>
      </c>
      <c r="F3653" s="88">
        <v>9.6351800000000001</v>
      </c>
      <c r="H3653" s="88">
        <v>10.91559</v>
      </c>
      <c r="I3653" s="88">
        <v>33.55003</v>
      </c>
      <c r="J3653" s="88">
        <v>18.679870000000001</v>
      </c>
    </row>
    <row r="3654" spans="1:10">
      <c r="A3654" s="89">
        <v>41791</v>
      </c>
      <c r="B3654" s="92">
        <v>1</v>
      </c>
      <c r="C3654" s="91">
        <f t="shared" si="112"/>
        <v>41792</v>
      </c>
      <c r="D3654" s="91">
        <f t="shared" si="113"/>
        <v>41791.958333333336</v>
      </c>
      <c r="E3654" s="88" t="s">
        <v>142</v>
      </c>
      <c r="F3654" s="88">
        <v>10.4848</v>
      </c>
      <c r="H3654" s="88">
        <v>12.78363</v>
      </c>
      <c r="I3654" s="88">
        <v>29.967919999999999</v>
      </c>
      <c r="J3654" s="88">
        <v>8.5904699999999998</v>
      </c>
    </row>
    <row r="3655" spans="1:10">
      <c r="A3655" s="89">
        <v>41792</v>
      </c>
      <c r="B3655" s="90">
        <v>4.1666666666666664E-2</v>
      </c>
      <c r="C3655" s="91">
        <f t="shared" si="112"/>
        <v>41792.041666666664</v>
      </c>
      <c r="D3655" s="91">
        <f t="shared" si="113"/>
        <v>41792</v>
      </c>
      <c r="E3655" s="88" t="s">
        <v>142</v>
      </c>
      <c r="F3655" s="88">
        <v>12.436349999999999</v>
      </c>
      <c r="H3655" s="88">
        <v>11.31945</v>
      </c>
      <c r="I3655" s="88">
        <v>18.351710000000001</v>
      </c>
      <c r="J3655" s="88">
        <v>4.6521600000000003</v>
      </c>
    </row>
    <row r="3656" spans="1:10">
      <c r="A3656" s="89">
        <v>41792</v>
      </c>
      <c r="B3656" s="90">
        <v>8.3333333333333329E-2</v>
      </c>
      <c r="C3656" s="91">
        <f t="shared" ref="C3656:C3719" si="114">A3656+B3656</f>
        <v>41792.083333333336</v>
      </c>
      <c r="D3656" s="91">
        <f t="shared" ref="D3656:D3719" si="115">C3656-"01:00"</f>
        <v>41792.041666666672</v>
      </c>
      <c r="E3656" s="88" t="s">
        <v>142</v>
      </c>
      <c r="I3656" s="88">
        <v>17.983879999999999</v>
      </c>
      <c r="J3656" s="88">
        <v>3.94692</v>
      </c>
    </row>
    <row r="3657" spans="1:10">
      <c r="A3657" s="89">
        <v>41792</v>
      </c>
      <c r="B3657" s="90">
        <v>0.125</v>
      </c>
      <c r="C3657" s="91">
        <f t="shared" si="114"/>
        <v>41792.125</v>
      </c>
      <c r="D3657" s="91">
        <f t="shared" si="115"/>
        <v>41792.083333333336</v>
      </c>
      <c r="E3657" s="88" t="s">
        <v>142</v>
      </c>
      <c r="F3657" s="88">
        <v>7.4009</v>
      </c>
      <c r="H3657" s="88">
        <v>11.91488</v>
      </c>
      <c r="I3657" s="88">
        <v>21.076709999999999</v>
      </c>
      <c r="J3657" s="88">
        <v>7.6581299999999999</v>
      </c>
    </row>
    <row r="3658" spans="1:10">
      <c r="A3658" s="89">
        <v>41792</v>
      </c>
      <c r="B3658" s="90">
        <v>0.16666666666666666</v>
      </c>
      <c r="C3658" s="91">
        <f t="shared" si="114"/>
        <v>41792.166666666664</v>
      </c>
      <c r="D3658" s="91">
        <f t="shared" si="115"/>
        <v>41792.125</v>
      </c>
      <c r="E3658" s="88" t="s">
        <v>142</v>
      </c>
      <c r="F3658" s="88">
        <v>10.55987</v>
      </c>
      <c r="H3658" s="88">
        <v>10.26008</v>
      </c>
      <c r="I3658" s="88">
        <v>21.535710000000002</v>
      </c>
      <c r="J3658" s="88">
        <v>12.25578</v>
      </c>
    </row>
    <row r="3659" spans="1:10">
      <c r="A3659" s="89">
        <v>41792</v>
      </c>
      <c r="B3659" s="90">
        <v>0.20833333333333334</v>
      </c>
      <c r="C3659" s="91">
        <f t="shared" si="114"/>
        <v>41792.208333333336</v>
      </c>
      <c r="D3659" s="91">
        <f t="shared" si="115"/>
        <v>41792.166666666672</v>
      </c>
      <c r="E3659" s="88" t="s">
        <v>142</v>
      </c>
      <c r="F3659" s="88">
        <v>9.1857399999999991</v>
      </c>
      <c r="H3659" s="88">
        <v>9.6600400000000004</v>
      </c>
      <c r="I3659" s="88">
        <v>36.917940000000002</v>
      </c>
      <c r="J3659" s="88">
        <v>12.93567</v>
      </c>
    </row>
    <row r="3660" spans="1:10">
      <c r="A3660" s="89">
        <v>41792</v>
      </c>
      <c r="B3660" s="90">
        <v>0.25</v>
      </c>
      <c r="C3660" s="91">
        <f t="shared" si="114"/>
        <v>41792.25</v>
      </c>
      <c r="D3660" s="91">
        <f t="shared" si="115"/>
        <v>41792.208333333336</v>
      </c>
      <c r="E3660" s="88" t="s">
        <v>142</v>
      </c>
      <c r="F3660" s="88">
        <v>23.194320000000001</v>
      </c>
      <c r="H3660" s="88">
        <v>9.24024</v>
      </c>
      <c r="I3660" s="88">
        <v>39.32291</v>
      </c>
      <c r="J3660" s="88">
        <v>12.03058</v>
      </c>
    </row>
    <row r="3661" spans="1:10">
      <c r="A3661" s="89">
        <v>41792</v>
      </c>
      <c r="B3661" s="90">
        <v>0.29166666666666669</v>
      </c>
      <c r="C3661" s="91">
        <f t="shared" si="114"/>
        <v>41792.291666666664</v>
      </c>
      <c r="D3661" s="91">
        <f t="shared" si="115"/>
        <v>41792.25</v>
      </c>
      <c r="E3661" s="88" t="s">
        <v>142</v>
      </c>
      <c r="F3661" s="88">
        <v>33.062339999999999</v>
      </c>
      <c r="H3661" s="88">
        <v>8.6607599999999998</v>
      </c>
      <c r="I3661" s="88">
        <v>41.54954</v>
      </c>
      <c r="J3661" s="88">
        <v>8.7119199999999992</v>
      </c>
    </row>
    <row r="3662" spans="1:10">
      <c r="A3662" s="89">
        <v>41792</v>
      </c>
      <c r="B3662" s="90">
        <v>0.33333333333333331</v>
      </c>
      <c r="C3662" s="91">
        <f t="shared" si="114"/>
        <v>41792.333333333336</v>
      </c>
      <c r="D3662" s="91">
        <f t="shared" si="115"/>
        <v>41792.291666666672</v>
      </c>
      <c r="E3662" s="88" t="s">
        <v>142</v>
      </c>
      <c r="F3662" s="88">
        <v>27.42334</v>
      </c>
      <c r="H3662" s="88">
        <v>8.8563100000000006</v>
      </c>
      <c r="I3662" s="88">
        <v>34.97963</v>
      </c>
      <c r="J3662" s="88">
        <v>4.3557199999999998</v>
      </c>
    </row>
    <row r="3663" spans="1:10">
      <c r="A3663" s="89">
        <v>41792</v>
      </c>
      <c r="B3663" s="90">
        <v>0.375</v>
      </c>
      <c r="C3663" s="91">
        <f t="shared" si="114"/>
        <v>41792.375</v>
      </c>
      <c r="D3663" s="91">
        <f t="shared" si="115"/>
        <v>41792.333333333336</v>
      </c>
      <c r="E3663" s="88" t="s">
        <v>142</v>
      </c>
      <c r="F3663" s="88">
        <v>20.75254</v>
      </c>
      <c r="H3663" s="88">
        <v>7.2082100000000002</v>
      </c>
      <c r="I3663" s="88">
        <v>29.34779</v>
      </c>
      <c r="J3663" s="88">
        <v>3.2813699999999999</v>
      </c>
    </row>
    <row r="3664" spans="1:10">
      <c r="A3664" s="89">
        <v>41792</v>
      </c>
      <c r="B3664" s="90">
        <v>0.41666666666666669</v>
      </c>
      <c r="C3664" s="91">
        <f t="shared" si="114"/>
        <v>41792.416666666664</v>
      </c>
      <c r="D3664" s="91">
        <f t="shared" si="115"/>
        <v>41792.375</v>
      </c>
      <c r="E3664" s="88" t="s">
        <v>142</v>
      </c>
      <c r="F3664" s="88">
        <v>14.90507</v>
      </c>
      <c r="H3664" s="88">
        <v>5.1608799999999997</v>
      </c>
      <c r="I3664" s="88">
        <v>26.433620000000001</v>
      </c>
      <c r="J3664" s="88">
        <v>2.1549100000000001</v>
      </c>
    </row>
    <row r="3665" spans="1:10">
      <c r="A3665" s="89">
        <v>41792</v>
      </c>
      <c r="B3665" s="90">
        <v>0.45833333333333331</v>
      </c>
      <c r="C3665" s="91">
        <f t="shared" si="114"/>
        <v>41792.458333333336</v>
      </c>
      <c r="D3665" s="91">
        <f t="shared" si="115"/>
        <v>41792.416666666672</v>
      </c>
      <c r="E3665" s="88" t="s">
        <v>142</v>
      </c>
      <c r="F3665" s="88">
        <v>19.847930000000002</v>
      </c>
      <c r="H3665" s="88">
        <v>3.1699700000000002</v>
      </c>
      <c r="I3665" s="88">
        <v>25.068570000000001</v>
      </c>
      <c r="J3665" s="88">
        <v>3.5596399999999999</v>
      </c>
    </row>
    <row r="3666" spans="1:10">
      <c r="A3666" s="89">
        <v>41792</v>
      </c>
      <c r="B3666" s="90">
        <v>0.5</v>
      </c>
      <c r="C3666" s="91">
        <f t="shared" si="114"/>
        <v>41792.5</v>
      </c>
      <c r="D3666" s="91">
        <f t="shared" si="115"/>
        <v>41792.458333333336</v>
      </c>
      <c r="E3666" s="88" t="s">
        <v>142</v>
      </c>
      <c r="F3666" s="88">
        <v>19.650459999999999</v>
      </c>
      <c r="H3666" s="88">
        <v>2.4087900000000002</v>
      </c>
      <c r="I3666" s="88">
        <v>20.830950000000001</v>
      </c>
      <c r="J3666" s="88">
        <v>2.9500299999999999</v>
      </c>
    </row>
    <row r="3667" spans="1:10">
      <c r="A3667" s="89">
        <v>41792</v>
      </c>
      <c r="B3667" s="90">
        <v>0.54166666666666663</v>
      </c>
      <c r="C3667" s="91">
        <f t="shared" si="114"/>
        <v>41792.541666666664</v>
      </c>
      <c r="D3667" s="91">
        <f t="shared" si="115"/>
        <v>41792.5</v>
      </c>
      <c r="E3667" s="88" t="s">
        <v>142</v>
      </c>
      <c r="F3667" s="88">
        <v>17.56823</v>
      </c>
      <c r="H3667" s="88">
        <v>2.1668599999999998</v>
      </c>
      <c r="I3667" s="88">
        <v>19.178070000000002</v>
      </c>
      <c r="J3667" s="88">
        <v>4.6942300000000001</v>
      </c>
    </row>
    <row r="3668" spans="1:10">
      <c r="A3668" s="89">
        <v>41792</v>
      </c>
      <c r="B3668" s="90">
        <v>0.58333333333333337</v>
      </c>
      <c r="C3668" s="91">
        <f t="shared" si="114"/>
        <v>41792.583333333336</v>
      </c>
      <c r="D3668" s="91">
        <f t="shared" si="115"/>
        <v>41792.541666666672</v>
      </c>
      <c r="E3668" s="88" t="s">
        <v>142</v>
      </c>
      <c r="F3668" s="88">
        <v>20.133839999999999</v>
      </c>
      <c r="H3668" s="88">
        <v>2.2443200000000001</v>
      </c>
      <c r="I3668" s="88">
        <v>25.944500000000001</v>
      </c>
      <c r="J3668" s="88">
        <v>8.2553099999999997</v>
      </c>
    </row>
    <row r="3669" spans="1:10">
      <c r="A3669" s="89">
        <v>41792</v>
      </c>
      <c r="B3669" s="90">
        <v>0.625</v>
      </c>
      <c r="C3669" s="91">
        <f t="shared" si="114"/>
        <v>41792.625</v>
      </c>
      <c r="D3669" s="91">
        <f t="shared" si="115"/>
        <v>41792.583333333336</v>
      </c>
      <c r="E3669" s="88" t="s">
        <v>142</v>
      </c>
      <c r="F3669" s="88">
        <v>18.573239999999998</v>
      </c>
      <c r="H3669" s="88">
        <v>2.4704700000000002</v>
      </c>
      <c r="I3669" s="88">
        <v>42.144329999999997</v>
      </c>
      <c r="J3669" s="88">
        <v>6.3342000000000001</v>
      </c>
    </row>
    <row r="3670" spans="1:10">
      <c r="A3670" s="89">
        <v>41792</v>
      </c>
      <c r="B3670" s="90">
        <v>0.66666666666666663</v>
      </c>
      <c r="C3670" s="91">
        <f t="shared" si="114"/>
        <v>41792.666666666664</v>
      </c>
      <c r="D3670" s="91">
        <f t="shared" si="115"/>
        <v>41792.625</v>
      </c>
      <c r="E3670" s="88" t="s">
        <v>142</v>
      </c>
      <c r="F3670" s="88">
        <v>15.330120000000001</v>
      </c>
      <c r="H3670" s="88">
        <v>4.9122599999999998</v>
      </c>
      <c r="I3670" s="88">
        <v>29.426680000000001</v>
      </c>
      <c r="J3670" s="88">
        <v>6.1902799999999996</v>
      </c>
    </row>
    <row r="3671" spans="1:10">
      <c r="A3671" s="89">
        <v>41792</v>
      </c>
      <c r="B3671" s="90">
        <v>0.70833333333333337</v>
      </c>
      <c r="C3671" s="91">
        <f t="shared" si="114"/>
        <v>41792.708333333336</v>
      </c>
      <c r="D3671" s="91">
        <f t="shared" si="115"/>
        <v>41792.666666666672</v>
      </c>
      <c r="E3671" s="88" t="s">
        <v>142</v>
      </c>
      <c r="F3671" s="88">
        <v>15.516590000000001</v>
      </c>
      <c r="H3671" s="88">
        <v>5.0609500000000001</v>
      </c>
      <c r="I3671" s="88">
        <v>23.798190000000002</v>
      </c>
      <c r="J3671" s="88">
        <v>7.83934</v>
      </c>
    </row>
    <row r="3672" spans="1:10">
      <c r="A3672" s="89">
        <v>41792</v>
      </c>
      <c r="B3672" s="90">
        <v>0.75</v>
      </c>
      <c r="C3672" s="91">
        <f t="shared" si="114"/>
        <v>41792.75</v>
      </c>
      <c r="D3672" s="91">
        <f t="shared" si="115"/>
        <v>41792.708333333336</v>
      </c>
      <c r="E3672" s="88" t="s">
        <v>142</v>
      </c>
      <c r="F3672" s="88">
        <v>18.039660000000001</v>
      </c>
      <c r="H3672" s="88">
        <v>5.41859</v>
      </c>
      <c r="I3672" s="88">
        <v>26.338950000000001</v>
      </c>
      <c r="J3672" s="88">
        <v>9.3932400000000005</v>
      </c>
    </row>
    <row r="3673" spans="1:10">
      <c r="A3673" s="89">
        <v>41792</v>
      </c>
      <c r="B3673" s="90">
        <v>0.79166666666666663</v>
      </c>
      <c r="C3673" s="91">
        <f t="shared" si="114"/>
        <v>41792.791666666664</v>
      </c>
      <c r="D3673" s="91">
        <f t="shared" si="115"/>
        <v>41792.75</v>
      </c>
      <c r="E3673" s="88" t="s">
        <v>142</v>
      </c>
      <c r="F3673" s="88">
        <v>17.876619999999999</v>
      </c>
      <c r="H3673" s="88">
        <v>5.66052</v>
      </c>
      <c r="I3673" s="88">
        <v>23.151289999999999</v>
      </c>
      <c r="J3673" s="88">
        <v>11.464</v>
      </c>
    </row>
    <row r="3674" spans="1:10">
      <c r="A3674" s="89">
        <v>41792</v>
      </c>
      <c r="B3674" s="90">
        <v>0.83333333333333337</v>
      </c>
      <c r="C3674" s="91">
        <f t="shared" si="114"/>
        <v>41792.833333333336</v>
      </c>
      <c r="D3674" s="91">
        <f t="shared" si="115"/>
        <v>41792.791666666672</v>
      </c>
      <c r="E3674" s="88" t="s">
        <v>142</v>
      </c>
      <c r="F3674" s="88">
        <v>13.51516</v>
      </c>
      <c r="H3674" s="88">
        <v>8.1070899999999995</v>
      </c>
      <c r="I3674" s="88">
        <v>30.740570000000002</v>
      </c>
      <c r="J3674" s="88">
        <v>11.936389999999999</v>
      </c>
    </row>
    <row r="3675" spans="1:10">
      <c r="A3675" s="89">
        <v>41792</v>
      </c>
      <c r="B3675" s="90">
        <v>0.875</v>
      </c>
      <c r="C3675" s="91">
        <f t="shared" si="114"/>
        <v>41792.875</v>
      </c>
      <c r="D3675" s="91">
        <f t="shared" si="115"/>
        <v>41792.833333333336</v>
      </c>
      <c r="E3675" s="88" t="s">
        <v>142</v>
      </c>
      <c r="F3675" s="88">
        <v>11.608879999999999</v>
      </c>
      <c r="H3675" s="88">
        <v>9.9980700000000002</v>
      </c>
      <c r="I3675" s="88">
        <v>26.069769999999998</v>
      </c>
      <c r="J3675" s="88">
        <v>9.4912600000000005</v>
      </c>
    </row>
    <row r="3676" spans="1:10">
      <c r="A3676" s="89">
        <v>41792</v>
      </c>
      <c r="B3676" s="90">
        <v>0.91666666666666663</v>
      </c>
      <c r="C3676" s="91">
        <f t="shared" si="114"/>
        <v>41792.916666666664</v>
      </c>
      <c r="D3676" s="91">
        <f t="shared" si="115"/>
        <v>41792.875</v>
      </c>
      <c r="E3676" s="88" t="s">
        <v>142</v>
      </c>
      <c r="F3676" s="88">
        <v>9.7680900000000008</v>
      </c>
      <c r="H3676" s="88">
        <v>9.7221899999999994</v>
      </c>
      <c r="I3676" s="88">
        <v>21.401350000000001</v>
      </c>
      <c r="J3676" s="88">
        <v>5.5907200000000001</v>
      </c>
    </row>
    <row r="3677" spans="1:10">
      <c r="A3677" s="89">
        <v>41792</v>
      </c>
      <c r="B3677" s="90">
        <v>0.95833333333333337</v>
      </c>
      <c r="C3677" s="91">
        <f t="shared" si="114"/>
        <v>41792.958333333336</v>
      </c>
      <c r="D3677" s="91">
        <f t="shared" si="115"/>
        <v>41792.916666666672</v>
      </c>
      <c r="E3677" s="88" t="s">
        <v>142</v>
      </c>
      <c r="F3677" s="88">
        <v>6.0066800000000002</v>
      </c>
      <c r="H3677" s="88">
        <v>6.40496</v>
      </c>
      <c r="I3677" s="88">
        <v>21.948329999999999</v>
      </c>
      <c r="J3677" s="88">
        <v>5.1221500000000004</v>
      </c>
    </row>
    <row r="3678" spans="1:10">
      <c r="A3678" s="89">
        <v>41792</v>
      </c>
      <c r="B3678" s="92">
        <v>1</v>
      </c>
      <c r="C3678" s="91">
        <f t="shared" si="114"/>
        <v>41793</v>
      </c>
      <c r="D3678" s="91">
        <f t="shared" si="115"/>
        <v>41792.958333333336</v>
      </c>
      <c r="E3678" s="88" t="s">
        <v>142</v>
      </c>
      <c r="F3678" s="88">
        <v>5.0915499999999998</v>
      </c>
      <c r="H3678" s="88">
        <v>7.00692</v>
      </c>
      <c r="I3678" s="88">
        <v>17.239280000000001</v>
      </c>
      <c r="J3678" s="88">
        <v>5.2622400000000003</v>
      </c>
    </row>
    <row r="3679" spans="1:10">
      <c r="A3679" s="89">
        <v>41793</v>
      </c>
      <c r="B3679" s="90">
        <v>4.1666666666666664E-2</v>
      </c>
      <c r="C3679" s="91">
        <f t="shared" si="114"/>
        <v>41793.041666666664</v>
      </c>
      <c r="D3679" s="91">
        <f t="shared" si="115"/>
        <v>41793</v>
      </c>
      <c r="E3679" s="88" t="s">
        <v>142</v>
      </c>
      <c r="F3679" s="88">
        <v>10.04636</v>
      </c>
      <c r="H3679" s="88">
        <v>5.5800400000000003</v>
      </c>
      <c r="I3679" s="88">
        <v>19.329640000000001</v>
      </c>
      <c r="J3679" s="88">
        <v>5.8728100000000003</v>
      </c>
    </row>
    <row r="3680" spans="1:10">
      <c r="A3680" s="89">
        <v>41793</v>
      </c>
      <c r="B3680" s="90">
        <v>8.3333333333333329E-2</v>
      </c>
      <c r="C3680" s="91">
        <f t="shared" si="114"/>
        <v>41793.083333333336</v>
      </c>
      <c r="D3680" s="91">
        <f t="shared" si="115"/>
        <v>41793.041666666672</v>
      </c>
      <c r="E3680" s="88" t="s">
        <v>142</v>
      </c>
      <c r="I3680" s="88">
        <v>24.080929999999999</v>
      </c>
      <c r="J3680" s="88">
        <v>5.9684299999999997</v>
      </c>
    </row>
    <row r="3681" spans="1:10">
      <c r="A3681" s="89">
        <v>41793</v>
      </c>
      <c r="B3681" s="90">
        <v>0.125</v>
      </c>
      <c r="C3681" s="91">
        <f t="shared" si="114"/>
        <v>41793.125</v>
      </c>
      <c r="D3681" s="91">
        <f t="shared" si="115"/>
        <v>41793.083333333336</v>
      </c>
      <c r="E3681" s="88" t="s">
        <v>142</v>
      </c>
      <c r="F3681" s="88">
        <v>10.047800000000001</v>
      </c>
      <c r="H3681" s="88">
        <v>5.8565500000000004</v>
      </c>
      <c r="I3681" s="88">
        <v>17.883790000000001</v>
      </c>
      <c r="J3681" s="88">
        <v>6.3896600000000001</v>
      </c>
    </row>
    <row r="3682" spans="1:10">
      <c r="A3682" s="89">
        <v>41793</v>
      </c>
      <c r="B3682" s="90">
        <v>0.16666666666666666</v>
      </c>
      <c r="C3682" s="91">
        <f t="shared" si="114"/>
        <v>41793.166666666664</v>
      </c>
      <c r="D3682" s="91">
        <f t="shared" si="115"/>
        <v>41793.125</v>
      </c>
      <c r="E3682" s="88" t="s">
        <v>142</v>
      </c>
      <c r="F3682" s="88">
        <v>7.7226800000000004</v>
      </c>
      <c r="H3682" s="88">
        <v>5.3248800000000003</v>
      </c>
      <c r="I3682" s="88">
        <v>19.30095</v>
      </c>
      <c r="J3682" s="88">
        <v>9.2545900000000003</v>
      </c>
    </row>
    <row r="3683" spans="1:10">
      <c r="A3683" s="89">
        <v>41793</v>
      </c>
      <c r="B3683" s="90">
        <v>0.20833333333333334</v>
      </c>
      <c r="C3683" s="91">
        <f t="shared" si="114"/>
        <v>41793.208333333336</v>
      </c>
      <c r="D3683" s="91">
        <f t="shared" si="115"/>
        <v>41793.166666666672</v>
      </c>
      <c r="E3683" s="88" t="s">
        <v>142</v>
      </c>
      <c r="F3683" s="88">
        <v>13.619389999999999</v>
      </c>
      <c r="H3683" s="88">
        <v>5.3416100000000002</v>
      </c>
      <c r="I3683" s="88">
        <v>21.731739999999999</v>
      </c>
      <c r="J3683" s="88">
        <v>17.625599999999999</v>
      </c>
    </row>
    <row r="3684" spans="1:10">
      <c r="A3684" s="89">
        <v>41793</v>
      </c>
      <c r="B3684" s="90">
        <v>0.25</v>
      </c>
      <c r="C3684" s="91">
        <f t="shared" si="114"/>
        <v>41793.25</v>
      </c>
      <c r="D3684" s="91">
        <f t="shared" si="115"/>
        <v>41793.208333333336</v>
      </c>
      <c r="E3684" s="88" t="s">
        <v>142</v>
      </c>
      <c r="F3684" s="88">
        <v>12.787929999999999</v>
      </c>
      <c r="H3684" s="88">
        <v>6.3423299999999996</v>
      </c>
      <c r="I3684" s="88">
        <v>26.90362</v>
      </c>
      <c r="J3684" s="88">
        <v>26.225629999999999</v>
      </c>
    </row>
    <row r="3685" spans="1:10">
      <c r="A3685" s="89">
        <v>41793</v>
      </c>
      <c r="B3685" s="90">
        <v>0.29166666666666669</v>
      </c>
      <c r="C3685" s="91">
        <f t="shared" si="114"/>
        <v>41793.291666666664</v>
      </c>
      <c r="D3685" s="91">
        <f t="shared" si="115"/>
        <v>41793.25</v>
      </c>
      <c r="E3685" s="88" t="s">
        <v>142</v>
      </c>
      <c r="F3685" s="88">
        <v>18.247640000000001</v>
      </c>
      <c r="H3685" s="88">
        <v>6.8783099999999999</v>
      </c>
      <c r="I3685" s="88">
        <v>29.846</v>
      </c>
      <c r="J3685" s="88">
        <v>10.856780000000001</v>
      </c>
    </row>
    <row r="3686" spans="1:10">
      <c r="A3686" s="89">
        <v>41793</v>
      </c>
      <c r="B3686" s="90">
        <v>0.33333333333333331</v>
      </c>
      <c r="C3686" s="91">
        <f t="shared" si="114"/>
        <v>41793.333333333336</v>
      </c>
      <c r="D3686" s="91">
        <f t="shared" si="115"/>
        <v>41793.291666666672</v>
      </c>
      <c r="E3686" s="88" t="s">
        <v>142</v>
      </c>
      <c r="F3686" s="88">
        <v>22.734839999999998</v>
      </c>
      <c r="H3686" s="88">
        <v>9.8737600000000008</v>
      </c>
      <c r="I3686" s="88">
        <v>31.958829999999999</v>
      </c>
      <c r="J3686" s="88">
        <v>6.6985299999999999</v>
      </c>
    </row>
    <row r="3687" spans="1:10">
      <c r="A3687" s="89">
        <v>41793</v>
      </c>
      <c r="B3687" s="90">
        <v>0.375</v>
      </c>
      <c r="C3687" s="91">
        <f t="shared" si="114"/>
        <v>41793.375</v>
      </c>
      <c r="D3687" s="91">
        <f t="shared" si="115"/>
        <v>41793.333333333336</v>
      </c>
      <c r="E3687" s="88" t="s">
        <v>142</v>
      </c>
      <c r="F3687" s="88">
        <v>20.373860000000001</v>
      </c>
      <c r="H3687" s="88">
        <v>9.0360800000000001</v>
      </c>
      <c r="I3687" s="88">
        <v>25.98753</v>
      </c>
      <c r="J3687" s="88">
        <v>5.5209099999999998</v>
      </c>
    </row>
    <row r="3688" spans="1:10">
      <c r="A3688" s="89">
        <v>41793</v>
      </c>
      <c r="B3688" s="90">
        <v>0.41666666666666669</v>
      </c>
      <c r="C3688" s="91">
        <f t="shared" si="114"/>
        <v>41793.416666666664</v>
      </c>
      <c r="D3688" s="91">
        <f t="shared" si="115"/>
        <v>41793.375</v>
      </c>
      <c r="E3688" s="88" t="s">
        <v>142</v>
      </c>
      <c r="F3688" s="88">
        <v>23.845050000000001</v>
      </c>
      <c r="H3688" s="88">
        <v>10.76642</v>
      </c>
      <c r="I3688" s="88">
        <v>26.557449999999999</v>
      </c>
      <c r="J3688" s="88">
        <v>3.2775500000000002</v>
      </c>
    </row>
    <row r="3689" spans="1:10">
      <c r="A3689" s="89">
        <v>41793</v>
      </c>
      <c r="B3689" s="90">
        <v>0.45833333333333331</v>
      </c>
      <c r="C3689" s="91">
        <f t="shared" si="114"/>
        <v>41793.458333333336</v>
      </c>
      <c r="D3689" s="91">
        <f t="shared" si="115"/>
        <v>41793.416666666672</v>
      </c>
      <c r="E3689" s="88" t="s">
        <v>142</v>
      </c>
      <c r="F3689" s="88">
        <v>22.75684</v>
      </c>
      <c r="H3689" s="88">
        <v>12.29307</v>
      </c>
      <c r="I3689" s="88">
        <v>28.34468</v>
      </c>
      <c r="J3689" s="88">
        <v>2.9433400000000001</v>
      </c>
    </row>
    <row r="3690" spans="1:10">
      <c r="A3690" s="89">
        <v>41793</v>
      </c>
      <c r="B3690" s="90">
        <v>0.5</v>
      </c>
      <c r="C3690" s="91">
        <f t="shared" si="114"/>
        <v>41793.5</v>
      </c>
      <c r="D3690" s="91">
        <f t="shared" si="115"/>
        <v>41793.458333333336</v>
      </c>
      <c r="E3690" s="88" t="s">
        <v>142</v>
      </c>
      <c r="F3690" s="88">
        <v>18.39395</v>
      </c>
      <c r="H3690" s="88">
        <v>9.3272600000000008</v>
      </c>
      <c r="I3690" s="88">
        <v>24.17304</v>
      </c>
      <c r="J3690" s="88">
        <v>2.1993800000000001</v>
      </c>
    </row>
    <row r="3691" spans="1:10">
      <c r="A3691" s="89">
        <v>41793</v>
      </c>
      <c r="B3691" s="90">
        <v>0.54166666666666663</v>
      </c>
      <c r="C3691" s="91">
        <f t="shared" si="114"/>
        <v>41793.541666666664</v>
      </c>
      <c r="D3691" s="91">
        <f t="shared" si="115"/>
        <v>41793.5</v>
      </c>
      <c r="E3691" s="88" t="s">
        <v>142</v>
      </c>
      <c r="F3691" s="88">
        <v>14.710470000000001</v>
      </c>
      <c r="H3691" s="88">
        <v>5.1350600000000002</v>
      </c>
      <c r="I3691" s="88">
        <v>16.079820000000002</v>
      </c>
      <c r="J3691" s="88">
        <v>3.3287100000000001</v>
      </c>
    </row>
    <row r="3692" spans="1:10">
      <c r="A3692" s="89">
        <v>41793</v>
      </c>
      <c r="B3692" s="90">
        <v>0.58333333333333337</v>
      </c>
      <c r="C3692" s="91">
        <f t="shared" si="114"/>
        <v>41793.583333333336</v>
      </c>
      <c r="D3692" s="91">
        <f t="shared" si="115"/>
        <v>41793.541666666672</v>
      </c>
      <c r="E3692" s="88" t="s">
        <v>142</v>
      </c>
      <c r="F3692" s="88">
        <v>14.027710000000001</v>
      </c>
      <c r="H3692" s="88">
        <v>4.4594699999999996</v>
      </c>
      <c r="I3692" s="88">
        <v>18.7315</v>
      </c>
      <c r="J3692" s="88">
        <v>6.1950700000000003</v>
      </c>
    </row>
    <row r="3693" spans="1:10">
      <c r="A3693" s="89">
        <v>41793</v>
      </c>
      <c r="B3693" s="90">
        <v>0.625</v>
      </c>
      <c r="C3693" s="91">
        <f t="shared" si="114"/>
        <v>41793.625</v>
      </c>
      <c r="D3693" s="91">
        <f t="shared" si="115"/>
        <v>41793.583333333336</v>
      </c>
      <c r="E3693" s="88" t="s">
        <v>142</v>
      </c>
      <c r="F3693" s="88">
        <v>19.605989999999998</v>
      </c>
      <c r="H3693" s="88">
        <v>4.2337999999999996</v>
      </c>
      <c r="I3693" s="88">
        <v>28.217500000000001</v>
      </c>
      <c r="J3693" s="88">
        <v>9.4860000000000007</v>
      </c>
    </row>
    <row r="3694" spans="1:10">
      <c r="A3694" s="89">
        <v>41793</v>
      </c>
      <c r="B3694" s="90">
        <v>0.66666666666666663</v>
      </c>
      <c r="C3694" s="91">
        <f t="shared" si="114"/>
        <v>41793.666666666664</v>
      </c>
      <c r="D3694" s="91">
        <f t="shared" si="115"/>
        <v>41793.625</v>
      </c>
      <c r="E3694" s="88" t="s">
        <v>142</v>
      </c>
      <c r="F3694" s="88">
        <v>14.16732</v>
      </c>
      <c r="H3694" s="88">
        <v>4.8857999999999997</v>
      </c>
      <c r="I3694" s="88">
        <v>21.465420000000002</v>
      </c>
      <c r="J3694" s="88">
        <v>8.7783800000000003</v>
      </c>
    </row>
    <row r="3695" spans="1:10">
      <c r="A3695" s="89">
        <v>41793</v>
      </c>
      <c r="B3695" s="90">
        <v>0.70833333333333337</v>
      </c>
      <c r="C3695" s="91">
        <f t="shared" si="114"/>
        <v>41793.708333333336</v>
      </c>
      <c r="D3695" s="91">
        <f t="shared" si="115"/>
        <v>41793.666666666672</v>
      </c>
      <c r="E3695" s="88" t="s">
        <v>142</v>
      </c>
      <c r="F3695" s="88">
        <v>20.401589999999999</v>
      </c>
      <c r="H3695" s="88">
        <v>10.614850000000001</v>
      </c>
      <c r="I3695" s="88">
        <v>32.235190000000003</v>
      </c>
      <c r="J3695" s="88">
        <v>13.14174</v>
      </c>
    </row>
    <row r="3696" spans="1:10">
      <c r="A3696" s="89">
        <v>41793</v>
      </c>
      <c r="B3696" s="90">
        <v>0.75</v>
      </c>
      <c r="C3696" s="91">
        <f t="shared" si="114"/>
        <v>41793.75</v>
      </c>
      <c r="D3696" s="91">
        <f t="shared" si="115"/>
        <v>41793.708333333336</v>
      </c>
      <c r="E3696" s="88" t="s">
        <v>142</v>
      </c>
      <c r="F3696" s="88">
        <v>18.708079999999999</v>
      </c>
      <c r="H3696" s="88">
        <v>9.3961100000000002</v>
      </c>
      <c r="I3696" s="88">
        <v>61.058</v>
      </c>
      <c r="J3696" s="88">
        <v>13.19721</v>
      </c>
    </row>
    <row r="3697" spans="1:10">
      <c r="A3697" s="89">
        <v>41793</v>
      </c>
      <c r="B3697" s="90">
        <v>0.79166666666666663</v>
      </c>
      <c r="C3697" s="91">
        <f t="shared" si="114"/>
        <v>41793.791666666664</v>
      </c>
      <c r="D3697" s="91">
        <f t="shared" si="115"/>
        <v>41793.75</v>
      </c>
      <c r="E3697" s="88" t="s">
        <v>142</v>
      </c>
      <c r="F3697" s="88">
        <v>14.34662</v>
      </c>
      <c r="H3697" s="88">
        <v>4.7109699999999997</v>
      </c>
      <c r="I3697" s="88">
        <v>41.414230000000003</v>
      </c>
      <c r="J3697" s="88">
        <v>14.331799999999999</v>
      </c>
    </row>
    <row r="3698" spans="1:10">
      <c r="A3698" s="89">
        <v>41793</v>
      </c>
      <c r="B3698" s="90">
        <v>0.83333333333333337</v>
      </c>
      <c r="C3698" s="91">
        <f t="shared" si="114"/>
        <v>41793.833333333336</v>
      </c>
      <c r="D3698" s="91">
        <f t="shared" si="115"/>
        <v>41793.791666666672</v>
      </c>
      <c r="E3698" s="88" t="s">
        <v>142</v>
      </c>
      <c r="F3698" s="88">
        <v>17.668150000000001</v>
      </c>
      <c r="H3698" s="88">
        <v>7.4917400000000001</v>
      </c>
      <c r="I3698" s="88">
        <v>45.298999999999999</v>
      </c>
      <c r="J3698" s="88">
        <v>17.05902</v>
      </c>
    </row>
    <row r="3699" spans="1:10">
      <c r="A3699" s="89">
        <v>41793</v>
      </c>
      <c r="B3699" s="90">
        <v>0.875</v>
      </c>
      <c r="C3699" s="91">
        <f t="shared" si="114"/>
        <v>41793.875</v>
      </c>
      <c r="D3699" s="91">
        <f t="shared" si="115"/>
        <v>41793.833333333336</v>
      </c>
      <c r="E3699" s="88" t="s">
        <v>142</v>
      </c>
      <c r="F3699" s="88">
        <v>16.606719999999999</v>
      </c>
      <c r="H3699" s="88">
        <v>11.44727</v>
      </c>
      <c r="I3699" s="88">
        <v>49.328159999999997</v>
      </c>
      <c r="J3699" s="88">
        <v>10.009069999999999</v>
      </c>
    </row>
    <row r="3700" spans="1:10">
      <c r="A3700" s="89">
        <v>41793</v>
      </c>
      <c r="B3700" s="90">
        <v>0.91666666666666663</v>
      </c>
      <c r="C3700" s="91">
        <f t="shared" si="114"/>
        <v>41793.916666666664</v>
      </c>
      <c r="D3700" s="91">
        <f t="shared" si="115"/>
        <v>41793.875</v>
      </c>
      <c r="E3700" s="88" t="s">
        <v>142</v>
      </c>
      <c r="F3700" s="88">
        <v>14.35331</v>
      </c>
      <c r="H3700" s="88">
        <v>14.650230000000001</v>
      </c>
      <c r="I3700" s="88">
        <v>43.963590000000003</v>
      </c>
      <c r="J3700" s="88">
        <v>11.464</v>
      </c>
    </row>
    <row r="3701" spans="1:10">
      <c r="A3701" s="89">
        <v>41793</v>
      </c>
      <c r="B3701" s="90">
        <v>0.95833333333333337</v>
      </c>
      <c r="C3701" s="91">
        <f t="shared" si="114"/>
        <v>41793.958333333336</v>
      </c>
      <c r="D3701" s="91">
        <f t="shared" si="115"/>
        <v>41793.916666666672</v>
      </c>
      <c r="E3701" s="88" t="s">
        <v>142</v>
      </c>
      <c r="F3701" s="88">
        <v>13.16995</v>
      </c>
      <c r="H3701" s="88">
        <v>19.073360000000001</v>
      </c>
      <c r="I3701" s="88">
        <v>42.886859999999999</v>
      </c>
      <c r="J3701" s="88">
        <v>10.007160000000001</v>
      </c>
    </row>
    <row r="3702" spans="1:10">
      <c r="A3702" s="89">
        <v>41793</v>
      </c>
      <c r="B3702" s="92">
        <v>1</v>
      </c>
      <c r="C3702" s="91">
        <f t="shared" si="114"/>
        <v>41794</v>
      </c>
      <c r="D3702" s="91">
        <f t="shared" si="115"/>
        <v>41793.958333333336</v>
      </c>
      <c r="E3702" s="88" t="s">
        <v>142</v>
      </c>
      <c r="F3702" s="88">
        <v>10.147729999999999</v>
      </c>
      <c r="H3702" s="88">
        <v>16.692779999999999</v>
      </c>
      <c r="I3702" s="88">
        <v>35.452489999999997</v>
      </c>
      <c r="J3702" s="88">
        <v>12.829050000000001</v>
      </c>
    </row>
    <row r="3703" spans="1:10">
      <c r="A3703" s="89">
        <v>41794</v>
      </c>
      <c r="B3703" s="90">
        <v>4.1666666666666664E-2</v>
      </c>
      <c r="C3703" s="91">
        <f t="shared" si="114"/>
        <v>41794.041666666664</v>
      </c>
      <c r="D3703" s="91">
        <f t="shared" si="115"/>
        <v>41794</v>
      </c>
      <c r="E3703" s="88" t="s">
        <v>142</v>
      </c>
      <c r="F3703" s="88">
        <v>11.11609</v>
      </c>
      <c r="H3703" s="88">
        <v>15.451090000000001</v>
      </c>
      <c r="I3703" s="88">
        <v>33.174230000000001</v>
      </c>
      <c r="J3703" s="88">
        <v>17.16405</v>
      </c>
    </row>
    <row r="3704" spans="1:10">
      <c r="A3704" s="89">
        <v>41794</v>
      </c>
      <c r="B3704" s="90">
        <v>8.3333333333333329E-2</v>
      </c>
      <c r="C3704" s="91">
        <f t="shared" si="114"/>
        <v>41794.083333333336</v>
      </c>
      <c r="D3704" s="91">
        <f t="shared" si="115"/>
        <v>41794.041666666672</v>
      </c>
      <c r="E3704" s="88" t="s">
        <v>142</v>
      </c>
      <c r="I3704" s="88">
        <v>31.162279999999999</v>
      </c>
      <c r="J3704" s="88">
        <v>21.61412</v>
      </c>
    </row>
    <row r="3705" spans="1:10">
      <c r="A3705" s="89">
        <v>41794</v>
      </c>
      <c r="B3705" s="90">
        <v>0.125</v>
      </c>
      <c r="C3705" s="91">
        <f t="shared" si="114"/>
        <v>41794.125</v>
      </c>
      <c r="D3705" s="91">
        <f t="shared" si="115"/>
        <v>41794.083333333336</v>
      </c>
      <c r="E3705" s="88" t="s">
        <v>142</v>
      </c>
      <c r="F3705" s="88">
        <v>9.7040299999999995</v>
      </c>
      <c r="H3705" s="88">
        <v>23.561039999999998</v>
      </c>
      <c r="I3705" s="88">
        <v>25.794370000000001</v>
      </c>
      <c r="J3705" s="88">
        <v>20.716200000000001</v>
      </c>
    </row>
    <row r="3706" spans="1:10">
      <c r="A3706" s="89">
        <v>41794</v>
      </c>
      <c r="B3706" s="90">
        <v>0.16666666666666666</v>
      </c>
      <c r="C3706" s="91">
        <f t="shared" si="114"/>
        <v>41794.166666666664</v>
      </c>
      <c r="D3706" s="91">
        <f t="shared" si="115"/>
        <v>41794.125</v>
      </c>
      <c r="E3706" s="88" t="s">
        <v>142</v>
      </c>
      <c r="F3706" s="88">
        <v>10.55796</v>
      </c>
      <c r="H3706" s="88">
        <v>20.418810000000001</v>
      </c>
      <c r="I3706" s="88">
        <v>26.205549999999999</v>
      </c>
      <c r="J3706" s="88">
        <v>13.67055</v>
      </c>
    </row>
    <row r="3707" spans="1:10">
      <c r="A3707" s="89">
        <v>41794</v>
      </c>
      <c r="B3707" s="90">
        <v>0.20833333333333334</v>
      </c>
      <c r="C3707" s="91">
        <f t="shared" si="114"/>
        <v>41794.208333333336</v>
      </c>
      <c r="D3707" s="91">
        <f t="shared" si="115"/>
        <v>41794.166666666672</v>
      </c>
      <c r="E3707" s="88" t="s">
        <v>142</v>
      </c>
      <c r="F3707" s="88">
        <v>12.795579999999999</v>
      </c>
      <c r="H3707" s="88">
        <v>19.587350000000001</v>
      </c>
      <c r="I3707" s="88">
        <v>32.62677</v>
      </c>
      <c r="J3707" s="88">
        <v>18.715730000000001</v>
      </c>
    </row>
    <row r="3708" spans="1:10">
      <c r="A3708" s="89">
        <v>41794</v>
      </c>
      <c r="B3708" s="90">
        <v>0.25</v>
      </c>
      <c r="C3708" s="91">
        <f t="shared" si="114"/>
        <v>41794.25</v>
      </c>
      <c r="D3708" s="91">
        <f t="shared" si="115"/>
        <v>41794.208333333336</v>
      </c>
      <c r="E3708" s="88" t="s">
        <v>142</v>
      </c>
      <c r="F3708" s="88">
        <v>11.485519999999999</v>
      </c>
      <c r="H3708" s="88">
        <v>15.717879999999999</v>
      </c>
      <c r="I3708" s="88">
        <v>27.129770000000001</v>
      </c>
      <c r="J3708" s="88">
        <v>20.315850000000001</v>
      </c>
    </row>
    <row r="3709" spans="1:10">
      <c r="A3709" s="89">
        <v>41794</v>
      </c>
      <c r="B3709" s="90">
        <v>0.29166666666666669</v>
      </c>
      <c r="C3709" s="91">
        <f t="shared" si="114"/>
        <v>41794.291666666664</v>
      </c>
      <c r="D3709" s="91">
        <f t="shared" si="115"/>
        <v>41794.25</v>
      </c>
      <c r="E3709" s="88" t="s">
        <v>142</v>
      </c>
      <c r="F3709" s="88">
        <v>17.898129999999998</v>
      </c>
      <c r="H3709" s="88">
        <v>16.19314</v>
      </c>
      <c r="I3709" s="88">
        <v>46.705640000000002</v>
      </c>
    </row>
    <row r="3710" spans="1:10">
      <c r="A3710" s="89">
        <v>41794</v>
      </c>
      <c r="B3710" s="90">
        <v>0.33333333333333331</v>
      </c>
      <c r="C3710" s="91">
        <f t="shared" si="114"/>
        <v>41794.333333333336</v>
      </c>
      <c r="D3710" s="91">
        <f t="shared" si="115"/>
        <v>41794.291666666672</v>
      </c>
      <c r="E3710" s="88" t="s">
        <v>142</v>
      </c>
      <c r="F3710" s="88">
        <v>25.057580000000002</v>
      </c>
      <c r="H3710" s="88">
        <v>12.65884</v>
      </c>
      <c r="I3710" s="88">
        <v>53.503140000000002</v>
      </c>
      <c r="J3710" s="88">
        <v>11.0662</v>
      </c>
    </row>
    <row r="3711" spans="1:10">
      <c r="A3711" s="89">
        <v>41794</v>
      </c>
      <c r="B3711" s="90">
        <v>0.375</v>
      </c>
      <c r="C3711" s="91">
        <f t="shared" si="114"/>
        <v>41794.375</v>
      </c>
      <c r="D3711" s="91">
        <f t="shared" si="115"/>
        <v>41794.333333333336</v>
      </c>
      <c r="E3711" s="88" t="s">
        <v>142</v>
      </c>
      <c r="F3711" s="88">
        <v>23.88043</v>
      </c>
      <c r="H3711" s="88">
        <v>21.817799999999998</v>
      </c>
      <c r="I3711" s="88">
        <v>60.97289</v>
      </c>
      <c r="J3711" s="88">
        <v>12.566560000000001</v>
      </c>
    </row>
    <row r="3712" spans="1:10">
      <c r="A3712" s="89">
        <v>41794</v>
      </c>
      <c r="B3712" s="90">
        <v>0.41666666666666669</v>
      </c>
      <c r="C3712" s="91">
        <f t="shared" si="114"/>
        <v>41794.416666666664</v>
      </c>
      <c r="D3712" s="91">
        <f t="shared" si="115"/>
        <v>41794.375</v>
      </c>
      <c r="E3712" s="88" t="s">
        <v>142</v>
      </c>
      <c r="F3712" s="88">
        <v>18.02197</v>
      </c>
      <c r="H3712" s="88">
        <v>5.0523499999999997</v>
      </c>
      <c r="I3712" s="88">
        <v>66.46942</v>
      </c>
      <c r="J3712" s="88">
        <v>11.342560000000001</v>
      </c>
    </row>
    <row r="3713" spans="1:10">
      <c r="A3713" s="89">
        <v>41794</v>
      </c>
      <c r="B3713" s="90">
        <v>0.45833333333333331</v>
      </c>
      <c r="C3713" s="91">
        <f t="shared" si="114"/>
        <v>41794.458333333336</v>
      </c>
      <c r="D3713" s="91">
        <f t="shared" si="115"/>
        <v>41794.416666666672</v>
      </c>
      <c r="E3713" s="88" t="s">
        <v>142</v>
      </c>
      <c r="F3713" s="88">
        <v>12.23809</v>
      </c>
      <c r="H3713" s="88">
        <v>5.0365700000000002</v>
      </c>
      <c r="I3713" s="88">
        <v>62.773989999999998</v>
      </c>
      <c r="J3713" s="88">
        <v>11.113060000000001</v>
      </c>
    </row>
    <row r="3714" spans="1:10">
      <c r="A3714" s="89">
        <v>41794</v>
      </c>
      <c r="B3714" s="90">
        <v>0.5</v>
      </c>
      <c r="C3714" s="91">
        <f t="shared" si="114"/>
        <v>41794.5</v>
      </c>
      <c r="D3714" s="91">
        <f t="shared" si="115"/>
        <v>41794.458333333336</v>
      </c>
      <c r="E3714" s="88" t="s">
        <v>142</v>
      </c>
      <c r="F3714" s="88">
        <v>18.993040000000001</v>
      </c>
      <c r="H3714" s="88">
        <v>5.8642000000000003</v>
      </c>
      <c r="I3714" s="88">
        <v>52.807470000000002</v>
      </c>
      <c r="J3714" s="88">
        <v>11.24263</v>
      </c>
    </row>
    <row r="3715" spans="1:10">
      <c r="A3715" s="89">
        <v>41794</v>
      </c>
      <c r="B3715" s="90">
        <v>0.54166666666666663</v>
      </c>
      <c r="C3715" s="91">
        <f t="shared" si="114"/>
        <v>41794.541666666664</v>
      </c>
      <c r="D3715" s="91">
        <f t="shared" si="115"/>
        <v>41794.5</v>
      </c>
      <c r="E3715" s="88" t="s">
        <v>142</v>
      </c>
      <c r="F3715" s="88">
        <v>24.608619999999998</v>
      </c>
      <c r="H3715" s="88">
        <v>7.4204999999999997</v>
      </c>
      <c r="I3715" s="88">
        <v>43.506030000000003</v>
      </c>
      <c r="J3715" s="88">
        <v>9.4778699999999994</v>
      </c>
    </row>
    <row r="3716" spans="1:10">
      <c r="A3716" s="89">
        <v>41794</v>
      </c>
      <c r="B3716" s="90">
        <v>0.58333333333333337</v>
      </c>
      <c r="C3716" s="91">
        <f t="shared" si="114"/>
        <v>41794.583333333336</v>
      </c>
      <c r="D3716" s="91">
        <f t="shared" si="115"/>
        <v>41794.541666666672</v>
      </c>
      <c r="E3716" s="88" t="s">
        <v>142</v>
      </c>
      <c r="F3716" s="88">
        <v>21.990400000000001</v>
      </c>
      <c r="H3716" s="88">
        <v>3.8536899999999998</v>
      </c>
      <c r="I3716" s="88">
        <v>56.614780000000003</v>
      </c>
      <c r="J3716" s="88">
        <v>10.646890000000001</v>
      </c>
    </row>
    <row r="3717" spans="1:10">
      <c r="A3717" s="89">
        <v>41794</v>
      </c>
      <c r="B3717" s="90">
        <v>0.625</v>
      </c>
      <c r="C3717" s="91">
        <f t="shared" si="114"/>
        <v>41794.625</v>
      </c>
      <c r="D3717" s="91">
        <f t="shared" si="115"/>
        <v>41794.583333333336</v>
      </c>
      <c r="E3717" s="88" t="s">
        <v>142</v>
      </c>
      <c r="F3717" s="88">
        <v>22.350429999999999</v>
      </c>
      <c r="H3717" s="88">
        <v>11.497949999999999</v>
      </c>
      <c r="I3717" s="88">
        <v>55.63223</v>
      </c>
      <c r="J3717" s="88">
        <v>9.66052</v>
      </c>
    </row>
    <row r="3718" spans="1:10">
      <c r="A3718" s="89">
        <v>41794</v>
      </c>
      <c r="B3718" s="90">
        <v>0.66666666666666663</v>
      </c>
      <c r="C3718" s="91">
        <f t="shared" si="114"/>
        <v>41794.666666666664</v>
      </c>
      <c r="D3718" s="91">
        <f t="shared" si="115"/>
        <v>41794.625</v>
      </c>
      <c r="E3718" s="88" t="s">
        <v>142</v>
      </c>
      <c r="F3718" s="88">
        <v>30.119009999999999</v>
      </c>
      <c r="H3718" s="88">
        <v>10.54266</v>
      </c>
      <c r="I3718" s="88">
        <v>52.493340000000003</v>
      </c>
      <c r="J3718" s="88">
        <v>6.8945600000000002</v>
      </c>
    </row>
    <row r="3719" spans="1:10">
      <c r="A3719" s="89">
        <v>41794</v>
      </c>
      <c r="B3719" s="90">
        <v>0.70833333333333337</v>
      </c>
      <c r="C3719" s="91">
        <f t="shared" si="114"/>
        <v>41794.708333333336</v>
      </c>
      <c r="D3719" s="91">
        <f t="shared" si="115"/>
        <v>41794.666666666672</v>
      </c>
      <c r="E3719" s="88" t="s">
        <v>142</v>
      </c>
      <c r="F3719" s="88">
        <v>26.439830000000001</v>
      </c>
      <c r="H3719" s="88">
        <v>12.097519999999999</v>
      </c>
      <c r="I3719" s="88">
        <v>55.020710000000001</v>
      </c>
      <c r="J3719" s="88">
        <v>8.0301100000000005</v>
      </c>
    </row>
    <row r="3720" spans="1:10">
      <c r="A3720" s="89">
        <v>41794</v>
      </c>
      <c r="B3720" s="90">
        <v>0.75</v>
      </c>
      <c r="C3720" s="91">
        <f t="shared" ref="C3720:C3783" si="116">A3720+B3720</f>
        <v>41794.75</v>
      </c>
      <c r="D3720" s="91">
        <f t="shared" ref="D3720:D3783" si="117">C3720-"01:00"</f>
        <v>41794.708333333336</v>
      </c>
      <c r="E3720" s="88" t="s">
        <v>142</v>
      </c>
      <c r="F3720" s="88">
        <v>23.164680000000001</v>
      </c>
      <c r="H3720" s="88">
        <v>13.851279999999999</v>
      </c>
      <c r="I3720" s="88">
        <v>49.830190000000002</v>
      </c>
      <c r="J3720" s="88">
        <v>8.8754299999999997</v>
      </c>
    </row>
    <row r="3721" spans="1:10">
      <c r="A3721" s="89">
        <v>41794</v>
      </c>
      <c r="B3721" s="90">
        <v>0.79166666666666663</v>
      </c>
      <c r="C3721" s="91">
        <f t="shared" si="116"/>
        <v>41794.791666666664</v>
      </c>
      <c r="D3721" s="91">
        <f t="shared" si="117"/>
        <v>41794.75</v>
      </c>
      <c r="E3721" s="88" t="s">
        <v>142</v>
      </c>
      <c r="F3721" s="88">
        <v>18.6813</v>
      </c>
      <c r="H3721" s="88">
        <v>16.865860000000001</v>
      </c>
      <c r="I3721" s="88">
        <v>45.94829</v>
      </c>
      <c r="J3721" s="88">
        <v>8.7850699999999993</v>
      </c>
    </row>
    <row r="3722" spans="1:10">
      <c r="A3722" s="89">
        <v>41794</v>
      </c>
      <c r="B3722" s="90">
        <v>0.83333333333333337</v>
      </c>
      <c r="C3722" s="91">
        <f t="shared" si="116"/>
        <v>41794.833333333336</v>
      </c>
      <c r="D3722" s="91">
        <f t="shared" si="117"/>
        <v>41794.791666666672</v>
      </c>
      <c r="E3722" s="88" t="s">
        <v>142</v>
      </c>
      <c r="F3722" s="88">
        <v>19.377929999999999</v>
      </c>
      <c r="H3722" s="88">
        <v>15.483599999999999</v>
      </c>
      <c r="I3722" s="88">
        <v>47.214840000000002</v>
      </c>
      <c r="J3722" s="88">
        <v>9.3033599999999996</v>
      </c>
    </row>
    <row r="3723" spans="1:10">
      <c r="A3723" s="89">
        <v>41794</v>
      </c>
      <c r="B3723" s="90">
        <v>0.875</v>
      </c>
      <c r="C3723" s="91">
        <f t="shared" si="116"/>
        <v>41794.875</v>
      </c>
      <c r="D3723" s="91">
        <f t="shared" si="117"/>
        <v>41794.833333333336</v>
      </c>
      <c r="E3723" s="88" t="s">
        <v>142</v>
      </c>
      <c r="F3723" s="88">
        <v>13.31339</v>
      </c>
      <c r="H3723" s="88">
        <v>14.12238</v>
      </c>
      <c r="I3723" s="88">
        <v>39.098669999999998</v>
      </c>
      <c r="J3723" s="88">
        <v>7.8905000000000003</v>
      </c>
    </row>
    <row r="3724" spans="1:10">
      <c r="A3724" s="89">
        <v>41794</v>
      </c>
      <c r="B3724" s="90">
        <v>0.91666666666666663</v>
      </c>
      <c r="C3724" s="91">
        <f t="shared" si="116"/>
        <v>41794.916666666664</v>
      </c>
      <c r="D3724" s="91">
        <f t="shared" si="117"/>
        <v>41794.875</v>
      </c>
      <c r="E3724" s="88" t="s">
        <v>142</v>
      </c>
      <c r="F3724" s="88">
        <v>9.0269999999999992</v>
      </c>
      <c r="H3724" s="88">
        <v>17.455390000000001</v>
      </c>
      <c r="I3724" s="88">
        <v>35.985120000000002</v>
      </c>
      <c r="J3724" s="88">
        <v>7.2354700000000003</v>
      </c>
    </row>
    <row r="3725" spans="1:10">
      <c r="A3725" s="89">
        <v>41794</v>
      </c>
      <c r="B3725" s="90">
        <v>0.95833333333333337</v>
      </c>
      <c r="C3725" s="91">
        <f t="shared" si="116"/>
        <v>41794.958333333336</v>
      </c>
      <c r="D3725" s="91">
        <f t="shared" si="117"/>
        <v>41794.916666666672</v>
      </c>
      <c r="E3725" s="88" t="s">
        <v>142</v>
      </c>
      <c r="F3725" s="88">
        <v>6.9911399999999997</v>
      </c>
      <c r="H3725" s="88">
        <v>15.652380000000001</v>
      </c>
      <c r="I3725" s="88">
        <v>34.116129999999998</v>
      </c>
      <c r="J3725" s="88">
        <v>7.2808900000000003</v>
      </c>
    </row>
    <row r="3726" spans="1:10">
      <c r="A3726" s="89">
        <v>41794</v>
      </c>
      <c r="B3726" s="92">
        <v>1</v>
      </c>
      <c r="C3726" s="91">
        <f t="shared" si="116"/>
        <v>41795</v>
      </c>
      <c r="D3726" s="91">
        <f t="shared" si="117"/>
        <v>41794.958333333336</v>
      </c>
      <c r="E3726" s="88" t="s">
        <v>142</v>
      </c>
      <c r="F3726" s="88">
        <v>3.8823799999999999</v>
      </c>
      <c r="H3726" s="88">
        <v>13.027469999999999</v>
      </c>
      <c r="I3726" s="88">
        <v>17.192419999999998</v>
      </c>
      <c r="J3726" s="88">
        <v>7.7030700000000003</v>
      </c>
    </row>
    <row r="3727" spans="1:10">
      <c r="A3727" s="89">
        <v>41795</v>
      </c>
      <c r="B3727" s="90">
        <v>4.1666666666666664E-2</v>
      </c>
      <c r="C3727" s="91">
        <f t="shared" si="116"/>
        <v>41795.041666666664</v>
      </c>
      <c r="D3727" s="91">
        <f t="shared" si="117"/>
        <v>41795</v>
      </c>
      <c r="E3727" s="88" t="s">
        <v>142</v>
      </c>
      <c r="F3727" s="88">
        <v>1.4783599999999999</v>
      </c>
      <c r="H3727" s="88">
        <v>7.07498</v>
      </c>
      <c r="I3727" s="88">
        <v>15.68441</v>
      </c>
      <c r="J3727" s="88">
        <v>5.6844299999999999</v>
      </c>
    </row>
    <row r="3728" spans="1:10">
      <c r="A3728" s="89">
        <v>41795</v>
      </c>
      <c r="B3728" s="90">
        <v>8.3333333333333329E-2</v>
      </c>
      <c r="C3728" s="91">
        <f t="shared" si="116"/>
        <v>41795.083333333336</v>
      </c>
      <c r="D3728" s="91">
        <f t="shared" si="117"/>
        <v>41795.041666666672</v>
      </c>
      <c r="E3728" s="88" t="s">
        <v>142</v>
      </c>
      <c r="I3728" s="88">
        <v>15.074960000000001</v>
      </c>
      <c r="J3728" s="88">
        <v>2.9571999999999998</v>
      </c>
    </row>
    <row r="3729" spans="1:10">
      <c r="A3729" s="89">
        <v>41795</v>
      </c>
      <c r="B3729" s="90">
        <v>0.125</v>
      </c>
      <c r="C3729" s="91">
        <f t="shared" si="116"/>
        <v>41795.125</v>
      </c>
      <c r="D3729" s="91">
        <f t="shared" si="117"/>
        <v>41795.083333333336</v>
      </c>
      <c r="E3729" s="88" t="s">
        <v>142</v>
      </c>
      <c r="F3729" s="88">
        <v>0.78029999999999999</v>
      </c>
      <c r="H3729" s="88">
        <v>6.1310000000000002</v>
      </c>
      <c r="I3729" s="88">
        <v>15.838369999999999</v>
      </c>
      <c r="J3729" s="88">
        <v>2.8151999999999999</v>
      </c>
    </row>
    <row r="3730" spans="1:10">
      <c r="A3730" s="89">
        <v>41795</v>
      </c>
      <c r="B3730" s="90">
        <v>0.16666666666666666</v>
      </c>
      <c r="C3730" s="91">
        <f t="shared" si="116"/>
        <v>41795.166666666664</v>
      </c>
      <c r="D3730" s="91">
        <f t="shared" si="117"/>
        <v>41795.125</v>
      </c>
      <c r="E3730" s="88" t="s">
        <v>142</v>
      </c>
      <c r="F3730" s="88">
        <v>1.0117100000000001</v>
      </c>
      <c r="H3730" s="88">
        <v>5.9540899999999999</v>
      </c>
      <c r="I3730" s="88">
        <v>11.5405</v>
      </c>
      <c r="J3730" s="88">
        <v>4.87927</v>
      </c>
    </row>
    <row r="3731" spans="1:10">
      <c r="A3731" s="89">
        <v>41795</v>
      </c>
      <c r="B3731" s="90">
        <v>0.20833333333333334</v>
      </c>
      <c r="C3731" s="91">
        <f t="shared" si="116"/>
        <v>41795.208333333336</v>
      </c>
      <c r="D3731" s="91">
        <f t="shared" si="117"/>
        <v>41795.166666666672</v>
      </c>
      <c r="E3731" s="88" t="s">
        <v>142</v>
      </c>
      <c r="F3731" s="88">
        <v>3.7040299999999999</v>
      </c>
      <c r="H3731" s="88">
        <v>4.4714299999999998</v>
      </c>
      <c r="I3731" s="88">
        <v>12.86491</v>
      </c>
      <c r="J3731" s="88">
        <v>6.0884400000000003</v>
      </c>
    </row>
    <row r="3732" spans="1:10">
      <c r="A3732" s="89">
        <v>41795</v>
      </c>
      <c r="B3732" s="90">
        <v>0.25</v>
      </c>
      <c r="C3732" s="91">
        <f t="shared" si="116"/>
        <v>41795.25</v>
      </c>
      <c r="D3732" s="91">
        <f t="shared" si="117"/>
        <v>41795.208333333336</v>
      </c>
      <c r="E3732" s="88" t="s">
        <v>142</v>
      </c>
      <c r="F3732" s="88">
        <v>8.9098600000000001</v>
      </c>
      <c r="H3732" s="88">
        <v>5.7724000000000002</v>
      </c>
      <c r="I3732" s="88">
        <v>18.376259999999998</v>
      </c>
      <c r="J3732" s="88">
        <v>6.5942999999999996</v>
      </c>
    </row>
    <row r="3733" spans="1:10">
      <c r="A3733" s="89">
        <v>41795</v>
      </c>
      <c r="B3733" s="90">
        <v>0.29166666666666669</v>
      </c>
      <c r="C3733" s="91">
        <f t="shared" si="116"/>
        <v>41795.291666666664</v>
      </c>
      <c r="D3733" s="91">
        <f t="shared" si="117"/>
        <v>41795.25</v>
      </c>
      <c r="E3733" s="88" t="s">
        <v>142</v>
      </c>
      <c r="F3733" s="88">
        <v>11.10876</v>
      </c>
      <c r="H3733" s="88">
        <v>6.7123999999999997</v>
      </c>
      <c r="I3733" s="88">
        <v>31.198129999999999</v>
      </c>
      <c r="J3733" s="88">
        <v>5.5185199999999996</v>
      </c>
    </row>
    <row r="3734" spans="1:10">
      <c r="A3734" s="89">
        <v>41795</v>
      </c>
      <c r="B3734" s="90">
        <v>0.33333333333333331</v>
      </c>
      <c r="C3734" s="91">
        <f t="shared" si="116"/>
        <v>41795.333333333336</v>
      </c>
      <c r="D3734" s="91">
        <f t="shared" si="117"/>
        <v>41795.291666666672</v>
      </c>
      <c r="E3734" s="88" t="s">
        <v>142</v>
      </c>
      <c r="F3734" s="88">
        <v>21.456340000000001</v>
      </c>
      <c r="H3734" s="88">
        <v>8.5876000000000001</v>
      </c>
      <c r="I3734" s="88">
        <v>30.327950000000001</v>
      </c>
      <c r="J3734" s="88">
        <v>4.3088600000000001</v>
      </c>
    </row>
    <row r="3735" spans="1:10">
      <c r="A3735" s="89">
        <v>41795</v>
      </c>
      <c r="B3735" s="90">
        <v>0.375</v>
      </c>
      <c r="C3735" s="91">
        <f t="shared" si="116"/>
        <v>41795.375</v>
      </c>
      <c r="D3735" s="91">
        <f t="shared" si="117"/>
        <v>41795.333333333336</v>
      </c>
      <c r="E3735" s="88" t="s">
        <v>142</v>
      </c>
      <c r="F3735" s="88">
        <v>17.648070000000001</v>
      </c>
      <c r="H3735" s="88">
        <v>7.0838999999999999</v>
      </c>
      <c r="I3735" s="88">
        <v>25.252649999999999</v>
      </c>
      <c r="J3735" s="88">
        <v>3.1374599999999999</v>
      </c>
    </row>
    <row r="3736" spans="1:10">
      <c r="A3736" s="89">
        <v>41795</v>
      </c>
      <c r="B3736" s="90">
        <v>0.41666666666666669</v>
      </c>
      <c r="C3736" s="91">
        <f t="shared" si="116"/>
        <v>41795.416666666664</v>
      </c>
      <c r="D3736" s="91">
        <f t="shared" si="117"/>
        <v>41795.375</v>
      </c>
      <c r="E3736" s="88" t="s">
        <v>142</v>
      </c>
      <c r="F3736" s="88">
        <v>22.056229999999999</v>
      </c>
      <c r="H3736" s="88">
        <v>6.0463699999999996</v>
      </c>
      <c r="I3736" s="88">
        <v>20.715240000000001</v>
      </c>
      <c r="J3736" s="88">
        <v>3.88524</v>
      </c>
    </row>
    <row r="3737" spans="1:10">
      <c r="A3737" s="89">
        <v>41795</v>
      </c>
      <c r="B3737" s="90">
        <v>0.45833333333333331</v>
      </c>
      <c r="C3737" s="91">
        <f t="shared" si="116"/>
        <v>41795.458333333336</v>
      </c>
      <c r="D3737" s="91">
        <f t="shared" si="117"/>
        <v>41795.416666666672</v>
      </c>
      <c r="E3737" s="88" t="s">
        <v>142</v>
      </c>
      <c r="F3737" s="88">
        <v>17.394670000000001</v>
      </c>
      <c r="H3737" s="88">
        <v>5.6308800000000003</v>
      </c>
      <c r="I3737" s="88">
        <v>22.14293</v>
      </c>
      <c r="J3737" s="88">
        <v>2.9022199999999998</v>
      </c>
    </row>
    <row r="3738" spans="1:10">
      <c r="A3738" s="89">
        <v>41795</v>
      </c>
      <c r="B3738" s="90">
        <v>0.5</v>
      </c>
      <c r="C3738" s="91">
        <f t="shared" si="116"/>
        <v>41795.5</v>
      </c>
      <c r="D3738" s="91">
        <f t="shared" si="117"/>
        <v>41795.458333333336</v>
      </c>
      <c r="E3738" s="88" t="s">
        <v>142</v>
      </c>
      <c r="F3738" s="88">
        <v>17.420010000000001</v>
      </c>
      <c r="H3738" s="88">
        <v>4.4871999999999996</v>
      </c>
      <c r="I3738" s="88">
        <v>18.7425</v>
      </c>
      <c r="J3738" s="88">
        <v>2.9495499999999999</v>
      </c>
    </row>
    <row r="3739" spans="1:10">
      <c r="A3739" s="89">
        <v>41795</v>
      </c>
      <c r="B3739" s="90">
        <v>0.54166666666666663</v>
      </c>
      <c r="C3739" s="91">
        <f t="shared" si="116"/>
        <v>41795.541666666664</v>
      </c>
      <c r="D3739" s="91">
        <f t="shared" si="117"/>
        <v>41795.5</v>
      </c>
      <c r="E3739" s="88" t="s">
        <v>142</v>
      </c>
      <c r="F3739" s="88">
        <v>14.28016</v>
      </c>
      <c r="H3739" s="88">
        <v>4.25962</v>
      </c>
      <c r="I3739" s="88">
        <v>20.489570000000001</v>
      </c>
      <c r="J3739" s="88">
        <v>3.13889</v>
      </c>
    </row>
    <row r="3740" spans="1:10">
      <c r="A3740" s="89">
        <v>41795</v>
      </c>
      <c r="B3740" s="90">
        <v>0.58333333333333337</v>
      </c>
      <c r="C3740" s="91">
        <f t="shared" si="116"/>
        <v>41795.583333333336</v>
      </c>
      <c r="D3740" s="91">
        <f t="shared" si="117"/>
        <v>41795.541666666672</v>
      </c>
      <c r="E3740" s="88" t="s">
        <v>142</v>
      </c>
      <c r="F3740" s="88">
        <v>9.5208999999999993</v>
      </c>
      <c r="H3740" s="88">
        <v>4.2471800000000002</v>
      </c>
      <c r="I3740" s="88">
        <v>17.824020000000001</v>
      </c>
      <c r="J3740" s="88">
        <v>3.8426900000000002</v>
      </c>
    </row>
    <row r="3741" spans="1:10">
      <c r="A3741" s="89">
        <v>41795</v>
      </c>
      <c r="B3741" s="90">
        <v>0.625</v>
      </c>
      <c r="C3741" s="91">
        <f t="shared" si="116"/>
        <v>41795.625</v>
      </c>
      <c r="D3741" s="91">
        <f t="shared" si="117"/>
        <v>41795.583333333336</v>
      </c>
      <c r="E3741" s="88" t="s">
        <v>142</v>
      </c>
      <c r="F3741" s="88">
        <v>13.41236</v>
      </c>
      <c r="H3741" s="88">
        <v>5.6275300000000001</v>
      </c>
      <c r="I3741" s="88">
        <v>25.245000000000001</v>
      </c>
      <c r="J3741" s="88">
        <v>4.0325100000000003</v>
      </c>
    </row>
    <row r="3742" spans="1:10">
      <c r="A3742" s="89">
        <v>41795</v>
      </c>
      <c r="B3742" s="90">
        <v>0.66666666666666663</v>
      </c>
      <c r="C3742" s="91">
        <f t="shared" si="116"/>
        <v>41795.666666666664</v>
      </c>
      <c r="D3742" s="91">
        <f t="shared" si="117"/>
        <v>41795.625</v>
      </c>
      <c r="E3742" s="88" t="s">
        <v>142</v>
      </c>
      <c r="F3742" s="88">
        <v>10.878299999999999</v>
      </c>
      <c r="H3742" s="88">
        <v>5.2708500000000003</v>
      </c>
      <c r="I3742" s="88">
        <v>28.917000000000002</v>
      </c>
      <c r="J3742" s="88">
        <v>4.6421200000000002</v>
      </c>
    </row>
    <row r="3743" spans="1:10">
      <c r="A3743" s="89">
        <v>41795</v>
      </c>
      <c r="B3743" s="90">
        <v>0.70833333333333337</v>
      </c>
      <c r="C3743" s="91">
        <f t="shared" si="116"/>
        <v>41795.708333333336</v>
      </c>
      <c r="D3743" s="91">
        <f t="shared" si="117"/>
        <v>41795.666666666672</v>
      </c>
      <c r="E3743" s="88" t="s">
        <v>142</v>
      </c>
      <c r="F3743" s="88">
        <v>12.682270000000001</v>
      </c>
      <c r="H3743" s="88">
        <v>5.2498100000000001</v>
      </c>
      <c r="I3743" s="88">
        <v>22.078379999999999</v>
      </c>
      <c r="J3743" s="88">
        <v>5.7724000000000002</v>
      </c>
    </row>
    <row r="3744" spans="1:10">
      <c r="A3744" s="89">
        <v>41795</v>
      </c>
      <c r="B3744" s="90">
        <v>0.75</v>
      </c>
      <c r="C3744" s="91">
        <f t="shared" si="116"/>
        <v>41795.75</v>
      </c>
      <c r="D3744" s="91">
        <f t="shared" si="117"/>
        <v>41795.708333333336</v>
      </c>
      <c r="E3744" s="88" t="s">
        <v>142</v>
      </c>
      <c r="F3744" s="88">
        <v>15.10636</v>
      </c>
      <c r="H3744" s="88">
        <v>6.3212900000000003</v>
      </c>
      <c r="I3744" s="88">
        <v>19.923469999999998</v>
      </c>
      <c r="J3744" s="88">
        <v>7.7508800000000004</v>
      </c>
    </row>
    <row r="3745" spans="1:10">
      <c r="A3745" s="89">
        <v>41795</v>
      </c>
      <c r="B3745" s="90">
        <v>0.79166666666666663</v>
      </c>
      <c r="C3745" s="91">
        <f t="shared" si="116"/>
        <v>41795.791666666664</v>
      </c>
      <c r="D3745" s="91">
        <f t="shared" si="117"/>
        <v>41795.75</v>
      </c>
      <c r="E3745" s="88" t="s">
        <v>142</v>
      </c>
      <c r="F3745" s="88">
        <v>17.066189999999999</v>
      </c>
      <c r="H3745" s="88">
        <v>6.3552400000000002</v>
      </c>
      <c r="I3745" s="88">
        <v>20.103719999999999</v>
      </c>
      <c r="J3745" s="88">
        <v>10.90077</v>
      </c>
    </row>
    <row r="3746" spans="1:10">
      <c r="A3746" s="89">
        <v>41795</v>
      </c>
      <c r="B3746" s="90">
        <v>0.83333333333333337</v>
      </c>
      <c r="C3746" s="91">
        <f t="shared" si="116"/>
        <v>41795.833333333336</v>
      </c>
      <c r="D3746" s="91">
        <f t="shared" si="117"/>
        <v>41795.791666666672</v>
      </c>
      <c r="E3746" s="88" t="s">
        <v>142</v>
      </c>
      <c r="F3746" s="88">
        <v>16.861080000000001</v>
      </c>
      <c r="H3746" s="88">
        <v>7.84938</v>
      </c>
      <c r="I3746" s="88">
        <v>31.42285</v>
      </c>
      <c r="J3746" s="88">
        <v>25.751329999999999</v>
      </c>
    </row>
    <row r="3747" spans="1:10">
      <c r="A3747" s="89">
        <v>41795</v>
      </c>
      <c r="B3747" s="90">
        <v>0.875</v>
      </c>
      <c r="C3747" s="91">
        <f t="shared" si="116"/>
        <v>41795.875</v>
      </c>
      <c r="D3747" s="91">
        <f t="shared" si="117"/>
        <v>41795.833333333336</v>
      </c>
      <c r="E3747" s="88" t="s">
        <v>142</v>
      </c>
      <c r="F3747" s="88">
        <v>24.303570000000001</v>
      </c>
      <c r="H3747" s="88">
        <v>9.0279600000000002</v>
      </c>
      <c r="I3747" s="88">
        <v>32.35615</v>
      </c>
      <c r="J3747" s="88">
        <v>33.739849999999997</v>
      </c>
    </row>
    <row r="3748" spans="1:10">
      <c r="A3748" s="89">
        <v>41795</v>
      </c>
      <c r="B3748" s="90">
        <v>0.91666666666666663</v>
      </c>
      <c r="C3748" s="91">
        <f t="shared" si="116"/>
        <v>41795.916666666664</v>
      </c>
      <c r="D3748" s="91">
        <f t="shared" si="117"/>
        <v>41795.875</v>
      </c>
      <c r="E3748" s="88" t="s">
        <v>142</v>
      </c>
      <c r="F3748" s="88">
        <v>20.125240000000002</v>
      </c>
      <c r="H3748" s="88">
        <v>10.35093</v>
      </c>
      <c r="I3748" s="88">
        <v>35.789090000000002</v>
      </c>
      <c r="J3748" s="88">
        <v>16.820440000000001</v>
      </c>
    </row>
    <row r="3749" spans="1:10">
      <c r="A3749" s="89">
        <v>41795</v>
      </c>
      <c r="B3749" s="90">
        <v>0.95833333333333337</v>
      </c>
      <c r="C3749" s="91">
        <f t="shared" si="116"/>
        <v>41795.958333333336</v>
      </c>
      <c r="D3749" s="91">
        <f t="shared" si="117"/>
        <v>41795.916666666672</v>
      </c>
      <c r="E3749" s="88" t="s">
        <v>142</v>
      </c>
      <c r="F3749" s="88">
        <v>18.405419999999999</v>
      </c>
      <c r="H3749" s="88">
        <v>11.430529999999999</v>
      </c>
      <c r="I3749" s="88">
        <v>63.648000000000003</v>
      </c>
      <c r="J3749" s="88">
        <v>11.27801</v>
      </c>
    </row>
    <row r="3750" spans="1:10">
      <c r="A3750" s="89">
        <v>41795</v>
      </c>
      <c r="B3750" s="92">
        <v>1</v>
      </c>
      <c r="C3750" s="91">
        <f t="shared" si="116"/>
        <v>41796</v>
      </c>
      <c r="D3750" s="91">
        <f t="shared" si="117"/>
        <v>41795.958333333336</v>
      </c>
      <c r="E3750" s="88" t="s">
        <v>142</v>
      </c>
      <c r="F3750" s="88">
        <v>9.9861199999999997</v>
      </c>
      <c r="H3750" s="88">
        <v>11.89193</v>
      </c>
      <c r="I3750" s="88">
        <v>65.517949999999999</v>
      </c>
      <c r="J3750" s="88">
        <v>11.88762</v>
      </c>
    </row>
    <row r="3751" spans="1:10">
      <c r="A3751" s="89">
        <v>41796</v>
      </c>
      <c r="B3751" s="90">
        <v>4.1666666666666664E-2</v>
      </c>
      <c r="C3751" s="91">
        <f t="shared" si="116"/>
        <v>41796.041666666664</v>
      </c>
      <c r="D3751" s="91">
        <f t="shared" si="117"/>
        <v>41796</v>
      </c>
      <c r="E3751" s="88" t="s">
        <v>142</v>
      </c>
      <c r="F3751" s="88">
        <v>8.0771300000000004</v>
      </c>
      <c r="H3751" s="88">
        <v>9.9545600000000007</v>
      </c>
      <c r="I3751" s="88">
        <v>58.795990000000003</v>
      </c>
      <c r="J3751" s="88">
        <v>16.96292</v>
      </c>
    </row>
    <row r="3752" spans="1:10">
      <c r="A3752" s="89">
        <v>41796</v>
      </c>
      <c r="B3752" s="90">
        <v>8.3333333333333329E-2</v>
      </c>
      <c r="C3752" s="91">
        <f t="shared" si="116"/>
        <v>41796.083333333336</v>
      </c>
      <c r="D3752" s="91">
        <f t="shared" si="117"/>
        <v>41796.041666666672</v>
      </c>
      <c r="E3752" s="88" t="s">
        <v>142</v>
      </c>
      <c r="I3752" s="88">
        <v>56.100639999999999</v>
      </c>
      <c r="J3752" s="88">
        <v>26.502469999999999</v>
      </c>
    </row>
    <row r="3753" spans="1:10">
      <c r="A3753" s="89">
        <v>41796</v>
      </c>
      <c r="B3753" s="90">
        <v>0.125</v>
      </c>
      <c r="C3753" s="91">
        <f t="shared" si="116"/>
        <v>41796.125</v>
      </c>
      <c r="D3753" s="91">
        <f t="shared" si="117"/>
        <v>41796.083333333336</v>
      </c>
      <c r="E3753" s="88" t="s">
        <v>142</v>
      </c>
      <c r="F3753" s="88">
        <v>10.122859999999999</v>
      </c>
      <c r="H3753" s="88">
        <v>20.15775</v>
      </c>
      <c r="I3753" s="88">
        <v>53.301850000000002</v>
      </c>
      <c r="J3753" s="88">
        <v>23.717390000000002</v>
      </c>
    </row>
    <row r="3754" spans="1:10">
      <c r="A3754" s="89">
        <v>41796</v>
      </c>
      <c r="B3754" s="90">
        <v>0.16666666666666666</v>
      </c>
      <c r="C3754" s="91">
        <f t="shared" si="116"/>
        <v>41796.166666666664</v>
      </c>
      <c r="D3754" s="91">
        <f t="shared" si="117"/>
        <v>41796.125</v>
      </c>
      <c r="E3754" s="88" t="s">
        <v>142</v>
      </c>
      <c r="F3754" s="88">
        <v>11.370290000000001</v>
      </c>
      <c r="H3754" s="88">
        <v>13.57253</v>
      </c>
      <c r="I3754" s="88">
        <v>47.970280000000002</v>
      </c>
      <c r="J3754" s="88">
        <v>21.050889999999999</v>
      </c>
    </row>
    <row r="3755" spans="1:10">
      <c r="A3755" s="89">
        <v>41796</v>
      </c>
      <c r="B3755" s="90">
        <v>0.20833333333333334</v>
      </c>
      <c r="C3755" s="91">
        <f t="shared" si="116"/>
        <v>41796.208333333336</v>
      </c>
      <c r="D3755" s="91">
        <f t="shared" si="117"/>
        <v>41796.166666666672</v>
      </c>
      <c r="E3755" s="88" t="s">
        <v>142</v>
      </c>
      <c r="F3755" s="88">
        <v>13.22589</v>
      </c>
      <c r="H3755" s="88">
        <v>21.89526</v>
      </c>
      <c r="I3755" s="88">
        <v>52.386240000000001</v>
      </c>
      <c r="J3755" s="88">
        <v>20.179269999999999</v>
      </c>
    </row>
    <row r="3756" spans="1:10">
      <c r="A3756" s="89">
        <v>41796</v>
      </c>
      <c r="B3756" s="90">
        <v>0.25</v>
      </c>
      <c r="C3756" s="91">
        <f t="shared" si="116"/>
        <v>41796.25</v>
      </c>
      <c r="D3756" s="91">
        <f t="shared" si="117"/>
        <v>41796.208333333336</v>
      </c>
      <c r="E3756" s="88" t="s">
        <v>142</v>
      </c>
      <c r="F3756" s="88">
        <v>23.768550000000001</v>
      </c>
      <c r="H3756" s="88">
        <v>22.89884</v>
      </c>
      <c r="I3756" s="88">
        <v>59.8187</v>
      </c>
      <c r="J3756" s="88">
        <v>15.775259999999999</v>
      </c>
    </row>
    <row r="3757" spans="1:10">
      <c r="A3757" s="89">
        <v>41796</v>
      </c>
      <c r="B3757" s="90">
        <v>0.29166666666666669</v>
      </c>
      <c r="C3757" s="91">
        <f t="shared" si="116"/>
        <v>41796.291666666664</v>
      </c>
      <c r="D3757" s="91">
        <f t="shared" si="117"/>
        <v>41796.25</v>
      </c>
      <c r="E3757" s="88" t="s">
        <v>142</v>
      </c>
      <c r="F3757" s="88">
        <v>41.026949999999999</v>
      </c>
      <c r="H3757" s="88">
        <v>10.79893</v>
      </c>
      <c r="I3757" s="88">
        <v>66.330759999999998</v>
      </c>
      <c r="J3757" s="88">
        <v>5.2010399999999999</v>
      </c>
    </row>
    <row r="3758" spans="1:10">
      <c r="A3758" s="89">
        <v>41796</v>
      </c>
      <c r="B3758" s="90">
        <v>0.33333333333333331</v>
      </c>
      <c r="C3758" s="91">
        <f t="shared" si="116"/>
        <v>41796.333333333336</v>
      </c>
      <c r="D3758" s="91">
        <f t="shared" si="117"/>
        <v>41796.291666666672</v>
      </c>
      <c r="E3758" s="88" t="s">
        <v>142</v>
      </c>
      <c r="F3758" s="88">
        <v>38.564610000000002</v>
      </c>
      <c r="H3758" s="88">
        <v>19.944510000000001</v>
      </c>
      <c r="I3758" s="88">
        <v>47.083359999999999</v>
      </c>
      <c r="J3758" s="88">
        <v>5.2015200000000004</v>
      </c>
    </row>
    <row r="3759" spans="1:10">
      <c r="A3759" s="89">
        <v>41796</v>
      </c>
      <c r="B3759" s="90">
        <v>0.375</v>
      </c>
      <c r="C3759" s="91">
        <f t="shared" si="116"/>
        <v>41796.375</v>
      </c>
      <c r="D3759" s="91">
        <f t="shared" si="117"/>
        <v>41796.333333333336</v>
      </c>
      <c r="E3759" s="88" t="s">
        <v>142</v>
      </c>
      <c r="F3759" s="88">
        <v>30.65259</v>
      </c>
      <c r="H3759" s="88">
        <v>10.02867</v>
      </c>
      <c r="I3759" s="88">
        <v>35.649479999999997</v>
      </c>
      <c r="J3759" s="88">
        <v>5.9995099999999999</v>
      </c>
    </row>
    <row r="3760" spans="1:10">
      <c r="A3760" s="89">
        <v>41796</v>
      </c>
      <c r="B3760" s="90">
        <v>0.41666666666666669</v>
      </c>
      <c r="C3760" s="91">
        <f t="shared" si="116"/>
        <v>41796.416666666664</v>
      </c>
      <c r="D3760" s="91">
        <f t="shared" si="117"/>
        <v>41796.375</v>
      </c>
      <c r="E3760" s="88" t="s">
        <v>142</v>
      </c>
      <c r="F3760" s="88">
        <v>30.08267</v>
      </c>
      <c r="H3760" s="88">
        <v>8.4226500000000009</v>
      </c>
      <c r="I3760" s="88">
        <v>29.58877</v>
      </c>
      <c r="J3760" s="88">
        <v>5.7657100000000003</v>
      </c>
    </row>
    <row r="3761" spans="1:10">
      <c r="A3761" s="89">
        <v>41796</v>
      </c>
      <c r="B3761" s="90">
        <v>0.45833333333333331</v>
      </c>
      <c r="C3761" s="91">
        <f t="shared" si="116"/>
        <v>41796.458333333336</v>
      </c>
      <c r="D3761" s="91">
        <f t="shared" si="117"/>
        <v>41796.416666666672</v>
      </c>
      <c r="E3761" s="88" t="s">
        <v>142</v>
      </c>
      <c r="F3761" s="88">
        <v>23.649979999999999</v>
      </c>
      <c r="H3761" s="88">
        <v>4.3031300000000003</v>
      </c>
      <c r="I3761" s="88">
        <v>31.179490000000001</v>
      </c>
      <c r="J3761" s="88">
        <v>6.3279800000000002</v>
      </c>
    </row>
    <row r="3762" spans="1:10">
      <c r="A3762" s="89">
        <v>41796</v>
      </c>
      <c r="B3762" s="90">
        <v>0.5</v>
      </c>
      <c r="C3762" s="91">
        <f t="shared" si="116"/>
        <v>41796.5</v>
      </c>
      <c r="D3762" s="91">
        <f t="shared" si="117"/>
        <v>41796.458333333336</v>
      </c>
      <c r="E3762" s="88" t="s">
        <v>142</v>
      </c>
      <c r="F3762" s="88">
        <v>22.341349999999998</v>
      </c>
      <c r="H3762" s="88">
        <v>3.2416900000000002</v>
      </c>
      <c r="I3762" s="88">
        <v>27.106819999999999</v>
      </c>
      <c r="J3762" s="88">
        <v>5.6284900000000002</v>
      </c>
    </row>
    <row r="3763" spans="1:10">
      <c r="A3763" s="89">
        <v>41796</v>
      </c>
      <c r="B3763" s="90">
        <v>0.54166666666666663</v>
      </c>
      <c r="C3763" s="91">
        <f t="shared" si="116"/>
        <v>41796.541666666664</v>
      </c>
      <c r="D3763" s="91">
        <f t="shared" si="117"/>
        <v>41796.5</v>
      </c>
      <c r="E3763" s="88" t="s">
        <v>142</v>
      </c>
      <c r="F3763" s="88">
        <v>18.966740000000001</v>
      </c>
      <c r="H3763" s="88">
        <v>3.6227499999999999</v>
      </c>
      <c r="I3763" s="88">
        <v>23.420950000000001</v>
      </c>
      <c r="J3763" s="88">
        <v>5.2039099999999996</v>
      </c>
    </row>
    <row r="3764" spans="1:10">
      <c r="A3764" s="89">
        <v>41796</v>
      </c>
      <c r="B3764" s="90">
        <v>0.58333333333333337</v>
      </c>
      <c r="C3764" s="91">
        <f t="shared" si="116"/>
        <v>41796.583333333336</v>
      </c>
      <c r="D3764" s="91">
        <f t="shared" si="117"/>
        <v>41796.541666666672</v>
      </c>
      <c r="E3764" s="88" t="s">
        <v>142</v>
      </c>
      <c r="F3764" s="88">
        <v>19.751339999999999</v>
      </c>
      <c r="H3764" s="88">
        <v>4.1515599999999999</v>
      </c>
      <c r="I3764" s="88">
        <v>28.190249999999999</v>
      </c>
      <c r="J3764" s="88">
        <v>6.0554500000000004</v>
      </c>
    </row>
    <row r="3765" spans="1:10">
      <c r="A3765" s="89">
        <v>41796</v>
      </c>
      <c r="B3765" s="90">
        <v>0.625</v>
      </c>
      <c r="C3765" s="91">
        <f t="shared" si="116"/>
        <v>41796.625</v>
      </c>
      <c r="D3765" s="91">
        <f t="shared" si="117"/>
        <v>41796.583333333336</v>
      </c>
      <c r="E3765" s="88" t="s">
        <v>142</v>
      </c>
      <c r="F3765" s="88">
        <v>29.294239999999999</v>
      </c>
      <c r="H3765" s="88">
        <v>4.5063300000000002</v>
      </c>
      <c r="I3765" s="88">
        <v>28.965769999999999</v>
      </c>
      <c r="J3765" s="88">
        <v>6.7133500000000002</v>
      </c>
    </row>
    <row r="3766" spans="1:10">
      <c r="A3766" s="89">
        <v>41796</v>
      </c>
      <c r="B3766" s="90">
        <v>0.66666666666666663</v>
      </c>
      <c r="C3766" s="91">
        <f t="shared" si="116"/>
        <v>41796.666666666664</v>
      </c>
      <c r="D3766" s="91">
        <f t="shared" si="117"/>
        <v>41796.625</v>
      </c>
      <c r="E3766" s="88" t="s">
        <v>142</v>
      </c>
      <c r="F3766" s="88">
        <v>26.731490000000001</v>
      </c>
      <c r="H3766" s="88">
        <v>3.3927800000000001</v>
      </c>
      <c r="I3766" s="88">
        <v>28.776910000000001</v>
      </c>
      <c r="J3766" s="88">
        <v>5.1173700000000002</v>
      </c>
    </row>
    <row r="3767" spans="1:10">
      <c r="A3767" s="89">
        <v>41796</v>
      </c>
      <c r="B3767" s="90">
        <v>0.70833333333333337</v>
      </c>
      <c r="C3767" s="91">
        <f t="shared" si="116"/>
        <v>41796.708333333336</v>
      </c>
      <c r="D3767" s="91">
        <f t="shared" si="117"/>
        <v>41796.666666666672</v>
      </c>
      <c r="E3767" s="88" t="s">
        <v>142</v>
      </c>
      <c r="F3767" s="88">
        <v>26.810860000000002</v>
      </c>
      <c r="H3767" s="88">
        <v>4.0095599999999996</v>
      </c>
      <c r="I3767" s="88">
        <v>34.51728</v>
      </c>
      <c r="J3767" s="88">
        <v>6.34185</v>
      </c>
    </row>
    <row r="3768" spans="1:10">
      <c r="A3768" s="89">
        <v>41796</v>
      </c>
      <c r="B3768" s="90">
        <v>0.75</v>
      </c>
      <c r="C3768" s="91">
        <f t="shared" si="116"/>
        <v>41796.75</v>
      </c>
      <c r="D3768" s="91">
        <f t="shared" si="117"/>
        <v>41796.708333333336</v>
      </c>
      <c r="E3768" s="88" t="s">
        <v>142</v>
      </c>
      <c r="F3768" s="88">
        <v>35.823520000000002</v>
      </c>
      <c r="H3768" s="88">
        <v>3.7336800000000001</v>
      </c>
      <c r="I3768" s="88">
        <v>31.198609999999999</v>
      </c>
      <c r="J3768" s="88">
        <v>8.4585100000000004</v>
      </c>
    </row>
    <row r="3769" spans="1:10">
      <c r="A3769" s="89">
        <v>41796</v>
      </c>
      <c r="B3769" s="90">
        <v>0.79166666666666663</v>
      </c>
      <c r="C3769" s="91">
        <f t="shared" si="116"/>
        <v>41796.791666666664</v>
      </c>
      <c r="D3769" s="91">
        <f t="shared" si="117"/>
        <v>41796.75</v>
      </c>
      <c r="E3769" s="88" t="s">
        <v>142</v>
      </c>
      <c r="F3769" s="88">
        <v>31.037479999999999</v>
      </c>
      <c r="H3769" s="88">
        <v>3.9540899999999999</v>
      </c>
      <c r="I3769" s="88">
        <v>24.221810000000001</v>
      </c>
      <c r="J3769" s="88">
        <v>9.2096400000000003</v>
      </c>
    </row>
    <row r="3770" spans="1:10">
      <c r="A3770" s="89">
        <v>41796</v>
      </c>
      <c r="B3770" s="90">
        <v>0.83333333333333337</v>
      </c>
      <c r="C3770" s="91">
        <f t="shared" si="116"/>
        <v>41796.833333333336</v>
      </c>
      <c r="D3770" s="91">
        <f t="shared" si="117"/>
        <v>41796.791666666672</v>
      </c>
      <c r="E3770" s="88" t="s">
        <v>142</v>
      </c>
      <c r="F3770" s="88">
        <v>28.437439999999999</v>
      </c>
      <c r="H3770" s="88">
        <v>4.6435500000000003</v>
      </c>
      <c r="I3770" s="88">
        <v>31.04466</v>
      </c>
      <c r="J3770" s="88">
        <v>7.5658500000000002</v>
      </c>
    </row>
    <row r="3771" spans="1:10">
      <c r="A3771" s="89">
        <v>41796</v>
      </c>
      <c r="B3771" s="90">
        <v>0.875</v>
      </c>
      <c r="C3771" s="91">
        <f t="shared" si="116"/>
        <v>41796.875</v>
      </c>
      <c r="D3771" s="91">
        <f t="shared" si="117"/>
        <v>41796.833333333336</v>
      </c>
      <c r="E3771" s="88" t="s">
        <v>142</v>
      </c>
      <c r="F3771" s="88">
        <v>29.116379999999999</v>
      </c>
      <c r="H3771" s="88">
        <v>6.2428800000000004</v>
      </c>
      <c r="I3771" s="88">
        <v>27.97175</v>
      </c>
      <c r="J3771" s="88">
        <v>7.9880300000000002</v>
      </c>
    </row>
    <row r="3772" spans="1:10">
      <c r="A3772" s="89">
        <v>41796</v>
      </c>
      <c r="B3772" s="90">
        <v>0.91666666666666663</v>
      </c>
      <c r="C3772" s="91">
        <f t="shared" si="116"/>
        <v>41796.916666666664</v>
      </c>
      <c r="D3772" s="91">
        <f t="shared" si="117"/>
        <v>41796.875</v>
      </c>
      <c r="E3772" s="88" t="s">
        <v>142</v>
      </c>
      <c r="F3772" s="88">
        <v>22.809909999999999</v>
      </c>
      <c r="H3772" s="88">
        <v>7.1431899999999997</v>
      </c>
      <c r="I3772" s="88">
        <v>32.370980000000003</v>
      </c>
      <c r="J3772" s="88">
        <v>10.71096</v>
      </c>
    </row>
    <row r="3773" spans="1:10">
      <c r="A3773" s="89">
        <v>41796</v>
      </c>
      <c r="B3773" s="90">
        <v>0.95833333333333337</v>
      </c>
      <c r="C3773" s="91">
        <f t="shared" si="116"/>
        <v>41796.958333333336</v>
      </c>
      <c r="D3773" s="91">
        <f t="shared" si="117"/>
        <v>41796.916666666672</v>
      </c>
      <c r="E3773" s="88" t="s">
        <v>142</v>
      </c>
      <c r="F3773" s="88">
        <v>18.321269999999998</v>
      </c>
      <c r="H3773" s="88">
        <v>6.6507199999999997</v>
      </c>
      <c r="I3773" s="88">
        <v>33.93253</v>
      </c>
      <c r="J3773" s="88">
        <v>12.639709999999999</v>
      </c>
    </row>
    <row r="3774" spans="1:10">
      <c r="A3774" s="89">
        <v>41796</v>
      </c>
      <c r="B3774" s="92">
        <v>1</v>
      </c>
      <c r="C3774" s="91">
        <f t="shared" si="116"/>
        <v>41797</v>
      </c>
      <c r="D3774" s="91">
        <f t="shared" si="117"/>
        <v>41796.958333333336</v>
      </c>
      <c r="E3774" s="88" t="s">
        <v>142</v>
      </c>
      <c r="F3774" s="88">
        <v>14.35427</v>
      </c>
      <c r="H3774" s="88">
        <v>7.0561699999999998</v>
      </c>
      <c r="I3774" s="88">
        <v>33.886150000000001</v>
      </c>
      <c r="J3774" s="88">
        <v>11.418100000000001</v>
      </c>
    </row>
    <row r="3775" spans="1:10">
      <c r="A3775" s="89">
        <v>41797</v>
      </c>
      <c r="B3775" s="90">
        <v>4.1666666666666664E-2</v>
      </c>
      <c r="C3775" s="91">
        <f t="shared" si="116"/>
        <v>41797.041666666664</v>
      </c>
      <c r="D3775" s="91">
        <f t="shared" si="117"/>
        <v>41797</v>
      </c>
      <c r="E3775" s="88" t="s">
        <v>142</v>
      </c>
      <c r="F3775" s="88">
        <v>10.24718</v>
      </c>
      <c r="H3775" s="88">
        <v>8.0841399999999997</v>
      </c>
      <c r="I3775" s="88">
        <v>32.427079999999997</v>
      </c>
      <c r="J3775" s="88">
        <v>9.7620400000000007</v>
      </c>
    </row>
    <row r="3776" spans="1:10">
      <c r="A3776" s="89">
        <v>41797</v>
      </c>
      <c r="B3776" s="90">
        <v>8.3333333333333329E-2</v>
      </c>
      <c r="C3776" s="91">
        <f t="shared" si="116"/>
        <v>41797.083333333336</v>
      </c>
      <c r="D3776" s="91">
        <f t="shared" si="117"/>
        <v>41797.041666666672</v>
      </c>
      <c r="E3776" s="88" t="s">
        <v>142</v>
      </c>
      <c r="I3776" s="88">
        <v>30.349460000000001</v>
      </c>
      <c r="J3776" s="88">
        <v>8.0712299999999999</v>
      </c>
    </row>
    <row r="3777" spans="1:10">
      <c r="A3777" s="89">
        <v>41797</v>
      </c>
      <c r="B3777" s="90">
        <v>0.125</v>
      </c>
      <c r="C3777" s="91">
        <f t="shared" si="116"/>
        <v>41797.125</v>
      </c>
      <c r="D3777" s="91">
        <f t="shared" si="117"/>
        <v>41797.083333333336</v>
      </c>
      <c r="E3777" s="88" t="s">
        <v>142</v>
      </c>
      <c r="F3777" s="88">
        <v>11.62609</v>
      </c>
      <c r="H3777" s="88">
        <v>11.18</v>
      </c>
      <c r="I3777" s="88">
        <v>29.222519999999999</v>
      </c>
      <c r="J3777" s="88">
        <v>10.18454</v>
      </c>
    </row>
    <row r="3778" spans="1:10">
      <c r="A3778" s="89">
        <v>41797</v>
      </c>
      <c r="B3778" s="90">
        <v>0.16666666666666666</v>
      </c>
      <c r="C3778" s="91">
        <f t="shared" si="116"/>
        <v>41797.166666666664</v>
      </c>
      <c r="D3778" s="91">
        <f t="shared" si="117"/>
        <v>41797.125</v>
      </c>
      <c r="E3778" s="88" t="s">
        <v>142</v>
      </c>
      <c r="F3778" s="88">
        <v>17.33633</v>
      </c>
      <c r="H3778" s="88">
        <v>9.1976899999999997</v>
      </c>
      <c r="I3778" s="88">
        <v>16.577549999999999</v>
      </c>
      <c r="J3778" s="88">
        <v>11.165649999999999</v>
      </c>
    </row>
    <row r="3779" spans="1:10">
      <c r="A3779" s="89">
        <v>41797</v>
      </c>
      <c r="B3779" s="90">
        <v>0.20833333333333334</v>
      </c>
      <c r="C3779" s="91">
        <f t="shared" si="116"/>
        <v>41797.208333333336</v>
      </c>
      <c r="D3779" s="91">
        <f t="shared" si="117"/>
        <v>41797.166666666672</v>
      </c>
      <c r="E3779" s="88" t="s">
        <v>142</v>
      </c>
      <c r="F3779" s="88">
        <v>11.614610000000001</v>
      </c>
      <c r="H3779" s="88">
        <v>11.04612</v>
      </c>
      <c r="I3779" s="88">
        <v>15.526149999999999</v>
      </c>
      <c r="J3779" s="88">
        <v>13.60122</v>
      </c>
    </row>
    <row r="3780" spans="1:10">
      <c r="A3780" s="89">
        <v>41797</v>
      </c>
      <c r="B3780" s="90">
        <v>0.25</v>
      </c>
      <c r="C3780" s="91">
        <f t="shared" si="116"/>
        <v>41797.25</v>
      </c>
      <c r="D3780" s="91">
        <f t="shared" si="117"/>
        <v>41797.208333333336</v>
      </c>
      <c r="E3780" s="88" t="s">
        <v>142</v>
      </c>
      <c r="F3780" s="88">
        <v>13.71597</v>
      </c>
      <c r="H3780" s="88">
        <v>12.085570000000001</v>
      </c>
      <c r="I3780" s="88">
        <v>17.91056</v>
      </c>
      <c r="J3780" s="88">
        <v>16.261510000000001</v>
      </c>
    </row>
    <row r="3781" spans="1:10">
      <c r="A3781" s="89">
        <v>41797</v>
      </c>
      <c r="B3781" s="90">
        <v>0.29166666666666669</v>
      </c>
      <c r="C3781" s="91">
        <f t="shared" si="116"/>
        <v>41797.291666666664</v>
      </c>
      <c r="D3781" s="91">
        <f t="shared" si="117"/>
        <v>41797.25</v>
      </c>
      <c r="E3781" s="88" t="s">
        <v>142</v>
      </c>
      <c r="F3781" s="88">
        <v>22.826170000000001</v>
      </c>
      <c r="H3781" s="88">
        <v>10.74968</v>
      </c>
      <c r="I3781" s="88">
        <v>23.266999999999999</v>
      </c>
      <c r="J3781" s="88">
        <v>18.473320000000001</v>
      </c>
    </row>
    <row r="3782" spans="1:10">
      <c r="A3782" s="89">
        <v>41797</v>
      </c>
      <c r="B3782" s="90">
        <v>0.33333333333333331</v>
      </c>
      <c r="C3782" s="91">
        <f t="shared" si="116"/>
        <v>41797.333333333336</v>
      </c>
      <c r="D3782" s="91">
        <f t="shared" si="117"/>
        <v>41797.291666666672</v>
      </c>
      <c r="E3782" s="88" t="s">
        <v>142</v>
      </c>
      <c r="F3782" s="88">
        <v>27.767109999999999</v>
      </c>
      <c r="H3782" s="88">
        <v>11.63517</v>
      </c>
      <c r="I3782" s="88">
        <v>31.885200000000001</v>
      </c>
      <c r="J3782" s="88">
        <v>19.64903</v>
      </c>
    </row>
    <row r="3783" spans="1:10">
      <c r="A3783" s="89">
        <v>41797</v>
      </c>
      <c r="B3783" s="90">
        <v>0.375</v>
      </c>
      <c r="C3783" s="91">
        <f t="shared" si="116"/>
        <v>41797.375</v>
      </c>
      <c r="D3783" s="91">
        <f t="shared" si="117"/>
        <v>41797.333333333336</v>
      </c>
      <c r="E3783" s="88" t="s">
        <v>142</v>
      </c>
      <c r="F3783" s="88">
        <v>23.591640000000002</v>
      </c>
      <c r="H3783" s="88">
        <v>12.28781</v>
      </c>
      <c r="I3783" s="88">
        <v>30.96959</v>
      </c>
      <c r="J3783" s="88">
        <v>23.094390000000001</v>
      </c>
    </row>
    <row r="3784" spans="1:10">
      <c r="A3784" s="89">
        <v>41797</v>
      </c>
      <c r="B3784" s="90">
        <v>0.41666666666666669</v>
      </c>
      <c r="C3784" s="91">
        <f t="shared" ref="C3784:C3847" si="118">A3784+B3784</f>
        <v>41797.416666666664</v>
      </c>
      <c r="D3784" s="91">
        <f t="shared" ref="D3784:D3847" si="119">C3784-"01:00"</f>
        <v>41797.375</v>
      </c>
      <c r="E3784" s="88" t="s">
        <v>142</v>
      </c>
      <c r="F3784" s="88">
        <v>27.69922</v>
      </c>
      <c r="H3784" s="88">
        <v>13.53237</v>
      </c>
      <c r="I3784" s="88">
        <v>35.289929999999998</v>
      </c>
      <c r="J3784" s="88">
        <v>19.928730000000002</v>
      </c>
    </row>
    <row r="3785" spans="1:10">
      <c r="A3785" s="89">
        <v>41797</v>
      </c>
      <c r="B3785" s="90">
        <v>0.45833333333333331</v>
      </c>
      <c r="C3785" s="91">
        <f t="shared" si="118"/>
        <v>41797.458333333336</v>
      </c>
      <c r="D3785" s="91">
        <f t="shared" si="119"/>
        <v>41797.416666666672</v>
      </c>
      <c r="E3785" s="88" t="s">
        <v>142</v>
      </c>
      <c r="F3785" s="88">
        <v>45.236840000000001</v>
      </c>
      <c r="H3785" s="88">
        <v>17.136479999999999</v>
      </c>
      <c r="I3785" s="88">
        <v>41.773780000000002</v>
      </c>
      <c r="J3785" s="88">
        <v>9.6423500000000004</v>
      </c>
    </row>
    <row r="3786" spans="1:10">
      <c r="A3786" s="89">
        <v>41797</v>
      </c>
      <c r="B3786" s="90">
        <v>0.5</v>
      </c>
      <c r="C3786" s="91">
        <f t="shared" si="118"/>
        <v>41797.5</v>
      </c>
      <c r="D3786" s="91">
        <f t="shared" si="119"/>
        <v>41797.458333333336</v>
      </c>
      <c r="E3786" s="88" t="s">
        <v>142</v>
      </c>
      <c r="F3786" s="88">
        <v>47.072360000000003</v>
      </c>
      <c r="H3786" s="88">
        <v>15.83215</v>
      </c>
      <c r="I3786" s="88">
        <v>44.750109999999999</v>
      </c>
      <c r="J3786" s="88">
        <v>3.5123099999999998</v>
      </c>
    </row>
    <row r="3787" spans="1:10">
      <c r="A3787" s="89">
        <v>41797</v>
      </c>
      <c r="B3787" s="90">
        <v>0.54166666666666663</v>
      </c>
      <c r="C3787" s="91">
        <f t="shared" si="118"/>
        <v>41797.541666666664</v>
      </c>
      <c r="D3787" s="91">
        <f t="shared" si="119"/>
        <v>41797.5</v>
      </c>
      <c r="E3787" s="88" t="s">
        <v>142</v>
      </c>
      <c r="F3787" s="88">
        <v>36.190240000000003</v>
      </c>
      <c r="H3787" s="88">
        <v>14.71238</v>
      </c>
      <c r="I3787" s="88">
        <v>36.205060000000003</v>
      </c>
      <c r="J3787" s="88">
        <v>2.8113800000000002</v>
      </c>
    </row>
    <row r="3788" spans="1:10">
      <c r="A3788" s="89">
        <v>41797</v>
      </c>
      <c r="B3788" s="90">
        <v>0.58333333333333337</v>
      </c>
      <c r="C3788" s="91">
        <f t="shared" si="118"/>
        <v>41797.583333333336</v>
      </c>
      <c r="D3788" s="91">
        <f t="shared" si="119"/>
        <v>41797.541666666672</v>
      </c>
      <c r="E3788" s="88" t="s">
        <v>142</v>
      </c>
      <c r="F3788" s="88">
        <v>23.12452</v>
      </c>
      <c r="H3788" s="88">
        <v>6.0477999999999996</v>
      </c>
      <c r="I3788" s="88">
        <v>36.561259999999997</v>
      </c>
      <c r="J3788" s="88">
        <v>2.29643</v>
      </c>
    </row>
    <row r="3789" spans="1:10">
      <c r="A3789" s="89">
        <v>41797</v>
      </c>
      <c r="B3789" s="90">
        <v>0.625</v>
      </c>
      <c r="C3789" s="91">
        <f t="shared" si="118"/>
        <v>41797.625</v>
      </c>
      <c r="D3789" s="91">
        <f t="shared" si="119"/>
        <v>41797.583333333336</v>
      </c>
      <c r="E3789" s="88" t="s">
        <v>142</v>
      </c>
      <c r="F3789" s="88">
        <v>20.362870000000001</v>
      </c>
      <c r="H3789" s="88">
        <v>3.6519200000000001</v>
      </c>
      <c r="I3789" s="88">
        <v>33.004489999999997</v>
      </c>
      <c r="J3789" s="88">
        <v>2.8123300000000002</v>
      </c>
    </row>
    <row r="3790" spans="1:10">
      <c r="A3790" s="89">
        <v>41797</v>
      </c>
      <c r="B3790" s="90">
        <v>0.66666666666666663</v>
      </c>
      <c r="C3790" s="91">
        <f t="shared" si="118"/>
        <v>41797.666666666664</v>
      </c>
      <c r="D3790" s="91">
        <f t="shared" si="119"/>
        <v>41797.625</v>
      </c>
      <c r="E3790" s="88" t="s">
        <v>142</v>
      </c>
      <c r="F3790" s="88">
        <v>13.28853</v>
      </c>
      <c r="H3790" s="88">
        <v>2.8759199999999998</v>
      </c>
      <c r="I3790" s="88">
        <v>27.02506</v>
      </c>
      <c r="J3790" s="88">
        <v>2.6736800000000001</v>
      </c>
    </row>
    <row r="3791" spans="1:10">
      <c r="A3791" s="89">
        <v>41797</v>
      </c>
      <c r="B3791" s="90">
        <v>0.70833333333333337</v>
      </c>
      <c r="C3791" s="91">
        <f t="shared" si="118"/>
        <v>41797.708333333336</v>
      </c>
      <c r="D3791" s="91">
        <f t="shared" si="119"/>
        <v>41797.666666666672</v>
      </c>
      <c r="E3791" s="88" t="s">
        <v>142</v>
      </c>
      <c r="F3791" s="88">
        <v>13.59835</v>
      </c>
      <c r="H3791" s="88">
        <v>2.2820900000000002</v>
      </c>
      <c r="I3791" s="88">
        <v>18.407330000000002</v>
      </c>
      <c r="J3791" s="88">
        <v>4.69041</v>
      </c>
    </row>
    <row r="3792" spans="1:10">
      <c r="A3792" s="89">
        <v>41797</v>
      </c>
      <c r="B3792" s="90">
        <v>0.75</v>
      </c>
      <c r="C3792" s="91">
        <f t="shared" si="118"/>
        <v>41797.75</v>
      </c>
      <c r="D3792" s="91">
        <f t="shared" si="119"/>
        <v>41797.708333333336</v>
      </c>
      <c r="E3792" s="88" t="s">
        <v>142</v>
      </c>
      <c r="F3792" s="88">
        <v>12.99926</v>
      </c>
      <c r="H3792" s="88">
        <v>2.3643299999999998</v>
      </c>
      <c r="I3792" s="88">
        <v>15.201510000000001</v>
      </c>
      <c r="J3792" s="88">
        <v>8.4460800000000003</v>
      </c>
    </row>
    <row r="3793" spans="1:10">
      <c r="A3793" s="89">
        <v>41797</v>
      </c>
      <c r="B3793" s="90">
        <v>0.79166666666666663</v>
      </c>
      <c r="C3793" s="91">
        <f t="shared" si="118"/>
        <v>41797.791666666664</v>
      </c>
      <c r="D3793" s="91">
        <f t="shared" si="119"/>
        <v>41797.75</v>
      </c>
      <c r="E3793" s="88" t="s">
        <v>142</v>
      </c>
      <c r="F3793" s="88">
        <v>11.359769999999999</v>
      </c>
      <c r="H3793" s="88">
        <v>2.6779799999999998</v>
      </c>
      <c r="I3793" s="88">
        <v>13.229240000000001</v>
      </c>
      <c r="J3793" s="88">
        <v>9.8077799999999993</v>
      </c>
    </row>
    <row r="3794" spans="1:10">
      <c r="A3794" s="89">
        <v>41797</v>
      </c>
      <c r="B3794" s="90">
        <v>0.83333333333333337</v>
      </c>
      <c r="C3794" s="91">
        <f t="shared" si="118"/>
        <v>41797.833333333336</v>
      </c>
      <c r="D3794" s="91">
        <f t="shared" si="119"/>
        <v>41797.791666666672</v>
      </c>
      <c r="E3794" s="88" t="s">
        <v>142</v>
      </c>
      <c r="F3794" s="88">
        <v>3.7781400000000001</v>
      </c>
      <c r="H3794" s="88">
        <v>3.2531599999999998</v>
      </c>
      <c r="I3794" s="88">
        <v>18.126200000000001</v>
      </c>
      <c r="J3794" s="88">
        <v>11.781000000000001</v>
      </c>
    </row>
    <row r="3795" spans="1:10">
      <c r="A3795" s="89">
        <v>41797</v>
      </c>
      <c r="B3795" s="90">
        <v>0.875</v>
      </c>
      <c r="C3795" s="91">
        <f t="shared" si="118"/>
        <v>41797.875</v>
      </c>
      <c r="D3795" s="91">
        <f t="shared" si="119"/>
        <v>41797.833333333336</v>
      </c>
      <c r="E3795" s="88" t="s">
        <v>142</v>
      </c>
      <c r="F3795" s="88">
        <v>11.12501</v>
      </c>
      <c r="H3795" s="88">
        <v>5.07578</v>
      </c>
      <c r="I3795" s="88">
        <v>54.526330000000002</v>
      </c>
      <c r="J3795" s="88">
        <v>8.3996999999999993</v>
      </c>
    </row>
    <row r="3796" spans="1:10">
      <c r="A3796" s="89">
        <v>41797</v>
      </c>
      <c r="B3796" s="90">
        <v>0.91666666666666663</v>
      </c>
      <c r="C3796" s="91">
        <f t="shared" si="118"/>
        <v>41797.916666666664</v>
      </c>
      <c r="D3796" s="91">
        <f t="shared" si="119"/>
        <v>41797.875</v>
      </c>
      <c r="E3796" s="88" t="s">
        <v>142</v>
      </c>
      <c r="F3796" s="88">
        <v>10.04063</v>
      </c>
      <c r="H3796" s="88">
        <v>4.4326999999999996</v>
      </c>
      <c r="I3796" s="88">
        <v>49.115389999999998</v>
      </c>
      <c r="J3796" s="88">
        <v>7.1823899999999998</v>
      </c>
    </row>
    <row r="3797" spans="1:10">
      <c r="A3797" s="89">
        <v>41797</v>
      </c>
      <c r="B3797" s="90">
        <v>0.95833333333333337</v>
      </c>
      <c r="C3797" s="91">
        <f t="shared" si="118"/>
        <v>41797.958333333336</v>
      </c>
      <c r="D3797" s="91">
        <f t="shared" si="119"/>
        <v>41797.916666666672</v>
      </c>
      <c r="E3797" s="88" t="s">
        <v>142</v>
      </c>
      <c r="F3797" s="88">
        <v>12.803710000000001</v>
      </c>
      <c r="H3797" s="88">
        <v>3.49844</v>
      </c>
      <c r="I3797" s="88">
        <v>50.864370000000001</v>
      </c>
      <c r="J3797" s="88">
        <v>6.71096</v>
      </c>
    </row>
    <row r="3798" spans="1:10">
      <c r="A3798" s="89">
        <v>41797</v>
      </c>
      <c r="B3798" s="92">
        <v>1</v>
      </c>
      <c r="C3798" s="91">
        <f t="shared" si="118"/>
        <v>41798</v>
      </c>
      <c r="D3798" s="91">
        <f t="shared" si="119"/>
        <v>41797.958333333336</v>
      </c>
      <c r="E3798" s="88" t="s">
        <v>142</v>
      </c>
      <c r="F3798" s="88">
        <v>11.848890000000001</v>
      </c>
      <c r="H3798" s="88">
        <v>3.29237</v>
      </c>
      <c r="I3798" s="88">
        <v>44.731940000000002</v>
      </c>
      <c r="J3798" s="88">
        <v>7.18</v>
      </c>
    </row>
    <row r="3799" spans="1:10">
      <c r="A3799" s="89">
        <v>41798</v>
      </c>
      <c r="B3799" s="90">
        <v>4.1666666666666664E-2</v>
      </c>
      <c r="C3799" s="91">
        <f t="shared" si="118"/>
        <v>41798.041666666664</v>
      </c>
      <c r="D3799" s="91">
        <f t="shared" si="119"/>
        <v>41798</v>
      </c>
      <c r="E3799" s="88" t="s">
        <v>142</v>
      </c>
      <c r="F3799" s="88">
        <v>13.635490000000001</v>
      </c>
      <c r="H3799" s="88">
        <v>4.7487399999999997</v>
      </c>
      <c r="I3799" s="88">
        <v>39.237490000000001</v>
      </c>
      <c r="J3799" s="88">
        <v>5.6332700000000004</v>
      </c>
    </row>
    <row r="3800" spans="1:10">
      <c r="A3800" s="89">
        <v>41798</v>
      </c>
      <c r="B3800" s="90">
        <v>8.3333333333333329E-2</v>
      </c>
      <c r="C3800" s="91">
        <f t="shared" si="118"/>
        <v>41798.083333333336</v>
      </c>
      <c r="D3800" s="91">
        <f t="shared" si="119"/>
        <v>41798.041666666672</v>
      </c>
      <c r="E3800" s="88" t="s">
        <v>142</v>
      </c>
      <c r="I3800" s="88">
        <v>33.550989999999999</v>
      </c>
      <c r="J3800" s="88">
        <v>6.9466799999999997</v>
      </c>
    </row>
    <row r="3801" spans="1:10">
      <c r="A3801" s="89">
        <v>41798</v>
      </c>
      <c r="B3801" s="90">
        <v>0.125</v>
      </c>
      <c r="C3801" s="91">
        <f t="shared" si="118"/>
        <v>41798.125</v>
      </c>
      <c r="D3801" s="91">
        <f t="shared" si="119"/>
        <v>41798.083333333336</v>
      </c>
      <c r="E3801" s="88" t="s">
        <v>142</v>
      </c>
      <c r="F3801" s="88">
        <v>6.0788799999999998</v>
      </c>
      <c r="H3801" s="88">
        <v>5.9516999999999998</v>
      </c>
      <c r="I3801" s="88">
        <v>29.515129999999999</v>
      </c>
      <c r="J3801" s="88">
        <v>9.6184399999999997</v>
      </c>
    </row>
    <row r="3802" spans="1:10">
      <c r="A3802" s="89">
        <v>41798</v>
      </c>
      <c r="B3802" s="90">
        <v>0.16666666666666666</v>
      </c>
      <c r="C3802" s="91">
        <f t="shared" si="118"/>
        <v>41798.166666666664</v>
      </c>
      <c r="D3802" s="91">
        <f t="shared" si="119"/>
        <v>41798.125</v>
      </c>
      <c r="E3802" s="88" t="s">
        <v>142</v>
      </c>
      <c r="F3802" s="88">
        <v>5.9010199999999999</v>
      </c>
      <c r="H3802" s="88">
        <v>5.3110099999999996</v>
      </c>
      <c r="I3802" s="88">
        <v>45.745089999999998</v>
      </c>
      <c r="J3802" s="88">
        <v>8.9548000000000005</v>
      </c>
    </row>
    <row r="3803" spans="1:10">
      <c r="A3803" s="89">
        <v>41798</v>
      </c>
      <c r="B3803" s="90">
        <v>0.20833333333333334</v>
      </c>
      <c r="C3803" s="91">
        <f t="shared" si="118"/>
        <v>41798.208333333336</v>
      </c>
      <c r="D3803" s="91">
        <f t="shared" si="119"/>
        <v>41798.166666666672</v>
      </c>
      <c r="E3803" s="88" t="s">
        <v>142</v>
      </c>
      <c r="F3803" s="88">
        <v>5.0222300000000004</v>
      </c>
      <c r="H3803" s="88">
        <v>4.6531099999999999</v>
      </c>
      <c r="I3803" s="88">
        <v>30.598089999999999</v>
      </c>
      <c r="J3803" s="88">
        <v>9.9239599999999992</v>
      </c>
    </row>
    <row r="3804" spans="1:10">
      <c r="A3804" s="89">
        <v>41798</v>
      </c>
      <c r="B3804" s="90">
        <v>0.25</v>
      </c>
      <c r="C3804" s="91">
        <f t="shared" si="118"/>
        <v>41798.25</v>
      </c>
      <c r="D3804" s="91">
        <f t="shared" si="119"/>
        <v>41798.208333333336</v>
      </c>
      <c r="E3804" s="88" t="s">
        <v>142</v>
      </c>
      <c r="F3804" s="88">
        <v>7.1283700000000003</v>
      </c>
      <c r="H3804" s="88">
        <v>3.9851700000000001</v>
      </c>
      <c r="I3804" s="88">
        <v>23.299029999999998</v>
      </c>
      <c r="J3804" s="88">
        <v>4.9619799999999996</v>
      </c>
    </row>
    <row r="3805" spans="1:10">
      <c r="A3805" s="89">
        <v>41798</v>
      </c>
      <c r="B3805" s="90">
        <v>0.29166666666666669</v>
      </c>
      <c r="C3805" s="91">
        <f t="shared" si="118"/>
        <v>41798.291666666664</v>
      </c>
      <c r="D3805" s="91">
        <f t="shared" si="119"/>
        <v>41798.25</v>
      </c>
      <c r="E3805" s="88" t="s">
        <v>142</v>
      </c>
      <c r="F3805" s="88">
        <v>9.7150200000000009</v>
      </c>
      <c r="H3805" s="88">
        <v>3.6122299999999998</v>
      </c>
      <c r="I3805" s="88">
        <v>22.885449999999999</v>
      </c>
      <c r="J3805" s="88">
        <v>3.6992500000000001</v>
      </c>
    </row>
    <row r="3806" spans="1:10">
      <c r="A3806" s="89">
        <v>41798</v>
      </c>
      <c r="B3806" s="90">
        <v>0.33333333333333331</v>
      </c>
      <c r="C3806" s="91">
        <f t="shared" si="118"/>
        <v>41798.333333333336</v>
      </c>
      <c r="D3806" s="91">
        <f t="shared" si="119"/>
        <v>41798.291666666672</v>
      </c>
      <c r="E3806" s="88" t="s">
        <v>142</v>
      </c>
      <c r="F3806" s="88">
        <v>7.0905899999999997</v>
      </c>
      <c r="H3806" s="88">
        <v>4.6096000000000004</v>
      </c>
      <c r="I3806" s="88">
        <v>13.25076</v>
      </c>
      <c r="J3806" s="88">
        <v>1.86947</v>
      </c>
    </row>
    <row r="3807" spans="1:10">
      <c r="A3807" s="89">
        <v>41798</v>
      </c>
      <c r="B3807" s="90">
        <v>0.375</v>
      </c>
      <c r="C3807" s="91">
        <f t="shared" si="118"/>
        <v>41798.375</v>
      </c>
      <c r="D3807" s="91">
        <f t="shared" si="119"/>
        <v>41798.333333333336</v>
      </c>
      <c r="E3807" s="88" t="s">
        <v>142</v>
      </c>
      <c r="F3807" s="88">
        <v>5.7910500000000003</v>
      </c>
      <c r="H3807" s="88">
        <v>4.23428</v>
      </c>
      <c r="I3807" s="88">
        <v>16.095600000000001</v>
      </c>
      <c r="J3807" s="88">
        <v>2.52928</v>
      </c>
    </row>
    <row r="3808" spans="1:10">
      <c r="A3808" s="89">
        <v>41798</v>
      </c>
      <c r="B3808" s="90">
        <v>0.41666666666666669</v>
      </c>
      <c r="C3808" s="91">
        <f t="shared" si="118"/>
        <v>41798.416666666664</v>
      </c>
      <c r="D3808" s="91">
        <f t="shared" si="119"/>
        <v>41798.375</v>
      </c>
      <c r="E3808" s="88" t="s">
        <v>142</v>
      </c>
      <c r="F3808" s="88">
        <v>5.4501499999999998</v>
      </c>
      <c r="H3808" s="88">
        <v>2.5402800000000001</v>
      </c>
      <c r="I3808" s="88">
        <v>13.30335</v>
      </c>
      <c r="J3808" s="88">
        <v>2.52928</v>
      </c>
    </row>
    <row r="3809" spans="1:10">
      <c r="A3809" s="89">
        <v>41798</v>
      </c>
      <c r="B3809" s="90">
        <v>0.45833333333333331</v>
      </c>
      <c r="C3809" s="91">
        <f t="shared" si="118"/>
        <v>41798.458333333336</v>
      </c>
      <c r="D3809" s="91">
        <f t="shared" si="119"/>
        <v>41798.416666666672</v>
      </c>
      <c r="E3809" s="88" t="s">
        <v>142</v>
      </c>
      <c r="F3809" s="88">
        <v>6.0516300000000003</v>
      </c>
      <c r="H3809" s="88">
        <v>1.75281</v>
      </c>
      <c r="I3809" s="88">
        <v>12.294510000000001</v>
      </c>
      <c r="J3809" s="88">
        <v>3.3296600000000001</v>
      </c>
    </row>
    <row r="3810" spans="1:10">
      <c r="A3810" s="89">
        <v>41798</v>
      </c>
      <c r="B3810" s="90">
        <v>0.5</v>
      </c>
      <c r="C3810" s="91">
        <f t="shared" si="118"/>
        <v>41798.5</v>
      </c>
      <c r="D3810" s="91">
        <f t="shared" si="119"/>
        <v>41798.458333333336</v>
      </c>
      <c r="E3810" s="88" t="s">
        <v>142</v>
      </c>
      <c r="F3810" s="88">
        <v>6.2242300000000004</v>
      </c>
      <c r="H3810" s="88">
        <v>2.45852</v>
      </c>
      <c r="I3810" s="88">
        <v>11.37364</v>
      </c>
      <c r="J3810" s="88">
        <v>3.7508900000000001</v>
      </c>
    </row>
    <row r="3811" spans="1:10">
      <c r="A3811" s="89">
        <v>41798</v>
      </c>
      <c r="B3811" s="90">
        <v>0.54166666666666663</v>
      </c>
      <c r="C3811" s="91">
        <f t="shared" si="118"/>
        <v>41798.541666666664</v>
      </c>
      <c r="D3811" s="91">
        <f t="shared" si="119"/>
        <v>41798.5</v>
      </c>
      <c r="E3811" s="88" t="s">
        <v>142</v>
      </c>
      <c r="F3811" s="88">
        <v>8.4341299999999997</v>
      </c>
      <c r="H3811" s="88">
        <v>1.99091</v>
      </c>
      <c r="I3811" s="88">
        <v>11.23785</v>
      </c>
      <c r="J3811" s="88">
        <v>2.4350900000000002</v>
      </c>
    </row>
    <row r="3812" spans="1:10">
      <c r="A3812" s="89">
        <v>41798</v>
      </c>
      <c r="B3812" s="90">
        <v>0.58333333333333337</v>
      </c>
      <c r="C3812" s="91">
        <f t="shared" si="118"/>
        <v>41798.583333333336</v>
      </c>
      <c r="D3812" s="91">
        <f t="shared" si="119"/>
        <v>41798.541666666672</v>
      </c>
      <c r="E3812" s="88" t="s">
        <v>142</v>
      </c>
      <c r="F3812" s="88">
        <v>9.4525299999999994</v>
      </c>
      <c r="H3812" s="88">
        <v>6.6357400000000002</v>
      </c>
      <c r="I3812" s="88">
        <v>14.304069999999999</v>
      </c>
      <c r="J3812" s="88">
        <v>1.9670099999999999</v>
      </c>
    </row>
    <row r="3813" spans="1:10">
      <c r="A3813" s="89">
        <v>41798</v>
      </c>
      <c r="B3813" s="90">
        <v>0.625</v>
      </c>
      <c r="C3813" s="91">
        <f t="shared" si="118"/>
        <v>41798.625</v>
      </c>
      <c r="D3813" s="91">
        <f t="shared" si="119"/>
        <v>41798.583333333336</v>
      </c>
      <c r="E3813" s="88" t="s">
        <v>142</v>
      </c>
      <c r="F3813" s="88">
        <v>8.0960900000000002</v>
      </c>
      <c r="H3813" s="88">
        <v>2.5139800000000001</v>
      </c>
      <c r="I3813" s="88">
        <v>9.5816300000000005</v>
      </c>
      <c r="J3813" s="88">
        <v>2.6746300000000001</v>
      </c>
    </row>
    <row r="3814" spans="1:10">
      <c r="A3814" s="89">
        <v>41798</v>
      </c>
      <c r="B3814" s="90">
        <v>0.66666666666666663</v>
      </c>
      <c r="C3814" s="91">
        <f t="shared" si="118"/>
        <v>41798.666666666664</v>
      </c>
      <c r="D3814" s="91">
        <f t="shared" si="119"/>
        <v>41798.625</v>
      </c>
      <c r="E3814" s="88" t="s">
        <v>142</v>
      </c>
      <c r="F3814" s="88">
        <v>13.059979999999999</v>
      </c>
      <c r="H3814" s="88">
        <v>1.4281600000000001</v>
      </c>
      <c r="I3814" s="88">
        <v>9.5381199999999993</v>
      </c>
      <c r="J3814" s="88">
        <v>3.0972900000000001</v>
      </c>
    </row>
    <row r="3815" spans="1:10">
      <c r="A3815" s="89">
        <v>41798</v>
      </c>
      <c r="B3815" s="90">
        <v>0.70833333333333337</v>
      </c>
      <c r="C3815" s="91">
        <f t="shared" si="118"/>
        <v>41798.708333333336</v>
      </c>
      <c r="D3815" s="91">
        <f t="shared" si="119"/>
        <v>41798.666666666672</v>
      </c>
      <c r="E3815" s="88" t="s">
        <v>142</v>
      </c>
      <c r="F3815" s="88">
        <v>11.53285</v>
      </c>
      <c r="H3815" s="88">
        <v>1.90676</v>
      </c>
      <c r="I3815" s="88">
        <v>27.471630000000001</v>
      </c>
      <c r="J3815" s="88">
        <v>3.3315800000000002</v>
      </c>
    </row>
    <row r="3816" spans="1:10">
      <c r="A3816" s="89">
        <v>41798</v>
      </c>
      <c r="B3816" s="90">
        <v>0.75</v>
      </c>
      <c r="C3816" s="91">
        <f t="shared" si="118"/>
        <v>41798.75</v>
      </c>
      <c r="D3816" s="91">
        <f t="shared" si="119"/>
        <v>41798.708333333336</v>
      </c>
      <c r="E3816" s="88" t="s">
        <v>142</v>
      </c>
      <c r="F3816" s="88">
        <v>8.2992899999999992</v>
      </c>
      <c r="H3816" s="88">
        <v>1.92302</v>
      </c>
      <c r="I3816" s="88">
        <v>15.443440000000001</v>
      </c>
      <c r="J3816" s="88">
        <v>3.6586099999999999</v>
      </c>
    </row>
    <row r="3817" spans="1:10">
      <c r="A3817" s="89">
        <v>41798</v>
      </c>
      <c r="B3817" s="90">
        <v>0.79166666666666663</v>
      </c>
      <c r="C3817" s="91">
        <f t="shared" si="118"/>
        <v>41798.791666666664</v>
      </c>
      <c r="D3817" s="91">
        <f t="shared" si="119"/>
        <v>41798.75</v>
      </c>
      <c r="E3817" s="88" t="s">
        <v>142</v>
      </c>
      <c r="F3817" s="88">
        <v>5.3444799999999999</v>
      </c>
      <c r="H3817" s="88">
        <v>2.5703999999999998</v>
      </c>
      <c r="I3817" s="88">
        <v>12.695180000000001</v>
      </c>
      <c r="J3817" s="88">
        <v>6.6153399999999998</v>
      </c>
    </row>
    <row r="3818" spans="1:10">
      <c r="A3818" s="89">
        <v>41798</v>
      </c>
      <c r="B3818" s="90">
        <v>0.83333333333333337</v>
      </c>
      <c r="C3818" s="91">
        <f t="shared" si="118"/>
        <v>41798.833333333336</v>
      </c>
      <c r="D3818" s="91">
        <f t="shared" si="119"/>
        <v>41798.791666666672</v>
      </c>
      <c r="E3818" s="88" t="s">
        <v>142</v>
      </c>
      <c r="F3818" s="88">
        <v>9.5605899999999995</v>
      </c>
      <c r="H3818" s="88">
        <v>3.2311700000000001</v>
      </c>
      <c r="I3818" s="88">
        <v>19.110659999999999</v>
      </c>
      <c r="J3818" s="88">
        <v>6.7090500000000004</v>
      </c>
    </row>
    <row r="3819" spans="1:10">
      <c r="A3819" s="89">
        <v>41798</v>
      </c>
      <c r="B3819" s="90">
        <v>0.875</v>
      </c>
      <c r="C3819" s="91">
        <f t="shared" si="118"/>
        <v>41798.875</v>
      </c>
      <c r="D3819" s="91">
        <f t="shared" si="119"/>
        <v>41798.833333333336</v>
      </c>
      <c r="E3819" s="88" t="s">
        <v>142</v>
      </c>
      <c r="F3819" s="88">
        <v>20.528300000000002</v>
      </c>
      <c r="H3819" s="88">
        <v>5.13889</v>
      </c>
      <c r="I3819" s="88">
        <v>31.617450000000002</v>
      </c>
      <c r="J3819" s="88">
        <v>7.3229600000000001</v>
      </c>
    </row>
    <row r="3820" spans="1:10">
      <c r="A3820" s="89">
        <v>41798</v>
      </c>
      <c r="B3820" s="90">
        <v>0.91666666666666663</v>
      </c>
      <c r="C3820" s="91">
        <f t="shared" si="118"/>
        <v>41798.916666666664</v>
      </c>
      <c r="D3820" s="91">
        <f t="shared" si="119"/>
        <v>41798.875</v>
      </c>
      <c r="E3820" s="88" t="s">
        <v>142</v>
      </c>
      <c r="F3820" s="88">
        <v>15.53237</v>
      </c>
      <c r="H3820" s="88">
        <v>5.3741300000000001</v>
      </c>
      <c r="I3820" s="88">
        <v>23.275130000000001</v>
      </c>
      <c r="J3820" s="88">
        <v>13.281829999999999</v>
      </c>
    </row>
    <row r="3821" spans="1:10">
      <c r="A3821" s="89">
        <v>41798</v>
      </c>
      <c r="B3821" s="90">
        <v>0.95833333333333337</v>
      </c>
      <c r="C3821" s="91">
        <f t="shared" si="118"/>
        <v>41798.958333333336</v>
      </c>
      <c r="D3821" s="91">
        <f t="shared" si="119"/>
        <v>41798.916666666672</v>
      </c>
      <c r="E3821" s="88" t="s">
        <v>142</v>
      </c>
      <c r="F3821" s="88">
        <v>13.04468</v>
      </c>
      <c r="H3821" s="88">
        <v>4.7559100000000001</v>
      </c>
      <c r="I3821" s="88">
        <v>24.1477</v>
      </c>
      <c r="J3821" s="88">
        <v>14.128119999999999</v>
      </c>
    </row>
    <row r="3822" spans="1:10">
      <c r="A3822" s="89">
        <v>41798</v>
      </c>
      <c r="B3822" s="92">
        <v>1</v>
      </c>
      <c r="C3822" s="91">
        <f t="shared" si="118"/>
        <v>41799</v>
      </c>
      <c r="D3822" s="91">
        <f t="shared" si="119"/>
        <v>41798.958333333336</v>
      </c>
      <c r="E3822" s="88" t="s">
        <v>142</v>
      </c>
      <c r="F3822" s="88">
        <v>8.3633600000000001</v>
      </c>
      <c r="H3822" s="88">
        <v>4.3719799999999998</v>
      </c>
      <c r="I3822" s="88">
        <v>38.45655</v>
      </c>
      <c r="J3822" s="88">
        <v>11.82738</v>
      </c>
    </row>
    <row r="3823" spans="1:10">
      <c r="A3823" s="89">
        <v>41799</v>
      </c>
      <c r="B3823" s="90">
        <v>4.1666666666666664E-2</v>
      </c>
      <c r="C3823" s="91">
        <f t="shared" si="118"/>
        <v>41799.041666666664</v>
      </c>
      <c r="D3823" s="91">
        <f t="shared" si="119"/>
        <v>41799</v>
      </c>
      <c r="E3823" s="88" t="s">
        <v>142</v>
      </c>
      <c r="F3823" s="88">
        <v>4.4433800000000003</v>
      </c>
      <c r="H3823" s="88">
        <v>4.2049500000000002</v>
      </c>
      <c r="I3823" s="88">
        <v>40.452559999999998</v>
      </c>
      <c r="J3823" s="88">
        <v>15.67868</v>
      </c>
    </row>
    <row r="3824" spans="1:10">
      <c r="A3824" s="89">
        <v>41799</v>
      </c>
      <c r="B3824" s="90">
        <v>8.3333333333333329E-2</v>
      </c>
      <c r="C3824" s="91">
        <f t="shared" si="118"/>
        <v>41799.083333333336</v>
      </c>
      <c r="D3824" s="91">
        <f t="shared" si="119"/>
        <v>41799.041666666672</v>
      </c>
      <c r="E3824" s="88" t="s">
        <v>142</v>
      </c>
      <c r="I3824" s="88">
        <v>23.77365</v>
      </c>
      <c r="J3824" s="88">
        <v>14.17497</v>
      </c>
    </row>
    <row r="3825" spans="1:10">
      <c r="A3825" s="89">
        <v>41799</v>
      </c>
      <c r="B3825" s="90">
        <v>0.125</v>
      </c>
      <c r="C3825" s="91">
        <f t="shared" si="118"/>
        <v>41799.125</v>
      </c>
      <c r="D3825" s="91">
        <f t="shared" si="119"/>
        <v>41799.083333333336</v>
      </c>
      <c r="E3825" s="88" t="s">
        <v>142</v>
      </c>
      <c r="F3825" s="88">
        <v>11.226850000000001</v>
      </c>
      <c r="H3825" s="88">
        <v>5.0289200000000003</v>
      </c>
      <c r="I3825" s="88">
        <v>25.202449999999999</v>
      </c>
      <c r="J3825" s="88">
        <v>15.15752</v>
      </c>
    </row>
    <row r="3826" spans="1:10">
      <c r="A3826" s="89">
        <v>41799</v>
      </c>
      <c r="B3826" s="90">
        <v>0.16666666666666666</v>
      </c>
      <c r="C3826" s="91">
        <f t="shared" si="118"/>
        <v>41799.166666666664</v>
      </c>
      <c r="D3826" s="91">
        <f t="shared" si="119"/>
        <v>41799.125</v>
      </c>
      <c r="E3826" s="88" t="s">
        <v>142</v>
      </c>
      <c r="F3826" s="88">
        <v>11.85798</v>
      </c>
      <c r="H3826" s="88">
        <v>5.1407999999999996</v>
      </c>
      <c r="I3826" s="88">
        <v>25.576339999999998</v>
      </c>
      <c r="J3826" s="88">
        <v>15.46973</v>
      </c>
    </row>
    <row r="3827" spans="1:10">
      <c r="A3827" s="89">
        <v>41799</v>
      </c>
      <c r="B3827" s="90">
        <v>0.20833333333333334</v>
      </c>
      <c r="C3827" s="91">
        <f t="shared" si="118"/>
        <v>41799.208333333336</v>
      </c>
      <c r="D3827" s="91">
        <f t="shared" si="119"/>
        <v>41799.166666666672</v>
      </c>
      <c r="E3827" s="88" t="s">
        <v>142</v>
      </c>
      <c r="F3827" s="88">
        <v>14.093209999999999</v>
      </c>
      <c r="H3827" s="88">
        <v>5.3693400000000002</v>
      </c>
      <c r="I3827" s="88">
        <v>29.294720000000002</v>
      </c>
      <c r="J3827" s="88">
        <v>17.101579999999998</v>
      </c>
    </row>
    <row r="3828" spans="1:10">
      <c r="A3828" s="89">
        <v>41799</v>
      </c>
      <c r="B3828" s="90">
        <v>0.25</v>
      </c>
      <c r="C3828" s="91">
        <f t="shared" si="118"/>
        <v>41799.25</v>
      </c>
      <c r="D3828" s="91">
        <f t="shared" si="119"/>
        <v>41799.208333333336</v>
      </c>
      <c r="E3828" s="88" t="s">
        <v>142</v>
      </c>
      <c r="F3828" s="88">
        <v>15.52328</v>
      </c>
      <c r="H3828" s="88">
        <v>5.6839500000000003</v>
      </c>
      <c r="I3828" s="88">
        <v>38.894030000000001</v>
      </c>
      <c r="J3828" s="88">
        <v>13.95886</v>
      </c>
    </row>
    <row r="3829" spans="1:10">
      <c r="A3829" s="89">
        <v>41799</v>
      </c>
      <c r="B3829" s="90">
        <v>0.29166666666666669</v>
      </c>
      <c r="C3829" s="91">
        <f t="shared" si="118"/>
        <v>41799.291666666664</v>
      </c>
      <c r="D3829" s="91">
        <f t="shared" si="119"/>
        <v>41799.25</v>
      </c>
      <c r="E3829" s="88" t="s">
        <v>142</v>
      </c>
      <c r="F3829" s="88">
        <v>32.790770000000002</v>
      </c>
      <c r="H3829" s="88">
        <v>11.38846</v>
      </c>
      <c r="I3829" s="88">
        <v>31.150320000000001</v>
      </c>
      <c r="J3829" s="88">
        <v>12.319850000000001</v>
      </c>
    </row>
    <row r="3830" spans="1:10">
      <c r="A3830" s="89">
        <v>41799</v>
      </c>
      <c r="B3830" s="90">
        <v>0.33333333333333331</v>
      </c>
      <c r="C3830" s="91">
        <f t="shared" si="118"/>
        <v>41799.333333333336</v>
      </c>
      <c r="D3830" s="91">
        <f t="shared" si="119"/>
        <v>41799.291666666672</v>
      </c>
      <c r="E3830" s="88" t="s">
        <v>142</v>
      </c>
      <c r="F3830" s="88">
        <v>31.616969999999998</v>
      </c>
      <c r="H3830" s="88">
        <v>8.1611200000000004</v>
      </c>
      <c r="I3830" s="88">
        <v>35.369779999999999</v>
      </c>
      <c r="J3830" s="88">
        <v>10.58043</v>
      </c>
    </row>
    <row r="3831" spans="1:10">
      <c r="A3831" s="89">
        <v>41799</v>
      </c>
      <c r="B3831" s="90">
        <v>0.375</v>
      </c>
      <c r="C3831" s="91">
        <f t="shared" si="118"/>
        <v>41799.375</v>
      </c>
      <c r="D3831" s="91">
        <f t="shared" si="119"/>
        <v>41799.333333333336</v>
      </c>
      <c r="E3831" s="88" t="s">
        <v>142</v>
      </c>
      <c r="F3831" s="88">
        <v>34.550269999999998</v>
      </c>
      <c r="H3831" s="88">
        <v>8.4522899999999996</v>
      </c>
      <c r="I3831" s="88">
        <v>34.774509999999999</v>
      </c>
      <c r="J3831" s="88">
        <v>9.8378999999999994</v>
      </c>
    </row>
    <row r="3832" spans="1:10">
      <c r="A3832" s="89">
        <v>41799</v>
      </c>
      <c r="B3832" s="90">
        <v>0.41666666666666669</v>
      </c>
      <c r="C3832" s="91">
        <f t="shared" si="118"/>
        <v>41799.416666666664</v>
      </c>
      <c r="D3832" s="91">
        <f t="shared" si="119"/>
        <v>41799.375</v>
      </c>
      <c r="E3832" s="88" t="s">
        <v>142</v>
      </c>
      <c r="F3832" s="88">
        <v>35.964559999999999</v>
      </c>
      <c r="H3832" s="88">
        <v>7.5567700000000002</v>
      </c>
      <c r="I3832" s="88">
        <v>37.79674</v>
      </c>
      <c r="J3832" s="88">
        <v>12.23809</v>
      </c>
    </row>
    <row r="3833" spans="1:10">
      <c r="A3833" s="89">
        <v>41799</v>
      </c>
      <c r="B3833" s="90">
        <v>0.45833333333333331</v>
      </c>
      <c r="C3833" s="91">
        <f t="shared" si="118"/>
        <v>41799.458333333336</v>
      </c>
      <c r="D3833" s="91">
        <f t="shared" si="119"/>
        <v>41799.416666666672</v>
      </c>
      <c r="E3833" s="88" t="s">
        <v>142</v>
      </c>
      <c r="F3833" s="88">
        <v>29.163080000000001</v>
      </c>
      <c r="H3833" s="88">
        <v>10.644500000000001</v>
      </c>
      <c r="I3833" s="88">
        <v>29.53426</v>
      </c>
      <c r="J3833" s="88">
        <v>14.43651</v>
      </c>
    </row>
    <row r="3834" spans="1:10">
      <c r="A3834" s="89">
        <v>41799</v>
      </c>
      <c r="B3834" s="90">
        <v>0.5</v>
      </c>
      <c r="C3834" s="91">
        <f t="shared" si="118"/>
        <v>41799.5</v>
      </c>
      <c r="D3834" s="91">
        <f t="shared" si="119"/>
        <v>41799.458333333336</v>
      </c>
      <c r="E3834" s="88" t="s">
        <v>142</v>
      </c>
      <c r="H3834" s="88">
        <v>9.2765799999999992</v>
      </c>
      <c r="I3834" s="88">
        <v>36.193109999999997</v>
      </c>
      <c r="J3834" s="88">
        <v>8.4857600000000009</v>
      </c>
    </row>
    <row r="3835" spans="1:10">
      <c r="A3835" s="89">
        <v>41799</v>
      </c>
      <c r="B3835" s="90">
        <v>0.54166666666666663</v>
      </c>
      <c r="C3835" s="91">
        <f t="shared" si="118"/>
        <v>41799.541666666664</v>
      </c>
      <c r="D3835" s="91">
        <f t="shared" si="119"/>
        <v>41799.5</v>
      </c>
      <c r="E3835" s="88" t="s">
        <v>142</v>
      </c>
      <c r="H3835" s="88">
        <v>8.6516699999999993</v>
      </c>
      <c r="I3835" s="88">
        <v>45.38888</v>
      </c>
      <c r="J3835" s="88">
        <v>7.40855</v>
      </c>
    </row>
    <row r="3836" spans="1:10">
      <c r="A3836" s="89">
        <v>41799</v>
      </c>
      <c r="B3836" s="90">
        <v>0.58333333333333337</v>
      </c>
      <c r="C3836" s="91">
        <f t="shared" si="118"/>
        <v>41799.583333333336</v>
      </c>
      <c r="D3836" s="91">
        <f t="shared" si="119"/>
        <v>41799.541666666672</v>
      </c>
      <c r="E3836" s="88" t="s">
        <v>142</v>
      </c>
      <c r="H3836" s="88">
        <v>9.4420099999999998</v>
      </c>
      <c r="I3836" s="88">
        <v>34.449860000000001</v>
      </c>
      <c r="J3836" s="88">
        <v>6.0956200000000003</v>
      </c>
    </row>
    <row r="3837" spans="1:10">
      <c r="A3837" s="89">
        <v>41799</v>
      </c>
      <c r="B3837" s="90">
        <v>0.625</v>
      </c>
      <c r="C3837" s="91">
        <f t="shared" si="118"/>
        <v>41799.625</v>
      </c>
      <c r="D3837" s="91">
        <f t="shared" si="119"/>
        <v>41799.583333333336</v>
      </c>
      <c r="E3837" s="88" t="s">
        <v>142</v>
      </c>
      <c r="H3837" s="88">
        <v>7.6332700000000004</v>
      </c>
      <c r="I3837" s="88">
        <v>30.50103</v>
      </c>
      <c r="J3837" s="88">
        <v>6.0033399999999997</v>
      </c>
    </row>
    <row r="3838" spans="1:10">
      <c r="A3838" s="89">
        <v>41799</v>
      </c>
      <c r="B3838" s="90">
        <v>0.66666666666666663</v>
      </c>
      <c r="C3838" s="91">
        <f t="shared" si="118"/>
        <v>41799.666666666664</v>
      </c>
      <c r="D3838" s="91">
        <f t="shared" si="119"/>
        <v>41799.625</v>
      </c>
      <c r="E3838" s="88" t="s">
        <v>142</v>
      </c>
      <c r="H3838" s="88">
        <v>5.0438999999999998</v>
      </c>
      <c r="I3838" s="88">
        <v>33.974609999999998</v>
      </c>
      <c r="J3838" s="88">
        <v>6.5197099999999999</v>
      </c>
    </row>
    <row r="3839" spans="1:10">
      <c r="A3839" s="89">
        <v>41799</v>
      </c>
      <c r="B3839" s="90">
        <v>0.70833333333333337</v>
      </c>
      <c r="C3839" s="91">
        <f t="shared" si="118"/>
        <v>41799.708333333336</v>
      </c>
      <c r="D3839" s="91">
        <f t="shared" si="119"/>
        <v>41799.666666666672</v>
      </c>
      <c r="E3839" s="88" t="s">
        <v>142</v>
      </c>
      <c r="H3839" s="88">
        <v>4.67272</v>
      </c>
      <c r="I3839" s="88">
        <v>30.160599999999999</v>
      </c>
      <c r="J3839" s="88">
        <v>10.84244</v>
      </c>
    </row>
    <row r="3840" spans="1:10">
      <c r="A3840" s="89">
        <v>41799</v>
      </c>
      <c r="B3840" s="90">
        <v>0.75</v>
      </c>
      <c r="C3840" s="91">
        <f t="shared" si="118"/>
        <v>41799.75</v>
      </c>
      <c r="D3840" s="91">
        <f t="shared" si="119"/>
        <v>41799.708333333336</v>
      </c>
      <c r="E3840" s="88" t="s">
        <v>142</v>
      </c>
      <c r="H3840" s="88">
        <v>4.3160299999999996</v>
      </c>
      <c r="I3840" s="88">
        <v>39.010219999999997</v>
      </c>
      <c r="J3840" s="88">
        <v>15.6782</v>
      </c>
    </row>
    <row r="3841" spans="1:10">
      <c r="A3841" s="89">
        <v>41799</v>
      </c>
      <c r="B3841" s="90">
        <v>0.79166666666666663</v>
      </c>
      <c r="C3841" s="91">
        <f t="shared" si="118"/>
        <v>41799.791666666664</v>
      </c>
      <c r="D3841" s="91">
        <f t="shared" si="119"/>
        <v>41799.75</v>
      </c>
      <c r="E3841" s="88" t="s">
        <v>142</v>
      </c>
      <c r="H3841" s="88">
        <v>7.2416799999999997</v>
      </c>
      <c r="I3841" s="88">
        <v>36.206490000000002</v>
      </c>
      <c r="J3841" s="88">
        <v>17.827850000000002</v>
      </c>
    </row>
    <row r="3842" spans="1:10">
      <c r="A3842" s="89">
        <v>41799</v>
      </c>
      <c r="B3842" s="90">
        <v>0.83333333333333337</v>
      </c>
      <c r="C3842" s="91">
        <f t="shared" si="118"/>
        <v>41799.833333333336</v>
      </c>
      <c r="D3842" s="91">
        <f t="shared" si="119"/>
        <v>41799.791666666672</v>
      </c>
      <c r="E3842" s="88" t="s">
        <v>142</v>
      </c>
      <c r="H3842" s="88">
        <v>7.6265700000000001</v>
      </c>
      <c r="I3842" s="88">
        <v>39.281790000000001</v>
      </c>
      <c r="J3842" s="88">
        <v>13.19003</v>
      </c>
    </row>
    <row r="3843" spans="1:10">
      <c r="A3843" s="89">
        <v>41799</v>
      </c>
      <c r="B3843" s="90">
        <v>0.875</v>
      </c>
      <c r="C3843" s="91">
        <f t="shared" si="118"/>
        <v>41799.875</v>
      </c>
      <c r="D3843" s="91">
        <f t="shared" si="119"/>
        <v>41799.833333333336</v>
      </c>
      <c r="E3843" s="88" t="s">
        <v>142</v>
      </c>
      <c r="H3843" s="88">
        <v>7.3301299999999996</v>
      </c>
      <c r="I3843" s="88">
        <v>36.801279999999998</v>
      </c>
      <c r="J3843" s="88">
        <v>14.786490000000001</v>
      </c>
    </row>
    <row r="3844" spans="1:10">
      <c r="A3844" s="89">
        <v>41799</v>
      </c>
      <c r="B3844" s="90">
        <v>0.91666666666666663</v>
      </c>
      <c r="C3844" s="91">
        <f t="shared" si="118"/>
        <v>41799.916666666664</v>
      </c>
      <c r="D3844" s="91">
        <f t="shared" si="119"/>
        <v>41799.875</v>
      </c>
      <c r="E3844" s="88" t="s">
        <v>142</v>
      </c>
      <c r="H3844" s="88">
        <v>9.5132499999999993</v>
      </c>
      <c r="I3844" s="88">
        <v>37.07573</v>
      </c>
      <c r="J3844" s="88">
        <v>13.705450000000001</v>
      </c>
    </row>
    <row r="3845" spans="1:10">
      <c r="A3845" s="89">
        <v>41799</v>
      </c>
      <c r="B3845" s="90">
        <v>0.95833333333333337</v>
      </c>
      <c r="C3845" s="91">
        <f t="shared" si="118"/>
        <v>41799.958333333336</v>
      </c>
      <c r="D3845" s="91">
        <f t="shared" si="119"/>
        <v>41799.916666666672</v>
      </c>
      <c r="E3845" s="88" t="s">
        <v>142</v>
      </c>
      <c r="H3845" s="88">
        <v>12.344709999999999</v>
      </c>
      <c r="I3845" s="88">
        <v>25.708780000000001</v>
      </c>
      <c r="J3845" s="88">
        <v>9.8565500000000004</v>
      </c>
    </row>
    <row r="3846" spans="1:10">
      <c r="A3846" s="89">
        <v>41799</v>
      </c>
      <c r="B3846" s="92">
        <v>1</v>
      </c>
      <c r="C3846" s="91">
        <f t="shared" si="118"/>
        <v>41800</v>
      </c>
      <c r="D3846" s="91">
        <f t="shared" si="119"/>
        <v>41799.958333333336</v>
      </c>
      <c r="E3846" s="88" t="s">
        <v>142</v>
      </c>
      <c r="H3846" s="88">
        <v>10.97871</v>
      </c>
      <c r="I3846" s="88">
        <v>24.88306</v>
      </c>
      <c r="J3846" s="88">
        <v>8.4484700000000004</v>
      </c>
    </row>
    <row r="3847" spans="1:10">
      <c r="A3847" s="89">
        <v>41800</v>
      </c>
      <c r="B3847" s="90">
        <v>4.1666666666666664E-2</v>
      </c>
      <c r="C3847" s="91">
        <f t="shared" si="118"/>
        <v>41800.041666666664</v>
      </c>
      <c r="D3847" s="91">
        <f t="shared" si="119"/>
        <v>41800</v>
      </c>
      <c r="E3847" s="88" t="s">
        <v>142</v>
      </c>
      <c r="F3847" s="88">
        <v>6.2576999999999998</v>
      </c>
      <c r="H3847" s="88">
        <v>9.6179600000000001</v>
      </c>
      <c r="I3847" s="88">
        <v>23.771740000000001</v>
      </c>
      <c r="J3847" s="88">
        <v>5.5060900000000004</v>
      </c>
    </row>
    <row r="3848" spans="1:10">
      <c r="A3848" s="89">
        <v>41800</v>
      </c>
      <c r="B3848" s="90">
        <v>8.3333333333333329E-2</v>
      </c>
      <c r="C3848" s="91">
        <f t="shared" ref="C3848:C3911" si="120">A3848+B3848</f>
        <v>41800.083333333336</v>
      </c>
      <c r="D3848" s="91">
        <f t="shared" ref="D3848:D3911" si="121">C3848-"01:00"</f>
        <v>41800.041666666672</v>
      </c>
      <c r="E3848" s="88" t="s">
        <v>142</v>
      </c>
      <c r="I3848" s="88">
        <v>24.071999999999999</v>
      </c>
      <c r="J3848" s="88">
        <v>9.2464600000000008</v>
      </c>
    </row>
    <row r="3849" spans="1:10">
      <c r="A3849" s="89">
        <v>41800</v>
      </c>
      <c r="B3849" s="90">
        <v>0.125</v>
      </c>
      <c r="C3849" s="91">
        <f t="shared" si="120"/>
        <v>41800.125</v>
      </c>
      <c r="D3849" s="91">
        <f t="shared" si="121"/>
        <v>41800.083333333336</v>
      </c>
      <c r="E3849" s="88" t="s">
        <v>142</v>
      </c>
      <c r="F3849" s="88">
        <v>6.5020199999999999</v>
      </c>
      <c r="H3849" s="88">
        <v>10.07362</v>
      </c>
      <c r="I3849" s="88">
        <v>27.037489999999998</v>
      </c>
      <c r="J3849" s="88">
        <v>20.21752</v>
      </c>
    </row>
    <row r="3850" spans="1:10">
      <c r="A3850" s="89">
        <v>41800</v>
      </c>
      <c r="B3850" s="90">
        <v>0.16666666666666666</v>
      </c>
      <c r="C3850" s="91">
        <f t="shared" si="120"/>
        <v>41800.166666666664</v>
      </c>
      <c r="D3850" s="91">
        <f t="shared" si="121"/>
        <v>41800.125</v>
      </c>
      <c r="E3850" s="88" t="s">
        <v>142</v>
      </c>
      <c r="F3850" s="88">
        <v>8.2868600000000008</v>
      </c>
      <c r="H3850" s="88">
        <v>8.9648400000000006</v>
      </c>
      <c r="I3850" s="88">
        <v>28.50055</v>
      </c>
      <c r="J3850" s="88">
        <v>20.926580000000001</v>
      </c>
    </row>
    <row r="3851" spans="1:10">
      <c r="A3851" s="89">
        <v>41800</v>
      </c>
      <c r="B3851" s="90">
        <v>0.20833333333333334</v>
      </c>
      <c r="C3851" s="91">
        <f t="shared" si="120"/>
        <v>41800.208333333336</v>
      </c>
      <c r="D3851" s="91">
        <f t="shared" si="121"/>
        <v>41800.166666666672</v>
      </c>
      <c r="E3851" s="88" t="s">
        <v>142</v>
      </c>
      <c r="F3851" s="88">
        <v>17.398489999999999</v>
      </c>
      <c r="H3851" s="88">
        <v>10.28829</v>
      </c>
      <c r="I3851" s="88">
        <v>36.347059999999999</v>
      </c>
      <c r="J3851" s="88">
        <v>17.21585</v>
      </c>
    </row>
    <row r="3852" spans="1:10">
      <c r="A3852" s="89">
        <v>41800</v>
      </c>
      <c r="B3852" s="90">
        <v>0.25</v>
      </c>
      <c r="C3852" s="91">
        <f t="shared" si="120"/>
        <v>41800.25</v>
      </c>
      <c r="D3852" s="91">
        <f t="shared" si="121"/>
        <v>41800.208333333336</v>
      </c>
      <c r="E3852" s="88" t="s">
        <v>142</v>
      </c>
      <c r="F3852" s="88">
        <v>13.96794</v>
      </c>
      <c r="H3852" s="88">
        <v>7.8598999999999997</v>
      </c>
      <c r="I3852" s="88">
        <v>31.676739999999999</v>
      </c>
      <c r="J3852" s="88">
        <v>7.6801199999999996</v>
      </c>
    </row>
    <row r="3853" spans="1:10">
      <c r="A3853" s="89">
        <v>41800</v>
      </c>
      <c r="B3853" s="90">
        <v>0.29166666666666669</v>
      </c>
      <c r="C3853" s="91">
        <f t="shared" si="120"/>
        <v>41800.291666666664</v>
      </c>
      <c r="D3853" s="91">
        <f t="shared" si="121"/>
        <v>41800.25</v>
      </c>
      <c r="E3853" s="88" t="s">
        <v>142</v>
      </c>
      <c r="F3853" s="88">
        <v>12.294510000000001</v>
      </c>
      <c r="H3853" s="88">
        <v>7.2875800000000002</v>
      </c>
      <c r="I3853" s="88">
        <v>25.173760000000001</v>
      </c>
      <c r="J3853" s="88">
        <v>5.6170099999999996</v>
      </c>
    </row>
    <row r="3854" spans="1:10">
      <c r="A3854" s="89">
        <v>41800</v>
      </c>
      <c r="B3854" s="90">
        <v>0.33333333333333331</v>
      </c>
      <c r="C3854" s="91">
        <f t="shared" si="120"/>
        <v>41800.333333333336</v>
      </c>
      <c r="D3854" s="91">
        <f t="shared" si="121"/>
        <v>41800.291666666672</v>
      </c>
      <c r="E3854" s="88" t="s">
        <v>142</v>
      </c>
      <c r="F3854" s="88">
        <v>14.803229999999999</v>
      </c>
      <c r="H3854" s="88">
        <v>4.4408300000000001</v>
      </c>
      <c r="I3854" s="88">
        <v>24.766400000000001</v>
      </c>
      <c r="J3854" s="88">
        <v>5.9474</v>
      </c>
    </row>
    <row r="3855" spans="1:10">
      <c r="A3855" s="89">
        <v>41800</v>
      </c>
      <c r="B3855" s="90">
        <v>0.375</v>
      </c>
      <c r="C3855" s="91">
        <f t="shared" si="120"/>
        <v>41800.375</v>
      </c>
      <c r="D3855" s="91">
        <f t="shared" si="121"/>
        <v>41800.333333333336</v>
      </c>
      <c r="E3855" s="88" t="s">
        <v>142</v>
      </c>
      <c r="F3855" s="88">
        <v>13.477869999999999</v>
      </c>
      <c r="H3855" s="88">
        <v>2.6019600000000001</v>
      </c>
      <c r="I3855" s="88">
        <v>25.042750000000002</v>
      </c>
      <c r="J3855" s="88">
        <v>4.9629399999999997</v>
      </c>
    </row>
    <row r="3856" spans="1:10">
      <c r="A3856" s="89">
        <v>41800</v>
      </c>
      <c r="B3856" s="90">
        <v>0.41666666666666669</v>
      </c>
      <c r="C3856" s="91">
        <f t="shared" si="120"/>
        <v>41800.416666666664</v>
      </c>
      <c r="D3856" s="91">
        <f t="shared" si="121"/>
        <v>41800.375</v>
      </c>
      <c r="E3856" s="88" t="s">
        <v>142</v>
      </c>
      <c r="F3856" s="88">
        <v>14.3361</v>
      </c>
      <c r="H3856" s="88">
        <v>2.4623400000000002</v>
      </c>
      <c r="I3856" s="88">
        <v>17.843630000000001</v>
      </c>
      <c r="J3856" s="88">
        <v>4.0258099999999999</v>
      </c>
    </row>
    <row r="3857" spans="1:10">
      <c r="A3857" s="89">
        <v>41800</v>
      </c>
      <c r="B3857" s="90">
        <v>0.45833333333333331</v>
      </c>
      <c r="C3857" s="91">
        <f t="shared" si="120"/>
        <v>41800.458333333336</v>
      </c>
      <c r="D3857" s="91">
        <f t="shared" si="121"/>
        <v>41800.416666666672</v>
      </c>
      <c r="E3857" s="88" t="s">
        <v>142</v>
      </c>
      <c r="F3857" s="88">
        <v>16.538820000000001</v>
      </c>
      <c r="H3857" s="88">
        <v>2.6688900000000002</v>
      </c>
      <c r="I3857" s="88">
        <v>15.40997</v>
      </c>
      <c r="J3857" s="88">
        <v>3.8876300000000001</v>
      </c>
    </row>
    <row r="3858" spans="1:10">
      <c r="A3858" s="89">
        <v>41800</v>
      </c>
      <c r="B3858" s="90">
        <v>0.5</v>
      </c>
      <c r="C3858" s="91">
        <f t="shared" si="120"/>
        <v>41800.5</v>
      </c>
      <c r="D3858" s="91">
        <f t="shared" si="121"/>
        <v>41800.458333333336</v>
      </c>
      <c r="E3858" s="88" t="s">
        <v>142</v>
      </c>
      <c r="F3858" s="88">
        <v>13.17234</v>
      </c>
      <c r="H3858" s="88">
        <v>1.97322</v>
      </c>
      <c r="I3858" s="88">
        <v>15.8704</v>
      </c>
      <c r="J3858" s="88">
        <v>3.4697499999999999</v>
      </c>
    </row>
    <row r="3859" spans="1:10">
      <c r="A3859" s="89">
        <v>41800</v>
      </c>
      <c r="B3859" s="90">
        <v>0.54166666666666663</v>
      </c>
      <c r="C3859" s="91">
        <f t="shared" si="120"/>
        <v>41800.541666666664</v>
      </c>
      <c r="D3859" s="91">
        <f t="shared" si="121"/>
        <v>41800.5</v>
      </c>
      <c r="E3859" s="88" t="s">
        <v>142</v>
      </c>
      <c r="F3859" s="88">
        <v>11.299049999999999</v>
      </c>
      <c r="H3859" s="88">
        <v>1.5486500000000001</v>
      </c>
      <c r="I3859" s="88">
        <v>17.564879999999999</v>
      </c>
      <c r="J3859" s="88">
        <v>3.4190700000000001</v>
      </c>
    </row>
    <row r="3860" spans="1:10">
      <c r="A3860" s="89">
        <v>41800</v>
      </c>
      <c r="B3860" s="90">
        <v>0.58333333333333337</v>
      </c>
      <c r="C3860" s="91">
        <f t="shared" si="120"/>
        <v>41800.583333333336</v>
      </c>
      <c r="D3860" s="91">
        <f t="shared" si="121"/>
        <v>41800.541666666672</v>
      </c>
      <c r="E3860" s="88" t="s">
        <v>142</v>
      </c>
      <c r="F3860" s="88">
        <v>12.709199999999999</v>
      </c>
      <c r="H3860" s="88">
        <v>1.51996</v>
      </c>
      <c r="I3860" s="88">
        <v>22.19313</v>
      </c>
      <c r="J3860" s="88">
        <v>3.8904999999999998</v>
      </c>
    </row>
    <row r="3861" spans="1:10">
      <c r="A3861" s="89">
        <v>41800</v>
      </c>
      <c r="B3861" s="90">
        <v>0.625</v>
      </c>
      <c r="C3861" s="91">
        <f t="shared" si="120"/>
        <v>41800.625</v>
      </c>
      <c r="D3861" s="91">
        <f t="shared" si="121"/>
        <v>41800.583333333336</v>
      </c>
      <c r="E3861" s="88" t="s">
        <v>142</v>
      </c>
      <c r="H3861" s="88">
        <v>1.4883999999999999</v>
      </c>
      <c r="I3861" s="88">
        <v>19.16564</v>
      </c>
      <c r="J3861" s="88">
        <v>4.1223900000000002</v>
      </c>
    </row>
    <row r="3862" spans="1:10">
      <c r="A3862" s="89">
        <v>41800</v>
      </c>
      <c r="B3862" s="90">
        <v>0.66666666666666663</v>
      </c>
      <c r="C3862" s="91">
        <f t="shared" si="120"/>
        <v>41800.666666666664</v>
      </c>
      <c r="D3862" s="91">
        <f t="shared" si="121"/>
        <v>41800.625</v>
      </c>
      <c r="E3862" s="88" t="s">
        <v>142</v>
      </c>
      <c r="H3862" s="88">
        <v>1.7064299999999999</v>
      </c>
      <c r="I3862" s="88">
        <v>24.991119999999999</v>
      </c>
      <c r="J3862" s="88">
        <v>5.4386700000000001</v>
      </c>
    </row>
    <row r="3863" spans="1:10">
      <c r="A3863" s="89">
        <v>41800</v>
      </c>
      <c r="B3863" s="90">
        <v>0.70833333333333337</v>
      </c>
      <c r="C3863" s="91">
        <f t="shared" si="120"/>
        <v>41800.708333333336</v>
      </c>
      <c r="D3863" s="91">
        <f t="shared" si="121"/>
        <v>41800.666666666672</v>
      </c>
      <c r="E3863" s="88" t="s">
        <v>142</v>
      </c>
      <c r="H3863" s="88">
        <v>1.87425</v>
      </c>
      <c r="I3863" s="88">
        <v>25.032710000000002</v>
      </c>
      <c r="J3863" s="88">
        <v>6.4709399999999997</v>
      </c>
    </row>
    <row r="3864" spans="1:10">
      <c r="A3864" s="89">
        <v>41800</v>
      </c>
      <c r="B3864" s="90">
        <v>0.75</v>
      </c>
      <c r="C3864" s="91">
        <f t="shared" si="120"/>
        <v>41800.75</v>
      </c>
      <c r="D3864" s="91">
        <f t="shared" si="121"/>
        <v>41800.708333333336</v>
      </c>
      <c r="E3864" s="88" t="s">
        <v>142</v>
      </c>
      <c r="H3864" s="88">
        <v>5.0265300000000002</v>
      </c>
      <c r="I3864" s="88">
        <v>19.987539999999999</v>
      </c>
      <c r="J3864" s="88">
        <v>7.3664699999999996</v>
      </c>
    </row>
    <row r="3865" spans="1:10">
      <c r="A3865" s="89">
        <v>41800</v>
      </c>
      <c r="B3865" s="90">
        <v>0.79166666666666663</v>
      </c>
      <c r="C3865" s="91">
        <f t="shared" si="120"/>
        <v>41800.791666666664</v>
      </c>
      <c r="D3865" s="91">
        <f t="shared" si="121"/>
        <v>41800.75</v>
      </c>
      <c r="E3865" s="88" t="s">
        <v>142</v>
      </c>
      <c r="H3865" s="88">
        <v>3.63279</v>
      </c>
      <c r="I3865" s="88">
        <v>18.01193</v>
      </c>
      <c r="J3865" s="88">
        <v>6.47668</v>
      </c>
    </row>
    <row r="3866" spans="1:10">
      <c r="A3866" s="89">
        <v>41800</v>
      </c>
      <c r="B3866" s="90">
        <v>0.83333333333333337</v>
      </c>
      <c r="C3866" s="91">
        <f t="shared" si="120"/>
        <v>41800.833333333336</v>
      </c>
      <c r="D3866" s="91">
        <f t="shared" si="121"/>
        <v>41800.791666666672</v>
      </c>
      <c r="E3866" s="88" t="s">
        <v>142</v>
      </c>
      <c r="H3866" s="88">
        <v>7.4238499999999998</v>
      </c>
      <c r="I3866" s="88">
        <v>20.437930000000001</v>
      </c>
      <c r="J3866" s="88">
        <v>11.21777</v>
      </c>
    </row>
    <row r="3867" spans="1:10">
      <c r="A3867" s="89">
        <v>41800</v>
      </c>
      <c r="B3867" s="90">
        <v>0.875</v>
      </c>
      <c r="C3867" s="91">
        <f t="shared" si="120"/>
        <v>41800.875</v>
      </c>
      <c r="D3867" s="91">
        <f t="shared" si="121"/>
        <v>41800.833333333336</v>
      </c>
      <c r="E3867" s="88" t="s">
        <v>142</v>
      </c>
      <c r="H3867" s="88">
        <v>6.6602800000000002</v>
      </c>
      <c r="I3867" s="88">
        <v>19.058540000000001</v>
      </c>
      <c r="J3867" s="88">
        <v>9.6236999999999995</v>
      </c>
    </row>
    <row r="3868" spans="1:10">
      <c r="A3868" s="89">
        <v>41800</v>
      </c>
      <c r="B3868" s="90">
        <v>0.91666666666666663</v>
      </c>
      <c r="C3868" s="91">
        <f t="shared" si="120"/>
        <v>41800.916666666664</v>
      </c>
      <c r="D3868" s="91">
        <f t="shared" si="121"/>
        <v>41800.875</v>
      </c>
      <c r="E3868" s="88" t="s">
        <v>142</v>
      </c>
      <c r="H3868" s="88">
        <v>8.4408200000000004</v>
      </c>
      <c r="I3868" s="88">
        <v>24.83333</v>
      </c>
      <c r="J3868" s="88">
        <v>7.0399099999999999</v>
      </c>
    </row>
    <row r="3869" spans="1:10">
      <c r="A3869" s="89">
        <v>41800</v>
      </c>
      <c r="B3869" s="90">
        <v>0.95833333333333337</v>
      </c>
      <c r="C3869" s="91">
        <f t="shared" si="120"/>
        <v>41800.958333333336</v>
      </c>
      <c r="D3869" s="91">
        <f t="shared" si="121"/>
        <v>41800.916666666672</v>
      </c>
      <c r="E3869" s="88" t="s">
        <v>142</v>
      </c>
      <c r="H3869" s="88">
        <v>5.8082599999999998</v>
      </c>
      <c r="I3869" s="88">
        <v>21.90147</v>
      </c>
      <c r="J3869" s="88">
        <v>5.7260299999999997</v>
      </c>
    </row>
    <row r="3870" spans="1:10">
      <c r="A3870" s="89">
        <v>41800</v>
      </c>
      <c r="B3870" s="92">
        <v>1</v>
      </c>
      <c r="C3870" s="91">
        <f t="shared" si="120"/>
        <v>41801</v>
      </c>
      <c r="D3870" s="91">
        <f t="shared" si="121"/>
        <v>41800.958333333336</v>
      </c>
      <c r="E3870" s="88" t="s">
        <v>142</v>
      </c>
      <c r="H3870" s="88">
        <v>5.11259</v>
      </c>
      <c r="I3870" s="88">
        <v>22.406849999999999</v>
      </c>
      <c r="J3870" s="88">
        <v>6.5708700000000002</v>
      </c>
    </row>
    <row r="3871" spans="1:10">
      <c r="A3871" s="89">
        <v>41801</v>
      </c>
      <c r="B3871" s="90">
        <v>4.1666666666666664E-2</v>
      </c>
      <c r="C3871" s="91">
        <f t="shared" si="120"/>
        <v>41801.041666666664</v>
      </c>
      <c r="D3871" s="91">
        <f t="shared" si="121"/>
        <v>41801</v>
      </c>
      <c r="E3871" s="88" t="s">
        <v>142</v>
      </c>
      <c r="F3871" s="88">
        <v>7.1310799999999999</v>
      </c>
      <c r="H3871" s="88">
        <v>3.58466</v>
      </c>
      <c r="I3871" s="88">
        <v>28.136060000000001</v>
      </c>
      <c r="J3871" s="88">
        <v>4.6402000000000001</v>
      </c>
    </row>
    <row r="3872" spans="1:10">
      <c r="A3872" s="89">
        <v>41801</v>
      </c>
      <c r="B3872" s="90">
        <v>8.3333333333333329E-2</v>
      </c>
      <c r="C3872" s="91">
        <f t="shared" si="120"/>
        <v>41801.083333333336</v>
      </c>
      <c r="D3872" s="91">
        <f t="shared" si="121"/>
        <v>41801.041666666672</v>
      </c>
      <c r="E3872" s="88" t="s">
        <v>142</v>
      </c>
      <c r="I3872" s="88">
        <v>21.406610000000001</v>
      </c>
      <c r="J3872" s="88">
        <v>5.2971500000000002</v>
      </c>
    </row>
    <row r="3873" spans="1:10">
      <c r="A3873" s="89">
        <v>41801</v>
      </c>
      <c r="B3873" s="90">
        <v>0.125</v>
      </c>
      <c r="C3873" s="91">
        <f t="shared" si="120"/>
        <v>41801.125</v>
      </c>
      <c r="D3873" s="91">
        <f t="shared" si="121"/>
        <v>41801.083333333336</v>
      </c>
      <c r="E3873" s="88" t="s">
        <v>142</v>
      </c>
      <c r="F3873" s="88">
        <v>4.69041</v>
      </c>
      <c r="H3873" s="88">
        <v>6.34185</v>
      </c>
      <c r="I3873" s="88">
        <v>20.04635</v>
      </c>
      <c r="J3873" s="88">
        <v>6.1874200000000004</v>
      </c>
    </row>
    <row r="3874" spans="1:10">
      <c r="A3874" s="89">
        <v>41801</v>
      </c>
      <c r="B3874" s="90">
        <v>0.16666666666666666</v>
      </c>
      <c r="C3874" s="91">
        <f t="shared" si="120"/>
        <v>41801.166666666664</v>
      </c>
      <c r="D3874" s="91">
        <f t="shared" si="121"/>
        <v>41801.125</v>
      </c>
      <c r="E3874" s="88" t="s">
        <v>142</v>
      </c>
      <c r="F3874" s="88">
        <v>4.3566799999999999</v>
      </c>
      <c r="H3874" s="88">
        <v>8.9648400000000006</v>
      </c>
      <c r="I3874" s="88">
        <v>15.68919</v>
      </c>
      <c r="J3874" s="88">
        <v>7.1135400000000004</v>
      </c>
    </row>
    <row r="3875" spans="1:10">
      <c r="A3875" s="89">
        <v>41801</v>
      </c>
      <c r="B3875" s="90">
        <v>0.20833333333333334</v>
      </c>
      <c r="C3875" s="91">
        <f t="shared" si="120"/>
        <v>41801.208333333336</v>
      </c>
      <c r="D3875" s="91">
        <f t="shared" si="121"/>
        <v>41801.166666666672</v>
      </c>
      <c r="E3875" s="88" t="s">
        <v>142</v>
      </c>
      <c r="F3875" s="88">
        <v>5.3602600000000002</v>
      </c>
      <c r="H3875" s="88">
        <v>5.2244700000000002</v>
      </c>
      <c r="I3875" s="88">
        <v>24.832380000000001</v>
      </c>
      <c r="J3875" s="88">
        <v>7.2455100000000003</v>
      </c>
    </row>
    <row r="3876" spans="1:10">
      <c r="A3876" s="89">
        <v>41801</v>
      </c>
      <c r="B3876" s="90">
        <v>0.25</v>
      </c>
      <c r="C3876" s="91">
        <f t="shared" si="120"/>
        <v>41801.25</v>
      </c>
      <c r="D3876" s="91">
        <f t="shared" si="121"/>
        <v>41801.208333333336</v>
      </c>
      <c r="E3876" s="88" t="s">
        <v>142</v>
      </c>
      <c r="F3876" s="88">
        <v>10.32893</v>
      </c>
      <c r="H3876" s="88">
        <v>6.2882999999999996</v>
      </c>
      <c r="I3876" s="88">
        <v>24.464700000000001</v>
      </c>
      <c r="J3876" s="88">
        <v>6.7229200000000002</v>
      </c>
    </row>
    <row r="3877" spans="1:10">
      <c r="A3877" s="89">
        <v>41801</v>
      </c>
      <c r="B3877" s="90">
        <v>0.29166666666666669</v>
      </c>
      <c r="C3877" s="91">
        <f t="shared" si="120"/>
        <v>41801.291666666664</v>
      </c>
      <c r="D3877" s="91">
        <f t="shared" si="121"/>
        <v>41801.25</v>
      </c>
      <c r="E3877" s="88" t="s">
        <v>142</v>
      </c>
      <c r="F3877" s="88">
        <v>15.01313</v>
      </c>
      <c r="H3877" s="88">
        <v>6.2930799999999998</v>
      </c>
      <c r="I3877" s="88">
        <v>21.230180000000001</v>
      </c>
      <c r="J3877" s="88">
        <v>5.7437199999999997</v>
      </c>
    </row>
    <row r="3878" spans="1:10">
      <c r="A3878" s="89">
        <v>41801</v>
      </c>
      <c r="B3878" s="90">
        <v>0.33333333333333331</v>
      </c>
      <c r="C3878" s="91">
        <f t="shared" si="120"/>
        <v>41801.333333333336</v>
      </c>
      <c r="D3878" s="91">
        <f t="shared" si="121"/>
        <v>41801.291666666672</v>
      </c>
      <c r="E3878" s="88" t="s">
        <v>142</v>
      </c>
      <c r="F3878" s="88">
        <v>16.546469999999999</v>
      </c>
      <c r="H3878" s="88">
        <v>6.5297499999999999</v>
      </c>
      <c r="I3878" s="88">
        <v>21.168510000000001</v>
      </c>
      <c r="J3878" s="88">
        <v>3.5041799999999999</v>
      </c>
    </row>
    <row r="3879" spans="1:10">
      <c r="A3879" s="89">
        <v>41801</v>
      </c>
      <c r="B3879" s="90">
        <v>0.375</v>
      </c>
      <c r="C3879" s="91">
        <f t="shared" si="120"/>
        <v>41801.375</v>
      </c>
      <c r="D3879" s="91">
        <f t="shared" si="121"/>
        <v>41801.333333333336</v>
      </c>
      <c r="E3879" s="88" t="s">
        <v>142</v>
      </c>
      <c r="F3879" s="88">
        <v>22.968170000000001</v>
      </c>
      <c r="H3879" s="88">
        <v>8.8242799999999999</v>
      </c>
      <c r="I3879" s="88">
        <v>28.246189999999999</v>
      </c>
      <c r="J3879" s="88">
        <v>3.6452300000000002</v>
      </c>
    </row>
    <row r="3880" spans="1:10">
      <c r="A3880" s="89">
        <v>41801</v>
      </c>
      <c r="B3880" s="90">
        <v>0.41666666666666669</v>
      </c>
      <c r="C3880" s="91">
        <f t="shared" si="120"/>
        <v>41801.416666666664</v>
      </c>
      <c r="D3880" s="91">
        <f t="shared" si="121"/>
        <v>41801.375</v>
      </c>
      <c r="E3880" s="88" t="s">
        <v>142</v>
      </c>
      <c r="F3880" s="88">
        <v>16.136240000000001</v>
      </c>
      <c r="H3880" s="88">
        <v>5.0279600000000002</v>
      </c>
      <c r="I3880" s="88">
        <v>19.65381</v>
      </c>
      <c r="J3880" s="88">
        <v>3.9239700000000002</v>
      </c>
    </row>
    <row r="3881" spans="1:10">
      <c r="A3881" s="89">
        <v>41801</v>
      </c>
      <c r="B3881" s="90">
        <v>0.45833333333333331</v>
      </c>
      <c r="C3881" s="91">
        <f t="shared" si="120"/>
        <v>41801.458333333336</v>
      </c>
      <c r="D3881" s="91">
        <f t="shared" si="121"/>
        <v>41801.416666666672</v>
      </c>
      <c r="E3881" s="88" t="s">
        <v>142</v>
      </c>
      <c r="F3881" s="88">
        <v>19.288519999999998</v>
      </c>
      <c r="H3881" s="88">
        <v>4.3738900000000003</v>
      </c>
      <c r="I3881" s="88">
        <v>16.93806</v>
      </c>
      <c r="J3881" s="88">
        <v>2.85202</v>
      </c>
    </row>
    <row r="3882" spans="1:10">
      <c r="A3882" s="89">
        <v>41801</v>
      </c>
      <c r="B3882" s="90">
        <v>0.5</v>
      </c>
      <c r="C3882" s="91">
        <f t="shared" si="120"/>
        <v>41801.5</v>
      </c>
      <c r="D3882" s="91">
        <f t="shared" si="121"/>
        <v>41801.458333333336</v>
      </c>
      <c r="E3882" s="88" t="s">
        <v>142</v>
      </c>
      <c r="F3882" s="88">
        <v>18.055910000000001</v>
      </c>
      <c r="H3882" s="88">
        <v>3.5180400000000001</v>
      </c>
      <c r="I3882" s="88">
        <v>18.45467</v>
      </c>
      <c r="J3882" s="88">
        <v>2.4336600000000002</v>
      </c>
    </row>
    <row r="3883" spans="1:10">
      <c r="A3883" s="89">
        <v>41801</v>
      </c>
      <c r="B3883" s="90">
        <v>0.54166666666666663</v>
      </c>
      <c r="C3883" s="91">
        <f t="shared" si="120"/>
        <v>41801.541666666664</v>
      </c>
      <c r="D3883" s="91">
        <f t="shared" si="121"/>
        <v>41801.5</v>
      </c>
      <c r="E3883" s="88" t="s">
        <v>142</v>
      </c>
      <c r="F3883" s="88">
        <v>11.327260000000001</v>
      </c>
      <c r="H3883" s="88">
        <v>3.6031499999999999</v>
      </c>
      <c r="I3883" s="88">
        <v>22.22325</v>
      </c>
      <c r="J3883" s="88">
        <v>3.92828</v>
      </c>
    </row>
    <row r="3884" spans="1:10">
      <c r="A3884" s="89">
        <v>41801</v>
      </c>
      <c r="B3884" s="90">
        <v>0.58333333333333337</v>
      </c>
      <c r="C3884" s="91">
        <f t="shared" si="120"/>
        <v>41801.583333333336</v>
      </c>
      <c r="D3884" s="91">
        <f t="shared" si="121"/>
        <v>41801.541666666672</v>
      </c>
      <c r="E3884" s="88" t="s">
        <v>142</v>
      </c>
      <c r="F3884" s="88">
        <v>18.30836</v>
      </c>
      <c r="H3884" s="88">
        <v>3.8197399999999999</v>
      </c>
      <c r="I3884" s="88">
        <v>15.196249999999999</v>
      </c>
      <c r="J3884" s="88">
        <v>4.8199800000000002</v>
      </c>
    </row>
    <row r="3885" spans="1:10">
      <c r="A3885" s="89">
        <v>41801</v>
      </c>
      <c r="B3885" s="90">
        <v>0.625</v>
      </c>
      <c r="C3885" s="91">
        <f t="shared" si="120"/>
        <v>41801.625</v>
      </c>
      <c r="D3885" s="91">
        <f t="shared" si="121"/>
        <v>41801.583333333336</v>
      </c>
      <c r="E3885" s="88" t="s">
        <v>142</v>
      </c>
      <c r="F3885" s="88">
        <v>24.639690000000002</v>
      </c>
      <c r="I3885" s="88">
        <v>13.999980000000001</v>
      </c>
      <c r="J3885" s="88">
        <v>5.2373799999999999</v>
      </c>
    </row>
    <row r="3886" spans="1:10">
      <c r="A3886" s="89">
        <v>41801</v>
      </c>
      <c r="B3886" s="90">
        <v>0.66666666666666663</v>
      </c>
      <c r="C3886" s="91">
        <f t="shared" si="120"/>
        <v>41801.666666666664</v>
      </c>
      <c r="D3886" s="91">
        <f t="shared" si="121"/>
        <v>41801.625</v>
      </c>
      <c r="E3886" s="88" t="s">
        <v>142</v>
      </c>
      <c r="H3886" s="88">
        <v>4.1373800000000003</v>
      </c>
      <c r="I3886" s="88">
        <v>16.305980000000002</v>
      </c>
      <c r="J3886" s="88">
        <v>4.0750599999999997</v>
      </c>
    </row>
    <row r="3887" spans="1:10">
      <c r="A3887" s="89">
        <v>41801</v>
      </c>
      <c r="B3887" s="90">
        <v>0.70833333333333337</v>
      </c>
      <c r="C3887" s="91">
        <f t="shared" si="120"/>
        <v>41801.708333333336</v>
      </c>
      <c r="D3887" s="91">
        <f t="shared" si="121"/>
        <v>41801.666666666672</v>
      </c>
      <c r="E3887" s="88" t="s">
        <v>142</v>
      </c>
      <c r="H3887" s="88">
        <v>4.2792199999999996</v>
      </c>
      <c r="I3887" s="88">
        <v>16.108509999999999</v>
      </c>
      <c r="J3887" s="88">
        <v>5.1541899999999998</v>
      </c>
    </row>
    <row r="3888" spans="1:10">
      <c r="A3888" s="89">
        <v>41801</v>
      </c>
      <c r="B3888" s="90">
        <v>0.75</v>
      </c>
      <c r="C3888" s="91">
        <f t="shared" si="120"/>
        <v>41801.75</v>
      </c>
      <c r="D3888" s="91">
        <f t="shared" si="121"/>
        <v>41801.708333333336</v>
      </c>
      <c r="E3888" s="88" t="s">
        <v>142</v>
      </c>
      <c r="H3888" s="88">
        <v>5.75997</v>
      </c>
      <c r="I3888" s="88">
        <v>20.099419999999999</v>
      </c>
      <c r="J3888" s="88">
        <v>8.6234599999999997</v>
      </c>
    </row>
    <row r="3889" spans="1:10">
      <c r="A3889" s="89">
        <v>41801</v>
      </c>
      <c r="B3889" s="90">
        <v>0.79166666666666663</v>
      </c>
      <c r="C3889" s="91">
        <f t="shared" si="120"/>
        <v>41801.791666666664</v>
      </c>
      <c r="D3889" s="91">
        <f t="shared" si="121"/>
        <v>41801.75</v>
      </c>
      <c r="E3889" s="88" t="s">
        <v>142</v>
      </c>
      <c r="H3889" s="88">
        <v>6.5904800000000003</v>
      </c>
      <c r="I3889" s="88">
        <v>20.789349999999999</v>
      </c>
      <c r="J3889" s="88">
        <v>12.848179999999999</v>
      </c>
    </row>
    <row r="3890" spans="1:10">
      <c r="A3890" s="89">
        <v>41801</v>
      </c>
      <c r="B3890" s="90">
        <v>0.83333333333333337</v>
      </c>
      <c r="C3890" s="91">
        <f t="shared" si="120"/>
        <v>41801.833333333336</v>
      </c>
      <c r="D3890" s="91">
        <f t="shared" si="121"/>
        <v>41801.791666666672</v>
      </c>
      <c r="E3890" s="88" t="s">
        <v>142</v>
      </c>
      <c r="H3890" s="88">
        <v>10.062620000000001</v>
      </c>
      <c r="I3890" s="88">
        <v>17.98133</v>
      </c>
      <c r="J3890" s="88">
        <v>35.452010000000001</v>
      </c>
    </row>
    <row r="3891" spans="1:10">
      <c r="A3891" s="89">
        <v>41801</v>
      </c>
      <c r="B3891" s="90">
        <v>0.875</v>
      </c>
      <c r="C3891" s="91">
        <f t="shared" si="120"/>
        <v>41801.875</v>
      </c>
      <c r="D3891" s="91">
        <f t="shared" si="121"/>
        <v>41801.833333333336</v>
      </c>
      <c r="E3891" s="88" t="s">
        <v>142</v>
      </c>
      <c r="H3891" s="88">
        <v>10.89025</v>
      </c>
      <c r="I3891" s="88">
        <v>37.072859999999999</v>
      </c>
      <c r="J3891" s="88">
        <v>27.666229999999999</v>
      </c>
    </row>
    <row r="3892" spans="1:10">
      <c r="A3892" s="89">
        <v>41801</v>
      </c>
      <c r="B3892" s="90">
        <v>0.91666666666666663</v>
      </c>
      <c r="C3892" s="91">
        <f t="shared" si="120"/>
        <v>41801.916666666664</v>
      </c>
      <c r="D3892" s="91">
        <f t="shared" si="121"/>
        <v>41801.875</v>
      </c>
      <c r="E3892" s="88" t="s">
        <v>142</v>
      </c>
      <c r="H3892" s="88">
        <v>12.92563</v>
      </c>
      <c r="I3892" s="88">
        <v>72.639139999999998</v>
      </c>
      <c r="J3892" s="88">
        <v>16.600020000000001</v>
      </c>
    </row>
    <row r="3893" spans="1:10">
      <c r="A3893" s="89">
        <v>41801</v>
      </c>
      <c r="B3893" s="90">
        <v>0.95833333333333337</v>
      </c>
      <c r="C3893" s="91">
        <f t="shared" si="120"/>
        <v>41801.958333333336</v>
      </c>
      <c r="D3893" s="91">
        <f t="shared" si="121"/>
        <v>41801.916666666672</v>
      </c>
      <c r="E3893" s="88" t="s">
        <v>142</v>
      </c>
      <c r="H3893" s="88">
        <v>13.39324</v>
      </c>
      <c r="I3893" s="88">
        <v>68.904030000000006</v>
      </c>
      <c r="J3893" s="88">
        <v>18.664090000000002</v>
      </c>
    </row>
    <row r="3894" spans="1:10">
      <c r="A3894" s="89">
        <v>41801</v>
      </c>
      <c r="B3894" s="92">
        <v>1</v>
      </c>
      <c r="C3894" s="91">
        <f t="shared" si="120"/>
        <v>41802</v>
      </c>
      <c r="D3894" s="91">
        <f t="shared" si="121"/>
        <v>41801.958333333336</v>
      </c>
      <c r="E3894" s="88" t="s">
        <v>142</v>
      </c>
      <c r="H3894" s="88">
        <v>13.74179</v>
      </c>
      <c r="I3894" s="88">
        <v>60.773510000000002</v>
      </c>
      <c r="J3894" s="88">
        <v>28.6067</v>
      </c>
    </row>
    <row r="3895" spans="1:10">
      <c r="A3895" s="89">
        <v>41802</v>
      </c>
      <c r="B3895" s="90">
        <v>4.1666666666666664E-2</v>
      </c>
      <c r="C3895" s="91">
        <f t="shared" si="120"/>
        <v>41802.041666666664</v>
      </c>
      <c r="D3895" s="91">
        <f t="shared" si="121"/>
        <v>41802</v>
      </c>
      <c r="E3895" s="88" t="s">
        <v>142</v>
      </c>
      <c r="F3895" s="88">
        <v>5.89879</v>
      </c>
      <c r="H3895" s="88">
        <v>14.318250000000001</v>
      </c>
      <c r="I3895" s="88">
        <v>47.28848</v>
      </c>
      <c r="J3895" s="88">
        <v>30.387709999999998</v>
      </c>
    </row>
    <row r="3896" spans="1:10">
      <c r="A3896" s="89">
        <v>41802</v>
      </c>
      <c r="B3896" s="90">
        <v>8.3333333333333329E-2</v>
      </c>
      <c r="C3896" s="91">
        <f t="shared" si="120"/>
        <v>41802.083333333336</v>
      </c>
      <c r="D3896" s="91">
        <f t="shared" si="121"/>
        <v>41802.041666666672</v>
      </c>
      <c r="E3896" s="88" t="s">
        <v>142</v>
      </c>
      <c r="I3896" s="88">
        <v>32.232640000000004</v>
      </c>
      <c r="J3896" s="88">
        <v>27.00976</v>
      </c>
    </row>
    <row r="3897" spans="1:10">
      <c r="A3897" s="89">
        <v>41802</v>
      </c>
      <c r="B3897" s="90">
        <v>0.125</v>
      </c>
      <c r="C3897" s="91">
        <f t="shared" si="120"/>
        <v>41802.125</v>
      </c>
      <c r="D3897" s="91">
        <f t="shared" si="121"/>
        <v>41802.083333333336</v>
      </c>
      <c r="E3897" s="88" t="s">
        <v>142</v>
      </c>
      <c r="F3897" s="88">
        <v>5.1451000000000002</v>
      </c>
      <c r="H3897" s="88">
        <v>12.61581</v>
      </c>
      <c r="I3897" s="88">
        <v>40.198360000000001</v>
      </c>
      <c r="J3897" s="88">
        <v>22.67221</v>
      </c>
    </row>
    <row r="3898" spans="1:10">
      <c r="A3898" s="89">
        <v>41802</v>
      </c>
      <c r="B3898" s="90">
        <v>0.16666666666666666</v>
      </c>
      <c r="C3898" s="91">
        <f t="shared" si="120"/>
        <v>41802.166666666664</v>
      </c>
      <c r="D3898" s="91">
        <f t="shared" si="121"/>
        <v>41802.125</v>
      </c>
      <c r="E3898" s="88" t="s">
        <v>142</v>
      </c>
      <c r="F3898" s="88">
        <v>11.14223</v>
      </c>
      <c r="H3898" s="88">
        <v>9.9689099999999993</v>
      </c>
      <c r="I3898" s="88">
        <v>35.2928</v>
      </c>
      <c r="J3898" s="88">
        <v>20.20795</v>
      </c>
    </row>
    <row r="3899" spans="1:10">
      <c r="A3899" s="89">
        <v>41802</v>
      </c>
      <c r="B3899" s="90">
        <v>0.20833333333333334</v>
      </c>
      <c r="C3899" s="91">
        <f t="shared" si="120"/>
        <v>41802.208333333336</v>
      </c>
      <c r="D3899" s="91">
        <f t="shared" si="121"/>
        <v>41802.166666666672</v>
      </c>
      <c r="E3899" s="88" t="s">
        <v>142</v>
      </c>
      <c r="F3899" s="88">
        <v>10.099909999999999</v>
      </c>
      <c r="H3899" s="88">
        <v>9.6571700000000007</v>
      </c>
      <c r="I3899" s="88">
        <v>41.052289999999999</v>
      </c>
      <c r="J3899" s="88">
        <v>18.130500000000001</v>
      </c>
    </row>
    <row r="3900" spans="1:10">
      <c r="A3900" s="89">
        <v>41802</v>
      </c>
      <c r="B3900" s="90">
        <v>0.25</v>
      </c>
      <c r="C3900" s="91">
        <f t="shared" si="120"/>
        <v>41802.25</v>
      </c>
      <c r="D3900" s="91">
        <f t="shared" si="121"/>
        <v>41802.208333333336</v>
      </c>
      <c r="E3900" s="88" t="s">
        <v>142</v>
      </c>
      <c r="F3900" s="88">
        <v>22.74728</v>
      </c>
      <c r="H3900" s="88">
        <v>9.5997900000000005</v>
      </c>
      <c r="I3900" s="88">
        <v>38.541179999999997</v>
      </c>
      <c r="J3900" s="88">
        <v>13.59788</v>
      </c>
    </row>
    <row r="3901" spans="1:10">
      <c r="A3901" s="89">
        <v>41802</v>
      </c>
      <c r="B3901" s="90">
        <v>0.29166666666666669</v>
      </c>
      <c r="C3901" s="91">
        <f t="shared" si="120"/>
        <v>41802.291666666664</v>
      </c>
      <c r="D3901" s="91">
        <f t="shared" si="121"/>
        <v>41802.25</v>
      </c>
      <c r="E3901" s="88" t="s">
        <v>142</v>
      </c>
      <c r="F3901" s="88">
        <v>27.752289999999999</v>
      </c>
      <c r="H3901" s="88">
        <v>8.7998899999999995</v>
      </c>
      <c r="I3901" s="88">
        <v>36.239960000000004</v>
      </c>
      <c r="J3901" s="88">
        <v>12.941890000000001</v>
      </c>
    </row>
    <row r="3902" spans="1:10">
      <c r="A3902" s="89">
        <v>41802</v>
      </c>
      <c r="B3902" s="90">
        <v>0.33333333333333331</v>
      </c>
      <c r="C3902" s="91">
        <f t="shared" si="120"/>
        <v>41802.333333333336</v>
      </c>
      <c r="D3902" s="91">
        <f t="shared" si="121"/>
        <v>41802.291666666672</v>
      </c>
      <c r="E3902" s="88" t="s">
        <v>142</v>
      </c>
      <c r="F3902" s="88">
        <v>25.688700000000001</v>
      </c>
      <c r="H3902" s="88">
        <v>7.3052700000000002</v>
      </c>
      <c r="I3902" s="88">
        <v>40.130470000000003</v>
      </c>
      <c r="J3902" s="88">
        <v>12.0105</v>
      </c>
    </row>
    <row r="3903" spans="1:10">
      <c r="A3903" s="89">
        <v>41802</v>
      </c>
      <c r="B3903" s="90">
        <v>0.375</v>
      </c>
      <c r="C3903" s="91">
        <f t="shared" si="120"/>
        <v>41802.375</v>
      </c>
      <c r="D3903" s="91">
        <f t="shared" si="121"/>
        <v>41802.333333333336</v>
      </c>
      <c r="E3903" s="88" t="s">
        <v>142</v>
      </c>
      <c r="F3903" s="88">
        <v>17.685839999999999</v>
      </c>
      <c r="H3903" s="88">
        <v>8.7181300000000004</v>
      </c>
      <c r="I3903" s="88">
        <v>39.559109999999997</v>
      </c>
      <c r="J3903" s="88">
        <v>8.0535399999999999</v>
      </c>
    </row>
    <row r="3904" spans="1:10">
      <c r="A3904" s="89">
        <v>41802</v>
      </c>
      <c r="B3904" s="90">
        <v>0.41666666666666669</v>
      </c>
      <c r="C3904" s="91">
        <f t="shared" si="120"/>
        <v>41802.416666666664</v>
      </c>
      <c r="D3904" s="91">
        <f t="shared" si="121"/>
        <v>41802.375</v>
      </c>
      <c r="E3904" s="88" t="s">
        <v>142</v>
      </c>
      <c r="F3904" s="88">
        <v>15.397539999999999</v>
      </c>
      <c r="H3904" s="88">
        <v>10.51397</v>
      </c>
      <c r="I3904" s="88">
        <v>34.771639999999998</v>
      </c>
      <c r="J3904" s="88">
        <v>8.5689600000000006</v>
      </c>
    </row>
    <row r="3905" spans="1:10">
      <c r="A3905" s="89">
        <v>41802</v>
      </c>
      <c r="B3905" s="90">
        <v>0.45833333333333331</v>
      </c>
      <c r="C3905" s="91">
        <f t="shared" si="120"/>
        <v>41802.458333333336</v>
      </c>
      <c r="D3905" s="91">
        <f t="shared" si="121"/>
        <v>41802.416666666672</v>
      </c>
      <c r="E3905" s="88" t="s">
        <v>142</v>
      </c>
      <c r="F3905" s="88">
        <v>20.987300000000001</v>
      </c>
      <c r="H3905" s="88">
        <v>7.1551400000000003</v>
      </c>
      <c r="I3905" s="88">
        <v>24.61148</v>
      </c>
      <c r="J3905" s="88">
        <v>7.4472800000000001</v>
      </c>
    </row>
    <row r="3906" spans="1:10">
      <c r="A3906" s="89">
        <v>41802</v>
      </c>
      <c r="B3906" s="90">
        <v>0.5</v>
      </c>
      <c r="C3906" s="91">
        <f t="shared" si="120"/>
        <v>41802.5</v>
      </c>
      <c r="D3906" s="91">
        <f t="shared" si="121"/>
        <v>41802.458333333336</v>
      </c>
      <c r="E3906" s="88" t="s">
        <v>142</v>
      </c>
      <c r="F3906" s="88">
        <v>12.601459999999999</v>
      </c>
      <c r="H3906" s="88">
        <v>5.2292500000000004</v>
      </c>
      <c r="I3906" s="88">
        <v>21.995180000000001</v>
      </c>
      <c r="J3906" s="88">
        <v>5.8512899999999997</v>
      </c>
    </row>
    <row r="3907" spans="1:10">
      <c r="A3907" s="89">
        <v>41802</v>
      </c>
      <c r="B3907" s="90">
        <v>0.54166666666666663</v>
      </c>
      <c r="C3907" s="91">
        <f t="shared" si="120"/>
        <v>41802.541666666664</v>
      </c>
      <c r="D3907" s="91">
        <f t="shared" si="121"/>
        <v>41802.5</v>
      </c>
      <c r="E3907" s="88" t="s">
        <v>142</v>
      </c>
      <c r="F3907" s="88">
        <v>15.47786</v>
      </c>
      <c r="H3907" s="88">
        <v>3.8426900000000002</v>
      </c>
      <c r="I3907" s="88">
        <v>19.929680000000001</v>
      </c>
      <c r="J3907" s="88">
        <v>4.8194999999999997</v>
      </c>
    </row>
    <row r="3908" spans="1:10">
      <c r="A3908" s="89">
        <v>41802</v>
      </c>
      <c r="B3908" s="90">
        <v>0.58333333333333337</v>
      </c>
      <c r="C3908" s="91">
        <f t="shared" si="120"/>
        <v>41802.583333333336</v>
      </c>
      <c r="D3908" s="91">
        <f t="shared" si="121"/>
        <v>41802.541666666672</v>
      </c>
      <c r="E3908" s="88" t="s">
        <v>142</v>
      </c>
      <c r="F3908" s="88">
        <v>14.420249999999999</v>
      </c>
      <c r="H3908" s="88">
        <v>5.2827999999999999</v>
      </c>
      <c r="I3908" s="88">
        <v>26.175429999999999</v>
      </c>
      <c r="J3908" s="88">
        <v>5.6189299999999998</v>
      </c>
    </row>
    <row r="3909" spans="1:10">
      <c r="A3909" s="89">
        <v>41802</v>
      </c>
      <c r="B3909" s="90">
        <v>0.625</v>
      </c>
      <c r="C3909" s="91">
        <f t="shared" si="120"/>
        <v>41802.625</v>
      </c>
      <c r="D3909" s="91">
        <f t="shared" si="121"/>
        <v>41802.583333333336</v>
      </c>
      <c r="E3909" s="88" t="s">
        <v>142</v>
      </c>
      <c r="F3909" s="88">
        <v>9.6050500000000003</v>
      </c>
      <c r="H3909" s="88">
        <v>5.2545900000000003</v>
      </c>
      <c r="I3909" s="88">
        <v>36.095570000000002</v>
      </c>
      <c r="J3909" s="88">
        <v>5.1996099999999998</v>
      </c>
    </row>
    <row r="3910" spans="1:10">
      <c r="A3910" s="89">
        <v>41802</v>
      </c>
      <c r="B3910" s="90">
        <v>0.66666666666666663</v>
      </c>
      <c r="C3910" s="91">
        <f t="shared" si="120"/>
        <v>41802.666666666664</v>
      </c>
      <c r="D3910" s="91">
        <f t="shared" si="121"/>
        <v>41802.625</v>
      </c>
      <c r="E3910" s="88" t="s">
        <v>142</v>
      </c>
      <c r="F3910" s="88">
        <v>10.20462</v>
      </c>
      <c r="H3910" s="88">
        <v>4.3169899999999997</v>
      </c>
      <c r="I3910" s="88">
        <v>42.405859999999997</v>
      </c>
      <c r="J3910" s="88">
        <v>6.0444599999999999</v>
      </c>
    </row>
    <row r="3911" spans="1:10">
      <c r="A3911" s="89">
        <v>41802</v>
      </c>
      <c r="B3911" s="90">
        <v>0.70833333333333337</v>
      </c>
      <c r="C3911" s="91">
        <f t="shared" si="120"/>
        <v>41802.708333333336</v>
      </c>
      <c r="D3911" s="91">
        <f t="shared" si="121"/>
        <v>41802.666666666672</v>
      </c>
      <c r="E3911" s="88" t="s">
        <v>142</v>
      </c>
      <c r="F3911" s="88">
        <v>13.35881</v>
      </c>
      <c r="H3911" s="88">
        <v>5.6385300000000003</v>
      </c>
      <c r="I3911" s="88">
        <v>34.896430000000002</v>
      </c>
      <c r="J3911" s="88">
        <v>6.1405599999999998</v>
      </c>
    </row>
    <row r="3912" spans="1:10">
      <c r="A3912" s="89">
        <v>41802</v>
      </c>
      <c r="B3912" s="90">
        <v>0.75</v>
      </c>
      <c r="C3912" s="91">
        <f t="shared" ref="C3912:C3975" si="122">A3912+B3912</f>
        <v>41802.75</v>
      </c>
      <c r="D3912" s="91">
        <f t="shared" ref="D3912:D3975" si="123">C3912-"01:00"</f>
        <v>41802.708333333336</v>
      </c>
      <c r="E3912" s="88" t="s">
        <v>142</v>
      </c>
      <c r="F3912" s="88">
        <v>14.36957</v>
      </c>
      <c r="H3912" s="88">
        <v>5.96509</v>
      </c>
      <c r="I3912" s="88">
        <v>22.44558</v>
      </c>
      <c r="J3912" s="88">
        <v>7.3148299999999997</v>
      </c>
    </row>
    <row r="3913" spans="1:10">
      <c r="A3913" s="89">
        <v>41802</v>
      </c>
      <c r="B3913" s="90">
        <v>0.79166666666666663</v>
      </c>
      <c r="C3913" s="91">
        <f t="shared" si="122"/>
        <v>41802.791666666664</v>
      </c>
      <c r="D3913" s="91">
        <f t="shared" si="123"/>
        <v>41802.75</v>
      </c>
      <c r="E3913" s="88" t="s">
        <v>142</v>
      </c>
      <c r="F3913" s="88">
        <v>16.996390000000002</v>
      </c>
      <c r="H3913" s="88">
        <v>6.9820599999999997</v>
      </c>
      <c r="I3913" s="88">
        <v>26.156310000000001</v>
      </c>
      <c r="J3913" s="88">
        <v>12.70665</v>
      </c>
    </row>
    <row r="3914" spans="1:10">
      <c r="A3914" s="89">
        <v>41802</v>
      </c>
      <c r="B3914" s="90">
        <v>0.83333333333333337</v>
      </c>
      <c r="C3914" s="91">
        <f t="shared" si="122"/>
        <v>41802.833333333336</v>
      </c>
      <c r="D3914" s="91">
        <f t="shared" si="123"/>
        <v>41802.791666666672</v>
      </c>
      <c r="E3914" s="88" t="s">
        <v>142</v>
      </c>
      <c r="F3914" s="88">
        <v>11.61031</v>
      </c>
      <c r="H3914" s="88">
        <v>9.1130600000000008</v>
      </c>
      <c r="I3914" s="88">
        <v>37.852679999999999</v>
      </c>
      <c r="J3914" s="88">
        <v>21.84553</v>
      </c>
    </row>
    <row r="3915" spans="1:10">
      <c r="A3915" s="89">
        <v>41802</v>
      </c>
      <c r="B3915" s="90">
        <v>0.875</v>
      </c>
      <c r="C3915" s="91">
        <f t="shared" si="122"/>
        <v>41802.875</v>
      </c>
      <c r="D3915" s="91">
        <f t="shared" si="123"/>
        <v>41802.833333333336</v>
      </c>
      <c r="E3915" s="88" t="s">
        <v>142</v>
      </c>
      <c r="F3915" s="88">
        <v>19.318639999999998</v>
      </c>
      <c r="H3915" s="88">
        <v>8.7276900000000008</v>
      </c>
      <c r="I3915" s="88">
        <v>60.243749999999999</v>
      </c>
      <c r="J3915" s="88">
        <v>14.391080000000001</v>
      </c>
    </row>
    <row r="3916" spans="1:10">
      <c r="A3916" s="89">
        <v>41802</v>
      </c>
      <c r="B3916" s="90">
        <v>0.91666666666666663</v>
      </c>
      <c r="C3916" s="91">
        <f t="shared" si="122"/>
        <v>41802.916666666664</v>
      </c>
      <c r="D3916" s="91">
        <f t="shared" si="123"/>
        <v>41802.875</v>
      </c>
      <c r="E3916" s="88" t="s">
        <v>142</v>
      </c>
      <c r="F3916" s="88">
        <v>14.61628</v>
      </c>
      <c r="H3916" s="88">
        <v>7.5280800000000001</v>
      </c>
      <c r="I3916" s="88">
        <v>59.237299999999998</v>
      </c>
      <c r="J3916" s="88">
        <v>16.082689999999999</v>
      </c>
    </row>
    <row r="3917" spans="1:10">
      <c r="A3917" s="89">
        <v>41802</v>
      </c>
      <c r="B3917" s="90">
        <v>0.95833333333333337</v>
      </c>
      <c r="C3917" s="91">
        <f t="shared" si="122"/>
        <v>41802.958333333336</v>
      </c>
      <c r="D3917" s="91">
        <f t="shared" si="123"/>
        <v>41802.916666666672</v>
      </c>
      <c r="E3917" s="88" t="s">
        <v>142</v>
      </c>
      <c r="F3917" s="88">
        <v>12.876379999999999</v>
      </c>
      <c r="H3917" s="88">
        <v>7.7078499999999996</v>
      </c>
      <c r="I3917" s="88">
        <v>41.148389999999999</v>
      </c>
      <c r="J3917" s="88">
        <v>14.77167</v>
      </c>
    </row>
    <row r="3918" spans="1:10">
      <c r="A3918" s="89">
        <v>41802</v>
      </c>
      <c r="B3918" s="92">
        <v>1</v>
      </c>
      <c r="C3918" s="91">
        <f t="shared" si="122"/>
        <v>41803</v>
      </c>
      <c r="D3918" s="91">
        <f t="shared" si="123"/>
        <v>41802.958333333336</v>
      </c>
      <c r="E3918" s="88" t="s">
        <v>142</v>
      </c>
      <c r="F3918" s="88">
        <v>15.06715</v>
      </c>
      <c r="H3918" s="88">
        <v>10.12956</v>
      </c>
      <c r="I3918" s="88">
        <v>41.834980000000002</v>
      </c>
      <c r="J3918" s="88">
        <v>12.37866</v>
      </c>
    </row>
    <row r="3919" spans="1:10">
      <c r="A3919" s="89">
        <v>41803</v>
      </c>
      <c r="B3919" s="90">
        <v>4.1666666666666664E-2</v>
      </c>
      <c r="C3919" s="91">
        <f t="shared" si="122"/>
        <v>41803.041666666664</v>
      </c>
      <c r="D3919" s="91">
        <f t="shared" si="123"/>
        <v>41803</v>
      </c>
      <c r="E3919" s="88" t="s">
        <v>142</v>
      </c>
      <c r="F3919" s="88">
        <v>13.925549999999999</v>
      </c>
      <c r="H3919" s="88">
        <v>10.623939999999999</v>
      </c>
      <c r="I3919" s="88">
        <v>41.274299999999997</v>
      </c>
      <c r="J3919" s="88">
        <v>9.7518399999999996</v>
      </c>
    </row>
    <row r="3920" spans="1:10">
      <c r="A3920" s="89">
        <v>41803</v>
      </c>
      <c r="B3920" s="90">
        <v>8.3333333333333329E-2</v>
      </c>
      <c r="C3920" s="91">
        <f t="shared" si="122"/>
        <v>41803.083333333336</v>
      </c>
      <c r="D3920" s="91">
        <f t="shared" si="123"/>
        <v>41803.041666666672</v>
      </c>
      <c r="E3920" s="88" t="s">
        <v>142</v>
      </c>
      <c r="I3920" s="88">
        <v>52.48601</v>
      </c>
      <c r="J3920" s="88">
        <v>10.362880000000001</v>
      </c>
    </row>
    <row r="3921" spans="1:10">
      <c r="A3921" s="89">
        <v>41803</v>
      </c>
      <c r="B3921" s="90">
        <v>0.125</v>
      </c>
      <c r="C3921" s="91">
        <f t="shared" si="122"/>
        <v>41803.125</v>
      </c>
      <c r="D3921" s="91">
        <f t="shared" si="123"/>
        <v>41803.083333333336</v>
      </c>
      <c r="E3921" s="88" t="s">
        <v>142</v>
      </c>
      <c r="F3921" s="88">
        <v>10.74395</v>
      </c>
      <c r="H3921" s="88">
        <v>10.226139999999999</v>
      </c>
      <c r="I3921" s="88">
        <v>46.847169999999998</v>
      </c>
      <c r="J3921" s="88">
        <v>10.218489999999999</v>
      </c>
    </row>
    <row r="3922" spans="1:10">
      <c r="A3922" s="89">
        <v>41803</v>
      </c>
      <c r="B3922" s="90">
        <v>0.16666666666666666</v>
      </c>
      <c r="C3922" s="91">
        <f t="shared" si="122"/>
        <v>41803.166666666664</v>
      </c>
      <c r="D3922" s="91">
        <f t="shared" si="123"/>
        <v>41803.125</v>
      </c>
      <c r="E3922" s="88" t="s">
        <v>142</v>
      </c>
      <c r="F3922" s="88">
        <v>13.32869</v>
      </c>
      <c r="H3922" s="88">
        <v>10.13434</v>
      </c>
      <c r="I3922" s="88">
        <v>41.886139999999997</v>
      </c>
      <c r="J3922" s="88">
        <v>11.84985</v>
      </c>
    </row>
    <row r="3923" spans="1:10">
      <c r="A3923" s="89">
        <v>41803</v>
      </c>
      <c r="B3923" s="90">
        <v>0.20833333333333334</v>
      </c>
      <c r="C3923" s="91">
        <f t="shared" si="122"/>
        <v>41803.208333333336</v>
      </c>
      <c r="D3923" s="91">
        <f t="shared" si="123"/>
        <v>41803.166666666672</v>
      </c>
      <c r="E3923" s="88" t="s">
        <v>142</v>
      </c>
      <c r="F3923" s="88">
        <v>10.57517</v>
      </c>
      <c r="H3923" s="88">
        <v>10.21036</v>
      </c>
      <c r="I3923" s="88">
        <v>38.649230000000003</v>
      </c>
      <c r="J3923" s="88">
        <v>15.196730000000001</v>
      </c>
    </row>
    <row r="3924" spans="1:10">
      <c r="A3924" s="89">
        <v>41803</v>
      </c>
      <c r="B3924" s="90">
        <v>0.25</v>
      </c>
      <c r="C3924" s="91">
        <f t="shared" si="122"/>
        <v>41803.25</v>
      </c>
      <c r="D3924" s="91">
        <f t="shared" si="123"/>
        <v>41803.208333333336</v>
      </c>
      <c r="E3924" s="88" t="s">
        <v>142</v>
      </c>
      <c r="F3924" s="88">
        <v>18.887370000000001</v>
      </c>
      <c r="H3924" s="88">
        <v>11.092980000000001</v>
      </c>
      <c r="I3924" s="88">
        <v>45.543799999999997</v>
      </c>
      <c r="J3924" s="88">
        <v>15.562010000000001</v>
      </c>
    </row>
    <row r="3925" spans="1:10">
      <c r="A3925" s="89">
        <v>41803</v>
      </c>
      <c r="B3925" s="90">
        <v>0.29166666666666669</v>
      </c>
      <c r="C3925" s="91">
        <f t="shared" si="122"/>
        <v>41803.291666666664</v>
      </c>
      <c r="D3925" s="91">
        <f t="shared" si="123"/>
        <v>41803.25</v>
      </c>
      <c r="E3925" s="88" t="s">
        <v>142</v>
      </c>
      <c r="F3925" s="88">
        <v>18.655480000000001</v>
      </c>
      <c r="H3925" s="88">
        <v>11.35117</v>
      </c>
      <c r="I3925" s="88">
        <v>46.434069999999998</v>
      </c>
      <c r="J3925" s="88">
        <v>11.45157</v>
      </c>
    </row>
    <row r="3926" spans="1:10">
      <c r="A3926" s="89">
        <v>41803</v>
      </c>
      <c r="B3926" s="90">
        <v>0.33333333333333331</v>
      </c>
      <c r="C3926" s="91">
        <f t="shared" si="122"/>
        <v>41803.333333333336</v>
      </c>
      <c r="D3926" s="91">
        <f t="shared" si="123"/>
        <v>41803.291666666672</v>
      </c>
      <c r="E3926" s="88" t="s">
        <v>142</v>
      </c>
      <c r="F3926" s="88">
        <v>13.51946</v>
      </c>
      <c r="H3926" s="88">
        <v>6.6368499999999999</v>
      </c>
      <c r="I3926" s="88">
        <v>49.533270000000002</v>
      </c>
      <c r="J3926" s="88">
        <v>10.89073</v>
      </c>
    </row>
    <row r="3927" spans="1:10">
      <c r="A3927" s="89">
        <v>41803</v>
      </c>
      <c r="B3927" s="90">
        <v>0.375</v>
      </c>
      <c r="C3927" s="91">
        <f t="shared" si="122"/>
        <v>41803.375</v>
      </c>
      <c r="D3927" s="91">
        <f t="shared" si="123"/>
        <v>41803.333333333336</v>
      </c>
      <c r="E3927" s="88" t="s">
        <v>142</v>
      </c>
      <c r="F3927" s="88">
        <v>17.569659999999999</v>
      </c>
      <c r="H3927" s="88">
        <v>5.1761799999999996</v>
      </c>
      <c r="I3927" s="88">
        <v>42.682699999999997</v>
      </c>
      <c r="J3927" s="88">
        <v>10.563689999999999</v>
      </c>
    </row>
    <row r="3928" spans="1:10">
      <c r="A3928" s="89">
        <v>41803</v>
      </c>
      <c r="B3928" s="90">
        <v>0.41666666666666669</v>
      </c>
      <c r="C3928" s="91">
        <f t="shared" si="122"/>
        <v>41803.416666666664</v>
      </c>
      <c r="D3928" s="91">
        <f t="shared" si="123"/>
        <v>41803.375</v>
      </c>
      <c r="E3928" s="88" t="s">
        <v>142</v>
      </c>
      <c r="F3928" s="88">
        <v>11.294269999999999</v>
      </c>
      <c r="H3928" s="88">
        <v>3.74993</v>
      </c>
      <c r="I3928" s="88">
        <v>37.621270000000003</v>
      </c>
      <c r="J3928" s="88">
        <v>7.9043599999999996</v>
      </c>
    </row>
    <row r="3929" spans="1:10">
      <c r="A3929" s="89">
        <v>41803</v>
      </c>
      <c r="B3929" s="90">
        <v>0.45833333333333331</v>
      </c>
      <c r="C3929" s="91">
        <f t="shared" si="122"/>
        <v>41803.458333333336</v>
      </c>
      <c r="D3929" s="91">
        <f t="shared" si="123"/>
        <v>41803.416666666672</v>
      </c>
      <c r="E3929" s="88" t="s">
        <v>142</v>
      </c>
      <c r="F3929" s="88">
        <v>15.60074</v>
      </c>
      <c r="H3929" s="88">
        <v>4.1764200000000002</v>
      </c>
      <c r="I3929" s="88">
        <v>31.08099</v>
      </c>
      <c r="J3929" s="88">
        <v>5.0561699999999998</v>
      </c>
    </row>
    <row r="3930" spans="1:10">
      <c r="A3930" s="89">
        <v>41803</v>
      </c>
      <c r="B3930" s="90">
        <v>0.5</v>
      </c>
      <c r="C3930" s="91">
        <f t="shared" si="122"/>
        <v>41803.5</v>
      </c>
      <c r="D3930" s="91">
        <f t="shared" si="123"/>
        <v>41803.458333333336</v>
      </c>
      <c r="E3930" s="88" t="s">
        <v>142</v>
      </c>
      <c r="F3930" s="88">
        <v>6.8936099999999998</v>
      </c>
      <c r="H3930" s="88">
        <v>10.087960000000001</v>
      </c>
      <c r="I3930" s="88">
        <v>28.326989999999999</v>
      </c>
      <c r="J3930" s="88">
        <v>4.4508700000000001</v>
      </c>
    </row>
    <row r="3931" spans="1:10">
      <c r="A3931" s="89">
        <v>41803</v>
      </c>
      <c r="B3931" s="90">
        <v>0.54166666666666663</v>
      </c>
      <c r="C3931" s="91">
        <f t="shared" si="122"/>
        <v>41803.541666666664</v>
      </c>
      <c r="D3931" s="91">
        <f t="shared" si="123"/>
        <v>41803.5</v>
      </c>
      <c r="E3931" s="88" t="s">
        <v>142</v>
      </c>
      <c r="F3931" s="88">
        <v>7.8957600000000001</v>
      </c>
      <c r="H3931" s="88">
        <v>13.36933</v>
      </c>
      <c r="I3931" s="88">
        <v>40.93085</v>
      </c>
      <c r="J3931" s="88">
        <v>6.9801500000000001</v>
      </c>
    </row>
    <row r="3932" spans="1:10">
      <c r="A3932" s="89">
        <v>41803</v>
      </c>
      <c r="B3932" s="90">
        <v>0.58333333333333337</v>
      </c>
      <c r="C3932" s="91">
        <f t="shared" si="122"/>
        <v>41803.583333333336</v>
      </c>
      <c r="D3932" s="91">
        <f t="shared" si="123"/>
        <v>41803.541666666672</v>
      </c>
      <c r="E3932" s="88" t="s">
        <v>142</v>
      </c>
      <c r="F3932" s="88">
        <v>16.814699999999998</v>
      </c>
      <c r="H3932" s="88">
        <v>9.8766300000000005</v>
      </c>
      <c r="I3932" s="88">
        <v>42.621980000000001</v>
      </c>
      <c r="J3932" s="88">
        <v>10.022460000000001</v>
      </c>
    </row>
    <row r="3933" spans="1:10">
      <c r="A3933" s="89">
        <v>41803</v>
      </c>
      <c r="B3933" s="90">
        <v>0.625</v>
      </c>
      <c r="C3933" s="91">
        <f t="shared" si="122"/>
        <v>41803.625</v>
      </c>
      <c r="D3933" s="91">
        <f t="shared" si="123"/>
        <v>41803.583333333336</v>
      </c>
      <c r="E3933" s="88" t="s">
        <v>142</v>
      </c>
      <c r="F3933" s="88">
        <v>19.304780000000001</v>
      </c>
      <c r="H3933" s="88">
        <v>7.0389600000000003</v>
      </c>
      <c r="I3933" s="88">
        <v>34.097479999999997</v>
      </c>
      <c r="J3933" s="88">
        <v>10.211790000000001</v>
      </c>
    </row>
    <row r="3934" spans="1:10">
      <c r="A3934" s="89">
        <v>41803</v>
      </c>
      <c r="B3934" s="90">
        <v>0.66666666666666663</v>
      </c>
      <c r="C3934" s="91">
        <f t="shared" si="122"/>
        <v>41803.666666666664</v>
      </c>
      <c r="D3934" s="91">
        <f t="shared" si="123"/>
        <v>41803.625</v>
      </c>
      <c r="E3934" s="88" t="s">
        <v>142</v>
      </c>
      <c r="F3934" s="88">
        <v>22.723849999999999</v>
      </c>
      <c r="H3934" s="88">
        <v>6.1945899999999998</v>
      </c>
      <c r="I3934" s="88">
        <v>42.3155</v>
      </c>
      <c r="J3934" s="88">
        <v>13.02699</v>
      </c>
    </row>
    <row r="3935" spans="1:10">
      <c r="A3935" s="89">
        <v>41803</v>
      </c>
      <c r="B3935" s="90">
        <v>0.70833333333333337</v>
      </c>
      <c r="C3935" s="91">
        <f t="shared" si="122"/>
        <v>41803.708333333336</v>
      </c>
      <c r="D3935" s="91">
        <f t="shared" si="123"/>
        <v>41803.666666666672</v>
      </c>
      <c r="E3935" s="88" t="s">
        <v>142</v>
      </c>
      <c r="F3935" s="88">
        <v>20.250979999999998</v>
      </c>
      <c r="H3935" s="88">
        <v>5.9445300000000003</v>
      </c>
      <c r="I3935" s="88">
        <v>35.906709999999997</v>
      </c>
      <c r="J3935" s="88">
        <v>11.29809</v>
      </c>
    </row>
    <row r="3936" spans="1:10">
      <c r="A3936" s="89">
        <v>41803</v>
      </c>
      <c r="B3936" s="90">
        <v>0.75</v>
      </c>
      <c r="C3936" s="91">
        <f t="shared" si="122"/>
        <v>41803.75</v>
      </c>
      <c r="D3936" s="91">
        <f t="shared" si="123"/>
        <v>41803.708333333336</v>
      </c>
      <c r="E3936" s="88" t="s">
        <v>142</v>
      </c>
      <c r="F3936" s="88">
        <v>15.881880000000001</v>
      </c>
      <c r="H3936" s="88">
        <v>7.7814800000000002</v>
      </c>
      <c r="I3936" s="88">
        <v>31.878509999999999</v>
      </c>
      <c r="J3936" s="88">
        <v>12.70426</v>
      </c>
    </row>
    <row r="3937" spans="1:10">
      <c r="A3937" s="89">
        <v>41803</v>
      </c>
      <c r="B3937" s="90">
        <v>0.79166666666666663</v>
      </c>
      <c r="C3937" s="91">
        <f t="shared" si="122"/>
        <v>41803.791666666664</v>
      </c>
      <c r="D3937" s="91">
        <f t="shared" si="123"/>
        <v>41803.75</v>
      </c>
      <c r="E3937" s="88" t="s">
        <v>142</v>
      </c>
      <c r="F3937" s="88">
        <v>19.511800000000001</v>
      </c>
      <c r="H3937" s="88">
        <v>7.5806699999999996</v>
      </c>
      <c r="I3937" s="88">
        <v>34.947589999999998</v>
      </c>
      <c r="J3937" s="88">
        <v>13.0815</v>
      </c>
    </row>
    <row r="3938" spans="1:10">
      <c r="A3938" s="89">
        <v>41803</v>
      </c>
      <c r="B3938" s="90">
        <v>0.83333333333333337</v>
      </c>
      <c r="C3938" s="91">
        <f t="shared" si="122"/>
        <v>41803.833333333336</v>
      </c>
      <c r="D3938" s="91">
        <f t="shared" si="123"/>
        <v>41803.791666666672</v>
      </c>
      <c r="E3938" s="88" t="s">
        <v>142</v>
      </c>
      <c r="F3938" s="88">
        <v>16.33418</v>
      </c>
      <c r="H3938" s="88">
        <v>8.2227899999999998</v>
      </c>
      <c r="I3938" s="88">
        <v>33.824480000000001</v>
      </c>
      <c r="J3938" s="88">
        <v>14.67557</v>
      </c>
    </row>
    <row r="3939" spans="1:10">
      <c r="A3939" s="89">
        <v>41803</v>
      </c>
      <c r="B3939" s="90">
        <v>0.875</v>
      </c>
      <c r="C3939" s="91">
        <f t="shared" si="122"/>
        <v>41803.875</v>
      </c>
      <c r="D3939" s="91">
        <f t="shared" si="123"/>
        <v>41803.833333333336</v>
      </c>
      <c r="E3939" s="88" t="s">
        <v>142</v>
      </c>
      <c r="F3939" s="88">
        <v>13.0466</v>
      </c>
      <c r="H3939" s="88">
        <v>11.827859999999999</v>
      </c>
      <c r="I3939" s="88">
        <v>23.021719999999998</v>
      </c>
      <c r="J3939" s="88">
        <v>8.3920499999999993</v>
      </c>
    </row>
    <row r="3940" spans="1:10">
      <c r="A3940" s="89">
        <v>41803</v>
      </c>
      <c r="B3940" s="90">
        <v>0.91666666666666663</v>
      </c>
      <c r="C3940" s="91">
        <f t="shared" si="122"/>
        <v>41803.916666666664</v>
      </c>
      <c r="D3940" s="91">
        <f t="shared" si="123"/>
        <v>41803.875</v>
      </c>
      <c r="E3940" s="88" t="s">
        <v>142</v>
      </c>
      <c r="F3940" s="88">
        <v>17.19529</v>
      </c>
      <c r="H3940" s="88">
        <v>29.625579999999999</v>
      </c>
      <c r="I3940" s="88">
        <v>21.922989999999999</v>
      </c>
      <c r="J3940" s="88">
        <v>6.1400800000000002</v>
      </c>
    </row>
    <row r="3941" spans="1:10">
      <c r="A3941" s="89">
        <v>41803</v>
      </c>
      <c r="B3941" s="90">
        <v>0.95833333333333337</v>
      </c>
      <c r="C3941" s="91">
        <f t="shared" si="122"/>
        <v>41803.958333333336</v>
      </c>
      <c r="D3941" s="91">
        <f t="shared" si="123"/>
        <v>41803.916666666672</v>
      </c>
      <c r="E3941" s="88" t="s">
        <v>142</v>
      </c>
      <c r="F3941" s="88">
        <v>13.190989999999999</v>
      </c>
      <c r="H3941" s="88">
        <v>7.4295799999999996</v>
      </c>
      <c r="I3941" s="88">
        <v>28.35568</v>
      </c>
      <c r="J3941" s="88">
        <v>5.0169699999999997</v>
      </c>
    </row>
    <row r="3942" spans="1:10">
      <c r="A3942" s="89">
        <v>41803</v>
      </c>
      <c r="B3942" s="92">
        <v>1</v>
      </c>
      <c r="C3942" s="91">
        <f t="shared" si="122"/>
        <v>41804</v>
      </c>
      <c r="D3942" s="91">
        <f t="shared" si="123"/>
        <v>41803.958333333336</v>
      </c>
      <c r="E3942" s="88" t="s">
        <v>142</v>
      </c>
      <c r="F3942" s="88">
        <v>12.26247</v>
      </c>
      <c r="H3942" s="88">
        <v>7.4104599999999996</v>
      </c>
      <c r="I3942" s="88">
        <v>31.521830000000001</v>
      </c>
      <c r="J3942" s="88">
        <v>5.8111300000000004</v>
      </c>
    </row>
    <row r="3943" spans="1:10">
      <c r="A3943" s="89">
        <v>41804</v>
      </c>
      <c r="B3943" s="90">
        <v>4.1666666666666664E-2</v>
      </c>
      <c r="C3943" s="91">
        <f t="shared" si="122"/>
        <v>41804.041666666664</v>
      </c>
      <c r="D3943" s="91">
        <f t="shared" si="123"/>
        <v>41804</v>
      </c>
      <c r="E3943" s="88" t="s">
        <v>142</v>
      </c>
      <c r="F3943" s="88">
        <v>10.36448</v>
      </c>
      <c r="H3943" s="88">
        <v>4.3311799999999998</v>
      </c>
      <c r="I3943" s="88">
        <v>38.749160000000003</v>
      </c>
      <c r="J3943" s="88">
        <v>4.8238000000000003</v>
      </c>
    </row>
    <row r="3944" spans="1:10">
      <c r="A3944" s="89">
        <v>41804</v>
      </c>
      <c r="B3944" s="90">
        <v>8.3333333333333329E-2</v>
      </c>
      <c r="C3944" s="91">
        <f t="shared" si="122"/>
        <v>41804.083333333336</v>
      </c>
      <c r="D3944" s="91">
        <f t="shared" si="123"/>
        <v>41804.041666666672</v>
      </c>
      <c r="E3944" s="88" t="s">
        <v>142</v>
      </c>
      <c r="I3944" s="88">
        <v>40.033729999999998</v>
      </c>
      <c r="J3944" s="88">
        <v>4.8687500000000004</v>
      </c>
    </row>
    <row r="3945" spans="1:10">
      <c r="A3945" s="89">
        <v>41804</v>
      </c>
      <c r="B3945" s="90">
        <v>0.125</v>
      </c>
      <c r="C3945" s="91">
        <f t="shared" si="122"/>
        <v>41804.125</v>
      </c>
      <c r="D3945" s="91">
        <f t="shared" si="123"/>
        <v>41804.083333333336</v>
      </c>
      <c r="E3945" s="88" t="s">
        <v>142</v>
      </c>
      <c r="F3945" s="88">
        <v>4.4432200000000002</v>
      </c>
      <c r="H3945" s="88">
        <v>4.16303</v>
      </c>
      <c r="I3945" s="88">
        <v>36.724299999999999</v>
      </c>
      <c r="J3945" s="88">
        <v>5.6189299999999998</v>
      </c>
    </row>
    <row r="3946" spans="1:10">
      <c r="A3946" s="89">
        <v>41804</v>
      </c>
      <c r="B3946" s="90">
        <v>0.16666666666666666</v>
      </c>
      <c r="C3946" s="91">
        <f t="shared" si="122"/>
        <v>41804.166666666664</v>
      </c>
      <c r="D3946" s="91">
        <f t="shared" si="123"/>
        <v>41804.125</v>
      </c>
      <c r="E3946" s="88" t="s">
        <v>142</v>
      </c>
      <c r="F3946" s="88">
        <v>5.31006</v>
      </c>
      <c r="H3946" s="88">
        <v>3.3430499999999999</v>
      </c>
      <c r="I3946" s="88">
        <v>28.081240000000001</v>
      </c>
      <c r="J3946" s="88">
        <v>6.2706099999999996</v>
      </c>
    </row>
    <row r="3947" spans="1:10">
      <c r="A3947" s="89">
        <v>41804</v>
      </c>
      <c r="B3947" s="90">
        <v>0.20833333333333334</v>
      </c>
      <c r="C3947" s="91">
        <f t="shared" si="122"/>
        <v>41804.208333333336</v>
      </c>
      <c r="D3947" s="91">
        <f t="shared" si="123"/>
        <v>41804.166666666672</v>
      </c>
      <c r="E3947" s="88" t="s">
        <v>142</v>
      </c>
      <c r="F3947" s="88">
        <v>6.4355599999999997</v>
      </c>
      <c r="H3947" s="88">
        <v>4.5507900000000001</v>
      </c>
      <c r="I3947" s="88">
        <v>30.267230000000001</v>
      </c>
      <c r="J3947" s="88">
        <v>9.0671599999999994</v>
      </c>
    </row>
    <row r="3948" spans="1:10">
      <c r="A3948" s="89">
        <v>41804</v>
      </c>
      <c r="B3948" s="90">
        <v>0.25</v>
      </c>
      <c r="C3948" s="91">
        <f t="shared" si="122"/>
        <v>41804.25</v>
      </c>
      <c r="D3948" s="91">
        <f t="shared" si="123"/>
        <v>41804.208333333336</v>
      </c>
      <c r="E3948" s="88" t="s">
        <v>142</v>
      </c>
      <c r="F3948" s="88">
        <v>10.47476</v>
      </c>
      <c r="H3948" s="88">
        <v>7.45397</v>
      </c>
      <c r="I3948" s="88">
        <v>27.64471</v>
      </c>
      <c r="J3948" s="88">
        <v>9.9799000000000007</v>
      </c>
    </row>
    <row r="3949" spans="1:10">
      <c r="A3949" s="89">
        <v>41804</v>
      </c>
      <c r="B3949" s="90">
        <v>0.29166666666666669</v>
      </c>
      <c r="C3949" s="91">
        <f t="shared" si="122"/>
        <v>41804.291666666664</v>
      </c>
      <c r="D3949" s="91">
        <f t="shared" si="123"/>
        <v>41804.25</v>
      </c>
      <c r="E3949" s="88" t="s">
        <v>142</v>
      </c>
      <c r="F3949" s="88">
        <v>9.0102700000000002</v>
      </c>
      <c r="H3949" s="88">
        <v>8.4838500000000003</v>
      </c>
      <c r="I3949" s="88">
        <v>21.632290000000001</v>
      </c>
      <c r="J3949" s="88">
        <v>8.5440900000000006</v>
      </c>
    </row>
    <row r="3950" spans="1:10">
      <c r="A3950" s="89">
        <v>41804</v>
      </c>
      <c r="B3950" s="90">
        <v>0.33333333333333331</v>
      </c>
      <c r="C3950" s="91">
        <f t="shared" si="122"/>
        <v>41804.333333333336</v>
      </c>
      <c r="D3950" s="91">
        <f t="shared" si="123"/>
        <v>41804.291666666672</v>
      </c>
      <c r="E3950" s="88" t="s">
        <v>142</v>
      </c>
      <c r="F3950" s="88">
        <v>12.919890000000001</v>
      </c>
      <c r="H3950" s="88">
        <v>7.8465100000000003</v>
      </c>
      <c r="I3950" s="88">
        <v>24.371939999999999</v>
      </c>
      <c r="J3950" s="88">
        <v>6.8175800000000004</v>
      </c>
    </row>
    <row r="3951" spans="1:10">
      <c r="A3951" s="89">
        <v>41804</v>
      </c>
      <c r="B3951" s="90">
        <v>0.375</v>
      </c>
      <c r="C3951" s="91">
        <f t="shared" si="122"/>
        <v>41804.375</v>
      </c>
      <c r="D3951" s="91">
        <f t="shared" si="123"/>
        <v>41804.333333333336</v>
      </c>
      <c r="E3951" s="88" t="s">
        <v>142</v>
      </c>
      <c r="F3951" s="88">
        <v>15.57062</v>
      </c>
      <c r="H3951" s="88">
        <v>7.5194700000000001</v>
      </c>
      <c r="I3951" s="88">
        <v>28.609089999999998</v>
      </c>
      <c r="J3951" s="88">
        <v>5.6982900000000001</v>
      </c>
    </row>
    <row r="3952" spans="1:10">
      <c r="A3952" s="89">
        <v>41804</v>
      </c>
      <c r="B3952" s="90">
        <v>0.41666666666666669</v>
      </c>
      <c r="C3952" s="91">
        <f t="shared" si="122"/>
        <v>41804.416666666664</v>
      </c>
      <c r="D3952" s="91">
        <f t="shared" si="123"/>
        <v>41804.375</v>
      </c>
      <c r="E3952" s="88" t="s">
        <v>142</v>
      </c>
      <c r="F3952" s="88">
        <v>12.53213</v>
      </c>
      <c r="H3952" s="88">
        <v>5.4181100000000004</v>
      </c>
      <c r="I3952" s="88">
        <v>31.67435</v>
      </c>
      <c r="J3952" s="88">
        <v>5.0934699999999999</v>
      </c>
    </row>
    <row r="3953" spans="1:10">
      <c r="A3953" s="89">
        <v>41804</v>
      </c>
      <c r="B3953" s="90">
        <v>0.45833333333333331</v>
      </c>
      <c r="C3953" s="91">
        <f t="shared" si="122"/>
        <v>41804.458333333336</v>
      </c>
      <c r="D3953" s="91">
        <f t="shared" si="123"/>
        <v>41804.416666666672</v>
      </c>
      <c r="E3953" s="88" t="s">
        <v>142</v>
      </c>
      <c r="F3953" s="88">
        <v>13.488379999999999</v>
      </c>
      <c r="H3953" s="88">
        <v>3.5228299999999999</v>
      </c>
      <c r="I3953" s="88">
        <v>42.05827</v>
      </c>
      <c r="J3953" s="88">
        <v>5.0461299999999998</v>
      </c>
    </row>
    <row r="3954" spans="1:10">
      <c r="A3954" s="89">
        <v>41804</v>
      </c>
      <c r="B3954" s="90">
        <v>0.5</v>
      </c>
      <c r="C3954" s="91">
        <f t="shared" si="122"/>
        <v>41804.5</v>
      </c>
      <c r="D3954" s="91">
        <f t="shared" si="123"/>
        <v>41804.458333333336</v>
      </c>
      <c r="E3954" s="88" t="s">
        <v>142</v>
      </c>
      <c r="F3954" s="88">
        <v>10.125730000000001</v>
      </c>
      <c r="H3954" s="88">
        <v>3.1379299999999999</v>
      </c>
      <c r="I3954" s="88">
        <v>47.028849999999998</v>
      </c>
      <c r="J3954" s="88">
        <v>4.4417799999999996</v>
      </c>
    </row>
    <row r="3955" spans="1:10">
      <c r="A3955" s="89">
        <v>41804</v>
      </c>
      <c r="B3955" s="90">
        <v>0.54166666666666663</v>
      </c>
      <c r="C3955" s="91">
        <f t="shared" si="122"/>
        <v>41804.541666666664</v>
      </c>
      <c r="D3955" s="91">
        <f t="shared" si="123"/>
        <v>41804.5</v>
      </c>
      <c r="E3955" s="88" t="s">
        <v>142</v>
      </c>
      <c r="F3955" s="88">
        <v>14.947620000000001</v>
      </c>
      <c r="H3955" s="88">
        <v>3.2397800000000001</v>
      </c>
      <c r="I3955" s="88">
        <v>32.179729999999999</v>
      </c>
      <c r="J3955" s="88">
        <v>3.0375299999999998</v>
      </c>
    </row>
    <row r="3956" spans="1:10">
      <c r="A3956" s="89">
        <v>41804</v>
      </c>
      <c r="B3956" s="90">
        <v>0.58333333333333337</v>
      </c>
      <c r="C3956" s="91">
        <f t="shared" si="122"/>
        <v>41804.583333333336</v>
      </c>
      <c r="D3956" s="91">
        <f t="shared" si="123"/>
        <v>41804.541666666672</v>
      </c>
      <c r="E3956" s="88" t="s">
        <v>142</v>
      </c>
      <c r="F3956" s="88">
        <v>13.90053</v>
      </c>
      <c r="H3956" s="88">
        <v>3.24647</v>
      </c>
      <c r="I3956" s="88">
        <v>21.282779999999999</v>
      </c>
      <c r="J3956" s="88">
        <v>2.8018100000000001</v>
      </c>
    </row>
    <row r="3957" spans="1:10">
      <c r="A3957" s="89">
        <v>41804</v>
      </c>
      <c r="B3957" s="90">
        <v>0.625</v>
      </c>
      <c r="C3957" s="91">
        <f t="shared" si="122"/>
        <v>41804.625</v>
      </c>
      <c r="D3957" s="91">
        <f t="shared" si="123"/>
        <v>41804.583333333336</v>
      </c>
      <c r="E3957" s="88" t="s">
        <v>142</v>
      </c>
      <c r="F3957" s="88">
        <v>14.148680000000001</v>
      </c>
      <c r="H3957" s="88">
        <v>1.9077200000000001</v>
      </c>
      <c r="I3957" s="88">
        <v>21.04372</v>
      </c>
      <c r="J3957" s="88">
        <v>2.7587799999999998</v>
      </c>
    </row>
    <row r="3958" spans="1:10">
      <c r="A3958" s="89">
        <v>41804</v>
      </c>
      <c r="B3958" s="90">
        <v>0.66666666666666663</v>
      </c>
      <c r="C3958" s="91">
        <f t="shared" si="122"/>
        <v>41804.666666666664</v>
      </c>
      <c r="D3958" s="91">
        <f t="shared" si="123"/>
        <v>41804.625</v>
      </c>
      <c r="E3958" s="88" t="s">
        <v>142</v>
      </c>
      <c r="F3958" s="88">
        <v>14.506309999999999</v>
      </c>
      <c r="H3958" s="88">
        <v>1.5175700000000001</v>
      </c>
      <c r="I3958" s="88">
        <v>19.107790000000001</v>
      </c>
      <c r="J3958" s="88">
        <v>2.6172599999999999</v>
      </c>
    </row>
    <row r="3959" spans="1:10">
      <c r="A3959" s="89">
        <v>41804</v>
      </c>
      <c r="B3959" s="90">
        <v>0.70833333333333337</v>
      </c>
      <c r="C3959" s="91">
        <f t="shared" si="122"/>
        <v>41804.708333333336</v>
      </c>
      <c r="D3959" s="91">
        <f t="shared" si="123"/>
        <v>41804.666666666672</v>
      </c>
      <c r="E3959" s="88" t="s">
        <v>142</v>
      </c>
      <c r="F3959" s="88">
        <v>7.2244700000000002</v>
      </c>
      <c r="H3959" s="88">
        <v>1.5218700000000001</v>
      </c>
      <c r="I3959" s="88">
        <v>19.144130000000001</v>
      </c>
      <c r="J3959" s="88">
        <v>3.0877300000000001</v>
      </c>
    </row>
    <row r="3960" spans="1:10">
      <c r="A3960" s="89">
        <v>41804</v>
      </c>
      <c r="B3960" s="90">
        <v>0.75</v>
      </c>
      <c r="C3960" s="91">
        <f t="shared" si="122"/>
        <v>41804.75</v>
      </c>
      <c r="D3960" s="91">
        <f t="shared" si="123"/>
        <v>41804.708333333336</v>
      </c>
      <c r="E3960" s="88" t="s">
        <v>142</v>
      </c>
      <c r="F3960" s="88">
        <v>6.9007800000000001</v>
      </c>
      <c r="H3960" s="88">
        <v>1.9402299999999999</v>
      </c>
      <c r="I3960" s="88">
        <v>32.459429999999998</v>
      </c>
      <c r="J3960" s="88">
        <v>4.1639900000000001</v>
      </c>
    </row>
    <row r="3961" spans="1:10">
      <c r="A3961" s="89">
        <v>41804</v>
      </c>
      <c r="B3961" s="90">
        <v>0.79166666666666663</v>
      </c>
      <c r="C3961" s="91">
        <f t="shared" si="122"/>
        <v>41804.791666666664</v>
      </c>
      <c r="D3961" s="91">
        <f t="shared" si="123"/>
        <v>41804.75</v>
      </c>
      <c r="E3961" s="88" t="s">
        <v>142</v>
      </c>
      <c r="F3961" s="88">
        <v>11.055680000000001</v>
      </c>
      <c r="H3961" s="88">
        <v>1.1977</v>
      </c>
      <c r="I3961" s="88">
        <v>17.567270000000001</v>
      </c>
      <c r="J3961" s="88">
        <v>4.0258099999999999</v>
      </c>
    </row>
    <row r="3962" spans="1:10">
      <c r="A3962" s="89">
        <v>41804</v>
      </c>
      <c r="B3962" s="90">
        <v>0.83333333333333337</v>
      </c>
      <c r="C3962" s="91">
        <f t="shared" si="122"/>
        <v>41804.833333333336</v>
      </c>
      <c r="D3962" s="91">
        <f t="shared" si="123"/>
        <v>41804.791666666672</v>
      </c>
      <c r="E3962" s="88" t="s">
        <v>142</v>
      </c>
      <c r="F3962" s="88">
        <v>16.574200000000001</v>
      </c>
      <c r="H3962" s="88">
        <v>1.56921</v>
      </c>
      <c r="I3962" s="88">
        <v>16.502479999999998</v>
      </c>
      <c r="J3962" s="88">
        <v>6.3217699999999999</v>
      </c>
    </row>
    <row r="3963" spans="1:10">
      <c r="A3963" s="89">
        <v>41804</v>
      </c>
      <c r="B3963" s="90">
        <v>0.875</v>
      </c>
      <c r="C3963" s="91">
        <f t="shared" si="122"/>
        <v>41804.875</v>
      </c>
      <c r="D3963" s="91">
        <f t="shared" si="123"/>
        <v>41804.833333333336</v>
      </c>
      <c r="E3963" s="88" t="s">
        <v>142</v>
      </c>
      <c r="F3963" s="88">
        <v>9.9397400000000005</v>
      </c>
      <c r="H3963" s="88">
        <v>2.6344699999999999</v>
      </c>
      <c r="I3963" s="88">
        <v>18.799880000000002</v>
      </c>
      <c r="J3963" s="88">
        <v>5.3860799999999998</v>
      </c>
    </row>
    <row r="3964" spans="1:10">
      <c r="A3964" s="89">
        <v>41804</v>
      </c>
      <c r="B3964" s="90">
        <v>0.91666666666666663</v>
      </c>
      <c r="C3964" s="91">
        <f t="shared" si="122"/>
        <v>41804.916666666664</v>
      </c>
      <c r="D3964" s="91">
        <f t="shared" si="123"/>
        <v>41804.875</v>
      </c>
      <c r="E3964" s="88" t="s">
        <v>142</v>
      </c>
      <c r="F3964" s="88">
        <v>13.861319999999999</v>
      </c>
      <c r="H3964" s="88">
        <v>3.3067099999999998</v>
      </c>
      <c r="I3964" s="88">
        <v>18.155360000000002</v>
      </c>
      <c r="J3964" s="88">
        <v>3.6050599999999999</v>
      </c>
    </row>
    <row r="3965" spans="1:10">
      <c r="A3965" s="89">
        <v>41804</v>
      </c>
      <c r="B3965" s="90">
        <v>0.95833333333333337</v>
      </c>
      <c r="C3965" s="91">
        <f t="shared" si="122"/>
        <v>41804.958333333336</v>
      </c>
      <c r="D3965" s="91">
        <f t="shared" si="123"/>
        <v>41804.916666666672</v>
      </c>
      <c r="E3965" s="88" t="s">
        <v>142</v>
      </c>
      <c r="F3965" s="88">
        <v>10.61294</v>
      </c>
      <c r="H3965" s="88">
        <v>0.76595999999999997</v>
      </c>
      <c r="I3965" s="88">
        <v>21.64376</v>
      </c>
      <c r="J3965" s="88">
        <v>2.3399399999999999</v>
      </c>
    </row>
    <row r="3966" spans="1:10">
      <c r="A3966" s="89">
        <v>41804</v>
      </c>
      <c r="B3966" s="92">
        <v>1</v>
      </c>
      <c r="C3966" s="91">
        <f t="shared" si="122"/>
        <v>41805</v>
      </c>
      <c r="D3966" s="91">
        <f t="shared" si="123"/>
        <v>41804.958333333336</v>
      </c>
      <c r="E3966" s="88" t="s">
        <v>142</v>
      </c>
      <c r="F3966" s="88">
        <v>16.90315</v>
      </c>
      <c r="H3966" s="88">
        <v>0.50346999999999997</v>
      </c>
      <c r="I3966" s="88">
        <v>20.815650000000002</v>
      </c>
      <c r="J3966" s="88">
        <v>1.82596</v>
      </c>
    </row>
    <row r="3967" spans="1:10">
      <c r="A3967" s="89">
        <v>41805</v>
      </c>
      <c r="B3967" s="90">
        <v>4.1666666666666664E-2</v>
      </c>
      <c r="C3967" s="91">
        <f t="shared" si="122"/>
        <v>41805.041666666664</v>
      </c>
      <c r="D3967" s="91">
        <f t="shared" si="123"/>
        <v>41805</v>
      </c>
      <c r="E3967" s="88" t="s">
        <v>142</v>
      </c>
      <c r="F3967" s="88">
        <v>6.6096000000000004</v>
      </c>
      <c r="H3967" s="88">
        <v>0.70762999999999998</v>
      </c>
      <c r="I3967" s="88">
        <v>17.82705</v>
      </c>
      <c r="J3967" s="88">
        <v>2.99593</v>
      </c>
    </row>
    <row r="3968" spans="1:10">
      <c r="A3968" s="89">
        <v>41805</v>
      </c>
      <c r="B3968" s="90">
        <v>8.3333333333333329E-2</v>
      </c>
      <c r="C3968" s="91">
        <f t="shared" si="122"/>
        <v>41805.083333333336</v>
      </c>
      <c r="D3968" s="91">
        <f t="shared" si="123"/>
        <v>41805.041666666672</v>
      </c>
      <c r="E3968" s="88" t="s">
        <v>142</v>
      </c>
      <c r="I3968" s="88">
        <v>28.486689999999999</v>
      </c>
      <c r="J3968" s="88">
        <v>4.02773</v>
      </c>
    </row>
    <row r="3969" spans="1:10">
      <c r="A3969" s="89">
        <v>41805</v>
      </c>
      <c r="B3969" s="90">
        <v>0.125</v>
      </c>
      <c r="C3969" s="91">
        <f t="shared" si="122"/>
        <v>41805.125</v>
      </c>
      <c r="D3969" s="91">
        <f t="shared" si="123"/>
        <v>41805.083333333336</v>
      </c>
      <c r="E3969" s="88" t="s">
        <v>142</v>
      </c>
      <c r="F3969" s="88">
        <v>1.37652</v>
      </c>
      <c r="H3969" s="88">
        <v>3.0537800000000002</v>
      </c>
      <c r="I3969" s="88">
        <v>27.44342</v>
      </c>
      <c r="J3969" s="88">
        <v>2.0597599999999998</v>
      </c>
    </row>
    <row r="3970" spans="1:10">
      <c r="A3970" s="89">
        <v>41805</v>
      </c>
      <c r="B3970" s="90">
        <v>0.16666666666666666</v>
      </c>
      <c r="C3970" s="91">
        <f t="shared" si="122"/>
        <v>41805.166666666664</v>
      </c>
      <c r="D3970" s="91">
        <f t="shared" si="123"/>
        <v>41805.125</v>
      </c>
      <c r="E3970" s="88" t="s">
        <v>142</v>
      </c>
      <c r="F3970" s="88">
        <v>3.0093200000000002</v>
      </c>
      <c r="H3970" s="88">
        <v>2.3729300000000002</v>
      </c>
      <c r="I3970" s="88">
        <v>19.254570000000001</v>
      </c>
      <c r="J3970" s="88">
        <v>2.19842</v>
      </c>
    </row>
    <row r="3971" spans="1:10">
      <c r="A3971" s="89">
        <v>41805</v>
      </c>
      <c r="B3971" s="90">
        <v>0.20833333333333334</v>
      </c>
      <c r="C3971" s="91">
        <f t="shared" si="122"/>
        <v>41805.208333333336</v>
      </c>
      <c r="D3971" s="91">
        <f t="shared" si="123"/>
        <v>41805.166666666672</v>
      </c>
      <c r="E3971" s="88" t="s">
        <v>142</v>
      </c>
      <c r="F3971" s="88">
        <v>4.4771599999999996</v>
      </c>
      <c r="H3971" s="88">
        <v>2.2051099999999999</v>
      </c>
      <c r="I3971" s="88">
        <v>13.64856</v>
      </c>
      <c r="J3971" s="88">
        <v>1.68109</v>
      </c>
    </row>
    <row r="3972" spans="1:10">
      <c r="A3972" s="89">
        <v>41805</v>
      </c>
      <c r="B3972" s="90">
        <v>0.25</v>
      </c>
      <c r="C3972" s="91">
        <f t="shared" si="122"/>
        <v>41805.25</v>
      </c>
      <c r="D3972" s="91">
        <f t="shared" si="123"/>
        <v>41805.208333333336</v>
      </c>
      <c r="E3972" s="88" t="s">
        <v>142</v>
      </c>
      <c r="F3972" s="88">
        <v>4.2576999999999998</v>
      </c>
      <c r="H3972" s="88">
        <v>2.2706200000000001</v>
      </c>
      <c r="I3972" s="88">
        <v>14.103730000000001</v>
      </c>
      <c r="J3972" s="88">
        <v>1.49414</v>
      </c>
    </row>
    <row r="3973" spans="1:10">
      <c r="A3973" s="89">
        <v>41805</v>
      </c>
      <c r="B3973" s="90">
        <v>0.29166666666666669</v>
      </c>
      <c r="C3973" s="91">
        <f t="shared" si="122"/>
        <v>41805.291666666664</v>
      </c>
      <c r="D3973" s="91">
        <f t="shared" si="123"/>
        <v>41805.25</v>
      </c>
      <c r="E3973" s="88" t="s">
        <v>142</v>
      </c>
      <c r="F3973" s="88">
        <v>6.5431400000000002</v>
      </c>
      <c r="H3973" s="88">
        <v>1.96414</v>
      </c>
      <c r="I3973" s="88">
        <v>12.73677</v>
      </c>
      <c r="J3973" s="88">
        <v>1.25986</v>
      </c>
    </row>
    <row r="3974" spans="1:10">
      <c r="A3974" s="89">
        <v>41805</v>
      </c>
      <c r="B3974" s="90">
        <v>0.33333333333333331</v>
      </c>
      <c r="C3974" s="91">
        <f t="shared" si="122"/>
        <v>41805.333333333336</v>
      </c>
      <c r="D3974" s="91">
        <f t="shared" si="123"/>
        <v>41805.291666666672</v>
      </c>
      <c r="E3974" s="88" t="s">
        <v>142</v>
      </c>
      <c r="F3974" s="88">
        <v>10.41643</v>
      </c>
      <c r="H3974" s="88">
        <v>1.70882</v>
      </c>
      <c r="I3974" s="88">
        <v>9.1149799999999992</v>
      </c>
      <c r="J3974" s="88">
        <v>1.26034</v>
      </c>
    </row>
    <row r="3975" spans="1:10">
      <c r="A3975" s="89">
        <v>41805</v>
      </c>
      <c r="B3975" s="90">
        <v>0.375</v>
      </c>
      <c r="C3975" s="91">
        <f t="shared" si="122"/>
        <v>41805.375</v>
      </c>
      <c r="D3975" s="91">
        <f t="shared" si="123"/>
        <v>41805.333333333336</v>
      </c>
      <c r="E3975" s="88" t="s">
        <v>142</v>
      </c>
      <c r="F3975" s="88">
        <v>11.10637</v>
      </c>
      <c r="H3975" s="88">
        <v>1.7179</v>
      </c>
      <c r="I3975" s="88">
        <v>9.1952999999999996</v>
      </c>
      <c r="J3975" s="88">
        <v>2.4298299999999999</v>
      </c>
    </row>
    <row r="3976" spans="1:10">
      <c r="A3976" s="89">
        <v>41805</v>
      </c>
      <c r="B3976" s="90">
        <v>0.41666666666666669</v>
      </c>
      <c r="C3976" s="91">
        <f t="shared" ref="C3976:C4039" si="124">A3976+B3976</f>
        <v>41805.416666666664</v>
      </c>
      <c r="D3976" s="91">
        <f t="shared" ref="D3976:D4039" si="125">C3976-"01:00"</f>
        <v>41805.375</v>
      </c>
      <c r="E3976" s="88" t="s">
        <v>142</v>
      </c>
      <c r="F3976" s="88">
        <v>8.9591100000000008</v>
      </c>
      <c r="H3976" s="88">
        <v>2.0430299999999999</v>
      </c>
      <c r="I3976" s="88">
        <v>9.7035499999999999</v>
      </c>
      <c r="J3976" s="88">
        <v>2.3824999999999998</v>
      </c>
    </row>
    <row r="3977" spans="1:10">
      <c r="A3977" s="89">
        <v>41805</v>
      </c>
      <c r="B3977" s="90">
        <v>0.45833333333333331</v>
      </c>
      <c r="C3977" s="91">
        <f t="shared" si="124"/>
        <v>41805.458333333336</v>
      </c>
      <c r="D3977" s="91">
        <f t="shared" si="125"/>
        <v>41805.416666666672</v>
      </c>
      <c r="E3977" s="88" t="s">
        <v>142</v>
      </c>
      <c r="F3977" s="88">
        <v>17.083880000000001</v>
      </c>
      <c r="H3977" s="88">
        <v>1.65049</v>
      </c>
      <c r="I3977" s="88">
        <v>10.118080000000001</v>
      </c>
      <c r="J3977" s="88">
        <v>3.1771400000000001</v>
      </c>
    </row>
    <row r="3978" spans="1:10">
      <c r="A3978" s="89">
        <v>41805</v>
      </c>
      <c r="B3978" s="90">
        <v>0.5</v>
      </c>
      <c r="C3978" s="91">
        <f t="shared" si="124"/>
        <v>41805.5</v>
      </c>
      <c r="D3978" s="91">
        <f t="shared" si="125"/>
        <v>41805.458333333336</v>
      </c>
      <c r="E3978" s="88" t="s">
        <v>142</v>
      </c>
      <c r="F3978" s="88">
        <v>30.609079999999999</v>
      </c>
      <c r="H3978" s="88">
        <v>2.37819</v>
      </c>
      <c r="I3978" s="88">
        <v>15.04133</v>
      </c>
      <c r="J3978" s="88">
        <v>2.66411</v>
      </c>
    </row>
    <row r="3979" spans="1:10">
      <c r="A3979" s="89">
        <v>41805</v>
      </c>
      <c r="B3979" s="90">
        <v>0.54166666666666663</v>
      </c>
      <c r="C3979" s="91">
        <f t="shared" si="124"/>
        <v>41805.541666666664</v>
      </c>
      <c r="D3979" s="91">
        <f t="shared" si="125"/>
        <v>41805.5</v>
      </c>
      <c r="E3979" s="88" t="s">
        <v>142</v>
      </c>
      <c r="F3979" s="88">
        <v>18.957660000000001</v>
      </c>
      <c r="H3979" s="88">
        <v>1.69973</v>
      </c>
      <c r="I3979" s="88">
        <v>15.26749</v>
      </c>
      <c r="J3979" s="88">
        <v>2.7109700000000001</v>
      </c>
    </row>
    <row r="3980" spans="1:10">
      <c r="A3980" s="89">
        <v>41805</v>
      </c>
      <c r="B3980" s="90">
        <v>0.58333333333333337</v>
      </c>
      <c r="C3980" s="91">
        <f t="shared" si="124"/>
        <v>41805.583333333336</v>
      </c>
      <c r="D3980" s="91">
        <f t="shared" si="125"/>
        <v>41805.541666666672</v>
      </c>
      <c r="E3980" s="88" t="s">
        <v>142</v>
      </c>
      <c r="F3980" s="88">
        <v>17.87566</v>
      </c>
      <c r="H3980" s="88">
        <v>1.90103</v>
      </c>
      <c r="I3980" s="88">
        <v>19.23067</v>
      </c>
      <c r="J3980" s="88">
        <v>1.6830000000000001</v>
      </c>
    </row>
    <row r="3981" spans="1:10">
      <c r="A3981" s="89">
        <v>41805</v>
      </c>
      <c r="B3981" s="90">
        <v>0.625</v>
      </c>
      <c r="C3981" s="91">
        <f t="shared" si="124"/>
        <v>41805.625</v>
      </c>
      <c r="D3981" s="91">
        <f t="shared" si="125"/>
        <v>41805.583333333336</v>
      </c>
      <c r="E3981" s="88" t="s">
        <v>142</v>
      </c>
      <c r="F3981" s="88">
        <v>16.981089999999998</v>
      </c>
      <c r="H3981" s="88">
        <v>1.0743499999999999</v>
      </c>
      <c r="I3981" s="88">
        <v>16.601459999999999</v>
      </c>
      <c r="J3981" s="88">
        <v>2.0554600000000001</v>
      </c>
    </row>
    <row r="3982" spans="1:10">
      <c r="A3982" s="89">
        <v>41805</v>
      </c>
      <c r="B3982" s="90">
        <v>0.66666666666666663</v>
      </c>
      <c r="C3982" s="91">
        <f t="shared" si="124"/>
        <v>41805.666666666664</v>
      </c>
      <c r="D3982" s="91">
        <f t="shared" si="125"/>
        <v>41805.625</v>
      </c>
      <c r="E3982" s="88" t="s">
        <v>142</v>
      </c>
      <c r="F3982" s="88">
        <v>15.405189999999999</v>
      </c>
      <c r="H3982" s="88">
        <v>1.5539099999999999</v>
      </c>
      <c r="I3982" s="88">
        <v>15.730309999999999</v>
      </c>
      <c r="J3982" s="88">
        <v>3.6480899999999998</v>
      </c>
    </row>
    <row r="3983" spans="1:10">
      <c r="A3983" s="89">
        <v>41805</v>
      </c>
      <c r="B3983" s="90">
        <v>0.70833333333333337</v>
      </c>
      <c r="C3983" s="91">
        <f t="shared" si="124"/>
        <v>41805.708333333336</v>
      </c>
      <c r="D3983" s="91">
        <f t="shared" si="125"/>
        <v>41805.666666666672</v>
      </c>
      <c r="E3983" s="88" t="s">
        <v>142</v>
      </c>
      <c r="F3983" s="88">
        <v>12.883559999999999</v>
      </c>
      <c r="H3983" s="88">
        <v>2.2768299999999999</v>
      </c>
      <c r="I3983" s="88">
        <v>15.307650000000001</v>
      </c>
      <c r="J3983" s="88">
        <v>3.88524</v>
      </c>
    </row>
    <row r="3984" spans="1:10">
      <c r="A3984" s="89">
        <v>41805</v>
      </c>
      <c r="B3984" s="90">
        <v>0.75</v>
      </c>
      <c r="C3984" s="91">
        <f t="shared" si="124"/>
        <v>41805.75</v>
      </c>
      <c r="D3984" s="91">
        <f t="shared" si="125"/>
        <v>41805.708333333336</v>
      </c>
      <c r="E3984" s="88" t="s">
        <v>142</v>
      </c>
      <c r="F3984" s="88">
        <v>12.524010000000001</v>
      </c>
      <c r="H3984" s="88">
        <v>2.7329599999999998</v>
      </c>
      <c r="I3984" s="88">
        <v>18.794619999999998</v>
      </c>
      <c r="J3984" s="88">
        <v>4.4001799999999998</v>
      </c>
    </row>
    <row r="3985" spans="1:10">
      <c r="A3985" s="89">
        <v>41805</v>
      </c>
      <c r="B3985" s="90">
        <v>0.79166666666666663</v>
      </c>
      <c r="C3985" s="91">
        <f t="shared" si="124"/>
        <v>41805.791666666664</v>
      </c>
      <c r="D3985" s="91">
        <f t="shared" si="125"/>
        <v>41805.75</v>
      </c>
      <c r="E3985" s="88" t="s">
        <v>142</v>
      </c>
      <c r="F3985" s="88">
        <v>15.010730000000001</v>
      </c>
      <c r="H3985" s="88">
        <v>2.5766200000000001</v>
      </c>
      <c r="I3985" s="88">
        <v>13.18812</v>
      </c>
      <c r="J3985" s="88">
        <v>5.8991100000000003</v>
      </c>
    </row>
    <row r="3986" spans="1:10">
      <c r="A3986" s="89">
        <v>41805</v>
      </c>
      <c r="B3986" s="90">
        <v>0.83333333333333337</v>
      </c>
      <c r="C3986" s="91">
        <f t="shared" si="124"/>
        <v>41805.833333333336</v>
      </c>
      <c r="D3986" s="91">
        <f t="shared" si="125"/>
        <v>41805.791666666672</v>
      </c>
      <c r="E3986" s="88" t="s">
        <v>142</v>
      </c>
      <c r="F3986" s="88">
        <v>14.82761</v>
      </c>
      <c r="H3986" s="88">
        <v>3.0714800000000002</v>
      </c>
      <c r="I3986" s="88">
        <v>12.319850000000001</v>
      </c>
      <c r="J3986" s="88">
        <v>4.3542800000000002</v>
      </c>
    </row>
    <row r="3987" spans="1:10">
      <c r="A3987" s="89">
        <v>41805</v>
      </c>
      <c r="B3987" s="90">
        <v>0.875</v>
      </c>
      <c r="C3987" s="91">
        <f t="shared" si="124"/>
        <v>41805.875</v>
      </c>
      <c r="D3987" s="91">
        <f t="shared" si="125"/>
        <v>41805.833333333336</v>
      </c>
      <c r="E3987" s="88" t="s">
        <v>142</v>
      </c>
      <c r="F3987" s="88">
        <v>10.06931</v>
      </c>
      <c r="H3987" s="88">
        <v>2.7850799999999998</v>
      </c>
      <c r="I3987" s="88">
        <v>16.174009999999999</v>
      </c>
      <c r="J3987" s="88">
        <v>3.3234499999999998</v>
      </c>
    </row>
    <row r="3988" spans="1:10">
      <c r="A3988" s="89">
        <v>41805</v>
      </c>
      <c r="B3988" s="90">
        <v>0.91666666666666663</v>
      </c>
      <c r="C3988" s="91">
        <f t="shared" si="124"/>
        <v>41805.916666666664</v>
      </c>
      <c r="D3988" s="91">
        <f t="shared" si="125"/>
        <v>41805.875</v>
      </c>
      <c r="E3988" s="88" t="s">
        <v>142</v>
      </c>
      <c r="F3988" s="88">
        <v>9.9626900000000003</v>
      </c>
      <c r="H3988" s="88">
        <v>3.7733599999999998</v>
      </c>
      <c r="I3988" s="88">
        <v>13.82785</v>
      </c>
      <c r="J3988" s="88">
        <v>4.6368600000000004</v>
      </c>
    </row>
    <row r="3989" spans="1:10">
      <c r="A3989" s="89">
        <v>41805</v>
      </c>
      <c r="B3989" s="90">
        <v>0.95833333333333337</v>
      </c>
      <c r="C3989" s="91">
        <f t="shared" si="124"/>
        <v>41805.958333333336</v>
      </c>
      <c r="D3989" s="91">
        <f t="shared" si="125"/>
        <v>41805.916666666672</v>
      </c>
      <c r="E3989" s="88" t="s">
        <v>142</v>
      </c>
      <c r="F3989" s="88">
        <v>9.0614299999999997</v>
      </c>
      <c r="I3989" s="88">
        <v>11.94595</v>
      </c>
      <c r="J3989" s="88">
        <v>3.4152499999999999</v>
      </c>
    </row>
    <row r="3990" spans="1:10">
      <c r="A3990" s="89">
        <v>41805</v>
      </c>
      <c r="B3990" s="92">
        <v>1</v>
      </c>
      <c r="C3990" s="91">
        <f t="shared" si="124"/>
        <v>41806</v>
      </c>
      <c r="D3990" s="91">
        <f t="shared" si="125"/>
        <v>41805.958333333336</v>
      </c>
      <c r="E3990" s="88" t="s">
        <v>142</v>
      </c>
      <c r="F3990" s="88">
        <v>5.3440000000000003</v>
      </c>
      <c r="H3990" s="88">
        <v>3.59598</v>
      </c>
      <c r="I3990" s="88">
        <v>8.7745499999999996</v>
      </c>
      <c r="J3990" s="88">
        <v>4.1673400000000003</v>
      </c>
    </row>
    <row r="3991" spans="1:10">
      <c r="A3991" s="89">
        <v>41806</v>
      </c>
      <c r="B3991" s="90">
        <v>4.1666666666666664E-2</v>
      </c>
      <c r="C3991" s="91">
        <f t="shared" si="124"/>
        <v>41806.041666666664</v>
      </c>
      <c r="D3991" s="91">
        <f t="shared" si="125"/>
        <v>41806</v>
      </c>
      <c r="E3991" s="88" t="s">
        <v>142</v>
      </c>
      <c r="F3991" s="88">
        <v>5.23515</v>
      </c>
      <c r="H3991" s="88">
        <v>3.3934099999999998</v>
      </c>
      <c r="I3991" s="88">
        <v>10.24845</v>
      </c>
      <c r="J3991" s="88">
        <v>3.3060800000000001</v>
      </c>
    </row>
    <row r="3992" spans="1:10">
      <c r="A3992" s="89">
        <v>41806</v>
      </c>
      <c r="B3992" s="90">
        <v>8.3333333333333329E-2</v>
      </c>
      <c r="C3992" s="91">
        <f t="shared" si="124"/>
        <v>41806.083333333336</v>
      </c>
      <c r="D3992" s="91">
        <f t="shared" si="125"/>
        <v>41806.041666666672</v>
      </c>
      <c r="E3992" s="88" t="s">
        <v>142</v>
      </c>
      <c r="I3992" s="88">
        <v>8.4615399999999994</v>
      </c>
      <c r="J3992" s="88">
        <v>3.2765900000000001</v>
      </c>
    </row>
    <row r="3993" spans="1:10">
      <c r="A3993" s="89">
        <v>41806</v>
      </c>
      <c r="B3993" s="90">
        <v>0.125</v>
      </c>
      <c r="C3993" s="91">
        <f t="shared" si="124"/>
        <v>41806.125</v>
      </c>
      <c r="D3993" s="91">
        <f t="shared" si="125"/>
        <v>41806.083333333336</v>
      </c>
      <c r="E3993" s="88" t="s">
        <v>142</v>
      </c>
      <c r="F3993" s="88">
        <v>9.3358699999999999</v>
      </c>
      <c r="H3993" s="88">
        <v>3.4305500000000002</v>
      </c>
      <c r="I3993" s="88">
        <v>7.7704899999999997</v>
      </c>
      <c r="J3993" s="88">
        <v>3.1322000000000001</v>
      </c>
    </row>
    <row r="3994" spans="1:10">
      <c r="A3994" s="89">
        <v>41806</v>
      </c>
      <c r="B3994" s="90">
        <v>0.16666666666666666</v>
      </c>
      <c r="C3994" s="91">
        <f t="shared" si="124"/>
        <v>41806.166666666664</v>
      </c>
      <c r="D3994" s="91">
        <f t="shared" si="125"/>
        <v>41806.125</v>
      </c>
      <c r="E3994" s="88" t="s">
        <v>142</v>
      </c>
      <c r="F3994" s="88">
        <v>11.748010000000001</v>
      </c>
      <c r="H3994" s="88">
        <v>3.63232</v>
      </c>
      <c r="I3994" s="88">
        <v>12.8324</v>
      </c>
      <c r="J3994" s="88">
        <v>4.2997800000000002</v>
      </c>
    </row>
    <row r="3995" spans="1:10">
      <c r="A3995" s="89">
        <v>41806</v>
      </c>
      <c r="B3995" s="90">
        <v>0.20833333333333334</v>
      </c>
      <c r="C3995" s="91">
        <f t="shared" si="124"/>
        <v>41806.208333333336</v>
      </c>
      <c r="D3995" s="91">
        <f t="shared" si="125"/>
        <v>41806.166666666672</v>
      </c>
      <c r="E3995" s="88" t="s">
        <v>142</v>
      </c>
      <c r="F3995" s="88">
        <v>8.3337199999999996</v>
      </c>
      <c r="H3995" s="88">
        <v>4.1768999999999998</v>
      </c>
      <c r="I3995" s="88">
        <v>21.919640000000001</v>
      </c>
      <c r="J3995" s="88">
        <v>7.5142100000000003</v>
      </c>
    </row>
    <row r="3996" spans="1:10">
      <c r="A3996" s="89">
        <v>41806</v>
      </c>
      <c r="B3996" s="90">
        <v>0.25</v>
      </c>
      <c r="C3996" s="91">
        <f t="shared" si="124"/>
        <v>41806.25</v>
      </c>
      <c r="D3996" s="91">
        <f t="shared" si="125"/>
        <v>41806.208333333336</v>
      </c>
      <c r="E3996" s="88" t="s">
        <v>142</v>
      </c>
      <c r="F3996" s="88">
        <v>5.9406999999999996</v>
      </c>
      <c r="H3996" s="88">
        <v>5.7805299999999997</v>
      </c>
      <c r="I3996" s="88">
        <v>28.316949999999999</v>
      </c>
      <c r="J3996" s="88">
        <v>7.5601099999999999</v>
      </c>
    </row>
    <row r="3997" spans="1:10">
      <c r="A3997" s="89">
        <v>41806</v>
      </c>
      <c r="B3997" s="90">
        <v>0.29166666666666669</v>
      </c>
      <c r="C3997" s="91">
        <f t="shared" si="124"/>
        <v>41806.291666666664</v>
      </c>
      <c r="D3997" s="91">
        <f t="shared" si="125"/>
        <v>41806.25</v>
      </c>
      <c r="E3997" s="88" t="s">
        <v>142</v>
      </c>
      <c r="F3997" s="88">
        <v>9.8646799999999999</v>
      </c>
      <c r="H3997" s="88">
        <v>7.6447399999999996</v>
      </c>
      <c r="I3997" s="88">
        <v>37.255499999999998</v>
      </c>
      <c r="J3997" s="88">
        <v>8.1745000000000001</v>
      </c>
    </row>
    <row r="3998" spans="1:10">
      <c r="A3998" s="89">
        <v>41806</v>
      </c>
      <c r="B3998" s="90">
        <v>0.33333333333333331</v>
      </c>
      <c r="C3998" s="91">
        <f t="shared" si="124"/>
        <v>41806.333333333336</v>
      </c>
      <c r="D3998" s="91">
        <f t="shared" si="125"/>
        <v>41806.291666666672</v>
      </c>
      <c r="E3998" s="88" t="s">
        <v>142</v>
      </c>
      <c r="F3998" s="88">
        <v>12.11138</v>
      </c>
      <c r="H3998" s="88">
        <v>9.84985</v>
      </c>
      <c r="I3998" s="88">
        <v>40.433599999999998</v>
      </c>
      <c r="J3998" s="88">
        <v>5.8398199999999996</v>
      </c>
    </row>
    <row r="3999" spans="1:10">
      <c r="A3999" s="89">
        <v>41806</v>
      </c>
      <c r="B3999" s="90">
        <v>0.375</v>
      </c>
      <c r="C3999" s="91">
        <f t="shared" si="124"/>
        <v>41806.375</v>
      </c>
      <c r="D3999" s="91">
        <f t="shared" si="125"/>
        <v>41806.333333333336</v>
      </c>
      <c r="E3999" s="88" t="s">
        <v>142</v>
      </c>
      <c r="F3999" s="88">
        <v>15.13457</v>
      </c>
      <c r="H3999" s="88">
        <v>9.1685300000000005</v>
      </c>
      <c r="I3999" s="88">
        <v>33.97269</v>
      </c>
      <c r="J3999" s="88">
        <v>6.2548300000000001</v>
      </c>
    </row>
    <row r="4000" spans="1:10">
      <c r="A4000" s="89">
        <v>41806</v>
      </c>
      <c r="B4000" s="90">
        <v>0.41666666666666669</v>
      </c>
      <c r="C4000" s="91">
        <f t="shared" si="124"/>
        <v>41806.416666666664</v>
      </c>
      <c r="D4000" s="91">
        <f t="shared" si="125"/>
        <v>41806.375</v>
      </c>
      <c r="E4000" s="88" t="s">
        <v>142</v>
      </c>
      <c r="F4000" s="88">
        <v>10.20223</v>
      </c>
      <c r="H4000" s="88">
        <v>9.3674300000000006</v>
      </c>
      <c r="I4000" s="88">
        <v>35.39846</v>
      </c>
      <c r="J4000" s="88">
        <v>7.6648199999999997</v>
      </c>
    </row>
    <row r="4001" spans="1:10">
      <c r="A4001" s="89">
        <v>41806</v>
      </c>
      <c r="B4001" s="90">
        <v>0.45833333333333331</v>
      </c>
      <c r="C4001" s="91">
        <f t="shared" si="124"/>
        <v>41806.458333333336</v>
      </c>
      <c r="D4001" s="91">
        <f t="shared" si="125"/>
        <v>41806.416666666672</v>
      </c>
      <c r="E4001" s="88" t="s">
        <v>142</v>
      </c>
      <c r="F4001" s="88">
        <v>11.399929999999999</v>
      </c>
      <c r="H4001" s="88">
        <v>8.7123899999999992</v>
      </c>
      <c r="I4001" s="88">
        <v>40.7592</v>
      </c>
      <c r="J4001" s="88">
        <v>4.1113999999999997</v>
      </c>
    </row>
    <row r="4002" spans="1:10">
      <c r="A4002" s="89">
        <v>41806</v>
      </c>
      <c r="B4002" s="90">
        <v>0.5</v>
      </c>
      <c r="C4002" s="91">
        <f t="shared" si="124"/>
        <v>41806.5</v>
      </c>
      <c r="D4002" s="91">
        <f t="shared" si="125"/>
        <v>41806.458333333336</v>
      </c>
      <c r="E4002" s="88" t="s">
        <v>142</v>
      </c>
      <c r="F4002" s="88">
        <v>14.357139999999999</v>
      </c>
      <c r="H4002" s="88">
        <v>2.9983200000000001</v>
      </c>
      <c r="I4002" s="88">
        <v>29.346830000000001</v>
      </c>
      <c r="J4002" s="88">
        <v>3.3645700000000001</v>
      </c>
    </row>
    <row r="4003" spans="1:10">
      <c r="A4003" s="89">
        <v>41806</v>
      </c>
      <c r="B4003" s="90">
        <v>0.54166666666666663</v>
      </c>
      <c r="C4003" s="91">
        <f t="shared" si="124"/>
        <v>41806.541666666664</v>
      </c>
      <c r="D4003" s="91">
        <f t="shared" si="125"/>
        <v>41806.5</v>
      </c>
      <c r="E4003" s="88" t="s">
        <v>142</v>
      </c>
      <c r="F4003" s="88">
        <v>15.71214</v>
      </c>
      <c r="H4003" s="88">
        <v>2.6067399999999998</v>
      </c>
      <c r="I4003" s="88">
        <v>32.174469999999999</v>
      </c>
      <c r="J4003" s="88">
        <v>5.70594</v>
      </c>
    </row>
    <row r="4004" spans="1:10">
      <c r="A4004" s="89">
        <v>41806</v>
      </c>
      <c r="B4004" s="90">
        <v>0.58333333333333337</v>
      </c>
      <c r="C4004" s="91">
        <f t="shared" si="124"/>
        <v>41806.583333333336</v>
      </c>
      <c r="D4004" s="91">
        <f t="shared" si="125"/>
        <v>41806.541666666672</v>
      </c>
      <c r="E4004" s="88" t="s">
        <v>142</v>
      </c>
      <c r="F4004" s="88">
        <v>13.292350000000001</v>
      </c>
      <c r="H4004" s="88">
        <v>2.91465</v>
      </c>
      <c r="I4004" s="88">
        <v>29.134070000000001</v>
      </c>
      <c r="J4004" s="88">
        <v>4.3973199999999997</v>
      </c>
    </row>
    <row r="4005" spans="1:10">
      <c r="A4005" s="89">
        <v>41806</v>
      </c>
      <c r="B4005" s="90">
        <v>0.625</v>
      </c>
      <c r="C4005" s="91">
        <f t="shared" si="124"/>
        <v>41806.625</v>
      </c>
      <c r="D4005" s="91">
        <f t="shared" si="125"/>
        <v>41806.583333333336</v>
      </c>
      <c r="E4005" s="88" t="s">
        <v>142</v>
      </c>
      <c r="F4005" s="88">
        <v>9.6743799999999993</v>
      </c>
      <c r="H4005" s="88">
        <v>2.7688199999999998</v>
      </c>
      <c r="I4005" s="88">
        <v>37.676729999999999</v>
      </c>
      <c r="J4005" s="88">
        <v>7.3444799999999999</v>
      </c>
    </row>
    <row r="4006" spans="1:10">
      <c r="A4006" s="89">
        <v>41806</v>
      </c>
      <c r="B4006" s="90">
        <v>0.66666666666666663</v>
      </c>
      <c r="C4006" s="91">
        <f t="shared" si="124"/>
        <v>41806.666666666664</v>
      </c>
      <c r="D4006" s="91">
        <f t="shared" si="125"/>
        <v>41806.625</v>
      </c>
      <c r="E4006" s="88" t="s">
        <v>142</v>
      </c>
      <c r="F4006" s="88">
        <v>14.95288</v>
      </c>
      <c r="H4006" s="88">
        <v>3.4338899999999999</v>
      </c>
      <c r="I4006" s="88">
        <v>33.273679999999999</v>
      </c>
      <c r="J4006" s="88">
        <v>7.43628</v>
      </c>
    </row>
    <row r="4007" spans="1:10">
      <c r="A4007" s="89">
        <v>41806</v>
      </c>
      <c r="B4007" s="90">
        <v>0.70833333333333337</v>
      </c>
      <c r="C4007" s="91">
        <f t="shared" si="124"/>
        <v>41806.708333333336</v>
      </c>
      <c r="D4007" s="91">
        <f t="shared" si="125"/>
        <v>41806.666666666672</v>
      </c>
      <c r="E4007" s="88" t="s">
        <v>142</v>
      </c>
      <c r="F4007" s="88">
        <v>9.8861899999999991</v>
      </c>
      <c r="H4007" s="88">
        <v>3.0752999999999999</v>
      </c>
      <c r="I4007" s="88">
        <v>33.525170000000003</v>
      </c>
      <c r="J4007" s="88">
        <v>9.1302800000000008</v>
      </c>
    </row>
    <row r="4008" spans="1:10">
      <c r="A4008" s="89">
        <v>41806</v>
      </c>
      <c r="B4008" s="90">
        <v>0.75</v>
      </c>
      <c r="C4008" s="91">
        <f t="shared" si="124"/>
        <v>41806.75</v>
      </c>
      <c r="D4008" s="91">
        <f t="shared" si="125"/>
        <v>41806.708333333336</v>
      </c>
      <c r="E4008" s="88" t="s">
        <v>142</v>
      </c>
      <c r="F4008" s="88">
        <v>8.1453399999999991</v>
      </c>
      <c r="H4008" s="88">
        <v>3.97322</v>
      </c>
      <c r="I4008" s="88">
        <v>18.744409999999998</v>
      </c>
      <c r="J4008" s="88">
        <v>10.395390000000001</v>
      </c>
    </row>
    <row r="4009" spans="1:10">
      <c r="A4009" s="89">
        <v>41806</v>
      </c>
      <c r="B4009" s="90">
        <v>0.79166666666666663</v>
      </c>
      <c r="C4009" s="91">
        <f t="shared" si="124"/>
        <v>41806.791666666664</v>
      </c>
      <c r="D4009" s="91">
        <f t="shared" si="125"/>
        <v>41806.75</v>
      </c>
      <c r="E4009" s="88" t="s">
        <v>142</v>
      </c>
      <c r="F4009" s="88">
        <v>9.6758199999999999</v>
      </c>
      <c r="H4009" s="88">
        <v>3.0604800000000001</v>
      </c>
      <c r="I4009" s="88">
        <v>19.64329</v>
      </c>
      <c r="J4009" s="88">
        <v>5.8541600000000003</v>
      </c>
    </row>
    <row r="4010" spans="1:10">
      <c r="A4010" s="89">
        <v>41806</v>
      </c>
      <c r="B4010" s="90">
        <v>0.83333333333333337</v>
      </c>
      <c r="C4010" s="91">
        <f t="shared" si="124"/>
        <v>41806.833333333336</v>
      </c>
      <c r="D4010" s="91">
        <f t="shared" si="125"/>
        <v>41806.791666666672</v>
      </c>
      <c r="E4010" s="88" t="s">
        <v>142</v>
      </c>
      <c r="F4010" s="88">
        <v>10.208449999999999</v>
      </c>
      <c r="H4010" s="88">
        <v>2.9237299999999999</v>
      </c>
      <c r="I4010" s="88">
        <v>11.871370000000001</v>
      </c>
      <c r="J4010" s="88">
        <v>5.1517999999999997</v>
      </c>
    </row>
    <row r="4011" spans="1:10">
      <c r="A4011" s="89">
        <v>41806</v>
      </c>
      <c r="B4011" s="90">
        <v>0.875</v>
      </c>
      <c r="C4011" s="91">
        <f t="shared" si="124"/>
        <v>41806.875</v>
      </c>
      <c r="D4011" s="91">
        <f t="shared" si="125"/>
        <v>41806.833333333336</v>
      </c>
      <c r="E4011" s="88" t="s">
        <v>142</v>
      </c>
      <c r="F4011" s="88">
        <v>13.52281</v>
      </c>
      <c r="H4011" s="88">
        <v>2.77121</v>
      </c>
      <c r="I4011" s="88">
        <v>12.601940000000001</v>
      </c>
      <c r="J4011" s="88">
        <v>3.8862000000000001</v>
      </c>
    </row>
    <row r="4012" spans="1:10">
      <c r="A4012" s="89">
        <v>41806</v>
      </c>
      <c r="B4012" s="90">
        <v>0.91666666666666663</v>
      </c>
      <c r="C4012" s="91">
        <f t="shared" si="124"/>
        <v>41806.916666666664</v>
      </c>
      <c r="D4012" s="91">
        <f t="shared" si="125"/>
        <v>41806.875</v>
      </c>
      <c r="E4012" s="88" t="s">
        <v>142</v>
      </c>
      <c r="F4012" s="88">
        <v>14.90555</v>
      </c>
      <c r="H4012" s="88">
        <v>3.1269399999999998</v>
      </c>
      <c r="I4012" s="88">
        <v>14.90363</v>
      </c>
      <c r="J4012" s="88">
        <v>2.34138</v>
      </c>
    </row>
    <row r="4013" spans="1:10">
      <c r="A4013" s="89">
        <v>41806</v>
      </c>
      <c r="B4013" s="90">
        <v>0.95833333333333337</v>
      </c>
      <c r="C4013" s="91">
        <f t="shared" si="124"/>
        <v>41806.958333333336</v>
      </c>
      <c r="D4013" s="91">
        <f t="shared" si="125"/>
        <v>41806.916666666672</v>
      </c>
      <c r="E4013" s="88" t="s">
        <v>142</v>
      </c>
      <c r="F4013" s="88">
        <v>8.9543300000000006</v>
      </c>
      <c r="H4013" s="88">
        <v>3.9206300000000001</v>
      </c>
      <c r="I4013" s="88">
        <v>10.54218</v>
      </c>
      <c r="J4013" s="88">
        <v>3.0423100000000001</v>
      </c>
    </row>
    <row r="4014" spans="1:10">
      <c r="A4014" s="89">
        <v>41806</v>
      </c>
      <c r="B4014" s="92">
        <v>1</v>
      </c>
      <c r="C4014" s="91">
        <f t="shared" si="124"/>
        <v>41807</v>
      </c>
      <c r="D4014" s="91">
        <f t="shared" si="125"/>
        <v>41806.958333333336</v>
      </c>
      <c r="E4014" s="88" t="s">
        <v>142</v>
      </c>
      <c r="F4014" s="88">
        <v>11.749919999999999</v>
      </c>
      <c r="H4014" s="88">
        <v>5.5027400000000002</v>
      </c>
      <c r="I4014" s="88">
        <v>8.5168400000000002</v>
      </c>
      <c r="J4014" s="88">
        <v>2.3409</v>
      </c>
    </row>
    <row r="4015" spans="1:10">
      <c r="A4015" s="89">
        <v>41807</v>
      </c>
      <c r="B4015" s="90">
        <v>4.1666666666666664E-2</v>
      </c>
      <c r="C4015" s="91">
        <f t="shared" si="124"/>
        <v>41807.041666666664</v>
      </c>
      <c r="D4015" s="91">
        <f t="shared" si="125"/>
        <v>41807</v>
      </c>
      <c r="E4015" s="88" t="s">
        <v>142</v>
      </c>
      <c r="F4015" s="88">
        <v>5.8764799999999999</v>
      </c>
      <c r="H4015" s="88">
        <v>3.67136</v>
      </c>
      <c r="I4015" s="88">
        <v>7.1744300000000001</v>
      </c>
      <c r="J4015" s="88">
        <v>2.0114700000000001</v>
      </c>
    </row>
    <row r="4016" spans="1:10">
      <c r="A4016" s="89">
        <v>41807</v>
      </c>
      <c r="B4016" s="90">
        <v>8.3333333333333329E-2</v>
      </c>
      <c r="C4016" s="91">
        <f t="shared" si="124"/>
        <v>41807.083333333336</v>
      </c>
      <c r="D4016" s="91">
        <f t="shared" si="125"/>
        <v>41807.041666666672</v>
      </c>
      <c r="E4016" s="88" t="s">
        <v>142</v>
      </c>
      <c r="I4016" s="88">
        <v>9.9328900000000004</v>
      </c>
      <c r="J4016" s="88">
        <v>1.7293799999999999</v>
      </c>
    </row>
    <row r="4017" spans="1:10">
      <c r="A4017" s="89">
        <v>41807</v>
      </c>
      <c r="B4017" s="90">
        <v>0.125</v>
      </c>
      <c r="C4017" s="91">
        <f t="shared" si="124"/>
        <v>41807.125</v>
      </c>
      <c r="D4017" s="91">
        <f t="shared" si="125"/>
        <v>41807.083333333336</v>
      </c>
      <c r="E4017" s="88" t="s">
        <v>142</v>
      </c>
      <c r="F4017" s="88">
        <v>5.0117099999999999</v>
      </c>
      <c r="H4017" s="88">
        <v>3.1145100000000001</v>
      </c>
      <c r="I4017" s="88">
        <v>12.714779999999999</v>
      </c>
      <c r="J4017" s="88">
        <v>3.50705</v>
      </c>
    </row>
    <row r="4018" spans="1:10">
      <c r="A4018" s="89">
        <v>41807</v>
      </c>
      <c r="B4018" s="90">
        <v>0.16666666666666666</v>
      </c>
      <c r="C4018" s="91">
        <f t="shared" si="124"/>
        <v>41807.166666666664</v>
      </c>
      <c r="D4018" s="91">
        <f t="shared" si="125"/>
        <v>41807.125</v>
      </c>
      <c r="E4018" s="88" t="s">
        <v>142</v>
      </c>
      <c r="F4018" s="88">
        <v>3.6791700000000001</v>
      </c>
      <c r="H4018" s="88">
        <v>4.0755400000000002</v>
      </c>
      <c r="I4018" s="88">
        <v>18.94857</v>
      </c>
      <c r="J4018" s="88">
        <v>4.4393900000000004</v>
      </c>
    </row>
    <row r="4019" spans="1:10">
      <c r="A4019" s="89">
        <v>41807</v>
      </c>
      <c r="B4019" s="90">
        <v>0.20833333333333334</v>
      </c>
      <c r="C4019" s="91">
        <f t="shared" si="124"/>
        <v>41807.208333333336</v>
      </c>
      <c r="D4019" s="91">
        <f t="shared" si="125"/>
        <v>41807.166666666672</v>
      </c>
      <c r="E4019" s="88" t="s">
        <v>142</v>
      </c>
      <c r="F4019" s="88">
        <v>4.4470400000000003</v>
      </c>
      <c r="H4019" s="88">
        <v>4.67415</v>
      </c>
      <c r="I4019" s="88">
        <v>25.074310000000001</v>
      </c>
      <c r="J4019" s="88">
        <v>5.8838100000000004</v>
      </c>
    </row>
    <row r="4020" spans="1:10">
      <c r="A4020" s="89">
        <v>41807</v>
      </c>
      <c r="B4020" s="90">
        <v>0.25</v>
      </c>
      <c r="C4020" s="91">
        <f t="shared" si="124"/>
        <v>41807.25</v>
      </c>
      <c r="D4020" s="91">
        <f t="shared" si="125"/>
        <v>41807.208333333336</v>
      </c>
      <c r="E4020" s="88" t="s">
        <v>142</v>
      </c>
      <c r="F4020" s="88">
        <v>11.501300000000001</v>
      </c>
      <c r="H4020" s="88">
        <v>6.1376900000000001</v>
      </c>
      <c r="I4020" s="88">
        <v>21.96172</v>
      </c>
      <c r="J4020" s="88">
        <v>6.2538799999999997</v>
      </c>
    </row>
    <row r="4021" spans="1:10">
      <c r="A4021" s="89">
        <v>41807</v>
      </c>
      <c r="B4021" s="90">
        <v>0.29166666666666669</v>
      </c>
      <c r="C4021" s="91">
        <f t="shared" si="124"/>
        <v>41807.291666666664</v>
      </c>
      <c r="D4021" s="91">
        <f t="shared" si="125"/>
        <v>41807.25</v>
      </c>
      <c r="E4021" s="88" t="s">
        <v>142</v>
      </c>
      <c r="F4021" s="88">
        <v>17.554839999999999</v>
      </c>
      <c r="H4021" s="88">
        <v>4.4604299999999997</v>
      </c>
      <c r="I4021" s="88">
        <v>21.1556</v>
      </c>
      <c r="J4021" s="88">
        <v>5.4128499999999997</v>
      </c>
    </row>
    <row r="4022" spans="1:10">
      <c r="A4022" s="89">
        <v>41807</v>
      </c>
      <c r="B4022" s="90">
        <v>0.33333333333333331</v>
      </c>
      <c r="C4022" s="91">
        <f t="shared" si="124"/>
        <v>41807.333333333336</v>
      </c>
      <c r="D4022" s="91">
        <f t="shared" si="125"/>
        <v>41807.291666666672</v>
      </c>
      <c r="E4022" s="88" t="s">
        <v>142</v>
      </c>
      <c r="F4022" s="88">
        <v>20.433150000000001</v>
      </c>
      <c r="H4022" s="88">
        <v>3.9794299999999998</v>
      </c>
      <c r="I4022" s="88">
        <v>19.88522</v>
      </c>
      <c r="J4022" s="88">
        <v>4.2452699999999997</v>
      </c>
    </row>
    <row r="4023" spans="1:10">
      <c r="A4023" s="89">
        <v>41807</v>
      </c>
      <c r="B4023" s="90">
        <v>0.375</v>
      </c>
      <c r="C4023" s="91">
        <f t="shared" si="124"/>
        <v>41807.375</v>
      </c>
      <c r="D4023" s="91">
        <f t="shared" si="125"/>
        <v>41807.333333333336</v>
      </c>
      <c r="E4023" s="88" t="s">
        <v>142</v>
      </c>
      <c r="F4023" s="88">
        <v>15.919650000000001</v>
      </c>
      <c r="H4023" s="88">
        <v>3.01362</v>
      </c>
      <c r="I4023" s="88">
        <v>23.043230000000001</v>
      </c>
      <c r="J4023" s="88">
        <v>3.8704200000000002</v>
      </c>
    </row>
    <row r="4024" spans="1:10">
      <c r="A4024" s="89">
        <v>41807</v>
      </c>
      <c r="B4024" s="90">
        <v>0.41666666666666669</v>
      </c>
      <c r="C4024" s="91">
        <f t="shared" si="124"/>
        <v>41807.416666666664</v>
      </c>
      <c r="D4024" s="91">
        <f t="shared" si="125"/>
        <v>41807.375</v>
      </c>
      <c r="E4024" s="88" t="s">
        <v>142</v>
      </c>
      <c r="H4024" s="88">
        <v>2.8673199999999999</v>
      </c>
      <c r="I4024" s="88">
        <v>25.525179999999999</v>
      </c>
      <c r="J4024" s="88">
        <v>2.8931300000000002</v>
      </c>
    </row>
    <row r="4025" spans="1:10">
      <c r="A4025" s="89">
        <v>41807</v>
      </c>
      <c r="B4025" s="90">
        <v>0.45833333333333331</v>
      </c>
      <c r="C4025" s="91">
        <f t="shared" si="124"/>
        <v>41807.458333333336</v>
      </c>
      <c r="D4025" s="91">
        <f t="shared" si="125"/>
        <v>41807.416666666672</v>
      </c>
      <c r="E4025" s="88" t="s">
        <v>142</v>
      </c>
      <c r="F4025" s="88">
        <v>12.1839</v>
      </c>
      <c r="H4025" s="88">
        <v>2.0817600000000001</v>
      </c>
      <c r="I4025" s="88">
        <v>25.617460000000001</v>
      </c>
      <c r="J4025" s="88">
        <v>2.6593300000000002</v>
      </c>
    </row>
    <row r="4026" spans="1:10">
      <c r="A4026" s="89">
        <v>41807</v>
      </c>
      <c r="B4026" s="90">
        <v>0.5</v>
      </c>
      <c r="C4026" s="91">
        <f t="shared" si="124"/>
        <v>41807.5</v>
      </c>
      <c r="D4026" s="91">
        <f t="shared" si="125"/>
        <v>41807.458333333336</v>
      </c>
      <c r="E4026" s="88" t="s">
        <v>142</v>
      </c>
      <c r="F4026" s="88">
        <v>17.965070000000001</v>
      </c>
      <c r="H4026" s="88">
        <v>1.70882</v>
      </c>
      <c r="I4026" s="88">
        <v>25.234960000000001</v>
      </c>
      <c r="J4026" s="88">
        <v>3.0791300000000001</v>
      </c>
    </row>
    <row r="4027" spans="1:10">
      <c r="A4027" s="89">
        <v>41807</v>
      </c>
      <c r="B4027" s="90">
        <v>0.54166666666666663</v>
      </c>
      <c r="C4027" s="91">
        <f t="shared" si="124"/>
        <v>41807.541666666664</v>
      </c>
      <c r="D4027" s="91">
        <f t="shared" si="125"/>
        <v>41807.5</v>
      </c>
      <c r="E4027" s="88" t="s">
        <v>142</v>
      </c>
      <c r="F4027" s="88">
        <v>12.1439</v>
      </c>
      <c r="H4027" s="88">
        <v>1.2947599999999999</v>
      </c>
      <c r="I4027" s="88">
        <v>17.809200000000001</v>
      </c>
      <c r="J4027" s="88">
        <v>3.6873</v>
      </c>
    </row>
    <row r="4028" spans="1:10">
      <c r="A4028" s="89">
        <v>41807</v>
      </c>
      <c r="B4028" s="90">
        <v>0.58333333333333337</v>
      </c>
      <c r="C4028" s="91">
        <f t="shared" si="124"/>
        <v>41807.583333333336</v>
      </c>
      <c r="D4028" s="91">
        <f t="shared" si="125"/>
        <v>41807.541666666672</v>
      </c>
      <c r="E4028" s="88" t="s">
        <v>142</v>
      </c>
      <c r="F4028" s="88">
        <v>12.524480000000001</v>
      </c>
      <c r="H4028" s="88">
        <v>2.153</v>
      </c>
      <c r="I4028" s="88">
        <v>21.179030000000001</v>
      </c>
      <c r="J4028" s="88">
        <v>3.7360699999999998</v>
      </c>
    </row>
    <row r="4029" spans="1:10">
      <c r="A4029" s="89">
        <v>41807</v>
      </c>
      <c r="B4029" s="90">
        <v>0.625</v>
      </c>
      <c r="C4029" s="91">
        <f t="shared" si="124"/>
        <v>41807.625</v>
      </c>
      <c r="D4029" s="91">
        <f t="shared" si="125"/>
        <v>41807.583333333336</v>
      </c>
      <c r="E4029" s="88" t="s">
        <v>142</v>
      </c>
      <c r="F4029" s="88">
        <v>11.760439999999999</v>
      </c>
      <c r="H4029" s="88">
        <v>2.6057800000000002</v>
      </c>
      <c r="I4029" s="88">
        <v>20.161100000000001</v>
      </c>
      <c r="J4029" s="88">
        <v>3.8780700000000001</v>
      </c>
    </row>
    <row r="4030" spans="1:10">
      <c r="A4030" s="89">
        <v>41807</v>
      </c>
      <c r="B4030" s="90">
        <v>0.66666666666666663</v>
      </c>
      <c r="C4030" s="91">
        <f t="shared" si="124"/>
        <v>41807.666666666664</v>
      </c>
      <c r="D4030" s="91">
        <f t="shared" si="125"/>
        <v>41807.625</v>
      </c>
      <c r="E4030" s="88" t="s">
        <v>142</v>
      </c>
      <c r="F4030" s="88">
        <v>11.35164</v>
      </c>
      <c r="H4030" s="88">
        <v>1.83504</v>
      </c>
      <c r="I4030" s="88">
        <v>27.633230000000001</v>
      </c>
      <c r="J4030" s="88">
        <v>4.1587300000000003</v>
      </c>
    </row>
    <row r="4031" spans="1:10">
      <c r="A4031" s="89">
        <v>41807</v>
      </c>
      <c r="B4031" s="90">
        <v>0.70833333333333337</v>
      </c>
      <c r="C4031" s="91">
        <f t="shared" si="124"/>
        <v>41807.708333333336</v>
      </c>
      <c r="D4031" s="91">
        <f t="shared" si="125"/>
        <v>41807.666666666672</v>
      </c>
      <c r="E4031" s="88" t="s">
        <v>142</v>
      </c>
      <c r="F4031" s="88">
        <v>11.58975</v>
      </c>
      <c r="H4031" s="88">
        <v>2.9022199999999998</v>
      </c>
      <c r="I4031" s="88">
        <v>25.379349999999999</v>
      </c>
      <c r="J4031" s="88">
        <v>5.3287000000000004</v>
      </c>
    </row>
    <row r="4032" spans="1:10">
      <c r="A4032" s="89">
        <v>41807</v>
      </c>
      <c r="B4032" s="90">
        <v>0.75</v>
      </c>
      <c r="C4032" s="91">
        <f t="shared" si="124"/>
        <v>41807.75</v>
      </c>
      <c r="D4032" s="91">
        <f t="shared" si="125"/>
        <v>41807.708333333336</v>
      </c>
      <c r="E4032" s="88" t="s">
        <v>142</v>
      </c>
      <c r="F4032" s="88">
        <v>10.92611</v>
      </c>
      <c r="H4032" s="88">
        <v>3.0968200000000001</v>
      </c>
      <c r="I4032" s="88">
        <v>21.90052</v>
      </c>
      <c r="J4032" s="88">
        <v>5.2373799999999999</v>
      </c>
    </row>
    <row r="4033" spans="1:10">
      <c r="A4033" s="89">
        <v>41807</v>
      </c>
      <c r="B4033" s="90">
        <v>0.79166666666666663</v>
      </c>
      <c r="C4033" s="91">
        <f t="shared" si="124"/>
        <v>41807.791666666664</v>
      </c>
      <c r="D4033" s="91">
        <f t="shared" si="125"/>
        <v>41807.75</v>
      </c>
      <c r="E4033" s="88" t="s">
        <v>142</v>
      </c>
      <c r="F4033" s="88">
        <v>18.050180000000001</v>
      </c>
      <c r="H4033" s="88">
        <v>3.8704200000000002</v>
      </c>
      <c r="I4033" s="88">
        <v>16.124289999999998</v>
      </c>
      <c r="J4033" s="88">
        <v>6.5479200000000004</v>
      </c>
    </row>
    <row r="4034" spans="1:10">
      <c r="A4034" s="89">
        <v>41807</v>
      </c>
      <c r="B4034" s="90">
        <v>0.83333333333333337</v>
      </c>
      <c r="C4034" s="91">
        <f t="shared" si="124"/>
        <v>41807.833333333336</v>
      </c>
      <c r="D4034" s="91">
        <f t="shared" si="125"/>
        <v>41807.791666666672</v>
      </c>
      <c r="E4034" s="88" t="s">
        <v>142</v>
      </c>
      <c r="F4034" s="88">
        <v>15.01934</v>
      </c>
      <c r="H4034" s="88">
        <v>3.93927</v>
      </c>
      <c r="I4034" s="88">
        <v>22.196950000000001</v>
      </c>
      <c r="J4034" s="88">
        <v>6.6402000000000001</v>
      </c>
    </row>
    <row r="4035" spans="1:10">
      <c r="A4035" s="89">
        <v>41807</v>
      </c>
      <c r="B4035" s="90">
        <v>0.875</v>
      </c>
      <c r="C4035" s="91">
        <f t="shared" si="124"/>
        <v>41807.875</v>
      </c>
      <c r="D4035" s="91">
        <f t="shared" si="125"/>
        <v>41807.833333333336</v>
      </c>
      <c r="E4035" s="88" t="s">
        <v>142</v>
      </c>
      <c r="F4035" s="88">
        <v>20.030570000000001</v>
      </c>
      <c r="H4035" s="88">
        <v>5.0313100000000004</v>
      </c>
      <c r="I4035" s="88">
        <v>14.546480000000001</v>
      </c>
      <c r="J4035" s="88">
        <v>4.6770199999999997</v>
      </c>
    </row>
    <row r="4036" spans="1:10">
      <c r="A4036" s="89">
        <v>41807</v>
      </c>
      <c r="B4036" s="90">
        <v>0.91666666666666663</v>
      </c>
      <c r="C4036" s="91">
        <f t="shared" si="124"/>
        <v>41807.916666666664</v>
      </c>
      <c r="D4036" s="91">
        <f t="shared" si="125"/>
        <v>41807.875</v>
      </c>
      <c r="E4036" s="88" t="s">
        <v>142</v>
      </c>
      <c r="F4036" s="88">
        <v>16.266290000000001</v>
      </c>
      <c r="H4036" s="88">
        <v>2.1448700000000001</v>
      </c>
      <c r="I4036" s="88">
        <v>13.496510000000001</v>
      </c>
      <c r="J4036" s="88">
        <v>3.8336100000000002</v>
      </c>
    </row>
    <row r="4037" spans="1:10">
      <c r="A4037" s="89">
        <v>41807</v>
      </c>
      <c r="B4037" s="90">
        <v>0.95833333333333337</v>
      </c>
      <c r="C4037" s="91">
        <f t="shared" si="124"/>
        <v>41807.958333333336</v>
      </c>
      <c r="D4037" s="91">
        <f t="shared" si="125"/>
        <v>41807.916666666672</v>
      </c>
      <c r="E4037" s="88" t="s">
        <v>142</v>
      </c>
      <c r="F4037" s="88">
        <v>11.5625</v>
      </c>
      <c r="H4037" s="88">
        <v>1.2397800000000001</v>
      </c>
      <c r="I4037" s="88">
        <v>17.208200000000001</v>
      </c>
      <c r="J4037" s="88">
        <v>4.7697799999999999</v>
      </c>
    </row>
    <row r="4038" spans="1:10">
      <c r="A4038" s="89">
        <v>41807</v>
      </c>
      <c r="B4038" s="92">
        <v>1</v>
      </c>
      <c r="C4038" s="91">
        <f t="shared" si="124"/>
        <v>41808</v>
      </c>
      <c r="D4038" s="91">
        <f t="shared" si="125"/>
        <v>41807.958333333336</v>
      </c>
      <c r="E4038" s="88" t="s">
        <v>142</v>
      </c>
      <c r="F4038" s="88">
        <v>9.0924999999999994</v>
      </c>
      <c r="H4038" s="88">
        <v>1.8240499999999999</v>
      </c>
      <c r="I4038" s="88">
        <v>21.408999999999999</v>
      </c>
      <c r="J4038" s="88">
        <v>7.4826600000000001</v>
      </c>
    </row>
    <row r="4039" spans="1:10">
      <c r="A4039" s="89">
        <v>41808</v>
      </c>
      <c r="B4039" s="90">
        <v>4.1666666666666664E-2</v>
      </c>
      <c r="C4039" s="91">
        <f t="shared" si="124"/>
        <v>41808.041666666664</v>
      </c>
      <c r="D4039" s="91">
        <f t="shared" si="125"/>
        <v>41808</v>
      </c>
      <c r="E4039" s="88" t="s">
        <v>142</v>
      </c>
      <c r="F4039" s="88">
        <v>12.25658</v>
      </c>
      <c r="H4039" s="88">
        <v>2.58379</v>
      </c>
      <c r="I4039" s="88">
        <v>18.959250000000001</v>
      </c>
      <c r="J4039" s="88">
        <v>3.4601899999999999</v>
      </c>
    </row>
    <row r="4040" spans="1:10">
      <c r="A4040" s="89">
        <v>41808</v>
      </c>
      <c r="B4040" s="90">
        <v>8.3333333333333329E-2</v>
      </c>
      <c r="C4040" s="91">
        <f t="shared" ref="C4040:C4103" si="126">A4040+B4040</f>
        <v>41808.083333333336</v>
      </c>
      <c r="D4040" s="91">
        <f t="shared" ref="D4040:D4103" si="127">C4040-"01:00"</f>
        <v>41808.041666666672</v>
      </c>
      <c r="E4040" s="88" t="s">
        <v>142</v>
      </c>
      <c r="I4040" s="88">
        <v>13.495240000000001</v>
      </c>
      <c r="J4040" s="88">
        <v>3.8345600000000002</v>
      </c>
    </row>
    <row r="4041" spans="1:10">
      <c r="A4041" s="89">
        <v>41808</v>
      </c>
      <c r="B4041" s="90">
        <v>0.125</v>
      </c>
      <c r="C4041" s="91">
        <f t="shared" si="126"/>
        <v>41808.125</v>
      </c>
      <c r="D4041" s="91">
        <f t="shared" si="127"/>
        <v>41808.083333333336</v>
      </c>
      <c r="E4041" s="88" t="s">
        <v>142</v>
      </c>
      <c r="F4041" s="88">
        <v>9.3788999999999998</v>
      </c>
      <c r="H4041" s="88">
        <v>4.5488799999999996</v>
      </c>
      <c r="I4041" s="88">
        <v>16.003799999999998</v>
      </c>
      <c r="J4041" s="88">
        <v>4.4876800000000001</v>
      </c>
    </row>
    <row r="4042" spans="1:10">
      <c r="A4042" s="89">
        <v>41808</v>
      </c>
      <c r="B4042" s="90">
        <v>0.16666666666666666</v>
      </c>
      <c r="C4042" s="91">
        <f t="shared" si="126"/>
        <v>41808.166666666664</v>
      </c>
      <c r="D4042" s="91">
        <f t="shared" si="127"/>
        <v>41808.125</v>
      </c>
      <c r="E4042" s="88" t="s">
        <v>142</v>
      </c>
      <c r="F4042" s="88">
        <v>8.6516699999999993</v>
      </c>
      <c r="H4042" s="88">
        <v>4.77217</v>
      </c>
      <c r="I4042" s="88">
        <v>19.46734</v>
      </c>
      <c r="J4042" s="88">
        <v>5.3717300000000003</v>
      </c>
    </row>
    <row r="4043" spans="1:10">
      <c r="A4043" s="89">
        <v>41808</v>
      </c>
      <c r="B4043" s="90">
        <v>0.20833333333333334</v>
      </c>
      <c r="C4043" s="91">
        <f t="shared" si="126"/>
        <v>41808.208333333336</v>
      </c>
      <c r="D4043" s="91">
        <f t="shared" si="127"/>
        <v>41808.166666666672</v>
      </c>
      <c r="E4043" s="88" t="s">
        <v>142</v>
      </c>
      <c r="F4043" s="88">
        <v>9.9349600000000002</v>
      </c>
      <c r="H4043" s="88">
        <v>4.8778300000000003</v>
      </c>
      <c r="I4043" s="88">
        <v>12.566079999999999</v>
      </c>
      <c r="J4043" s="88">
        <v>5.4573200000000002</v>
      </c>
    </row>
    <row r="4044" spans="1:10">
      <c r="A4044" s="89">
        <v>41808</v>
      </c>
      <c r="B4044" s="90">
        <v>0.25</v>
      </c>
      <c r="C4044" s="91">
        <f t="shared" si="126"/>
        <v>41808.25</v>
      </c>
      <c r="D4044" s="91">
        <f t="shared" si="127"/>
        <v>41808.208333333336</v>
      </c>
      <c r="E4044" s="88" t="s">
        <v>142</v>
      </c>
      <c r="F4044" s="88">
        <v>15.92348</v>
      </c>
      <c r="H4044" s="88">
        <v>3.1867000000000001</v>
      </c>
      <c r="I4044" s="88">
        <v>16.58568</v>
      </c>
      <c r="J4044" s="88">
        <v>3.8622899999999998</v>
      </c>
    </row>
    <row r="4045" spans="1:10">
      <c r="A4045" s="89">
        <v>41808</v>
      </c>
      <c r="B4045" s="90">
        <v>0.29166666666666669</v>
      </c>
      <c r="C4045" s="91">
        <f t="shared" si="126"/>
        <v>41808.291666666664</v>
      </c>
      <c r="D4045" s="91">
        <f t="shared" si="127"/>
        <v>41808.25</v>
      </c>
      <c r="E4045" s="88" t="s">
        <v>142</v>
      </c>
      <c r="F4045" s="88">
        <v>14.60337</v>
      </c>
      <c r="H4045" s="88">
        <v>2.3260800000000001</v>
      </c>
      <c r="I4045" s="88">
        <v>17.8857</v>
      </c>
      <c r="J4045" s="88">
        <v>3.3526099999999999</v>
      </c>
    </row>
    <row r="4046" spans="1:10">
      <c r="A4046" s="89">
        <v>41808</v>
      </c>
      <c r="B4046" s="90">
        <v>0.33333333333333331</v>
      </c>
      <c r="C4046" s="91">
        <f t="shared" si="126"/>
        <v>41808.333333333336</v>
      </c>
      <c r="D4046" s="91">
        <f t="shared" si="127"/>
        <v>41808.291666666672</v>
      </c>
      <c r="E4046" s="88" t="s">
        <v>142</v>
      </c>
      <c r="F4046" s="88">
        <v>13.86802</v>
      </c>
      <c r="H4046" s="88">
        <v>1.8503400000000001</v>
      </c>
      <c r="I4046" s="88">
        <v>17.933509999999998</v>
      </c>
      <c r="J4046" s="88">
        <v>3.0729099999999998</v>
      </c>
    </row>
    <row r="4047" spans="1:10">
      <c r="A4047" s="89">
        <v>41808</v>
      </c>
      <c r="B4047" s="90">
        <v>0.375</v>
      </c>
      <c r="C4047" s="91">
        <f t="shared" si="126"/>
        <v>41808.375</v>
      </c>
      <c r="D4047" s="91">
        <f t="shared" si="127"/>
        <v>41808.333333333336</v>
      </c>
      <c r="E4047" s="88" t="s">
        <v>142</v>
      </c>
      <c r="F4047" s="88">
        <v>15.43913</v>
      </c>
      <c r="H4047" s="88">
        <v>1.91967</v>
      </c>
      <c r="I4047" s="88">
        <v>19.030329999999999</v>
      </c>
      <c r="J4047" s="88">
        <v>2.7406100000000002</v>
      </c>
    </row>
    <row r="4048" spans="1:10">
      <c r="A4048" s="89">
        <v>41808</v>
      </c>
      <c r="B4048" s="90">
        <v>0.41666666666666669</v>
      </c>
      <c r="C4048" s="91">
        <f t="shared" si="126"/>
        <v>41808.416666666664</v>
      </c>
      <c r="D4048" s="91">
        <f t="shared" si="127"/>
        <v>41808.375</v>
      </c>
      <c r="E4048" s="88" t="s">
        <v>142</v>
      </c>
      <c r="H4048" s="88">
        <v>2.02677</v>
      </c>
      <c r="I4048" s="88">
        <v>27.819230000000001</v>
      </c>
      <c r="J4048" s="88">
        <v>2.9366400000000001</v>
      </c>
    </row>
    <row r="4049" spans="1:10">
      <c r="A4049" s="89">
        <v>41808</v>
      </c>
      <c r="B4049" s="90">
        <v>0.45833333333333331</v>
      </c>
      <c r="C4049" s="91">
        <f t="shared" si="126"/>
        <v>41808.458333333336</v>
      </c>
      <c r="D4049" s="91">
        <f t="shared" si="127"/>
        <v>41808.416666666672</v>
      </c>
      <c r="E4049" s="88" t="s">
        <v>142</v>
      </c>
      <c r="F4049" s="88">
        <v>20.45945</v>
      </c>
      <c r="H4049" s="88">
        <v>1.72221</v>
      </c>
      <c r="I4049" s="88">
        <v>21.04372</v>
      </c>
      <c r="J4049" s="88">
        <v>4.2443200000000001</v>
      </c>
    </row>
    <row r="4050" spans="1:10">
      <c r="A4050" s="89">
        <v>41808</v>
      </c>
      <c r="B4050" s="90">
        <v>0.5</v>
      </c>
      <c r="C4050" s="91">
        <f t="shared" si="126"/>
        <v>41808.5</v>
      </c>
      <c r="D4050" s="91">
        <f t="shared" si="127"/>
        <v>41808.458333333336</v>
      </c>
      <c r="E4050" s="88" t="s">
        <v>142</v>
      </c>
      <c r="F4050" s="88">
        <v>15.216810000000001</v>
      </c>
      <c r="H4050" s="88">
        <v>2.7205300000000001</v>
      </c>
      <c r="I4050" s="88">
        <v>25.83644</v>
      </c>
      <c r="J4050" s="88">
        <v>3.0337000000000001</v>
      </c>
    </row>
    <row r="4051" spans="1:10">
      <c r="A4051" s="89">
        <v>41808</v>
      </c>
      <c r="B4051" s="90">
        <v>0.54166666666666663</v>
      </c>
      <c r="C4051" s="91">
        <f t="shared" si="126"/>
        <v>41808.541666666664</v>
      </c>
      <c r="D4051" s="91">
        <f t="shared" si="127"/>
        <v>41808.5</v>
      </c>
      <c r="E4051" s="88" t="s">
        <v>142</v>
      </c>
      <c r="F4051" s="88">
        <v>9.4735700000000005</v>
      </c>
      <c r="H4051" s="88">
        <v>2.0927500000000001</v>
      </c>
      <c r="I4051" s="88">
        <v>37.629869999999997</v>
      </c>
      <c r="J4051" s="88">
        <v>3.9225400000000001</v>
      </c>
    </row>
    <row r="4052" spans="1:10">
      <c r="A4052" s="89">
        <v>41808</v>
      </c>
      <c r="B4052" s="90">
        <v>0.58333333333333337</v>
      </c>
      <c r="C4052" s="91">
        <f t="shared" si="126"/>
        <v>41808.583333333336</v>
      </c>
      <c r="D4052" s="91">
        <f t="shared" si="127"/>
        <v>41808.541666666672</v>
      </c>
      <c r="E4052" s="88" t="s">
        <v>142</v>
      </c>
      <c r="F4052" s="88">
        <v>9.8512900000000005</v>
      </c>
      <c r="H4052" s="88">
        <v>3.2220800000000001</v>
      </c>
      <c r="I4052" s="88">
        <v>25.701129999999999</v>
      </c>
      <c r="J4052" s="88">
        <v>6.3016899999999998</v>
      </c>
    </row>
    <row r="4053" spans="1:10">
      <c r="A4053" s="89">
        <v>41808</v>
      </c>
      <c r="B4053" s="90">
        <v>0.625</v>
      </c>
      <c r="C4053" s="91">
        <f t="shared" si="126"/>
        <v>41808.625</v>
      </c>
      <c r="D4053" s="91">
        <f t="shared" si="127"/>
        <v>41808.583333333336</v>
      </c>
      <c r="E4053" s="88" t="s">
        <v>142</v>
      </c>
      <c r="F4053" s="88">
        <v>14.27394</v>
      </c>
      <c r="H4053" s="88">
        <v>5.4907899999999996</v>
      </c>
      <c r="I4053" s="88">
        <v>36.807020000000001</v>
      </c>
      <c r="J4053" s="88">
        <v>7.2383300000000004</v>
      </c>
    </row>
    <row r="4054" spans="1:10">
      <c r="A4054" s="89">
        <v>41808</v>
      </c>
      <c r="B4054" s="90">
        <v>0.66666666666666663</v>
      </c>
      <c r="C4054" s="91">
        <f t="shared" si="126"/>
        <v>41808.666666666664</v>
      </c>
      <c r="D4054" s="91">
        <f t="shared" si="127"/>
        <v>41808.625</v>
      </c>
      <c r="E4054" s="88" t="s">
        <v>142</v>
      </c>
      <c r="F4054" s="88">
        <v>15.352589999999999</v>
      </c>
      <c r="H4054" s="88">
        <v>4.2868700000000004</v>
      </c>
      <c r="I4054" s="88">
        <v>32.971980000000002</v>
      </c>
      <c r="J4054" s="88">
        <v>6.21563</v>
      </c>
    </row>
    <row r="4055" spans="1:10">
      <c r="A4055" s="89">
        <v>41808</v>
      </c>
      <c r="B4055" s="90">
        <v>0.70833333333333337</v>
      </c>
      <c r="C4055" s="91">
        <f t="shared" si="126"/>
        <v>41808.708333333336</v>
      </c>
      <c r="D4055" s="91">
        <f t="shared" si="127"/>
        <v>41808.666666666672</v>
      </c>
      <c r="E4055" s="88" t="s">
        <v>142</v>
      </c>
      <c r="F4055" s="88">
        <v>15.34351</v>
      </c>
      <c r="H4055" s="88">
        <v>2.9624600000000001</v>
      </c>
      <c r="I4055" s="88">
        <v>41.104410000000001</v>
      </c>
      <c r="J4055" s="88">
        <v>5.7982199999999997</v>
      </c>
    </row>
    <row r="4056" spans="1:10">
      <c r="A4056" s="89">
        <v>41808</v>
      </c>
      <c r="B4056" s="90">
        <v>0.75</v>
      </c>
      <c r="C4056" s="91">
        <f t="shared" si="126"/>
        <v>41808.75</v>
      </c>
      <c r="D4056" s="91">
        <f t="shared" si="127"/>
        <v>41808.708333333336</v>
      </c>
      <c r="E4056" s="88" t="s">
        <v>142</v>
      </c>
      <c r="F4056" s="88">
        <v>22.211780000000001</v>
      </c>
      <c r="H4056" s="88">
        <v>3.1322000000000001</v>
      </c>
      <c r="I4056" s="88">
        <v>29.633230000000001</v>
      </c>
      <c r="J4056" s="88">
        <v>9.0241299999999995</v>
      </c>
    </row>
    <row r="4057" spans="1:10">
      <c r="A4057" s="89">
        <v>41808</v>
      </c>
      <c r="B4057" s="90">
        <v>0.79166666666666663</v>
      </c>
      <c r="C4057" s="91">
        <f t="shared" si="126"/>
        <v>41808.791666666664</v>
      </c>
      <c r="D4057" s="91">
        <f t="shared" si="127"/>
        <v>41808.75</v>
      </c>
      <c r="E4057" s="88" t="s">
        <v>142</v>
      </c>
      <c r="F4057" s="88">
        <v>18.892150000000001</v>
      </c>
      <c r="H4057" s="88">
        <v>2.9705900000000001</v>
      </c>
      <c r="I4057" s="88">
        <v>32.851010000000002</v>
      </c>
      <c r="J4057" s="88">
        <v>5.5653800000000002</v>
      </c>
    </row>
    <row r="4058" spans="1:10">
      <c r="A4058" s="89">
        <v>41808</v>
      </c>
      <c r="B4058" s="90">
        <v>0.83333333333333337</v>
      </c>
      <c r="C4058" s="91">
        <f t="shared" si="126"/>
        <v>41808.833333333336</v>
      </c>
      <c r="D4058" s="91">
        <f t="shared" si="127"/>
        <v>41808.791666666672</v>
      </c>
      <c r="E4058" s="88" t="s">
        <v>142</v>
      </c>
      <c r="F4058" s="88">
        <v>24.947610000000001</v>
      </c>
      <c r="H4058" s="88">
        <v>4.52067</v>
      </c>
      <c r="I4058" s="88">
        <v>31.870380000000001</v>
      </c>
      <c r="J4058" s="88">
        <v>7.3449600000000004</v>
      </c>
    </row>
    <row r="4059" spans="1:10">
      <c r="A4059" s="89">
        <v>41808</v>
      </c>
      <c r="B4059" s="90">
        <v>0.875</v>
      </c>
      <c r="C4059" s="91">
        <f t="shared" si="126"/>
        <v>41808.875</v>
      </c>
      <c r="D4059" s="91">
        <f t="shared" si="127"/>
        <v>41808.833333333336</v>
      </c>
      <c r="E4059" s="88" t="s">
        <v>142</v>
      </c>
      <c r="F4059" s="88">
        <v>21.066189999999999</v>
      </c>
      <c r="H4059" s="88">
        <v>5.6189299999999998</v>
      </c>
      <c r="I4059" s="88">
        <v>29.84695</v>
      </c>
      <c r="J4059" s="88">
        <v>7.7666599999999999</v>
      </c>
    </row>
    <row r="4060" spans="1:10">
      <c r="A4060" s="89">
        <v>41808</v>
      </c>
      <c r="B4060" s="90">
        <v>0.91666666666666663</v>
      </c>
      <c r="C4060" s="91">
        <f t="shared" si="126"/>
        <v>41808.916666666664</v>
      </c>
      <c r="D4060" s="91">
        <f t="shared" si="127"/>
        <v>41808.875</v>
      </c>
      <c r="E4060" s="88" t="s">
        <v>142</v>
      </c>
      <c r="F4060" s="88">
        <v>16.740110000000001</v>
      </c>
      <c r="H4060" s="88">
        <v>4.5053700000000001</v>
      </c>
      <c r="I4060" s="88">
        <v>15.03703</v>
      </c>
      <c r="J4060" s="88">
        <v>8.5154099999999993</v>
      </c>
    </row>
    <row r="4061" spans="1:10">
      <c r="A4061" s="89">
        <v>41808</v>
      </c>
      <c r="B4061" s="90">
        <v>0.95833333333333337</v>
      </c>
      <c r="C4061" s="91">
        <f t="shared" si="126"/>
        <v>41808.958333333336</v>
      </c>
      <c r="D4061" s="91">
        <f t="shared" si="127"/>
        <v>41808.916666666672</v>
      </c>
      <c r="E4061" s="88" t="s">
        <v>142</v>
      </c>
      <c r="F4061" s="88">
        <v>15.18525</v>
      </c>
      <c r="H4061" s="88">
        <v>6.9849300000000003</v>
      </c>
      <c r="I4061" s="88">
        <v>21.849360000000001</v>
      </c>
      <c r="J4061" s="88">
        <v>5.1441499999999998</v>
      </c>
    </row>
    <row r="4062" spans="1:10">
      <c r="A4062" s="89">
        <v>41808</v>
      </c>
      <c r="B4062" s="92">
        <v>1</v>
      </c>
      <c r="C4062" s="91">
        <f t="shared" si="126"/>
        <v>41809</v>
      </c>
      <c r="D4062" s="91">
        <f t="shared" si="127"/>
        <v>41808.958333333336</v>
      </c>
      <c r="E4062" s="88" t="s">
        <v>142</v>
      </c>
      <c r="F4062" s="88">
        <v>10.25196</v>
      </c>
      <c r="H4062" s="88">
        <v>5.6433099999999996</v>
      </c>
      <c r="I4062" s="88">
        <v>17.020289999999999</v>
      </c>
      <c r="J4062" s="88">
        <v>8.8907299999999996</v>
      </c>
    </row>
    <row r="4063" spans="1:10">
      <c r="A4063" s="89">
        <v>41809</v>
      </c>
      <c r="B4063" s="90">
        <v>4.1666666666666664E-2</v>
      </c>
      <c r="C4063" s="91">
        <f t="shared" si="126"/>
        <v>41809.041666666664</v>
      </c>
      <c r="D4063" s="91">
        <f t="shared" si="127"/>
        <v>41809</v>
      </c>
      <c r="E4063" s="88" t="s">
        <v>142</v>
      </c>
      <c r="F4063" s="88">
        <v>7.3044799999999999</v>
      </c>
      <c r="H4063" s="88">
        <v>5.7292100000000001</v>
      </c>
      <c r="I4063" s="88">
        <v>25.225239999999999</v>
      </c>
      <c r="J4063" s="88">
        <v>24.082840000000001</v>
      </c>
    </row>
    <row r="4064" spans="1:10">
      <c r="A4064" s="89">
        <v>41809</v>
      </c>
      <c r="B4064" s="90">
        <v>8.3333333333333329E-2</v>
      </c>
      <c r="C4064" s="91">
        <f t="shared" si="126"/>
        <v>41809.083333333336</v>
      </c>
      <c r="D4064" s="91">
        <f t="shared" si="127"/>
        <v>41809.041666666672</v>
      </c>
      <c r="E4064" s="88" t="s">
        <v>142</v>
      </c>
      <c r="I4064" s="88">
        <v>34.262439999999998</v>
      </c>
      <c r="J4064" s="88">
        <v>18.200780000000002</v>
      </c>
    </row>
    <row r="4065" spans="1:10">
      <c r="A4065" s="89">
        <v>41809</v>
      </c>
      <c r="B4065" s="90">
        <v>0.125</v>
      </c>
      <c r="C4065" s="91">
        <f t="shared" si="126"/>
        <v>41809.125</v>
      </c>
      <c r="D4065" s="91">
        <f t="shared" si="127"/>
        <v>41809.083333333336</v>
      </c>
      <c r="E4065" s="88" t="s">
        <v>142</v>
      </c>
      <c r="F4065" s="88">
        <v>5.1345799999999997</v>
      </c>
      <c r="H4065" s="88">
        <v>10.034409999999999</v>
      </c>
      <c r="I4065" s="88">
        <v>26.842890000000001</v>
      </c>
      <c r="J4065" s="88">
        <v>20.00666</v>
      </c>
    </row>
    <row r="4066" spans="1:10">
      <c r="A4066" s="89">
        <v>41809</v>
      </c>
      <c r="B4066" s="90">
        <v>0.16666666666666666</v>
      </c>
      <c r="C4066" s="91">
        <f t="shared" si="126"/>
        <v>41809.166666666664</v>
      </c>
      <c r="D4066" s="91">
        <f t="shared" si="127"/>
        <v>41809.125</v>
      </c>
      <c r="E4066" s="88" t="s">
        <v>142</v>
      </c>
      <c r="F4066" s="88">
        <v>7.9885099999999998</v>
      </c>
      <c r="H4066" s="88">
        <v>15.26271</v>
      </c>
      <c r="I4066" s="88">
        <v>16.483360000000001</v>
      </c>
      <c r="J4066" s="88">
        <v>16.195530000000002</v>
      </c>
    </row>
    <row r="4067" spans="1:10">
      <c r="A4067" s="89">
        <v>41809</v>
      </c>
      <c r="B4067" s="90">
        <v>0.20833333333333334</v>
      </c>
      <c r="C4067" s="91">
        <f t="shared" si="126"/>
        <v>41809.208333333336</v>
      </c>
      <c r="D4067" s="91">
        <f t="shared" si="127"/>
        <v>41809.166666666672</v>
      </c>
      <c r="E4067" s="88" t="s">
        <v>142</v>
      </c>
      <c r="F4067" s="88">
        <v>8.7568599999999996</v>
      </c>
      <c r="H4067" s="88">
        <v>16.833349999999999</v>
      </c>
      <c r="I4067" s="88">
        <v>18.483830000000001</v>
      </c>
      <c r="J4067" s="88">
        <v>8.3480600000000003</v>
      </c>
    </row>
    <row r="4068" spans="1:10">
      <c r="A4068" s="89">
        <v>41809</v>
      </c>
      <c r="B4068" s="90">
        <v>0.25</v>
      </c>
      <c r="C4068" s="91">
        <f t="shared" si="126"/>
        <v>41809.25</v>
      </c>
      <c r="D4068" s="91">
        <f t="shared" si="127"/>
        <v>41809.208333333336</v>
      </c>
      <c r="E4068" s="88" t="s">
        <v>142</v>
      </c>
      <c r="F4068" s="88">
        <v>5.1441499999999998</v>
      </c>
      <c r="H4068" s="88">
        <v>13.461130000000001</v>
      </c>
      <c r="I4068" s="88">
        <v>23.234480000000001</v>
      </c>
      <c r="J4068" s="88">
        <v>7.7126299999999999</v>
      </c>
    </row>
    <row r="4069" spans="1:10">
      <c r="A4069" s="89">
        <v>41809</v>
      </c>
      <c r="B4069" s="90">
        <v>0.29166666666666669</v>
      </c>
      <c r="C4069" s="91">
        <f t="shared" si="126"/>
        <v>41809.291666666664</v>
      </c>
      <c r="D4069" s="91">
        <f t="shared" si="127"/>
        <v>41809.25</v>
      </c>
      <c r="E4069" s="88" t="s">
        <v>142</v>
      </c>
      <c r="F4069" s="88">
        <v>9.9354399999999998</v>
      </c>
      <c r="H4069" s="88">
        <v>8.5737400000000008</v>
      </c>
      <c r="I4069" s="88">
        <v>31.475930000000002</v>
      </c>
      <c r="J4069" s="88">
        <v>12.64832</v>
      </c>
    </row>
    <row r="4070" spans="1:10">
      <c r="A4070" s="89">
        <v>41809</v>
      </c>
      <c r="B4070" s="90">
        <v>0.33333333333333331</v>
      </c>
      <c r="C4070" s="91">
        <f t="shared" si="126"/>
        <v>41809.333333333336</v>
      </c>
      <c r="D4070" s="91">
        <f t="shared" si="127"/>
        <v>41809.291666666672</v>
      </c>
      <c r="E4070" s="88" t="s">
        <v>142</v>
      </c>
      <c r="F4070" s="88">
        <v>19.073360000000001</v>
      </c>
      <c r="H4070" s="88">
        <v>9.6303900000000002</v>
      </c>
      <c r="I4070" s="88">
        <v>34.670279999999998</v>
      </c>
      <c r="J4070" s="88">
        <v>13.518980000000001</v>
      </c>
    </row>
    <row r="4071" spans="1:10">
      <c r="A4071" s="89">
        <v>41809</v>
      </c>
      <c r="B4071" s="90">
        <v>0.375</v>
      </c>
      <c r="C4071" s="91">
        <f t="shared" si="126"/>
        <v>41809.375</v>
      </c>
      <c r="D4071" s="91">
        <f t="shared" si="127"/>
        <v>41809.333333333336</v>
      </c>
      <c r="E4071" s="88" t="s">
        <v>142</v>
      </c>
      <c r="F4071" s="88">
        <v>20.462789999999998</v>
      </c>
      <c r="H4071" s="88">
        <v>15.015040000000001</v>
      </c>
      <c r="I4071" s="88">
        <v>35.28228</v>
      </c>
      <c r="J4071" s="88">
        <v>13.01695</v>
      </c>
    </row>
    <row r="4072" spans="1:10">
      <c r="A4072" s="89">
        <v>41809</v>
      </c>
      <c r="B4072" s="90">
        <v>0.41666666666666669</v>
      </c>
      <c r="C4072" s="91">
        <f t="shared" si="126"/>
        <v>41809.416666666664</v>
      </c>
      <c r="D4072" s="91">
        <f t="shared" si="127"/>
        <v>41809.375</v>
      </c>
      <c r="E4072" s="88" t="s">
        <v>142</v>
      </c>
      <c r="F4072" s="88">
        <v>20.55029</v>
      </c>
      <c r="H4072" s="88">
        <v>18.582809999999998</v>
      </c>
      <c r="I4072" s="88">
        <v>17.465430000000001</v>
      </c>
      <c r="J4072" s="88">
        <v>12.63828</v>
      </c>
    </row>
    <row r="4073" spans="1:10">
      <c r="A4073" s="89">
        <v>41809</v>
      </c>
      <c r="B4073" s="90">
        <v>0.45833333333333331</v>
      </c>
      <c r="C4073" s="91">
        <f t="shared" si="126"/>
        <v>41809.458333333336</v>
      </c>
      <c r="D4073" s="91">
        <f t="shared" si="127"/>
        <v>41809.416666666672</v>
      </c>
      <c r="E4073" s="88" t="s">
        <v>142</v>
      </c>
      <c r="F4073" s="88">
        <v>23.726949999999999</v>
      </c>
      <c r="H4073" s="88">
        <v>9.5701499999999999</v>
      </c>
      <c r="I4073" s="88">
        <v>15.946429999999999</v>
      </c>
      <c r="J4073" s="88">
        <v>8.9203799999999998</v>
      </c>
    </row>
    <row r="4074" spans="1:10">
      <c r="A4074" s="89">
        <v>41809</v>
      </c>
      <c r="B4074" s="90">
        <v>0.5</v>
      </c>
      <c r="C4074" s="91">
        <f t="shared" si="126"/>
        <v>41809.5</v>
      </c>
      <c r="D4074" s="91">
        <f t="shared" si="127"/>
        <v>41809.458333333336</v>
      </c>
      <c r="E4074" s="88" t="s">
        <v>142</v>
      </c>
      <c r="F4074" s="88">
        <v>22.725280000000001</v>
      </c>
      <c r="H4074" s="88">
        <v>2.7850799999999998</v>
      </c>
      <c r="I4074" s="88">
        <v>22.201260000000001</v>
      </c>
      <c r="J4074" s="88">
        <v>4.0133799999999997</v>
      </c>
    </row>
    <row r="4075" spans="1:10">
      <c r="A4075" s="89">
        <v>41809</v>
      </c>
      <c r="B4075" s="90">
        <v>0.54166666666666663</v>
      </c>
      <c r="C4075" s="91">
        <f t="shared" si="126"/>
        <v>41809.541666666664</v>
      </c>
      <c r="D4075" s="91">
        <f t="shared" si="127"/>
        <v>41809.5</v>
      </c>
      <c r="E4075" s="88" t="s">
        <v>142</v>
      </c>
      <c r="F4075" s="88">
        <v>22.3796</v>
      </c>
      <c r="H4075" s="88">
        <v>1.15133</v>
      </c>
      <c r="I4075" s="88">
        <v>25.078130000000002</v>
      </c>
      <c r="J4075" s="88">
        <v>4.9012599999999997</v>
      </c>
    </row>
    <row r="4076" spans="1:10">
      <c r="A4076" s="89">
        <v>41809</v>
      </c>
      <c r="B4076" s="90">
        <v>0.58333333333333337</v>
      </c>
      <c r="C4076" s="91">
        <f t="shared" si="126"/>
        <v>41809.583333333336</v>
      </c>
      <c r="D4076" s="91">
        <f t="shared" si="127"/>
        <v>41809.541666666672</v>
      </c>
      <c r="E4076" s="88" t="s">
        <v>142</v>
      </c>
      <c r="F4076" s="88">
        <v>25.983699999999999</v>
      </c>
      <c r="H4076" s="88">
        <v>1.53908</v>
      </c>
      <c r="I4076" s="88">
        <v>18.054480000000002</v>
      </c>
      <c r="J4076" s="88">
        <v>4.2366700000000002</v>
      </c>
    </row>
    <row r="4077" spans="1:10">
      <c r="A4077" s="89">
        <v>41809</v>
      </c>
      <c r="B4077" s="90">
        <v>0.625</v>
      </c>
      <c r="C4077" s="91">
        <f t="shared" si="126"/>
        <v>41809.625</v>
      </c>
      <c r="D4077" s="91">
        <f t="shared" si="127"/>
        <v>41809.583333333336</v>
      </c>
      <c r="E4077" s="88" t="s">
        <v>142</v>
      </c>
      <c r="F4077" s="88">
        <v>25.531400000000001</v>
      </c>
      <c r="H4077" s="88">
        <v>4.5240200000000002</v>
      </c>
      <c r="I4077" s="88">
        <v>21.68918</v>
      </c>
      <c r="J4077" s="88">
        <v>6.4001799999999998</v>
      </c>
    </row>
    <row r="4078" spans="1:10">
      <c r="A4078" s="89">
        <v>41809</v>
      </c>
      <c r="B4078" s="90">
        <v>0.66666666666666663</v>
      </c>
      <c r="C4078" s="91">
        <f t="shared" si="126"/>
        <v>41809.666666666664</v>
      </c>
      <c r="D4078" s="91">
        <f t="shared" si="127"/>
        <v>41809.625</v>
      </c>
      <c r="E4078" s="88" t="s">
        <v>142</v>
      </c>
      <c r="F4078" s="88">
        <v>23.81541</v>
      </c>
      <c r="H4078" s="88">
        <v>2.0602399999999998</v>
      </c>
      <c r="I4078" s="88">
        <v>29.355440000000002</v>
      </c>
      <c r="J4078" s="88">
        <v>4.8563200000000002</v>
      </c>
    </row>
    <row r="4079" spans="1:10">
      <c r="A4079" s="89">
        <v>41809</v>
      </c>
      <c r="B4079" s="90">
        <v>0.70833333333333337</v>
      </c>
      <c r="C4079" s="91">
        <f t="shared" si="126"/>
        <v>41809.708333333336</v>
      </c>
      <c r="D4079" s="91">
        <f t="shared" si="127"/>
        <v>41809.666666666672</v>
      </c>
      <c r="E4079" s="88" t="s">
        <v>142</v>
      </c>
      <c r="F4079" s="88">
        <v>25.832139999999999</v>
      </c>
      <c r="H4079" s="88">
        <v>7.52712</v>
      </c>
      <c r="I4079" s="88">
        <v>27.627500000000001</v>
      </c>
      <c r="J4079" s="88">
        <v>4.95242</v>
      </c>
    </row>
    <row r="4080" spans="1:10">
      <c r="A4080" s="89">
        <v>41809</v>
      </c>
      <c r="B4080" s="90">
        <v>0.75</v>
      </c>
      <c r="C4080" s="91">
        <f t="shared" si="126"/>
        <v>41809.75</v>
      </c>
      <c r="D4080" s="91">
        <f t="shared" si="127"/>
        <v>41809.708333333336</v>
      </c>
      <c r="E4080" s="88" t="s">
        <v>142</v>
      </c>
      <c r="F4080" s="88">
        <v>26.77787</v>
      </c>
      <c r="H4080" s="88">
        <v>3.91011</v>
      </c>
      <c r="I4080" s="88">
        <v>30.4054</v>
      </c>
      <c r="J4080" s="88">
        <v>5.5175599999999996</v>
      </c>
    </row>
    <row r="4081" spans="1:10">
      <c r="A4081" s="89">
        <v>41809</v>
      </c>
      <c r="B4081" s="90">
        <v>0.79166666666666663</v>
      </c>
      <c r="C4081" s="91">
        <f t="shared" si="126"/>
        <v>41809.791666666664</v>
      </c>
      <c r="D4081" s="91">
        <f t="shared" si="127"/>
        <v>41809.75</v>
      </c>
      <c r="E4081" s="88" t="s">
        <v>142</v>
      </c>
      <c r="F4081" s="88">
        <v>34.221319999999999</v>
      </c>
      <c r="H4081" s="88">
        <v>2.23332</v>
      </c>
      <c r="I4081" s="88">
        <v>26.872540000000001</v>
      </c>
      <c r="J4081" s="88">
        <v>8.9366299999999992</v>
      </c>
    </row>
    <row r="4082" spans="1:10">
      <c r="A4082" s="89">
        <v>41809</v>
      </c>
      <c r="B4082" s="90">
        <v>0.83333333333333337</v>
      </c>
      <c r="C4082" s="91">
        <f t="shared" si="126"/>
        <v>41809.833333333336</v>
      </c>
      <c r="D4082" s="91">
        <f t="shared" si="127"/>
        <v>41809.791666666672</v>
      </c>
      <c r="E4082" s="88" t="s">
        <v>142</v>
      </c>
      <c r="F4082" s="88">
        <v>23.856999999999999</v>
      </c>
      <c r="H4082" s="88">
        <v>2.00813</v>
      </c>
      <c r="I4082" s="88">
        <v>18.56081</v>
      </c>
      <c r="J4082" s="88">
        <v>9.0303500000000003</v>
      </c>
    </row>
    <row r="4083" spans="1:10">
      <c r="A4083" s="89">
        <v>41809</v>
      </c>
      <c r="B4083" s="90">
        <v>0.875</v>
      </c>
      <c r="C4083" s="91">
        <f t="shared" si="126"/>
        <v>41809.875</v>
      </c>
      <c r="D4083" s="91">
        <f t="shared" si="127"/>
        <v>41809.833333333336</v>
      </c>
      <c r="E4083" s="88" t="s">
        <v>142</v>
      </c>
      <c r="F4083" s="88">
        <v>19.72505</v>
      </c>
      <c r="H4083" s="88">
        <v>2.5158900000000002</v>
      </c>
      <c r="I4083" s="88">
        <v>18.465669999999999</v>
      </c>
      <c r="J4083" s="88">
        <v>15.77</v>
      </c>
    </row>
    <row r="4084" spans="1:10">
      <c r="A4084" s="89">
        <v>41809</v>
      </c>
      <c r="B4084" s="90">
        <v>0.91666666666666663</v>
      </c>
      <c r="C4084" s="91">
        <f t="shared" si="126"/>
        <v>41809.916666666664</v>
      </c>
      <c r="D4084" s="91">
        <f t="shared" si="127"/>
        <v>41809.875</v>
      </c>
      <c r="E4084" s="88" t="s">
        <v>142</v>
      </c>
      <c r="F4084" s="88">
        <v>16.92323</v>
      </c>
      <c r="H4084" s="88">
        <v>2.80898</v>
      </c>
      <c r="I4084" s="88">
        <v>17.642810000000001</v>
      </c>
      <c r="J4084" s="88">
        <v>8.2342700000000004</v>
      </c>
    </row>
    <row r="4085" spans="1:10">
      <c r="A4085" s="89">
        <v>41809</v>
      </c>
      <c r="B4085" s="90">
        <v>0.95833333333333337</v>
      </c>
      <c r="C4085" s="91">
        <f t="shared" si="126"/>
        <v>41809.958333333336</v>
      </c>
      <c r="D4085" s="91">
        <f t="shared" si="127"/>
        <v>41809.916666666672</v>
      </c>
      <c r="E4085" s="88" t="s">
        <v>142</v>
      </c>
      <c r="F4085" s="88">
        <v>12.73964</v>
      </c>
      <c r="H4085" s="88">
        <v>3.1632799999999999</v>
      </c>
      <c r="I4085" s="88">
        <v>17.92108</v>
      </c>
      <c r="J4085" s="88">
        <v>12.77407</v>
      </c>
    </row>
    <row r="4086" spans="1:10">
      <c r="A4086" s="89">
        <v>41809</v>
      </c>
      <c r="B4086" s="92">
        <v>1</v>
      </c>
      <c r="C4086" s="91">
        <f t="shared" si="126"/>
        <v>41810</v>
      </c>
      <c r="D4086" s="91">
        <f t="shared" si="127"/>
        <v>41809.958333333336</v>
      </c>
      <c r="E4086" s="88" t="s">
        <v>142</v>
      </c>
      <c r="F4086" s="88">
        <v>9.0136099999999999</v>
      </c>
      <c r="H4086" s="88">
        <v>6.4054399999999996</v>
      </c>
      <c r="I4086" s="88">
        <v>18.518740000000001</v>
      </c>
      <c r="J4086" s="88">
        <v>15.02125</v>
      </c>
    </row>
    <row r="4087" spans="1:10">
      <c r="A4087" s="89">
        <v>41810</v>
      </c>
      <c r="B4087" s="90">
        <v>4.1666666666666664E-2</v>
      </c>
      <c r="C4087" s="91">
        <f t="shared" si="126"/>
        <v>41810.041666666664</v>
      </c>
      <c r="D4087" s="91">
        <f t="shared" si="127"/>
        <v>41810</v>
      </c>
      <c r="E4087" s="88" t="s">
        <v>142</v>
      </c>
      <c r="F4087" s="88">
        <v>8.9810999999999996</v>
      </c>
      <c r="H4087" s="88">
        <v>7.9483499999999996</v>
      </c>
      <c r="I4087" s="88">
        <v>13.8108</v>
      </c>
      <c r="J4087" s="88">
        <v>15.23784</v>
      </c>
    </row>
    <row r="4088" spans="1:10">
      <c r="A4088" s="89">
        <v>41810</v>
      </c>
      <c r="B4088" s="90">
        <v>8.3333333333333329E-2</v>
      </c>
      <c r="C4088" s="91">
        <f t="shared" si="126"/>
        <v>41810.083333333336</v>
      </c>
      <c r="D4088" s="91">
        <f t="shared" si="127"/>
        <v>41810.041666666672</v>
      </c>
      <c r="E4088" s="88" t="s">
        <v>142</v>
      </c>
      <c r="I4088" s="88">
        <v>11.5413</v>
      </c>
      <c r="J4088" s="88">
        <v>18.97343</v>
      </c>
    </row>
    <row r="4089" spans="1:10">
      <c r="A4089" s="89">
        <v>41810</v>
      </c>
      <c r="B4089" s="90">
        <v>0.125</v>
      </c>
      <c r="C4089" s="91">
        <f t="shared" si="126"/>
        <v>41810.125</v>
      </c>
      <c r="D4089" s="91">
        <f t="shared" si="127"/>
        <v>41810.083333333336</v>
      </c>
      <c r="E4089" s="88" t="s">
        <v>142</v>
      </c>
      <c r="F4089" s="88">
        <v>8.2118000000000002</v>
      </c>
      <c r="H4089" s="88">
        <v>5.2522000000000002</v>
      </c>
      <c r="I4089" s="88">
        <v>17.738440000000001</v>
      </c>
      <c r="J4089" s="88">
        <v>23.58878</v>
      </c>
    </row>
    <row r="4090" spans="1:10">
      <c r="A4090" s="89">
        <v>41810</v>
      </c>
      <c r="B4090" s="90">
        <v>0.16666666666666666</v>
      </c>
      <c r="C4090" s="91">
        <f t="shared" si="126"/>
        <v>41810.166666666664</v>
      </c>
      <c r="D4090" s="91">
        <f t="shared" si="127"/>
        <v>41810.125</v>
      </c>
      <c r="E4090" s="88" t="s">
        <v>142</v>
      </c>
      <c r="F4090" s="88">
        <v>10.128119999999999</v>
      </c>
      <c r="H4090" s="88">
        <v>4.6669799999999997</v>
      </c>
      <c r="I4090" s="88">
        <v>24.402539999999998</v>
      </c>
      <c r="J4090" s="88">
        <v>23.091999999999999</v>
      </c>
    </row>
    <row r="4091" spans="1:10">
      <c r="A4091" s="89">
        <v>41810</v>
      </c>
      <c r="B4091" s="90">
        <v>0.20833333333333334</v>
      </c>
      <c r="C4091" s="91">
        <f t="shared" si="126"/>
        <v>41810.208333333336</v>
      </c>
      <c r="D4091" s="91">
        <f t="shared" si="127"/>
        <v>41810.166666666672</v>
      </c>
      <c r="E4091" s="88" t="s">
        <v>142</v>
      </c>
      <c r="F4091" s="88">
        <v>14.88355</v>
      </c>
      <c r="H4091" s="88">
        <v>3.5926300000000002</v>
      </c>
      <c r="I4091" s="88">
        <v>31.21583</v>
      </c>
      <c r="J4091" s="88">
        <v>33.331530000000001</v>
      </c>
    </row>
    <row r="4092" spans="1:10">
      <c r="A4092" s="89">
        <v>41810</v>
      </c>
      <c r="B4092" s="90">
        <v>0.25</v>
      </c>
      <c r="C4092" s="91">
        <f t="shared" si="126"/>
        <v>41810.25</v>
      </c>
      <c r="D4092" s="91">
        <f t="shared" si="127"/>
        <v>41810.208333333336</v>
      </c>
      <c r="E4092" s="88" t="s">
        <v>142</v>
      </c>
      <c r="F4092" s="88">
        <v>14.25243</v>
      </c>
      <c r="H4092" s="88">
        <v>3.9521799999999998</v>
      </c>
      <c r="I4092" s="88">
        <v>33.157490000000003</v>
      </c>
      <c r="J4092" s="88">
        <v>35.744630000000001</v>
      </c>
    </row>
    <row r="4093" spans="1:10">
      <c r="A4093" s="89">
        <v>41810</v>
      </c>
      <c r="B4093" s="90">
        <v>0.29166666666666669</v>
      </c>
      <c r="C4093" s="91">
        <f t="shared" si="126"/>
        <v>41810.291666666664</v>
      </c>
      <c r="D4093" s="91">
        <f t="shared" si="127"/>
        <v>41810.25</v>
      </c>
      <c r="E4093" s="88" t="s">
        <v>142</v>
      </c>
      <c r="F4093" s="88">
        <v>18.93901</v>
      </c>
      <c r="H4093" s="88">
        <v>8.5087100000000007</v>
      </c>
      <c r="I4093" s="88">
        <v>33.663829999999997</v>
      </c>
      <c r="J4093" s="88">
        <v>29.142679999999999</v>
      </c>
    </row>
    <row r="4094" spans="1:10">
      <c r="A4094" s="89">
        <v>41810</v>
      </c>
      <c r="B4094" s="90">
        <v>0.33333333333333331</v>
      </c>
      <c r="C4094" s="91">
        <f t="shared" si="126"/>
        <v>41810.333333333336</v>
      </c>
      <c r="D4094" s="91">
        <f t="shared" si="127"/>
        <v>41810.291666666672</v>
      </c>
      <c r="E4094" s="88" t="s">
        <v>142</v>
      </c>
      <c r="F4094" s="88">
        <v>20.72289</v>
      </c>
      <c r="H4094" s="88">
        <v>9.7853100000000008</v>
      </c>
      <c r="I4094" s="88">
        <v>29.137419999999999</v>
      </c>
      <c r="J4094" s="88">
        <v>11.73319</v>
      </c>
    </row>
    <row r="4095" spans="1:10">
      <c r="A4095" s="89">
        <v>41810</v>
      </c>
      <c r="B4095" s="90">
        <v>0.375</v>
      </c>
      <c r="C4095" s="91">
        <f t="shared" si="126"/>
        <v>41810.375</v>
      </c>
      <c r="D4095" s="91">
        <f t="shared" si="127"/>
        <v>41810.333333333336</v>
      </c>
      <c r="E4095" s="88" t="s">
        <v>142</v>
      </c>
      <c r="F4095" s="88">
        <v>14.09273</v>
      </c>
      <c r="H4095" s="88">
        <v>7.66913</v>
      </c>
      <c r="I4095" s="88">
        <v>25.930630000000001</v>
      </c>
      <c r="J4095" s="88">
        <v>5.5419499999999999</v>
      </c>
    </row>
    <row r="4096" spans="1:10">
      <c r="A4096" s="89">
        <v>41810</v>
      </c>
      <c r="B4096" s="90">
        <v>0.41666666666666669</v>
      </c>
      <c r="C4096" s="91">
        <f t="shared" si="126"/>
        <v>41810.416666666664</v>
      </c>
      <c r="D4096" s="91">
        <f t="shared" si="127"/>
        <v>41810.375</v>
      </c>
      <c r="E4096" s="88" t="s">
        <v>142</v>
      </c>
      <c r="F4096" s="88">
        <v>17.762820000000001</v>
      </c>
      <c r="H4096" s="88">
        <v>6.5096699999999998</v>
      </c>
      <c r="I4096" s="88">
        <v>29.34158</v>
      </c>
      <c r="J4096" s="88">
        <v>6.7013999999999996</v>
      </c>
    </row>
    <row r="4097" spans="1:10">
      <c r="A4097" s="89">
        <v>41810</v>
      </c>
      <c r="B4097" s="90">
        <v>0.45833333333333331</v>
      </c>
      <c r="C4097" s="91">
        <f t="shared" si="126"/>
        <v>41810.458333333336</v>
      </c>
      <c r="D4097" s="91">
        <f t="shared" si="127"/>
        <v>41810.416666666672</v>
      </c>
      <c r="E4097" s="88" t="s">
        <v>142</v>
      </c>
      <c r="F4097" s="88">
        <v>10.460900000000001</v>
      </c>
      <c r="H4097" s="88">
        <v>5.2842399999999996</v>
      </c>
      <c r="I4097" s="88">
        <v>20.975339999999999</v>
      </c>
      <c r="J4097" s="88">
        <v>6.1080500000000004</v>
      </c>
    </row>
    <row r="4098" spans="1:10">
      <c r="A4098" s="89">
        <v>41810</v>
      </c>
      <c r="B4098" s="90">
        <v>0.5</v>
      </c>
      <c r="C4098" s="91">
        <f t="shared" si="126"/>
        <v>41810.5</v>
      </c>
      <c r="D4098" s="91">
        <f t="shared" si="127"/>
        <v>41810.458333333336</v>
      </c>
      <c r="E4098" s="88" t="s">
        <v>142</v>
      </c>
      <c r="F4098" s="88">
        <v>9.6179600000000001</v>
      </c>
      <c r="H4098" s="88">
        <v>5.2985800000000003</v>
      </c>
      <c r="I4098" s="88">
        <v>33.159880000000001</v>
      </c>
      <c r="J4098" s="88">
        <v>5.5558100000000001</v>
      </c>
    </row>
    <row r="4099" spans="1:10">
      <c r="A4099" s="89">
        <v>41810</v>
      </c>
      <c r="B4099" s="90">
        <v>0.54166666666666663</v>
      </c>
      <c r="C4099" s="91">
        <f t="shared" si="126"/>
        <v>41810.541666666664</v>
      </c>
      <c r="D4099" s="91">
        <f t="shared" si="127"/>
        <v>41810.5</v>
      </c>
      <c r="E4099" s="88" t="s">
        <v>142</v>
      </c>
      <c r="F4099" s="88">
        <v>15.30287</v>
      </c>
      <c r="H4099" s="88">
        <v>5.7064199999999996</v>
      </c>
      <c r="I4099" s="88">
        <v>25.076699999999999</v>
      </c>
      <c r="J4099" s="88">
        <v>6.0707500000000003</v>
      </c>
    </row>
    <row r="4100" spans="1:10">
      <c r="A4100" s="89">
        <v>41810</v>
      </c>
      <c r="B4100" s="90">
        <v>0.58333333333333337</v>
      </c>
      <c r="C4100" s="91">
        <f t="shared" si="126"/>
        <v>41810.583333333336</v>
      </c>
      <c r="D4100" s="91">
        <f t="shared" si="127"/>
        <v>41810.541666666672</v>
      </c>
      <c r="E4100" s="88" t="s">
        <v>142</v>
      </c>
      <c r="F4100" s="88">
        <v>17.434830000000002</v>
      </c>
      <c r="H4100" s="88">
        <v>6.4475199999999999</v>
      </c>
      <c r="I4100" s="88">
        <v>38.006160000000001</v>
      </c>
      <c r="J4100" s="88">
        <v>8.3547600000000006</v>
      </c>
    </row>
    <row r="4101" spans="1:10">
      <c r="A4101" s="89">
        <v>41810</v>
      </c>
      <c r="B4101" s="90">
        <v>0.625</v>
      </c>
      <c r="C4101" s="91">
        <f t="shared" si="126"/>
        <v>41810.625</v>
      </c>
      <c r="D4101" s="91">
        <f t="shared" si="127"/>
        <v>41810.583333333336</v>
      </c>
      <c r="E4101" s="88" t="s">
        <v>142</v>
      </c>
      <c r="F4101" s="88">
        <v>20.44463</v>
      </c>
      <c r="H4101" s="88">
        <v>5.9952100000000002</v>
      </c>
      <c r="I4101" s="88">
        <v>37.976990000000001</v>
      </c>
      <c r="J4101" s="88">
        <v>6.6315900000000001</v>
      </c>
    </row>
    <row r="4102" spans="1:10">
      <c r="A4102" s="89">
        <v>41810</v>
      </c>
      <c r="B4102" s="90">
        <v>0.66666666666666663</v>
      </c>
      <c r="C4102" s="91">
        <f t="shared" si="126"/>
        <v>41810.666666666664</v>
      </c>
      <c r="D4102" s="91">
        <f t="shared" si="127"/>
        <v>41810.625</v>
      </c>
      <c r="E4102" s="88" t="s">
        <v>142</v>
      </c>
      <c r="F4102" s="88">
        <v>22.836210000000001</v>
      </c>
      <c r="H4102" s="88">
        <v>6.1754600000000002</v>
      </c>
      <c r="I4102" s="88">
        <v>33.986559999999997</v>
      </c>
      <c r="J4102" s="88">
        <v>8.7841100000000001</v>
      </c>
    </row>
    <row r="4103" spans="1:10">
      <c r="A4103" s="89">
        <v>41810</v>
      </c>
      <c r="B4103" s="90">
        <v>0.70833333333333337</v>
      </c>
      <c r="C4103" s="91">
        <f t="shared" si="126"/>
        <v>41810.708333333336</v>
      </c>
      <c r="D4103" s="91">
        <f t="shared" si="127"/>
        <v>41810.666666666672</v>
      </c>
      <c r="E4103" s="88" t="s">
        <v>142</v>
      </c>
      <c r="F4103" s="88">
        <v>18.237120000000001</v>
      </c>
      <c r="H4103" s="88">
        <v>4.8912199999999997</v>
      </c>
      <c r="I4103" s="88">
        <v>31.60502</v>
      </c>
      <c r="J4103" s="88">
        <v>7.9440499999999998</v>
      </c>
    </row>
    <row r="4104" spans="1:10">
      <c r="A4104" s="89">
        <v>41810</v>
      </c>
      <c r="B4104" s="90">
        <v>0.75</v>
      </c>
      <c r="C4104" s="91">
        <f t="shared" ref="C4104:C4167" si="128">A4104+B4104</f>
        <v>41810.75</v>
      </c>
      <c r="D4104" s="91">
        <f t="shared" ref="D4104:D4167" si="129">C4104-"01:00"</f>
        <v>41810.708333333336</v>
      </c>
      <c r="E4104" s="88" t="s">
        <v>142</v>
      </c>
      <c r="F4104" s="88">
        <v>13.190989999999999</v>
      </c>
      <c r="H4104" s="88">
        <v>3.7518500000000001</v>
      </c>
      <c r="I4104" s="88">
        <v>37.172780000000003</v>
      </c>
      <c r="J4104" s="88">
        <v>10.564170000000001</v>
      </c>
    </row>
    <row r="4105" spans="1:10">
      <c r="A4105" s="89">
        <v>41810</v>
      </c>
      <c r="B4105" s="90">
        <v>0.79166666666666663</v>
      </c>
      <c r="C4105" s="91">
        <f t="shared" si="128"/>
        <v>41810.791666666664</v>
      </c>
      <c r="D4105" s="91">
        <f t="shared" si="129"/>
        <v>41810.75</v>
      </c>
      <c r="E4105" s="88" t="s">
        <v>142</v>
      </c>
      <c r="F4105" s="88">
        <v>8.35093</v>
      </c>
      <c r="H4105" s="88">
        <v>4.44848</v>
      </c>
      <c r="I4105" s="88">
        <v>34.458469999999998</v>
      </c>
      <c r="J4105" s="88">
        <v>9.6299200000000003</v>
      </c>
    </row>
    <row r="4106" spans="1:10">
      <c r="A4106" s="89">
        <v>41810</v>
      </c>
      <c r="B4106" s="90">
        <v>0.83333333333333337</v>
      </c>
      <c r="C4106" s="91">
        <f t="shared" si="128"/>
        <v>41810.833333333336</v>
      </c>
      <c r="D4106" s="91">
        <f t="shared" si="129"/>
        <v>41810.791666666672</v>
      </c>
      <c r="E4106" s="88" t="s">
        <v>142</v>
      </c>
      <c r="F4106" s="88">
        <v>9.6667299999999994</v>
      </c>
      <c r="H4106" s="88">
        <v>6.5622699999999998</v>
      </c>
      <c r="I4106" s="88">
        <v>50.796480000000003</v>
      </c>
      <c r="J4106" s="88">
        <v>10.89217</v>
      </c>
    </row>
    <row r="4107" spans="1:10">
      <c r="A4107" s="89">
        <v>41810</v>
      </c>
      <c r="B4107" s="90">
        <v>0.875</v>
      </c>
      <c r="C4107" s="91">
        <f t="shared" si="128"/>
        <v>41810.875</v>
      </c>
      <c r="D4107" s="91">
        <f t="shared" si="129"/>
        <v>41810.833333333336</v>
      </c>
      <c r="E4107" s="88" t="s">
        <v>142</v>
      </c>
      <c r="F4107" s="88">
        <v>10.141030000000001</v>
      </c>
      <c r="H4107" s="88">
        <v>4.59</v>
      </c>
      <c r="I4107" s="88">
        <v>51.492150000000002</v>
      </c>
      <c r="J4107" s="88">
        <v>12.10469</v>
      </c>
    </row>
    <row r="4108" spans="1:10">
      <c r="A4108" s="89">
        <v>41810</v>
      </c>
      <c r="B4108" s="90">
        <v>0.91666666666666663</v>
      </c>
      <c r="C4108" s="91">
        <f t="shared" si="128"/>
        <v>41810.916666666664</v>
      </c>
      <c r="D4108" s="91">
        <f t="shared" si="129"/>
        <v>41810.875</v>
      </c>
      <c r="E4108" s="88" t="s">
        <v>142</v>
      </c>
      <c r="F4108" s="88">
        <v>10.077439999999999</v>
      </c>
      <c r="H4108" s="88">
        <v>5.9880399999999998</v>
      </c>
      <c r="I4108" s="88">
        <v>52.118020000000001</v>
      </c>
      <c r="J4108" s="88">
        <v>12.90077</v>
      </c>
    </row>
    <row r="4109" spans="1:10">
      <c r="A4109" s="89">
        <v>41810</v>
      </c>
      <c r="B4109" s="90">
        <v>0.95833333333333337</v>
      </c>
      <c r="C4109" s="91">
        <f t="shared" si="128"/>
        <v>41810.958333333336</v>
      </c>
      <c r="D4109" s="91">
        <f t="shared" si="129"/>
        <v>41810.916666666672</v>
      </c>
      <c r="E4109" s="88" t="s">
        <v>142</v>
      </c>
      <c r="F4109" s="88">
        <v>12.035360000000001</v>
      </c>
      <c r="H4109" s="88">
        <v>10.45229</v>
      </c>
      <c r="I4109" s="88">
        <v>53.010680000000001</v>
      </c>
      <c r="J4109" s="88">
        <v>12.107559999999999</v>
      </c>
    </row>
    <row r="4110" spans="1:10">
      <c r="A4110" s="89">
        <v>41810</v>
      </c>
      <c r="B4110" s="92">
        <v>1</v>
      </c>
      <c r="C4110" s="91">
        <f t="shared" si="128"/>
        <v>41811</v>
      </c>
      <c r="D4110" s="91">
        <f t="shared" si="129"/>
        <v>41810.958333333336</v>
      </c>
      <c r="E4110" s="88" t="s">
        <v>142</v>
      </c>
      <c r="F4110" s="88">
        <v>9.8799799999999998</v>
      </c>
      <c r="H4110" s="88">
        <v>16.458020000000001</v>
      </c>
      <c r="I4110" s="88">
        <v>28.079799999999999</v>
      </c>
      <c r="J4110" s="88">
        <v>11.825469999999999</v>
      </c>
    </row>
    <row r="4111" spans="1:10">
      <c r="A4111" s="89">
        <v>41811</v>
      </c>
      <c r="B4111" s="90">
        <v>4.1666666666666664E-2</v>
      </c>
      <c r="C4111" s="91">
        <f t="shared" si="128"/>
        <v>41811.041666666664</v>
      </c>
      <c r="D4111" s="91">
        <f t="shared" si="129"/>
        <v>41811</v>
      </c>
      <c r="E4111" s="88" t="s">
        <v>142</v>
      </c>
      <c r="F4111" s="88">
        <v>7.2509300000000003</v>
      </c>
      <c r="H4111" s="88">
        <v>17.310680000000001</v>
      </c>
      <c r="I4111" s="88">
        <v>31.155899999999999</v>
      </c>
      <c r="J4111" s="88">
        <v>12.528309999999999</v>
      </c>
    </row>
    <row r="4112" spans="1:10">
      <c r="A4112" s="89">
        <v>41811</v>
      </c>
      <c r="B4112" s="90">
        <v>8.3333333333333329E-2</v>
      </c>
      <c r="C4112" s="91">
        <f t="shared" si="128"/>
        <v>41811.083333333336</v>
      </c>
      <c r="D4112" s="91">
        <f t="shared" si="129"/>
        <v>41811.041666666672</v>
      </c>
      <c r="E4112" s="88" t="s">
        <v>142</v>
      </c>
      <c r="I4112" s="88">
        <v>21.50798</v>
      </c>
      <c r="J4112" s="88">
        <v>13.460649999999999</v>
      </c>
    </row>
    <row r="4113" spans="1:10">
      <c r="A4113" s="89">
        <v>41811</v>
      </c>
      <c r="B4113" s="90">
        <v>0.125</v>
      </c>
      <c r="C4113" s="91">
        <f t="shared" si="128"/>
        <v>41811.125</v>
      </c>
      <c r="D4113" s="91">
        <f t="shared" si="129"/>
        <v>41811.083333333336</v>
      </c>
      <c r="E4113" s="88" t="s">
        <v>142</v>
      </c>
      <c r="F4113" s="88">
        <v>4.8563200000000002</v>
      </c>
      <c r="H4113" s="88">
        <v>12.387740000000001</v>
      </c>
      <c r="I4113" s="88">
        <v>15.43866</v>
      </c>
      <c r="J4113" s="88">
        <v>13.03703</v>
      </c>
    </row>
    <row r="4114" spans="1:10">
      <c r="A4114" s="89">
        <v>41811</v>
      </c>
      <c r="B4114" s="90">
        <v>0.16666666666666666</v>
      </c>
      <c r="C4114" s="91">
        <f t="shared" si="128"/>
        <v>41811.166666666664</v>
      </c>
      <c r="D4114" s="91">
        <f t="shared" si="129"/>
        <v>41811.125</v>
      </c>
      <c r="E4114" s="88" t="s">
        <v>142</v>
      </c>
      <c r="F4114" s="88">
        <v>3.8732899999999999</v>
      </c>
      <c r="H4114" s="88">
        <v>12.68131</v>
      </c>
      <c r="I4114" s="88">
        <v>15.305260000000001</v>
      </c>
      <c r="J4114" s="88">
        <v>9.4697399999999998</v>
      </c>
    </row>
    <row r="4115" spans="1:10">
      <c r="A4115" s="89">
        <v>41811</v>
      </c>
      <c r="B4115" s="90">
        <v>0.20833333333333334</v>
      </c>
      <c r="C4115" s="91">
        <f t="shared" si="128"/>
        <v>41811.208333333336</v>
      </c>
      <c r="D4115" s="91">
        <f t="shared" si="129"/>
        <v>41811.166666666672</v>
      </c>
      <c r="E4115" s="88" t="s">
        <v>142</v>
      </c>
      <c r="F4115" s="88">
        <v>6.1037400000000002</v>
      </c>
      <c r="H4115" s="88">
        <v>10.80467</v>
      </c>
      <c r="I4115" s="88">
        <v>18.578980000000001</v>
      </c>
      <c r="J4115" s="88">
        <v>9.1197599999999994</v>
      </c>
    </row>
    <row r="4116" spans="1:10">
      <c r="A4116" s="89">
        <v>41811</v>
      </c>
      <c r="B4116" s="90">
        <v>0.25</v>
      </c>
      <c r="C4116" s="91">
        <f t="shared" si="128"/>
        <v>41811.25</v>
      </c>
      <c r="D4116" s="91">
        <f t="shared" si="129"/>
        <v>41811.208333333336</v>
      </c>
      <c r="E4116" s="88" t="s">
        <v>142</v>
      </c>
      <c r="F4116" s="88">
        <v>4.0568900000000001</v>
      </c>
      <c r="H4116" s="88">
        <v>8.2366600000000005</v>
      </c>
      <c r="I4116" s="88">
        <v>19.71405</v>
      </c>
      <c r="J4116" s="88">
        <v>7.7680999999999996</v>
      </c>
    </row>
    <row r="4117" spans="1:10">
      <c r="A4117" s="89">
        <v>41811</v>
      </c>
      <c r="B4117" s="90">
        <v>0.29166666666666669</v>
      </c>
      <c r="C4117" s="91">
        <f t="shared" si="128"/>
        <v>41811.291666666664</v>
      </c>
      <c r="D4117" s="91">
        <f t="shared" si="129"/>
        <v>41811.25</v>
      </c>
      <c r="E4117" s="88" t="s">
        <v>142</v>
      </c>
      <c r="F4117" s="88">
        <v>5.3961199999999998</v>
      </c>
      <c r="H4117" s="88">
        <v>6.2534000000000001</v>
      </c>
      <c r="I4117" s="88">
        <v>19.22063</v>
      </c>
      <c r="J4117" s="88">
        <v>5.3966000000000003</v>
      </c>
    </row>
    <row r="4118" spans="1:10">
      <c r="A4118" s="89">
        <v>41811</v>
      </c>
      <c r="B4118" s="90">
        <v>0.33333333333333331</v>
      </c>
      <c r="C4118" s="91">
        <f t="shared" si="128"/>
        <v>41811.333333333336</v>
      </c>
      <c r="D4118" s="91">
        <f t="shared" si="129"/>
        <v>41811.291666666672</v>
      </c>
      <c r="E4118" s="88" t="s">
        <v>142</v>
      </c>
      <c r="F4118" s="88">
        <v>11.344950000000001</v>
      </c>
      <c r="H4118" s="88">
        <v>5.9450099999999999</v>
      </c>
      <c r="I4118" s="88">
        <v>24.471869999999999</v>
      </c>
      <c r="J4118" s="88">
        <v>4.0951399999999998</v>
      </c>
    </row>
    <row r="4119" spans="1:10">
      <c r="A4119" s="89">
        <v>41811</v>
      </c>
      <c r="B4119" s="90">
        <v>0.375</v>
      </c>
      <c r="C4119" s="91">
        <f t="shared" si="128"/>
        <v>41811.375</v>
      </c>
      <c r="D4119" s="91">
        <f t="shared" si="129"/>
        <v>41811.333333333336</v>
      </c>
      <c r="E4119" s="88" t="s">
        <v>142</v>
      </c>
      <c r="F4119" s="88">
        <v>9.7666599999999999</v>
      </c>
      <c r="H4119" s="88">
        <v>4.5249800000000002</v>
      </c>
      <c r="I4119" s="88">
        <v>30.06307</v>
      </c>
      <c r="J4119" s="88">
        <v>4.3337300000000001</v>
      </c>
    </row>
    <row r="4120" spans="1:10">
      <c r="A4120" s="89">
        <v>41811</v>
      </c>
      <c r="B4120" s="90">
        <v>0.41666666666666669</v>
      </c>
      <c r="C4120" s="91">
        <f t="shared" si="128"/>
        <v>41811.416666666664</v>
      </c>
      <c r="D4120" s="91">
        <f t="shared" si="129"/>
        <v>41811.375</v>
      </c>
      <c r="E4120" s="88" t="s">
        <v>142</v>
      </c>
      <c r="F4120" s="88">
        <v>8.5330999999999992</v>
      </c>
      <c r="H4120" s="88">
        <v>3.85608</v>
      </c>
      <c r="I4120" s="88">
        <v>28.406359999999999</v>
      </c>
      <c r="J4120" s="88">
        <v>2.8414999999999999</v>
      </c>
    </row>
    <row r="4121" spans="1:10">
      <c r="A4121" s="89">
        <v>41811</v>
      </c>
      <c r="B4121" s="90">
        <v>0.45833333333333331</v>
      </c>
      <c r="C4121" s="91">
        <f t="shared" si="128"/>
        <v>41811.458333333336</v>
      </c>
      <c r="D4121" s="91">
        <f t="shared" si="129"/>
        <v>41811.416666666672</v>
      </c>
      <c r="E4121" s="88" t="s">
        <v>142</v>
      </c>
      <c r="F4121" s="88">
        <v>7.0274799999999997</v>
      </c>
      <c r="H4121" s="88">
        <v>3.0346600000000001</v>
      </c>
      <c r="I4121" s="88">
        <v>25.405169999999998</v>
      </c>
      <c r="J4121" s="88">
        <v>2.6593300000000002</v>
      </c>
    </row>
    <row r="4122" spans="1:10">
      <c r="A4122" s="89">
        <v>41811</v>
      </c>
      <c r="B4122" s="90">
        <v>0.5</v>
      </c>
      <c r="C4122" s="91">
        <f t="shared" si="128"/>
        <v>41811.5</v>
      </c>
      <c r="D4122" s="91">
        <f t="shared" si="129"/>
        <v>41811.458333333336</v>
      </c>
      <c r="E4122" s="88" t="s">
        <v>142</v>
      </c>
      <c r="F4122" s="88">
        <v>9.1431799999999992</v>
      </c>
      <c r="H4122" s="88">
        <v>2.7611699999999999</v>
      </c>
      <c r="I4122" s="88">
        <v>35.612659999999998</v>
      </c>
      <c r="J4122" s="88">
        <v>3.0337000000000001</v>
      </c>
    </row>
    <row r="4123" spans="1:10">
      <c r="A4123" s="89">
        <v>41811</v>
      </c>
      <c r="B4123" s="90">
        <v>0.54166666666666663</v>
      </c>
      <c r="C4123" s="91">
        <f t="shared" si="128"/>
        <v>41811.541666666664</v>
      </c>
      <c r="D4123" s="91">
        <f t="shared" si="129"/>
        <v>41811.5</v>
      </c>
      <c r="E4123" s="88" t="s">
        <v>142</v>
      </c>
      <c r="F4123" s="88">
        <v>13.98038</v>
      </c>
      <c r="H4123" s="88">
        <v>3.1618400000000002</v>
      </c>
      <c r="I4123" s="88">
        <v>46.212690000000002</v>
      </c>
      <c r="J4123" s="88">
        <v>4.2471800000000002</v>
      </c>
    </row>
    <row r="4124" spans="1:10">
      <c r="A4124" s="89">
        <v>41811</v>
      </c>
      <c r="B4124" s="90">
        <v>0.58333333333333337</v>
      </c>
      <c r="C4124" s="91">
        <f t="shared" si="128"/>
        <v>41811.583333333336</v>
      </c>
      <c r="D4124" s="91">
        <f t="shared" si="129"/>
        <v>41811.541666666672</v>
      </c>
      <c r="E4124" s="88" t="s">
        <v>142</v>
      </c>
      <c r="F4124" s="88">
        <v>8.6292000000000009</v>
      </c>
      <c r="H4124" s="88">
        <v>2.7769499999999998</v>
      </c>
      <c r="I4124" s="88">
        <v>38.115169999999999</v>
      </c>
      <c r="J4124" s="88">
        <v>4.3423299999999996</v>
      </c>
    </row>
    <row r="4125" spans="1:10">
      <c r="A4125" s="89">
        <v>41811</v>
      </c>
      <c r="B4125" s="90">
        <v>0.625</v>
      </c>
      <c r="C4125" s="91">
        <f t="shared" si="128"/>
        <v>41811.625</v>
      </c>
      <c r="D4125" s="91">
        <f t="shared" si="129"/>
        <v>41811.583333333336</v>
      </c>
      <c r="E4125" s="88" t="s">
        <v>142</v>
      </c>
      <c r="F4125" s="88">
        <v>13.44966</v>
      </c>
      <c r="H4125" s="88">
        <v>2.9366400000000001</v>
      </c>
      <c r="I4125" s="88">
        <v>45.436700000000002</v>
      </c>
      <c r="J4125" s="88">
        <v>4.3920599999999999</v>
      </c>
    </row>
    <row r="4126" spans="1:10">
      <c r="A4126" s="89">
        <v>41811</v>
      </c>
      <c r="B4126" s="90">
        <v>0.66666666666666663</v>
      </c>
      <c r="C4126" s="91">
        <f t="shared" si="128"/>
        <v>41811.666666666664</v>
      </c>
      <c r="D4126" s="91">
        <f t="shared" si="129"/>
        <v>41811.625</v>
      </c>
      <c r="E4126" s="88" t="s">
        <v>142</v>
      </c>
      <c r="F4126" s="88">
        <v>9.0446899999999992</v>
      </c>
      <c r="H4126" s="88">
        <v>4.1128299999999998</v>
      </c>
      <c r="I4126" s="88">
        <v>28.151039999999998</v>
      </c>
      <c r="J4126" s="88">
        <v>3.97418</v>
      </c>
    </row>
    <row r="4127" spans="1:10">
      <c r="A4127" s="89">
        <v>41811</v>
      </c>
      <c r="B4127" s="90">
        <v>0.70833333333333337</v>
      </c>
      <c r="C4127" s="91">
        <f t="shared" si="128"/>
        <v>41811.708333333336</v>
      </c>
      <c r="D4127" s="91">
        <f t="shared" si="129"/>
        <v>41811.666666666672</v>
      </c>
      <c r="E4127" s="88" t="s">
        <v>142</v>
      </c>
      <c r="F4127" s="88">
        <v>24.15822</v>
      </c>
      <c r="H4127" s="88">
        <v>3.9263599999999999</v>
      </c>
      <c r="I4127" s="88">
        <v>29.108250000000002</v>
      </c>
      <c r="J4127" s="88">
        <v>5.1417599999999997</v>
      </c>
    </row>
    <row r="4128" spans="1:10">
      <c r="A4128" s="89">
        <v>41811</v>
      </c>
      <c r="B4128" s="90">
        <v>0.75</v>
      </c>
      <c r="C4128" s="91">
        <f t="shared" si="128"/>
        <v>41811.75</v>
      </c>
      <c r="D4128" s="91">
        <f t="shared" si="129"/>
        <v>41811.708333333336</v>
      </c>
      <c r="E4128" s="88" t="s">
        <v>142</v>
      </c>
      <c r="F4128" s="88">
        <v>29.813960000000002</v>
      </c>
      <c r="H4128" s="88">
        <v>3.7422800000000001</v>
      </c>
      <c r="I4128" s="88">
        <v>25.129290000000001</v>
      </c>
      <c r="J4128" s="88">
        <v>7.1020700000000003</v>
      </c>
    </row>
    <row r="4129" spans="1:10">
      <c r="A4129" s="89">
        <v>41811</v>
      </c>
      <c r="B4129" s="90">
        <v>0.79166666666666663</v>
      </c>
      <c r="C4129" s="91">
        <f t="shared" si="128"/>
        <v>41811.791666666664</v>
      </c>
      <c r="D4129" s="91">
        <f t="shared" si="129"/>
        <v>41811.75</v>
      </c>
      <c r="E4129" s="88" t="s">
        <v>142</v>
      </c>
      <c r="F4129" s="88">
        <v>29.510829999999999</v>
      </c>
      <c r="H4129" s="88">
        <v>4.7616500000000004</v>
      </c>
      <c r="I4129" s="88">
        <v>22.72241</v>
      </c>
      <c r="J4129" s="88">
        <v>7.5715899999999996</v>
      </c>
    </row>
    <row r="4130" spans="1:10">
      <c r="A4130" s="89">
        <v>41811</v>
      </c>
      <c r="B4130" s="90">
        <v>0.83333333333333337</v>
      </c>
      <c r="C4130" s="91">
        <f t="shared" si="128"/>
        <v>41811.833333333336</v>
      </c>
      <c r="D4130" s="91">
        <f t="shared" si="129"/>
        <v>41811.791666666672</v>
      </c>
      <c r="E4130" s="88" t="s">
        <v>142</v>
      </c>
      <c r="F4130" s="88">
        <v>19.144600000000001</v>
      </c>
      <c r="H4130" s="88">
        <v>3.2507700000000002</v>
      </c>
      <c r="I4130" s="88">
        <v>25.7193</v>
      </c>
      <c r="J4130" s="88">
        <v>5.98421</v>
      </c>
    </row>
    <row r="4131" spans="1:10">
      <c r="A4131" s="89">
        <v>41811</v>
      </c>
      <c r="B4131" s="90">
        <v>0.875</v>
      </c>
      <c r="C4131" s="91">
        <f t="shared" si="128"/>
        <v>41811.875</v>
      </c>
      <c r="D4131" s="91">
        <f t="shared" si="129"/>
        <v>41811.833333333336</v>
      </c>
      <c r="E4131" s="88" t="s">
        <v>142</v>
      </c>
      <c r="F4131" s="88">
        <v>12.19267</v>
      </c>
      <c r="H4131" s="88">
        <v>2.5455399999999999</v>
      </c>
      <c r="I4131" s="88">
        <v>26.693239999999999</v>
      </c>
      <c r="J4131" s="88">
        <v>5.8895400000000002</v>
      </c>
    </row>
    <row r="4132" spans="1:10">
      <c r="A4132" s="89">
        <v>41811</v>
      </c>
      <c r="B4132" s="90">
        <v>0.91666666666666663</v>
      </c>
      <c r="C4132" s="91">
        <f t="shared" si="128"/>
        <v>41811.916666666664</v>
      </c>
      <c r="D4132" s="91">
        <f t="shared" si="129"/>
        <v>41811.875</v>
      </c>
      <c r="E4132" s="88" t="s">
        <v>142</v>
      </c>
      <c r="F4132" s="88">
        <v>10.964359999999999</v>
      </c>
      <c r="H4132" s="88">
        <v>2.6841900000000001</v>
      </c>
      <c r="I4132" s="88">
        <v>33.577280000000002</v>
      </c>
      <c r="J4132" s="88">
        <v>6.26248</v>
      </c>
    </row>
    <row r="4133" spans="1:10">
      <c r="A4133" s="89">
        <v>41811</v>
      </c>
      <c r="B4133" s="90">
        <v>0.95833333333333337</v>
      </c>
      <c r="C4133" s="91">
        <f t="shared" si="128"/>
        <v>41811.958333333336</v>
      </c>
      <c r="D4133" s="91">
        <f t="shared" si="129"/>
        <v>41811.916666666672</v>
      </c>
      <c r="E4133" s="88" t="s">
        <v>142</v>
      </c>
      <c r="F4133" s="88">
        <v>11.181430000000001</v>
      </c>
      <c r="H4133" s="88">
        <v>3.1078100000000002</v>
      </c>
      <c r="I4133" s="88">
        <v>31.474969999999999</v>
      </c>
      <c r="J4133" s="88">
        <v>7.0575999999999999</v>
      </c>
    </row>
    <row r="4134" spans="1:10">
      <c r="A4134" s="89">
        <v>41811</v>
      </c>
      <c r="B4134" s="92">
        <v>1</v>
      </c>
      <c r="C4134" s="91">
        <f t="shared" si="128"/>
        <v>41812</v>
      </c>
      <c r="D4134" s="91">
        <f t="shared" si="129"/>
        <v>41811.958333333336</v>
      </c>
      <c r="E4134" s="88" t="s">
        <v>142</v>
      </c>
      <c r="F4134" s="88">
        <v>15.30143</v>
      </c>
      <c r="H4134" s="88">
        <v>3.6538300000000001</v>
      </c>
      <c r="I4134" s="88">
        <v>34.592820000000003</v>
      </c>
      <c r="J4134" s="88">
        <v>7.3377800000000004</v>
      </c>
    </row>
    <row r="4135" spans="1:10">
      <c r="A4135" s="89">
        <v>41812</v>
      </c>
      <c r="B4135" s="90">
        <v>4.1666666666666664E-2</v>
      </c>
      <c r="C4135" s="91">
        <f t="shared" si="128"/>
        <v>41812.041666666664</v>
      </c>
      <c r="D4135" s="91">
        <f t="shared" si="129"/>
        <v>41812</v>
      </c>
      <c r="E4135" s="88" t="s">
        <v>142</v>
      </c>
      <c r="F4135" s="88">
        <v>8.7841100000000001</v>
      </c>
      <c r="H4135" s="88">
        <v>3.9308299999999998</v>
      </c>
      <c r="I4135" s="88">
        <v>42.12473</v>
      </c>
      <c r="J4135" s="88">
        <v>7.1036599999999996</v>
      </c>
    </row>
    <row r="4136" spans="1:10">
      <c r="A4136" s="89">
        <v>41812</v>
      </c>
      <c r="B4136" s="90">
        <v>8.3333333333333329E-2</v>
      </c>
      <c r="C4136" s="91">
        <f t="shared" si="128"/>
        <v>41812.083333333336</v>
      </c>
      <c r="D4136" s="91">
        <f t="shared" si="129"/>
        <v>41812.041666666672</v>
      </c>
      <c r="E4136" s="88" t="s">
        <v>142</v>
      </c>
      <c r="J4136" s="88">
        <v>6.2141900000000003</v>
      </c>
    </row>
    <row r="4137" spans="1:10">
      <c r="A4137" s="89">
        <v>41812</v>
      </c>
      <c r="B4137" s="90">
        <v>0.125</v>
      </c>
      <c r="C4137" s="91">
        <f t="shared" si="128"/>
        <v>41812.125</v>
      </c>
      <c r="D4137" s="91">
        <f t="shared" si="129"/>
        <v>41812.083333333336</v>
      </c>
      <c r="E4137" s="88" t="s">
        <v>142</v>
      </c>
      <c r="F4137" s="88">
        <v>7.4534900000000004</v>
      </c>
      <c r="H4137" s="88">
        <v>4.8859599999999999</v>
      </c>
      <c r="I4137" s="88">
        <v>42.294939999999997</v>
      </c>
      <c r="J4137" s="88">
        <v>10.047319999999999</v>
      </c>
    </row>
    <row r="4138" spans="1:10">
      <c r="A4138" s="89">
        <v>41812</v>
      </c>
      <c r="B4138" s="90">
        <v>0.16666666666666666</v>
      </c>
      <c r="C4138" s="91">
        <f t="shared" si="128"/>
        <v>41812.166666666664</v>
      </c>
      <c r="D4138" s="91">
        <f t="shared" si="129"/>
        <v>41812.125</v>
      </c>
      <c r="E4138" s="88" t="s">
        <v>142</v>
      </c>
      <c r="F4138" s="88">
        <v>7.9823000000000004</v>
      </c>
      <c r="H4138" s="88">
        <v>4.2428800000000004</v>
      </c>
      <c r="I4138" s="88">
        <v>21.80059</v>
      </c>
      <c r="J4138" s="88">
        <v>9.7121499999999994</v>
      </c>
    </row>
    <row r="4139" spans="1:10">
      <c r="A4139" s="89">
        <v>41812</v>
      </c>
      <c r="B4139" s="90">
        <v>0.20833333333333334</v>
      </c>
      <c r="C4139" s="91">
        <f t="shared" si="128"/>
        <v>41812.208333333336</v>
      </c>
      <c r="D4139" s="91">
        <f t="shared" si="129"/>
        <v>41812.166666666672</v>
      </c>
      <c r="E4139" s="88" t="s">
        <v>142</v>
      </c>
      <c r="F4139" s="88">
        <v>7.6337400000000004</v>
      </c>
      <c r="H4139" s="88">
        <v>4.0994400000000004</v>
      </c>
      <c r="I4139" s="88">
        <v>22.69755</v>
      </c>
      <c r="J4139" s="88">
        <v>6.9973599999999996</v>
      </c>
    </row>
    <row r="4140" spans="1:10">
      <c r="A4140" s="89">
        <v>41812</v>
      </c>
      <c r="B4140" s="90">
        <v>0.25</v>
      </c>
      <c r="C4140" s="91">
        <f t="shared" si="128"/>
        <v>41812.25</v>
      </c>
      <c r="D4140" s="91">
        <f t="shared" si="129"/>
        <v>41812.208333333336</v>
      </c>
      <c r="E4140" s="88" t="s">
        <v>142</v>
      </c>
      <c r="F4140" s="88">
        <v>7.2459800000000003</v>
      </c>
      <c r="H4140" s="88">
        <v>4.1233500000000003</v>
      </c>
      <c r="I4140" s="88">
        <v>25.334890000000001</v>
      </c>
      <c r="J4140" s="88">
        <v>8.2065400000000004</v>
      </c>
    </row>
    <row r="4141" spans="1:10">
      <c r="A4141" s="89">
        <v>41812</v>
      </c>
      <c r="B4141" s="90">
        <v>0.29166666666666669</v>
      </c>
      <c r="C4141" s="91">
        <f t="shared" si="128"/>
        <v>41812.291666666664</v>
      </c>
      <c r="D4141" s="91">
        <f t="shared" si="129"/>
        <v>41812.25</v>
      </c>
      <c r="E4141" s="88" t="s">
        <v>142</v>
      </c>
      <c r="F4141" s="88">
        <v>9.5610700000000008</v>
      </c>
      <c r="H4141" s="88">
        <v>5.0920300000000003</v>
      </c>
      <c r="I4141" s="88">
        <v>23.945930000000001</v>
      </c>
      <c r="J4141" s="88">
        <v>4.0157699999999998</v>
      </c>
    </row>
    <row r="4142" spans="1:10">
      <c r="A4142" s="89">
        <v>41812</v>
      </c>
      <c r="B4142" s="90">
        <v>0.33333333333333331</v>
      </c>
      <c r="C4142" s="91">
        <f t="shared" si="128"/>
        <v>41812.333333333336</v>
      </c>
      <c r="D4142" s="91">
        <f t="shared" si="129"/>
        <v>41812.291666666672</v>
      </c>
      <c r="E4142" s="88" t="s">
        <v>142</v>
      </c>
      <c r="F4142" s="88">
        <v>6.6578900000000001</v>
      </c>
      <c r="H4142" s="88">
        <v>4.6612400000000003</v>
      </c>
      <c r="I4142" s="88">
        <v>28.889749999999999</v>
      </c>
      <c r="J4142" s="88">
        <v>4.52928</v>
      </c>
    </row>
    <row r="4143" spans="1:10">
      <c r="A4143" s="89">
        <v>41812</v>
      </c>
      <c r="B4143" s="90">
        <v>0.375</v>
      </c>
      <c r="C4143" s="91">
        <f t="shared" si="128"/>
        <v>41812.375</v>
      </c>
      <c r="D4143" s="91">
        <f t="shared" si="129"/>
        <v>41812.333333333336</v>
      </c>
      <c r="E4143" s="88" t="s">
        <v>142</v>
      </c>
      <c r="F4143" s="88">
        <v>10.241440000000001</v>
      </c>
      <c r="H4143" s="88">
        <v>4.0344199999999999</v>
      </c>
      <c r="I4143" s="88">
        <v>23.567260000000001</v>
      </c>
      <c r="J4143" s="88">
        <v>5.0461299999999998</v>
      </c>
    </row>
    <row r="4144" spans="1:10">
      <c r="A4144" s="89">
        <v>41812</v>
      </c>
      <c r="B4144" s="90">
        <v>0.41666666666666669</v>
      </c>
      <c r="C4144" s="91">
        <f t="shared" si="128"/>
        <v>41812.416666666664</v>
      </c>
      <c r="D4144" s="91">
        <f t="shared" si="129"/>
        <v>41812.375</v>
      </c>
      <c r="E4144" s="88" t="s">
        <v>142</v>
      </c>
      <c r="F4144" s="88">
        <v>14.96818</v>
      </c>
      <c r="H4144" s="88">
        <v>3.38273</v>
      </c>
      <c r="I4144" s="88">
        <v>19.136949999999999</v>
      </c>
      <c r="J4144" s="88">
        <v>4.0162500000000003</v>
      </c>
    </row>
    <row r="4145" spans="1:10">
      <c r="A4145" s="89">
        <v>41812</v>
      </c>
      <c r="B4145" s="90">
        <v>0.45833333333333331</v>
      </c>
      <c r="C4145" s="91">
        <f t="shared" si="128"/>
        <v>41812.458333333336</v>
      </c>
      <c r="D4145" s="91">
        <f t="shared" si="129"/>
        <v>41812.416666666672</v>
      </c>
      <c r="E4145" s="88" t="s">
        <v>142</v>
      </c>
      <c r="F4145" s="88">
        <v>16.675090000000001</v>
      </c>
      <c r="I4145" s="88">
        <v>18.17353</v>
      </c>
      <c r="J4145" s="88">
        <v>3.0360900000000002</v>
      </c>
    </row>
    <row r="4146" spans="1:10">
      <c r="A4146" s="89">
        <v>41812</v>
      </c>
      <c r="B4146" s="90">
        <v>0.5</v>
      </c>
      <c r="C4146" s="91">
        <f t="shared" si="128"/>
        <v>41812.5</v>
      </c>
      <c r="D4146" s="91">
        <f t="shared" si="129"/>
        <v>41812.458333333336</v>
      </c>
      <c r="E4146" s="88" t="s">
        <v>142</v>
      </c>
      <c r="F4146" s="88">
        <v>20.393940000000001</v>
      </c>
      <c r="H4146" s="88">
        <v>3.0365700000000002</v>
      </c>
      <c r="I4146" s="88">
        <v>18.949529999999999</v>
      </c>
      <c r="J4146" s="88">
        <v>3.13028</v>
      </c>
    </row>
    <row r="4147" spans="1:10">
      <c r="A4147" s="89">
        <v>41812</v>
      </c>
      <c r="B4147" s="90">
        <v>0.54166666666666663</v>
      </c>
      <c r="C4147" s="91">
        <f t="shared" si="128"/>
        <v>41812.541666666664</v>
      </c>
      <c r="D4147" s="91">
        <f t="shared" si="129"/>
        <v>41812.5</v>
      </c>
      <c r="E4147" s="88" t="s">
        <v>142</v>
      </c>
      <c r="F4147" s="88">
        <v>15.42909</v>
      </c>
      <c r="H4147" s="88">
        <v>2.61104</v>
      </c>
      <c r="I4147" s="88">
        <v>23.687270000000002</v>
      </c>
      <c r="J4147" s="88">
        <v>3.2240000000000002</v>
      </c>
    </row>
    <row r="4148" spans="1:10">
      <c r="A4148" s="89">
        <v>41812</v>
      </c>
      <c r="B4148" s="90">
        <v>0.58333333333333337</v>
      </c>
      <c r="C4148" s="91">
        <f t="shared" si="128"/>
        <v>41812.583333333336</v>
      </c>
      <c r="D4148" s="91">
        <f t="shared" si="129"/>
        <v>41812.541666666672</v>
      </c>
      <c r="E4148" s="88" t="s">
        <v>142</v>
      </c>
      <c r="F4148" s="88">
        <v>18.216560000000001</v>
      </c>
      <c r="H4148" s="88">
        <v>3.3062299999999998</v>
      </c>
      <c r="I4148" s="88">
        <v>23.18141</v>
      </c>
      <c r="J4148" s="88">
        <v>4.1128299999999998</v>
      </c>
    </row>
    <row r="4149" spans="1:10">
      <c r="A4149" s="89">
        <v>41812</v>
      </c>
      <c r="B4149" s="90">
        <v>0.625</v>
      </c>
      <c r="C4149" s="91">
        <f t="shared" si="128"/>
        <v>41812.625</v>
      </c>
      <c r="D4149" s="91">
        <f t="shared" si="129"/>
        <v>41812.583333333336</v>
      </c>
      <c r="E4149" s="88" t="s">
        <v>142</v>
      </c>
      <c r="F4149" s="88">
        <v>18.23282</v>
      </c>
      <c r="H4149" s="88">
        <v>3.0461299999999998</v>
      </c>
      <c r="I4149" s="88">
        <v>19.731739999999999</v>
      </c>
      <c r="J4149" s="88">
        <v>4.3930100000000003</v>
      </c>
    </row>
    <row r="4150" spans="1:10">
      <c r="A4150" s="89">
        <v>41812</v>
      </c>
      <c r="B4150" s="90">
        <v>0.66666666666666663</v>
      </c>
      <c r="C4150" s="91">
        <f t="shared" si="128"/>
        <v>41812.666666666664</v>
      </c>
      <c r="D4150" s="91">
        <f t="shared" si="129"/>
        <v>41812.625</v>
      </c>
      <c r="E4150" s="88" t="s">
        <v>142</v>
      </c>
      <c r="F4150" s="88">
        <v>15.3918</v>
      </c>
      <c r="H4150" s="88">
        <v>3.1159400000000002</v>
      </c>
      <c r="I4150" s="88">
        <v>19.16947</v>
      </c>
      <c r="J4150" s="88">
        <v>5.1412800000000001</v>
      </c>
    </row>
    <row r="4151" spans="1:10">
      <c r="A4151" s="89">
        <v>41812</v>
      </c>
      <c r="B4151" s="90">
        <v>0.70833333333333337</v>
      </c>
      <c r="C4151" s="91">
        <f t="shared" si="128"/>
        <v>41812.708333333336</v>
      </c>
      <c r="D4151" s="91">
        <f t="shared" si="129"/>
        <v>41812.666666666672</v>
      </c>
      <c r="E4151" s="88" t="s">
        <v>142</v>
      </c>
      <c r="F4151" s="88">
        <v>19.01886</v>
      </c>
      <c r="H4151" s="88">
        <v>2.9466800000000002</v>
      </c>
      <c r="I4151" s="88">
        <v>19.308119999999999</v>
      </c>
      <c r="J4151" s="88">
        <v>5.0475700000000003</v>
      </c>
    </row>
    <row r="4152" spans="1:10">
      <c r="A4152" s="89">
        <v>41812</v>
      </c>
      <c r="B4152" s="90">
        <v>0.75</v>
      </c>
      <c r="C4152" s="91">
        <f t="shared" si="128"/>
        <v>41812.75</v>
      </c>
      <c r="D4152" s="91">
        <f t="shared" si="129"/>
        <v>41812.708333333336</v>
      </c>
      <c r="E4152" s="88" t="s">
        <v>142</v>
      </c>
      <c r="F4152" s="88">
        <v>18.39921</v>
      </c>
      <c r="H4152" s="88">
        <v>2.6798899999999999</v>
      </c>
      <c r="I4152" s="88">
        <v>21.798200000000001</v>
      </c>
      <c r="J4152" s="88">
        <v>7.3856000000000002</v>
      </c>
    </row>
    <row r="4153" spans="1:10">
      <c r="A4153" s="89">
        <v>41812</v>
      </c>
      <c r="B4153" s="90">
        <v>0.79166666666666663</v>
      </c>
      <c r="C4153" s="91">
        <f t="shared" si="128"/>
        <v>41812.791666666664</v>
      </c>
      <c r="D4153" s="91">
        <f t="shared" si="129"/>
        <v>41812.75</v>
      </c>
      <c r="E4153" s="88" t="s">
        <v>142</v>
      </c>
      <c r="F4153" s="88">
        <v>19.244050000000001</v>
      </c>
      <c r="H4153" s="88">
        <v>3.6677</v>
      </c>
      <c r="I4153" s="88">
        <v>17.929210000000001</v>
      </c>
      <c r="J4153" s="88">
        <v>10.705220000000001</v>
      </c>
    </row>
    <row r="4154" spans="1:10">
      <c r="A4154" s="89">
        <v>41812</v>
      </c>
      <c r="B4154" s="90">
        <v>0.83333333333333337</v>
      </c>
      <c r="C4154" s="91">
        <f t="shared" si="128"/>
        <v>41812.833333333336</v>
      </c>
      <c r="D4154" s="91">
        <f t="shared" si="129"/>
        <v>41812.791666666672</v>
      </c>
      <c r="E4154" s="88" t="s">
        <v>142</v>
      </c>
      <c r="F4154" s="88">
        <v>17.249320000000001</v>
      </c>
      <c r="H4154" s="88">
        <v>5.1819199999999999</v>
      </c>
      <c r="I4154" s="88">
        <v>17.006430000000002</v>
      </c>
      <c r="J4154" s="88">
        <v>17.158470000000001</v>
      </c>
    </row>
    <row r="4155" spans="1:10">
      <c r="A4155" s="89">
        <v>41812</v>
      </c>
      <c r="B4155" s="90">
        <v>0.875</v>
      </c>
      <c r="C4155" s="91">
        <f t="shared" si="128"/>
        <v>41812.875</v>
      </c>
      <c r="D4155" s="91">
        <f t="shared" si="129"/>
        <v>41812.833333333336</v>
      </c>
      <c r="E4155" s="88" t="s">
        <v>142</v>
      </c>
      <c r="F4155" s="88">
        <v>16.456579999999999</v>
      </c>
      <c r="H4155" s="88">
        <v>4.7334399999999999</v>
      </c>
      <c r="I4155" s="88">
        <v>17.787210000000002</v>
      </c>
      <c r="J4155" s="88">
        <v>18.65166</v>
      </c>
    </row>
    <row r="4156" spans="1:10">
      <c r="A4156" s="89">
        <v>41812</v>
      </c>
      <c r="B4156" s="90">
        <v>0.91666666666666663</v>
      </c>
      <c r="C4156" s="91">
        <f t="shared" si="128"/>
        <v>41812.916666666664</v>
      </c>
      <c r="D4156" s="91">
        <f t="shared" si="129"/>
        <v>41812.875</v>
      </c>
      <c r="E4156" s="88" t="s">
        <v>142</v>
      </c>
      <c r="F4156" s="88">
        <v>11.83264</v>
      </c>
      <c r="H4156" s="88">
        <v>5.0537799999999997</v>
      </c>
      <c r="I4156" s="88">
        <v>20.879239999999999</v>
      </c>
      <c r="J4156" s="88">
        <v>20.47475</v>
      </c>
    </row>
    <row r="4157" spans="1:10">
      <c r="A4157" s="89">
        <v>41812</v>
      </c>
      <c r="B4157" s="90">
        <v>0.95833333333333337</v>
      </c>
      <c r="C4157" s="91">
        <f t="shared" si="128"/>
        <v>41812.958333333336</v>
      </c>
      <c r="D4157" s="91">
        <f t="shared" si="129"/>
        <v>41812.916666666672</v>
      </c>
      <c r="E4157" s="88" t="s">
        <v>142</v>
      </c>
      <c r="F4157" s="88">
        <v>8.4073499999999992</v>
      </c>
      <c r="H4157" s="88">
        <v>6.5436199999999998</v>
      </c>
      <c r="I4157" s="88">
        <v>19.585909999999998</v>
      </c>
      <c r="J4157" s="88">
        <v>20.382950000000001</v>
      </c>
    </row>
    <row r="4158" spans="1:10">
      <c r="A4158" s="89">
        <v>41812</v>
      </c>
      <c r="B4158" s="92">
        <v>1</v>
      </c>
      <c r="C4158" s="91">
        <f t="shared" si="128"/>
        <v>41813</v>
      </c>
      <c r="D4158" s="91">
        <f t="shared" si="129"/>
        <v>41812.958333333336</v>
      </c>
      <c r="E4158" s="88" t="s">
        <v>142</v>
      </c>
      <c r="F4158" s="88">
        <v>5.0877299999999996</v>
      </c>
      <c r="H4158" s="88">
        <v>7.7637900000000002</v>
      </c>
      <c r="I4158" s="88">
        <v>11.42623</v>
      </c>
      <c r="J4158" s="88">
        <v>22.063559999999999</v>
      </c>
    </row>
    <row r="4159" spans="1:10">
      <c r="A4159" s="89">
        <v>41813</v>
      </c>
      <c r="B4159" s="90">
        <v>4.1666666666666664E-2</v>
      </c>
      <c r="C4159" s="91">
        <f t="shared" si="128"/>
        <v>41813.041666666664</v>
      </c>
      <c r="D4159" s="91">
        <f t="shared" si="129"/>
        <v>41813</v>
      </c>
      <c r="E4159" s="88" t="s">
        <v>142</v>
      </c>
      <c r="F4159" s="88">
        <v>4.0850999999999997</v>
      </c>
      <c r="H4159" s="88">
        <v>7.6672099999999999</v>
      </c>
      <c r="I4159" s="88">
        <v>10.69215</v>
      </c>
      <c r="J4159" s="88">
        <v>22.860589999999998</v>
      </c>
    </row>
    <row r="4160" spans="1:10">
      <c r="A4160" s="89">
        <v>41813</v>
      </c>
      <c r="B4160" s="90">
        <v>8.3333333333333329E-2</v>
      </c>
      <c r="C4160" s="91">
        <f t="shared" si="128"/>
        <v>41813.083333333336</v>
      </c>
      <c r="D4160" s="91">
        <f t="shared" si="129"/>
        <v>41813.041666666672</v>
      </c>
      <c r="E4160" s="88" t="s">
        <v>142</v>
      </c>
      <c r="I4160" s="88">
        <v>12.348380000000001</v>
      </c>
      <c r="J4160" s="88">
        <v>21.92681</v>
      </c>
    </row>
    <row r="4161" spans="1:10">
      <c r="A4161" s="89">
        <v>41813</v>
      </c>
      <c r="B4161" s="90">
        <v>0.125</v>
      </c>
      <c r="C4161" s="91">
        <f t="shared" si="128"/>
        <v>41813.125</v>
      </c>
      <c r="D4161" s="91">
        <f t="shared" si="129"/>
        <v>41813.083333333336</v>
      </c>
      <c r="E4161" s="88" t="s">
        <v>142</v>
      </c>
      <c r="F4161" s="88">
        <v>6.1023100000000001</v>
      </c>
      <c r="H4161" s="88">
        <v>10.14151</v>
      </c>
      <c r="I4161" s="88">
        <v>11.51994</v>
      </c>
      <c r="J4161" s="88">
        <v>19.96124</v>
      </c>
    </row>
    <row r="4162" spans="1:10">
      <c r="A4162" s="89">
        <v>41813</v>
      </c>
      <c r="B4162" s="90">
        <v>0.16666666666666666</v>
      </c>
      <c r="C4162" s="91">
        <f t="shared" si="128"/>
        <v>41813.166666666664</v>
      </c>
      <c r="D4162" s="91">
        <f t="shared" si="129"/>
        <v>41813.125</v>
      </c>
      <c r="E4162" s="88" t="s">
        <v>142</v>
      </c>
      <c r="F4162" s="88">
        <v>10.266299999999999</v>
      </c>
      <c r="H4162" s="88">
        <v>13.259359999999999</v>
      </c>
      <c r="I4162" s="88">
        <v>14.149150000000001</v>
      </c>
      <c r="J4162" s="88">
        <v>22.668379999999999</v>
      </c>
    </row>
    <row r="4163" spans="1:10">
      <c r="A4163" s="89">
        <v>41813</v>
      </c>
      <c r="B4163" s="90">
        <v>0.20833333333333334</v>
      </c>
      <c r="C4163" s="91">
        <f t="shared" si="128"/>
        <v>41813.208333333336</v>
      </c>
      <c r="D4163" s="91">
        <f t="shared" si="129"/>
        <v>41813.166666666672</v>
      </c>
      <c r="E4163" s="88" t="s">
        <v>142</v>
      </c>
      <c r="F4163" s="88">
        <v>11.35164</v>
      </c>
      <c r="H4163" s="88">
        <v>15.231629999999999</v>
      </c>
      <c r="I4163" s="88">
        <v>23.756119999999999</v>
      </c>
      <c r="J4163" s="88">
        <v>29.80631</v>
      </c>
    </row>
    <row r="4164" spans="1:10">
      <c r="A4164" s="89">
        <v>41813</v>
      </c>
      <c r="B4164" s="90">
        <v>0.25</v>
      </c>
      <c r="C4164" s="91">
        <f t="shared" si="128"/>
        <v>41813.25</v>
      </c>
      <c r="D4164" s="91">
        <f t="shared" si="129"/>
        <v>41813.208333333336</v>
      </c>
      <c r="E4164" s="88" t="s">
        <v>142</v>
      </c>
      <c r="F4164" s="88">
        <v>20.900279999999999</v>
      </c>
      <c r="H4164" s="88">
        <v>17.606950000000001</v>
      </c>
      <c r="I4164" s="88">
        <v>26.031040000000001</v>
      </c>
      <c r="J4164" s="88">
        <v>28.811330000000002</v>
      </c>
    </row>
    <row r="4165" spans="1:10">
      <c r="A4165" s="89">
        <v>41813</v>
      </c>
      <c r="B4165" s="90">
        <v>0.29166666666666669</v>
      </c>
      <c r="C4165" s="91">
        <f t="shared" si="128"/>
        <v>41813.291666666664</v>
      </c>
      <c r="D4165" s="91">
        <f t="shared" si="129"/>
        <v>41813.25</v>
      </c>
      <c r="E4165" s="88" t="s">
        <v>142</v>
      </c>
      <c r="F4165" s="88">
        <v>18.83765</v>
      </c>
      <c r="H4165" s="88">
        <v>13.11927</v>
      </c>
      <c r="I4165" s="88">
        <v>39.651859999999999</v>
      </c>
      <c r="J4165" s="88">
        <v>19.655239999999999</v>
      </c>
    </row>
    <row r="4166" spans="1:10">
      <c r="A4166" s="89">
        <v>41813</v>
      </c>
      <c r="B4166" s="90">
        <v>0.33333333333333331</v>
      </c>
      <c r="C4166" s="91">
        <f t="shared" si="128"/>
        <v>41813.333333333336</v>
      </c>
      <c r="D4166" s="91">
        <f t="shared" si="129"/>
        <v>41813.291666666672</v>
      </c>
      <c r="E4166" s="88" t="s">
        <v>142</v>
      </c>
      <c r="F4166" s="88">
        <v>27.75085</v>
      </c>
      <c r="H4166" s="88">
        <v>15.2498</v>
      </c>
      <c r="I4166" s="88">
        <v>47.992280000000001</v>
      </c>
      <c r="J4166" s="88">
        <v>12.55222</v>
      </c>
    </row>
    <row r="4167" spans="1:10">
      <c r="A4167" s="89">
        <v>41813</v>
      </c>
      <c r="B4167" s="90">
        <v>0.375</v>
      </c>
      <c r="C4167" s="91">
        <f t="shared" si="128"/>
        <v>41813.375</v>
      </c>
      <c r="D4167" s="91">
        <f t="shared" si="129"/>
        <v>41813.333333333336</v>
      </c>
      <c r="E4167" s="88" t="s">
        <v>142</v>
      </c>
      <c r="F4167" s="88">
        <v>24.57037</v>
      </c>
      <c r="H4167" s="88">
        <v>16.089379999999998</v>
      </c>
      <c r="I4167" s="88">
        <v>46.395820000000001</v>
      </c>
      <c r="J4167" s="88">
        <v>10.11617</v>
      </c>
    </row>
    <row r="4168" spans="1:10">
      <c r="A4168" s="89">
        <v>41813</v>
      </c>
      <c r="B4168" s="90">
        <v>0.41666666666666669</v>
      </c>
      <c r="C4168" s="91">
        <f t="shared" ref="C4168:C4231" si="130">A4168+B4168</f>
        <v>41813.416666666664</v>
      </c>
      <c r="D4168" s="91">
        <f t="shared" ref="D4168:D4231" si="131">C4168-"01:00"</f>
        <v>41813.375</v>
      </c>
      <c r="E4168" s="88" t="s">
        <v>142</v>
      </c>
      <c r="F4168" s="88">
        <v>18.232340000000001</v>
      </c>
      <c r="H4168" s="88">
        <v>14.75446</v>
      </c>
      <c r="I4168" s="88">
        <v>41.02599</v>
      </c>
      <c r="J4168" s="88">
        <v>13.33156</v>
      </c>
    </row>
    <row r="4169" spans="1:10">
      <c r="A4169" s="89">
        <v>41813</v>
      </c>
      <c r="B4169" s="90">
        <v>0.45833333333333331</v>
      </c>
      <c r="C4169" s="91">
        <f t="shared" si="130"/>
        <v>41813.458333333336</v>
      </c>
      <c r="D4169" s="91">
        <f t="shared" si="131"/>
        <v>41813.416666666672</v>
      </c>
      <c r="E4169" s="88" t="s">
        <v>142</v>
      </c>
      <c r="F4169" s="88">
        <v>13.095840000000001</v>
      </c>
      <c r="H4169" s="88">
        <v>16.697559999999999</v>
      </c>
      <c r="I4169" s="88">
        <v>35.410420000000002</v>
      </c>
      <c r="J4169" s="88">
        <v>12.87973</v>
      </c>
    </row>
    <row r="4170" spans="1:10">
      <c r="A4170" s="89">
        <v>41813</v>
      </c>
      <c r="B4170" s="90">
        <v>0.5</v>
      </c>
      <c r="C4170" s="91">
        <f t="shared" si="130"/>
        <v>41813.5</v>
      </c>
      <c r="D4170" s="91">
        <f t="shared" si="131"/>
        <v>41813.458333333336</v>
      </c>
      <c r="E4170" s="88" t="s">
        <v>142</v>
      </c>
      <c r="F4170" s="88">
        <v>14.070259999999999</v>
      </c>
      <c r="H4170" s="88">
        <v>6.6483299999999996</v>
      </c>
      <c r="I4170" s="88">
        <v>22.826640000000001</v>
      </c>
      <c r="J4170" s="88">
        <v>8.0798299999999994</v>
      </c>
    </row>
    <row r="4171" spans="1:10">
      <c r="A4171" s="89">
        <v>41813</v>
      </c>
      <c r="B4171" s="90">
        <v>0.54166666666666663</v>
      </c>
      <c r="C4171" s="91">
        <f t="shared" si="130"/>
        <v>41813.541666666664</v>
      </c>
      <c r="D4171" s="91">
        <f t="shared" si="131"/>
        <v>41813.5</v>
      </c>
      <c r="E4171" s="88" t="s">
        <v>142</v>
      </c>
      <c r="F4171" s="88">
        <v>19.428609999999999</v>
      </c>
      <c r="H4171" s="88">
        <v>9.0901099999999992</v>
      </c>
      <c r="I4171" s="88">
        <v>49.513190000000002</v>
      </c>
      <c r="J4171" s="88">
        <v>7.0078800000000001</v>
      </c>
    </row>
    <row r="4172" spans="1:10">
      <c r="A4172" s="89">
        <v>41813</v>
      </c>
      <c r="B4172" s="90">
        <v>0.58333333333333337</v>
      </c>
      <c r="C4172" s="91">
        <f t="shared" si="130"/>
        <v>41813.583333333336</v>
      </c>
      <c r="D4172" s="91">
        <f t="shared" si="131"/>
        <v>41813.541666666672</v>
      </c>
      <c r="E4172" s="88" t="s">
        <v>142</v>
      </c>
      <c r="F4172" s="88">
        <v>11.23307</v>
      </c>
      <c r="H4172" s="88">
        <v>10.852</v>
      </c>
      <c r="I4172" s="88">
        <v>48.32696</v>
      </c>
      <c r="J4172" s="88">
        <v>8.9270700000000005</v>
      </c>
    </row>
    <row r="4173" spans="1:10">
      <c r="A4173" s="89">
        <v>41813</v>
      </c>
      <c r="B4173" s="90">
        <v>0.625</v>
      </c>
      <c r="C4173" s="91">
        <f t="shared" si="130"/>
        <v>41813.625</v>
      </c>
      <c r="D4173" s="91">
        <f t="shared" si="131"/>
        <v>41813.583333333336</v>
      </c>
      <c r="E4173" s="88" t="s">
        <v>142</v>
      </c>
      <c r="F4173" s="88">
        <v>12.25052</v>
      </c>
      <c r="H4173" s="88">
        <v>9.6968499999999995</v>
      </c>
      <c r="I4173" s="88">
        <v>37.643740000000001</v>
      </c>
      <c r="J4173" s="88">
        <v>13.96747</v>
      </c>
    </row>
    <row r="4174" spans="1:10">
      <c r="A4174" s="89">
        <v>41813</v>
      </c>
      <c r="B4174" s="90">
        <v>0.66666666666666663</v>
      </c>
      <c r="C4174" s="91">
        <f t="shared" si="130"/>
        <v>41813.666666666664</v>
      </c>
      <c r="D4174" s="91">
        <f t="shared" si="131"/>
        <v>41813.625</v>
      </c>
      <c r="E4174" s="88" t="s">
        <v>142</v>
      </c>
      <c r="F4174" s="88">
        <v>15.19768</v>
      </c>
      <c r="H4174" s="88">
        <v>7.0810300000000002</v>
      </c>
      <c r="I4174" s="88">
        <v>56.386240000000001</v>
      </c>
      <c r="J4174" s="88">
        <v>11.682980000000001</v>
      </c>
    </row>
    <row r="4175" spans="1:10">
      <c r="A4175" s="89">
        <v>41813</v>
      </c>
      <c r="B4175" s="90">
        <v>0.70833333333333337</v>
      </c>
      <c r="C4175" s="91">
        <f t="shared" si="130"/>
        <v>41813.708333333336</v>
      </c>
      <c r="D4175" s="91">
        <f t="shared" si="131"/>
        <v>41813.666666666672</v>
      </c>
      <c r="E4175" s="88" t="s">
        <v>142</v>
      </c>
      <c r="F4175" s="88">
        <v>10.030110000000001</v>
      </c>
      <c r="H4175" s="88">
        <v>6.7931999999999997</v>
      </c>
      <c r="I4175" s="88">
        <v>39.280839999999998</v>
      </c>
      <c r="J4175" s="88">
        <v>7.5706300000000004</v>
      </c>
    </row>
    <row r="4176" spans="1:10">
      <c r="A4176" s="89">
        <v>41813</v>
      </c>
      <c r="B4176" s="90">
        <v>0.75</v>
      </c>
      <c r="C4176" s="91">
        <f t="shared" si="130"/>
        <v>41813.75</v>
      </c>
      <c r="D4176" s="91">
        <f t="shared" si="131"/>
        <v>41813.708333333336</v>
      </c>
      <c r="E4176" s="88" t="s">
        <v>142</v>
      </c>
      <c r="F4176" s="88">
        <v>11.73319</v>
      </c>
      <c r="H4176" s="88">
        <v>9.1178399999999993</v>
      </c>
      <c r="I4176" s="88">
        <v>36.472329999999999</v>
      </c>
      <c r="J4176" s="88">
        <v>8.8333600000000008</v>
      </c>
    </row>
    <row r="4177" spans="1:10">
      <c r="A4177" s="89">
        <v>41813</v>
      </c>
      <c r="B4177" s="90">
        <v>0.79166666666666663</v>
      </c>
      <c r="C4177" s="91">
        <f t="shared" si="130"/>
        <v>41813.791666666664</v>
      </c>
      <c r="D4177" s="91">
        <f t="shared" si="131"/>
        <v>41813.75</v>
      </c>
      <c r="E4177" s="88" t="s">
        <v>142</v>
      </c>
      <c r="F4177" s="88">
        <v>29.40278</v>
      </c>
      <c r="H4177" s="88">
        <v>7.5438599999999996</v>
      </c>
      <c r="I4177" s="88">
        <v>22.99447</v>
      </c>
      <c r="J4177" s="88">
        <v>12.430770000000001</v>
      </c>
    </row>
    <row r="4178" spans="1:10">
      <c r="A4178" s="89">
        <v>41813</v>
      </c>
      <c r="B4178" s="90">
        <v>0.83333333333333337</v>
      </c>
      <c r="C4178" s="91">
        <f t="shared" si="130"/>
        <v>41813.833333333336</v>
      </c>
      <c r="D4178" s="91">
        <f t="shared" si="131"/>
        <v>41813.791666666672</v>
      </c>
      <c r="E4178" s="88" t="s">
        <v>142</v>
      </c>
      <c r="F4178" s="88">
        <v>18.47953</v>
      </c>
      <c r="H4178" s="88">
        <v>7.2612800000000002</v>
      </c>
      <c r="I4178" s="88">
        <v>20.180219999999998</v>
      </c>
      <c r="J4178" s="88">
        <v>11.26702</v>
      </c>
    </row>
    <row r="4179" spans="1:10">
      <c r="A4179" s="89">
        <v>41813</v>
      </c>
      <c r="B4179" s="90">
        <v>0.875</v>
      </c>
      <c r="C4179" s="91">
        <f t="shared" si="130"/>
        <v>41813.875</v>
      </c>
      <c r="D4179" s="91">
        <f t="shared" si="131"/>
        <v>41813.833333333336</v>
      </c>
      <c r="E4179" s="88" t="s">
        <v>142</v>
      </c>
      <c r="F4179" s="88">
        <v>23.408519999999999</v>
      </c>
      <c r="H4179" s="88">
        <v>4.3863200000000004</v>
      </c>
      <c r="I4179" s="88">
        <v>28.935649999999999</v>
      </c>
      <c r="J4179" s="88">
        <v>9.3024000000000004</v>
      </c>
    </row>
    <row r="4180" spans="1:10">
      <c r="A4180" s="89">
        <v>41813</v>
      </c>
      <c r="B4180" s="90">
        <v>0.91666666666666663</v>
      </c>
      <c r="C4180" s="91">
        <f t="shared" si="130"/>
        <v>41813.916666666664</v>
      </c>
      <c r="D4180" s="91">
        <f t="shared" si="131"/>
        <v>41813.875</v>
      </c>
      <c r="E4180" s="88" t="s">
        <v>142</v>
      </c>
      <c r="F4180" s="88">
        <v>16.08221</v>
      </c>
      <c r="H4180" s="88">
        <v>4.1238299999999999</v>
      </c>
      <c r="I4180" s="88">
        <v>30.827110000000001</v>
      </c>
      <c r="J4180" s="88">
        <v>8.9763199999999994</v>
      </c>
    </row>
    <row r="4181" spans="1:10">
      <c r="A4181" s="89">
        <v>41813</v>
      </c>
      <c r="B4181" s="90">
        <v>0.95833333333333337</v>
      </c>
      <c r="C4181" s="91">
        <f t="shared" si="130"/>
        <v>41813.958333333336</v>
      </c>
      <c r="D4181" s="91">
        <f t="shared" si="131"/>
        <v>41813.916666666672</v>
      </c>
      <c r="E4181" s="88" t="s">
        <v>142</v>
      </c>
      <c r="F4181" s="88">
        <v>9.7986900000000006</v>
      </c>
      <c r="H4181" s="88">
        <v>5.7255500000000001</v>
      </c>
      <c r="I4181" s="88">
        <v>19.167079999999999</v>
      </c>
      <c r="J4181" s="88">
        <v>8.3203300000000002</v>
      </c>
    </row>
    <row r="4182" spans="1:10">
      <c r="A4182" s="89">
        <v>41813</v>
      </c>
      <c r="B4182" s="92">
        <v>1</v>
      </c>
      <c r="C4182" s="91">
        <f t="shared" si="130"/>
        <v>41814</v>
      </c>
      <c r="D4182" s="91">
        <f t="shared" si="131"/>
        <v>41813.958333333336</v>
      </c>
      <c r="E4182" s="88" t="s">
        <v>142</v>
      </c>
      <c r="F4182" s="88">
        <v>9.1226299999999991</v>
      </c>
      <c r="H4182" s="88">
        <v>4.9419000000000004</v>
      </c>
      <c r="I4182" s="88">
        <v>12.393000000000001</v>
      </c>
      <c r="J4182" s="88">
        <v>7.4319800000000003</v>
      </c>
    </row>
    <row r="4183" spans="1:10">
      <c r="A4183" s="89">
        <v>41814</v>
      </c>
      <c r="B4183" s="90">
        <v>4.1666666666666664E-2</v>
      </c>
      <c r="C4183" s="91">
        <f t="shared" si="130"/>
        <v>41814.041666666664</v>
      </c>
      <c r="D4183" s="91">
        <f t="shared" si="131"/>
        <v>41814</v>
      </c>
      <c r="E4183" s="88" t="s">
        <v>142</v>
      </c>
      <c r="F4183" s="88">
        <v>4.6588500000000002</v>
      </c>
      <c r="H4183" s="88">
        <v>4.3668800000000001</v>
      </c>
      <c r="I4183" s="88">
        <v>17.092009999999998</v>
      </c>
      <c r="J4183" s="88">
        <v>7.0504300000000004</v>
      </c>
    </row>
    <row r="4184" spans="1:10">
      <c r="A4184" s="89">
        <v>41814</v>
      </c>
      <c r="B4184" s="90">
        <v>8.3333333333333329E-2</v>
      </c>
      <c r="C4184" s="91">
        <f t="shared" si="130"/>
        <v>41814.083333333336</v>
      </c>
      <c r="D4184" s="91">
        <f t="shared" si="131"/>
        <v>41814.041666666672</v>
      </c>
      <c r="E4184" s="88" t="s">
        <v>142</v>
      </c>
      <c r="I4184" s="88">
        <v>16.847850000000001</v>
      </c>
      <c r="J4184" s="88">
        <v>8.2639099999999992</v>
      </c>
    </row>
    <row r="4185" spans="1:10">
      <c r="A4185" s="89">
        <v>41814</v>
      </c>
      <c r="B4185" s="90">
        <v>0.125</v>
      </c>
      <c r="C4185" s="91">
        <f t="shared" si="130"/>
        <v>41814.125</v>
      </c>
      <c r="D4185" s="91">
        <f t="shared" si="131"/>
        <v>41814.083333333336</v>
      </c>
      <c r="E4185" s="88" t="s">
        <v>142</v>
      </c>
      <c r="F4185" s="88">
        <v>8.8916900000000005</v>
      </c>
      <c r="H4185" s="88">
        <v>4.16303</v>
      </c>
      <c r="I4185" s="88">
        <v>18.720980000000001</v>
      </c>
      <c r="J4185" s="88">
        <v>9.8943200000000004</v>
      </c>
    </row>
    <row r="4186" spans="1:10">
      <c r="A4186" s="89">
        <v>41814</v>
      </c>
      <c r="B4186" s="90">
        <v>0.16666666666666666</v>
      </c>
      <c r="C4186" s="91">
        <f t="shared" si="130"/>
        <v>41814.166666666664</v>
      </c>
      <c r="D4186" s="91">
        <f t="shared" si="131"/>
        <v>41814.125</v>
      </c>
      <c r="E4186" s="88" t="s">
        <v>142</v>
      </c>
      <c r="F4186" s="88">
        <v>8.2930799999999998</v>
      </c>
      <c r="H4186" s="88">
        <v>4.3083799999999997</v>
      </c>
      <c r="I4186" s="88">
        <v>33.663350000000001</v>
      </c>
      <c r="J4186" s="88">
        <v>23.31146</v>
      </c>
    </row>
    <row r="4187" spans="1:10">
      <c r="A4187" s="89">
        <v>41814</v>
      </c>
      <c r="B4187" s="90">
        <v>0.20833333333333334</v>
      </c>
      <c r="C4187" s="91">
        <f t="shared" si="130"/>
        <v>41814.208333333336</v>
      </c>
      <c r="D4187" s="91">
        <f t="shared" si="131"/>
        <v>41814.166666666672</v>
      </c>
      <c r="E4187" s="88" t="s">
        <v>142</v>
      </c>
      <c r="F4187" s="88">
        <v>6.9839700000000002</v>
      </c>
      <c r="H4187" s="88">
        <v>5.0016699999999998</v>
      </c>
      <c r="I4187" s="88">
        <v>39.646129999999999</v>
      </c>
      <c r="J4187" s="88">
        <v>16.783619999999999</v>
      </c>
    </row>
    <row r="4188" spans="1:10">
      <c r="A4188" s="89">
        <v>41814</v>
      </c>
      <c r="B4188" s="90">
        <v>0.25</v>
      </c>
      <c r="C4188" s="91">
        <f t="shared" si="130"/>
        <v>41814.25</v>
      </c>
      <c r="D4188" s="91">
        <f t="shared" si="131"/>
        <v>41814.208333333336</v>
      </c>
      <c r="E4188" s="88" t="s">
        <v>142</v>
      </c>
      <c r="F4188" s="88">
        <v>13.61365</v>
      </c>
      <c r="H4188" s="88">
        <v>5.2808900000000003</v>
      </c>
      <c r="I4188" s="88">
        <v>32.464689999999997</v>
      </c>
      <c r="J4188" s="88">
        <v>14.080780000000001</v>
      </c>
    </row>
    <row r="4189" spans="1:10">
      <c r="A4189" s="89">
        <v>41814</v>
      </c>
      <c r="B4189" s="90">
        <v>0.29166666666666669</v>
      </c>
      <c r="C4189" s="91">
        <f t="shared" si="130"/>
        <v>41814.291666666664</v>
      </c>
      <c r="D4189" s="91">
        <f t="shared" si="131"/>
        <v>41814.25</v>
      </c>
      <c r="E4189" s="88" t="s">
        <v>142</v>
      </c>
      <c r="F4189" s="88">
        <v>13.984680000000001</v>
      </c>
      <c r="H4189" s="88">
        <v>7.8957600000000001</v>
      </c>
      <c r="I4189" s="88">
        <v>32.319339999999997</v>
      </c>
      <c r="J4189" s="88">
        <v>10.78363</v>
      </c>
    </row>
    <row r="4190" spans="1:10">
      <c r="A4190" s="89">
        <v>41814</v>
      </c>
      <c r="B4190" s="90">
        <v>0.33333333333333331</v>
      </c>
      <c r="C4190" s="91">
        <f t="shared" si="130"/>
        <v>41814.333333333336</v>
      </c>
      <c r="D4190" s="91">
        <f t="shared" si="131"/>
        <v>41814.291666666672</v>
      </c>
      <c r="E4190" s="88" t="s">
        <v>142</v>
      </c>
      <c r="F4190" s="88">
        <v>9.4224099999999993</v>
      </c>
      <c r="H4190" s="88">
        <v>9.3100500000000004</v>
      </c>
      <c r="I4190" s="88">
        <v>26.182600000000001</v>
      </c>
      <c r="J4190" s="88">
        <v>12.19171</v>
      </c>
    </row>
    <row r="4191" spans="1:10">
      <c r="A4191" s="89">
        <v>41814</v>
      </c>
      <c r="B4191" s="90">
        <v>0.375</v>
      </c>
      <c r="C4191" s="91">
        <f t="shared" si="130"/>
        <v>41814.375</v>
      </c>
      <c r="D4191" s="91">
        <f t="shared" si="131"/>
        <v>41814.333333333336</v>
      </c>
      <c r="E4191" s="88" t="s">
        <v>142</v>
      </c>
      <c r="F4191" s="88">
        <v>13.25841</v>
      </c>
      <c r="H4191" s="88">
        <v>8.8902599999999996</v>
      </c>
      <c r="I4191" s="88">
        <v>26.827120000000001</v>
      </c>
      <c r="J4191" s="88">
        <v>13.32582</v>
      </c>
    </row>
    <row r="4192" spans="1:10">
      <c r="A4192" s="89">
        <v>41814</v>
      </c>
      <c r="B4192" s="90">
        <v>0.41666666666666669</v>
      </c>
      <c r="C4192" s="91">
        <f t="shared" si="130"/>
        <v>41814.416666666664</v>
      </c>
      <c r="D4192" s="91">
        <f t="shared" si="131"/>
        <v>41814.375</v>
      </c>
      <c r="E4192" s="88" t="s">
        <v>142</v>
      </c>
      <c r="F4192" s="88">
        <v>13.05855</v>
      </c>
      <c r="H4192" s="88">
        <v>11.452529999999999</v>
      </c>
      <c r="I4192" s="88">
        <v>27.631799999999998</v>
      </c>
      <c r="J4192" s="88">
        <v>10.94093</v>
      </c>
    </row>
    <row r="4193" spans="1:10">
      <c r="A4193" s="89">
        <v>41814</v>
      </c>
      <c r="B4193" s="90">
        <v>0.45833333333333331</v>
      </c>
      <c r="C4193" s="91">
        <f t="shared" si="130"/>
        <v>41814.458333333336</v>
      </c>
      <c r="D4193" s="91">
        <f t="shared" si="131"/>
        <v>41814.416666666672</v>
      </c>
      <c r="E4193" s="88" t="s">
        <v>142</v>
      </c>
      <c r="F4193" s="88">
        <v>11.72076</v>
      </c>
      <c r="H4193" s="88">
        <v>10.85009</v>
      </c>
      <c r="I4193" s="88">
        <v>25.94641</v>
      </c>
      <c r="J4193" s="88">
        <v>6.4757300000000004</v>
      </c>
    </row>
    <row r="4194" spans="1:10">
      <c r="A4194" s="89">
        <v>41814</v>
      </c>
      <c r="B4194" s="90">
        <v>0.5</v>
      </c>
      <c r="C4194" s="91">
        <f t="shared" si="130"/>
        <v>41814.5</v>
      </c>
      <c r="D4194" s="91">
        <f t="shared" si="131"/>
        <v>41814.458333333336</v>
      </c>
      <c r="E4194" s="88" t="s">
        <v>142</v>
      </c>
      <c r="F4194" s="88">
        <v>9.6093600000000006</v>
      </c>
      <c r="H4194" s="88">
        <v>8.4283900000000003</v>
      </c>
      <c r="I4194" s="88">
        <v>26.116620000000001</v>
      </c>
      <c r="J4194" s="88">
        <v>6.9878</v>
      </c>
    </row>
    <row r="4195" spans="1:10">
      <c r="A4195" s="89">
        <v>41814</v>
      </c>
      <c r="B4195" s="90">
        <v>0.54166666666666663</v>
      </c>
      <c r="C4195" s="91">
        <f t="shared" si="130"/>
        <v>41814.541666666664</v>
      </c>
      <c r="D4195" s="91">
        <f t="shared" si="131"/>
        <v>41814.5</v>
      </c>
      <c r="E4195" s="88" t="s">
        <v>142</v>
      </c>
      <c r="F4195" s="88">
        <v>8.9093800000000005</v>
      </c>
      <c r="H4195" s="88">
        <v>5.4955699999999998</v>
      </c>
      <c r="I4195" s="88">
        <v>45.28322</v>
      </c>
      <c r="J4195" s="88">
        <v>6.8931300000000002</v>
      </c>
    </row>
    <row r="4196" spans="1:10">
      <c r="A4196" s="89">
        <v>41814</v>
      </c>
      <c r="B4196" s="90">
        <v>0.58333333333333337</v>
      </c>
      <c r="C4196" s="91">
        <f t="shared" si="130"/>
        <v>41814.583333333336</v>
      </c>
      <c r="D4196" s="91">
        <f t="shared" si="131"/>
        <v>41814.541666666672</v>
      </c>
      <c r="E4196" s="88" t="s">
        <v>142</v>
      </c>
      <c r="F4196" s="88">
        <v>10.19458</v>
      </c>
      <c r="H4196" s="88">
        <v>4.4217000000000004</v>
      </c>
      <c r="I4196" s="88">
        <v>44.298279999999998</v>
      </c>
      <c r="J4196" s="88">
        <v>7.7360600000000002</v>
      </c>
    </row>
    <row r="4197" spans="1:10">
      <c r="A4197" s="89">
        <v>41814</v>
      </c>
      <c r="B4197" s="90">
        <v>0.625</v>
      </c>
      <c r="C4197" s="91">
        <f t="shared" si="130"/>
        <v>41814.625</v>
      </c>
      <c r="D4197" s="91">
        <f t="shared" si="131"/>
        <v>41814.583333333336</v>
      </c>
      <c r="E4197" s="88" t="s">
        <v>142</v>
      </c>
      <c r="F4197" s="88">
        <v>22.055430000000001</v>
      </c>
      <c r="H4197" s="88">
        <v>4.26248</v>
      </c>
      <c r="I4197" s="88">
        <v>37.17183</v>
      </c>
      <c r="J4197" s="88">
        <v>7.9760799999999996</v>
      </c>
    </row>
    <row r="4198" spans="1:10">
      <c r="A4198" s="89">
        <v>41814</v>
      </c>
      <c r="B4198" s="90">
        <v>0.66666666666666663</v>
      </c>
      <c r="C4198" s="91">
        <f t="shared" si="130"/>
        <v>41814.666666666664</v>
      </c>
      <c r="D4198" s="91">
        <f t="shared" si="131"/>
        <v>41814.625</v>
      </c>
      <c r="E4198" s="88" t="s">
        <v>142</v>
      </c>
      <c r="F4198" s="88">
        <v>23.508929999999999</v>
      </c>
      <c r="H4198" s="88">
        <v>8.5340500000000006</v>
      </c>
      <c r="I4198" s="88">
        <v>28.201250000000002</v>
      </c>
      <c r="J4198" s="88">
        <v>7.5122999999999998</v>
      </c>
    </row>
    <row r="4199" spans="1:10">
      <c r="A4199" s="89">
        <v>41814</v>
      </c>
      <c r="B4199" s="90">
        <v>0.70833333333333337</v>
      </c>
      <c r="C4199" s="91">
        <f t="shared" si="130"/>
        <v>41814.708333333336</v>
      </c>
      <c r="D4199" s="91">
        <f t="shared" si="131"/>
        <v>41814.666666666672</v>
      </c>
      <c r="E4199" s="88" t="s">
        <v>142</v>
      </c>
      <c r="F4199" s="88">
        <v>20.542159999999999</v>
      </c>
      <c r="H4199" s="88">
        <v>5.4534900000000004</v>
      </c>
      <c r="I4199" s="88">
        <v>21.163250000000001</v>
      </c>
      <c r="J4199" s="88">
        <v>7.2330800000000002</v>
      </c>
    </row>
    <row r="4200" spans="1:10">
      <c r="A4200" s="89">
        <v>41814</v>
      </c>
      <c r="B4200" s="90">
        <v>0.75</v>
      </c>
      <c r="C4200" s="91">
        <f t="shared" si="130"/>
        <v>41814.75</v>
      </c>
      <c r="D4200" s="91">
        <f t="shared" si="131"/>
        <v>41814.708333333336</v>
      </c>
      <c r="E4200" s="88" t="s">
        <v>142</v>
      </c>
      <c r="F4200" s="88">
        <v>19.443909999999999</v>
      </c>
      <c r="H4200" s="88">
        <v>3.8541699999999999</v>
      </c>
      <c r="I4200" s="88">
        <v>37.639429999999997</v>
      </c>
      <c r="J4200" s="88">
        <v>5.3674299999999997</v>
      </c>
    </row>
    <row r="4201" spans="1:10">
      <c r="A4201" s="89">
        <v>41814</v>
      </c>
      <c r="B4201" s="90">
        <v>0.79166666666666663</v>
      </c>
      <c r="C4201" s="91">
        <f t="shared" si="130"/>
        <v>41814.791666666664</v>
      </c>
      <c r="D4201" s="91">
        <f t="shared" si="131"/>
        <v>41814.75</v>
      </c>
      <c r="E4201" s="88" t="s">
        <v>142</v>
      </c>
      <c r="F4201" s="88">
        <v>21.716919999999998</v>
      </c>
      <c r="H4201" s="88">
        <v>2.4456099999999998</v>
      </c>
      <c r="I4201" s="88">
        <v>21.139340000000001</v>
      </c>
      <c r="J4201" s="88">
        <v>4.34138</v>
      </c>
    </row>
    <row r="4202" spans="1:10">
      <c r="A4202" s="89">
        <v>41814</v>
      </c>
      <c r="B4202" s="90">
        <v>0.83333333333333337</v>
      </c>
      <c r="C4202" s="91">
        <f t="shared" si="130"/>
        <v>41814.833333333336</v>
      </c>
      <c r="D4202" s="91">
        <f t="shared" si="131"/>
        <v>41814.791666666672</v>
      </c>
      <c r="E4202" s="88" t="s">
        <v>142</v>
      </c>
      <c r="F4202" s="88">
        <v>27.28755</v>
      </c>
      <c r="H4202" s="88">
        <v>1.9698800000000001</v>
      </c>
      <c r="I4202" s="88">
        <v>14.5852</v>
      </c>
      <c r="J4202" s="88">
        <v>4.8563200000000002</v>
      </c>
    </row>
    <row r="4203" spans="1:10">
      <c r="A4203" s="89">
        <v>41814</v>
      </c>
      <c r="B4203" s="90">
        <v>0.875</v>
      </c>
      <c r="C4203" s="91">
        <f t="shared" si="130"/>
        <v>41814.875</v>
      </c>
      <c r="D4203" s="91">
        <f t="shared" si="131"/>
        <v>41814.833333333336</v>
      </c>
      <c r="E4203" s="88" t="s">
        <v>142</v>
      </c>
      <c r="F4203" s="88">
        <v>23.267479999999999</v>
      </c>
      <c r="H4203" s="88">
        <v>5.4032900000000001</v>
      </c>
      <c r="I4203" s="88">
        <v>16.375779999999999</v>
      </c>
      <c r="J4203" s="88">
        <v>3.2216100000000001</v>
      </c>
    </row>
    <row r="4204" spans="1:10">
      <c r="A4204" s="89">
        <v>41814</v>
      </c>
      <c r="B4204" s="90">
        <v>0.91666666666666663</v>
      </c>
      <c r="C4204" s="91">
        <f t="shared" si="130"/>
        <v>41814.916666666664</v>
      </c>
      <c r="D4204" s="91">
        <f t="shared" si="131"/>
        <v>41814.875</v>
      </c>
      <c r="E4204" s="88" t="s">
        <v>142</v>
      </c>
      <c r="F4204" s="88">
        <v>16.584720000000001</v>
      </c>
      <c r="H4204" s="88">
        <v>5.1991300000000003</v>
      </c>
      <c r="I4204" s="88">
        <v>20.346609999999998</v>
      </c>
      <c r="J4204" s="88">
        <v>3.7351100000000002</v>
      </c>
    </row>
    <row r="4205" spans="1:10">
      <c r="A4205" s="89">
        <v>41814</v>
      </c>
      <c r="B4205" s="90">
        <v>0.95833333333333337</v>
      </c>
      <c r="C4205" s="91">
        <f t="shared" si="130"/>
        <v>41814.958333333336</v>
      </c>
      <c r="D4205" s="91">
        <f t="shared" si="131"/>
        <v>41814.916666666672</v>
      </c>
      <c r="E4205" s="88" t="s">
        <v>142</v>
      </c>
      <c r="F4205" s="88">
        <v>13.971769999999999</v>
      </c>
      <c r="H4205" s="88">
        <v>2.6120000000000001</v>
      </c>
      <c r="I4205" s="88">
        <v>24.683679999999999</v>
      </c>
      <c r="J4205" s="88">
        <v>5.0413500000000004</v>
      </c>
    </row>
    <row r="4206" spans="1:10">
      <c r="A4206" s="89">
        <v>41814</v>
      </c>
      <c r="B4206" s="92">
        <v>1</v>
      </c>
      <c r="C4206" s="91">
        <f t="shared" si="130"/>
        <v>41815</v>
      </c>
      <c r="D4206" s="91">
        <f t="shared" si="131"/>
        <v>41814.958333333336</v>
      </c>
      <c r="E4206" s="88" t="s">
        <v>142</v>
      </c>
      <c r="F4206" s="88">
        <v>6.9433299999999996</v>
      </c>
      <c r="H4206" s="88">
        <v>1.7293799999999999</v>
      </c>
      <c r="I4206" s="88">
        <v>24.083159999999999</v>
      </c>
      <c r="J4206" s="88">
        <v>4.6215599999999997</v>
      </c>
    </row>
    <row r="4207" spans="1:10">
      <c r="A4207" s="89">
        <v>41815</v>
      </c>
      <c r="B4207" s="90">
        <v>4.1666666666666664E-2</v>
      </c>
      <c r="C4207" s="91">
        <f t="shared" si="130"/>
        <v>41815.041666666664</v>
      </c>
      <c r="D4207" s="91">
        <f t="shared" si="131"/>
        <v>41815</v>
      </c>
      <c r="E4207" s="88" t="s">
        <v>142</v>
      </c>
      <c r="F4207" s="88">
        <v>5.4684799999999996</v>
      </c>
      <c r="H4207" s="88">
        <v>1.6460300000000001</v>
      </c>
      <c r="I4207" s="88">
        <v>16.970890000000001</v>
      </c>
      <c r="J4207" s="88">
        <v>6.5350099999999998</v>
      </c>
    </row>
    <row r="4208" spans="1:10">
      <c r="A4208" s="89">
        <v>41815</v>
      </c>
      <c r="B4208" s="90">
        <v>8.3333333333333329E-2</v>
      </c>
      <c r="C4208" s="91">
        <f t="shared" si="130"/>
        <v>41815.083333333336</v>
      </c>
      <c r="D4208" s="91">
        <f t="shared" si="131"/>
        <v>41815.041666666672</v>
      </c>
      <c r="E4208" s="88" t="s">
        <v>142</v>
      </c>
      <c r="I4208" s="88">
        <v>11.86706</v>
      </c>
      <c r="J4208" s="88">
        <v>7.8909799999999999</v>
      </c>
    </row>
    <row r="4209" spans="1:10">
      <c r="A4209" s="89">
        <v>41815</v>
      </c>
      <c r="B4209" s="90">
        <v>0.125</v>
      </c>
      <c r="C4209" s="91">
        <f t="shared" si="130"/>
        <v>41815.125</v>
      </c>
      <c r="D4209" s="91">
        <f t="shared" si="131"/>
        <v>41815.083333333336</v>
      </c>
      <c r="E4209" s="88" t="s">
        <v>142</v>
      </c>
      <c r="F4209" s="88">
        <v>5.6179699999999997</v>
      </c>
      <c r="H4209" s="88">
        <v>3.1680600000000001</v>
      </c>
      <c r="I4209" s="88">
        <v>14.526389999999999</v>
      </c>
      <c r="J4209" s="88">
        <v>9.2421600000000002</v>
      </c>
    </row>
    <row r="4210" spans="1:10">
      <c r="A4210" s="89">
        <v>41815</v>
      </c>
      <c r="B4210" s="90">
        <v>0.16666666666666666</v>
      </c>
      <c r="C4210" s="91">
        <f t="shared" si="130"/>
        <v>41815.166666666664</v>
      </c>
      <c r="D4210" s="91">
        <f t="shared" si="131"/>
        <v>41815.125</v>
      </c>
      <c r="E4210" s="88" t="s">
        <v>142</v>
      </c>
      <c r="F4210" s="88">
        <v>9.5969300000000004</v>
      </c>
      <c r="H4210" s="88">
        <v>2.2562700000000002</v>
      </c>
      <c r="I4210" s="88">
        <v>21.58878</v>
      </c>
      <c r="J4210" s="88">
        <v>10.16207</v>
      </c>
    </row>
    <row r="4211" spans="1:10">
      <c r="A4211" s="89">
        <v>41815</v>
      </c>
      <c r="B4211" s="90">
        <v>0.20833333333333334</v>
      </c>
      <c r="C4211" s="91">
        <f t="shared" si="130"/>
        <v>41815.208333333336</v>
      </c>
      <c r="D4211" s="91">
        <f t="shared" si="131"/>
        <v>41815.166666666672</v>
      </c>
      <c r="E4211" s="88" t="s">
        <v>142</v>
      </c>
      <c r="F4211" s="88">
        <v>12.37148</v>
      </c>
      <c r="H4211" s="88">
        <v>3.2067800000000002</v>
      </c>
      <c r="I4211" s="88">
        <v>26.950469999999999</v>
      </c>
      <c r="J4211" s="88">
        <v>7.4506199999999998</v>
      </c>
    </row>
    <row r="4212" spans="1:10">
      <c r="A4212" s="89">
        <v>41815</v>
      </c>
      <c r="B4212" s="90">
        <v>0.25</v>
      </c>
      <c r="C4212" s="91">
        <f t="shared" si="130"/>
        <v>41815.25</v>
      </c>
      <c r="D4212" s="91">
        <f t="shared" si="131"/>
        <v>41815.208333333336</v>
      </c>
      <c r="E4212" s="88" t="s">
        <v>142</v>
      </c>
      <c r="F4212" s="88">
        <v>17.398489999999999</v>
      </c>
      <c r="H4212" s="88">
        <v>4.1209600000000002</v>
      </c>
      <c r="I4212" s="88">
        <v>22.48</v>
      </c>
      <c r="J4212" s="88">
        <v>9.2655799999999999</v>
      </c>
    </row>
    <row r="4213" spans="1:10">
      <c r="A4213" s="89">
        <v>41815</v>
      </c>
      <c r="B4213" s="90">
        <v>0.29166666666666669</v>
      </c>
      <c r="C4213" s="91">
        <f t="shared" si="130"/>
        <v>41815.291666666664</v>
      </c>
      <c r="D4213" s="91">
        <f t="shared" si="131"/>
        <v>41815.25</v>
      </c>
      <c r="E4213" s="88" t="s">
        <v>142</v>
      </c>
      <c r="F4213" s="88">
        <v>21.47212</v>
      </c>
      <c r="H4213" s="88">
        <v>2.8085100000000001</v>
      </c>
      <c r="I4213" s="88">
        <v>31.95214</v>
      </c>
      <c r="J4213" s="88">
        <v>6.9906699999999997</v>
      </c>
    </row>
    <row r="4214" spans="1:10">
      <c r="A4214" s="89">
        <v>41815</v>
      </c>
      <c r="B4214" s="90">
        <v>0.33333333333333331</v>
      </c>
      <c r="C4214" s="91">
        <f t="shared" si="130"/>
        <v>41815.333333333336</v>
      </c>
      <c r="D4214" s="91">
        <f t="shared" si="131"/>
        <v>41815.291666666672</v>
      </c>
      <c r="E4214" s="88" t="s">
        <v>142</v>
      </c>
      <c r="F4214" s="88">
        <v>32.46134</v>
      </c>
      <c r="H4214" s="88">
        <v>3.0815199999999998</v>
      </c>
      <c r="I4214" s="88">
        <v>28.92465</v>
      </c>
      <c r="J4214" s="88">
        <v>4.3337300000000001</v>
      </c>
    </row>
    <row r="4215" spans="1:10">
      <c r="A4215" s="89">
        <v>41815</v>
      </c>
      <c r="B4215" s="90">
        <v>0.375</v>
      </c>
      <c r="C4215" s="91">
        <f t="shared" si="130"/>
        <v>41815.375</v>
      </c>
      <c r="D4215" s="91">
        <f t="shared" si="131"/>
        <v>41815.333333333336</v>
      </c>
      <c r="E4215" s="88" t="s">
        <v>142</v>
      </c>
      <c r="F4215" s="88">
        <v>25.207229999999999</v>
      </c>
      <c r="H4215" s="88">
        <v>2.2658299999999998</v>
      </c>
      <c r="I4215" s="88">
        <v>25.142199999999999</v>
      </c>
      <c r="J4215" s="88">
        <v>3.9153699999999998</v>
      </c>
    </row>
    <row r="4216" spans="1:10">
      <c r="A4216" s="89">
        <v>41815</v>
      </c>
      <c r="B4216" s="90">
        <v>0.41666666666666669</v>
      </c>
      <c r="C4216" s="91">
        <f t="shared" si="130"/>
        <v>41815.416666666664</v>
      </c>
      <c r="D4216" s="91">
        <f t="shared" si="131"/>
        <v>41815.375</v>
      </c>
      <c r="E4216" s="88" t="s">
        <v>142</v>
      </c>
      <c r="F4216" s="88">
        <v>19.560089999999999</v>
      </c>
      <c r="H4216" s="88">
        <v>1.6528799999999999</v>
      </c>
      <c r="I4216" s="88">
        <v>25.715949999999999</v>
      </c>
      <c r="J4216" s="88">
        <v>2.74587</v>
      </c>
    </row>
    <row r="4217" spans="1:10">
      <c r="A4217" s="89">
        <v>41815</v>
      </c>
      <c r="B4217" s="90">
        <v>0.45833333333333331</v>
      </c>
      <c r="C4217" s="91">
        <f t="shared" si="130"/>
        <v>41815.458333333336</v>
      </c>
      <c r="D4217" s="91">
        <f t="shared" si="131"/>
        <v>41815.416666666672</v>
      </c>
      <c r="E4217" s="88" t="s">
        <v>142</v>
      </c>
      <c r="F4217" s="88">
        <v>17.32677</v>
      </c>
      <c r="H4217" s="88">
        <v>1.93163</v>
      </c>
      <c r="I4217" s="88">
        <v>21.40231</v>
      </c>
      <c r="J4217" s="88">
        <v>2.3279899999999998</v>
      </c>
    </row>
    <row r="4218" spans="1:10">
      <c r="A4218" s="89">
        <v>41815</v>
      </c>
      <c r="B4218" s="90">
        <v>0.5</v>
      </c>
      <c r="C4218" s="91">
        <f t="shared" si="130"/>
        <v>41815.5</v>
      </c>
      <c r="D4218" s="91">
        <f t="shared" si="131"/>
        <v>41815.458333333336</v>
      </c>
      <c r="E4218" s="88" t="s">
        <v>142</v>
      </c>
      <c r="F4218" s="88">
        <v>27.415209999999998</v>
      </c>
      <c r="H4218" s="88">
        <v>2.71671</v>
      </c>
      <c r="I4218" s="88">
        <v>24.733409999999999</v>
      </c>
      <c r="J4218" s="88">
        <v>3.4415399999999998</v>
      </c>
    </row>
    <row r="4219" spans="1:10">
      <c r="A4219" s="89">
        <v>41815</v>
      </c>
      <c r="B4219" s="90">
        <v>0.54166666666666663</v>
      </c>
      <c r="C4219" s="91">
        <f t="shared" si="130"/>
        <v>41815.541666666664</v>
      </c>
      <c r="D4219" s="91">
        <f t="shared" si="131"/>
        <v>41815.5</v>
      </c>
      <c r="E4219" s="88" t="s">
        <v>142</v>
      </c>
      <c r="F4219" s="88">
        <v>22.349</v>
      </c>
      <c r="H4219" s="88">
        <v>2.0702799999999999</v>
      </c>
      <c r="I4219" s="88">
        <v>27.034140000000001</v>
      </c>
      <c r="J4219" s="88">
        <v>2.7482600000000001</v>
      </c>
    </row>
    <row r="4220" spans="1:10">
      <c r="A4220" s="89">
        <v>41815</v>
      </c>
      <c r="B4220" s="90">
        <v>0.58333333333333337</v>
      </c>
      <c r="C4220" s="91">
        <f t="shared" si="130"/>
        <v>41815.583333333336</v>
      </c>
      <c r="D4220" s="91">
        <f t="shared" si="131"/>
        <v>41815.541666666672</v>
      </c>
      <c r="E4220" s="88" t="s">
        <v>142</v>
      </c>
      <c r="F4220" s="88">
        <v>22.885449999999999</v>
      </c>
      <c r="H4220" s="88">
        <v>2.48482</v>
      </c>
      <c r="J4220" s="88">
        <v>3.7288999999999999</v>
      </c>
    </row>
    <row r="4221" spans="1:10">
      <c r="A4221" s="89">
        <v>41815</v>
      </c>
      <c r="B4221" s="90">
        <v>0.625</v>
      </c>
      <c r="C4221" s="91">
        <f t="shared" si="130"/>
        <v>41815.625</v>
      </c>
      <c r="D4221" s="91">
        <f t="shared" si="131"/>
        <v>41815.583333333336</v>
      </c>
      <c r="E4221" s="88" t="s">
        <v>142</v>
      </c>
      <c r="F4221" s="88">
        <v>28.338950000000001</v>
      </c>
      <c r="H4221" s="88">
        <v>2.3155600000000001</v>
      </c>
      <c r="I4221" s="88">
        <v>23.21584</v>
      </c>
      <c r="J4221" s="88">
        <v>4.19937</v>
      </c>
    </row>
    <row r="4222" spans="1:10">
      <c r="A4222" s="89">
        <v>41815</v>
      </c>
      <c r="B4222" s="90">
        <v>0.66666666666666663</v>
      </c>
      <c r="C4222" s="91">
        <f t="shared" si="130"/>
        <v>41815.666666666664</v>
      </c>
      <c r="D4222" s="91">
        <f t="shared" si="131"/>
        <v>41815.625</v>
      </c>
      <c r="E4222" s="88" t="s">
        <v>142</v>
      </c>
      <c r="F4222" s="88">
        <v>31.903369999999999</v>
      </c>
      <c r="H4222" s="88">
        <v>2.61104</v>
      </c>
      <c r="I4222" s="88">
        <v>31.129760000000001</v>
      </c>
      <c r="J4222" s="88">
        <v>3.8732899999999999</v>
      </c>
    </row>
    <row r="4223" spans="1:10">
      <c r="A4223" s="89">
        <v>41815</v>
      </c>
      <c r="B4223" s="90">
        <v>0.70833333333333337</v>
      </c>
      <c r="C4223" s="91">
        <f t="shared" si="130"/>
        <v>41815.708333333336</v>
      </c>
      <c r="D4223" s="91">
        <f t="shared" si="131"/>
        <v>41815.666666666672</v>
      </c>
      <c r="E4223" s="88" t="s">
        <v>142</v>
      </c>
      <c r="F4223" s="88">
        <v>24.512509999999999</v>
      </c>
      <c r="H4223" s="88">
        <v>2.3021699999999998</v>
      </c>
      <c r="I4223" s="88">
        <v>30.055420000000002</v>
      </c>
      <c r="J4223" s="88">
        <v>4.3877499999999996</v>
      </c>
    </row>
    <row r="4224" spans="1:10">
      <c r="A4224" s="89">
        <v>41815</v>
      </c>
      <c r="B4224" s="90">
        <v>0.75</v>
      </c>
      <c r="C4224" s="91">
        <f t="shared" si="130"/>
        <v>41815.75</v>
      </c>
      <c r="D4224" s="91">
        <f t="shared" si="131"/>
        <v>41815.708333333336</v>
      </c>
      <c r="E4224" s="88" t="s">
        <v>142</v>
      </c>
      <c r="F4224" s="88">
        <v>26.131440000000001</v>
      </c>
      <c r="H4224" s="88">
        <v>4.6363799999999999</v>
      </c>
      <c r="I4224" s="88">
        <v>27.137899999999998</v>
      </c>
      <c r="J4224" s="88">
        <v>7.3320499999999997</v>
      </c>
    </row>
    <row r="4225" spans="1:10">
      <c r="A4225" s="89">
        <v>41815</v>
      </c>
      <c r="B4225" s="90">
        <v>0.79166666666666663</v>
      </c>
      <c r="C4225" s="91">
        <f t="shared" si="130"/>
        <v>41815.791666666664</v>
      </c>
      <c r="D4225" s="91">
        <f t="shared" si="131"/>
        <v>41815.75</v>
      </c>
      <c r="E4225" s="88" t="s">
        <v>142</v>
      </c>
      <c r="F4225" s="88">
        <v>36.922249999999998</v>
      </c>
      <c r="H4225" s="88">
        <v>2.9419</v>
      </c>
      <c r="I4225" s="88">
        <v>25.509879999999999</v>
      </c>
      <c r="J4225" s="88">
        <v>9.9005299999999998</v>
      </c>
    </row>
    <row r="4226" spans="1:10">
      <c r="A4226" s="89">
        <v>41815</v>
      </c>
      <c r="B4226" s="90">
        <v>0.83333333333333337</v>
      </c>
      <c r="C4226" s="91">
        <f t="shared" si="130"/>
        <v>41815.833333333336</v>
      </c>
      <c r="D4226" s="91">
        <f t="shared" si="131"/>
        <v>41815.791666666672</v>
      </c>
      <c r="E4226" s="88" t="s">
        <v>142</v>
      </c>
      <c r="F4226" s="88">
        <v>29.461110000000001</v>
      </c>
      <c r="H4226" s="88">
        <v>4.0195999999999996</v>
      </c>
      <c r="I4226" s="88">
        <v>28.335599999999999</v>
      </c>
      <c r="J4226" s="88">
        <v>14.992570000000001</v>
      </c>
    </row>
    <row r="4227" spans="1:10">
      <c r="A4227" s="89">
        <v>41815</v>
      </c>
      <c r="B4227" s="90">
        <v>0.875</v>
      </c>
      <c r="C4227" s="91">
        <f t="shared" si="130"/>
        <v>41815.875</v>
      </c>
      <c r="D4227" s="91">
        <f t="shared" si="131"/>
        <v>41815.833333333336</v>
      </c>
      <c r="E4227" s="88" t="s">
        <v>142</v>
      </c>
      <c r="F4227" s="88">
        <v>16.440329999999999</v>
      </c>
      <c r="H4227" s="88">
        <v>3.09538</v>
      </c>
      <c r="I4227" s="88">
        <v>20.76258</v>
      </c>
      <c r="J4227" s="88">
        <v>20.597149999999999</v>
      </c>
    </row>
    <row r="4228" spans="1:10">
      <c r="A4228" s="89">
        <v>41815</v>
      </c>
      <c r="B4228" s="90">
        <v>0.91666666666666663</v>
      </c>
      <c r="C4228" s="91">
        <f t="shared" si="130"/>
        <v>41815.916666666664</v>
      </c>
      <c r="D4228" s="91">
        <f t="shared" si="131"/>
        <v>41815.875</v>
      </c>
      <c r="E4228" s="88" t="s">
        <v>142</v>
      </c>
      <c r="F4228" s="88">
        <v>14.45228</v>
      </c>
      <c r="H4228" s="88">
        <v>3.67869</v>
      </c>
      <c r="I4228" s="88">
        <v>25.793890000000001</v>
      </c>
      <c r="J4228" s="88">
        <v>14.662179999999999</v>
      </c>
    </row>
    <row r="4229" spans="1:10">
      <c r="A4229" s="89">
        <v>41815</v>
      </c>
      <c r="B4229" s="90">
        <v>0.95833333333333337</v>
      </c>
      <c r="C4229" s="91">
        <f t="shared" si="130"/>
        <v>41815.958333333336</v>
      </c>
      <c r="D4229" s="91">
        <f t="shared" si="131"/>
        <v>41815.916666666672</v>
      </c>
      <c r="E4229" s="88" t="s">
        <v>142</v>
      </c>
      <c r="F4229" s="88">
        <v>12.065480000000001</v>
      </c>
      <c r="H4229" s="88">
        <v>4.0009499999999996</v>
      </c>
      <c r="I4229" s="88">
        <v>23.162289999999999</v>
      </c>
      <c r="J4229" s="88">
        <v>8.8711300000000008</v>
      </c>
    </row>
    <row r="4230" spans="1:10">
      <c r="A4230" s="89">
        <v>41815</v>
      </c>
      <c r="B4230" s="92">
        <v>1</v>
      </c>
      <c r="C4230" s="91">
        <f t="shared" si="130"/>
        <v>41816</v>
      </c>
      <c r="D4230" s="91">
        <f t="shared" si="131"/>
        <v>41815.958333333336</v>
      </c>
      <c r="E4230" s="88" t="s">
        <v>142</v>
      </c>
      <c r="F4230" s="88">
        <v>7.8379000000000003</v>
      </c>
      <c r="H4230" s="88">
        <v>5.0513899999999996</v>
      </c>
      <c r="I4230" s="88">
        <v>17.848880000000001</v>
      </c>
      <c r="J4230" s="88">
        <v>10.554130000000001</v>
      </c>
    </row>
    <row r="4231" spans="1:10">
      <c r="A4231" s="89">
        <v>41816</v>
      </c>
      <c r="B4231" s="90">
        <v>4.1666666666666664E-2</v>
      </c>
      <c r="C4231" s="91">
        <f t="shared" si="130"/>
        <v>41816.041666666664</v>
      </c>
      <c r="D4231" s="91">
        <f t="shared" si="131"/>
        <v>41816</v>
      </c>
      <c r="E4231" s="88" t="s">
        <v>142</v>
      </c>
      <c r="F4231" s="88">
        <v>5.7368600000000001</v>
      </c>
      <c r="H4231" s="88">
        <v>5.9529800000000002</v>
      </c>
      <c r="I4231" s="88">
        <v>13.777010000000001</v>
      </c>
      <c r="J4231" s="88">
        <v>14.85056</v>
      </c>
    </row>
    <row r="4232" spans="1:10">
      <c r="A4232" s="89">
        <v>41816</v>
      </c>
      <c r="B4232" s="90">
        <v>8.3333333333333329E-2</v>
      </c>
      <c r="C4232" s="91">
        <f t="shared" ref="C4232:C4295" si="132">A4232+B4232</f>
        <v>41816.083333333336</v>
      </c>
      <c r="D4232" s="91">
        <f t="shared" ref="D4232:D4295" si="133">C4232-"01:00"</f>
        <v>41816.041666666672</v>
      </c>
      <c r="E4232" s="88" t="s">
        <v>142</v>
      </c>
      <c r="I4232" s="88">
        <v>16.787289999999999</v>
      </c>
      <c r="J4232" s="88">
        <v>7.9861199999999997</v>
      </c>
    </row>
    <row r="4233" spans="1:10">
      <c r="A4233" s="89">
        <v>41816</v>
      </c>
      <c r="B4233" s="90">
        <v>0.125</v>
      </c>
      <c r="C4233" s="91">
        <f t="shared" si="132"/>
        <v>41816.125</v>
      </c>
      <c r="D4233" s="91">
        <f t="shared" si="133"/>
        <v>41816.083333333336</v>
      </c>
      <c r="E4233" s="88" t="s">
        <v>142</v>
      </c>
      <c r="F4233" s="88">
        <v>7.31053</v>
      </c>
      <c r="H4233" s="88">
        <v>6.6621899999999998</v>
      </c>
      <c r="I4233" s="88">
        <v>15.63325</v>
      </c>
      <c r="J4233" s="88">
        <v>13.21346</v>
      </c>
    </row>
    <row r="4234" spans="1:10">
      <c r="A4234" s="89">
        <v>41816</v>
      </c>
      <c r="B4234" s="90">
        <v>0.16666666666666666</v>
      </c>
      <c r="C4234" s="91">
        <f t="shared" si="132"/>
        <v>41816.166666666664</v>
      </c>
      <c r="D4234" s="91">
        <f t="shared" si="133"/>
        <v>41816.125</v>
      </c>
      <c r="E4234" s="88" t="s">
        <v>142</v>
      </c>
      <c r="F4234" s="88">
        <v>13.40471</v>
      </c>
      <c r="H4234" s="88">
        <v>5.7915299999999998</v>
      </c>
      <c r="I4234" s="88">
        <v>14.84578</v>
      </c>
      <c r="J4234" s="88">
        <v>17.12548</v>
      </c>
    </row>
    <row r="4235" spans="1:10">
      <c r="A4235" s="89">
        <v>41816</v>
      </c>
      <c r="B4235" s="90">
        <v>0.20833333333333334</v>
      </c>
      <c r="C4235" s="91">
        <f t="shared" si="132"/>
        <v>41816.208333333336</v>
      </c>
      <c r="D4235" s="91">
        <f t="shared" si="133"/>
        <v>41816.166666666672</v>
      </c>
      <c r="E4235" s="88" t="s">
        <v>142</v>
      </c>
      <c r="F4235" s="88">
        <v>19.630379999999999</v>
      </c>
      <c r="H4235" s="88">
        <v>8.1845400000000001</v>
      </c>
      <c r="I4235" s="88">
        <v>20.482880000000002</v>
      </c>
      <c r="J4235" s="88">
        <v>15.47452</v>
      </c>
    </row>
    <row r="4236" spans="1:10">
      <c r="A4236" s="89">
        <v>41816</v>
      </c>
      <c r="B4236" s="90">
        <v>0.25</v>
      </c>
      <c r="C4236" s="91">
        <f t="shared" si="132"/>
        <v>41816.25</v>
      </c>
      <c r="D4236" s="91">
        <f t="shared" si="133"/>
        <v>41816.208333333336</v>
      </c>
      <c r="E4236" s="88" t="s">
        <v>142</v>
      </c>
      <c r="F4236" s="88">
        <v>35.057560000000002</v>
      </c>
      <c r="H4236" s="88">
        <v>7.3965899999999998</v>
      </c>
      <c r="I4236" s="88">
        <v>21.893820000000002</v>
      </c>
      <c r="J4236" s="88">
        <v>15.88475</v>
      </c>
    </row>
    <row r="4237" spans="1:10">
      <c r="A4237" s="89">
        <v>41816</v>
      </c>
      <c r="B4237" s="90">
        <v>0.29166666666666669</v>
      </c>
      <c r="C4237" s="91">
        <f t="shared" si="132"/>
        <v>41816.291666666664</v>
      </c>
      <c r="D4237" s="91">
        <f t="shared" si="133"/>
        <v>41816.25</v>
      </c>
      <c r="E4237" s="88" t="s">
        <v>142</v>
      </c>
      <c r="F4237" s="88">
        <v>32.07788</v>
      </c>
      <c r="H4237" s="88">
        <v>12.846259999999999</v>
      </c>
      <c r="I4237" s="88">
        <v>30.156300000000002</v>
      </c>
      <c r="J4237" s="88">
        <v>9.7327100000000009</v>
      </c>
    </row>
    <row r="4238" spans="1:10">
      <c r="A4238" s="89">
        <v>41816</v>
      </c>
      <c r="B4238" s="90">
        <v>0.33333333333333331</v>
      </c>
      <c r="C4238" s="91">
        <f t="shared" si="132"/>
        <v>41816.333333333336</v>
      </c>
      <c r="D4238" s="91">
        <f t="shared" si="133"/>
        <v>41816.291666666672</v>
      </c>
      <c r="E4238" s="88" t="s">
        <v>142</v>
      </c>
      <c r="F4238" s="88">
        <v>41.700629999999997</v>
      </c>
      <c r="H4238" s="88">
        <v>16.578510000000001</v>
      </c>
      <c r="I4238" s="88">
        <v>25.727429999999998</v>
      </c>
      <c r="J4238" s="88">
        <v>4.8008499999999996</v>
      </c>
    </row>
    <row r="4239" spans="1:10">
      <c r="A4239" s="89">
        <v>41816</v>
      </c>
      <c r="B4239" s="90">
        <v>0.375</v>
      </c>
      <c r="C4239" s="91">
        <f t="shared" si="132"/>
        <v>41816.375</v>
      </c>
      <c r="D4239" s="91">
        <f t="shared" si="133"/>
        <v>41816.333333333336</v>
      </c>
      <c r="E4239" s="88" t="s">
        <v>142</v>
      </c>
      <c r="F4239" s="88">
        <v>36.388179999999998</v>
      </c>
      <c r="H4239" s="88">
        <v>12.43699</v>
      </c>
      <c r="I4239" s="88">
        <v>24.967690000000001</v>
      </c>
      <c r="J4239" s="88">
        <v>4.2729999999999997</v>
      </c>
    </row>
    <row r="4240" spans="1:10">
      <c r="A4240" s="89">
        <v>41816</v>
      </c>
      <c r="B4240" s="90">
        <v>0.41666666666666669</v>
      </c>
      <c r="C4240" s="91">
        <f t="shared" si="132"/>
        <v>41816.416666666664</v>
      </c>
      <c r="D4240" s="91">
        <f t="shared" si="133"/>
        <v>41816.375</v>
      </c>
      <c r="E4240" s="88" t="s">
        <v>142</v>
      </c>
      <c r="F4240" s="88">
        <v>32.27487</v>
      </c>
      <c r="H4240" s="88">
        <v>7.7441899999999997</v>
      </c>
      <c r="I4240" s="88">
        <v>28.145779999999998</v>
      </c>
      <c r="J4240" s="88">
        <v>2.9834999999999998</v>
      </c>
    </row>
    <row r="4241" spans="1:10">
      <c r="A4241" s="89">
        <v>41816</v>
      </c>
      <c r="B4241" s="90">
        <v>0.45833333333333331</v>
      </c>
      <c r="C4241" s="91">
        <f t="shared" si="132"/>
        <v>41816.458333333336</v>
      </c>
      <c r="D4241" s="91">
        <f t="shared" si="133"/>
        <v>41816.416666666672</v>
      </c>
      <c r="E4241" s="88" t="s">
        <v>142</v>
      </c>
      <c r="F4241" s="88">
        <v>31.359259999999999</v>
      </c>
      <c r="H4241" s="88">
        <v>3.03227</v>
      </c>
      <c r="I4241" s="88">
        <v>22.372430000000001</v>
      </c>
      <c r="J4241" s="88">
        <v>2.8912200000000001</v>
      </c>
    </row>
    <row r="4242" spans="1:10">
      <c r="A4242" s="89">
        <v>41816</v>
      </c>
      <c r="B4242" s="90">
        <v>0.5</v>
      </c>
      <c r="C4242" s="91">
        <f t="shared" si="132"/>
        <v>41816.5</v>
      </c>
      <c r="D4242" s="91">
        <f t="shared" si="133"/>
        <v>41816.458333333336</v>
      </c>
      <c r="E4242" s="88" t="s">
        <v>142</v>
      </c>
      <c r="F4242" s="88">
        <v>30.533539999999999</v>
      </c>
      <c r="H4242" s="88">
        <v>1.84748</v>
      </c>
      <c r="I4242" s="88">
        <v>21.717390000000002</v>
      </c>
      <c r="J4242" s="88">
        <v>3.7791000000000001</v>
      </c>
    </row>
    <row r="4243" spans="1:10">
      <c r="A4243" s="89">
        <v>41816</v>
      </c>
      <c r="B4243" s="90">
        <v>0.54166666666666663</v>
      </c>
      <c r="C4243" s="91">
        <f t="shared" si="132"/>
        <v>41816.541666666664</v>
      </c>
      <c r="D4243" s="91">
        <f t="shared" si="133"/>
        <v>41816.5</v>
      </c>
      <c r="E4243" s="88" t="s">
        <v>142</v>
      </c>
      <c r="F4243" s="88">
        <v>28.144829999999999</v>
      </c>
      <c r="H4243" s="88">
        <v>1.4692799999999999</v>
      </c>
      <c r="I4243" s="88">
        <v>20.56129</v>
      </c>
      <c r="J4243" s="88">
        <v>3.8723299999999998</v>
      </c>
    </row>
    <row r="4244" spans="1:10">
      <c r="A4244" s="89">
        <v>41816</v>
      </c>
      <c r="B4244" s="90">
        <v>0.58333333333333337</v>
      </c>
      <c r="C4244" s="91">
        <f t="shared" si="132"/>
        <v>41816.583333333336</v>
      </c>
      <c r="D4244" s="91">
        <f t="shared" si="133"/>
        <v>41816.541666666672</v>
      </c>
      <c r="E4244" s="88" t="s">
        <v>142</v>
      </c>
      <c r="F4244" s="88">
        <v>34.201720000000002</v>
      </c>
      <c r="H4244" s="88">
        <v>1.3970800000000001</v>
      </c>
      <c r="I4244" s="88">
        <v>23.460159999999998</v>
      </c>
      <c r="J4244" s="88">
        <v>4.2868700000000004</v>
      </c>
    </row>
    <row r="4245" spans="1:10">
      <c r="A4245" s="89">
        <v>41816</v>
      </c>
      <c r="B4245" s="90">
        <v>0.625</v>
      </c>
      <c r="C4245" s="91">
        <f t="shared" si="132"/>
        <v>41816.625</v>
      </c>
      <c r="D4245" s="91">
        <f t="shared" si="133"/>
        <v>41816.583333333336</v>
      </c>
      <c r="E4245" s="88" t="s">
        <v>142</v>
      </c>
      <c r="F4245" s="88">
        <v>30.568439999999999</v>
      </c>
      <c r="H4245" s="88">
        <v>1.4821899999999999</v>
      </c>
      <c r="I4245" s="88">
        <v>25.676269999999999</v>
      </c>
      <c r="J4245" s="88">
        <v>3.73177</v>
      </c>
    </row>
    <row r="4246" spans="1:10">
      <c r="A4246" s="89">
        <v>41816</v>
      </c>
      <c r="B4246" s="90">
        <v>0.66666666666666663</v>
      </c>
      <c r="C4246" s="91">
        <f t="shared" si="132"/>
        <v>41816.666666666664</v>
      </c>
      <c r="D4246" s="91">
        <f t="shared" si="133"/>
        <v>41816.625</v>
      </c>
      <c r="E4246" s="88" t="s">
        <v>142</v>
      </c>
      <c r="F4246" s="88">
        <v>37.694899999999997</v>
      </c>
      <c r="H4246" s="88">
        <v>2.5732699999999999</v>
      </c>
      <c r="I4246" s="88">
        <v>27.708300000000001</v>
      </c>
      <c r="J4246" s="88">
        <v>3.6394899999999999</v>
      </c>
    </row>
    <row r="4247" spans="1:10">
      <c r="A4247" s="89">
        <v>41816</v>
      </c>
      <c r="B4247" s="90">
        <v>0.70833333333333337</v>
      </c>
      <c r="C4247" s="91">
        <f t="shared" si="132"/>
        <v>41816.708333333336</v>
      </c>
      <c r="D4247" s="91">
        <f t="shared" si="133"/>
        <v>41816.666666666672</v>
      </c>
      <c r="E4247" s="88" t="s">
        <v>142</v>
      </c>
      <c r="F4247" s="88">
        <v>39.019300000000001</v>
      </c>
      <c r="H4247" s="88">
        <v>4.5407500000000001</v>
      </c>
      <c r="I4247" s="88">
        <v>25.806799999999999</v>
      </c>
      <c r="J4247" s="88">
        <v>6.5354900000000002</v>
      </c>
    </row>
    <row r="4248" spans="1:10">
      <c r="A4248" s="89">
        <v>41816</v>
      </c>
      <c r="B4248" s="90">
        <v>0.75</v>
      </c>
      <c r="C4248" s="91">
        <f t="shared" si="132"/>
        <v>41816.75</v>
      </c>
      <c r="D4248" s="91">
        <f t="shared" si="133"/>
        <v>41816.708333333336</v>
      </c>
      <c r="E4248" s="88" t="s">
        <v>142</v>
      </c>
      <c r="F4248" s="88">
        <v>28.127140000000001</v>
      </c>
      <c r="H4248" s="88">
        <v>4.1209600000000002</v>
      </c>
      <c r="I4248" s="88">
        <v>27.334879999999998</v>
      </c>
      <c r="J4248" s="88">
        <v>8.7788500000000003</v>
      </c>
    </row>
    <row r="4249" spans="1:10">
      <c r="A4249" s="89">
        <v>41816</v>
      </c>
      <c r="B4249" s="90">
        <v>0.79166666666666663</v>
      </c>
      <c r="C4249" s="91">
        <f t="shared" si="132"/>
        <v>41816.791666666664</v>
      </c>
      <c r="D4249" s="91">
        <f t="shared" si="133"/>
        <v>41816.75</v>
      </c>
      <c r="E4249" s="88" t="s">
        <v>142</v>
      </c>
      <c r="F4249" s="88">
        <v>30.347549999999998</v>
      </c>
      <c r="H4249" s="88">
        <v>8.6870499999999993</v>
      </c>
      <c r="I4249" s="88">
        <v>20.212730000000001</v>
      </c>
      <c r="J4249" s="88">
        <v>8.4981899999999992</v>
      </c>
    </row>
    <row r="4250" spans="1:10">
      <c r="A4250" s="89">
        <v>41816</v>
      </c>
      <c r="B4250" s="90">
        <v>0.83333333333333337</v>
      </c>
      <c r="C4250" s="91">
        <f t="shared" si="132"/>
        <v>41816.833333333336</v>
      </c>
      <c r="D4250" s="91">
        <f t="shared" si="133"/>
        <v>41816.791666666672</v>
      </c>
      <c r="E4250" s="88" t="s">
        <v>142</v>
      </c>
      <c r="F4250" s="88">
        <v>21.736039999999999</v>
      </c>
      <c r="H4250" s="88">
        <v>13.253629999999999</v>
      </c>
      <c r="I4250" s="88">
        <v>19.191939999999999</v>
      </c>
      <c r="J4250" s="88">
        <v>7.9368800000000004</v>
      </c>
    </row>
    <row r="4251" spans="1:10">
      <c r="A4251" s="89">
        <v>41816</v>
      </c>
      <c r="B4251" s="90">
        <v>0.875</v>
      </c>
      <c r="C4251" s="91">
        <f t="shared" si="132"/>
        <v>41816.875</v>
      </c>
      <c r="D4251" s="91">
        <f t="shared" si="133"/>
        <v>41816.833333333336</v>
      </c>
      <c r="E4251" s="88" t="s">
        <v>142</v>
      </c>
      <c r="F4251" s="88">
        <v>20.556509999999999</v>
      </c>
      <c r="H4251" s="88">
        <v>14.548389999999999</v>
      </c>
      <c r="I4251" s="88">
        <v>17.025549999999999</v>
      </c>
      <c r="J4251" s="88">
        <v>7.3769900000000002</v>
      </c>
    </row>
    <row r="4252" spans="1:10">
      <c r="A4252" s="89">
        <v>41816</v>
      </c>
      <c r="B4252" s="90">
        <v>0.91666666666666663</v>
      </c>
      <c r="C4252" s="91">
        <f t="shared" si="132"/>
        <v>41816.916666666664</v>
      </c>
      <c r="D4252" s="91">
        <f t="shared" si="133"/>
        <v>41816.875</v>
      </c>
      <c r="E4252" s="88" t="s">
        <v>142</v>
      </c>
      <c r="F4252" s="88">
        <v>11.924440000000001</v>
      </c>
      <c r="H4252" s="88">
        <v>12.096080000000001</v>
      </c>
      <c r="I4252" s="88">
        <v>17.117349999999998</v>
      </c>
      <c r="J4252" s="88">
        <v>11.440099999999999</v>
      </c>
    </row>
    <row r="4253" spans="1:10">
      <c r="A4253" s="89">
        <v>41816</v>
      </c>
      <c r="B4253" s="90">
        <v>0.95833333333333337</v>
      </c>
      <c r="C4253" s="91">
        <f t="shared" si="132"/>
        <v>41816.958333333336</v>
      </c>
      <c r="D4253" s="91">
        <f t="shared" si="133"/>
        <v>41816.916666666672</v>
      </c>
      <c r="E4253" s="88" t="s">
        <v>142</v>
      </c>
      <c r="F4253" s="88">
        <v>13.03895</v>
      </c>
      <c r="H4253" s="88">
        <v>5.5223399999999998</v>
      </c>
      <c r="I4253" s="88">
        <v>16.47045</v>
      </c>
      <c r="J4253" s="88">
        <v>4.8548799999999996</v>
      </c>
    </row>
    <row r="4254" spans="1:10">
      <c r="A4254" s="89">
        <v>41816</v>
      </c>
      <c r="B4254" s="92">
        <v>1</v>
      </c>
      <c r="C4254" s="91">
        <f t="shared" si="132"/>
        <v>41817</v>
      </c>
      <c r="D4254" s="91">
        <f t="shared" si="133"/>
        <v>41816.958333333336</v>
      </c>
      <c r="E4254" s="88" t="s">
        <v>142</v>
      </c>
      <c r="F4254" s="88">
        <v>11.092980000000001</v>
      </c>
      <c r="H4254" s="88">
        <v>4.8209299999999997</v>
      </c>
      <c r="I4254" s="88">
        <v>12.271559999999999</v>
      </c>
      <c r="J4254" s="88">
        <v>2.5221100000000001</v>
      </c>
    </row>
    <row r="4255" spans="1:10">
      <c r="A4255" s="89">
        <v>41817</v>
      </c>
      <c r="B4255" s="90">
        <v>4.1666666666666664E-2</v>
      </c>
      <c r="C4255" s="91">
        <f t="shared" si="132"/>
        <v>41817.041666666664</v>
      </c>
      <c r="D4255" s="91">
        <f t="shared" si="133"/>
        <v>41817</v>
      </c>
      <c r="E4255" s="88" t="s">
        <v>142</v>
      </c>
      <c r="F4255" s="88">
        <v>8.1013500000000001</v>
      </c>
      <c r="H4255" s="88">
        <v>4.1730799999999997</v>
      </c>
      <c r="I4255" s="88">
        <v>10.517480000000001</v>
      </c>
      <c r="J4255" s="88">
        <v>2.0052599999999998</v>
      </c>
    </row>
    <row r="4256" spans="1:10">
      <c r="A4256" s="89">
        <v>41817</v>
      </c>
      <c r="B4256" s="90">
        <v>8.3333333333333329E-2</v>
      </c>
      <c r="C4256" s="91">
        <f t="shared" si="132"/>
        <v>41817.083333333336</v>
      </c>
      <c r="D4256" s="91">
        <f t="shared" si="133"/>
        <v>41817.041666666672</v>
      </c>
      <c r="E4256" s="88" t="s">
        <v>142</v>
      </c>
      <c r="I4256" s="88">
        <v>9.1028599999999997</v>
      </c>
      <c r="J4256" s="88">
        <v>4.7104900000000001</v>
      </c>
    </row>
    <row r="4257" spans="1:10">
      <c r="A4257" s="89">
        <v>41817</v>
      </c>
      <c r="B4257" s="90">
        <v>0.125</v>
      </c>
      <c r="C4257" s="91">
        <f t="shared" si="132"/>
        <v>41817.125</v>
      </c>
      <c r="D4257" s="91">
        <f t="shared" si="133"/>
        <v>41817.083333333336</v>
      </c>
      <c r="E4257" s="88" t="s">
        <v>142</v>
      </c>
      <c r="F4257" s="88">
        <v>11.88045</v>
      </c>
      <c r="H4257" s="88">
        <v>5.7891399999999997</v>
      </c>
      <c r="I4257" s="88">
        <v>12.7339</v>
      </c>
      <c r="J4257" s="88">
        <v>6.5297499999999999</v>
      </c>
    </row>
    <row r="4258" spans="1:10">
      <c r="A4258" s="89">
        <v>41817</v>
      </c>
      <c r="B4258" s="90">
        <v>0.16666666666666666</v>
      </c>
      <c r="C4258" s="91">
        <f t="shared" si="132"/>
        <v>41817.166666666664</v>
      </c>
      <c r="D4258" s="91">
        <f t="shared" si="133"/>
        <v>41817.125</v>
      </c>
      <c r="E4258" s="88" t="s">
        <v>142</v>
      </c>
      <c r="F4258" s="88">
        <v>13.28375</v>
      </c>
      <c r="H4258" s="88">
        <v>3.2459899999999999</v>
      </c>
      <c r="I4258" s="88">
        <v>13.287570000000001</v>
      </c>
      <c r="J4258" s="88">
        <v>11.146050000000001</v>
      </c>
    </row>
    <row r="4259" spans="1:10">
      <c r="A4259" s="89">
        <v>41817</v>
      </c>
      <c r="B4259" s="90">
        <v>0.20833333333333334</v>
      </c>
      <c r="C4259" s="91">
        <f t="shared" si="132"/>
        <v>41817.208333333336</v>
      </c>
      <c r="D4259" s="91">
        <f t="shared" si="133"/>
        <v>41817.166666666672</v>
      </c>
      <c r="E4259" s="88" t="s">
        <v>142</v>
      </c>
      <c r="F4259" s="88">
        <v>17.463039999999999</v>
      </c>
      <c r="H4259" s="88">
        <v>2.8897900000000001</v>
      </c>
      <c r="I4259" s="88">
        <v>20.773579999999999</v>
      </c>
      <c r="J4259" s="88">
        <v>16.633489999999998</v>
      </c>
    </row>
    <row r="4260" spans="1:10">
      <c r="A4260" s="89">
        <v>41817</v>
      </c>
      <c r="B4260" s="90">
        <v>0.25</v>
      </c>
      <c r="C4260" s="91">
        <f t="shared" si="132"/>
        <v>41817.25</v>
      </c>
      <c r="D4260" s="91">
        <f t="shared" si="133"/>
        <v>41817.208333333336</v>
      </c>
      <c r="E4260" s="88" t="s">
        <v>142</v>
      </c>
      <c r="F4260" s="88">
        <v>26.7028</v>
      </c>
      <c r="H4260" s="88">
        <v>3.06908</v>
      </c>
      <c r="I4260" s="88">
        <v>22.49578</v>
      </c>
      <c r="J4260" s="88">
        <v>14.858689999999999</v>
      </c>
    </row>
    <row r="4261" spans="1:10">
      <c r="A4261" s="89">
        <v>41817</v>
      </c>
      <c r="B4261" s="90">
        <v>0.29166666666666669</v>
      </c>
      <c r="C4261" s="91">
        <f t="shared" si="132"/>
        <v>41817.291666666664</v>
      </c>
      <c r="D4261" s="91">
        <f t="shared" si="133"/>
        <v>41817.25</v>
      </c>
      <c r="E4261" s="88" t="s">
        <v>142</v>
      </c>
      <c r="F4261" s="88">
        <v>29.18188</v>
      </c>
      <c r="H4261" s="88">
        <v>4.3260800000000001</v>
      </c>
      <c r="I4261" s="88">
        <v>36.669800000000002</v>
      </c>
      <c r="J4261" s="88">
        <v>9.2598500000000001</v>
      </c>
    </row>
    <row r="4262" spans="1:10">
      <c r="A4262" s="89">
        <v>41817</v>
      </c>
      <c r="B4262" s="90">
        <v>0.33333333333333331</v>
      </c>
      <c r="C4262" s="91">
        <f t="shared" si="132"/>
        <v>41817.333333333336</v>
      </c>
      <c r="D4262" s="91">
        <f t="shared" si="133"/>
        <v>41817.291666666672</v>
      </c>
      <c r="E4262" s="88" t="s">
        <v>142</v>
      </c>
      <c r="F4262" s="88">
        <v>35.948779999999999</v>
      </c>
      <c r="H4262" s="88">
        <v>6.0937000000000001</v>
      </c>
      <c r="I4262" s="88">
        <v>40.23039</v>
      </c>
      <c r="J4262" s="88">
        <v>7.8589399999999996</v>
      </c>
    </row>
    <row r="4263" spans="1:10">
      <c r="A4263" s="89">
        <v>41817</v>
      </c>
      <c r="B4263" s="90">
        <v>0.375</v>
      </c>
      <c r="C4263" s="91">
        <f t="shared" si="132"/>
        <v>41817.375</v>
      </c>
      <c r="D4263" s="91">
        <f t="shared" si="133"/>
        <v>41817.333333333336</v>
      </c>
      <c r="E4263" s="88" t="s">
        <v>142</v>
      </c>
      <c r="F4263" s="88">
        <v>42.356140000000003</v>
      </c>
      <c r="H4263" s="88">
        <v>10.366709999999999</v>
      </c>
      <c r="I4263" s="88">
        <v>40.317410000000002</v>
      </c>
      <c r="J4263" s="88">
        <v>5.3942100000000002</v>
      </c>
    </row>
    <row r="4264" spans="1:10">
      <c r="A4264" s="89">
        <v>41817</v>
      </c>
      <c r="B4264" s="90">
        <v>0.41666666666666669</v>
      </c>
      <c r="C4264" s="91">
        <f t="shared" si="132"/>
        <v>41817.416666666664</v>
      </c>
      <c r="D4264" s="91">
        <f t="shared" si="133"/>
        <v>41817.375</v>
      </c>
      <c r="E4264" s="88" t="s">
        <v>142</v>
      </c>
      <c r="F4264" s="88">
        <v>56.051070000000003</v>
      </c>
      <c r="H4264" s="88">
        <v>11.15992</v>
      </c>
      <c r="I4264" s="88">
        <v>36.989179999999998</v>
      </c>
      <c r="J4264" s="88">
        <v>4.14391</v>
      </c>
    </row>
    <row r="4265" spans="1:10">
      <c r="A4265" s="89">
        <v>41817</v>
      </c>
      <c r="B4265" s="90">
        <v>0.45833333333333331</v>
      </c>
      <c r="C4265" s="91">
        <f t="shared" si="132"/>
        <v>41817.458333333336</v>
      </c>
      <c r="D4265" s="91">
        <f t="shared" si="133"/>
        <v>41817.416666666672</v>
      </c>
      <c r="E4265" s="88" t="s">
        <v>142</v>
      </c>
      <c r="F4265" s="88">
        <v>46.405380000000001</v>
      </c>
      <c r="H4265" s="88">
        <v>11.004049999999999</v>
      </c>
      <c r="I4265" s="88">
        <v>35.466360000000002</v>
      </c>
      <c r="J4265" s="88">
        <v>4.7028400000000001</v>
      </c>
    </row>
    <row r="4266" spans="1:10">
      <c r="A4266" s="89">
        <v>41817</v>
      </c>
      <c r="B4266" s="90">
        <v>0.5</v>
      </c>
      <c r="C4266" s="91">
        <f t="shared" si="132"/>
        <v>41817.5</v>
      </c>
      <c r="D4266" s="91">
        <f t="shared" si="133"/>
        <v>41817.458333333336</v>
      </c>
      <c r="E4266" s="88" t="s">
        <v>142</v>
      </c>
      <c r="F4266" s="88">
        <v>48.331740000000003</v>
      </c>
      <c r="H4266" s="88">
        <v>12.72099</v>
      </c>
      <c r="I4266" s="88">
        <v>37.467790000000001</v>
      </c>
      <c r="J4266" s="88">
        <v>4.9275599999999997</v>
      </c>
    </row>
    <row r="4267" spans="1:10">
      <c r="A4267" s="89">
        <v>41817</v>
      </c>
      <c r="B4267" s="90">
        <v>0.54166666666666663</v>
      </c>
      <c r="C4267" s="91">
        <f t="shared" si="132"/>
        <v>41817.541666666664</v>
      </c>
      <c r="D4267" s="91">
        <f t="shared" si="133"/>
        <v>41817.5</v>
      </c>
      <c r="E4267" s="88" t="s">
        <v>142</v>
      </c>
      <c r="F4267" s="88">
        <v>49.301380000000002</v>
      </c>
      <c r="H4267" s="88">
        <v>10.357139999999999</v>
      </c>
      <c r="I4267" s="88">
        <v>35.61027</v>
      </c>
      <c r="J4267" s="88">
        <v>4.1869399999999999</v>
      </c>
    </row>
    <row r="4268" spans="1:10">
      <c r="A4268" s="89">
        <v>41817</v>
      </c>
      <c r="B4268" s="90">
        <v>0.58333333333333337</v>
      </c>
      <c r="C4268" s="91">
        <f t="shared" si="132"/>
        <v>41817.583333333336</v>
      </c>
      <c r="D4268" s="91">
        <f t="shared" si="133"/>
        <v>41817.541666666672</v>
      </c>
      <c r="E4268" s="88" t="s">
        <v>142</v>
      </c>
      <c r="F4268" s="88">
        <v>47.476860000000002</v>
      </c>
      <c r="H4268" s="88">
        <v>3.9540899999999999</v>
      </c>
      <c r="I4268" s="88">
        <v>43.853630000000003</v>
      </c>
      <c r="J4268" s="88">
        <v>5.02318</v>
      </c>
    </row>
    <row r="4269" spans="1:10">
      <c r="A4269" s="89">
        <v>41817</v>
      </c>
      <c r="B4269" s="90">
        <v>0.625</v>
      </c>
      <c r="C4269" s="91">
        <f t="shared" si="132"/>
        <v>41817.625</v>
      </c>
      <c r="D4269" s="91">
        <f t="shared" si="133"/>
        <v>41817.583333333336</v>
      </c>
      <c r="E4269" s="88" t="s">
        <v>142</v>
      </c>
      <c r="F4269" s="88">
        <v>19.42239</v>
      </c>
      <c r="H4269" s="88">
        <v>4.9882799999999996</v>
      </c>
      <c r="I4269" s="88">
        <v>41.402760000000001</v>
      </c>
      <c r="J4269" s="88">
        <v>4.5680100000000001</v>
      </c>
    </row>
    <row r="4270" spans="1:10">
      <c r="A4270" s="89">
        <v>41817</v>
      </c>
      <c r="B4270" s="90">
        <v>0.66666666666666663</v>
      </c>
      <c r="C4270" s="91">
        <f t="shared" si="132"/>
        <v>41817.666666666664</v>
      </c>
      <c r="D4270" s="91">
        <f t="shared" si="133"/>
        <v>41817.625</v>
      </c>
      <c r="E4270" s="88" t="s">
        <v>142</v>
      </c>
      <c r="F4270" s="88">
        <v>18.211300000000001</v>
      </c>
      <c r="H4270" s="88">
        <v>5.2722800000000003</v>
      </c>
      <c r="I4270" s="88">
        <v>62.418259999999997</v>
      </c>
      <c r="J4270" s="88">
        <v>8.2486099999999993</v>
      </c>
    </row>
    <row r="4271" spans="1:10">
      <c r="A4271" s="89">
        <v>41817</v>
      </c>
      <c r="B4271" s="90">
        <v>0.70833333333333337</v>
      </c>
      <c r="C4271" s="91">
        <f t="shared" si="132"/>
        <v>41817.708333333336</v>
      </c>
      <c r="D4271" s="91">
        <f t="shared" si="133"/>
        <v>41817.666666666672</v>
      </c>
      <c r="E4271" s="88" t="s">
        <v>142</v>
      </c>
      <c r="F4271" s="88">
        <v>24.370509999999999</v>
      </c>
      <c r="H4271" s="88">
        <v>5.08582</v>
      </c>
      <c r="I4271" s="88">
        <v>53.367829999999998</v>
      </c>
      <c r="J4271" s="88">
        <v>8.9471500000000006</v>
      </c>
    </row>
    <row r="4272" spans="1:10">
      <c r="A4272" s="89">
        <v>41817</v>
      </c>
      <c r="B4272" s="90">
        <v>0.75</v>
      </c>
      <c r="C4272" s="91">
        <f t="shared" si="132"/>
        <v>41817.75</v>
      </c>
      <c r="D4272" s="91">
        <f t="shared" si="133"/>
        <v>41817.708333333336</v>
      </c>
      <c r="E4272" s="88" t="s">
        <v>142</v>
      </c>
      <c r="F4272" s="88">
        <v>26.614350000000002</v>
      </c>
      <c r="H4272" s="88">
        <v>5.5902399999999997</v>
      </c>
      <c r="I4272" s="88">
        <v>50.934660000000001</v>
      </c>
      <c r="J4272" s="88">
        <v>24.28923</v>
      </c>
    </row>
    <row r="4273" spans="1:10">
      <c r="A4273" s="89">
        <v>41817</v>
      </c>
      <c r="B4273" s="90">
        <v>0.79166666666666663</v>
      </c>
      <c r="C4273" s="91">
        <f t="shared" si="132"/>
        <v>41817.791666666664</v>
      </c>
      <c r="D4273" s="91">
        <f t="shared" si="133"/>
        <v>41817.75</v>
      </c>
      <c r="E4273" s="88" t="s">
        <v>142</v>
      </c>
      <c r="F4273" s="88">
        <v>18.59572</v>
      </c>
      <c r="H4273" s="88">
        <v>6.8950399999999998</v>
      </c>
      <c r="I4273" s="88">
        <v>31.46875</v>
      </c>
      <c r="J4273" s="88">
        <v>16.23282</v>
      </c>
    </row>
    <row r="4274" spans="1:10">
      <c r="A4274" s="89">
        <v>41817</v>
      </c>
      <c r="B4274" s="90">
        <v>0.83333333333333337</v>
      </c>
      <c r="C4274" s="91">
        <f t="shared" si="132"/>
        <v>41817.833333333336</v>
      </c>
      <c r="D4274" s="91">
        <f t="shared" si="133"/>
        <v>41817.791666666672</v>
      </c>
      <c r="E4274" s="88" t="s">
        <v>142</v>
      </c>
      <c r="F4274" s="88">
        <v>15.438179999999999</v>
      </c>
      <c r="H4274" s="88">
        <v>7.3602600000000002</v>
      </c>
      <c r="I4274" s="88">
        <v>28.76257</v>
      </c>
      <c r="J4274" s="88">
        <v>16.979179999999999</v>
      </c>
    </row>
    <row r="4275" spans="1:10">
      <c r="A4275" s="89">
        <v>41817</v>
      </c>
      <c r="B4275" s="90">
        <v>0.875</v>
      </c>
      <c r="C4275" s="91">
        <f t="shared" si="132"/>
        <v>41817.875</v>
      </c>
      <c r="D4275" s="91">
        <f t="shared" si="133"/>
        <v>41817.833333333336</v>
      </c>
      <c r="E4275" s="88" t="s">
        <v>142</v>
      </c>
      <c r="F4275" s="88">
        <v>12.201269999999999</v>
      </c>
      <c r="H4275" s="88">
        <v>6.8907400000000001</v>
      </c>
      <c r="I4275" s="88">
        <v>27.779540000000001</v>
      </c>
      <c r="J4275" s="88">
        <v>9.6103100000000001</v>
      </c>
    </row>
    <row r="4276" spans="1:10">
      <c r="A4276" s="89">
        <v>41817</v>
      </c>
      <c r="B4276" s="90">
        <v>0.91666666666666663</v>
      </c>
      <c r="C4276" s="91">
        <f t="shared" si="132"/>
        <v>41817.916666666664</v>
      </c>
      <c r="D4276" s="91">
        <f t="shared" si="133"/>
        <v>41817.875</v>
      </c>
      <c r="E4276" s="88" t="s">
        <v>142</v>
      </c>
      <c r="F4276" s="88">
        <v>8.7367799999999995</v>
      </c>
      <c r="H4276" s="88">
        <v>7.6136600000000003</v>
      </c>
      <c r="I4276" s="88">
        <v>21.505109999999998</v>
      </c>
      <c r="J4276" s="88">
        <v>14.322229999999999</v>
      </c>
    </row>
    <row r="4277" spans="1:10">
      <c r="A4277" s="89">
        <v>41817</v>
      </c>
      <c r="B4277" s="90">
        <v>0.95833333333333337</v>
      </c>
      <c r="C4277" s="91">
        <f t="shared" si="132"/>
        <v>41817.958333333336</v>
      </c>
      <c r="D4277" s="91">
        <f t="shared" si="133"/>
        <v>41817.916666666672</v>
      </c>
      <c r="E4277" s="88" t="s">
        <v>142</v>
      </c>
      <c r="F4277" s="88">
        <v>8.0803100000000008</v>
      </c>
      <c r="H4277" s="88">
        <v>6.1219099999999997</v>
      </c>
      <c r="I4277" s="88">
        <v>23.17568</v>
      </c>
      <c r="J4277" s="88">
        <v>13.430529999999999</v>
      </c>
    </row>
    <row r="4278" spans="1:10">
      <c r="A4278" s="89">
        <v>41817</v>
      </c>
      <c r="B4278" s="92">
        <v>1</v>
      </c>
      <c r="C4278" s="91">
        <f t="shared" si="132"/>
        <v>41818</v>
      </c>
      <c r="D4278" s="91">
        <f t="shared" si="133"/>
        <v>41817.958333333336</v>
      </c>
      <c r="E4278" s="88" t="s">
        <v>142</v>
      </c>
      <c r="F4278" s="88">
        <v>5.9258800000000003</v>
      </c>
      <c r="H4278" s="88">
        <v>4.9280299999999997</v>
      </c>
      <c r="I4278" s="88">
        <v>22.01192</v>
      </c>
      <c r="J4278" s="88">
        <v>9.0446899999999992</v>
      </c>
    </row>
    <row r="4279" spans="1:10">
      <c r="A4279" s="89">
        <v>41818</v>
      </c>
      <c r="B4279" s="90">
        <v>4.1666666666666664E-2</v>
      </c>
      <c r="C4279" s="91">
        <f t="shared" si="132"/>
        <v>41818.041666666664</v>
      </c>
      <c r="D4279" s="91">
        <f t="shared" si="133"/>
        <v>41818</v>
      </c>
      <c r="E4279" s="88" t="s">
        <v>142</v>
      </c>
      <c r="F4279" s="88">
        <v>6.5037799999999999</v>
      </c>
      <c r="H4279" s="88">
        <v>4.1666999999999996</v>
      </c>
      <c r="I4279" s="88">
        <v>18.58568</v>
      </c>
      <c r="J4279" s="88">
        <v>12.748089999999999</v>
      </c>
    </row>
    <row r="4280" spans="1:10">
      <c r="A4280" s="89">
        <v>41818</v>
      </c>
      <c r="B4280" s="90">
        <v>8.3333333333333329E-2</v>
      </c>
      <c r="C4280" s="91">
        <f t="shared" si="132"/>
        <v>41818.083333333336</v>
      </c>
      <c r="D4280" s="91">
        <f t="shared" si="133"/>
        <v>41818.041666666672</v>
      </c>
      <c r="E4280" s="88" t="s">
        <v>142</v>
      </c>
      <c r="I4280" s="88">
        <v>18.032959999999999</v>
      </c>
      <c r="J4280" s="88">
        <v>12.12908</v>
      </c>
    </row>
    <row r="4281" spans="1:10">
      <c r="A4281" s="89">
        <v>41818</v>
      </c>
      <c r="B4281" s="90">
        <v>0.125</v>
      </c>
      <c r="C4281" s="91">
        <f t="shared" si="132"/>
        <v>41818.125</v>
      </c>
      <c r="D4281" s="91">
        <f t="shared" si="133"/>
        <v>41818.083333333336</v>
      </c>
      <c r="E4281" s="88" t="s">
        <v>142</v>
      </c>
      <c r="F4281" s="88">
        <v>6.4857699999999996</v>
      </c>
      <c r="H4281" s="88">
        <v>4.6779799999999998</v>
      </c>
      <c r="I4281" s="88">
        <v>15.9163</v>
      </c>
      <c r="J4281" s="88">
        <v>13.61509</v>
      </c>
    </row>
    <row r="4282" spans="1:10">
      <c r="A4282" s="89">
        <v>41818</v>
      </c>
      <c r="B4282" s="90">
        <v>0.16666666666666666</v>
      </c>
      <c r="C4282" s="91">
        <f t="shared" si="132"/>
        <v>41818.166666666664</v>
      </c>
      <c r="D4282" s="91">
        <f t="shared" si="133"/>
        <v>41818.125</v>
      </c>
      <c r="E4282" s="88" t="s">
        <v>142</v>
      </c>
      <c r="F4282" s="88">
        <v>6.5833000000000004</v>
      </c>
      <c r="H4282" s="88">
        <v>3.7126399999999999</v>
      </c>
      <c r="I4282" s="88">
        <v>14.120469999999999</v>
      </c>
      <c r="J4282" s="88">
        <v>12.490539999999999</v>
      </c>
    </row>
    <row r="4283" spans="1:10">
      <c r="A4283" s="89">
        <v>41818</v>
      </c>
      <c r="B4283" s="90">
        <v>0.20833333333333334</v>
      </c>
      <c r="C4283" s="91">
        <f t="shared" si="132"/>
        <v>41818.208333333336</v>
      </c>
      <c r="D4283" s="91">
        <f t="shared" si="133"/>
        <v>41818.166666666672</v>
      </c>
      <c r="E4283" s="88" t="s">
        <v>142</v>
      </c>
      <c r="F4283" s="88">
        <v>8.3437599999999996</v>
      </c>
      <c r="H4283" s="88">
        <v>3.0710000000000002</v>
      </c>
      <c r="I4283" s="88">
        <v>15.776210000000001</v>
      </c>
      <c r="J4283" s="88">
        <v>5.7661899999999999</v>
      </c>
    </row>
    <row r="4284" spans="1:10">
      <c r="A4284" s="89">
        <v>41818</v>
      </c>
      <c r="B4284" s="90">
        <v>0.25</v>
      </c>
      <c r="C4284" s="91">
        <f t="shared" si="132"/>
        <v>41818.25</v>
      </c>
      <c r="D4284" s="91">
        <f t="shared" si="133"/>
        <v>41818.208333333336</v>
      </c>
      <c r="E4284" s="88" t="s">
        <v>142</v>
      </c>
      <c r="F4284" s="88">
        <v>12.93089</v>
      </c>
      <c r="H4284" s="88">
        <v>2.6775000000000002</v>
      </c>
      <c r="I4284" s="88">
        <v>13.062849999999999</v>
      </c>
      <c r="J4284" s="88">
        <v>5.9980799999999999</v>
      </c>
    </row>
    <row r="4285" spans="1:10">
      <c r="A4285" s="89">
        <v>41818</v>
      </c>
      <c r="B4285" s="90">
        <v>0.29166666666666669</v>
      </c>
      <c r="C4285" s="91">
        <f t="shared" si="132"/>
        <v>41818.291666666664</v>
      </c>
      <c r="D4285" s="91">
        <f t="shared" si="133"/>
        <v>41818.25</v>
      </c>
      <c r="E4285" s="88" t="s">
        <v>142</v>
      </c>
      <c r="F4285" s="88">
        <v>15.79677</v>
      </c>
      <c r="H4285" s="88">
        <v>2.82524</v>
      </c>
      <c r="I4285" s="88">
        <v>12.50775</v>
      </c>
      <c r="J4285" s="88">
        <v>5.4009</v>
      </c>
    </row>
    <row r="4286" spans="1:10">
      <c r="A4286" s="89">
        <v>41818</v>
      </c>
      <c r="B4286" s="90">
        <v>0.33333333333333331</v>
      </c>
      <c r="C4286" s="91">
        <f t="shared" si="132"/>
        <v>41818.333333333336</v>
      </c>
      <c r="D4286" s="91">
        <f t="shared" si="133"/>
        <v>41818.291666666672</v>
      </c>
      <c r="E4286" s="88" t="s">
        <v>142</v>
      </c>
      <c r="F4286" s="88">
        <v>23.48263</v>
      </c>
      <c r="H4286" s="88">
        <v>3.5864199999999999</v>
      </c>
      <c r="I4286" s="88">
        <v>16.806090000000001</v>
      </c>
      <c r="J4286" s="88">
        <v>5.7269800000000002</v>
      </c>
    </row>
    <row r="4287" spans="1:10">
      <c r="A4287" s="89">
        <v>41818</v>
      </c>
      <c r="B4287" s="90">
        <v>0.375</v>
      </c>
      <c r="C4287" s="91">
        <f t="shared" si="132"/>
        <v>41818.375</v>
      </c>
      <c r="D4287" s="91">
        <f t="shared" si="133"/>
        <v>41818.333333333336</v>
      </c>
      <c r="E4287" s="88" t="s">
        <v>142</v>
      </c>
      <c r="F4287" s="88">
        <v>19.385580000000001</v>
      </c>
      <c r="H4287" s="88">
        <v>10.042540000000001</v>
      </c>
      <c r="I4287" s="88">
        <v>19.078140000000001</v>
      </c>
      <c r="J4287" s="88">
        <v>4.7927299999999997</v>
      </c>
    </row>
    <row r="4288" spans="1:10">
      <c r="A4288" s="89">
        <v>41818</v>
      </c>
      <c r="B4288" s="90">
        <v>0.41666666666666669</v>
      </c>
      <c r="C4288" s="91">
        <f t="shared" si="132"/>
        <v>41818.416666666664</v>
      </c>
      <c r="D4288" s="91">
        <f t="shared" si="133"/>
        <v>41818.375</v>
      </c>
      <c r="E4288" s="88" t="s">
        <v>142</v>
      </c>
      <c r="F4288" s="88">
        <v>20.83764</v>
      </c>
      <c r="H4288" s="88">
        <v>10.50775</v>
      </c>
      <c r="I4288" s="88">
        <v>22.589490000000001</v>
      </c>
      <c r="J4288" s="88">
        <v>5.6385300000000003</v>
      </c>
    </row>
    <row r="4289" spans="1:10">
      <c r="A4289" s="89">
        <v>41818</v>
      </c>
      <c r="B4289" s="90">
        <v>0.45833333333333331</v>
      </c>
      <c r="C4289" s="91">
        <f t="shared" si="132"/>
        <v>41818.458333333336</v>
      </c>
      <c r="D4289" s="91">
        <f t="shared" si="133"/>
        <v>41818.416666666672</v>
      </c>
      <c r="E4289" s="88" t="s">
        <v>142</v>
      </c>
      <c r="F4289" s="88">
        <v>26.595230000000001</v>
      </c>
      <c r="H4289" s="88">
        <v>3.6088900000000002</v>
      </c>
      <c r="I4289" s="88">
        <v>25.592120000000001</v>
      </c>
      <c r="J4289" s="88">
        <v>5.5414700000000003</v>
      </c>
    </row>
    <row r="4290" spans="1:10">
      <c r="A4290" s="89">
        <v>41818</v>
      </c>
      <c r="B4290" s="90">
        <v>0.5</v>
      </c>
      <c r="C4290" s="91">
        <f t="shared" si="132"/>
        <v>41818.5</v>
      </c>
      <c r="D4290" s="91">
        <f t="shared" si="133"/>
        <v>41818.458333333336</v>
      </c>
      <c r="E4290" s="88" t="s">
        <v>142</v>
      </c>
      <c r="F4290" s="88">
        <v>34.074530000000003</v>
      </c>
      <c r="H4290" s="88">
        <v>2.9026999999999998</v>
      </c>
      <c r="I4290" s="88">
        <v>23.651409999999998</v>
      </c>
      <c r="J4290" s="88">
        <v>5.4907899999999996</v>
      </c>
    </row>
    <row r="4291" spans="1:10">
      <c r="A4291" s="89">
        <v>41818</v>
      </c>
      <c r="B4291" s="90">
        <v>0.54166666666666663</v>
      </c>
      <c r="C4291" s="91">
        <f t="shared" si="132"/>
        <v>41818.541666666664</v>
      </c>
      <c r="D4291" s="91">
        <f t="shared" si="133"/>
        <v>41818.5</v>
      </c>
      <c r="E4291" s="88" t="s">
        <v>142</v>
      </c>
      <c r="F4291" s="88">
        <v>31.1508</v>
      </c>
      <c r="H4291" s="88">
        <v>1.61463</v>
      </c>
      <c r="I4291" s="88">
        <v>33.39799</v>
      </c>
      <c r="J4291" s="88">
        <v>3.0251000000000001</v>
      </c>
    </row>
    <row r="4292" spans="1:10">
      <c r="A4292" s="89">
        <v>41818</v>
      </c>
      <c r="B4292" s="90">
        <v>0.58333333333333337</v>
      </c>
      <c r="C4292" s="91">
        <f t="shared" si="132"/>
        <v>41818.583333333336</v>
      </c>
      <c r="D4292" s="91">
        <f t="shared" si="133"/>
        <v>41818.541666666672</v>
      </c>
      <c r="E4292" s="88" t="s">
        <v>142</v>
      </c>
      <c r="F4292" s="88">
        <v>18.618670000000002</v>
      </c>
      <c r="H4292" s="88">
        <v>1.32728</v>
      </c>
      <c r="I4292" s="88">
        <v>32.769730000000003</v>
      </c>
      <c r="J4292" s="88">
        <v>2.8400599999999998</v>
      </c>
    </row>
    <row r="4293" spans="1:10">
      <c r="A4293" s="89">
        <v>41818</v>
      </c>
      <c r="B4293" s="90">
        <v>0.625</v>
      </c>
      <c r="C4293" s="91">
        <f t="shared" si="132"/>
        <v>41818.625</v>
      </c>
      <c r="D4293" s="91">
        <f t="shared" si="133"/>
        <v>41818.583333333336</v>
      </c>
      <c r="E4293" s="88" t="s">
        <v>142</v>
      </c>
      <c r="F4293" s="88">
        <v>15.236409999999999</v>
      </c>
      <c r="H4293" s="88">
        <v>1.1934</v>
      </c>
      <c r="I4293" s="88">
        <v>24.808949999999999</v>
      </c>
      <c r="J4293" s="88">
        <v>2.88835</v>
      </c>
    </row>
    <row r="4294" spans="1:10">
      <c r="A4294" s="89">
        <v>41818</v>
      </c>
      <c r="B4294" s="90">
        <v>0.66666666666666663</v>
      </c>
      <c r="C4294" s="91">
        <f t="shared" si="132"/>
        <v>41818.666666666664</v>
      </c>
      <c r="D4294" s="91">
        <f t="shared" si="133"/>
        <v>41818.625</v>
      </c>
      <c r="E4294" s="88" t="s">
        <v>142</v>
      </c>
      <c r="F4294" s="88">
        <v>18.715250000000001</v>
      </c>
      <c r="H4294" s="88">
        <v>3.4248099999999999</v>
      </c>
      <c r="I4294" s="88">
        <v>34.207450000000001</v>
      </c>
      <c r="J4294" s="88">
        <v>4.2882999999999996</v>
      </c>
    </row>
    <row r="4295" spans="1:10">
      <c r="A4295" s="89">
        <v>41818</v>
      </c>
      <c r="B4295" s="90">
        <v>0.70833333333333337</v>
      </c>
      <c r="C4295" s="91">
        <f t="shared" si="132"/>
        <v>41818.708333333336</v>
      </c>
      <c r="D4295" s="91">
        <f t="shared" si="133"/>
        <v>41818.666666666672</v>
      </c>
      <c r="E4295" s="88" t="s">
        <v>142</v>
      </c>
      <c r="F4295" s="88">
        <v>18.326049999999999</v>
      </c>
      <c r="H4295" s="88">
        <v>1.74516</v>
      </c>
      <c r="I4295" s="88">
        <v>29.520869999999999</v>
      </c>
      <c r="J4295" s="88">
        <v>2.9830199999999998</v>
      </c>
    </row>
    <row r="4296" spans="1:10">
      <c r="A4296" s="89">
        <v>41818</v>
      </c>
      <c r="B4296" s="90">
        <v>0.75</v>
      </c>
      <c r="C4296" s="91">
        <f t="shared" ref="C4296:C4359" si="134">A4296+B4296</f>
        <v>41818.75</v>
      </c>
      <c r="D4296" s="91">
        <f t="shared" ref="D4296:D4359" si="135">C4296-"01:00"</f>
        <v>41818.708333333336</v>
      </c>
      <c r="E4296" s="88" t="s">
        <v>142</v>
      </c>
      <c r="F4296" s="88">
        <v>13.36312</v>
      </c>
      <c r="H4296" s="88">
        <v>3.28233</v>
      </c>
      <c r="I4296" s="88">
        <v>28.255749999999999</v>
      </c>
      <c r="J4296" s="88">
        <v>2.6583800000000002</v>
      </c>
    </row>
    <row r="4297" spans="1:10">
      <c r="A4297" s="89">
        <v>41818</v>
      </c>
      <c r="B4297" s="90">
        <v>0.79166666666666663</v>
      </c>
      <c r="C4297" s="91">
        <f t="shared" si="134"/>
        <v>41818.791666666664</v>
      </c>
      <c r="D4297" s="91">
        <f t="shared" si="135"/>
        <v>41818.75</v>
      </c>
      <c r="E4297" s="88" t="s">
        <v>142</v>
      </c>
      <c r="F4297" s="88">
        <v>7.5338200000000004</v>
      </c>
      <c r="H4297" s="88">
        <v>1.5816399999999999</v>
      </c>
      <c r="I4297" s="88">
        <v>24.749179999999999</v>
      </c>
      <c r="J4297" s="88">
        <v>2.3337300000000001</v>
      </c>
    </row>
    <row r="4298" spans="1:10">
      <c r="A4298" s="89">
        <v>41818</v>
      </c>
      <c r="B4298" s="90">
        <v>0.83333333333333337</v>
      </c>
      <c r="C4298" s="91">
        <f t="shared" si="134"/>
        <v>41818.833333333336</v>
      </c>
      <c r="D4298" s="91">
        <f t="shared" si="135"/>
        <v>41818.791666666672</v>
      </c>
      <c r="E4298" s="88" t="s">
        <v>142</v>
      </c>
      <c r="F4298" s="88">
        <v>19.41235</v>
      </c>
      <c r="H4298" s="88">
        <v>0.88022999999999996</v>
      </c>
      <c r="I4298" s="88">
        <v>23.96123</v>
      </c>
      <c r="J4298" s="88">
        <v>1.72603</v>
      </c>
    </row>
    <row r="4299" spans="1:10">
      <c r="A4299" s="89">
        <v>41818</v>
      </c>
      <c r="B4299" s="90">
        <v>0.875</v>
      </c>
      <c r="C4299" s="91">
        <f t="shared" si="134"/>
        <v>41818.875</v>
      </c>
      <c r="D4299" s="91">
        <f t="shared" si="135"/>
        <v>41818.833333333336</v>
      </c>
      <c r="E4299" s="88" t="s">
        <v>142</v>
      </c>
      <c r="F4299" s="88">
        <v>13.304309999999999</v>
      </c>
      <c r="H4299" s="88">
        <v>2.0693299999999999</v>
      </c>
      <c r="I4299" s="88">
        <v>21.2364</v>
      </c>
      <c r="J4299" s="88">
        <v>3.8699400000000002</v>
      </c>
    </row>
    <row r="4300" spans="1:10">
      <c r="A4300" s="89">
        <v>41818</v>
      </c>
      <c r="B4300" s="90">
        <v>0.91666666666666663</v>
      </c>
      <c r="C4300" s="91">
        <f t="shared" si="134"/>
        <v>41818.916666666664</v>
      </c>
      <c r="D4300" s="91">
        <f t="shared" si="135"/>
        <v>41818.875</v>
      </c>
      <c r="E4300" s="88" t="s">
        <v>142</v>
      </c>
      <c r="F4300" s="88">
        <v>17.348289999999999</v>
      </c>
      <c r="H4300" s="88">
        <v>2.4551699999999999</v>
      </c>
      <c r="I4300" s="88">
        <v>22.522079999999999</v>
      </c>
      <c r="J4300" s="88">
        <v>3.4535</v>
      </c>
    </row>
    <row r="4301" spans="1:10">
      <c r="A4301" s="89">
        <v>41818</v>
      </c>
      <c r="B4301" s="90">
        <v>0.95833333333333337</v>
      </c>
      <c r="C4301" s="91">
        <f t="shared" si="134"/>
        <v>41818.958333333336</v>
      </c>
      <c r="D4301" s="91">
        <f t="shared" si="135"/>
        <v>41818.916666666672</v>
      </c>
      <c r="E4301" s="88" t="s">
        <v>142</v>
      </c>
      <c r="F4301" s="88">
        <v>11.621309999999999</v>
      </c>
      <c r="H4301" s="88">
        <v>3.0929899999999999</v>
      </c>
      <c r="I4301" s="88">
        <v>26.58184</v>
      </c>
      <c r="J4301" s="88">
        <v>3.4042500000000002</v>
      </c>
    </row>
    <row r="4302" spans="1:10">
      <c r="A4302" s="89">
        <v>41818</v>
      </c>
      <c r="B4302" s="92">
        <v>1</v>
      </c>
      <c r="C4302" s="91">
        <f t="shared" si="134"/>
        <v>41819</v>
      </c>
      <c r="D4302" s="91">
        <f t="shared" si="135"/>
        <v>41818.958333333336</v>
      </c>
      <c r="E4302" s="88" t="s">
        <v>142</v>
      </c>
      <c r="F4302" s="88">
        <v>5.6571800000000003</v>
      </c>
      <c r="H4302" s="88">
        <v>3.2096499999999999</v>
      </c>
      <c r="I4302" s="88">
        <v>37.288490000000003</v>
      </c>
      <c r="J4302" s="88">
        <v>4.19937</v>
      </c>
    </row>
    <row r="4303" spans="1:10">
      <c r="A4303" s="89">
        <v>41819</v>
      </c>
      <c r="B4303" s="90">
        <v>4.1666666666666664E-2</v>
      </c>
      <c r="C4303" s="91">
        <f t="shared" si="134"/>
        <v>41819.041666666664</v>
      </c>
      <c r="D4303" s="91">
        <f t="shared" si="135"/>
        <v>41819</v>
      </c>
      <c r="E4303" s="88" t="s">
        <v>142</v>
      </c>
      <c r="F4303" s="88">
        <v>5.5640999999999998</v>
      </c>
      <c r="H4303" s="88">
        <v>2.8821400000000001</v>
      </c>
      <c r="I4303" s="88">
        <v>38.03134</v>
      </c>
      <c r="J4303" s="88">
        <v>3.3593099999999998</v>
      </c>
    </row>
    <row r="4304" spans="1:10">
      <c r="A4304" s="89">
        <v>41819</v>
      </c>
      <c r="B4304" s="90">
        <v>8.3333333333333329E-2</v>
      </c>
      <c r="C4304" s="91">
        <f t="shared" si="134"/>
        <v>41819.083333333336</v>
      </c>
      <c r="D4304" s="91">
        <f t="shared" si="135"/>
        <v>41819.041666666672</v>
      </c>
      <c r="E4304" s="88" t="s">
        <v>142</v>
      </c>
      <c r="I4304" s="88">
        <v>40.853549999999998</v>
      </c>
      <c r="J4304" s="88">
        <v>4.0578500000000002</v>
      </c>
    </row>
    <row r="4305" spans="1:10">
      <c r="A4305" s="89">
        <v>41819</v>
      </c>
      <c r="B4305" s="90">
        <v>0.125</v>
      </c>
      <c r="C4305" s="91">
        <f t="shared" si="134"/>
        <v>41819.125</v>
      </c>
      <c r="D4305" s="91">
        <f t="shared" si="135"/>
        <v>41819.083333333336</v>
      </c>
      <c r="E4305" s="88" t="s">
        <v>142</v>
      </c>
      <c r="F4305" s="88">
        <v>4.7090500000000004</v>
      </c>
      <c r="H4305" s="88">
        <v>7.2694099999999997</v>
      </c>
      <c r="I4305" s="88">
        <v>38.868220000000001</v>
      </c>
      <c r="J4305" s="88">
        <v>4.8955200000000003</v>
      </c>
    </row>
    <row r="4306" spans="1:10">
      <c r="A4306" s="89">
        <v>41819</v>
      </c>
      <c r="B4306" s="90">
        <v>0.16666666666666666</v>
      </c>
      <c r="C4306" s="91">
        <f t="shared" si="134"/>
        <v>41819.166666666664</v>
      </c>
      <c r="D4306" s="91">
        <f t="shared" si="135"/>
        <v>41819.125</v>
      </c>
      <c r="E4306" s="88" t="s">
        <v>142</v>
      </c>
      <c r="F4306" s="88">
        <v>5.8689799999999996</v>
      </c>
      <c r="H4306" s="88">
        <v>8.3753200000000003</v>
      </c>
      <c r="I4306" s="88">
        <v>34.348979999999997</v>
      </c>
      <c r="J4306" s="88">
        <v>7.0341800000000001</v>
      </c>
    </row>
    <row r="4307" spans="1:10">
      <c r="A4307" s="89">
        <v>41819</v>
      </c>
      <c r="B4307" s="90">
        <v>0.20833333333333334</v>
      </c>
      <c r="C4307" s="91">
        <f t="shared" si="134"/>
        <v>41819.208333333336</v>
      </c>
      <c r="D4307" s="91">
        <f t="shared" si="135"/>
        <v>41819.166666666672</v>
      </c>
      <c r="E4307" s="88" t="s">
        <v>142</v>
      </c>
      <c r="F4307" s="88">
        <v>3.33588</v>
      </c>
      <c r="H4307" s="88">
        <v>8.5856899999999996</v>
      </c>
      <c r="I4307" s="88">
        <v>22.563680000000002</v>
      </c>
      <c r="J4307" s="88">
        <v>7.2612800000000002</v>
      </c>
    </row>
    <row r="4308" spans="1:10">
      <c r="A4308" s="89">
        <v>41819</v>
      </c>
      <c r="B4308" s="90">
        <v>0.25</v>
      </c>
      <c r="C4308" s="91">
        <f t="shared" si="134"/>
        <v>41819.25</v>
      </c>
      <c r="D4308" s="91">
        <f t="shared" si="135"/>
        <v>41819.208333333336</v>
      </c>
      <c r="E4308" s="88" t="s">
        <v>142</v>
      </c>
      <c r="F4308" s="88">
        <v>1.20488</v>
      </c>
      <c r="H4308" s="88">
        <v>7.4563600000000001</v>
      </c>
      <c r="I4308" s="88">
        <v>14.16398</v>
      </c>
      <c r="J4308" s="88">
        <v>5.6318299999999999</v>
      </c>
    </row>
    <row r="4309" spans="1:10">
      <c r="A4309" s="89">
        <v>41819</v>
      </c>
      <c r="B4309" s="90">
        <v>0.29166666666666669</v>
      </c>
      <c r="C4309" s="91">
        <f t="shared" si="134"/>
        <v>41819.291666666664</v>
      </c>
      <c r="D4309" s="91">
        <f t="shared" si="135"/>
        <v>41819.25</v>
      </c>
      <c r="E4309" s="88" t="s">
        <v>142</v>
      </c>
      <c r="F4309" s="88">
        <v>2.3519000000000001</v>
      </c>
      <c r="H4309" s="88">
        <v>5.5218699999999998</v>
      </c>
      <c r="I4309" s="88">
        <v>15.32056</v>
      </c>
      <c r="J4309" s="88">
        <v>3.8154400000000002</v>
      </c>
    </row>
    <row r="4310" spans="1:10">
      <c r="A4310" s="89">
        <v>41819</v>
      </c>
      <c r="B4310" s="90">
        <v>0.33333333333333331</v>
      </c>
      <c r="C4310" s="91">
        <f t="shared" si="134"/>
        <v>41819.333333333336</v>
      </c>
      <c r="D4310" s="91">
        <f t="shared" si="135"/>
        <v>41819.291666666672</v>
      </c>
      <c r="E4310" s="88" t="s">
        <v>142</v>
      </c>
      <c r="F4310" s="88">
        <v>4.1486900000000002</v>
      </c>
      <c r="H4310" s="88">
        <v>3.6911299999999998</v>
      </c>
      <c r="I4310" s="88">
        <v>11.9077</v>
      </c>
      <c r="J4310" s="88">
        <v>2.9796800000000001</v>
      </c>
    </row>
    <row r="4311" spans="1:10">
      <c r="A4311" s="89">
        <v>41819</v>
      </c>
      <c r="B4311" s="90">
        <v>0.375</v>
      </c>
      <c r="C4311" s="91">
        <f t="shared" si="134"/>
        <v>41819.375</v>
      </c>
      <c r="D4311" s="91">
        <f t="shared" si="135"/>
        <v>41819.333333333336</v>
      </c>
      <c r="E4311" s="88" t="s">
        <v>142</v>
      </c>
      <c r="F4311" s="88">
        <v>5.4487100000000002</v>
      </c>
      <c r="H4311" s="88">
        <v>6.4020900000000003</v>
      </c>
      <c r="I4311" s="88">
        <v>14.594290000000001</v>
      </c>
      <c r="J4311" s="88">
        <v>2.97872</v>
      </c>
    </row>
    <row r="4312" spans="1:10">
      <c r="A4312" s="89">
        <v>41819</v>
      </c>
      <c r="B4312" s="90">
        <v>0.41666666666666669</v>
      </c>
      <c r="C4312" s="91">
        <f t="shared" si="134"/>
        <v>41819.416666666664</v>
      </c>
      <c r="D4312" s="91">
        <f t="shared" si="135"/>
        <v>41819.375</v>
      </c>
      <c r="E4312" s="88" t="s">
        <v>142</v>
      </c>
      <c r="F4312" s="88">
        <v>5.3033599999999996</v>
      </c>
      <c r="H4312" s="88">
        <v>4.3203399999999998</v>
      </c>
      <c r="I4312" s="88">
        <v>21.021719999999998</v>
      </c>
      <c r="J4312" s="88">
        <v>2.9801500000000001</v>
      </c>
    </row>
    <row r="4313" spans="1:10">
      <c r="A4313" s="89">
        <v>41819</v>
      </c>
      <c r="B4313" s="90">
        <v>0.45833333333333331</v>
      </c>
      <c r="C4313" s="91">
        <f t="shared" si="134"/>
        <v>41819.458333333336</v>
      </c>
      <c r="D4313" s="91">
        <f t="shared" si="135"/>
        <v>41819.416666666672</v>
      </c>
      <c r="E4313" s="88" t="s">
        <v>142</v>
      </c>
      <c r="F4313" s="88">
        <v>6.5871300000000002</v>
      </c>
      <c r="H4313" s="88">
        <v>3.2416900000000002</v>
      </c>
      <c r="I4313" s="88">
        <v>22.270579999999999</v>
      </c>
      <c r="J4313" s="88">
        <v>2.88788</v>
      </c>
    </row>
    <row r="4314" spans="1:10">
      <c r="A4314" s="89">
        <v>41819</v>
      </c>
      <c r="B4314" s="90">
        <v>0.5</v>
      </c>
      <c r="C4314" s="91">
        <f t="shared" si="134"/>
        <v>41819.5</v>
      </c>
      <c r="D4314" s="91">
        <f t="shared" si="135"/>
        <v>41819.458333333336</v>
      </c>
      <c r="E4314" s="88" t="s">
        <v>142</v>
      </c>
      <c r="F4314" s="88">
        <v>7.1795299999999997</v>
      </c>
      <c r="H4314" s="88">
        <v>2.7645200000000001</v>
      </c>
      <c r="I4314" s="88">
        <v>23.656189999999999</v>
      </c>
      <c r="J4314" s="88">
        <v>2.1400899999999998</v>
      </c>
    </row>
    <row r="4315" spans="1:10">
      <c r="A4315" s="89">
        <v>41819</v>
      </c>
      <c r="B4315" s="90">
        <v>0.54166666666666663</v>
      </c>
      <c r="C4315" s="91">
        <f t="shared" si="134"/>
        <v>41819.541666666664</v>
      </c>
      <c r="D4315" s="91">
        <f t="shared" si="135"/>
        <v>41819.5</v>
      </c>
      <c r="E4315" s="88" t="s">
        <v>142</v>
      </c>
      <c r="F4315" s="88">
        <v>5.9168000000000003</v>
      </c>
      <c r="H4315" s="88">
        <v>2.51972</v>
      </c>
      <c r="I4315" s="88">
        <v>32.754429999999999</v>
      </c>
      <c r="J4315" s="88">
        <v>1.39517</v>
      </c>
    </row>
    <row r="4316" spans="1:10">
      <c r="A4316" s="89">
        <v>41819</v>
      </c>
      <c r="B4316" s="90">
        <v>0.58333333333333337</v>
      </c>
      <c r="C4316" s="91">
        <f t="shared" si="134"/>
        <v>41819.583333333336</v>
      </c>
      <c r="D4316" s="91">
        <f t="shared" si="135"/>
        <v>41819.541666666672</v>
      </c>
      <c r="E4316" s="88" t="s">
        <v>142</v>
      </c>
      <c r="F4316" s="88">
        <v>5.2565099999999996</v>
      </c>
      <c r="H4316" s="88">
        <v>2.3801100000000002</v>
      </c>
      <c r="I4316" s="88">
        <v>44.398209999999999</v>
      </c>
      <c r="J4316" s="88">
        <v>1.81735</v>
      </c>
    </row>
    <row r="4317" spans="1:10">
      <c r="A4317" s="89">
        <v>41819</v>
      </c>
      <c r="B4317" s="90">
        <v>0.625</v>
      </c>
      <c r="C4317" s="91">
        <f t="shared" si="134"/>
        <v>41819.625</v>
      </c>
      <c r="D4317" s="91">
        <f t="shared" si="135"/>
        <v>41819.583333333336</v>
      </c>
      <c r="E4317" s="88" t="s">
        <v>142</v>
      </c>
      <c r="F4317" s="88">
        <v>15.193860000000001</v>
      </c>
      <c r="H4317" s="88">
        <v>3.1278899999999998</v>
      </c>
      <c r="I4317" s="88">
        <v>36.694659999999999</v>
      </c>
      <c r="J4317" s="88">
        <v>3.0279699999999998</v>
      </c>
    </row>
    <row r="4318" spans="1:10">
      <c r="A4318" s="89">
        <v>41819</v>
      </c>
      <c r="B4318" s="90">
        <v>0.66666666666666663</v>
      </c>
      <c r="C4318" s="91">
        <f t="shared" si="134"/>
        <v>41819.666666666664</v>
      </c>
      <c r="D4318" s="91">
        <f t="shared" si="135"/>
        <v>41819.625</v>
      </c>
      <c r="E4318" s="88" t="s">
        <v>142</v>
      </c>
      <c r="F4318" s="88">
        <v>10.25769</v>
      </c>
      <c r="H4318" s="88">
        <v>2.2385799999999998</v>
      </c>
      <c r="I4318" s="88">
        <v>51.85313</v>
      </c>
      <c r="J4318" s="88">
        <v>1.91011</v>
      </c>
    </row>
    <row r="4319" spans="1:10">
      <c r="A4319" s="89">
        <v>41819</v>
      </c>
      <c r="B4319" s="90">
        <v>0.70833333333333337</v>
      </c>
      <c r="C4319" s="91">
        <f t="shared" si="134"/>
        <v>41819.708333333336</v>
      </c>
      <c r="D4319" s="91">
        <f t="shared" si="135"/>
        <v>41819.666666666672</v>
      </c>
      <c r="E4319" s="88" t="s">
        <v>142</v>
      </c>
      <c r="F4319" s="88">
        <v>11.614610000000001</v>
      </c>
      <c r="H4319" s="88">
        <v>2.35955</v>
      </c>
      <c r="I4319" s="88">
        <v>34.706620000000001</v>
      </c>
      <c r="J4319" s="88">
        <v>1.9120200000000001</v>
      </c>
    </row>
    <row r="4320" spans="1:10">
      <c r="A4320" s="89">
        <v>41819</v>
      </c>
      <c r="B4320" s="90">
        <v>0.75</v>
      </c>
      <c r="C4320" s="91">
        <f t="shared" si="134"/>
        <v>41819.75</v>
      </c>
      <c r="D4320" s="91">
        <f t="shared" si="135"/>
        <v>41819.708333333336</v>
      </c>
      <c r="E4320" s="88" t="s">
        <v>142</v>
      </c>
      <c r="F4320" s="88">
        <v>14.95862</v>
      </c>
      <c r="H4320" s="88">
        <v>2.14439</v>
      </c>
      <c r="I4320" s="88">
        <v>33.732199999999999</v>
      </c>
      <c r="J4320" s="88">
        <v>2.4240900000000001</v>
      </c>
    </row>
    <row r="4321" spans="1:10">
      <c r="A4321" s="89">
        <v>41819</v>
      </c>
      <c r="B4321" s="90">
        <v>0.79166666666666663</v>
      </c>
      <c r="C4321" s="91">
        <f t="shared" si="134"/>
        <v>41819.791666666664</v>
      </c>
      <c r="D4321" s="91">
        <f t="shared" si="135"/>
        <v>41819.75</v>
      </c>
      <c r="E4321" s="88" t="s">
        <v>142</v>
      </c>
      <c r="F4321" s="88">
        <v>19.312429999999999</v>
      </c>
      <c r="H4321" s="88">
        <v>2.9031799999999999</v>
      </c>
      <c r="I4321" s="88">
        <v>37.9636</v>
      </c>
      <c r="J4321" s="88">
        <v>3.1245500000000002</v>
      </c>
    </row>
    <row r="4322" spans="1:10">
      <c r="A4322" s="89">
        <v>41819</v>
      </c>
      <c r="B4322" s="90">
        <v>0.83333333333333337</v>
      </c>
      <c r="C4322" s="91">
        <f t="shared" si="134"/>
        <v>41819.833333333336</v>
      </c>
      <c r="D4322" s="91">
        <f t="shared" si="135"/>
        <v>41819.791666666672</v>
      </c>
      <c r="E4322" s="88" t="s">
        <v>142</v>
      </c>
      <c r="F4322" s="88">
        <v>10.18741</v>
      </c>
      <c r="H4322" s="88">
        <v>3.0805600000000002</v>
      </c>
      <c r="I4322" s="88">
        <v>40.148629999999997</v>
      </c>
      <c r="J4322" s="88">
        <v>6.4848100000000004</v>
      </c>
    </row>
    <row r="4323" spans="1:10">
      <c r="A4323" s="89">
        <v>41819</v>
      </c>
      <c r="B4323" s="90">
        <v>0.875</v>
      </c>
      <c r="C4323" s="91">
        <f t="shared" si="134"/>
        <v>41819.875</v>
      </c>
      <c r="D4323" s="91">
        <f t="shared" si="135"/>
        <v>41819.833333333336</v>
      </c>
      <c r="E4323" s="88" t="s">
        <v>142</v>
      </c>
      <c r="F4323" s="88">
        <v>12.43125</v>
      </c>
      <c r="H4323" s="88">
        <v>2.34138</v>
      </c>
      <c r="I4323" s="88">
        <v>50.620530000000002</v>
      </c>
      <c r="J4323" s="88">
        <v>9.5639299999999992</v>
      </c>
    </row>
    <row r="4324" spans="1:10">
      <c r="A4324" s="89">
        <v>41819</v>
      </c>
      <c r="B4324" s="90">
        <v>0.91666666666666663</v>
      </c>
      <c r="C4324" s="91">
        <f t="shared" si="134"/>
        <v>41819.916666666664</v>
      </c>
      <c r="D4324" s="91">
        <f t="shared" si="135"/>
        <v>41819.875</v>
      </c>
      <c r="E4324" s="88" t="s">
        <v>142</v>
      </c>
      <c r="F4324" s="88">
        <v>9.1025399999999994</v>
      </c>
      <c r="H4324" s="88">
        <v>3.0375299999999998</v>
      </c>
      <c r="I4324" s="88">
        <v>47.655679999999997</v>
      </c>
      <c r="J4324" s="88">
        <v>23.65523</v>
      </c>
    </row>
    <row r="4325" spans="1:10">
      <c r="A4325" s="89">
        <v>41819</v>
      </c>
      <c r="B4325" s="90">
        <v>0.95833333333333337</v>
      </c>
      <c r="C4325" s="91">
        <f t="shared" si="134"/>
        <v>41819.958333333336</v>
      </c>
      <c r="D4325" s="91">
        <f t="shared" si="135"/>
        <v>41819.916666666672</v>
      </c>
      <c r="E4325" s="88" t="s">
        <v>142</v>
      </c>
      <c r="F4325" s="88">
        <v>7.8995800000000003</v>
      </c>
      <c r="H4325" s="88">
        <v>2.4800300000000002</v>
      </c>
      <c r="I4325" s="88">
        <v>31.91723</v>
      </c>
      <c r="J4325" s="88">
        <v>25.984179999999999</v>
      </c>
    </row>
    <row r="4326" spans="1:10">
      <c r="A4326" s="89">
        <v>41819</v>
      </c>
      <c r="B4326" s="92">
        <v>1</v>
      </c>
      <c r="C4326" s="91">
        <f t="shared" si="134"/>
        <v>41820</v>
      </c>
      <c r="D4326" s="91">
        <f t="shared" si="135"/>
        <v>41819.958333333336</v>
      </c>
      <c r="E4326" s="88" t="s">
        <v>142</v>
      </c>
      <c r="F4326" s="88">
        <v>7.0007099999999998</v>
      </c>
      <c r="H4326" s="88">
        <v>4.2605700000000004</v>
      </c>
      <c r="I4326" s="88">
        <v>14.02675</v>
      </c>
      <c r="J4326" s="88">
        <v>27.056139999999999</v>
      </c>
    </row>
    <row r="4327" spans="1:10">
      <c r="A4327" s="89">
        <v>41820</v>
      </c>
      <c r="B4327" s="90">
        <v>4.1666666666666664E-2</v>
      </c>
      <c r="C4327" s="91">
        <f t="shared" si="134"/>
        <v>41820.041666666664</v>
      </c>
      <c r="D4327" s="91">
        <f t="shared" si="135"/>
        <v>41820</v>
      </c>
      <c r="E4327" s="88" t="s">
        <v>142</v>
      </c>
      <c r="F4327" s="88">
        <v>5.5169300000000003</v>
      </c>
      <c r="H4327" s="88">
        <v>9.5988399999999992</v>
      </c>
      <c r="I4327" s="88">
        <v>8.6725499999999993</v>
      </c>
      <c r="J4327" s="88">
        <v>28.742010000000001</v>
      </c>
    </row>
    <row r="4328" spans="1:10">
      <c r="A4328" s="89">
        <v>41820</v>
      </c>
      <c r="B4328" s="90">
        <v>8.3333333333333329E-2</v>
      </c>
      <c r="C4328" s="91">
        <f t="shared" si="134"/>
        <v>41820.083333333336</v>
      </c>
      <c r="D4328" s="91">
        <f t="shared" si="135"/>
        <v>41820.041666666672</v>
      </c>
      <c r="E4328" s="88" t="s">
        <v>142</v>
      </c>
      <c r="I4328" s="88">
        <v>8.6693599999999993</v>
      </c>
      <c r="J4328" s="88">
        <v>15.93017</v>
      </c>
    </row>
    <row r="4329" spans="1:10">
      <c r="A4329" s="89">
        <v>41820</v>
      </c>
      <c r="B4329" s="90">
        <v>0.125</v>
      </c>
      <c r="C4329" s="91">
        <f t="shared" si="134"/>
        <v>41820.125</v>
      </c>
      <c r="D4329" s="91">
        <f t="shared" si="135"/>
        <v>41820.083333333336</v>
      </c>
      <c r="E4329" s="88" t="s">
        <v>142</v>
      </c>
      <c r="F4329" s="88">
        <v>6.3208099999999998</v>
      </c>
      <c r="H4329" s="88">
        <v>6.3710199999999997</v>
      </c>
      <c r="I4329" s="88">
        <v>11.94356</v>
      </c>
      <c r="J4329" s="88">
        <v>14.88547</v>
      </c>
    </row>
    <row r="4330" spans="1:10">
      <c r="A4330" s="89">
        <v>41820</v>
      </c>
      <c r="B4330" s="90">
        <v>0.16666666666666666</v>
      </c>
      <c r="C4330" s="91">
        <f t="shared" si="134"/>
        <v>41820.166666666664</v>
      </c>
      <c r="D4330" s="91">
        <f t="shared" si="135"/>
        <v>41820.125</v>
      </c>
      <c r="E4330" s="88" t="s">
        <v>142</v>
      </c>
      <c r="F4330" s="88">
        <v>11.1494</v>
      </c>
      <c r="H4330" s="88">
        <v>5.25746</v>
      </c>
      <c r="I4330" s="88">
        <v>19.793420000000001</v>
      </c>
      <c r="J4330" s="88">
        <v>21.343019999999999</v>
      </c>
    </row>
    <row r="4331" spans="1:10">
      <c r="A4331" s="89">
        <v>41820</v>
      </c>
      <c r="B4331" s="90">
        <v>0.20833333333333334</v>
      </c>
      <c r="C4331" s="91">
        <f t="shared" si="134"/>
        <v>41820.208333333336</v>
      </c>
      <c r="D4331" s="91">
        <f t="shared" si="135"/>
        <v>41820.166666666672</v>
      </c>
      <c r="E4331" s="88" t="s">
        <v>142</v>
      </c>
      <c r="F4331" s="88">
        <v>15.60361</v>
      </c>
      <c r="H4331" s="88">
        <v>4.5603600000000002</v>
      </c>
      <c r="I4331" s="88">
        <v>26.73245</v>
      </c>
      <c r="J4331" s="88">
        <v>20.98443</v>
      </c>
    </row>
    <row r="4332" spans="1:10">
      <c r="A4332" s="89">
        <v>41820</v>
      </c>
      <c r="B4332" s="90">
        <v>0.25</v>
      </c>
      <c r="C4332" s="91">
        <f t="shared" si="134"/>
        <v>41820.25</v>
      </c>
      <c r="D4332" s="91">
        <f t="shared" si="135"/>
        <v>41820.208333333336</v>
      </c>
      <c r="E4332" s="88" t="s">
        <v>142</v>
      </c>
      <c r="F4332" s="88">
        <v>23.696829999999999</v>
      </c>
      <c r="H4332" s="88">
        <v>4.0420699999999998</v>
      </c>
      <c r="I4332" s="88">
        <v>33.610750000000003</v>
      </c>
      <c r="J4332" s="88">
        <v>12.850569999999999</v>
      </c>
    </row>
    <row r="4333" spans="1:10">
      <c r="A4333" s="89">
        <v>41820</v>
      </c>
      <c r="B4333" s="90">
        <v>0.29166666666666669</v>
      </c>
      <c r="C4333" s="91">
        <f t="shared" si="134"/>
        <v>41820.291666666664</v>
      </c>
      <c r="D4333" s="91">
        <f t="shared" si="135"/>
        <v>41820.25</v>
      </c>
      <c r="E4333" s="88" t="s">
        <v>142</v>
      </c>
      <c r="F4333" s="88">
        <v>34.042020000000001</v>
      </c>
      <c r="H4333" s="88">
        <v>4.5455300000000003</v>
      </c>
      <c r="I4333" s="88">
        <v>27.904810000000001</v>
      </c>
      <c r="J4333" s="88">
        <v>14.717639999999999</v>
      </c>
    </row>
    <row r="4334" spans="1:10">
      <c r="A4334" s="89">
        <v>41820</v>
      </c>
      <c r="B4334" s="90">
        <v>0.33333333333333331</v>
      </c>
      <c r="C4334" s="91">
        <f t="shared" si="134"/>
        <v>41820.333333333336</v>
      </c>
      <c r="D4334" s="91">
        <f t="shared" si="135"/>
        <v>41820.291666666672</v>
      </c>
      <c r="E4334" s="88" t="s">
        <v>142</v>
      </c>
      <c r="F4334" s="88">
        <v>47.73122</v>
      </c>
      <c r="H4334" s="88">
        <v>4.3863200000000004</v>
      </c>
      <c r="I4334" s="88">
        <v>37.930129999999998</v>
      </c>
      <c r="J4334" s="88">
        <v>9.6189199999999992</v>
      </c>
    </row>
    <row r="4335" spans="1:10">
      <c r="A4335" s="89">
        <v>41820</v>
      </c>
      <c r="B4335" s="90">
        <v>0.375</v>
      </c>
      <c r="C4335" s="91">
        <f t="shared" si="134"/>
        <v>41820.375</v>
      </c>
      <c r="D4335" s="91">
        <f t="shared" si="135"/>
        <v>41820.333333333336</v>
      </c>
      <c r="E4335" s="88" t="s">
        <v>142</v>
      </c>
      <c r="F4335" s="88">
        <v>27.857949999999999</v>
      </c>
      <c r="H4335" s="88">
        <v>3.7709700000000002</v>
      </c>
      <c r="I4335" s="88">
        <v>24.769739999999999</v>
      </c>
      <c r="J4335" s="88">
        <v>5.2039099999999996</v>
      </c>
    </row>
    <row r="4336" spans="1:10">
      <c r="A4336" s="89">
        <v>41820</v>
      </c>
      <c r="B4336" s="90">
        <v>0.41666666666666669</v>
      </c>
      <c r="C4336" s="91">
        <f t="shared" si="134"/>
        <v>41820.416666666664</v>
      </c>
      <c r="D4336" s="91">
        <f t="shared" si="135"/>
        <v>41820.375</v>
      </c>
      <c r="E4336" s="88" t="s">
        <v>142</v>
      </c>
      <c r="F4336" s="88">
        <v>24.87398</v>
      </c>
      <c r="H4336" s="88">
        <v>3.3207399999999998</v>
      </c>
      <c r="I4336" s="88">
        <v>18.80322</v>
      </c>
      <c r="J4336" s="88">
        <v>3.0179299999999998</v>
      </c>
    </row>
    <row r="4337" spans="1:10">
      <c r="A4337" s="89">
        <v>41820</v>
      </c>
      <c r="B4337" s="90">
        <v>0.45833333333333331</v>
      </c>
      <c r="C4337" s="91">
        <f t="shared" si="134"/>
        <v>41820.458333333336</v>
      </c>
      <c r="D4337" s="91">
        <f t="shared" si="135"/>
        <v>41820.416666666672</v>
      </c>
      <c r="E4337" s="88" t="s">
        <v>142</v>
      </c>
      <c r="F4337" s="88">
        <v>33.465879999999999</v>
      </c>
      <c r="H4337" s="88">
        <v>2.9830199999999998</v>
      </c>
      <c r="I4337" s="88">
        <v>28.32891</v>
      </c>
      <c r="J4337" s="88">
        <v>3.3033700000000001</v>
      </c>
    </row>
    <row r="4338" spans="1:10">
      <c r="A4338" s="89">
        <v>41820</v>
      </c>
      <c r="B4338" s="90">
        <v>0.5</v>
      </c>
      <c r="C4338" s="91">
        <f t="shared" si="134"/>
        <v>41820.5</v>
      </c>
      <c r="D4338" s="91">
        <f t="shared" si="135"/>
        <v>41820.458333333336</v>
      </c>
      <c r="E4338" s="88" t="s">
        <v>142</v>
      </c>
      <c r="F4338" s="88">
        <v>25.833089999999999</v>
      </c>
      <c r="H4338" s="88">
        <v>2.1090100000000001</v>
      </c>
      <c r="I4338" s="88">
        <v>28.832850000000001</v>
      </c>
      <c r="J4338" s="88">
        <v>3.6189300000000002</v>
      </c>
    </row>
    <row r="4339" spans="1:10">
      <c r="A4339" s="89">
        <v>41820</v>
      </c>
      <c r="B4339" s="90">
        <v>0.54166666666666663</v>
      </c>
      <c r="C4339" s="91">
        <f t="shared" si="134"/>
        <v>41820.541666666664</v>
      </c>
      <c r="D4339" s="91">
        <f t="shared" si="135"/>
        <v>41820.5</v>
      </c>
      <c r="E4339" s="88" t="s">
        <v>142</v>
      </c>
      <c r="F4339" s="88">
        <v>26.827120000000001</v>
      </c>
      <c r="H4339" s="88">
        <v>2.3112599999999999</v>
      </c>
      <c r="I4339" s="88">
        <v>36.323160000000001</v>
      </c>
      <c r="J4339" s="88">
        <v>3.2086999999999999</v>
      </c>
    </row>
    <row r="4340" spans="1:10">
      <c r="A4340" s="89">
        <v>41820</v>
      </c>
      <c r="B4340" s="90">
        <v>0.58333333333333337</v>
      </c>
      <c r="C4340" s="91">
        <f t="shared" si="134"/>
        <v>41820.583333333336</v>
      </c>
      <c r="D4340" s="91">
        <f t="shared" si="135"/>
        <v>41820.541666666672</v>
      </c>
      <c r="E4340" s="88" t="s">
        <v>142</v>
      </c>
      <c r="F4340" s="88">
        <v>16.05161</v>
      </c>
      <c r="H4340" s="88">
        <v>2.32321</v>
      </c>
      <c r="I4340" s="88">
        <v>45.481639999999999</v>
      </c>
      <c r="J4340" s="88">
        <v>3.5849799999999998</v>
      </c>
    </row>
    <row r="4341" spans="1:10">
      <c r="A4341" s="89">
        <v>41820</v>
      </c>
      <c r="B4341" s="90">
        <v>0.625</v>
      </c>
      <c r="C4341" s="91">
        <f t="shared" si="134"/>
        <v>41820.625</v>
      </c>
      <c r="D4341" s="91">
        <f t="shared" si="135"/>
        <v>41820.583333333336</v>
      </c>
      <c r="E4341" s="88" t="s">
        <v>142</v>
      </c>
      <c r="F4341" s="88">
        <v>29.117809999999999</v>
      </c>
      <c r="H4341" s="88">
        <v>2.2529300000000001</v>
      </c>
      <c r="I4341" s="88">
        <v>33.809649999999998</v>
      </c>
      <c r="J4341" s="88">
        <v>3.63375</v>
      </c>
    </row>
    <row r="4342" spans="1:10">
      <c r="A4342" s="89">
        <v>41820</v>
      </c>
      <c r="B4342" s="90">
        <v>0.66666666666666663</v>
      </c>
      <c r="C4342" s="91">
        <f t="shared" si="134"/>
        <v>41820.666666666664</v>
      </c>
      <c r="D4342" s="91">
        <f t="shared" si="135"/>
        <v>41820.625</v>
      </c>
      <c r="E4342" s="88" t="s">
        <v>142</v>
      </c>
      <c r="F4342" s="88">
        <v>20.508220000000001</v>
      </c>
      <c r="H4342" s="88">
        <v>2.7305700000000002</v>
      </c>
      <c r="I4342" s="88">
        <v>26.83859</v>
      </c>
      <c r="J4342" s="88">
        <v>6.05593</v>
      </c>
    </row>
    <row r="4343" spans="1:10">
      <c r="A4343" s="89">
        <v>41820</v>
      </c>
      <c r="B4343" s="90">
        <v>0.70833333333333337</v>
      </c>
      <c r="C4343" s="91">
        <f t="shared" si="134"/>
        <v>41820.708333333336</v>
      </c>
      <c r="D4343" s="91">
        <f t="shared" si="135"/>
        <v>41820.666666666672</v>
      </c>
      <c r="E4343" s="88" t="s">
        <v>142</v>
      </c>
      <c r="F4343" s="88">
        <v>25.408519999999999</v>
      </c>
      <c r="H4343" s="88">
        <v>2.7420499999999999</v>
      </c>
      <c r="I4343" s="88">
        <v>26.195509999999999</v>
      </c>
      <c r="J4343" s="88">
        <v>4.1458199999999996</v>
      </c>
    </row>
    <row r="4344" spans="1:10">
      <c r="A4344" s="89">
        <v>41820</v>
      </c>
      <c r="B4344" s="90">
        <v>0.75</v>
      </c>
      <c r="C4344" s="91">
        <f t="shared" si="134"/>
        <v>41820.75</v>
      </c>
      <c r="D4344" s="91">
        <f t="shared" si="135"/>
        <v>41820.708333333336</v>
      </c>
      <c r="E4344" s="88" t="s">
        <v>142</v>
      </c>
      <c r="F4344" s="88">
        <v>30.202680000000001</v>
      </c>
      <c r="H4344" s="88">
        <v>3.2402500000000001</v>
      </c>
      <c r="I4344" s="88">
        <v>29.955010000000001</v>
      </c>
      <c r="J4344" s="88">
        <v>20.597629999999999</v>
      </c>
    </row>
    <row r="4345" spans="1:10">
      <c r="A4345" s="89">
        <v>41820</v>
      </c>
      <c r="B4345" s="90">
        <v>0.79166666666666663</v>
      </c>
      <c r="C4345" s="91">
        <f t="shared" si="134"/>
        <v>41820.791666666664</v>
      </c>
      <c r="D4345" s="91">
        <f t="shared" si="135"/>
        <v>41820.75</v>
      </c>
      <c r="E4345" s="88" t="s">
        <v>142</v>
      </c>
      <c r="F4345" s="88">
        <v>29.648530000000001</v>
      </c>
      <c r="H4345" s="88">
        <v>2.69997</v>
      </c>
      <c r="I4345" s="88">
        <v>27.224920000000001</v>
      </c>
      <c r="J4345" s="88">
        <v>25.722169999999998</v>
      </c>
    </row>
    <row r="4346" spans="1:10">
      <c r="A4346" s="89">
        <v>41820</v>
      </c>
      <c r="B4346" s="90">
        <v>0.83333333333333337</v>
      </c>
      <c r="C4346" s="91">
        <f t="shared" si="134"/>
        <v>41820.833333333336</v>
      </c>
      <c r="D4346" s="91">
        <f t="shared" si="135"/>
        <v>41820.791666666672</v>
      </c>
      <c r="E4346" s="88" t="s">
        <v>142</v>
      </c>
      <c r="F4346" s="88">
        <v>28.641120000000001</v>
      </c>
      <c r="H4346" s="88">
        <v>2.6612399999999998</v>
      </c>
      <c r="I4346" s="88">
        <v>33.899059999999999</v>
      </c>
      <c r="J4346" s="88">
        <v>19.38701</v>
      </c>
    </row>
    <row r="4347" spans="1:10">
      <c r="A4347" s="89">
        <v>41820</v>
      </c>
      <c r="B4347" s="90">
        <v>0.875</v>
      </c>
      <c r="C4347" s="91">
        <f t="shared" si="134"/>
        <v>41820.875</v>
      </c>
      <c r="D4347" s="91">
        <f t="shared" si="135"/>
        <v>41820.833333333336</v>
      </c>
      <c r="E4347" s="88" t="s">
        <v>142</v>
      </c>
      <c r="F4347" s="88">
        <v>23.802980000000002</v>
      </c>
      <c r="H4347" s="88">
        <v>4.6999700000000004</v>
      </c>
      <c r="I4347" s="88">
        <v>26.205079999999999</v>
      </c>
      <c r="J4347" s="88">
        <v>21.112570000000002</v>
      </c>
    </row>
    <row r="4348" spans="1:10">
      <c r="A4348" s="89">
        <v>41820</v>
      </c>
      <c r="B4348" s="90">
        <v>0.91666666666666663</v>
      </c>
      <c r="C4348" s="91">
        <f t="shared" si="134"/>
        <v>41820.916666666664</v>
      </c>
      <c r="D4348" s="91">
        <f t="shared" si="135"/>
        <v>41820.875</v>
      </c>
      <c r="E4348" s="88" t="s">
        <v>142</v>
      </c>
      <c r="F4348" s="88">
        <v>15.25745</v>
      </c>
      <c r="H4348" s="88">
        <v>10.14486</v>
      </c>
      <c r="I4348" s="88">
        <v>30.598089999999999</v>
      </c>
      <c r="J4348" s="88">
        <v>18.176880000000001</v>
      </c>
    </row>
    <row r="4349" spans="1:10">
      <c r="A4349" s="89">
        <v>41820</v>
      </c>
      <c r="B4349" s="90">
        <v>0.95833333333333337</v>
      </c>
      <c r="C4349" s="91">
        <f t="shared" si="134"/>
        <v>41820.958333333336</v>
      </c>
      <c r="D4349" s="91">
        <f t="shared" si="135"/>
        <v>41820.916666666672</v>
      </c>
      <c r="E4349" s="88" t="s">
        <v>142</v>
      </c>
      <c r="F4349" s="88">
        <v>15.74179</v>
      </c>
      <c r="H4349" s="88">
        <v>7.3229600000000001</v>
      </c>
      <c r="I4349" s="88">
        <v>32.314079999999997</v>
      </c>
      <c r="J4349" s="88">
        <v>13.095840000000001</v>
      </c>
    </row>
    <row r="4350" spans="1:10">
      <c r="A4350" s="89">
        <v>41820</v>
      </c>
      <c r="B4350" s="92">
        <v>1</v>
      </c>
      <c r="C4350" s="91">
        <f t="shared" si="134"/>
        <v>41821</v>
      </c>
      <c r="D4350" s="91">
        <f t="shared" si="135"/>
        <v>41820.958333333336</v>
      </c>
      <c r="E4350" s="88" t="s">
        <v>142</v>
      </c>
      <c r="F4350" s="88">
        <v>7.99329</v>
      </c>
      <c r="H4350" s="88">
        <v>9.4530100000000008</v>
      </c>
      <c r="I4350" s="88">
        <v>23.38223</v>
      </c>
      <c r="J4350" s="88">
        <v>9.3200900000000004</v>
      </c>
    </row>
    <row r="4351" spans="1:10">
      <c r="A4351" s="89">
        <v>41821</v>
      </c>
      <c r="B4351" s="90">
        <v>4.1666666666666664E-2</v>
      </c>
      <c r="C4351" s="91">
        <f t="shared" si="134"/>
        <v>41821.041666666664</v>
      </c>
      <c r="D4351" s="91">
        <f t="shared" si="135"/>
        <v>41821</v>
      </c>
      <c r="E4351" s="88" t="s">
        <v>142</v>
      </c>
      <c r="F4351" s="88">
        <v>8.1115499999999994</v>
      </c>
      <c r="H4351" s="88">
        <v>7.14574</v>
      </c>
      <c r="I4351" s="88">
        <v>19.748480000000001</v>
      </c>
      <c r="J4351" s="88">
        <v>9.3177000000000003</v>
      </c>
    </row>
    <row r="4352" spans="1:10">
      <c r="A4352" s="89">
        <v>41821</v>
      </c>
      <c r="B4352" s="90">
        <v>8.3333333333333329E-2</v>
      </c>
      <c r="C4352" s="91">
        <f t="shared" si="134"/>
        <v>41821.083333333336</v>
      </c>
      <c r="D4352" s="91">
        <f t="shared" si="135"/>
        <v>41821.041666666672</v>
      </c>
      <c r="E4352" s="88" t="s">
        <v>142</v>
      </c>
      <c r="I4352" s="88">
        <v>18.774380000000001</v>
      </c>
      <c r="J4352" s="88">
        <v>11.13458</v>
      </c>
    </row>
    <row r="4353" spans="1:10">
      <c r="A4353" s="89">
        <v>41821</v>
      </c>
      <c r="B4353" s="90">
        <v>0.125</v>
      </c>
      <c r="C4353" s="91">
        <f t="shared" si="134"/>
        <v>41821.125</v>
      </c>
      <c r="D4353" s="91">
        <f t="shared" si="135"/>
        <v>41821.083333333336</v>
      </c>
      <c r="E4353" s="88" t="s">
        <v>142</v>
      </c>
      <c r="F4353" s="88">
        <v>8.2921200000000006</v>
      </c>
      <c r="H4353" s="88">
        <v>8.5417000000000005</v>
      </c>
      <c r="I4353" s="88">
        <v>24.64256</v>
      </c>
      <c r="J4353" s="88">
        <v>18.401119999999999</v>
      </c>
    </row>
    <row r="4354" spans="1:10">
      <c r="A4354" s="89">
        <v>41821</v>
      </c>
      <c r="B4354" s="90">
        <v>0.16666666666666666</v>
      </c>
      <c r="C4354" s="91">
        <f t="shared" si="134"/>
        <v>41821.166666666664</v>
      </c>
      <c r="D4354" s="91">
        <f t="shared" si="135"/>
        <v>41821.125</v>
      </c>
      <c r="E4354" s="88" t="s">
        <v>142</v>
      </c>
      <c r="F4354" s="88">
        <v>10.927070000000001</v>
      </c>
      <c r="H4354" s="88">
        <v>8.8677799999999998</v>
      </c>
      <c r="I4354" s="88">
        <v>28.026730000000001</v>
      </c>
      <c r="J4354" s="88">
        <v>22.579930000000001</v>
      </c>
    </row>
    <row r="4355" spans="1:10">
      <c r="A4355" s="89">
        <v>41821</v>
      </c>
      <c r="B4355" s="90">
        <v>0.20833333333333334</v>
      </c>
      <c r="C4355" s="91">
        <f t="shared" si="134"/>
        <v>41821.208333333336</v>
      </c>
      <c r="D4355" s="91">
        <f t="shared" si="135"/>
        <v>41821.166666666672</v>
      </c>
      <c r="E4355" s="88" t="s">
        <v>142</v>
      </c>
      <c r="F4355" s="88">
        <v>15.067629999999999</v>
      </c>
      <c r="H4355" s="88">
        <v>9.5519800000000004</v>
      </c>
      <c r="I4355" s="88">
        <v>40.682220000000001</v>
      </c>
      <c r="J4355" s="88">
        <v>18.976780000000002</v>
      </c>
    </row>
    <row r="4356" spans="1:10">
      <c r="A4356" s="89">
        <v>41821</v>
      </c>
      <c r="B4356" s="90">
        <v>0.25</v>
      </c>
      <c r="C4356" s="91">
        <f t="shared" si="134"/>
        <v>41821.25</v>
      </c>
      <c r="D4356" s="91">
        <f t="shared" si="135"/>
        <v>41821.208333333336</v>
      </c>
      <c r="E4356" s="88" t="s">
        <v>142</v>
      </c>
      <c r="F4356" s="88">
        <v>21.294250000000002</v>
      </c>
      <c r="H4356" s="88">
        <v>9.8359900000000007</v>
      </c>
      <c r="I4356" s="88">
        <v>42.53783</v>
      </c>
      <c r="J4356" s="88">
        <v>17.358809999999998</v>
      </c>
    </row>
    <row r="4357" spans="1:10">
      <c r="A4357" s="89">
        <v>41821</v>
      </c>
      <c r="B4357" s="90">
        <v>0.29166666666666669</v>
      </c>
      <c r="C4357" s="91">
        <f t="shared" si="134"/>
        <v>41821.291666666664</v>
      </c>
      <c r="D4357" s="91">
        <f t="shared" si="135"/>
        <v>41821.25</v>
      </c>
      <c r="E4357" s="88" t="s">
        <v>142</v>
      </c>
      <c r="F4357" s="88">
        <v>22.403030000000001</v>
      </c>
      <c r="H4357" s="88">
        <v>8.1343399999999999</v>
      </c>
      <c r="I4357" s="88">
        <v>46.782139999999998</v>
      </c>
      <c r="J4357" s="88">
        <v>14.075519999999999</v>
      </c>
    </row>
    <row r="4358" spans="1:10">
      <c r="A4358" s="89">
        <v>41821</v>
      </c>
      <c r="B4358" s="90">
        <v>0.33333333333333331</v>
      </c>
      <c r="C4358" s="91">
        <f t="shared" si="134"/>
        <v>41821.333333333336</v>
      </c>
      <c r="D4358" s="91">
        <f t="shared" si="135"/>
        <v>41821.291666666672</v>
      </c>
      <c r="E4358" s="88" t="s">
        <v>142</v>
      </c>
      <c r="F4358" s="88">
        <v>39.911960000000001</v>
      </c>
      <c r="H4358" s="88">
        <v>9.1221499999999995</v>
      </c>
      <c r="I4358" s="88">
        <v>35.047040000000003</v>
      </c>
      <c r="J4358" s="88">
        <v>9.1910000000000007</v>
      </c>
    </row>
    <row r="4359" spans="1:10">
      <c r="A4359" s="89">
        <v>41821</v>
      </c>
      <c r="B4359" s="90">
        <v>0.375</v>
      </c>
      <c r="C4359" s="91">
        <f t="shared" si="134"/>
        <v>41821.375</v>
      </c>
      <c r="D4359" s="91">
        <f t="shared" si="135"/>
        <v>41821.333333333336</v>
      </c>
      <c r="E4359" s="88" t="s">
        <v>142</v>
      </c>
      <c r="F4359" s="88">
        <v>45.840710000000001</v>
      </c>
      <c r="H4359" s="88">
        <v>12.22518</v>
      </c>
      <c r="I4359" s="88">
        <v>37.425710000000002</v>
      </c>
      <c r="J4359" s="88">
        <v>7.5701499999999999</v>
      </c>
    </row>
    <row r="4360" spans="1:10">
      <c r="A4360" s="89">
        <v>41821</v>
      </c>
      <c r="B4360" s="90">
        <v>0.41666666666666669</v>
      </c>
      <c r="C4360" s="91">
        <f t="shared" ref="C4360:C4423" si="136">A4360+B4360</f>
        <v>41821.416666666664</v>
      </c>
      <c r="D4360" s="91">
        <f t="shared" ref="D4360:D4423" si="137">C4360-"01:00"</f>
        <v>41821.375</v>
      </c>
      <c r="E4360" s="88" t="s">
        <v>142</v>
      </c>
      <c r="F4360" s="88">
        <v>38.595680000000002</v>
      </c>
      <c r="H4360" s="88">
        <v>7.4487100000000002</v>
      </c>
      <c r="I4360" s="88">
        <v>26.572749999999999</v>
      </c>
      <c r="J4360" s="88">
        <v>3.9478800000000001</v>
      </c>
    </row>
    <row r="4361" spans="1:10">
      <c r="A4361" s="89">
        <v>41821</v>
      </c>
      <c r="B4361" s="90">
        <v>0.45833333333333331</v>
      </c>
      <c r="C4361" s="91">
        <f t="shared" si="136"/>
        <v>41821.458333333336</v>
      </c>
      <c r="D4361" s="91">
        <f t="shared" si="137"/>
        <v>41821.416666666672</v>
      </c>
      <c r="E4361" s="88" t="s">
        <v>142</v>
      </c>
      <c r="F4361" s="88">
        <v>34.283949999999997</v>
      </c>
      <c r="H4361" s="88">
        <v>5.40855</v>
      </c>
      <c r="I4361" s="88">
        <v>32.242359999999998</v>
      </c>
      <c r="J4361" s="88">
        <v>3.2096499999999999</v>
      </c>
    </row>
    <row r="4362" spans="1:10">
      <c r="A4362" s="89">
        <v>41821</v>
      </c>
      <c r="B4362" s="90">
        <v>0.5</v>
      </c>
      <c r="C4362" s="91">
        <f t="shared" si="136"/>
        <v>41821.5</v>
      </c>
      <c r="D4362" s="91">
        <f t="shared" si="137"/>
        <v>41821.458333333336</v>
      </c>
      <c r="E4362" s="88" t="s">
        <v>142</v>
      </c>
      <c r="F4362" s="88">
        <v>33.435760000000002</v>
      </c>
      <c r="H4362" s="88">
        <v>5.0203100000000003</v>
      </c>
      <c r="I4362" s="88">
        <v>33.109200000000001</v>
      </c>
      <c r="J4362" s="88">
        <v>3.6739099999999998</v>
      </c>
    </row>
    <row r="4363" spans="1:10">
      <c r="A4363" s="89">
        <v>41821</v>
      </c>
      <c r="B4363" s="90">
        <v>0.54166666666666663</v>
      </c>
      <c r="C4363" s="91">
        <f t="shared" si="136"/>
        <v>41821.541666666664</v>
      </c>
      <c r="D4363" s="91">
        <f t="shared" si="137"/>
        <v>41821.5</v>
      </c>
      <c r="E4363" s="88" t="s">
        <v>142</v>
      </c>
      <c r="F4363" s="88">
        <v>33.978909999999999</v>
      </c>
      <c r="H4363" s="88">
        <v>4.6382899999999996</v>
      </c>
      <c r="I4363" s="88">
        <v>24.83286</v>
      </c>
      <c r="J4363" s="88">
        <v>4.7917699999999996</v>
      </c>
    </row>
    <row r="4364" spans="1:10">
      <c r="A4364" s="89">
        <v>41821</v>
      </c>
      <c r="B4364" s="90">
        <v>0.58333333333333337</v>
      </c>
      <c r="C4364" s="91">
        <f t="shared" si="136"/>
        <v>41821.583333333336</v>
      </c>
      <c r="D4364" s="91">
        <f t="shared" si="137"/>
        <v>41821.541666666672</v>
      </c>
      <c r="E4364" s="88" t="s">
        <v>142</v>
      </c>
      <c r="F4364" s="88">
        <v>23.474979999999999</v>
      </c>
      <c r="H4364" s="88">
        <v>4.5971700000000002</v>
      </c>
      <c r="I4364" s="88">
        <v>35.21678</v>
      </c>
      <c r="J4364" s="88">
        <v>5.6786899999999996</v>
      </c>
    </row>
    <row r="4365" spans="1:10">
      <c r="A4365" s="89">
        <v>41821</v>
      </c>
      <c r="B4365" s="90">
        <v>0.625</v>
      </c>
      <c r="C4365" s="91">
        <f t="shared" si="136"/>
        <v>41821.625</v>
      </c>
      <c r="D4365" s="91">
        <f t="shared" si="137"/>
        <v>41821.583333333336</v>
      </c>
      <c r="E4365" s="88" t="s">
        <v>142</v>
      </c>
      <c r="F4365" s="88">
        <v>33.829259999999998</v>
      </c>
      <c r="H4365" s="88">
        <v>4.29739</v>
      </c>
      <c r="I4365" s="88">
        <v>33.063299999999998</v>
      </c>
      <c r="J4365" s="88">
        <v>5.8651600000000004</v>
      </c>
    </row>
    <row r="4366" spans="1:10">
      <c r="A4366" s="89">
        <v>41821</v>
      </c>
      <c r="B4366" s="90">
        <v>0.66666666666666663</v>
      </c>
      <c r="C4366" s="91">
        <f t="shared" si="136"/>
        <v>41821.666666666664</v>
      </c>
      <c r="D4366" s="91">
        <f t="shared" si="137"/>
        <v>41821.625</v>
      </c>
      <c r="E4366" s="88" t="s">
        <v>142</v>
      </c>
      <c r="F4366" s="88">
        <v>37.978900000000003</v>
      </c>
      <c r="H4366" s="88">
        <v>4.0903600000000004</v>
      </c>
      <c r="I4366" s="88">
        <v>36.495759999999997</v>
      </c>
      <c r="J4366" s="88">
        <v>6.8448399999999996</v>
      </c>
    </row>
    <row r="4367" spans="1:10">
      <c r="A4367" s="89">
        <v>41821</v>
      </c>
      <c r="B4367" s="90">
        <v>0.70833333333333337</v>
      </c>
      <c r="C4367" s="91">
        <f t="shared" si="136"/>
        <v>41821.708333333336</v>
      </c>
      <c r="D4367" s="91">
        <f t="shared" si="137"/>
        <v>41821.666666666672</v>
      </c>
      <c r="E4367" s="88" t="s">
        <v>142</v>
      </c>
      <c r="F4367" s="88">
        <v>23.716909999999999</v>
      </c>
      <c r="H4367" s="88">
        <v>3.7355900000000002</v>
      </c>
      <c r="I4367" s="88">
        <v>28.711880000000001</v>
      </c>
      <c r="J4367" s="88">
        <v>7.8245199999999997</v>
      </c>
    </row>
    <row r="4368" spans="1:10">
      <c r="A4368" s="89">
        <v>41821</v>
      </c>
      <c r="B4368" s="90">
        <v>0.75</v>
      </c>
      <c r="C4368" s="91">
        <f t="shared" si="136"/>
        <v>41821.75</v>
      </c>
      <c r="D4368" s="91">
        <f t="shared" si="137"/>
        <v>41821.708333333336</v>
      </c>
      <c r="E4368" s="88" t="s">
        <v>142</v>
      </c>
      <c r="F4368" s="88">
        <v>31.724070000000001</v>
      </c>
      <c r="H4368" s="88">
        <v>4.1027899999999997</v>
      </c>
      <c r="I4368" s="88">
        <v>34.612900000000003</v>
      </c>
      <c r="J4368" s="88">
        <v>10.24813</v>
      </c>
    </row>
    <row r="4369" spans="1:10">
      <c r="A4369" s="89">
        <v>41821</v>
      </c>
      <c r="B4369" s="90">
        <v>0.79166666666666663</v>
      </c>
      <c r="C4369" s="91">
        <f t="shared" si="136"/>
        <v>41821.791666666664</v>
      </c>
      <c r="D4369" s="91">
        <f t="shared" si="137"/>
        <v>41821.75</v>
      </c>
      <c r="E4369" s="88" t="s">
        <v>142</v>
      </c>
      <c r="F4369" s="88">
        <v>27.737939999999998</v>
      </c>
      <c r="H4369" s="88">
        <v>2.4570799999999999</v>
      </c>
      <c r="I4369" s="88">
        <v>25.968879999999999</v>
      </c>
      <c r="J4369" s="88">
        <v>9.1761800000000004</v>
      </c>
    </row>
    <row r="4370" spans="1:10">
      <c r="A4370" s="89">
        <v>41821</v>
      </c>
      <c r="B4370" s="90">
        <v>0.83333333333333337</v>
      </c>
      <c r="C4370" s="91">
        <f t="shared" si="136"/>
        <v>41821.833333333336</v>
      </c>
      <c r="D4370" s="91">
        <f t="shared" si="137"/>
        <v>41821.791666666672</v>
      </c>
      <c r="E4370" s="88" t="s">
        <v>142</v>
      </c>
      <c r="F4370" s="88">
        <v>24.12236</v>
      </c>
      <c r="H4370" s="88">
        <v>3.5209100000000002</v>
      </c>
      <c r="I4370" s="88">
        <v>21.443909999999999</v>
      </c>
      <c r="J4370" s="88">
        <v>8.0129000000000001</v>
      </c>
    </row>
    <row r="4371" spans="1:10">
      <c r="A4371" s="89">
        <v>41821</v>
      </c>
      <c r="B4371" s="90">
        <v>0.875</v>
      </c>
      <c r="C4371" s="91">
        <f t="shared" si="136"/>
        <v>41821.875</v>
      </c>
      <c r="D4371" s="91">
        <f t="shared" si="137"/>
        <v>41821.833333333336</v>
      </c>
      <c r="E4371" s="88" t="s">
        <v>142</v>
      </c>
      <c r="F4371" s="88">
        <v>19.66863</v>
      </c>
      <c r="H4371" s="88">
        <v>3.50657</v>
      </c>
      <c r="I4371" s="88">
        <v>21.21536</v>
      </c>
      <c r="J4371" s="88">
        <v>7.6404399999999999</v>
      </c>
    </row>
    <row r="4372" spans="1:10">
      <c r="A4372" s="89">
        <v>41821</v>
      </c>
      <c r="B4372" s="90">
        <v>0.91666666666666663</v>
      </c>
      <c r="C4372" s="91">
        <f t="shared" si="136"/>
        <v>41821.916666666664</v>
      </c>
      <c r="D4372" s="91">
        <f t="shared" si="137"/>
        <v>41821.875</v>
      </c>
      <c r="E4372" s="88" t="s">
        <v>142</v>
      </c>
      <c r="F4372" s="88">
        <v>14.657400000000001</v>
      </c>
      <c r="H4372" s="88">
        <v>4.2184999999999997</v>
      </c>
      <c r="I4372" s="88">
        <v>28.48621</v>
      </c>
      <c r="J4372" s="88">
        <v>9.8312100000000004</v>
      </c>
    </row>
    <row r="4373" spans="1:10">
      <c r="A4373" s="89">
        <v>41821</v>
      </c>
      <c r="B4373" s="90">
        <v>0.95833333333333337</v>
      </c>
      <c r="C4373" s="91">
        <f t="shared" si="136"/>
        <v>41821.958333333336</v>
      </c>
      <c r="D4373" s="91">
        <f t="shared" si="137"/>
        <v>41821.916666666672</v>
      </c>
      <c r="E4373" s="88" t="s">
        <v>142</v>
      </c>
      <c r="F4373" s="88">
        <v>8.8639600000000005</v>
      </c>
      <c r="H4373" s="88">
        <v>3.35453</v>
      </c>
      <c r="I4373" s="88">
        <v>21.807759999999998</v>
      </c>
      <c r="J4373" s="88">
        <v>20.316970000000001</v>
      </c>
    </row>
    <row r="4374" spans="1:10">
      <c r="A4374" s="89">
        <v>41821</v>
      </c>
      <c r="B4374" s="92">
        <v>1</v>
      </c>
      <c r="C4374" s="91">
        <f t="shared" si="136"/>
        <v>41822</v>
      </c>
      <c r="D4374" s="91">
        <f t="shared" si="137"/>
        <v>41821.958333333336</v>
      </c>
      <c r="E4374" s="88" t="s">
        <v>142</v>
      </c>
      <c r="F4374" s="88">
        <v>6.5488799999999996</v>
      </c>
      <c r="H4374" s="88">
        <v>4.1874200000000004</v>
      </c>
      <c r="I4374" s="88">
        <v>21.62368</v>
      </c>
      <c r="J4374" s="88">
        <v>21.671019999999999</v>
      </c>
    </row>
    <row r="4375" spans="1:10">
      <c r="A4375" s="89">
        <v>41822</v>
      </c>
      <c r="B4375" s="90">
        <v>4.1666666666666664E-2</v>
      </c>
      <c r="C4375" s="91">
        <f t="shared" si="136"/>
        <v>41822.041666666664</v>
      </c>
      <c r="D4375" s="91">
        <f t="shared" si="137"/>
        <v>41822</v>
      </c>
      <c r="E4375" s="88" t="s">
        <v>142</v>
      </c>
      <c r="F4375" s="88">
        <v>5.9204600000000003</v>
      </c>
      <c r="H4375" s="88">
        <v>4.8520099999999999</v>
      </c>
      <c r="I4375" s="88">
        <v>28.069759999999999</v>
      </c>
      <c r="J4375" s="88">
        <v>14.81901</v>
      </c>
    </row>
    <row r="4376" spans="1:10">
      <c r="A4376" s="89">
        <v>41822</v>
      </c>
      <c r="B4376" s="90">
        <v>8.3333333333333329E-2</v>
      </c>
      <c r="C4376" s="91">
        <f t="shared" si="136"/>
        <v>41822.083333333336</v>
      </c>
      <c r="D4376" s="91">
        <f t="shared" si="137"/>
        <v>41822.041666666672</v>
      </c>
      <c r="E4376" s="88" t="s">
        <v>142</v>
      </c>
      <c r="I4376" s="88">
        <v>20.094000000000001</v>
      </c>
      <c r="J4376" s="88">
        <v>11.13697</v>
      </c>
    </row>
    <row r="4377" spans="1:10">
      <c r="A4377" s="89">
        <v>41822</v>
      </c>
      <c r="B4377" s="90">
        <v>0.125</v>
      </c>
      <c r="C4377" s="91">
        <f t="shared" si="136"/>
        <v>41822.125</v>
      </c>
      <c r="D4377" s="91">
        <f t="shared" si="137"/>
        <v>41822.083333333336</v>
      </c>
      <c r="E4377" s="88" t="s">
        <v>142</v>
      </c>
      <c r="F4377" s="88">
        <v>8.8061100000000003</v>
      </c>
      <c r="H4377" s="88">
        <v>11.399459999999999</v>
      </c>
      <c r="I4377" s="88">
        <v>21.924420000000001</v>
      </c>
      <c r="J4377" s="88">
        <v>9.5988399999999992</v>
      </c>
    </row>
    <row r="4378" spans="1:10">
      <c r="A4378" s="89">
        <v>41822</v>
      </c>
      <c r="B4378" s="90">
        <v>0.16666666666666666</v>
      </c>
      <c r="C4378" s="91">
        <f t="shared" si="136"/>
        <v>41822.166666666664</v>
      </c>
      <c r="D4378" s="91">
        <f t="shared" si="137"/>
        <v>41822.125</v>
      </c>
      <c r="E4378" s="88" t="s">
        <v>142</v>
      </c>
      <c r="F4378" s="88">
        <v>11.458270000000001</v>
      </c>
      <c r="H4378" s="88">
        <v>8.6526300000000003</v>
      </c>
      <c r="I4378" s="88">
        <v>30.014299999999999</v>
      </c>
      <c r="J4378" s="88">
        <v>20.78744</v>
      </c>
    </row>
    <row r="4379" spans="1:10">
      <c r="A4379" s="89">
        <v>41822</v>
      </c>
      <c r="B4379" s="90">
        <v>0.20833333333333334</v>
      </c>
      <c r="C4379" s="91">
        <f t="shared" si="136"/>
        <v>41822.208333333336</v>
      </c>
      <c r="D4379" s="91">
        <f t="shared" si="137"/>
        <v>41822.166666666672</v>
      </c>
      <c r="E4379" s="88" t="s">
        <v>142</v>
      </c>
      <c r="F4379" s="88">
        <v>19.24644</v>
      </c>
      <c r="H4379" s="88">
        <v>11.835509999999999</v>
      </c>
      <c r="I4379" s="88">
        <v>35.940660000000001</v>
      </c>
      <c r="J4379" s="88">
        <v>27.582550000000001</v>
      </c>
    </row>
    <row r="4380" spans="1:10">
      <c r="A4380" s="89">
        <v>41822</v>
      </c>
      <c r="B4380" s="90">
        <v>0.25</v>
      </c>
      <c r="C4380" s="91">
        <f t="shared" si="136"/>
        <v>41822.25</v>
      </c>
      <c r="D4380" s="91">
        <f t="shared" si="137"/>
        <v>41822.208333333336</v>
      </c>
      <c r="E4380" s="88" t="s">
        <v>142</v>
      </c>
      <c r="F4380" s="88">
        <v>34.169199999999996</v>
      </c>
      <c r="H4380" s="88">
        <v>14.16015</v>
      </c>
      <c r="I4380" s="88">
        <v>36.899299999999997</v>
      </c>
      <c r="J4380" s="88">
        <v>42.33558</v>
      </c>
    </row>
    <row r="4381" spans="1:10">
      <c r="A4381" s="89">
        <v>41822</v>
      </c>
      <c r="B4381" s="90">
        <v>0.29166666666666669</v>
      </c>
      <c r="C4381" s="91">
        <f t="shared" si="136"/>
        <v>41822.291666666664</v>
      </c>
      <c r="D4381" s="91">
        <f t="shared" si="137"/>
        <v>41822.25</v>
      </c>
      <c r="E4381" s="88" t="s">
        <v>142</v>
      </c>
      <c r="F4381" s="88">
        <v>51.120649999999998</v>
      </c>
      <c r="H4381" s="88">
        <v>18.764489999999999</v>
      </c>
      <c r="I4381" s="88">
        <v>42.746290000000002</v>
      </c>
    </row>
    <row r="4382" spans="1:10">
      <c r="A4382" s="89">
        <v>41822</v>
      </c>
      <c r="B4382" s="90">
        <v>0.33333333333333331</v>
      </c>
      <c r="C4382" s="91">
        <f t="shared" si="136"/>
        <v>41822.333333333336</v>
      </c>
      <c r="D4382" s="91">
        <f t="shared" si="137"/>
        <v>41822.291666666672</v>
      </c>
      <c r="E4382" s="88" t="s">
        <v>142</v>
      </c>
      <c r="F4382" s="88">
        <v>47.900950000000002</v>
      </c>
      <c r="H4382" s="88">
        <v>15.977029999999999</v>
      </c>
      <c r="I4382" s="88">
        <v>46.209350000000001</v>
      </c>
      <c r="J4382" s="88">
        <v>18.020050000000001</v>
      </c>
    </row>
    <row r="4383" spans="1:10">
      <c r="A4383" s="89">
        <v>41822</v>
      </c>
      <c r="B4383" s="90">
        <v>0.375</v>
      </c>
      <c r="C4383" s="91">
        <f t="shared" si="136"/>
        <v>41822.375</v>
      </c>
      <c r="D4383" s="91">
        <f t="shared" si="137"/>
        <v>41822.333333333336</v>
      </c>
      <c r="E4383" s="88" t="s">
        <v>142</v>
      </c>
      <c r="F4383" s="88">
        <v>24.877320000000001</v>
      </c>
      <c r="H4383" s="88">
        <v>14.996869999999999</v>
      </c>
      <c r="I4383" s="88">
        <v>50.969560000000001</v>
      </c>
      <c r="J4383" s="88">
        <v>9.4874299999999998</v>
      </c>
    </row>
    <row r="4384" spans="1:10">
      <c r="A4384" s="89">
        <v>41822</v>
      </c>
      <c r="B4384" s="90">
        <v>0.41666666666666669</v>
      </c>
      <c r="C4384" s="91">
        <f t="shared" si="136"/>
        <v>41822.416666666664</v>
      </c>
      <c r="D4384" s="91">
        <f t="shared" si="137"/>
        <v>41822.375</v>
      </c>
      <c r="E4384" s="88" t="s">
        <v>142</v>
      </c>
      <c r="F4384" s="88">
        <v>27.108250000000002</v>
      </c>
      <c r="H4384" s="88">
        <v>10.639720000000001</v>
      </c>
      <c r="I4384" s="88">
        <v>49.957850000000001</v>
      </c>
      <c r="J4384" s="88">
        <v>6.1878900000000003</v>
      </c>
    </row>
    <row r="4385" spans="1:10">
      <c r="A4385" s="89">
        <v>41822</v>
      </c>
      <c r="B4385" s="90">
        <v>0.45833333333333331</v>
      </c>
      <c r="C4385" s="91">
        <f t="shared" si="136"/>
        <v>41822.458333333336</v>
      </c>
      <c r="D4385" s="91">
        <f t="shared" si="137"/>
        <v>41822.416666666672</v>
      </c>
      <c r="E4385" s="88" t="s">
        <v>142</v>
      </c>
      <c r="F4385" s="88">
        <v>21.54909</v>
      </c>
      <c r="H4385" s="88">
        <v>7.8302500000000004</v>
      </c>
      <c r="I4385" s="88">
        <v>30.286829999999998</v>
      </c>
      <c r="J4385" s="88">
        <v>4.7951199999999998</v>
      </c>
    </row>
    <row r="4386" spans="1:10">
      <c r="A4386" s="89">
        <v>41822</v>
      </c>
      <c r="B4386" s="90">
        <v>0.5</v>
      </c>
      <c r="C4386" s="91">
        <f t="shared" si="136"/>
        <v>41822.5</v>
      </c>
      <c r="D4386" s="91">
        <f t="shared" si="137"/>
        <v>41822.458333333336</v>
      </c>
      <c r="E4386" s="88" t="s">
        <v>142</v>
      </c>
      <c r="H4386" s="88">
        <v>6.7621200000000004</v>
      </c>
      <c r="I4386" s="88">
        <v>22.563680000000002</v>
      </c>
      <c r="J4386" s="88">
        <v>4.4695099999999996</v>
      </c>
    </row>
    <row r="4387" spans="1:10">
      <c r="A4387" s="89">
        <v>41822</v>
      </c>
      <c r="B4387" s="90">
        <v>0.54166666666666663</v>
      </c>
      <c r="C4387" s="91">
        <f t="shared" si="136"/>
        <v>41822.541666666664</v>
      </c>
      <c r="D4387" s="91">
        <f t="shared" si="137"/>
        <v>41822.5</v>
      </c>
      <c r="E4387" s="88" t="s">
        <v>142</v>
      </c>
      <c r="F4387" s="88">
        <v>19.469729999999998</v>
      </c>
      <c r="H4387" s="88">
        <v>5.13124</v>
      </c>
      <c r="I4387" s="88">
        <v>26.308350000000001</v>
      </c>
      <c r="J4387" s="88">
        <v>5.6289699999999998</v>
      </c>
    </row>
    <row r="4388" spans="1:10">
      <c r="A4388" s="89">
        <v>41822</v>
      </c>
      <c r="B4388" s="90">
        <v>0.58333333333333337</v>
      </c>
      <c r="C4388" s="91">
        <f t="shared" si="136"/>
        <v>41822.583333333336</v>
      </c>
      <c r="D4388" s="91">
        <f t="shared" si="137"/>
        <v>41822.541666666672</v>
      </c>
      <c r="E4388" s="88" t="s">
        <v>142</v>
      </c>
      <c r="F4388" s="88">
        <v>17.916779999999999</v>
      </c>
      <c r="H4388" s="88">
        <v>5.4071199999999999</v>
      </c>
      <c r="I4388" s="88">
        <v>20.45945</v>
      </c>
      <c r="J4388" s="88">
        <v>5.8689799999999996</v>
      </c>
    </row>
    <row r="4389" spans="1:10">
      <c r="A4389" s="89">
        <v>41822</v>
      </c>
      <c r="B4389" s="90">
        <v>0.625</v>
      </c>
      <c r="C4389" s="91">
        <f t="shared" si="136"/>
        <v>41822.625</v>
      </c>
      <c r="D4389" s="91">
        <f t="shared" si="137"/>
        <v>41822.583333333336</v>
      </c>
      <c r="E4389" s="88" t="s">
        <v>142</v>
      </c>
      <c r="F4389" s="88">
        <v>21.72026</v>
      </c>
      <c r="H4389" s="88">
        <v>5.5572499999999998</v>
      </c>
      <c r="I4389" s="88">
        <v>24.981549999999999</v>
      </c>
      <c r="J4389" s="88">
        <v>6.28782</v>
      </c>
    </row>
    <row r="4390" spans="1:10">
      <c r="A4390" s="89">
        <v>41822</v>
      </c>
      <c r="B4390" s="90">
        <v>0.66666666666666663</v>
      </c>
      <c r="C4390" s="91">
        <f t="shared" si="136"/>
        <v>41822.666666666664</v>
      </c>
      <c r="D4390" s="91">
        <f t="shared" si="137"/>
        <v>41822.625</v>
      </c>
      <c r="E4390" s="88" t="s">
        <v>142</v>
      </c>
      <c r="F4390" s="88">
        <v>19.162769999999998</v>
      </c>
      <c r="H4390" s="88">
        <v>5.4907899999999996</v>
      </c>
      <c r="I4390" s="88">
        <v>26.303570000000001</v>
      </c>
      <c r="J4390" s="88">
        <v>8.6674500000000005</v>
      </c>
    </row>
    <row r="4391" spans="1:10">
      <c r="A4391" s="89">
        <v>41822</v>
      </c>
      <c r="B4391" s="90">
        <v>0.70833333333333337</v>
      </c>
      <c r="C4391" s="91">
        <f t="shared" si="136"/>
        <v>41822.708333333336</v>
      </c>
      <c r="D4391" s="91">
        <f t="shared" si="137"/>
        <v>41822.666666666672</v>
      </c>
      <c r="E4391" s="88" t="s">
        <v>142</v>
      </c>
      <c r="F4391" s="88">
        <v>30.742000000000001</v>
      </c>
      <c r="H4391" s="88">
        <v>5.7351099999999997</v>
      </c>
      <c r="I4391" s="88">
        <v>26.166830000000001</v>
      </c>
      <c r="J4391" s="88">
        <v>10.204140000000001</v>
      </c>
    </row>
    <row r="4392" spans="1:10">
      <c r="A4392" s="89">
        <v>41822</v>
      </c>
      <c r="B4392" s="90">
        <v>0.75</v>
      </c>
      <c r="C4392" s="91">
        <f t="shared" si="136"/>
        <v>41822.75</v>
      </c>
      <c r="D4392" s="91">
        <f t="shared" si="137"/>
        <v>41822.708333333336</v>
      </c>
      <c r="E4392" s="88" t="s">
        <v>142</v>
      </c>
      <c r="F4392" s="88">
        <v>20.740110000000001</v>
      </c>
      <c r="H4392" s="88">
        <v>7.3635999999999999</v>
      </c>
      <c r="I4392" s="88">
        <v>30.186419999999998</v>
      </c>
      <c r="J4392" s="88">
        <v>13.18764</v>
      </c>
    </row>
    <row r="4393" spans="1:10">
      <c r="A4393" s="89">
        <v>41822</v>
      </c>
      <c r="B4393" s="90">
        <v>0.79166666666666663</v>
      </c>
      <c r="C4393" s="91">
        <f t="shared" si="136"/>
        <v>41822.791666666664</v>
      </c>
      <c r="D4393" s="91">
        <f t="shared" si="137"/>
        <v>41822.75</v>
      </c>
      <c r="E4393" s="88" t="s">
        <v>142</v>
      </c>
      <c r="F4393" s="88">
        <v>15.25793</v>
      </c>
      <c r="H4393" s="88">
        <v>11.06381</v>
      </c>
      <c r="I4393" s="88">
        <v>27.26173</v>
      </c>
      <c r="J4393" s="88">
        <v>17.15034</v>
      </c>
    </row>
    <row r="4394" spans="1:10">
      <c r="A4394" s="89">
        <v>41822</v>
      </c>
      <c r="B4394" s="90">
        <v>0.83333333333333337</v>
      </c>
      <c r="C4394" s="91">
        <f t="shared" si="136"/>
        <v>41822.833333333336</v>
      </c>
      <c r="D4394" s="91">
        <f t="shared" si="137"/>
        <v>41822.791666666672</v>
      </c>
      <c r="E4394" s="88" t="s">
        <v>142</v>
      </c>
      <c r="F4394" s="88">
        <v>13.3459</v>
      </c>
      <c r="H4394" s="88">
        <v>12.145810000000001</v>
      </c>
      <c r="I4394" s="88">
        <v>31.691559999999999</v>
      </c>
      <c r="J4394" s="88">
        <v>19.15512</v>
      </c>
    </row>
    <row r="4395" spans="1:10">
      <c r="A4395" s="89">
        <v>41822</v>
      </c>
      <c r="B4395" s="90">
        <v>0.875</v>
      </c>
      <c r="C4395" s="91">
        <f t="shared" si="136"/>
        <v>41822.875</v>
      </c>
      <c r="D4395" s="91">
        <f t="shared" si="137"/>
        <v>41822.833333333336</v>
      </c>
      <c r="E4395" s="88" t="s">
        <v>142</v>
      </c>
      <c r="F4395" s="88">
        <v>14.53548</v>
      </c>
      <c r="H4395" s="88">
        <v>11.359769999999999</v>
      </c>
      <c r="I4395" s="88">
        <v>32.467080000000003</v>
      </c>
      <c r="J4395" s="88">
        <v>14.770720000000001</v>
      </c>
    </row>
    <row r="4396" spans="1:10">
      <c r="A4396" s="89">
        <v>41822</v>
      </c>
      <c r="B4396" s="90">
        <v>0.91666666666666663</v>
      </c>
      <c r="C4396" s="91">
        <f t="shared" si="136"/>
        <v>41822.916666666664</v>
      </c>
      <c r="D4396" s="91">
        <f t="shared" si="137"/>
        <v>41822.875</v>
      </c>
      <c r="E4396" s="88" t="s">
        <v>142</v>
      </c>
      <c r="F4396" s="88">
        <v>8.5417000000000005</v>
      </c>
      <c r="H4396" s="88">
        <v>12.775980000000001</v>
      </c>
      <c r="I4396" s="88">
        <v>46.393430000000002</v>
      </c>
      <c r="J4396" s="88">
        <v>10.622030000000001</v>
      </c>
    </row>
    <row r="4397" spans="1:10">
      <c r="A4397" s="89">
        <v>41822</v>
      </c>
      <c r="B4397" s="90">
        <v>0.95833333333333337</v>
      </c>
      <c r="C4397" s="91">
        <f t="shared" si="136"/>
        <v>41822.958333333336</v>
      </c>
      <c r="D4397" s="91">
        <f t="shared" si="137"/>
        <v>41822.916666666672</v>
      </c>
      <c r="E4397" s="88" t="s">
        <v>142</v>
      </c>
      <c r="F4397" s="88">
        <v>6.35189</v>
      </c>
      <c r="H4397" s="88">
        <v>10.339449999999999</v>
      </c>
      <c r="I4397" s="88">
        <v>30.27535</v>
      </c>
      <c r="J4397" s="88">
        <v>8.1539400000000004</v>
      </c>
    </row>
    <row r="4398" spans="1:10">
      <c r="A4398" s="89">
        <v>41822</v>
      </c>
      <c r="B4398" s="92">
        <v>1</v>
      </c>
      <c r="C4398" s="91">
        <f t="shared" si="136"/>
        <v>41823</v>
      </c>
      <c r="D4398" s="91">
        <f t="shared" si="137"/>
        <v>41822.958333333336</v>
      </c>
      <c r="E4398" s="88" t="s">
        <v>142</v>
      </c>
      <c r="F4398" s="88">
        <v>2.9820700000000002</v>
      </c>
      <c r="H4398" s="88">
        <v>13.24263</v>
      </c>
      <c r="I4398" s="88">
        <v>15.115919999999999</v>
      </c>
      <c r="J4398" s="88">
        <v>7.7805299999999997</v>
      </c>
    </row>
    <row r="4399" spans="1:10">
      <c r="A4399" s="89">
        <v>41823</v>
      </c>
      <c r="B4399" s="90">
        <v>4.1666666666666664E-2</v>
      </c>
      <c r="C4399" s="91">
        <f t="shared" si="136"/>
        <v>41823.041666666664</v>
      </c>
      <c r="D4399" s="91">
        <f t="shared" si="137"/>
        <v>41823</v>
      </c>
      <c r="E4399" s="88" t="s">
        <v>142</v>
      </c>
      <c r="F4399" s="88">
        <v>2.2395399999999999</v>
      </c>
      <c r="H4399" s="88">
        <v>8.6540599999999994</v>
      </c>
      <c r="I4399" s="88">
        <v>15.6927</v>
      </c>
      <c r="J4399" s="88">
        <v>7.6959</v>
      </c>
    </row>
    <row r="4400" spans="1:10">
      <c r="A4400" s="89">
        <v>41823</v>
      </c>
      <c r="B4400" s="90">
        <v>8.3333333333333329E-2</v>
      </c>
      <c r="C4400" s="91">
        <f t="shared" si="136"/>
        <v>41823.083333333336</v>
      </c>
      <c r="D4400" s="91">
        <f t="shared" si="137"/>
        <v>41823.041666666672</v>
      </c>
      <c r="E4400" s="88" t="s">
        <v>142</v>
      </c>
      <c r="I4400" s="88">
        <v>11.252509999999999</v>
      </c>
      <c r="J4400" s="88">
        <v>8.2098800000000001</v>
      </c>
    </row>
    <row r="4401" spans="1:10">
      <c r="A4401" s="89">
        <v>41823</v>
      </c>
      <c r="B4401" s="90">
        <v>0.125</v>
      </c>
      <c r="C4401" s="91">
        <f t="shared" si="136"/>
        <v>41823.125</v>
      </c>
      <c r="D4401" s="91">
        <f t="shared" si="137"/>
        <v>41823.083333333336</v>
      </c>
      <c r="E4401" s="88" t="s">
        <v>142</v>
      </c>
      <c r="F4401" s="88">
        <v>3.0949</v>
      </c>
      <c r="H4401" s="88">
        <v>11.385590000000001</v>
      </c>
      <c r="I4401" s="88">
        <v>17.152259999999998</v>
      </c>
      <c r="J4401" s="88">
        <v>11.007389999999999</v>
      </c>
    </row>
    <row r="4402" spans="1:10">
      <c r="A4402" s="89">
        <v>41823</v>
      </c>
      <c r="B4402" s="90">
        <v>0.16666666666666666</v>
      </c>
      <c r="C4402" s="91">
        <f t="shared" si="136"/>
        <v>41823.166666666664</v>
      </c>
      <c r="D4402" s="91">
        <f t="shared" si="137"/>
        <v>41823.125</v>
      </c>
      <c r="E4402" s="88" t="s">
        <v>142</v>
      </c>
      <c r="F4402" s="88">
        <v>3.7599800000000001</v>
      </c>
      <c r="H4402" s="88">
        <v>7.8321699999999996</v>
      </c>
      <c r="I4402" s="88">
        <v>18.931360000000002</v>
      </c>
      <c r="J4402" s="88">
        <v>11.41954</v>
      </c>
    </row>
    <row r="4403" spans="1:10">
      <c r="A4403" s="89">
        <v>41823</v>
      </c>
      <c r="B4403" s="90">
        <v>0.20833333333333334</v>
      </c>
      <c r="C4403" s="91">
        <f t="shared" si="136"/>
        <v>41823.208333333336</v>
      </c>
      <c r="D4403" s="91">
        <f t="shared" si="137"/>
        <v>41823.166666666672</v>
      </c>
      <c r="E4403" s="88" t="s">
        <v>142</v>
      </c>
      <c r="F4403" s="88">
        <v>8.1515500000000003</v>
      </c>
      <c r="H4403" s="88">
        <v>10.034890000000001</v>
      </c>
      <c r="I4403" s="88">
        <v>24.222290000000001</v>
      </c>
      <c r="J4403" s="88">
        <v>12.99639</v>
      </c>
    </row>
    <row r="4404" spans="1:10">
      <c r="A4404" s="89">
        <v>41823</v>
      </c>
      <c r="B4404" s="90">
        <v>0.25</v>
      </c>
      <c r="C4404" s="91">
        <f t="shared" si="136"/>
        <v>41823.25</v>
      </c>
      <c r="D4404" s="91">
        <f t="shared" si="137"/>
        <v>41823.208333333336</v>
      </c>
      <c r="E4404" s="88" t="s">
        <v>142</v>
      </c>
      <c r="F4404" s="88">
        <v>6.9672400000000003</v>
      </c>
      <c r="H4404" s="88">
        <v>7.7470600000000003</v>
      </c>
      <c r="I4404" s="88">
        <v>25.728860000000001</v>
      </c>
      <c r="J4404" s="88">
        <v>12.053050000000001</v>
      </c>
    </row>
    <row r="4405" spans="1:10">
      <c r="A4405" s="89">
        <v>41823</v>
      </c>
      <c r="B4405" s="90">
        <v>0.29166666666666669</v>
      </c>
      <c r="C4405" s="91">
        <f t="shared" si="136"/>
        <v>41823.291666666664</v>
      </c>
      <c r="D4405" s="91">
        <f t="shared" si="137"/>
        <v>41823.25</v>
      </c>
      <c r="E4405" s="88" t="s">
        <v>142</v>
      </c>
      <c r="F4405" s="88">
        <v>12.304069999999999</v>
      </c>
      <c r="H4405" s="88">
        <v>9.7676200000000009</v>
      </c>
      <c r="I4405" s="88">
        <v>28.970549999999999</v>
      </c>
      <c r="J4405" s="88">
        <v>8.3313299999999995</v>
      </c>
    </row>
    <row r="4406" spans="1:10">
      <c r="A4406" s="89">
        <v>41823</v>
      </c>
      <c r="B4406" s="90">
        <v>0.33333333333333331</v>
      </c>
      <c r="C4406" s="91">
        <f t="shared" si="136"/>
        <v>41823.333333333336</v>
      </c>
      <c r="D4406" s="91">
        <f t="shared" si="137"/>
        <v>41823.291666666672</v>
      </c>
      <c r="E4406" s="88" t="s">
        <v>142</v>
      </c>
      <c r="F4406" s="88">
        <v>17.904350000000001</v>
      </c>
      <c r="H4406" s="88">
        <v>8.8300099999999997</v>
      </c>
      <c r="I4406" s="88">
        <v>19.893350000000002</v>
      </c>
      <c r="J4406" s="88">
        <v>4.5154100000000001</v>
      </c>
    </row>
    <row r="4407" spans="1:10">
      <c r="A4407" s="89">
        <v>41823</v>
      </c>
      <c r="B4407" s="90">
        <v>0.375</v>
      </c>
      <c r="C4407" s="91">
        <f t="shared" si="136"/>
        <v>41823.375</v>
      </c>
      <c r="D4407" s="91">
        <f t="shared" si="137"/>
        <v>41823.333333333336</v>
      </c>
      <c r="E4407" s="88" t="s">
        <v>142</v>
      </c>
      <c r="F4407" s="88">
        <v>22.605270000000001</v>
      </c>
      <c r="H4407" s="88">
        <v>11.47691</v>
      </c>
      <c r="I4407" s="88">
        <v>22.403500000000001</v>
      </c>
      <c r="J4407" s="88">
        <v>5.1618399999999998</v>
      </c>
    </row>
    <row r="4408" spans="1:10">
      <c r="A4408" s="89">
        <v>41823</v>
      </c>
      <c r="B4408" s="90">
        <v>0.41666666666666669</v>
      </c>
      <c r="C4408" s="91">
        <f t="shared" si="136"/>
        <v>41823.416666666664</v>
      </c>
      <c r="D4408" s="91">
        <f t="shared" si="137"/>
        <v>41823.375</v>
      </c>
      <c r="E4408" s="88" t="s">
        <v>142</v>
      </c>
      <c r="F4408" s="88">
        <v>15.95933</v>
      </c>
      <c r="H4408" s="88">
        <v>4.9194300000000002</v>
      </c>
      <c r="I4408" s="88">
        <v>18.846730000000001</v>
      </c>
      <c r="J4408" s="88">
        <v>4.1415199999999999</v>
      </c>
    </row>
    <row r="4409" spans="1:10">
      <c r="A4409" s="89">
        <v>41823</v>
      </c>
      <c r="B4409" s="90">
        <v>0.45833333333333331</v>
      </c>
      <c r="C4409" s="91">
        <f t="shared" si="136"/>
        <v>41823.458333333336</v>
      </c>
      <c r="D4409" s="91">
        <f t="shared" si="137"/>
        <v>41823.416666666672</v>
      </c>
      <c r="E4409" s="88" t="s">
        <v>142</v>
      </c>
      <c r="F4409" s="88">
        <v>15.4573</v>
      </c>
      <c r="H4409" s="88">
        <v>5.2526799999999998</v>
      </c>
      <c r="I4409" s="88">
        <v>16.655480000000001</v>
      </c>
      <c r="J4409" s="88">
        <v>3.6313599999999999</v>
      </c>
    </row>
    <row r="4410" spans="1:10">
      <c r="A4410" s="89">
        <v>41823</v>
      </c>
      <c r="B4410" s="90">
        <v>0.5</v>
      </c>
      <c r="C4410" s="91">
        <f t="shared" si="136"/>
        <v>41823.5</v>
      </c>
      <c r="D4410" s="91">
        <f t="shared" si="137"/>
        <v>41823.458333333336</v>
      </c>
      <c r="E4410" s="88" t="s">
        <v>142</v>
      </c>
      <c r="F4410" s="88">
        <v>12.034409999999999</v>
      </c>
      <c r="H4410" s="88">
        <v>3.4276800000000001</v>
      </c>
      <c r="I4410" s="88">
        <v>19.164680000000001</v>
      </c>
      <c r="J4410" s="88">
        <v>5.10398</v>
      </c>
    </row>
    <row r="4411" spans="1:10">
      <c r="A4411" s="89">
        <v>41823</v>
      </c>
      <c r="B4411" s="90">
        <v>0.54166666666666663</v>
      </c>
      <c r="C4411" s="91">
        <f t="shared" si="136"/>
        <v>41823.541666666664</v>
      </c>
      <c r="D4411" s="91">
        <f t="shared" si="137"/>
        <v>41823.5</v>
      </c>
      <c r="E4411" s="88" t="s">
        <v>142</v>
      </c>
      <c r="F4411" s="88">
        <v>10.361929999999999</v>
      </c>
      <c r="H4411" s="88">
        <v>10.30503</v>
      </c>
      <c r="I4411" s="88">
        <v>25.91724</v>
      </c>
      <c r="J4411" s="88">
        <v>4.1869399999999999</v>
      </c>
    </row>
    <row r="4412" spans="1:10">
      <c r="A4412" s="89">
        <v>41823</v>
      </c>
      <c r="B4412" s="90">
        <v>0.58333333333333337</v>
      </c>
      <c r="C4412" s="91">
        <f t="shared" si="136"/>
        <v>41823.583333333336</v>
      </c>
      <c r="D4412" s="91">
        <f t="shared" si="137"/>
        <v>41823.541666666672</v>
      </c>
      <c r="E4412" s="88" t="s">
        <v>142</v>
      </c>
      <c r="F4412" s="88">
        <v>15.612690000000001</v>
      </c>
      <c r="H4412" s="88">
        <v>3.7437200000000002</v>
      </c>
      <c r="I4412" s="88">
        <v>28.378150000000002</v>
      </c>
      <c r="J4412" s="88">
        <v>4.7018800000000001</v>
      </c>
    </row>
    <row r="4413" spans="1:10">
      <c r="A4413" s="89">
        <v>41823</v>
      </c>
      <c r="B4413" s="90">
        <v>0.625</v>
      </c>
      <c r="C4413" s="91">
        <f t="shared" si="136"/>
        <v>41823.625</v>
      </c>
      <c r="D4413" s="91">
        <f t="shared" si="137"/>
        <v>41823.583333333336</v>
      </c>
      <c r="E4413" s="88" t="s">
        <v>142</v>
      </c>
      <c r="F4413" s="88">
        <v>18.678909999999998</v>
      </c>
      <c r="H4413" s="88">
        <v>3.0461299999999998</v>
      </c>
      <c r="I4413" s="88">
        <v>31.116849999999999</v>
      </c>
      <c r="J4413" s="88">
        <v>5.8708999999999998</v>
      </c>
    </row>
    <row r="4414" spans="1:10">
      <c r="A4414" s="89">
        <v>41823</v>
      </c>
      <c r="B4414" s="90">
        <v>0.66666666666666663</v>
      </c>
      <c r="C4414" s="91">
        <f t="shared" si="136"/>
        <v>41823.666666666664</v>
      </c>
      <c r="D4414" s="91">
        <f t="shared" si="137"/>
        <v>41823.625</v>
      </c>
      <c r="E4414" s="88" t="s">
        <v>142</v>
      </c>
      <c r="F4414" s="88">
        <v>12.259600000000001</v>
      </c>
      <c r="H4414" s="88">
        <v>3.5849799999999998</v>
      </c>
      <c r="I4414" s="88">
        <v>18.249079999999999</v>
      </c>
      <c r="J4414" s="88">
        <v>5.6370899999999997</v>
      </c>
    </row>
    <row r="4415" spans="1:10">
      <c r="A4415" s="89">
        <v>41823</v>
      </c>
      <c r="B4415" s="90">
        <v>0.70833333333333337</v>
      </c>
      <c r="C4415" s="91">
        <f t="shared" si="136"/>
        <v>41823.708333333336</v>
      </c>
      <c r="D4415" s="91">
        <f t="shared" si="137"/>
        <v>41823.666666666672</v>
      </c>
      <c r="E4415" s="88" t="s">
        <v>142</v>
      </c>
      <c r="F4415" s="88">
        <v>8.9098600000000001</v>
      </c>
      <c r="H4415" s="88">
        <v>4.9868399999999999</v>
      </c>
      <c r="I4415" s="88">
        <v>13.690630000000001</v>
      </c>
      <c r="J4415" s="88">
        <v>6.1023100000000001</v>
      </c>
    </row>
    <row r="4416" spans="1:10">
      <c r="A4416" s="89">
        <v>41823</v>
      </c>
      <c r="B4416" s="90">
        <v>0.75</v>
      </c>
      <c r="C4416" s="91">
        <f t="shared" si="136"/>
        <v>41823.75</v>
      </c>
      <c r="D4416" s="91">
        <f t="shared" si="137"/>
        <v>41823.708333333336</v>
      </c>
      <c r="E4416" s="88" t="s">
        <v>142</v>
      </c>
      <c r="F4416" s="88">
        <v>7.4123700000000001</v>
      </c>
      <c r="H4416" s="88">
        <v>4.7257899999999999</v>
      </c>
      <c r="I4416" s="88">
        <v>11.727449999999999</v>
      </c>
      <c r="J4416" s="88">
        <v>4.8931300000000002</v>
      </c>
    </row>
    <row r="4417" spans="1:10">
      <c r="A4417" s="89">
        <v>41823</v>
      </c>
      <c r="B4417" s="90">
        <v>0.79166666666666663</v>
      </c>
      <c r="C4417" s="91">
        <f t="shared" si="136"/>
        <v>41823.791666666664</v>
      </c>
      <c r="D4417" s="91">
        <f t="shared" si="137"/>
        <v>41823.75</v>
      </c>
      <c r="E4417" s="88" t="s">
        <v>142</v>
      </c>
      <c r="F4417" s="88">
        <v>5.1953100000000001</v>
      </c>
      <c r="H4417" s="88">
        <v>3.5376500000000002</v>
      </c>
      <c r="I4417" s="88">
        <v>14.689909999999999</v>
      </c>
      <c r="J4417" s="88">
        <v>7.0819900000000002</v>
      </c>
    </row>
    <row r="4418" spans="1:10">
      <c r="A4418" s="89">
        <v>41823</v>
      </c>
      <c r="B4418" s="90">
        <v>0.83333333333333337</v>
      </c>
      <c r="C4418" s="91">
        <f t="shared" si="136"/>
        <v>41823.833333333336</v>
      </c>
      <c r="D4418" s="91">
        <f t="shared" si="137"/>
        <v>41823.791666666672</v>
      </c>
      <c r="E4418" s="88" t="s">
        <v>142</v>
      </c>
      <c r="F4418" s="88">
        <v>6.0019</v>
      </c>
      <c r="H4418" s="88">
        <v>5.4697500000000003</v>
      </c>
      <c r="I4418" s="88">
        <v>16.60528</v>
      </c>
      <c r="J4418" s="88">
        <v>10.91464</v>
      </c>
    </row>
    <row r="4419" spans="1:10">
      <c r="A4419" s="89">
        <v>41823</v>
      </c>
      <c r="B4419" s="90">
        <v>0.875</v>
      </c>
      <c r="C4419" s="91">
        <f t="shared" si="136"/>
        <v>41823.875</v>
      </c>
      <c r="D4419" s="91">
        <f t="shared" si="137"/>
        <v>41823.833333333336</v>
      </c>
      <c r="E4419" s="88" t="s">
        <v>142</v>
      </c>
      <c r="F4419" s="88">
        <v>10.24048</v>
      </c>
      <c r="H4419" s="88">
        <v>8.5134899999999991</v>
      </c>
      <c r="I4419" s="88">
        <v>12.135289999999999</v>
      </c>
      <c r="J4419" s="88">
        <v>8.5804299999999998</v>
      </c>
    </row>
    <row r="4420" spans="1:10">
      <c r="A4420" s="89">
        <v>41823</v>
      </c>
      <c r="B4420" s="90">
        <v>0.91666666666666663</v>
      </c>
      <c r="C4420" s="91">
        <f t="shared" si="136"/>
        <v>41823.916666666664</v>
      </c>
      <c r="D4420" s="91">
        <f t="shared" si="137"/>
        <v>41823.875</v>
      </c>
      <c r="E4420" s="88" t="s">
        <v>142</v>
      </c>
      <c r="F4420" s="88">
        <v>4.7664299999999997</v>
      </c>
      <c r="H4420" s="88">
        <v>5.9684299999999997</v>
      </c>
      <c r="I4420" s="88">
        <v>14.09656</v>
      </c>
      <c r="J4420" s="88">
        <v>7.7403700000000004</v>
      </c>
    </row>
    <row r="4421" spans="1:10">
      <c r="A4421" s="89">
        <v>41823</v>
      </c>
      <c r="B4421" s="90">
        <v>0.95833333333333337</v>
      </c>
      <c r="C4421" s="91">
        <f t="shared" si="136"/>
        <v>41823.958333333336</v>
      </c>
      <c r="D4421" s="91">
        <f t="shared" si="137"/>
        <v>41823.916666666672</v>
      </c>
      <c r="E4421" s="88" t="s">
        <v>142</v>
      </c>
      <c r="F4421" s="88">
        <v>3.1627999999999998</v>
      </c>
      <c r="H4421" s="88">
        <v>7.2321200000000001</v>
      </c>
      <c r="I4421" s="88">
        <v>16.149149999999999</v>
      </c>
      <c r="J4421" s="88">
        <v>11.286619999999999</v>
      </c>
    </row>
    <row r="4422" spans="1:10">
      <c r="A4422" s="89">
        <v>41823</v>
      </c>
      <c r="B4422" s="92">
        <v>1</v>
      </c>
      <c r="C4422" s="91">
        <f t="shared" si="136"/>
        <v>41824</v>
      </c>
      <c r="D4422" s="91">
        <f t="shared" si="137"/>
        <v>41823.958333333336</v>
      </c>
      <c r="E4422" s="88" t="s">
        <v>142</v>
      </c>
      <c r="F4422" s="88">
        <v>0.91322000000000003</v>
      </c>
      <c r="H4422" s="88">
        <v>6.9562400000000002</v>
      </c>
      <c r="I4422" s="88">
        <v>18.337530000000001</v>
      </c>
      <c r="J4422" s="88">
        <v>11.70641</v>
      </c>
    </row>
    <row r="4423" spans="1:10">
      <c r="A4423" s="89">
        <v>41824</v>
      </c>
      <c r="B4423" s="90">
        <v>4.1666666666666664E-2</v>
      </c>
      <c r="C4423" s="91">
        <f t="shared" si="136"/>
        <v>41824.041666666664</v>
      </c>
      <c r="D4423" s="91">
        <f t="shared" si="137"/>
        <v>41824</v>
      </c>
      <c r="E4423" s="88" t="s">
        <v>142</v>
      </c>
      <c r="F4423" s="88">
        <v>0.66491</v>
      </c>
      <c r="H4423" s="88">
        <v>5.4506300000000003</v>
      </c>
      <c r="I4423" s="88">
        <v>17.983239999999999</v>
      </c>
      <c r="J4423" s="88">
        <v>8.7139900000000008</v>
      </c>
    </row>
    <row r="4424" spans="1:10">
      <c r="A4424" s="89">
        <v>41824</v>
      </c>
      <c r="B4424" s="90">
        <v>8.3333333333333329E-2</v>
      </c>
      <c r="C4424" s="91">
        <f t="shared" ref="C4424:C4487" si="138">A4424+B4424</f>
        <v>41824.083333333336</v>
      </c>
      <c r="D4424" s="91">
        <f t="shared" ref="D4424:D4487" si="139">C4424-"01:00"</f>
        <v>41824.041666666672</v>
      </c>
      <c r="E4424" s="88" t="s">
        <v>142</v>
      </c>
      <c r="I4424" s="88">
        <v>10.206379999999999</v>
      </c>
      <c r="J4424" s="88">
        <v>6.2543499999999996</v>
      </c>
    </row>
    <row r="4425" spans="1:10">
      <c r="A4425" s="89">
        <v>41824</v>
      </c>
      <c r="B4425" s="90">
        <v>0.125</v>
      </c>
      <c r="C4425" s="91">
        <f t="shared" si="138"/>
        <v>41824.125</v>
      </c>
      <c r="D4425" s="91">
        <f t="shared" si="139"/>
        <v>41824.083333333336</v>
      </c>
      <c r="E4425" s="88" t="s">
        <v>142</v>
      </c>
      <c r="F4425" s="88">
        <v>3.80396</v>
      </c>
      <c r="H4425" s="88">
        <v>7.3167499999999999</v>
      </c>
      <c r="I4425" s="88">
        <v>9.9794300000000007</v>
      </c>
      <c r="J4425" s="88">
        <v>6.0664499999999997</v>
      </c>
    </row>
    <row r="4426" spans="1:10">
      <c r="A4426" s="89">
        <v>41824</v>
      </c>
      <c r="B4426" s="90">
        <v>0.16666666666666666</v>
      </c>
      <c r="C4426" s="91">
        <f t="shared" si="138"/>
        <v>41824.166666666664</v>
      </c>
      <c r="D4426" s="91">
        <f t="shared" si="139"/>
        <v>41824.125</v>
      </c>
      <c r="E4426" s="88" t="s">
        <v>142</v>
      </c>
      <c r="F4426" s="88">
        <v>7.6471299999999998</v>
      </c>
      <c r="H4426" s="88">
        <v>11.062379999999999</v>
      </c>
      <c r="I4426" s="88">
        <v>12.02867</v>
      </c>
      <c r="J4426" s="88">
        <v>5.7829199999999998</v>
      </c>
    </row>
    <row r="4427" spans="1:10">
      <c r="A4427" s="89">
        <v>41824</v>
      </c>
      <c r="B4427" s="90">
        <v>0.20833333333333334</v>
      </c>
      <c r="C4427" s="91">
        <f t="shared" si="138"/>
        <v>41824.208333333336</v>
      </c>
      <c r="D4427" s="91">
        <f t="shared" si="139"/>
        <v>41824.166666666672</v>
      </c>
      <c r="E4427" s="88" t="s">
        <v>142</v>
      </c>
      <c r="F4427" s="88">
        <v>7.03226</v>
      </c>
      <c r="H4427" s="88">
        <v>7.0050100000000004</v>
      </c>
      <c r="I4427" s="88">
        <v>16.49531</v>
      </c>
      <c r="J4427" s="88">
        <v>7.7312799999999999</v>
      </c>
    </row>
    <row r="4428" spans="1:10">
      <c r="A4428" s="89">
        <v>41824</v>
      </c>
      <c r="B4428" s="90">
        <v>0.25</v>
      </c>
      <c r="C4428" s="91">
        <f t="shared" si="138"/>
        <v>41824.25</v>
      </c>
      <c r="D4428" s="91">
        <f t="shared" si="139"/>
        <v>41824.208333333336</v>
      </c>
      <c r="E4428" s="88" t="s">
        <v>142</v>
      </c>
      <c r="F4428" s="88">
        <v>5.7193300000000002</v>
      </c>
      <c r="H4428" s="88">
        <v>3.76667</v>
      </c>
      <c r="I4428" s="88">
        <v>23.511320000000001</v>
      </c>
      <c r="J4428" s="88">
        <v>7.3129200000000001</v>
      </c>
    </row>
    <row r="4429" spans="1:10">
      <c r="A4429" s="89">
        <v>41824</v>
      </c>
      <c r="B4429" s="90">
        <v>0.29166666666666669</v>
      </c>
      <c r="C4429" s="91">
        <f t="shared" si="138"/>
        <v>41824.291666666664</v>
      </c>
      <c r="D4429" s="91">
        <f t="shared" si="139"/>
        <v>41824.25</v>
      </c>
      <c r="E4429" s="88" t="s">
        <v>142</v>
      </c>
      <c r="F4429" s="88">
        <v>10.32128</v>
      </c>
      <c r="H4429" s="88">
        <v>2.9213399999999998</v>
      </c>
      <c r="I4429" s="88">
        <v>24.78839</v>
      </c>
      <c r="J4429" s="88">
        <v>4.3729300000000002</v>
      </c>
    </row>
    <row r="4430" spans="1:10">
      <c r="A4430" s="89">
        <v>41824</v>
      </c>
      <c r="B4430" s="90">
        <v>0.33333333333333331</v>
      </c>
      <c r="C4430" s="91">
        <f t="shared" si="138"/>
        <v>41824.333333333336</v>
      </c>
      <c r="D4430" s="91">
        <f t="shared" si="139"/>
        <v>41824.291666666672</v>
      </c>
      <c r="E4430" s="88" t="s">
        <v>142</v>
      </c>
      <c r="F4430" s="88">
        <v>11.49986</v>
      </c>
      <c r="H4430" s="88">
        <v>1.7958400000000001</v>
      </c>
      <c r="I4430" s="88">
        <v>23.648540000000001</v>
      </c>
      <c r="J4430" s="88">
        <v>2.8324099999999999</v>
      </c>
    </row>
    <row r="4431" spans="1:10">
      <c r="A4431" s="89">
        <v>41824</v>
      </c>
      <c r="B4431" s="90">
        <v>0.375</v>
      </c>
      <c r="C4431" s="91">
        <f t="shared" si="138"/>
        <v>41824.375</v>
      </c>
      <c r="D4431" s="91">
        <f t="shared" si="139"/>
        <v>41824.333333333336</v>
      </c>
      <c r="E4431" s="88" t="s">
        <v>142</v>
      </c>
      <c r="F4431" s="88">
        <v>12.873989999999999</v>
      </c>
      <c r="H4431" s="88">
        <v>1.99091</v>
      </c>
      <c r="I4431" s="88">
        <v>23.284210000000002</v>
      </c>
      <c r="J4431" s="88">
        <v>2.9715500000000001</v>
      </c>
    </row>
    <row r="4432" spans="1:10">
      <c r="A4432" s="89">
        <v>41824</v>
      </c>
      <c r="B4432" s="90">
        <v>0.41666666666666669</v>
      </c>
      <c r="C4432" s="91">
        <f t="shared" si="138"/>
        <v>41824.416666666664</v>
      </c>
      <c r="D4432" s="91">
        <f t="shared" si="139"/>
        <v>41824.375</v>
      </c>
      <c r="E4432" s="88" t="s">
        <v>142</v>
      </c>
      <c r="F4432" s="88">
        <v>13.269399999999999</v>
      </c>
      <c r="H4432" s="88">
        <v>2.69184</v>
      </c>
      <c r="I4432" s="88">
        <v>14.581860000000001</v>
      </c>
      <c r="J4432" s="88">
        <v>2.4164400000000001</v>
      </c>
    </row>
    <row r="4433" spans="1:10">
      <c r="A4433" s="89">
        <v>41824</v>
      </c>
      <c r="B4433" s="90">
        <v>0.45833333333333331</v>
      </c>
      <c r="C4433" s="91">
        <f t="shared" si="138"/>
        <v>41824.458333333336</v>
      </c>
      <c r="D4433" s="91">
        <f t="shared" si="139"/>
        <v>41824.416666666672</v>
      </c>
      <c r="E4433" s="88" t="s">
        <v>142</v>
      </c>
      <c r="F4433" s="88">
        <v>10.70044</v>
      </c>
      <c r="H4433" s="88">
        <v>1.6394899999999999</v>
      </c>
      <c r="I4433" s="88">
        <v>14.35331</v>
      </c>
      <c r="J4433" s="88">
        <v>3.3985099999999999</v>
      </c>
    </row>
    <row r="4434" spans="1:10">
      <c r="A4434" s="89">
        <v>41824</v>
      </c>
      <c r="B4434" s="90">
        <v>0.5</v>
      </c>
      <c r="C4434" s="91">
        <f t="shared" si="138"/>
        <v>41824.5</v>
      </c>
      <c r="D4434" s="91">
        <f t="shared" si="139"/>
        <v>41824.458333333336</v>
      </c>
      <c r="E4434" s="88" t="s">
        <v>142</v>
      </c>
      <c r="F4434" s="88">
        <v>11.254110000000001</v>
      </c>
      <c r="H4434" s="88">
        <v>1.9206300000000001</v>
      </c>
      <c r="I4434" s="88">
        <v>14.89981</v>
      </c>
      <c r="J4434" s="88">
        <v>3.1192899999999999</v>
      </c>
    </row>
    <row r="4435" spans="1:10">
      <c r="A4435" s="89">
        <v>41824</v>
      </c>
      <c r="B4435" s="90">
        <v>0.54166666666666663</v>
      </c>
      <c r="C4435" s="91">
        <f t="shared" si="138"/>
        <v>41824.541666666664</v>
      </c>
      <c r="D4435" s="91">
        <f t="shared" si="139"/>
        <v>41824.5</v>
      </c>
      <c r="E4435" s="88" t="s">
        <v>142</v>
      </c>
      <c r="F4435" s="88">
        <v>12.16159</v>
      </c>
      <c r="H4435" s="88">
        <v>1.7953600000000001</v>
      </c>
      <c r="I4435" s="88">
        <v>18.453710000000001</v>
      </c>
      <c r="J4435" s="88">
        <v>3.7719299999999998</v>
      </c>
    </row>
    <row r="4436" spans="1:10">
      <c r="A4436" s="89">
        <v>41824</v>
      </c>
      <c r="B4436" s="90">
        <v>0.58333333333333337</v>
      </c>
      <c r="C4436" s="91">
        <f t="shared" si="138"/>
        <v>41824.583333333336</v>
      </c>
      <c r="D4436" s="91">
        <f t="shared" si="139"/>
        <v>41824.541666666672</v>
      </c>
      <c r="E4436" s="88" t="s">
        <v>142</v>
      </c>
      <c r="F4436" s="88">
        <v>10.78172</v>
      </c>
      <c r="H4436" s="88">
        <v>2.3968400000000001</v>
      </c>
      <c r="I4436" s="88">
        <v>12.622019999999999</v>
      </c>
      <c r="J4436" s="88">
        <v>3.8183099999999999</v>
      </c>
    </row>
    <row r="4437" spans="1:10">
      <c r="A4437" s="89">
        <v>41824</v>
      </c>
      <c r="B4437" s="90">
        <v>0.625</v>
      </c>
      <c r="C4437" s="91">
        <f t="shared" si="138"/>
        <v>41824.625</v>
      </c>
      <c r="D4437" s="91">
        <f t="shared" si="139"/>
        <v>41824.583333333336</v>
      </c>
      <c r="E4437" s="88" t="s">
        <v>142</v>
      </c>
      <c r="F4437" s="88">
        <v>17.523759999999999</v>
      </c>
      <c r="H4437" s="88">
        <v>2.6539100000000002</v>
      </c>
      <c r="I4437" s="88">
        <v>12.89551</v>
      </c>
      <c r="J4437" s="88">
        <v>3.5400399999999999</v>
      </c>
    </row>
    <row r="4438" spans="1:10">
      <c r="A4438" s="89">
        <v>41824</v>
      </c>
      <c r="B4438" s="90">
        <v>0.66666666666666663</v>
      </c>
      <c r="C4438" s="91">
        <f t="shared" si="138"/>
        <v>41824.666666666664</v>
      </c>
      <c r="D4438" s="91">
        <f t="shared" si="139"/>
        <v>41824.625</v>
      </c>
      <c r="E4438" s="88" t="s">
        <v>142</v>
      </c>
      <c r="F4438" s="88">
        <v>23.41761</v>
      </c>
      <c r="H4438" s="88">
        <v>1.4190799999999999</v>
      </c>
      <c r="I4438" s="88">
        <v>15.354509999999999</v>
      </c>
      <c r="J4438" s="88">
        <v>4.4317399999999996</v>
      </c>
    </row>
    <row r="4439" spans="1:10">
      <c r="A4439" s="89">
        <v>41824</v>
      </c>
      <c r="B4439" s="90">
        <v>0.70833333333333337</v>
      </c>
      <c r="C4439" s="91">
        <f t="shared" si="138"/>
        <v>41824.708333333336</v>
      </c>
      <c r="D4439" s="91">
        <f t="shared" si="139"/>
        <v>41824.666666666672</v>
      </c>
      <c r="E4439" s="88" t="s">
        <v>142</v>
      </c>
      <c r="F4439" s="88">
        <v>28.860099999999999</v>
      </c>
      <c r="H4439" s="88">
        <v>2.2304499999999998</v>
      </c>
      <c r="I4439" s="88">
        <v>16.904589999999999</v>
      </c>
      <c r="J4439" s="88">
        <v>5.8809399999999998</v>
      </c>
    </row>
    <row r="4440" spans="1:10">
      <c r="A4440" s="89">
        <v>41824</v>
      </c>
      <c r="B4440" s="90">
        <v>0.75</v>
      </c>
      <c r="C4440" s="91">
        <f t="shared" si="138"/>
        <v>41824.75</v>
      </c>
      <c r="D4440" s="91">
        <f t="shared" si="139"/>
        <v>41824.708333333336</v>
      </c>
      <c r="E4440" s="88" t="s">
        <v>142</v>
      </c>
      <c r="F4440" s="88">
        <v>20.987780000000001</v>
      </c>
      <c r="H4440" s="88">
        <v>2.4685600000000001</v>
      </c>
      <c r="I4440" s="88">
        <v>36.452730000000003</v>
      </c>
      <c r="J4440" s="88">
        <v>8.3557100000000002</v>
      </c>
    </row>
    <row r="4441" spans="1:10">
      <c r="A4441" s="89">
        <v>41824</v>
      </c>
      <c r="B4441" s="90">
        <v>0.79166666666666663</v>
      </c>
      <c r="C4441" s="91">
        <f t="shared" si="138"/>
        <v>41824.791666666664</v>
      </c>
      <c r="D4441" s="91">
        <f t="shared" si="139"/>
        <v>41824.75</v>
      </c>
      <c r="E4441" s="88" t="s">
        <v>142</v>
      </c>
      <c r="F4441" s="88">
        <v>8.8285800000000005</v>
      </c>
      <c r="H4441" s="88">
        <v>3.2589000000000001</v>
      </c>
      <c r="I4441" s="88">
        <v>29.070959999999999</v>
      </c>
      <c r="J4441" s="88">
        <v>7.9373500000000003</v>
      </c>
    </row>
    <row r="4442" spans="1:10">
      <c r="A4442" s="89">
        <v>41824</v>
      </c>
      <c r="B4442" s="90">
        <v>0.83333333333333337</v>
      </c>
      <c r="C4442" s="91">
        <f t="shared" si="138"/>
        <v>41824.833333333336</v>
      </c>
      <c r="D4442" s="91">
        <f t="shared" si="139"/>
        <v>41824.791666666672</v>
      </c>
      <c r="E4442" s="88" t="s">
        <v>142</v>
      </c>
      <c r="F4442" s="88">
        <v>10.37914</v>
      </c>
      <c r="H4442" s="88">
        <v>3.8140000000000001</v>
      </c>
      <c r="I4442" s="88">
        <v>25.83548</v>
      </c>
      <c r="J4442" s="88">
        <v>6.2103700000000002</v>
      </c>
    </row>
    <row r="4443" spans="1:10">
      <c r="A4443" s="89">
        <v>41824</v>
      </c>
      <c r="B4443" s="90">
        <v>0.875</v>
      </c>
      <c r="C4443" s="91">
        <f t="shared" si="138"/>
        <v>41824.875</v>
      </c>
      <c r="D4443" s="91">
        <f t="shared" si="139"/>
        <v>41824.833333333336</v>
      </c>
      <c r="E4443" s="88" t="s">
        <v>142</v>
      </c>
      <c r="F4443" s="88">
        <v>11.15705</v>
      </c>
      <c r="H4443" s="88">
        <v>4.7085800000000004</v>
      </c>
      <c r="I4443" s="88">
        <v>25.562000000000001</v>
      </c>
      <c r="J4443" s="88">
        <v>5.2268600000000003</v>
      </c>
    </row>
    <row r="4444" spans="1:10">
      <c r="A4444" s="89">
        <v>41824</v>
      </c>
      <c r="B4444" s="90">
        <v>0.91666666666666663</v>
      </c>
      <c r="C4444" s="91">
        <f t="shared" si="138"/>
        <v>41824.916666666664</v>
      </c>
      <c r="D4444" s="91">
        <f t="shared" si="139"/>
        <v>41824.875</v>
      </c>
      <c r="E4444" s="88" t="s">
        <v>142</v>
      </c>
      <c r="F4444" s="88">
        <v>8.2758699999999994</v>
      </c>
      <c r="H4444" s="88">
        <v>6.0415900000000002</v>
      </c>
      <c r="I4444" s="88">
        <v>20.185479999999998</v>
      </c>
      <c r="J4444" s="88">
        <v>4.0587999999999997</v>
      </c>
    </row>
    <row r="4445" spans="1:10">
      <c r="A4445" s="89">
        <v>41824</v>
      </c>
      <c r="B4445" s="90">
        <v>0.95833333333333337</v>
      </c>
      <c r="C4445" s="91">
        <f t="shared" si="138"/>
        <v>41824.958333333336</v>
      </c>
      <c r="D4445" s="91">
        <f t="shared" si="139"/>
        <v>41824.916666666672</v>
      </c>
      <c r="E4445" s="88" t="s">
        <v>142</v>
      </c>
      <c r="F4445" s="88">
        <v>4.9572000000000003</v>
      </c>
      <c r="H4445" s="88">
        <v>5.2325999999999997</v>
      </c>
      <c r="I4445" s="88">
        <v>17.178550000000001</v>
      </c>
      <c r="J4445" s="88">
        <v>3.3134100000000002</v>
      </c>
    </row>
    <row r="4446" spans="1:10">
      <c r="A4446" s="89">
        <v>41824</v>
      </c>
      <c r="B4446" s="92">
        <v>1</v>
      </c>
      <c r="C4446" s="91">
        <f t="shared" si="138"/>
        <v>41825</v>
      </c>
      <c r="D4446" s="91">
        <f t="shared" si="139"/>
        <v>41824.958333333336</v>
      </c>
      <c r="E4446" s="88" t="s">
        <v>142</v>
      </c>
      <c r="F4446" s="88">
        <v>3.2330800000000002</v>
      </c>
      <c r="H4446" s="88">
        <v>4.2113300000000002</v>
      </c>
      <c r="I4446" s="88">
        <v>13.48743</v>
      </c>
      <c r="J4446" s="88">
        <v>3.03227</v>
      </c>
    </row>
    <row r="4447" spans="1:10">
      <c r="A4447" s="89">
        <v>41825</v>
      </c>
      <c r="B4447" s="90">
        <v>4.1666666666666664E-2</v>
      </c>
      <c r="C4447" s="91">
        <f t="shared" si="138"/>
        <v>41825.041666666664</v>
      </c>
      <c r="D4447" s="91">
        <f t="shared" si="139"/>
        <v>41825</v>
      </c>
      <c r="E4447" s="88" t="s">
        <v>142</v>
      </c>
      <c r="F4447" s="88">
        <v>2.6430799999999999</v>
      </c>
      <c r="H4447" s="88">
        <v>3.84158</v>
      </c>
      <c r="I4447" s="88">
        <v>15.508459999999999</v>
      </c>
      <c r="J4447" s="88">
        <v>2.5684900000000002</v>
      </c>
    </row>
    <row r="4448" spans="1:10">
      <c r="A4448" s="89">
        <v>41825</v>
      </c>
      <c r="B4448" s="90">
        <v>8.3333333333333329E-2</v>
      </c>
      <c r="C4448" s="91">
        <f t="shared" si="138"/>
        <v>41825.083333333336</v>
      </c>
      <c r="D4448" s="91">
        <f t="shared" si="139"/>
        <v>41825.041666666672</v>
      </c>
      <c r="E4448" s="88" t="s">
        <v>142</v>
      </c>
      <c r="I4448" s="88">
        <v>9.1513100000000005</v>
      </c>
      <c r="J4448" s="88">
        <v>2.8496299999999999</v>
      </c>
    </row>
    <row r="4449" spans="1:10">
      <c r="A4449" s="89">
        <v>41825</v>
      </c>
      <c r="B4449" s="90">
        <v>0.125</v>
      </c>
      <c r="C4449" s="91">
        <f t="shared" si="138"/>
        <v>41825.125</v>
      </c>
      <c r="D4449" s="91">
        <f t="shared" si="139"/>
        <v>41825.083333333336</v>
      </c>
      <c r="E4449" s="88" t="s">
        <v>142</v>
      </c>
      <c r="F4449" s="88">
        <v>3.3081499999999999</v>
      </c>
      <c r="H4449" s="88">
        <v>5.1847899999999996</v>
      </c>
      <c r="I4449" s="88">
        <v>9.7264999999999997</v>
      </c>
      <c r="J4449" s="88">
        <v>3.59598</v>
      </c>
    </row>
    <row r="4450" spans="1:10">
      <c r="A4450" s="89">
        <v>41825</v>
      </c>
      <c r="B4450" s="90">
        <v>0.16666666666666666</v>
      </c>
      <c r="C4450" s="91">
        <f t="shared" si="138"/>
        <v>41825.166666666664</v>
      </c>
      <c r="D4450" s="91">
        <f t="shared" si="139"/>
        <v>41825.125</v>
      </c>
      <c r="E4450" s="88" t="s">
        <v>142</v>
      </c>
      <c r="F4450" s="88">
        <v>3.3526099999999999</v>
      </c>
      <c r="H4450" s="88">
        <v>4.0894000000000004</v>
      </c>
      <c r="I4450" s="88">
        <v>10.99544</v>
      </c>
      <c r="J4450" s="88">
        <v>4.6707999999999998</v>
      </c>
    </row>
    <row r="4451" spans="1:10">
      <c r="A4451" s="89">
        <v>41825</v>
      </c>
      <c r="B4451" s="90">
        <v>0.20833333333333334</v>
      </c>
      <c r="C4451" s="91">
        <f t="shared" si="138"/>
        <v>41825.208333333336</v>
      </c>
      <c r="D4451" s="91">
        <f t="shared" si="139"/>
        <v>41825.166666666672</v>
      </c>
      <c r="E4451" s="88" t="s">
        <v>142</v>
      </c>
      <c r="F4451" s="88">
        <v>6.71957</v>
      </c>
      <c r="H4451" s="88">
        <v>4.18933</v>
      </c>
      <c r="I4451" s="88">
        <v>16.405429999999999</v>
      </c>
      <c r="J4451" s="88">
        <v>5.3650399999999996</v>
      </c>
    </row>
    <row r="4452" spans="1:10">
      <c r="A4452" s="89">
        <v>41825</v>
      </c>
      <c r="B4452" s="90">
        <v>0.25</v>
      </c>
      <c r="C4452" s="91">
        <f t="shared" si="138"/>
        <v>41825.25</v>
      </c>
      <c r="D4452" s="91">
        <f t="shared" si="139"/>
        <v>41825.208333333336</v>
      </c>
      <c r="E4452" s="88" t="s">
        <v>142</v>
      </c>
      <c r="F4452" s="88">
        <v>5.8283399999999999</v>
      </c>
      <c r="H4452" s="88">
        <v>3.7159900000000001</v>
      </c>
      <c r="I4452" s="88">
        <v>16.223739999999999</v>
      </c>
      <c r="J4452" s="88">
        <v>3.8613400000000002</v>
      </c>
    </row>
    <row r="4453" spans="1:10">
      <c r="A4453" s="89">
        <v>41825</v>
      </c>
      <c r="B4453" s="90">
        <v>0.29166666666666669</v>
      </c>
      <c r="C4453" s="91">
        <f t="shared" si="138"/>
        <v>41825.291666666664</v>
      </c>
      <c r="D4453" s="91">
        <f t="shared" si="139"/>
        <v>41825.25</v>
      </c>
      <c r="E4453" s="88" t="s">
        <v>142</v>
      </c>
      <c r="F4453" s="88">
        <v>5.99186</v>
      </c>
      <c r="H4453" s="88">
        <v>3.8149600000000001</v>
      </c>
      <c r="I4453" s="88">
        <v>18.13289</v>
      </c>
      <c r="J4453" s="88">
        <v>3.1709299999999998</v>
      </c>
    </row>
    <row r="4454" spans="1:10">
      <c r="A4454" s="89">
        <v>41825</v>
      </c>
      <c r="B4454" s="90">
        <v>0.33333333333333331</v>
      </c>
      <c r="C4454" s="91">
        <f t="shared" si="138"/>
        <v>41825.333333333336</v>
      </c>
      <c r="D4454" s="91">
        <f t="shared" si="139"/>
        <v>41825.291666666672</v>
      </c>
      <c r="E4454" s="88" t="s">
        <v>142</v>
      </c>
      <c r="F4454" s="88">
        <v>8.2428799999999995</v>
      </c>
      <c r="H4454" s="88">
        <v>3.8632499999999999</v>
      </c>
      <c r="I4454" s="88">
        <v>21.491720000000001</v>
      </c>
      <c r="J4454" s="88">
        <v>5.0748199999999999</v>
      </c>
    </row>
    <row r="4455" spans="1:10">
      <c r="A4455" s="89">
        <v>41825</v>
      </c>
      <c r="B4455" s="90">
        <v>0.375</v>
      </c>
      <c r="C4455" s="91">
        <f t="shared" si="138"/>
        <v>41825.375</v>
      </c>
      <c r="D4455" s="91">
        <f t="shared" si="139"/>
        <v>41825.333333333336</v>
      </c>
      <c r="E4455" s="88" t="s">
        <v>142</v>
      </c>
      <c r="F4455" s="88">
        <v>13.327260000000001</v>
      </c>
      <c r="H4455" s="88">
        <v>5.6753400000000003</v>
      </c>
      <c r="I4455" s="88">
        <v>22.26389</v>
      </c>
      <c r="J4455" s="88">
        <v>7.1106800000000003</v>
      </c>
    </row>
    <row r="4456" spans="1:10">
      <c r="A4456" s="89">
        <v>41825</v>
      </c>
      <c r="B4456" s="90">
        <v>0.41666666666666669</v>
      </c>
      <c r="C4456" s="91">
        <f t="shared" si="138"/>
        <v>41825.416666666664</v>
      </c>
      <c r="D4456" s="91">
        <f t="shared" si="139"/>
        <v>41825.375</v>
      </c>
      <c r="E4456" s="88" t="s">
        <v>142</v>
      </c>
      <c r="F4456" s="88">
        <v>10.41404</v>
      </c>
      <c r="H4456" s="88">
        <v>3.7332000000000001</v>
      </c>
      <c r="I4456" s="88">
        <v>19.762820000000001</v>
      </c>
      <c r="J4456" s="88">
        <v>6.1415199999999999</v>
      </c>
    </row>
    <row r="4457" spans="1:10">
      <c r="A4457" s="89">
        <v>41825</v>
      </c>
      <c r="B4457" s="90">
        <v>0.45833333333333331</v>
      </c>
      <c r="C4457" s="91">
        <f t="shared" si="138"/>
        <v>41825.458333333336</v>
      </c>
      <c r="D4457" s="91">
        <f t="shared" si="139"/>
        <v>41825.416666666672</v>
      </c>
      <c r="E4457" s="88" t="s">
        <v>142</v>
      </c>
      <c r="F4457" s="88">
        <v>10.06405</v>
      </c>
      <c r="H4457" s="88">
        <v>4.79129</v>
      </c>
      <c r="I4457" s="88">
        <v>12.21992</v>
      </c>
      <c r="J4457" s="88">
        <v>6.0066800000000002</v>
      </c>
    </row>
    <row r="4458" spans="1:10">
      <c r="A4458" s="89">
        <v>41825</v>
      </c>
      <c r="B4458" s="90">
        <v>0.5</v>
      </c>
      <c r="C4458" s="91">
        <f t="shared" si="138"/>
        <v>41825.5</v>
      </c>
      <c r="D4458" s="91">
        <f t="shared" si="139"/>
        <v>41825.458333333336</v>
      </c>
      <c r="E4458" s="88" t="s">
        <v>142</v>
      </c>
      <c r="F4458" s="88">
        <v>10.579470000000001</v>
      </c>
      <c r="H4458" s="88">
        <v>4.4245700000000001</v>
      </c>
      <c r="I4458" s="88">
        <v>18.765930000000001</v>
      </c>
      <c r="J4458" s="88">
        <v>6.2897299999999996</v>
      </c>
    </row>
    <row r="4459" spans="1:10">
      <c r="A4459" s="89">
        <v>41825</v>
      </c>
      <c r="B4459" s="90">
        <v>0.54166666666666663</v>
      </c>
      <c r="C4459" s="91">
        <f t="shared" si="138"/>
        <v>41825.541666666664</v>
      </c>
      <c r="D4459" s="91">
        <f t="shared" si="139"/>
        <v>41825.5</v>
      </c>
      <c r="E4459" s="88" t="s">
        <v>142</v>
      </c>
      <c r="F4459" s="88">
        <v>8.6851400000000005</v>
      </c>
      <c r="H4459" s="88">
        <v>4.5942999999999996</v>
      </c>
      <c r="I4459" s="88">
        <v>24.311219999999999</v>
      </c>
      <c r="J4459" s="88">
        <v>4.1931599999999998</v>
      </c>
    </row>
    <row r="4460" spans="1:10">
      <c r="A4460" s="89">
        <v>41825</v>
      </c>
      <c r="B4460" s="90">
        <v>0.58333333333333337</v>
      </c>
      <c r="C4460" s="91">
        <f t="shared" si="138"/>
        <v>41825.583333333336</v>
      </c>
      <c r="D4460" s="91">
        <f t="shared" si="139"/>
        <v>41825.541666666672</v>
      </c>
      <c r="E4460" s="88" t="s">
        <v>142</v>
      </c>
      <c r="F4460" s="88">
        <v>7.3454300000000003</v>
      </c>
      <c r="H4460" s="88">
        <v>4.5106299999999999</v>
      </c>
      <c r="I4460" s="88">
        <v>19.58878</v>
      </c>
      <c r="J4460" s="88">
        <v>2.7501799999999998</v>
      </c>
    </row>
    <row r="4461" spans="1:10">
      <c r="A4461" s="89">
        <v>41825</v>
      </c>
      <c r="B4461" s="90">
        <v>0.625</v>
      </c>
      <c r="C4461" s="91">
        <f t="shared" si="138"/>
        <v>41825.625</v>
      </c>
      <c r="D4461" s="91">
        <f t="shared" si="139"/>
        <v>41825.583333333336</v>
      </c>
      <c r="E4461" s="88" t="s">
        <v>142</v>
      </c>
      <c r="F4461" s="88">
        <v>8.6684099999999997</v>
      </c>
      <c r="H4461" s="88">
        <v>2.8644500000000002</v>
      </c>
      <c r="I4461" s="88">
        <v>31.856030000000001</v>
      </c>
      <c r="J4461" s="88">
        <v>1.77193</v>
      </c>
    </row>
    <row r="4462" spans="1:10">
      <c r="A4462" s="89">
        <v>41825</v>
      </c>
      <c r="B4462" s="90">
        <v>0.66666666666666663</v>
      </c>
      <c r="C4462" s="91">
        <f t="shared" si="138"/>
        <v>41825.666666666664</v>
      </c>
      <c r="D4462" s="91">
        <f t="shared" si="139"/>
        <v>41825.625</v>
      </c>
      <c r="E4462" s="88" t="s">
        <v>142</v>
      </c>
      <c r="F4462" s="88">
        <v>11.16183</v>
      </c>
      <c r="H4462" s="88">
        <v>3.1714000000000002</v>
      </c>
      <c r="I4462" s="88">
        <v>29.267939999999999</v>
      </c>
      <c r="J4462" s="88">
        <v>2.4728599999999998</v>
      </c>
    </row>
    <row r="4463" spans="1:10">
      <c r="A4463" s="89">
        <v>41825</v>
      </c>
      <c r="B4463" s="90">
        <v>0.70833333333333337</v>
      </c>
      <c r="C4463" s="91">
        <f t="shared" si="138"/>
        <v>41825.708333333336</v>
      </c>
      <c r="D4463" s="91">
        <f t="shared" si="139"/>
        <v>41825.666666666672</v>
      </c>
      <c r="E4463" s="88" t="s">
        <v>142</v>
      </c>
      <c r="F4463" s="88">
        <v>9.0901099999999992</v>
      </c>
      <c r="H4463" s="88">
        <v>3.8269099999999998</v>
      </c>
      <c r="I4463" s="88">
        <v>23.08483</v>
      </c>
      <c r="J4463" s="88">
        <v>3.7819699999999998</v>
      </c>
    </row>
    <row r="4464" spans="1:10">
      <c r="A4464" s="89">
        <v>41825</v>
      </c>
      <c r="B4464" s="90">
        <v>0.75</v>
      </c>
      <c r="C4464" s="91">
        <f t="shared" si="138"/>
        <v>41825.75</v>
      </c>
      <c r="D4464" s="91">
        <f t="shared" si="139"/>
        <v>41825.708333333336</v>
      </c>
      <c r="E4464" s="88" t="s">
        <v>142</v>
      </c>
      <c r="F4464" s="88">
        <v>8.6081599999999998</v>
      </c>
      <c r="H4464" s="88">
        <v>4.8773499999999999</v>
      </c>
      <c r="I4464" s="88">
        <v>25.769030000000001</v>
      </c>
      <c r="J4464" s="88">
        <v>7.0050100000000004</v>
      </c>
    </row>
    <row r="4465" spans="1:10">
      <c r="A4465" s="89">
        <v>41825</v>
      </c>
      <c r="B4465" s="90">
        <v>0.79166666666666663</v>
      </c>
      <c r="C4465" s="91">
        <f t="shared" si="138"/>
        <v>41825.791666666664</v>
      </c>
      <c r="D4465" s="91">
        <f t="shared" si="139"/>
        <v>41825.75</v>
      </c>
      <c r="E4465" s="88" t="s">
        <v>142</v>
      </c>
      <c r="F4465" s="88">
        <v>5.3755600000000001</v>
      </c>
      <c r="H4465" s="88">
        <v>5.2426399999999997</v>
      </c>
      <c r="I4465" s="88">
        <v>20.633959999999998</v>
      </c>
      <c r="J4465" s="88">
        <v>9.1575299999999995</v>
      </c>
    </row>
    <row r="4466" spans="1:10">
      <c r="A4466" s="89">
        <v>41825</v>
      </c>
      <c r="B4466" s="90">
        <v>0.83333333333333337</v>
      </c>
      <c r="C4466" s="91">
        <f t="shared" si="138"/>
        <v>41825.833333333336</v>
      </c>
      <c r="D4466" s="91">
        <f t="shared" si="139"/>
        <v>41825.791666666672</v>
      </c>
      <c r="E4466" s="88" t="s">
        <v>142</v>
      </c>
      <c r="F4466" s="88">
        <v>15.605040000000001</v>
      </c>
      <c r="H4466" s="88">
        <v>4.7841199999999997</v>
      </c>
      <c r="I4466" s="88">
        <v>18.272500000000001</v>
      </c>
      <c r="J4466" s="88">
        <v>8.6918299999999995</v>
      </c>
    </row>
    <row r="4467" spans="1:10">
      <c r="A4467" s="89">
        <v>41825</v>
      </c>
      <c r="B4467" s="90">
        <v>0.875</v>
      </c>
      <c r="C4467" s="91">
        <f t="shared" si="138"/>
        <v>41825.875</v>
      </c>
      <c r="D4467" s="91">
        <f t="shared" si="139"/>
        <v>41825.833333333336</v>
      </c>
      <c r="E4467" s="88" t="s">
        <v>142</v>
      </c>
      <c r="F4467" s="88">
        <v>13.15752</v>
      </c>
      <c r="H4467" s="88">
        <v>6.1434300000000004</v>
      </c>
      <c r="I4467" s="88">
        <v>32.140520000000002</v>
      </c>
      <c r="J4467" s="88">
        <v>11.170909999999999</v>
      </c>
    </row>
    <row r="4468" spans="1:10">
      <c r="A4468" s="89">
        <v>41825</v>
      </c>
      <c r="B4468" s="90">
        <v>0.91666666666666663</v>
      </c>
      <c r="C4468" s="91">
        <f t="shared" si="138"/>
        <v>41825.916666666664</v>
      </c>
      <c r="D4468" s="91">
        <f t="shared" si="139"/>
        <v>41825.875</v>
      </c>
      <c r="E4468" s="88" t="s">
        <v>142</v>
      </c>
      <c r="F4468" s="88">
        <v>14.08652</v>
      </c>
      <c r="H4468" s="88">
        <v>11.07194</v>
      </c>
      <c r="I4468" s="88">
        <v>37.231119999999997</v>
      </c>
      <c r="J4468" s="88">
        <v>9.5333299999999994</v>
      </c>
    </row>
    <row r="4469" spans="1:10">
      <c r="A4469" s="89">
        <v>41825</v>
      </c>
      <c r="B4469" s="90">
        <v>0.95833333333333337</v>
      </c>
      <c r="C4469" s="91">
        <f t="shared" si="138"/>
        <v>41825.958333333336</v>
      </c>
      <c r="D4469" s="91">
        <f t="shared" si="139"/>
        <v>41825.916666666672</v>
      </c>
      <c r="E4469" s="88" t="s">
        <v>142</v>
      </c>
      <c r="F4469" s="88">
        <v>14.48814</v>
      </c>
      <c r="H4469" s="88">
        <v>11.6935</v>
      </c>
      <c r="I4469" s="88">
        <v>32.774030000000003</v>
      </c>
      <c r="J4469" s="88">
        <v>9.6265699999999992</v>
      </c>
    </row>
    <row r="4470" spans="1:10">
      <c r="A4470" s="89">
        <v>41825</v>
      </c>
      <c r="B4470" s="92">
        <v>1</v>
      </c>
      <c r="C4470" s="91">
        <f t="shared" si="138"/>
        <v>41826</v>
      </c>
      <c r="D4470" s="91">
        <f t="shared" si="139"/>
        <v>41825.958333333336</v>
      </c>
      <c r="E4470" s="88" t="s">
        <v>142</v>
      </c>
      <c r="F4470" s="88">
        <v>14.450369999999999</v>
      </c>
      <c r="H4470" s="88">
        <v>7.1058899999999996</v>
      </c>
      <c r="I4470" s="88">
        <v>32.18403</v>
      </c>
      <c r="J4470" s="88">
        <v>10.46903</v>
      </c>
    </row>
    <row r="4471" spans="1:10">
      <c r="A4471" s="89">
        <v>41826</v>
      </c>
      <c r="B4471" s="90">
        <v>4.1666666666666664E-2</v>
      </c>
      <c r="C4471" s="91">
        <f t="shared" si="138"/>
        <v>41826.041666666664</v>
      </c>
      <c r="D4471" s="91">
        <f t="shared" si="139"/>
        <v>41826</v>
      </c>
      <c r="E4471" s="88" t="s">
        <v>142</v>
      </c>
      <c r="F4471" s="88">
        <v>16.509979999999999</v>
      </c>
      <c r="H4471" s="88">
        <v>8.87974</v>
      </c>
      <c r="I4471" s="88">
        <v>38.74024</v>
      </c>
      <c r="J4471" s="88">
        <v>9.5333299999999994</v>
      </c>
    </row>
    <row r="4472" spans="1:10">
      <c r="A4472" s="89">
        <v>41826</v>
      </c>
      <c r="B4472" s="90">
        <v>8.3333333333333329E-2</v>
      </c>
      <c r="C4472" s="91">
        <f t="shared" si="138"/>
        <v>41826.083333333336</v>
      </c>
      <c r="D4472" s="91">
        <f t="shared" si="139"/>
        <v>41826.041666666672</v>
      </c>
      <c r="E4472" s="88" t="s">
        <v>142</v>
      </c>
      <c r="I4472" s="88">
        <v>28.153279999999999</v>
      </c>
      <c r="J4472" s="88">
        <v>6.7750300000000001</v>
      </c>
    </row>
    <row r="4473" spans="1:10">
      <c r="A4473" s="89">
        <v>41826</v>
      </c>
      <c r="B4473" s="90">
        <v>0.125</v>
      </c>
      <c r="C4473" s="91">
        <f t="shared" si="138"/>
        <v>41826.125</v>
      </c>
      <c r="D4473" s="91">
        <f t="shared" si="139"/>
        <v>41826.083333333336</v>
      </c>
      <c r="E4473" s="88" t="s">
        <v>142</v>
      </c>
      <c r="F4473" s="88">
        <v>11.09872</v>
      </c>
      <c r="H4473" s="88">
        <v>9.0260400000000001</v>
      </c>
      <c r="I4473" s="88">
        <v>36.093179999999997</v>
      </c>
      <c r="J4473" s="88">
        <v>5.9340099999999998</v>
      </c>
    </row>
    <row r="4474" spans="1:10">
      <c r="A4474" s="89">
        <v>41826</v>
      </c>
      <c r="B4474" s="90">
        <v>0.16666666666666666</v>
      </c>
      <c r="C4474" s="91">
        <f t="shared" si="138"/>
        <v>41826.166666666664</v>
      </c>
      <c r="D4474" s="91">
        <f t="shared" si="139"/>
        <v>41826.125</v>
      </c>
      <c r="E4474" s="88" t="s">
        <v>142</v>
      </c>
      <c r="F4474" s="88">
        <v>13.445830000000001</v>
      </c>
      <c r="H4474" s="88">
        <v>6.9089099999999997</v>
      </c>
      <c r="I4474" s="88">
        <v>27.46876</v>
      </c>
      <c r="J4474" s="88">
        <v>6.0702800000000003</v>
      </c>
    </row>
    <row r="4475" spans="1:10">
      <c r="A4475" s="89">
        <v>41826</v>
      </c>
      <c r="B4475" s="90">
        <v>0.20833333333333334</v>
      </c>
      <c r="C4475" s="91">
        <f t="shared" si="138"/>
        <v>41826.208333333336</v>
      </c>
      <c r="D4475" s="91">
        <f t="shared" si="139"/>
        <v>41826.166666666672</v>
      </c>
      <c r="E4475" s="88" t="s">
        <v>142</v>
      </c>
      <c r="F4475" s="88">
        <v>13.00404</v>
      </c>
      <c r="H4475" s="88">
        <v>7.8766299999999996</v>
      </c>
      <c r="I4475" s="88">
        <v>32.046329999999998</v>
      </c>
      <c r="J4475" s="88">
        <v>5.7432400000000001</v>
      </c>
    </row>
    <row r="4476" spans="1:10">
      <c r="A4476" s="89">
        <v>41826</v>
      </c>
      <c r="B4476" s="90">
        <v>0.25</v>
      </c>
      <c r="C4476" s="91">
        <f t="shared" si="138"/>
        <v>41826.25</v>
      </c>
      <c r="D4476" s="91">
        <f t="shared" si="139"/>
        <v>41826.208333333336</v>
      </c>
      <c r="E4476" s="88" t="s">
        <v>142</v>
      </c>
      <c r="F4476" s="88">
        <v>12.475239999999999</v>
      </c>
      <c r="H4476" s="88">
        <v>8.7831600000000005</v>
      </c>
      <c r="I4476" s="88">
        <v>26.59188</v>
      </c>
      <c r="J4476" s="88">
        <v>6.3413700000000004</v>
      </c>
    </row>
    <row r="4477" spans="1:10">
      <c r="A4477" s="89">
        <v>41826</v>
      </c>
      <c r="B4477" s="90">
        <v>0.29166666666666669</v>
      </c>
      <c r="C4477" s="91">
        <f t="shared" si="138"/>
        <v>41826.291666666664</v>
      </c>
      <c r="D4477" s="91">
        <f t="shared" si="139"/>
        <v>41826.25</v>
      </c>
      <c r="E4477" s="88" t="s">
        <v>142</v>
      </c>
      <c r="F4477" s="88">
        <v>8.4690300000000001</v>
      </c>
      <c r="H4477" s="88">
        <v>10.27013</v>
      </c>
      <c r="I4477" s="88">
        <v>23.28612</v>
      </c>
      <c r="J4477" s="88">
        <v>7.4487100000000002</v>
      </c>
    </row>
    <row r="4478" spans="1:10">
      <c r="A4478" s="89">
        <v>41826</v>
      </c>
      <c r="B4478" s="90">
        <v>0.33333333333333331</v>
      </c>
      <c r="C4478" s="91">
        <f t="shared" si="138"/>
        <v>41826.333333333336</v>
      </c>
      <c r="D4478" s="91">
        <f t="shared" si="139"/>
        <v>41826.291666666672</v>
      </c>
      <c r="E4478" s="88" t="s">
        <v>142</v>
      </c>
      <c r="F4478" s="88">
        <v>5.72316</v>
      </c>
      <c r="H4478" s="88">
        <v>9.90245</v>
      </c>
      <c r="I4478" s="88">
        <v>25.650449999999999</v>
      </c>
      <c r="J4478" s="88">
        <v>7.5749300000000002</v>
      </c>
    </row>
    <row r="4479" spans="1:10">
      <c r="A4479" s="89">
        <v>41826</v>
      </c>
      <c r="B4479" s="90">
        <v>0.375</v>
      </c>
      <c r="C4479" s="91">
        <f t="shared" si="138"/>
        <v>41826.375</v>
      </c>
      <c r="D4479" s="91">
        <f t="shared" si="139"/>
        <v>41826.333333333336</v>
      </c>
      <c r="E4479" s="88" t="s">
        <v>142</v>
      </c>
      <c r="F4479" s="88">
        <v>4.0913199999999996</v>
      </c>
      <c r="H4479" s="88">
        <v>9.2029499999999995</v>
      </c>
      <c r="I4479" s="88">
        <v>25.645189999999999</v>
      </c>
      <c r="J4479" s="88">
        <v>6.4680799999999996</v>
      </c>
    </row>
    <row r="4480" spans="1:10">
      <c r="A4480" s="89">
        <v>41826</v>
      </c>
      <c r="B4480" s="90">
        <v>0.41666666666666669</v>
      </c>
      <c r="C4480" s="91">
        <f t="shared" si="138"/>
        <v>41826.416666666664</v>
      </c>
      <c r="D4480" s="91">
        <f t="shared" si="139"/>
        <v>41826.375</v>
      </c>
      <c r="E4480" s="88" t="s">
        <v>142</v>
      </c>
      <c r="F4480" s="88">
        <v>8.1099599999999992</v>
      </c>
      <c r="H4480" s="88">
        <v>8.5522200000000002</v>
      </c>
      <c r="I4480" s="88">
        <v>20.972000000000001</v>
      </c>
      <c r="J4480" s="88">
        <v>3.63279</v>
      </c>
    </row>
    <row r="4481" spans="1:10">
      <c r="A4481" s="89">
        <v>41826</v>
      </c>
      <c r="B4481" s="90">
        <v>0.45833333333333331</v>
      </c>
      <c r="C4481" s="91">
        <f t="shared" si="138"/>
        <v>41826.458333333336</v>
      </c>
      <c r="D4481" s="91">
        <f t="shared" si="139"/>
        <v>41826.416666666672</v>
      </c>
      <c r="E4481" s="88" t="s">
        <v>142</v>
      </c>
      <c r="F4481" s="88">
        <v>8.2476599999999998</v>
      </c>
      <c r="H4481" s="88">
        <v>6.4728599999999998</v>
      </c>
      <c r="I4481" s="88">
        <v>19.657150000000001</v>
      </c>
      <c r="J4481" s="88">
        <v>1.3024100000000001</v>
      </c>
    </row>
    <row r="4482" spans="1:10">
      <c r="A4482" s="89">
        <v>41826</v>
      </c>
      <c r="B4482" s="90">
        <v>0.5</v>
      </c>
      <c r="C4482" s="91">
        <f t="shared" si="138"/>
        <v>41826.5</v>
      </c>
      <c r="D4482" s="91">
        <f t="shared" si="139"/>
        <v>41826.458333333336</v>
      </c>
      <c r="E4482" s="88" t="s">
        <v>142</v>
      </c>
      <c r="F4482" s="88">
        <v>12.08413</v>
      </c>
      <c r="H4482" s="88">
        <v>4.5297599999999996</v>
      </c>
      <c r="I4482" s="88">
        <v>15.43722</v>
      </c>
      <c r="J4482" s="88">
        <v>0.97680999999999996</v>
      </c>
    </row>
    <row r="4483" spans="1:10">
      <c r="A4483" s="89">
        <v>41826</v>
      </c>
      <c r="B4483" s="90">
        <v>0.54166666666666663</v>
      </c>
      <c r="C4483" s="91">
        <f t="shared" si="138"/>
        <v>41826.541666666664</v>
      </c>
      <c r="D4483" s="91">
        <f t="shared" si="139"/>
        <v>41826.5</v>
      </c>
      <c r="E4483" s="88" t="s">
        <v>142</v>
      </c>
      <c r="F4483" s="88">
        <v>13.96842</v>
      </c>
      <c r="H4483" s="88">
        <v>3.1063800000000001</v>
      </c>
      <c r="I4483" s="88">
        <v>12.53166</v>
      </c>
      <c r="J4483" s="88">
        <v>1.0686100000000001</v>
      </c>
    </row>
    <row r="4484" spans="1:10">
      <c r="A4484" s="89">
        <v>41826</v>
      </c>
      <c r="B4484" s="90">
        <v>0.58333333333333337</v>
      </c>
      <c r="C4484" s="91">
        <f t="shared" si="138"/>
        <v>41826.583333333336</v>
      </c>
      <c r="D4484" s="91">
        <f t="shared" si="139"/>
        <v>41826.541666666672</v>
      </c>
      <c r="E4484" s="88" t="s">
        <v>142</v>
      </c>
      <c r="F4484" s="88">
        <v>9.9775100000000005</v>
      </c>
      <c r="H4484" s="88">
        <v>2.4895999999999998</v>
      </c>
      <c r="I4484" s="88">
        <v>18.205089999999998</v>
      </c>
      <c r="J4484" s="88">
        <v>1.4917499999999999</v>
      </c>
    </row>
    <row r="4485" spans="1:10">
      <c r="A4485" s="89">
        <v>41826</v>
      </c>
      <c r="B4485" s="90">
        <v>0.625</v>
      </c>
      <c r="C4485" s="91">
        <f t="shared" si="138"/>
        <v>41826.625</v>
      </c>
      <c r="D4485" s="91">
        <f t="shared" si="139"/>
        <v>41826.583333333336</v>
      </c>
      <c r="E4485" s="88" t="s">
        <v>142</v>
      </c>
      <c r="F4485" s="88">
        <v>8.9490700000000007</v>
      </c>
      <c r="H4485" s="88">
        <v>2.7755200000000002</v>
      </c>
      <c r="I4485" s="88">
        <v>16.208919999999999</v>
      </c>
      <c r="J4485" s="88">
        <v>1.63232</v>
      </c>
    </row>
    <row r="4486" spans="1:10">
      <c r="A4486" s="89">
        <v>41826</v>
      </c>
      <c r="B4486" s="90">
        <v>0.66666666666666663</v>
      </c>
      <c r="C4486" s="91">
        <f t="shared" si="138"/>
        <v>41826.666666666664</v>
      </c>
      <c r="D4486" s="91">
        <f t="shared" si="139"/>
        <v>41826.625</v>
      </c>
      <c r="E4486" s="88" t="s">
        <v>142</v>
      </c>
      <c r="F4486" s="88">
        <v>5.5228200000000003</v>
      </c>
      <c r="H4486" s="88">
        <v>2.9194300000000002</v>
      </c>
      <c r="I4486" s="88">
        <v>16.480969999999999</v>
      </c>
      <c r="J4486" s="88">
        <v>2.4240900000000001</v>
      </c>
    </row>
    <row r="4487" spans="1:10">
      <c r="A4487" s="89">
        <v>41826</v>
      </c>
      <c r="B4487" s="90">
        <v>0.70833333333333337</v>
      </c>
      <c r="C4487" s="91">
        <f t="shared" si="138"/>
        <v>41826.708333333336</v>
      </c>
      <c r="D4487" s="91">
        <f t="shared" si="139"/>
        <v>41826.666666666672</v>
      </c>
      <c r="E4487" s="88" t="s">
        <v>142</v>
      </c>
      <c r="F4487" s="88">
        <v>6.0960900000000002</v>
      </c>
      <c r="H4487" s="88">
        <v>3.1857500000000001</v>
      </c>
      <c r="I4487" s="88">
        <v>19.479289999999999</v>
      </c>
      <c r="J4487" s="88">
        <v>3.68634</v>
      </c>
    </row>
    <row r="4488" spans="1:10">
      <c r="A4488" s="89">
        <v>41826</v>
      </c>
      <c r="B4488" s="90">
        <v>0.75</v>
      </c>
      <c r="C4488" s="91">
        <f t="shared" ref="C4488:C4551" si="140">A4488+B4488</f>
        <v>41826.75</v>
      </c>
      <c r="D4488" s="91">
        <f t="shared" ref="D4488:D4551" si="141">C4488-"01:00"</f>
        <v>41826.708333333336</v>
      </c>
      <c r="E4488" s="88" t="s">
        <v>142</v>
      </c>
      <c r="F4488" s="88">
        <v>5.8742400000000004</v>
      </c>
      <c r="H4488" s="88">
        <v>3.3048000000000002</v>
      </c>
      <c r="I4488" s="88">
        <v>11.032730000000001</v>
      </c>
      <c r="J4488" s="88">
        <v>5.7427599999999996</v>
      </c>
    </row>
    <row r="4489" spans="1:10">
      <c r="A4489" s="89">
        <v>41826</v>
      </c>
      <c r="B4489" s="90">
        <v>0.79166666666666663</v>
      </c>
      <c r="C4489" s="91">
        <f t="shared" si="140"/>
        <v>41826.791666666664</v>
      </c>
      <c r="D4489" s="91">
        <f t="shared" si="141"/>
        <v>41826.75</v>
      </c>
      <c r="E4489" s="88" t="s">
        <v>142</v>
      </c>
      <c r="F4489" s="88">
        <v>15.674849999999999</v>
      </c>
      <c r="H4489" s="88">
        <v>3.0212699999999999</v>
      </c>
      <c r="I4489" s="88">
        <v>12.12382</v>
      </c>
      <c r="J4489" s="88">
        <v>7.3363500000000004</v>
      </c>
    </row>
    <row r="4490" spans="1:10">
      <c r="A4490" s="89">
        <v>41826</v>
      </c>
      <c r="B4490" s="90">
        <v>0.83333333333333337</v>
      </c>
      <c r="C4490" s="91">
        <f t="shared" si="140"/>
        <v>41826.833333333336</v>
      </c>
      <c r="D4490" s="91">
        <f t="shared" si="141"/>
        <v>41826.791666666672</v>
      </c>
      <c r="E4490" s="88" t="s">
        <v>142</v>
      </c>
      <c r="F4490" s="88">
        <v>10.797980000000001</v>
      </c>
      <c r="H4490" s="88">
        <v>2.08223</v>
      </c>
      <c r="I4490" s="88">
        <v>21.705919999999999</v>
      </c>
      <c r="J4490" s="88">
        <v>12.01337</v>
      </c>
    </row>
    <row r="4491" spans="1:10">
      <c r="A4491" s="89">
        <v>41826</v>
      </c>
      <c r="B4491" s="90">
        <v>0.875</v>
      </c>
      <c r="C4491" s="91">
        <f t="shared" si="140"/>
        <v>41826.875</v>
      </c>
      <c r="D4491" s="91">
        <f t="shared" si="141"/>
        <v>41826.833333333336</v>
      </c>
      <c r="E4491" s="88" t="s">
        <v>142</v>
      </c>
      <c r="F4491" s="88">
        <v>13.6629</v>
      </c>
      <c r="H4491" s="88">
        <v>3.3875199999999999</v>
      </c>
      <c r="I4491" s="88">
        <v>16.438890000000001</v>
      </c>
      <c r="J4491" s="88">
        <v>9.9545600000000007</v>
      </c>
    </row>
    <row r="4492" spans="1:10">
      <c r="A4492" s="89">
        <v>41826</v>
      </c>
      <c r="B4492" s="90">
        <v>0.91666666666666663</v>
      </c>
      <c r="C4492" s="91">
        <f t="shared" si="140"/>
        <v>41826.916666666664</v>
      </c>
      <c r="D4492" s="91">
        <f t="shared" si="141"/>
        <v>41826.875</v>
      </c>
      <c r="E4492" s="88" t="s">
        <v>142</v>
      </c>
      <c r="F4492" s="88">
        <v>12.02628</v>
      </c>
      <c r="H4492" s="88">
        <v>3.4568400000000001</v>
      </c>
      <c r="I4492" s="88">
        <v>16.667919999999999</v>
      </c>
      <c r="J4492" s="88">
        <v>15.47165</v>
      </c>
    </row>
    <row r="4493" spans="1:10">
      <c r="A4493" s="89">
        <v>41826</v>
      </c>
      <c r="B4493" s="90">
        <v>0.95833333333333337</v>
      </c>
      <c r="C4493" s="91">
        <f t="shared" si="140"/>
        <v>41826.958333333336</v>
      </c>
      <c r="D4493" s="91">
        <f t="shared" si="141"/>
        <v>41826.916666666672</v>
      </c>
      <c r="E4493" s="88" t="s">
        <v>142</v>
      </c>
      <c r="F4493" s="88">
        <v>9.3095700000000008</v>
      </c>
      <c r="H4493" s="88">
        <v>4.4245700000000001</v>
      </c>
      <c r="I4493" s="88">
        <v>20.345179999999999</v>
      </c>
      <c r="J4493" s="88">
        <v>17.856059999999999</v>
      </c>
    </row>
    <row r="4494" spans="1:10">
      <c r="A4494" s="89">
        <v>41826</v>
      </c>
      <c r="B4494" s="92">
        <v>1</v>
      </c>
      <c r="C4494" s="91">
        <f t="shared" si="140"/>
        <v>41827</v>
      </c>
      <c r="D4494" s="91">
        <f t="shared" si="141"/>
        <v>41826.958333333336</v>
      </c>
      <c r="E4494" s="88" t="s">
        <v>142</v>
      </c>
      <c r="F4494" s="88">
        <v>9.7360600000000002</v>
      </c>
      <c r="H4494" s="88">
        <v>10.63828</v>
      </c>
      <c r="I4494" s="88">
        <v>26.523980000000002</v>
      </c>
      <c r="J4494" s="88">
        <v>9.2063000000000006</v>
      </c>
    </row>
    <row r="4495" spans="1:10">
      <c r="A4495" s="89">
        <v>41827</v>
      </c>
      <c r="B4495" s="90">
        <v>4.1666666666666664E-2</v>
      </c>
      <c r="C4495" s="91">
        <f t="shared" si="140"/>
        <v>41827.041666666664</v>
      </c>
      <c r="D4495" s="91">
        <f t="shared" si="141"/>
        <v>41827</v>
      </c>
      <c r="E4495" s="88" t="s">
        <v>142</v>
      </c>
      <c r="F4495" s="88">
        <v>11.577</v>
      </c>
      <c r="H4495" s="88">
        <v>16.26773</v>
      </c>
      <c r="I4495" s="88">
        <v>31.878830000000001</v>
      </c>
      <c r="J4495" s="88">
        <v>14.09768</v>
      </c>
    </row>
    <row r="4496" spans="1:10">
      <c r="A4496" s="89">
        <v>41827</v>
      </c>
      <c r="B4496" s="90">
        <v>8.3333333333333329E-2</v>
      </c>
      <c r="C4496" s="91">
        <f t="shared" si="140"/>
        <v>41827.083333333336</v>
      </c>
      <c r="D4496" s="91">
        <f t="shared" si="141"/>
        <v>41827.041666666672</v>
      </c>
      <c r="E4496" s="88" t="s">
        <v>142</v>
      </c>
      <c r="I4496" s="88">
        <v>19.41825</v>
      </c>
      <c r="J4496" s="88">
        <v>12.349970000000001</v>
      </c>
    </row>
    <row r="4497" spans="1:10">
      <c r="A4497" s="89">
        <v>41827</v>
      </c>
      <c r="B4497" s="90">
        <v>0.125</v>
      </c>
      <c r="C4497" s="91">
        <f t="shared" si="140"/>
        <v>41827.125</v>
      </c>
      <c r="D4497" s="91">
        <f t="shared" si="141"/>
        <v>41827.083333333336</v>
      </c>
      <c r="E4497" s="88" t="s">
        <v>142</v>
      </c>
      <c r="F4497" s="88">
        <v>7.3526100000000003</v>
      </c>
      <c r="H4497" s="88">
        <v>12.16493</v>
      </c>
      <c r="I4497" s="88">
        <v>23.590689999999999</v>
      </c>
      <c r="J4497" s="88">
        <v>10.281599999999999</v>
      </c>
    </row>
    <row r="4498" spans="1:10">
      <c r="A4498" s="89">
        <v>41827</v>
      </c>
      <c r="B4498" s="90">
        <v>0.16666666666666666</v>
      </c>
      <c r="C4498" s="91">
        <f t="shared" si="140"/>
        <v>41827.166666666664</v>
      </c>
      <c r="D4498" s="91">
        <f t="shared" si="141"/>
        <v>41827.125</v>
      </c>
      <c r="E4498" s="88" t="s">
        <v>142</v>
      </c>
      <c r="F4498" s="88">
        <v>9.3435199999999998</v>
      </c>
      <c r="H4498" s="88">
        <v>8.1783300000000008</v>
      </c>
      <c r="I4498" s="88">
        <v>20.324619999999999</v>
      </c>
      <c r="J4498" s="88">
        <v>16.286370000000002</v>
      </c>
    </row>
    <row r="4499" spans="1:10">
      <c r="A4499" s="89">
        <v>41827</v>
      </c>
      <c r="B4499" s="90">
        <v>0.20833333333333334</v>
      </c>
      <c r="C4499" s="91">
        <f t="shared" si="140"/>
        <v>41827.208333333336</v>
      </c>
      <c r="D4499" s="91">
        <f t="shared" si="141"/>
        <v>41827.166666666672</v>
      </c>
      <c r="E4499" s="88" t="s">
        <v>142</v>
      </c>
      <c r="F4499" s="88">
        <v>19.333939999999998</v>
      </c>
      <c r="H4499" s="88">
        <v>7.4678300000000002</v>
      </c>
      <c r="I4499" s="88">
        <v>16.352830000000001</v>
      </c>
      <c r="J4499" s="88">
        <v>16.194569999999999</v>
      </c>
    </row>
    <row r="4500" spans="1:10">
      <c r="A4500" s="89">
        <v>41827</v>
      </c>
      <c r="B4500" s="90">
        <v>0.25</v>
      </c>
      <c r="C4500" s="91">
        <f t="shared" si="140"/>
        <v>41827.25</v>
      </c>
      <c r="D4500" s="91">
        <f t="shared" si="141"/>
        <v>41827.208333333336</v>
      </c>
      <c r="E4500" s="88" t="s">
        <v>142</v>
      </c>
      <c r="F4500" s="88">
        <v>19.442</v>
      </c>
      <c r="H4500" s="88">
        <v>7.3463900000000004</v>
      </c>
      <c r="I4500" s="88">
        <v>26.608129999999999</v>
      </c>
      <c r="J4500" s="88">
        <v>10.30264</v>
      </c>
    </row>
    <row r="4501" spans="1:10">
      <c r="A4501" s="89">
        <v>41827</v>
      </c>
      <c r="B4501" s="90">
        <v>0.29166666666666669</v>
      </c>
      <c r="C4501" s="91">
        <f t="shared" si="140"/>
        <v>41827.291666666664</v>
      </c>
      <c r="D4501" s="91">
        <f t="shared" si="141"/>
        <v>41827.25</v>
      </c>
      <c r="E4501" s="88" t="s">
        <v>142</v>
      </c>
      <c r="F4501" s="88">
        <v>14.27777</v>
      </c>
      <c r="H4501" s="88">
        <v>5.8522499999999997</v>
      </c>
      <c r="I4501" s="88">
        <v>25.29712</v>
      </c>
      <c r="J4501" s="88">
        <v>6.13673</v>
      </c>
    </row>
    <row r="4502" spans="1:10">
      <c r="A4502" s="89">
        <v>41827</v>
      </c>
      <c r="B4502" s="90">
        <v>0.33333333333333331</v>
      </c>
      <c r="C4502" s="91">
        <f t="shared" si="140"/>
        <v>41827.333333333336</v>
      </c>
      <c r="D4502" s="91">
        <f t="shared" si="141"/>
        <v>41827.291666666672</v>
      </c>
      <c r="E4502" s="88" t="s">
        <v>142</v>
      </c>
      <c r="F4502" s="88">
        <v>17.891919999999999</v>
      </c>
      <c r="H4502" s="88">
        <v>7.2689300000000001</v>
      </c>
      <c r="I4502" s="88">
        <v>28.829979999999999</v>
      </c>
      <c r="J4502" s="88">
        <v>4.7057099999999998</v>
      </c>
    </row>
    <row r="4503" spans="1:10">
      <c r="A4503" s="89">
        <v>41827</v>
      </c>
      <c r="B4503" s="90">
        <v>0.375</v>
      </c>
      <c r="C4503" s="91">
        <f t="shared" si="140"/>
        <v>41827.375</v>
      </c>
      <c r="D4503" s="91">
        <f t="shared" si="141"/>
        <v>41827.333333333336</v>
      </c>
      <c r="E4503" s="88" t="s">
        <v>142</v>
      </c>
      <c r="F4503" s="88">
        <v>18.11185</v>
      </c>
      <c r="H4503" s="88">
        <v>5.33683</v>
      </c>
      <c r="I4503" s="88">
        <v>24.797000000000001</v>
      </c>
      <c r="J4503" s="88">
        <v>2.8328899999999999</v>
      </c>
    </row>
    <row r="4504" spans="1:10">
      <c r="A4504" s="89">
        <v>41827</v>
      </c>
      <c r="B4504" s="90">
        <v>0.41666666666666669</v>
      </c>
      <c r="C4504" s="91">
        <f t="shared" si="140"/>
        <v>41827.416666666664</v>
      </c>
      <c r="D4504" s="91">
        <f t="shared" si="141"/>
        <v>41827.375</v>
      </c>
      <c r="E4504" s="88" t="s">
        <v>142</v>
      </c>
      <c r="F4504" s="88">
        <v>18.06739</v>
      </c>
      <c r="H4504" s="88">
        <v>3.95553</v>
      </c>
      <c r="I4504" s="88">
        <v>22.443190000000001</v>
      </c>
      <c r="J4504" s="88">
        <v>4.1094799999999996</v>
      </c>
    </row>
    <row r="4505" spans="1:10">
      <c r="A4505" s="89">
        <v>41827</v>
      </c>
      <c r="B4505" s="90">
        <v>0.45833333333333331</v>
      </c>
      <c r="C4505" s="91">
        <f t="shared" si="140"/>
        <v>41827.458333333336</v>
      </c>
      <c r="D4505" s="91">
        <f t="shared" si="141"/>
        <v>41827.416666666672</v>
      </c>
      <c r="E4505" s="88" t="s">
        <v>142</v>
      </c>
      <c r="F4505" s="88">
        <v>27.168500000000002</v>
      </c>
      <c r="H4505" s="88">
        <v>3.29189</v>
      </c>
      <c r="I4505" s="88">
        <v>18.99878</v>
      </c>
      <c r="J4505" s="88">
        <v>5.2254300000000002</v>
      </c>
    </row>
    <row r="4506" spans="1:10">
      <c r="A4506" s="89">
        <v>41827</v>
      </c>
      <c r="B4506" s="90">
        <v>0.5</v>
      </c>
      <c r="C4506" s="91">
        <f t="shared" si="140"/>
        <v>41827.5</v>
      </c>
      <c r="D4506" s="91">
        <f t="shared" si="141"/>
        <v>41827.458333333336</v>
      </c>
      <c r="E4506" s="88" t="s">
        <v>142</v>
      </c>
      <c r="F4506" s="88">
        <v>17.740829999999999</v>
      </c>
      <c r="H4506" s="88">
        <v>2.8324099999999999</v>
      </c>
      <c r="I4506" s="88">
        <v>20.31888</v>
      </c>
      <c r="J4506" s="88">
        <v>3.4468000000000001</v>
      </c>
    </row>
    <row r="4507" spans="1:10">
      <c r="A4507" s="89">
        <v>41827</v>
      </c>
      <c r="B4507" s="90">
        <v>0.54166666666666663</v>
      </c>
      <c r="C4507" s="91">
        <f t="shared" si="140"/>
        <v>41827.541666666664</v>
      </c>
      <c r="D4507" s="91">
        <f t="shared" si="141"/>
        <v>41827.5</v>
      </c>
      <c r="E4507" s="88" t="s">
        <v>142</v>
      </c>
      <c r="F4507" s="88">
        <v>15.332990000000001</v>
      </c>
      <c r="H4507" s="88">
        <v>3.1063800000000001</v>
      </c>
      <c r="I4507" s="88">
        <v>20.453230000000001</v>
      </c>
      <c r="J4507" s="88">
        <v>4.08988</v>
      </c>
    </row>
    <row r="4508" spans="1:10">
      <c r="A4508" s="89">
        <v>41827</v>
      </c>
      <c r="B4508" s="90">
        <v>0.58333333333333337</v>
      </c>
      <c r="C4508" s="91">
        <f t="shared" si="140"/>
        <v>41827.583333333336</v>
      </c>
      <c r="D4508" s="91">
        <f t="shared" si="141"/>
        <v>41827.541666666672</v>
      </c>
      <c r="E4508" s="88" t="s">
        <v>142</v>
      </c>
      <c r="F4508" s="88">
        <v>17.06476</v>
      </c>
      <c r="H4508" s="88">
        <v>4.5302300000000004</v>
      </c>
      <c r="I4508" s="88">
        <v>26.57132</v>
      </c>
      <c r="J4508" s="88">
        <v>5.9779999999999998</v>
      </c>
    </row>
    <row r="4509" spans="1:10">
      <c r="A4509" s="89">
        <v>41827</v>
      </c>
      <c r="B4509" s="90">
        <v>0.625</v>
      </c>
      <c r="C4509" s="91">
        <f t="shared" si="140"/>
        <v>41827.625</v>
      </c>
      <c r="D4509" s="91">
        <f t="shared" si="141"/>
        <v>41827.583333333336</v>
      </c>
      <c r="E4509" s="88" t="s">
        <v>142</v>
      </c>
      <c r="F4509" s="88">
        <v>20.19313</v>
      </c>
      <c r="H4509" s="88">
        <v>4.3954000000000004</v>
      </c>
      <c r="I4509" s="88">
        <v>28.484300000000001</v>
      </c>
      <c r="J4509" s="88">
        <v>8.6908799999999999</v>
      </c>
    </row>
    <row r="4510" spans="1:10">
      <c r="A4510" s="89">
        <v>41827</v>
      </c>
      <c r="B4510" s="90">
        <v>0.66666666666666663</v>
      </c>
      <c r="C4510" s="91">
        <f t="shared" si="140"/>
        <v>41827.666666666664</v>
      </c>
      <c r="D4510" s="91">
        <f t="shared" si="141"/>
        <v>41827.625</v>
      </c>
      <c r="E4510" s="88" t="s">
        <v>142</v>
      </c>
      <c r="F4510" s="88">
        <v>21.792940000000002</v>
      </c>
      <c r="H4510" s="88">
        <v>2.2672699999999999</v>
      </c>
      <c r="I4510" s="88">
        <v>38.594250000000002</v>
      </c>
      <c r="J4510" s="88">
        <v>7.9880300000000002</v>
      </c>
    </row>
    <row r="4511" spans="1:10">
      <c r="A4511" s="89">
        <v>41827</v>
      </c>
      <c r="B4511" s="90">
        <v>0.70833333333333337</v>
      </c>
      <c r="C4511" s="91">
        <f t="shared" si="140"/>
        <v>41827.708333333336</v>
      </c>
      <c r="D4511" s="91">
        <f t="shared" si="141"/>
        <v>41827.666666666672</v>
      </c>
      <c r="E4511" s="88" t="s">
        <v>142</v>
      </c>
      <c r="F4511" s="88">
        <v>16.5503</v>
      </c>
      <c r="H4511" s="88">
        <v>4.2141900000000003</v>
      </c>
      <c r="I4511" s="88">
        <v>67.142139999999998</v>
      </c>
      <c r="J4511" s="88">
        <v>7.6189200000000001</v>
      </c>
    </row>
    <row r="4512" spans="1:10">
      <c r="A4512" s="89">
        <v>41827</v>
      </c>
      <c r="B4512" s="90">
        <v>0.75</v>
      </c>
      <c r="C4512" s="91">
        <f t="shared" si="140"/>
        <v>41827.75</v>
      </c>
      <c r="D4512" s="91">
        <f t="shared" si="141"/>
        <v>41827.708333333336</v>
      </c>
      <c r="E4512" s="88" t="s">
        <v>142</v>
      </c>
      <c r="F4512" s="88">
        <v>17.68871</v>
      </c>
      <c r="H4512" s="88">
        <v>5.2464700000000004</v>
      </c>
      <c r="I4512" s="88">
        <v>76.931269999999998</v>
      </c>
      <c r="J4512" s="88">
        <v>8.6980500000000003</v>
      </c>
    </row>
    <row r="4513" spans="1:10">
      <c r="A4513" s="89">
        <v>41827</v>
      </c>
      <c r="B4513" s="90">
        <v>0.79166666666666663</v>
      </c>
      <c r="C4513" s="91">
        <f t="shared" si="140"/>
        <v>41827.791666666664</v>
      </c>
      <c r="D4513" s="91">
        <f t="shared" si="141"/>
        <v>41827.75</v>
      </c>
      <c r="E4513" s="88" t="s">
        <v>142</v>
      </c>
      <c r="F4513" s="88">
        <v>14.440810000000001</v>
      </c>
      <c r="H4513" s="88">
        <v>4.12765</v>
      </c>
      <c r="I4513" s="88">
        <v>40.817529999999998</v>
      </c>
      <c r="J4513" s="88">
        <v>8.6081599999999998</v>
      </c>
    </row>
    <row r="4514" spans="1:10">
      <c r="A4514" s="89">
        <v>41827</v>
      </c>
      <c r="B4514" s="90">
        <v>0.83333333333333337</v>
      </c>
      <c r="C4514" s="91">
        <f t="shared" si="140"/>
        <v>41827.833333333336</v>
      </c>
      <c r="D4514" s="91">
        <f t="shared" si="141"/>
        <v>41827.791666666672</v>
      </c>
      <c r="E4514" s="88" t="s">
        <v>142</v>
      </c>
      <c r="F4514" s="88">
        <v>15.67628</v>
      </c>
      <c r="H4514" s="88">
        <v>3.87473</v>
      </c>
      <c r="I4514" s="88">
        <v>29.534739999999999</v>
      </c>
      <c r="J4514" s="88">
        <v>13.380330000000001</v>
      </c>
    </row>
    <row r="4515" spans="1:10">
      <c r="A4515" s="89">
        <v>41827</v>
      </c>
      <c r="B4515" s="90">
        <v>0.875</v>
      </c>
      <c r="C4515" s="91">
        <f t="shared" si="140"/>
        <v>41827.875</v>
      </c>
      <c r="D4515" s="91">
        <f t="shared" si="141"/>
        <v>41827.833333333336</v>
      </c>
      <c r="E4515" s="88" t="s">
        <v>142</v>
      </c>
      <c r="F4515" s="88">
        <v>13.52807</v>
      </c>
      <c r="H4515" s="88">
        <v>4.8013300000000001</v>
      </c>
      <c r="I4515" s="88">
        <v>30.624860000000002</v>
      </c>
      <c r="J4515" s="88">
        <v>14.3165</v>
      </c>
    </row>
    <row r="4516" spans="1:10">
      <c r="A4516" s="89">
        <v>41827</v>
      </c>
      <c r="B4516" s="90">
        <v>0.91666666666666663</v>
      </c>
      <c r="C4516" s="91">
        <f t="shared" si="140"/>
        <v>41827.916666666664</v>
      </c>
      <c r="D4516" s="91">
        <f t="shared" si="141"/>
        <v>41827.875</v>
      </c>
      <c r="E4516" s="88" t="s">
        <v>142</v>
      </c>
      <c r="F4516" s="88">
        <v>8.1965000000000003</v>
      </c>
      <c r="H4516" s="88">
        <v>5.5840199999999998</v>
      </c>
      <c r="I4516" s="88">
        <v>46.685079999999999</v>
      </c>
      <c r="J4516" s="88">
        <v>13.56728</v>
      </c>
    </row>
    <row r="4517" spans="1:10">
      <c r="A4517" s="89">
        <v>41827</v>
      </c>
      <c r="B4517" s="90">
        <v>0.95833333333333337</v>
      </c>
      <c r="C4517" s="91">
        <f t="shared" si="140"/>
        <v>41827.958333333336</v>
      </c>
      <c r="D4517" s="91">
        <f t="shared" si="141"/>
        <v>41827.916666666672</v>
      </c>
      <c r="E4517" s="88" t="s">
        <v>142</v>
      </c>
      <c r="F4517" s="88">
        <v>8.3571500000000007</v>
      </c>
      <c r="H4517" s="88">
        <v>8.2318800000000003</v>
      </c>
      <c r="I4517" s="88">
        <v>43.508420000000001</v>
      </c>
      <c r="J4517" s="88">
        <v>15.71932</v>
      </c>
    </row>
    <row r="4518" spans="1:10">
      <c r="A4518" s="89">
        <v>41827</v>
      </c>
      <c r="B4518" s="92">
        <v>1</v>
      </c>
      <c r="C4518" s="91">
        <f t="shared" si="140"/>
        <v>41828</v>
      </c>
      <c r="D4518" s="91">
        <f t="shared" si="141"/>
        <v>41827.958333333336</v>
      </c>
      <c r="E4518" s="88" t="s">
        <v>142</v>
      </c>
      <c r="F4518" s="88">
        <v>6.8065899999999999</v>
      </c>
      <c r="H4518" s="88">
        <v>10.4762</v>
      </c>
      <c r="I4518" s="88">
        <v>47.135950000000001</v>
      </c>
      <c r="J4518" s="88">
        <v>18.29402</v>
      </c>
    </row>
    <row r="4519" spans="1:10">
      <c r="A4519" s="89">
        <v>41828</v>
      </c>
      <c r="B4519" s="90">
        <v>4.1666666666666664E-2</v>
      </c>
      <c r="C4519" s="91">
        <f t="shared" si="140"/>
        <v>41828.041666666664</v>
      </c>
      <c r="D4519" s="91">
        <f t="shared" si="141"/>
        <v>41828</v>
      </c>
      <c r="E4519" s="88" t="s">
        <v>142</v>
      </c>
      <c r="F4519" s="88">
        <v>7.6225899999999998</v>
      </c>
      <c r="H4519" s="88">
        <v>13.160550000000001</v>
      </c>
      <c r="I4519" s="88">
        <v>43.144730000000003</v>
      </c>
      <c r="J4519" s="88">
        <v>15.266529999999999</v>
      </c>
    </row>
    <row r="4520" spans="1:10">
      <c r="A4520" s="89">
        <v>41828</v>
      </c>
      <c r="B4520" s="90">
        <v>8.3333333333333329E-2</v>
      </c>
      <c r="C4520" s="91">
        <f t="shared" si="140"/>
        <v>41828.083333333336</v>
      </c>
      <c r="D4520" s="91">
        <f t="shared" si="141"/>
        <v>41828.041666666672</v>
      </c>
      <c r="E4520" s="88" t="s">
        <v>142</v>
      </c>
      <c r="I4520" s="88">
        <v>44.464350000000003</v>
      </c>
      <c r="J4520" s="88">
        <v>13.815899999999999</v>
      </c>
    </row>
    <row r="4521" spans="1:10">
      <c r="A4521" s="89">
        <v>41828</v>
      </c>
      <c r="B4521" s="90">
        <v>0.125</v>
      </c>
      <c r="C4521" s="91">
        <f t="shared" si="140"/>
        <v>41828.125</v>
      </c>
      <c r="D4521" s="91">
        <f t="shared" si="141"/>
        <v>41828.083333333336</v>
      </c>
      <c r="E4521" s="88" t="s">
        <v>142</v>
      </c>
      <c r="F4521" s="88">
        <v>8.3380200000000002</v>
      </c>
      <c r="H4521" s="88">
        <v>19.646159999999998</v>
      </c>
      <c r="I4521" s="88">
        <v>40.319330000000001</v>
      </c>
      <c r="J4521" s="88">
        <v>17.8245</v>
      </c>
    </row>
    <row r="4522" spans="1:10">
      <c r="A4522" s="89">
        <v>41828</v>
      </c>
      <c r="B4522" s="90">
        <v>0.16666666666666666</v>
      </c>
      <c r="C4522" s="91">
        <f t="shared" si="140"/>
        <v>41828.166666666664</v>
      </c>
      <c r="D4522" s="91">
        <f t="shared" si="141"/>
        <v>41828.125</v>
      </c>
      <c r="E4522" s="88" t="s">
        <v>142</v>
      </c>
      <c r="F4522" s="88">
        <v>10.604810000000001</v>
      </c>
      <c r="H4522" s="88">
        <v>16.179749999999999</v>
      </c>
      <c r="I4522" s="88">
        <v>35.23733</v>
      </c>
      <c r="J4522" s="88">
        <v>13.25028</v>
      </c>
    </row>
    <row r="4523" spans="1:10">
      <c r="A4523" s="89">
        <v>41828</v>
      </c>
      <c r="B4523" s="90">
        <v>0.20833333333333334</v>
      </c>
      <c r="C4523" s="91">
        <f t="shared" si="140"/>
        <v>41828.208333333336</v>
      </c>
      <c r="D4523" s="91">
        <f t="shared" si="141"/>
        <v>41828.166666666672</v>
      </c>
      <c r="E4523" s="88" t="s">
        <v>142</v>
      </c>
      <c r="F4523" s="88">
        <v>13.85702</v>
      </c>
      <c r="H4523" s="88">
        <v>16.005230000000001</v>
      </c>
      <c r="I4523" s="88">
        <v>37.166089999999997</v>
      </c>
      <c r="J4523" s="88">
        <v>13.97607</v>
      </c>
    </row>
    <row r="4524" spans="1:10">
      <c r="A4524" s="89">
        <v>41828</v>
      </c>
      <c r="B4524" s="90">
        <v>0.25</v>
      </c>
      <c r="C4524" s="91">
        <f t="shared" si="140"/>
        <v>41828.25</v>
      </c>
      <c r="D4524" s="91">
        <f t="shared" si="141"/>
        <v>41828.208333333336</v>
      </c>
      <c r="E4524" s="88" t="s">
        <v>142</v>
      </c>
      <c r="F4524" s="88">
        <v>14.94284</v>
      </c>
      <c r="H4524" s="88">
        <v>13.07959</v>
      </c>
      <c r="I4524" s="88">
        <v>33.581110000000002</v>
      </c>
      <c r="J4524" s="88">
        <v>11.60505</v>
      </c>
    </row>
    <row r="4525" spans="1:10">
      <c r="A4525" s="89">
        <v>41828</v>
      </c>
      <c r="B4525" s="90">
        <v>0.29166666666666669</v>
      </c>
      <c r="C4525" s="91">
        <f t="shared" si="140"/>
        <v>41828.291666666664</v>
      </c>
      <c r="D4525" s="91">
        <f t="shared" si="141"/>
        <v>41828.25</v>
      </c>
      <c r="E4525" s="88" t="s">
        <v>142</v>
      </c>
      <c r="F4525" s="88">
        <v>16.693259999999999</v>
      </c>
      <c r="H4525" s="88">
        <v>11.082940000000001</v>
      </c>
      <c r="I4525" s="88">
        <v>44.092689999999997</v>
      </c>
      <c r="J4525" s="88">
        <v>8.1568100000000001</v>
      </c>
    </row>
    <row r="4526" spans="1:10">
      <c r="A4526" s="89">
        <v>41828</v>
      </c>
      <c r="B4526" s="90">
        <v>0.33333333333333331</v>
      </c>
      <c r="C4526" s="91">
        <f t="shared" si="140"/>
        <v>41828.333333333336</v>
      </c>
      <c r="D4526" s="91">
        <f t="shared" si="141"/>
        <v>41828.291666666672</v>
      </c>
      <c r="E4526" s="88" t="s">
        <v>142</v>
      </c>
      <c r="F4526" s="88">
        <v>22.124759999999998</v>
      </c>
      <c r="H4526" s="88">
        <v>10.150589999999999</v>
      </c>
      <c r="I4526" s="88">
        <v>43.362589999999997</v>
      </c>
      <c r="J4526" s="88">
        <v>6.0564099999999996</v>
      </c>
    </row>
    <row r="4527" spans="1:10">
      <c r="A4527" s="89">
        <v>41828</v>
      </c>
      <c r="B4527" s="90">
        <v>0.375</v>
      </c>
      <c r="C4527" s="91">
        <f t="shared" si="140"/>
        <v>41828.375</v>
      </c>
      <c r="D4527" s="91">
        <f t="shared" si="141"/>
        <v>41828.333333333336</v>
      </c>
      <c r="E4527" s="88" t="s">
        <v>142</v>
      </c>
      <c r="F4527" s="88">
        <v>17.098230000000001</v>
      </c>
      <c r="H4527" s="88">
        <v>9.8460300000000007</v>
      </c>
      <c r="I4527" s="88">
        <v>39.989899999999999</v>
      </c>
      <c r="J4527" s="88">
        <v>6.3026400000000002</v>
      </c>
    </row>
    <row r="4528" spans="1:10">
      <c r="A4528" s="89">
        <v>41828</v>
      </c>
      <c r="B4528" s="90">
        <v>0.41666666666666669</v>
      </c>
      <c r="C4528" s="91">
        <f t="shared" si="140"/>
        <v>41828.416666666664</v>
      </c>
      <c r="D4528" s="91">
        <f t="shared" si="141"/>
        <v>41828.375</v>
      </c>
      <c r="E4528" s="88" t="s">
        <v>142</v>
      </c>
      <c r="F4528" s="88">
        <v>16.31363</v>
      </c>
      <c r="H4528" s="88">
        <v>13.94069</v>
      </c>
      <c r="I4528" s="88">
        <v>28.49625</v>
      </c>
      <c r="J4528" s="88">
        <v>15.617000000000001</v>
      </c>
    </row>
    <row r="4529" spans="1:10">
      <c r="A4529" s="89">
        <v>41828</v>
      </c>
      <c r="B4529" s="90">
        <v>0.45833333333333331</v>
      </c>
      <c r="C4529" s="91">
        <f t="shared" si="140"/>
        <v>41828.458333333336</v>
      </c>
      <c r="D4529" s="91">
        <f t="shared" si="141"/>
        <v>41828.416666666672</v>
      </c>
      <c r="E4529" s="88" t="s">
        <v>142</v>
      </c>
      <c r="F4529" s="88">
        <v>8.4192999999999998</v>
      </c>
      <c r="H4529" s="88">
        <v>13.51707</v>
      </c>
      <c r="I4529" s="88">
        <v>30.53163</v>
      </c>
      <c r="J4529" s="88">
        <v>10.42408</v>
      </c>
    </row>
    <row r="4530" spans="1:10">
      <c r="A4530" s="89">
        <v>41828</v>
      </c>
      <c r="B4530" s="90">
        <v>0.5</v>
      </c>
      <c r="C4530" s="91">
        <f t="shared" si="140"/>
        <v>41828.5</v>
      </c>
      <c r="D4530" s="91">
        <f t="shared" si="141"/>
        <v>41828.458333333336</v>
      </c>
      <c r="E4530" s="88" t="s">
        <v>142</v>
      </c>
      <c r="F4530" s="88">
        <v>6.0827099999999996</v>
      </c>
      <c r="H4530" s="88">
        <v>11.94117</v>
      </c>
      <c r="I4530" s="88">
        <v>29.808700000000002</v>
      </c>
      <c r="J4530" s="88">
        <v>8.6033799999999996</v>
      </c>
    </row>
    <row r="4531" spans="1:10">
      <c r="A4531" s="89">
        <v>41828</v>
      </c>
      <c r="B4531" s="90">
        <v>0.54166666666666663</v>
      </c>
      <c r="C4531" s="91">
        <f t="shared" si="140"/>
        <v>41828.541666666664</v>
      </c>
      <c r="D4531" s="91">
        <f t="shared" si="141"/>
        <v>41828.5</v>
      </c>
      <c r="E4531" s="88" t="s">
        <v>142</v>
      </c>
      <c r="F4531" s="88">
        <v>10.03058</v>
      </c>
      <c r="H4531" s="88">
        <v>9.8622800000000002</v>
      </c>
      <c r="I4531" s="88">
        <v>39.90766</v>
      </c>
      <c r="J4531" s="88">
        <v>15.78673</v>
      </c>
    </row>
    <row r="4532" spans="1:10">
      <c r="A4532" s="89">
        <v>41828</v>
      </c>
      <c r="B4532" s="90">
        <v>0.58333333333333337</v>
      </c>
      <c r="C4532" s="91">
        <f t="shared" si="140"/>
        <v>41828.583333333336</v>
      </c>
      <c r="D4532" s="91">
        <f t="shared" si="141"/>
        <v>41828.541666666672</v>
      </c>
      <c r="E4532" s="88" t="s">
        <v>142</v>
      </c>
      <c r="F4532" s="88">
        <v>14.692299999999999</v>
      </c>
      <c r="H4532" s="88">
        <v>10.148199999999999</v>
      </c>
      <c r="I4532" s="88">
        <v>54.84572</v>
      </c>
      <c r="J4532" s="88">
        <v>12.19075</v>
      </c>
    </row>
    <row r="4533" spans="1:10">
      <c r="A4533" s="89">
        <v>41828</v>
      </c>
      <c r="B4533" s="90">
        <v>0.625</v>
      </c>
      <c r="C4533" s="91">
        <f t="shared" si="140"/>
        <v>41828.625</v>
      </c>
      <c r="D4533" s="91">
        <f t="shared" si="141"/>
        <v>41828.583333333336</v>
      </c>
      <c r="E4533" s="88" t="s">
        <v>142</v>
      </c>
      <c r="F4533" s="88">
        <v>9.0819799999999997</v>
      </c>
      <c r="H4533" s="88">
        <v>11.46974</v>
      </c>
      <c r="I4533" s="88">
        <v>56.886360000000003</v>
      </c>
      <c r="J4533" s="88">
        <v>7.5290299999999997</v>
      </c>
    </row>
    <row r="4534" spans="1:10">
      <c r="A4534" s="89">
        <v>41828</v>
      </c>
      <c r="B4534" s="90">
        <v>0.66666666666666663</v>
      </c>
      <c r="C4534" s="91">
        <f t="shared" si="140"/>
        <v>41828.666666666664</v>
      </c>
      <c r="D4534" s="91">
        <f t="shared" si="141"/>
        <v>41828.625</v>
      </c>
      <c r="E4534" s="88" t="s">
        <v>142</v>
      </c>
      <c r="F4534" s="88">
        <v>18.985389999999999</v>
      </c>
      <c r="H4534" s="88">
        <v>11.672470000000001</v>
      </c>
      <c r="I4534" s="88">
        <v>56.33699</v>
      </c>
      <c r="J4534" s="88">
        <v>9.5462399999999992</v>
      </c>
    </row>
    <row r="4535" spans="1:10">
      <c r="A4535" s="89">
        <v>41828</v>
      </c>
      <c r="B4535" s="90">
        <v>0.70833333333333337</v>
      </c>
      <c r="C4535" s="91">
        <f t="shared" si="140"/>
        <v>41828.708333333336</v>
      </c>
      <c r="D4535" s="91">
        <f t="shared" si="141"/>
        <v>41828.666666666672</v>
      </c>
      <c r="E4535" s="88" t="s">
        <v>142</v>
      </c>
      <c r="F4535" s="88">
        <v>27.834050000000001</v>
      </c>
      <c r="H4535" s="88">
        <v>8.6105499999999999</v>
      </c>
      <c r="I4535" s="88">
        <v>36.14864</v>
      </c>
      <c r="J4535" s="88">
        <v>8.5627399999999998</v>
      </c>
    </row>
    <row r="4536" spans="1:10">
      <c r="A4536" s="89">
        <v>41828</v>
      </c>
      <c r="B4536" s="90">
        <v>0.75</v>
      </c>
      <c r="C4536" s="91">
        <f t="shared" si="140"/>
        <v>41828.75</v>
      </c>
      <c r="D4536" s="91">
        <f t="shared" si="141"/>
        <v>41828.708333333336</v>
      </c>
      <c r="E4536" s="88" t="s">
        <v>142</v>
      </c>
      <c r="F4536" s="88">
        <v>18.2333</v>
      </c>
      <c r="H4536" s="88">
        <v>7.7881799999999997</v>
      </c>
      <c r="I4536" s="88">
        <v>45.98272</v>
      </c>
      <c r="J4536" s="88">
        <v>6.4594699999999996</v>
      </c>
    </row>
    <row r="4537" spans="1:10">
      <c r="A4537" s="89">
        <v>41828</v>
      </c>
      <c r="B4537" s="90">
        <v>0.79166666666666663</v>
      </c>
      <c r="C4537" s="91">
        <f t="shared" si="140"/>
        <v>41828.791666666664</v>
      </c>
      <c r="D4537" s="91">
        <f t="shared" si="141"/>
        <v>41828.75</v>
      </c>
      <c r="E4537" s="88" t="s">
        <v>142</v>
      </c>
      <c r="F4537" s="88">
        <v>17.214410000000001</v>
      </c>
      <c r="H4537" s="88">
        <v>8.8873899999999999</v>
      </c>
      <c r="I4537" s="88">
        <v>51.061839999999997</v>
      </c>
      <c r="J4537" s="88">
        <v>9.5543700000000005</v>
      </c>
    </row>
    <row r="4538" spans="1:10">
      <c r="A4538" s="89">
        <v>41828</v>
      </c>
      <c r="B4538" s="90">
        <v>0.83333333333333337</v>
      </c>
      <c r="C4538" s="91">
        <f t="shared" si="140"/>
        <v>41828.833333333336</v>
      </c>
      <c r="D4538" s="91">
        <f t="shared" si="141"/>
        <v>41828.791666666672</v>
      </c>
      <c r="E4538" s="88" t="s">
        <v>142</v>
      </c>
      <c r="F4538" s="88">
        <v>18.78697</v>
      </c>
      <c r="H4538" s="88">
        <v>12.699</v>
      </c>
      <c r="I4538" s="88">
        <v>59.082380000000001</v>
      </c>
      <c r="J4538" s="88">
        <v>14.191229999999999</v>
      </c>
    </row>
    <row r="4539" spans="1:10">
      <c r="A4539" s="89">
        <v>41828</v>
      </c>
      <c r="B4539" s="90">
        <v>0.875</v>
      </c>
      <c r="C4539" s="91">
        <f t="shared" si="140"/>
        <v>41828.875</v>
      </c>
      <c r="D4539" s="91">
        <f t="shared" si="141"/>
        <v>41828.833333333336</v>
      </c>
      <c r="E4539" s="88" t="s">
        <v>142</v>
      </c>
      <c r="F4539" s="88">
        <v>14.93806</v>
      </c>
      <c r="H4539" s="88">
        <v>11.7614</v>
      </c>
      <c r="I4539" s="88">
        <v>48.795999999999999</v>
      </c>
      <c r="J4539" s="88">
        <v>18.594280000000001</v>
      </c>
    </row>
    <row r="4540" spans="1:10">
      <c r="A4540" s="89">
        <v>41828</v>
      </c>
      <c r="B4540" s="90">
        <v>0.91666666666666663</v>
      </c>
      <c r="C4540" s="91">
        <f t="shared" si="140"/>
        <v>41828.916666666664</v>
      </c>
      <c r="D4540" s="91">
        <f t="shared" si="141"/>
        <v>41828.875</v>
      </c>
      <c r="E4540" s="88" t="s">
        <v>142</v>
      </c>
      <c r="F4540" s="88">
        <v>5.06717</v>
      </c>
      <c r="H4540" s="88">
        <v>16.12285</v>
      </c>
      <c r="I4540" s="88">
        <v>51.920549999999999</v>
      </c>
      <c r="J4540" s="88">
        <v>16.860600000000002</v>
      </c>
    </row>
    <row r="4541" spans="1:10">
      <c r="A4541" s="89">
        <v>41828</v>
      </c>
      <c r="B4541" s="90">
        <v>0.95833333333333337</v>
      </c>
      <c r="C4541" s="91">
        <f t="shared" si="140"/>
        <v>41828.958333333336</v>
      </c>
      <c r="D4541" s="91">
        <f t="shared" si="141"/>
        <v>41828.916666666672</v>
      </c>
      <c r="E4541" s="88" t="s">
        <v>142</v>
      </c>
      <c r="F4541" s="88">
        <v>5.3004899999999999</v>
      </c>
      <c r="H4541" s="88">
        <v>15.571580000000001</v>
      </c>
      <c r="I4541" s="88">
        <v>50.967649999999999</v>
      </c>
      <c r="J4541" s="88">
        <v>15.782909999999999</v>
      </c>
    </row>
    <row r="4542" spans="1:10">
      <c r="A4542" s="89">
        <v>41828</v>
      </c>
      <c r="B4542" s="92">
        <v>1</v>
      </c>
      <c r="C4542" s="91">
        <f t="shared" si="140"/>
        <v>41829</v>
      </c>
      <c r="D4542" s="91">
        <f t="shared" si="141"/>
        <v>41828.958333333336</v>
      </c>
      <c r="E4542" s="88" t="s">
        <v>142</v>
      </c>
      <c r="F4542" s="88">
        <v>5.7527999999999997</v>
      </c>
      <c r="H4542" s="88">
        <v>15.59787</v>
      </c>
      <c r="I4542" s="88">
        <v>39.37838</v>
      </c>
      <c r="J4542" s="88">
        <v>14.143890000000001</v>
      </c>
    </row>
    <row r="4543" spans="1:10">
      <c r="A4543" s="89">
        <v>41829</v>
      </c>
      <c r="B4543" s="90">
        <v>4.1666666666666664E-2</v>
      </c>
      <c r="C4543" s="91">
        <f t="shared" si="140"/>
        <v>41829.041666666664</v>
      </c>
      <c r="D4543" s="91">
        <f t="shared" si="141"/>
        <v>41829</v>
      </c>
      <c r="E4543" s="88" t="s">
        <v>142</v>
      </c>
      <c r="F4543" s="88">
        <v>3.80078</v>
      </c>
      <c r="H4543" s="88">
        <v>17.334900000000001</v>
      </c>
      <c r="I4543" s="88">
        <v>23.633400000000002</v>
      </c>
      <c r="J4543" s="88">
        <v>10.03298</v>
      </c>
    </row>
    <row r="4544" spans="1:10">
      <c r="A4544" s="89">
        <v>41829</v>
      </c>
      <c r="B4544" s="90">
        <v>8.3333333333333329E-2</v>
      </c>
      <c r="C4544" s="91">
        <f t="shared" si="140"/>
        <v>41829.083333333336</v>
      </c>
      <c r="D4544" s="91">
        <f t="shared" si="141"/>
        <v>41829.041666666672</v>
      </c>
      <c r="E4544" s="88" t="s">
        <v>142</v>
      </c>
      <c r="I4544" s="88">
        <v>16.941559999999999</v>
      </c>
      <c r="J4544" s="88">
        <v>10.923719999999999</v>
      </c>
    </row>
    <row r="4545" spans="1:10">
      <c r="A4545" s="89">
        <v>41829</v>
      </c>
      <c r="B4545" s="90">
        <v>0.125</v>
      </c>
      <c r="C4545" s="91">
        <f t="shared" si="140"/>
        <v>41829.125</v>
      </c>
      <c r="D4545" s="91">
        <f t="shared" si="141"/>
        <v>41829.083333333336</v>
      </c>
      <c r="E4545" s="88" t="s">
        <v>142</v>
      </c>
      <c r="F4545" s="88">
        <v>6.8792600000000004</v>
      </c>
      <c r="H4545" s="88">
        <v>14.698040000000001</v>
      </c>
      <c r="I4545" s="88">
        <v>15.96125</v>
      </c>
      <c r="J4545" s="88">
        <v>9.9349600000000002</v>
      </c>
    </row>
    <row r="4546" spans="1:10">
      <c r="A4546" s="89">
        <v>41829</v>
      </c>
      <c r="B4546" s="90">
        <v>0.16666666666666666</v>
      </c>
      <c r="C4546" s="91">
        <f t="shared" si="140"/>
        <v>41829.166666666664</v>
      </c>
      <c r="D4546" s="91">
        <f t="shared" si="141"/>
        <v>41829.125</v>
      </c>
      <c r="E4546" s="88" t="s">
        <v>142</v>
      </c>
      <c r="F4546" s="88">
        <v>9.2856699999999996</v>
      </c>
      <c r="H4546" s="88">
        <v>11.258889999999999</v>
      </c>
      <c r="I4546" s="88">
        <v>18.493400000000001</v>
      </c>
      <c r="J4546" s="88">
        <v>9.9249200000000002</v>
      </c>
    </row>
    <row r="4547" spans="1:10">
      <c r="A4547" s="89">
        <v>41829</v>
      </c>
      <c r="B4547" s="90">
        <v>0.20833333333333334</v>
      </c>
      <c r="C4547" s="91">
        <f t="shared" si="140"/>
        <v>41829.208333333336</v>
      </c>
      <c r="D4547" s="91">
        <f t="shared" si="141"/>
        <v>41829.166666666672</v>
      </c>
      <c r="E4547" s="88" t="s">
        <v>142</v>
      </c>
      <c r="F4547" s="88">
        <v>13.91344</v>
      </c>
      <c r="H4547" s="88">
        <v>9.8197299999999998</v>
      </c>
      <c r="I4547" s="88">
        <v>27.066659999999999</v>
      </c>
      <c r="J4547" s="88">
        <v>11.43866</v>
      </c>
    </row>
    <row r="4548" spans="1:10">
      <c r="A4548" s="89">
        <v>41829</v>
      </c>
      <c r="B4548" s="90">
        <v>0.25</v>
      </c>
      <c r="C4548" s="91">
        <f t="shared" si="140"/>
        <v>41829.25</v>
      </c>
      <c r="D4548" s="91">
        <f t="shared" si="141"/>
        <v>41829.208333333336</v>
      </c>
      <c r="E4548" s="88" t="s">
        <v>142</v>
      </c>
      <c r="F4548" s="88">
        <v>10.863</v>
      </c>
      <c r="H4548" s="88">
        <v>7.9253999999999998</v>
      </c>
      <c r="I4548" s="88">
        <v>38.642539999999997</v>
      </c>
      <c r="J4548" s="88">
        <v>10.39874</v>
      </c>
    </row>
    <row r="4549" spans="1:10">
      <c r="A4549" s="89">
        <v>41829</v>
      </c>
      <c r="B4549" s="90">
        <v>0.29166666666666669</v>
      </c>
      <c r="C4549" s="91">
        <f t="shared" si="140"/>
        <v>41829.291666666664</v>
      </c>
      <c r="D4549" s="91">
        <f t="shared" si="141"/>
        <v>41829.25</v>
      </c>
      <c r="E4549" s="88" t="s">
        <v>142</v>
      </c>
      <c r="F4549" s="88">
        <v>5.0274799999999997</v>
      </c>
      <c r="H4549" s="88">
        <v>6.83432</v>
      </c>
      <c r="I4549" s="88">
        <v>51.392220000000002</v>
      </c>
      <c r="J4549" s="88">
        <v>8.7712000000000003</v>
      </c>
    </row>
    <row r="4550" spans="1:10">
      <c r="A4550" s="89">
        <v>41829</v>
      </c>
      <c r="B4550" s="90">
        <v>0.33333333333333331</v>
      </c>
      <c r="C4550" s="91">
        <f t="shared" si="140"/>
        <v>41829.333333333336</v>
      </c>
      <c r="D4550" s="91">
        <f t="shared" si="141"/>
        <v>41829.291666666672</v>
      </c>
      <c r="E4550" s="88" t="s">
        <v>142</v>
      </c>
      <c r="F4550" s="88">
        <v>6.9959300000000004</v>
      </c>
      <c r="H4550" s="88">
        <v>7.7810100000000002</v>
      </c>
      <c r="I4550" s="88">
        <v>41.748440000000002</v>
      </c>
      <c r="J4550" s="88">
        <v>7.3325300000000002</v>
      </c>
    </row>
    <row r="4551" spans="1:10">
      <c r="A4551" s="89">
        <v>41829</v>
      </c>
      <c r="B4551" s="90">
        <v>0.375</v>
      </c>
      <c r="C4551" s="91">
        <f t="shared" si="140"/>
        <v>41829.375</v>
      </c>
      <c r="D4551" s="91">
        <f t="shared" si="141"/>
        <v>41829.333333333336</v>
      </c>
      <c r="E4551" s="88" t="s">
        <v>142</v>
      </c>
      <c r="F4551" s="88">
        <v>6.2065400000000004</v>
      </c>
      <c r="H4551" s="88">
        <v>8.3748400000000007</v>
      </c>
      <c r="J4551" s="88">
        <v>6.6789300000000003</v>
      </c>
    </row>
    <row r="4552" spans="1:10">
      <c r="A4552" s="89">
        <v>41829</v>
      </c>
      <c r="B4552" s="90">
        <v>0.41666666666666669</v>
      </c>
      <c r="C4552" s="91">
        <f t="shared" ref="C4552:C4615" si="142">A4552+B4552</f>
        <v>41829.416666666664</v>
      </c>
      <c r="D4552" s="91">
        <f t="shared" ref="D4552:D4615" si="143">C4552-"01:00"</f>
        <v>41829.375</v>
      </c>
      <c r="E4552" s="88" t="s">
        <v>142</v>
      </c>
      <c r="F4552" s="88">
        <v>6.6282500000000004</v>
      </c>
      <c r="H4552" s="88">
        <v>5.1474900000000003</v>
      </c>
      <c r="J4552" s="88">
        <v>6.21563</v>
      </c>
    </row>
    <row r="4553" spans="1:10">
      <c r="A4553" s="89">
        <v>41829</v>
      </c>
      <c r="B4553" s="90">
        <v>0.45833333333333331</v>
      </c>
      <c r="C4553" s="91">
        <f t="shared" si="142"/>
        <v>41829.458333333336</v>
      </c>
      <c r="D4553" s="91">
        <f t="shared" si="143"/>
        <v>41829.416666666672</v>
      </c>
      <c r="E4553" s="88" t="s">
        <v>142</v>
      </c>
      <c r="F4553" s="88">
        <v>4.6574200000000001</v>
      </c>
      <c r="H4553" s="88">
        <v>4.40449</v>
      </c>
      <c r="J4553" s="88">
        <v>5.0944200000000004</v>
      </c>
    </row>
    <row r="4554" spans="1:10">
      <c r="A4554" s="89">
        <v>41829</v>
      </c>
      <c r="B4554" s="90">
        <v>0.5</v>
      </c>
      <c r="C4554" s="91">
        <f t="shared" si="142"/>
        <v>41829.5</v>
      </c>
      <c r="D4554" s="91">
        <f t="shared" si="143"/>
        <v>41829.458333333336</v>
      </c>
      <c r="E4554" s="88" t="s">
        <v>142</v>
      </c>
      <c r="F4554" s="88">
        <v>3.4525399999999999</v>
      </c>
      <c r="H4554" s="88">
        <v>3.1867000000000001</v>
      </c>
      <c r="J4554" s="88">
        <v>4.0678900000000002</v>
      </c>
    </row>
    <row r="4555" spans="1:10">
      <c r="A4555" s="89">
        <v>41829</v>
      </c>
      <c r="B4555" s="90">
        <v>0.54166666666666663</v>
      </c>
      <c r="C4555" s="91">
        <f t="shared" si="142"/>
        <v>41829.541666666664</v>
      </c>
      <c r="D4555" s="91">
        <f t="shared" si="143"/>
        <v>41829.5</v>
      </c>
      <c r="E4555" s="88" t="s">
        <v>142</v>
      </c>
      <c r="F4555" s="88">
        <v>4.8041999999999998</v>
      </c>
      <c r="H4555" s="88">
        <v>3.8173499999999998</v>
      </c>
      <c r="I4555" s="88">
        <v>35.812519999999999</v>
      </c>
      <c r="J4555" s="88">
        <v>4.7257899999999999</v>
      </c>
    </row>
    <row r="4556" spans="1:10">
      <c r="A4556" s="89">
        <v>41829</v>
      </c>
      <c r="B4556" s="90">
        <v>0.58333333333333337</v>
      </c>
      <c r="C4556" s="91">
        <f t="shared" si="142"/>
        <v>41829.583333333336</v>
      </c>
      <c r="D4556" s="91">
        <f t="shared" si="143"/>
        <v>41829.541666666672</v>
      </c>
      <c r="E4556" s="88" t="s">
        <v>142</v>
      </c>
      <c r="F4556" s="88">
        <v>4.7348699999999999</v>
      </c>
      <c r="H4556" s="88">
        <v>3.7776700000000001</v>
      </c>
      <c r="I4556" s="88">
        <v>36.995399999999997</v>
      </c>
      <c r="J4556" s="88">
        <v>6.4613800000000001</v>
      </c>
    </row>
    <row r="4557" spans="1:10">
      <c r="A4557" s="89">
        <v>41829</v>
      </c>
      <c r="B4557" s="90">
        <v>0.625</v>
      </c>
      <c r="C4557" s="91">
        <f t="shared" si="142"/>
        <v>41829.625</v>
      </c>
      <c r="D4557" s="91">
        <f t="shared" si="143"/>
        <v>41829.583333333336</v>
      </c>
      <c r="E4557" s="88" t="s">
        <v>142</v>
      </c>
      <c r="F4557" s="88">
        <v>3.77623</v>
      </c>
      <c r="H4557" s="88">
        <v>3.0628700000000002</v>
      </c>
      <c r="I4557" s="88">
        <v>40.00902</v>
      </c>
      <c r="J4557" s="88">
        <v>6.7410800000000002</v>
      </c>
    </row>
    <row r="4558" spans="1:10">
      <c r="A4558" s="89">
        <v>41829</v>
      </c>
      <c r="B4558" s="90">
        <v>0.66666666666666663</v>
      </c>
      <c r="C4558" s="91">
        <f t="shared" si="142"/>
        <v>41829.666666666664</v>
      </c>
      <c r="D4558" s="91">
        <f t="shared" si="143"/>
        <v>41829.625</v>
      </c>
      <c r="E4558" s="88" t="s">
        <v>142</v>
      </c>
      <c r="F4558" s="88">
        <v>5.5462499999999997</v>
      </c>
      <c r="H4558" s="88">
        <v>2.93425</v>
      </c>
      <c r="I4558" s="88">
        <v>44.080260000000003</v>
      </c>
      <c r="J4558" s="88">
        <v>6.83575</v>
      </c>
    </row>
    <row r="4559" spans="1:10">
      <c r="A4559" s="89">
        <v>41829</v>
      </c>
      <c r="B4559" s="90">
        <v>0.70833333333333337</v>
      </c>
      <c r="C4559" s="91">
        <f t="shared" si="142"/>
        <v>41829.708333333336</v>
      </c>
      <c r="D4559" s="91">
        <f t="shared" si="143"/>
        <v>41829.666666666672</v>
      </c>
      <c r="E4559" s="88" t="s">
        <v>142</v>
      </c>
      <c r="F4559" s="88">
        <v>6.6593299999999997</v>
      </c>
      <c r="H4559" s="88">
        <v>2.9007800000000001</v>
      </c>
      <c r="I4559" s="88">
        <v>35.637529999999998</v>
      </c>
      <c r="J4559" s="88">
        <v>7.4931799999999997</v>
      </c>
    </row>
    <row r="4560" spans="1:10">
      <c r="A4560" s="89">
        <v>41829</v>
      </c>
      <c r="B4560" s="90">
        <v>0.75</v>
      </c>
      <c r="C4560" s="91">
        <f t="shared" si="142"/>
        <v>41829.75</v>
      </c>
      <c r="D4560" s="91">
        <f t="shared" si="143"/>
        <v>41829.708333333336</v>
      </c>
      <c r="E4560" s="88" t="s">
        <v>142</v>
      </c>
      <c r="F4560" s="88">
        <v>7.2608100000000002</v>
      </c>
      <c r="H4560" s="88">
        <v>4.8156800000000004</v>
      </c>
      <c r="I4560" s="88">
        <v>29.455369999999998</v>
      </c>
      <c r="J4560" s="88">
        <v>8.6707999999999998</v>
      </c>
    </row>
    <row r="4561" spans="1:10">
      <c r="A4561" s="89">
        <v>41829</v>
      </c>
      <c r="B4561" s="90">
        <v>0.79166666666666663</v>
      </c>
      <c r="C4561" s="91">
        <f t="shared" si="142"/>
        <v>41829.791666666664</v>
      </c>
      <c r="D4561" s="91">
        <f t="shared" si="143"/>
        <v>41829.75</v>
      </c>
      <c r="E4561" s="88" t="s">
        <v>142</v>
      </c>
      <c r="F4561" s="88">
        <v>11.16709</v>
      </c>
      <c r="H4561" s="88">
        <v>8.2471800000000002</v>
      </c>
      <c r="I4561" s="88">
        <v>18.846730000000001</v>
      </c>
      <c r="J4561" s="88">
        <v>10.361929999999999</v>
      </c>
    </row>
    <row r="4562" spans="1:10">
      <c r="A4562" s="89">
        <v>41829</v>
      </c>
      <c r="B4562" s="90">
        <v>0.83333333333333337</v>
      </c>
      <c r="C4562" s="91">
        <f t="shared" si="142"/>
        <v>41829.833333333336</v>
      </c>
      <c r="D4562" s="91">
        <f t="shared" si="143"/>
        <v>41829.791666666672</v>
      </c>
      <c r="E4562" s="88" t="s">
        <v>142</v>
      </c>
      <c r="F4562" s="88">
        <v>11.611269999999999</v>
      </c>
      <c r="H4562" s="88">
        <v>8.1152200000000008</v>
      </c>
      <c r="I4562" s="88">
        <v>21.562000000000001</v>
      </c>
      <c r="J4562" s="88">
        <v>9.9387799999999995</v>
      </c>
    </row>
    <row r="4563" spans="1:10">
      <c r="A4563" s="89">
        <v>41829</v>
      </c>
      <c r="B4563" s="90">
        <v>0.875</v>
      </c>
      <c r="C4563" s="91">
        <f t="shared" si="142"/>
        <v>41829.875</v>
      </c>
      <c r="D4563" s="91">
        <f t="shared" si="143"/>
        <v>41829.833333333336</v>
      </c>
      <c r="E4563" s="88" t="s">
        <v>142</v>
      </c>
      <c r="F4563" s="88">
        <v>9.3277400000000004</v>
      </c>
      <c r="H4563" s="88">
        <v>10.31268</v>
      </c>
      <c r="I4563" s="88">
        <v>28.886880000000001</v>
      </c>
      <c r="J4563" s="88">
        <v>7.7351099999999997</v>
      </c>
    </row>
    <row r="4564" spans="1:10">
      <c r="A4564" s="89">
        <v>41829</v>
      </c>
      <c r="B4564" s="90">
        <v>0.91666666666666663</v>
      </c>
      <c r="C4564" s="91">
        <f t="shared" si="142"/>
        <v>41829.916666666664</v>
      </c>
      <c r="D4564" s="91">
        <f t="shared" si="143"/>
        <v>41829.875</v>
      </c>
      <c r="E4564" s="88" t="s">
        <v>142</v>
      </c>
      <c r="F4564" s="88">
        <v>5.6523899999999996</v>
      </c>
      <c r="H4564" s="88">
        <v>10.933759999999999</v>
      </c>
      <c r="I4564" s="88">
        <v>27.980830000000001</v>
      </c>
      <c r="J4564" s="88">
        <v>6.42265</v>
      </c>
    </row>
    <row r="4565" spans="1:10">
      <c r="A4565" s="89">
        <v>41829</v>
      </c>
      <c r="B4565" s="90">
        <v>0.95833333333333337</v>
      </c>
      <c r="C4565" s="91">
        <f t="shared" si="142"/>
        <v>41829.958333333336</v>
      </c>
      <c r="D4565" s="91">
        <f t="shared" si="143"/>
        <v>41829.916666666672</v>
      </c>
      <c r="E4565" s="88" t="s">
        <v>142</v>
      </c>
      <c r="F4565" s="88">
        <v>4.1047000000000002</v>
      </c>
      <c r="H4565" s="88">
        <v>10.557</v>
      </c>
      <c r="I4565" s="88">
        <v>26.578009999999999</v>
      </c>
      <c r="J4565" s="88">
        <v>6.6555</v>
      </c>
    </row>
    <row r="4566" spans="1:10">
      <c r="A4566" s="89">
        <v>41829</v>
      </c>
      <c r="B4566" s="92">
        <v>1</v>
      </c>
      <c r="C4566" s="91">
        <f t="shared" si="142"/>
        <v>41830</v>
      </c>
      <c r="D4566" s="91">
        <f t="shared" si="143"/>
        <v>41829.958333333336</v>
      </c>
      <c r="E4566" s="88" t="s">
        <v>142</v>
      </c>
      <c r="F4566" s="88">
        <v>4.9179899999999996</v>
      </c>
      <c r="H4566" s="88">
        <v>6.5311899999999996</v>
      </c>
      <c r="I4566" s="88">
        <v>21.339200000000002</v>
      </c>
      <c r="J4566" s="88">
        <v>7.4520600000000004</v>
      </c>
    </row>
    <row r="4567" spans="1:10">
      <c r="A4567" s="89">
        <v>41830</v>
      </c>
      <c r="B4567" s="90">
        <v>4.1666666666666664E-2</v>
      </c>
      <c r="C4567" s="91">
        <f t="shared" si="142"/>
        <v>41830.041666666664</v>
      </c>
      <c r="D4567" s="91">
        <f t="shared" si="143"/>
        <v>41830</v>
      </c>
      <c r="E4567" s="88" t="s">
        <v>142</v>
      </c>
      <c r="F4567" s="88">
        <v>3.8823799999999999</v>
      </c>
      <c r="H4567" s="88">
        <v>6.6370100000000001</v>
      </c>
      <c r="I4567" s="88">
        <v>20.4969</v>
      </c>
      <c r="J4567" s="88">
        <v>7.37906</v>
      </c>
    </row>
    <row r="4568" spans="1:10">
      <c r="A4568" s="89">
        <v>41830</v>
      </c>
      <c r="B4568" s="90">
        <v>8.3333333333333329E-2</v>
      </c>
      <c r="C4568" s="91">
        <f t="shared" si="142"/>
        <v>41830.083333333336</v>
      </c>
      <c r="D4568" s="91">
        <f t="shared" si="143"/>
        <v>41830.041666666672</v>
      </c>
      <c r="E4568" s="88" t="s">
        <v>142</v>
      </c>
      <c r="I4568" s="88">
        <v>21.222380000000001</v>
      </c>
      <c r="J4568" s="88">
        <v>6.8008499999999996</v>
      </c>
    </row>
    <row r="4569" spans="1:10">
      <c r="A4569" s="89">
        <v>41830</v>
      </c>
      <c r="B4569" s="90">
        <v>0.125</v>
      </c>
      <c r="C4569" s="91">
        <f t="shared" si="142"/>
        <v>41830.125</v>
      </c>
      <c r="D4569" s="91">
        <f t="shared" si="143"/>
        <v>41830.083333333336</v>
      </c>
      <c r="E4569" s="88" t="s">
        <v>142</v>
      </c>
      <c r="F4569" s="88">
        <v>2.1563400000000001</v>
      </c>
      <c r="H4569" s="88">
        <v>11.49221</v>
      </c>
      <c r="I4569" s="88">
        <v>16.099430000000002</v>
      </c>
      <c r="J4569" s="88">
        <v>7.2694099999999997</v>
      </c>
    </row>
    <row r="4570" spans="1:10">
      <c r="A4570" s="89">
        <v>41830</v>
      </c>
      <c r="B4570" s="90">
        <v>0.16666666666666666</v>
      </c>
      <c r="C4570" s="91">
        <f t="shared" si="142"/>
        <v>41830.166666666664</v>
      </c>
      <c r="D4570" s="91">
        <f t="shared" si="143"/>
        <v>41830.125</v>
      </c>
      <c r="E4570" s="88" t="s">
        <v>142</v>
      </c>
      <c r="F4570" s="88">
        <v>1.30958</v>
      </c>
      <c r="H4570" s="88">
        <v>9.1747399999999999</v>
      </c>
      <c r="I4570" s="88">
        <v>9.8579799999999995</v>
      </c>
      <c r="J4570" s="88">
        <v>8.1037400000000002</v>
      </c>
    </row>
    <row r="4571" spans="1:10">
      <c r="A4571" s="89">
        <v>41830</v>
      </c>
      <c r="B4571" s="90">
        <v>0.20833333333333334</v>
      </c>
      <c r="C4571" s="91">
        <f t="shared" si="142"/>
        <v>41830.208333333336</v>
      </c>
      <c r="D4571" s="91">
        <f t="shared" si="143"/>
        <v>41830.166666666672</v>
      </c>
      <c r="E4571" s="88" t="s">
        <v>142</v>
      </c>
      <c r="F4571" s="88">
        <v>2.9380799999999998</v>
      </c>
      <c r="H4571" s="88">
        <v>7.36456</v>
      </c>
      <c r="I4571" s="88">
        <v>13.970330000000001</v>
      </c>
      <c r="J4571" s="88">
        <v>8.8955199999999994</v>
      </c>
    </row>
    <row r="4572" spans="1:10">
      <c r="A4572" s="89">
        <v>41830</v>
      </c>
      <c r="B4572" s="90">
        <v>0.25</v>
      </c>
      <c r="C4572" s="91">
        <f t="shared" si="142"/>
        <v>41830.25</v>
      </c>
      <c r="D4572" s="91">
        <f t="shared" si="143"/>
        <v>41830.208333333336</v>
      </c>
      <c r="E4572" s="88" t="s">
        <v>142</v>
      </c>
      <c r="F4572" s="88">
        <v>4.0750599999999997</v>
      </c>
      <c r="H4572" s="88">
        <v>7.1948299999999996</v>
      </c>
      <c r="I4572" s="88">
        <v>21.377929999999999</v>
      </c>
      <c r="J4572" s="88">
        <v>9.9167900000000007</v>
      </c>
    </row>
    <row r="4573" spans="1:10">
      <c r="A4573" s="89">
        <v>41830</v>
      </c>
      <c r="B4573" s="90">
        <v>0.29166666666666669</v>
      </c>
      <c r="C4573" s="91">
        <f t="shared" si="142"/>
        <v>41830.291666666664</v>
      </c>
      <c r="D4573" s="91">
        <f t="shared" si="143"/>
        <v>41830.25</v>
      </c>
      <c r="E4573" s="88" t="s">
        <v>142</v>
      </c>
      <c r="F4573" s="88">
        <v>5.9574400000000001</v>
      </c>
      <c r="H4573" s="88">
        <v>7.4869599999999998</v>
      </c>
      <c r="I4573" s="88">
        <v>32.071190000000001</v>
      </c>
      <c r="J4573" s="88">
        <v>8.8778299999999994</v>
      </c>
    </row>
    <row r="4574" spans="1:10">
      <c r="A4574" s="89">
        <v>41830</v>
      </c>
      <c r="B4574" s="90">
        <v>0.33333333333333331</v>
      </c>
      <c r="C4574" s="91">
        <f t="shared" si="142"/>
        <v>41830.333333333336</v>
      </c>
      <c r="D4574" s="91">
        <f t="shared" si="143"/>
        <v>41830.291666666672</v>
      </c>
      <c r="E4574" s="88" t="s">
        <v>142</v>
      </c>
      <c r="F4574" s="88">
        <v>8.3781800000000004</v>
      </c>
      <c r="H4574" s="88">
        <v>6.6172500000000003</v>
      </c>
      <c r="I4574" s="88">
        <v>45.655200000000001</v>
      </c>
      <c r="J4574" s="88">
        <v>7.9445300000000003</v>
      </c>
    </row>
    <row r="4575" spans="1:10">
      <c r="A4575" s="89">
        <v>41830</v>
      </c>
      <c r="B4575" s="90">
        <v>0.375</v>
      </c>
      <c r="C4575" s="91">
        <f t="shared" si="142"/>
        <v>41830.375</v>
      </c>
      <c r="D4575" s="91">
        <f t="shared" si="143"/>
        <v>41830.333333333336</v>
      </c>
      <c r="E4575" s="88" t="s">
        <v>142</v>
      </c>
      <c r="F4575" s="88">
        <v>10.78172</v>
      </c>
      <c r="H4575" s="88">
        <v>5.2698900000000002</v>
      </c>
      <c r="I4575" s="88">
        <v>43.5242</v>
      </c>
      <c r="J4575" s="88">
        <v>7.6198800000000002</v>
      </c>
    </row>
    <row r="4576" spans="1:10">
      <c r="A4576" s="89">
        <v>41830</v>
      </c>
      <c r="B4576" s="90">
        <v>0.41666666666666669</v>
      </c>
      <c r="C4576" s="91">
        <f t="shared" si="142"/>
        <v>41830.416666666664</v>
      </c>
      <c r="D4576" s="91">
        <f t="shared" si="143"/>
        <v>41830.375</v>
      </c>
      <c r="E4576" s="88" t="s">
        <v>142</v>
      </c>
      <c r="F4576" s="88">
        <v>9.83216</v>
      </c>
      <c r="H4576" s="88">
        <v>4.94238</v>
      </c>
      <c r="I4576" s="88">
        <v>44.391039999999997</v>
      </c>
      <c r="J4576" s="88">
        <v>7.3884699999999999</v>
      </c>
    </row>
    <row r="4577" spans="1:10">
      <c r="A4577" s="89">
        <v>41830</v>
      </c>
      <c r="B4577" s="90">
        <v>0.45833333333333331</v>
      </c>
      <c r="C4577" s="91">
        <f t="shared" si="142"/>
        <v>41830.458333333336</v>
      </c>
      <c r="D4577" s="91">
        <f t="shared" si="143"/>
        <v>41830.416666666672</v>
      </c>
      <c r="E4577" s="88" t="s">
        <v>142</v>
      </c>
      <c r="F4577" s="88">
        <v>8.45899</v>
      </c>
      <c r="H4577" s="88">
        <v>4.4288699999999999</v>
      </c>
      <c r="I4577" s="88">
        <v>36.672190000000001</v>
      </c>
      <c r="J4577" s="88">
        <v>3.7422800000000001</v>
      </c>
    </row>
    <row r="4578" spans="1:10">
      <c r="A4578" s="89">
        <v>41830</v>
      </c>
      <c r="B4578" s="90">
        <v>0.5</v>
      </c>
      <c r="C4578" s="91">
        <f t="shared" si="142"/>
        <v>41830.5</v>
      </c>
      <c r="D4578" s="91">
        <f t="shared" si="143"/>
        <v>41830.458333333336</v>
      </c>
      <c r="E4578" s="88" t="s">
        <v>142</v>
      </c>
      <c r="F4578" s="88">
        <v>10.032019999999999</v>
      </c>
      <c r="H4578" s="88">
        <v>5.8771100000000001</v>
      </c>
      <c r="I4578" s="88">
        <v>35.991340000000001</v>
      </c>
      <c r="J4578" s="88">
        <v>4.3538100000000002</v>
      </c>
    </row>
    <row r="4579" spans="1:10">
      <c r="A4579" s="89">
        <v>41830</v>
      </c>
      <c r="B4579" s="90">
        <v>0.54166666666666663</v>
      </c>
      <c r="C4579" s="91">
        <f t="shared" si="142"/>
        <v>41830.541666666664</v>
      </c>
      <c r="D4579" s="91">
        <f t="shared" si="143"/>
        <v>41830.5</v>
      </c>
      <c r="E4579" s="88" t="s">
        <v>142</v>
      </c>
      <c r="F4579" s="88">
        <v>10.596209999999999</v>
      </c>
      <c r="H4579" s="88">
        <v>6.9763200000000003</v>
      </c>
      <c r="I4579" s="88">
        <v>33.149839999999998</v>
      </c>
      <c r="J4579" s="88">
        <v>5.61653</v>
      </c>
    </row>
    <row r="4580" spans="1:10">
      <c r="A4580" s="89">
        <v>41830</v>
      </c>
      <c r="B4580" s="90">
        <v>0.58333333333333337</v>
      </c>
      <c r="C4580" s="91">
        <f t="shared" si="142"/>
        <v>41830.583333333336</v>
      </c>
      <c r="D4580" s="91">
        <f t="shared" si="143"/>
        <v>41830.541666666672</v>
      </c>
      <c r="E4580" s="88" t="s">
        <v>142</v>
      </c>
      <c r="F4580" s="88">
        <v>18.133369999999999</v>
      </c>
      <c r="H4580" s="88">
        <v>6.6535900000000003</v>
      </c>
      <c r="I4580" s="88">
        <v>24.216550000000002</v>
      </c>
      <c r="J4580" s="88">
        <v>6.6038600000000001</v>
      </c>
    </row>
    <row r="4581" spans="1:10">
      <c r="A4581" s="89">
        <v>41830</v>
      </c>
      <c r="B4581" s="90">
        <v>0.625</v>
      </c>
      <c r="C4581" s="91">
        <f t="shared" si="142"/>
        <v>41830.625</v>
      </c>
      <c r="D4581" s="91">
        <f t="shared" si="143"/>
        <v>41830.583333333336</v>
      </c>
      <c r="E4581" s="88" t="s">
        <v>142</v>
      </c>
      <c r="F4581" s="88">
        <v>21.97128</v>
      </c>
      <c r="H4581" s="88">
        <v>7.2101300000000004</v>
      </c>
      <c r="I4581" s="88">
        <v>33.744630000000001</v>
      </c>
      <c r="J4581" s="88">
        <v>5.7647500000000003</v>
      </c>
    </row>
    <row r="4582" spans="1:10">
      <c r="A4582" s="89">
        <v>41830</v>
      </c>
      <c r="B4582" s="90">
        <v>0.66666666666666663</v>
      </c>
      <c r="C4582" s="91">
        <f t="shared" si="142"/>
        <v>41830.666666666664</v>
      </c>
      <c r="D4582" s="91">
        <f t="shared" si="143"/>
        <v>41830.625</v>
      </c>
      <c r="E4582" s="88" t="s">
        <v>142</v>
      </c>
      <c r="F4582" s="88">
        <v>14.325100000000001</v>
      </c>
      <c r="H4582" s="88">
        <v>5.8838100000000004</v>
      </c>
      <c r="I4582" s="88">
        <v>27.423819999999999</v>
      </c>
      <c r="J4582" s="88">
        <v>6.5178000000000003</v>
      </c>
    </row>
    <row r="4583" spans="1:10">
      <c r="A4583" s="89">
        <v>41830</v>
      </c>
      <c r="B4583" s="90">
        <v>0.70833333333333337</v>
      </c>
      <c r="C4583" s="91">
        <f t="shared" si="142"/>
        <v>41830.708333333336</v>
      </c>
      <c r="D4583" s="91">
        <f t="shared" si="143"/>
        <v>41830.666666666672</v>
      </c>
      <c r="E4583" s="88" t="s">
        <v>142</v>
      </c>
      <c r="F4583" s="88">
        <v>20.387250000000002</v>
      </c>
      <c r="H4583" s="88">
        <v>6.6444999999999999</v>
      </c>
      <c r="I4583" s="88">
        <v>30.095099999999999</v>
      </c>
      <c r="J4583" s="88">
        <v>8.5794800000000002</v>
      </c>
    </row>
    <row r="4584" spans="1:10">
      <c r="A4584" s="89">
        <v>41830</v>
      </c>
      <c r="B4584" s="90">
        <v>0.75</v>
      </c>
      <c r="C4584" s="91">
        <f t="shared" si="142"/>
        <v>41830.75</v>
      </c>
      <c r="D4584" s="91">
        <f t="shared" si="143"/>
        <v>41830.708333333336</v>
      </c>
      <c r="E4584" s="88" t="s">
        <v>142</v>
      </c>
      <c r="F4584" s="88">
        <v>32.583739999999999</v>
      </c>
      <c r="H4584" s="88">
        <v>6.3757999999999999</v>
      </c>
      <c r="I4584" s="88">
        <v>29.827829999999999</v>
      </c>
      <c r="J4584" s="88">
        <v>9.7088099999999997</v>
      </c>
    </row>
    <row r="4585" spans="1:10">
      <c r="A4585" s="89">
        <v>41830</v>
      </c>
      <c r="B4585" s="90">
        <v>0.79166666666666663</v>
      </c>
      <c r="C4585" s="91">
        <f t="shared" si="142"/>
        <v>41830.791666666664</v>
      </c>
      <c r="D4585" s="91">
        <f t="shared" si="143"/>
        <v>41830.75</v>
      </c>
      <c r="E4585" s="88" t="s">
        <v>142</v>
      </c>
      <c r="F4585" s="88">
        <v>30.407789999999999</v>
      </c>
      <c r="H4585" s="88">
        <v>6.8859599999999999</v>
      </c>
      <c r="I4585" s="88">
        <v>24.907440000000001</v>
      </c>
      <c r="J4585" s="88">
        <v>11.306699999999999</v>
      </c>
    </row>
    <row r="4586" spans="1:10">
      <c r="A4586" s="89">
        <v>41830</v>
      </c>
      <c r="B4586" s="90">
        <v>0.83333333333333337</v>
      </c>
      <c r="C4586" s="91">
        <f t="shared" si="142"/>
        <v>41830.833333333336</v>
      </c>
      <c r="D4586" s="91">
        <f t="shared" si="143"/>
        <v>41830.791666666672</v>
      </c>
      <c r="E4586" s="88" t="s">
        <v>142</v>
      </c>
      <c r="F4586" s="88">
        <v>33.421889999999998</v>
      </c>
      <c r="H4586" s="88">
        <v>6.2141900000000003</v>
      </c>
      <c r="I4586" s="88">
        <v>23.419519999999999</v>
      </c>
      <c r="J4586" s="88">
        <v>13.93878</v>
      </c>
    </row>
    <row r="4587" spans="1:10">
      <c r="A4587" s="89">
        <v>41830</v>
      </c>
      <c r="B4587" s="90">
        <v>0.875</v>
      </c>
      <c r="C4587" s="91">
        <f t="shared" si="142"/>
        <v>41830.875</v>
      </c>
      <c r="D4587" s="91">
        <f t="shared" si="143"/>
        <v>41830.833333333336</v>
      </c>
      <c r="E4587" s="88" t="s">
        <v>142</v>
      </c>
      <c r="F4587" s="88">
        <v>23.544789999999999</v>
      </c>
      <c r="H4587" s="88">
        <v>5.8895400000000002</v>
      </c>
      <c r="I4587" s="88">
        <v>27.535219999999999</v>
      </c>
      <c r="J4587" s="88">
        <v>12.576599999999999</v>
      </c>
    </row>
    <row r="4588" spans="1:10">
      <c r="A4588" s="89">
        <v>41830</v>
      </c>
      <c r="B4588" s="90">
        <v>0.91666666666666663</v>
      </c>
      <c r="C4588" s="91">
        <f t="shared" si="142"/>
        <v>41830.916666666664</v>
      </c>
      <c r="D4588" s="91">
        <f t="shared" si="143"/>
        <v>41830.875</v>
      </c>
      <c r="E4588" s="88" t="s">
        <v>142</v>
      </c>
      <c r="F4588" s="88">
        <v>20.95861</v>
      </c>
      <c r="H4588" s="88">
        <v>5.2598500000000001</v>
      </c>
      <c r="I4588" s="88">
        <v>23.19528</v>
      </c>
      <c r="J4588" s="88">
        <v>10.22805</v>
      </c>
    </row>
    <row r="4589" spans="1:10">
      <c r="A4589" s="89">
        <v>41830</v>
      </c>
      <c r="B4589" s="90">
        <v>0.95833333333333337</v>
      </c>
      <c r="C4589" s="91">
        <f t="shared" si="142"/>
        <v>41830.958333333336</v>
      </c>
      <c r="D4589" s="91">
        <f t="shared" si="143"/>
        <v>41830.916666666672</v>
      </c>
      <c r="E4589" s="88" t="s">
        <v>142</v>
      </c>
      <c r="F4589" s="88">
        <v>17.827369999999998</v>
      </c>
      <c r="H4589" s="88">
        <v>4.8238000000000003</v>
      </c>
      <c r="I4589" s="88">
        <v>22.382470000000001</v>
      </c>
      <c r="J4589" s="88">
        <v>4.4102300000000003</v>
      </c>
    </row>
    <row r="4590" spans="1:10">
      <c r="A4590" s="89">
        <v>41830</v>
      </c>
      <c r="B4590" s="92">
        <v>1</v>
      </c>
      <c r="C4590" s="91">
        <f t="shared" si="142"/>
        <v>41831</v>
      </c>
      <c r="D4590" s="91">
        <f t="shared" si="143"/>
        <v>41830.958333333336</v>
      </c>
      <c r="E4590" s="88" t="s">
        <v>142</v>
      </c>
      <c r="F4590" s="88">
        <v>14.38104</v>
      </c>
      <c r="H4590" s="88">
        <v>4.3839300000000003</v>
      </c>
      <c r="I4590" s="88">
        <v>22.474270000000001</v>
      </c>
      <c r="J4590" s="88">
        <v>6.6148600000000002</v>
      </c>
    </row>
    <row r="4591" spans="1:10">
      <c r="A4591" s="89">
        <v>41831</v>
      </c>
      <c r="B4591" s="90">
        <v>4.1666666666666664E-2</v>
      </c>
      <c r="C4591" s="91">
        <f t="shared" si="142"/>
        <v>41831.041666666664</v>
      </c>
      <c r="D4591" s="91">
        <f t="shared" si="143"/>
        <v>41831</v>
      </c>
      <c r="E4591" s="88" t="s">
        <v>142</v>
      </c>
      <c r="F4591" s="88">
        <v>12.09848</v>
      </c>
      <c r="H4591" s="88">
        <v>6.2321999999999997</v>
      </c>
      <c r="I4591" s="88">
        <v>25.14555</v>
      </c>
      <c r="J4591" s="88">
        <v>6.2008000000000001</v>
      </c>
    </row>
    <row r="4592" spans="1:10">
      <c r="A4592" s="89">
        <v>41831</v>
      </c>
      <c r="B4592" s="90">
        <v>8.3333333333333329E-2</v>
      </c>
      <c r="C4592" s="91">
        <f t="shared" si="142"/>
        <v>41831.083333333336</v>
      </c>
      <c r="D4592" s="91">
        <f t="shared" si="143"/>
        <v>41831.041666666672</v>
      </c>
      <c r="E4592" s="88" t="s">
        <v>142</v>
      </c>
      <c r="I4592" s="88">
        <v>37.085290000000001</v>
      </c>
      <c r="J4592" s="88">
        <v>11.93018</v>
      </c>
    </row>
    <row r="4593" spans="1:10">
      <c r="A4593" s="89">
        <v>41831</v>
      </c>
      <c r="B4593" s="90">
        <v>0.125</v>
      </c>
      <c r="C4593" s="91">
        <f t="shared" si="142"/>
        <v>41831.125</v>
      </c>
      <c r="D4593" s="91">
        <f t="shared" si="143"/>
        <v>41831.083333333336</v>
      </c>
      <c r="E4593" s="88" t="s">
        <v>142</v>
      </c>
      <c r="F4593" s="88">
        <v>10.06405</v>
      </c>
      <c r="H4593" s="88">
        <v>6.7482600000000001</v>
      </c>
      <c r="I4593" s="88">
        <v>34.053019999999997</v>
      </c>
      <c r="J4593" s="88">
        <v>10.84722</v>
      </c>
    </row>
    <row r="4594" spans="1:10">
      <c r="A4594" s="89">
        <v>41831</v>
      </c>
      <c r="B4594" s="90">
        <v>0.16666666666666666</v>
      </c>
      <c r="C4594" s="91">
        <f t="shared" si="142"/>
        <v>41831.166666666664</v>
      </c>
      <c r="D4594" s="91">
        <f t="shared" si="143"/>
        <v>41831.125</v>
      </c>
      <c r="E4594" s="88" t="s">
        <v>142</v>
      </c>
      <c r="F4594" s="88">
        <v>12.8171</v>
      </c>
      <c r="H4594" s="88">
        <v>7.8154300000000001</v>
      </c>
      <c r="I4594" s="88">
        <v>33.736020000000003</v>
      </c>
      <c r="J4594" s="88">
        <v>13.289960000000001</v>
      </c>
    </row>
    <row r="4595" spans="1:10">
      <c r="A4595" s="89">
        <v>41831</v>
      </c>
      <c r="B4595" s="90">
        <v>0.20833333333333334</v>
      </c>
      <c r="C4595" s="91">
        <f t="shared" si="142"/>
        <v>41831.208333333336</v>
      </c>
      <c r="D4595" s="91">
        <f t="shared" si="143"/>
        <v>41831.166666666672</v>
      </c>
      <c r="E4595" s="88" t="s">
        <v>142</v>
      </c>
      <c r="F4595" s="88">
        <v>21.63946</v>
      </c>
      <c r="H4595" s="88">
        <v>10.203670000000001</v>
      </c>
      <c r="I4595" s="88">
        <v>34.857230000000001</v>
      </c>
      <c r="J4595" s="88">
        <v>12.01911</v>
      </c>
    </row>
    <row r="4596" spans="1:10">
      <c r="A4596" s="89">
        <v>41831</v>
      </c>
      <c r="B4596" s="90">
        <v>0.25</v>
      </c>
      <c r="C4596" s="91">
        <f t="shared" si="142"/>
        <v>41831.25</v>
      </c>
      <c r="D4596" s="91">
        <f t="shared" si="143"/>
        <v>41831.208333333336</v>
      </c>
      <c r="E4596" s="88" t="s">
        <v>142</v>
      </c>
      <c r="F4596" s="88">
        <v>12.29307</v>
      </c>
      <c r="H4596" s="88">
        <v>9.6461699999999997</v>
      </c>
      <c r="I4596" s="88">
        <v>41.185209999999998</v>
      </c>
      <c r="J4596" s="88">
        <v>13.140790000000001</v>
      </c>
    </row>
    <row r="4597" spans="1:10">
      <c r="A4597" s="89">
        <v>41831</v>
      </c>
      <c r="B4597" s="90">
        <v>0.29166666666666669</v>
      </c>
      <c r="C4597" s="91">
        <f t="shared" si="142"/>
        <v>41831.291666666664</v>
      </c>
      <c r="D4597" s="91">
        <f t="shared" si="143"/>
        <v>41831.25</v>
      </c>
      <c r="E4597" s="88" t="s">
        <v>142</v>
      </c>
      <c r="F4597" s="88">
        <v>21.480239999999998</v>
      </c>
      <c r="H4597" s="88">
        <v>11.26606</v>
      </c>
      <c r="I4597" s="88">
        <v>57.49118</v>
      </c>
      <c r="J4597" s="88">
        <v>16.779319999999998</v>
      </c>
    </row>
    <row r="4598" spans="1:10">
      <c r="A4598" s="89">
        <v>41831</v>
      </c>
      <c r="B4598" s="90">
        <v>0.33333333333333331</v>
      </c>
      <c r="C4598" s="91">
        <f t="shared" si="142"/>
        <v>41831.333333333336</v>
      </c>
      <c r="D4598" s="91">
        <f t="shared" si="143"/>
        <v>41831.291666666672</v>
      </c>
      <c r="E4598" s="88" t="s">
        <v>142</v>
      </c>
      <c r="F4598" s="88">
        <v>29.305720000000001</v>
      </c>
      <c r="H4598" s="88">
        <v>13.38702</v>
      </c>
      <c r="I4598" s="88">
        <v>66.733819999999994</v>
      </c>
      <c r="J4598" s="88">
        <v>20.50583</v>
      </c>
    </row>
    <row r="4599" spans="1:10">
      <c r="A4599" s="89">
        <v>41831</v>
      </c>
      <c r="B4599" s="90">
        <v>0.375</v>
      </c>
      <c r="C4599" s="91">
        <f t="shared" si="142"/>
        <v>41831.375</v>
      </c>
      <c r="D4599" s="91">
        <f t="shared" si="143"/>
        <v>41831.333333333336</v>
      </c>
      <c r="E4599" s="88" t="s">
        <v>142</v>
      </c>
      <c r="F4599" s="88">
        <v>23.462070000000001</v>
      </c>
      <c r="H4599" s="88">
        <v>13.00404</v>
      </c>
      <c r="I4599" s="88">
        <v>58.337470000000003</v>
      </c>
      <c r="J4599" s="88">
        <v>19.914860000000001</v>
      </c>
    </row>
    <row r="4600" spans="1:10">
      <c r="A4600" s="89">
        <v>41831</v>
      </c>
      <c r="B4600" s="90">
        <v>0.41666666666666669</v>
      </c>
      <c r="C4600" s="91">
        <f t="shared" si="142"/>
        <v>41831.416666666664</v>
      </c>
      <c r="D4600" s="91">
        <f t="shared" si="143"/>
        <v>41831.375</v>
      </c>
      <c r="E4600" s="88" t="s">
        <v>142</v>
      </c>
      <c r="F4600" s="88">
        <v>20.03105</v>
      </c>
      <c r="H4600" s="88">
        <v>13.45205</v>
      </c>
      <c r="I4600" s="88">
        <v>47.541879999999999</v>
      </c>
      <c r="J4600" s="88">
        <v>17.251709999999999</v>
      </c>
    </row>
    <row r="4601" spans="1:10">
      <c r="A4601" s="89">
        <v>41831</v>
      </c>
      <c r="B4601" s="90">
        <v>0.45833333333333331</v>
      </c>
      <c r="C4601" s="91">
        <f t="shared" si="142"/>
        <v>41831.458333333336</v>
      </c>
      <c r="D4601" s="91">
        <f t="shared" si="143"/>
        <v>41831.416666666672</v>
      </c>
      <c r="E4601" s="88" t="s">
        <v>142</v>
      </c>
      <c r="F4601" s="88">
        <v>18.065950000000001</v>
      </c>
      <c r="H4601" s="88">
        <v>13.736050000000001</v>
      </c>
      <c r="I4601" s="88">
        <v>43.657119999999999</v>
      </c>
      <c r="J4601" s="88">
        <v>11.48934</v>
      </c>
    </row>
    <row r="4602" spans="1:10">
      <c r="A4602" s="89">
        <v>41831</v>
      </c>
      <c r="B4602" s="90">
        <v>0.5</v>
      </c>
      <c r="C4602" s="91">
        <f t="shared" si="142"/>
        <v>41831.5</v>
      </c>
      <c r="D4602" s="91">
        <f t="shared" si="143"/>
        <v>41831.458333333336</v>
      </c>
      <c r="E4602" s="88" t="s">
        <v>142</v>
      </c>
      <c r="F4602" s="88">
        <v>26.746310000000001</v>
      </c>
      <c r="H4602" s="88">
        <v>13.98516</v>
      </c>
      <c r="I4602" s="88">
        <v>46.372390000000003</v>
      </c>
      <c r="J4602" s="88">
        <v>8.7166999999999994</v>
      </c>
    </row>
    <row r="4603" spans="1:10">
      <c r="A4603" s="89">
        <v>41831</v>
      </c>
      <c r="B4603" s="90">
        <v>0.54166666666666663</v>
      </c>
      <c r="C4603" s="91">
        <f t="shared" si="142"/>
        <v>41831.541666666664</v>
      </c>
      <c r="D4603" s="91">
        <f t="shared" si="143"/>
        <v>41831.5</v>
      </c>
      <c r="E4603" s="88" t="s">
        <v>142</v>
      </c>
      <c r="F4603" s="88">
        <v>21.623200000000001</v>
      </c>
      <c r="H4603" s="88">
        <v>11.924440000000001</v>
      </c>
      <c r="I4603" s="88">
        <v>50.254759999999997</v>
      </c>
      <c r="J4603" s="88">
        <v>9.8880999999999997</v>
      </c>
    </row>
    <row r="4604" spans="1:10">
      <c r="A4604" s="89">
        <v>41831</v>
      </c>
      <c r="B4604" s="90">
        <v>0.58333333333333337</v>
      </c>
      <c r="C4604" s="91">
        <f t="shared" si="142"/>
        <v>41831.583333333336</v>
      </c>
      <c r="D4604" s="91">
        <f t="shared" si="143"/>
        <v>41831.541666666672</v>
      </c>
      <c r="E4604" s="88" t="s">
        <v>142</v>
      </c>
      <c r="F4604" s="88">
        <v>15.47021</v>
      </c>
      <c r="H4604" s="88">
        <v>8.7229100000000006</v>
      </c>
      <c r="I4604" s="88">
        <v>36.569389999999999</v>
      </c>
      <c r="J4604" s="88">
        <v>8.5770800000000005</v>
      </c>
    </row>
    <row r="4605" spans="1:10">
      <c r="A4605" s="89">
        <v>41831</v>
      </c>
      <c r="B4605" s="90">
        <v>0.625</v>
      </c>
      <c r="C4605" s="91">
        <f t="shared" si="142"/>
        <v>41831.625</v>
      </c>
      <c r="D4605" s="91">
        <f t="shared" si="143"/>
        <v>41831.583333333336</v>
      </c>
      <c r="E4605" s="88" t="s">
        <v>142</v>
      </c>
      <c r="F4605" s="88">
        <v>15.645210000000001</v>
      </c>
      <c r="H4605" s="88">
        <v>6.9868399999999999</v>
      </c>
      <c r="I4605" s="88">
        <v>30.064019999999999</v>
      </c>
      <c r="J4605" s="88">
        <v>7.6896800000000001</v>
      </c>
    </row>
    <row r="4606" spans="1:10">
      <c r="A4606" s="89">
        <v>41831</v>
      </c>
      <c r="B4606" s="90">
        <v>0.66666666666666663</v>
      </c>
      <c r="C4606" s="91">
        <f t="shared" si="142"/>
        <v>41831.666666666664</v>
      </c>
      <c r="D4606" s="91">
        <f t="shared" si="143"/>
        <v>41831.625</v>
      </c>
      <c r="E4606" s="88" t="s">
        <v>142</v>
      </c>
      <c r="F4606" s="88">
        <v>17.871359999999999</v>
      </c>
      <c r="H4606" s="88">
        <v>3.86755</v>
      </c>
      <c r="I4606" s="88">
        <v>34.452249999999999</v>
      </c>
      <c r="J4606" s="88">
        <v>6.0497199999999998</v>
      </c>
    </row>
    <row r="4607" spans="1:10">
      <c r="A4607" s="89">
        <v>41831</v>
      </c>
      <c r="B4607" s="90">
        <v>0.70833333333333337</v>
      </c>
      <c r="C4607" s="91">
        <f t="shared" si="142"/>
        <v>41831.708333333336</v>
      </c>
      <c r="D4607" s="91">
        <f t="shared" si="143"/>
        <v>41831.666666666672</v>
      </c>
      <c r="E4607" s="88" t="s">
        <v>142</v>
      </c>
      <c r="F4607" s="88">
        <v>26.88879</v>
      </c>
      <c r="H4607" s="88">
        <v>2.6296900000000001</v>
      </c>
      <c r="I4607" s="88">
        <v>48.055869999999999</v>
      </c>
      <c r="J4607" s="88">
        <v>6.7100099999999996</v>
      </c>
    </row>
    <row r="4608" spans="1:10">
      <c r="A4608" s="89">
        <v>41831</v>
      </c>
      <c r="B4608" s="90">
        <v>0.75</v>
      </c>
      <c r="C4608" s="91">
        <f t="shared" si="142"/>
        <v>41831.75</v>
      </c>
      <c r="D4608" s="91">
        <f t="shared" si="143"/>
        <v>41831.708333333336</v>
      </c>
      <c r="E4608" s="88" t="s">
        <v>142</v>
      </c>
      <c r="F4608" s="88">
        <v>17.557230000000001</v>
      </c>
      <c r="H4608" s="88">
        <v>3.2536399999999999</v>
      </c>
      <c r="I4608" s="88">
        <v>55.968829999999997</v>
      </c>
      <c r="J4608" s="88">
        <v>19.162289999999999</v>
      </c>
    </row>
    <row r="4609" spans="1:10">
      <c r="A4609" s="89">
        <v>41831</v>
      </c>
      <c r="B4609" s="90">
        <v>0.79166666666666663</v>
      </c>
      <c r="C4609" s="91">
        <f t="shared" si="142"/>
        <v>41831.791666666664</v>
      </c>
      <c r="D4609" s="91">
        <f t="shared" si="143"/>
        <v>41831.75</v>
      </c>
      <c r="E4609" s="88" t="s">
        <v>142</v>
      </c>
      <c r="F4609" s="88">
        <v>23.128340000000001</v>
      </c>
      <c r="H4609" s="88">
        <v>4.28735</v>
      </c>
      <c r="I4609" s="88">
        <v>57.110120000000002</v>
      </c>
      <c r="J4609" s="88">
        <v>21.983229999999999</v>
      </c>
    </row>
    <row r="4610" spans="1:10">
      <c r="A4610" s="89">
        <v>41831</v>
      </c>
      <c r="B4610" s="90">
        <v>0.83333333333333337</v>
      </c>
      <c r="C4610" s="91">
        <f t="shared" si="142"/>
        <v>41831.833333333336</v>
      </c>
      <c r="D4610" s="91">
        <f t="shared" si="143"/>
        <v>41831.791666666672</v>
      </c>
      <c r="E4610" s="88" t="s">
        <v>142</v>
      </c>
      <c r="F4610" s="88">
        <v>22.489570000000001</v>
      </c>
      <c r="H4610" s="88">
        <v>6.8591800000000003</v>
      </c>
      <c r="I4610" s="88">
        <v>53.131639999999997</v>
      </c>
      <c r="J4610" s="88">
        <v>14.891679999999999</v>
      </c>
    </row>
    <row r="4611" spans="1:10">
      <c r="A4611" s="89">
        <v>41831</v>
      </c>
      <c r="B4611" s="90">
        <v>0.875</v>
      </c>
      <c r="C4611" s="91">
        <f t="shared" si="142"/>
        <v>41831.875</v>
      </c>
      <c r="D4611" s="91">
        <f t="shared" si="143"/>
        <v>41831.833333333336</v>
      </c>
      <c r="E4611" s="88" t="s">
        <v>142</v>
      </c>
      <c r="F4611" s="88">
        <v>30.403970000000001</v>
      </c>
      <c r="H4611" s="88">
        <v>8.0678800000000006</v>
      </c>
      <c r="I4611" s="88">
        <v>39.027430000000003</v>
      </c>
      <c r="J4611" s="88">
        <v>12.35332</v>
      </c>
    </row>
    <row r="4612" spans="1:10">
      <c r="A4612" s="89">
        <v>41831</v>
      </c>
      <c r="B4612" s="90">
        <v>0.91666666666666663</v>
      </c>
      <c r="C4612" s="91">
        <f t="shared" si="142"/>
        <v>41831.916666666664</v>
      </c>
      <c r="D4612" s="91">
        <f t="shared" si="143"/>
        <v>41831.875</v>
      </c>
      <c r="E4612" s="88" t="s">
        <v>142</v>
      </c>
      <c r="F4612" s="88">
        <v>29.970310000000001</v>
      </c>
      <c r="H4612" s="88">
        <v>7.0552099999999998</v>
      </c>
      <c r="I4612" s="88">
        <v>26.452739999999999</v>
      </c>
      <c r="J4612" s="88">
        <v>9.6743799999999993</v>
      </c>
    </row>
    <row r="4613" spans="1:10">
      <c r="A4613" s="89">
        <v>41831</v>
      </c>
      <c r="B4613" s="90">
        <v>0.95833333333333337</v>
      </c>
      <c r="C4613" s="91">
        <f t="shared" si="142"/>
        <v>41831.958333333336</v>
      </c>
      <c r="D4613" s="91">
        <f t="shared" si="143"/>
        <v>41831.916666666672</v>
      </c>
      <c r="E4613" s="88" t="s">
        <v>142</v>
      </c>
      <c r="F4613" s="88">
        <v>19.560089999999999</v>
      </c>
      <c r="H4613" s="88">
        <v>5.1106800000000003</v>
      </c>
      <c r="I4613" s="88">
        <v>28.125699999999998</v>
      </c>
      <c r="J4613" s="88">
        <v>8.5455299999999994</v>
      </c>
    </row>
    <row r="4614" spans="1:10">
      <c r="A4614" s="89">
        <v>41831</v>
      </c>
      <c r="B4614" s="92">
        <v>1</v>
      </c>
      <c r="C4614" s="91">
        <f t="shared" si="142"/>
        <v>41832</v>
      </c>
      <c r="D4614" s="91">
        <f t="shared" si="143"/>
        <v>41831.958333333336</v>
      </c>
      <c r="E4614" s="88" t="s">
        <v>142</v>
      </c>
      <c r="F4614" s="88">
        <v>15.161339999999999</v>
      </c>
      <c r="H4614" s="88">
        <v>4.4910300000000003</v>
      </c>
      <c r="I4614" s="88">
        <v>23.650929999999999</v>
      </c>
      <c r="J4614" s="88">
        <v>5.7269800000000002</v>
      </c>
    </row>
    <row r="4615" spans="1:10">
      <c r="A4615" s="89">
        <v>41832</v>
      </c>
      <c r="B4615" s="90">
        <v>4.1666666666666664E-2</v>
      </c>
      <c r="C4615" s="91">
        <f t="shared" si="142"/>
        <v>41832.041666666664</v>
      </c>
      <c r="D4615" s="91">
        <f t="shared" si="143"/>
        <v>41832</v>
      </c>
      <c r="E4615" s="88" t="s">
        <v>142</v>
      </c>
      <c r="F4615" s="88">
        <v>12.73024</v>
      </c>
      <c r="H4615" s="88">
        <v>3.5636299999999999</v>
      </c>
      <c r="I4615" s="88">
        <v>41.069659999999999</v>
      </c>
      <c r="J4615" s="88">
        <v>4.4633000000000003</v>
      </c>
    </row>
    <row r="4616" spans="1:10">
      <c r="A4616" s="89">
        <v>41832</v>
      </c>
      <c r="B4616" s="90">
        <v>8.3333333333333329E-2</v>
      </c>
      <c r="C4616" s="91">
        <f t="shared" ref="C4616:C4679" si="144">A4616+B4616</f>
        <v>41832.083333333336</v>
      </c>
      <c r="D4616" s="91">
        <f t="shared" ref="D4616:D4679" si="145">C4616-"01:00"</f>
        <v>41832.041666666672</v>
      </c>
      <c r="E4616" s="88" t="s">
        <v>142</v>
      </c>
      <c r="I4616" s="88">
        <v>38.837780000000002</v>
      </c>
      <c r="J4616" s="88">
        <v>4.8410200000000003</v>
      </c>
    </row>
    <row r="4617" spans="1:10">
      <c r="A4617" s="89">
        <v>41832</v>
      </c>
      <c r="B4617" s="90">
        <v>0.125</v>
      </c>
      <c r="C4617" s="91">
        <f t="shared" si="144"/>
        <v>41832.125</v>
      </c>
      <c r="D4617" s="91">
        <f t="shared" si="145"/>
        <v>41832.083333333336</v>
      </c>
      <c r="E4617" s="88" t="s">
        <v>142</v>
      </c>
      <c r="F4617" s="88">
        <v>8.7229100000000006</v>
      </c>
      <c r="H4617" s="88">
        <v>4.1611200000000004</v>
      </c>
      <c r="I4617" s="88">
        <v>42.652099999999997</v>
      </c>
      <c r="J4617" s="88">
        <v>4.6473800000000001</v>
      </c>
    </row>
    <row r="4618" spans="1:10">
      <c r="A4618" s="89">
        <v>41832</v>
      </c>
      <c r="B4618" s="90">
        <v>0.16666666666666666</v>
      </c>
      <c r="C4618" s="91">
        <f t="shared" si="144"/>
        <v>41832.166666666664</v>
      </c>
      <c r="D4618" s="91">
        <f t="shared" si="145"/>
        <v>41832.125</v>
      </c>
      <c r="E4618" s="88" t="s">
        <v>142</v>
      </c>
      <c r="F4618" s="88">
        <v>9.1403199999999991</v>
      </c>
      <c r="H4618" s="88">
        <v>4.5058499999999997</v>
      </c>
      <c r="I4618" s="88">
        <v>37.089109999999998</v>
      </c>
      <c r="J4618" s="88">
        <v>6.9452400000000001</v>
      </c>
    </row>
    <row r="4619" spans="1:10">
      <c r="A4619" s="89">
        <v>41832</v>
      </c>
      <c r="B4619" s="90">
        <v>0.20833333333333334</v>
      </c>
      <c r="C4619" s="91">
        <f t="shared" si="144"/>
        <v>41832.208333333336</v>
      </c>
      <c r="D4619" s="91">
        <f t="shared" si="145"/>
        <v>41832.166666666672</v>
      </c>
      <c r="E4619" s="88" t="s">
        <v>142</v>
      </c>
      <c r="F4619" s="88">
        <v>14.644489999999999</v>
      </c>
      <c r="H4619" s="88">
        <v>4.91831</v>
      </c>
      <c r="I4619" s="88">
        <v>31.480709999999998</v>
      </c>
      <c r="J4619" s="88">
        <v>8.3767499999999995</v>
      </c>
    </row>
    <row r="4620" spans="1:10">
      <c r="A4620" s="89">
        <v>41832</v>
      </c>
      <c r="B4620" s="90">
        <v>0.25</v>
      </c>
      <c r="C4620" s="91">
        <f t="shared" si="144"/>
        <v>41832.25</v>
      </c>
      <c r="D4620" s="91">
        <f t="shared" si="145"/>
        <v>41832.208333333336</v>
      </c>
      <c r="E4620" s="88" t="s">
        <v>142</v>
      </c>
      <c r="F4620" s="88">
        <v>14.185969999999999</v>
      </c>
      <c r="H4620" s="88">
        <v>5.2282999999999999</v>
      </c>
      <c r="I4620" s="88">
        <v>26.821380000000001</v>
      </c>
      <c r="J4620" s="88">
        <v>11.5252</v>
      </c>
    </row>
    <row r="4621" spans="1:10">
      <c r="A4621" s="89">
        <v>41832</v>
      </c>
      <c r="B4621" s="90">
        <v>0.29166666666666669</v>
      </c>
      <c r="C4621" s="91">
        <f t="shared" si="144"/>
        <v>41832.291666666664</v>
      </c>
      <c r="D4621" s="91">
        <f t="shared" si="145"/>
        <v>41832.25</v>
      </c>
      <c r="E4621" s="88" t="s">
        <v>142</v>
      </c>
      <c r="F4621" s="88">
        <v>19.843139999999998</v>
      </c>
      <c r="H4621" s="88">
        <v>4.2892599999999996</v>
      </c>
      <c r="I4621" s="88">
        <v>28.268660000000001</v>
      </c>
      <c r="J4621" s="88">
        <v>10.58234</v>
      </c>
    </row>
    <row r="4622" spans="1:10">
      <c r="A4622" s="89">
        <v>41832</v>
      </c>
      <c r="B4622" s="90">
        <v>0.33333333333333331</v>
      </c>
      <c r="C4622" s="91">
        <f t="shared" si="144"/>
        <v>41832.333333333336</v>
      </c>
      <c r="D4622" s="91">
        <f t="shared" si="145"/>
        <v>41832.291666666672</v>
      </c>
      <c r="E4622" s="88" t="s">
        <v>142</v>
      </c>
      <c r="F4622" s="88">
        <v>29.33297</v>
      </c>
      <c r="H4622" s="88">
        <v>5.7547100000000002</v>
      </c>
      <c r="I4622" s="88">
        <v>36.13908</v>
      </c>
      <c r="J4622" s="88">
        <v>9.3057499999999997</v>
      </c>
    </row>
    <row r="4623" spans="1:10">
      <c r="A4623" s="89">
        <v>41832</v>
      </c>
      <c r="B4623" s="90">
        <v>0.375</v>
      </c>
      <c r="C4623" s="91">
        <f t="shared" si="144"/>
        <v>41832.375</v>
      </c>
      <c r="D4623" s="91">
        <f t="shared" si="145"/>
        <v>41832.333333333336</v>
      </c>
      <c r="E4623" s="88" t="s">
        <v>142</v>
      </c>
      <c r="F4623" s="88">
        <v>31.313839999999999</v>
      </c>
      <c r="H4623" s="88">
        <v>7.2870999999999997</v>
      </c>
      <c r="I4623" s="88">
        <v>41.114930000000001</v>
      </c>
      <c r="J4623" s="88">
        <v>7.5486399999999998</v>
      </c>
    </row>
    <row r="4624" spans="1:10">
      <c r="A4624" s="89">
        <v>41832</v>
      </c>
      <c r="B4624" s="90">
        <v>0.41666666666666669</v>
      </c>
      <c r="C4624" s="91">
        <f t="shared" si="144"/>
        <v>41832.416666666664</v>
      </c>
      <c r="D4624" s="91">
        <f t="shared" si="145"/>
        <v>41832.375</v>
      </c>
      <c r="E4624" s="88" t="s">
        <v>142</v>
      </c>
      <c r="F4624" s="88">
        <v>26.664079999999998</v>
      </c>
      <c r="H4624" s="88">
        <v>7.4037699999999997</v>
      </c>
      <c r="I4624" s="88">
        <v>36.09413</v>
      </c>
      <c r="J4624" s="88">
        <v>7.9325700000000001</v>
      </c>
    </row>
    <row r="4625" spans="1:10">
      <c r="A4625" s="89">
        <v>41832</v>
      </c>
      <c r="B4625" s="90">
        <v>0.45833333333333331</v>
      </c>
      <c r="C4625" s="91">
        <f t="shared" si="144"/>
        <v>41832.458333333336</v>
      </c>
      <c r="D4625" s="91">
        <f t="shared" si="145"/>
        <v>41832.416666666672</v>
      </c>
      <c r="E4625" s="88" t="s">
        <v>142</v>
      </c>
      <c r="F4625" s="88">
        <v>19.799160000000001</v>
      </c>
      <c r="H4625" s="88">
        <v>5.5787599999999999</v>
      </c>
      <c r="I4625" s="88">
        <v>31.389859999999999</v>
      </c>
      <c r="J4625" s="88">
        <v>7.3712499999999999</v>
      </c>
    </row>
    <row r="4626" spans="1:10">
      <c r="A4626" s="89">
        <v>41832</v>
      </c>
      <c r="B4626" s="90">
        <v>0.5</v>
      </c>
      <c r="C4626" s="91">
        <f t="shared" si="144"/>
        <v>41832.5</v>
      </c>
      <c r="D4626" s="91">
        <f t="shared" si="145"/>
        <v>41832.458333333336</v>
      </c>
      <c r="E4626" s="88" t="s">
        <v>142</v>
      </c>
      <c r="F4626" s="88">
        <v>19.777159999999999</v>
      </c>
      <c r="H4626" s="88">
        <v>5.3287000000000004</v>
      </c>
      <c r="I4626" s="88">
        <v>23.83644</v>
      </c>
      <c r="J4626" s="88">
        <v>5.2617700000000003</v>
      </c>
    </row>
    <row r="4627" spans="1:10">
      <c r="A4627" s="89">
        <v>41832</v>
      </c>
      <c r="B4627" s="90">
        <v>0.54166666666666663</v>
      </c>
      <c r="C4627" s="91">
        <f t="shared" si="144"/>
        <v>41832.541666666664</v>
      </c>
      <c r="D4627" s="91">
        <f t="shared" si="145"/>
        <v>41832.5</v>
      </c>
      <c r="E4627" s="88" t="s">
        <v>142</v>
      </c>
      <c r="F4627" s="88">
        <v>14.745380000000001</v>
      </c>
      <c r="H4627" s="88">
        <v>5.4788300000000003</v>
      </c>
      <c r="I4627" s="88">
        <v>25.554349999999999</v>
      </c>
      <c r="J4627" s="88">
        <v>4.4656900000000004</v>
      </c>
    </row>
    <row r="4628" spans="1:10">
      <c r="A4628" s="89">
        <v>41832</v>
      </c>
      <c r="B4628" s="90">
        <v>0.58333333333333337</v>
      </c>
      <c r="C4628" s="91">
        <f t="shared" si="144"/>
        <v>41832.583333333336</v>
      </c>
      <c r="D4628" s="91">
        <f t="shared" si="145"/>
        <v>41832.541666666672</v>
      </c>
      <c r="E4628" s="88" t="s">
        <v>142</v>
      </c>
      <c r="F4628" s="88">
        <v>14.5962</v>
      </c>
      <c r="H4628" s="88">
        <v>7.0059699999999996</v>
      </c>
      <c r="I4628" s="88">
        <v>29.988</v>
      </c>
      <c r="J4628" s="88">
        <v>3.99234</v>
      </c>
    </row>
    <row r="4629" spans="1:10">
      <c r="A4629" s="89">
        <v>41832</v>
      </c>
      <c r="B4629" s="90">
        <v>0.625</v>
      </c>
      <c r="C4629" s="91">
        <f t="shared" si="144"/>
        <v>41832.625</v>
      </c>
      <c r="D4629" s="91">
        <f t="shared" si="145"/>
        <v>41832.583333333336</v>
      </c>
      <c r="E4629" s="88" t="s">
        <v>142</v>
      </c>
      <c r="F4629" s="88">
        <v>16.633970000000001</v>
      </c>
      <c r="H4629" s="88">
        <v>4.26966</v>
      </c>
      <c r="I4629" s="88">
        <v>20.489090000000001</v>
      </c>
      <c r="J4629" s="88">
        <v>4.1816800000000001</v>
      </c>
    </row>
    <row r="4630" spans="1:10">
      <c r="A4630" s="89">
        <v>41832</v>
      </c>
      <c r="B4630" s="90">
        <v>0.66666666666666663</v>
      </c>
      <c r="C4630" s="91">
        <f t="shared" si="144"/>
        <v>41832.666666666664</v>
      </c>
      <c r="D4630" s="91">
        <f t="shared" si="145"/>
        <v>41832.625</v>
      </c>
      <c r="E4630" s="88" t="s">
        <v>142</v>
      </c>
      <c r="F4630" s="88">
        <v>17.097270000000002</v>
      </c>
      <c r="H4630" s="88">
        <v>5.2708500000000003</v>
      </c>
      <c r="I4630" s="88">
        <v>25.419519999999999</v>
      </c>
      <c r="J4630" s="88">
        <v>5.2636799999999999</v>
      </c>
    </row>
    <row r="4631" spans="1:10">
      <c r="A4631" s="89">
        <v>41832</v>
      </c>
      <c r="B4631" s="90">
        <v>0.70833333333333337</v>
      </c>
      <c r="C4631" s="91">
        <f t="shared" si="144"/>
        <v>41832.708333333336</v>
      </c>
      <c r="D4631" s="91">
        <f t="shared" si="145"/>
        <v>41832.666666666672</v>
      </c>
      <c r="E4631" s="88" t="s">
        <v>142</v>
      </c>
      <c r="F4631" s="88">
        <v>18.03248</v>
      </c>
      <c r="H4631" s="88">
        <v>3.5672899999999998</v>
      </c>
      <c r="I4631" s="88">
        <v>34.872999999999998</v>
      </c>
      <c r="J4631" s="88">
        <v>5.5462499999999997</v>
      </c>
    </row>
    <row r="4632" spans="1:10">
      <c r="A4632" s="89">
        <v>41832</v>
      </c>
      <c r="B4632" s="90">
        <v>0.75</v>
      </c>
      <c r="C4632" s="91">
        <f t="shared" si="144"/>
        <v>41832.75</v>
      </c>
      <c r="D4632" s="91">
        <f t="shared" si="145"/>
        <v>41832.708333333336</v>
      </c>
      <c r="E4632" s="88" t="s">
        <v>142</v>
      </c>
      <c r="F4632" s="88">
        <v>13.0313</v>
      </c>
      <c r="H4632" s="88">
        <v>4.7009299999999996</v>
      </c>
      <c r="I4632" s="88">
        <v>20.3992</v>
      </c>
      <c r="J4632" s="88">
        <v>6.8061100000000003</v>
      </c>
    </row>
    <row r="4633" spans="1:10">
      <c r="A4633" s="89">
        <v>41832</v>
      </c>
      <c r="B4633" s="90">
        <v>0.79166666666666663</v>
      </c>
      <c r="C4633" s="91">
        <f t="shared" si="144"/>
        <v>41832.791666666664</v>
      </c>
      <c r="D4633" s="91">
        <f t="shared" si="145"/>
        <v>41832.75</v>
      </c>
      <c r="E4633" s="88" t="s">
        <v>142</v>
      </c>
      <c r="F4633" s="88">
        <v>15.18716</v>
      </c>
      <c r="H4633" s="88">
        <v>6.4068800000000001</v>
      </c>
      <c r="I4633" s="88">
        <v>24.15344</v>
      </c>
      <c r="J4633" s="88">
        <v>6.6105600000000004</v>
      </c>
    </row>
    <row r="4634" spans="1:10">
      <c r="A4634" s="89">
        <v>41832</v>
      </c>
      <c r="B4634" s="90">
        <v>0.83333333333333337</v>
      </c>
      <c r="C4634" s="91">
        <f t="shared" si="144"/>
        <v>41832.833333333336</v>
      </c>
      <c r="D4634" s="91">
        <f t="shared" si="145"/>
        <v>41832.791666666672</v>
      </c>
      <c r="E4634" s="88" t="s">
        <v>142</v>
      </c>
      <c r="F4634" s="88">
        <v>12.1219</v>
      </c>
      <c r="H4634" s="88">
        <v>5.2273399999999999</v>
      </c>
      <c r="I4634" s="88">
        <v>25.555299999999999</v>
      </c>
      <c r="J4634" s="88">
        <v>5.0265300000000002</v>
      </c>
    </row>
    <row r="4635" spans="1:10">
      <c r="A4635" s="89">
        <v>41832</v>
      </c>
      <c r="B4635" s="90">
        <v>0.875</v>
      </c>
      <c r="C4635" s="91">
        <f t="shared" si="144"/>
        <v>41832.875</v>
      </c>
      <c r="D4635" s="91">
        <f t="shared" si="145"/>
        <v>41832.833333333336</v>
      </c>
      <c r="E4635" s="88" t="s">
        <v>142</v>
      </c>
      <c r="F4635" s="88">
        <v>9.9980700000000002</v>
      </c>
      <c r="H4635" s="88">
        <v>7.6060100000000004</v>
      </c>
      <c r="I4635" s="88">
        <v>18.680340000000001</v>
      </c>
      <c r="J4635" s="88">
        <v>4.7439600000000004</v>
      </c>
    </row>
    <row r="4636" spans="1:10">
      <c r="A4636" s="89">
        <v>41832</v>
      </c>
      <c r="B4636" s="90">
        <v>0.91666666666666663</v>
      </c>
      <c r="C4636" s="91">
        <f t="shared" si="144"/>
        <v>41832.916666666664</v>
      </c>
      <c r="D4636" s="91">
        <f t="shared" si="145"/>
        <v>41832.875</v>
      </c>
      <c r="E4636" s="88" t="s">
        <v>142</v>
      </c>
      <c r="F4636" s="88">
        <v>4.3494999999999999</v>
      </c>
      <c r="H4636" s="88">
        <v>10.173069999999999</v>
      </c>
      <c r="I4636" s="88">
        <v>19.358329999999999</v>
      </c>
      <c r="J4636" s="88">
        <v>4.6062599999999998</v>
      </c>
    </row>
    <row r="4637" spans="1:10">
      <c r="A4637" s="89">
        <v>41832</v>
      </c>
      <c r="B4637" s="90">
        <v>0.95833333333333337</v>
      </c>
      <c r="C4637" s="91">
        <f t="shared" si="144"/>
        <v>41832.958333333336</v>
      </c>
      <c r="D4637" s="91">
        <f t="shared" si="145"/>
        <v>41832.916666666672</v>
      </c>
      <c r="E4637" s="88" t="s">
        <v>142</v>
      </c>
      <c r="F4637" s="88">
        <v>2.8749699999999998</v>
      </c>
      <c r="H4637" s="88">
        <v>8.8582199999999993</v>
      </c>
      <c r="I4637" s="88">
        <v>18.815650000000002</v>
      </c>
      <c r="J4637" s="88">
        <v>4.9801500000000001</v>
      </c>
    </row>
    <row r="4638" spans="1:10">
      <c r="A4638" s="89">
        <v>41832</v>
      </c>
      <c r="B4638" s="92">
        <v>1</v>
      </c>
      <c r="C4638" s="91">
        <f t="shared" si="144"/>
        <v>41833</v>
      </c>
      <c r="D4638" s="91">
        <f t="shared" si="145"/>
        <v>41832.958333333336</v>
      </c>
      <c r="E4638" s="88" t="s">
        <v>142</v>
      </c>
      <c r="F4638" s="88">
        <v>3.9316200000000001</v>
      </c>
      <c r="H4638" s="88">
        <v>6.1056600000000003</v>
      </c>
      <c r="I4638" s="88">
        <v>19.494109999999999</v>
      </c>
      <c r="J4638" s="88">
        <v>4.3700599999999996</v>
      </c>
    </row>
    <row r="4639" spans="1:10">
      <c r="A4639" s="89">
        <v>41833</v>
      </c>
      <c r="B4639" s="90">
        <v>4.1666666666666664E-2</v>
      </c>
      <c r="C4639" s="91">
        <f t="shared" si="144"/>
        <v>41833.041666666664</v>
      </c>
      <c r="D4639" s="91">
        <f t="shared" si="145"/>
        <v>41833</v>
      </c>
      <c r="E4639" s="88" t="s">
        <v>142</v>
      </c>
      <c r="F4639" s="88">
        <v>4.3694300000000004</v>
      </c>
      <c r="H4639" s="88">
        <v>4.6582100000000004</v>
      </c>
      <c r="I4639" s="88">
        <v>16.407979999999998</v>
      </c>
      <c r="J4639" s="88">
        <v>3.6994099999999999</v>
      </c>
    </row>
    <row r="4640" spans="1:10">
      <c r="A4640" s="89">
        <v>41833</v>
      </c>
      <c r="B4640" s="90">
        <v>8.3333333333333329E-2</v>
      </c>
      <c r="C4640" s="91">
        <f t="shared" si="144"/>
        <v>41833.083333333336</v>
      </c>
      <c r="D4640" s="91">
        <f t="shared" si="145"/>
        <v>41833.041666666672</v>
      </c>
      <c r="E4640" s="88" t="s">
        <v>142</v>
      </c>
      <c r="I4640" s="88">
        <v>14.59684</v>
      </c>
      <c r="J4640" s="88">
        <v>3.7628400000000002</v>
      </c>
    </row>
    <row r="4641" spans="1:10">
      <c r="A4641" s="89">
        <v>41833</v>
      </c>
      <c r="B4641" s="90">
        <v>0.125</v>
      </c>
      <c r="C4641" s="91">
        <f t="shared" si="144"/>
        <v>41833.125</v>
      </c>
      <c r="D4641" s="91">
        <f t="shared" si="145"/>
        <v>41833.083333333336</v>
      </c>
      <c r="E4641" s="88" t="s">
        <v>142</v>
      </c>
      <c r="F4641" s="88">
        <v>3.33636</v>
      </c>
      <c r="H4641" s="88">
        <v>6.1185700000000001</v>
      </c>
      <c r="I4641" s="88">
        <v>13.120710000000001</v>
      </c>
      <c r="J4641" s="88">
        <v>3.2426400000000002</v>
      </c>
    </row>
    <row r="4642" spans="1:10">
      <c r="A4642" s="89">
        <v>41833</v>
      </c>
      <c r="B4642" s="90">
        <v>0.16666666666666666</v>
      </c>
      <c r="C4642" s="91">
        <f t="shared" si="144"/>
        <v>41833.166666666664</v>
      </c>
      <c r="D4642" s="91">
        <f t="shared" si="145"/>
        <v>41833.125</v>
      </c>
      <c r="E4642" s="88" t="s">
        <v>142</v>
      </c>
      <c r="F4642" s="88">
        <v>3.3440099999999999</v>
      </c>
      <c r="H4642" s="88">
        <v>6.20702</v>
      </c>
      <c r="I4642" s="88">
        <v>12.21705</v>
      </c>
      <c r="J4642" s="88">
        <v>3.57016</v>
      </c>
    </row>
    <row r="4643" spans="1:10">
      <c r="A4643" s="89">
        <v>41833</v>
      </c>
      <c r="B4643" s="90">
        <v>0.20833333333333334</v>
      </c>
      <c r="C4643" s="91">
        <f t="shared" si="144"/>
        <v>41833.208333333336</v>
      </c>
      <c r="D4643" s="91">
        <f t="shared" si="145"/>
        <v>41833.166666666672</v>
      </c>
      <c r="E4643" s="88" t="s">
        <v>142</v>
      </c>
      <c r="F4643" s="88">
        <v>3.2775500000000002</v>
      </c>
      <c r="H4643" s="88">
        <v>4.1047000000000002</v>
      </c>
      <c r="I4643" s="88">
        <v>14.38869</v>
      </c>
      <c r="J4643" s="88">
        <v>3.5672899999999998</v>
      </c>
    </row>
    <row r="4644" spans="1:10">
      <c r="A4644" s="89">
        <v>41833</v>
      </c>
      <c r="B4644" s="90">
        <v>0.25</v>
      </c>
      <c r="C4644" s="91">
        <f t="shared" si="144"/>
        <v>41833.25</v>
      </c>
      <c r="D4644" s="91">
        <f t="shared" si="145"/>
        <v>41833.208333333336</v>
      </c>
      <c r="E4644" s="88" t="s">
        <v>142</v>
      </c>
      <c r="F4644" s="88">
        <v>3.3879899999999998</v>
      </c>
      <c r="H4644" s="88">
        <v>3.9713099999999999</v>
      </c>
      <c r="I4644" s="88">
        <v>10.90508</v>
      </c>
      <c r="J4644" s="88">
        <v>3.0007100000000002</v>
      </c>
    </row>
    <row r="4645" spans="1:10">
      <c r="A4645" s="89">
        <v>41833</v>
      </c>
      <c r="B4645" s="90">
        <v>0.29166666666666669</v>
      </c>
      <c r="C4645" s="91">
        <f t="shared" si="144"/>
        <v>41833.291666666664</v>
      </c>
      <c r="D4645" s="91">
        <f t="shared" si="145"/>
        <v>41833.25</v>
      </c>
      <c r="E4645" s="88" t="s">
        <v>142</v>
      </c>
      <c r="F4645" s="88">
        <v>6.2476599999999998</v>
      </c>
      <c r="H4645" s="88">
        <v>4.2801799999999997</v>
      </c>
      <c r="I4645" s="88">
        <v>10.498189999999999</v>
      </c>
      <c r="J4645" s="88">
        <v>1.2579499999999999</v>
      </c>
    </row>
    <row r="4646" spans="1:10">
      <c r="A4646" s="89">
        <v>41833</v>
      </c>
      <c r="B4646" s="90">
        <v>0.33333333333333331</v>
      </c>
      <c r="C4646" s="91">
        <f t="shared" si="144"/>
        <v>41833.333333333336</v>
      </c>
      <c r="D4646" s="91">
        <f t="shared" si="145"/>
        <v>41833.291666666672</v>
      </c>
      <c r="E4646" s="88" t="s">
        <v>142</v>
      </c>
      <c r="F4646" s="88">
        <v>5.2220800000000001</v>
      </c>
      <c r="H4646" s="88">
        <v>4.0736299999999996</v>
      </c>
      <c r="I4646" s="88">
        <v>11.811120000000001</v>
      </c>
      <c r="J4646" s="88">
        <v>1.86947</v>
      </c>
    </row>
    <row r="4647" spans="1:10">
      <c r="A4647" s="89">
        <v>41833</v>
      </c>
      <c r="B4647" s="90">
        <v>0.375</v>
      </c>
      <c r="C4647" s="91">
        <f t="shared" si="144"/>
        <v>41833.375</v>
      </c>
      <c r="D4647" s="91">
        <f t="shared" si="145"/>
        <v>41833.333333333336</v>
      </c>
      <c r="E4647" s="88" t="s">
        <v>142</v>
      </c>
      <c r="F4647" s="88">
        <v>5.5271299999999997</v>
      </c>
      <c r="H4647" s="88">
        <v>3.4855299999999998</v>
      </c>
      <c r="I4647" s="88">
        <v>9.8216400000000004</v>
      </c>
      <c r="J4647" s="88">
        <v>2.6636299999999999</v>
      </c>
    </row>
    <row r="4648" spans="1:10">
      <c r="A4648" s="89">
        <v>41833</v>
      </c>
      <c r="B4648" s="90">
        <v>0.41666666666666669</v>
      </c>
      <c r="C4648" s="91">
        <f t="shared" si="144"/>
        <v>41833.416666666664</v>
      </c>
      <c r="D4648" s="91">
        <f t="shared" si="145"/>
        <v>41833.375</v>
      </c>
      <c r="E4648" s="88" t="s">
        <v>142</v>
      </c>
      <c r="F4648" s="88">
        <v>6.2811300000000001</v>
      </c>
      <c r="H4648" s="88">
        <v>2.5594000000000001</v>
      </c>
      <c r="I4648" s="88">
        <v>17.06906</v>
      </c>
      <c r="J4648" s="88">
        <v>3.7451500000000002</v>
      </c>
    </row>
    <row r="4649" spans="1:10">
      <c r="A4649" s="89">
        <v>41833</v>
      </c>
      <c r="B4649" s="90">
        <v>0.45833333333333331</v>
      </c>
      <c r="C4649" s="91">
        <f t="shared" si="144"/>
        <v>41833.458333333336</v>
      </c>
      <c r="D4649" s="91">
        <f t="shared" si="145"/>
        <v>41833.416666666672</v>
      </c>
      <c r="E4649" s="88" t="s">
        <v>142</v>
      </c>
      <c r="F4649" s="88">
        <v>6.1252599999999999</v>
      </c>
      <c r="H4649" s="88">
        <v>3.95648</v>
      </c>
      <c r="I4649" s="88">
        <v>15.07385</v>
      </c>
      <c r="J4649" s="88">
        <v>2.6688900000000002</v>
      </c>
    </row>
    <row r="4650" spans="1:10">
      <c r="A4650" s="89">
        <v>41833</v>
      </c>
      <c r="B4650" s="90">
        <v>0.5</v>
      </c>
      <c r="C4650" s="91">
        <f t="shared" si="144"/>
        <v>41833.5</v>
      </c>
      <c r="D4650" s="91">
        <f t="shared" si="145"/>
        <v>41833.458333333336</v>
      </c>
      <c r="E4650" s="88" t="s">
        <v>142</v>
      </c>
      <c r="F4650" s="88">
        <v>6.0760100000000001</v>
      </c>
      <c r="H4650" s="88">
        <v>3.0963400000000001</v>
      </c>
      <c r="I4650" s="88">
        <v>13.3985</v>
      </c>
      <c r="J4650" s="88">
        <v>1.87521</v>
      </c>
    </row>
    <row r="4651" spans="1:10">
      <c r="A4651" s="89">
        <v>41833</v>
      </c>
      <c r="B4651" s="90">
        <v>0.54166666666666663</v>
      </c>
      <c r="C4651" s="91">
        <f t="shared" si="144"/>
        <v>41833.541666666664</v>
      </c>
      <c r="D4651" s="91">
        <f t="shared" si="145"/>
        <v>41833.5</v>
      </c>
      <c r="E4651" s="88" t="s">
        <v>142</v>
      </c>
      <c r="F4651" s="88">
        <v>6.3002500000000001</v>
      </c>
      <c r="H4651" s="88">
        <v>2.9844599999999999</v>
      </c>
      <c r="I4651" s="88">
        <v>13.893829999999999</v>
      </c>
      <c r="J4651" s="88">
        <v>2.5823499999999999</v>
      </c>
    </row>
    <row r="4652" spans="1:10">
      <c r="A4652" s="89">
        <v>41833</v>
      </c>
      <c r="B4652" s="90">
        <v>0.58333333333333337</v>
      </c>
      <c r="C4652" s="91">
        <f t="shared" si="144"/>
        <v>41833.583333333336</v>
      </c>
      <c r="D4652" s="91">
        <f t="shared" si="145"/>
        <v>41833.541666666672</v>
      </c>
      <c r="E4652" s="88" t="s">
        <v>142</v>
      </c>
      <c r="F4652" s="88">
        <v>5.5032199999999998</v>
      </c>
      <c r="H4652" s="88">
        <v>2.2744399999999998</v>
      </c>
      <c r="I4652" s="88">
        <v>15.43196</v>
      </c>
      <c r="J4652" s="88">
        <v>2.0650200000000001</v>
      </c>
    </row>
    <row r="4653" spans="1:10">
      <c r="A4653" s="89">
        <v>41833</v>
      </c>
      <c r="B4653" s="90">
        <v>0.625</v>
      </c>
      <c r="C4653" s="91">
        <f t="shared" si="144"/>
        <v>41833.625</v>
      </c>
      <c r="D4653" s="91">
        <f t="shared" si="145"/>
        <v>41833.583333333336</v>
      </c>
      <c r="E4653" s="88" t="s">
        <v>142</v>
      </c>
      <c r="F4653" s="88">
        <v>3.9407100000000002</v>
      </c>
      <c r="H4653" s="88">
        <v>2.2686999999999999</v>
      </c>
      <c r="I4653" s="88">
        <v>15.160869999999999</v>
      </c>
      <c r="J4653" s="88">
        <v>1.54721</v>
      </c>
    </row>
    <row r="4654" spans="1:10">
      <c r="A4654" s="89">
        <v>41833</v>
      </c>
      <c r="B4654" s="90">
        <v>0.66666666666666663</v>
      </c>
      <c r="C4654" s="91">
        <f t="shared" si="144"/>
        <v>41833.666666666664</v>
      </c>
      <c r="D4654" s="91">
        <f t="shared" si="145"/>
        <v>41833.625</v>
      </c>
      <c r="E4654" s="88" t="s">
        <v>142</v>
      </c>
      <c r="F4654" s="88">
        <v>3.9861300000000002</v>
      </c>
      <c r="H4654" s="88">
        <v>2.2620100000000001</v>
      </c>
      <c r="I4654" s="88">
        <v>14.07457</v>
      </c>
      <c r="J4654" s="88">
        <v>1.83074</v>
      </c>
    </row>
    <row r="4655" spans="1:10">
      <c r="A4655" s="89">
        <v>41833</v>
      </c>
      <c r="B4655" s="90">
        <v>0.70833333333333337</v>
      </c>
      <c r="C4655" s="91">
        <f t="shared" si="144"/>
        <v>41833.708333333336</v>
      </c>
      <c r="D4655" s="91">
        <f t="shared" si="145"/>
        <v>41833.666666666672</v>
      </c>
      <c r="E4655" s="88" t="s">
        <v>142</v>
      </c>
      <c r="F4655" s="88">
        <v>4.6402000000000001</v>
      </c>
      <c r="H4655" s="88">
        <v>2.6263399999999999</v>
      </c>
      <c r="I4655" s="88">
        <v>14.61772</v>
      </c>
      <c r="J4655" s="88">
        <v>2.0664600000000002</v>
      </c>
    </row>
    <row r="4656" spans="1:10">
      <c r="A4656" s="89">
        <v>41833</v>
      </c>
      <c r="B4656" s="90">
        <v>0.75</v>
      </c>
      <c r="C4656" s="91">
        <f t="shared" si="144"/>
        <v>41833.75</v>
      </c>
      <c r="D4656" s="91">
        <f t="shared" si="145"/>
        <v>41833.708333333336</v>
      </c>
      <c r="E4656" s="88" t="s">
        <v>142</v>
      </c>
      <c r="F4656" s="88">
        <v>2.9481199999999999</v>
      </c>
      <c r="H4656" s="88">
        <v>3.0480499999999999</v>
      </c>
      <c r="I4656" s="88">
        <v>14.571339999999999</v>
      </c>
      <c r="J4656" s="88">
        <v>2.6770200000000002</v>
      </c>
    </row>
    <row r="4657" spans="1:10">
      <c r="A4657" s="89">
        <v>41833</v>
      </c>
      <c r="B4657" s="90">
        <v>0.79166666666666663</v>
      </c>
      <c r="C4657" s="91">
        <f t="shared" si="144"/>
        <v>41833.791666666664</v>
      </c>
      <c r="D4657" s="91">
        <f t="shared" si="145"/>
        <v>41833.75</v>
      </c>
      <c r="E4657" s="88" t="s">
        <v>142</v>
      </c>
      <c r="F4657" s="88">
        <v>3.23691</v>
      </c>
      <c r="H4657" s="88">
        <v>3.7370299999999999</v>
      </c>
      <c r="I4657" s="88">
        <v>10.49771</v>
      </c>
      <c r="J4657" s="88">
        <v>5.1274100000000002</v>
      </c>
    </row>
    <row r="4658" spans="1:10">
      <c r="A4658" s="89">
        <v>41833</v>
      </c>
      <c r="B4658" s="90">
        <v>0.83333333333333337</v>
      </c>
      <c r="C4658" s="91">
        <f t="shared" si="144"/>
        <v>41833.833333333336</v>
      </c>
      <c r="D4658" s="91">
        <f t="shared" si="145"/>
        <v>41833.791666666672</v>
      </c>
      <c r="E4658" s="88" t="s">
        <v>142</v>
      </c>
      <c r="F4658" s="88">
        <v>2.8333699999999999</v>
      </c>
      <c r="H4658" s="88">
        <v>3.9540899999999999</v>
      </c>
      <c r="I4658" s="88">
        <v>14.524480000000001</v>
      </c>
      <c r="J4658" s="88">
        <v>7.0112300000000003</v>
      </c>
    </row>
    <row r="4659" spans="1:10">
      <c r="A4659" s="89">
        <v>41833</v>
      </c>
      <c r="B4659" s="90">
        <v>0.875</v>
      </c>
      <c r="C4659" s="91">
        <f t="shared" si="144"/>
        <v>41833.875</v>
      </c>
      <c r="D4659" s="91">
        <f t="shared" si="145"/>
        <v>41833.833333333336</v>
      </c>
      <c r="E4659" s="88" t="s">
        <v>142</v>
      </c>
      <c r="F4659" s="88">
        <v>4.3208200000000003</v>
      </c>
      <c r="H4659" s="88">
        <v>5.0700399999999997</v>
      </c>
      <c r="I4659" s="88">
        <v>13.88714</v>
      </c>
      <c r="J4659" s="88">
        <v>6.2586599999999999</v>
      </c>
    </row>
    <row r="4660" spans="1:10">
      <c r="A4660" s="89">
        <v>41833</v>
      </c>
      <c r="B4660" s="90">
        <v>0.91666666666666663</v>
      </c>
      <c r="C4660" s="91">
        <f t="shared" si="144"/>
        <v>41833.916666666664</v>
      </c>
      <c r="D4660" s="91">
        <f t="shared" si="145"/>
        <v>41833.875</v>
      </c>
      <c r="E4660" s="88" t="s">
        <v>142</v>
      </c>
      <c r="F4660" s="88">
        <v>3.6729599999999998</v>
      </c>
      <c r="H4660" s="88">
        <v>6.2576999999999998</v>
      </c>
      <c r="I4660" s="88">
        <v>17.96077</v>
      </c>
      <c r="J4660" s="88">
        <v>7.5295100000000001</v>
      </c>
    </row>
    <row r="4661" spans="1:10">
      <c r="A4661" s="89">
        <v>41833</v>
      </c>
      <c r="B4661" s="90">
        <v>0.95833333333333337</v>
      </c>
      <c r="C4661" s="91">
        <f t="shared" si="144"/>
        <v>41833.958333333336</v>
      </c>
      <c r="D4661" s="91">
        <f t="shared" si="145"/>
        <v>41833.916666666672</v>
      </c>
      <c r="E4661" s="88" t="s">
        <v>142</v>
      </c>
      <c r="F4661" s="88">
        <v>2.7061899999999999</v>
      </c>
      <c r="H4661" s="88">
        <v>8.7100000000000009</v>
      </c>
      <c r="I4661" s="88">
        <v>19.138390000000001</v>
      </c>
      <c r="J4661" s="88">
        <v>8.2839899999999993</v>
      </c>
    </row>
    <row r="4662" spans="1:10">
      <c r="A4662" s="89">
        <v>41833</v>
      </c>
      <c r="B4662" s="92">
        <v>1</v>
      </c>
      <c r="C4662" s="91">
        <f t="shared" si="144"/>
        <v>41834</v>
      </c>
      <c r="D4662" s="91">
        <f t="shared" si="145"/>
        <v>41833.958333333336</v>
      </c>
      <c r="E4662" s="88" t="s">
        <v>142</v>
      </c>
      <c r="F4662" s="88">
        <v>4.3079099999999997</v>
      </c>
      <c r="H4662" s="88">
        <v>8.7712000000000003</v>
      </c>
      <c r="I4662" s="88">
        <v>11.21968</v>
      </c>
      <c r="J4662" s="88">
        <v>6.7291299999999996</v>
      </c>
    </row>
    <row r="4663" spans="1:10">
      <c r="A4663" s="89">
        <v>41834</v>
      </c>
      <c r="B4663" s="90">
        <v>4.1666666666666664E-2</v>
      </c>
      <c r="C4663" s="91">
        <f t="shared" si="144"/>
        <v>41834.041666666664</v>
      </c>
      <c r="D4663" s="91">
        <f t="shared" si="145"/>
        <v>41834</v>
      </c>
      <c r="E4663" s="88" t="s">
        <v>142</v>
      </c>
      <c r="F4663" s="88">
        <v>11.22</v>
      </c>
      <c r="H4663" s="88">
        <v>7.7717599999999996</v>
      </c>
      <c r="I4663" s="88">
        <v>12.789529999999999</v>
      </c>
      <c r="J4663" s="88">
        <v>8.8567900000000002</v>
      </c>
    </row>
    <row r="4664" spans="1:10">
      <c r="A4664" s="89">
        <v>41834</v>
      </c>
      <c r="B4664" s="90">
        <v>8.3333333333333329E-2</v>
      </c>
      <c r="C4664" s="91">
        <f t="shared" si="144"/>
        <v>41834.083333333336</v>
      </c>
      <c r="D4664" s="91">
        <f t="shared" si="145"/>
        <v>41834.041666666672</v>
      </c>
      <c r="E4664" s="88" t="s">
        <v>142</v>
      </c>
      <c r="I4664" s="88">
        <v>11.524089999999999</v>
      </c>
      <c r="J4664" s="88">
        <v>7.7738300000000002</v>
      </c>
    </row>
    <row r="4665" spans="1:10">
      <c r="A4665" s="89">
        <v>41834</v>
      </c>
      <c r="B4665" s="90">
        <v>0.125</v>
      </c>
      <c r="C4665" s="91">
        <f t="shared" si="144"/>
        <v>41834.125</v>
      </c>
      <c r="D4665" s="91">
        <f t="shared" si="145"/>
        <v>41834.083333333336</v>
      </c>
      <c r="E4665" s="88" t="s">
        <v>142</v>
      </c>
      <c r="F4665" s="88">
        <v>10.6904</v>
      </c>
      <c r="H4665" s="88">
        <v>8.7334300000000002</v>
      </c>
      <c r="I4665" s="88">
        <v>10.90268</v>
      </c>
      <c r="J4665" s="88">
        <v>6.9208600000000002</v>
      </c>
    </row>
    <row r="4666" spans="1:10">
      <c r="A4666" s="89">
        <v>41834</v>
      </c>
      <c r="B4666" s="90">
        <v>0.16666666666666666</v>
      </c>
      <c r="C4666" s="91">
        <f t="shared" si="144"/>
        <v>41834.166666666664</v>
      </c>
      <c r="D4666" s="91">
        <f t="shared" si="145"/>
        <v>41834.125</v>
      </c>
      <c r="E4666" s="88" t="s">
        <v>142</v>
      </c>
      <c r="F4666" s="88">
        <v>8.6555</v>
      </c>
      <c r="H4666" s="88">
        <v>7.8182999999999998</v>
      </c>
      <c r="I4666" s="88">
        <v>16.646879999999999</v>
      </c>
      <c r="J4666" s="88">
        <v>10.852</v>
      </c>
    </row>
    <row r="4667" spans="1:10">
      <c r="A4667" s="89">
        <v>41834</v>
      </c>
      <c r="B4667" s="90">
        <v>0.20833333333333334</v>
      </c>
      <c r="C4667" s="91">
        <f t="shared" si="144"/>
        <v>41834.208333333336</v>
      </c>
      <c r="D4667" s="91">
        <f t="shared" si="145"/>
        <v>41834.166666666672</v>
      </c>
      <c r="E4667" s="88" t="s">
        <v>142</v>
      </c>
      <c r="F4667" s="88">
        <v>11.35882</v>
      </c>
      <c r="H4667" s="88">
        <v>6.9261200000000001</v>
      </c>
      <c r="I4667" s="88">
        <v>27.521350000000002</v>
      </c>
      <c r="J4667" s="88">
        <v>13.56536</v>
      </c>
    </row>
    <row r="4668" spans="1:10">
      <c r="A4668" s="89">
        <v>41834</v>
      </c>
      <c r="B4668" s="90">
        <v>0.25</v>
      </c>
      <c r="C4668" s="91">
        <f t="shared" si="144"/>
        <v>41834.25</v>
      </c>
      <c r="D4668" s="91">
        <f t="shared" si="145"/>
        <v>41834.208333333336</v>
      </c>
      <c r="E4668" s="88" t="s">
        <v>142</v>
      </c>
      <c r="F4668" s="88">
        <v>12.652620000000001</v>
      </c>
      <c r="H4668" s="88">
        <v>7.2325999999999997</v>
      </c>
      <c r="I4668" s="88">
        <v>30.43553</v>
      </c>
      <c r="J4668" s="88">
        <v>11.58353</v>
      </c>
    </row>
    <row r="4669" spans="1:10">
      <c r="A4669" s="89">
        <v>41834</v>
      </c>
      <c r="B4669" s="90">
        <v>0.29166666666666669</v>
      </c>
      <c r="C4669" s="91">
        <f t="shared" si="144"/>
        <v>41834.291666666664</v>
      </c>
      <c r="D4669" s="91">
        <f t="shared" si="145"/>
        <v>41834.25</v>
      </c>
      <c r="E4669" s="88" t="s">
        <v>142</v>
      </c>
      <c r="F4669" s="88">
        <v>12.656929999999999</v>
      </c>
      <c r="H4669" s="88">
        <v>7.9464399999999999</v>
      </c>
      <c r="I4669" s="88">
        <v>30.267230000000001</v>
      </c>
      <c r="J4669" s="88">
        <v>7.6815600000000002</v>
      </c>
    </row>
    <row r="4670" spans="1:10">
      <c r="A4670" s="89">
        <v>41834</v>
      </c>
      <c r="B4670" s="90">
        <v>0.33333333333333331</v>
      </c>
      <c r="C4670" s="91">
        <f t="shared" si="144"/>
        <v>41834.333333333336</v>
      </c>
      <c r="D4670" s="91">
        <f t="shared" si="145"/>
        <v>41834.291666666672</v>
      </c>
      <c r="E4670" s="88" t="s">
        <v>142</v>
      </c>
      <c r="F4670" s="88">
        <v>18.87303</v>
      </c>
      <c r="H4670" s="88">
        <v>8.25244</v>
      </c>
      <c r="I4670" s="88">
        <v>28.720970000000001</v>
      </c>
      <c r="J4670" s="88">
        <v>2.95147</v>
      </c>
    </row>
    <row r="4671" spans="1:10">
      <c r="A4671" s="89">
        <v>41834</v>
      </c>
      <c r="B4671" s="90">
        <v>0.375</v>
      </c>
      <c r="C4671" s="91">
        <f t="shared" si="144"/>
        <v>41834.375</v>
      </c>
      <c r="D4671" s="91">
        <f t="shared" si="145"/>
        <v>41834.333333333336</v>
      </c>
      <c r="E4671" s="88" t="s">
        <v>142</v>
      </c>
      <c r="F4671" s="88">
        <v>16.962440000000001</v>
      </c>
      <c r="H4671" s="88">
        <v>4.9457300000000002</v>
      </c>
      <c r="I4671" s="88">
        <v>26.99494</v>
      </c>
      <c r="J4671" s="88">
        <v>2.8587099999999999</v>
      </c>
    </row>
    <row r="4672" spans="1:10">
      <c r="A4672" s="89">
        <v>41834</v>
      </c>
      <c r="B4672" s="90">
        <v>0.41666666666666669</v>
      </c>
      <c r="C4672" s="91">
        <f t="shared" si="144"/>
        <v>41834.416666666664</v>
      </c>
      <c r="D4672" s="91">
        <f t="shared" si="145"/>
        <v>41834.375</v>
      </c>
      <c r="E4672" s="88" t="s">
        <v>142</v>
      </c>
      <c r="F4672" s="88">
        <v>16.176400000000001</v>
      </c>
      <c r="H4672" s="88">
        <v>4.8304999999999998</v>
      </c>
      <c r="I4672" s="88">
        <v>17.43244</v>
      </c>
      <c r="J4672" s="88">
        <v>2.3375499999999998</v>
      </c>
    </row>
    <row r="4673" spans="1:10">
      <c r="A4673" s="89">
        <v>41834</v>
      </c>
      <c r="B4673" s="90">
        <v>0.45833333333333331</v>
      </c>
      <c r="C4673" s="91">
        <f t="shared" si="144"/>
        <v>41834.458333333336</v>
      </c>
      <c r="D4673" s="91">
        <f t="shared" si="145"/>
        <v>41834.416666666672</v>
      </c>
      <c r="E4673" s="88" t="s">
        <v>142</v>
      </c>
      <c r="F4673" s="88">
        <v>14.09369</v>
      </c>
      <c r="H4673" s="88">
        <v>8.6822700000000008</v>
      </c>
      <c r="J4673" s="88">
        <v>2.4867300000000001</v>
      </c>
    </row>
    <row r="4674" spans="1:10">
      <c r="A4674" s="89">
        <v>41834</v>
      </c>
      <c r="B4674" s="90">
        <v>0.5</v>
      </c>
      <c r="C4674" s="91">
        <f t="shared" si="144"/>
        <v>41834.5</v>
      </c>
      <c r="D4674" s="91">
        <f t="shared" si="145"/>
        <v>41834.458333333336</v>
      </c>
      <c r="E4674" s="88" t="s">
        <v>142</v>
      </c>
      <c r="F4674" s="88">
        <v>18.929929999999999</v>
      </c>
      <c r="H4674" s="88">
        <v>4.1353</v>
      </c>
      <c r="J4674" s="88">
        <v>3.61463</v>
      </c>
    </row>
    <row r="4675" spans="1:10">
      <c r="A4675" s="89">
        <v>41834</v>
      </c>
      <c r="B4675" s="90">
        <v>0.54166666666666663</v>
      </c>
      <c r="C4675" s="91">
        <f t="shared" si="144"/>
        <v>41834.541666666664</v>
      </c>
      <c r="D4675" s="91">
        <f t="shared" si="145"/>
        <v>41834.5</v>
      </c>
      <c r="E4675" s="88" t="s">
        <v>142</v>
      </c>
      <c r="F4675" s="88">
        <v>15.07193</v>
      </c>
      <c r="H4675" s="88">
        <v>3.4582799999999998</v>
      </c>
      <c r="J4675" s="88">
        <v>3.6662599999999999</v>
      </c>
    </row>
    <row r="4676" spans="1:10">
      <c r="A4676" s="89">
        <v>41834</v>
      </c>
      <c r="B4676" s="90">
        <v>0.58333333333333337</v>
      </c>
      <c r="C4676" s="91">
        <f t="shared" si="144"/>
        <v>41834.583333333336</v>
      </c>
      <c r="D4676" s="91">
        <f t="shared" si="145"/>
        <v>41834.541666666672</v>
      </c>
      <c r="E4676" s="88" t="s">
        <v>142</v>
      </c>
      <c r="F4676" s="88">
        <v>14.67939</v>
      </c>
      <c r="H4676" s="88">
        <v>3.5448200000000001</v>
      </c>
      <c r="J4676" s="88">
        <v>3.80253</v>
      </c>
    </row>
    <row r="4677" spans="1:10">
      <c r="A4677" s="89">
        <v>41834</v>
      </c>
      <c r="B4677" s="90">
        <v>0.625</v>
      </c>
      <c r="C4677" s="91">
        <f t="shared" si="144"/>
        <v>41834.625</v>
      </c>
      <c r="D4677" s="91">
        <f t="shared" si="145"/>
        <v>41834.583333333336</v>
      </c>
      <c r="E4677" s="88" t="s">
        <v>142</v>
      </c>
      <c r="F4677" s="88">
        <v>14.27155</v>
      </c>
      <c r="H4677" s="88">
        <v>3.7733599999999998</v>
      </c>
      <c r="J4677" s="88">
        <v>4.9414199999999999</v>
      </c>
    </row>
    <row r="4678" spans="1:10">
      <c r="A4678" s="89">
        <v>41834</v>
      </c>
      <c r="B4678" s="90">
        <v>0.66666666666666663</v>
      </c>
      <c r="C4678" s="91">
        <f t="shared" si="144"/>
        <v>41834.666666666664</v>
      </c>
      <c r="D4678" s="91">
        <f t="shared" si="145"/>
        <v>41834.625</v>
      </c>
      <c r="E4678" s="88" t="s">
        <v>142</v>
      </c>
      <c r="F4678" s="88">
        <v>14.360010000000001</v>
      </c>
      <c r="H4678" s="88">
        <v>3.09395</v>
      </c>
      <c r="J4678" s="88">
        <v>5.4597100000000003</v>
      </c>
    </row>
    <row r="4679" spans="1:10">
      <c r="A4679" s="89">
        <v>41834</v>
      </c>
      <c r="B4679" s="90">
        <v>0.70833333333333337</v>
      </c>
      <c r="C4679" s="91">
        <f t="shared" si="144"/>
        <v>41834.708333333336</v>
      </c>
      <c r="D4679" s="91">
        <f t="shared" si="145"/>
        <v>41834.666666666672</v>
      </c>
      <c r="E4679" s="88" t="s">
        <v>142</v>
      </c>
      <c r="F4679" s="88">
        <v>12.682740000000001</v>
      </c>
      <c r="H4679" s="88">
        <v>3.71455</v>
      </c>
      <c r="J4679" s="88">
        <v>6.4991500000000002</v>
      </c>
    </row>
    <row r="4680" spans="1:10">
      <c r="A4680" s="89">
        <v>41834</v>
      </c>
      <c r="B4680" s="90">
        <v>0.75</v>
      </c>
      <c r="C4680" s="91">
        <f t="shared" ref="C4680:C4743" si="146">A4680+B4680</f>
        <v>41834.75</v>
      </c>
      <c r="D4680" s="91">
        <f t="shared" ref="D4680:D4743" si="147">C4680-"01:00"</f>
        <v>41834.708333333336</v>
      </c>
      <c r="E4680" s="88" t="s">
        <v>142</v>
      </c>
      <c r="F4680" s="88">
        <v>8.7860300000000002</v>
      </c>
      <c r="H4680" s="88">
        <v>4.93377</v>
      </c>
      <c r="J4680" s="88">
        <v>6.0272399999999999</v>
      </c>
    </row>
    <row r="4681" spans="1:10">
      <c r="A4681" s="89">
        <v>41834</v>
      </c>
      <c r="B4681" s="90">
        <v>0.79166666666666663</v>
      </c>
      <c r="C4681" s="91">
        <f t="shared" si="146"/>
        <v>41834.791666666664</v>
      </c>
      <c r="D4681" s="91">
        <f t="shared" si="147"/>
        <v>41834.75</v>
      </c>
      <c r="E4681" s="88" t="s">
        <v>142</v>
      </c>
      <c r="F4681" s="88">
        <v>5.0925099999999999</v>
      </c>
      <c r="H4681" s="88">
        <v>6.2921300000000002</v>
      </c>
      <c r="J4681" s="88">
        <v>5.4601899999999999</v>
      </c>
    </row>
    <row r="4682" spans="1:10">
      <c r="A4682" s="89">
        <v>41834</v>
      </c>
      <c r="B4682" s="90">
        <v>0.83333333333333337</v>
      </c>
      <c r="C4682" s="91">
        <f t="shared" si="146"/>
        <v>41834.833333333336</v>
      </c>
      <c r="D4682" s="91">
        <f t="shared" si="147"/>
        <v>41834.791666666672</v>
      </c>
      <c r="E4682" s="88" t="s">
        <v>142</v>
      </c>
      <c r="F4682" s="88">
        <v>4.0750599999999997</v>
      </c>
      <c r="H4682" s="88">
        <v>9.3927700000000005</v>
      </c>
      <c r="J4682" s="88">
        <v>5.3688700000000003</v>
      </c>
    </row>
    <row r="4683" spans="1:10">
      <c r="A4683" s="89">
        <v>41834</v>
      </c>
      <c r="B4683" s="90">
        <v>0.875</v>
      </c>
      <c r="C4683" s="91">
        <f t="shared" si="146"/>
        <v>41834.875</v>
      </c>
      <c r="D4683" s="91">
        <f t="shared" si="147"/>
        <v>41834.833333333336</v>
      </c>
      <c r="E4683" s="88" t="s">
        <v>142</v>
      </c>
      <c r="F4683" s="88">
        <v>2.5063300000000002</v>
      </c>
      <c r="H4683" s="88">
        <v>6.7707300000000004</v>
      </c>
      <c r="J4683" s="88">
        <v>4.8544</v>
      </c>
    </row>
    <row r="4684" spans="1:10">
      <c r="A4684" s="89">
        <v>41834</v>
      </c>
      <c r="B4684" s="90">
        <v>0.91666666666666663</v>
      </c>
      <c r="C4684" s="91">
        <f t="shared" si="146"/>
        <v>41834.916666666664</v>
      </c>
      <c r="D4684" s="91">
        <f t="shared" si="147"/>
        <v>41834.875</v>
      </c>
      <c r="E4684" s="88" t="s">
        <v>142</v>
      </c>
      <c r="F4684" s="88">
        <v>2.32321</v>
      </c>
      <c r="H4684" s="88">
        <v>4.7530400000000004</v>
      </c>
      <c r="J4684" s="88">
        <v>3.6720000000000002</v>
      </c>
    </row>
    <row r="4685" spans="1:10">
      <c r="A4685" s="89">
        <v>41834</v>
      </c>
      <c r="B4685" s="90">
        <v>0.95833333333333337</v>
      </c>
      <c r="C4685" s="91">
        <f t="shared" si="146"/>
        <v>41834.958333333336</v>
      </c>
      <c r="D4685" s="91">
        <f t="shared" si="147"/>
        <v>41834.916666666672</v>
      </c>
      <c r="E4685" s="88" t="s">
        <v>142</v>
      </c>
      <c r="F4685" s="88">
        <v>2.3117299999999998</v>
      </c>
      <c r="H4685" s="88">
        <v>4.6588500000000002</v>
      </c>
      <c r="J4685" s="88">
        <v>3.1546699999999999</v>
      </c>
    </row>
    <row r="4686" spans="1:10">
      <c r="A4686" s="89">
        <v>41834</v>
      </c>
      <c r="B4686" s="92">
        <v>1</v>
      </c>
      <c r="C4686" s="91">
        <f t="shared" si="146"/>
        <v>41835</v>
      </c>
      <c r="D4686" s="91">
        <f t="shared" si="147"/>
        <v>41834.958333333336</v>
      </c>
      <c r="E4686" s="88" t="s">
        <v>142</v>
      </c>
      <c r="F4686" s="88">
        <v>1.4740599999999999</v>
      </c>
      <c r="H4686" s="88">
        <v>4.8204599999999997</v>
      </c>
      <c r="J4686" s="88">
        <v>2.8725800000000001</v>
      </c>
    </row>
    <row r="4687" spans="1:10">
      <c r="A4687" s="89">
        <v>41835</v>
      </c>
      <c r="B4687" s="90">
        <v>4.1666666666666664E-2</v>
      </c>
      <c r="C4687" s="91">
        <f t="shared" si="146"/>
        <v>41835.041666666664</v>
      </c>
      <c r="D4687" s="91">
        <f t="shared" si="147"/>
        <v>41835</v>
      </c>
      <c r="E4687" s="88" t="s">
        <v>142</v>
      </c>
      <c r="F4687" s="88">
        <v>2.6877</v>
      </c>
      <c r="H4687" s="88">
        <v>4.2062299999999997</v>
      </c>
      <c r="J4687" s="88">
        <v>3.5343</v>
      </c>
    </row>
    <row r="4688" spans="1:10">
      <c r="A4688" s="89">
        <v>41835</v>
      </c>
      <c r="B4688" s="90">
        <v>8.3333333333333329E-2</v>
      </c>
      <c r="C4688" s="91">
        <f t="shared" si="146"/>
        <v>41835.083333333336</v>
      </c>
      <c r="D4688" s="91">
        <f t="shared" si="147"/>
        <v>41835.041666666672</v>
      </c>
      <c r="E4688" s="88" t="s">
        <v>142</v>
      </c>
      <c r="J4688" s="88">
        <v>2.96868</v>
      </c>
    </row>
    <row r="4689" spans="1:10">
      <c r="A4689" s="89">
        <v>41835</v>
      </c>
      <c r="B4689" s="90">
        <v>0.125</v>
      </c>
      <c r="C4689" s="91">
        <f t="shared" si="146"/>
        <v>41835.125</v>
      </c>
      <c r="D4689" s="91">
        <f t="shared" si="147"/>
        <v>41835.083333333336</v>
      </c>
      <c r="E4689" s="88" t="s">
        <v>142</v>
      </c>
      <c r="F4689" s="88">
        <v>4.0564099999999996</v>
      </c>
      <c r="H4689" s="88">
        <v>6.3499800000000004</v>
      </c>
      <c r="J4689" s="88">
        <v>2.9189500000000002</v>
      </c>
    </row>
    <row r="4690" spans="1:10">
      <c r="A4690" s="89">
        <v>41835</v>
      </c>
      <c r="B4690" s="90">
        <v>0.16666666666666666</v>
      </c>
      <c r="C4690" s="91">
        <f t="shared" si="146"/>
        <v>41835.166666666664</v>
      </c>
      <c r="D4690" s="91">
        <f t="shared" si="147"/>
        <v>41835.125</v>
      </c>
      <c r="E4690" s="88" t="s">
        <v>142</v>
      </c>
      <c r="F4690" s="88">
        <v>5.1250200000000001</v>
      </c>
      <c r="H4690" s="88">
        <v>4.7697799999999999</v>
      </c>
      <c r="J4690" s="88">
        <v>3.66865</v>
      </c>
    </row>
    <row r="4691" spans="1:10">
      <c r="A4691" s="89">
        <v>41835</v>
      </c>
      <c r="B4691" s="90">
        <v>0.20833333333333334</v>
      </c>
      <c r="C4691" s="91">
        <f t="shared" si="146"/>
        <v>41835.208333333336</v>
      </c>
      <c r="D4691" s="91">
        <f t="shared" si="147"/>
        <v>41835.166666666672</v>
      </c>
      <c r="E4691" s="88" t="s">
        <v>142</v>
      </c>
      <c r="F4691" s="88">
        <v>12.852</v>
      </c>
      <c r="H4691" s="88">
        <v>4.3652800000000003</v>
      </c>
      <c r="J4691" s="88">
        <v>4.5168499999999998</v>
      </c>
    </row>
    <row r="4692" spans="1:10">
      <c r="A4692" s="89">
        <v>41835</v>
      </c>
      <c r="B4692" s="90">
        <v>0.25</v>
      </c>
      <c r="C4692" s="91">
        <f t="shared" si="146"/>
        <v>41835.25</v>
      </c>
      <c r="D4692" s="91">
        <f t="shared" si="147"/>
        <v>41835.208333333336</v>
      </c>
      <c r="E4692" s="88" t="s">
        <v>142</v>
      </c>
      <c r="F4692" s="88">
        <v>9.4281500000000005</v>
      </c>
      <c r="H4692" s="88">
        <v>5.8149600000000001</v>
      </c>
      <c r="J4692" s="88">
        <v>4.6535900000000003</v>
      </c>
    </row>
    <row r="4693" spans="1:10">
      <c r="A4693" s="89">
        <v>41835</v>
      </c>
      <c r="B4693" s="90">
        <v>0.29166666666666669</v>
      </c>
      <c r="C4693" s="91">
        <f t="shared" si="146"/>
        <v>41835.291666666664</v>
      </c>
      <c r="D4693" s="91">
        <f t="shared" si="147"/>
        <v>41835.25</v>
      </c>
      <c r="E4693" s="88" t="s">
        <v>142</v>
      </c>
      <c r="F4693" s="88">
        <v>18.59572</v>
      </c>
      <c r="H4693" s="88">
        <v>4.8022900000000002</v>
      </c>
      <c r="J4693" s="88">
        <v>6.5737399999999999</v>
      </c>
    </row>
    <row r="4694" spans="1:10">
      <c r="A4694" s="89">
        <v>41835</v>
      </c>
      <c r="B4694" s="90">
        <v>0.33333333333333331</v>
      </c>
      <c r="C4694" s="91">
        <f t="shared" si="146"/>
        <v>41835.333333333336</v>
      </c>
      <c r="D4694" s="91">
        <f t="shared" si="147"/>
        <v>41835.291666666672</v>
      </c>
      <c r="E4694" s="88" t="s">
        <v>142</v>
      </c>
      <c r="F4694" s="88">
        <v>10.848179999999999</v>
      </c>
      <c r="H4694" s="88">
        <v>7.0346500000000001</v>
      </c>
      <c r="J4694" s="88">
        <v>5.9612600000000002</v>
      </c>
    </row>
    <row r="4695" spans="1:10">
      <c r="A4695" s="89">
        <v>41835</v>
      </c>
      <c r="B4695" s="90">
        <v>0.375</v>
      </c>
      <c r="C4695" s="91">
        <f t="shared" si="146"/>
        <v>41835.375</v>
      </c>
      <c r="D4695" s="91">
        <f t="shared" si="147"/>
        <v>41835.333333333336</v>
      </c>
      <c r="E4695" s="88" t="s">
        <v>142</v>
      </c>
      <c r="F4695" s="88">
        <v>17.747039999999998</v>
      </c>
      <c r="H4695" s="88">
        <v>5.6112799999999998</v>
      </c>
      <c r="J4695" s="88">
        <v>8.36097</v>
      </c>
    </row>
    <row r="4696" spans="1:10">
      <c r="A4696" s="89">
        <v>41835</v>
      </c>
      <c r="B4696" s="90">
        <v>0.41666666666666669</v>
      </c>
      <c r="C4696" s="91">
        <f t="shared" si="146"/>
        <v>41835.416666666664</v>
      </c>
      <c r="D4696" s="91">
        <f t="shared" si="147"/>
        <v>41835.375</v>
      </c>
      <c r="E4696" s="88" t="s">
        <v>142</v>
      </c>
      <c r="F4696" s="88">
        <v>21.602170000000001</v>
      </c>
      <c r="H4696" s="88">
        <v>6.6062500000000002</v>
      </c>
      <c r="J4696" s="88">
        <v>9.9062699999999992</v>
      </c>
    </row>
    <row r="4697" spans="1:10">
      <c r="A4697" s="89">
        <v>41835</v>
      </c>
      <c r="B4697" s="90">
        <v>0.45833333333333331</v>
      </c>
      <c r="C4697" s="91">
        <f t="shared" si="146"/>
        <v>41835.458333333336</v>
      </c>
      <c r="D4697" s="91">
        <f t="shared" si="147"/>
        <v>41835.416666666672</v>
      </c>
      <c r="E4697" s="88" t="s">
        <v>142</v>
      </c>
      <c r="F4697" s="88">
        <v>20.66695</v>
      </c>
      <c r="H4697" s="88">
        <v>6.1204799999999997</v>
      </c>
      <c r="J4697" s="88">
        <v>7.5185199999999996</v>
      </c>
    </row>
    <row r="4698" spans="1:10">
      <c r="A4698" s="89">
        <v>41835</v>
      </c>
      <c r="B4698" s="90">
        <v>0.5</v>
      </c>
      <c r="C4698" s="91">
        <f t="shared" si="146"/>
        <v>41835.5</v>
      </c>
      <c r="D4698" s="91">
        <f t="shared" si="147"/>
        <v>41835.458333333336</v>
      </c>
      <c r="E4698" s="88" t="s">
        <v>142</v>
      </c>
      <c r="F4698" s="88">
        <v>19.441040000000001</v>
      </c>
      <c r="H4698" s="88">
        <v>3.6179700000000001</v>
      </c>
      <c r="J4698" s="88">
        <v>5.6442699999999997</v>
      </c>
    </row>
    <row r="4699" spans="1:10">
      <c r="A4699" s="89">
        <v>41835</v>
      </c>
      <c r="B4699" s="90">
        <v>0.54166666666666663</v>
      </c>
      <c r="C4699" s="91">
        <f t="shared" si="146"/>
        <v>41835.541666666664</v>
      </c>
      <c r="D4699" s="91">
        <f t="shared" si="147"/>
        <v>41835.5</v>
      </c>
      <c r="E4699" s="88" t="s">
        <v>142</v>
      </c>
      <c r="F4699" s="88">
        <v>15.52328</v>
      </c>
      <c r="H4699" s="88">
        <v>4.1721199999999996</v>
      </c>
      <c r="J4699" s="88">
        <v>7.1508399999999996</v>
      </c>
    </row>
    <row r="4700" spans="1:10">
      <c r="A4700" s="89">
        <v>41835</v>
      </c>
      <c r="B4700" s="90">
        <v>0.58333333333333337</v>
      </c>
      <c r="C4700" s="91">
        <f t="shared" si="146"/>
        <v>41835.583333333336</v>
      </c>
      <c r="D4700" s="91">
        <f t="shared" si="147"/>
        <v>41835.541666666672</v>
      </c>
      <c r="E4700" s="88" t="s">
        <v>142</v>
      </c>
      <c r="F4700" s="88">
        <v>20.12715</v>
      </c>
      <c r="H4700" s="88">
        <v>4.4451299999999998</v>
      </c>
      <c r="J4700" s="88">
        <v>6.6296799999999996</v>
      </c>
    </row>
    <row r="4701" spans="1:10">
      <c r="A4701" s="89">
        <v>41835</v>
      </c>
      <c r="B4701" s="90">
        <v>0.625</v>
      </c>
      <c r="C4701" s="91">
        <f t="shared" si="146"/>
        <v>41835.625</v>
      </c>
      <c r="D4701" s="91">
        <f t="shared" si="147"/>
        <v>41835.583333333336</v>
      </c>
      <c r="E4701" s="88" t="s">
        <v>142</v>
      </c>
      <c r="F4701" s="88">
        <v>17.508459999999999</v>
      </c>
      <c r="H4701" s="88">
        <v>4.1472600000000002</v>
      </c>
      <c r="J4701" s="88">
        <v>6.7339099999999998</v>
      </c>
    </row>
    <row r="4702" spans="1:10">
      <c r="A4702" s="89">
        <v>41835</v>
      </c>
      <c r="B4702" s="90">
        <v>0.66666666666666663</v>
      </c>
      <c r="C4702" s="91">
        <f t="shared" si="146"/>
        <v>41835.666666666664</v>
      </c>
      <c r="D4702" s="91">
        <f t="shared" si="147"/>
        <v>41835.625</v>
      </c>
      <c r="E4702" s="88" t="s">
        <v>142</v>
      </c>
      <c r="F4702" s="88">
        <v>15.63517</v>
      </c>
      <c r="H4702" s="88">
        <v>5.1106800000000003</v>
      </c>
      <c r="J4702" s="88">
        <v>4.5684800000000001</v>
      </c>
    </row>
    <row r="4703" spans="1:10">
      <c r="A4703" s="89">
        <v>41835</v>
      </c>
      <c r="B4703" s="90">
        <v>0.70833333333333337</v>
      </c>
      <c r="C4703" s="91">
        <f t="shared" si="146"/>
        <v>41835.708333333336</v>
      </c>
      <c r="D4703" s="91">
        <f t="shared" si="147"/>
        <v>41835.666666666672</v>
      </c>
      <c r="E4703" s="88" t="s">
        <v>142</v>
      </c>
      <c r="F4703" s="88">
        <v>19.365020000000001</v>
      </c>
      <c r="H4703" s="88">
        <v>4.8959999999999999</v>
      </c>
      <c r="J4703" s="88">
        <v>6.5015400000000003</v>
      </c>
    </row>
    <row r="4704" spans="1:10">
      <c r="A4704" s="89">
        <v>41835</v>
      </c>
      <c r="B4704" s="90">
        <v>0.75</v>
      </c>
      <c r="C4704" s="91">
        <f t="shared" si="146"/>
        <v>41835.75</v>
      </c>
      <c r="D4704" s="91">
        <f t="shared" si="147"/>
        <v>41835.708333333336</v>
      </c>
      <c r="E4704" s="88" t="s">
        <v>142</v>
      </c>
      <c r="F4704" s="88">
        <v>18.32414</v>
      </c>
      <c r="H4704" s="88">
        <v>5.9100999999999999</v>
      </c>
      <c r="J4704" s="88">
        <v>7.16709</v>
      </c>
    </row>
    <row r="4705" spans="1:10">
      <c r="A4705" s="89">
        <v>41835</v>
      </c>
      <c r="B4705" s="90">
        <v>0.79166666666666663</v>
      </c>
      <c r="C4705" s="91">
        <f t="shared" si="146"/>
        <v>41835.791666666664</v>
      </c>
      <c r="D4705" s="91">
        <f t="shared" si="147"/>
        <v>41835.75</v>
      </c>
      <c r="E4705" s="88" t="s">
        <v>142</v>
      </c>
      <c r="F4705" s="88">
        <v>17.146519999999999</v>
      </c>
      <c r="H4705" s="88">
        <v>6.3246399999999996</v>
      </c>
      <c r="J4705" s="88">
        <v>12.168760000000001</v>
      </c>
    </row>
    <row r="4706" spans="1:10">
      <c r="A4706" s="89">
        <v>41835</v>
      </c>
      <c r="B4706" s="90">
        <v>0.83333333333333337</v>
      </c>
      <c r="C4706" s="91">
        <f t="shared" si="146"/>
        <v>41835.833333333336</v>
      </c>
      <c r="D4706" s="91">
        <f t="shared" si="147"/>
        <v>41835.791666666672</v>
      </c>
      <c r="E4706" s="88" t="s">
        <v>142</v>
      </c>
      <c r="F4706" s="88">
        <v>17.370760000000001</v>
      </c>
      <c r="H4706" s="88">
        <v>10.16255</v>
      </c>
      <c r="J4706" s="88">
        <v>18.820910000000001</v>
      </c>
    </row>
    <row r="4707" spans="1:10">
      <c r="A4707" s="89">
        <v>41835</v>
      </c>
      <c r="B4707" s="90">
        <v>0.875</v>
      </c>
      <c r="C4707" s="91">
        <f t="shared" si="146"/>
        <v>41835.875</v>
      </c>
      <c r="D4707" s="91">
        <f t="shared" si="147"/>
        <v>41835.833333333336</v>
      </c>
      <c r="E4707" s="88" t="s">
        <v>142</v>
      </c>
      <c r="F4707" s="88">
        <v>16.094639999999998</v>
      </c>
      <c r="H4707" s="88">
        <v>7.9794299999999998</v>
      </c>
      <c r="J4707" s="88">
        <v>22.879719999999999</v>
      </c>
    </row>
    <row r="4708" spans="1:10">
      <c r="A4708" s="89">
        <v>41835</v>
      </c>
      <c r="B4708" s="90">
        <v>0.91666666666666663</v>
      </c>
      <c r="C4708" s="91">
        <f t="shared" si="146"/>
        <v>41835.916666666664</v>
      </c>
      <c r="D4708" s="91">
        <f t="shared" si="147"/>
        <v>41835.875</v>
      </c>
      <c r="E4708" s="88" t="s">
        <v>142</v>
      </c>
      <c r="F4708" s="88">
        <v>12.78889</v>
      </c>
      <c r="H4708" s="88">
        <v>8.4145199999999996</v>
      </c>
      <c r="J4708" s="88">
        <v>25.85126</v>
      </c>
    </row>
    <row r="4709" spans="1:10">
      <c r="A4709" s="89">
        <v>41835</v>
      </c>
      <c r="B4709" s="90">
        <v>0.95833333333333337</v>
      </c>
      <c r="C4709" s="91">
        <f t="shared" si="146"/>
        <v>41835.958333333336</v>
      </c>
      <c r="D4709" s="91">
        <f t="shared" si="147"/>
        <v>41835.916666666672</v>
      </c>
      <c r="E4709" s="88" t="s">
        <v>142</v>
      </c>
      <c r="F4709" s="88">
        <v>9.7963000000000005</v>
      </c>
      <c r="H4709" s="88">
        <v>9.1747399999999999</v>
      </c>
      <c r="J4709" s="88">
        <v>19.148910000000001</v>
      </c>
    </row>
    <row r="4710" spans="1:10">
      <c r="A4710" s="89">
        <v>41835</v>
      </c>
      <c r="B4710" s="92">
        <v>1</v>
      </c>
      <c r="C4710" s="91">
        <f t="shared" si="146"/>
        <v>41836</v>
      </c>
      <c r="D4710" s="91">
        <f t="shared" si="147"/>
        <v>41835.958333333336</v>
      </c>
      <c r="E4710" s="88" t="s">
        <v>142</v>
      </c>
      <c r="F4710" s="88">
        <v>6.8835699999999997</v>
      </c>
      <c r="H4710" s="88">
        <v>10.370050000000001</v>
      </c>
      <c r="J4710" s="88">
        <v>22.970559999999999</v>
      </c>
    </row>
    <row r="4711" spans="1:10">
      <c r="A4711" s="89">
        <v>41836</v>
      </c>
      <c r="B4711" s="90">
        <v>4.1666666666666664E-2</v>
      </c>
      <c r="C4711" s="91">
        <f t="shared" si="146"/>
        <v>41836.041666666664</v>
      </c>
      <c r="D4711" s="91">
        <f t="shared" si="147"/>
        <v>41836</v>
      </c>
      <c r="E4711" s="88" t="s">
        <v>142</v>
      </c>
      <c r="F4711" s="88">
        <v>6.6389300000000002</v>
      </c>
      <c r="H4711" s="88">
        <v>12.71749</v>
      </c>
      <c r="J4711" s="88">
        <v>23.80106</v>
      </c>
    </row>
    <row r="4712" spans="1:10">
      <c r="A4712" s="89">
        <v>41836</v>
      </c>
      <c r="B4712" s="90">
        <v>8.3333333333333329E-2</v>
      </c>
      <c r="C4712" s="91">
        <f t="shared" si="146"/>
        <v>41836.083333333336</v>
      </c>
      <c r="D4712" s="91">
        <f t="shared" si="147"/>
        <v>41836.041666666672</v>
      </c>
      <c r="E4712" s="88" t="s">
        <v>142</v>
      </c>
      <c r="J4712" s="88">
        <v>36.641109999999998</v>
      </c>
    </row>
    <row r="4713" spans="1:10">
      <c r="A4713" s="89">
        <v>41836</v>
      </c>
      <c r="B4713" s="90">
        <v>0.125</v>
      </c>
      <c r="C4713" s="91">
        <f t="shared" si="146"/>
        <v>41836.125</v>
      </c>
      <c r="D4713" s="91">
        <f t="shared" si="147"/>
        <v>41836.083333333336</v>
      </c>
      <c r="E4713" s="88" t="s">
        <v>142</v>
      </c>
      <c r="F4713" s="88">
        <v>11.24789</v>
      </c>
      <c r="H4713" s="88">
        <v>14.03393</v>
      </c>
      <c r="J4713" s="88">
        <v>40.024799999999999</v>
      </c>
    </row>
    <row r="4714" spans="1:10">
      <c r="A4714" s="89">
        <v>41836</v>
      </c>
      <c r="B4714" s="90">
        <v>0.16666666666666666</v>
      </c>
      <c r="C4714" s="91">
        <f t="shared" si="146"/>
        <v>41836.166666666664</v>
      </c>
      <c r="D4714" s="91">
        <f t="shared" si="147"/>
        <v>41836.125</v>
      </c>
      <c r="E4714" s="88" t="s">
        <v>142</v>
      </c>
      <c r="F4714" s="88">
        <v>14.44129</v>
      </c>
      <c r="H4714" s="88">
        <v>15.27131</v>
      </c>
      <c r="J4714" s="88">
        <v>33.265549999999998</v>
      </c>
    </row>
    <row r="4715" spans="1:10">
      <c r="A4715" s="89">
        <v>41836</v>
      </c>
      <c r="B4715" s="90">
        <v>0.20833333333333334</v>
      </c>
      <c r="C4715" s="91">
        <f t="shared" si="146"/>
        <v>41836.208333333336</v>
      </c>
      <c r="D4715" s="91">
        <f t="shared" si="147"/>
        <v>41836.166666666672</v>
      </c>
      <c r="E4715" s="88" t="s">
        <v>142</v>
      </c>
      <c r="F4715" s="88">
        <v>14.846259999999999</v>
      </c>
      <c r="H4715" s="88">
        <v>18.750630000000001</v>
      </c>
      <c r="J4715" s="88">
        <v>30.3552</v>
      </c>
    </row>
    <row r="4716" spans="1:10">
      <c r="A4716" s="89">
        <v>41836</v>
      </c>
      <c r="B4716" s="90">
        <v>0.25</v>
      </c>
      <c r="C4716" s="91">
        <f t="shared" si="146"/>
        <v>41836.25</v>
      </c>
      <c r="D4716" s="91">
        <f t="shared" si="147"/>
        <v>41836.208333333336</v>
      </c>
      <c r="E4716" s="88" t="s">
        <v>142</v>
      </c>
      <c r="F4716" s="88">
        <v>24.382940000000001</v>
      </c>
      <c r="H4716" s="88">
        <v>13.73621</v>
      </c>
      <c r="J4716" s="88">
        <v>19.90626</v>
      </c>
    </row>
    <row r="4717" spans="1:10">
      <c r="A4717" s="89">
        <v>41836</v>
      </c>
      <c r="B4717" s="90">
        <v>0.29166666666666669</v>
      </c>
      <c r="C4717" s="91">
        <f t="shared" si="146"/>
        <v>41836.291666666664</v>
      </c>
      <c r="D4717" s="91">
        <f t="shared" si="147"/>
        <v>41836.25</v>
      </c>
      <c r="E4717" s="88" t="s">
        <v>142</v>
      </c>
      <c r="F4717" s="88">
        <v>31.723120000000002</v>
      </c>
      <c r="H4717" s="88">
        <v>10.05832</v>
      </c>
      <c r="J4717" s="88">
        <v>9.3951600000000006</v>
      </c>
    </row>
    <row r="4718" spans="1:10">
      <c r="A4718" s="89">
        <v>41836</v>
      </c>
      <c r="B4718" s="90">
        <v>0.33333333333333331</v>
      </c>
      <c r="C4718" s="91">
        <f t="shared" si="146"/>
        <v>41836.333333333336</v>
      </c>
      <c r="D4718" s="91">
        <f t="shared" si="147"/>
        <v>41836.291666666672</v>
      </c>
      <c r="E4718" s="88" t="s">
        <v>142</v>
      </c>
      <c r="F4718" s="88">
        <v>28.340859999999999</v>
      </c>
      <c r="H4718" s="88">
        <v>9.6667299999999994</v>
      </c>
      <c r="J4718" s="88">
        <v>5.5362099999999996</v>
      </c>
    </row>
    <row r="4719" spans="1:10">
      <c r="A4719" s="89">
        <v>41836</v>
      </c>
      <c r="B4719" s="90">
        <v>0.375</v>
      </c>
      <c r="C4719" s="91">
        <f t="shared" si="146"/>
        <v>41836.375</v>
      </c>
      <c r="D4719" s="91">
        <f t="shared" si="147"/>
        <v>41836.333333333336</v>
      </c>
      <c r="E4719" s="88" t="s">
        <v>142</v>
      </c>
      <c r="F4719" s="88">
        <v>17.82976</v>
      </c>
      <c r="H4719" s="88">
        <v>7.6552600000000002</v>
      </c>
      <c r="J4719" s="88">
        <v>4.7339200000000003</v>
      </c>
    </row>
    <row r="4720" spans="1:10">
      <c r="A4720" s="89">
        <v>41836</v>
      </c>
      <c r="B4720" s="90">
        <v>0.41666666666666669</v>
      </c>
      <c r="C4720" s="91">
        <f t="shared" si="146"/>
        <v>41836.416666666664</v>
      </c>
      <c r="D4720" s="91">
        <f t="shared" si="147"/>
        <v>41836.375</v>
      </c>
      <c r="E4720" s="88" t="s">
        <v>142</v>
      </c>
      <c r="F4720" s="88">
        <v>16.542649999999998</v>
      </c>
      <c r="H4720" s="88">
        <v>6.5421800000000001</v>
      </c>
      <c r="I4720" s="88">
        <v>23.90673</v>
      </c>
      <c r="J4720" s="88">
        <v>5.0360899999999997</v>
      </c>
    </row>
    <row r="4721" spans="1:10">
      <c r="A4721" s="89">
        <v>41836</v>
      </c>
      <c r="B4721" s="90">
        <v>0.45833333333333331</v>
      </c>
      <c r="C4721" s="91">
        <f t="shared" si="146"/>
        <v>41836.458333333336</v>
      </c>
      <c r="D4721" s="91">
        <f t="shared" si="147"/>
        <v>41836.416666666672</v>
      </c>
      <c r="E4721" s="88" t="s">
        <v>142</v>
      </c>
      <c r="F4721" s="88">
        <v>16.935669999999998</v>
      </c>
      <c r="H4721" s="88">
        <v>3.8431700000000002</v>
      </c>
      <c r="I4721" s="88">
        <v>30.661200000000001</v>
      </c>
    </row>
    <row r="4722" spans="1:10">
      <c r="A4722" s="89">
        <v>41836</v>
      </c>
      <c r="B4722" s="90">
        <v>0.5</v>
      </c>
      <c r="C4722" s="91">
        <f t="shared" si="146"/>
        <v>41836.5</v>
      </c>
      <c r="D4722" s="91">
        <f t="shared" si="147"/>
        <v>41836.458333333336</v>
      </c>
      <c r="E4722" s="88" t="s">
        <v>142</v>
      </c>
      <c r="F4722" s="88">
        <v>9.9669899999999991</v>
      </c>
      <c r="H4722" s="88">
        <v>4.24336</v>
      </c>
      <c r="I4722" s="88">
        <v>21.893820000000002</v>
      </c>
    </row>
    <row r="4723" spans="1:10">
      <c r="A4723" s="89">
        <v>41836</v>
      </c>
      <c r="B4723" s="90">
        <v>0.54166666666666663</v>
      </c>
      <c r="C4723" s="91">
        <f t="shared" si="146"/>
        <v>41836.541666666664</v>
      </c>
      <c r="D4723" s="91">
        <f t="shared" si="147"/>
        <v>41836.5</v>
      </c>
      <c r="E4723" s="88" t="s">
        <v>142</v>
      </c>
      <c r="F4723" s="88">
        <v>12.80228</v>
      </c>
      <c r="H4723" s="88">
        <v>5.7116800000000003</v>
      </c>
      <c r="I4723" s="88">
        <v>20.504390000000001</v>
      </c>
      <c r="J4723" s="88">
        <v>3.71408</v>
      </c>
    </row>
    <row r="4724" spans="1:10">
      <c r="A4724" s="89">
        <v>41836</v>
      </c>
      <c r="B4724" s="90">
        <v>0.58333333333333337</v>
      </c>
      <c r="C4724" s="91">
        <f t="shared" si="146"/>
        <v>41836.583333333336</v>
      </c>
      <c r="D4724" s="91">
        <f t="shared" si="147"/>
        <v>41836.541666666672</v>
      </c>
      <c r="E4724" s="88" t="s">
        <v>142</v>
      </c>
      <c r="F4724" s="88">
        <v>10.51684</v>
      </c>
      <c r="H4724" s="88">
        <v>4.2620100000000001</v>
      </c>
      <c r="I4724" s="88">
        <v>16.241430000000001</v>
      </c>
      <c r="J4724" s="88">
        <v>4.0855800000000002</v>
      </c>
    </row>
    <row r="4725" spans="1:10">
      <c r="A4725" s="89">
        <v>41836</v>
      </c>
      <c r="B4725" s="90">
        <v>0.625</v>
      </c>
      <c r="C4725" s="91">
        <f t="shared" si="146"/>
        <v>41836.625</v>
      </c>
      <c r="D4725" s="91">
        <f t="shared" si="147"/>
        <v>41836.583333333336</v>
      </c>
      <c r="E4725" s="88" t="s">
        <v>142</v>
      </c>
      <c r="F4725" s="88">
        <v>11.66051</v>
      </c>
      <c r="H4725" s="88">
        <v>2.8233299999999999</v>
      </c>
      <c r="I4725" s="88">
        <v>21.414739999999998</v>
      </c>
      <c r="J4725" s="88">
        <v>3.90341</v>
      </c>
    </row>
    <row r="4726" spans="1:10">
      <c r="A4726" s="89">
        <v>41836</v>
      </c>
      <c r="B4726" s="90">
        <v>0.66666666666666663</v>
      </c>
      <c r="C4726" s="91">
        <f t="shared" si="146"/>
        <v>41836.666666666664</v>
      </c>
      <c r="D4726" s="91">
        <f t="shared" si="147"/>
        <v>41836.625</v>
      </c>
      <c r="E4726" s="88" t="s">
        <v>142</v>
      </c>
      <c r="F4726" s="88">
        <v>10.13912</v>
      </c>
      <c r="H4726" s="88">
        <v>2.86158</v>
      </c>
      <c r="I4726" s="88">
        <v>17.96555</v>
      </c>
      <c r="J4726" s="88">
        <v>4.6129499999999997</v>
      </c>
    </row>
    <row r="4727" spans="1:10">
      <c r="A4727" s="89">
        <v>41836</v>
      </c>
      <c r="B4727" s="90">
        <v>0.70833333333333337</v>
      </c>
      <c r="C4727" s="91">
        <f t="shared" si="146"/>
        <v>41836.708333333336</v>
      </c>
      <c r="D4727" s="91">
        <f t="shared" si="147"/>
        <v>41836.666666666672</v>
      </c>
      <c r="E4727" s="88" t="s">
        <v>142</v>
      </c>
      <c r="F4727" s="88">
        <v>14.398260000000001</v>
      </c>
      <c r="H4727" s="88">
        <v>3.77623</v>
      </c>
      <c r="I4727" s="88">
        <v>17.582090000000001</v>
      </c>
      <c r="J4727" s="88">
        <v>6.1300400000000002</v>
      </c>
    </row>
    <row r="4728" spans="1:10">
      <c r="A4728" s="89">
        <v>41836</v>
      </c>
      <c r="B4728" s="90">
        <v>0.75</v>
      </c>
      <c r="C4728" s="91">
        <f t="shared" si="146"/>
        <v>41836.75</v>
      </c>
      <c r="D4728" s="91">
        <f t="shared" si="147"/>
        <v>41836.708333333336</v>
      </c>
      <c r="E4728" s="88" t="s">
        <v>142</v>
      </c>
      <c r="F4728" s="88">
        <v>14.34614</v>
      </c>
      <c r="H4728" s="88">
        <v>4.5942999999999996</v>
      </c>
      <c r="I4728" s="88">
        <v>18.684650000000001</v>
      </c>
      <c r="J4728" s="88">
        <v>8.5373999999999999</v>
      </c>
    </row>
    <row r="4729" spans="1:10">
      <c r="A4729" s="89">
        <v>41836</v>
      </c>
      <c r="B4729" s="90">
        <v>0.79166666666666663</v>
      </c>
      <c r="C4729" s="91">
        <f t="shared" si="146"/>
        <v>41836.791666666664</v>
      </c>
      <c r="D4729" s="91">
        <f t="shared" si="147"/>
        <v>41836.75</v>
      </c>
      <c r="E4729" s="88" t="s">
        <v>142</v>
      </c>
      <c r="F4729" s="88">
        <v>9.05138</v>
      </c>
      <c r="H4729" s="88">
        <v>5.7896200000000002</v>
      </c>
      <c r="I4729" s="88">
        <v>18.588069999999998</v>
      </c>
      <c r="J4729" s="88">
        <v>9.0972799999999996</v>
      </c>
    </row>
    <row r="4730" spans="1:10">
      <c r="A4730" s="89">
        <v>41836</v>
      </c>
      <c r="B4730" s="90">
        <v>0.83333333333333337</v>
      </c>
      <c r="C4730" s="91">
        <f t="shared" si="146"/>
        <v>41836.833333333336</v>
      </c>
      <c r="D4730" s="91">
        <f t="shared" si="147"/>
        <v>41836.791666666672</v>
      </c>
      <c r="E4730" s="88" t="s">
        <v>142</v>
      </c>
      <c r="F4730" s="88">
        <v>9.7633100000000006</v>
      </c>
      <c r="H4730" s="88">
        <v>5.3540400000000004</v>
      </c>
      <c r="I4730" s="88">
        <v>23.522790000000001</v>
      </c>
      <c r="J4730" s="88">
        <v>8.7793299999999999</v>
      </c>
    </row>
    <row r="4731" spans="1:10">
      <c r="A4731" s="89">
        <v>41836</v>
      </c>
      <c r="B4731" s="90">
        <v>0.875</v>
      </c>
      <c r="C4731" s="91">
        <f t="shared" si="146"/>
        <v>41836.875</v>
      </c>
      <c r="D4731" s="91">
        <f t="shared" si="147"/>
        <v>41836.833333333336</v>
      </c>
      <c r="E4731" s="88" t="s">
        <v>142</v>
      </c>
      <c r="F4731" s="88">
        <v>9.3435199999999998</v>
      </c>
      <c r="H4731" s="88">
        <v>5.38178</v>
      </c>
      <c r="I4731" s="88">
        <v>22.660730000000001</v>
      </c>
      <c r="J4731" s="88">
        <v>8.4470299999999998</v>
      </c>
    </row>
    <row r="4732" spans="1:10">
      <c r="A4732" s="89">
        <v>41836</v>
      </c>
      <c r="B4732" s="90">
        <v>0.91666666666666663</v>
      </c>
      <c r="C4732" s="91">
        <f t="shared" si="146"/>
        <v>41836.916666666664</v>
      </c>
      <c r="D4732" s="91">
        <f t="shared" si="147"/>
        <v>41836.875</v>
      </c>
      <c r="E4732" s="88" t="s">
        <v>142</v>
      </c>
      <c r="F4732" s="88">
        <v>4.8065899999999999</v>
      </c>
      <c r="H4732" s="88">
        <v>5.85703</v>
      </c>
      <c r="I4732" s="88">
        <v>26.971990000000002</v>
      </c>
      <c r="J4732" s="88">
        <v>8.9194200000000006</v>
      </c>
    </row>
    <row r="4733" spans="1:10">
      <c r="A4733" s="89">
        <v>41836</v>
      </c>
      <c r="B4733" s="90">
        <v>0.95833333333333337</v>
      </c>
      <c r="C4733" s="91">
        <f t="shared" si="146"/>
        <v>41836.958333333336</v>
      </c>
      <c r="D4733" s="91">
        <f t="shared" si="147"/>
        <v>41836.916666666672</v>
      </c>
      <c r="E4733" s="88" t="s">
        <v>142</v>
      </c>
      <c r="F4733" s="88">
        <v>3.6256200000000001</v>
      </c>
      <c r="H4733" s="88">
        <v>6.8371899999999997</v>
      </c>
      <c r="I4733" s="88">
        <v>28.98489</v>
      </c>
      <c r="J4733" s="88">
        <v>7.3612099999999998</v>
      </c>
    </row>
    <row r="4734" spans="1:10">
      <c r="A4734" s="89">
        <v>41836</v>
      </c>
      <c r="B4734" s="92">
        <v>1</v>
      </c>
      <c r="C4734" s="91">
        <f t="shared" si="146"/>
        <v>41837</v>
      </c>
      <c r="D4734" s="91">
        <f t="shared" si="147"/>
        <v>41836.958333333336</v>
      </c>
      <c r="E4734" s="88" t="s">
        <v>142</v>
      </c>
      <c r="F4734" s="88">
        <v>4.97776</v>
      </c>
      <c r="H4734" s="88">
        <v>9.0207800000000002</v>
      </c>
      <c r="I4734" s="88">
        <v>29.36787</v>
      </c>
      <c r="J4734" s="88">
        <v>8.0234199999999998</v>
      </c>
    </row>
    <row r="4735" spans="1:10">
      <c r="A4735" s="89">
        <v>41837</v>
      </c>
      <c r="B4735" s="90">
        <v>4.1666666666666664E-2</v>
      </c>
      <c r="C4735" s="91">
        <f t="shared" si="146"/>
        <v>41837.041666666664</v>
      </c>
      <c r="D4735" s="91">
        <f t="shared" si="147"/>
        <v>41837</v>
      </c>
      <c r="E4735" s="88" t="s">
        <v>142</v>
      </c>
      <c r="F4735" s="88">
        <v>2.86748</v>
      </c>
      <c r="H4735" s="88">
        <v>9.6307100000000005</v>
      </c>
      <c r="I4735" s="88">
        <v>25.181249999999999</v>
      </c>
      <c r="J4735" s="88">
        <v>13.879009999999999</v>
      </c>
    </row>
    <row r="4736" spans="1:10">
      <c r="A4736" s="89">
        <v>41837</v>
      </c>
      <c r="B4736" s="90">
        <v>8.3333333333333329E-2</v>
      </c>
      <c r="C4736" s="91">
        <f t="shared" si="146"/>
        <v>41837.083333333336</v>
      </c>
      <c r="D4736" s="91">
        <f t="shared" si="147"/>
        <v>41837.041666666672</v>
      </c>
      <c r="E4736" s="88" t="s">
        <v>142</v>
      </c>
      <c r="I4736" s="88">
        <v>22.822500000000002</v>
      </c>
      <c r="J4736" s="88">
        <v>9.4396199999999997</v>
      </c>
    </row>
    <row r="4737" spans="1:10">
      <c r="A4737" s="89">
        <v>41837</v>
      </c>
      <c r="B4737" s="90">
        <v>0.125</v>
      </c>
      <c r="C4737" s="91">
        <f t="shared" si="146"/>
        <v>41837.125</v>
      </c>
      <c r="D4737" s="91">
        <f t="shared" si="147"/>
        <v>41837.083333333336</v>
      </c>
      <c r="E4737" s="88" t="s">
        <v>142</v>
      </c>
      <c r="F4737" s="88">
        <v>9.1599199999999996</v>
      </c>
      <c r="H4737" s="88">
        <v>12.01337</v>
      </c>
      <c r="I4737" s="88">
        <v>17.594999999999999</v>
      </c>
      <c r="J4737" s="88">
        <v>7.3071799999999998</v>
      </c>
    </row>
    <row r="4738" spans="1:10">
      <c r="A4738" s="89">
        <v>41837</v>
      </c>
      <c r="B4738" s="90">
        <v>0.16666666666666666</v>
      </c>
      <c r="C4738" s="91">
        <f t="shared" si="146"/>
        <v>41837.166666666664</v>
      </c>
      <c r="D4738" s="91">
        <f t="shared" si="147"/>
        <v>41837.125</v>
      </c>
      <c r="E4738" s="88" t="s">
        <v>142</v>
      </c>
      <c r="F4738" s="88">
        <v>11.319129999999999</v>
      </c>
      <c r="H4738" s="88">
        <v>11.223979999999999</v>
      </c>
      <c r="I4738" s="88">
        <v>30.93469</v>
      </c>
      <c r="J4738" s="88">
        <v>10.382009999999999</v>
      </c>
    </row>
    <row r="4739" spans="1:10">
      <c r="A4739" s="89">
        <v>41837</v>
      </c>
      <c r="B4739" s="90">
        <v>0.20833333333333334</v>
      </c>
      <c r="C4739" s="91">
        <f t="shared" si="146"/>
        <v>41837.208333333336</v>
      </c>
      <c r="D4739" s="91">
        <f t="shared" si="147"/>
        <v>41837.166666666672</v>
      </c>
      <c r="E4739" s="88" t="s">
        <v>142</v>
      </c>
      <c r="F4739" s="88">
        <v>13.918699999999999</v>
      </c>
      <c r="H4739" s="88">
        <v>10.589029999999999</v>
      </c>
      <c r="I4739" s="88">
        <v>29.595939999999999</v>
      </c>
      <c r="J4739" s="88">
        <v>9.3157899999999998</v>
      </c>
    </row>
    <row r="4740" spans="1:10">
      <c r="A4740" s="89">
        <v>41837</v>
      </c>
      <c r="B4740" s="90">
        <v>0.25</v>
      </c>
      <c r="C4740" s="91">
        <f t="shared" si="146"/>
        <v>41837.25</v>
      </c>
      <c r="D4740" s="91">
        <f t="shared" si="147"/>
        <v>41837.208333333336</v>
      </c>
      <c r="E4740" s="88" t="s">
        <v>142</v>
      </c>
      <c r="F4740" s="88">
        <v>23.44868</v>
      </c>
      <c r="H4740" s="88">
        <v>9.2019900000000003</v>
      </c>
      <c r="I4740" s="88">
        <v>30.74344</v>
      </c>
      <c r="J4740" s="88">
        <v>9.0317799999999995</v>
      </c>
    </row>
    <row r="4741" spans="1:10">
      <c r="A4741" s="89">
        <v>41837</v>
      </c>
      <c r="B4741" s="90">
        <v>0.29166666666666669</v>
      </c>
      <c r="C4741" s="91">
        <f t="shared" si="146"/>
        <v>41837.291666666664</v>
      </c>
      <c r="D4741" s="91">
        <f t="shared" si="147"/>
        <v>41837.25</v>
      </c>
      <c r="E4741" s="88" t="s">
        <v>142</v>
      </c>
      <c r="F4741" s="88">
        <v>28.378630000000001</v>
      </c>
      <c r="H4741" s="88">
        <v>8.4460800000000003</v>
      </c>
      <c r="I4741" s="88">
        <v>41.883749999999999</v>
      </c>
      <c r="J4741" s="88">
        <v>9.3994599999999995</v>
      </c>
    </row>
    <row r="4742" spans="1:10">
      <c r="A4742" s="89">
        <v>41837</v>
      </c>
      <c r="B4742" s="90">
        <v>0.33333333333333331</v>
      </c>
      <c r="C4742" s="91">
        <f t="shared" si="146"/>
        <v>41837.333333333336</v>
      </c>
      <c r="D4742" s="91">
        <f t="shared" si="147"/>
        <v>41837.291666666672</v>
      </c>
      <c r="E4742" s="88" t="s">
        <v>142</v>
      </c>
      <c r="F4742" s="88">
        <v>45.539020000000001</v>
      </c>
      <c r="H4742" s="88">
        <v>5.0437399999999997</v>
      </c>
      <c r="I4742" s="88">
        <v>36.528750000000002</v>
      </c>
      <c r="J4742" s="88">
        <v>9.9445200000000007</v>
      </c>
    </row>
    <row r="4743" spans="1:10">
      <c r="A4743" s="89">
        <v>41837</v>
      </c>
      <c r="B4743" s="90">
        <v>0.375</v>
      </c>
      <c r="C4743" s="91">
        <f t="shared" si="146"/>
        <v>41837.375</v>
      </c>
      <c r="D4743" s="91">
        <f t="shared" si="147"/>
        <v>41837.333333333336</v>
      </c>
      <c r="E4743" s="88" t="s">
        <v>142</v>
      </c>
      <c r="F4743" s="88">
        <v>34.963850000000001</v>
      </c>
      <c r="H4743" s="88">
        <v>4.0850999999999997</v>
      </c>
      <c r="I4743" s="88">
        <v>35.285629999999998</v>
      </c>
      <c r="J4743" s="88">
        <v>10.37053</v>
      </c>
    </row>
    <row r="4744" spans="1:10">
      <c r="A4744" s="89">
        <v>41837</v>
      </c>
      <c r="B4744" s="90">
        <v>0.41666666666666669</v>
      </c>
      <c r="C4744" s="91">
        <f t="shared" ref="C4744:C4807" si="148">A4744+B4744</f>
        <v>41837.416666666664</v>
      </c>
      <c r="D4744" s="91">
        <f t="shared" ref="D4744:D4807" si="149">C4744-"01:00"</f>
        <v>41837.375</v>
      </c>
      <c r="E4744" s="88" t="s">
        <v>142</v>
      </c>
      <c r="F4744" s="88">
        <v>28.3552</v>
      </c>
      <c r="H4744" s="88">
        <v>3.3769999999999998</v>
      </c>
      <c r="I4744" s="88">
        <v>21.037500000000001</v>
      </c>
      <c r="J4744" s="88">
        <v>7.8780700000000001</v>
      </c>
    </row>
    <row r="4745" spans="1:10">
      <c r="A4745" s="89">
        <v>41837</v>
      </c>
      <c r="B4745" s="90">
        <v>0.45833333333333331</v>
      </c>
      <c r="C4745" s="91">
        <f t="shared" si="148"/>
        <v>41837.458333333336</v>
      </c>
      <c r="D4745" s="91">
        <f t="shared" si="149"/>
        <v>41837.416666666672</v>
      </c>
      <c r="E4745" s="88" t="s">
        <v>142</v>
      </c>
      <c r="F4745" s="88">
        <v>24.648779999999999</v>
      </c>
      <c r="H4745" s="88">
        <v>3.5232999999999999</v>
      </c>
      <c r="I4745" s="88">
        <v>24.719059999999999</v>
      </c>
      <c r="J4745" s="88">
        <v>4.9767999999999999</v>
      </c>
    </row>
    <row r="4746" spans="1:10">
      <c r="A4746" s="89">
        <v>41837</v>
      </c>
      <c r="B4746" s="90">
        <v>0.5</v>
      </c>
      <c r="C4746" s="91">
        <f t="shared" si="148"/>
        <v>41837.5</v>
      </c>
      <c r="D4746" s="91">
        <f t="shared" si="149"/>
        <v>41837.458333333336</v>
      </c>
      <c r="E4746" s="88" t="s">
        <v>142</v>
      </c>
      <c r="F4746" s="88">
        <v>23.01885</v>
      </c>
      <c r="H4746" s="88">
        <v>2.9811100000000001</v>
      </c>
      <c r="I4746" s="88">
        <v>16.39969</v>
      </c>
      <c r="J4746" s="88">
        <v>5.9765600000000001</v>
      </c>
    </row>
    <row r="4747" spans="1:10">
      <c r="A4747" s="89">
        <v>41837</v>
      </c>
      <c r="B4747" s="90">
        <v>0.54166666666666663</v>
      </c>
      <c r="C4747" s="91">
        <f t="shared" si="148"/>
        <v>41837.541666666664</v>
      </c>
      <c r="D4747" s="91">
        <f t="shared" si="149"/>
        <v>41837.5</v>
      </c>
      <c r="E4747" s="88" t="s">
        <v>142</v>
      </c>
      <c r="F4747" s="88">
        <v>28.799859999999999</v>
      </c>
      <c r="H4747" s="88">
        <v>3.36504</v>
      </c>
      <c r="I4747" s="88">
        <v>25.914380000000001</v>
      </c>
      <c r="J4747" s="88">
        <v>5.9330499999999997</v>
      </c>
    </row>
    <row r="4748" spans="1:10">
      <c r="A4748" s="89">
        <v>41837</v>
      </c>
      <c r="B4748" s="90">
        <v>0.58333333333333337</v>
      </c>
      <c r="C4748" s="91">
        <f t="shared" si="148"/>
        <v>41837.583333333336</v>
      </c>
      <c r="D4748" s="91">
        <f t="shared" si="149"/>
        <v>41837.541666666672</v>
      </c>
      <c r="E4748" s="88" t="s">
        <v>142</v>
      </c>
      <c r="F4748" s="88">
        <v>28.888310000000001</v>
      </c>
      <c r="H4748" s="88">
        <v>3.7508900000000001</v>
      </c>
      <c r="I4748" s="88">
        <v>20.368130000000001</v>
      </c>
      <c r="J4748" s="88">
        <v>4.9457300000000002</v>
      </c>
    </row>
    <row r="4749" spans="1:10">
      <c r="A4749" s="89">
        <v>41837</v>
      </c>
      <c r="B4749" s="90">
        <v>0.625</v>
      </c>
      <c r="C4749" s="91">
        <f t="shared" si="148"/>
        <v>41837.625</v>
      </c>
      <c r="D4749" s="91">
        <f t="shared" si="149"/>
        <v>41837.583333333336</v>
      </c>
      <c r="E4749" s="88" t="s">
        <v>142</v>
      </c>
      <c r="F4749" s="88">
        <v>31.603580000000001</v>
      </c>
      <c r="H4749" s="88">
        <v>5.29284</v>
      </c>
      <c r="I4749" s="88">
        <v>21.46781</v>
      </c>
      <c r="J4749" s="88">
        <v>5.0451800000000002</v>
      </c>
    </row>
    <row r="4750" spans="1:10">
      <c r="A4750" s="89">
        <v>41837</v>
      </c>
      <c r="B4750" s="90">
        <v>0.66666666666666663</v>
      </c>
      <c r="C4750" s="91">
        <f t="shared" si="148"/>
        <v>41837.666666666664</v>
      </c>
      <c r="D4750" s="91">
        <f t="shared" si="149"/>
        <v>41837.625</v>
      </c>
      <c r="E4750" s="88" t="s">
        <v>142</v>
      </c>
      <c r="F4750" s="88">
        <v>32.417830000000002</v>
      </c>
      <c r="H4750" s="88">
        <v>3.0781700000000001</v>
      </c>
      <c r="I4750" s="88">
        <v>24.910309999999999</v>
      </c>
      <c r="J4750" s="88">
        <v>5.0466100000000003</v>
      </c>
    </row>
    <row r="4751" spans="1:10">
      <c r="A4751" s="89">
        <v>41837</v>
      </c>
      <c r="B4751" s="90">
        <v>0.70833333333333337</v>
      </c>
      <c r="C4751" s="91">
        <f t="shared" si="148"/>
        <v>41837.708333333336</v>
      </c>
      <c r="D4751" s="91">
        <f t="shared" si="149"/>
        <v>41837.666666666672</v>
      </c>
      <c r="E4751" s="88" t="s">
        <v>142</v>
      </c>
      <c r="F4751" s="88">
        <v>39.092460000000003</v>
      </c>
      <c r="H4751" s="88">
        <v>2.7171799999999999</v>
      </c>
      <c r="I4751" s="88">
        <v>34.424999999999997</v>
      </c>
      <c r="J4751" s="88">
        <v>7.26607</v>
      </c>
    </row>
    <row r="4752" spans="1:10">
      <c r="A4752" s="89">
        <v>41837</v>
      </c>
      <c r="B4752" s="90">
        <v>0.75</v>
      </c>
      <c r="C4752" s="91">
        <f t="shared" si="148"/>
        <v>41837.75</v>
      </c>
      <c r="D4752" s="91">
        <f t="shared" si="149"/>
        <v>41837.708333333336</v>
      </c>
      <c r="E4752" s="88" t="s">
        <v>142</v>
      </c>
      <c r="F4752" s="88">
        <v>33.769489999999998</v>
      </c>
      <c r="H4752" s="88">
        <v>3.41764</v>
      </c>
      <c r="I4752" s="88">
        <v>27.300940000000001</v>
      </c>
      <c r="J4752" s="88">
        <v>7.9206200000000004</v>
      </c>
    </row>
    <row r="4753" spans="1:10">
      <c r="A4753" s="89">
        <v>41837</v>
      </c>
      <c r="B4753" s="90">
        <v>0.79166666666666663</v>
      </c>
      <c r="C4753" s="91">
        <f t="shared" si="148"/>
        <v>41837.791666666664</v>
      </c>
      <c r="D4753" s="91">
        <f t="shared" si="149"/>
        <v>41837.75</v>
      </c>
      <c r="E4753" s="88" t="s">
        <v>142</v>
      </c>
      <c r="F4753" s="88">
        <v>31.199570000000001</v>
      </c>
      <c r="H4753" s="88">
        <v>4.2806499999999996</v>
      </c>
      <c r="I4753" s="88">
        <v>23.667190000000002</v>
      </c>
      <c r="J4753" s="88">
        <v>10.66601</v>
      </c>
    </row>
    <row r="4754" spans="1:10">
      <c r="A4754" s="89">
        <v>41837</v>
      </c>
      <c r="B4754" s="90">
        <v>0.83333333333333337</v>
      </c>
      <c r="C4754" s="91">
        <f t="shared" si="148"/>
        <v>41837.833333333336</v>
      </c>
      <c r="D4754" s="91">
        <f t="shared" si="149"/>
        <v>41837.791666666672</v>
      </c>
      <c r="E4754" s="88" t="s">
        <v>142</v>
      </c>
      <c r="F4754" s="88">
        <v>19.923950000000001</v>
      </c>
      <c r="H4754" s="88">
        <v>5.1532299999999998</v>
      </c>
      <c r="I4754" s="88">
        <v>19.746559999999999</v>
      </c>
      <c r="J4754" s="88">
        <v>11.190519999999999</v>
      </c>
    </row>
    <row r="4755" spans="1:10">
      <c r="A4755" s="89">
        <v>41837</v>
      </c>
      <c r="B4755" s="90">
        <v>0.875</v>
      </c>
      <c r="C4755" s="91">
        <f t="shared" si="148"/>
        <v>41837.875</v>
      </c>
      <c r="D4755" s="91">
        <f t="shared" si="149"/>
        <v>41837.833333333336</v>
      </c>
      <c r="E4755" s="88" t="s">
        <v>142</v>
      </c>
      <c r="F4755" s="88">
        <v>20.704249999999998</v>
      </c>
      <c r="H4755" s="88">
        <v>5.7011599999999998</v>
      </c>
      <c r="I4755" s="88">
        <v>20.511559999999999</v>
      </c>
      <c r="J4755" s="88">
        <v>7.5027400000000002</v>
      </c>
    </row>
    <row r="4756" spans="1:10">
      <c r="A4756" s="89">
        <v>41837</v>
      </c>
      <c r="B4756" s="90">
        <v>0.91666666666666663</v>
      </c>
      <c r="C4756" s="91">
        <f t="shared" si="148"/>
        <v>41837.916666666664</v>
      </c>
      <c r="D4756" s="91">
        <f t="shared" si="149"/>
        <v>41837.875</v>
      </c>
      <c r="E4756" s="88" t="s">
        <v>142</v>
      </c>
      <c r="F4756" s="88">
        <v>15.718360000000001</v>
      </c>
      <c r="H4756" s="88">
        <v>6.4647300000000003</v>
      </c>
      <c r="I4756" s="88">
        <v>16.20844</v>
      </c>
      <c r="J4756" s="88">
        <v>7.6480899999999998</v>
      </c>
    </row>
    <row r="4757" spans="1:10">
      <c r="A4757" s="89">
        <v>41837</v>
      </c>
      <c r="B4757" s="90">
        <v>0.95833333333333337</v>
      </c>
      <c r="C4757" s="91">
        <f t="shared" si="148"/>
        <v>41837.958333333336</v>
      </c>
      <c r="D4757" s="91">
        <f t="shared" si="149"/>
        <v>41837.916666666672</v>
      </c>
      <c r="E4757" s="88" t="s">
        <v>142</v>
      </c>
      <c r="F4757" s="88">
        <v>12.931369999999999</v>
      </c>
      <c r="H4757" s="88">
        <v>5.6136699999999999</v>
      </c>
      <c r="I4757" s="88">
        <v>16.160630000000001</v>
      </c>
      <c r="J4757" s="88">
        <v>5.5209099999999998</v>
      </c>
    </row>
    <row r="4758" spans="1:10">
      <c r="A4758" s="89">
        <v>41837</v>
      </c>
      <c r="B4758" s="92">
        <v>1</v>
      </c>
      <c r="C4758" s="91">
        <f t="shared" si="148"/>
        <v>41838</v>
      </c>
      <c r="D4758" s="91">
        <f t="shared" si="149"/>
        <v>41837.958333333336</v>
      </c>
      <c r="E4758" s="88" t="s">
        <v>142</v>
      </c>
      <c r="F4758" s="88">
        <v>8.4456000000000007</v>
      </c>
      <c r="H4758" s="88">
        <v>5.83026</v>
      </c>
      <c r="I4758" s="88">
        <v>12.57469</v>
      </c>
      <c r="J4758" s="88">
        <v>3.9134500000000001</v>
      </c>
    </row>
    <row r="4759" spans="1:10">
      <c r="A4759" s="89">
        <v>41838</v>
      </c>
      <c r="B4759" s="90">
        <v>4.1666666666666664E-2</v>
      </c>
      <c r="C4759" s="91">
        <f t="shared" si="148"/>
        <v>41838.041666666664</v>
      </c>
      <c r="D4759" s="91">
        <f t="shared" si="149"/>
        <v>41838</v>
      </c>
      <c r="E4759" s="88" t="s">
        <v>142</v>
      </c>
      <c r="F4759" s="88">
        <v>8.2428799999999995</v>
      </c>
      <c r="H4759" s="88">
        <v>6.1302000000000003</v>
      </c>
      <c r="I4759" s="88">
        <v>10.61501</v>
      </c>
      <c r="J4759" s="88">
        <v>3.86755</v>
      </c>
    </row>
    <row r="4760" spans="1:10">
      <c r="A4760" s="89">
        <v>41838</v>
      </c>
      <c r="B4760" s="90">
        <v>8.3333333333333329E-2</v>
      </c>
      <c r="C4760" s="91">
        <f t="shared" si="148"/>
        <v>41838.083333333336</v>
      </c>
      <c r="D4760" s="91">
        <f t="shared" si="149"/>
        <v>41838.041666666672</v>
      </c>
      <c r="E4760" s="88" t="s">
        <v>142</v>
      </c>
      <c r="I4760" s="88">
        <v>11.8218</v>
      </c>
      <c r="J4760" s="88">
        <v>5.4267200000000004</v>
      </c>
    </row>
    <row r="4761" spans="1:10">
      <c r="A4761" s="89">
        <v>41838</v>
      </c>
      <c r="B4761" s="90">
        <v>0.125</v>
      </c>
      <c r="C4761" s="91">
        <f t="shared" si="148"/>
        <v>41838.125</v>
      </c>
      <c r="D4761" s="91">
        <f t="shared" si="149"/>
        <v>41838.083333333336</v>
      </c>
      <c r="E4761" s="88" t="s">
        <v>142</v>
      </c>
      <c r="F4761" s="88">
        <v>9.2545900000000003</v>
      </c>
      <c r="H4761" s="88">
        <v>5.2985800000000003</v>
      </c>
      <c r="I4761" s="88">
        <v>11.012180000000001</v>
      </c>
      <c r="J4761" s="88">
        <v>6.3676700000000004</v>
      </c>
    </row>
    <row r="4762" spans="1:10">
      <c r="A4762" s="89">
        <v>41838</v>
      </c>
      <c r="B4762" s="90">
        <v>0.16666666666666666</v>
      </c>
      <c r="C4762" s="91">
        <f t="shared" si="148"/>
        <v>41838.166666666664</v>
      </c>
      <c r="D4762" s="91">
        <f t="shared" si="149"/>
        <v>41838.125</v>
      </c>
      <c r="E4762" s="88" t="s">
        <v>142</v>
      </c>
      <c r="F4762" s="88">
        <v>15.5185</v>
      </c>
      <c r="H4762" s="88">
        <v>4.2495799999999999</v>
      </c>
      <c r="I4762" s="88">
        <v>10.39157</v>
      </c>
      <c r="J4762" s="88">
        <v>10.141030000000001</v>
      </c>
    </row>
    <row r="4763" spans="1:10">
      <c r="A4763" s="89">
        <v>41838</v>
      </c>
      <c r="B4763" s="90">
        <v>0.20833333333333334</v>
      </c>
      <c r="C4763" s="91">
        <f t="shared" si="148"/>
        <v>41838.208333333336</v>
      </c>
      <c r="D4763" s="91">
        <f t="shared" si="149"/>
        <v>41838.166666666672</v>
      </c>
      <c r="E4763" s="88" t="s">
        <v>142</v>
      </c>
      <c r="F4763" s="88">
        <v>15.92587</v>
      </c>
      <c r="H4763" s="88">
        <v>5.4836200000000002</v>
      </c>
      <c r="I4763" s="88">
        <v>12.251480000000001</v>
      </c>
      <c r="J4763" s="88">
        <v>13.365030000000001</v>
      </c>
    </row>
    <row r="4764" spans="1:10">
      <c r="A4764" s="89">
        <v>41838</v>
      </c>
      <c r="B4764" s="90">
        <v>0.25</v>
      </c>
      <c r="C4764" s="91">
        <f t="shared" si="148"/>
        <v>41838.25</v>
      </c>
      <c r="D4764" s="91">
        <f t="shared" si="149"/>
        <v>41838.208333333336</v>
      </c>
      <c r="E4764" s="88" t="s">
        <v>142</v>
      </c>
      <c r="F4764" s="88">
        <v>20.665520000000001</v>
      </c>
      <c r="H4764" s="88">
        <v>6.3231999999999999</v>
      </c>
      <c r="I4764" s="88">
        <v>21.641850000000002</v>
      </c>
      <c r="J4764" s="88">
        <v>16.143889999999999</v>
      </c>
    </row>
    <row r="4765" spans="1:10">
      <c r="A4765" s="89">
        <v>41838</v>
      </c>
      <c r="B4765" s="90">
        <v>0.29166666666666669</v>
      </c>
      <c r="C4765" s="91">
        <f t="shared" si="148"/>
        <v>41838.291666666664</v>
      </c>
      <c r="D4765" s="91">
        <f t="shared" si="149"/>
        <v>41838.25</v>
      </c>
      <c r="E4765" s="88" t="s">
        <v>142</v>
      </c>
      <c r="F4765" s="88">
        <v>18.090820000000001</v>
      </c>
      <c r="H4765" s="88">
        <v>7.9569599999999996</v>
      </c>
      <c r="I4765" s="88">
        <v>25.979880000000001</v>
      </c>
      <c r="J4765" s="88">
        <v>18.94905</v>
      </c>
    </row>
    <row r="4766" spans="1:10">
      <c r="A4766" s="89">
        <v>41838</v>
      </c>
      <c r="B4766" s="90">
        <v>0.33333333333333331</v>
      </c>
      <c r="C4766" s="91">
        <f t="shared" si="148"/>
        <v>41838.333333333336</v>
      </c>
      <c r="D4766" s="91">
        <f t="shared" si="149"/>
        <v>41838.291666666672</v>
      </c>
      <c r="E4766" s="88" t="s">
        <v>142</v>
      </c>
      <c r="F4766" s="88">
        <v>32.031509999999997</v>
      </c>
      <c r="H4766" s="88">
        <v>7.2832800000000004</v>
      </c>
      <c r="I4766" s="88">
        <v>28.124269999999999</v>
      </c>
      <c r="J4766" s="88">
        <v>14.73677</v>
      </c>
    </row>
    <row r="4767" spans="1:10">
      <c r="A4767" s="89">
        <v>41838</v>
      </c>
      <c r="B4767" s="90">
        <v>0.375</v>
      </c>
      <c r="C4767" s="91">
        <f t="shared" si="148"/>
        <v>41838.375</v>
      </c>
      <c r="D4767" s="91">
        <f t="shared" si="149"/>
        <v>41838.333333333336</v>
      </c>
      <c r="E4767" s="88" t="s">
        <v>142</v>
      </c>
      <c r="F4767" s="88">
        <v>28.418790000000001</v>
      </c>
      <c r="H4767" s="88">
        <v>9.8283400000000007</v>
      </c>
      <c r="I4767" s="88">
        <v>28.268180000000001</v>
      </c>
      <c r="J4767" s="88">
        <v>11.36073</v>
      </c>
    </row>
    <row r="4768" spans="1:10">
      <c r="A4768" s="89">
        <v>41838</v>
      </c>
      <c r="B4768" s="90">
        <v>0.41666666666666669</v>
      </c>
      <c r="C4768" s="91">
        <f t="shared" si="148"/>
        <v>41838.416666666664</v>
      </c>
      <c r="D4768" s="91">
        <f t="shared" si="149"/>
        <v>41838.375</v>
      </c>
      <c r="E4768" s="88" t="s">
        <v>142</v>
      </c>
      <c r="F4768" s="88">
        <v>27.16037</v>
      </c>
      <c r="H4768" s="88">
        <v>10.518269999999999</v>
      </c>
      <c r="I4768" s="88">
        <v>29.935880000000001</v>
      </c>
      <c r="J4768" s="88">
        <v>9.8723299999999998</v>
      </c>
    </row>
    <row r="4769" spans="1:10">
      <c r="A4769" s="89">
        <v>41838</v>
      </c>
      <c r="B4769" s="90">
        <v>0.45833333333333331</v>
      </c>
      <c r="C4769" s="91">
        <f t="shared" si="148"/>
        <v>41838.458333333336</v>
      </c>
      <c r="D4769" s="91">
        <f t="shared" si="149"/>
        <v>41838.416666666672</v>
      </c>
      <c r="E4769" s="88" t="s">
        <v>142</v>
      </c>
      <c r="F4769" s="88">
        <v>39.480690000000003</v>
      </c>
      <c r="H4769" s="88">
        <v>8.4919799999999999</v>
      </c>
      <c r="I4769" s="88">
        <v>29.12546</v>
      </c>
      <c r="J4769" s="88">
        <v>9.0480400000000003</v>
      </c>
    </row>
    <row r="4770" spans="1:10">
      <c r="A4770" s="89">
        <v>41838</v>
      </c>
      <c r="B4770" s="90">
        <v>0.5</v>
      </c>
      <c r="C4770" s="91">
        <f t="shared" si="148"/>
        <v>41838.5</v>
      </c>
      <c r="D4770" s="91">
        <f t="shared" si="149"/>
        <v>41838.458333333336</v>
      </c>
      <c r="E4770" s="88" t="s">
        <v>142</v>
      </c>
      <c r="F4770" s="88">
        <v>34.447470000000003</v>
      </c>
      <c r="H4770" s="88">
        <v>7.9416599999999997</v>
      </c>
      <c r="I4770" s="88">
        <v>22.690380000000001</v>
      </c>
      <c r="J4770" s="88">
        <v>11.69398</v>
      </c>
    </row>
    <row r="4771" spans="1:10">
      <c r="A4771" s="89">
        <v>41838</v>
      </c>
      <c r="B4771" s="90">
        <v>0.54166666666666663</v>
      </c>
      <c r="C4771" s="91">
        <f t="shared" si="148"/>
        <v>41838.541666666664</v>
      </c>
      <c r="D4771" s="91">
        <f t="shared" si="149"/>
        <v>41838.5</v>
      </c>
      <c r="E4771" s="88" t="s">
        <v>142</v>
      </c>
      <c r="F4771" s="88">
        <v>26.040600000000001</v>
      </c>
      <c r="H4771" s="88">
        <v>8.2184899999999992</v>
      </c>
      <c r="I4771" s="88">
        <v>29.03032</v>
      </c>
      <c r="J4771" s="88">
        <v>14.86204</v>
      </c>
    </row>
    <row r="4772" spans="1:10">
      <c r="A4772" s="89">
        <v>41838</v>
      </c>
      <c r="B4772" s="90">
        <v>0.58333333333333337</v>
      </c>
      <c r="C4772" s="91">
        <f t="shared" si="148"/>
        <v>41838.583333333336</v>
      </c>
      <c r="D4772" s="91">
        <f t="shared" si="149"/>
        <v>41838.541666666672</v>
      </c>
      <c r="E4772" s="88" t="s">
        <v>142</v>
      </c>
      <c r="F4772" s="88">
        <v>31.275590000000001</v>
      </c>
      <c r="H4772" s="88">
        <v>9.7188499999999998</v>
      </c>
      <c r="I4772" s="88">
        <v>31.938749999999999</v>
      </c>
      <c r="J4772" s="88">
        <v>10.66649</v>
      </c>
    </row>
    <row r="4773" spans="1:10">
      <c r="A4773" s="89">
        <v>41838</v>
      </c>
      <c r="B4773" s="90">
        <v>0.625</v>
      </c>
      <c r="C4773" s="91">
        <f t="shared" si="148"/>
        <v>41838.625</v>
      </c>
      <c r="D4773" s="91">
        <f t="shared" si="149"/>
        <v>41838.583333333336</v>
      </c>
      <c r="E4773" s="88" t="s">
        <v>142</v>
      </c>
      <c r="F4773" s="88">
        <v>37.4893</v>
      </c>
      <c r="H4773" s="88">
        <v>7.39994</v>
      </c>
      <c r="I4773" s="88">
        <v>37.658560000000001</v>
      </c>
      <c r="J4773" s="88">
        <v>9.0595099999999995</v>
      </c>
    </row>
    <row r="4774" spans="1:10">
      <c r="A4774" s="89">
        <v>41838</v>
      </c>
      <c r="B4774" s="90">
        <v>0.66666666666666663</v>
      </c>
      <c r="C4774" s="91">
        <f t="shared" si="148"/>
        <v>41838.666666666664</v>
      </c>
      <c r="D4774" s="91">
        <f t="shared" si="149"/>
        <v>41838.625</v>
      </c>
      <c r="E4774" s="88" t="s">
        <v>142</v>
      </c>
      <c r="F4774" s="88">
        <v>15.40997</v>
      </c>
      <c r="H4774" s="88">
        <v>16.11186</v>
      </c>
      <c r="I4774" s="88">
        <v>39.75609</v>
      </c>
      <c r="J4774" s="88">
        <v>8.7310400000000001</v>
      </c>
    </row>
    <row r="4775" spans="1:10">
      <c r="A4775" s="89">
        <v>41838</v>
      </c>
      <c r="B4775" s="90">
        <v>0.70833333333333337</v>
      </c>
      <c r="C4775" s="91">
        <f t="shared" si="148"/>
        <v>41838.708333333336</v>
      </c>
      <c r="D4775" s="91">
        <f t="shared" si="149"/>
        <v>41838.666666666672</v>
      </c>
      <c r="E4775" s="88" t="s">
        <v>142</v>
      </c>
      <c r="F4775" s="88">
        <v>28.685110000000002</v>
      </c>
      <c r="H4775" s="88">
        <v>15.010260000000001</v>
      </c>
      <c r="I4775" s="88">
        <v>34.369540000000001</v>
      </c>
      <c r="J4775" s="88">
        <v>8.1654199999999992</v>
      </c>
    </row>
    <row r="4776" spans="1:10">
      <c r="A4776" s="89">
        <v>41838</v>
      </c>
      <c r="B4776" s="90">
        <v>0.75</v>
      </c>
      <c r="C4776" s="91">
        <f t="shared" si="148"/>
        <v>41838.75</v>
      </c>
      <c r="D4776" s="91">
        <f t="shared" si="149"/>
        <v>41838.708333333336</v>
      </c>
      <c r="E4776" s="88" t="s">
        <v>142</v>
      </c>
      <c r="F4776" s="88">
        <v>21.63372</v>
      </c>
      <c r="H4776" s="88">
        <v>6.7181300000000004</v>
      </c>
      <c r="I4776" s="88">
        <v>33.892850000000003</v>
      </c>
      <c r="J4776" s="88">
        <v>13.314349999999999</v>
      </c>
    </row>
    <row r="4777" spans="1:10">
      <c r="A4777" s="89">
        <v>41838</v>
      </c>
      <c r="B4777" s="90">
        <v>0.79166666666666663</v>
      </c>
      <c r="C4777" s="91">
        <f t="shared" si="148"/>
        <v>41838.791666666664</v>
      </c>
      <c r="D4777" s="91">
        <f t="shared" si="149"/>
        <v>41838.75</v>
      </c>
      <c r="E4777" s="88" t="s">
        <v>142</v>
      </c>
      <c r="F4777" s="88">
        <v>18.57038</v>
      </c>
      <c r="H4777" s="88">
        <v>7.8857200000000001</v>
      </c>
      <c r="I4777" s="88">
        <v>30.794599999999999</v>
      </c>
      <c r="J4777" s="88">
        <v>22.714759999999998</v>
      </c>
    </row>
    <row r="4778" spans="1:10">
      <c r="A4778" s="89">
        <v>41838</v>
      </c>
      <c r="B4778" s="90">
        <v>0.83333333333333337</v>
      </c>
      <c r="C4778" s="91">
        <f t="shared" si="148"/>
        <v>41838.833333333336</v>
      </c>
      <c r="D4778" s="91">
        <f t="shared" si="149"/>
        <v>41838.791666666672</v>
      </c>
      <c r="E4778" s="88" t="s">
        <v>142</v>
      </c>
      <c r="F4778" s="88">
        <v>17.36215</v>
      </c>
      <c r="H4778" s="88">
        <v>6.8916899999999996</v>
      </c>
      <c r="I4778" s="88">
        <v>37.27702</v>
      </c>
      <c r="J4778" s="88">
        <v>28.180209999999999</v>
      </c>
    </row>
    <row r="4779" spans="1:10">
      <c r="A4779" s="89">
        <v>41838</v>
      </c>
      <c r="B4779" s="90">
        <v>0.875</v>
      </c>
      <c r="C4779" s="91">
        <f t="shared" si="148"/>
        <v>41838.875</v>
      </c>
      <c r="D4779" s="91">
        <f t="shared" si="149"/>
        <v>41838.833333333336</v>
      </c>
      <c r="E4779" s="88" t="s">
        <v>142</v>
      </c>
      <c r="F4779" s="88">
        <v>17.30669</v>
      </c>
      <c r="H4779" s="88">
        <v>8.9495400000000007</v>
      </c>
      <c r="I4779" s="88">
        <v>43.140740000000001</v>
      </c>
      <c r="J4779" s="88">
        <v>14.823309999999999</v>
      </c>
    </row>
    <row r="4780" spans="1:10">
      <c r="A4780" s="89">
        <v>41838</v>
      </c>
      <c r="B4780" s="90">
        <v>0.91666666666666663</v>
      </c>
      <c r="C4780" s="91">
        <f t="shared" si="148"/>
        <v>41838.916666666664</v>
      </c>
      <c r="D4780" s="91">
        <f t="shared" si="149"/>
        <v>41838.875</v>
      </c>
      <c r="E4780" s="88" t="s">
        <v>142</v>
      </c>
      <c r="F4780" s="88">
        <v>21.871829999999999</v>
      </c>
      <c r="H4780" s="88">
        <v>13.660030000000001</v>
      </c>
      <c r="I4780" s="88">
        <v>45.523719999999997</v>
      </c>
      <c r="J4780" s="88">
        <v>6.8424500000000004</v>
      </c>
    </row>
    <row r="4781" spans="1:10">
      <c r="A4781" s="89">
        <v>41838</v>
      </c>
      <c r="B4781" s="90">
        <v>0.95833333333333337</v>
      </c>
      <c r="C4781" s="91">
        <f t="shared" si="148"/>
        <v>41838.958333333336</v>
      </c>
      <c r="D4781" s="91">
        <f t="shared" si="149"/>
        <v>41838.916666666672</v>
      </c>
      <c r="E4781" s="88" t="s">
        <v>142</v>
      </c>
      <c r="F4781" s="88">
        <v>21.450119999999998</v>
      </c>
      <c r="H4781" s="88">
        <v>11.130269999999999</v>
      </c>
      <c r="I4781" s="88">
        <v>59.967869999999998</v>
      </c>
      <c r="J4781" s="88">
        <v>11.992330000000001</v>
      </c>
    </row>
    <row r="4782" spans="1:10">
      <c r="A4782" s="89">
        <v>41838</v>
      </c>
      <c r="B4782" s="92">
        <v>1</v>
      </c>
      <c r="C4782" s="91">
        <f t="shared" si="148"/>
        <v>41839</v>
      </c>
      <c r="D4782" s="91">
        <f t="shared" si="149"/>
        <v>41838.958333333336</v>
      </c>
      <c r="E4782" s="88" t="s">
        <v>142</v>
      </c>
      <c r="F4782" s="88">
        <v>17.83502</v>
      </c>
      <c r="H4782" s="88">
        <v>8.9098600000000001</v>
      </c>
      <c r="I4782" s="88">
        <v>57.345829999999999</v>
      </c>
      <c r="J4782" s="88">
        <v>13.075760000000001</v>
      </c>
    </row>
    <row r="4783" spans="1:10">
      <c r="A4783" s="89">
        <v>41839</v>
      </c>
      <c r="B4783" s="90">
        <v>4.1666666666666664E-2</v>
      </c>
      <c r="C4783" s="91">
        <f t="shared" si="148"/>
        <v>41839.041666666664</v>
      </c>
      <c r="D4783" s="91">
        <f t="shared" si="149"/>
        <v>41839</v>
      </c>
      <c r="E4783" s="88" t="s">
        <v>142</v>
      </c>
      <c r="F4783" s="88">
        <v>12.30566</v>
      </c>
      <c r="H4783" s="88">
        <v>6.5675299999999996</v>
      </c>
      <c r="I4783" s="88">
        <v>60.322159999999997</v>
      </c>
      <c r="J4783" s="88">
        <v>14.096399999999999</v>
      </c>
    </row>
    <row r="4784" spans="1:10">
      <c r="A4784" s="89">
        <v>41839</v>
      </c>
      <c r="B4784" s="90">
        <v>8.3333333333333329E-2</v>
      </c>
      <c r="C4784" s="91">
        <f t="shared" si="148"/>
        <v>41839.083333333336</v>
      </c>
      <c r="D4784" s="91">
        <f t="shared" si="149"/>
        <v>41839.041666666672</v>
      </c>
      <c r="E4784" s="88" t="s">
        <v>142</v>
      </c>
      <c r="I4784" s="88">
        <v>38.186250000000001</v>
      </c>
      <c r="J4784" s="88">
        <v>17.606950000000001</v>
      </c>
    </row>
    <row r="4785" spans="1:10">
      <c r="A4785" s="89">
        <v>41839</v>
      </c>
      <c r="B4785" s="90">
        <v>0.125</v>
      </c>
      <c r="C4785" s="91">
        <f t="shared" si="148"/>
        <v>41839.125</v>
      </c>
      <c r="D4785" s="91">
        <f t="shared" si="149"/>
        <v>41839.083333333336</v>
      </c>
      <c r="E4785" s="88" t="s">
        <v>142</v>
      </c>
      <c r="F4785" s="88">
        <v>14.68848</v>
      </c>
      <c r="H4785" s="88">
        <v>7.7972599999999996</v>
      </c>
      <c r="I4785" s="88">
        <v>37.773310000000002</v>
      </c>
      <c r="J4785" s="88">
        <v>13.35594</v>
      </c>
    </row>
    <row r="4786" spans="1:10">
      <c r="A4786" s="89">
        <v>41839</v>
      </c>
      <c r="B4786" s="90">
        <v>0.16666666666666666</v>
      </c>
      <c r="C4786" s="91">
        <f t="shared" si="148"/>
        <v>41839.166666666664</v>
      </c>
      <c r="D4786" s="91">
        <f t="shared" si="149"/>
        <v>41839.125</v>
      </c>
      <c r="E4786" s="88" t="s">
        <v>142</v>
      </c>
      <c r="F4786" s="88">
        <v>11.253629999999999</v>
      </c>
      <c r="H4786" s="88">
        <v>9.0972799999999996</v>
      </c>
      <c r="I4786" s="88">
        <v>26.307870000000001</v>
      </c>
      <c r="J4786" s="88">
        <v>14.063090000000001</v>
      </c>
    </row>
    <row r="4787" spans="1:10">
      <c r="A4787" s="89">
        <v>41839</v>
      </c>
      <c r="B4787" s="90">
        <v>0.20833333333333334</v>
      </c>
      <c r="C4787" s="91">
        <f t="shared" si="148"/>
        <v>41839.208333333336</v>
      </c>
      <c r="D4787" s="91">
        <f t="shared" si="149"/>
        <v>41839.166666666672</v>
      </c>
      <c r="E4787" s="88" t="s">
        <v>142</v>
      </c>
      <c r="F4787" s="88">
        <v>17.718360000000001</v>
      </c>
      <c r="H4787" s="88">
        <v>9.2851900000000001</v>
      </c>
      <c r="I4787" s="88">
        <v>36.298769999999998</v>
      </c>
      <c r="J4787" s="88">
        <v>9.8068200000000001</v>
      </c>
    </row>
    <row r="4788" spans="1:10">
      <c r="A4788" s="89">
        <v>41839</v>
      </c>
      <c r="B4788" s="90">
        <v>0.25</v>
      </c>
      <c r="C4788" s="91">
        <f t="shared" si="148"/>
        <v>41839.25</v>
      </c>
      <c r="D4788" s="91">
        <f t="shared" si="149"/>
        <v>41839.208333333336</v>
      </c>
      <c r="E4788" s="88" t="s">
        <v>142</v>
      </c>
      <c r="F4788" s="88">
        <v>16.692779999999999</v>
      </c>
      <c r="H4788" s="88">
        <v>7.2101300000000004</v>
      </c>
      <c r="I4788" s="88">
        <v>49.857439999999997</v>
      </c>
      <c r="J4788" s="88">
        <v>17.108270000000001</v>
      </c>
    </row>
    <row r="4789" spans="1:10">
      <c r="A4789" s="89">
        <v>41839</v>
      </c>
      <c r="B4789" s="90">
        <v>0.29166666666666669</v>
      </c>
      <c r="C4789" s="91">
        <f t="shared" si="148"/>
        <v>41839.291666666664</v>
      </c>
      <c r="D4789" s="91">
        <f t="shared" si="149"/>
        <v>41839.25</v>
      </c>
      <c r="E4789" s="88" t="s">
        <v>142</v>
      </c>
      <c r="F4789" s="88">
        <v>19.168030000000002</v>
      </c>
      <c r="H4789" s="88">
        <v>9.2665400000000009</v>
      </c>
      <c r="I4789" s="88">
        <v>26.87875</v>
      </c>
      <c r="J4789" s="88">
        <v>12.102779999999999</v>
      </c>
    </row>
    <row r="4790" spans="1:10">
      <c r="A4790" s="89">
        <v>41839</v>
      </c>
      <c r="B4790" s="90">
        <v>0.33333333333333331</v>
      </c>
      <c r="C4790" s="91">
        <f t="shared" si="148"/>
        <v>41839.333333333336</v>
      </c>
      <c r="D4790" s="91">
        <f t="shared" si="149"/>
        <v>41839.291666666672</v>
      </c>
      <c r="E4790" s="88" t="s">
        <v>142</v>
      </c>
      <c r="F4790" s="88">
        <v>28.030080000000002</v>
      </c>
      <c r="H4790" s="88">
        <v>8.4384300000000003</v>
      </c>
      <c r="I4790" s="88">
        <v>29.305240000000001</v>
      </c>
      <c r="J4790" s="88">
        <v>12.06883</v>
      </c>
    </row>
    <row r="4791" spans="1:10">
      <c r="A4791" s="89">
        <v>41839</v>
      </c>
      <c r="B4791" s="90">
        <v>0.375</v>
      </c>
      <c r="C4791" s="91">
        <f t="shared" si="148"/>
        <v>41839.375</v>
      </c>
      <c r="D4791" s="91">
        <f t="shared" si="149"/>
        <v>41839.333333333336</v>
      </c>
      <c r="E4791" s="88" t="s">
        <v>142</v>
      </c>
      <c r="F4791" s="88">
        <v>31.707339999999999</v>
      </c>
      <c r="H4791" s="88">
        <v>6.4451299999999998</v>
      </c>
      <c r="I4791" s="88">
        <v>44.527299999999997</v>
      </c>
      <c r="J4791" s="88">
        <v>11.3636</v>
      </c>
    </row>
    <row r="4792" spans="1:10">
      <c r="A4792" s="89">
        <v>41839</v>
      </c>
      <c r="B4792" s="90">
        <v>0.41666666666666669</v>
      </c>
      <c r="C4792" s="91">
        <f t="shared" si="148"/>
        <v>41839.416666666664</v>
      </c>
      <c r="D4792" s="91">
        <f t="shared" si="149"/>
        <v>41839.375</v>
      </c>
      <c r="E4792" s="88" t="s">
        <v>142</v>
      </c>
      <c r="F4792" s="88">
        <v>26.809899999999999</v>
      </c>
      <c r="H4792" s="88">
        <v>5.3062300000000002</v>
      </c>
      <c r="I4792" s="88">
        <v>51.141680000000001</v>
      </c>
      <c r="J4792" s="88">
        <v>15.326779999999999</v>
      </c>
    </row>
    <row r="4793" spans="1:10">
      <c r="A4793" s="89">
        <v>41839</v>
      </c>
      <c r="B4793" s="90">
        <v>0.45833333333333331</v>
      </c>
      <c r="C4793" s="91">
        <f t="shared" si="148"/>
        <v>41839.458333333336</v>
      </c>
      <c r="D4793" s="91">
        <f t="shared" si="149"/>
        <v>41839.416666666672</v>
      </c>
      <c r="E4793" s="88" t="s">
        <v>142</v>
      </c>
      <c r="F4793" s="88">
        <v>35.743670000000002</v>
      </c>
      <c r="H4793" s="88">
        <v>4.0688399999999998</v>
      </c>
      <c r="I4793" s="88">
        <v>54.94708</v>
      </c>
      <c r="J4793" s="88">
        <v>15.62847</v>
      </c>
    </row>
    <row r="4794" spans="1:10">
      <c r="A4794" s="89">
        <v>41839</v>
      </c>
      <c r="B4794" s="90">
        <v>0.5</v>
      </c>
      <c r="C4794" s="91">
        <f t="shared" si="148"/>
        <v>41839.5</v>
      </c>
      <c r="D4794" s="91">
        <f t="shared" si="149"/>
        <v>41839.458333333336</v>
      </c>
      <c r="E4794" s="88" t="s">
        <v>142</v>
      </c>
      <c r="F4794" s="88">
        <v>46.857680000000002</v>
      </c>
      <c r="H4794" s="88">
        <v>5.1733099999999999</v>
      </c>
      <c r="I4794" s="88">
        <v>53.32958</v>
      </c>
      <c r="J4794" s="88">
        <v>10.176410000000001</v>
      </c>
    </row>
    <row r="4795" spans="1:10">
      <c r="A4795" s="89">
        <v>41839</v>
      </c>
      <c r="B4795" s="90">
        <v>0.54166666666666663</v>
      </c>
      <c r="C4795" s="91">
        <f t="shared" si="148"/>
        <v>41839.541666666664</v>
      </c>
      <c r="D4795" s="91">
        <f t="shared" si="149"/>
        <v>41839.5</v>
      </c>
      <c r="E4795" s="88" t="s">
        <v>142</v>
      </c>
      <c r="F4795" s="88">
        <v>35.870370000000001</v>
      </c>
      <c r="H4795" s="88">
        <v>5.2091700000000003</v>
      </c>
      <c r="I4795" s="88">
        <v>55.37453</v>
      </c>
      <c r="J4795" s="88">
        <v>4.9031700000000003</v>
      </c>
    </row>
    <row r="4796" spans="1:10">
      <c r="A4796" s="89">
        <v>41839</v>
      </c>
      <c r="B4796" s="90">
        <v>0.58333333333333337</v>
      </c>
      <c r="C4796" s="91">
        <f t="shared" si="148"/>
        <v>41839.583333333336</v>
      </c>
      <c r="D4796" s="91">
        <f t="shared" si="149"/>
        <v>41839.541666666672</v>
      </c>
      <c r="E4796" s="88" t="s">
        <v>142</v>
      </c>
      <c r="F4796" s="88">
        <v>23.61938</v>
      </c>
      <c r="H4796" s="88">
        <v>3.8685100000000001</v>
      </c>
      <c r="I4796" s="88">
        <v>59.133540000000004</v>
      </c>
      <c r="J4796" s="88">
        <v>5.1828799999999999</v>
      </c>
    </row>
    <row r="4797" spans="1:10">
      <c r="A4797" s="89">
        <v>41839</v>
      </c>
      <c r="B4797" s="90">
        <v>0.625</v>
      </c>
      <c r="C4797" s="91">
        <f t="shared" si="148"/>
        <v>41839.625</v>
      </c>
      <c r="D4797" s="91">
        <f t="shared" si="149"/>
        <v>41839.583333333336</v>
      </c>
      <c r="E4797" s="88" t="s">
        <v>142</v>
      </c>
      <c r="F4797" s="88">
        <v>20.789349999999999</v>
      </c>
      <c r="H4797" s="88">
        <v>3.4563700000000002</v>
      </c>
      <c r="I4797" s="88">
        <v>71.740740000000002</v>
      </c>
      <c r="J4797" s="88">
        <v>5.1881300000000001</v>
      </c>
    </row>
    <row r="4798" spans="1:10">
      <c r="A4798" s="89">
        <v>41839</v>
      </c>
      <c r="B4798" s="90">
        <v>0.66666666666666663</v>
      </c>
      <c r="C4798" s="91">
        <f t="shared" si="148"/>
        <v>41839.666666666664</v>
      </c>
      <c r="D4798" s="91">
        <f t="shared" si="149"/>
        <v>41839.625</v>
      </c>
      <c r="E4798" s="88" t="s">
        <v>142</v>
      </c>
      <c r="F4798" s="88">
        <v>14.679869999999999</v>
      </c>
      <c r="H4798" s="88">
        <v>3.4855299999999998</v>
      </c>
      <c r="J4798" s="88">
        <v>6.0344199999999999</v>
      </c>
    </row>
    <row r="4799" spans="1:10">
      <c r="A4799" s="89">
        <v>41839</v>
      </c>
      <c r="B4799" s="90">
        <v>0.70833333333333337</v>
      </c>
      <c r="C4799" s="91">
        <f t="shared" si="148"/>
        <v>41839.708333333336</v>
      </c>
      <c r="D4799" s="91">
        <f t="shared" si="149"/>
        <v>41839.666666666672</v>
      </c>
      <c r="E4799" s="88" t="s">
        <v>142</v>
      </c>
      <c r="F4799" s="88">
        <v>22.509170000000001</v>
      </c>
      <c r="H4799" s="88">
        <v>4.34903</v>
      </c>
      <c r="I4799" s="88">
        <v>64.224140000000006</v>
      </c>
      <c r="J4799" s="88">
        <v>6.6999700000000004</v>
      </c>
    </row>
    <row r="4800" spans="1:10">
      <c r="A4800" s="89">
        <v>41839</v>
      </c>
      <c r="B4800" s="90">
        <v>0.75</v>
      </c>
      <c r="C4800" s="91">
        <f t="shared" si="148"/>
        <v>41839.75</v>
      </c>
      <c r="D4800" s="91">
        <f t="shared" si="149"/>
        <v>41839.708333333336</v>
      </c>
      <c r="E4800" s="88" t="s">
        <v>142</v>
      </c>
      <c r="F4800" s="88">
        <v>23.955020000000001</v>
      </c>
      <c r="H4800" s="88">
        <v>4.00143</v>
      </c>
      <c r="I4800" s="88">
        <v>38.058750000000003</v>
      </c>
      <c r="J4800" s="88">
        <v>10.24048</v>
      </c>
    </row>
    <row r="4801" spans="1:10">
      <c r="A4801" s="89">
        <v>41839</v>
      </c>
      <c r="B4801" s="90">
        <v>0.79166666666666663</v>
      </c>
      <c r="C4801" s="91">
        <f t="shared" si="148"/>
        <v>41839.791666666664</v>
      </c>
      <c r="D4801" s="91">
        <f t="shared" si="149"/>
        <v>41839.75</v>
      </c>
      <c r="E4801" s="88" t="s">
        <v>142</v>
      </c>
      <c r="F4801" s="88">
        <v>25.081</v>
      </c>
      <c r="H4801" s="88">
        <v>4.0210299999999997</v>
      </c>
      <c r="I4801" s="88">
        <v>52.996810000000004</v>
      </c>
      <c r="J4801" s="88">
        <v>11.51803</v>
      </c>
    </row>
    <row r="4802" spans="1:10">
      <c r="A4802" s="89">
        <v>41839</v>
      </c>
      <c r="B4802" s="90">
        <v>0.83333333333333337</v>
      </c>
      <c r="C4802" s="91">
        <f t="shared" si="148"/>
        <v>41839.833333333336</v>
      </c>
      <c r="D4802" s="91">
        <f t="shared" si="149"/>
        <v>41839.791666666672</v>
      </c>
      <c r="E4802" s="88" t="s">
        <v>142</v>
      </c>
      <c r="F4802" s="88">
        <v>18.76641</v>
      </c>
      <c r="H4802" s="88">
        <v>4.8070700000000004</v>
      </c>
      <c r="I4802" s="88">
        <v>59.847380000000001</v>
      </c>
      <c r="J4802" s="88">
        <v>10.432689999999999</v>
      </c>
    </row>
    <row r="4803" spans="1:10">
      <c r="A4803" s="89">
        <v>41839</v>
      </c>
      <c r="B4803" s="90">
        <v>0.875</v>
      </c>
      <c r="C4803" s="91">
        <f t="shared" si="148"/>
        <v>41839.875</v>
      </c>
      <c r="D4803" s="91">
        <f t="shared" si="149"/>
        <v>41839.833333333336</v>
      </c>
      <c r="E4803" s="88" t="s">
        <v>142</v>
      </c>
      <c r="F4803" s="88">
        <v>17.168990000000001</v>
      </c>
      <c r="H4803" s="88">
        <v>4.3547599999999997</v>
      </c>
      <c r="I4803" s="88">
        <v>49.99944</v>
      </c>
      <c r="J4803" s="88">
        <v>12.132899999999999</v>
      </c>
    </row>
    <row r="4804" spans="1:10">
      <c r="A4804" s="89">
        <v>41839</v>
      </c>
      <c r="B4804" s="90">
        <v>0.91666666666666663</v>
      </c>
      <c r="C4804" s="91">
        <f t="shared" si="148"/>
        <v>41839.916666666664</v>
      </c>
      <c r="D4804" s="91">
        <f t="shared" si="149"/>
        <v>41839.875</v>
      </c>
      <c r="E4804" s="88" t="s">
        <v>142</v>
      </c>
      <c r="F4804" s="88">
        <v>12.50249</v>
      </c>
      <c r="H4804" s="88">
        <v>4.5727900000000004</v>
      </c>
      <c r="I4804" s="88">
        <v>42.055880000000002</v>
      </c>
      <c r="J4804" s="88">
        <v>14.304069999999999</v>
      </c>
    </row>
    <row r="4805" spans="1:10">
      <c r="A4805" s="89">
        <v>41839</v>
      </c>
      <c r="B4805" s="90">
        <v>0.95833333333333337</v>
      </c>
      <c r="C4805" s="91">
        <f t="shared" si="148"/>
        <v>41839.958333333336</v>
      </c>
      <c r="D4805" s="91">
        <f t="shared" si="149"/>
        <v>41839.916666666672</v>
      </c>
      <c r="E4805" s="88" t="s">
        <v>142</v>
      </c>
      <c r="F4805" s="88">
        <v>10.31842</v>
      </c>
      <c r="H4805" s="88">
        <v>4.7018800000000001</v>
      </c>
      <c r="I4805" s="88">
        <v>52.567929999999997</v>
      </c>
      <c r="J4805" s="88">
        <v>14.305020000000001</v>
      </c>
    </row>
    <row r="4806" spans="1:10">
      <c r="A4806" s="89">
        <v>41839</v>
      </c>
      <c r="B4806" s="92">
        <v>1</v>
      </c>
      <c r="C4806" s="91">
        <f t="shared" si="148"/>
        <v>41840</v>
      </c>
      <c r="D4806" s="91">
        <f t="shared" si="149"/>
        <v>41839.958333333336</v>
      </c>
      <c r="E4806" s="88" t="s">
        <v>142</v>
      </c>
      <c r="F4806" s="88">
        <v>10.460900000000001</v>
      </c>
      <c r="H4806" s="88">
        <v>5.0207899999999999</v>
      </c>
      <c r="I4806" s="88">
        <v>64.652540000000002</v>
      </c>
      <c r="J4806" s="88">
        <v>13.12214</v>
      </c>
    </row>
    <row r="4807" spans="1:10">
      <c r="A4807" s="89">
        <v>41840</v>
      </c>
      <c r="B4807" s="90">
        <v>4.1666666666666664E-2</v>
      </c>
      <c r="C4807" s="91">
        <f t="shared" si="148"/>
        <v>41840.041666666664</v>
      </c>
      <c r="D4807" s="91">
        <f t="shared" si="149"/>
        <v>41840</v>
      </c>
      <c r="E4807" s="88" t="s">
        <v>142</v>
      </c>
      <c r="F4807" s="88">
        <v>9.6001100000000008</v>
      </c>
      <c r="H4807" s="88">
        <v>5.4264000000000001</v>
      </c>
      <c r="I4807" s="88">
        <v>57.225189999999998</v>
      </c>
      <c r="J4807" s="88">
        <v>15.52998</v>
      </c>
    </row>
    <row r="4808" spans="1:10">
      <c r="A4808" s="89">
        <v>41840</v>
      </c>
      <c r="B4808" s="90">
        <v>8.3333333333333329E-2</v>
      </c>
      <c r="C4808" s="91">
        <f t="shared" ref="C4808:C4871" si="150">A4808+B4808</f>
        <v>41840.083333333336</v>
      </c>
      <c r="D4808" s="91">
        <f t="shared" ref="D4808:D4871" si="151">C4808-"01:00"</f>
        <v>41840.041666666672</v>
      </c>
      <c r="E4808" s="88" t="s">
        <v>142</v>
      </c>
      <c r="I4808" s="88">
        <v>46.085509999999999</v>
      </c>
      <c r="J4808" s="88">
        <v>15.6256</v>
      </c>
    </row>
    <row r="4809" spans="1:10">
      <c r="A4809" s="89">
        <v>41840</v>
      </c>
      <c r="B4809" s="90">
        <v>0.125</v>
      </c>
      <c r="C4809" s="91">
        <f t="shared" si="150"/>
        <v>41840.125</v>
      </c>
      <c r="D4809" s="91">
        <f t="shared" si="151"/>
        <v>41840.083333333336</v>
      </c>
      <c r="E4809" s="88" t="s">
        <v>142</v>
      </c>
      <c r="F4809" s="88">
        <v>8.8888200000000008</v>
      </c>
      <c r="H4809" s="88">
        <v>7.0666900000000004</v>
      </c>
      <c r="I4809" s="88">
        <v>49.187109999999997</v>
      </c>
      <c r="J4809" s="88">
        <v>13.78004</v>
      </c>
    </row>
    <row r="4810" spans="1:10">
      <c r="A4810" s="89">
        <v>41840</v>
      </c>
      <c r="B4810" s="90">
        <v>0.16666666666666666</v>
      </c>
      <c r="C4810" s="91">
        <f t="shared" si="150"/>
        <v>41840.166666666664</v>
      </c>
      <c r="D4810" s="91">
        <f t="shared" si="151"/>
        <v>41840.125</v>
      </c>
      <c r="E4810" s="88" t="s">
        <v>142</v>
      </c>
      <c r="F4810" s="88">
        <v>5.3937299999999997</v>
      </c>
      <c r="H4810" s="88">
        <v>10.59525</v>
      </c>
      <c r="I4810" s="88">
        <v>40.261470000000003</v>
      </c>
      <c r="J4810" s="88">
        <v>13.055199999999999</v>
      </c>
    </row>
    <row r="4811" spans="1:10">
      <c r="A4811" s="89">
        <v>41840</v>
      </c>
      <c r="B4811" s="90">
        <v>0.20833333333333334</v>
      </c>
      <c r="C4811" s="91">
        <f t="shared" si="150"/>
        <v>41840.208333333336</v>
      </c>
      <c r="D4811" s="91">
        <f t="shared" si="151"/>
        <v>41840.166666666672</v>
      </c>
      <c r="E4811" s="88" t="s">
        <v>142</v>
      </c>
      <c r="F4811" s="88">
        <v>7.0112300000000003</v>
      </c>
      <c r="H4811" s="88">
        <v>13.20486</v>
      </c>
      <c r="I4811" s="88">
        <v>31.81061</v>
      </c>
      <c r="J4811" s="88">
        <v>9.1398399999999995</v>
      </c>
    </row>
    <row r="4812" spans="1:10">
      <c r="A4812" s="89">
        <v>41840</v>
      </c>
      <c r="B4812" s="90">
        <v>0.25</v>
      </c>
      <c r="C4812" s="91">
        <f t="shared" si="150"/>
        <v>41840.25</v>
      </c>
      <c r="D4812" s="91">
        <f t="shared" si="151"/>
        <v>41840.208333333336</v>
      </c>
      <c r="E4812" s="88" t="s">
        <v>142</v>
      </c>
      <c r="F4812" s="88">
        <v>6.2782600000000004</v>
      </c>
      <c r="H4812" s="88">
        <v>11.74132</v>
      </c>
      <c r="I4812" s="88">
        <v>38.029580000000003</v>
      </c>
      <c r="J4812" s="88">
        <v>7.6284799999999997</v>
      </c>
    </row>
    <row r="4813" spans="1:10">
      <c r="A4813" s="89">
        <v>41840</v>
      </c>
      <c r="B4813" s="90">
        <v>0.29166666666666669</v>
      </c>
      <c r="C4813" s="91">
        <f t="shared" si="150"/>
        <v>41840.291666666664</v>
      </c>
      <c r="D4813" s="91">
        <f t="shared" si="151"/>
        <v>41840.25</v>
      </c>
      <c r="E4813" s="88" t="s">
        <v>142</v>
      </c>
      <c r="F4813" s="88">
        <v>9.8694600000000001</v>
      </c>
      <c r="H4813" s="88">
        <v>10.551740000000001</v>
      </c>
      <c r="I4813" s="88">
        <v>27.157499999999999</v>
      </c>
      <c r="J4813" s="88">
        <v>9.1369699999999998</v>
      </c>
    </row>
    <row r="4814" spans="1:10">
      <c r="A4814" s="89">
        <v>41840</v>
      </c>
      <c r="B4814" s="90">
        <v>0.33333333333333331</v>
      </c>
      <c r="C4814" s="91">
        <f t="shared" si="150"/>
        <v>41840.333333333336</v>
      </c>
      <c r="D4814" s="91">
        <f t="shared" si="151"/>
        <v>41840.291666666672</v>
      </c>
      <c r="E4814" s="88" t="s">
        <v>142</v>
      </c>
      <c r="F4814" s="88">
        <v>8.1013500000000001</v>
      </c>
      <c r="H4814" s="88">
        <v>10.594290000000001</v>
      </c>
      <c r="I4814" s="88">
        <v>26.58662</v>
      </c>
      <c r="J4814" s="88">
        <v>4.8945699999999999</v>
      </c>
    </row>
    <row r="4815" spans="1:10">
      <c r="A4815" s="89">
        <v>41840</v>
      </c>
      <c r="B4815" s="90">
        <v>0.375</v>
      </c>
      <c r="C4815" s="91">
        <f t="shared" si="150"/>
        <v>41840.375</v>
      </c>
      <c r="D4815" s="91">
        <f t="shared" si="151"/>
        <v>41840.333333333336</v>
      </c>
      <c r="E4815" s="88" t="s">
        <v>142</v>
      </c>
      <c r="F4815" s="88">
        <v>8.8840400000000006</v>
      </c>
      <c r="H4815" s="88">
        <v>9.6227400000000003</v>
      </c>
      <c r="I4815" s="88">
        <v>29.863689999999998</v>
      </c>
      <c r="J4815" s="88">
        <v>4.1917200000000001</v>
      </c>
    </row>
    <row r="4816" spans="1:10">
      <c r="A4816" s="89">
        <v>41840</v>
      </c>
      <c r="B4816" s="90">
        <v>0.41666666666666669</v>
      </c>
      <c r="C4816" s="91">
        <f t="shared" si="150"/>
        <v>41840.416666666664</v>
      </c>
      <c r="D4816" s="91">
        <f t="shared" si="151"/>
        <v>41840.375</v>
      </c>
      <c r="E4816" s="88" t="s">
        <v>142</v>
      </c>
      <c r="F4816" s="88">
        <v>10.49245</v>
      </c>
      <c r="H4816" s="88">
        <v>7.9043599999999996</v>
      </c>
      <c r="I4816" s="88">
        <v>27.394649999999999</v>
      </c>
      <c r="J4816" s="88">
        <v>3.6261000000000001</v>
      </c>
    </row>
    <row r="4817" spans="1:10">
      <c r="A4817" s="89">
        <v>41840</v>
      </c>
      <c r="B4817" s="90">
        <v>0.45833333333333331</v>
      </c>
      <c r="C4817" s="91">
        <f t="shared" si="150"/>
        <v>41840.458333333336</v>
      </c>
      <c r="D4817" s="91">
        <f t="shared" si="151"/>
        <v>41840.416666666672</v>
      </c>
      <c r="E4817" s="88" t="s">
        <v>142</v>
      </c>
      <c r="F4817" s="88">
        <v>10.190759999999999</v>
      </c>
      <c r="H4817" s="88">
        <v>7.3392200000000001</v>
      </c>
      <c r="I4817" s="88">
        <v>27.205310000000001</v>
      </c>
      <c r="J4817" s="88">
        <v>2.4986799999999998</v>
      </c>
    </row>
    <row r="4818" spans="1:10">
      <c r="A4818" s="89">
        <v>41840</v>
      </c>
      <c r="B4818" s="90">
        <v>0.5</v>
      </c>
      <c r="C4818" s="91">
        <f t="shared" si="150"/>
        <v>41840.5</v>
      </c>
      <c r="D4818" s="91">
        <f t="shared" si="151"/>
        <v>41840.458333333336</v>
      </c>
      <c r="E4818" s="88" t="s">
        <v>142</v>
      </c>
      <c r="F4818" s="88">
        <v>9.7002000000000006</v>
      </c>
      <c r="H4818" s="88">
        <v>6.0693200000000003</v>
      </c>
      <c r="I4818" s="88">
        <v>23.786719999999999</v>
      </c>
      <c r="J4818" s="88">
        <v>3.1097299999999999</v>
      </c>
    </row>
    <row r="4819" spans="1:10">
      <c r="A4819" s="89">
        <v>41840</v>
      </c>
      <c r="B4819" s="90">
        <v>0.54166666666666663</v>
      </c>
      <c r="C4819" s="91">
        <f t="shared" si="150"/>
        <v>41840.541666666664</v>
      </c>
      <c r="D4819" s="91">
        <f t="shared" si="151"/>
        <v>41840.5</v>
      </c>
      <c r="E4819" s="88" t="s">
        <v>142</v>
      </c>
      <c r="F4819" s="88">
        <v>8.6994799999999994</v>
      </c>
      <c r="H4819" s="88">
        <v>6.6813200000000004</v>
      </c>
      <c r="I4819" s="88">
        <v>25.68535</v>
      </c>
      <c r="J4819" s="88">
        <v>3.8183099999999999</v>
      </c>
    </row>
    <row r="4820" spans="1:10">
      <c r="A4820" s="89">
        <v>41840</v>
      </c>
      <c r="B4820" s="90">
        <v>0.58333333333333337</v>
      </c>
      <c r="C4820" s="91">
        <f t="shared" si="150"/>
        <v>41840.583333333336</v>
      </c>
      <c r="D4820" s="91">
        <f t="shared" si="151"/>
        <v>41840.541666666672</v>
      </c>
      <c r="E4820" s="88" t="s">
        <v>142</v>
      </c>
      <c r="F4820" s="88">
        <v>11.75948</v>
      </c>
      <c r="H4820" s="88">
        <v>5.0585599999999999</v>
      </c>
      <c r="I4820" s="88">
        <v>35.227290000000004</v>
      </c>
      <c r="J4820" s="88">
        <v>3.1101999999999999</v>
      </c>
    </row>
    <row r="4821" spans="1:10">
      <c r="A4821" s="89">
        <v>41840</v>
      </c>
      <c r="B4821" s="90">
        <v>0.625</v>
      </c>
      <c r="C4821" s="91">
        <f t="shared" si="150"/>
        <v>41840.625</v>
      </c>
      <c r="D4821" s="91">
        <f t="shared" si="151"/>
        <v>41840.583333333336</v>
      </c>
      <c r="E4821" s="88" t="s">
        <v>142</v>
      </c>
      <c r="F4821" s="88">
        <v>11.62035</v>
      </c>
      <c r="H4821" s="88">
        <v>3.74993</v>
      </c>
      <c r="I4821" s="88">
        <v>36.178280000000001</v>
      </c>
      <c r="J4821" s="88">
        <v>2.8271500000000001</v>
      </c>
    </row>
    <row r="4822" spans="1:10">
      <c r="A4822" s="89">
        <v>41840</v>
      </c>
      <c r="B4822" s="90">
        <v>0.66666666666666663</v>
      </c>
      <c r="C4822" s="91">
        <f t="shared" si="150"/>
        <v>41840.666666666664</v>
      </c>
      <c r="D4822" s="91">
        <f t="shared" si="151"/>
        <v>41840.625</v>
      </c>
      <c r="E4822" s="88" t="s">
        <v>142</v>
      </c>
      <c r="F4822" s="88">
        <v>9.2029499999999995</v>
      </c>
      <c r="H4822" s="88">
        <v>3.4621</v>
      </c>
      <c r="I4822" s="88">
        <v>24.023389999999999</v>
      </c>
      <c r="J4822" s="88">
        <v>2.6397300000000001</v>
      </c>
    </row>
    <row r="4823" spans="1:10">
      <c r="A4823" s="89">
        <v>41840</v>
      </c>
      <c r="B4823" s="90">
        <v>0.70833333333333337</v>
      </c>
      <c r="C4823" s="91">
        <f t="shared" si="150"/>
        <v>41840.708333333336</v>
      </c>
      <c r="D4823" s="91">
        <f t="shared" si="151"/>
        <v>41840.666666666672</v>
      </c>
      <c r="E4823" s="88" t="s">
        <v>142</v>
      </c>
      <c r="F4823" s="88">
        <v>12.047790000000001</v>
      </c>
      <c r="H4823" s="88">
        <v>3.3272699999999999</v>
      </c>
      <c r="I4823" s="88">
        <v>27.536650000000002</v>
      </c>
      <c r="J4823" s="88">
        <v>3.2545999999999999</v>
      </c>
    </row>
    <row r="4824" spans="1:10">
      <c r="A4824" s="89">
        <v>41840</v>
      </c>
      <c r="B4824" s="90">
        <v>0.75</v>
      </c>
      <c r="C4824" s="91">
        <f t="shared" si="150"/>
        <v>41840.75</v>
      </c>
      <c r="D4824" s="91">
        <f t="shared" si="151"/>
        <v>41840.708333333336</v>
      </c>
      <c r="E4824" s="88" t="s">
        <v>142</v>
      </c>
      <c r="F4824" s="88">
        <v>13.72936</v>
      </c>
      <c r="H4824" s="88">
        <v>3.5156499999999999</v>
      </c>
      <c r="I4824" s="88">
        <v>35.275579999999998</v>
      </c>
      <c r="J4824" s="88">
        <v>4.5302300000000004</v>
      </c>
    </row>
    <row r="4825" spans="1:10">
      <c r="A4825" s="89">
        <v>41840</v>
      </c>
      <c r="B4825" s="90">
        <v>0.79166666666666663</v>
      </c>
      <c r="C4825" s="91">
        <f t="shared" si="150"/>
        <v>41840.791666666664</v>
      </c>
      <c r="D4825" s="91">
        <f t="shared" si="151"/>
        <v>41840.75</v>
      </c>
      <c r="E4825" s="88" t="s">
        <v>142</v>
      </c>
      <c r="F4825" s="88">
        <v>12.62011</v>
      </c>
      <c r="H4825" s="88">
        <v>6.1845499999999998</v>
      </c>
      <c r="I4825" s="88">
        <v>21.887129999999999</v>
      </c>
      <c r="J4825" s="88">
        <v>5.3793800000000003</v>
      </c>
    </row>
    <row r="4826" spans="1:10">
      <c r="A4826" s="89">
        <v>41840</v>
      </c>
      <c r="B4826" s="90">
        <v>0.83333333333333337</v>
      </c>
      <c r="C4826" s="91">
        <f t="shared" si="150"/>
        <v>41840.833333333336</v>
      </c>
      <c r="D4826" s="91">
        <f t="shared" si="151"/>
        <v>41840.791666666672</v>
      </c>
      <c r="E4826" s="88" t="s">
        <v>142</v>
      </c>
      <c r="F4826" s="88">
        <v>10.14916</v>
      </c>
      <c r="H4826" s="88">
        <v>7.7991799999999998</v>
      </c>
      <c r="I4826" s="88">
        <v>22.07647</v>
      </c>
      <c r="J4826" s="88">
        <v>7.0289200000000003</v>
      </c>
    </row>
    <row r="4827" spans="1:10">
      <c r="A4827" s="89">
        <v>41840</v>
      </c>
      <c r="B4827" s="90">
        <v>0.875</v>
      </c>
      <c r="C4827" s="91">
        <f t="shared" si="150"/>
        <v>41840.875</v>
      </c>
      <c r="D4827" s="91">
        <f t="shared" si="151"/>
        <v>41840.833333333336</v>
      </c>
      <c r="E4827" s="88" t="s">
        <v>142</v>
      </c>
      <c r="F4827" s="88">
        <v>16.613890000000001</v>
      </c>
      <c r="H4827" s="88">
        <v>12.110429999999999</v>
      </c>
      <c r="I4827" s="88">
        <v>33.75658</v>
      </c>
      <c r="J4827" s="88">
        <v>7.0810300000000002</v>
      </c>
    </row>
    <row r="4828" spans="1:10">
      <c r="A4828" s="89">
        <v>41840</v>
      </c>
      <c r="B4828" s="90">
        <v>0.91666666666666663</v>
      </c>
      <c r="C4828" s="91">
        <f t="shared" si="150"/>
        <v>41840.916666666664</v>
      </c>
      <c r="D4828" s="91">
        <f t="shared" si="151"/>
        <v>41840.875</v>
      </c>
      <c r="E4828" s="88" t="s">
        <v>142</v>
      </c>
      <c r="F4828" s="88">
        <v>18.085080000000001</v>
      </c>
      <c r="H4828" s="88">
        <v>8.1678099999999993</v>
      </c>
      <c r="I4828" s="88">
        <v>30.00665</v>
      </c>
      <c r="J4828" s="88">
        <v>9.5352499999999996</v>
      </c>
    </row>
    <row r="4829" spans="1:10">
      <c r="A4829" s="89">
        <v>41840</v>
      </c>
      <c r="B4829" s="90">
        <v>0.95833333333333337</v>
      </c>
      <c r="C4829" s="91">
        <f t="shared" si="150"/>
        <v>41840.958333333336</v>
      </c>
      <c r="D4829" s="91">
        <f t="shared" si="151"/>
        <v>41840.916666666672</v>
      </c>
      <c r="E4829" s="88" t="s">
        <v>142</v>
      </c>
      <c r="F4829" s="88">
        <v>11.954079999999999</v>
      </c>
      <c r="H4829" s="88">
        <v>7.0901199999999998</v>
      </c>
      <c r="I4829" s="88">
        <v>20.225639999999999</v>
      </c>
      <c r="J4829" s="88">
        <v>6.9834899999999998</v>
      </c>
    </row>
    <row r="4830" spans="1:10">
      <c r="A4830" s="89">
        <v>41840</v>
      </c>
      <c r="B4830" s="92">
        <v>1</v>
      </c>
      <c r="C4830" s="91">
        <f t="shared" si="150"/>
        <v>41841</v>
      </c>
      <c r="D4830" s="91">
        <f t="shared" si="151"/>
        <v>41840.958333333336</v>
      </c>
      <c r="E4830" s="88" t="s">
        <v>142</v>
      </c>
      <c r="F4830" s="88">
        <v>6.2376199999999997</v>
      </c>
      <c r="H4830" s="88">
        <v>6.2882999999999996</v>
      </c>
      <c r="I4830" s="88">
        <v>16.80705</v>
      </c>
      <c r="J4830" s="88">
        <v>5.7594900000000004</v>
      </c>
    </row>
    <row r="4831" spans="1:10">
      <c r="A4831" s="89">
        <v>41841</v>
      </c>
      <c r="B4831" s="90">
        <v>4.1666666666666664E-2</v>
      </c>
      <c r="C4831" s="91">
        <f t="shared" si="150"/>
        <v>41841.041666666664</v>
      </c>
      <c r="D4831" s="91">
        <f t="shared" si="151"/>
        <v>41841</v>
      </c>
      <c r="E4831" s="88" t="s">
        <v>142</v>
      </c>
      <c r="F4831" s="88">
        <v>4.3605</v>
      </c>
      <c r="H4831" s="88">
        <v>5.3084600000000002</v>
      </c>
      <c r="I4831" s="88">
        <v>16.678280000000001</v>
      </c>
      <c r="J4831" s="88">
        <v>3.3530899999999999</v>
      </c>
    </row>
    <row r="4832" spans="1:10">
      <c r="A4832" s="89">
        <v>41841</v>
      </c>
      <c r="B4832" s="90">
        <v>8.3333333333333329E-2</v>
      </c>
      <c r="C4832" s="91">
        <f t="shared" si="150"/>
        <v>41841.083333333336</v>
      </c>
      <c r="D4832" s="91">
        <f t="shared" si="151"/>
        <v>41841.041666666672</v>
      </c>
      <c r="E4832" s="88" t="s">
        <v>142</v>
      </c>
      <c r="I4832" s="88">
        <v>13.393879999999999</v>
      </c>
      <c r="J4832" s="88">
        <v>2.9748899999999998</v>
      </c>
    </row>
    <row r="4833" spans="1:10">
      <c r="A4833" s="89">
        <v>41841</v>
      </c>
      <c r="B4833" s="90">
        <v>0.125</v>
      </c>
      <c r="C4833" s="91">
        <f t="shared" si="150"/>
        <v>41841.125</v>
      </c>
      <c r="D4833" s="91">
        <f t="shared" si="151"/>
        <v>41841.083333333336</v>
      </c>
      <c r="E4833" s="88" t="s">
        <v>142</v>
      </c>
      <c r="F4833" s="88">
        <v>7.2067800000000002</v>
      </c>
      <c r="H4833" s="88">
        <v>5.6131900000000003</v>
      </c>
      <c r="I4833" s="88">
        <v>11.13458</v>
      </c>
      <c r="J4833" s="88">
        <v>6.5656100000000004</v>
      </c>
    </row>
    <row r="4834" spans="1:10">
      <c r="A4834" s="89">
        <v>41841</v>
      </c>
      <c r="B4834" s="90">
        <v>0.16666666666666666</v>
      </c>
      <c r="C4834" s="91">
        <f t="shared" si="150"/>
        <v>41841.166666666664</v>
      </c>
      <c r="D4834" s="91">
        <f t="shared" si="151"/>
        <v>41841.125</v>
      </c>
      <c r="E4834" s="88" t="s">
        <v>142</v>
      </c>
      <c r="F4834" s="88">
        <v>9.9086599999999994</v>
      </c>
      <c r="H4834" s="88">
        <v>5.4797900000000004</v>
      </c>
      <c r="I4834" s="88">
        <v>13.267010000000001</v>
      </c>
      <c r="J4834" s="88">
        <v>9.3884600000000002</v>
      </c>
    </row>
    <row r="4835" spans="1:10">
      <c r="A4835" s="89">
        <v>41841</v>
      </c>
      <c r="B4835" s="90">
        <v>0.20833333333333334</v>
      </c>
      <c r="C4835" s="91">
        <f t="shared" si="150"/>
        <v>41841.208333333336</v>
      </c>
      <c r="D4835" s="91">
        <f t="shared" si="151"/>
        <v>41841.166666666672</v>
      </c>
      <c r="E4835" s="88" t="s">
        <v>142</v>
      </c>
      <c r="F4835" s="88">
        <v>8.5010600000000007</v>
      </c>
      <c r="H4835" s="88">
        <v>6.35093</v>
      </c>
      <c r="I4835" s="88">
        <v>28.287790000000001</v>
      </c>
      <c r="J4835" s="88">
        <v>9.7948699999999995</v>
      </c>
    </row>
    <row r="4836" spans="1:10">
      <c r="A4836" s="89">
        <v>41841</v>
      </c>
      <c r="B4836" s="90">
        <v>0.25</v>
      </c>
      <c r="C4836" s="91">
        <f t="shared" si="150"/>
        <v>41841.25</v>
      </c>
      <c r="D4836" s="91">
        <f t="shared" si="151"/>
        <v>41841.208333333336</v>
      </c>
      <c r="E4836" s="88" t="s">
        <v>142</v>
      </c>
      <c r="F4836" s="88">
        <v>9.1943400000000004</v>
      </c>
      <c r="H4836" s="88">
        <v>5.5854600000000003</v>
      </c>
      <c r="I4836" s="88">
        <v>35.8675</v>
      </c>
      <c r="J4836" s="88">
        <v>10.91798</v>
      </c>
    </row>
    <row r="4837" spans="1:10">
      <c r="A4837" s="89">
        <v>41841</v>
      </c>
      <c r="B4837" s="90">
        <v>0.29166666666666669</v>
      </c>
      <c r="C4837" s="91">
        <f t="shared" si="150"/>
        <v>41841.291666666664</v>
      </c>
      <c r="D4837" s="91">
        <f t="shared" si="151"/>
        <v>41841.25</v>
      </c>
      <c r="E4837" s="88" t="s">
        <v>142</v>
      </c>
      <c r="F4837" s="88">
        <v>12.732469999999999</v>
      </c>
      <c r="H4837" s="88">
        <v>6.3375500000000002</v>
      </c>
      <c r="I4837" s="88">
        <v>44.064959999999999</v>
      </c>
      <c r="J4837" s="88">
        <v>9.0838999999999999</v>
      </c>
    </row>
    <row r="4838" spans="1:10">
      <c r="A4838" s="89">
        <v>41841</v>
      </c>
      <c r="B4838" s="90">
        <v>0.33333333333333331</v>
      </c>
      <c r="C4838" s="91">
        <f t="shared" si="150"/>
        <v>41841.333333333336</v>
      </c>
      <c r="D4838" s="91">
        <f t="shared" si="151"/>
        <v>41841.291666666672</v>
      </c>
      <c r="E4838" s="88" t="s">
        <v>142</v>
      </c>
      <c r="F4838" s="88">
        <v>13.010260000000001</v>
      </c>
      <c r="H4838" s="88">
        <v>7.7594900000000004</v>
      </c>
      <c r="I4838" s="88">
        <v>50.2256</v>
      </c>
      <c r="J4838" s="88">
        <v>10.53262</v>
      </c>
    </row>
    <row r="4839" spans="1:10">
      <c r="A4839" s="89">
        <v>41841</v>
      </c>
      <c r="B4839" s="90">
        <v>0.375</v>
      </c>
      <c r="C4839" s="91">
        <f t="shared" si="150"/>
        <v>41841.375</v>
      </c>
      <c r="D4839" s="91">
        <f t="shared" si="151"/>
        <v>41841.333333333336</v>
      </c>
      <c r="E4839" s="88" t="s">
        <v>142</v>
      </c>
      <c r="H4839" s="88">
        <v>9.8527199999999997</v>
      </c>
      <c r="I4839" s="88">
        <v>46.292540000000002</v>
      </c>
      <c r="J4839" s="88">
        <v>9.3124400000000005</v>
      </c>
    </row>
    <row r="4840" spans="1:10">
      <c r="A4840" s="89">
        <v>41841</v>
      </c>
      <c r="B4840" s="90">
        <v>0.41666666666666669</v>
      </c>
      <c r="C4840" s="91">
        <f t="shared" si="150"/>
        <v>41841.416666666664</v>
      </c>
      <c r="D4840" s="91">
        <f t="shared" si="151"/>
        <v>41841.375</v>
      </c>
      <c r="E4840" s="88" t="s">
        <v>142</v>
      </c>
      <c r="H4840" s="88">
        <v>7.6466500000000002</v>
      </c>
      <c r="I4840" s="88">
        <v>43.734569999999998</v>
      </c>
      <c r="J4840" s="88">
        <v>9.8919300000000003</v>
      </c>
    </row>
    <row r="4841" spans="1:10">
      <c r="A4841" s="89">
        <v>41841</v>
      </c>
      <c r="B4841" s="90">
        <v>0.45833333333333331</v>
      </c>
      <c r="C4841" s="91">
        <f t="shared" si="150"/>
        <v>41841.458333333336</v>
      </c>
      <c r="D4841" s="91">
        <f t="shared" si="151"/>
        <v>41841.416666666672</v>
      </c>
      <c r="E4841" s="88" t="s">
        <v>142</v>
      </c>
      <c r="H4841" s="88">
        <v>7.8034800000000004</v>
      </c>
      <c r="I4841" s="88">
        <v>41.886139999999997</v>
      </c>
      <c r="J4841" s="88">
        <v>7.8264300000000002</v>
      </c>
    </row>
    <row r="4842" spans="1:10">
      <c r="A4842" s="89">
        <v>41841</v>
      </c>
      <c r="B4842" s="90">
        <v>0.5</v>
      </c>
      <c r="C4842" s="91">
        <f t="shared" si="150"/>
        <v>41841.5</v>
      </c>
      <c r="D4842" s="91">
        <f t="shared" si="151"/>
        <v>41841.458333333336</v>
      </c>
      <c r="E4842" s="88" t="s">
        <v>142</v>
      </c>
      <c r="H4842" s="88">
        <v>9.7422799999999992</v>
      </c>
      <c r="I4842" s="88">
        <v>31.082429999999999</v>
      </c>
      <c r="J4842" s="88">
        <v>3.9105799999999999</v>
      </c>
    </row>
    <row r="4843" spans="1:10">
      <c r="A4843" s="89">
        <v>41841</v>
      </c>
      <c r="B4843" s="90">
        <v>0.54166666666666663</v>
      </c>
      <c r="C4843" s="91">
        <f t="shared" si="150"/>
        <v>41841.541666666664</v>
      </c>
      <c r="D4843" s="91">
        <f t="shared" si="151"/>
        <v>41841.5</v>
      </c>
      <c r="E4843" s="88" t="s">
        <v>142</v>
      </c>
      <c r="F4843" s="88">
        <v>18.392510000000001</v>
      </c>
      <c r="H4843" s="88">
        <v>7.3989799999999999</v>
      </c>
      <c r="I4843" s="88">
        <v>39.233029999999999</v>
      </c>
      <c r="J4843" s="88">
        <v>3.2531599999999998</v>
      </c>
    </row>
    <row r="4844" spans="1:10">
      <c r="A4844" s="89">
        <v>41841</v>
      </c>
      <c r="B4844" s="90">
        <v>0.58333333333333337</v>
      </c>
      <c r="C4844" s="91">
        <f t="shared" si="150"/>
        <v>41841.583333333336</v>
      </c>
      <c r="D4844" s="91">
        <f t="shared" si="151"/>
        <v>41841.541666666672</v>
      </c>
      <c r="E4844" s="88" t="s">
        <v>142</v>
      </c>
      <c r="F4844" s="88">
        <v>10.556039999999999</v>
      </c>
      <c r="H4844" s="88">
        <v>4.9820599999999997</v>
      </c>
      <c r="I4844" s="88">
        <v>32.267220000000002</v>
      </c>
      <c r="J4844" s="88">
        <v>4.0568900000000001</v>
      </c>
    </row>
    <row r="4845" spans="1:10">
      <c r="A4845" s="89">
        <v>41841</v>
      </c>
      <c r="B4845" s="90">
        <v>0.625</v>
      </c>
      <c r="C4845" s="91">
        <f t="shared" si="150"/>
        <v>41841.625</v>
      </c>
      <c r="D4845" s="91">
        <f t="shared" si="151"/>
        <v>41841.583333333336</v>
      </c>
      <c r="E4845" s="88" t="s">
        <v>142</v>
      </c>
      <c r="F4845" s="88">
        <v>10.48672</v>
      </c>
      <c r="H4845" s="88">
        <v>3.41812</v>
      </c>
      <c r="I4845" s="88">
        <v>38.047750000000001</v>
      </c>
      <c r="J4845" s="88">
        <v>5.1484500000000004</v>
      </c>
    </row>
    <row r="4846" spans="1:10">
      <c r="A4846" s="89">
        <v>41841</v>
      </c>
      <c r="B4846" s="90">
        <v>0.66666666666666663</v>
      </c>
      <c r="C4846" s="91">
        <f t="shared" si="150"/>
        <v>41841.666666666664</v>
      </c>
      <c r="D4846" s="91">
        <f t="shared" si="151"/>
        <v>41841.625</v>
      </c>
      <c r="E4846" s="88" t="s">
        <v>142</v>
      </c>
      <c r="F4846" s="88">
        <v>12.31124</v>
      </c>
      <c r="H4846" s="88">
        <v>4.0305900000000001</v>
      </c>
      <c r="I4846" s="88">
        <v>45.770429999999998</v>
      </c>
      <c r="J4846" s="88">
        <v>5.56968</v>
      </c>
    </row>
    <row r="4847" spans="1:10">
      <c r="A4847" s="89">
        <v>41841</v>
      </c>
      <c r="B4847" s="90">
        <v>0.70833333333333337</v>
      </c>
      <c r="C4847" s="91">
        <f t="shared" si="150"/>
        <v>41841.708333333336</v>
      </c>
      <c r="D4847" s="91">
        <f t="shared" si="151"/>
        <v>41841.666666666672</v>
      </c>
      <c r="E4847" s="88" t="s">
        <v>142</v>
      </c>
      <c r="F4847" s="88">
        <v>16.466149999999999</v>
      </c>
      <c r="H4847" s="88">
        <v>5.3827299999999996</v>
      </c>
      <c r="I4847" s="88">
        <v>49.941110000000002</v>
      </c>
      <c r="J4847" s="88">
        <v>6.94381</v>
      </c>
    </row>
    <row r="4848" spans="1:10">
      <c r="A4848" s="89">
        <v>41841</v>
      </c>
      <c r="B4848" s="90">
        <v>0.75</v>
      </c>
      <c r="C4848" s="91">
        <f t="shared" si="150"/>
        <v>41841.75</v>
      </c>
      <c r="D4848" s="91">
        <f t="shared" si="151"/>
        <v>41841.708333333336</v>
      </c>
      <c r="E4848" s="88" t="s">
        <v>142</v>
      </c>
      <c r="F4848" s="88">
        <v>12.140549999999999</v>
      </c>
      <c r="H4848" s="88">
        <v>5.8790300000000002</v>
      </c>
      <c r="I4848" s="88">
        <v>50.035299999999999</v>
      </c>
      <c r="J4848" s="88">
        <v>9.3564299999999996</v>
      </c>
    </row>
    <row r="4849" spans="1:10">
      <c r="A4849" s="89">
        <v>41841</v>
      </c>
      <c r="B4849" s="90">
        <v>0.79166666666666663</v>
      </c>
      <c r="C4849" s="91">
        <f t="shared" si="150"/>
        <v>41841.791666666664</v>
      </c>
      <c r="D4849" s="91">
        <f t="shared" si="151"/>
        <v>41841.75</v>
      </c>
      <c r="E4849" s="88" t="s">
        <v>142</v>
      </c>
      <c r="F4849" s="88">
        <v>12.150589999999999</v>
      </c>
      <c r="H4849" s="88">
        <v>7.9617399999999998</v>
      </c>
      <c r="I4849" s="88">
        <v>39.564369999999997</v>
      </c>
      <c r="J4849" s="88">
        <v>10.02007</v>
      </c>
    </row>
    <row r="4850" spans="1:10">
      <c r="A4850" s="89">
        <v>41841</v>
      </c>
      <c r="B4850" s="90">
        <v>0.83333333333333337</v>
      </c>
      <c r="C4850" s="91">
        <f t="shared" si="150"/>
        <v>41841.833333333336</v>
      </c>
      <c r="D4850" s="91">
        <f t="shared" si="151"/>
        <v>41841.791666666672</v>
      </c>
      <c r="E4850" s="88" t="s">
        <v>142</v>
      </c>
      <c r="F4850" s="88">
        <v>11.20725</v>
      </c>
      <c r="H4850" s="88">
        <v>10.404</v>
      </c>
      <c r="I4850" s="88">
        <v>42.50197</v>
      </c>
      <c r="J4850" s="88">
        <v>12.89981</v>
      </c>
    </row>
    <row r="4851" spans="1:10">
      <c r="A4851" s="89">
        <v>41841</v>
      </c>
      <c r="B4851" s="90">
        <v>0.875</v>
      </c>
      <c r="C4851" s="91">
        <f t="shared" si="150"/>
        <v>41841.875</v>
      </c>
      <c r="D4851" s="91">
        <f t="shared" si="151"/>
        <v>41841.833333333336</v>
      </c>
      <c r="E4851" s="88" t="s">
        <v>142</v>
      </c>
      <c r="F4851" s="88">
        <v>13.87232</v>
      </c>
      <c r="H4851" s="88">
        <v>9.5538900000000009</v>
      </c>
      <c r="I4851" s="88">
        <v>54.441699999999997</v>
      </c>
      <c r="J4851" s="88">
        <v>14.742979999999999</v>
      </c>
    </row>
    <row r="4852" spans="1:10">
      <c r="A4852" s="89">
        <v>41841</v>
      </c>
      <c r="B4852" s="90">
        <v>0.91666666666666663</v>
      </c>
      <c r="C4852" s="91">
        <f t="shared" si="150"/>
        <v>41841.916666666664</v>
      </c>
      <c r="D4852" s="91">
        <f t="shared" si="151"/>
        <v>41841.875</v>
      </c>
      <c r="E4852" s="88" t="s">
        <v>142</v>
      </c>
      <c r="F4852" s="88">
        <v>11.432930000000001</v>
      </c>
      <c r="H4852" s="88">
        <v>5.4119000000000002</v>
      </c>
      <c r="I4852" s="88">
        <v>48.519170000000003</v>
      </c>
      <c r="J4852" s="88">
        <v>12.097519999999999</v>
      </c>
    </row>
    <row r="4853" spans="1:10">
      <c r="A4853" s="89">
        <v>41841</v>
      </c>
      <c r="B4853" s="90">
        <v>0.95833333333333337</v>
      </c>
      <c r="C4853" s="91">
        <f t="shared" si="150"/>
        <v>41841.958333333336</v>
      </c>
      <c r="D4853" s="91">
        <f t="shared" si="151"/>
        <v>41841.916666666672</v>
      </c>
      <c r="E4853" s="88" t="s">
        <v>142</v>
      </c>
      <c r="F4853" s="88">
        <v>13.770479999999999</v>
      </c>
      <c r="H4853" s="88">
        <v>4.6488100000000001</v>
      </c>
      <c r="I4853" s="88">
        <v>25.728860000000001</v>
      </c>
      <c r="J4853" s="88">
        <v>8.0793599999999994</v>
      </c>
    </row>
    <row r="4854" spans="1:10">
      <c r="A4854" s="89">
        <v>41841</v>
      </c>
      <c r="B4854" s="92">
        <v>1</v>
      </c>
      <c r="C4854" s="91">
        <f t="shared" si="150"/>
        <v>41842</v>
      </c>
      <c r="D4854" s="91">
        <f t="shared" si="151"/>
        <v>41841.958333333336</v>
      </c>
      <c r="E4854" s="88" t="s">
        <v>142</v>
      </c>
      <c r="F4854" s="88">
        <v>7.3090999999999999</v>
      </c>
      <c r="H4854" s="88">
        <v>3.6308799999999999</v>
      </c>
      <c r="I4854" s="88">
        <v>20.564160000000001</v>
      </c>
      <c r="J4854" s="88">
        <v>5.4783600000000003</v>
      </c>
    </row>
    <row r="4855" spans="1:10">
      <c r="A4855" s="89">
        <v>41842</v>
      </c>
      <c r="B4855" s="90">
        <v>4.1666666666666664E-2</v>
      </c>
      <c r="C4855" s="91">
        <f t="shared" si="150"/>
        <v>41842.041666666664</v>
      </c>
      <c r="D4855" s="91">
        <f t="shared" si="151"/>
        <v>41842</v>
      </c>
      <c r="E4855" s="88" t="s">
        <v>142</v>
      </c>
      <c r="F4855" s="88">
        <v>6.7728000000000002</v>
      </c>
      <c r="H4855" s="88">
        <v>2.89744</v>
      </c>
      <c r="I4855" s="88">
        <v>14.61214</v>
      </c>
      <c r="J4855" s="88">
        <v>9.1972100000000001</v>
      </c>
    </row>
    <row r="4856" spans="1:10">
      <c r="A4856" s="89">
        <v>41842</v>
      </c>
      <c r="B4856" s="90">
        <v>8.3333333333333329E-2</v>
      </c>
      <c r="C4856" s="91">
        <f t="shared" si="150"/>
        <v>41842.083333333336</v>
      </c>
      <c r="D4856" s="91">
        <f t="shared" si="151"/>
        <v>41842.041666666672</v>
      </c>
      <c r="E4856" s="88" t="s">
        <v>142</v>
      </c>
      <c r="I4856" s="88">
        <v>13.667999999999999</v>
      </c>
      <c r="J4856" s="88">
        <v>7.9359200000000003</v>
      </c>
    </row>
    <row r="4857" spans="1:10">
      <c r="A4857" s="89">
        <v>41842</v>
      </c>
      <c r="B4857" s="90">
        <v>0.125</v>
      </c>
      <c r="C4857" s="91">
        <f t="shared" si="150"/>
        <v>41842.125</v>
      </c>
      <c r="D4857" s="91">
        <f t="shared" si="151"/>
        <v>41842.083333333336</v>
      </c>
      <c r="E4857" s="88" t="s">
        <v>142</v>
      </c>
      <c r="F4857" s="88">
        <v>6.1850300000000002</v>
      </c>
      <c r="H4857" s="88">
        <v>5.31149</v>
      </c>
      <c r="I4857" s="88">
        <v>14.64401</v>
      </c>
      <c r="J4857" s="88">
        <v>8.5024999999999995</v>
      </c>
    </row>
    <row r="4858" spans="1:10">
      <c r="A4858" s="89">
        <v>41842</v>
      </c>
      <c r="B4858" s="90">
        <v>0.16666666666666666</v>
      </c>
      <c r="C4858" s="91">
        <f t="shared" si="150"/>
        <v>41842.166666666664</v>
      </c>
      <c r="D4858" s="91">
        <f t="shared" si="151"/>
        <v>41842.125</v>
      </c>
      <c r="E4858" s="88" t="s">
        <v>142</v>
      </c>
      <c r="F4858" s="88">
        <v>11.631349999999999</v>
      </c>
      <c r="H4858" s="88">
        <v>4.2911700000000002</v>
      </c>
      <c r="I4858" s="88">
        <v>10.29833</v>
      </c>
      <c r="J4858" s="88">
        <v>10.10183</v>
      </c>
    </row>
    <row r="4859" spans="1:10">
      <c r="A4859" s="89">
        <v>41842</v>
      </c>
      <c r="B4859" s="90">
        <v>0.20833333333333334</v>
      </c>
      <c r="C4859" s="91">
        <f t="shared" si="150"/>
        <v>41842.208333333336</v>
      </c>
      <c r="D4859" s="91">
        <f t="shared" si="151"/>
        <v>41842.166666666672</v>
      </c>
      <c r="E4859" s="88" t="s">
        <v>142</v>
      </c>
      <c r="F4859" s="88">
        <v>15.34399</v>
      </c>
      <c r="H4859" s="88">
        <v>3.5916800000000002</v>
      </c>
      <c r="I4859" s="88">
        <v>19.179030000000001</v>
      </c>
      <c r="J4859" s="88">
        <v>9.3884600000000002</v>
      </c>
    </row>
    <row r="4860" spans="1:10">
      <c r="A4860" s="89">
        <v>41842</v>
      </c>
      <c r="B4860" s="90">
        <v>0.25</v>
      </c>
      <c r="C4860" s="91">
        <f t="shared" si="150"/>
        <v>41842.25</v>
      </c>
      <c r="D4860" s="91">
        <f t="shared" si="151"/>
        <v>41842.208333333336</v>
      </c>
      <c r="E4860" s="88" t="s">
        <v>142</v>
      </c>
      <c r="F4860" s="88">
        <v>23.300470000000001</v>
      </c>
      <c r="H4860" s="88">
        <v>4.5331000000000001</v>
      </c>
      <c r="I4860" s="88">
        <v>22.486219999999999</v>
      </c>
      <c r="J4860" s="88">
        <v>9.3774700000000006</v>
      </c>
    </row>
    <row r="4861" spans="1:10">
      <c r="A4861" s="89">
        <v>41842</v>
      </c>
      <c r="B4861" s="90">
        <v>0.29166666666666669</v>
      </c>
      <c r="C4861" s="91">
        <f t="shared" si="150"/>
        <v>41842.291666666664</v>
      </c>
      <c r="D4861" s="91">
        <f t="shared" si="151"/>
        <v>41842.25</v>
      </c>
      <c r="E4861" s="88" t="s">
        <v>142</v>
      </c>
      <c r="F4861" s="88">
        <v>26.74249</v>
      </c>
      <c r="H4861" s="88">
        <v>6.2447900000000001</v>
      </c>
      <c r="I4861" s="88">
        <v>25.697780000000002</v>
      </c>
      <c r="J4861" s="88">
        <v>15.971769999999999</v>
      </c>
    </row>
    <row r="4862" spans="1:10">
      <c r="A4862" s="89">
        <v>41842</v>
      </c>
      <c r="B4862" s="90">
        <v>0.33333333333333331</v>
      </c>
      <c r="C4862" s="91">
        <f t="shared" si="150"/>
        <v>41842.333333333336</v>
      </c>
      <c r="D4862" s="91">
        <f t="shared" si="151"/>
        <v>41842.291666666672</v>
      </c>
      <c r="E4862" s="88" t="s">
        <v>142</v>
      </c>
      <c r="F4862" s="88">
        <v>34.53736</v>
      </c>
      <c r="H4862" s="88">
        <v>5.3655200000000001</v>
      </c>
      <c r="I4862" s="88">
        <v>29.807749999999999</v>
      </c>
      <c r="J4862" s="88">
        <v>13.564410000000001</v>
      </c>
    </row>
    <row r="4863" spans="1:10">
      <c r="A4863" s="89">
        <v>41842</v>
      </c>
      <c r="B4863" s="90">
        <v>0.375</v>
      </c>
      <c r="C4863" s="91">
        <f t="shared" si="150"/>
        <v>41842.375</v>
      </c>
      <c r="D4863" s="91">
        <f t="shared" si="151"/>
        <v>41842.333333333336</v>
      </c>
      <c r="E4863" s="88" t="s">
        <v>142</v>
      </c>
      <c r="F4863" s="88">
        <v>39.43336</v>
      </c>
      <c r="H4863" s="88">
        <v>4.3628900000000002</v>
      </c>
      <c r="I4863" s="88">
        <v>29.099170000000001</v>
      </c>
      <c r="J4863" s="88">
        <v>7.6213100000000003</v>
      </c>
    </row>
    <row r="4864" spans="1:10">
      <c r="A4864" s="89">
        <v>41842</v>
      </c>
      <c r="B4864" s="90">
        <v>0.41666666666666669</v>
      </c>
      <c r="C4864" s="91">
        <f t="shared" si="150"/>
        <v>41842.416666666664</v>
      </c>
      <c r="D4864" s="91">
        <f t="shared" si="151"/>
        <v>41842.375</v>
      </c>
      <c r="E4864" s="88" t="s">
        <v>142</v>
      </c>
      <c r="F4864" s="88">
        <v>27.59881</v>
      </c>
      <c r="H4864" s="88">
        <v>3.7905799999999998</v>
      </c>
      <c r="I4864" s="88">
        <v>23.430520000000001</v>
      </c>
      <c r="J4864" s="88">
        <v>4.8988699999999996</v>
      </c>
    </row>
    <row r="4865" spans="1:10">
      <c r="A4865" s="89">
        <v>41842</v>
      </c>
      <c r="B4865" s="90">
        <v>0.45833333333333331</v>
      </c>
      <c r="C4865" s="91">
        <f t="shared" si="150"/>
        <v>41842.458333333336</v>
      </c>
      <c r="D4865" s="91">
        <f t="shared" si="151"/>
        <v>41842.416666666672</v>
      </c>
      <c r="E4865" s="88" t="s">
        <v>142</v>
      </c>
      <c r="F4865" s="88">
        <v>32.743429999999996</v>
      </c>
      <c r="H4865" s="88">
        <v>3.26607</v>
      </c>
      <c r="I4865" s="88">
        <v>24.84816</v>
      </c>
      <c r="J4865" s="88">
        <v>4.24193</v>
      </c>
    </row>
    <row r="4866" spans="1:10">
      <c r="A4866" s="89">
        <v>41842</v>
      </c>
      <c r="B4866" s="90">
        <v>0.5</v>
      </c>
      <c r="C4866" s="91">
        <f t="shared" si="150"/>
        <v>41842.5</v>
      </c>
      <c r="D4866" s="91">
        <f t="shared" si="151"/>
        <v>41842.458333333336</v>
      </c>
      <c r="E4866" s="88" t="s">
        <v>142</v>
      </c>
      <c r="F4866" s="88">
        <v>18.652609999999999</v>
      </c>
      <c r="H4866" s="88">
        <v>3.2048700000000001</v>
      </c>
      <c r="I4866" s="88">
        <v>29.854600000000001</v>
      </c>
      <c r="J4866" s="88">
        <v>5.1914800000000003</v>
      </c>
    </row>
    <row r="4867" spans="1:10">
      <c r="A4867" s="89">
        <v>41842</v>
      </c>
      <c r="B4867" s="90">
        <v>0.54166666666666663</v>
      </c>
      <c r="C4867" s="91">
        <f t="shared" si="150"/>
        <v>41842.541666666664</v>
      </c>
      <c r="D4867" s="91">
        <f t="shared" si="151"/>
        <v>41842.5</v>
      </c>
      <c r="E4867" s="88" t="s">
        <v>142</v>
      </c>
      <c r="F4867" s="88">
        <v>96.702219999999997</v>
      </c>
      <c r="H4867" s="88">
        <v>2.9361700000000002</v>
      </c>
      <c r="I4867" s="88">
        <v>29.430029999999999</v>
      </c>
      <c r="J4867" s="88">
        <v>9.5328599999999994</v>
      </c>
    </row>
    <row r="4868" spans="1:10">
      <c r="A4868" s="89">
        <v>41842</v>
      </c>
      <c r="B4868" s="90">
        <v>0.58333333333333337</v>
      </c>
      <c r="C4868" s="91">
        <f t="shared" si="150"/>
        <v>41842.583333333336</v>
      </c>
      <c r="D4868" s="91">
        <f t="shared" si="151"/>
        <v>41842.541666666672</v>
      </c>
      <c r="E4868" s="88" t="s">
        <v>142</v>
      </c>
      <c r="F4868" s="88">
        <v>24.69755</v>
      </c>
      <c r="H4868" s="88">
        <v>2.1286100000000001</v>
      </c>
      <c r="I4868" s="88">
        <v>30.090800000000002</v>
      </c>
      <c r="J4868" s="88">
        <v>5.80253</v>
      </c>
    </row>
    <row r="4869" spans="1:10">
      <c r="A4869" s="89">
        <v>41842</v>
      </c>
      <c r="B4869" s="90">
        <v>0.625</v>
      </c>
      <c r="C4869" s="91">
        <f t="shared" si="150"/>
        <v>41842.625</v>
      </c>
      <c r="D4869" s="91">
        <f t="shared" si="151"/>
        <v>41842.583333333336</v>
      </c>
      <c r="E4869" s="88" t="s">
        <v>142</v>
      </c>
      <c r="F4869" s="88">
        <v>24.29975</v>
      </c>
      <c r="H4869" s="88">
        <v>1.8412599999999999</v>
      </c>
      <c r="I4869" s="88">
        <v>30.327950000000001</v>
      </c>
      <c r="J4869" s="88">
        <v>6.0879700000000003</v>
      </c>
    </row>
    <row r="4870" spans="1:10">
      <c r="A4870" s="89">
        <v>41842</v>
      </c>
      <c r="B4870" s="90">
        <v>0.66666666666666663</v>
      </c>
      <c r="C4870" s="91">
        <f t="shared" si="150"/>
        <v>41842.666666666664</v>
      </c>
      <c r="D4870" s="91">
        <f t="shared" si="151"/>
        <v>41842.625</v>
      </c>
      <c r="E4870" s="88" t="s">
        <v>142</v>
      </c>
      <c r="F4870" s="88">
        <v>30.972460000000002</v>
      </c>
      <c r="H4870" s="88">
        <v>1.89672</v>
      </c>
      <c r="I4870" s="88">
        <v>28.674109999999999</v>
      </c>
      <c r="J4870" s="88">
        <v>6.2753899999999998</v>
      </c>
    </row>
    <row r="4871" spans="1:10">
      <c r="A4871" s="89">
        <v>41842</v>
      </c>
      <c r="B4871" s="90">
        <v>0.70833333333333337</v>
      </c>
      <c r="C4871" s="91">
        <f t="shared" si="150"/>
        <v>41842.708333333336</v>
      </c>
      <c r="D4871" s="91">
        <f t="shared" si="151"/>
        <v>41842.666666666672</v>
      </c>
      <c r="E4871" s="88" t="s">
        <v>142</v>
      </c>
      <c r="F4871" s="88">
        <v>48.783569999999997</v>
      </c>
      <c r="H4871" s="88">
        <v>1.9985599999999999</v>
      </c>
      <c r="I4871" s="88">
        <v>30.13813</v>
      </c>
      <c r="J4871" s="88">
        <v>6.9332900000000004</v>
      </c>
    </row>
    <row r="4872" spans="1:10">
      <c r="A4872" s="89">
        <v>41842</v>
      </c>
      <c r="B4872" s="90">
        <v>0.75</v>
      </c>
      <c r="C4872" s="91">
        <f t="shared" ref="C4872:C4935" si="152">A4872+B4872</f>
        <v>41842.75</v>
      </c>
      <c r="D4872" s="91">
        <f t="shared" ref="D4872:D4935" si="153">C4872-"01:00"</f>
        <v>41842.708333333336</v>
      </c>
      <c r="E4872" s="88" t="s">
        <v>142</v>
      </c>
      <c r="F4872" s="88">
        <v>39.82638</v>
      </c>
      <c r="H4872" s="88">
        <v>2.4513500000000001</v>
      </c>
      <c r="I4872" s="88">
        <v>25.272729999999999</v>
      </c>
      <c r="J4872" s="88">
        <v>8.5010600000000007</v>
      </c>
    </row>
    <row r="4873" spans="1:10">
      <c r="A4873" s="89">
        <v>41842</v>
      </c>
      <c r="B4873" s="90">
        <v>0.79166666666666663</v>
      </c>
      <c r="C4873" s="91">
        <f t="shared" si="152"/>
        <v>41842.791666666664</v>
      </c>
      <c r="D4873" s="91">
        <f t="shared" si="153"/>
        <v>41842.75</v>
      </c>
      <c r="E4873" s="88" t="s">
        <v>142</v>
      </c>
      <c r="F4873" s="88">
        <v>28.970549999999999</v>
      </c>
      <c r="H4873" s="88">
        <v>4.2457500000000001</v>
      </c>
      <c r="I4873" s="88">
        <v>16.581379999999999</v>
      </c>
      <c r="J4873" s="88">
        <v>7.0399099999999999</v>
      </c>
    </row>
    <row r="4874" spans="1:10">
      <c r="A4874" s="89">
        <v>41842</v>
      </c>
      <c r="B4874" s="90">
        <v>0.83333333333333337</v>
      </c>
      <c r="C4874" s="91">
        <f t="shared" si="152"/>
        <v>41842.833333333336</v>
      </c>
      <c r="D4874" s="91">
        <f t="shared" si="153"/>
        <v>41842.791666666672</v>
      </c>
      <c r="E4874" s="88" t="s">
        <v>142</v>
      </c>
      <c r="F4874" s="88">
        <v>21.713090000000001</v>
      </c>
      <c r="H4874" s="88">
        <v>4.0932300000000001</v>
      </c>
      <c r="I4874" s="88">
        <v>26.312180000000001</v>
      </c>
      <c r="J4874" s="88">
        <v>6.1902799999999996</v>
      </c>
    </row>
    <row r="4875" spans="1:10">
      <c r="A4875" s="89">
        <v>41842</v>
      </c>
      <c r="B4875" s="90">
        <v>0.875</v>
      </c>
      <c r="C4875" s="91">
        <f t="shared" si="152"/>
        <v>41842.875</v>
      </c>
      <c r="D4875" s="91">
        <f t="shared" si="153"/>
        <v>41842.833333333336</v>
      </c>
      <c r="E4875" s="88" t="s">
        <v>142</v>
      </c>
      <c r="F4875" s="88">
        <v>23.05949</v>
      </c>
      <c r="H4875" s="88">
        <v>3.5142199999999999</v>
      </c>
      <c r="I4875" s="88">
        <v>20.312180000000001</v>
      </c>
      <c r="J4875" s="88">
        <v>3.73081</v>
      </c>
    </row>
    <row r="4876" spans="1:10">
      <c r="A4876" s="89">
        <v>41842</v>
      </c>
      <c r="B4876" s="90">
        <v>0.91666666666666663</v>
      </c>
      <c r="C4876" s="91">
        <f t="shared" si="152"/>
        <v>41842.916666666664</v>
      </c>
      <c r="D4876" s="91">
        <f t="shared" si="153"/>
        <v>41842.875</v>
      </c>
      <c r="E4876" s="88" t="s">
        <v>142</v>
      </c>
      <c r="F4876" s="88">
        <v>19.802980000000002</v>
      </c>
      <c r="H4876" s="88">
        <v>3.0710000000000002</v>
      </c>
      <c r="I4876" s="88">
        <v>20.784569999999999</v>
      </c>
      <c r="J4876" s="88">
        <v>2.5938300000000001</v>
      </c>
    </row>
    <row r="4877" spans="1:10">
      <c r="A4877" s="89">
        <v>41842</v>
      </c>
      <c r="B4877" s="90">
        <v>0.95833333333333337</v>
      </c>
      <c r="C4877" s="91">
        <f t="shared" si="152"/>
        <v>41842.958333333336</v>
      </c>
      <c r="D4877" s="91">
        <f t="shared" si="153"/>
        <v>41842.916666666672</v>
      </c>
      <c r="E4877" s="88" t="s">
        <v>142</v>
      </c>
      <c r="F4877" s="88">
        <v>21.748470000000001</v>
      </c>
      <c r="H4877" s="88">
        <v>2.5584500000000001</v>
      </c>
      <c r="I4877" s="88">
        <v>13.13218</v>
      </c>
      <c r="J4877" s="88">
        <v>1.7442</v>
      </c>
    </row>
    <row r="4878" spans="1:10">
      <c r="A4878" s="89">
        <v>41842</v>
      </c>
      <c r="B4878" s="92">
        <v>1</v>
      </c>
      <c r="C4878" s="91">
        <f t="shared" si="152"/>
        <v>41843</v>
      </c>
      <c r="D4878" s="91">
        <f t="shared" si="153"/>
        <v>41842.958333333336</v>
      </c>
      <c r="E4878" s="88" t="s">
        <v>142</v>
      </c>
      <c r="F4878" s="88">
        <v>20.402550000000002</v>
      </c>
      <c r="H4878" s="88">
        <v>1.9172800000000001</v>
      </c>
      <c r="I4878" s="88">
        <v>15.39945</v>
      </c>
      <c r="J4878" s="88">
        <v>3.2545999999999999</v>
      </c>
    </row>
    <row r="4879" spans="1:10">
      <c r="A4879" s="89">
        <v>41843</v>
      </c>
      <c r="B4879" s="90">
        <v>4.1666666666666664E-2</v>
      </c>
      <c r="C4879" s="91">
        <f t="shared" si="152"/>
        <v>41843.041666666664</v>
      </c>
      <c r="D4879" s="91">
        <f t="shared" si="153"/>
        <v>41843</v>
      </c>
      <c r="E4879" s="88" t="s">
        <v>142</v>
      </c>
      <c r="F4879" s="88">
        <v>18.396339999999999</v>
      </c>
      <c r="H4879" s="88">
        <v>1.9163300000000001</v>
      </c>
      <c r="I4879" s="88">
        <v>13.51436</v>
      </c>
      <c r="J4879" s="88">
        <v>2.9720300000000002</v>
      </c>
    </row>
    <row r="4880" spans="1:10">
      <c r="A4880" s="89">
        <v>41843</v>
      </c>
      <c r="B4880" s="90">
        <v>8.3333333333333329E-2</v>
      </c>
      <c r="C4880" s="91">
        <f t="shared" si="152"/>
        <v>41843.083333333336</v>
      </c>
      <c r="D4880" s="91">
        <f t="shared" si="153"/>
        <v>41843.041666666672</v>
      </c>
      <c r="E4880" s="88" t="s">
        <v>142</v>
      </c>
      <c r="I4880" s="88">
        <v>8.5495099999999997</v>
      </c>
      <c r="J4880" s="88">
        <v>2.4513500000000001</v>
      </c>
    </row>
    <row r="4881" spans="1:10">
      <c r="A4881" s="89">
        <v>41843</v>
      </c>
      <c r="B4881" s="90">
        <v>0.125</v>
      </c>
      <c r="C4881" s="91">
        <f t="shared" si="152"/>
        <v>41843.125</v>
      </c>
      <c r="D4881" s="91">
        <f t="shared" si="153"/>
        <v>41843.083333333336</v>
      </c>
      <c r="E4881" s="88" t="s">
        <v>142</v>
      </c>
      <c r="F4881" s="88">
        <v>10.812799999999999</v>
      </c>
      <c r="H4881" s="88">
        <v>3.3985099999999999</v>
      </c>
      <c r="I4881" s="88">
        <v>5.7987000000000002</v>
      </c>
      <c r="J4881" s="88">
        <v>3.1632799999999999</v>
      </c>
    </row>
    <row r="4882" spans="1:10">
      <c r="A4882" s="89">
        <v>41843</v>
      </c>
      <c r="B4882" s="90">
        <v>0.16666666666666666</v>
      </c>
      <c r="C4882" s="91">
        <f t="shared" si="152"/>
        <v>41843.166666666664</v>
      </c>
      <c r="D4882" s="91">
        <f t="shared" si="153"/>
        <v>41843.125</v>
      </c>
      <c r="E4882" s="88" t="s">
        <v>142</v>
      </c>
      <c r="F4882" s="88">
        <v>7.8125600000000004</v>
      </c>
      <c r="H4882" s="88">
        <v>2.78843</v>
      </c>
      <c r="I4882" s="88">
        <v>18.10277</v>
      </c>
      <c r="J4882" s="88">
        <v>5.3832100000000001</v>
      </c>
    </row>
    <row r="4883" spans="1:10">
      <c r="A4883" s="89">
        <v>41843</v>
      </c>
      <c r="B4883" s="90">
        <v>0.20833333333333334</v>
      </c>
      <c r="C4883" s="91">
        <f t="shared" si="152"/>
        <v>41843.208333333336</v>
      </c>
      <c r="D4883" s="91">
        <f t="shared" si="153"/>
        <v>41843.166666666672</v>
      </c>
      <c r="E4883" s="88" t="s">
        <v>142</v>
      </c>
      <c r="F4883" s="88">
        <v>10.744899999999999</v>
      </c>
      <c r="H4883" s="88">
        <v>3.2421700000000002</v>
      </c>
      <c r="I4883" s="88">
        <v>21.073360000000001</v>
      </c>
      <c r="J4883" s="88">
        <v>6.3212900000000003</v>
      </c>
    </row>
    <row r="4884" spans="1:10">
      <c r="A4884" s="89">
        <v>41843</v>
      </c>
      <c r="B4884" s="90">
        <v>0.25</v>
      </c>
      <c r="C4884" s="91">
        <f t="shared" si="152"/>
        <v>41843.25</v>
      </c>
      <c r="D4884" s="91">
        <f t="shared" si="153"/>
        <v>41843.208333333336</v>
      </c>
      <c r="E4884" s="88" t="s">
        <v>142</v>
      </c>
      <c r="F4884" s="88">
        <v>13.831200000000001</v>
      </c>
      <c r="H4884" s="88">
        <v>3.0260500000000001</v>
      </c>
      <c r="I4884" s="88">
        <v>16.688479999999998</v>
      </c>
      <c r="J4884" s="88">
        <v>11.04134</v>
      </c>
    </row>
    <row r="4885" spans="1:10">
      <c r="A4885" s="89">
        <v>41843</v>
      </c>
      <c r="B4885" s="90">
        <v>0.29166666666666669</v>
      </c>
      <c r="C4885" s="91">
        <f t="shared" si="152"/>
        <v>41843.291666666664</v>
      </c>
      <c r="D4885" s="91">
        <f t="shared" si="153"/>
        <v>41843.25</v>
      </c>
      <c r="E4885" s="88" t="s">
        <v>142</v>
      </c>
      <c r="F4885" s="88">
        <v>17.382709999999999</v>
      </c>
      <c r="H4885" s="88">
        <v>4.0592800000000002</v>
      </c>
      <c r="I4885" s="88">
        <v>19.80059</v>
      </c>
      <c r="J4885" s="88">
        <v>12.80514</v>
      </c>
    </row>
    <row r="4886" spans="1:10">
      <c r="A4886" s="89">
        <v>41843</v>
      </c>
      <c r="B4886" s="90">
        <v>0.33333333333333331</v>
      </c>
      <c r="C4886" s="91">
        <f t="shared" si="152"/>
        <v>41843.333333333336</v>
      </c>
      <c r="D4886" s="91">
        <f t="shared" si="153"/>
        <v>41843.291666666672</v>
      </c>
      <c r="E4886" s="88" t="s">
        <v>142</v>
      </c>
      <c r="F4886" s="88">
        <v>26.831420000000001</v>
      </c>
      <c r="H4886" s="88">
        <v>6.0339400000000003</v>
      </c>
      <c r="I4886" s="88">
        <v>25.456810000000001</v>
      </c>
      <c r="J4886" s="88">
        <v>5.08725</v>
      </c>
    </row>
    <row r="4887" spans="1:10">
      <c r="A4887" s="89">
        <v>41843</v>
      </c>
      <c r="B4887" s="90">
        <v>0.375</v>
      </c>
      <c r="C4887" s="91">
        <f t="shared" si="152"/>
        <v>41843.375</v>
      </c>
      <c r="D4887" s="91">
        <f t="shared" si="153"/>
        <v>41843.333333333336</v>
      </c>
      <c r="E4887" s="88" t="s">
        <v>142</v>
      </c>
      <c r="F4887" s="88">
        <v>24.72241</v>
      </c>
      <c r="H4887" s="88">
        <v>5.5051300000000003</v>
      </c>
      <c r="I4887" s="88">
        <v>25.551480000000002</v>
      </c>
      <c r="J4887" s="88">
        <v>4.7100099999999996</v>
      </c>
    </row>
    <row r="4888" spans="1:10">
      <c r="A4888" s="89">
        <v>41843</v>
      </c>
      <c r="B4888" s="90">
        <v>0.41666666666666669</v>
      </c>
      <c r="C4888" s="91">
        <f t="shared" si="152"/>
        <v>41843.416666666664</v>
      </c>
      <c r="D4888" s="91">
        <f t="shared" si="153"/>
        <v>41843.375</v>
      </c>
      <c r="E4888" s="88" t="s">
        <v>142</v>
      </c>
      <c r="F4888" s="88">
        <v>24.766400000000001</v>
      </c>
      <c r="H4888" s="88">
        <v>3.4568400000000001</v>
      </c>
      <c r="I4888" s="88">
        <v>23.147469999999998</v>
      </c>
      <c r="J4888" s="88">
        <v>4.7157499999999999</v>
      </c>
    </row>
    <row r="4889" spans="1:10">
      <c r="A4889" s="89">
        <v>41843</v>
      </c>
      <c r="B4889" s="90">
        <v>0.45833333333333331</v>
      </c>
      <c r="C4889" s="91">
        <f t="shared" si="152"/>
        <v>41843.458333333336</v>
      </c>
      <c r="D4889" s="91">
        <f t="shared" si="153"/>
        <v>41843.416666666672</v>
      </c>
      <c r="E4889" s="88" t="s">
        <v>142</v>
      </c>
      <c r="F4889" s="88">
        <v>26.69754</v>
      </c>
      <c r="H4889" s="88">
        <v>2.33229</v>
      </c>
      <c r="I4889" s="88">
        <v>24.137180000000001</v>
      </c>
      <c r="J4889" s="88">
        <v>4.4279200000000003</v>
      </c>
    </row>
    <row r="4890" spans="1:10">
      <c r="A4890" s="89">
        <v>41843</v>
      </c>
      <c r="B4890" s="90">
        <v>0.5</v>
      </c>
      <c r="C4890" s="91">
        <f t="shared" si="152"/>
        <v>41843.5</v>
      </c>
      <c r="D4890" s="91">
        <f t="shared" si="153"/>
        <v>41843.458333333336</v>
      </c>
      <c r="E4890" s="88" t="s">
        <v>142</v>
      </c>
      <c r="F4890" s="88">
        <v>21.577780000000001</v>
      </c>
      <c r="H4890" s="88">
        <v>2.3910999999999998</v>
      </c>
      <c r="I4890" s="88">
        <v>21.732690000000002</v>
      </c>
      <c r="J4890" s="88">
        <v>12.329409999999999</v>
      </c>
    </row>
    <row r="4891" spans="1:10">
      <c r="A4891" s="89">
        <v>41843</v>
      </c>
      <c r="B4891" s="90">
        <v>0.54166666666666663</v>
      </c>
      <c r="C4891" s="91">
        <f t="shared" si="152"/>
        <v>41843.541666666664</v>
      </c>
      <c r="D4891" s="91">
        <f t="shared" si="153"/>
        <v>41843.5</v>
      </c>
      <c r="E4891" s="88" t="s">
        <v>142</v>
      </c>
      <c r="F4891" s="88">
        <v>30.870619999999999</v>
      </c>
      <c r="H4891" s="88">
        <v>2.3667199999999999</v>
      </c>
      <c r="I4891" s="88">
        <v>22.251460000000002</v>
      </c>
      <c r="J4891" s="88">
        <v>18.56559</v>
      </c>
    </row>
    <row r="4892" spans="1:10">
      <c r="A4892" s="89">
        <v>41843</v>
      </c>
      <c r="B4892" s="90">
        <v>0.58333333333333337</v>
      </c>
      <c r="C4892" s="91">
        <f t="shared" si="152"/>
        <v>41843.583333333336</v>
      </c>
      <c r="D4892" s="91">
        <f t="shared" si="153"/>
        <v>41843.541666666672</v>
      </c>
      <c r="E4892" s="88" t="s">
        <v>142</v>
      </c>
      <c r="F4892" s="88">
        <v>34.48668</v>
      </c>
      <c r="H4892" s="88">
        <v>2.68085</v>
      </c>
      <c r="I4892" s="88">
        <v>21.874700000000001</v>
      </c>
      <c r="J4892" s="88">
        <v>7.3143599999999998</v>
      </c>
    </row>
    <row r="4893" spans="1:10">
      <c r="A4893" s="89">
        <v>41843</v>
      </c>
      <c r="B4893" s="90">
        <v>0.625</v>
      </c>
      <c r="C4893" s="91">
        <f t="shared" si="152"/>
        <v>41843.625</v>
      </c>
      <c r="D4893" s="91">
        <f t="shared" si="153"/>
        <v>41843.583333333336</v>
      </c>
      <c r="E4893" s="88" t="s">
        <v>142</v>
      </c>
      <c r="F4893" s="88">
        <v>39.708280000000002</v>
      </c>
      <c r="H4893" s="88">
        <v>2.8065899999999999</v>
      </c>
      <c r="I4893" s="88">
        <v>22.629180000000002</v>
      </c>
      <c r="J4893" s="88">
        <v>7.3650399999999996</v>
      </c>
    </row>
    <row r="4894" spans="1:10">
      <c r="A4894" s="89">
        <v>41843</v>
      </c>
      <c r="B4894" s="90">
        <v>0.66666666666666663</v>
      </c>
      <c r="C4894" s="91">
        <f t="shared" si="152"/>
        <v>41843.666666666664</v>
      </c>
      <c r="D4894" s="91">
        <f t="shared" si="153"/>
        <v>41843.625</v>
      </c>
      <c r="E4894" s="88" t="s">
        <v>142</v>
      </c>
      <c r="H4894" s="88">
        <v>2.5785300000000002</v>
      </c>
      <c r="I4894" s="88">
        <v>22.44032</v>
      </c>
      <c r="J4894" s="88">
        <v>7.0351299999999997</v>
      </c>
    </row>
    <row r="4895" spans="1:10">
      <c r="A4895" s="89">
        <v>41843</v>
      </c>
      <c r="B4895" s="90">
        <v>0.70833333333333337</v>
      </c>
      <c r="C4895" s="91">
        <f t="shared" si="152"/>
        <v>41843.708333333336</v>
      </c>
      <c r="D4895" s="91">
        <f t="shared" si="153"/>
        <v>41843.666666666672</v>
      </c>
      <c r="E4895" s="88" t="s">
        <v>142</v>
      </c>
      <c r="F4895" s="88">
        <v>44.76876</v>
      </c>
      <c r="H4895" s="88">
        <v>2.7128800000000002</v>
      </c>
      <c r="I4895" s="88">
        <v>23.949280000000002</v>
      </c>
      <c r="J4895" s="88">
        <v>7.0824699999999998</v>
      </c>
    </row>
    <row r="4896" spans="1:10">
      <c r="A4896" s="89">
        <v>41843</v>
      </c>
      <c r="B4896" s="90">
        <v>0.75</v>
      </c>
      <c r="C4896" s="91">
        <f t="shared" si="152"/>
        <v>41843.75</v>
      </c>
      <c r="D4896" s="91">
        <f t="shared" si="153"/>
        <v>41843.708333333336</v>
      </c>
      <c r="E4896" s="88" t="s">
        <v>142</v>
      </c>
      <c r="F4896" s="88">
        <v>38.770679999999999</v>
      </c>
      <c r="H4896" s="88">
        <v>3.1331500000000001</v>
      </c>
      <c r="I4896" s="88">
        <v>20.60145</v>
      </c>
      <c r="J4896" s="88">
        <v>8.1663800000000002</v>
      </c>
    </row>
    <row r="4897" spans="1:10">
      <c r="A4897" s="89">
        <v>41843</v>
      </c>
      <c r="B4897" s="90">
        <v>0.79166666666666663</v>
      </c>
      <c r="C4897" s="91">
        <f t="shared" si="152"/>
        <v>41843.791666666664</v>
      </c>
      <c r="D4897" s="91">
        <f t="shared" si="153"/>
        <v>41843.75</v>
      </c>
      <c r="E4897" s="88" t="s">
        <v>142</v>
      </c>
      <c r="F4897" s="88">
        <v>35.879930000000002</v>
      </c>
      <c r="H4897" s="88">
        <v>3.5663299999999998</v>
      </c>
      <c r="I4897" s="88">
        <v>19.846489999999999</v>
      </c>
      <c r="J4897" s="88">
        <v>6.6119899999999996</v>
      </c>
    </row>
    <row r="4898" spans="1:10">
      <c r="A4898" s="89">
        <v>41843</v>
      </c>
      <c r="B4898" s="90">
        <v>0.83333333333333337</v>
      </c>
      <c r="C4898" s="91">
        <f t="shared" si="152"/>
        <v>41843.833333333336</v>
      </c>
      <c r="D4898" s="91">
        <f t="shared" si="153"/>
        <v>41843.791666666672</v>
      </c>
      <c r="E4898" s="88" t="s">
        <v>142</v>
      </c>
      <c r="F4898" s="88">
        <v>29.09582</v>
      </c>
      <c r="H4898" s="88">
        <v>4.1310000000000002</v>
      </c>
      <c r="I4898" s="88">
        <v>25.786719999999999</v>
      </c>
      <c r="J4898" s="88">
        <v>6.1410400000000003</v>
      </c>
    </row>
    <row r="4899" spans="1:10">
      <c r="A4899" s="89">
        <v>41843</v>
      </c>
      <c r="B4899" s="90">
        <v>0.875</v>
      </c>
      <c r="C4899" s="91">
        <f t="shared" si="152"/>
        <v>41843.875</v>
      </c>
      <c r="D4899" s="91">
        <f t="shared" si="153"/>
        <v>41843.833333333336</v>
      </c>
      <c r="E4899" s="88" t="s">
        <v>142</v>
      </c>
      <c r="F4899" s="88">
        <v>17.86992</v>
      </c>
      <c r="H4899" s="88">
        <v>3.8077899999999998</v>
      </c>
      <c r="I4899" s="88">
        <v>21.732690000000002</v>
      </c>
      <c r="J4899" s="88">
        <v>4.8682699999999999</v>
      </c>
    </row>
    <row r="4900" spans="1:10">
      <c r="A4900" s="89">
        <v>41843</v>
      </c>
      <c r="B4900" s="90">
        <v>0.91666666666666663</v>
      </c>
      <c r="C4900" s="91">
        <f t="shared" si="152"/>
        <v>41843.916666666664</v>
      </c>
      <c r="D4900" s="91">
        <f t="shared" si="153"/>
        <v>41843.875</v>
      </c>
      <c r="E4900" s="88" t="s">
        <v>142</v>
      </c>
      <c r="F4900" s="88">
        <v>16.277290000000001</v>
      </c>
      <c r="H4900" s="88">
        <v>3.5821100000000001</v>
      </c>
      <c r="I4900" s="88">
        <v>18.338480000000001</v>
      </c>
      <c r="J4900" s="88">
        <v>3.2569900000000001</v>
      </c>
    </row>
    <row r="4901" spans="1:10">
      <c r="A4901" s="89">
        <v>41843</v>
      </c>
      <c r="B4901" s="90">
        <v>0.95833333333333337</v>
      </c>
      <c r="C4901" s="91">
        <f t="shared" si="152"/>
        <v>41843.958333333336</v>
      </c>
      <c r="D4901" s="91">
        <f t="shared" si="153"/>
        <v>41843.916666666672</v>
      </c>
      <c r="E4901" s="88" t="s">
        <v>142</v>
      </c>
      <c r="F4901" s="88">
        <v>12.9481</v>
      </c>
      <c r="H4901" s="88">
        <v>3.2282999999999999</v>
      </c>
      <c r="I4901" s="88">
        <v>18.905539999999998</v>
      </c>
      <c r="J4901" s="88">
        <v>3.1149800000000001</v>
      </c>
    </row>
    <row r="4902" spans="1:10">
      <c r="A4902" s="89">
        <v>41843</v>
      </c>
      <c r="B4902" s="92">
        <v>1</v>
      </c>
      <c r="C4902" s="91">
        <f t="shared" si="152"/>
        <v>41844</v>
      </c>
      <c r="D4902" s="91">
        <f t="shared" si="153"/>
        <v>41843.958333333336</v>
      </c>
      <c r="E4902" s="88" t="s">
        <v>142</v>
      </c>
      <c r="F4902" s="88">
        <v>8.4709400000000006</v>
      </c>
      <c r="H4902" s="88">
        <v>2.91513</v>
      </c>
      <c r="I4902" s="88">
        <v>18.904579999999999</v>
      </c>
      <c r="J4902" s="88">
        <v>4.5818700000000003</v>
      </c>
    </row>
    <row r="4903" spans="1:10">
      <c r="A4903" s="89">
        <v>41844</v>
      </c>
      <c r="B4903" s="90">
        <v>4.1666666666666664E-2</v>
      </c>
      <c r="C4903" s="91">
        <f t="shared" si="152"/>
        <v>41844.041666666664</v>
      </c>
      <c r="D4903" s="91">
        <f t="shared" si="153"/>
        <v>41844</v>
      </c>
      <c r="E4903" s="88" t="s">
        <v>142</v>
      </c>
      <c r="F4903" s="88">
        <v>10.603540000000001</v>
      </c>
      <c r="H4903" s="88">
        <v>3.1250300000000002</v>
      </c>
      <c r="I4903" s="88">
        <v>13.92619</v>
      </c>
      <c r="J4903" s="88">
        <v>3.0184000000000002</v>
      </c>
    </row>
    <row r="4904" spans="1:10">
      <c r="A4904" s="89">
        <v>41844</v>
      </c>
      <c r="B4904" s="90">
        <v>8.3333333333333329E-2</v>
      </c>
      <c r="C4904" s="91">
        <f t="shared" si="152"/>
        <v>41844.083333333336</v>
      </c>
      <c r="D4904" s="91">
        <f t="shared" si="153"/>
        <v>41844.041666666672</v>
      </c>
      <c r="E4904" s="88" t="s">
        <v>142</v>
      </c>
      <c r="I4904" s="88">
        <v>12.16924</v>
      </c>
      <c r="J4904" s="88">
        <v>2.8309799999999998</v>
      </c>
    </row>
    <row r="4905" spans="1:10">
      <c r="A4905" s="89">
        <v>41844</v>
      </c>
      <c r="B4905" s="90">
        <v>0.125</v>
      </c>
      <c r="C4905" s="91">
        <f t="shared" si="152"/>
        <v>41844.125</v>
      </c>
      <c r="D4905" s="91">
        <f t="shared" si="153"/>
        <v>41844.083333333336</v>
      </c>
      <c r="E4905" s="88" t="s">
        <v>142</v>
      </c>
      <c r="F4905" s="88">
        <v>13.883789999999999</v>
      </c>
      <c r="H4905" s="88">
        <v>5.5180400000000001</v>
      </c>
      <c r="I4905" s="88">
        <v>11.33826</v>
      </c>
      <c r="J4905" s="88">
        <v>3.8708999999999998</v>
      </c>
    </row>
    <row r="4906" spans="1:10">
      <c r="A4906" s="89">
        <v>41844</v>
      </c>
      <c r="B4906" s="90">
        <v>0.16666666666666666</v>
      </c>
      <c r="C4906" s="91">
        <f t="shared" si="152"/>
        <v>41844.166666666664</v>
      </c>
      <c r="D4906" s="91">
        <f t="shared" si="153"/>
        <v>41844.125</v>
      </c>
      <c r="E4906" s="88" t="s">
        <v>142</v>
      </c>
      <c r="F4906" s="88">
        <v>13.08867</v>
      </c>
      <c r="H4906" s="88">
        <v>3.7814899999999998</v>
      </c>
      <c r="I4906" s="88">
        <v>9.9741700000000009</v>
      </c>
      <c r="J4906" s="88">
        <v>4.67319</v>
      </c>
    </row>
    <row r="4907" spans="1:10">
      <c r="A4907" s="89">
        <v>41844</v>
      </c>
      <c r="B4907" s="90">
        <v>0.20833333333333334</v>
      </c>
      <c r="C4907" s="91">
        <f t="shared" si="152"/>
        <v>41844.208333333336</v>
      </c>
      <c r="D4907" s="91">
        <f t="shared" si="153"/>
        <v>41844.166666666672</v>
      </c>
      <c r="E4907" s="88" t="s">
        <v>142</v>
      </c>
      <c r="F4907" s="88">
        <v>17.107309999999998</v>
      </c>
      <c r="H4907" s="88">
        <v>2.8539300000000001</v>
      </c>
      <c r="I4907" s="88">
        <v>12.79702</v>
      </c>
      <c r="J4907" s="88">
        <v>7.1288400000000003</v>
      </c>
    </row>
    <row r="4908" spans="1:10">
      <c r="A4908" s="89">
        <v>41844</v>
      </c>
      <c r="B4908" s="90">
        <v>0.25</v>
      </c>
      <c r="C4908" s="91">
        <f t="shared" si="152"/>
        <v>41844.25</v>
      </c>
      <c r="D4908" s="91">
        <f t="shared" si="153"/>
        <v>41844.208333333336</v>
      </c>
      <c r="E4908" s="88" t="s">
        <v>142</v>
      </c>
      <c r="F4908" s="88">
        <v>21.017900000000001</v>
      </c>
      <c r="H4908" s="88">
        <v>3.2048700000000001</v>
      </c>
      <c r="I4908" s="88">
        <v>19.148430000000001</v>
      </c>
      <c r="J4908" s="88">
        <v>10.67127</v>
      </c>
    </row>
    <row r="4909" spans="1:10">
      <c r="A4909" s="89">
        <v>41844</v>
      </c>
      <c r="B4909" s="90">
        <v>0.29166666666666669</v>
      </c>
      <c r="C4909" s="91">
        <f t="shared" si="152"/>
        <v>41844.291666666664</v>
      </c>
      <c r="D4909" s="91">
        <f t="shared" si="153"/>
        <v>41844.25</v>
      </c>
      <c r="E4909" s="88" t="s">
        <v>142</v>
      </c>
      <c r="F4909" s="88">
        <v>19.672930000000001</v>
      </c>
      <c r="H4909" s="88">
        <v>4.3007299999999997</v>
      </c>
      <c r="I4909" s="88">
        <v>27.71069</v>
      </c>
      <c r="J4909" s="88">
        <v>16.657879999999999</v>
      </c>
    </row>
    <row r="4910" spans="1:10">
      <c r="A4910" s="89">
        <v>41844</v>
      </c>
      <c r="B4910" s="90">
        <v>0.33333333333333331</v>
      </c>
      <c r="C4910" s="91">
        <f t="shared" si="152"/>
        <v>41844.333333333336</v>
      </c>
      <c r="D4910" s="91">
        <f t="shared" si="153"/>
        <v>41844.291666666672</v>
      </c>
      <c r="E4910" s="88" t="s">
        <v>142</v>
      </c>
      <c r="F4910" s="88">
        <v>23.602160000000001</v>
      </c>
      <c r="H4910" s="88">
        <v>4.76213</v>
      </c>
      <c r="I4910" s="88">
        <v>31.004020000000001</v>
      </c>
      <c r="J4910" s="88">
        <v>13.483129999999999</v>
      </c>
    </row>
    <row r="4911" spans="1:10">
      <c r="A4911" s="89">
        <v>41844</v>
      </c>
      <c r="B4911" s="90">
        <v>0.375</v>
      </c>
      <c r="C4911" s="91">
        <f t="shared" si="152"/>
        <v>41844.375</v>
      </c>
      <c r="D4911" s="91">
        <f t="shared" si="153"/>
        <v>41844.333333333336</v>
      </c>
      <c r="E4911" s="88" t="s">
        <v>142</v>
      </c>
      <c r="F4911" s="88">
        <v>31.91198</v>
      </c>
      <c r="H4911" s="88">
        <v>4.5942999999999996</v>
      </c>
      <c r="I4911" s="88">
        <v>39.331040000000002</v>
      </c>
      <c r="J4911" s="88">
        <v>8.2443100000000005</v>
      </c>
    </row>
    <row r="4912" spans="1:10">
      <c r="A4912" s="89">
        <v>41844</v>
      </c>
      <c r="B4912" s="90">
        <v>0.41666666666666669</v>
      </c>
      <c r="C4912" s="91">
        <f t="shared" si="152"/>
        <v>41844.416666666664</v>
      </c>
      <c r="D4912" s="91">
        <f t="shared" si="153"/>
        <v>41844.375</v>
      </c>
      <c r="E4912" s="88" t="s">
        <v>142</v>
      </c>
      <c r="F4912" s="88">
        <v>37.793869999999998</v>
      </c>
      <c r="H4912" s="88">
        <v>3.8752</v>
      </c>
      <c r="I4912" s="88">
        <v>33.874839999999999</v>
      </c>
      <c r="J4912" s="88">
        <v>17.101099999999999</v>
      </c>
    </row>
    <row r="4913" spans="1:10">
      <c r="A4913" s="89">
        <v>41844</v>
      </c>
      <c r="B4913" s="90">
        <v>0.45833333333333331</v>
      </c>
      <c r="C4913" s="91">
        <f t="shared" si="152"/>
        <v>41844.458333333336</v>
      </c>
      <c r="D4913" s="91">
        <f t="shared" si="153"/>
        <v>41844.416666666672</v>
      </c>
      <c r="E4913" s="88" t="s">
        <v>142</v>
      </c>
      <c r="F4913" s="88">
        <v>32.221800000000002</v>
      </c>
      <c r="H4913" s="88">
        <v>2.85345</v>
      </c>
      <c r="J4913" s="88">
        <v>9.7958300000000005</v>
      </c>
    </row>
    <row r="4914" spans="1:10">
      <c r="A4914" s="89">
        <v>41844</v>
      </c>
      <c r="B4914" s="90">
        <v>0.5</v>
      </c>
      <c r="C4914" s="91">
        <f t="shared" si="152"/>
        <v>41844.5</v>
      </c>
      <c r="D4914" s="91">
        <f t="shared" si="153"/>
        <v>41844.458333333336</v>
      </c>
      <c r="E4914" s="88" t="s">
        <v>142</v>
      </c>
      <c r="F4914" s="88">
        <v>32.713790000000003</v>
      </c>
      <c r="H4914" s="88">
        <v>2.71814</v>
      </c>
      <c r="I4914" s="88">
        <v>25.312419999999999</v>
      </c>
      <c r="J4914" s="88">
        <v>21.725999999999999</v>
      </c>
    </row>
    <row r="4915" spans="1:10">
      <c r="A4915" s="89">
        <v>41844</v>
      </c>
      <c r="B4915" s="90">
        <v>0.54166666666666663</v>
      </c>
      <c r="C4915" s="91">
        <f t="shared" si="152"/>
        <v>41844.541666666664</v>
      </c>
      <c r="D4915" s="91">
        <f t="shared" si="153"/>
        <v>41844.5</v>
      </c>
      <c r="E4915" s="88" t="s">
        <v>142</v>
      </c>
      <c r="F4915" s="88">
        <v>37.359250000000003</v>
      </c>
      <c r="H4915" s="88">
        <v>2.7162299999999999</v>
      </c>
      <c r="I4915" s="88">
        <v>24.982030000000002</v>
      </c>
      <c r="J4915" s="88">
        <v>17.450130000000001</v>
      </c>
    </row>
    <row r="4916" spans="1:10">
      <c r="A4916" s="89">
        <v>41844</v>
      </c>
      <c r="B4916" s="90">
        <v>0.58333333333333337</v>
      </c>
      <c r="C4916" s="91">
        <f t="shared" si="152"/>
        <v>41844.583333333336</v>
      </c>
      <c r="D4916" s="91">
        <f t="shared" si="153"/>
        <v>41844.541666666672</v>
      </c>
      <c r="E4916" s="88" t="s">
        <v>142</v>
      </c>
      <c r="F4916" s="88">
        <v>27.920110000000001</v>
      </c>
      <c r="H4916" s="88">
        <v>2.5445799999999998</v>
      </c>
      <c r="I4916" s="88">
        <v>23.6648</v>
      </c>
      <c r="J4916" s="88">
        <v>17.775729999999999</v>
      </c>
    </row>
    <row r="4917" spans="1:10">
      <c r="A4917" s="89">
        <v>41844</v>
      </c>
      <c r="B4917" s="90">
        <v>0.625</v>
      </c>
      <c r="C4917" s="91">
        <f t="shared" si="152"/>
        <v>41844.625</v>
      </c>
      <c r="D4917" s="91">
        <f t="shared" si="153"/>
        <v>41844.583333333336</v>
      </c>
      <c r="E4917" s="88" t="s">
        <v>142</v>
      </c>
      <c r="F4917" s="88">
        <v>36.000419999999998</v>
      </c>
      <c r="H4917" s="88">
        <v>2.6511999999999998</v>
      </c>
      <c r="I4917" s="88">
        <v>24.794129999999999</v>
      </c>
      <c r="J4917" s="88">
        <v>7.2708500000000003</v>
      </c>
    </row>
    <row r="4918" spans="1:10">
      <c r="A4918" s="89">
        <v>41844</v>
      </c>
      <c r="B4918" s="90">
        <v>0.66666666666666663</v>
      </c>
      <c r="C4918" s="91">
        <f t="shared" si="152"/>
        <v>41844.666666666664</v>
      </c>
      <c r="D4918" s="91">
        <f t="shared" si="153"/>
        <v>41844.625</v>
      </c>
      <c r="E4918" s="88" t="s">
        <v>142</v>
      </c>
      <c r="F4918" s="88">
        <v>45.189030000000002</v>
      </c>
      <c r="H4918" s="88">
        <v>2.7783799999999998</v>
      </c>
      <c r="I4918" s="88">
        <v>23.665749999999999</v>
      </c>
      <c r="J4918" s="88">
        <v>7.5553299999999997</v>
      </c>
    </row>
    <row r="4919" spans="1:10">
      <c r="A4919" s="89">
        <v>41844</v>
      </c>
      <c r="B4919" s="90">
        <v>0.70833333333333337</v>
      </c>
      <c r="C4919" s="91">
        <f t="shared" si="152"/>
        <v>41844.708333333336</v>
      </c>
      <c r="D4919" s="91">
        <f t="shared" si="153"/>
        <v>41844.666666666672</v>
      </c>
      <c r="E4919" s="88" t="s">
        <v>142</v>
      </c>
      <c r="F4919" s="88">
        <v>44.091250000000002</v>
      </c>
      <c r="H4919" s="88">
        <v>3.7905799999999998</v>
      </c>
      <c r="I4919" s="88">
        <v>25.781929999999999</v>
      </c>
      <c r="J4919" s="88">
        <v>7.4649700000000001</v>
      </c>
    </row>
    <row r="4920" spans="1:10">
      <c r="A4920" s="89">
        <v>41844</v>
      </c>
      <c r="B4920" s="90">
        <v>0.75</v>
      </c>
      <c r="C4920" s="91">
        <f t="shared" si="152"/>
        <v>41844.75</v>
      </c>
      <c r="D4920" s="91">
        <f t="shared" si="153"/>
        <v>41844.708333333336</v>
      </c>
      <c r="E4920" s="88" t="s">
        <v>142</v>
      </c>
      <c r="F4920" s="88">
        <v>34.453209999999999</v>
      </c>
      <c r="H4920" s="88">
        <v>3.3942100000000002</v>
      </c>
      <c r="I4920" s="88">
        <v>25.124030000000001</v>
      </c>
      <c r="J4920" s="88">
        <v>8.0788799999999998</v>
      </c>
    </row>
    <row r="4921" spans="1:10">
      <c r="A4921" s="89">
        <v>41844</v>
      </c>
      <c r="B4921" s="90">
        <v>0.79166666666666663</v>
      </c>
      <c r="C4921" s="91">
        <f t="shared" si="152"/>
        <v>41844.791666666664</v>
      </c>
      <c r="D4921" s="91">
        <f t="shared" si="153"/>
        <v>41844.75</v>
      </c>
      <c r="E4921" s="88" t="s">
        <v>142</v>
      </c>
      <c r="F4921" s="88">
        <v>37.517029999999998</v>
      </c>
      <c r="H4921" s="88">
        <v>3.25603</v>
      </c>
      <c r="I4921" s="88">
        <v>18.865860000000001</v>
      </c>
      <c r="J4921" s="88">
        <v>9.7810000000000006</v>
      </c>
    </row>
    <row r="4922" spans="1:10">
      <c r="A4922" s="89">
        <v>41844</v>
      </c>
      <c r="B4922" s="90">
        <v>0.83333333333333337</v>
      </c>
      <c r="C4922" s="91">
        <f t="shared" si="152"/>
        <v>41844.833333333336</v>
      </c>
      <c r="D4922" s="91">
        <f t="shared" si="153"/>
        <v>41844.791666666672</v>
      </c>
      <c r="E4922" s="88" t="s">
        <v>142</v>
      </c>
      <c r="F4922" s="88">
        <v>40.01811</v>
      </c>
      <c r="H4922" s="88">
        <v>3.6380499999999998</v>
      </c>
      <c r="I4922" s="88">
        <v>21.218229999999998</v>
      </c>
      <c r="J4922" s="88">
        <v>7.8398199999999996</v>
      </c>
    </row>
    <row r="4923" spans="1:10">
      <c r="A4923" s="89">
        <v>41844</v>
      </c>
      <c r="B4923" s="90">
        <v>0.875</v>
      </c>
      <c r="C4923" s="91">
        <f t="shared" si="152"/>
        <v>41844.875</v>
      </c>
      <c r="D4923" s="91">
        <f t="shared" si="153"/>
        <v>41844.833333333336</v>
      </c>
      <c r="E4923" s="88" t="s">
        <v>142</v>
      </c>
      <c r="F4923" s="88">
        <v>24.500080000000001</v>
      </c>
      <c r="H4923" s="88">
        <v>5.5725499999999997</v>
      </c>
      <c r="I4923" s="88">
        <v>22.95908</v>
      </c>
      <c r="J4923" s="88">
        <v>5.6676900000000003</v>
      </c>
    </row>
    <row r="4924" spans="1:10">
      <c r="A4924" s="89">
        <v>41844</v>
      </c>
      <c r="B4924" s="90">
        <v>0.91666666666666663</v>
      </c>
      <c r="C4924" s="91">
        <f t="shared" si="152"/>
        <v>41844.916666666664</v>
      </c>
      <c r="D4924" s="91">
        <f t="shared" si="153"/>
        <v>41844.875</v>
      </c>
      <c r="E4924" s="88" t="s">
        <v>142</v>
      </c>
      <c r="F4924" s="88">
        <v>20.373380000000001</v>
      </c>
      <c r="H4924" s="88">
        <v>6.2074999999999996</v>
      </c>
      <c r="I4924" s="88">
        <v>27.899550000000001</v>
      </c>
      <c r="J4924" s="88">
        <v>7.1350600000000002</v>
      </c>
    </row>
    <row r="4925" spans="1:10">
      <c r="A4925" s="89">
        <v>41844</v>
      </c>
      <c r="B4925" s="90">
        <v>0.95833333333333337</v>
      </c>
      <c r="C4925" s="91">
        <f t="shared" si="152"/>
        <v>41844.958333333336</v>
      </c>
      <c r="D4925" s="91">
        <f t="shared" si="153"/>
        <v>41844.916666666672</v>
      </c>
      <c r="E4925" s="88" t="s">
        <v>142</v>
      </c>
      <c r="F4925" s="88">
        <v>20.357610000000001</v>
      </c>
      <c r="H4925" s="88">
        <v>3.4936600000000002</v>
      </c>
      <c r="I4925" s="88">
        <v>20.936140000000002</v>
      </c>
      <c r="J4925" s="88">
        <v>5.33779</v>
      </c>
    </row>
    <row r="4926" spans="1:10">
      <c r="A4926" s="89">
        <v>41844</v>
      </c>
      <c r="B4926" s="92">
        <v>1</v>
      </c>
      <c r="C4926" s="91">
        <f t="shared" si="152"/>
        <v>41845</v>
      </c>
      <c r="D4926" s="91">
        <f t="shared" si="153"/>
        <v>41844.958333333336</v>
      </c>
      <c r="E4926" s="88" t="s">
        <v>142</v>
      </c>
      <c r="F4926" s="88">
        <v>15.647600000000001</v>
      </c>
      <c r="H4926" s="88">
        <v>2.9481199999999999</v>
      </c>
      <c r="I4926" s="88">
        <v>15.71358</v>
      </c>
      <c r="J4926" s="88">
        <v>4.7702499999999999</v>
      </c>
    </row>
    <row r="4927" spans="1:10">
      <c r="A4927" s="89">
        <v>41845</v>
      </c>
      <c r="B4927" s="90">
        <v>4.1666666666666664E-2</v>
      </c>
      <c r="C4927" s="91">
        <f t="shared" si="152"/>
        <v>41845.041666666664</v>
      </c>
      <c r="D4927" s="91">
        <f t="shared" si="153"/>
        <v>41845</v>
      </c>
      <c r="E4927" s="88" t="s">
        <v>142</v>
      </c>
      <c r="F4927" s="88">
        <v>12.502649999999999</v>
      </c>
      <c r="H4927" s="88">
        <v>3.3392300000000001</v>
      </c>
      <c r="I4927" s="88">
        <v>14.58728</v>
      </c>
      <c r="J4927" s="88">
        <v>5.1631099999999996</v>
      </c>
    </row>
    <row r="4928" spans="1:10">
      <c r="A4928" s="89">
        <v>41845</v>
      </c>
      <c r="B4928" s="90">
        <v>8.3333333333333329E-2</v>
      </c>
      <c r="C4928" s="91">
        <f t="shared" si="152"/>
        <v>41845.083333333336</v>
      </c>
      <c r="D4928" s="91">
        <f t="shared" si="153"/>
        <v>41845.041666666672</v>
      </c>
      <c r="E4928" s="88" t="s">
        <v>142</v>
      </c>
      <c r="I4928" s="88">
        <v>15.21203</v>
      </c>
      <c r="J4928" s="88">
        <v>5.1001599999999998</v>
      </c>
    </row>
    <row r="4929" spans="1:10">
      <c r="A4929" s="89">
        <v>41845</v>
      </c>
      <c r="B4929" s="90">
        <v>0.125</v>
      </c>
      <c r="C4929" s="91">
        <f t="shared" si="152"/>
        <v>41845.125</v>
      </c>
      <c r="D4929" s="91">
        <f t="shared" si="153"/>
        <v>41845.083333333336</v>
      </c>
      <c r="E4929" s="88" t="s">
        <v>142</v>
      </c>
      <c r="F4929" s="88">
        <v>12.41499</v>
      </c>
      <c r="H4929" s="88">
        <v>5.84938</v>
      </c>
      <c r="I4929" s="88">
        <v>15.869450000000001</v>
      </c>
      <c r="J4929" s="88">
        <v>3.9641299999999999</v>
      </c>
    </row>
    <row r="4930" spans="1:10">
      <c r="A4930" s="89">
        <v>41845</v>
      </c>
      <c r="B4930" s="90">
        <v>0.16666666666666666</v>
      </c>
      <c r="C4930" s="91">
        <f t="shared" si="152"/>
        <v>41845.166666666664</v>
      </c>
      <c r="D4930" s="91">
        <f t="shared" si="153"/>
        <v>41845.125</v>
      </c>
      <c r="E4930" s="88" t="s">
        <v>142</v>
      </c>
      <c r="F4930" s="88">
        <v>16.416899999999998</v>
      </c>
      <c r="H4930" s="88">
        <v>4.0831900000000001</v>
      </c>
      <c r="I4930" s="88">
        <v>16.48001</v>
      </c>
      <c r="J4930" s="88">
        <v>6.3729300000000002</v>
      </c>
    </row>
    <row r="4931" spans="1:10">
      <c r="A4931" s="89">
        <v>41845</v>
      </c>
      <c r="B4931" s="90">
        <v>0.20833333333333334</v>
      </c>
      <c r="C4931" s="91">
        <f t="shared" si="152"/>
        <v>41845.208333333336</v>
      </c>
      <c r="D4931" s="91">
        <f t="shared" si="153"/>
        <v>41845.166666666672</v>
      </c>
      <c r="E4931" s="88" t="s">
        <v>142</v>
      </c>
      <c r="F4931" s="88">
        <v>17.17043</v>
      </c>
      <c r="H4931" s="88">
        <v>4.5995600000000003</v>
      </c>
      <c r="I4931" s="88">
        <v>17.79533</v>
      </c>
      <c r="J4931" s="88">
        <v>9.4845699999999997</v>
      </c>
    </row>
    <row r="4932" spans="1:10">
      <c r="A4932" s="89">
        <v>41845</v>
      </c>
      <c r="B4932" s="90">
        <v>0.25</v>
      </c>
      <c r="C4932" s="91">
        <f t="shared" si="152"/>
        <v>41845.25</v>
      </c>
      <c r="D4932" s="91">
        <f t="shared" si="153"/>
        <v>41845.208333333336</v>
      </c>
      <c r="E4932" s="88" t="s">
        <v>142</v>
      </c>
      <c r="F4932" s="88">
        <v>18.508220000000001</v>
      </c>
      <c r="I4932" s="88">
        <v>19.907209999999999</v>
      </c>
      <c r="J4932" s="88">
        <v>11.802519999999999</v>
      </c>
    </row>
    <row r="4933" spans="1:10">
      <c r="A4933" s="89">
        <v>41845</v>
      </c>
      <c r="B4933" s="90">
        <v>0.29166666666666669</v>
      </c>
      <c r="C4933" s="91">
        <f t="shared" si="152"/>
        <v>41845.291666666664</v>
      </c>
      <c r="D4933" s="91">
        <f t="shared" si="153"/>
        <v>41845.25</v>
      </c>
      <c r="E4933" s="88" t="s">
        <v>142</v>
      </c>
      <c r="F4933" s="88">
        <v>25.18141</v>
      </c>
      <c r="H4933" s="88">
        <v>7.1952999999999996</v>
      </c>
      <c r="I4933" s="88">
        <v>25.212969999999999</v>
      </c>
      <c r="J4933" s="88">
        <v>11.334910000000001</v>
      </c>
    </row>
    <row r="4934" spans="1:10">
      <c r="A4934" s="89">
        <v>41845</v>
      </c>
      <c r="B4934" s="90">
        <v>0.33333333333333331</v>
      </c>
      <c r="C4934" s="91">
        <f t="shared" si="152"/>
        <v>41845.333333333336</v>
      </c>
      <c r="D4934" s="91">
        <f t="shared" si="153"/>
        <v>41845.291666666672</v>
      </c>
      <c r="E4934" s="88" t="s">
        <v>142</v>
      </c>
      <c r="F4934" s="88">
        <v>29.743200000000002</v>
      </c>
      <c r="H4934" s="88">
        <v>6.5952599999999997</v>
      </c>
      <c r="I4934" s="88">
        <v>29.57968</v>
      </c>
      <c r="J4934" s="88">
        <v>8.7611600000000003</v>
      </c>
    </row>
    <row r="4935" spans="1:10">
      <c r="A4935" s="89">
        <v>41845</v>
      </c>
      <c r="B4935" s="90">
        <v>0.375</v>
      </c>
      <c r="C4935" s="91">
        <f t="shared" si="152"/>
        <v>41845.375</v>
      </c>
      <c r="D4935" s="91">
        <f t="shared" si="153"/>
        <v>41845.333333333336</v>
      </c>
      <c r="E4935" s="88" t="s">
        <v>142</v>
      </c>
      <c r="F4935" s="88">
        <v>33.238770000000002</v>
      </c>
      <c r="H4935" s="88">
        <v>4.7420400000000003</v>
      </c>
      <c r="I4935" s="88">
        <v>29.908149999999999</v>
      </c>
      <c r="J4935" s="88">
        <v>5.8388600000000004</v>
      </c>
    </row>
    <row r="4936" spans="1:10">
      <c r="A4936" s="89">
        <v>41845</v>
      </c>
      <c r="B4936" s="90">
        <v>0.41666666666666669</v>
      </c>
      <c r="C4936" s="91">
        <f t="shared" ref="C4936:C4999" si="154">A4936+B4936</f>
        <v>41845.416666666664</v>
      </c>
      <c r="D4936" s="91">
        <f t="shared" ref="D4936:D4999" si="155">C4936-"01:00"</f>
        <v>41845.375</v>
      </c>
      <c r="E4936" s="88" t="s">
        <v>142</v>
      </c>
      <c r="F4936" s="88">
        <v>36.755380000000002</v>
      </c>
      <c r="H4936" s="88">
        <v>3.4587599999999998</v>
      </c>
      <c r="I4936" s="88">
        <v>30.14339</v>
      </c>
      <c r="J4936" s="88">
        <v>7.9813400000000003</v>
      </c>
    </row>
    <row r="4937" spans="1:10">
      <c r="A4937" s="89">
        <v>41845</v>
      </c>
      <c r="B4937" s="90">
        <v>0.45833333333333331</v>
      </c>
      <c r="C4937" s="91">
        <f t="shared" si="154"/>
        <v>41845.458333333336</v>
      </c>
      <c r="D4937" s="91">
        <f t="shared" si="155"/>
        <v>41845.416666666672</v>
      </c>
      <c r="E4937" s="88" t="s">
        <v>142</v>
      </c>
      <c r="F4937" s="88">
        <v>35.004010000000001</v>
      </c>
      <c r="H4937" s="88">
        <v>2.8591899999999999</v>
      </c>
      <c r="I4937" s="88">
        <v>31.081949999999999</v>
      </c>
      <c r="J4937" s="88">
        <v>6.41357</v>
      </c>
    </row>
    <row r="4938" spans="1:10">
      <c r="A4938" s="89">
        <v>41845</v>
      </c>
      <c r="B4938" s="90">
        <v>0.5</v>
      </c>
      <c r="C4938" s="91">
        <f t="shared" si="154"/>
        <v>41845.5</v>
      </c>
      <c r="D4938" s="91">
        <f t="shared" si="155"/>
        <v>41845.458333333336</v>
      </c>
      <c r="E4938" s="88" t="s">
        <v>142</v>
      </c>
      <c r="F4938" s="88">
        <v>36.704700000000003</v>
      </c>
      <c r="H4938" s="88">
        <v>2.1673399999999998</v>
      </c>
      <c r="I4938" s="88">
        <v>28.07741</v>
      </c>
      <c r="J4938" s="88">
        <v>20.769269999999999</v>
      </c>
    </row>
    <row r="4939" spans="1:10">
      <c r="A4939" s="89">
        <v>41845</v>
      </c>
      <c r="B4939" s="90">
        <v>0.54166666666666663</v>
      </c>
      <c r="C4939" s="91">
        <f t="shared" si="154"/>
        <v>41845.541666666664</v>
      </c>
      <c r="D4939" s="91">
        <f t="shared" si="155"/>
        <v>41845.5</v>
      </c>
      <c r="E4939" s="88" t="s">
        <v>142</v>
      </c>
      <c r="F4939" s="88">
        <v>39.820639999999997</v>
      </c>
      <c r="H4939" s="88">
        <v>2.07124</v>
      </c>
      <c r="I4939" s="88">
        <v>28.640640000000001</v>
      </c>
      <c r="J4939" s="88">
        <v>13.16995</v>
      </c>
    </row>
    <row r="4940" spans="1:10">
      <c r="A4940" s="89">
        <v>41845</v>
      </c>
      <c r="B4940" s="90">
        <v>0.58333333333333337</v>
      </c>
      <c r="C4940" s="91">
        <f t="shared" si="154"/>
        <v>41845.583333333336</v>
      </c>
      <c r="D4940" s="91">
        <f t="shared" si="155"/>
        <v>41845.541666666672</v>
      </c>
      <c r="E4940" s="88" t="s">
        <v>142</v>
      </c>
      <c r="F4940" s="88">
        <v>54.4833</v>
      </c>
      <c r="H4940" s="88">
        <v>1.9392799999999999</v>
      </c>
      <c r="I4940" s="88">
        <v>31.410900000000002</v>
      </c>
      <c r="J4940" s="88">
        <v>5.4759700000000002</v>
      </c>
    </row>
    <row r="4941" spans="1:10">
      <c r="A4941" s="89">
        <v>41845</v>
      </c>
      <c r="B4941" s="90">
        <v>0.625</v>
      </c>
      <c r="C4941" s="91">
        <f t="shared" si="154"/>
        <v>41845.625</v>
      </c>
      <c r="D4941" s="91">
        <f t="shared" si="155"/>
        <v>41845.583333333336</v>
      </c>
      <c r="E4941" s="88" t="s">
        <v>142</v>
      </c>
      <c r="F4941" s="88">
        <v>37.309530000000002</v>
      </c>
      <c r="H4941" s="88">
        <v>1.8728199999999999</v>
      </c>
      <c r="I4941" s="88">
        <v>30.800329999999999</v>
      </c>
      <c r="J4941" s="88">
        <v>5.1479699999999999</v>
      </c>
    </row>
    <row r="4942" spans="1:10">
      <c r="A4942" s="89">
        <v>41845</v>
      </c>
      <c r="B4942" s="90">
        <v>0.66666666666666663</v>
      </c>
      <c r="C4942" s="91">
        <f t="shared" si="154"/>
        <v>41845.666666666664</v>
      </c>
      <c r="D4942" s="91">
        <f t="shared" si="155"/>
        <v>41845.625</v>
      </c>
      <c r="E4942" s="88" t="s">
        <v>142</v>
      </c>
      <c r="F4942" s="88">
        <v>38.883040000000001</v>
      </c>
      <c r="H4942" s="88">
        <v>1.6830000000000001</v>
      </c>
      <c r="I4942" s="88">
        <v>31.738890000000001</v>
      </c>
      <c r="J4942" s="88">
        <v>5.5725499999999997</v>
      </c>
    </row>
    <row r="4943" spans="1:10">
      <c r="A4943" s="89">
        <v>41845</v>
      </c>
      <c r="B4943" s="90">
        <v>0.70833333333333337</v>
      </c>
      <c r="C4943" s="91">
        <f t="shared" si="154"/>
        <v>41845.708333333336</v>
      </c>
      <c r="D4943" s="91">
        <f t="shared" si="155"/>
        <v>41845.666666666672</v>
      </c>
      <c r="E4943" s="88" t="s">
        <v>142</v>
      </c>
      <c r="F4943" s="88">
        <v>36.948070000000001</v>
      </c>
      <c r="H4943" s="88">
        <v>1.87521</v>
      </c>
      <c r="I4943" s="88">
        <v>33.571069999999999</v>
      </c>
      <c r="J4943" s="88">
        <v>4.7219600000000002</v>
      </c>
    </row>
    <row r="4944" spans="1:10">
      <c r="A4944" s="89">
        <v>41845</v>
      </c>
      <c r="B4944" s="90">
        <v>0.75</v>
      </c>
      <c r="C4944" s="91">
        <f t="shared" si="154"/>
        <v>41845.75</v>
      </c>
      <c r="D4944" s="91">
        <f t="shared" si="155"/>
        <v>41845.708333333336</v>
      </c>
      <c r="E4944" s="88" t="s">
        <v>142</v>
      </c>
      <c r="F4944" s="88">
        <v>36.06832</v>
      </c>
      <c r="H4944" s="88">
        <v>2.38489</v>
      </c>
      <c r="I4944" s="88">
        <v>26.528289999999998</v>
      </c>
      <c r="J4944" s="88">
        <v>5.9516999999999998</v>
      </c>
    </row>
    <row r="4945" spans="1:10">
      <c r="A4945" s="89">
        <v>41845</v>
      </c>
      <c r="B4945" s="90">
        <v>0.79166666666666663</v>
      </c>
      <c r="C4945" s="91">
        <f t="shared" si="154"/>
        <v>41845.791666666664</v>
      </c>
      <c r="D4945" s="91">
        <f t="shared" si="155"/>
        <v>41845.75</v>
      </c>
      <c r="E4945" s="88" t="s">
        <v>142</v>
      </c>
      <c r="F4945" s="88">
        <v>38.888779999999997</v>
      </c>
      <c r="I4945" s="88">
        <v>23.710699999999999</v>
      </c>
      <c r="J4945" s="88">
        <v>9.2612799999999993</v>
      </c>
    </row>
    <row r="4946" spans="1:10">
      <c r="A4946" s="89">
        <v>41845</v>
      </c>
      <c r="B4946" s="90">
        <v>0.83333333333333337</v>
      </c>
      <c r="C4946" s="91">
        <f t="shared" si="154"/>
        <v>41845.833333333336</v>
      </c>
      <c r="D4946" s="91">
        <f t="shared" si="155"/>
        <v>41845.791666666672</v>
      </c>
      <c r="E4946" s="88" t="s">
        <v>142</v>
      </c>
      <c r="F4946" s="88">
        <v>29.552910000000001</v>
      </c>
      <c r="H4946" s="88">
        <v>3.3464</v>
      </c>
      <c r="I4946" s="88">
        <v>26.622479999999999</v>
      </c>
      <c r="J4946" s="88">
        <v>6.3767500000000004</v>
      </c>
    </row>
    <row r="4947" spans="1:10">
      <c r="A4947" s="89">
        <v>41845</v>
      </c>
      <c r="B4947" s="90">
        <v>0.875</v>
      </c>
      <c r="C4947" s="91">
        <f t="shared" si="154"/>
        <v>41845.875</v>
      </c>
      <c r="D4947" s="91">
        <f t="shared" si="155"/>
        <v>41845.833333333336</v>
      </c>
      <c r="E4947" s="88" t="s">
        <v>142</v>
      </c>
      <c r="F4947" s="88">
        <v>23.290430000000001</v>
      </c>
      <c r="H4947" s="88">
        <v>4.2361899999999997</v>
      </c>
      <c r="I4947" s="88">
        <v>25.071919999999999</v>
      </c>
      <c r="J4947" s="88">
        <v>8.6942299999999992</v>
      </c>
    </row>
    <row r="4948" spans="1:10">
      <c r="A4948" s="89">
        <v>41845</v>
      </c>
      <c r="B4948" s="90">
        <v>0.91666666666666663</v>
      </c>
      <c r="C4948" s="91">
        <f t="shared" si="154"/>
        <v>41845.916666666664</v>
      </c>
      <c r="D4948" s="91">
        <f t="shared" si="155"/>
        <v>41845.875</v>
      </c>
      <c r="E4948" s="88" t="s">
        <v>142</v>
      </c>
      <c r="F4948" s="88">
        <v>22.370989999999999</v>
      </c>
      <c r="H4948" s="88">
        <v>4.7487399999999997</v>
      </c>
      <c r="I4948" s="88">
        <v>25.823049999999999</v>
      </c>
      <c r="J4948" s="88">
        <v>7.98421</v>
      </c>
    </row>
    <row r="4949" spans="1:10">
      <c r="A4949" s="89">
        <v>41845</v>
      </c>
      <c r="B4949" s="90">
        <v>0.95833333333333337</v>
      </c>
      <c r="C4949" s="91">
        <f t="shared" si="154"/>
        <v>41845.958333333336</v>
      </c>
      <c r="D4949" s="91">
        <f t="shared" si="155"/>
        <v>41845.916666666672</v>
      </c>
      <c r="E4949" s="88" t="s">
        <v>142</v>
      </c>
      <c r="F4949" s="88">
        <v>18.57038</v>
      </c>
      <c r="H4949" s="88">
        <v>4.1682899999999998</v>
      </c>
      <c r="I4949" s="88">
        <v>26.808949999999999</v>
      </c>
      <c r="J4949" s="88">
        <v>6.8041999999999998</v>
      </c>
    </row>
    <row r="4950" spans="1:10">
      <c r="A4950" s="89">
        <v>41845</v>
      </c>
      <c r="B4950" s="92">
        <v>1</v>
      </c>
      <c r="C4950" s="91">
        <f t="shared" si="154"/>
        <v>41846</v>
      </c>
      <c r="D4950" s="91">
        <f t="shared" si="155"/>
        <v>41845.958333333336</v>
      </c>
      <c r="E4950" s="88" t="s">
        <v>142</v>
      </c>
      <c r="F4950" s="88">
        <v>12.271559999999999</v>
      </c>
      <c r="H4950" s="88">
        <v>5.3836899999999996</v>
      </c>
      <c r="I4950" s="88">
        <v>39.15748</v>
      </c>
      <c r="J4950" s="88">
        <v>4.86205</v>
      </c>
    </row>
    <row r="4951" spans="1:10">
      <c r="A4951" s="89">
        <v>41846</v>
      </c>
      <c r="B4951" s="90">
        <v>4.1666666666666664E-2</v>
      </c>
      <c r="C4951" s="91">
        <f t="shared" si="154"/>
        <v>41846.041666666664</v>
      </c>
      <c r="D4951" s="91">
        <f t="shared" si="155"/>
        <v>41846</v>
      </c>
      <c r="E4951" s="88" t="s">
        <v>142</v>
      </c>
      <c r="F4951" s="88">
        <v>10.85216</v>
      </c>
      <c r="H4951" s="88">
        <v>4.2801799999999997</v>
      </c>
      <c r="I4951" s="88">
        <v>39.756410000000002</v>
      </c>
      <c r="J4951" s="88">
        <v>4.3910999999999998</v>
      </c>
    </row>
    <row r="4952" spans="1:10">
      <c r="A4952" s="89">
        <v>41846</v>
      </c>
      <c r="B4952" s="90">
        <v>8.3333333333333329E-2</v>
      </c>
      <c r="C4952" s="91">
        <f t="shared" si="154"/>
        <v>41846.083333333336</v>
      </c>
      <c r="D4952" s="91">
        <f t="shared" si="155"/>
        <v>41846.041666666672</v>
      </c>
      <c r="E4952" s="88" t="s">
        <v>142</v>
      </c>
      <c r="I4952" s="88">
        <v>41.128309999999999</v>
      </c>
      <c r="J4952" s="88">
        <v>3.6844299999999999</v>
      </c>
    </row>
    <row r="4953" spans="1:10">
      <c r="A4953" s="89">
        <v>41846</v>
      </c>
      <c r="B4953" s="90">
        <v>0.125</v>
      </c>
      <c r="C4953" s="91">
        <f t="shared" si="154"/>
        <v>41846.125</v>
      </c>
      <c r="D4953" s="91">
        <f t="shared" si="155"/>
        <v>41846.083333333336</v>
      </c>
      <c r="E4953" s="88" t="s">
        <v>142</v>
      </c>
      <c r="F4953" s="88">
        <v>12.24287</v>
      </c>
      <c r="H4953" s="88">
        <v>4.4078299999999997</v>
      </c>
      <c r="I4953" s="88">
        <v>39.787170000000003</v>
      </c>
      <c r="J4953" s="88">
        <v>4.3901399999999997</v>
      </c>
    </row>
    <row r="4954" spans="1:10">
      <c r="A4954" s="89">
        <v>41846</v>
      </c>
      <c r="B4954" s="90">
        <v>0.16666666666666666</v>
      </c>
      <c r="C4954" s="91">
        <f t="shared" si="154"/>
        <v>41846.166666666664</v>
      </c>
      <c r="D4954" s="91">
        <f t="shared" si="155"/>
        <v>41846.125</v>
      </c>
      <c r="E4954" s="88" t="s">
        <v>142</v>
      </c>
      <c r="F4954" s="88">
        <v>9.1613500000000005</v>
      </c>
      <c r="H4954" s="88">
        <v>5.3086200000000003</v>
      </c>
      <c r="I4954" s="88">
        <v>43.063760000000002</v>
      </c>
      <c r="J4954" s="88">
        <v>5.42624</v>
      </c>
    </row>
    <row r="4955" spans="1:10">
      <c r="A4955" s="89">
        <v>41846</v>
      </c>
      <c r="B4955" s="90">
        <v>0.20833333333333334</v>
      </c>
      <c r="C4955" s="91">
        <f t="shared" si="154"/>
        <v>41846.208333333336</v>
      </c>
      <c r="D4955" s="91">
        <f t="shared" si="155"/>
        <v>41846.166666666672</v>
      </c>
      <c r="E4955" s="88" t="s">
        <v>142</v>
      </c>
      <c r="F4955" s="88">
        <v>9.9516899999999993</v>
      </c>
      <c r="H4955" s="88">
        <v>7.0470800000000002</v>
      </c>
      <c r="I4955" s="88">
        <v>40.910290000000003</v>
      </c>
      <c r="J4955" s="88">
        <v>6.8802199999999996</v>
      </c>
    </row>
    <row r="4956" spans="1:10">
      <c r="A4956" s="89">
        <v>41846</v>
      </c>
      <c r="B4956" s="90">
        <v>0.25</v>
      </c>
      <c r="C4956" s="91">
        <f t="shared" si="154"/>
        <v>41846.25</v>
      </c>
      <c r="D4956" s="91">
        <f t="shared" si="155"/>
        <v>41846.208333333336</v>
      </c>
      <c r="E4956" s="88" t="s">
        <v>142</v>
      </c>
      <c r="F4956" s="88">
        <v>16.30358</v>
      </c>
      <c r="H4956" s="88">
        <v>9.9956800000000001</v>
      </c>
      <c r="I4956" s="88">
        <v>41.190950000000001</v>
      </c>
      <c r="J4956" s="88">
        <v>8.1496399999999998</v>
      </c>
    </row>
    <row r="4957" spans="1:10">
      <c r="A4957" s="89">
        <v>41846</v>
      </c>
      <c r="B4957" s="90">
        <v>0.29166666666666669</v>
      </c>
      <c r="C4957" s="91">
        <f t="shared" si="154"/>
        <v>41846.291666666664</v>
      </c>
      <c r="D4957" s="91">
        <f t="shared" si="155"/>
        <v>41846.25</v>
      </c>
      <c r="E4957" s="88" t="s">
        <v>142</v>
      </c>
      <c r="F4957" s="88">
        <v>17.57779</v>
      </c>
      <c r="H4957" s="88">
        <v>9.73367</v>
      </c>
      <c r="I4957" s="88">
        <v>37.634180000000001</v>
      </c>
      <c r="J4957" s="88">
        <v>7.4511000000000003</v>
      </c>
    </row>
    <row r="4958" spans="1:10">
      <c r="A4958" s="89">
        <v>41846</v>
      </c>
      <c r="B4958" s="90">
        <v>0.33333333333333331</v>
      </c>
      <c r="C4958" s="91">
        <f t="shared" si="154"/>
        <v>41846.333333333336</v>
      </c>
      <c r="D4958" s="91">
        <f t="shared" si="155"/>
        <v>41846.291666666672</v>
      </c>
      <c r="E4958" s="88" t="s">
        <v>142</v>
      </c>
      <c r="F4958" s="88">
        <v>21.93638</v>
      </c>
      <c r="H4958" s="88">
        <v>13.35164</v>
      </c>
      <c r="I4958" s="88">
        <v>32.250970000000002</v>
      </c>
      <c r="J4958" s="88">
        <v>7.1690100000000001</v>
      </c>
    </row>
    <row r="4959" spans="1:10">
      <c r="A4959" s="89">
        <v>41846</v>
      </c>
      <c r="B4959" s="90">
        <v>0.375</v>
      </c>
      <c r="C4959" s="91">
        <f t="shared" si="154"/>
        <v>41846.375</v>
      </c>
      <c r="D4959" s="91">
        <f t="shared" si="155"/>
        <v>41846.333333333336</v>
      </c>
      <c r="E4959" s="88" t="s">
        <v>142</v>
      </c>
      <c r="F4959" s="88">
        <v>29.472580000000001</v>
      </c>
      <c r="H4959" s="88">
        <v>10.759729999999999</v>
      </c>
      <c r="I4959" s="88">
        <v>37.680549999999997</v>
      </c>
      <c r="J4959" s="88">
        <v>6.4111799999999999</v>
      </c>
    </row>
    <row r="4960" spans="1:10">
      <c r="A4960" s="89">
        <v>41846</v>
      </c>
      <c r="B4960" s="90">
        <v>0.41666666666666669</v>
      </c>
      <c r="C4960" s="91">
        <f t="shared" si="154"/>
        <v>41846.416666666664</v>
      </c>
      <c r="D4960" s="91">
        <f t="shared" si="155"/>
        <v>41846.375</v>
      </c>
      <c r="E4960" s="88" t="s">
        <v>142</v>
      </c>
      <c r="F4960" s="88">
        <v>30.553139999999999</v>
      </c>
      <c r="H4960" s="88">
        <v>9.3133999999999997</v>
      </c>
      <c r="I4960" s="88">
        <v>28.085059999999999</v>
      </c>
      <c r="J4960" s="88">
        <v>4.0540200000000004</v>
      </c>
    </row>
    <row r="4961" spans="1:10">
      <c r="A4961" s="89">
        <v>41846</v>
      </c>
      <c r="B4961" s="90">
        <v>0.45833333333333331</v>
      </c>
      <c r="C4961" s="91">
        <f t="shared" si="154"/>
        <v>41846.458333333336</v>
      </c>
      <c r="D4961" s="91">
        <f t="shared" si="155"/>
        <v>41846.416666666672</v>
      </c>
      <c r="E4961" s="88" t="s">
        <v>142</v>
      </c>
      <c r="F4961" s="88">
        <v>27.293769999999999</v>
      </c>
      <c r="H4961" s="88">
        <v>5.5811500000000001</v>
      </c>
      <c r="I4961" s="88">
        <v>41.753700000000002</v>
      </c>
      <c r="J4961" s="88">
        <v>2.92469</v>
      </c>
    </row>
    <row r="4962" spans="1:10">
      <c r="A4962" s="89">
        <v>41846</v>
      </c>
      <c r="B4962" s="90">
        <v>0.5</v>
      </c>
      <c r="C4962" s="91">
        <f t="shared" si="154"/>
        <v>41846.5</v>
      </c>
      <c r="D4962" s="91">
        <f t="shared" si="155"/>
        <v>41846.458333333336</v>
      </c>
      <c r="E4962" s="88" t="s">
        <v>142</v>
      </c>
      <c r="F4962" s="88">
        <v>20.76258</v>
      </c>
      <c r="H4962" s="88">
        <v>2.9830199999999998</v>
      </c>
      <c r="I4962" s="88">
        <v>34.263869999999997</v>
      </c>
      <c r="J4962" s="88">
        <v>2.2648799999999998</v>
      </c>
    </row>
    <row r="4963" spans="1:10">
      <c r="A4963" s="89">
        <v>41846</v>
      </c>
      <c r="B4963" s="90">
        <v>0.54166666666666663</v>
      </c>
      <c r="C4963" s="91">
        <f t="shared" si="154"/>
        <v>41846.541666666664</v>
      </c>
      <c r="D4963" s="91">
        <f t="shared" si="155"/>
        <v>41846.5</v>
      </c>
      <c r="E4963" s="88" t="s">
        <v>142</v>
      </c>
      <c r="F4963" s="88">
        <v>17.27131</v>
      </c>
      <c r="H4963" s="88">
        <v>2.8548800000000001</v>
      </c>
      <c r="I4963" s="88">
        <v>23.591640000000002</v>
      </c>
      <c r="J4963" s="88">
        <v>2.31365</v>
      </c>
    </row>
    <row r="4964" spans="1:10">
      <c r="A4964" s="89">
        <v>41846</v>
      </c>
      <c r="B4964" s="90">
        <v>0.58333333333333337</v>
      </c>
      <c r="C4964" s="91">
        <f t="shared" si="154"/>
        <v>41846.583333333336</v>
      </c>
      <c r="D4964" s="91">
        <f t="shared" si="155"/>
        <v>41846.541666666672</v>
      </c>
      <c r="E4964" s="88" t="s">
        <v>142</v>
      </c>
      <c r="F4964" s="88">
        <v>16.965789999999998</v>
      </c>
      <c r="H4964" s="88">
        <v>2.4613900000000002</v>
      </c>
      <c r="I4964" s="88">
        <v>29.536650000000002</v>
      </c>
      <c r="J4964" s="88">
        <v>2.9289900000000002</v>
      </c>
    </row>
    <row r="4965" spans="1:10">
      <c r="A4965" s="89">
        <v>41846</v>
      </c>
      <c r="B4965" s="90">
        <v>0.625</v>
      </c>
      <c r="C4965" s="91">
        <f t="shared" si="154"/>
        <v>41846.625</v>
      </c>
      <c r="D4965" s="91">
        <f t="shared" si="155"/>
        <v>41846.583333333336</v>
      </c>
      <c r="E4965" s="88" t="s">
        <v>142</v>
      </c>
      <c r="F4965" s="88">
        <v>18.079820000000002</v>
      </c>
      <c r="H4965" s="88">
        <v>2.39541</v>
      </c>
      <c r="I4965" s="88">
        <v>39.834029999999998</v>
      </c>
      <c r="J4965" s="88">
        <v>5.0069299999999997</v>
      </c>
    </row>
    <row r="4966" spans="1:10">
      <c r="A4966" s="89">
        <v>41846</v>
      </c>
      <c r="B4966" s="90">
        <v>0.66666666666666663</v>
      </c>
      <c r="C4966" s="91">
        <f t="shared" si="154"/>
        <v>41846.666666666664</v>
      </c>
      <c r="D4966" s="91">
        <f t="shared" si="155"/>
        <v>41846.625</v>
      </c>
      <c r="E4966" s="88" t="s">
        <v>142</v>
      </c>
      <c r="F4966" s="88">
        <v>18.853899999999999</v>
      </c>
      <c r="H4966" s="88">
        <v>3.9966499999999998</v>
      </c>
      <c r="I4966" s="88">
        <v>35.995640000000002</v>
      </c>
      <c r="J4966" s="88">
        <v>8.7908100000000005</v>
      </c>
    </row>
    <row r="4967" spans="1:10">
      <c r="A4967" s="89">
        <v>41846</v>
      </c>
      <c r="B4967" s="90">
        <v>0.70833333333333337</v>
      </c>
      <c r="C4967" s="91">
        <f t="shared" si="154"/>
        <v>41846.708333333336</v>
      </c>
      <c r="D4967" s="91">
        <f t="shared" si="155"/>
        <v>41846.666666666672</v>
      </c>
      <c r="E4967" s="88" t="s">
        <v>142</v>
      </c>
      <c r="F4967" s="88">
        <v>15.994719999999999</v>
      </c>
      <c r="H4967" s="88">
        <v>11.037990000000001</v>
      </c>
      <c r="I4967" s="88">
        <v>31.034140000000001</v>
      </c>
      <c r="J4967" s="88">
        <v>6.00047</v>
      </c>
    </row>
    <row r="4968" spans="1:10">
      <c r="A4968" s="89">
        <v>41846</v>
      </c>
      <c r="B4968" s="90">
        <v>0.75</v>
      </c>
      <c r="C4968" s="91">
        <f t="shared" si="154"/>
        <v>41846.75</v>
      </c>
      <c r="D4968" s="91">
        <f t="shared" si="155"/>
        <v>41846.708333333336</v>
      </c>
      <c r="E4968" s="88" t="s">
        <v>142</v>
      </c>
      <c r="F4968" s="88">
        <v>14.36383</v>
      </c>
      <c r="H4968" s="88">
        <v>11.79439</v>
      </c>
      <c r="I4968" s="88">
        <v>22.514430000000001</v>
      </c>
      <c r="J4968" s="88">
        <v>7.2775400000000001</v>
      </c>
    </row>
    <row r="4969" spans="1:10">
      <c r="A4969" s="89">
        <v>41846</v>
      </c>
      <c r="B4969" s="90">
        <v>0.79166666666666663</v>
      </c>
      <c r="C4969" s="91">
        <f t="shared" si="154"/>
        <v>41846.791666666664</v>
      </c>
      <c r="D4969" s="91">
        <f t="shared" si="155"/>
        <v>41846.75</v>
      </c>
      <c r="E4969" s="88" t="s">
        <v>142</v>
      </c>
      <c r="F4969" s="88">
        <v>14.53739</v>
      </c>
      <c r="H4969" s="88">
        <v>5.1140299999999996</v>
      </c>
      <c r="I4969" s="88">
        <v>45.075710000000001</v>
      </c>
      <c r="J4969" s="88">
        <v>13.944990000000001</v>
      </c>
    </row>
    <row r="4970" spans="1:10">
      <c r="A4970" s="89">
        <v>41846</v>
      </c>
      <c r="B4970" s="90">
        <v>0.83333333333333337</v>
      </c>
      <c r="C4970" s="91">
        <f t="shared" si="154"/>
        <v>41846.833333333336</v>
      </c>
      <c r="D4970" s="91">
        <f t="shared" si="155"/>
        <v>41846.791666666672</v>
      </c>
      <c r="E4970" s="88" t="s">
        <v>142</v>
      </c>
      <c r="F4970" s="88">
        <v>18.393470000000001</v>
      </c>
      <c r="H4970" s="88">
        <v>6.3671899999999999</v>
      </c>
      <c r="I4970" s="88">
        <v>46.949480000000001</v>
      </c>
      <c r="J4970" s="88">
        <v>13.99042</v>
      </c>
    </row>
    <row r="4971" spans="1:10">
      <c r="A4971" s="89">
        <v>41846</v>
      </c>
      <c r="B4971" s="90">
        <v>0.875</v>
      </c>
      <c r="C4971" s="91">
        <f t="shared" si="154"/>
        <v>41846.875</v>
      </c>
      <c r="D4971" s="91">
        <f t="shared" si="155"/>
        <v>41846.833333333336</v>
      </c>
      <c r="E4971" s="88" t="s">
        <v>142</v>
      </c>
      <c r="F4971" s="88">
        <v>11.01313</v>
      </c>
      <c r="H4971" s="88">
        <v>7.9622200000000003</v>
      </c>
      <c r="I4971" s="88">
        <v>51.302329999999998</v>
      </c>
      <c r="J4971" s="88">
        <v>13.13696</v>
      </c>
    </row>
    <row r="4972" spans="1:10">
      <c r="A4972" s="89">
        <v>41846</v>
      </c>
      <c r="B4972" s="90">
        <v>0.91666666666666663</v>
      </c>
      <c r="C4972" s="91">
        <f t="shared" si="154"/>
        <v>41846.916666666664</v>
      </c>
      <c r="D4972" s="91">
        <f t="shared" si="155"/>
        <v>41846.875</v>
      </c>
      <c r="E4972" s="88" t="s">
        <v>142</v>
      </c>
      <c r="F4972" s="88">
        <v>7.2215999999999996</v>
      </c>
      <c r="H4972" s="88">
        <v>10.916069999999999</v>
      </c>
      <c r="I4972" s="88">
        <v>48.073079999999997</v>
      </c>
      <c r="J4972" s="88">
        <v>11.90818</v>
      </c>
    </row>
    <row r="4973" spans="1:10">
      <c r="A4973" s="89">
        <v>41846</v>
      </c>
      <c r="B4973" s="90">
        <v>0.95833333333333337</v>
      </c>
      <c r="C4973" s="91">
        <f t="shared" si="154"/>
        <v>41846.958333333336</v>
      </c>
      <c r="D4973" s="91">
        <f t="shared" si="155"/>
        <v>41846.916666666672</v>
      </c>
      <c r="E4973" s="88" t="s">
        <v>142</v>
      </c>
      <c r="F4973" s="88">
        <v>8.4188299999999998</v>
      </c>
      <c r="H4973" s="88">
        <v>10.629200000000001</v>
      </c>
      <c r="I4973" s="88">
        <v>54.812730000000002</v>
      </c>
      <c r="J4973" s="88">
        <v>12.1898</v>
      </c>
    </row>
    <row r="4974" spans="1:10">
      <c r="A4974" s="89">
        <v>41846</v>
      </c>
      <c r="B4974" s="92">
        <v>1</v>
      </c>
      <c r="C4974" s="91">
        <f t="shared" si="154"/>
        <v>41847</v>
      </c>
      <c r="D4974" s="91">
        <f t="shared" si="155"/>
        <v>41846.958333333336</v>
      </c>
      <c r="E4974" s="88" t="s">
        <v>142</v>
      </c>
      <c r="F4974" s="88">
        <v>4.59</v>
      </c>
      <c r="H4974" s="88">
        <v>10.31124</v>
      </c>
      <c r="I4974" s="88">
        <v>43.625079999999997</v>
      </c>
      <c r="J4974" s="88">
        <v>5.9043700000000001</v>
      </c>
    </row>
    <row r="4975" spans="1:10">
      <c r="A4975" s="89">
        <v>41847</v>
      </c>
      <c r="B4975" s="90">
        <v>4.1666666666666664E-2</v>
      </c>
      <c r="C4975" s="91">
        <f t="shared" si="154"/>
        <v>41847.041666666664</v>
      </c>
      <c r="D4975" s="91">
        <f t="shared" si="155"/>
        <v>41847</v>
      </c>
      <c r="E4975" s="88" t="s">
        <v>142</v>
      </c>
      <c r="F4975" s="88">
        <v>4.7806100000000002</v>
      </c>
      <c r="H4975" s="88">
        <v>9.6549399999999999</v>
      </c>
      <c r="I4975" s="88">
        <v>37.120989999999999</v>
      </c>
      <c r="J4975" s="88">
        <v>4.4441699999999997</v>
      </c>
    </row>
    <row r="4976" spans="1:10">
      <c r="A4976" s="89">
        <v>41847</v>
      </c>
      <c r="B4976" s="90">
        <v>8.3333333333333329E-2</v>
      </c>
      <c r="C4976" s="91">
        <f t="shared" si="154"/>
        <v>41847.083333333336</v>
      </c>
      <c r="D4976" s="91">
        <f t="shared" si="155"/>
        <v>41847.041666666672</v>
      </c>
      <c r="E4976" s="88" t="s">
        <v>142</v>
      </c>
      <c r="I4976" s="88">
        <v>24.04204</v>
      </c>
      <c r="J4976" s="88">
        <v>3.4037700000000002</v>
      </c>
    </row>
    <row r="4977" spans="1:10">
      <c r="A4977" s="89">
        <v>41847</v>
      </c>
      <c r="B4977" s="90">
        <v>0.125</v>
      </c>
      <c r="C4977" s="91">
        <f t="shared" si="154"/>
        <v>41847.125</v>
      </c>
      <c r="D4977" s="91">
        <f t="shared" si="155"/>
        <v>41847.083333333336</v>
      </c>
      <c r="E4977" s="88" t="s">
        <v>142</v>
      </c>
      <c r="F4977" s="88">
        <v>6.8739999999999997</v>
      </c>
      <c r="H4977" s="88">
        <v>6.8348000000000004</v>
      </c>
      <c r="I4977" s="88">
        <v>18.358090000000001</v>
      </c>
      <c r="J4977" s="88">
        <v>2.2686999999999999</v>
      </c>
    </row>
    <row r="4978" spans="1:10">
      <c r="A4978" s="89">
        <v>41847</v>
      </c>
      <c r="B4978" s="90">
        <v>0.16666666666666666</v>
      </c>
      <c r="C4978" s="91">
        <f t="shared" si="154"/>
        <v>41847.166666666664</v>
      </c>
      <c r="D4978" s="91">
        <f t="shared" si="155"/>
        <v>41847.125</v>
      </c>
      <c r="E4978" s="88" t="s">
        <v>142</v>
      </c>
      <c r="F4978" s="88">
        <v>5.0504300000000004</v>
      </c>
      <c r="H4978" s="88">
        <v>4.8673099999999998</v>
      </c>
      <c r="I4978" s="88">
        <v>23.682970000000001</v>
      </c>
      <c r="J4978" s="88">
        <v>1.8412599999999999</v>
      </c>
    </row>
    <row r="4979" spans="1:10">
      <c r="A4979" s="89">
        <v>41847</v>
      </c>
      <c r="B4979" s="90">
        <v>0.20833333333333334</v>
      </c>
      <c r="C4979" s="91">
        <f t="shared" si="154"/>
        <v>41847.208333333336</v>
      </c>
      <c r="D4979" s="91">
        <f t="shared" si="155"/>
        <v>41847.166666666672</v>
      </c>
      <c r="E4979" s="88" t="s">
        <v>142</v>
      </c>
      <c r="F4979" s="88">
        <v>5.4649700000000001</v>
      </c>
      <c r="H4979" s="88">
        <v>5.5156499999999999</v>
      </c>
      <c r="I4979" s="88">
        <v>15.46161</v>
      </c>
      <c r="J4979" s="88">
        <v>1.41238</v>
      </c>
    </row>
    <row r="4980" spans="1:10">
      <c r="A4980" s="89">
        <v>41847</v>
      </c>
      <c r="B4980" s="90">
        <v>0.25</v>
      </c>
      <c r="C4980" s="91">
        <f t="shared" si="154"/>
        <v>41847.25</v>
      </c>
      <c r="D4980" s="91">
        <f t="shared" si="155"/>
        <v>41847.208333333336</v>
      </c>
      <c r="E4980" s="88" t="s">
        <v>142</v>
      </c>
      <c r="F4980" s="88">
        <v>4.65646</v>
      </c>
      <c r="H4980" s="88">
        <v>3.7843599999999999</v>
      </c>
      <c r="I4980" s="88">
        <v>12.75207</v>
      </c>
      <c r="J4980" s="88">
        <v>1.17523</v>
      </c>
    </row>
    <row r="4981" spans="1:10">
      <c r="A4981" s="89">
        <v>41847</v>
      </c>
      <c r="B4981" s="90">
        <v>0.29166666666666669</v>
      </c>
      <c r="C4981" s="91">
        <f t="shared" si="154"/>
        <v>41847.291666666664</v>
      </c>
      <c r="D4981" s="91">
        <f t="shared" si="155"/>
        <v>41847.25</v>
      </c>
      <c r="E4981" s="88" t="s">
        <v>142</v>
      </c>
      <c r="F4981" s="88">
        <v>3.8904999999999998</v>
      </c>
      <c r="H4981" s="88">
        <v>7.2565</v>
      </c>
      <c r="I4981" s="88">
        <v>12.238569999999999</v>
      </c>
      <c r="J4981" s="88">
        <v>0.79895000000000005</v>
      </c>
    </row>
    <row r="4982" spans="1:10">
      <c r="A4982" s="89">
        <v>41847</v>
      </c>
      <c r="B4982" s="90">
        <v>0.33333333333333331</v>
      </c>
      <c r="C4982" s="91">
        <f t="shared" si="154"/>
        <v>41847.333333333336</v>
      </c>
      <c r="D4982" s="91">
        <f t="shared" si="155"/>
        <v>41847.291666666672</v>
      </c>
      <c r="E4982" s="88" t="s">
        <v>142</v>
      </c>
      <c r="F4982" s="88">
        <v>3.37317</v>
      </c>
      <c r="H4982" s="88">
        <v>6.4891100000000002</v>
      </c>
      <c r="I4982" s="88">
        <v>8.5484000000000009</v>
      </c>
      <c r="J4982" s="88">
        <v>0.56274999999999997</v>
      </c>
    </row>
    <row r="4983" spans="1:10">
      <c r="A4983" s="89">
        <v>41847</v>
      </c>
      <c r="B4983" s="90">
        <v>0.375</v>
      </c>
      <c r="C4983" s="91">
        <f t="shared" si="154"/>
        <v>41847.375</v>
      </c>
      <c r="D4983" s="91">
        <f t="shared" si="155"/>
        <v>41847.333333333336</v>
      </c>
      <c r="E4983" s="88" t="s">
        <v>142</v>
      </c>
      <c r="F4983" s="88">
        <v>5.9999900000000004</v>
      </c>
      <c r="H4983" s="88">
        <v>2.87114</v>
      </c>
      <c r="I4983" s="88">
        <v>12.75351</v>
      </c>
      <c r="J4983" s="88">
        <v>1.31819</v>
      </c>
    </row>
    <row r="4984" spans="1:10">
      <c r="A4984" s="89">
        <v>41847</v>
      </c>
      <c r="B4984" s="90">
        <v>0.41666666666666669</v>
      </c>
      <c r="C4984" s="91">
        <f t="shared" si="154"/>
        <v>41847.416666666664</v>
      </c>
      <c r="D4984" s="91">
        <f t="shared" si="155"/>
        <v>41847.375</v>
      </c>
      <c r="E4984" s="88" t="s">
        <v>142</v>
      </c>
      <c r="F4984" s="88">
        <v>7.3683800000000002</v>
      </c>
      <c r="H4984" s="88">
        <v>2.2390599999999998</v>
      </c>
      <c r="I4984" s="88">
        <v>16.629670000000001</v>
      </c>
      <c r="J4984" s="88">
        <v>2.3098200000000002</v>
      </c>
    </row>
    <row r="4985" spans="1:10">
      <c r="A4985" s="89">
        <v>41847</v>
      </c>
      <c r="B4985" s="90">
        <v>0.45833333333333331</v>
      </c>
      <c r="C4985" s="91">
        <f t="shared" si="154"/>
        <v>41847.458333333336</v>
      </c>
      <c r="D4985" s="91">
        <f t="shared" si="155"/>
        <v>41847.416666666672</v>
      </c>
      <c r="E4985" s="88" t="s">
        <v>142</v>
      </c>
      <c r="F4985" s="88">
        <v>10.034890000000001</v>
      </c>
      <c r="H4985" s="88">
        <v>2.3920599999999999</v>
      </c>
      <c r="I4985" s="88">
        <v>14.387740000000001</v>
      </c>
      <c r="J4985" s="88">
        <v>1.8871599999999999</v>
      </c>
    </row>
    <row r="4986" spans="1:10">
      <c r="A4986" s="89">
        <v>41847</v>
      </c>
      <c r="B4986" s="90">
        <v>0.5</v>
      </c>
      <c r="C4986" s="91">
        <f t="shared" si="154"/>
        <v>41847.5</v>
      </c>
      <c r="D4986" s="91">
        <f t="shared" si="155"/>
        <v>41847.458333333336</v>
      </c>
      <c r="E4986" s="88" t="s">
        <v>142</v>
      </c>
      <c r="F4986" s="88">
        <v>8.6148600000000002</v>
      </c>
      <c r="H4986" s="88">
        <v>2.4417800000000001</v>
      </c>
      <c r="I4986" s="88">
        <v>8.7821999999999996</v>
      </c>
      <c r="J4986" s="88">
        <v>2.2204100000000002</v>
      </c>
    </row>
    <row r="4987" spans="1:10">
      <c r="A4987" s="89">
        <v>41847</v>
      </c>
      <c r="B4987" s="90">
        <v>0.54166666666666663</v>
      </c>
      <c r="C4987" s="91">
        <f t="shared" si="154"/>
        <v>41847.541666666664</v>
      </c>
      <c r="D4987" s="91">
        <f t="shared" si="155"/>
        <v>41847.5</v>
      </c>
      <c r="E4987" s="88" t="s">
        <v>142</v>
      </c>
      <c r="F4987" s="88">
        <v>7.8833299999999999</v>
      </c>
      <c r="H4987" s="88">
        <v>2.5766200000000001</v>
      </c>
      <c r="I4987" s="88">
        <v>10.83766</v>
      </c>
      <c r="J4987" s="88">
        <v>2.69232</v>
      </c>
    </row>
    <row r="4988" spans="1:10">
      <c r="A4988" s="89">
        <v>41847</v>
      </c>
      <c r="B4988" s="90">
        <v>0.58333333333333337</v>
      </c>
      <c r="C4988" s="91">
        <f t="shared" si="154"/>
        <v>41847.583333333336</v>
      </c>
      <c r="D4988" s="91">
        <f t="shared" si="155"/>
        <v>41847.541666666672</v>
      </c>
      <c r="E4988" s="88" t="s">
        <v>142</v>
      </c>
      <c r="F4988" s="88">
        <v>6.4991500000000002</v>
      </c>
      <c r="H4988" s="88">
        <v>2.1501299999999999</v>
      </c>
      <c r="I4988" s="88">
        <v>13.92013</v>
      </c>
      <c r="J4988" s="88">
        <v>3.4965299999999999</v>
      </c>
    </row>
    <row r="4989" spans="1:10">
      <c r="A4989" s="89">
        <v>41847</v>
      </c>
      <c r="B4989" s="90">
        <v>0.625</v>
      </c>
      <c r="C4989" s="91">
        <f t="shared" si="154"/>
        <v>41847.625</v>
      </c>
      <c r="D4989" s="91">
        <f t="shared" si="155"/>
        <v>41847.583333333336</v>
      </c>
      <c r="E4989" s="88" t="s">
        <v>142</v>
      </c>
      <c r="F4989" s="88">
        <v>6.5507900000000001</v>
      </c>
      <c r="H4989" s="88">
        <v>2.3514200000000001</v>
      </c>
      <c r="I4989" s="88">
        <v>14.90077</v>
      </c>
      <c r="J4989" s="88">
        <v>3.5921500000000002</v>
      </c>
    </row>
    <row r="4990" spans="1:10">
      <c r="A4990" s="89">
        <v>41847</v>
      </c>
      <c r="B4990" s="90">
        <v>0.66666666666666663</v>
      </c>
      <c r="C4990" s="91">
        <f t="shared" si="154"/>
        <v>41847.666666666664</v>
      </c>
      <c r="D4990" s="91">
        <f t="shared" si="155"/>
        <v>41847.625</v>
      </c>
      <c r="E4990" s="88" t="s">
        <v>142</v>
      </c>
      <c r="F4990" s="88">
        <v>4.2046299999999999</v>
      </c>
      <c r="H4990" s="88">
        <v>2.7028400000000001</v>
      </c>
      <c r="I4990" s="88">
        <v>15.46161</v>
      </c>
      <c r="J4990" s="88">
        <v>3.16662</v>
      </c>
    </row>
    <row r="4991" spans="1:10">
      <c r="A4991" s="89">
        <v>41847</v>
      </c>
      <c r="B4991" s="90">
        <v>0.70833333333333337</v>
      </c>
      <c r="C4991" s="91">
        <f t="shared" si="154"/>
        <v>41847.708333333336</v>
      </c>
      <c r="D4991" s="91">
        <f t="shared" si="155"/>
        <v>41847.666666666672</v>
      </c>
      <c r="E4991" s="88" t="s">
        <v>142</v>
      </c>
      <c r="F4991" s="88">
        <v>3.3243999999999998</v>
      </c>
      <c r="H4991" s="88">
        <v>2.76308</v>
      </c>
      <c r="I4991" s="88">
        <v>18.498180000000001</v>
      </c>
      <c r="J4991" s="88">
        <v>2.64547</v>
      </c>
    </row>
    <row r="4992" spans="1:10">
      <c r="A4992" s="89">
        <v>41847</v>
      </c>
      <c r="B4992" s="90">
        <v>0.75</v>
      </c>
      <c r="C4992" s="91">
        <f t="shared" si="154"/>
        <v>41847.75</v>
      </c>
      <c r="D4992" s="91">
        <f t="shared" si="155"/>
        <v>41847.708333333336</v>
      </c>
      <c r="E4992" s="88" t="s">
        <v>142</v>
      </c>
      <c r="F4992" s="88">
        <v>2.90604</v>
      </c>
      <c r="H4992" s="88">
        <v>2.85297</v>
      </c>
      <c r="I4992" s="88">
        <v>17.143170000000001</v>
      </c>
      <c r="J4992" s="88">
        <v>4.6359000000000004</v>
      </c>
    </row>
    <row r="4993" spans="1:10">
      <c r="A4993" s="89">
        <v>41847</v>
      </c>
      <c r="B4993" s="90">
        <v>0.79166666666666663</v>
      </c>
      <c r="C4993" s="91">
        <f t="shared" si="154"/>
        <v>41847.791666666664</v>
      </c>
      <c r="D4993" s="91">
        <f t="shared" si="155"/>
        <v>41847.75</v>
      </c>
      <c r="E4993" s="88" t="s">
        <v>142</v>
      </c>
      <c r="F4993" s="88">
        <v>4.6602800000000002</v>
      </c>
      <c r="H4993" s="88">
        <v>3.00406</v>
      </c>
      <c r="I4993" s="88">
        <v>24.010480000000001</v>
      </c>
      <c r="J4993" s="88">
        <v>8.6593199999999992</v>
      </c>
    </row>
    <row r="4994" spans="1:10">
      <c r="A4994" s="89">
        <v>41847</v>
      </c>
      <c r="B4994" s="90">
        <v>0.83333333333333337</v>
      </c>
      <c r="C4994" s="91">
        <f t="shared" si="154"/>
        <v>41847.833333333336</v>
      </c>
      <c r="D4994" s="91">
        <f t="shared" si="155"/>
        <v>41847.791666666672</v>
      </c>
      <c r="E4994" s="88" t="s">
        <v>142</v>
      </c>
      <c r="F4994" s="88">
        <v>5.4463200000000001</v>
      </c>
      <c r="H4994" s="88">
        <v>4.2830399999999997</v>
      </c>
      <c r="I4994" s="88">
        <v>28.307870000000001</v>
      </c>
      <c r="J4994" s="88">
        <v>8.7047399999999993</v>
      </c>
    </row>
    <row r="4995" spans="1:10">
      <c r="A4995" s="89">
        <v>41847</v>
      </c>
      <c r="B4995" s="90">
        <v>0.875</v>
      </c>
      <c r="C4995" s="91">
        <f t="shared" si="154"/>
        <v>41847.875</v>
      </c>
      <c r="D4995" s="91">
        <f t="shared" si="155"/>
        <v>41847.833333333336</v>
      </c>
      <c r="E4995" s="88" t="s">
        <v>142</v>
      </c>
      <c r="F4995" s="88">
        <v>12.15776</v>
      </c>
      <c r="H4995" s="88">
        <v>3.7614100000000001</v>
      </c>
      <c r="I4995" s="88">
        <v>39.705889999999997</v>
      </c>
      <c r="J4995" s="88">
        <v>7.6170099999999996</v>
      </c>
    </row>
    <row r="4996" spans="1:10">
      <c r="A4996" s="89">
        <v>41847</v>
      </c>
      <c r="B4996" s="90">
        <v>0.91666666666666663</v>
      </c>
      <c r="C4996" s="91">
        <f t="shared" si="154"/>
        <v>41847.916666666664</v>
      </c>
      <c r="D4996" s="91">
        <f t="shared" si="155"/>
        <v>41847.875</v>
      </c>
      <c r="E4996" s="88" t="s">
        <v>142</v>
      </c>
      <c r="F4996" s="88">
        <v>6.67415</v>
      </c>
      <c r="H4996" s="88">
        <v>3.9842200000000001</v>
      </c>
      <c r="I4996" s="88">
        <v>43.48977</v>
      </c>
      <c r="J4996" s="88">
        <v>6.76403</v>
      </c>
    </row>
    <row r="4997" spans="1:10">
      <c r="A4997" s="89">
        <v>41847</v>
      </c>
      <c r="B4997" s="90">
        <v>0.95833333333333337</v>
      </c>
      <c r="C4997" s="91">
        <f t="shared" si="154"/>
        <v>41847.958333333336</v>
      </c>
      <c r="D4997" s="91">
        <f t="shared" si="155"/>
        <v>41847.916666666672</v>
      </c>
      <c r="E4997" s="88" t="s">
        <v>142</v>
      </c>
      <c r="F4997" s="88">
        <v>4.4876800000000001</v>
      </c>
      <c r="H4997" s="88">
        <v>5.4960500000000003</v>
      </c>
      <c r="I4997" s="88">
        <v>38.725729999999999</v>
      </c>
      <c r="J4997" s="88">
        <v>7.2373799999999999</v>
      </c>
    </row>
    <row r="4998" spans="1:10">
      <c r="A4998" s="89">
        <v>41847</v>
      </c>
      <c r="B4998" s="92">
        <v>1</v>
      </c>
      <c r="C4998" s="91">
        <f t="shared" si="154"/>
        <v>41848</v>
      </c>
      <c r="D4998" s="91">
        <f t="shared" si="155"/>
        <v>41847.958333333336</v>
      </c>
      <c r="E4998" s="88" t="s">
        <v>142</v>
      </c>
      <c r="F4998" s="88">
        <v>5.0662099999999999</v>
      </c>
      <c r="H4998" s="88">
        <v>5.9784800000000002</v>
      </c>
      <c r="I4998" s="88">
        <v>24.337520000000001</v>
      </c>
      <c r="J4998" s="88">
        <v>6.6679300000000001</v>
      </c>
    </row>
    <row r="4999" spans="1:10">
      <c r="A4999" s="89">
        <v>41848</v>
      </c>
      <c r="B4999" s="90">
        <v>4.1666666666666664E-2</v>
      </c>
      <c r="C4999" s="91">
        <f t="shared" si="154"/>
        <v>41848.041666666664</v>
      </c>
      <c r="D4999" s="91">
        <f t="shared" si="155"/>
        <v>41848</v>
      </c>
      <c r="E4999" s="88" t="s">
        <v>142</v>
      </c>
      <c r="F4999" s="88">
        <v>7.1119500000000002</v>
      </c>
      <c r="H4999" s="88">
        <v>7.0819900000000002</v>
      </c>
      <c r="I4999" s="88">
        <v>22.439360000000001</v>
      </c>
      <c r="J4999" s="88">
        <v>8.8319299999999998</v>
      </c>
    </row>
    <row r="5000" spans="1:10">
      <c r="A5000" s="89">
        <v>41848</v>
      </c>
      <c r="B5000" s="90">
        <v>8.3333333333333329E-2</v>
      </c>
      <c r="C5000" s="91">
        <f t="shared" ref="C5000:C5063" si="156">A5000+B5000</f>
        <v>41848.083333333336</v>
      </c>
      <c r="D5000" s="91">
        <f t="shared" ref="D5000:D5063" si="157">C5000-"01:00"</f>
        <v>41848.041666666672</v>
      </c>
      <c r="E5000" s="88" t="s">
        <v>142</v>
      </c>
      <c r="I5000" s="88">
        <v>20.014309999999998</v>
      </c>
      <c r="J5000" s="88">
        <v>8.2777799999999999</v>
      </c>
    </row>
    <row r="5001" spans="1:10">
      <c r="A5001" s="89">
        <v>41848</v>
      </c>
      <c r="B5001" s="90">
        <v>0.125</v>
      </c>
      <c r="C5001" s="91">
        <f t="shared" si="156"/>
        <v>41848.125</v>
      </c>
      <c r="D5001" s="91">
        <f t="shared" si="157"/>
        <v>41848.083333333336</v>
      </c>
      <c r="E5001" s="88" t="s">
        <v>142</v>
      </c>
      <c r="F5001" s="88">
        <v>8.3595400000000009</v>
      </c>
      <c r="H5001" s="88">
        <v>8.5412300000000005</v>
      </c>
      <c r="I5001" s="88">
        <v>20.744409999999998</v>
      </c>
      <c r="J5001" s="88">
        <v>8.0396699999999992</v>
      </c>
    </row>
    <row r="5002" spans="1:10">
      <c r="A5002" s="89">
        <v>41848</v>
      </c>
      <c r="B5002" s="90">
        <v>0.16666666666666666</v>
      </c>
      <c r="C5002" s="91">
        <f t="shared" si="156"/>
        <v>41848.166666666664</v>
      </c>
      <c r="D5002" s="91">
        <f t="shared" si="157"/>
        <v>41848.125</v>
      </c>
      <c r="E5002" s="88" t="s">
        <v>142</v>
      </c>
      <c r="F5002" s="88">
        <v>9.6858599999999999</v>
      </c>
      <c r="H5002" s="88">
        <v>7.3086200000000003</v>
      </c>
      <c r="I5002" s="88">
        <v>16.82809</v>
      </c>
      <c r="J5002" s="88">
        <v>9.5959699999999994</v>
      </c>
    </row>
    <row r="5003" spans="1:10">
      <c r="A5003" s="89">
        <v>41848</v>
      </c>
      <c r="B5003" s="90">
        <v>0.20833333333333334</v>
      </c>
      <c r="C5003" s="91">
        <f t="shared" si="156"/>
        <v>41848.208333333336</v>
      </c>
      <c r="D5003" s="91">
        <f t="shared" si="157"/>
        <v>41848.166666666672</v>
      </c>
      <c r="E5003" s="88" t="s">
        <v>142</v>
      </c>
      <c r="F5003" s="88">
        <v>13.38893</v>
      </c>
      <c r="H5003" s="88">
        <v>6.9715400000000001</v>
      </c>
      <c r="I5003" s="88">
        <v>27.364049999999999</v>
      </c>
      <c r="J5003" s="88">
        <v>10.478590000000001</v>
      </c>
    </row>
    <row r="5004" spans="1:10">
      <c r="A5004" s="89">
        <v>41848</v>
      </c>
      <c r="B5004" s="90">
        <v>0.25</v>
      </c>
      <c r="C5004" s="91">
        <f t="shared" si="156"/>
        <v>41848.25</v>
      </c>
      <c r="D5004" s="91">
        <f t="shared" si="157"/>
        <v>41848.208333333336</v>
      </c>
      <c r="E5004" s="88" t="s">
        <v>142</v>
      </c>
      <c r="F5004" s="88">
        <v>21.708310000000001</v>
      </c>
      <c r="H5004" s="88">
        <v>6.8381400000000001</v>
      </c>
      <c r="I5004" s="88">
        <v>46.570329999999998</v>
      </c>
      <c r="J5004" s="88">
        <v>11.516120000000001</v>
      </c>
    </row>
    <row r="5005" spans="1:10">
      <c r="A5005" s="89">
        <v>41848</v>
      </c>
      <c r="B5005" s="90">
        <v>0.29166666666666669</v>
      </c>
      <c r="C5005" s="91">
        <f t="shared" si="156"/>
        <v>41848.291666666664</v>
      </c>
      <c r="D5005" s="91">
        <f t="shared" si="157"/>
        <v>41848.25</v>
      </c>
      <c r="E5005" s="88" t="s">
        <v>142</v>
      </c>
      <c r="F5005" s="88">
        <v>20.831430000000001</v>
      </c>
      <c r="H5005" s="88">
        <v>7.2172999999999998</v>
      </c>
      <c r="I5005" s="88">
        <v>51.977930000000001</v>
      </c>
      <c r="J5005" s="88">
        <v>16.033439999999999</v>
      </c>
    </row>
    <row r="5006" spans="1:10">
      <c r="A5006" s="89">
        <v>41848</v>
      </c>
      <c r="B5006" s="90">
        <v>0.33333333333333331</v>
      </c>
      <c r="C5006" s="91">
        <f t="shared" si="156"/>
        <v>41848.333333333336</v>
      </c>
      <c r="D5006" s="91">
        <f t="shared" si="157"/>
        <v>41848.291666666672</v>
      </c>
      <c r="E5006" s="88" t="s">
        <v>142</v>
      </c>
      <c r="F5006" s="88">
        <v>19.596910000000001</v>
      </c>
      <c r="H5006" s="88">
        <v>9.6160499999999995</v>
      </c>
      <c r="I5006" s="88">
        <v>30.114699999999999</v>
      </c>
      <c r="J5006" s="88">
        <v>10.42408</v>
      </c>
    </row>
    <row r="5007" spans="1:10">
      <c r="A5007" s="89">
        <v>41848</v>
      </c>
      <c r="B5007" s="90">
        <v>0.375</v>
      </c>
      <c r="C5007" s="91">
        <f t="shared" si="156"/>
        <v>41848.375</v>
      </c>
      <c r="D5007" s="91">
        <f t="shared" si="157"/>
        <v>41848.333333333336</v>
      </c>
      <c r="E5007" s="88" t="s">
        <v>142</v>
      </c>
      <c r="F5007" s="88">
        <v>19.862749999999998</v>
      </c>
      <c r="H5007" s="88">
        <v>9.8952799999999996</v>
      </c>
      <c r="I5007" s="88">
        <v>22.70233</v>
      </c>
      <c r="J5007" s="88">
        <v>11.76188</v>
      </c>
    </row>
    <row r="5008" spans="1:10">
      <c r="A5008" s="89">
        <v>41848</v>
      </c>
      <c r="B5008" s="90">
        <v>0.41666666666666669</v>
      </c>
      <c r="C5008" s="91">
        <f t="shared" si="156"/>
        <v>41848.416666666664</v>
      </c>
      <c r="D5008" s="91">
        <f t="shared" si="157"/>
        <v>41848.375</v>
      </c>
      <c r="E5008" s="88" t="s">
        <v>142</v>
      </c>
      <c r="F5008" s="88">
        <v>17.35594</v>
      </c>
      <c r="H5008" s="88">
        <v>8.2342700000000004</v>
      </c>
      <c r="I5008" s="88">
        <v>27.31767</v>
      </c>
      <c r="J5008" s="88">
        <v>15.02938</v>
      </c>
    </row>
    <row r="5009" spans="1:10">
      <c r="A5009" s="89">
        <v>41848</v>
      </c>
      <c r="B5009" s="90">
        <v>0.45833333333333331</v>
      </c>
      <c r="C5009" s="91">
        <f t="shared" si="156"/>
        <v>41848.458333333336</v>
      </c>
      <c r="D5009" s="91">
        <f t="shared" si="157"/>
        <v>41848.416666666672</v>
      </c>
      <c r="E5009" s="88" t="s">
        <v>142</v>
      </c>
      <c r="F5009" s="88">
        <v>20.184999999999999</v>
      </c>
      <c r="H5009" s="88">
        <v>7.2522000000000002</v>
      </c>
      <c r="I5009" s="88">
        <v>38.039630000000002</v>
      </c>
      <c r="J5009" s="88">
        <v>7.8364700000000003</v>
      </c>
    </row>
    <row r="5010" spans="1:10">
      <c r="A5010" s="89">
        <v>41848</v>
      </c>
      <c r="B5010" s="90">
        <v>0.5</v>
      </c>
      <c r="C5010" s="91">
        <f t="shared" si="156"/>
        <v>41848.5</v>
      </c>
      <c r="D5010" s="91">
        <f t="shared" si="157"/>
        <v>41848.458333333336</v>
      </c>
      <c r="E5010" s="88" t="s">
        <v>142</v>
      </c>
      <c r="F5010" s="88">
        <v>31.882809999999999</v>
      </c>
      <c r="H5010" s="88">
        <v>7.3769900000000002</v>
      </c>
      <c r="I5010" s="88">
        <v>26.199339999999999</v>
      </c>
      <c r="J5010" s="88">
        <v>3.9660500000000001</v>
      </c>
    </row>
    <row r="5011" spans="1:10">
      <c r="A5011" s="89">
        <v>41848</v>
      </c>
      <c r="B5011" s="90">
        <v>0.54166666666666663</v>
      </c>
      <c r="C5011" s="91">
        <f t="shared" si="156"/>
        <v>41848.541666666664</v>
      </c>
      <c r="D5011" s="91">
        <f t="shared" si="157"/>
        <v>41848.5</v>
      </c>
      <c r="E5011" s="88" t="s">
        <v>142</v>
      </c>
      <c r="F5011" s="88">
        <v>17.797249999999998</v>
      </c>
      <c r="H5011" s="88">
        <v>6.8381400000000001</v>
      </c>
      <c r="I5011" s="88">
        <v>25.918679999999998</v>
      </c>
      <c r="J5011" s="88">
        <v>8.9395000000000007</v>
      </c>
    </row>
    <row r="5012" spans="1:10">
      <c r="A5012" s="89">
        <v>41848</v>
      </c>
      <c r="B5012" s="90">
        <v>0.58333333333333337</v>
      </c>
      <c r="C5012" s="91">
        <f t="shared" si="156"/>
        <v>41848.583333333336</v>
      </c>
      <c r="D5012" s="91">
        <f t="shared" si="157"/>
        <v>41848.541666666672</v>
      </c>
      <c r="E5012" s="88" t="s">
        <v>142</v>
      </c>
      <c r="F5012" s="88">
        <v>15.95073</v>
      </c>
      <c r="H5012" s="88">
        <v>4.8902599999999996</v>
      </c>
      <c r="I5012" s="88">
        <v>30.393930000000001</v>
      </c>
      <c r="J5012" s="88">
        <v>8.9356799999999996</v>
      </c>
    </row>
    <row r="5013" spans="1:10">
      <c r="A5013" s="89">
        <v>41848</v>
      </c>
      <c r="B5013" s="90">
        <v>0.625</v>
      </c>
      <c r="C5013" s="91">
        <f t="shared" si="156"/>
        <v>41848.625</v>
      </c>
      <c r="D5013" s="91">
        <f t="shared" si="157"/>
        <v>41848.583333333336</v>
      </c>
      <c r="E5013" s="88" t="s">
        <v>142</v>
      </c>
      <c r="F5013" s="88">
        <v>16.084599999999998</v>
      </c>
      <c r="H5013" s="88">
        <v>4.1209600000000002</v>
      </c>
      <c r="I5013" s="88">
        <v>41.163220000000003</v>
      </c>
      <c r="J5013" s="88">
        <v>11.43436</v>
      </c>
    </row>
    <row r="5014" spans="1:10">
      <c r="A5014" s="89">
        <v>41848</v>
      </c>
      <c r="B5014" s="90">
        <v>0.66666666666666663</v>
      </c>
      <c r="C5014" s="91">
        <f t="shared" si="156"/>
        <v>41848.666666666664</v>
      </c>
      <c r="D5014" s="91">
        <f t="shared" si="157"/>
        <v>41848.625</v>
      </c>
      <c r="E5014" s="88" t="s">
        <v>142</v>
      </c>
      <c r="F5014" s="88">
        <v>25.368829999999999</v>
      </c>
      <c r="H5014" s="88">
        <v>5.6643499999999998</v>
      </c>
      <c r="I5014" s="88">
        <v>44.193089999999998</v>
      </c>
      <c r="J5014" s="88">
        <v>16.02101</v>
      </c>
    </row>
    <row r="5015" spans="1:10">
      <c r="A5015" s="89">
        <v>41848</v>
      </c>
      <c r="B5015" s="90">
        <v>0.70833333333333337</v>
      </c>
      <c r="C5015" s="91">
        <f t="shared" si="156"/>
        <v>41848.708333333336</v>
      </c>
      <c r="D5015" s="91">
        <f t="shared" si="157"/>
        <v>41848.666666666672</v>
      </c>
      <c r="E5015" s="88" t="s">
        <v>142</v>
      </c>
      <c r="F5015" s="88">
        <v>19.599779999999999</v>
      </c>
      <c r="H5015" s="88">
        <v>7.1307600000000004</v>
      </c>
      <c r="I5015" s="88">
        <v>41.209589999999999</v>
      </c>
      <c r="J5015" s="88">
        <v>9.2631899999999998</v>
      </c>
    </row>
    <row r="5016" spans="1:10">
      <c r="A5016" s="89">
        <v>41848</v>
      </c>
      <c r="B5016" s="90">
        <v>0.75</v>
      </c>
      <c r="C5016" s="91">
        <f t="shared" si="156"/>
        <v>41848.75</v>
      </c>
      <c r="D5016" s="91">
        <f t="shared" si="157"/>
        <v>41848.708333333336</v>
      </c>
      <c r="E5016" s="88" t="s">
        <v>142</v>
      </c>
      <c r="F5016" s="88">
        <v>24.5412</v>
      </c>
      <c r="H5016" s="88">
        <v>6.8467500000000001</v>
      </c>
      <c r="I5016" s="88">
        <v>41.909089999999999</v>
      </c>
      <c r="J5016" s="88">
        <v>9.9316099999999992</v>
      </c>
    </row>
    <row r="5017" spans="1:10">
      <c r="A5017" s="89">
        <v>41848</v>
      </c>
      <c r="B5017" s="90">
        <v>0.79166666666666663</v>
      </c>
      <c r="C5017" s="91">
        <f t="shared" si="156"/>
        <v>41848.791666666664</v>
      </c>
      <c r="D5017" s="91">
        <f t="shared" si="157"/>
        <v>41848.75</v>
      </c>
      <c r="E5017" s="88" t="s">
        <v>142</v>
      </c>
      <c r="F5017" s="88">
        <v>34.826630000000002</v>
      </c>
      <c r="H5017" s="88">
        <v>6.5727799999999998</v>
      </c>
      <c r="I5017" s="88">
        <v>25.965530000000001</v>
      </c>
      <c r="J5017" s="88">
        <v>12.536440000000001</v>
      </c>
    </row>
    <row r="5018" spans="1:10">
      <c r="A5018" s="89">
        <v>41848</v>
      </c>
      <c r="B5018" s="90">
        <v>0.83333333333333337</v>
      </c>
      <c r="C5018" s="91">
        <f t="shared" si="156"/>
        <v>41848.833333333336</v>
      </c>
      <c r="D5018" s="91">
        <f t="shared" si="157"/>
        <v>41848.791666666672</v>
      </c>
      <c r="E5018" s="88" t="s">
        <v>142</v>
      </c>
      <c r="F5018" s="88">
        <v>20.921790000000001</v>
      </c>
      <c r="H5018" s="88">
        <v>6.8763899999999998</v>
      </c>
      <c r="I5018" s="88">
        <v>24.567019999999999</v>
      </c>
      <c r="J5018" s="88">
        <v>10.88021</v>
      </c>
    </row>
    <row r="5019" spans="1:10">
      <c r="A5019" s="89">
        <v>41848</v>
      </c>
      <c r="B5019" s="90">
        <v>0.875</v>
      </c>
      <c r="C5019" s="91">
        <f t="shared" si="156"/>
        <v>41848.875</v>
      </c>
      <c r="D5019" s="91">
        <f t="shared" si="157"/>
        <v>41848.833333333336</v>
      </c>
      <c r="E5019" s="88" t="s">
        <v>142</v>
      </c>
      <c r="F5019" s="88">
        <v>22.175920000000001</v>
      </c>
      <c r="H5019" s="88">
        <v>5.0293999999999999</v>
      </c>
      <c r="I5019" s="88">
        <v>35.988950000000003</v>
      </c>
      <c r="J5019" s="88">
        <v>12.82044</v>
      </c>
    </row>
    <row r="5020" spans="1:10">
      <c r="A5020" s="89">
        <v>41848</v>
      </c>
      <c r="B5020" s="90">
        <v>0.91666666666666663</v>
      </c>
      <c r="C5020" s="91">
        <f t="shared" si="156"/>
        <v>41848.916666666664</v>
      </c>
      <c r="D5020" s="91">
        <f t="shared" si="157"/>
        <v>41848.875</v>
      </c>
      <c r="E5020" s="88" t="s">
        <v>142</v>
      </c>
      <c r="F5020" s="88">
        <v>15.745609999999999</v>
      </c>
      <c r="H5020" s="88">
        <v>4.1596900000000003</v>
      </c>
      <c r="I5020" s="88">
        <v>29.18188</v>
      </c>
      <c r="J5020" s="88">
        <v>9.0274800000000006</v>
      </c>
    </row>
    <row r="5021" spans="1:10">
      <c r="A5021" s="89">
        <v>41848</v>
      </c>
      <c r="B5021" s="90">
        <v>0.95833333333333337</v>
      </c>
      <c r="C5021" s="91">
        <f t="shared" si="156"/>
        <v>41848.958333333336</v>
      </c>
      <c r="D5021" s="91">
        <f t="shared" si="157"/>
        <v>41848.916666666672</v>
      </c>
      <c r="E5021" s="88" t="s">
        <v>142</v>
      </c>
      <c r="F5021" s="88">
        <v>12.56991</v>
      </c>
      <c r="H5021" s="88">
        <v>4.3179499999999997</v>
      </c>
      <c r="I5021" s="88">
        <v>33.424759999999999</v>
      </c>
      <c r="J5021" s="88">
        <v>8.3595400000000009</v>
      </c>
    </row>
    <row r="5022" spans="1:10">
      <c r="A5022" s="89">
        <v>41848</v>
      </c>
      <c r="B5022" s="92">
        <v>1</v>
      </c>
      <c r="C5022" s="91">
        <f t="shared" si="156"/>
        <v>41849</v>
      </c>
      <c r="D5022" s="91">
        <f t="shared" si="157"/>
        <v>41848.958333333336</v>
      </c>
      <c r="E5022" s="88" t="s">
        <v>142</v>
      </c>
      <c r="F5022" s="88">
        <v>7.8383799999999999</v>
      </c>
      <c r="H5022" s="88">
        <v>3.7126399999999999</v>
      </c>
      <c r="I5022" s="88">
        <v>17.715009999999999</v>
      </c>
      <c r="J5022" s="88">
        <v>8.3695799999999991</v>
      </c>
    </row>
    <row r="5023" spans="1:10">
      <c r="A5023" s="89">
        <v>41849</v>
      </c>
      <c r="B5023" s="90">
        <v>4.1666666666666664E-2</v>
      </c>
      <c r="C5023" s="91">
        <f t="shared" si="156"/>
        <v>41849.041666666664</v>
      </c>
      <c r="D5023" s="91">
        <f t="shared" si="157"/>
        <v>41849</v>
      </c>
      <c r="E5023" s="88" t="s">
        <v>142</v>
      </c>
      <c r="F5023" s="88">
        <v>6.4495899999999997</v>
      </c>
      <c r="H5023" s="88">
        <v>3.41126</v>
      </c>
      <c r="I5023" s="88">
        <v>20.53388</v>
      </c>
      <c r="J5023" s="88">
        <v>5.5778100000000004</v>
      </c>
    </row>
    <row r="5024" spans="1:10">
      <c r="A5024" s="89">
        <v>41849</v>
      </c>
      <c r="B5024" s="90">
        <v>8.3333333333333329E-2</v>
      </c>
      <c r="C5024" s="91">
        <f t="shared" si="156"/>
        <v>41849.083333333336</v>
      </c>
      <c r="D5024" s="91">
        <f t="shared" si="157"/>
        <v>41849.041666666672</v>
      </c>
      <c r="E5024" s="88" t="s">
        <v>142</v>
      </c>
      <c r="I5024" s="88">
        <v>23.697790000000001</v>
      </c>
      <c r="J5024" s="88">
        <v>5.5763699999999998</v>
      </c>
    </row>
    <row r="5025" spans="1:10">
      <c r="A5025" s="89">
        <v>41849</v>
      </c>
      <c r="B5025" s="90">
        <v>0.125</v>
      </c>
      <c r="C5025" s="91">
        <f t="shared" si="156"/>
        <v>41849.125</v>
      </c>
      <c r="D5025" s="91">
        <f t="shared" si="157"/>
        <v>41849.083333333336</v>
      </c>
      <c r="E5025" s="88" t="s">
        <v>142</v>
      </c>
      <c r="F5025" s="88">
        <v>9.4434500000000003</v>
      </c>
      <c r="H5025" s="88">
        <v>4.1157000000000004</v>
      </c>
      <c r="I5025" s="88">
        <v>26.70758</v>
      </c>
      <c r="J5025" s="88">
        <v>11.442489999999999</v>
      </c>
    </row>
    <row r="5026" spans="1:10">
      <c r="A5026" s="89">
        <v>41849</v>
      </c>
      <c r="B5026" s="90">
        <v>0.16666666666666666</v>
      </c>
      <c r="C5026" s="91">
        <f t="shared" si="156"/>
        <v>41849.166666666664</v>
      </c>
      <c r="D5026" s="91">
        <f t="shared" si="157"/>
        <v>41849.125</v>
      </c>
      <c r="E5026" s="88" t="s">
        <v>142</v>
      </c>
      <c r="F5026" s="88">
        <v>14.96627</v>
      </c>
      <c r="H5026" s="88">
        <v>3.43485</v>
      </c>
      <c r="I5026" s="88">
        <v>32.010469999999998</v>
      </c>
      <c r="J5026" s="88">
        <v>10.914160000000001</v>
      </c>
    </row>
    <row r="5027" spans="1:10">
      <c r="A5027" s="89">
        <v>41849</v>
      </c>
      <c r="B5027" s="90">
        <v>0.20833333333333334</v>
      </c>
      <c r="C5027" s="91">
        <f t="shared" si="156"/>
        <v>41849.208333333336</v>
      </c>
      <c r="D5027" s="91">
        <f t="shared" si="157"/>
        <v>41849.166666666672</v>
      </c>
      <c r="E5027" s="88" t="s">
        <v>142</v>
      </c>
      <c r="F5027" s="88">
        <v>17.807770000000001</v>
      </c>
      <c r="H5027" s="88">
        <v>2.9495499999999999</v>
      </c>
      <c r="I5027" s="88">
        <v>38.715690000000002</v>
      </c>
      <c r="J5027" s="88">
        <v>14.01145</v>
      </c>
    </row>
    <row r="5028" spans="1:10">
      <c r="A5028" s="89">
        <v>41849</v>
      </c>
      <c r="B5028" s="90">
        <v>0.25</v>
      </c>
      <c r="C5028" s="91">
        <f t="shared" si="156"/>
        <v>41849.25</v>
      </c>
      <c r="D5028" s="91">
        <f t="shared" si="157"/>
        <v>41849.208333333336</v>
      </c>
      <c r="E5028" s="88" t="s">
        <v>142</v>
      </c>
      <c r="F5028" s="88">
        <v>11.420970000000001</v>
      </c>
      <c r="H5028" s="88">
        <v>3.3229700000000002</v>
      </c>
      <c r="I5028" s="88">
        <v>40.586120000000001</v>
      </c>
      <c r="J5028" s="88">
        <v>15.307650000000001</v>
      </c>
    </row>
    <row r="5029" spans="1:10">
      <c r="A5029" s="89">
        <v>41849</v>
      </c>
      <c r="B5029" s="90">
        <v>0.29166666666666669</v>
      </c>
      <c r="C5029" s="91">
        <f t="shared" si="156"/>
        <v>41849.291666666664</v>
      </c>
      <c r="D5029" s="91">
        <f t="shared" si="157"/>
        <v>41849.25</v>
      </c>
      <c r="E5029" s="88" t="s">
        <v>142</v>
      </c>
      <c r="F5029" s="88">
        <v>12.41882</v>
      </c>
      <c r="H5029" s="88">
        <v>3.8809399999999998</v>
      </c>
      <c r="I5029" s="88">
        <v>43.394150000000003</v>
      </c>
      <c r="J5029" s="88">
        <v>18.205570000000002</v>
      </c>
    </row>
    <row r="5030" spans="1:10">
      <c r="A5030" s="89">
        <v>41849</v>
      </c>
      <c r="B5030" s="90">
        <v>0.33333333333333331</v>
      </c>
      <c r="C5030" s="91">
        <f t="shared" si="156"/>
        <v>41849.333333333336</v>
      </c>
      <c r="D5030" s="91">
        <f t="shared" si="157"/>
        <v>41849.291666666672</v>
      </c>
      <c r="E5030" s="88" t="s">
        <v>142</v>
      </c>
      <c r="F5030" s="88">
        <v>14.054959999999999</v>
      </c>
      <c r="H5030" s="88">
        <v>8.3724500000000006</v>
      </c>
      <c r="I5030" s="88">
        <v>52.574629999999999</v>
      </c>
      <c r="J5030" s="88">
        <v>5.2761100000000001</v>
      </c>
    </row>
    <row r="5031" spans="1:10">
      <c r="A5031" s="89">
        <v>41849</v>
      </c>
      <c r="B5031" s="90">
        <v>0.375</v>
      </c>
      <c r="C5031" s="91">
        <f t="shared" si="156"/>
        <v>41849.375</v>
      </c>
      <c r="D5031" s="91">
        <f t="shared" si="157"/>
        <v>41849.333333333336</v>
      </c>
      <c r="E5031" s="88" t="s">
        <v>142</v>
      </c>
      <c r="F5031" s="88">
        <v>12.599550000000001</v>
      </c>
      <c r="H5031" s="88">
        <v>13.17521</v>
      </c>
      <c r="I5031" s="88">
        <v>43.908610000000003</v>
      </c>
      <c r="J5031" s="88">
        <v>6.7430000000000003</v>
      </c>
    </row>
    <row r="5032" spans="1:10">
      <c r="A5032" s="89">
        <v>41849</v>
      </c>
      <c r="B5032" s="90">
        <v>0.41666666666666669</v>
      </c>
      <c r="C5032" s="91">
        <f t="shared" si="156"/>
        <v>41849.416666666664</v>
      </c>
      <c r="D5032" s="91">
        <f t="shared" si="157"/>
        <v>41849.375</v>
      </c>
      <c r="E5032" s="88" t="s">
        <v>142</v>
      </c>
      <c r="F5032" s="88">
        <v>13.70402</v>
      </c>
      <c r="H5032" s="88">
        <v>10.009069999999999</v>
      </c>
      <c r="I5032" s="88">
        <v>29.330100000000002</v>
      </c>
      <c r="J5032" s="88">
        <v>12.49628</v>
      </c>
    </row>
    <row r="5033" spans="1:10">
      <c r="A5033" s="89">
        <v>41849</v>
      </c>
      <c r="B5033" s="90">
        <v>0.45833333333333331</v>
      </c>
      <c r="C5033" s="91">
        <f t="shared" si="156"/>
        <v>41849.458333333336</v>
      </c>
      <c r="D5033" s="91">
        <f t="shared" si="157"/>
        <v>41849.416666666672</v>
      </c>
      <c r="E5033" s="88" t="s">
        <v>142</v>
      </c>
      <c r="F5033" s="88">
        <v>16.633009999999999</v>
      </c>
      <c r="H5033" s="88">
        <v>12.231389999999999</v>
      </c>
      <c r="I5033" s="88">
        <v>34.828539999999997</v>
      </c>
      <c r="J5033" s="88">
        <v>9.4319699999999997</v>
      </c>
    </row>
    <row r="5034" spans="1:10">
      <c r="A5034" s="89">
        <v>41849</v>
      </c>
      <c r="B5034" s="90">
        <v>0.5</v>
      </c>
      <c r="C5034" s="91">
        <f t="shared" si="156"/>
        <v>41849.5</v>
      </c>
      <c r="D5034" s="91">
        <f t="shared" si="157"/>
        <v>41849.458333333336</v>
      </c>
      <c r="E5034" s="88" t="s">
        <v>142</v>
      </c>
      <c r="F5034" s="88">
        <v>18.75254</v>
      </c>
      <c r="H5034" s="88">
        <v>7.6021900000000002</v>
      </c>
      <c r="I5034" s="88">
        <v>32.307380000000002</v>
      </c>
      <c r="J5034" s="88">
        <v>5.75997</v>
      </c>
    </row>
    <row r="5035" spans="1:10">
      <c r="A5035" s="89">
        <v>41849</v>
      </c>
      <c r="B5035" s="90">
        <v>0.54166666666666663</v>
      </c>
      <c r="C5035" s="91">
        <f t="shared" si="156"/>
        <v>41849.541666666664</v>
      </c>
      <c r="D5035" s="91">
        <f t="shared" si="157"/>
        <v>41849.5</v>
      </c>
      <c r="E5035" s="88" t="s">
        <v>142</v>
      </c>
      <c r="F5035" s="88">
        <v>15.262230000000001</v>
      </c>
      <c r="H5035" s="88">
        <v>5.1192799999999998</v>
      </c>
      <c r="I5035" s="88">
        <v>33.745579999999997</v>
      </c>
      <c r="J5035" s="88">
        <v>6.3762800000000004</v>
      </c>
    </row>
    <row r="5036" spans="1:10">
      <c r="A5036" s="89">
        <v>41849</v>
      </c>
      <c r="B5036" s="90">
        <v>0.58333333333333337</v>
      </c>
      <c r="C5036" s="91">
        <f t="shared" si="156"/>
        <v>41849.583333333336</v>
      </c>
      <c r="D5036" s="91">
        <f t="shared" si="157"/>
        <v>41849.541666666672</v>
      </c>
      <c r="E5036" s="88" t="s">
        <v>142</v>
      </c>
      <c r="F5036" s="88">
        <v>12.604810000000001</v>
      </c>
      <c r="H5036" s="88">
        <v>3.8226100000000001</v>
      </c>
      <c r="I5036" s="88">
        <v>38.167279999999998</v>
      </c>
      <c r="J5036" s="88">
        <v>6.1912399999999996</v>
      </c>
    </row>
    <row r="5037" spans="1:10">
      <c r="A5037" s="89">
        <v>41849</v>
      </c>
      <c r="B5037" s="90">
        <v>0.625</v>
      </c>
      <c r="C5037" s="91">
        <f t="shared" si="156"/>
        <v>41849.625</v>
      </c>
      <c r="D5037" s="91">
        <f t="shared" si="157"/>
        <v>41849.583333333336</v>
      </c>
      <c r="E5037" s="88" t="s">
        <v>142</v>
      </c>
      <c r="F5037" s="88">
        <v>11.25315</v>
      </c>
      <c r="H5037" s="88">
        <v>4.5101500000000003</v>
      </c>
      <c r="I5037" s="88">
        <v>36.67745</v>
      </c>
      <c r="J5037" s="88">
        <v>6.6162900000000002</v>
      </c>
    </row>
    <row r="5038" spans="1:10">
      <c r="A5038" s="89">
        <v>41849</v>
      </c>
      <c r="B5038" s="90">
        <v>0.66666666666666663</v>
      </c>
      <c r="C5038" s="91">
        <f t="shared" si="156"/>
        <v>41849.666666666664</v>
      </c>
      <c r="D5038" s="91">
        <f t="shared" si="157"/>
        <v>41849.625</v>
      </c>
      <c r="E5038" s="88" t="s">
        <v>142</v>
      </c>
      <c r="F5038" s="88">
        <v>11.16039</v>
      </c>
      <c r="H5038" s="88">
        <v>4.10853</v>
      </c>
      <c r="I5038" s="88">
        <v>31.608370000000001</v>
      </c>
      <c r="J5038" s="88">
        <v>5.14893</v>
      </c>
    </row>
    <row r="5039" spans="1:10">
      <c r="A5039" s="89">
        <v>41849</v>
      </c>
      <c r="B5039" s="90">
        <v>0.70833333333333337</v>
      </c>
      <c r="C5039" s="91">
        <f t="shared" si="156"/>
        <v>41849.708333333336</v>
      </c>
      <c r="D5039" s="91">
        <f t="shared" si="157"/>
        <v>41849.666666666672</v>
      </c>
      <c r="E5039" s="88" t="s">
        <v>142</v>
      </c>
      <c r="F5039" s="88">
        <v>12.876860000000001</v>
      </c>
      <c r="H5039" s="88">
        <v>6.3571499999999999</v>
      </c>
      <c r="I5039" s="88">
        <v>34.778329999999997</v>
      </c>
      <c r="J5039" s="88">
        <v>6.6182100000000004</v>
      </c>
    </row>
    <row r="5040" spans="1:10">
      <c r="A5040" s="89">
        <v>41849</v>
      </c>
      <c r="B5040" s="90">
        <v>0.75</v>
      </c>
      <c r="C5040" s="91">
        <f t="shared" si="156"/>
        <v>41849.75</v>
      </c>
      <c r="D5040" s="91">
        <f t="shared" si="157"/>
        <v>41849.708333333336</v>
      </c>
      <c r="E5040" s="88" t="s">
        <v>142</v>
      </c>
      <c r="F5040" s="88">
        <v>6.30647</v>
      </c>
      <c r="H5040" s="88">
        <v>6.2309299999999999</v>
      </c>
      <c r="I5040" s="88">
        <v>30.353770000000001</v>
      </c>
      <c r="J5040" s="88">
        <v>7.3765099999999997</v>
      </c>
    </row>
    <row r="5041" spans="1:10">
      <c r="A5041" s="89">
        <v>41849</v>
      </c>
      <c r="B5041" s="90">
        <v>0.79166666666666663</v>
      </c>
      <c r="C5041" s="91">
        <f t="shared" si="156"/>
        <v>41849.791666666664</v>
      </c>
      <c r="D5041" s="91">
        <f t="shared" si="157"/>
        <v>41849.75</v>
      </c>
      <c r="E5041" s="88" t="s">
        <v>142</v>
      </c>
      <c r="F5041" s="88">
        <v>7.6901599999999997</v>
      </c>
      <c r="H5041" s="88">
        <v>8.3992199999999997</v>
      </c>
      <c r="I5041" s="88">
        <v>23.922979999999999</v>
      </c>
      <c r="J5041" s="88">
        <v>7.0953799999999996</v>
      </c>
    </row>
    <row r="5042" spans="1:10">
      <c r="A5042" s="89">
        <v>41849</v>
      </c>
      <c r="B5042" s="90">
        <v>0.83333333333333337</v>
      </c>
      <c r="C5042" s="91">
        <f t="shared" si="156"/>
        <v>41849.833333333336</v>
      </c>
      <c r="D5042" s="91">
        <f t="shared" si="157"/>
        <v>41849.791666666672</v>
      </c>
      <c r="E5042" s="88" t="s">
        <v>142</v>
      </c>
      <c r="F5042" s="88">
        <v>10.958629999999999</v>
      </c>
      <c r="H5042" s="88">
        <v>9.2804099999999998</v>
      </c>
      <c r="I5042" s="88">
        <v>55.061349999999997</v>
      </c>
      <c r="J5042" s="88">
        <v>6.9065200000000004</v>
      </c>
    </row>
    <row r="5043" spans="1:10">
      <c r="A5043" s="89">
        <v>41849</v>
      </c>
      <c r="B5043" s="90">
        <v>0.875</v>
      </c>
      <c r="C5043" s="91">
        <f t="shared" si="156"/>
        <v>41849.875</v>
      </c>
      <c r="D5043" s="91">
        <f t="shared" si="157"/>
        <v>41849.833333333336</v>
      </c>
      <c r="E5043" s="88" t="s">
        <v>142</v>
      </c>
      <c r="F5043" s="88">
        <v>11.40854</v>
      </c>
      <c r="H5043" s="88">
        <v>7.3597799999999998</v>
      </c>
      <c r="I5043" s="88">
        <v>36.577039999999997</v>
      </c>
      <c r="J5043" s="88">
        <v>6.6698399999999998</v>
      </c>
    </row>
    <row r="5044" spans="1:10">
      <c r="A5044" s="89">
        <v>41849</v>
      </c>
      <c r="B5044" s="90">
        <v>0.91666666666666663</v>
      </c>
      <c r="C5044" s="91">
        <f t="shared" si="156"/>
        <v>41849.916666666664</v>
      </c>
      <c r="D5044" s="91">
        <f t="shared" si="157"/>
        <v>41849.875</v>
      </c>
      <c r="E5044" s="88" t="s">
        <v>142</v>
      </c>
      <c r="F5044" s="88">
        <v>7.0136200000000004</v>
      </c>
      <c r="H5044" s="88">
        <v>7.3516500000000002</v>
      </c>
      <c r="I5044" s="88">
        <v>31.686779999999999</v>
      </c>
      <c r="J5044" s="88">
        <v>6.90604</v>
      </c>
    </row>
    <row r="5045" spans="1:10">
      <c r="A5045" s="89">
        <v>41849</v>
      </c>
      <c r="B5045" s="90">
        <v>0.95833333333333337</v>
      </c>
      <c r="C5045" s="91">
        <f t="shared" si="156"/>
        <v>41849.958333333336</v>
      </c>
      <c r="D5045" s="91">
        <f t="shared" si="157"/>
        <v>41849.916666666672</v>
      </c>
      <c r="E5045" s="88" t="s">
        <v>142</v>
      </c>
      <c r="F5045" s="88">
        <v>7.4291099999999997</v>
      </c>
      <c r="H5045" s="88">
        <v>9.0657300000000003</v>
      </c>
      <c r="I5045" s="88">
        <v>21.496500000000001</v>
      </c>
      <c r="J5045" s="88">
        <v>8.0396699999999992</v>
      </c>
    </row>
    <row r="5046" spans="1:10">
      <c r="A5046" s="89">
        <v>41849</v>
      </c>
      <c r="B5046" s="92">
        <v>1</v>
      </c>
      <c r="C5046" s="91">
        <f t="shared" si="156"/>
        <v>41850</v>
      </c>
      <c r="D5046" s="91">
        <f t="shared" si="157"/>
        <v>41849.958333333336</v>
      </c>
      <c r="E5046" s="88" t="s">
        <v>142</v>
      </c>
      <c r="F5046" s="88">
        <v>5.0599999999999996</v>
      </c>
      <c r="H5046" s="88">
        <v>8.4900699999999993</v>
      </c>
      <c r="I5046" s="88">
        <v>15.354509999999999</v>
      </c>
      <c r="J5046" s="88">
        <v>6.6674499999999997</v>
      </c>
    </row>
    <row r="5047" spans="1:10">
      <c r="A5047" s="89">
        <v>41850</v>
      </c>
      <c r="B5047" s="90">
        <v>4.1666666666666664E-2</v>
      </c>
      <c r="C5047" s="91">
        <f t="shared" si="156"/>
        <v>41850.041666666664</v>
      </c>
      <c r="D5047" s="91">
        <f t="shared" si="157"/>
        <v>41850</v>
      </c>
      <c r="E5047" s="88" t="s">
        <v>142</v>
      </c>
      <c r="F5047" s="88">
        <v>6.5228999999999999</v>
      </c>
      <c r="H5047" s="88">
        <v>9.3546800000000001</v>
      </c>
      <c r="I5047" s="88">
        <v>10.574210000000001</v>
      </c>
      <c r="J5047" s="88">
        <v>10.45229</v>
      </c>
    </row>
    <row r="5048" spans="1:10">
      <c r="A5048" s="89">
        <v>41850</v>
      </c>
      <c r="B5048" s="90">
        <v>8.3333333333333329E-2</v>
      </c>
      <c r="C5048" s="91">
        <f t="shared" si="156"/>
        <v>41850.083333333336</v>
      </c>
      <c r="D5048" s="91">
        <f t="shared" si="157"/>
        <v>41850.041666666672</v>
      </c>
      <c r="E5048" s="88" t="s">
        <v>142</v>
      </c>
      <c r="I5048" s="88">
        <v>13.233230000000001</v>
      </c>
      <c r="J5048" s="88">
        <v>20.911750000000001</v>
      </c>
    </row>
    <row r="5049" spans="1:10">
      <c r="A5049" s="89">
        <v>41850</v>
      </c>
      <c r="B5049" s="90">
        <v>0.125</v>
      </c>
      <c r="C5049" s="91">
        <f t="shared" si="156"/>
        <v>41850.125</v>
      </c>
      <c r="D5049" s="91">
        <f t="shared" si="157"/>
        <v>41850.083333333336</v>
      </c>
      <c r="E5049" s="88" t="s">
        <v>142</v>
      </c>
      <c r="F5049" s="88">
        <v>9.8092100000000002</v>
      </c>
      <c r="H5049" s="88">
        <v>11.166130000000001</v>
      </c>
      <c r="I5049" s="88">
        <v>12.33658</v>
      </c>
      <c r="J5049" s="88">
        <v>19.632290000000001</v>
      </c>
    </row>
    <row r="5050" spans="1:10">
      <c r="A5050" s="89">
        <v>41850</v>
      </c>
      <c r="B5050" s="90">
        <v>0.16666666666666666</v>
      </c>
      <c r="C5050" s="91">
        <f t="shared" si="156"/>
        <v>41850.166666666664</v>
      </c>
      <c r="D5050" s="91">
        <f t="shared" si="157"/>
        <v>41850.125</v>
      </c>
      <c r="E5050" s="88" t="s">
        <v>142</v>
      </c>
      <c r="F5050" s="88">
        <v>12.699479999999999</v>
      </c>
      <c r="H5050" s="88">
        <v>10.93854</v>
      </c>
      <c r="I5050" s="88">
        <v>27.59498</v>
      </c>
      <c r="J5050" s="88">
        <v>21.036539999999999</v>
      </c>
    </row>
    <row r="5051" spans="1:10">
      <c r="A5051" s="89">
        <v>41850</v>
      </c>
      <c r="B5051" s="90">
        <v>0.20833333333333334</v>
      </c>
      <c r="C5051" s="91">
        <f t="shared" si="156"/>
        <v>41850.208333333336</v>
      </c>
      <c r="D5051" s="91">
        <f t="shared" si="157"/>
        <v>41850.166666666672</v>
      </c>
      <c r="E5051" s="88" t="s">
        <v>142</v>
      </c>
      <c r="F5051" s="88">
        <v>18.602409999999999</v>
      </c>
      <c r="H5051" s="88">
        <v>9.7255400000000005</v>
      </c>
      <c r="I5051" s="88">
        <v>36.499580000000002</v>
      </c>
      <c r="J5051" s="88">
        <v>19.787680000000002</v>
      </c>
    </row>
    <row r="5052" spans="1:10">
      <c r="A5052" s="89">
        <v>41850</v>
      </c>
      <c r="B5052" s="90">
        <v>0.25</v>
      </c>
      <c r="C5052" s="91">
        <f t="shared" si="156"/>
        <v>41850.25</v>
      </c>
      <c r="D5052" s="91">
        <f t="shared" si="157"/>
        <v>41850.208333333336</v>
      </c>
      <c r="E5052" s="88" t="s">
        <v>142</v>
      </c>
      <c r="F5052" s="88">
        <v>15.221590000000001</v>
      </c>
      <c r="H5052" s="88">
        <v>10.901249999999999</v>
      </c>
      <c r="I5052" s="88">
        <v>31.258859999999999</v>
      </c>
      <c r="J5052" s="88">
        <v>14.15776</v>
      </c>
    </row>
    <row r="5053" spans="1:10">
      <c r="A5053" s="89">
        <v>41850</v>
      </c>
      <c r="B5053" s="90">
        <v>0.29166666666666669</v>
      </c>
      <c r="C5053" s="91">
        <f t="shared" si="156"/>
        <v>41850.291666666664</v>
      </c>
      <c r="D5053" s="91">
        <f t="shared" si="157"/>
        <v>41850.25</v>
      </c>
      <c r="E5053" s="88" t="s">
        <v>142</v>
      </c>
      <c r="F5053" s="88">
        <v>13.15704</v>
      </c>
      <c r="H5053" s="88">
        <v>9.5309399999999993</v>
      </c>
      <c r="I5053" s="88">
        <v>33.577759999999998</v>
      </c>
      <c r="J5053" s="88">
        <v>7.5926299999999998</v>
      </c>
    </row>
    <row r="5054" spans="1:10">
      <c r="A5054" s="89">
        <v>41850</v>
      </c>
      <c r="B5054" s="90">
        <v>0.33333333333333331</v>
      </c>
      <c r="C5054" s="91">
        <f t="shared" si="156"/>
        <v>41850.333333333336</v>
      </c>
      <c r="D5054" s="91">
        <f t="shared" si="157"/>
        <v>41850.291666666672</v>
      </c>
      <c r="E5054" s="88" t="s">
        <v>142</v>
      </c>
      <c r="F5054" s="88">
        <v>11.352600000000001</v>
      </c>
      <c r="H5054" s="88">
        <v>7.4056800000000003</v>
      </c>
      <c r="I5054" s="88">
        <v>28.197900000000001</v>
      </c>
      <c r="J5054" s="88">
        <v>6.4542099999999998</v>
      </c>
    </row>
    <row r="5055" spans="1:10">
      <c r="A5055" s="89">
        <v>41850</v>
      </c>
      <c r="B5055" s="90">
        <v>0.375</v>
      </c>
      <c r="C5055" s="91">
        <f t="shared" si="156"/>
        <v>41850.375</v>
      </c>
      <c r="D5055" s="91">
        <f t="shared" si="157"/>
        <v>41850.333333333336</v>
      </c>
      <c r="E5055" s="88" t="s">
        <v>142</v>
      </c>
      <c r="F5055" s="88">
        <v>17.186199999999999</v>
      </c>
      <c r="H5055" s="88">
        <v>7.7303300000000004</v>
      </c>
      <c r="I5055" s="88">
        <v>32.603819999999999</v>
      </c>
      <c r="J5055" s="88">
        <v>9.4195399999999996</v>
      </c>
    </row>
    <row r="5056" spans="1:10">
      <c r="A5056" s="89">
        <v>41850</v>
      </c>
      <c r="B5056" s="90">
        <v>0.41666666666666669</v>
      </c>
      <c r="C5056" s="91">
        <f t="shared" si="156"/>
        <v>41850.416666666664</v>
      </c>
      <c r="D5056" s="91">
        <f t="shared" si="157"/>
        <v>41850.375</v>
      </c>
      <c r="E5056" s="88" t="s">
        <v>142</v>
      </c>
      <c r="F5056" s="88">
        <v>28.043469999999999</v>
      </c>
      <c r="H5056" s="88">
        <v>6.2667799999999998</v>
      </c>
      <c r="I5056" s="88">
        <v>31.351610000000001</v>
      </c>
      <c r="J5056" s="88">
        <v>9.8025199999999995</v>
      </c>
    </row>
    <row r="5057" spans="1:10">
      <c r="A5057" s="89">
        <v>41850</v>
      </c>
      <c r="B5057" s="90">
        <v>0.45833333333333331</v>
      </c>
      <c r="C5057" s="91">
        <f t="shared" si="156"/>
        <v>41850.458333333336</v>
      </c>
      <c r="D5057" s="91">
        <f t="shared" si="157"/>
        <v>41850.416666666672</v>
      </c>
      <c r="E5057" s="88" t="s">
        <v>142</v>
      </c>
      <c r="F5057" s="88">
        <v>24.388200000000001</v>
      </c>
      <c r="H5057" s="88">
        <v>6.0607100000000003</v>
      </c>
      <c r="I5057" s="88">
        <v>27.502230000000001</v>
      </c>
      <c r="J5057" s="88">
        <v>8.7166999999999994</v>
      </c>
    </row>
    <row r="5058" spans="1:10">
      <c r="A5058" s="89">
        <v>41850</v>
      </c>
      <c r="B5058" s="90">
        <v>0.5</v>
      </c>
      <c r="C5058" s="91">
        <f t="shared" si="156"/>
        <v>41850.5</v>
      </c>
      <c r="D5058" s="91">
        <f t="shared" si="157"/>
        <v>41850.458333333336</v>
      </c>
      <c r="E5058" s="88" t="s">
        <v>142</v>
      </c>
      <c r="F5058" s="88">
        <v>20.096070000000001</v>
      </c>
      <c r="H5058" s="88">
        <v>4.8931300000000002</v>
      </c>
      <c r="I5058" s="88">
        <v>28.522549999999999</v>
      </c>
      <c r="J5058" s="88">
        <v>4.2945200000000003</v>
      </c>
    </row>
    <row r="5059" spans="1:10">
      <c r="A5059" s="89">
        <v>41850</v>
      </c>
      <c r="B5059" s="90">
        <v>0.54166666666666663</v>
      </c>
      <c r="C5059" s="91">
        <f t="shared" si="156"/>
        <v>41850.541666666664</v>
      </c>
      <c r="D5059" s="91">
        <f t="shared" si="157"/>
        <v>41850.5</v>
      </c>
      <c r="E5059" s="88" t="s">
        <v>142</v>
      </c>
      <c r="F5059" s="88">
        <v>17.283259999999999</v>
      </c>
      <c r="H5059" s="88">
        <v>3.8517800000000002</v>
      </c>
      <c r="I5059" s="88">
        <v>24.765920000000001</v>
      </c>
      <c r="J5059" s="88">
        <v>3.4927000000000001</v>
      </c>
    </row>
    <row r="5060" spans="1:10">
      <c r="A5060" s="89">
        <v>41850</v>
      </c>
      <c r="B5060" s="90">
        <v>0.58333333333333337</v>
      </c>
      <c r="C5060" s="91">
        <f t="shared" si="156"/>
        <v>41850.583333333336</v>
      </c>
      <c r="D5060" s="91">
        <f t="shared" si="157"/>
        <v>41850.541666666672</v>
      </c>
      <c r="E5060" s="88" t="s">
        <v>142</v>
      </c>
      <c r="F5060" s="88">
        <v>16.163019999999999</v>
      </c>
      <c r="H5060" s="88">
        <v>5.5601200000000004</v>
      </c>
      <c r="I5060" s="88">
        <v>17.299040000000002</v>
      </c>
      <c r="J5060" s="88">
        <v>4.3939700000000004</v>
      </c>
    </row>
    <row r="5061" spans="1:10">
      <c r="A5061" s="89">
        <v>41850</v>
      </c>
      <c r="B5061" s="90">
        <v>0.625</v>
      </c>
      <c r="C5061" s="91">
        <f t="shared" si="156"/>
        <v>41850.625</v>
      </c>
      <c r="D5061" s="91">
        <f t="shared" si="157"/>
        <v>41850.583333333336</v>
      </c>
      <c r="E5061" s="88" t="s">
        <v>142</v>
      </c>
      <c r="F5061" s="88">
        <v>15.33825</v>
      </c>
      <c r="H5061" s="88">
        <v>4.9332900000000004</v>
      </c>
      <c r="I5061" s="88">
        <v>25.368829999999999</v>
      </c>
      <c r="J5061" s="88">
        <v>3.9679600000000002</v>
      </c>
    </row>
    <row r="5062" spans="1:10">
      <c r="A5062" s="89">
        <v>41850</v>
      </c>
      <c r="B5062" s="90">
        <v>0.66666666666666663</v>
      </c>
      <c r="C5062" s="91">
        <f t="shared" si="156"/>
        <v>41850.666666666664</v>
      </c>
      <c r="D5062" s="91">
        <f t="shared" si="157"/>
        <v>41850.625</v>
      </c>
      <c r="E5062" s="88" t="s">
        <v>142</v>
      </c>
      <c r="F5062" s="88">
        <v>10.276339999999999</v>
      </c>
      <c r="H5062" s="88">
        <v>5.2646300000000004</v>
      </c>
      <c r="I5062" s="88">
        <v>24.255759999999999</v>
      </c>
      <c r="J5062" s="88">
        <v>4.0626300000000004</v>
      </c>
    </row>
    <row r="5063" spans="1:10">
      <c r="A5063" s="89">
        <v>41850</v>
      </c>
      <c r="B5063" s="90">
        <v>0.70833333333333337</v>
      </c>
      <c r="C5063" s="91">
        <f t="shared" si="156"/>
        <v>41850.708333333336</v>
      </c>
      <c r="D5063" s="91">
        <f t="shared" si="157"/>
        <v>41850.666666666672</v>
      </c>
      <c r="E5063" s="88" t="s">
        <v>142</v>
      </c>
      <c r="F5063" s="88">
        <v>16.658829999999998</v>
      </c>
      <c r="H5063" s="88">
        <v>5.2177800000000003</v>
      </c>
      <c r="I5063" s="88">
        <v>19.89622</v>
      </c>
      <c r="J5063" s="88">
        <v>4.3494999999999999</v>
      </c>
    </row>
    <row r="5064" spans="1:10">
      <c r="A5064" s="89">
        <v>41850</v>
      </c>
      <c r="B5064" s="90">
        <v>0.75</v>
      </c>
      <c r="C5064" s="91">
        <f t="shared" ref="C5064:C5127" si="158">A5064+B5064</f>
        <v>41850.75</v>
      </c>
      <c r="D5064" s="91">
        <f t="shared" ref="D5064:D5127" si="159">C5064-"01:00"</f>
        <v>41850.708333333336</v>
      </c>
      <c r="E5064" s="88" t="s">
        <v>142</v>
      </c>
      <c r="F5064" s="88">
        <v>9.9703400000000002</v>
      </c>
      <c r="H5064" s="88">
        <v>7.7131100000000004</v>
      </c>
      <c r="I5064" s="88">
        <v>28.754439999999999</v>
      </c>
      <c r="J5064" s="88">
        <v>5.2985800000000003</v>
      </c>
    </row>
    <row r="5065" spans="1:10">
      <c r="A5065" s="89">
        <v>41850</v>
      </c>
      <c r="B5065" s="90">
        <v>0.79166666666666663</v>
      </c>
      <c r="C5065" s="91">
        <f t="shared" si="158"/>
        <v>41850.791666666664</v>
      </c>
      <c r="D5065" s="91">
        <f t="shared" si="159"/>
        <v>41850.75</v>
      </c>
      <c r="E5065" s="88" t="s">
        <v>142</v>
      </c>
      <c r="F5065" s="88">
        <v>11.45396</v>
      </c>
      <c r="H5065" s="88">
        <v>8.6951800000000006</v>
      </c>
      <c r="I5065" s="88">
        <v>40.209829999999997</v>
      </c>
      <c r="J5065" s="88">
        <v>11.87567</v>
      </c>
    </row>
    <row r="5066" spans="1:10">
      <c r="A5066" s="89">
        <v>41850</v>
      </c>
      <c r="B5066" s="90">
        <v>0.83333333333333337</v>
      </c>
      <c r="C5066" s="91">
        <f t="shared" si="158"/>
        <v>41850.833333333336</v>
      </c>
      <c r="D5066" s="91">
        <f t="shared" si="159"/>
        <v>41850.791666666672</v>
      </c>
      <c r="E5066" s="88" t="s">
        <v>142</v>
      </c>
      <c r="F5066" s="88">
        <v>12.56991</v>
      </c>
      <c r="H5066" s="88">
        <v>12.972009999999999</v>
      </c>
      <c r="I5066" s="88">
        <v>49.763730000000002</v>
      </c>
      <c r="J5066" s="88">
        <v>10.740119999999999</v>
      </c>
    </row>
    <row r="5067" spans="1:10">
      <c r="A5067" s="89">
        <v>41850</v>
      </c>
      <c r="B5067" s="90">
        <v>0.875</v>
      </c>
      <c r="C5067" s="91">
        <f t="shared" si="158"/>
        <v>41850.875</v>
      </c>
      <c r="D5067" s="91">
        <f t="shared" si="159"/>
        <v>41850.833333333336</v>
      </c>
      <c r="E5067" s="88" t="s">
        <v>142</v>
      </c>
      <c r="F5067" s="88">
        <v>18.689910000000001</v>
      </c>
      <c r="H5067" s="88">
        <v>11.725540000000001</v>
      </c>
      <c r="I5067" s="88">
        <v>59.132109999999997</v>
      </c>
      <c r="J5067" s="88">
        <v>5.7704899999999997</v>
      </c>
    </row>
    <row r="5068" spans="1:10">
      <c r="A5068" s="89">
        <v>41850</v>
      </c>
      <c r="B5068" s="90">
        <v>0.91666666666666663</v>
      </c>
      <c r="C5068" s="91">
        <f t="shared" si="158"/>
        <v>41850.916666666664</v>
      </c>
      <c r="D5068" s="91">
        <f t="shared" si="159"/>
        <v>41850.875</v>
      </c>
      <c r="E5068" s="88" t="s">
        <v>142</v>
      </c>
      <c r="F5068" s="88">
        <v>14.14772</v>
      </c>
      <c r="H5068" s="88">
        <v>11.47691</v>
      </c>
      <c r="I5068" s="88">
        <v>47.398440000000001</v>
      </c>
      <c r="J5068" s="88">
        <v>7.42624</v>
      </c>
    </row>
    <row r="5069" spans="1:10">
      <c r="A5069" s="89">
        <v>41850</v>
      </c>
      <c r="B5069" s="90">
        <v>0.95833333333333337</v>
      </c>
      <c r="C5069" s="91">
        <f t="shared" si="158"/>
        <v>41850.958333333336</v>
      </c>
      <c r="D5069" s="91">
        <f t="shared" si="159"/>
        <v>41850.916666666672</v>
      </c>
      <c r="E5069" s="88" t="s">
        <v>142</v>
      </c>
      <c r="F5069" s="88">
        <v>10.49628</v>
      </c>
      <c r="H5069" s="88">
        <v>9.5376399999999997</v>
      </c>
      <c r="I5069" s="88">
        <v>42.157719999999998</v>
      </c>
      <c r="J5069" s="88">
        <v>19.733180000000001</v>
      </c>
    </row>
    <row r="5070" spans="1:10">
      <c r="A5070" s="89">
        <v>41850</v>
      </c>
      <c r="B5070" s="92">
        <v>1</v>
      </c>
      <c r="C5070" s="91">
        <f t="shared" si="158"/>
        <v>41851</v>
      </c>
      <c r="D5070" s="91">
        <f t="shared" si="159"/>
        <v>41850.958333333336</v>
      </c>
      <c r="E5070" s="88" t="s">
        <v>142</v>
      </c>
      <c r="F5070" s="88">
        <v>6.5111100000000004</v>
      </c>
      <c r="H5070" s="88">
        <v>10.34423</v>
      </c>
      <c r="I5070" s="88">
        <v>47.9086</v>
      </c>
      <c r="J5070" s="88">
        <v>26.403980000000001</v>
      </c>
    </row>
    <row r="5071" spans="1:10">
      <c r="A5071" s="89">
        <v>41851</v>
      </c>
      <c r="B5071" s="90">
        <v>4.1666666666666664E-2</v>
      </c>
      <c r="C5071" s="91">
        <f t="shared" si="158"/>
        <v>41851.041666666664</v>
      </c>
      <c r="D5071" s="91">
        <f t="shared" si="159"/>
        <v>41851</v>
      </c>
      <c r="E5071" s="88" t="s">
        <v>142</v>
      </c>
      <c r="F5071" s="88">
        <v>4.6052999999999997</v>
      </c>
      <c r="H5071" s="88">
        <v>12.4338</v>
      </c>
      <c r="I5071" s="88">
        <v>49.429200000000002</v>
      </c>
      <c r="J5071" s="88">
        <v>35.390810000000002</v>
      </c>
    </row>
    <row r="5072" spans="1:10">
      <c r="A5072" s="89">
        <v>41851</v>
      </c>
      <c r="B5072" s="90">
        <v>8.3333333333333329E-2</v>
      </c>
      <c r="C5072" s="91">
        <f t="shared" si="158"/>
        <v>41851.083333333336</v>
      </c>
      <c r="D5072" s="91">
        <f t="shared" si="159"/>
        <v>41851.041666666672</v>
      </c>
      <c r="E5072" s="88" t="s">
        <v>142</v>
      </c>
      <c r="I5072" s="88">
        <v>32.212240000000001</v>
      </c>
      <c r="J5072" s="88">
        <v>29.051349999999999</v>
      </c>
    </row>
    <row r="5073" spans="1:10">
      <c r="A5073" s="89">
        <v>41851</v>
      </c>
      <c r="B5073" s="90">
        <v>0.125</v>
      </c>
      <c r="C5073" s="91">
        <f t="shared" si="158"/>
        <v>41851.125</v>
      </c>
      <c r="D5073" s="91">
        <f t="shared" si="159"/>
        <v>41851.083333333336</v>
      </c>
      <c r="E5073" s="88" t="s">
        <v>142</v>
      </c>
      <c r="F5073" s="88">
        <v>5.8182999999999998</v>
      </c>
      <c r="H5073" s="88">
        <v>10.656929999999999</v>
      </c>
      <c r="I5073" s="88">
        <v>25.317679999999999</v>
      </c>
      <c r="J5073" s="88">
        <v>24.88306</v>
      </c>
    </row>
    <row r="5074" spans="1:10">
      <c r="A5074" s="89">
        <v>41851</v>
      </c>
      <c r="B5074" s="90">
        <v>0.16666666666666666</v>
      </c>
      <c r="C5074" s="91">
        <f t="shared" si="158"/>
        <v>41851.166666666664</v>
      </c>
      <c r="D5074" s="91">
        <f t="shared" si="159"/>
        <v>41851.125</v>
      </c>
      <c r="E5074" s="88" t="s">
        <v>142</v>
      </c>
      <c r="F5074" s="88">
        <v>10.48767</v>
      </c>
      <c r="H5074" s="88">
        <v>12.69422</v>
      </c>
      <c r="I5074" s="88">
        <v>27.630839999999999</v>
      </c>
      <c r="J5074" s="88">
        <v>29.99804</v>
      </c>
    </row>
    <row r="5075" spans="1:10">
      <c r="A5075" s="89">
        <v>41851</v>
      </c>
      <c r="B5075" s="90">
        <v>0.20833333333333334</v>
      </c>
      <c r="C5075" s="91">
        <f t="shared" si="158"/>
        <v>41851.208333333336</v>
      </c>
      <c r="D5075" s="91">
        <f t="shared" si="159"/>
        <v>41851.166666666672</v>
      </c>
      <c r="E5075" s="88" t="s">
        <v>142</v>
      </c>
      <c r="F5075" s="88">
        <v>18.48479</v>
      </c>
      <c r="H5075" s="88">
        <v>15.89622</v>
      </c>
      <c r="I5075" s="88">
        <v>38.322200000000002</v>
      </c>
      <c r="J5075" s="88">
        <v>22.466619999999999</v>
      </c>
    </row>
    <row r="5076" spans="1:10">
      <c r="A5076" s="89">
        <v>41851</v>
      </c>
      <c r="B5076" s="90">
        <v>0.25</v>
      </c>
      <c r="C5076" s="91">
        <f t="shared" si="158"/>
        <v>41851.25</v>
      </c>
      <c r="D5076" s="91">
        <f t="shared" si="159"/>
        <v>41851.208333333336</v>
      </c>
      <c r="E5076" s="88" t="s">
        <v>142</v>
      </c>
      <c r="F5076" s="88">
        <v>26.902180000000001</v>
      </c>
      <c r="H5076" s="88">
        <v>12.986829999999999</v>
      </c>
      <c r="I5076" s="88">
        <v>38.692270000000001</v>
      </c>
      <c r="J5076" s="88">
        <v>18.836210000000001</v>
      </c>
    </row>
    <row r="5077" spans="1:10">
      <c r="A5077" s="89">
        <v>41851</v>
      </c>
      <c r="B5077" s="90">
        <v>0.29166666666666669</v>
      </c>
      <c r="C5077" s="91">
        <f t="shared" si="158"/>
        <v>41851.291666666664</v>
      </c>
      <c r="D5077" s="91">
        <f t="shared" si="159"/>
        <v>41851.25</v>
      </c>
      <c r="E5077" s="88" t="s">
        <v>142</v>
      </c>
      <c r="F5077" s="88">
        <v>14.39348</v>
      </c>
      <c r="H5077" s="88">
        <v>8.9060299999999994</v>
      </c>
      <c r="I5077" s="88">
        <v>37.767090000000003</v>
      </c>
      <c r="J5077" s="88">
        <v>8.5077599999999993</v>
      </c>
    </row>
    <row r="5078" spans="1:10">
      <c r="A5078" s="89">
        <v>41851</v>
      </c>
      <c r="B5078" s="90">
        <v>0.33333333333333331</v>
      </c>
      <c r="C5078" s="91">
        <f t="shared" si="158"/>
        <v>41851.333333333336</v>
      </c>
      <c r="D5078" s="91">
        <f t="shared" si="159"/>
        <v>41851.291666666672</v>
      </c>
      <c r="E5078" s="88" t="s">
        <v>142</v>
      </c>
      <c r="F5078" s="88">
        <v>13.20438</v>
      </c>
      <c r="H5078" s="88">
        <v>9.1905199999999994</v>
      </c>
      <c r="I5078" s="88">
        <v>29.57442</v>
      </c>
      <c r="J5078" s="88">
        <v>4.4279200000000003</v>
      </c>
    </row>
    <row r="5079" spans="1:10">
      <c r="A5079" s="89">
        <v>41851</v>
      </c>
      <c r="B5079" s="90">
        <v>0.375</v>
      </c>
      <c r="C5079" s="91">
        <f t="shared" si="158"/>
        <v>41851.375</v>
      </c>
      <c r="D5079" s="91">
        <f t="shared" si="159"/>
        <v>41851.333333333336</v>
      </c>
      <c r="E5079" s="88" t="s">
        <v>142</v>
      </c>
      <c r="F5079" s="88">
        <v>14.88547</v>
      </c>
      <c r="H5079" s="88">
        <v>9.1446199999999997</v>
      </c>
      <c r="I5079" s="88">
        <v>28.695150000000002</v>
      </c>
      <c r="J5079" s="88">
        <v>2.1687799999999999</v>
      </c>
    </row>
    <row r="5080" spans="1:10">
      <c r="A5080" s="89">
        <v>41851</v>
      </c>
      <c r="B5080" s="90">
        <v>0.41666666666666669</v>
      </c>
      <c r="C5080" s="91">
        <f t="shared" si="158"/>
        <v>41851.416666666664</v>
      </c>
      <c r="D5080" s="91">
        <f t="shared" si="159"/>
        <v>41851.375</v>
      </c>
      <c r="E5080" s="88" t="s">
        <v>142</v>
      </c>
      <c r="F5080" s="88">
        <v>15.730309999999999</v>
      </c>
      <c r="H5080" s="88">
        <v>6.5192300000000003</v>
      </c>
      <c r="I5080" s="88">
        <v>22.58567</v>
      </c>
      <c r="J5080" s="88">
        <v>1.5539099999999999</v>
      </c>
    </row>
    <row r="5081" spans="1:10">
      <c r="A5081" s="89">
        <v>41851</v>
      </c>
      <c r="B5081" s="90">
        <v>0.45833333333333331</v>
      </c>
      <c r="C5081" s="91">
        <f t="shared" si="158"/>
        <v>41851.458333333336</v>
      </c>
      <c r="D5081" s="91">
        <f t="shared" si="159"/>
        <v>41851.416666666672</v>
      </c>
      <c r="E5081" s="88" t="s">
        <v>142</v>
      </c>
      <c r="F5081" s="88">
        <v>17.197679999999998</v>
      </c>
      <c r="H5081" s="88">
        <v>6.0597599999999998</v>
      </c>
      <c r="I5081" s="88">
        <v>19.8551</v>
      </c>
      <c r="J5081" s="88">
        <v>3.2995399999999999</v>
      </c>
    </row>
    <row r="5082" spans="1:10">
      <c r="A5082" s="89">
        <v>41851</v>
      </c>
      <c r="B5082" s="90">
        <v>0.5</v>
      </c>
      <c r="C5082" s="91">
        <f t="shared" si="158"/>
        <v>41851.5</v>
      </c>
      <c r="D5082" s="91">
        <f t="shared" si="159"/>
        <v>41851.458333333336</v>
      </c>
      <c r="E5082" s="88" t="s">
        <v>142</v>
      </c>
      <c r="F5082" s="88">
        <v>15.103009999999999</v>
      </c>
      <c r="H5082" s="88">
        <v>5.4917400000000001</v>
      </c>
      <c r="I5082" s="88">
        <v>21.151769999999999</v>
      </c>
      <c r="J5082" s="88">
        <v>2.9256500000000001</v>
      </c>
    </row>
    <row r="5083" spans="1:10">
      <c r="A5083" s="89">
        <v>41851</v>
      </c>
      <c r="B5083" s="90">
        <v>0.54166666666666663</v>
      </c>
      <c r="C5083" s="91">
        <f t="shared" si="158"/>
        <v>41851.541666666664</v>
      </c>
      <c r="D5083" s="91">
        <f t="shared" si="159"/>
        <v>41851.5</v>
      </c>
      <c r="E5083" s="88" t="s">
        <v>142</v>
      </c>
      <c r="F5083" s="88">
        <v>20.90841</v>
      </c>
      <c r="H5083" s="88">
        <v>3.4161999999999999</v>
      </c>
      <c r="I5083" s="88">
        <v>21.197189999999999</v>
      </c>
      <c r="J5083" s="88">
        <v>2.35907</v>
      </c>
    </row>
    <row r="5084" spans="1:10">
      <c r="A5084" s="89">
        <v>41851</v>
      </c>
      <c r="B5084" s="90">
        <v>0.58333333333333337</v>
      </c>
      <c r="C5084" s="91">
        <f t="shared" si="158"/>
        <v>41851.583333333336</v>
      </c>
      <c r="D5084" s="91">
        <f t="shared" si="159"/>
        <v>41851.541666666672</v>
      </c>
      <c r="E5084" s="88" t="s">
        <v>142</v>
      </c>
      <c r="F5084" s="88">
        <v>17.35737</v>
      </c>
      <c r="H5084" s="88">
        <v>2.9500299999999999</v>
      </c>
      <c r="I5084" s="88">
        <v>33.462060000000001</v>
      </c>
      <c r="J5084" s="88">
        <v>4.39445</v>
      </c>
    </row>
    <row r="5085" spans="1:10">
      <c r="A5085" s="89">
        <v>41851</v>
      </c>
      <c r="B5085" s="90">
        <v>0.625</v>
      </c>
      <c r="C5085" s="91">
        <f t="shared" si="158"/>
        <v>41851.625</v>
      </c>
      <c r="D5085" s="91">
        <f t="shared" si="159"/>
        <v>41851.583333333336</v>
      </c>
      <c r="E5085" s="88" t="s">
        <v>142</v>
      </c>
      <c r="F5085" s="88">
        <v>15.178559999999999</v>
      </c>
      <c r="H5085" s="88">
        <v>3.70499</v>
      </c>
      <c r="I5085" s="88">
        <v>33.600709999999999</v>
      </c>
      <c r="J5085" s="88">
        <v>6.7114399999999996</v>
      </c>
    </row>
    <row r="5086" spans="1:10">
      <c r="A5086" s="89">
        <v>41851</v>
      </c>
      <c r="B5086" s="90">
        <v>0.66666666666666663</v>
      </c>
      <c r="C5086" s="91">
        <f t="shared" si="158"/>
        <v>41851.666666666664</v>
      </c>
      <c r="D5086" s="91">
        <f t="shared" si="159"/>
        <v>41851.625</v>
      </c>
      <c r="E5086" s="88" t="s">
        <v>142</v>
      </c>
      <c r="F5086" s="88">
        <v>18.151540000000001</v>
      </c>
      <c r="H5086" s="88">
        <v>4.1123500000000002</v>
      </c>
      <c r="I5086" s="88">
        <v>36.378140000000002</v>
      </c>
      <c r="J5086" s="88">
        <v>15.59787</v>
      </c>
    </row>
    <row r="5087" spans="1:10">
      <c r="A5087" s="89">
        <v>41851</v>
      </c>
      <c r="B5087" s="90">
        <v>0.70833333333333337</v>
      </c>
      <c r="C5087" s="91">
        <f t="shared" si="158"/>
        <v>41851.708333333336</v>
      </c>
      <c r="D5087" s="91">
        <f t="shared" si="159"/>
        <v>41851.666666666672</v>
      </c>
      <c r="E5087" s="88" t="s">
        <v>142</v>
      </c>
      <c r="F5087" s="88">
        <v>15.3459</v>
      </c>
      <c r="H5087" s="88">
        <v>6.42361</v>
      </c>
      <c r="I5087" s="88">
        <v>26.288270000000001</v>
      </c>
      <c r="J5087" s="88">
        <v>13.325340000000001</v>
      </c>
    </row>
    <row r="5088" spans="1:10">
      <c r="A5088" s="89">
        <v>41851</v>
      </c>
      <c r="B5088" s="90">
        <v>0.75</v>
      </c>
      <c r="C5088" s="91">
        <f t="shared" si="158"/>
        <v>41851.75</v>
      </c>
      <c r="D5088" s="91">
        <f t="shared" si="159"/>
        <v>41851.708333333336</v>
      </c>
      <c r="E5088" s="88" t="s">
        <v>142</v>
      </c>
      <c r="F5088" s="88">
        <v>14.68896</v>
      </c>
      <c r="H5088" s="88">
        <v>6.2180200000000001</v>
      </c>
      <c r="I5088" s="88">
        <v>30.962900000000001</v>
      </c>
      <c r="J5088" s="88">
        <v>11.48743</v>
      </c>
    </row>
    <row r="5089" spans="1:10">
      <c r="A5089" s="89">
        <v>41851</v>
      </c>
      <c r="B5089" s="90">
        <v>0.79166666666666663</v>
      </c>
      <c r="C5089" s="91">
        <f t="shared" si="158"/>
        <v>41851.791666666664</v>
      </c>
      <c r="D5089" s="91">
        <f t="shared" si="159"/>
        <v>41851.75</v>
      </c>
      <c r="E5089" s="88" t="s">
        <v>142</v>
      </c>
      <c r="F5089" s="88">
        <v>17.31578</v>
      </c>
      <c r="H5089" s="88">
        <v>6.3638399999999997</v>
      </c>
      <c r="I5089" s="88">
        <v>30.54645</v>
      </c>
      <c r="J5089" s="88">
        <v>16.12811</v>
      </c>
    </row>
    <row r="5090" spans="1:10">
      <c r="A5090" s="89">
        <v>41851</v>
      </c>
      <c r="B5090" s="90">
        <v>0.83333333333333337</v>
      </c>
      <c r="C5090" s="91">
        <f t="shared" si="158"/>
        <v>41851.833333333336</v>
      </c>
      <c r="D5090" s="91">
        <f t="shared" si="159"/>
        <v>41851.791666666672</v>
      </c>
      <c r="E5090" s="88" t="s">
        <v>142</v>
      </c>
      <c r="F5090" s="88">
        <v>23.157509999999998</v>
      </c>
      <c r="H5090" s="88">
        <v>10.90842</v>
      </c>
      <c r="I5090" s="88">
        <v>33.554810000000003</v>
      </c>
      <c r="J5090" s="88">
        <v>20.251460000000002</v>
      </c>
    </row>
    <row r="5091" spans="1:10">
      <c r="A5091" s="89">
        <v>41851</v>
      </c>
      <c r="B5091" s="90">
        <v>0.875</v>
      </c>
      <c r="C5091" s="91">
        <f t="shared" si="158"/>
        <v>41851.875</v>
      </c>
      <c r="D5091" s="91">
        <f t="shared" si="159"/>
        <v>41851.833333333336</v>
      </c>
      <c r="E5091" s="88" t="s">
        <v>142</v>
      </c>
      <c r="F5091" s="88">
        <v>16.810400000000001</v>
      </c>
      <c r="H5091" s="88">
        <v>9.4319699999999997</v>
      </c>
      <c r="I5091" s="88">
        <v>32.953330000000001</v>
      </c>
      <c r="J5091" s="88">
        <v>15.755179999999999</v>
      </c>
    </row>
    <row r="5092" spans="1:10">
      <c r="A5092" s="89">
        <v>41851</v>
      </c>
      <c r="B5092" s="90">
        <v>0.91666666666666663</v>
      </c>
      <c r="C5092" s="91">
        <f t="shared" si="158"/>
        <v>41851.916666666664</v>
      </c>
      <c r="D5092" s="91">
        <f t="shared" si="159"/>
        <v>41851.875</v>
      </c>
      <c r="E5092" s="88" t="s">
        <v>142</v>
      </c>
      <c r="F5092" s="88">
        <v>8.9657999999999998</v>
      </c>
      <c r="H5092" s="88">
        <v>11.200559999999999</v>
      </c>
      <c r="I5092" s="88">
        <v>26.704719999999998</v>
      </c>
      <c r="J5092" s="88">
        <v>10.405430000000001</v>
      </c>
    </row>
    <row r="5093" spans="1:10">
      <c r="A5093" s="89">
        <v>41851</v>
      </c>
      <c r="B5093" s="90">
        <v>0.95833333333333337</v>
      </c>
      <c r="C5093" s="91">
        <f t="shared" si="158"/>
        <v>41851.958333333336</v>
      </c>
      <c r="D5093" s="91">
        <f t="shared" si="159"/>
        <v>41851.916666666672</v>
      </c>
      <c r="E5093" s="88" t="s">
        <v>142</v>
      </c>
      <c r="F5093" s="88">
        <v>5.0461299999999998</v>
      </c>
      <c r="H5093" s="88">
        <v>9.3903800000000004</v>
      </c>
      <c r="I5093" s="88">
        <v>28.972940000000001</v>
      </c>
      <c r="J5093" s="88">
        <v>9.5997900000000005</v>
      </c>
    </row>
    <row r="5094" spans="1:10">
      <c r="A5094" s="89">
        <v>41851</v>
      </c>
      <c r="B5094" s="92">
        <v>1</v>
      </c>
      <c r="C5094" s="91">
        <f t="shared" si="158"/>
        <v>41852</v>
      </c>
      <c r="D5094" s="91">
        <f t="shared" si="159"/>
        <v>41851.958333333336</v>
      </c>
      <c r="E5094" s="88" t="s">
        <v>142</v>
      </c>
      <c r="F5094" s="88">
        <v>5.0987299999999998</v>
      </c>
      <c r="H5094" s="88">
        <v>7.0547300000000002</v>
      </c>
      <c r="I5094" s="88">
        <v>25.918679999999998</v>
      </c>
      <c r="J5094" s="88">
        <v>9.6031399999999998</v>
      </c>
    </row>
    <row r="5095" spans="1:10">
      <c r="A5095" s="89">
        <v>41852</v>
      </c>
      <c r="B5095" s="90">
        <v>4.1666666666666664E-2</v>
      </c>
      <c r="C5095" s="91">
        <f t="shared" si="158"/>
        <v>41852.041666666664</v>
      </c>
      <c r="D5095" s="91">
        <f t="shared" si="159"/>
        <v>41852</v>
      </c>
      <c r="E5095" s="88" t="s">
        <v>142</v>
      </c>
      <c r="F5095" s="88">
        <v>10.76674</v>
      </c>
      <c r="H5095" s="88">
        <v>5.23834</v>
      </c>
      <c r="I5095" s="88">
        <v>27.403580000000002</v>
      </c>
      <c r="J5095" s="88">
        <v>9.2216000000000005</v>
      </c>
    </row>
    <row r="5096" spans="1:10">
      <c r="A5096" s="89">
        <v>41852</v>
      </c>
      <c r="B5096" s="90">
        <v>8.3333333333333329E-2</v>
      </c>
      <c r="C5096" s="91">
        <f t="shared" si="158"/>
        <v>41852.083333333336</v>
      </c>
      <c r="D5096" s="91">
        <f t="shared" si="159"/>
        <v>41852.041666666672</v>
      </c>
      <c r="E5096" s="88" t="s">
        <v>142</v>
      </c>
      <c r="I5096" s="88">
        <v>25.556740000000001</v>
      </c>
      <c r="J5096" s="88">
        <v>8.7492099999999997</v>
      </c>
    </row>
    <row r="5097" spans="1:10">
      <c r="A5097" s="89">
        <v>41852</v>
      </c>
      <c r="B5097" s="90">
        <v>0.125</v>
      </c>
      <c r="C5097" s="91">
        <f t="shared" si="158"/>
        <v>41852.125</v>
      </c>
      <c r="D5097" s="91">
        <f t="shared" si="159"/>
        <v>41852.083333333336</v>
      </c>
      <c r="E5097" s="88" t="s">
        <v>142</v>
      </c>
      <c r="F5097" s="88">
        <v>8.9213299999999993</v>
      </c>
      <c r="H5097" s="88">
        <v>7.5342900000000004</v>
      </c>
      <c r="I5097" s="88">
        <v>20.922270000000001</v>
      </c>
      <c r="J5097" s="88">
        <v>10.6904</v>
      </c>
    </row>
    <row r="5098" spans="1:10">
      <c r="A5098" s="89">
        <v>41852</v>
      </c>
      <c r="B5098" s="90">
        <v>0.16666666666666666</v>
      </c>
      <c r="C5098" s="91">
        <f t="shared" si="158"/>
        <v>41852.166666666664</v>
      </c>
      <c r="D5098" s="91">
        <f t="shared" si="159"/>
        <v>41852.125</v>
      </c>
      <c r="E5098" s="88" t="s">
        <v>142</v>
      </c>
      <c r="F5098" s="88">
        <v>12.19267</v>
      </c>
      <c r="H5098" s="88">
        <v>5.6877800000000001</v>
      </c>
      <c r="I5098" s="88">
        <v>22.90888</v>
      </c>
      <c r="J5098" s="88">
        <v>14.360480000000001</v>
      </c>
    </row>
    <row r="5099" spans="1:10">
      <c r="A5099" s="89">
        <v>41852</v>
      </c>
      <c r="B5099" s="90">
        <v>0.20833333333333334</v>
      </c>
      <c r="C5099" s="91">
        <f t="shared" si="158"/>
        <v>41852.208333333336</v>
      </c>
      <c r="D5099" s="91">
        <f t="shared" si="159"/>
        <v>41852.166666666672</v>
      </c>
      <c r="E5099" s="88" t="s">
        <v>142</v>
      </c>
      <c r="F5099" s="88">
        <v>13.737489999999999</v>
      </c>
      <c r="H5099" s="88">
        <v>8.0774399999999993</v>
      </c>
      <c r="I5099" s="88">
        <v>28.635380000000001</v>
      </c>
      <c r="J5099" s="88">
        <v>18.92897</v>
      </c>
    </row>
    <row r="5100" spans="1:10">
      <c r="A5100" s="89">
        <v>41852</v>
      </c>
      <c r="B5100" s="90">
        <v>0.25</v>
      </c>
      <c r="C5100" s="91">
        <f t="shared" si="158"/>
        <v>41852.25</v>
      </c>
      <c r="D5100" s="91">
        <f t="shared" si="159"/>
        <v>41852.208333333336</v>
      </c>
      <c r="E5100" s="88" t="s">
        <v>142</v>
      </c>
      <c r="F5100" s="88">
        <v>14.583769999999999</v>
      </c>
      <c r="H5100" s="88">
        <v>5.8905000000000003</v>
      </c>
      <c r="I5100" s="88">
        <v>26.141480000000001</v>
      </c>
      <c r="J5100" s="88">
        <v>16.85773</v>
      </c>
    </row>
    <row r="5101" spans="1:10">
      <c r="A5101" s="89">
        <v>41852</v>
      </c>
      <c r="B5101" s="90">
        <v>0.29166666666666669</v>
      </c>
      <c r="C5101" s="91">
        <f t="shared" si="158"/>
        <v>41852.291666666664</v>
      </c>
      <c r="D5101" s="91">
        <f t="shared" si="159"/>
        <v>41852.25</v>
      </c>
      <c r="E5101" s="88" t="s">
        <v>142</v>
      </c>
      <c r="F5101" s="88">
        <v>19.723610000000001</v>
      </c>
      <c r="H5101" s="88">
        <v>6.0119400000000001</v>
      </c>
      <c r="I5101" s="88">
        <v>25.264130000000002</v>
      </c>
      <c r="J5101" s="88">
        <v>14.422639999999999</v>
      </c>
    </row>
    <row r="5102" spans="1:10">
      <c r="A5102" s="89">
        <v>41852</v>
      </c>
      <c r="B5102" s="90">
        <v>0.33333333333333331</v>
      </c>
      <c r="C5102" s="91">
        <f t="shared" si="158"/>
        <v>41852.333333333336</v>
      </c>
      <c r="D5102" s="91">
        <f t="shared" si="159"/>
        <v>41852.291666666672</v>
      </c>
      <c r="E5102" s="88" t="s">
        <v>142</v>
      </c>
      <c r="F5102" s="88">
        <v>18.467580000000002</v>
      </c>
      <c r="H5102" s="88">
        <v>5.9168000000000003</v>
      </c>
      <c r="I5102" s="88">
        <v>35.610750000000003</v>
      </c>
      <c r="J5102" s="88">
        <v>5.13124</v>
      </c>
    </row>
    <row r="5103" spans="1:10">
      <c r="A5103" s="89">
        <v>41852</v>
      </c>
      <c r="B5103" s="90">
        <v>0.375</v>
      </c>
      <c r="C5103" s="91">
        <f t="shared" si="158"/>
        <v>41852.375</v>
      </c>
      <c r="D5103" s="91">
        <f t="shared" si="159"/>
        <v>41852.333333333336</v>
      </c>
      <c r="E5103" s="88" t="s">
        <v>142</v>
      </c>
      <c r="F5103" s="88">
        <v>20.816610000000001</v>
      </c>
      <c r="H5103" s="88">
        <v>7.6662600000000003</v>
      </c>
      <c r="I5103" s="88">
        <v>27.89668</v>
      </c>
      <c r="J5103" s="88">
        <v>4.2916499999999997</v>
      </c>
    </row>
    <row r="5104" spans="1:10">
      <c r="A5104" s="89">
        <v>41852</v>
      </c>
      <c r="B5104" s="90">
        <v>0.41666666666666669</v>
      </c>
      <c r="C5104" s="91">
        <f t="shared" si="158"/>
        <v>41852.416666666664</v>
      </c>
      <c r="D5104" s="91">
        <f t="shared" si="159"/>
        <v>41852.375</v>
      </c>
      <c r="E5104" s="88" t="s">
        <v>142</v>
      </c>
      <c r="F5104" s="88">
        <v>18.63158</v>
      </c>
      <c r="H5104" s="88">
        <v>8.9371100000000006</v>
      </c>
      <c r="I5104" s="88">
        <v>27.988959999999999</v>
      </c>
      <c r="J5104" s="88">
        <v>4.6205999999999996</v>
      </c>
    </row>
    <row r="5105" spans="1:10">
      <c r="A5105" s="89">
        <v>41852</v>
      </c>
      <c r="B5105" s="90">
        <v>0.45833333333333331</v>
      </c>
      <c r="C5105" s="91">
        <f t="shared" si="158"/>
        <v>41852.458333333336</v>
      </c>
      <c r="D5105" s="91">
        <f t="shared" si="159"/>
        <v>41852.416666666672</v>
      </c>
      <c r="E5105" s="88" t="s">
        <v>142</v>
      </c>
      <c r="F5105" s="88">
        <v>20.764489999999999</v>
      </c>
      <c r="H5105" s="88">
        <v>4.9839799999999999</v>
      </c>
      <c r="I5105" s="88">
        <v>31.037479999999999</v>
      </c>
      <c r="J5105" s="88">
        <v>3.86755</v>
      </c>
    </row>
    <row r="5106" spans="1:10">
      <c r="A5106" s="89">
        <v>41852</v>
      </c>
      <c r="B5106" s="90">
        <v>0.5</v>
      </c>
      <c r="C5106" s="91">
        <f t="shared" si="158"/>
        <v>41852.5</v>
      </c>
      <c r="D5106" s="91">
        <f t="shared" si="159"/>
        <v>41852.458333333336</v>
      </c>
      <c r="E5106" s="88" t="s">
        <v>142</v>
      </c>
      <c r="F5106" s="88">
        <v>26.11806</v>
      </c>
      <c r="H5106" s="88">
        <v>3.8795099999999998</v>
      </c>
      <c r="I5106" s="88">
        <v>23.924420000000001</v>
      </c>
      <c r="J5106" s="88">
        <v>2.3557199999999998</v>
      </c>
    </row>
    <row r="5107" spans="1:10">
      <c r="A5107" s="89">
        <v>41852</v>
      </c>
      <c r="B5107" s="90">
        <v>0.54166666666666663</v>
      </c>
      <c r="C5107" s="91">
        <f t="shared" si="158"/>
        <v>41852.541666666664</v>
      </c>
      <c r="D5107" s="91">
        <f t="shared" si="159"/>
        <v>41852.5</v>
      </c>
      <c r="E5107" s="88" t="s">
        <v>142</v>
      </c>
      <c r="F5107" s="88">
        <v>27.930150000000001</v>
      </c>
      <c r="H5107" s="88">
        <v>3.36409</v>
      </c>
      <c r="I5107" s="88">
        <v>27.481190000000002</v>
      </c>
      <c r="J5107" s="88">
        <v>5.0011900000000002</v>
      </c>
    </row>
    <row r="5108" spans="1:10">
      <c r="A5108" s="89">
        <v>41852</v>
      </c>
      <c r="B5108" s="90">
        <v>0.58333333333333337</v>
      </c>
      <c r="C5108" s="91">
        <f t="shared" si="158"/>
        <v>41852.583333333336</v>
      </c>
      <c r="D5108" s="91">
        <f t="shared" si="159"/>
        <v>41852.541666666672</v>
      </c>
      <c r="E5108" s="88" t="s">
        <v>142</v>
      </c>
      <c r="F5108" s="88">
        <v>35.703980000000001</v>
      </c>
      <c r="H5108" s="88">
        <v>2.6296900000000001</v>
      </c>
      <c r="I5108" s="88">
        <v>25.864650000000001</v>
      </c>
      <c r="J5108" s="88">
        <v>5.1455799999999998</v>
      </c>
    </row>
    <row r="5109" spans="1:10">
      <c r="A5109" s="89">
        <v>41852</v>
      </c>
      <c r="B5109" s="90">
        <v>0.625</v>
      </c>
      <c r="C5109" s="91">
        <f t="shared" si="158"/>
        <v>41852.625</v>
      </c>
      <c r="D5109" s="91">
        <f t="shared" si="159"/>
        <v>41852.583333333336</v>
      </c>
      <c r="E5109" s="88" t="s">
        <v>142</v>
      </c>
      <c r="F5109" s="88">
        <v>24.638739999999999</v>
      </c>
      <c r="H5109" s="88">
        <v>3.6280100000000002</v>
      </c>
      <c r="I5109" s="88">
        <v>28.68224</v>
      </c>
      <c r="J5109" s="88">
        <v>4.9136899999999999</v>
      </c>
    </row>
    <row r="5110" spans="1:10">
      <c r="A5110" s="89">
        <v>41852</v>
      </c>
      <c r="B5110" s="90">
        <v>0.66666666666666663</v>
      </c>
      <c r="C5110" s="91">
        <f t="shared" si="158"/>
        <v>41852.666666666664</v>
      </c>
      <c r="D5110" s="91">
        <f t="shared" si="159"/>
        <v>41852.625</v>
      </c>
      <c r="E5110" s="88" t="s">
        <v>142</v>
      </c>
      <c r="F5110" s="88">
        <v>26.140049999999999</v>
      </c>
      <c r="H5110" s="88">
        <v>3.8952800000000001</v>
      </c>
      <c r="I5110" s="88">
        <v>44.478529999999999</v>
      </c>
      <c r="J5110" s="88">
        <v>5.9081900000000003</v>
      </c>
    </row>
    <row r="5111" spans="1:10">
      <c r="A5111" s="89">
        <v>41852</v>
      </c>
      <c r="B5111" s="90">
        <v>0.70833333333333337</v>
      </c>
      <c r="C5111" s="91">
        <f t="shared" si="158"/>
        <v>41852.708333333336</v>
      </c>
      <c r="D5111" s="91">
        <f t="shared" si="159"/>
        <v>41852.666666666672</v>
      </c>
      <c r="E5111" s="88" t="s">
        <v>142</v>
      </c>
      <c r="F5111" s="88">
        <v>28.016210000000001</v>
      </c>
      <c r="H5111" s="88">
        <v>2.80803</v>
      </c>
      <c r="I5111" s="88">
        <v>66.463200000000001</v>
      </c>
      <c r="J5111" s="88">
        <v>6.9031700000000003</v>
      </c>
    </row>
    <row r="5112" spans="1:10">
      <c r="A5112" s="89">
        <v>41852</v>
      </c>
      <c r="B5112" s="90">
        <v>0.75</v>
      </c>
      <c r="C5112" s="91">
        <f t="shared" si="158"/>
        <v>41852.75</v>
      </c>
      <c r="D5112" s="91">
        <f t="shared" si="159"/>
        <v>41852.708333333336</v>
      </c>
      <c r="E5112" s="88" t="s">
        <v>142</v>
      </c>
      <c r="F5112" s="88">
        <v>26.82377</v>
      </c>
      <c r="H5112" s="88">
        <v>4.12765</v>
      </c>
      <c r="I5112" s="88">
        <v>53.161279999999998</v>
      </c>
      <c r="J5112" s="88">
        <v>5.8637300000000003</v>
      </c>
    </row>
    <row r="5113" spans="1:10">
      <c r="A5113" s="89">
        <v>41852</v>
      </c>
      <c r="B5113" s="90">
        <v>0.79166666666666663</v>
      </c>
      <c r="C5113" s="91">
        <f t="shared" si="158"/>
        <v>41852.791666666664</v>
      </c>
      <c r="D5113" s="91">
        <f t="shared" si="159"/>
        <v>41852.75</v>
      </c>
      <c r="E5113" s="88" t="s">
        <v>142</v>
      </c>
      <c r="F5113" s="88">
        <v>24.997810000000001</v>
      </c>
      <c r="H5113" s="88">
        <v>4.45852</v>
      </c>
      <c r="I5113" s="88">
        <v>33.346829999999997</v>
      </c>
      <c r="J5113" s="88">
        <v>6.3848799999999999</v>
      </c>
    </row>
    <row r="5114" spans="1:10">
      <c r="A5114" s="89">
        <v>41852</v>
      </c>
      <c r="B5114" s="90">
        <v>0.83333333333333337</v>
      </c>
      <c r="C5114" s="91">
        <f t="shared" si="158"/>
        <v>41852.833333333336</v>
      </c>
      <c r="D5114" s="91">
        <f t="shared" si="159"/>
        <v>41852.791666666672</v>
      </c>
      <c r="E5114" s="88" t="s">
        <v>142</v>
      </c>
      <c r="F5114" s="88">
        <v>26.128579999999999</v>
      </c>
      <c r="H5114" s="88">
        <v>4.9978400000000001</v>
      </c>
      <c r="I5114" s="88">
        <v>36.210320000000003</v>
      </c>
      <c r="J5114" s="88">
        <v>12.302160000000001</v>
      </c>
    </row>
    <row r="5115" spans="1:10">
      <c r="A5115" s="89">
        <v>41852</v>
      </c>
      <c r="B5115" s="90">
        <v>0.875</v>
      </c>
      <c r="C5115" s="91">
        <f t="shared" si="158"/>
        <v>41852.875</v>
      </c>
      <c r="D5115" s="91">
        <f t="shared" si="159"/>
        <v>41852.833333333336</v>
      </c>
      <c r="E5115" s="88" t="s">
        <v>142</v>
      </c>
      <c r="F5115" s="88">
        <v>22.237120000000001</v>
      </c>
      <c r="H5115" s="88">
        <v>5.2871100000000002</v>
      </c>
      <c r="I5115" s="88">
        <v>36.302599999999998</v>
      </c>
      <c r="J5115" s="88">
        <v>12.63158</v>
      </c>
    </row>
    <row r="5116" spans="1:10">
      <c r="A5116" s="89">
        <v>41852</v>
      </c>
      <c r="B5116" s="90">
        <v>0.91666666666666663</v>
      </c>
      <c r="C5116" s="91">
        <f t="shared" si="158"/>
        <v>41852.916666666664</v>
      </c>
      <c r="D5116" s="91">
        <f t="shared" si="159"/>
        <v>41852.875</v>
      </c>
      <c r="E5116" s="88" t="s">
        <v>142</v>
      </c>
      <c r="F5116" s="88">
        <v>21.74991</v>
      </c>
      <c r="H5116" s="88">
        <v>6.4776400000000001</v>
      </c>
      <c r="I5116" s="88">
        <v>32.977240000000002</v>
      </c>
      <c r="J5116" s="88">
        <v>17.126919999999998</v>
      </c>
    </row>
    <row r="5117" spans="1:10">
      <c r="A5117" s="89">
        <v>41852</v>
      </c>
      <c r="B5117" s="90">
        <v>0.95833333333333337</v>
      </c>
      <c r="C5117" s="91">
        <f t="shared" si="158"/>
        <v>41852.958333333336</v>
      </c>
      <c r="D5117" s="91">
        <f t="shared" si="159"/>
        <v>41852.916666666672</v>
      </c>
      <c r="E5117" s="88" t="s">
        <v>142</v>
      </c>
      <c r="F5117" s="88">
        <v>17.596910000000001</v>
      </c>
      <c r="H5117" s="88">
        <v>8.2706099999999996</v>
      </c>
      <c r="I5117" s="88">
        <v>29.605979999999999</v>
      </c>
      <c r="J5117" s="88">
        <v>10.45373</v>
      </c>
    </row>
    <row r="5118" spans="1:10">
      <c r="A5118" s="89">
        <v>41852</v>
      </c>
      <c r="B5118" s="92">
        <v>1</v>
      </c>
      <c r="C5118" s="91">
        <f t="shared" si="158"/>
        <v>41853</v>
      </c>
      <c r="D5118" s="91">
        <f t="shared" si="159"/>
        <v>41852.958333333336</v>
      </c>
      <c r="E5118" s="88" t="s">
        <v>142</v>
      </c>
      <c r="F5118" s="88">
        <v>11.84698</v>
      </c>
      <c r="H5118" s="88">
        <v>9.5323799999999999</v>
      </c>
      <c r="I5118" s="88">
        <v>26.650210000000001</v>
      </c>
      <c r="J5118" s="88">
        <v>10.02915</v>
      </c>
    </row>
    <row r="5119" spans="1:10">
      <c r="A5119" s="89">
        <v>41853</v>
      </c>
      <c r="B5119" s="90">
        <v>4.1666666666666664E-2</v>
      </c>
      <c r="C5119" s="91">
        <f t="shared" si="158"/>
        <v>41853.041666666664</v>
      </c>
      <c r="D5119" s="91">
        <f t="shared" si="159"/>
        <v>41853</v>
      </c>
      <c r="E5119" s="88" t="s">
        <v>142</v>
      </c>
      <c r="F5119" s="88">
        <v>14.14039</v>
      </c>
      <c r="H5119" s="88">
        <v>10.52576</v>
      </c>
      <c r="I5119" s="88">
        <v>39.35033</v>
      </c>
      <c r="J5119" s="88">
        <v>8.8916900000000005</v>
      </c>
    </row>
    <row r="5120" spans="1:10">
      <c r="A5120" s="89">
        <v>41853</v>
      </c>
      <c r="B5120" s="90">
        <v>8.3333333333333329E-2</v>
      </c>
      <c r="C5120" s="91">
        <f t="shared" si="158"/>
        <v>41853.083333333336</v>
      </c>
      <c r="D5120" s="91">
        <f t="shared" si="159"/>
        <v>41853.041666666672</v>
      </c>
      <c r="E5120" s="88" t="s">
        <v>142</v>
      </c>
      <c r="I5120" s="88">
        <v>35.230800000000002</v>
      </c>
      <c r="J5120" s="88">
        <v>11.77718</v>
      </c>
    </row>
    <row r="5121" spans="1:10">
      <c r="A5121" s="89">
        <v>41853</v>
      </c>
      <c r="B5121" s="90">
        <v>0.125</v>
      </c>
      <c r="C5121" s="91">
        <f t="shared" si="158"/>
        <v>41853.125</v>
      </c>
      <c r="D5121" s="91">
        <f t="shared" si="159"/>
        <v>41853.083333333336</v>
      </c>
      <c r="E5121" s="88" t="s">
        <v>142</v>
      </c>
      <c r="F5121" s="88">
        <v>15.54289</v>
      </c>
      <c r="H5121" s="88">
        <v>10.601470000000001</v>
      </c>
      <c r="I5121" s="88">
        <v>22.412109999999998</v>
      </c>
      <c r="J5121" s="88">
        <v>13.62274</v>
      </c>
    </row>
    <row r="5122" spans="1:10">
      <c r="A5122" s="89">
        <v>41853</v>
      </c>
      <c r="B5122" s="90">
        <v>0.16666666666666666</v>
      </c>
      <c r="C5122" s="91">
        <f t="shared" si="158"/>
        <v>41853.166666666664</v>
      </c>
      <c r="D5122" s="91">
        <f t="shared" si="159"/>
        <v>41853.125</v>
      </c>
      <c r="E5122" s="88" t="s">
        <v>142</v>
      </c>
      <c r="F5122" s="88">
        <v>15.607430000000001</v>
      </c>
      <c r="H5122" s="88">
        <v>10.052099999999999</v>
      </c>
      <c r="I5122" s="88">
        <v>21.997579999999999</v>
      </c>
      <c r="J5122" s="88">
        <v>13.32917</v>
      </c>
    </row>
    <row r="5123" spans="1:10">
      <c r="A5123" s="89">
        <v>41853</v>
      </c>
      <c r="B5123" s="90">
        <v>0.20833333333333334</v>
      </c>
      <c r="C5123" s="91">
        <f t="shared" si="158"/>
        <v>41853.208333333336</v>
      </c>
      <c r="D5123" s="91">
        <f t="shared" si="159"/>
        <v>41853.166666666672</v>
      </c>
      <c r="E5123" s="88" t="s">
        <v>142</v>
      </c>
      <c r="F5123" s="88">
        <v>15.133609999999999</v>
      </c>
      <c r="H5123" s="88">
        <v>10.87973</v>
      </c>
      <c r="I5123" s="88">
        <v>20.930879999999998</v>
      </c>
      <c r="J5123" s="88">
        <v>11.616529999999999</v>
      </c>
    </row>
    <row r="5124" spans="1:10">
      <c r="A5124" s="89">
        <v>41853</v>
      </c>
      <c r="B5124" s="90">
        <v>0.25</v>
      </c>
      <c r="C5124" s="91">
        <f t="shared" si="158"/>
        <v>41853.25</v>
      </c>
      <c r="D5124" s="91">
        <f t="shared" si="159"/>
        <v>41853.208333333336</v>
      </c>
      <c r="E5124" s="88" t="s">
        <v>142</v>
      </c>
      <c r="F5124" s="88">
        <v>24.1587</v>
      </c>
      <c r="H5124" s="88">
        <v>11.863239999999999</v>
      </c>
      <c r="I5124" s="88">
        <v>30.671720000000001</v>
      </c>
      <c r="J5124" s="88">
        <v>15.95838</v>
      </c>
    </row>
    <row r="5125" spans="1:10">
      <c r="A5125" s="89">
        <v>41853</v>
      </c>
      <c r="B5125" s="90">
        <v>0.29166666666666669</v>
      </c>
      <c r="C5125" s="91">
        <f t="shared" si="158"/>
        <v>41853.291666666664</v>
      </c>
      <c r="D5125" s="91">
        <f t="shared" si="159"/>
        <v>41853.25</v>
      </c>
      <c r="E5125" s="88" t="s">
        <v>142</v>
      </c>
      <c r="F5125" s="88">
        <v>20.190259999999999</v>
      </c>
      <c r="H5125" s="88">
        <v>12.56034</v>
      </c>
      <c r="I5125" s="88">
        <v>26.154869999999999</v>
      </c>
      <c r="J5125" s="88">
        <v>15.669589999999999</v>
      </c>
    </row>
    <row r="5126" spans="1:10">
      <c r="A5126" s="89">
        <v>41853</v>
      </c>
      <c r="B5126" s="90">
        <v>0.33333333333333331</v>
      </c>
      <c r="C5126" s="91">
        <f t="shared" si="158"/>
        <v>41853.333333333336</v>
      </c>
      <c r="D5126" s="91">
        <f t="shared" si="159"/>
        <v>41853.291666666672</v>
      </c>
      <c r="E5126" s="88" t="s">
        <v>142</v>
      </c>
      <c r="F5126" s="88">
        <v>22.83286</v>
      </c>
      <c r="H5126" s="88">
        <v>12.597160000000001</v>
      </c>
      <c r="I5126" s="88">
        <v>26.88832</v>
      </c>
      <c r="J5126" s="88">
        <v>10.364789999999999</v>
      </c>
    </row>
    <row r="5127" spans="1:10">
      <c r="A5127" s="89">
        <v>41853</v>
      </c>
      <c r="B5127" s="90">
        <v>0.375</v>
      </c>
      <c r="C5127" s="91">
        <f t="shared" si="158"/>
        <v>41853.375</v>
      </c>
      <c r="D5127" s="91">
        <f t="shared" si="159"/>
        <v>41853.333333333336</v>
      </c>
      <c r="E5127" s="88" t="s">
        <v>142</v>
      </c>
      <c r="F5127" s="88">
        <v>20.23329</v>
      </c>
      <c r="H5127" s="88">
        <v>10.91273</v>
      </c>
      <c r="I5127" s="88">
        <v>28.59618</v>
      </c>
      <c r="J5127" s="88">
        <v>8.5330999999999992</v>
      </c>
    </row>
    <row r="5128" spans="1:10">
      <c r="A5128" s="89">
        <v>41853</v>
      </c>
      <c r="B5128" s="90">
        <v>0.41666666666666669</v>
      </c>
      <c r="C5128" s="91">
        <f t="shared" ref="C5128:C5191" si="160">A5128+B5128</f>
        <v>41853.416666666664</v>
      </c>
      <c r="D5128" s="91">
        <f t="shared" ref="D5128:D5191" si="161">C5128-"01:00"</f>
        <v>41853.375</v>
      </c>
      <c r="E5128" s="88" t="s">
        <v>142</v>
      </c>
      <c r="F5128" s="88">
        <v>16.41929</v>
      </c>
      <c r="H5128" s="88">
        <v>11.80204</v>
      </c>
      <c r="I5128" s="88">
        <v>27.073350000000001</v>
      </c>
      <c r="J5128" s="88">
        <v>7.2722800000000003</v>
      </c>
    </row>
    <row r="5129" spans="1:10">
      <c r="A5129" s="89">
        <v>41853</v>
      </c>
      <c r="B5129" s="90">
        <v>0.45833333333333331</v>
      </c>
      <c r="C5129" s="91">
        <f t="shared" si="160"/>
        <v>41853.458333333336</v>
      </c>
      <c r="D5129" s="91">
        <f t="shared" si="161"/>
        <v>41853.416666666672</v>
      </c>
      <c r="E5129" s="88" t="s">
        <v>142</v>
      </c>
      <c r="F5129" s="88">
        <v>10.954319999999999</v>
      </c>
      <c r="H5129" s="88">
        <v>7.7766999999999999</v>
      </c>
      <c r="I5129" s="88">
        <v>32.93994</v>
      </c>
      <c r="J5129" s="88">
        <v>6.2328400000000004</v>
      </c>
    </row>
    <row r="5130" spans="1:10">
      <c r="A5130" s="89">
        <v>41853</v>
      </c>
      <c r="B5130" s="90">
        <v>0.5</v>
      </c>
      <c r="C5130" s="91">
        <f t="shared" si="160"/>
        <v>41853.5</v>
      </c>
      <c r="D5130" s="91">
        <f t="shared" si="161"/>
        <v>41853.458333333336</v>
      </c>
      <c r="E5130" s="88" t="s">
        <v>142</v>
      </c>
      <c r="F5130" s="88">
        <v>12.249560000000001</v>
      </c>
      <c r="H5130" s="88">
        <v>10.00094</v>
      </c>
      <c r="I5130" s="88">
        <v>38.557429999999997</v>
      </c>
      <c r="J5130" s="88">
        <v>4.7740799999999997</v>
      </c>
    </row>
    <row r="5131" spans="1:10">
      <c r="A5131" s="89">
        <v>41853</v>
      </c>
      <c r="B5131" s="90">
        <v>0.54166666666666663</v>
      </c>
      <c r="C5131" s="91">
        <f t="shared" si="160"/>
        <v>41853.541666666664</v>
      </c>
      <c r="D5131" s="91">
        <f t="shared" si="161"/>
        <v>41853.5</v>
      </c>
      <c r="E5131" s="88" t="s">
        <v>142</v>
      </c>
      <c r="F5131" s="88">
        <v>11.29762</v>
      </c>
      <c r="H5131" s="88">
        <v>5.59884</v>
      </c>
      <c r="I5131" s="88">
        <v>29.050879999999999</v>
      </c>
      <c r="J5131" s="88">
        <v>11.19195</v>
      </c>
    </row>
    <row r="5132" spans="1:10">
      <c r="A5132" s="89">
        <v>41853</v>
      </c>
      <c r="B5132" s="90">
        <v>0.58333333333333337</v>
      </c>
      <c r="C5132" s="91">
        <f t="shared" si="160"/>
        <v>41853.583333333336</v>
      </c>
      <c r="D5132" s="91">
        <f t="shared" si="161"/>
        <v>41853.541666666672</v>
      </c>
      <c r="E5132" s="88" t="s">
        <v>142</v>
      </c>
      <c r="F5132" s="88">
        <v>9.4989100000000004</v>
      </c>
      <c r="H5132" s="88">
        <v>4.3356399999999997</v>
      </c>
      <c r="I5132" s="88">
        <v>19.504149999999999</v>
      </c>
      <c r="J5132" s="88">
        <v>4.85297</v>
      </c>
    </row>
    <row r="5133" spans="1:10">
      <c r="A5133" s="89">
        <v>41853</v>
      </c>
      <c r="B5133" s="90">
        <v>0.625</v>
      </c>
      <c r="C5133" s="91">
        <f t="shared" si="160"/>
        <v>41853.625</v>
      </c>
      <c r="D5133" s="91">
        <f t="shared" si="161"/>
        <v>41853.583333333336</v>
      </c>
      <c r="E5133" s="88" t="s">
        <v>142</v>
      </c>
      <c r="F5133" s="88">
        <v>8.8008500000000005</v>
      </c>
      <c r="H5133" s="88">
        <v>2.6607699999999999</v>
      </c>
      <c r="I5133" s="88">
        <v>38.32076</v>
      </c>
      <c r="J5133" s="88">
        <v>4.6736700000000004</v>
      </c>
    </row>
    <row r="5134" spans="1:10">
      <c r="A5134" s="89">
        <v>41853</v>
      </c>
      <c r="B5134" s="90">
        <v>0.66666666666666663</v>
      </c>
      <c r="C5134" s="91">
        <f t="shared" si="160"/>
        <v>41853.666666666664</v>
      </c>
      <c r="D5134" s="91">
        <f t="shared" si="161"/>
        <v>41853.625</v>
      </c>
      <c r="E5134" s="88" t="s">
        <v>142</v>
      </c>
      <c r="F5134" s="88">
        <v>9.1164100000000001</v>
      </c>
      <c r="H5134" s="88">
        <v>3.5213899999999998</v>
      </c>
      <c r="I5134" s="88">
        <v>42.1252</v>
      </c>
      <c r="J5134" s="88">
        <v>6.7018800000000001</v>
      </c>
    </row>
    <row r="5135" spans="1:10">
      <c r="A5135" s="89">
        <v>41853</v>
      </c>
      <c r="B5135" s="90">
        <v>0.70833333333333337</v>
      </c>
      <c r="C5135" s="91">
        <f t="shared" si="160"/>
        <v>41853.708333333336</v>
      </c>
      <c r="D5135" s="91">
        <f t="shared" si="161"/>
        <v>41853.666666666672</v>
      </c>
      <c r="E5135" s="88" t="s">
        <v>142</v>
      </c>
      <c r="F5135" s="88">
        <v>11.869450000000001</v>
      </c>
      <c r="H5135" s="88">
        <v>3.47071</v>
      </c>
      <c r="I5135" s="88">
        <v>35.015009999999997</v>
      </c>
      <c r="J5135" s="88">
        <v>7.0848599999999999</v>
      </c>
    </row>
    <row r="5136" spans="1:10">
      <c r="A5136" s="89">
        <v>41853</v>
      </c>
      <c r="B5136" s="90">
        <v>0.75</v>
      </c>
      <c r="C5136" s="91">
        <f t="shared" si="160"/>
        <v>41853.75</v>
      </c>
      <c r="D5136" s="91">
        <f t="shared" si="161"/>
        <v>41853.708333333336</v>
      </c>
      <c r="E5136" s="88" t="s">
        <v>142</v>
      </c>
      <c r="F5136" s="88">
        <v>9.1130600000000008</v>
      </c>
      <c r="H5136" s="88">
        <v>3.9660500000000001</v>
      </c>
      <c r="I5136" s="88">
        <v>29.51418</v>
      </c>
      <c r="J5136" s="88">
        <v>6.8085000000000004</v>
      </c>
    </row>
    <row r="5137" spans="1:10">
      <c r="A5137" s="89">
        <v>41853</v>
      </c>
      <c r="B5137" s="90">
        <v>0.79166666666666663</v>
      </c>
      <c r="C5137" s="91">
        <f t="shared" si="160"/>
        <v>41853.791666666664</v>
      </c>
      <c r="D5137" s="91">
        <f t="shared" si="161"/>
        <v>41853.75</v>
      </c>
      <c r="E5137" s="88" t="s">
        <v>142</v>
      </c>
      <c r="F5137" s="88">
        <v>9.6825100000000006</v>
      </c>
      <c r="H5137" s="88">
        <v>2.90604</v>
      </c>
      <c r="I5137" s="88">
        <v>15.768079999999999</v>
      </c>
      <c r="J5137" s="88">
        <v>5.4405799999999997</v>
      </c>
    </row>
    <row r="5138" spans="1:10">
      <c r="A5138" s="89">
        <v>41853</v>
      </c>
      <c r="B5138" s="90">
        <v>0.83333333333333337</v>
      </c>
      <c r="C5138" s="91">
        <f t="shared" si="160"/>
        <v>41853.833333333336</v>
      </c>
      <c r="D5138" s="91">
        <f t="shared" si="161"/>
        <v>41853.791666666672</v>
      </c>
      <c r="E5138" s="88" t="s">
        <v>142</v>
      </c>
      <c r="F5138" s="88">
        <v>10.0215</v>
      </c>
      <c r="H5138" s="88">
        <v>3.6127099999999999</v>
      </c>
      <c r="I5138" s="88">
        <v>20.514430000000001</v>
      </c>
      <c r="J5138" s="88">
        <v>6.2457500000000001</v>
      </c>
    </row>
    <row r="5139" spans="1:10">
      <c r="A5139" s="89">
        <v>41853</v>
      </c>
      <c r="B5139" s="90">
        <v>0.875</v>
      </c>
      <c r="C5139" s="91">
        <f t="shared" si="160"/>
        <v>41853.875</v>
      </c>
      <c r="D5139" s="91">
        <f t="shared" si="161"/>
        <v>41853.833333333336</v>
      </c>
      <c r="E5139" s="88" t="s">
        <v>142</v>
      </c>
      <c r="F5139" s="88">
        <v>5.6600400000000004</v>
      </c>
      <c r="H5139" s="88">
        <v>3.50705</v>
      </c>
      <c r="I5139" s="88">
        <v>23.648060000000001</v>
      </c>
      <c r="J5139" s="88">
        <v>6.90604</v>
      </c>
    </row>
    <row r="5140" spans="1:10">
      <c r="A5140" s="89">
        <v>41853</v>
      </c>
      <c r="B5140" s="90">
        <v>0.91666666666666663</v>
      </c>
      <c r="C5140" s="91">
        <f t="shared" si="160"/>
        <v>41853.916666666664</v>
      </c>
      <c r="D5140" s="91">
        <f t="shared" si="161"/>
        <v>41853.875</v>
      </c>
      <c r="E5140" s="88" t="s">
        <v>142</v>
      </c>
      <c r="F5140" s="88">
        <v>5.7360699999999998</v>
      </c>
      <c r="H5140" s="88">
        <v>3.508</v>
      </c>
      <c r="I5140" s="88">
        <v>16.54982</v>
      </c>
      <c r="J5140" s="88">
        <v>4.5876099999999997</v>
      </c>
    </row>
    <row r="5141" spans="1:10">
      <c r="A5141" s="89">
        <v>41853</v>
      </c>
      <c r="B5141" s="90">
        <v>0.95833333333333337</v>
      </c>
      <c r="C5141" s="91">
        <f t="shared" si="160"/>
        <v>41853.958333333336</v>
      </c>
      <c r="D5141" s="91">
        <f t="shared" si="161"/>
        <v>41853.916666666672</v>
      </c>
      <c r="E5141" s="88" t="s">
        <v>142</v>
      </c>
      <c r="F5141" s="88">
        <v>3.0805600000000002</v>
      </c>
      <c r="H5141" s="88">
        <v>3.9340099999999998</v>
      </c>
      <c r="I5141" s="88">
        <v>16.779319999999998</v>
      </c>
      <c r="J5141" s="88">
        <v>3.4018600000000001</v>
      </c>
    </row>
    <row r="5142" spans="1:10">
      <c r="A5142" s="89">
        <v>41853</v>
      </c>
      <c r="B5142" s="92">
        <v>1</v>
      </c>
      <c r="C5142" s="91">
        <f t="shared" si="160"/>
        <v>41854</v>
      </c>
      <c r="D5142" s="91">
        <f t="shared" si="161"/>
        <v>41853.958333333336</v>
      </c>
      <c r="E5142" s="88" t="s">
        <v>142</v>
      </c>
      <c r="F5142" s="88">
        <v>3.3252000000000002</v>
      </c>
      <c r="H5142" s="88">
        <v>6.9136899999999999</v>
      </c>
      <c r="I5142" s="88">
        <v>16.91798</v>
      </c>
      <c r="J5142" s="88">
        <v>3.87616</v>
      </c>
    </row>
    <row r="5143" spans="1:10">
      <c r="A5143" s="89">
        <v>41854</v>
      </c>
      <c r="B5143" s="90">
        <v>4.1666666666666664E-2</v>
      </c>
      <c r="C5143" s="91">
        <f t="shared" si="160"/>
        <v>41854.041666666664</v>
      </c>
      <c r="D5143" s="91">
        <f t="shared" si="161"/>
        <v>41854</v>
      </c>
      <c r="E5143" s="88" t="s">
        <v>142</v>
      </c>
      <c r="F5143" s="88">
        <v>1.55423</v>
      </c>
      <c r="H5143" s="88">
        <v>4.8590299999999997</v>
      </c>
      <c r="I5143" s="88">
        <v>15.438980000000001</v>
      </c>
      <c r="J5143" s="88">
        <v>4.7340799999999996</v>
      </c>
    </row>
    <row r="5144" spans="1:10">
      <c r="A5144" s="89">
        <v>41854</v>
      </c>
      <c r="B5144" s="90">
        <v>8.3333333333333329E-2</v>
      </c>
      <c r="C5144" s="91">
        <f t="shared" si="160"/>
        <v>41854.083333333336</v>
      </c>
      <c r="D5144" s="91">
        <f t="shared" si="161"/>
        <v>41854.041666666672</v>
      </c>
      <c r="E5144" s="88" t="s">
        <v>142</v>
      </c>
      <c r="I5144" s="88">
        <v>12.742990000000001</v>
      </c>
      <c r="J5144" s="88">
        <v>4.4977200000000002</v>
      </c>
    </row>
    <row r="5145" spans="1:10">
      <c r="A5145" s="89">
        <v>41854</v>
      </c>
      <c r="B5145" s="90">
        <v>0.125</v>
      </c>
      <c r="C5145" s="91">
        <f t="shared" si="160"/>
        <v>41854.125</v>
      </c>
      <c r="D5145" s="91">
        <f t="shared" si="161"/>
        <v>41854.083333333336</v>
      </c>
      <c r="E5145" s="88" t="s">
        <v>142</v>
      </c>
      <c r="F5145" s="88">
        <v>1.9670099999999999</v>
      </c>
      <c r="H5145" s="88">
        <v>4.26248</v>
      </c>
      <c r="I5145" s="88">
        <v>14.611499999999999</v>
      </c>
      <c r="J5145" s="88">
        <v>4.26105</v>
      </c>
    </row>
    <row r="5146" spans="1:10">
      <c r="A5146" s="89">
        <v>41854</v>
      </c>
      <c r="B5146" s="90">
        <v>0.16666666666666666</v>
      </c>
      <c r="C5146" s="91">
        <f t="shared" si="160"/>
        <v>41854.166666666664</v>
      </c>
      <c r="D5146" s="91">
        <f t="shared" si="161"/>
        <v>41854.125</v>
      </c>
      <c r="E5146" s="88" t="s">
        <v>142</v>
      </c>
      <c r="F5146" s="88">
        <v>1.4592400000000001</v>
      </c>
      <c r="H5146" s="88">
        <v>3.7781400000000001</v>
      </c>
      <c r="I5146" s="88">
        <v>13.18717</v>
      </c>
      <c r="J5146" s="88">
        <v>4.8257199999999996</v>
      </c>
    </row>
    <row r="5147" spans="1:10">
      <c r="A5147" s="89">
        <v>41854</v>
      </c>
      <c r="B5147" s="90">
        <v>0.20833333333333334</v>
      </c>
      <c r="C5147" s="91">
        <f t="shared" si="160"/>
        <v>41854.208333333336</v>
      </c>
      <c r="D5147" s="91">
        <f t="shared" si="161"/>
        <v>41854.166666666672</v>
      </c>
      <c r="E5147" s="88" t="s">
        <v>142</v>
      </c>
      <c r="F5147" s="88">
        <v>4.2677399999999999</v>
      </c>
      <c r="H5147" s="88">
        <v>3.8498600000000001</v>
      </c>
      <c r="I5147" s="88">
        <v>12.452769999999999</v>
      </c>
      <c r="J5147" s="88">
        <v>5.2416799999999997</v>
      </c>
    </row>
    <row r="5148" spans="1:10">
      <c r="A5148" s="89">
        <v>41854</v>
      </c>
      <c r="B5148" s="90">
        <v>0.25</v>
      </c>
      <c r="C5148" s="91">
        <f t="shared" si="160"/>
        <v>41854.25</v>
      </c>
      <c r="D5148" s="91">
        <f t="shared" si="161"/>
        <v>41854.208333333336</v>
      </c>
      <c r="E5148" s="88" t="s">
        <v>142</v>
      </c>
      <c r="F5148" s="88">
        <v>3.70547</v>
      </c>
      <c r="H5148" s="88">
        <v>3.5462500000000001</v>
      </c>
      <c r="I5148" s="88">
        <v>10.3385</v>
      </c>
      <c r="J5148" s="88">
        <v>4.5756600000000001</v>
      </c>
    </row>
    <row r="5149" spans="1:10">
      <c r="A5149" s="89">
        <v>41854</v>
      </c>
      <c r="B5149" s="90">
        <v>0.29166666666666669</v>
      </c>
      <c r="C5149" s="91">
        <f t="shared" si="160"/>
        <v>41854.291666666664</v>
      </c>
      <c r="D5149" s="91">
        <f t="shared" si="161"/>
        <v>41854.25</v>
      </c>
      <c r="E5149" s="88" t="s">
        <v>142</v>
      </c>
      <c r="F5149" s="88">
        <v>4.1061399999999999</v>
      </c>
      <c r="H5149" s="88">
        <v>2.7860299999999998</v>
      </c>
      <c r="I5149" s="88">
        <v>10.52162</v>
      </c>
      <c r="J5149" s="88">
        <v>3.0623900000000002</v>
      </c>
    </row>
    <row r="5150" spans="1:10">
      <c r="A5150" s="89">
        <v>41854</v>
      </c>
      <c r="B5150" s="90">
        <v>0.33333333333333331</v>
      </c>
      <c r="C5150" s="91">
        <f t="shared" si="160"/>
        <v>41854.333333333336</v>
      </c>
      <c r="D5150" s="91">
        <f t="shared" si="161"/>
        <v>41854.291666666672</v>
      </c>
      <c r="E5150" s="88" t="s">
        <v>142</v>
      </c>
      <c r="F5150" s="88">
        <v>3.9464399999999999</v>
      </c>
      <c r="H5150" s="88">
        <v>2.4977299999999998</v>
      </c>
      <c r="I5150" s="88">
        <v>7.7652299999999999</v>
      </c>
      <c r="J5150" s="88">
        <v>1.7872300000000001</v>
      </c>
    </row>
    <row r="5151" spans="1:10">
      <c r="A5151" s="89">
        <v>41854</v>
      </c>
      <c r="B5151" s="90">
        <v>0.375</v>
      </c>
      <c r="C5151" s="91">
        <f t="shared" si="160"/>
        <v>41854.375</v>
      </c>
      <c r="D5151" s="91">
        <f t="shared" si="161"/>
        <v>41854.333333333336</v>
      </c>
      <c r="E5151" s="88" t="s">
        <v>142</v>
      </c>
      <c r="F5151" s="88">
        <v>7.0227000000000004</v>
      </c>
      <c r="H5151" s="88">
        <v>2.1319599999999999</v>
      </c>
      <c r="I5151" s="88">
        <v>5.5591600000000003</v>
      </c>
      <c r="J5151" s="88">
        <v>0.42170999999999997</v>
      </c>
    </row>
    <row r="5152" spans="1:10">
      <c r="A5152" s="89">
        <v>41854</v>
      </c>
      <c r="B5152" s="90">
        <v>0.41666666666666669</v>
      </c>
      <c r="C5152" s="91">
        <f t="shared" si="160"/>
        <v>41854.416666666664</v>
      </c>
      <c r="D5152" s="91">
        <f t="shared" si="161"/>
        <v>41854.375</v>
      </c>
      <c r="E5152" s="88" t="s">
        <v>142</v>
      </c>
      <c r="F5152" s="88">
        <v>5.7604499999999996</v>
      </c>
      <c r="H5152" s="88">
        <v>1.7236400000000001</v>
      </c>
      <c r="I5152" s="88">
        <v>6.5699199999999998</v>
      </c>
      <c r="J5152" s="88">
        <v>1.0361</v>
      </c>
    </row>
    <row r="5153" spans="1:10">
      <c r="A5153" s="89">
        <v>41854</v>
      </c>
      <c r="B5153" s="90">
        <v>0.45833333333333331</v>
      </c>
      <c r="C5153" s="91">
        <f t="shared" si="160"/>
        <v>41854.458333333336</v>
      </c>
      <c r="D5153" s="91">
        <f t="shared" si="161"/>
        <v>41854.416666666672</v>
      </c>
      <c r="E5153" s="88" t="s">
        <v>142</v>
      </c>
      <c r="F5153" s="88">
        <v>5.6303999999999998</v>
      </c>
      <c r="H5153" s="88">
        <v>1.9182399999999999</v>
      </c>
      <c r="I5153" s="88">
        <v>6.6621899999999998</v>
      </c>
      <c r="J5153" s="88">
        <v>1.0365800000000001</v>
      </c>
    </row>
    <row r="5154" spans="1:10">
      <c r="A5154" s="89">
        <v>41854</v>
      </c>
      <c r="B5154" s="90">
        <v>0.5</v>
      </c>
      <c r="C5154" s="91">
        <f t="shared" si="160"/>
        <v>41854.5</v>
      </c>
      <c r="D5154" s="91">
        <f t="shared" si="161"/>
        <v>41854.458333333336</v>
      </c>
      <c r="E5154" s="88" t="s">
        <v>142</v>
      </c>
      <c r="F5154" s="88">
        <v>5.8914600000000004</v>
      </c>
      <c r="H5154" s="88">
        <v>1.74563</v>
      </c>
      <c r="I5154" s="88">
        <v>7.7647500000000003</v>
      </c>
      <c r="J5154" s="88">
        <v>0.75209000000000004</v>
      </c>
    </row>
    <row r="5155" spans="1:10">
      <c r="A5155" s="89">
        <v>41854</v>
      </c>
      <c r="B5155" s="90">
        <v>0.54166666666666663</v>
      </c>
      <c r="C5155" s="91">
        <f t="shared" si="160"/>
        <v>41854.541666666664</v>
      </c>
      <c r="D5155" s="91">
        <f t="shared" si="161"/>
        <v>41854.5</v>
      </c>
      <c r="E5155" s="88" t="s">
        <v>142</v>
      </c>
      <c r="F5155" s="88">
        <v>6.3356300000000001</v>
      </c>
      <c r="H5155" s="88">
        <v>1.8149599999999999</v>
      </c>
      <c r="I5155" s="88">
        <v>9.3267799999999994</v>
      </c>
      <c r="J5155" s="88">
        <v>0.61248000000000002</v>
      </c>
    </row>
    <row r="5156" spans="1:10">
      <c r="A5156" s="89">
        <v>41854</v>
      </c>
      <c r="B5156" s="90">
        <v>0.58333333333333337</v>
      </c>
      <c r="C5156" s="91">
        <f t="shared" si="160"/>
        <v>41854.583333333336</v>
      </c>
      <c r="D5156" s="91">
        <f t="shared" si="161"/>
        <v>41854.541666666672</v>
      </c>
      <c r="E5156" s="88" t="s">
        <v>142</v>
      </c>
      <c r="F5156" s="88">
        <v>5.9421400000000002</v>
      </c>
      <c r="H5156" s="88">
        <v>1.7093</v>
      </c>
      <c r="I5156" s="88">
        <v>8.4542099999999998</v>
      </c>
      <c r="J5156" s="88">
        <v>1.1322000000000001</v>
      </c>
    </row>
    <row r="5157" spans="1:10">
      <c r="A5157" s="89">
        <v>41854</v>
      </c>
      <c r="B5157" s="90">
        <v>0.625</v>
      </c>
      <c r="C5157" s="91">
        <f t="shared" si="160"/>
        <v>41854.625</v>
      </c>
      <c r="D5157" s="91">
        <f t="shared" si="161"/>
        <v>41854.583333333336</v>
      </c>
      <c r="E5157" s="88" t="s">
        <v>142</v>
      </c>
      <c r="F5157" s="88">
        <v>6.6837099999999996</v>
      </c>
      <c r="H5157" s="88">
        <v>1.8737699999999999</v>
      </c>
      <c r="I5157" s="88">
        <v>11.71645</v>
      </c>
      <c r="J5157" s="88">
        <v>1.46593</v>
      </c>
    </row>
    <row r="5158" spans="1:10">
      <c r="A5158" s="89">
        <v>41854</v>
      </c>
      <c r="B5158" s="90">
        <v>0.66666666666666663</v>
      </c>
      <c r="C5158" s="91">
        <f t="shared" si="160"/>
        <v>41854.666666666664</v>
      </c>
      <c r="D5158" s="91">
        <f t="shared" si="161"/>
        <v>41854.625</v>
      </c>
      <c r="E5158" s="88" t="s">
        <v>142</v>
      </c>
      <c r="F5158" s="88">
        <v>6.9901900000000001</v>
      </c>
      <c r="H5158" s="88">
        <v>1.60985</v>
      </c>
      <c r="I5158" s="88">
        <v>9.3726800000000008</v>
      </c>
      <c r="J5158" s="88">
        <v>2.3643299999999998</v>
      </c>
    </row>
    <row r="5159" spans="1:10">
      <c r="A5159" s="89">
        <v>41854</v>
      </c>
      <c r="B5159" s="90">
        <v>0.70833333333333337</v>
      </c>
      <c r="C5159" s="91">
        <f t="shared" si="160"/>
        <v>41854.708333333336</v>
      </c>
      <c r="D5159" s="91">
        <f t="shared" si="161"/>
        <v>41854.666666666672</v>
      </c>
      <c r="E5159" s="88" t="s">
        <v>142</v>
      </c>
      <c r="F5159" s="88">
        <v>6.5048899999999996</v>
      </c>
      <c r="H5159" s="88">
        <v>1.78006</v>
      </c>
      <c r="I5159" s="88">
        <v>10.797980000000001</v>
      </c>
      <c r="J5159" s="88">
        <v>2.74444</v>
      </c>
    </row>
    <row r="5160" spans="1:10">
      <c r="A5160" s="89">
        <v>41854</v>
      </c>
      <c r="B5160" s="90">
        <v>0.75</v>
      </c>
      <c r="C5160" s="91">
        <f t="shared" si="160"/>
        <v>41854.75</v>
      </c>
      <c r="D5160" s="91">
        <f t="shared" si="161"/>
        <v>41854.708333333336</v>
      </c>
      <c r="E5160" s="88" t="s">
        <v>142</v>
      </c>
      <c r="F5160" s="88">
        <v>5.7355900000000002</v>
      </c>
      <c r="H5160" s="88">
        <v>2.3734099999999998</v>
      </c>
      <c r="I5160" s="88">
        <v>12.26773</v>
      </c>
      <c r="J5160" s="88">
        <v>3.8823799999999999</v>
      </c>
    </row>
    <row r="5161" spans="1:10">
      <c r="A5161" s="89">
        <v>41854</v>
      </c>
      <c r="B5161" s="90">
        <v>0.79166666666666663</v>
      </c>
      <c r="C5161" s="91">
        <f t="shared" si="160"/>
        <v>41854.791666666664</v>
      </c>
      <c r="D5161" s="91">
        <f t="shared" si="161"/>
        <v>41854.75</v>
      </c>
      <c r="E5161" s="88" t="s">
        <v>142</v>
      </c>
      <c r="F5161" s="88">
        <v>8.9854000000000003</v>
      </c>
      <c r="H5161" s="88">
        <v>3.2679800000000001</v>
      </c>
      <c r="I5161" s="88">
        <v>9.2359399999999994</v>
      </c>
      <c r="J5161" s="88">
        <v>8.6167700000000007</v>
      </c>
    </row>
    <row r="5162" spans="1:10">
      <c r="A5162" s="89">
        <v>41854</v>
      </c>
      <c r="B5162" s="90">
        <v>0.83333333333333337</v>
      </c>
      <c r="C5162" s="91">
        <f t="shared" si="160"/>
        <v>41854.833333333336</v>
      </c>
      <c r="D5162" s="91">
        <f t="shared" si="161"/>
        <v>41854.791666666672</v>
      </c>
      <c r="E5162" s="88" t="s">
        <v>142</v>
      </c>
      <c r="F5162" s="88">
        <v>12.634449999999999</v>
      </c>
      <c r="H5162" s="88">
        <v>3.2216100000000001</v>
      </c>
      <c r="I5162" s="88">
        <v>14.473319999999999</v>
      </c>
      <c r="J5162" s="88">
        <v>14.92085</v>
      </c>
    </row>
    <row r="5163" spans="1:10">
      <c r="A5163" s="89">
        <v>41854</v>
      </c>
      <c r="B5163" s="90">
        <v>0.875</v>
      </c>
      <c r="C5163" s="91">
        <f t="shared" si="160"/>
        <v>41854.875</v>
      </c>
      <c r="D5163" s="91">
        <f t="shared" si="161"/>
        <v>41854.833333333336</v>
      </c>
      <c r="E5163" s="88" t="s">
        <v>142</v>
      </c>
      <c r="F5163" s="88">
        <v>6.8008499999999996</v>
      </c>
      <c r="H5163" s="88">
        <v>7.6366100000000001</v>
      </c>
      <c r="I5163" s="88">
        <v>25.3172</v>
      </c>
      <c r="J5163" s="88">
        <v>13.974159999999999</v>
      </c>
    </row>
    <row r="5164" spans="1:10">
      <c r="A5164" s="89">
        <v>41854</v>
      </c>
      <c r="B5164" s="90">
        <v>0.91666666666666663</v>
      </c>
      <c r="C5164" s="91">
        <f t="shared" si="160"/>
        <v>41854.916666666664</v>
      </c>
      <c r="D5164" s="91">
        <f t="shared" si="161"/>
        <v>41854.875</v>
      </c>
      <c r="E5164" s="88" t="s">
        <v>142</v>
      </c>
      <c r="F5164" s="88">
        <v>4.6330299999999998</v>
      </c>
      <c r="H5164" s="88">
        <v>10.78411</v>
      </c>
      <c r="I5164" s="88">
        <v>24.673639999999999</v>
      </c>
      <c r="J5164" s="88">
        <v>10.65645</v>
      </c>
    </row>
    <row r="5165" spans="1:10">
      <c r="A5165" s="89">
        <v>41854</v>
      </c>
      <c r="B5165" s="90">
        <v>0.95833333333333337</v>
      </c>
      <c r="C5165" s="91">
        <f t="shared" si="160"/>
        <v>41854.958333333336</v>
      </c>
      <c r="D5165" s="91">
        <f t="shared" si="161"/>
        <v>41854.916666666672</v>
      </c>
      <c r="E5165" s="88" t="s">
        <v>142</v>
      </c>
      <c r="F5165" s="88">
        <v>4.4030500000000004</v>
      </c>
      <c r="H5165" s="88">
        <v>9.2607999999999997</v>
      </c>
      <c r="I5165" s="88">
        <v>19.89526</v>
      </c>
      <c r="J5165" s="88">
        <v>7.1494</v>
      </c>
    </row>
    <row r="5166" spans="1:10">
      <c r="A5166" s="89">
        <v>41854</v>
      </c>
      <c r="B5166" s="92">
        <v>1</v>
      </c>
      <c r="C5166" s="91">
        <f t="shared" si="160"/>
        <v>41855</v>
      </c>
      <c r="D5166" s="91">
        <f t="shared" si="161"/>
        <v>41854.958333333336</v>
      </c>
      <c r="E5166" s="88" t="s">
        <v>142</v>
      </c>
      <c r="F5166" s="88">
        <v>3.7561499999999999</v>
      </c>
      <c r="H5166" s="88">
        <v>8.0654900000000005</v>
      </c>
      <c r="I5166" s="88">
        <v>19.343499999999999</v>
      </c>
      <c r="J5166" s="88">
        <v>13.59262</v>
      </c>
    </row>
    <row r="5167" spans="1:10">
      <c r="A5167" s="89">
        <v>41855</v>
      </c>
      <c r="B5167" s="90">
        <v>4.1666666666666664E-2</v>
      </c>
      <c r="C5167" s="91">
        <f t="shared" si="160"/>
        <v>41855.041666666664</v>
      </c>
      <c r="D5167" s="91">
        <f t="shared" si="161"/>
        <v>41855</v>
      </c>
      <c r="E5167" s="88" t="s">
        <v>142</v>
      </c>
      <c r="F5167" s="88">
        <v>1.32409</v>
      </c>
      <c r="H5167" s="88">
        <v>6.7268999999999997</v>
      </c>
      <c r="I5167" s="88">
        <v>24.821059999999999</v>
      </c>
      <c r="J5167" s="88">
        <v>9.8967100000000006</v>
      </c>
    </row>
    <row r="5168" spans="1:10">
      <c r="A5168" s="89">
        <v>41855</v>
      </c>
      <c r="B5168" s="90">
        <v>8.3333333333333329E-2</v>
      </c>
      <c r="C5168" s="91">
        <f t="shared" si="160"/>
        <v>41855.083333333336</v>
      </c>
      <c r="D5168" s="91">
        <f t="shared" si="161"/>
        <v>41855.041666666672</v>
      </c>
      <c r="E5168" s="88" t="s">
        <v>142</v>
      </c>
      <c r="I5168" s="88">
        <v>21.52073</v>
      </c>
      <c r="J5168" s="88">
        <v>4.8281099999999997</v>
      </c>
    </row>
    <row r="5169" spans="1:10">
      <c r="A5169" s="89">
        <v>41855</v>
      </c>
      <c r="B5169" s="90">
        <v>0.125</v>
      </c>
      <c r="C5169" s="91">
        <f t="shared" si="160"/>
        <v>41855.125</v>
      </c>
      <c r="D5169" s="91">
        <f t="shared" si="161"/>
        <v>41855.083333333336</v>
      </c>
      <c r="E5169" s="88" t="s">
        <v>142</v>
      </c>
      <c r="F5169" s="88">
        <v>5.4711800000000004</v>
      </c>
      <c r="H5169" s="88">
        <v>7.26511</v>
      </c>
      <c r="I5169" s="88">
        <v>23.843139999999998</v>
      </c>
      <c r="J5169" s="88">
        <v>8.5694300000000005</v>
      </c>
    </row>
    <row r="5170" spans="1:10">
      <c r="A5170" s="89">
        <v>41855</v>
      </c>
      <c r="B5170" s="90">
        <v>0.16666666666666666</v>
      </c>
      <c r="C5170" s="91">
        <f t="shared" si="160"/>
        <v>41855.166666666664</v>
      </c>
      <c r="D5170" s="91">
        <f t="shared" si="161"/>
        <v>41855.125</v>
      </c>
      <c r="E5170" s="88" t="s">
        <v>142</v>
      </c>
      <c r="F5170" s="88">
        <v>8.2084499999999991</v>
      </c>
      <c r="H5170" s="88">
        <v>6.3915800000000003</v>
      </c>
      <c r="I5170" s="88">
        <v>28.7028</v>
      </c>
      <c r="J5170" s="88">
        <v>19.85988</v>
      </c>
    </row>
    <row r="5171" spans="1:10">
      <c r="A5171" s="89">
        <v>41855</v>
      </c>
      <c r="B5171" s="90">
        <v>0.20833333333333334</v>
      </c>
      <c r="C5171" s="91">
        <f t="shared" si="160"/>
        <v>41855.208333333336</v>
      </c>
      <c r="D5171" s="91">
        <f t="shared" si="161"/>
        <v>41855.166666666672</v>
      </c>
      <c r="E5171" s="88" t="s">
        <v>142</v>
      </c>
      <c r="F5171" s="88">
        <v>20.37482</v>
      </c>
      <c r="H5171" s="88">
        <v>6.4585100000000004</v>
      </c>
      <c r="I5171" s="88">
        <v>31.36309</v>
      </c>
      <c r="J5171" s="88">
        <v>22.96482</v>
      </c>
    </row>
    <row r="5172" spans="1:10">
      <c r="A5172" s="89">
        <v>41855</v>
      </c>
      <c r="B5172" s="90">
        <v>0.25</v>
      </c>
      <c r="C5172" s="91">
        <f t="shared" si="160"/>
        <v>41855.25</v>
      </c>
      <c r="D5172" s="91">
        <f t="shared" si="161"/>
        <v>41855.208333333336</v>
      </c>
      <c r="E5172" s="88" t="s">
        <v>142</v>
      </c>
      <c r="F5172" s="88">
        <v>26.89883</v>
      </c>
      <c r="H5172" s="88">
        <v>7.48027</v>
      </c>
      <c r="I5172" s="88">
        <v>32.921779999999998</v>
      </c>
      <c r="J5172" s="88">
        <v>18.654050000000002</v>
      </c>
    </row>
    <row r="5173" spans="1:10">
      <c r="A5173" s="89">
        <v>41855</v>
      </c>
      <c r="B5173" s="90">
        <v>0.29166666666666669</v>
      </c>
      <c r="C5173" s="91">
        <f t="shared" si="160"/>
        <v>41855.291666666664</v>
      </c>
      <c r="D5173" s="91">
        <f t="shared" si="161"/>
        <v>41855.25</v>
      </c>
      <c r="E5173" s="88" t="s">
        <v>142</v>
      </c>
      <c r="F5173" s="88">
        <v>18.398250000000001</v>
      </c>
      <c r="H5173" s="88">
        <v>6.8739999999999997</v>
      </c>
      <c r="I5173" s="88">
        <v>31.729810000000001</v>
      </c>
      <c r="J5173" s="88">
        <v>9.0011799999999997</v>
      </c>
    </row>
    <row r="5174" spans="1:10">
      <c r="A5174" s="89">
        <v>41855</v>
      </c>
      <c r="B5174" s="90">
        <v>0.33333333333333331</v>
      </c>
      <c r="C5174" s="91">
        <f t="shared" si="160"/>
        <v>41855.333333333336</v>
      </c>
      <c r="D5174" s="91">
        <f t="shared" si="161"/>
        <v>41855.291666666672</v>
      </c>
      <c r="E5174" s="88" t="s">
        <v>142</v>
      </c>
      <c r="F5174" s="88">
        <v>16.359529999999999</v>
      </c>
      <c r="H5174" s="88">
        <v>5.9846899999999996</v>
      </c>
      <c r="I5174" s="88">
        <v>32.600949999999997</v>
      </c>
      <c r="J5174" s="88">
        <v>3.53573</v>
      </c>
    </row>
    <row r="5175" spans="1:10">
      <c r="A5175" s="89">
        <v>41855</v>
      </c>
      <c r="B5175" s="90">
        <v>0.375</v>
      </c>
      <c r="C5175" s="91">
        <f t="shared" si="160"/>
        <v>41855.375</v>
      </c>
      <c r="D5175" s="91">
        <f t="shared" si="161"/>
        <v>41855.333333333336</v>
      </c>
      <c r="E5175" s="88" t="s">
        <v>142</v>
      </c>
      <c r="F5175" s="88">
        <v>15.40471</v>
      </c>
      <c r="H5175" s="88">
        <v>6.5694400000000002</v>
      </c>
      <c r="I5175" s="88">
        <v>32.417349999999999</v>
      </c>
      <c r="J5175" s="88">
        <v>3.3506999999999998</v>
      </c>
    </row>
    <row r="5176" spans="1:10">
      <c r="A5176" s="89">
        <v>41855</v>
      </c>
      <c r="B5176" s="90">
        <v>0.41666666666666669</v>
      </c>
      <c r="C5176" s="91">
        <f t="shared" si="160"/>
        <v>41855.416666666664</v>
      </c>
      <c r="D5176" s="91">
        <f t="shared" si="161"/>
        <v>41855.375</v>
      </c>
      <c r="E5176" s="88" t="s">
        <v>142</v>
      </c>
      <c r="F5176" s="88">
        <v>12.747769999999999</v>
      </c>
      <c r="H5176" s="88">
        <v>5.0485199999999999</v>
      </c>
      <c r="I5176" s="88">
        <v>20.770710000000001</v>
      </c>
      <c r="J5176" s="88">
        <v>4.1099600000000001</v>
      </c>
    </row>
    <row r="5177" spans="1:10">
      <c r="A5177" s="89">
        <v>41855</v>
      </c>
      <c r="B5177" s="90">
        <v>0.45833333333333331</v>
      </c>
      <c r="C5177" s="91">
        <f t="shared" si="160"/>
        <v>41855.458333333336</v>
      </c>
      <c r="D5177" s="91">
        <f t="shared" si="161"/>
        <v>41855.416666666672</v>
      </c>
      <c r="E5177" s="88" t="s">
        <v>142</v>
      </c>
      <c r="F5177" s="88">
        <v>14.60815</v>
      </c>
      <c r="H5177" s="88">
        <v>5.4424999999999999</v>
      </c>
      <c r="I5177" s="88">
        <v>18.020050000000001</v>
      </c>
      <c r="J5177" s="88">
        <v>4.0669300000000002</v>
      </c>
    </row>
    <row r="5178" spans="1:10">
      <c r="A5178" s="89">
        <v>41855</v>
      </c>
      <c r="B5178" s="90">
        <v>0.5</v>
      </c>
      <c r="C5178" s="91">
        <f t="shared" si="160"/>
        <v>41855.5</v>
      </c>
      <c r="D5178" s="91">
        <f t="shared" si="161"/>
        <v>41855.458333333336</v>
      </c>
      <c r="E5178" s="88" t="s">
        <v>142</v>
      </c>
      <c r="F5178" s="88">
        <v>13.26032</v>
      </c>
      <c r="H5178" s="88">
        <v>4.9093900000000001</v>
      </c>
      <c r="I5178" s="88">
        <v>20.358080000000001</v>
      </c>
      <c r="J5178" s="88">
        <v>6.3734099999999998</v>
      </c>
    </row>
    <row r="5179" spans="1:10">
      <c r="A5179" s="89">
        <v>41855</v>
      </c>
      <c r="B5179" s="90">
        <v>0.54166666666666663</v>
      </c>
      <c r="C5179" s="91">
        <f t="shared" si="160"/>
        <v>41855.541666666664</v>
      </c>
      <c r="D5179" s="91">
        <f t="shared" si="161"/>
        <v>41855.5</v>
      </c>
      <c r="E5179" s="88" t="s">
        <v>142</v>
      </c>
      <c r="F5179" s="88">
        <v>11.278969999999999</v>
      </c>
      <c r="H5179" s="88">
        <v>3.37317</v>
      </c>
      <c r="I5179" s="88">
        <v>20.587579999999999</v>
      </c>
      <c r="J5179" s="88">
        <v>3.6303999999999998</v>
      </c>
    </row>
    <row r="5180" spans="1:10">
      <c r="A5180" s="89">
        <v>41855</v>
      </c>
      <c r="B5180" s="90">
        <v>0.58333333333333337</v>
      </c>
      <c r="C5180" s="91">
        <f t="shared" si="160"/>
        <v>41855.583333333336</v>
      </c>
      <c r="D5180" s="91">
        <f t="shared" si="161"/>
        <v>41855.541666666672</v>
      </c>
      <c r="E5180" s="88" t="s">
        <v>142</v>
      </c>
      <c r="F5180" s="88">
        <v>7.6509600000000004</v>
      </c>
      <c r="H5180" s="88">
        <v>3.3927800000000001</v>
      </c>
      <c r="I5180" s="88">
        <v>19.853660000000001</v>
      </c>
      <c r="J5180" s="88">
        <v>6.09992</v>
      </c>
    </row>
    <row r="5181" spans="1:10">
      <c r="A5181" s="89">
        <v>41855</v>
      </c>
      <c r="B5181" s="90">
        <v>0.625</v>
      </c>
      <c r="C5181" s="91">
        <f t="shared" si="160"/>
        <v>41855.625</v>
      </c>
      <c r="D5181" s="91">
        <f t="shared" si="161"/>
        <v>41855.583333333336</v>
      </c>
      <c r="E5181" s="88" t="s">
        <v>142</v>
      </c>
      <c r="F5181" s="88">
        <v>12.892160000000001</v>
      </c>
      <c r="H5181" s="88">
        <v>3.2670300000000001</v>
      </c>
      <c r="I5181" s="88">
        <v>24.256239999999998</v>
      </c>
      <c r="J5181" s="88">
        <v>4.2548300000000001</v>
      </c>
    </row>
    <row r="5182" spans="1:10">
      <c r="A5182" s="89">
        <v>41855</v>
      </c>
      <c r="B5182" s="90">
        <v>0.66666666666666663</v>
      </c>
      <c r="C5182" s="91">
        <f t="shared" si="160"/>
        <v>41855.666666666664</v>
      </c>
      <c r="D5182" s="91">
        <f t="shared" si="161"/>
        <v>41855.625</v>
      </c>
      <c r="E5182" s="88" t="s">
        <v>142</v>
      </c>
      <c r="F5182" s="88">
        <v>12.969620000000001</v>
      </c>
      <c r="H5182" s="88">
        <v>4.0411099999999998</v>
      </c>
      <c r="I5182" s="88">
        <v>27.190010000000001</v>
      </c>
      <c r="J5182" s="88">
        <v>3.9258799999999998</v>
      </c>
    </row>
    <row r="5183" spans="1:10">
      <c r="A5183" s="89">
        <v>41855</v>
      </c>
      <c r="B5183" s="90">
        <v>0.70833333333333337</v>
      </c>
      <c r="C5183" s="91">
        <f t="shared" si="160"/>
        <v>41855.708333333336</v>
      </c>
      <c r="D5183" s="91">
        <f t="shared" si="161"/>
        <v>41855.666666666672</v>
      </c>
      <c r="E5183" s="88" t="s">
        <v>142</v>
      </c>
      <c r="F5183" s="88">
        <v>11.897180000000001</v>
      </c>
      <c r="H5183" s="88">
        <v>4.0152900000000002</v>
      </c>
      <c r="I5183" s="88">
        <v>29.849820000000001</v>
      </c>
      <c r="J5183" s="88">
        <v>5.6796499999999996</v>
      </c>
    </row>
    <row r="5184" spans="1:10">
      <c r="A5184" s="89">
        <v>41855</v>
      </c>
      <c r="B5184" s="90">
        <v>0.75</v>
      </c>
      <c r="C5184" s="91">
        <f t="shared" si="160"/>
        <v>41855.75</v>
      </c>
      <c r="D5184" s="91">
        <f t="shared" si="161"/>
        <v>41855.708333333336</v>
      </c>
      <c r="E5184" s="88" t="s">
        <v>142</v>
      </c>
      <c r="F5184" s="88">
        <v>11.571099999999999</v>
      </c>
      <c r="H5184" s="88">
        <v>6.9347300000000001</v>
      </c>
      <c r="I5184" s="88">
        <v>24.53068</v>
      </c>
      <c r="J5184" s="88">
        <v>12.02819</v>
      </c>
    </row>
    <row r="5185" spans="1:10">
      <c r="A5185" s="89">
        <v>41855</v>
      </c>
      <c r="B5185" s="90">
        <v>0.79166666666666663</v>
      </c>
      <c r="C5185" s="91">
        <f t="shared" si="160"/>
        <v>41855.791666666664</v>
      </c>
      <c r="D5185" s="91">
        <f t="shared" si="161"/>
        <v>41855.75</v>
      </c>
      <c r="E5185" s="88" t="s">
        <v>142</v>
      </c>
      <c r="F5185" s="88">
        <v>9.4950799999999997</v>
      </c>
      <c r="H5185" s="88">
        <v>9.7370199999999993</v>
      </c>
      <c r="I5185" s="88">
        <v>22.146750000000001</v>
      </c>
      <c r="J5185" s="88">
        <v>18.237120000000001</v>
      </c>
    </row>
    <row r="5186" spans="1:10">
      <c r="A5186" s="89">
        <v>41855</v>
      </c>
      <c r="B5186" s="90">
        <v>0.83333333333333337</v>
      </c>
      <c r="C5186" s="91">
        <f t="shared" si="160"/>
        <v>41855.833333333336</v>
      </c>
      <c r="D5186" s="91">
        <f t="shared" si="161"/>
        <v>41855.791666666672</v>
      </c>
      <c r="E5186" s="88" t="s">
        <v>142</v>
      </c>
      <c r="F5186" s="88">
        <v>18.49053</v>
      </c>
      <c r="H5186" s="88">
        <v>12.51492</v>
      </c>
      <c r="I5186" s="88">
        <v>30.170639999999999</v>
      </c>
      <c r="J5186" s="88">
        <v>21.123080000000002</v>
      </c>
    </row>
    <row r="5187" spans="1:10">
      <c r="A5187" s="89">
        <v>41855</v>
      </c>
      <c r="B5187" s="90">
        <v>0.875</v>
      </c>
      <c r="C5187" s="91">
        <f t="shared" si="160"/>
        <v>41855.875</v>
      </c>
      <c r="D5187" s="91">
        <f t="shared" si="161"/>
        <v>41855.833333333336</v>
      </c>
      <c r="E5187" s="88" t="s">
        <v>142</v>
      </c>
      <c r="F5187" s="88">
        <v>17.884270000000001</v>
      </c>
      <c r="H5187" s="88">
        <v>17.80012</v>
      </c>
      <c r="I5187" s="88">
        <v>37.415190000000003</v>
      </c>
      <c r="J5187" s="88">
        <v>63.161270000000002</v>
      </c>
    </row>
    <row r="5188" spans="1:10">
      <c r="A5188" s="89">
        <v>41855</v>
      </c>
      <c r="B5188" s="90">
        <v>0.91666666666666663</v>
      </c>
      <c r="C5188" s="91">
        <f t="shared" si="160"/>
        <v>41855.916666666664</v>
      </c>
      <c r="D5188" s="91">
        <f t="shared" si="161"/>
        <v>41855.875</v>
      </c>
      <c r="E5188" s="88" t="s">
        <v>142</v>
      </c>
      <c r="F5188" s="88">
        <v>11.326779999999999</v>
      </c>
      <c r="H5188" s="88">
        <v>15.49508</v>
      </c>
      <c r="I5188" s="88">
        <v>35.672910000000002</v>
      </c>
      <c r="J5188" s="88">
        <v>55.820619999999998</v>
      </c>
    </row>
    <row r="5189" spans="1:10">
      <c r="A5189" s="89">
        <v>41855</v>
      </c>
      <c r="B5189" s="90">
        <v>0.95833333333333337</v>
      </c>
      <c r="C5189" s="91">
        <f t="shared" si="160"/>
        <v>41855.958333333336</v>
      </c>
      <c r="D5189" s="91">
        <f t="shared" si="161"/>
        <v>41855.916666666672</v>
      </c>
      <c r="E5189" s="88" t="s">
        <v>142</v>
      </c>
      <c r="F5189" s="88">
        <v>9.1269299999999998</v>
      </c>
      <c r="H5189" s="88">
        <v>13.99042</v>
      </c>
      <c r="I5189" s="88">
        <v>47.594479999999997</v>
      </c>
      <c r="J5189" s="88">
        <v>32.825189999999999</v>
      </c>
    </row>
    <row r="5190" spans="1:10">
      <c r="A5190" s="89">
        <v>41855</v>
      </c>
      <c r="B5190" s="92">
        <v>1</v>
      </c>
      <c r="C5190" s="91">
        <f t="shared" si="160"/>
        <v>41856</v>
      </c>
      <c r="D5190" s="91">
        <f t="shared" si="161"/>
        <v>41855.958333333336</v>
      </c>
      <c r="E5190" s="88" t="s">
        <v>142</v>
      </c>
      <c r="F5190" s="88">
        <v>9.04373</v>
      </c>
      <c r="H5190" s="88">
        <v>18.577069999999999</v>
      </c>
      <c r="I5190" s="88">
        <v>36.819450000000003</v>
      </c>
      <c r="J5190" s="88">
        <v>32.923690000000001</v>
      </c>
    </row>
    <row r="5191" spans="1:10">
      <c r="A5191" s="89">
        <v>41856</v>
      </c>
      <c r="B5191" s="90">
        <v>4.1666666666666664E-2</v>
      </c>
      <c r="C5191" s="91">
        <f t="shared" si="160"/>
        <v>41856.041666666664</v>
      </c>
      <c r="D5191" s="91">
        <f t="shared" si="161"/>
        <v>41856</v>
      </c>
      <c r="E5191" s="88" t="s">
        <v>142</v>
      </c>
      <c r="F5191" s="88">
        <v>8.0375999999999994</v>
      </c>
      <c r="H5191" s="88">
        <v>23.593879999999999</v>
      </c>
      <c r="I5191" s="88">
        <v>18.66855</v>
      </c>
      <c r="J5191" s="88">
        <v>32.210329999999999</v>
      </c>
    </row>
    <row r="5192" spans="1:10">
      <c r="A5192" s="89">
        <v>41856</v>
      </c>
      <c r="B5192" s="90">
        <v>8.3333333333333329E-2</v>
      </c>
      <c r="C5192" s="91">
        <f t="shared" ref="C5192:C5255" si="162">A5192+B5192</f>
        <v>41856.083333333336</v>
      </c>
      <c r="D5192" s="91">
        <f t="shared" ref="D5192:D5255" si="163">C5192-"01:00"</f>
        <v>41856.041666666672</v>
      </c>
      <c r="E5192" s="88" t="s">
        <v>142</v>
      </c>
      <c r="I5192" s="88">
        <v>27.332180000000001</v>
      </c>
      <c r="J5192" s="88">
        <v>31.731719999999999</v>
      </c>
    </row>
    <row r="5193" spans="1:10">
      <c r="A5193" s="89">
        <v>41856</v>
      </c>
      <c r="B5193" s="90">
        <v>0.125</v>
      </c>
      <c r="C5193" s="91">
        <f t="shared" si="162"/>
        <v>41856.125</v>
      </c>
      <c r="D5193" s="91">
        <f t="shared" si="163"/>
        <v>41856.083333333336</v>
      </c>
      <c r="E5193" s="88" t="s">
        <v>142</v>
      </c>
      <c r="F5193" s="88">
        <v>10.818530000000001</v>
      </c>
      <c r="H5193" s="88">
        <v>22.50534</v>
      </c>
      <c r="I5193" s="88">
        <v>25.12069</v>
      </c>
      <c r="J5193" s="88">
        <v>30.298780000000001</v>
      </c>
    </row>
    <row r="5194" spans="1:10">
      <c r="A5194" s="89">
        <v>41856</v>
      </c>
      <c r="B5194" s="90">
        <v>0.16666666666666666</v>
      </c>
      <c r="C5194" s="91">
        <f t="shared" si="162"/>
        <v>41856.166666666664</v>
      </c>
      <c r="D5194" s="91">
        <f t="shared" si="163"/>
        <v>41856.125</v>
      </c>
      <c r="E5194" s="88" t="s">
        <v>142</v>
      </c>
      <c r="F5194" s="88">
        <v>13.00165</v>
      </c>
      <c r="H5194" s="88">
        <v>18.88833</v>
      </c>
      <c r="I5194" s="88">
        <v>26.538329999999998</v>
      </c>
      <c r="J5194" s="88">
        <v>32.76925</v>
      </c>
    </row>
    <row r="5195" spans="1:10">
      <c r="A5195" s="89">
        <v>41856</v>
      </c>
      <c r="B5195" s="90">
        <v>0.20833333333333334</v>
      </c>
      <c r="C5195" s="91">
        <f t="shared" si="162"/>
        <v>41856.208333333336</v>
      </c>
      <c r="D5195" s="91">
        <f t="shared" si="163"/>
        <v>41856.166666666672</v>
      </c>
      <c r="E5195" s="88" t="s">
        <v>142</v>
      </c>
      <c r="F5195" s="88">
        <v>16.62584</v>
      </c>
      <c r="H5195" s="88">
        <v>15.083410000000001</v>
      </c>
      <c r="I5195" s="88">
        <v>43.651859999999999</v>
      </c>
      <c r="J5195" s="88">
        <v>25.846959999999999</v>
      </c>
    </row>
    <row r="5196" spans="1:10">
      <c r="A5196" s="89">
        <v>41856</v>
      </c>
      <c r="B5196" s="90">
        <v>0.25</v>
      </c>
      <c r="C5196" s="91">
        <f t="shared" si="162"/>
        <v>41856.25</v>
      </c>
      <c r="D5196" s="91">
        <f t="shared" si="163"/>
        <v>41856.208333333336</v>
      </c>
      <c r="E5196" s="88" t="s">
        <v>142</v>
      </c>
      <c r="F5196" s="88">
        <v>21.631810000000002</v>
      </c>
      <c r="H5196" s="88">
        <v>13.1776</v>
      </c>
      <c r="I5196" s="88">
        <v>49.09722</v>
      </c>
      <c r="J5196" s="88">
        <v>34.00282</v>
      </c>
    </row>
    <row r="5197" spans="1:10">
      <c r="A5197" s="89">
        <v>41856</v>
      </c>
      <c r="B5197" s="90">
        <v>0.29166666666666669</v>
      </c>
      <c r="C5197" s="91">
        <f t="shared" si="162"/>
        <v>41856.291666666664</v>
      </c>
      <c r="D5197" s="91">
        <f t="shared" si="163"/>
        <v>41856.25</v>
      </c>
      <c r="E5197" s="88" t="s">
        <v>142</v>
      </c>
      <c r="F5197" s="88">
        <v>29.471630000000001</v>
      </c>
      <c r="H5197" s="88">
        <v>9.3387399999999996</v>
      </c>
      <c r="I5197" s="88">
        <v>52.529200000000003</v>
      </c>
      <c r="J5197" s="88">
        <v>14.569900000000001</v>
      </c>
    </row>
    <row r="5198" spans="1:10">
      <c r="A5198" s="89">
        <v>41856</v>
      </c>
      <c r="B5198" s="90">
        <v>0.33333333333333331</v>
      </c>
      <c r="C5198" s="91">
        <f t="shared" si="162"/>
        <v>41856.333333333336</v>
      </c>
      <c r="D5198" s="91">
        <f t="shared" si="163"/>
        <v>41856.291666666672</v>
      </c>
      <c r="E5198" s="88" t="s">
        <v>142</v>
      </c>
      <c r="F5198" s="88">
        <v>40.861040000000003</v>
      </c>
      <c r="H5198" s="88">
        <v>7.7427599999999996</v>
      </c>
      <c r="I5198" s="88">
        <v>58.980069999999998</v>
      </c>
      <c r="J5198" s="88">
        <v>7.1264500000000002</v>
      </c>
    </row>
    <row r="5199" spans="1:10">
      <c r="A5199" s="89">
        <v>41856</v>
      </c>
      <c r="B5199" s="90">
        <v>0.375</v>
      </c>
      <c r="C5199" s="91">
        <f t="shared" si="162"/>
        <v>41856.375</v>
      </c>
      <c r="D5199" s="91">
        <f t="shared" si="163"/>
        <v>41856.333333333336</v>
      </c>
      <c r="E5199" s="88" t="s">
        <v>142</v>
      </c>
      <c r="F5199" s="88">
        <v>32.3093</v>
      </c>
      <c r="H5199" s="88">
        <v>6.42361</v>
      </c>
      <c r="I5199" s="88">
        <v>54.175870000000003</v>
      </c>
      <c r="J5199" s="88">
        <v>6.9342499999999996</v>
      </c>
    </row>
    <row r="5200" spans="1:10">
      <c r="A5200" s="89">
        <v>41856</v>
      </c>
      <c r="B5200" s="90">
        <v>0.41666666666666669</v>
      </c>
      <c r="C5200" s="91">
        <f t="shared" si="162"/>
        <v>41856.416666666664</v>
      </c>
      <c r="D5200" s="91">
        <f t="shared" si="163"/>
        <v>41856.375</v>
      </c>
      <c r="E5200" s="88" t="s">
        <v>142</v>
      </c>
      <c r="F5200" s="88">
        <v>21.662410000000001</v>
      </c>
      <c r="H5200" s="88">
        <v>12.21753</v>
      </c>
      <c r="I5200" s="88">
        <v>40.539740000000002</v>
      </c>
      <c r="J5200" s="88">
        <v>12.921329999999999</v>
      </c>
    </row>
    <row r="5201" spans="1:10">
      <c r="A5201" s="89">
        <v>41856</v>
      </c>
      <c r="B5201" s="90">
        <v>0.45833333333333331</v>
      </c>
      <c r="C5201" s="91">
        <f t="shared" si="162"/>
        <v>41856.458333333336</v>
      </c>
      <c r="D5201" s="91">
        <f t="shared" si="163"/>
        <v>41856.416666666672</v>
      </c>
      <c r="E5201" s="88" t="s">
        <v>142</v>
      </c>
      <c r="F5201" s="88">
        <v>22.86298</v>
      </c>
      <c r="H5201" s="88">
        <v>7.7154999999999996</v>
      </c>
      <c r="I5201" s="88">
        <v>36.009979999999999</v>
      </c>
      <c r="J5201" s="88">
        <v>8.3160299999999996</v>
      </c>
    </row>
    <row r="5202" spans="1:10">
      <c r="A5202" s="89">
        <v>41856</v>
      </c>
      <c r="B5202" s="90">
        <v>0.5</v>
      </c>
      <c r="C5202" s="91">
        <f t="shared" si="162"/>
        <v>41856.5</v>
      </c>
      <c r="D5202" s="91">
        <f t="shared" si="163"/>
        <v>41856.458333333336</v>
      </c>
      <c r="E5202" s="88" t="s">
        <v>142</v>
      </c>
      <c r="F5202" s="88">
        <v>16.73677</v>
      </c>
      <c r="H5202" s="88">
        <v>6.0712299999999999</v>
      </c>
      <c r="I5202" s="88">
        <v>32.761130000000001</v>
      </c>
      <c r="J5202" s="88">
        <v>13.61796</v>
      </c>
    </row>
    <row r="5203" spans="1:10">
      <c r="A5203" s="89">
        <v>41856</v>
      </c>
      <c r="B5203" s="90">
        <v>0.54166666666666663</v>
      </c>
      <c r="C5203" s="91">
        <f t="shared" si="162"/>
        <v>41856.541666666664</v>
      </c>
      <c r="D5203" s="91">
        <f t="shared" si="163"/>
        <v>41856.5</v>
      </c>
      <c r="E5203" s="88" t="s">
        <v>142</v>
      </c>
      <c r="F5203" s="88">
        <v>11.82403</v>
      </c>
      <c r="H5203" s="88">
        <v>4.9878</v>
      </c>
      <c r="I5203" s="88">
        <v>27.36262</v>
      </c>
      <c r="J5203" s="88">
        <v>13.591659999999999</v>
      </c>
    </row>
    <row r="5204" spans="1:10">
      <c r="A5204" s="89">
        <v>41856</v>
      </c>
      <c r="B5204" s="90">
        <v>0.58333333333333337</v>
      </c>
      <c r="C5204" s="91">
        <f t="shared" si="162"/>
        <v>41856.583333333336</v>
      </c>
      <c r="D5204" s="91">
        <f t="shared" si="163"/>
        <v>41856.541666666672</v>
      </c>
      <c r="E5204" s="88" t="s">
        <v>142</v>
      </c>
      <c r="F5204" s="88">
        <v>13.46209</v>
      </c>
      <c r="H5204" s="88">
        <v>6.9796699999999996</v>
      </c>
      <c r="I5204" s="88">
        <v>33.219169999999998</v>
      </c>
      <c r="J5204" s="88">
        <v>11.02078</v>
      </c>
    </row>
    <row r="5205" spans="1:10">
      <c r="A5205" s="89">
        <v>41856</v>
      </c>
      <c r="B5205" s="90">
        <v>0.625</v>
      </c>
      <c r="C5205" s="91">
        <f t="shared" si="162"/>
        <v>41856.625</v>
      </c>
      <c r="D5205" s="91">
        <f t="shared" si="163"/>
        <v>41856.583333333336</v>
      </c>
      <c r="E5205" s="88" t="s">
        <v>142</v>
      </c>
      <c r="F5205" s="88">
        <v>20.80752</v>
      </c>
      <c r="H5205" s="88">
        <v>7.7374999999999998</v>
      </c>
      <c r="I5205" s="88">
        <v>39.167520000000003</v>
      </c>
      <c r="J5205" s="88">
        <v>10.644500000000001</v>
      </c>
    </row>
    <row r="5206" spans="1:10">
      <c r="A5206" s="89">
        <v>41856</v>
      </c>
      <c r="B5206" s="90">
        <v>0.66666666666666663</v>
      </c>
      <c r="C5206" s="91">
        <f t="shared" si="162"/>
        <v>41856.666666666664</v>
      </c>
      <c r="D5206" s="91">
        <f t="shared" si="163"/>
        <v>41856.625</v>
      </c>
      <c r="E5206" s="88" t="s">
        <v>142</v>
      </c>
      <c r="F5206" s="88">
        <v>27.67388</v>
      </c>
      <c r="H5206" s="88">
        <v>5.9536100000000003</v>
      </c>
      <c r="I5206" s="88">
        <v>41.180430000000001</v>
      </c>
      <c r="J5206" s="88">
        <v>9.8933599999999995</v>
      </c>
    </row>
    <row r="5207" spans="1:10">
      <c r="A5207" s="89">
        <v>41856</v>
      </c>
      <c r="B5207" s="90">
        <v>0.70833333333333337</v>
      </c>
      <c r="C5207" s="91">
        <f t="shared" si="162"/>
        <v>41856.708333333336</v>
      </c>
      <c r="D5207" s="91">
        <f t="shared" si="163"/>
        <v>41856.666666666672</v>
      </c>
      <c r="E5207" s="88" t="s">
        <v>142</v>
      </c>
      <c r="F5207" s="88">
        <v>30.612909999999999</v>
      </c>
      <c r="H5207" s="88">
        <v>10.36097</v>
      </c>
      <c r="I5207" s="88">
        <v>46.717590000000001</v>
      </c>
      <c r="J5207" s="88">
        <v>9.6117500000000007</v>
      </c>
    </row>
    <row r="5208" spans="1:10">
      <c r="A5208" s="89">
        <v>41856</v>
      </c>
      <c r="B5208" s="90">
        <v>0.75</v>
      </c>
      <c r="C5208" s="91">
        <f t="shared" si="162"/>
        <v>41856.75</v>
      </c>
      <c r="D5208" s="91">
        <f t="shared" si="163"/>
        <v>41856.708333333336</v>
      </c>
      <c r="E5208" s="88" t="s">
        <v>142</v>
      </c>
      <c r="F5208" s="88">
        <v>27.126899999999999</v>
      </c>
      <c r="H5208" s="88">
        <v>8.7267399999999995</v>
      </c>
      <c r="I5208" s="88">
        <v>37.108719999999998</v>
      </c>
      <c r="J5208" s="88">
        <v>15.627520000000001</v>
      </c>
    </row>
    <row r="5209" spans="1:10">
      <c r="A5209" s="89">
        <v>41856</v>
      </c>
      <c r="B5209" s="90">
        <v>0.79166666666666663</v>
      </c>
      <c r="C5209" s="91">
        <f t="shared" si="162"/>
        <v>41856.791666666664</v>
      </c>
      <c r="D5209" s="91">
        <f t="shared" si="163"/>
        <v>41856.75</v>
      </c>
      <c r="E5209" s="88" t="s">
        <v>142</v>
      </c>
      <c r="F5209" s="88">
        <v>26.392019999999999</v>
      </c>
      <c r="H5209" s="88">
        <v>5.3889500000000004</v>
      </c>
      <c r="I5209" s="88">
        <v>39.350169999999999</v>
      </c>
      <c r="J5209" s="88">
        <v>14.82666</v>
      </c>
    </row>
    <row r="5210" spans="1:10">
      <c r="A5210" s="89">
        <v>41856</v>
      </c>
      <c r="B5210" s="90">
        <v>0.83333333333333337</v>
      </c>
      <c r="C5210" s="91">
        <f t="shared" si="162"/>
        <v>41856.833333333336</v>
      </c>
      <c r="D5210" s="91">
        <f t="shared" si="163"/>
        <v>41856.791666666672</v>
      </c>
      <c r="E5210" s="88" t="s">
        <v>142</v>
      </c>
      <c r="F5210" s="88">
        <v>38.020980000000002</v>
      </c>
      <c r="H5210" s="88">
        <v>8.8873899999999999</v>
      </c>
      <c r="I5210" s="88">
        <v>35.598320000000001</v>
      </c>
      <c r="J5210" s="88">
        <v>9.2818400000000008</v>
      </c>
    </row>
    <row r="5211" spans="1:10">
      <c r="A5211" s="89">
        <v>41856</v>
      </c>
      <c r="B5211" s="90">
        <v>0.875</v>
      </c>
      <c r="C5211" s="91">
        <f t="shared" si="162"/>
        <v>41856.875</v>
      </c>
      <c r="D5211" s="91">
        <f t="shared" si="163"/>
        <v>41856.833333333336</v>
      </c>
      <c r="E5211" s="88" t="s">
        <v>142</v>
      </c>
      <c r="F5211" s="88">
        <v>31.323879999999999</v>
      </c>
      <c r="H5211" s="88">
        <v>13.992330000000001</v>
      </c>
      <c r="I5211" s="88">
        <v>32.99015</v>
      </c>
      <c r="J5211" s="88">
        <v>8.3810500000000001</v>
      </c>
    </row>
    <row r="5212" spans="1:10">
      <c r="A5212" s="89">
        <v>41856</v>
      </c>
      <c r="B5212" s="90">
        <v>0.91666666666666663</v>
      </c>
      <c r="C5212" s="91">
        <f t="shared" si="162"/>
        <v>41856.916666666664</v>
      </c>
      <c r="D5212" s="91">
        <f t="shared" si="163"/>
        <v>41856.875</v>
      </c>
      <c r="E5212" s="88" t="s">
        <v>142</v>
      </c>
      <c r="F5212" s="88">
        <v>22.696120000000001</v>
      </c>
      <c r="H5212" s="88">
        <v>12.650230000000001</v>
      </c>
      <c r="I5212" s="88">
        <v>33.447710000000001</v>
      </c>
      <c r="J5212" s="88">
        <v>7.3870300000000002</v>
      </c>
    </row>
    <row r="5213" spans="1:10">
      <c r="A5213" s="89">
        <v>41856</v>
      </c>
      <c r="B5213" s="90">
        <v>0.95833333333333337</v>
      </c>
      <c r="C5213" s="91">
        <f t="shared" si="162"/>
        <v>41856.958333333336</v>
      </c>
      <c r="D5213" s="91">
        <f t="shared" si="163"/>
        <v>41856.916666666672</v>
      </c>
      <c r="E5213" s="88" t="s">
        <v>142</v>
      </c>
      <c r="F5213" s="88">
        <v>18.410679999999999</v>
      </c>
      <c r="H5213" s="88">
        <v>9.2292500000000004</v>
      </c>
      <c r="I5213" s="88">
        <v>37.290880000000001</v>
      </c>
      <c r="J5213" s="88">
        <v>6.96007</v>
      </c>
    </row>
    <row r="5214" spans="1:10">
      <c r="A5214" s="89">
        <v>41856</v>
      </c>
      <c r="B5214" s="92">
        <v>1</v>
      </c>
      <c r="C5214" s="91">
        <f t="shared" si="162"/>
        <v>41857</v>
      </c>
      <c r="D5214" s="91">
        <f t="shared" si="163"/>
        <v>41856.958333333336</v>
      </c>
      <c r="E5214" s="88" t="s">
        <v>142</v>
      </c>
      <c r="F5214" s="88">
        <v>14.491009999999999</v>
      </c>
      <c r="H5214" s="88">
        <v>9.1297999999999995</v>
      </c>
      <c r="I5214" s="88">
        <v>24.982510000000001</v>
      </c>
      <c r="J5214" s="88">
        <v>6.2486199999999998</v>
      </c>
    </row>
    <row r="5215" spans="1:10">
      <c r="A5215" s="89">
        <v>41857</v>
      </c>
      <c r="B5215" s="90">
        <v>4.1666666666666664E-2</v>
      </c>
      <c r="C5215" s="91">
        <f t="shared" si="162"/>
        <v>41857.041666666664</v>
      </c>
      <c r="D5215" s="91">
        <f t="shared" si="163"/>
        <v>41857</v>
      </c>
      <c r="E5215" s="88" t="s">
        <v>142</v>
      </c>
      <c r="F5215" s="88">
        <v>5.7266599999999999</v>
      </c>
      <c r="H5215" s="88">
        <v>6.7938400000000003</v>
      </c>
      <c r="I5215" s="88">
        <v>14.49165</v>
      </c>
      <c r="J5215" s="88">
        <v>4.48163</v>
      </c>
    </row>
    <row r="5216" spans="1:10">
      <c r="A5216" s="89">
        <v>41857</v>
      </c>
      <c r="B5216" s="90">
        <v>8.3333333333333329E-2</v>
      </c>
      <c r="C5216" s="91">
        <f t="shared" si="162"/>
        <v>41857.083333333336</v>
      </c>
      <c r="D5216" s="91">
        <f t="shared" si="163"/>
        <v>41857.041666666672</v>
      </c>
      <c r="E5216" s="88" t="s">
        <v>142</v>
      </c>
      <c r="I5216" s="88">
        <v>8.2199299999999997</v>
      </c>
      <c r="J5216" s="88">
        <v>5.5385999999999997</v>
      </c>
    </row>
    <row r="5217" spans="1:10">
      <c r="A5217" s="89">
        <v>41857</v>
      </c>
      <c r="B5217" s="90">
        <v>0.125</v>
      </c>
      <c r="C5217" s="91">
        <f t="shared" si="162"/>
        <v>41857.125</v>
      </c>
      <c r="D5217" s="91">
        <f t="shared" si="163"/>
        <v>41857.083333333336</v>
      </c>
      <c r="E5217" s="88" t="s">
        <v>142</v>
      </c>
      <c r="F5217" s="88">
        <v>3.56873</v>
      </c>
      <c r="H5217" s="88">
        <v>5.9555300000000004</v>
      </c>
      <c r="I5217" s="88">
        <v>8.7688100000000002</v>
      </c>
      <c r="J5217" s="88">
        <v>6.5321400000000001</v>
      </c>
    </row>
    <row r="5218" spans="1:10">
      <c r="A5218" s="89">
        <v>41857</v>
      </c>
      <c r="B5218" s="90">
        <v>0.16666666666666666</v>
      </c>
      <c r="C5218" s="91">
        <f t="shared" si="162"/>
        <v>41857.166666666664</v>
      </c>
      <c r="D5218" s="91">
        <f t="shared" si="163"/>
        <v>41857.125</v>
      </c>
      <c r="E5218" s="88" t="s">
        <v>142</v>
      </c>
      <c r="F5218" s="88">
        <v>4.7860300000000002</v>
      </c>
      <c r="H5218" s="88">
        <v>5.5252100000000004</v>
      </c>
      <c r="I5218" s="88">
        <v>12.24</v>
      </c>
      <c r="J5218" s="88">
        <v>10.30742</v>
      </c>
    </row>
    <row r="5219" spans="1:10">
      <c r="A5219" s="89">
        <v>41857</v>
      </c>
      <c r="B5219" s="90">
        <v>0.20833333333333334</v>
      </c>
      <c r="C5219" s="91">
        <f t="shared" si="162"/>
        <v>41857.208333333336</v>
      </c>
      <c r="D5219" s="91">
        <f t="shared" si="163"/>
        <v>41857.166666666672</v>
      </c>
      <c r="E5219" s="88" t="s">
        <v>142</v>
      </c>
      <c r="F5219" s="88">
        <v>6.6186800000000003</v>
      </c>
      <c r="H5219" s="88">
        <v>6.8046800000000003</v>
      </c>
      <c r="I5219" s="88">
        <v>29.51322</v>
      </c>
      <c r="J5219" s="88">
        <v>14.763540000000001</v>
      </c>
    </row>
    <row r="5220" spans="1:10">
      <c r="A5220" s="89">
        <v>41857</v>
      </c>
      <c r="B5220" s="90">
        <v>0.25</v>
      </c>
      <c r="C5220" s="91">
        <f t="shared" si="162"/>
        <v>41857.25</v>
      </c>
      <c r="D5220" s="91">
        <f t="shared" si="163"/>
        <v>41857.208333333336</v>
      </c>
      <c r="E5220" s="88" t="s">
        <v>142</v>
      </c>
      <c r="F5220" s="88">
        <v>10.38344</v>
      </c>
      <c r="H5220" s="88">
        <v>7.6361299999999996</v>
      </c>
      <c r="I5220" s="88">
        <v>40.299720000000001</v>
      </c>
      <c r="J5220" s="88">
        <v>15.209630000000001</v>
      </c>
    </row>
    <row r="5221" spans="1:10">
      <c r="A5221" s="89">
        <v>41857</v>
      </c>
      <c r="B5221" s="90">
        <v>0.29166666666666669</v>
      </c>
      <c r="C5221" s="91">
        <f t="shared" si="162"/>
        <v>41857.291666666664</v>
      </c>
      <c r="D5221" s="91">
        <f t="shared" si="163"/>
        <v>41857.25</v>
      </c>
      <c r="E5221" s="88" t="s">
        <v>142</v>
      </c>
      <c r="F5221" s="88">
        <v>20.710460000000001</v>
      </c>
      <c r="H5221" s="88">
        <v>7.3224799999999997</v>
      </c>
      <c r="I5221" s="88">
        <v>41.134050000000002</v>
      </c>
    </row>
    <row r="5222" spans="1:10">
      <c r="A5222" s="89">
        <v>41857</v>
      </c>
      <c r="B5222" s="90">
        <v>0.33333333333333331</v>
      </c>
      <c r="C5222" s="91">
        <f t="shared" si="162"/>
        <v>41857.333333333336</v>
      </c>
      <c r="D5222" s="91">
        <f t="shared" si="163"/>
        <v>41857.291666666672</v>
      </c>
      <c r="E5222" s="88" t="s">
        <v>142</v>
      </c>
      <c r="F5222" s="88">
        <v>16.695170000000001</v>
      </c>
      <c r="H5222" s="88">
        <v>6.2079800000000001</v>
      </c>
      <c r="I5222" s="88">
        <v>33.127369999999999</v>
      </c>
    </row>
    <row r="5223" spans="1:10">
      <c r="A5223" s="89">
        <v>41857</v>
      </c>
      <c r="B5223" s="90">
        <v>0.375</v>
      </c>
      <c r="C5223" s="91">
        <f t="shared" si="162"/>
        <v>41857.375</v>
      </c>
      <c r="D5223" s="91">
        <f t="shared" si="163"/>
        <v>41857.333333333336</v>
      </c>
      <c r="E5223" s="88" t="s">
        <v>142</v>
      </c>
      <c r="F5223" s="88">
        <v>17.03416</v>
      </c>
      <c r="H5223" s="88">
        <v>4.2118000000000002</v>
      </c>
      <c r="I5223" s="88">
        <v>26.452739999999999</v>
      </c>
    </row>
    <row r="5224" spans="1:10">
      <c r="A5224" s="89">
        <v>41857</v>
      </c>
      <c r="B5224" s="90">
        <v>0.41666666666666669</v>
      </c>
      <c r="C5224" s="91">
        <f t="shared" si="162"/>
        <v>41857.416666666664</v>
      </c>
      <c r="D5224" s="91">
        <f t="shared" si="163"/>
        <v>41857.375</v>
      </c>
      <c r="E5224" s="88" t="s">
        <v>142</v>
      </c>
      <c r="F5224" s="88">
        <v>13.13266</v>
      </c>
      <c r="H5224" s="88">
        <v>3.07578</v>
      </c>
      <c r="I5224" s="88">
        <v>17.9971</v>
      </c>
      <c r="J5224" s="88">
        <v>3.49031</v>
      </c>
    </row>
    <row r="5225" spans="1:10">
      <c r="A5225" s="89">
        <v>41857</v>
      </c>
      <c r="B5225" s="90">
        <v>0.45833333333333331</v>
      </c>
      <c r="C5225" s="91">
        <f t="shared" si="162"/>
        <v>41857.458333333336</v>
      </c>
      <c r="D5225" s="91">
        <f t="shared" si="163"/>
        <v>41857.416666666672</v>
      </c>
      <c r="E5225" s="88" t="s">
        <v>142</v>
      </c>
      <c r="F5225" s="88">
        <v>10.492929999999999</v>
      </c>
      <c r="H5225" s="88">
        <v>3.4042500000000002</v>
      </c>
      <c r="I5225" s="88">
        <v>18.499610000000001</v>
      </c>
      <c r="J5225" s="88">
        <v>2.73631</v>
      </c>
    </row>
    <row r="5226" spans="1:10">
      <c r="A5226" s="89">
        <v>41857</v>
      </c>
      <c r="B5226" s="90">
        <v>0.5</v>
      </c>
      <c r="C5226" s="91">
        <f t="shared" si="162"/>
        <v>41857.5</v>
      </c>
      <c r="D5226" s="91">
        <f t="shared" si="163"/>
        <v>41857.458333333336</v>
      </c>
      <c r="E5226" s="88" t="s">
        <v>142</v>
      </c>
      <c r="F5226" s="88">
        <v>13.466390000000001</v>
      </c>
      <c r="H5226" s="88">
        <v>4.1142700000000003</v>
      </c>
      <c r="I5226" s="88">
        <v>14.48193</v>
      </c>
      <c r="J5226" s="88">
        <v>2.7353499999999999</v>
      </c>
    </row>
    <row r="5227" spans="1:10">
      <c r="A5227" s="89">
        <v>41857</v>
      </c>
      <c r="B5227" s="90">
        <v>0.54166666666666663</v>
      </c>
      <c r="C5227" s="91">
        <f t="shared" si="162"/>
        <v>41857.541666666664</v>
      </c>
      <c r="D5227" s="91">
        <f t="shared" si="163"/>
        <v>41857.5</v>
      </c>
      <c r="E5227" s="88" t="s">
        <v>142</v>
      </c>
      <c r="F5227" s="88">
        <v>16.740110000000001</v>
      </c>
      <c r="H5227" s="88">
        <v>3.7073800000000001</v>
      </c>
      <c r="I5227" s="88">
        <v>23.895250000000001</v>
      </c>
      <c r="J5227" s="88">
        <v>3.8685100000000001</v>
      </c>
    </row>
    <row r="5228" spans="1:10">
      <c r="A5228" s="89">
        <v>41857</v>
      </c>
      <c r="B5228" s="90">
        <v>0.58333333333333337</v>
      </c>
      <c r="C5228" s="91">
        <f t="shared" si="162"/>
        <v>41857.583333333336</v>
      </c>
      <c r="D5228" s="91">
        <f t="shared" si="163"/>
        <v>41857.541666666672</v>
      </c>
      <c r="E5228" s="88" t="s">
        <v>142</v>
      </c>
      <c r="F5228" s="88">
        <v>14.236649999999999</v>
      </c>
      <c r="H5228" s="88">
        <v>3.82978</v>
      </c>
      <c r="I5228" s="88">
        <v>19.5534</v>
      </c>
      <c r="J5228" s="88">
        <v>4.2529199999999996</v>
      </c>
    </row>
    <row r="5229" spans="1:10">
      <c r="A5229" s="89">
        <v>41857</v>
      </c>
      <c r="B5229" s="90">
        <v>0.625</v>
      </c>
      <c r="C5229" s="91">
        <f t="shared" si="162"/>
        <v>41857.625</v>
      </c>
      <c r="D5229" s="91">
        <f t="shared" si="163"/>
        <v>41857.583333333336</v>
      </c>
      <c r="E5229" s="88" t="s">
        <v>142</v>
      </c>
      <c r="F5229" s="88">
        <v>12.332280000000001</v>
      </c>
      <c r="H5229" s="88">
        <v>4.09084</v>
      </c>
      <c r="I5229" s="88">
        <v>24.580410000000001</v>
      </c>
      <c r="J5229" s="88">
        <v>3.7776700000000001</v>
      </c>
    </row>
    <row r="5230" spans="1:10">
      <c r="A5230" s="89">
        <v>41857</v>
      </c>
      <c r="B5230" s="90">
        <v>0.66666666666666663</v>
      </c>
      <c r="C5230" s="91">
        <f t="shared" si="162"/>
        <v>41857.666666666664</v>
      </c>
      <c r="D5230" s="91">
        <f t="shared" si="163"/>
        <v>41857.625</v>
      </c>
      <c r="E5230" s="88" t="s">
        <v>142</v>
      </c>
      <c r="F5230" s="88">
        <v>12.56321</v>
      </c>
      <c r="H5230" s="88">
        <v>5.1159400000000002</v>
      </c>
      <c r="I5230" s="88">
        <v>29.05613</v>
      </c>
      <c r="J5230" s="88">
        <v>4.3987499999999997</v>
      </c>
    </row>
    <row r="5231" spans="1:10">
      <c r="A5231" s="89">
        <v>41857</v>
      </c>
      <c r="B5231" s="90">
        <v>0.70833333333333337</v>
      </c>
      <c r="C5231" s="91">
        <f t="shared" si="162"/>
        <v>41857.708333333336</v>
      </c>
      <c r="D5231" s="91">
        <f t="shared" si="163"/>
        <v>41857.666666666672</v>
      </c>
      <c r="E5231" s="88" t="s">
        <v>142</v>
      </c>
      <c r="F5231" s="88">
        <v>12.61103</v>
      </c>
      <c r="H5231" s="88">
        <v>5.21204</v>
      </c>
      <c r="I5231" s="88">
        <v>33.34778</v>
      </c>
      <c r="J5231" s="88">
        <v>5.5859300000000003</v>
      </c>
    </row>
    <row r="5232" spans="1:10">
      <c r="A5232" s="89">
        <v>41857</v>
      </c>
      <c r="B5232" s="90">
        <v>0.75</v>
      </c>
      <c r="C5232" s="91">
        <f t="shared" si="162"/>
        <v>41857.75</v>
      </c>
      <c r="D5232" s="91">
        <f t="shared" si="163"/>
        <v>41857.708333333336</v>
      </c>
      <c r="E5232" s="88" t="s">
        <v>142</v>
      </c>
      <c r="F5232" s="88">
        <v>14.6464</v>
      </c>
      <c r="H5232" s="88">
        <v>5.0934699999999999</v>
      </c>
      <c r="I5232" s="88">
        <v>37.377899999999997</v>
      </c>
      <c r="J5232" s="88">
        <v>7.1976899999999997</v>
      </c>
    </row>
    <row r="5233" spans="1:10">
      <c r="A5233" s="89">
        <v>41857</v>
      </c>
      <c r="B5233" s="90">
        <v>0.79166666666666663</v>
      </c>
      <c r="C5233" s="91">
        <f t="shared" si="162"/>
        <v>41857.791666666664</v>
      </c>
      <c r="D5233" s="91">
        <f t="shared" si="163"/>
        <v>41857.75</v>
      </c>
      <c r="E5233" s="88" t="s">
        <v>142</v>
      </c>
      <c r="F5233" s="88">
        <v>13.43962</v>
      </c>
      <c r="H5233" s="88">
        <v>5.7566300000000004</v>
      </c>
      <c r="I5233" s="88">
        <v>28.043469999999999</v>
      </c>
      <c r="J5233" s="88">
        <v>9.1890800000000006</v>
      </c>
    </row>
    <row r="5234" spans="1:10">
      <c r="A5234" s="89">
        <v>41857</v>
      </c>
      <c r="B5234" s="90">
        <v>0.83333333333333337</v>
      </c>
      <c r="C5234" s="91">
        <f t="shared" si="162"/>
        <v>41857.833333333336</v>
      </c>
      <c r="D5234" s="91">
        <f t="shared" si="163"/>
        <v>41857.791666666672</v>
      </c>
      <c r="E5234" s="88" t="s">
        <v>142</v>
      </c>
      <c r="F5234" s="88">
        <v>19.605039999999999</v>
      </c>
      <c r="H5234" s="88">
        <v>7.0423</v>
      </c>
      <c r="I5234" s="88">
        <v>46.268630000000002</v>
      </c>
      <c r="J5234" s="88">
        <v>12.027710000000001</v>
      </c>
    </row>
    <row r="5235" spans="1:10">
      <c r="A5235" s="89">
        <v>41857</v>
      </c>
      <c r="B5235" s="90">
        <v>0.875</v>
      </c>
      <c r="C5235" s="91">
        <f t="shared" si="162"/>
        <v>41857.875</v>
      </c>
      <c r="D5235" s="91">
        <f t="shared" si="163"/>
        <v>41857.833333333336</v>
      </c>
      <c r="E5235" s="88" t="s">
        <v>142</v>
      </c>
      <c r="F5235" s="88">
        <v>13.55532</v>
      </c>
      <c r="H5235" s="88">
        <v>8.7018799999999992</v>
      </c>
      <c r="I5235" s="88">
        <v>48.503869999999999</v>
      </c>
      <c r="J5235" s="88">
        <v>14.77741</v>
      </c>
    </row>
    <row r="5236" spans="1:10">
      <c r="A5236" s="89">
        <v>41857</v>
      </c>
      <c r="B5236" s="90">
        <v>0.91666666666666663</v>
      </c>
      <c r="C5236" s="91">
        <f t="shared" si="162"/>
        <v>41857.916666666664</v>
      </c>
      <c r="D5236" s="91">
        <f t="shared" si="163"/>
        <v>41857.875</v>
      </c>
      <c r="E5236" s="88" t="s">
        <v>142</v>
      </c>
      <c r="F5236" s="88">
        <v>12.54218</v>
      </c>
      <c r="H5236" s="88">
        <v>9.51708</v>
      </c>
      <c r="I5236" s="88">
        <v>45.805810000000001</v>
      </c>
      <c r="J5236" s="88">
        <v>14.20988</v>
      </c>
    </row>
    <row r="5237" spans="1:10">
      <c r="A5237" s="89">
        <v>41857</v>
      </c>
      <c r="B5237" s="90">
        <v>0.95833333333333337</v>
      </c>
      <c r="C5237" s="91">
        <f t="shared" si="162"/>
        <v>41857.958333333336</v>
      </c>
      <c r="D5237" s="91">
        <f t="shared" si="163"/>
        <v>41857.916666666672</v>
      </c>
      <c r="E5237" s="88" t="s">
        <v>142</v>
      </c>
      <c r="F5237" s="88">
        <v>10.85965</v>
      </c>
      <c r="H5237" s="88">
        <v>11.377459999999999</v>
      </c>
      <c r="I5237" s="88">
        <v>35.528509999999997</v>
      </c>
      <c r="J5237" s="88">
        <v>10.55939</v>
      </c>
    </row>
    <row r="5238" spans="1:10">
      <c r="A5238" s="89">
        <v>41857</v>
      </c>
      <c r="B5238" s="92">
        <v>1</v>
      </c>
      <c r="C5238" s="91">
        <f t="shared" si="162"/>
        <v>41858</v>
      </c>
      <c r="D5238" s="91">
        <f t="shared" si="163"/>
        <v>41857.958333333336</v>
      </c>
      <c r="E5238" s="88" t="s">
        <v>142</v>
      </c>
      <c r="F5238" s="88">
        <v>8.4532500000000006</v>
      </c>
      <c r="H5238" s="88">
        <v>10.55843</v>
      </c>
      <c r="I5238" s="88">
        <v>34.432650000000002</v>
      </c>
      <c r="J5238" s="88">
        <v>8.8548799999999996</v>
      </c>
    </row>
    <row r="5239" spans="1:10">
      <c r="A5239" s="89">
        <v>41858</v>
      </c>
      <c r="B5239" s="90">
        <v>4.1666666666666664E-2</v>
      </c>
      <c r="C5239" s="91">
        <f t="shared" si="162"/>
        <v>41858.041666666664</v>
      </c>
      <c r="D5239" s="91">
        <f t="shared" si="163"/>
        <v>41858</v>
      </c>
      <c r="E5239" s="88" t="s">
        <v>142</v>
      </c>
      <c r="F5239" s="88">
        <v>7.2611299999999996</v>
      </c>
      <c r="H5239" s="88">
        <v>9.4464799999999993</v>
      </c>
      <c r="I5239" s="88">
        <v>17.781790000000001</v>
      </c>
      <c r="J5239" s="88">
        <v>6.7229200000000002</v>
      </c>
    </row>
    <row r="5240" spans="1:10">
      <c r="A5240" s="89">
        <v>41858</v>
      </c>
      <c r="B5240" s="90">
        <v>8.3333333333333329E-2</v>
      </c>
      <c r="C5240" s="91">
        <f t="shared" si="162"/>
        <v>41858.083333333336</v>
      </c>
      <c r="D5240" s="91">
        <f t="shared" si="163"/>
        <v>41858.041666666672</v>
      </c>
      <c r="E5240" s="88" t="s">
        <v>142</v>
      </c>
      <c r="I5240" s="88">
        <v>19.481999999999999</v>
      </c>
      <c r="J5240" s="88">
        <v>8.9963999999999995</v>
      </c>
    </row>
    <row r="5241" spans="1:10">
      <c r="A5241" s="89">
        <v>41858</v>
      </c>
      <c r="B5241" s="90">
        <v>0.125</v>
      </c>
      <c r="C5241" s="91">
        <f t="shared" si="162"/>
        <v>41858.125</v>
      </c>
      <c r="D5241" s="91">
        <f t="shared" si="163"/>
        <v>41858.083333333336</v>
      </c>
      <c r="E5241" s="88" t="s">
        <v>142</v>
      </c>
      <c r="F5241" s="88">
        <v>8.4298199999999994</v>
      </c>
      <c r="H5241" s="88">
        <v>9.4200199999999992</v>
      </c>
      <c r="I5241" s="88">
        <v>22.804169999999999</v>
      </c>
      <c r="J5241" s="88">
        <v>12.68561</v>
      </c>
    </row>
    <row r="5242" spans="1:10">
      <c r="A5242" s="89">
        <v>41858</v>
      </c>
      <c r="B5242" s="90">
        <v>0.16666666666666666</v>
      </c>
      <c r="C5242" s="91">
        <f t="shared" si="162"/>
        <v>41858.166666666664</v>
      </c>
      <c r="D5242" s="91">
        <f t="shared" si="163"/>
        <v>41858.125</v>
      </c>
      <c r="E5242" s="88" t="s">
        <v>142</v>
      </c>
      <c r="F5242" s="88">
        <v>13.795820000000001</v>
      </c>
      <c r="H5242" s="88">
        <v>11.25267</v>
      </c>
      <c r="I5242" s="88">
        <v>37.915790000000001</v>
      </c>
      <c r="J5242" s="88">
        <v>15.27036</v>
      </c>
    </row>
    <row r="5243" spans="1:10">
      <c r="A5243" s="89">
        <v>41858</v>
      </c>
      <c r="B5243" s="90">
        <v>0.20833333333333334</v>
      </c>
      <c r="C5243" s="91">
        <f t="shared" si="162"/>
        <v>41858.208333333336</v>
      </c>
      <c r="D5243" s="91">
        <f t="shared" si="163"/>
        <v>41858.166666666672</v>
      </c>
      <c r="E5243" s="88" t="s">
        <v>142</v>
      </c>
      <c r="F5243" s="88">
        <v>21.86561</v>
      </c>
      <c r="H5243" s="88">
        <v>10.806100000000001</v>
      </c>
      <c r="I5243" s="88">
        <v>36.095089999999999</v>
      </c>
      <c r="J5243" s="88">
        <v>17.611260000000001</v>
      </c>
    </row>
    <row r="5244" spans="1:10">
      <c r="A5244" s="89">
        <v>41858</v>
      </c>
      <c r="B5244" s="90">
        <v>0.25</v>
      </c>
      <c r="C5244" s="91">
        <f t="shared" si="162"/>
        <v>41858.25</v>
      </c>
      <c r="D5244" s="91">
        <f t="shared" si="163"/>
        <v>41858.208333333336</v>
      </c>
      <c r="E5244" s="88" t="s">
        <v>142</v>
      </c>
      <c r="F5244" s="88">
        <v>26.417359999999999</v>
      </c>
      <c r="H5244" s="88">
        <v>11.551500000000001</v>
      </c>
      <c r="I5244" s="88">
        <v>38.462290000000003</v>
      </c>
      <c r="J5244" s="88">
        <v>14.27825</v>
      </c>
    </row>
    <row r="5245" spans="1:10">
      <c r="A5245" s="89">
        <v>41858</v>
      </c>
      <c r="B5245" s="90">
        <v>0.29166666666666669</v>
      </c>
      <c r="C5245" s="91">
        <f t="shared" si="162"/>
        <v>41858.291666666664</v>
      </c>
      <c r="D5245" s="91">
        <f t="shared" si="163"/>
        <v>41858.25</v>
      </c>
      <c r="E5245" s="88" t="s">
        <v>142</v>
      </c>
      <c r="F5245" s="88">
        <v>16.33371</v>
      </c>
      <c r="H5245" s="88">
        <v>13.322950000000001</v>
      </c>
      <c r="I5245" s="88">
        <v>45.926780000000001</v>
      </c>
      <c r="J5245" s="88">
        <v>6.1161799999999999</v>
      </c>
    </row>
    <row r="5246" spans="1:10">
      <c r="A5246" s="89">
        <v>41858</v>
      </c>
      <c r="B5246" s="90">
        <v>0.33333333333333331</v>
      </c>
      <c r="C5246" s="91">
        <f t="shared" si="162"/>
        <v>41858.333333333336</v>
      </c>
      <c r="D5246" s="91">
        <f t="shared" si="163"/>
        <v>41858.291666666672</v>
      </c>
      <c r="E5246" s="88" t="s">
        <v>142</v>
      </c>
      <c r="F5246" s="88">
        <v>8.3480600000000003</v>
      </c>
      <c r="I5246" s="88">
        <v>55.440510000000003</v>
      </c>
      <c r="J5246" s="88">
        <v>3.4769299999999999</v>
      </c>
    </row>
    <row r="5247" spans="1:10">
      <c r="A5247" s="89">
        <v>41858</v>
      </c>
      <c r="B5247" s="90">
        <v>0.375</v>
      </c>
      <c r="C5247" s="91">
        <f t="shared" si="162"/>
        <v>41858.375</v>
      </c>
      <c r="D5247" s="91">
        <f t="shared" si="163"/>
        <v>41858.333333333336</v>
      </c>
      <c r="E5247" s="88" t="s">
        <v>142</v>
      </c>
      <c r="F5247" s="88">
        <v>13.14222</v>
      </c>
      <c r="I5247" s="88">
        <v>46.792180000000002</v>
      </c>
      <c r="J5247" s="88">
        <v>2.59</v>
      </c>
    </row>
    <row r="5248" spans="1:10">
      <c r="A5248" s="89">
        <v>41858</v>
      </c>
      <c r="B5248" s="90">
        <v>0.41666666666666669</v>
      </c>
      <c r="C5248" s="91">
        <f t="shared" si="162"/>
        <v>41858.416666666664</v>
      </c>
      <c r="D5248" s="91">
        <f t="shared" si="163"/>
        <v>41858.375</v>
      </c>
      <c r="E5248" s="88" t="s">
        <v>142</v>
      </c>
      <c r="F5248" s="88">
        <v>13.639469999999999</v>
      </c>
      <c r="I5248" s="88">
        <v>33.637050000000002</v>
      </c>
      <c r="J5248" s="88">
        <v>2.5962200000000002</v>
      </c>
    </row>
    <row r="5249" spans="1:10">
      <c r="A5249" s="89">
        <v>41858</v>
      </c>
      <c r="B5249" s="90">
        <v>0.45833333333333331</v>
      </c>
      <c r="C5249" s="91">
        <f t="shared" si="162"/>
        <v>41858.458333333336</v>
      </c>
      <c r="D5249" s="91">
        <f t="shared" si="163"/>
        <v>41858.416666666672</v>
      </c>
      <c r="E5249" s="88" t="s">
        <v>142</v>
      </c>
      <c r="F5249" s="88">
        <v>12.16685</v>
      </c>
      <c r="H5249" s="88">
        <v>3.4315000000000002</v>
      </c>
      <c r="I5249" s="88">
        <v>16.567990000000002</v>
      </c>
      <c r="J5249" s="88">
        <v>5.1259800000000002</v>
      </c>
    </row>
    <row r="5250" spans="1:10">
      <c r="A5250" s="89">
        <v>41858</v>
      </c>
      <c r="B5250" s="90">
        <v>0.5</v>
      </c>
      <c r="C5250" s="91">
        <f t="shared" si="162"/>
        <v>41858.5</v>
      </c>
      <c r="D5250" s="91">
        <f t="shared" si="163"/>
        <v>41858.458333333336</v>
      </c>
      <c r="E5250" s="88" t="s">
        <v>142</v>
      </c>
      <c r="F5250" s="88">
        <v>10.98349</v>
      </c>
      <c r="H5250" s="88">
        <v>3.19435</v>
      </c>
      <c r="I5250" s="88">
        <v>15.566789999999999</v>
      </c>
      <c r="J5250" s="88">
        <v>5.2818500000000004</v>
      </c>
    </row>
    <row r="5251" spans="1:10">
      <c r="A5251" s="89">
        <v>41858</v>
      </c>
      <c r="B5251" s="90">
        <v>0.54166666666666663</v>
      </c>
      <c r="C5251" s="91">
        <f t="shared" si="162"/>
        <v>41858.541666666664</v>
      </c>
      <c r="D5251" s="91">
        <f t="shared" si="163"/>
        <v>41858.5</v>
      </c>
      <c r="E5251" s="88" t="s">
        <v>142</v>
      </c>
      <c r="F5251" s="88">
        <v>11.12884</v>
      </c>
      <c r="H5251" s="88">
        <v>4.4193100000000003</v>
      </c>
      <c r="I5251" s="88">
        <v>16.88738</v>
      </c>
      <c r="J5251" s="88">
        <v>5.9521800000000002</v>
      </c>
    </row>
    <row r="5252" spans="1:10">
      <c r="A5252" s="89">
        <v>41858</v>
      </c>
      <c r="B5252" s="90">
        <v>0.58333333333333337</v>
      </c>
      <c r="C5252" s="91">
        <f t="shared" si="162"/>
        <v>41858.583333333336</v>
      </c>
      <c r="D5252" s="91">
        <f t="shared" si="163"/>
        <v>41858.541666666672</v>
      </c>
      <c r="E5252" s="88" t="s">
        <v>142</v>
      </c>
      <c r="F5252" s="88">
        <v>12.898860000000001</v>
      </c>
      <c r="H5252" s="88">
        <v>9.5945300000000007</v>
      </c>
      <c r="I5252" s="88">
        <v>22.849589999999999</v>
      </c>
      <c r="J5252" s="88">
        <v>5.7523200000000001</v>
      </c>
    </row>
    <row r="5253" spans="1:10">
      <c r="A5253" s="89">
        <v>41858</v>
      </c>
      <c r="B5253" s="90">
        <v>0.625</v>
      </c>
      <c r="C5253" s="91">
        <f t="shared" si="162"/>
        <v>41858.625</v>
      </c>
      <c r="D5253" s="91">
        <f t="shared" si="163"/>
        <v>41858.583333333336</v>
      </c>
      <c r="E5253" s="88" t="s">
        <v>142</v>
      </c>
      <c r="F5253" s="88">
        <v>13.81925</v>
      </c>
      <c r="H5253" s="88">
        <v>8.1673299999999998</v>
      </c>
      <c r="I5253" s="88">
        <v>35.048479999999998</v>
      </c>
      <c r="J5253" s="88">
        <v>3.8799800000000002</v>
      </c>
    </row>
    <row r="5254" spans="1:10">
      <c r="A5254" s="89">
        <v>41858</v>
      </c>
      <c r="B5254" s="90">
        <v>0.66666666666666663</v>
      </c>
      <c r="C5254" s="91">
        <f t="shared" si="162"/>
        <v>41858.666666666664</v>
      </c>
      <c r="D5254" s="91">
        <f t="shared" si="163"/>
        <v>41858.625</v>
      </c>
      <c r="E5254" s="88" t="s">
        <v>142</v>
      </c>
      <c r="F5254" s="88">
        <v>18.705210000000001</v>
      </c>
      <c r="H5254" s="88">
        <v>6.4140499999999996</v>
      </c>
      <c r="I5254" s="88">
        <v>43.923909999999999</v>
      </c>
      <c r="J5254" s="88">
        <v>4.9705899999999996</v>
      </c>
    </row>
    <row r="5255" spans="1:10">
      <c r="A5255" s="89">
        <v>41858</v>
      </c>
      <c r="B5255" s="90">
        <v>0.70833333333333337</v>
      </c>
      <c r="C5255" s="91">
        <f t="shared" si="162"/>
        <v>41858.708333333336</v>
      </c>
      <c r="D5255" s="91">
        <f t="shared" si="163"/>
        <v>41858.666666666672</v>
      </c>
      <c r="E5255" s="88" t="s">
        <v>142</v>
      </c>
      <c r="F5255" s="88">
        <v>14.698040000000001</v>
      </c>
      <c r="H5255" s="88">
        <v>6.5278400000000003</v>
      </c>
      <c r="I5255" s="88">
        <v>31.77093</v>
      </c>
      <c r="J5255" s="88">
        <v>7.0552099999999998</v>
      </c>
    </row>
    <row r="5256" spans="1:10">
      <c r="A5256" s="89">
        <v>41858</v>
      </c>
      <c r="B5256" s="90">
        <v>0.75</v>
      </c>
      <c r="C5256" s="91">
        <f t="shared" ref="C5256:C5319" si="164">A5256+B5256</f>
        <v>41858.75</v>
      </c>
      <c r="D5256" s="91">
        <f t="shared" ref="D5256:D5319" si="165">C5256-"01:00"</f>
        <v>41858.708333333336</v>
      </c>
      <c r="E5256" s="88" t="s">
        <v>142</v>
      </c>
      <c r="F5256" s="88">
        <v>12.65597</v>
      </c>
      <c r="H5256" s="88">
        <v>8.1453399999999991</v>
      </c>
      <c r="I5256" s="88">
        <v>37.506039999999999</v>
      </c>
      <c r="J5256" s="88">
        <v>11.697329999999999</v>
      </c>
    </row>
    <row r="5257" spans="1:10">
      <c r="A5257" s="89">
        <v>41858</v>
      </c>
      <c r="B5257" s="90">
        <v>0.79166666666666663</v>
      </c>
      <c r="C5257" s="91">
        <f t="shared" si="164"/>
        <v>41858.791666666664</v>
      </c>
      <c r="D5257" s="91">
        <f t="shared" si="165"/>
        <v>41858.75</v>
      </c>
      <c r="E5257" s="88" t="s">
        <v>142</v>
      </c>
      <c r="F5257" s="88">
        <v>11.13888</v>
      </c>
      <c r="H5257" s="88">
        <v>11.61605</v>
      </c>
      <c r="I5257" s="88">
        <v>36.369529999999997</v>
      </c>
      <c r="J5257" s="88">
        <v>15.29809</v>
      </c>
    </row>
    <row r="5258" spans="1:10">
      <c r="A5258" s="89">
        <v>41858</v>
      </c>
      <c r="B5258" s="90">
        <v>0.83333333333333337</v>
      </c>
      <c r="C5258" s="91">
        <f t="shared" si="164"/>
        <v>41858.833333333336</v>
      </c>
      <c r="D5258" s="91">
        <f t="shared" si="165"/>
        <v>41858.791666666672</v>
      </c>
      <c r="E5258" s="88" t="s">
        <v>142</v>
      </c>
      <c r="F5258" s="88">
        <v>15.30574</v>
      </c>
      <c r="H5258" s="88">
        <v>14.959099999999999</v>
      </c>
      <c r="I5258" s="88">
        <v>31.90767</v>
      </c>
      <c r="J5258" s="88">
        <v>16.672699999999999</v>
      </c>
    </row>
    <row r="5259" spans="1:10">
      <c r="A5259" s="89">
        <v>41858</v>
      </c>
      <c r="B5259" s="90">
        <v>0.875</v>
      </c>
      <c r="C5259" s="91">
        <f t="shared" si="164"/>
        <v>41858.875</v>
      </c>
      <c r="D5259" s="91">
        <f t="shared" si="165"/>
        <v>41858.833333333336</v>
      </c>
      <c r="E5259" s="88" t="s">
        <v>142</v>
      </c>
      <c r="F5259" s="88">
        <v>22.784569999999999</v>
      </c>
      <c r="H5259" s="88">
        <v>15.69637</v>
      </c>
      <c r="I5259" s="88">
        <v>35.230159999999998</v>
      </c>
      <c r="J5259" s="88">
        <v>19.27609</v>
      </c>
    </row>
    <row r="5260" spans="1:10">
      <c r="A5260" s="89">
        <v>41858</v>
      </c>
      <c r="B5260" s="90">
        <v>0.91666666666666663</v>
      </c>
      <c r="C5260" s="91">
        <f t="shared" si="164"/>
        <v>41858.916666666664</v>
      </c>
      <c r="D5260" s="91">
        <f t="shared" si="165"/>
        <v>41858.875</v>
      </c>
      <c r="E5260" s="88" t="s">
        <v>142</v>
      </c>
      <c r="F5260" s="88">
        <v>15.35642</v>
      </c>
      <c r="H5260" s="88">
        <v>11.07911</v>
      </c>
      <c r="I5260" s="88">
        <v>31.72503</v>
      </c>
      <c r="J5260" s="88">
        <v>6.6755800000000001</v>
      </c>
    </row>
    <row r="5261" spans="1:10">
      <c r="A5261" s="89">
        <v>41858</v>
      </c>
      <c r="B5261" s="90">
        <v>0.95833333333333337</v>
      </c>
      <c r="C5261" s="91">
        <f t="shared" si="164"/>
        <v>41858.958333333336</v>
      </c>
      <c r="D5261" s="91">
        <f t="shared" si="165"/>
        <v>41858.916666666672</v>
      </c>
      <c r="E5261" s="88" t="s">
        <v>142</v>
      </c>
      <c r="F5261" s="88">
        <v>12.39683</v>
      </c>
      <c r="H5261" s="88">
        <v>8.2686899999999994</v>
      </c>
      <c r="I5261" s="88">
        <v>23.760899999999999</v>
      </c>
      <c r="J5261" s="88">
        <v>4.3562000000000003</v>
      </c>
    </row>
    <row r="5262" spans="1:10">
      <c r="A5262" s="89">
        <v>41858</v>
      </c>
      <c r="B5262" s="92">
        <v>1</v>
      </c>
      <c r="C5262" s="91">
        <f t="shared" si="164"/>
        <v>41859</v>
      </c>
      <c r="D5262" s="91">
        <f t="shared" si="165"/>
        <v>41858.958333333336</v>
      </c>
      <c r="E5262" s="88" t="s">
        <v>142</v>
      </c>
      <c r="F5262" s="88">
        <v>11.48265</v>
      </c>
      <c r="H5262" s="88">
        <v>7.4138099999999998</v>
      </c>
      <c r="I5262" s="88">
        <v>21.3019</v>
      </c>
      <c r="J5262" s="88">
        <v>3.8799800000000002</v>
      </c>
    </row>
    <row r="5263" spans="1:10">
      <c r="A5263" s="89">
        <v>41859</v>
      </c>
      <c r="B5263" s="90">
        <v>4.1666666666666664E-2</v>
      </c>
      <c r="C5263" s="91">
        <f t="shared" si="164"/>
        <v>41859.041666666664</v>
      </c>
      <c r="D5263" s="91">
        <f t="shared" si="165"/>
        <v>41859</v>
      </c>
      <c r="E5263" s="88" t="s">
        <v>142</v>
      </c>
      <c r="F5263" s="88">
        <v>13.56855</v>
      </c>
      <c r="H5263" s="88">
        <v>6.5222600000000002</v>
      </c>
      <c r="I5263" s="88">
        <v>18.350439999999999</v>
      </c>
      <c r="J5263" s="88">
        <v>8.3341999999999992</v>
      </c>
    </row>
    <row r="5264" spans="1:10">
      <c r="A5264" s="89">
        <v>41859</v>
      </c>
      <c r="B5264" s="90">
        <v>8.3333333333333329E-2</v>
      </c>
      <c r="C5264" s="91">
        <f t="shared" si="164"/>
        <v>41859.083333333336</v>
      </c>
      <c r="D5264" s="91">
        <f t="shared" si="165"/>
        <v>41859.041666666672</v>
      </c>
      <c r="E5264" s="88" t="s">
        <v>142</v>
      </c>
      <c r="I5264" s="88">
        <v>18.28988</v>
      </c>
      <c r="J5264" s="88">
        <v>6.8175800000000004</v>
      </c>
    </row>
    <row r="5265" spans="1:10">
      <c r="A5265" s="89">
        <v>41859</v>
      </c>
      <c r="B5265" s="90">
        <v>0.125</v>
      </c>
      <c r="C5265" s="91">
        <f t="shared" si="164"/>
        <v>41859.125</v>
      </c>
      <c r="D5265" s="91">
        <f t="shared" si="165"/>
        <v>41859.083333333336</v>
      </c>
      <c r="E5265" s="88" t="s">
        <v>142</v>
      </c>
      <c r="F5265" s="88">
        <v>19.703530000000001</v>
      </c>
      <c r="H5265" s="88">
        <v>9.9674700000000005</v>
      </c>
      <c r="I5265" s="88">
        <v>16.578980000000001</v>
      </c>
      <c r="J5265" s="88">
        <v>5.4907899999999996</v>
      </c>
    </row>
    <row r="5266" spans="1:10">
      <c r="A5266" s="89">
        <v>41859</v>
      </c>
      <c r="B5266" s="90">
        <v>0.16666666666666666</v>
      </c>
      <c r="C5266" s="91">
        <f t="shared" si="164"/>
        <v>41859.166666666664</v>
      </c>
      <c r="D5266" s="91">
        <f t="shared" si="165"/>
        <v>41859.125</v>
      </c>
      <c r="E5266" s="88" t="s">
        <v>142</v>
      </c>
      <c r="F5266" s="88">
        <v>21.362629999999999</v>
      </c>
      <c r="H5266" s="88">
        <v>9.5505499999999994</v>
      </c>
      <c r="I5266" s="88">
        <v>14.71669</v>
      </c>
      <c r="J5266" s="88">
        <v>6.3915800000000003</v>
      </c>
    </row>
    <row r="5267" spans="1:10">
      <c r="A5267" s="89">
        <v>41859</v>
      </c>
      <c r="B5267" s="90">
        <v>0.20833333333333334</v>
      </c>
      <c r="C5267" s="91">
        <f t="shared" si="164"/>
        <v>41859.208333333336</v>
      </c>
      <c r="D5267" s="91">
        <f t="shared" si="165"/>
        <v>41859.166666666672</v>
      </c>
      <c r="E5267" s="88" t="s">
        <v>142</v>
      </c>
      <c r="F5267" s="88">
        <v>24.887360000000001</v>
      </c>
      <c r="H5267" s="88">
        <v>8.8696999999999999</v>
      </c>
      <c r="I5267" s="88">
        <v>23.57395</v>
      </c>
      <c r="J5267" s="88">
        <v>9.4147599999999994</v>
      </c>
    </row>
    <row r="5268" spans="1:10">
      <c r="A5268" s="89">
        <v>41859</v>
      </c>
      <c r="B5268" s="90">
        <v>0.25</v>
      </c>
      <c r="C5268" s="91">
        <f t="shared" si="164"/>
        <v>41859.25</v>
      </c>
      <c r="D5268" s="91">
        <f t="shared" si="165"/>
        <v>41859.208333333336</v>
      </c>
      <c r="E5268" s="88" t="s">
        <v>142</v>
      </c>
      <c r="F5268" s="88">
        <v>25.683920000000001</v>
      </c>
      <c r="H5268" s="88">
        <v>8.0214999999999996</v>
      </c>
      <c r="I5268" s="88">
        <v>20.25816</v>
      </c>
      <c r="J5268" s="88">
        <v>9.5653699999999997</v>
      </c>
    </row>
    <row r="5269" spans="1:10">
      <c r="A5269" s="89">
        <v>41859</v>
      </c>
      <c r="B5269" s="90">
        <v>0.29166666666666669</v>
      </c>
      <c r="C5269" s="91">
        <f t="shared" si="164"/>
        <v>41859.291666666664</v>
      </c>
      <c r="D5269" s="91">
        <f t="shared" si="165"/>
        <v>41859.25</v>
      </c>
      <c r="E5269" s="88" t="s">
        <v>142</v>
      </c>
      <c r="F5269" s="88">
        <v>34.681750000000001</v>
      </c>
      <c r="H5269" s="88">
        <v>8.7707300000000004</v>
      </c>
      <c r="I5269" s="88">
        <v>39.653300000000002</v>
      </c>
      <c r="J5269" s="88">
        <v>7.2215999999999996</v>
      </c>
    </row>
    <row r="5270" spans="1:10">
      <c r="A5270" s="89">
        <v>41859</v>
      </c>
      <c r="B5270" s="90">
        <v>0.33333333333333331</v>
      </c>
      <c r="C5270" s="91">
        <f t="shared" si="164"/>
        <v>41859.333333333336</v>
      </c>
      <c r="D5270" s="91">
        <f t="shared" si="165"/>
        <v>41859.291666666672</v>
      </c>
      <c r="E5270" s="88" t="s">
        <v>142</v>
      </c>
      <c r="F5270" s="88">
        <v>36.73865</v>
      </c>
      <c r="H5270" s="88">
        <v>9.61557</v>
      </c>
      <c r="I5270" s="88">
        <v>41.1068</v>
      </c>
      <c r="J5270" s="88">
        <v>7.6523899999999996</v>
      </c>
    </row>
    <row r="5271" spans="1:10">
      <c r="A5271" s="89">
        <v>41859</v>
      </c>
      <c r="B5271" s="90">
        <v>0.375</v>
      </c>
      <c r="C5271" s="91">
        <f t="shared" si="164"/>
        <v>41859.375</v>
      </c>
      <c r="D5271" s="91">
        <f t="shared" si="165"/>
        <v>41859.333333333336</v>
      </c>
      <c r="E5271" s="88" t="s">
        <v>142</v>
      </c>
      <c r="F5271" s="88">
        <v>41.350639999999999</v>
      </c>
      <c r="H5271" s="88">
        <v>9.8412500000000005</v>
      </c>
      <c r="I5271" s="88">
        <v>40.470889999999997</v>
      </c>
      <c r="J5271" s="88">
        <v>6.6162900000000002</v>
      </c>
    </row>
    <row r="5272" spans="1:10">
      <c r="A5272" s="89">
        <v>41859</v>
      </c>
      <c r="B5272" s="90">
        <v>0.41666666666666669</v>
      </c>
      <c r="C5272" s="91">
        <f t="shared" si="164"/>
        <v>41859.416666666664</v>
      </c>
      <c r="D5272" s="91">
        <f t="shared" si="165"/>
        <v>41859.375</v>
      </c>
      <c r="E5272" s="88" t="s">
        <v>142</v>
      </c>
      <c r="F5272" s="88">
        <v>40.871079999999999</v>
      </c>
      <c r="I5272" s="88">
        <v>39.017389999999999</v>
      </c>
      <c r="J5272" s="88">
        <v>6.4250400000000001</v>
      </c>
    </row>
    <row r="5273" spans="1:10">
      <c r="A5273" s="89">
        <v>41859</v>
      </c>
      <c r="B5273" s="90">
        <v>0.45833333333333331</v>
      </c>
      <c r="C5273" s="91">
        <f t="shared" si="164"/>
        <v>41859.458333333336</v>
      </c>
      <c r="D5273" s="91">
        <f t="shared" si="165"/>
        <v>41859.416666666672</v>
      </c>
      <c r="E5273" s="88" t="s">
        <v>142</v>
      </c>
      <c r="F5273" s="88">
        <v>36.526359999999997</v>
      </c>
      <c r="I5273" s="88">
        <v>31.93158</v>
      </c>
      <c r="J5273" s="88">
        <v>6.3815299999999997</v>
      </c>
    </row>
    <row r="5274" spans="1:10">
      <c r="A5274" s="89">
        <v>41859</v>
      </c>
      <c r="B5274" s="90">
        <v>0.5</v>
      </c>
      <c r="C5274" s="91">
        <f t="shared" si="164"/>
        <v>41859.5</v>
      </c>
      <c r="D5274" s="91">
        <f t="shared" si="165"/>
        <v>41859.458333333336</v>
      </c>
      <c r="E5274" s="88" t="s">
        <v>142</v>
      </c>
      <c r="F5274" s="88">
        <v>39.322429999999997</v>
      </c>
      <c r="H5274" s="88">
        <v>9.96556</v>
      </c>
      <c r="I5274" s="88">
        <v>35.656170000000003</v>
      </c>
      <c r="J5274" s="88">
        <v>8.0439799999999995</v>
      </c>
    </row>
    <row r="5275" spans="1:10">
      <c r="A5275" s="89">
        <v>41859</v>
      </c>
      <c r="B5275" s="90">
        <v>0.54166666666666663</v>
      </c>
      <c r="C5275" s="91">
        <f t="shared" si="164"/>
        <v>41859.541666666664</v>
      </c>
      <c r="D5275" s="91">
        <f t="shared" si="165"/>
        <v>41859.5</v>
      </c>
      <c r="E5275" s="88" t="s">
        <v>142</v>
      </c>
      <c r="F5275" s="88">
        <v>36.005200000000002</v>
      </c>
      <c r="H5275" s="88">
        <v>5.6275300000000001</v>
      </c>
      <c r="I5275" s="88">
        <v>33.475920000000002</v>
      </c>
      <c r="J5275" s="88">
        <v>11.387499999999999</v>
      </c>
    </row>
    <row r="5276" spans="1:10">
      <c r="A5276" s="89">
        <v>41859</v>
      </c>
      <c r="B5276" s="90">
        <v>0.58333333333333337</v>
      </c>
      <c r="C5276" s="91">
        <f t="shared" si="164"/>
        <v>41859.583333333336</v>
      </c>
      <c r="D5276" s="91">
        <f t="shared" si="165"/>
        <v>41859.541666666672</v>
      </c>
      <c r="E5276" s="88" t="s">
        <v>142</v>
      </c>
      <c r="F5276" s="88">
        <v>31.986080000000001</v>
      </c>
      <c r="H5276" s="88">
        <v>9.9650800000000004</v>
      </c>
      <c r="I5276" s="88">
        <v>48.964779999999998</v>
      </c>
      <c r="J5276" s="88">
        <v>20.866810000000001</v>
      </c>
    </row>
    <row r="5277" spans="1:10">
      <c r="A5277" s="89">
        <v>41859</v>
      </c>
      <c r="B5277" s="90">
        <v>0.625</v>
      </c>
      <c r="C5277" s="91">
        <f t="shared" si="164"/>
        <v>41859.625</v>
      </c>
      <c r="D5277" s="91">
        <f t="shared" si="165"/>
        <v>41859.583333333336</v>
      </c>
      <c r="E5277" s="88" t="s">
        <v>142</v>
      </c>
      <c r="F5277" s="88">
        <v>27.529</v>
      </c>
      <c r="H5277" s="88">
        <v>8.2706099999999996</v>
      </c>
      <c r="I5277" s="88">
        <v>40.107520000000001</v>
      </c>
      <c r="J5277" s="88">
        <v>16.129069999999999</v>
      </c>
    </row>
    <row r="5278" spans="1:10">
      <c r="A5278" s="89">
        <v>41859</v>
      </c>
      <c r="B5278" s="90">
        <v>0.66666666666666663</v>
      </c>
      <c r="C5278" s="91">
        <f t="shared" si="164"/>
        <v>41859.666666666664</v>
      </c>
      <c r="D5278" s="91">
        <f t="shared" si="165"/>
        <v>41859.625</v>
      </c>
      <c r="E5278" s="88" t="s">
        <v>142</v>
      </c>
      <c r="F5278" s="88">
        <v>38.234699999999997</v>
      </c>
      <c r="H5278" s="88">
        <v>8.1262100000000004</v>
      </c>
      <c r="I5278" s="88">
        <v>39.517029999999998</v>
      </c>
      <c r="J5278" s="88">
        <v>15.85558</v>
      </c>
    </row>
    <row r="5279" spans="1:10">
      <c r="A5279" s="89">
        <v>41859</v>
      </c>
      <c r="B5279" s="90">
        <v>0.70833333333333337</v>
      </c>
      <c r="C5279" s="91">
        <f t="shared" si="164"/>
        <v>41859.708333333336</v>
      </c>
      <c r="D5279" s="91">
        <f t="shared" si="165"/>
        <v>41859.666666666672</v>
      </c>
      <c r="E5279" s="88" t="s">
        <v>142</v>
      </c>
      <c r="F5279" s="88">
        <v>32.679369999999999</v>
      </c>
      <c r="H5279" s="88">
        <v>10.10087</v>
      </c>
      <c r="I5279" s="88">
        <v>41.24306</v>
      </c>
      <c r="J5279" s="88">
        <v>13.54289</v>
      </c>
    </row>
    <row r="5280" spans="1:10">
      <c r="A5280" s="89">
        <v>41859</v>
      </c>
      <c r="B5280" s="90">
        <v>0.75</v>
      </c>
      <c r="C5280" s="91">
        <f t="shared" si="164"/>
        <v>41859.75</v>
      </c>
      <c r="D5280" s="91">
        <f t="shared" si="165"/>
        <v>41859.708333333336</v>
      </c>
      <c r="E5280" s="88" t="s">
        <v>142</v>
      </c>
      <c r="F5280" s="88">
        <v>19.283259999999999</v>
      </c>
      <c r="H5280" s="88">
        <v>10.96293</v>
      </c>
      <c r="I5280" s="88">
        <v>33.475920000000002</v>
      </c>
      <c r="J5280" s="88">
        <v>17.002130000000001</v>
      </c>
    </row>
    <row r="5281" spans="1:10">
      <c r="A5281" s="89">
        <v>41859</v>
      </c>
      <c r="B5281" s="90">
        <v>0.79166666666666663</v>
      </c>
      <c r="C5281" s="91">
        <f t="shared" si="164"/>
        <v>41859.791666666664</v>
      </c>
      <c r="D5281" s="91">
        <f t="shared" si="165"/>
        <v>41859.75</v>
      </c>
      <c r="E5281" s="88" t="s">
        <v>142</v>
      </c>
      <c r="F5281" s="88">
        <v>22.887840000000001</v>
      </c>
      <c r="H5281" s="88">
        <v>12.140549999999999</v>
      </c>
      <c r="I5281" s="88">
        <v>39.153660000000002</v>
      </c>
      <c r="J5281" s="88">
        <v>13.59357</v>
      </c>
    </row>
    <row r="5282" spans="1:10">
      <c r="A5282" s="89">
        <v>41859</v>
      </c>
      <c r="B5282" s="90">
        <v>0.83333333333333337</v>
      </c>
      <c r="C5282" s="91">
        <f t="shared" si="164"/>
        <v>41859.833333333336</v>
      </c>
      <c r="D5282" s="91">
        <f t="shared" si="165"/>
        <v>41859.791666666672</v>
      </c>
      <c r="E5282" s="88" t="s">
        <v>142</v>
      </c>
      <c r="F5282" s="88">
        <v>25.192879999999999</v>
      </c>
      <c r="H5282" s="88">
        <v>11.68059</v>
      </c>
      <c r="I5282" s="88">
        <v>38.199800000000003</v>
      </c>
      <c r="J5282" s="88">
        <v>24.49052</v>
      </c>
    </row>
    <row r="5283" spans="1:10">
      <c r="A5283" s="89">
        <v>41859</v>
      </c>
      <c r="B5283" s="90">
        <v>0.875</v>
      </c>
      <c r="C5283" s="91">
        <f t="shared" si="164"/>
        <v>41859.875</v>
      </c>
      <c r="D5283" s="91">
        <f t="shared" si="165"/>
        <v>41859.833333333336</v>
      </c>
      <c r="E5283" s="88" t="s">
        <v>142</v>
      </c>
      <c r="F5283" s="88">
        <v>26.15296</v>
      </c>
      <c r="H5283" s="88">
        <v>9.8072999999999997</v>
      </c>
      <c r="I5283" s="88">
        <v>36.610030000000002</v>
      </c>
      <c r="J5283" s="88">
        <v>19.278479999999998</v>
      </c>
    </row>
    <row r="5284" spans="1:10">
      <c r="A5284" s="89">
        <v>41859</v>
      </c>
      <c r="B5284" s="90">
        <v>0.91666666666666663</v>
      </c>
      <c r="C5284" s="91">
        <f t="shared" si="164"/>
        <v>41859.916666666664</v>
      </c>
      <c r="D5284" s="91">
        <f t="shared" si="165"/>
        <v>41859.875</v>
      </c>
      <c r="E5284" s="88" t="s">
        <v>142</v>
      </c>
      <c r="F5284" s="88">
        <v>11.278969999999999</v>
      </c>
      <c r="H5284" s="88">
        <v>7.90245</v>
      </c>
      <c r="I5284" s="88">
        <v>36.791719999999998</v>
      </c>
      <c r="J5284" s="88">
        <v>4.9227800000000004</v>
      </c>
    </row>
    <row r="5285" spans="1:10">
      <c r="A5285" s="89">
        <v>41859</v>
      </c>
      <c r="B5285" s="90">
        <v>0.95833333333333337</v>
      </c>
      <c r="C5285" s="91">
        <f t="shared" si="164"/>
        <v>41859.958333333336</v>
      </c>
      <c r="D5285" s="91">
        <f t="shared" si="165"/>
        <v>41859.916666666672</v>
      </c>
      <c r="E5285" s="88" t="s">
        <v>142</v>
      </c>
      <c r="F5285" s="88">
        <v>14.057829999999999</v>
      </c>
      <c r="H5285" s="88">
        <v>5.5500800000000003</v>
      </c>
      <c r="I5285" s="88">
        <v>48.238030000000002</v>
      </c>
      <c r="J5285" s="88">
        <v>5.2072599999999998</v>
      </c>
    </row>
    <row r="5286" spans="1:10">
      <c r="A5286" s="89">
        <v>41859</v>
      </c>
      <c r="B5286" s="92">
        <v>1</v>
      </c>
      <c r="C5286" s="91">
        <f t="shared" si="164"/>
        <v>41860</v>
      </c>
      <c r="D5286" s="91">
        <f t="shared" si="165"/>
        <v>41859.958333333336</v>
      </c>
      <c r="E5286" s="88" t="s">
        <v>142</v>
      </c>
      <c r="F5286" s="88">
        <v>12.984439999999999</v>
      </c>
      <c r="H5286" s="88">
        <v>4.49533</v>
      </c>
      <c r="I5286" s="88">
        <v>43.377890000000001</v>
      </c>
      <c r="J5286" s="88">
        <v>14.017670000000001</v>
      </c>
    </row>
    <row r="5287" spans="1:10">
      <c r="A5287" s="89">
        <v>41860</v>
      </c>
      <c r="B5287" s="90">
        <v>4.1666666666666664E-2</v>
      </c>
      <c r="C5287" s="91">
        <f t="shared" si="164"/>
        <v>41860.041666666664</v>
      </c>
      <c r="D5287" s="91">
        <f t="shared" si="165"/>
        <v>41860</v>
      </c>
      <c r="E5287" s="88" t="s">
        <v>142</v>
      </c>
      <c r="F5287" s="88">
        <v>11.298410000000001</v>
      </c>
      <c r="H5287" s="88">
        <v>4.2871899999999998</v>
      </c>
      <c r="I5287" s="88">
        <v>42.073729999999998</v>
      </c>
      <c r="J5287" s="88">
        <v>13.00691</v>
      </c>
    </row>
    <row r="5288" spans="1:10">
      <c r="A5288" s="89">
        <v>41860</v>
      </c>
      <c r="B5288" s="90">
        <v>8.3333333333333329E-2</v>
      </c>
      <c r="C5288" s="91">
        <f t="shared" si="164"/>
        <v>41860.083333333336</v>
      </c>
      <c r="D5288" s="91">
        <f t="shared" si="165"/>
        <v>41860.041666666672</v>
      </c>
      <c r="E5288" s="88" t="s">
        <v>142</v>
      </c>
      <c r="I5288" s="88">
        <v>33.368659999999998</v>
      </c>
      <c r="J5288" s="88">
        <v>7.9062799999999998</v>
      </c>
    </row>
    <row r="5289" spans="1:10">
      <c r="A5289" s="89">
        <v>41860</v>
      </c>
      <c r="B5289" s="90">
        <v>0.125</v>
      </c>
      <c r="C5289" s="91">
        <f t="shared" si="164"/>
        <v>41860.125</v>
      </c>
      <c r="D5289" s="91">
        <f t="shared" si="165"/>
        <v>41860.083333333336</v>
      </c>
      <c r="E5289" s="88" t="s">
        <v>142</v>
      </c>
      <c r="F5289" s="88">
        <v>6.8099299999999996</v>
      </c>
      <c r="H5289" s="88">
        <v>15.89096</v>
      </c>
      <c r="I5289" s="88">
        <v>20.447019999999998</v>
      </c>
      <c r="J5289" s="88">
        <v>5.3033599999999996</v>
      </c>
    </row>
    <row r="5290" spans="1:10">
      <c r="A5290" s="89">
        <v>41860</v>
      </c>
      <c r="B5290" s="90">
        <v>0.16666666666666666</v>
      </c>
      <c r="C5290" s="91">
        <f t="shared" si="164"/>
        <v>41860.166666666664</v>
      </c>
      <c r="D5290" s="91">
        <f t="shared" si="165"/>
        <v>41860.125</v>
      </c>
      <c r="E5290" s="88" t="s">
        <v>142</v>
      </c>
      <c r="F5290" s="88">
        <v>6.0707500000000003</v>
      </c>
      <c r="H5290" s="88">
        <v>15.336819999999999</v>
      </c>
      <c r="I5290" s="88">
        <v>18.678429999999999</v>
      </c>
      <c r="J5290" s="88">
        <v>4.0186400000000004</v>
      </c>
    </row>
    <row r="5291" spans="1:10">
      <c r="A5291" s="89">
        <v>41860</v>
      </c>
      <c r="B5291" s="90">
        <v>0.20833333333333334</v>
      </c>
      <c r="C5291" s="91">
        <f t="shared" si="164"/>
        <v>41860.208333333336</v>
      </c>
      <c r="D5291" s="91">
        <f t="shared" si="165"/>
        <v>41860.166666666672</v>
      </c>
      <c r="E5291" s="88" t="s">
        <v>142</v>
      </c>
      <c r="F5291" s="88">
        <v>10.382960000000001</v>
      </c>
      <c r="H5291" s="88">
        <v>12.5001</v>
      </c>
      <c r="I5291" s="88">
        <v>20.719550000000002</v>
      </c>
      <c r="J5291" s="88">
        <v>3.3516599999999999</v>
      </c>
    </row>
    <row r="5292" spans="1:10">
      <c r="A5292" s="89">
        <v>41860</v>
      </c>
      <c r="B5292" s="90">
        <v>0.25</v>
      </c>
      <c r="C5292" s="91">
        <f t="shared" si="164"/>
        <v>41860.25</v>
      </c>
      <c r="D5292" s="91">
        <f t="shared" si="165"/>
        <v>41860.208333333336</v>
      </c>
      <c r="E5292" s="88" t="s">
        <v>142</v>
      </c>
      <c r="F5292" s="88">
        <v>18.060220000000001</v>
      </c>
      <c r="H5292" s="88">
        <v>14.203659999999999</v>
      </c>
      <c r="I5292" s="88">
        <v>31.651879999999998</v>
      </c>
      <c r="J5292" s="88">
        <v>2.1673399999999998</v>
      </c>
    </row>
    <row r="5293" spans="1:10">
      <c r="A5293" s="89">
        <v>41860</v>
      </c>
      <c r="B5293" s="90">
        <v>0.29166666666666669</v>
      </c>
      <c r="C5293" s="91">
        <f t="shared" si="164"/>
        <v>41860.291666666664</v>
      </c>
      <c r="D5293" s="91">
        <f t="shared" si="165"/>
        <v>41860.25</v>
      </c>
      <c r="E5293" s="88" t="s">
        <v>142</v>
      </c>
      <c r="F5293" s="88">
        <v>9.6920699999999993</v>
      </c>
      <c r="H5293" s="88">
        <v>8.5895200000000003</v>
      </c>
      <c r="I5293" s="88">
        <v>29.434809999999999</v>
      </c>
      <c r="J5293" s="88">
        <v>1.7901</v>
      </c>
    </row>
    <row r="5294" spans="1:10">
      <c r="A5294" s="89">
        <v>41860</v>
      </c>
      <c r="B5294" s="90">
        <v>0.33333333333333331</v>
      </c>
      <c r="C5294" s="91">
        <f t="shared" si="164"/>
        <v>41860.333333333336</v>
      </c>
      <c r="D5294" s="91">
        <f t="shared" si="165"/>
        <v>41860.291666666672</v>
      </c>
      <c r="E5294" s="88" t="s">
        <v>142</v>
      </c>
      <c r="F5294" s="88">
        <v>10.37053</v>
      </c>
      <c r="H5294" s="88">
        <v>6.4054399999999996</v>
      </c>
      <c r="I5294" s="88">
        <v>22.177350000000001</v>
      </c>
      <c r="J5294" s="88">
        <v>1.17475</v>
      </c>
    </row>
    <row r="5295" spans="1:10">
      <c r="A5295" s="89">
        <v>41860</v>
      </c>
      <c r="B5295" s="90">
        <v>0.375</v>
      </c>
      <c r="C5295" s="91">
        <f t="shared" si="164"/>
        <v>41860.375</v>
      </c>
      <c r="D5295" s="91">
        <f t="shared" si="165"/>
        <v>41860.333333333336</v>
      </c>
      <c r="E5295" s="88" t="s">
        <v>142</v>
      </c>
      <c r="F5295" s="88">
        <v>8.9514600000000009</v>
      </c>
      <c r="H5295" s="88">
        <v>5.5663299999999998</v>
      </c>
      <c r="I5295" s="88">
        <v>16.73629</v>
      </c>
      <c r="J5295" s="88">
        <v>1.17428</v>
      </c>
    </row>
    <row r="5296" spans="1:10">
      <c r="A5296" s="89">
        <v>41860</v>
      </c>
      <c r="B5296" s="90">
        <v>0.41666666666666669</v>
      </c>
      <c r="C5296" s="91">
        <f t="shared" si="164"/>
        <v>41860.416666666664</v>
      </c>
      <c r="D5296" s="91">
        <f t="shared" si="165"/>
        <v>41860.375</v>
      </c>
      <c r="E5296" s="88" t="s">
        <v>142</v>
      </c>
      <c r="F5296" s="88">
        <v>9.8225999999999996</v>
      </c>
      <c r="H5296" s="88">
        <v>5.0815099999999997</v>
      </c>
      <c r="I5296" s="88">
        <v>12.42647</v>
      </c>
      <c r="J5296" s="88">
        <v>1.5539099999999999</v>
      </c>
    </row>
    <row r="5297" spans="1:10">
      <c r="A5297" s="89">
        <v>41860</v>
      </c>
      <c r="B5297" s="90">
        <v>0.45833333333333331</v>
      </c>
      <c r="C5297" s="91">
        <f t="shared" si="164"/>
        <v>41860.458333333336</v>
      </c>
      <c r="D5297" s="91">
        <f t="shared" si="165"/>
        <v>41860.416666666672</v>
      </c>
      <c r="E5297" s="88" t="s">
        <v>142</v>
      </c>
      <c r="F5297" s="88">
        <v>10.420260000000001</v>
      </c>
      <c r="H5297" s="88">
        <v>4.3915800000000003</v>
      </c>
      <c r="I5297" s="88">
        <v>14.19553</v>
      </c>
      <c r="J5297" s="88">
        <v>2.6875399999999998</v>
      </c>
    </row>
    <row r="5298" spans="1:10">
      <c r="A5298" s="89">
        <v>41860</v>
      </c>
      <c r="B5298" s="90">
        <v>0.5</v>
      </c>
      <c r="C5298" s="91">
        <f t="shared" si="164"/>
        <v>41860.5</v>
      </c>
      <c r="D5298" s="91">
        <f t="shared" si="165"/>
        <v>41860.458333333336</v>
      </c>
      <c r="E5298" s="88" t="s">
        <v>142</v>
      </c>
      <c r="F5298" s="88">
        <v>9.0815099999999997</v>
      </c>
      <c r="H5298" s="88">
        <v>3.7126399999999999</v>
      </c>
      <c r="I5298" s="88">
        <v>11.47404</v>
      </c>
      <c r="J5298" s="88">
        <v>2.0769799999999998</v>
      </c>
    </row>
    <row r="5299" spans="1:10">
      <c r="A5299" s="89">
        <v>41860</v>
      </c>
      <c r="B5299" s="90">
        <v>0.54166666666666663</v>
      </c>
      <c r="C5299" s="91">
        <f t="shared" si="164"/>
        <v>41860.541666666664</v>
      </c>
      <c r="D5299" s="91">
        <f t="shared" si="165"/>
        <v>41860.5</v>
      </c>
      <c r="E5299" s="88" t="s">
        <v>142</v>
      </c>
      <c r="F5299" s="88">
        <v>10.334669999999999</v>
      </c>
      <c r="H5299" s="88">
        <v>3.6911299999999998</v>
      </c>
      <c r="I5299" s="88">
        <v>10.338979999999999</v>
      </c>
      <c r="J5299" s="88">
        <v>1.6026800000000001</v>
      </c>
    </row>
    <row r="5300" spans="1:10">
      <c r="A5300" s="89">
        <v>41860</v>
      </c>
      <c r="B5300" s="90">
        <v>0.58333333333333337</v>
      </c>
      <c r="C5300" s="91">
        <f t="shared" si="164"/>
        <v>41860.583333333336</v>
      </c>
      <c r="D5300" s="91">
        <f t="shared" si="165"/>
        <v>41860.541666666672</v>
      </c>
      <c r="E5300" s="88" t="s">
        <v>142</v>
      </c>
      <c r="F5300" s="88">
        <v>9.3946799999999993</v>
      </c>
      <c r="H5300" s="88">
        <v>3.4922300000000002</v>
      </c>
      <c r="I5300" s="88">
        <v>10.928979999999999</v>
      </c>
      <c r="J5300" s="88">
        <v>2.0774499999999998</v>
      </c>
    </row>
    <row r="5301" spans="1:10">
      <c r="A5301" s="89">
        <v>41860</v>
      </c>
      <c r="B5301" s="90">
        <v>0.625</v>
      </c>
      <c r="C5301" s="91">
        <f t="shared" si="164"/>
        <v>41860.625</v>
      </c>
      <c r="D5301" s="91">
        <f t="shared" si="165"/>
        <v>41860.583333333336</v>
      </c>
      <c r="E5301" s="88" t="s">
        <v>142</v>
      </c>
      <c r="F5301" s="88">
        <v>9.9100999999999999</v>
      </c>
      <c r="H5301" s="88">
        <v>3.70499</v>
      </c>
      <c r="I5301" s="88">
        <v>11.245979999999999</v>
      </c>
      <c r="J5301" s="88">
        <v>2.6483300000000001</v>
      </c>
    </row>
    <row r="5302" spans="1:10">
      <c r="A5302" s="89">
        <v>41860</v>
      </c>
      <c r="B5302" s="90">
        <v>0.66666666666666663</v>
      </c>
      <c r="C5302" s="91">
        <f t="shared" si="164"/>
        <v>41860.666666666664</v>
      </c>
      <c r="D5302" s="91">
        <f t="shared" si="165"/>
        <v>41860.625</v>
      </c>
      <c r="E5302" s="88" t="s">
        <v>142</v>
      </c>
      <c r="F5302" s="88">
        <v>11.33873</v>
      </c>
      <c r="H5302" s="88">
        <v>5.2827999999999999</v>
      </c>
      <c r="I5302" s="88">
        <v>11.110670000000001</v>
      </c>
      <c r="J5302" s="88">
        <v>4.1180899999999996</v>
      </c>
    </row>
    <row r="5303" spans="1:10">
      <c r="A5303" s="89">
        <v>41860</v>
      </c>
      <c r="B5303" s="90">
        <v>0.70833333333333337</v>
      </c>
      <c r="C5303" s="91">
        <f t="shared" si="164"/>
        <v>41860.708333333336</v>
      </c>
      <c r="D5303" s="91">
        <f t="shared" si="165"/>
        <v>41860.666666666672</v>
      </c>
      <c r="E5303" s="88" t="s">
        <v>142</v>
      </c>
      <c r="F5303" s="88">
        <v>9.9320900000000005</v>
      </c>
      <c r="H5303" s="88">
        <v>5.8555999999999999</v>
      </c>
      <c r="I5303" s="88">
        <v>19.5883</v>
      </c>
      <c r="J5303" s="88">
        <v>5.91967</v>
      </c>
    </row>
    <row r="5304" spans="1:10">
      <c r="A5304" s="89">
        <v>41860</v>
      </c>
      <c r="B5304" s="90">
        <v>0.75</v>
      </c>
      <c r="C5304" s="91">
        <f t="shared" si="164"/>
        <v>41860.75</v>
      </c>
      <c r="D5304" s="91">
        <f t="shared" si="165"/>
        <v>41860.708333333336</v>
      </c>
      <c r="E5304" s="88" t="s">
        <v>142</v>
      </c>
      <c r="F5304" s="88">
        <v>14.742979999999999</v>
      </c>
      <c r="H5304" s="88">
        <v>3.9211</v>
      </c>
      <c r="I5304" s="88">
        <v>29.109680000000001</v>
      </c>
      <c r="J5304" s="88">
        <v>4.4981999999999998</v>
      </c>
    </row>
    <row r="5305" spans="1:10">
      <c r="A5305" s="89">
        <v>41860</v>
      </c>
      <c r="B5305" s="90">
        <v>0.79166666666666663</v>
      </c>
      <c r="C5305" s="91">
        <f t="shared" si="164"/>
        <v>41860.791666666664</v>
      </c>
      <c r="D5305" s="91">
        <f t="shared" si="165"/>
        <v>41860.75</v>
      </c>
      <c r="E5305" s="88" t="s">
        <v>142</v>
      </c>
      <c r="F5305" s="88">
        <v>10.82188</v>
      </c>
      <c r="H5305" s="88">
        <v>5.0643000000000002</v>
      </c>
      <c r="I5305" s="88">
        <v>26.29401</v>
      </c>
      <c r="J5305" s="88">
        <v>5.1604000000000001</v>
      </c>
    </row>
    <row r="5306" spans="1:10">
      <c r="A5306" s="89">
        <v>41860</v>
      </c>
      <c r="B5306" s="90">
        <v>0.83333333333333337</v>
      </c>
      <c r="C5306" s="91">
        <f t="shared" si="164"/>
        <v>41860.833333333336</v>
      </c>
      <c r="D5306" s="91">
        <f t="shared" si="165"/>
        <v>41860.791666666672</v>
      </c>
      <c r="E5306" s="88" t="s">
        <v>142</v>
      </c>
      <c r="F5306" s="88">
        <v>8.9098600000000001</v>
      </c>
      <c r="H5306" s="88">
        <v>5.4176299999999999</v>
      </c>
      <c r="I5306" s="88">
        <v>37.356859999999998</v>
      </c>
      <c r="J5306" s="88">
        <v>5.0193599999999998</v>
      </c>
    </row>
    <row r="5307" spans="1:10">
      <c r="A5307" s="89">
        <v>41860</v>
      </c>
      <c r="B5307" s="90">
        <v>0.875</v>
      </c>
      <c r="C5307" s="91">
        <f t="shared" si="164"/>
        <v>41860.875</v>
      </c>
      <c r="D5307" s="91">
        <f t="shared" si="165"/>
        <v>41860.833333333336</v>
      </c>
      <c r="E5307" s="88" t="s">
        <v>142</v>
      </c>
      <c r="F5307" s="88">
        <v>15.234019999999999</v>
      </c>
      <c r="H5307" s="88">
        <v>5.9789500000000002</v>
      </c>
      <c r="I5307" s="88">
        <v>31.416160000000001</v>
      </c>
      <c r="J5307" s="88">
        <v>9.47166</v>
      </c>
    </row>
    <row r="5308" spans="1:10">
      <c r="A5308" s="89">
        <v>41860</v>
      </c>
      <c r="B5308" s="90">
        <v>0.91666666666666663</v>
      </c>
      <c r="C5308" s="91">
        <f t="shared" si="164"/>
        <v>41860.916666666664</v>
      </c>
      <c r="D5308" s="91">
        <f t="shared" si="165"/>
        <v>41860.875</v>
      </c>
      <c r="E5308" s="88" t="s">
        <v>142</v>
      </c>
      <c r="F5308" s="88">
        <v>9.01553</v>
      </c>
      <c r="H5308" s="88">
        <v>5.08582</v>
      </c>
      <c r="I5308" s="88">
        <v>25.477370000000001</v>
      </c>
      <c r="J5308" s="88">
        <v>12.456110000000001</v>
      </c>
    </row>
    <row r="5309" spans="1:10">
      <c r="A5309" s="89">
        <v>41860</v>
      </c>
      <c r="B5309" s="90">
        <v>0.95833333333333337</v>
      </c>
      <c r="C5309" s="91">
        <f t="shared" si="164"/>
        <v>41860.958333333336</v>
      </c>
      <c r="D5309" s="91">
        <f t="shared" si="165"/>
        <v>41860.916666666672</v>
      </c>
      <c r="E5309" s="88" t="s">
        <v>142</v>
      </c>
      <c r="F5309" s="88">
        <v>7.7551899999999998</v>
      </c>
      <c r="H5309" s="88">
        <v>5.6414</v>
      </c>
      <c r="I5309" s="88">
        <v>20.808959999999999</v>
      </c>
      <c r="J5309" s="88">
        <v>7.1972199999999997</v>
      </c>
    </row>
    <row r="5310" spans="1:10">
      <c r="A5310" s="89">
        <v>41860</v>
      </c>
      <c r="B5310" s="92">
        <v>1</v>
      </c>
      <c r="C5310" s="91">
        <f t="shared" si="164"/>
        <v>41861</v>
      </c>
      <c r="D5310" s="91">
        <f t="shared" si="165"/>
        <v>41860.958333333336</v>
      </c>
      <c r="E5310" s="88" t="s">
        <v>142</v>
      </c>
      <c r="F5310" s="88">
        <v>6.4370000000000003</v>
      </c>
      <c r="H5310" s="88">
        <v>4.5651400000000004</v>
      </c>
      <c r="I5310" s="88">
        <v>24.43458</v>
      </c>
      <c r="J5310" s="88">
        <v>5.3024100000000001</v>
      </c>
    </row>
    <row r="5311" spans="1:10">
      <c r="A5311" s="89">
        <v>41861</v>
      </c>
      <c r="B5311" s="90">
        <v>4.1666666666666664E-2</v>
      </c>
      <c r="C5311" s="91">
        <f t="shared" si="164"/>
        <v>41861.041666666664</v>
      </c>
      <c r="D5311" s="91">
        <f t="shared" si="165"/>
        <v>41861</v>
      </c>
      <c r="E5311" s="88" t="s">
        <v>142</v>
      </c>
      <c r="F5311" s="88">
        <v>9.1997599999999995</v>
      </c>
      <c r="H5311" s="88">
        <v>7.4409000000000001</v>
      </c>
      <c r="I5311" s="88">
        <v>20.50901</v>
      </c>
      <c r="J5311" s="88">
        <v>4.3117299999999998</v>
      </c>
    </row>
    <row r="5312" spans="1:10">
      <c r="A5312" s="89">
        <v>41861</v>
      </c>
      <c r="B5312" s="90">
        <v>8.3333333333333329E-2</v>
      </c>
      <c r="C5312" s="91">
        <f t="shared" si="164"/>
        <v>41861.083333333336</v>
      </c>
      <c r="D5312" s="91">
        <f t="shared" si="165"/>
        <v>41861.041666666672</v>
      </c>
      <c r="E5312" s="88" t="s">
        <v>142</v>
      </c>
      <c r="I5312" s="88">
        <v>29.511150000000001</v>
      </c>
      <c r="J5312" s="88">
        <v>2.9834999999999998</v>
      </c>
    </row>
    <row r="5313" spans="1:10">
      <c r="A5313" s="89">
        <v>41861</v>
      </c>
      <c r="B5313" s="90">
        <v>0.125</v>
      </c>
      <c r="C5313" s="91">
        <f t="shared" si="164"/>
        <v>41861.125</v>
      </c>
      <c r="D5313" s="91">
        <f t="shared" si="165"/>
        <v>41861.083333333336</v>
      </c>
      <c r="E5313" s="88" t="s">
        <v>142</v>
      </c>
      <c r="F5313" s="88">
        <v>8.6550200000000004</v>
      </c>
      <c r="H5313" s="88">
        <v>11.21203</v>
      </c>
      <c r="I5313" s="88">
        <v>21.495069999999998</v>
      </c>
      <c r="J5313" s="88">
        <v>6.7793299999999999</v>
      </c>
    </row>
    <row r="5314" spans="1:10">
      <c r="A5314" s="89">
        <v>41861</v>
      </c>
      <c r="B5314" s="90">
        <v>0.16666666666666666</v>
      </c>
      <c r="C5314" s="91">
        <f t="shared" si="164"/>
        <v>41861.166666666664</v>
      </c>
      <c r="D5314" s="91">
        <f t="shared" si="165"/>
        <v>41861.125</v>
      </c>
      <c r="E5314" s="88" t="s">
        <v>142</v>
      </c>
      <c r="F5314" s="88">
        <v>7.6146200000000004</v>
      </c>
      <c r="H5314" s="88">
        <v>9.3153100000000002</v>
      </c>
      <c r="I5314" s="88">
        <v>17.64903</v>
      </c>
      <c r="J5314" s="88">
        <v>6.3494999999999999</v>
      </c>
    </row>
    <row r="5315" spans="1:10">
      <c r="A5315" s="89">
        <v>41861</v>
      </c>
      <c r="B5315" s="90">
        <v>0.20833333333333334</v>
      </c>
      <c r="C5315" s="91">
        <f t="shared" si="164"/>
        <v>41861.208333333336</v>
      </c>
      <c r="D5315" s="91">
        <f t="shared" si="165"/>
        <v>41861.166666666672</v>
      </c>
      <c r="E5315" s="88" t="s">
        <v>142</v>
      </c>
      <c r="F5315" s="88">
        <v>9.1207100000000008</v>
      </c>
      <c r="H5315" s="88">
        <v>9.0250900000000005</v>
      </c>
      <c r="I5315" s="88">
        <v>15.111140000000001</v>
      </c>
      <c r="J5315" s="88">
        <v>7.1537100000000002</v>
      </c>
    </row>
    <row r="5316" spans="1:10">
      <c r="A5316" s="89">
        <v>41861</v>
      </c>
      <c r="B5316" s="90">
        <v>0.25</v>
      </c>
      <c r="C5316" s="91">
        <f t="shared" si="164"/>
        <v>41861.25</v>
      </c>
      <c r="D5316" s="91">
        <f t="shared" si="165"/>
        <v>41861.208333333336</v>
      </c>
      <c r="E5316" s="88" t="s">
        <v>142</v>
      </c>
      <c r="F5316" s="88">
        <v>14.446070000000001</v>
      </c>
      <c r="H5316" s="88">
        <v>8.1242999999999999</v>
      </c>
      <c r="I5316" s="88">
        <v>18.506779999999999</v>
      </c>
      <c r="J5316" s="88">
        <v>5.9717799999999999</v>
      </c>
    </row>
    <row r="5317" spans="1:10">
      <c r="A5317" s="89">
        <v>41861</v>
      </c>
      <c r="B5317" s="90">
        <v>0.29166666666666669</v>
      </c>
      <c r="C5317" s="91">
        <f t="shared" si="164"/>
        <v>41861.291666666664</v>
      </c>
      <c r="D5317" s="91">
        <f t="shared" si="165"/>
        <v>41861.25</v>
      </c>
      <c r="E5317" s="88" t="s">
        <v>142</v>
      </c>
      <c r="F5317" s="88">
        <v>15.26892</v>
      </c>
      <c r="H5317" s="88">
        <v>7.7752699999999999</v>
      </c>
      <c r="I5317" s="88">
        <v>15.79247</v>
      </c>
      <c r="J5317" s="88">
        <v>6.4446500000000002</v>
      </c>
    </row>
    <row r="5318" spans="1:10">
      <c r="A5318" s="89">
        <v>41861</v>
      </c>
      <c r="B5318" s="90">
        <v>0.33333333333333331</v>
      </c>
      <c r="C5318" s="91">
        <f t="shared" si="164"/>
        <v>41861.333333333336</v>
      </c>
      <c r="D5318" s="91">
        <f t="shared" si="165"/>
        <v>41861.291666666672</v>
      </c>
      <c r="E5318" s="88" t="s">
        <v>142</v>
      </c>
      <c r="F5318" s="88">
        <v>19.82067</v>
      </c>
      <c r="H5318" s="88">
        <v>6.2141900000000003</v>
      </c>
      <c r="I5318" s="88">
        <v>17.556270000000001</v>
      </c>
      <c r="J5318" s="88">
        <v>7.7193300000000002</v>
      </c>
    </row>
    <row r="5319" spans="1:10">
      <c r="A5319" s="89">
        <v>41861</v>
      </c>
      <c r="B5319" s="90">
        <v>0.375</v>
      </c>
      <c r="C5319" s="91">
        <f t="shared" si="164"/>
        <v>41861.375</v>
      </c>
      <c r="D5319" s="91">
        <f t="shared" si="165"/>
        <v>41861.333333333336</v>
      </c>
      <c r="E5319" s="88" t="s">
        <v>142</v>
      </c>
      <c r="F5319" s="88">
        <v>18.61054</v>
      </c>
      <c r="H5319" s="88">
        <v>5.2235199999999997</v>
      </c>
      <c r="J5319" s="88">
        <v>5.5333399999999999</v>
      </c>
    </row>
    <row r="5320" spans="1:10">
      <c r="A5320" s="89">
        <v>41861</v>
      </c>
      <c r="B5320" s="90">
        <v>0.41666666666666669</v>
      </c>
      <c r="C5320" s="91">
        <f t="shared" ref="C5320:C5383" si="166">A5320+B5320</f>
        <v>41861.416666666664</v>
      </c>
      <c r="D5320" s="91">
        <f t="shared" ref="D5320:D5383" si="167">C5320-"01:00"</f>
        <v>41861.375</v>
      </c>
      <c r="E5320" s="88" t="s">
        <v>142</v>
      </c>
      <c r="F5320" s="88">
        <v>25.526620000000001</v>
      </c>
      <c r="H5320" s="88">
        <v>4.6143799999999997</v>
      </c>
      <c r="I5320" s="88">
        <v>21.676749999999998</v>
      </c>
      <c r="J5320" s="88">
        <v>5.5830700000000002</v>
      </c>
    </row>
    <row r="5321" spans="1:10">
      <c r="A5321" s="89">
        <v>41861</v>
      </c>
      <c r="B5321" s="90">
        <v>0.45833333333333331</v>
      </c>
      <c r="C5321" s="91">
        <f t="shared" si="166"/>
        <v>41861.458333333336</v>
      </c>
      <c r="D5321" s="91">
        <f t="shared" si="167"/>
        <v>41861.416666666672</v>
      </c>
      <c r="E5321" s="88" t="s">
        <v>142</v>
      </c>
      <c r="F5321" s="88">
        <v>15.985150000000001</v>
      </c>
      <c r="H5321" s="88">
        <v>8.1692400000000003</v>
      </c>
      <c r="I5321" s="88">
        <v>33.537120000000002</v>
      </c>
      <c r="J5321" s="88">
        <v>2.2232799999999999</v>
      </c>
    </row>
    <row r="5322" spans="1:10">
      <c r="A5322" s="89">
        <v>41861</v>
      </c>
      <c r="B5322" s="90">
        <v>0.5</v>
      </c>
      <c r="C5322" s="91">
        <f t="shared" si="166"/>
        <v>41861.5</v>
      </c>
      <c r="D5322" s="91">
        <f t="shared" si="167"/>
        <v>41861.458333333336</v>
      </c>
      <c r="E5322" s="88" t="s">
        <v>142</v>
      </c>
      <c r="F5322" s="88">
        <v>12.282080000000001</v>
      </c>
      <c r="H5322" s="88">
        <v>8.5297499999999999</v>
      </c>
      <c r="I5322" s="88">
        <v>40.104170000000003</v>
      </c>
      <c r="J5322" s="88">
        <v>6.1448600000000004</v>
      </c>
    </row>
    <row r="5323" spans="1:10">
      <c r="A5323" s="89">
        <v>41861</v>
      </c>
      <c r="B5323" s="90">
        <v>0.54166666666666663</v>
      </c>
      <c r="C5323" s="91">
        <f t="shared" si="166"/>
        <v>41861.541666666664</v>
      </c>
      <c r="D5323" s="91">
        <f t="shared" si="167"/>
        <v>41861.5</v>
      </c>
      <c r="E5323" s="88" t="s">
        <v>142</v>
      </c>
      <c r="F5323" s="88">
        <v>12.33419</v>
      </c>
      <c r="H5323" s="88">
        <v>5.6978200000000001</v>
      </c>
      <c r="I5323" s="88">
        <v>32.671720000000001</v>
      </c>
      <c r="J5323" s="88">
        <v>2.0769799999999998</v>
      </c>
    </row>
    <row r="5324" spans="1:10">
      <c r="A5324" s="89">
        <v>41861</v>
      </c>
      <c r="B5324" s="90">
        <v>0.58333333333333337</v>
      </c>
      <c r="C5324" s="91">
        <f t="shared" si="166"/>
        <v>41861.583333333336</v>
      </c>
      <c r="D5324" s="91">
        <f t="shared" si="167"/>
        <v>41861.541666666672</v>
      </c>
      <c r="E5324" s="88" t="s">
        <v>142</v>
      </c>
      <c r="F5324" s="88">
        <v>11.170909999999999</v>
      </c>
      <c r="H5324" s="88">
        <v>8.3537999999999997</v>
      </c>
      <c r="I5324" s="88">
        <v>18.644480000000001</v>
      </c>
      <c r="J5324" s="88">
        <v>0.32607999999999998</v>
      </c>
    </row>
    <row r="5325" spans="1:10">
      <c r="A5325" s="89">
        <v>41861</v>
      </c>
      <c r="B5325" s="90">
        <v>0.625</v>
      </c>
      <c r="C5325" s="91">
        <f t="shared" si="166"/>
        <v>41861.625</v>
      </c>
      <c r="D5325" s="91">
        <f t="shared" si="167"/>
        <v>41861.583333333336</v>
      </c>
      <c r="E5325" s="88" t="s">
        <v>142</v>
      </c>
      <c r="F5325" s="88">
        <v>9.1690000000000005</v>
      </c>
      <c r="H5325" s="88">
        <v>5.6562200000000002</v>
      </c>
      <c r="I5325" s="88">
        <v>11.176170000000001</v>
      </c>
      <c r="J5325" s="88">
        <v>0.42218</v>
      </c>
    </row>
    <row r="5326" spans="1:10">
      <c r="A5326" s="89">
        <v>41861</v>
      </c>
      <c r="B5326" s="90">
        <v>0.66666666666666663</v>
      </c>
      <c r="C5326" s="91">
        <f t="shared" si="166"/>
        <v>41861.666666666664</v>
      </c>
      <c r="D5326" s="91">
        <f t="shared" si="167"/>
        <v>41861.625</v>
      </c>
      <c r="E5326" s="88" t="s">
        <v>142</v>
      </c>
      <c r="F5326" s="88">
        <v>6.3939700000000004</v>
      </c>
      <c r="H5326" s="88">
        <v>3.3946900000000002</v>
      </c>
      <c r="I5326" s="88">
        <v>10.272040000000001</v>
      </c>
      <c r="J5326" s="88">
        <v>0.51780999999999999</v>
      </c>
    </row>
    <row r="5327" spans="1:10">
      <c r="A5327" s="89">
        <v>41861</v>
      </c>
      <c r="B5327" s="90">
        <v>0.70833333333333337</v>
      </c>
      <c r="C5327" s="91">
        <f t="shared" si="166"/>
        <v>41861.708333333336</v>
      </c>
      <c r="D5327" s="91">
        <f t="shared" si="167"/>
        <v>41861.666666666672</v>
      </c>
      <c r="E5327" s="88" t="s">
        <v>142</v>
      </c>
      <c r="F5327" s="88">
        <v>3.8627699999999998</v>
      </c>
      <c r="H5327" s="88">
        <v>3.5926300000000002</v>
      </c>
      <c r="I5327" s="88">
        <v>11.311959999999999</v>
      </c>
      <c r="J5327" s="88">
        <v>0.75687000000000004</v>
      </c>
    </row>
    <row r="5328" spans="1:10">
      <c r="A5328" s="89">
        <v>41861</v>
      </c>
      <c r="B5328" s="90">
        <v>0.75</v>
      </c>
      <c r="C5328" s="91">
        <f t="shared" si="166"/>
        <v>41861.75</v>
      </c>
      <c r="D5328" s="91">
        <f t="shared" si="167"/>
        <v>41861.708333333336</v>
      </c>
      <c r="E5328" s="88" t="s">
        <v>142</v>
      </c>
      <c r="F5328" s="88">
        <v>3.6031499999999999</v>
      </c>
      <c r="H5328" s="88">
        <v>3.3760400000000002</v>
      </c>
      <c r="I5328" s="88">
        <v>8.4149999999999991</v>
      </c>
      <c r="J5328" s="88">
        <v>2.2725300000000002</v>
      </c>
    </row>
    <row r="5329" spans="1:10">
      <c r="A5329" s="89">
        <v>41861</v>
      </c>
      <c r="B5329" s="90">
        <v>0.79166666666666663</v>
      </c>
      <c r="C5329" s="91">
        <f t="shared" si="166"/>
        <v>41861.791666666664</v>
      </c>
      <c r="D5329" s="91">
        <f t="shared" si="167"/>
        <v>41861.75</v>
      </c>
      <c r="E5329" s="88" t="s">
        <v>142</v>
      </c>
      <c r="F5329" s="88">
        <v>3.4214600000000002</v>
      </c>
      <c r="H5329" s="88">
        <v>3.3961199999999998</v>
      </c>
      <c r="I5329" s="88">
        <v>9.8163800000000005</v>
      </c>
      <c r="J5329" s="88">
        <v>3.36409</v>
      </c>
    </row>
    <row r="5330" spans="1:10">
      <c r="A5330" s="89">
        <v>41861</v>
      </c>
      <c r="B5330" s="90">
        <v>0.83333333333333337</v>
      </c>
      <c r="C5330" s="91">
        <f t="shared" si="166"/>
        <v>41861.833333333336</v>
      </c>
      <c r="D5330" s="91">
        <f t="shared" si="167"/>
        <v>41861.791666666672</v>
      </c>
      <c r="E5330" s="88" t="s">
        <v>142</v>
      </c>
      <c r="F5330" s="88">
        <v>1.6877800000000001</v>
      </c>
      <c r="H5330" s="88">
        <v>4.9002999999999997</v>
      </c>
      <c r="I5330" s="88">
        <v>8.8209300000000006</v>
      </c>
      <c r="J5330" s="88">
        <v>2.03538</v>
      </c>
    </row>
    <row r="5331" spans="1:10">
      <c r="A5331" s="89">
        <v>41861</v>
      </c>
      <c r="B5331" s="90">
        <v>0.875</v>
      </c>
      <c r="C5331" s="91">
        <f t="shared" si="166"/>
        <v>41861.875</v>
      </c>
      <c r="D5331" s="91">
        <f t="shared" si="167"/>
        <v>41861.833333333336</v>
      </c>
      <c r="E5331" s="88" t="s">
        <v>142</v>
      </c>
      <c r="F5331" s="88">
        <v>1.1049500000000001</v>
      </c>
      <c r="H5331" s="88">
        <v>7.5429000000000004</v>
      </c>
      <c r="I5331" s="88">
        <v>8.8214100000000002</v>
      </c>
      <c r="J5331" s="88">
        <v>1.7518499999999999</v>
      </c>
    </row>
    <row r="5332" spans="1:10">
      <c r="A5332" s="89">
        <v>41861</v>
      </c>
      <c r="B5332" s="90">
        <v>0.91666666666666663</v>
      </c>
      <c r="C5332" s="91">
        <f t="shared" si="166"/>
        <v>41861.916666666664</v>
      </c>
      <c r="D5332" s="91">
        <f t="shared" si="167"/>
        <v>41861.875</v>
      </c>
      <c r="E5332" s="88" t="s">
        <v>142</v>
      </c>
      <c r="F5332" s="88">
        <v>2.1941199999999998</v>
      </c>
      <c r="H5332" s="88">
        <v>7.4735699999999996</v>
      </c>
      <c r="I5332" s="88">
        <v>8.7310400000000001</v>
      </c>
      <c r="J5332" s="88">
        <v>-1.91E-3</v>
      </c>
    </row>
    <row r="5333" spans="1:10">
      <c r="A5333" s="89">
        <v>41861</v>
      </c>
      <c r="B5333" s="90">
        <v>0.95833333333333337</v>
      </c>
      <c r="C5333" s="91">
        <f t="shared" si="166"/>
        <v>41861.958333333336</v>
      </c>
      <c r="D5333" s="91">
        <f t="shared" si="167"/>
        <v>41861.916666666672</v>
      </c>
      <c r="E5333" s="88" t="s">
        <v>142</v>
      </c>
      <c r="F5333" s="88">
        <v>0.72148999999999996</v>
      </c>
      <c r="H5333" s="88">
        <v>7.9311400000000001</v>
      </c>
      <c r="I5333" s="88">
        <v>7.1470099999999999</v>
      </c>
      <c r="J5333" s="88">
        <v>0.32846999999999998</v>
      </c>
    </row>
    <row r="5334" spans="1:10">
      <c r="A5334" s="89">
        <v>41861</v>
      </c>
      <c r="B5334" s="92">
        <v>1</v>
      </c>
      <c r="C5334" s="91">
        <f t="shared" si="166"/>
        <v>41862</v>
      </c>
      <c r="D5334" s="91">
        <f t="shared" si="167"/>
        <v>41861.958333333336</v>
      </c>
      <c r="E5334" s="88" t="s">
        <v>142</v>
      </c>
      <c r="F5334" s="88">
        <v>0.58474999999999999</v>
      </c>
      <c r="H5334" s="88">
        <v>6.0874899999999998</v>
      </c>
      <c r="I5334" s="88">
        <v>7.4644899999999996</v>
      </c>
      <c r="J5334" s="88">
        <v>0.42504999999999998</v>
      </c>
    </row>
    <row r="5335" spans="1:10">
      <c r="A5335" s="89">
        <v>41862</v>
      </c>
      <c r="B5335" s="90">
        <v>4.1666666666666664E-2</v>
      </c>
      <c r="C5335" s="91">
        <f t="shared" si="166"/>
        <v>41862.041666666664</v>
      </c>
      <c r="D5335" s="91">
        <f t="shared" si="167"/>
        <v>41862</v>
      </c>
      <c r="E5335" s="88" t="s">
        <v>142</v>
      </c>
      <c r="H5335" s="88">
        <v>4.5817100000000002</v>
      </c>
      <c r="I5335" s="88">
        <v>4.6894499999999999</v>
      </c>
      <c r="J5335" s="88">
        <v>0.66125</v>
      </c>
    </row>
    <row r="5336" spans="1:10">
      <c r="A5336" s="89">
        <v>41862</v>
      </c>
      <c r="B5336" s="90">
        <v>8.3333333333333329E-2</v>
      </c>
      <c r="C5336" s="91">
        <f t="shared" si="166"/>
        <v>41862.083333333336</v>
      </c>
      <c r="D5336" s="91">
        <f t="shared" si="167"/>
        <v>41862.041666666672</v>
      </c>
      <c r="E5336" s="88" t="s">
        <v>142</v>
      </c>
      <c r="I5336" s="88">
        <v>6.5528599999999999</v>
      </c>
      <c r="J5336" s="88">
        <v>1.1360300000000001</v>
      </c>
    </row>
    <row r="5337" spans="1:10">
      <c r="A5337" s="89">
        <v>41862</v>
      </c>
      <c r="B5337" s="90">
        <v>0.125</v>
      </c>
      <c r="C5337" s="91">
        <f t="shared" si="166"/>
        <v>41862.125</v>
      </c>
      <c r="D5337" s="91">
        <f t="shared" si="167"/>
        <v>41862.083333333336</v>
      </c>
      <c r="E5337" s="88" t="s">
        <v>142</v>
      </c>
      <c r="F5337" s="88">
        <v>2.0693299999999999</v>
      </c>
      <c r="H5337" s="88">
        <v>6.7496900000000002</v>
      </c>
      <c r="I5337" s="88">
        <v>6.9882799999999996</v>
      </c>
      <c r="J5337" s="88">
        <v>3.4138099999999998</v>
      </c>
    </row>
    <row r="5338" spans="1:10">
      <c r="A5338" s="89">
        <v>41862</v>
      </c>
      <c r="B5338" s="90">
        <v>0.16666666666666666</v>
      </c>
      <c r="C5338" s="91">
        <f t="shared" si="166"/>
        <v>41862.166666666664</v>
      </c>
      <c r="D5338" s="91">
        <f t="shared" si="167"/>
        <v>41862.125</v>
      </c>
      <c r="E5338" s="88" t="s">
        <v>142</v>
      </c>
      <c r="F5338" s="88">
        <v>2.5981299999999998</v>
      </c>
      <c r="H5338" s="88">
        <v>6.4967600000000001</v>
      </c>
      <c r="I5338" s="88">
        <v>6.80802</v>
      </c>
      <c r="J5338" s="88">
        <v>7.3425700000000003</v>
      </c>
    </row>
    <row r="5339" spans="1:10">
      <c r="A5339" s="89">
        <v>41862</v>
      </c>
      <c r="B5339" s="90">
        <v>0.20833333333333334</v>
      </c>
      <c r="C5339" s="91">
        <f t="shared" si="166"/>
        <v>41862.208333333336</v>
      </c>
      <c r="D5339" s="91">
        <f t="shared" si="167"/>
        <v>41862.166666666672</v>
      </c>
      <c r="E5339" s="88" t="s">
        <v>142</v>
      </c>
      <c r="F5339" s="88">
        <v>3.6112799999999998</v>
      </c>
      <c r="H5339" s="88">
        <v>7.8823699999999999</v>
      </c>
      <c r="I5339" s="88">
        <v>13.932079999999999</v>
      </c>
      <c r="J5339" s="88">
        <v>6.0477999999999996</v>
      </c>
    </row>
    <row r="5340" spans="1:10">
      <c r="A5340" s="89">
        <v>41862</v>
      </c>
      <c r="B5340" s="90">
        <v>0.25</v>
      </c>
      <c r="C5340" s="91">
        <f t="shared" si="166"/>
        <v>41862.25</v>
      </c>
      <c r="D5340" s="91">
        <f t="shared" si="167"/>
        <v>41862.208333333336</v>
      </c>
      <c r="E5340" s="88" t="s">
        <v>142</v>
      </c>
      <c r="F5340" s="88">
        <v>6.8242799999999999</v>
      </c>
      <c r="H5340" s="88">
        <v>7.53573</v>
      </c>
      <c r="I5340" s="88">
        <v>21.10061</v>
      </c>
      <c r="J5340" s="88">
        <v>5.4248099999999999</v>
      </c>
    </row>
    <row r="5341" spans="1:10">
      <c r="A5341" s="89">
        <v>41862</v>
      </c>
      <c r="B5341" s="90">
        <v>0.29166666666666669</v>
      </c>
      <c r="C5341" s="91">
        <f t="shared" si="166"/>
        <v>41862.291666666664</v>
      </c>
      <c r="D5341" s="91">
        <f t="shared" si="167"/>
        <v>41862.25</v>
      </c>
      <c r="E5341" s="88" t="s">
        <v>142</v>
      </c>
      <c r="F5341" s="88">
        <v>6.8338400000000004</v>
      </c>
      <c r="H5341" s="88">
        <v>6.6846699999999997</v>
      </c>
      <c r="I5341" s="88">
        <v>22.99399</v>
      </c>
      <c r="J5341" s="88">
        <v>3.5309499999999998</v>
      </c>
    </row>
    <row r="5342" spans="1:10">
      <c r="A5342" s="89">
        <v>41862</v>
      </c>
      <c r="B5342" s="90">
        <v>0.33333333333333331</v>
      </c>
      <c r="C5342" s="91">
        <f t="shared" si="166"/>
        <v>41862.333333333336</v>
      </c>
      <c r="D5342" s="91">
        <f t="shared" si="167"/>
        <v>41862.291666666672</v>
      </c>
      <c r="E5342" s="88" t="s">
        <v>142</v>
      </c>
      <c r="F5342" s="88">
        <v>7.7523200000000001</v>
      </c>
      <c r="H5342" s="88">
        <v>5.5558100000000001</v>
      </c>
      <c r="I5342" s="88">
        <v>18.710940000000001</v>
      </c>
      <c r="J5342" s="88">
        <v>3.0184000000000002</v>
      </c>
    </row>
    <row r="5343" spans="1:10">
      <c r="A5343" s="89">
        <v>41862</v>
      </c>
      <c r="B5343" s="90">
        <v>0.375</v>
      </c>
      <c r="C5343" s="91">
        <f t="shared" si="166"/>
        <v>41862.375</v>
      </c>
      <c r="D5343" s="91">
        <f t="shared" si="167"/>
        <v>41862.333333333336</v>
      </c>
      <c r="E5343" s="88" t="s">
        <v>142</v>
      </c>
      <c r="F5343" s="88">
        <v>6.6550200000000004</v>
      </c>
      <c r="H5343" s="88">
        <v>5.1986499999999998</v>
      </c>
      <c r="I5343" s="88">
        <v>14.923719999999999</v>
      </c>
      <c r="J5343" s="88">
        <v>2.3107799999999998</v>
      </c>
    </row>
    <row r="5344" spans="1:10">
      <c r="A5344" s="89">
        <v>41862</v>
      </c>
      <c r="B5344" s="90">
        <v>0.41666666666666669</v>
      </c>
      <c r="C5344" s="91">
        <f t="shared" si="166"/>
        <v>41862.416666666664</v>
      </c>
      <c r="D5344" s="91">
        <f t="shared" si="167"/>
        <v>41862.375</v>
      </c>
      <c r="E5344" s="88" t="s">
        <v>142</v>
      </c>
      <c r="F5344" s="88">
        <v>9.8995800000000003</v>
      </c>
      <c r="H5344" s="88">
        <v>5.1532299999999998</v>
      </c>
      <c r="I5344" s="88">
        <v>11.813510000000001</v>
      </c>
      <c r="J5344" s="88">
        <v>2.2624900000000001</v>
      </c>
    </row>
    <row r="5345" spans="1:10">
      <c r="A5345" s="89">
        <v>41862</v>
      </c>
      <c r="B5345" s="90">
        <v>0.45833333333333331</v>
      </c>
      <c r="C5345" s="91">
        <f t="shared" si="166"/>
        <v>41862.458333333336</v>
      </c>
      <c r="D5345" s="91">
        <f t="shared" si="167"/>
        <v>41862.416666666672</v>
      </c>
      <c r="E5345" s="88" t="s">
        <v>142</v>
      </c>
      <c r="F5345" s="88">
        <v>10.11234</v>
      </c>
      <c r="H5345" s="88">
        <v>4.6268200000000004</v>
      </c>
      <c r="I5345" s="88">
        <v>12.93998</v>
      </c>
      <c r="J5345" s="88">
        <v>2.02725</v>
      </c>
    </row>
    <row r="5346" spans="1:10">
      <c r="A5346" s="89">
        <v>41862</v>
      </c>
      <c r="B5346" s="90">
        <v>0.5</v>
      </c>
      <c r="C5346" s="91">
        <f t="shared" si="166"/>
        <v>41862.5</v>
      </c>
      <c r="D5346" s="91">
        <f t="shared" si="167"/>
        <v>41862.458333333336</v>
      </c>
      <c r="E5346" s="88" t="s">
        <v>142</v>
      </c>
      <c r="F5346" s="88">
        <v>9.2952300000000001</v>
      </c>
      <c r="H5346" s="88">
        <v>4.9495500000000003</v>
      </c>
      <c r="I5346" s="88">
        <v>17.67437</v>
      </c>
      <c r="J5346" s="88">
        <v>2.83433</v>
      </c>
    </row>
    <row r="5347" spans="1:10">
      <c r="A5347" s="89">
        <v>41862</v>
      </c>
      <c r="B5347" s="90">
        <v>0.54166666666666663</v>
      </c>
      <c r="C5347" s="91">
        <f t="shared" si="166"/>
        <v>41862.541666666664</v>
      </c>
      <c r="D5347" s="91">
        <f t="shared" si="167"/>
        <v>41862.5</v>
      </c>
      <c r="E5347" s="88" t="s">
        <v>142</v>
      </c>
      <c r="F5347" s="88">
        <v>8.7100000000000009</v>
      </c>
      <c r="H5347" s="88">
        <v>5.5013100000000001</v>
      </c>
      <c r="I5347" s="88">
        <v>14.2027</v>
      </c>
      <c r="J5347" s="88">
        <v>7.9421299999999997</v>
      </c>
    </row>
    <row r="5348" spans="1:10">
      <c r="A5348" s="89">
        <v>41862</v>
      </c>
      <c r="B5348" s="90">
        <v>0.58333333333333337</v>
      </c>
      <c r="C5348" s="91">
        <f t="shared" si="166"/>
        <v>41862.583333333336</v>
      </c>
      <c r="D5348" s="91">
        <f t="shared" si="167"/>
        <v>41862.541666666672</v>
      </c>
      <c r="E5348" s="88" t="s">
        <v>142</v>
      </c>
      <c r="F5348" s="88">
        <v>10.91033</v>
      </c>
      <c r="H5348" s="88">
        <v>3.9780000000000002</v>
      </c>
      <c r="I5348" s="88">
        <v>15.41953</v>
      </c>
      <c r="J5348" s="88">
        <v>6.2916499999999997</v>
      </c>
    </row>
    <row r="5349" spans="1:10">
      <c r="A5349" s="89">
        <v>41862</v>
      </c>
      <c r="B5349" s="90">
        <v>0.625</v>
      </c>
      <c r="C5349" s="91">
        <f t="shared" si="166"/>
        <v>41862.625</v>
      </c>
      <c r="D5349" s="91">
        <f t="shared" si="167"/>
        <v>41862.583333333336</v>
      </c>
      <c r="E5349" s="88" t="s">
        <v>142</v>
      </c>
      <c r="F5349" s="88">
        <v>9.1747399999999999</v>
      </c>
      <c r="H5349" s="88">
        <v>4.1023100000000001</v>
      </c>
      <c r="I5349" s="88">
        <v>16.050660000000001</v>
      </c>
      <c r="J5349" s="88">
        <v>2.7855599999999998</v>
      </c>
    </row>
    <row r="5350" spans="1:10">
      <c r="A5350" s="89">
        <v>41862</v>
      </c>
      <c r="B5350" s="90">
        <v>0.66666666666666663</v>
      </c>
      <c r="C5350" s="91">
        <f t="shared" si="166"/>
        <v>41862.666666666664</v>
      </c>
      <c r="D5350" s="91">
        <f t="shared" si="167"/>
        <v>41862.625</v>
      </c>
      <c r="E5350" s="88" t="s">
        <v>142</v>
      </c>
      <c r="F5350" s="88">
        <v>9.82212</v>
      </c>
      <c r="H5350" s="88">
        <v>5.1144999999999996</v>
      </c>
      <c r="I5350" s="88">
        <v>13.39085</v>
      </c>
      <c r="J5350" s="88">
        <v>4.0243799999999998</v>
      </c>
    </row>
    <row r="5351" spans="1:10">
      <c r="A5351" s="89">
        <v>41862</v>
      </c>
      <c r="B5351" s="90">
        <v>0.70833333333333337</v>
      </c>
      <c r="C5351" s="91">
        <f t="shared" si="166"/>
        <v>41862.708333333336</v>
      </c>
      <c r="D5351" s="91">
        <f t="shared" si="167"/>
        <v>41862.666666666672</v>
      </c>
      <c r="E5351" s="88" t="s">
        <v>142</v>
      </c>
      <c r="F5351" s="88">
        <v>14.571339999999999</v>
      </c>
      <c r="H5351" s="88">
        <v>6.19937</v>
      </c>
      <c r="I5351" s="88">
        <v>18.62106</v>
      </c>
      <c r="J5351" s="88">
        <v>5.3521299999999998</v>
      </c>
    </row>
    <row r="5352" spans="1:10">
      <c r="A5352" s="89">
        <v>41862</v>
      </c>
      <c r="B5352" s="90">
        <v>0.75</v>
      </c>
      <c r="C5352" s="91">
        <f t="shared" si="166"/>
        <v>41862.75</v>
      </c>
      <c r="D5352" s="91">
        <f t="shared" si="167"/>
        <v>41862.708333333336</v>
      </c>
      <c r="E5352" s="88" t="s">
        <v>142</v>
      </c>
      <c r="F5352" s="88">
        <v>15.072889999999999</v>
      </c>
      <c r="H5352" s="88">
        <v>5.7623600000000001</v>
      </c>
      <c r="I5352" s="88">
        <v>16.727679999999999</v>
      </c>
      <c r="J5352" s="88">
        <v>6.9179899999999996</v>
      </c>
    </row>
    <row r="5353" spans="1:10">
      <c r="A5353" s="89">
        <v>41862</v>
      </c>
      <c r="B5353" s="90">
        <v>0.79166666666666663</v>
      </c>
      <c r="C5353" s="91">
        <f t="shared" si="166"/>
        <v>41862.791666666664</v>
      </c>
      <c r="D5353" s="91">
        <f t="shared" si="167"/>
        <v>41862.75</v>
      </c>
      <c r="E5353" s="88" t="s">
        <v>142</v>
      </c>
      <c r="F5353" s="88">
        <v>10.538349999999999</v>
      </c>
      <c r="H5353" s="88">
        <v>9.3076600000000003</v>
      </c>
      <c r="I5353" s="88">
        <v>13.70641</v>
      </c>
      <c r="J5353" s="88">
        <v>6.49437</v>
      </c>
    </row>
    <row r="5354" spans="1:10">
      <c r="A5354" s="89">
        <v>41862</v>
      </c>
      <c r="B5354" s="90">
        <v>0.83333333333333337</v>
      </c>
      <c r="C5354" s="91">
        <f t="shared" si="166"/>
        <v>41862.833333333336</v>
      </c>
      <c r="D5354" s="91">
        <f t="shared" si="167"/>
        <v>41862.791666666672</v>
      </c>
      <c r="E5354" s="88" t="s">
        <v>142</v>
      </c>
      <c r="F5354" s="88">
        <v>10.007630000000001</v>
      </c>
      <c r="H5354" s="88">
        <v>10.12669</v>
      </c>
      <c r="I5354" s="88">
        <v>17.71979</v>
      </c>
      <c r="J5354" s="88">
        <v>6.0678799999999997</v>
      </c>
    </row>
    <row r="5355" spans="1:10">
      <c r="A5355" s="89">
        <v>41862</v>
      </c>
      <c r="B5355" s="90">
        <v>0.875</v>
      </c>
      <c r="C5355" s="91">
        <f t="shared" si="166"/>
        <v>41862.875</v>
      </c>
      <c r="D5355" s="91">
        <f t="shared" si="167"/>
        <v>41862.833333333336</v>
      </c>
      <c r="E5355" s="88" t="s">
        <v>142</v>
      </c>
      <c r="F5355" s="88">
        <v>3.2421700000000002</v>
      </c>
      <c r="H5355" s="88">
        <v>12.016719999999999</v>
      </c>
      <c r="I5355" s="88">
        <v>17.71931</v>
      </c>
      <c r="J5355" s="88">
        <v>4.3131700000000004</v>
      </c>
    </row>
    <row r="5356" spans="1:10">
      <c r="A5356" s="89">
        <v>41862</v>
      </c>
      <c r="B5356" s="90">
        <v>0.91666666666666663</v>
      </c>
      <c r="C5356" s="91">
        <f t="shared" si="166"/>
        <v>41862.916666666664</v>
      </c>
      <c r="D5356" s="91">
        <f t="shared" si="167"/>
        <v>41862.875</v>
      </c>
      <c r="E5356" s="88" t="s">
        <v>142</v>
      </c>
      <c r="F5356" s="88">
        <v>4.4981999999999998</v>
      </c>
      <c r="H5356" s="88">
        <v>8.6134199999999996</v>
      </c>
      <c r="I5356" s="88">
        <v>21.461600000000001</v>
      </c>
      <c r="J5356" s="88">
        <v>3.69638</v>
      </c>
    </row>
    <row r="5357" spans="1:10">
      <c r="A5357" s="89">
        <v>41862</v>
      </c>
      <c r="B5357" s="90">
        <v>0.95833333333333337</v>
      </c>
      <c r="C5357" s="91">
        <f t="shared" si="166"/>
        <v>41862.958333333336</v>
      </c>
      <c r="D5357" s="91">
        <f t="shared" si="167"/>
        <v>41862.916666666672</v>
      </c>
      <c r="E5357" s="88" t="s">
        <v>142</v>
      </c>
      <c r="F5357" s="88">
        <v>3.6743899999999998</v>
      </c>
      <c r="H5357" s="88">
        <v>6.4876800000000001</v>
      </c>
      <c r="I5357" s="88">
        <v>16.09703</v>
      </c>
      <c r="J5357" s="88">
        <v>2.7960799999999999</v>
      </c>
    </row>
    <row r="5358" spans="1:10">
      <c r="A5358" s="89">
        <v>41862</v>
      </c>
      <c r="B5358" s="92">
        <v>1</v>
      </c>
      <c r="C5358" s="91">
        <f t="shared" si="166"/>
        <v>41863</v>
      </c>
      <c r="D5358" s="91">
        <f t="shared" si="167"/>
        <v>41862.958333333336</v>
      </c>
      <c r="E5358" s="88" t="s">
        <v>142</v>
      </c>
      <c r="F5358" s="88">
        <v>2.7559100000000001</v>
      </c>
      <c r="H5358" s="88">
        <v>8.0291499999999996</v>
      </c>
      <c r="I5358" s="88">
        <v>16.90746</v>
      </c>
      <c r="J5358" s="88">
        <v>2.2725300000000002</v>
      </c>
    </row>
    <row r="5359" spans="1:10">
      <c r="A5359" s="89">
        <v>41863</v>
      </c>
      <c r="B5359" s="90">
        <v>4.1666666666666664E-2</v>
      </c>
      <c r="C5359" s="91">
        <f t="shared" si="166"/>
        <v>41863.041666666664</v>
      </c>
      <c r="D5359" s="91">
        <f t="shared" si="167"/>
        <v>41863</v>
      </c>
      <c r="E5359" s="88" t="s">
        <v>142</v>
      </c>
      <c r="F5359" s="88">
        <v>2.0686900000000001</v>
      </c>
      <c r="H5359" s="88">
        <v>6.5490399999999998</v>
      </c>
      <c r="I5359" s="88">
        <v>9.1787299999999998</v>
      </c>
      <c r="J5359" s="88">
        <v>2.6539100000000002</v>
      </c>
    </row>
    <row r="5360" spans="1:10">
      <c r="A5360" s="89">
        <v>41863</v>
      </c>
      <c r="B5360" s="90">
        <v>8.3333333333333329E-2</v>
      </c>
      <c r="C5360" s="91">
        <f t="shared" si="166"/>
        <v>41863.083333333336</v>
      </c>
      <c r="D5360" s="91">
        <f t="shared" si="167"/>
        <v>41863.041666666672</v>
      </c>
      <c r="E5360" s="88" t="s">
        <v>142</v>
      </c>
      <c r="I5360" s="88">
        <v>13.79805</v>
      </c>
      <c r="J5360" s="88">
        <v>2.7482600000000001</v>
      </c>
    </row>
    <row r="5361" spans="1:10">
      <c r="A5361" s="89">
        <v>41863</v>
      </c>
      <c r="B5361" s="90">
        <v>0.125</v>
      </c>
      <c r="C5361" s="91">
        <f t="shared" si="166"/>
        <v>41863.125</v>
      </c>
      <c r="D5361" s="91">
        <f t="shared" si="167"/>
        <v>41863.083333333336</v>
      </c>
      <c r="E5361" s="88" t="s">
        <v>142</v>
      </c>
      <c r="F5361" s="88">
        <v>4.24193</v>
      </c>
      <c r="H5361" s="88">
        <v>8.0353700000000003</v>
      </c>
      <c r="I5361" s="88">
        <v>8.99831</v>
      </c>
      <c r="J5361" s="88">
        <v>3.8403</v>
      </c>
    </row>
    <row r="5362" spans="1:10">
      <c r="A5362" s="89">
        <v>41863</v>
      </c>
      <c r="B5362" s="90">
        <v>0.16666666666666666</v>
      </c>
      <c r="C5362" s="91">
        <f t="shared" si="166"/>
        <v>41863.166666666664</v>
      </c>
      <c r="D5362" s="91">
        <f t="shared" si="167"/>
        <v>41863.125</v>
      </c>
      <c r="E5362" s="88" t="s">
        <v>142</v>
      </c>
      <c r="F5362" s="88">
        <v>5.3062300000000002</v>
      </c>
      <c r="H5362" s="88">
        <v>7.47309</v>
      </c>
      <c r="I5362" s="88">
        <v>7.6495199999999999</v>
      </c>
      <c r="J5362" s="88">
        <v>6.6234700000000002</v>
      </c>
    </row>
    <row r="5363" spans="1:10">
      <c r="A5363" s="89">
        <v>41863</v>
      </c>
      <c r="B5363" s="90">
        <v>0.20833333333333334</v>
      </c>
      <c r="C5363" s="91">
        <f t="shared" si="166"/>
        <v>41863.208333333336</v>
      </c>
      <c r="D5363" s="91">
        <f t="shared" si="167"/>
        <v>41863.166666666672</v>
      </c>
      <c r="E5363" s="88" t="s">
        <v>142</v>
      </c>
      <c r="F5363" s="88">
        <v>8.40639</v>
      </c>
      <c r="H5363" s="88">
        <v>7.60649</v>
      </c>
      <c r="I5363" s="88">
        <v>17.36598</v>
      </c>
      <c r="J5363" s="88">
        <v>7.8082599999999998</v>
      </c>
    </row>
    <row r="5364" spans="1:10">
      <c r="A5364" s="89">
        <v>41863</v>
      </c>
      <c r="B5364" s="90">
        <v>0.25</v>
      </c>
      <c r="C5364" s="91">
        <f t="shared" si="166"/>
        <v>41863.25</v>
      </c>
      <c r="D5364" s="91">
        <f t="shared" si="167"/>
        <v>41863.208333333336</v>
      </c>
      <c r="E5364" s="88" t="s">
        <v>142</v>
      </c>
      <c r="F5364" s="88">
        <v>10.72052</v>
      </c>
      <c r="H5364" s="88">
        <v>6.19076</v>
      </c>
      <c r="I5364" s="88">
        <v>23.89095</v>
      </c>
      <c r="J5364" s="88">
        <v>6.0511499999999998</v>
      </c>
    </row>
    <row r="5365" spans="1:10">
      <c r="A5365" s="89">
        <v>41863</v>
      </c>
      <c r="B5365" s="90">
        <v>0.29166666666666669</v>
      </c>
      <c r="C5365" s="91">
        <f t="shared" si="166"/>
        <v>41863.291666666664</v>
      </c>
      <c r="D5365" s="91">
        <f t="shared" si="167"/>
        <v>41863.25</v>
      </c>
      <c r="E5365" s="88" t="s">
        <v>142</v>
      </c>
      <c r="F5365" s="88">
        <v>8.9466800000000006</v>
      </c>
      <c r="H5365" s="88">
        <v>6.6808399999999999</v>
      </c>
      <c r="I5365" s="88">
        <v>32.03342</v>
      </c>
      <c r="J5365" s="88">
        <v>3.39899</v>
      </c>
    </row>
    <row r="5366" spans="1:10">
      <c r="A5366" s="89">
        <v>41863</v>
      </c>
      <c r="B5366" s="90">
        <v>0.33333333333333331</v>
      </c>
      <c r="C5366" s="91">
        <f t="shared" si="166"/>
        <v>41863.333333333336</v>
      </c>
      <c r="D5366" s="91">
        <f t="shared" si="167"/>
        <v>41863.291666666672</v>
      </c>
      <c r="E5366" s="88" t="s">
        <v>142</v>
      </c>
      <c r="F5366" s="88">
        <v>12.258649999999999</v>
      </c>
      <c r="H5366" s="88">
        <v>6.4623400000000002</v>
      </c>
      <c r="I5366" s="88">
        <v>26.99446</v>
      </c>
      <c r="J5366" s="88">
        <v>3.4009</v>
      </c>
    </row>
    <row r="5367" spans="1:10">
      <c r="A5367" s="89">
        <v>41863</v>
      </c>
      <c r="B5367" s="90">
        <v>0.375</v>
      </c>
      <c r="C5367" s="91">
        <f t="shared" si="166"/>
        <v>41863.375</v>
      </c>
      <c r="D5367" s="91">
        <f t="shared" si="167"/>
        <v>41863.333333333336</v>
      </c>
      <c r="E5367" s="88" t="s">
        <v>142</v>
      </c>
      <c r="F5367" s="88">
        <v>13.20294</v>
      </c>
      <c r="H5367" s="88">
        <v>7.1570499999999999</v>
      </c>
      <c r="I5367" s="88">
        <v>20.965779999999999</v>
      </c>
      <c r="J5367" s="88">
        <v>4.6320800000000002</v>
      </c>
    </row>
    <row r="5368" spans="1:10">
      <c r="A5368" s="89">
        <v>41863</v>
      </c>
      <c r="B5368" s="90">
        <v>0.41666666666666669</v>
      </c>
      <c r="C5368" s="91">
        <f t="shared" si="166"/>
        <v>41863.416666666664</v>
      </c>
      <c r="D5368" s="91">
        <f t="shared" si="167"/>
        <v>41863.375</v>
      </c>
      <c r="E5368" s="88" t="s">
        <v>142</v>
      </c>
      <c r="F5368" s="88">
        <v>16.964829999999999</v>
      </c>
      <c r="H5368" s="88">
        <v>6.2118000000000002</v>
      </c>
      <c r="I5368" s="88">
        <v>17.277049999999999</v>
      </c>
      <c r="J5368" s="88">
        <v>3.1647099999999999</v>
      </c>
    </row>
    <row r="5369" spans="1:10">
      <c r="A5369" s="89">
        <v>41863</v>
      </c>
      <c r="B5369" s="90">
        <v>0.45833333333333331</v>
      </c>
      <c r="C5369" s="91">
        <f t="shared" si="166"/>
        <v>41863.458333333336</v>
      </c>
      <c r="D5369" s="91">
        <f t="shared" si="167"/>
        <v>41863.416666666672</v>
      </c>
      <c r="E5369" s="88" t="s">
        <v>142</v>
      </c>
      <c r="F5369" s="88">
        <v>11.70115</v>
      </c>
      <c r="H5369" s="88">
        <v>4.9643699999999997</v>
      </c>
      <c r="I5369" s="88">
        <v>13.497949999999999</v>
      </c>
      <c r="J5369" s="88">
        <v>3.5931099999999998</v>
      </c>
    </row>
    <row r="5370" spans="1:10">
      <c r="A5370" s="89">
        <v>41863</v>
      </c>
      <c r="B5370" s="90">
        <v>0.5</v>
      </c>
      <c r="C5370" s="91">
        <f t="shared" si="166"/>
        <v>41863.5</v>
      </c>
      <c r="D5370" s="91">
        <f t="shared" si="167"/>
        <v>41863.458333333336</v>
      </c>
      <c r="E5370" s="88" t="s">
        <v>142</v>
      </c>
      <c r="F5370" s="88">
        <v>11.964600000000001</v>
      </c>
      <c r="H5370" s="88">
        <v>4.7511299999999999</v>
      </c>
      <c r="I5370" s="88">
        <v>10.077920000000001</v>
      </c>
      <c r="J5370" s="88">
        <v>3.7341600000000001</v>
      </c>
    </row>
    <row r="5371" spans="1:10">
      <c r="A5371" s="89">
        <v>41863</v>
      </c>
      <c r="B5371" s="90">
        <v>0.54166666666666663</v>
      </c>
      <c r="C5371" s="91">
        <f t="shared" si="166"/>
        <v>41863.541666666664</v>
      </c>
      <c r="D5371" s="91">
        <f t="shared" si="167"/>
        <v>41863.5</v>
      </c>
      <c r="E5371" s="88" t="s">
        <v>142</v>
      </c>
      <c r="F5371" s="88">
        <v>8.0081199999999999</v>
      </c>
      <c r="H5371" s="88">
        <v>3.8144800000000001</v>
      </c>
      <c r="I5371" s="88">
        <v>12.01193</v>
      </c>
      <c r="J5371" s="88">
        <v>2.69232</v>
      </c>
    </row>
    <row r="5372" spans="1:10">
      <c r="A5372" s="89">
        <v>41863</v>
      </c>
      <c r="B5372" s="90">
        <v>0.58333333333333337</v>
      </c>
      <c r="C5372" s="91">
        <f t="shared" si="166"/>
        <v>41863.583333333336</v>
      </c>
      <c r="D5372" s="91">
        <f t="shared" si="167"/>
        <v>41863.541666666672</v>
      </c>
      <c r="E5372" s="88" t="s">
        <v>142</v>
      </c>
      <c r="F5372" s="88">
        <v>10.22757</v>
      </c>
      <c r="H5372" s="88">
        <v>4.9371200000000002</v>
      </c>
      <c r="I5372" s="88">
        <v>12.417859999999999</v>
      </c>
      <c r="J5372" s="88">
        <v>3.26464</v>
      </c>
    </row>
    <row r="5373" spans="1:10">
      <c r="A5373" s="89">
        <v>41863</v>
      </c>
      <c r="B5373" s="90">
        <v>0.625</v>
      </c>
      <c r="C5373" s="91">
        <f t="shared" si="166"/>
        <v>41863.625</v>
      </c>
      <c r="D5373" s="91">
        <f t="shared" si="167"/>
        <v>41863.583333333336</v>
      </c>
      <c r="E5373" s="88" t="s">
        <v>142</v>
      </c>
      <c r="F5373" s="88">
        <v>8.0157699999999998</v>
      </c>
      <c r="H5373" s="88">
        <v>3.61558</v>
      </c>
      <c r="I5373" s="88">
        <v>16.511569999999999</v>
      </c>
      <c r="J5373" s="88">
        <v>4.1147400000000003</v>
      </c>
    </row>
    <row r="5374" spans="1:10">
      <c r="A5374" s="89">
        <v>41863</v>
      </c>
      <c r="B5374" s="90">
        <v>0.66666666666666663</v>
      </c>
      <c r="C5374" s="91">
        <f t="shared" si="166"/>
        <v>41863.666666666664</v>
      </c>
      <c r="D5374" s="91">
        <f t="shared" si="167"/>
        <v>41863.625</v>
      </c>
      <c r="E5374" s="88" t="s">
        <v>142</v>
      </c>
      <c r="F5374" s="88">
        <v>10.102779999999999</v>
      </c>
      <c r="H5374" s="88">
        <v>3.7547199999999998</v>
      </c>
      <c r="I5374" s="88">
        <v>15.612690000000001</v>
      </c>
      <c r="J5374" s="88">
        <v>5.6786899999999996</v>
      </c>
    </row>
    <row r="5375" spans="1:10">
      <c r="A5375" s="89">
        <v>41863</v>
      </c>
      <c r="B5375" s="90">
        <v>0.70833333333333337</v>
      </c>
      <c r="C5375" s="91">
        <f t="shared" si="166"/>
        <v>41863.708333333336</v>
      </c>
      <c r="D5375" s="91">
        <f t="shared" si="167"/>
        <v>41863.666666666672</v>
      </c>
      <c r="E5375" s="88" t="s">
        <v>142</v>
      </c>
      <c r="F5375" s="88">
        <v>9.8369400000000002</v>
      </c>
      <c r="H5375" s="88">
        <v>4.5536599999999998</v>
      </c>
      <c r="I5375" s="88">
        <v>14.62298</v>
      </c>
      <c r="J5375" s="88">
        <v>7.2498100000000001</v>
      </c>
    </row>
    <row r="5376" spans="1:10">
      <c r="A5376" s="89">
        <v>41863</v>
      </c>
      <c r="B5376" s="90">
        <v>0.75</v>
      </c>
      <c r="C5376" s="91">
        <f t="shared" si="166"/>
        <v>41863.75</v>
      </c>
      <c r="D5376" s="91">
        <f t="shared" si="167"/>
        <v>41863.708333333336</v>
      </c>
      <c r="E5376" s="88" t="s">
        <v>142</v>
      </c>
      <c r="F5376" s="88">
        <v>7.6667300000000003</v>
      </c>
      <c r="H5376" s="88">
        <v>6.2882999999999996</v>
      </c>
      <c r="I5376" s="88">
        <v>14.6225</v>
      </c>
      <c r="J5376" s="88">
        <v>5.8292999999999999</v>
      </c>
    </row>
    <row r="5377" spans="1:10">
      <c r="A5377" s="89">
        <v>41863</v>
      </c>
      <c r="B5377" s="90">
        <v>0.79166666666666663</v>
      </c>
      <c r="C5377" s="91">
        <f t="shared" si="166"/>
        <v>41863.791666666664</v>
      </c>
      <c r="D5377" s="91">
        <f t="shared" si="167"/>
        <v>41863.75</v>
      </c>
      <c r="E5377" s="88" t="s">
        <v>142</v>
      </c>
      <c r="F5377" s="88">
        <v>8.2404799999999998</v>
      </c>
      <c r="H5377" s="88">
        <v>8.0807900000000004</v>
      </c>
      <c r="I5377" s="88">
        <v>12.14772</v>
      </c>
      <c r="J5377" s="88">
        <v>4.5493600000000001</v>
      </c>
    </row>
    <row r="5378" spans="1:10">
      <c r="A5378" s="89">
        <v>41863</v>
      </c>
      <c r="B5378" s="90">
        <v>0.83333333333333337</v>
      </c>
      <c r="C5378" s="91">
        <f t="shared" si="166"/>
        <v>41863.833333333336</v>
      </c>
      <c r="D5378" s="91">
        <f t="shared" si="167"/>
        <v>41863.791666666672</v>
      </c>
      <c r="E5378" s="88" t="s">
        <v>142</v>
      </c>
      <c r="F5378" s="88">
        <v>6.3193799999999998</v>
      </c>
      <c r="H5378" s="88">
        <v>6.6253799999999998</v>
      </c>
      <c r="I5378" s="88">
        <v>26.634429999999998</v>
      </c>
      <c r="J5378" s="88">
        <v>7.44536</v>
      </c>
    </row>
    <row r="5379" spans="1:10">
      <c r="A5379" s="89">
        <v>41863</v>
      </c>
      <c r="B5379" s="90">
        <v>0.875</v>
      </c>
      <c r="C5379" s="91">
        <f t="shared" si="166"/>
        <v>41863.875</v>
      </c>
      <c r="D5379" s="91">
        <f t="shared" si="167"/>
        <v>41863.833333333336</v>
      </c>
      <c r="E5379" s="88" t="s">
        <v>142</v>
      </c>
      <c r="F5379" s="88">
        <v>4.9533800000000001</v>
      </c>
      <c r="H5379" s="88">
        <v>5.6026699999999998</v>
      </c>
      <c r="I5379" s="88">
        <v>28.029599999999999</v>
      </c>
      <c r="J5379" s="88">
        <v>9.2933199999999996</v>
      </c>
    </row>
    <row r="5380" spans="1:10">
      <c r="A5380" s="89">
        <v>41863</v>
      </c>
      <c r="B5380" s="90">
        <v>0.91666666666666663</v>
      </c>
      <c r="C5380" s="91">
        <f t="shared" si="166"/>
        <v>41863.916666666664</v>
      </c>
      <c r="D5380" s="91">
        <f t="shared" si="167"/>
        <v>41863.875</v>
      </c>
      <c r="E5380" s="88" t="s">
        <v>142</v>
      </c>
      <c r="F5380" s="88">
        <v>2.94286</v>
      </c>
      <c r="H5380" s="88">
        <v>5.8909799999999999</v>
      </c>
      <c r="I5380" s="88">
        <v>24.43075</v>
      </c>
      <c r="J5380" s="88">
        <v>7.4434500000000003</v>
      </c>
    </row>
    <row r="5381" spans="1:10">
      <c r="A5381" s="89">
        <v>41863</v>
      </c>
      <c r="B5381" s="90">
        <v>0.95833333333333337</v>
      </c>
      <c r="C5381" s="91">
        <f t="shared" si="166"/>
        <v>41863.958333333336</v>
      </c>
      <c r="D5381" s="91">
        <f t="shared" si="167"/>
        <v>41863.916666666672</v>
      </c>
      <c r="E5381" s="88" t="s">
        <v>142</v>
      </c>
      <c r="F5381" s="88">
        <v>3.11355</v>
      </c>
      <c r="H5381" s="88">
        <v>7.0399099999999999</v>
      </c>
      <c r="I5381" s="88">
        <v>23.259830000000001</v>
      </c>
      <c r="J5381" s="88">
        <v>4.73726</v>
      </c>
    </row>
    <row r="5382" spans="1:10">
      <c r="A5382" s="89">
        <v>41863</v>
      </c>
      <c r="B5382" s="92">
        <v>1</v>
      </c>
      <c r="C5382" s="91">
        <f t="shared" si="166"/>
        <v>41864</v>
      </c>
      <c r="D5382" s="91">
        <f t="shared" si="167"/>
        <v>41863.958333333336</v>
      </c>
      <c r="E5382" s="88" t="s">
        <v>142</v>
      </c>
      <c r="F5382" s="88">
        <v>2.7616499999999999</v>
      </c>
      <c r="H5382" s="88">
        <v>5.9583899999999996</v>
      </c>
      <c r="I5382" s="88">
        <v>17.006910000000001</v>
      </c>
      <c r="J5382" s="88">
        <v>4.1238299999999999</v>
      </c>
    </row>
    <row r="5383" spans="1:10">
      <c r="A5383" s="89">
        <v>41864</v>
      </c>
      <c r="B5383" s="90">
        <v>4.1666666666666664E-2</v>
      </c>
      <c r="C5383" s="91">
        <f t="shared" si="166"/>
        <v>41864.041666666664</v>
      </c>
      <c r="D5383" s="91">
        <f t="shared" si="167"/>
        <v>41864</v>
      </c>
      <c r="E5383" s="88" t="s">
        <v>142</v>
      </c>
      <c r="F5383" s="88">
        <v>2.84198</v>
      </c>
      <c r="H5383" s="88">
        <v>7.0348100000000002</v>
      </c>
      <c r="I5383" s="88">
        <v>12.03281</v>
      </c>
      <c r="J5383" s="88">
        <v>5.0714699999999997</v>
      </c>
    </row>
    <row r="5384" spans="1:10">
      <c r="A5384" s="89">
        <v>41864</v>
      </c>
      <c r="B5384" s="90">
        <v>8.3333333333333329E-2</v>
      </c>
      <c r="C5384" s="91">
        <f t="shared" ref="C5384:C5447" si="168">A5384+B5384</f>
        <v>41864.083333333336</v>
      </c>
      <c r="D5384" s="91">
        <f t="shared" ref="D5384:D5447" si="169">C5384-"01:00"</f>
        <v>41864.041666666672</v>
      </c>
      <c r="E5384" s="88" t="s">
        <v>142</v>
      </c>
      <c r="I5384" s="88">
        <v>32.028640000000003</v>
      </c>
      <c r="J5384" s="88">
        <v>4.1711600000000004</v>
      </c>
    </row>
    <row r="5385" spans="1:10">
      <c r="A5385" s="89">
        <v>41864</v>
      </c>
      <c r="B5385" s="90">
        <v>0.125</v>
      </c>
      <c r="C5385" s="91">
        <f t="shared" si="168"/>
        <v>41864.125</v>
      </c>
      <c r="D5385" s="91">
        <f t="shared" si="169"/>
        <v>41864.083333333336</v>
      </c>
      <c r="E5385" s="88" t="s">
        <v>142</v>
      </c>
      <c r="F5385" s="88">
        <v>5.2966699999999998</v>
      </c>
      <c r="H5385" s="88">
        <v>9.6337399999999995</v>
      </c>
      <c r="I5385" s="88">
        <v>24.336079999999999</v>
      </c>
      <c r="J5385" s="88">
        <v>7.0633400000000002</v>
      </c>
    </row>
    <row r="5386" spans="1:10">
      <c r="A5386" s="89">
        <v>41864</v>
      </c>
      <c r="B5386" s="90">
        <v>0.16666666666666666</v>
      </c>
      <c r="C5386" s="91">
        <f t="shared" si="168"/>
        <v>41864.166666666664</v>
      </c>
      <c r="D5386" s="91">
        <f t="shared" si="169"/>
        <v>41864.125</v>
      </c>
      <c r="E5386" s="88" t="s">
        <v>142</v>
      </c>
      <c r="F5386" s="88">
        <v>5.8254799999999998</v>
      </c>
      <c r="H5386" s="88">
        <v>8.1290800000000001</v>
      </c>
      <c r="I5386" s="88">
        <v>17.914390000000001</v>
      </c>
      <c r="J5386" s="88">
        <v>9.6653000000000002</v>
      </c>
    </row>
    <row r="5387" spans="1:10">
      <c r="A5387" s="89">
        <v>41864</v>
      </c>
      <c r="B5387" s="90">
        <v>0.20833333333333334</v>
      </c>
      <c r="C5387" s="91">
        <f t="shared" si="168"/>
        <v>41864.208333333336</v>
      </c>
      <c r="D5387" s="91">
        <f t="shared" si="169"/>
        <v>41864.166666666672</v>
      </c>
      <c r="E5387" s="88" t="s">
        <v>142</v>
      </c>
      <c r="F5387" s="88">
        <v>8.4972399999999997</v>
      </c>
      <c r="H5387" s="88">
        <v>8.5546100000000003</v>
      </c>
      <c r="I5387" s="88">
        <v>15.53572</v>
      </c>
      <c r="J5387" s="88">
        <v>10.201750000000001</v>
      </c>
    </row>
    <row r="5388" spans="1:10">
      <c r="A5388" s="89">
        <v>41864</v>
      </c>
      <c r="B5388" s="90">
        <v>0.25</v>
      </c>
      <c r="C5388" s="91">
        <f t="shared" si="168"/>
        <v>41864.25</v>
      </c>
      <c r="D5388" s="91">
        <f t="shared" si="169"/>
        <v>41864.208333333336</v>
      </c>
      <c r="E5388" s="88" t="s">
        <v>142</v>
      </c>
      <c r="F5388" s="88">
        <v>13.85463</v>
      </c>
      <c r="H5388" s="88">
        <v>8.1596799999999998</v>
      </c>
      <c r="I5388" s="88">
        <v>28.348030000000001</v>
      </c>
      <c r="J5388" s="88">
        <v>9.9942499999999992</v>
      </c>
    </row>
    <row r="5389" spans="1:10">
      <c r="A5389" s="89">
        <v>41864</v>
      </c>
      <c r="B5389" s="90">
        <v>0.29166666666666669</v>
      </c>
      <c r="C5389" s="91">
        <f t="shared" si="168"/>
        <v>41864.291666666664</v>
      </c>
      <c r="D5389" s="91">
        <f t="shared" si="169"/>
        <v>41864.25</v>
      </c>
      <c r="E5389" s="88" t="s">
        <v>142</v>
      </c>
      <c r="F5389" s="88">
        <v>18.246680000000001</v>
      </c>
      <c r="H5389" s="88">
        <v>10.64019</v>
      </c>
      <c r="I5389" s="88">
        <v>27.00976</v>
      </c>
    </row>
    <row r="5390" spans="1:10">
      <c r="A5390" s="89">
        <v>41864</v>
      </c>
      <c r="B5390" s="90">
        <v>0.33333333333333331</v>
      </c>
      <c r="C5390" s="91">
        <f t="shared" si="168"/>
        <v>41864.333333333336</v>
      </c>
      <c r="D5390" s="91">
        <f t="shared" si="169"/>
        <v>41864.291666666672</v>
      </c>
      <c r="E5390" s="88" t="s">
        <v>142</v>
      </c>
      <c r="F5390" s="88">
        <v>13.987069999999999</v>
      </c>
      <c r="H5390" s="88">
        <v>7.5060799999999999</v>
      </c>
      <c r="I5390" s="88">
        <v>26.7334</v>
      </c>
      <c r="J5390" s="88">
        <v>2.9194300000000002</v>
      </c>
    </row>
    <row r="5391" spans="1:10">
      <c r="A5391" s="89">
        <v>41864</v>
      </c>
      <c r="B5391" s="90">
        <v>0.375</v>
      </c>
      <c r="C5391" s="91">
        <f t="shared" si="168"/>
        <v>41864.375</v>
      </c>
      <c r="D5391" s="91">
        <f t="shared" si="169"/>
        <v>41864.333333333336</v>
      </c>
      <c r="E5391" s="88" t="s">
        <v>142</v>
      </c>
      <c r="F5391" s="88">
        <v>13.61652</v>
      </c>
      <c r="H5391" s="88">
        <v>7.6375700000000002</v>
      </c>
      <c r="I5391" s="88">
        <v>23.944980000000001</v>
      </c>
      <c r="J5391" s="88">
        <v>3.3043200000000001</v>
      </c>
    </row>
    <row r="5392" spans="1:10">
      <c r="A5392" s="89">
        <v>41864</v>
      </c>
      <c r="B5392" s="90">
        <v>0.41666666666666669</v>
      </c>
      <c r="C5392" s="91">
        <f t="shared" si="168"/>
        <v>41864.416666666664</v>
      </c>
      <c r="D5392" s="91">
        <f t="shared" si="169"/>
        <v>41864.375</v>
      </c>
      <c r="E5392" s="88" t="s">
        <v>142</v>
      </c>
      <c r="F5392" s="88">
        <v>20.8386</v>
      </c>
      <c r="H5392" s="88">
        <v>9.6911199999999997</v>
      </c>
      <c r="I5392" s="88">
        <v>19.94594</v>
      </c>
      <c r="J5392" s="88">
        <v>3.2101299999999999</v>
      </c>
    </row>
    <row r="5393" spans="1:10">
      <c r="A5393" s="89">
        <v>41864</v>
      </c>
      <c r="B5393" s="90">
        <v>0.45833333333333331</v>
      </c>
      <c r="C5393" s="91">
        <f t="shared" si="168"/>
        <v>41864.458333333336</v>
      </c>
      <c r="D5393" s="91">
        <f t="shared" si="169"/>
        <v>41864.416666666672</v>
      </c>
      <c r="E5393" s="88" t="s">
        <v>142</v>
      </c>
      <c r="F5393" s="88">
        <v>11.76379</v>
      </c>
      <c r="H5393" s="88">
        <v>11.13505</v>
      </c>
      <c r="I5393" s="88">
        <v>23.627980000000001</v>
      </c>
      <c r="J5393" s="88">
        <v>3.1183299999999998</v>
      </c>
    </row>
    <row r="5394" spans="1:10">
      <c r="A5394" s="89">
        <v>41864</v>
      </c>
      <c r="B5394" s="90">
        <v>0.5</v>
      </c>
      <c r="C5394" s="91">
        <f t="shared" si="168"/>
        <v>41864.5</v>
      </c>
      <c r="D5394" s="91">
        <f t="shared" si="169"/>
        <v>41864.458333333336</v>
      </c>
      <c r="E5394" s="88" t="s">
        <v>142</v>
      </c>
      <c r="F5394" s="88">
        <v>10.085089999999999</v>
      </c>
      <c r="H5394" s="88">
        <v>8.4073499999999992</v>
      </c>
      <c r="I5394" s="88">
        <v>21.876609999999999</v>
      </c>
      <c r="J5394" s="88">
        <v>3.7341600000000001</v>
      </c>
    </row>
    <row r="5395" spans="1:10">
      <c r="A5395" s="89">
        <v>41864</v>
      </c>
      <c r="B5395" s="90">
        <v>0.54166666666666663</v>
      </c>
      <c r="C5395" s="91">
        <f t="shared" si="168"/>
        <v>41864.541666666664</v>
      </c>
      <c r="D5395" s="91">
        <f t="shared" si="169"/>
        <v>41864.5</v>
      </c>
      <c r="E5395" s="88" t="s">
        <v>142</v>
      </c>
      <c r="F5395" s="88">
        <v>9.1556200000000008</v>
      </c>
      <c r="G5395" s="88">
        <v>4.3308600000000004</v>
      </c>
      <c r="H5395" s="88">
        <v>6.2902100000000001</v>
      </c>
      <c r="I5395" s="88">
        <v>18.013359999999999</v>
      </c>
      <c r="J5395" s="88">
        <v>7.4243300000000003</v>
      </c>
    </row>
    <row r="5396" spans="1:10">
      <c r="A5396" s="89">
        <v>41864</v>
      </c>
      <c r="B5396" s="90">
        <v>0.58333333333333337</v>
      </c>
      <c r="C5396" s="91">
        <f t="shared" si="168"/>
        <v>41864.583333333336</v>
      </c>
      <c r="D5396" s="91">
        <f t="shared" si="169"/>
        <v>41864.541666666672</v>
      </c>
      <c r="E5396" s="88" t="s">
        <v>142</v>
      </c>
      <c r="F5396" s="88">
        <v>11.632300000000001</v>
      </c>
      <c r="G5396" s="88">
        <v>4.3217699999999999</v>
      </c>
      <c r="H5396" s="88">
        <v>4.9820599999999997</v>
      </c>
      <c r="I5396" s="88">
        <v>25.784330000000001</v>
      </c>
      <c r="J5396" s="88">
        <v>5.1063799999999997</v>
      </c>
    </row>
    <row r="5397" spans="1:10">
      <c r="A5397" s="89">
        <v>41864</v>
      </c>
      <c r="B5397" s="90">
        <v>0.625</v>
      </c>
      <c r="C5397" s="91">
        <f t="shared" si="168"/>
        <v>41864.625</v>
      </c>
      <c r="D5397" s="91">
        <f t="shared" si="169"/>
        <v>41864.583333333336</v>
      </c>
      <c r="E5397" s="88" t="s">
        <v>142</v>
      </c>
      <c r="F5397" s="88">
        <v>14.76689</v>
      </c>
      <c r="G5397" s="88">
        <v>4.4245700000000001</v>
      </c>
      <c r="H5397" s="88">
        <v>5.1661400000000004</v>
      </c>
      <c r="I5397" s="88">
        <v>28.792210000000001</v>
      </c>
      <c r="J5397" s="88">
        <v>8.0478000000000005</v>
      </c>
    </row>
    <row r="5398" spans="1:10">
      <c r="A5398" s="89">
        <v>41864</v>
      </c>
      <c r="B5398" s="90">
        <v>0.66666666666666663</v>
      </c>
      <c r="C5398" s="91">
        <f t="shared" si="168"/>
        <v>41864.666666666664</v>
      </c>
      <c r="D5398" s="91">
        <f t="shared" si="169"/>
        <v>41864.625</v>
      </c>
      <c r="E5398" s="88" t="s">
        <v>142</v>
      </c>
      <c r="F5398" s="88">
        <v>15.79677</v>
      </c>
      <c r="G5398" s="88">
        <v>4.7979799999999999</v>
      </c>
      <c r="H5398" s="88">
        <v>6.31508</v>
      </c>
      <c r="I5398" s="88">
        <v>31.219169999999998</v>
      </c>
      <c r="J5398" s="88">
        <v>8.0057299999999998</v>
      </c>
    </row>
    <row r="5399" spans="1:10">
      <c r="A5399" s="89">
        <v>41864</v>
      </c>
      <c r="B5399" s="90">
        <v>0.70833333333333337</v>
      </c>
      <c r="C5399" s="91">
        <f t="shared" si="168"/>
        <v>41864.708333333336</v>
      </c>
      <c r="D5399" s="91">
        <f t="shared" si="169"/>
        <v>41864.666666666672</v>
      </c>
      <c r="E5399" s="88" t="s">
        <v>142</v>
      </c>
      <c r="F5399" s="88">
        <v>11.56345</v>
      </c>
      <c r="G5399" s="88">
        <v>4.23332</v>
      </c>
      <c r="H5399" s="88">
        <v>6.1066099999999999</v>
      </c>
      <c r="I5399" s="88">
        <v>29.1967</v>
      </c>
      <c r="J5399" s="88">
        <v>10.188840000000001</v>
      </c>
    </row>
    <row r="5400" spans="1:10">
      <c r="A5400" s="89">
        <v>41864</v>
      </c>
      <c r="B5400" s="90">
        <v>0.75</v>
      </c>
      <c r="C5400" s="91">
        <f t="shared" si="168"/>
        <v>41864.75</v>
      </c>
      <c r="D5400" s="91">
        <f t="shared" si="169"/>
        <v>41864.708333333336</v>
      </c>
      <c r="E5400" s="88" t="s">
        <v>142</v>
      </c>
      <c r="F5400" s="88">
        <v>10.2773</v>
      </c>
      <c r="G5400" s="88">
        <v>4.00047</v>
      </c>
      <c r="H5400" s="88">
        <v>7.96652</v>
      </c>
      <c r="I5400" s="88">
        <v>25.152719999999999</v>
      </c>
      <c r="J5400" s="88">
        <v>12.79749</v>
      </c>
    </row>
    <row r="5401" spans="1:10">
      <c r="A5401" s="89">
        <v>41864</v>
      </c>
      <c r="B5401" s="90">
        <v>0.79166666666666663</v>
      </c>
      <c r="C5401" s="91">
        <f t="shared" si="168"/>
        <v>41864.791666666664</v>
      </c>
      <c r="D5401" s="91">
        <f t="shared" si="169"/>
        <v>41864.75</v>
      </c>
      <c r="E5401" s="88" t="s">
        <v>142</v>
      </c>
      <c r="F5401" s="88">
        <v>12.38439</v>
      </c>
      <c r="G5401" s="88">
        <v>3.9961700000000002</v>
      </c>
      <c r="H5401" s="88">
        <v>8.3781800000000004</v>
      </c>
      <c r="I5401" s="88">
        <v>24.520160000000001</v>
      </c>
      <c r="J5401" s="88">
        <v>13.27562</v>
      </c>
    </row>
    <row r="5402" spans="1:10">
      <c r="A5402" s="89">
        <v>41864</v>
      </c>
      <c r="B5402" s="90">
        <v>0.83333333333333337</v>
      </c>
      <c r="C5402" s="91">
        <f t="shared" si="168"/>
        <v>41864.833333333336</v>
      </c>
      <c r="D5402" s="91">
        <f t="shared" si="169"/>
        <v>41864.791666666672</v>
      </c>
      <c r="E5402" s="88" t="s">
        <v>142</v>
      </c>
      <c r="F5402" s="88">
        <v>13.47691</v>
      </c>
      <c r="G5402" s="88">
        <v>4.33277</v>
      </c>
      <c r="H5402" s="88">
        <v>10.36336</v>
      </c>
      <c r="I5402" s="88">
        <v>25.550999999999998</v>
      </c>
      <c r="J5402" s="88">
        <v>12.043010000000001</v>
      </c>
    </row>
    <row r="5403" spans="1:10">
      <c r="A5403" s="89">
        <v>41864</v>
      </c>
      <c r="B5403" s="90">
        <v>0.875</v>
      </c>
      <c r="C5403" s="91">
        <f t="shared" si="168"/>
        <v>41864.875</v>
      </c>
      <c r="D5403" s="91">
        <f t="shared" si="169"/>
        <v>41864.833333333336</v>
      </c>
      <c r="E5403" s="88" t="s">
        <v>142</v>
      </c>
      <c r="F5403" s="88">
        <v>7.6810799999999997</v>
      </c>
      <c r="G5403" s="88">
        <v>3.23021</v>
      </c>
      <c r="H5403" s="88">
        <v>12.50727</v>
      </c>
      <c r="I5403" s="88">
        <v>22.317920000000001</v>
      </c>
      <c r="J5403" s="88">
        <v>9.8135200000000005</v>
      </c>
    </row>
    <row r="5404" spans="1:10">
      <c r="A5404" s="89">
        <v>41864</v>
      </c>
      <c r="B5404" s="90">
        <v>0.91666666666666663</v>
      </c>
      <c r="C5404" s="91">
        <f t="shared" si="168"/>
        <v>41864.916666666664</v>
      </c>
      <c r="D5404" s="91">
        <f t="shared" si="169"/>
        <v>41864.875</v>
      </c>
      <c r="E5404" s="88" t="s">
        <v>142</v>
      </c>
      <c r="F5404" s="88">
        <v>6.4178699999999997</v>
      </c>
      <c r="G5404" s="88">
        <v>3.56203</v>
      </c>
      <c r="H5404" s="88">
        <v>8.3848800000000008</v>
      </c>
      <c r="I5404" s="88">
        <v>18.321750000000002</v>
      </c>
      <c r="J5404" s="88">
        <v>7.3951599999999997</v>
      </c>
    </row>
    <row r="5405" spans="1:10">
      <c r="A5405" s="89">
        <v>41864</v>
      </c>
      <c r="B5405" s="90">
        <v>0.95833333333333337</v>
      </c>
      <c r="C5405" s="91">
        <f t="shared" si="168"/>
        <v>41864.958333333336</v>
      </c>
      <c r="D5405" s="91">
        <f t="shared" si="169"/>
        <v>41864.916666666672</v>
      </c>
      <c r="E5405" s="88" t="s">
        <v>142</v>
      </c>
      <c r="F5405" s="88">
        <v>4.0870100000000003</v>
      </c>
      <c r="G5405" s="88">
        <v>4.5680100000000001</v>
      </c>
      <c r="H5405" s="88">
        <v>7.8948</v>
      </c>
      <c r="I5405" s="88">
        <v>16.300239999999999</v>
      </c>
      <c r="J5405" s="88">
        <v>4.7391800000000002</v>
      </c>
    </row>
    <row r="5406" spans="1:10">
      <c r="A5406" s="89">
        <v>41864</v>
      </c>
      <c r="B5406" s="92">
        <v>1</v>
      </c>
      <c r="C5406" s="91">
        <f t="shared" si="168"/>
        <v>41865</v>
      </c>
      <c r="D5406" s="91">
        <f t="shared" si="169"/>
        <v>41864.958333333336</v>
      </c>
      <c r="E5406" s="88" t="s">
        <v>142</v>
      </c>
      <c r="F5406" s="88">
        <v>5.05091</v>
      </c>
      <c r="G5406" s="88">
        <v>4.5718300000000003</v>
      </c>
      <c r="H5406" s="88">
        <v>10.349489999999999</v>
      </c>
      <c r="I5406" s="88">
        <v>16.43411</v>
      </c>
      <c r="J5406" s="88">
        <v>3.0313099999999999</v>
      </c>
    </row>
    <row r="5407" spans="1:10">
      <c r="A5407" s="89">
        <v>41865</v>
      </c>
      <c r="B5407" s="90">
        <v>4.1666666666666664E-2</v>
      </c>
      <c r="C5407" s="91">
        <f t="shared" si="168"/>
        <v>41865.041666666664</v>
      </c>
      <c r="D5407" s="91">
        <f t="shared" si="169"/>
        <v>41865</v>
      </c>
      <c r="E5407" s="88" t="s">
        <v>142</v>
      </c>
      <c r="F5407" s="88">
        <v>3.8900299999999999</v>
      </c>
      <c r="G5407" s="88">
        <v>4.6191700000000004</v>
      </c>
      <c r="H5407" s="88">
        <v>8.2090899999999998</v>
      </c>
      <c r="I5407" s="88">
        <v>11.8881</v>
      </c>
      <c r="J5407" s="88">
        <v>5.49892</v>
      </c>
    </row>
    <row r="5408" spans="1:10">
      <c r="A5408" s="89">
        <v>41865</v>
      </c>
      <c r="B5408" s="90">
        <v>8.3333333333333329E-2</v>
      </c>
      <c r="C5408" s="91">
        <f t="shared" si="168"/>
        <v>41865.083333333336</v>
      </c>
      <c r="D5408" s="91">
        <f t="shared" si="169"/>
        <v>41865.041666666672</v>
      </c>
      <c r="E5408" s="88" t="s">
        <v>142</v>
      </c>
      <c r="G5408" s="88">
        <v>4.7138299999999997</v>
      </c>
      <c r="I5408" s="88">
        <v>11.94866</v>
      </c>
      <c r="J5408" s="88">
        <v>5.8292999999999999</v>
      </c>
    </row>
    <row r="5409" spans="1:10">
      <c r="A5409" s="89">
        <v>41865</v>
      </c>
      <c r="B5409" s="90">
        <v>0.125</v>
      </c>
      <c r="C5409" s="91">
        <f t="shared" si="168"/>
        <v>41865.125</v>
      </c>
      <c r="D5409" s="91">
        <f t="shared" si="169"/>
        <v>41865.083333333336</v>
      </c>
      <c r="E5409" s="88" t="s">
        <v>142</v>
      </c>
      <c r="F5409" s="88">
        <v>6.3992300000000002</v>
      </c>
      <c r="G5409" s="88">
        <v>3.8991099999999999</v>
      </c>
      <c r="H5409" s="88">
        <v>14.38439</v>
      </c>
      <c r="I5409" s="88">
        <v>18.45993</v>
      </c>
      <c r="J5409" s="88">
        <v>10.57278</v>
      </c>
    </row>
    <row r="5410" spans="1:10">
      <c r="A5410" s="89">
        <v>41865</v>
      </c>
      <c r="B5410" s="90">
        <v>0.16666666666666666</v>
      </c>
      <c r="C5410" s="91">
        <f t="shared" si="168"/>
        <v>41865.166666666664</v>
      </c>
      <c r="D5410" s="91">
        <f t="shared" si="169"/>
        <v>41865.125</v>
      </c>
      <c r="E5410" s="88" t="s">
        <v>142</v>
      </c>
      <c r="F5410" s="88">
        <v>9.6906400000000001</v>
      </c>
      <c r="G5410" s="88">
        <v>3.93879</v>
      </c>
      <c r="H5410" s="88">
        <v>10.355230000000001</v>
      </c>
      <c r="I5410" s="88">
        <v>19.087710000000001</v>
      </c>
      <c r="J5410" s="88">
        <v>15.58831</v>
      </c>
    </row>
    <row r="5411" spans="1:10">
      <c r="A5411" s="89">
        <v>41865</v>
      </c>
      <c r="B5411" s="90">
        <v>0.20833333333333334</v>
      </c>
      <c r="C5411" s="91">
        <f t="shared" si="168"/>
        <v>41865.208333333336</v>
      </c>
      <c r="D5411" s="91">
        <f t="shared" si="169"/>
        <v>41865.166666666672</v>
      </c>
      <c r="E5411" s="88" t="s">
        <v>142</v>
      </c>
      <c r="F5411" s="88">
        <v>13.96555</v>
      </c>
      <c r="G5411" s="88">
        <v>4.0248600000000003</v>
      </c>
      <c r="H5411" s="88">
        <v>9.2478899999999999</v>
      </c>
      <c r="I5411" s="88">
        <v>31.638490000000001</v>
      </c>
      <c r="J5411" s="88">
        <v>19.53762</v>
      </c>
    </row>
    <row r="5412" spans="1:10">
      <c r="A5412" s="89">
        <v>41865</v>
      </c>
      <c r="B5412" s="90">
        <v>0.25</v>
      </c>
      <c r="C5412" s="91">
        <f t="shared" si="168"/>
        <v>41865.25</v>
      </c>
      <c r="D5412" s="91">
        <f t="shared" si="169"/>
        <v>41865.208333333336</v>
      </c>
      <c r="E5412" s="88" t="s">
        <v>142</v>
      </c>
      <c r="F5412" s="88">
        <v>20.300709999999999</v>
      </c>
      <c r="G5412" s="88">
        <v>3.9325800000000002</v>
      </c>
      <c r="H5412" s="88">
        <v>9.7231500000000004</v>
      </c>
      <c r="I5412" s="88">
        <v>38.101779999999998</v>
      </c>
      <c r="J5412" s="88">
        <v>22.37003</v>
      </c>
    </row>
    <row r="5413" spans="1:10">
      <c r="A5413" s="89">
        <v>41865</v>
      </c>
      <c r="B5413" s="90">
        <v>0.29166666666666669</v>
      </c>
      <c r="C5413" s="91">
        <f t="shared" si="168"/>
        <v>41865.291666666664</v>
      </c>
      <c r="D5413" s="91">
        <f t="shared" si="169"/>
        <v>41865.25</v>
      </c>
      <c r="E5413" s="88" t="s">
        <v>142</v>
      </c>
      <c r="F5413" s="88">
        <v>16.745850000000001</v>
      </c>
      <c r="G5413" s="88">
        <v>3.3062299999999998</v>
      </c>
      <c r="H5413" s="88">
        <v>11.56345</v>
      </c>
      <c r="I5413" s="88">
        <v>42.650179999999999</v>
      </c>
      <c r="J5413" s="88">
        <v>12.387259999999999</v>
      </c>
    </row>
    <row r="5414" spans="1:10">
      <c r="A5414" s="89">
        <v>41865</v>
      </c>
      <c r="B5414" s="90">
        <v>0.33333333333333331</v>
      </c>
      <c r="C5414" s="91">
        <f t="shared" si="168"/>
        <v>41865.333333333336</v>
      </c>
      <c r="D5414" s="91">
        <f t="shared" si="169"/>
        <v>41865.291666666672</v>
      </c>
      <c r="E5414" s="88" t="s">
        <v>142</v>
      </c>
      <c r="F5414" s="88">
        <v>20.10229</v>
      </c>
      <c r="G5414" s="88">
        <v>2.9203899999999998</v>
      </c>
      <c r="H5414" s="88">
        <v>13.460179999999999</v>
      </c>
      <c r="J5414" s="88">
        <v>9.4090199999999999</v>
      </c>
    </row>
    <row r="5415" spans="1:10">
      <c r="A5415" s="89">
        <v>41865</v>
      </c>
      <c r="B5415" s="90">
        <v>0.375</v>
      </c>
      <c r="C5415" s="91">
        <f t="shared" si="168"/>
        <v>41865.375</v>
      </c>
      <c r="D5415" s="91">
        <f t="shared" si="169"/>
        <v>41865.333333333336</v>
      </c>
      <c r="E5415" s="88" t="s">
        <v>142</v>
      </c>
      <c r="F5415" s="88">
        <v>21.96124</v>
      </c>
      <c r="G5415" s="88">
        <v>3.1235900000000001</v>
      </c>
      <c r="H5415" s="88">
        <v>12.87782</v>
      </c>
      <c r="I5415" s="88">
        <v>33.405639999999998</v>
      </c>
      <c r="J5415" s="88">
        <v>5.8565500000000004</v>
      </c>
    </row>
    <row r="5416" spans="1:10">
      <c r="A5416" s="89">
        <v>41865</v>
      </c>
      <c r="B5416" s="90">
        <v>0.41666666666666669</v>
      </c>
      <c r="C5416" s="91">
        <f t="shared" si="168"/>
        <v>41865.416666666664</v>
      </c>
      <c r="D5416" s="91">
        <f t="shared" si="169"/>
        <v>41865.375</v>
      </c>
      <c r="E5416" s="88" t="s">
        <v>142</v>
      </c>
      <c r="F5416" s="88">
        <v>24.703279999999999</v>
      </c>
      <c r="G5416" s="88">
        <v>3.93784</v>
      </c>
      <c r="H5416" s="88">
        <v>11.520899999999999</v>
      </c>
      <c r="I5416" s="88">
        <v>20.083639999999999</v>
      </c>
      <c r="J5416" s="88">
        <v>6.0439800000000004</v>
      </c>
    </row>
    <row r="5417" spans="1:10">
      <c r="A5417" s="89">
        <v>41865</v>
      </c>
      <c r="B5417" s="90">
        <v>0.45833333333333331</v>
      </c>
      <c r="C5417" s="91">
        <f t="shared" si="168"/>
        <v>41865.458333333336</v>
      </c>
      <c r="D5417" s="91">
        <f t="shared" si="169"/>
        <v>41865.416666666672</v>
      </c>
      <c r="E5417" s="88" t="s">
        <v>142</v>
      </c>
      <c r="F5417" s="88">
        <v>12.486230000000001</v>
      </c>
      <c r="G5417" s="88">
        <v>5.1345799999999997</v>
      </c>
      <c r="H5417" s="88">
        <v>14.181190000000001</v>
      </c>
      <c r="I5417" s="88">
        <v>25.238309999999998</v>
      </c>
      <c r="J5417" s="88">
        <v>4.1582499999999998</v>
      </c>
    </row>
    <row r="5418" spans="1:10">
      <c r="A5418" s="89">
        <v>41865</v>
      </c>
      <c r="B5418" s="90">
        <v>0.5</v>
      </c>
      <c r="C5418" s="91">
        <f t="shared" si="168"/>
        <v>41865.5</v>
      </c>
      <c r="D5418" s="91">
        <f t="shared" si="169"/>
        <v>41865.458333333336</v>
      </c>
      <c r="E5418" s="88" t="s">
        <v>142</v>
      </c>
      <c r="F5418" s="88">
        <v>16.670780000000001</v>
      </c>
      <c r="G5418" s="88">
        <v>3.7465899999999999</v>
      </c>
      <c r="H5418" s="88">
        <v>12.017670000000001</v>
      </c>
      <c r="I5418" s="88">
        <v>31.869420000000002</v>
      </c>
      <c r="J5418" s="88">
        <v>3.8312200000000001</v>
      </c>
    </row>
    <row r="5419" spans="1:10">
      <c r="A5419" s="89">
        <v>41865</v>
      </c>
      <c r="B5419" s="90">
        <v>0.54166666666666663</v>
      </c>
      <c r="C5419" s="91">
        <f t="shared" si="168"/>
        <v>41865.541666666664</v>
      </c>
      <c r="D5419" s="91">
        <f t="shared" si="169"/>
        <v>41865.5</v>
      </c>
      <c r="E5419" s="88" t="s">
        <v>142</v>
      </c>
      <c r="F5419" s="88">
        <v>9.5462399999999992</v>
      </c>
      <c r="G5419" s="88">
        <v>2.17977</v>
      </c>
      <c r="H5419" s="88">
        <v>8.4790700000000001</v>
      </c>
      <c r="I5419" s="88">
        <v>33.890459999999997</v>
      </c>
      <c r="J5419" s="88">
        <v>3.31149</v>
      </c>
    </row>
    <row r="5420" spans="1:10">
      <c r="A5420" s="89">
        <v>41865</v>
      </c>
      <c r="B5420" s="90">
        <v>0.58333333333333337</v>
      </c>
      <c r="C5420" s="91">
        <f t="shared" si="168"/>
        <v>41865.583333333336</v>
      </c>
      <c r="D5420" s="91">
        <f t="shared" si="169"/>
        <v>41865.541666666672</v>
      </c>
      <c r="E5420" s="88" t="s">
        <v>142</v>
      </c>
      <c r="F5420" s="88">
        <v>7.6978099999999996</v>
      </c>
      <c r="G5420" s="88">
        <v>2.94143</v>
      </c>
      <c r="H5420" s="88">
        <v>6.9595900000000004</v>
      </c>
      <c r="I5420" s="88">
        <v>37.17183</v>
      </c>
      <c r="J5420" s="88">
        <v>5.7786200000000001</v>
      </c>
    </row>
    <row r="5421" spans="1:10">
      <c r="A5421" s="89">
        <v>41865</v>
      </c>
      <c r="B5421" s="90">
        <v>0.625</v>
      </c>
      <c r="C5421" s="91">
        <f t="shared" si="168"/>
        <v>41865.625</v>
      </c>
      <c r="D5421" s="91">
        <f t="shared" si="169"/>
        <v>41865.583333333336</v>
      </c>
      <c r="E5421" s="88" t="s">
        <v>142</v>
      </c>
      <c r="F5421" s="88">
        <v>10.79176</v>
      </c>
      <c r="G5421" s="88">
        <v>5.8015699999999999</v>
      </c>
      <c r="H5421" s="88">
        <v>13.461130000000001</v>
      </c>
      <c r="I5421" s="88">
        <v>34.161549999999998</v>
      </c>
      <c r="J5421" s="88">
        <v>10.47428</v>
      </c>
    </row>
    <row r="5422" spans="1:10">
      <c r="A5422" s="89">
        <v>41865</v>
      </c>
      <c r="B5422" s="90">
        <v>0.66666666666666663</v>
      </c>
      <c r="C5422" s="91">
        <f t="shared" si="168"/>
        <v>41865.666666666664</v>
      </c>
      <c r="D5422" s="91">
        <f t="shared" si="169"/>
        <v>41865.625</v>
      </c>
      <c r="E5422" s="88" t="s">
        <v>142</v>
      </c>
      <c r="F5422" s="88">
        <v>15.48743</v>
      </c>
      <c r="G5422" s="88">
        <v>3.4166799999999999</v>
      </c>
      <c r="H5422" s="88">
        <v>16.52065</v>
      </c>
      <c r="I5422" s="88">
        <v>37.750839999999997</v>
      </c>
      <c r="J5422" s="88">
        <v>16.629190000000001</v>
      </c>
    </row>
    <row r="5423" spans="1:10">
      <c r="A5423" s="89">
        <v>41865</v>
      </c>
      <c r="B5423" s="90">
        <v>0.70833333333333337</v>
      </c>
      <c r="C5423" s="91">
        <f t="shared" si="168"/>
        <v>41865.708333333336</v>
      </c>
      <c r="D5423" s="91">
        <f t="shared" si="169"/>
        <v>41865.666666666672</v>
      </c>
      <c r="E5423" s="88" t="s">
        <v>142</v>
      </c>
      <c r="F5423" s="88">
        <v>11.993930000000001</v>
      </c>
      <c r="G5423" s="88">
        <v>5.7040300000000004</v>
      </c>
      <c r="H5423" s="88">
        <v>11.88762</v>
      </c>
      <c r="I5423" s="88">
        <v>47.3033</v>
      </c>
      <c r="J5423" s="88">
        <v>24.539770000000001</v>
      </c>
    </row>
    <row r="5424" spans="1:10">
      <c r="A5424" s="89">
        <v>41865</v>
      </c>
      <c r="B5424" s="90">
        <v>0.75</v>
      </c>
      <c r="C5424" s="91">
        <f t="shared" si="168"/>
        <v>41865.75</v>
      </c>
      <c r="D5424" s="91">
        <f t="shared" si="169"/>
        <v>41865.708333333336</v>
      </c>
      <c r="E5424" s="88" t="s">
        <v>142</v>
      </c>
      <c r="G5424" s="88">
        <v>4.0315500000000002</v>
      </c>
      <c r="H5424" s="88">
        <v>11.64808</v>
      </c>
      <c r="I5424" s="88">
        <v>44.151980000000002</v>
      </c>
      <c r="J5424" s="88">
        <v>18.909839999999999</v>
      </c>
    </row>
    <row r="5425" spans="1:10">
      <c r="A5425" s="89">
        <v>41865</v>
      </c>
      <c r="B5425" s="90">
        <v>0.79166666666666663</v>
      </c>
      <c r="C5425" s="91">
        <f t="shared" si="168"/>
        <v>41865.791666666664</v>
      </c>
      <c r="D5425" s="91">
        <f t="shared" si="169"/>
        <v>41865.75</v>
      </c>
      <c r="E5425" s="88" t="s">
        <v>142</v>
      </c>
      <c r="G5425" s="88">
        <v>3.9789599999999998</v>
      </c>
      <c r="H5425" s="88">
        <v>12.445589999999999</v>
      </c>
      <c r="I5425" s="88">
        <v>34.064489999999999</v>
      </c>
      <c r="J5425" s="88">
        <v>9.0083500000000001</v>
      </c>
    </row>
    <row r="5426" spans="1:10">
      <c r="A5426" s="89">
        <v>41865</v>
      </c>
      <c r="B5426" s="90">
        <v>0.83333333333333337</v>
      </c>
      <c r="C5426" s="91">
        <f t="shared" si="168"/>
        <v>41865.833333333336</v>
      </c>
      <c r="D5426" s="91">
        <f t="shared" si="169"/>
        <v>41865.791666666672</v>
      </c>
      <c r="E5426" s="88" t="s">
        <v>142</v>
      </c>
      <c r="G5426" s="88">
        <v>2.6798899999999999</v>
      </c>
      <c r="H5426" s="88">
        <v>11.89049</v>
      </c>
      <c r="I5426" s="88">
        <v>40.512970000000003</v>
      </c>
      <c r="J5426" s="88">
        <v>8.9136799999999994</v>
      </c>
    </row>
    <row r="5427" spans="1:10">
      <c r="A5427" s="89">
        <v>41865</v>
      </c>
      <c r="B5427" s="90">
        <v>0.875</v>
      </c>
      <c r="C5427" s="91">
        <f t="shared" si="168"/>
        <v>41865.875</v>
      </c>
      <c r="D5427" s="91">
        <f t="shared" si="169"/>
        <v>41865.833333333336</v>
      </c>
      <c r="E5427" s="88" t="s">
        <v>142</v>
      </c>
      <c r="G5427" s="88">
        <v>2.6201300000000001</v>
      </c>
      <c r="H5427" s="88">
        <v>9.3358699999999999</v>
      </c>
      <c r="I5427" s="88">
        <v>41.725490000000001</v>
      </c>
      <c r="J5427" s="88">
        <v>11.71311</v>
      </c>
    </row>
    <row r="5428" spans="1:10">
      <c r="A5428" s="89">
        <v>41865</v>
      </c>
      <c r="B5428" s="90">
        <v>0.91666666666666663</v>
      </c>
      <c r="C5428" s="91">
        <f t="shared" si="168"/>
        <v>41865.916666666664</v>
      </c>
      <c r="D5428" s="91">
        <f t="shared" si="169"/>
        <v>41865.875</v>
      </c>
      <c r="E5428" s="88" t="s">
        <v>142</v>
      </c>
      <c r="G5428" s="88">
        <v>2.6492900000000001</v>
      </c>
      <c r="H5428" s="88">
        <v>9.5993200000000005</v>
      </c>
      <c r="I5428" s="88">
        <v>51.058970000000002</v>
      </c>
      <c r="J5428" s="88">
        <v>9.7676200000000009</v>
      </c>
    </row>
    <row r="5429" spans="1:10">
      <c r="A5429" s="89">
        <v>41865</v>
      </c>
      <c r="B5429" s="90">
        <v>0.95833333333333337</v>
      </c>
      <c r="C5429" s="91">
        <f t="shared" si="168"/>
        <v>41865.958333333336</v>
      </c>
      <c r="D5429" s="91">
        <f t="shared" si="169"/>
        <v>41865.916666666672</v>
      </c>
      <c r="E5429" s="88" t="s">
        <v>142</v>
      </c>
      <c r="G5429" s="88">
        <v>3.2818499999999999</v>
      </c>
      <c r="H5429" s="88">
        <v>11.69398</v>
      </c>
      <c r="I5429" s="88">
        <v>53.883249999999997</v>
      </c>
      <c r="J5429" s="88">
        <v>12.28016</v>
      </c>
    </row>
    <row r="5430" spans="1:10">
      <c r="A5430" s="89">
        <v>41865</v>
      </c>
      <c r="B5430" s="92">
        <v>1</v>
      </c>
      <c r="C5430" s="91">
        <f t="shared" si="168"/>
        <v>41866</v>
      </c>
      <c r="D5430" s="91">
        <f t="shared" si="169"/>
        <v>41865.958333333336</v>
      </c>
      <c r="E5430" s="88" t="s">
        <v>142</v>
      </c>
      <c r="G5430" s="88">
        <v>2.7592599999999998</v>
      </c>
      <c r="H5430" s="88">
        <v>12.7492</v>
      </c>
      <c r="I5430" s="88">
        <v>42.126640000000002</v>
      </c>
      <c r="J5430" s="88">
        <v>11.33156</v>
      </c>
    </row>
    <row r="5431" spans="1:10">
      <c r="A5431" s="89">
        <v>41866</v>
      </c>
      <c r="B5431" s="90">
        <v>4.1666666666666664E-2</v>
      </c>
      <c r="C5431" s="91">
        <f t="shared" si="168"/>
        <v>41866.041666666664</v>
      </c>
      <c r="D5431" s="91">
        <f t="shared" si="169"/>
        <v>41866</v>
      </c>
      <c r="E5431" s="88" t="s">
        <v>142</v>
      </c>
      <c r="F5431" s="88">
        <v>7.1807999999999996</v>
      </c>
      <c r="G5431" s="88">
        <v>4.7774299999999998</v>
      </c>
      <c r="H5431" s="88">
        <v>15.019500000000001</v>
      </c>
      <c r="I5431" s="88">
        <v>36.32029</v>
      </c>
      <c r="J5431" s="88">
        <v>9.7346299999999992</v>
      </c>
    </row>
    <row r="5432" spans="1:10">
      <c r="A5432" s="89">
        <v>41866</v>
      </c>
      <c r="B5432" s="90">
        <v>8.3333333333333329E-2</v>
      </c>
      <c r="C5432" s="91">
        <f t="shared" si="168"/>
        <v>41866.083333333336</v>
      </c>
      <c r="D5432" s="91">
        <f t="shared" si="169"/>
        <v>41866.041666666672</v>
      </c>
      <c r="E5432" s="88" t="s">
        <v>142</v>
      </c>
      <c r="G5432" s="88">
        <v>3.5731899999999999</v>
      </c>
      <c r="I5432" s="88">
        <v>33.820650000000001</v>
      </c>
      <c r="J5432" s="88">
        <v>10.097519999999999</v>
      </c>
    </row>
    <row r="5433" spans="1:10">
      <c r="A5433" s="89">
        <v>41866</v>
      </c>
      <c r="B5433" s="90">
        <v>0.125</v>
      </c>
      <c r="C5433" s="91">
        <f t="shared" si="168"/>
        <v>41866.125</v>
      </c>
      <c r="D5433" s="91">
        <f t="shared" si="169"/>
        <v>41866.083333333336</v>
      </c>
      <c r="E5433" s="88" t="s">
        <v>142</v>
      </c>
      <c r="F5433" s="88">
        <v>8.9849300000000003</v>
      </c>
      <c r="G5433" s="88">
        <v>3.1475</v>
      </c>
      <c r="H5433" s="88">
        <v>15.66624</v>
      </c>
      <c r="I5433" s="88">
        <v>33.849339999999998</v>
      </c>
      <c r="J5433" s="88">
        <v>11.23498</v>
      </c>
    </row>
    <row r="5434" spans="1:10">
      <c r="A5434" s="89">
        <v>41866</v>
      </c>
      <c r="B5434" s="90">
        <v>0.16666666666666666</v>
      </c>
      <c r="C5434" s="91">
        <f t="shared" si="168"/>
        <v>41866.166666666664</v>
      </c>
      <c r="D5434" s="91">
        <f t="shared" si="169"/>
        <v>41866.125</v>
      </c>
      <c r="E5434" s="88" t="s">
        <v>142</v>
      </c>
      <c r="F5434" s="88">
        <v>10.75112</v>
      </c>
      <c r="G5434" s="88">
        <v>4.17164</v>
      </c>
      <c r="H5434" s="88">
        <v>13.13266</v>
      </c>
      <c r="I5434" s="88">
        <v>30.902180000000001</v>
      </c>
      <c r="J5434" s="88">
        <v>13.2235</v>
      </c>
    </row>
    <row r="5435" spans="1:10">
      <c r="A5435" s="89">
        <v>41866</v>
      </c>
      <c r="B5435" s="90">
        <v>0.20833333333333334</v>
      </c>
      <c r="C5435" s="91">
        <f t="shared" si="168"/>
        <v>41866.208333333336</v>
      </c>
      <c r="D5435" s="91">
        <f t="shared" si="169"/>
        <v>41866.166666666672</v>
      </c>
      <c r="E5435" s="88" t="s">
        <v>142</v>
      </c>
      <c r="F5435" s="88">
        <v>18.906500000000001</v>
      </c>
      <c r="G5435" s="88">
        <v>3.47214</v>
      </c>
      <c r="H5435" s="88">
        <v>25.184760000000001</v>
      </c>
      <c r="I5435" s="88">
        <v>33.938749999999999</v>
      </c>
      <c r="J5435" s="88">
        <v>13.97368</v>
      </c>
    </row>
    <row r="5436" spans="1:10">
      <c r="A5436" s="89">
        <v>41866</v>
      </c>
      <c r="B5436" s="90">
        <v>0.25</v>
      </c>
      <c r="C5436" s="91">
        <f t="shared" si="168"/>
        <v>41866.25</v>
      </c>
      <c r="D5436" s="91">
        <f t="shared" si="169"/>
        <v>41866.208333333336</v>
      </c>
      <c r="E5436" s="88" t="s">
        <v>142</v>
      </c>
      <c r="F5436" s="88">
        <v>22.809429999999999</v>
      </c>
      <c r="G5436" s="88">
        <v>3.0925099999999999</v>
      </c>
      <c r="H5436" s="88">
        <v>17.106359999999999</v>
      </c>
      <c r="I5436" s="88">
        <v>41.575839999999999</v>
      </c>
      <c r="J5436" s="88">
        <v>13.86849</v>
      </c>
    </row>
    <row r="5437" spans="1:10">
      <c r="A5437" s="89">
        <v>41866</v>
      </c>
      <c r="B5437" s="90">
        <v>0.29166666666666669</v>
      </c>
      <c r="C5437" s="91">
        <f t="shared" si="168"/>
        <v>41866.291666666664</v>
      </c>
      <c r="D5437" s="91">
        <f t="shared" si="169"/>
        <v>41866.25</v>
      </c>
      <c r="E5437" s="88" t="s">
        <v>142</v>
      </c>
      <c r="F5437" s="88">
        <v>12.69087</v>
      </c>
      <c r="G5437" s="88">
        <v>2.9285199999999998</v>
      </c>
      <c r="H5437" s="88">
        <v>11.239280000000001</v>
      </c>
      <c r="I5437" s="88">
        <v>46.48809</v>
      </c>
      <c r="J5437" s="88">
        <v>10.548870000000001</v>
      </c>
    </row>
    <row r="5438" spans="1:10">
      <c r="A5438" s="89">
        <v>41866</v>
      </c>
      <c r="B5438" s="90">
        <v>0.33333333333333331</v>
      </c>
      <c r="C5438" s="91">
        <f t="shared" si="168"/>
        <v>41866.333333333336</v>
      </c>
      <c r="D5438" s="91">
        <f t="shared" si="169"/>
        <v>41866.291666666672</v>
      </c>
      <c r="E5438" s="88" t="s">
        <v>142</v>
      </c>
      <c r="F5438" s="88">
        <v>16.037749999999999</v>
      </c>
      <c r="G5438" s="88">
        <v>8.87974</v>
      </c>
      <c r="H5438" s="88">
        <v>12.299289999999999</v>
      </c>
      <c r="I5438" s="88">
        <v>48.81035</v>
      </c>
      <c r="J5438" s="88">
        <v>6.8539199999999996</v>
      </c>
    </row>
    <row r="5439" spans="1:10">
      <c r="A5439" s="89">
        <v>41866</v>
      </c>
      <c r="B5439" s="90">
        <v>0.375</v>
      </c>
      <c r="C5439" s="91">
        <f t="shared" si="168"/>
        <v>41866.375</v>
      </c>
      <c r="D5439" s="91">
        <f t="shared" si="169"/>
        <v>41866.333333333336</v>
      </c>
      <c r="E5439" s="88" t="s">
        <v>142</v>
      </c>
      <c r="F5439" s="88">
        <v>16.164449999999999</v>
      </c>
      <c r="G5439" s="88">
        <v>7.5983599999999996</v>
      </c>
      <c r="H5439" s="88">
        <v>7.8900199999999998</v>
      </c>
      <c r="I5439" s="88">
        <v>38.494320000000002</v>
      </c>
      <c r="J5439" s="88">
        <v>5.2909300000000004</v>
      </c>
    </row>
    <row r="5440" spans="1:10">
      <c r="A5440" s="89">
        <v>41866</v>
      </c>
      <c r="B5440" s="90">
        <v>0.41666666666666669</v>
      </c>
      <c r="C5440" s="91">
        <f t="shared" si="168"/>
        <v>41866.416666666664</v>
      </c>
      <c r="D5440" s="91">
        <f t="shared" si="169"/>
        <v>41866.375</v>
      </c>
      <c r="E5440" s="88" t="s">
        <v>142</v>
      </c>
      <c r="F5440" s="88">
        <v>15.09441</v>
      </c>
      <c r="G5440" s="88">
        <v>6.6497599999999997</v>
      </c>
      <c r="H5440" s="88">
        <v>6.6746299999999996</v>
      </c>
      <c r="I5440" s="88">
        <v>37.288490000000003</v>
      </c>
      <c r="J5440" s="88">
        <v>3.8713799999999998</v>
      </c>
    </row>
    <row r="5441" spans="1:10">
      <c r="A5441" s="89">
        <v>41866</v>
      </c>
      <c r="B5441" s="90">
        <v>0.45833333333333331</v>
      </c>
      <c r="C5441" s="91">
        <f t="shared" si="168"/>
        <v>41866.458333333336</v>
      </c>
      <c r="D5441" s="91">
        <f t="shared" si="169"/>
        <v>41866.416666666672</v>
      </c>
      <c r="E5441" s="88" t="s">
        <v>142</v>
      </c>
      <c r="F5441" s="88">
        <v>13.73414</v>
      </c>
      <c r="G5441" s="88">
        <v>5.4754899999999997</v>
      </c>
      <c r="H5441" s="88">
        <v>6.5359699999999998</v>
      </c>
      <c r="I5441" s="88">
        <v>38.807020000000001</v>
      </c>
      <c r="J5441" s="88">
        <v>3.35405</v>
      </c>
    </row>
    <row r="5442" spans="1:10">
      <c r="A5442" s="89">
        <v>41866</v>
      </c>
      <c r="B5442" s="90">
        <v>0.5</v>
      </c>
      <c r="C5442" s="91">
        <f t="shared" si="168"/>
        <v>41866.5</v>
      </c>
      <c r="D5442" s="91">
        <f t="shared" si="169"/>
        <v>41866.458333333336</v>
      </c>
      <c r="E5442" s="88" t="s">
        <v>142</v>
      </c>
      <c r="F5442" s="88">
        <v>13.252190000000001</v>
      </c>
      <c r="G5442" s="88">
        <v>4.3026499999999999</v>
      </c>
      <c r="H5442" s="88">
        <v>6.3968299999999996</v>
      </c>
      <c r="I5442" s="88">
        <v>31.79579</v>
      </c>
      <c r="J5442" s="88">
        <v>3.31006</v>
      </c>
    </row>
    <row r="5443" spans="1:10">
      <c r="A5443" s="89">
        <v>41866</v>
      </c>
      <c r="B5443" s="90">
        <v>0.54166666666666663</v>
      </c>
      <c r="C5443" s="91">
        <f t="shared" si="168"/>
        <v>41866.541666666664</v>
      </c>
      <c r="D5443" s="91">
        <f t="shared" si="169"/>
        <v>41866.5</v>
      </c>
      <c r="E5443" s="88" t="s">
        <v>142</v>
      </c>
      <c r="F5443" s="88">
        <v>12.951930000000001</v>
      </c>
      <c r="G5443" s="88">
        <v>1.9301900000000001</v>
      </c>
      <c r="H5443" s="88">
        <v>6.3968299999999996</v>
      </c>
      <c r="I5443" s="88">
        <v>30.277740000000001</v>
      </c>
      <c r="J5443" s="88">
        <v>3.59598</v>
      </c>
    </row>
    <row r="5444" spans="1:10">
      <c r="A5444" s="89">
        <v>41866</v>
      </c>
      <c r="B5444" s="90">
        <v>0.58333333333333337</v>
      </c>
      <c r="C5444" s="91">
        <f t="shared" si="168"/>
        <v>41866.583333333336</v>
      </c>
      <c r="D5444" s="91">
        <f t="shared" si="169"/>
        <v>41866.541666666672</v>
      </c>
      <c r="E5444" s="88" t="s">
        <v>142</v>
      </c>
      <c r="F5444" s="88">
        <v>15.155609999999999</v>
      </c>
      <c r="G5444" s="88">
        <v>3.27372</v>
      </c>
      <c r="H5444" s="88">
        <v>4.7841199999999997</v>
      </c>
      <c r="I5444" s="88">
        <v>47.20241</v>
      </c>
      <c r="J5444" s="88">
        <v>9.8063400000000005</v>
      </c>
    </row>
    <row r="5445" spans="1:10">
      <c r="A5445" s="89">
        <v>41866</v>
      </c>
      <c r="B5445" s="90">
        <v>0.625</v>
      </c>
      <c r="C5445" s="91">
        <f t="shared" si="168"/>
        <v>41866.625</v>
      </c>
      <c r="D5445" s="91">
        <f t="shared" si="169"/>
        <v>41866.583333333336</v>
      </c>
      <c r="E5445" s="88" t="s">
        <v>142</v>
      </c>
      <c r="F5445" s="88">
        <v>19.66337</v>
      </c>
      <c r="G5445" s="88">
        <v>7.3621699999999999</v>
      </c>
      <c r="H5445" s="88">
        <v>8.5780399999999997</v>
      </c>
      <c r="I5445" s="88">
        <v>42.826129999999999</v>
      </c>
      <c r="J5445" s="88">
        <v>9.4209800000000001</v>
      </c>
    </row>
    <row r="5446" spans="1:10">
      <c r="A5446" s="89">
        <v>41866</v>
      </c>
      <c r="B5446" s="90">
        <v>0.66666666666666663</v>
      </c>
      <c r="C5446" s="91">
        <f t="shared" si="168"/>
        <v>41866.666666666664</v>
      </c>
      <c r="D5446" s="91">
        <f t="shared" si="169"/>
        <v>41866.625</v>
      </c>
      <c r="E5446" s="88" t="s">
        <v>142</v>
      </c>
      <c r="F5446" s="88">
        <v>23.927289999999999</v>
      </c>
      <c r="G5446" s="88">
        <v>8.8935999999999993</v>
      </c>
      <c r="H5446" s="88">
        <v>8.2189700000000006</v>
      </c>
      <c r="I5446" s="88">
        <v>40.861040000000003</v>
      </c>
      <c r="J5446" s="88">
        <v>11.55293</v>
      </c>
    </row>
    <row r="5447" spans="1:10">
      <c r="A5447" s="89">
        <v>41866</v>
      </c>
      <c r="B5447" s="90">
        <v>0.70833333333333337</v>
      </c>
      <c r="C5447" s="91">
        <f t="shared" si="168"/>
        <v>41866.708333333336</v>
      </c>
      <c r="D5447" s="91">
        <f t="shared" si="169"/>
        <v>41866.666666666672</v>
      </c>
      <c r="E5447" s="88" t="s">
        <v>142</v>
      </c>
      <c r="F5447" s="88">
        <v>36.230400000000003</v>
      </c>
      <c r="G5447" s="88">
        <v>3.5046599999999999</v>
      </c>
      <c r="H5447" s="88">
        <v>11.02126</v>
      </c>
      <c r="I5447" s="88">
        <v>51.846919999999997</v>
      </c>
      <c r="J5447" s="88">
        <v>14.40591</v>
      </c>
    </row>
    <row r="5448" spans="1:10">
      <c r="A5448" s="89">
        <v>41866</v>
      </c>
      <c r="B5448" s="90">
        <v>0.75</v>
      </c>
      <c r="C5448" s="91">
        <f t="shared" ref="C5448:C5511" si="170">A5448+B5448</f>
        <v>41866.75</v>
      </c>
      <c r="D5448" s="91">
        <f t="shared" ref="D5448:D5511" si="171">C5448-"01:00"</f>
        <v>41866.708333333336</v>
      </c>
      <c r="E5448" s="88" t="s">
        <v>142</v>
      </c>
      <c r="F5448" s="88">
        <v>39.314309999999999</v>
      </c>
      <c r="G5448" s="88">
        <v>4.27013</v>
      </c>
      <c r="H5448" s="88">
        <v>7.5060799999999999</v>
      </c>
      <c r="I5448" s="88">
        <v>40.23565</v>
      </c>
      <c r="J5448" s="88">
        <v>17.63851</v>
      </c>
    </row>
    <row r="5449" spans="1:10">
      <c r="A5449" s="89">
        <v>41866</v>
      </c>
      <c r="B5449" s="90">
        <v>0.79166666666666663</v>
      </c>
      <c r="C5449" s="91">
        <f t="shared" si="170"/>
        <v>41866.791666666664</v>
      </c>
      <c r="D5449" s="91">
        <f t="shared" si="171"/>
        <v>41866.75</v>
      </c>
      <c r="E5449" s="88" t="s">
        <v>142</v>
      </c>
      <c r="F5449" s="88">
        <v>32.554099999999998</v>
      </c>
      <c r="G5449" s="88">
        <v>4.9385500000000002</v>
      </c>
      <c r="H5449" s="88">
        <v>10.47237</v>
      </c>
      <c r="I5449" s="88">
        <v>38.67266</v>
      </c>
      <c r="J5449" s="88">
        <v>9.7666599999999999</v>
      </c>
    </row>
    <row r="5450" spans="1:10">
      <c r="A5450" s="89">
        <v>41866</v>
      </c>
      <c r="B5450" s="90">
        <v>0.83333333333333337</v>
      </c>
      <c r="C5450" s="91">
        <f t="shared" si="170"/>
        <v>41866.833333333336</v>
      </c>
      <c r="D5450" s="91">
        <f t="shared" si="171"/>
        <v>41866.791666666672</v>
      </c>
      <c r="E5450" s="88" t="s">
        <v>142</v>
      </c>
      <c r="F5450" s="88">
        <v>20.559380000000001</v>
      </c>
      <c r="G5450" s="88">
        <v>6.3552400000000002</v>
      </c>
      <c r="H5450" s="88">
        <v>9.4764400000000002</v>
      </c>
      <c r="I5450" s="88">
        <v>56.445999999999998</v>
      </c>
      <c r="J5450" s="88">
        <v>9.5299899999999997</v>
      </c>
    </row>
    <row r="5451" spans="1:10">
      <c r="A5451" s="89">
        <v>41866</v>
      </c>
      <c r="B5451" s="90">
        <v>0.875</v>
      </c>
      <c r="C5451" s="91">
        <f t="shared" si="170"/>
        <v>41866.875</v>
      </c>
      <c r="D5451" s="91">
        <f t="shared" si="171"/>
        <v>41866.833333333336</v>
      </c>
      <c r="E5451" s="88" t="s">
        <v>142</v>
      </c>
      <c r="F5451" s="88">
        <v>14.13194</v>
      </c>
      <c r="G5451" s="88">
        <v>5.7996600000000003</v>
      </c>
      <c r="H5451" s="88">
        <v>9.7097599999999993</v>
      </c>
      <c r="I5451" s="88">
        <v>43.853149999999999</v>
      </c>
      <c r="J5451" s="88">
        <v>11.80538</v>
      </c>
    </row>
    <row r="5452" spans="1:10">
      <c r="A5452" s="89">
        <v>41866</v>
      </c>
      <c r="B5452" s="90">
        <v>0.91666666666666663</v>
      </c>
      <c r="C5452" s="91">
        <f t="shared" si="170"/>
        <v>41866.916666666664</v>
      </c>
      <c r="D5452" s="91">
        <f t="shared" si="171"/>
        <v>41866.875</v>
      </c>
      <c r="E5452" s="88" t="s">
        <v>142</v>
      </c>
      <c r="F5452" s="88">
        <v>9.9571100000000001</v>
      </c>
      <c r="G5452" s="88">
        <v>4.0028600000000001</v>
      </c>
      <c r="H5452" s="88">
        <v>10.49628</v>
      </c>
      <c r="I5452" s="88">
        <v>33.984169999999999</v>
      </c>
      <c r="J5452" s="88">
        <v>12.992089999999999</v>
      </c>
    </row>
    <row r="5453" spans="1:10">
      <c r="A5453" s="89">
        <v>41866</v>
      </c>
      <c r="B5453" s="90">
        <v>0.95833333333333337</v>
      </c>
      <c r="C5453" s="91">
        <f t="shared" si="170"/>
        <v>41866.958333333336</v>
      </c>
      <c r="D5453" s="91">
        <f t="shared" si="171"/>
        <v>41866.916666666672</v>
      </c>
      <c r="E5453" s="88" t="s">
        <v>142</v>
      </c>
      <c r="G5453" s="88">
        <v>3.8536899999999998</v>
      </c>
      <c r="H5453" s="88">
        <v>9.7671399999999995</v>
      </c>
      <c r="I5453" s="88">
        <v>34.251440000000002</v>
      </c>
      <c r="J5453" s="88">
        <v>14.88833</v>
      </c>
    </row>
    <row r="5454" spans="1:10">
      <c r="A5454" s="89">
        <v>41866</v>
      </c>
      <c r="B5454" s="92">
        <v>1</v>
      </c>
      <c r="C5454" s="91">
        <f t="shared" si="170"/>
        <v>41867</v>
      </c>
      <c r="D5454" s="91">
        <f t="shared" si="171"/>
        <v>41866.958333333336</v>
      </c>
      <c r="E5454" s="88" t="s">
        <v>142</v>
      </c>
      <c r="G5454" s="88">
        <v>6.27013</v>
      </c>
      <c r="H5454" s="88">
        <v>7.9354399999999998</v>
      </c>
      <c r="I5454" s="88">
        <v>24.160129999999999</v>
      </c>
      <c r="J5454" s="88">
        <v>13.228759999999999</v>
      </c>
    </row>
    <row r="5455" spans="1:10">
      <c r="A5455" s="89">
        <v>41867</v>
      </c>
      <c r="B5455" s="90">
        <v>4.1666666666666664E-2</v>
      </c>
      <c r="C5455" s="91">
        <f t="shared" si="170"/>
        <v>41867.041666666664</v>
      </c>
      <c r="D5455" s="91">
        <f t="shared" si="171"/>
        <v>41867</v>
      </c>
      <c r="E5455" s="88" t="s">
        <v>142</v>
      </c>
      <c r="F5455" s="88">
        <v>4.9055600000000004</v>
      </c>
      <c r="G5455" s="88">
        <v>7.6053800000000003</v>
      </c>
      <c r="H5455" s="88">
        <v>13.763629999999999</v>
      </c>
      <c r="I5455" s="88">
        <v>33.628129999999999</v>
      </c>
      <c r="J5455" s="88">
        <v>11.190989999999999</v>
      </c>
    </row>
    <row r="5456" spans="1:10">
      <c r="A5456" s="89">
        <v>41867</v>
      </c>
      <c r="B5456" s="90">
        <v>8.3333333333333329E-2</v>
      </c>
      <c r="C5456" s="91">
        <f t="shared" si="170"/>
        <v>41867.083333333336</v>
      </c>
      <c r="D5456" s="91">
        <f t="shared" si="171"/>
        <v>41867.041666666672</v>
      </c>
      <c r="E5456" s="88" t="s">
        <v>142</v>
      </c>
      <c r="G5456" s="88">
        <v>6.9111399999999996</v>
      </c>
      <c r="I5456" s="88">
        <v>32.261960000000002</v>
      </c>
      <c r="J5456" s="88">
        <v>7.8699399999999997</v>
      </c>
    </row>
    <row r="5457" spans="1:10">
      <c r="A5457" s="89">
        <v>41867</v>
      </c>
      <c r="B5457" s="90">
        <v>0.125</v>
      </c>
      <c r="C5457" s="91">
        <f t="shared" si="170"/>
        <v>41867.125</v>
      </c>
      <c r="D5457" s="91">
        <f t="shared" si="171"/>
        <v>41867.083333333336</v>
      </c>
      <c r="E5457" s="88" t="s">
        <v>142</v>
      </c>
      <c r="F5457" s="88">
        <v>4.5986099999999999</v>
      </c>
      <c r="G5457" s="88">
        <v>4.3734099999999998</v>
      </c>
      <c r="H5457" s="88">
        <v>14.94045</v>
      </c>
      <c r="I5457" s="88">
        <v>36.674100000000003</v>
      </c>
      <c r="J5457" s="88">
        <v>6.2591299999999999</v>
      </c>
    </row>
    <row r="5458" spans="1:10">
      <c r="A5458" s="89">
        <v>41867</v>
      </c>
      <c r="B5458" s="90">
        <v>0.16666666666666666</v>
      </c>
      <c r="C5458" s="91">
        <f t="shared" si="170"/>
        <v>41867.166666666664</v>
      </c>
      <c r="D5458" s="91">
        <f t="shared" si="171"/>
        <v>41867.125</v>
      </c>
      <c r="E5458" s="88" t="s">
        <v>142</v>
      </c>
      <c r="F5458" s="88">
        <v>10.32654</v>
      </c>
      <c r="G5458" s="88">
        <v>3.99234</v>
      </c>
      <c r="H5458" s="88">
        <v>13.206770000000001</v>
      </c>
      <c r="I5458" s="88">
        <v>23.52853</v>
      </c>
      <c r="J5458" s="88">
        <v>4.9261200000000001</v>
      </c>
    </row>
    <row r="5459" spans="1:10">
      <c r="A5459" s="89">
        <v>41867</v>
      </c>
      <c r="B5459" s="90">
        <v>0.20833333333333334</v>
      </c>
      <c r="C5459" s="91">
        <f t="shared" si="170"/>
        <v>41867.208333333336</v>
      </c>
      <c r="D5459" s="91">
        <f t="shared" si="171"/>
        <v>41867.166666666672</v>
      </c>
      <c r="E5459" s="88" t="s">
        <v>142</v>
      </c>
      <c r="F5459" s="88">
        <v>7.5342900000000004</v>
      </c>
      <c r="G5459" s="88">
        <v>3.8981499999999998</v>
      </c>
      <c r="H5459" s="88">
        <v>13.211069999999999</v>
      </c>
      <c r="I5459" s="88">
        <v>30.926079999999999</v>
      </c>
      <c r="J5459" s="88">
        <v>4.6822800000000004</v>
      </c>
    </row>
    <row r="5460" spans="1:10">
      <c r="A5460" s="89">
        <v>41867</v>
      </c>
      <c r="B5460" s="90">
        <v>0.25</v>
      </c>
      <c r="C5460" s="91">
        <f t="shared" si="170"/>
        <v>41867.25</v>
      </c>
      <c r="D5460" s="91">
        <f t="shared" si="171"/>
        <v>41867.208333333336</v>
      </c>
      <c r="E5460" s="88" t="s">
        <v>142</v>
      </c>
      <c r="F5460" s="88">
        <v>10.425520000000001</v>
      </c>
      <c r="G5460" s="88">
        <v>3.3774799999999998</v>
      </c>
      <c r="H5460" s="88">
        <v>11.46926</v>
      </c>
      <c r="I5460" s="88">
        <v>29.321020000000001</v>
      </c>
      <c r="J5460" s="88">
        <v>5.43485</v>
      </c>
    </row>
    <row r="5461" spans="1:10">
      <c r="A5461" s="89">
        <v>41867</v>
      </c>
      <c r="B5461" s="90">
        <v>0.29166666666666669</v>
      </c>
      <c r="C5461" s="91">
        <f t="shared" si="170"/>
        <v>41867.291666666664</v>
      </c>
      <c r="D5461" s="91">
        <f t="shared" si="171"/>
        <v>41867.25</v>
      </c>
      <c r="E5461" s="88" t="s">
        <v>142</v>
      </c>
      <c r="F5461" s="88">
        <v>13.075760000000001</v>
      </c>
      <c r="G5461" s="88">
        <v>4.8563200000000002</v>
      </c>
      <c r="H5461" s="88">
        <v>11.64569</v>
      </c>
      <c r="I5461" s="88">
        <v>16.264859999999999</v>
      </c>
      <c r="J5461" s="88">
        <v>3.5405199999999999</v>
      </c>
    </row>
    <row r="5462" spans="1:10">
      <c r="A5462" s="89">
        <v>41867</v>
      </c>
      <c r="B5462" s="90">
        <v>0.33333333333333331</v>
      </c>
      <c r="C5462" s="91">
        <f t="shared" si="170"/>
        <v>41867.333333333336</v>
      </c>
      <c r="D5462" s="91">
        <f t="shared" si="171"/>
        <v>41867.291666666672</v>
      </c>
      <c r="E5462" s="88" t="s">
        <v>142</v>
      </c>
      <c r="F5462" s="88">
        <v>13.539070000000001</v>
      </c>
      <c r="G5462" s="88">
        <v>5.1398400000000004</v>
      </c>
      <c r="H5462" s="88">
        <v>9.9378299999999999</v>
      </c>
      <c r="I5462" s="88">
        <v>25.890470000000001</v>
      </c>
      <c r="J5462" s="88">
        <v>3.2096499999999999</v>
      </c>
    </row>
    <row r="5463" spans="1:10">
      <c r="A5463" s="89">
        <v>41867</v>
      </c>
      <c r="B5463" s="90">
        <v>0.375</v>
      </c>
      <c r="C5463" s="91">
        <f t="shared" si="170"/>
        <v>41867.375</v>
      </c>
      <c r="D5463" s="91">
        <f t="shared" si="171"/>
        <v>41867.333333333336</v>
      </c>
      <c r="E5463" s="88" t="s">
        <v>142</v>
      </c>
      <c r="F5463" s="88">
        <v>16.079339999999998</v>
      </c>
      <c r="G5463" s="88">
        <v>5.8058699999999996</v>
      </c>
      <c r="H5463" s="88">
        <v>9.3511699999999998</v>
      </c>
      <c r="I5463" s="88">
        <v>18.760190000000001</v>
      </c>
      <c r="J5463" s="88">
        <v>3.0246200000000001</v>
      </c>
    </row>
    <row r="5464" spans="1:10">
      <c r="A5464" s="89">
        <v>41867</v>
      </c>
      <c r="B5464" s="90">
        <v>0.41666666666666669</v>
      </c>
      <c r="C5464" s="91">
        <f t="shared" si="170"/>
        <v>41867.416666666664</v>
      </c>
      <c r="D5464" s="91">
        <f t="shared" si="171"/>
        <v>41867.375</v>
      </c>
      <c r="E5464" s="88" t="s">
        <v>142</v>
      </c>
      <c r="F5464" s="88">
        <v>20.302140000000001</v>
      </c>
      <c r="G5464" s="88">
        <v>6.13673</v>
      </c>
      <c r="H5464" s="88">
        <v>6.3131599999999999</v>
      </c>
      <c r="I5464" s="88">
        <v>20.543119999999998</v>
      </c>
      <c r="J5464" s="88">
        <v>2.26966</v>
      </c>
    </row>
    <row r="5465" spans="1:10">
      <c r="A5465" s="89">
        <v>41867</v>
      </c>
      <c r="B5465" s="90">
        <v>0.45833333333333331</v>
      </c>
      <c r="C5465" s="91">
        <f t="shared" si="170"/>
        <v>41867.458333333336</v>
      </c>
      <c r="D5465" s="91">
        <f t="shared" si="171"/>
        <v>41867.416666666672</v>
      </c>
      <c r="E5465" s="88" t="s">
        <v>142</v>
      </c>
      <c r="F5465" s="88">
        <v>20.30358</v>
      </c>
      <c r="G5465" s="88">
        <v>5.95648</v>
      </c>
      <c r="H5465" s="88">
        <v>3.9999899999999999</v>
      </c>
      <c r="I5465" s="88">
        <v>21.968409999999999</v>
      </c>
      <c r="J5465" s="88">
        <v>1.41621</v>
      </c>
    </row>
    <row r="5466" spans="1:10">
      <c r="A5466" s="89">
        <v>41867</v>
      </c>
      <c r="B5466" s="90">
        <v>0.5</v>
      </c>
      <c r="C5466" s="91">
        <f t="shared" si="170"/>
        <v>41867.5</v>
      </c>
      <c r="D5466" s="91">
        <f t="shared" si="171"/>
        <v>41867.458333333336</v>
      </c>
      <c r="E5466" s="88" t="s">
        <v>142</v>
      </c>
      <c r="F5466" s="88">
        <v>16.971530000000001</v>
      </c>
      <c r="G5466" s="88">
        <v>2.89839</v>
      </c>
      <c r="H5466" s="88">
        <v>5.3516500000000002</v>
      </c>
      <c r="I5466" s="88">
        <v>17.735569999999999</v>
      </c>
      <c r="J5466" s="88">
        <v>1.5596399999999999</v>
      </c>
    </row>
    <row r="5467" spans="1:10">
      <c r="A5467" s="89">
        <v>41867</v>
      </c>
      <c r="B5467" s="90">
        <v>0.54166666666666663</v>
      </c>
      <c r="C5467" s="91">
        <f t="shared" si="170"/>
        <v>41867.541666666664</v>
      </c>
      <c r="D5467" s="91">
        <f t="shared" si="171"/>
        <v>41867.5</v>
      </c>
      <c r="E5467" s="88" t="s">
        <v>142</v>
      </c>
      <c r="F5467" s="88">
        <v>10.480499999999999</v>
      </c>
      <c r="G5467" s="88">
        <v>2.5168499999999998</v>
      </c>
      <c r="H5467" s="88">
        <v>4.0243799999999998</v>
      </c>
      <c r="I5467" s="88">
        <v>18.760670000000001</v>
      </c>
      <c r="J5467" s="88">
        <v>1.1331599999999999</v>
      </c>
    </row>
    <row r="5468" spans="1:10">
      <c r="A5468" s="89">
        <v>41867</v>
      </c>
      <c r="B5468" s="90">
        <v>0.58333333333333337</v>
      </c>
      <c r="C5468" s="91">
        <f t="shared" si="170"/>
        <v>41867.583333333336</v>
      </c>
      <c r="D5468" s="91">
        <f t="shared" si="171"/>
        <v>41867.541666666672</v>
      </c>
      <c r="E5468" s="88" t="s">
        <v>142</v>
      </c>
      <c r="F5468" s="88">
        <v>12.84674</v>
      </c>
      <c r="G5468" s="88">
        <v>3.0437400000000001</v>
      </c>
      <c r="H5468" s="88">
        <v>3.8976799999999998</v>
      </c>
      <c r="I5468" s="88">
        <v>18.715250000000001</v>
      </c>
      <c r="J5468" s="88">
        <v>0.98828000000000005</v>
      </c>
    </row>
    <row r="5469" spans="1:10">
      <c r="A5469" s="89">
        <v>41867</v>
      </c>
      <c r="B5469" s="90">
        <v>0.625</v>
      </c>
      <c r="C5469" s="91">
        <f t="shared" si="170"/>
        <v>41867.625</v>
      </c>
      <c r="D5469" s="91">
        <f t="shared" si="171"/>
        <v>41867.583333333336</v>
      </c>
      <c r="E5469" s="88" t="s">
        <v>142</v>
      </c>
      <c r="F5469" s="88">
        <v>10.18693</v>
      </c>
      <c r="G5469" s="88">
        <v>2.9007800000000001</v>
      </c>
      <c r="H5469" s="88">
        <v>4.3461600000000002</v>
      </c>
      <c r="I5469" s="88">
        <v>12.92276</v>
      </c>
      <c r="J5469" s="88">
        <v>1.3224899999999999</v>
      </c>
    </row>
    <row r="5470" spans="1:10">
      <c r="A5470" s="89">
        <v>41867</v>
      </c>
      <c r="B5470" s="90">
        <v>0.66666666666666663</v>
      </c>
      <c r="C5470" s="91">
        <f t="shared" si="170"/>
        <v>41867.666666666664</v>
      </c>
      <c r="D5470" s="91">
        <f t="shared" si="171"/>
        <v>41867.625</v>
      </c>
      <c r="E5470" s="88" t="s">
        <v>142</v>
      </c>
      <c r="F5470" s="88">
        <v>10.45468</v>
      </c>
      <c r="G5470" s="88">
        <v>3.28376</v>
      </c>
      <c r="H5470" s="88">
        <v>3.3253599999999999</v>
      </c>
      <c r="I5470" s="88">
        <v>18.3141</v>
      </c>
      <c r="J5470" s="88">
        <v>2.0344199999999999</v>
      </c>
    </row>
    <row r="5471" spans="1:10">
      <c r="A5471" s="89">
        <v>41867</v>
      </c>
      <c r="B5471" s="90">
        <v>0.70833333333333337</v>
      </c>
      <c r="C5471" s="91">
        <f t="shared" si="170"/>
        <v>41867.708333333336</v>
      </c>
      <c r="D5471" s="91">
        <f t="shared" si="171"/>
        <v>41867.666666666672</v>
      </c>
      <c r="E5471" s="88" t="s">
        <v>142</v>
      </c>
      <c r="F5471" s="88">
        <v>14.095599999999999</v>
      </c>
      <c r="G5471" s="88">
        <v>4.1926800000000002</v>
      </c>
      <c r="H5471" s="88">
        <v>2.9208699999999999</v>
      </c>
      <c r="I5471" s="88">
        <v>20.09703</v>
      </c>
      <c r="J5471" s="88">
        <v>2.1324399999999999</v>
      </c>
    </row>
    <row r="5472" spans="1:10">
      <c r="A5472" s="89">
        <v>41867</v>
      </c>
      <c r="B5472" s="90">
        <v>0.75</v>
      </c>
      <c r="C5472" s="91">
        <f t="shared" si="170"/>
        <v>41867.75</v>
      </c>
      <c r="D5472" s="91">
        <f t="shared" si="171"/>
        <v>41867.708333333336</v>
      </c>
      <c r="E5472" s="88" t="s">
        <v>142</v>
      </c>
      <c r="F5472" s="88">
        <v>8.8629999999999995</v>
      </c>
      <c r="G5472" s="88">
        <v>5.3813000000000004</v>
      </c>
      <c r="H5472" s="88">
        <v>4.2816099999999997</v>
      </c>
      <c r="I5472" s="88">
        <v>18.40399</v>
      </c>
      <c r="J5472" s="88">
        <v>2.88931</v>
      </c>
    </row>
    <row r="5473" spans="1:10">
      <c r="A5473" s="89">
        <v>41867</v>
      </c>
      <c r="B5473" s="90">
        <v>0.79166666666666663</v>
      </c>
      <c r="C5473" s="91">
        <f t="shared" si="170"/>
        <v>41867.791666666664</v>
      </c>
      <c r="D5473" s="91">
        <f t="shared" si="171"/>
        <v>41867.75</v>
      </c>
      <c r="E5473" s="88" t="s">
        <v>142</v>
      </c>
      <c r="F5473" s="88">
        <v>7.1838300000000004</v>
      </c>
      <c r="G5473" s="88">
        <v>3.5285600000000001</v>
      </c>
      <c r="H5473" s="88">
        <v>4.7568700000000002</v>
      </c>
      <c r="I5473" s="88">
        <v>16.39873</v>
      </c>
      <c r="J5473" s="88">
        <v>4.2653499999999998</v>
      </c>
    </row>
    <row r="5474" spans="1:10">
      <c r="A5474" s="89">
        <v>41867</v>
      </c>
      <c r="B5474" s="90">
        <v>0.83333333333333337</v>
      </c>
      <c r="C5474" s="91">
        <f t="shared" si="170"/>
        <v>41867.833333333336</v>
      </c>
      <c r="D5474" s="91">
        <f t="shared" si="171"/>
        <v>41867.791666666672</v>
      </c>
      <c r="E5474" s="88" t="s">
        <v>142</v>
      </c>
      <c r="F5474" s="88">
        <v>6.0798399999999999</v>
      </c>
      <c r="G5474" s="88">
        <v>2.6679400000000002</v>
      </c>
      <c r="H5474" s="88">
        <v>4.9447700000000001</v>
      </c>
      <c r="I5474" s="88">
        <v>18.67126</v>
      </c>
      <c r="J5474" s="88">
        <v>3.17523</v>
      </c>
    </row>
    <row r="5475" spans="1:10">
      <c r="A5475" s="89">
        <v>41867</v>
      </c>
      <c r="B5475" s="90">
        <v>0.875</v>
      </c>
      <c r="C5475" s="91">
        <f t="shared" si="170"/>
        <v>41867.875</v>
      </c>
      <c r="D5475" s="91">
        <f t="shared" si="171"/>
        <v>41867.833333333336</v>
      </c>
      <c r="E5475" s="88" t="s">
        <v>142</v>
      </c>
      <c r="F5475" s="88">
        <v>2.77169</v>
      </c>
      <c r="G5475" s="88">
        <v>1.80779</v>
      </c>
      <c r="H5475" s="88">
        <v>6.8802199999999996</v>
      </c>
      <c r="I5475" s="88">
        <v>20.229949999999999</v>
      </c>
      <c r="J5475" s="88">
        <v>2.8424499999999999</v>
      </c>
    </row>
    <row r="5476" spans="1:10">
      <c r="A5476" s="89">
        <v>41867</v>
      </c>
      <c r="B5476" s="90">
        <v>0.91666666666666663</v>
      </c>
      <c r="C5476" s="91">
        <f t="shared" si="170"/>
        <v>41867.916666666664</v>
      </c>
      <c r="D5476" s="91">
        <f t="shared" si="171"/>
        <v>41867.875</v>
      </c>
      <c r="E5476" s="88" t="s">
        <v>142</v>
      </c>
      <c r="F5476" s="88">
        <v>2.0932300000000001</v>
      </c>
      <c r="G5476" s="88">
        <v>0.99497999999999998</v>
      </c>
      <c r="H5476" s="88">
        <v>6.1936299999999997</v>
      </c>
      <c r="I5476" s="88">
        <v>20.05208</v>
      </c>
      <c r="J5476" s="88">
        <v>1.4673700000000001</v>
      </c>
    </row>
    <row r="5477" spans="1:10">
      <c r="A5477" s="89">
        <v>41867</v>
      </c>
      <c r="B5477" s="90">
        <v>0.95833333333333337</v>
      </c>
      <c r="C5477" s="91">
        <f t="shared" si="170"/>
        <v>41867.958333333336</v>
      </c>
      <c r="D5477" s="91">
        <f t="shared" si="171"/>
        <v>41867.916666666672</v>
      </c>
      <c r="E5477" s="88" t="s">
        <v>142</v>
      </c>
      <c r="F5477" s="88">
        <v>2.3174700000000001</v>
      </c>
      <c r="G5477" s="88">
        <v>1.47454</v>
      </c>
      <c r="H5477" s="88">
        <v>4.29739</v>
      </c>
      <c r="I5477" s="88">
        <v>15.864190000000001</v>
      </c>
      <c r="J5477" s="88">
        <v>2.18025</v>
      </c>
    </row>
    <row r="5478" spans="1:10">
      <c r="A5478" s="89">
        <v>41867</v>
      </c>
      <c r="B5478" s="92">
        <v>1</v>
      </c>
      <c r="C5478" s="91">
        <f t="shared" si="170"/>
        <v>41868</v>
      </c>
      <c r="D5478" s="91">
        <f t="shared" si="171"/>
        <v>41867.958333333336</v>
      </c>
      <c r="E5478" s="88" t="s">
        <v>142</v>
      </c>
      <c r="F5478" s="88">
        <v>1.2235199999999999</v>
      </c>
      <c r="G5478" s="88">
        <v>1.0958600000000001</v>
      </c>
      <c r="H5478" s="88">
        <v>3.0623900000000002</v>
      </c>
      <c r="I5478" s="88">
        <v>13.90292</v>
      </c>
      <c r="J5478" s="88">
        <v>1.70499</v>
      </c>
    </row>
    <row r="5479" spans="1:10">
      <c r="A5479" s="89">
        <v>41868</v>
      </c>
      <c r="B5479" s="90">
        <v>4.1666666666666664E-2</v>
      </c>
      <c r="C5479" s="91">
        <f t="shared" si="170"/>
        <v>41868.041666666664</v>
      </c>
      <c r="D5479" s="91">
        <f t="shared" si="171"/>
        <v>41868</v>
      </c>
      <c r="E5479" s="88" t="s">
        <v>142</v>
      </c>
      <c r="F5479" s="88">
        <v>2.3262399999999999</v>
      </c>
      <c r="G5479" s="88">
        <v>0.56164000000000003</v>
      </c>
      <c r="H5479" s="88">
        <v>4.94381</v>
      </c>
      <c r="I5479" s="88">
        <v>12.274430000000001</v>
      </c>
      <c r="J5479" s="88">
        <v>1.3727</v>
      </c>
    </row>
    <row r="5480" spans="1:10">
      <c r="A5480" s="89">
        <v>41868</v>
      </c>
      <c r="B5480" s="90">
        <v>8.3333333333333329E-2</v>
      </c>
      <c r="C5480" s="91">
        <f t="shared" si="170"/>
        <v>41868.083333333336</v>
      </c>
      <c r="D5480" s="91">
        <f t="shared" si="171"/>
        <v>41868.041666666672</v>
      </c>
      <c r="E5480" s="88" t="s">
        <v>142</v>
      </c>
      <c r="G5480" s="88">
        <v>0.94540999999999997</v>
      </c>
      <c r="I5480" s="88">
        <v>15.47659</v>
      </c>
      <c r="J5480" s="88">
        <v>0.66076999999999997</v>
      </c>
    </row>
    <row r="5481" spans="1:10">
      <c r="A5481" s="89">
        <v>41868</v>
      </c>
      <c r="B5481" s="90">
        <v>0.125</v>
      </c>
      <c r="C5481" s="91">
        <f t="shared" si="170"/>
        <v>41868.125</v>
      </c>
      <c r="D5481" s="91">
        <f t="shared" si="171"/>
        <v>41868.083333333336</v>
      </c>
      <c r="E5481" s="88" t="s">
        <v>142</v>
      </c>
      <c r="F5481" s="88">
        <v>3.3937300000000001</v>
      </c>
      <c r="G5481" s="88">
        <v>1.4692799999999999</v>
      </c>
      <c r="H5481" s="88">
        <v>4.9552899999999998</v>
      </c>
      <c r="I5481" s="88">
        <v>14.231389999999999</v>
      </c>
      <c r="J5481" s="88">
        <v>0.85250000000000004</v>
      </c>
    </row>
    <row r="5482" spans="1:10">
      <c r="A5482" s="89">
        <v>41868</v>
      </c>
      <c r="B5482" s="90">
        <v>0.16666666666666666</v>
      </c>
      <c r="C5482" s="91">
        <f t="shared" si="170"/>
        <v>41868.166666666664</v>
      </c>
      <c r="D5482" s="91">
        <f t="shared" si="171"/>
        <v>41868.125</v>
      </c>
      <c r="E5482" s="88" t="s">
        <v>142</v>
      </c>
      <c r="F5482" s="88">
        <v>2.1434299999999999</v>
      </c>
      <c r="G5482" s="88">
        <v>1.61511</v>
      </c>
      <c r="H5482" s="88">
        <v>4.2318800000000003</v>
      </c>
      <c r="I5482" s="88">
        <v>14.85439</v>
      </c>
      <c r="J5482" s="88">
        <v>0.23476</v>
      </c>
    </row>
    <row r="5483" spans="1:10">
      <c r="A5483" s="89">
        <v>41868</v>
      </c>
      <c r="B5483" s="90">
        <v>0.20833333333333334</v>
      </c>
      <c r="C5483" s="91">
        <f t="shared" si="170"/>
        <v>41868.208333333336</v>
      </c>
      <c r="D5483" s="91">
        <f t="shared" si="171"/>
        <v>41868.166666666672</v>
      </c>
      <c r="E5483" s="88" t="s">
        <v>142</v>
      </c>
      <c r="F5483" s="88">
        <v>1.85608</v>
      </c>
      <c r="G5483" s="88">
        <v>1.08439</v>
      </c>
      <c r="H5483" s="88">
        <v>3.4424999999999999</v>
      </c>
      <c r="I5483" s="88">
        <v>10.229010000000001</v>
      </c>
      <c r="J5483" s="88">
        <v>0.42458000000000001</v>
      </c>
    </row>
    <row r="5484" spans="1:10">
      <c r="A5484" s="89">
        <v>41868</v>
      </c>
      <c r="B5484" s="90">
        <v>0.25</v>
      </c>
      <c r="C5484" s="91">
        <f t="shared" si="170"/>
        <v>41868.25</v>
      </c>
      <c r="D5484" s="91">
        <f t="shared" si="171"/>
        <v>41868.208333333336</v>
      </c>
      <c r="E5484" s="88" t="s">
        <v>142</v>
      </c>
      <c r="F5484" s="88">
        <v>3.9263599999999999</v>
      </c>
      <c r="G5484" s="88">
        <v>2.09084</v>
      </c>
      <c r="H5484" s="88">
        <v>3.0212699999999999</v>
      </c>
      <c r="I5484" s="88">
        <v>10.852</v>
      </c>
      <c r="J5484" s="88">
        <v>0.94525000000000003</v>
      </c>
    </row>
    <row r="5485" spans="1:10">
      <c r="A5485" s="89">
        <v>41868</v>
      </c>
      <c r="B5485" s="90">
        <v>0.29166666666666669</v>
      </c>
      <c r="C5485" s="91">
        <f t="shared" si="170"/>
        <v>41868.291666666664</v>
      </c>
      <c r="D5485" s="91">
        <f t="shared" si="171"/>
        <v>41868.25</v>
      </c>
      <c r="E5485" s="88" t="s">
        <v>142</v>
      </c>
      <c r="F5485" s="88">
        <v>3.5983700000000001</v>
      </c>
      <c r="G5485" s="88">
        <v>2.5178099999999999</v>
      </c>
      <c r="H5485" s="88">
        <v>3.38991</v>
      </c>
      <c r="I5485" s="88">
        <v>10.45181</v>
      </c>
      <c r="J5485" s="88">
        <v>0.56467000000000001</v>
      </c>
    </row>
    <row r="5486" spans="1:10">
      <c r="A5486" s="89">
        <v>41868</v>
      </c>
      <c r="B5486" s="90">
        <v>0.33333333333333331</v>
      </c>
      <c r="C5486" s="91">
        <f t="shared" si="170"/>
        <v>41868.333333333336</v>
      </c>
      <c r="D5486" s="91">
        <f t="shared" si="171"/>
        <v>41868.291666666672</v>
      </c>
      <c r="E5486" s="88" t="s">
        <v>142</v>
      </c>
      <c r="F5486" s="88">
        <v>3.9000699999999999</v>
      </c>
      <c r="G5486" s="88">
        <v>3.03992</v>
      </c>
      <c r="H5486" s="88">
        <v>2.27922</v>
      </c>
      <c r="I5486" s="88">
        <v>12.410690000000001</v>
      </c>
      <c r="J5486" s="88">
        <v>1.4635400000000001</v>
      </c>
    </row>
    <row r="5487" spans="1:10">
      <c r="A5487" s="89">
        <v>41868</v>
      </c>
      <c r="B5487" s="90">
        <v>0.375</v>
      </c>
      <c r="C5487" s="91">
        <f t="shared" si="170"/>
        <v>41868.375</v>
      </c>
      <c r="D5487" s="91">
        <f t="shared" si="171"/>
        <v>41868.333333333336</v>
      </c>
      <c r="E5487" s="88" t="s">
        <v>142</v>
      </c>
      <c r="F5487" s="88">
        <v>6.7865099999999998</v>
      </c>
      <c r="G5487" s="88">
        <v>2.4613900000000002</v>
      </c>
      <c r="H5487" s="88">
        <v>2.53837</v>
      </c>
      <c r="I5487" s="88">
        <v>9.5208999999999993</v>
      </c>
      <c r="J5487" s="88">
        <v>0.79942999999999997</v>
      </c>
    </row>
    <row r="5488" spans="1:10">
      <c r="A5488" s="89">
        <v>41868</v>
      </c>
      <c r="B5488" s="90">
        <v>0.41666666666666669</v>
      </c>
      <c r="C5488" s="91">
        <f t="shared" si="170"/>
        <v>41868.416666666664</v>
      </c>
      <c r="D5488" s="91">
        <f t="shared" si="171"/>
        <v>41868.375</v>
      </c>
      <c r="E5488" s="88" t="s">
        <v>142</v>
      </c>
      <c r="F5488" s="88">
        <v>9.8302499999999995</v>
      </c>
      <c r="G5488" s="88">
        <v>2.2710900000000001</v>
      </c>
      <c r="H5488" s="88">
        <v>3.04996</v>
      </c>
      <c r="I5488" s="88">
        <v>10.321759999999999</v>
      </c>
      <c r="J5488" s="88">
        <v>0.3256</v>
      </c>
    </row>
    <row r="5489" spans="1:10">
      <c r="A5489" s="89">
        <v>41868</v>
      </c>
      <c r="B5489" s="90">
        <v>0.45833333333333331</v>
      </c>
      <c r="C5489" s="91">
        <f t="shared" si="170"/>
        <v>41868.458333333336</v>
      </c>
      <c r="D5489" s="91">
        <f t="shared" si="171"/>
        <v>41868.416666666672</v>
      </c>
      <c r="E5489" s="88" t="s">
        <v>142</v>
      </c>
      <c r="F5489" s="88">
        <v>8.7688100000000002</v>
      </c>
      <c r="G5489" s="88">
        <v>1.7972699999999999</v>
      </c>
      <c r="H5489" s="88">
        <v>2.85297</v>
      </c>
      <c r="I5489" s="88">
        <v>13.173299999999999</v>
      </c>
      <c r="J5489" s="88">
        <v>0.42075000000000001</v>
      </c>
    </row>
    <row r="5490" spans="1:10">
      <c r="A5490" s="89">
        <v>41868</v>
      </c>
      <c r="B5490" s="90">
        <v>0.5</v>
      </c>
      <c r="C5490" s="91">
        <f t="shared" si="170"/>
        <v>41868.5</v>
      </c>
      <c r="D5490" s="91">
        <f t="shared" si="171"/>
        <v>41868.458333333336</v>
      </c>
      <c r="E5490" s="88" t="s">
        <v>142</v>
      </c>
      <c r="F5490" s="88">
        <v>10.219440000000001</v>
      </c>
      <c r="G5490" s="88">
        <v>1.69878</v>
      </c>
      <c r="H5490" s="88">
        <v>2.5895299999999999</v>
      </c>
      <c r="I5490" s="88">
        <v>12.01385</v>
      </c>
      <c r="J5490" s="88">
        <v>0.46904000000000001</v>
      </c>
    </row>
    <row r="5491" spans="1:10">
      <c r="A5491" s="89">
        <v>41868</v>
      </c>
      <c r="B5491" s="90">
        <v>0.54166666666666663</v>
      </c>
      <c r="C5491" s="91">
        <f t="shared" si="170"/>
        <v>41868.541666666664</v>
      </c>
      <c r="D5491" s="91">
        <f t="shared" si="171"/>
        <v>41868.5</v>
      </c>
      <c r="E5491" s="88" t="s">
        <v>142</v>
      </c>
      <c r="F5491" s="88">
        <v>4.9371200000000002</v>
      </c>
      <c r="G5491" s="88">
        <v>1.88859</v>
      </c>
      <c r="H5491" s="88">
        <v>1.94693</v>
      </c>
      <c r="I5491" s="88">
        <v>9.0327400000000004</v>
      </c>
      <c r="J5491" s="88">
        <v>0.65932999999999997</v>
      </c>
    </row>
    <row r="5492" spans="1:10">
      <c r="A5492" s="89">
        <v>41868</v>
      </c>
      <c r="B5492" s="90">
        <v>0.58333333333333337</v>
      </c>
      <c r="C5492" s="91">
        <f t="shared" si="170"/>
        <v>41868.583333333336</v>
      </c>
      <c r="D5492" s="91">
        <f t="shared" si="171"/>
        <v>41868.541666666672</v>
      </c>
      <c r="E5492" s="88" t="s">
        <v>142</v>
      </c>
      <c r="F5492" s="88">
        <v>7.0179200000000002</v>
      </c>
      <c r="G5492" s="88">
        <v>2.2223299999999999</v>
      </c>
      <c r="H5492" s="88">
        <v>3.0992099999999998</v>
      </c>
      <c r="I5492" s="88">
        <v>11.52186</v>
      </c>
      <c r="J5492" s="88">
        <v>0.75448000000000004</v>
      </c>
    </row>
    <row r="5493" spans="1:10">
      <c r="A5493" s="89">
        <v>41868</v>
      </c>
      <c r="B5493" s="90">
        <v>0.625</v>
      </c>
      <c r="C5493" s="91">
        <f t="shared" si="170"/>
        <v>41868.625</v>
      </c>
      <c r="D5493" s="91">
        <f t="shared" si="171"/>
        <v>41868.583333333336</v>
      </c>
      <c r="E5493" s="88" t="s">
        <v>142</v>
      </c>
      <c r="F5493" s="88">
        <v>4.8821300000000001</v>
      </c>
      <c r="G5493" s="88">
        <v>1.88764</v>
      </c>
      <c r="H5493" s="88">
        <v>3.6677</v>
      </c>
      <c r="I5493" s="88">
        <v>12.76881</v>
      </c>
      <c r="J5493" s="88">
        <v>1.0863</v>
      </c>
    </row>
    <row r="5494" spans="1:10">
      <c r="A5494" s="89">
        <v>41868</v>
      </c>
      <c r="B5494" s="90">
        <v>0.66666666666666663</v>
      </c>
      <c r="C5494" s="91">
        <f t="shared" si="170"/>
        <v>41868.666666666664</v>
      </c>
      <c r="D5494" s="91">
        <f t="shared" si="171"/>
        <v>41868.625</v>
      </c>
      <c r="E5494" s="88" t="s">
        <v>142</v>
      </c>
      <c r="F5494" s="88">
        <v>4.2906899999999997</v>
      </c>
      <c r="G5494" s="88">
        <v>1.8909800000000001</v>
      </c>
      <c r="H5494" s="88">
        <v>2.90604</v>
      </c>
      <c r="I5494" s="88">
        <v>21.223009999999999</v>
      </c>
      <c r="J5494" s="88">
        <v>1.56108</v>
      </c>
    </row>
    <row r="5495" spans="1:10">
      <c r="A5495" s="89">
        <v>41868</v>
      </c>
      <c r="B5495" s="90">
        <v>0.70833333333333337</v>
      </c>
      <c r="C5495" s="91">
        <f t="shared" si="170"/>
        <v>41868.708333333336</v>
      </c>
      <c r="D5495" s="91">
        <f t="shared" si="171"/>
        <v>41868.666666666672</v>
      </c>
      <c r="E5495" s="88" t="s">
        <v>142</v>
      </c>
      <c r="F5495" s="88">
        <v>5.3841700000000001</v>
      </c>
      <c r="G5495" s="88">
        <v>1.8455600000000001</v>
      </c>
      <c r="H5495" s="88">
        <v>4.0425500000000003</v>
      </c>
      <c r="I5495" s="88">
        <v>16.106120000000001</v>
      </c>
      <c r="J5495" s="88">
        <v>2.55749</v>
      </c>
    </row>
    <row r="5496" spans="1:10">
      <c r="A5496" s="89">
        <v>41868</v>
      </c>
      <c r="B5496" s="90">
        <v>0.75</v>
      </c>
      <c r="C5496" s="91">
        <f t="shared" si="170"/>
        <v>41868.75</v>
      </c>
      <c r="D5496" s="91">
        <f t="shared" si="171"/>
        <v>41868.708333333336</v>
      </c>
      <c r="E5496" s="88" t="s">
        <v>142</v>
      </c>
      <c r="F5496" s="88">
        <v>4.9270800000000001</v>
      </c>
      <c r="G5496" s="88">
        <v>1.74803</v>
      </c>
      <c r="H5496" s="88">
        <v>4.35907</v>
      </c>
      <c r="I5496" s="88">
        <v>13.705450000000001</v>
      </c>
      <c r="J5496" s="88">
        <v>6.9672400000000003</v>
      </c>
    </row>
    <row r="5497" spans="1:10">
      <c r="A5497" s="89">
        <v>41868</v>
      </c>
      <c r="B5497" s="90">
        <v>0.79166666666666663</v>
      </c>
      <c r="C5497" s="91">
        <f t="shared" si="170"/>
        <v>41868.791666666664</v>
      </c>
      <c r="D5497" s="91">
        <f t="shared" si="171"/>
        <v>41868.75</v>
      </c>
      <c r="E5497" s="88" t="s">
        <v>142</v>
      </c>
      <c r="F5497" s="88">
        <v>6.5493600000000001</v>
      </c>
      <c r="G5497" s="88">
        <v>1.9483600000000001</v>
      </c>
      <c r="H5497" s="88">
        <v>6.2906899999999997</v>
      </c>
      <c r="I5497" s="88">
        <v>13.609349999999999</v>
      </c>
      <c r="J5497" s="88">
        <v>3.0796000000000001</v>
      </c>
    </row>
    <row r="5498" spans="1:10">
      <c r="A5498" s="89">
        <v>41868</v>
      </c>
      <c r="B5498" s="90">
        <v>0.83333333333333337</v>
      </c>
      <c r="C5498" s="91">
        <f t="shared" si="170"/>
        <v>41868.833333333336</v>
      </c>
      <c r="D5498" s="91">
        <f t="shared" si="171"/>
        <v>41868.791666666672</v>
      </c>
      <c r="E5498" s="88" t="s">
        <v>142</v>
      </c>
      <c r="F5498" s="88">
        <v>6.2935600000000003</v>
      </c>
      <c r="G5498" s="88">
        <v>1.9474</v>
      </c>
      <c r="H5498" s="88">
        <v>5.8097000000000003</v>
      </c>
      <c r="I5498" s="88">
        <v>11.96508</v>
      </c>
      <c r="J5498" s="88">
        <v>2.5584500000000001</v>
      </c>
    </row>
    <row r="5499" spans="1:10">
      <c r="A5499" s="89">
        <v>41868</v>
      </c>
      <c r="B5499" s="90">
        <v>0.875</v>
      </c>
      <c r="C5499" s="91">
        <f t="shared" si="170"/>
        <v>41868.875</v>
      </c>
      <c r="D5499" s="91">
        <f t="shared" si="171"/>
        <v>41868.833333333336</v>
      </c>
      <c r="E5499" s="88" t="s">
        <v>142</v>
      </c>
      <c r="F5499" s="88">
        <v>4.3342000000000001</v>
      </c>
      <c r="G5499" s="88">
        <v>1.94645</v>
      </c>
      <c r="H5499" s="88">
        <v>8.0535399999999999</v>
      </c>
      <c r="I5499" s="88">
        <v>9.0284300000000002</v>
      </c>
      <c r="J5499" s="88">
        <v>2.4623400000000002</v>
      </c>
    </row>
    <row r="5500" spans="1:10">
      <c r="A5500" s="89">
        <v>41868</v>
      </c>
      <c r="B5500" s="90">
        <v>0.91666666666666663</v>
      </c>
      <c r="C5500" s="91">
        <f t="shared" si="170"/>
        <v>41868.916666666664</v>
      </c>
      <c r="D5500" s="91">
        <f t="shared" si="171"/>
        <v>41868.875</v>
      </c>
      <c r="E5500" s="88" t="s">
        <v>142</v>
      </c>
      <c r="F5500" s="88">
        <v>4.3939700000000004</v>
      </c>
      <c r="G5500" s="88">
        <v>1.6624399999999999</v>
      </c>
      <c r="H5500" s="88">
        <v>7.3038400000000001</v>
      </c>
      <c r="I5500" s="88">
        <v>7.7843499999999999</v>
      </c>
      <c r="J5500" s="88">
        <v>1.70452</v>
      </c>
    </row>
    <row r="5501" spans="1:10">
      <c r="A5501" s="89">
        <v>41868</v>
      </c>
      <c r="B5501" s="90">
        <v>0.95833333333333337</v>
      </c>
      <c r="C5501" s="91">
        <f t="shared" si="170"/>
        <v>41868.958333333336</v>
      </c>
      <c r="D5501" s="91">
        <f t="shared" si="171"/>
        <v>41868.916666666672</v>
      </c>
      <c r="E5501" s="88" t="s">
        <v>142</v>
      </c>
      <c r="F5501" s="88">
        <v>2.48577</v>
      </c>
      <c r="G5501" s="88">
        <v>1.5142199999999999</v>
      </c>
      <c r="H5501" s="88">
        <v>7.8288200000000003</v>
      </c>
      <c r="I5501" s="88">
        <v>7.5605900000000004</v>
      </c>
      <c r="J5501" s="88">
        <v>0.85153999999999996</v>
      </c>
    </row>
    <row r="5502" spans="1:10">
      <c r="A5502" s="89">
        <v>41868</v>
      </c>
      <c r="B5502" s="92">
        <v>1</v>
      </c>
      <c r="C5502" s="91">
        <f t="shared" si="170"/>
        <v>41869</v>
      </c>
      <c r="D5502" s="91">
        <f t="shared" si="171"/>
        <v>41868.958333333336</v>
      </c>
      <c r="E5502" s="88" t="s">
        <v>142</v>
      </c>
      <c r="F5502" s="88">
        <v>2.1467800000000001</v>
      </c>
      <c r="G5502" s="88">
        <v>1.70834</v>
      </c>
      <c r="H5502" s="88">
        <v>7.27515</v>
      </c>
      <c r="I5502" s="88">
        <v>6.7162199999999999</v>
      </c>
      <c r="J5502" s="88">
        <v>1.0886899999999999</v>
      </c>
    </row>
    <row r="5503" spans="1:10">
      <c r="A5503" s="89">
        <v>41869</v>
      </c>
      <c r="B5503" s="90">
        <v>4.1666666666666664E-2</v>
      </c>
      <c r="C5503" s="91">
        <f t="shared" si="170"/>
        <v>41869.041666666664</v>
      </c>
      <c r="D5503" s="91">
        <f t="shared" si="171"/>
        <v>41869</v>
      </c>
      <c r="E5503" s="88" t="s">
        <v>142</v>
      </c>
      <c r="F5503" s="88">
        <v>3.8524099999999999</v>
      </c>
      <c r="G5503" s="88">
        <v>1.7690600000000001</v>
      </c>
      <c r="H5503" s="88">
        <v>7.2522000000000002</v>
      </c>
      <c r="I5503" s="88">
        <v>4.7270599999999998</v>
      </c>
      <c r="J5503" s="88">
        <v>0.50234999999999996</v>
      </c>
    </row>
    <row r="5504" spans="1:10">
      <c r="A5504" s="89">
        <v>41869</v>
      </c>
      <c r="B5504" s="90">
        <v>8.3333333333333329E-2</v>
      </c>
      <c r="C5504" s="91">
        <f t="shared" si="170"/>
        <v>41869.083333333336</v>
      </c>
      <c r="D5504" s="91">
        <f t="shared" si="171"/>
        <v>41869.041666666672</v>
      </c>
      <c r="E5504" s="88" t="s">
        <v>142</v>
      </c>
      <c r="G5504" s="88">
        <v>2.5257800000000001</v>
      </c>
      <c r="I5504" s="88">
        <v>4.1367399999999996</v>
      </c>
      <c r="J5504" s="88">
        <v>0.65932999999999997</v>
      </c>
    </row>
    <row r="5505" spans="1:10">
      <c r="A5505" s="89">
        <v>41869</v>
      </c>
      <c r="B5505" s="90">
        <v>0.125</v>
      </c>
      <c r="C5505" s="91">
        <f t="shared" si="170"/>
        <v>41869.125</v>
      </c>
      <c r="D5505" s="91">
        <f t="shared" si="171"/>
        <v>41869.083333333336</v>
      </c>
      <c r="E5505" s="88" t="s">
        <v>142</v>
      </c>
      <c r="F5505" s="88">
        <v>2.9729800000000002</v>
      </c>
      <c r="G5505" s="88">
        <v>1.9875700000000001</v>
      </c>
      <c r="H5505" s="88">
        <v>5.70547</v>
      </c>
      <c r="I5505" s="88">
        <v>3.81209</v>
      </c>
      <c r="J5505" s="88">
        <v>1.75281</v>
      </c>
    </row>
    <row r="5506" spans="1:10">
      <c r="A5506" s="89">
        <v>41869</v>
      </c>
      <c r="B5506" s="90">
        <v>0.16666666666666666</v>
      </c>
      <c r="C5506" s="91">
        <f t="shared" si="170"/>
        <v>41869.166666666664</v>
      </c>
      <c r="D5506" s="91">
        <f t="shared" si="171"/>
        <v>41869.125</v>
      </c>
      <c r="E5506" s="88" t="s">
        <v>142</v>
      </c>
      <c r="F5506" s="88">
        <v>4.3337300000000001</v>
      </c>
      <c r="G5506" s="88">
        <v>1.92828</v>
      </c>
      <c r="H5506" s="88">
        <v>5.1188099999999999</v>
      </c>
      <c r="I5506" s="88">
        <v>7.18</v>
      </c>
      <c r="J5506" s="88">
        <v>2.4145300000000001</v>
      </c>
    </row>
    <row r="5507" spans="1:10">
      <c r="A5507" s="89">
        <v>41869</v>
      </c>
      <c r="B5507" s="90">
        <v>0.20833333333333334</v>
      </c>
      <c r="C5507" s="91">
        <f t="shared" si="170"/>
        <v>41869.208333333336</v>
      </c>
      <c r="D5507" s="91">
        <f t="shared" si="171"/>
        <v>41869.166666666672</v>
      </c>
      <c r="E5507" s="88" t="s">
        <v>142</v>
      </c>
      <c r="F5507" s="88">
        <v>4.5378800000000004</v>
      </c>
      <c r="G5507" s="88">
        <v>1.6031500000000001</v>
      </c>
      <c r="H5507" s="88">
        <v>3.5204300000000002</v>
      </c>
      <c r="I5507" s="88">
        <v>12.36623</v>
      </c>
      <c r="J5507" s="88">
        <v>5.5825899999999997</v>
      </c>
    </row>
    <row r="5508" spans="1:10">
      <c r="A5508" s="89">
        <v>41869</v>
      </c>
      <c r="B5508" s="90">
        <v>0.25</v>
      </c>
      <c r="C5508" s="91">
        <f t="shared" si="170"/>
        <v>41869.25</v>
      </c>
      <c r="D5508" s="91">
        <f t="shared" si="171"/>
        <v>41869.208333333336</v>
      </c>
      <c r="E5508" s="88" t="s">
        <v>142</v>
      </c>
      <c r="F5508" s="88">
        <v>7.0064399999999996</v>
      </c>
      <c r="G5508" s="88">
        <v>1.7437199999999999</v>
      </c>
      <c r="H5508" s="88">
        <v>5.1919599999999999</v>
      </c>
      <c r="I5508" s="88">
        <v>29.29663</v>
      </c>
      <c r="J5508" s="88">
        <v>9.2560199999999995</v>
      </c>
    </row>
    <row r="5509" spans="1:10">
      <c r="A5509" s="89">
        <v>41869</v>
      </c>
      <c r="B5509" s="90">
        <v>0.29166666666666669</v>
      </c>
      <c r="C5509" s="91">
        <f t="shared" si="170"/>
        <v>41869.291666666664</v>
      </c>
      <c r="D5509" s="91">
        <f t="shared" si="171"/>
        <v>41869.25</v>
      </c>
      <c r="E5509" s="88" t="s">
        <v>142</v>
      </c>
      <c r="F5509" s="88">
        <v>9.3095700000000008</v>
      </c>
      <c r="G5509" s="88">
        <v>1.6476200000000001</v>
      </c>
      <c r="H5509" s="88">
        <v>7.4573200000000002</v>
      </c>
      <c r="I5509" s="88">
        <v>42.195010000000003</v>
      </c>
      <c r="J5509" s="88">
        <v>9.9144000000000005</v>
      </c>
    </row>
    <row r="5510" spans="1:10">
      <c r="A5510" s="89">
        <v>41869</v>
      </c>
      <c r="B5510" s="90">
        <v>0.33333333333333331</v>
      </c>
      <c r="C5510" s="91">
        <f t="shared" si="170"/>
        <v>41869.333333333336</v>
      </c>
      <c r="D5510" s="91">
        <f t="shared" si="171"/>
        <v>41869.291666666672</v>
      </c>
      <c r="E5510" s="88" t="s">
        <v>142</v>
      </c>
      <c r="F5510" s="88">
        <v>6.4934200000000004</v>
      </c>
      <c r="G5510" s="88">
        <v>3.7332000000000001</v>
      </c>
      <c r="H5510" s="88">
        <v>8.7802900000000008</v>
      </c>
      <c r="I5510" s="88">
        <v>44.898330000000001</v>
      </c>
      <c r="J5510" s="88">
        <v>4.5799599999999998</v>
      </c>
    </row>
    <row r="5511" spans="1:10">
      <c r="A5511" s="89">
        <v>41869</v>
      </c>
      <c r="B5511" s="90">
        <v>0.375</v>
      </c>
      <c r="C5511" s="91">
        <f t="shared" si="170"/>
        <v>41869.375</v>
      </c>
      <c r="D5511" s="91">
        <f t="shared" si="171"/>
        <v>41869.333333333336</v>
      </c>
      <c r="E5511" s="88" t="s">
        <v>142</v>
      </c>
      <c r="F5511" s="88">
        <v>6.1070900000000004</v>
      </c>
      <c r="G5511" s="88">
        <v>4.2452699999999997</v>
      </c>
      <c r="H5511" s="88">
        <v>7.2990599999999999</v>
      </c>
      <c r="I5511" s="88">
        <v>43.213889999999999</v>
      </c>
      <c r="J5511" s="88">
        <v>3.2545999999999999</v>
      </c>
    </row>
    <row r="5512" spans="1:10">
      <c r="A5512" s="89">
        <v>41869</v>
      </c>
      <c r="B5512" s="90">
        <v>0.41666666666666669</v>
      </c>
      <c r="C5512" s="91">
        <f t="shared" ref="C5512:C5575" si="172">A5512+B5512</f>
        <v>41869.416666666664</v>
      </c>
      <c r="D5512" s="91">
        <f t="shared" ref="D5512:D5575" si="173">C5512-"01:00"</f>
        <v>41869.375</v>
      </c>
      <c r="E5512" s="88" t="s">
        <v>142</v>
      </c>
      <c r="F5512" s="88">
        <v>6.0607100000000003</v>
      </c>
      <c r="G5512" s="88">
        <v>3.7733599999999998</v>
      </c>
      <c r="H5512" s="88">
        <v>9.8245100000000001</v>
      </c>
      <c r="I5512" s="88">
        <v>35.723109999999998</v>
      </c>
    </row>
    <row r="5513" spans="1:10">
      <c r="A5513" s="89">
        <v>41869</v>
      </c>
      <c r="B5513" s="90">
        <v>0.45833333333333331</v>
      </c>
      <c r="C5513" s="91">
        <f t="shared" si="172"/>
        <v>41869.458333333336</v>
      </c>
      <c r="D5513" s="91">
        <f t="shared" si="173"/>
        <v>41869.416666666672</v>
      </c>
      <c r="E5513" s="88" t="s">
        <v>142</v>
      </c>
      <c r="F5513" s="88">
        <v>4.0846200000000001</v>
      </c>
      <c r="G5513" s="88">
        <v>3.6351800000000001</v>
      </c>
      <c r="H5513" s="88">
        <v>5.5381200000000002</v>
      </c>
      <c r="I5513" s="88">
        <v>55.978879999999997</v>
      </c>
    </row>
    <row r="5514" spans="1:10">
      <c r="A5514" s="89">
        <v>41869</v>
      </c>
      <c r="B5514" s="90">
        <v>0.5</v>
      </c>
      <c r="C5514" s="91">
        <f t="shared" si="172"/>
        <v>41869.5</v>
      </c>
      <c r="D5514" s="91">
        <f t="shared" si="173"/>
        <v>41869.458333333336</v>
      </c>
      <c r="E5514" s="88" t="s">
        <v>142</v>
      </c>
      <c r="F5514" s="88">
        <v>3.6810800000000001</v>
      </c>
      <c r="G5514" s="88">
        <v>2.9333</v>
      </c>
      <c r="H5514" s="88">
        <v>4.6535900000000003</v>
      </c>
      <c r="I5514" s="88">
        <v>41.97316</v>
      </c>
    </row>
    <row r="5515" spans="1:10">
      <c r="A5515" s="89">
        <v>41869</v>
      </c>
      <c r="B5515" s="90">
        <v>0.54166666666666663</v>
      </c>
      <c r="C5515" s="91">
        <f t="shared" si="172"/>
        <v>41869.541666666664</v>
      </c>
      <c r="D5515" s="91">
        <f t="shared" si="173"/>
        <v>41869.5</v>
      </c>
      <c r="E5515" s="88" t="s">
        <v>142</v>
      </c>
      <c r="F5515" s="88">
        <v>9.4080700000000004</v>
      </c>
      <c r="G5515" s="88">
        <v>3.6476199999999999</v>
      </c>
      <c r="H5515" s="88">
        <v>4.7979799999999999</v>
      </c>
      <c r="I5515" s="88">
        <v>34.97054</v>
      </c>
    </row>
    <row r="5516" spans="1:10">
      <c r="A5516" s="89">
        <v>41869</v>
      </c>
      <c r="B5516" s="90">
        <v>0.58333333333333337</v>
      </c>
      <c r="C5516" s="91">
        <f t="shared" si="172"/>
        <v>41869.583333333336</v>
      </c>
      <c r="D5516" s="91">
        <f t="shared" si="173"/>
        <v>41869.541666666672</v>
      </c>
      <c r="E5516" s="88" t="s">
        <v>142</v>
      </c>
      <c r="F5516" s="88">
        <v>18.095120000000001</v>
      </c>
      <c r="G5516" s="88">
        <v>3.5606</v>
      </c>
      <c r="H5516" s="88">
        <v>7.5495900000000002</v>
      </c>
      <c r="I5516" s="88">
        <v>29.651879999999998</v>
      </c>
    </row>
    <row r="5517" spans="1:10">
      <c r="A5517" s="89">
        <v>41869</v>
      </c>
      <c r="B5517" s="90">
        <v>0.625</v>
      </c>
      <c r="C5517" s="91">
        <f t="shared" si="172"/>
        <v>41869.625</v>
      </c>
      <c r="D5517" s="91">
        <f t="shared" si="173"/>
        <v>41869.583333333336</v>
      </c>
      <c r="E5517" s="88" t="s">
        <v>142</v>
      </c>
      <c r="F5517" s="88">
        <v>11.15944</v>
      </c>
      <c r="G5517" s="88">
        <v>2.60961</v>
      </c>
      <c r="H5517" s="88">
        <v>7.3062300000000002</v>
      </c>
      <c r="I5517" s="88">
        <v>46.803660000000001</v>
      </c>
    </row>
    <row r="5518" spans="1:10">
      <c r="A5518" s="89">
        <v>41869</v>
      </c>
      <c r="B5518" s="90">
        <v>0.66666666666666663</v>
      </c>
      <c r="C5518" s="91">
        <f t="shared" si="172"/>
        <v>41869.666666666664</v>
      </c>
      <c r="D5518" s="91">
        <f t="shared" si="173"/>
        <v>41869.625</v>
      </c>
      <c r="E5518" s="88" t="s">
        <v>142</v>
      </c>
      <c r="F5518" s="88">
        <v>7.4472800000000001</v>
      </c>
      <c r="G5518" s="88">
        <v>3.1274199999999999</v>
      </c>
      <c r="H5518" s="88">
        <v>4.7123999999999997</v>
      </c>
      <c r="I5518" s="88">
        <v>52.832329999999999</v>
      </c>
    </row>
    <row r="5519" spans="1:10">
      <c r="A5519" s="89">
        <v>41869</v>
      </c>
      <c r="B5519" s="90">
        <v>0.70833333333333337</v>
      </c>
      <c r="C5519" s="91">
        <f t="shared" si="172"/>
        <v>41869.708333333336</v>
      </c>
      <c r="D5519" s="91">
        <f t="shared" si="173"/>
        <v>41869.666666666672</v>
      </c>
      <c r="E5519" s="88" t="s">
        <v>142</v>
      </c>
      <c r="F5519" s="88">
        <v>11.087719999999999</v>
      </c>
      <c r="G5519" s="88">
        <v>3.3693499999999998</v>
      </c>
      <c r="H5519" s="88">
        <v>5.8555999999999999</v>
      </c>
      <c r="I5519" s="88">
        <v>32.5321</v>
      </c>
    </row>
    <row r="5520" spans="1:10">
      <c r="A5520" s="89">
        <v>41869</v>
      </c>
      <c r="B5520" s="90">
        <v>0.75</v>
      </c>
      <c r="C5520" s="91">
        <f t="shared" si="172"/>
        <v>41869.75</v>
      </c>
      <c r="D5520" s="91">
        <f t="shared" si="173"/>
        <v>41869.708333333336</v>
      </c>
      <c r="E5520" s="88" t="s">
        <v>142</v>
      </c>
      <c r="F5520" s="88">
        <v>7.0303500000000003</v>
      </c>
      <c r="G5520" s="88">
        <v>4.4183500000000002</v>
      </c>
      <c r="H5520" s="88">
        <v>6.5813899999999999</v>
      </c>
      <c r="I5520" s="88">
        <v>24.28875</v>
      </c>
    </row>
    <row r="5521" spans="1:9">
      <c r="A5521" s="89">
        <v>41869</v>
      </c>
      <c r="B5521" s="90">
        <v>0.79166666666666663</v>
      </c>
      <c r="C5521" s="91">
        <f t="shared" si="172"/>
        <v>41869.791666666664</v>
      </c>
      <c r="D5521" s="91">
        <f t="shared" si="173"/>
        <v>41869.75</v>
      </c>
      <c r="E5521" s="88" t="s">
        <v>142</v>
      </c>
      <c r="F5521" s="88">
        <v>8.8027599999999993</v>
      </c>
      <c r="G5521" s="88">
        <v>5.0427799999999996</v>
      </c>
      <c r="H5521" s="88">
        <v>7.4439299999999999</v>
      </c>
      <c r="I5521" s="88">
        <v>20.477139999999999</v>
      </c>
    </row>
    <row r="5522" spans="1:9">
      <c r="A5522" s="89">
        <v>41869</v>
      </c>
      <c r="B5522" s="90">
        <v>0.83333333333333337</v>
      </c>
      <c r="C5522" s="91">
        <f t="shared" si="172"/>
        <v>41869.833333333336</v>
      </c>
      <c r="D5522" s="91">
        <f t="shared" si="173"/>
        <v>41869.791666666672</v>
      </c>
      <c r="E5522" s="88" t="s">
        <v>142</v>
      </c>
      <c r="F5522" s="88">
        <v>7.3478300000000001</v>
      </c>
      <c r="G5522" s="88">
        <v>4.3332499999999996</v>
      </c>
      <c r="H5522" s="88">
        <v>6.91751</v>
      </c>
      <c r="I5522" s="88">
        <v>26.149609999999999</v>
      </c>
    </row>
    <row r="5523" spans="1:9">
      <c r="A5523" s="89">
        <v>41869</v>
      </c>
      <c r="B5523" s="90">
        <v>0.875</v>
      </c>
      <c r="C5523" s="91">
        <f t="shared" si="172"/>
        <v>41869.875</v>
      </c>
      <c r="D5523" s="91">
        <f t="shared" si="173"/>
        <v>41869.833333333336</v>
      </c>
      <c r="E5523" s="88" t="s">
        <v>142</v>
      </c>
      <c r="F5523" s="88">
        <v>6.11761</v>
      </c>
      <c r="G5523" s="88">
        <v>4.1338699999999999</v>
      </c>
      <c r="H5523" s="88">
        <v>8.2232699999999994</v>
      </c>
      <c r="I5523" s="88">
        <v>27.96744</v>
      </c>
    </row>
    <row r="5524" spans="1:9">
      <c r="A5524" s="89">
        <v>41869</v>
      </c>
      <c r="B5524" s="90">
        <v>0.91666666666666663</v>
      </c>
      <c r="C5524" s="91">
        <f t="shared" si="172"/>
        <v>41869.916666666664</v>
      </c>
      <c r="D5524" s="91">
        <f t="shared" si="173"/>
        <v>41869.875</v>
      </c>
      <c r="E5524" s="88" t="s">
        <v>142</v>
      </c>
      <c r="F5524" s="88">
        <v>3.93832</v>
      </c>
      <c r="G5524" s="88">
        <v>5.6098400000000002</v>
      </c>
      <c r="H5524" s="88">
        <v>8.7511200000000002</v>
      </c>
      <c r="I5524" s="88">
        <v>20.210819999999998</v>
      </c>
    </row>
    <row r="5525" spans="1:9">
      <c r="A5525" s="89">
        <v>41869</v>
      </c>
      <c r="B5525" s="90">
        <v>0.95833333333333337</v>
      </c>
      <c r="C5525" s="91">
        <f t="shared" si="172"/>
        <v>41869.958333333336</v>
      </c>
      <c r="D5525" s="91">
        <f t="shared" si="173"/>
        <v>41869.916666666672</v>
      </c>
      <c r="E5525" s="88" t="s">
        <v>142</v>
      </c>
      <c r="F5525" s="88">
        <v>4.15395</v>
      </c>
      <c r="G5525" s="88">
        <v>4.7994199999999996</v>
      </c>
      <c r="H5525" s="88">
        <v>7.0442200000000001</v>
      </c>
      <c r="I5525" s="88">
        <v>15.468299999999999</v>
      </c>
    </row>
    <row r="5526" spans="1:9">
      <c r="A5526" s="89">
        <v>41869</v>
      </c>
      <c r="B5526" s="92">
        <v>1</v>
      </c>
      <c r="C5526" s="91">
        <f t="shared" si="172"/>
        <v>41870</v>
      </c>
      <c r="D5526" s="91">
        <f t="shared" si="173"/>
        <v>41869.958333333336</v>
      </c>
      <c r="E5526" s="88" t="s">
        <v>142</v>
      </c>
      <c r="F5526" s="88">
        <v>3.1737899999999999</v>
      </c>
      <c r="G5526" s="88">
        <v>4.6593299999999997</v>
      </c>
      <c r="H5526" s="88">
        <v>5.2125199999999996</v>
      </c>
      <c r="I5526" s="88">
        <v>11.966989999999999</v>
      </c>
    </row>
    <row r="5527" spans="1:9">
      <c r="A5527" s="89">
        <v>41870</v>
      </c>
      <c r="B5527" s="90">
        <v>4.1666666666666664E-2</v>
      </c>
      <c r="C5527" s="91">
        <f t="shared" si="172"/>
        <v>41870.041666666664</v>
      </c>
      <c r="D5527" s="91">
        <f t="shared" si="173"/>
        <v>41870</v>
      </c>
      <c r="E5527" s="88" t="s">
        <v>142</v>
      </c>
      <c r="F5527" s="88">
        <v>3.6452300000000002</v>
      </c>
      <c r="G5527" s="88">
        <v>4.1807299999999996</v>
      </c>
      <c r="H5527" s="88">
        <v>5.24918</v>
      </c>
      <c r="I5527" s="88">
        <v>9.6702399999999997</v>
      </c>
    </row>
    <row r="5528" spans="1:9">
      <c r="A5528" s="89">
        <v>41870</v>
      </c>
      <c r="B5528" s="90">
        <v>8.3333333333333329E-2</v>
      </c>
      <c r="C5528" s="91">
        <f t="shared" si="172"/>
        <v>41870.083333333336</v>
      </c>
      <c r="D5528" s="91">
        <f t="shared" si="173"/>
        <v>41870.041666666672</v>
      </c>
      <c r="E5528" s="88" t="s">
        <v>142</v>
      </c>
      <c r="G5528" s="88">
        <v>3.8664399999999999</v>
      </c>
      <c r="I5528" s="88">
        <v>10.73359</v>
      </c>
    </row>
    <row r="5529" spans="1:9">
      <c r="A5529" s="89">
        <v>41870</v>
      </c>
      <c r="B5529" s="90">
        <v>0.125</v>
      </c>
      <c r="C5529" s="91">
        <f t="shared" si="172"/>
        <v>41870.125</v>
      </c>
      <c r="D5529" s="91">
        <f t="shared" si="173"/>
        <v>41870.083333333336</v>
      </c>
      <c r="E5529" s="88" t="s">
        <v>142</v>
      </c>
      <c r="F5529" s="88">
        <v>4.7979799999999999</v>
      </c>
      <c r="G5529" s="88">
        <v>3.5562900000000002</v>
      </c>
      <c r="H5529" s="88">
        <v>6.0712299999999999</v>
      </c>
      <c r="I5529" s="88">
        <v>8.8013300000000001</v>
      </c>
    </row>
    <row r="5530" spans="1:9">
      <c r="A5530" s="89">
        <v>41870</v>
      </c>
      <c r="B5530" s="90">
        <v>0.16666666666666666</v>
      </c>
      <c r="C5530" s="91">
        <f t="shared" si="172"/>
        <v>41870.166666666664</v>
      </c>
      <c r="D5530" s="91">
        <f t="shared" si="173"/>
        <v>41870.125</v>
      </c>
      <c r="E5530" s="88" t="s">
        <v>142</v>
      </c>
      <c r="F5530" s="88">
        <v>4.4049699999999996</v>
      </c>
      <c r="G5530" s="88">
        <v>3.5629900000000001</v>
      </c>
      <c r="H5530" s="88">
        <v>5.0183999999999997</v>
      </c>
      <c r="I5530" s="88">
        <v>8.4915000000000003</v>
      </c>
    </row>
    <row r="5531" spans="1:9">
      <c r="A5531" s="89">
        <v>41870</v>
      </c>
      <c r="B5531" s="90">
        <v>0.20833333333333334</v>
      </c>
      <c r="C5531" s="91">
        <f t="shared" si="172"/>
        <v>41870.208333333336</v>
      </c>
      <c r="D5531" s="91">
        <f t="shared" si="173"/>
        <v>41870.166666666672</v>
      </c>
      <c r="E5531" s="88" t="s">
        <v>142</v>
      </c>
      <c r="F5531" s="88">
        <v>5.2163399999999998</v>
      </c>
      <c r="G5531" s="88">
        <v>3.6045799999999999</v>
      </c>
      <c r="I5531" s="88">
        <v>17.33681</v>
      </c>
    </row>
    <row r="5532" spans="1:9">
      <c r="A5532" s="89">
        <v>41870</v>
      </c>
      <c r="B5532" s="90">
        <v>0.25</v>
      </c>
      <c r="C5532" s="91">
        <f t="shared" si="172"/>
        <v>41870.25</v>
      </c>
      <c r="D5532" s="91">
        <f t="shared" si="173"/>
        <v>41870.208333333336</v>
      </c>
      <c r="E5532" s="88" t="s">
        <v>142</v>
      </c>
      <c r="F5532" s="88">
        <v>8.6464099999999995</v>
      </c>
      <c r="G5532" s="88">
        <v>3.83982</v>
      </c>
      <c r="H5532" s="88">
        <v>5.46258</v>
      </c>
      <c r="I5532" s="88">
        <v>28.305</v>
      </c>
    </row>
    <row r="5533" spans="1:9">
      <c r="A5533" s="89">
        <v>41870</v>
      </c>
      <c r="B5533" s="90">
        <v>0.29166666666666669</v>
      </c>
      <c r="C5533" s="91">
        <f t="shared" si="172"/>
        <v>41870.291666666664</v>
      </c>
      <c r="D5533" s="91">
        <f t="shared" si="173"/>
        <v>41870.25</v>
      </c>
      <c r="E5533" s="88" t="s">
        <v>142</v>
      </c>
      <c r="F5533" s="88">
        <v>11.244070000000001</v>
      </c>
      <c r="G5533" s="88">
        <v>3.8364799999999999</v>
      </c>
      <c r="H5533" s="88">
        <v>7.4434500000000003</v>
      </c>
      <c r="I5533" s="88">
        <v>41.88232</v>
      </c>
    </row>
    <row r="5534" spans="1:9">
      <c r="A5534" s="89">
        <v>41870</v>
      </c>
      <c r="B5534" s="90">
        <v>0.33333333333333331</v>
      </c>
      <c r="C5534" s="91">
        <f t="shared" si="172"/>
        <v>41870.333333333336</v>
      </c>
      <c r="D5534" s="91">
        <f t="shared" si="173"/>
        <v>41870.291666666672</v>
      </c>
      <c r="E5534" s="88" t="s">
        <v>142</v>
      </c>
      <c r="F5534" s="88">
        <v>8.6946999999999992</v>
      </c>
      <c r="G5534" s="88">
        <v>5.8766299999999996</v>
      </c>
      <c r="H5534" s="88">
        <v>8.3533200000000001</v>
      </c>
      <c r="I5534" s="88">
        <v>35.337739999999997</v>
      </c>
    </row>
    <row r="5535" spans="1:9">
      <c r="A5535" s="89">
        <v>41870</v>
      </c>
      <c r="B5535" s="90">
        <v>0.375</v>
      </c>
      <c r="C5535" s="91">
        <f t="shared" si="172"/>
        <v>41870.375</v>
      </c>
      <c r="D5535" s="91">
        <f t="shared" si="173"/>
        <v>41870.333333333336</v>
      </c>
      <c r="E5535" s="88" t="s">
        <v>142</v>
      </c>
      <c r="F5535" s="88">
        <v>10.903639999999999</v>
      </c>
      <c r="G5535" s="88">
        <v>7.8168699999999998</v>
      </c>
      <c r="H5535" s="88">
        <v>6.5331000000000001</v>
      </c>
      <c r="I5535" s="88">
        <v>32.108960000000003</v>
      </c>
    </row>
    <row r="5536" spans="1:9">
      <c r="A5536" s="89">
        <v>41870</v>
      </c>
      <c r="B5536" s="90">
        <v>0.41666666666666669</v>
      </c>
      <c r="C5536" s="91">
        <f t="shared" si="172"/>
        <v>41870.416666666664</v>
      </c>
      <c r="D5536" s="91">
        <f t="shared" si="173"/>
        <v>41870.375</v>
      </c>
      <c r="E5536" s="88" t="s">
        <v>142</v>
      </c>
      <c r="F5536" s="88">
        <v>12.75112</v>
      </c>
      <c r="G5536" s="88">
        <v>6.4881599999999997</v>
      </c>
      <c r="H5536" s="88">
        <v>6.7085699999999999</v>
      </c>
      <c r="I5536" s="88">
        <v>29.67578</v>
      </c>
    </row>
    <row r="5537" spans="1:10">
      <c r="A5537" s="89">
        <v>41870</v>
      </c>
      <c r="B5537" s="90">
        <v>0.45833333333333331</v>
      </c>
      <c r="C5537" s="91">
        <f t="shared" si="172"/>
        <v>41870.458333333336</v>
      </c>
      <c r="D5537" s="91">
        <f t="shared" si="173"/>
        <v>41870.416666666672</v>
      </c>
      <c r="E5537" s="88" t="s">
        <v>142</v>
      </c>
      <c r="F5537" s="88">
        <v>13.25888</v>
      </c>
      <c r="G5537" s="88">
        <v>5.02318</v>
      </c>
      <c r="H5537" s="88">
        <v>5.0179200000000002</v>
      </c>
      <c r="I5537" s="88">
        <v>28.393450000000001</v>
      </c>
    </row>
    <row r="5538" spans="1:10">
      <c r="A5538" s="89">
        <v>41870</v>
      </c>
      <c r="B5538" s="90">
        <v>0.5</v>
      </c>
      <c r="C5538" s="91">
        <f t="shared" si="172"/>
        <v>41870.5</v>
      </c>
      <c r="D5538" s="91">
        <f t="shared" si="173"/>
        <v>41870.458333333336</v>
      </c>
      <c r="E5538" s="88" t="s">
        <v>142</v>
      </c>
      <c r="F5538" s="88">
        <v>11.543369999999999</v>
      </c>
      <c r="G5538" s="88">
        <v>3.4104700000000001</v>
      </c>
      <c r="H5538" s="88">
        <v>5.3769900000000002</v>
      </c>
      <c r="I5538" s="88">
        <v>35.691079999999999</v>
      </c>
    </row>
    <row r="5539" spans="1:10">
      <c r="A5539" s="89">
        <v>41870</v>
      </c>
      <c r="B5539" s="90">
        <v>0.54166666666666663</v>
      </c>
      <c r="C5539" s="91">
        <f t="shared" si="172"/>
        <v>41870.541666666664</v>
      </c>
      <c r="D5539" s="91">
        <f t="shared" si="173"/>
        <v>41870.5</v>
      </c>
      <c r="E5539" s="88" t="s">
        <v>142</v>
      </c>
      <c r="F5539" s="88">
        <v>8.0305900000000001</v>
      </c>
      <c r="G5539" s="88">
        <v>3.2689400000000002</v>
      </c>
      <c r="H5539" s="88">
        <v>5.3444799999999999</v>
      </c>
      <c r="I5539" s="88">
        <v>33.790050000000001</v>
      </c>
    </row>
    <row r="5540" spans="1:10">
      <c r="A5540" s="89">
        <v>41870</v>
      </c>
      <c r="B5540" s="90">
        <v>0.58333333333333337</v>
      </c>
      <c r="C5540" s="91">
        <f t="shared" si="172"/>
        <v>41870.583333333336</v>
      </c>
      <c r="D5540" s="91">
        <f t="shared" si="173"/>
        <v>41870.541666666672</v>
      </c>
      <c r="E5540" s="88" t="s">
        <v>142</v>
      </c>
      <c r="F5540" s="88">
        <v>7.7298499999999999</v>
      </c>
      <c r="G5540" s="88">
        <v>3.64331</v>
      </c>
      <c r="H5540" s="88">
        <v>5.3090999999999999</v>
      </c>
      <c r="I5540" s="88">
        <v>33.081949999999999</v>
      </c>
      <c r="J5540" s="88">
        <v>3.355</v>
      </c>
    </row>
    <row r="5541" spans="1:10">
      <c r="A5541" s="89">
        <v>41870</v>
      </c>
      <c r="B5541" s="90">
        <v>0.625</v>
      </c>
      <c r="C5541" s="91">
        <f t="shared" si="172"/>
        <v>41870.625</v>
      </c>
      <c r="D5541" s="91">
        <f t="shared" si="173"/>
        <v>41870.583333333336</v>
      </c>
      <c r="E5541" s="88" t="s">
        <v>142</v>
      </c>
      <c r="F5541" s="88">
        <v>6.71096</v>
      </c>
      <c r="G5541" s="88">
        <v>3.8804599999999998</v>
      </c>
      <c r="H5541" s="88">
        <v>6.0129000000000001</v>
      </c>
      <c r="I5541" s="88">
        <v>41.351599999999998</v>
      </c>
      <c r="J5541" s="88">
        <v>4.68323</v>
      </c>
    </row>
    <row r="5542" spans="1:10">
      <c r="A5542" s="89">
        <v>41870</v>
      </c>
      <c r="B5542" s="90">
        <v>0.66666666666666663</v>
      </c>
      <c r="C5542" s="91">
        <f t="shared" si="172"/>
        <v>41870.666666666664</v>
      </c>
      <c r="D5542" s="91">
        <f t="shared" si="173"/>
        <v>41870.625</v>
      </c>
      <c r="E5542" s="88" t="s">
        <v>142</v>
      </c>
      <c r="F5542" s="88">
        <v>7.2062999999999997</v>
      </c>
      <c r="G5542" s="88">
        <v>3.8379099999999999</v>
      </c>
      <c r="H5542" s="88">
        <v>7.7709700000000002</v>
      </c>
      <c r="I5542" s="88">
        <v>56.787860000000002</v>
      </c>
      <c r="J5542" s="88">
        <v>5.3521299999999998</v>
      </c>
    </row>
    <row r="5543" spans="1:10">
      <c r="A5543" s="89">
        <v>41870</v>
      </c>
      <c r="B5543" s="90">
        <v>0.70833333333333337</v>
      </c>
      <c r="C5543" s="91">
        <f t="shared" si="172"/>
        <v>41870.708333333336</v>
      </c>
      <c r="D5543" s="91">
        <f t="shared" si="173"/>
        <v>41870.666666666672</v>
      </c>
      <c r="E5543" s="88" t="s">
        <v>142</v>
      </c>
      <c r="F5543" s="88">
        <v>10.71335</v>
      </c>
      <c r="G5543" s="88">
        <v>4.1286100000000001</v>
      </c>
      <c r="H5543" s="88">
        <v>5.6581299999999999</v>
      </c>
      <c r="I5543" s="88">
        <v>59.351570000000002</v>
      </c>
      <c r="J5543" s="88">
        <v>6.3031199999999998</v>
      </c>
    </row>
    <row r="5544" spans="1:10">
      <c r="A5544" s="89">
        <v>41870</v>
      </c>
      <c r="B5544" s="90">
        <v>0.75</v>
      </c>
      <c r="C5544" s="91">
        <f t="shared" si="172"/>
        <v>41870.75</v>
      </c>
      <c r="D5544" s="91">
        <f t="shared" si="173"/>
        <v>41870.708333333336</v>
      </c>
      <c r="E5544" s="88" t="s">
        <v>142</v>
      </c>
      <c r="F5544" s="88">
        <v>10.735340000000001</v>
      </c>
      <c r="G5544" s="88">
        <v>5.70594</v>
      </c>
      <c r="H5544" s="88">
        <v>6.7611699999999999</v>
      </c>
      <c r="I5544" s="88">
        <v>48.738149999999997</v>
      </c>
      <c r="J5544" s="88">
        <v>8.2036700000000007</v>
      </c>
    </row>
    <row r="5545" spans="1:10">
      <c r="A5545" s="89">
        <v>41870</v>
      </c>
      <c r="B5545" s="90">
        <v>0.79166666666666663</v>
      </c>
      <c r="C5545" s="91">
        <f t="shared" si="172"/>
        <v>41870.791666666664</v>
      </c>
      <c r="D5545" s="91">
        <f t="shared" si="173"/>
        <v>41870.75</v>
      </c>
      <c r="E5545" s="88" t="s">
        <v>142</v>
      </c>
      <c r="F5545" s="88">
        <v>14.284459999999999</v>
      </c>
      <c r="G5545" s="88">
        <v>6.9906699999999997</v>
      </c>
      <c r="H5545" s="88">
        <v>10.954800000000001</v>
      </c>
      <c r="I5545" s="88">
        <v>44.448410000000003</v>
      </c>
      <c r="J5545" s="88">
        <v>17.59404</v>
      </c>
    </row>
    <row r="5546" spans="1:10">
      <c r="A5546" s="89">
        <v>41870</v>
      </c>
      <c r="B5546" s="90">
        <v>0.83333333333333337</v>
      </c>
      <c r="C5546" s="91">
        <f t="shared" si="172"/>
        <v>41870.833333333336</v>
      </c>
      <c r="D5546" s="91">
        <f t="shared" si="173"/>
        <v>41870.791666666672</v>
      </c>
      <c r="E5546" s="88" t="s">
        <v>142</v>
      </c>
      <c r="F5546" s="88">
        <v>10.802759999999999</v>
      </c>
      <c r="G5546" s="88">
        <v>6.3796200000000001</v>
      </c>
      <c r="H5546" s="88">
        <v>11.830730000000001</v>
      </c>
      <c r="I5546" s="88">
        <v>29.101559999999999</v>
      </c>
      <c r="J5546" s="88">
        <v>22.195519999999998</v>
      </c>
    </row>
    <row r="5547" spans="1:10">
      <c r="A5547" s="89">
        <v>41870</v>
      </c>
      <c r="B5547" s="90">
        <v>0.875</v>
      </c>
      <c r="C5547" s="91">
        <f t="shared" si="172"/>
        <v>41870.875</v>
      </c>
      <c r="D5547" s="91">
        <f t="shared" si="173"/>
        <v>41870.833333333336</v>
      </c>
      <c r="E5547" s="88" t="s">
        <v>142</v>
      </c>
      <c r="F5547" s="88">
        <v>14.886900000000001</v>
      </c>
      <c r="G5547" s="88">
        <v>6.2768300000000004</v>
      </c>
      <c r="H5547" s="88">
        <v>11.79439</v>
      </c>
      <c r="I5547" s="88">
        <v>41.837850000000003</v>
      </c>
      <c r="J5547" s="88">
        <v>25.370270000000001</v>
      </c>
    </row>
    <row r="5548" spans="1:10">
      <c r="A5548" s="89">
        <v>41870</v>
      </c>
      <c r="B5548" s="90">
        <v>0.91666666666666663</v>
      </c>
      <c r="C5548" s="91">
        <f t="shared" si="172"/>
        <v>41870.916666666664</v>
      </c>
      <c r="D5548" s="91">
        <f t="shared" si="173"/>
        <v>41870.875</v>
      </c>
      <c r="E5548" s="88" t="s">
        <v>142</v>
      </c>
      <c r="F5548" s="88">
        <v>16.002839999999999</v>
      </c>
      <c r="G5548" s="88">
        <v>8.8816500000000005</v>
      </c>
      <c r="H5548" s="88">
        <v>14.08939</v>
      </c>
      <c r="I5548" s="88">
        <v>41.881839999999997</v>
      </c>
      <c r="J5548" s="88">
        <v>22.714279999999999</v>
      </c>
    </row>
    <row r="5549" spans="1:10">
      <c r="A5549" s="89">
        <v>41870</v>
      </c>
      <c r="B5549" s="90">
        <v>0.95833333333333337</v>
      </c>
      <c r="C5549" s="91">
        <f t="shared" si="172"/>
        <v>41870.958333333336</v>
      </c>
      <c r="D5549" s="91">
        <f t="shared" si="173"/>
        <v>41870.916666666672</v>
      </c>
      <c r="E5549" s="88" t="s">
        <v>142</v>
      </c>
      <c r="F5549" s="88">
        <v>14.82953</v>
      </c>
      <c r="G5549" s="88">
        <v>10.173069999999999</v>
      </c>
      <c r="H5549" s="88">
        <v>18.07743</v>
      </c>
      <c r="I5549" s="88">
        <v>36.089350000000003</v>
      </c>
      <c r="J5549" s="88">
        <v>19.491720000000001</v>
      </c>
    </row>
    <row r="5550" spans="1:10">
      <c r="A5550" s="89">
        <v>41870</v>
      </c>
      <c r="B5550" s="92">
        <v>1</v>
      </c>
      <c r="C5550" s="91">
        <f t="shared" si="172"/>
        <v>41871</v>
      </c>
      <c r="D5550" s="91">
        <f t="shared" si="173"/>
        <v>41870.958333333336</v>
      </c>
      <c r="E5550" s="88" t="s">
        <v>142</v>
      </c>
      <c r="F5550" s="88">
        <v>11.634219999999999</v>
      </c>
      <c r="G5550" s="88">
        <v>10.21992</v>
      </c>
      <c r="H5550" s="88">
        <v>22.468530000000001</v>
      </c>
      <c r="I5550" s="88">
        <v>38.742469999999997</v>
      </c>
      <c r="J5550" s="88">
        <v>16.644010000000002</v>
      </c>
    </row>
    <row r="5551" spans="1:10">
      <c r="A5551" s="89">
        <v>41871</v>
      </c>
      <c r="B5551" s="90">
        <v>4.1666666666666664E-2</v>
      </c>
      <c r="C5551" s="91">
        <f t="shared" si="172"/>
        <v>41871.041666666664</v>
      </c>
      <c r="D5551" s="91">
        <f t="shared" si="173"/>
        <v>41871</v>
      </c>
      <c r="E5551" s="88" t="s">
        <v>142</v>
      </c>
      <c r="F5551" s="88">
        <v>11.026199999999999</v>
      </c>
      <c r="G5551" s="88">
        <v>10.08653</v>
      </c>
      <c r="H5551" s="88">
        <v>18.522559999999999</v>
      </c>
      <c r="I5551" s="88">
        <v>43.900799999999997</v>
      </c>
      <c r="J5551" s="88">
        <v>17.781469999999999</v>
      </c>
    </row>
    <row r="5552" spans="1:10">
      <c r="A5552" s="89">
        <v>41871</v>
      </c>
      <c r="B5552" s="90">
        <v>8.3333333333333329E-2</v>
      </c>
      <c r="C5552" s="91">
        <f t="shared" si="172"/>
        <v>41871.083333333336</v>
      </c>
      <c r="D5552" s="91">
        <f t="shared" si="173"/>
        <v>41871.041666666672</v>
      </c>
      <c r="E5552" s="88" t="s">
        <v>142</v>
      </c>
      <c r="G5552" s="88">
        <v>8.1746599999999994</v>
      </c>
      <c r="I5552" s="88">
        <v>41.193980000000003</v>
      </c>
      <c r="J5552" s="88">
        <v>21.525189999999998</v>
      </c>
    </row>
    <row r="5553" spans="1:10">
      <c r="A5553" s="89">
        <v>41871</v>
      </c>
      <c r="B5553" s="90">
        <v>0.125</v>
      </c>
      <c r="C5553" s="91">
        <f t="shared" si="172"/>
        <v>41871.125</v>
      </c>
      <c r="D5553" s="91">
        <f t="shared" si="173"/>
        <v>41871.083333333336</v>
      </c>
      <c r="E5553" s="88" t="s">
        <v>142</v>
      </c>
      <c r="F5553" s="88">
        <v>10.18024</v>
      </c>
      <c r="G5553" s="88">
        <v>8.4718999999999998</v>
      </c>
      <c r="H5553" s="88">
        <v>14.49723</v>
      </c>
      <c r="I5553" s="88">
        <v>34.781199999999998</v>
      </c>
      <c r="J5553" s="88">
        <v>19.4879</v>
      </c>
    </row>
    <row r="5554" spans="1:10">
      <c r="A5554" s="89">
        <v>41871</v>
      </c>
      <c r="B5554" s="90">
        <v>0.16666666666666666</v>
      </c>
      <c r="C5554" s="91">
        <f t="shared" si="172"/>
        <v>41871.166666666664</v>
      </c>
      <c r="D5554" s="91">
        <f t="shared" si="173"/>
        <v>41871.125</v>
      </c>
      <c r="E5554" s="88" t="s">
        <v>142</v>
      </c>
      <c r="F5554" s="88">
        <v>12.732469999999999</v>
      </c>
      <c r="G5554" s="88">
        <v>6.7931999999999997</v>
      </c>
      <c r="H5554" s="88">
        <v>15.576359999999999</v>
      </c>
      <c r="I5554" s="88">
        <v>29.968399999999999</v>
      </c>
      <c r="J5554" s="88">
        <v>20.645440000000001</v>
      </c>
    </row>
    <row r="5555" spans="1:10">
      <c r="A5555" s="89">
        <v>41871</v>
      </c>
      <c r="B5555" s="90">
        <v>0.20833333333333334</v>
      </c>
      <c r="C5555" s="91">
        <f t="shared" si="172"/>
        <v>41871.208333333336</v>
      </c>
      <c r="D5555" s="91">
        <f t="shared" si="173"/>
        <v>41871.166666666672</v>
      </c>
      <c r="E5555" s="88" t="s">
        <v>142</v>
      </c>
      <c r="F5555" s="88">
        <v>17.464469999999999</v>
      </c>
      <c r="G5555" s="88">
        <v>6.3729300000000002</v>
      </c>
      <c r="H5555" s="88">
        <v>14.955270000000001</v>
      </c>
      <c r="I5555" s="88">
        <v>31.253119999999999</v>
      </c>
      <c r="J5555" s="88">
        <v>17.432919999999999</v>
      </c>
    </row>
    <row r="5556" spans="1:10">
      <c r="A5556" s="89">
        <v>41871</v>
      </c>
      <c r="B5556" s="90">
        <v>0.25</v>
      </c>
      <c r="C5556" s="91">
        <f t="shared" si="172"/>
        <v>41871.25</v>
      </c>
      <c r="D5556" s="91">
        <f t="shared" si="173"/>
        <v>41871.208333333336</v>
      </c>
      <c r="E5556" s="88" t="s">
        <v>142</v>
      </c>
      <c r="F5556" s="88">
        <v>20.86872</v>
      </c>
      <c r="G5556" s="88">
        <v>5.5639399999999997</v>
      </c>
      <c r="H5556" s="88">
        <v>14.49579</v>
      </c>
      <c r="I5556" s="88">
        <v>43.50459</v>
      </c>
      <c r="J5556" s="88">
        <v>16.76211</v>
      </c>
    </row>
    <row r="5557" spans="1:10">
      <c r="A5557" s="89">
        <v>41871</v>
      </c>
      <c r="B5557" s="90">
        <v>0.29166666666666669</v>
      </c>
      <c r="C5557" s="91">
        <f t="shared" si="172"/>
        <v>41871.291666666664</v>
      </c>
      <c r="D5557" s="91">
        <f t="shared" si="173"/>
        <v>41871.25</v>
      </c>
      <c r="E5557" s="88" t="s">
        <v>142</v>
      </c>
      <c r="F5557" s="88">
        <v>15.29904</v>
      </c>
      <c r="G5557" s="88">
        <v>5.0059699999999996</v>
      </c>
      <c r="H5557" s="88">
        <v>12.47237</v>
      </c>
      <c r="I5557" s="88">
        <v>39.190950000000001</v>
      </c>
      <c r="J5557" s="88">
        <v>16.360479999999999</v>
      </c>
    </row>
    <row r="5558" spans="1:10">
      <c r="A5558" s="89">
        <v>41871</v>
      </c>
      <c r="B5558" s="90">
        <v>0.33333333333333331</v>
      </c>
      <c r="C5558" s="91">
        <f t="shared" si="172"/>
        <v>41871.333333333336</v>
      </c>
      <c r="D5558" s="91">
        <f t="shared" si="173"/>
        <v>41871.291666666672</v>
      </c>
      <c r="E5558" s="88" t="s">
        <v>142</v>
      </c>
      <c r="F5558" s="88">
        <v>21.27178</v>
      </c>
      <c r="G5558" s="88">
        <v>3.9670000000000001</v>
      </c>
      <c r="H5558" s="88">
        <v>14.66409</v>
      </c>
      <c r="I5558" s="88">
        <v>33.839779999999998</v>
      </c>
      <c r="J5558" s="88">
        <v>13.80682</v>
      </c>
    </row>
    <row r="5559" spans="1:10">
      <c r="A5559" s="89">
        <v>41871</v>
      </c>
      <c r="B5559" s="90">
        <v>0.375</v>
      </c>
      <c r="C5559" s="91">
        <f t="shared" si="172"/>
        <v>41871.375</v>
      </c>
      <c r="D5559" s="91">
        <f t="shared" si="173"/>
        <v>41871.333333333336</v>
      </c>
      <c r="E5559" s="88" t="s">
        <v>142</v>
      </c>
      <c r="F5559" s="88">
        <v>14.292109999999999</v>
      </c>
      <c r="G5559" s="88">
        <v>3.83169</v>
      </c>
      <c r="H5559" s="88">
        <v>9.6528700000000001</v>
      </c>
      <c r="I5559" s="88">
        <v>27.168500000000002</v>
      </c>
      <c r="J5559" s="88">
        <v>8.9753600000000002</v>
      </c>
    </row>
    <row r="5560" spans="1:10">
      <c r="A5560" s="89">
        <v>41871</v>
      </c>
      <c r="B5560" s="90">
        <v>0.41666666666666669</v>
      </c>
      <c r="C5560" s="91">
        <f t="shared" si="172"/>
        <v>41871.416666666664</v>
      </c>
      <c r="D5560" s="91">
        <f t="shared" si="173"/>
        <v>41871.375</v>
      </c>
      <c r="E5560" s="88" t="s">
        <v>142</v>
      </c>
      <c r="F5560" s="88">
        <v>13.518509999999999</v>
      </c>
      <c r="G5560" s="88">
        <v>3.3583500000000002</v>
      </c>
      <c r="H5560" s="88">
        <v>6.4881599999999997</v>
      </c>
      <c r="I5560" s="88">
        <v>23.36262</v>
      </c>
      <c r="J5560" s="88">
        <v>8.2710799999999995</v>
      </c>
    </row>
    <row r="5561" spans="1:10">
      <c r="A5561" s="89">
        <v>41871</v>
      </c>
      <c r="B5561" s="90">
        <v>0.45833333333333331</v>
      </c>
      <c r="C5561" s="91">
        <f t="shared" si="172"/>
        <v>41871.458333333336</v>
      </c>
      <c r="D5561" s="91">
        <f t="shared" si="173"/>
        <v>41871.416666666672</v>
      </c>
      <c r="E5561" s="88" t="s">
        <v>142</v>
      </c>
      <c r="F5561" s="88">
        <v>14.345660000000001</v>
      </c>
      <c r="G5561" s="88">
        <v>5.6390099999999999</v>
      </c>
      <c r="H5561" s="88">
        <v>5.27515</v>
      </c>
      <c r="I5561" s="88">
        <v>21.817319999999999</v>
      </c>
      <c r="J5561" s="88">
        <v>8.6966199999999994</v>
      </c>
    </row>
    <row r="5562" spans="1:10">
      <c r="A5562" s="89">
        <v>41871</v>
      </c>
      <c r="B5562" s="90">
        <v>0.5</v>
      </c>
      <c r="C5562" s="91">
        <f t="shared" si="172"/>
        <v>41871.5</v>
      </c>
      <c r="D5562" s="91">
        <f t="shared" si="173"/>
        <v>41871.458333333336</v>
      </c>
      <c r="E5562" s="88" t="s">
        <v>142</v>
      </c>
      <c r="F5562" s="88">
        <v>8.3308499999999999</v>
      </c>
      <c r="G5562" s="88">
        <v>7.1154599999999997</v>
      </c>
      <c r="I5562" s="88">
        <v>32.643030000000003</v>
      </c>
      <c r="J5562" s="88">
        <v>5.8613299999999997</v>
      </c>
    </row>
    <row r="5563" spans="1:10">
      <c r="A5563" s="89">
        <v>41871</v>
      </c>
      <c r="B5563" s="90">
        <v>0.54166666666666663</v>
      </c>
      <c r="C5563" s="91">
        <f t="shared" si="172"/>
        <v>41871.541666666664</v>
      </c>
      <c r="D5563" s="91">
        <f t="shared" si="173"/>
        <v>41871.5</v>
      </c>
      <c r="E5563" s="88" t="s">
        <v>142</v>
      </c>
      <c r="G5563" s="88">
        <v>8.5727799999999998</v>
      </c>
      <c r="H5563" s="88">
        <v>7.9650800000000004</v>
      </c>
      <c r="I5563" s="88">
        <v>33.123539999999998</v>
      </c>
      <c r="J5563" s="88">
        <v>8.6578900000000001</v>
      </c>
    </row>
    <row r="5564" spans="1:10">
      <c r="A5564" s="89">
        <v>41871</v>
      </c>
      <c r="B5564" s="90">
        <v>0.58333333333333337</v>
      </c>
      <c r="C5564" s="91">
        <f t="shared" si="172"/>
        <v>41871.583333333336</v>
      </c>
      <c r="D5564" s="91">
        <f t="shared" si="173"/>
        <v>41871.541666666672</v>
      </c>
      <c r="E5564" s="88" t="s">
        <v>142</v>
      </c>
      <c r="G5564" s="88">
        <v>8.4389099999999999</v>
      </c>
      <c r="H5564" s="88">
        <v>6.9462000000000002</v>
      </c>
      <c r="I5564" s="88">
        <v>37.53951</v>
      </c>
      <c r="J5564" s="88">
        <v>9.3153100000000002</v>
      </c>
    </row>
    <row r="5565" spans="1:10">
      <c r="A5565" s="89">
        <v>41871</v>
      </c>
      <c r="B5565" s="90">
        <v>0.625</v>
      </c>
      <c r="C5565" s="91">
        <f t="shared" si="172"/>
        <v>41871.625</v>
      </c>
      <c r="D5565" s="91">
        <f t="shared" si="173"/>
        <v>41871.583333333336</v>
      </c>
      <c r="E5565" s="88" t="s">
        <v>142</v>
      </c>
      <c r="G5565" s="88">
        <v>7.13028</v>
      </c>
      <c r="H5565" s="88">
        <v>7.0643000000000002</v>
      </c>
      <c r="I5565" s="88">
        <v>40.727170000000001</v>
      </c>
      <c r="J5565" s="88">
        <v>8.7573399999999992</v>
      </c>
    </row>
    <row r="5566" spans="1:10">
      <c r="A5566" s="89">
        <v>41871</v>
      </c>
      <c r="B5566" s="90">
        <v>0.66666666666666663</v>
      </c>
      <c r="C5566" s="91">
        <f t="shared" si="172"/>
        <v>41871.666666666664</v>
      </c>
      <c r="D5566" s="91">
        <f t="shared" si="173"/>
        <v>41871.625</v>
      </c>
      <c r="E5566" s="88" t="s">
        <v>142</v>
      </c>
      <c r="G5566" s="88">
        <v>8.1309900000000006</v>
      </c>
      <c r="H5566" s="88">
        <v>7.3841599999999996</v>
      </c>
      <c r="I5566" s="88">
        <v>50.002789999999997</v>
      </c>
      <c r="J5566" s="88">
        <v>13.97368</v>
      </c>
    </row>
    <row r="5567" spans="1:10">
      <c r="A5567" s="89">
        <v>41871</v>
      </c>
      <c r="B5567" s="90">
        <v>0.70833333333333337</v>
      </c>
      <c r="C5567" s="91">
        <f t="shared" si="172"/>
        <v>41871.708333333336</v>
      </c>
      <c r="D5567" s="91">
        <f t="shared" si="173"/>
        <v>41871.666666666672</v>
      </c>
      <c r="E5567" s="88" t="s">
        <v>142</v>
      </c>
      <c r="G5567" s="88">
        <v>5.1814400000000003</v>
      </c>
      <c r="H5567" s="88">
        <v>8.1491600000000002</v>
      </c>
      <c r="I5567" s="88">
        <v>46.380989999999997</v>
      </c>
      <c r="J5567" s="88">
        <v>10.853440000000001</v>
      </c>
    </row>
    <row r="5568" spans="1:10">
      <c r="A5568" s="89">
        <v>41871</v>
      </c>
      <c r="B5568" s="90">
        <v>0.75</v>
      </c>
      <c r="C5568" s="91">
        <f t="shared" si="172"/>
        <v>41871.75</v>
      </c>
      <c r="D5568" s="91">
        <f t="shared" si="173"/>
        <v>41871.708333333336</v>
      </c>
      <c r="E5568" s="88" t="s">
        <v>142</v>
      </c>
      <c r="G5568" s="88">
        <v>4.4633000000000003</v>
      </c>
      <c r="H5568" s="88">
        <v>11.57732</v>
      </c>
      <c r="I5568" s="88">
        <v>36.777380000000001</v>
      </c>
      <c r="J5568" s="88">
        <v>16.737719999999999</v>
      </c>
    </row>
    <row r="5569" spans="1:10">
      <c r="A5569" s="89">
        <v>41871</v>
      </c>
      <c r="B5569" s="90">
        <v>0.79166666666666663</v>
      </c>
      <c r="C5569" s="91">
        <f t="shared" si="172"/>
        <v>41871.791666666664</v>
      </c>
      <c r="D5569" s="91">
        <f t="shared" si="173"/>
        <v>41871.75</v>
      </c>
      <c r="E5569" s="88" t="s">
        <v>142</v>
      </c>
      <c r="G5569" s="88">
        <v>6.3184199999999997</v>
      </c>
      <c r="H5569" s="88">
        <v>16.140540000000001</v>
      </c>
      <c r="I5569" s="88">
        <v>40.43647</v>
      </c>
      <c r="J5569" s="88">
        <v>21.339200000000002</v>
      </c>
    </row>
    <row r="5570" spans="1:10">
      <c r="A5570" s="89">
        <v>41871</v>
      </c>
      <c r="B5570" s="90">
        <v>0.83333333333333337</v>
      </c>
      <c r="C5570" s="91">
        <f t="shared" si="172"/>
        <v>41871.833333333336</v>
      </c>
      <c r="D5570" s="91">
        <f t="shared" si="173"/>
        <v>41871.791666666672</v>
      </c>
      <c r="E5570" s="88" t="s">
        <v>142</v>
      </c>
      <c r="G5570" s="88">
        <v>7.6571699999999998</v>
      </c>
      <c r="H5570" s="88">
        <v>15.766170000000001</v>
      </c>
      <c r="I5570" s="88">
        <v>42.329839999999997</v>
      </c>
      <c r="J5570" s="88">
        <v>23.660489999999999</v>
      </c>
    </row>
    <row r="5571" spans="1:10">
      <c r="A5571" s="89">
        <v>41871</v>
      </c>
      <c r="B5571" s="90">
        <v>0.875</v>
      </c>
      <c r="C5571" s="91">
        <f t="shared" si="172"/>
        <v>41871.875</v>
      </c>
      <c r="D5571" s="91">
        <f t="shared" si="173"/>
        <v>41871.833333333336</v>
      </c>
      <c r="E5571" s="88" t="s">
        <v>142</v>
      </c>
      <c r="G5571" s="88">
        <v>6.3322900000000004</v>
      </c>
      <c r="H5571" s="88">
        <v>23.61412</v>
      </c>
      <c r="I5571" s="88">
        <v>42.770189999999999</v>
      </c>
      <c r="J5571" s="88">
        <v>27.927759999999999</v>
      </c>
    </row>
    <row r="5572" spans="1:10">
      <c r="A5572" s="89">
        <v>41871</v>
      </c>
      <c r="B5572" s="90">
        <v>0.91666666666666663</v>
      </c>
      <c r="C5572" s="91">
        <f t="shared" si="172"/>
        <v>41871.916666666664</v>
      </c>
      <c r="D5572" s="91">
        <f t="shared" si="173"/>
        <v>41871.875</v>
      </c>
      <c r="E5572" s="88" t="s">
        <v>142</v>
      </c>
      <c r="G5572" s="88">
        <v>7.6523899999999996</v>
      </c>
      <c r="H5572" s="88">
        <v>19.29569</v>
      </c>
      <c r="I5572" s="88">
        <v>39.501730000000002</v>
      </c>
      <c r="J5572" s="88">
        <v>24.564150000000001</v>
      </c>
    </row>
    <row r="5573" spans="1:10">
      <c r="A5573" s="89">
        <v>41871</v>
      </c>
      <c r="B5573" s="90">
        <v>0.95833333333333337</v>
      </c>
      <c r="C5573" s="91">
        <f t="shared" si="172"/>
        <v>41871.958333333336</v>
      </c>
      <c r="D5573" s="91">
        <f t="shared" si="173"/>
        <v>41871.916666666672</v>
      </c>
      <c r="E5573" s="88" t="s">
        <v>142</v>
      </c>
      <c r="G5573" s="88">
        <v>8.7654700000000005</v>
      </c>
      <c r="H5573" s="88">
        <v>17.953119999999998</v>
      </c>
      <c r="I5573" s="88">
        <v>36.279170000000001</v>
      </c>
      <c r="J5573" s="88">
        <v>23.234960000000001</v>
      </c>
    </row>
    <row r="5574" spans="1:10">
      <c r="A5574" s="89">
        <v>41871</v>
      </c>
      <c r="B5574" s="92">
        <v>1</v>
      </c>
      <c r="C5574" s="91">
        <f t="shared" si="172"/>
        <v>41872</v>
      </c>
      <c r="D5574" s="91">
        <f t="shared" si="173"/>
        <v>41871.958333333336</v>
      </c>
      <c r="E5574" s="88" t="s">
        <v>142</v>
      </c>
      <c r="G5574" s="88">
        <v>7.1379299999999999</v>
      </c>
      <c r="H5574" s="88">
        <v>18.544080000000001</v>
      </c>
      <c r="I5574" s="88">
        <v>45.149819999999998</v>
      </c>
      <c r="J5574" s="88">
        <v>28.262930000000001</v>
      </c>
    </row>
    <row r="5575" spans="1:10">
      <c r="A5575" s="89">
        <v>41872</v>
      </c>
      <c r="B5575" s="90">
        <v>4.1666666666666664E-2</v>
      </c>
      <c r="C5575" s="91">
        <f t="shared" si="172"/>
        <v>41872.041666666664</v>
      </c>
      <c r="D5575" s="91">
        <f t="shared" si="173"/>
        <v>41872</v>
      </c>
      <c r="E5575" s="88" t="s">
        <v>142</v>
      </c>
      <c r="F5575" s="88">
        <v>8.7815600000000007</v>
      </c>
      <c r="G5575" s="88">
        <v>6.8582299999999998</v>
      </c>
      <c r="H5575" s="88">
        <v>17.257760000000001</v>
      </c>
      <c r="I5575" s="88">
        <v>36.875549999999997</v>
      </c>
      <c r="J5575" s="88">
        <v>22.823139999999999</v>
      </c>
    </row>
    <row r="5576" spans="1:10">
      <c r="A5576" s="89">
        <v>41872</v>
      </c>
      <c r="B5576" s="90">
        <v>8.3333333333333329E-2</v>
      </c>
      <c r="C5576" s="91">
        <f t="shared" ref="C5576:C5639" si="174">A5576+B5576</f>
        <v>41872.083333333336</v>
      </c>
      <c r="D5576" s="91">
        <f t="shared" ref="D5576:D5639" si="175">C5576-"01:00"</f>
        <v>41872.041666666672</v>
      </c>
      <c r="E5576" s="88" t="s">
        <v>142</v>
      </c>
      <c r="G5576" s="88">
        <v>6.1926800000000002</v>
      </c>
      <c r="I5576" s="88">
        <v>33.411380000000001</v>
      </c>
      <c r="J5576" s="88">
        <v>23.844570000000001</v>
      </c>
    </row>
    <row r="5577" spans="1:10">
      <c r="A5577" s="89">
        <v>41872</v>
      </c>
      <c r="B5577" s="90">
        <v>0.125</v>
      </c>
      <c r="C5577" s="91">
        <f t="shared" si="174"/>
        <v>41872.125</v>
      </c>
      <c r="D5577" s="91">
        <f t="shared" si="175"/>
        <v>41872.083333333336</v>
      </c>
      <c r="E5577" s="88" t="s">
        <v>142</v>
      </c>
      <c r="F5577" s="88">
        <v>8.6617099999999994</v>
      </c>
      <c r="G5577" s="88">
        <v>4.8510600000000004</v>
      </c>
      <c r="H5577" s="88">
        <v>20.649260000000002</v>
      </c>
      <c r="I5577" s="88">
        <v>30.827590000000001</v>
      </c>
      <c r="J5577" s="88">
        <v>13.085330000000001</v>
      </c>
    </row>
    <row r="5578" spans="1:10">
      <c r="A5578" s="89">
        <v>41872</v>
      </c>
      <c r="B5578" s="90">
        <v>0.16666666666666666</v>
      </c>
      <c r="C5578" s="91">
        <f t="shared" si="174"/>
        <v>41872.166666666664</v>
      </c>
      <c r="D5578" s="91">
        <f t="shared" si="175"/>
        <v>41872.125</v>
      </c>
      <c r="E5578" s="88" t="s">
        <v>142</v>
      </c>
      <c r="F5578" s="88">
        <v>10.97345</v>
      </c>
      <c r="G5578" s="88">
        <v>4.0803200000000004</v>
      </c>
      <c r="H5578" s="88">
        <v>27.97701</v>
      </c>
      <c r="I5578" s="88">
        <v>37.875630000000001</v>
      </c>
      <c r="J5578" s="88">
        <v>18.741070000000001</v>
      </c>
    </row>
    <row r="5579" spans="1:10">
      <c r="A5579" s="89">
        <v>41872</v>
      </c>
      <c r="B5579" s="90">
        <v>0.20833333333333334</v>
      </c>
      <c r="C5579" s="91">
        <f t="shared" si="174"/>
        <v>41872.208333333336</v>
      </c>
      <c r="D5579" s="91">
        <f t="shared" si="175"/>
        <v>41872.166666666672</v>
      </c>
      <c r="E5579" s="88" t="s">
        <v>142</v>
      </c>
      <c r="F5579" s="88">
        <v>28.681760000000001</v>
      </c>
      <c r="G5579" s="88">
        <v>3.2182599999999999</v>
      </c>
      <c r="H5579" s="88">
        <v>17.606000000000002</v>
      </c>
      <c r="I5579" s="88">
        <v>48.326009999999997</v>
      </c>
      <c r="J5579" s="88">
        <v>32.293039999999998</v>
      </c>
    </row>
    <row r="5580" spans="1:10">
      <c r="A5580" s="89">
        <v>41872</v>
      </c>
      <c r="B5580" s="90">
        <v>0.25</v>
      </c>
      <c r="C5580" s="91">
        <f t="shared" si="174"/>
        <v>41872.25</v>
      </c>
      <c r="D5580" s="91">
        <f t="shared" si="175"/>
        <v>41872.208333333336</v>
      </c>
      <c r="E5580" s="88" t="s">
        <v>142</v>
      </c>
      <c r="F5580" s="88">
        <v>20.90841</v>
      </c>
      <c r="G5580" s="88">
        <v>3.0920299999999998</v>
      </c>
      <c r="H5580" s="88">
        <v>13.309089999999999</v>
      </c>
      <c r="I5580" s="88">
        <v>51.347760000000001</v>
      </c>
      <c r="J5580" s="88">
        <v>25.561520000000002</v>
      </c>
    </row>
    <row r="5581" spans="1:10">
      <c r="A5581" s="89">
        <v>41872</v>
      </c>
      <c r="B5581" s="90">
        <v>0.29166666666666669</v>
      </c>
      <c r="C5581" s="91">
        <f t="shared" si="174"/>
        <v>41872.291666666664</v>
      </c>
      <c r="D5581" s="91">
        <f t="shared" si="175"/>
        <v>41872.25</v>
      </c>
      <c r="E5581" s="88" t="s">
        <v>142</v>
      </c>
      <c r="F5581" s="88">
        <v>25.96171</v>
      </c>
      <c r="G5581" s="88">
        <v>3.4209800000000001</v>
      </c>
      <c r="H5581" s="88">
        <v>11.19769</v>
      </c>
      <c r="I5581" s="88">
        <v>51.422820000000002</v>
      </c>
      <c r="J5581" s="88">
        <v>14.67079</v>
      </c>
    </row>
    <row r="5582" spans="1:10">
      <c r="A5582" s="89">
        <v>41872</v>
      </c>
      <c r="B5582" s="90">
        <v>0.33333333333333331</v>
      </c>
      <c r="C5582" s="91">
        <f t="shared" si="174"/>
        <v>41872.333333333336</v>
      </c>
      <c r="D5582" s="91">
        <f t="shared" si="175"/>
        <v>41872.291666666672</v>
      </c>
      <c r="E5582" s="88" t="s">
        <v>142</v>
      </c>
      <c r="F5582" s="88">
        <v>21.748950000000001</v>
      </c>
      <c r="G5582" s="88">
        <v>3.4692799999999999</v>
      </c>
      <c r="H5582" s="88">
        <v>12.39204</v>
      </c>
      <c r="I5582" s="88">
        <v>49.311900000000001</v>
      </c>
      <c r="J5582" s="88">
        <v>4.1061399999999999</v>
      </c>
    </row>
    <row r="5583" spans="1:10">
      <c r="A5583" s="89">
        <v>41872</v>
      </c>
      <c r="B5583" s="90">
        <v>0.375</v>
      </c>
      <c r="C5583" s="91">
        <f t="shared" si="174"/>
        <v>41872.375</v>
      </c>
      <c r="D5583" s="91">
        <f t="shared" si="175"/>
        <v>41872.333333333336</v>
      </c>
      <c r="E5583" s="88" t="s">
        <v>142</v>
      </c>
      <c r="F5583" s="88">
        <v>18.80322</v>
      </c>
      <c r="G5583" s="88">
        <v>3.0896400000000002</v>
      </c>
      <c r="H5583" s="88">
        <v>9.8924099999999999</v>
      </c>
      <c r="I5583" s="88">
        <v>39.358289999999997</v>
      </c>
      <c r="J5583" s="88">
        <v>4.1152199999999999</v>
      </c>
    </row>
    <row r="5584" spans="1:10">
      <c r="A5584" s="89">
        <v>41872</v>
      </c>
      <c r="B5584" s="90">
        <v>0.41666666666666669</v>
      </c>
      <c r="C5584" s="91">
        <f t="shared" si="174"/>
        <v>41872.416666666664</v>
      </c>
      <c r="D5584" s="91">
        <f t="shared" si="175"/>
        <v>41872.375</v>
      </c>
      <c r="E5584" s="88" t="s">
        <v>142</v>
      </c>
      <c r="F5584" s="88">
        <v>16.38439</v>
      </c>
      <c r="G5584" s="88">
        <v>2.7124000000000001</v>
      </c>
      <c r="H5584" s="88">
        <v>6.6167699999999998</v>
      </c>
      <c r="I5584" s="88">
        <v>29.173749999999998</v>
      </c>
      <c r="J5584" s="88">
        <v>6.4307800000000004</v>
      </c>
    </row>
    <row r="5585" spans="1:10">
      <c r="A5585" s="89">
        <v>41872</v>
      </c>
      <c r="B5585" s="90">
        <v>0.45833333333333331</v>
      </c>
      <c r="C5585" s="91">
        <f t="shared" si="174"/>
        <v>41872.458333333336</v>
      </c>
      <c r="D5585" s="91">
        <f t="shared" si="175"/>
        <v>41872.416666666672</v>
      </c>
      <c r="E5585" s="88" t="s">
        <v>142</v>
      </c>
      <c r="F5585" s="88">
        <v>17.091059999999999</v>
      </c>
      <c r="G5585" s="88">
        <v>2.51972</v>
      </c>
      <c r="H5585" s="88">
        <v>4.6158200000000003</v>
      </c>
      <c r="J5585" s="88">
        <v>6.7229200000000002</v>
      </c>
    </row>
    <row r="5586" spans="1:10">
      <c r="A5586" s="89">
        <v>41872</v>
      </c>
      <c r="B5586" s="90">
        <v>0.5</v>
      </c>
      <c r="C5586" s="91">
        <f t="shared" si="174"/>
        <v>41872.5</v>
      </c>
      <c r="D5586" s="91">
        <f t="shared" si="175"/>
        <v>41872.458333333336</v>
      </c>
      <c r="E5586" s="88" t="s">
        <v>142</v>
      </c>
      <c r="F5586" s="88">
        <v>16.17258</v>
      </c>
      <c r="G5586" s="88">
        <v>2.2338</v>
      </c>
      <c r="H5586" s="88">
        <v>5.2909300000000004</v>
      </c>
      <c r="I5586" s="88">
        <v>22.070730000000001</v>
      </c>
      <c r="J5586" s="88">
        <v>3.2598600000000002</v>
      </c>
    </row>
    <row r="5587" spans="1:10">
      <c r="A5587" s="89">
        <v>41872</v>
      </c>
      <c r="B5587" s="90">
        <v>0.54166666666666663</v>
      </c>
      <c r="C5587" s="91">
        <f t="shared" si="174"/>
        <v>41872.541666666664</v>
      </c>
      <c r="D5587" s="91">
        <f t="shared" si="175"/>
        <v>41872.5</v>
      </c>
      <c r="E5587" s="88" t="s">
        <v>142</v>
      </c>
      <c r="F5587" s="88">
        <v>15.350199999999999</v>
      </c>
      <c r="G5587" s="88">
        <v>1.37652</v>
      </c>
      <c r="H5587" s="88">
        <v>7.8340800000000002</v>
      </c>
      <c r="I5587" s="88">
        <v>18.547899999999998</v>
      </c>
      <c r="J5587" s="88">
        <v>3.2177799999999999</v>
      </c>
    </row>
    <row r="5588" spans="1:10">
      <c r="A5588" s="89">
        <v>41872</v>
      </c>
      <c r="B5588" s="90">
        <v>0.58333333333333337</v>
      </c>
      <c r="C5588" s="91">
        <f t="shared" si="174"/>
        <v>41872.583333333336</v>
      </c>
      <c r="D5588" s="91">
        <f t="shared" si="175"/>
        <v>41872.541666666672</v>
      </c>
      <c r="E5588" s="88" t="s">
        <v>142</v>
      </c>
      <c r="F5588" s="88">
        <v>13.221109999999999</v>
      </c>
      <c r="G5588" s="88">
        <v>0.75495999999999996</v>
      </c>
      <c r="H5588" s="88">
        <v>7.5056099999999999</v>
      </c>
      <c r="I5588" s="88">
        <v>18.23808</v>
      </c>
      <c r="J5588" s="88">
        <v>7.202</v>
      </c>
    </row>
    <row r="5589" spans="1:10">
      <c r="A5589" s="89">
        <v>41872</v>
      </c>
      <c r="B5589" s="90">
        <v>0.625</v>
      </c>
      <c r="C5589" s="91">
        <f t="shared" si="174"/>
        <v>41872.625</v>
      </c>
      <c r="D5589" s="91">
        <f t="shared" si="175"/>
        <v>41872.583333333336</v>
      </c>
      <c r="E5589" s="88" t="s">
        <v>142</v>
      </c>
      <c r="F5589" s="88">
        <v>13.63278</v>
      </c>
      <c r="G5589" s="88">
        <v>1.5185299999999999</v>
      </c>
      <c r="H5589" s="88">
        <v>6.6330299999999998</v>
      </c>
      <c r="I5589" s="88">
        <v>21.851749999999999</v>
      </c>
      <c r="J5589" s="88">
        <v>6.9648500000000002</v>
      </c>
    </row>
    <row r="5590" spans="1:10">
      <c r="A5590" s="89">
        <v>41872</v>
      </c>
      <c r="B5590" s="90">
        <v>0.66666666666666663</v>
      </c>
      <c r="C5590" s="91">
        <f t="shared" si="174"/>
        <v>41872.666666666664</v>
      </c>
      <c r="D5590" s="91">
        <f t="shared" si="175"/>
        <v>41872.625</v>
      </c>
      <c r="E5590" s="88" t="s">
        <v>142</v>
      </c>
      <c r="F5590" s="88">
        <v>15.012169999999999</v>
      </c>
      <c r="G5590" s="88">
        <v>1.4243300000000001</v>
      </c>
      <c r="H5590" s="88">
        <v>7.66913</v>
      </c>
      <c r="I5590" s="88">
        <v>24.141490000000001</v>
      </c>
      <c r="J5590" s="88">
        <v>7.5811500000000001</v>
      </c>
    </row>
    <row r="5591" spans="1:10">
      <c r="A5591" s="89">
        <v>41872</v>
      </c>
      <c r="B5591" s="90">
        <v>0.70833333333333337</v>
      </c>
      <c r="C5591" s="91">
        <f t="shared" si="174"/>
        <v>41872.708333333336</v>
      </c>
      <c r="D5591" s="91">
        <f t="shared" si="175"/>
        <v>41872.666666666672</v>
      </c>
      <c r="E5591" s="88" t="s">
        <v>142</v>
      </c>
      <c r="F5591" s="88">
        <v>13.281359999999999</v>
      </c>
      <c r="G5591" s="88">
        <v>1.3296699999999999</v>
      </c>
      <c r="H5591" s="88">
        <v>10.151070000000001</v>
      </c>
      <c r="I5591" s="88">
        <v>26.473780000000001</v>
      </c>
      <c r="J5591" s="88">
        <v>7.4888700000000004</v>
      </c>
    </row>
    <row r="5592" spans="1:10">
      <c r="A5592" s="89">
        <v>41872</v>
      </c>
      <c r="B5592" s="90">
        <v>0.75</v>
      </c>
      <c r="C5592" s="91">
        <f t="shared" si="174"/>
        <v>41872.75</v>
      </c>
      <c r="D5592" s="91">
        <f t="shared" si="175"/>
        <v>41872.708333333336</v>
      </c>
      <c r="E5592" s="88" t="s">
        <v>142</v>
      </c>
      <c r="F5592" s="88">
        <v>12.870649999999999</v>
      </c>
      <c r="G5592" s="88">
        <v>1.22926</v>
      </c>
      <c r="H5592" s="88">
        <v>11.5405</v>
      </c>
      <c r="I5592" s="88">
        <v>23.474499999999999</v>
      </c>
      <c r="J5592" s="88">
        <v>6.3055099999999999</v>
      </c>
    </row>
    <row r="5593" spans="1:10">
      <c r="A5593" s="89">
        <v>41872</v>
      </c>
      <c r="B5593" s="90">
        <v>0.79166666666666663</v>
      </c>
      <c r="C5593" s="91">
        <f t="shared" si="174"/>
        <v>41872.791666666664</v>
      </c>
      <c r="D5593" s="91">
        <f t="shared" si="175"/>
        <v>41872.75</v>
      </c>
      <c r="E5593" s="88" t="s">
        <v>142</v>
      </c>
      <c r="F5593" s="88">
        <v>10.803229999999999</v>
      </c>
      <c r="G5593" s="88">
        <v>1.42194</v>
      </c>
      <c r="H5593" s="88">
        <v>11.729839999999999</v>
      </c>
      <c r="I5593" s="88">
        <v>22.197430000000001</v>
      </c>
      <c r="J5593" s="88">
        <v>6.5431400000000002</v>
      </c>
    </row>
    <row r="5594" spans="1:10">
      <c r="A5594" s="89">
        <v>41872</v>
      </c>
      <c r="B5594" s="90">
        <v>0.83333333333333337</v>
      </c>
      <c r="C5594" s="91">
        <f t="shared" si="174"/>
        <v>41872.833333333336</v>
      </c>
      <c r="D5594" s="91">
        <f t="shared" si="175"/>
        <v>41872.791666666672</v>
      </c>
      <c r="E5594" s="88" t="s">
        <v>142</v>
      </c>
      <c r="F5594" s="88">
        <v>8.5837800000000009</v>
      </c>
      <c r="G5594" s="88">
        <v>1.47454</v>
      </c>
      <c r="H5594" s="88">
        <v>9.6872900000000008</v>
      </c>
      <c r="I5594" s="88">
        <v>19.948810000000002</v>
      </c>
      <c r="J5594" s="88">
        <v>6.0219800000000001</v>
      </c>
    </row>
    <row r="5595" spans="1:10">
      <c r="A5595" s="89">
        <v>41872</v>
      </c>
      <c r="B5595" s="90">
        <v>0.875</v>
      </c>
      <c r="C5595" s="91">
        <f t="shared" si="174"/>
        <v>41872.875</v>
      </c>
      <c r="D5595" s="91">
        <f t="shared" si="175"/>
        <v>41872.833333333336</v>
      </c>
      <c r="E5595" s="88" t="s">
        <v>142</v>
      </c>
      <c r="F5595" s="88">
        <v>9.0748099999999994</v>
      </c>
      <c r="G5595" s="88">
        <v>0.95243</v>
      </c>
      <c r="H5595" s="88">
        <v>10.198410000000001</v>
      </c>
      <c r="I5595" s="88">
        <v>20.91797</v>
      </c>
      <c r="J5595" s="88">
        <v>4.5522299999999998</v>
      </c>
    </row>
    <row r="5596" spans="1:10">
      <c r="A5596" s="89">
        <v>41872</v>
      </c>
      <c r="B5596" s="90">
        <v>0.91666666666666663</v>
      </c>
      <c r="C5596" s="91">
        <f t="shared" si="174"/>
        <v>41872.916666666664</v>
      </c>
      <c r="D5596" s="91">
        <f t="shared" si="175"/>
        <v>41872.875</v>
      </c>
      <c r="E5596" s="88" t="s">
        <v>142</v>
      </c>
      <c r="F5596" s="88">
        <v>7.2961900000000002</v>
      </c>
      <c r="G5596" s="88">
        <v>1.23691</v>
      </c>
      <c r="H5596" s="88">
        <v>10.29021</v>
      </c>
      <c r="I5596" s="88">
        <v>26.951429999999998</v>
      </c>
      <c r="J5596" s="88">
        <v>2.6057800000000002</v>
      </c>
    </row>
    <row r="5597" spans="1:10">
      <c r="A5597" s="89">
        <v>41872</v>
      </c>
      <c r="B5597" s="90">
        <v>0.95833333333333337</v>
      </c>
      <c r="C5597" s="91">
        <f t="shared" si="174"/>
        <v>41872.958333333336</v>
      </c>
      <c r="D5597" s="91">
        <f t="shared" si="175"/>
        <v>41872.916666666672</v>
      </c>
      <c r="E5597" s="88" t="s">
        <v>142</v>
      </c>
      <c r="F5597" s="88">
        <v>4.8696999999999999</v>
      </c>
      <c r="G5597" s="88">
        <v>0.99592999999999998</v>
      </c>
      <c r="H5597" s="88">
        <v>7.8675499999999996</v>
      </c>
      <c r="I5597" s="88">
        <v>24.088889999999999</v>
      </c>
      <c r="J5597" s="88">
        <v>2.2275800000000001</v>
      </c>
    </row>
    <row r="5598" spans="1:10">
      <c r="A5598" s="89">
        <v>41872</v>
      </c>
      <c r="B5598" s="92">
        <v>1</v>
      </c>
      <c r="C5598" s="91">
        <f t="shared" si="174"/>
        <v>41873</v>
      </c>
      <c r="D5598" s="91">
        <f t="shared" si="175"/>
        <v>41872.958333333336</v>
      </c>
      <c r="E5598" s="88" t="s">
        <v>142</v>
      </c>
      <c r="F5598" s="88">
        <v>4.4981999999999998</v>
      </c>
      <c r="G5598" s="88">
        <v>1.47167</v>
      </c>
      <c r="H5598" s="88">
        <v>6.95242</v>
      </c>
      <c r="I5598" s="88">
        <v>18.672689999999999</v>
      </c>
      <c r="J5598" s="88">
        <v>2.2285400000000002</v>
      </c>
    </row>
    <row r="5599" spans="1:10">
      <c r="A5599" s="89">
        <v>41873</v>
      </c>
      <c r="B5599" s="90">
        <v>4.1666666666666664E-2</v>
      </c>
      <c r="C5599" s="91">
        <f t="shared" si="174"/>
        <v>41873.041666666664</v>
      </c>
      <c r="D5599" s="91">
        <f t="shared" si="175"/>
        <v>41873</v>
      </c>
      <c r="E5599" s="88" t="s">
        <v>142</v>
      </c>
      <c r="F5599" s="88">
        <v>4.9374399999999996</v>
      </c>
      <c r="G5599" s="88">
        <v>2.15029</v>
      </c>
      <c r="H5599" s="88">
        <v>5.4238499999999998</v>
      </c>
      <c r="I5599" s="88">
        <v>22.35521</v>
      </c>
      <c r="J5599" s="88">
        <v>2.0846300000000002</v>
      </c>
    </row>
    <row r="5600" spans="1:10">
      <c r="A5600" s="89">
        <v>41873</v>
      </c>
      <c r="B5600" s="90">
        <v>8.3333333333333329E-2</v>
      </c>
      <c r="C5600" s="91">
        <f t="shared" si="174"/>
        <v>41873.083333333336</v>
      </c>
      <c r="D5600" s="91">
        <f t="shared" si="175"/>
        <v>41873.041666666672</v>
      </c>
      <c r="E5600" s="88" t="s">
        <v>142</v>
      </c>
      <c r="G5600" s="88">
        <v>2.9433400000000001</v>
      </c>
      <c r="I5600" s="88">
        <v>19.721699999999998</v>
      </c>
      <c r="J5600" s="88">
        <v>2.51207</v>
      </c>
    </row>
    <row r="5601" spans="1:10">
      <c r="A5601" s="89">
        <v>41873</v>
      </c>
      <c r="B5601" s="90">
        <v>0.125</v>
      </c>
      <c r="C5601" s="91">
        <f t="shared" si="174"/>
        <v>41873.125</v>
      </c>
      <c r="D5601" s="91">
        <f t="shared" si="175"/>
        <v>41873.083333333336</v>
      </c>
      <c r="E5601" s="88" t="s">
        <v>142</v>
      </c>
      <c r="F5601" s="88">
        <v>5.9488300000000001</v>
      </c>
      <c r="G5601" s="88">
        <v>2.8917000000000002</v>
      </c>
      <c r="H5601" s="88">
        <v>7.23977</v>
      </c>
      <c r="I5601" s="88">
        <v>27.081479999999999</v>
      </c>
      <c r="J5601" s="88">
        <v>5.0246199999999996</v>
      </c>
    </row>
    <row r="5602" spans="1:10">
      <c r="A5602" s="89">
        <v>41873</v>
      </c>
      <c r="B5602" s="90">
        <v>0.16666666666666666</v>
      </c>
      <c r="C5602" s="91">
        <f t="shared" si="174"/>
        <v>41873.166666666664</v>
      </c>
      <c r="D5602" s="91">
        <f t="shared" si="175"/>
        <v>41873.125</v>
      </c>
      <c r="E5602" s="88" t="s">
        <v>142</v>
      </c>
      <c r="F5602" s="88">
        <v>14.833349999999999</v>
      </c>
      <c r="G5602" s="88">
        <v>2.7468300000000001</v>
      </c>
      <c r="H5602" s="88">
        <v>5.8627700000000003</v>
      </c>
      <c r="I5602" s="88">
        <v>24.22851</v>
      </c>
      <c r="J5602" s="88">
        <v>7.67821</v>
      </c>
    </row>
    <row r="5603" spans="1:10">
      <c r="A5603" s="89">
        <v>41873</v>
      </c>
      <c r="B5603" s="90">
        <v>0.20833333333333334</v>
      </c>
      <c r="C5603" s="91">
        <f t="shared" si="174"/>
        <v>41873.208333333336</v>
      </c>
      <c r="D5603" s="91">
        <f t="shared" si="175"/>
        <v>41873.166666666672</v>
      </c>
      <c r="E5603" s="88" t="s">
        <v>142</v>
      </c>
      <c r="F5603" s="88">
        <v>23.409479999999999</v>
      </c>
      <c r="G5603" s="88">
        <v>2.2739600000000002</v>
      </c>
      <c r="H5603" s="88">
        <v>6.7821999999999996</v>
      </c>
      <c r="I5603" s="88">
        <v>28.00235</v>
      </c>
      <c r="J5603" s="88">
        <v>10.41691</v>
      </c>
    </row>
    <row r="5604" spans="1:10">
      <c r="A5604" s="89">
        <v>41873</v>
      </c>
      <c r="B5604" s="90">
        <v>0.25</v>
      </c>
      <c r="C5604" s="91">
        <f t="shared" si="174"/>
        <v>41873.25</v>
      </c>
      <c r="D5604" s="91">
        <f t="shared" si="175"/>
        <v>41873.208333333336</v>
      </c>
      <c r="E5604" s="88" t="s">
        <v>142</v>
      </c>
      <c r="F5604" s="88">
        <v>26.44605</v>
      </c>
      <c r="G5604" s="88">
        <v>3.37317</v>
      </c>
      <c r="H5604" s="88">
        <v>8.88978</v>
      </c>
      <c r="I5604" s="88">
        <v>30.373370000000001</v>
      </c>
      <c r="J5604" s="88">
        <v>8.9375900000000001</v>
      </c>
    </row>
    <row r="5605" spans="1:10">
      <c r="A5605" s="89">
        <v>41873</v>
      </c>
      <c r="B5605" s="90">
        <v>0.29166666666666669</v>
      </c>
      <c r="C5605" s="91">
        <f t="shared" si="174"/>
        <v>41873.291666666664</v>
      </c>
      <c r="D5605" s="91">
        <f t="shared" si="175"/>
        <v>41873.25</v>
      </c>
      <c r="E5605" s="88" t="s">
        <v>142</v>
      </c>
      <c r="F5605" s="88">
        <v>14.206049999999999</v>
      </c>
      <c r="G5605" s="88">
        <v>4.3624099999999997</v>
      </c>
      <c r="H5605" s="88">
        <v>11.047079999999999</v>
      </c>
      <c r="I5605" s="88">
        <v>34.455120000000001</v>
      </c>
      <c r="J5605" s="88">
        <v>9.5873600000000003</v>
      </c>
    </row>
    <row r="5606" spans="1:10">
      <c r="A5606" s="89">
        <v>41873</v>
      </c>
      <c r="B5606" s="90">
        <v>0.33333333333333331</v>
      </c>
      <c r="C5606" s="91">
        <f t="shared" si="174"/>
        <v>41873.333333333336</v>
      </c>
      <c r="D5606" s="91">
        <f t="shared" si="175"/>
        <v>41873.291666666672</v>
      </c>
      <c r="E5606" s="88" t="s">
        <v>142</v>
      </c>
      <c r="F5606" s="88">
        <v>13.55293</v>
      </c>
      <c r="G5606" s="88">
        <v>4.4891199999999998</v>
      </c>
      <c r="H5606" s="88">
        <v>14.231389999999999</v>
      </c>
      <c r="I5606" s="88">
        <v>36.210799999999999</v>
      </c>
      <c r="J5606" s="88">
        <v>12.89981</v>
      </c>
    </row>
    <row r="5607" spans="1:10">
      <c r="A5607" s="89">
        <v>41873</v>
      </c>
      <c r="B5607" s="90">
        <v>0.375</v>
      </c>
      <c r="C5607" s="91">
        <f t="shared" si="174"/>
        <v>41873.375</v>
      </c>
      <c r="D5607" s="91">
        <f t="shared" si="175"/>
        <v>41873.333333333336</v>
      </c>
      <c r="E5607" s="88" t="s">
        <v>142</v>
      </c>
      <c r="F5607" s="88">
        <v>22.224209999999999</v>
      </c>
      <c r="G5607" s="88">
        <v>4.6794099999999998</v>
      </c>
      <c r="H5607" s="88">
        <v>14.966749999999999</v>
      </c>
      <c r="I5607" s="88">
        <v>34.366669999999999</v>
      </c>
      <c r="J5607" s="88">
        <v>12.342320000000001</v>
      </c>
    </row>
    <row r="5608" spans="1:10">
      <c r="A5608" s="89">
        <v>41873</v>
      </c>
      <c r="B5608" s="90">
        <v>0.41666666666666669</v>
      </c>
      <c r="C5608" s="91">
        <f t="shared" si="174"/>
        <v>41873.416666666664</v>
      </c>
      <c r="D5608" s="91">
        <f t="shared" si="175"/>
        <v>41873.375</v>
      </c>
      <c r="E5608" s="88" t="s">
        <v>142</v>
      </c>
      <c r="F5608" s="88">
        <v>20.709510000000002</v>
      </c>
      <c r="G5608" s="88">
        <v>3.5462500000000001</v>
      </c>
      <c r="H5608" s="88">
        <v>8.8304899999999993</v>
      </c>
      <c r="I5608" s="88">
        <v>43.101529999999997</v>
      </c>
      <c r="J5608" s="88">
        <v>12.43364</v>
      </c>
    </row>
    <row r="5609" spans="1:10">
      <c r="A5609" s="89">
        <v>41873</v>
      </c>
      <c r="B5609" s="90">
        <v>0.45833333333333331</v>
      </c>
      <c r="C5609" s="91">
        <f t="shared" si="174"/>
        <v>41873.458333333336</v>
      </c>
      <c r="D5609" s="91">
        <f t="shared" si="175"/>
        <v>41873.416666666672</v>
      </c>
      <c r="E5609" s="88" t="s">
        <v>142</v>
      </c>
      <c r="F5609" s="88">
        <v>18.532129999999999</v>
      </c>
      <c r="G5609" s="88">
        <v>4.8324100000000003</v>
      </c>
      <c r="H5609" s="88">
        <v>7.2469400000000004</v>
      </c>
      <c r="I5609" s="88">
        <v>32.523499999999999</v>
      </c>
      <c r="J5609" s="88">
        <v>10.07696</v>
      </c>
    </row>
    <row r="5610" spans="1:10">
      <c r="A5610" s="89">
        <v>41873</v>
      </c>
      <c r="B5610" s="90">
        <v>0.5</v>
      </c>
      <c r="C5610" s="91">
        <f t="shared" si="174"/>
        <v>41873.5</v>
      </c>
      <c r="D5610" s="91">
        <f t="shared" si="175"/>
        <v>41873.458333333336</v>
      </c>
      <c r="E5610" s="88" t="s">
        <v>142</v>
      </c>
      <c r="F5610" s="88">
        <v>13.36885</v>
      </c>
      <c r="G5610" s="88">
        <v>4.9705899999999996</v>
      </c>
      <c r="H5610" s="88">
        <v>7.5835400000000002</v>
      </c>
      <c r="I5610" s="88">
        <v>42.179229999999997</v>
      </c>
      <c r="J5610" s="88">
        <v>7.32822</v>
      </c>
    </row>
    <row r="5611" spans="1:10">
      <c r="A5611" s="89">
        <v>41873</v>
      </c>
      <c r="B5611" s="90">
        <v>0.54166666666666663</v>
      </c>
      <c r="C5611" s="91">
        <f t="shared" si="174"/>
        <v>41873.541666666664</v>
      </c>
      <c r="D5611" s="91">
        <f t="shared" si="175"/>
        <v>41873.5</v>
      </c>
      <c r="E5611" s="88" t="s">
        <v>142</v>
      </c>
      <c r="F5611" s="88">
        <v>8.4427299999999992</v>
      </c>
      <c r="G5611" s="88">
        <v>4.9399899999999999</v>
      </c>
      <c r="H5611" s="88">
        <v>6.2959500000000004</v>
      </c>
      <c r="I5611" s="88">
        <v>40.99539</v>
      </c>
      <c r="J5611" s="88">
        <v>7.1455799999999998</v>
      </c>
    </row>
    <row r="5612" spans="1:10">
      <c r="A5612" s="89">
        <v>41873</v>
      </c>
      <c r="B5612" s="90">
        <v>0.58333333333333337</v>
      </c>
      <c r="C5612" s="91">
        <f t="shared" si="174"/>
        <v>41873.583333333336</v>
      </c>
      <c r="D5612" s="91">
        <f t="shared" si="175"/>
        <v>41873.541666666672</v>
      </c>
      <c r="E5612" s="88" t="s">
        <v>142</v>
      </c>
      <c r="F5612" s="88">
        <v>13.84793</v>
      </c>
      <c r="G5612" s="88">
        <v>5.2670300000000001</v>
      </c>
      <c r="H5612" s="88">
        <v>6.3786699999999996</v>
      </c>
      <c r="I5612" s="88">
        <v>39.766129999999997</v>
      </c>
      <c r="J5612" s="88">
        <v>4.59</v>
      </c>
    </row>
    <row r="5613" spans="1:10">
      <c r="A5613" s="89">
        <v>41873</v>
      </c>
      <c r="B5613" s="90">
        <v>0.625</v>
      </c>
      <c r="C5613" s="91">
        <f t="shared" si="174"/>
        <v>41873.625</v>
      </c>
      <c r="D5613" s="91">
        <f t="shared" si="175"/>
        <v>41873.583333333336</v>
      </c>
      <c r="E5613" s="88" t="s">
        <v>142</v>
      </c>
      <c r="F5613" s="88">
        <v>14.85056</v>
      </c>
      <c r="G5613" s="88">
        <v>5.8823699999999999</v>
      </c>
      <c r="H5613" s="88">
        <v>7.3038400000000001</v>
      </c>
      <c r="I5613" s="88">
        <v>39.898099999999999</v>
      </c>
      <c r="J5613" s="88">
        <v>6.1969799999999999</v>
      </c>
    </row>
    <row r="5614" spans="1:10">
      <c r="A5614" s="89">
        <v>41873</v>
      </c>
      <c r="B5614" s="90">
        <v>0.66666666666666663</v>
      </c>
      <c r="C5614" s="91">
        <f t="shared" si="174"/>
        <v>41873.666666666664</v>
      </c>
      <c r="D5614" s="91">
        <f t="shared" si="175"/>
        <v>41873.625</v>
      </c>
      <c r="E5614" s="88" t="s">
        <v>142</v>
      </c>
      <c r="F5614" s="88">
        <v>13.864190000000001</v>
      </c>
      <c r="G5614" s="88">
        <v>5.8981500000000002</v>
      </c>
      <c r="H5614" s="88">
        <v>6.9409400000000003</v>
      </c>
      <c r="I5614" s="88">
        <v>45.560049999999997</v>
      </c>
      <c r="J5614" s="88">
        <v>9.9961599999999997</v>
      </c>
    </row>
    <row r="5615" spans="1:10">
      <c r="A5615" s="89">
        <v>41873</v>
      </c>
      <c r="B5615" s="90">
        <v>0.70833333333333337</v>
      </c>
      <c r="C5615" s="91">
        <f t="shared" si="174"/>
        <v>41873.708333333336</v>
      </c>
      <c r="D5615" s="91">
        <f t="shared" si="175"/>
        <v>41873.666666666672</v>
      </c>
      <c r="E5615" s="88" t="s">
        <v>142</v>
      </c>
      <c r="F5615" s="88">
        <v>11.851279999999999</v>
      </c>
      <c r="G5615" s="88">
        <v>5.84795</v>
      </c>
      <c r="H5615" s="88">
        <v>10.88452</v>
      </c>
      <c r="I5615" s="88">
        <v>42.48762</v>
      </c>
      <c r="J5615" s="88">
        <v>11.755179999999999</v>
      </c>
    </row>
    <row r="5616" spans="1:10">
      <c r="A5616" s="89">
        <v>41873</v>
      </c>
      <c r="B5616" s="90">
        <v>0.75</v>
      </c>
      <c r="C5616" s="91">
        <f t="shared" si="174"/>
        <v>41873.75</v>
      </c>
      <c r="D5616" s="91">
        <f t="shared" si="175"/>
        <v>41873.708333333336</v>
      </c>
      <c r="E5616" s="88" t="s">
        <v>142</v>
      </c>
      <c r="F5616" s="88">
        <v>10.750159999999999</v>
      </c>
      <c r="G5616" s="88">
        <v>5.1398400000000004</v>
      </c>
      <c r="H5616" s="88">
        <v>17.019819999999999</v>
      </c>
      <c r="I5616" s="88">
        <v>40.599980000000002</v>
      </c>
      <c r="J5616" s="88">
        <v>15.31673</v>
      </c>
    </row>
    <row r="5617" spans="1:10">
      <c r="A5617" s="89">
        <v>41873</v>
      </c>
      <c r="B5617" s="90">
        <v>0.79166666666666663</v>
      </c>
      <c r="C5617" s="91">
        <f t="shared" si="174"/>
        <v>41873.791666666664</v>
      </c>
      <c r="D5617" s="91">
        <f t="shared" si="175"/>
        <v>41873.75</v>
      </c>
      <c r="E5617" s="88" t="s">
        <v>142</v>
      </c>
      <c r="F5617" s="88">
        <v>12.783149999999999</v>
      </c>
      <c r="G5617" s="88">
        <v>5.0026200000000003</v>
      </c>
      <c r="H5617" s="88">
        <v>16.327490000000001</v>
      </c>
      <c r="I5617" s="88">
        <v>35.50891</v>
      </c>
      <c r="J5617" s="88">
        <v>14.84196</v>
      </c>
    </row>
    <row r="5618" spans="1:10">
      <c r="A5618" s="89">
        <v>41873</v>
      </c>
      <c r="B5618" s="90">
        <v>0.83333333333333337</v>
      </c>
      <c r="C5618" s="91">
        <f t="shared" si="174"/>
        <v>41873.833333333336</v>
      </c>
      <c r="D5618" s="91">
        <f t="shared" si="175"/>
        <v>41873.791666666672</v>
      </c>
      <c r="E5618" s="88" t="s">
        <v>142</v>
      </c>
      <c r="F5618" s="88">
        <v>19.16516</v>
      </c>
      <c r="G5618" s="88">
        <v>5.8149600000000001</v>
      </c>
      <c r="H5618" s="88">
        <v>14.3165</v>
      </c>
      <c r="I5618" s="88">
        <v>40.775930000000002</v>
      </c>
      <c r="J5618" s="88">
        <v>14.320320000000001</v>
      </c>
    </row>
    <row r="5619" spans="1:10">
      <c r="A5619" s="89">
        <v>41873</v>
      </c>
      <c r="B5619" s="90">
        <v>0.875</v>
      </c>
      <c r="C5619" s="91">
        <f t="shared" si="174"/>
        <v>41873.875</v>
      </c>
      <c r="D5619" s="91">
        <f t="shared" si="175"/>
        <v>41873.833333333336</v>
      </c>
      <c r="E5619" s="88" t="s">
        <v>142</v>
      </c>
      <c r="F5619" s="88">
        <v>14.72434</v>
      </c>
      <c r="G5619" s="88">
        <v>5.6710399999999996</v>
      </c>
      <c r="H5619" s="88">
        <v>10.32033</v>
      </c>
      <c r="I5619" s="88">
        <v>48.456530000000001</v>
      </c>
      <c r="J5619" s="88">
        <v>14.17928</v>
      </c>
    </row>
    <row r="5620" spans="1:10">
      <c r="A5620" s="89">
        <v>41873</v>
      </c>
      <c r="B5620" s="90">
        <v>0.91666666666666663</v>
      </c>
      <c r="C5620" s="91">
        <f t="shared" si="174"/>
        <v>41873.916666666664</v>
      </c>
      <c r="D5620" s="91">
        <f t="shared" si="175"/>
        <v>41873.875</v>
      </c>
      <c r="E5620" s="88" t="s">
        <v>142</v>
      </c>
      <c r="F5620" s="88">
        <v>7.9717799999999999</v>
      </c>
      <c r="G5620" s="88">
        <v>7.57254</v>
      </c>
      <c r="H5620" s="88">
        <v>17.660979999999999</v>
      </c>
      <c r="I5620" s="88">
        <v>36.211280000000002</v>
      </c>
      <c r="J5620" s="88">
        <v>16.644970000000001</v>
      </c>
    </row>
    <row r="5621" spans="1:10">
      <c r="A5621" s="89">
        <v>41873</v>
      </c>
      <c r="B5621" s="90">
        <v>0.95833333333333337</v>
      </c>
      <c r="C5621" s="91">
        <f t="shared" si="174"/>
        <v>41873.958333333336</v>
      </c>
      <c r="D5621" s="91">
        <f t="shared" si="175"/>
        <v>41873.916666666672</v>
      </c>
      <c r="E5621" s="88" t="s">
        <v>142</v>
      </c>
      <c r="F5621" s="88">
        <v>7.31053</v>
      </c>
      <c r="G5621" s="88">
        <v>9.0016599999999993</v>
      </c>
      <c r="H5621" s="88">
        <v>12.90985</v>
      </c>
      <c r="I5621" s="88">
        <v>39.941609999999997</v>
      </c>
      <c r="J5621" s="88">
        <v>16.218</v>
      </c>
    </row>
    <row r="5622" spans="1:10">
      <c r="A5622" s="89">
        <v>41873</v>
      </c>
      <c r="B5622" s="92">
        <v>1</v>
      </c>
      <c r="C5622" s="91">
        <f t="shared" si="174"/>
        <v>41874</v>
      </c>
      <c r="D5622" s="91">
        <f t="shared" si="175"/>
        <v>41873.958333333336</v>
      </c>
      <c r="E5622" s="88" t="s">
        <v>142</v>
      </c>
      <c r="F5622" s="88">
        <v>9.1341000000000001</v>
      </c>
      <c r="G5622" s="88">
        <v>9.3239199999999993</v>
      </c>
      <c r="H5622" s="88">
        <v>10.911770000000001</v>
      </c>
      <c r="I5622" s="88">
        <v>46.261940000000003</v>
      </c>
      <c r="J5622" s="88">
        <v>11.997590000000001</v>
      </c>
    </row>
    <row r="5623" spans="1:10">
      <c r="A5623" s="89">
        <v>41874</v>
      </c>
      <c r="B5623" s="90">
        <v>4.1666666666666664E-2</v>
      </c>
      <c r="C5623" s="91">
        <f t="shared" si="174"/>
        <v>41874.041666666664</v>
      </c>
      <c r="D5623" s="91">
        <f t="shared" si="175"/>
        <v>41874</v>
      </c>
      <c r="E5623" s="88" t="s">
        <v>142</v>
      </c>
      <c r="F5623" s="88">
        <v>8.4162800000000004</v>
      </c>
      <c r="G5623" s="88">
        <v>8.9001400000000004</v>
      </c>
      <c r="H5623" s="88">
        <v>11.362159999999999</v>
      </c>
      <c r="I5623" s="88">
        <v>49.519730000000003</v>
      </c>
      <c r="J5623" s="88">
        <v>14.699949999999999</v>
      </c>
    </row>
    <row r="5624" spans="1:10">
      <c r="A5624" s="89">
        <v>41874</v>
      </c>
      <c r="B5624" s="90">
        <v>8.3333333333333329E-2</v>
      </c>
      <c r="C5624" s="91">
        <f t="shared" si="174"/>
        <v>41874.083333333336</v>
      </c>
      <c r="D5624" s="91">
        <f t="shared" si="175"/>
        <v>41874.041666666672</v>
      </c>
      <c r="E5624" s="88" t="s">
        <v>142</v>
      </c>
      <c r="G5624" s="88">
        <v>8.0764899999999997</v>
      </c>
      <c r="I5624" s="88">
        <v>39.182659999999998</v>
      </c>
      <c r="J5624" s="88">
        <v>13.79917</v>
      </c>
    </row>
    <row r="5625" spans="1:10">
      <c r="A5625" s="89">
        <v>41874</v>
      </c>
      <c r="B5625" s="90">
        <v>0.125</v>
      </c>
      <c r="C5625" s="91">
        <f t="shared" si="174"/>
        <v>41874.125</v>
      </c>
      <c r="D5625" s="91">
        <f t="shared" si="175"/>
        <v>41874.083333333336</v>
      </c>
      <c r="E5625" s="88" t="s">
        <v>142</v>
      </c>
      <c r="F5625" s="88">
        <v>7.6394799999999998</v>
      </c>
      <c r="G5625" s="88">
        <v>6.2921300000000002</v>
      </c>
      <c r="H5625" s="88">
        <v>11.54528</v>
      </c>
      <c r="I5625" s="88">
        <v>32.059240000000003</v>
      </c>
      <c r="J5625" s="88">
        <v>8.8649199999999997</v>
      </c>
    </row>
    <row r="5626" spans="1:10">
      <c r="A5626" s="89">
        <v>41874</v>
      </c>
      <c r="B5626" s="90">
        <v>0.16666666666666666</v>
      </c>
      <c r="C5626" s="91">
        <f t="shared" si="174"/>
        <v>41874.166666666664</v>
      </c>
      <c r="D5626" s="91">
        <f t="shared" si="175"/>
        <v>41874.125</v>
      </c>
      <c r="E5626" s="88" t="s">
        <v>142</v>
      </c>
      <c r="F5626" s="88">
        <v>10.445600000000001</v>
      </c>
      <c r="G5626" s="88">
        <v>4.7128800000000002</v>
      </c>
      <c r="H5626" s="88">
        <v>12.49197</v>
      </c>
      <c r="I5626" s="88">
        <v>23.299510000000001</v>
      </c>
      <c r="J5626" s="88">
        <v>7.3961199999999998</v>
      </c>
    </row>
    <row r="5627" spans="1:10">
      <c r="A5627" s="89">
        <v>41874</v>
      </c>
      <c r="B5627" s="90">
        <v>0.20833333333333334</v>
      </c>
      <c r="C5627" s="91">
        <f t="shared" si="174"/>
        <v>41874.208333333336</v>
      </c>
      <c r="D5627" s="91">
        <f t="shared" si="175"/>
        <v>41874.166666666672</v>
      </c>
      <c r="E5627" s="88" t="s">
        <v>142</v>
      </c>
      <c r="F5627" s="88">
        <v>11.530939999999999</v>
      </c>
      <c r="G5627" s="88">
        <v>3.8986299999999998</v>
      </c>
      <c r="H5627" s="88">
        <v>13.906269999999999</v>
      </c>
      <c r="I5627" s="88">
        <v>20.277760000000001</v>
      </c>
      <c r="J5627" s="88">
        <v>8.0506700000000002</v>
      </c>
    </row>
    <row r="5628" spans="1:10">
      <c r="A5628" s="89">
        <v>41874</v>
      </c>
      <c r="B5628" s="90">
        <v>0.25</v>
      </c>
      <c r="C5628" s="91">
        <f t="shared" si="174"/>
        <v>41874.25</v>
      </c>
      <c r="D5628" s="91">
        <f t="shared" si="175"/>
        <v>41874.208333333336</v>
      </c>
      <c r="E5628" s="88" t="s">
        <v>142</v>
      </c>
      <c r="F5628" s="88">
        <v>10.22757</v>
      </c>
      <c r="G5628" s="88">
        <v>3.6557400000000002</v>
      </c>
      <c r="H5628" s="88">
        <v>15.1121</v>
      </c>
      <c r="I5628" s="88">
        <v>26.146270000000001</v>
      </c>
      <c r="J5628" s="88">
        <v>6.3337199999999996</v>
      </c>
    </row>
    <row r="5629" spans="1:10">
      <c r="A5629" s="89">
        <v>41874</v>
      </c>
      <c r="B5629" s="90">
        <v>0.29166666666666669</v>
      </c>
      <c r="C5629" s="91">
        <f t="shared" si="174"/>
        <v>41874.291666666664</v>
      </c>
      <c r="D5629" s="91">
        <f t="shared" si="175"/>
        <v>41874.25</v>
      </c>
      <c r="E5629" s="88" t="s">
        <v>142</v>
      </c>
      <c r="F5629" s="88">
        <v>12.989699999999999</v>
      </c>
      <c r="G5629" s="88">
        <v>3.0910799999999998</v>
      </c>
      <c r="H5629" s="88">
        <v>16.403510000000001</v>
      </c>
      <c r="I5629" s="88">
        <v>25.53331</v>
      </c>
      <c r="J5629" s="88">
        <v>5.0987299999999998</v>
      </c>
    </row>
    <row r="5630" spans="1:10">
      <c r="A5630" s="89">
        <v>41874</v>
      </c>
      <c r="B5630" s="90">
        <v>0.33333333333333331</v>
      </c>
      <c r="C5630" s="91">
        <f t="shared" si="174"/>
        <v>41874.333333333336</v>
      </c>
      <c r="D5630" s="91">
        <f t="shared" si="175"/>
        <v>41874.291666666672</v>
      </c>
      <c r="E5630" s="88" t="s">
        <v>142</v>
      </c>
      <c r="F5630" s="88">
        <v>19.471640000000001</v>
      </c>
      <c r="G5630" s="88">
        <v>3.0370499999999998</v>
      </c>
      <c r="H5630" s="88">
        <v>15.408530000000001</v>
      </c>
      <c r="I5630" s="88">
        <v>30.306909999999998</v>
      </c>
      <c r="J5630" s="88">
        <v>7.1293199999999999</v>
      </c>
    </row>
    <row r="5631" spans="1:10">
      <c r="A5631" s="89">
        <v>41874</v>
      </c>
      <c r="B5631" s="90">
        <v>0.375</v>
      </c>
      <c r="C5631" s="91">
        <f t="shared" si="174"/>
        <v>41874.375</v>
      </c>
      <c r="D5631" s="91">
        <f t="shared" si="175"/>
        <v>41874.333333333336</v>
      </c>
      <c r="E5631" s="88" t="s">
        <v>142</v>
      </c>
      <c r="F5631" s="88">
        <v>19.001169999999998</v>
      </c>
      <c r="G5631" s="88">
        <v>3.0863</v>
      </c>
      <c r="H5631" s="88">
        <v>9.0193499999999993</v>
      </c>
      <c r="I5631" s="88">
        <v>28.817550000000001</v>
      </c>
      <c r="J5631" s="88">
        <v>6.7568599999999996</v>
      </c>
    </row>
    <row r="5632" spans="1:10">
      <c r="A5632" s="89">
        <v>41874</v>
      </c>
      <c r="B5632" s="90">
        <v>0.41666666666666669</v>
      </c>
      <c r="C5632" s="91">
        <f t="shared" si="174"/>
        <v>41874.416666666664</v>
      </c>
      <c r="D5632" s="91">
        <f t="shared" si="175"/>
        <v>41874.375</v>
      </c>
      <c r="E5632" s="88" t="s">
        <v>142</v>
      </c>
      <c r="F5632" s="88">
        <v>18.446539999999999</v>
      </c>
      <c r="G5632" s="88">
        <v>4.3208200000000003</v>
      </c>
      <c r="H5632" s="88">
        <v>6.0062100000000003</v>
      </c>
      <c r="I5632" s="88">
        <v>29.956440000000001</v>
      </c>
      <c r="J5632" s="88">
        <v>4.3963599999999996</v>
      </c>
    </row>
    <row r="5633" spans="1:10">
      <c r="A5633" s="89">
        <v>41874</v>
      </c>
      <c r="B5633" s="90">
        <v>0.45833333333333331</v>
      </c>
      <c r="C5633" s="91">
        <f t="shared" si="174"/>
        <v>41874.458333333336</v>
      </c>
      <c r="D5633" s="91">
        <f t="shared" si="175"/>
        <v>41874.416666666672</v>
      </c>
      <c r="E5633" s="88" t="s">
        <v>142</v>
      </c>
      <c r="F5633" s="88">
        <v>14.28542</v>
      </c>
      <c r="G5633" s="88">
        <v>5.2177800000000003</v>
      </c>
      <c r="H5633" s="88">
        <v>4.9084300000000001</v>
      </c>
      <c r="I5633" s="88">
        <v>18.96387</v>
      </c>
      <c r="J5633" s="88">
        <v>5.1111599999999999</v>
      </c>
    </row>
    <row r="5634" spans="1:10">
      <c r="A5634" s="89">
        <v>41874</v>
      </c>
      <c r="B5634" s="90">
        <v>0.5</v>
      </c>
      <c r="C5634" s="91">
        <f t="shared" si="174"/>
        <v>41874.5</v>
      </c>
      <c r="D5634" s="91">
        <f t="shared" si="175"/>
        <v>41874.458333333336</v>
      </c>
      <c r="E5634" s="88" t="s">
        <v>142</v>
      </c>
      <c r="F5634" s="88">
        <v>15.198639999999999</v>
      </c>
      <c r="G5634" s="88">
        <v>6.0272399999999999</v>
      </c>
      <c r="H5634" s="88">
        <v>4.5641800000000003</v>
      </c>
      <c r="I5634" s="88">
        <v>18.219429999999999</v>
      </c>
      <c r="J5634" s="88">
        <v>3.4042500000000002</v>
      </c>
    </row>
    <row r="5635" spans="1:10">
      <c r="A5635" s="89">
        <v>41874</v>
      </c>
      <c r="B5635" s="90">
        <v>0.54166666666666663</v>
      </c>
      <c r="C5635" s="91">
        <f t="shared" si="174"/>
        <v>41874.541666666664</v>
      </c>
      <c r="D5635" s="91">
        <f t="shared" si="175"/>
        <v>41874.5</v>
      </c>
      <c r="E5635" s="88" t="s">
        <v>142</v>
      </c>
      <c r="F5635" s="88">
        <v>9.6715099999999996</v>
      </c>
      <c r="G5635" s="88">
        <v>5.7523200000000001</v>
      </c>
      <c r="H5635" s="88">
        <v>3.9803899999999999</v>
      </c>
      <c r="I5635" s="88">
        <v>15.985150000000001</v>
      </c>
      <c r="J5635" s="88">
        <v>2.3643299999999998</v>
      </c>
    </row>
    <row r="5636" spans="1:10">
      <c r="A5636" s="89">
        <v>41874</v>
      </c>
      <c r="B5636" s="90">
        <v>0.58333333333333337</v>
      </c>
      <c r="C5636" s="91">
        <f t="shared" si="174"/>
        <v>41874.583333333336</v>
      </c>
      <c r="D5636" s="91">
        <f t="shared" si="175"/>
        <v>41874.541666666672</v>
      </c>
      <c r="E5636" s="88" t="s">
        <v>142</v>
      </c>
      <c r="F5636" s="88">
        <v>11.15753</v>
      </c>
      <c r="G5636" s="88">
        <v>4.61008</v>
      </c>
      <c r="H5636" s="88">
        <v>3.5180400000000001</v>
      </c>
      <c r="I5636" s="88">
        <v>10.598599999999999</v>
      </c>
      <c r="J5636" s="88">
        <v>3.2622499999999999</v>
      </c>
    </row>
    <row r="5637" spans="1:10">
      <c r="A5637" s="89">
        <v>41874</v>
      </c>
      <c r="B5637" s="90">
        <v>0.625</v>
      </c>
      <c r="C5637" s="91">
        <f t="shared" si="174"/>
        <v>41874.625</v>
      </c>
      <c r="D5637" s="91">
        <f t="shared" si="175"/>
        <v>41874.583333333336</v>
      </c>
      <c r="E5637" s="88" t="s">
        <v>142</v>
      </c>
      <c r="F5637" s="88">
        <v>10.16733</v>
      </c>
      <c r="G5637" s="88">
        <v>5.0791199999999996</v>
      </c>
      <c r="H5637" s="88">
        <v>4.0296399999999997</v>
      </c>
      <c r="I5637" s="88">
        <v>38.059229999999999</v>
      </c>
      <c r="J5637" s="88">
        <v>2.3165200000000001</v>
      </c>
    </row>
    <row r="5638" spans="1:10">
      <c r="A5638" s="89">
        <v>41874</v>
      </c>
      <c r="B5638" s="90">
        <v>0.66666666666666663</v>
      </c>
      <c r="C5638" s="91">
        <f t="shared" si="174"/>
        <v>41874.666666666664</v>
      </c>
      <c r="D5638" s="91">
        <f t="shared" si="175"/>
        <v>41874.625</v>
      </c>
      <c r="E5638" s="88" t="s">
        <v>142</v>
      </c>
      <c r="F5638" s="88">
        <v>14.463760000000001</v>
      </c>
      <c r="G5638" s="88">
        <v>3.5553400000000002</v>
      </c>
      <c r="H5638" s="88">
        <v>3.0451800000000002</v>
      </c>
      <c r="I5638" s="88">
        <v>49.709220000000002</v>
      </c>
      <c r="J5638" s="88">
        <v>4.9710700000000001</v>
      </c>
    </row>
    <row r="5639" spans="1:10">
      <c r="A5639" s="89">
        <v>41874</v>
      </c>
      <c r="B5639" s="90">
        <v>0.70833333333333337</v>
      </c>
      <c r="C5639" s="91">
        <f t="shared" si="174"/>
        <v>41874.708333333336</v>
      </c>
      <c r="D5639" s="91">
        <f t="shared" si="175"/>
        <v>41874.666666666672</v>
      </c>
      <c r="E5639" s="88" t="s">
        <v>142</v>
      </c>
      <c r="F5639" s="88">
        <v>17.178550000000001</v>
      </c>
      <c r="G5639" s="88">
        <v>4.0779300000000003</v>
      </c>
      <c r="H5639" s="88">
        <v>5.4047299999999998</v>
      </c>
      <c r="I5639" s="88">
        <v>48.614319999999999</v>
      </c>
      <c r="J5639" s="88">
        <v>5.6872999999999996</v>
      </c>
    </row>
    <row r="5640" spans="1:10">
      <c r="A5640" s="89">
        <v>41874</v>
      </c>
      <c r="B5640" s="90">
        <v>0.75</v>
      </c>
      <c r="C5640" s="91">
        <f t="shared" ref="C5640:C5703" si="176">A5640+B5640</f>
        <v>41874.75</v>
      </c>
      <c r="D5640" s="91">
        <f t="shared" ref="D5640:D5703" si="177">C5640-"01:00"</f>
        <v>41874.708333333336</v>
      </c>
      <c r="E5640" s="88" t="s">
        <v>142</v>
      </c>
      <c r="F5640" s="88">
        <v>17.712140000000002</v>
      </c>
      <c r="G5640" s="88">
        <v>3.65144</v>
      </c>
      <c r="H5640" s="88">
        <v>6.2749100000000002</v>
      </c>
      <c r="I5640" s="88">
        <v>69.154089999999997</v>
      </c>
      <c r="J5640" s="88">
        <v>7.3492600000000001</v>
      </c>
    </row>
    <row r="5641" spans="1:10">
      <c r="A5641" s="89">
        <v>41874</v>
      </c>
      <c r="B5641" s="90">
        <v>0.79166666666666663</v>
      </c>
      <c r="C5641" s="91">
        <f t="shared" si="176"/>
        <v>41874.791666666664</v>
      </c>
      <c r="D5641" s="91">
        <f t="shared" si="177"/>
        <v>41874.75</v>
      </c>
      <c r="E5641" s="88" t="s">
        <v>142</v>
      </c>
      <c r="F5641" s="88">
        <v>19.761379999999999</v>
      </c>
      <c r="G5641" s="88">
        <v>4.08223</v>
      </c>
      <c r="H5641" s="88">
        <v>8.8434000000000008</v>
      </c>
      <c r="I5641" s="88">
        <v>59.957830000000001</v>
      </c>
      <c r="J5641" s="88">
        <v>10.858219999999999</v>
      </c>
    </row>
    <row r="5642" spans="1:10">
      <c r="A5642" s="89">
        <v>41874</v>
      </c>
      <c r="B5642" s="90">
        <v>0.83333333333333337</v>
      </c>
      <c r="C5642" s="91">
        <f t="shared" si="176"/>
        <v>41874.833333333336</v>
      </c>
      <c r="D5642" s="91">
        <f t="shared" si="177"/>
        <v>41874.791666666672</v>
      </c>
      <c r="E5642" s="88" t="s">
        <v>142</v>
      </c>
      <c r="F5642" s="88">
        <v>11.73319</v>
      </c>
      <c r="G5642" s="88">
        <v>4.36815</v>
      </c>
      <c r="H5642" s="88">
        <v>5.48888</v>
      </c>
      <c r="I5642" s="88">
        <v>65.124449999999996</v>
      </c>
      <c r="J5642" s="88">
        <v>12.09178</v>
      </c>
    </row>
    <row r="5643" spans="1:10">
      <c r="A5643" s="89">
        <v>41874</v>
      </c>
      <c r="B5643" s="90">
        <v>0.875</v>
      </c>
      <c r="C5643" s="91">
        <f t="shared" si="176"/>
        <v>41874.875</v>
      </c>
      <c r="D5643" s="91">
        <f t="shared" si="177"/>
        <v>41874.833333333336</v>
      </c>
      <c r="E5643" s="88" t="s">
        <v>142</v>
      </c>
      <c r="F5643" s="88">
        <v>7.4291099999999997</v>
      </c>
      <c r="G5643" s="88">
        <v>5.1384100000000004</v>
      </c>
      <c r="H5643" s="88">
        <v>8.3992199999999997</v>
      </c>
      <c r="I5643" s="88">
        <v>61.00779</v>
      </c>
      <c r="J5643" s="88">
        <v>15.83933</v>
      </c>
    </row>
    <row r="5644" spans="1:10">
      <c r="A5644" s="89">
        <v>41874</v>
      </c>
      <c r="B5644" s="90">
        <v>0.91666666666666663</v>
      </c>
      <c r="C5644" s="91">
        <f t="shared" si="176"/>
        <v>41874.916666666664</v>
      </c>
      <c r="D5644" s="91">
        <f t="shared" si="177"/>
        <v>41874.875</v>
      </c>
      <c r="E5644" s="88" t="s">
        <v>142</v>
      </c>
      <c r="F5644" s="88">
        <v>5.0212700000000003</v>
      </c>
      <c r="G5644" s="88">
        <v>6.3877499999999996</v>
      </c>
      <c r="H5644" s="88">
        <v>8.1663800000000002</v>
      </c>
      <c r="I5644" s="88">
        <v>41.693930000000002</v>
      </c>
      <c r="J5644" s="88">
        <v>23.188580000000002</v>
      </c>
    </row>
    <row r="5645" spans="1:10">
      <c r="A5645" s="89">
        <v>41874</v>
      </c>
      <c r="B5645" s="90">
        <v>0.95833333333333337</v>
      </c>
      <c r="C5645" s="91">
        <f t="shared" si="176"/>
        <v>41874.958333333336</v>
      </c>
      <c r="D5645" s="91">
        <f t="shared" si="177"/>
        <v>41874.916666666672</v>
      </c>
      <c r="E5645" s="88" t="s">
        <v>142</v>
      </c>
      <c r="F5645" s="88">
        <v>7.0829399999999998</v>
      </c>
      <c r="G5645" s="88">
        <v>6.7152700000000003</v>
      </c>
      <c r="H5645" s="88">
        <v>15.62895</v>
      </c>
      <c r="I5645" s="88">
        <v>40.992530000000002</v>
      </c>
      <c r="J5645" s="88">
        <v>19.061409999999999</v>
      </c>
    </row>
    <row r="5646" spans="1:10">
      <c r="A5646" s="89">
        <v>41874</v>
      </c>
      <c r="B5646" s="92">
        <v>1</v>
      </c>
      <c r="C5646" s="91">
        <f t="shared" si="176"/>
        <v>41875</v>
      </c>
      <c r="D5646" s="91">
        <f t="shared" si="177"/>
        <v>41874.958333333336</v>
      </c>
      <c r="E5646" s="88" t="s">
        <v>142</v>
      </c>
      <c r="F5646" s="88">
        <v>9.1889299999999992</v>
      </c>
      <c r="G5646" s="88">
        <v>8.0898800000000008</v>
      </c>
      <c r="H5646" s="88">
        <v>12.681789999999999</v>
      </c>
      <c r="I5646" s="88">
        <v>35.605969999999999</v>
      </c>
      <c r="J5646" s="88">
        <v>14.98396</v>
      </c>
    </row>
    <row r="5647" spans="1:10">
      <c r="A5647" s="89">
        <v>41875</v>
      </c>
      <c r="B5647" s="90">
        <v>4.1666666666666664E-2</v>
      </c>
      <c r="C5647" s="91">
        <f t="shared" si="176"/>
        <v>41875.041666666664</v>
      </c>
      <c r="D5647" s="91">
        <f t="shared" si="177"/>
        <v>41875</v>
      </c>
      <c r="E5647" s="88" t="s">
        <v>142</v>
      </c>
      <c r="F5647" s="88">
        <v>6.9481099999999998</v>
      </c>
      <c r="G5647" s="88">
        <v>7.8100100000000001</v>
      </c>
      <c r="H5647" s="88">
        <v>10.49325</v>
      </c>
      <c r="I5647" s="88">
        <v>35.842799999999997</v>
      </c>
      <c r="J5647" s="88">
        <v>10.557</v>
      </c>
    </row>
    <row r="5648" spans="1:10">
      <c r="A5648" s="89">
        <v>41875</v>
      </c>
      <c r="B5648" s="90">
        <v>8.3333333333333329E-2</v>
      </c>
      <c r="C5648" s="91">
        <f t="shared" si="176"/>
        <v>41875.083333333336</v>
      </c>
      <c r="D5648" s="91">
        <f t="shared" si="177"/>
        <v>41875.041666666672</v>
      </c>
      <c r="E5648" s="88" t="s">
        <v>142</v>
      </c>
      <c r="G5648" s="88">
        <v>6.2220000000000004</v>
      </c>
      <c r="I5648" s="88">
        <v>36.952689999999997</v>
      </c>
      <c r="J5648" s="88">
        <v>8.8658699999999993</v>
      </c>
    </row>
    <row r="5649" spans="1:10">
      <c r="A5649" s="89">
        <v>41875</v>
      </c>
      <c r="B5649" s="90">
        <v>0.125</v>
      </c>
      <c r="C5649" s="91">
        <f t="shared" si="176"/>
        <v>41875.125</v>
      </c>
      <c r="D5649" s="91">
        <f t="shared" si="177"/>
        <v>41875.083333333336</v>
      </c>
      <c r="E5649" s="88" t="s">
        <v>142</v>
      </c>
      <c r="F5649" s="88">
        <v>8.5450499999999998</v>
      </c>
      <c r="G5649" s="88">
        <v>5.6633899999999997</v>
      </c>
      <c r="H5649" s="88">
        <v>12.524480000000001</v>
      </c>
      <c r="I5649" s="88">
        <v>37.858420000000002</v>
      </c>
      <c r="J5649" s="88">
        <v>9.6241800000000008</v>
      </c>
    </row>
    <row r="5650" spans="1:10">
      <c r="A5650" s="89">
        <v>41875</v>
      </c>
      <c r="B5650" s="90">
        <v>0.16666666666666666</v>
      </c>
      <c r="C5650" s="91">
        <f t="shared" si="176"/>
        <v>41875.166666666664</v>
      </c>
      <c r="D5650" s="91">
        <f t="shared" si="177"/>
        <v>41875.125</v>
      </c>
      <c r="E5650" s="88" t="s">
        <v>142</v>
      </c>
      <c r="F5650" s="88">
        <v>7.8909799999999999</v>
      </c>
      <c r="G5650" s="88">
        <v>6.3619300000000001</v>
      </c>
      <c r="H5650" s="88">
        <v>10.891209999999999</v>
      </c>
      <c r="I5650" s="88">
        <v>28.325559999999999</v>
      </c>
      <c r="J5650" s="88">
        <v>7.5849799999999998</v>
      </c>
    </row>
    <row r="5651" spans="1:10">
      <c r="A5651" s="89">
        <v>41875</v>
      </c>
      <c r="B5651" s="90">
        <v>0.20833333333333334</v>
      </c>
      <c r="C5651" s="91">
        <f t="shared" si="176"/>
        <v>41875.208333333336</v>
      </c>
      <c r="D5651" s="91">
        <f t="shared" si="177"/>
        <v>41875.166666666672</v>
      </c>
      <c r="E5651" s="88" t="s">
        <v>142</v>
      </c>
      <c r="F5651" s="88">
        <v>9.1264500000000002</v>
      </c>
      <c r="G5651" s="88">
        <v>6.1783299999999999</v>
      </c>
      <c r="H5651" s="88">
        <v>10.62968</v>
      </c>
      <c r="I5651" s="88">
        <v>27.449159999999999</v>
      </c>
      <c r="J5651" s="88">
        <v>7.3841599999999996</v>
      </c>
    </row>
    <row r="5652" spans="1:10">
      <c r="A5652" s="89">
        <v>41875</v>
      </c>
      <c r="B5652" s="90">
        <v>0.25</v>
      </c>
      <c r="C5652" s="91">
        <f t="shared" si="176"/>
        <v>41875.25</v>
      </c>
      <c r="D5652" s="91">
        <f t="shared" si="177"/>
        <v>41875.208333333336</v>
      </c>
      <c r="E5652" s="88" t="s">
        <v>142</v>
      </c>
      <c r="F5652" s="88">
        <v>10.783149999999999</v>
      </c>
      <c r="G5652" s="88">
        <v>4.1075699999999999</v>
      </c>
      <c r="H5652" s="88">
        <v>13.675330000000001</v>
      </c>
      <c r="I5652" s="88">
        <v>27.454889999999999</v>
      </c>
      <c r="J5652" s="88">
        <v>5.4797900000000004</v>
      </c>
    </row>
    <row r="5653" spans="1:10">
      <c r="A5653" s="89">
        <v>41875</v>
      </c>
      <c r="B5653" s="90">
        <v>0.29166666666666669</v>
      </c>
      <c r="C5653" s="91">
        <f t="shared" si="176"/>
        <v>41875.291666666664</v>
      </c>
      <c r="D5653" s="91">
        <f t="shared" si="177"/>
        <v>41875.25</v>
      </c>
      <c r="E5653" s="88" t="s">
        <v>142</v>
      </c>
      <c r="F5653" s="88">
        <v>11.349729999999999</v>
      </c>
      <c r="G5653" s="88">
        <v>3.3946900000000002</v>
      </c>
      <c r="H5653" s="88">
        <v>12.239520000000001</v>
      </c>
      <c r="I5653" s="88">
        <v>21.94594</v>
      </c>
      <c r="J5653" s="88">
        <v>4.0607199999999999</v>
      </c>
    </row>
    <row r="5654" spans="1:10">
      <c r="A5654" s="89">
        <v>41875</v>
      </c>
      <c r="B5654" s="90">
        <v>0.33333333333333331</v>
      </c>
      <c r="C5654" s="91">
        <f t="shared" si="176"/>
        <v>41875.333333333336</v>
      </c>
      <c r="D5654" s="91">
        <f t="shared" si="177"/>
        <v>41875.291666666672</v>
      </c>
      <c r="E5654" s="88" t="s">
        <v>142</v>
      </c>
      <c r="F5654" s="88">
        <v>8.4317299999999999</v>
      </c>
      <c r="G5654" s="88">
        <v>7.2679799999999997</v>
      </c>
      <c r="H5654" s="88">
        <v>10.39683</v>
      </c>
      <c r="I5654" s="88">
        <v>16.788399999999999</v>
      </c>
      <c r="J5654" s="88">
        <v>1.74516</v>
      </c>
    </row>
    <row r="5655" spans="1:10">
      <c r="A5655" s="89">
        <v>41875</v>
      </c>
      <c r="B5655" s="90">
        <v>0.375</v>
      </c>
      <c r="C5655" s="91">
        <f t="shared" si="176"/>
        <v>41875.375</v>
      </c>
      <c r="D5655" s="91">
        <f t="shared" si="177"/>
        <v>41875.333333333336</v>
      </c>
      <c r="E5655" s="88" t="s">
        <v>142</v>
      </c>
      <c r="F5655" s="88">
        <v>11.64091</v>
      </c>
      <c r="G5655" s="88">
        <v>3.9435799999999999</v>
      </c>
      <c r="H5655" s="88">
        <v>8.8290600000000001</v>
      </c>
      <c r="I5655" s="88">
        <v>10.230919999999999</v>
      </c>
      <c r="J5655" s="88">
        <v>0.66029000000000004</v>
      </c>
    </row>
    <row r="5656" spans="1:10">
      <c r="A5656" s="89">
        <v>41875</v>
      </c>
      <c r="B5656" s="90">
        <v>0.41666666666666669</v>
      </c>
      <c r="C5656" s="91">
        <f t="shared" si="176"/>
        <v>41875.416666666664</v>
      </c>
      <c r="D5656" s="91">
        <f t="shared" si="177"/>
        <v>41875.375</v>
      </c>
      <c r="E5656" s="88" t="s">
        <v>142</v>
      </c>
      <c r="F5656" s="88">
        <v>12.670310000000001</v>
      </c>
      <c r="G5656" s="88">
        <v>2.75257</v>
      </c>
      <c r="H5656" s="88">
        <v>5.5706300000000004</v>
      </c>
      <c r="I5656" s="88">
        <v>13.29092</v>
      </c>
      <c r="J5656" s="88">
        <v>1.7504200000000001</v>
      </c>
    </row>
    <row r="5657" spans="1:10">
      <c r="A5657" s="89">
        <v>41875</v>
      </c>
      <c r="B5657" s="90">
        <v>0.45833333333333331</v>
      </c>
      <c r="C5657" s="91">
        <f t="shared" si="176"/>
        <v>41875.458333333336</v>
      </c>
      <c r="D5657" s="91">
        <f t="shared" si="177"/>
        <v>41875.416666666672</v>
      </c>
      <c r="E5657" s="88" t="s">
        <v>142</v>
      </c>
      <c r="F5657" s="88">
        <v>15.8508</v>
      </c>
      <c r="G5657" s="88">
        <v>3.2761100000000001</v>
      </c>
      <c r="H5657" s="88">
        <v>4.7602099999999998</v>
      </c>
      <c r="I5657" s="88">
        <v>11.498430000000001</v>
      </c>
      <c r="J5657" s="88">
        <v>0.65837999999999997</v>
      </c>
    </row>
    <row r="5658" spans="1:10">
      <c r="A5658" s="89">
        <v>41875</v>
      </c>
      <c r="B5658" s="90">
        <v>0.5</v>
      </c>
      <c r="C5658" s="91">
        <f t="shared" si="176"/>
        <v>41875.5</v>
      </c>
      <c r="D5658" s="91">
        <f t="shared" si="177"/>
        <v>41875.458333333336</v>
      </c>
      <c r="E5658" s="88" t="s">
        <v>142</v>
      </c>
      <c r="F5658" s="88">
        <v>14.21753</v>
      </c>
      <c r="G5658" s="88">
        <v>3.7547199999999998</v>
      </c>
      <c r="H5658" s="88">
        <v>4.0392000000000001</v>
      </c>
      <c r="I5658" s="88">
        <v>10.84244</v>
      </c>
      <c r="J5658" s="88">
        <v>9.1319999999999998E-2</v>
      </c>
    </row>
    <row r="5659" spans="1:10">
      <c r="A5659" s="89">
        <v>41875</v>
      </c>
      <c r="B5659" s="90">
        <v>0.54166666666666663</v>
      </c>
      <c r="C5659" s="91">
        <f t="shared" si="176"/>
        <v>41875.541666666664</v>
      </c>
      <c r="D5659" s="91">
        <f t="shared" si="177"/>
        <v>41875.5</v>
      </c>
      <c r="E5659" s="88" t="s">
        <v>142</v>
      </c>
      <c r="F5659" s="88">
        <v>11.8073</v>
      </c>
      <c r="G5659" s="88">
        <v>4.8027699999999998</v>
      </c>
      <c r="H5659" s="88">
        <v>3.0972900000000001</v>
      </c>
      <c r="I5659" s="88">
        <v>11.420489999999999</v>
      </c>
      <c r="J5659" s="88">
        <v>0.75592000000000004</v>
      </c>
    </row>
    <row r="5660" spans="1:10">
      <c r="A5660" s="89">
        <v>41875</v>
      </c>
      <c r="B5660" s="90">
        <v>0.58333333333333337</v>
      </c>
      <c r="C5660" s="91">
        <f t="shared" si="176"/>
        <v>41875.583333333336</v>
      </c>
      <c r="D5660" s="91">
        <f t="shared" si="177"/>
        <v>41875.541666666672</v>
      </c>
      <c r="E5660" s="88" t="s">
        <v>142</v>
      </c>
      <c r="F5660" s="88">
        <v>8.8285800000000005</v>
      </c>
      <c r="G5660" s="88">
        <v>2.89839</v>
      </c>
      <c r="H5660" s="88">
        <v>5.6351800000000001</v>
      </c>
      <c r="I5660" s="88">
        <v>19.544789999999999</v>
      </c>
      <c r="J5660" s="88">
        <v>1.6562300000000001</v>
      </c>
    </row>
    <row r="5661" spans="1:10">
      <c r="A5661" s="89">
        <v>41875</v>
      </c>
      <c r="B5661" s="90">
        <v>0.625</v>
      </c>
      <c r="C5661" s="91">
        <f t="shared" si="176"/>
        <v>41875.625</v>
      </c>
      <c r="D5661" s="91">
        <f t="shared" si="177"/>
        <v>41875.583333333336</v>
      </c>
      <c r="E5661" s="88" t="s">
        <v>142</v>
      </c>
      <c r="F5661" s="88">
        <v>11.12979</v>
      </c>
      <c r="G5661" s="88">
        <v>2.3275100000000002</v>
      </c>
      <c r="H5661" s="88">
        <v>3.75854</v>
      </c>
      <c r="I5661" s="88">
        <v>14.383430000000001</v>
      </c>
      <c r="J5661" s="88">
        <v>1.1360300000000001</v>
      </c>
    </row>
    <row r="5662" spans="1:10">
      <c r="A5662" s="89">
        <v>41875</v>
      </c>
      <c r="B5662" s="90">
        <v>0.66666666666666663</v>
      </c>
      <c r="C5662" s="91">
        <f t="shared" si="176"/>
        <v>41875.666666666664</v>
      </c>
      <c r="D5662" s="91">
        <f t="shared" si="177"/>
        <v>41875.625</v>
      </c>
      <c r="E5662" s="88" t="s">
        <v>142</v>
      </c>
      <c r="F5662" s="88">
        <v>6.5211499999999996</v>
      </c>
      <c r="G5662" s="88">
        <v>2.7573500000000002</v>
      </c>
      <c r="H5662" s="88">
        <v>3.9823</v>
      </c>
      <c r="I5662" s="88">
        <v>15.03894</v>
      </c>
      <c r="J5662" s="88">
        <v>1.8948100000000001</v>
      </c>
    </row>
    <row r="5663" spans="1:10">
      <c r="A5663" s="89">
        <v>41875</v>
      </c>
      <c r="B5663" s="90">
        <v>0.70833333333333337</v>
      </c>
      <c r="C5663" s="91">
        <f t="shared" si="176"/>
        <v>41875.708333333336</v>
      </c>
      <c r="D5663" s="91">
        <f t="shared" si="177"/>
        <v>41875.666666666672</v>
      </c>
      <c r="E5663" s="88" t="s">
        <v>142</v>
      </c>
      <c r="G5663" s="88">
        <v>2.95051</v>
      </c>
      <c r="H5663" s="88">
        <v>3.6519200000000001</v>
      </c>
      <c r="I5663" s="88">
        <v>11.496040000000001</v>
      </c>
      <c r="J5663" s="88">
        <v>4.0282</v>
      </c>
    </row>
    <row r="5664" spans="1:10">
      <c r="A5664" s="89">
        <v>41875</v>
      </c>
      <c r="B5664" s="90">
        <v>0.75</v>
      </c>
      <c r="C5664" s="91">
        <f t="shared" si="176"/>
        <v>41875.75</v>
      </c>
      <c r="D5664" s="91">
        <f t="shared" si="177"/>
        <v>41875.708333333336</v>
      </c>
      <c r="E5664" s="88" t="s">
        <v>142</v>
      </c>
      <c r="G5664" s="88">
        <v>3.3320500000000002</v>
      </c>
      <c r="H5664" s="88">
        <v>4.2672699999999999</v>
      </c>
      <c r="I5664" s="88">
        <v>17.133610000000001</v>
      </c>
      <c r="J5664" s="88">
        <v>15.506550000000001</v>
      </c>
    </row>
    <row r="5665" spans="1:10">
      <c r="A5665" s="89">
        <v>41875</v>
      </c>
      <c r="B5665" s="90">
        <v>0.79166666666666663</v>
      </c>
      <c r="C5665" s="91">
        <f t="shared" si="176"/>
        <v>41875.791666666664</v>
      </c>
      <c r="D5665" s="91">
        <f t="shared" si="177"/>
        <v>41875.75</v>
      </c>
      <c r="E5665" s="88" t="s">
        <v>142</v>
      </c>
      <c r="G5665" s="88">
        <v>3.47119</v>
      </c>
      <c r="H5665" s="88">
        <v>9.5065600000000003</v>
      </c>
      <c r="I5665" s="88">
        <v>21.327719999999999</v>
      </c>
      <c r="J5665" s="88">
        <v>25.749420000000001</v>
      </c>
    </row>
    <row r="5666" spans="1:10">
      <c r="A5666" s="89">
        <v>41875</v>
      </c>
      <c r="B5666" s="90">
        <v>0.83333333333333337</v>
      </c>
      <c r="C5666" s="91">
        <f t="shared" si="176"/>
        <v>41875.833333333336</v>
      </c>
      <c r="D5666" s="91">
        <f t="shared" si="177"/>
        <v>41875.791666666672</v>
      </c>
      <c r="E5666" s="88" t="s">
        <v>142</v>
      </c>
      <c r="G5666" s="88">
        <v>3.5127799999999998</v>
      </c>
      <c r="H5666" s="88">
        <v>14.59333</v>
      </c>
      <c r="I5666" s="88">
        <v>46.599499999999999</v>
      </c>
      <c r="J5666" s="88">
        <v>23.474029999999999</v>
      </c>
    </row>
    <row r="5667" spans="1:10">
      <c r="A5667" s="89">
        <v>41875</v>
      </c>
      <c r="B5667" s="90">
        <v>0.875</v>
      </c>
      <c r="C5667" s="91">
        <f t="shared" si="176"/>
        <v>41875.875</v>
      </c>
      <c r="D5667" s="91">
        <f t="shared" si="177"/>
        <v>41875.833333333336</v>
      </c>
      <c r="E5667" s="88" t="s">
        <v>142</v>
      </c>
      <c r="G5667" s="88">
        <v>2.9834999999999998</v>
      </c>
      <c r="H5667" s="88">
        <v>9.1101899999999993</v>
      </c>
      <c r="I5667" s="88">
        <v>46.591369999999998</v>
      </c>
      <c r="J5667" s="88">
        <v>17.68919</v>
      </c>
    </row>
    <row r="5668" spans="1:10">
      <c r="A5668" s="89">
        <v>41875</v>
      </c>
      <c r="B5668" s="90">
        <v>0.91666666666666663</v>
      </c>
      <c r="C5668" s="91">
        <f t="shared" si="176"/>
        <v>41875.916666666664</v>
      </c>
      <c r="D5668" s="91">
        <f t="shared" si="177"/>
        <v>41875.875</v>
      </c>
      <c r="E5668" s="88" t="s">
        <v>142</v>
      </c>
      <c r="G5668" s="88">
        <v>2.6507299999999998</v>
      </c>
      <c r="H5668" s="88">
        <v>10.93998</v>
      </c>
      <c r="I5668" s="88">
        <v>63.905709999999999</v>
      </c>
      <c r="J5668" s="88">
        <v>11.997109999999999</v>
      </c>
    </row>
    <row r="5669" spans="1:10">
      <c r="A5669" s="89">
        <v>41875</v>
      </c>
      <c r="B5669" s="90">
        <v>0.95833333333333337</v>
      </c>
      <c r="C5669" s="91">
        <f t="shared" si="176"/>
        <v>41875.958333333336</v>
      </c>
      <c r="D5669" s="91">
        <f t="shared" si="177"/>
        <v>41875.916666666672</v>
      </c>
      <c r="E5669" s="88" t="s">
        <v>142</v>
      </c>
      <c r="G5669" s="88">
        <v>3.2216100000000001</v>
      </c>
      <c r="H5669" s="88">
        <v>18.13672</v>
      </c>
      <c r="I5669" s="88">
        <v>50.526339999999998</v>
      </c>
      <c r="J5669" s="88">
        <v>9.7661800000000003</v>
      </c>
    </row>
    <row r="5670" spans="1:10">
      <c r="A5670" s="89">
        <v>41875</v>
      </c>
      <c r="B5670" s="92">
        <v>1</v>
      </c>
      <c r="C5670" s="91">
        <f t="shared" si="176"/>
        <v>41876</v>
      </c>
      <c r="D5670" s="91">
        <f t="shared" si="177"/>
        <v>41875.958333333336</v>
      </c>
      <c r="E5670" s="88" t="s">
        <v>142</v>
      </c>
      <c r="G5670" s="88">
        <v>3.0274899999999998</v>
      </c>
      <c r="H5670" s="88">
        <v>23.050409999999999</v>
      </c>
      <c r="I5670" s="88">
        <v>51.709699999999998</v>
      </c>
      <c r="J5670" s="88">
        <v>10.289249999999999</v>
      </c>
    </row>
    <row r="5671" spans="1:10">
      <c r="A5671" s="89">
        <v>41876</v>
      </c>
      <c r="B5671" s="90">
        <v>4.1666666666666664E-2</v>
      </c>
      <c r="C5671" s="91">
        <f t="shared" si="176"/>
        <v>41876.041666666664</v>
      </c>
      <c r="D5671" s="91">
        <f t="shared" si="177"/>
        <v>41876</v>
      </c>
      <c r="E5671" s="88" t="s">
        <v>142</v>
      </c>
      <c r="F5671" s="88">
        <v>8.4908599999999996</v>
      </c>
      <c r="G5671" s="88">
        <v>2.7106499999999998</v>
      </c>
      <c r="H5671" s="88">
        <v>15.06349</v>
      </c>
      <c r="I5671" s="88">
        <v>52.764600000000002</v>
      </c>
      <c r="J5671" s="88">
        <v>9.6251300000000004</v>
      </c>
    </row>
    <row r="5672" spans="1:10">
      <c r="A5672" s="89">
        <v>41876</v>
      </c>
      <c r="B5672" s="90">
        <v>8.3333333333333329E-2</v>
      </c>
      <c r="C5672" s="91">
        <f t="shared" si="176"/>
        <v>41876.083333333336</v>
      </c>
      <c r="D5672" s="91">
        <f t="shared" si="177"/>
        <v>41876.041666666672</v>
      </c>
      <c r="E5672" s="88" t="s">
        <v>142</v>
      </c>
      <c r="G5672" s="88">
        <v>3.8403</v>
      </c>
      <c r="I5672" s="88">
        <v>47.461880000000001</v>
      </c>
      <c r="J5672" s="88">
        <v>10.00381</v>
      </c>
    </row>
    <row r="5673" spans="1:10">
      <c r="A5673" s="89">
        <v>41876</v>
      </c>
      <c r="B5673" s="90">
        <v>0.125</v>
      </c>
      <c r="C5673" s="91">
        <f t="shared" si="176"/>
        <v>41876.125</v>
      </c>
      <c r="D5673" s="91">
        <f t="shared" si="177"/>
        <v>41876.083333333336</v>
      </c>
      <c r="E5673" s="88" t="s">
        <v>142</v>
      </c>
      <c r="F5673" s="88">
        <v>11.82212</v>
      </c>
      <c r="G5673" s="88">
        <v>5.3750799999999996</v>
      </c>
      <c r="H5673" s="88">
        <v>15.58018</v>
      </c>
      <c r="I5673" s="88">
        <v>43.880879999999998</v>
      </c>
      <c r="J5673" s="88">
        <v>9.7197999999999993</v>
      </c>
    </row>
    <row r="5674" spans="1:10">
      <c r="A5674" s="89">
        <v>41876</v>
      </c>
      <c r="B5674" s="90">
        <v>0.16666666666666666</v>
      </c>
      <c r="C5674" s="91">
        <f t="shared" si="176"/>
        <v>41876.166666666664</v>
      </c>
      <c r="D5674" s="91">
        <f t="shared" si="177"/>
        <v>41876.125</v>
      </c>
      <c r="E5674" s="88" t="s">
        <v>142</v>
      </c>
      <c r="F5674" s="88">
        <v>24.500080000000001</v>
      </c>
      <c r="G5674" s="88">
        <v>7.92014</v>
      </c>
      <c r="H5674" s="88">
        <v>17.767600000000002</v>
      </c>
      <c r="I5674" s="88">
        <v>27.914370000000002</v>
      </c>
      <c r="J5674" s="88">
        <v>13.65334</v>
      </c>
    </row>
    <row r="5675" spans="1:10">
      <c r="A5675" s="89">
        <v>41876</v>
      </c>
      <c r="B5675" s="90">
        <v>0.20833333333333334</v>
      </c>
      <c r="C5675" s="91">
        <f t="shared" si="176"/>
        <v>41876.208333333336</v>
      </c>
      <c r="D5675" s="91">
        <f t="shared" si="177"/>
        <v>41876.166666666672</v>
      </c>
      <c r="E5675" s="88" t="s">
        <v>142</v>
      </c>
      <c r="F5675" s="88">
        <v>24.85915</v>
      </c>
      <c r="G5675" s="88">
        <v>7.1967400000000001</v>
      </c>
      <c r="H5675" s="88">
        <v>13.773350000000001</v>
      </c>
      <c r="I5675" s="88">
        <v>22.025780000000001</v>
      </c>
      <c r="J5675" s="88">
        <v>15.359769999999999</v>
      </c>
    </row>
    <row r="5676" spans="1:10">
      <c r="A5676" s="89">
        <v>41876</v>
      </c>
      <c r="B5676" s="90">
        <v>0.25</v>
      </c>
      <c r="C5676" s="91">
        <f t="shared" si="176"/>
        <v>41876.25</v>
      </c>
      <c r="D5676" s="91">
        <f t="shared" si="177"/>
        <v>41876.208333333336</v>
      </c>
      <c r="E5676" s="88" t="s">
        <v>142</v>
      </c>
      <c r="F5676" s="88">
        <v>28.47569</v>
      </c>
      <c r="G5676" s="88">
        <v>4.9074799999999996</v>
      </c>
      <c r="H5676" s="88">
        <v>16.410679999999999</v>
      </c>
      <c r="I5676" s="88">
        <v>20.58663</v>
      </c>
      <c r="J5676" s="88">
        <v>10.61533</v>
      </c>
    </row>
    <row r="5677" spans="1:10">
      <c r="A5677" s="89">
        <v>41876</v>
      </c>
      <c r="B5677" s="90">
        <v>0.29166666666666669</v>
      </c>
      <c r="C5677" s="91">
        <f t="shared" si="176"/>
        <v>41876.291666666664</v>
      </c>
      <c r="D5677" s="91">
        <f t="shared" si="177"/>
        <v>41876.25</v>
      </c>
      <c r="E5677" s="88" t="s">
        <v>142</v>
      </c>
      <c r="F5677" s="88">
        <v>30.414010000000001</v>
      </c>
      <c r="G5677" s="88">
        <v>4.6177299999999999</v>
      </c>
      <c r="H5677" s="88">
        <v>18.38008</v>
      </c>
      <c r="I5677" s="88">
        <v>26.75253</v>
      </c>
      <c r="J5677" s="88">
        <v>9.2880599999999998</v>
      </c>
    </row>
    <row r="5678" spans="1:10">
      <c r="A5678" s="89">
        <v>41876</v>
      </c>
      <c r="B5678" s="90">
        <v>0.33333333333333331</v>
      </c>
      <c r="C5678" s="91">
        <f t="shared" si="176"/>
        <v>41876.333333333336</v>
      </c>
      <c r="D5678" s="91">
        <f t="shared" si="177"/>
        <v>41876.291666666672</v>
      </c>
      <c r="E5678" s="88" t="s">
        <v>142</v>
      </c>
      <c r="F5678" s="88">
        <v>21.909120000000001</v>
      </c>
      <c r="G5678" s="88">
        <v>5.48123</v>
      </c>
      <c r="H5678" s="88">
        <v>12.564170000000001</v>
      </c>
      <c r="I5678" s="88">
        <v>18.05687</v>
      </c>
      <c r="J5678" s="88">
        <v>7.7202799999999998</v>
      </c>
    </row>
    <row r="5679" spans="1:10">
      <c r="A5679" s="89">
        <v>41876</v>
      </c>
      <c r="B5679" s="90">
        <v>0.375</v>
      </c>
      <c r="C5679" s="91">
        <f t="shared" si="176"/>
        <v>41876.375</v>
      </c>
      <c r="D5679" s="91">
        <f t="shared" si="177"/>
        <v>41876.333333333336</v>
      </c>
      <c r="E5679" s="88" t="s">
        <v>142</v>
      </c>
      <c r="F5679" s="88">
        <v>28.6</v>
      </c>
      <c r="G5679" s="88">
        <v>5.2899799999999999</v>
      </c>
      <c r="H5679" s="88">
        <v>8.9256399999999996</v>
      </c>
      <c r="I5679" s="88">
        <v>22.900279999999999</v>
      </c>
      <c r="J5679" s="88">
        <v>9.3301300000000005</v>
      </c>
    </row>
    <row r="5680" spans="1:10">
      <c r="A5680" s="89">
        <v>41876</v>
      </c>
      <c r="B5680" s="90">
        <v>0.41666666666666669</v>
      </c>
      <c r="C5680" s="91">
        <f t="shared" si="176"/>
        <v>41876.416666666664</v>
      </c>
      <c r="D5680" s="91">
        <f t="shared" si="177"/>
        <v>41876.375</v>
      </c>
      <c r="E5680" s="88" t="s">
        <v>142</v>
      </c>
      <c r="F5680" s="88">
        <v>31.671959999999999</v>
      </c>
      <c r="G5680" s="88">
        <v>4.6698500000000003</v>
      </c>
      <c r="H5680" s="88">
        <v>7.5328600000000003</v>
      </c>
      <c r="I5680" s="88">
        <v>24.38438</v>
      </c>
      <c r="J5680" s="88">
        <v>10.750159999999999</v>
      </c>
    </row>
    <row r="5681" spans="1:10">
      <c r="A5681" s="89">
        <v>41876</v>
      </c>
      <c r="B5681" s="90">
        <v>0.45833333333333331</v>
      </c>
      <c r="C5681" s="91">
        <f t="shared" si="176"/>
        <v>41876.458333333336</v>
      </c>
      <c r="D5681" s="91">
        <f t="shared" si="177"/>
        <v>41876.416666666672</v>
      </c>
      <c r="E5681" s="88" t="s">
        <v>142</v>
      </c>
      <c r="F5681" s="88">
        <v>39.363079999999997</v>
      </c>
      <c r="G5681" s="88">
        <v>5.3832100000000001</v>
      </c>
      <c r="H5681" s="88">
        <v>6.4537300000000002</v>
      </c>
      <c r="I5681" s="88">
        <v>25.081959999999999</v>
      </c>
      <c r="J5681" s="88">
        <v>11.77144</v>
      </c>
    </row>
    <row r="5682" spans="1:10">
      <c r="A5682" s="89">
        <v>41876</v>
      </c>
      <c r="B5682" s="90">
        <v>0.5</v>
      </c>
      <c r="C5682" s="91">
        <f t="shared" si="176"/>
        <v>41876.5</v>
      </c>
      <c r="D5682" s="91">
        <f t="shared" si="177"/>
        <v>41876.458333333336</v>
      </c>
      <c r="E5682" s="88" t="s">
        <v>142</v>
      </c>
      <c r="F5682" s="88">
        <v>39.76661</v>
      </c>
      <c r="G5682" s="88">
        <v>6.0062100000000003</v>
      </c>
      <c r="H5682" s="88">
        <v>6.1247800000000003</v>
      </c>
      <c r="I5682" s="88">
        <v>26.522549999999999</v>
      </c>
      <c r="J5682" s="88">
        <v>12.48767</v>
      </c>
    </row>
    <row r="5683" spans="1:10">
      <c r="A5683" s="89">
        <v>41876</v>
      </c>
      <c r="B5683" s="90">
        <v>0.54166666666666663</v>
      </c>
      <c r="C5683" s="91">
        <f t="shared" si="176"/>
        <v>41876.541666666664</v>
      </c>
      <c r="D5683" s="91">
        <f t="shared" si="177"/>
        <v>41876.5</v>
      </c>
      <c r="E5683" s="88" t="s">
        <v>142</v>
      </c>
      <c r="F5683" s="88">
        <v>32.308819999999997</v>
      </c>
      <c r="G5683" s="88">
        <v>6.9200600000000003</v>
      </c>
      <c r="H5683" s="88">
        <v>6.9820599999999997</v>
      </c>
      <c r="I5683" s="88">
        <v>26.524460000000001</v>
      </c>
      <c r="J5683" s="88">
        <v>15.234019999999999</v>
      </c>
    </row>
    <row r="5684" spans="1:10">
      <c r="A5684" s="89">
        <v>41876</v>
      </c>
      <c r="B5684" s="90">
        <v>0.58333333333333337</v>
      </c>
      <c r="C5684" s="91">
        <f t="shared" si="176"/>
        <v>41876.583333333336</v>
      </c>
      <c r="D5684" s="91">
        <f t="shared" si="177"/>
        <v>41876.541666666672</v>
      </c>
      <c r="E5684" s="88" t="s">
        <v>142</v>
      </c>
      <c r="F5684" s="88">
        <v>35.28754</v>
      </c>
      <c r="G5684" s="88">
        <v>6.4757300000000004</v>
      </c>
      <c r="H5684" s="88">
        <v>8.4680700000000009</v>
      </c>
      <c r="I5684" s="88">
        <v>27.3521</v>
      </c>
      <c r="J5684" s="88">
        <v>13.96651</v>
      </c>
    </row>
    <row r="5685" spans="1:10">
      <c r="A5685" s="89">
        <v>41876</v>
      </c>
      <c r="B5685" s="90">
        <v>0.625</v>
      </c>
      <c r="C5685" s="91">
        <f t="shared" si="176"/>
        <v>41876.625</v>
      </c>
      <c r="D5685" s="91">
        <f t="shared" si="177"/>
        <v>41876.583333333336</v>
      </c>
      <c r="E5685" s="88" t="s">
        <v>142</v>
      </c>
      <c r="F5685" s="88">
        <v>31.074780000000001</v>
      </c>
      <c r="G5685" s="88">
        <v>6.0497199999999998</v>
      </c>
      <c r="H5685" s="88">
        <v>8.8285800000000005</v>
      </c>
      <c r="I5685" s="88">
        <v>25.823530000000002</v>
      </c>
      <c r="J5685" s="88">
        <v>11.56345</v>
      </c>
    </row>
    <row r="5686" spans="1:10">
      <c r="A5686" s="89">
        <v>41876</v>
      </c>
      <c r="B5686" s="90">
        <v>0.66666666666666663</v>
      </c>
      <c r="C5686" s="91">
        <f t="shared" si="176"/>
        <v>41876.666666666664</v>
      </c>
      <c r="D5686" s="91">
        <f t="shared" si="177"/>
        <v>41876.625</v>
      </c>
      <c r="E5686" s="88" t="s">
        <v>142</v>
      </c>
      <c r="F5686" s="88">
        <v>28.403970000000001</v>
      </c>
      <c r="G5686" s="88">
        <v>7.6676900000000003</v>
      </c>
      <c r="H5686" s="88">
        <v>9.0700299999999991</v>
      </c>
      <c r="I5686" s="88">
        <v>24.558409999999999</v>
      </c>
      <c r="J5686" s="88">
        <v>9.1489200000000004</v>
      </c>
    </row>
    <row r="5687" spans="1:10">
      <c r="A5687" s="89">
        <v>41876</v>
      </c>
      <c r="B5687" s="90">
        <v>0.70833333333333337</v>
      </c>
      <c r="C5687" s="91">
        <f t="shared" si="176"/>
        <v>41876.708333333336</v>
      </c>
      <c r="D5687" s="91">
        <f t="shared" si="177"/>
        <v>41876.666666666672</v>
      </c>
      <c r="E5687" s="88" t="s">
        <v>142</v>
      </c>
      <c r="F5687" s="88">
        <v>25.056619999999999</v>
      </c>
      <c r="G5687" s="88">
        <v>8.3853600000000004</v>
      </c>
      <c r="H5687" s="88">
        <v>9.7360600000000002</v>
      </c>
      <c r="I5687" s="88">
        <v>22.945219999999999</v>
      </c>
      <c r="J5687" s="88">
        <v>9.9555199999999999</v>
      </c>
    </row>
    <row r="5688" spans="1:10">
      <c r="A5688" s="89">
        <v>41876</v>
      </c>
      <c r="B5688" s="90">
        <v>0.75</v>
      </c>
      <c r="C5688" s="91">
        <f t="shared" si="176"/>
        <v>41876.75</v>
      </c>
      <c r="D5688" s="91">
        <f t="shared" si="177"/>
        <v>41876.708333333336</v>
      </c>
      <c r="E5688" s="88" t="s">
        <v>142</v>
      </c>
      <c r="F5688" s="88">
        <v>27.4788</v>
      </c>
      <c r="G5688" s="88">
        <v>9.3894199999999994</v>
      </c>
      <c r="H5688" s="88">
        <v>8.2376199999999997</v>
      </c>
      <c r="I5688" s="88">
        <v>23.686789999999998</v>
      </c>
      <c r="J5688" s="88">
        <v>9.4343599999999999</v>
      </c>
    </row>
    <row r="5689" spans="1:10">
      <c r="A5689" s="89">
        <v>41876</v>
      </c>
      <c r="B5689" s="90">
        <v>0.79166666666666663</v>
      </c>
      <c r="C5689" s="91">
        <f t="shared" si="176"/>
        <v>41876.791666666664</v>
      </c>
      <c r="D5689" s="91">
        <f t="shared" si="177"/>
        <v>41876.75</v>
      </c>
      <c r="E5689" s="88" t="s">
        <v>142</v>
      </c>
      <c r="F5689" s="88">
        <v>25.63372</v>
      </c>
      <c r="G5689" s="88">
        <v>12.206049999999999</v>
      </c>
      <c r="H5689" s="88">
        <v>7.2646300000000004</v>
      </c>
      <c r="I5689" s="88">
        <v>28.57132</v>
      </c>
      <c r="J5689" s="88">
        <v>6.6373300000000004</v>
      </c>
    </row>
    <row r="5690" spans="1:10">
      <c r="A5690" s="89">
        <v>41876</v>
      </c>
      <c r="B5690" s="90">
        <v>0.83333333333333337</v>
      </c>
      <c r="C5690" s="91">
        <f t="shared" si="176"/>
        <v>41876.833333333336</v>
      </c>
      <c r="D5690" s="91">
        <f t="shared" si="177"/>
        <v>41876.791666666672</v>
      </c>
      <c r="E5690" s="88" t="s">
        <v>142</v>
      </c>
      <c r="F5690" s="88">
        <v>19.231619999999999</v>
      </c>
      <c r="G5690" s="88">
        <v>13.350210000000001</v>
      </c>
      <c r="H5690" s="88">
        <v>9.36599</v>
      </c>
      <c r="I5690" s="88">
        <v>22.640180000000001</v>
      </c>
      <c r="J5690" s="88">
        <v>3.1278899999999998</v>
      </c>
    </row>
    <row r="5691" spans="1:10">
      <c r="A5691" s="89">
        <v>41876</v>
      </c>
      <c r="B5691" s="90">
        <v>0.875</v>
      </c>
      <c r="C5691" s="91">
        <f t="shared" si="176"/>
        <v>41876.875</v>
      </c>
      <c r="D5691" s="91">
        <f t="shared" si="177"/>
        <v>41876.833333333336</v>
      </c>
      <c r="E5691" s="88" t="s">
        <v>142</v>
      </c>
      <c r="F5691" s="88">
        <v>17.03416</v>
      </c>
      <c r="G5691" s="88">
        <v>11.147959999999999</v>
      </c>
      <c r="H5691" s="88">
        <v>8.7812400000000004</v>
      </c>
      <c r="I5691" s="88">
        <v>16.355699999999999</v>
      </c>
      <c r="J5691" s="88">
        <v>5.6390099999999999</v>
      </c>
    </row>
    <row r="5692" spans="1:10">
      <c r="A5692" s="89">
        <v>41876</v>
      </c>
      <c r="B5692" s="90">
        <v>0.91666666666666663</v>
      </c>
      <c r="C5692" s="91">
        <f t="shared" si="176"/>
        <v>41876.916666666664</v>
      </c>
      <c r="D5692" s="91">
        <f t="shared" si="177"/>
        <v>41876.875</v>
      </c>
      <c r="E5692" s="88" t="s">
        <v>142</v>
      </c>
      <c r="F5692" s="88">
        <v>13.510859999999999</v>
      </c>
      <c r="G5692" s="88">
        <v>12.62011</v>
      </c>
      <c r="H5692" s="88">
        <v>7.9292299999999996</v>
      </c>
      <c r="I5692" s="88">
        <v>15.398020000000001</v>
      </c>
      <c r="J5692" s="88">
        <v>3.9340099999999998</v>
      </c>
    </row>
    <row r="5693" spans="1:10">
      <c r="A5693" s="89">
        <v>41876</v>
      </c>
      <c r="B5693" s="90">
        <v>0.95833333333333337</v>
      </c>
      <c r="C5693" s="91">
        <f t="shared" si="176"/>
        <v>41876.958333333336</v>
      </c>
      <c r="D5693" s="91">
        <f t="shared" si="177"/>
        <v>41876.916666666672</v>
      </c>
      <c r="E5693" s="88" t="s">
        <v>142</v>
      </c>
      <c r="F5693" s="88">
        <v>19.782419999999998</v>
      </c>
      <c r="G5693" s="88">
        <v>12.10134</v>
      </c>
      <c r="H5693" s="88">
        <v>7.8642000000000003</v>
      </c>
      <c r="I5693" s="88">
        <v>13.128360000000001</v>
      </c>
      <c r="J5693" s="88">
        <v>2.6526399999999999</v>
      </c>
    </row>
    <row r="5694" spans="1:10">
      <c r="A5694" s="89">
        <v>41876</v>
      </c>
      <c r="B5694" s="92">
        <v>1</v>
      </c>
      <c r="C5694" s="91">
        <f t="shared" si="176"/>
        <v>41877</v>
      </c>
      <c r="D5694" s="91">
        <f t="shared" si="177"/>
        <v>41876.958333333336</v>
      </c>
      <c r="E5694" s="88" t="s">
        <v>142</v>
      </c>
      <c r="F5694" s="88">
        <v>21.580169999999999</v>
      </c>
      <c r="G5694" s="88">
        <v>10.28734</v>
      </c>
      <c r="H5694" s="88">
        <v>6.5249699999999997</v>
      </c>
      <c r="I5694" s="88">
        <v>13.2149</v>
      </c>
      <c r="J5694" s="88">
        <v>1.8933800000000001</v>
      </c>
    </row>
    <row r="5695" spans="1:10">
      <c r="A5695" s="89">
        <v>41877</v>
      </c>
      <c r="B5695" s="90">
        <v>4.1666666666666664E-2</v>
      </c>
      <c r="C5695" s="91">
        <f t="shared" si="176"/>
        <v>41877.041666666664</v>
      </c>
      <c r="D5695" s="91">
        <f t="shared" si="177"/>
        <v>41877</v>
      </c>
      <c r="E5695" s="88" t="s">
        <v>142</v>
      </c>
      <c r="F5695" s="88">
        <v>25.617940000000001</v>
      </c>
      <c r="G5695" s="88">
        <v>9.1423900000000007</v>
      </c>
      <c r="H5695" s="88">
        <v>5.8624499999999999</v>
      </c>
      <c r="I5695" s="88">
        <v>13.386229999999999</v>
      </c>
      <c r="J5695" s="88">
        <v>2.9376000000000002</v>
      </c>
    </row>
    <row r="5696" spans="1:10">
      <c r="A5696" s="89">
        <v>41877</v>
      </c>
      <c r="B5696" s="90">
        <v>8.3333333333333329E-2</v>
      </c>
      <c r="C5696" s="91">
        <f t="shared" si="176"/>
        <v>41877.083333333336</v>
      </c>
      <c r="D5696" s="91">
        <f t="shared" si="177"/>
        <v>41877.041666666672</v>
      </c>
      <c r="E5696" s="88" t="s">
        <v>142</v>
      </c>
      <c r="G5696" s="88">
        <v>8.3356300000000001</v>
      </c>
      <c r="I5696" s="88">
        <v>11.300330000000001</v>
      </c>
      <c r="J5696" s="88">
        <v>3.3172299999999999</v>
      </c>
    </row>
    <row r="5697" spans="1:10">
      <c r="A5697" s="89">
        <v>41877</v>
      </c>
      <c r="B5697" s="90">
        <v>0.125</v>
      </c>
      <c r="C5697" s="91">
        <f t="shared" si="176"/>
        <v>41877.125</v>
      </c>
      <c r="D5697" s="91">
        <f t="shared" si="177"/>
        <v>41877.083333333336</v>
      </c>
      <c r="E5697" s="88" t="s">
        <v>142</v>
      </c>
      <c r="F5697" s="88">
        <v>16.835260000000002</v>
      </c>
      <c r="G5697" s="88">
        <v>6.9930599999999998</v>
      </c>
      <c r="H5697" s="88">
        <v>8.0315399999999997</v>
      </c>
      <c r="I5697" s="88">
        <v>11.561540000000001</v>
      </c>
      <c r="J5697" s="88">
        <v>4.4537300000000002</v>
      </c>
    </row>
    <row r="5698" spans="1:10">
      <c r="A5698" s="89">
        <v>41877</v>
      </c>
      <c r="B5698" s="90">
        <v>0.16666666666666666</v>
      </c>
      <c r="C5698" s="91">
        <f t="shared" si="176"/>
        <v>41877.166666666664</v>
      </c>
      <c r="D5698" s="91">
        <f t="shared" si="177"/>
        <v>41877.125</v>
      </c>
      <c r="E5698" s="88" t="s">
        <v>142</v>
      </c>
      <c r="F5698" s="88">
        <v>23.17042</v>
      </c>
      <c r="G5698" s="88">
        <v>7.0403900000000004</v>
      </c>
      <c r="H5698" s="88">
        <v>8.9858799999999999</v>
      </c>
      <c r="I5698" s="88">
        <v>8.3021600000000007</v>
      </c>
      <c r="J5698" s="88">
        <v>7.0140900000000004</v>
      </c>
    </row>
    <row r="5699" spans="1:10">
      <c r="A5699" s="89">
        <v>41877</v>
      </c>
      <c r="B5699" s="90">
        <v>0.20833333333333334</v>
      </c>
      <c r="C5699" s="91">
        <f t="shared" si="176"/>
        <v>41877.208333333336</v>
      </c>
      <c r="D5699" s="91">
        <f t="shared" si="177"/>
        <v>41877.166666666672</v>
      </c>
      <c r="E5699" s="88" t="s">
        <v>142</v>
      </c>
      <c r="F5699" s="88">
        <v>23.7193</v>
      </c>
      <c r="G5699" s="88">
        <v>6.42361</v>
      </c>
      <c r="H5699" s="88">
        <v>10.09609</v>
      </c>
      <c r="I5699" s="88">
        <v>12.86443</v>
      </c>
      <c r="J5699" s="88">
        <v>9.8030000000000008</v>
      </c>
    </row>
    <row r="5700" spans="1:10">
      <c r="A5700" s="89">
        <v>41877</v>
      </c>
      <c r="B5700" s="90">
        <v>0.25</v>
      </c>
      <c r="C5700" s="91">
        <f t="shared" si="176"/>
        <v>41877.25</v>
      </c>
      <c r="D5700" s="91">
        <f t="shared" si="177"/>
        <v>41877.208333333336</v>
      </c>
      <c r="E5700" s="88" t="s">
        <v>142</v>
      </c>
      <c r="F5700" s="88">
        <v>22.45992</v>
      </c>
      <c r="G5700" s="88">
        <v>7.8560699999999999</v>
      </c>
      <c r="H5700" s="88">
        <v>9.4439299999999999</v>
      </c>
      <c r="I5700" s="88">
        <v>14.64545</v>
      </c>
      <c r="J5700" s="88">
        <v>10.891209999999999</v>
      </c>
    </row>
    <row r="5701" spans="1:10">
      <c r="A5701" s="89">
        <v>41877</v>
      </c>
      <c r="B5701" s="90">
        <v>0.29166666666666669</v>
      </c>
      <c r="C5701" s="91">
        <f t="shared" si="176"/>
        <v>41877.291666666664</v>
      </c>
      <c r="D5701" s="91">
        <f t="shared" si="177"/>
        <v>41877.25</v>
      </c>
      <c r="E5701" s="88" t="s">
        <v>142</v>
      </c>
      <c r="F5701" s="88">
        <v>28.665980000000001</v>
      </c>
      <c r="G5701" s="88">
        <v>7.9540899999999999</v>
      </c>
      <c r="H5701" s="88">
        <v>8.9987899999999996</v>
      </c>
      <c r="I5701" s="88">
        <v>20.60097</v>
      </c>
      <c r="J5701" s="88">
        <v>9.8465100000000003</v>
      </c>
    </row>
    <row r="5702" spans="1:10">
      <c r="A5702" s="89">
        <v>41877</v>
      </c>
      <c r="B5702" s="90">
        <v>0.33333333333333331</v>
      </c>
      <c r="C5702" s="91">
        <f t="shared" si="176"/>
        <v>41877.333333333336</v>
      </c>
      <c r="D5702" s="91">
        <f t="shared" si="177"/>
        <v>41877.291666666672</v>
      </c>
      <c r="E5702" s="88" t="s">
        <v>142</v>
      </c>
      <c r="F5702" s="88">
        <v>36.288730000000001</v>
      </c>
      <c r="G5702" s="88">
        <v>7.9985499999999998</v>
      </c>
      <c r="H5702" s="88">
        <v>9.1938700000000004</v>
      </c>
      <c r="I5702" s="88">
        <v>25.164680000000001</v>
      </c>
      <c r="J5702" s="88">
        <v>8.0454100000000004</v>
      </c>
    </row>
    <row r="5703" spans="1:10">
      <c r="A5703" s="89">
        <v>41877</v>
      </c>
      <c r="B5703" s="90">
        <v>0.375</v>
      </c>
      <c r="C5703" s="91">
        <f t="shared" si="176"/>
        <v>41877.375</v>
      </c>
      <c r="D5703" s="91">
        <f t="shared" si="177"/>
        <v>41877.333333333336</v>
      </c>
      <c r="E5703" s="88" t="s">
        <v>142</v>
      </c>
      <c r="F5703" s="88">
        <v>37.243070000000003</v>
      </c>
      <c r="G5703" s="88">
        <v>7.0896400000000002</v>
      </c>
      <c r="H5703" s="88">
        <v>8.4790700000000001</v>
      </c>
      <c r="I5703" s="88">
        <v>23.990880000000001</v>
      </c>
      <c r="J5703" s="88">
        <v>6.5259299999999998</v>
      </c>
    </row>
    <row r="5704" spans="1:10">
      <c r="A5704" s="89">
        <v>41877</v>
      </c>
      <c r="B5704" s="90">
        <v>0.41666666666666669</v>
      </c>
      <c r="C5704" s="91">
        <f t="shared" ref="C5704:C5767" si="178">A5704+B5704</f>
        <v>41877.416666666664</v>
      </c>
      <c r="D5704" s="91">
        <f t="shared" ref="D5704:D5767" si="179">C5704-"01:00"</f>
        <v>41877.375</v>
      </c>
      <c r="E5704" s="88" t="s">
        <v>142</v>
      </c>
      <c r="F5704" s="88">
        <v>29.492660000000001</v>
      </c>
      <c r="G5704" s="88">
        <v>6.9500299999999999</v>
      </c>
      <c r="H5704" s="88">
        <v>6.53071</v>
      </c>
      <c r="I5704" s="88">
        <v>24.686070000000001</v>
      </c>
      <c r="J5704" s="88">
        <v>7.7571000000000003</v>
      </c>
    </row>
    <row r="5705" spans="1:10">
      <c r="A5705" s="89">
        <v>41877</v>
      </c>
      <c r="B5705" s="90">
        <v>0.45833333333333331</v>
      </c>
      <c r="C5705" s="91">
        <f t="shared" si="178"/>
        <v>41877.458333333336</v>
      </c>
      <c r="D5705" s="91">
        <f t="shared" si="179"/>
        <v>41877.416666666672</v>
      </c>
      <c r="E5705" s="88" t="s">
        <v>142</v>
      </c>
      <c r="F5705" s="88">
        <v>28.885439999999999</v>
      </c>
      <c r="G5705" s="88">
        <v>6.9548100000000002</v>
      </c>
      <c r="I5705" s="88">
        <v>27.988959999999999</v>
      </c>
      <c r="J5705" s="88">
        <v>5.9598300000000002</v>
      </c>
    </row>
    <row r="5706" spans="1:10">
      <c r="A5706" s="89">
        <v>41877</v>
      </c>
      <c r="B5706" s="90">
        <v>0.5</v>
      </c>
      <c r="C5706" s="91">
        <f t="shared" si="178"/>
        <v>41877.5</v>
      </c>
      <c r="D5706" s="91">
        <f t="shared" si="179"/>
        <v>41877.458333333336</v>
      </c>
      <c r="E5706" s="88" t="s">
        <v>142</v>
      </c>
      <c r="F5706" s="88">
        <v>35.66478</v>
      </c>
      <c r="G5706" s="88">
        <v>6.6626700000000003</v>
      </c>
      <c r="I5706" s="88">
        <v>28.901700000000002</v>
      </c>
      <c r="J5706" s="88">
        <v>6.7233900000000002</v>
      </c>
    </row>
    <row r="5707" spans="1:10">
      <c r="A5707" s="89">
        <v>41877</v>
      </c>
      <c r="B5707" s="90">
        <v>0.54166666666666663</v>
      </c>
      <c r="C5707" s="91">
        <f t="shared" si="178"/>
        <v>41877.541666666664</v>
      </c>
      <c r="D5707" s="91">
        <f t="shared" si="179"/>
        <v>41877.5</v>
      </c>
      <c r="E5707" s="88" t="s">
        <v>142</v>
      </c>
      <c r="F5707" s="88">
        <v>33.848860000000002</v>
      </c>
      <c r="G5707" s="88">
        <v>5.8948</v>
      </c>
      <c r="I5707" s="88">
        <v>28.467559999999999</v>
      </c>
      <c r="J5707" s="88">
        <v>4.5880900000000002</v>
      </c>
    </row>
    <row r="5708" spans="1:10">
      <c r="A5708" s="89">
        <v>41877</v>
      </c>
      <c r="B5708" s="90">
        <v>0.58333333333333337</v>
      </c>
      <c r="C5708" s="91">
        <f t="shared" si="178"/>
        <v>41877.583333333336</v>
      </c>
      <c r="D5708" s="91">
        <f t="shared" si="179"/>
        <v>41877.541666666672</v>
      </c>
      <c r="E5708" s="88" t="s">
        <v>142</v>
      </c>
      <c r="F5708" s="88">
        <v>30.71236</v>
      </c>
      <c r="G5708" s="88">
        <v>4.8462800000000001</v>
      </c>
      <c r="I5708" s="88">
        <v>27.119730000000001</v>
      </c>
      <c r="J5708" s="88">
        <v>5.7781399999999996</v>
      </c>
    </row>
    <row r="5709" spans="1:10">
      <c r="A5709" s="89">
        <v>41877</v>
      </c>
      <c r="B5709" s="90">
        <v>0.625</v>
      </c>
      <c r="C5709" s="91">
        <f t="shared" si="178"/>
        <v>41877.625</v>
      </c>
      <c r="D5709" s="91">
        <f t="shared" si="179"/>
        <v>41877.583333333336</v>
      </c>
      <c r="E5709" s="88" t="s">
        <v>142</v>
      </c>
      <c r="F5709" s="88">
        <v>33.068559999999998</v>
      </c>
      <c r="G5709" s="88">
        <v>4.42361</v>
      </c>
      <c r="I5709" s="88">
        <v>30.24953</v>
      </c>
      <c r="J5709" s="88">
        <v>8.4345999999999997</v>
      </c>
    </row>
    <row r="5710" spans="1:10">
      <c r="A5710" s="89">
        <v>41877</v>
      </c>
      <c r="B5710" s="90">
        <v>0.66666666666666663</v>
      </c>
      <c r="C5710" s="91">
        <f t="shared" si="178"/>
        <v>41877.666666666664</v>
      </c>
      <c r="D5710" s="91">
        <f t="shared" si="179"/>
        <v>41877.625</v>
      </c>
      <c r="E5710" s="88" t="s">
        <v>142</v>
      </c>
      <c r="F5710" s="88">
        <v>26.06307</v>
      </c>
      <c r="G5710" s="88">
        <v>4.9462000000000002</v>
      </c>
      <c r="I5710" s="88">
        <v>27.033190000000001</v>
      </c>
      <c r="J5710" s="88">
        <v>6.9194300000000002</v>
      </c>
    </row>
    <row r="5711" spans="1:10">
      <c r="A5711" s="89">
        <v>41877</v>
      </c>
      <c r="B5711" s="90">
        <v>0.70833333333333337</v>
      </c>
      <c r="C5711" s="91">
        <f t="shared" si="178"/>
        <v>41877.708333333336</v>
      </c>
      <c r="D5711" s="91">
        <f t="shared" si="179"/>
        <v>41877.666666666672</v>
      </c>
      <c r="E5711" s="88" t="s">
        <v>142</v>
      </c>
      <c r="F5711" s="88">
        <v>27.162279999999999</v>
      </c>
      <c r="G5711" s="88">
        <v>3.5668099999999998</v>
      </c>
      <c r="I5711" s="88">
        <v>37.028869999999998</v>
      </c>
      <c r="J5711" s="88">
        <v>2.9371200000000002</v>
      </c>
    </row>
    <row r="5712" spans="1:10">
      <c r="A5712" s="89">
        <v>41877</v>
      </c>
      <c r="B5712" s="90">
        <v>0.75</v>
      </c>
      <c r="C5712" s="91">
        <f t="shared" si="178"/>
        <v>41877.75</v>
      </c>
      <c r="D5712" s="91">
        <f t="shared" si="179"/>
        <v>41877.708333333336</v>
      </c>
      <c r="E5712" s="88" t="s">
        <v>142</v>
      </c>
      <c r="F5712" s="88">
        <v>26.438400000000001</v>
      </c>
      <c r="G5712" s="88">
        <v>3.6571799999999999</v>
      </c>
      <c r="I5712" s="88">
        <v>19.123090000000001</v>
      </c>
      <c r="J5712" s="88">
        <v>2.70045</v>
      </c>
    </row>
    <row r="5713" spans="1:10">
      <c r="A5713" s="89">
        <v>41877</v>
      </c>
      <c r="B5713" s="90">
        <v>0.79166666666666663</v>
      </c>
      <c r="C5713" s="91">
        <f t="shared" si="178"/>
        <v>41877.791666666664</v>
      </c>
      <c r="D5713" s="91">
        <f t="shared" si="179"/>
        <v>41877.75</v>
      </c>
      <c r="E5713" s="88" t="s">
        <v>142</v>
      </c>
      <c r="F5713" s="88">
        <v>24.924659999999999</v>
      </c>
      <c r="G5713" s="88">
        <v>4.5622699999999998</v>
      </c>
      <c r="I5713" s="88">
        <v>18.557939999999999</v>
      </c>
      <c r="J5713" s="88">
        <v>2.51207</v>
      </c>
    </row>
    <row r="5714" spans="1:10">
      <c r="A5714" s="89">
        <v>41877</v>
      </c>
      <c r="B5714" s="90">
        <v>0.83333333333333337</v>
      </c>
      <c r="C5714" s="91">
        <f t="shared" si="178"/>
        <v>41877.833333333336</v>
      </c>
      <c r="D5714" s="91">
        <f t="shared" si="179"/>
        <v>41877.791666666672</v>
      </c>
      <c r="E5714" s="88" t="s">
        <v>142</v>
      </c>
      <c r="F5714" s="88">
        <v>22.159179999999999</v>
      </c>
      <c r="G5714" s="88">
        <v>4.8959999999999999</v>
      </c>
      <c r="I5714" s="88">
        <v>18.73246</v>
      </c>
      <c r="J5714" s="88">
        <v>3.2718099999999999</v>
      </c>
    </row>
    <row r="5715" spans="1:10">
      <c r="A5715" s="89">
        <v>41877</v>
      </c>
      <c r="B5715" s="90">
        <v>0.875</v>
      </c>
      <c r="C5715" s="91">
        <f t="shared" si="178"/>
        <v>41877.875</v>
      </c>
      <c r="D5715" s="91">
        <f t="shared" si="179"/>
        <v>41877.833333333336</v>
      </c>
      <c r="E5715" s="88" t="s">
        <v>142</v>
      </c>
      <c r="F5715" s="88">
        <v>19.114000000000001</v>
      </c>
      <c r="G5715" s="88">
        <v>4.70045</v>
      </c>
      <c r="I5715" s="88">
        <v>19.035589999999999</v>
      </c>
      <c r="J5715" s="88">
        <v>4.5522299999999998</v>
      </c>
    </row>
    <row r="5716" spans="1:10">
      <c r="A5716" s="89">
        <v>41877</v>
      </c>
      <c r="B5716" s="90">
        <v>0.91666666666666663</v>
      </c>
      <c r="C5716" s="91">
        <f t="shared" si="178"/>
        <v>41877.916666666664</v>
      </c>
      <c r="D5716" s="91">
        <f t="shared" si="179"/>
        <v>41877.875</v>
      </c>
      <c r="E5716" s="88" t="s">
        <v>142</v>
      </c>
      <c r="F5716" s="88">
        <v>22.362380000000002</v>
      </c>
      <c r="G5716" s="88">
        <v>4.9356799999999996</v>
      </c>
      <c r="I5716" s="88">
        <v>14.125249999999999</v>
      </c>
      <c r="J5716" s="88">
        <v>4.17164</v>
      </c>
    </row>
    <row r="5717" spans="1:10">
      <c r="A5717" s="89">
        <v>41877</v>
      </c>
      <c r="B5717" s="90">
        <v>0.95833333333333337</v>
      </c>
      <c r="C5717" s="91">
        <f t="shared" si="178"/>
        <v>41877.958333333336</v>
      </c>
      <c r="D5717" s="91">
        <f t="shared" si="179"/>
        <v>41877.916666666672</v>
      </c>
      <c r="E5717" s="88" t="s">
        <v>142</v>
      </c>
      <c r="F5717" s="88">
        <v>16.141500000000001</v>
      </c>
      <c r="G5717" s="88">
        <v>4.0253300000000003</v>
      </c>
      <c r="I5717" s="88">
        <v>10.909380000000001</v>
      </c>
      <c r="J5717" s="88">
        <v>4.7391800000000002</v>
      </c>
    </row>
    <row r="5718" spans="1:10">
      <c r="A5718" s="89">
        <v>41877</v>
      </c>
      <c r="B5718" s="92">
        <v>1</v>
      </c>
      <c r="C5718" s="91">
        <f t="shared" si="178"/>
        <v>41878</v>
      </c>
      <c r="D5718" s="91">
        <f t="shared" si="179"/>
        <v>41877.958333333336</v>
      </c>
      <c r="E5718" s="88" t="s">
        <v>142</v>
      </c>
      <c r="F5718" s="88">
        <v>9.3884600000000002</v>
      </c>
      <c r="G5718" s="88">
        <v>4.9868399999999999</v>
      </c>
      <c r="I5718" s="88">
        <v>10.213710000000001</v>
      </c>
      <c r="J5718" s="88">
        <v>4.6440299999999999</v>
      </c>
    </row>
    <row r="5719" spans="1:10">
      <c r="A5719" s="89">
        <v>41878</v>
      </c>
      <c r="B5719" s="90">
        <v>4.1666666666666664E-2</v>
      </c>
      <c r="C5719" s="91">
        <f t="shared" si="178"/>
        <v>41878.041666666664</v>
      </c>
      <c r="D5719" s="91">
        <f t="shared" si="179"/>
        <v>41878</v>
      </c>
      <c r="E5719" s="88" t="s">
        <v>142</v>
      </c>
      <c r="F5719" s="88">
        <v>8.5303900000000006</v>
      </c>
      <c r="G5719" s="88">
        <v>4.8131300000000001</v>
      </c>
      <c r="I5719" s="88">
        <v>12.779960000000001</v>
      </c>
      <c r="J5719" s="88">
        <v>3.0313099999999999</v>
      </c>
    </row>
    <row r="5720" spans="1:10">
      <c r="A5720" s="89">
        <v>41878</v>
      </c>
      <c r="B5720" s="90">
        <v>8.3333333333333329E-2</v>
      </c>
      <c r="C5720" s="91">
        <f t="shared" si="178"/>
        <v>41878.083333333336</v>
      </c>
      <c r="D5720" s="91">
        <f t="shared" si="179"/>
        <v>41878.041666666672</v>
      </c>
      <c r="E5720" s="88" t="s">
        <v>142</v>
      </c>
      <c r="G5720" s="88">
        <v>5.0289200000000003</v>
      </c>
      <c r="I5720" s="88">
        <v>12.83798</v>
      </c>
      <c r="J5720" s="88">
        <v>4.6937499999999996</v>
      </c>
    </row>
    <row r="5721" spans="1:10">
      <c r="A5721" s="89">
        <v>41878</v>
      </c>
      <c r="B5721" s="90">
        <v>0.125</v>
      </c>
      <c r="C5721" s="91">
        <f t="shared" si="178"/>
        <v>41878.125</v>
      </c>
      <c r="D5721" s="91">
        <f t="shared" si="179"/>
        <v>41878.083333333336</v>
      </c>
      <c r="E5721" s="88" t="s">
        <v>142</v>
      </c>
      <c r="F5721" s="88">
        <v>9.9540799999999994</v>
      </c>
      <c r="G5721" s="88">
        <v>5.5586799999999998</v>
      </c>
      <c r="I5721" s="88">
        <v>10.626329999999999</v>
      </c>
      <c r="J5721" s="88">
        <v>9.0083500000000001</v>
      </c>
    </row>
    <row r="5722" spans="1:10">
      <c r="A5722" s="89">
        <v>41878</v>
      </c>
      <c r="B5722" s="90">
        <v>0.16666666666666666</v>
      </c>
      <c r="C5722" s="91">
        <f t="shared" si="178"/>
        <v>41878.166666666664</v>
      </c>
      <c r="D5722" s="91">
        <f t="shared" si="179"/>
        <v>41878.125</v>
      </c>
      <c r="E5722" s="88" t="s">
        <v>142</v>
      </c>
      <c r="F5722" s="88">
        <v>13.82498</v>
      </c>
      <c r="G5722" s="88">
        <v>4.6019500000000004</v>
      </c>
      <c r="I5722" s="88">
        <v>17.695879999999999</v>
      </c>
      <c r="J5722" s="88">
        <v>15.35594</v>
      </c>
    </row>
    <row r="5723" spans="1:10">
      <c r="A5723" s="89">
        <v>41878</v>
      </c>
      <c r="B5723" s="90">
        <v>0.20833333333333334</v>
      </c>
      <c r="C5723" s="91">
        <f t="shared" si="178"/>
        <v>41878.208333333336</v>
      </c>
      <c r="D5723" s="91">
        <f t="shared" si="179"/>
        <v>41878.166666666672</v>
      </c>
      <c r="E5723" s="88" t="s">
        <v>142</v>
      </c>
      <c r="F5723" s="88">
        <v>20.225639999999999</v>
      </c>
      <c r="G5723" s="88">
        <v>4.5579700000000001</v>
      </c>
      <c r="I5723" s="88">
        <v>44.877290000000002</v>
      </c>
      <c r="J5723" s="88">
        <v>17.656680000000001</v>
      </c>
    </row>
    <row r="5724" spans="1:10">
      <c r="A5724" s="89">
        <v>41878</v>
      </c>
      <c r="B5724" s="90">
        <v>0.25</v>
      </c>
      <c r="C5724" s="91">
        <f t="shared" si="178"/>
        <v>41878.25</v>
      </c>
      <c r="D5724" s="91">
        <f t="shared" si="179"/>
        <v>41878.208333333336</v>
      </c>
      <c r="E5724" s="88" t="s">
        <v>142</v>
      </c>
      <c r="F5724" s="88">
        <v>29.267939999999999</v>
      </c>
      <c r="G5724" s="88">
        <v>5.07721</v>
      </c>
      <c r="I5724" s="88">
        <v>44.496229999999997</v>
      </c>
      <c r="J5724" s="88">
        <v>16.733419999999999</v>
      </c>
    </row>
    <row r="5725" spans="1:10">
      <c r="A5725" s="89">
        <v>41878</v>
      </c>
      <c r="B5725" s="90">
        <v>0.29166666666666669</v>
      </c>
      <c r="C5725" s="91">
        <f t="shared" si="178"/>
        <v>41878.291666666664</v>
      </c>
      <c r="D5725" s="91">
        <f t="shared" si="179"/>
        <v>41878.25</v>
      </c>
      <c r="E5725" s="88" t="s">
        <v>142</v>
      </c>
      <c r="F5725" s="88">
        <v>44.672179999999997</v>
      </c>
      <c r="G5725" s="88">
        <v>6.9414199999999999</v>
      </c>
      <c r="I5725" s="88">
        <v>53.256430000000002</v>
      </c>
      <c r="J5725" s="88">
        <v>11.38416</v>
      </c>
    </row>
    <row r="5726" spans="1:10">
      <c r="A5726" s="89">
        <v>41878</v>
      </c>
      <c r="B5726" s="90">
        <v>0.33333333333333331</v>
      </c>
      <c r="C5726" s="91">
        <f t="shared" si="178"/>
        <v>41878.333333333336</v>
      </c>
      <c r="D5726" s="91">
        <f t="shared" si="179"/>
        <v>41878.291666666672</v>
      </c>
      <c r="E5726" s="88" t="s">
        <v>142</v>
      </c>
      <c r="F5726" s="88">
        <v>50.852420000000002</v>
      </c>
      <c r="G5726" s="88">
        <v>10.271559999999999</v>
      </c>
      <c r="I5726" s="88">
        <v>42.383389999999999</v>
      </c>
      <c r="J5726" s="88">
        <v>5.1996099999999998</v>
      </c>
    </row>
    <row r="5727" spans="1:10">
      <c r="A5727" s="89">
        <v>41878</v>
      </c>
      <c r="B5727" s="90">
        <v>0.375</v>
      </c>
      <c r="C5727" s="91">
        <f t="shared" si="178"/>
        <v>41878.375</v>
      </c>
      <c r="D5727" s="91">
        <f t="shared" si="179"/>
        <v>41878.333333333336</v>
      </c>
      <c r="E5727" s="88" t="s">
        <v>142</v>
      </c>
      <c r="F5727" s="88">
        <v>30.721920000000001</v>
      </c>
      <c r="G5727" s="88">
        <v>15.49508</v>
      </c>
      <c r="I5727" s="88">
        <v>28.69754</v>
      </c>
      <c r="J5727" s="88">
        <v>3.1173799999999998</v>
      </c>
    </row>
    <row r="5728" spans="1:10">
      <c r="A5728" s="89">
        <v>41878</v>
      </c>
      <c r="B5728" s="90">
        <v>0.41666666666666669</v>
      </c>
      <c r="C5728" s="91">
        <f t="shared" si="178"/>
        <v>41878.416666666664</v>
      </c>
      <c r="D5728" s="91">
        <f t="shared" si="179"/>
        <v>41878.375</v>
      </c>
      <c r="E5728" s="88" t="s">
        <v>142</v>
      </c>
      <c r="F5728" s="88">
        <v>37.221550000000001</v>
      </c>
      <c r="G5728" s="88">
        <v>11.135529999999999</v>
      </c>
      <c r="I5728" s="88">
        <v>25.520399999999999</v>
      </c>
      <c r="J5728" s="88">
        <v>2.6956699999999998</v>
      </c>
    </row>
    <row r="5729" spans="1:10">
      <c r="A5729" s="89">
        <v>41878</v>
      </c>
      <c r="B5729" s="90">
        <v>0.45833333333333331</v>
      </c>
      <c r="C5729" s="91">
        <f t="shared" si="178"/>
        <v>41878.458333333336</v>
      </c>
      <c r="D5729" s="91">
        <f t="shared" si="179"/>
        <v>41878.416666666672</v>
      </c>
      <c r="E5729" s="88" t="s">
        <v>142</v>
      </c>
      <c r="F5729" s="88">
        <v>24.142440000000001</v>
      </c>
      <c r="G5729" s="88">
        <v>5.5672899999999998</v>
      </c>
      <c r="I5729" s="88">
        <v>26.340859999999999</v>
      </c>
      <c r="J5729" s="88">
        <v>2.8381500000000002</v>
      </c>
    </row>
    <row r="5730" spans="1:10">
      <c r="A5730" s="89">
        <v>41878</v>
      </c>
      <c r="B5730" s="90">
        <v>0.5</v>
      </c>
      <c r="C5730" s="91">
        <f t="shared" si="178"/>
        <v>41878.5</v>
      </c>
      <c r="D5730" s="91">
        <f t="shared" si="179"/>
        <v>41878.458333333336</v>
      </c>
      <c r="E5730" s="88" t="s">
        <v>142</v>
      </c>
      <c r="F5730" s="88">
        <v>22.849119999999999</v>
      </c>
      <c r="G5730" s="88">
        <v>3.8049200000000001</v>
      </c>
      <c r="I5730" s="88">
        <v>27.600719999999999</v>
      </c>
      <c r="J5730" s="88">
        <v>4.0129000000000001</v>
      </c>
    </row>
    <row r="5731" spans="1:10">
      <c r="A5731" s="89">
        <v>41878</v>
      </c>
      <c r="B5731" s="90">
        <v>0.54166666666666663</v>
      </c>
      <c r="C5731" s="91">
        <f t="shared" si="178"/>
        <v>41878.541666666664</v>
      </c>
      <c r="D5731" s="91">
        <f t="shared" si="179"/>
        <v>41878.5</v>
      </c>
      <c r="E5731" s="88" t="s">
        <v>142</v>
      </c>
      <c r="F5731" s="88">
        <v>25.077660000000002</v>
      </c>
      <c r="G5731" s="88">
        <v>3.04088</v>
      </c>
      <c r="I5731" s="88">
        <v>29.680569999999999</v>
      </c>
      <c r="J5731" s="88">
        <v>3.59741</v>
      </c>
    </row>
    <row r="5732" spans="1:10">
      <c r="A5732" s="89">
        <v>41878</v>
      </c>
      <c r="B5732" s="90">
        <v>0.58333333333333337</v>
      </c>
      <c r="C5732" s="91">
        <f t="shared" si="178"/>
        <v>41878.583333333336</v>
      </c>
      <c r="D5732" s="91">
        <f t="shared" si="179"/>
        <v>41878.541666666672</v>
      </c>
      <c r="E5732" s="88" t="s">
        <v>142</v>
      </c>
      <c r="F5732" s="88">
        <v>16.059740000000001</v>
      </c>
      <c r="G5732" s="88">
        <v>2.4709500000000002</v>
      </c>
      <c r="I5732" s="88">
        <v>27.032229999999998</v>
      </c>
      <c r="J5732" s="88">
        <v>5.1642299999999999</v>
      </c>
    </row>
    <row r="5733" spans="1:10">
      <c r="A5733" s="89">
        <v>41878</v>
      </c>
      <c r="B5733" s="90">
        <v>0.625</v>
      </c>
      <c r="C5733" s="91">
        <f t="shared" si="178"/>
        <v>41878.625</v>
      </c>
      <c r="D5733" s="91">
        <f t="shared" si="179"/>
        <v>41878.583333333336</v>
      </c>
      <c r="E5733" s="88" t="s">
        <v>142</v>
      </c>
      <c r="F5733" s="88">
        <v>17.73366</v>
      </c>
      <c r="G5733" s="88">
        <v>2.5665800000000001</v>
      </c>
      <c r="H5733" s="88">
        <v>5.28233</v>
      </c>
      <c r="I5733" s="88">
        <v>22.385809999999999</v>
      </c>
      <c r="J5733" s="88">
        <v>7.5806699999999996</v>
      </c>
    </row>
    <row r="5734" spans="1:10">
      <c r="A5734" s="89">
        <v>41878</v>
      </c>
      <c r="B5734" s="90">
        <v>0.66666666666666663</v>
      </c>
      <c r="C5734" s="91">
        <f t="shared" si="178"/>
        <v>41878.666666666664</v>
      </c>
      <c r="D5734" s="91">
        <f t="shared" si="179"/>
        <v>41878.625</v>
      </c>
      <c r="E5734" s="88" t="s">
        <v>142</v>
      </c>
      <c r="F5734" s="88">
        <v>21.836449999999999</v>
      </c>
      <c r="G5734" s="88">
        <v>2.5694400000000002</v>
      </c>
      <c r="H5734" s="88">
        <v>5.7475399999999999</v>
      </c>
      <c r="I5734" s="88">
        <v>28.288270000000001</v>
      </c>
      <c r="J5734" s="88">
        <v>9.1020699999999994</v>
      </c>
    </row>
    <row r="5735" spans="1:10">
      <c r="A5735" s="89">
        <v>41878</v>
      </c>
      <c r="B5735" s="90">
        <v>0.70833333333333337</v>
      </c>
      <c r="C5735" s="91">
        <f t="shared" si="178"/>
        <v>41878.708333333336</v>
      </c>
      <c r="D5735" s="91">
        <f t="shared" si="179"/>
        <v>41878.666666666672</v>
      </c>
      <c r="E5735" s="88" t="s">
        <v>142</v>
      </c>
      <c r="F5735" s="88">
        <v>22.64209</v>
      </c>
      <c r="G5735" s="88">
        <v>2.47621</v>
      </c>
      <c r="H5735" s="88">
        <v>8.0454100000000004</v>
      </c>
      <c r="I5735" s="88">
        <v>27.894290000000002</v>
      </c>
      <c r="J5735" s="88">
        <v>11.805859999999999</v>
      </c>
    </row>
    <row r="5736" spans="1:10">
      <c r="A5736" s="89">
        <v>41878</v>
      </c>
      <c r="B5736" s="90">
        <v>0.75</v>
      </c>
      <c r="C5736" s="91">
        <f t="shared" si="178"/>
        <v>41878.75</v>
      </c>
      <c r="D5736" s="91">
        <f t="shared" si="179"/>
        <v>41878.708333333336</v>
      </c>
      <c r="E5736" s="88" t="s">
        <v>142</v>
      </c>
      <c r="F5736" s="88">
        <v>25.838349999999998</v>
      </c>
      <c r="G5736" s="88">
        <v>3.33636</v>
      </c>
      <c r="H5736" s="88">
        <v>9.9865999999999993</v>
      </c>
      <c r="I5736" s="88">
        <v>36.000900000000001</v>
      </c>
      <c r="J5736" s="88">
        <v>15.12501</v>
      </c>
    </row>
    <row r="5737" spans="1:10">
      <c r="A5737" s="89">
        <v>41878</v>
      </c>
      <c r="B5737" s="90">
        <v>0.79166666666666663</v>
      </c>
      <c r="C5737" s="91">
        <f t="shared" si="178"/>
        <v>41878.791666666664</v>
      </c>
      <c r="D5737" s="91">
        <f t="shared" si="179"/>
        <v>41878.75</v>
      </c>
      <c r="E5737" s="88" t="s">
        <v>142</v>
      </c>
      <c r="F5737" s="88">
        <v>31.53856</v>
      </c>
      <c r="G5737" s="88">
        <v>3.3841700000000001</v>
      </c>
      <c r="H5737" s="88">
        <v>10.51014</v>
      </c>
      <c r="I5737" s="88">
        <v>36.348979999999997</v>
      </c>
      <c r="J5737" s="88">
        <v>14.035360000000001</v>
      </c>
    </row>
    <row r="5738" spans="1:10">
      <c r="A5738" s="89">
        <v>41878</v>
      </c>
      <c r="B5738" s="90">
        <v>0.83333333333333337</v>
      </c>
      <c r="C5738" s="91">
        <f t="shared" si="178"/>
        <v>41878.833333333336</v>
      </c>
      <c r="D5738" s="91">
        <f t="shared" si="179"/>
        <v>41878.791666666672</v>
      </c>
      <c r="E5738" s="88" t="s">
        <v>142</v>
      </c>
      <c r="F5738" s="88">
        <v>32.272480000000002</v>
      </c>
      <c r="G5738" s="88">
        <v>7.4487100000000002</v>
      </c>
      <c r="H5738" s="88">
        <v>11.51182</v>
      </c>
      <c r="I5738" s="88">
        <v>24.461349999999999</v>
      </c>
      <c r="J5738" s="88">
        <v>13.703060000000001</v>
      </c>
    </row>
    <row r="5739" spans="1:10">
      <c r="A5739" s="89">
        <v>41878</v>
      </c>
      <c r="B5739" s="90">
        <v>0.875</v>
      </c>
      <c r="C5739" s="91">
        <f t="shared" si="178"/>
        <v>41878.875</v>
      </c>
      <c r="D5739" s="91">
        <f t="shared" si="179"/>
        <v>41878.833333333336</v>
      </c>
      <c r="E5739" s="88" t="s">
        <v>142</v>
      </c>
      <c r="F5739" s="88">
        <v>14.65883</v>
      </c>
      <c r="G5739" s="88">
        <v>9.0719399999999997</v>
      </c>
      <c r="H5739" s="88">
        <v>15.343030000000001</v>
      </c>
      <c r="I5739" s="88">
        <v>23.465900000000001</v>
      </c>
      <c r="J5739" s="88">
        <v>14.509180000000001</v>
      </c>
    </row>
    <row r="5740" spans="1:10">
      <c r="A5740" s="89">
        <v>41878</v>
      </c>
      <c r="B5740" s="90">
        <v>0.91666666666666663</v>
      </c>
      <c r="C5740" s="91">
        <f t="shared" si="178"/>
        <v>41878.916666666664</v>
      </c>
      <c r="D5740" s="91">
        <f t="shared" si="179"/>
        <v>41878.875</v>
      </c>
      <c r="E5740" s="88" t="s">
        <v>142</v>
      </c>
      <c r="F5740" s="88">
        <v>11.29283</v>
      </c>
      <c r="G5740" s="88">
        <v>5.6796499999999996</v>
      </c>
      <c r="H5740" s="88">
        <v>16.880680000000002</v>
      </c>
      <c r="I5740" s="88">
        <v>21.29569</v>
      </c>
      <c r="J5740" s="88">
        <v>14.45898</v>
      </c>
    </row>
    <row r="5741" spans="1:10">
      <c r="A5741" s="89">
        <v>41878</v>
      </c>
      <c r="B5741" s="90">
        <v>0.95833333333333337</v>
      </c>
      <c r="C5741" s="91">
        <f t="shared" si="178"/>
        <v>41878.958333333336</v>
      </c>
      <c r="D5741" s="91">
        <f t="shared" si="179"/>
        <v>41878.916666666672</v>
      </c>
      <c r="E5741" s="88" t="s">
        <v>142</v>
      </c>
      <c r="F5741" s="88">
        <v>10.30838</v>
      </c>
      <c r="G5741" s="88">
        <v>5.9646100000000004</v>
      </c>
      <c r="H5741" s="88">
        <v>18.29832</v>
      </c>
      <c r="I5741" s="88">
        <v>18.736280000000001</v>
      </c>
      <c r="J5741" s="88">
        <v>14.554130000000001</v>
      </c>
    </row>
    <row r="5742" spans="1:10">
      <c r="A5742" s="89">
        <v>41878</v>
      </c>
      <c r="B5742" s="92">
        <v>1</v>
      </c>
      <c r="C5742" s="91">
        <f t="shared" si="178"/>
        <v>41879</v>
      </c>
      <c r="D5742" s="91">
        <f t="shared" si="179"/>
        <v>41878.958333333336</v>
      </c>
      <c r="E5742" s="88" t="s">
        <v>142</v>
      </c>
      <c r="F5742" s="88">
        <v>9.0030900000000003</v>
      </c>
      <c r="G5742" s="88">
        <v>7.1651800000000003</v>
      </c>
      <c r="H5742" s="88">
        <v>17.652850000000001</v>
      </c>
      <c r="I5742" s="88">
        <v>18.12763</v>
      </c>
      <c r="J5742" s="88">
        <v>9.3851200000000006</v>
      </c>
    </row>
    <row r="5743" spans="1:10">
      <c r="A5743" s="89">
        <v>41879</v>
      </c>
      <c r="B5743" s="90">
        <v>4.1666666666666664E-2</v>
      </c>
      <c r="C5743" s="91">
        <f t="shared" si="178"/>
        <v>41879.041666666664</v>
      </c>
      <c r="D5743" s="91">
        <f t="shared" si="179"/>
        <v>41879</v>
      </c>
      <c r="E5743" s="88" t="s">
        <v>142</v>
      </c>
      <c r="F5743" s="88">
        <v>9.6262500000000006</v>
      </c>
      <c r="G5743" s="88">
        <v>5.9797500000000001</v>
      </c>
      <c r="H5743" s="88">
        <v>16.4526</v>
      </c>
      <c r="I5743" s="88">
        <v>17.540179999999999</v>
      </c>
      <c r="J5743" s="88">
        <v>4.8807</v>
      </c>
    </row>
    <row r="5744" spans="1:10">
      <c r="A5744" s="89">
        <v>41879</v>
      </c>
      <c r="B5744" s="90">
        <v>8.3333333333333329E-2</v>
      </c>
      <c r="C5744" s="91">
        <f t="shared" si="178"/>
        <v>41879.083333333336</v>
      </c>
      <c r="D5744" s="91">
        <f t="shared" si="179"/>
        <v>41879.041666666672</v>
      </c>
      <c r="E5744" s="88" t="s">
        <v>142</v>
      </c>
      <c r="G5744" s="88">
        <v>5.9185499999999998</v>
      </c>
      <c r="I5744" s="88">
        <v>17.36805</v>
      </c>
      <c r="J5744" s="88">
        <v>3.4592299999999998</v>
      </c>
    </row>
    <row r="5745" spans="1:10">
      <c r="A5745" s="89">
        <v>41879</v>
      </c>
      <c r="B5745" s="90">
        <v>0.125</v>
      </c>
      <c r="C5745" s="91">
        <f t="shared" si="178"/>
        <v>41879.125</v>
      </c>
      <c r="D5745" s="91">
        <f t="shared" si="179"/>
        <v>41879.083333333336</v>
      </c>
      <c r="E5745" s="88" t="s">
        <v>142</v>
      </c>
      <c r="F5745" s="88">
        <v>12.911770000000001</v>
      </c>
      <c r="G5745" s="88">
        <v>5.5811500000000001</v>
      </c>
      <c r="H5745" s="88">
        <v>15.52998</v>
      </c>
      <c r="I5745" s="88">
        <v>18.090340000000001</v>
      </c>
      <c r="J5745" s="88">
        <v>5.7346300000000001</v>
      </c>
    </row>
    <row r="5746" spans="1:10">
      <c r="A5746" s="89">
        <v>41879</v>
      </c>
      <c r="B5746" s="90">
        <v>0.16666666666666666</v>
      </c>
      <c r="C5746" s="91">
        <f t="shared" si="178"/>
        <v>41879.166666666664</v>
      </c>
      <c r="D5746" s="91">
        <f t="shared" si="179"/>
        <v>41879.125</v>
      </c>
      <c r="E5746" s="88" t="s">
        <v>142</v>
      </c>
      <c r="F5746" s="88">
        <v>16.552209999999999</v>
      </c>
      <c r="G5746" s="88">
        <v>5.5352499999999996</v>
      </c>
      <c r="H5746" s="88">
        <v>12.934240000000001</v>
      </c>
      <c r="I5746" s="88">
        <v>19.434349999999998</v>
      </c>
      <c r="J5746" s="88">
        <v>11.18765</v>
      </c>
    </row>
    <row r="5747" spans="1:10">
      <c r="A5747" s="89">
        <v>41879</v>
      </c>
      <c r="B5747" s="90">
        <v>0.20833333333333334</v>
      </c>
      <c r="C5747" s="91">
        <f t="shared" si="178"/>
        <v>41879.208333333336</v>
      </c>
      <c r="D5747" s="91">
        <f t="shared" si="179"/>
        <v>41879.166666666672</v>
      </c>
      <c r="E5747" s="88" t="s">
        <v>142</v>
      </c>
      <c r="F5747" s="88">
        <v>15.596439999999999</v>
      </c>
      <c r="G5747" s="88">
        <v>8.9199000000000002</v>
      </c>
      <c r="H5747" s="88">
        <v>12.934240000000001</v>
      </c>
      <c r="I5747" s="88">
        <v>26.884969999999999</v>
      </c>
      <c r="J5747" s="88">
        <v>14.921799999999999</v>
      </c>
    </row>
    <row r="5748" spans="1:10">
      <c r="A5748" s="89">
        <v>41879</v>
      </c>
      <c r="B5748" s="90">
        <v>0.25</v>
      </c>
      <c r="C5748" s="91">
        <f t="shared" si="178"/>
        <v>41879.25</v>
      </c>
      <c r="D5748" s="91">
        <f t="shared" si="179"/>
        <v>41879.208333333336</v>
      </c>
      <c r="E5748" s="88" t="s">
        <v>142</v>
      </c>
      <c r="F5748" s="88">
        <v>19.21011</v>
      </c>
      <c r="G5748" s="88">
        <v>10.06118</v>
      </c>
      <c r="H5748" s="88">
        <v>14.82283</v>
      </c>
      <c r="I5748" s="88">
        <v>35.074289999999998</v>
      </c>
      <c r="J5748" s="88">
        <v>10.966749999999999</v>
      </c>
    </row>
    <row r="5749" spans="1:10">
      <c r="A5749" s="89">
        <v>41879</v>
      </c>
      <c r="B5749" s="90">
        <v>0.29166666666666669</v>
      </c>
      <c r="C5749" s="91">
        <f t="shared" si="178"/>
        <v>41879.291666666664</v>
      </c>
      <c r="D5749" s="91">
        <f t="shared" si="179"/>
        <v>41879.25</v>
      </c>
      <c r="E5749" s="88" t="s">
        <v>142</v>
      </c>
      <c r="F5749" s="88">
        <v>25.581119999999999</v>
      </c>
      <c r="G5749" s="88">
        <v>6.9022100000000002</v>
      </c>
      <c r="H5749" s="88">
        <v>12.66888</v>
      </c>
      <c r="I5749" s="88">
        <v>38.600940000000001</v>
      </c>
      <c r="J5749" s="88">
        <v>5.62514</v>
      </c>
    </row>
    <row r="5750" spans="1:10">
      <c r="A5750" s="89">
        <v>41879</v>
      </c>
      <c r="B5750" s="90">
        <v>0.33333333333333331</v>
      </c>
      <c r="C5750" s="91">
        <f t="shared" si="178"/>
        <v>41879.333333333336</v>
      </c>
      <c r="D5750" s="91">
        <f t="shared" si="179"/>
        <v>41879.291666666672</v>
      </c>
      <c r="E5750" s="88" t="s">
        <v>142</v>
      </c>
      <c r="F5750" s="88">
        <v>19.001639999999998</v>
      </c>
      <c r="G5750" s="88">
        <v>3.70499</v>
      </c>
      <c r="H5750" s="88">
        <v>9.5137300000000007</v>
      </c>
      <c r="I5750" s="88">
        <v>38.305459999999997</v>
      </c>
      <c r="J5750" s="88">
        <v>3.4004300000000001</v>
      </c>
    </row>
    <row r="5751" spans="1:10">
      <c r="A5751" s="89">
        <v>41879</v>
      </c>
      <c r="B5751" s="90">
        <v>0.375</v>
      </c>
      <c r="C5751" s="91">
        <f t="shared" si="178"/>
        <v>41879.375</v>
      </c>
      <c r="D5751" s="91">
        <f t="shared" si="179"/>
        <v>41879.333333333336</v>
      </c>
      <c r="E5751" s="88" t="s">
        <v>142</v>
      </c>
      <c r="F5751" s="88">
        <v>22.041080000000001</v>
      </c>
      <c r="G5751" s="88">
        <v>1.41812</v>
      </c>
      <c r="H5751" s="88">
        <v>9.2971400000000006</v>
      </c>
      <c r="I5751" s="88">
        <v>34.128079999999997</v>
      </c>
      <c r="J5751" s="88">
        <v>3.3535699999999999</v>
      </c>
    </row>
    <row r="5752" spans="1:10">
      <c r="A5752" s="89">
        <v>41879</v>
      </c>
      <c r="B5752" s="90">
        <v>0.41666666666666669</v>
      </c>
      <c r="C5752" s="91">
        <f t="shared" si="178"/>
        <v>41879.416666666664</v>
      </c>
      <c r="D5752" s="91">
        <f t="shared" si="179"/>
        <v>41879.375</v>
      </c>
      <c r="E5752" s="88" t="s">
        <v>142</v>
      </c>
      <c r="F5752" s="88">
        <v>16.50966</v>
      </c>
      <c r="G5752" s="88">
        <v>1.6519200000000001</v>
      </c>
      <c r="H5752" s="88">
        <v>7.4018499999999996</v>
      </c>
      <c r="I5752" s="88">
        <v>28.835239999999999</v>
      </c>
      <c r="J5752" s="88">
        <v>2.2624900000000001</v>
      </c>
    </row>
    <row r="5753" spans="1:10">
      <c r="A5753" s="89">
        <v>41879</v>
      </c>
      <c r="B5753" s="90">
        <v>0.45833333333333331</v>
      </c>
      <c r="C5753" s="91">
        <f t="shared" si="178"/>
        <v>41879.458333333336</v>
      </c>
      <c r="D5753" s="91">
        <f t="shared" si="179"/>
        <v>41879.416666666672</v>
      </c>
      <c r="E5753" s="88" t="s">
        <v>142</v>
      </c>
      <c r="F5753" s="88">
        <v>15.66624</v>
      </c>
      <c r="G5753" s="88">
        <v>1.7953600000000001</v>
      </c>
      <c r="H5753" s="88">
        <v>7.1589700000000001</v>
      </c>
      <c r="I5753" s="88">
        <v>18.357610000000001</v>
      </c>
      <c r="J5753" s="88">
        <v>2.0764999999999998</v>
      </c>
    </row>
    <row r="5754" spans="1:10">
      <c r="A5754" s="89">
        <v>41879</v>
      </c>
      <c r="B5754" s="90">
        <v>0.5</v>
      </c>
      <c r="C5754" s="91">
        <f t="shared" si="178"/>
        <v>41879.5</v>
      </c>
      <c r="D5754" s="91">
        <f t="shared" si="179"/>
        <v>41879.458333333336</v>
      </c>
      <c r="E5754" s="88" t="s">
        <v>142</v>
      </c>
      <c r="F5754" s="88">
        <v>14.30789</v>
      </c>
      <c r="G5754" s="88">
        <v>1.9923500000000001</v>
      </c>
      <c r="H5754" s="88">
        <v>5.6739100000000002</v>
      </c>
      <c r="I5754" s="88">
        <v>16.536909999999999</v>
      </c>
      <c r="J5754" s="88">
        <v>3.0748199999999999</v>
      </c>
    </row>
    <row r="5755" spans="1:10">
      <c r="A5755" s="89">
        <v>41879</v>
      </c>
      <c r="B5755" s="90">
        <v>0.54166666666666663</v>
      </c>
      <c r="C5755" s="91">
        <f t="shared" si="178"/>
        <v>41879.541666666664</v>
      </c>
      <c r="D5755" s="91">
        <f t="shared" si="179"/>
        <v>41879.5</v>
      </c>
      <c r="E5755" s="88" t="s">
        <v>142</v>
      </c>
      <c r="F5755" s="88">
        <v>12.098000000000001</v>
      </c>
      <c r="G5755" s="88">
        <v>3.2852000000000001</v>
      </c>
      <c r="H5755" s="88">
        <v>3.9875600000000002</v>
      </c>
      <c r="I5755" s="88">
        <v>19.525189999999998</v>
      </c>
      <c r="J5755" s="88">
        <v>5.5854600000000003</v>
      </c>
    </row>
    <row r="5756" spans="1:10">
      <c r="A5756" s="89">
        <v>41879</v>
      </c>
      <c r="B5756" s="90">
        <v>0.58333333333333337</v>
      </c>
      <c r="C5756" s="91">
        <f t="shared" si="178"/>
        <v>41879.583333333336</v>
      </c>
      <c r="D5756" s="91">
        <f t="shared" si="179"/>
        <v>41879.541666666672</v>
      </c>
      <c r="E5756" s="88" t="s">
        <v>142</v>
      </c>
      <c r="F5756" s="88">
        <v>17.993760000000002</v>
      </c>
      <c r="G5756" s="88">
        <v>2.1812100000000001</v>
      </c>
      <c r="H5756" s="88">
        <v>3.3267899999999999</v>
      </c>
      <c r="I5756" s="88">
        <v>21.081489999999999</v>
      </c>
      <c r="J5756" s="88">
        <v>7.5266400000000004</v>
      </c>
    </row>
    <row r="5757" spans="1:10">
      <c r="A5757" s="89">
        <v>41879</v>
      </c>
      <c r="B5757" s="90">
        <v>0.625</v>
      </c>
      <c r="C5757" s="91">
        <f t="shared" si="178"/>
        <v>41879.625</v>
      </c>
      <c r="D5757" s="91">
        <f t="shared" si="179"/>
        <v>41879.583333333336</v>
      </c>
      <c r="E5757" s="88" t="s">
        <v>142</v>
      </c>
      <c r="F5757" s="88">
        <v>18.522559999999999</v>
      </c>
      <c r="G5757" s="88">
        <v>0.79990000000000006</v>
      </c>
      <c r="H5757" s="88">
        <v>4.7434799999999999</v>
      </c>
      <c r="I5757" s="88">
        <v>21.293780000000002</v>
      </c>
      <c r="J5757" s="88">
        <v>5.6289699999999998</v>
      </c>
    </row>
    <row r="5758" spans="1:10">
      <c r="A5758" s="89">
        <v>41879</v>
      </c>
      <c r="B5758" s="90">
        <v>0.66666666666666663</v>
      </c>
      <c r="C5758" s="91">
        <f t="shared" si="178"/>
        <v>41879.666666666664</v>
      </c>
      <c r="D5758" s="91">
        <f t="shared" si="179"/>
        <v>41879.625</v>
      </c>
      <c r="E5758" s="88" t="s">
        <v>142</v>
      </c>
      <c r="F5758" s="88">
        <v>20.880199999999999</v>
      </c>
      <c r="G5758" s="88">
        <v>1.0413600000000001</v>
      </c>
      <c r="H5758" s="88">
        <v>8.7908100000000005</v>
      </c>
      <c r="I5758" s="88">
        <v>28.2285</v>
      </c>
      <c r="J5758" s="88">
        <v>3.3129300000000002</v>
      </c>
    </row>
    <row r="5759" spans="1:10">
      <c r="A5759" s="89">
        <v>41879</v>
      </c>
      <c r="B5759" s="90">
        <v>0.70833333333333337</v>
      </c>
      <c r="C5759" s="91">
        <f t="shared" si="178"/>
        <v>41879.708333333336</v>
      </c>
      <c r="D5759" s="91">
        <f t="shared" si="179"/>
        <v>41879.666666666672</v>
      </c>
      <c r="E5759" s="88" t="s">
        <v>142</v>
      </c>
      <c r="F5759" s="88">
        <v>24.530200000000001</v>
      </c>
      <c r="G5759" s="88">
        <v>0.3715</v>
      </c>
      <c r="H5759" s="88">
        <v>6.2466999999999997</v>
      </c>
      <c r="I5759" s="88">
        <v>26.18882</v>
      </c>
      <c r="J5759" s="88">
        <v>6.1157000000000004</v>
      </c>
    </row>
    <row r="5760" spans="1:10">
      <c r="A5760" s="89">
        <v>41879</v>
      </c>
      <c r="B5760" s="90">
        <v>0.75</v>
      </c>
      <c r="C5760" s="91">
        <f t="shared" si="178"/>
        <v>41879.75</v>
      </c>
      <c r="D5760" s="91">
        <f t="shared" si="179"/>
        <v>41879.708333333336</v>
      </c>
      <c r="E5760" s="88" t="s">
        <v>142</v>
      </c>
      <c r="F5760" s="88">
        <v>16.677959999999999</v>
      </c>
      <c r="G5760" s="88">
        <v>1.2302200000000001</v>
      </c>
      <c r="H5760" s="88">
        <v>5.0322699999999996</v>
      </c>
      <c r="I5760" s="88">
        <v>21.423349999999999</v>
      </c>
      <c r="J5760" s="88">
        <v>17.16564</v>
      </c>
    </row>
    <row r="5761" spans="1:10">
      <c r="A5761" s="89">
        <v>41879</v>
      </c>
      <c r="B5761" s="90">
        <v>0.79166666666666663</v>
      </c>
      <c r="C5761" s="91">
        <f t="shared" si="178"/>
        <v>41879.791666666664</v>
      </c>
      <c r="D5761" s="91">
        <f t="shared" si="179"/>
        <v>41879.75</v>
      </c>
      <c r="E5761" s="88" t="s">
        <v>142</v>
      </c>
      <c r="F5761" s="88">
        <v>17.636119999999998</v>
      </c>
      <c r="G5761" s="88">
        <v>1.4248099999999999</v>
      </c>
      <c r="H5761" s="88">
        <v>6.3800999999999997</v>
      </c>
      <c r="I5761" s="88">
        <v>17.570139999999999</v>
      </c>
      <c r="J5761" s="88">
        <v>5.97417</v>
      </c>
    </row>
    <row r="5762" spans="1:10">
      <c r="A5762" s="89">
        <v>41879</v>
      </c>
      <c r="B5762" s="90">
        <v>0.83333333333333337</v>
      </c>
      <c r="C5762" s="91">
        <f t="shared" si="178"/>
        <v>41879.833333333336</v>
      </c>
      <c r="D5762" s="91">
        <f t="shared" si="179"/>
        <v>41879.791666666672</v>
      </c>
      <c r="E5762" s="88" t="s">
        <v>142</v>
      </c>
      <c r="F5762" s="88">
        <v>14.4542</v>
      </c>
      <c r="G5762" s="88">
        <v>3.0982500000000002</v>
      </c>
      <c r="H5762" s="88">
        <v>10.155849999999999</v>
      </c>
      <c r="I5762" s="88">
        <v>35.441020000000002</v>
      </c>
      <c r="J5762" s="88">
        <v>8.5335800000000006</v>
      </c>
    </row>
    <row r="5763" spans="1:10">
      <c r="A5763" s="89">
        <v>41879</v>
      </c>
      <c r="B5763" s="90">
        <v>0.875</v>
      </c>
      <c r="C5763" s="91">
        <f t="shared" si="178"/>
        <v>41879.875</v>
      </c>
      <c r="D5763" s="91">
        <f t="shared" si="179"/>
        <v>41879.833333333336</v>
      </c>
      <c r="E5763" s="88" t="s">
        <v>142</v>
      </c>
      <c r="F5763" s="88">
        <v>11.543850000000001</v>
      </c>
      <c r="G5763" s="88">
        <v>2.2357100000000001</v>
      </c>
      <c r="H5763" s="88">
        <v>10.803710000000001</v>
      </c>
      <c r="I5763" s="88">
        <v>40.763979999999997</v>
      </c>
      <c r="J5763" s="88">
        <v>12.898860000000001</v>
      </c>
    </row>
    <row r="5764" spans="1:10">
      <c r="A5764" s="89">
        <v>41879</v>
      </c>
      <c r="B5764" s="90">
        <v>0.91666666666666663</v>
      </c>
      <c r="C5764" s="91">
        <f t="shared" si="178"/>
        <v>41879.916666666664</v>
      </c>
      <c r="D5764" s="91">
        <f t="shared" si="179"/>
        <v>41879.875</v>
      </c>
      <c r="E5764" s="88" t="s">
        <v>142</v>
      </c>
      <c r="F5764" s="88">
        <v>4.7310499999999998</v>
      </c>
      <c r="G5764" s="88">
        <v>2.0487700000000002</v>
      </c>
      <c r="H5764" s="88">
        <v>6.6139000000000001</v>
      </c>
      <c r="I5764" s="88">
        <v>39.467309999999998</v>
      </c>
      <c r="J5764" s="88">
        <v>10.19506</v>
      </c>
    </row>
    <row r="5765" spans="1:10">
      <c r="A5765" s="89">
        <v>41879</v>
      </c>
      <c r="B5765" s="90">
        <v>0.95833333333333337</v>
      </c>
      <c r="C5765" s="91">
        <f t="shared" si="178"/>
        <v>41879.958333333336</v>
      </c>
      <c r="D5765" s="91">
        <f t="shared" si="179"/>
        <v>41879.916666666672</v>
      </c>
      <c r="E5765" s="88" t="s">
        <v>142</v>
      </c>
      <c r="F5765" s="88">
        <v>5.6404399999999999</v>
      </c>
      <c r="G5765" s="88">
        <v>3.04996</v>
      </c>
      <c r="H5765" s="88">
        <v>5.8474700000000004</v>
      </c>
      <c r="I5765" s="88">
        <v>24.321259999999999</v>
      </c>
      <c r="J5765" s="88">
        <v>7.7752699999999999</v>
      </c>
    </row>
    <row r="5766" spans="1:10">
      <c r="A5766" s="89">
        <v>41879</v>
      </c>
      <c r="B5766" s="92">
        <v>1</v>
      </c>
      <c r="C5766" s="91">
        <f t="shared" si="178"/>
        <v>41880</v>
      </c>
      <c r="D5766" s="91">
        <f t="shared" si="179"/>
        <v>41879.958333333336</v>
      </c>
      <c r="E5766" s="88" t="s">
        <v>142</v>
      </c>
      <c r="F5766" s="88">
        <v>11.31292</v>
      </c>
      <c r="G5766" s="88">
        <v>2.907</v>
      </c>
      <c r="H5766" s="88">
        <v>9.3267799999999994</v>
      </c>
      <c r="I5766" s="88">
        <v>22.114239999999999</v>
      </c>
      <c r="J5766" s="88">
        <v>6.3992300000000002</v>
      </c>
    </row>
    <row r="5767" spans="1:10">
      <c r="A5767" s="89">
        <v>41880</v>
      </c>
      <c r="B5767" s="90">
        <v>4.1666666666666664E-2</v>
      </c>
      <c r="C5767" s="91">
        <f t="shared" si="178"/>
        <v>41880.041666666664</v>
      </c>
      <c r="D5767" s="91">
        <f t="shared" si="179"/>
        <v>41880</v>
      </c>
      <c r="E5767" s="88" t="s">
        <v>142</v>
      </c>
      <c r="F5767" s="88">
        <v>14.625529999999999</v>
      </c>
      <c r="G5767" s="88">
        <v>3.24105</v>
      </c>
      <c r="H5767" s="88">
        <v>11.491580000000001</v>
      </c>
      <c r="I5767" s="88">
        <v>20.670940000000002</v>
      </c>
      <c r="J5767" s="88">
        <v>4.7386999999999997</v>
      </c>
    </row>
    <row r="5768" spans="1:10">
      <c r="A5768" s="89">
        <v>41880</v>
      </c>
      <c r="B5768" s="90">
        <v>8.3333333333333329E-2</v>
      </c>
      <c r="C5768" s="91">
        <f t="shared" ref="C5768:C5831" si="180">A5768+B5768</f>
        <v>41880.083333333336</v>
      </c>
      <c r="D5768" s="91">
        <f t="shared" ref="D5768:D5831" si="181">C5768-"01:00"</f>
        <v>41880.041666666672</v>
      </c>
      <c r="E5768" s="88" t="s">
        <v>142</v>
      </c>
      <c r="G5768" s="88">
        <v>4.1027899999999997</v>
      </c>
      <c r="I5768" s="88">
        <v>14.39411</v>
      </c>
      <c r="J5768" s="88">
        <v>3.69638</v>
      </c>
    </row>
    <row r="5769" spans="1:10">
      <c r="A5769" s="89">
        <v>41880</v>
      </c>
      <c r="B5769" s="90">
        <v>0.125</v>
      </c>
      <c r="C5769" s="91">
        <f t="shared" si="180"/>
        <v>41880.125</v>
      </c>
      <c r="D5769" s="91">
        <f t="shared" si="181"/>
        <v>41880.083333333336</v>
      </c>
      <c r="E5769" s="88" t="s">
        <v>142</v>
      </c>
      <c r="F5769" s="88">
        <v>9.7766999999999999</v>
      </c>
      <c r="G5769" s="88">
        <v>3.7207699999999999</v>
      </c>
      <c r="H5769" s="88">
        <v>8.4508600000000005</v>
      </c>
      <c r="I5769" s="88">
        <v>12.86778</v>
      </c>
      <c r="J5769" s="88">
        <v>4.35954</v>
      </c>
    </row>
    <row r="5770" spans="1:10">
      <c r="A5770" s="89">
        <v>41880</v>
      </c>
      <c r="B5770" s="90">
        <v>0.16666666666666666</v>
      </c>
      <c r="C5770" s="91">
        <f t="shared" si="180"/>
        <v>41880.166666666664</v>
      </c>
      <c r="D5770" s="91">
        <f t="shared" si="181"/>
        <v>41880.125</v>
      </c>
      <c r="E5770" s="88" t="s">
        <v>142</v>
      </c>
      <c r="F5770" s="88">
        <v>6.5632200000000003</v>
      </c>
      <c r="G5770" s="88">
        <v>2.2352300000000001</v>
      </c>
      <c r="H5770" s="88">
        <v>5.9048400000000001</v>
      </c>
      <c r="I5770" s="88">
        <v>14.941879999999999</v>
      </c>
      <c r="J5770" s="88">
        <v>7.2067800000000002</v>
      </c>
    </row>
    <row r="5771" spans="1:10">
      <c r="A5771" s="89">
        <v>41880</v>
      </c>
      <c r="B5771" s="90">
        <v>0.20833333333333334</v>
      </c>
      <c r="C5771" s="91">
        <f t="shared" si="180"/>
        <v>41880.208333333336</v>
      </c>
      <c r="D5771" s="91">
        <f t="shared" si="181"/>
        <v>41880.166666666672</v>
      </c>
      <c r="E5771" s="88" t="s">
        <v>142</v>
      </c>
      <c r="F5771" s="88">
        <v>9.0618999999999996</v>
      </c>
      <c r="G5771" s="88">
        <v>1.46784</v>
      </c>
      <c r="H5771" s="88">
        <v>5.1427100000000001</v>
      </c>
      <c r="I5771" s="88">
        <v>21.787680000000002</v>
      </c>
      <c r="J5771" s="88">
        <v>10.22662</v>
      </c>
    </row>
    <row r="5772" spans="1:10">
      <c r="A5772" s="89">
        <v>41880</v>
      </c>
      <c r="B5772" s="90">
        <v>0.25</v>
      </c>
      <c r="C5772" s="91">
        <f t="shared" si="180"/>
        <v>41880.25</v>
      </c>
      <c r="D5772" s="91">
        <f t="shared" si="181"/>
        <v>41880.208333333336</v>
      </c>
      <c r="E5772" s="88" t="s">
        <v>142</v>
      </c>
      <c r="F5772" s="88">
        <v>11.04134</v>
      </c>
      <c r="G5772" s="88">
        <v>1.3793899999999999</v>
      </c>
      <c r="H5772" s="88">
        <v>5.3215300000000001</v>
      </c>
      <c r="I5772" s="88">
        <v>30.452259999999999</v>
      </c>
      <c r="J5772" s="88">
        <v>8.4728499999999993</v>
      </c>
    </row>
    <row r="5773" spans="1:10">
      <c r="A5773" s="89">
        <v>41880</v>
      </c>
      <c r="B5773" s="90">
        <v>0.29166666666666669</v>
      </c>
      <c r="C5773" s="91">
        <f t="shared" si="180"/>
        <v>41880.291666666664</v>
      </c>
      <c r="D5773" s="91">
        <f t="shared" si="181"/>
        <v>41880.25</v>
      </c>
      <c r="E5773" s="88" t="s">
        <v>142</v>
      </c>
      <c r="F5773" s="88">
        <v>15.173299999999999</v>
      </c>
      <c r="G5773" s="88">
        <v>1.5682499999999999</v>
      </c>
      <c r="H5773" s="88">
        <v>6.1754600000000002</v>
      </c>
      <c r="I5773" s="88">
        <v>29.894770000000001</v>
      </c>
      <c r="J5773" s="88">
        <v>5.6280099999999997</v>
      </c>
    </row>
    <row r="5774" spans="1:10">
      <c r="A5774" s="89">
        <v>41880</v>
      </c>
      <c r="B5774" s="90">
        <v>0.33333333333333331</v>
      </c>
      <c r="C5774" s="91">
        <f t="shared" si="180"/>
        <v>41880.333333333336</v>
      </c>
      <c r="D5774" s="91">
        <f t="shared" si="181"/>
        <v>41880.291666666672</v>
      </c>
      <c r="E5774" s="88" t="s">
        <v>142</v>
      </c>
      <c r="F5774" s="88">
        <v>14.342320000000001</v>
      </c>
      <c r="G5774" s="88">
        <v>1.85656</v>
      </c>
      <c r="H5774" s="88">
        <v>5.29237</v>
      </c>
      <c r="I5774" s="88">
        <v>30.283480000000001</v>
      </c>
      <c r="J5774" s="88">
        <v>3.54386</v>
      </c>
    </row>
    <row r="5775" spans="1:10">
      <c r="A5775" s="89">
        <v>41880</v>
      </c>
      <c r="B5775" s="90">
        <v>0.375</v>
      </c>
      <c r="C5775" s="91">
        <f t="shared" si="180"/>
        <v>41880.375</v>
      </c>
      <c r="D5775" s="91">
        <f t="shared" si="181"/>
        <v>41880.333333333336</v>
      </c>
      <c r="E5775" s="88" t="s">
        <v>142</v>
      </c>
      <c r="F5775" s="88">
        <v>12.04588</v>
      </c>
      <c r="G5775" s="88">
        <v>1.56395</v>
      </c>
      <c r="H5775" s="88">
        <v>5.0542600000000002</v>
      </c>
      <c r="I5775" s="88">
        <v>21.256959999999999</v>
      </c>
      <c r="J5775" s="88">
        <v>3.0705200000000001</v>
      </c>
    </row>
    <row r="5776" spans="1:10">
      <c r="A5776" s="89">
        <v>41880</v>
      </c>
      <c r="B5776" s="90">
        <v>0.41666666666666669</v>
      </c>
      <c r="C5776" s="91">
        <f t="shared" si="180"/>
        <v>41880.416666666664</v>
      </c>
      <c r="D5776" s="91">
        <f t="shared" si="181"/>
        <v>41880.375</v>
      </c>
      <c r="E5776" s="88" t="s">
        <v>142</v>
      </c>
      <c r="F5776" s="88">
        <v>11.321999999999999</v>
      </c>
      <c r="G5776" s="88">
        <v>1.4683200000000001</v>
      </c>
      <c r="H5776" s="88">
        <v>4.1152199999999999</v>
      </c>
      <c r="I5776" s="88">
        <v>17.449169999999999</v>
      </c>
      <c r="J5776" s="88">
        <v>3.8775900000000001</v>
      </c>
    </row>
    <row r="5777" spans="1:10">
      <c r="A5777" s="89">
        <v>41880</v>
      </c>
      <c r="B5777" s="90">
        <v>0.45833333333333331</v>
      </c>
      <c r="C5777" s="91">
        <f t="shared" si="180"/>
        <v>41880.458333333336</v>
      </c>
      <c r="D5777" s="91">
        <f t="shared" si="181"/>
        <v>41880.416666666672</v>
      </c>
      <c r="E5777" s="88" t="s">
        <v>142</v>
      </c>
      <c r="F5777" s="88">
        <v>13.147959999999999</v>
      </c>
      <c r="G5777" s="88">
        <v>1.7073799999999999</v>
      </c>
      <c r="H5777" s="88">
        <v>4.1658999999999997</v>
      </c>
      <c r="I5777" s="88">
        <v>16.195049999999998</v>
      </c>
      <c r="J5777" s="88">
        <v>3.4482400000000002</v>
      </c>
    </row>
    <row r="5778" spans="1:10">
      <c r="A5778" s="89">
        <v>41880</v>
      </c>
      <c r="B5778" s="90">
        <v>0.5</v>
      </c>
      <c r="C5778" s="91">
        <f t="shared" si="180"/>
        <v>41880.5</v>
      </c>
      <c r="D5778" s="91">
        <f t="shared" si="181"/>
        <v>41880.458333333336</v>
      </c>
      <c r="E5778" s="88" t="s">
        <v>142</v>
      </c>
      <c r="F5778" s="88">
        <v>12.12716</v>
      </c>
      <c r="G5778" s="88">
        <v>1.66005</v>
      </c>
      <c r="H5778" s="88">
        <v>5.7575799999999999</v>
      </c>
      <c r="I5778" s="88">
        <v>16.241430000000001</v>
      </c>
      <c r="J5778" s="88">
        <v>2.9758499999999999</v>
      </c>
    </row>
    <row r="5779" spans="1:10">
      <c r="A5779" s="89">
        <v>41880</v>
      </c>
      <c r="B5779" s="90">
        <v>0.54166666666666663</v>
      </c>
      <c r="C5779" s="91">
        <f t="shared" si="180"/>
        <v>41880.541666666664</v>
      </c>
      <c r="D5779" s="91">
        <f t="shared" si="181"/>
        <v>41880.5</v>
      </c>
      <c r="E5779" s="88" t="s">
        <v>142</v>
      </c>
      <c r="F5779" s="88">
        <v>14.19983</v>
      </c>
      <c r="G5779" s="88">
        <v>0.98924000000000001</v>
      </c>
      <c r="H5779" s="88">
        <v>5.3578700000000001</v>
      </c>
      <c r="I5779" s="88">
        <v>20.271070000000002</v>
      </c>
      <c r="J5779" s="88">
        <v>3.6920799999999998</v>
      </c>
    </row>
    <row r="5780" spans="1:10">
      <c r="A5780" s="89">
        <v>41880</v>
      </c>
      <c r="B5780" s="90">
        <v>0.58333333333333337</v>
      </c>
      <c r="C5780" s="91">
        <f t="shared" si="180"/>
        <v>41880.583333333336</v>
      </c>
      <c r="D5780" s="91">
        <f t="shared" si="181"/>
        <v>41880.541666666672</v>
      </c>
      <c r="E5780" s="88" t="s">
        <v>142</v>
      </c>
      <c r="F5780" s="88">
        <v>11.98038</v>
      </c>
      <c r="G5780" s="88">
        <v>0.61248000000000002</v>
      </c>
      <c r="H5780" s="88">
        <v>4.6344700000000003</v>
      </c>
      <c r="I5780" s="88">
        <v>16.88738</v>
      </c>
      <c r="J5780" s="88">
        <v>4.4996299999999998</v>
      </c>
    </row>
    <row r="5781" spans="1:10">
      <c r="A5781" s="89">
        <v>41880</v>
      </c>
      <c r="B5781" s="90">
        <v>0.625</v>
      </c>
      <c r="C5781" s="91">
        <f t="shared" si="180"/>
        <v>41880.625</v>
      </c>
      <c r="D5781" s="91">
        <f t="shared" si="181"/>
        <v>41880.583333333336</v>
      </c>
      <c r="E5781" s="88" t="s">
        <v>142</v>
      </c>
      <c r="F5781" s="88">
        <v>14.9438</v>
      </c>
      <c r="G5781" s="88">
        <v>0.51063999999999998</v>
      </c>
      <c r="H5781" s="88">
        <v>5.7475399999999999</v>
      </c>
      <c r="I5781" s="88">
        <v>15.98085</v>
      </c>
      <c r="J5781" s="88">
        <v>5.3492600000000001</v>
      </c>
    </row>
    <row r="5782" spans="1:10">
      <c r="A5782" s="89">
        <v>41880</v>
      </c>
      <c r="B5782" s="90">
        <v>0.66666666666666663</v>
      </c>
      <c r="C5782" s="91">
        <f t="shared" si="180"/>
        <v>41880.666666666664</v>
      </c>
      <c r="D5782" s="91">
        <f t="shared" si="181"/>
        <v>41880.625</v>
      </c>
      <c r="E5782" s="88" t="s">
        <v>142</v>
      </c>
      <c r="F5782" s="88">
        <v>12.49675</v>
      </c>
      <c r="G5782" s="88">
        <v>0.94572999999999996</v>
      </c>
      <c r="H5782" s="88">
        <v>5.15036</v>
      </c>
      <c r="I5782" s="88">
        <v>26.26484</v>
      </c>
      <c r="J5782" s="88">
        <v>6.0176800000000004</v>
      </c>
    </row>
    <row r="5783" spans="1:10">
      <c r="A5783" s="89">
        <v>41880</v>
      </c>
      <c r="B5783" s="90">
        <v>0.70833333333333337</v>
      </c>
      <c r="C5783" s="91">
        <f t="shared" si="180"/>
        <v>41880.708333333336</v>
      </c>
      <c r="D5783" s="91">
        <f t="shared" si="181"/>
        <v>41880.666666666672</v>
      </c>
      <c r="E5783" s="88" t="s">
        <v>142</v>
      </c>
      <c r="F5783" s="88">
        <v>15.99424</v>
      </c>
      <c r="G5783" s="88">
        <v>1.18384</v>
      </c>
      <c r="H5783" s="88">
        <v>8.2892499999999991</v>
      </c>
      <c r="I5783" s="88">
        <v>30.966239999999999</v>
      </c>
      <c r="J5783" s="88">
        <v>5.1656599999999999</v>
      </c>
    </row>
    <row r="5784" spans="1:10">
      <c r="A5784" s="89">
        <v>41880</v>
      </c>
      <c r="B5784" s="90">
        <v>0.75</v>
      </c>
      <c r="C5784" s="91">
        <f t="shared" si="180"/>
        <v>41880.75</v>
      </c>
      <c r="D5784" s="91">
        <f t="shared" si="181"/>
        <v>41880.708333333336</v>
      </c>
      <c r="E5784" s="88" t="s">
        <v>142</v>
      </c>
      <c r="F5784" s="88">
        <v>15.198639999999999</v>
      </c>
      <c r="G5784" s="88">
        <v>1.377</v>
      </c>
      <c r="H5784" s="88">
        <v>8.0344099999999994</v>
      </c>
      <c r="I5784" s="88">
        <v>21.20532</v>
      </c>
      <c r="J5784" s="88">
        <v>4.4087899999999998</v>
      </c>
    </row>
    <row r="5785" spans="1:10">
      <c r="A5785" s="89">
        <v>41880</v>
      </c>
      <c r="B5785" s="90">
        <v>0.79166666666666663</v>
      </c>
      <c r="C5785" s="91">
        <f t="shared" si="180"/>
        <v>41880.791666666664</v>
      </c>
      <c r="D5785" s="91">
        <f t="shared" si="181"/>
        <v>41880.75</v>
      </c>
      <c r="E5785" s="88" t="s">
        <v>142</v>
      </c>
      <c r="F5785" s="88">
        <v>8.8238000000000003</v>
      </c>
      <c r="G5785" s="88">
        <v>1.8087500000000001</v>
      </c>
      <c r="H5785" s="88">
        <v>7.7881799999999997</v>
      </c>
      <c r="I5785" s="88">
        <v>17.186679999999999</v>
      </c>
      <c r="J5785" s="88">
        <v>3.83982</v>
      </c>
    </row>
    <row r="5786" spans="1:10">
      <c r="A5786" s="89">
        <v>41880</v>
      </c>
      <c r="B5786" s="90">
        <v>0.83333333333333337</v>
      </c>
      <c r="C5786" s="91">
        <f t="shared" si="180"/>
        <v>41880.833333333336</v>
      </c>
      <c r="D5786" s="91">
        <f t="shared" si="181"/>
        <v>41880.791666666672</v>
      </c>
      <c r="E5786" s="88" t="s">
        <v>142</v>
      </c>
      <c r="F5786" s="88">
        <v>7.6280099999999997</v>
      </c>
      <c r="G5786" s="88">
        <v>1.47597</v>
      </c>
      <c r="H5786" s="88">
        <v>6.3179400000000001</v>
      </c>
      <c r="I5786" s="88">
        <v>23.794370000000001</v>
      </c>
      <c r="J5786" s="88">
        <v>4.2663099999999998</v>
      </c>
    </row>
    <row r="5787" spans="1:10">
      <c r="A5787" s="89">
        <v>41880</v>
      </c>
      <c r="B5787" s="90">
        <v>0.875</v>
      </c>
      <c r="C5787" s="91">
        <f t="shared" si="180"/>
        <v>41880.875</v>
      </c>
      <c r="D5787" s="91">
        <f t="shared" si="181"/>
        <v>41880.833333333336</v>
      </c>
      <c r="E5787" s="88" t="s">
        <v>142</v>
      </c>
      <c r="F5787" s="88">
        <v>5.2593800000000002</v>
      </c>
      <c r="G5787" s="88">
        <v>0.75209000000000004</v>
      </c>
      <c r="H5787" s="88">
        <v>5.3167499999999999</v>
      </c>
      <c r="I5787" s="88">
        <v>19.172329999999999</v>
      </c>
      <c r="J5787" s="88">
        <v>2.7955999999999999</v>
      </c>
    </row>
    <row r="5788" spans="1:10">
      <c r="A5788" s="89">
        <v>41880</v>
      </c>
      <c r="B5788" s="90">
        <v>0.91666666666666663</v>
      </c>
      <c r="C5788" s="91">
        <f t="shared" si="180"/>
        <v>41880.916666666664</v>
      </c>
      <c r="D5788" s="91">
        <f t="shared" si="181"/>
        <v>41880.875</v>
      </c>
      <c r="E5788" s="88" t="s">
        <v>142</v>
      </c>
      <c r="F5788" s="88">
        <v>3.6261000000000001</v>
      </c>
      <c r="G5788" s="88">
        <v>0.99450000000000005</v>
      </c>
      <c r="H5788" s="88">
        <v>5.4931799999999997</v>
      </c>
      <c r="I5788" s="88">
        <v>13.169</v>
      </c>
      <c r="J5788" s="88">
        <v>1.94214</v>
      </c>
    </row>
    <row r="5789" spans="1:10">
      <c r="A5789" s="89">
        <v>41880</v>
      </c>
      <c r="B5789" s="90">
        <v>0.95833333333333337</v>
      </c>
      <c r="C5789" s="91">
        <f t="shared" si="180"/>
        <v>41880.958333333336</v>
      </c>
      <c r="D5789" s="91">
        <f t="shared" si="181"/>
        <v>41880.916666666672</v>
      </c>
      <c r="E5789" s="88" t="s">
        <v>142</v>
      </c>
      <c r="F5789" s="88">
        <v>1.72603</v>
      </c>
      <c r="G5789" s="88">
        <v>0.84772000000000003</v>
      </c>
      <c r="H5789" s="88">
        <v>5.1398400000000004</v>
      </c>
      <c r="I5789" s="88">
        <v>14.3361</v>
      </c>
      <c r="J5789" s="88">
        <v>0.37675999999999998</v>
      </c>
    </row>
    <row r="5790" spans="1:10">
      <c r="A5790" s="89">
        <v>41880</v>
      </c>
      <c r="B5790" s="92">
        <v>1</v>
      </c>
      <c r="C5790" s="91">
        <f t="shared" si="180"/>
        <v>41881</v>
      </c>
      <c r="D5790" s="91">
        <f t="shared" si="181"/>
        <v>41880.958333333336</v>
      </c>
      <c r="E5790" s="88" t="s">
        <v>142</v>
      </c>
      <c r="F5790" s="88">
        <v>2.2677499999999999</v>
      </c>
      <c r="G5790" s="88">
        <v>0.89888000000000001</v>
      </c>
      <c r="H5790" s="88">
        <v>5.4931799999999997</v>
      </c>
      <c r="I5790" s="88">
        <v>14.984920000000001</v>
      </c>
      <c r="J5790" s="88">
        <v>0.99258999999999997</v>
      </c>
    </row>
    <row r="5791" spans="1:10">
      <c r="A5791" s="89">
        <v>41881</v>
      </c>
      <c r="B5791" s="90">
        <v>4.1666666666666664E-2</v>
      </c>
      <c r="C5791" s="91">
        <f t="shared" si="180"/>
        <v>41881.041666666664</v>
      </c>
      <c r="D5791" s="91">
        <f t="shared" si="181"/>
        <v>41881</v>
      </c>
      <c r="E5791" s="88" t="s">
        <v>142</v>
      </c>
      <c r="F5791" s="88">
        <v>1.5663400000000001</v>
      </c>
      <c r="G5791" s="88">
        <v>1.3923000000000001</v>
      </c>
      <c r="H5791" s="88">
        <v>5.6680099999999998</v>
      </c>
      <c r="I5791" s="88">
        <v>15.720750000000001</v>
      </c>
      <c r="J5791" s="88">
        <v>5.4346899999999998</v>
      </c>
    </row>
    <row r="5792" spans="1:10">
      <c r="A5792" s="89">
        <v>41881</v>
      </c>
      <c r="B5792" s="90">
        <v>8.3333333333333329E-2</v>
      </c>
      <c r="C5792" s="91">
        <f t="shared" si="180"/>
        <v>41881.083333333336</v>
      </c>
      <c r="D5792" s="91">
        <f t="shared" si="181"/>
        <v>41881.041666666672</v>
      </c>
      <c r="E5792" s="88" t="s">
        <v>142</v>
      </c>
      <c r="G5792" s="88">
        <v>1.6390100000000001</v>
      </c>
      <c r="I5792" s="88">
        <v>13.196249999999999</v>
      </c>
      <c r="J5792" s="88">
        <v>2.6053000000000002</v>
      </c>
    </row>
    <row r="5793" spans="1:10">
      <c r="A5793" s="89">
        <v>41881</v>
      </c>
      <c r="B5793" s="90">
        <v>0.125</v>
      </c>
      <c r="C5793" s="91">
        <f t="shared" si="180"/>
        <v>41881.125</v>
      </c>
      <c r="D5793" s="91">
        <f t="shared" si="181"/>
        <v>41881.083333333336</v>
      </c>
      <c r="E5793" s="88" t="s">
        <v>142</v>
      </c>
      <c r="F5793" s="88">
        <v>4.06358</v>
      </c>
      <c r="G5793" s="88">
        <v>2.1300500000000002</v>
      </c>
      <c r="H5793" s="88">
        <v>6.8524900000000004</v>
      </c>
      <c r="I5793" s="88">
        <v>12.866339999999999</v>
      </c>
      <c r="J5793" s="88">
        <v>0.32895000000000002</v>
      </c>
    </row>
    <row r="5794" spans="1:10">
      <c r="A5794" s="89">
        <v>41881</v>
      </c>
      <c r="B5794" s="90">
        <v>0.16666666666666666</v>
      </c>
      <c r="C5794" s="91">
        <f t="shared" si="180"/>
        <v>41881.166666666664</v>
      </c>
      <c r="D5794" s="91">
        <f t="shared" si="181"/>
        <v>41881.125</v>
      </c>
      <c r="E5794" s="88" t="s">
        <v>142</v>
      </c>
      <c r="F5794" s="88">
        <v>3.6992500000000001</v>
      </c>
      <c r="G5794" s="88">
        <v>2.1826400000000001</v>
      </c>
      <c r="H5794" s="88">
        <v>5.9067600000000002</v>
      </c>
      <c r="I5794" s="88">
        <v>22.419280000000001</v>
      </c>
      <c r="J5794" s="88">
        <v>0.75687000000000004</v>
      </c>
    </row>
    <row r="5795" spans="1:10">
      <c r="A5795" s="89">
        <v>41881</v>
      </c>
      <c r="B5795" s="90">
        <v>0.20833333333333334</v>
      </c>
      <c r="C5795" s="91">
        <f t="shared" si="180"/>
        <v>41881.208333333336</v>
      </c>
      <c r="D5795" s="91">
        <f t="shared" si="181"/>
        <v>41881.166666666672</v>
      </c>
      <c r="E5795" s="88" t="s">
        <v>142</v>
      </c>
      <c r="F5795" s="88">
        <v>3.3052800000000002</v>
      </c>
      <c r="G5795" s="88">
        <v>2.32321</v>
      </c>
      <c r="H5795" s="88">
        <v>5.3755600000000001</v>
      </c>
      <c r="I5795" s="88">
        <v>30.767340000000001</v>
      </c>
      <c r="J5795" s="88">
        <v>2.6994899999999999</v>
      </c>
    </row>
    <row r="5796" spans="1:10">
      <c r="A5796" s="89">
        <v>41881</v>
      </c>
      <c r="B5796" s="90">
        <v>0.25</v>
      </c>
      <c r="C5796" s="91">
        <f t="shared" si="180"/>
        <v>41881.25</v>
      </c>
      <c r="D5796" s="91">
        <f t="shared" si="181"/>
        <v>41881.208333333336</v>
      </c>
      <c r="E5796" s="88" t="s">
        <v>142</v>
      </c>
      <c r="F5796" s="88">
        <v>8.0205500000000001</v>
      </c>
      <c r="G5796" s="88">
        <v>1.9885200000000001</v>
      </c>
      <c r="H5796" s="88">
        <v>4.3743699999999999</v>
      </c>
      <c r="I5796" s="88">
        <v>22.763529999999999</v>
      </c>
      <c r="J5796" s="88">
        <v>3.07626</v>
      </c>
    </row>
    <row r="5797" spans="1:10">
      <c r="A5797" s="89">
        <v>41881</v>
      </c>
      <c r="B5797" s="90">
        <v>0.29166666666666669</v>
      </c>
      <c r="C5797" s="91">
        <f t="shared" si="180"/>
        <v>41881.291666666664</v>
      </c>
      <c r="D5797" s="91">
        <f t="shared" si="181"/>
        <v>41881.25</v>
      </c>
      <c r="E5797" s="88" t="s">
        <v>142</v>
      </c>
      <c r="F5797" s="88">
        <v>11.40089</v>
      </c>
      <c r="G5797" s="88">
        <v>2.5168499999999998</v>
      </c>
      <c r="H5797" s="88">
        <v>5.0298800000000004</v>
      </c>
      <c r="I5797" s="88">
        <v>19.32103</v>
      </c>
      <c r="J5797" s="88">
        <v>2.17164</v>
      </c>
    </row>
    <row r="5798" spans="1:10">
      <c r="A5798" s="89">
        <v>41881</v>
      </c>
      <c r="B5798" s="90">
        <v>0.33333333333333331</v>
      </c>
      <c r="C5798" s="91">
        <f t="shared" si="180"/>
        <v>41881.333333333336</v>
      </c>
      <c r="D5798" s="91">
        <f t="shared" si="181"/>
        <v>41881.291666666672</v>
      </c>
      <c r="E5798" s="88" t="s">
        <v>142</v>
      </c>
      <c r="F5798" s="88">
        <v>16.619630000000001</v>
      </c>
      <c r="G5798" s="88">
        <v>3.4209800000000001</v>
      </c>
      <c r="H5798" s="88">
        <v>5.4697500000000003</v>
      </c>
      <c r="I5798" s="88">
        <v>17.083410000000001</v>
      </c>
      <c r="J5798" s="88">
        <v>2.5976499999999998</v>
      </c>
    </row>
    <row r="5799" spans="1:10">
      <c r="A5799" s="89">
        <v>41881</v>
      </c>
      <c r="B5799" s="90">
        <v>0.375</v>
      </c>
      <c r="C5799" s="91">
        <f t="shared" si="180"/>
        <v>41881.375</v>
      </c>
      <c r="D5799" s="91">
        <f t="shared" si="181"/>
        <v>41881.333333333336</v>
      </c>
      <c r="E5799" s="88" t="s">
        <v>142</v>
      </c>
      <c r="F5799" s="88">
        <v>15.587350000000001</v>
      </c>
      <c r="G5799" s="88">
        <v>4.9012599999999997</v>
      </c>
      <c r="H5799" s="88">
        <v>8.1778499999999994</v>
      </c>
      <c r="I5799" s="88">
        <v>19.622250000000001</v>
      </c>
      <c r="J5799" s="88">
        <v>3.0265300000000002</v>
      </c>
    </row>
    <row r="5800" spans="1:10">
      <c r="A5800" s="89">
        <v>41881</v>
      </c>
      <c r="B5800" s="90">
        <v>0.41666666666666669</v>
      </c>
      <c r="C5800" s="91">
        <f t="shared" si="180"/>
        <v>41881.416666666664</v>
      </c>
      <c r="D5800" s="91">
        <f t="shared" si="181"/>
        <v>41881.375</v>
      </c>
      <c r="E5800" s="88" t="s">
        <v>142</v>
      </c>
      <c r="F5800" s="88">
        <v>13.98898</v>
      </c>
      <c r="G5800" s="88">
        <v>4.2285399999999997</v>
      </c>
      <c r="H5800" s="88">
        <v>7.5792400000000004</v>
      </c>
      <c r="I5800" s="88">
        <v>17.384630000000001</v>
      </c>
      <c r="J5800" s="88">
        <v>3.2636799999999999</v>
      </c>
    </row>
    <row r="5801" spans="1:10">
      <c r="A5801" s="89">
        <v>41881</v>
      </c>
      <c r="B5801" s="90">
        <v>0.45833333333333331</v>
      </c>
      <c r="C5801" s="91">
        <f t="shared" si="180"/>
        <v>41881.458333333336</v>
      </c>
      <c r="D5801" s="91">
        <f t="shared" si="181"/>
        <v>41881.416666666672</v>
      </c>
      <c r="E5801" s="88" t="s">
        <v>142</v>
      </c>
      <c r="F5801" s="88">
        <v>17.72409</v>
      </c>
      <c r="G5801" s="88">
        <v>3.7518500000000001</v>
      </c>
      <c r="H5801" s="88">
        <v>4.7884200000000003</v>
      </c>
      <c r="I5801" s="88">
        <v>14.415469999999999</v>
      </c>
      <c r="J5801" s="88">
        <v>2.4546899999999998</v>
      </c>
    </row>
    <row r="5802" spans="1:10">
      <c r="A5802" s="89">
        <v>41881</v>
      </c>
      <c r="B5802" s="90">
        <v>0.5</v>
      </c>
      <c r="C5802" s="91">
        <f t="shared" si="180"/>
        <v>41881.5</v>
      </c>
      <c r="D5802" s="91">
        <f t="shared" si="181"/>
        <v>41881.458333333336</v>
      </c>
      <c r="E5802" s="88" t="s">
        <v>142</v>
      </c>
      <c r="F5802" s="88">
        <v>14.52209</v>
      </c>
      <c r="G5802" s="88">
        <v>4.5527100000000003</v>
      </c>
      <c r="H5802" s="88">
        <v>4.1195300000000001</v>
      </c>
      <c r="I5802" s="88">
        <v>20.310749999999999</v>
      </c>
      <c r="J5802" s="88">
        <v>1.7475499999999999</v>
      </c>
    </row>
    <row r="5803" spans="1:10">
      <c r="A5803" s="89">
        <v>41881</v>
      </c>
      <c r="B5803" s="90">
        <v>0.54166666666666663</v>
      </c>
      <c r="C5803" s="91">
        <f t="shared" si="180"/>
        <v>41881.541666666664</v>
      </c>
      <c r="D5803" s="91">
        <f t="shared" si="181"/>
        <v>41881.5</v>
      </c>
      <c r="E5803" s="88" t="s">
        <v>142</v>
      </c>
      <c r="F5803" s="88">
        <v>15.944509999999999</v>
      </c>
      <c r="G5803" s="88">
        <v>4.8003799999999996</v>
      </c>
      <c r="H5803" s="88">
        <v>4.1730799999999997</v>
      </c>
      <c r="I5803" s="88">
        <v>17.944030000000001</v>
      </c>
      <c r="J5803" s="88">
        <v>1.7967900000000001</v>
      </c>
    </row>
    <row r="5804" spans="1:10">
      <c r="A5804" s="89">
        <v>41881</v>
      </c>
      <c r="B5804" s="90">
        <v>0.58333333333333337</v>
      </c>
      <c r="C5804" s="91">
        <f t="shared" si="180"/>
        <v>41881.583333333336</v>
      </c>
      <c r="D5804" s="91">
        <f t="shared" si="181"/>
        <v>41881.541666666672</v>
      </c>
      <c r="E5804" s="88" t="s">
        <v>142</v>
      </c>
      <c r="F5804" s="88">
        <v>11.165649999999999</v>
      </c>
      <c r="G5804" s="88">
        <v>3.4640200000000001</v>
      </c>
      <c r="H5804" s="88">
        <v>4.4073599999999997</v>
      </c>
      <c r="I5804" s="88">
        <v>27.84122</v>
      </c>
      <c r="J5804" s="88">
        <v>1.6065</v>
      </c>
    </row>
    <row r="5805" spans="1:10">
      <c r="A5805" s="89">
        <v>41881</v>
      </c>
      <c r="B5805" s="90">
        <v>0.625</v>
      </c>
      <c r="C5805" s="91">
        <f t="shared" si="180"/>
        <v>41881.625</v>
      </c>
      <c r="D5805" s="91">
        <f t="shared" si="181"/>
        <v>41881.583333333336</v>
      </c>
      <c r="E5805" s="88" t="s">
        <v>142</v>
      </c>
      <c r="F5805" s="88">
        <v>11.702590000000001</v>
      </c>
      <c r="G5805" s="88">
        <v>1.8948100000000001</v>
      </c>
      <c r="H5805" s="88">
        <v>4.8725699999999996</v>
      </c>
      <c r="I5805" s="88">
        <v>32.746780000000001</v>
      </c>
      <c r="J5805" s="88">
        <v>3.0781700000000001</v>
      </c>
    </row>
    <row r="5806" spans="1:10">
      <c r="A5806" s="89">
        <v>41881</v>
      </c>
      <c r="B5806" s="90">
        <v>0.66666666666666663</v>
      </c>
      <c r="C5806" s="91">
        <f t="shared" si="180"/>
        <v>41881.666666666664</v>
      </c>
      <c r="D5806" s="91">
        <f t="shared" si="181"/>
        <v>41881.625</v>
      </c>
      <c r="E5806" s="88" t="s">
        <v>142</v>
      </c>
      <c r="F5806" s="88">
        <v>16.856300000000001</v>
      </c>
      <c r="G5806" s="88">
        <v>1.8460399999999999</v>
      </c>
      <c r="H5806" s="88">
        <v>6.7606900000000003</v>
      </c>
      <c r="I5806" s="88">
        <v>40.96575</v>
      </c>
      <c r="J5806" s="88">
        <v>5.6375700000000002</v>
      </c>
    </row>
    <row r="5807" spans="1:10">
      <c r="A5807" s="89">
        <v>41881</v>
      </c>
      <c r="B5807" s="90">
        <v>0.70833333333333337</v>
      </c>
      <c r="C5807" s="91">
        <f t="shared" si="180"/>
        <v>41881.708333333336</v>
      </c>
      <c r="D5807" s="91">
        <f t="shared" si="181"/>
        <v>41881.666666666672</v>
      </c>
      <c r="E5807" s="88" t="s">
        <v>142</v>
      </c>
      <c r="F5807" s="88">
        <v>21.253129999999999</v>
      </c>
      <c r="G5807" s="88">
        <v>3.0867800000000001</v>
      </c>
      <c r="H5807" s="88">
        <v>5.0533000000000001</v>
      </c>
      <c r="I5807" s="88">
        <v>34.640160000000002</v>
      </c>
      <c r="J5807" s="88">
        <v>7.1092399999999998</v>
      </c>
    </row>
    <row r="5808" spans="1:10">
      <c r="A5808" s="89">
        <v>41881</v>
      </c>
      <c r="B5808" s="90">
        <v>0.75</v>
      </c>
      <c r="C5808" s="91">
        <f t="shared" si="180"/>
        <v>41881.75</v>
      </c>
      <c r="D5808" s="91">
        <f t="shared" si="181"/>
        <v>41881.708333333336</v>
      </c>
      <c r="E5808" s="88" t="s">
        <v>142</v>
      </c>
      <c r="F5808" s="88">
        <v>13.070029999999999</v>
      </c>
      <c r="G5808" s="88">
        <v>4.0406300000000002</v>
      </c>
      <c r="H5808" s="88">
        <v>6.9309000000000003</v>
      </c>
      <c r="I5808" s="88">
        <v>35.414720000000003</v>
      </c>
      <c r="J5808" s="88">
        <v>5.0714699999999997</v>
      </c>
    </row>
    <row r="5809" spans="1:10">
      <c r="A5809" s="89">
        <v>41881</v>
      </c>
      <c r="B5809" s="90">
        <v>0.79166666666666663</v>
      </c>
      <c r="C5809" s="91">
        <f t="shared" si="180"/>
        <v>41881.791666666664</v>
      </c>
      <c r="D5809" s="91">
        <f t="shared" si="181"/>
        <v>41881.75</v>
      </c>
      <c r="E5809" s="88" t="s">
        <v>142</v>
      </c>
      <c r="F5809" s="88">
        <v>11.896710000000001</v>
      </c>
      <c r="G5809" s="88">
        <v>2.9003100000000002</v>
      </c>
      <c r="H5809" s="88">
        <v>8.5598700000000001</v>
      </c>
      <c r="I5809" s="88">
        <v>31.154630000000001</v>
      </c>
      <c r="J5809" s="88">
        <v>4.9251699999999996</v>
      </c>
    </row>
    <row r="5810" spans="1:10">
      <c r="A5810" s="89">
        <v>41881</v>
      </c>
      <c r="B5810" s="90">
        <v>0.83333333333333337</v>
      </c>
      <c r="C5810" s="91">
        <f t="shared" si="180"/>
        <v>41881.833333333336</v>
      </c>
      <c r="D5810" s="91">
        <f t="shared" si="181"/>
        <v>41881.791666666672</v>
      </c>
      <c r="E5810" s="88" t="s">
        <v>142</v>
      </c>
      <c r="F5810" s="88">
        <v>16.28876</v>
      </c>
      <c r="G5810" s="88">
        <v>3.2818499999999999</v>
      </c>
      <c r="H5810" s="88">
        <v>8.7353400000000008</v>
      </c>
      <c r="I5810" s="88">
        <v>21.816839999999999</v>
      </c>
      <c r="J5810" s="88">
        <v>7.30145</v>
      </c>
    </row>
    <row r="5811" spans="1:10">
      <c r="A5811" s="89">
        <v>41881</v>
      </c>
      <c r="B5811" s="90">
        <v>0.875</v>
      </c>
      <c r="C5811" s="91">
        <f t="shared" si="180"/>
        <v>41881.875</v>
      </c>
      <c r="D5811" s="91">
        <f t="shared" si="181"/>
        <v>41881.833333333336</v>
      </c>
      <c r="E5811" s="88" t="s">
        <v>142</v>
      </c>
      <c r="F5811" s="88">
        <v>12.727209999999999</v>
      </c>
      <c r="G5811" s="88">
        <v>2.37724</v>
      </c>
      <c r="H5811" s="88">
        <v>10.390610000000001</v>
      </c>
      <c r="I5811" s="88">
        <v>22.376249999999999</v>
      </c>
      <c r="J5811" s="88">
        <v>8.5340500000000006</v>
      </c>
    </row>
    <row r="5812" spans="1:10">
      <c r="A5812" s="89">
        <v>41881</v>
      </c>
      <c r="B5812" s="90">
        <v>0.91666666666666663</v>
      </c>
      <c r="C5812" s="91">
        <f t="shared" si="180"/>
        <v>41881.916666666664</v>
      </c>
      <c r="D5812" s="91">
        <f t="shared" si="181"/>
        <v>41881.875</v>
      </c>
      <c r="E5812" s="88" t="s">
        <v>142</v>
      </c>
      <c r="F5812" s="88">
        <v>8.0702700000000007</v>
      </c>
      <c r="G5812" s="88">
        <v>1.66005</v>
      </c>
      <c r="H5812" s="88">
        <v>10.80467</v>
      </c>
      <c r="I5812" s="88">
        <v>20.224689999999999</v>
      </c>
      <c r="J5812" s="88">
        <v>5.1670999999999996</v>
      </c>
    </row>
    <row r="5813" spans="1:10">
      <c r="A5813" s="89">
        <v>41881</v>
      </c>
      <c r="B5813" s="90">
        <v>0.95833333333333337</v>
      </c>
      <c r="C5813" s="91">
        <f t="shared" si="180"/>
        <v>41881.958333333336</v>
      </c>
      <c r="D5813" s="91">
        <f t="shared" si="181"/>
        <v>41881.916666666672</v>
      </c>
      <c r="E5813" s="88" t="s">
        <v>142</v>
      </c>
      <c r="F5813" s="88">
        <v>4.1243100000000004</v>
      </c>
      <c r="G5813" s="88">
        <v>1.9454899999999999</v>
      </c>
      <c r="H5813" s="88">
        <v>10.337059999999999</v>
      </c>
      <c r="I5813" s="88">
        <v>20.655000000000001</v>
      </c>
      <c r="J5813" s="88">
        <v>3.2216100000000001</v>
      </c>
    </row>
    <row r="5814" spans="1:10">
      <c r="A5814" s="89">
        <v>41881</v>
      </c>
      <c r="B5814" s="92">
        <v>1</v>
      </c>
      <c r="C5814" s="91">
        <f t="shared" si="180"/>
        <v>41882</v>
      </c>
      <c r="D5814" s="91">
        <f t="shared" si="181"/>
        <v>41881.958333333336</v>
      </c>
      <c r="E5814" s="88" t="s">
        <v>142</v>
      </c>
      <c r="F5814" s="88">
        <v>5.1828799999999999</v>
      </c>
      <c r="G5814" s="88">
        <v>2.3729300000000002</v>
      </c>
      <c r="H5814" s="88">
        <v>8.8596599999999999</v>
      </c>
      <c r="I5814" s="88">
        <v>18.976780000000002</v>
      </c>
      <c r="J5814" s="88">
        <v>1.70547</v>
      </c>
    </row>
    <row r="5815" spans="1:10">
      <c r="A5815" s="89">
        <v>41882</v>
      </c>
      <c r="B5815" s="90">
        <v>4.1666666666666664E-2</v>
      </c>
      <c r="C5815" s="91">
        <f t="shared" si="180"/>
        <v>41882.041666666664</v>
      </c>
      <c r="D5815" s="91">
        <f t="shared" si="181"/>
        <v>41882</v>
      </c>
      <c r="E5815" s="88" t="s">
        <v>142</v>
      </c>
      <c r="F5815" s="88">
        <v>6.1818400000000002</v>
      </c>
      <c r="G5815" s="88">
        <v>2.4588399999999999</v>
      </c>
      <c r="H5815" s="88">
        <v>9.0576000000000008</v>
      </c>
      <c r="I5815" s="88">
        <v>21.185400000000001</v>
      </c>
      <c r="J5815" s="88">
        <v>2.17882</v>
      </c>
    </row>
    <row r="5816" spans="1:10">
      <c r="A5816" s="89">
        <v>41882</v>
      </c>
      <c r="B5816" s="90">
        <v>8.3333333333333329E-2</v>
      </c>
      <c r="C5816" s="91">
        <f t="shared" si="180"/>
        <v>41882.083333333336</v>
      </c>
      <c r="D5816" s="91">
        <f t="shared" si="181"/>
        <v>41882.041666666672</v>
      </c>
      <c r="E5816" s="88" t="s">
        <v>142</v>
      </c>
      <c r="G5816" s="88">
        <v>2.3126899999999999</v>
      </c>
      <c r="I5816" s="88">
        <v>18.207640000000001</v>
      </c>
      <c r="J5816" s="88">
        <v>2.8897900000000001</v>
      </c>
    </row>
    <row r="5817" spans="1:10">
      <c r="A5817" s="89">
        <v>41882</v>
      </c>
      <c r="B5817" s="90">
        <v>0.125</v>
      </c>
      <c r="C5817" s="91">
        <f t="shared" si="180"/>
        <v>41882.125</v>
      </c>
      <c r="D5817" s="91">
        <f t="shared" si="181"/>
        <v>41882.083333333336</v>
      </c>
      <c r="E5817" s="88" t="s">
        <v>142</v>
      </c>
      <c r="F5817" s="88">
        <v>6.4800300000000002</v>
      </c>
      <c r="G5817" s="88">
        <v>2.2667899999999999</v>
      </c>
      <c r="H5817" s="88">
        <v>8.9155999999999995</v>
      </c>
      <c r="I5817" s="88">
        <v>20.657389999999999</v>
      </c>
      <c r="J5817" s="88">
        <v>2.9380799999999998</v>
      </c>
    </row>
    <row r="5818" spans="1:10">
      <c r="A5818" s="89">
        <v>41882</v>
      </c>
      <c r="B5818" s="90">
        <v>0.16666666666666666</v>
      </c>
      <c r="C5818" s="91">
        <f t="shared" si="180"/>
        <v>41882.166666666664</v>
      </c>
      <c r="D5818" s="91">
        <f t="shared" si="181"/>
        <v>41882.125</v>
      </c>
      <c r="E5818" s="88" t="s">
        <v>142</v>
      </c>
      <c r="F5818" s="88">
        <v>7.9239699999999997</v>
      </c>
      <c r="G5818" s="88">
        <v>2.0315500000000002</v>
      </c>
      <c r="H5818" s="88">
        <v>7.49796</v>
      </c>
      <c r="I5818" s="88">
        <v>19.928730000000002</v>
      </c>
      <c r="J5818" s="88">
        <v>4.6435500000000003</v>
      </c>
    </row>
    <row r="5819" spans="1:10">
      <c r="A5819" s="89">
        <v>41882</v>
      </c>
      <c r="B5819" s="90">
        <v>0.20833333333333334</v>
      </c>
      <c r="C5819" s="91">
        <f t="shared" si="180"/>
        <v>41882.208333333336</v>
      </c>
      <c r="D5819" s="91">
        <f t="shared" si="181"/>
        <v>41882.166666666672</v>
      </c>
      <c r="E5819" s="88" t="s">
        <v>142</v>
      </c>
      <c r="F5819" s="88">
        <v>12.898860000000001</v>
      </c>
      <c r="G5819" s="88">
        <v>2.0803199999999999</v>
      </c>
      <c r="H5819" s="88">
        <v>3.77719</v>
      </c>
      <c r="I5819" s="88">
        <v>12.249079999999999</v>
      </c>
      <c r="J5819" s="88">
        <v>5.8187800000000003</v>
      </c>
    </row>
    <row r="5820" spans="1:10">
      <c r="A5820" s="89">
        <v>41882</v>
      </c>
      <c r="B5820" s="90">
        <v>0.25</v>
      </c>
      <c r="C5820" s="91">
        <f t="shared" si="180"/>
        <v>41882.25</v>
      </c>
      <c r="D5820" s="91">
        <f t="shared" si="181"/>
        <v>41882.208333333336</v>
      </c>
      <c r="E5820" s="88" t="s">
        <v>142</v>
      </c>
      <c r="F5820" s="88">
        <v>15.72983</v>
      </c>
      <c r="G5820" s="88">
        <v>2.4518300000000002</v>
      </c>
      <c r="H5820" s="88">
        <v>3.77623</v>
      </c>
      <c r="I5820" s="88">
        <v>11.209160000000001</v>
      </c>
      <c r="J5820" s="88">
        <v>4.3007299999999997</v>
      </c>
    </row>
    <row r="5821" spans="1:10">
      <c r="A5821" s="89">
        <v>41882</v>
      </c>
      <c r="B5821" s="90">
        <v>0.29166666666666669</v>
      </c>
      <c r="C5821" s="91">
        <f t="shared" si="180"/>
        <v>41882.291666666664</v>
      </c>
      <c r="D5821" s="91">
        <f t="shared" si="181"/>
        <v>41882.25</v>
      </c>
      <c r="E5821" s="88" t="s">
        <v>142</v>
      </c>
      <c r="F5821" s="88">
        <v>13.64138</v>
      </c>
      <c r="G5821" s="88">
        <v>2.31508</v>
      </c>
      <c r="H5821" s="88">
        <v>6.3480699999999999</v>
      </c>
      <c r="I5821" s="88">
        <v>12.15394</v>
      </c>
      <c r="J5821" s="88">
        <v>4.6703299999999999</v>
      </c>
    </row>
    <row r="5822" spans="1:10">
      <c r="A5822" s="89">
        <v>41882</v>
      </c>
      <c r="B5822" s="90">
        <v>0.33333333333333331</v>
      </c>
      <c r="C5822" s="91">
        <f t="shared" si="180"/>
        <v>41882.333333333336</v>
      </c>
      <c r="D5822" s="91">
        <f t="shared" si="181"/>
        <v>41882.291666666672</v>
      </c>
      <c r="E5822" s="88" t="s">
        <v>142</v>
      </c>
      <c r="F5822" s="88">
        <v>11.35069</v>
      </c>
      <c r="G5822" s="88">
        <v>2.6473800000000001</v>
      </c>
      <c r="H5822" s="88">
        <v>6.8649199999999997</v>
      </c>
      <c r="I5822" s="88">
        <v>13.35929</v>
      </c>
      <c r="J5822" s="88">
        <v>3.2086999999999999</v>
      </c>
    </row>
    <row r="5823" spans="1:10">
      <c r="A5823" s="89">
        <v>41882</v>
      </c>
      <c r="B5823" s="90">
        <v>0.375</v>
      </c>
      <c r="C5823" s="91">
        <f t="shared" si="180"/>
        <v>41882.375</v>
      </c>
      <c r="D5823" s="91">
        <f t="shared" si="181"/>
        <v>41882.333333333336</v>
      </c>
      <c r="E5823" s="88" t="s">
        <v>142</v>
      </c>
      <c r="F5823" s="88">
        <v>7.7714400000000001</v>
      </c>
      <c r="G5823" s="88">
        <v>4.0674099999999997</v>
      </c>
      <c r="H5823" s="88">
        <v>5.3755600000000001</v>
      </c>
      <c r="I5823" s="88">
        <v>11.427670000000001</v>
      </c>
      <c r="J5823" s="88">
        <v>3.06717</v>
      </c>
    </row>
    <row r="5824" spans="1:10">
      <c r="A5824" s="89">
        <v>41882</v>
      </c>
      <c r="B5824" s="90">
        <v>0.41666666666666669</v>
      </c>
      <c r="C5824" s="91">
        <f t="shared" si="180"/>
        <v>41882.416666666664</v>
      </c>
      <c r="D5824" s="91">
        <f t="shared" si="181"/>
        <v>41882.375</v>
      </c>
      <c r="E5824" s="88" t="s">
        <v>142</v>
      </c>
      <c r="F5824" s="88">
        <v>8.5464800000000007</v>
      </c>
      <c r="G5824" s="88">
        <v>3.8752</v>
      </c>
      <c r="H5824" s="88">
        <v>4.4217000000000004</v>
      </c>
      <c r="I5824" s="88">
        <v>14.004759999999999</v>
      </c>
      <c r="J5824" s="88">
        <v>3.3052800000000002</v>
      </c>
    </row>
    <row r="5825" spans="1:10">
      <c r="A5825" s="89">
        <v>41882</v>
      </c>
      <c r="B5825" s="90">
        <v>0.45833333333333331</v>
      </c>
      <c r="C5825" s="91">
        <f t="shared" si="180"/>
        <v>41882.458333333336</v>
      </c>
      <c r="D5825" s="91">
        <f t="shared" si="181"/>
        <v>41882.416666666672</v>
      </c>
      <c r="E5825" s="88" t="s">
        <v>142</v>
      </c>
      <c r="F5825" s="88">
        <v>5.9866000000000001</v>
      </c>
      <c r="G5825" s="88">
        <v>2.6421199999999998</v>
      </c>
      <c r="H5825" s="88">
        <v>3.8168700000000002</v>
      </c>
      <c r="I5825" s="88">
        <v>15.98372</v>
      </c>
      <c r="J5825" s="88">
        <v>2.69041</v>
      </c>
    </row>
    <row r="5826" spans="1:10">
      <c r="A5826" s="89">
        <v>41882</v>
      </c>
      <c r="B5826" s="90">
        <v>0.5</v>
      </c>
      <c r="C5826" s="91">
        <f t="shared" si="180"/>
        <v>41882.5</v>
      </c>
      <c r="D5826" s="91">
        <f t="shared" si="181"/>
        <v>41882.458333333336</v>
      </c>
      <c r="E5826" s="88" t="s">
        <v>142</v>
      </c>
      <c r="F5826" s="88">
        <v>6.3208099999999998</v>
      </c>
      <c r="G5826" s="88">
        <v>1.9813499999999999</v>
      </c>
      <c r="H5826" s="88">
        <v>3.5156499999999999</v>
      </c>
      <c r="I5826" s="88">
        <v>19.889520000000001</v>
      </c>
      <c r="J5826" s="88">
        <v>1.9359299999999999</v>
      </c>
    </row>
    <row r="5827" spans="1:10">
      <c r="A5827" s="89">
        <v>41882</v>
      </c>
      <c r="B5827" s="90">
        <v>0.54166666666666663</v>
      </c>
      <c r="C5827" s="91">
        <f t="shared" si="180"/>
        <v>41882.541666666664</v>
      </c>
      <c r="D5827" s="91">
        <f t="shared" si="181"/>
        <v>41882.5</v>
      </c>
      <c r="E5827" s="88" t="s">
        <v>142</v>
      </c>
      <c r="F5827" s="88">
        <v>7.1192799999999998</v>
      </c>
      <c r="G5827" s="88">
        <v>2.07219</v>
      </c>
      <c r="H5827" s="88">
        <v>3.46163</v>
      </c>
      <c r="I5827" s="88">
        <v>17.399930000000001</v>
      </c>
      <c r="J5827" s="88">
        <v>1.51231</v>
      </c>
    </row>
    <row r="5828" spans="1:10">
      <c r="A5828" s="89">
        <v>41882</v>
      </c>
      <c r="B5828" s="90">
        <v>0.58333333333333337</v>
      </c>
      <c r="C5828" s="91">
        <f t="shared" si="180"/>
        <v>41882.583333333336</v>
      </c>
      <c r="D5828" s="91">
        <f t="shared" si="181"/>
        <v>41882.541666666672</v>
      </c>
      <c r="E5828" s="88" t="s">
        <v>142</v>
      </c>
      <c r="F5828" s="88">
        <v>8.8170999999999999</v>
      </c>
      <c r="G5828" s="88">
        <v>1.5591699999999999</v>
      </c>
      <c r="H5828" s="88">
        <v>3.5711200000000001</v>
      </c>
      <c r="I5828" s="88">
        <v>17.65907</v>
      </c>
      <c r="J5828" s="88">
        <v>1.5127900000000001</v>
      </c>
    </row>
    <row r="5829" spans="1:10">
      <c r="A5829" s="89">
        <v>41882</v>
      </c>
      <c r="B5829" s="90">
        <v>0.625</v>
      </c>
      <c r="C5829" s="91">
        <f t="shared" si="180"/>
        <v>41882.625</v>
      </c>
      <c r="D5829" s="91">
        <f t="shared" si="181"/>
        <v>41882.583333333336</v>
      </c>
      <c r="E5829" s="88" t="s">
        <v>142</v>
      </c>
      <c r="F5829" s="88">
        <v>9.2278099999999998</v>
      </c>
      <c r="G5829" s="88">
        <v>2.3189099999999998</v>
      </c>
      <c r="H5829" s="88">
        <v>3.9889999999999999</v>
      </c>
      <c r="I5829" s="88">
        <v>16.11138</v>
      </c>
      <c r="J5829" s="88">
        <v>2.79034</v>
      </c>
    </row>
    <row r="5830" spans="1:10">
      <c r="A5830" s="89">
        <v>41882</v>
      </c>
      <c r="B5830" s="90">
        <v>0.66666666666666663</v>
      </c>
      <c r="C5830" s="91">
        <f t="shared" si="180"/>
        <v>41882.666666666664</v>
      </c>
      <c r="D5830" s="91">
        <f t="shared" si="181"/>
        <v>41882.625</v>
      </c>
      <c r="E5830" s="88" t="s">
        <v>142</v>
      </c>
      <c r="F5830" s="88">
        <v>10.90555</v>
      </c>
      <c r="G5830" s="88">
        <v>2.9878</v>
      </c>
      <c r="H5830" s="88">
        <v>3.86755</v>
      </c>
      <c r="I5830" s="88">
        <v>19.715959999999999</v>
      </c>
      <c r="J5830" s="88">
        <v>5.6853800000000003</v>
      </c>
    </row>
    <row r="5831" spans="1:10">
      <c r="A5831" s="89">
        <v>41882</v>
      </c>
      <c r="B5831" s="90">
        <v>0.70833333333333337</v>
      </c>
      <c r="C5831" s="91">
        <f t="shared" si="180"/>
        <v>41882.708333333336</v>
      </c>
      <c r="D5831" s="91">
        <f t="shared" si="181"/>
        <v>41882.666666666672</v>
      </c>
      <c r="E5831" s="88" t="s">
        <v>142</v>
      </c>
      <c r="F5831" s="88">
        <v>13.2235</v>
      </c>
      <c r="G5831" s="88">
        <v>3.08725</v>
      </c>
      <c r="H5831" s="88">
        <v>4.2118000000000002</v>
      </c>
      <c r="I5831" s="88">
        <v>22.98443</v>
      </c>
      <c r="J5831" s="88">
        <v>6.1616</v>
      </c>
    </row>
    <row r="5832" spans="1:10">
      <c r="A5832" s="89">
        <v>41882</v>
      </c>
      <c r="B5832" s="90">
        <v>0.75</v>
      </c>
      <c r="C5832" s="91">
        <f t="shared" ref="C5832:C5895" si="182">A5832+B5832</f>
        <v>41882.75</v>
      </c>
      <c r="D5832" s="91">
        <f t="shared" ref="D5832:D5895" si="183">C5832-"01:00"</f>
        <v>41882.708333333336</v>
      </c>
      <c r="E5832" s="88" t="s">
        <v>142</v>
      </c>
      <c r="F5832" s="88">
        <v>16.498660000000001</v>
      </c>
      <c r="G5832" s="88">
        <v>2.79847</v>
      </c>
      <c r="H5832" s="88">
        <v>4.6153399999999998</v>
      </c>
      <c r="I5832" s="88">
        <v>16.14772</v>
      </c>
      <c r="J5832" s="88">
        <v>10.050190000000001</v>
      </c>
    </row>
    <row r="5833" spans="1:10">
      <c r="A5833" s="89">
        <v>41882</v>
      </c>
      <c r="B5833" s="90">
        <v>0.79166666666666663</v>
      </c>
      <c r="C5833" s="91">
        <f t="shared" si="182"/>
        <v>41882.791666666664</v>
      </c>
      <c r="D5833" s="91">
        <f t="shared" si="183"/>
        <v>41882.75</v>
      </c>
      <c r="E5833" s="88" t="s">
        <v>142</v>
      </c>
      <c r="F5833" s="88">
        <v>29.012630000000001</v>
      </c>
      <c r="G5833" s="88">
        <v>4.0841399999999997</v>
      </c>
      <c r="H5833" s="88">
        <v>6.6158200000000003</v>
      </c>
      <c r="I5833" s="88">
        <v>37.449620000000003</v>
      </c>
      <c r="J5833" s="88">
        <v>12.422639999999999</v>
      </c>
    </row>
    <row r="5834" spans="1:10">
      <c r="A5834" s="89">
        <v>41882</v>
      </c>
      <c r="B5834" s="90">
        <v>0.83333333333333337</v>
      </c>
      <c r="C5834" s="91">
        <f t="shared" si="182"/>
        <v>41882.833333333336</v>
      </c>
      <c r="D5834" s="91">
        <f t="shared" si="183"/>
        <v>41882.791666666672</v>
      </c>
      <c r="E5834" s="88" t="s">
        <v>142</v>
      </c>
      <c r="F5834" s="88">
        <v>23.94163</v>
      </c>
      <c r="G5834" s="88">
        <v>3.6815600000000002</v>
      </c>
      <c r="H5834" s="88">
        <v>9.3267799999999994</v>
      </c>
      <c r="I5834" s="88">
        <v>55.099600000000002</v>
      </c>
      <c r="J5834" s="88">
        <v>36.136690000000002</v>
      </c>
    </row>
    <row r="5835" spans="1:10">
      <c r="A5835" s="89">
        <v>41882</v>
      </c>
      <c r="B5835" s="90">
        <v>0.875</v>
      </c>
      <c r="C5835" s="91">
        <f t="shared" si="182"/>
        <v>41882.875</v>
      </c>
      <c r="D5835" s="91">
        <f t="shared" si="183"/>
        <v>41882.833333333336</v>
      </c>
      <c r="E5835" s="88" t="s">
        <v>142</v>
      </c>
      <c r="F5835" s="88">
        <v>14.878769999999999</v>
      </c>
      <c r="G5835" s="88">
        <v>2.79034</v>
      </c>
      <c r="H5835" s="88">
        <v>6.5550899999999999</v>
      </c>
      <c r="I5835" s="88">
        <v>71.246359999999996</v>
      </c>
      <c r="J5835" s="88">
        <v>45.956420000000001</v>
      </c>
    </row>
    <row r="5836" spans="1:10">
      <c r="A5836" s="89">
        <v>41882</v>
      </c>
      <c r="B5836" s="90">
        <v>0.91666666666666663</v>
      </c>
      <c r="C5836" s="91">
        <f t="shared" si="182"/>
        <v>41882.916666666664</v>
      </c>
      <c r="D5836" s="91">
        <f t="shared" si="183"/>
        <v>41882.875</v>
      </c>
      <c r="E5836" s="88" t="s">
        <v>142</v>
      </c>
      <c r="F5836" s="88">
        <v>10.78698</v>
      </c>
      <c r="G5836" s="88">
        <v>3.26464</v>
      </c>
      <c r="H5836" s="88">
        <v>7.6763000000000003</v>
      </c>
      <c r="I5836" s="88">
        <v>51.92342</v>
      </c>
      <c r="J5836" s="88">
        <v>23.521840000000001</v>
      </c>
    </row>
    <row r="5837" spans="1:10">
      <c r="A5837" s="89">
        <v>41882</v>
      </c>
      <c r="B5837" s="90">
        <v>0.95833333333333337</v>
      </c>
      <c r="C5837" s="91">
        <f t="shared" si="182"/>
        <v>41882.958333333336</v>
      </c>
      <c r="D5837" s="91">
        <f t="shared" si="183"/>
        <v>41882.916666666672</v>
      </c>
      <c r="E5837" s="88" t="s">
        <v>142</v>
      </c>
      <c r="G5837" s="88">
        <v>1.84365</v>
      </c>
      <c r="H5837" s="88">
        <v>11.098240000000001</v>
      </c>
      <c r="I5837" s="88">
        <v>19.237359999999999</v>
      </c>
      <c r="J5837" s="88">
        <v>12.231870000000001</v>
      </c>
    </row>
    <row r="5838" spans="1:10">
      <c r="A5838" s="89">
        <v>41882</v>
      </c>
      <c r="B5838" s="92">
        <v>1</v>
      </c>
      <c r="C5838" s="91">
        <f t="shared" si="182"/>
        <v>41883</v>
      </c>
      <c r="D5838" s="91">
        <f t="shared" si="183"/>
        <v>41882.958333333336</v>
      </c>
      <c r="E5838" s="88" t="s">
        <v>142</v>
      </c>
      <c r="G5838" s="88">
        <v>1.2101299999999999</v>
      </c>
      <c r="H5838" s="88">
        <v>17.650939999999999</v>
      </c>
      <c r="I5838" s="88">
        <v>20.996860000000002</v>
      </c>
      <c r="J5838" s="88">
        <v>15.40997</v>
      </c>
    </row>
    <row r="5839" spans="1:10">
      <c r="A5839" s="89">
        <v>41883</v>
      </c>
      <c r="B5839" s="90">
        <v>4.1666666666666664E-2</v>
      </c>
      <c r="C5839" s="91">
        <f t="shared" si="182"/>
        <v>41883.041666666664</v>
      </c>
      <c r="D5839" s="91">
        <f t="shared" si="183"/>
        <v>41883</v>
      </c>
      <c r="E5839" s="88" t="s">
        <v>142</v>
      </c>
      <c r="F5839" s="88">
        <v>4.1628800000000004</v>
      </c>
      <c r="G5839" s="88">
        <v>0.78476000000000001</v>
      </c>
      <c r="H5839" s="88">
        <v>17.63261</v>
      </c>
      <c r="I5839" s="88">
        <v>19.31561</v>
      </c>
      <c r="J5839" s="88">
        <v>18.587589999999999</v>
      </c>
    </row>
    <row r="5840" spans="1:10">
      <c r="A5840" s="89">
        <v>41883</v>
      </c>
      <c r="B5840" s="90">
        <v>8.3333333333333329E-2</v>
      </c>
      <c r="C5840" s="91">
        <f t="shared" si="182"/>
        <v>41883.083333333336</v>
      </c>
      <c r="D5840" s="91">
        <f t="shared" si="183"/>
        <v>41883.041666666672</v>
      </c>
      <c r="E5840" s="88" t="s">
        <v>142</v>
      </c>
      <c r="G5840" s="88">
        <v>0.58904999999999996</v>
      </c>
      <c r="I5840" s="88">
        <v>19.480730000000001</v>
      </c>
      <c r="J5840" s="88">
        <v>9.9583899999999996</v>
      </c>
    </row>
    <row r="5841" spans="1:10">
      <c r="A5841" s="89">
        <v>41883</v>
      </c>
      <c r="B5841" s="90">
        <v>0.125</v>
      </c>
      <c r="C5841" s="91">
        <f t="shared" si="182"/>
        <v>41883.125</v>
      </c>
      <c r="D5841" s="91">
        <f t="shared" si="183"/>
        <v>41883.083333333336</v>
      </c>
      <c r="E5841" s="88" t="s">
        <v>142</v>
      </c>
      <c r="F5841" s="88">
        <v>7.0949</v>
      </c>
      <c r="G5841" s="88">
        <v>0.82572000000000001</v>
      </c>
      <c r="H5841" s="88">
        <v>20.90363</v>
      </c>
      <c r="I5841" s="88">
        <v>16.537389999999998</v>
      </c>
      <c r="J5841" s="88">
        <v>9.8632399999999993</v>
      </c>
    </row>
    <row r="5842" spans="1:10">
      <c r="A5842" s="89">
        <v>41883</v>
      </c>
      <c r="B5842" s="90">
        <v>0.16666666666666666</v>
      </c>
      <c r="C5842" s="91">
        <f t="shared" si="182"/>
        <v>41883.166666666664</v>
      </c>
      <c r="D5842" s="91">
        <f t="shared" si="183"/>
        <v>41883.125</v>
      </c>
      <c r="E5842" s="88" t="s">
        <v>142</v>
      </c>
      <c r="F5842" s="88">
        <v>10.261039999999999</v>
      </c>
      <c r="G5842" s="88">
        <v>1.3966000000000001</v>
      </c>
      <c r="H5842" s="88">
        <v>16.88785</v>
      </c>
      <c r="I5842" s="88">
        <v>17.223500000000001</v>
      </c>
      <c r="J5842" s="88">
        <v>15.73509</v>
      </c>
    </row>
    <row r="5843" spans="1:10">
      <c r="A5843" s="89">
        <v>41883</v>
      </c>
      <c r="B5843" s="90">
        <v>0.20833333333333334</v>
      </c>
      <c r="C5843" s="91">
        <f t="shared" si="182"/>
        <v>41883.208333333336</v>
      </c>
      <c r="D5843" s="91">
        <f t="shared" si="183"/>
        <v>41883.166666666672</v>
      </c>
      <c r="E5843" s="88" t="s">
        <v>142</v>
      </c>
      <c r="F5843" s="88">
        <v>16.154890000000002</v>
      </c>
      <c r="G5843" s="88">
        <v>1.3473599999999999</v>
      </c>
      <c r="H5843" s="88">
        <v>8.9203799999999998</v>
      </c>
      <c r="I5843" s="88">
        <v>28.367629999999998</v>
      </c>
      <c r="J5843" s="88">
        <v>23.430520000000001</v>
      </c>
    </row>
    <row r="5844" spans="1:10">
      <c r="A5844" s="89">
        <v>41883</v>
      </c>
      <c r="B5844" s="90">
        <v>0.25</v>
      </c>
      <c r="C5844" s="91">
        <f t="shared" si="182"/>
        <v>41883.25</v>
      </c>
      <c r="D5844" s="91">
        <f t="shared" si="183"/>
        <v>41883.208333333336</v>
      </c>
      <c r="E5844" s="88" t="s">
        <v>142</v>
      </c>
      <c r="F5844" s="88">
        <v>31.310020000000002</v>
      </c>
      <c r="G5844" s="88">
        <v>2.448</v>
      </c>
      <c r="H5844" s="88">
        <v>8.9810999999999996</v>
      </c>
      <c r="I5844" s="88">
        <v>34.084580000000003</v>
      </c>
      <c r="J5844" s="88">
        <v>22.533080000000002</v>
      </c>
    </row>
    <row r="5845" spans="1:10">
      <c r="A5845" s="89">
        <v>41883</v>
      </c>
      <c r="B5845" s="90">
        <v>0.29166666666666669</v>
      </c>
      <c r="C5845" s="91">
        <f t="shared" si="182"/>
        <v>41883.291666666664</v>
      </c>
      <c r="D5845" s="91">
        <f t="shared" si="183"/>
        <v>41883.25</v>
      </c>
      <c r="E5845" s="88" t="s">
        <v>142</v>
      </c>
      <c r="F5845" s="88">
        <v>26.48048</v>
      </c>
      <c r="G5845" s="88">
        <v>2.3839299999999999</v>
      </c>
      <c r="H5845" s="88">
        <v>9.3526000000000007</v>
      </c>
      <c r="I5845" s="88">
        <v>34.896909999999998</v>
      </c>
      <c r="J5845" s="88">
        <v>18.475709999999999</v>
      </c>
    </row>
    <row r="5846" spans="1:10">
      <c r="A5846" s="89">
        <v>41883</v>
      </c>
      <c r="B5846" s="90">
        <v>0.33333333333333331</v>
      </c>
      <c r="C5846" s="91">
        <f t="shared" si="182"/>
        <v>41883.333333333336</v>
      </c>
      <c r="D5846" s="91">
        <f t="shared" si="183"/>
        <v>41883.291666666672</v>
      </c>
      <c r="E5846" s="88" t="s">
        <v>142</v>
      </c>
      <c r="F5846" s="88">
        <v>24.41976</v>
      </c>
      <c r="G5846" s="88">
        <v>2.7124000000000001</v>
      </c>
      <c r="H5846" s="88">
        <v>14.423120000000001</v>
      </c>
      <c r="I5846" s="88">
        <v>35.672429999999999</v>
      </c>
      <c r="J5846" s="88">
        <v>14.83239</v>
      </c>
    </row>
    <row r="5847" spans="1:10">
      <c r="A5847" s="89">
        <v>41883</v>
      </c>
      <c r="B5847" s="90">
        <v>0.375</v>
      </c>
      <c r="C5847" s="91">
        <f t="shared" si="182"/>
        <v>41883.375</v>
      </c>
      <c r="D5847" s="91">
        <f t="shared" si="183"/>
        <v>41883.333333333336</v>
      </c>
      <c r="E5847" s="88" t="s">
        <v>142</v>
      </c>
      <c r="F5847" s="88">
        <v>23.048020000000001</v>
      </c>
      <c r="G5847" s="88">
        <v>8.3389799999999994</v>
      </c>
      <c r="H5847" s="88">
        <v>17.676760000000002</v>
      </c>
      <c r="I5847" s="88">
        <v>34.526359999999997</v>
      </c>
      <c r="J5847" s="88">
        <v>11.233549999999999</v>
      </c>
    </row>
    <row r="5848" spans="1:10">
      <c r="A5848" s="89">
        <v>41883</v>
      </c>
      <c r="B5848" s="90">
        <v>0.41666666666666669</v>
      </c>
      <c r="C5848" s="91">
        <f t="shared" si="182"/>
        <v>41883.416666666664</v>
      </c>
      <c r="D5848" s="91">
        <f t="shared" si="183"/>
        <v>41883.375</v>
      </c>
      <c r="E5848" s="88" t="s">
        <v>142</v>
      </c>
      <c r="F5848" s="88">
        <v>24.822340000000001</v>
      </c>
      <c r="G5848" s="88">
        <v>7.7030700000000003</v>
      </c>
      <c r="H5848" s="88">
        <v>14.57516</v>
      </c>
      <c r="I5848" s="88">
        <v>32.856270000000002</v>
      </c>
      <c r="J5848" s="88">
        <v>12.987310000000001</v>
      </c>
    </row>
    <row r="5849" spans="1:10">
      <c r="A5849" s="89">
        <v>41883</v>
      </c>
      <c r="B5849" s="90">
        <v>0.45833333333333331</v>
      </c>
      <c r="C5849" s="91">
        <f t="shared" si="182"/>
        <v>41883.458333333336</v>
      </c>
      <c r="D5849" s="91">
        <f t="shared" si="183"/>
        <v>41883.416666666672</v>
      </c>
      <c r="E5849" s="88" t="s">
        <v>142</v>
      </c>
      <c r="F5849" s="88">
        <v>14.90363</v>
      </c>
      <c r="G5849" s="88">
        <v>7.4386700000000001</v>
      </c>
      <c r="H5849" s="88">
        <v>13.51468</v>
      </c>
      <c r="I5849" s="88">
        <v>33.33822</v>
      </c>
      <c r="J5849" s="88">
        <v>10.89695</v>
      </c>
    </row>
    <row r="5850" spans="1:10">
      <c r="A5850" s="89">
        <v>41883</v>
      </c>
      <c r="B5850" s="90">
        <v>0.5</v>
      </c>
      <c r="C5850" s="91">
        <f t="shared" si="182"/>
        <v>41883.5</v>
      </c>
      <c r="D5850" s="91">
        <f t="shared" si="183"/>
        <v>41883.458333333336</v>
      </c>
      <c r="E5850" s="88" t="s">
        <v>142</v>
      </c>
      <c r="F5850" s="88">
        <v>17.066189999999999</v>
      </c>
      <c r="G5850" s="88">
        <v>5.7284199999999998</v>
      </c>
      <c r="H5850" s="88">
        <v>20.574200000000001</v>
      </c>
      <c r="I5850" s="88">
        <v>41.47878</v>
      </c>
      <c r="J5850" s="88">
        <v>13.216329999999999</v>
      </c>
    </row>
    <row r="5851" spans="1:10">
      <c r="A5851" s="89">
        <v>41883</v>
      </c>
      <c r="B5851" s="90">
        <v>0.54166666666666663</v>
      </c>
      <c r="C5851" s="91">
        <f t="shared" si="182"/>
        <v>41883.541666666664</v>
      </c>
      <c r="D5851" s="91">
        <f t="shared" si="183"/>
        <v>41883.5</v>
      </c>
      <c r="E5851" s="88" t="s">
        <v>142</v>
      </c>
      <c r="F5851" s="88">
        <v>16.11233</v>
      </c>
      <c r="G5851" s="88">
        <v>3.12216</v>
      </c>
      <c r="H5851" s="88">
        <v>16.361440000000002</v>
      </c>
      <c r="I5851" s="88">
        <v>55.375959999999999</v>
      </c>
      <c r="J5851" s="88">
        <v>7.9679500000000001</v>
      </c>
    </row>
    <row r="5852" spans="1:10">
      <c r="A5852" s="89">
        <v>41883</v>
      </c>
      <c r="B5852" s="90">
        <v>0.58333333333333337</v>
      </c>
      <c r="C5852" s="91">
        <f t="shared" si="182"/>
        <v>41883.583333333336</v>
      </c>
      <c r="D5852" s="91">
        <f t="shared" si="183"/>
        <v>41883.541666666672</v>
      </c>
      <c r="E5852" s="88" t="s">
        <v>142</v>
      </c>
      <c r="F5852" s="88">
        <v>11.088200000000001</v>
      </c>
      <c r="G5852" s="88">
        <v>2.6966299999999999</v>
      </c>
      <c r="H5852" s="88">
        <v>16.195049999999998</v>
      </c>
      <c r="I5852" s="88">
        <v>47.856969999999997</v>
      </c>
      <c r="J5852" s="88">
        <v>7.4664000000000001</v>
      </c>
    </row>
    <row r="5853" spans="1:10">
      <c r="A5853" s="89">
        <v>41883</v>
      </c>
      <c r="B5853" s="90">
        <v>0.625</v>
      </c>
      <c r="C5853" s="91">
        <f t="shared" si="182"/>
        <v>41883.625</v>
      </c>
      <c r="D5853" s="91">
        <f t="shared" si="183"/>
        <v>41883.583333333336</v>
      </c>
      <c r="E5853" s="88" t="s">
        <v>142</v>
      </c>
      <c r="F5853" s="88">
        <v>8.9308999999999994</v>
      </c>
      <c r="G5853" s="88">
        <v>2.9811100000000001</v>
      </c>
      <c r="H5853" s="88">
        <v>15.48169</v>
      </c>
      <c r="I5853" s="88">
        <v>61.666649999999997</v>
      </c>
      <c r="J5853" s="88">
        <v>10.07457</v>
      </c>
    </row>
    <row r="5854" spans="1:10">
      <c r="A5854" s="89">
        <v>41883</v>
      </c>
      <c r="B5854" s="90">
        <v>0.66666666666666663</v>
      </c>
      <c r="C5854" s="91">
        <f t="shared" si="182"/>
        <v>41883.666666666664</v>
      </c>
      <c r="D5854" s="91">
        <f t="shared" si="183"/>
        <v>41883.625</v>
      </c>
      <c r="E5854" s="88" t="s">
        <v>142</v>
      </c>
      <c r="F5854" s="88">
        <v>10.982049999999999</v>
      </c>
      <c r="G5854" s="88">
        <v>2.6994899999999999</v>
      </c>
      <c r="H5854" s="88">
        <v>15.88092</v>
      </c>
      <c r="I5854" s="88">
        <v>61.747929999999997</v>
      </c>
      <c r="J5854" s="88">
        <v>11.455399999999999</v>
      </c>
    </row>
    <row r="5855" spans="1:10">
      <c r="A5855" s="89">
        <v>41883</v>
      </c>
      <c r="B5855" s="90">
        <v>0.70833333333333337</v>
      </c>
      <c r="C5855" s="91">
        <f t="shared" si="182"/>
        <v>41883.708333333336</v>
      </c>
      <c r="D5855" s="91">
        <f t="shared" si="183"/>
        <v>41883.666666666672</v>
      </c>
      <c r="E5855" s="88" t="s">
        <v>142</v>
      </c>
      <c r="F5855" s="88">
        <v>9.3745999999999992</v>
      </c>
      <c r="G5855" s="88">
        <v>3.7944</v>
      </c>
      <c r="H5855" s="88">
        <v>11.933999999999999</v>
      </c>
      <c r="I5855" s="88">
        <v>64.185890000000001</v>
      </c>
      <c r="J5855" s="88">
        <v>15.21537</v>
      </c>
    </row>
    <row r="5856" spans="1:10">
      <c r="A5856" s="89">
        <v>41883</v>
      </c>
      <c r="B5856" s="90">
        <v>0.75</v>
      </c>
      <c r="C5856" s="91">
        <f t="shared" si="182"/>
        <v>41883.75</v>
      </c>
      <c r="D5856" s="91">
        <f t="shared" si="183"/>
        <v>41883.708333333336</v>
      </c>
      <c r="E5856" s="88" t="s">
        <v>142</v>
      </c>
      <c r="F5856" s="88">
        <v>10.52688</v>
      </c>
      <c r="G5856" s="88">
        <v>4.4126200000000004</v>
      </c>
      <c r="H5856" s="88">
        <v>12.78506</v>
      </c>
      <c r="I5856" s="88">
        <v>58.560270000000003</v>
      </c>
      <c r="J5856" s="88">
        <v>13.466390000000001</v>
      </c>
    </row>
    <row r="5857" spans="1:10">
      <c r="A5857" s="89">
        <v>41883</v>
      </c>
      <c r="B5857" s="90">
        <v>0.79166666666666663</v>
      </c>
      <c r="C5857" s="91">
        <f t="shared" si="182"/>
        <v>41883.791666666664</v>
      </c>
      <c r="D5857" s="91">
        <f t="shared" si="183"/>
        <v>41883.75</v>
      </c>
      <c r="E5857" s="88" t="s">
        <v>142</v>
      </c>
      <c r="F5857" s="88">
        <v>15.841240000000001</v>
      </c>
      <c r="G5857" s="88">
        <v>4.1290899999999997</v>
      </c>
      <c r="H5857" s="88">
        <v>11.997590000000001</v>
      </c>
      <c r="I5857" s="88">
        <v>65.199039999999997</v>
      </c>
      <c r="J5857" s="88">
        <v>13.70354</v>
      </c>
    </row>
    <row r="5858" spans="1:10">
      <c r="A5858" s="89">
        <v>41883</v>
      </c>
      <c r="B5858" s="90">
        <v>0.83333333333333337</v>
      </c>
      <c r="C5858" s="91">
        <f t="shared" si="182"/>
        <v>41883.833333333336</v>
      </c>
      <c r="D5858" s="91">
        <f t="shared" si="183"/>
        <v>41883.791666666672</v>
      </c>
      <c r="E5858" s="88" t="s">
        <v>142</v>
      </c>
      <c r="F5858" s="88">
        <v>21.12069</v>
      </c>
      <c r="G5858" s="88">
        <v>4.97872</v>
      </c>
      <c r="H5858" s="88">
        <v>12.278729999999999</v>
      </c>
      <c r="I5858" s="88">
        <v>60.044370000000001</v>
      </c>
      <c r="J5858" s="88">
        <v>14.840999999999999</v>
      </c>
    </row>
    <row r="5859" spans="1:10">
      <c r="A5859" s="89">
        <v>41883</v>
      </c>
      <c r="B5859" s="90">
        <v>0.875</v>
      </c>
      <c r="C5859" s="91">
        <f t="shared" si="182"/>
        <v>41883.875</v>
      </c>
      <c r="D5859" s="91">
        <f t="shared" si="183"/>
        <v>41883.833333333336</v>
      </c>
      <c r="E5859" s="88" t="s">
        <v>142</v>
      </c>
      <c r="F5859" s="88">
        <v>20.32414</v>
      </c>
      <c r="G5859" s="88">
        <v>4.8376700000000001</v>
      </c>
      <c r="H5859" s="88">
        <v>13.16183</v>
      </c>
      <c r="I5859" s="88">
        <v>57.217700000000001</v>
      </c>
      <c r="J5859" s="88">
        <v>15.12548</v>
      </c>
    </row>
    <row r="5860" spans="1:10">
      <c r="A5860" s="89">
        <v>41883</v>
      </c>
      <c r="B5860" s="90">
        <v>0.91666666666666663</v>
      </c>
      <c r="C5860" s="91">
        <f t="shared" si="182"/>
        <v>41883.916666666664</v>
      </c>
      <c r="D5860" s="91">
        <f t="shared" si="183"/>
        <v>41883.875</v>
      </c>
      <c r="E5860" s="88" t="s">
        <v>142</v>
      </c>
      <c r="F5860" s="88">
        <v>12.233779999999999</v>
      </c>
      <c r="G5860" s="88">
        <v>3.1532300000000002</v>
      </c>
      <c r="H5860" s="88">
        <v>14.107559999999999</v>
      </c>
      <c r="I5860" s="88">
        <v>32.180199999999999</v>
      </c>
      <c r="J5860" s="88">
        <v>14.88833</v>
      </c>
    </row>
    <row r="5861" spans="1:10">
      <c r="A5861" s="89">
        <v>41883</v>
      </c>
      <c r="B5861" s="90">
        <v>0.95833333333333337</v>
      </c>
      <c r="C5861" s="91">
        <f t="shared" si="182"/>
        <v>41883.958333333336</v>
      </c>
      <c r="D5861" s="91">
        <f t="shared" si="183"/>
        <v>41883.916666666672</v>
      </c>
      <c r="E5861" s="88" t="s">
        <v>142</v>
      </c>
      <c r="F5861" s="88">
        <v>7.9244399999999997</v>
      </c>
      <c r="G5861" s="88">
        <v>1.66866</v>
      </c>
      <c r="H5861" s="88">
        <v>14.937099999999999</v>
      </c>
      <c r="I5861" s="88">
        <v>35.823039999999999</v>
      </c>
      <c r="J5861" s="88">
        <v>17.68393</v>
      </c>
    </row>
    <row r="5862" spans="1:10">
      <c r="A5862" s="89">
        <v>41883</v>
      </c>
      <c r="B5862" s="92">
        <v>1</v>
      </c>
      <c r="C5862" s="91">
        <f t="shared" si="182"/>
        <v>41884</v>
      </c>
      <c r="D5862" s="91">
        <f t="shared" si="183"/>
        <v>41883.958333333336</v>
      </c>
      <c r="E5862" s="88" t="s">
        <v>142</v>
      </c>
      <c r="F5862" s="88">
        <v>9.3602500000000006</v>
      </c>
      <c r="G5862" s="88">
        <v>1.2345200000000001</v>
      </c>
      <c r="H5862" s="88">
        <v>9.1565700000000003</v>
      </c>
      <c r="I5862" s="88">
        <v>39.765180000000001</v>
      </c>
      <c r="J5862" s="88">
        <v>16.453240000000001</v>
      </c>
    </row>
    <row r="5863" spans="1:10">
      <c r="A5863" s="89">
        <v>41884</v>
      </c>
      <c r="B5863" s="90">
        <v>4.1666666666666664E-2</v>
      </c>
      <c r="C5863" s="91">
        <f t="shared" si="182"/>
        <v>41884.041666666664</v>
      </c>
      <c r="D5863" s="91">
        <f t="shared" si="183"/>
        <v>41884</v>
      </c>
      <c r="E5863" s="88" t="s">
        <v>142</v>
      </c>
      <c r="F5863" s="88">
        <v>7.6060100000000004</v>
      </c>
      <c r="G5863" s="88">
        <v>1.1564300000000001</v>
      </c>
      <c r="H5863" s="88">
        <v>6.6210800000000001</v>
      </c>
      <c r="I5863" s="88">
        <v>40.186729999999997</v>
      </c>
      <c r="J5863" s="88">
        <v>13.90579</v>
      </c>
    </row>
    <row r="5864" spans="1:10">
      <c r="A5864" s="89">
        <v>41884</v>
      </c>
      <c r="B5864" s="90">
        <v>8.3333333333333329E-2</v>
      </c>
      <c r="C5864" s="91">
        <f t="shared" si="182"/>
        <v>41884.083333333336</v>
      </c>
      <c r="D5864" s="91">
        <f t="shared" si="183"/>
        <v>41884.041666666672</v>
      </c>
      <c r="E5864" s="88" t="s">
        <v>142</v>
      </c>
      <c r="G5864" s="88">
        <v>0.76436000000000004</v>
      </c>
      <c r="I5864" s="88">
        <v>36.937390000000001</v>
      </c>
      <c r="J5864" s="88">
        <v>13.511810000000001</v>
      </c>
    </row>
    <row r="5865" spans="1:10">
      <c r="A5865" s="89">
        <v>41884</v>
      </c>
      <c r="B5865" s="90">
        <v>0.125</v>
      </c>
      <c r="C5865" s="91">
        <f t="shared" si="182"/>
        <v>41884.125</v>
      </c>
      <c r="D5865" s="91">
        <f t="shared" si="183"/>
        <v>41884.083333333336</v>
      </c>
      <c r="E5865" s="88" t="s">
        <v>142</v>
      </c>
      <c r="F5865" s="88">
        <v>6.3299000000000003</v>
      </c>
      <c r="G5865" s="88">
        <v>1.1914899999999999</v>
      </c>
      <c r="H5865" s="88">
        <v>6.2600899999999999</v>
      </c>
      <c r="I5865" s="88">
        <v>33.516080000000002</v>
      </c>
      <c r="J5865" s="88">
        <v>16.118069999999999</v>
      </c>
    </row>
    <row r="5866" spans="1:10">
      <c r="A5866" s="89">
        <v>41884</v>
      </c>
      <c r="B5866" s="90">
        <v>0.16666666666666666</v>
      </c>
      <c r="C5866" s="91">
        <f t="shared" si="182"/>
        <v>41884.166666666664</v>
      </c>
      <c r="D5866" s="91">
        <f t="shared" si="183"/>
        <v>41884.125</v>
      </c>
      <c r="E5866" s="88" t="s">
        <v>142</v>
      </c>
      <c r="F5866" s="88">
        <v>9.9502600000000001</v>
      </c>
      <c r="G5866" s="88">
        <v>1.15706</v>
      </c>
      <c r="H5866" s="88">
        <v>6.3786699999999996</v>
      </c>
      <c r="I5866" s="88">
        <v>30.111360000000001</v>
      </c>
      <c r="J5866" s="88">
        <v>14.362399999999999</v>
      </c>
    </row>
    <row r="5867" spans="1:10">
      <c r="A5867" s="89">
        <v>41884</v>
      </c>
      <c r="B5867" s="90">
        <v>0.20833333333333334</v>
      </c>
      <c r="C5867" s="91">
        <f t="shared" si="182"/>
        <v>41884.208333333336</v>
      </c>
      <c r="D5867" s="91">
        <f t="shared" si="183"/>
        <v>41884.166666666672</v>
      </c>
      <c r="E5867" s="88" t="s">
        <v>142</v>
      </c>
      <c r="F5867" s="88">
        <v>14.04683</v>
      </c>
      <c r="G5867" s="88">
        <v>1.1054299999999999</v>
      </c>
      <c r="H5867" s="88">
        <v>8.0965699999999998</v>
      </c>
      <c r="I5867" s="88">
        <v>37.08146</v>
      </c>
      <c r="J5867" s="88">
        <v>20.577539999999999</v>
      </c>
    </row>
    <row r="5868" spans="1:10">
      <c r="A5868" s="89">
        <v>41884</v>
      </c>
      <c r="B5868" s="90">
        <v>0.25</v>
      </c>
      <c r="C5868" s="91">
        <f t="shared" si="182"/>
        <v>41884.25</v>
      </c>
      <c r="D5868" s="91">
        <f t="shared" si="183"/>
        <v>41884.208333333336</v>
      </c>
      <c r="E5868" s="88" t="s">
        <v>142</v>
      </c>
      <c r="F5868" s="88">
        <v>23.353059999999999</v>
      </c>
      <c r="G5868" s="88">
        <v>1.2966800000000001</v>
      </c>
      <c r="H5868" s="88">
        <v>11.05043</v>
      </c>
      <c r="I5868" s="88">
        <v>43.94829</v>
      </c>
      <c r="J5868" s="88">
        <v>29.461110000000001</v>
      </c>
    </row>
    <row r="5869" spans="1:10">
      <c r="A5869" s="89">
        <v>41884</v>
      </c>
      <c r="B5869" s="90">
        <v>0.29166666666666669</v>
      </c>
      <c r="C5869" s="91">
        <f t="shared" si="182"/>
        <v>41884.291666666664</v>
      </c>
      <c r="D5869" s="91">
        <f t="shared" si="183"/>
        <v>41884.25</v>
      </c>
      <c r="E5869" s="88" t="s">
        <v>142</v>
      </c>
      <c r="F5869" s="88">
        <v>31.405639999999998</v>
      </c>
      <c r="G5869" s="88">
        <v>1.3879999999999999</v>
      </c>
      <c r="H5869" s="88">
        <v>15.1972</v>
      </c>
      <c r="I5869" s="88">
        <v>54.11562</v>
      </c>
      <c r="J5869" s="88">
        <v>26.125710000000002</v>
      </c>
    </row>
    <row r="5870" spans="1:10">
      <c r="A5870" s="89">
        <v>41884</v>
      </c>
      <c r="B5870" s="90">
        <v>0.33333333333333331</v>
      </c>
      <c r="C5870" s="91">
        <f t="shared" si="182"/>
        <v>41884.333333333336</v>
      </c>
      <c r="D5870" s="91">
        <f t="shared" si="183"/>
        <v>41884.291666666672</v>
      </c>
      <c r="E5870" s="88" t="s">
        <v>142</v>
      </c>
      <c r="F5870" s="88">
        <v>31.780010000000001</v>
      </c>
      <c r="G5870" s="88">
        <v>4.6856299999999997</v>
      </c>
      <c r="H5870" s="88">
        <v>14.939489999999999</v>
      </c>
      <c r="I5870" s="88">
        <v>40.151029999999999</v>
      </c>
      <c r="J5870" s="88">
        <v>11.145569999999999</v>
      </c>
    </row>
    <row r="5871" spans="1:10">
      <c r="A5871" s="89">
        <v>41884</v>
      </c>
      <c r="B5871" s="90">
        <v>0.375</v>
      </c>
      <c r="C5871" s="91">
        <f t="shared" si="182"/>
        <v>41884.375</v>
      </c>
      <c r="D5871" s="91">
        <f t="shared" si="183"/>
        <v>41884.333333333336</v>
      </c>
      <c r="E5871" s="88" t="s">
        <v>142</v>
      </c>
      <c r="F5871" s="88">
        <v>33.98321</v>
      </c>
      <c r="G5871" s="88">
        <v>4.9882799999999996</v>
      </c>
      <c r="H5871" s="88">
        <v>14.03201</v>
      </c>
      <c r="I5871" s="88">
        <v>40.266730000000003</v>
      </c>
      <c r="J5871" s="88">
        <v>8.0243699999999993</v>
      </c>
    </row>
    <row r="5872" spans="1:10">
      <c r="A5872" s="89">
        <v>41884</v>
      </c>
      <c r="B5872" s="90">
        <v>0.41666666666666669</v>
      </c>
      <c r="C5872" s="91">
        <f t="shared" si="182"/>
        <v>41884.416666666664</v>
      </c>
      <c r="D5872" s="91">
        <f t="shared" si="183"/>
        <v>41884.375</v>
      </c>
      <c r="E5872" s="88" t="s">
        <v>142</v>
      </c>
      <c r="F5872" s="88">
        <v>36.926549999999999</v>
      </c>
      <c r="G5872" s="88">
        <v>4.6808399999999999</v>
      </c>
      <c r="H5872" s="88">
        <v>19.176639999999999</v>
      </c>
      <c r="I5872" s="88">
        <v>41.848849999999999</v>
      </c>
      <c r="J5872" s="88">
        <v>4.2055899999999999</v>
      </c>
    </row>
    <row r="5873" spans="1:10">
      <c r="A5873" s="89">
        <v>41884</v>
      </c>
      <c r="B5873" s="90">
        <v>0.45833333333333331</v>
      </c>
      <c r="C5873" s="91">
        <f t="shared" si="182"/>
        <v>41884.458333333336</v>
      </c>
      <c r="D5873" s="91">
        <f t="shared" si="183"/>
        <v>41884.416666666672</v>
      </c>
      <c r="E5873" s="88" t="s">
        <v>142</v>
      </c>
      <c r="F5873" s="88">
        <v>40.556950000000001</v>
      </c>
      <c r="G5873" s="88">
        <v>2.9815900000000002</v>
      </c>
      <c r="H5873" s="88">
        <v>20.208909999999999</v>
      </c>
      <c r="I5873" s="88">
        <v>37.130710000000001</v>
      </c>
      <c r="J5873" s="88">
        <v>4.5914299999999999</v>
      </c>
    </row>
    <row r="5874" spans="1:10">
      <c r="A5874" s="89">
        <v>41884</v>
      </c>
      <c r="B5874" s="90">
        <v>0.5</v>
      </c>
      <c r="C5874" s="91">
        <f t="shared" si="182"/>
        <v>41884.5</v>
      </c>
      <c r="D5874" s="91">
        <f t="shared" si="183"/>
        <v>41884.458333333336</v>
      </c>
      <c r="E5874" s="88" t="s">
        <v>142</v>
      </c>
      <c r="F5874" s="88">
        <v>36.10322</v>
      </c>
      <c r="G5874" s="88">
        <v>3.3607399999999998</v>
      </c>
      <c r="H5874" s="88">
        <v>17.540970000000002</v>
      </c>
      <c r="I5874" s="88">
        <v>32.467559999999999</v>
      </c>
      <c r="J5874" s="88">
        <v>4.4475199999999999</v>
      </c>
    </row>
    <row r="5875" spans="1:10">
      <c r="A5875" s="89">
        <v>41884</v>
      </c>
      <c r="B5875" s="90">
        <v>0.54166666666666663</v>
      </c>
      <c r="C5875" s="91">
        <f t="shared" si="182"/>
        <v>41884.541666666664</v>
      </c>
      <c r="D5875" s="91">
        <f t="shared" si="183"/>
        <v>41884.5</v>
      </c>
      <c r="E5875" s="88" t="s">
        <v>142</v>
      </c>
      <c r="F5875" s="88">
        <v>38.187370000000001</v>
      </c>
      <c r="G5875" s="88">
        <v>4.8022900000000002</v>
      </c>
      <c r="H5875" s="88">
        <v>8.3284599999999998</v>
      </c>
      <c r="I5875" s="88">
        <v>33.96313</v>
      </c>
      <c r="J5875" s="88">
        <v>5.2101300000000004</v>
      </c>
    </row>
    <row r="5876" spans="1:10">
      <c r="A5876" s="89">
        <v>41884</v>
      </c>
      <c r="B5876" s="90">
        <v>0.58333333333333337</v>
      </c>
      <c r="C5876" s="91">
        <f t="shared" si="182"/>
        <v>41884.583333333336</v>
      </c>
      <c r="D5876" s="91">
        <f t="shared" si="183"/>
        <v>41884.541666666672</v>
      </c>
      <c r="E5876" s="88" t="s">
        <v>142</v>
      </c>
      <c r="F5876" s="88">
        <v>37.906230000000001</v>
      </c>
      <c r="G5876" s="88">
        <v>6.8367100000000001</v>
      </c>
      <c r="H5876" s="88">
        <v>6.2414399999999999</v>
      </c>
      <c r="I5876" s="88">
        <v>30.150559999999999</v>
      </c>
      <c r="J5876" s="88">
        <v>4.6421200000000002</v>
      </c>
    </row>
    <row r="5877" spans="1:10">
      <c r="A5877" s="89">
        <v>41884</v>
      </c>
      <c r="B5877" s="90">
        <v>0.625</v>
      </c>
      <c r="C5877" s="91">
        <f t="shared" si="182"/>
        <v>41884.625</v>
      </c>
      <c r="D5877" s="91">
        <f t="shared" si="183"/>
        <v>41884.583333333336</v>
      </c>
      <c r="E5877" s="88" t="s">
        <v>142</v>
      </c>
      <c r="F5877" s="88">
        <v>33.96313</v>
      </c>
      <c r="G5877" s="88">
        <v>10.56226</v>
      </c>
      <c r="H5877" s="88">
        <v>5.4611400000000003</v>
      </c>
      <c r="I5877" s="88">
        <v>45.123530000000002</v>
      </c>
      <c r="J5877" s="88">
        <v>3.7891400000000002</v>
      </c>
    </row>
    <row r="5878" spans="1:10">
      <c r="A5878" s="89">
        <v>41884</v>
      </c>
      <c r="B5878" s="90">
        <v>0.66666666666666663</v>
      </c>
      <c r="C5878" s="91">
        <f t="shared" si="182"/>
        <v>41884.666666666664</v>
      </c>
      <c r="D5878" s="91">
        <f t="shared" si="183"/>
        <v>41884.625</v>
      </c>
      <c r="E5878" s="88" t="s">
        <v>142</v>
      </c>
      <c r="F5878" s="88">
        <v>33.096769999999999</v>
      </c>
      <c r="G5878" s="88">
        <v>17.715489999999999</v>
      </c>
      <c r="H5878" s="88">
        <v>6.4083100000000002</v>
      </c>
      <c r="I5878" s="88">
        <v>41.27366</v>
      </c>
      <c r="J5878" s="88">
        <v>5.1637500000000003</v>
      </c>
    </row>
    <row r="5879" spans="1:10">
      <c r="A5879" s="89">
        <v>41884</v>
      </c>
      <c r="B5879" s="90">
        <v>0.70833333333333337</v>
      </c>
      <c r="C5879" s="91">
        <f t="shared" si="182"/>
        <v>41884.708333333336</v>
      </c>
      <c r="D5879" s="91">
        <f t="shared" si="183"/>
        <v>41884.666666666672</v>
      </c>
      <c r="E5879" s="88" t="s">
        <v>142</v>
      </c>
      <c r="F5879" s="88">
        <v>37.197650000000003</v>
      </c>
      <c r="G5879" s="88">
        <v>21.399920000000002</v>
      </c>
      <c r="H5879" s="88">
        <v>7.2278200000000004</v>
      </c>
      <c r="I5879" s="88">
        <v>43.675280000000001</v>
      </c>
      <c r="J5879" s="88">
        <v>10.762589999999999</v>
      </c>
    </row>
    <row r="5880" spans="1:10">
      <c r="A5880" s="89">
        <v>41884</v>
      </c>
      <c r="B5880" s="90">
        <v>0.75</v>
      </c>
      <c r="C5880" s="91">
        <f t="shared" si="182"/>
        <v>41884.75</v>
      </c>
      <c r="D5880" s="91">
        <f t="shared" si="183"/>
        <v>41884.708333333336</v>
      </c>
      <c r="E5880" s="88" t="s">
        <v>142</v>
      </c>
      <c r="F5880" s="88">
        <v>46.641570000000002</v>
      </c>
      <c r="G5880" s="88">
        <v>30.80368</v>
      </c>
      <c r="H5880" s="88">
        <v>7.9234900000000001</v>
      </c>
      <c r="I5880" s="88">
        <v>52.216990000000003</v>
      </c>
      <c r="J5880" s="88">
        <v>20.770710000000001</v>
      </c>
    </row>
    <row r="5881" spans="1:10">
      <c r="A5881" s="89">
        <v>41884</v>
      </c>
      <c r="B5881" s="90">
        <v>0.79166666666666663</v>
      </c>
      <c r="C5881" s="91">
        <f t="shared" si="182"/>
        <v>41884.791666666664</v>
      </c>
      <c r="D5881" s="91">
        <f t="shared" si="183"/>
        <v>41884.75</v>
      </c>
      <c r="E5881" s="88" t="s">
        <v>142</v>
      </c>
      <c r="F5881" s="88">
        <v>57.928669999999997</v>
      </c>
      <c r="G5881" s="88">
        <v>19.698270000000001</v>
      </c>
      <c r="H5881" s="88">
        <v>9.5701499999999999</v>
      </c>
      <c r="I5881" s="88">
        <v>47.46443</v>
      </c>
      <c r="J5881" s="88">
        <v>17.020289999999999</v>
      </c>
    </row>
    <row r="5882" spans="1:10">
      <c r="A5882" s="89">
        <v>41884</v>
      </c>
      <c r="B5882" s="90">
        <v>0.83333333333333337</v>
      </c>
      <c r="C5882" s="91">
        <f t="shared" si="182"/>
        <v>41884.833333333336</v>
      </c>
      <c r="D5882" s="91">
        <f t="shared" si="183"/>
        <v>41884.791666666672</v>
      </c>
      <c r="E5882" s="88" t="s">
        <v>142</v>
      </c>
      <c r="F5882" s="88">
        <v>51.197150000000001</v>
      </c>
      <c r="G5882" s="88">
        <v>14.44989</v>
      </c>
      <c r="H5882" s="88">
        <v>10.861090000000001</v>
      </c>
      <c r="I5882" s="88">
        <v>51.307589999999998</v>
      </c>
      <c r="J5882" s="88">
        <v>8.2486099999999993</v>
      </c>
    </row>
    <row r="5883" spans="1:10">
      <c r="A5883" s="89">
        <v>41884</v>
      </c>
      <c r="B5883" s="90">
        <v>0.875</v>
      </c>
      <c r="C5883" s="91">
        <f t="shared" si="182"/>
        <v>41884.875</v>
      </c>
      <c r="D5883" s="91">
        <f t="shared" si="183"/>
        <v>41884.833333333336</v>
      </c>
      <c r="E5883" s="88" t="s">
        <v>142</v>
      </c>
      <c r="F5883" s="88">
        <v>33.339179999999999</v>
      </c>
      <c r="G5883" s="88">
        <v>16.647359999999999</v>
      </c>
      <c r="H5883" s="88">
        <v>11.511340000000001</v>
      </c>
      <c r="I5883" s="88">
        <v>31.167529999999999</v>
      </c>
      <c r="J5883" s="88">
        <v>13.322480000000001</v>
      </c>
    </row>
    <row r="5884" spans="1:10">
      <c r="A5884" s="89">
        <v>41884</v>
      </c>
      <c r="B5884" s="90">
        <v>0.91666666666666663</v>
      </c>
      <c r="C5884" s="91">
        <f t="shared" si="182"/>
        <v>41884.916666666664</v>
      </c>
      <c r="D5884" s="91">
        <f t="shared" si="183"/>
        <v>41884.875</v>
      </c>
      <c r="E5884" s="88" t="s">
        <v>142</v>
      </c>
      <c r="F5884" s="88">
        <v>19.168990000000001</v>
      </c>
      <c r="G5884" s="88">
        <v>13.76474</v>
      </c>
      <c r="H5884" s="88">
        <v>10.27299</v>
      </c>
      <c r="I5884" s="88">
        <v>34.888300000000001</v>
      </c>
      <c r="J5884" s="88">
        <v>13.987550000000001</v>
      </c>
    </row>
    <row r="5885" spans="1:10">
      <c r="A5885" s="89">
        <v>41884</v>
      </c>
      <c r="B5885" s="90">
        <v>0.95833333333333337</v>
      </c>
      <c r="C5885" s="91">
        <f t="shared" si="182"/>
        <v>41884.958333333336</v>
      </c>
      <c r="D5885" s="91">
        <f t="shared" si="183"/>
        <v>41884.916666666672</v>
      </c>
      <c r="E5885" s="88" t="s">
        <v>142</v>
      </c>
      <c r="F5885" s="88">
        <v>15.606</v>
      </c>
      <c r="G5885" s="88">
        <v>9.2177699999999998</v>
      </c>
      <c r="H5885" s="88">
        <v>8.62059</v>
      </c>
      <c r="I5885" s="88">
        <v>27.106819999999999</v>
      </c>
      <c r="J5885" s="88">
        <v>15.31291</v>
      </c>
    </row>
    <row r="5886" spans="1:10">
      <c r="A5886" s="89">
        <v>41884</v>
      </c>
      <c r="B5886" s="92">
        <v>1</v>
      </c>
      <c r="C5886" s="91">
        <f t="shared" si="182"/>
        <v>41885</v>
      </c>
      <c r="D5886" s="91">
        <f t="shared" si="183"/>
        <v>41884.958333333336</v>
      </c>
      <c r="E5886" s="88" t="s">
        <v>142</v>
      </c>
      <c r="F5886" s="88">
        <v>12.58808</v>
      </c>
      <c r="G5886" s="88">
        <v>8.1133000000000006</v>
      </c>
      <c r="H5886" s="88">
        <v>8.9763199999999994</v>
      </c>
      <c r="I5886" s="88">
        <v>23.85557</v>
      </c>
      <c r="J5886" s="88">
        <v>12.13625</v>
      </c>
    </row>
    <row r="5887" spans="1:10">
      <c r="A5887" s="89">
        <v>41885</v>
      </c>
      <c r="B5887" s="90">
        <v>4.1666666666666664E-2</v>
      </c>
      <c r="C5887" s="91">
        <f t="shared" si="182"/>
        <v>41885.041666666664</v>
      </c>
      <c r="D5887" s="91">
        <f t="shared" si="183"/>
        <v>41885</v>
      </c>
      <c r="E5887" s="88" t="s">
        <v>142</v>
      </c>
      <c r="F5887" s="88">
        <v>10.79096</v>
      </c>
      <c r="G5887" s="88">
        <v>7.5652100000000004</v>
      </c>
      <c r="H5887" s="88">
        <v>8.9007799999999992</v>
      </c>
      <c r="I5887" s="88">
        <v>16.302150000000001</v>
      </c>
      <c r="J5887" s="88">
        <v>11.18765</v>
      </c>
    </row>
    <row r="5888" spans="1:10">
      <c r="A5888" s="89">
        <v>41885</v>
      </c>
      <c r="B5888" s="90">
        <v>8.3333333333333329E-2</v>
      </c>
      <c r="C5888" s="91">
        <f t="shared" si="182"/>
        <v>41885.083333333336</v>
      </c>
      <c r="D5888" s="91">
        <f t="shared" si="183"/>
        <v>41885.041666666672</v>
      </c>
      <c r="E5888" s="88" t="s">
        <v>142</v>
      </c>
      <c r="G5888" s="88">
        <v>3.8340800000000002</v>
      </c>
      <c r="I5888" s="88">
        <v>16.585840000000001</v>
      </c>
      <c r="J5888" s="88">
        <v>9.4802599999999995</v>
      </c>
    </row>
    <row r="5889" spans="1:10">
      <c r="A5889" s="89">
        <v>41885</v>
      </c>
      <c r="B5889" s="90">
        <v>0.125</v>
      </c>
      <c r="C5889" s="91">
        <f t="shared" si="182"/>
        <v>41885.125</v>
      </c>
      <c r="D5889" s="91">
        <f t="shared" si="183"/>
        <v>41885.083333333336</v>
      </c>
      <c r="E5889" s="88" t="s">
        <v>142</v>
      </c>
      <c r="F5889" s="88">
        <v>8.2409599999999994</v>
      </c>
      <c r="G5889" s="88">
        <v>2.9117799999999998</v>
      </c>
      <c r="H5889" s="88">
        <v>9.9837299999999995</v>
      </c>
      <c r="I5889" s="88">
        <v>15.29378</v>
      </c>
      <c r="J5889" s="88">
        <v>13.60313</v>
      </c>
    </row>
    <row r="5890" spans="1:10">
      <c r="A5890" s="89">
        <v>41885</v>
      </c>
      <c r="B5890" s="90">
        <v>0.16666666666666666</v>
      </c>
      <c r="C5890" s="91">
        <f t="shared" si="182"/>
        <v>41885.166666666664</v>
      </c>
      <c r="D5890" s="91">
        <f t="shared" si="183"/>
        <v>41885.125</v>
      </c>
      <c r="E5890" s="88" t="s">
        <v>142</v>
      </c>
      <c r="F5890" s="88">
        <v>11.841240000000001</v>
      </c>
      <c r="G5890" s="88">
        <v>2.5168499999999998</v>
      </c>
      <c r="H5890" s="88">
        <v>8.5091900000000003</v>
      </c>
      <c r="I5890" s="88">
        <v>14.143420000000001</v>
      </c>
      <c r="J5890" s="88">
        <v>17.531890000000001</v>
      </c>
    </row>
    <row r="5891" spans="1:10">
      <c r="A5891" s="89">
        <v>41885</v>
      </c>
      <c r="B5891" s="90">
        <v>0.20833333333333334</v>
      </c>
      <c r="C5891" s="91">
        <f t="shared" si="182"/>
        <v>41885.208333333336</v>
      </c>
      <c r="D5891" s="91">
        <f t="shared" si="183"/>
        <v>41885.166666666672</v>
      </c>
      <c r="E5891" s="88" t="s">
        <v>142</v>
      </c>
      <c r="F5891" s="88">
        <v>11.48456</v>
      </c>
      <c r="G5891" s="88">
        <v>2.9036499999999998</v>
      </c>
      <c r="H5891" s="88">
        <v>8.2118000000000002</v>
      </c>
      <c r="I5891" s="88">
        <v>19.595479999999998</v>
      </c>
      <c r="J5891" s="88">
        <v>10.23474</v>
      </c>
    </row>
    <row r="5892" spans="1:10">
      <c r="A5892" s="89">
        <v>41885</v>
      </c>
      <c r="B5892" s="90">
        <v>0.25</v>
      </c>
      <c r="C5892" s="91">
        <f t="shared" si="182"/>
        <v>41885.25</v>
      </c>
      <c r="D5892" s="91">
        <f t="shared" si="183"/>
        <v>41885.208333333336</v>
      </c>
      <c r="E5892" s="88" t="s">
        <v>142</v>
      </c>
      <c r="F5892" s="88">
        <v>20.168749999999999</v>
      </c>
      <c r="G5892" s="88">
        <v>2.2710900000000001</v>
      </c>
      <c r="H5892" s="88">
        <v>9.2760999999999996</v>
      </c>
      <c r="I5892" s="88">
        <v>24.069769999999998</v>
      </c>
      <c r="J5892" s="88">
        <v>16.340399999999999</v>
      </c>
    </row>
    <row r="5893" spans="1:10">
      <c r="A5893" s="89">
        <v>41885</v>
      </c>
      <c r="B5893" s="90">
        <v>0.29166666666666669</v>
      </c>
      <c r="C5893" s="91">
        <f t="shared" si="182"/>
        <v>41885.291666666664</v>
      </c>
      <c r="D5893" s="91">
        <f t="shared" si="183"/>
        <v>41885.25</v>
      </c>
      <c r="E5893" s="88" t="s">
        <v>142</v>
      </c>
      <c r="F5893" s="88">
        <v>30.488600000000002</v>
      </c>
      <c r="G5893" s="88">
        <v>1.9306700000000001</v>
      </c>
      <c r="H5893" s="88">
        <v>9.7628299999999992</v>
      </c>
      <c r="I5893" s="88">
        <v>40.513919999999999</v>
      </c>
      <c r="J5893" s="88">
        <v>16.285419999999998</v>
      </c>
    </row>
    <row r="5894" spans="1:10">
      <c r="A5894" s="89">
        <v>41885</v>
      </c>
      <c r="B5894" s="90">
        <v>0.33333333333333331</v>
      </c>
      <c r="C5894" s="91">
        <f t="shared" si="182"/>
        <v>41885.333333333336</v>
      </c>
      <c r="D5894" s="91">
        <f t="shared" si="183"/>
        <v>41885.291666666672</v>
      </c>
      <c r="E5894" s="88" t="s">
        <v>142</v>
      </c>
      <c r="F5894" s="88">
        <v>39.383629999999997</v>
      </c>
      <c r="G5894" s="88">
        <v>3.11164</v>
      </c>
      <c r="H5894" s="88">
        <v>8.2945100000000007</v>
      </c>
      <c r="I5894" s="88">
        <v>47.585389999999997</v>
      </c>
      <c r="J5894" s="88">
        <v>12.569430000000001</v>
      </c>
    </row>
    <row r="5895" spans="1:10">
      <c r="A5895" s="89">
        <v>41885</v>
      </c>
      <c r="B5895" s="90">
        <v>0.375</v>
      </c>
      <c r="C5895" s="91">
        <f t="shared" si="182"/>
        <v>41885.375</v>
      </c>
      <c r="D5895" s="91">
        <f t="shared" si="183"/>
        <v>41885.333333333336</v>
      </c>
      <c r="E5895" s="88" t="s">
        <v>142</v>
      </c>
      <c r="F5895" s="88">
        <v>51.107259999999997</v>
      </c>
      <c r="G5895" s="88">
        <v>4.2194500000000001</v>
      </c>
      <c r="H5895" s="88">
        <v>7.9488300000000001</v>
      </c>
      <c r="I5895" s="88">
        <v>46.009010000000004</v>
      </c>
      <c r="J5895" s="88">
        <v>9.8704099999999997</v>
      </c>
    </row>
    <row r="5896" spans="1:10">
      <c r="A5896" s="89">
        <v>41885</v>
      </c>
      <c r="B5896" s="90">
        <v>0.41666666666666669</v>
      </c>
      <c r="C5896" s="91">
        <f t="shared" ref="C5896:C5959" si="184">A5896+B5896</f>
        <v>41885.416666666664</v>
      </c>
      <c r="D5896" s="91">
        <f t="shared" ref="D5896:D5959" si="185">C5896-"01:00"</f>
        <v>41885.375</v>
      </c>
      <c r="E5896" s="88" t="s">
        <v>142</v>
      </c>
      <c r="F5896" s="88">
        <v>36.25</v>
      </c>
      <c r="G5896" s="88">
        <v>5.1379299999999999</v>
      </c>
      <c r="H5896" s="88">
        <v>10.331329999999999</v>
      </c>
      <c r="I5896" s="88">
        <v>34.889740000000003</v>
      </c>
      <c r="J5896" s="88">
        <v>10.06549</v>
      </c>
    </row>
    <row r="5897" spans="1:10">
      <c r="A5897" s="89">
        <v>41885</v>
      </c>
      <c r="B5897" s="90">
        <v>0.45833333333333331</v>
      </c>
      <c r="C5897" s="91">
        <f t="shared" si="184"/>
        <v>41885.458333333336</v>
      </c>
      <c r="D5897" s="91">
        <f t="shared" si="185"/>
        <v>41885.416666666672</v>
      </c>
      <c r="E5897" s="88" t="s">
        <v>142</v>
      </c>
      <c r="F5897" s="88">
        <v>41.719279999999998</v>
      </c>
      <c r="G5897" s="88">
        <v>6.3533299999999997</v>
      </c>
      <c r="H5897" s="88">
        <v>9.9985499999999998</v>
      </c>
      <c r="I5897" s="88">
        <v>34.080269999999999</v>
      </c>
      <c r="J5897" s="88">
        <v>6.8596599999999999</v>
      </c>
    </row>
    <row r="5898" spans="1:10">
      <c r="A5898" s="89">
        <v>41885</v>
      </c>
      <c r="B5898" s="90">
        <v>0.5</v>
      </c>
      <c r="C5898" s="91">
        <f t="shared" si="184"/>
        <v>41885.5</v>
      </c>
      <c r="D5898" s="91">
        <f t="shared" si="185"/>
        <v>41885.458333333336</v>
      </c>
      <c r="E5898" s="88" t="s">
        <v>142</v>
      </c>
      <c r="F5898" s="88">
        <v>38.715220000000002</v>
      </c>
      <c r="H5898" s="88">
        <v>10.23427</v>
      </c>
      <c r="I5898" s="88">
        <v>41.32291</v>
      </c>
      <c r="J5898" s="88">
        <v>4.5909599999999999</v>
      </c>
    </row>
    <row r="5899" spans="1:10">
      <c r="A5899" s="89">
        <v>41885</v>
      </c>
      <c r="B5899" s="90">
        <v>0.54166666666666663</v>
      </c>
      <c r="C5899" s="91">
        <f t="shared" si="184"/>
        <v>41885.541666666664</v>
      </c>
      <c r="D5899" s="91">
        <f t="shared" si="185"/>
        <v>41885.5</v>
      </c>
      <c r="E5899" s="88" t="s">
        <v>142</v>
      </c>
      <c r="F5899" s="88">
        <v>38.094610000000003</v>
      </c>
      <c r="G5899" s="88">
        <v>5.03322</v>
      </c>
      <c r="H5899" s="88">
        <v>8.4957999999999991</v>
      </c>
      <c r="I5899" s="88">
        <v>40.385779999999997</v>
      </c>
      <c r="J5899" s="88">
        <v>4.8754400000000002</v>
      </c>
    </row>
    <row r="5900" spans="1:10">
      <c r="A5900" s="89">
        <v>41885</v>
      </c>
      <c r="B5900" s="90">
        <v>0.58333333333333337</v>
      </c>
      <c r="C5900" s="91">
        <f t="shared" si="184"/>
        <v>41885.583333333336</v>
      </c>
      <c r="D5900" s="91">
        <f t="shared" si="185"/>
        <v>41885.541666666672</v>
      </c>
      <c r="E5900" s="88" t="s">
        <v>142</v>
      </c>
      <c r="F5900" s="88">
        <v>38.766849999999998</v>
      </c>
      <c r="G5900" s="88">
        <v>6.4494300000000004</v>
      </c>
      <c r="H5900" s="88">
        <v>5.1561000000000003</v>
      </c>
      <c r="I5900" s="88">
        <v>39.02169</v>
      </c>
      <c r="J5900" s="88">
        <v>7.8173399999999997</v>
      </c>
    </row>
    <row r="5901" spans="1:10">
      <c r="A5901" s="89">
        <v>41885</v>
      </c>
      <c r="B5901" s="90">
        <v>0.625</v>
      </c>
      <c r="C5901" s="91">
        <f t="shared" si="184"/>
        <v>41885.625</v>
      </c>
      <c r="D5901" s="91">
        <f t="shared" si="185"/>
        <v>41885.583333333336</v>
      </c>
      <c r="E5901" s="88" t="s">
        <v>142</v>
      </c>
      <c r="F5901" s="88">
        <v>36.251440000000002</v>
      </c>
      <c r="G5901" s="88">
        <v>4.2514900000000004</v>
      </c>
      <c r="H5901" s="88">
        <v>4.97919</v>
      </c>
      <c r="I5901" s="88">
        <v>50.354210000000002</v>
      </c>
      <c r="J5901" s="88">
        <v>9.3373000000000008</v>
      </c>
    </row>
    <row r="5902" spans="1:10">
      <c r="A5902" s="89">
        <v>41885</v>
      </c>
      <c r="B5902" s="90">
        <v>0.66666666666666663</v>
      </c>
      <c r="C5902" s="91">
        <f t="shared" si="184"/>
        <v>41885.666666666664</v>
      </c>
      <c r="D5902" s="91">
        <f t="shared" si="185"/>
        <v>41885.625</v>
      </c>
      <c r="E5902" s="88" t="s">
        <v>142</v>
      </c>
      <c r="F5902" s="88">
        <v>39.516080000000002</v>
      </c>
      <c r="G5902" s="88">
        <v>7.91153</v>
      </c>
      <c r="H5902" s="88">
        <v>6.5789999999999997</v>
      </c>
      <c r="I5902" s="88">
        <v>49.332459999999998</v>
      </c>
      <c r="J5902" s="88">
        <v>12.941409999999999</v>
      </c>
    </row>
    <row r="5903" spans="1:10">
      <c r="A5903" s="89">
        <v>41885</v>
      </c>
      <c r="B5903" s="90">
        <v>0.70833333333333337</v>
      </c>
      <c r="C5903" s="91">
        <f t="shared" si="184"/>
        <v>41885.708333333336</v>
      </c>
      <c r="D5903" s="91">
        <f t="shared" si="185"/>
        <v>41885.666666666672</v>
      </c>
      <c r="E5903" s="88" t="s">
        <v>142</v>
      </c>
      <c r="F5903" s="88">
        <v>51.83258</v>
      </c>
      <c r="G5903" s="88">
        <v>9.4224099999999993</v>
      </c>
      <c r="H5903" s="88">
        <v>7.3961199999999998</v>
      </c>
      <c r="I5903" s="88">
        <v>41.280830000000002</v>
      </c>
      <c r="J5903" s="88">
        <v>14.221349999999999</v>
      </c>
    </row>
    <row r="5904" spans="1:10">
      <c r="A5904" s="89">
        <v>41885</v>
      </c>
      <c r="B5904" s="90">
        <v>0.75</v>
      </c>
      <c r="C5904" s="91">
        <f t="shared" si="184"/>
        <v>41885.75</v>
      </c>
      <c r="D5904" s="91">
        <f t="shared" si="185"/>
        <v>41885.708333333336</v>
      </c>
      <c r="E5904" s="88" t="s">
        <v>142</v>
      </c>
      <c r="F5904" s="88">
        <v>41.239719999999998</v>
      </c>
      <c r="G5904" s="88">
        <v>8.6918299999999995</v>
      </c>
      <c r="H5904" s="88">
        <v>9.3373000000000008</v>
      </c>
      <c r="I5904" s="88">
        <v>43.580620000000003</v>
      </c>
      <c r="J5904" s="88">
        <v>11.28232</v>
      </c>
    </row>
    <row r="5905" spans="1:10">
      <c r="A5905" s="89">
        <v>41885</v>
      </c>
      <c r="B5905" s="90">
        <v>0.79166666666666663</v>
      </c>
      <c r="C5905" s="91">
        <f t="shared" si="184"/>
        <v>41885.791666666664</v>
      </c>
      <c r="D5905" s="91">
        <f t="shared" si="185"/>
        <v>41885.75</v>
      </c>
      <c r="E5905" s="88" t="s">
        <v>142</v>
      </c>
      <c r="F5905" s="88">
        <v>39.673380000000002</v>
      </c>
      <c r="G5905" s="88">
        <v>10.29786</v>
      </c>
      <c r="H5905" s="88">
        <v>9.9239599999999992</v>
      </c>
      <c r="I5905" s="88">
        <v>34.207929999999998</v>
      </c>
      <c r="J5905" s="88">
        <v>11.6629</v>
      </c>
    </row>
    <row r="5906" spans="1:10">
      <c r="A5906" s="89">
        <v>41885</v>
      </c>
      <c r="B5906" s="90">
        <v>0.83333333333333337</v>
      </c>
      <c r="C5906" s="91">
        <f t="shared" si="184"/>
        <v>41885.833333333336</v>
      </c>
      <c r="D5906" s="91">
        <f t="shared" si="185"/>
        <v>41885.791666666672</v>
      </c>
      <c r="E5906" s="88" t="s">
        <v>142</v>
      </c>
      <c r="F5906" s="88">
        <v>32.926560000000002</v>
      </c>
      <c r="G5906" s="88">
        <v>12.93041</v>
      </c>
      <c r="H5906" s="88">
        <v>7.5012999999999996</v>
      </c>
      <c r="I5906" s="88">
        <v>28.50055</v>
      </c>
      <c r="J5906" s="88">
        <v>21.953109999999999</v>
      </c>
    </row>
    <row r="5907" spans="1:10">
      <c r="A5907" s="89">
        <v>41885</v>
      </c>
      <c r="B5907" s="90">
        <v>0.875</v>
      </c>
      <c r="C5907" s="91">
        <f t="shared" si="184"/>
        <v>41885.875</v>
      </c>
      <c r="D5907" s="91">
        <f t="shared" si="185"/>
        <v>41885.833333333336</v>
      </c>
      <c r="E5907" s="88" t="s">
        <v>142</v>
      </c>
      <c r="F5907" s="88">
        <v>27.516089999999998</v>
      </c>
      <c r="G5907" s="88">
        <v>8.9820600000000006</v>
      </c>
      <c r="H5907" s="88">
        <v>7.0274799999999997</v>
      </c>
      <c r="I5907" s="88">
        <v>19.851749999999999</v>
      </c>
      <c r="J5907" s="88">
        <v>22.477129999999999</v>
      </c>
    </row>
    <row r="5908" spans="1:10">
      <c r="A5908" s="89">
        <v>41885</v>
      </c>
      <c r="B5908" s="90">
        <v>0.91666666666666663</v>
      </c>
      <c r="C5908" s="91">
        <f t="shared" si="184"/>
        <v>41885.916666666664</v>
      </c>
      <c r="D5908" s="91">
        <f t="shared" si="185"/>
        <v>41885.875</v>
      </c>
      <c r="E5908" s="88" t="s">
        <v>142</v>
      </c>
      <c r="F5908" s="88">
        <v>18.264379999999999</v>
      </c>
      <c r="G5908" s="88">
        <v>9.0274800000000006</v>
      </c>
      <c r="H5908" s="88">
        <v>7.9139299999999997</v>
      </c>
      <c r="I5908" s="88">
        <v>20.534030000000001</v>
      </c>
      <c r="J5908" s="88">
        <v>18.113289999999999</v>
      </c>
    </row>
    <row r="5909" spans="1:10">
      <c r="A5909" s="89">
        <v>41885</v>
      </c>
      <c r="B5909" s="90">
        <v>0.95833333333333337</v>
      </c>
      <c r="C5909" s="91">
        <f t="shared" si="184"/>
        <v>41885.958333333336</v>
      </c>
      <c r="D5909" s="91">
        <f t="shared" si="185"/>
        <v>41885.916666666672</v>
      </c>
      <c r="E5909" s="88" t="s">
        <v>142</v>
      </c>
      <c r="F5909" s="88">
        <v>16.059740000000001</v>
      </c>
      <c r="G5909" s="88">
        <v>8.7869799999999998</v>
      </c>
      <c r="H5909" s="88">
        <v>9.7480100000000007</v>
      </c>
      <c r="I5909" s="88">
        <v>23.515619999999998</v>
      </c>
      <c r="J5909" s="88">
        <v>13.08628</v>
      </c>
    </row>
    <row r="5910" spans="1:10">
      <c r="A5910" s="89">
        <v>41885</v>
      </c>
      <c r="B5910" s="92">
        <v>1</v>
      </c>
      <c r="C5910" s="91">
        <f t="shared" si="184"/>
        <v>41886</v>
      </c>
      <c r="D5910" s="91">
        <f t="shared" si="185"/>
        <v>41885.958333333336</v>
      </c>
      <c r="E5910" s="88" t="s">
        <v>142</v>
      </c>
      <c r="F5910" s="88">
        <v>9.7781300000000009</v>
      </c>
      <c r="G5910" s="88">
        <v>8.9820600000000006</v>
      </c>
      <c r="H5910" s="88">
        <v>9.9206199999999995</v>
      </c>
      <c r="I5910" s="88">
        <v>17.76473</v>
      </c>
      <c r="J5910" s="88">
        <v>6.20845</v>
      </c>
    </row>
    <row r="5911" spans="1:10">
      <c r="A5911" s="89">
        <v>41886</v>
      </c>
      <c r="B5911" s="90">
        <v>4.1666666666666664E-2</v>
      </c>
      <c r="C5911" s="91">
        <f t="shared" si="184"/>
        <v>41886.041666666664</v>
      </c>
      <c r="D5911" s="91">
        <f t="shared" si="185"/>
        <v>41886</v>
      </c>
      <c r="E5911" s="88" t="s">
        <v>142</v>
      </c>
      <c r="F5911" s="88">
        <v>9.7237899999999993</v>
      </c>
      <c r="G5911" s="88">
        <v>7.6901599999999997</v>
      </c>
      <c r="H5911" s="88">
        <v>7.87568</v>
      </c>
      <c r="I5911" s="88">
        <v>15.247730000000001</v>
      </c>
      <c r="J5911" s="88">
        <v>5.6409200000000004</v>
      </c>
    </row>
    <row r="5912" spans="1:10">
      <c r="A5912" s="89">
        <v>41886</v>
      </c>
      <c r="B5912" s="90">
        <v>8.3333333333333329E-2</v>
      </c>
      <c r="C5912" s="91">
        <f t="shared" si="184"/>
        <v>41886.083333333336</v>
      </c>
      <c r="D5912" s="91">
        <f t="shared" si="185"/>
        <v>41886.041666666672</v>
      </c>
      <c r="E5912" s="88" t="s">
        <v>142</v>
      </c>
      <c r="G5912" s="88">
        <v>4.2074999999999996</v>
      </c>
      <c r="I5912" s="88">
        <v>10.43014</v>
      </c>
      <c r="J5912" s="88">
        <v>7.0150499999999996</v>
      </c>
    </row>
    <row r="5913" spans="1:10">
      <c r="A5913" s="89">
        <v>41886</v>
      </c>
      <c r="B5913" s="90">
        <v>0.125</v>
      </c>
      <c r="C5913" s="91">
        <f t="shared" si="184"/>
        <v>41886.125</v>
      </c>
      <c r="D5913" s="91">
        <f t="shared" si="185"/>
        <v>41886.083333333336</v>
      </c>
      <c r="E5913" s="88" t="s">
        <v>142</v>
      </c>
      <c r="F5913" s="88">
        <v>32.103230000000003</v>
      </c>
      <c r="G5913" s="88">
        <v>3.4276800000000001</v>
      </c>
      <c r="H5913" s="88">
        <v>8.8615700000000004</v>
      </c>
      <c r="I5913" s="88">
        <v>9.31053</v>
      </c>
      <c r="J5913" s="88">
        <v>6.9686700000000004</v>
      </c>
    </row>
    <row r="5914" spans="1:10">
      <c r="A5914" s="89">
        <v>41886</v>
      </c>
      <c r="B5914" s="90">
        <v>0.16666666666666666</v>
      </c>
      <c r="C5914" s="91">
        <f t="shared" si="184"/>
        <v>41886.166666666664</v>
      </c>
      <c r="D5914" s="91">
        <f t="shared" si="185"/>
        <v>41886.125</v>
      </c>
      <c r="E5914" s="88" t="s">
        <v>142</v>
      </c>
      <c r="F5914" s="88">
        <v>16.18788</v>
      </c>
      <c r="G5914" s="88">
        <v>2.4637799999999999</v>
      </c>
      <c r="H5914" s="88">
        <v>12.16541</v>
      </c>
      <c r="I5914" s="88">
        <v>9.0556900000000002</v>
      </c>
      <c r="J5914" s="88">
        <v>8.0114599999999996</v>
      </c>
    </row>
    <row r="5915" spans="1:10">
      <c r="A5915" s="89">
        <v>41886</v>
      </c>
      <c r="B5915" s="90">
        <v>0.20833333333333334</v>
      </c>
      <c r="C5915" s="91">
        <f t="shared" si="184"/>
        <v>41886.208333333336</v>
      </c>
      <c r="D5915" s="91">
        <f t="shared" si="185"/>
        <v>41886.166666666672</v>
      </c>
      <c r="E5915" s="88" t="s">
        <v>142</v>
      </c>
      <c r="F5915" s="88">
        <v>15.576829999999999</v>
      </c>
      <c r="G5915" s="88">
        <v>2.6621999999999999</v>
      </c>
      <c r="H5915" s="88">
        <v>14.876379999999999</v>
      </c>
      <c r="I5915" s="88">
        <v>12.073130000000001</v>
      </c>
      <c r="J5915" s="88">
        <v>11.873279999999999</v>
      </c>
    </row>
    <row r="5916" spans="1:10">
      <c r="A5916" s="89">
        <v>41886</v>
      </c>
      <c r="B5916" s="90">
        <v>0.25</v>
      </c>
      <c r="C5916" s="91">
        <f t="shared" si="184"/>
        <v>41886.25</v>
      </c>
      <c r="D5916" s="91">
        <f t="shared" si="185"/>
        <v>41886.208333333336</v>
      </c>
      <c r="E5916" s="88" t="s">
        <v>142</v>
      </c>
      <c r="F5916" s="88">
        <v>18.615320000000001</v>
      </c>
      <c r="G5916" s="88">
        <v>3.3961199999999998</v>
      </c>
      <c r="H5916" s="88">
        <v>7.9679500000000001</v>
      </c>
      <c r="I5916" s="88">
        <v>21.857959999999999</v>
      </c>
      <c r="J5916" s="88">
        <v>17.514679999999998</v>
      </c>
    </row>
    <row r="5917" spans="1:10">
      <c r="A5917" s="89">
        <v>41886</v>
      </c>
      <c r="B5917" s="90">
        <v>0.29166666666666669</v>
      </c>
      <c r="C5917" s="91">
        <f t="shared" si="184"/>
        <v>41886.291666666664</v>
      </c>
      <c r="D5917" s="91">
        <f t="shared" si="185"/>
        <v>41886.25</v>
      </c>
      <c r="E5917" s="88" t="s">
        <v>142</v>
      </c>
      <c r="F5917" s="88">
        <v>37.48357</v>
      </c>
      <c r="G5917" s="88">
        <v>3.9799099999999998</v>
      </c>
      <c r="H5917" s="88">
        <v>6.3834499999999998</v>
      </c>
      <c r="I5917" s="88">
        <v>29.550989999999999</v>
      </c>
      <c r="J5917" s="88">
        <v>21.77955</v>
      </c>
    </row>
    <row r="5918" spans="1:10">
      <c r="A5918" s="89">
        <v>41886</v>
      </c>
      <c r="B5918" s="90">
        <v>0.33333333333333331</v>
      </c>
      <c r="C5918" s="91">
        <f t="shared" si="184"/>
        <v>41886.333333333336</v>
      </c>
      <c r="D5918" s="91">
        <f t="shared" si="185"/>
        <v>41886.291666666672</v>
      </c>
      <c r="E5918" s="88" t="s">
        <v>142</v>
      </c>
      <c r="F5918" s="88">
        <v>41.33343</v>
      </c>
      <c r="G5918" s="88">
        <v>7.0002300000000002</v>
      </c>
      <c r="H5918" s="88">
        <v>10.8893</v>
      </c>
      <c r="I5918" s="88">
        <v>36.399180000000001</v>
      </c>
      <c r="J5918" s="88">
        <v>10.505839999999999</v>
      </c>
    </row>
    <row r="5919" spans="1:10">
      <c r="A5919" s="89">
        <v>41886</v>
      </c>
      <c r="B5919" s="90">
        <v>0.375</v>
      </c>
      <c r="C5919" s="91">
        <f t="shared" si="184"/>
        <v>41886.375</v>
      </c>
      <c r="D5919" s="91">
        <f t="shared" si="185"/>
        <v>41886.333333333336</v>
      </c>
      <c r="E5919" s="88" t="s">
        <v>142</v>
      </c>
      <c r="F5919" s="88">
        <v>38.962879999999998</v>
      </c>
      <c r="G5919" s="88">
        <v>15.65812</v>
      </c>
      <c r="H5919" s="88">
        <v>11.84268</v>
      </c>
      <c r="I5919" s="88">
        <v>47.8474</v>
      </c>
      <c r="J5919" s="88">
        <v>7.8417300000000001</v>
      </c>
    </row>
    <row r="5920" spans="1:10">
      <c r="A5920" s="89">
        <v>41886</v>
      </c>
      <c r="B5920" s="90">
        <v>0.41666666666666669</v>
      </c>
      <c r="C5920" s="91">
        <f t="shared" si="184"/>
        <v>41886.416666666664</v>
      </c>
      <c r="D5920" s="91">
        <f t="shared" si="185"/>
        <v>41886.375</v>
      </c>
      <c r="E5920" s="88" t="s">
        <v>142</v>
      </c>
      <c r="F5920" s="88">
        <v>45.246400000000001</v>
      </c>
      <c r="G5920" s="88">
        <v>19.992319999999999</v>
      </c>
      <c r="H5920" s="88">
        <v>13.00883</v>
      </c>
      <c r="I5920" s="88">
        <v>43.89188</v>
      </c>
      <c r="J5920" s="88">
        <v>6.1008800000000001</v>
      </c>
    </row>
    <row r="5921" spans="1:10">
      <c r="A5921" s="89">
        <v>41886</v>
      </c>
      <c r="B5921" s="90">
        <v>0.45833333333333331</v>
      </c>
      <c r="C5921" s="91">
        <f t="shared" si="184"/>
        <v>41886.458333333336</v>
      </c>
      <c r="D5921" s="91">
        <f t="shared" si="185"/>
        <v>41886.416666666672</v>
      </c>
      <c r="E5921" s="88" t="s">
        <v>142</v>
      </c>
      <c r="F5921" s="88">
        <v>44.116120000000002</v>
      </c>
      <c r="G5921" s="88">
        <v>16.10755</v>
      </c>
      <c r="H5921" s="88">
        <v>11.476430000000001</v>
      </c>
      <c r="I5921" s="88">
        <v>50.061120000000003</v>
      </c>
      <c r="J5921" s="88">
        <v>7.38368</v>
      </c>
    </row>
    <row r="5922" spans="1:10">
      <c r="A5922" s="89">
        <v>41886</v>
      </c>
      <c r="B5922" s="90">
        <v>0.5</v>
      </c>
      <c r="C5922" s="91">
        <f t="shared" si="184"/>
        <v>41886.5</v>
      </c>
      <c r="D5922" s="91">
        <f t="shared" si="185"/>
        <v>41886.458333333336</v>
      </c>
      <c r="E5922" s="88" t="s">
        <v>142</v>
      </c>
      <c r="F5922" s="88">
        <v>53.2789</v>
      </c>
      <c r="G5922" s="88">
        <v>12.27538</v>
      </c>
      <c r="H5922" s="88">
        <v>10.4499</v>
      </c>
      <c r="I5922" s="88">
        <v>40.534480000000002</v>
      </c>
      <c r="J5922" s="88">
        <v>9.3062299999999993</v>
      </c>
    </row>
    <row r="5923" spans="1:10">
      <c r="A5923" s="89">
        <v>41886</v>
      </c>
      <c r="B5923" s="90">
        <v>0.54166666666666663</v>
      </c>
      <c r="C5923" s="91">
        <f t="shared" si="184"/>
        <v>41886.541666666664</v>
      </c>
      <c r="D5923" s="91">
        <f t="shared" si="185"/>
        <v>41886.5</v>
      </c>
      <c r="E5923" s="88" t="s">
        <v>142</v>
      </c>
      <c r="F5923" s="88">
        <v>50.97099</v>
      </c>
      <c r="G5923" s="88">
        <v>9.0910700000000002</v>
      </c>
      <c r="H5923" s="88">
        <v>9.0054800000000004</v>
      </c>
      <c r="I5923" s="88">
        <v>39.637999999999998</v>
      </c>
      <c r="J5923" s="88">
        <v>6.7257800000000003</v>
      </c>
    </row>
    <row r="5924" spans="1:10">
      <c r="A5924" s="89">
        <v>41886</v>
      </c>
      <c r="B5924" s="90">
        <v>0.58333333333333337</v>
      </c>
      <c r="C5924" s="91">
        <f t="shared" si="184"/>
        <v>41886.583333333336</v>
      </c>
      <c r="D5924" s="91">
        <f t="shared" si="185"/>
        <v>41886.541666666672</v>
      </c>
      <c r="E5924" s="88" t="s">
        <v>142</v>
      </c>
      <c r="F5924" s="88">
        <v>27.322929999999999</v>
      </c>
      <c r="H5924" s="88">
        <v>7.8178200000000002</v>
      </c>
      <c r="I5924" s="88">
        <v>32.832839999999997</v>
      </c>
      <c r="J5924" s="88">
        <v>9.3234399999999997</v>
      </c>
    </row>
    <row r="5925" spans="1:10">
      <c r="A5925" s="89">
        <v>41886</v>
      </c>
      <c r="B5925" s="90">
        <v>0.625</v>
      </c>
      <c r="C5925" s="91">
        <f t="shared" si="184"/>
        <v>41886.625</v>
      </c>
      <c r="D5925" s="91">
        <f t="shared" si="185"/>
        <v>41886.583333333336</v>
      </c>
      <c r="E5925" s="88" t="s">
        <v>142</v>
      </c>
      <c r="F5925" s="88">
        <v>26.367159999999998</v>
      </c>
      <c r="H5925" s="88">
        <v>6.7492099999999997</v>
      </c>
      <c r="I5925" s="88">
        <v>36.231360000000002</v>
      </c>
      <c r="J5925" s="88">
        <v>9.2885299999999997</v>
      </c>
    </row>
    <row r="5926" spans="1:10">
      <c r="A5926" s="89">
        <v>41886</v>
      </c>
      <c r="B5926" s="90">
        <v>0.66666666666666663</v>
      </c>
      <c r="C5926" s="91">
        <f t="shared" si="184"/>
        <v>41886.666666666664</v>
      </c>
      <c r="D5926" s="91">
        <f t="shared" si="185"/>
        <v>41886.625</v>
      </c>
      <c r="E5926" s="88" t="s">
        <v>142</v>
      </c>
      <c r="F5926" s="88">
        <v>23.57443</v>
      </c>
      <c r="G5926" s="88">
        <v>11.72697</v>
      </c>
      <c r="H5926" s="88">
        <v>6.6258600000000003</v>
      </c>
      <c r="I5926" s="88">
        <v>36.866309999999999</v>
      </c>
      <c r="J5926" s="88">
        <v>12.750159999999999</v>
      </c>
    </row>
    <row r="5927" spans="1:10">
      <c r="A5927" s="89">
        <v>41886</v>
      </c>
      <c r="B5927" s="90">
        <v>0.70833333333333337</v>
      </c>
      <c r="C5927" s="91">
        <f t="shared" si="184"/>
        <v>41886.708333333336</v>
      </c>
      <c r="D5927" s="91">
        <f t="shared" si="185"/>
        <v>41886.666666666672</v>
      </c>
      <c r="E5927" s="88" t="s">
        <v>142</v>
      </c>
      <c r="F5927" s="88">
        <v>23.18141</v>
      </c>
      <c r="G5927" s="88">
        <v>9.3358699999999999</v>
      </c>
      <c r="H5927" s="88">
        <v>7.1565799999999999</v>
      </c>
      <c r="I5927" s="88">
        <v>43.719270000000002</v>
      </c>
      <c r="J5927" s="88">
        <v>16.027229999999999</v>
      </c>
    </row>
    <row r="5928" spans="1:10">
      <c r="A5928" s="89">
        <v>41886</v>
      </c>
      <c r="B5928" s="90">
        <v>0.75</v>
      </c>
      <c r="C5928" s="91">
        <f t="shared" si="184"/>
        <v>41886.75</v>
      </c>
      <c r="D5928" s="91">
        <f t="shared" si="185"/>
        <v>41886.708333333336</v>
      </c>
      <c r="E5928" s="88" t="s">
        <v>142</v>
      </c>
      <c r="F5928" s="88">
        <v>29.336790000000001</v>
      </c>
      <c r="G5928" s="88">
        <v>8.4073499999999992</v>
      </c>
      <c r="H5928" s="88">
        <v>8.2141900000000003</v>
      </c>
      <c r="I5928" s="88">
        <v>37.160350000000001</v>
      </c>
      <c r="J5928" s="88">
        <v>17.686319999999998</v>
      </c>
    </row>
    <row r="5929" spans="1:10">
      <c r="A5929" s="89">
        <v>41886</v>
      </c>
      <c r="B5929" s="90">
        <v>0.79166666666666663</v>
      </c>
      <c r="C5929" s="91">
        <f t="shared" si="184"/>
        <v>41886.791666666664</v>
      </c>
      <c r="D5929" s="91">
        <f t="shared" si="185"/>
        <v>41886.75</v>
      </c>
      <c r="E5929" s="88" t="s">
        <v>142</v>
      </c>
      <c r="F5929" s="88">
        <v>33.968389999999999</v>
      </c>
      <c r="G5929" s="88">
        <v>10.60051</v>
      </c>
      <c r="H5929" s="88">
        <v>8.62059</v>
      </c>
      <c r="I5929" s="88">
        <v>34.73339</v>
      </c>
      <c r="J5929" s="88">
        <v>13.798690000000001</v>
      </c>
    </row>
    <row r="5930" spans="1:10">
      <c r="A5930" s="89">
        <v>41886</v>
      </c>
      <c r="B5930" s="90">
        <v>0.83333333333333337</v>
      </c>
      <c r="C5930" s="91">
        <f t="shared" si="184"/>
        <v>41886.833333333336</v>
      </c>
      <c r="D5930" s="91">
        <f t="shared" si="185"/>
        <v>41886.791666666672</v>
      </c>
      <c r="E5930" s="88" t="s">
        <v>142</v>
      </c>
      <c r="F5930" s="88">
        <v>33.864640000000001</v>
      </c>
      <c r="G5930" s="88">
        <v>12.707610000000001</v>
      </c>
      <c r="H5930" s="88">
        <v>9.0929800000000007</v>
      </c>
      <c r="I5930" s="88">
        <v>28.35568</v>
      </c>
      <c r="J5930" s="88">
        <v>8.3428000000000004</v>
      </c>
    </row>
    <row r="5931" spans="1:10">
      <c r="A5931" s="89">
        <v>41886</v>
      </c>
      <c r="B5931" s="90">
        <v>0.875</v>
      </c>
      <c r="C5931" s="91">
        <f t="shared" si="184"/>
        <v>41886.875</v>
      </c>
      <c r="D5931" s="91">
        <f t="shared" si="185"/>
        <v>41886.833333333336</v>
      </c>
      <c r="E5931" s="88" t="s">
        <v>142</v>
      </c>
      <c r="F5931" s="88">
        <v>30.09271</v>
      </c>
      <c r="G5931" s="88">
        <v>10.755420000000001</v>
      </c>
      <c r="H5931" s="88">
        <v>5.6084100000000001</v>
      </c>
      <c r="I5931" s="88">
        <v>25.380310000000001</v>
      </c>
      <c r="J5931" s="88">
        <v>8.2495700000000003</v>
      </c>
    </row>
    <row r="5932" spans="1:10">
      <c r="A5932" s="89">
        <v>41886</v>
      </c>
      <c r="B5932" s="90">
        <v>0.91666666666666663</v>
      </c>
      <c r="C5932" s="91">
        <f t="shared" si="184"/>
        <v>41886.916666666664</v>
      </c>
      <c r="D5932" s="91">
        <f t="shared" si="185"/>
        <v>41886.875</v>
      </c>
      <c r="E5932" s="88" t="s">
        <v>142</v>
      </c>
      <c r="F5932" s="88">
        <v>22.333220000000001</v>
      </c>
      <c r="G5932" s="88">
        <v>13.880929999999999</v>
      </c>
      <c r="H5932" s="88">
        <v>6.4967600000000001</v>
      </c>
      <c r="I5932" s="88">
        <v>27.802969999999998</v>
      </c>
      <c r="J5932" s="88">
        <v>7.3956400000000002</v>
      </c>
    </row>
    <row r="5933" spans="1:10">
      <c r="A5933" s="89">
        <v>41886</v>
      </c>
      <c r="B5933" s="90">
        <v>0.95833333333333337</v>
      </c>
      <c r="C5933" s="91">
        <f t="shared" si="184"/>
        <v>41886.958333333336</v>
      </c>
      <c r="D5933" s="91">
        <f t="shared" si="185"/>
        <v>41886.916666666672</v>
      </c>
      <c r="E5933" s="88" t="s">
        <v>142</v>
      </c>
      <c r="F5933" s="88">
        <v>13.266529999999999</v>
      </c>
      <c r="G5933" s="88">
        <v>9.7255400000000005</v>
      </c>
      <c r="H5933" s="88">
        <v>5.6117499999999998</v>
      </c>
      <c r="I5933" s="88">
        <v>36.351370000000003</v>
      </c>
      <c r="J5933" s="88">
        <v>5.9732200000000004</v>
      </c>
    </row>
    <row r="5934" spans="1:10">
      <c r="A5934" s="89">
        <v>41886</v>
      </c>
      <c r="B5934" s="92">
        <v>1</v>
      </c>
      <c r="C5934" s="91">
        <f t="shared" si="184"/>
        <v>41887</v>
      </c>
      <c r="D5934" s="91">
        <f t="shared" si="185"/>
        <v>41886.958333333336</v>
      </c>
      <c r="E5934" s="88" t="s">
        <v>142</v>
      </c>
      <c r="F5934" s="88">
        <v>14.72864</v>
      </c>
      <c r="G5934" s="88">
        <v>6.5249699999999997</v>
      </c>
      <c r="H5934" s="88">
        <v>5.6131900000000003</v>
      </c>
      <c r="I5934" s="88">
        <v>40.56221</v>
      </c>
      <c r="J5934" s="88">
        <v>4.5493600000000001</v>
      </c>
    </row>
    <row r="5935" spans="1:10">
      <c r="A5935" s="89">
        <v>41887</v>
      </c>
      <c r="B5935" s="90">
        <v>4.1666666666666664E-2</v>
      </c>
      <c r="C5935" s="91">
        <f t="shared" si="184"/>
        <v>41887.041666666664</v>
      </c>
      <c r="D5935" s="91">
        <f t="shared" si="185"/>
        <v>41887</v>
      </c>
      <c r="E5935" s="88" t="s">
        <v>142</v>
      </c>
      <c r="F5935" s="88">
        <v>9.4044000000000008</v>
      </c>
      <c r="G5935" s="88">
        <v>5.3269500000000001</v>
      </c>
      <c r="H5935" s="88">
        <v>5.8235599999999996</v>
      </c>
      <c r="I5935" s="88">
        <v>26.69595</v>
      </c>
      <c r="J5935" s="88">
        <v>2.8400599999999998</v>
      </c>
    </row>
    <row r="5936" spans="1:10">
      <c r="A5936" s="89">
        <v>41887</v>
      </c>
      <c r="B5936" s="90">
        <v>8.3333333333333329E-2</v>
      </c>
      <c r="C5936" s="91">
        <f t="shared" si="184"/>
        <v>41887.083333333336</v>
      </c>
      <c r="D5936" s="91">
        <f t="shared" si="185"/>
        <v>41887.041666666672</v>
      </c>
      <c r="E5936" s="88" t="s">
        <v>142</v>
      </c>
      <c r="G5936" s="88">
        <v>4.5852199999999996</v>
      </c>
      <c r="I5936" s="88">
        <v>20.70026</v>
      </c>
      <c r="J5936" s="88">
        <v>2.5101599999999999</v>
      </c>
    </row>
    <row r="5937" spans="1:10">
      <c r="A5937" s="89">
        <v>41887</v>
      </c>
      <c r="B5937" s="90">
        <v>0.125</v>
      </c>
      <c r="C5937" s="91">
        <f t="shared" si="184"/>
        <v>41887.125</v>
      </c>
      <c r="D5937" s="91">
        <f t="shared" si="185"/>
        <v>41887.083333333336</v>
      </c>
      <c r="E5937" s="88" t="s">
        <v>142</v>
      </c>
      <c r="F5937" s="88">
        <v>15.745609999999999</v>
      </c>
      <c r="G5937" s="88">
        <v>3.3306200000000001</v>
      </c>
      <c r="H5937" s="88">
        <v>6.2012799999999997</v>
      </c>
      <c r="I5937" s="88">
        <v>25.923459999999999</v>
      </c>
      <c r="J5937" s="88">
        <v>2.1759499999999998</v>
      </c>
    </row>
    <row r="5938" spans="1:10">
      <c r="A5938" s="89">
        <v>41887</v>
      </c>
      <c r="B5938" s="90">
        <v>0.16666666666666666</v>
      </c>
      <c r="C5938" s="91">
        <f t="shared" si="184"/>
        <v>41887.166666666664</v>
      </c>
      <c r="D5938" s="91">
        <f t="shared" si="185"/>
        <v>41887.125</v>
      </c>
      <c r="E5938" s="88" t="s">
        <v>142</v>
      </c>
      <c r="F5938" s="88">
        <v>17.373149999999999</v>
      </c>
      <c r="G5938" s="88">
        <v>3.0729099999999998</v>
      </c>
      <c r="H5938" s="88">
        <v>5.7900900000000002</v>
      </c>
      <c r="I5938" s="88">
        <v>26.936610000000002</v>
      </c>
      <c r="J5938" s="88">
        <v>3.4119000000000002</v>
      </c>
    </row>
    <row r="5939" spans="1:10">
      <c r="A5939" s="89">
        <v>41887</v>
      </c>
      <c r="B5939" s="90">
        <v>0.20833333333333334</v>
      </c>
      <c r="C5939" s="91">
        <f t="shared" si="184"/>
        <v>41887.208333333336</v>
      </c>
      <c r="D5939" s="91">
        <f t="shared" si="185"/>
        <v>41887.166666666672</v>
      </c>
      <c r="E5939" s="88" t="s">
        <v>142</v>
      </c>
      <c r="F5939" s="88">
        <v>22.693729999999999</v>
      </c>
      <c r="G5939" s="88">
        <v>1.8020499999999999</v>
      </c>
      <c r="H5939" s="88">
        <v>5.3760399999999997</v>
      </c>
      <c r="I5939" s="88">
        <v>33.993250000000003</v>
      </c>
      <c r="J5939" s="88">
        <v>5.7355900000000002</v>
      </c>
    </row>
    <row r="5940" spans="1:10">
      <c r="A5940" s="89">
        <v>41887</v>
      </c>
      <c r="B5940" s="90">
        <v>0.25</v>
      </c>
      <c r="C5940" s="91">
        <f t="shared" si="184"/>
        <v>41887.25</v>
      </c>
      <c r="D5940" s="91">
        <f t="shared" si="185"/>
        <v>41887.208333333336</v>
      </c>
      <c r="E5940" s="88" t="s">
        <v>142</v>
      </c>
      <c r="F5940" s="88">
        <v>25.361660000000001</v>
      </c>
      <c r="G5940" s="88">
        <v>1.6165400000000001</v>
      </c>
      <c r="H5940" s="88">
        <v>29.107289999999999</v>
      </c>
      <c r="I5940" s="88">
        <v>39.626040000000003</v>
      </c>
      <c r="J5940" s="88">
        <v>8.1902799999999996</v>
      </c>
    </row>
    <row r="5941" spans="1:10">
      <c r="A5941" s="89">
        <v>41887</v>
      </c>
      <c r="B5941" s="90">
        <v>0.29166666666666669</v>
      </c>
      <c r="C5941" s="91">
        <f t="shared" si="184"/>
        <v>41887.291666666664</v>
      </c>
      <c r="D5941" s="91">
        <f t="shared" si="185"/>
        <v>41887.25</v>
      </c>
      <c r="E5941" s="88" t="s">
        <v>142</v>
      </c>
      <c r="F5941" s="88">
        <v>29.925840000000001</v>
      </c>
      <c r="G5941" s="88">
        <v>1.8039700000000001</v>
      </c>
      <c r="H5941" s="88">
        <v>27.001149999999999</v>
      </c>
      <c r="I5941" s="88">
        <v>48.896410000000003</v>
      </c>
      <c r="J5941" s="88">
        <v>10.84722</v>
      </c>
    </row>
    <row r="5942" spans="1:10">
      <c r="A5942" s="89">
        <v>41887</v>
      </c>
      <c r="B5942" s="90">
        <v>0.33333333333333331</v>
      </c>
      <c r="C5942" s="91">
        <f t="shared" si="184"/>
        <v>41887.333333333336</v>
      </c>
      <c r="D5942" s="91">
        <f t="shared" si="185"/>
        <v>41887.291666666672</v>
      </c>
      <c r="E5942" s="88" t="s">
        <v>142</v>
      </c>
      <c r="F5942" s="88">
        <v>35.72598</v>
      </c>
      <c r="G5942" s="88">
        <v>1.8417399999999999</v>
      </c>
      <c r="H5942" s="88">
        <v>12.768330000000001</v>
      </c>
      <c r="I5942" s="88">
        <v>64.061099999999996</v>
      </c>
      <c r="J5942" s="88">
        <v>17.575399999999998</v>
      </c>
    </row>
    <row r="5943" spans="1:10">
      <c r="A5943" s="89">
        <v>41887</v>
      </c>
      <c r="B5943" s="90">
        <v>0.375</v>
      </c>
      <c r="C5943" s="91">
        <f t="shared" si="184"/>
        <v>41887.375</v>
      </c>
      <c r="D5943" s="91">
        <f t="shared" si="185"/>
        <v>41887.333333333336</v>
      </c>
      <c r="E5943" s="88" t="s">
        <v>142</v>
      </c>
      <c r="F5943" s="88">
        <v>30.994450000000001</v>
      </c>
      <c r="G5943" s="88">
        <v>3.6849099999999999</v>
      </c>
      <c r="H5943" s="88">
        <v>20.17257</v>
      </c>
      <c r="I5943" s="88">
        <v>63.917659999999998</v>
      </c>
      <c r="J5943" s="88">
        <v>11.36886</v>
      </c>
    </row>
    <row r="5944" spans="1:10">
      <c r="A5944" s="89">
        <v>41887</v>
      </c>
      <c r="B5944" s="90">
        <v>0.41666666666666669</v>
      </c>
      <c r="C5944" s="91">
        <f t="shared" si="184"/>
        <v>41887.416666666664</v>
      </c>
      <c r="D5944" s="91">
        <f t="shared" si="185"/>
        <v>41887.375</v>
      </c>
      <c r="E5944" s="88" t="s">
        <v>142</v>
      </c>
      <c r="F5944" s="88">
        <v>34.880180000000003</v>
      </c>
      <c r="G5944" s="88">
        <v>2.9395099999999998</v>
      </c>
      <c r="H5944" s="88">
        <v>5.7355900000000002</v>
      </c>
      <c r="I5944" s="88">
        <v>52.787869999999998</v>
      </c>
      <c r="J5944" s="88">
        <v>9.9349600000000002</v>
      </c>
    </row>
    <row r="5945" spans="1:10">
      <c r="A5945" s="89">
        <v>41887</v>
      </c>
      <c r="B5945" s="90">
        <v>0.45833333333333331</v>
      </c>
      <c r="C5945" s="91">
        <f t="shared" si="184"/>
        <v>41887.458333333336</v>
      </c>
      <c r="D5945" s="91">
        <f t="shared" si="185"/>
        <v>41887.416666666672</v>
      </c>
      <c r="E5945" s="88" t="s">
        <v>142</v>
      </c>
      <c r="F5945" s="88">
        <v>32.504370000000002</v>
      </c>
      <c r="G5945" s="88">
        <v>2.74539</v>
      </c>
      <c r="H5945" s="88">
        <v>5.6222700000000003</v>
      </c>
      <c r="I5945" s="88">
        <v>50.021439999999998</v>
      </c>
      <c r="J5945" s="88">
        <v>9.8962299999999992</v>
      </c>
    </row>
    <row r="5946" spans="1:10">
      <c r="A5946" s="89">
        <v>41887</v>
      </c>
      <c r="B5946" s="90">
        <v>0.5</v>
      </c>
      <c r="C5946" s="91">
        <f t="shared" si="184"/>
        <v>41887.5</v>
      </c>
      <c r="D5946" s="91">
        <f t="shared" si="185"/>
        <v>41887.458333333336</v>
      </c>
      <c r="E5946" s="88" t="s">
        <v>142</v>
      </c>
      <c r="F5946" s="88">
        <v>27.25169</v>
      </c>
      <c r="G5946" s="88">
        <v>4.7927299999999997</v>
      </c>
      <c r="H5946" s="88">
        <v>6.1577700000000002</v>
      </c>
      <c r="I5946" s="88">
        <v>49.85266</v>
      </c>
      <c r="J5946" s="88">
        <v>8.6645800000000008</v>
      </c>
    </row>
    <row r="5947" spans="1:10">
      <c r="A5947" s="89">
        <v>41887</v>
      </c>
      <c r="B5947" s="90">
        <v>0.54166666666666663</v>
      </c>
      <c r="C5947" s="91">
        <f t="shared" si="184"/>
        <v>41887.541666666664</v>
      </c>
      <c r="D5947" s="91">
        <f t="shared" si="185"/>
        <v>41887.5</v>
      </c>
      <c r="E5947" s="88" t="s">
        <v>142</v>
      </c>
      <c r="F5947" s="88">
        <v>31.820180000000001</v>
      </c>
      <c r="G5947" s="88">
        <v>4.4991599999999998</v>
      </c>
      <c r="H5947" s="88">
        <v>7.0442200000000001</v>
      </c>
      <c r="I5947" s="88">
        <v>48.45749</v>
      </c>
      <c r="J5947" s="88">
        <v>10.518750000000001</v>
      </c>
    </row>
    <row r="5948" spans="1:10">
      <c r="A5948" s="89">
        <v>41887</v>
      </c>
      <c r="B5948" s="90">
        <v>0.58333333333333337</v>
      </c>
      <c r="C5948" s="91">
        <f t="shared" si="184"/>
        <v>41887.583333333336</v>
      </c>
      <c r="D5948" s="91">
        <f t="shared" si="185"/>
        <v>41887.541666666672</v>
      </c>
      <c r="E5948" s="88" t="s">
        <v>142</v>
      </c>
      <c r="F5948" s="88">
        <v>26.359030000000001</v>
      </c>
      <c r="G5948" s="88">
        <v>6.1109200000000001</v>
      </c>
      <c r="H5948" s="88">
        <v>8.5254499999999993</v>
      </c>
      <c r="I5948" s="88">
        <v>50.872979999999998</v>
      </c>
      <c r="J5948" s="88">
        <v>13.884270000000001</v>
      </c>
    </row>
    <row r="5949" spans="1:10">
      <c r="A5949" s="89">
        <v>41887</v>
      </c>
      <c r="B5949" s="90">
        <v>0.625</v>
      </c>
      <c r="C5949" s="91">
        <f t="shared" si="184"/>
        <v>41887.625</v>
      </c>
      <c r="D5949" s="91">
        <f t="shared" si="185"/>
        <v>41887.583333333336</v>
      </c>
      <c r="E5949" s="88" t="s">
        <v>142</v>
      </c>
      <c r="F5949" s="88">
        <v>19.0791</v>
      </c>
      <c r="G5949" s="88">
        <v>4.5966899999999997</v>
      </c>
      <c r="H5949" s="88">
        <v>14.7339</v>
      </c>
      <c r="I5949" s="88">
        <v>43.315260000000002</v>
      </c>
      <c r="J5949" s="88">
        <v>18.009060000000002</v>
      </c>
    </row>
    <row r="5950" spans="1:10">
      <c r="A5950" s="89">
        <v>41887</v>
      </c>
      <c r="B5950" s="90">
        <v>0.66666666666666663</v>
      </c>
      <c r="C5950" s="91">
        <f t="shared" si="184"/>
        <v>41887.666666666664</v>
      </c>
      <c r="D5950" s="91">
        <f t="shared" si="185"/>
        <v>41887.625</v>
      </c>
      <c r="E5950" s="88" t="s">
        <v>142</v>
      </c>
      <c r="F5950" s="88">
        <v>24.539770000000001</v>
      </c>
      <c r="G5950" s="88">
        <v>5.2302099999999996</v>
      </c>
      <c r="H5950" s="88">
        <v>18.95288</v>
      </c>
      <c r="I5950" s="88">
        <v>44.461799999999997</v>
      </c>
      <c r="J5950" s="88">
        <v>21.758990000000001</v>
      </c>
    </row>
    <row r="5951" spans="1:10">
      <c r="A5951" s="89">
        <v>41887</v>
      </c>
      <c r="B5951" s="90">
        <v>0.70833333333333337</v>
      </c>
      <c r="C5951" s="91">
        <f t="shared" si="184"/>
        <v>41887.708333333336</v>
      </c>
      <c r="D5951" s="91">
        <f t="shared" si="185"/>
        <v>41887.666666666672</v>
      </c>
      <c r="E5951" s="88" t="s">
        <v>142</v>
      </c>
      <c r="F5951" s="88">
        <v>40.224179999999997</v>
      </c>
      <c r="G5951" s="88">
        <v>11.13649</v>
      </c>
      <c r="H5951" s="88">
        <v>20.804179999999999</v>
      </c>
      <c r="I5951" s="88">
        <v>70.70608</v>
      </c>
      <c r="J5951" s="88">
        <v>22.71142</v>
      </c>
    </row>
    <row r="5952" spans="1:10">
      <c r="A5952" s="89">
        <v>41887</v>
      </c>
      <c r="B5952" s="90">
        <v>0.75</v>
      </c>
      <c r="C5952" s="91">
        <f t="shared" si="184"/>
        <v>41887.75</v>
      </c>
      <c r="D5952" s="91">
        <f t="shared" si="185"/>
        <v>41887.708333333336</v>
      </c>
      <c r="E5952" s="88" t="s">
        <v>142</v>
      </c>
      <c r="F5952" s="88">
        <v>25.524699999999999</v>
      </c>
      <c r="G5952" s="88">
        <v>16.013359999999999</v>
      </c>
      <c r="H5952" s="88">
        <v>24.98394</v>
      </c>
      <c r="I5952" s="88">
        <v>72.804090000000002</v>
      </c>
      <c r="J5952" s="88">
        <v>29.636579999999999</v>
      </c>
    </row>
    <row r="5953" spans="1:10">
      <c r="A5953" s="89">
        <v>41887</v>
      </c>
      <c r="B5953" s="90">
        <v>0.79166666666666663</v>
      </c>
      <c r="C5953" s="91">
        <f t="shared" si="184"/>
        <v>41887.791666666664</v>
      </c>
      <c r="D5953" s="91">
        <f t="shared" si="185"/>
        <v>41887.75</v>
      </c>
      <c r="E5953" s="88" t="s">
        <v>142</v>
      </c>
      <c r="F5953" s="88">
        <v>24.854849999999999</v>
      </c>
      <c r="G5953" s="88">
        <v>15.572050000000001</v>
      </c>
      <c r="H5953" s="88">
        <v>22.312180000000001</v>
      </c>
      <c r="I5953" s="88">
        <v>71.269310000000004</v>
      </c>
      <c r="J5953" s="88">
        <v>61.358739999999997</v>
      </c>
    </row>
    <row r="5954" spans="1:10">
      <c r="A5954" s="89">
        <v>41887</v>
      </c>
      <c r="B5954" s="90">
        <v>0.83333333333333337</v>
      </c>
      <c r="C5954" s="91">
        <f t="shared" si="184"/>
        <v>41887.833333333336</v>
      </c>
      <c r="D5954" s="91">
        <f t="shared" si="185"/>
        <v>41887.791666666672</v>
      </c>
      <c r="E5954" s="88" t="s">
        <v>142</v>
      </c>
      <c r="F5954" s="88">
        <v>22.99494</v>
      </c>
      <c r="G5954" s="88">
        <v>11.18191</v>
      </c>
      <c r="H5954" s="88">
        <v>25.610769999999999</v>
      </c>
      <c r="I5954" s="88">
        <v>66.977180000000004</v>
      </c>
      <c r="J5954" s="88">
        <v>56.616689999999998</v>
      </c>
    </row>
    <row r="5955" spans="1:10">
      <c r="A5955" s="89">
        <v>41887</v>
      </c>
      <c r="B5955" s="90">
        <v>0.875</v>
      </c>
      <c r="C5955" s="91">
        <f t="shared" si="184"/>
        <v>41887.875</v>
      </c>
      <c r="D5955" s="91">
        <f t="shared" si="185"/>
        <v>41887.833333333336</v>
      </c>
      <c r="E5955" s="88" t="s">
        <v>142</v>
      </c>
      <c r="F5955" s="88">
        <v>19.604559999999999</v>
      </c>
      <c r="G5955" s="88">
        <v>9.3841599999999996</v>
      </c>
      <c r="H5955" s="88">
        <v>31.51943</v>
      </c>
      <c r="I5955" s="88">
        <v>76.565029999999993</v>
      </c>
      <c r="J5955" s="88">
        <v>59.600670000000001</v>
      </c>
    </row>
    <row r="5956" spans="1:10">
      <c r="A5956" s="89">
        <v>41887</v>
      </c>
      <c r="B5956" s="90">
        <v>0.91666666666666663</v>
      </c>
      <c r="C5956" s="91">
        <f t="shared" si="184"/>
        <v>41887.916666666664</v>
      </c>
      <c r="D5956" s="91">
        <f t="shared" si="185"/>
        <v>41887.875</v>
      </c>
      <c r="E5956" s="88" t="s">
        <v>142</v>
      </c>
      <c r="F5956" s="88">
        <v>28.333690000000001</v>
      </c>
      <c r="G5956" s="88">
        <v>9.4817</v>
      </c>
      <c r="H5956" s="88">
        <v>30.280609999999999</v>
      </c>
      <c r="I5956" s="88">
        <v>82.868629999999996</v>
      </c>
      <c r="J5956" s="88">
        <v>45.850279999999998</v>
      </c>
    </row>
    <row r="5957" spans="1:10">
      <c r="A5957" s="89">
        <v>41887</v>
      </c>
      <c r="B5957" s="90">
        <v>0.95833333333333337</v>
      </c>
      <c r="C5957" s="91">
        <f t="shared" si="184"/>
        <v>41887.958333333336</v>
      </c>
      <c r="D5957" s="91">
        <f t="shared" si="185"/>
        <v>41887.916666666672</v>
      </c>
      <c r="E5957" s="88" t="s">
        <v>142</v>
      </c>
      <c r="F5957" s="88">
        <v>23.243089999999999</v>
      </c>
      <c r="G5957" s="88">
        <v>12.160629999999999</v>
      </c>
      <c r="H5957" s="88">
        <v>37.128799999999998</v>
      </c>
      <c r="I5957" s="88">
        <v>78.182040000000001</v>
      </c>
      <c r="J5957" s="88">
        <v>41.535200000000003</v>
      </c>
    </row>
    <row r="5958" spans="1:10">
      <c r="A5958" s="89">
        <v>41887</v>
      </c>
      <c r="B5958" s="92">
        <v>1</v>
      </c>
      <c r="C5958" s="91">
        <f t="shared" si="184"/>
        <v>41888</v>
      </c>
      <c r="D5958" s="91">
        <f t="shared" si="185"/>
        <v>41887.958333333336</v>
      </c>
      <c r="E5958" s="88" t="s">
        <v>142</v>
      </c>
      <c r="F5958" s="88">
        <v>18.411639999999998</v>
      </c>
      <c r="G5958" s="88">
        <v>10.55461</v>
      </c>
      <c r="H5958" s="88">
        <v>34.236139999999999</v>
      </c>
      <c r="I5958" s="88">
        <v>72.104600000000005</v>
      </c>
      <c r="J5958" s="88">
        <v>32.478079999999999</v>
      </c>
    </row>
    <row r="5959" spans="1:10">
      <c r="A5959" s="89">
        <v>41888</v>
      </c>
      <c r="B5959" s="90">
        <v>4.1666666666666664E-2</v>
      </c>
      <c r="C5959" s="91">
        <f t="shared" si="184"/>
        <v>41888.041666666664</v>
      </c>
      <c r="D5959" s="91">
        <f t="shared" si="185"/>
        <v>41888</v>
      </c>
      <c r="E5959" s="88" t="s">
        <v>142</v>
      </c>
      <c r="F5959" s="88">
        <v>17.406300000000002</v>
      </c>
      <c r="G5959" s="88">
        <v>7.4351599999999998</v>
      </c>
      <c r="H5959" s="88">
        <v>33.061390000000003</v>
      </c>
      <c r="I5959" s="88">
        <v>64.748329999999996</v>
      </c>
      <c r="J5959" s="88">
        <v>31.485489999999999</v>
      </c>
    </row>
    <row r="5960" spans="1:10">
      <c r="A5960" s="89">
        <v>41888</v>
      </c>
      <c r="B5960" s="90">
        <v>8.3333333333333329E-2</v>
      </c>
      <c r="C5960" s="91">
        <f t="shared" ref="C5960:C6023" si="186">A5960+B5960</f>
        <v>41888.083333333336</v>
      </c>
      <c r="D5960" s="91">
        <f t="shared" ref="D5960:D6023" si="187">C5960-"01:00"</f>
        <v>41888.041666666672</v>
      </c>
      <c r="E5960" s="88" t="s">
        <v>142</v>
      </c>
      <c r="G5960" s="88">
        <v>5.7483399999999998</v>
      </c>
      <c r="I5960" s="88">
        <v>61.494529999999997</v>
      </c>
      <c r="J5960" s="88">
        <v>29.067129999999999</v>
      </c>
    </row>
    <row r="5961" spans="1:10">
      <c r="A5961" s="89">
        <v>41888</v>
      </c>
      <c r="B5961" s="90">
        <v>0.125</v>
      </c>
      <c r="C5961" s="91">
        <f t="shared" si="186"/>
        <v>41888.125</v>
      </c>
      <c r="D5961" s="91">
        <f t="shared" si="187"/>
        <v>41888.083333333336</v>
      </c>
      <c r="E5961" s="88" t="s">
        <v>142</v>
      </c>
      <c r="F5961" s="88">
        <v>15.271789999999999</v>
      </c>
      <c r="G5961" s="88">
        <v>6.0320299999999998</v>
      </c>
      <c r="H5961" s="88">
        <v>27.63993</v>
      </c>
      <c r="I5961" s="88">
        <v>61.325749999999999</v>
      </c>
      <c r="J5961" s="88">
        <v>26.503430000000002</v>
      </c>
    </row>
    <row r="5962" spans="1:10">
      <c r="A5962" s="89">
        <v>41888</v>
      </c>
      <c r="B5962" s="90">
        <v>0.16666666666666666</v>
      </c>
      <c r="C5962" s="91">
        <f t="shared" si="186"/>
        <v>41888.166666666664</v>
      </c>
      <c r="D5962" s="91">
        <f t="shared" si="187"/>
        <v>41888.125</v>
      </c>
      <c r="E5962" s="88" t="s">
        <v>142</v>
      </c>
      <c r="F5962" s="88">
        <v>13.614129999999999</v>
      </c>
      <c r="G5962" s="88">
        <v>5.9813400000000003</v>
      </c>
      <c r="H5962" s="88">
        <v>29.587330000000001</v>
      </c>
      <c r="I5962" s="88">
        <v>53.388390000000001</v>
      </c>
      <c r="J5962" s="88">
        <v>22.37434</v>
      </c>
    </row>
    <row r="5963" spans="1:10">
      <c r="A5963" s="89">
        <v>41888</v>
      </c>
      <c r="B5963" s="90">
        <v>0.20833333333333334</v>
      </c>
      <c r="C5963" s="91">
        <f t="shared" si="186"/>
        <v>41888.208333333336</v>
      </c>
      <c r="D5963" s="91">
        <f t="shared" si="187"/>
        <v>41888.166666666672</v>
      </c>
      <c r="E5963" s="88" t="s">
        <v>142</v>
      </c>
      <c r="F5963" s="88">
        <v>13.047079999999999</v>
      </c>
      <c r="G5963" s="88">
        <v>5.5008299999999997</v>
      </c>
      <c r="H5963" s="88">
        <v>29.52852</v>
      </c>
      <c r="I5963" s="88">
        <v>40.300199999999997</v>
      </c>
      <c r="J5963" s="88">
        <v>20.557459999999999</v>
      </c>
    </row>
    <row r="5964" spans="1:10">
      <c r="A5964" s="89">
        <v>41888</v>
      </c>
      <c r="B5964" s="90">
        <v>0.25</v>
      </c>
      <c r="C5964" s="91">
        <f t="shared" si="186"/>
        <v>41888.25</v>
      </c>
      <c r="D5964" s="91">
        <f t="shared" si="187"/>
        <v>41888.208333333336</v>
      </c>
      <c r="E5964" s="88" t="s">
        <v>142</v>
      </c>
      <c r="F5964" s="88">
        <v>25.081959999999999</v>
      </c>
      <c r="G5964" s="88">
        <v>5.6040999999999999</v>
      </c>
      <c r="H5964" s="88">
        <v>24.81803</v>
      </c>
      <c r="I5964" s="88">
        <v>24.043469999999999</v>
      </c>
      <c r="J5964" s="88">
        <v>18.305969999999999</v>
      </c>
    </row>
    <row r="5965" spans="1:10">
      <c r="A5965" s="89">
        <v>41888</v>
      </c>
      <c r="B5965" s="90">
        <v>0.29166666666666669</v>
      </c>
      <c r="C5965" s="91">
        <f t="shared" si="186"/>
        <v>41888.291666666664</v>
      </c>
      <c r="D5965" s="91">
        <f t="shared" si="187"/>
        <v>41888.25</v>
      </c>
      <c r="E5965" s="88" t="s">
        <v>142</v>
      </c>
      <c r="F5965" s="88">
        <v>23.560569999999998</v>
      </c>
      <c r="G5965" s="88">
        <v>5.50943</v>
      </c>
      <c r="H5965" s="88">
        <v>24.283010000000001</v>
      </c>
      <c r="I5965" s="88">
        <v>20.362870000000001</v>
      </c>
      <c r="J5965" s="88">
        <v>15.84028</v>
      </c>
    </row>
    <row r="5966" spans="1:10">
      <c r="A5966" s="89">
        <v>41888</v>
      </c>
      <c r="B5966" s="90">
        <v>0.33333333333333331</v>
      </c>
      <c r="C5966" s="91">
        <f t="shared" si="186"/>
        <v>41888.333333333336</v>
      </c>
      <c r="D5966" s="91">
        <f t="shared" si="187"/>
        <v>41888.291666666672</v>
      </c>
      <c r="E5966" s="88" t="s">
        <v>142</v>
      </c>
      <c r="F5966" s="88">
        <v>24.39059</v>
      </c>
      <c r="G5966" s="88">
        <v>8.1381700000000006</v>
      </c>
      <c r="H5966" s="88">
        <v>24.010480000000001</v>
      </c>
      <c r="I5966" s="88">
        <v>27.608370000000001</v>
      </c>
      <c r="J5966" s="88">
        <v>15.584960000000001</v>
      </c>
    </row>
    <row r="5967" spans="1:10">
      <c r="A5967" s="89">
        <v>41888</v>
      </c>
      <c r="B5967" s="90">
        <v>0.375</v>
      </c>
      <c r="C5967" s="91">
        <f t="shared" si="186"/>
        <v>41888.375</v>
      </c>
      <c r="D5967" s="91">
        <f t="shared" si="187"/>
        <v>41888.333333333336</v>
      </c>
      <c r="E5967" s="88" t="s">
        <v>142</v>
      </c>
      <c r="F5967" s="88">
        <v>34.136209999999998</v>
      </c>
      <c r="G5967" s="88">
        <v>7.1178499999999998</v>
      </c>
      <c r="H5967" s="88">
        <v>20.135280000000002</v>
      </c>
      <c r="I5967" s="88">
        <v>31.168489999999998</v>
      </c>
      <c r="J5967" s="88">
        <v>14.65644</v>
      </c>
    </row>
    <row r="5968" spans="1:10">
      <c r="A5968" s="89">
        <v>41888</v>
      </c>
      <c r="B5968" s="90">
        <v>0.41666666666666669</v>
      </c>
      <c r="C5968" s="91">
        <f t="shared" si="186"/>
        <v>41888.416666666664</v>
      </c>
      <c r="D5968" s="91">
        <f t="shared" si="187"/>
        <v>41888.375</v>
      </c>
      <c r="E5968" s="88" t="s">
        <v>142</v>
      </c>
      <c r="F5968" s="88">
        <v>46.78931</v>
      </c>
      <c r="G5968" s="88">
        <v>10.093220000000001</v>
      </c>
      <c r="H5968" s="88">
        <v>15.705450000000001</v>
      </c>
      <c r="I5968" s="88">
        <v>35.706380000000003</v>
      </c>
      <c r="J5968" s="88">
        <v>12.476190000000001</v>
      </c>
    </row>
    <row r="5969" spans="1:10">
      <c r="A5969" s="89">
        <v>41888</v>
      </c>
      <c r="B5969" s="90">
        <v>0.45833333333333331</v>
      </c>
      <c r="C5969" s="91">
        <f t="shared" si="186"/>
        <v>41888.458333333336</v>
      </c>
      <c r="D5969" s="91">
        <f t="shared" si="187"/>
        <v>41888.416666666672</v>
      </c>
      <c r="E5969" s="88" t="s">
        <v>142</v>
      </c>
      <c r="F5969" s="88">
        <v>37.447229999999998</v>
      </c>
      <c r="G5969" s="88">
        <v>10.33563</v>
      </c>
      <c r="H5969" s="88">
        <v>13.470219999999999</v>
      </c>
      <c r="I5969" s="88">
        <v>33.172789999999999</v>
      </c>
      <c r="J5969" s="88">
        <v>9.1795200000000001</v>
      </c>
    </row>
    <row r="5970" spans="1:10">
      <c r="A5970" s="89">
        <v>41888</v>
      </c>
      <c r="B5970" s="90">
        <v>0.5</v>
      </c>
      <c r="C5970" s="91">
        <f t="shared" si="186"/>
        <v>41888.5</v>
      </c>
      <c r="D5970" s="91">
        <f t="shared" si="187"/>
        <v>41888.458333333336</v>
      </c>
      <c r="E5970" s="88" t="s">
        <v>142</v>
      </c>
      <c r="F5970" s="88">
        <v>28.811330000000002</v>
      </c>
      <c r="G5970" s="88">
        <v>8.6287199999999995</v>
      </c>
      <c r="H5970" s="88">
        <v>12.331799999999999</v>
      </c>
      <c r="I5970" s="88">
        <v>36.129519999999999</v>
      </c>
      <c r="J5970" s="88">
        <v>8.23475</v>
      </c>
    </row>
    <row r="5971" spans="1:10">
      <c r="A5971" s="89">
        <v>41888</v>
      </c>
      <c r="B5971" s="90">
        <v>0.54166666666666663</v>
      </c>
      <c r="C5971" s="91">
        <f t="shared" si="186"/>
        <v>41888.541666666664</v>
      </c>
      <c r="D5971" s="91">
        <f t="shared" si="187"/>
        <v>41888.5</v>
      </c>
      <c r="E5971" s="88" t="s">
        <v>142</v>
      </c>
      <c r="F5971" s="88">
        <v>35.212470000000003</v>
      </c>
      <c r="G5971" s="88">
        <v>9.1288400000000003</v>
      </c>
      <c r="H5971" s="88">
        <v>12.09083</v>
      </c>
      <c r="I5971" s="88">
        <v>49.810110000000002</v>
      </c>
      <c r="J5971" s="88">
        <v>9.04373</v>
      </c>
    </row>
    <row r="5972" spans="1:10">
      <c r="A5972" s="89">
        <v>41888</v>
      </c>
      <c r="B5972" s="90">
        <v>0.58333333333333337</v>
      </c>
      <c r="C5972" s="91">
        <f t="shared" si="186"/>
        <v>41888.583333333336</v>
      </c>
      <c r="D5972" s="91">
        <f t="shared" si="187"/>
        <v>41888.541666666672</v>
      </c>
      <c r="E5972" s="88" t="s">
        <v>142</v>
      </c>
      <c r="F5972" s="88">
        <v>29.996130000000001</v>
      </c>
      <c r="G5972" s="88">
        <v>10.498189999999999</v>
      </c>
      <c r="H5972" s="88">
        <v>15.068110000000001</v>
      </c>
      <c r="I5972" s="88">
        <v>40.685090000000002</v>
      </c>
      <c r="J5972" s="88">
        <v>11.75375</v>
      </c>
    </row>
    <row r="5973" spans="1:10">
      <c r="A5973" s="89">
        <v>41888</v>
      </c>
      <c r="B5973" s="90">
        <v>0.625</v>
      </c>
      <c r="C5973" s="91">
        <f t="shared" si="186"/>
        <v>41888.625</v>
      </c>
      <c r="D5973" s="91">
        <f t="shared" si="187"/>
        <v>41888.583333333336</v>
      </c>
      <c r="E5973" s="88" t="s">
        <v>142</v>
      </c>
      <c r="F5973" s="88">
        <v>25.349710000000002</v>
      </c>
      <c r="G5973" s="88">
        <v>10.74586</v>
      </c>
      <c r="H5973" s="88">
        <v>14.713340000000001</v>
      </c>
      <c r="I5973" s="88">
        <v>38.100349999999999</v>
      </c>
      <c r="J5973" s="88">
        <v>14.11712</v>
      </c>
    </row>
    <row r="5974" spans="1:10">
      <c r="A5974" s="89">
        <v>41888</v>
      </c>
      <c r="B5974" s="90">
        <v>0.66666666666666663</v>
      </c>
      <c r="C5974" s="91">
        <f t="shared" si="186"/>
        <v>41888.666666666664</v>
      </c>
      <c r="D5974" s="91">
        <f t="shared" si="187"/>
        <v>41888.625</v>
      </c>
      <c r="E5974" s="88" t="s">
        <v>142</v>
      </c>
      <c r="F5974" s="88">
        <v>29.44389</v>
      </c>
      <c r="G5974" s="88">
        <v>9.7025900000000007</v>
      </c>
      <c r="H5974" s="88">
        <v>23.852219999999999</v>
      </c>
      <c r="I5974" s="88">
        <v>42.937539999999998</v>
      </c>
      <c r="J5974" s="88">
        <v>17.531890000000001</v>
      </c>
    </row>
    <row r="5975" spans="1:10">
      <c r="A5975" s="89">
        <v>41888</v>
      </c>
      <c r="B5975" s="90">
        <v>0.70833333333333337</v>
      </c>
      <c r="C5975" s="91">
        <f t="shared" si="186"/>
        <v>41888.708333333336</v>
      </c>
      <c r="D5975" s="91">
        <f t="shared" si="187"/>
        <v>41888.666666666672</v>
      </c>
      <c r="E5975" s="88" t="s">
        <v>142</v>
      </c>
      <c r="F5975" s="88">
        <v>14.135289999999999</v>
      </c>
      <c r="G5975" s="88">
        <v>7.4965200000000003</v>
      </c>
      <c r="H5975" s="88">
        <v>24.698979999999999</v>
      </c>
      <c r="I5975" s="88">
        <v>48.390079999999998</v>
      </c>
      <c r="J5975" s="88">
        <v>22.80274</v>
      </c>
    </row>
    <row r="5976" spans="1:10">
      <c r="A5976" s="89">
        <v>41888</v>
      </c>
      <c r="B5976" s="90">
        <v>0.75</v>
      </c>
      <c r="C5976" s="91">
        <f t="shared" si="186"/>
        <v>41888.75</v>
      </c>
      <c r="D5976" s="91">
        <f t="shared" si="187"/>
        <v>41888.708333333336</v>
      </c>
      <c r="E5976" s="88" t="s">
        <v>142</v>
      </c>
      <c r="F5976" s="88">
        <v>16.357130000000002</v>
      </c>
      <c r="G5976" s="88">
        <v>7.0575999999999999</v>
      </c>
      <c r="H5976" s="88">
        <v>19.577780000000001</v>
      </c>
      <c r="I5976" s="88">
        <v>56.185429999999997</v>
      </c>
      <c r="J5976" s="88">
        <v>24.605270000000001</v>
      </c>
    </row>
    <row r="5977" spans="1:10">
      <c r="A5977" s="89">
        <v>41888</v>
      </c>
      <c r="B5977" s="90">
        <v>0.79166666666666663</v>
      </c>
      <c r="C5977" s="91">
        <f t="shared" si="186"/>
        <v>41888.791666666664</v>
      </c>
      <c r="D5977" s="91">
        <f t="shared" si="187"/>
        <v>41888.75</v>
      </c>
      <c r="E5977" s="88" t="s">
        <v>142</v>
      </c>
      <c r="F5977" s="88">
        <v>31.199570000000001</v>
      </c>
      <c r="G5977" s="88">
        <v>8.0415799999999997</v>
      </c>
      <c r="H5977" s="88">
        <v>19.66958</v>
      </c>
      <c r="I5977" s="88">
        <v>49.47972</v>
      </c>
      <c r="J5977" s="88">
        <v>20.197430000000001</v>
      </c>
    </row>
    <row r="5978" spans="1:10">
      <c r="A5978" s="89">
        <v>41888</v>
      </c>
      <c r="B5978" s="90">
        <v>0.83333333333333337</v>
      </c>
      <c r="C5978" s="91">
        <f t="shared" si="186"/>
        <v>41888.833333333336</v>
      </c>
      <c r="D5978" s="91">
        <f t="shared" si="187"/>
        <v>41888.791666666672</v>
      </c>
      <c r="E5978" s="88" t="s">
        <v>142</v>
      </c>
      <c r="F5978" s="88">
        <v>23.849350000000001</v>
      </c>
      <c r="G5978" s="88">
        <v>7.84938</v>
      </c>
      <c r="H5978" s="88">
        <v>23.320550000000001</v>
      </c>
      <c r="I5978" s="88">
        <v>44.796489999999999</v>
      </c>
      <c r="J5978" s="88">
        <v>17.256969999999999</v>
      </c>
    </row>
    <row r="5979" spans="1:10">
      <c r="A5979" s="89">
        <v>41888</v>
      </c>
      <c r="B5979" s="90">
        <v>0.875</v>
      </c>
      <c r="C5979" s="91">
        <f t="shared" si="186"/>
        <v>41888.875</v>
      </c>
      <c r="D5979" s="91">
        <f t="shared" si="187"/>
        <v>41888.833333333336</v>
      </c>
      <c r="E5979" s="88" t="s">
        <v>142</v>
      </c>
      <c r="F5979" s="88">
        <v>13.93256</v>
      </c>
      <c r="G5979" s="88">
        <v>6.9237299999999999</v>
      </c>
      <c r="H5979" s="88">
        <v>23.081959999999999</v>
      </c>
      <c r="I5979" s="88">
        <v>46.278680000000001</v>
      </c>
      <c r="J5979" s="88">
        <v>16.87829</v>
      </c>
    </row>
    <row r="5980" spans="1:10">
      <c r="A5980" s="89">
        <v>41888</v>
      </c>
      <c r="B5980" s="90">
        <v>0.91666666666666663</v>
      </c>
      <c r="C5980" s="91">
        <f t="shared" si="186"/>
        <v>41888.916666666664</v>
      </c>
      <c r="D5980" s="91">
        <f t="shared" si="187"/>
        <v>41888.875</v>
      </c>
      <c r="E5980" s="88" t="s">
        <v>142</v>
      </c>
      <c r="F5980" s="88">
        <v>14.70234</v>
      </c>
      <c r="G5980" s="88">
        <v>5.9540899999999999</v>
      </c>
      <c r="H5980" s="88">
        <v>18.598579999999998</v>
      </c>
      <c r="I5980" s="88">
        <v>49.636069999999997</v>
      </c>
      <c r="J5980" s="88">
        <v>15.977029999999999</v>
      </c>
    </row>
    <row r="5981" spans="1:10">
      <c r="A5981" s="89">
        <v>41888</v>
      </c>
      <c r="B5981" s="90">
        <v>0.95833333333333337</v>
      </c>
      <c r="C5981" s="91">
        <f t="shared" si="186"/>
        <v>41888.958333333336</v>
      </c>
      <c r="D5981" s="91">
        <f t="shared" si="187"/>
        <v>41888.916666666672</v>
      </c>
      <c r="E5981" s="88" t="s">
        <v>142</v>
      </c>
      <c r="F5981" s="88">
        <v>14.264860000000001</v>
      </c>
      <c r="G5981" s="88">
        <v>6.2973800000000004</v>
      </c>
      <c r="H5981" s="88">
        <v>19.78051</v>
      </c>
      <c r="I5981" s="88">
        <v>46.63344</v>
      </c>
      <c r="J5981" s="88">
        <v>16.784579999999998</v>
      </c>
    </row>
    <row r="5982" spans="1:10">
      <c r="A5982" s="89">
        <v>41888</v>
      </c>
      <c r="B5982" s="92">
        <v>1</v>
      </c>
      <c r="C5982" s="91">
        <f t="shared" si="186"/>
        <v>41889</v>
      </c>
      <c r="D5982" s="91">
        <f t="shared" si="187"/>
        <v>41888.958333333336</v>
      </c>
      <c r="E5982" s="88" t="s">
        <v>142</v>
      </c>
      <c r="F5982" s="88">
        <v>17.07002</v>
      </c>
      <c r="G5982" s="88">
        <v>6.0578399999999997</v>
      </c>
      <c r="H5982" s="88">
        <v>24.268190000000001</v>
      </c>
      <c r="I5982" s="88">
        <v>38.836660000000002</v>
      </c>
      <c r="J5982" s="88">
        <v>12.32654</v>
      </c>
    </row>
    <row r="5983" spans="1:10">
      <c r="A5983" s="89">
        <v>41889</v>
      </c>
      <c r="B5983" s="90">
        <v>4.1666666666666664E-2</v>
      </c>
      <c r="C5983" s="91">
        <f t="shared" si="186"/>
        <v>41889.041666666664</v>
      </c>
      <c r="D5983" s="91">
        <f t="shared" si="187"/>
        <v>41889</v>
      </c>
      <c r="E5983" s="88" t="s">
        <v>142</v>
      </c>
      <c r="F5983" s="88">
        <v>11.539389999999999</v>
      </c>
      <c r="G5983" s="88">
        <v>4.7455499999999997</v>
      </c>
      <c r="H5983" s="88">
        <v>21.258710000000001</v>
      </c>
      <c r="I5983" s="88">
        <v>34.320450000000001</v>
      </c>
      <c r="J5983" s="88">
        <v>7.3956400000000002</v>
      </c>
    </row>
    <row r="5984" spans="1:10">
      <c r="A5984" s="89">
        <v>41889</v>
      </c>
      <c r="B5984" s="90">
        <v>8.3333333333333329E-2</v>
      </c>
      <c r="C5984" s="91">
        <f t="shared" si="186"/>
        <v>41889.083333333336</v>
      </c>
      <c r="D5984" s="91">
        <f t="shared" si="187"/>
        <v>41889.041666666672</v>
      </c>
      <c r="E5984" s="88" t="s">
        <v>142</v>
      </c>
      <c r="G5984" s="88">
        <v>3.9097900000000001</v>
      </c>
      <c r="I5984" s="88">
        <v>31.442779999999999</v>
      </c>
      <c r="J5984" s="88">
        <v>5.78531</v>
      </c>
    </row>
    <row r="5985" spans="1:10">
      <c r="A5985" s="89">
        <v>41889</v>
      </c>
      <c r="B5985" s="90">
        <v>0.125</v>
      </c>
      <c r="C5985" s="91">
        <f t="shared" si="186"/>
        <v>41889.125</v>
      </c>
      <c r="D5985" s="91">
        <f t="shared" si="187"/>
        <v>41889.083333333336</v>
      </c>
      <c r="E5985" s="88" t="s">
        <v>142</v>
      </c>
      <c r="F5985" s="88">
        <v>12.71048</v>
      </c>
      <c r="G5985" s="88">
        <v>4.7511299999999999</v>
      </c>
      <c r="H5985" s="88">
        <v>16.533560000000001</v>
      </c>
      <c r="I5985" s="88">
        <v>30.585660000000001</v>
      </c>
      <c r="J5985" s="88">
        <v>5.2636799999999999</v>
      </c>
    </row>
    <row r="5986" spans="1:10">
      <c r="A5986" s="89">
        <v>41889</v>
      </c>
      <c r="B5986" s="90">
        <v>0.16666666666666666</v>
      </c>
      <c r="C5986" s="91">
        <f t="shared" si="186"/>
        <v>41889.166666666664</v>
      </c>
      <c r="D5986" s="91">
        <f t="shared" si="187"/>
        <v>41889.125</v>
      </c>
      <c r="E5986" s="88" t="s">
        <v>142</v>
      </c>
      <c r="F5986" s="88">
        <v>11.398020000000001</v>
      </c>
      <c r="G5986" s="88">
        <v>4.9887600000000001</v>
      </c>
      <c r="H5986" s="88">
        <v>9.5672800000000002</v>
      </c>
      <c r="I5986" s="88">
        <v>21.72504</v>
      </c>
      <c r="J5986" s="88">
        <v>7.2072599999999998</v>
      </c>
    </row>
    <row r="5987" spans="1:10">
      <c r="A5987" s="89">
        <v>41889</v>
      </c>
      <c r="B5987" s="90">
        <v>0.20833333333333334</v>
      </c>
      <c r="C5987" s="91">
        <f t="shared" si="186"/>
        <v>41889.208333333336</v>
      </c>
      <c r="D5987" s="91">
        <f t="shared" si="187"/>
        <v>41889.166666666672</v>
      </c>
      <c r="E5987" s="88" t="s">
        <v>142</v>
      </c>
      <c r="F5987" s="88">
        <v>7.1699599999999997</v>
      </c>
      <c r="G5987" s="88">
        <v>5.1804800000000002</v>
      </c>
      <c r="H5987" s="88">
        <v>10.45612</v>
      </c>
      <c r="I5987" s="88">
        <v>23.963149999999999</v>
      </c>
      <c r="J5987" s="88">
        <v>9.8531999999999993</v>
      </c>
    </row>
    <row r="5988" spans="1:10">
      <c r="A5988" s="89">
        <v>41889</v>
      </c>
      <c r="B5988" s="90">
        <v>0.25</v>
      </c>
      <c r="C5988" s="91">
        <f t="shared" si="186"/>
        <v>41889.25</v>
      </c>
      <c r="D5988" s="91">
        <f t="shared" si="187"/>
        <v>41889.208333333336</v>
      </c>
      <c r="E5988" s="88" t="s">
        <v>142</v>
      </c>
      <c r="F5988" s="88">
        <v>14.22996</v>
      </c>
      <c r="G5988" s="88">
        <v>4.4967699999999997</v>
      </c>
      <c r="H5988" s="88">
        <v>14.41499</v>
      </c>
      <c r="I5988" s="88">
        <v>21.303339999999999</v>
      </c>
      <c r="J5988" s="88">
        <v>9.4592299999999998</v>
      </c>
    </row>
    <row r="5989" spans="1:10">
      <c r="A5989" s="89">
        <v>41889</v>
      </c>
      <c r="B5989" s="90">
        <v>0.29166666666666669</v>
      </c>
      <c r="C5989" s="91">
        <f t="shared" si="186"/>
        <v>41889.291666666664</v>
      </c>
      <c r="D5989" s="91">
        <f t="shared" si="187"/>
        <v>41889.25</v>
      </c>
      <c r="E5989" s="88" t="s">
        <v>142</v>
      </c>
      <c r="F5989" s="88">
        <v>9.0595099999999995</v>
      </c>
      <c r="G5989" s="88">
        <v>4.2835200000000002</v>
      </c>
      <c r="H5989" s="88">
        <v>12.86969</v>
      </c>
      <c r="I5989" s="88">
        <v>19.491240000000001</v>
      </c>
      <c r="J5989" s="88">
        <v>7.8029999999999999</v>
      </c>
    </row>
    <row r="5990" spans="1:10">
      <c r="A5990" s="89">
        <v>41889</v>
      </c>
      <c r="B5990" s="90">
        <v>0.33333333333333331</v>
      </c>
      <c r="C5990" s="91">
        <f t="shared" si="186"/>
        <v>41889.333333333336</v>
      </c>
      <c r="D5990" s="91">
        <f t="shared" si="187"/>
        <v>41889.291666666672</v>
      </c>
      <c r="E5990" s="88" t="s">
        <v>142</v>
      </c>
      <c r="F5990" s="88">
        <v>11.518509999999999</v>
      </c>
      <c r="G5990" s="88">
        <v>4.0038200000000002</v>
      </c>
      <c r="H5990" s="88">
        <v>8.83718</v>
      </c>
      <c r="I5990" s="88">
        <v>22.579930000000001</v>
      </c>
      <c r="J5990" s="88">
        <v>3.5907200000000001</v>
      </c>
    </row>
    <row r="5991" spans="1:10">
      <c r="A5991" s="89">
        <v>41889</v>
      </c>
      <c r="B5991" s="90">
        <v>0.375</v>
      </c>
      <c r="C5991" s="91">
        <f t="shared" si="186"/>
        <v>41889.375</v>
      </c>
      <c r="D5991" s="91">
        <f t="shared" si="187"/>
        <v>41889.333333333336</v>
      </c>
      <c r="E5991" s="88" t="s">
        <v>142</v>
      </c>
      <c r="F5991" s="88">
        <v>12.98396</v>
      </c>
      <c r="G5991" s="88">
        <v>2.9175200000000001</v>
      </c>
      <c r="H5991" s="88">
        <v>13.755660000000001</v>
      </c>
      <c r="I5991" s="88">
        <v>22.160139999999998</v>
      </c>
      <c r="J5991" s="88">
        <v>1.4640200000000001</v>
      </c>
    </row>
    <row r="5992" spans="1:10">
      <c r="A5992" s="89">
        <v>41889</v>
      </c>
      <c r="B5992" s="90">
        <v>0.41666666666666669</v>
      </c>
      <c r="C5992" s="91">
        <f t="shared" si="186"/>
        <v>41889.416666666664</v>
      </c>
      <c r="D5992" s="91">
        <f t="shared" si="187"/>
        <v>41889.375</v>
      </c>
      <c r="E5992" s="88" t="s">
        <v>142</v>
      </c>
      <c r="F5992" s="88">
        <v>12.23522</v>
      </c>
      <c r="G5992" s="88">
        <v>8.4680700000000009</v>
      </c>
      <c r="H5992" s="88">
        <v>9.8431599999999992</v>
      </c>
      <c r="I5992" s="88">
        <v>18.779789999999998</v>
      </c>
      <c r="J5992" s="88">
        <v>1.5606</v>
      </c>
    </row>
    <row r="5993" spans="1:10">
      <c r="A5993" s="89">
        <v>41889</v>
      </c>
      <c r="B5993" s="90">
        <v>0.45833333333333331</v>
      </c>
      <c r="C5993" s="91">
        <f t="shared" si="186"/>
        <v>41889.458333333336</v>
      </c>
      <c r="D5993" s="91">
        <f t="shared" si="187"/>
        <v>41889.416666666672</v>
      </c>
      <c r="E5993" s="88" t="s">
        <v>142</v>
      </c>
      <c r="F5993" s="88">
        <v>11.83264</v>
      </c>
      <c r="G5993" s="88">
        <v>4.7205300000000001</v>
      </c>
      <c r="H5993" s="88">
        <v>6.3968299999999996</v>
      </c>
      <c r="I5993" s="88">
        <v>16.205089999999998</v>
      </c>
      <c r="J5993" s="88">
        <v>1.4186000000000001</v>
      </c>
    </row>
    <row r="5994" spans="1:10">
      <c r="A5994" s="89">
        <v>41889</v>
      </c>
      <c r="B5994" s="90">
        <v>0.5</v>
      </c>
      <c r="C5994" s="91">
        <f t="shared" si="186"/>
        <v>41889.5</v>
      </c>
      <c r="D5994" s="91">
        <f t="shared" si="187"/>
        <v>41889.458333333336</v>
      </c>
      <c r="E5994" s="88" t="s">
        <v>142</v>
      </c>
      <c r="F5994" s="88">
        <v>13.37555</v>
      </c>
      <c r="G5994" s="88">
        <v>4.18025</v>
      </c>
      <c r="H5994" s="88">
        <v>4.8754400000000002</v>
      </c>
      <c r="I5994" s="88">
        <v>19.707830000000001</v>
      </c>
      <c r="J5994" s="88">
        <v>1.9851799999999999</v>
      </c>
    </row>
    <row r="5995" spans="1:10">
      <c r="A5995" s="89">
        <v>41889</v>
      </c>
      <c r="B5995" s="90">
        <v>0.54166666666666663</v>
      </c>
      <c r="C5995" s="91">
        <f t="shared" si="186"/>
        <v>41889.541666666664</v>
      </c>
      <c r="D5995" s="91">
        <f t="shared" si="187"/>
        <v>41889.5</v>
      </c>
      <c r="E5995" s="88" t="s">
        <v>142</v>
      </c>
      <c r="F5995" s="88">
        <v>10.25722</v>
      </c>
      <c r="G5995" s="88">
        <v>3.5386000000000002</v>
      </c>
      <c r="H5995" s="88">
        <v>5.1101999999999999</v>
      </c>
      <c r="I5995" s="88">
        <v>16.75254</v>
      </c>
      <c r="J5995" s="88">
        <v>2.6502500000000002</v>
      </c>
    </row>
    <row r="5996" spans="1:10">
      <c r="A5996" s="89">
        <v>41889</v>
      </c>
      <c r="B5996" s="90">
        <v>0.58333333333333337</v>
      </c>
      <c r="C5996" s="91">
        <f t="shared" si="186"/>
        <v>41889.583333333336</v>
      </c>
      <c r="D5996" s="91">
        <f t="shared" si="187"/>
        <v>41889.541666666672</v>
      </c>
      <c r="E5996" s="88" t="s">
        <v>142</v>
      </c>
      <c r="F5996" s="88">
        <v>10.170199999999999</v>
      </c>
      <c r="G5996" s="88">
        <v>3.2938000000000001</v>
      </c>
      <c r="H5996" s="88">
        <v>6.0019</v>
      </c>
      <c r="I5996" s="88">
        <v>19.958850000000002</v>
      </c>
      <c r="J5996" s="88">
        <v>2.74587</v>
      </c>
    </row>
    <row r="5997" spans="1:10">
      <c r="A5997" s="89">
        <v>41889</v>
      </c>
      <c r="B5997" s="90">
        <v>0.625</v>
      </c>
      <c r="C5997" s="91">
        <f t="shared" si="186"/>
        <v>41889.625</v>
      </c>
      <c r="D5997" s="91">
        <f t="shared" si="187"/>
        <v>41889.583333333336</v>
      </c>
      <c r="E5997" s="88" t="s">
        <v>142</v>
      </c>
      <c r="F5997" s="88">
        <v>8.2275799999999997</v>
      </c>
      <c r="G5997" s="88">
        <v>2.7573500000000002</v>
      </c>
      <c r="H5997" s="88">
        <v>8.7310400000000001</v>
      </c>
      <c r="I5997" s="88">
        <v>21.94116</v>
      </c>
      <c r="J5997" s="88">
        <v>2.5101599999999999</v>
      </c>
    </row>
    <row r="5998" spans="1:10">
      <c r="A5998" s="89">
        <v>41889</v>
      </c>
      <c r="B5998" s="90">
        <v>0.66666666666666663</v>
      </c>
      <c r="C5998" s="91">
        <f t="shared" si="186"/>
        <v>41889.666666666664</v>
      </c>
      <c r="D5998" s="91">
        <f t="shared" si="187"/>
        <v>41889.625</v>
      </c>
      <c r="E5998" s="88" t="s">
        <v>142</v>
      </c>
      <c r="F5998" s="88">
        <v>17.956939999999999</v>
      </c>
      <c r="G5998" s="88">
        <v>2.0282100000000001</v>
      </c>
      <c r="H5998" s="88">
        <v>10.226139999999999</v>
      </c>
      <c r="I5998" s="88">
        <v>25.947839999999999</v>
      </c>
      <c r="J5998" s="88">
        <v>3.83982</v>
      </c>
    </row>
    <row r="5999" spans="1:10">
      <c r="A5999" s="89">
        <v>41889</v>
      </c>
      <c r="B5999" s="90">
        <v>0.70833333333333337</v>
      </c>
      <c r="C5999" s="91">
        <f t="shared" si="186"/>
        <v>41889.708333333336</v>
      </c>
      <c r="D5999" s="91">
        <f t="shared" si="187"/>
        <v>41889.666666666672</v>
      </c>
      <c r="E5999" s="88" t="s">
        <v>142</v>
      </c>
      <c r="F5999" s="88">
        <v>12.055440000000001</v>
      </c>
      <c r="G5999" s="88">
        <v>1.87616</v>
      </c>
      <c r="H5999" s="88">
        <v>7.8766299999999996</v>
      </c>
      <c r="I5999" s="88">
        <v>26.029599999999999</v>
      </c>
      <c r="J5999" s="88">
        <v>6.8276300000000001</v>
      </c>
    </row>
    <row r="6000" spans="1:10">
      <c r="A6000" s="89">
        <v>41889</v>
      </c>
      <c r="B6000" s="90">
        <v>0.75</v>
      </c>
      <c r="C6000" s="91">
        <f t="shared" si="186"/>
        <v>41889.75</v>
      </c>
      <c r="D6000" s="91">
        <f t="shared" si="187"/>
        <v>41889.708333333336</v>
      </c>
      <c r="E6000" s="88" t="s">
        <v>142</v>
      </c>
      <c r="F6000" s="88">
        <v>17.052330000000001</v>
      </c>
      <c r="G6000" s="88">
        <v>1.93449</v>
      </c>
      <c r="H6000" s="88">
        <v>7.3334799999999998</v>
      </c>
      <c r="I6000" s="88">
        <v>20.330829999999999</v>
      </c>
      <c r="J6000" s="88">
        <v>17.02412</v>
      </c>
    </row>
    <row r="6001" spans="1:10">
      <c r="A6001" s="89">
        <v>41889</v>
      </c>
      <c r="B6001" s="90">
        <v>0.79166666666666663</v>
      </c>
      <c r="C6001" s="91">
        <f t="shared" si="186"/>
        <v>41889.791666666664</v>
      </c>
      <c r="D6001" s="91">
        <f t="shared" si="187"/>
        <v>41889.75</v>
      </c>
      <c r="E6001" s="88" t="s">
        <v>142</v>
      </c>
      <c r="F6001" s="88">
        <v>31.094860000000001</v>
      </c>
      <c r="G6001" s="88">
        <v>1.9311499999999999</v>
      </c>
      <c r="H6001" s="88">
        <v>9.7470599999999994</v>
      </c>
      <c r="I6001" s="88">
        <v>34.458950000000002</v>
      </c>
      <c r="J6001" s="88">
        <v>16.027229999999999</v>
      </c>
    </row>
    <row r="6002" spans="1:10">
      <c r="A6002" s="89">
        <v>41889</v>
      </c>
      <c r="B6002" s="90">
        <v>0.83333333333333337</v>
      </c>
      <c r="C6002" s="91">
        <f t="shared" si="186"/>
        <v>41889.833333333336</v>
      </c>
      <c r="D6002" s="91">
        <f t="shared" si="187"/>
        <v>41889.791666666672</v>
      </c>
      <c r="E6002" s="88" t="s">
        <v>142</v>
      </c>
      <c r="F6002" s="88">
        <v>19.539529999999999</v>
      </c>
      <c r="G6002" s="88">
        <v>2.0760200000000002</v>
      </c>
      <c r="H6002" s="88">
        <v>12.868729999999999</v>
      </c>
      <c r="I6002" s="88">
        <v>59.35539</v>
      </c>
      <c r="J6002" s="88">
        <v>14.93854</v>
      </c>
    </row>
    <row r="6003" spans="1:10">
      <c r="A6003" s="89">
        <v>41889</v>
      </c>
      <c r="B6003" s="90">
        <v>0.875</v>
      </c>
      <c r="C6003" s="91">
        <f t="shared" si="186"/>
        <v>41889.875</v>
      </c>
      <c r="D6003" s="91">
        <f t="shared" si="187"/>
        <v>41889.833333333336</v>
      </c>
      <c r="E6003" s="88" t="s">
        <v>142</v>
      </c>
      <c r="F6003" s="88">
        <v>14.682740000000001</v>
      </c>
      <c r="G6003" s="88">
        <v>5.7834000000000003</v>
      </c>
      <c r="H6003" s="88">
        <v>12.337059999999999</v>
      </c>
      <c r="I6003" s="88">
        <v>63.261200000000002</v>
      </c>
      <c r="J6003" s="88">
        <v>16.169229999999999</v>
      </c>
    </row>
    <row r="6004" spans="1:10">
      <c r="A6004" s="89">
        <v>41889</v>
      </c>
      <c r="B6004" s="90">
        <v>0.91666666666666663</v>
      </c>
      <c r="C6004" s="91">
        <f t="shared" si="186"/>
        <v>41889.916666666664</v>
      </c>
      <c r="D6004" s="91">
        <f t="shared" si="187"/>
        <v>41889.875</v>
      </c>
      <c r="E6004" s="88" t="s">
        <v>142</v>
      </c>
      <c r="F6004" s="88">
        <v>13.647119999999999</v>
      </c>
      <c r="G6004" s="88">
        <v>8.6124700000000001</v>
      </c>
      <c r="H6004" s="88">
        <v>10.4499</v>
      </c>
      <c r="I6004" s="88">
        <v>64.939890000000005</v>
      </c>
      <c r="J6004" s="88">
        <v>12.51923</v>
      </c>
    </row>
    <row r="6005" spans="1:10">
      <c r="A6005" s="89">
        <v>41889</v>
      </c>
      <c r="B6005" s="90">
        <v>0.95833333333333337</v>
      </c>
      <c r="C6005" s="91">
        <f t="shared" si="186"/>
        <v>41889.958333333336</v>
      </c>
      <c r="D6005" s="91">
        <f t="shared" si="187"/>
        <v>41889.916666666672</v>
      </c>
      <c r="E6005" s="88" t="s">
        <v>142</v>
      </c>
      <c r="F6005" s="88">
        <v>12.087</v>
      </c>
      <c r="G6005" s="88">
        <v>6.1295599999999997</v>
      </c>
      <c r="H6005" s="88">
        <v>10.44942</v>
      </c>
      <c r="I6005" s="88">
        <v>67.263099999999994</v>
      </c>
      <c r="J6005" s="88">
        <v>10.80945</v>
      </c>
    </row>
    <row r="6006" spans="1:10">
      <c r="A6006" s="89">
        <v>41889</v>
      </c>
      <c r="B6006" s="92">
        <v>1</v>
      </c>
      <c r="C6006" s="91">
        <f t="shared" si="186"/>
        <v>41890</v>
      </c>
      <c r="D6006" s="91">
        <f t="shared" si="187"/>
        <v>41889.958333333336</v>
      </c>
      <c r="E6006" s="88" t="s">
        <v>142</v>
      </c>
      <c r="F6006" s="88">
        <v>13.15513</v>
      </c>
      <c r="G6006" s="88">
        <v>5.2904499999999999</v>
      </c>
      <c r="H6006" s="88">
        <v>13.045640000000001</v>
      </c>
      <c r="I6006" s="88">
        <v>56.890180000000001</v>
      </c>
      <c r="J6006" s="88">
        <v>11.949299999999999</v>
      </c>
    </row>
    <row r="6007" spans="1:10">
      <c r="A6007" s="89">
        <v>41890</v>
      </c>
      <c r="B6007" s="90">
        <v>4.1666666666666664E-2</v>
      </c>
      <c r="C6007" s="91">
        <f t="shared" si="186"/>
        <v>41890.041666666664</v>
      </c>
      <c r="D6007" s="91">
        <f t="shared" si="187"/>
        <v>41890</v>
      </c>
      <c r="E6007" s="88" t="s">
        <v>142</v>
      </c>
      <c r="F6007" s="88">
        <v>13.43723</v>
      </c>
      <c r="G6007" s="88">
        <v>4.0551399999999997</v>
      </c>
      <c r="H6007" s="88">
        <v>11.25825</v>
      </c>
      <c r="I6007" s="88">
        <v>47.766599999999997</v>
      </c>
      <c r="J6007" s="88">
        <v>7.2668600000000003</v>
      </c>
    </row>
    <row r="6008" spans="1:10">
      <c r="A6008" s="89">
        <v>41890</v>
      </c>
      <c r="B6008" s="90">
        <v>8.3333333333333329E-2</v>
      </c>
      <c r="C6008" s="91">
        <f t="shared" si="186"/>
        <v>41890.083333333336</v>
      </c>
      <c r="D6008" s="91">
        <f t="shared" si="187"/>
        <v>41890.041666666672</v>
      </c>
      <c r="E6008" s="88" t="s">
        <v>142</v>
      </c>
      <c r="G6008" s="88">
        <v>3.6624400000000001</v>
      </c>
      <c r="I6008" s="88">
        <v>42.312150000000003</v>
      </c>
      <c r="J6008" s="88">
        <v>8.8190200000000001</v>
      </c>
    </row>
    <row r="6009" spans="1:10">
      <c r="A6009" s="89">
        <v>41890</v>
      </c>
      <c r="B6009" s="90">
        <v>0.125</v>
      </c>
      <c r="C6009" s="91">
        <f t="shared" si="186"/>
        <v>41890.125</v>
      </c>
      <c r="D6009" s="91">
        <f t="shared" si="187"/>
        <v>41890.083333333336</v>
      </c>
      <c r="E6009" s="88" t="s">
        <v>142</v>
      </c>
      <c r="F6009" s="88">
        <v>7.3330000000000002</v>
      </c>
      <c r="G6009" s="88">
        <v>4.1420000000000003</v>
      </c>
      <c r="H6009" s="88">
        <v>12.224220000000001</v>
      </c>
      <c r="I6009" s="88">
        <v>40.779760000000003</v>
      </c>
      <c r="J6009" s="88">
        <v>11.18956</v>
      </c>
    </row>
    <row r="6010" spans="1:10">
      <c r="A6010" s="89">
        <v>41890</v>
      </c>
      <c r="B6010" s="90">
        <v>0.16666666666666666</v>
      </c>
      <c r="C6010" s="91">
        <f t="shared" si="186"/>
        <v>41890.166666666664</v>
      </c>
      <c r="D6010" s="91">
        <f t="shared" si="187"/>
        <v>41890.125</v>
      </c>
      <c r="E6010" s="88" t="s">
        <v>142</v>
      </c>
      <c r="F6010" s="88">
        <v>10.843400000000001</v>
      </c>
      <c r="G6010" s="88">
        <v>4.3853600000000004</v>
      </c>
      <c r="H6010" s="88">
        <v>15.529019999999999</v>
      </c>
      <c r="I6010" s="88">
        <v>39.481650000000002</v>
      </c>
      <c r="J6010" s="88">
        <v>17.0136</v>
      </c>
    </row>
    <row r="6011" spans="1:10">
      <c r="A6011" s="89">
        <v>41890</v>
      </c>
      <c r="B6011" s="90">
        <v>0.20833333333333334</v>
      </c>
      <c r="C6011" s="91">
        <f t="shared" si="186"/>
        <v>41890.208333333336</v>
      </c>
      <c r="D6011" s="91">
        <f t="shared" si="187"/>
        <v>41890.166666666672</v>
      </c>
      <c r="E6011" s="88" t="s">
        <v>142</v>
      </c>
      <c r="F6011" s="88">
        <v>16.36909</v>
      </c>
      <c r="G6011" s="88">
        <v>3.94597</v>
      </c>
      <c r="H6011" s="88">
        <v>15.53093</v>
      </c>
      <c r="I6011" s="88">
        <v>43.035550000000001</v>
      </c>
      <c r="J6011" s="88">
        <v>27.02936</v>
      </c>
    </row>
    <row r="6012" spans="1:10">
      <c r="A6012" s="89">
        <v>41890</v>
      </c>
      <c r="B6012" s="90">
        <v>0.25</v>
      </c>
      <c r="C6012" s="91">
        <f t="shared" si="186"/>
        <v>41890.25</v>
      </c>
      <c r="D6012" s="91">
        <f t="shared" si="187"/>
        <v>41890.208333333336</v>
      </c>
      <c r="E6012" s="88" t="s">
        <v>142</v>
      </c>
      <c r="F6012" s="88">
        <v>33.419980000000002</v>
      </c>
      <c r="G6012" s="88">
        <v>3.2713299999999998</v>
      </c>
      <c r="H6012" s="88">
        <v>16.841000000000001</v>
      </c>
      <c r="I6012" s="88">
        <v>53.877519999999997</v>
      </c>
      <c r="J6012" s="88">
        <v>30.061630000000001</v>
      </c>
    </row>
    <row r="6013" spans="1:10">
      <c r="A6013" s="89">
        <v>41890</v>
      </c>
      <c r="B6013" s="90">
        <v>0.29166666666666669</v>
      </c>
      <c r="C6013" s="91">
        <f t="shared" si="186"/>
        <v>41890.291666666664</v>
      </c>
      <c r="D6013" s="91">
        <f t="shared" si="187"/>
        <v>41890.25</v>
      </c>
      <c r="E6013" s="88" t="s">
        <v>142</v>
      </c>
      <c r="F6013" s="88">
        <v>40.195970000000003</v>
      </c>
      <c r="G6013" s="88">
        <v>3.69638</v>
      </c>
      <c r="H6013" s="88">
        <v>14.65549</v>
      </c>
      <c r="I6013" s="88">
        <v>51.460590000000003</v>
      </c>
      <c r="J6013" s="88">
        <v>26.075030000000002</v>
      </c>
    </row>
    <row r="6014" spans="1:10">
      <c r="A6014" s="89">
        <v>41890</v>
      </c>
      <c r="B6014" s="90">
        <v>0.33333333333333331</v>
      </c>
      <c r="C6014" s="91">
        <f t="shared" si="186"/>
        <v>41890.333333333336</v>
      </c>
      <c r="D6014" s="91">
        <f t="shared" si="187"/>
        <v>41890.291666666672</v>
      </c>
      <c r="E6014" s="88" t="s">
        <v>142</v>
      </c>
      <c r="F6014" s="88">
        <v>18.994949999999999</v>
      </c>
      <c r="G6014" s="88">
        <v>2.9103500000000002</v>
      </c>
      <c r="H6014" s="88">
        <v>18.87398</v>
      </c>
      <c r="I6014" s="88">
        <v>57.170839999999998</v>
      </c>
      <c r="J6014" s="88">
        <v>10.80993</v>
      </c>
    </row>
    <row r="6015" spans="1:10">
      <c r="A6015" s="89">
        <v>41890</v>
      </c>
      <c r="B6015" s="90">
        <v>0.375</v>
      </c>
      <c r="C6015" s="91">
        <f t="shared" si="186"/>
        <v>41890.375</v>
      </c>
      <c r="D6015" s="91">
        <f t="shared" si="187"/>
        <v>41890.333333333336</v>
      </c>
      <c r="E6015" s="88" t="s">
        <v>142</v>
      </c>
      <c r="F6015" s="88">
        <v>8.7970199999999998</v>
      </c>
      <c r="G6015" s="88">
        <v>5.7269800000000002</v>
      </c>
      <c r="H6015" s="88">
        <v>20.121410000000001</v>
      </c>
      <c r="I6015" s="88">
        <v>46.098419999999997</v>
      </c>
      <c r="J6015" s="88">
        <v>8.0305900000000001</v>
      </c>
    </row>
    <row r="6016" spans="1:10">
      <c r="A6016" s="89">
        <v>41890</v>
      </c>
      <c r="B6016" s="90">
        <v>0.41666666666666669</v>
      </c>
      <c r="C6016" s="91">
        <f t="shared" si="186"/>
        <v>41890.416666666664</v>
      </c>
      <c r="D6016" s="91">
        <f t="shared" si="187"/>
        <v>41890.375</v>
      </c>
      <c r="E6016" s="88" t="s">
        <v>142</v>
      </c>
      <c r="F6016" s="88">
        <v>9.9741700000000009</v>
      </c>
      <c r="G6016" s="88">
        <v>3.7733599999999998</v>
      </c>
      <c r="H6016" s="88">
        <v>15.19481</v>
      </c>
      <c r="I6016" s="88">
        <v>36.181150000000002</v>
      </c>
      <c r="J6016" s="88">
        <v>5.8498599999999996</v>
      </c>
    </row>
    <row r="6017" spans="1:10">
      <c r="A6017" s="89">
        <v>41890</v>
      </c>
      <c r="B6017" s="90">
        <v>0.45833333333333331</v>
      </c>
      <c r="C6017" s="91">
        <f t="shared" si="186"/>
        <v>41890.458333333336</v>
      </c>
      <c r="D6017" s="91">
        <f t="shared" si="187"/>
        <v>41890.416666666672</v>
      </c>
      <c r="E6017" s="88" t="s">
        <v>142</v>
      </c>
      <c r="F6017" s="88">
        <v>14.16732</v>
      </c>
      <c r="G6017" s="88">
        <v>6.6220299999999996</v>
      </c>
      <c r="H6017" s="88">
        <v>20.849599999999999</v>
      </c>
      <c r="I6017" s="88">
        <v>31.288499999999999</v>
      </c>
      <c r="J6017" s="88">
        <v>4.1582499999999998</v>
      </c>
    </row>
    <row r="6018" spans="1:10">
      <c r="A6018" s="89">
        <v>41890</v>
      </c>
      <c r="B6018" s="90">
        <v>0.5</v>
      </c>
      <c r="C6018" s="91">
        <f t="shared" si="186"/>
        <v>41890.5</v>
      </c>
      <c r="D6018" s="91">
        <f t="shared" si="187"/>
        <v>41890.458333333336</v>
      </c>
      <c r="E6018" s="88" t="s">
        <v>142</v>
      </c>
      <c r="F6018" s="88">
        <v>15.798679999999999</v>
      </c>
      <c r="G6018" s="88">
        <v>13.00309</v>
      </c>
      <c r="H6018" s="88">
        <v>12.717169999999999</v>
      </c>
      <c r="I6018" s="88">
        <v>26.403020000000001</v>
      </c>
      <c r="J6018" s="88">
        <v>3.9172799999999999</v>
      </c>
    </row>
    <row r="6019" spans="1:10">
      <c r="A6019" s="89">
        <v>41890</v>
      </c>
      <c r="B6019" s="90">
        <v>0.54166666666666663</v>
      </c>
      <c r="C6019" s="91">
        <f t="shared" si="186"/>
        <v>41890.541666666664</v>
      </c>
      <c r="D6019" s="91">
        <f t="shared" si="187"/>
        <v>41890.5</v>
      </c>
      <c r="E6019" s="88" t="s">
        <v>142</v>
      </c>
      <c r="F6019" s="88">
        <v>15.3416</v>
      </c>
      <c r="G6019" s="88">
        <v>14.18549</v>
      </c>
      <c r="H6019" s="88">
        <v>12.34375</v>
      </c>
      <c r="I6019" s="88">
        <v>29.517530000000001</v>
      </c>
      <c r="J6019" s="88">
        <v>3.4535</v>
      </c>
    </row>
    <row r="6020" spans="1:10">
      <c r="A6020" s="89">
        <v>41890</v>
      </c>
      <c r="B6020" s="90">
        <v>0.58333333333333337</v>
      </c>
      <c r="C6020" s="91">
        <f t="shared" si="186"/>
        <v>41890.583333333336</v>
      </c>
      <c r="D6020" s="91">
        <f t="shared" si="187"/>
        <v>41890.541666666672</v>
      </c>
      <c r="E6020" s="88" t="s">
        <v>142</v>
      </c>
      <c r="F6020" s="88">
        <v>12.168279999999999</v>
      </c>
      <c r="G6020" s="88">
        <v>17.372669999999999</v>
      </c>
      <c r="H6020" s="88">
        <v>11.13649</v>
      </c>
      <c r="I6020" s="88">
        <v>25.343969999999999</v>
      </c>
      <c r="J6020" s="88">
        <v>3.8345600000000002</v>
      </c>
    </row>
    <row r="6021" spans="1:10">
      <c r="A6021" s="89">
        <v>41890</v>
      </c>
      <c r="B6021" s="90">
        <v>0.625</v>
      </c>
      <c r="C6021" s="91">
        <f t="shared" si="186"/>
        <v>41890.625</v>
      </c>
      <c r="D6021" s="91">
        <f t="shared" si="187"/>
        <v>41890.583333333336</v>
      </c>
      <c r="E6021" s="88" t="s">
        <v>142</v>
      </c>
      <c r="F6021" s="88">
        <v>32.358069999999998</v>
      </c>
      <c r="G6021" s="88">
        <v>11.57732</v>
      </c>
      <c r="H6021" s="88">
        <v>13.27753</v>
      </c>
      <c r="I6021" s="88">
        <v>25.429559999999999</v>
      </c>
      <c r="J6021" s="88">
        <v>5.1173700000000002</v>
      </c>
    </row>
    <row r="6022" spans="1:10">
      <c r="A6022" s="89">
        <v>41890</v>
      </c>
      <c r="B6022" s="90">
        <v>0.66666666666666663</v>
      </c>
      <c r="C6022" s="91">
        <f t="shared" si="186"/>
        <v>41890.666666666664</v>
      </c>
      <c r="D6022" s="91">
        <f t="shared" si="187"/>
        <v>41890.625</v>
      </c>
      <c r="E6022" s="88" t="s">
        <v>142</v>
      </c>
      <c r="F6022" s="88">
        <v>36.672190000000001</v>
      </c>
      <c r="G6022" s="88">
        <v>8.4666399999999999</v>
      </c>
      <c r="H6022" s="88">
        <v>16.906020000000002</v>
      </c>
      <c r="I6022" s="88">
        <v>41.265529999999998</v>
      </c>
      <c r="J6022" s="88">
        <v>11.422409999999999</v>
      </c>
    </row>
    <row r="6023" spans="1:10">
      <c r="A6023" s="89">
        <v>41890</v>
      </c>
      <c r="B6023" s="90">
        <v>0.70833333333333337</v>
      </c>
      <c r="C6023" s="91">
        <f t="shared" si="186"/>
        <v>41890.708333333336</v>
      </c>
      <c r="D6023" s="91">
        <f t="shared" si="187"/>
        <v>41890.666666666672</v>
      </c>
      <c r="E6023" s="88" t="s">
        <v>142</v>
      </c>
      <c r="F6023" s="88">
        <v>31.144110000000001</v>
      </c>
      <c r="G6023" s="88">
        <v>8.8520099999999999</v>
      </c>
      <c r="H6023" s="88">
        <v>18.395859999999999</v>
      </c>
      <c r="I6023" s="88">
        <v>33.840730000000001</v>
      </c>
      <c r="J6023" s="88">
        <v>19.630379999999999</v>
      </c>
    </row>
    <row r="6024" spans="1:10">
      <c r="A6024" s="89">
        <v>41890</v>
      </c>
      <c r="B6024" s="90">
        <v>0.75</v>
      </c>
      <c r="C6024" s="91">
        <f t="shared" ref="C6024:C6087" si="188">A6024+B6024</f>
        <v>41890.75</v>
      </c>
      <c r="D6024" s="91">
        <f t="shared" ref="D6024:D6087" si="189">C6024-"01:00"</f>
        <v>41890.708333333336</v>
      </c>
      <c r="E6024" s="88" t="s">
        <v>142</v>
      </c>
      <c r="F6024" s="88">
        <v>24.53594</v>
      </c>
      <c r="G6024" s="88">
        <v>11.62848</v>
      </c>
      <c r="H6024" s="88">
        <v>23.245480000000001</v>
      </c>
      <c r="I6024" s="88">
        <v>35.85651</v>
      </c>
      <c r="J6024" s="88">
        <v>26.272010000000002</v>
      </c>
    </row>
    <row r="6025" spans="1:10">
      <c r="A6025" s="89">
        <v>41890</v>
      </c>
      <c r="B6025" s="90">
        <v>0.79166666666666663</v>
      </c>
      <c r="C6025" s="91">
        <f t="shared" si="188"/>
        <v>41890.791666666664</v>
      </c>
      <c r="D6025" s="91">
        <f t="shared" si="189"/>
        <v>41890.75</v>
      </c>
      <c r="E6025" s="88" t="s">
        <v>142</v>
      </c>
      <c r="F6025" s="88">
        <v>23.361190000000001</v>
      </c>
      <c r="G6025" s="88">
        <v>12.79988</v>
      </c>
      <c r="H6025" s="88">
        <v>27.465890000000002</v>
      </c>
      <c r="I6025" s="88">
        <v>40.276769999999999</v>
      </c>
      <c r="J6025" s="88">
        <v>31.772359999999999</v>
      </c>
    </row>
    <row r="6026" spans="1:10">
      <c r="A6026" s="89">
        <v>41890</v>
      </c>
      <c r="B6026" s="90">
        <v>0.83333333333333337</v>
      </c>
      <c r="C6026" s="91">
        <f t="shared" si="188"/>
        <v>41890.833333333336</v>
      </c>
      <c r="D6026" s="91">
        <f t="shared" si="189"/>
        <v>41890.791666666672</v>
      </c>
      <c r="E6026" s="88" t="s">
        <v>142</v>
      </c>
      <c r="F6026" s="88">
        <v>23.683920000000001</v>
      </c>
      <c r="G6026" s="88">
        <v>12.324630000000001</v>
      </c>
      <c r="H6026" s="88">
        <v>21.957409999999999</v>
      </c>
      <c r="I6026" s="88">
        <v>40.780720000000002</v>
      </c>
      <c r="J6026" s="88">
        <v>20.484310000000001</v>
      </c>
    </row>
    <row r="6027" spans="1:10">
      <c r="A6027" s="89">
        <v>41890</v>
      </c>
      <c r="B6027" s="90">
        <v>0.875</v>
      </c>
      <c r="C6027" s="91">
        <f t="shared" si="188"/>
        <v>41890.875</v>
      </c>
      <c r="D6027" s="91">
        <f t="shared" si="189"/>
        <v>41890.833333333336</v>
      </c>
      <c r="E6027" s="88" t="s">
        <v>142</v>
      </c>
      <c r="F6027" s="88">
        <v>27.474019999999999</v>
      </c>
      <c r="G6027" s="88">
        <v>10.42121</v>
      </c>
      <c r="H6027" s="88">
        <v>16.526389999999999</v>
      </c>
      <c r="I6027" s="88">
        <v>27.692039999999999</v>
      </c>
      <c r="J6027" s="88">
        <v>13.65334</v>
      </c>
    </row>
    <row r="6028" spans="1:10">
      <c r="A6028" s="89">
        <v>41890</v>
      </c>
      <c r="B6028" s="90">
        <v>0.91666666666666663</v>
      </c>
      <c r="C6028" s="91">
        <f t="shared" si="188"/>
        <v>41890.916666666664</v>
      </c>
      <c r="D6028" s="91">
        <f t="shared" si="189"/>
        <v>41890.875</v>
      </c>
      <c r="E6028" s="88" t="s">
        <v>142</v>
      </c>
      <c r="F6028" s="88">
        <v>19.02459</v>
      </c>
      <c r="G6028" s="88">
        <v>8.0367999999999995</v>
      </c>
      <c r="H6028" s="88">
        <v>11.628</v>
      </c>
      <c r="I6028" s="88">
        <v>29.209610000000001</v>
      </c>
      <c r="J6028" s="88">
        <v>12.04158</v>
      </c>
    </row>
    <row r="6029" spans="1:10">
      <c r="A6029" s="89">
        <v>41890</v>
      </c>
      <c r="B6029" s="90">
        <v>0.95833333333333337</v>
      </c>
      <c r="C6029" s="91">
        <f t="shared" si="188"/>
        <v>41890.958333333336</v>
      </c>
      <c r="D6029" s="91">
        <f t="shared" si="189"/>
        <v>41890.916666666672</v>
      </c>
      <c r="E6029" s="88" t="s">
        <v>142</v>
      </c>
      <c r="F6029" s="88">
        <v>14.768800000000001</v>
      </c>
      <c r="G6029" s="88">
        <v>7.4056800000000003</v>
      </c>
      <c r="H6029" s="88">
        <v>10.921329999999999</v>
      </c>
      <c r="I6029" s="88">
        <v>36.580390000000001</v>
      </c>
      <c r="J6029" s="88">
        <v>14.46233</v>
      </c>
    </row>
    <row r="6030" spans="1:10">
      <c r="A6030" s="89">
        <v>41890</v>
      </c>
      <c r="B6030" s="92">
        <v>1</v>
      </c>
      <c r="C6030" s="91">
        <f t="shared" si="188"/>
        <v>41891</v>
      </c>
      <c r="D6030" s="91">
        <f t="shared" si="189"/>
        <v>41890.958333333336</v>
      </c>
      <c r="E6030" s="88" t="s">
        <v>142</v>
      </c>
      <c r="F6030" s="88">
        <v>12.671749999999999</v>
      </c>
      <c r="G6030" s="88">
        <v>6.3413700000000004</v>
      </c>
      <c r="H6030" s="88">
        <v>11.80443</v>
      </c>
      <c r="I6030" s="88">
        <v>16.791270000000001</v>
      </c>
      <c r="J6030" s="88">
        <v>13.228759999999999</v>
      </c>
    </row>
    <row r="6031" spans="1:10">
      <c r="A6031" s="89">
        <v>41891</v>
      </c>
      <c r="B6031" s="90">
        <v>4.1666666666666664E-2</v>
      </c>
      <c r="C6031" s="91">
        <f t="shared" si="188"/>
        <v>41891.041666666664</v>
      </c>
      <c r="D6031" s="91">
        <f t="shared" si="189"/>
        <v>41891</v>
      </c>
      <c r="E6031" s="88" t="s">
        <v>142</v>
      </c>
      <c r="F6031" s="88">
        <v>9.8021999999999991</v>
      </c>
      <c r="G6031" s="88">
        <v>5.5162899999999997</v>
      </c>
      <c r="H6031" s="88">
        <v>12.51221</v>
      </c>
      <c r="I6031" s="88">
        <v>14.220079999999999</v>
      </c>
      <c r="J6031" s="88">
        <v>14.79462</v>
      </c>
    </row>
    <row r="6032" spans="1:10">
      <c r="A6032" s="89">
        <v>41891</v>
      </c>
      <c r="B6032" s="90">
        <v>8.3333333333333329E-2</v>
      </c>
      <c r="C6032" s="91">
        <f t="shared" si="188"/>
        <v>41891.083333333336</v>
      </c>
      <c r="D6032" s="91">
        <f t="shared" si="189"/>
        <v>41891.041666666672</v>
      </c>
      <c r="E6032" s="88" t="s">
        <v>142</v>
      </c>
      <c r="G6032" s="88">
        <v>4.6269799999999996</v>
      </c>
      <c r="I6032" s="88">
        <v>14.83399</v>
      </c>
      <c r="J6032" s="88">
        <v>14.840999999999999</v>
      </c>
    </row>
    <row r="6033" spans="1:10">
      <c r="A6033" s="89">
        <v>41891</v>
      </c>
      <c r="B6033" s="90">
        <v>0.125</v>
      </c>
      <c r="C6033" s="91">
        <f t="shared" si="188"/>
        <v>41891.125</v>
      </c>
      <c r="D6033" s="91">
        <f t="shared" si="189"/>
        <v>41891.083333333336</v>
      </c>
      <c r="E6033" s="88" t="s">
        <v>142</v>
      </c>
      <c r="F6033" s="88">
        <v>6.4680799999999996</v>
      </c>
      <c r="G6033" s="88">
        <v>3.5213899999999998</v>
      </c>
      <c r="H6033" s="88">
        <v>13.64043</v>
      </c>
      <c r="I6033" s="88">
        <v>18.01193</v>
      </c>
      <c r="J6033" s="88">
        <v>21.333459999999999</v>
      </c>
    </row>
    <row r="6034" spans="1:10">
      <c r="A6034" s="89">
        <v>41891</v>
      </c>
      <c r="B6034" s="90">
        <v>0.16666666666666666</v>
      </c>
      <c r="C6034" s="91">
        <f t="shared" si="188"/>
        <v>41891.166666666664</v>
      </c>
      <c r="D6034" s="91">
        <f t="shared" si="189"/>
        <v>41891.125</v>
      </c>
      <c r="E6034" s="88" t="s">
        <v>142</v>
      </c>
      <c r="F6034" s="88">
        <v>10.397779999999999</v>
      </c>
      <c r="G6034" s="88">
        <v>4.1491699999999998</v>
      </c>
      <c r="H6034" s="88">
        <v>10.92803</v>
      </c>
      <c r="I6034" s="88">
        <v>21.959330000000001</v>
      </c>
      <c r="J6034" s="88">
        <v>29.511790000000001</v>
      </c>
    </row>
    <row r="6035" spans="1:10">
      <c r="A6035" s="89">
        <v>41891</v>
      </c>
      <c r="B6035" s="90">
        <v>0.20833333333333334</v>
      </c>
      <c r="C6035" s="91">
        <f t="shared" si="188"/>
        <v>41891.208333333336</v>
      </c>
      <c r="D6035" s="91">
        <f t="shared" si="189"/>
        <v>41891.166666666672</v>
      </c>
      <c r="E6035" s="88" t="s">
        <v>142</v>
      </c>
      <c r="F6035" s="88">
        <v>15.749919999999999</v>
      </c>
      <c r="G6035" s="88">
        <v>4.6445100000000004</v>
      </c>
      <c r="H6035" s="88">
        <v>10.51301</v>
      </c>
      <c r="I6035" s="88">
        <v>39.155090000000001</v>
      </c>
      <c r="J6035" s="88">
        <v>31.56438</v>
      </c>
    </row>
    <row r="6036" spans="1:10">
      <c r="A6036" s="89">
        <v>41891</v>
      </c>
      <c r="B6036" s="90">
        <v>0.25</v>
      </c>
      <c r="C6036" s="91">
        <f t="shared" si="188"/>
        <v>41891.25</v>
      </c>
      <c r="D6036" s="91">
        <f t="shared" si="189"/>
        <v>41891.208333333336</v>
      </c>
      <c r="E6036" s="88" t="s">
        <v>142</v>
      </c>
      <c r="F6036" s="88">
        <v>22.4757</v>
      </c>
      <c r="G6036" s="88">
        <v>4.7501699999999998</v>
      </c>
      <c r="H6036" s="88">
        <v>10.576129999999999</v>
      </c>
      <c r="I6036" s="88">
        <v>46.914580000000001</v>
      </c>
      <c r="J6036" s="88">
        <v>23.18046</v>
      </c>
    </row>
    <row r="6037" spans="1:10">
      <c r="A6037" s="89">
        <v>41891</v>
      </c>
      <c r="B6037" s="90">
        <v>0.29166666666666669</v>
      </c>
      <c r="C6037" s="91">
        <f t="shared" si="188"/>
        <v>41891.291666666664</v>
      </c>
      <c r="D6037" s="91">
        <f t="shared" si="189"/>
        <v>41891.25</v>
      </c>
      <c r="E6037" s="88" t="s">
        <v>142</v>
      </c>
      <c r="F6037" s="88">
        <v>31.860340000000001</v>
      </c>
      <c r="G6037" s="88">
        <v>3.9789599999999998</v>
      </c>
      <c r="H6037" s="88">
        <v>9.4659200000000006</v>
      </c>
      <c r="I6037" s="88">
        <v>51.902380000000001</v>
      </c>
    </row>
    <row r="6038" spans="1:10">
      <c r="A6038" s="89">
        <v>41891</v>
      </c>
      <c r="B6038" s="90">
        <v>0.33333333333333331</v>
      </c>
      <c r="C6038" s="91">
        <f t="shared" si="188"/>
        <v>41891.333333333336</v>
      </c>
      <c r="D6038" s="91">
        <f t="shared" si="189"/>
        <v>41891.291666666672</v>
      </c>
      <c r="E6038" s="88" t="s">
        <v>142</v>
      </c>
      <c r="F6038" s="88">
        <v>46.014749999999999</v>
      </c>
      <c r="G6038" s="88">
        <v>4.7066600000000003</v>
      </c>
      <c r="H6038" s="88">
        <v>14.521610000000001</v>
      </c>
      <c r="I6038" s="88">
        <v>51.858870000000003</v>
      </c>
      <c r="J6038" s="88">
        <v>8.4392300000000002</v>
      </c>
    </row>
    <row r="6039" spans="1:10">
      <c r="A6039" s="89">
        <v>41891</v>
      </c>
      <c r="B6039" s="90">
        <v>0.375</v>
      </c>
      <c r="C6039" s="91">
        <f t="shared" si="188"/>
        <v>41891.375</v>
      </c>
      <c r="D6039" s="91">
        <f t="shared" si="189"/>
        <v>41891.333333333336</v>
      </c>
      <c r="E6039" s="88" t="s">
        <v>142</v>
      </c>
      <c r="F6039" s="88">
        <v>52.424970000000002</v>
      </c>
      <c r="G6039" s="88">
        <v>4.5957400000000002</v>
      </c>
      <c r="H6039" s="88">
        <v>25.65906</v>
      </c>
      <c r="I6039" s="88">
        <v>40.196449999999999</v>
      </c>
      <c r="J6039" s="88">
        <v>8.27013</v>
      </c>
    </row>
    <row r="6040" spans="1:10">
      <c r="A6040" s="89">
        <v>41891</v>
      </c>
      <c r="B6040" s="90">
        <v>0.41666666666666669</v>
      </c>
      <c r="C6040" s="91">
        <f t="shared" si="188"/>
        <v>41891.416666666664</v>
      </c>
      <c r="D6040" s="91">
        <f t="shared" si="189"/>
        <v>41891.375</v>
      </c>
      <c r="E6040" s="88" t="s">
        <v>142</v>
      </c>
      <c r="F6040" s="88">
        <v>34.892609999999998</v>
      </c>
      <c r="G6040" s="88">
        <v>16.007149999999999</v>
      </c>
      <c r="H6040" s="88">
        <v>15.81781</v>
      </c>
      <c r="I6040" s="88">
        <v>37.525640000000003</v>
      </c>
      <c r="J6040" s="88">
        <v>17.53763</v>
      </c>
    </row>
    <row r="6041" spans="1:10">
      <c r="A6041" s="89">
        <v>41891</v>
      </c>
      <c r="B6041" s="90">
        <v>0.45833333333333331</v>
      </c>
      <c r="C6041" s="91">
        <f t="shared" si="188"/>
        <v>41891.458333333336</v>
      </c>
      <c r="D6041" s="91">
        <f t="shared" si="189"/>
        <v>41891.416666666672</v>
      </c>
      <c r="E6041" s="88" t="s">
        <v>142</v>
      </c>
      <c r="F6041" s="88">
        <v>31.943049999999999</v>
      </c>
      <c r="G6041" s="88">
        <v>14.65644</v>
      </c>
      <c r="H6041" s="88">
        <v>11.951689999999999</v>
      </c>
      <c r="I6041" s="88">
        <v>30.922730000000001</v>
      </c>
      <c r="J6041" s="88">
        <v>15.85702</v>
      </c>
    </row>
    <row r="6042" spans="1:10">
      <c r="A6042" s="89">
        <v>41891</v>
      </c>
      <c r="B6042" s="90">
        <v>0.5</v>
      </c>
      <c r="C6042" s="91">
        <f t="shared" si="188"/>
        <v>41891.5</v>
      </c>
      <c r="D6042" s="91">
        <f t="shared" si="189"/>
        <v>41891.458333333336</v>
      </c>
      <c r="E6042" s="88" t="s">
        <v>142</v>
      </c>
      <c r="F6042" s="88">
        <v>33.039870000000001</v>
      </c>
      <c r="G6042" s="88">
        <v>10.584250000000001</v>
      </c>
      <c r="H6042" s="88">
        <v>9.8455499999999994</v>
      </c>
      <c r="I6042" s="88">
        <v>28.694189999999999</v>
      </c>
      <c r="J6042" s="88">
        <v>10.790800000000001</v>
      </c>
    </row>
    <row r="6043" spans="1:10">
      <c r="A6043" s="89">
        <v>41891</v>
      </c>
      <c r="B6043" s="90">
        <v>0.54166666666666663</v>
      </c>
      <c r="C6043" s="91">
        <f t="shared" si="188"/>
        <v>41891.541666666664</v>
      </c>
      <c r="D6043" s="91">
        <f t="shared" si="189"/>
        <v>41891.5</v>
      </c>
      <c r="E6043" s="88" t="s">
        <v>142</v>
      </c>
      <c r="F6043" s="88">
        <v>26.865369999999999</v>
      </c>
      <c r="G6043" s="88">
        <v>8.1271699999999996</v>
      </c>
      <c r="H6043" s="88">
        <v>10.37818</v>
      </c>
      <c r="I6043" s="88">
        <v>17.049939999999999</v>
      </c>
      <c r="J6043" s="88">
        <v>8.9036399999999993</v>
      </c>
    </row>
    <row r="6044" spans="1:10">
      <c r="A6044" s="89">
        <v>41891</v>
      </c>
      <c r="B6044" s="90">
        <v>0.58333333333333337</v>
      </c>
      <c r="C6044" s="91">
        <f t="shared" si="188"/>
        <v>41891.583333333336</v>
      </c>
      <c r="D6044" s="91">
        <f t="shared" si="189"/>
        <v>41891.541666666672</v>
      </c>
      <c r="E6044" s="88" t="s">
        <v>142</v>
      </c>
      <c r="F6044" s="88">
        <v>24.545500000000001</v>
      </c>
      <c r="G6044" s="88">
        <v>6.5589199999999996</v>
      </c>
      <c r="H6044" s="88">
        <v>10.302160000000001</v>
      </c>
      <c r="I6044" s="88">
        <v>29.947839999999999</v>
      </c>
      <c r="J6044" s="88">
        <v>10.89025</v>
      </c>
    </row>
    <row r="6045" spans="1:10">
      <c r="A6045" s="89">
        <v>41891</v>
      </c>
      <c r="B6045" s="90">
        <v>0.625</v>
      </c>
      <c r="C6045" s="91">
        <f t="shared" si="188"/>
        <v>41891.625</v>
      </c>
      <c r="D6045" s="91">
        <f t="shared" si="189"/>
        <v>41891.583333333336</v>
      </c>
      <c r="E6045" s="88" t="s">
        <v>142</v>
      </c>
      <c r="F6045" s="88">
        <v>25.04562</v>
      </c>
      <c r="G6045" s="88">
        <v>6.8510499999999999</v>
      </c>
      <c r="H6045" s="88">
        <v>10.01098</v>
      </c>
      <c r="I6045" s="88">
        <v>47.463470000000001</v>
      </c>
      <c r="J6045" s="88">
        <v>8.3423300000000005</v>
      </c>
    </row>
    <row r="6046" spans="1:10">
      <c r="A6046" s="89">
        <v>41891</v>
      </c>
      <c r="B6046" s="90">
        <v>0.66666666666666663</v>
      </c>
      <c r="C6046" s="91">
        <f t="shared" si="188"/>
        <v>41891.666666666664</v>
      </c>
      <c r="D6046" s="91">
        <f t="shared" si="189"/>
        <v>41891.625</v>
      </c>
      <c r="E6046" s="88" t="s">
        <v>142</v>
      </c>
      <c r="F6046" s="88">
        <v>27.157979999999998</v>
      </c>
      <c r="G6046" s="88">
        <v>7.7308000000000003</v>
      </c>
      <c r="H6046" s="88">
        <v>12.226610000000001</v>
      </c>
      <c r="I6046" s="88">
        <v>56.369030000000002</v>
      </c>
      <c r="J6046" s="88">
        <v>8.8663500000000006</v>
      </c>
    </row>
    <row r="6047" spans="1:10">
      <c r="A6047" s="89">
        <v>41891</v>
      </c>
      <c r="B6047" s="90">
        <v>0.70833333333333337</v>
      </c>
      <c r="C6047" s="91">
        <f t="shared" si="188"/>
        <v>41891.708333333336</v>
      </c>
      <c r="D6047" s="91">
        <f t="shared" si="189"/>
        <v>41891.666666666672</v>
      </c>
      <c r="E6047" s="88" t="s">
        <v>142</v>
      </c>
      <c r="F6047" s="88">
        <v>28.386759999999999</v>
      </c>
      <c r="G6047" s="88">
        <v>7.1876499999999997</v>
      </c>
      <c r="H6047" s="88">
        <v>15.050420000000001</v>
      </c>
      <c r="I6047" s="88">
        <v>36.490020000000001</v>
      </c>
      <c r="J6047" s="88">
        <v>20.534510000000001</v>
      </c>
    </row>
    <row r="6048" spans="1:10">
      <c r="A6048" s="89">
        <v>41891</v>
      </c>
      <c r="B6048" s="90">
        <v>0.75</v>
      </c>
      <c r="C6048" s="91">
        <f t="shared" si="188"/>
        <v>41891.75</v>
      </c>
      <c r="D6048" s="91">
        <f t="shared" si="189"/>
        <v>41891.708333333336</v>
      </c>
      <c r="E6048" s="88" t="s">
        <v>142</v>
      </c>
      <c r="F6048" s="88">
        <v>25.524229999999999</v>
      </c>
      <c r="G6048" s="88">
        <v>5.9158400000000002</v>
      </c>
      <c r="H6048" s="88">
        <v>16.274899999999999</v>
      </c>
      <c r="I6048" s="88">
        <v>72.248990000000006</v>
      </c>
      <c r="J6048" s="88">
        <v>28.548839999999998</v>
      </c>
    </row>
    <row r="6049" spans="1:10">
      <c r="A6049" s="89">
        <v>41891</v>
      </c>
      <c r="B6049" s="90">
        <v>0.79166666666666663</v>
      </c>
      <c r="C6049" s="91">
        <f t="shared" si="188"/>
        <v>41891.791666666664</v>
      </c>
      <c r="D6049" s="91">
        <f t="shared" si="189"/>
        <v>41891.75</v>
      </c>
      <c r="E6049" s="88" t="s">
        <v>142</v>
      </c>
      <c r="F6049" s="88">
        <v>29.607410000000002</v>
      </c>
      <c r="G6049" s="88">
        <v>6.9371200000000002</v>
      </c>
      <c r="H6049" s="88">
        <v>17.13552</v>
      </c>
      <c r="I6049" s="88">
        <v>86.139960000000002</v>
      </c>
      <c r="J6049" s="88">
        <v>27.124510000000001</v>
      </c>
    </row>
    <row r="6050" spans="1:10">
      <c r="A6050" s="89">
        <v>41891</v>
      </c>
      <c r="B6050" s="90">
        <v>0.83333333333333337</v>
      </c>
      <c r="C6050" s="91">
        <f t="shared" si="188"/>
        <v>41891.833333333336</v>
      </c>
      <c r="D6050" s="91">
        <f t="shared" si="189"/>
        <v>41891.791666666672</v>
      </c>
      <c r="E6050" s="88" t="s">
        <v>142</v>
      </c>
      <c r="F6050" s="88">
        <v>28.177340000000001</v>
      </c>
      <c r="G6050" s="88">
        <v>9.1470099999999999</v>
      </c>
      <c r="H6050" s="88">
        <v>26.47617</v>
      </c>
      <c r="I6050" s="88">
        <v>88.901129999999995</v>
      </c>
      <c r="J6050" s="88">
        <v>24.61101</v>
      </c>
    </row>
    <row r="6051" spans="1:10">
      <c r="A6051" s="89">
        <v>41891</v>
      </c>
      <c r="B6051" s="90">
        <v>0.875</v>
      </c>
      <c r="C6051" s="91">
        <f t="shared" si="188"/>
        <v>41891.875</v>
      </c>
      <c r="D6051" s="91">
        <f t="shared" si="189"/>
        <v>41891.833333333336</v>
      </c>
      <c r="E6051" s="88" t="s">
        <v>142</v>
      </c>
      <c r="F6051" s="88">
        <v>25.274640000000002</v>
      </c>
      <c r="G6051" s="88">
        <v>7.0002300000000002</v>
      </c>
      <c r="H6051" s="88">
        <v>12.74968</v>
      </c>
      <c r="I6051" s="88">
        <v>57.358739999999997</v>
      </c>
      <c r="J6051" s="88">
        <v>19.061889999999998</v>
      </c>
    </row>
    <row r="6052" spans="1:10">
      <c r="A6052" s="89">
        <v>41891</v>
      </c>
      <c r="B6052" s="90">
        <v>0.91666666666666663</v>
      </c>
      <c r="C6052" s="91">
        <f t="shared" si="188"/>
        <v>41891.916666666664</v>
      </c>
      <c r="D6052" s="91">
        <f t="shared" si="189"/>
        <v>41891.875</v>
      </c>
      <c r="E6052" s="88" t="s">
        <v>142</v>
      </c>
      <c r="F6052" s="88">
        <v>18.19744</v>
      </c>
      <c r="G6052" s="88">
        <v>6.5178000000000003</v>
      </c>
      <c r="H6052" s="88">
        <v>22.19361</v>
      </c>
      <c r="I6052" s="88">
        <v>44.171100000000003</v>
      </c>
      <c r="J6052" s="88">
        <v>13.5601</v>
      </c>
    </row>
    <row r="6053" spans="1:10">
      <c r="A6053" s="89">
        <v>41891</v>
      </c>
      <c r="B6053" s="90">
        <v>0.95833333333333337</v>
      </c>
      <c r="C6053" s="91">
        <f t="shared" si="188"/>
        <v>41891.958333333336</v>
      </c>
      <c r="D6053" s="91">
        <f t="shared" si="189"/>
        <v>41891.916666666672</v>
      </c>
      <c r="E6053" s="88" t="s">
        <v>142</v>
      </c>
      <c r="F6053" s="88">
        <v>12.544090000000001</v>
      </c>
      <c r="G6053" s="88">
        <v>6.0831799999999996</v>
      </c>
      <c r="H6053" s="88">
        <v>21.42717</v>
      </c>
      <c r="I6053" s="88">
        <v>36.107520000000001</v>
      </c>
      <c r="J6053" s="88">
        <v>13.08724</v>
      </c>
    </row>
    <row r="6054" spans="1:10">
      <c r="A6054" s="89">
        <v>41891</v>
      </c>
      <c r="B6054" s="92">
        <v>1</v>
      </c>
      <c r="C6054" s="91">
        <f t="shared" si="188"/>
        <v>41892</v>
      </c>
      <c r="D6054" s="91">
        <f t="shared" si="189"/>
        <v>41891.958333333336</v>
      </c>
      <c r="E6054" s="88" t="s">
        <v>142</v>
      </c>
      <c r="F6054" s="88">
        <v>13.372680000000001</v>
      </c>
      <c r="G6054" s="88">
        <v>4.9050799999999999</v>
      </c>
      <c r="H6054" s="88">
        <v>13.694929999999999</v>
      </c>
      <c r="I6054" s="88">
        <v>36.990139999999997</v>
      </c>
      <c r="J6054" s="88">
        <v>18.77693</v>
      </c>
    </row>
    <row r="6055" spans="1:10">
      <c r="A6055" s="89">
        <v>41892</v>
      </c>
      <c r="B6055" s="90">
        <v>4.1666666666666664E-2</v>
      </c>
      <c r="C6055" s="91">
        <f t="shared" si="188"/>
        <v>41892.041666666664</v>
      </c>
      <c r="D6055" s="91">
        <f t="shared" si="189"/>
        <v>41892</v>
      </c>
      <c r="E6055" s="88" t="s">
        <v>142</v>
      </c>
      <c r="F6055" s="88">
        <v>13.34798</v>
      </c>
      <c r="G6055" s="88">
        <v>4.7831599999999996</v>
      </c>
      <c r="H6055" s="88">
        <v>12.201750000000001</v>
      </c>
      <c r="I6055" s="88">
        <v>35.29965</v>
      </c>
      <c r="J6055" s="88">
        <v>24.683199999999999</v>
      </c>
    </row>
    <row r="6056" spans="1:10">
      <c r="A6056" s="89">
        <v>41892</v>
      </c>
      <c r="B6056" s="90">
        <v>8.3333333333333329E-2</v>
      </c>
      <c r="C6056" s="91">
        <f t="shared" si="188"/>
        <v>41892.083333333336</v>
      </c>
      <c r="D6056" s="91">
        <f t="shared" si="189"/>
        <v>41892.041666666672</v>
      </c>
      <c r="E6056" s="88" t="s">
        <v>142</v>
      </c>
      <c r="G6056" s="88">
        <v>6.1391299999999998</v>
      </c>
      <c r="I6056" s="88">
        <v>34.410980000000002</v>
      </c>
      <c r="J6056" s="88">
        <v>27.62463</v>
      </c>
    </row>
    <row r="6057" spans="1:10">
      <c r="A6057" s="89">
        <v>41892</v>
      </c>
      <c r="B6057" s="90">
        <v>0.125</v>
      </c>
      <c r="C6057" s="91">
        <f t="shared" si="188"/>
        <v>41892.125</v>
      </c>
      <c r="D6057" s="91">
        <f t="shared" si="189"/>
        <v>41892.083333333336</v>
      </c>
      <c r="E6057" s="88" t="s">
        <v>142</v>
      </c>
      <c r="F6057" s="88">
        <v>11.19482</v>
      </c>
      <c r="G6057" s="88">
        <v>6.9156000000000004</v>
      </c>
      <c r="H6057" s="88">
        <v>24.860589999999998</v>
      </c>
      <c r="I6057" s="88">
        <v>33.562939999999998</v>
      </c>
      <c r="J6057" s="88">
        <v>25.726469999999999</v>
      </c>
    </row>
    <row r="6058" spans="1:10">
      <c r="A6058" s="89">
        <v>41892</v>
      </c>
      <c r="B6058" s="90">
        <v>0.16666666666666666</v>
      </c>
      <c r="C6058" s="91">
        <f t="shared" si="188"/>
        <v>41892.166666666664</v>
      </c>
      <c r="D6058" s="91">
        <f t="shared" si="189"/>
        <v>41892.125</v>
      </c>
      <c r="E6058" s="88" t="s">
        <v>142</v>
      </c>
      <c r="F6058" s="88">
        <v>11.85798</v>
      </c>
      <c r="G6058" s="88">
        <v>4.9629399999999997</v>
      </c>
      <c r="H6058" s="88">
        <v>26.9849</v>
      </c>
      <c r="I6058" s="88">
        <v>27.525659999999998</v>
      </c>
      <c r="J6058" s="88">
        <v>31.07573</v>
      </c>
    </row>
    <row r="6059" spans="1:10">
      <c r="A6059" s="89">
        <v>41892</v>
      </c>
      <c r="B6059" s="90">
        <v>0.20833333333333334</v>
      </c>
      <c r="C6059" s="91">
        <f t="shared" si="188"/>
        <v>41892.208333333336</v>
      </c>
      <c r="D6059" s="91">
        <f t="shared" si="189"/>
        <v>41892.166666666672</v>
      </c>
      <c r="E6059" s="88" t="s">
        <v>142</v>
      </c>
      <c r="F6059" s="88">
        <v>15.959809999999999</v>
      </c>
      <c r="G6059" s="88">
        <v>6.0917899999999996</v>
      </c>
      <c r="H6059" s="88">
        <v>24.156310000000001</v>
      </c>
      <c r="I6059" s="88">
        <v>37.852200000000003</v>
      </c>
      <c r="J6059" s="88">
        <v>34.509630000000001</v>
      </c>
    </row>
    <row r="6060" spans="1:10">
      <c r="A6060" s="89">
        <v>41892</v>
      </c>
      <c r="B6060" s="90">
        <v>0.25</v>
      </c>
      <c r="C6060" s="91">
        <f t="shared" si="188"/>
        <v>41892.25</v>
      </c>
      <c r="D6060" s="91">
        <f t="shared" si="189"/>
        <v>41892.208333333336</v>
      </c>
      <c r="E6060" s="88" t="s">
        <v>142</v>
      </c>
      <c r="F6060" s="88">
        <v>22.86872</v>
      </c>
      <c r="G6060" s="88">
        <v>6.96915</v>
      </c>
      <c r="H6060" s="88">
        <v>30.072150000000001</v>
      </c>
      <c r="I6060" s="88">
        <v>49.644199999999998</v>
      </c>
      <c r="J6060" s="88">
        <v>37.66095</v>
      </c>
    </row>
    <row r="6061" spans="1:10">
      <c r="A6061" s="89">
        <v>41892</v>
      </c>
      <c r="B6061" s="90">
        <v>0.29166666666666669</v>
      </c>
      <c r="C6061" s="91">
        <f t="shared" si="188"/>
        <v>41892.291666666664</v>
      </c>
      <c r="D6061" s="91">
        <f t="shared" si="189"/>
        <v>41892.25</v>
      </c>
      <c r="E6061" s="88" t="s">
        <v>142</v>
      </c>
      <c r="F6061" s="88">
        <v>32.484290000000001</v>
      </c>
      <c r="G6061" s="88">
        <v>5.0403900000000004</v>
      </c>
      <c r="H6061" s="88">
        <v>26.00761</v>
      </c>
      <c r="I6061" s="88">
        <v>59.683390000000003</v>
      </c>
      <c r="J6061" s="88">
        <v>38.354709999999997</v>
      </c>
    </row>
    <row r="6062" spans="1:10">
      <c r="A6062" s="89">
        <v>41892</v>
      </c>
      <c r="B6062" s="90">
        <v>0.33333333333333331</v>
      </c>
      <c r="C6062" s="91">
        <f t="shared" si="188"/>
        <v>41892.333333333336</v>
      </c>
      <c r="D6062" s="91">
        <f t="shared" si="189"/>
        <v>41892.291666666672</v>
      </c>
      <c r="E6062" s="88" t="s">
        <v>142</v>
      </c>
      <c r="F6062" s="88">
        <v>46.845730000000003</v>
      </c>
      <c r="G6062" s="88">
        <v>6.7578199999999997</v>
      </c>
      <c r="H6062" s="88">
        <v>30.85914</v>
      </c>
      <c r="I6062" s="88">
        <v>54.410629999999998</v>
      </c>
      <c r="J6062" s="88">
        <v>37.513689999999997</v>
      </c>
    </row>
    <row r="6063" spans="1:10">
      <c r="A6063" s="89">
        <v>41892</v>
      </c>
      <c r="B6063" s="90">
        <v>0.375</v>
      </c>
      <c r="C6063" s="91">
        <f t="shared" si="188"/>
        <v>41892.375</v>
      </c>
      <c r="D6063" s="91">
        <f t="shared" si="189"/>
        <v>41892.333333333336</v>
      </c>
      <c r="E6063" s="88" t="s">
        <v>142</v>
      </c>
      <c r="F6063" s="88">
        <v>39.926310000000001</v>
      </c>
      <c r="G6063" s="88">
        <v>6.0578399999999997</v>
      </c>
      <c r="H6063" s="88">
        <v>20.997340000000001</v>
      </c>
      <c r="I6063" s="88">
        <v>50.919829999999997</v>
      </c>
      <c r="J6063" s="88">
        <v>16.384869999999999</v>
      </c>
    </row>
    <row r="6064" spans="1:10">
      <c r="A6064" s="89">
        <v>41892</v>
      </c>
      <c r="B6064" s="90">
        <v>0.41666666666666669</v>
      </c>
      <c r="C6064" s="91">
        <f t="shared" si="188"/>
        <v>41892.416666666664</v>
      </c>
      <c r="D6064" s="91">
        <f t="shared" si="189"/>
        <v>41892.375</v>
      </c>
      <c r="E6064" s="88" t="s">
        <v>142</v>
      </c>
      <c r="F6064" s="88">
        <v>43.751309999999997</v>
      </c>
      <c r="G6064" s="88">
        <v>7.1149800000000001</v>
      </c>
      <c r="H6064" s="88">
        <v>14.64019</v>
      </c>
      <c r="I6064" s="88">
        <v>42.847650000000002</v>
      </c>
      <c r="J6064" s="88">
        <v>5.4051999999999998</v>
      </c>
    </row>
    <row r="6065" spans="1:10">
      <c r="A6065" s="89">
        <v>41892</v>
      </c>
      <c r="B6065" s="90">
        <v>0.45833333333333331</v>
      </c>
      <c r="C6065" s="91">
        <f t="shared" si="188"/>
        <v>41892.458333333336</v>
      </c>
      <c r="D6065" s="91">
        <f t="shared" si="189"/>
        <v>41892.416666666672</v>
      </c>
      <c r="E6065" s="88" t="s">
        <v>142</v>
      </c>
      <c r="F6065" s="88">
        <v>47.73265</v>
      </c>
      <c r="G6065" s="88">
        <v>7.6877700000000004</v>
      </c>
      <c r="H6065" s="88">
        <v>13.531420000000001</v>
      </c>
      <c r="I6065" s="88">
        <v>38.444119999999998</v>
      </c>
      <c r="J6065" s="88">
        <v>6.8185399999999996</v>
      </c>
    </row>
    <row r="6066" spans="1:10">
      <c r="A6066" s="89">
        <v>41892</v>
      </c>
      <c r="B6066" s="90">
        <v>0.5</v>
      </c>
      <c r="C6066" s="91">
        <f t="shared" si="188"/>
        <v>41892.5</v>
      </c>
      <c r="D6066" s="91">
        <f t="shared" si="189"/>
        <v>41892.458333333336</v>
      </c>
      <c r="E6066" s="88" t="s">
        <v>142</v>
      </c>
      <c r="F6066" s="88">
        <v>46.89593</v>
      </c>
      <c r="G6066" s="88">
        <v>11.90531</v>
      </c>
      <c r="H6066" s="88">
        <v>13.47165</v>
      </c>
      <c r="I6066" s="88">
        <v>32.14387</v>
      </c>
      <c r="J6066" s="88">
        <v>5.7652299999999999</v>
      </c>
    </row>
    <row r="6067" spans="1:10">
      <c r="A6067" s="89">
        <v>41892</v>
      </c>
      <c r="B6067" s="90">
        <v>0.54166666666666663</v>
      </c>
      <c r="C6067" s="91">
        <f t="shared" si="188"/>
        <v>41892.541666666664</v>
      </c>
      <c r="D6067" s="91">
        <f t="shared" si="189"/>
        <v>41892.5</v>
      </c>
      <c r="E6067" s="88" t="s">
        <v>142</v>
      </c>
      <c r="F6067" s="88">
        <v>43.56532</v>
      </c>
      <c r="G6067" s="88">
        <v>20.8386</v>
      </c>
      <c r="H6067" s="88">
        <v>12.27012</v>
      </c>
      <c r="I6067" s="88">
        <v>31.595459999999999</v>
      </c>
      <c r="J6067" s="88">
        <v>4.2682200000000003</v>
      </c>
    </row>
    <row r="6068" spans="1:10">
      <c r="A6068" s="89">
        <v>41892</v>
      </c>
      <c r="B6068" s="90">
        <v>0.58333333333333337</v>
      </c>
      <c r="C6068" s="91">
        <f t="shared" si="188"/>
        <v>41892.583333333336</v>
      </c>
      <c r="D6068" s="91">
        <f t="shared" si="189"/>
        <v>41892.541666666672</v>
      </c>
      <c r="E6068" s="88" t="s">
        <v>142</v>
      </c>
      <c r="F6068" s="88">
        <v>46.918880000000001</v>
      </c>
      <c r="G6068" s="88">
        <v>23.913419999999999</v>
      </c>
      <c r="H6068" s="88">
        <v>10.78937</v>
      </c>
      <c r="I6068" s="88">
        <v>31.425719999999998</v>
      </c>
      <c r="J6068" s="88">
        <v>5.07578</v>
      </c>
    </row>
    <row r="6069" spans="1:10">
      <c r="A6069" s="89">
        <v>41892</v>
      </c>
      <c r="B6069" s="90">
        <v>0.625</v>
      </c>
      <c r="C6069" s="91">
        <f t="shared" si="188"/>
        <v>41892.625</v>
      </c>
      <c r="D6069" s="91">
        <f t="shared" si="189"/>
        <v>41892.583333333336</v>
      </c>
      <c r="E6069" s="88" t="s">
        <v>142</v>
      </c>
      <c r="F6069" s="88">
        <v>46.664999999999999</v>
      </c>
      <c r="G6069" s="88">
        <v>13.74657</v>
      </c>
      <c r="H6069" s="88">
        <v>10.135289999999999</v>
      </c>
      <c r="I6069" s="88">
        <v>27.359269999999999</v>
      </c>
      <c r="J6069" s="88">
        <v>5.7881799999999997</v>
      </c>
    </row>
    <row r="6070" spans="1:10">
      <c r="A6070" s="89">
        <v>41892</v>
      </c>
      <c r="B6070" s="90">
        <v>0.66666666666666663</v>
      </c>
      <c r="C6070" s="91">
        <f t="shared" si="188"/>
        <v>41892.666666666664</v>
      </c>
      <c r="D6070" s="91">
        <f t="shared" si="189"/>
        <v>41892.625</v>
      </c>
      <c r="E6070" s="88" t="s">
        <v>142</v>
      </c>
      <c r="F6070" s="88">
        <v>37.16131</v>
      </c>
      <c r="G6070" s="88">
        <v>13.88714</v>
      </c>
      <c r="H6070" s="88">
        <v>8.8534400000000009</v>
      </c>
      <c r="I6070" s="88">
        <v>50.58419</v>
      </c>
      <c r="J6070" s="88">
        <v>9.3506900000000002</v>
      </c>
    </row>
    <row r="6071" spans="1:10">
      <c r="A6071" s="89">
        <v>41892</v>
      </c>
      <c r="B6071" s="90">
        <v>0.70833333333333337</v>
      </c>
      <c r="C6071" s="91">
        <f t="shared" si="188"/>
        <v>41892.708333333336</v>
      </c>
      <c r="D6071" s="91">
        <f t="shared" si="189"/>
        <v>41892.666666666672</v>
      </c>
      <c r="E6071" s="88" t="s">
        <v>142</v>
      </c>
      <c r="F6071" s="88">
        <v>38.526359999999997</v>
      </c>
      <c r="G6071" s="88">
        <v>16.66553</v>
      </c>
      <c r="H6071" s="88">
        <v>7.3946800000000001</v>
      </c>
      <c r="I6071" s="88">
        <v>61.892800000000001</v>
      </c>
      <c r="J6071" s="88">
        <v>26.961950000000002</v>
      </c>
    </row>
    <row r="6072" spans="1:10">
      <c r="A6072" s="89">
        <v>41892</v>
      </c>
      <c r="B6072" s="90">
        <v>0.75</v>
      </c>
      <c r="C6072" s="91">
        <f t="shared" si="188"/>
        <v>41892.75</v>
      </c>
      <c r="D6072" s="91">
        <f t="shared" si="189"/>
        <v>41892.708333333336</v>
      </c>
      <c r="E6072" s="88" t="s">
        <v>142</v>
      </c>
      <c r="F6072" s="88">
        <v>62.777329999999999</v>
      </c>
      <c r="G6072" s="88">
        <v>16.946660000000001</v>
      </c>
      <c r="H6072" s="88">
        <v>12.544090000000001</v>
      </c>
      <c r="I6072" s="88">
        <v>57.565289999999997</v>
      </c>
      <c r="J6072" s="88">
        <v>36.9801</v>
      </c>
    </row>
    <row r="6073" spans="1:10">
      <c r="A6073" s="89">
        <v>41892</v>
      </c>
      <c r="B6073" s="90">
        <v>0.79166666666666663</v>
      </c>
      <c r="C6073" s="91">
        <f t="shared" si="188"/>
        <v>41892.791666666664</v>
      </c>
      <c r="D6073" s="91">
        <f t="shared" si="189"/>
        <v>41892.75</v>
      </c>
      <c r="E6073" s="88" t="s">
        <v>142</v>
      </c>
      <c r="F6073" s="88">
        <v>62.02955</v>
      </c>
      <c r="G6073" s="88">
        <v>13.82212</v>
      </c>
      <c r="H6073" s="88">
        <v>17.08006</v>
      </c>
      <c r="I6073" s="88">
        <v>55.760370000000002</v>
      </c>
      <c r="J6073" s="88">
        <v>27.388909999999999</v>
      </c>
    </row>
    <row r="6074" spans="1:10">
      <c r="A6074" s="89">
        <v>41892</v>
      </c>
      <c r="B6074" s="90">
        <v>0.83333333333333337</v>
      </c>
      <c r="C6074" s="91">
        <f t="shared" si="188"/>
        <v>41892.833333333336</v>
      </c>
      <c r="D6074" s="91">
        <f t="shared" si="189"/>
        <v>41892.791666666672</v>
      </c>
      <c r="E6074" s="88" t="s">
        <v>142</v>
      </c>
      <c r="F6074" s="88">
        <v>31.669090000000001</v>
      </c>
      <c r="G6074" s="88">
        <v>13.13935</v>
      </c>
      <c r="H6074" s="88">
        <v>10.50393</v>
      </c>
      <c r="I6074" s="88">
        <v>33.80583</v>
      </c>
      <c r="J6074" s="88">
        <v>30.187380000000001</v>
      </c>
    </row>
    <row r="6075" spans="1:10">
      <c r="A6075" s="89">
        <v>41892</v>
      </c>
      <c r="B6075" s="90">
        <v>0.875</v>
      </c>
      <c r="C6075" s="91">
        <f t="shared" si="188"/>
        <v>41892.875</v>
      </c>
      <c r="D6075" s="91">
        <f t="shared" si="189"/>
        <v>41892.833333333336</v>
      </c>
      <c r="E6075" s="88" t="s">
        <v>142</v>
      </c>
      <c r="F6075" s="88">
        <v>27.612200000000001</v>
      </c>
      <c r="G6075" s="88">
        <v>10.744429999999999</v>
      </c>
      <c r="H6075" s="88">
        <v>10.26773</v>
      </c>
      <c r="I6075" s="88">
        <v>33.220599999999997</v>
      </c>
      <c r="J6075" s="88">
        <v>31.139800000000001</v>
      </c>
    </row>
    <row r="6076" spans="1:10">
      <c r="A6076" s="89">
        <v>41892</v>
      </c>
      <c r="B6076" s="90">
        <v>0.91666666666666663</v>
      </c>
      <c r="C6076" s="91">
        <f t="shared" si="188"/>
        <v>41892.916666666664</v>
      </c>
      <c r="D6076" s="91">
        <f t="shared" si="189"/>
        <v>41892.875</v>
      </c>
      <c r="E6076" s="88" t="s">
        <v>142</v>
      </c>
      <c r="F6076" s="88">
        <v>23.784330000000001</v>
      </c>
      <c r="G6076" s="88">
        <v>7.4797900000000004</v>
      </c>
      <c r="H6076" s="88">
        <v>13.22207</v>
      </c>
      <c r="I6076" s="88">
        <v>28.19312</v>
      </c>
      <c r="J6076" s="88">
        <v>25.774760000000001</v>
      </c>
    </row>
    <row r="6077" spans="1:10">
      <c r="A6077" s="89">
        <v>41892</v>
      </c>
      <c r="B6077" s="90">
        <v>0.95833333333333337</v>
      </c>
      <c r="C6077" s="91">
        <f t="shared" si="188"/>
        <v>41892.958333333336</v>
      </c>
      <c r="D6077" s="91">
        <f t="shared" si="189"/>
        <v>41892.916666666672</v>
      </c>
      <c r="E6077" s="88" t="s">
        <v>142</v>
      </c>
      <c r="F6077" s="88">
        <v>11.781000000000001</v>
      </c>
      <c r="G6077" s="88">
        <v>6.31508</v>
      </c>
      <c r="H6077" s="88">
        <v>12.39683</v>
      </c>
      <c r="I6077" s="88">
        <v>27.146979999999999</v>
      </c>
      <c r="J6077" s="88">
        <v>18.844819999999999</v>
      </c>
    </row>
    <row r="6078" spans="1:10">
      <c r="A6078" s="89">
        <v>41892</v>
      </c>
      <c r="B6078" s="92">
        <v>1</v>
      </c>
      <c r="C6078" s="91">
        <f t="shared" si="188"/>
        <v>41893</v>
      </c>
      <c r="D6078" s="91">
        <f t="shared" si="189"/>
        <v>41892.958333333336</v>
      </c>
      <c r="E6078" s="88" t="s">
        <v>142</v>
      </c>
      <c r="F6078" s="88">
        <v>7.5395500000000002</v>
      </c>
      <c r="G6078" s="88">
        <v>4.7530400000000004</v>
      </c>
      <c r="H6078" s="88">
        <v>13.39945</v>
      </c>
      <c r="I6078" s="88">
        <v>20.987300000000001</v>
      </c>
      <c r="J6078" s="88">
        <v>18.416899999999998</v>
      </c>
    </row>
    <row r="6079" spans="1:10">
      <c r="A6079" s="89">
        <v>41893</v>
      </c>
      <c r="B6079" s="90">
        <v>4.1666666666666664E-2</v>
      </c>
      <c r="C6079" s="91">
        <f t="shared" si="188"/>
        <v>41893.041666666664</v>
      </c>
      <c r="D6079" s="91">
        <f t="shared" si="189"/>
        <v>41893</v>
      </c>
      <c r="E6079" s="88" t="s">
        <v>142</v>
      </c>
      <c r="F6079" s="88">
        <v>8.9830100000000002</v>
      </c>
      <c r="G6079" s="88">
        <v>4.38218</v>
      </c>
      <c r="H6079" s="88">
        <v>13.53731</v>
      </c>
      <c r="I6079" s="88">
        <v>20.205559999999998</v>
      </c>
      <c r="J6079" s="88">
        <v>13.24024</v>
      </c>
    </row>
    <row r="6080" spans="1:10">
      <c r="A6080" s="89">
        <v>41893</v>
      </c>
      <c r="B6080" s="90">
        <v>8.3333333333333329E-2</v>
      </c>
      <c r="C6080" s="91">
        <f t="shared" si="188"/>
        <v>41893.083333333336</v>
      </c>
      <c r="D6080" s="91">
        <f t="shared" si="189"/>
        <v>41893.041666666672</v>
      </c>
      <c r="E6080" s="88" t="s">
        <v>142</v>
      </c>
      <c r="G6080" s="88">
        <v>3.2780300000000002</v>
      </c>
      <c r="I6080" s="88">
        <v>12.635249999999999</v>
      </c>
      <c r="J6080" s="88">
        <v>14.06405</v>
      </c>
    </row>
    <row r="6081" spans="1:10">
      <c r="A6081" s="89">
        <v>41893</v>
      </c>
      <c r="B6081" s="90">
        <v>0.125</v>
      </c>
      <c r="C6081" s="91">
        <f t="shared" si="188"/>
        <v>41893.125</v>
      </c>
      <c r="D6081" s="91">
        <f t="shared" si="189"/>
        <v>41893.083333333336</v>
      </c>
      <c r="E6081" s="88" t="s">
        <v>142</v>
      </c>
      <c r="F6081" s="88">
        <v>9.9177499999999998</v>
      </c>
      <c r="G6081" s="88">
        <v>2.8123300000000002</v>
      </c>
      <c r="H6081" s="88">
        <v>13.22733</v>
      </c>
      <c r="I6081" s="88">
        <v>12.065009999999999</v>
      </c>
      <c r="J6081" s="88">
        <v>15.44153</v>
      </c>
    </row>
    <row r="6082" spans="1:10">
      <c r="A6082" s="89">
        <v>41893</v>
      </c>
      <c r="B6082" s="90">
        <v>0.16666666666666666</v>
      </c>
      <c r="C6082" s="91">
        <f t="shared" si="188"/>
        <v>41893.166666666664</v>
      </c>
      <c r="D6082" s="91">
        <f t="shared" si="189"/>
        <v>41893.125</v>
      </c>
      <c r="E6082" s="88" t="s">
        <v>142</v>
      </c>
      <c r="F6082" s="88">
        <v>9.7489699999999999</v>
      </c>
      <c r="G6082" s="88">
        <v>2.5187599999999999</v>
      </c>
      <c r="H6082" s="88">
        <v>8.3848800000000008</v>
      </c>
      <c r="I6082" s="88">
        <v>12.357620000000001</v>
      </c>
      <c r="J6082" s="88">
        <v>25.698740000000001</v>
      </c>
    </row>
    <row r="6083" spans="1:10">
      <c r="A6083" s="89">
        <v>41893</v>
      </c>
      <c r="B6083" s="90">
        <v>0.20833333333333334</v>
      </c>
      <c r="C6083" s="91">
        <f t="shared" si="188"/>
        <v>41893.208333333336</v>
      </c>
      <c r="D6083" s="91">
        <f t="shared" si="189"/>
        <v>41893.166666666672</v>
      </c>
      <c r="E6083" s="88" t="s">
        <v>142</v>
      </c>
      <c r="F6083" s="88">
        <v>12.93615</v>
      </c>
      <c r="G6083" s="88">
        <v>2.3791500000000001</v>
      </c>
      <c r="H6083" s="88">
        <v>6.9672400000000003</v>
      </c>
      <c r="I6083" s="88">
        <v>19.413309999999999</v>
      </c>
      <c r="J6083" s="88">
        <v>27.83596</v>
      </c>
    </row>
    <row r="6084" spans="1:10">
      <c r="A6084" s="89">
        <v>41893</v>
      </c>
      <c r="B6084" s="90">
        <v>0.25</v>
      </c>
      <c r="C6084" s="91">
        <f t="shared" si="188"/>
        <v>41893.25</v>
      </c>
      <c r="D6084" s="91">
        <f t="shared" si="189"/>
        <v>41893.208333333336</v>
      </c>
      <c r="E6084" s="88" t="s">
        <v>142</v>
      </c>
      <c r="F6084" s="88">
        <v>24.24381</v>
      </c>
      <c r="G6084" s="88">
        <v>2.2361900000000001</v>
      </c>
      <c r="H6084" s="88">
        <v>7.4965200000000003</v>
      </c>
      <c r="I6084" s="88">
        <v>37.79674</v>
      </c>
      <c r="J6084" s="88">
        <v>27.339670000000002</v>
      </c>
    </row>
    <row r="6085" spans="1:10">
      <c r="A6085" s="89">
        <v>41893</v>
      </c>
      <c r="B6085" s="90">
        <v>0.29166666666666669</v>
      </c>
      <c r="C6085" s="91">
        <f t="shared" si="188"/>
        <v>41893.291666666664</v>
      </c>
      <c r="D6085" s="91">
        <f t="shared" si="189"/>
        <v>41893.25</v>
      </c>
      <c r="E6085" s="88" t="s">
        <v>142</v>
      </c>
      <c r="F6085" s="88">
        <v>28.769259999999999</v>
      </c>
      <c r="G6085" s="88">
        <v>3.8622899999999998</v>
      </c>
      <c r="H6085" s="88">
        <v>11.72363</v>
      </c>
      <c r="I6085" s="88">
        <v>49.845489999999998</v>
      </c>
      <c r="J6085" s="88">
        <v>15.025080000000001</v>
      </c>
    </row>
    <row r="6086" spans="1:10">
      <c r="A6086" s="89">
        <v>41893</v>
      </c>
      <c r="B6086" s="90">
        <v>0.33333333333333331</v>
      </c>
      <c r="C6086" s="91">
        <f t="shared" si="188"/>
        <v>41893.333333333336</v>
      </c>
      <c r="D6086" s="91">
        <f t="shared" si="189"/>
        <v>41893.291666666672</v>
      </c>
      <c r="E6086" s="88" t="s">
        <v>142</v>
      </c>
      <c r="F6086" s="88">
        <v>32.654499999999999</v>
      </c>
      <c r="G6086" s="88">
        <v>2.1004</v>
      </c>
      <c r="H6086" s="88">
        <v>11.707850000000001</v>
      </c>
      <c r="I6086" s="88">
        <v>59.004449999999999</v>
      </c>
      <c r="J6086" s="88">
        <v>11.364549999999999</v>
      </c>
    </row>
    <row r="6087" spans="1:10">
      <c r="A6087" s="89">
        <v>41893</v>
      </c>
      <c r="B6087" s="90">
        <v>0.375</v>
      </c>
      <c r="C6087" s="91">
        <f t="shared" si="188"/>
        <v>41893.375</v>
      </c>
      <c r="D6087" s="91">
        <f t="shared" si="189"/>
        <v>41893.333333333336</v>
      </c>
      <c r="E6087" s="88" t="s">
        <v>142</v>
      </c>
      <c r="F6087" s="88">
        <v>51.152200000000001</v>
      </c>
      <c r="G6087" s="88">
        <v>2.8964799999999999</v>
      </c>
      <c r="H6087" s="88">
        <v>10.90029</v>
      </c>
      <c r="I6087" s="88">
        <v>31.874199999999998</v>
      </c>
      <c r="J6087" s="88">
        <v>4.45852</v>
      </c>
    </row>
    <row r="6088" spans="1:10">
      <c r="A6088" s="89">
        <v>41893</v>
      </c>
      <c r="B6088" s="90">
        <v>0.41666666666666669</v>
      </c>
      <c r="C6088" s="91">
        <f t="shared" ref="C6088:C6151" si="190">A6088+B6088</f>
        <v>41893.416666666664</v>
      </c>
      <c r="D6088" s="91">
        <f t="shared" ref="D6088:D6151" si="191">C6088-"01:00"</f>
        <v>41893.375</v>
      </c>
      <c r="E6088" s="88" t="s">
        <v>142</v>
      </c>
      <c r="F6088" s="88">
        <v>41.250230000000002</v>
      </c>
      <c r="G6088" s="88">
        <v>11.10206</v>
      </c>
      <c r="H6088" s="88">
        <v>6.8520099999999999</v>
      </c>
      <c r="I6088" s="88">
        <v>25.982749999999999</v>
      </c>
      <c r="J6088" s="88">
        <v>4.6521600000000003</v>
      </c>
    </row>
    <row r="6089" spans="1:10">
      <c r="A6089" s="89">
        <v>41893</v>
      </c>
      <c r="B6089" s="90">
        <v>0.45833333333333331</v>
      </c>
      <c r="C6089" s="91">
        <f t="shared" si="190"/>
        <v>41893.458333333336</v>
      </c>
      <c r="D6089" s="91">
        <f t="shared" si="191"/>
        <v>41893.416666666672</v>
      </c>
      <c r="E6089" s="88" t="s">
        <v>142</v>
      </c>
      <c r="F6089" s="88">
        <v>28.650680000000001</v>
      </c>
      <c r="G6089" s="88">
        <v>7.1561000000000003</v>
      </c>
      <c r="H6089" s="88">
        <v>6.0492400000000002</v>
      </c>
      <c r="I6089" s="88">
        <v>28.001390000000001</v>
      </c>
      <c r="J6089" s="88">
        <v>6.0764899999999997</v>
      </c>
    </row>
    <row r="6090" spans="1:10">
      <c r="A6090" s="89">
        <v>41893</v>
      </c>
      <c r="B6090" s="90">
        <v>0.5</v>
      </c>
      <c r="C6090" s="91">
        <f t="shared" si="190"/>
        <v>41893.5</v>
      </c>
      <c r="D6090" s="91">
        <f t="shared" si="191"/>
        <v>41893.458333333336</v>
      </c>
      <c r="E6090" s="88" t="s">
        <v>142</v>
      </c>
      <c r="F6090" s="88">
        <v>26.227550000000001</v>
      </c>
      <c r="G6090" s="88">
        <v>14.750159999999999</v>
      </c>
      <c r="H6090" s="88">
        <v>5.1465399999999999</v>
      </c>
      <c r="I6090" s="88">
        <v>25.945930000000001</v>
      </c>
      <c r="J6090" s="88">
        <v>7.2364199999999999</v>
      </c>
    </row>
    <row r="6091" spans="1:10">
      <c r="A6091" s="89">
        <v>41893</v>
      </c>
      <c r="B6091" s="90">
        <v>0.54166666666666663</v>
      </c>
      <c r="C6091" s="91">
        <f t="shared" si="190"/>
        <v>41893.541666666664</v>
      </c>
      <c r="D6091" s="91">
        <f t="shared" si="191"/>
        <v>41893.5</v>
      </c>
      <c r="E6091" s="88" t="s">
        <v>142</v>
      </c>
      <c r="F6091" s="88">
        <v>26.635870000000001</v>
      </c>
      <c r="G6091" s="88">
        <v>24.968170000000001</v>
      </c>
      <c r="H6091" s="88">
        <v>6.5708700000000002</v>
      </c>
      <c r="I6091" s="88">
        <v>21.474979999999999</v>
      </c>
      <c r="J6091" s="88">
        <v>5.5548599999999997</v>
      </c>
    </row>
    <row r="6092" spans="1:10">
      <c r="A6092" s="89">
        <v>41893</v>
      </c>
      <c r="B6092" s="90">
        <v>0.58333333333333337</v>
      </c>
      <c r="C6092" s="91">
        <f t="shared" si="190"/>
        <v>41893.583333333336</v>
      </c>
      <c r="D6092" s="91">
        <f t="shared" si="191"/>
        <v>41893.541666666672</v>
      </c>
      <c r="E6092" s="88" t="s">
        <v>142</v>
      </c>
      <c r="F6092" s="88">
        <v>28.417840000000002</v>
      </c>
      <c r="G6092" s="88">
        <v>20.23377</v>
      </c>
      <c r="H6092" s="88">
        <v>9.1106700000000007</v>
      </c>
      <c r="I6092" s="88">
        <v>25.27225</v>
      </c>
      <c r="J6092" s="88">
        <v>4.9375999999999998</v>
      </c>
    </row>
    <row r="6093" spans="1:10">
      <c r="A6093" s="89">
        <v>41893</v>
      </c>
      <c r="B6093" s="90">
        <v>0.625</v>
      </c>
      <c r="C6093" s="91">
        <f t="shared" si="190"/>
        <v>41893.625</v>
      </c>
      <c r="D6093" s="91">
        <f t="shared" si="191"/>
        <v>41893.583333333336</v>
      </c>
      <c r="E6093" s="88" t="s">
        <v>142</v>
      </c>
      <c r="F6093" s="88">
        <v>33.395119999999999</v>
      </c>
      <c r="G6093" s="88">
        <v>16.992560000000001</v>
      </c>
      <c r="H6093" s="88">
        <v>9.5811499999999992</v>
      </c>
      <c r="I6093" s="88">
        <v>24.060680000000001</v>
      </c>
      <c r="J6093" s="88">
        <v>8.6918299999999995</v>
      </c>
    </row>
    <row r="6094" spans="1:10">
      <c r="A6094" s="89">
        <v>41893</v>
      </c>
      <c r="B6094" s="90">
        <v>0.66666666666666663</v>
      </c>
      <c r="C6094" s="91">
        <f t="shared" si="190"/>
        <v>41893.666666666664</v>
      </c>
      <c r="D6094" s="91">
        <f t="shared" si="191"/>
        <v>41893.625</v>
      </c>
      <c r="E6094" s="88" t="s">
        <v>142</v>
      </c>
      <c r="F6094" s="88">
        <v>43.324339999999999</v>
      </c>
      <c r="G6094" s="88">
        <v>18.786010000000001</v>
      </c>
      <c r="H6094" s="88">
        <v>8.8137600000000003</v>
      </c>
      <c r="I6094" s="88">
        <v>30.821850000000001</v>
      </c>
      <c r="J6094" s="88">
        <v>9.0255700000000001</v>
      </c>
    </row>
    <row r="6095" spans="1:10">
      <c r="A6095" s="89">
        <v>41893</v>
      </c>
      <c r="B6095" s="90">
        <v>0.70833333333333337</v>
      </c>
      <c r="C6095" s="91">
        <f t="shared" si="190"/>
        <v>41893.708333333336</v>
      </c>
      <c r="D6095" s="91">
        <f t="shared" si="191"/>
        <v>41893.666666666672</v>
      </c>
      <c r="E6095" s="88" t="s">
        <v>142</v>
      </c>
      <c r="F6095" s="88">
        <v>48.122329999999998</v>
      </c>
      <c r="G6095" s="88">
        <v>14.86586</v>
      </c>
      <c r="H6095" s="88">
        <v>8.1611200000000004</v>
      </c>
      <c r="I6095" s="88">
        <v>32.90934</v>
      </c>
      <c r="J6095" s="88">
        <v>10.0258</v>
      </c>
    </row>
    <row r="6096" spans="1:10">
      <c r="A6096" s="89">
        <v>41893</v>
      </c>
      <c r="B6096" s="90">
        <v>0.75</v>
      </c>
      <c r="C6096" s="91">
        <f t="shared" si="190"/>
        <v>41893.75</v>
      </c>
      <c r="D6096" s="91">
        <f t="shared" si="191"/>
        <v>41893.708333333336</v>
      </c>
      <c r="E6096" s="88" t="s">
        <v>142</v>
      </c>
      <c r="F6096" s="88">
        <v>50.580840000000002</v>
      </c>
      <c r="G6096" s="88">
        <v>11.29283</v>
      </c>
      <c r="H6096" s="88">
        <v>8.5024999999999995</v>
      </c>
      <c r="I6096" s="88">
        <v>32.317430000000002</v>
      </c>
      <c r="J6096" s="88">
        <v>18.39012</v>
      </c>
    </row>
    <row r="6097" spans="1:10">
      <c r="A6097" s="89">
        <v>41893</v>
      </c>
      <c r="B6097" s="90">
        <v>0.79166666666666663</v>
      </c>
      <c r="C6097" s="91">
        <f t="shared" si="190"/>
        <v>41893.791666666664</v>
      </c>
      <c r="D6097" s="91">
        <f t="shared" si="191"/>
        <v>41893.75</v>
      </c>
      <c r="E6097" s="88" t="s">
        <v>142</v>
      </c>
      <c r="F6097" s="88">
        <v>58.430219999999998</v>
      </c>
      <c r="G6097" s="88">
        <v>10.558909999999999</v>
      </c>
      <c r="H6097" s="88">
        <v>9.9120100000000004</v>
      </c>
      <c r="I6097" s="88">
        <v>43.088149999999999</v>
      </c>
      <c r="J6097" s="88">
        <v>19.529969999999999</v>
      </c>
    </row>
    <row r="6098" spans="1:10">
      <c r="A6098" s="89">
        <v>41893</v>
      </c>
      <c r="B6098" s="90">
        <v>0.83333333333333337</v>
      </c>
      <c r="C6098" s="91">
        <f t="shared" si="190"/>
        <v>41893.833333333336</v>
      </c>
      <c r="D6098" s="91">
        <f t="shared" si="191"/>
        <v>41893.791666666672</v>
      </c>
      <c r="E6098" s="88" t="s">
        <v>142</v>
      </c>
      <c r="F6098" s="88">
        <v>30.333210000000001</v>
      </c>
      <c r="G6098" s="88">
        <v>10.367660000000001</v>
      </c>
      <c r="H6098" s="88">
        <v>11.03608</v>
      </c>
      <c r="I6098" s="88">
        <v>40.539740000000002</v>
      </c>
      <c r="J6098" s="88">
        <v>13.541930000000001</v>
      </c>
    </row>
    <row r="6099" spans="1:10">
      <c r="A6099" s="89">
        <v>41893</v>
      </c>
      <c r="B6099" s="90">
        <v>0.875</v>
      </c>
      <c r="C6099" s="91">
        <f t="shared" si="190"/>
        <v>41893.875</v>
      </c>
      <c r="D6099" s="91">
        <f t="shared" si="191"/>
        <v>41893.833333333336</v>
      </c>
      <c r="E6099" s="88" t="s">
        <v>142</v>
      </c>
      <c r="F6099" s="88">
        <v>29.00067</v>
      </c>
      <c r="G6099" s="88">
        <v>9.74132</v>
      </c>
      <c r="H6099" s="88">
        <v>9.7398799999999994</v>
      </c>
      <c r="I6099" s="88">
        <v>42.919370000000001</v>
      </c>
      <c r="J6099" s="88">
        <v>9.1690000000000005</v>
      </c>
    </row>
    <row r="6100" spans="1:10">
      <c r="A6100" s="89">
        <v>41893</v>
      </c>
      <c r="B6100" s="90">
        <v>0.91666666666666663</v>
      </c>
      <c r="C6100" s="91">
        <f t="shared" si="190"/>
        <v>41893.916666666664</v>
      </c>
      <c r="D6100" s="91">
        <f t="shared" si="191"/>
        <v>41893.875</v>
      </c>
      <c r="E6100" s="88" t="s">
        <v>142</v>
      </c>
      <c r="F6100" s="88">
        <v>19.16564</v>
      </c>
      <c r="G6100" s="88">
        <v>12.62298</v>
      </c>
      <c r="H6100" s="88">
        <v>11.98038</v>
      </c>
      <c r="I6100" s="88">
        <v>44.728119999999997</v>
      </c>
      <c r="J6100" s="88">
        <v>8.3614499999999996</v>
      </c>
    </row>
    <row r="6101" spans="1:10">
      <c r="A6101" s="89">
        <v>41893</v>
      </c>
      <c r="B6101" s="90">
        <v>0.95833333333333337</v>
      </c>
      <c r="C6101" s="91">
        <f t="shared" si="190"/>
        <v>41893.958333333336</v>
      </c>
      <c r="D6101" s="91">
        <f t="shared" si="191"/>
        <v>41893.916666666672</v>
      </c>
      <c r="E6101" s="88" t="s">
        <v>142</v>
      </c>
      <c r="F6101" s="88">
        <v>12.35905</v>
      </c>
      <c r="G6101" s="88">
        <v>8.7745499999999996</v>
      </c>
      <c r="H6101" s="88">
        <v>10.27108</v>
      </c>
      <c r="I6101" s="88">
        <v>31.814920000000001</v>
      </c>
      <c r="J6101" s="88">
        <v>6.7946299999999997</v>
      </c>
    </row>
    <row r="6102" spans="1:10">
      <c r="A6102" s="89">
        <v>41893</v>
      </c>
      <c r="B6102" s="92">
        <v>1</v>
      </c>
      <c r="C6102" s="91">
        <f t="shared" si="190"/>
        <v>41894</v>
      </c>
      <c r="D6102" s="91">
        <f t="shared" si="191"/>
        <v>41893.958333333336</v>
      </c>
      <c r="E6102" s="88" t="s">
        <v>142</v>
      </c>
      <c r="F6102" s="88">
        <v>11.38416</v>
      </c>
      <c r="G6102" s="88">
        <v>6.6765400000000001</v>
      </c>
      <c r="H6102" s="88">
        <v>9.2110800000000008</v>
      </c>
      <c r="I6102" s="88">
        <v>30.22993</v>
      </c>
      <c r="J6102" s="88">
        <v>7.7446700000000002</v>
      </c>
    </row>
    <row r="6103" spans="1:10">
      <c r="A6103" s="89">
        <v>41894</v>
      </c>
      <c r="B6103" s="90">
        <v>4.1666666666666664E-2</v>
      </c>
      <c r="C6103" s="91">
        <f t="shared" si="190"/>
        <v>41894.041666666664</v>
      </c>
      <c r="D6103" s="91">
        <f t="shared" si="191"/>
        <v>41894</v>
      </c>
      <c r="E6103" s="88" t="s">
        <v>142</v>
      </c>
      <c r="F6103" s="88">
        <v>8.7025100000000002</v>
      </c>
      <c r="G6103" s="88">
        <v>5.1771399999999996</v>
      </c>
      <c r="H6103" s="88">
        <v>8.8918499999999998</v>
      </c>
      <c r="I6103" s="88">
        <v>23.161010000000001</v>
      </c>
      <c r="J6103" s="88">
        <v>6.8955200000000003</v>
      </c>
    </row>
    <row r="6104" spans="1:10">
      <c r="A6104" s="89">
        <v>41894</v>
      </c>
      <c r="B6104" s="90">
        <v>8.3333333333333329E-2</v>
      </c>
      <c r="C6104" s="91">
        <f t="shared" si="190"/>
        <v>41894.083333333336</v>
      </c>
      <c r="D6104" s="91">
        <f t="shared" si="191"/>
        <v>41894.041666666672</v>
      </c>
      <c r="E6104" s="88" t="s">
        <v>142</v>
      </c>
      <c r="G6104" s="88">
        <v>3.5457800000000002</v>
      </c>
      <c r="I6104" s="88">
        <v>20.82968</v>
      </c>
      <c r="J6104" s="88">
        <v>12.032970000000001</v>
      </c>
    </row>
    <row r="6105" spans="1:10">
      <c r="A6105" s="89">
        <v>41894</v>
      </c>
      <c r="B6105" s="90">
        <v>0.125</v>
      </c>
      <c r="C6105" s="91">
        <f t="shared" si="190"/>
        <v>41894.125</v>
      </c>
      <c r="D6105" s="91">
        <f t="shared" si="191"/>
        <v>41894.083333333336</v>
      </c>
      <c r="E6105" s="88" t="s">
        <v>142</v>
      </c>
      <c r="F6105" s="88">
        <v>9.4080700000000004</v>
      </c>
      <c r="G6105" s="88">
        <v>3.2579400000000001</v>
      </c>
      <c r="H6105" s="88">
        <v>12.92754</v>
      </c>
      <c r="I6105" s="88">
        <v>27.868469999999999</v>
      </c>
      <c r="J6105" s="88">
        <v>9.8919300000000003</v>
      </c>
    </row>
    <row r="6106" spans="1:10">
      <c r="A6106" s="89">
        <v>41894</v>
      </c>
      <c r="B6106" s="90">
        <v>0.16666666666666666</v>
      </c>
      <c r="C6106" s="91">
        <f t="shared" si="190"/>
        <v>41894.166666666664</v>
      </c>
      <c r="D6106" s="91">
        <f t="shared" si="191"/>
        <v>41894.125</v>
      </c>
      <c r="E6106" s="88" t="s">
        <v>142</v>
      </c>
      <c r="F6106" s="88">
        <v>15.49794</v>
      </c>
      <c r="G6106" s="88">
        <v>4.04589</v>
      </c>
      <c r="H6106" s="88">
        <v>11.9842</v>
      </c>
      <c r="I6106" s="88">
        <v>34.089829999999999</v>
      </c>
      <c r="J6106" s="88">
        <v>14.45946</v>
      </c>
    </row>
    <row r="6107" spans="1:10">
      <c r="A6107" s="89">
        <v>41894</v>
      </c>
      <c r="B6107" s="90">
        <v>0.20833333333333334</v>
      </c>
      <c r="C6107" s="91">
        <f t="shared" si="190"/>
        <v>41894.208333333336</v>
      </c>
      <c r="D6107" s="91">
        <f t="shared" si="191"/>
        <v>41894.166666666672</v>
      </c>
      <c r="E6107" s="88" t="s">
        <v>142</v>
      </c>
      <c r="F6107" s="88">
        <v>19.00977</v>
      </c>
      <c r="G6107" s="88">
        <v>3.4133300000000002</v>
      </c>
      <c r="H6107" s="88">
        <v>9.8594200000000001</v>
      </c>
      <c r="I6107" s="88">
        <v>46.314529999999998</v>
      </c>
      <c r="J6107" s="88">
        <v>16.408770000000001</v>
      </c>
    </row>
    <row r="6108" spans="1:10">
      <c r="A6108" s="89">
        <v>41894</v>
      </c>
      <c r="B6108" s="90">
        <v>0.25</v>
      </c>
      <c r="C6108" s="91">
        <f t="shared" si="190"/>
        <v>41894.25</v>
      </c>
      <c r="D6108" s="91">
        <f t="shared" si="191"/>
        <v>41894.208333333336</v>
      </c>
      <c r="E6108" s="88" t="s">
        <v>142</v>
      </c>
      <c r="F6108" s="88">
        <v>18.834779999999999</v>
      </c>
      <c r="G6108" s="88">
        <v>2.92469</v>
      </c>
      <c r="H6108" s="88">
        <v>8.0310699999999997</v>
      </c>
      <c r="I6108" s="88">
        <v>50.248550000000002</v>
      </c>
      <c r="J6108" s="88">
        <v>19.144600000000001</v>
      </c>
    </row>
    <row r="6109" spans="1:10">
      <c r="A6109" s="89">
        <v>41894</v>
      </c>
      <c r="B6109" s="90">
        <v>0.29166666666666669</v>
      </c>
      <c r="C6109" s="91">
        <f t="shared" si="190"/>
        <v>41894.291666666664</v>
      </c>
      <c r="D6109" s="91">
        <f t="shared" si="191"/>
        <v>41894.25</v>
      </c>
      <c r="E6109" s="88" t="s">
        <v>142</v>
      </c>
      <c r="F6109" s="88">
        <v>37.340130000000002</v>
      </c>
      <c r="G6109" s="88">
        <v>2.5723099999999999</v>
      </c>
      <c r="H6109" s="88">
        <v>11.40424</v>
      </c>
      <c r="I6109" s="88">
        <v>41.838329999999999</v>
      </c>
      <c r="J6109" s="88">
        <v>11.739879999999999</v>
      </c>
    </row>
    <row r="6110" spans="1:10">
      <c r="A6110" s="89">
        <v>41894</v>
      </c>
      <c r="B6110" s="90">
        <v>0.33333333333333331</v>
      </c>
      <c r="C6110" s="91">
        <f t="shared" si="190"/>
        <v>41894.333333333336</v>
      </c>
      <c r="D6110" s="91">
        <f t="shared" si="191"/>
        <v>41894.291666666672</v>
      </c>
      <c r="E6110" s="88" t="s">
        <v>142</v>
      </c>
      <c r="F6110" s="88">
        <v>39.522289999999998</v>
      </c>
      <c r="G6110" s="88">
        <v>5.7924800000000003</v>
      </c>
      <c r="H6110" s="88">
        <v>15.49986</v>
      </c>
      <c r="I6110" s="88">
        <v>40.631059999999998</v>
      </c>
      <c r="J6110" s="88">
        <v>8.5995600000000003</v>
      </c>
    </row>
    <row r="6111" spans="1:10">
      <c r="A6111" s="89">
        <v>41894</v>
      </c>
      <c r="B6111" s="90">
        <v>0.375</v>
      </c>
      <c r="C6111" s="91">
        <f t="shared" si="190"/>
        <v>41894.375</v>
      </c>
      <c r="D6111" s="91">
        <f t="shared" si="191"/>
        <v>41894.333333333336</v>
      </c>
      <c r="E6111" s="88" t="s">
        <v>142</v>
      </c>
      <c r="F6111" s="88">
        <v>40.593769999999999</v>
      </c>
      <c r="G6111" s="88">
        <v>5.1532299999999998</v>
      </c>
      <c r="H6111" s="88">
        <v>16.491969999999998</v>
      </c>
      <c r="I6111" s="88">
        <v>45.556710000000002</v>
      </c>
      <c r="J6111" s="88">
        <v>4.6076899999999998</v>
      </c>
    </row>
    <row r="6112" spans="1:10">
      <c r="A6112" s="89">
        <v>41894</v>
      </c>
      <c r="B6112" s="90">
        <v>0.41666666666666669</v>
      </c>
      <c r="C6112" s="91">
        <f t="shared" si="190"/>
        <v>41894.416666666664</v>
      </c>
      <c r="D6112" s="91">
        <f t="shared" si="191"/>
        <v>41894.375</v>
      </c>
      <c r="E6112" s="88" t="s">
        <v>142</v>
      </c>
      <c r="F6112" s="88">
        <v>52.592790000000001</v>
      </c>
      <c r="G6112" s="88">
        <v>4.55701</v>
      </c>
      <c r="H6112" s="88">
        <v>11.38129</v>
      </c>
      <c r="I6112" s="88">
        <v>44.437420000000003</v>
      </c>
      <c r="J6112" s="88">
        <v>4.7955899999999998</v>
      </c>
    </row>
    <row r="6113" spans="1:10">
      <c r="A6113" s="89">
        <v>41894</v>
      </c>
      <c r="B6113" s="90">
        <v>0.45833333333333331</v>
      </c>
      <c r="C6113" s="91">
        <f t="shared" si="190"/>
        <v>41894.458333333336</v>
      </c>
      <c r="D6113" s="91">
        <f t="shared" si="191"/>
        <v>41894.416666666672</v>
      </c>
      <c r="E6113" s="88" t="s">
        <v>142</v>
      </c>
      <c r="F6113" s="88">
        <v>45.269829999999999</v>
      </c>
      <c r="G6113" s="88">
        <v>5.6261000000000001</v>
      </c>
      <c r="H6113" s="88">
        <v>8.5976400000000002</v>
      </c>
      <c r="I6113" s="88">
        <v>32.676020000000001</v>
      </c>
      <c r="J6113" s="88">
        <v>2.3753299999999999</v>
      </c>
    </row>
    <row r="6114" spans="1:10">
      <c r="A6114" s="89">
        <v>41894</v>
      </c>
      <c r="B6114" s="90">
        <v>0.5</v>
      </c>
      <c r="C6114" s="91">
        <f t="shared" si="190"/>
        <v>41894.5</v>
      </c>
      <c r="D6114" s="91">
        <f t="shared" si="191"/>
        <v>41894.458333333336</v>
      </c>
      <c r="E6114" s="88" t="s">
        <v>142</v>
      </c>
      <c r="F6114" s="88">
        <v>40.680790000000002</v>
      </c>
      <c r="G6114" s="88">
        <v>7.0499499999999999</v>
      </c>
      <c r="H6114" s="88">
        <v>8.8319299999999998</v>
      </c>
      <c r="I6114" s="88">
        <v>30.800329999999999</v>
      </c>
      <c r="J6114" s="88">
        <v>2.51972</v>
      </c>
    </row>
    <row r="6115" spans="1:10">
      <c r="A6115" s="89">
        <v>41894</v>
      </c>
      <c r="B6115" s="90">
        <v>0.54166666666666663</v>
      </c>
      <c r="C6115" s="91">
        <f t="shared" si="190"/>
        <v>41894.541666666664</v>
      </c>
      <c r="D6115" s="91">
        <f t="shared" si="191"/>
        <v>41894.5</v>
      </c>
      <c r="E6115" s="88" t="s">
        <v>142</v>
      </c>
      <c r="F6115" s="88">
        <v>40.122340000000001</v>
      </c>
      <c r="G6115" s="88">
        <v>9.3903800000000004</v>
      </c>
      <c r="H6115" s="88">
        <v>9.0585599999999999</v>
      </c>
      <c r="I6115" s="88">
        <v>37.001620000000003</v>
      </c>
      <c r="J6115" s="88">
        <v>4.9275599999999997</v>
      </c>
    </row>
    <row r="6116" spans="1:10">
      <c r="A6116" s="89">
        <v>41894</v>
      </c>
      <c r="B6116" s="90">
        <v>0.58333333333333337</v>
      </c>
      <c r="C6116" s="91">
        <f t="shared" si="190"/>
        <v>41894.583333333336</v>
      </c>
      <c r="D6116" s="91">
        <f t="shared" si="191"/>
        <v>41894.541666666672</v>
      </c>
      <c r="E6116" s="88" t="s">
        <v>142</v>
      </c>
      <c r="F6116" s="88">
        <v>34.228969999999997</v>
      </c>
      <c r="G6116" s="88">
        <v>17.469249999999999</v>
      </c>
      <c r="H6116" s="88">
        <v>8.9911399999999997</v>
      </c>
      <c r="I6116" s="88">
        <v>37.123539999999998</v>
      </c>
      <c r="J6116" s="88">
        <v>5.6600400000000004</v>
      </c>
    </row>
    <row r="6117" spans="1:10">
      <c r="A6117" s="89">
        <v>41894</v>
      </c>
      <c r="B6117" s="90">
        <v>0.625</v>
      </c>
      <c r="C6117" s="91">
        <f t="shared" si="190"/>
        <v>41894.625</v>
      </c>
      <c r="D6117" s="91">
        <f t="shared" si="191"/>
        <v>41894.583333333336</v>
      </c>
      <c r="E6117" s="88" t="s">
        <v>142</v>
      </c>
      <c r="F6117" s="88">
        <v>39.061860000000003</v>
      </c>
      <c r="G6117" s="88">
        <v>18.263100000000001</v>
      </c>
      <c r="H6117" s="88">
        <v>8.9304199999999998</v>
      </c>
      <c r="I6117" s="88">
        <v>33.788139999999999</v>
      </c>
      <c r="J6117" s="88">
        <v>8.7037899999999997</v>
      </c>
    </row>
    <row r="6118" spans="1:10">
      <c r="A6118" s="89">
        <v>41894</v>
      </c>
      <c r="B6118" s="90">
        <v>0.66666666666666663</v>
      </c>
      <c r="C6118" s="91">
        <f t="shared" si="190"/>
        <v>41894.666666666664</v>
      </c>
      <c r="D6118" s="91">
        <f t="shared" si="191"/>
        <v>41894.625</v>
      </c>
      <c r="E6118" s="88" t="s">
        <v>142</v>
      </c>
      <c r="F6118" s="88">
        <v>29.687259999999998</v>
      </c>
      <c r="G6118" s="88">
        <v>18.87398</v>
      </c>
      <c r="H6118" s="88">
        <v>9.46448</v>
      </c>
      <c r="I6118" s="88">
        <v>36.791719999999998</v>
      </c>
      <c r="J6118" s="88">
        <v>11.32009</v>
      </c>
    </row>
    <row r="6119" spans="1:10">
      <c r="A6119" s="89">
        <v>41894</v>
      </c>
      <c r="B6119" s="90">
        <v>0.70833333333333337</v>
      </c>
      <c r="C6119" s="91">
        <f t="shared" si="190"/>
        <v>41894.708333333336</v>
      </c>
      <c r="D6119" s="91">
        <f t="shared" si="191"/>
        <v>41894.666666666672</v>
      </c>
      <c r="E6119" s="88" t="s">
        <v>142</v>
      </c>
      <c r="F6119" s="88">
        <v>27.834050000000001</v>
      </c>
      <c r="G6119" s="88">
        <v>17.94021</v>
      </c>
      <c r="H6119" s="88">
        <v>12.365270000000001</v>
      </c>
      <c r="I6119" s="88">
        <v>38.412080000000003</v>
      </c>
      <c r="J6119" s="88">
        <v>13.223979999999999</v>
      </c>
    </row>
    <row r="6120" spans="1:10">
      <c r="A6120" s="89">
        <v>41894</v>
      </c>
      <c r="B6120" s="90">
        <v>0.75</v>
      </c>
      <c r="C6120" s="91">
        <f t="shared" si="190"/>
        <v>41894.75</v>
      </c>
      <c r="D6120" s="91">
        <f t="shared" si="191"/>
        <v>41894.708333333336</v>
      </c>
      <c r="E6120" s="88" t="s">
        <v>142</v>
      </c>
      <c r="F6120" s="88">
        <v>24.37912</v>
      </c>
      <c r="G6120" s="88">
        <v>14.21992</v>
      </c>
      <c r="H6120" s="88">
        <v>14.717639999999999</v>
      </c>
      <c r="I6120" s="88">
        <v>37.409460000000003</v>
      </c>
      <c r="J6120" s="88">
        <v>10.74968</v>
      </c>
    </row>
    <row r="6121" spans="1:10">
      <c r="A6121" s="89">
        <v>41894</v>
      </c>
      <c r="B6121" s="90">
        <v>0.79166666666666663</v>
      </c>
      <c r="C6121" s="91">
        <f t="shared" si="190"/>
        <v>41894.791666666664</v>
      </c>
      <c r="D6121" s="91">
        <f t="shared" si="191"/>
        <v>41894.75</v>
      </c>
      <c r="E6121" s="88" t="s">
        <v>142</v>
      </c>
      <c r="F6121" s="88">
        <v>36.075009999999999</v>
      </c>
      <c r="G6121" s="88">
        <v>11.631830000000001</v>
      </c>
      <c r="H6121" s="88">
        <v>14.466150000000001</v>
      </c>
      <c r="I6121" s="88">
        <v>38.196930000000002</v>
      </c>
      <c r="J6121" s="88">
        <v>9.3224800000000005</v>
      </c>
    </row>
    <row r="6122" spans="1:10">
      <c r="A6122" s="89">
        <v>41894</v>
      </c>
      <c r="B6122" s="90">
        <v>0.83333333333333337</v>
      </c>
      <c r="C6122" s="91">
        <f t="shared" si="190"/>
        <v>41894.833333333336</v>
      </c>
      <c r="D6122" s="91">
        <f t="shared" si="191"/>
        <v>41894.791666666672</v>
      </c>
      <c r="E6122" s="88" t="s">
        <v>142</v>
      </c>
      <c r="F6122" s="88">
        <v>33.259329999999999</v>
      </c>
      <c r="G6122" s="88">
        <v>10.21275</v>
      </c>
      <c r="H6122" s="88">
        <v>16.06118</v>
      </c>
      <c r="I6122" s="88">
        <v>34.823279999999997</v>
      </c>
      <c r="J6122" s="88">
        <v>9.1795200000000001</v>
      </c>
    </row>
    <row r="6123" spans="1:10">
      <c r="A6123" s="89">
        <v>41894</v>
      </c>
      <c r="B6123" s="90">
        <v>0.875</v>
      </c>
      <c r="C6123" s="91">
        <f t="shared" si="190"/>
        <v>41894.875</v>
      </c>
      <c r="D6123" s="91">
        <f t="shared" si="191"/>
        <v>41894.833333333336</v>
      </c>
      <c r="E6123" s="88" t="s">
        <v>142</v>
      </c>
      <c r="F6123" s="88">
        <v>26.327000000000002</v>
      </c>
      <c r="G6123" s="88">
        <v>12.016719999999999</v>
      </c>
      <c r="H6123" s="88">
        <v>12.3428</v>
      </c>
      <c r="I6123" s="88">
        <v>28.532589999999999</v>
      </c>
      <c r="J6123" s="88">
        <v>10.74921</v>
      </c>
    </row>
    <row r="6124" spans="1:10">
      <c r="A6124" s="89">
        <v>41894</v>
      </c>
      <c r="B6124" s="90">
        <v>0.91666666666666663</v>
      </c>
      <c r="C6124" s="91">
        <f t="shared" si="190"/>
        <v>41894.916666666664</v>
      </c>
      <c r="D6124" s="91">
        <f t="shared" si="191"/>
        <v>41894.875</v>
      </c>
      <c r="E6124" s="88" t="s">
        <v>142</v>
      </c>
      <c r="F6124" s="88">
        <v>22.45562</v>
      </c>
      <c r="G6124" s="88">
        <v>11.67342</v>
      </c>
      <c r="H6124" s="88">
        <v>8.5058399999999992</v>
      </c>
      <c r="I6124" s="88">
        <v>25.99231</v>
      </c>
      <c r="J6124" s="88">
        <v>10.130509999999999</v>
      </c>
    </row>
    <row r="6125" spans="1:10">
      <c r="A6125" s="89">
        <v>41894</v>
      </c>
      <c r="B6125" s="90">
        <v>0.95833333333333337</v>
      </c>
      <c r="C6125" s="91">
        <f t="shared" si="190"/>
        <v>41894.958333333336</v>
      </c>
      <c r="D6125" s="91">
        <f t="shared" si="191"/>
        <v>41894.916666666672</v>
      </c>
      <c r="E6125" s="88" t="s">
        <v>142</v>
      </c>
      <c r="F6125" s="88">
        <v>20.940439999999999</v>
      </c>
      <c r="G6125" s="88">
        <v>12.31268</v>
      </c>
      <c r="H6125" s="88">
        <v>6.7960700000000003</v>
      </c>
      <c r="I6125" s="88">
        <v>24.827120000000001</v>
      </c>
      <c r="J6125" s="88">
        <v>7.8474700000000004</v>
      </c>
    </row>
    <row r="6126" spans="1:10">
      <c r="A6126" s="89">
        <v>41894</v>
      </c>
      <c r="B6126" s="92">
        <v>1</v>
      </c>
      <c r="C6126" s="91">
        <f t="shared" si="190"/>
        <v>41895</v>
      </c>
      <c r="D6126" s="91">
        <f t="shared" si="191"/>
        <v>41894.958333333336</v>
      </c>
      <c r="E6126" s="88" t="s">
        <v>142</v>
      </c>
      <c r="F6126" s="88">
        <v>14.87064</v>
      </c>
      <c r="G6126" s="88">
        <v>12.017189999999999</v>
      </c>
      <c r="H6126" s="88">
        <v>6.9141700000000004</v>
      </c>
      <c r="I6126" s="88">
        <v>25.327719999999999</v>
      </c>
      <c r="J6126" s="88">
        <v>7.8952799999999996</v>
      </c>
    </row>
    <row r="6127" spans="1:10">
      <c r="A6127" s="89">
        <v>41895</v>
      </c>
      <c r="B6127" s="90">
        <v>4.1666666666666664E-2</v>
      </c>
      <c r="C6127" s="91">
        <f t="shared" si="190"/>
        <v>41895.041666666664</v>
      </c>
      <c r="D6127" s="91">
        <f t="shared" si="191"/>
        <v>41895</v>
      </c>
      <c r="E6127" s="88" t="s">
        <v>142</v>
      </c>
      <c r="F6127" s="88">
        <v>11.863239999999999</v>
      </c>
      <c r="G6127" s="88">
        <v>11.795030000000001</v>
      </c>
      <c r="H6127" s="88">
        <v>7.5658500000000002</v>
      </c>
      <c r="I6127" s="88">
        <v>24.879709999999999</v>
      </c>
      <c r="J6127" s="88">
        <v>5.0403900000000004</v>
      </c>
    </row>
    <row r="6128" spans="1:10">
      <c r="A6128" s="89">
        <v>41895</v>
      </c>
      <c r="B6128" s="90">
        <v>8.3333333333333329E-2</v>
      </c>
      <c r="C6128" s="91">
        <f t="shared" si="190"/>
        <v>41895.083333333336</v>
      </c>
      <c r="D6128" s="91">
        <f t="shared" si="191"/>
        <v>41895.041666666672</v>
      </c>
      <c r="E6128" s="88" t="s">
        <v>142</v>
      </c>
      <c r="G6128" s="88">
        <v>6.7817299999999996</v>
      </c>
      <c r="I6128" s="88">
        <v>27.983699999999999</v>
      </c>
      <c r="J6128" s="88">
        <v>3.18527</v>
      </c>
    </row>
    <row r="6129" spans="1:10">
      <c r="A6129" s="89">
        <v>41895</v>
      </c>
      <c r="B6129" s="90">
        <v>0.125</v>
      </c>
      <c r="C6129" s="91">
        <f t="shared" si="190"/>
        <v>41895.125</v>
      </c>
      <c r="D6129" s="91">
        <f t="shared" si="191"/>
        <v>41895.083333333336</v>
      </c>
      <c r="E6129" s="88" t="s">
        <v>142</v>
      </c>
      <c r="F6129" s="88">
        <v>6.7659500000000001</v>
      </c>
      <c r="G6129" s="88">
        <v>4.4513400000000001</v>
      </c>
      <c r="H6129" s="88">
        <v>12.697570000000001</v>
      </c>
      <c r="I6129" s="88">
        <v>22.23329</v>
      </c>
      <c r="J6129" s="88">
        <v>2.37676</v>
      </c>
    </row>
    <row r="6130" spans="1:10">
      <c r="A6130" s="89">
        <v>41895</v>
      </c>
      <c r="B6130" s="90">
        <v>0.16666666666666666</v>
      </c>
      <c r="C6130" s="91">
        <f t="shared" si="190"/>
        <v>41895.166666666664</v>
      </c>
      <c r="D6130" s="91">
        <f t="shared" si="191"/>
        <v>41895.125</v>
      </c>
      <c r="E6130" s="88" t="s">
        <v>142</v>
      </c>
      <c r="F6130" s="88">
        <v>6.3122100000000003</v>
      </c>
      <c r="G6130" s="88">
        <v>3.2402500000000001</v>
      </c>
      <c r="H6130" s="88">
        <v>9.4515799999999999</v>
      </c>
      <c r="I6130" s="88">
        <v>21.569649999999999</v>
      </c>
      <c r="J6130" s="88">
        <v>2.9003100000000002</v>
      </c>
    </row>
    <row r="6131" spans="1:10">
      <c r="A6131" s="89">
        <v>41895</v>
      </c>
      <c r="B6131" s="90">
        <v>0.20833333333333334</v>
      </c>
      <c r="C6131" s="91">
        <f t="shared" si="190"/>
        <v>41895.208333333336</v>
      </c>
      <c r="D6131" s="91">
        <f t="shared" si="191"/>
        <v>41895.166666666672</v>
      </c>
      <c r="E6131" s="88" t="s">
        <v>142</v>
      </c>
      <c r="F6131" s="88">
        <v>8.9677100000000003</v>
      </c>
      <c r="G6131" s="88">
        <v>2.7611699999999999</v>
      </c>
      <c r="H6131" s="88">
        <v>6.3805800000000001</v>
      </c>
      <c r="I6131" s="88">
        <v>12.633979999999999</v>
      </c>
      <c r="J6131" s="88">
        <v>5.6595700000000004</v>
      </c>
    </row>
    <row r="6132" spans="1:10">
      <c r="A6132" s="89">
        <v>41895</v>
      </c>
      <c r="B6132" s="90">
        <v>0.25</v>
      </c>
      <c r="C6132" s="91">
        <f t="shared" si="190"/>
        <v>41895.25</v>
      </c>
      <c r="D6132" s="91">
        <f t="shared" si="191"/>
        <v>41895.208333333336</v>
      </c>
      <c r="E6132" s="88" t="s">
        <v>142</v>
      </c>
      <c r="F6132" s="88">
        <v>26.179729999999999</v>
      </c>
      <c r="G6132" s="88">
        <v>3.2507700000000002</v>
      </c>
      <c r="H6132" s="88">
        <v>5.4969999999999999</v>
      </c>
      <c r="I6132" s="88">
        <v>26.76878</v>
      </c>
      <c r="J6132" s="88">
        <v>4.13626</v>
      </c>
    </row>
    <row r="6133" spans="1:10">
      <c r="A6133" s="89">
        <v>41895</v>
      </c>
      <c r="B6133" s="90">
        <v>0.29166666666666669</v>
      </c>
      <c r="C6133" s="91">
        <f t="shared" si="190"/>
        <v>41895.291666666664</v>
      </c>
      <c r="D6133" s="91">
        <f t="shared" si="191"/>
        <v>41895.25</v>
      </c>
      <c r="E6133" s="88" t="s">
        <v>142</v>
      </c>
      <c r="F6133" s="88">
        <v>24.538329999999998</v>
      </c>
      <c r="G6133" s="88">
        <v>3.8881100000000002</v>
      </c>
      <c r="H6133" s="88">
        <v>6.7410800000000002</v>
      </c>
      <c r="I6133" s="88">
        <v>20.488610000000001</v>
      </c>
      <c r="J6133" s="88">
        <v>5.70547</v>
      </c>
    </row>
    <row r="6134" spans="1:10">
      <c r="A6134" s="89">
        <v>41895</v>
      </c>
      <c r="B6134" s="90">
        <v>0.33333333333333331</v>
      </c>
      <c r="C6134" s="91">
        <f t="shared" si="190"/>
        <v>41895.333333333336</v>
      </c>
      <c r="D6134" s="91">
        <f t="shared" si="191"/>
        <v>41895.291666666672</v>
      </c>
      <c r="E6134" s="88" t="s">
        <v>142</v>
      </c>
      <c r="F6134" s="88">
        <v>36.358539999999998</v>
      </c>
      <c r="G6134" s="88">
        <v>5.6935099999999998</v>
      </c>
      <c r="H6134" s="88">
        <v>8.2371400000000001</v>
      </c>
      <c r="I6134" s="88">
        <v>19.952629999999999</v>
      </c>
      <c r="J6134" s="88">
        <v>4.3236800000000004</v>
      </c>
    </row>
    <row r="6135" spans="1:10">
      <c r="A6135" s="89">
        <v>41895</v>
      </c>
      <c r="B6135" s="90">
        <v>0.375</v>
      </c>
      <c r="C6135" s="91">
        <f t="shared" si="190"/>
        <v>41895.375</v>
      </c>
      <c r="D6135" s="91">
        <f t="shared" si="191"/>
        <v>41895.333333333336</v>
      </c>
      <c r="E6135" s="88" t="s">
        <v>142</v>
      </c>
      <c r="F6135" s="88">
        <v>36.30594</v>
      </c>
      <c r="G6135" s="88">
        <v>6.8601400000000003</v>
      </c>
      <c r="H6135" s="88">
        <v>5.8182999999999998</v>
      </c>
      <c r="I6135" s="88">
        <v>23.02985</v>
      </c>
      <c r="J6135" s="88">
        <v>2.6129500000000001</v>
      </c>
    </row>
    <row r="6136" spans="1:10">
      <c r="A6136" s="89">
        <v>41895</v>
      </c>
      <c r="B6136" s="90">
        <v>0.41666666666666669</v>
      </c>
      <c r="C6136" s="91">
        <f t="shared" si="190"/>
        <v>41895.416666666664</v>
      </c>
      <c r="D6136" s="91">
        <f t="shared" si="191"/>
        <v>41895.375</v>
      </c>
      <c r="E6136" s="88" t="s">
        <v>142</v>
      </c>
      <c r="F6136" s="88">
        <v>41.430010000000003</v>
      </c>
      <c r="G6136" s="88">
        <v>10.332280000000001</v>
      </c>
      <c r="H6136" s="88">
        <v>4.1496500000000003</v>
      </c>
      <c r="I6136" s="88">
        <v>24.318390000000001</v>
      </c>
      <c r="J6136" s="88">
        <v>1.9942599999999999</v>
      </c>
    </row>
    <row r="6137" spans="1:10">
      <c r="A6137" s="89">
        <v>41895</v>
      </c>
      <c r="B6137" s="90">
        <v>0.45833333333333331</v>
      </c>
      <c r="C6137" s="91">
        <f t="shared" si="190"/>
        <v>41895.458333333336</v>
      </c>
      <c r="D6137" s="91">
        <f t="shared" si="191"/>
        <v>41895.416666666672</v>
      </c>
      <c r="E6137" s="88" t="s">
        <v>142</v>
      </c>
      <c r="F6137" s="88">
        <v>44.730980000000002</v>
      </c>
      <c r="G6137" s="88">
        <v>6.8998200000000001</v>
      </c>
      <c r="H6137" s="88">
        <v>4.8673099999999998</v>
      </c>
      <c r="I6137" s="88">
        <v>25.44247</v>
      </c>
      <c r="J6137" s="88">
        <v>1.3779600000000001</v>
      </c>
    </row>
    <row r="6138" spans="1:10">
      <c r="A6138" s="89">
        <v>41895</v>
      </c>
      <c r="B6138" s="90">
        <v>0.5</v>
      </c>
      <c r="C6138" s="91">
        <f t="shared" si="190"/>
        <v>41895.5</v>
      </c>
      <c r="D6138" s="91">
        <f t="shared" si="191"/>
        <v>41895.458333333336</v>
      </c>
      <c r="E6138" s="88" t="s">
        <v>142</v>
      </c>
      <c r="F6138" s="88">
        <v>39.578229999999998</v>
      </c>
      <c r="G6138" s="88">
        <v>5.7757500000000004</v>
      </c>
      <c r="H6138" s="88">
        <v>8.4929299999999994</v>
      </c>
      <c r="I6138" s="88">
        <v>24.359030000000001</v>
      </c>
      <c r="J6138" s="88">
        <v>2.4719099999999998</v>
      </c>
    </row>
    <row r="6139" spans="1:10">
      <c r="A6139" s="89">
        <v>41895</v>
      </c>
      <c r="B6139" s="90">
        <v>0.54166666666666663</v>
      </c>
      <c r="C6139" s="91">
        <f t="shared" si="190"/>
        <v>41895.541666666664</v>
      </c>
      <c r="D6139" s="91">
        <f t="shared" si="191"/>
        <v>41895.5</v>
      </c>
      <c r="E6139" s="88" t="s">
        <v>142</v>
      </c>
      <c r="F6139" s="88">
        <v>28.68702</v>
      </c>
      <c r="G6139" s="88">
        <v>13.01648</v>
      </c>
      <c r="H6139" s="88">
        <v>4.3332499999999996</v>
      </c>
      <c r="I6139" s="88">
        <v>24.77692</v>
      </c>
      <c r="J6139" s="88">
        <v>2.8041999999999998</v>
      </c>
    </row>
    <row r="6140" spans="1:10">
      <c r="A6140" s="89">
        <v>41895</v>
      </c>
      <c r="B6140" s="90">
        <v>0.58333333333333337</v>
      </c>
      <c r="C6140" s="91">
        <f t="shared" si="190"/>
        <v>41895.583333333336</v>
      </c>
      <c r="D6140" s="91">
        <f t="shared" si="191"/>
        <v>41895.541666666672</v>
      </c>
      <c r="E6140" s="88" t="s">
        <v>142</v>
      </c>
      <c r="F6140" s="88">
        <v>38.006160000000001</v>
      </c>
      <c r="G6140" s="88">
        <v>12.3667</v>
      </c>
      <c r="H6140" s="88">
        <v>4.6837099999999996</v>
      </c>
      <c r="I6140" s="88">
        <v>28.306429999999999</v>
      </c>
      <c r="J6140" s="88">
        <v>3.2808899999999999</v>
      </c>
    </row>
    <row r="6141" spans="1:10">
      <c r="A6141" s="89">
        <v>41895</v>
      </c>
      <c r="B6141" s="90">
        <v>0.625</v>
      </c>
      <c r="C6141" s="91">
        <f t="shared" si="190"/>
        <v>41895.625</v>
      </c>
      <c r="D6141" s="91">
        <f t="shared" si="191"/>
        <v>41895.583333333336</v>
      </c>
      <c r="E6141" s="88" t="s">
        <v>142</v>
      </c>
      <c r="F6141" s="88">
        <v>37.66525</v>
      </c>
      <c r="G6141" s="88">
        <v>10.367179999999999</v>
      </c>
      <c r="H6141" s="88">
        <v>3.79583</v>
      </c>
      <c r="I6141" s="88">
        <v>28.306429999999999</v>
      </c>
      <c r="J6141" s="88">
        <v>3.8995899999999999</v>
      </c>
    </row>
    <row r="6142" spans="1:10">
      <c r="A6142" s="89">
        <v>41895</v>
      </c>
      <c r="B6142" s="90">
        <v>0.66666666666666663</v>
      </c>
      <c r="C6142" s="91">
        <f t="shared" si="190"/>
        <v>41895.666666666664</v>
      </c>
      <c r="D6142" s="91">
        <f t="shared" si="191"/>
        <v>41895.625</v>
      </c>
      <c r="E6142" s="88" t="s">
        <v>142</v>
      </c>
      <c r="F6142" s="88">
        <v>33.17662</v>
      </c>
      <c r="G6142" s="88">
        <v>8.6535799999999998</v>
      </c>
      <c r="H6142" s="88">
        <v>3.8546399999999998</v>
      </c>
      <c r="I6142" s="88">
        <v>30.468990000000002</v>
      </c>
      <c r="J6142" s="88">
        <v>5.2785000000000002</v>
      </c>
    </row>
    <row r="6143" spans="1:10">
      <c r="A6143" s="89">
        <v>41895</v>
      </c>
      <c r="B6143" s="90">
        <v>0.70833333333333337</v>
      </c>
      <c r="C6143" s="91">
        <f t="shared" si="190"/>
        <v>41895.708333333336</v>
      </c>
      <c r="D6143" s="91">
        <f t="shared" si="191"/>
        <v>41895.666666666672</v>
      </c>
      <c r="E6143" s="88" t="s">
        <v>142</v>
      </c>
      <c r="F6143" s="88">
        <v>24.921309999999998</v>
      </c>
      <c r="G6143" s="88">
        <v>9.2894900000000007</v>
      </c>
      <c r="H6143" s="88">
        <v>6.1553800000000001</v>
      </c>
      <c r="I6143" s="88">
        <v>36.368099999999998</v>
      </c>
      <c r="J6143" s="88">
        <v>4.6129499999999997</v>
      </c>
    </row>
    <row r="6144" spans="1:10">
      <c r="A6144" s="89">
        <v>41895</v>
      </c>
      <c r="B6144" s="90">
        <v>0.75</v>
      </c>
      <c r="C6144" s="91">
        <f t="shared" si="190"/>
        <v>41895.75</v>
      </c>
      <c r="D6144" s="91">
        <f t="shared" si="191"/>
        <v>41895.708333333336</v>
      </c>
      <c r="E6144" s="88" t="s">
        <v>142</v>
      </c>
      <c r="F6144" s="88">
        <v>27.54</v>
      </c>
      <c r="G6144" s="88">
        <v>10.503450000000001</v>
      </c>
      <c r="H6144" s="88">
        <v>7.6275300000000001</v>
      </c>
      <c r="I6144" s="88">
        <v>28.05303</v>
      </c>
      <c r="J6144" s="88">
        <v>3.2808899999999999</v>
      </c>
    </row>
    <row r="6145" spans="1:10">
      <c r="A6145" s="89">
        <v>41895</v>
      </c>
      <c r="B6145" s="90">
        <v>0.79166666666666663</v>
      </c>
      <c r="C6145" s="91">
        <f t="shared" si="190"/>
        <v>41895.791666666664</v>
      </c>
      <c r="D6145" s="91">
        <f t="shared" si="191"/>
        <v>41895.75</v>
      </c>
      <c r="E6145" s="88" t="s">
        <v>142</v>
      </c>
      <c r="F6145" s="88">
        <v>30.716180000000001</v>
      </c>
      <c r="G6145" s="88">
        <v>9.9153599999999997</v>
      </c>
      <c r="H6145" s="88">
        <v>16.945709999999998</v>
      </c>
      <c r="I6145" s="88">
        <v>25.89095</v>
      </c>
      <c r="J6145" s="88">
        <v>3.5190000000000001</v>
      </c>
    </row>
    <row r="6146" spans="1:10">
      <c r="A6146" s="89">
        <v>41895</v>
      </c>
      <c r="B6146" s="90">
        <v>0.83333333333333337</v>
      </c>
      <c r="C6146" s="91">
        <f t="shared" si="190"/>
        <v>41895.833333333336</v>
      </c>
      <c r="D6146" s="91">
        <f t="shared" si="191"/>
        <v>41895.791666666672</v>
      </c>
      <c r="E6146" s="88" t="s">
        <v>142</v>
      </c>
      <c r="F6146" s="88">
        <v>25.268429999999999</v>
      </c>
      <c r="G6146" s="88">
        <v>8.3542799999999993</v>
      </c>
      <c r="H6146" s="88">
        <v>10.279210000000001</v>
      </c>
      <c r="I6146" s="88">
        <v>30.006170000000001</v>
      </c>
      <c r="J6146" s="88">
        <v>4.2797000000000001</v>
      </c>
    </row>
    <row r="6147" spans="1:10">
      <c r="A6147" s="89">
        <v>41895</v>
      </c>
      <c r="B6147" s="90">
        <v>0.875</v>
      </c>
      <c r="C6147" s="91">
        <f t="shared" si="190"/>
        <v>41895.875</v>
      </c>
      <c r="D6147" s="91">
        <f t="shared" si="191"/>
        <v>41895.833333333336</v>
      </c>
      <c r="E6147" s="88" t="s">
        <v>142</v>
      </c>
      <c r="F6147" s="88">
        <v>16.833829999999999</v>
      </c>
      <c r="G6147" s="88">
        <v>8.1701999999999995</v>
      </c>
      <c r="H6147" s="88">
        <v>5.2053500000000001</v>
      </c>
      <c r="I6147" s="88">
        <v>30.630120000000002</v>
      </c>
      <c r="J6147" s="88">
        <v>5.65909</v>
      </c>
    </row>
    <row r="6148" spans="1:10">
      <c r="A6148" s="89">
        <v>41895</v>
      </c>
      <c r="B6148" s="90">
        <v>0.91666666666666663</v>
      </c>
      <c r="C6148" s="91">
        <f t="shared" si="190"/>
        <v>41895.916666666664</v>
      </c>
      <c r="D6148" s="91">
        <f t="shared" si="191"/>
        <v>41895.875</v>
      </c>
      <c r="E6148" s="88" t="s">
        <v>142</v>
      </c>
      <c r="F6148" s="88">
        <v>19.24166</v>
      </c>
      <c r="G6148" s="88">
        <v>7.9316199999999997</v>
      </c>
      <c r="H6148" s="88">
        <v>4.4967699999999997</v>
      </c>
      <c r="I6148" s="88">
        <v>31.83548</v>
      </c>
      <c r="J6148" s="88">
        <v>6.6578900000000001</v>
      </c>
    </row>
    <row r="6149" spans="1:10">
      <c r="A6149" s="89">
        <v>41895</v>
      </c>
      <c r="B6149" s="90">
        <v>0.95833333333333337</v>
      </c>
      <c r="C6149" s="91">
        <f t="shared" si="190"/>
        <v>41895.958333333336</v>
      </c>
      <c r="D6149" s="91">
        <f t="shared" si="191"/>
        <v>41895.916666666672</v>
      </c>
      <c r="E6149" s="88" t="s">
        <v>142</v>
      </c>
      <c r="F6149" s="88">
        <v>14.714779999999999</v>
      </c>
      <c r="G6149" s="88">
        <v>7.2555500000000004</v>
      </c>
      <c r="H6149" s="88">
        <v>4.2562699999999998</v>
      </c>
      <c r="I6149" s="88">
        <v>22.235679999999999</v>
      </c>
      <c r="J6149" s="88">
        <v>6.1821599999999997</v>
      </c>
    </row>
    <row r="6150" spans="1:10">
      <c r="A6150" s="89">
        <v>41895</v>
      </c>
      <c r="B6150" s="92">
        <v>1</v>
      </c>
      <c r="C6150" s="91">
        <f t="shared" si="190"/>
        <v>41896</v>
      </c>
      <c r="D6150" s="91">
        <f t="shared" si="191"/>
        <v>41895.958333333336</v>
      </c>
      <c r="E6150" s="88" t="s">
        <v>142</v>
      </c>
      <c r="F6150" s="88">
        <v>11.23068</v>
      </c>
      <c r="G6150" s="88">
        <v>5.9789500000000002</v>
      </c>
      <c r="H6150" s="88">
        <v>6.2079800000000001</v>
      </c>
      <c r="I6150" s="88">
        <v>23.60838</v>
      </c>
      <c r="J6150" s="88">
        <v>5.2785000000000002</v>
      </c>
    </row>
    <row r="6151" spans="1:10">
      <c r="A6151" s="89">
        <v>41896</v>
      </c>
      <c r="B6151" s="90">
        <v>4.1666666666666664E-2</v>
      </c>
      <c r="C6151" s="91">
        <f t="shared" si="190"/>
        <v>41896.041666666664</v>
      </c>
      <c r="D6151" s="91">
        <f t="shared" si="191"/>
        <v>41896</v>
      </c>
      <c r="E6151" s="88" t="s">
        <v>142</v>
      </c>
      <c r="F6151" s="88">
        <v>9.9392600000000009</v>
      </c>
      <c r="G6151" s="88">
        <v>7.1240600000000001</v>
      </c>
      <c r="H6151" s="88">
        <v>7.0934600000000003</v>
      </c>
      <c r="I6151" s="88">
        <v>23.168030000000002</v>
      </c>
      <c r="J6151" s="88">
        <v>5.6495300000000004</v>
      </c>
    </row>
    <row r="6152" spans="1:10">
      <c r="A6152" s="89">
        <v>41896</v>
      </c>
      <c r="B6152" s="90">
        <v>8.3333333333333329E-2</v>
      </c>
      <c r="C6152" s="91">
        <f t="shared" ref="C6152:C6215" si="192">A6152+B6152</f>
        <v>41896.083333333336</v>
      </c>
      <c r="D6152" s="91">
        <f t="shared" ref="D6152:D6215" si="193">C6152-"01:00"</f>
        <v>41896.041666666672</v>
      </c>
      <c r="E6152" s="88" t="s">
        <v>142</v>
      </c>
      <c r="G6152" s="88">
        <v>6.34185</v>
      </c>
      <c r="I6152" s="88">
        <v>23.94323</v>
      </c>
      <c r="J6152" s="88">
        <v>6.2376199999999997</v>
      </c>
    </row>
    <row r="6153" spans="1:10">
      <c r="A6153" s="89">
        <v>41896</v>
      </c>
      <c r="B6153" s="90">
        <v>0.125</v>
      </c>
      <c r="C6153" s="91">
        <f t="shared" si="192"/>
        <v>41896.125</v>
      </c>
      <c r="D6153" s="91">
        <f t="shared" si="193"/>
        <v>41896.083333333336</v>
      </c>
      <c r="E6153" s="88" t="s">
        <v>142</v>
      </c>
      <c r="F6153" s="88">
        <v>14.64353</v>
      </c>
      <c r="G6153" s="88">
        <v>6.6186800000000003</v>
      </c>
      <c r="H6153" s="88">
        <v>5.4453699999999996</v>
      </c>
      <c r="I6153" s="88">
        <v>17.914870000000001</v>
      </c>
      <c r="J6153" s="88">
        <v>4.5704000000000002</v>
      </c>
    </row>
    <row r="6154" spans="1:10">
      <c r="A6154" s="89">
        <v>41896</v>
      </c>
      <c r="B6154" s="90">
        <v>0.16666666666666666</v>
      </c>
      <c r="C6154" s="91">
        <f t="shared" si="192"/>
        <v>41896.166666666664</v>
      </c>
      <c r="D6154" s="91">
        <f t="shared" si="193"/>
        <v>41896.125</v>
      </c>
      <c r="E6154" s="88" t="s">
        <v>142</v>
      </c>
      <c r="F6154" s="88">
        <v>12.62776</v>
      </c>
      <c r="G6154" s="88">
        <v>5.5945400000000003</v>
      </c>
      <c r="H6154" s="88">
        <v>4.5560499999999999</v>
      </c>
      <c r="I6154" s="88">
        <v>11.15418</v>
      </c>
      <c r="J6154" s="88">
        <v>3.3320500000000002</v>
      </c>
    </row>
    <row r="6155" spans="1:10">
      <c r="A6155" s="89">
        <v>41896</v>
      </c>
      <c r="B6155" s="90">
        <v>0.20833333333333334</v>
      </c>
      <c r="C6155" s="91">
        <f t="shared" si="192"/>
        <v>41896.208333333336</v>
      </c>
      <c r="D6155" s="91">
        <f t="shared" si="193"/>
        <v>41896.166666666672</v>
      </c>
      <c r="E6155" s="88" t="s">
        <v>142</v>
      </c>
      <c r="F6155" s="88">
        <v>12.2051</v>
      </c>
      <c r="G6155" s="88">
        <v>5.5911900000000001</v>
      </c>
      <c r="H6155" s="88">
        <v>4.7329600000000003</v>
      </c>
      <c r="I6155" s="88">
        <v>9.1221499999999995</v>
      </c>
      <c r="J6155" s="88">
        <v>4.3791500000000001</v>
      </c>
    </row>
    <row r="6156" spans="1:10">
      <c r="A6156" s="89">
        <v>41896</v>
      </c>
      <c r="B6156" s="90">
        <v>0.25</v>
      </c>
      <c r="C6156" s="91">
        <f t="shared" si="192"/>
        <v>41896.25</v>
      </c>
      <c r="D6156" s="91">
        <f t="shared" si="193"/>
        <v>41896.208333333336</v>
      </c>
      <c r="E6156" s="88" t="s">
        <v>142</v>
      </c>
      <c r="F6156" s="88">
        <v>17.77478</v>
      </c>
      <c r="G6156" s="88">
        <v>5.6370899999999997</v>
      </c>
      <c r="H6156" s="88">
        <v>8.6268100000000008</v>
      </c>
      <c r="I6156" s="88">
        <v>7.8359899999999998</v>
      </c>
      <c r="J6156" s="88">
        <v>3.1871800000000001</v>
      </c>
    </row>
    <row r="6157" spans="1:10">
      <c r="A6157" s="89">
        <v>41896</v>
      </c>
      <c r="B6157" s="90">
        <v>0.29166666666666669</v>
      </c>
      <c r="C6157" s="91">
        <f t="shared" si="192"/>
        <v>41896.291666666664</v>
      </c>
      <c r="D6157" s="91">
        <f t="shared" si="193"/>
        <v>41896.25</v>
      </c>
      <c r="E6157" s="88" t="s">
        <v>142</v>
      </c>
      <c r="F6157" s="88">
        <v>14.07457</v>
      </c>
      <c r="G6157" s="88">
        <v>5.6849100000000004</v>
      </c>
      <c r="H6157" s="88">
        <v>5.9215799999999996</v>
      </c>
      <c r="I6157" s="88">
        <v>9.8689800000000005</v>
      </c>
      <c r="J6157" s="88">
        <v>2.52068</v>
      </c>
    </row>
    <row r="6158" spans="1:10">
      <c r="A6158" s="89">
        <v>41896</v>
      </c>
      <c r="B6158" s="90">
        <v>0.33333333333333331</v>
      </c>
      <c r="C6158" s="91">
        <f t="shared" si="192"/>
        <v>41896.333333333336</v>
      </c>
      <c r="D6158" s="91">
        <f t="shared" si="193"/>
        <v>41896.291666666672</v>
      </c>
      <c r="E6158" s="88" t="s">
        <v>142</v>
      </c>
      <c r="F6158" s="88">
        <v>17.65859</v>
      </c>
      <c r="G6158" s="88">
        <v>6.7147899999999998</v>
      </c>
      <c r="H6158" s="88">
        <v>6.4068800000000001</v>
      </c>
      <c r="I6158" s="88">
        <v>11.236890000000001</v>
      </c>
      <c r="J6158" s="88">
        <v>2.8056399999999999</v>
      </c>
    </row>
    <row r="6159" spans="1:10">
      <c r="A6159" s="89">
        <v>41896</v>
      </c>
      <c r="B6159" s="90">
        <v>0.375</v>
      </c>
      <c r="C6159" s="91">
        <f t="shared" si="192"/>
        <v>41896.375</v>
      </c>
      <c r="D6159" s="91">
        <f t="shared" si="193"/>
        <v>41896.333333333336</v>
      </c>
      <c r="E6159" s="88" t="s">
        <v>142</v>
      </c>
      <c r="F6159" s="88">
        <v>22.026260000000001</v>
      </c>
      <c r="G6159" s="88">
        <v>6.0239000000000003</v>
      </c>
      <c r="H6159" s="88">
        <v>9.9966399999999993</v>
      </c>
      <c r="I6159" s="88">
        <v>10.823790000000001</v>
      </c>
      <c r="J6159" s="88">
        <v>2.33182</v>
      </c>
    </row>
    <row r="6160" spans="1:10">
      <c r="A6160" s="89">
        <v>41896</v>
      </c>
      <c r="B6160" s="90">
        <v>0.41666666666666669</v>
      </c>
      <c r="C6160" s="91">
        <f t="shared" si="192"/>
        <v>41896.416666666664</v>
      </c>
      <c r="D6160" s="91">
        <f t="shared" si="193"/>
        <v>41896.375</v>
      </c>
      <c r="E6160" s="88" t="s">
        <v>142</v>
      </c>
      <c r="F6160" s="88">
        <v>29.769020000000001</v>
      </c>
      <c r="G6160" s="88">
        <v>5.2445500000000003</v>
      </c>
      <c r="H6160" s="88">
        <v>5.5911900000000001</v>
      </c>
      <c r="I6160" s="88">
        <v>13.72601</v>
      </c>
      <c r="J6160" s="88">
        <v>1.71217</v>
      </c>
    </row>
    <row r="6161" spans="1:10">
      <c r="A6161" s="89">
        <v>41896</v>
      </c>
      <c r="B6161" s="90">
        <v>0.45833333333333331</v>
      </c>
      <c r="C6161" s="91">
        <f t="shared" si="192"/>
        <v>41896.458333333336</v>
      </c>
      <c r="D6161" s="91">
        <f t="shared" si="193"/>
        <v>41896.416666666672</v>
      </c>
      <c r="E6161" s="88" t="s">
        <v>142</v>
      </c>
      <c r="F6161" s="88">
        <v>30.406839999999999</v>
      </c>
      <c r="G6161" s="88">
        <v>6.0693200000000003</v>
      </c>
      <c r="H6161" s="88">
        <v>5.47262</v>
      </c>
      <c r="I6161" s="88">
        <v>16.214179999999999</v>
      </c>
      <c r="J6161" s="88">
        <v>2.4738199999999999</v>
      </c>
    </row>
    <row r="6162" spans="1:10">
      <c r="A6162" s="89">
        <v>41896</v>
      </c>
      <c r="B6162" s="90">
        <v>0.5</v>
      </c>
      <c r="C6162" s="91">
        <f t="shared" si="192"/>
        <v>41896.5</v>
      </c>
      <c r="D6162" s="91">
        <f t="shared" si="193"/>
        <v>41896.458333333336</v>
      </c>
      <c r="E6162" s="88" t="s">
        <v>142</v>
      </c>
      <c r="F6162" s="88">
        <v>33.427630000000001</v>
      </c>
      <c r="G6162" s="88">
        <v>5.8240400000000001</v>
      </c>
      <c r="H6162" s="88">
        <v>5.4051999999999998</v>
      </c>
      <c r="I6162" s="88">
        <v>17.209630000000001</v>
      </c>
      <c r="J6162" s="88">
        <v>2.52115</v>
      </c>
    </row>
    <row r="6163" spans="1:10">
      <c r="A6163" s="89">
        <v>41896</v>
      </c>
      <c r="B6163" s="90">
        <v>0.54166666666666663</v>
      </c>
      <c r="C6163" s="91">
        <f t="shared" si="192"/>
        <v>41896.541666666664</v>
      </c>
      <c r="D6163" s="91">
        <f t="shared" si="193"/>
        <v>41896.5</v>
      </c>
      <c r="E6163" s="88" t="s">
        <v>142</v>
      </c>
      <c r="F6163" s="88">
        <v>25.647580000000001</v>
      </c>
      <c r="G6163" s="88">
        <v>5.8728100000000003</v>
      </c>
      <c r="H6163" s="88">
        <v>4.4527799999999997</v>
      </c>
      <c r="I6163" s="88">
        <v>15.59357</v>
      </c>
      <c r="J6163" s="88">
        <v>2.0468500000000001</v>
      </c>
    </row>
    <row r="6164" spans="1:10">
      <c r="A6164" s="89">
        <v>41896</v>
      </c>
      <c r="B6164" s="90">
        <v>0.58333333333333337</v>
      </c>
      <c r="C6164" s="91">
        <f t="shared" si="192"/>
        <v>41896.583333333336</v>
      </c>
      <c r="D6164" s="91">
        <f t="shared" si="193"/>
        <v>41896.541666666672</v>
      </c>
      <c r="E6164" s="88" t="s">
        <v>142</v>
      </c>
      <c r="F6164" s="88">
        <v>17.8355</v>
      </c>
      <c r="G6164" s="88">
        <v>5.9756099999999996</v>
      </c>
      <c r="H6164" s="88">
        <v>5.2235199999999997</v>
      </c>
      <c r="I6164" s="88">
        <v>16.878769999999999</v>
      </c>
      <c r="J6164" s="88">
        <v>2.6655500000000001</v>
      </c>
    </row>
    <row r="6165" spans="1:10">
      <c r="A6165" s="89">
        <v>41896</v>
      </c>
      <c r="B6165" s="90">
        <v>0.625</v>
      </c>
      <c r="C6165" s="91">
        <f t="shared" si="192"/>
        <v>41896.625</v>
      </c>
      <c r="D6165" s="91">
        <f t="shared" si="193"/>
        <v>41896.583333333336</v>
      </c>
      <c r="E6165" s="88" t="s">
        <v>142</v>
      </c>
      <c r="F6165" s="88">
        <v>17.161819999999999</v>
      </c>
      <c r="G6165" s="88">
        <v>6.1745099999999997</v>
      </c>
      <c r="H6165" s="88">
        <v>4.5154100000000001</v>
      </c>
      <c r="I6165" s="88">
        <v>15.468780000000001</v>
      </c>
      <c r="J6165" s="88">
        <v>2.2835299999999998</v>
      </c>
    </row>
    <row r="6166" spans="1:10">
      <c r="A6166" s="89">
        <v>41896</v>
      </c>
      <c r="B6166" s="90">
        <v>0.66666666666666663</v>
      </c>
      <c r="C6166" s="91">
        <f t="shared" si="192"/>
        <v>41896.666666666664</v>
      </c>
      <c r="D6166" s="91">
        <f t="shared" si="193"/>
        <v>41896.625</v>
      </c>
      <c r="E6166" s="88" t="s">
        <v>142</v>
      </c>
      <c r="F6166" s="88">
        <v>21.912949999999999</v>
      </c>
      <c r="G6166" s="88">
        <v>6.7625999999999999</v>
      </c>
      <c r="H6166" s="88">
        <v>5.4592299999999998</v>
      </c>
      <c r="I6166" s="88">
        <v>15.468780000000001</v>
      </c>
      <c r="J6166" s="88">
        <v>2.18886</v>
      </c>
    </row>
    <row r="6167" spans="1:10">
      <c r="A6167" s="89">
        <v>41896</v>
      </c>
      <c r="B6167" s="90">
        <v>0.70833333333333337</v>
      </c>
      <c r="C6167" s="91">
        <f t="shared" si="192"/>
        <v>41896.708333333336</v>
      </c>
      <c r="D6167" s="91">
        <f t="shared" si="193"/>
        <v>41896.666666666672</v>
      </c>
      <c r="E6167" s="88" t="s">
        <v>142</v>
      </c>
      <c r="F6167" s="88">
        <v>22.279669999999999</v>
      </c>
      <c r="G6167" s="88">
        <v>7.2493299999999996</v>
      </c>
      <c r="H6167" s="88">
        <v>5.1561000000000003</v>
      </c>
      <c r="I6167" s="88">
        <v>15.425269999999999</v>
      </c>
      <c r="J6167" s="88">
        <v>2.6660300000000001</v>
      </c>
    </row>
    <row r="6168" spans="1:10">
      <c r="A6168" s="89">
        <v>41896</v>
      </c>
      <c r="B6168" s="90">
        <v>0.75</v>
      </c>
      <c r="C6168" s="91">
        <f t="shared" si="192"/>
        <v>41896.75</v>
      </c>
      <c r="D6168" s="91">
        <f t="shared" si="193"/>
        <v>41896.708333333336</v>
      </c>
      <c r="E6168" s="88" t="s">
        <v>142</v>
      </c>
      <c r="F6168" s="88">
        <v>20.607669999999999</v>
      </c>
      <c r="G6168" s="88">
        <v>11.36073</v>
      </c>
      <c r="H6168" s="88">
        <v>3.6112799999999998</v>
      </c>
      <c r="I6168" s="88">
        <v>16.005230000000001</v>
      </c>
      <c r="J6168" s="88">
        <v>3.3320500000000002</v>
      </c>
    </row>
    <row r="6169" spans="1:10">
      <c r="A6169" s="89">
        <v>41896</v>
      </c>
      <c r="B6169" s="90">
        <v>0.79166666666666663</v>
      </c>
      <c r="C6169" s="91">
        <f t="shared" si="192"/>
        <v>41896.791666666664</v>
      </c>
      <c r="D6169" s="91">
        <f t="shared" si="193"/>
        <v>41896.75</v>
      </c>
      <c r="E6169" s="88" t="s">
        <v>142</v>
      </c>
      <c r="F6169" s="88">
        <v>17.288039999999999</v>
      </c>
      <c r="G6169" s="88">
        <v>12.629189999999999</v>
      </c>
      <c r="H6169" s="88">
        <v>3.1336300000000001</v>
      </c>
      <c r="I6169" s="88">
        <v>15.71453</v>
      </c>
      <c r="J6169" s="88">
        <v>2.9988000000000001</v>
      </c>
    </row>
    <row r="6170" spans="1:10">
      <c r="A6170" s="89">
        <v>41896</v>
      </c>
      <c r="B6170" s="90">
        <v>0.83333333333333337</v>
      </c>
      <c r="C6170" s="91">
        <f t="shared" si="192"/>
        <v>41896.833333333336</v>
      </c>
      <c r="D6170" s="91">
        <f t="shared" si="193"/>
        <v>41896.791666666672</v>
      </c>
      <c r="E6170" s="88" t="s">
        <v>142</v>
      </c>
      <c r="F6170" s="88">
        <v>16.168279999999999</v>
      </c>
      <c r="G6170" s="88">
        <v>11.71932</v>
      </c>
      <c r="H6170" s="88">
        <v>3.43485</v>
      </c>
      <c r="I6170" s="88">
        <v>17.416180000000001</v>
      </c>
      <c r="J6170" s="88">
        <v>1.61798</v>
      </c>
    </row>
    <row r="6171" spans="1:10">
      <c r="A6171" s="89">
        <v>41896</v>
      </c>
      <c r="B6171" s="90">
        <v>0.875</v>
      </c>
      <c r="C6171" s="91">
        <f t="shared" si="192"/>
        <v>41896.875</v>
      </c>
      <c r="D6171" s="91">
        <f t="shared" si="193"/>
        <v>41896.833333333336</v>
      </c>
      <c r="E6171" s="88" t="s">
        <v>142</v>
      </c>
      <c r="F6171" s="88">
        <v>11.72888</v>
      </c>
      <c r="G6171" s="88">
        <v>10.55509</v>
      </c>
      <c r="H6171" s="88">
        <v>3.3153199999999998</v>
      </c>
      <c r="I6171" s="88">
        <v>12.191229999999999</v>
      </c>
      <c r="J6171" s="88">
        <v>1.6184499999999999</v>
      </c>
    </row>
    <row r="6172" spans="1:10">
      <c r="A6172" s="89">
        <v>41896</v>
      </c>
      <c r="B6172" s="90">
        <v>0.91666666666666663</v>
      </c>
      <c r="C6172" s="91">
        <f t="shared" si="192"/>
        <v>41896.916666666664</v>
      </c>
      <c r="D6172" s="91">
        <f t="shared" si="193"/>
        <v>41896.875</v>
      </c>
      <c r="E6172" s="88" t="s">
        <v>142</v>
      </c>
      <c r="F6172" s="88">
        <v>7.5299899999999997</v>
      </c>
      <c r="G6172" s="88">
        <v>13.904350000000001</v>
      </c>
      <c r="H6172" s="88">
        <v>2.6665000000000001</v>
      </c>
      <c r="I6172" s="88">
        <v>11.278969999999999</v>
      </c>
      <c r="J6172" s="88">
        <v>1.5223500000000001</v>
      </c>
    </row>
    <row r="6173" spans="1:10">
      <c r="A6173" s="89">
        <v>41896</v>
      </c>
      <c r="B6173" s="90">
        <v>0.95833333333333337</v>
      </c>
      <c r="C6173" s="91">
        <f t="shared" si="192"/>
        <v>41896.958333333336</v>
      </c>
      <c r="D6173" s="91">
        <f t="shared" si="193"/>
        <v>41896.916666666672</v>
      </c>
      <c r="E6173" s="88" t="s">
        <v>142</v>
      </c>
      <c r="F6173" s="88">
        <v>9.7073699999999992</v>
      </c>
      <c r="G6173" s="88">
        <v>11.90292</v>
      </c>
      <c r="H6173" s="88">
        <v>2.84198</v>
      </c>
      <c r="I6173" s="88">
        <v>10.36814</v>
      </c>
      <c r="J6173" s="88">
        <v>1.6174999999999999</v>
      </c>
    </row>
    <row r="6174" spans="1:10">
      <c r="A6174" s="89">
        <v>41896</v>
      </c>
      <c r="B6174" s="92">
        <v>1</v>
      </c>
      <c r="C6174" s="91">
        <f t="shared" si="192"/>
        <v>41897</v>
      </c>
      <c r="D6174" s="91">
        <f t="shared" si="193"/>
        <v>41896.958333333336</v>
      </c>
      <c r="E6174" s="88" t="s">
        <v>142</v>
      </c>
      <c r="F6174" s="88">
        <v>6.8567900000000002</v>
      </c>
      <c r="G6174" s="88">
        <v>9.6590799999999994</v>
      </c>
      <c r="H6174" s="88">
        <v>3.9072399999999998</v>
      </c>
      <c r="I6174" s="88">
        <v>11.36073</v>
      </c>
      <c r="J6174" s="88">
        <v>1.8551299999999999</v>
      </c>
    </row>
    <row r="6175" spans="1:10">
      <c r="A6175" s="89">
        <v>41897</v>
      </c>
      <c r="B6175" s="90">
        <v>4.1666666666666664E-2</v>
      </c>
      <c r="C6175" s="91">
        <f t="shared" si="192"/>
        <v>41897.041666666664</v>
      </c>
      <c r="D6175" s="91">
        <f t="shared" si="193"/>
        <v>41897</v>
      </c>
      <c r="E6175" s="88" t="s">
        <v>142</v>
      </c>
      <c r="F6175" s="88">
        <v>6.1123500000000002</v>
      </c>
      <c r="G6175" s="88">
        <v>7.9241299999999999</v>
      </c>
      <c r="H6175" s="88">
        <v>3.9461300000000001</v>
      </c>
      <c r="I6175" s="88">
        <v>9.9175900000000006</v>
      </c>
      <c r="J6175" s="88">
        <v>2.3829799999999999</v>
      </c>
    </row>
    <row r="6176" spans="1:10">
      <c r="A6176" s="89">
        <v>41897</v>
      </c>
      <c r="B6176" s="90">
        <v>8.3333333333333329E-2</v>
      </c>
      <c r="C6176" s="91">
        <f t="shared" si="192"/>
        <v>41897.083333333336</v>
      </c>
      <c r="D6176" s="91">
        <f t="shared" si="193"/>
        <v>41897.041666666672</v>
      </c>
      <c r="E6176" s="88" t="s">
        <v>142</v>
      </c>
      <c r="G6176" s="88">
        <v>9.4949300000000001</v>
      </c>
      <c r="I6176" s="88">
        <v>11.23785</v>
      </c>
      <c r="J6176" s="88">
        <v>2.2400199999999999</v>
      </c>
    </row>
    <row r="6177" spans="1:10">
      <c r="A6177" s="89">
        <v>41897</v>
      </c>
      <c r="B6177" s="90">
        <v>0.125</v>
      </c>
      <c r="C6177" s="91">
        <f t="shared" si="192"/>
        <v>41897.125</v>
      </c>
      <c r="D6177" s="91">
        <f t="shared" si="193"/>
        <v>41897.083333333336</v>
      </c>
      <c r="E6177" s="88" t="s">
        <v>142</v>
      </c>
      <c r="F6177" s="88">
        <v>6.5890399999999998</v>
      </c>
      <c r="G6177" s="88">
        <v>9.4654399999999992</v>
      </c>
      <c r="H6177" s="88">
        <v>6.9810999999999996</v>
      </c>
      <c r="I6177" s="88">
        <v>9.5859299999999994</v>
      </c>
      <c r="J6177" s="88">
        <v>3.0021499999999999</v>
      </c>
    </row>
    <row r="6178" spans="1:10">
      <c r="A6178" s="89">
        <v>41897</v>
      </c>
      <c r="B6178" s="90">
        <v>0.16666666666666666</v>
      </c>
      <c r="C6178" s="91">
        <f t="shared" si="192"/>
        <v>41897.166666666664</v>
      </c>
      <c r="D6178" s="91">
        <f t="shared" si="193"/>
        <v>41897.125</v>
      </c>
      <c r="E6178" s="88" t="s">
        <v>142</v>
      </c>
      <c r="F6178" s="88">
        <v>8.8701799999999995</v>
      </c>
      <c r="G6178" s="88">
        <v>8.6894399999999994</v>
      </c>
      <c r="H6178" s="88">
        <v>4.9141700000000004</v>
      </c>
      <c r="I6178" s="88">
        <v>7.0657300000000003</v>
      </c>
      <c r="J6178" s="88">
        <v>4.43222</v>
      </c>
    </row>
    <row r="6179" spans="1:10">
      <c r="A6179" s="89">
        <v>41897</v>
      </c>
      <c r="B6179" s="90">
        <v>0.20833333333333334</v>
      </c>
      <c r="C6179" s="91">
        <f t="shared" si="192"/>
        <v>41897.208333333336</v>
      </c>
      <c r="D6179" s="91">
        <f t="shared" si="193"/>
        <v>41897.166666666672</v>
      </c>
      <c r="E6179" s="88" t="s">
        <v>142</v>
      </c>
      <c r="F6179" s="88">
        <v>13.869450000000001</v>
      </c>
      <c r="G6179" s="88">
        <v>8.2572200000000002</v>
      </c>
      <c r="H6179" s="88">
        <v>5.2058299999999997</v>
      </c>
      <c r="I6179" s="88">
        <v>11.0815</v>
      </c>
      <c r="J6179" s="88">
        <v>6.6717599999999999</v>
      </c>
    </row>
    <row r="6180" spans="1:10">
      <c r="A6180" s="89">
        <v>41897</v>
      </c>
      <c r="B6180" s="90">
        <v>0.25</v>
      </c>
      <c r="C6180" s="91">
        <f t="shared" si="192"/>
        <v>41897.25</v>
      </c>
      <c r="D6180" s="91">
        <f t="shared" si="193"/>
        <v>41897.208333333336</v>
      </c>
      <c r="E6180" s="88" t="s">
        <v>142</v>
      </c>
      <c r="F6180" s="88">
        <v>14.68848</v>
      </c>
      <c r="G6180" s="88">
        <v>8.6029</v>
      </c>
      <c r="H6180" s="88">
        <v>5.79488</v>
      </c>
      <c r="I6180" s="88">
        <v>14.88547</v>
      </c>
      <c r="J6180" s="88">
        <v>14.34136</v>
      </c>
    </row>
    <row r="6181" spans="1:10">
      <c r="A6181" s="89">
        <v>41897</v>
      </c>
      <c r="B6181" s="90">
        <v>0.29166666666666669</v>
      </c>
      <c r="C6181" s="91">
        <f t="shared" si="192"/>
        <v>41897.291666666664</v>
      </c>
      <c r="D6181" s="91">
        <f t="shared" si="193"/>
        <v>41897.25</v>
      </c>
      <c r="E6181" s="88" t="s">
        <v>142</v>
      </c>
      <c r="F6181" s="88">
        <v>19.14508</v>
      </c>
      <c r="G6181" s="88">
        <v>8.6091200000000008</v>
      </c>
      <c r="H6181" s="88">
        <v>7.3980300000000003</v>
      </c>
      <c r="I6181" s="88">
        <v>26.582789999999999</v>
      </c>
      <c r="J6181" s="88">
        <v>15.582090000000001</v>
      </c>
    </row>
    <row r="6182" spans="1:10">
      <c r="A6182" s="89">
        <v>41897</v>
      </c>
      <c r="B6182" s="90">
        <v>0.33333333333333331</v>
      </c>
      <c r="C6182" s="91">
        <f t="shared" si="192"/>
        <v>41897.333333333336</v>
      </c>
      <c r="D6182" s="91">
        <f t="shared" si="193"/>
        <v>41897.291666666672</v>
      </c>
      <c r="E6182" s="88" t="s">
        <v>142</v>
      </c>
      <c r="F6182" s="88">
        <v>27.660489999999999</v>
      </c>
      <c r="G6182" s="88">
        <v>8.7539899999999999</v>
      </c>
      <c r="H6182" s="88">
        <v>7.7633200000000002</v>
      </c>
      <c r="I6182" s="88">
        <v>30.469470000000001</v>
      </c>
      <c r="J6182" s="88">
        <v>14.294980000000001</v>
      </c>
    </row>
    <row r="6183" spans="1:10">
      <c r="A6183" s="89">
        <v>41897</v>
      </c>
      <c r="B6183" s="90">
        <v>0.375</v>
      </c>
      <c r="C6183" s="91">
        <f t="shared" si="192"/>
        <v>41897.375</v>
      </c>
      <c r="D6183" s="91">
        <f t="shared" si="193"/>
        <v>41897.333333333336</v>
      </c>
      <c r="E6183" s="88" t="s">
        <v>142</v>
      </c>
      <c r="F6183" s="88">
        <v>26.952380000000002</v>
      </c>
      <c r="G6183" s="88">
        <v>9.2258999999999993</v>
      </c>
      <c r="H6183" s="88">
        <v>9.1895600000000002</v>
      </c>
      <c r="I6183" s="88">
        <v>32.578960000000002</v>
      </c>
      <c r="J6183" s="88">
        <v>15.16278</v>
      </c>
    </row>
    <row r="6184" spans="1:10">
      <c r="A6184" s="89">
        <v>41897</v>
      </c>
      <c r="B6184" s="90">
        <v>0.41666666666666669</v>
      </c>
      <c r="C6184" s="91">
        <f t="shared" si="192"/>
        <v>41897.416666666664</v>
      </c>
      <c r="D6184" s="91">
        <f t="shared" si="193"/>
        <v>41897.375</v>
      </c>
      <c r="E6184" s="88" t="s">
        <v>142</v>
      </c>
      <c r="F6184" s="88">
        <v>25.60407</v>
      </c>
      <c r="G6184" s="88">
        <v>11.858459999999999</v>
      </c>
      <c r="H6184" s="88">
        <v>6.2868700000000004</v>
      </c>
      <c r="I6184" s="88">
        <v>34.5627</v>
      </c>
      <c r="J6184" s="88">
        <v>8.3384999999999998</v>
      </c>
    </row>
    <row r="6185" spans="1:10">
      <c r="A6185" s="89">
        <v>41897</v>
      </c>
      <c r="B6185" s="90">
        <v>0.45833333333333331</v>
      </c>
      <c r="C6185" s="91">
        <f t="shared" si="192"/>
        <v>41897.458333333336</v>
      </c>
      <c r="D6185" s="91">
        <f t="shared" si="193"/>
        <v>41897.416666666672</v>
      </c>
      <c r="E6185" s="88" t="s">
        <v>142</v>
      </c>
      <c r="F6185" s="88">
        <v>14.251950000000001</v>
      </c>
      <c r="G6185" s="88">
        <v>15.0748</v>
      </c>
      <c r="H6185" s="88">
        <v>4.8104199999999997</v>
      </c>
      <c r="I6185" s="88">
        <v>39.723579999999998</v>
      </c>
      <c r="J6185" s="88">
        <v>7.8111300000000004</v>
      </c>
    </row>
    <row r="6186" spans="1:10">
      <c r="A6186" s="89">
        <v>41897</v>
      </c>
      <c r="B6186" s="90">
        <v>0.5</v>
      </c>
      <c r="C6186" s="91">
        <f t="shared" si="192"/>
        <v>41897.5</v>
      </c>
      <c r="D6186" s="91">
        <f t="shared" si="193"/>
        <v>41897.458333333336</v>
      </c>
      <c r="E6186" s="88" t="s">
        <v>142</v>
      </c>
      <c r="F6186" s="88">
        <v>19.010729999999999</v>
      </c>
      <c r="G6186" s="88">
        <v>20.84816</v>
      </c>
      <c r="H6186" s="88">
        <v>4.8749599999999997</v>
      </c>
      <c r="I6186" s="88">
        <v>35.716889999999999</v>
      </c>
      <c r="J6186" s="88">
        <v>7.9086699999999999</v>
      </c>
    </row>
    <row r="6187" spans="1:10">
      <c r="A6187" s="89">
        <v>41897</v>
      </c>
      <c r="B6187" s="90">
        <v>0.54166666666666663</v>
      </c>
      <c r="C6187" s="91">
        <f t="shared" si="192"/>
        <v>41897.541666666664</v>
      </c>
      <c r="D6187" s="91">
        <f t="shared" si="193"/>
        <v>41897.5</v>
      </c>
      <c r="E6187" s="88" t="s">
        <v>142</v>
      </c>
      <c r="F6187" s="88">
        <v>29.823530000000002</v>
      </c>
      <c r="G6187" s="88">
        <v>10.34328</v>
      </c>
      <c r="H6187" s="88">
        <v>7.8469899999999999</v>
      </c>
      <c r="I6187" s="88">
        <v>30.550750000000001</v>
      </c>
      <c r="J6187" s="88">
        <v>7.9091399999999998</v>
      </c>
    </row>
    <row r="6188" spans="1:10">
      <c r="A6188" s="89">
        <v>41897</v>
      </c>
      <c r="B6188" s="90">
        <v>0.58333333333333337</v>
      </c>
      <c r="C6188" s="91">
        <f t="shared" si="192"/>
        <v>41897.583333333336</v>
      </c>
      <c r="D6188" s="91">
        <f t="shared" si="193"/>
        <v>41897.541666666672</v>
      </c>
      <c r="E6188" s="88" t="s">
        <v>142</v>
      </c>
      <c r="F6188" s="88">
        <v>30.37433</v>
      </c>
      <c r="G6188" s="88">
        <v>8.7774199999999993</v>
      </c>
      <c r="H6188" s="88">
        <v>6.53979</v>
      </c>
      <c r="I6188" s="88">
        <v>30.178290000000001</v>
      </c>
      <c r="J6188" s="88">
        <v>8.86205</v>
      </c>
    </row>
    <row r="6189" spans="1:10">
      <c r="A6189" s="89">
        <v>41897</v>
      </c>
      <c r="B6189" s="90">
        <v>0.625</v>
      </c>
      <c r="C6189" s="91">
        <f t="shared" si="192"/>
        <v>41897.625</v>
      </c>
      <c r="D6189" s="91">
        <f t="shared" si="193"/>
        <v>41897.583333333336</v>
      </c>
      <c r="E6189" s="88" t="s">
        <v>142</v>
      </c>
      <c r="F6189" s="88">
        <v>24.195989999999998</v>
      </c>
      <c r="G6189" s="88">
        <v>6.2849500000000003</v>
      </c>
      <c r="H6189" s="88">
        <v>5.92971</v>
      </c>
      <c r="I6189" s="88">
        <v>36.372880000000002</v>
      </c>
      <c r="J6189" s="88">
        <v>14.773110000000001</v>
      </c>
    </row>
    <row r="6190" spans="1:10">
      <c r="A6190" s="89">
        <v>41897</v>
      </c>
      <c r="B6190" s="90">
        <v>0.66666666666666663</v>
      </c>
      <c r="C6190" s="91">
        <f t="shared" si="192"/>
        <v>41897.666666666664</v>
      </c>
      <c r="D6190" s="91">
        <f t="shared" si="193"/>
        <v>41897.625</v>
      </c>
      <c r="E6190" s="88" t="s">
        <v>142</v>
      </c>
      <c r="F6190" s="88">
        <v>17.512280000000001</v>
      </c>
      <c r="G6190" s="88">
        <v>7.3994600000000004</v>
      </c>
      <c r="H6190" s="88">
        <v>7.9913800000000004</v>
      </c>
      <c r="I6190" s="88">
        <v>36.24953</v>
      </c>
      <c r="J6190" s="88">
        <v>19.255050000000001</v>
      </c>
    </row>
    <row r="6191" spans="1:10">
      <c r="A6191" s="89">
        <v>41897</v>
      </c>
      <c r="B6191" s="90">
        <v>0.70833333333333337</v>
      </c>
      <c r="C6191" s="91">
        <f t="shared" si="192"/>
        <v>41897.708333333336</v>
      </c>
      <c r="D6191" s="91">
        <f t="shared" si="193"/>
        <v>41897.666666666672</v>
      </c>
      <c r="E6191" s="88" t="s">
        <v>142</v>
      </c>
      <c r="F6191" s="88">
        <v>22.156310000000001</v>
      </c>
      <c r="G6191" s="88">
        <v>9.6002700000000001</v>
      </c>
      <c r="H6191" s="88">
        <v>13.775259999999999</v>
      </c>
      <c r="I6191" s="88">
        <v>38.726210000000002</v>
      </c>
      <c r="J6191" s="88">
        <v>19.065709999999999</v>
      </c>
    </row>
    <row r="6192" spans="1:10">
      <c r="A6192" s="89">
        <v>41897</v>
      </c>
      <c r="B6192" s="90">
        <v>0.75</v>
      </c>
      <c r="C6192" s="91">
        <f t="shared" si="192"/>
        <v>41897.75</v>
      </c>
      <c r="D6192" s="91">
        <f t="shared" si="193"/>
        <v>41897.708333333336</v>
      </c>
      <c r="E6192" s="88" t="s">
        <v>142</v>
      </c>
      <c r="F6192" s="88">
        <v>25.50797</v>
      </c>
      <c r="G6192" s="88">
        <v>7.6978099999999996</v>
      </c>
      <c r="H6192" s="88">
        <v>6.7979799999999999</v>
      </c>
      <c r="I6192" s="88">
        <v>41.698720000000002</v>
      </c>
      <c r="J6192" s="88">
        <v>28.265319999999999</v>
      </c>
    </row>
    <row r="6193" spans="1:10">
      <c r="A6193" s="89">
        <v>41897</v>
      </c>
      <c r="B6193" s="90">
        <v>0.79166666666666663</v>
      </c>
      <c r="C6193" s="91">
        <f t="shared" si="192"/>
        <v>41897.791666666664</v>
      </c>
      <c r="D6193" s="91">
        <f t="shared" si="193"/>
        <v>41897.75</v>
      </c>
      <c r="E6193" s="88" t="s">
        <v>142</v>
      </c>
      <c r="F6193" s="88">
        <v>37.520859999999999</v>
      </c>
      <c r="G6193" s="88">
        <v>8.9662799999999994</v>
      </c>
      <c r="H6193" s="88">
        <v>8.9222900000000003</v>
      </c>
      <c r="I6193" s="88">
        <v>30.122350000000001</v>
      </c>
      <c r="J6193" s="88">
        <v>22.116630000000001</v>
      </c>
    </row>
    <row r="6194" spans="1:10">
      <c r="A6194" s="89">
        <v>41897</v>
      </c>
      <c r="B6194" s="90">
        <v>0.83333333333333337</v>
      </c>
      <c r="C6194" s="91">
        <f t="shared" si="192"/>
        <v>41897.833333333336</v>
      </c>
      <c r="D6194" s="91">
        <f t="shared" si="193"/>
        <v>41897.791666666672</v>
      </c>
      <c r="E6194" s="88" t="s">
        <v>142</v>
      </c>
      <c r="F6194" s="88">
        <v>28.978200000000001</v>
      </c>
      <c r="G6194" s="88">
        <v>8.2428799999999995</v>
      </c>
      <c r="H6194" s="88">
        <v>8.8601299999999998</v>
      </c>
      <c r="I6194" s="88">
        <v>26.817080000000001</v>
      </c>
      <c r="J6194" s="88">
        <v>22.97391</v>
      </c>
    </row>
    <row r="6195" spans="1:10">
      <c r="A6195" s="89">
        <v>41897</v>
      </c>
      <c r="B6195" s="90">
        <v>0.875</v>
      </c>
      <c r="C6195" s="91">
        <f t="shared" si="192"/>
        <v>41897.875</v>
      </c>
      <c r="D6195" s="91">
        <f t="shared" si="193"/>
        <v>41897.833333333336</v>
      </c>
      <c r="E6195" s="88" t="s">
        <v>142</v>
      </c>
      <c r="F6195" s="88">
        <v>27.542870000000001</v>
      </c>
      <c r="G6195" s="88">
        <v>9.3698200000000007</v>
      </c>
      <c r="H6195" s="88">
        <v>9.8058700000000005</v>
      </c>
      <c r="I6195" s="88">
        <v>24.542629999999999</v>
      </c>
      <c r="J6195" s="88">
        <v>22.163959999999999</v>
      </c>
    </row>
    <row r="6196" spans="1:10">
      <c r="A6196" s="89">
        <v>41897</v>
      </c>
      <c r="B6196" s="90">
        <v>0.91666666666666663</v>
      </c>
      <c r="C6196" s="91">
        <f t="shared" si="192"/>
        <v>41897.916666666664</v>
      </c>
      <c r="D6196" s="91">
        <f t="shared" si="193"/>
        <v>41897.875</v>
      </c>
      <c r="E6196" s="88" t="s">
        <v>142</v>
      </c>
      <c r="F6196" s="88">
        <v>19.086749999999999</v>
      </c>
      <c r="G6196" s="88">
        <v>8.82714</v>
      </c>
      <c r="H6196" s="88">
        <v>11.16422</v>
      </c>
      <c r="I6196" s="88">
        <v>31.071909999999999</v>
      </c>
      <c r="J6196" s="88">
        <v>27.834530000000001</v>
      </c>
    </row>
    <row r="6197" spans="1:10">
      <c r="A6197" s="89">
        <v>41897</v>
      </c>
      <c r="B6197" s="90">
        <v>0.95833333333333337</v>
      </c>
      <c r="C6197" s="91">
        <f t="shared" si="192"/>
        <v>41897.958333333336</v>
      </c>
      <c r="D6197" s="91">
        <f t="shared" si="193"/>
        <v>41897.916666666672</v>
      </c>
      <c r="E6197" s="88" t="s">
        <v>142</v>
      </c>
      <c r="F6197" s="88">
        <v>15.07385</v>
      </c>
      <c r="G6197" s="88">
        <v>8.6774900000000006</v>
      </c>
      <c r="H6197" s="88">
        <v>7.9191799999999999</v>
      </c>
      <c r="I6197" s="88">
        <v>28.718579999999999</v>
      </c>
      <c r="J6197" s="88">
        <v>23.06953</v>
      </c>
    </row>
    <row r="6198" spans="1:10">
      <c r="A6198" s="89">
        <v>41897</v>
      </c>
      <c r="B6198" s="92">
        <v>1</v>
      </c>
      <c r="C6198" s="91">
        <f t="shared" si="192"/>
        <v>41898</v>
      </c>
      <c r="D6198" s="91">
        <f t="shared" si="193"/>
        <v>41897.958333333336</v>
      </c>
      <c r="E6198" s="88" t="s">
        <v>142</v>
      </c>
      <c r="F6198" s="88">
        <v>15.974629999999999</v>
      </c>
      <c r="G6198" s="88">
        <v>7.1101999999999999</v>
      </c>
      <c r="H6198" s="88">
        <v>7.9779900000000001</v>
      </c>
      <c r="I6198" s="88">
        <v>18.385339999999999</v>
      </c>
      <c r="J6198" s="88">
        <v>20.922270000000001</v>
      </c>
    </row>
    <row r="6199" spans="1:10">
      <c r="A6199" s="89">
        <v>41898</v>
      </c>
      <c r="B6199" s="90">
        <v>4.1666666666666664E-2</v>
      </c>
      <c r="C6199" s="91">
        <f t="shared" si="192"/>
        <v>41898.041666666664</v>
      </c>
      <c r="D6199" s="91">
        <f t="shared" si="193"/>
        <v>41898</v>
      </c>
      <c r="E6199" s="88" t="s">
        <v>142</v>
      </c>
      <c r="F6199" s="88">
        <v>12.60656</v>
      </c>
      <c r="G6199" s="88">
        <v>5.3658400000000004</v>
      </c>
      <c r="H6199" s="88">
        <v>10.56274</v>
      </c>
      <c r="I6199" s="88">
        <v>15.88331</v>
      </c>
      <c r="J6199" s="88">
        <v>28.434570000000001</v>
      </c>
    </row>
    <row r="6200" spans="1:10">
      <c r="A6200" s="89">
        <v>41898</v>
      </c>
      <c r="B6200" s="90">
        <v>8.3333333333333329E-2</v>
      </c>
      <c r="C6200" s="91">
        <f t="shared" si="192"/>
        <v>41898.083333333336</v>
      </c>
      <c r="D6200" s="91">
        <f t="shared" si="193"/>
        <v>41898.041666666672</v>
      </c>
      <c r="E6200" s="88" t="s">
        <v>142</v>
      </c>
      <c r="G6200" s="88">
        <v>4.8687500000000004</v>
      </c>
      <c r="I6200" s="88">
        <v>15.11449</v>
      </c>
      <c r="J6200" s="88">
        <v>27.385090000000002</v>
      </c>
    </row>
    <row r="6201" spans="1:10">
      <c r="A6201" s="89">
        <v>41898</v>
      </c>
      <c r="B6201" s="90">
        <v>0.125</v>
      </c>
      <c r="C6201" s="91">
        <f t="shared" si="192"/>
        <v>41898.125</v>
      </c>
      <c r="D6201" s="91">
        <f t="shared" si="193"/>
        <v>41898.083333333336</v>
      </c>
      <c r="E6201" s="88" t="s">
        <v>142</v>
      </c>
      <c r="F6201" s="88">
        <v>16.88833</v>
      </c>
      <c r="G6201" s="88">
        <v>6.0439800000000004</v>
      </c>
      <c r="H6201" s="88">
        <v>14.06357</v>
      </c>
      <c r="I6201" s="88">
        <v>13.108750000000001</v>
      </c>
      <c r="J6201" s="88">
        <v>30.185939999999999</v>
      </c>
    </row>
    <row r="6202" spans="1:10">
      <c r="A6202" s="89">
        <v>41898</v>
      </c>
      <c r="B6202" s="90">
        <v>0.16666666666666666</v>
      </c>
      <c r="C6202" s="91">
        <f t="shared" si="192"/>
        <v>41898.166666666664</v>
      </c>
      <c r="D6202" s="91">
        <f t="shared" si="193"/>
        <v>41898.125</v>
      </c>
      <c r="E6202" s="88" t="s">
        <v>142</v>
      </c>
      <c r="F6202" s="88">
        <v>14.61772</v>
      </c>
      <c r="G6202" s="88">
        <v>6.68323</v>
      </c>
      <c r="H6202" s="88">
        <v>13.17043</v>
      </c>
      <c r="I6202" s="88">
        <v>11.37842</v>
      </c>
      <c r="J6202" s="88">
        <v>23.564869999999999</v>
      </c>
    </row>
    <row r="6203" spans="1:10">
      <c r="A6203" s="89">
        <v>41898</v>
      </c>
      <c r="B6203" s="90">
        <v>0.20833333333333334</v>
      </c>
      <c r="C6203" s="91">
        <f t="shared" si="192"/>
        <v>41898.208333333336</v>
      </c>
      <c r="D6203" s="91">
        <f t="shared" si="193"/>
        <v>41898.166666666672</v>
      </c>
      <c r="E6203" s="88" t="s">
        <v>142</v>
      </c>
      <c r="F6203" s="88">
        <v>12.61389</v>
      </c>
      <c r="G6203" s="88">
        <v>7.3664699999999996</v>
      </c>
      <c r="H6203" s="88">
        <v>11.105409999999999</v>
      </c>
      <c r="I6203" s="88">
        <v>16.00093</v>
      </c>
      <c r="J6203" s="88">
        <v>25.852699999999999</v>
      </c>
    </row>
    <row r="6204" spans="1:10">
      <c r="A6204" s="89">
        <v>41898</v>
      </c>
      <c r="B6204" s="90">
        <v>0.25</v>
      </c>
      <c r="C6204" s="91">
        <f t="shared" si="192"/>
        <v>41898.25</v>
      </c>
      <c r="D6204" s="91">
        <f t="shared" si="193"/>
        <v>41898.208333333336</v>
      </c>
      <c r="E6204" s="88" t="s">
        <v>142</v>
      </c>
      <c r="F6204" s="88">
        <v>17.811589999999999</v>
      </c>
      <c r="G6204" s="88">
        <v>6.7817299999999996</v>
      </c>
      <c r="H6204" s="88">
        <v>10.51732</v>
      </c>
      <c r="I6204" s="88">
        <v>21.398479999999999</v>
      </c>
      <c r="J6204" s="88">
        <v>28.462299999999999</v>
      </c>
    </row>
    <row r="6205" spans="1:10">
      <c r="A6205" s="89">
        <v>41898</v>
      </c>
      <c r="B6205" s="90">
        <v>0.29166666666666669</v>
      </c>
      <c r="C6205" s="91">
        <f t="shared" si="192"/>
        <v>41898.291666666664</v>
      </c>
      <c r="D6205" s="91">
        <f t="shared" si="193"/>
        <v>41898.25</v>
      </c>
      <c r="E6205" s="88" t="s">
        <v>142</v>
      </c>
      <c r="F6205" s="88">
        <v>30.408750000000001</v>
      </c>
      <c r="G6205" s="88">
        <v>7.5223399999999998</v>
      </c>
      <c r="H6205" s="88">
        <v>11.244540000000001</v>
      </c>
      <c r="I6205" s="88">
        <v>32.837150000000001</v>
      </c>
      <c r="J6205" s="88">
        <v>22.51108</v>
      </c>
    </row>
    <row r="6206" spans="1:10">
      <c r="A6206" s="89">
        <v>41898</v>
      </c>
      <c r="B6206" s="90">
        <v>0.33333333333333331</v>
      </c>
      <c r="C6206" s="91">
        <f t="shared" si="192"/>
        <v>41898.333333333336</v>
      </c>
      <c r="D6206" s="91">
        <f t="shared" si="193"/>
        <v>41898.291666666672</v>
      </c>
      <c r="E6206" s="88" t="s">
        <v>142</v>
      </c>
      <c r="F6206" s="88">
        <v>32.04298</v>
      </c>
      <c r="G6206" s="88">
        <v>6.83432</v>
      </c>
      <c r="H6206" s="88">
        <v>12.86491</v>
      </c>
      <c r="I6206" s="88">
        <v>33.207689999999999</v>
      </c>
      <c r="J6206" s="88">
        <v>17.167560000000002</v>
      </c>
    </row>
    <row r="6207" spans="1:10">
      <c r="A6207" s="89">
        <v>41898</v>
      </c>
      <c r="B6207" s="90">
        <v>0.375</v>
      </c>
      <c r="C6207" s="91">
        <f t="shared" si="192"/>
        <v>41898.375</v>
      </c>
      <c r="D6207" s="91">
        <f t="shared" si="193"/>
        <v>41898.333333333336</v>
      </c>
      <c r="E6207" s="88" t="s">
        <v>142</v>
      </c>
      <c r="F6207" s="88">
        <v>37.29853</v>
      </c>
      <c r="G6207" s="88">
        <v>12.253869999999999</v>
      </c>
      <c r="H6207" s="88">
        <v>35.834029999999998</v>
      </c>
      <c r="I6207" s="88">
        <v>37.66621</v>
      </c>
      <c r="J6207" s="88">
        <v>16.115680000000001</v>
      </c>
    </row>
    <row r="6208" spans="1:10">
      <c r="A6208" s="89">
        <v>41898</v>
      </c>
      <c r="B6208" s="90">
        <v>0.41666666666666669</v>
      </c>
      <c r="C6208" s="91">
        <f t="shared" si="192"/>
        <v>41898.416666666664</v>
      </c>
      <c r="D6208" s="91">
        <f t="shared" si="193"/>
        <v>41898.375</v>
      </c>
      <c r="E6208" s="88" t="s">
        <v>142</v>
      </c>
      <c r="F6208" s="88">
        <v>39.071739999999998</v>
      </c>
      <c r="G6208" s="88">
        <v>11.314349999999999</v>
      </c>
      <c r="H6208" s="88">
        <v>27.05566</v>
      </c>
      <c r="I6208" s="88">
        <v>44.827730000000003</v>
      </c>
      <c r="J6208" s="88">
        <v>14.6378</v>
      </c>
    </row>
    <row r="6209" spans="1:10">
      <c r="A6209" s="89">
        <v>41898</v>
      </c>
      <c r="B6209" s="90">
        <v>0.45833333333333331</v>
      </c>
      <c r="C6209" s="91">
        <f t="shared" si="192"/>
        <v>41898.458333333336</v>
      </c>
      <c r="D6209" s="91">
        <f t="shared" si="193"/>
        <v>41898.416666666672</v>
      </c>
      <c r="E6209" s="88" t="s">
        <v>142</v>
      </c>
      <c r="G6209" s="88">
        <v>15.984680000000001</v>
      </c>
      <c r="H6209" s="88">
        <v>9.5467200000000005</v>
      </c>
      <c r="J6209" s="88">
        <v>11.05855</v>
      </c>
    </row>
    <row r="6210" spans="1:10">
      <c r="A6210" s="89">
        <v>41898</v>
      </c>
      <c r="B6210" s="90">
        <v>0.5</v>
      </c>
      <c r="C6210" s="91">
        <f t="shared" si="192"/>
        <v>41898.5</v>
      </c>
      <c r="D6210" s="91">
        <f t="shared" si="193"/>
        <v>41898.458333333336</v>
      </c>
      <c r="E6210" s="88" t="s">
        <v>142</v>
      </c>
      <c r="G6210" s="88">
        <v>29.02553</v>
      </c>
      <c r="H6210" s="88">
        <v>7.1886099999999997</v>
      </c>
      <c r="I6210" s="88">
        <v>37.978900000000003</v>
      </c>
      <c r="J6210" s="88">
        <v>11.34638</v>
      </c>
    </row>
    <row r="6211" spans="1:10">
      <c r="A6211" s="89">
        <v>41898</v>
      </c>
      <c r="B6211" s="90">
        <v>0.54166666666666663</v>
      </c>
      <c r="C6211" s="91">
        <f t="shared" si="192"/>
        <v>41898.541666666664</v>
      </c>
      <c r="D6211" s="91">
        <f t="shared" si="193"/>
        <v>41898.5</v>
      </c>
      <c r="E6211" s="88" t="s">
        <v>142</v>
      </c>
      <c r="G6211" s="88">
        <v>18.385339999999999</v>
      </c>
      <c r="H6211" s="88">
        <v>8.6899200000000008</v>
      </c>
      <c r="I6211" s="88">
        <v>36.371929999999999</v>
      </c>
      <c r="J6211" s="88">
        <v>12.112819999999999</v>
      </c>
    </row>
    <row r="6212" spans="1:10">
      <c r="A6212" s="89">
        <v>41898</v>
      </c>
      <c r="B6212" s="90">
        <v>0.58333333333333337</v>
      </c>
      <c r="C6212" s="91">
        <f t="shared" si="192"/>
        <v>41898.583333333336</v>
      </c>
      <c r="D6212" s="91">
        <f t="shared" si="193"/>
        <v>41898.541666666672</v>
      </c>
      <c r="E6212" s="88" t="s">
        <v>142</v>
      </c>
      <c r="G6212" s="88">
        <v>12.437469999999999</v>
      </c>
      <c r="H6212" s="88">
        <v>9.7623599999999993</v>
      </c>
      <c r="I6212" s="88">
        <v>36.822319999999998</v>
      </c>
      <c r="J6212" s="88">
        <v>11.543850000000001</v>
      </c>
    </row>
    <row r="6213" spans="1:10">
      <c r="A6213" s="89">
        <v>41898</v>
      </c>
      <c r="B6213" s="90">
        <v>0.625</v>
      </c>
      <c r="C6213" s="91">
        <f t="shared" si="192"/>
        <v>41898.625</v>
      </c>
      <c r="D6213" s="91">
        <f t="shared" si="193"/>
        <v>41898.583333333336</v>
      </c>
      <c r="E6213" s="88" t="s">
        <v>142</v>
      </c>
      <c r="G6213" s="88">
        <v>18.61054</v>
      </c>
      <c r="H6213" s="88">
        <v>9.3177000000000003</v>
      </c>
      <c r="I6213" s="88">
        <v>31.213909999999998</v>
      </c>
      <c r="J6213" s="88">
        <v>11.30622</v>
      </c>
    </row>
    <row r="6214" spans="1:10">
      <c r="A6214" s="89">
        <v>41898</v>
      </c>
      <c r="B6214" s="90">
        <v>0.66666666666666663</v>
      </c>
      <c r="C6214" s="91">
        <f t="shared" si="192"/>
        <v>41898.666666666664</v>
      </c>
      <c r="D6214" s="91">
        <f t="shared" si="193"/>
        <v>41898.625</v>
      </c>
      <c r="E6214" s="88" t="s">
        <v>142</v>
      </c>
      <c r="G6214" s="88">
        <v>30.816109999999998</v>
      </c>
      <c r="H6214" s="88">
        <v>9.9359199999999994</v>
      </c>
      <c r="I6214" s="88">
        <v>33.848860000000002</v>
      </c>
      <c r="J6214" s="88">
        <v>13.78769</v>
      </c>
    </row>
    <row r="6215" spans="1:10">
      <c r="A6215" s="89">
        <v>41898</v>
      </c>
      <c r="B6215" s="90">
        <v>0.70833333333333337</v>
      </c>
      <c r="C6215" s="91">
        <f t="shared" si="192"/>
        <v>41898.708333333336</v>
      </c>
      <c r="D6215" s="91">
        <f t="shared" si="193"/>
        <v>41898.666666666672</v>
      </c>
      <c r="E6215" s="88" t="s">
        <v>142</v>
      </c>
      <c r="G6215" s="88">
        <v>32.5015</v>
      </c>
      <c r="H6215" s="88">
        <v>12.37866</v>
      </c>
      <c r="I6215" s="88">
        <v>41.64038</v>
      </c>
      <c r="J6215" s="88">
        <v>16.460889999999999</v>
      </c>
    </row>
    <row r="6216" spans="1:10">
      <c r="A6216" s="89">
        <v>41898</v>
      </c>
      <c r="B6216" s="90">
        <v>0.75</v>
      </c>
      <c r="C6216" s="91">
        <f t="shared" ref="C6216:C6279" si="194">A6216+B6216</f>
        <v>41898.75</v>
      </c>
      <c r="D6216" s="91">
        <f t="shared" ref="D6216:D6279" si="195">C6216-"01:00"</f>
        <v>41898.708333333336</v>
      </c>
      <c r="E6216" s="88" t="s">
        <v>142</v>
      </c>
      <c r="G6216" s="88">
        <v>22.074079999999999</v>
      </c>
      <c r="H6216" s="88">
        <v>17.262699999999999</v>
      </c>
      <c r="I6216" s="88">
        <v>41.2684</v>
      </c>
      <c r="J6216" s="88">
        <v>10.067399999999999</v>
      </c>
    </row>
    <row r="6217" spans="1:10">
      <c r="A6217" s="89">
        <v>41898</v>
      </c>
      <c r="B6217" s="90">
        <v>0.79166666666666663</v>
      </c>
      <c r="C6217" s="91">
        <f t="shared" si="194"/>
        <v>41898.791666666664</v>
      </c>
      <c r="D6217" s="91">
        <f t="shared" si="195"/>
        <v>41898.75</v>
      </c>
      <c r="E6217" s="88" t="s">
        <v>142</v>
      </c>
      <c r="G6217" s="88">
        <v>16.94905</v>
      </c>
      <c r="H6217" s="88">
        <v>14.88547</v>
      </c>
      <c r="I6217" s="88">
        <v>29.84552</v>
      </c>
      <c r="J6217" s="88">
        <v>7.6815600000000002</v>
      </c>
    </row>
    <row r="6218" spans="1:10">
      <c r="A6218" s="89">
        <v>41898</v>
      </c>
      <c r="B6218" s="90">
        <v>0.83333333333333337</v>
      </c>
      <c r="C6218" s="91">
        <f t="shared" si="194"/>
        <v>41898.833333333336</v>
      </c>
      <c r="D6218" s="91">
        <f t="shared" si="195"/>
        <v>41898.791666666672</v>
      </c>
      <c r="E6218" s="88" t="s">
        <v>142</v>
      </c>
      <c r="G6218" s="88">
        <v>13.289009999999999</v>
      </c>
      <c r="H6218" s="88">
        <v>13.231629999999999</v>
      </c>
      <c r="I6218" s="88">
        <v>24.897880000000001</v>
      </c>
      <c r="J6218" s="88">
        <v>6.8701800000000004</v>
      </c>
    </row>
    <row r="6219" spans="1:10">
      <c r="A6219" s="89">
        <v>41898</v>
      </c>
      <c r="B6219" s="90">
        <v>0.875</v>
      </c>
      <c r="C6219" s="91">
        <f t="shared" si="194"/>
        <v>41898.875</v>
      </c>
      <c r="D6219" s="91">
        <f t="shared" si="195"/>
        <v>41898.833333333336</v>
      </c>
      <c r="E6219" s="88" t="s">
        <v>142</v>
      </c>
      <c r="G6219" s="88">
        <v>10.9964</v>
      </c>
      <c r="H6219" s="88">
        <v>7.3277400000000004</v>
      </c>
      <c r="I6219" s="88">
        <v>23.042760000000001</v>
      </c>
      <c r="J6219" s="88">
        <v>5.1044600000000004</v>
      </c>
    </row>
    <row r="6220" spans="1:10">
      <c r="A6220" s="89">
        <v>41898</v>
      </c>
      <c r="B6220" s="90">
        <v>0.91666666666666663</v>
      </c>
      <c r="C6220" s="91">
        <f t="shared" si="194"/>
        <v>41898.916666666664</v>
      </c>
      <c r="D6220" s="91">
        <f t="shared" si="195"/>
        <v>41898.875</v>
      </c>
      <c r="E6220" s="88" t="s">
        <v>142</v>
      </c>
      <c r="G6220" s="88">
        <v>8.4102200000000007</v>
      </c>
      <c r="H6220" s="88">
        <v>7.8565500000000004</v>
      </c>
      <c r="I6220" s="88">
        <v>18.055430000000001</v>
      </c>
      <c r="J6220" s="88">
        <v>5.4391499999999997</v>
      </c>
    </row>
    <row r="6221" spans="1:10">
      <c r="A6221" s="89">
        <v>41898</v>
      </c>
      <c r="B6221" s="90">
        <v>0.95833333333333337</v>
      </c>
      <c r="C6221" s="91">
        <f t="shared" si="194"/>
        <v>41898.958333333336</v>
      </c>
      <c r="D6221" s="91">
        <f t="shared" si="195"/>
        <v>41898.916666666672</v>
      </c>
      <c r="E6221" s="88" t="s">
        <v>142</v>
      </c>
      <c r="G6221" s="88">
        <v>6.3131599999999999</v>
      </c>
      <c r="H6221" s="88">
        <v>6.6770199999999997</v>
      </c>
      <c r="I6221" s="88">
        <v>13.150829999999999</v>
      </c>
      <c r="J6221" s="88">
        <v>4.2940399999999999</v>
      </c>
    </row>
    <row r="6222" spans="1:10">
      <c r="A6222" s="89">
        <v>41898</v>
      </c>
      <c r="B6222" s="92">
        <v>1</v>
      </c>
      <c r="C6222" s="91">
        <f t="shared" si="194"/>
        <v>41899</v>
      </c>
      <c r="D6222" s="91">
        <f t="shared" si="195"/>
        <v>41898.958333333336</v>
      </c>
      <c r="E6222" s="88" t="s">
        <v>142</v>
      </c>
      <c r="G6222" s="88">
        <v>4.4063999999999997</v>
      </c>
      <c r="H6222" s="88">
        <v>4.0812799999999996</v>
      </c>
      <c r="I6222" s="88">
        <v>9.3573799999999991</v>
      </c>
      <c r="J6222" s="88">
        <v>2.8147199999999999</v>
      </c>
    </row>
    <row r="6223" spans="1:10">
      <c r="A6223" s="89">
        <v>41899</v>
      </c>
      <c r="B6223" s="90">
        <v>4.1666666666666664E-2</v>
      </c>
      <c r="C6223" s="91">
        <f t="shared" si="194"/>
        <v>41899.041666666664</v>
      </c>
      <c r="D6223" s="91">
        <f t="shared" si="195"/>
        <v>41899</v>
      </c>
      <c r="E6223" s="88" t="s">
        <v>142</v>
      </c>
      <c r="G6223" s="88">
        <v>3.9882</v>
      </c>
      <c r="H6223" s="88">
        <v>4.4969299999999999</v>
      </c>
      <c r="I6223" s="88">
        <v>8.44496</v>
      </c>
      <c r="J6223" s="88">
        <v>2.9293100000000001</v>
      </c>
    </row>
    <row r="6224" spans="1:10">
      <c r="A6224" s="89">
        <v>41899</v>
      </c>
      <c r="B6224" s="90">
        <v>8.3333333333333329E-2</v>
      </c>
      <c r="C6224" s="91">
        <f t="shared" si="194"/>
        <v>41899.083333333336</v>
      </c>
      <c r="D6224" s="91">
        <f t="shared" si="195"/>
        <v>41899.041666666672</v>
      </c>
      <c r="E6224" s="88" t="s">
        <v>142</v>
      </c>
      <c r="G6224" s="88">
        <v>4.1220800000000004</v>
      </c>
      <c r="I6224" s="88">
        <v>8.3353099999999998</v>
      </c>
      <c r="J6224" s="88">
        <v>3.9641299999999999</v>
      </c>
    </row>
    <row r="6225" spans="1:10">
      <c r="A6225" s="89">
        <v>41899</v>
      </c>
      <c r="B6225" s="90">
        <v>0.125</v>
      </c>
      <c r="C6225" s="91">
        <f t="shared" si="194"/>
        <v>41899.125</v>
      </c>
      <c r="D6225" s="91">
        <f t="shared" si="195"/>
        <v>41899.083333333336</v>
      </c>
      <c r="E6225" s="88" t="s">
        <v>142</v>
      </c>
      <c r="G6225" s="88">
        <v>4.2175399999999996</v>
      </c>
      <c r="H6225" s="88">
        <v>6.9753699999999998</v>
      </c>
      <c r="I6225" s="88">
        <v>8.3074200000000005</v>
      </c>
      <c r="J6225" s="88">
        <v>6.3523699999999996</v>
      </c>
    </row>
    <row r="6226" spans="1:10">
      <c r="A6226" s="89">
        <v>41899</v>
      </c>
      <c r="B6226" s="90">
        <v>0.16666666666666666</v>
      </c>
      <c r="C6226" s="91">
        <f t="shared" si="194"/>
        <v>41899.166666666664</v>
      </c>
      <c r="D6226" s="91">
        <f t="shared" si="195"/>
        <v>41899.125</v>
      </c>
      <c r="E6226" s="88" t="s">
        <v>142</v>
      </c>
      <c r="G6226" s="88">
        <v>6.1811999999999996</v>
      </c>
      <c r="H6226" s="88">
        <v>4.0846200000000001</v>
      </c>
      <c r="I6226" s="88">
        <v>9.8704099999999997</v>
      </c>
      <c r="J6226" s="88">
        <v>9.7910400000000006</v>
      </c>
    </row>
    <row r="6227" spans="1:10">
      <c r="A6227" s="89">
        <v>41899</v>
      </c>
      <c r="B6227" s="90">
        <v>0.20833333333333334</v>
      </c>
      <c r="C6227" s="91">
        <f t="shared" si="194"/>
        <v>41899.208333333336</v>
      </c>
      <c r="D6227" s="91">
        <f t="shared" si="195"/>
        <v>41899.166666666672</v>
      </c>
      <c r="E6227" s="88" t="s">
        <v>142</v>
      </c>
      <c r="G6227" s="88">
        <v>7.6461800000000002</v>
      </c>
      <c r="H6227" s="88">
        <v>5.08725</v>
      </c>
      <c r="I6227" s="88">
        <v>13.98898</v>
      </c>
      <c r="J6227" s="88">
        <v>15.140309999999999</v>
      </c>
    </row>
    <row r="6228" spans="1:10">
      <c r="A6228" s="89">
        <v>41899</v>
      </c>
      <c r="B6228" s="90">
        <v>0.25</v>
      </c>
      <c r="C6228" s="91">
        <f t="shared" si="194"/>
        <v>41899.25</v>
      </c>
      <c r="D6228" s="91">
        <f t="shared" si="195"/>
        <v>41899.208333333336</v>
      </c>
      <c r="E6228" s="88" t="s">
        <v>142</v>
      </c>
      <c r="G6228" s="88">
        <v>7.89337</v>
      </c>
      <c r="H6228" s="88">
        <v>4.7917699999999996</v>
      </c>
      <c r="I6228" s="88">
        <v>22.539290000000001</v>
      </c>
      <c r="J6228" s="88">
        <v>13.18047</v>
      </c>
    </row>
    <row r="6229" spans="1:10">
      <c r="A6229" s="89">
        <v>41899</v>
      </c>
      <c r="B6229" s="90">
        <v>0.29166666666666669</v>
      </c>
      <c r="C6229" s="91">
        <f t="shared" si="194"/>
        <v>41899.291666666664</v>
      </c>
      <c r="D6229" s="91">
        <f t="shared" si="195"/>
        <v>41899.25</v>
      </c>
      <c r="E6229" s="88" t="s">
        <v>142</v>
      </c>
      <c r="G6229" s="88">
        <v>8.7841100000000001</v>
      </c>
      <c r="H6229" s="88">
        <v>5.2636799999999999</v>
      </c>
      <c r="I6229" s="88">
        <v>29.250730000000001</v>
      </c>
      <c r="J6229" s="88">
        <v>11.747529999999999</v>
      </c>
    </row>
    <row r="6230" spans="1:10">
      <c r="A6230" s="89">
        <v>41899</v>
      </c>
      <c r="B6230" s="90">
        <v>0.33333333333333331</v>
      </c>
      <c r="C6230" s="91">
        <f t="shared" si="194"/>
        <v>41899.333333333336</v>
      </c>
      <c r="D6230" s="91">
        <f t="shared" si="195"/>
        <v>41899.291666666672</v>
      </c>
      <c r="E6230" s="88" t="s">
        <v>142</v>
      </c>
      <c r="G6230" s="88">
        <v>8.2438300000000009</v>
      </c>
      <c r="H6230" s="88">
        <v>5.8627700000000003</v>
      </c>
      <c r="I6230" s="88">
        <v>36.781199999999998</v>
      </c>
      <c r="J6230" s="88">
        <v>6.9715400000000001</v>
      </c>
    </row>
    <row r="6231" spans="1:10">
      <c r="A6231" s="89">
        <v>41899</v>
      </c>
      <c r="B6231" s="90">
        <v>0.375</v>
      </c>
      <c r="C6231" s="91">
        <f t="shared" si="194"/>
        <v>41899.375</v>
      </c>
      <c r="D6231" s="91">
        <f t="shared" si="195"/>
        <v>41899.333333333336</v>
      </c>
      <c r="E6231" s="88" t="s">
        <v>142</v>
      </c>
      <c r="G6231" s="88">
        <v>8.6277699999999999</v>
      </c>
      <c r="H6231" s="88">
        <v>9.0093099999999993</v>
      </c>
      <c r="I6231" s="88">
        <v>35.717849999999999</v>
      </c>
      <c r="J6231" s="88">
        <v>5.5873699999999999</v>
      </c>
    </row>
    <row r="6232" spans="1:10">
      <c r="A6232" s="89">
        <v>41899</v>
      </c>
      <c r="B6232" s="90">
        <v>0.41666666666666669</v>
      </c>
      <c r="C6232" s="91">
        <f t="shared" si="194"/>
        <v>41899.416666666664</v>
      </c>
      <c r="D6232" s="91">
        <f t="shared" si="195"/>
        <v>41899.375</v>
      </c>
      <c r="E6232" s="88" t="s">
        <v>142</v>
      </c>
      <c r="G6232" s="88">
        <v>13.477869999999999</v>
      </c>
      <c r="H6232" s="88">
        <v>4.6229899999999997</v>
      </c>
      <c r="I6232" s="88">
        <v>29.255030000000001</v>
      </c>
      <c r="J6232" s="88">
        <v>6.7324799999999998</v>
      </c>
    </row>
    <row r="6233" spans="1:10">
      <c r="A6233" s="89">
        <v>41899</v>
      </c>
      <c r="B6233" s="90">
        <v>0.45833333333333331</v>
      </c>
      <c r="C6233" s="91">
        <f t="shared" si="194"/>
        <v>41899.458333333336</v>
      </c>
      <c r="D6233" s="91">
        <f t="shared" si="195"/>
        <v>41899.416666666672</v>
      </c>
      <c r="E6233" s="88" t="s">
        <v>142</v>
      </c>
      <c r="G6233" s="88">
        <v>15.84554</v>
      </c>
      <c r="H6233" s="88">
        <v>4.69041</v>
      </c>
      <c r="I6233" s="88">
        <v>33.579680000000003</v>
      </c>
      <c r="J6233" s="88">
        <v>5.2531600000000003</v>
      </c>
    </row>
    <row r="6234" spans="1:10">
      <c r="A6234" s="89">
        <v>41899</v>
      </c>
      <c r="B6234" s="90">
        <v>0.5</v>
      </c>
      <c r="C6234" s="91">
        <f t="shared" si="194"/>
        <v>41899.5</v>
      </c>
      <c r="D6234" s="91">
        <f t="shared" si="195"/>
        <v>41899.458333333336</v>
      </c>
      <c r="E6234" s="88" t="s">
        <v>142</v>
      </c>
      <c r="G6234" s="88">
        <v>15.55341</v>
      </c>
      <c r="H6234" s="88">
        <v>6.6454599999999999</v>
      </c>
      <c r="I6234" s="88">
        <v>31.6906</v>
      </c>
      <c r="J6234" s="88">
        <v>5.9698700000000002</v>
      </c>
    </row>
    <row r="6235" spans="1:10">
      <c r="A6235" s="89">
        <v>41899</v>
      </c>
      <c r="B6235" s="90">
        <v>0.54166666666666663</v>
      </c>
      <c r="C6235" s="91">
        <f t="shared" si="194"/>
        <v>41899.541666666664</v>
      </c>
      <c r="D6235" s="91">
        <f t="shared" si="195"/>
        <v>41899.5</v>
      </c>
      <c r="E6235" s="88" t="s">
        <v>142</v>
      </c>
      <c r="G6235" s="88">
        <v>15.309559999999999</v>
      </c>
      <c r="H6235" s="88">
        <v>7.4840900000000001</v>
      </c>
      <c r="I6235" s="88">
        <v>29.463979999999999</v>
      </c>
      <c r="J6235" s="88">
        <v>7.9746499999999996</v>
      </c>
    </row>
    <row r="6236" spans="1:10">
      <c r="A6236" s="89">
        <v>41899</v>
      </c>
      <c r="B6236" s="90">
        <v>0.58333333333333337</v>
      </c>
      <c r="C6236" s="91">
        <f t="shared" si="194"/>
        <v>41899.583333333336</v>
      </c>
      <c r="D6236" s="91">
        <f t="shared" si="195"/>
        <v>41899.541666666672</v>
      </c>
      <c r="E6236" s="88" t="s">
        <v>142</v>
      </c>
      <c r="G6236" s="88">
        <v>14.480969999999999</v>
      </c>
      <c r="H6236" s="88">
        <v>8.1917200000000001</v>
      </c>
      <c r="I6236" s="88">
        <v>28.185469999999999</v>
      </c>
      <c r="J6236" s="88">
        <v>10.6488</v>
      </c>
    </row>
    <row r="6237" spans="1:10">
      <c r="A6237" s="89">
        <v>41899</v>
      </c>
      <c r="B6237" s="90">
        <v>0.625</v>
      </c>
      <c r="C6237" s="91">
        <f t="shared" si="194"/>
        <v>41899.625</v>
      </c>
      <c r="D6237" s="91">
        <f t="shared" si="195"/>
        <v>41899.583333333336</v>
      </c>
      <c r="E6237" s="88" t="s">
        <v>142</v>
      </c>
      <c r="G6237" s="88">
        <v>14.07935</v>
      </c>
      <c r="H6237" s="88">
        <v>7.3927699999999996</v>
      </c>
      <c r="I6237" s="88">
        <v>29.129290000000001</v>
      </c>
      <c r="J6237" s="88">
        <v>12.273949999999999</v>
      </c>
    </row>
    <row r="6238" spans="1:10">
      <c r="A6238" s="89">
        <v>41899</v>
      </c>
      <c r="B6238" s="90">
        <v>0.66666666666666663</v>
      </c>
      <c r="C6238" s="91">
        <f t="shared" si="194"/>
        <v>41899.666666666664</v>
      </c>
      <c r="D6238" s="91">
        <f t="shared" si="195"/>
        <v>41899.625</v>
      </c>
      <c r="E6238" s="88" t="s">
        <v>142</v>
      </c>
      <c r="G6238" s="88">
        <v>14.077909999999999</v>
      </c>
      <c r="H6238" s="88">
        <v>7.1011100000000003</v>
      </c>
      <c r="I6238" s="88">
        <v>39.045119999999997</v>
      </c>
      <c r="J6238" s="88">
        <v>11.558669999999999</v>
      </c>
    </row>
    <row r="6239" spans="1:10">
      <c r="A6239" s="89">
        <v>41899</v>
      </c>
      <c r="B6239" s="90">
        <v>0.70833333333333337</v>
      </c>
      <c r="C6239" s="91">
        <f t="shared" si="194"/>
        <v>41899.708333333336</v>
      </c>
      <c r="D6239" s="91">
        <f t="shared" si="195"/>
        <v>41899.666666666672</v>
      </c>
      <c r="E6239" s="88" t="s">
        <v>142</v>
      </c>
      <c r="G6239" s="88">
        <v>14.85008</v>
      </c>
      <c r="H6239" s="88">
        <v>7.4491899999999998</v>
      </c>
      <c r="I6239" s="88">
        <v>30.72814</v>
      </c>
      <c r="J6239" s="88">
        <v>10.65071</v>
      </c>
    </row>
    <row r="6240" spans="1:10">
      <c r="A6240" s="89">
        <v>41899</v>
      </c>
      <c r="B6240" s="90">
        <v>0.75</v>
      </c>
      <c r="C6240" s="91">
        <f t="shared" si="194"/>
        <v>41899.75</v>
      </c>
      <c r="D6240" s="91">
        <f t="shared" si="195"/>
        <v>41899.708333333336</v>
      </c>
      <c r="E6240" s="88" t="s">
        <v>142</v>
      </c>
      <c r="G6240" s="88">
        <v>17.765689999999999</v>
      </c>
      <c r="H6240" s="88">
        <v>7.6179699999999997</v>
      </c>
      <c r="I6240" s="88">
        <v>36.485720000000001</v>
      </c>
      <c r="J6240" s="88">
        <v>10.603859999999999</v>
      </c>
    </row>
    <row r="6241" spans="1:10">
      <c r="A6241" s="89">
        <v>41899</v>
      </c>
      <c r="B6241" s="90">
        <v>0.79166666666666663</v>
      </c>
      <c r="C6241" s="91">
        <f t="shared" si="194"/>
        <v>41899.791666666664</v>
      </c>
      <c r="D6241" s="91">
        <f t="shared" si="195"/>
        <v>41899.75</v>
      </c>
      <c r="E6241" s="88" t="s">
        <v>142</v>
      </c>
      <c r="G6241" s="88">
        <v>18.40925</v>
      </c>
      <c r="H6241" s="88">
        <v>7.2698900000000002</v>
      </c>
      <c r="I6241" s="88">
        <v>29.369309999999999</v>
      </c>
      <c r="J6241" s="88">
        <v>7.4984299999999999</v>
      </c>
    </row>
    <row r="6242" spans="1:10">
      <c r="A6242" s="89">
        <v>41899</v>
      </c>
      <c r="B6242" s="90">
        <v>0.83333333333333337</v>
      </c>
      <c r="C6242" s="91">
        <f t="shared" si="194"/>
        <v>41899.833333333336</v>
      </c>
      <c r="D6242" s="91">
        <f t="shared" si="195"/>
        <v>41899.791666666672</v>
      </c>
      <c r="E6242" s="88" t="s">
        <v>142</v>
      </c>
      <c r="G6242" s="88">
        <v>18.579940000000001</v>
      </c>
      <c r="H6242" s="88">
        <v>6.0884400000000003</v>
      </c>
      <c r="I6242" s="88">
        <v>27.520399999999999</v>
      </c>
      <c r="J6242" s="88">
        <v>7.9292299999999996</v>
      </c>
    </row>
    <row r="6243" spans="1:10">
      <c r="A6243" s="89">
        <v>41899</v>
      </c>
      <c r="B6243" s="90">
        <v>0.875</v>
      </c>
      <c r="C6243" s="91">
        <f t="shared" si="194"/>
        <v>41899.875</v>
      </c>
      <c r="D6243" s="91">
        <f t="shared" si="195"/>
        <v>41899.833333333336</v>
      </c>
      <c r="E6243" s="88" t="s">
        <v>142</v>
      </c>
      <c r="G6243" s="88">
        <v>17.9512</v>
      </c>
      <c r="H6243" s="88">
        <v>4.9098699999999997</v>
      </c>
      <c r="I6243" s="88">
        <v>22.578499999999998</v>
      </c>
      <c r="J6243" s="88">
        <v>5.1584899999999996</v>
      </c>
    </row>
    <row r="6244" spans="1:10">
      <c r="A6244" s="89">
        <v>41899</v>
      </c>
      <c r="B6244" s="90">
        <v>0.91666666666666663</v>
      </c>
      <c r="C6244" s="91">
        <f t="shared" si="194"/>
        <v>41899.916666666664</v>
      </c>
      <c r="D6244" s="91">
        <f t="shared" si="195"/>
        <v>41899.875</v>
      </c>
      <c r="E6244" s="88" t="s">
        <v>142</v>
      </c>
      <c r="G6244" s="88">
        <v>17.283740000000002</v>
      </c>
      <c r="H6244" s="88">
        <v>6.3796200000000001</v>
      </c>
      <c r="I6244" s="88">
        <v>23.484069999999999</v>
      </c>
      <c r="J6244" s="88">
        <v>4.1075699999999999</v>
      </c>
    </row>
    <row r="6245" spans="1:10">
      <c r="A6245" s="89">
        <v>41899</v>
      </c>
      <c r="B6245" s="90">
        <v>0.95833333333333337</v>
      </c>
      <c r="C6245" s="91">
        <f t="shared" si="194"/>
        <v>41899.958333333336</v>
      </c>
      <c r="D6245" s="91">
        <f t="shared" si="195"/>
        <v>41899.916666666672</v>
      </c>
      <c r="E6245" s="88" t="s">
        <v>142</v>
      </c>
      <c r="G6245" s="88">
        <v>15.22063</v>
      </c>
      <c r="H6245" s="88">
        <v>9.2732299999999999</v>
      </c>
      <c r="I6245" s="88">
        <v>19.947379999999999</v>
      </c>
      <c r="J6245" s="88">
        <v>3.1996099999999998</v>
      </c>
    </row>
    <row r="6246" spans="1:10">
      <c r="A6246" s="89">
        <v>41899</v>
      </c>
      <c r="B6246" s="92">
        <v>1</v>
      </c>
      <c r="C6246" s="91">
        <f t="shared" si="194"/>
        <v>41900</v>
      </c>
      <c r="D6246" s="91">
        <f t="shared" si="195"/>
        <v>41899.958333333336</v>
      </c>
      <c r="E6246" s="88" t="s">
        <v>142</v>
      </c>
      <c r="G6246" s="88">
        <v>13.25888</v>
      </c>
      <c r="H6246" s="88">
        <v>9.4534900000000004</v>
      </c>
      <c r="I6246" s="88">
        <v>14.51731</v>
      </c>
      <c r="J6246" s="88">
        <v>2.6268199999999999</v>
      </c>
    </row>
    <row r="6247" spans="1:10">
      <c r="A6247" s="89">
        <v>41900</v>
      </c>
      <c r="B6247" s="90">
        <v>4.1666666666666664E-2</v>
      </c>
      <c r="C6247" s="91">
        <f t="shared" si="194"/>
        <v>41900.041666666664</v>
      </c>
      <c r="D6247" s="91">
        <f t="shared" si="195"/>
        <v>41900</v>
      </c>
      <c r="E6247" s="88" t="s">
        <v>142</v>
      </c>
      <c r="G6247" s="88">
        <v>12.84308</v>
      </c>
      <c r="H6247" s="88">
        <v>8.7445900000000005</v>
      </c>
      <c r="I6247" s="88">
        <v>11.32455</v>
      </c>
      <c r="J6247" s="88">
        <v>3.2034400000000001</v>
      </c>
    </row>
    <row r="6248" spans="1:10">
      <c r="A6248" s="89">
        <v>41900</v>
      </c>
      <c r="B6248" s="90">
        <v>8.3333333333333329E-2</v>
      </c>
      <c r="C6248" s="91">
        <f t="shared" si="194"/>
        <v>41900.083333333336</v>
      </c>
      <c r="D6248" s="91">
        <f t="shared" si="195"/>
        <v>41900.041666666672</v>
      </c>
      <c r="E6248" s="88" t="s">
        <v>142</v>
      </c>
      <c r="G6248" s="88">
        <v>10.51971</v>
      </c>
      <c r="I6248" s="88">
        <v>9.5185099999999991</v>
      </c>
      <c r="J6248" s="88">
        <v>2.4862500000000001</v>
      </c>
    </row>
    <row r="6249" spans="1:10">
      <c r="A6249" s="89">
        <v>41900</v>
      </c>
      <c r="B6249" s="90">
        <v>0.125</v>
      </c>
      <c r="C6249" s="91">
        <f t="shared" si="194"/>
        <v>41900.125</v>
      </c>
      <c r="D6249" s="91">
        <f t="shared" si="195"/>
        <v>41900.083333333336</v>
      </c>
      <c r="E6249" s="88" t="s">
        <v>142</v>
      </c>
      <c r="G6249" s="88">
        <v>8.1563300000000005</v>
      </c>
      <c r="H6249" s="88">
        <v>10.161110000000001</v>
      </c>
      <c r="I6249" s="88">
        <v>8.9031699999999994</v>
      </c>
      <c r="J6249" s="88">
        <v>3.2990599999999999</v>
      </c>
    </row>
    <row r="6250" spans="1:10">
      <c r="A6250" s="89">
        <v>41900</v>
      </c>
      <c r="B6250" s="90">
        <v>0.16666666666666666</v>
      </c>
      <c r="C6250" s="91">
        <f t="shared" si="194"/>
        <v>41900.166666666664</v>
      </c>
      <c r="D6250" s="91">
        <f t="shared" si="195"/>
        <v>41900.125</v>
      </c>
      <c r="E6250" s="88" t="s">
        <v>142</v>
      </c>
      <c r="G6250" s="88">
        <v>7.5027400000000002</v>
      </c>
      <c r="H6250" s="88">
        <v>5.43628</v>
      </c>
      <c r="I6250" s="88">
        <v>8.1233400000000007</v>
      </c>
      <c r="J6250" s="88">
        <v>7.4109400000000001</v>
      </c>
    </row>
    <row r="6251" spans="1:10">
      <c r="A6251" s="89">
        <v>41900</v>
      </c>
      <c r="B6251" s="90">
        <v>0.20833333333333334</v>
      </c>
      <c r="C6251" s="91">
        <f t="shared" si="194"/>
        <v>41900.208333333336</v>
      </c>
      <c r="D6251" s="91">
        <f t="shared" si="195"/>
        <v>41900.166666666672</v>
      </c>
      <c r="E6251" s="88" t="s">
        <v>142</v>
      </c>
      <c r="G6251" s="88">
        <v>6.5178000000000003</v>
      </c>
      <c r="H6251" s="88">
        <v>4.9638900000000001</v>
      </c>
      <c r="I6251" s="88">
        <v>13.377459999999999</v>
      </c>
      <c r="J6251" s="88">
        <v>10.566560000000001</v>
      </c>
    </row>
    <row r="6252" spans="1:10">
      <c r="A6252" s="89">
        <v>41900</v>
      </c>
      <c r="B6252" s="90">
        <v>0.25</v>
      </c>
      <c r="C6252" s="91">
        <f t="shared" si="194"/>
        <v>41900.25</v>
      </c>
      <c r="D6252" s="91">
        <f t="shared" si="195"/>
        <v>41900.208333333336</v>
      </c>
      <c r="E6252" s="88" t="s">
        <v>142</v>
      </c>
      <c r="G6252" s="88">
        <v>6.7205300000000001</v>
      </c>
      <c r="H6252" s="88">
        <v>4.9624600000000001</v>
      </c>
      <c r="I6252" s="88">
        <v>18.302630000000001</v>
      </c>
      <c r="J6252" s="88">
        <v>14.72625</v>
      </c>
    </row>
    <row r="6253" spans="1:10">
      <c r="A6253" s="89">
        <v>41900</v>
      </c>
      <c r="B6253" s="90">
        <v>0.29166666666666669</v>
      </c>
      <c r="C6253" s="91">
        <f t="shared" si="194"/>
        <v>41900.291666666664</v>
      </c>
      <c r="D6253" s="91">
        <f t="shared" si="195"/>
        <v>41900.25</v>
      </c>
      <c r="E6253" s="88" t="s">
        <v>142</v>
      </c>
      <c r="G6253" s="88">
        <v>7.5653699999999997</v>
      </c>
      <c r="H6253" s="88">
        <v>5.38225</v>
      </c>
      <c r="I6253" s="88">
        <v>26.75827</v>
      </c>
      <c r="J6253" s="88">
        <v>14.43938</v>
      </c>
    </row>
    <row r="6254" spans="1:10">
      <c r="A6254" s="89">
        <v>41900</v>
      </c>
      <c r="B6254" s="90">
        <v>0.33333333333333331</v>
      </c>
      <c r="C6254" s="91">
        <f t="shared" si="194"/>
        <v>41900.333333333336</v>
      </c>
      <c r="D6254" s="91">
        <f t="shared" si="195"/>
        <v>41900.291666666672</v>
      </c>
      <c r="E6254" s="88" t="s">
        <v>142</v>
      </c>
      <c r="G6254" s="88">
        <v>7.3019299999999996</v>
      </c>
      <c r="H6254" s="88">
        <v>6.3303799999999999</v>
      </c>
      <c r="I6254" s="88">
        <v>39.482129999999998</v>
      </c>
      <c r="J6254" s="88">
        <v>12.43125</v>
      </c>
    </row>
    <row r="6255" spans="1:10">
      <c r="A6255" s="89">
        <v>41900</v>
      </c>
      <c r="B6255" s="90">
        <v>0.375</v>
      </c>
      <c r="C6255" s="91">
        <f t="shared" si="194"/>
        <v>41900.375</v>
      </c>
      <c r="D6255" s="91">
        <f t="shared" si="195"/>
        <v>41900.333333333336</v>
      </c>
      <c r="E6255" s="88" t="s">
        <v>142</v>
      </c>
      <c r="G6255" s="88">
        <v>9.0164799999999996</v>
      </c>
      <c r="H6255" s="88">
        <v>7.0590400000000004</v>
      </c>
      <c r="I6255" s="88">
        <v>37.26793</v>
      </c>
      <c r="J6255" s="88">
        <v>10.901249999999999</v>
      </c>
    </row>
    <row r="6256" spans="1:10">
      <c r="A6256" s="89">
        <v>41900</v>
      </c>
      <c r="B6256" s="90">
        <v>0.41666666666666669</v>
      </c>
      <c r="C6256" s="91">
        <f t="shared" si="194"/>
        <v>41900.416666666664</v>
      </c>
      <c r="D6256" s="91">
        <f t="shared" si="195"/>
        <v>41900.375</v>
      </c>
      <c r="E6256" s="88" t="s">
        <v>142</v>
      </c>
      <c r="G6256" s="88">
        <v>9.4568300000000001</v>
      </c>
      <c r="H6256" s="88">
        <v>8.5928599999999999</v>
      </c>
      <c r="I6256" s="88">
        <v>43.225850000000001</v>
      </c>
      <c r="J6256" s="88">
        <v>10.13625</v>
      </c>
    </row>
    <row r="6257" spans="1:10">
      <c r="A6257" s="89">
        <v>41900</v>
      </c>
      <c r="B6257" s="90">
        <v>0.45833333333333331</v>
      </c>
      <c r="C6257" s="91">
        <f t="shared" si="194"/>
        <v>41900.458333333336</v>
      </c>
      <c r="D6257" s="91">
        <f t="shared" si="195"/>
        <v>41900.416666666672</v>
      </c>
      <c r="E6257" s="88" t="s">
        <v>142</v>
      </c>
      <c r="G6257" s="88">
        <v>11.752789999999999</v>
      </c>
      <c r="H6257" s="88">
        <v>8.7750299999999992</v>
      </c>
      <c r="I6257" s="88">
        <v>37.474960000000003</v>
      </c>
      <c r="J6257" s="88">
        <v>10.853440000000001</v>
      </c>
    </row>
    <row r="6258" spans="1:10">
      <c r="A6258" s="89">
        <v>41900</v>
      </c>
      <c r="B6258" s="90">
        <v>0.5</v>
      </c>
      <c r="C6258" s="91">
        <f t="shared" si="194"/>
        <v>41900.5</v>
      </c>
      <c r="D6258" s="91">
        <f t="shared" si="195"/>
        <v>41900.458333333336</v>
      </c>
      <c r="E6258" s="88" t="s">
        <v>142</v>
      </c>
      <c r="G6258" s="88">
        <v>11.601229999999999</v>
      </c>
      <c r="H6258" s="88">
        <v>9.2153799999999997</v>
      </c>
      <c r="I6258" s="88">
        <v>37.1068</v>
      </c>
      <c r="J6258" s="88">
        <v>8.9409399999999994</v>
      </c>
    </row>
    <row r="6259" spans="1:10">
      <c r="A6259" s="89">
        <v>41900</v>
      </c>
      <c r="B6259" s="90">
        <v>0.54166666666666663</v>
      </c>
      <c r="C6259" s="91">
        <f t="shared" si="194"/>
        <v>41900.541666666664</v>
      </c>
      <c r="D6259" s="91">
        <f t="shared" si="195"/>
        <v>41900.5</v>
      </c>
      <c r="E6259" s="88" t="s">
        <v>142</v>
      </c>
      <c r="G6259" s="88">
        <v>11.20964</v>
      </c>
      <c r="H6259" s="88">
        <v>10.984920000000001</v>
      </c>
      <c r="I6259" s="88">
        <v>39.44388</v>
      </c>
      <c r="J6259" s="88">
        <v>8.6540599999999994</v>
      </c>
    </row>
    <row r="6260" spans="1:10">
      <c r="A6260" s="89">
        <v>41900</v>
      </c>
      <c r="B6260" s="90">
        <v>0.58333333333333337</v>
      </c>
      <c r="C6260" s="91">
        <f t="shared" si="194"/>
        <v>41900.583333333336</v>
      </c>
      <c r="D6260" s="91">
        <f t="shared" si="195"/>
        <v>41900.541666666672</v>
      </c>
      <c r="E6260" s="88" t="s">
        <v>142</v>
      </c>
      <c r="G6260" s="88">
        <v>10.769769999999999</v>
      </c>
      <c r="H6260" s="88">
        <v>8.4173899999999993</v>
      </c>
      <c r="I6260" s="88">
        <v>43.59066</v>
      </c>
      <c r="J6260" s="88">
        <v>8.1281300000000005</v>
      </c>
    </row>
    <row r="6261" spans="1:10">
      <c r="A6261" s="89">
        <v>41900</v>
      </c>
      <c r="B6261" s="90">
        <v>0.625</v>
      </c>
      <c r="C6261" s="91">
        <f t="shared" si="194"/>
        <v>41900.625</v>
      </c>
      <c r="D6261" s="91">
        <f t="shared" si="195"/>
        <v>41900.583333333336</v>
      </c>
      <c r="E6261" s="88" t="s">
        <v>142</v>
      </c>
      <c r="G6261" s="88">
        <v>12.3734</v>
      </c>
      <c r="H6261" s="88">
        <v>9.7150200000000009</v>
      </c>
      <c r="I6261" s="88">
        <v>49.292299999999997</v>
      </c>
      <c r="J6261" s="88">
        <v>12.09656</v>
      </c>
    </row>
    <row r="6262" spans="1:10">
      <c r="A6262" s="89">
        <v>41900</v>
      </c>
      <c r="B6262" s="90">
        <v>0.66666666666666663</v>
      </c>
      <c r="C6262" s="91">
        <f t="shared" si="194"/>
        <v>41900.666666666664</v>
      </c>
      <c r="D6262" s="91">
        <f t="shared" si="195"/>
        <v>41900.625</v>
      </c>
      <c r="E6262" s="88" t="s">
        <v>142</v>
      </c>
      <c r="G6262" s="88">
        <v>12.233779999999999</v>
      </c>
      <c r="H6262" s="88">
        <v>10.89695</v>
      </c>
      <c r="I6262" s="88">
        <v>49.536619999999999</v>
      </c>
      <c r="J6262" s="88">
        <v>14.10469</v>
      </c>
    </row>
    <row r="6263" spans="1:10">
      <c r="A6263" s="89">
        <v>41900</v>
      </c>
      <c r="B6263" s="90">
        <v>0.70833333333333337</v>
      </c>
      <c r="C6263" s="91">
        <f t="shared" si="194"/>
        <v>41900.708333333336</v>
      </c>
      <c r="D6263" s="91">
        <f t="shared" si="195"/>
        <v>41900.666666666672</v>
      </c>
      <c r="E6263" s="88" t="s">
        <v>142</v>
      </c>
      <c r="G6263" s="88">
        <v>18.30836</v>
      </c>
      <c r="H6263" s="88">
        <v>11.009309999999999</v>
      </c>
      <c r="I6263" s="88">
        <v>42.883029999999998</v>
      </c>
      <c r="J6263" s="88">
        <v>12.38344</v>
      </c>
    </row>
    <row r="6264" spans="1:10">
      <c r="A6264" s="89">
        <v>41900</v>
      </c>
      <c r="B6264" s="90">
        <v>0.75</v>
      </c>
      <c r="C6264" s="91">
        <f t="shared" si="194"/>
        <v>41900.75</v>
      </c>
      <c r="D6264" s="91">
        <f t="shared" si="195"/>
        <v>41900.708333333336</v>
      </c>
      <c r="E6264" s="88" t="s">
        <v>142</v>
      </c>
      <c r="G6264" s="88">
        <v>15.309559999999999</v>
      </c>
      <c r="H6264" s="88">
        <v>9.6978100000000005</v>
      </c>
      <c r="I6264" s="88">
        <v>34.098439999999997</v>
      </c>
      <c r="J6264" s="88">
        <v>10.662190000000001</v>
      </c>
    </row>
    <row r="6265" spans="1:10">
      <c r="A6265" s="89">
        <v>41900</v>
      </c>
      <c r="B6265" s="90">
        <v>0.79166666666666663</v>
      </c>
      <c r="C6265" s="91">
        <f t="shared" si="194"/>
        <v>41900.791666666664</v>
      </c>
      <c r="D6265" s="91">
        <f t="shared" si="195"/>
        <v>41900.75</v>
      </c>
      <c r="E6265" s="88" t="s">
        <v>142</v>
      </c>
      <c r="G6265" s="88">
        <v>13.15704</v>
      </c>
      <c r="H6265" s="88">
        <v>9.8661100000000008</v>
      </c>
      <c r="I6265" s="88">
        <v>30.48573</v>
      </c>
      <c r="J6265" s="88">
        <v>9.2278099999999998</v>
      </c>
    </row>
    <row r="6266" spans="1:10">
      <c r="A6266" s="89">
        <v>41900</v>
      </c>
      <c r="B6266" s="90">
        <v>0.83333333333333337</v>
      </c>
      <c r="C6266" s="91">
        <f t="shared" si="194"/>
        <v>41900.833333333336</v>
      </c>
      <c r="D6266" s="91">
        <f t="shared" si="195"/>
        <v>41900.791666666672</v>
      </c>
      <c r="E6266" s="88" t="s">
        <v>142</v>
      </c>
      <c r="G6266" s="88">
        <v>11.70307</v>
      </c>
      <c r="H6266" s="88">
        <v>6.5622699999999998</v>
      </c>
      <c r="I6266" s="88">
        <v>25.316240000000001</v>
      </c>
      <c r="J6266" s="88">
        <v>6.21563</v>
      </c>
    </row>
    <row r="6267" spans="1:10">
      <c r="A6267" s="89">
        <v>41900</v>
      </c>
      <c r="B6267" s="90">
        <v>0.875</v>
      </c>
      <c r="C6267" s="91">
        <f t="shared" si="194"/>
        <v>41900.875</v>
      </c>
      <c r="D6267" s="91">
        <f t="shared" si="195"/>
        <v>41900.833333333336</v>
      </c>
      <c r="E6267" s="88" t="s">
        <v>142</v>
      </c>
      <c r="G6267" s="88">
        <v>9.2067800000000002</v>
      </c>
      <c r="H6267" s="88">
        <v>5.4950900000000003</v>
      </c>
      <c r="I6267" s="88">
        <v>19.940200000000001</v>
      </c>
      <c r="J6267" s="88">
        <v>4.59</v>
      </c>
    </row>
    <row r="6268" spans="1:10">
      <c r="A6268" s="89">
        <v>41900</v>
      </c>
      <c r="B6268" s="90">
        <v>0.91666666666666663</v>
      </c>
      <c r="C6268" s="91">
        <f t="shared" si="194"/>
        <v>41900.916666666664</v>
      </c>
      <c r="D6268" s="91">
        <f t="shared" si="195"/>
        <v>41900.875</v>
      </c>
      <c r="E6268" s="88" t="s">
        <v>142</v>
      </c>
      <c r="G6268" s="88">
        <v>6.6607599999999998</v>
      </c>
      <c r="H6268" s="88">
        <v>4.5527100000000003</v>
      </c>
      <c r="I6268" s="88">
        <v>17.725529999999999</v>
      </c>
      <c r="J6268" s="88">
        <v>3.9684400000000002</v>
      </c>
    </row>
    <row r="6269" spans="1:10">
      <c r="A6269" s="89">
        <v>41900</v>
      </c>
      <c r="B6269" s="90">
        <v>0.95833333333333337</v>
      </c>
      <c r="C6269" s="91">
        <f t="shared" si="194"/>
        <v>41900.958333333336</v>
      </c>
      <c r="D6269" s="91">
        <f t="shared" si="195"/>
        <v>41900.916666666672</v>
      </c>
      <c r="E6269" s="88" t="s">
        <v>142</v>
      </c>
      <c r="G6269" s="88">
        <v>7.65</v>
      </c>
      <c r="H6269" s="88">
        <v>3.4329399999999999</v>
      </c>
      <c r="I6269" s="88">
        <v>13.66433</v>
      </c>
      <c r="J6269" s="88">
        <v>2.5340600000000002</v>
      </c>
    </row>
    <row r="6270" spans="1:10">
      <c r="A6270" s="89">
        <v>41900</v>
      </c>
      <c r="B6270" s="92">
        <v>1</v>
      </c>
      <c r="C6270" s="91">
        <f t="shared" si="194"/>
        <v>41901</v>
      </c>
      <c r="D6270" s="91">
        <f t="shared" si="195"/>
        <v>41900.958333333336</v>
      </c>
      <c r="E6270" s="88" t="s">
        <v>142</v>
      </c>
      <c r="G6270" s="88">
        <v>9.6552600000000002</v>
      </c>
      <c r="H6270" s="88">
        <v>3.4300700000000002</v>
      </c>
      <c r="I6270" s="88">
        <v>10.831440000000001</v>
      </c>
      <c r="J6270" s="88">
        <v>1.96031</v>
      </c>
    </row>
    <row r="6271" spans="1:10">
      <c r="A6271" s="89">
        <v>41901</v>
      </c>
      <c r="B6271" s="90">
        <v>4.1666666666666664E-2</v>
      </c>
      <c r="C6271" s="91">
        <f t="shared" si="194"/>
        <v>41901.041666666664</v>
      </c>
      <c r="D6271" s="91">
        <f t="shared" si="195"/>
        <v>41901</v>
      </c>
      <c r="E6271" s="88" t="s">
        <v>142</v>
      </c>
      <c r="G6271" s="88">
        <v>19.623529999999999</v>
      </c>
      <c r="H6271" s="88">
        <v>3.15754</v>
      </c>
      <c r="I6271" s="88">
        <v>9.9877099999999999</v>
      </c>
      <c r="J6271" s="88">
        <v>2.6330300000000002</v>
      </c>
    </row>
    <row r="6272" spans="1:10">
      <c r="A6272" s="89">
        <v>41901</v>
      </c>
      <c r="B6272" s="90">
        <v>8.3333333333333329E-2</v>
      </c>
      <c r="C6272" s="91">
        <f t="shared" si="194"/>
        <v>41901.083333333336</v>
      </c>
      <c r="D6272" s="91">
        <f t="shared" si="195"/>
        <v>41901.041666666672</v>
      </c>
      <c r="E6272" s="88" t="s">
        <v>142</v>
      </c>
      <c r="G6272" s="88">
        <v>12.99098</v>
      </c>
      <c r="I6272" s="88">
        <v>10.534050000000001</v>
      </c>
      <c r="J6272" s="88">
        <v>2.3934899999999999</v>
      </c>
    </row>
    <row r="6273" spans="1:10">
      <c r="A6273" s="89">
        <v>41901</v>
      </c>
      <c r="B6273" s="90">
        <v>0.125</v>
      </c>
      <c r="C6273" s="91">
        <f t="shared" si="194"/>
        <v>41901.125</v>
      </c>
      <c r="D6273" s="91">
        <f t="shared" si="195"/>
        <v>41901.083333333336</v>
      </c>
      <c r="E6273" s="88" t="s">
        <v>142</v>
      </c>
      <c r="G6273" s="88">
        <v>11.795820000000001</v>
      </c>
      <c r="H6273" s="88">
        <v>4.7329600000000003</v>
      </c>
      <c r="I6273" s="88">
        <v>9.0877199999999991</v>
      </c>
      <c r="J6273" s="88">
        <v>4.4513400000000001</v>
      </c>
    </row>
    <row r="6274" spans="1:10">
      <c r="A6274" s="89">
        <v>41901</v>
      </c>
      <c r="B6274" s="90">
        <v>0.16666666666666666</v>
      </c>
      <c r="C6274" s="91">
        <f t="shared" si="194"/>
        <v>41901.166666666664</v>
      </c>
      <c r="D6274" s="91">
        <f t="shared" si="195"/>
        <v>41901.125</v>
      </c>
      <c r="E6274" s="88" t="s">
        <v>142</v>
      </c>
      <c r="G6274" s="88">
        <v>8.8687400000000007</v>
      </c>
      <c r="H6274" s="88">
        <v>4.1415199999999999</v>
      </c>
      <c r="I6274" s="88">
        <v>8.2686899999999994</v>
      </c>
      <c r="J6274" s="88">
        <v>6.41357</v>
      </c>
    </row>
    <row r="6275" spans="1:10">
      <c r="A6275" s="89">
        <v>41901</v>
      </c>
      <c r="B6275" s="90">
        <v>0.20833333333333334</v>
      </c>
      <c r="C6275" s="91">
        <f t="shared" si="194"/>
        <v>41901.208333333336</v>
      </c>
      <c r="D6275" s="91">
        <f t="shared" si="195"/>
        <v>41901.166666666672</v>
      </c>
      <c r="E6275" s="88" t="s">
        <v>142</v>
      </c>
      <c r="G6275" s="88">
        <v>11.702590000000001</v>
      </c>
      <c r="H6275" s="88">
        <v>3.7269800000000002</v>
      </c>
      <c r="I6275" s="88">
        <v>13.058070000000001</v>
      </c>
      <c r="J6275" s="88">
        <v>8.99831</v>
      </c>
    </row>
    <row r="6276" spans="1:10">
      <c r="A6276" s="89">
        <v>41901</v>
      </c>
      <c r="B6276" s="90">
        <v>0.25</v>
      </c>
      <c r="C6276" s="91">
        <f t="shared" si="194"/>
        <v>41901.25</v>
      </c>
      <c r="D6276" s="91">
        <f t="shared" si="195"/>
        <v>41901.208333333336</v>
      </c>
      <c r="E6276" s="88" t="s">
        <v>142</v>
      </c>
      <c r="G6276" s="88">
        <v>13.60553</v>
      </c>
      <c r="H6276" s="88">
        <v>3.9005399999999999</v>
      </c>
      <c r="I6276" s="88">
        <v>19.122610000000002</v>
      </c>
      <c r="J6276" s="88">
        <v>14.6464</v>
      </c>
    </row>
    <row r="6277" spans="1:10">
      <c r="A6277" s="89">
        <v>41901</v>
      </c>
      <c r="B6277" s="90">
        <v>0.29166666666666669</v>
      </c>
      <c r="C6277" s="91">
        <f t="shared" si="194"/>
        <v>41901.291666666664</v>
      </c>
      <c r="D6277" s="91">
        <f t="shared" si="195"/>
        <v>41901.25</v>
      </c>
      <c r="E6277" s="88" t="s">
        <v>142</v>
      </c>
      <c r="G6277" s="88">
        <v>13.559150000000001</v>
      </c>
      <c r="H6277" s="88">
        <v>4.2548300000000001</v>
      </c>
      <c r="I6277" s="88">
        <v>29.27177</v>
      </c>
      <c r="J6277" s="88">
        <v>13.067159999999999</v>
      </c>
    </row>
    <row r="6278" spans="1:10">
      <c r="A6278" s="89">
        <v>41901</v>
      </c>
      <c r="B6278" s="90">
        <v>0.33333333333333331</v>
      </c>
      <c r="C6278" s="91">
        <f t="shared" si="194"/>
        <v>41901.333333333336</v>
      </c>
      <c r="D6278" s="91">
        <f t="shared" si="195"/>
        <v>41901.291666666672</v>
      </c>
      <c r="E6278" s="88" t="s">
        <v>142</v>
      </c>
      <c r="G6278" s="88">
        <v>10.2859</v>
      </c>
      <c r="H6278" s="88">
        <v>5.8489000000000004</v>
      </c>
      <c r="I6278" s="88">
        <v>40.243780000000001</v>
      </c>
      <c r="J6278" s="88">
        <v>11.72697</v>
      </c>
    </row>
    <row r="6279" spans="1:10">
      <c r="A6279" s="89">
        <v>41901</v>
      </c>
      <c r="B6279" s="90">
        <v>0.375</v>
      </c>
      <c r="C6279" s="91">
        <f t="shared" si="194"/>
        <v>41901.375</v>
      </c>
      <c r="D6279" s="91">
        <f t="shared" si="195"/>
        <v>41901.333333333336</v>
      </c>
      <c r="E6279" s="88" t="s">
        <v>142</v>
      </c>
      <c r="G6279" s="88">
        <v>11.55533</v>
      </c>
      <c r="H6279" s="88">
        <v>5.4381899999999996</v>
      </c>
      <c r="I6279" s="88">
        <v>41.759439999999998</v>
      </c>
      <c r="J6279" s="88">
        <v>12.062620000000001</v>
      </c>
    </row>
    <row r="6280" spans="1:10">
      <c r="A6280" s="89">
        <v>41901</v>
      </c>
      <c r="B6280" s="90">
        <v>0.41666666666666669</v>
      </c>
      <c r="C6280" s="91">
        <f t="shared" ref="C6280:C6343" si="196">A6280+B6280</f>
        <v>41901.416666666664</v>
      </c>
      <c r="D6280" s="91">
        <f t="shared" ref="D6280:D6343" si="197">C6280-"01:00"</f>
        <v>41901.375</v>
      </c>
      <c r="E6280" s="88" t="s">
        <v>142</v>
      </c>
      <c r="G6280" s="88">
        <v>13.704980000000001</v>
      </c>
      <c r="H6280" s="88">
        <v>7.3373100000000004</v>
      </c>
      <c r="I6280" s="88">
        <v>45.36354</v>
      </c>
      <c r="J6280" s="88">
        <v>12.110429999999999</v>
      </c>
    </row>
    <row r="6281" spans="1:10">
      <c r="A6281" s="89">
        <v>41901</v>
      </c>
      <c r="B6281" s="90">
        <v>0.45833333333333331</v>
      </c>
      <c r="C6281" s="91">
        <f t="shared" si="196"/>
        <v>41901.458333333336</v>
      </c>
      <c r="D6281" s="91">
        <f t="shared" si="197"/>
        <v>41901.416666666672</v>
      </c>
      <c r="E6281" s="88" t="s">
        <v>142</v>
      </c>
      <c r="G6281" s="88">
        <v>15.564399999999999</v>
      </c>
      <c r="H6281" s="88">
        <v>8.5244900000000001</v>
      </c>
      <c r="I6281" s="88">
        <v>45.36307</v>
      </c>
      <c r="J6281" s="88">
        <v>16.472840000000001</v>
      </c>
    </row>
    <row r="6282" spans="1:10">
      <c r="A6282" s="89">
        <v>41901</v>
      </c>
      <c r="B6282" s="90">
        <v>0.5</v>
      </c>
      <c r="C6282" s="91">
        <f t="shared" si="196"/>
        <v>41901.5</v>
      </c>
      <c r="D6282" s="91">
        <f t="shared" si="197"/>
        <v>41901.458333333336</v>
      </c>
      <c r="E6282" s="88" t="s">
        <v>142</v>
      </c>
      <c r="G6282" s="88">
        <v>19.871829999999999</v>
      </c>
      <c r="H6282" s="88">
        <v>10.94763</v>
      </c>
      <c r="I6282" s="88">
        <v>47.126869999999997</v>
      </c>
      <c r="J6282" s="88">
        <v>14.888809999999999</v>
      </c>
    </row>
    <row r="6283" spans="1:10">
      <c r="A6283" s="89">
        <v>41901</v>
      </c>
      <c r="B6283" s="90">
        <v>0.54166666666666663</v>
      </c>
      <c r="C6283" s="91">
        <f t="shared" si="196"/>
        <v>41901.541666666664</v>
      </c>
      <c r="D6283" s="91">
        <f t="shared" si="197"/>
        <v>41901.5</v>
      </c>
      <c r="E6283" s="88" t="s">
        <v>142</v>
      </c>
      <c r="G6283" s="88">
        <v>17.67963</v>
      </c>
      <c r="H6283" s="88">
        <v>16.158709999999999</v>
      </c>
      <c r="I6283" s="88">
        <v>43.316690000000001</v>
      </c>
      <c r="J6283" s="88">
        <v>20.30932</v>
      </c>
    </row>
    <row r="6284" spans="1:10">
      <c r="A6284" s="89">
        <v>41901</v>
      </c>
      <c r="B6284" s="90">
        <v>0.58333333333333337</v>
      </c>
      <c r="C6284" s="91">
        <f t="shared" si="196"/>
        <v>41901.583333333336</v>
      </c>
      <c r="D6284" s="91">
        <f t="shared" si="197"/>
        <v>41901.541666666672</v>
      </c>
      <c r="E6284" s="88" t="s">
        <v>142</v>
      </c>
      <c r="G6284" s="88">
        <v>14.74872</v>
      </c>
      <c r="H6284" s="88">
        <v>12.24574</v>
      </c>
      <c r="I6284" s="88">
        <v>50.278669999999998</v>
      </c>
      <c r="J6284" s="88">
        <v>14.456110000000001</v>
      </c>
    </row>
    <row r="6285" spans="1:10">
      <c r="A6285" s="89">
        <v>41901</v>
      </c>
      <c r="B6285" s="90">
        <v>0.625</v>
      </c>
      <c r="C6285" s="91">
        <f t="shared" si="196"/>
        <v>41901.625</v>
      </c>
      <c r="D6285" s="91">
        <f t="shared" si="197"/>
        <v>41901.583333333336</v>
      </c>
      <c r="E6285" s="88" t="s">
        <v>142</v>
      </c>
      <c r="G6285" s="88">
        <v>11.609349999999999</v>
      </c>
      <c r="H6285" s="88">
        <v>12.896470000000001</v>
      </c>
      <c r="I6285" s="88">
        <v>50.564109999999999</v>
      </c>
      <c r="J6285" s="88">
        <v>14.359529999999999</v>
      </c>
    </row>
    <row r="6286" spans="1:10">
      <c r="A6286" s="89">
        <v>41901</v>
      </c>
      <c r="B6286" s="90">
        <v>0.66666666666666663</v>
      </c>
      <c r="C6286" s="91">
        <f t="shared" si="196"/>
        <v>41901.666666666664</v>
      </c>
      <c r="D6286" s="91">
        <f t="shared" si="197"/>
        <v>41901.625</v>
      </c>
      <c r="E6286" s="88" t="s">
        <v>142</v>
      </c>
      <c r="G6286" s="88">
        <v>11.594530000000001</v>
      </c>
      <c r="H6286" s="88">
        <v>16.377690000000001</v>
      </c>
      <c r="I6286" s="88">
        <v>60.809370000000001</v>
      </c>
      <c r="J6286" s="88">
        <v>18.714770000000001</v>
      </c>
    </row>
    <row r="6287" spans="1:10">
      <c r="A6287" s="89">
        <v>41901</v>
      </c>
      <c r="B6287" s="90">
        <v>0.70833333333333337</v>
      </c>
      <c r="C6287" s="91">
        <f t="shared" si="196"/>
        <v>41901.708333333336</v>
      </c>
      <c r="D6287" s="91">
        <f t="shared" si="197"/>
        <v>41901.666666666672</v>
      </c>
      <c r="E6287" s="88" t="s">
        <v>142</v>
      </c>
      <c r="G6287" s="88">
        <v>11.30096</v>
      </c>
      <c r="H6287" s="88">
        <v>13.486470000000001</v>
      </c>
      <c r="I6287" s="88">
        <v>61.377859999999998</v>
      </c>
      <c r="J6287" s="88">
        <v>16.895499999999998</v>
      </c>
    </row>
    <row r="6288" spans="1:10">
      <c r="A6288" s="89">
        <v>41901</v>
      </c>
      <c r="B6288" s="90">
        <v>0.75</v>
      </c>
      <c r="C6288" s="91">
        <f t="shared" si="196"/>
        <v>41901.75</v>
      </c>
      <c r="D6288" s="91">
        <f t="shared" si="197"/>
        <v>41901.708333333336</v>
      </c>
      <c r="E6288" s="88" t="s">
        <v>142</v>
      </c>
      <c r="G6288" s="88">
        <v>10.573729999999999</v>
      </c>
      <c r="H6288" s="88">
        <v>12.054970000000001</v>
      </c>
      <c r="I6288" s="88">
        <v>52.935130000000001</v>
      </c>
      <c r="J6288" s="88">
        <v>19.575869999999998</v>
      </c>
    </row>
    <row r="6289" spans="1:10">
      <c r="A6289" s="89">
        <v>41901</v>
      </c>
      <c r="B6289" s="90">
        <v>0.79166666666666663</v>
      </c>
      <c r="C6289" s="91">
        <f t="shared" si="196"/>
        <v>41901.791666666664</v>
      </c>
      <c r="D6289" s="91">
        <f t="shared" si="197"/>
        <v>41901.75</v>
      </c>
      <c r="E6289" s="88" t="s">
        <v>142</v>
      </c>
      <c r="G6289" s="88">
        <v>11.35595</v>
      </c>
      <c r="H6289" s="88">
        <v>10.571820000000001</v>
      </c>
      <c r="I6289" s="88">
        <v>55.673830000000002</v>
      </c>
      <c r="J6289" s="88">
        <v>13.64091</v>
      </c>
    </row>
    <row r="6290" spans="1:10">
      <c r="A6290" s="89">
        <v>41901</v>
      </c>
      <c r="B6290" s="90">
        <v>0.83333333333333337</v>
      </c>
      <c r="C6290" s="91">
        <f t="shared" si="196"/>
        <v>41901.833333333336</v>
      </c>
      <c r="D6290" s="91">
        <f t="shared" si="197"/>
        <v>41901.791666666672</v>
      </c>
      <c r="E6290" s="88" t="s">
        <v>142</v>
      </c>
      <c r="G6290" s="88">
        <v>9.2110800000000008</v>
      </c>
      <c r="H6290" s="88">
        <v>9.6299200000000003</v>
      </c>
      <c r="I6290" s="88">
        <v>38.151980000000002</v>
      </c>
      <c r="J6290" s="88">
        <v>8.71096</v>
      </c>
    </row>
    <row r="6291" spans="1:10">
      <c r="A6291" s="89">
        <v>41901</v>
      </c>
      <c r="B6291" s="90">
        <v>0.875</v>
      </c>
      <c r="C6291" s="91">
        <f t="shared" si="196"/>
        <v>41901.875</v>
      </c>
      <c r="D6291" s="91">
        <f t="shared" si="197"/>
        <v>41901.833333333336</v>
      </c>
      <c r="E6291" s="88" t="s">
        <v>142</v>
      </c>
      <c r="G6291" s="88">
        <v>7.99186</v>
      </c>
      <c r="H6291" s="88">
        <v>9.3941999999999997</v>
      </c>
      <c r="I6291" s="88">
        <v>32.953809999999997</v>
      </c>
      <c r="J6291" s="88">
        <v>8.8065800000000003</v>
      </c>
    </row>
    <row r="6292" spans="1:10">
      <c r="A6292" s="89">
        <v>41901</v>
      </c>
      <c r="B6292" s="90">
        <v>0.91666666666666663</v>
      </c>
      <c r="C6292" s="91">
        <f t="shared" si="196"/>
        <v>41901.916666666664</v>
      </c>
      <c r="D6292" s="91">
        <f t="shared" si="197"/>
        <v>41901.875</v>
      </c>
      <c r="E6292" s="88" t="s">
        <v>142</v>
      </c>
      <c r="G6292" s="88">
        <v>7.5056099999999999</v>
      </c>
      <c r="H6292" s="88">
        <v>6.7946299999999997</v>
      </c>
      <c r="I6292" s="88">
        <v>28.3705</v>
      </c>
      <c r="J6292" s="88">
        <v>7.3707799999999999</v>
      </c>
    </row>
    <row r="6293" spans="1:10">
      <c r="A6293" s="89">
        <v>41901</v>
      </c>
      <c r="B6293" s="90">
        <v>0.95833333333333337</v>
      </c>
      <c r="C6293" s="91">
        <f t="shared" si="196"/>
        <v>41901.958333333336</v>
      </c>
      <c r="D6293" s="91">
        <f t="shared" si="197"/>
        <v>41901.916666666672</v>
      </c>
      <c r="E6293" s="88" t="s">
        <v>142</v>
      </c>
      <c r="G6293" s="88">
        <v>5.9899500000000003</v>
      </c>
      <c r="H6293" s="88">
        <v>5.6131900000000003</v>
      </c>
      <c r="I6293" s="88">
        <v>23.212489999999999</v>
      </c>
      <c r="J6293" s="88">
        <v>5.8398199999999996</v>
      </c>
    </row>
    <row r="6294" spans="1:10">
      <c r="A6294" s="89">
        <v>41901</v>
      </c>
      <c r="B6294" s="92">
        <v>1</v>
      </c>
      <c r="C6294" s="91">
        <f t="shared" si="196"/>
        <v>41902</v>
      </c>
      <c r="D6294" s="91">
        <f t="shared" si="197"/>
        <v>41901.958333333336</v>
      </c>
      <c r="E6294" s="88" t="s">
        <v>142</v>
      </c>
      <c r="G6294" s="88">
        <v>6.0401499999999997</v>
      </c>
      <c r="H6294" s="88">
        <v>5.25746</v>
      </c>
      <c r="I6294" s="88">
        <v>23.048020000000001</v>
      </c>
      <c r="J6294" s="88">
        <v>5.1690100000000001</v>
      </c>
    </row>
    <row r="6295" spans="1:10">
      <c r="A6295" s="89">
        <v>41902</v>
      </c>
      <c r="B6295" s="90">
        <v>4.1666666666666664E-2</v>
      </c>
      <c r="C6295" s="91">
        <f t="shared" si="196"/>
        <v>41902.041666666664</v>
      </c>
      <c r="D6295" s="91">
        <f t="shared" si="197"/>
        <v>41902</v>
      </c>
      <c r="E6295" s="88" t="s">
        <v>142</v>
      </c>
      <c r="G6295" s="88">
        <v>7.9343300000000001</v>
      </c>
      <c r="H6295" s="88">
        <v>5.2772300000000003</v>
      </c>
      <c r="I6295" s="88">
        <v>29.680730000000001</v>
      </c>
      <c r="J6295" s="88">
        <v>4.2808099999999998</v>
      </c>
    </row>
    <row r="6296" spans="1:10">
      <c r="A6296" s="89">
        <v>41902</v>
      </c>
      <c r="B6296" s="90">
        <v>8.3333333333333329E-2</v>
      </c>
      <c r="C6296" s="91">
        <f t="shared" si="196"/>
        <v>41902.083333333336</v>
      </c>
      <c r="D6296" s="91">
        <f t="shared" si="197"/>
        <v>41902.041666666672</v>
      </c>
      <c r="E6296" s="88" t="s">
        <v>142</v>
      </c>
      <c r="G6296" s="88">
        <v>9.4260800000000007</v>
      </c>
      <c r="I6296" s="88">
        <v>24.832540000000002</v>
      </c>
      <c r="J6296" s="88">
        <v>4.1209600000000002</v>
      </c>
    </row>
    <row r="6297" spans="1:10">
      <c r="A6297" s="89">
        <v>41902</v>
      </c>
      <c r="B6297" s="90">
        <v>0.125</v>
      </c>
      <c r="C6297" s="91">
        <f t="shared" si="196"/>
        <v>41902.125</v>
      </c>
      <c r="D6297" s="91">
        <f t="shared" si="197"/>
        <v>41902.083333333336</v>
      </c>
      <c r="E6297" s="88" t="s">
        <v>142</v>
      </c>
      <c r="G6297" s="88">
        <v>9.7700099999999992</v>
      </c>
      <c r="H6297" s="88">
        <v>6.1472499999999997</v>
      </c>
      <c r="I6297" s="88">
        <v>25.161809999999999</v>
      </c>
      <c r="J6297" s="88">
        <v>6.0377599999999996</v>
      </c>
    </row>
    <row r="6298" spans="1:10">
      <c r="A6298" s="89">
        <v>41902</v>
      </c>
      <c r="B6298" s="90">
        <v>0.16666666666666666</v>
      </c>
      <c r="C6298" s="91">
        <f t="shared" si="196"/>
        <v>41902.166666666664</v>
      </c>
      <c r="D6298" s="91">
        <f t="shared" si="197"/>
        <v>41902.125</v>
      </c>
      <c r="E6298" s="88" t="s">
        <v>142</v>
      </c>
      <c r="G6298" s="88">
        <v>8.6402000000000001</v>
      </c>
      <c r="H6298" s="88">
        <v>5.1398400000000004</v>
      </c>
      <c r="I6298" s="88">
        <v>15.68441</v>
      </c>
      <c r="J6298" s="88">
        <v>7.0437399999999997</v>
      </c>
    </row>
    <row r="6299" spans="1:10">
      <c r="A6299" s="89">
        <v>41902</v>
      </c>
      <c r="B6299" s="90">
        <v>0.20833333333333334</v>
      </c>
      <c r="C6299" s="91">
        <f t="shared" si="196"/>
        <v>41902.208333333336</v>
      </c>
      <c r="D6299" s="91">
        <f t="shared" si="197"/>
        <v>41902.166666666672</v>
      </c>
      <c r="E6299" s="88" t="s">
        <v>142</v>
      </c>
      <c r="G6299" s="88">
        <v>6.49437</v>
      </c>
      <c r="H6299" s="88">
        <v>5.0198299999999998</v>
      </c>
      <c r="I6299" s="88">
        <v>14.21274</v>
      </c>
      <c r="J6299" s="88">
        <v>8.2897300000000005</v>
      </c>
    </row>
    <row r="6300" spans="1:10">
      <c r="A6300" s="89">
        <v>41902</v>
      </c>
      <c r="B6300" s="90">
        <v>0.25</v>
      </c>
      <c r="C6300" s="91">
        <f t="shared" si="196"/>
        <v>41902.25</v>
      </c>
      <c r="D6300" s="91">
        <f t="shared" si="197"/>
        <v>41902.208333333336</v>
      </c>
      <c r="E6300" s="88" t="s">
        <v>142</v>
      </c>
      <c r="G6300" s="88">
        <v>5.1159400000000002</v>
      </c>
      <c r="H6300" s="88">
        <v>5.3760399999999997</v>
      </c>
      <c r="I6300" s="88">
        <v>15.029859999999999</v>
      </c>
      <c r="J6300" s="88">
        <v>8.4336500000000001</v>
      </c>
    </row>
    <row r="6301" spans="1:10">
      <c r="A6301" s="89">
        <v>41902</v>
      </c>
      <c r="B6301" s="90">
        <v>0.29166666666666669</v>
      </c>
      <c r="C6301" s="91">
        <f t="shared" si="196"/>
        <v>41902.291666666664</v>
      </c>
      <c r="D6301" s="91">
        <f t="shared" si="197"/>
        <v>41902.25</v>
      </c>
      <c r="E6301" s="88" t="s">
        <v>142</v>
      </c>
      <c r="G6301" s="88">
        <v>4.8304999999999998</v>
      </c>
      <c r="H6301" s="88">
        <v>5.6724800000000002</v>
      </c>
      <c r="I6301" s="88">
        <v>25.526620000000001</v>
      </c>
      <c r="J6301" s="88">
        <v>8.0516299999999994</v>
      </c>
    </row>
    <row r="6302" spans="1:10">
      <c r="A6302" s="89">
        <v>41902</v>
      </c>
      <c r="B6302" s="90">
        <v>0.33333333333333331</v>
      </c>
      <c r="C6302" s="91">
        <f t="shared" si="196"/>
        <v>41902.333333333336</v>
      </c>
      <c r="D6302" s="91">
        <f t="shared" si="197"/>
        <v>41902.291666666672</v>
      </c>
      <c r="E6302" s="88" t="s">
        <v>142</v>
      </c>
      <c r="G6302" s="88">
        <v>5.81257</v>
      </c>
      <c r="H6302" s="88">
        <v>6.97011</v>
      </c>
      <c r="I6302" s="88">
        <v>31.943529999999999</v>
      </c>
      <c r="J6302" s="88">
        <v>9.1063700000000001</v>
      </c>
    </row>
    <row r="6303" spans="1:10">
      <c r="A6303" s="89">
        <v>41902</v>
      </c>
      <c r="B6303" s="90">
        <v>0.375</v>
      </c>
      <c r="C6303" s="91">
        <f t="shared" si="196"/>
        <v>41902.375</v>
      </c>
      <c r="D6303" s="91">
        <f t="shared" si="197"/>
        <v>41902.333333333336</v>
      </c>
      <c r="E6303" s="88" t="s">
        <v>142</v>
      </c>
      <c r="G6303" s="88">
        <v>5.12263</v>
      </c>
      <c r="H6303" s="88">
        <v>8.2180099999999996</v>
      </c>
      <c r="I6303" s="88">
        <v>28.837150000000001</v>
      </c>
      <c r="J6303" s="88">
        <v>9.1049299999999995</v>
      </c>
    </row>
    <row r="6304" spans="1:10">
      <c r="A6304" s="89">
        <v>41902</v>
      </c>
      <c r="B6304" s="90">
        <v>0.41666666666666669</v>
      </c>
      <c r="C6304" s="91">
        <f t="shared" si="196"/>
        <v>41902.416666666664</v>
      </c>
      <c r="D6304" s="91">
        <f t="shared" si="197"/>
        <v>41902.375</v>
      </c>
      <c r="E6304" s="88" t="s">
        <v>142</v>
      </c>
      <c r="G6304" s="88">
        <v>4.5775699999999997</v>
      </c>
      <c r="H6304" s="88">
        <v>7.5777999999999999</v>
      </c>
      <c r="I6304" s="88">
        <v>35.125929999999997</v>
      </c>
      <c r="J6304" s="88">
        <v>7.4281499999999996</v>
      </c>
    </row>
    <row r="6305" spans="1:10">
      <c r="A6305" s="89">
        <v>41902</v>
      </c>
      <c r="B6305" s="90">
        <v>0.45833333333333331</v>
      </c>
      <c r="C6305" s="91">
        <f t="shared" si="196"/>
        <v>41902.458333333336</v>
      </c>
      <c r="D6305" s="91">
        <f t="shared" si="197"/>
        <v>41902.416666666672</v>
      </c>
      <c r="E6305" s="88" t="s">
        <v>142</v>
      </c>
      <c r="G6305" s="88">
        <v>5.40951</v>
      </c>
      <c r="H6305" s="88">
        <v>7.6930300000000003</v>
      </c>
      <c r="I6305" s="88">
        <v>44.325060000000001</v>
      </c>
      <c r="J6305" s="88">
        <v>7.85846</v>
      </c>
    </row>
    <row r="6306" spans="1:10">
      <c r="A6306" s="89">
        <v>41902</v>
      </c>
      <c r="B6306" s="90">
        <v>0.5</v>
      </c>
      <c r="C6306" s="91">
        <f t="shared" si="196"/>
        <v>41902.5</v>
      </c>
      <c r="D6306" s="91">
        <f t="shared" si="197"/>
        <v>41902.458333333336</v>
      </c>
      <c r="E6306" s="88" t="s">
        <v>142</v>
      </c>
      <c r="G6306" s="88">
        <v>6.48672</v>
      </c>
      <c r="H6306" s="88">
        <v>10.654540000000001</v>
      </c>
      <c r="I6306" s="88">
        <v>65.619789999999995</v>
      </c>
      <c r="J6306" s="88">
        <v>9.4400999999999993</v>
      </c>
    </row>
    <row r="6307" spans="1:10">
      <c r="A6307" s="89">
        <v>41902</v>
      </c>
      <c r="B6307" s="90">
        <v>0.54166666666666663</v>
      </c>
      <c r="C6307" s="91">
        <f t="shared" si="196"/>
        <v>41902.541666666664</v>
      </c>
      <c r="D6307" s="91">
        <f t="shared" si="197"/>
        <v>41902.5</v>
      </c>
      <c r="E6307" s="88" t="s">
        <v>142</v>
      </c>
      <c r="G6307" s="88">
        <v>6.7817299999999996</v>
      </c>
      <c r="H6307" s="88">
        <v>11.352119999999999</v>
      </c>
      <c r="I6307" s="88">
        <v>68.535390000000007</v>
      </c>
      <c r="J6307" s="88">
        <v>17.348289999999999</v>
      </c>
    </row>
    <row r="6308" spans="1:10">
      <c r="A6308" s="89">
        <v>41902</v>
      </c>
      <c r="B6308" s="90">
        <v>0.58333333333333337</v>
      </c>
      <c r="C6308" s="91">
        <f t="shared" si="196"/>
        <v>41902.583333333336</v>
      </c>
      <c r="D6308" s="91">
        <f t="shared" si="197"/>
        <v>41902.541666666672</v>
      </c>
      <c r="E6308" s="88" t="s">
        <v>142</v>
      </c>
      <c r="G6308" s="88">
        <v>6.8854800000000003</v>
      </c>
      <c r="H6308" s="88">
        <v>9.05138</v>
      </c>
      <c r="I6308" s="88">
        <v>72.255679999999998</v>
      </c>
      <c r="J6308" s="88">
        <v>15.573969999999999</v>
      </c>
    </row>
    <row r="6309" spans="1:10">
      <c r="A6309" s="89">
        <v>41902</v>
      </c>
      <c r="B6309" s="90">
        <v>0.625</v>
      </c>
      <c r="C6309" s="91">
        <f t="shared" si="196"/>
        <v>41902.625</v>
      </c>
      <c r="D6309" s="91">
        <f t="shared" si="197"/>
        <v>41902.583333333336</v>
      </c>
      <c r="E6309" s="88" t="s">
        <v>142</v>
      </c>
      <c r="G6309" s="88">
        <v>7.0815099999999997</v>
      </c>
      <c r="H6309" s="88">
        <v>21.680099999999999</v>
      </c>
      <c r="I6309" s="88">
        <v>68.782110000000003</v>
      </c>
      <c r="J6309" s="88">
        <v>27.027930000000001</v>
      </c>
    </row>
    <row r="6310" spans="1:10">
      <c r="A6310" s="89">
        <v>41902</v>
      </c>
      <c r="B6310" s="90">
        <v>0.66666666666666663</v>
      </c>
      <c r="C6310" s="91">
        <f t="shared" si="196"/>
        <v>41902.666666666664</v>
      </c>
      <c r="D6310" s="91">
        <f t="shared" si="197"/>
        <v>41902.625</v>
      </c>
      <c r="E6310" s="88" t="s">
        <v>142</v>
      </c>
      <c r="G6310" s="88">
        <v>7.9096200000000003</v>
      </c>
      <c r="H6310" s="88">
        <v>28.699449999999999</v>
      </c>
      <c r="I6310" s="88">
        <v>56.390540000000001</v>
      </c>
      <c r="J6310" s="88">
        <v>22.61675</v>
      </c>
    </row>
    <row r="6311" spans="1:10">
      <c r="A6311" s="89">
        <v>41902</v>
      </c>
      <c r="B6311" s="90">
        <v>0.70833333333333337</v>
      </c>
      <c r="C6311" s="91">
        <f t="shared" si="196"/>
        <v>41902.708333333336</v>
      </c>
      <c r="D6311" s="91">
        <f t="shared" si="197"/>
        <v>41902.666666666672</v>
      </c>
      <c r="E6311" s="88" t="s">
        <v>142</v>
      </c>
      <c r="G6311" s="88">
        <v>8.8505699999999994</v>
      </c>
      <c r="H6311" s="88">
        <v>17.67867</v>
      </c>
      <c r="I6311" s="88">
        <v>52.418759999999999</v>
      </c>
      <c r="J6311" s="88">
        <v>16.914149999999999</v>
      </c>
    </row>
    <row r="6312" spans="1:10">
      <c r="A6312" s="89">
        <v>41902</v>
      </c>
      <c r="B6312" s="90">
        <v>0.75</v>
      </c>
      <c r="C6312" s="91">
        <f t="shared" si="196"/>
        <v>41902.75</v>
      </c>
      <c r="D6312" s="91">
        <f t="shared" si="197"/>
        <v>41902.708333333336</v>
      </c>
      <c r="E6312" s="88" t="s">
        <v>142</v>
      </c>
      <c r="G6312" s="88">
        <v>7.91106</v>
      </c>
      <c r="H6312" s="88">
        <v>21.793420000000001</v>
      </c>
      <c r="I6312" s="88">
        <v>40.735770000000002</v>
      </c>
      <c r="J6312" s="88">
        <v>17.778120000000001</v>
      </c>
    </row>
    <row r="6313" spans="1:10">
      <c r="A6313" s="89">
        <v>41902</v>
      </c>
      <c r="B6313" s="90">
        <v>0.79166666666666663</v>
      </c>
      <c r="C6313" s="91">
        <f t="shared" si="196"/>
        <v>41902.791666666664</v>
      </c>
      <c r="D6313" s="91">
        <f t="shared" si="197"/>
        <v>41902.75</v>
      </c>
      <c r="E6313" s="88" t="s">
        <v>142</v>
      </c>
      <c r="G6313" s="88">
        <v>9.4754799999999992</v>
      </c>
      <c r="H6313" s="88">
        <v>18.24286</v>
      </c>
      <c r="I6313" s="88">
        <v>26.47091</v>
      </c>
      <c r="J6313" s="88">
        <v>8.5775600000000001</v>
      </c>
    </row>
    <row r="6314" spans="1:10">
      <c r="A6314" s="89">
        <v>41902</v>
      </c>
      <c r="B6314" s="90">
        <v>0.83333333333333337</v>
      </c>
      <c r="C6314" s="91">
        <f t="shared" si="196"/>
        <v>41902.833333333336</v>
      </c>
      <c r="D6314" s="91">
        <f t="shared" si="197"/>
        <v>41902.791666666672</v>
      </c>
      <c r="E6314" s="88" t="s">
        <v>142</v>
      </c>
      <c r="G6314" s="88">
        <v>9.4764400000000002</v>
      </c>
      <c r="H6314" s="88">
        <v>6.9093799999999996</v>
      </c>
      <c r="I6314" s="88">
        <v>23.97749</v>
      </c>
      <c r="J6314" s="88">
        <v>4.9366399999999997</v>
      </c>
    </row>
    <row r="6315" spans="1:10">
      <c r="A6315" s="89">
        <v>41902</v>
      </c>
      <c r="B6315" s="90">
        <v>0.875</v>
      </c>
      <c r="C6315" s="91">
        <f t="shared" si="196"/>
        <v>41902.875</v>
      </c>
      <c r="D6315" s="91">
        <f t="shared" si="197"/>
        <v>41902.833333333336</v>
      </c>
      <c r="E6315" s="88" t="s">
        <v>142</v>
      </c>
      <c r="G6315" s="88">
        <v>8.2471800000000002</v>
      </c>
      <c r="H6315" s="88">
        <v>3.9531399999999999</v>
      </c>
      <c r="I6315" s="88">
        <v>22.014790000000001</v>
      </c>
      <c r="J6315" s="88">
        <v>6.5656100000000004</v>
      </c>
    </row>
    <row r="6316" spans="1:10">
      <c r="A6316" s="89">
        <v>41902</v>
      </c>
      <c r="B6316" s="90">
        <v>0.91666666666666663</v>
      </c>
      <c r="C6316" s="91">
        <f t="shared" si="196"/>
        <v>41902.916666666664</v>
      </c>
      <c r="D6316" s="91">
        <f t="shared" si="197"/>
        <v>41902.875</v>
      </c>
      <c r="E6316" s="88" t="s">
        <v>142</v>
      </c>
      <c r="G6316" s="88">
        <v>6.1333900000000003</v>
      </c>
      <c r="H6316" s="88">
        <v>5.1967400000000001</v>
      </c>
      <c r="I6316" s="88">
        <v>25.81588</v>
      </c>
      <c r="J6316" s="88">
        <v>3.92923</v>
      </c>
    </row>
    <row r="6317" spans="1:10">
      <c r="A6317" s="89">
        <v>41902</v>
      </c>
      <c r="B6317" s="90">
        <v>0.95833333333333337</v>
      </c>
      <c r="C6317" s="91">
        <f t="shared" si="196"/>
        <v>41902.958333333336</v>
      </c>
      <c r="D6317" s="91">
        <f t="shared" si="197"/>
        <v>41902.916666666672</v>
      </c>
      <c r="E6317" s="88" t="s">
        <v>142</v>
      </c>
      <c r="G6317" s="88">
        <v>6.0454100000000004</v>
      </c>
      <c r="H6317" s="88">
        <v>4.8438800000000004</v>
      </c>
      <c r="I6317" s="88">
        <v>23.6495</v>
      </c>
      <c r="J6317" s="88">
        <v>7.8120799999999999</v>
      </c>
    </row>
    <row r="6318" spans="1:10">
      <c r="A6318" s="89">
        <v>41902</v>
      </c>
      <c r="B6318" s="92">
        <v>1</v>
      </c>
      <c r="C6318" s="91">
        <f t="shared" si="196"/>
        <v>41903</v>
      </c>
      <c r="D6318" s="91">
        <f t="shared" si="197"/>
        <v>41902.958333333336</v>
      </c>
      <c r="E6318" s="88" t="s">
        <v>142</v>
      </c>
      <c r="G6318" s="88">
        <v>6.4848100000000004</v>
      </c>
      <c r="H6318" s="88">
        <v>4.9017400000000002</v>
      </c>
      <c r="I6318" s="88">
        <v>25.692530000000001</v>
      </c>
      <c r="J6318" s="88">
        <v>10.927070000000001</v>
      </c>
    </row>
    <row r="6319" spans="1:10">
      <c r="A6319" s="89">
        <v>41903</v>
      </c>
      <c r="B6319" s="90">
        <v>4.1666666666666664E-2</v>
      </c>
      <c r="C6319" s="91">
        <f t="shared" si="196"/>
        <v>41903.041666666664</v>
      </c>
      <c r="D6319" s="91">
        <f t="shared" si="197"/>
        <v>41903</v>
      </c>
      <c r="E6319" s="88" t="s">
        <v>142</v>
      </c>
      <c r="G6319" s="88">
        <v>8.4392300000000002</v>
      </c>
      <c r="H6319" s="88">
        <v>5.82165</v>
      </c>
      <c r="I6319" s="88">
        <v>29.887910000000002</v>
      </c>
      <c r="J6319" s="88">
        <v>10.7363</v>
      </c>
    </row>
    <row r="6320" spans="1:10">
      <c r="A6320" s="89">
        <v>41903</v>
      </c>
      <c r="B6320" s="90">
        <v>8.3333333333333329E-2</v>
      </c>
      <c r="C6320" s="91">
        <f t="shared" si="196"/>
        <v>41903.083333333336</v>
      </c>
      <c r="D6320" s="91">
        <f t="shared" si="197"/>
        <v>41903.041666666672</v>
      </c>
      <c r="E6320" s="88" t="s">
        <v>142</v>
      </c>
      <c r="G6320" s="88">
        <v>5.6233899999999997</v>
      </c>
      <c r="I6320" s="88">
        <v>34.608600000000003</v>
      </c>
      <c r="J6320" s="88">
        <v>11.59883</v>
      </c>
    </row>
    <row r="6321" spans="1:10">
      <c r="A6321" s="89">
        <v>41903</v>
      </c>
      <c r="B6321" s="90">
        <v>0.125</v>
      </c>
      <c r="C6321" s="91">
        <f t="shared" si="196"/>
        <v>41903.125</v>
      </c>
      <c r="D6321" s="91">
        <f t="shared" si="197"/>
        <v>41903.083333333336</v>
      </c>
      <c r="E6321" s="88" t="s">
        <v>142</v>
      </c>
      <c r="G6321" s="88">
        <v>4.76356</v>
      </c>
      <c r="H6321" s="88">
        <v>8.9758399999999998</v>
      </c>
      <c r="I6321" s="88">
        <v>42.832349999999998</v>
      </c>
      <c r="J6321" s="88">
        <v>10.8324</v>
      </c>
    </row>
    <row r="6322" spans="1:10">
      <c r="A6322" s="89">
        <v>41903</v>
      </c>
      <c r="B6322" s="90">
        <v>0.16666666666666666</v>
      </c>
      <c r="C6322" s="91">
        <f t="shared" si="196"/>
        <v>41903.166666666664</v>
      </c>
      <c r="D6322" s="91">
        <f t="shared" si="197"/>
        <v>41903.125</v>
      </c>
      <c r="E6322" s="88" t="s">
        <v>142</v>
      </c>
      <c r="G6322" s="88">
        <v>3.8909799999999999</v>
      </c>
      <c r="H6322" s="88">
        <v>8.5091900000000003</v>
      </c>
      <c r="I6322" s="88">
        <v>27.464929999999999</v>
      </c>
      <c r="J6322" s="88">
        <v>11.360250000000001</v>
      </c>
    </row>
    <row r="6323" spans="1:10">
      <c r="A6323" s="89">
        <v>41903</v>
      </c>
      <c r="B6323" s="90">
        <v>0.20833333333333334</v>
      </c>
      <c r="C6323" s="91">
        <f t="shared" si="196"/>
        <v>41903.208333333336</v>
      </c>
      <c r="D6323" s="91">
        <f t="shared" si="197"/>
        <v>41903.166666666672</v>
      </c>
      <c r="E6323" s="88" t="s">
        <v>142</v>
      </c>
      <c r="G6323" s="88">
        <v>3.1685300000000001</v>
      </c>
      <c r="H6323" s="88">
        <v>12.34423</v>
      </c>
      <c r="I6323" s="88">
        <v>26.403020000000001</v>
      </c>
      <c r="J6323" s="88">
        <v>13.4224</v>
      </c>
    </row>
    <row r="6324" spans="1:10">
      <c r="A6324" s="89">
        <v>41903</v>
      </c>
      <c r="B6324" s="90">
        <v>0.25</v>
      </c>
      <c r="C6324" s="91">
        <f t="shared" si="196"/>
        <v>41903.25</v>
      </c>
      <c r="D6324" s="91">
        <f t="shared" si="197"/>
        <v>41903.208333333336</v>
      </c>
      <c r="E6324" s="88" t="s">
        <v>142</v>
      </c>
      <c r="G6324" s="88">
        <v>3.2101299999999999</v>
      </c>
      <c r="H6324" s="88">
        <v>13.05233</v>
      </c>
      <c r="I6324" s="88">
        <v>25.791979999999999</v>
      </c>
      <c r="J6324" s="88">
        <v>15.38893</v>
      </c>
    </row>
    <row r="6325" spans="1:10">
      <c r="A6325" s="89">
        <v>41903</v>
      </c>
      <c r="B6325" s="90">
        <v>0.29166666666666669</v>
      </c>
      <c r="C6325" s="91">
        <f t="shared" si="196"/>
        <v>41903.291666666664</v>
      </c>
      <c r="D6325" s="91">
        <f t="shared" si="197"/>
        <v>41903.25</v>
      </c>
      <c r="E6325" s="88" t="s">
        <v>142</v>
      </c>
      <c r="G6325" s="88">
        <v>3.1015999999999999</v>
      </c>
      <c r="H6325" s="88">
        <v>18.335619999999999</v>
      </c>
      <c r="I6325" s="88">
        <v>29.013100000000001</v>
      </c>
      <c r="J6325" s="88">
        <v>11.890969999999999</v>
      </c>
    </row>
    <row r="6326" spans="1:10">
      <c r="A6326" s="89">
        <v>41903</v>
      </c>
      <c r="B6326" s="90">
        <v>0.33333333333333331</v>
      </c>
      <c r="C6326" s="91">
        <f t="shared" si="196"/>
        <v>41903.333333333336</v>
      </c>
      <c r="D6326" s="91">
        <f t="shared" si="197"/>
        <v>41903.291666666672</v>
      </c>
      <c r="E6326" s="88" t="s">
        <v>142</v>
      </c>
      <c r="G6326" s="88">
        <v>4.3055199999999996</v>
      </c>
      <c r="H6326" s="88">
        <v>16.1066</v>
      </c>
      <c r="I6326" s="88">
        <v>20.25385</v>
      </c>
      <c r="J6326" s="88">
        <v>7.3353900000000003</v>
      </c>
    </row>
    <row r="6327" spans="1:10">
      <c r="A6327" s="89">
        <v>41903</v>
      </c>
      <c r="B6327" s="90">
        <v>0.375</v>
      </c>
      <c r="C6327" s="91">
        <f t="shared" si="196"/>
        <v>41903.375</v>
      </c>
      <c r="D6327" s="91">
        <f t="shared" si="197"/>
        <v>41903.333333333336</v>
      </c>
      <c r="E6327" s="88" t="s">
        <v>142</v>
      </c>
      <c r="G6327" s="88">
        <v>10.06166</v>
      </c>
      <c r="H6327" s="88">
        <v>14.3055</v>
      </c>
      <c r="I6327" s="88">
        <v>35.18235</v>
      </c>
      <c r="J6327" s="88">
        <v>5.70594</v>
      </c>
    </row>
    <row r="6328" spans="1:10">
      <c r="A6328" s="89">
        <v>41903</v>
      </c>
      <c r="B6328" s="90">
        <v>0.41666666666666669</v>
      </c>
      <c r="C6328" s="91">
        <f t="shared" si="196"/>
        <v>41903.416666666664</v>
      </c>
      <c r="D6328" s="91">
        <f t="shared" si="197"/>
        <v>41903.375</v>
      </c>
      <c r="E6328" s="88" t="s">
        <v>142</v>
      </c>
      <c r="G6328" s="88">
        <v>8.0138499999999997</v>
      </c>
      <c r="H6328" s="88">
        <v>11.74132</v>
      </c>
      <c r="I6328" s="88">
        <v>28.695630000000001</v>
      </c>
      <c r="J6328" s="88">
        <v>5.6088800000000001</v>
      </c>
    </row>
    <row r="6329" spans="1:10">
      <c r="A6329" s="89">
        <v>41903</v>
      </c>
      <c r="B6329" s="90">
        <v>0.45833333333333331</v>
      </c>
      <c r="C6329" s="91">
        <f t="shared" si="196"/>
        <v>41903.458333333336</v>
      </c>
      <c r="D6329" s="91">
        <f t="shared" si="197"/>
        <v>41903.416666666672</v>
      </c>
      <c r="E6329" s="88" t="s">
        <v>142</v>
      </c>
      <c r="G6329" s="88">
        <v>6.53071</v>
      </c>
      <c r="H6329" s="88">
        <v>11.913919999999999</v>
      </c>
      <c r="I6329" s="88">
        <v>26.210809999999999</v>
      </c>
      <c r="J6329" s="88">
        <v>6.9983199999999997</v>
      </c>
    </row>
    <row r="6330" spans="1:10">
      <c r="A6330" s="89">
        <v>41903</v>
      </c>
      <c r="B6330" s="90">
        <v>0.5</v>
      </c>
      <c r="C6330" s="91">
        <f t="shared" si="196"/>
        <v>41903.5</v>
      </c>
      <c r="D6330" s="91">
        <f t="shared" si="197"/>
        <v>41903.458333333336</v>
      </c>
      <c r="E6330" s="88" t="s">
        <v>142</v>
      </c>
      <c r="G6330" s="88">
        <v>7.0203100000000003</v>
      </c>
      <c r="H6330" s="88">
        <v>13.6366</v>
      </c>
      <c r="I6330" s="88">
        <v>19.360720000000001</v>
      </c>
      <c r="J6330" s="88">
        <v>6.4709399999999997</v>
      </c>
    </row>
    <row r="6331" spans="1:10">
      <c r="A6331" s="89">
        <v>41903</v>
      </c>
      <c r="B6331" s="90">
        <v>0.54166666666666663</v>
      </c>
      <c r="C6331" s="91">
        <f t="shared" si="196"/>
        <v>41903.541666666664</v>
      </c>
      <c r="D6331" s="91">
        <f t="shared" si="197"/>
        <v>41903.5</v>
      </c>
      <c r="E6331" s="88" t="s">
        <v>142</v>
      </c>
      <c r="G6331" s="88">
        <v>7.6533499999999997</v>
      </c>
      <c r="H6331" s="88">
        <v>6.9964000000000004</v>
      </c>
      <c r="I6331" s="88">
        <v>26.207940000000001</v>
      </c>
      <c r="J6331" s="88">
        <v>6.7114399999999996</v>
      </c>
    </row>
    <row r="6332" spans="1:10">
      <c r="A6332" s="89">
        <v>41903</v>
      </c>
      <c r="B6332" s="90">
        <v>0.58333333333333337</v>
      </c>
      <c r="C6332" s="91">
        <f t="shared" si="196"/>
        <v>41903.583333333336</v>
      </c>
      <c r="D6332" s="91">
        <f t="shared" si="197"/>
        <v>41903.541666666672</v>
      </c>
      <c r="E6332" s="88" t="s">
        <v>142</v>
      </c>
      <c r="G6332" s="88">
        <v>7.2617599999999998</v>
      </c>
      <c r="H6332" s="88">
        <v>7.1197600000000003</v>
      </c>
      <c r="I6332" s="88">
        <v>25.839310000000001</v>
      </c>
      <c r="J6332" s="88">
        <v>4.45756</v>
      </c>
    </row>
    <row r="6333" spans="1:10">
      <c r="A6333" s="89">
        <v>41903</v>
      </c>
      <c r="B6333" s="90">
        <v>0.625</v>
      </c>
      <c r="C6333" s="91">
        <f t="shared" si="196"/>
        <v>41903.625</v>
      </c>
      <c r="D6333" s="91">
        <f t="shared" si="197"/>
        <v>41903.583333333336</v>
      </c>
      <c r="E6333" s="88" t="s">
        <v>142</v>
      </c>
      <c r="G6333" s="88">
        <v>7.2053399999999996</v>
      </c>
      <c r="H6333" s="88">
        <v>7.7011599999999998</v>
      </c>
      <c r="I6333" s="88">
        <v>30.775950000000002</v>
      </c>
      <c r="J6333" s="88">
        <v>6.6139000000000001</v>
      </c>
    </row>
    <row r="6334" spans="1:10">
      <c r="A6334" s="89">
        <v>41903</v>
      </c>
      <c r="B6334" s="90">
        <v>0.66666666666666663</v>
      </c>
      <c r="C6334" s="91">
        <f t="shared" si="196"/>
        <v>41903.666666666664</v>
      </c>
      <c r="D6334" s="91">
        <f t="shared" si="197"/>
        <v>41903.625</v>
      </c>
      <c r="E6334" s="88" t="s">
        <v>142</v>
      </c>
      <c r="G6334" s="88">
        <v>6.0387199999999996</v>
      </c>
      <c r="H6334" s="88">
        <v>6.80898</v>
      </c>
      <c r="I6334" s="88">
        <v>39.047989999999999</v>
      </c>
      <c r="J6334" s="88">
        <v>12.26821</v>
      </c>
    </row>
    <row r="6335" spans="1:10">
      <c r="A6335" s="89">
        <v>41903</v>
      </c>
      <c r="B6335" s="90">
        <v>0.70833333333333337</v>
      </c>
      <c r="C6335" s="91">
        <f t="shared" si="196"/>
        <v>41903.708333333336</v>
      </c>
      <c r="D6335" s="91">
        <f t="shared" si="197"/>
        <v>41903.666666666672</v>
      </c>
      <c r="E6335" s="88" t="s">
        <v>142</v>
      </c>
      <c r="G6335" s="88">
        <v>4.70953</v>
      </c>
      <c r="H6335" s="88">
        <v>9.4047199999999993</v>
      </c>
      <c r="I6335" s="88">
        <v>28.731490000000001</v>
      </c>
      <c r="J6335" s="88">
        <v>31.436720000000001</v>
      </c>
    </row>
    <row r="6336" spans="1:10">
      <c r="A6336" s="89">
        <v>41903</v>
      </c>
      <c r="B6336" s="90">
        <v>0.75</v>
      </c>
      <c r="C6336" s="91">
        <f t="shared" si="196"/>
        <v>41903.75</v>
      </c>
      <c r="D6336" s="91">
        <f t="shared" si="197"/>
        <v>41903.708333333336</v>
      </c>
      <c r="E6336" s="88" t="s">
        <v>142</v>
      </c>
      <c r="G6336" s="88">
        <v>3.6399699999999999</v>
      </c>
      <c r="H6336" s="88">
        <v>14.48241</v>
      </c>
      <c r="I6336" s="88">
        <v>26.080760000000001</v>
      </c>
      <c r="J6336" s="88">
        <v>36.805579999999999</v>
      </c>
    </row>
    <row r="6337" spans="1:10">
      <c r="A6337" s="89">
        <v>41903</v>
      </c>
      <c r="B6337" s="90">
        <v>0.79166666666666663</v>
      </c>
      <c r="C6337" s="91">
        <f t="shared" si="196"/>
        <v>41903.791666666664</v>
      </c>
      <c r="D6337" s="91">
        <f t="shared" si="197"/>
        <v>41903.75</v>
      </c>
      <c r="E6337" s="88" t="s">
        <v>142</v>
      </c>
      <c r="G6337" s="88">
        <v>3.48936</v>
      </c>
      <c r="H6337" s="88">
        <v>9.3286999999999995</v>
      </c>
      <c r="I6337" s="88">
        <v>39.276530000000001</v>
      </c>
      <c r="J6337" s="88">
        <v>30.14339</v>
      </c>
    </row>
    <row r="6338" spans="1:10">
      <c r="A6338" s="89">
        <v>41903</v>
      </c>
      <c r="B6338" s="90">
        <v>0.83333333333333337</v>
      </c>
      <c r="C6338" s="91">
        <f t="shared" si="196"/>
        <v>41903.833333333336</v>
      </c>
      <c r="D6338" s="91">
        <f t="shared" si="197"/>
        <v>41903.791666666672</v>
      </c>
      <c r="E6338" s="88" t="s">
        <v>142</v>
      </c>
      <c r="G6338" s="88">
        <v>3.5386000000000002</v>
      </c>
      <c r="H6338" s="88">
        <v>8.5617800000000006</v>
      </c>
      <c r="I6338" s="88">
        <v>49.425220000000003</v>
      </c>
      <c r="J6338" s="88">
        <v>35.941609999999997</v>
      </c>
    </row>
    <row r="6339" spans="1:10">
      <c r="A6339" s="89">
        <v>41903</v>
      </c>
      <c r="B6339" s="90">
        <v>0.875</v>
      </c>
      <c r="C6339" s="91">
        <f t="shared" si="196"/>
        <v>41903.875</v>
      </c>
      <c r="D6339" s="91">
        <f t="shared" si="197"/>
        <v>41903.833333333336</v>
      </c>
      <c r="E6339" s="88" t="s">
        <v>142</v>
      </c>
      <c r="G6339" s="88">
        <v>4.1223900000000002</v>
      </c>
      <c r="H6339" s="88">
        <v>8.27013</v>
      </c>
      <c r="I6339" s="88">
        <v>39.196689999999997</v>
      </c>
      <c r="J6339" s="88">
        <v>19.883780000000002</v>
      </c>
    </row>
    <row r="6340" spans="1:10">
      <c r="A6340" s="89">
        <v>41903</v>
      </c>
      <c r="B6340" s="90">
        <v>0.91666666666666663</v>
      </c>
      <c r="C6340" s="91">
        <f t="shared" si="196"/>
        <v>41903.916666666664</v>
      </c>
      <c r="D6340" s="91">
        <f t="shared" si="197"/>
        <v>41903.875</v>
      </c>
      <c r="E6340" s="88" t="s">
        <v>142</v>
      </c>
      <c r="G6340" s="88">
        <v>4.4226599999999996</v>
      </c>
      <c r="H6340" s="88">
        <v>8.8563100000000006</v>
      </c>
      <c r="I6340" s="88">
        <v>25.54861</v>
      </c>
      <c r="J6340" s="88">
        <v>18.305489999999999</v>
      </c>
    </row>
    <row r="6341" spans="1:10">
      <c r="A6341" s="89">
        <v>41903</v>
      </c>
      <c r="B6341" s="90">
        <v>0.95833333333333337</v>
      </c>
      <c r="C6341" s="91">
        <f t="shared" si="196"/>
        <v>41903.958333333336</v>
      </c>
      <c r="D6341" s="91">
        <f t="shared" si="197"/>
        <v>41903.916666666672</v>
      </c>
      <c r="E6341" s="88" t="s">
        <v>142</v>
      </c>
      <c r="G6341" s="88">
        <v>3.5003500000000001</v>
      </c>
      <c r="H6341" s="88">
        <v>11.157999999999999</v>
      </c>
      <c r="I6341" s="88">
        <v>32.151040000000002</v>
      </c>
      <c r="J6341" s="88">
        <v>18.642569999999999</v>
      </c>
    </row>
    <row r="6342" spans="1:10">
      <c r="A6342" s="89">
        <v>41903</v>
      </c>
      <c r="B6342" s="92">
        <v>1</v>
      </c>
      <c r="C6342" s="91">
        <f t="shared" si="196"/>
        <v>41904</v>
      </c>
      <c r="D6342" s="91">
        <f t="shared" si="197"/>
        <v>41903.958333333336</v>
      </c>
      <c r="E6342" s="88" t="s">
        <v>142</v>
      </c>
      <c r="G6342" s="88">
        <v>2.7329599999999998</v>
      </c>
      <c r="H6342" s="88">
        <v>10.395390000000001</v>
      </c>
      <c r="I6342" s="88">
        <v>45.150300000000001</v>
      </c>
      <c r="J6342" s="88">
        <v>11.6433</v>
      </c>
    </row>
    <row r="6343" spans="1:10">
      <c r="A6343" s="89">
        <v>41904</v>
      </c>
      <c r="B6343" s="90">
        <v>4.1666666666666664E-2</v>
      </c>
      <c r="C6343" s="91">
        <f t="shared" si="196"/>
        <v>41904.041666666664</v>
      </c>
      <c r="D6343" s="91">
        <f t="shared" si="197"/>
        <v>41904</v>
      </c>
      <c r="E6343" s="88" t="s">
        <v>142</v>
      </c>
      <c r="G6343" s="88">
        <v>2.32369</v>
      </c>
      <c r="H6343" s="88">
        <v>9.0576000000000008</v>
      </c>
      <c r="I6343" s="88">
        <v>42.113250000000001</v>
      </c>
      <c r="J6343" s="88">
        <v>16.36</v>
      </c>
    </row>
    <row r="6344" spans="1:10">
      <c r="A6344" s="89">
        <v>41904</v>
      </c>
      <c r="B6344" s="90">
        <v>8.3333333333333329E-2</v>
      </c>
      <c r="C6344" s="91">
        <f t="shared" ref="C6344:C6407" si="198">A6344+B6344</f>
        <v>41904.083333333336</v>
      </c>
      <c r="D6344" s="91">
        <f t="shared" ref="D6344:D6407" si="199">C6344-"01:00"</f>
        <v>41904.041666666672</v>
      </c>
      <c r="E6344" s="88" t="s">
        <v>142</v>
      </c>
      <c r="G6344" s="88">
        <v>2.2907000000000002</v>
      </c>
      <c r="I6344" s="88">
        <v>49.283850000000001</v>
      </c>
      <c r="J6344" s="88">
        <v>13.959339999999999</v>
      </c>
    </row>
    <row r="6345" spans="1:10">
      <c r="A6345" s="89">
        <v>41904</v>
      </c>
      <c r="B6345" s="90">
        <v>0.125</v>
      </c>
      <c r="C6345" s="91">
        <f t="shared" si="198"/>
        <v>41904.125</v>
      </c>
      <c r="D6345" s="91">
        <f t="shared" si="199"/>
        <v>41904.083333333336</v>
      </c>
      <c r="E6345" s="88" t="s">
        <v>142</v>
      </c>
      <c r="G6345" s="88">
        <v>2.0435099999999999</v>
      </c>
      <c r="H6345" s="88">
        <v>10.989699999999999</v>
      </c>
      <c r="I6345" s="88">
        <v>43.420920000000002</v>
      </c>
      <c r="J6345" s="88">
        <v>23.46303</v>
      </c>
    </row>
    <row r="6346" spans="1:10">
      <c r="A6346" s="89">
        <v>41904</v>
      </c>
      <c r="B6346" s="90">
        <v>0.16666666666666666</v>
      </c>
      <c r="C6346" s="91">
        <f t="shared" si="198"/>
        <v>41904.166666666664</v>
      </c>
      <c r="D6346" s="91">
        <f t="shared" si="199"/>
        <v>41904.125</v>
      </c>
      <c r="E6346" s="88" t="s">
        <v>142</v>
      </c>
      <c r="G6346" s="88">
        <v>2.0884499999999999</v>
      </c>
      <c r="H6346" s="88">
        <v>12.816140000000001</v>
      </c>
      <c r="I6346" s="88">
        <v>37.653300000000002</v>
      </c>
      <c r="J6346" s="88">
        <v>30.226579999999998</v>
      </c>
    </row>
    <row r="6347" spans="1:10">
      <c r="A6347" s="89">
        <v>41904</v>
      </c>
      <c r="B6347" s="90">
        <v>0.20833333333333334</v>
      </c>
      <c r="C6347" s="91">
        <f t="shared" si="198"/>
        <v>41904.208333333336</v>
      </c>
      <c r="D6347" s="91">
        <f t="shared" si="199"/>
        <v>41904.166666666672</v>
      </c>
      <c r="E6347" s="88" t="s">
        <v>142</v>
      </c>
      <c r="G6347" s="88">
        <v>2.3815400000000002</v>
      </c>
      <c r="H6347" s="88">
        <v>28.578970000000002</v>
      </c>
      <c r="I6347" s="88">
        <v>39.451050000000002</v>
      </c>
      <c r="J6347" s="88">
        <v>36.070230000000002</v>
      </c>
    </row>
    <row r="6348" spans="1:10">
      <c r="A6348" s="89">
        <v>41904</v>
      </c>
      <c r="B6348" s="90">
        <v>0.25</v>
      </c>
      <c r="C6348" s="91">
        <f t="shared" si="198"/>
        <v>41904.25</v>
      </c>
      <c r="D6348" s="91">
        <f t="shared" si="199"/>
        <v>41904.208333333336</v>
      </c>
      <c r="E6348" s="88" t="s">
        <v>142</v>
      </c>
      <c r="G6348" s="88">
        <v>3.4056799999999998</v>
      </c>
      <c r="H6348" s="88">
        <v>23.623200000000001</v>
      </c>
      <c r="I6348" s="88">
        <v>44.832349999999998</v>
      </c>
      <c r="J6348" s="88">
        <v>40.189279999999997</v>
      </c>
    </row>
    <row r="6349" spans="1:10">
      <c r="A6349" s="89">
        <v>41904</v>
      </c>
      <c r="B6349" s="90">
        <v>0.29166666666666669</v>
      </c>
      <c r="C6349" s="91">
        <f t="shared" si="198"/>
        <v>41904.291666666664</v>
      </c>
      <c r="D6349" s="91">
        <f t="shared" si="199"/>
        <v>41904.25</v>
      </c>
      <c r="E6349" s="88" t="s">
        <v>142</v>
      </c>
      <c r="G6349" s="88">
        <v>3.2631999999999999</v>
      </c>
      <c r="H6349" s="88">
        <v>25.381740000000001</v>
      </c>
      <c r="I6349" s="88">
        <v>44.86103</v>
      </c>
      <c r="J6349" s="88">
        <v>32.912210000000002</v>
      </c>
    </row>
    <row r="6350" spans="1:10">
      <c r="A6350" s="89">
        <v>41904</v>
      </c>
      <c r="B6350" s="90">
        <v>0.33333333333333331</v>
      </c>
      <c r="C6350" s="91">
        <f t="shared" si="198"/>
        <v>41904.333333333336</v>
      </c>
      <c r="D6350" s="91">
        <f t="shared" si="199"/>
        <v>41904.291666666672</v>
      </c>
      <c r="E6350" s="88" t="s">
        <v>142</v>
      </c>
      <c r="G6350" s="88">
        <v>3.1651899999999999</v>
      </c>
      <c r="H6350" s="88">
        <v>28.937560000000001</v>
      </c>
      <c r="I6350" s="88">
        <v>46.965739999999997</v>
      </c>
      <c r="J6350" s="88">
        <v>21.531400000000001</v>
      </c>
    </row>
    <row r="6351" spans="1:10">
      <c r="A6351" s="89">
        <v>41904</v>
      </c>
      <c r="B6351" s="90">
        <v>0.375</v>
      </c>
      <c r="C6351" s="91">
        <f t="shared" si="198"/>
        <v>41904.375</v>
      </c>
      <c r="D6351" s="91">
        <f t="shared" si="199"/>
        <v>41904.333333333336</v>
      </c>
      <c r="E6351" s="88" t="s">
        <v>142</v>
      </c>
      <c r="G6351" s="88">
        <v>2.58474</v>
      </c>
      <c r="H6351" s="88">
        <v>26.482389999999999</v>
      </c>
      <c r="I6351" s="88">
        <v>54.204079999999998</v>
      </c>
      <c r="J6351" s="88">
        <v>13.594049999999999</v>
      </c>
    </row>
    <row r="6352" spans="1:10">
      <c r="A6352" s="89">
        <v>41904</v>
      </c>
      <c r="B6352" s="90">
        <v>0.41666666666666669</v>
      </c>
      <c r="C6352" s="91">
        <f t="shared" si="198"/>
        <v>41904.416666666664</v>
      </c>
      <c r="D6352" s="91">
        <f t="shared" si="199"/>
        <v>41904.375</v>
      </c>
      <c r="E6352" s="88" t="s">
        <v>142</v>
      </c>
      <c r="G6352" s="88">
        <v>8.1725899999999996</v>
      </c>
      <c r="H6352" s="88">
        <v>20.023399999999999</v>
      </c>
      <c r="I6352" s="88">
        <v>54.993940000000002</v>
      </c>
      <c r="J6352" s="88">
        <v>8.6913599999999995</v>
      </c>
    </row>
    <row r="6353" spans="1:10">
      <c r="A6353" s="89">
        <v>41904</v>
      </c>
      <c r="B6353" s="90">
        <v>0.45833333333333331</v>
      </c>
      <c r="C6353" s="91">
        <f t="shared" si="198"/>
        <v>41904.458333333336</v>
      </c>
      <c r="D6353" s="91">
        <f t="shared" si="199"/>
        <v>41904.416666666672</v>
      </c>
      <c r="E6353" s="88" t="s">
        <v>142</v>
      </c>
      <c r="G6353" s="88">
        <v>4.8553600000000001</v>
      </c>
      <c r="H6353" s="88">
        <v>28.635860000000001</v>
      </c>
      <c r="I6353" s="88">
        <v>47.031239999999997</v>
      </c>
      <c r="J6353" s="88">
        <v>15.032730000000001</v>
      </c>
    </row>
    <row r="6354" spans="1:10">
      <c r="A6354" s="89">
        <v>41904</v>
      </c>
      <c r="B6354" s="90">
        <v>0.5</v>
      </c>
      <c r="C6354" s="91">
        <f t="shared" si="198"/>
        <v>41904.5</v>
      </c>
      <c r="D6354" s="91">
        <f t="shared" si="199"/>
        <v>41904.458333333336</v>
      </c>
      <c r="E6354" s="88" t="s">
        <v>142</v>
      </c>
      <c r="G6354" s="88">
        <v>4.5594000000000001</v>
      </c>
      <c r="H6354" s="88">
        <v>23.260300000000001</v>
      </c>
      <c r="I6354" s="88">
        <v>35.706850000000003</v>
      </c>
      <c r="J6354" s="88">
        <v>18.77262</v>
      </c>
    </row>
    <row r="6355" spans="1:10">
      <c r="A6355" s="89">
        <v>41904</v>
      </c>
      <c r="B6355" s="90">
        <v>0.54166666666666663</v>
      </c>
      <c r="C6355" s="91">
        <f t="shared" si="198"/>
        <v>41904.541666666664</v>
      </c>
      <c r="D6355" s="91">
        <f t="shared" si="199"/>
        <v>41904.5</v>
      </c>
      <c r="E6355" s="88" t="s">
        <v>142</v>
      </c>
      <c r="G6355" s="88">
        <v>8.6162899999999993</v>
      </c>
      <c r="H6355" s="88">
        <v>20.168749999999999</v>
      </c>
      <c r="I6355" s="88">
        <v>47.58587</v>
      </c>
      <c r="J6355" s="88">
        <v>12.332280000000001</v>
      </c>
    </row>
    <row r="6356" spans="1:10">
      <c r="A6356" s="89">
        <v>41904</v>
      </c>
      <c r="B6356" s="90">
        <v>0.58333333333333337</v>
      </c>
      <c r="C6356" s="91">
        <f t="shared" si="198"/>
        <v>41904.583333333336</v>
      </c>
      <c r="D6356" s="91">
        <f t="shared" si="199"/>
        <v>41904.541666666672</v>
      </c>
      <c r="E6356" s="88" t="s">
        <v>142</v>
      </c>
      <c r="G6356" s="88">
        <v>17.038460000000001</v>
      </c>
      <c r="H6356" s="88">
        <v>17.635639999999999</v>
      </c>
      <c r="I6356" s="88">
        <v>46.932749999999999</v>
      </c>
      <c r="J6356" s="88">
        <v>12.95336</v>
      </c>
    </row>
    <row r="6357" spans="1:10">
      <c r="A6357" s="89">
        <v>41904</v>
      </c>
      <c r="B6357" s="90">
        <v>0.625</v>
      </c>
      <c r="C6357" s="91">
        <f t="shared" si="198"/>
        <v>41904.625</v>
      </c>
      <c r="D6357" s="91">
        <f t="shared" si="199"/>
        <v>41904.583333333336</v>
      </c>
      <c r="E6357" s="88" t="s">
        <v>142</v>
      </c>
      <c r="G6357" s="88">
        <v>21.433389999999999</v>
      </c>
      <c r="H6357" s="88">
        <v>27.57873</v>
      </c>
      <c r="I6357" s="88">
        <v>51.690570000000001</v>
      </c>
      <c r="J6357" s="88">
        <v>13.719799999999999</v>
      </c>
    </row>
    <row r="6358" spans="1:10">
      <c r="A6358" s="89">
        <v>41904</v>
      </c>
      <c r="B6358" s="90">
        <v>0.66666666666666663</v>
      </c>
      <c r="C6358" s="91">
        <f t="shared" si="198"/>
        <v>41904.666666666664</v>
      </c>
      <c r="D6358" s="91">
        <f t="shared" si="199"/>
        <v>41904.625</v>
      </c>
      <c r="E6358" s="88" t="s">
        <v>142</v>
      </c>
      <c r="G6358" s="88">
        <v>13.59883</v>
      </c>
      <c r="H6358" s="88">
        <v>28.643989999999999</v>
      </c>
      <c r="I6358" s="88">
        <v>53.23348</v>
      </c>
      <c r="J6358" s="88">
        <v>18.417850000000001</v>
      </c>
    </row>
    <row r="6359" spans="1:10">
      <c r="A6359" s="89">
        <v>41904</v>
      </c>
      <c r="B6359" s="90">
        <v>0.70833333333333337</v>
      </c>
      <c r="C6359" s="91">
        <f t="shared" si="198"/>
        <v>41904.708333333336</v>
      </c>
      <c r="D6359" s="91">
        <f t="shared" si="199"/>
        <v>41904.666666666672</v>
      </c>
      <c r="E6359" s="88" t="s">
        <v>142</v>
      </c>
      <c r="G6359" s="88">
        <v>8.5531799999999993</v>
      </c>
      <c r="H6359" s="88">
        <v>25.501750000000001</v>
      </c>
      <c r="I6359" s="88">
        <v>64.948980000000006</v>
      </c>
      <c r="J6359" s="88">
        <v>35.873240000000003</v>
      </c>
    </row>
    <row r="6360" spans="1:10">
      <c r="A6360" s="89">
        <v>41904</v>
      </c>
      <c r="B6360" s="90">
        <v>0.75</v>
      </c>
      <c r="C6360" s="91">
        <f t="shared" si="198"/>
        <v>41904.75</v>
      </c>
      <c r="D6360" s="91">
        <f t="shared" si="199"/>
        <v>41904.708333333336</v>
      </c>
      <c r="E6360" s="88" t="s">
        <v>142</v>
      </c>
      <c r="G6360" s="88">
        <v>7.3817700000000004</v>
      </c>
      <c r="H6360" s="88">
        <v>32.7879</v>
      </c>
      <c r="I6360" s="88">
        <v>60.986280000000001</v>
      </c>
      <c r="J6360" s="88">
        <v>31.509869999999999</v>
      </c>
    </row>
    <row r="6361" spans="1:10">
      <c r="A6361" s="89">
        <v>41904</v>
      </c>
      <c r="B6361" s="90">
        <v>0.79166666666666663</v>
      </c>
      <c r="C6361" s="91">
        <f t="shared" si="198"/>
        <v>41904.791666666664</v>
      </c>
      <c r="D6361" s="91">
        <f t="shared" si="199"/>
        <v>41904.75</v>
      </c>
      <c r="E6361" s="88" t="s">
        <v>142</v>
      </c>
      <c r="G6361" s="88">
        <v>7.7714400000000001</v>
      </c>
      <c r="H6361" s="88">
        <v>25.56869</v>
      </c>
      <c r="I6361" s="88">
        <v>76.190650000000005</v>
      </c>
      <c r="J6361" s="88">
        <v>25.562000000000001</v>
      </c>
    </row>
    <row r="6362" spans="1:10">
      <c r="A6362" s="89">
        <v>41904</v>
      </c>
      <c r="B6362" s="90">
        <v>0.83333333333333337</v>
      </c>
      <c r="C6362" s="91">
        <f t="shared" si="198"/>
        <v>41904.833333333336</v>
      </c>
      <c r="D6362" s="91">
        <f t="shared" si="199"/>
        <v>41904.791666666672</v>
      </c>
      <c r="E6362" s="88" t="s">
        <v>142</v>
      </c>
      <c r="G6362" s="88">
        <v>7.3879900000000003</v>
      </c>
      <c r="H6362" s="88">
        <v>21.369319999999998</v>
      </c>
      <c r="I6362" s="88">
        <v>93.723979999999997</v>
      </c>
      <c r="J6362" s="88">
        <v>21.389880000000002</v>
      </c>
    </row>
    <row r="6363" spans="1:10">
      <c r="A6363" s="89">
        <v>41904</v>
      </c>
      <c r="B6363" s="90">
        <v>0.875</v>
      </c>
      <c r="C6363" s="91">
        <f t="shared" si="198"/>
        <v>41904.875</v>
      </c>
      <c r="D6363" s="91">
        <f t="shared" si="199"/>
        <v>41904.833333333336</v>
      </c>
      <c r="E6363" s="88" t="s">
        <v>142</v>
      </c>
      <c r="G6363" s="88">
        <v>9.0021400000000007</v>
      </c>
      <c r="H6363" s="88">
        <v>25.435770000000002</v>
      </c>
      <c r="I6363" s="88">
        <v>88.052930000000003</v>
      </c>
      <c r="J6363" s="88">
        <v>29.255510000000001</v>
      </c>
    </row>
    <row r="6364" spans="1:10">
      <c r="A6364" s="89">
        <v>41904</v>
      </c>
      <c r="B6364" s="90">
        <v>0.91666666666666663</v>
      </c>
      <c r="C6364" s="91">
        <f t="shared" si="198"/>
        <v>41904.916666666664</v>
      </c>
      <c r="D6364" s="91">
        <f t="shared" si="199"/>
        <v>41904.875</v>
      </c>
      <c r="E6364" s="88" t="s">
        <v>142</v>
      </c>
      <c r="G6364" s="88">
        <v>7.7786200000000001</v>
      </c>
      <c r="H6364" s="88">
        <v>38.241869999999999</v>
      </c>
      <c r="I6364" s="88">
        <v>90.336460000000002</v>
      </c>
      <c r="J6364" s="88">
        <v>43.698230000000002</v>
      </c>
    </row>
    <row r="6365" spans="1:10">
      <c r="A6365" s="89">
        <v>41904</v>
      </c>
      <c r="B6365" s="90">
        <v>0.95833333333333337</v>
      </c>
      <c r="C6365" s="91">
        <f t="shared" si="198"/>
        <v>41904.958333333336</v>
      </c>
      <c r="D6365" s="91">
        <f t="shared" si="199"/>
        <v>41904.916666666672</v>
      </c>
      <c r="E6365" s="88" t="s">
        <v>142</v>
      </c>
      <c r="G6365" s="88">
        <v>6.6550200000000004</v>
      </c>
      <c r="H6365" s="88">
        <v>22.608619999999998</v>
      </c>
      <c r="I6365" s="88">
        <v>84.744309999999999</v>
      </c>
      <c r="J6365" s="88">
        <v>28.63204</v>
      </c>
    </row>
    <row r="6366" spans="1:10">
      <c r="A6366" s="89">
        <v>41904</v>
      </c>
      <c r="B6366" s="92">
        <v>1</v>
      </c>
      <c r="C6366" s="91">
        <f t="shared" si="198"/>
        <v>41905</v>
      </c>
      <c r="D6366" s="91">
        <f t="shared" si="199"/>
        <v>41904.958333333336</v>
      </c>
      <c r="E6366" s="88" t="s">
        <v>142</v>
      </c>
      <c r="G6366" s="88">
        <v>5.7264999999999997</v>
      </c>
      <c r="H6366" s="88">
        <v>19.715959999999999</v>
      </c>
      <c r="I6366" s="88">
        <v>73.767989999999998</v>
      </c>
      <c r="J6366" s="88">
        <v>32.710439999999998</v>
      </c>
    </row>
    <row r="6367" spans="1:10">
      <c r="A6367" s="89">
        <v>41905</v>
      </c>
      <c r="B6367" s="90">
        <v>4.1666666666666664E-2</v>
      </c>
      <c r="C6367" s="91">
        <f t="shared" si="198"/>
        <v>41905.041666666664</v>
      </c>
      <c r="D6367" s="91">
        <f t="shared" si="199"/>
        <v>41905</v>
      </c>
      <c r="E6367" s="88" t="s">
        <v>142</v>
      </c>
      <c r="G6367" s="88">
        <v>4.82843</v>
      </c>
      <c r="H6367" s="88">
        <v>22.200299999999999</v>
      </c>
      <c r="I6367" s="88">
        <v>59.387590000000003</v>
      </c>
      <c r="J6367" s="88">
        <v>28.422940000000001</v>
      </c>
    </row>
    <row r="6368" spans="1:10">
      <c r="A6368" s="89">
        <v>41905</v>
      </c>
      <c r="B6368" s="90">
        <v>8.3333333333333329E-2</v>
      </c>
      <c r="C6368" s="91">
        <f t="shared" si="198"/>
        <v>41905.083333333336</v>
      </c>
      <c r="D6368" s="91">
        <f t="shared" si="199"/>
        <v>41905.041666666672</v>
      </c>
      <c r="E6368" s="88" t="s">
        <v>142</v>
      </c>
      <c r="G6368" s="88">
        <v>5.0898000000000003</v>
      </c>
      <c r="I6368" s="88">
        <v>60.948830000000001</v>
      </c>
      <c r="J6368" s="88">
        <v>30.009039999999999</v>
      </c>
    </row>
    <row r="6369" spans="1:10">
      <c r="A6369" s="89">
        <v>41905</v>
      </c>
      <c r="B6369" s="90">
        <v>0.125</v>
      </c>
      <c r="C6369" s="91">
        <f t="shared" si="198"/>
        <v>41905.125</v>
      </c>
      <c r="D6369" s="91">
        <f t="shared" si="199"/>
        <v>41905.083333333336</v>
      </c>
      <c r="E6369" s="88" t="s">
        <v>142</v>
      </c>
      <c r="G6369" s="88">
        <v>4.0133799999999997</v>
      </c>
      <c r="H6369" s="88">
        <v>52.603789999999996</v>
      </c>
      <c r="I6369" s="88">
        <v>58.660679999999999</v>
      </c>
      <c r="J6369" s="88">
        <v>27.128810000000001</v>
      </c>
    </row>
    <row r="6370" spans="1:10">
      <c r="A6370" s="89">
        <v>41905</v>
      </c>
      <c r="B6370" s="90">
        <v>0.16666666666666666</v>
      </c>
      <c r="C6370" s="91">
        <f t="shared" si="198"/>
        <v>41905.166666666664</v>
      </c>
      <c r="D6370" s="91">
        <f t="shared" si="199"/>
        <v>41905.125</v>
      </c>
      <c r="E6370" s="88" t="s">
        <v>142</v>
      </c>
      <c r="G6370" s="88">
        <v>4.6468999999999996</v>
      </c>
      <c r="H6370" s="88">
        <v>51.247349999999997</v>
      </c>
      <c r="I6370" s="88">
        <v>52.83616</v>
      </c>
      <c r="J6370" s="88">
        <v>21.364540000000002</v>
      </c>
    </row>
    <row r="6371" spans="1:10">
      <c r="A6371" s="89">
        <v>41905</v>
      </c>
      <c r="B6371" s="90">
        <v>0.20833333333333334</v>
      </c>
      <c r="C6371" s="91">
        <f t="shared" si="198"/>
        <v>41905.208333333336</v>
      </c>
      <c r="D6371" s="91">
        <f t="shared" si="199"/>
        <v>41905.166666666672</v>
      </c>
      <c r="E6371" s="88" t="s">
        <v>142</v>
      </c>
      <c r="G6371" s="88">
        <v>4.5517500000000002</v>
      </c>
      <c r="H6371" s="88">
        <v>47.582039999999999</v>
      </c>
      <c r="I6371" s="88">
        <v>54.29157</v>
      </c>
      <c r="J6371" s="88">
        <v>26.564150000000001</v>
      </c>
    </row>
    <row r="6372" spans="1:10">
      <c r="A6372" s="89">
        <v>41905</v>
      </c>
      <c r="B6372" s="90">
        <v>0.25</v>
      </c>
      <c r="C6372" s="91">
        <f t="shared" si="198"/>
        <v>41905.25</v>
      </c>
      <c r="D6372" s="91">
        <f t="shared" si="199"/>
        <v>41905.208333333336</v>
      </c>
      <c r="E6372" s="88" t="s">
        <v>142</v>
      </c>
      <c r="G6372" s="88">
        <v>4.9457300000000002</v>
      </c>
      <c r="H6372" s="88">
        <v>61.842120000000001</v>
      </c>
      <c r="I6372" s="88">
        <v>56.384799999999998</v>
      </c>
      <c r="J6372" s="88">
        <v>55.509830000000001</v>
      </c>
    </row>
    <row r="6373" spans="1:10">
      <c r="A6373" s="89">
        <v>41905</v>
      </c>
      <c r="B6373" s="90">
        <v>0.29166666666666669</v>
      </c>
      <c r="C6373" s="91">
        <f t="shared" si="198"/>
        <v>41905.291666666664</v>
      </c>
      <c r="D6373" s="91">
        <f t="shared" si="199"/>
        <v>41905.25</v>
      </c>
      <c r="E6373" s="88" t="s">
        <v>142</v>
      </c>
      <c r="G6373" s="88">
        <v>5.33683</v>
      </c>
      <c r="H6373" s="88">
        <v>34.923679999999997</v>
      </c>
      <c r="I6373" s="88">
        <v>61.382640000000002</v>
      </c>
      <c r="J6373" s="88">
        <v>54.290140000000001</v>
      </c>
    </row>
    <row r="6374" spans="1:10">
      <c r="A6374" s="89">
        <v>41905</v>
      </c>
      <c r="B6374" s="90">
        <v>0.33333333333333331</v>
      </c>
      <c r="C6374" s="91">
        <f t="shared" si="198"/>
        <v>41905.333333333336</v>
      </c>
      <c r="D6374" s="91">
        <f t="shared" si="199"/>
        <v>41905.291666666672</v>
      </c>
      <c r="E6374" s="88" t="s">
        <v>142</v>
      </c>
      <c r="G6374" s="88">
        <v>6.8453200000000001</v>
      </c>
      <c r="H6374" s="88">
        <v>27.103950000000001</v>
      </c>
      <c r="I6374" s="88">
        <v>64.036240000000006</v>
      </c>
      <c r="J6374" s="88">
        <v>26.26388</v>
      </c>
    </row>
    <row r="6375" spans="1:10">
      <c r="A6375" s="89">
        <v>41905</v>
      </c>
      <c r="B6375" s="90">
        <v>0.375</v>
      </c>
      <c r="C6375" s="91">
        <f t="shared" si="198"/>
        <v>41905.375</v>
      </c>
      <c r="D6375" s="91">
        <f t="shared" si="199"/>
        <v>41905.333333333336</v>
      </c>
      <c r="E6375" s="88" t="s">
        <v>142</v>
      </c>
      <c r="G6375" s="88">
        <v>5.1345799999999997</v>
      </c>
      <c r="H6375" s="88">
        <v>28.539760000000001</v>
      </c>
      <c r="I6375" s="88">
        <v>63.020699999999998</v>
      </c>
      <c r="J6375" s="88">
        <v>7.11402</v>
      </c>
    </row>
    <row r="6376" spans="1:10">
      <c r="A6376" s="89">
        <v>41905</v>
      </c>
      <c r="B6376" s="90">
        <v>0.41666666666666669</v>
      </c>
      <c r="C6376" s="91">
        <f t="shared" si="198"/>
        <v>41905.416666666664</v>
      </c>
      <c r="D6376" s="91">
        <f t="shared" si="199"/>
        <v>41905.375</v>
      </c>
      <c r="E6376" s="88" t="s">
        <v>142</v>
      </c>
      <c r="G6376" s="88">
        <v>6.0186400000000004</v>
      </c>
      <c r="H6376" s="88">
        <v>28.690850000000001</v>
      </c>
      <c r="I6376" s="88">
        <v>45.525149999999996</v>
      </c>
      <c r="J6376" s="88">
        <v>5.9105800000000004</v>
      </c>
    </row>
    <row r="6377" spans="1:10">
      <c r="A6377" s="89">
        <v>41905</v>
      </c>
      <c r="B6377" s="90">
        <v>0.45833333333333331</v>
      </c>
      <c r="C6377" s="91">
        <f t="shared" si="198"/>
        <v>41905.458333333336</v>
      </c>
      <c r="D6377" s="91">
        <f t="shared" si="199"/>
        <v>41905.416666666672</v>
      </c>
      <c r="E6377" s="88" t="s">
        <v>142</v>
      </c>
      <c r="G6377" s="88">
        <v>7.1412800000000001</v>
      </c>
      <c r="H6377" s="88">
        <v>21.475940000000001</v>
      </c>
      <c r="I6377" s="88">
        <v>42.192619999999998</v>
      </c>
      <c r="J6377" s="88">
        <v>3.3157999999999999</v>
      </c>
    </row>
    <row r="6378" spans="1:10">
      <c r="A6378" s="89">
        <v>41905</v>
      </c>
      <c r="B6378" s="90">
        <v>0.5</v>
      </c>
      <c r="C6378" s="91">
        <f t="shared" si="198"/>
        <v>41905.5</v>
      </c>
      <c r="D6378" s="91">
        <f t="shared" si="199"/>
        <v>41905.458333333336</v>
      </c>
      <c r="E6378" s="88" t="s">
        <v>142</v>
      </c>
      <c r="G6378" s="88">
        <v>5.4324599999999998</v>
      </c>
      <c r="H6378" s="88">
        <v>14.86204</v>
      </c>
      <c r="I6378" s="88">
        <v>38.458939999999998</v>
      </c>
      <c r="J6378" s="88">
        <v>4.2763499999999999</v>
      </c>
    </row>
    <row r="6379" spans="1:10">
      <c r="A6379" s="89">
        <v>41905</v>
      </c>
      <c r="B6379" s="90">
        <v>0.54166666666666663</v>
      </c>
      <c r="C6379" s="91">
        <f t="shared" si="198"/>
        <v>41905.541666666664</v>
      </c>
      <c r="D6379" s="91">
        <f t="shared" si="199"/>
        <v>41905.5</v>
      </c>
      <c r="E6379" s="88" t="s">
        <v>142</v>
      </c>
      <c r="G6379" s="88">
        <v>6.4092700000000002</v>
      </c>
      <c r="H6379" s="88">
        <v>12.34423</v>
      </c>
      <c r="I6379" s="88">
        <v>29.042750000000002</v>
      </c>
      <c r="J6379" s="88">
        <v>6.1965000000000003</v>
      </c>
    </row>
    <row r="6380" spans="1:10">
      <c r="A6380" s="89">
        <v>41905</v>
      </c>
      <c r="B6380" s="90">
        <v>0.58333333333333337</v>
      </c>
      <c r="C6380" s="91">
        <f t="shared" si="198"/>
        <v>41905.583333333336</v>
      </c>
      <c r="D6380" s="91">
        <f t="shared" si="199"/>
        <v>41905.541666666672</v>
      </c>
      <c r="E6380" s="88" t="s">
        <v>142</v>
      </c>
      <c r="G6380" s="88">
        <v>5.2818500000000004</v>
      </c>
      <c r="H6380" s="88">
        <v>11.866110000000001</v>
      </c>
      <c r="I6380" s="88">
        <v>21.94163</v>
      </c>
      <c r="J6380" s="88">
        <v>7.6375700000000002</v>
      </c>
    </row>
    <row r="6381" spans="1:10">
      <c r="A6381" s="89">
        <v>41905</v>
      </c>
      <c r="B6381" s="90">
        <v>0.625</v>
      </c>
      <c r="C6381" s="91">
        <f t="shared" si="198"/>
        <v>41905.625</v>
      </c>
      <c r="D6381" s="91">
        <f t="shared" si="199"/>
        <v>41905.583333333336</v>
      </c>
      <c r="E6381" s="88" t="s">
        <v>142</v>
      </c>
      <c r="G6381" s="88">
        <v>4.9380800000000002</v>
      </c>
      <c r="H6381" s="88">
        <v>12.689920000000001</v>
      </c>
      <c r="I6381" s="88">
        <v>26.523980000000002</v>
      </c>
      <c r="J6381" s="88">
        <v>8.7888900000000003</v>
      </c>
    </row>
    <row r="6382" spans="1:10">
      <c r="A6382" s="89">
        <v>41905</v>
      </c>
      <c r="B6382" s="90">
        <v>0.66666666666666663</v>
      </c>
      <c r="C6382" s="91">
        <f t="shared" si="198"/>
        <v>41905.666666666664</v>
      </c>
      <c r="D6382" s="91">
        <f t="shared" si="199"/>
        <v>41905.625</v>
      </c>
      <c r="E6382" s="88" t="s">
        <v>142</v>
      </c>
      <c r="G6382" s="88">
        <v>8.1606400000000008</v>
      </c>
      <c r="H6382" s="88">
        <v>14.09273</v>
      </c>
      <c r="I6382" s="88">
        <v>35.816339999999997</v>
      </c>
      <c r="J6382" s="88">
        <v>16.468060000000001</v>
      </c>
    </row>
    <row r="6383" spans="1:10">
      <c r="A6383" s="89">
        <v>41905</v>
      </c>
      <c r="B6383" s="90">
        <v>0.70833333333333337</v>
      </c>
      <c r="C6383" s="91">
        <f t="shared" si="198"/>
        <v>41905.708333333336</v>
      </c>
      <c r="D6383" s="91">
        <f t="shared" si="199"/>
        <v>41905.666666666672</v>
      </c>
      <c r="E6383" s="88" t="s">
        <v>142</v>
      </c>
      <c r="G6383" s="88">
        <v>6.88835</v>
      </c>
      <c r="H6383" s="88">
        <v>16.017189999999999</v>
      </c>
      <c r="I6383" s="88">
        <v>37.349690000000002</v>
      </c>
      <c r="J6383" s="88">
        <v>20.594760000000001</v>
      </c>
    </row>
    <row r="6384" spans="1:10">
      <c r="A6384" s="89">
        <v>41905</v>
      </c>
      <c r="B6384" s="90">
        <v>0.75</v>
      </c>
      <c r="C6384" s="91">
        <f t="shared" si="198"/>
        <v>41905.75</v>
      </c>
      <c r="D6384" s="91">
        <f t="shared" si="199"/>
        <v>41905.708333333336</v>
      </c>
      <c r="E6384" s="88" t="s">
        <v>142</v>
      </c>
      <c r="G6384" s="88">
        <v>4.4958099999999996</v>
      </c>
      <c r="H6384" s="88">
        <v>17.414750000000002</v>
      </c>
      <c r="I6384" s="88">
        <v>31.26651</v>
      </c>
      <c r="J6384" s="88">
        <v>19.109220000000001</v>
      </c>
    </row>
    <row r="6385" spans="1:10">
      <c r="A6385" s="89">
        <v>41905</v>
      </c>
      <c r="B6385" s="90">
        <v>0.79166666666666663</v>
      </c>
      <c r="C6385" s="91">
        <f t="shared" si="198"/>
        <v>41905.791666666664</v>
      </c>
      <c r="D6385" s="91">
        <f t="shared" si="199"/>
        <v>41905.75</v>
      </c>
      <c r="E6385" s="88" t="s">
        <v>142</v>
      </c>
      <c r="G6385" s="88">
        <v>6.7434799999999999</v>
      </c>
      <c r="H6385" s="88">
        <v>20.597149999999999</v>
      </c>
      <c r="I6385" s="88">
        <v>35.398940000000003</v>
      </c>
      <c r="J6385" s="88">
        <v>17.091529999999999</v>
      </c>
    </row>
    <row r="6386" spans="1:10">
      <c r="A6386" s="89">
        <v>41905</v>
      </c>
      <c r="B6386" s="90">
        <v>0.83333333333333337</v>
      </c>
      <c r="C6386" s="91">
        <f t="shared" si="198"/>
        <v>41905.833333333336</v>
      </c>
      <c r="D6386" s="91">
        <f t="shared" si="199"/>
        <v>41905.791666666672</v>
      </c>
      <c r="E6386" s="88" t="s">
        <v>142</v>
      </c>
      <c r="G6386" s="88">
        <v>3.13124</v>
      </c>
      <c r="H6386" s="88">
        <v>22.43028</v>
      </c>
      <c r="I6386" s="88">
        <v>34.263390000000001</v>
      </c>
      <c r="J6386" s="88">
        <v>14.450850000000001</v>
      </c>
    </row>
    <row r="6387" spans="1:10">
      <c r="A6387" s="89">
        <v>41905</v>
      </c>
      <c r="B6387" s="90">
        <v>0.875</v>
      </c>
      <c r="C6387" s="91">
        <f t="shared" si="198"/>
        <v>41905.875</v>
      </c>
      <c r="D6387" s="91">
        <f t="shared" si="199"/>
        <v>41905.833333333336</v>
      </c>
      <c r="E6387" s="88" t="s">
        <v>142</v>
      </c>
      <c r="G6387" s="88">
        <v>2.3007399999999998</v>
      </c>
      <c r="H6387" s="88">
        <v>22.433630000000001</v>
      </c>
      <c r="I6387" s="88">
        <v>20.600020000000001</v>
      </c>
      <c r="J6387" s="88">
        <v>13.73127</v>
      </c>
    </row>
    <row r="6388" spans="1:10">
      <c r="A6388" s="89">
        <v>41905</v>
      </c>
      <c r="B6388" s="90">
        <v>0.91666666666666663</v>
      </c>
      <c r="C6388" s="91">
        <f t="shared" si="198"/>
        <v>41905.916666666664</v>
      </c>
      <c r="D6388" s="91">
        <f t="shared" si="199"/>
        <v>41905.875</v>
      </c>
      <c r="E6388" s="88" t="s">
        <v>142</v>
      </c>
      <c r="G6388" s="88">
        <v>2.4451299999999998</v>
      </c>
      <c r="H6388" s="88">
        <v>11.38846</v>
      </c>
      <c r="I6388" s="88">
        <v>20.84243</v>
      </c>
      <c r="J6388" s="88">
        <v>10.70618</v>
      </c>
    </row>
    <row r="6389" spans="1:10">
      <c r="A6389" s="89">
        <v>41905</v>
      </c>
      <c r="B6389" s="90">
        <v>0.95833333333333337</v>
      </c>
      <c r="C6389" s="91">
        <f t="shared" si="198"/>
        <v>41905.958333333336</v>
      </c>
      <c r="D6389" s="91">
        <f t="shared" si="199"/>
        <v>41905.916666666672</v>
      </c>
      <c r="E6389" s="88" t="s">
        <v>142</v>
      </c>
      <c r="G6389" s="88">
        <v>2.9839799999999999</v>
      </c>
      <c r="H6389" s="88">
        <v>8.4417799999999996</v>
      </c>
      <c r="I6389" s="88">
        <v>19.42287</v>
      </c>
      <c r="J6389" s="88">
        <v>9.5553299999999997</v>
      </c>
    </row>
    <row r="6390" spans="1:10">
      <c r="A6390" s="89">
        <v>41905</v>
      </c>
      <c r="B6390" s="92">
        <v>1</v>
      </c>
      <c r="C6390" s="91">
        <f t="shared" si="198"/>
        <v>41906</v>
      </c>
      <c r="D6390" s="91">
        <f t="shared" si="199"/>
        <v>41905.958333333336</v>
      </c>
      <c r="E6390" s="88" t="s">
        <v>142</v>
      </c>
      <c r="G6390" s="88">
        <v>4.2065400000000004</v>
      </c>
      <c r="H6390" s="88">
        <v>9.8594200000000001</v>
      </c>
      <c r="I6390" s="88">
        <v>20.115680000000001</v>
      </c>
      <c r="J6390" s="88">
        <v>8.1615900000000003</v>
      </c>
    </row>
    <row r="6391" spans="1:10">
      <c r="A6391" s="89">
        <v>41906</v>
      </c>
      <c r="B6391" s="90">
        <v>4.1666666666666664E-2</v>
      </c>
      <c r="C6391" s="91">
        <f t="shared" si="198"/>
        <v>41906.041666666664</v>
      </c>
      <c r="D6391" s="91">
        <f t="shared" si="199"/>
        <v>41906</v>
      </c>
      <c r="E6391" s="88" t="s">
        <v>142</v>
      </c>
      <c r="G6391" s="88">
        <v>6.4527799999999997</v>
      </c>
      <c r="H6391" s="88">
        <v>8.8912099999999992</v>
      </c>
      <c r="I6391" s="88">
        <v>19.79693</v>
      </c>
      <c r="J6391" s="88">
        <v>5.8154300000000001</v>
      </c>
    </row>
    <row r="6392" spans="1:10">
      <c r="A6392" s="89">
        <v>41906</v>
      </c>
      <c r="B6392" s="90">
        <v>8.3333333333333329E-2</v>
      </c>
      <c r="C6392" s="91">
        <f t="shared" si="198"/>
        <v>41906.083333333336</v>
      </c>
      <c r="D6392" s="91">
        <f t="shared" si="199"/>
        <v>41906.041666666672</v>
      </c>
      <c r="E6392" s="88" t="s">
        <v>142</v>
      </c>
      <c r="G6392" s="88">
        <v>4.5981300000000003</v>
      </c>
      <c r="I6392" s="88">
        <v>20.713650000000001</v>
      </c>
      <c r="J6392" s="88">
        <v>6.2486199999999998</v>
      </c>
    </row>
    <row r="6393" spans="1:10">
      <c r="A6393" s="89">
        <v>41906</v>
      </c>
      <c r="B6393" s="90">
        <v>0.125</v>
      </c>
      <c r="C6393" s="91">
        <f t="shared" si="198"/>
        <v>41906.125</v>
      </c>
      <c r="D6393" s="91">
        <f t="shared" si="199"/>
        <v>41906.083333333336</v>
      </c>
      <c r="E6393" s="88" t="s">
        <v>142</v>
      </c>
      <c r="G6393" s="88">
        <v>3.47262</v>
      </c>
      <c r="H6393" s="88">
        <v>11.865629999999999</v>
      </c>
      <c r="I6393" s="88">
        <v>17.478819999999999</v>
      </c>
      <c r="J6393" s="88">
        <v>7.4506199999999998</v>
      </c>
    </row>
    <row r="6394" spans="1:10">
      <c r="A6394" s="89">
        <v>41906</v>
      </c>
      <c r="B6394" s="90">
        <v>0.16666666666666666</v>
      </c>
      <c r="C6394" s="91">
        <f t="shared" si="198"/>
        <v>41906.166666666664</v>
      </c>
      <c r="D6394" s="91">
        <f t="shared" si="199"/>
        <v>41906.125</v>
      </c>
      <c r="E6394" s="88" t="s">
        <v>142</v>
      </c>
      <c r="G6394" s="88">
        <v>3.2794599999999998</v>
      </c>
      <c r="H6394" s="88">
        <v>9.8006100000000007</v>
      </c>
      <c r="I6394" s="88">
        <v>15.737959999999999</v>
      </c>
      <c r="J6394" s="88">
        <v>15.475949999999999</v>
      </c>
    </row>
    <row r="6395" spans="1:10">
      <c r="A6395" s="89">
        <v>41906</v>
      </c>
      <c r="B6395" s="90">
        <v>0.20833333333333334</v>
      </c>
      <c r="C6395" s="91">
        <f t="shared" si="198"/>
        <v>41906.208333333336</v>
      </c>
      <c r="D6395" s="91">
        <f t="shared" si="199"/>
        <v>41906.166666666672</v>
      </c>
      <c r="E6395" s="88" t="s">
        <v>142</v>
      </c>
      <c r="G6395" s="88">
        <v>3.8197399999999999</v>
      </c>
      <c r="H6395" s="88">
        <v>8.62059</v>
      </c>
      <c r="I6395" s="88">
        <v>20.471879999999999</v>
      </c>
      <c r="J6395" s="88">
        <v>17.451080000000001</v>
      </c>
    </row>
    <row r="6396" spans="1:10">
      <c r="A6396" s="89">
        <v>41906</v>
      </c>
      <c r="B6396" s="90">
        <v>0.25</v>
      </c>
      <c r="C6396" s="91">
        <f t="shared" si="198"/>
        <v>41906.25</v>
      </c>
      <c r="D6396" s="91">
        <f t="shared" si="199"/>
        <v>41906.208333333336</v>
      </c>
      <c r="E6396" s="88" t="s">
        <v>142</v>
      </c>
      <c r="G6396" s="88">
        <v>3.8708999999999998</v>
      </c>
      <c r="H6396" s="88">
        <v>11.2149</v>
      </c>
      <c r="I6396" s="88">
        <v>31.598800000000001</v>
      </c>
      <c r="J6396" s="88">
        <v>14.57564</v>
      </c>
    </row>
    <row r="6397" spans="1:10">
      <c r="A6397" s="89">
        <v>41906</v>
      </c>
      <c r="B6397" s="90">
        <v>0.29166666666666669</v>
      </c>
      <c r="C6397" s="91">
        <f t="shared" si="198"/>
        <v>41906.291666666664</v>
      </c>
      <c r="D6397" s="91">
        <f t="shared" si="199"/>
        <v>41906.25</v>
      </c>
      <c r="E6397" s="88" t="s">
        <v>142</v>
      </c>
      <c r="G6397" s="88">
        <v>4.8472299999999997</v>
      </c>
      <c r="H6397" s="88">
        <v>11.93018</v>
      </c>
      <c r="I6397" s="88">
        <v>33.426679999999998</v>
      </c>
      <c r="J6397" s="88">
        <v>12.37101</v>
      </c>
    </row>
    <row r="6398" spans="1:10">
      <c r="A6398" s="89">
        <v>41906</v>
      </c>
      <c r="B6398" s="90">
        <v>0.33333333333333331</v>
      </c>
      <c r="C6398" s="91">
        <f t="shared" si="198"/>
        <v>41906.333333333336</v>
      </c>
      <c r="D6398" s="91">
        <f t="shared" si="199"/>
        <v>41906.291666666672</v>
      </c>
      <c r="E6398" s="88" t="s">
        <v>142</v>
      </c>
      <c r="G6398" s="88">
        <v>5.3865600000000002</v>
      </c>
      <c r="H6398" s="88">
        <v>16.295929999999998</v>
      </c>
      <c r="I6398" s="88">
        <v>33.152709999999999</v>
      </c>
      <c r="J6398" s="88">
        <v>12.475720000000001</v>
      </c>
    </row>
    <row r="6399" spans="1:10">
      <c r="A6399" s="89">
        <v>41906</v>
      </c>
      <c r="B6399" s="90">
        <v>0.375</v>
      </c>
      <c r="C6399" s="91">
        <f t="shared" si="198"/>
        <v>41906.375</v>
      </c>
      <c r="D6399" s="91">
        <f t="shared" si="199"/>
        <v>41906.333333333336</v>
      </c>
      <c r="E6399" s="88" t="s">
        <v>142</v>
      </c>
      <c r="G6399" s="88">
        <v>5.1967400000000001</v>
      </c>
      <c r="H6399" s="88">
        <v>17.564879999999999</v>
      </c>
      <c r="I6399" s="88">
        <v>35.158439999999999</v>
      </c>
      <c r="J6399" s="88">
        <v>7.85703</v>
      </c>
    </row>
    <row r="6400" spans="1:10">
      <c r="A6400" s="89">
        <v>41906</v>
      </c>
      <c r="B6400" s="90">
        <v>0.41666666666666669</v>
      </c>
      <c r="C6400" s="91">
        <f t="shared" si="198"/>
        <v>41906.416666666664</v>
      </c>
      <c r="D6400" s="91">
        <f t="shared" si="199"/>
        <v>41906.375</v>
      </c>
      <c r="E6400" s="88" t="s">
        <v>142</v>
      </c>
      <c r="G6400" s="88">
        <v>5.4032900000000001</v>
      </c>
      <c r="H6400" s="88">
        <v>10.820449999999999</v>
      </c>
      <c r="I6400" s="88">
        <v>33.734110000000001</v>
      </c>
      <c r="J6400" s="88">
        <v>5.7341499999999996</v>
      </c>
    </row>
    <row r="6401" spans="1:10">
      <c r="A6401" s="89">
        <v>41906</v>
      </c>
      <c r="B6401" s="90">
        <v>0.45833333333333331</v>
      </c>
      <c r="C6401" s="91">
        <f t="shared" si="198"/>
        <v>41906.458333333336</v>
      </c>
      <c r="D6401" s="91">
        <f t="shared" si="199"/>
        <v>41906.416666666672</v>
      </c>
      <c r="E6401" s="88" t="s">
        <v>142</v>
      </c>
      <c r="G6401" s="88">
        <v>5.2612899999999998</v>
      </c>
      <c r="H6401" s="88">
        <v>12.10182</v>
      </c>
      <c r="I6401" s="88">
        <v>37.91675</v>
      </c>
      <c r="J6401" s="88">
        <v>5.9215799999999996</v>
      </c>
    </row>
    <row r="6402" spans="1:10">
      <c r="A6402" s="89">
        <v>41906</v>
      </c>
      <c r="B6402" s="90">
        <v>0.5</v>
      </c>
      <c r="C6402" s="91">
        <f t="shared" si="198"/>
        <v>41906.5</v>
      </c>
      <c r="D6402" s="91">
        <f t="shared" si="199"/>
        <v>41906.458333333336</v>
      </c>
      <c r="E6402" s="88" t="s">
        <v>142</v>
      </c>
      <c r="G6402" s="88">
        <v>4.8209299999999997</v>
      </c>
      <c r="H6402" s="88">
        <v>18.81804</v>
      </c>
      <c r="I6402" s="88">
        <v>33.084820000000001</v>
      </c>
      <c r="J6402" s="88">
        <v>5.7312799999999999</v>
      </c>
    </row>
    <row r="6403" spans="1:10">
      <c r="A6403" s="89">
        <v>41906</v>
      </c>
      <c r="B6403" s="90">
        <v>0.54166666666666663</v>
      </c>
      <c r="C6403" s="91">
        <f t="shared" si="198"/>
        <v>41906.541666666664</v>
      </c>
      <c r="D6403" s="91">
        <f t="shared" si="199"/>
        <v>41906.5</v>
      </c>
      <c r="E6403" s="88" t="s">
        <v>142</v>
      </c>
      <c r="G6403" s="88">
        <v>3.6375799999999998</v>
      </c>
      <c r="H6403" s="88">
        <v>11.69398</v>
      </c>
      <c r="I6403" s="88">
        <v>34.542140000000003</v>
      </c>
      <c r="J6403" s="88">
        <v>6.1596799999999998</v>
      </c>
    </row>
    <row r="6404" spans="1:10">
      <c r="A6404" s="89">
        <v>41906</v>
      </c>
      <c r="B6404" s="90">
        <v>0.58333333333333337</v>
      </c>
      <c r="C6404" s="91">
        <f t="shared" si="198"/>
        <v>41906.583333333336</v>
      </c>
      <c r="D6404" s="91">
        <f t="shared" si="199"/>
        <v>41906.541666666672</v>
      </c>
      <c r="E6404" s="88" t="s">
        <v>142</v>
      </c>
      <c r="G6404" s="88">
        <v>3.83026</v>
      </c>
      <c r="H6404" s="88">
        <v>8.6865799999999993</v>
      </c>
      <c r="I6404" s="88">
        <v>46.448410000000003</v>
      </c>
      <c r="J6404" s="88">
        <v>5.7264999999999997</v>
      </c>
    </row>
    <row r="6405" spans="1:10">
      <c r="A6405" s="89">
        <v>41906</v>
      </c>
      <c r="B6405" s="90">
        <v>0.625</v>
      </c>
      <c r="C6405" s="91">
        <f t="shared" si="198"/>
        <v>41906.625</v>
      </c>
      <c r="D6405" s="91">
        <f t="shared" si="199"/>
        <v>41906.583333333336</v>
      </c>
      <c r="E6405" s="88" t="s">
        <v>142</v>
      </c>
      <c r="G6405" s="88">
        <v>4.0234199999999998</v>
      </c>
      <c r="H6405" s="88">
        <v>10.534050000000001</v>
      </c>
      <c r="I6405" s="88">
        <v>52.690330000000003</v>
      </c>
      <c r="J6405" s="88">
        <v>10.48624</v>
      </c>
    </row>
    <row r="6406" spans="1:10">
      <c r="A6406" s="89">
        <v>41906</v>
      </c>
      <c r="B6406" s="90">
        <v>0.66666666666666663</v>
      </c>
      <c r="C6406" s="91">
        <f t="shared" si="198"/>
        <v>41906.666666666664</v>
      </c>
      <c r="D6406" s="91">
        <f t="shared" si="199"/>
        <v>41906.625</v>
      </c>
      <c r="E6406" s="88" t="s">
        <v>142</v>
      </c>
      <c r="G6406" s="88">
        <v>4.0219899999999997</v>
      </c>
      <c r="H6406" s="88">
        <v>11.14892</v>
      </c>
      <c r="I6406" s="88">
        <v>55.127330000000001</v>
      </c>
      <c r="J6406" s="88">
        <v>9.7585300000000004</v>
      </c>
    </row>
    <row r="6407" spans="1:10">
      <c r="A6407" s="89">
        <v>41906</v>
      </c>
      <c r="B6407" s="90">
        <v>0.70833333333333337</v>
      </c>
      <c r="C6407" s="91">
        <f t="shared" si="198"/>
        <v>41906.708333333336</v>
      </c>
      <c r="D6407" s="91">
        <f t="shared" si="199"/>
        <v>41906.666666666672</v>
      </c>
      <c r="E6407" s="88" t="s">
        <v>142</v>
      </c>
      <c r="G6407" s="88">
        <v>4.5058499999999997</v>
      </c>
      <c r="H6407" s="88">
        <v>11.72458</v>
      </c>
      <c r="I6407" s="88">
        <v>43.441000000000003</v>
      </c>
      <c r="J6407" s="88">
        <v>15.66816</v>
      </c>
    </row>
    <row r="6408" spans="1:10">
      <c r="A6408" s="89">
        <v>41906</v>
      </c>
      <c r="B6408" s="90">
        <v>0.75</v>
      </c>
      <c r="C6408" s="91">
        <f t="shared" ref="C6408:C6471" si="200">A6408+B6408</f>
        <v>41906.75</v>
      </c>
      <c r="D6408" s="91">
        <f t="shared" ref="D6408:D6471" si="201">C6408-"01:00"</f>
        <v>41906.708333333336</v>
      </c>
      <c r="E6408" s="88" t="s">
        <v>142</v>
      </c>
      <c r="G6408" s="88">
        <v>6.5531800000000002</v>
      </c>
      <c r="H6408" s="88">
        <v>13.063330000000001</v>
      </c>
      <c r="I6408" s="88">
        <v>41.200510000000001</v>
      </c>
      <c r="J6408" s="88">
        <v>21.627510000000001</v>
      </c>
    </row>
    <row r="6409" spans="1:10">
      <c r="A6409" s="89">
        <v>41906</v>
      </c>
      <c r="B6409" s="90">
        <v>0.79166666666666663</v>
      </c>
      <c r="C6409" s="91">
        <f t="shared" si="200"/>
        <v>41906.791666666664</v>
      </c>
      <c r="D6409" s="91">
        <f t="shared" si="201"/>
        <v>41906.75</v>
      </c>
      <c r="E6409" s="88" t="s">
        <v>142</v>
      </c>
      <c r="G6409" s="88">
        <v>8.7028300000000005</v>
      </c>
      <c r="H6409" s="88">
        <v>14.642099999999999</v>
      </c>
      <c r="I6409" s="88">
        <v>46.777839999999998</v>
      </c>
      <c r="J6409" s="88">
        <v>24.798909999999999</v>
      </c>
    </row>
    <row r="6410" spans="1:10">
      <c r="A6410" s="89">
        <v>41906</v>
      </c>
      <c r="B6410" s="90">
        <v>0.83333333333333337</v>
      </c>
      <c r="C6410" s="91">
        <f t="shared" si="200"/>
        <v>41906.833333333336</v>
      </c>
      <c r="D6410" s="91">
        <f t="shared" si="201"/>
        <v>41906.791666666672</v>
      </c>
      <c r="E6410" s="88" t="s">
        <v>142</v>
      </c>
      <c r="G6410" s="88">
        <v>10.90221</v>
      </c>
      <c r="H6410" s="88">
        <v>15.5252</v>
      </c>
      <c r="I6410" s="88">
        <v>49.406089999999999</v>
      </c>
      <c r="J6410" s="88">
        <v>35.087679999999999</v>
      </c>
    </row>
    <row r="6411" spans="1:10">
      <c r="A6411" s="89">
        <v>41906</v>
      </c>
      <c r="B6411" s="90">
        <v>0.875</v>
      </c>
      <c r="C6411" s="91">
        <f t="shared" si="200"/>
        <v>41906.875</v>
      </c>
      <c r="D6411" s="91">
        <f t="shared" si="201"/>
        <v>41906.833333333336</v>
      </c>
      <c r="E6411" s="88" t="s">
        <v>142</v>
      </c>
      <c r="G6411" s="88">
        <v>9.5888000000000009</v>
      </c>
      <c r="H6411" s="88">
        <v>19.65381</v>
      </c>
      <c r="I6411" s="88">
        <v>47.012599999999999</v>
      </c>
      <c r="J6411" s="88">
        <v>34.796030000000002</v>
      </c>
    </row>
    <row r="6412" spans="1:10">
      <c r="A6412" s="89">
        <v>41906</v>
      </c>
      <c r="B6412" s="90">
        <v>0.91666666666666663</v>
      </c>
      <c r="C6412" s="91">
        <f t="shared" si="200"/>
        <v>41906.916666666664</v>
      </c>
      <c r="D6412" s="91">
        <f t="shared" si="201"/>
        <v>41906.875</v>
      </c>
      <c r="E6412" s="88" t="s">
        <v>142</v>
      </c>
      <c r="G6412" s="88">
        <v>8.2634299999999996</v>
      </c>
      <c r="H6412" s="88">
        <v>24.4953</v>
      </c>
      <c r="I6412" s="88">
        <v>53.974580000000003</v>
      </c>
      <c r="J6412" s="88">
        <v>32.25479</v>
      </c>
    </row>
    <row r="6413" spans="1:10">
      <c r="A6413" s="89">
        <v>41906</v>
      </c>
      <c r="B6413" s="90">
        <v>0.95833333333333337</v>
      </c>
      <c r="C6413" s="91">
        <f t="shared" si="200"/>
        <v>41906.958333333336</v>
      </c>
      <c r="D6413" s="91">
        <f t="shared" si="201"/>
        <v>41906.916666666672</v>
      </c>
      <c r="E6413" s="88" t="s">
        <v>142</v>
      </c>
      <c r="G6413" s="88">
        <v>8.5053699999999992</v>
      </c>
      <c r="H6413" s="88">
        <v>21.897169999999999</v>
      </c>
      <c r="I6413" s="88">
        <v>57.053699999999999</v>
      </c>
      <c r="J6413" s="88">
        <v>24.895969999999998</v>
      </c>
    </row>
    <row r="6414" spans="1:10">
      <c r="A6414" s="89">
        <v>41906</v>
      </c>
      <c r="B6414" s="92">
        <v>1</v>
      </c>
      <c r="C6414" s="91">
        <f t="shared" si="200"/>
        <v>41907</v>
      </c>
      <c r="D6414" s="91">
        <f t="shared" si="201"/>
        <v>41906.958333333336</v>
      </c>
      <c r="E6414" s="88" t="s">
        <v>142</v>
      </c>
      <c r="G6414" s="88">
        <v>7.6308800000000003</v>
      </c>
      <c r="H6414" s="88">
        <v>21.070969999999999</v>
      </c>
      <c r="I6414" s="88">
        <v>51.265999999999998</v>
      </c>
      <c r="J6414" s="88">
        <v>21.34159</v>
      </c>
    </row>
    <row r="6415" spans="1:10">
      <c r="A6415" s="89">
        <v>41907</v>
      </c>
      <c r="B6415" s="90">
        <v>4.1666666666666664E-2</v>
      </c>
      <c r="C6415" s="91">
        <f t="shared" si="200"/>
        <v>41907.041666666664</v>
      </c>
      <c r="D6415" s="91">
        <f t="shared" si="201"/>
        <v>41907</v>
      </c>
      <c r="E6415" s="88" t="s">
        <v>142</v>
      </c>
      <c r="G6415" s="88">
        <v>8.8147099999999998</v>
      </c>
      <c r="H6415" s="88">
        <v>23.062840000000001</v>
      </c>
      <c r="I6415" s="88">
        <v>47.52308</v>
      </c>
      <c r="J6415" s="88">
        <v>19.204370000000001</v>
      </c>
    </row>
    <row r="6416" spans="1:10">
      <c r="A6416" s="89">
        <v>41907</v>
      </c>
      <c r="B6416" s="90">
        <v>8.3333333333333329E-2</v>
      </c>
      <c r="C6416" s="91">
        <f t="shared" si="200"/>
        <v>41907.083333333336</v>
      </c>
      <c r="D6416" s="91">
        <f t="shared" si="201"/>
        <v>41907.041666666672</v>
      </c>
      <c r="E6416" s="88" t="s">
        <v>142</v>
      </c>
      <c r="G6416" s="88">
        <v>6.5898399999999997</v>
      </c>
      <c r="I6416" s="88">
        <v>50.59901</v>
      </c>
      <c r="J6416" s="88">
        <v>15.498900000000001</v>
      </c>
    </row>
    <row r="6417" spans="1:10">
      <c r="A6417" s="89">
        <v>41907</v>
      </c>
      <c r="B6417" s="90">
        <v>0.125</v>
      </c>
      <c r="C6417" s="91">
        <f t="shared" si="200"/>
        <v>41907.125</v>
      </c>
      <c r="D6417" s="91">
        <f t="shared" si="201"/>
        <v>41907.083333333336</v>
      </c>
      <c r="E6417" s="88" t="s">
        <v>142</v>
      </c>
      <c r="G6417" s="88">
        <v>7.57254</v>
      </c>
      <c r="H6417" s="88">
        <v>35.421889999999998</v>
      </c>
      <c r="I6417" s="88">
        <v>42.465629999999997</v>
      </c>
      <c r="J6417" s="88">
        <v>19.00356</v>
      </c>
    </row>
    <row r="6418" spans="1:10">
      <c r="A6418" s="89">
        <v>41907</v>
      </c>
      <c r="B6418" s="90">
        <v>0.16666666666666666</v>
      </c>
      <c r="C6418" s="91">
        <f t="shared" si="200"/>
        <v>41907.166666666664</v>
      </c>
      <c r="D6418" s="91">
        <f t="shared" si="201"/>
        <v>41907.125</v>
      </c>
      <c r="E6418" s="88" t="s">
        <v>142</v>
      </c>
      <c r="G6418" s="88">
        <v>5.8642000000000003</v>
      </c>
      <c r="H6418" s="88">
        <v>37.137880000000003</v>
      </c>
      <c r="I6418" s="88">
        <v>35.194299999999998</v>
      </c>
      <c r="J6418" s="88">
        <v>23.670529999999999</v>
      </c>
    </row>
    <row r="6419" spans="1:10">
      <c r="A6419" s="89">
        <v>41907</v>
      </c>
      <c r="B6419" s="90">
        <v>0.20833333333333334</v>
      </c>
      <c r="C6419" s="91">
        <f t="shared" si="200"/>
        <v>41907.208333333336</v>
      </c>
      <c r="D6419" s="91">
        <f t="shared" si="201"/>
        <v>41907.166666666672</v>
      </c>
      <c r="E6419" s="88" t="s">
        <v>142</v>
      </c>
      <c r="G6419" s="88">
        <v>3.71408</v>
      </c>
      <c r="H6419" s="88">
        <v>34.121389999999998</v>
      </c>
      <c r="I6419" s="88">
        <v>34.915559999999999</v>
      </c>
      <c r="J6419" s="88">
        <v>38.443159999999999</v>
      </c>
    </row>
    <row r="6420" spans="1:10">
      <c r="A6420" s="89">
        <v>41907</v>
      </c>
      <c r="B6420" s="90">
        <v>0.25</v>
      </c>
      <c r="C6420" s="91">
        <f t="shared" si="200"/>
        <v>41907.25</v>
      </c>
      <c r="D6420" s="91">
        <f t="shared" si="201"/>
        <v>41907.208333333336</v>
      </c>
      <c r="E6420" s="88" t="s">
        <v>142</v>
      </c>
      <c r="G6420" s="88">
        <v>3.0805600000000002</v>
      </c>
      <c r="H6420" s="88">
        <v>24.85294</v>
      </c>
      <c r="I6420" s="88">
        <v>40.687480000000001</v>
      </c>
      <c r="J6420" s="88">
        <v>44.37191</v>
      </c>
    </row>
    <row r="6421" spans="1:10">
      <c r="A6421" s="89">
        <v>41907</v>
      </c>
      <c r="B6421" s="90">
        <v>0.29166666666666669</v>
      </c>
      <c r="C6421" s="91">
        <f t="shared" si="200"/>
        <v>41907.291666666664</v>
      </c>
      <c r="D6421" s="91">
        <f t="shared" si="201"/>
        <v>41907.25</v>
      </c>
      <c r="E6421" s="88" t="s">
        <v>142</v>
      </c>
      <c r="G6421" s="88">
        <v>5.3769900000000002</v>
      </c>
      <c r="H6421" s="88">
        <v>19.577310000000001</v>
      </c>
      <c r="I6421" s="88">
        <v>49.866999999999997</v>
      </c>
      <c r="J6421" s="88">
        <v>24.306920000000002</v>
      </c>
    </row>
    <row r="6422" spans="1:10">
      <c r="A6422" s="89">
        <v>41907</v>
      </c>
      <c r="B6422" s="90">
        <v>0.33333333333333331</v>
      </c>
      <c r="C6422" s="91">
        <f t="shared" si="200"/>
        <v>41907.333333333336</v>
      </c>
      <c r="D6422" s="91">
        <f t="shared" si="201"/>
        <v>41907.291666666672</v>
      </c>
      <c r="E6422" s="88" t="s">
        <v>142</v>
      </c>
      <c r="G6422" s="88">
        <v>6.2553099999999997</v>
      </c>
      <c r="H6422" s="88">
        <v>16.7578</v>
      </c>
      <c r="I6422" s="88">
        <v>51.29421</v>
      </c>
      <c r="J6422" s="88">
        <v>23.38223</v>
      </c>
    </row>
    <row r="6423" spans="1:10">
      <c r="A6423" s="89">
        <v>41907</v>
      </c>
      <c r="B6423" s="90">
        <v>0.375</v>
      </c>
      <c r="C6423" s="91">
        <f t="shared" si="200"/>
        <v>41907.375</v>
      </c>
      <c r="D6423" s="91">
        <f t="shared" si="201"/>
        <v>41907.333333333336</v>
      </c>
      <c r="E6423" s="88" t="s">
        <v>142</v>
      </c>
      <c r="G6423" s="88">
        <v>8.6081599999999998</v>
      </c>
      <c r="H6423" s="88">
        <v>18.688469999999999</v>
      </c>
      <c r="I6423" s="88">
        <v>50.663559999999997</v>
      </c>
      <c r="J6423" s="88">
        <v>17.501290000000001</v>
      </c>
    </row>
    <row r="6424" spans="1:10">
      <c r="A6424" s="89">
        <v>41907</v>
      </c>
      <c r="B6424" s="90">
        <v>0.41666666666666669</v>
      </c>
      <c r="C6424" s="91">
        <f t="shared" si="200"/>
        <v>41907.416666666664</v>
      </c>
      <c r="D6424" s="91">
        <f t="shared" si="201"/>
        <v>41907.375</v>
      </c>
      <c r="E6424" s="88" t="s">
        <v>142</v>
      </c>
      <c r="G6424" s="88">
        <v>5.2799300000000002</v>
      </c>
      <c r="H6424" s="88">
        <v>16.64162</v>
      </c>
      <c r="I6424" s="88">
        <v>45.803899999999999</v>
      </c>
      <c r="J6424" s="88">
        <v>8.34328</v>
      </c>
    </row>
    <row r="6425" spans="1:10">
      <c r="A6425" s="89">
        <v>41907</v>
      </c>
      <c r="B6425" s="90">
        <v>0.45833333333333331</v>
      </c>
      <c r="C6425" s="91">
        <f t="shared" si="200"/>
        <v>41907.458333333336</v>
      </c>
      <c r="D6425" s="91">
        <f t="shared" si="201"/>
        <v>41907.416666666672</v>
      </c>
      <c r="E6425" s="88" t="s">
        <v>142</v>
      </c>
      <c r="G6425" s="88">
        <v>5.1374500000000003</v>
      </c>
      <c r="H6425" s="88">
        <v>16.774059999999999</v>
      </c>
      <c r="I6425" s="88">
        <v>43.088630000000002</v>
      </c>
      <c r="J6425" s="88">
        <v>7.1833499999999999</v>
      </c>
    </row>
    <row r="6426" spans="1:10">
      <c r="A6426" s="89">
        <v>41907</v>
      </c>
      <c r="B6426" s="90">
        <v>0.5</v>
      </c>
      <c r="C6426" s="91">
        <f t="shared" si="200"/>
        <v>41907.5</v>
      </c>
      <c r="D6426" s="91">
        <f t="shared" si="201"/>
        <v>41907.458333333336</v>
      </c>
      <c r="E6426" s="88" t="s">
        <v>142</v>
      </c>
      <c r="G6426" s="88">
        <v>5.18527</v>
      </c>
      <c r="H6426" s="88">
        <v>15.715009999999999</v>
      </c>
      <c r="I6426" s="88">
        <v>34.079790000000003</v>
      </c>
      <c r="J6426" s="88">
        <v>6.4594699999999996</v>
      </c>
    </row>
    <row r="6427" spans="1:10">
      <c r="A6427" s="89">
        <v>41907</v>
      </c>
      <c r="B6427" s="90">
        <v>0.54166666666666663</v>
      </c>
      <c r="C6427" s="91">
        <f t="shared" si="200"/>
        <v>41907.541666666664</v>
      </c>
      <c r="D6427" s="91">
        <f t="shared" si="201"/>
        <v>41907.5</v>
      </c>
      <c r="E6427" s="88" t="s">
        <v>142</v>
      </c>
      <c r="G6427" s="88">
        <v>4.6961399999999998</v>
      </c>
      <c r="H6427" s="88">
        <v>14.181190000000001</v>
      </c>
      <c r="I6427" s="88">
        <v>30.530190000000001</v>
      </c>
      <c r="J6427" s="88">
        <v>5.0571299999999999</v>
      </c>
    </row>
    <row r="6428" spans="1:10">
      <c r="A6428" s="89">
        <v>41907</v>
      </c>
      <c r="B6428" s="90">
        <v>0.58333333333333337</v>
      </c>
      <c r="C6428" s="91">
        <f t="shared" si="200"/>
        <v>41907.583333333336</v>
      </c>
      <c r="D6428" s="91">
        <f t="shared" si="201"/>
        <v>41907.541666666672</v>
      </c>
      <c r="E6428" s="88" t="s">
        <v>142</v>
      </c>
      <c r="G6428" s="88">
        <v>4.5981300000000003</v>
      </c>
      <c r="H6428" s="88">
        <v>11.664820000000001</v>
      </c>
      <c r="I6428" s="88">
        <v>24.386289999999999</v>
      </c>
      <c r="J6428" s="88">
        <v>5.8288200000000003</v>
      </c>
    </row>
    <row r="6429" spans="1:10">
      <c r="A6429" s="89">
        <v>41907</v>
      </c>
      <c r="B6429" s="90">
        <v>0.625</v>
      </c>
      <c r="C6429" s="91">
        <f t="shared" si="200"/>
        <v>41907.625</v>
      </c>
      <c r="D6429" s="91">
        <f t="shared" si="201"/>
        <v>41907.583333333336</v>
      </c>
      <c r="E6429" s="88" t="s">
        <v>142</v>
      </c>
      <c r="G6429" s="88">
        <v>7.5811500000000001</v>
      </c>
      <c r="H6429" s="88">
        <v>8.6693599999999993</v>
      </c>
      <c r="I6429" s="88">
        <v>25.958839999999999</v>
      </c>
      <c r="J6429" s="88">
        <v>8.80898</v>
      </c>
    </row>
    <row r="6430" spans="1:10">
      <c r="A6430" s="89">
        <v>41907</v>
      </c>
      <c r="B6430" s="90">
        <v>0.66666666666666663</v>
      </c>
      <c r="C6430" s="91">
        <f t="shared" si="200"/>
        <v>41907.666666666664</v>
      </c>
      <c r="D6430" s="91">
        <f t="shared" si="201"/>
        <v>41907.625</v>
      </c>
      <c r="E6430" s="88" t="s">
        <v>142</v>
      </c>
      <c r="G6430" s="88">
        <v>11.110189999999999</v>
      </c>
      <c r="H6430" s="88">
        <v>6.9509800000000004</v>
      </c>
      <c r="I6430" s="88">
        <v>24.342780000000001</v>
      </c>
      <c r="J6430" s="88">
        <v>11.405189999999999</v>
      </c>
    </row>
    <row r="6431" spans="1:10">
      <c r="A6431" s="89">
        <v>41907</v>
      </c>
      <c r="B6431" s="90">
        <v>0.70833333333333337</v>
      </c>
      <c r="C6431" s="91">
        <f t="shared" si="200"/>
        <v>41907.708333333336</v>
      </c>
      <c r="D6431" s="91">
        <f t="shared" si="201"/>
        <v>41907.666666666672</v>
      </c>
      <c r="E6431" s="88" t="s">
        <v>142</v>
      </c>
      <c r="G6431" s="88">
        <v>13.297129999999999</v>
      </c>
      <c r="H6431" s="88">
        <v>11.05903</v>
      </c>
      <c r="I6431" s="88">
        <v>28.580880000000001</v>
      </c>
      <c r="J6431" s="88">
        <v>11.450620000000001</v>
      </c>
    </row>
    <row r="6432" spans="1:10">
      <c r="A6432" s="89">
        <v>41907</v>
      </c>
      <c r="B6432" s="90">
        <v>0.75</v>
      </c>
      <c r="C6432" s="91">
        <f t="shared" si="200"/>
        <v>41907.75</v>
      </c>
      <c r="D6432" s="91">
        <f t="shared" si="201"/>
        <v>41907.708333333336</v>
      </c>
      <c r="E6432" s="88" t="s">
        <v>142</v>
      </c>
      <c r="G6432" s="88">
        <v>13.538589999999999</v>
      </c>
      <c r="H6432" s="88">
        <v>16.131460000000001</v>
      </c>
      <c r="I6432" s="88">
        <v>23.051839999999999</v>
      </c>
      <c r="J6432" s="88">
        <v>9.4295799999999996</v>
      </c>
    </row>
    <row r="6433" spans="1:10">
      <c r="A6433" s="89">
        <v>41907</v>
      </c>
      <c r="B6433" s="90">
        <v>0.79166666666666663</v>
      </c>
      <c r="C6433" s="91">
        <f t="shared" si="200"/>
        <v>41907.791666666664</v>
      </c>
      <c r="D6433" s="91">
        <f t="shared" si="201"/>
        <v>41907.75</v>
      </c>
      <c r="E6433" s="88" t="s">
        <v>142</v>
      </c>
      <c r="G6433" s="88">
        <v>12.75685</v>
      </c>
      <c r="H6433" s="88">
        <v>18.73198</v>
      </c>
      <c r="I6433" s="88">
        <v>19.655239999999999</v>
      </c>
      <c r="J6433" s="88">
        <v>9.2851900000000001</v>
      </c>
    </row>
    <row r="6434" spans="1:10">
      <c r="A6434" s="89">
        <v>41907</v>
      </c>
      <c r="B6434" s="90">
        <v>0.83333333333333337</v>
      </c>
      <c r="C6434" s="91">
        <f t="shared" si="200"/>
        <v>41907.833333333336</v>
      </c>
      <c r="D6434" s="91">
        <f t="shared" si="201"/>
        <v>41907.791666666672</v>
      </c>
      <c r="E6434" s="88" t="s">
        <v>142</v>
      </c>
      <c r="G6434" s="88">
        <v>12.65788</v>
      </c>
      <c r="H6434" s="88">
        <v>11.86754</v>
      </c>
      <c r="I6434" s="88">
        <v>24.222770000000001</v>
      </c>
      <c r="J6434" s="88">
        <v>8.9012499999999992</v>
      </c>
    </row>
    <row r="6435" spans="1:10">
      <c r="A6435" s="89">
        <v>41907</v>
      </c>
      <c r="B6435" s="90">
        <v>0.875</v>
      </c>
      <c r="C6435" s="91">
        <f t="shared" si="200"/>
        <v>41907.875</v>
      </c>
      <c r="D6435" s="91">
        <f t="shared" si="201"/>
        <v>41907.833333333336</v>
      </c>
      <c r="E6435" s="88" t="s">
        <v>142</v>
      </c>
      <c r="G6435" s="88">
        <v>4.4991599999999998</v>
      </c>
      <c r="H6435" s="88">
        <v>14.04875</v>
      </c>
      <c r="I6435" s="88">
        <v>23.247389999999999</v>
      </c>
      <c r="J6435" s="88">
        <v>7.6978099999999996</v>
      </c>
    </row>
    <row r="6436" spans="1:10">
      <c r="A6436" s="89">
        <v>41907</v>
      </c>
      <c r="B6436" s="90">
        <v>0.91666666666666663</v>
      </c>
      <c r="C6436" s="91">
        <f t="shared" si="200"/>
        <v>41907.916666666664</v>
      </c>
      <c r="D6436" s="91">
        <f t="shared" si="201"/>
        <v>41907.875</v>
      </c>
      <c r="E6436" s="88" t="s">
        <v>142</v>
      </c>
      <c r="G6436" s="88">
        <v>2.20607</v>
      </c>
      <c r="H6436" s="88">
        <v>13.63565</v>
      </c>
      <c r="I6436" s="88">
        <v>25.184760000000001</v>
      </c>
      <c r="J6436" s="88">
        <v>6.0138600000000002</v>
      </c>
    </row>
    <row r="6437" spans="1:10">
      <c r="A6437" s="89">
        <v>41907</v>
      </c>
      <c r="B6437" s="90">
        <v>0.95833333333333337</v>
      </c>
      <c r="C6437" s="91">
        <f t="shared" si="200"/>
        <v>41907.958333333336</v>
      </c>
      <c r="D6437" s="91">
        <f t="shared" si="201"/>
        <v>41907.916666666672</v>
      </c>
      <c r="E6437" s="88" t="s">
        <v>142</v>
      </c>
      <c r="G6437" s="88">
        <v>1.61798</v>
      </c>
      <c r="H6437" s="88">
        <v>12.219440000000001</v>
      </c>
      <c r="I6437" s="88">
        <v>24.498169999999998</v>
      </c>
      <c r="J6437" s="88">
        <v>3.9942600000000001</v>
      </c>
    </row>
    <row r="6438" spans="1:10">
      <c r="A6438" s="89">
        <v>41907</v>
      </c>
      <c r="B6438" s="92">
        <v>1</v>
      </c>
      <c r="C6438" s="91">
        <f t="shared" si="200"/>
        <v>41908</v>
      </c>
      <c r="D6438" s="91">
        <f t="shared" si="201"/>
        <v>41907.958333333336</v>
      </c>
      <c r="E6438" s="88" t="s">
        <v>142</v>
      </c>
      <c r="G6438" s="88">
        <v>2.0578500000000002</v>
      </c>
      <c r="H6438" s="88">
        <v>10.74586</v>
      </c>
      <c r="I6438" s="88">
        <v>19.57874</v>
      </c>
      <c r="J6438" s="88">
        <v>4.9079499999999996</v>
      </c>
    </row>
    <row r="6439" spans="1:10">
      <c r="A6439" s="89">
        <v>41908</v>
      </c>
      <c r="B6439" s="90">
        <v>4.1666666666666664E-2</v>
      </c>
      <c r="C6439" s="91">
        <f t="shared" si="200"/>
        <v>41908.041666666664</v>
      </c>
      <c r="D6439" s="91">
        <f t="shared" si="201"/>
        <v>41908</v>
      </c>
      <c r="E6439" s="88" t="s">
        <v>142</v>
      </c>
      <c r="G6439" s="88">
        <v>1.8972</v>
      </c>
      <c r="H6439" s="88">
        <v>10.705539999999999</v>
      </c>
      <c r="I6439" s="88">
        <v>20.295449999999999</v>
      </c>
      <c r="J6439" s="88">
        <v>6.9372800000000003</v>
      </c>
    </row>
    <row r="6440" spans="1:10">
      <c r="A6440" s="89">
        <v>41908</v>
      </c>
      <c r="B6440" s="90">
        <v>8.3333333333333329E-2</v>
      </c>
      <c r="C6440" s="91">
        <f t="shared" si="200"/>
        <v>41908.083333333336</v>
      </c>
      <c r="D6440" s="91">
        <f t="shared" si="201"/>
        <v>41908.041666666672</v>
      </c>
      <c r="E6440" s="88" t="s">
        <v>142</v>
      </c>
      <c r="G6440" s="88">
        <v>1.44075</v>
      </c>
      <c r="I6440" s="88">
        <v>15.25028</v>
      </c>
      <c r="J6440" s="88">
        <v>4.4317399999999996</v>
      </c>
    </row>
    <row r="6441" spans="1:10">
      <c r="A6441" s="89">
        <v>41908</v>
      </c>
      <c r="B6441" s="90">
        <v>0.125</v>
      </c>
      <c r="C6441" s="91">
        <f t="shared" si="200"/>
        <v>41908.125</v>
      </c>
      <c r="D6441" s="91">
        <f t="shared" si="201"/>
        <v>41908.083333333336</v>
      </c>
      <c r="E6441" s="88" t="s">
        <v>142</v>
      </c>
      <c r="G6441" s="88">
        <v>0.98111000000000004</v>
      </c>
      <c r="H6441" s="88">
        <v>7.9717799999999999</v>
      </c>
      <c r="I6441" s="88">
        <v>12.403040000000001</v>
      </c>
      <c r="J6441" s="88">
        <v>4.9136899999999999</v>
      </c>
    </row>
    <row r="6442" spans="1:10">
      <c r="A6442" s="89">
        <v>41908</v>
      </c>
      <c r="B6442" s="90">
        <v>0.16666666666666666</v>
      </c>
      <c r="C6442" s="91">
        <f t="shared" si="200"/>
        <v>41908.166666666664</v>
      </c>
      <c r="D6442" s="91">
        <f t="shared" si="201"/>
        <v>41908.125</v>
      </c>
      <c r="E6442" s="88" t="s">
        <v>142</v>
      </c>
      <c r="G6442" s="88">
        <v>0.98302999999999996</v>
      </c>
      <c r="H6442" s="88">
        <v>9.2708399999999997</v>
      </c>
      <c r="I6442" s="88">
        <v>11.879490000000001</v>
      </c>
      <c r="J6442" s="88">
        <v>8.6712799999999994</v>
      </c>
    </row>
    <row r="6443" spans="1:10">
      <c r="A6443" s="89">
        <v>41908</v>
      </c>
      <c r="B6443" s="90">
        <v>0.20833333333333334</v>
      </c>
      <c r="C6443" s="91">
        <f t="shared" si="200"/>
        <v>41908.208333333336</v>
      </c>
      <c r="D6443" s="91">
        <f t="shared" si="201"/>
        <v>41908.166666666672</v>
      </c>
      <c r="E6443" s="88" t="s">
        <v>142</v>
      </c>
      <c r="G6443" s="88">
        <v>1.91154</v>
      </c>
      <c r="H6443" s="88">
        <v>8.91751</v>
      </c>
      <c r="I6443" s="88">
        <v>17.765689999999999</v>
      </c>
      <c r="J6443" s="88">
        <v>13.48934</v>
      </c>
    </row>
    <row r="6444" spans="1:10">
      <c r="A6444" s="89">
        <v>41908</v>
      </c>
      <c r="B6444" s="90">
        <v>0.25</v>
      </c>
      <c r="C6444" s="91">
        <f t="shared" si="200"/>
        <v>41908.25</v>
      </c>
      <c r="D6444" s="91">
        <f t="shared" si="201"/>
        <v>41908.208333333336</v>
      </c>
      <c r="E6444" s="88" t="s">
        <v>142</v>
      </c>
      <c r="G6444" s="88">
        <v>2.8864399999999999</v>
      </c>
      <c r="H6444" s="88">
        <v>11.63087</v>
      </c>
      <c r="I6444" s="88">
        <v>20.09225</v>
      </c>
      <c r="J6444" s="88">
        <v>11.865629999999999</v>
      </c>
    </row>
    <row r="6445" spans="1:10">
      <c r="A6445" s="89">
        <v>41908</v>
      </c>
      <c r="B6445" s="90">
        <v>0.29166666666666669</v>
      </c>
      <c r="C6445" s="91">
        <f t="shared" si="200"/>
        <v>41908.291666666664</v>
      </c>
      <c r="D6445" s="91">
        <f t="shared" si="201"/>
        <v>41908.25</v>
      </c>
      <c r="E6445" s="88" t="s">
        <v>142</v>
      </c>
      <c r="G6445" s="88">
        <v>5.1814400000000003</v>
      </c>
      <c r="H6445" s="88">
        <v>9.2957099999999997</v>
      </c>
      <c r="I6445" s="88">
        <v>29.844080000000002</v>
      </c>
      <c r="J6445" s="88">
        <v>4.0521099999999999</v>
      </c>
    </row>
    <row r="6446" spans="1:10">
      <c r="A6446" s="89">
        <v>41908</v>
      </c>
      <c r="B6446" s="90">
        <v>0.33333333333333331</v>
      </c>
      <c r="C6446" s="91">
        <f t="shared" si="200"/>
        <v>41908.333333333336</v>
      </c>
      <c r="D6446" s="91">
        <f t="shared" si="201"/>
        <v>41908.291666666672</v>
      </c>
      <c r="E6446" s="88" t="s">
        <v>142</v>
      </c>
      <c r="G6446" s="88">
        <v>7.2383300000000004</v>
      </c>
      <c r="H6446" s="88">
        <v>8.3222400000000007</v>
      </c>
      <c r="I6446" s="88">
        <v>36.572740000000003</v>
      </c>
      <c r="J6446" s="88">
        <v>2.9944999999999999</v>
      </c>
    </row>
    <row r="6447" spans="1:10">
      <c r="A6447" s="89">
        <v>41908</v>
      </c>
      <c r="B6447" s="90">
        <v>0.375</v>
      </c>
      <c r="C6447" s="91">
        <f t="shared" si="200"/>
        <v>41908.375</v>
      </c>
      <c r="D6447" s="91">
        <f t="shared" si="201"/>
        <v>41908.333333333336</v>
      </c>
      <c r="E6447" s="88" t="s">
        <v>142</v>
      </c>
      <c r="G6447" s="88">
        <v>8.4609000000000005</v>
      </c>
      <c r="H6447" s="88">
        <v>8.0946599999999993</v>
      </c>
      <c r="I6447" s="88">
        <v>28.35568</v>
      </c>
      <c r="J6447" s="88">
        <v>3.6705700000000001</v>
      </c>
    </row>
    <row r="6448" spans="1:10">
      <c r="A6448" s="89">
        <v>41908</v>
      </c>
      <c r="B6448" s="90">
        <v>0.41666666666666669</v>
      </c>
      <c r="C6448" s="91">
        <f t="shared" si="200"/>
        <v>41908.416666666664</v>
      </c>
      <c r="D6448" s="91">
        <f t="shared" si="201"/>
        <v>41908.375</v>
      </c>
      <c r="E6448" s="88" t="s">
        <v>142</v>
      </c>
      <c r="G6448" s="88">
        <v>9.2875800000000002</v>
      </c>
      <c r="I6448" s="88">
        <v>18.207000000000001</v>
      </c>
      <c r="J6448" s="88">
        <v>4.0066899999999999</v>
      </c>
    </row>
    <row r="6449" spans="1:10">
      <c r="A6449" s="89">
        <v>41908</v>
      </c>
      <c r="B6449" s="90">
        <v>0.45833333333333331</v>
      </c>
      <c r="C6449" s="91">
        <f t="shared" si="200"/>
        <v>41908.458333333336</v>
      </c>
      <c r="D6449" s="91">
        <f t="shared" si="201"/>
        <v>41908.416666666672</v>
      </c>
      <c r="E6449" s="88" t="s">
        <v>142</v>
      </c>
      <c r="G6449" s="88">
        <v>10.511100000000001</v>
      </c>
      <c r="H6449" s="88">
        <v>5.5414700000000003</v>
      </c>
      <c r="I6449" s="88">
        <v>27.47354</v>
      </c>
      <c r="J6449" s="88">
        <v>8.5613100000000006</v>
      </c>
    </row>
    <row r="6450" spans="1:10">
      <c r="A6450" s="89">
        <v>41908</v>
      </c>
      <c r="B6450" s="90">
        <v>0.5</v>
      </c>
      <c r="C6450" s="91">
        <f t="shared" si="200"/>
        <v>41908.5</v>
      </c>
      <c r="D6450" s="91">
        <f t="shared" si="201"/>
        <v>41908.458333333336</v>
      </c>
      <c r="E6450" s="88" t="s">
        <v>142</v>
      </c>
      <c r="G6450" s="88">
        <v>7.1919599999999999</v>
      </c>
      <c r="H6450" s="88">
        <v>8.3208099999999998</v>
      </c>
      <c r="I6450" s="88">
        <v>38.519660000000002</v>
      </c>
      <c r="J6450" s="88">
        <v>7.7661800000000003</v>
      </c>
    </row>
    <row r="6451" spans="1:10">
      <c r="A6451" s="89">
        <v>41908</v>
      </c>
      <c r="B6451" s="90">
        <v>0.54166666666666663</v>
      </c>
      <c r="C6451" s="91">
        <f t="shared" si="200"/>
        <v>41908.541666666664</v>
      </c>
      <c r="D6451" s="91">
        <f t="shared" si="201"/>
        <v>41908.5</v>
      </c>
      <c r="E6451" s="88" t="s">
        <v>142</v>
      </c>
      <c r="G6451" s="88">
        <v>4.4107000000000003</v>
      </c>
      <c r="H6451" s="88">
        <v>9.7829200000000007</v>
      </c>
      <c r="I6451" s="88">
        <v>32.755389999999998</v>
      </c>
      <c r="J6451" s="88">
        <v>9.9373500000000003</v>
      </c>
    </row>
    <row r="6452" spans="1:10">
      <c r="A6452" s="89">
        <v>41908</v>
      </c>
      <c r="B6452" s="90">
        <v>0.58333333333333337</v>
      </c>
      <c r="C6452" s="91">
        <f t="shared" si="200"/>
        <v>41908.583333333336</v>
      </c>
      <c r="D6452" s="91">
        <f t="shared" si="201"/>
        <v>41908.541666666672</v>
      </c>
      <c r="E6452" s="88" t="s">
        <v>142</v>
      </c>
      <c r="G6452" s="88">
        <v>4.9543299999999997</v>
      </c>
      <c r="H6452" s="88">
        <v>10.919420000000001</v>
      </c>
      <c r="I6452" s="88">
        <v>29.491710000000001</v>
      </c>
      <c r="J6452" s="88">
        <v>11.71454</v>
      </c>
    </row>
    <row r="6453" spans="1:10">
      <c r="A6453" s="89">
        <v>41908</v>
      </c>
      <c r="B6453" s="90">
        <v>0.625</v>
      </c>
      <c r="C6453" s="91">
        <f t="shared" si="200"/>
        <v>41908.625</v>
      </c>
      <c r="D6453" s="91">
        <f t="shared" si="201"/>
        <v>41908.583333333336</v>
      </c>
      <c r="E6453" s="88" t="s">
        <v>142</v>
      </c>
      <c r="G6453" s="88">
        <v>4.6162999999999998</v>
      </c>
      <c r="H6453" s="88">
        <v>9.5405099999999994</v>
      </c>
      <c r="I6453" s="88">
        <v>54.822769999999998</v>
      </c>
      <c r="J6453" s="88">
        <v>10.45851</v>
      </c>
    </row>
    <row r="6454" spans="1:10">
      <c r="A6454" s="89">
        <v>41908</v>
      </c>
      <c r="B6454" s="90">
        <v>0.66666666666666663</v>
      </c>
      <c r="C6454" s="91">
        <f t="shared" si="200"/>
        <v>41908.666666666664</v>
      </c>
      <c r="D6454" s="91">
        <f t="shared" si="201"/>
        <v>41908.625</v>
      </c>
      <c r="E6454" s="88" t="s">
        <v>142</v>
      </c>
      <c r="G6454" s="88">
        <v>4.0707599999999999</v>
      </c>
      <c r="H6454" s="88">
        <v>10.90268</v>
      </c>
      <c r="I6454" s="88">
        <v>46.788829999999997</v>
      </c>
      <c r="J6454" s="88">
        <v>12.619149999999999</v>
      </c>
    </row>
    <row r="6455" spans="1:10">
      <c r="A6455" s="89">
        <v>41908</v>
      </c>
      <c r="B6455" s="90">
        <v>0.70833333333333337</v>
      </c>
      <c r="C6455" s="91">
        <f t="shared" si="200"/>
        <v>41908.708333333336</v>
      </c>
      <c r="D6455" s="91">
        <f t="shared" si="201"/>
        <v>41908.666666666672</v>
      </c>
      <c r="E6455" s="88" t="s">
        <v>142</v>
      </c>
      <c r="G6455" s="88">
        <v>5.8273900000000003</v>
      </c>
      <c r="H6455" s="88">
        <v>9.4219299999999997</v>
      </c>
      <c r="I6455" s="88">
        <v>43.952599999999997</v>
      </c>
      <c r="J6455" s="88">
        <v>20.41976</v>
      </c>
    </row>
    <row r="6456" spans="1:10">
      <c r="A6456" s="89">
        <v>41908</v>
      </c>
      <c r="B6456" s="90">
        <v>0.75</v>
      </c>
      <c r="C6456" s="91">
        <f t="shared" si="200"/>
        <v>41908.75</v>
      </c>
      <c r="D6456" s="91">
        <f t="shared" si="201"/>
        <v>41908.708333333336</v>
      </c>
      <c r="E6456" s="88" t="s">
        <v>142</v>
      </c>
      <c r="G6456" s="88">
        <v>5.6289699999999998</v>
      </c>
      <c r="H6456" s="88">
        <v>14.060700000000001</v>
      </c>
      <c r="I6456" s="88">
        <v>56.448390000000003</v>
      </c>
      <c r="J6456" s="88">
        <v>24.993980000000001</v>
      </c>
    </row>
    <row r="6457" spans="1:10">
      <c r="A6457" s="89">
        <v>41908</v>
      </c>
      <c r="B6457" s="90">
        <v>0.79166666666666663</v>
      </c>
      <c r="C6457" s="91">
        <f t="shared" si="200"/>
        <v>41908.791666666664</v>
      </c>
      <c r="D6457" s="91">
        <f t="shared" si="201"/>
        <v>41908.75</v>
      </c>
      <c r="E6457" s="88" t="s">
        <v>142</v>
      </c>
      <c r="G6457" s="88">
        <v>6.7076200000000004</v>
      </c>
      <c r="H6457" s="88">
        <v>12.39635</v>
      </c>
      <c r="I6457" s="88">
        <v>63.499780000000001</v>
      </c>
      <c r="J6457" s="88">
        <v>40.665489999999998</v>
      </c>
    </row>
    <row r="6458" spans="1:10">
      <c r="A6458" s="89">
        <v>41908</v>
      </c>
      <c r="B6458" s="90">
        <v>0.83333333333333337</v>
      </c>
      <c r="C6458" s="91">
        <f t="shared" si="200"/>
        <v>41908.833333333336</v>
      </c>
      <c r="D6458" s="91">
        <f t="shared" si="201"/>
        <v>41908.791666666672</v>
      </c>
      <c r="E6458" s="88" t="s">
        <v>142</v>
      </c>
      <c r="G6458" s="88">
        <v>7.6844299999999999</v>
      </c>
      <c r="H6458" s="88">
        <v>12.51444</v>
      </c>
      <c r="I6458" s="88">
        <v>67.516990000000007</v>
      </c>
      <c r="J6458" s="88">
        <v>22.200780000000002</v>
      </c>
    </row>
    <row r="6459" spans="1:10">
      <c r="A6459" s="89">
        <v>41908</v>
      </c>
      <c r="B6459" s="90">
        <v>0.875</v>
      </c>
      <c r="C6459" s="91">
        <f t="shared" si="200"/>
        <v>41908.875</v>
      </c>
      <c r="D6459" s="91">
        <f t="shared" si="201"/>
        <v>41908.833333333336</v>
      </c>
      <c r="E6459" s="88" t="s">
        <v>142</v>
      </c>
      <c r="G6459" s="88">
        <v>6.9122500000000002</v>
      </c>
      <c r="H6459" s="88">
        <v>14.166840000000001</v>
      </c>
      <c r="I6459" s="88">
        <v>70.067779999999999</v>
      </c>
      <c r="J6459" s="88">
        <v>18.733419999999999</v>
      </c>
    </row>
    <row r="6460" spans="1:10">
      <c r="A6460" s="89">
        <v>41908</v>
      </c>
      <c r="B6460" s="90">
        <v>0.91666666666666663</v>
      </c>
      <c r="C6460" s="91">
        <f t="shared" si="200"/>
        <v>41908.916666666664</v>
      </c>
      <c r="D6460" s="91">
        <f t="shared" si="201"/>
        <v>41908.875</v>
      </c>
      <c r="E6460" s="88" t="s">
        <v>142</v>
      </c>
      <c r="G6460" s="88">
        <v>5.5969300000000004</v>
      </c>
      <c r="H6460" s="88">
        <v>18.178789999999999</v>
      </c>
      <c r="I6460" s="88">
        <v>70.660179999999997</v>
      </c>
      <c r="J6460" s="88">
        <v>18.685600000000001</v>
      </c>
    </row>
    <row r="6461" spans="1:10">
      <c r="A6461" s="89">
        <v>41908</v>
      </c>
      <c r="B6461" s="90">
        <v>0.95833333333333337</v>
      </c>
      <c r="C6461" s="91">
        <f t="shared" si="200"/>
        <v>41908.958333333336</v>
      </c>
      <c r="D6461" s="91">
        <f t="shared" si="201"/>
        <v>41908.916666666672</v>
      </c>
      <c r="E6461" s="88" t="s">
        <v>142</v>
      </c>
      <c r="G6461" s="88">
        <v>3.93736</v>
      </c>
      <c r="H6461" s="88">
        <v>16.703779999999998</v>
      </c>
      <c r="I6461" s="88">
        <v>73.721140000000005</v>
      </c>
      <c r="J6461" s="88">
        <v>21.141249999999999</v>
      </c>
    </row>
    <row r="6462" spans="1:10">
      <c r="A6462" s="89">
        <v>41908</v>
      </c>
      <c r="B6462" s="92">
        <v>1</v>
      </c>
      <c r="C6462" s="91">
        <f t="shared" si="200"/>
        <v>41909</v>
      </c>
      <c r="D6462" s="91">
        <f t="shared" si="201"/>
        <v>41908.958333333336</v>
      </c>
      <c r="E6462" s="88" t="s">
        <v>142</v>
      </c>
      <c r="G6462" s="88">
        <v>3.99091</v>
      </c>
      <c r="H6462" s="88">
        <v>15.58257</v>
      </c>
      <c r="I6462" s="88">
        <v>68.775890000000004</v>
      </c>
      <c r="J6462" s="88">
        <v>21.960280000000001</v>
      </c>
    </row>
    <row r="6463" spans="1:10">
      <c r="A6463" s="89">
        <v>41909</v>
      </c>
      <c r="B6463" s="90">
        <v>4.1666666666666664E-2</v>
      </c>
      <c r="C6463" s="91">
        <f t="shared" si="200"/>
        <v>41909.041666666664</v>
      </c>
      <c r="D6463" s="91">
        <f t="shared" si="201"/>
        <v>41909</v>
      </c>
      <c r="E6463" s="88" t="s">
        <v>142</v>
      </c>
      <c r="G6463" s="88">
        <v>2.5825100000000001</v>
      </c>
      <c r="H6463" s="88">
        <v>15.27195</v>
      </c>
      <c r="I6463" s="88">
        <v>69.503439999999998</v>
      </c>
      <c r="J6463" s="88">
        <v>25.16563</v>
      </c>
    </row>
    <row r="6464" spans="1:10">
      <c r="A6464" s="89">
        <v>41909</v>
      </c>
      <c r="B6464" s="90">
        <v>8.3333333333333329E-2</v>
      </c>
      <c r="C6464" s="91">
        <f t="shared" si="200"/>
        <v>41909.083333333336</v>
      </c>
      <c r="D6464" s="91">
        <f t="shared" si="201"/>
        <v>41909.041666666672</v>
      </c>
      <c r="E6464" s="88" t="s">
        <v>142</v>
      </c>
      <c r="G6464" s="88">
        <v>1.7990299999999999</v>
      </c>
      <c r="I6464" s="88">
        <v>55.417879999999997</v>
      </c>
      <c r="J6464" s="88">
        <v>23.57395</v>
      </c>
    </row>
    <row r="6465" spans="1:10">
      <c r="A6465" s="89">
        <v>41909</v>
      </c>
      <c r="B6465" s="90">
        <v>0.125</v>
      </c>
      <c r="C6465" s="91">
        <f t="shared" si="200"/>
        <v>41909.125</v>
      </c>
      <c r="D6465" s="91">
        <f t="shared" si="201"/>
        <v>41909.083333333336</v>
      </c>
      <c r="E6465" s="88" t="s">
        <v>142</v>
      </c>
      <c r="G6465" s="88">
        <v>1.4544600000000001</v>
      </c>
      <c r="H6465" s="88">
        <v>20.545030000000001</v>
      </c>
      <c r="I6465" s="88">
        <v>50.4178</v>
      </c>
      <c r="J6465" s="88">
        <v>22.17783</v>
      </c>
    </row>
    <row r="6466" spans="1:10">
      <c r="A6466" s="89">
        <v>41909</v>
      </c>
      <c r="B6466" s="90">
        <v>0.16666666666666666</v>
      </c>
      <c r="C6466" s="91">
        <f t="shared" si="200"/>
        <v>41909.166666666664</v>
      </c>
      <c r="D6466" s="91">
        <f t="shared" si="201"/>
        <v>41909.125</v>
      </c>
      <c r="E6466" s="88" t="s">
        <v>142</v>
      </c>
      <c r="G6466" s="88">
        <v>1.8929</v>
      </c>
      <c r="H6466" s="88">
        <v>25.328189999999999</v>
      </c>
      <c r="I6466" s="88">
        <v>45.370719999999999</v>
      </c>
      <c r="J6466" s="88">
        <v>20.921790000000001</v>
      </c>
    </row>
    <row r="6467" spans="1:10">
      <c r="A6467" s="89">
        <v>41909</v>
      </c>
      <c r="B6467" s="90">
        <v>0.20833333333333334</v>
      </c>
      <c r="C6467" s="91">
        <f t="shared" si="200"/>
        <v>41909.208333333336</v>
      </c>
      <c r="D6467" s="91">
        <f t="shared" si="201"/>
        <v>41909.166666666672</v>
      </c>
      <c r="E6467" s="88" t="s">
        <v>142</v>
      </c>
      <c r="G6467" s="88">
        <v>1.6935199999999999</v>
      </c>
      <c r="H6467" s="88">
        <v>27.218219999999999</v>
      </c>
      <c r="I6467" s="88">
        <v>39.39893</v>
      </c>
      <c r="J6467" s="88">
        <v>32.664070000000002</v>
      </c>
    </row>
    <row r="6468" spans="1:10">
      <c r="A6468" s="89">
        <v>41909</v>
      </c>
      <c r="B6468" s="90">
        <v>0.25</v>
      </c>
      <c r="C6468" s="91">
        <f t="shared" si="200"/>
        <v>41909.25</v>
      </c>
      <c r="D6468" s="91">
        <f t="shared" si="201"/>
        <v>41909.208333333336</v>
      </c>
      <c r="E6468" s="88" t="s">
        <v>142</v>
      </c>
      <c r="G6468" s="88">
        <v>1.5940700000000001</v>
      </c>
      <c r="H6468" s="88">
        <v>20.486219999999999</v>
      </c>
      <c r="I6468" s="88">
        <v>43.59496</v>
      </c>
      <c r="J6468" s="88">
        <v>34.68797</v>
      </c>
    </row>
    <row r="6469" spans="1:10">
      <c r="A6469" s="89">
        <v>41909</v>
      </c>
      <c r="B6469" s="90">
        <v>0.29166666666666669</v>
      </c>
      <c r="C6469" s="91">
        <f t="shared" si="200"/>
        <v>41909.291666666664</v>
      </c>
      <c r="D6469" s="91">
        <f t="shared" si="201"/>
        <v>41909.25</v>
      </c>
      <c r="E6469" s="88" t="s">
        <v>142</v>
      </c>
      <c r="G6469" s="88">
        <v>1.1604099999999999</v>
      </c>
      <c r="H6469" s="88">
        <v>22.70233</v>
      </c>
      <c r="I6469" s="88">
        <v>45.589700000000001</v>
      </c>
      <c r="J6469" s="88">
        <v>35.794829999999997</v>
      </c>
    </row>
    <row r="6470" spans="1:10">
      <c r="A6470" s="89">
        <v>41909</v>
      </c>
      <c r="B6470" s="90">
        <v>0.33333333333333331</v>
      </c>
      <c r="C6470" s="91">
        <f t="shared" si="200"/>
        <v>41909.333333333336</v>
      </c>
      <c r="D6470" s="91">
        <f t="shared" si="201"/>
        <v>41909.291666666672</v>
      </c>
      <c r="E6470" s="88" t="s">
        <v>142</v>
      </c>
      <c r="G6470" s="88">
        <v>0.98446</v>
      </c>
      <c r="H6470" s="88">
        <v>19.547180000000001</v>
      </c>
      <c r="I6470" s="88">
        <v>55.612630000000003</v>
      </c>
      <c r="J6470" s="88">
        <v>27.322929999999999</v>
      </c>
    </row>
    <row r="6471" spans="1:10">
      <c r="A6471" s="89">
        <v>41909</v>
      </c>
      <c r="B6471" s="90">
        <v>0.375</v>
      </c>
      <c r="C6471" s="91">
        <f t="shared" si="200"/>
        <v>41909.375</v>
      </c>
      <c r="D6471" s="91">
        <f t="shared" si="201"/>
        <v>41909.333333333336</v>
      </c>
      <c r="E6471" s="88" t="s">
        <v>142</v>
      </c>
      <c r="G6471" s="88">
        <v>1.1651899999999999</v>
      </c>
      <c r="H6471" s="88">
        <v>19.747520000000002</v>
      </c>
      <c r="I6471" s="88">
        <v>53.746029999999998</v>
      </c>
      <c r="J6471" s="88">
        <v>19.58878</v>
      </c>
    </row>
    <row r="6472" spans="1:10">
      <c r="A6472" s="89">
        <v>41909</v>
      </c>
      <c r="B6472" s="90">
        <v>0.41666666666666669</v>
      </c>
      <c r="C6472" s="91">
        <f t="shared" ref="C6472:C6535" si="202">A6472+B6472</f>
        <v>41909.416666666664</v>
      </c>
      <c r="D6472" s="91">
        <f t="shared" ref="D6472:D6535" si="203">C6472-"01:00"</f>
        <v>41909.375</v>
      </c>
      <c r="E6472" s="88" t="s">
        <v>142</v>
      </c>
      <c r="G6472" s="88">
        <v>5.91967</v>
      </c>
      <c r="H6472" s="88">
        <v>25.787669999999999</v>
      </c>
      <c r="I6472" s="88">
        <v>61.164619999999999</v>
      </c>
      <c r="J6472" s="88">
        <v>16.060700000000001</v>
      </c>
    </row>
    <row r="6473" spans="1:10">
      <c r="A6473" s="89">
        <v>41909</v>
      </c>
      <c r="B6473" s="90">
        <v>0.45833333333333331</v>
      </c>
      <c r="C6473" s="91">
        <f t="shared" si="202"/>
        <v>41909.458333333336</v>
      </c>
      <c r="D6473" s="91">
        <f t="shared" si="203"/>
        <v>41909.416666666672</v>
      </c>
      <c r="E6473" s="88" t="s">
        <v>142</v>
      </c>
      <c r="G6473" s="88">
        <v>19.238320000000002</v>
      </c>
      <c r="H6473" s="88">
        <v>23.34637</v>
      </c>
      <c r="I6473" s="88">
        <v>46.015230000000003</v>
      </c>
      <c r="J6473" s="88">
        <v>9.7623599999999993</v>
      </c>
    </row>
    <row r="6474" spans="1:10">
      <c r="A6474" s="89">
        <v>41909</v>
      </c>
      <c r="B6474" s="90">
        <v>0.5</v>
      </c>
      <c r="C6474" s="91">
        <f t="shared" si="202"/>
        <v>41909.5</v>
      </c>
      <c r="D6474" s="91">
        <f t="shared" si="203"/>
        <v>41909.458333333336</v>
      </c>
      <c r="E6474" s="88" t="s">
        <v>142</v>
      </c>
      <c r="G6474" s="88">
        <v>10.544090000000001</v>
      </c>
      <c r="H6474" s="88">
        <v>12.90746</v>
      </c>
      <c r="I6474" s="88">
        <v>32.925600000000003</v>
      </c>
      <c r="J6474" s="88">
        <v>6.1802400000000004</v>
      </c>
    </row>
    <row r="6475" spans="1:10">
      <c r="A6475" s="89">
        <v>41909</v>
      </c>
      <c r="B6475" s="90">
        <v>0.54166666666666663</v>
      </c>
      <c r="C6475" s="91">
        <f t="shared" si="202"/>
        <v>41909.541666666664</v>
      </c>
      <c r="D6475" s="91">
        <f t="shared" si="203"/>
        <v>41909.5</v>
      </c>
      <c r="E6475" s="88" t="s">
        <v>142</v>
      </c>
      <c r="G6475" s="88">
        <v>7.0150499999999996</v>
      </c>
      <c r="H6475" s="88">
        <v>9.2832799999999995</v>
      </c>
      <c r="I6475" s="88">
        <v>32.228969999999997</v>
      </c>
      <c r="J6475" s="88">
        <v>4.9715400000000001</v>
      </c>
    </row>
    <row r="6476" spans="1:10">
      <c r="A6476" s="89">
        <v>41909</v>
      </c>
      <c r="B6476" s="90">
        <v>0.58333333333333337</v>
      </c>
      <c r="C6476" s="91">
        <f t="shared" si="202"/>
        <v>41909.583333333336</v>
      </c>
      <c r="D6476" s="91">
        <f t="shared" si="203"/>
        <v>41909.541666666672</v>
      </c>
      <c r="E6476" s="88" t="s">
        <v>142</v>
      </c>
      <c r="G6476" s="88">
        <v>5.08725</v>
      </c>
      <c r="H6476" s="88">
        <v>5.6318299999999999</v>
      </c>
      <c r="I6476" s="88">
        <v>29.169450000000001</v>
      </c>
      <c r="J6476" s="88">
        <v>4.7774299999999998</v>
      </c>
    </row>
    <row r="6477" spans="1:10">
      <c r="A6477" s="89">
        <v>41909</v>
      </c>
      <c r="B6477" s="90">
        <v>0.625</v>
      </c>
      <c r="C6477" s="91">
        <f t="shared" si="202"/>
        <v>41909.625</v>
      </c>
      <c r="D6477" s="91">
        <f t="shared" si="203"/>
        <v>41909.583333333336</v>
      </c>
      <c r="E6477" s="88" t="s">
        <v>142</v>
      </c>
      <c r="G6477" s="88">
        <v>4.4939</v>
      </c>
      <c r="H6477" s="88">
        <v>6.1066099999999999</v>
      </c>
      <c r="I6477" s="88">
        <v>26.634429999999998</v>
      </c>
      <c r="J6477" s="88">
        <v>5.1608799999999997</v>
      </c>
    </row>
    <row r="6478" spans="1:10">
      <c r="A6478" s="89">
        <v>41909</v>
      </c>
      <c r="B6478" s="90">
        <v>0.66666666666666663</v>
      </c>
      <c r="C6478" s="91">
        <f t="shared" si="202"/>
        <v>41909.666666666664</v>
      </c>
      <c r="D6478" s="91">
        <f t="shared" si="203"/>
        <v>41909.625</v>
      </c>
      <c r="E6478" s="88" t="s">
        <v>142</v>
      </c>
      <c r="G6478" s="88">
        <v>3.13124</v>
      </c>
      <c r="H6478" s="88">
        <v>6.9854099999999999</v>
      </c>
      <c r="I6478" s="88">
        <v>34.150080000000003</v>
      </c>
      <c r="J6478" s="88">
        <v>8.1477299999999993</v>
      </c>
    </row>
    <row r="6479" spans="1:10">
      <c r="A6479" s="89">
        <v>41909</v>
      </c>
      <c r="B6479" s="90">
        <v>0.70833333333333337</v>
      </c>
      <c r="C6479" s="91">
        <f t="shared" si="202"/>
        <v>41909.708333333336</v>
      </c>
      <c r="D6479" s="91">
        <f t="shared" si="203"/>
        <v>41909.666666666672</v>
      </c>
      <c r="E6479" s="88" t="s">
        <v>142</v>
      </c>
      <c r="G6479" s="88">
        <v>2.9333</v>
      </c>
      <c r="H6479" s="88">
        <v>7.7547100000000002</v>
      </c>
      <c r="I6479" s="88">
        <v>35.007359999999998</v>
      </c>
      <c r="J6479" s="88">
        <v>17.161339999999999</v>
      </c>
    </row>
    <row r="6480" spans="1:10">
      <c r="A6480" s="89">
        <v>41909</v>
      </c>
      <c r="B6480" s="90">
        <v>0.75</v>
      </c>
      <c r="C6480" s="91">
        <f t="shared" si="202"/>
        <v>41909.75</v>
      </c>
      <c r="D6480" s="91">
        <f t="shared" si="203"/>
        <v>41909.708333333336</v>
      </c>
      <c r="E6480" s="88" t="s">
        <v>142</v>
      </c>
      <c r="G6480" s="88">
        <v>2.1071</v>
      </c>
      <c r="H6480" s="88">
        <v>11.520899999999999</v>
      </c>
      <c r="I6480" s="88">
        <v>52.63391</v>
      </c>
      <c r="J6480" s="88">
        <v>12.82427</v>
      </c>
    </row>
    <row r="6481" spans="1:10">
      <c r="A6481" s="89">
        <v>41909</v>
      </c>
      <c r="B6481" s="90">
        <v>0.79166666666666663</v>
      </c>
      <c r="C6481" s="91">
        <f t="shared" si="202"/>
        <v>41909.791666666664</v>
      </c>
      <c r="D6481" s="91">
        <f t="shared" si="203"/>
        <v>41909.75</v>
      </c>
      <c r="E6481" s="88" t="s">
        <v>142</v>
      </c>
      <c r="G6481" s="88">
        <v>2.7463500000000001</v>
      </c>
      <c r="H6481" s="88">
        <v>17.057110000000002</v>
      </c>
      <c r="I6481" s="88">
        <v>63.621229999999997</v>
      </c>
      <c r="J6481" s="88">
        <v>18.22326</v>
      </c>
    </row>
    <row r="6482" spans="1:10">
      <c r="A6482" s="89">
        <v>41909</v>
      </c>
      <c r="B6482" s="90">
        <v>0.83333333333333337</v>
      </c>
      <c r="C6482" s="91">
        <f t="shared" si="202"/>
        <v>41909.833333333336</v>
      </c>
      <c r="D6482" s="91">
        <f t="shared" si="203"/>
        <v>41909.791666666672</v>
      </c>
      <c r="E6482" s="88" t="s">
        <v>142</v>
      </c>
      <c r="G6482" s="88">
        <v>3.1967400000000001</v>
      </c>
      <c r="H6482" s="88">
        <v>17.293299999999999</v>
      </c>
      <c r="I6482" s="88">
        <v>63.010179999999998</v>
      </c>
      <c r="J6482" s="88">
        <v>13.739879999999999</v>
      </c>
    </row>
    <row r="6483" spans="1:10">
      <c r="A6483" s="89">
        <v>41909</v>
      </c>
      <c r="B6483" s="90">
        <v>0.875</v>
      </c>
      <c r="C6483" s="91">
        <f t="shared" si="202"/>
        <v>41909.875</v>
      </c>
      <c r="D6483" s="91">
        <f t="shared" si="203"/>
        <v>41909.833333333336</v>
      </c>
      <c r="E6483" s="88" t="s">
        <v>142</v>
      </c>
      <c r="G6483" s="88">
        <v>2.95242</v>
      </c>
      <c r="H6483" s="88">
        <v>18.296890000000001</v>
      </c>
      <c r="I6483" s="88">
        <v>69.855500000000006</v>
      </c>
      <c r="J6483" s="88">
        <v>14.221349999999999</v>
      </c>
    </row>
    <row r="6484" spans="1:10">
      <c r="A6484" s="89">
        <v>41909</v>
      </c>
      <c r="B6484" s="90">
        <v>0.91666666666666663</v>
      </c>
      <c r="C6484" s="91">
        <f t="shared" si="202"/>
        <v>41909.916666666664</v>
      </c>
      <c r="D6484" s="91">
        <f t="shared" si="203"/>
        <v>41909.875</v>
      </c>
      <c r="E6484" s="88" t="s">
        <v>142</v>
      </c>
      <c r="G6484" s="88">
        <v>2.0219900000000002</v>
      </c>
      <c r="H6484" s="88">
        <v>15.64138</v>
      </c>
      <c r="I6484" s="88">
        <v>74.57029</v>
      </c>
      <c r="J6484" s="88">
        <v>19.523759999999999</v>
      </c>
    </row>
    <row r="6485" spans="1:10">
      <c r="A6485" s="89">
        <v>41909</v>
      </c>
      <c r="B6485" s="90">
        <v>0.95833333333333337</v>
      </c>
      <c r="C6485" s="91">
        <f t="shared" si="202"/>
        <v>41909.958333333336</v>
      </c>
      <c r="D6485" s="91">
        <f t="shared" si="203"/>
        <v>41909.916666666672</v>
      </c>
      <c r="E6485" s="88" t="s">
        <v>142</v>
      </c>
      <c r="G6485" s="88">
        <v>2.1726000000000001</v>
      </c>
      <c r="H6485" s="88">
        <v>15.40901</v>
      </c>
      <c r="I6485" s="88">
        <v>58.73574</v>
      </c>
      <c r="J6485" s="88">
        <v>22.36908</v>
      </c>
    </row>
    <row r="6486" spans="1:10">
      <c r="A6486" s="89">
        <v>41909</v>
      </c>
      <c r="B6486" s="92">
        <v>1</v>
      </c>
      <c r="C6486" s="91">
        <f t="shared" si="202"/>
        <v>41910</v>
      </c>
      <c r="D6486" s="91">
        <f t="shared" si="203"/>
        <v>41909.958333333336</v>
      </c>
      <c r="E6486" s="88" t="s">
        <v>142</v>
      </c>
      <c r="G6486" s="88">
        <v>2.6684199999999998</v>
      </c>
      <c r="H6486" s="88">
        <v>14.345660000000001</v>
      </c>
      <c r="I6486" s="88">
        <v>53.154110000000003</v>
      </c>
      <c r="J6486" s="88">
        <v>22.995419999999999</v>
      </c>
    </row>
    <row r="6487" spans="1:10">
      <c r="A6487" s="89">
        <v>41910</v>
      </c>
      <c r="B6487" s="90">
        <v>4.1666666666666664E-2</v>
      </c>
      <c r="C6487" s="91">
        <f t="shared" si="202"/>
        <v>41910.041666666664</v>
      </c>
      <c r="D6487" s="91">
        <f t="shared" si="203"/>
        <v>41910</v>
      </c>
      <c r="E6487" s="88" t="s">
        <v>142</v>
      </c>
      <c r="G6487" s="88">
        <v>1.8602300000000001</v>
      </c>
      <c r="H6487" s="88">
        <v>15.351000000000001</v>
      </c>
      <c r="I6487" s="88">
        <v>59.066929999999999</v>
      </c>
      <c r="J6487" s="88">
        <v>26.27345</v>
      </c>
    </row>
    <row r="6488" spans="1:10">
      <c r="A6488" s="89">
        <v>41910</v>
      </c>
      <c r="B6488" s="90">
        <v>8.3333333333333329E-2</v>
      </c>
      <c r="C6488" s="91">
        <f t="shared" si="202"/>
        <v>41910.083333333336</v>
      </c>
      <c r="D6488" s="91">
        <f t="shared" si="203"/>
        <v>41910.041666666672</v>
      </c>
      <c r="E6488" s="88" t="s">
        <v>142</v>
      </c>
      <c r="G6488" s="88">
        <v>2.1968299999999998</v>
      </c>
      <c r="I6488" s="88">
        <v>45.438450000000003</v>
      </c>
      <c r="J6488" s="88">
        <v>23.718830000000001</v>
      </c>
    </row>
    <row r="6489" spans="1:10">
      <c r="A6489" s="89">
        <v>41910</v>
      </c>
      <c r="B6489" s="90">
        <v>0.125</v>
      </c>
      <c r="C6489" s="91">
        <f t="shared" si="202"/>
        <v>41910.125</v>
      </c>
      <c r="D6489" s="91">
        <f t="shared" si="203"/>
        <v>41910.083333333336</v>
      </c>
      <c r="E6489" s="88" t="s">
        <v>142</v>
      </c>
      <c r="G6489" s="88">
        <v>3.1149800000000001</v>
      </c>
      <c r="H6489" s="88">
        <v>19.964110000000002</v>
      </c>
      <c r="I6489" s="88">
        <v>49.645629999999997</v>
      </c>
      <c r="J6489" s="88">
        <v>22.658339999999999</v>
      </c>
    </row>
    <row r="6490" spans="1:10">
      <c r="A6490" s="89">
        <v>41910</v>
      </c>
      <c r="B6490" s="90">
        <v>0.16666666666666666</v>
      </c>
      <c r="C6490" s="91">
        <f t="shared" si="202"/>
        <v>41910.166666666664</v>
      </c>
      <c r="D6490" s="91">
        <f t="shared" si="203"/>
        <v>41910.125</v>
      </c>
      <c r="E6490" s="88" t="s">
        <v>142</v>
      </c>
      <c r="G6490" s="88">
        <v>5.2593800000000002</v>
      </c>
      <c r="H6490" s="88">
        <v>28.342289999999998</v>
      </c>
      <c r="I6490" s="88">
        <v>38.72334</v>
      </c>
      <c r="J6490" s="88">
        <v>26.276319999999998</v>
      </c>
    </row>
    <row r="6491" spans="1:10">
      <c r="A6491" s="89">
        <v>41910</v>
      </c>
      <c r="B6491" s="90">
        <v>0.20833333333333334</v>
      </c>
      <c r="C6491" s="91">
        <f t="shared" si="202"/>
        <v>41910.208333333336</v>
      </c>
      <c r="D6491" s="91">
        <f t="shared" si="203"/>
        <v>41910.166666666672</v>
      </c>
      <c r="E6491" s="88" t="s">
        <v>142</v>
      </c>
      <c r="G6491" s="88">
        <v>4.5880900000000002</v>
      </c>
      <c r="H6491" s="88">
        <v>35.129759999999997</v>
      </c>
      <c r="I6491" s="88">
        <v>41.251190000000001</v>
      </c>
      <c r="J6491" s="88">
        <v>30.970549999999999</v>
      </c>
    </row>
    <row r="6492" spans="1:10">
      <c r="A6492" s="89">
        <v>41910</v>
      </c>
      <c r="B6492" s="90">
        <v>0.25</v>
      </c>
      <c r="C6492" s="91">
        <f t="shared" si="202"/>
        <v>41910.25</v>
      </c>
      <c r="D6492" s="91">
        <f t="shared" si="203"/>
        <v>41910.208333333336</v>
      </c>
      <c r="E6492" s="88" t="s">
        <v>142</v>
      </c>
      <c r="G6492" s="88">
        <v>5.1723600000000003</v>
      </c>
      <c r="H6492" s="88">
        <v>37.02122</v>
      </c>
      <c r="I6492" s="88">
        <v>37.69012</v>
      </c>
      <c r="J6492" s="88">
        <v>36.224179999999997</v>
      </c>
    </row>
    <row r="6493" spans="1:10">
      <c r="A6493" s="89">
        <v>41910</v>
      </c>
      <c r="B6493" s="90">
        <v>0.29166666666666669</v>
      </c>
      <c r="C6493" s="91">
        <f t="shared" si="202"/>
        <v>41910.291666666664</v>
      </c>
      <c r="D6493" s="91">
        <f t="shared" si="203"/>
        <v>41910.25</v>
      </c>
      <c r="E6493" s="88" t="s">
        <v>142</v>
      </c>
      <c r="G6493" s="88">
        <v>5.9091500000000003</v>
      </c>
      <c r="H6493" s="88">
        <v>33.945920000000001</v>
      </c>
      <c r="I6493" s="88">
        <v>32.111350000000002</v>
      </c>
      <c r="J6493" s="88">
        <v>33.17662</v>
      </c>
    </row>
    <row r="6494" spans="1:10">
      <c r="A6494" s="89">
        <v>41910</v>
      </c>
      <c r="B6494" s="90">
        <v>0.33333333333333331</v>
      </c>
      <c r="C6494" s="91">
        <f t="shared" si="202"/>
        <v>41910.333333333336</v>
      </c>
      <c r="D6494" s="91">
        <f t="shared" si="203"/>
        <v>41910.291666666672</v>
      </c>
      <c r="E6494" s="88" t="s">
        <v>142</v>
      </c>
      <c r="G6494" s="88">
        <v>4.3954000000000004</v>
      </c>
      <c r="H6494" s="88">
        <v>29.688220000000001</v>
      </c>
      <c r="I6494" s="88">
        <v>40.374789999999997</v>
      </c>
      <c r="J6494" s="88">
        <v>21.879480000000001</v>
      </c>
    </row>
    <row r="6495" spans="1:10">
      <c r="A6495" s="89">
        <v>41910</v>
      </c>
      <c r="B6495" s="90">
        <v>0.375</v>
      </c>
      <c r="C6495" s="91">
        <f t="shared" si="202"/>
        <v>41910.375</v>
      </c>
      <c r="D6495" s="91">
        <f t="shared" si="203"/>
        <v>41910.333333333336</v>
      </c>
      <c r="E6495" s="88" t="s">
        <v>142</v>
      </c>
      <c r="G6495" s="88">
        <v>5.0915499999999998</v>
      </c>
      <c r="H6495" s="88">
        <v>31.233039999999999</v>
      </c>
      <c r="I6495" s="88">
        <v>37.621740000000003</v>
      </c>
      <c r="J6495" s="88">
        <v>12.8171</v>
      </c>
    </row>
    <row r="6496" spans="1:10">
      <c r="A6496" s="89">
        <v>41910</v>
      </c>
      <c r="B6496" s="90">
        <v>0.41666666666666669</v>
      </c>
      <c r="C6496" s="91">
        <f t="shared" si="202"/>
        <v>41910.416666666664</v>
      </c>
      <c r="D6496" s="91">
        <f t="shared" si="203"/>
        <v>41910.375</v>
      </c>
      <c r="E6496" s="88" t="s">
        <v>142</v>
      </c>
      <c r="G6496" s="88">
        <v>7.6179699999999997</v>
      </c>
      <c r="H6496" s="88">
        <v>22.895489999999999</v>
      </c>
      <c r="I6496" s="88">
        <v>27.144110000000001</v>
      </c>
      <c r="J6496" s="88">
        <v>9.3229600000000001</v>
      </c>
    </row>
    <row r="6497" spans="1:10">
      <c r="A6497" s="89">
        <v>41910</v>
      </c>
      <c r="B6497" s="90">
        <v>0.45833333333333331</v>
      </c>
      <c r="C6497" s="91">
        <f t="shared" si="202"/>
        <v>41910.458333333336</v>
      </c>
      <c r="D6497" s="91">
        <f t="shared" si="203"/>
        <v>41910.416666666672</v>
      </c>
      <c r="E6497" s="88" t="s">
        <v>142</v>
      </c>
      <c r="G6497" s="88">
        <v>15.69111</v>
      </c>
      <c r="H6497" s="88">
        <v>13.020300000000001</v>
      </c>
      <c r="I6497" s="88">
        <v>21.449169999999999</v>
      </c>
      <c r="J6497" s="88">
        <v>7.3898999999999999</v>
      </c>
    </row>
    <row r="6498" spans="1:10">
      <c r="A6498" s="89">
        <v>41910</v>
      </c>
      <c r="B6498" s="90">
        <v>0.5</v>
      </c>
      <c r="C6498" s="91">
        <f t="shared" si="202"/>
        <v>41910.5</v>
      </c>
      <c r="D6498" s="91">
        <f t="shared" si="203"/>
        <v>41910.458333333336</v>
      </c>
      <c r="E6498" s="88" t="s">
        <v>142</v>
      </c>
      <c r="G6498" s="88">
        <v>8.3791399999999996</v>
      </c>
      <c r="H6498" s="88">
        <v>8.2682199999999995</v>
      </c>
      <c r="I6498" s="88">
        <v>15.395149999999999</v>
      </c>
      <c r="J6498" s="88">
        <v>7.0470800000000002</v>
      </c>
    </row>
    <row r="6499" spans="1:10">
      <c r="A6499" s="89">
        <v>41910</v>
      </c>
      <c r="B6499" s="90">
        <v>0.54166666666666663</v>
      </c>
      <c r="C6499" s="91">
        <f t="shared" si="202"/>
        <v>41910.541666666664</v>
      </c>
      <c r="D6499" s="91">
        <f t="shared" si="203"/>
        <v>41910.5</v>
      </c>
      <c r="E6499" s="88" t="s">
        <v>142</v>
      </c>
      <c r="G6499" s="88">
        <v>3.4769299999999999</v>
      </c>
      <c r="H6499" s="88">
        <v>5.7657100000000003</v>
      </c>
      <c r="I6499" s="88">
        <v>22.608619999999998</v>
      </c>
      <c r="J6499" s="88">
        <v>6.61008</v>
      </c>
    </row>
    <row r="6500" spans="1:10">
      <c r="A6500" s="89">
        <v>41910</v>
      </c>
      <c r="B6500" s="90">
        <v>0.58333333333333337</v>
      </c>
      <c r="C6500" s="91">
        <f t="shared" si="202"/>
        <v>41910.583333333336</v>
      </c>
      <c r="D6500" s="91">
        <f t="shared" si="203"/>
        <v>41910.541666666672</v>
      </c>
      <c r="E6500" s="88" t="s">
        <v>142</v>
      </c>
      <c r="G6500" s="88">
        <v>3.9182299999999999</v>
      </c>
      <c r="H6500" s="88">
        <v>6.2199299999999997</v>
      </c>
      <c r="I6500" s="88">
        <v>16.154890000000002</v>
      </c>
      <c r="J6500" s="88">
        <v>6.8491400000000002</v>
      </c>
    </row>
    <row r="6501" spans="1:10">
      <c r="A6501" s="89">
        <v>41910</v>
      </c>
      <c r="B6501" s="90">
        <v>0.625</v>
      </c>
      <c r="C6501" s="91">
        <f t="shared" si="202"/>
        <v>41910.625</v>
      </c>
      <c r="D6501" s="91">
        <f t="shared" si="203"/>
        <v>41910.583333333336</v>
      </c>
      <c r="E6501" s="88" t="s">
        <v>142</v>
      </c>
      <c r="G6501" s="88">
        <v>3.1819199999999999</v>
      </c>
      <c r="H6501" s="88">
        <v>6.9242100000000004</v>
      </c>
      <c r="I6501" s="88">
        <v>18.276810000000001</v>
      </c>
      <c r="J6501" s="88">
        <v>9.74132</v>
      </c>
    </row>
    <row r="6502" spans="1:10">
      <c r="A6502" s="89">
        <v>41910</v>
      </c>
      <c r="B6502" s="90">
        <v>0.66666666666666663</v>
      </c>
      <c r="C6502" s="91">
        <f t="shared" si="202"/>
        <v>41910.666666666664</v>
      </c>
      <c r="D6502" s="91">
        <f t="shared" si="203"/>
        <v>41910.625</v>
      </c>
      <c r="E6502" s="88" t="s">
        <v>142</v>
      </c>
      <c r="G6502" s="88">
        <v>3.1809699999999999</v>
      </c>
      <c r="H6502" s="88">
        <v>7.8680300000000001</v>
      </c>
      <c r="I6502" s="88">
        <v>16.270589999999999</v>
      </c>
      <c r="J6502" s="88">
        <v>14.803229999999999</v>
      </c>
    </row>
    <row r="6503" spans="1:10">
      <c r="A6503" s="89">
        <v>41910</v>
      </c>
      <c r="B6503" s="90">
        <v>0.70833333333333337</v>
      </c>
      <c r="C6503" s="91">
        <f t="shared" si="202"/>
        <v>41910.708333333336</v>
      </c>
      <c r="D6503" s="91">
        <f t="shared" si="203"/>
        <v>41910.666666666672</v>
      </c>
      <c r="E6503" s="88" t="s">
        <v>142</v>
      </c>
      <c r="G6503" s="88">
        <v>2.4011399999999998</v>
      </c>
      <c r="H6503" s="88">
        <v>9.0480400000000003</v>
      </c>
      <c r="I6503" s="88">
        <v>22.521599999999999</v>
      </c>
      <c r="J6503" s="88">
        <v>25.64471</v>
      </c>
    </row>
    <row r="6504" spans="1:10">
      <c r="A6504" s="89">
        <v>41910</v>
      </c>
      <c r="B6504" s="90">
        <v>0.75</v>
      </c>
      <c r="C6504" s="91">
        <f t="shared" si="202"/>
        <v>41910.75</v>
      </c>
      <c r="D6504" s="91">
        <f t="shared" si="203"/>
        <v>41910.708333333336</v>
      </c>
      <c r="E6504" s="88" t="s">
        <v>142</v>
      </c>
      <c r="G6504" s="88">
        <v>2.1587299999999998</v>
      </c>
      <c r="H6504" s="88">
        <v>9.1484400000000008</v>
      </c>
      <c r="I6504" s="88">
        <v>48.932749999999999</v>
      </c>
      <c r="J6504" s="88">
        <v>21.403739999999999</v>
      </c>
    </row>
    <row r="6505" spans="1:10">
      <c r="A6505" s="89">
        <v>41910</v>
      </c>
      <c r="B6505" s="90">
        <v>0.79166666666666663</v>
      </c>
      <c r="C6505" s="91">
        <f t="shared" si="202"/>
        <v>41910.791666666664</v>
      </c>
      <c r="D6505" s="91">
        <f t="shared" si="203"/>
        <v>41910.75</v>
      </c>
      <c r="E6505" s="88" t="s">
        <v>142</v>
      </c>
      <c r="G6505" s="88">
        <v>2.3093400000000002</v>
      </c>
      <c r="H6505" s="88">
        <v>8.4972399999999997</v>
      </c>
      <c r="I6505" s="88">
        <v>57.59111</v>
      </c>
      <c r="J6505" s="88">
        <v>26.850069999999999</v>
      </c>
    </row>
    <row r="6506" spans="1:10">
      <c r="A6506" s="89">
        <v>41910</v>
      </c>
      <c r="B6506" s="90">
        <v>0.83333333333333337</v>
      </c>
      <c r="C6506" s="91">
        <f t="shared" si="202"/>
        <v>41910.833333333336</v>
      </c>
      <c r="D6506" s="91">
        <f t="shared" si="203"/>
        <v>41910.791666666672</v>
      </c>
      <c r="E6506" s="88" t="s">
        <v>142</v>
      </c>
      <c r="G6506" s="88">
        <v>2.21515</v>
      </c>
      <c r="H6506" s="88">
        <v>11.27562</v>
      </c>
      <c r="I6506" s="88">
        <v>42.9208</v>
      </c>
      <c r="J6506" s="88">
        <v>21.596430000000002</v>
      </c>
    </row>
    <row r="6507" spans="1:10">
      <c r="A6507" s="89">
        <v>41910</v>
      </c>
      <c r="B6507" s="90">
        <v>0.875</v>
      </c>
      <c r="C6507" s="91">
        <f t="shared" si="202"/>
        <v>41910.875</v>
      </c>
      <c r="D6507" s="91">
        <f t="shared" si="203"/>
        <v>41910.833333333336</v>
      </c>
      <c r="E6507" s="88" t="s">
        <v>142</v>
      </c>
      <c r="G6507" s="88">
        <v>3.77623</v>
      </c>
      <c r="H6507" s="88">
        <v>13.928739999999999</v>
      </c>
      <c r="I6507" s="88">
        <v>45.162730000000003</v>
      </c>
      <c r="J6507" s="88">
        <v>19.764250000000001</v>
      </c>
    </row>
    <row r="6508" spans="1:10">
      <c r="A6508" s="89">
        <v>41910</v>
      </c>
      <c r="B6508" s="90">
        <v>0.91666666666666663</v>
      </c>
      <c r="C6508" s="91">
        <f t="shared" si="202"/>
        <v>41910.916666666664</v>
      </c>
      <c r="D6508" s="91">
        <f t="shared" si="203"/>
        <v>41910.875</v>
      </c>
      <c r="E6508" s="88" t="s">
        <v>142</v>
      </c>
      <c r="G6508" s="88">
        <v>8.6578900000000001</v>
      </c>
      <c r="H6508" s="88">
        <v>17.236409999999999</v>
      </c>
      <c r="I6508" s="88">
        <v>62.138559999999998</v>
      </c>
      <c r="J6508" s="88">
        <v>18.56081</v>
      </c>
    </row>
    <row r="6509" spans="1:10">
      <c r="A6509" s="89">
        <v>41910</v>
      </c>
      <c r="B6509" s="90">
        <v>0.95833333333333337</v>
      </c>
      <c r="C6509" s="91">
        <f t="shared" si="202"/>
        <v>41910.958333333336</v>
      </c>
      <c r="D6509" s="91">
        <f t="shared" si="203"/>
        <v>41910.916666666672</v>
      </c>
      <c r="E6509" s="88" t="s">
        <v>142</v>
      </c>
      <c r="G6509" s="88">
        <v>8.7205200000000005</v>
      </c>
      <c r="H6509" s="88">
        <v>16.88785</v>
      </c>
      <c r="I6509" s="88">
        <v>65.864590000000007</v>
      </c>
      <c r="J6509" s="88">
        <v>20.392990000000001</v>
      </c>
    </row>
    <row r="6510" spans="1:10">
      <c r="A6510" s="89">
        <v>41910</v>
      </c>
      <c r="B6510" s="92">
        <v>1</v>
      </c>
      <c r="C6510" s="91">
        <f t="shared" si="202"/>
        <v>41911</v>
      </c>
      <c r="D6510" s="91">
        <f t="shared" si="203"/>
        <v>41910.958333333336</v>
      </c>
      <c r="E6510" s="88" t="s">
        <v>142</v>
      </c>
      <c r="G6510" s="88">
        <v>7.1097200000000003</v>
      </c>
      <c r="H6510" s="88">
        <v>17.35737</v>
      </c>
      <c r="I6510" s="88">
        <v>54.219380000000001</v>
      </c>
      <c r="J6510" s="88">
        <v>25.697310000000002</v>
      </c>
    </row>
    <row r="6511" spans="1:10">
      <c r="A6511" s="89">
        <v>41911</v>
      </c>
      <c r="B6511" s="90">
        <v>4.1666666666666664E-2</v>
      </c>
      <c r="C6511" s="91">
        <f t="shared" si="202"/>
        <v>41911.041666666664</v>
      </c>
      <c r="D6511" s="91">
        <f t="shared" si="203"/>
        <v>41911</v>
      </c>
      <c r="E6511" s="88" t="s">
        <v>142</v>
      </c>
      <c r="G6511" s="88">
        <v>5.6335899999999999</v>
      </c>
      <c r="H6511" s="88">
        <v>17.24119</v>
      </c>
      <c r="I6511" s="88">
        <v>38.70008</v>
      </c>
      <c r="J6511" s="88">
        <v>21.109539999999999</v>
      </c>
    </row>
    <row r="6512" spans="1:10">
      <c r="A6512" s="89">
        <v>41911</v>
      </c>
      <c r="B6512" s="90">
        <v>8.3333333333333329E-2</v>
      </c>
      <c r="C6512" s="91">
        <f t="shared" si="202"/>
        <v>41911.083333333336</v>
      </c>
      <c r="D6512" s="91">
        <f t="shared" si="203"/>
        <v>41911.041666666672</v>
      </c>
      <c r="E6512" s="88" t="s">
        <v>142</v>
      </c>
      <c r="G6512" s="88">
        <v>4.6225100000000001</v>
      </c>
      <c r="I6512" s="88">
        <v>39.44914</v>
      </c>
      <c r="J6512" s="88">
        <v>22.492909999999998</v>
      </c>
    </row>
    <row r="6513" spans="1:10">
      <c r="A6513" s="89">
        <v>41911</v>
      </c>
      <c r="B6513" s="90">
        <v>0.125</v>
      </c>
      <c r="C6513" s="91">
        <f t="shared" si="202"/>
        <v>41911.125</v>
      </c>
      <c r="D6513" s="91">
        <f t="shared" si="203"/>
        <v>41911.083333333336</v>
      </c>
      <c r="E6513" s="88" t="s">
        <v>142</v>
      </c>
      <c r="G6513" s="88">
        <v>3.8450799999999998</v>
      </c>
      <c r="H6513" s="88">
        <v>16.541689999999999</v>
      </c>
      <c r="I6513" s="88">
        <v>35.340130000000002</v>
      </c>
      <c r="J6513" s="88">
        <v>32.608130000000003</v>
      </c>
    </row>
    <row r="6514" spans="1:10">
      <c r="A6514" s="89">
        <v>41911</v>
      </c>
      <c r="B6514" s="90">
        <v>0.16666666666666666</v>
      </c>
      <c r="C6514" s="91">
        <f t="shared" si="202"/>
        <v>41911.166666666664</v>
      </c>
      <c r="D6514" s="91">
        <f t="shared" si="203"/>
        <v>41911.125</v>
      </c>
      <c r="E6514" s="88" t="s">
        <v>142</v>
      </c>
      <c r="G6514" s="88">
        <v>3.59646</v>
      </c>
      <c r="H6514" s="88">
        <v>12.110429999999999</v>
      </c>
      <c r="I6514" s="88">
        <v>30.703749999999999</v>
      </c>
      <c r="J6514" s="88">
        <v>23.16133</v>
      </c>
    </row>
    <row r="6515" spans="1:10">
      <c r="A6515" s="89">
        <v>41911</v>
      </c>
      <c r="B6515" s="90">
        <v>0.20833333333333334</v>
      </c>
      <c r="C6515" s="91">
        <f t="shared" si="202"/>
        <v>41911.208333333336</v>
      </c>
      <c r="D6515" s="91">
        <f t="shared" si="203"/>
        <v>41911.166666666672</v>
      </c>
      <c r="E6515" s="88" t="s">
        <v>142</v>
      </c>
      <c r="G6515" s="88">
        <v>3.15849</v>
      </c>
      <c r="H6515" s="88">
        <v>11.28279</v>
      </c>
      <c r="I6515" s="88">
        <v>33.868459999999999</v>
      </c>
      <c r="J6515" s="88">
        <v>30.16778</v>
      </c>
    </row>
    <row r="6516" spans="1:10">
      <c r="A6516" s="89">
        <v>41911</v>
      </c>
      <c r="B6516" s="90">
        <v>0.25</v>
      </c>
      <c r="C6516" s="91">
        <f t="shared" si="202"/>
        <v>41911.25</v>
      </c>
      <c r="D6516" s="91">
        <f t="shared" si="203"/>
        <v>41911.208333333336</v>
      </c>
      <c r="E6516" s="88" t="s">
        <v>142</v>
      </c>
      <c r="G6516" s="88">
        <v>3.0576099999999999</v>
      </c>
      <c r="H6516" s="88">
        <v>11.87232</v>
      </c>
      <c r="I6516" s="88">
        <v>37.03604</v>
      </c>
      <c r="J6516" s="88">
        <v>32.142429999999997</v>
      </c>
    </row>
    <row r="6517" spans="1:10">
      <c r="A6517" s="89">
        <v>41911</v>
      </c>
      <c r="B6517" s="90">
        <v>0.29166666666666669</v>
      </c>
      <c r="C6517" s="91">
        <f t="shared" si="202"/>
        <v>41911.291666666664</v>
      </c>
      <c r="D6517" s="91">
        <f t="shared" si="203"/>
        <v>41911.25</v>
      </c>
      <c r="E6517" s="88" t="s">
        <v>142</v>
      </c>
      <c r="G6517" s="88">
        <v>2.6732</v>
      </c>
      <c r="H6517" s="88">
        <v>20.15249</v>
      </c>
      <c r="I6517" s="88">
        <v>40.979140000000001</v>
      </c>
      <c r="J6517" s="88">
        <v>50.683160000000001</v>
      </c>
    </row>
    <row r="6518" spans="1:10">
      <c r="A6518" s="89">
        <v>41911</v>
      </c>
      <c r="B6518" s="90">
        <v>0.33333333333333331</v>
      </c>
      <c r="C6518" s="91">
        <f t="shared" si="202"/>
        <v>41911.333333333336</v>
      </c>
      <c r="D6518" s="91">
        <f t="shared" si="203"/>
        <v>41911.291666666672</v>
      </c>
      <c r="E6518" s="88" t="s">
        <v>142</v>
      </c>
      <c r="G6518" s="88">
        <v>2.6775000000000002</v>
      </c>
      <c r="H6518" s="88">
        <v>20.15823</v>
      </c>
      <c r="I6518" s="88">
        <v>42.686520000000002</v>
      </c>
      <c r="J6518" s="88">
        <v>53.248779999999996</v>
      </c>
    </row>
    <row r="6519" spans="1:10">
      <c r="A6519" s="89">
        <v>41911</v>
      </c>
      <c r="B6519" s="90">
        <v>0.375</v>
      </c>
      <c r="C6519" s="91">
        <f t="shared" si="202"/>
        <v>41911.375</v>
      </c>
      <c r="D6519" s="91">
        <f t="shared" si="203"/>
        <v>41911.333333333336</v>
      </c>
      <c r="E6519" s="88" t="s">
        <v>142</v>
      </c>
      <c r="G6519" s="88">
        <v>3.8073100000000002</v>
      </c>
      <c r="H6519" s="88">
        <v>15.972239999999999</v>
      </c>
      <c r="I6519" s="88">
        <v>39.870840000000001</v>
      </c>
      <c r="J6519" s="88">
        <v>39.964559999999999</v>
      </c>
    </row>
    <row r="6520" spans="1:10">
      <c r="A6520" s="89">
        <v>41911</v>
      </c>
      <c r="B6520" s="90">
        <v>0.41666666666666669</v>
      </c>
      <c r="C6520" s="91">
        <f t="shared" si="202"/>
        <v>41911.416666666664</v>
      </c>
      <c r="D6520" s="91">
        <f t="shared" si="203"/>
        <v>41911.375</v>
      </c>
      <c r="E6520" s="88" t="s">
        <v>142</v>
      </c>
      <c r="G6520" s="88">
        <v>4.6751100000000001</v>
      </c>
      <c r="H6520" s="88">
        <v>22.661210000000001</v>
      </c>
      <c r="I6520" s="88">
        <v>31.729810000000001</v>
      </c>
      <c r="J6520" s="88">
        <v>25.233049999999999</v>
      </c>
    </row>
    <row r="6521" spans="1:10">
      <c r="A6521" s="89">
        <v>41911</v>
      </c>
      <c r="B6521" s="90">
        <v>0.45833333333333331</v>
      </c>
      <c r="C6521" s="91">
        <f t="shared" si="202"/>
        <v>41911.458333333336</v>
      </c>
      <c r="D6521" s="91">
        <f t="shared" si="203"/>
        <v>41911.416666666672</v>
      </c>
      <c r="E6521" s="88" t="s">
        <v>142</v>
      </c>
      <c r="G6521" s="88">
        <v>5.9321000000000002</v>
      </c>
      <c r="H6521" s="88">
        <v>27.743680000000001</v>
      </c>
      <c r="I6521" s="88">
        <v>38.856740000000002</v>
      </c>
      <c r="J6521" s="88">
        <v>19.078620000000001</v>
      </c>
    </row>
    <row r="6522" spans="1:10">
      <c r="A6522" s="89">
        <v>41911</v>
      </c>
      <c r="B6522" s="90">
        <v>0.5</v>
      </c>
      <c r="C6522" s="91">
        <f t="shared" si="202"/>
        <v>41911.5</v>
      </c>
      <c r="D6522" s="91">
        <f t="shared" si="203"/>
        <v>41911.458333333336</v>
      </c>
      <c r="E6522" s="88" t="s">
        <v>142</v>
      </c>
      <c r="G6522" s="88">
        <v>6.0769700000000002</v>
      </c>
      <c r="H6522" s="88">
        <v>29.328189999999999</v>
      </c>
      <c r="I6522" s="88">
        <v>37.564369999999997</v>
      </c>
      <c r="J6522" s="88">
        <v>20.45945</v>
      </c>
    </row>
    <row r="6523" spans="1:10">
      <c r="A6523" s="89">
        <v>41911</v>
      </c>
      <c r="B6523" s="90">
        <v>0.54166666666666663</v>
      </c>
      <c r="C6523" s="91">
        <f t="shared" si="202"/>
        <v>41911.541666666664</v>
      </c>
      <c r="D6523" s="91">
        <f t="shared" si="203"/>
        <v>41911.5</v>
      </c>
      <c r="E6523" s="88" t="s">
        <v>142</v>
      </c>
      <c r="G6523" s="88">
        <v>6.2734800000000002</v>
      </c>
      <c r="H6523" s="88">
        <v>34.41066</v>
      </c>
      <c r="I6523" s="88">
        <v>46.408250000000002</v>
      </c>
      <c r="J6523" s="88">
        <v>15.667199999999999</v>
      </c>
    </row>
    <row r="6524" spans="1:10">
      <c r="A6524" s="89">
        <v>41911</v>
      </c>
      <c r="B6524" s="90">
        <v>0.58333333333333337</v>
      </c>
      <c r="C6524" s="91">
        <f t="shared" si="202"/>
        <v>41911.583333333336</v>
      </c>
      <c r="D6524" s="91">
        <f t="shared" si="203"/>
        <v>41911.541666666672</v>
      </c>
      <c r="E6524" s="88" t="s">
        <v>142</v>
      </c>
      <c r="G6524" s="88">
        <v>5.4314999999999998</v>
      </c>
      <c r="H6524" s="88">
        <v>35.62988</v>
      </c>
      <c r="I6524" s="88">
        <v>52.920789999999997</v>
      </c>
      <c r="J6524" s="88">
        <v>15.460649999999999</v>
      </c>
    </row>
    <row r="6525" spans="1:10">
      <c r="A6525" s="89">
        <v>41911</v>
      </c>
      <c r="B6525" s="90">
        <v>0.625</v>
      </c>
      <c r="C6525" s="91">
        <f t="shared" si="202"/>
        <v>41911.625</v>
      </c>
      <c r="D6525" s="91">
        <f t="shared" si="203"/>
        <v>41911.583333333336</v>
      </c>
      <c r="E6525" s="88" t="s">
        <v>142</v>
      </c>
      <c r="G6525" s="88">
        <v>4.6081700000000003</v>
      </c>
      <c r="H6525" s="88">
        <v>35.70064</v>
      </c>
      <c r="I6525" s="88">
        <v>45.91865</v>
      </c>
      <c r="J6525" s="88">
        <v>26.40971</v>
      </c>
    </row>
    <row r="6526" spans="1:10">
      <c r="A6526" s="89">
        <v>41911</v>
      </c>
      <c r="B6526" s="90">
        <v>0.66666666666666663</v>
      </c>
      <c r="C6526" s="91">
        <f t="shared" si="202"/>
        <v>41911.666666666664</v>
      </c>
      <c r="D6526" s="91">
        <f t="shared" si="203"/>
        <v>41911.625</v>
      </c>
      <c r="E6526" s="88" t="s">
        <v>142</v>
      </c>
      <c r="G6526" s="88">
        <v>5.9344900000000003</v>
      </c>
      <c r="H6526" s="88">
        <v>48.360430000000001</v>
      </c>
      <c r="I6526" s="88">
        <v>46.524430000000002</v>
      </c>
      <c r="J6526" s="88">
        <v>19.11496</v>
      </c>
    </row>
    <row r="6527" spans="1:10">
      <c r="A6527" s="89">
        <v>41911</v>
      </c>
      <c r="B6527" s="90">
        <v>0.70833333333333337</v>
      </c>
      <c r="C6527" s="91">
        <f t="shared" si="202"/>
        <v>41911.708333333336</v>
      </c>
      <c r="D6527" s="91">
        <f t="shared" si="203"/>
        <v>41911.666666666672</v>
      </c>
      <c r="E6527" s="88" t="s">
        <v>142</v>
      </c>
      <c r="G6527" s="88">
        <v>14.583769999999999</v>
      </c>
      <c r="H6527" s="88">
        <v>48.459879999999998</v>
      </c>
      <c r="I6527" s="88">
        <v>51.26361</v>
      </c>
      <c r="J6527" s="88">
        <v>20.652609999999999</v>
      </c>
    </row>
    <row r="6528" spans="1:10">
      <c r="A6528" s="89">
        <v>41911</v>
      </c>
      <c r="B6528" s="90">
        <v>0.75</v>
      </c>
      <c r="C6528" s="91">
        <f t="shared" si="202"/>
        <v>41911.75</v>
      </c>
      <c r="D6528" s="91">
        <f t="shared" si="203"/>
        <v>41911.708333333336</v>
      </c>
      <c r="E6528" s="88" t="s">
        <v>142</v>
      </c>
      <c r="G6528" s="88">
        <v>11.89958</v>
      </c>
      <c r="H6528" s="88">
        <v>51.323369999999997</v>
      </c>
      <c r="I6528" s="88">
        <v>54.774479999999997</v>
      </c>
      <c r="J6528" s="88">
        <v>21.233049999999999</v>
      </c>
    </row>
    <row r="6529" spans="1:10">
      <c r="A6529" s="89">
        <v>41911</v>
      </c>
      <c r="B6529" s="90">
        <v>0.79166666666666663</v>
      </c>
      <c r="C6529" s="91">
        <f t="shared" si="202"/>
        <v>41911.791666666664</v>
      </c>
      <c r="D6529" s="91">
        <f t="shared" si="203"/>
        <v>41911.75</v>
      </c>
      <c r="E6529" s="88" t="s">
        <v>142</v>
      </c>
      <c r="G6529" s="88">
        <v>10.6837</v>
      </c>
      <c r="H6529" s="88">
        <v>35.124020000000002</v>
      </c>
      <c r="I6529" s="88">
        <v>63.9497</v>
      </c>
      <c r="J6529" s="88">
        <v>26.01</v>
      </c>
    </row>
    <row r="6530" spans="1:10">
      <c r="A6530" s="89">
        <v>41911</v>
      </c>
      <c r="B6530" s="90">
        <v>0.83333333333333337</v>
      </c>
      <c r="C6530" s="91">
        <f t="shared" si="202"/>
        <v>41911.833333333336</v>
      </c>
      <c r="D6530" s="91">
        <f t="shared" si="203"/>
        <v>41911.791666666672</v>
      </c>
      <c r="E6530" s="88" t="s">
        <v>142</v>
      </c>
      <c r="G6530" s="88">
        <v>9.5180299999999995</v>
      </c>
      <c r="H6530" s="88">
        <v>22.90888</v>
      </c>
      <c r="I6530" s="88">
        <v>54.136180000000003</v>
      </c>
      <c r="J6530" s="88">
        <v>28.132400000000001</v>
      </c>
    </row>
    <row r="6531" spans="1:10">
      <c r="A6531" s="89">
        <v>41911</v>
      </c>
      <c r="B6531" s="90">
        <v>0.875</v>
      </c>
      <c r="C6531" s="91">
        <f t="shared" si="202"/>
        <v>41911.875</v>
      </c>
      <c r="D6531" s="91">
        <f t="shared" si="203"/>
        <v>41911.833333333336</v>
      </c>
      <c r="E6531" s="88" t="s">
        <v>142</v>
      </c>
      <c r="G6531" s="88">
        <v>8.4962800000000005</v>
      </c>
      <c r="H6531" s="88">
        <v>20.65643</v>
      </c>
      <c r="I6531" s="88">
        <v>49.653280000000002</v>
      </c>
      <c r="J6531" s="88">
        <v>25.19145</v>
      </c>
    </row>
    <row r="6532" spans="1:10">
      <c r="A6532" s="89">
        <v>41911</v>
      </c>
      <c r="B6532" s="90">
        <v>0.91666666666666663</v>
      </c>
      <c r="C6532" s="91">
        <f t="shared" si="202"/>
        <v>41911.916666666664</v>
      </c>
      <c r="D6532" s="91">
        <f t="shared" si="203"/>
        <v>41911.875</v>
      </c>
      <c r="E6532" s="88" t="s">
        <v>142</v>
      </c>
      <c r="G6532" s="88">
        <v>9.5663300000000007</v>
      </c>
      <c r="H6532" s="88">
        <v>19.066669999999998</v>
      </c>
      <c r="I6532" s="88">
        <v>47.054670000000002</v>
      </c>
      <c r="J6532" s="88">
        <v>14.91081</v>
      </c>
    </row>
    <row r="6533" spans="1:10">
      <c r="A6533" s="89">
        <v>41911</v>
      </c>
      <c r="B6533" s="90">
        <v>0.95833333333333337</v>
      </c>
      <c r="C6533" s="91">
        <f t="shared" si="202"/>
        <v>41911.958333333336</v>
      </c>
      <c r="D6533" s="91">
        <f t="shared" si="203"/>
        <v>41911.916666666672</v>
      </c>
      <c r="E6533" s="88" t="s">
        <v>142</v>
      </c>
      <c r="G6533" s="88">
        <v>10.394439999999999</v>
      </c>
      <c r="H6533" s="88">
        <v>16.003799999999998</v>
      </c>
      <c r="I6533" s="88">
        <v>52.500520000000002</v>
      </c>
      <c r="J6533" s="88">
        <v>14.481450000000001</v>
      </c>
    </row>
    <row r="6534" spans="1:10">
      <c r="A6534" s="89">
        <v>41911</v>
      </c>
      <c r="B6534" s="92">
        <v>1</v>
      </c>
      <c r="C6534" s="91">
        <f t="shared" si="202"/>
        <v>41912</v>
      </c>
      <c r="D6534" s="91">
        <f t="shared" si="203"/>
        <v>41911.958333333336</v>
      </c>
      <c r="E6534" s="88" t="s">
        <v>142</v>
      </c>
      <c r="G6534" s="88">
        <v>16.391079999999999</v>
      </c>
      <c r="H6534" s="88">
        <v>15.11736</v>
      </c>
      <c r="I6534" s="88">
        <v>50.844290000000001</v>
      </c>
      <c r="J6534" s="88">
        <v>15.20246</v>
      </c>
    </row>
    <row r="6535" spans="1:10">
      <c r="A6535" s="89">
        <v>41912</v>
      </c>
      <c r="B6535" s="90">
        <v>4.1666666666666664E-2</v>
      </c>
      <c r="C6535" s="91">
        <f t="shared" si="202"/>
        <v>41912.041666666664</v>
      </c>
      <c r="D6535" s="91">
        <f t="shared" si="203"/>
        <v>41912</v>
      </c>
      <c r="E6535" s="88" t="s">
        <v>142</v>
      </c>
      <c r="G6535" s="88">
        <v>25.943059999999999</v>
      </c>
      <c r="H6535" s="88">
        <v>14.487830000000001</v>
      </c>
      <c r="I6535" s="88">
        <v>43.937139999999999</v>
      </c>
      <c r="J6535" s="88">
        <v>14.59046</v>
      </c>
    </row>
    <row r="6536" spans="1:10">
      <c r="A6536" s="89">
        <v>41912</v>
      </c>
      <c r="B6536" s="90">
        <v>8.3333333333333329E-2</v>
      </c>
      <c r="C6536" s="91">
        <f t="shared" ref="C6536:C6599" si="204">A6536+B6536</f>
        <v>41912.083333333336</v>
      </c>
      <c r="D6536" s="91">
        <f t="shared" ref="D6536:D6599" si="205">C6536-"01:00"</f>
        <v>41912.041666666672</v>
      </c>
      <c r="E6536" s="88" t="s">
        <v>142</v>
      </c>
      <c r="G6536" s="88">
        <v>17.57253</v>
      </c>
      <c r="I6536" s="88">
        <v>39.204340000000002</v>
      </c>
      <c r="J6536" s="88">
        <v>18.30836</v>
      </c>
    </row>
    <row r="6537" spans="1:10">
      <c r="A6537" s="89">
        <v>41912</v>
      </c>
      <c r="B6537" s="90">
        <v>0.125</v>
      </c>
      <c r="C6537" s="91">
        <f t="shared" si="204"/>
        <v>41912.125</v>
      </c>
      <c r="D6537" s="91">
        <f t="shared" si="205"/>
        <v>41912.083333333336</v>
      </c>
      <c r="E6537" s="88" t="s">
        <v>142</v>
      </c>
      <c r="G6537" s="88">
        <v>6.4771599999999996</v>
      </c>
      <c r="H6537" s="88">
        <v>14.763070000000001</v>
      </c>
      <c r="I6537" s="88">
        <v>33.463970000000003</v>
      </c>
      <c r="J6537" s="88">
        <v>18.744890000000002</v>
      </c>
    </row>
    <row r="6538" spans="1:10">
      <c r="A6538" s="89">
        <v>41912</v>
      </c>
      <c r="B6538" s="90">
        <v>0.16666666666666666</v>
      </c>
      <c r="C6538" s="91">
        <f t="shared" si="204"/>
        <v>41912.166666666664</v>
      </c>
      <c r="D6538" s="91">
        <f t="shared" si="205"/>
        <v>41912.125</v>
      </c>
      <c r="E6538" s="88" t="s">
        <v>142</v>
      </c>
      <c r="G6538" s="88">
        <v>3.5232999999999999</v>
      </c>
      <c r="H6538" s="88">
        <v>15.354979999999999</v>
      </c>
      <c r="I6538" s="88">
        <v>24.287790000000001</v>
      </c>
      <c r="J6538" s="88">
        <v>15.749919999999999</v>
      </c>
    </row>
    <row r="6539" spans="1:10">
      <c r="A6539" s="89">
        <v>41912</v>
      </c>
      <c r="B6539" s="90">
        <v>0.20833333333333334</v>
      </c>
      <c r="C6539" s="91">
        <f t="shared" si="204"/>
        <v>41912.208333333336</v>
      </c>
      <c r="D6539" s="91">
        <f t="shared" si="205"/>
        <v>41912.166666666672</v>
      </c>
      <c r="E6539" s="88" t="s">
        <v>142</v>
      </c>
      <c r="G6539" s="88">
        <v>2.7888999999999999</v>
      </c>
      <c r="H6539" s="88">
        <v>15.11927</v>
      </c>
      <c r="I6539" s="88">
        <v>25.167539999999999</v>
      </c>
      <c r="J6539" s="88">
        <v>15.317209999999999</v>
      </c>
    </row>
    <row r="6540" spans="1:10">
      <c r="A6540" s="89">
        <v>41912</v>
      </c>
      <c r="B6540" s="90">
        <v>0.25</v>
      </c>
      <c r="C6540" s="91">
        <f t="shared" si="204"/>
        <v>41912.25</v>
      </c>
      <c r="D6540" s="91">
        <f t="shared" si="205"/>
        <v>41912.208333333336</v>
      </c>
      <c r="E6540" s="88" t="s">
        <v>142</v>
      </c>
      <c r="G6540" s="88">
        <v>2.5976499999999998</v>
      </c>
      <c r="H6540" s="88">
        <v>15.831200000000001</v>
      </c>
      <c r="I6540" s="88">
        <v>30.760649999999998</v>
      </c>
      <c r="J6540" s="88">
        <v>17.796769999999999</v>
      </c>
    </row>
    <row r="6541" spans="1:10">
      <c r="A6541" s="89">
        <v>41912</v>
      </c>
      <c r="B6541" s="90">
        <v>0.29166666666666669</v>
      </c>
      <c r="C6541" s="91">
        <f t="shared" si="204"/>
        <v>41912.291666666664</v>
      </c>
      <c r="D6541" s="91">
        <f t="shared" si="205"/>
        <v>41912.25</v>
      </c>
      <c r="E6541" s="88" t="s">
        <v>142</v>
      </c>
      <c r="G6541" s="88">
        <v>1.8623000000000001</v>
      </c>
      <c r="H6541" s="88">
        <v>16.382480000000001</v>
      </c>
      <c r="I6541" s="88">
        <v>35.113979999999998</v>
      </c>
      <c r="J6541" s="88">
        <v>21.43243</v>
      </c>
    </row>
    <row r="6542" spans="1:10">
      <c r="A6542" s="89">
        <v>41912</v>
      </c>
      <c r="B6542" s="90">
        <v>0.33333333333333331</v>
      </c>
      <c r="C6542" s="91">
        <f t="shared" si="204"/>
        <v>41912.333333333336</v>
      </c>
      <c r="D6542" s="91">
        <f t="shared" si="205"/>
        <v>41912.291666666672</v>
      </c>
      <c r="E6542" s="88" t="s">
        <v>142</v>
      </c>
      <c r="G6542" s="88">
        <v>2.5493600000000001</v>
      </c>
      <c r="H6542" s="88">
        <v>15.431480000000001</v>
      </c>
      <c r="I6542" s="88">
        <v>39.416629999999998</v>
      </c>
      <c r="J6542" s="88">
        <v>11.49269</v>
      </c>
    </row>
    <row r="6543" spans="1:10">
      <c r="A6543" s="89">
        <v>41912</v>
      </c>
      <c r="B6543" s="90">
        <v>0.375</v>
      </c>
      <c r="C6543" s="91">
        <f t="shared" si="204"/>
        <v>41912.375</v>
      </c>
      <c r="D6543" s="91">
        <f t="shared" si="205"/>
        <v>41912.333333333336</v>
      </c>
      <c r="E6543" s="88" t="s">
        <v>142</v>
      </c>
      <c r="G6543" s="88">
        <v>2.54888</v>
      </c>
      <c r="H6543" s="88">
        <v>15.755649999999999</v>
      </c>
      <c r="I6543" s="88">
        <v>37.451050000000002</v>
      </c>
      <c r="J6543" s="88">
        <v>6.7783800000000003</v>
      </c>
    </row>
    <row r="6544" spans="1:10">
      <c r="A6544" s="89">
        <v>41912</v>
      </c>
      <c r="B6544" s="90">
        <v>0.41666666666666669</v>
      </c>
      <c r="C6544" s="91">
        <f t="shared" si="204"/>
        <v>41912.416666666664</v>
      </c>
      <c r="D6544" s="91">
        <f t="shared" si="205"/>
        <v>41912.375</v>
      </c>
      <c r="E6544" s="88" t="s">
        <v>142</v>
      </c>
      <c r="G6544" s="88">
        <v>1.57542</v>
      </c>
      <c r="H6544" s="88">
        <v>14.377219999999999</v>
      </c>
      <c r="I6544" s="88">
        <v>29.854600000000001</v>
      </c>
      <c r="J6544" s="88">
        <v>5.3310899999999997</v>
      </c>
    </row>
    <row r="6545" spans="1:10">
      <c r="A6545" s="89">
        <v>41912</v>
      </c>
      <c r="B6545" s="90">
        <v>0.45833333333333331</v>
      </c>
      <c r="C6545" s="91">
        <f t="shared" si="204"/>
        <v>41912.458333333336</v>
      </c>
      <c r="D6545" s="91">
        <f t="shared" si="205"/>
        <v>41912.416666666672</v>
      </c>
      <c r="E6545" s="88" t="s">
        <v>142</v>
      </c>
      <c r="G6545" s="88">
        <v>3.1355400000000002</v>
      </c>
      <c r="H6545" s="88">
        <v>12.586639999999999</v>
      </c>
      <c r="I6545" s="88">
        <v>23.661449999999999</v>
      </c>
      <c r="J6545" s="88">
        <v>4.0224700000000002</v>
      </c>
    </row>
    <row r="6546" spans="1:10">
      <c r="A6546" s="89">
        <v>41912</v>
      </c>
      <c r="B6546" s="90">
        <v>0.5</v>
      </c>
      <c r="C6546" s="91">
        <f t="shared" si="204"/>
        <v>41912.5</v>
      </c>
      <c r="D6546" s="91">
        <f t="shared" si="205"/>
        <v>41912.458333333336</v>
      </c>
      <c r="E6546" s="88" t="s">
        <v>142</v>
      </c>
      <c r="G6546" s="88">
        <v>3.4272</v>
      </c>
      <c r="H6546" s="88">
        <v>7.9249200000000002</v>
      </c>
      <c r="I6546" s="88">
        <v>29.16658</v>
      </c>
      <c r="J6546" s="88">
        <v>4.1185700000000001</v>
      </c>
    </row>
    <row r="6547" spans="1:10">
      <c r="A6547" s="89">
        <v>41912</v>
      </c>
      <c r="B6547" s="90">
        <v>0.54166666666666663</v>
      </c>
      <c r="C6547" s="91">
        <f t="shared" si="204"/>
        <v>41912.541666666664</v>
      </c>
      <c r="D6547" s="91">
        <f t="shared" si="205"/>
        <v>41912.5</v>
      </c>
      <c r="E6547" s="88" t="s">
        <v>142</v>
      </c>
      <c r="G6547" s="88">
        <v>3.8197399999999999</v>
      </c>
      <c r="H6547" s="88">
        <v>6.1099600000000001</v>
      </c>
      <c r="I6547" s="88">
        <v>27.527570000000001</v>
      </c>
      <c r="J6547" s="88">
        <v>4.98637</v>
      </c>
    </row>
    <row r="6548" spans="1:10">
      <c r="A6548" s="89">
        <v>41912</v>
      </c>
      <c r="B6548" s="90">
        <v>0.58333333333333337</v>
      </c>
      <c r="C6548" s="91">
        <f t="shared" si="204"/>
        <v>41912.583333333336</v>
      </c>
      <c r="D6548" s="91">
        <f t="shared" si="205"/>
        <v>41912.541666666672</v>
      </c>
      <c r="E6548" s="88" t="s">
        <v>142</v>
      </c>
      <c r="G6548" s="88">
        <v>3.18336</v>
      </c>
      <c r="H6548" s="88">
        <v>6.3982700000000001</v>
      </c>
      <c r="I6548" s="88">
        <v>22.69659</v>
      </c>
      <c r="J6548" s="88">
        <v>6.2428800000000004</v>
      </c>
    </row>
    <row r="6549" spans="1:10">
      <c r="A6549" s="89">
        <v>41912</v>
      </c>
      <c r="B6549" s="90">
        <v>0.625</v>
      </c>
      <c r="C6549" s="91">
        <f t="shared" si="204"/>
        <v>41912.625</v>
      </c>
      <c r="D6549" s="91">
        <f t="shared" si="205"/>
        <v>41912.583333333336</v>
      </c>
      <c r="E6549" s="88" t="s">
        <v>142</v>
      </c>
      <c r="G6549" s="88">
        <v>2.2548400000000002</v>
      </c>
      <c r="H6549" s="88">
        <v>4.4480000000000004</v>
      </c>
      <c r="I6549" s="88">
        <v>20.381989999999998</v>
      </c>
      <c r="J6549" s="88">
        <v>8.7525600000000008</v>
      </c>
    </row>
    <row r="6550" spans="1:10">
      <c r="A6550" s="89">
        <v>41912</v>
      </c>
      <c r="B6550" s="90">
        <v>0.66666666666666663</v>
      </c>
      <c r="C6550" s="91">
        <f t="shared" si="204"/>
        <v>41912.666666666664</v>
      </c>
      <c r="D6550" s="91">
        <f t="shared" si="205"/>
        <v>41912.625</v>
      </c>
      <c r="E6550" s="88" t="s">
        <v>142</v>
      </c>
      <c r="G6550" s="88">
        <v>2.49533</v>
      </c>
      <c r="H6550" s="88">
        <v>5.6275300000000001</v>
      </c>
      <c r="I6550" s="88">
        <v>25.965530000000001</v>
      </c>
      <c r="J6550" s="88">
        <v>18.940439999999999</v>
      </c>
    </row>
    <row r="6551" spans="1:10">
      <c r="A6551" s="89">
        <v>41912</v>
      </c>
      <c r="B6551" s="90">
        <v>0.70833333333333337</v>
      </c>
      <c r="C6551" s="91">
        <f t="shared" si="204"/>
        <v>41912.708333333336</v>
      </c>
      <c r="D6551" s="91">
        <f t="shared" si="205"/>
        <v>41912.666666666672</v>
      </c>
      <c r="E6551" s="88" t="s">
        <v>142</v>
      </c>
      <c r="G6551" s="88">
        <v>4.4977200000000002</v>
      </c>
      <c r="H6551" s="88">
        <v>9.4749999999999996</v>
      </c>
      <c r="I6551" s="88">
        <v>28.675070000000002</v>
      </c>
      <c r="J6551" s="88">
        <v>33.278460000000003</v>
      </c>
    </row>
    <row r="6552" spans="1:10">
      <c r="A6552" s="89">
        <v>41912</v>
      </c>
      <c r="B6552" s="90">
        <v>0.75</v>
      </c>
      <c r="C6552" s="91">
        <f t="shared" si="204"/>
        <v>41912.75</v>
      </c>
      <c r="D6552" s="91">
        <f t="shared" si="205"/>
        <v>41912.708333333336</v>
      </c>
      <c r="E6552" s="88" t="s">
        <v>142</v>
      </c>
      <c r="G6552" s="88">
        <v>7.6700799999999996</v>
      </c>
      <c r="H6552" s="88">
        <v>11.455880000000001</v>
      </c>
      <c r="I6552" s="88">
        <v>50.091239999999999</v>
      </c>
      <c r="J6552" s="88">
        <v>46.561250000000001</v>
      </c>
    </row>
    <row r="6553" spans="1:10">
      <c r="A6553" s="89">
        <v>41912</v>
      </c>
      <c r="B6553" s="90">
        <v>0.79166666666666663</v>
      </c>
      <c r="C6553" s="91">
        <f t="shared" si="204"/>
        <v>41912.791666666664</v>
      </c>
      <c r="D6553" s="91">
        <f t="shared" si="205"/>
        <v>41912.75</v>
      </c>
      <c r="E6553" s="88" t="s">
        <v>142</v>
      </c>
      <c r="G6553" s="88">
        <v>5.1307600000000004</v>
      </c>
      <c r="H6553" s="88">
        <v>16.468060000000001</v>
      </c>
      <c r="I6553" s="88">
        <v>50.807479999999998</v>
      </c>
      <c r="J6553" s="88">
        <v>21.349720000000001</v>
      </c>
    </row>
    <row r="6554" spans="1:10">
      <c r="A6554" s="89">
        <v>41912</v>
      </c>
      <c r="B6554" s="90">
        <v>0.83333333333333337</v>
      </c>
      <c r="C6554" s="91">
        <f t="shared" si="204"/>
        <v>41912.833333333336</v>
      </c>
      <c r="D6554" s="91">
        <f t="shared" si="205"/>
        <v>41912.791666666672</v>
      </c>
      <c r="E6554" s="88" t="s">
        <v>142</v>
      </c>
      <c r="G6554" s="88">
        <v>8.6445000000000007</v>
      </c>
      <c r="H6554" s="88">
        <v>14.697559999999999</v>
      </c>
      <c r="I6554" s="88">
        <v>62.222230000000003</v>
      </c>
      <c r="J6554" s="88">
        <v>11.39898</v>
      </c>
    </row>
    <row r="6555" spans="1:10">
      <c r="A6555" s="89">
        <v>41912</v>
      </c>
      <c r="B6555" s="90">
        <v>0.875</v>
      </c>
      <c r="C6555" s="91">
        <f t="shared" si="204"/>
        <v>41912.875</v>
      </c>
      <c r="D6555" s="91">
        <f t="shared" si="205"/>
        <v>41912.833333333336</v>
      </c>
      <c r="E6555" s="88" t="s">
        <v>142</v>
      </c>
      <c r="G6555" s="88">
        <v>9.5185099999999991</v>
      </c>
      <c r="H6555" s="88">
        <v>13.398020000000001</v>
      </c>
      <c r="I6555" s="88">
        <v>60.703710000000001</v>
      </c>
      <c r="J6555" s="88">
        <v>7.9215799999999996</v>
      </c>
    </row>
    <row r="6556" spans="1:10">
      <c r="A6556" s="89">
        <v>41912</v>
      </c>
      <c r="B6556" s="90">
        <v>0.91666666666666663</v>
      </c>
      <c r="C6556" s="91">
        <f t="shared" si="204"/>
        <v>41912.916666666664</v>
      </c>
      <c r="D6556" s="91">
        <f t="shared" si="205"/>
        <v>41912.875</v>
      </c>
      <c r="E6556" s="88" t="s">
        <v>142</v>
      </c>
      <c r="G6556" s="88">
        <v>9.8130400000000009</v>
      </c>
      <c r="H6556" s="88">
        <v>12.51444</v>
      </c>
      <c r="I6556" s="88">
        <v>53.0867</v>
      </c>
      <c r="J6556" s="88">
        <v>6.8108899999999997</v>
      </c>
    </row>
    <row r="6557" spans="1:10">
      <c r="A6557" s="89">
        <v>41912</v>
      </c>
      <c r="B6557" s="90">
        <v>0.95833333333333337</v>
      </c>
      <c r="C6557" s="91">
        <f t="shared" si="204"/>
        <v>41912.958333333336</v>
      </c>
      <c r="D6557" s="91">
        <f t="shared" si="205"/>
        <v>41912.916666666672</v>
      </c>
      <c r="E6557" s="88" t="s">
        <v>142</v>
      </c>
      <c r="G6557" s="88">
        <v>7.3239200000000002</v>
      </c>
      <c r="H6557" s="88">
        <v>6.0176800000000004</v>
      </c>
      <c r="I6557" s="88">
        <v>44.986780000000003</v>
      </c>
      <c r="J6557" s="88">
        <v>5.5567700000000002</v>
      </c>
    </row>
    <row r="6558" spans="1:10">
      <c r="A6558" s="89">
        <v>41912</v>
      </c>
      <c r="B6558" s="92">
        <v>1</v>
      </c>
      <c r="C6558" s="91">
        <f t="shared" si="204"/>
        <v>41913</v>
      </c>
      <c r="D6558" s="91">
        <f t="shared" si="205"/>
        <v>41912.958333333336</v>
      </c>
      <c r="E6558" s="88" t="s">
        <v>142</v>
      </c>
      <c r="G6558" s="88">
        <v>12.93472</v>
      </c>
      <c r="H6558" s="88">
        <v>5.0203100000000003</v>
      </c>
      <c r="I6558" s="88">
        <v>31.588760000000001</v>
      </c>
      <c r="J6558" s="88">
        <v>4.6889700000000003</v>
      </c>
    </row>
    <row r="6559" spans="1:10">
      <c r="A6559" s="89">
        <v>41913</v>
      </c>
      <c r="B6559" s="90">
        <v>4.1666666666666664E-2</v>
      </c>
      <c r="C6559" s="91">
        <f t="shared" si="204"/>
        <v>41913.041666666664</v>
      </c>
      <c r="D6559" s="91">
        <f t="shared" si="205"/>
        <v>41913</v>
      </c>
      <c r="E6559" s="88" t="s">
        <v>142</v>
      </c>
      <c r="G6559" s="88">
        <v>5.5876900000000003</v>
      </c>
      <c r="H6559" s="88">
        <v>5.5201099999999999</v>
      </c>
      <c r="I6559" s="88">
        <v>26.46518</v>
      </c>
      <c r="J6559" s="88">
        <v>4.2677399999999999</v>
      </c>
    </row>
    <row r="6560" spans="1:10">
      <c r="A6560" s="89">
        <v>41913</v>
      </c>
      <c r="B6560" s="90">
        <v>8.3333333333333329E-2</v>
      </c>
      <c r="C6560" s="91">
        <f t="shared" si="204"/>
        <v>41913.083333333336</v>
      </c>
      <c r="D6560" s="91">
        <f t="shared" si="205"/>
        <v>41913.041666666672</v>
      </c>
      <c r="E6560" s="88" t="s">
        <v>142</v>
      </c>
      <c r="G6560" s="88">
        <v>2.1298900000000001</v>
      </c>
      <c r="I6560" s="88">
        <v>17.653649999999999</v>
      </c>
      <c r="J6560" s="88">
        <v>3.6203599999999998</v>
      </c>
    </row>
    <row r="6561" spans="1:10">
      <c r="A6561" s="89">
        <v>41913</v>
      </c>
      <c r="B6561" s="90">
        <v>0.125</v>
      </c>
      <c r="C6561" s="91">
        <f t="shared" si="204"/>
        <v>41913.125</v>
      </c>
      <c r="D6561" s="91">
        <f t="shared" si="205"/>
        <v>41913.083333333336</v>
      </c>
      <c r="E6561" s="88" t="s">
        <v>142</v>
      </c>
      <c r="G6561" s="88">
        <v>0.94811999999999996</v>
      </c>
      <c r="H6561" s="88">
        <v>5.0279600000000002</v>
      </c>
      <c r="I6561" s="88">
        <v>12.873989999999999</v>
      </c>
      <c r="J6561" s="88">
        <v>2.2667899999999999</v>
      </c>
    </row>
    <row r="6562" spans="1:10">
      <c r="A6562" s="89">
        <v>41913</v>
      </c>
      <c r="B6562" s="90">
        <v>0.16666666666666666</v>
      </c>
      <c r="C6562" s="91">
        <f t="shared" si="204"/>
        <v>41913.166666666664</v>
      </c>
      <c r="D6562" s="91">
        <f t="shared" si="205"/>
        <v>41913.125</v>
      </c>
      <c r="E6562" s="88" t="s">
        <v>142</v>
      </c>
      <c r="G6562" s="88">
        <v>0.40115000000000001</v>
      </c>
      <c r="H6562" s="88">
        <v>4.5565300000000004</v>
      </c>
      <c r="I6562" s="88">
        <v>11.1996</v>
      </c>
      <c r="J6562" s="88">
        <v>5.6213199999999999</v>
      </c>
    </row>
    <row r="6563" spans="1:10">
      <c r="A6563" s="89">
        <v>41913</v>
      </c>
      <c r="B6563" s="90">
        <v>0.20833333333333334</v>
      </c>
      <c r="C6563" s="91">
        <f t="shared" si="204"/>
        <v>41913.208333333336</v>
      </c>
      <c r="D6563" s="91">
        <f t="shared" si="205"/>
        <v>41913.166666666672</v>
      </c>
      <c r="E6563" s="88" t="s">
        <v>142</v>
      </c>
      <c r="G6563" s="88">
        <v>0.79990000000000006</v>
      </c>
      <c r="H6563" s="88">
        <v>4.5541400000000003</v>
      </c>
      <c r="I6563" s="88">
        <v>17.621300000000002</v>
      </c>
      <c r="J6563" s="88">
        <v>23.172329999999999</v>
      </c>
    </row>
    <row r="6564" spans="1:10">
      <c r="A6564" s="89">
        <v>41913</v>
      </c>
      <c r="B6564" s="90">
        <v>0.25</v>
      </c>
      <c r="C6564" s="91">
        <f t="shared" si="204"/>
        <v>41913.25</v>
      </c>
      <c r="D6564" s="91">
        <f t="shared" si="205"/>
        <v>41913.208333333336</v>
      </c>
      <c r="E6564" s="88" t="s">
        <v>142</v>
      </c>
      <c r="G6564" s="88">
        <v>1.3980399999999999</v>
      </c>
      <c r="H6564" s="88">
        <v>7.0958500000000004</v>
      </c>
      <c r="I6564" s="88">
        <v>16.259119999999999</v>
      </c>
      <c r="J6564" s="88">
        <v>26.915569999999999</v>
      </c>
    </row>
    <row r="6565" spans="1:10">
      <c r="A6565" s="89">
        <v>41913</v>
      </c>
      <c r="B6565" s="90">
        <v>0.29166666666666669</v>
      </c>
      <c r="C6565" s="91">
        <f t="shared" si="204"/>
        <v>41913.291666666664</v>
      </c>
      <c r="D6565" s="91">
        <f t="shared" si="205"/>
        <v>41913.25</v>
      </c>
      <c r="E6565" s="88" t="s">
        <v>142</v>
      </c>
      <c r="G6565" s="88">
        <v>1.59789</v>
      </c>
      <c r="H6565" s="88">
        <v>9.7092799999999997</v>
      </c>
      <c r="I6565" s="88">
        <v>36.951889999999999</v>
      </c>
      <c r="J6565" s="88">
        <v>14.571820000000001</v>
      </c>
    </row>
    <row r="6566" spans="1:10">
      <c r="A6566" s="89">
        <v>41913</v>
      </c>
      <c r="B6566" s="90">
        <v>0.33333333333333331</v>
      </c>
      <c r="C6566" s="91">
        <f t="shared" si="204"/>
        <v>41913.333333333336</v>
      </c>
      <c r="D6566" s="91">
        <f t="shared" si="205"/>
        <v>41913.291666666672</v>
      </c>
      <c r="E6566" s="88" t="s">
        <v>142</v>
      </c>
      <c r="G6566" s="88">
        <v>2.0478100000000001</v>
      </c>
      <c r="H6566" s="88">
        <v>12.78506</v>
      </c>
      <c r="I6566" s="88">
        <v>45.703969999999998</v>
      </c>
      <c r="J6566" s="88">
        <v>4.5168499999999998</v>
      </c>
    </row>
    <row r="6567" spans="1:10">
      <c r="A6567" s="89">
        <v>41913</v>
      </c>
      <c r="B6567" s="90">
        <v>0.375</v>
      </c>
      <c r="C6567" s="91">
        <f t="shared" si="204"/>
        <v>41913.375</v>
      </c>
      <c r="D6567" s="91">
        <f t="shared" si="205"/>
        <v>41913.333333333336</v>
      </c>
      <c r="E6567" s="88" t="s">
        <v>142</v>
      </c>
      <c r="G6567" s="88">
        <v>2.89696</v>
      </c>
      <c r="H6567" s="88">
        <v>13.65573</v>
      </c>
      <c r="I6567" s="88">
        <v>36.545960000000001</v>
      </c>
      <c r="J6567" s="88">
        <v>3.1871800000000001</v>
      </c>
    </row>
    <row r="6568" spans="1:10">
      <c r="A6568" s="89">
        <v>41913</v>
      </c>
      <c r="B6568" s="90">
        <v>0.41666666666666669</v>
      </c>
      <c r="C6568" s="91">
        <f t="shared" si="204"/>
        <v>41913.416666666664</v>
      </c>
      <c r="D6568" s="91">
        <f t="shared" si="205"/>
        <v>41913.375</v>
      </c>
      <c r="E6568" s="88" t="s">
        <v>142</v>
      </c>
      <c r="G6568" s="88">
        <v>3.1953100000000001</v>
      </c>
      <c r="H6568" s="88">
        <v>8.0597499999999993</v>
      </c>
      <c r="I6568" s="88">
        <v>27.490279999999998</v>
      </c>
      <c r="J6568" s="88">
        <v>3.1427200000000002</v>
      </c>
    </row>
    <row r="6569" spans="1:10">
      <c r="A6569" s="89">
        <v>41913</v>
      </c>
      <c r="B6569" s="90">
        <v>0.45833333333333331</v>
      </c>
      <c r="C6569" s="91">
        <f t="shared" si="204"/>
        <v>41913.458333333336</v>
      </c>
      <c r="D6569" s="91">
        <f t="shared" si="205"/>
        <v>41913.416666666672</v>
      </c>
      <c r="E6569" s="88" t="s">
        <v>142</v>
      </c>
      <c r="G6569" s="88">
        <v>3.7437200000000002</v>
      </c>
      <c r="H6569" s="88">
        <v>6.5670500000000001</v>
      </c>
      <c r="I6569" s="88">
        <v>27.814440000000001</v>
      </c>
      <c r="J6569" s="88">
        <v>4.2113300000000002</v>
      </c>
    </row>
    <row r="6570" spans="1:10">
      <c r="A6570" s="89">
        <v>41913</v>
      </c>
      <c r="B6570" s="90">
        <v>0.5</v>
      </c>
      <c r="C6570" s="91">
        <f t="shared" si="204"/>
        <v>41913.5</v>
      </c>
      <c r="D6570" s="91">
        <f t="shared" si="205"/>
        <v>41913.458333333336</v>
      </c>
      <c r="E6570" s="88" t="s">
        <v>142</v>
      </c>
      <c r="G6570" s="88">
        <v>8.2868600000000008</v>
      </c>
      <c r="H6570" s="88">
        <v>8.04589</v>
      </c>
      <c r="I6570" s="88">
        <v>21.105869999999999</v>
      </c>
      <c r="J6570" s="88">
        <v>5.5199499999999997</v>
      </c>
    </row>
    <row r="6571" spans="1:10">
      <c r="A6571" s="89">
        <v>41913</v>
      </c>
      <c r="B6571" s="90">
        <v>0.54166666666666663</v>
      </c>
      <c r="C6571" s="91">
        <f t="shared" si="204"/>
        <v>41913.541666666664</v>
      </c>
      <c r="D6571" s="91">
        <f t="shared" si="205"/>
        <v>41913.5</v>
      </c>
      <c r="E6571" s="88" t="s">
        <v>142</v>
      </c>
      <c r="G6571" s="88">
        <v>11.07911</v>
      </c>
      <c r="H6571" s="88">
        <v>8.8673099999999998</v>
      </c>
      <c r="I6571" s="88">
        <v>21.70974</v>
      </c>
      <c r="J6571" s="88">
        <v>5.8474700000000004</v>
      </c>
    </row>
    <row r="6572" spans="1:10">
      <c r="A6572" s="89">
        <v>41913</v>
      </c>
      <c r="B6572" s="90">
        <v>0.58333333333333337</v>
      </c>
      <c r="C6572" s="91">
        <f t="shared" si="204"/>
        <v>41913.583333333336</v>
      </c>
      <c r="D6572" s="91">
        <f t="shared" si="205"/>
        <v>41913.541666666672</v>
      </c>
      <c r="E6572" s="88" t="s">
        <v>142</v>
      </c>
      <c r="G6572" s="88">
        <v>10.38344</v>
      </c>
      <c r="H6572" s="88">
        <v>10.23235</v>
      </c>
      <c r="I6572" s="88">
        <v>23.74512</v>
      </c>
      <c r="J6572" s="88">
        <v>8.6019500000000004</v>
      </c>
    </row>
    <row r="6573" spans="1:10">
      <c r="A6573" s="89">
        <v>41913</v>
      </c>
      <c r="B6573" s="90">
        <v>0.625</v>
      </c>
      <c r="C6573" s="91">
        <f t="shared" si="204"/>
        <v>41913.625</v>
      </c>
      <c r="D6573" s="91">
        <f t="shared" si="205"/>
        <v>41913.583333333336</v>
      </c>
      <c r="E6573" s="88" t="s">
        <v>142</v>
      </c>
      <c r="G6573" s="88">
        <v>9.6796399999999991</v>
      </c>
      <c r="H6573" s="88">
        <v>9.8111300000000004</v>
      </c>
      <c r="I6573" s="88">
        <v>29.117809999999999</v>
      </c>
      <c r="J6573" s="88">
        <v>10.91273</v>
      </c>
    </row>
    <row r="6574" spans="1:10">
      <c r="A6574" s="89">
        <v>41913</v>
      </c>
      <c r="B6574" s="90">
        <v>0.66666666666666663</v>
      </c>
      <c r="C6574" s="91">
        <f t="shared" si="204"/>
        <v>41913.666666666664</v>
      </c>
      <c r="D6574" s="91">
        <f t="shared" si="205"/>
        <v>41913.625</v>
      </c>
      <c r="E6574" s="88" t="s">
        <v>142</v>
      </c>
      <c r="F6574" s="88">
        <v>17.14987</v>
      </c>
      <c r="G6574" s="88">
        <v>7.1350600000000002</v>
      </c>
      <c r="H6574" s="88">
        <v>11.790559999999999</v>
      </c>
      <c r="I6574" s="88">
        <v>26.008089999999999</v>
      </c>
      <c r="J6574" s="88">
        <v>15.9163</v>
      </c>
    </row>
    <row r="6575" spans="1:10">
      <c r="A6575" s="89">
        <v>41913</v>
      </c>
      <c r="B6575" s="90">
        <v>0.70833333333333337</v>
      </c>
      <c r="C6575" s="91">
        <f t="shared" si="204"/>
        <v>41913.708333333336</v>
      </c>
      <c r="D6575" s="91">
        <f t="shared" si="205"/>
        <v>41913.666666666672</v>
      </c>
      <c r="E6575" s="88" t="s">
        <v>142</v>
      </c>
      <c r="F6575" s="88">
        <v>14.085559999999999</v>
      </c>
      <c r="G6575" s="88">
        <v>6.9371200000000002</v>
      </c>
      <c r="H6575" s="88">
        <v>13.370290000000001</v>
      </c>
      <c r="I6575" s="88">
        <v>40.591859999999997</v>
      </c>
      <c r="J6575" s="88">
        <v>21.700659999999999</v>
      </c>
    </row>
    <row r="6576" spans="1:10">
      <c r="A6576" s="89">
        <v>41913</v>
      </c>
      <c r="B6576" s="90">
        <v>0.75</v>
      </c>
      <c r="C6576" s="91">
        <f t="shared" si="204"/>
        <v>41913.75</v>
      </c>
      <c r="D6576" s="91">
        <f t="shared" si="205"/>
        <v>41913.708333333336</v>
      </c>
      <c r="E6576" s="88" t="s">
        <v>142</v>
      </c>
      <c r="F6576" s="88">
        <v>9.3645600000000009</v>
      </c>
      <c r="G6576" s="88">
        <v>6.4876800000000001</v>
      </c>
      <c r="H6576" s="88">
        <v>13.236890000000001</v>
      </c>
      <c r="I6576" s="88">
        <v>60.814149999999998</v>
      </c>
      <c r="J6576" s="88">
        <v>17.390360000000001</v>
      </c>
    </row>
    <row r="6577" spans="1:10">
      <c r="A6577" s="89">
        <v>41913</v>
      </c>
      <c r="B6577" s="90">
        <v>0.79166666666666663</v>
      </c>
      <c r="C6577" s="91">
        <f t="shared" si="204"/>
        <v>41913.791666666664</v>
      </c>
      <c r="D6577" s="91">
        <f t="shared" si="205"/>
        <v>41913.75</v>
      </c>
      <c r="E6577" s="88" t="s">
        <v>142</v>
      </c>
      <c r="F6577" s="88">
        <v>8.9103399999999997</v>
      </c>
      <c r="G6577" s="88">
        <v>7.3363500000000004</v>
      </c>
      <c r="H6577" s="88">
        <v>16.657879999999999</v>
      </c>
      <c r="I6577" s="88">
        <v>55.814880000000002</v>
      </c>
      <c r="J6577" s="88">
        <v>12.64784</v>
      </c>
    </row>
    <row r="6578" spans="1:10">
      <c r="A6578" s="89">
        <v>41913</v>
      </c>
      <c r="B6578" s="90">
        <v>0.83333333333333337</v>
      </c>
      <c r="C6578" s="91">
        <f t="shared" si="204"/>
        <v>41913.833333333336</v>
      </c>
      <c r="D6578" s="91">
        <f t="shared" si="205"/>
        <v>41913.791666666672</v>
      </c>
      <c r="E6578" s="88" t="s">
        <v>142</v>
      </c>
      <c r="F6578" s="88">
        <v>15.08198</v>
      </c>
      <c r="G6578" s="88">
        <v>6.4370000000000003</v>
      </c>
      <c r="H6578" s="88">
        <v>17.4267</v>
      </c>
      <c r="I6578" s="88">
        <v>57.285110000000003</v>
      </c>
      <c r="J6578" s="88">
        <v>13.61796</v>
      </c>
    </row>
    <row r="6579" spans="1:10">
      <c r="A6579" s="89">
        <v>41913</v>
      </c>
      <c r="B6579" s="90">
        <v>0.875</v>
      </c>
      <c r="C6579" s="91">
        <f t="shared" si="204"/>
        <v>41913.875</v>
      </c>
      <c r="D6579" s="91">
        <f t="shared" si="205"/>
        <v>41913.833333333336</v>
      </c>
      <c r="E6579" s="88" t="s">
        <v>142</v>
      </c>
      <c r="F6579" s="88">
        <v>10.75877</v>
      </c>
      <c r="G6579" s="88">
        <v>5.3420899999999998</v>
      </c>
      <c r="H6579" s="88">
        <v>18.779789999999998</v>
      </c>
      <c r="I6579" s="88">
        <v>57.301369999999999</v>
      </c>
      <c r="J6579" s="88">
        <v>14.21705</v>
      </c>
    </row>
    <row r="6580" spans="1:10">
      <c r="A6580" s="89">
        <v>41913</v>
      </c>
      <c r="B6580" s="90">
        <v>0.91666666666666663</v>
      </c>
      <c r="C6580" s="91">
        <f t="shared" si="204"/>
        <v>41913.916666666664</v>
      </c>
      <c r="D6580" s="91">
        <f t="shared" si="205"/>
        <v>41913.875</v>
      </c>
      <c r="E6580" s="88" t="s">
        <v>142</v>
      </c>
      <c r="F6580" s="88">
        <v>6.6416300000000001</v>
      </c>
      <c r="G6580" s="88">
        <v>2.5981299999999998</v>
      </c>
      <c r="H6580" s="88">
        <v>13.818770000000001</v>
      </c>
      <c r="I6580" s="88">
        <v>54.068289999999998</v>
      </c>
      <c r="J6580" s="88">
        <v>16.959569999999999</v>
      </c>
    </row>
    <row r="6581" spans="1:10">
      <c r="A6581" s="89">
        <v>41913</v>
      </c>
      <c r="B6581" s="90">
        <v>0.95833333333333337</v>
      </c>
      <c r="C6581" s="91">
        <f t="shared" si="204"/>
        <v>41913.958333333336</v>
      </c>
      <c r="D6581" s="91">
        <f t="shared" si="205"/>
        <v>41913.916666666672</v>
      </c>
      <c r="E6581" s="88" t="s">
        <v>142</v>
      </c>
      <c r="F6581" s="88">
        <v>4.6048200000000001</v>
      </c>
      <c r="G6581" s="88">
        <v>1.74898</v>
      </c>
      <c r="H6581" s="88">
        <v>13.17234</v>
      </c>
      <c r="I6581" s="88">
        <v>35.13167</v>
      </c>
      <c r="J6581" s="88">
        <v>16.005230000000001</v>
      </c>
    </row>
    <row r="6582" spans="1:10">
      <c r="A6582" s="89">
        <v>41913</v>
      </c>
      <c r="B6582" s="92">
        <v>1</v>
      </c>
      <c r="C6582" s="91">
        <f t="shared" si="204"/>
        <v>41914</v>
      </c>
      <c r="D6582" s="91">
        <f t="shared" si="205"/>
        <v>41913.958333333336</v>
      </c>
      <c r="E6582" s="88" t="s">
        <v>142</v>
      </c>
      <c r="F6582" s="88">
        <v>1.8412599999999999</v>
      </c>
      <c r="G6582" s="88">
        <v>1.60124</v>
      </c>
      <c r="H6582" s="88">
        <v>14.22757</v>
      </c>
      <c r="I6582" s="88">
        <v>21.681529999999999</v>
      </c>
      <c r="J6582" s="88">
        <v>16.901240000000001</v>
      </c>
    </row>
    <row r="6583" spans="1:10">
      <c r="A6583" s="89">
        <v>41914</v>
      </c>
      <c r="B6583" s="90">
        <v>4.1666666666666664E-2</v>
      </c>
      <c r="C6583" s="91">
        <f t="shared" si="204"/>
        <v>41914.041666666664</v>
      </c>
      <c r="D6583" s="91">
        <f t="shared" si="205"/>
        <v>41914</v>
      </c>
      <c r="E6583" s="88" t="s">
        <v>142</v>
      </c>
      <c r="F6583" s="88">
        <v>5.6737500000000001</v>
      </c>
      <c r="G6583" s="88">
        <v>1.4688000000000001</v>
      </c>
      <c r="H6583" s="88">
        <v>11.89256</v>
      </c>
      <c r="I6583" s="88">
        <v>24.438559999999999</v>
      </c>
      <c r="J6583" s="88">
        <v>15.33634</v>
      </c>
    </row>
    <row r="6584" spans="1:10">
      <c r="A6584" s="89">
        <v>41914</v>
      </c>
      <c r="B6584" s="90">
        <v>8.3333333333333329E-2</v>
      </c>
      <c r="C6584" s="91">
        <f t="shared" si="204"/>
        <v>41914.083333333336</v>
      </c>
      <c r="D6584" s="91">
        <f t="shared" si="205"/>
        <v>41914.041666666672</v>
      </c>
      <c r="E6584" s="88" t="s">
        <v>142</v>
      </c>
      <c r="F6584" s="88">
        <v>8.5125399999999996</v>
      </c>
      <c r="G6584" s="88">
        <v>1.2023299999999999</v>
      </c>
      <c r="I6584" s="88">
        <v>25.338709999999999</v>
      </c>
      <c r="J6584" s="88">
        <v>14.84196</v>
      </c>
    </row>
    <row r="6585" spans="1:10">
      <c r="A6585" s="89">
        <v>41914</v>
      </c>
      <c r="B6585" s="90">
        <v>0.125</v>
      </c>
      <c r="C6585" s="91">
        <f t="shared" si="204"/>
        <v>41914.125</v>
      </c>
      <c r="D6585" s="91">
        <f t="shared" si="205"/>
        <v>41914.083333333336</v>
      </c>
      <c r="E6585" s="88" t="s">
        <v>142</v>
      </c>
      <c r="F6585" s="88">
        <v>3.34544</v>
      </c>
      <c r="G6585" s="88">
        <v>1.25173</v>
      </c>
      <c r="H6585" s="88">
        <v>13.297129999999999</v>
      </c>
      <c r="I6585" s="88">
        <v>22.861550000000001</v>
      </c>
      <c r="J6585" s="88">
        <v>14.939970000000001</v>
      </c>
    </row>
    <row r="6586" spans="1:10">
      <c r="A6586" s="89">
        <v>41914</v>
      </c>
      <c r="B6586" s="90">
        <v>0.16666666666666666</v>
      </c>
      <c r="C6586" s="91">
        <f t="shared" si="204"/>
        <v>41914.166666666664</v>
      </c>
      <c r="D6586" s="91">
        <f t="shared" si="205"/>
        <v>41914.125</v>
      </c>
      <c r="E6586" s="88" t="s">
        <v>142</v>
      </c>
      <c r="F6586" s="88">
        <v>5.2871100000000002</v>
      </c>
      <c r="G6586" s="88">
        <v>1.10399</v>
      </c>
      <c r="H6586" s="88">
        <v>12.41117</v>
      </c>
      <c r="I6586" s="88">
        <v>19.964590000000001</v>
      </c>
      <c r="J6586" s="88">
        <v>17.365020000000001</v>
      </c>
    </row>
    <row r="6587" spans="1:10">
      <c r="A6587" s="89">
        <v>41914</v>
      </c>
      <c r="B6587" s="90">
        <v>0.20833333333333334</v>
      </c>
      <c r="C6587" s="91">
        <f t="shared" si="204"/>
        <v>41914.208333333336</v>
      </c>
      <c r="D6587" s="91">
        <f t="shared" si="205"/>
        <v>41914.166666666672</v>
      </c>
      <c r="E6587" s="88" t="s">
        <v>142</v>
      </c>
      <c r="F6587" s="88">
        <v>8.0884400000000003</v>
      </c>
      <c r="G6587" s="88">
        <v>1.15419</v>
      </c>
      <c r="H6587" s="88">
        <v>12.40734</v>
      </c>
      <c r="I6587" s="88">
        <v>24.741060000000001</v>
      </c>
      <c r="J6587" s="88">
        <v>20.62105</v>
      </c>
    </row>
    <row r="6588" spans="1:10">
      <c r="A6588" s="89">
        <v>41914</v>
      </c>
      <c r="B6588" s="90">
        <v>0.25</v>
      </c>
      <c r="C6588" s="91">
        <f t="shared" si="204"/>
        <v>41914.25</v>
      </c>
      <c r="D6588" s="91">
        <f t="shared" si="205"/>
        <v>41914.208333333336</v>
      </c>
      <c r="E6588" s="88" t="s">
        <v>142</v>
      </c>
      <c r="F6588" s="88">
        <v>23.544789999999999</v>
      </c>
      <c r="G6588" s="88">
        <v>1.2526900000000001</v>
      </c>
      <c r="H6588" s="88">
        <v>12.057359999999999</v>
      </c>
      <c r="I6588" s="88">
        <v>27.673400000000001</v>
      </c>
      <c r="J6588" s="88">
        <v>19.641850000000002</v>
      </c>
    </row>
    <row r="6589" spans="1:10">
      <c r="A6589" s="89">
        <v>41914</v>
      </c>
      <c r="B6589" s="90">
        <v>0.29166666666666669</v>
      </c>
      <c r="C6589" s="91">
        <f t="shared" si="204"/>
        <v>41914.291666666664</v>
      </c>
      <c r="D6589" s="91">
        <f t="shared" si="205"/>
        <v>41914.25</v>
      </c>
      <c r="E6589" s="88" t="s">
        <v>142</v>
      </c>
      <c r="F6589" s="88">
        <v>29.032229999999998</v>
      </c>
      <c r="G6589" s="88">
        <v>1.15228</v>
      </c>
      <c r="H6589" s="88">
        <v>14.133850000000001</v>
      </c>
      <c r="I6589" s="88">
        <v>50.141930000000002</v>
      </c>
      <c r="J6589" s="88">
        <v>19.93112</v>
      </c>
    </row>
    <row r="6590" spans="1:10">
      <c r="A6590" s="89">
        <v>41914</v>
      </c>
      <c r="B6590" s="90">
        <v>0.33333333333333331</v>
      </c>
      <c r="C6590" s="91">
        <f t="shared" si="204"/>
        <v>41914.333333333336</v>
      </c>
      <c r="D6590" s="91">
        <f t="shared" si="205"/>
        <v>41914.291666666672</v>
      </c>
      <c r="E6590" s="88" t="s">
        <v>142</v>
      </c>
      <c r="F6590" s="88">
        <v>33.795310000000001</v>
      </c>
      <c r="G6590" s="88">
        <v>1.25603</v>
      </c>
      <c r="H6590" s="88">
        <v>15.77908</v>
      </c>
      <c r="I6590" s="88">
        <v>45.287039999999998</v>
      </c>
      <c r="J6590" s="88">
        <v>17.359279999999998</v>
      </c>
    </row>
    <row r="6591" spans="1:10">
      <c r="A6591" s="89">
        <v>41914</v>
      </c>
      <c r="B6591" s="90">
        <v>0.375</v>
      </c>
      <c r="C6591" s="91">
        <f t="shared" si="204"/>
        <v>41914.375</v>
      </c>
      <c r="D6591" s="91">
        <f t="shared" si="205"/>
        <v>41914.333333333336</v>
      </c>
      <c r="E6591" s="88" t="s">
        <v>142</v>
      </c>
      <c r="F6591" s="88">
        <v>31.79579</v>
      </c>
      <c r="G6591" s="88">
        <v>1.25556</v>
      </c>
      <c r="H6591" s="88">
        <v>15.155609999999999</v>
      </c>
      <c r="I6591" s="88">
        <v>40.754899999999999</v>
      </c>
      <c r="J6591" s="88">
        <v>10.03632</v>
      </c>
    </row>
    <row r="6592" spans="1:10">
      <c r="A6592" s="89">
        <v>41914</v>
      </c>
      <c r="B6592" s="90">
        <v>0.41666666666666669</v>
      </c>
      <c r="C6592" s="91">
        <f t="shared" si="204"/>
        <v>41914.416666666664</v>
      </c>
      <c r="D6592" s="91">
        <f t="shared" si="205"/>
        <v>41914.375</v>
      </c>
      <c r="E6592" s="88" t="s">
        <v>142</v>
      </c>
      <c r="F6592" s="88">
        <v>41.780479999999997</v>
      </c>
      <c r="G6592" s="88">
        <v>2.5015499999999999</v>
      </c>
      <c r="H6592" s="88">
        <v>12.050660000000001</v>
      </c>
      <c r="I6592" s="88">
        <v>38.565080000000002</v>
      </c>
      <c r="J6592" s="88">
        <v>8.0922699999999992</v>
      </c>
    </row>
    <row r="6593" spans="1:10">
      <c r="A6593" s="89">
        <v>41914</v>
      </c>
      <c r="B6593" s="90">
        <v>0.45833333333333331</v>
      </c>
      <c r="C6593" s="91">
        <f t="shared" si="204"/>
        <v>41914.458333333336</v>
      </c>
      <c r="D6593" s="91">
        <f t="shared" si="205"/>
        <v>41914.416666666672</v>
      </c>
      <c r="E6593" s="88" t="s">
        <v>142</v>
      </c>
      <c r="F6593" s="88">
        <v>34.326979999999999</v>
      </c>
      <c r="G6593" s="88">
        <v>7.8426799999999997</v>
      </c>
      <c r="H6593" s="88">
        <v>9.9808599999999998</v>
      </c>
      <c r="I6593" s="88">
        <v>35.162750000000003</v>
      </c>
      <c r="J6593" s="88">
        <v>6.18072</v>
      </c>
    </row>
    <row r="6594" spans="1:10">
      <c r="A6594" s="89">
        <v>41914</v>
      </c>
      <c r="B6594" s="90">
        <v>0.5</v>
      </c>
      <c r="C6594" s="91">
        <f t="shared" si="204"/>
        <v>41914.5</v>
      </c>
      <c r="D6594" s="91">
        <f t="shared" si="205"/>
        <v>41914.458333333336</v>
      </c>
      <c r="E6594" s="88" t="s">
        <v>142</v>
      </c>
      <c r="F6594" s="88">
        <v>33.174700000000001</v>
      </c>
      <c r="G6594" s="88">
        <v>5.4969999999999999</v>
      </c>
      <c r="H6594" s="88">
        <v>7.1623099999999997</v>
      </c>
      <c r="I6594" s="88">
        <v>30.957640000000001</v>
      </c>
      <c r="J6594" s="88">
        <v>6.8228400000000002</v>
      </c>
    </row>
    <row r="6595" spans="1:10">
      <c r="A6595" s="89">
        <v>41914</v>
      </c>
      <c r="B6595" s="90">
        <v>0.54166666666666663</v>
      </c>
      <c r="C6595" s="91">
        <f t="shared" si="204"/>
        <v>41914.541666666664</v>
      </c>
      <c r="D6595" s="91">
        <f t="shared" si="205"/>
        <v>41914.5</v>
      </c>
      <c r="E6595" s="88" t="s">
        <v>142</v>
      </c>
      <c r="F6595" s="88">
        <v>22.930879999999998</v>
      </c>
      <c r="G6595" s="88">
        <v>8.5436200000000007</v>
      </c>
      <c r="H6595" s="88">
        <v>9.8780599999999996</v>
      </c>
      <c r="I6595" s="88">
        <v>23.354019999999998</v>
      </c>
      <c r="J6595" s="88">
        <v>9.3578600000000005</v>
      </c>
    </row>
    <row r="6596" spans="1:10">
      <c r="A6596" s="89">
        <v>41914</v>
      </c>
      <c r="B6596" s="90">
        <v>0.58333333333333337</v>
      </c>
      <c r="C6596" s="91">
        <f t="shared" si="204"/>
        <v>41914.583333333336</v>
      </c>
      <c r="D6596" s="91">
        <f t="shared" si="205"/>
        <v>41914.541666666672</v>
      </c>
      <c r="E6596" s="88" t="s">
        <v>142</v>
      </c>
      <c r="F6596" s="88">
        <v>20.43937</v>
      </c>
      <c r="G6596" s="88">
        <v>8.1926699999999997</v>
      </c>
      <c r="H6596" s="88">
        <v>9.6074400000000004</v>
      </c>
      <c r="I6596" s="88">
        <v>28.312169999999998</v>
      </c>
      <c r="J6596" s="88">
        <v>11.408060000000001</v>
      </c>
    </row>
    <row r="6597" spans="1:10">
      <c r="A6597" s="89">
        <v>41914</v>
      </c>
      <c r="B6597" s="90">
        <v>0.625</v>
      </c>
      <c r="C6597" s="91">
        <f t="shared" si="204"/>
        <v>41914.625</v>
      </c>
      <c r="D6597" s="91">
        <f t="shared" si="205"/>
        <v>41914.583333333336</v>
      </c>
      <c r="E6597" s="88" t="s">
        <v>142</v>
      </c>
      <c r="F6597" s="88">
        <v>23.255040000000001</v>
      </c>
      <c r="G6597" s="88">
        <v>11.586399999999999</v>
      </c>
      <c r="H6597" s="88">
        <v>11.539070000000001</v>
      </c>
      <c r="I6597" s="88">
        <v>33.59545</v>
      </c>
      <c r="J6597" s="88">
        <v>15.760910000000001</v>
      </c>
    </row>
    <row r="6598" spans="1:10">
      <c r="A6598" s="89">
        <v>41914</v>
      </c>
      <c r="B6598" s="90">
        <v>0.66666666666666663</v>
      </c>
      <c r="C6598" s="91">
        <f t="shared" si="204"/>
        <v>41914.666666666664</v>
      </c>
      <c r="D6598" s="91">
        <f t="shared" si="205"/>
        <v>41914.625</v>
      </c>
      <c r="E6598" s="88" t="s">
        <v>142</v>
      </c>
      <c r="F6598" s="88">
        <v>27.909590000000001</v>
      </c>
      <c r="G6598" s="88">
        <v>15.53093</v>
      </c>
      <c r="H6598" s="88">
        <v>11.039910000000001</v>
      </c>
      <c r="I6598" s="88">
        <v>40.800319999999999</v>
      </c>
      <c r="J6598" s="88">
        <v>28.23376</v>
      </c>
    </row>
    <row r="6599" spans="1:10">
      <c r="A6599" s="89">
        <v>41914</v>
      </c>
      <c r="B6599" s="90">
        <v>0.70833333333333337</v>
      </c>
      <c r="C6599" s="91">
        <f t="shared" si="204"/>
        <v>41914.708333333336</v>
      </c>
      <c r="D6599" s="91">
        <f t="shared" si="205"/>
        <v>41914.666666666672</v>
      </c>
      <c r="E6599" s="88" t="s">
        <v>142</v>
      </c>
      <c r="F6599" s="88">
        <v>34.075009999999999</v>
      </c>
      <c r="G6599" s="88">
        <v>20.925619999999999</v>
      </c>
      <c r="H6599" s="88">
        <v>15.04851</v>
      </c>
      <c r="I6599" s="88">
        <v>45.889960000000002</v>
      </c>
      <c r="J6599" s="88">
        <v>46.181620000000002</v>
      </c>
    </row>
    <row r="6600" spans="1:10">
      <c r="A6600" s="89">
        <v>41914</v>
      </c>
      <c r="B6600" s="90">
        <v>0.75</v>
      </c>
      <c r="C6600" s="91">
        <f t="shared" ref="C6600:C6663" si="206">A6600+B6600</f>
        <v>41914.75</v>
      </c>
      <c r="D6600" s="91">
        <f t="shared" ref="D6600:D6663" si="207">C6600-"01:00"</f>
        <v>41914.708333333336</v>
      </c>
      <c r="E6600" s="88" t="s">
        <v>142</v>
      </c>
      <c r="F6600" s="88">
        <v>39.044170000000001</v>
      </c>
      <c r="G6600" s="88">
        <v>21.87039</v>
      </c>
      <c r="H6600" s="88">
        <v>19.89526</v>
      </c>
      <c r="I6600" s="88">
        <v>46.139539999999997</v>
      </c>
      <c r="J6600" s="88">
        <v>55.213880000000003</v>
      </c>
    </row>
    <row r="6601" spans="1:10">
      <c r="A6601" s="89">
        <v>41914</v>
      </c>
      <c r="B6601" s="90">
        <v>0.79166666666666663</v>
      </c>
      <c r="C6601" s="91">
        <f t="shared" si="206"/>
        <v>41914.791666666664</v>
      </c>
      <c r="D6601" s="91">
        <f t="shared" si="207"/>
        <v>41914.75</v>
      </c>
      <c r="E6601" s="88" t="s">
        <v>142</v>
      </c>
      <c r="F6601" s="88">
        <v>32.253360000000001</v>
      </c>
      <c r="G6601" s="88">
        <v>12.534050000000001</v>
      </c>
      <c r="H6601" s="88">
        <v>27.043710000000001</v>
      </c>
      <c r="I6601" s="88">
        <v>57.209090000000003</v>
      </c>
      <c r="J6601" s="88">
        <v>53.48115</v>
      </c>
    </row>
    <row r="6602" spans="1:10">
      <c r="A6602" s="89">
        <v>41914</v>
      </c>
      <c r="B6602" s="90">
        <v>0.83333333333333337</v>
      </c>
      <c r="C6602" s="91">
        <f t="shared" si="206"/>
        <v>41914.833333333336</v>
      </c>
      <c r="D6602" s="91">
        <f t="shared" si="207"/>
        <v>41914.791666666672</v>
      </c>
      <c r="E6602" s="88" t="s">
        <v>142</v>
      </c>
      <c r="F6602" s="88">
        <v>27.852219999999999</v>
      </c>
      <c r="G6602" s="88">
        <v>10.83527</v>
      </c>
      <c r="H6602" s="88">
        <v>38.444119999999998</v>
      </c>
      <c r="I6602" s="88">
        <v>52.93609</v>
      </c>
      <c r="J6602" s="88">
        <v>48.911230000000003</v>
      </c>
    </row>
    <row r="6603" spans="1:10">
      <c r="A6603" s="89">
        <v>41914</v>
      </c>
      <c r="B6603" s="90">
        <v>0.875</v>
      </c>
      <c r="C6603" s="91">
        <f t="shared" si="206"/>
        <v>41914.875</v>
      </c>
      <c r="D6603" s="91">
        <f t="shared" si="207"/>
        <v>41914.833333333336</v>
      </c>
      <c r="E6603" s="88" t="s">
        <v>142</v>
      </c>
      <c r="F6603" s="88">
        <v>24.269629999999999</v>
      </c>
      <c r="G6603" s="88">
        <v>7.0427799999999996</v>
      </c>
      <c r="H6603" s="88">
        <v>37.196689999999997</v>
      </c>
      <c r="I6603" s="88">
        <v>48.713290000000001</v>
      </c>
      <c r="J6603" s="88">
        <v>42.139069999999997</v>
      </c>
    </row>
    <row r="6604" spans="1:10">
      <c r="A6604" s="89">
        <v>41914</v>
      </c>
      <c r="B6604" s="90">
        <v>0.91666666666666663</v>
      </c>
      <c r="C6604" s="91">
        <f t="shared" si="206"/>
        <v>41914.916666666664</v>
      </c>
      <c r="D6604" s="91">
        <f t="shared" si="207"/>
        <v>41914.875</v>
      </c>
      <c r="E6604" s="88" t="s">
        <v>142</v>
      </c>
      <c r="F6604" s="88">
        <v>20.967690000000001</v>
      </c>
      <c r="G6604" s="88">
        <v>5.8928900000000004</v>
      </c>
      <c r="H6604" s="88">
        <v>29.288979999999999</v>
      </c>
      <c r="I6604" s="88">
        <v>50.833289999999998</v>
      </c>
      <c r="J6604" s="88">
        <v>41.740789999999997</v>
      </c>
    </row>
    <row r="6605" spans="1:10">
      <c r="A6605" s="89">
        <v>41914</v>
      </c>
      <c r="B6605" s="90">
        <v>0.95833333333333337</v>
      </c>
      <c r="C6605" s="91">
        <f t="shared" si="206"/>
        <v>41914.958333333336</v>
      </c>
      <c r="D6605" s="91">
        <f t="shared" si="207"/>
        <v>41914.916666666672</v>
      </c>
      <c r="E6605" s="88" t="s">
        <v>142</v>
      </c>
      <c r="F6605" s="88">
        <v>16.581849999999999</v>
      </c>
      <c r="G6605" s="88">
        <v>3.79488</v>
      </c>
      <c r="H6605" s="88">
        <v>17.009779999999999</v>
      </c>
      <c r="I6605" s="88">
        <v>46.763489999999997</v>
      </c>
      <c r="J6605" s="88">
        <v>31.618880000000001</v>
      </c>
    </row>
    <row r="6606" spans="1:10">
      <c r="A6606" s="89">
        <v>41914</v>
      </c>
      <c r="B6606" s="92">
        <v>1</v>
      </c>
      <c r="C6606" s="91">
        <f t="shared" si="206"/>
        <v>41915</v>
      </c>
      <c r="D6606" s="91">
        <f t="shared" si="207"/>
        <v>41914.958333333336</v>
      </c>
      <c r="E6606" s="88" t="s">
        <v>142</v>
      </c>
      <c r="F6606" s="88">
        <v>18.95288</v>
      </c>
      <c r="G6606" s="88">
        <v>2.9462100000000002</v>
      </c>
      <c r="H6606" s="88">
        <v>17.363589999999999</v>
      </c>
      <c r="I6606" s="88">
        <v>43.046550000000003</v>
      </c>
      <c r="J6606" s="88">
        <v>22.292100000000001</v>
      </c>
    </row>
    <row r="6607" spans="1:10">
      <c r="A6607" s="89">
        <v>41915</v>
      </c>
      <c r="B6607" s="90">
        <v>4.1666666666666664E-2</v>
      </c>
      <c r="C6607" s="91">
        <f t="shared" si="206"/>
        <v>41915.041666666664</v>
      </c>
      <c r="D6607" s="91">
        <f t="shared" si="207"/>
        <v>41915</v>
      </c>
      <c r="E6607" s="88" t="s">
        <v>142</v>
      </c>
      <c r="F6607" s="88">
        <v>17.58034</v>
      </c>
      <c r="G6607" s="88">
        <v>2.9318599999999999</v>
      </c>
      <c r="H6607" s="88">
        <v>16.38184</v>
      </c>
      <c r="I6607" s="88">
        <v>38.158200000000001</v>
      </c>
      <c r="J6607" s="88">
        <v>21.54909</v>
      </c>
    </row>
    <row r="6608" spans="1:10">
      <c r="A6608" s="89">
        <v>41915</v>
      </c>
      <c r="B6608" s="90">
        <v>8.3333333333333329E-2</v>
      </c>
      <c r="C6608" s="91">
        <f t="shared" si="206"/>
        <v>41915.083333333336</v>
      </c>
      <c r="D6608" s="91">
        <f t="shared" si="207"/>
        <v>41915.041666666672</v>
      </c>
      <c r="E6608" s="88" t="s">
        <v>142</v>
      </c>
      <c r="F6608" s="88">
        <v>14.944279999999999</v>
      </c>
      <c r="G6608" s="88">
        <v>3.0657399999999999</v>
      </c>
      <c r="I6608" s="88">
        <v>31.213909999999998</v>
      </c>
      <c r="J6608" s="88">
        <v>17.45682</v>
      </c>
    </row>
    <row r="6609" spans="1:10">
      <c r="A6609" s="89">
        <v>41915</v>
      </c>
      <c r="B6609" s="90">
        <v>0.125</v>
      </c>
      <c r="C6609" s="91">
        <f t="shared" si="206"/>
        <v>41915.125</v>
      </c>
      <c r="D6609" s="91">
        <f t="shared" si="207"/>
        <v>41915.083333333336</v>
      </c>
      <c r="E6609" s="88" t="s">
        <v>142</v>
      </c>
      <c r="F6609" s="88">
        <v>17.063330000000001</v>
      </c>
      <c r="G6609" s="88">
        <v>3.5481699999999998</v>
      </c>
      <c r="H6609" s="88">
        <v>27.759460000000001</v>
      </c>
      <c r="I6609" s="88">
        <v>28.172560000000001</v>
      </c>
      <c r="J6609" s="88">
        <v>12.226129999999999</v>
      </c>
    </row>
    <row r="6610" spans="1:10">
      <c r="A6610" s="89">
        <v>41915</v>
      </c>
      <c r="B6610" s="90">
        <v>0.16666666666666666</v>
      </c>
      <c r="C6610" s="91">
        <f t="shared" si="206"/>
        <v>41915.166666666664</v>
      </c>
      <c r="D6610" s="91">
        <f t="shared" si="207"/>
        <v>41915.125</v>
      </c>
      <c r="E6610" s="88" t="s">
        <v>142</v>
      </c>
      <c r="F6610" s="88">
        <v>14.20509</v>
      </c>
      <c r="G6610" s="88">
        <v>3.3483100000000001</v>
      </c>
      <c r="H6610" s="88">
        <v>17.666239999999998</v>
      </c>
      <c r="I6610" s="88">
        <v>22.92944</v>
      </c>
      <c r="J6610" s="88">
        <v>10.337540000000001</v>
      </c>
    </row>
    <row r="6611" spans="1:10">
      <c r="A6611" s="89">
        <v>41915</v>
      </c>
      <c r="B6611" s="90">
        <v>0.20833333333333334</v>
      </c>
      <c r="C6611" s="91">
        <f t="shared" si="206"/>
        <v>41915.208333333336</v>
      </c>
      <c r="D6611" s="91">
        <f t="shared" si="207"/>
        <v>41915.166666666672</v>
      </c>
      <c r="E6611" s="88" t="s">
        <v>142</v>
      </c>
      <c r="F6611" s="88">
        <v>9.7131100000000004</v>
      </c>
      <c r="G6611" s="88">
        <v>3.0987300000000002</v>
      </c>
      <c r="H6611" s="88">
        <v>13.00118</v>
      </c>
      <c r="I6611" s="88">
        <v>23.187629999999999</v>
      </c>
      <c r="J6611" s="88">
        <v>15.203900000000001</v>
      </c>
    </row>
    <row r="6612" spans="1:10">
      <c r="A6612" s="89">
        <v>41915</v>
      </c>
      <c r="B6612" s="90">
        <v>0.25</v>
      </c>
      <c r="C6612" s="91">
        <f t="shared" si="206"/>
        <v>41915.25</v>
      </c>
      <c r="D6612" s="91">
        <f t="shared" si="207"/>
        <v>41915.208333333336</v>
      </c>
      <c r="E6612" s="88" t="s">
        <v>142</v>
      </c>
      <c r="F6612" s="88">
        <v>10.597160000000001</v>
      </c>
      <c r="G6612" s="88">
        <v>5.5978899999999996</v>
      </c>
      <c r="H6612" s="88">
        <v>7.4472800000000001</v>
      </c>
      <c r="I6612" s="88">
        <v>30.532579999999999</v>
      </c>
      <c r="J6612" s="88">
        <v>23.228750000000002</v>
      </c>
    </row>
    <row r="6613" spans="1:10">
      <c r="A6613" s="89">
        <v>41915</v>
      </c>
      <c r="B6613" s="90">
        <v>0.29166666666666669</v>
      </c>
      <c r="C6613" s="91">
        <f t="shared" si="206"/>
        <v>41915.291666666664</v>
      </c>
      <c r="D6613" s="91">
        <f t="shared" si="207"/>
        <v>41915.25</v>
      </c>
      <c r="E6613" s="88" t="s">
        <v>142</v>
      </c>
      <c r="F6613" s="88">
        <v>11.059990000000001</v>
      </c>
      <c r="G6613" s="88">
        <v>6.4479899999999999</v>
      </c>
      <c r="H6613" s="88">
        <v>7.3994600000000004</v>
      </c>
      <c r="I6613" s="88">
        <v>40.148629999999997</v>
      </c>
      <c r="J6613" s="88">
        <v>14.372920000000001</v>
      </c>
    </row>
    <row r="6614" spans="1:10">
      <c r="A6614" s="89">
        <v>41915</v>
      </c>
      <c r="B6614" s="90">
        <v>0.33333333333333331</v>
      </c>
      <c r="C6614" s="91">
        <f t="shared" si="206"/>
        <v>41915.333333333336</v>
      </c>
      <c r="D6614" s="91">
        <f t="shared" si="207"/>
        <v>41915.291666666672</v>
      </c>
      <c r="E6614" s="88" t="s">
        <v>142</v>
      </c>
      <c r="F6614" s="88">
        <v>16.467580000000002</v>
      </c>
      <c r="G6614" s="88">
        <v>3.6992500000000001</v>
      </c>
      <c r="H6614" s="88">
        <v>11.561540000000001</v>
      </c>
      <c r="I6614" s="88">
        <v>31.734110000000001</v>
      </c>
      <c r="J6614" s="88">
        <v>8.8032400000000006</v>
      </c>
    </row>
    <row r="6615" spans="1:10">
      <c r="A6615" s="89">
        <v>41915</v>
      </c>
      <c r="B6615" s="90">
        <v>0.375</v>
      </c>
      <c r="C6615" s="91">
        <f t="shared" si="206"/>
        <v>41915.375</v>
      </c>
      <c r="D6615" s="91">
        <f t="shared" si="207"/>
        <v>41915.333333333336</v>
      </c>
      <c r="E6615" s="88" t="s">
        <v>142</v>
      </c>
      <c r="F6615" s="88">
        <v>16.090340000000001</v>
      </c>
      <c r="G6615" s="88">
        <v>4.1505999999999998</v>
      </c>
      <c r="H6615" s="88">
        <v>10.38679</v>
      </c>
      <c r="I6615" s="88">
        <v>30.503900000000002</v>
      </c>
      <c r="J6615" s="88">
        <v>8.4145199999999996</v>
      </c>
    </row>
    <row r="6616" spans="1:10">
      <c r="A6616" s="89">
        <v>41915</v>
      </c>
      <c r="B6616" s="90">
        <v>0.41666666666666669</v>
      </c>
      <c r="C6616" s="91">
        <f t="shared" si="206"/>
        <v>41915.416666666664</v>
      </c>
      <c r="D6616" s="91">
        <f t="shared" si="207"/>
        <v>41915.375</v>
      </c>
      <c r="E6616" s="88" t="s">
        <v>142</v>
      </c>
      <c r="F6616" s="88">
        <v>15.329639999999999</v>
      </c>
      <c r="G6616" s="88">
        <v>5.5998000000000001</v>
      </c>
      <c r="H6616" s="88">
        <v>6.4307800000000004</v>
      </c>
      <c r="I6616" s="88">
        <v>24.388680000000001</v>
      </c>
      <c r="J6616" s="88">
        <v>4.1510800000000003</v>
      </c>
    </row>
    <row r="6617" spans="1:10">
      <c r="A6617" s="89">
        <v>41915</v>
      </c>
      <c r="B6617" s="90">
        <v>0.45833333333333331</v>
      </c>
      <c r="C6617" s="91">
        <f t="shared" si="206"/>
        <v>41915.458333333336</v>
      </c>
      <c r="D6617" s="91">
        <f t="shared" si="207"/>
        <v>41915.416666666672</v>
      </c>
      <c r="E6617" s="88" t="s">
        <v>142</v>
      </c>
      <c r="F6617" s="88">
        <v>12.74108</v>
      </c>
      <c r="G6617" s="88">
        <v>3.8498600000000001</v>
      </c>
      <c r="H6617" s="88">
        <v>5.2000900000000003</v>
      </c>
      <c r="I6617" s="88">
        <v>22.680340000000001</v>
      </c>
      <c r="J6617" s="88">
        <v>3.9603100000000002</v>
      </c>
    </row>
    <row r="6618" spans="1:10">
      <c r="A6618" s="89">
        <v>41915</v>
      </c>
      <c r="B6618" s="90">
        <v>0.5</v>
      </c>
      <c r="C6618" s="91">
        <f t="shared" si="206"/>
        <v>41915.5</v>
      </c>
      <c r="D6618" s="91">
        <f t="shared" si="207"/>
        <v>41915.458333333336</v>
      </c>
      <c r="E6618" s="88" t="s">
        <v>142</v>
      </c>
      <c r="G6618" s="88">
        <v>3.84843</v>
      </c>
      <c r="H6618" s="88">
        <v>5.1895699999999998</v>
      </c>
      <c r="I6618" s="88">
        <v>21.09918</v>
      </c>
      <c r="J6618" s="88">
        <v>3.6246700000000001</v>
      </c>
    </row>
    <row r="6619" spans="1:10">
      <c r="A6619" s="89">
        <v>41915</v>
      </c>
      <c r="B6619" s="90">
        <v>0.54166666666666663</v>
      </c>
      <c r="C6619" s="91">
        <f t="shared" si="206"/>
        <v>41915.541666666664</v>
      </c>
      <c r="D6619" s="91">
        <f t="shared" si="207"/>
        <v>41915.5</v>
      </c>
      <c r="E6619" s="88" t="s">
        <v>142</v>
      </c>
      <c r="G6619" s="88">
        <v>4.6492899999999997</v>
      </c>
      <c r="H6619" s="88">
        <v>3.9889999999999999</v>
      </c>
      <c r="I6619" s="88">
        <v>23.258870000000002</v>
      </c>
      <c r="J6619" s="88">
        <v>3.6753499999999999</v>
      </c>
    </row>
    <row r="6620" spans="1:10">
      <c r="A6620" s="89">
        <v>41915</v>
      </c>
      <c r="B6620" s="90">
        <v>0.58333333333333337</v>
      </c>
      <c r="C6620" s="91">
        <f t="shared" si="206"/>
        <v>41915.583333333336</v>
      </c>
      <c r="D6620" s="91">
        <f t="shared" si="207"/>
        <v>41915.541666666672</v>
      </c>
      <c r="E6620" s="88" t="s">
        <v>142</v>
      </c>
      <c r="G6620" s="88">
        <v>4.5503200000000001</v>
      </c>
      <c r="H6620" s="88">
        <v>4.4776400000000001</v>
      </c>
      <c r="I6620" s="88">
        <v>27.631319999999999</v>
      </c>
      <c r="J6620" s="88">
        <v>5.3679100000000002</v>
      </c>
    </row>
    <row r="6621" spans="1:10">
      <c r="A6621" s="89">
        <v>41915</v>
      </c>
      <c r="B6621" s="90">
        <v>0.625</v>
      </c>
      <c r="C6621" s="91">
        <f t="shared" si="206"/>
        <v>41915.625</v>
      </c>
      <c r="D6621" s="91">
        <f t="shared" si="207"/>
        <v>41915.583333333336</v>
      </c>
      <c r="E6621" s="88" t="s">
        <v>142</v>
      </c>
      <c r="G6621" s="88">
        <v>5.30002</v>
      </c>
      <c r="H6621" s="88">
        <v>3.80396</v>
      </c>
      <c r="I6621" s="88">
        <v>25.312419999999999</v>
      </c>
      <c r="J6621" s="88">
        <v>9.3177000000000003</v>
      </c>
    </row>
    <row r="6622" spans="1:10">
      <c r="A6622" s="89">
        <v>41915</v>
      </c>
      <c r="B6622" s="90">
        <v>0.66666666666666663</v>
      </c>
      <c r="C6622" s="91">
        <f t="shared" si="206"/>
        <v>41915.666666666664</v>
      </c>
      <c r="D6622" s="91">
        <f t="shared" si="207"/>
        <v>41915.625</v>
      </c>
      <c r="E6622" s="88" t="s">
        <v>142</v>
      </c>
      <c r="F6622" s="88">
        <v>16.971530000000001</v>
      </c>
      <c r="G6622" s="88">
        <v>5.59884</v>
      </c>
      <c r="H6622" s="88">
        <v>3.80253</v>
      </c>
      <c r="I6622" s="88">
        <v>24.00188</v>
      </c>
      <c r="J6622" s="88">
        <v>15.25362</v>
      </c>
    </row>
    <row r="6623" spans="1:10">
      <c r="A6623" s="89">
        <v>41915</v>
      </c>
      <c r="B6623" s="90">
        <v>0.70833333333333337</v>
      </c>
      <c r="C6623" s="91">
        <f t="shared" si="206"/>
        <v>41915.708333333336</v>
      </c>
      <c r="D6623" s="91">
        <f t="shared" si="207"/>
        <v>41915.666666666672</v>
      </c>
      <c r="E6623" s="88" t="s">
        <v>142</v>
      </c>
      <c r="F6623" s="88">
        <v>17.706880000000002</v>
      </c>
      <c r="G6623" s="88">
        <v>6.6970999999999998</v>
      </c>
      <c r="H6623" s="88">
        <v>4.8591800000000003</v>
      </c>
      <c r="I6623" s="88">
        <v>25.7805</v>
      </c>
      <c r="J6623" s="88">
        <v>22.639700000000001</v>
      </c>
    </row>
    <row r="6624" spans="1:10">
      <c r="A6624" s="89">
        <v>41915</v>
      </c>
      <c r="B6624" s="90">
        <v>0.75</v>
      </c>
      <c r="C6624" s="91">
        <f t="shared" si="206"/>
        <v>41915.75</v>
      </c>
      <c r="D6624" s="91">
        <f t="shared" si="207"/>
        <v>41915.708333333336</v>
      </c>
      <c r="E6624" s="88" t="s">
        <v>142</v>
      </c>
      <c r="F6624" s="88">
        <v>17.423349999999999</v>
      </c>
      <c r="G6624" s="88">
        <v>7.1967400000000001</v>
      </c>
      <c r="H6624" s="88">
        <v>5.8546399999999998</v>
      </c>
      <c r="I6624" s="88">
        <v>41.431919999999998</v>
      </c>
      <c r="J6624" s="88">
        <v>19.831669999999999</v>
      </c>
    </row>
    <row r="6625" spans="1:10">
      <c r="A6625" s="89">
        <v>41915</v>
      </c>
      <c r="B6625" s="90">
        <v>0.79166666666666663</v>
      </c>
      <c r="C6625" s="91">
        <f t="shared" si="206"/>
        <v>41915.791666666664</v>
      </c>
      <c r="D6625" s="91">
        <f t="shared" si="207"/>
        <v>41915.75</v>
      </c>
      <c r="E6625" s="88" t="s">
        <v>142</v>
      </c>
      <c r="F6625" s="88">
        <v>21.752300000000002</v>
      </c>
      <c r="G6625" s="88">
        <v>8.3954000000000004</v>
      </c>
      <c r="H6625" s="88">
        <v>9.9822900000000008</v>
      </c>
      <c r="I6625" s="88">
        <v>46.327440000000003</v>
      </c>
      <c r="J6625" s="88">
        <v>16.294979999999999</v>
      </c>
    </row>
    <row r="6626" spans="1:10">
      <c r="A6626" s="89">
        <v>41915</v>
      </c>
      <c r="B6626" s="90">
        <v>0.83333333333333337</v>
      </c>
      <c r="C6626" s="91">
        <f t="shared" si="206"/>
        <v>41915.833333333336</v>
      </c>
      <c r="D6626" s="91">
        <f t="shared" si="207"/>
        <v>41915.791666666672</v>
      </c>
      <c r="E6626" s="88" t="s">
        <v>142</v>
      </c>
      <c r="F6626" s="88">
        <v>13.33778</v>
      </c>
      <c r="G6626" s="88">
        <v>8.4451199999999993</v>
      </c>
      <c r="H6626" s="88">
        <v>16.060700000000001</v>
      </c>
      <c r="I6626" s="88">
        <v>46.334139999999998</v>
      </c>
      <c r="J6626" s="88">
        <v>10.047319999999999</v>
      </c>
    </row>
    <row r="6627" spans="1:10">
      <c r="A6627" s="89">
        <v>41915</v>
      </c>
      <c r="B6627" s="90">
        <v>0.875</v>
      </c>
      <c r="C6627" s="91">
        <f t="shared" si="206"/>
        <v>41915.875</v>
      </c>
      <c r="D6627" s="91">
        <f t="shared" si="207"/>
        <v>41915.833333333336</v>
      </c>
      <c r="E6627" s="88" t="s">
        <v>142</v>
      </c>
      <c r="F6627" s="88">
        <v>11.354509999999999</v>
      </c>
      <c r="G6627" s="88">
        <v>10.14486</v>
      </c>
      <c r="H6627" s="88">
        <v>22.026260000000001</v>
      </c>
      <c r="I6627" s="88">
        <v>46.028619999999997</v>
      </c>
      <c r="J6627" s="88">
        <v>8.0865299999999998</v>
      </c>
    </row>
    <row r="6628" spans="1:10">
      <c r="A6628" s="89">
        <v>41915</v>
      </c>
      <c r="B6628" s="90">
        <v>0.91666666666666663</v>
      </c>
      <c r="C6628" s="91">
        <f t="shared" si="206"/>
        <v>41915.916666666664</v>
      </c>
      <c r="D6628" s="91">
        <f t="shared" si="207"/>
        <v>41915.875</v>
      </c>
      <c r="E6628" s="88" t="s">
        <v>142</v>
      </c>
      <c r="F6628" s="88">
        <v>11.634219999999999</v>
      </c>
      <c r="G6628" s="88">
        <v>12.29355</v>
      </c>
      <c r="H6628" s="88">
        <v>14.82666</v>
      </c>
      <c r="I6628" s="88">
        <v>30.741050000000001</v>
      </c>
      <c r="J6628" s="88">
        <v>10.0717</v>
      </c>
    </row>
    <row r="6629" spans="1:10">
      <c r="A6629" s="89">
        <v>41915</v>
      </c>
      <c r="B6629" s="90">
        <v>0.95833333333333337</v>
      </c>
      <c r="C6629" s="91">
        <f t="shared" si="206"/>
        <v>41915.958333333336</v>
      </c>
      <c r="D6629" s="91">
        <f t="shared" si="207"/>
        <v>41915.916666666672</v>
      </c>
      <c r="E6629" s="88" t="s">
        <v>142</v>
      </c>
      <c r="F6629" s="88">
        <v>5.8971900000000002</v>
      </c>
      <c r="G6629" s="88">
        <v>15.791029999999999</v>
      </c>
      <c r="H6629" s="88">
        <v>10.810409999999999</v>
      </c>
      <c r="I6629" s="88">
        <v>19.51802</v>
      </c>
      <c r="J6629" s="88">
        <v>7.2139499999999996</v>
      </c>
    </row>
    <row r="6630" spans="1:10">
      <c r="A6630" s="89">
        <v>41915</v>
      </c>
      <c r="B6630" s="92">
        <v>1</v>
      </c>
      <c r="C6630" s="91">
        <f t="shared" si="206"/>
        <v>41916</v>
      </c>
      <c r="D6630" s="91">
        <f t="shared" si="207"/>
        <v>41915.958333333336</v>
      </c>
      <c r="E6630" s="88" t="s">
        <v>142</v>
      </c>
      <c r="F6630" s="88">
        <v>3.2866300000000002</v>
      </c>
      <c r="G6630" s="88">
        <v>11.49413</v>
      </c>
      <c r="H6630" s="88">
        <v>9.5711099999999991</v>
      </c>
      <c r="I6630" s="88">
        <v>14.99161</v>
      </c>
      <c r="J6630" s="88">
        <v>4.7936800000000002</v>
      </c>
    </row>
    <row r="6631" spans="1:10">
      <c r="A6631" s="89">
        <v>41916</v>
      </c>
      <c r="B6631" s="90">
        <v>4.1666666666666664E-2</v>
      </c>
      <c r="C6631" s="91">
        <f t="shared" si="206"/>
        <v>41916.041666666664</v>
      </c>
      <c r="D6631" s="91">
        <f t="shared" si="207"/>
        <v>41916</v>
      </c>
      <c r="E6631" s="88" t="s">
        <v>142</v>
      </c>
      <c r="F6631" s="88">
        <v>2.23061</v>
      </c>
      <c r="G6631" s="88">
        <v>8.5947800000000001</v>
      </c>
      <c r="H6631" s="88">
        <v>8.8268299999999993</v>
      </c>
      <c r="I6631" s="88">
        <v>14.352679999999999</v>
      </c>
      <c r="J6631" s="88">
        <v>3.9866100000000002</v>
      </c>
    </row>
    <row r="6632" spans="1:10">
      <c r="A6632" s="89">
        <v>41916</v>
      </c>
      <c r="B6632" s="90">
        <v>8.3333333333333329E-2</v>
      </c>
      <c r="C6632" s="91">
        <f t="shared" si="206"/>
        <v>41916.083333333336</v>
      </c>
      <c r="D6632" s="91">
        <f t="shared" si="207"/>
        <v>41916.041666666672</v>
      </c>
      <c r="E6632" s="88" t="s">
        <v>142</v>
      </c>
      <c r="F6632" s="88">
        <v>6.1668599999999998</v>
      </c>
      <c r="G6632" s="88">
        <v>5.8971900000000002</v>
      </c>
      <c r="I6632" s="88">
        <v>15.69971</v>
      </c>
      <c r="J6632" s="88">
        <v>3.31006</v>
      </c>
    </row>
    <row r="6633" spans="1:10">
      <c r="A6633" s="89">
        <v>41916</v>
      </c>
      <c r="B6633" s="90">
        <v>0.125</v>
      </c>
      <c r="C6633" s="91">
        <f t="shared" si="206"/>
        <v>41916.125</v>
      </c>
      <c r="D6633" s="91">
        <f t="shared" si="207"/>
        <v>41916.083333333336</v>
      </c>
      <c r="E6633" s="88" t="s">
        <v>142</v>
      </c>
      <c r="F6633" s="88">
        <v>0.46187</v>
      </c>
      <c r="G6633" s="88">
        <v>5.9464399999999999</v>
      </c>
      <c r="H6633" s="88">
        <v>7.6877700000000004</v>
      </c>
      <c r="I6633" s="88">
        <v>9.9741700000000009</v>
      </c>
      <c r="J6633" s="88">
        <v>3.5314299999999998</v>
      </c>
    </row>
    <row r="6634" spans="1:10">
      <c r="A6634" s="89">
        <v>41916</v>
      </c>
      <c r="B6634" s="90">
        <v>0.16666666666666666</v>
      </c>
      <c r="C6634" s="91">
        <f t="shared" si="206"/>
        <v>41916.166666666664</v>
      </c>
      <c r="D6634" s="91">
        <f t="shared" si="207"/>
        <v>41916.125</v>
      </c>
      <c r="E6634" s="88" t="s">
        <v>142</v>
      </c>
      <c r="F6634" s="88">
        <v>1.3789100000000001</v>
      </c>
      <c r="G6634" s="88">
        <v>7.6461800000000002</v>
      </c>
      <c r="H6634" s="88">
        <v>5.6184500000000002</v>
      </c>
      <c r="I6634" s="88">
        <v>10.999739999999999</v>
      </c>
      <c r="J6634" s="88">
        <v>4.0831900000000001</v>
      </c>
    </row>
    <row r="6635" spans="1:10">
      <c r="A6635" s="89">
        <v>41916</v>
      </c>
      <c r="B6635" s="90">
        <v>0.20833333333333334</v>
      </c>
      <c r="C6635" s="91">
        <f t="shared" si="206"/>
        <v>41916.208333333336</v>
      </c>
      <c r="D6635" s="91">
        <f t="shared" si="207"/>
        <v>41916.166666666672</v>
      </c>
      <c r="E6635" s="88" t="s">
        <v>142</v>
      </c>
      <c r="F6635" s="88">
        <v>0.57423000000000002</v>
      </c>
      <c r="G6635" s="88">
        <v>8.2954699999999999</v>
      </c>
      <c r="H6635" s="88">
        <v>5.1460600000000003</v>
      </c>
      <c r="I6635" s="88">
        <v>16.305019999999999</v>
      </c>
      <c r="J6635" s="88">
        <v>5.0738599999999998</v>
      </c>
    </row>
    <row r="6636" spans="1:10">
      <c r="A6636" s="89">
        <v>41916</v>
      </c>
      <c r="B6636" s="90">
        <v>0.25</v>
      </c>
      <c r="C6636" s="91">
        <f t="shared" si="206"/>
        <v>41916.25</v>
      </c>
      <c r="D6636" s="91">
        <f t="shared" si="207"/>
        <v>41916.208333333336</v>
      </c>
      <c r="E6636" s="88" t="s">
        <v>142</v>
      </c>
      <c r="F6636" s="88">
        <v>1.5276099999999999</v>
      </c>
      <c r="G6636" s="88">
        <v>8.2452699999999997</v>
      </c>
      <c r="H6636" s="88">
        <v>5.0279600000000002</v>
      </c>
      <c r="I6636" s="88">
        <v>17.783860000000001</v>
      </c>
      <c r="J6636" s="88">
        <v>8.6822700000000008</v>
      </c>
    </row>
    <row r="6637" spans="1:10">
      <c r="A6637" s="89">
        <v>41916</v>
      </c>
      <c r="B6637" s="90">
        <v>0.29166666666666669</v>
      </c>
      <c r="C6637" s="91">
        <f t="shared" si="206"/>
        <v>41916.291666666664</v>
      </c>
      <c r="D6637" s="91">
        <f t="shared" si="207"/>
        <v>41916.25</v>
      </c>
      <c r="E6637" s="88" t="s">
        <v>142</v>
      </c>
      <c r="F6637" s="88">
        <v>3.6347100000000001</v>
      </c>
      <c r="G6637" s="88">
        <v>2.3992300000000002</v>
      </c>
      <c r="H6637" s="88">
        <v>6.0415900000000002</v>
      </c>
      <c r="I6637" s="88">
        <v>19.204370000000001</v>
      </c>
      <c r="J6637" s="88">
        <v>3.8359999999999999</v>
      </c>
    </row>
    <row r="6638" spans="1:10">
      <c r="A6638" s="89">
        <v>41916</v>
      </c>
      <c r="B6638" s="90">
        <v>0.33333333333333331</v>
      </c>
      <c r="C6638" s="91">
        <f t="shared" si="206"/>
        <v>41916.333333333336</v>
      </c>
      <c r="D6638" s="91">
        <f t="shared" si="207"/>
        <v>41916.291666666672</v>
      </c>
      <c r="E6638" s="88" t="s">
        <v>142</v>
      </c>
      <c r="F6638" s="88">
        <v>13.906739999999999</v>
      </c>
      <c r="G6638" s="88">
        <v>2.2490999999999999</v>
      </c>
      <c r="H6638" s="88">
        <v>7.7504099999999996</v>
      </c>
      <c r="I6638" s="88">
        <v>23.88569</v>
      </c>
      <c r="J6638" s="88">
        <v>6.3939700000000004</v>
      </c>
    </row>
    <row r="6639" spans="1:10">
      <c r="A6639" s="89">
        <v>41916</v>
      </c>
      <c r="B6639" s="90">
        <v>0.375</v>
      </c>
      <c r="C6639" s="91">
        <f t="shared" si="206"/>
        <v>41916.375</v>
      </c>
      <c r="D6639" s="91">
        <f t="shared" si="207"/>
        <v>41916.333333333336</v>
      </c>
      <c r="E6639" s="88" t="s">
        <v>142</v>
      </c>
      <c r="F6639" s="88">
        <v>27.350180000000002</v>
      </c>
      <c r="G6639" s="88">
        <v>2.6492900000000001</v>
      </c>
      <c r="H6639" s="88">
        <v>5.2072599999999998</v>
      </c>
      <c r="I6639" s="88">
        <v>32.106090000000002</v>
      </c>
      <c r="J6639" s="88">
        <v>10.92324</v>
      </c>
    </row>
    <row r="6640" spans="1:10">
      <c r="A6640" s="89">
        <v>41916</v>
      </c>
      <c r="B6640" s="90">
        <v>0.41666666666666669</v>
      </c>
      <c r="C6640" s="91">
        <f t="shared" si="206"/>
        <v>41916.416666666664</v>
      </c>
      <c r="D6640" s="91">
        <f t="shared" si="207"/>
        <v>41916.375</v>
      </c>
      <c r="E6640" s="88" t="s">
        <v>142</v>
      </c>
      <c r="F6640" s="88">
        <v>26.789819999999999</v>
      </c>
      <c r="G6640" s="88">
        <v>3.74898</v>
      </c>
      <c r="H6640" s="88">
        <v>6.7501699999999998</v>
      </c>
      <c r="I6640" s="88">
        <v>31.304279999999999</v>
      </c>
      <c r="J6640" s="88">
        <v>9.2105999999999995</v>
      </c>
    </row>
    <row r="6641" spans="1:10">
      <c r="A6641" s="89">
        <v>41916</v>
      </c>
      <c r="B6641" s="90">
        <v>0.45833333333333331</v>
      </c>
      <c r="C6641" s="91">
        <f t="shared" si="206"/>
        <v>41916.458333333336</v>
      </c>
      <c r="D6641" s="91">
        <f t="shared" si="207"/>
        <v>41916.416666666672</v>
      </c>
      <c r="E6641" s="88" t="s">
        <v>142</v>
      </c>
      <c r="F6641" s="88">
        <v>17.806809999999999</v>
      </c>
      <c r="G6641" s="88">
        <v>4.19794</v>
      </c>
      <c r="H6641" s="88">
        <v>9.3511699999999998</v>
      </c>
      <c r="I6641" s="88">
        <v>32.770690000000002</v>
      </c>
      <c r="J6641" s="88">
        <v>7.3406500000000001</v>
      </c>
    </row>
    <row r="6642" spans="1:10">
      <c r="A6642" s="89">
        <v>41916</v>
      </c>
      <c r="B6642" s="90">
        <v>0.5</v>
      </c>
      <c r="C6642" s="91">
        <f t="shared" si="206"/>
        <v>41916.5</v>
      </c>
      <c r="D6642" s="91">
        <f t="shared" si="207"/>
        <v>41916.458333333336</v>
      </c>
      <c r="E6642" s="88" t="s">
        <v>142</v>
      </c>
      <c r="F6642" s="88">
        <v>8.7434700000000003</v>
      </c>
      <c r="G6642" s="88">
        <v>3.49844</v>
      </c>
      <c r="H6642" s="88">
        <v>9.2321200000000001</v>
      </c>
      <c r="I6642" s="88">
        <v>42.462760000000003</v>
      </c>
      <c r="J6642" s="88">
        <v>9.6590799999999994</v>
      </c>
    </row>
    <row r="6643" spans="1:10">
      <c r="A6643" s="89">
        <v>41916</v>
      </c>
      <c r="B6643" s="90">
        <v>0.54166666666666663</v>
      </c>
      <c r="C6643" s="91">
        <f t="shared" si="206"/>
        <v>41916.541666666664</v>
      </c>
      <c r="D6643" s="91">
        <f t="shared" si="207"/>
        <v>41916.5</v>
      </c>
      <c r="E6643" s="88" t="s">
        <v>142</v>
      </c>
      <c r="F6643" s="88">
        <v>4.7496900000000002</v>
      </c>
      <c r="G6643" s="88">
        <v>4.5488799999999996</v>
      </c>
      <c r="H6643" s="88">
        <v>8.1663800000000002</v>
      </c>
      <c r="I6643" s="88">
        <v>40.690350000000002</v>
      </c>
      <c r="J6643" s="88">
        <v>7.3210499999999996</v>
      </c>
    </row>
    <row r="6644" spans="1:10">
      <c r="A6644" s="89">
        <v>41916</v>
      </c>
      <c r="B6644" s="90">
        <v>0.58333333333333337</v>
      </c>
      <c r="C6644" s="91">
        <f t="shared" si="206"/>
        <v>41916.583333333336</v>
      </c>
      <c r="D6644" s="91">
        <f t="shared" si="207"/>
        <v>41916.541666666672</v>
      </c>
      <c r="E6644" s="88" t="s">
        <v>142</v>
      </c>
      <c r="F6644" s="88">
        <v>5.6820399999999998</v>
      </c>
      <c r="G6644" s="88">
        <v>3.6490499999999999</v>
      </c>
      <c r="H6644" s="88">
        <v>10.90794</v>
      </c>
      <c r="I6644" s="88">
        <v>41.025039999999997</v>
      </c>
      <c r="J6644" s="88">
        <v>6.2959500000000004</v>
      </c>
    </row>
    <row r="6645" spans="1:10">
      <c r="A6645" s="89">
        <v>41916</v>
      </c>
      <c r="B6645" s="90">
        <v>0.625</v>
      </c>
      <c r="C6645" s="91">
        <f t="shared" si="206"/>
        <v>41916.625</v>
      </c>
      <c r="D6645" s="91">
        <f t="shared" si="207"/>
        <v>41916.583333333336</v>
      </c>
      <c r="E6645" s="88" t="s">
        <v>142</v>
      </c>
      <c r="F6645" s="88">
        <v>4.6784499999999998</v>
      </c>
      <c r="G6645" s="88">
        <v>3.9990399999999999</v>
      </c>
      <c r="H6645" s="88">
        <v>9.22255</v>
      </c>
      <c r="I6645" s="88">
        <v>44.808439999999997</v>
      </c>
      <c r="J6645" s="88">
        <v>8.4207400000000003</v>
      </c>
    </row>
    <row r="6646" spans="1:10">
      <c r="A6646" s="89">
        <v>41916</v>
      </c>
      <c r="B6646" s="90">
        <v>0.66666666666666663</v>
      </c>
      <c r="C6646" s="91">
        <f t="shared" si="206"/>
        <v>41916.666666666664</v>
      </c>
      <c r="D6646" s="91">
        <f t="shared" si="207"/>
        <v>41916.625</v>
      </c>
      <c r="E6646" s="88" t="s">
        <v>142</v>
      </c>
      <c r="F6646" s="88">
        <v>8.2514800000000008</v>
      </c>
      <c r="G6646" s="88">
        <v>4.0980100000000004</v>
      </c>
      <c r="H6646" s="88">
        <v>9.3353900000000003</v>
      </c>
      <c r="I6646" s="88">
        <v>33.605490000000003</v>
      </c>
      <c r="J6646" s="88">
        <v>10.30742</v>
      </c>
    </row>
    <row r="6647" spans="1:10">
      <c r="A6647" s="89">
        <v>41916</v>
      </c>
      <c r="B6647" s="90">
        <v>0.70833333333333337</v>
      </c>
      <c r="C6647" s="91">
        <f t="shared" si="206"/>
        <v>41916.708333333336</v>
      </c>
      <c r="D6647" s="91">
        <f t="shared" si="207"/>
        <v>41916.666666666672</v>
      </c>
      <c r="E6647" s="88" t="s">
        <v>142</v>
      </c>
      <c r="F6647" s="88">
        <v>13.677720000000001</v>
      </c>
      <c r="G6647" s="88">
        <v>3.14941</v>
      </c>
      <c r="H6647" s="88">
        <v>6.2849500000000003</v>
      </c>
      <c r="I6647" s="88">
        <v>36.843359999999997</v>
      </c>
      <c r="J6647" s="88">
        <v>24.068809999999999</v>
      </c>
    </row>
    <row r="6648" spans="1:10">
      <c r="A6648" s="89">
        <v>41916</v>
      </c>
      <c r="B6648" s="90">
        <v>0.75</v>
      </c>
      <c r="C6648" s="91">
        <f t="shared" si="206"/>
        <v>41916.75</v>
      </c>
      <c r="D6648" s="91">
        <f t="shared" si="207"/>
        <v>41916.708333333336</v>
      </c>
      <c r="E6648" s="88" t="s">
        <v>142</v>
      </c>
      <c r="F6648" s="88">
        <v>21.07527</v>
      </c>
      <c r="G6648" s="88">
        <v>3.0489999999999999</v>
      </c>
      <c r="H6648" s="88">
        <v>8.4537300000000002</v>
      </c>
      <c r="I6648" s="88">
        <v>36.020980000000002</v>
      </c>
      <c r="J6648" s="88">
        <v>21.721219999999999</v>
      </c>
    </row>
    <row r="6649" spans="1:10">
      <c r="A6649" s="89">
        <v>41916</v>
      </c>
      <c r="B6649" s="90">
        <v>0.79166666666666663</v>
      </c>
      <c r="C6649" s="91">
        <f t="shared" si="206"/>
        <v>41916.791666666664</v>
      </c>
      <c r="D6649" s="91">
        <f t="shared" si="207"/>
        <v>41916.75</v>
      </c>
      <c r="E6649" s="88" t="s">
        <v>142</v>
      </c>
      <c r="F6649" s="88">
        <v>35.834029999999998</v>
      </c>
      <c r="G6649" s="88">
        <v>4.7984600000000004</v>
      </c>
      <c r="H6649" s="88">
        <v>10.22662</v>
      </c>
      <c r="I6649" s="88">
        <v>41.360680000000002</v>
      </c>
      <c r="J6649" s="88">
        <v>20.805610000000001</v>
      </c>
    </row>
    <row r="6650" spans="1:10">
      <c r="A6650" s="89">
        <v>41916</v>
      </c>
      <c r="B6650" s="90">
        <v>0.83333333333333337</v>
      </c>
      <c r="C6650" s="91">
        <f t="shared" si="206"/>
        <v>41916.833333333336</v>
      </c>
      <c r="D6650" s="91">
        <f t="shared" si="207"/>
        <v>41916.791666666672</v>
      </c>
      <c r="E6650" s="88" t="s">
        <v>142</v>
      </c>
      <c r="F6650" s="88">
        <v>27.12499</v>
      </c>
      <c r="G6650" s="88">
        <v>5.1972199999999997</v>
      </c>
      <c r="H6650" s="88">
        <v>10.75733</v>
      </c>
      <c r="I6650" s="88">
        <v>52.086939999999998</v>
      </c>
      <c r="J6650" s="88">
        <v>17.45778</v>
      </c>
    </row>
    <row r="6651" spans="1:10">
      <c r="A6651" s="89">
        <v>41916</v>
      </c>
      <c r="B6651" s="90">
        <v>0.875</v>
      </c>
      <c r="C6651" s="91">
        <f t="shared" si="206"/>
        <v>41916.875</v>
      </c>
      <c r="D6651" s="91">
        <f t="shared" si="207"/>
        <v>41916.833333333336</v>
      </c>
      <c r="E6651" s="88" t="s">
        <v>142</v>
      </c>
      <c r="F6651" s="88">
        <v>21.524709999999999</v>
      </c>
      <c r="G6651" s="88">
        <v>4.89839</v>
      </c>
      <c r="H6651" s="88">
        <v>14.29355</v>
      </c>
      <c r="I6651" s="88">
        <v>60.836150000000004</v>
      </c>
      <c r="J6651" s="88">
        <v>15.568709999999999</v>
      </c>
    </row>
    <row r="6652" spans="1:10">
      <c r="A6652" s="89">
        <v>41916</v>
      </c>
      <c r="B6652" s="90">
        <v>0.91666666666666663</v>
      </c>
      <c r="C6652" s="91">
        <f t="shared" si="206"/>
        <v>41916.916666666664</v>
      </c>
      <c r="D6652" s="91">
        <f t="shared" si="207"/>
        <v>41916.875</v>
      </c>
      <c r="E6652" s="88" t="s">
        <v>142</v>
      </c>
      <c r="F6652" s="88">
        <v>14.105639999999999</v>
      </c>
      <c r="G6652" s="88">
        <v>4.4996299999999998</v>
      </c>
      <c r="H6652" s="88">
        <v>19.959330000000001</v>
      </c>
      <c r="I6652" s="88">
        <v>48.081209999999999</v>
      </c>
      <c r="J6652" s="88">
        <v>17.901</v>
      </c>
    </row>
    <row r="6653" spans="1:10">
      <c r="A6653" s="89">
        <v>41916</v>
      </c>
      <c r="B6653" s="90">
        <v>0.95833333333333337</v>
      </c>
      <c r="C6653" s="91">
        <f t="shared" si="206"/>
        <v>41916.958333333336</v>
      </c>
      <c r="D6653" s="91">
        <f t="shared" si="207"/>
        <v>41916.916666666672</v>
      </c>
      <c r="E6653" s="88" t="s">
        <v>142</v>
      </c>
      <c r="F6653" s="88">
        <v>19.369319999999998</v>
      </c>
      <c r="G6653" s="88">
        <v>5.8484299999999996</v>
      </c>
      <c r="H6653" s="88">
        <v>21.731259999999999</v>
      </c>
      <c r="I6653" s="88">
        <v>49.588259999999998</v>
      </c>
      <c r="J6653" s="88">
        <v>12.009539999999999</v>
      </c>
    </row>
    <row r="6654" spans="1:10">
      <c r="A6654" s="89">
        <v>41916</v>
      </c>
      <c r="B6654" s="92">
        <v>1</v>
      </c>
      <c r="C6654" s="91">
        <f t="shared" si="206"/>
        <v>41917</v>
      </c>
      <c r="D6654" s="91">
        <f t="shared" si="207"/>
        <v>41916.958333333336</v>
      </c>
      <c r="E6654" s="88" t="s">
        <v>142</v>
      </c>
      <c r="F6654" s="88">
        <v>14.25243</v>
      </c>
      <c r="G6654" s="88">
        <v>4.8481899999999998</v>
      </c>
      <c r="H6654" s="88">
        <v>22.73676</v>
      </c>
      <c r="I6654" s="88">
        <v>42.782629999999997</v>
      </c>
      <c r="J6654" s="88">
        <v>11.46926</v>
      </c>
    </row>
    <row r="6655" spans="1:10">
      <c r="A6655" s="89">
        <v>41917</v>
      </c>
      <c r="B6655" s="90">
        <v>4.1666666666666664E-2</v>
      </c>
      <c r="C6655" s="91">
        <f t="shared" si="206"/>
        <v>41917.041666666664</v>
      </c>
      <c r="D6655" s="91">
        <f t="shared" si="207"/>
        <v>41917</v>
      </c>
      <c r="E6655" s="88" t="s">
        <v>142</v>
      </c>
      <c r="F6655" s="88">
        <v>4.3356399999999997</v>
      </c>
      <c r="G6655" s="88">
        <v>4.1373800000000003</v>
      </c>
      <c r="H6655" s="88">
        <v>24.095590000000001</v>
      </c>
      <c r="I6655" s="88">
        <v>46.337960000000002</v>
      </c>
      <c r="J6655" s="88">
        <v>18.99559</v>
      </c>
    </row>
    <row r="6656" spans="1:10">
      <c r="A6656" s="89">
        <v>41917</v>
      </c>
      <c r="B6656" s="90">
        <v>8.3333333333333329E-2</v>
      </c>
      <c r="C6656" s="91">
        <f t="shared" si="206"/>
        <v>41917.083333333336</v>
      </c>
      <c r="D6656" s="91">
        <f t="shared" si="207"/>
        <v>41917.041666666672</v>
      </c>
      <c r="E6656" s="88" t="s">
        <v>142</v>
      </c>
      <c r="F6656" s="88">
        <v>16.5962</v>
      </c>
      <c r="G6656" s="88">
        <v>3.3028900000000001</v>
      </c>
      <c r="I6656" s="88">
        <v>46.487780000000001</v>
      </c>
      <c r="J6656" s="88">
        <v>10.89312</v>
      </c>
    </row>
    <row r="6657" spans="1:10">
      <c r="A6657" s="89">
        <v>41917</v>
      </c>
      <c r="B6657" s="90">
        <v>0.125</v>
      </c>
      <c r="C6657" s="91">
        <f t="shared" si="206"/>
        <v>41917.125</v>
      </c>
      <c r="D6657" s="91">
        <f t="shared" si="207"/>
        <v>41917.083333333336</v>
      </c>
      <c r="E6657" s="88" t="s">
        <v>142</v>
      </c>
      <c r="F6657" s="88">
        <v>4.8816600000000001</v>
      </c>
      <c r="G6657" s="88">
        <v>2.7520899999999999</v>
      </c>
      <c r="H6657" s="88">
        <v>27.0504</v>
      </c>
      <c r="I6657" s="88">
        <v>43.47878</v>
      </c>
      <c r="J6657" s="88">
        <v>9.3712499999999999</v>
      </c>
    </row>
    <row r="6658" spans="1:10">
      <c r="A6658" s="89">
        <v>41917</v>
      </c>
      <c r="B6658" s="90">
        <v>0.16666666666666666</v>
      </c>
      <c r="C6658" s="91">
        <f t="shared" si="206"/>
        <v>41917.166666666664</v>
      </c>
      <c r="D6658" s="91">
        <f t="shared" si="207"/>
        <v>41917.125</v>
      </c>
      <c r="E6658" s="88" t="s">
        <v>142</v>
      </c>
      <c r="F6658" s="88">
        <v>12.62776</v>
      </c>
      <c r="G6658" s="88">
        <v>2.1032700000000002</v>
      </c>
      <c r="H6658" s="88">
        <v>19.609819999999999</v>
      </c>
      <c r="I6658" s="88">
        <v>37.98368</v>
      </c>
      <c r="J6658" s="88">
        <v>23.930160000000001</v>
      </c>
    </row>
    <row r="6659" spans="1:10">
      <c r="A6659" s="89">
        <v>41917</v>
      </c>
      <c r="B6659" s="90">
        <v>0.20833333333333334</v>
      </c>
      <c r="C6659" s="91">
        <f t="shared" si="206"/>
        <v>41917.208333333336</v>
      </c>
      <c r="D6659" s="91">
        <f t="shared" si="207"/>
        <v>41917.166666666672</v>
      </c>
      <c r="E6659" s="88" t="s">
        <v>142</v>
      </c>
      <c r="F6659" s="88">
        <v>16.010490000000001</v>
      </c>
      <c r="G6659" s="88">
        <v>2.2534000000000001</v>
      </c>
      <c r="H6659" s="88">
        <v>11.34352</v>
      </c>
      <c r="I6659" s="88">
        <v>36.39631</v>
      </c>
      <c r="J6659" s="88">
        <v>20.358080000000001</v>
      </c>
    </row>
    <row r="6660" spans="1:10">
      <c r="A6660" s="89">
        <v>41917</v>
      </c>
      <c r="B6660" s="90">
        <v>0.25</v>
      </c>
      <c r="C6660" s="91">
        <f t="shared" si="206"/>
        <v>41917.25</v>
      </c>
      <c r="D6660" s="91">
        <f t="shared" si="207"/>
        <v>41917.208333333336</v>
      </c>
      <c r="E6660" s="88" t="s">
        <v>142</v>
      </c>
      <c r="F6660" s="88">
        <v>13.18047</v>
      </c>
      <c r="G6660" s="88">
        <v>2.6540699999999999</v>
      </c>
      <c r="H6660" s="88">
        <v>9.7480100000000007</v>
      </c>
      <c r="I6660" s="88">
        <v>39.719760000000001</v>
      </c>
      <c r="J6660" s="88">
        <v>14.89551</v>
      </c>
    </row>
    <row r="6661" spans="1:10">
      <c r="A6661" s="89">
        <v>41917</v>
      </c>
      <c r="B6661" s="90">
        <v>0.29166666666666669</v>
      </c>
      <c r="C6661" s="91">
        <f t="shared" si="206"/>
        <v>41917.291666666664</v>
      </c>
      <c r="D6661" s="91">
        <f t="shared" si="207"/>
        <v>41917.25</v>
      </c>
      <c r="E6661" s="88" t="s">
        <v>142</v>
      </c>
      <c r="F6661" s="88">
        <v>13.91535</v>
      </c>
      <c r="G6661" s="88">
        <v>3.00502</v>
      </c>
      <c r="H6661" s="88">
        <v>10.76498</v>
      </c>
      <c r="I6661" s="88">
        <v>36.242829999999998</v>
      </c>
      <c r="J6661" s="88">
        <v>9.2780199999999997</v>
      </c>
    </row>
    <row r="6662" spans="1:10">
      <c r="A6662" s="89">
        <v>41917</v>
      </c>
      <c r="B6662" s="90">
        <v>0.33333333333333331</v>
      </c>
      <c r="C6662" s="91">
        <f t="shared" si="206"/>
        <v>41917.333333333336</v>
      </c>
      <c r="D6662" s="91">
        <f t="shared" si="207"/>
        <v>41917.291666666672</v>
      </c>
      <c r="E6662" s="88" t="s">
        <v>142</v>
      </c>
      <c r="F6662" s="88">
        <v>21.471160000000001</v>
      </c>
      <c r="G6662" s="88">
        <v>2.4556499999999999</v>
      </c>
      <c r="H6662" s="88">
        <v>8.5053699999999992</v>
      </c>
      <c r="I6662" s="88">
        <v>37.345869999999998</v>
      </c>
      <c r="J6662" s="88">
        <v>8.3652800000000003</v>
      </c>
    </row>
    <row r="6663" spans="1:10">
      <c r="A6663" s="89">
        <v>41917</v>
      </c>
      <c r="B6663" s="90">
        <v>0.375</v>
      </c>
      <c r="C6663" s="91">
        <f t="shared" si="206"/>
        <v>41917.375</v>
      </c>
      <c r="D6663" s="91">
        <f t="shared" si="207"/>
        <v>41917.333333333336</v>
      </c>
      <c r="E6663" s="88" t="s">
        <v>142</v>
      </c>
      <c r="F6663" s="88">
        <v>24.716190000000001</v>
      </c>
      <c r="G6663" s="88">
        <v>3.00502</v>
      </c>
      <c r="H6663" s="88">
        <v>6.9787100000000004</v>
      </c>
      <c r="I6663" s="88">
        <v>33.116849999999999</v>
      </c>
      <c r="J6663" s="88">
        <v>9.3760300000000001</v>
      </c>
    </row>
    <row r="6664" spans="1:10">
      <c r="A6664" s="89">
        <v>41917</v>
      </c>
      <c r="B6664" s="90">
        <v>0.41666666666666669</v>
      </c>
      <c r="C6664" s="91">
        <f t="shared" ref="C6664:C6727" si="208">A6664+B6664</f>
        <v>41917.416666666664</v>
      </c>
      <c r="D6664" s="91">
        <f t="shared" ref="D6664:D6727" si="209">C6664-"01:00"</f>
        <v>41917.375</v>
      </c>
      <c r="E6664" s="88" t="s">
        <v>142</v>
      </c>
      <c r="F6664" s="88">
        <v>25.19575</v>
      </c>
      <c r="G6664" s="88">
        <v>3.6050599999999999</v>
      </c>
      <c r="H6664" s="88">
        <v>8.8018000000000001</v>
      </c>
      <c r="I6664" s="88">
        <v>30.140519999999999</v>
      </c>
      <c r="J6664" s="88">
        <v>5.1106800000000003</v>
      </c>
    </row>
    <row r="6665" spans="1:10">
      <c r="A6665" s="89">
        <v>41917</v>
      </c>
      <c r="B6665" s="90">
        <v>0.45833333333333331</v>
      </c>
      <c r="C6665" s="91">
        <f t="shared" si="208"/>
        <v>41917.458333333336</v>
      </c>
      <c r="D6665" s="91">
        <f t="shared" si="209"/>
        <v>41917.416666666672</v>
      </c>
      <c r="E6665" s="88" t="s">
        <v>142</v>
      </c>
      <c r="F6665" s="88">
        <v>13.765219999999999</v>
      </c>
      <c r="G6665" s="88">
        <v>8.9576700000000002</v>
      </c>
      <c r="H6665" s="88">
        <v>6.8725699999999996</v>
      </c>
      <c r="I6665" s="88">
        <v>27.494579999999999</v>
      </c>
      <c r="J6665" s="88">
        <v>2.95242</v>
      </c>
    </row>
    <row r="6666" spans="1:10">
      <c r="A6666" s="89">
        <v>41917</v>
      </c>
      <c r="B6666" s="90">
        <v>0.5</v>
      </c>
      <c r="C6666" s="91">
        <f t="shared" si="208"/>
        <v>41917.5</v>
      </c>
      <c r="D6666" s="91">
        <f t="shared" si="209"/>
        <v>41917.458333333336</v>
      </c>
      <c r="E6666" s="88" t="s">
        <v>142</v>
      </c>
      <c r="F6666" s="88">
        <v>10.08222</v>
      </c>
      <c r="G6666" s="88">
        <v>10.855829999999999</v>
      </c>
      <c r="H6666" s="88">
        <v>5.36313</v>
      </c>
      <c r="I6666" s="88">
        <v>25.630849999999999</v>
      </c>
      <c r="J6666" s="88">
        <v>2.5813999999999999</v>
      </c>
    </row>
    <row r="6667" spans="1:10">
      <c r="A6667" s="89">
        <v>41917</v>
      </c>
      <c r="B6667" s="90">
        <v>0.54166666666666663</v>
      </c>
      <c r="C6667" s="91">
        <f t="shared" si="208"/>
        <v>41917.541666666664</v>
      </c>
      <c r="D6667" s="91">
        <f t="shared" si="209"/>
        <v>41917.5</v>
      </c>
      <c r="E6667" s="88" t="s">
        <v>142</v>
      </c>
      <c r="F6667" s="88">
        <v>11.460660000000001</v>
      </c>
      <c r="G6667" s="88">
        <v>5.8034800000000004</v>
      </c>
      <c r="H6667" s="88">
        <v>8.1051800000000007</v>
      </c>
      <c r="I6667" s="88">
        <v>17.703060000000001</v>
      </c>
      <c r="J6667" s="88">
        <v>2.6870599999999998</v>
      </c>
    </row>
    <row r="6668" spans="1:10">
      <c r="A6668" s="89">
        <v>41917</v>
      </c>
      <c r="B6668" s="90">
        <v>0.58333333333333337</v>
      </c>
      <c r="C6668" s="91">
        <f t="shared" si="208"/>
        <v>41917.583333333336</v>
      </c>
      <c r="D6668" s="91">
        <f t="shared" si="209"/>
        <v>41917.541666666672</v>
      </c>
      <c r="E6668" s="88" t="s">
        <v>142</v>
      </c>
      <c r="F6668" s="88">
        <v>11.50512</v>
      </c>
      <c r="G6668" s="88">
        <v>7.0035800000000004</v>
      </c>
      <c r="H6668" s="88">
        <v>8.1027799999999992</v>
      </c>
      <c r="I6668" s="88">
        <v>14.6158</v>
      </c>
      <c r="J6668" s="88">
        <v>4.9935400000000003</v>
      </c>
    </row>
    <row r="6669" spans="1:10">
      <c r="A6669" s="89">
        <v>41917</v>
      </c>
      <c r="B6669" s="90">
        <v>0.625</v>
      </c>
      <c r="C6669" s="91">
        <f t="shared" si="208"/>
        <v>41917.625</v>
      </c>
      <c r="D6669" s="91">
        <f t="shared" si="209"/>
        <v>41917.583333333336</v>
      </c>
      <c r="E6669" s="88" t="s">
        <v>142</v>
      </c>
      <c r="F6669" s="88">
        <v>12.273949999999999</v>
      </c>
      <c r="G6669" s="88">
        <v>5.30288</v>
      </c>
      <c r="H6669" s="88">
        <v>6.7238699999999998</v>
      </c>
      <c r="I6669" s="88">
        <v>18.690860000000001</v>
      </c>
      <c r="J6669" s="88">
        <v>6.3934899999999999</v>
      </c>
    </row>
    <row r="6670" spans="1:10">
      <c r="A6670" s="89">
        <v>41917</v>
      </c>
      <c r="B6670" s="90">
        <v>0.66666666666666663</v>
      </c>
      <c r="C6670" s="91">
        <f t="shared" si="208"/>
        <v>41917.666666666664</v>
      </c>
      <c r="D6670" s="91">
        <f t="shared" si="209"/>
        <v>41917.625</v>
      </c>
      <c r="E6670" s="88" t="s">
        <v>142</v>
      </c>
      <c r="F6670" s="88">
        <v>13.788169999999999</v>
      </c>
      <c r="G6670" s="88">
        <v>6.3031199999999998</v>
      </c>
      <c r="H6670" s="88">
        <v>7.2966699999999998</v>
      </c>
      <c r="I6670" s="88">
        <v>25.197669999999999</v>
      </c>
      <c r="J6670" s="88">
        <v>17.189070000000001</v>
      </c>
    </row>
    <row r="6671" spans="1:10">
      <c r="A6671" s="89">
        <v>41917</v>
      </c>
      <c r="B6671" s="90">
        <v>0.70833333333333337</v>
      </c>
      <c r="C6671" s="91">
        <f t="shared" si="208"/>
        <v>41917.708333333336</v>
      </c>
      <c r="D6671" s="91">
        <f t="shared" si="209"/>
        <v>41917.666666666672</v>
      </c>
      <c r="E6671" s="88" t="s">
        <v>142</v>
      </c>
      <c r="F6671" s="88">
        <v>20.095590000000001</v>
      </c>
      <c r="G6671" s="88">
        <v>7.3526100000000003</v>
      </c>
      <c r="H6671" s="88">
        <v>8.3557100000000002</v>
      </c>
      <c r="I6671" s="88">
        <v>37.2971</v>
      </c>
      <c r="J6671" s="88">
        <v>20.118539999999999</v>
      </c>
    </row>
    <row r="6672" spans="1:10">
      <c r="A6672" s="89">
        <v>41917</v>
      </c>
      <c r="B6672" s="90">
        <v>0.75</v>
      </c>
      <c r="C6672" s="91">
        <f t="shared" si="208"/>
        <v>41917.75</v>
      </c>
      <c r="D6672" s="91">
        <f t="shared" si="209"/>
        <v>41917.708333333336</v>
      </c>
      <c r="E6672" s="88" t="s">
        <v>142</v>
      </c>
      <c r="F6672" s="88">
        <v>22.277760000000001</v>
      </c>
      <c r="G6672" s="88">
        <v>4.35189</v>
      </c>
      <c r="H6672" s="88">
        <v>12.6488</v>
      </c>
      <c r="I6672" s="88">
        <v>42.611930000000001</v>
      </c>
      <c r="J6672" s="88">
        <v>26.290659999999999</v>
      </c>
    </row>
    <row r="6673" spans="1:10">
      <c r="A6673" s="89">
        <v>41917</v>
      </c>
      <c r="B6673" s="90">
        <v>0.79166666666666663</v>
      </c>
      <c r="C6673" s="91">
        <f t="shared" si="208"/>
        <v>41917.791666666664</v>
      </c>
      <c r="D6673" s="91">
        <f t="shared" si="209"/>
        <v>41917.75</v>
      </c>
      <c r="E6673" s="88" t="s">
        <v>142</v>
      </c>
      <c r="F6673" s="88">
        <v>25.833570000000002</v>
      </c>
      <c r="G6673" s="88">
        <v>4.1520400000000004</v>
      </c>
      <c r="H6673" s="88">
        <v>22.79748</v>
      </c>
      <c r="I6673" s="88">
        <v>39.294699999999999</v>
      </c>
      <c r="J6673" s="88">
        <v>28.17878</v>
      </c>
    </row>
    <row r="6674" spans="1:10">
      <c r="A6674" s="89">
        <v>41917</v>
      </c>
      <c r="B6674" s="90">
        <v>0.83333333333333337</v>
      </c>
      <c r="C6674" s="91">
        <f t="shared" si="208"/>
        <v>41917.833333333336</v>
      </c>
      <c r="D6674" s="91">
        <f t="shared" si="209"/>
        <v>41917.791666666672</v>
      </c>
      <c r="E6674" s="88" t="s">
        <v>142</v>
      </c>
      <c r="F6674" s="88">
        <v>26.496729999999999</v>
      </c>
      <c r="G6674" s="88">
        <v>5.2024800000000004</v>
      </c>
      <c r="H6674" s="88">
        <v>18.543600000000001</v>
      </c>
      <c r="I6674" s="88">
        <v>35.460140000000003</v>
      </c>
      <c r="J6674" s="88">
        <v>24.30979</v>
      </c>
    </row>
    <row r="6675" spans="1:10">
      <c r="A6675" s="89">
        <v>41917</v>
      </c>
      <c r="B6675" s="90">
        <v>0.875</v>
      </c>
      <c r="C6675" s="91">
        <f t="shared" si="208"/>
        <v>41917.875</v>
      </c>
      <c r="D6675" s="91">
        <f t="shared" si="209"/>
        <v>41917.833333333336</v>
      </c>
      <c r="E6675" s="88" t="s">
        <v>142</v>
      </c>
      <c r="F6675" s="88">
        <v>18.093679999999999</v>
      </c>
      <c r="G6675" s="88">
        <v>6.8022799999999997</v>
      </c>
      <c r="H6675" s="88">
        <v>21.440079999999998</v>
      </c>
      <c r="I6675" s="88">
        <v>32.437910000000002</v>
      </c>
      <c r="J6675" s="88">
        <v>22.104199999999999</v>
      </c>
    </row>
    <row r="6676" spans="1:10">
      <c r="A6676" s="89">
        <v>41917</v>
      </c>
      <c r="B6676" s="90">
        <v>0.91666666666666663</v>
      </c>
      <c r="C6676" s="91">
        <f t="shared" si="208"/>
        <v>41917.916666666664</v>
      </c>
      <c r="D6676" s="91">
        <f t="shared" si="209"/>
        <v>41917.875</v>
      </c>
      <c r="E6676" s="88" t="s">
        <v>142</v>
      </c>
      <c r="F6676" s="88">
        <v>10.279210000000001</v>
      </c>
      <c r="G6676" s="88">
        <v>8.5522200000000002</v>
      </c>
      <c r="H6676" s="88">
        <v>31.7059</v>
      </c>
      <c r="I6676" s="88">
        <v>31.250250000000001</v>
      </c>
      <c r="J6676" s="88">
        <v>17.32103</v>
      </c>
    </row>
    <row r="6677" spans="1:10">
      <c r="A6677" s="89">
        <v>41917</v>
      </c>
      <c r="B6677" s="90">
        <v>0.95833333333333337</v>
      </c>
      <c r="C6677" s="91">
        <f t="shared" si="208"/>
        <v>41917.958333333336</v>
      </c>
      <c r="D6677" s="91">
        <f t="shared" si="209"/>
        <v>41917.916666666672</v>
      </c>
      <c r="E6677" s="88" t="s">
        <v>142</v>
      </c>
      <c r="F6677" s="88">
        <v>10.52497</v>
      </c>
      <c r="G6677" s="88">
        <v>7.2024800000000004</v>
      </c>
      <c r="H6677" s="88">
        <v>32.947119999999998</v>
      </c>
      <c r="I6677" s="88">
        <v>38.556959999999997</v>
      </c>
      <c r="J6677" s="88">
        <v>22.699940000000002</v>
      </c>
    </row>
    <row r="6678" spans="1:10">
      <c r="A6678" s="89">
        <v>41917</v>
      </c>
      <c r="B6678" s="92">
        <v>1</v>
      </c>
      <c r="C6678" s="91">
        <f t="shared" si="208"/>
        <v>41918</v>
      </c>
      <c r="D6678" s="91">
        <f t="shared" si="209"/>
        <v>41917.958333333336</v>
      </c>
      <c r="E6678" s="88" t="s">
        <v>142</v>
      </c>
      <c r="F6678" s="88">
        <v>12.992089999999999</v>
      </c>
      <c r="G6678" s="88">
        <v>6.1027899999999997</v>
      </c>
      <c r="H6678" s="88">
        <v>32.596170000000001</v>
      </c>
      <c r="I6678" s="88">
        <v>27.516089999999998</v>
      </c>
      <c r="J6678" s="88">
        <v>23.361190000000001</v>
      </c>
    </row>
    <row r="6679" spans="1:10">
      <c r="A6679" s="89">
        <v>41918</v>
      </c>
      <c r="B6679" s="90">
        <v>4.1666666666666664E-2</v>
      </c>
      <c r="C6679" s="91">
        <f t="shared" si="208"/>
        <v>41918.041666666664</v>
      </c>
      <c r="D6679" s="91">
        <f t="shared" si="209"/>
        <v>41918</v>
      </c>
      <c r="E6679" s="88" t="s">
        <v>142</v>
      </c>
      <c r="F6679" s="88">
        <v>9.4955599999999993</v>
      </c>
      <c r="G6679" s="88">
        <v>6.2742800000000001</v>
      </c>
      <c r="H6679" s="88">
        <v>35.506839999999997</v>
      </c>
      <c r="I6679" s="88">
        <v>26.725280000000001</v>
      </c>
      <c r="J6679" s="88">
        <v>19.67867</v>
      </c>
    </row>
    <row r="6680" spans="1:10">
      <c r="A6680" s="89">
        <v>41918</v>
      </c>
      <c r="B6680" s="90">
        <v>8.3333333333333329E-2</v>
      </c>
      <c r="C6680" s="91">
        <f t="shared" si="208"/>
        <v>41918.083333333336</v>
      </c>
      <c r="D6680" s="91">
        <f t="shared" si="209"/>
        <v>41918.041666666672</v>
      </c>
      <c r="E6680" s="88" t="s">
        <v>142</v>
      </c>
      <c r="F6680" s="88">
        <v>13.226369999999999</v>
      </c>
      <c r="G6680" s="88">
        <v>5.0738599999999998</v>
      </c>
      <c r="I6680" s="88">
        <v>27.98498</v>
      </c>
      <c r="J6680" s="88">
        <v>11.823549999999999</v>
      </c>
    </row>
    <row r="6681" spans="1:10">
      <c r="A6681" s="89">
        <v>41918</v>
      </c>
      <c r="B6681" s="90">
        <v>0.125</v>
      </c>
      <c r="C6681" s="91">
        <f t="shared" si="208"/>
        <v>41918.125</v>
      </c>
      <c r="D6681" s="91">
        <f t="shared" si="209"/>
        <v>41918.083333333336</v>
      </c>
      <c r="E6681" s="88" t="s">
        <v>142</v>
      </c>
      <c r="F6681" s="88">
        <v>7.52569</v>
      </c>
      <c r="G6681" s="88">
        <v>4.1056600000000003</v>
      </c>
      <c r="H6681" s="88">
        <v>22.032</v>
      </c>
      <c r="I6681" s="88">
        <v>26.534030000000001</v>
      </c>
      <c r="J6681" s="88">
        <v>13.31387</v>
      </c>
    </row>
    <row r="6682" spans="1:10">
      <c r="A6682" s="89">
        <v>41918</v>
      </c>
      <c r="B6682" s="90">
        <v>0.16666666666666666</v>
      </c>
      <c r="C6682" s="91">
        <f t="shared" si="208"/>
        <v>41918.166666666664</v>
      </c>
      <c r="D6682" s="91">
        <f t="shared" si="209"/>
        <v>41918.125</v>
      </c>
      <c r="E6682" s="88" t="s">
        <v>142</v>
      </c>
      <c r="F6682" s="88">
        <v>8.6459299999999999</v>
      </c>
      <c r="G6682" s="88">
        <v>4.9576799999999999</v>
      </c>
      <c r="H6682" s="88">
        <v>16.478580000000001</v>
      </c>
      <c r="I6682" s="88">
        <v>22.321739999999998</v>
      </c>
      <c r="J6682" s="88">
        <v>14.797969999999999</v>
      </c>
    </row>
    <row r="6683" spans="1:10">
      <c r="A6683" s="89">
        <v>41918</v>
      </c>
      <c r="B6683" s="90">
        <v>0.20833333333333334</v>
      </c>
      <c r="C6683" s="91">
        <f t="shared" si="208"/>
        <v>41918.208333333336</v>
      </c>
      <c r="D6683" s="91">
        <f t="shared" si="209"/>
        <v>41918.166666666672</v>
      </c>
      <c r="E6683" s="88" t="s">
        <v>142</v>
      </c>
      <c r="F6683" s="88">
        <v>9.2168200000000002</v>
      </c>
      <c r="G6683" s="88">
        <v>6.1080500000000004</v>
      </c>
      <c r="H6683" s="88">
        <v>13.821160000000001</v>
      </c>
      <c r="I6683" s="88">
        <v>24.030560000000001</v>
      </c>
      <c r="J6683" s="88">
        <v>16.80275</v>
      </c>
    </row>
    <row r="6684" spans="1:10">
      <c r="A6684" s="89">
        <v>41918</v>
      </c>
      <c r="B6684" s="90">
        <v>0.25</v>
      </c>
      <c r="C6684" s="91">
        <f t="shared" si="208"/>
        <v>41918.25</v>
      </c>
      <c r="D6684" s="91">
        <f t="shared" si="209"/>
        <v>41918.208333333336</v>
      </c>
      <c r="E6684" s="88" t="s">
        <v>142</v>
      </c>
      <c r="F6684" s="88">
        <v>12.622019999999999</v>
      </c>
      <c r="G6684" s="88">
        <v>5.9081900000000003</v>
      </c>
      <c r="H6684" s="88">
        <v>13.28853</v>
      </c>
      <c r="I6684" s="88">
        <v>29.91724</v>
      </c>
      <c r="J6684" s="88">
        <v>25.487410000000001</v>
      </c>
    </row>
    <row r="6685" spans="1:10">
      <c r="A6685" s="89">
        <v>41918</v>
      </c>
      <c r="B6685" s="90">
        <v>0.29166666666666669</v>
      </c>
      <c r="C6685" s="91">
        <f t="shared" si="208"/>
        <v>41918.291666666664</v>
      </c>
      <c r="D6685" s="91">
        <f t="shared" si="209"/>
        <v>41918.25</v>
      </c>
      <c r="E6685" s="88" t="s">
        <v>142</v>
      </c>
      <c r="F6685" s="88">
        <v>17.30095</v>
      </c>
      <c r="G6685" s="88">
        <v>5.5070399999999999</v>
      </c>
      <c r="H6685" s="88">
        <v>15.29426</v>
      </c>
      <c r="I6685" s="88">
        <v>45.287999999999997</v>
      </c>
      <c r="J6685" s="88">
        <v>19.33107</v>
      </c>
    </row>
    <row r="6686" spans="1:10">
      <c r="A6686" s="89">
        <v>41918</v>
      </c>
      <c r="B6686" s="90">
        <v>0.33333333333333331</v>
      </c>
      <c r="C6686" s="91">
        <f t="shared" si="208"/>
        <v>41918.333333333336</v>
      </c>
      <c r="D6686" s="91">
        <f t="shared" si="209"/>
        <v>41918.291666666672</v>
      </c>
      <c r="E6686" s="88" t="s">
        <v>142</v>
      </c>
      <c r="F6686" s="88">
        <v>23.796279999999999</v>
      </c>
      <c r="G6686" s="88">
        <v>7.66052</v>
      </c>
      <c r="H6686" s="88">
        <v>19.550049999999999</v>
      </c>
      <c r="I6686" s="88">
        <v>40.982959999999999</v>
      </c>
      <c r="J6686" s="88">
        <v>17.148910000000001</v>
      </c>
    </row>
    <row r="6687" spans="1:10">
      <c r="A6687" s="89">
        <v>41918</v>
      </c>
      <c r="B6687" s="90">
        <v>0.375</v>
      </c>
      <c r="C6687" s="91">
        <f t="shared" si="208"/>
        <v>41918.375</v>
      </c>
      <c r="D6687" s="91">
        <f t="shared" si="209"/>
        <v>41918.333333333336</v>
      </c>
      <c r="E6687" s="88" t="s">
        <v>142</v>
      </c>
      <c r="F6687" s="88">
        <v>15.330120000000001</v>
      </c>
      <c r="G6687" s="88">
        <v>7.7097699999999998</v>
      </c>
      <c r="I6687" s="88">
        <v>40.891159999999999</v>
      </c>
      <c r="J6687" s="88">
        <v>15.89813</v>
      </c>
    </row>
    <row r="6688" spans="1:10">
      <c r="A6688" s="89">
        <v>41918</v>
      </c>
      <c r="B6688" s="90">
        <v>0.41666666666666669</v>
      </c>
      <c r="C6688" s="91">
        <f t="shared" si="208"/>
        <v>41918.416666666664</v>
      </c>
      <c r="D6688" s="91">
        <f t="shared" si="209"/>
        <v>41918.375</v>
      </c>
      <c r="E6688" s="88" t="s">
        <v>142</v>
      </c>
      <c r="F6688" s="88">
        <v>16.043009999999999</v>
      </c>
      <c r="G6688" s="88">
        <v>10.36336</v>
      </c>
      <c r="I6688" s="88">
        <v>40.341320000000003</v>
      </c>
      <c r="J6688" s="88">
        <v>9.8914500000000007</v>
      </c>
    </row>
    <row r="6689" spans="1:10">
      <c r="A6689" s="89">
        <v>41918</v>
      </c>
      <c r="B6689" s="90">
        <v>0.45833333333333331</v>
      </c>
      <c r="C6689" s="91">
        <f t="shared" si="208"/>
        <v>41918.458333333336</v>
      </c>
      <c r="D6689" s="91">
        <f t="shared" si="209"/>
        <v>41918.416666666672</v>
      </c>
      <c r="E6689" s="88" t="s">
        <v>142</v>
      </c>
      <c r="F6689" s="88">
        <v>22.305489999999999</v>
      </c>
      <c r="G6689" s="88">
        <v>11.664820000000001</v>
      </c>
      <c r="H6689" s="88">
        <v>26.448440000000002</v>
      </c>
      <c r="I6689" s="88">
        <v>43.521810000000002</v>
      </c>
      <c r="J6689" s="88">
        <v>10.052580000000001</v>
      </c>
    </row>
    <row r="6690" spans="1:10">
      <c r="A6690" s="89">
        <v>41918</v>
      </c>
      <c r="B6690" s="90">
        <v>0.5</v>
      </c>
      <c r="C6690" s="91">
        <f t="shared" si="208"/>
        <v>41918.5</v>
      </c>
      <c r="D6690" s="91">
        <f t="shared" si="209"/>
        <v>41918.458333333336</v>
      </c>
      <c r="E6690" s="88" t="s">
        <v>142</v>
      </c>
      <c r="F6690" s="88">
        <v>19.143170000000001</v>
      </c>
      <c r="G6690" s="88">
        <v>9.5625</v>
      </c>
      <c r="H6690" s="88">
        <v>21.736039999999999</v>
      </c>
      <c r="I6690" s="88">
        <v>39.880879999999998</v>
      </c>
      <c r="J6690" s="88">
        <v>12.707129999999999</v>
      </c>
    </row>
    <row r="6691" spans="1:10">
      <c r="A6691" s="89">
        <v>41918</v>
      </c>
      <c r="B6691" s="90">
        <v>0.54166666666666663</v>
      </c>
      <c r="C6691" s="91">
        <f t="shared" si="208"/>
        <v>41918.541666666664</v>
      </c>
      <c r="D6691" s="91">
        <f t="shared" si="209"/>
        <v>41918.5</v>
      </c>
      <c r="E6691" s="88" t="s">
        <v>142</v>
      </c>
      <c r="F6691" s="88">
        <v>12.02819</v>
      </c>
      <c r="G6691" s="88">
        <v>9.8632399999999993</v>
      </c>
      <c r="H6691" s="88">
        <v>14.79462</v>
      </c>
      <c r="I6691" s="88">
        <v>46.476619999999997</v>
      </c>
      <c r="J6691" s="88">
        <v>15.56536</v>
      </c>
    </row>
    <row r="6692" spans="1:10">
      <c r="A6692" s="89">
        <v>41918</v>
      </c>
      <c r="B6692" s="90">
        <v>0.58333333333333337</v>
      </c>
      <c r="C6692" s="91">
        <f t="shared" si="208"/>
        <v>41918.583333333336</v>
      </c>
      <c r="D6692" s="91">
        <f t="shared" si="209"/>
        <v>41918.541666666672</v>
      </c>
      <c r="E6692" s="88" t="s">
        <v>142</v>
      </c>
      <c r="F6692" s="88">
        <v>17.97654</v>
      </c>
      <c r="G6692" s="88">
        <v>6.9089099999999997</v>
      </c>
      <c r="H6692" s="88">
        <v>18.105640000000001</v>
      </c>
      <c r="I6692" s="88">
        <v>49.992750000000001</v>
      </c>
      <c r="J6692" s="88">
        <v>17.43722</v>
      </c>
    </row>
    <row r="6693" spans="1:10">
      <c r="A6693" s="89">
        <v>41918</v>
      </c>
      <c r="B6693" s="90">
        <v>0.625</v>
      </c>
      <c r="C6693" s="91">
        <f t="shared" si="208"/>
        <v>41918.625</v>
      </c>
      <c r="D6693" s="91">
        <f t="shared" si="209"/>
        <v>41918.583333333336</v>
      </c>
      <c r="E6693" s="88" t="s">
        <v>142</v>
      </c>
      <c r="F6693" s="88">
        <v>22.682729999999999</v>
      </c>
      <c r="G6693" s="88">
        <v>6.1582499999999998</v>
      </c>
      <c r="H6693" s="88">
        <v>20.998290000000001</v>
      </c>
      <c r="I6693" s="88">
        <v>45.13261</v>
      </c>
      <c r="J6693" s="88">
        <v>21.082920000000001</v>
      </c>
    </row>
    <row r="6694" spans="1:10">
      <c r="A6694" s="89">
        <v>41918</v>
      </c>
      <c r="B6694" s="90">
        <v>0.66666666666666663</v>
      </c>
      <c r="C6694" s="91">
        <f t="shared" si="208"/>
        <v>41918.666666666664</v>
      </c>
      <c r="D6694" s="91">
        <f t="shared" si="209"/>
        <v>41918.625</v>
      </c>
      <c r="E6694" s="88" t="s">
        <v>142</v>
      </c>
      <c r="F6694" s="88">
        <v>29.804400000000001</v>
      </c>
      <c r="G6694" s="88">
        <v>6.3590600000000004</v>
      </c>
      <c r="H6694" s="88">
        <v>21.394179999999999</v>
      </c>
      <c r="I6694" s="88">
        <v>51.517490000000002</v>
      </c>
      <c r="J6694" s="88">
        <v>27.122119999999999</v>
      </c>
    </row>
    <row r="6695" spans="1:10">
      <c r="A6695" s="89">
        <v>41918</v>
      </c>
      <c r="B6695" s="90">
        <v>0.70833333333333337</v>
      </c>
      <c r="C6695" s="91">
        <f t="shared" si="208"/>
        <v>41918.708333333336</v>
      </c>
      <c r="D6695" s="91">
        <f t="shared" si="209"/>
        <v>41918.666666666672</v>
      </c>
      <c r="E6695" s="88" t="s">
        <v>142</v>
      </c>
      <c r="F6695" s="88">
        <v>38.336539999999999</v>
      </c>
      <c r="G6695" s="88">
        <v>6.4594699999999996</v>
      </c>
      <c r="H6695" s="88">
        <v>22.685600000000001</v>
      </c>
      <c r="I6695" s="88">
        <v>55.316670000000002</v>
      </c>
      <c r="J6695" s="88">
        <v>34.42118</v>
      </c>
    </row>
    <row r="6696" spans="1:10">
      <c r="A6696" s="89">
        <v>41918</v>
      </c>
      <c r="B6696" s="90">
        <v>0.75</v>
      </c>
      <c r="C6696" s="91">
        <f t="shared" si="208"/>
        <v>41918.75</v>
      </c>
      <c r="D6696" s="91">
        <f t="shared" si="209"/>
        <v>41918.708333333336</v>
      </c>
      <c r="E6696" s="88" t="s">
        <v>142</v>
      </c>
      <c r="F6696" s="88">
        <v>48.062080000000002</v>
      </c>
      <c r="G6696" s="88">
        <v>5.8598999999999997</v>
      </c>
      <c r="H6696" s="88">
        <v>23.855090000000001</v>
      </c>
      <c r="I6696" s="88">
        <v>55.696300000000001</v>
      </c>
      <c r="J6696" s="88">
        <v>44.554079999999999</v>
      </c>
    </row>
    <row r="6697" spans="1:10">
      <c r="A6697" s="89">
        <v>41918</v>
      </c>
      <c r="B6697" s="90">
        <v>0.79166666666666663</v>
      </c>
      <c r="C6697" s="91">
        <f t="shared" si="208"/>
        <v>41918.791666666664</v>
      </c>
      <c r="D6697" s="91">
        <f t="shared" si="209"/>
        <v>41918.75</v>
      </c>
      <c r="E6697" s="88" t="s">
        <v>142</v>
      </c>
      <c r="F6697" s="88">
        <v>53.299939999999999</v>
      </c>
      <c r="G6697" s="88">
        <v>6.9610200000000004</v>
      </c>
      <c r="H6697" s="88">
        <v>24.972470000000001</v>
      </c>
      <c r="I6697" s="88">
        <v>54.499079999999999</v>
      </c>
      <c r="J6697" s="88">
        <v>45.069980000000001</v>
      </c>
    </row>
    <row r="6698" spans="1:10">
      <c r="A6698" s="89">
        <v>41918</v>
      </c>
      <c r="B6698" s="90">
        <v>0.83333333333333337</v>
      </c>
      <c r="C6698" s="91">
        <f t="shared" si="208"/>
        <v>41918.833333333336</v>
      </c>
      <c r="D6698" s="91">
        <f t="shared" si="209"/>
        <v>41918.791666666672</v>
      </c>
      <c r="E6698" s="88" t="s">
        <v>142</v>
      </c>
      <c r="F6698" s="88">
        <v>38.211750000000002</v>
      </c>
      <c r="G6698" s="88">
        <v>7.1613600000000002</v>
      </c>
      <c r="H6698" s="88">
        <v>26.9237</v>
      </c>
      <c r="I6698" s="88">
        <v>47.51558</v>
      </c>
      <c r="J6698" s="88">
        <v>38.137639999999998</v>
      </c>
    </row>
    <row r="6699" spans="1:10">
      <c r="A6699" s="89">
        <v>41918</v>
      </c>
      <c r="B6699" s="90">
        <v>0.875</v>
      </c>
      <c r="C6699" s="91">
        <f t="shared" si="208"/>
        <v>41918.875</v>
      </c>
      <c r="D6699" s="91">
        <f t="shared" si="209"/>
        <v>41918.833333333336</v>
      </c>
      <c r="E6699" s="88" t="s">
        <v>142</v>
      </c>
      <c r="F6699" s="88">
        <v>29.58351</v>
      </c>
      <c r="G6699" s="88">
        <v>7.1613600000000002</v>
      </c>
      <c r="H6699" s="88">
        <v>28.689409999999999</v>
      </c>
      <c r="I6699" s="88">
        <v>42.042009999999998</v>
      </c>
      <c r="J6699" s="88">
        <v>24.48526</v>
      </c>
    </row>
    <row r="6700" spans="1:10">
      <c r="A6700" s="89">
        <v>41918</v>
      </c>
      <c r="B6700" s="90">
        <v>0.91666666666666663</v>
      </c>
      <c r="C6700" s="91">
        <f t="shared" si="208"/>
        <v>41918.916666666664</v>
      </c>
      <c r="D6700" s="91">
        <f t="shared" si="209"/>
        <v>41918.875</v>
      </c>
      <c r="E6700" s="88" t="s">
        <v>142</v>
      </c>
      <c r="F6700" s="88">
        <v>26.706630000000001</v>
      </c>
      <c r="G6700" s="88">
        <v>5.0102700000000002</v>
      </c>
      <c r="H6700" s="88">
        <v>25.738900000000001</v>
      </c>
      <c r="I6700" s="88">
        <v>46.888759999999998</v>
      </c>
      <c r="J6700" s="88">
        <v>25.295200000000001</v>
      </c>
    </row>
    <row r="6701" spans="1:10">
      <c r="A6701" s="89">
        <v>41918</v>
      </c>
      <c r="B6701" s="90">
        <v>0.95833333333333337</v>
      </c>
      <c r="C6701" s="91">
        <f t="shared" si="208"/>
        <v>41918.958333333336</v>
      </c>
      <c r="D6701" s="91">
        <f t="shared" si="209"/>
        <v>41918.916666666672</v>
      </c>
      <c r="E6701" s="88" t="s">
        <v>142</v>
      </c>
      <c r="F6701" s="88">
        <v>27.465409999999999</v>
      </c>
      <c r="G6701" s="88">
        <v>4.5598799999999997</v>
      </c>
      <c r="H6701" s="88">
        <v>23.082439999999998</v>
      </c>
      <c r="I6701" s="88">
        <v>49.905250000000002</v>
      </c>
      <c r="J6701" s="88">
        <v>19.303339999999999</v>
      </c>
    </row>
    <row r="6702" spans="1:10">
      <c r="A6702" s="89">
        <v>41918</v>
      </c>
      <c r="B6702" s="92">
        <v>1</v>
      </c>
      <c r="C6702" s="91">
        <f t="shared" si="208"/>
        <v>41919</v>
      </c>
      <c r="D6702" s="91">
        <f t="shared" si="209"/>
        <v>41918.958333333336</v>
      </c>
      <c r="E6702" s="88" t="s">
        <v>142</v>
      </c>
      <c r="F6702" s="88">
        <v>10.07601</v>
      </c>
      <c r="G6702" s="88">
        <v>3.8092199999999998</v>
      </c>
      <c r="H6702" s="88">
        <v>21.66863</v>
      </c>
      <c r="I6702" s="88">
        <v>45.09675</v>
      </c>
      <c r="J6702" s="88">
        <v>16.46949</v>
      </c>
    </row>
    <row r="6703" spans="1:10">
      <c r="A6703" s="89">
        <v>41919</v>
      </c>
      <c r="B6703" s="90">
        <v>4.1666666666666664E-2</v>
      </c>
      <c r="C6703" s="91">
        <f t="shared" si="208"/>
        <v>41919.041666666664</v>
      </c>
      <c r="D6703" s="91">
        <f t="shared" si="209"/>
        <v>41919</v>
      </c>
      <c r="E6703" s="88" t="s">
        <v>142</v>
      </c>
      <c r="G6703" s="88">
        <v>3.2793000000000001</v>
      </c>
      <c r="H6703" s="88">
        <v>21.727910000000001</v>
      </c>
      <c r="I6703" s="88">
        <v>41.907980000000002</v>
      </c>
      <c r="J6703" s="88">
        <v>16.794139999999999</v>
      </c>
    </row>
    <row r="6704" spans="1:10">
      <c r="A6704" s="89">
        <v>41919</v>
      </c>
      <c r="B6704" s="90">
        <v>8.3333333333333329E-2</v>
      </c>
      <c r="C6704" s="91">
        <f t="shared" si="208"/>
        <v>41919.083333333336</v>
      </c>
      <c r="D6704" s="91">
        <f t="shared" si="209"/>
        <v>41919.041666666672</v>
      </c>
      <c r="E6704" s="88" t="s">
        <v>142</v>
      </c>
      <c r="F6704" s="88">
        <v>12.49723</v>
      </c>
      <c r="G6704" s="88">
        <v>2.3466399999999998</v>
      </c>
      <c r="I6704" s="88">
        <v>36.428660000000001</v>
      </c>
      <c r="J6704" s="88">
        <v>19.55866</v>
      </c>
    </row>
    <row r="6705" spans="1:10">
      <c r="A6705" s="89">
        <v>41919</v>
      </c>
      <c r="B6705" s="90">
        <v>0.125</v>
      </c>
      <c r="C6705" s="91">
        <f t="shared" si="208"/>
        <v>41919.125</v>
      </c>
      <c r="D6705" s="91">
        <f t="shared" si="209"/>
        <v>41919.083333333336</v>
      </c>
      <c r="E6705" s="88" t="s">
        <v>142</v>
      </c>
      <c r="F6705" s="88">
        <v>8.9452400000000001</v>
      </c>
      <c r="G6705" s="88">
        <v>2.8132899999999998</v>
      </c>
      <c r="H6705" s="88">
        <v>27.561990000000002</v>
      </c>
      <c r="I6705" s="88">
        <v>31.593070000000001</v>
      </c>
      <c r="J6705" s="88">
        <v>22.70233</v>
      </c>
    </row>
    <row r="6706" spans="1:10">
      <c r="A6706" s="89">
        <v>41919</v>
      </c>
      <c r="B6706" s="90">
        <v>0.16666666666666666</v>
      </c>
      <c r="C6706" s="91">
        <f t="shared" si="208"/>
        <v>41919.166666666664</v>
      </c>
      <c r="D6706" s="91">
        <f t="shared" si="209"/>
        <v>41919.125</v>
      </c>
      <c r="E6706" s="88" t="s">
        <v>142</v>
      </c>
      <c r="F6706" s="88">
        <v>9.86707</v>
      </c>
      <c r="G6706" s="88">
        <v>2.9639000000000002</v>
      </c>
      <c r="H6706" s="88">
        <v>23.419519999999999</v>
      </c>
      <c r="I6706" s="88">
        <v>28.36046</v>
      </c>
      <c r="J6706" s="88">
        <v>19.90578</v>
      </c>
    </row>
    <row r="6707" spans="1:10">
      <c r="A6707" s="89">
        <v>41919</v>
      </c>
      <c r="B6707" s="90">
        <v>0.20833333333333334</v>
      </c>
      <c r="C6707" s="91">
        <f t="shared" si="208"/>
        <v>41919.208333333336</v>
      </c>
      <c r="D6707" s="91">
        <f t="shared" si="209"/>
        <v>41919.166666666672</v>
      </c>
      <c r="E6707" s="88" t="s">
        <v>142</v>
      </c>
      <c r="F6707" s="88">
        <v>13.84076</v>
      </c>
      <c r="G6707" s="88">
        <v>3.26464</v>
      </c>
      <c r="H6707" s="88">
        <v>19.416180000000001</v>
      </c>
      <c r="I6707" s="88">
        <v>32.341329999999999</v>
      </c>
      <c r="J6707" s="88">
        <v>20.590450000000001</v>
      </c>
    </row>
    <row r="6708" spans="1:10">
      <c r="A6708" s="89">
        <v>41919</v>
      </c>
      <c r="B6708" s="90">
        <v>0.25</v>
      </c>
      <c r="C6708" s="91">
        <f t="shared" si="208"/>
        <v>41919.25</v>
      </c>
      <c r="D6708" s="91">
        <f t="shared" si="209"/>
        <v>41919.208333333336</v>
      </c>
      <c r="E6708" s="88" t="s">
        <v>142</v>
      </c>
      <c r="F6708" s="88">
        <v>23.065709999999999</v>
      </c>
      <c r="G6708" s="88">
        <v>3.5658599999999998</v>
      </c>
      <c r="H6708" s="88">
        <v>26.48095</v>
      </c>
      <c r="I6708" s="88">
        <v>35.368340000000003</v>
      </c>
      <c r="J6708" s="88">
        <v>25.65428</v>
      </c>
    </row>
    <row r="6709" spans="1:10">
      <c r="A6709" s="89">
        <v>41919</v>
      </c>
      <c r="B6709" s="90">
        <v>0.29166666666666669</v>
      </c>
      <c r="C6709" s="91">
        <f t="shared" si="208"/>
        <v>41919.291666666664</v>
      </c>
      <c r="D6709" s="91">
        <f t="shared" si="209"/>
        <v>41919.25</v>
      </c>
      <c r="E6709" s="88" t="s">
        <v>142</v>
      </c>
      <c r="F6709" s="88">
        <v>31.341090000000001</v>
      </c>
      <c r="G6709" s="88">
        <v>5.2684600000000001</v>
      </c>
      <c r="H6709" s="88">
        <v>24.887360000000001</v>
      </c>
      <c r="I6709" s="88">
        <v>46.647790000000001</v>
      </c>
      <c r="J6709" s="88">
        <v>14.68465</v>
      </c>
    </row>
    <row r="6710" spans="1:10">
      <c r="A6710" s="89">
        <v>41919</v>
      </c>
      <c r="B6710" s="90">
        <v>0.33333333333333331</v>
      </c>
      <c r="C6710" s="91">
        <f t="shared" si="208"/>
        <v>41919.333333333336</v>
      </c>
      <c r="D6710" s="91">
        <f t="shared" si="209"/>
        <v>41919.291666666672</v>
      </c>
      <c r="E6710" s="88" t="s">
        <v>142</v>
      </c>
      <c r="F6710" s="88">
        <v>27.567250000000001</v>
      </c>
      <c r="G6710" s="88">
        <v>6.6197999999999997</v>
      </c>
      <c r="H6710" s="88">
        <v>22.685600000000001</v>
      </c>
      <c r="I6710" s="88">
        <v>46.246160000000003</v>
      </c>
    </row>
    <row r="6711" spans="1:10">
      <c r="A6711" s="89">
        <v>41919</v>
      </c>
      <c r="B6711" s="90">
        <v>0.375</v>
      </c>
      <c r="C6711" s="91">
        <f t="shared" si="208"/>
        <v>41919.375</v>
      </c>
      <c r="D6711" s="91">
        <f t="shared" si="209"/>
        <v>41919.333333333336</v>
      </c>
      <c r="E6711" s="88" t="s">
        <v>142</v>
      </c>
      <c r="F6711" s="88">
        <v>35.382680000000001</v>
      </c>
      <c r="H6711" s="88">
        <v>12.09848</v>
      </c>
      <c r="I6711" s="88">
        <v>46.499569999999999</v>
      </c>
      <c r="J6711" s="88">
        <v>3.3530899999999999</v>
      </c>
    </row>
    <row r="6712" spans="1:10">
      <c r="A6712" s="89">
        <v>41919</v>
      </c>
      <c r="B6712" s="90">
        <v>0.41666666666666669</v>
      </c>
      <c r="C6712" s="91">
        <f t="shared" si="208"/>
        <v>41919.416666666664</v>
      </c>
      <c r="D6712" s="91">
        <f t="shared" si="209"/>
        <v>41919.375</v>
      </c>
      <c r="E6712" s="88" t="s">
        <v>142</v>
      </c>
      <c r="F6712" s="88">
        <v>37.639429999999997</v>
      </c>
      <c r="H6712" s="88">
        <v>9.6825100000000006</v>
      </c>
      <c r="I6712" s="88">
        <v>47.241619999999998</v>
      </c>
      <c r="J6712" s="88">
        <v>3.8369499999999999</v>
      </c>
    </row>
    <row r="6713" spans="1:10">
      <c r="A6713" s="89">
        <v>41919</v>
      </c>
      <c r="B6713" s="90">
        <v>0.45833333333333331</v>
      </c>
      <c r="C6713" s="91">
        <f t="shared" si="208"/>
        <v>41919.458333333336</v>
      </c>
      <c r="D6713" s="91">
        <f t="shared" si="209"/>
        <v>41919.416666666672</v>
      </c>
      <c r="E6713" s="88" t="s">
        <v>142</v>
      </c>
      <c r="F6713" s="88">
        <v>26.05686</v>
      </c>
      <c r="H6713" s="88">
        <v>7.0518700000000001</v>
      </c>
      <c r="I6713" s="88">
        <v>34.952849999999998</v>
      </c>
      <c r="J6713" s="88">
        <v>2.3093400000000002</v>
      </c>
    </row>
    <row r="6714" spans="1:10">
      <c r="A6714" s="89">
        <v>41919</v>
      </c>
      <c r="B6714" s="90">
        <v>0.5</v>
      </c>
      <c r="C6714" s="91">
        <f t="shared" si="208"/>
        <v>41919.5</v>
      </c>
      <c r="D6714" s="91">
        <f t="shared" si="209"/>
        <v>41919.458333333336</v>
      </c>
      <c r="E6714" s="88" t="s">
        <v>142</v>
      </c>
      <c r="F6714" s="88">
        <v>18.426939999999998</v>
      </c>
      <c r="G6714" s="88">
        <v>6.4145300000000001</v>
      </c>
      <c r="H6714" s="88">
        <v>6.5794800000000002</v>
      </c>
      <c r="I6714" s="88">
        <v>31.00545</v>
      </c>
      <c r="J6714" s="88">
        <v>1.68635</v>
      </c>
    </row>
    <row r="6715" spans="1:10">
      <c r="A6715" s="89">
        <v>41919</v>
      </c>
      <c r="B6715" s="90">
        <v>0.54166666666666663</v>
      </c>
      <c r="C6715" s="91">
        <f t="shared" si="208"/>
        <v>41919.541666666664</v>
      </c>
      <c r="D6715" s="91">
        <f t="shared" si="209"/>
        <v>41919.5</v>
      </c>
      <c r="E6715" s="88" t="s">
        <v>142</v>
      </c>
      <c r="F6715" s="88">
        <v>19.611730000000001</v>
      </c>
      <c r="G6715" s="88">
        <v>6.3652800000000003</v>
      </c>
      <c r="H6715" s="88">
        <v>4.59239</v>
      </c>
      <c r="I6715" s="88">
        <v>25.203399999999998</v>
      </c>
      <c r="J6715" s="88">
        <v>2.4833799999999999</v>
      </c>
    </row>
    <row r="6716" spans="1:10">
      <c r="A6716" s="89">
        <v>41919</v>
      </c>
      <c r="B6716" s="90">
        <v>0.58333333333333337</v>
      </c>
      <c r="C6716" s="91">
        <f t="shared" si="208"/>
        <v>41919.583333333336</v>
      </c>
      <c r="D6716" s="91">
        <f t="shared" si="209"/>
        <v>41919.541666666672</v>
      </c>
      <c r="E6716" s="88" t="s">
        <v>142</v>
      </c>
      <c r="F6716" s="88">
        <v>22.942350000000001</v>
      </c>
      <c r="G6716" s="88">
        <v>4.2103700000000002</v>
      </c>
      <c r="H6716" s="88">
        <v>6.2562699999999998</v>
      </c>
      <c r="I6716" s="88">
        <v>26.292090000000002</v>
      </c>
      <c r="J6716" s="88">
        <v>3.3774799999999998</v>
      </c>
    </row>
    <row r="6717" spans="1:10">
      <c r="A6717" s="89">
        <v>41919</v>
      </c>
      <c r="B6717" s="90">
        <v>0.625</v>
      </c>
      <c r="C6717" s="91">
        <f t="shared" si="208"/>
        <v>41919.625</v>
      </c>
      <c r="D6717" s="91">
        <f t="shared" si="209"/>
        <v>41919.583333333336</v>
      </c>
      <c r="E6717" s="88" t="s">
        <v>142</v>
      </c>
      <c r="F6717" s="88">
        <v>28.755389999999998</v>
      </c>
      <c r="G6717" s="88">
        <v>5.4630599999999996</v>
      </c>
      <c r="H6717" s="88">
        <v>6.1491699999999998</v>
      </c>
      <c r="I6717" s="88">
        <v>31.45393</v>
      </c>
      <c r="J6717" s="88">
        <v>9.4066299999999998</v>
      </c>
    </row>
    <row r="6718" spans="1:10">
      <c r="A6718" s="89">
        <v>41919</v>
      </c>
      <c r="B6718" s="90">
        <v>0.66666666666666663</v>
      </c>
      <c r="C6718" s="91">
        <f t="shared" si="208"/>
        <v>41919.666666666664</v>
      </c>
      <c r="D6718" s="91">
        <f t="shared" si="209"/>
        <v>41919.625</v>
      </c>
      <c r="E6718" s="88" t="s">
        <v>142</v>
      </c>
      <c r="F6718" s="88">
        <v>24.03773</v>
      </c>
      <c r="G6718" s="88">
        <v>6.81663</v>
      </c>
      <c r="H6718" s="88">
        <v>4.8816600000000001</v>
      </c>
      <c r="I6718" s="88">
        <v>34.676020000000001</v>
      </c>
      <c r="J6718" s="88">
        <v>13.86515</v>
      </c>
    </row>
    <row r="6719" spans="1:10">
      <c r="A6719" s="89">
        <v>41919</v>
      </c>
      <c r="B6719" s="90">
        <v>0.70833333333333337</v>
      </c>
      <c r="C6719" s="91">
        <f t="shared" si="208"/>
        <v>41919.708333333336</v>
      </c>
      <c r="D6719" s="91">
        <f t="shared" si="209"/>
        <v>41919.666666666672</v>
      </c>
      <c r="E6719" s="88" t="s">
        <v>142</v>
      </c>
      <c r="F6719" s="88">
        <v>25.268910000000002</v>
      </c>
      <c r="G6719" s="88">
        <v>8.5713500000000007</v>
      </c>
      <c r="H6719" s="88">
        <v>6.3059900000000004</v>
      </c>
      <c r="I6719" s="88">
        <v>27.708780000000001</v>
      </c>
      <c r="J6719" s="88">
        <v>17.15465</v>
      </c>
    </row>
    <row r="6720" spans="1:10">
      <c r="A6720" s="89">
        <v>41919</v>
      </c>
      <c r="B6720" s="90">
        <v>0.75</v>
      </c>
      <c r="C6720" s="91">
        <f t="shared" si="208"/>
        <v>41919.75</v>
      </c>
      <c r="D6720" s="91">
        <f t="shared" si="209"/>
        <v>41919.708333333336</v>
      </c>
      <c r="E6720" s="88" t="s">
        <v>142</v>
      </c>
      <c r="F6720" s="88">
        <v>25.031759999999998</v>
      </c>
      <c r="G6720" s="88">
        <v>8.5216200000000004</v>
      </c>
      <c r="H6720" s="88">
        <v>14.140549999999999</v>
      </c>
      <c r="I6720" s="88">
        <v>30.43648</v>
      </c>
      <c r="J6720" s="88">
        <v>13.32821</v>
      </c>
    </row>
    <row r="6721" spans="1:10">
      <c r="A6721" s="89">
        <v>41919</v>
      </c>
      <c r="B6721" s="90">
        <v>0.79166666666666663</v>
      </c>
      <c r="C6721" s="91">
        <f t="shared" si="208"/>
        <v>41919.791666666664</v>
      </c>
      <c r="D6721" s="91">
        <f t="shared" si="209"/>
        <v>41919.75</v>
      </c>
      <c r="E6721" s="88" t="s">
        <v>142</v>
      </c>
      <c r="F6721" s="88">
        <v>19.562010000000001</v>
      </c>
      <c r="G6721" s="88">
        <v>4.2615299999999996</v>
      </c>
      <c r="H6721" s="88">
        <v>12.75877</v>
      </c>
      <c r="I6721" s="88">
        <v>41.667639999999999</v>
      </c>
      <c r="J6721" s="88">
        <v>17.193850000000001</v>
      </c>
    </row>
    <row r="6722" spans="1:10">
      <c r="A6722" s="89">
        <v>41919</v>
      </c>
      <c r="B6722" s="90">
        <v>0.83333333333333337</v>
      </c>
      <c r="C6722" s="91">
        <f t="shared" si="208"/>
        <v>41919.833333333336</v>
      </c>
      <c r="D6722" s="91">
        <f t="shared" si="209"/>
        <v>41919.791666666672</v>
      </c>
      <c r="E6722" s="88" t="s">
        <v>142</v>
      </c>
      <c r="F6722" s="88">
        <v>14.448460000000001</v>
      </c>
      <c r="G6722" s="88">
        <v>3.2077399999999998</v>
      </c>
      <c r="H6722" s="88">
        <v>10.062620000000001</v>
      </c>
      <c r="I6722" s="88">
        <v>47.644199999999998</v>
      </c>
      <c r="J6722" s="88">
        <v>20.088419999999999</v>
      </c>
    </row>
    <row r="6723" spans="1:10">
      <c r="A6723" s="89">
        <v>41919</v>
      </c>
      <c r="B6723" s="90">
        <v>0.875</v>
      </c>
      <c r="C6723" s="91">
        <f t="shared" si="208"/>
        <v>41919.875</v>
      </c>
      <c r="D6723" s="91">
        <f t="shared" si="209"/>
        <v>41919.833333333336</v>
      </c>
      <c r="E6723" s="88" t="s">
        <v>142</v>
      </c>
      <c r="F6723" s="88">
        <v>8.0740999999999996</v>
      </c>
      <c r="G6723" s="88">
        <v>2.8577499999999998</v>
      </c>
      <c r="H6723" s="88">
        <v>9.2268600000000003</v>
      </c>
      <c r="I6723" s="88">
        <v>39.22681</v>
      </c>
      <c r="J6723" s="88">
        <v>16.028659999999999</v>
      </c>
    </row>
    <row r="6724" spans="1:10">
      <c r="A6724" s="89">
        <v>41919</v>
      </c>
      <c r="B6724" s="90">
        <v>0.91666666666666663</v>
      </c>
      <c r="C6724" s="91">
        <f t="shared" si="208"/>
        <v>41919.916666666664</v>
      </c>
      <c r="D6724" s="91">
        <f t="shared" si="209"/>
        <v>41919.875</v>
      </c>
      <c r="E6724" s="88" t="s">
        <v>142</v>
      </c>
      <c r="F6724" s="88">
        <v>11.999980000000001</v>
      </c>
      <c r="G6724" s="88">
        <v>3.5582099999999999</v>
      </c>
      <c r="H6724" s="88">
        <v>11.86467</v>
      </c>
      <c r="I6724" s="88">
        <v>30.72288</v>
      </c>
      <c r="J6724" s="88">
        <v>12.276820000000001</v>
      </c>
    </row>
    <row r="6725" spans="1:10">
      <c r="A6725" s="89">
        <v>41919</v>
      </c>
      <c r="B6725" s="90">
        <v>0.95833333333333337</v>
      </c>
      <c r="C6725" s="91">
        <f t="shared" si="208"/>
        <v>41919.958333333336</v>
      </c>
      <c r="D6725" s="91">
        <f t="shared" si="209"/>
        <v>41919.916666666672</v>
      </c>
      <c r="E6725" s="88" t="s">
        <v>142</v>
      </c>
      <c r="F6725" s="88">
        <v>19.989930000000001</v>
      </c>
      <c r="G6725" s="88">
        <v>3.2579400000000001</v>
      </c>
      <c r="H6725" s="88">
        <v>13.002129999999999</v>
      </c>
      <c r="I6725" s="88">
        <v>49.72213</v>
      </c>
      <c r="J6725" s="88">
        <v>12.287330000000001</v>
      </c>
    </row>
    <row r="6726" spans="1:10">
      <c r="A6726" s="89">
        <v>41919</v>
      </c>
      <c r="B6726" s="92">
        <v>1</v>
      </c>
      <c r="C6726" s="91">
        <f t="shared" si="208"/>
        <v>41920</v>
      </c>
      <c r="D6726" s="91">
        <f t="shared" si="209"/>
        <v>41919.958333333336</v>
      </c>
      <c r="E6726" s="88" t="s">
        <v>142</v>
      </c>
      <c r="F6726" s="88">
        <v>24.726710000000001</v>
      </c>
      <c r="G6726" s="88">
        <v>3.4578000000000002</v>
      </c>
      <c r="H6726" s="88">
        <v>13.41714</v>
      </c>
      <c r="I6726" s="88">
        <v>35.956429999999997</v>
      </c>
      <c r="J6726" s="88">
        <v>10.90794</v>
      </c>
    </row>
    <row r="6727" spans="1:10">
      <c r="A6727" s="89">
        <v>41920</v>
      </c>
      <c r="B6727" s="90">
        <v>4.1666666666666664E-2</v>
      </c>
      <c r="C6727" s="91">
        <f t="shared" si="208"/>
        <v>41920.041666666664</v>
      </c>
      <c r="D6727" s="91">
        <f t="shared" si="209"/>
        <v>41920</v>
      </c>
      <c r="E6727" s="88" t="s">
        <v>142</v>
      </c>
      <c r="F6727" s="88">
        <v>28.06148</v>
      </c>
      <c r="G6727" s="88">
        <v>4.2145099999999998</v>
      </c>
      <c r="H6727" s="88">
        <v>12.15776</v>
      </c>
      <c r="I6727" s="88">
        <v>22.98761</v>
      </c>
      <c r="J6727" s="88">
        <v>11.03003</v>
      </c>
    </row>
    <row r="6728" spans="1:10">
      <c r="A6728" s="89">
        <v>41920</v>
      </c>
      <c r="B6728" s="90">
        <v>8.3333333333333329E-2</v>
      </c>
      <c r="C6728" s="91">
        <f t="shared" ref="C6728:C6791" si="210">A6728+B6728</f>
        <v>41920.083333333336</v>
      </c>
      <c r="D6728" s="91">
        <f t="shared" ref="D6728:D6791" si="211">C6728-"01:00"</f>
        <v>41920.041666666672</v>
      </c>
      <c r="E6728" s="88" t="s">
        <v>142</v>
      </c>
      <c r="F6728" s="88">
        <v>23.701609999999999</v>
      </c>
      <c r="G6728" s="88">
        <v>3.0102799999999998</v>
      </c>
      <c r="I6728" s="88">
        <v>32.140839999999997</v>
      </c>
      <c r="J6728" s="88">
        <v>13.00596</v>
      </c>
    </row>
    <row r="6729" spans="1:10">
      <c r="A6729" s="89">
        <v>41920</v>
      </c>
      <c r="B6729" s="90">
        <v>0.125</v>
      </c>
      <c r="C6729" s="91">
        <f t="shared" si="210"/>
        <v>41920.125</v>
      </c>
      <c r="D6729" s="91">
        <f t="shared" si="211"/>
        <v>41920.083333333336</v>
      </c>
      <c r="E6729" s="88" t="s">
        <v>142</v>
      </c>
      <c r="F6729" s="88">
        <v>20.412590000000002</v>
      </c>
      <c r="G6729" s="88">
        <v>4.5651400000000004</v>
      </c>
      <c r="H6729" s="88">
        <v>15.254580000000001</v>
      </c>
      <c r="I6729" s="88">
        <v>38.559829999999998</v>
      </c>
      <c r="J6729" s="88">
        <v>13.657640000000001</v>
      </c>
    </row>
    <row r="6730" spans="1:10">
      <c r="A6730" s="89">
        <v>41920</v>
      </c>
      <c r="B6730" s="90">
        <v>0.16666666666666666</v>
      </c>
      <c r="C6730" s="91">
        <f t="shared" si="210"/>
        <v>41920.166666666664</v>
      </c>
      <c r="D6730" s="91">
        <f t="shared" si="211"/>
        <v>41920.125</v>
      </c>
      <c r="E6730" s="88" t="s">
        <v>142</v>
      </c>
      <c r="F6730" s="88">
        <v>16.01097</v>
      </c>
      <c r="G6730" s="88">
        <v>5.3674299999999997</v>
      </c>
      <c r="H6730" s="88">
        <v>15.37602</v>
      </c>
      <c r="I6730" s="88">
        <v>43.798160000000003</v>
      </c>
      <c r="J6730" s="88">
        <v>16.357130000000002</v>
      </c>
    </row>
    <row r="6731" spans="1:10">
      <c r="A6731" s="89">
        <v>41920</v>
      </c>
      <c r="B6731" s="90">
        <v>0.20833333333333334</v>
      </c>
      <c r="C6731" s="91">
        <f t="shared" si="210"/>
        <v>41920.208333333336</v>
      </c>
      <c r="D6731" s="91">
        <f t="shared" si="211"/>
        <v>41920.166666666672</v>
      </c>
      <c r="E6731" s="88" t="s">
        <v>142</v>
      </c>
      <c r="F6731" s="88">
        <v>19.131219999999999</v>
      </c>
      <c r="G6731" s="88">
        <v>6.4207400000000003</v>
      </c>
      <c r="H6731" s="88">
        <v>17.26031</v>
      </c>
      <c r="I6731" s="88">
        <v>46.835209999999996</v>
      </c>
      <c r="J6731" s="88">
        <v>28.00235</v>
      </c>
    </row>
    <row r="6732" spans="1:10">
      <c r="A6732" s="89">
        <v>41920</v>
      </c>
      <c r="B6732" s="90">
        <v>0.25</v>
      </c>
      <c r="C6732" s="91">
        <f t="shared" si="210"/>
        <v>41920.25</v>
      </c>
      <c r="D6732" s="91">
        <f t="shared" si="211"/>
        <v>41920.208333333336</v>
      </c>
      <c r="E6732" s="88" t="s">
        <v>142</v>
      </c>
      <c r="F6732" s="88">
        <v>34.136209999999998</v>
      </c>
      <c r="G6732" s="88">
        <v>6.9734499999999997</v>
      </c>
      <c r="H6732" s="88">
        <v>23.75564</v>
      </c>
      <c r="I6732" s="88">
        <v>57.21913</v>
      </c>
      <c r="J6732" s="88">
        <v>28.797470000000001</v>
      </c>
    </row>
    <row r="6733" spans="1:10">
      <c r="A6733" s="89">
        <v>41920</v>
      </c>
      <c r="B6733" s="90">
        <v>0.29166666666666669</v>
      </c>
      <c r="C6733" s="91">
        <f t="shared" si="210"/>
        <v>41920.291666666664</v>
      </c>
      <c r="D6733" s="91">
        <f t="shared" si="211"/>
        <v>41920.25</v>
      </c>
      <c r="E6733" s="88" t="s">
        <v>142</v>
      </c>
      <c r="F6733" s="88">
        <v>39.505560000000003</v>
      </c>
      <c r="G6733" s="88">
        <v>6.07219</v>
      </c>
      <c r="H6733" s="88">
        <v>29.97653</v>
      </c>
      <c r="I6733" s="88">
        <v>65.388850000000005</v>
      </c>
      <c r="J6733" s="88">
        <v>27.50366</v>
      </c>
    </row>
    <row r="6734" spans="1:10">
      <c r="A6734" s="89">
        <v>41920</v>
      </c>
      <c r="B6734" s="90">
        <v>0.33333333333333331</v>
      </c>
      <c r="C6734" s="91">
        <f t="shared" si="210"/>
        <v>41920.333333333336</v>
      </c>
      <c r="D6734" s="91">
        <f t="shared" si="211"/>
        <v>41920.291666666672</v>
      </c>
      <c r="E6734" s="88" t="s">
        <v>142</v>
      </c>
      <c r="F6734" s="88">
        <v>48.175400000000003</v>
      </c>
      <c r="G6734" s="88">
        <v>4.46617</v>
      </c>
      <c r="H6734" s="88">
        <v>30.005690000000001</v>
      </c>
      <c r="I6734" s="88">
        <v>66.609979999999993</v>
      </c>
      <c r="J6734" s="88">
        <v>23.172329999999999</v>
      </c>
    </row>
    <row r="6735" spans="1:10">
      <c r="A6735" s="89">
        <v>41920</v>
      </c>
      <c r="B6735" s="90">
        <v>0.375</v>
      </c>
      <c r="C6735" s="91">
        <f t="shared" si="210"/>
        <v>41920.375</v>
      </c>
      <c r="D6735" s="91">
        <f t="shared" si="211"/>
        <v>41920.333333333336</v>
      </c>
      <c r="E6735" s="88" t="s">
        <v>142</v>
      </c>
      <c r="F6735" s="88">
        <v>57.345359999999999</v>
      </c>
      <c r="G6735" s="88">
        <v>3.7657099999999999</v>
      </c>
      <c r="H6735" s="88">
        <v>31.263639999999999</v>
      </c>
      <c r="I6735" s="88">
        <v>59.359220000000001</v>
      </c>
      <c r="J6735" s="88">
        <v>20.900279999999999</v>
      </c>
    </row>
    <row r="6736" spans="1:10">
      <c r="A6736" s="89">
        <v>41920</v>
      </c>
      <c r="B6736" s="90">
        <v>0.41666666666666669</v>
      </c>
      <c r="C6736" s="91">
        <f t="shared" si="210"/>
        <v>41920.416666666664</v>
      </c>
      <c r="D6736" s="91">
        <f t="shared" si="211"/>
        <v>41920.375</v>
      </c>
      <c r="E6736" s="88" t="s">
        <v>142</v>
      </c>
      <c r="F6736" s="88">
        <v>56.398670000000003</v>
      </c>
      <c r="G6736" s="88">
        <v>5.5199499999999997</v>
      </c>
      <c r="H6736" s="88">
        <v>26.621040000000001</v>
      </c>
      <c r="I6736" s="88">
        <v>52.729059999999997</v>
      </c>
      <c r="J6736" s="88">
        <v>11.40424</v>
      </c>
    </row>
    <row r="6737" spans="1:10">
      <c r="A6737" s="89">
        <v>41920</v>
      </c>
      <c r="B6737" s="90">
        <v>0.45833333333333331</v>
      </c>
      <c r="C6737" s="91">
        <f t="shared" si="210"/>
        <v>41920.458333333336</v>
      </c>
      <c r="D6737" s="91">
        <f t="shared" si="211"/>
        <v>41920.416666666672</v>
      </c>
      <c r="E6737" s="88" t="s">
        <v>142</v>
      </c>
      <c r="F6737" s="88">
        <v>53.23874</v>
      </c>
      <c r="G6737" s="88">
        <v>8.2294900000000002</v>
      </c>
      <c r="H6737" s="88">
        <v>29.9421</v>
      </c>
      <c r="I6737" s="88">
        <v>46.355179999999997</v>
      </c>
      <c r="J6737" s="88">
        <v>6.0057299999999998</v>
      </c>
    </row>
    <row r="6738" spans="1:10">
      <c r="A6738" s="89">
        <v>41920</v>
      </c>
      <c r="B6738" s="90">
        <v>0.5</v>
      </c>
      <c r="C6738" s="91">
        <f t="shared" si="210"/>
        <v>41920.5</v>
      </c>
      <c r="D6738" s="91">
        <f t="shared" si="211"/>
        <v>41920.458333333336</v>
      </c>
      <c r="E6738" s="88" t="s">
        <v>142</v>
      </c>
      <c r="F6738" s="88">
        <v>47.852179999999997</v>
      </c>
      <c r="G6738" s="88">
        <v>10.68848</v>
      </c>
      <c r="H6738" s="88">
        <v>26.360939999999999</v>
      </c>
      <c r="I6738" s="88">
        <v>48.433109999999999</v>
      </c>
      <c r="J6738" s="88">
        <v>4.1649500000000002</v>
      </c>
    </row>
    <row r="6739" spans="1:10">
      <c r="A6739" s="89">
        <v>41920</v>
      </c>
      <c r="B6739" s="90">
        <v>0.54166666666666663</v>
      </c>
      <c r="C6739" s="91">
        <f t="shared" si="210"/>
        <v>41920.541666666664</v>
      </c>
      <c r="D6739" s="91">
        <f t="shared" si="211"/>
        <v>41920.5</v>
      </c>
      <c r="E6739" s="88" t="s">
        <v>142</v>
      </c>
      <c r="F6739" s="88">
        <v>48.822299999999998</v>
      </c>
      <c r="G6739" s="88">
        <v>13.34686</v>
      </c>
      <c r="H6739" s="88">
        <v>12.31268</v>
      </c>
      <c r="I6739" s="88">
        <v>44.200270000000003</v>
      </c>
      <c r="J6739" s="88">
        <v>5.0045299999999999</v>
      </c>
    </row>
    <row r="6740" spans="1:10">
      <c r="A6740" s="89">
        <v>41920</v>
      </c>
      <c r="B6740" s="90">
        <v>0.58333333333333337</v>
      </c>
      <c r="C6740" s="91">
        <f t="shared" si="210"/>
        <v>41920.583333333336</v>
      </c>
      <c r="D6740" s="91">
        <f t="shared" si="211"/>
        <v>41920.541666666672</v>
      </c>
      <c r="E6740" s="88" t="s">
        <v>142</v>
      </c>
      <c r="F6740" s="88">
        <v>61.894240000000003</v>
      </c>
      <c r="G6740" s="88">
        <v>12.393000000000001</v>
      </c>
      <c r="H6740" s="88">
        <v>8.9132099999999994</v>
      </c>
      <c r="I6740" s="88">
        <v>55.80818</v>
      </c>
      <c r="J6740" s="88">
        <v>11.077680000000001</v>
      </c>
    </row>
    <row r="6741" spans="1:10">
      <c r="A6741" s="89">
        <v>41920</v>
      </c>
      <c r="B6741" s="90">
        <v>0.625</v>
      </c>
      <c r="C6741" s="91">
        <f t="shared" si="210"/>
        <v>41920.625</v>
      </c>
      <c r="D6741" s="91">
        <f t="shared" si="211"/>
        <v>41920.583333333336</v>
      </c>
      <c r="E6741" s="88" t="s">
        <v>142</v>
      </c>
      <c r="F6741" s="88">
        <v>64.720429999999993</v>
      </c>
      <c r="G6741" s="88">
        <v>10.18454</v>
      </c>
      <c r="H6741" s="88">
        <v>5.9756099999999996</v>
      </c>
      <c r="I6741" s="88">
        <v>55.462499999999999</v>
      </c>
      <c r="J6741" s="88">
        <v>8.1199999999999992</v>
      </c>
    </row>
    <row r="6742" spans="1:10">
      <c r="A6742" s="89">
        <v>41920</v>
      </c>
      <c r="B6742" s="90">
        <v>0.66666666666666663</v>
      </c>
      <c r="C6742" s="91">
        <f t="shared" si="210"/>
        <v>41920.666666666664</v>
      </c>
      <c r="D6742" s="91">
        <f t="shared" si="211"/>
        <v>41920.625</v>
      </c>
      <c r="E6742" s="88" t="s">
        <v>142</v>
      </c>
      <c r="F6742" s="88">
        <v>37.938740000000003</v>
      </c>
      <c r="G6742" s="88">
        <v>8.8295300000000001</v>
      </c>
      <c r="H6742" s="88">
        <v>7.3133999999999997</v>
      </c>
      <c r="I6742" s="88">
        <v>59.911450000000002</v>
      </c>
      <c r="J6742" s="88">
        <v>8.2653499999999998</v>
      </c>
    </row>
    <row r="6743" spans="1:10">
      <c r="A6743" s="89">
        <v>41920</v>
      </c>
      <c r="B6743" s="90">
        <v>0.70833333333333337</v>
      </c>
      <c r="C6743" s="91">
        <f t="shared" si="210"/>
        <v>41920.708333333336</v>
      </c>
      <c r="D6743" s="91">
        <f t="shared" si="211"/>
        <v>41920.666666666672</v>
      </c>
      <c r="E6743" s="88" t="s">
        <v>142</v>
      </c>
      <c r="F6743" s="88">
        <v>23.959320000000002</v>
      </c>
      <c r="G6743" s="88">
        <v>6.7224399999999997</v>
      </c>
      <c r="H6743" s="88">
        <v>10.229480000000001</v>
      </c>
      <c r="I6743" s="88">
        <v>52.036259999999999</v>
      </c>
      <c r="J6743" s="88">
        <v>11.42958</v>
      </c>
    </row>
    <row r="6744" spans="1:10">
      <c r="A6744" s="89">
        <v>41920</v>
      </c>
      <c r="B6744" s="90">
        <v>0.75</v>
      </c>
      <c r="C6744" s="91">
        <f t="shared" si="210"/>
        <v>41920.75</v>
      </c>
      <c r="D6744" s="91">
        <f t="shared" si="211"/>
        <v>41920.708333333336</v>
      </c>
      <c r="E6744" s="88" t="s">
        <v>142</v>
      </c>
      <c r="F6744" s="88">
        <v>15.2125</v>
      </c>
      <c r="G6744" s="88">
        <v>7.0222199999999999</v>
      </c>
      <c r="H6744" s="88">
        <v>4.4972399999999997</v>
      </c>
      <c r="I6744" s="88">
        <v>56.42783</v>
      </c>
      <c r="J6744" s="88">
        <v>15.010730000000001</v>
      </c>
    </row>
    <row r="6745" spans="1:10">
      <c r="A6745" s="89">
        <v>41920</v>
      </c>
      <c r="B6745" s="90">
        <v>0.79166666666666663</v>
      </c>
      <c r="C6745" s="91">
        <f t="shared" si="210"/>
        <v>41920.791666666664</v>
      </c>
      <c r="D6745" s="91">
        <f t="shared" si="211"/>
        <v>41920.75</v>
      </c>
      <c r="E6745" s="88" t="s">
        <v>142</v>
      </c>
      <c r="F6745" s="88">
        <v>10.41356</v>
      </c>
      <c r="G6745" s="88">
        <v>5.1173700000000002</v>
      </c>
      <c r="H6745" s="88">
        <v>6.32273</v>
      </c>
      <c r="I6745" s="88">
        <v>54.400109999999998</v>
      </c>
      <c r="J6745" s="88">
        <v>12.5962</v>
      </c>
    </row>
    <row r="6746" spans="1:10">
      <c r="A6746" s="89">
        <v>41920</v>
      </c>
      <c r="B6746" s="90">
        <v>0.83333333333333337</v>
      </c>
      <c r="C6746" s="91">
        <f t="shared" si="210"/>
        <v>41920.833333333336</v>
      </c>
      <c r="D6746" s="91">
        <f t="shared" si="211"/>
        <v>41920.791666666672</v>
      </c>
      <c r="E6746" s="88" t="s">
        <v>142</v>
      </c>
      <c r="F6746" s="88">
        <v>9.1900399999999998</v>
      </c>
      <c r="G6746" s="88">
        <v>4.3647999999999998</v>
      </c>
      <c r="H6746" s="88">
        <v>7.9622200000000003</v>
      </c>
      <c r="I6746" s="88">
        <v>40.845260000000003</v>
      </c>
      <c r="J6746" s="88">
        <v>9.5075199999999995</v>
      </c>
    </row>
    <row r="6747" spans="1:10">
      <c r="A6747" s="89">
        <v>41920</v>
      </c>
      <c r="B6747" s="90">
        <v>0.875</v>
      </c>
      <c r="C6747" s="91">
        <f t="shared" si="210"/>
        <v>41920.875</v>
      </c>
      <c r="D6747" s="91">
        <f t="shared" si="211"/>
        <v>41920.833333333336</v>
      </c>
      <c r="E6747" s="88" t="s">
        <v>142</v>
      </c>
      <c r="F6747" s="88">
        <v>12.00285</v>
      </c>
      <c r="G6747" s="88">
        <v>3.6624400000000001</v>
      </c>
      <c r="H6747" s="88">
        <v>8.3227200000000003</v>
      </c>
      <c r="I6747" s="88">
        <v>24.762090000000001</v>
      </c>
      <c r="J6747" s="88">
        <v>6.8151900000000003</v>
      </c>
    </row>
    <row r="6748" spans="1:10">
      <c r="A6748" s="89">
        <v>41920</v>
      </c>
      <c r="B6748" s="90">
        <v>0.91666666666666663</v>
      </c>
      <c r="C6748" s="91">
        <f t="shared" si="210"/>
        <v>41920.916666666664</v>
      </c>
      <c r="D6748" s="91">
        <f t="shared" si="211"/>
        <v>41920.875</v>
      </c>
      <c r="E6748" s="88" t="s">
        <v>142</v>
      </c>
      <c r="F6748" s="88">
        <v>10.669840000000001</v>
      </c>
      <c r="G6748" s="88">
        <v>2.70906</v>
      </c>
      <c r="H6748" s="88">
        <v>10.694699999999999</v>
      </c>
      <c r="I6748" s="88">
        <v>24.95478</v>
      </c>
      <c r="J6748" s="88">
        <v>5.9617399999999998</v>
      </c>
    </row>
    <row r="6749" spans="1:10">
      <c r="A6749" s="89">
        <v>41920</v>
      </c>
      <c r="B6749" s="90">
        <v>0.95833333333333337</v>
      </c>
      <c r="C6749" s="91">
        <f t="shared" si="210"/>
        <v>41920.958333333336</v>
      </c>
      <c r="D6749" s="91">
        <f t="shared" si="211"/>
        <v>41920.916666666672</v>
      </c>
      <c r="E6749" s="88" t="s">
        <v>142</v>
      </c>
      <c r="F6749" s="88">
        <v>10.747769999999999</v>
      </c>
      <c r="G6749" s="88">
        <v>2.45852</v>
      </c>
      <c r="H6749" s="88">
        <v>9.5409799999999994</v>
      </c>
      <c r="I6749" s="88">
        <v>36.047280000000001</v>
      </c>
      <c r="J6749" s="88">
        <v>3.2063100000000002</v>
      </c>
    </row>
    <row r="6750" spans="1:10">
      <c r="A6750" s="89">
        <v>41920</v>
      </c>
      <c r="B6750" s="92">
        <v>1</v>
      </c>
      <c r="C6750" s="91">
        <f t="shared" si="210"/>
        <v>41921</v>
      </c>
      <c r="D6750" s="91">
        <f t="shared" si="211"/>
        <v>41920.958333333336</v>
      </c>
      <c r="E6750" s="88" t="s">
        <v>142</v>
      </c>
      <c r="F6750" s="88">
        <v>10.40352</v>
      </c>
      <c r="G6750" s="88">
        <v>2.70906</v>
      </c>
      <c r="H6750" s="88">
        <v>7.3550000000000004</v>
      </c>
      <c r="I6750" s="88">
        <v>30.014779999999998</v>
      </c>
      <c r="J6750" s="88">
        <v>2.5675300000000001</v>
      </c>
    </row>
    <row r="6751" spans="1:10">
      <c r="A6751" s="89">
        <v>41921</v>
      </c>
      <c r="B6751" s="90">
        <v>4.1666666666666664E-2</v>
      </c>
      <c r="C6751" s="91">
        <f t="shared" si="210"/>
        <v>41921.041666666664</v>
      </c>
      <c r="D6751" s="91">
        <f t="shared" si="211"/>
        <v>41921</v>
      </c>
      <c r="E6751" s="88" t="s">
        <v>142</v>
      </c>
      <c r="F6751" s="88">
        <v>9.1615099999999998</v>
      </c>
      <c r="G6751" s="88">
        <v>3.68411</v>
      </c>
      <c r="H6751" s="88">
        <v>6.8218899999999998</v>
      </c>
      <c r="I6751" s="88">
        <v>28.670290000000001</v>
      </c>
      <c r="J6751" s="88">
        <v>3.99952</v>
      </c>
    </row>
    <row r="6752" spans="1:10">
      <c r="A6752" s="89">
        <v>41921</v>
      </c>
      <c r="B6752" s="90">
        <v>8.3333333333333329E-2</v>
      </c>
      <c r="C6752" s="91">
        <f t="shared" si="210"/>
        <v>41921.083333333336</v>
      </c>
      <c r="D6752" s="91">
        <f t="shared" si="211"/>
        <v>41921.041666666672</v>
      </c>
      <c r="E6752" s="88" t="s">
        <v>142</v>
      </c>
      <c r="F6752" s="88">
        <v>10.394439999999999</v>
      </c>
      <c r="G6752" s="88">
        <v>7.1814400000000003</v>
      </c>
      <c r="I6752" s="88">
        <v>23.766639999999999</v>
      </c>
      <c r="J6752" s="88">
        <v>3.2818499999999999</v>
      </c>
    </row>
    <row r="6753" spans="1:10">
      <c r="A6753" s="89">
        <v>41921</v>
      </c>
      <c r="B6753" s="90">
        <v>0.125</v>
      </c>
      <c r="C6753" s="91">
        <f t="shared" si="210"/>
        <v>41921.125</v>
      </c>
      <c r="D6753" s="91">
        <f t="shared" si="211"/>
        <v>41921.083333333336</v>
      </c>
      <c r="E6753" s="88" t="s">
        <v>142</v>
      </c>
      <c r="F6753" s="88">
        <v>5.2453500000000002</v>
      </c>
      <c r="G6753" s="88">
        <v>3.26464</v>
      </c>
      <c r="H6753" s="88">
        <v>6.35046</v>
      </c>
      <c r="I6753" s="88">
        <v>12.15442</v>
      </c>
      <c r="J6753" s="88">
        <v>5.1331499999999997</v>
      </c>
    </row>
    <row r="6754" spans="1:10">
      <c r="A6754" s="89">
        <v>41921</v>
      </c>
      <c r="B6754" s="90">
        <v>0.16666666666666666</v>
      </c>
      <c r="C6754" s="91">
        <f t="shared" si="210"/>
        <v>41921.166666666664</v>
      </c>
      <c r="D6754" s="91">
        <f t="shared" si="211"/>
        <v>41921.125</v>
      </c>
      <c r="E6754" s="88" t="s">
        <v>142</v>
      </c>
      <c r="F6754" s="88">
        <v>3.5462500000000001</v>
      </c>
      <c r="G6754" s="88">
        <v>5.6748700000000003</v>
      </c>
      <c r="H6754" s="88">
        <v>5.79535</v>
      </c>
      <c r="I6754" s="88">
        <v>8.7539899999999999</v>
      </c>
      <c r="J6754" s="88">
        <v>6.4934200000000004</v>
      </c>
    </row>
    <row r="6755" spans="1:10">
      <c r="A6755" s="89">
        <v>41921</v>
      </c>
      <c r="B6755" s="90">
        <v>0.20833333333333334</v>
      </c>
      <c r="C6755" s="91">
        <f t="shared" si="210"/>
        <v>41921.208333333336</v>
      </c>
      <c r="D6755" s="91">
        <f t="shared" si="211"/>
        <v>41921.166666666672</v>
      </c>
      <c r="E6755" s="88" t="s">
        <v>142</v>
      </c>
      <c r="F6755" s="88">
        <v>6.4977200000000002</v>
      </c>
      <c r="G6755" s="88">
        <v>3.51613</v>
      </c>
      <c r="H6755" s="88">
        <v>6.5364500000000003</v>
      </c>
      <c r="I6755" s="88">
        <v>14.932320000000001</v>
      </c>
      <c r="J6755" s="88">
        <v>11.037990000000001</v>
      </c>
    </row>
    <row r="6756" spans="1:10">
      <c r="A6756" s="89">
        <v>41921</v>
      </c>
      <c r="B6756" s="90">
        <v>0.25</v>
      </c>
      <c r="C6756" s="91">
        <f t="shared" si="210"/>
        <v>41921.25</v>
      </c>
      <c r="D6756" s="91">
        <f t="shared" si="211"/>
        <v>41921.208333333336</v>
      </c>
      <c r="E6756" s="88" t="s">
        <v>142</v>
      </c>
      <c r="F6756" s="88">
        <v>7.3703000000000003</v>
      </c>
      <c r="G6756" s="88">
        <v>4.4183500000000002</v>
      </c>
      <c r="H6756" s="88">
        <v>6.4140499999999996</v>
      </c>
      <c r="I6756" s="88">
        <v>28.30883</v>
      </c>
      <c r="J6756" s="88">
        <v>10.97775</v>
      </c>
    </row>
    <row r="6757" spans="1:10">
      <c r="A6757" s="89">
        <v>41921</v>
      </c>
      <c r="B6757" s="90">
        <v>0.29166666666666669</v>
      </c>
      <c r="C6757" s="91">
        <f t="shared" si="210"/>
        <v>41921.291666666664</v>
      </c>
      <c r="D6757" s="91">
        <f t="shared" si="211"/>
        <v>41921.25</v>
      </c>
      <c r="E6757" s="88" t="s">
        <v>142</v>
      </c>
      <c r="F6757" s="88">
        <v>13.36694</v>
      </c>
      <c r="G6757" s="88">
        <v>4.8199800000000002</v>
      </c>
      <c r="H6757" s="88">
        <v>8.3284599999999998</v>
      </c>
      <c r="I6757" s="88">
        <v>49.714959999999998</v>
      </c>
      <c r="J6757" s="88">
        <v>7.4367599999999996</v>
      </c>
    </row>
    <row r="6758" spans="1:10">
      <c r="A6758" s="89">
        <v>41921</v>
      </c>
      <c r="B6758" s="90">
        <v>0.33333333333333331</v>
      </c>
      <c r="C6758" s="91">
        <f t="shared" si="210"/>
        <v>41921.333333333336</v>
      </c>
      <c r="D6758" s="91">
        <f t="shared" si="211"/>
        <v>41921.291666666672</v>
      </c>
      <c r="E6758" s="88" t="s">
        <v>142</v>
      </c>
      <c r="F6758" s="88">
        <v>22.340869999999999</v>
      </c>
      <c r="G6758" s="88">
        <v>8.0855700000000006</v>
      </c>
      <c r="H6758" s="88">
        <v>10.95289</v>
      </c>
      <c r="I6758" s="88">
        <v>49.354930000000003</v>
      </c>
      <c r="J6758" s="88">
        <v>4.8405399999999998</v>
      </c>
    </row>
    <row r="6759" spans="1:10">
      <c r="A6759" s="89">
        <v>41921</v>
      </c>
      <c r="B6759" s="90">
        <v>0.375</v>
      </c>
      <c r="C6759" s="91">
        <f t="shared" si="210"/>
        <v>41921.375</v>
      </c>
      <c r="D6759" s="91">
        <f t="shared" si="211"/>
        <v>41921.333333333336</v>
      </c>
      <c r="E6759" s="88" t="s">
        <v>142</v>
      </c>
      <c r="F6759" s="88">
        <v>16.019100000000002</v>
      </c>
      <c r="G6759" s="88">
        <v>9.1388800000000003</v>
      </c>
      <c r="H6759" s="88">
        <v>8.9356799999999996</v>
      </c>
      <c r="I6759" s="88">
        <v>38.576079999999997</v>
      </c>
      <c r="J6759" s="88">
        <v>4.5001100000000003</v>
      </c>
    </row>
    <row r="6760" spans="1:10">
      <c r="A6760" s="89">
        <v>41921</v>
      </c>
      <c r="B6760" s="90">
        <v>0.41666666666666669</v>
      </c>
      <c r="C6760" s="91">
        <f t="shared" si="210"/>
        <v>41921.416666666664</v>
      </c>
      <c r="D6760" s="91">
        <f t="shared" si="211"/>
        <v>41921.375</v>
      </c>
      <c r="E6760" s="88" t="s">
        <v>142</v>
      </c>
      <c r="F6760" s="88">
        <v>13.483599999999999</v>
      </c>
      <c r="G6760" s="88">
        <v>4.5708799999999998</v>
      </c>
      <c r="H6760" s="88">
        <v>6.2073400000000003</v>
      </c>
      <c r="I6760" s="88">
        <v>25.03032</v>
      </c>
      <c r="J6760" s="88">
        <v>2.44943</v>
      </c>
    </row>
    <row r="6761" spans="1:10">
      <c r="A6761" s="89">
        <v>41921</v>
      </c>
      <c r="B6761" s="90">
        <v>0.45833333333333331</v>
      </c>
      <c r="C6761" s="91">
        <f t="shared" si="210"/>
        <v>41921.458333333336</v>
      </c>
      <c r="D6761" s="91">
        <f t="shared" si="211"/>
        <v>41921.416666666672</v>
      </c>
      <c r="E6761" s="88" t="s">
        <v>142</v>
      </c>
      <c r="F6761" s="88">
        <v>12.5809</v>
      </c>
      <c r="G6761" s="88">
        <v>3.9679600000000002</v>
      </c>
      <c r="I6761" s="88">
        <v>24.604310000000002</v>
      </c>
      <c r="J6761" s="88">
        <v>2.7516099999999999</v>
      </c>
    </row>
    <row r="6762" spans="1:10">
      <c r="A6762" s="89">
        <v>41921</v>
      </c>
      <c r="B6762" s="90">
        <v>0.5</v>
      </c>
      <c r="C6762" s="91">
        <f t="shared" si="210"/>
        <v>41921.5</v>
      </c>
      <c r="D6762" s="91">
        <f t="shared" si="211"/>
        <v>41921.458333333336</v>
      </c>
      <c r="E6762" s="88" t="s">
        <v>142</v>
      </c>
      <c r="F6762" s="88">
        <v>11.485519999999999</v>
      </c>
      <c r="G6762" s="88">
        <v>2.4618699999999998</v>
      </c>
      <c r="H6762" s="88">
        <v>3.1690100000000001</v>
      </c>
      <c r="I6762" s="88">
        <v>22.171130000000002</v>
      </c>
      <c r="J6762" s="88">
        <v>3.6366200000000002</v>
      </c>
    </row>
    <row r="6763" spans="1:10">
      <c r="A6763" s="89">
        <v>41921</v>
      </c>
      <c r="B6763" s="90">
        <v>0.54166666666666663</v>
      </c>
      <c r="C6763" s="91">
        <f t="shared" si="210"/>
        <v>41921.541666666664</v>
      </c>
      <c r="D6763" s="91">
        <f t="shared" si="211"/>
        <v>41921.5</v>
      </c>
      <c r="E6763" s="88" t="s">
        <v>142</v>
      </c>
      <c r="F6763" s="88">
        <v>11.52042</v>
      </c>
      <c r="G6763" s="88">
        <v>2.9136899999999999</v>
      </c>
      <c r="H6763" s="88">
        <v>2.85249</v>
      </c>
      <c r="I6763" s="88">
        <v>32.986800000000002</v>
      </c>
      <c r="J6763" s="88">
        <v>5.9794299999999998</v>
      </c>
    </row>
    <row r="6764" spans="1:10">
      <c r="A6764" s="89">
        <v>41921</v>
      </c>
      <c r="B6764" s="90">
        <v>0.58333333333333337</v>
      </c>
      <c r="C6764" s="91">
        <f t="shared" si="210"/>
        <v>41921.583333333336</v>
      </c>
      <c r="D6764" s="91">
        <f t="shared" si="211"/>
        <v>41921.541666666672</v>
      </c>
      <c r="E6764" s="88" t="s">
        <v>142</v>
      </c>
      <c r="F6764" s="88">
        <v>6.9073099999999998</v>
      </c>
      <c r="G6764" s="88">
        <v>1.9091499999999999</v>
      </c>
      <c r="H6764" s="88">
        <v>4.6387700000000001</v>
      </c>
      <c r="I6764" s="88">
        <v>30.039159999999999</v>
      </c>
      <c r="J6764" s="88">
        <v>8.9423700000000004</v>
      </c>
    </row>
    <row r="6765" spans="1:10">
      <c r="A6765" s="89">
        <v>41921</v>
      </c>
      <c r="B6765" s="90">
        <v>0.625</v>
      </c>
      <c r="C6765" s="91">
        <f t="shared" si="210"/>
        <v>41921.625</v>
      </c>
      <c r="D6765" s="91">
        <f t="shared" si="211"/>
        <v>41921.583333333336</v>
      </c>
      <c r="E6765" s="88" t="s">
        <v>142</v>
      </c>
      <c r="F6765" s="88">
        <v>10.96532</v>
      </c>
      <c r="G6765" s="88">
        <v>2.3609800000000001</v>
      </c>
      <c r="H6765" s="88">
        <v>4.2830399999999997</v>
      </c>
      <c r="I6765" s="88">
        <v>28.311689999999999</v>
      </c>
      <c r="J6765" s="88">
        <v>12.704739999999999</v>
      </c>
    </row>
    <row r="6766" spans="1:10">
      <c r="A6766" s="89">
        <v>41921</v>
      </c>
      <c r="B6766" s="90">
        <v>0.66666666666666663</v>
      </c>
      <c r="C6766" s="91">
        <f t="shared" si="210"/>
        <v>41921.666666666664</v>
      </c>
      <c r="D6766" s="91">
        <f t="shared" si="211"/>
        <v>41921.625</v>
      </c>
      <c r="E6766" s="88" t="s">
        <v>142</v>
      </c>
      <c r="F6766" s="88">
        <v>8.3384999999999998</v>
      </c>
      <c r="G6766" s="88">
        <v>1.8584700000000001</v>
      </c>
      <c r="H6766" s="88">
        <v>6.2553099999999997</v>
      </c>
      <c r="I6766" s="88">
        <v>30.31026</v>
      </c>
      <c r="J6766" s="88">
        <v>23.62368</v>
      </c>
    </row>
    <row r="6767" spans="1:10">
      <c r="A6767" s="89">
        <v>41921</v>
      </c>
      <c r="B6767" s="90">
        <v>0.70833333333333337</v>
      </c>
      <c r="C6767" s="91">
        <f t="shared" si="210"/>
        <v>41921.708333333336</v>
      </c>
      <c r="D6767" s="91">
        <f t="shared" si="211"/>
        <v>41921.666666666672</v>
      </c>
      <c r="E6767" s="88" t="s">
        <v>142</v>
      </c>
      <c r="F6767" s="88">
        <v>13.46543</v>
      </c>
      <c r="G6767" s="88">
        <v>2.6124800000000001</v>
      </c>
      <c r="H6767" s="88">
        <v>7.1637500000000003</v>
      </c>
      <c r="I6767" s="88">
        <v>31.93732</v>
      </c>
      <c r="J6767" s="88">
        <v>16.71095</v>
      </c>
    </row>
    <row r="6768" spans="1:10">
      <c r="A6768" s="89">
        <v>41921</v>
      </c>
      <c r="B6768" s="90">
        <v>0.75</v>
      </c>
      <c r="C6768" s="91">
        <f t="shared" si="210"/>
        <v>41921.75</v>
      </c>
      <c r="D6768" s="91">
        <f t="shared" si="211"/>
        <v>41921.708333333336</v>
      </c>
      <c r="E6768" s="88" t="s">
        <v>142</v>
      </c>
      <c r="F6768" s="88">
        <v>12.80945</v>
      </c>
      <c r="G6768" s="88">
        <v>3.3148399999999998</v>
      </c>
      <c r="H6768" s="88">
        <v>8.4384300000000003</v>
      </c>
      <c r="I6768" s="88">
        <v>35.259810000000002</v>
      </c>
      <c r="J6768" s="88">
        <v>14.120469999999999</v>
      </c>
    </row>
    <row r="6769" spans="1:10">
      <c r="A6769" s="89">
        <v>41921</v>
      </c>
      <c r="B6769" s="90">
        <v>0.79166666666666663</v>
      </c>
      <c r="C6769" s="91">
        <f t="shared" si="210"/>
        <v>41921.791666666664</v>
      </c>
      <c r="D6769" s="91">
        <f t="shared" si="211"/>
        <v>41921.75</v>
      </c>
      <c r="E6769" s="88" t="s">
        <v>142</v>
      </c>
      <c r="F6769" s="88">
        <v>11.977029999999999</v>
      </c>
      <c r="G6769" s="88">
        <v>3.61558</v>
      </c>
      <c r="H6769" s="88">
        <v>11.58306</v>
      </c>
      <c r="I6769" s="88">
        <v>31.026009999999999</v>
      </c>
      <c r="J6769" s="88">
        <v>11.65334</v>
      </c>
    </row>
    <row r="6770" spans="1:10">
      <c r="A6770" s="89">
        <v>41921</v>
      </c>
      <c r="B6770" s="90">
        <v>0.83333333333333337</v>
      </c>
      <c r="C6770" s="91">
        <f t="shared" si="210"/>
        <v>41921.833333333336</v>
      </c>
      <c r="D6770" s="91">
        <f t="shared" si="211"/>
        <v>41921.791666666672</v>
      </c>
      <c r="E6770" s="88" t="s">
        <v>142</v>
      </c>
      <c r="F6770" s="88">
        <v>17.075759999999999</v>
      </c>
      <c r="G6770" s="88">
        <v>2.4102299999999999</v>
      </c>
      <c r="H6770" s="88">
        <v>9.7370199999999993</v>
      </c>
      <c r="I6770" s="88">
        <v>37.185690000000001</v>
      </c>
      <c r="J6770" s="88">
        <v>11.31292</v>
      </c>
    </row>
    <row r="6771" spans="1:10">
      <c r="A6771" s="89">
        <v>41921</v>
      </c>
      <c r="B6771" s="90">
        <v>0.875</v>
      </c>
      <c r="C6771" s="91">
        <f t="shared" si="210"/>
        <v>41921.875</v>
      </c>
      <c r="D6771" s="91">
        <f t="shared" si="211"/>
        <v>41921.833333333336</v>
      </c>
      <c r="E6771" s="88" t="s">
        <v>142</v>
      </c>
      <c r="F6771" s="88">
        <v>17.52806</v>
      </c>
      <c r="G6771" s="88">
        <v>2.00956</v>
      </c>
      <c r="H6771" s="88">
        <v>9.0599900000000009</v>
      </c>
      <c r="I6771" s="88">
        <v>30.556010000000001</v>
      </c>
      <c r="J6771" s="88">
        <v>9.3435199999999998</v>
      </c>
    </row>
    <row r="6772" spans="1:10">
      <c r="A6772" s="89">
        <v>41921</v>
      </c>
      <c r="B6772" s="90">
        <v>0.91666666666666663</v>
      </c>
      <c r="C6772" s="91">
        <f t="shared" si="210"/>
        <v>41921.916666666664</v>
      </c>
      <c r="D6772" s="91">
        <f t="shared" si="211"/>
        <v>41921.875</v>
      </c>
      <c r="E6772" s="88" t="s">
        <v>142</v>
      </c>
      <c r="F6772" s="88">
        <v>12.160629999999999</v>
      </c>
      <c r="G6772" s="88">
        <v>2.2620100000000001</v>
      </c>
      <c r="H6772" s="88">
        <v>9.55246</v>
      </c>
      <c r="I6772" s="88">
        <v>39.127839999999999</v>
      </c>
      <c r="J6772" s="88">
        <v>8.4092599999999997</v>
      </c>
    </row>
    <row r="6773" spans="1:10">
      <c r="A6773" s="89">
        <v>41921</v>
      </c>
      <c r="B6773" s="90">
        <v>0.95833333333333337</v>
      </c>
      <c r="C6773" s="91">
        <f t="shared" si="210"/>
        <v>41921.958333333336</v>
      </c>
      <c r="D6773" s="91">
        <f t="shared" si="211"/>
        <v>41921.916666666672</v>
      </c>
      <c r="E6773" s="88" t="s">
        <v>142</v>
      </c>
      <c r="F6773" s="88">
        <v>7.4491899999999998</v>
      </c>
      <c r="G6773" s="88">
        <v>1.91011</v>
      </c>
      <c r="H6773" s="88">
        <v>9.4295799999999996</v>
      </c>
      <c r="I6773" s="88">
        <v>39.0413</v>
      </c>
      <c r="J6773" s="88">
        <v>6.5259299999999998</v>
      </c>
    </row>
    <row r="6774" spans="1:10">
      <c r="A6774" s="89">
        <v>41921</v>
      </c>
      <c r="B6774" s="92">
        <v>1</v>
      </c>
      <c r="C6774" s="91">
        <f t="shared" si="210"/>
        <v>41922</v>
      </c>
      <c r="D6774" s="91">
        <f t="shared" si="211"/>
        <v>41921.958333333336</v>
      </c>
      <c r="E6774" s="88" t="s">
        <v>142</v>
      </c>
      <c r="F6774" s="88">
        <v>4.1682899999999998</v>
      </c>
      <c r="G6774" s="88">
        <v>1.8092299999999999</v>
      </c>
      <c r="H6774" s="88">
        <v>10.66314</v>
      </c>
      <c r="I6774" s="88">
        <v>32.28443</v>
      </c>
      <c r="J6774" s="88">
        <v>5.1661400000000004</v>
      </c>
    </row>
    <row r="6775" spans="1:10">
      <c r="A6775" s="89">
        <v>41922</v>
      </c>
      <c r="B6775" s="90">
        <v>4.1666666666666664E-2</v>
      </c>
      <c r="C6775" s="91">
        <f t="shared" si="210"/>
        <v>41922.041666666664</v>
      </c>
      <c r="D6775" s="91">
        <f t="shared" si="211"/>
        <v>41922</v>
      </c>
      <c r="E6775" s="88" t="s">
        <v>142</v>
      </c>
      <c r="F6775" s="88">
        <v>4.1303599999999996</v>
      </c>
      <c r="G6775" s="88">
        <v>1.9431</v>
      </c>
      <c r="H6775" s="88">
        <v>8.5826600000000006</v>
      </c>
      <c r="I6775" s="88">
        <v>35.66048</v>
      </c>
      <c r="J6775" s="88">
        <v>3.7470699999999999</v>
      </c>
    </row>
    <row r="6776" spans="1:10">
      <c r="A6776" s="89">
        <v>41922</v>
      </c>
      <c r="B6776" s="90">
        <v>8.3333333333333329E-2</v>
      </c>
      <c r="C6776" s="91">
        <f t="shared" si="210"/>
        <v>41922.083333333336</v>
      </c>
      <c r="D6776" s="91">
        <f t="shared" si="211"/>
        <v>41922.041666666672</v>
      </c>
      <c r="E6776" s="88" t="s">
        <v>142</v>
      </c>
      <c r="F6776" s="88">
        <v>12.7143</v>
      </c>
      <c r="G6776" s="88">
        <v>1.45733</v>
      </c>
      <c r="I6776" s="88">
        <v>27.342379999999999</v>
      </c>
      <c r="J6776" s="88">
        <v>4.5531800000000002</v>
      </c>
    </row>
    <row r="6777" spans="1:10">
      <c r="A6777" s="89">
        <v>41922</v>
      </c>
      <c r="B6777" s="90">
        <v>0.125</v>
      </c>
      <c r="C6777" s="91">
        <f t="shared" si="210"/>
        <v>41922.125</v>
      </c>
      <c r="D6777" s="91">
        <f t="shared" si="211"/>
        <v>41922.083333333336</v>
      </c>
      <c r="E6777" s="88" t="s">
        <v>142</v>
      </c>
      <c r="F6777" s="88">
        <v>7.9014899999999999</v>
      </c>
      <c r="G6777" s="88">
        <v>1.25556</v>
      </c>
      <c r="H6777" s="88">
        <v>8.5058399999999992</v>
      </c>
      <c r="I6777" s="88">
        <v>26.283010000000001</v>
      </c>
      <c r="J6777" s="88">
        <v>8.9184699999999992</v>
      </c>
    </row>
    <row r="6778" spans="1:10">
      <c r="A6778" s="89">
        <v>41922</v>
      </c>
      <c r="B6778" s="90">
        <v>0.16666666666666666</v>
      </c>
      <c r="C6778" s="91">
        <f t="shared" si="210"/>
        <v>41922.166666666664</v>
      </c>
      <c r="D6778" s="91">
        <f t="shared" si="211"/>
        <v>41922.125</v>
      </c>
      <c r="E6778" s="88" t="s">
        <v>142</v>
      </c>
      <c r="F6778" s="88">
        <v>6.6397199999999996</v>
      </c>
      <c r="G6778" s="88">
        <v>1.4563699999999999</v>
      </c>
      <c r="H6778" s="88">
        <v>6.3815299999999997</v>
      </c>
      <c r="I6778" s="88">
        <v>26.43601</v>
      </c>
      <c r="J6778" s="88">
        <v>16.491969999999998</v>
      </c>
    </row>
    <row r="6779" spans="1:10">
      <c r="A6779" s="89">
        <v>41922</v>
      </c>
      <c r="B6779" s="90">
        <v>0.20833333333333334</v>
      </c>
      <c r="C6779" s="91">
        <f t="shared" si="210"/>
        <v>41922.208333333336</v>
      </c>
      <c r="D6779" s="91">
        <f t="shared" si="211"/>
        <v>41922.166666666672</v>
      </c>
      <c r="E6779" s="88" t="s">
        <v>142</v>
      </c>
      <c r="F6779" s="88">
        <v>12.09656</v>
      </c>
      <c r="G6779" s="88">
        <v>1.4563699999999999</v>
      </c>
      <c r="H6779" s="88">
        <v>6.6258600000000003</v>
      </c>
      <c r="I6779" s="88">
        <v>30.202200000000001</v>
      </c>
      <c r="J6779" s="88">
        <v>21.561050000000002</v>
      </c>
    </row>
    <row r="6780" spans="1:10">
      <c r="A6780" s="89">
        <v>41922</v>
      </c>
      <c r="B6780" s="90">
        <v>0.25</v>
      </c>
      <c r="C6780" s="91">
        <f t="shared" si="210"/>
        <v>41922.25</v>
      </c>
      <c r="D6780" s="91">
        <f t="shared" si="211"/>
        <v>41922.208333333336</v>
      </c>
      <c r="E6780" s="88" t="s">
        <v>142</v>
      </c>
      <c r="F6780" s="88">
        <v>15.108269999999999</v>
      </c>
      <c r="G6780" s="88">
        <v>1.95888</v>
      </c>
      <c r="H6780" s="88">
        <v>7.5625</v>
      </c>
      <c r="I6780" s="88">
        <v>44.754890000000003</v>
      </c>
      <c r="J6780" s="88">
        <v>27.76042</v>
      </c>
    </row>
    <row r="6781" spans="1:10">
      <c r="A6781" s="89">
        <v>41922</v>
      </c>
      <c r="B6781" s="90">
        <v>0.29166666666666669</v>
      </c>
      <c r="C6781" s="91">
        <f t="shared" si="210"/>
        <v>41922.291666666664</v>
      </c>
      <c r="D6781" s="91">
        <f t="shared" si="211"/>
        <v>41922.25</v>
      </c>
      <c r="E6781" s="88" t="s">
        <v>142</v>
      </c>
      <c r="F6781" s="88">
        <v>32.297820000000002</v>
      </c>
      <c r="G6781" s="88">
        <v>2.5617899999999998</v>
      </c>
      <c r="H6781" s="88">
        <v>9.5070399999999999</v>
      </c>
      <c r="I6781" s="88">
        <v>54.16104</v>
      </c>
      <c r="J6781" s="88">
        <v>18.412120000000002</v>
      </c>
    </row>
    <row r="6782" spans="1:10">
      <c r="A6782" s="89">
        <v>41922</v>
      </c>
      <c r="B6782" s="90">
        <v>0.33333333333333331</v>
      </c>
      <c r="C6782" s="91">
        <f t="shared" si="210"/>
        <v>41922.333333333336</v>
      </c>
      <c r="D6782" s="91">
        <f t="shared" si="211"/>
        <v>41922.291666666672</v>
      </c>
      <c r="E6782" s="88" t="s">
        <v>142</v>
      </c>
      <c r="F6782" s="88">
        <v>53.987009999999998</v>
      </c>
      <c r="G6782" s="88">
        <v>3.5658599999999998</v>
      </c>
      <c r="H6782" s="88">
        <v>12.132899999999999</v>
      </c>
      <c r="I6782" s="88">
        <v>59.21387</v>
      </c>
      <c r="J6782" s="88">
        <v>11.498430000000001</v>
      </c>
    </row>
    <row r="6783" spans="1:10">
      <c r="A6783" s="89">
        <v>41922</v>
      </c>
      <c r="B6783" s="90">
        <v>0.375</v>
      </c>
      <c r="C6783" s="91">
        <f t="shared" si="210"/>
        <v>41922.375</v>
      </c>
      <c r="D6783" s="91">
        <f t="shared" si="211"/>
        <v>41922.333333333336</v>
      </c>
      <c r="E6783" s="88" t="s">
        <v>142</v>
      </c>
      <c r="F6783" s="88">
        <v>29.0853</v>
      </c>
      <c r="G6783" s="88">
        <v>6.0764899999999997</v>
      </c>
      <c r="H6783" s="88">
        <v>10.66793</v>
      </c>
      <c r="I6783" s="88">
        <v>49.054189999999998</v>
      </c>
      <c r="J6783" s="88">
        <v>8.17211</v>
      </c>
    </row>
    <row r="6784" spans="1:10">
      <c r="A6784" s="89">
        <v>41922</v>
      </c>
      <c r="B6784" s="90">
        <v>0.41666666666666669</v>
      </c>
      <c r="C6784" s="91">
        <f t="shared" si="210"/>
        <v>41922.416666666664</v>
      </c>
      <c r="D6784" s="91">
        <f t="shared" si="211"/>
        <v>41922.375</v>
      </c>
      <c r="E6784" s="88" t="s">
        <v>142</v>
      </c>
      <c r="F6784" s="88">
        <v>28.759219999999999</v>
      </c>
      <c r="G6784" s="88">
        <v>6.12669</v>
      </c>
      <c r="H6784" s="88">
        <v>11.96651</v>
      </c>
      <c r="I6784" s="88">
        <v>40.140509999999999</v>
      </c>
      <c r="J6784" s="88">
        <v>6.3217699999999999</v>
      </c>
    </row>
    <row r="6785" spans="1:10">
      <c r="A6785" s="89">
        <v>41922</v>
      </c>
      <c r="B6785" s="90">
        <v>0.45833333333333331</v>
      </c>
      <c r="C6785" s="91">
        <f t="shared" si="210"/>
        <v>41922.458333333336</v>
      </c>
      <c r="D6785" s="91">
        <f t="shared" si="211"/>
        <v>41922.416666666672</v>
      </c>
      <c r="E6785" s="88" t="s">
        <v>142</v>
      </c>
      <c r="F6785" s="88">
        <v>24.338480000000001</v>
      </c>
      <c r="G6785" s="88">
        <v>6.4279099999999998</v>
      </c>
      <c r="H6785" s="88">
        <v>7.3267899999999999</v>
      </c>
      <c r="I6785" s="88">
        <v>39.403239999999997</v>
      </c>
      <c r="J6785" s="88">
        <v>6.3423299999999996</v>
      </c>
    </row>
    <row r="6786" spans="1:10">
      <c r="A6786" s="89">
        <v>41922</v>
      </c>
      <c r="B6786" s="90">
        <v>0.5</v>
      </c>
      <c r="C6786" s="91">
        <f t="shared" si="210"/>
        <v>41922.5</v>
      </c>
      <c r="D6786" s="91">
        <f t="shared" si="211"/>
        <v>41922.458333333336</v>
      </c>
      <c r="E6786" s="88" t="s">
        <v>142</v>
      </c>
      <c r="F6786" s="88">
        <v>23.481200000000001</v>
      </c>
      <c r="G6786" s="88">
        <v>4.1687700000000003</v>
      </c>
      <c r="H6786" s="88">
        <v>4.79033</v>
      </c>
      <c r="I6786" s="88">
        <v>33.26746</v>
      </c>
      <c r="J6786" s="88">
        <v>4.6578900000000001</v>
      </c>
    </row>
    <row r="6787" spans="1:10">
      <c r="A6787" s="89">
        <v>41922</v>
      </c>
      <c r="B6787" s="90">
        <v>0.54166666666666663</v>
      </c>
      <c r="C6787" s="91">
        <f t="shared" si="210"/>
        <v>41922.541666666664</v>
      </c>
      <c r="D6787" s="91">
        <f t="shared" si="211"/>
        <v>41922.5</v>
      </c>
      <c r="E6787" s="88" t="s">
        <v>142</v>
      </c>
      <c r="F6787" s="88">
        <v>22.327480000000001</v>
      </c>
      <c r="G6787" s="88">
        <v>3.26512</v>
      </c>
      <c r="H6787" s="88">
        <v>3.7164700000000002</v>
      </c>
      <c r="I6787" s="88">
        <v>29.142679999999999</v>
      </c>
      <c r="J6787" s="88">
        <v>4.9753699999999998</v>
      </c>
    </row>
    <row r="6788" spans="1:10">
      <c r="A6788" s="89">
        <v>41922</v>
      </c>
      <c r="B6788" s="90">
        <v>0.58333333333333337</v>
      </c>
      <c r="C6788" s="91">
        <f t="shared" si="210"/>
        <v>41922.583333333336</v>
      </c>
      <c r="D6788" s="91">
        <f t="shared" si="211"/>
        <v>41922.541666666672</v>
      </c>
      <c r="E6788" s="88" t="s">
        <v>142</v>
      </c>
      <c r="F6788" s="88">
        <v>25.776199999999999</v>
      </c>
      <c r="G6788" s="88">
        <v>2.9634200000000002</v>
      </c>
      <c r="H6788" s="88">
        <v>3.96557</v>
      </c>
      <c r="I6788" s="88">
        <v>26.681290000000001</v>
      </c>
      <c r="J6788" s="88">
        <v>8.5861699999999992</v>
      </c>
    </row>
    <row r="6789" spans="1:10">
      <c r="A6789" s="89">
        <v>41922</v>
      </c>
      <c r="B6789" s="90">
        <v>0.625</v>
      </c>
      <c r="C6789" s="91">
        <f t="shared" si="210"/>
        <v>41922.625</v>
      </c>
      <c r="D6789" s="91">
        <f t="shared" si="211"/>
        <v>41922.583333333336</v>
      </c>
      <c r="E6789" s="88" t="s">
        <v>142</v>
      </c>
      <c r="F6789" s="88">
        <v>42.633929999999999</v>
      </c>
      <c r="G6789" s="88">
        <v>5.6748700000000003</v>
      </c>
      <c r="H6789" s="88">
        <v>4.4594699999999996</v>
      </c>
      <c r="I6789" s="88">
        <v>22.471399999999999</v>
      </c>
      <c r="J6789" s="88">
        <v>11.1953</v>
      </c>
    </row>
    <row r="6790" spans="1:10">
      <c r="A6790" s="89">
        <v>41922</v>
      </c>
      <c r="B6790" s="90">
        <v>0.66666666666666663</v>
      </c>
      <c r="C6790" s="91">
        <f t="shared" si="210"/>
        <v>41922.666666666664</v>
      </c>
      <c r="D6790" s="91">
        <f t="shared" si="211"/>
        <v>41922.625</v>
      </c>
      <c r="E6790" s="88" t="s">
        <v>142</v>
      </c>
      <c r="F6790" s="88">
        <v>35.956910000000001</v>
      </c>
      <c r="G6790" s="88">
        <v>2.7128800000000002</v>
      </c>
      <c r="H6790" s="88">
        <v>4.5785299999999998</v>
      </c>
      <c r="I6790" s="88">
        <v>24.921790000000001</v>
      </c>
      <c r="J6790" s="88">
        <v>20.804179999999999</v>
      </c>
    </row>
    <row r="6791" spans="1:10">
      <c r="A6791" s="89">
        <v>41922</v>
      </c>
      <c r="B6791" s="90">
        <v>0.70833333333333337</v>
      </c>
      <c r="C6791" s="91">
        <f t="shared" si="210"/>
        <v>41922.708333333336</v>
      </c>
      <c r="D6791" s="91">
        <f t="shared" si="211"/>
        <v>41922.666666666672</v>
      </c>
      <c r="E6791" s="88" t="s">
        <v>142</v>
      </c>
      <c r="F6791" s="88">
        <v>37.47831</v>
      </c>
      <c r="G6791" s="88">
        <v>4.0674099999999997</v>
      </c>
      <c r="H6791" s="88">
        <v>6.44895</v>
      </c>
      <c r="I6791" s="88">
        <v>46.543559999999999</v>
      </c>
      <c r="J6791" s="88">
        <v>27.96649</v>
      </c>
    </row>
    <row r="6792" spans="1:10">
      <c r="A6792" s="89">
        <v>41922</v>
      </c>
      <c r="B6792" s="90">
        <v>0.75</v>
      </c>
      <c r="C6792" s="91">
        <f t="shared" ref="C6792:C6855" si="212">A6792+B6792</f>
        <v>41922.75</v>
      </c>
      <c r="D6792" s="91">
        <f t="shared" ref="D6792:D6855" si="213">C6792-"01:00"</f>
        <v>41922.708333333336</v>
      </c>
      <c r="E6792" s="88" t="s">
        <v>142</v>
      </c>
      <c r="F6792" s="88">
        <v>32.878740000000001</v>
      </c>
      <c r="G6792" s="88">
        <v>4.4680799999999996</v>
      </c>
      <c r="H6792" s="88">
        <v>9.1857399999999991</v>
      </c>
      <c r="I6792" s="88">
        <v>42.807009999999998</v>
      </c>
      <c r="J6792" s="88">
        <v>32.347549999999998</v>
      </c>
    </row>
    <row r="6793" spans="1:10">
      <c r="A6793" s="89">
        <v>41922</v>
      </c>
      <c r="B6793" s="90">
        <v>0.79166666666666663</v>
      </c>
      <c r="C6793" s="91">
        <f t="shared" si="212"/>
        <v>41922.791666666664</v>
      </c>
      <c r="D6793" s="91">
        <f t="shared" si="213"/>
        <v>41922.75</v>
      </c>
      <c r="E6793" s="88" t="s">
        <v>142</v>
      </c>
      <c r="F6793" s="88">
        <v>47.148380000000003</v>
      </c>
      <c r="G6793" s="88">
        <v>4.0669300000000002</v>
      </c>
      <c r="H6793" s="88">
        <v>7.3124399999999996</v>
      </c>
      <c r="I6793" s="88">
        <v>71.234889999999993</v>
      </c>
      <c r="J6793" s="88">
        <v>31.81683</v>
      </c>
    </row>
    <row r="6794" spans="1:10">
      <c r="A6794" s="89">
        <v>41922</v>
      </c>
      <c r="B6794" s="90">
        <v>0.83333333333333337</v>
      </c>
      <c r="C6794" s="91">
        <f t="shared" si="212"/>
        <v>41922.833333333336</v>
      </c>
      <c r="D6794" s="91">
        <f t="shared" si="213"/>
        <v>41922.791666666672</v>
      </c>
      <c r="E6794" s="88" t="s">
        <v>142</v>
      </c>
      <c r="F6794" s="88">
        <v>56.6143</v>
      </c>
      <c r="G6794" s="88">
        <v>5.4735800000000001</v>
      </c>
      <c r="H6794" s="88">
        <v>11.12214</v>
      </c>
      <c r="I6794" s="88">
        <v>69.383110000000002</v>
      </c>
      <c r="J6794" s="88">
        <v>25.979399999999998</v>
      </c>
    </row>
    <row r="6795" spans="1:10">
      <c r="A6795" s="89">
        <v>41922</v>
      </c>
      <c r="B6795" s="90">
        <v>0.875</v>
      </c>
      <c r="C6795" s="91">
        <f t="shared" si="212"/>
        <v>41922.875</v>
      </c>
      <c r="D6795" s="91">
        <f t="shared" si="213"/>
        <v>41922.833333333336</v>
      </c>
      <c r="E6795" s="88" t="s">
        <v>142</v>
      </c>
      <c r="F6795" s="88">
        <v>44.122329999999998</v>
      </c>
      <c r="G6795" s="88">
        <v>4.6703299999999999</v>
      </c>
      <c r="H6795" s="88">
        <v>13.871359999999999</v>
      </c>
      <c r="I6795" s="88">
        <v>59.973129999999998</v>
      </c>
      <c r="J6795" s="88">
        <v>30.75778</v>
      </c>
    </row>
    <row r="6796" spans="1:10">
      <c r="A6796" s="89">
        <v>41922</v>
      </c>
      <c r="B6796" s="90">
        <v>0.91666666666666663</v>
      </c>
      <c r="C6796" s="91">
        <f t="shared" si="212"/>
        <v>41922.916666666664</v>
      </c>
      <c r="D6796" s="91">
        <f t="shared" si="213"/>
        <v>41922.875</v>
      </c>
      <c r="E6796" s="88" t="s">
        <v>142</v>
      </c>
      <c r="F6796" s="88">
        <v>38.408740000000002</v>
      </c>
      <c r="G6796" s="88">
        <v>4.8199800000000002</v>
      </c>
      <c r="H6796" s="88">
        <v>14.688000000000001</v>
      </c>
      <c r="I6796" s="88">
        <v>55.22822</v>
      </c>
      <c r="J6796" s="88">
        <v>25.10491</v>
      </c>
    </row>
    <row r="6797" spans="1:10">
      <c r="A6797" s="89">
        <v>41922</v>
      </c>
      <c r="B6797" s="90">
        <v>0.95833333333333337</v>
      </c>
      <c r="C6797" s="91">
        <f t="shared" si="212"/>
        <v>41922.958333333336</v>
      </c>
      <c r="D6797" s="91">
        <f t="shared" si="213"/>
        <v>41922.916666666672</v>
      </c>
      <c r="E6797" s="88" t="s">
        <v>142</v>
      </c>
      <c r="F6797" s="88">
        <v>25.903379999999999</v>
      </c>
      <c r="G6797" s="88">
        <v>3.0638299999999998</v>
      </c>
      <c r="H6797" s="88">
        <v>13.75135</v>
      </c>
      <c r="I6797" s="88">
        <v>44.460839999999997</v>
      </c>
      <c r="J6797" s="88">
        <v>26.557929999999999</v>
      </c>
    </row>
    <row r="6798" spans="1:10">
      <c r="A6798" s="89">
        <v>41922</v>
      </c>
      <c r="B6798" s="92">
        <v>1</v>
      </c>
      <c r="C6798" s="91">
        <f t="shared" si="212"/>
        <v>41923</v>
      </c>
      <c r="D6798" s="91">
        <f t="shared" si="213"/>
        <v>41922.958333333336</v>
      </c>
      <c r="E6798" s="88" t="s">
        <v>142</v>
      </c>
      <c r="F6798" s="88">
        <v>20.091290000000001</v>
      </c>
      <c r="G6798" s="88">
        <v>2.76261</v>
      </c>
      <c r="H6798" s="88">
        <v>14.058310000000001</v>
      </c>
      <c r="I6798" s="88">
        <v>38.994439999999997</v>
      </c>
      <c r="J6798" s="88">
        <v>20.463750000000001</v>
      </c>
    </row>
    <row r="6799" spans="1:10">
      <c r="A6799" s="89">
        <v>41923</v>
      </c>
      <c r="B6799" s="90">
        <v>4.1666666666666664E-2</v>
      </c>
      <c r="C6799" s="91">
        <f t="shared" si="212"/>
        <v>41923.041666666664</v>
      </c>
      <c r="D6799" s="91">
        <f t="shared" si="213"/>
        <v>41923</v>
      </c>
      <c r="E6799" s="88" t="s">
        <v>142</v>
      </c>
      <c r="F6799" s="88">
        <v>19.068899999999999</v>
      </c>
      <c r="G6799" s="88">
        <v>2.8158400000000001</v>
      </c>
      <c r="H6799" s="88">
        <v>14.36415</v>
      </c>
      <c r="I6799" s="88">
        <v>36.718730000000001</v>
      </c>
      <c r="J6799" s="88">
        <v>18.599060000000001</v>
      </c>
    </row>
    <row r="6800" spans="1:10">
      <c r="A6800" s="89">
        <v>41923</v>
      </c>
      <c r="B6800" s="90">
        <v>8.3333333333333329E-2</v>
      </c>
      <c r="C6800" s="91">
        <f t="shared" si="212"/>
        <v>41923.083333333336</v>
      </c>
      <c r="D6800" s="91">
        <f t="shared" si="213"/>
        <v>41923.041666666672</v>
      </c>
      <c r="E6800" s="88" t="s">
        <v>142</v>
      </c>
      <c r="F6800" s="88">
        <v>20.821870000000001</v>
      </c>
      <c r="G6800" s="88">
        <v>2.7488999999999999</v>
      </c>
      <c r="I6800" s="88">
        <v>42.794739999999997</v>
      </c>
      <c r="J6800" s="88">
        <v>22.159179999999999</v>
      </c>
    </row>
    <row r="6801" spans="1:10">
      <c r="A6801" s="89">
        <v>41923</v>
      </c>
      <c r="B6801" s="90">
        <v>0.125</v>
      </c>
      <c r="C6801" s="91">
        <f t="shared" si="212"/>
        <v>41923.125</v>
      </c>
      <c r="D6801" s="91">
        <f t="shared" si="213"/>
        <v>41923.083333333336</v>
      </c>
      <c r="E6801" s="88" t="s">
        <v>142</v>
      </c>
      <c r="F6801" s="88">
        <v>15.881399999999999</v>
      </c>
      <c r="G6801" s="88">
        <v>1.31054</v>
      </c>
      <c r="H6801" s="88">
        <v>21.223490000000002</v>
      </c>
      <c r="I6801" s="88">
        <v>36.530659999999997</v>
      </c>
      <c r="J6801" s="88">
        <v>21.347799999999999</v>
      </c>
    </row>
    <row r="6802" spans="1:10">
      <c r="A6802" s="89">
        <v>41923</v>
      </c>
      <c r="B6802" s="90">
        <v>0.16666666666666666</v>
      </c>
      <c r="C6802" s="91">
        <f t="shared" si="212"/>
        <v>41923.166666666664</v>
      </c>
      <c r="D6802" s="91">
        <f t="shared" si="213"/>
        <v>41923.125</v>
      </c>
      <c r="E6802" s="88" t="s">
        <v>142</v>
      </c>
      <c r="F6802" s="88">
        <v>25.928239999999999</v>
      </c>
      <c r="G6802" s="88">
        <v>1.2608200000000001</v>
      </c>
      <c r="H6802" s="88">
        <v>18.18309</v>
      </c>
      <c r="I6802" s="88">
        <v>41.763260000000002</v>
      </c>
      <c r="J6802" s="88">
        <v>23.983229999999999</v>
      </c>
    </row>
    <row r="6803" spans="1:10">
      <c r="A6803" s="89">
        <v>41923</v>
      </c>
      <c r="B6803" s="90">
        <v>0.20833333333333334</v>
      </c>
      <c r="C6803" s="91">
        <f t="shared" si="212"/>
        <v>41923.208333333336</v>
      </c>
      <c r="D6803" s="91">
        <f t="shared" si="213"/>
        <v>41923.166666666672</v>
      </c>
      <c r="E6803" s="88" t="s">
        <v>142</v>
      </c>
      <c r="F6803" s="88">
        <v>24.855329999999999</v>
      </c>
      <c r="G6803" s="88">
        <v>2.81759</v>
      </c>
      <c r="H6803" s="88">
        <v>16.538820000000001</v>
      </c>
      <c r="I6803" s="88">
        <v>45.460599999999999</v>
      </c>
      <c r="J6803" s="88">
        <v>25.797709999999999</v>
      </c>
    </row>
    <row r="6804" spans="1:10">
      <c r="A6804" s="89">
        <v>41923</v>
      </c>
      <c r="B6804" s="90">
        <v>0.25</v>
      </c>
      <c r="C6804" s="91">
        <f t="shared" si="212"/>
        <v>41923.25</v>
      </c>
      <c r="D6804" s="91">
        <f t="shared" si="213"/>
        <v>41923.208333333336</v>
      </c>
      <c r="E6804" s="88" t="s">
        <v>142</v>
      </c>
      <c r="F6804" s="88">
        <v>23.982749999999999</v>
      </c>
      <c r="G6804" s="88">
        <v>3.47167</v>
      </c>
      <c r="H6804" s="88">
        <v>16.220870000000001</v>
      </c>
      <c r="I6804" s="88">
        <v>50.052520000000001</v>
      </c>
      <c r="J6804" s="88">
        <v>21.544309999999999</v>
      </c>
    </row>
    <row r="6805" spans="1:10">
      <c r="A6805" s="89">
        <v>41923</v>
      </c>
      <c r="B6805" s="90">
        <v>0.29166666666666669</v>
      </c>
      <c r="C6805" s="91">
        <f t="shared" si="212"/>
        <v>41923.291666666664</v>
      </c>
      <c r="D6805" s="91">
        <f t="shared" si="213"/>
        <v>41923.25</v>
      </c>
      <c r="E6805" s="88" t="s">
        <v>142</v>
      </c>
      <c r="F6805" s="88">
        <v>27.91103</v>
      </c>
      <c r="G6805" s="88">
        <v>2.8190300000000001</v>
      </c>
      <c r="H6805" s="88">
        <v>16.366700000000002</v>
      </c>
      <c r="I6805" s="88">
        <v>50.48809</v>
      </c>
      <c r="J6805" s="88">
        <v>18.991599999999998</v>
      </c>
    </row>
    <row r="6806" spans="1:10">
      <c r="A6806" s="89">
        <v>41923</v>
      </c>
      <c r="B6806" s="90">
        <v>0.33333333333333331</v>
      </c>
      <c r="C6806" s="91">
        <f t="shared" si="212"/>
        <v>41923.333333333336</v>
      </c>
      <c r="D6806" s="91">
        <f t="shared" si="213"/>
        <v>41923.291666666672</v>
      </c>
      <c r="E6806" s="88" t="s">
        <v>142</v>
      </c>
      <c r="F6806" s="88">
        <v>36.17924</v>
      </c>
      <c r="G6806" s="88">
        <v>2.9208699999999999</v>
      </c>
      <c r="H6806" s="88">
        <v>13.320080000000001</v>
      </c>
      <c r="I6806" s="88">
        <v>57.711599999999997</v>
      </c>
      <c r="J6806" s="88">
        <v>19.032240000000002</v>
      </c>
    </row>
    <row r="6807" spans="1:10">
      <c r="A6807" s="89">
        <v>41923</v>
      </c>
      <c r="B6807" s="90">
        <v>0.375</v>
      </c>
      <c r="C6807" s="91">
        <f t="shared" si="212"/>
        <v>41923.375</v>
      </c>
      <c r="D6807" s="91">
        <f t="shared" si="213"/>
        <v>41923.333333333336</v>
      </c>
      <c r="E6807" s="88" t="s">
        <v>142</v>
      </c>
      <c r="F6807" s="88">
        <v>41.334380000000003</v>
      </c>
      <c r="G6807" s="88">
        <v>2.0162499999999999</v>
      </c>
      <c r="H6807" s="88">
        <v>16.06165</v>
      </c>
      <c r="I6807" s="88">
        <v>46.138109999999998</v>
      </c>
      <c r="J6807" s="88">
        <v>16.104209999999998</v>
      </c>
    </row>
    <row r="6808" spans="1:10">
      <c r="A6808" s="89">
        <v>41923</v>
      </c>
      <c r="B6808" s="90">
        <v>0.41666666666666669</v>
      </c>
      <c r="C6808" s="91">
        <f t="shared" si="212"/>
        <v>41923.416666666664</v>
      </c>
      <c r="D6808" s="91">
        <f t="shared" si="213"/>
        <v>41923.375</v>
      </c>
      <c r="E6808" s="88" t="s">
        <v>142</v>
      </c>
      <c r="F6808" s="88">
        <v>36.128079999999997</v>
      </c>
      <c r="G6808" s="88">
        <v>0.96008000000000004</v>
      </c>
      <c r="H6808" s="88">
        <v>17.206759999999999</v>
      </c>
      <c r="I6808" s="88">
        <v>48.820869999999999</v>
      </c>
      <c r="J6808" s="88">
        <v>11.59979</v>
      </c>
    </row>
    <row r="6809" spans="1:10">
      <c r="A6809" s="89">
        <v>41923</v>
      </c>
      <c r="B6809" s="90">
        <v>0.45833333333333331</v>
      </c>
      <c r="C6809" s="91">
        <f t="shared" si="212"/>
        <v>41923.458333333336</v>
      </c>
      <c r="D6809" s="91">
        <f t="shared" si="213"/>
        <v>41923.416666666672</v>
      </c>
      <c r="E6809" s="88" t="s">
        <v>142</v>
      </c>
      <c r="F6809" s="88">
        <v>29.28707</v>
      </c>
      <c r="G6809" s="88">
        <v>2.5163700000000002</v>
      </c>
      <c r="H6809" s="88">
        <v>21.587820000000001</v>
      </c>
      <c r="I6809" s="88">
        <v>40.644930000000002</v>
      </c>
      <c r="J6809" s="88">
        <v>8.1960200000000007</v>
      </c>
    </row>
    <row r="6810" spans="1:10">
      <c r="A6810" s="89">
        <v>41923</v>
      </c>
      <c r="B6810" s="90">
        <v>0.5</v>
      </c>
      <c r="C6810" s="91">
        <f t="shared" si="212"/>
        <v>41923.5</v>
      </c>
      <c r="D6810" s="91">
        <f t="shared" si="213"/>
        <v>41923.458333333336</v>
      </c>
      <c r="E6810" s="88" t="s">
        <v>142</v>
      </c>
      <c r="F6810" s="88">
        <v>18.829519999999999</v>
      </c>
      <c r="G6810" s="88">
        <v>11.40902</v>
      </c>
      <c r="H6810" s="88">
        <v>12.57086</v>
      </c>
      <c r="I6810" s="88">
        <v>40.097479999999997</v>
      </c>
      <c r="J6810" s="88">
        <v>9.3722100000000008</v>
      </c>
    </row>
    <row r="6811" spans="1:10">
      <c r="A6811" s="89">
        <v>41923</v>
      </c>
      <c r="B6811" s="90">
        <v>0.54166666666666663</v>
      </c>
      <c r="C6811" s="91">
        <f t="shared" si="212"/>
        <v>41923.541666666664</v>
      </c>
      <c r="D6811" s="91">
        <f t="shared" si="213"/>
        <v>41923.5</v>
      </c>
      <c r="E6811" s="88" t="s">
        <v>142</v>
      </c>
      <c r="F6811" s="88">
        <v>19.511800000000001</v>
      </c>
      <c r="G6811" s="88">
        <v>3.8713799999999998</v>
      </c>
      <c r="H6811" s="88">
        <v>7.3817700000000004</v>
      </c>
      <c r="I6811" s="88">
        <v>37.664299999999997</v>
      </c>
      <c r="J6811" s="88">
        <v>4.1405599999999998</v>
      </c>
    </row>
    <row r="6812" spans="1:10">
      <c r="A6812" s="89">
        <v>41923</v>
      </c>
      <c r="B6812" s="90">
        <v>0.58333333333333337</v>
      </c>
      <c r="C6812" s="91">
        <f t="shared" si="212"/>
        <v>41923.583333333336</v>
      </c>
      <c r="D6812" s="91">
        <f t="shared" si="213"/>
        <v>41923.541666666672</v>
      </c>
      <c r="E6812" s="88" t="s">
        <v>142</v>
      </c>
      <c r="F6812" s="88">
        <v>19.413789999999999</v>
      </c>
      <c r="G6812" s="88">
        <v>4.3236800000000004</v>
      </c>
      <c r="H6812" s="88">
        <v>7.51708</v>
      </c>
      <c r="I6812" s="88">
        <v>34.61721</v>
      </c>
      <c r="J6812" s="88">
        <v>5.8718500000000002</v>
      </c>
    </row>
    <row r="6813" spans="1:10">
      <c r="A6813" s="89">
        <v>41923</v>
      </c>
      <c r="B6813" s="90">
        <v>0.625</v>
      </c>
      <c r="C6813" s="91">
        <f t="shared" si="212"/>
        <v>41923.625</v>
      </c>
      <c r="D6813" s="91">
        <f t="shared" si="213"/>
        <v>41923.583333333336</v>
      </c>
      <c r="E6813" s="88" t="s">
        <v>142</v>
      </c>
      <c r="F6813" s="88">
        <v>17.857489999999999</v>
      </c>
      <c r="G6813" s="88">
        <v>4.9261200000000001</v>
      </c>
      <c r="H6813" s="88">
        <v>8.5264000000000006</v>
      </c>
      <c r="I6813" s="88">
        <v>34.252879999999998</v>
      </c>
      <c r="J6813" s="88">
        <v>8.6751000000000005</v>
      </c>
    </row>
    <row r="6814" spans="1:10">
      <c r="A6814" s="89">
        <v>41923</v>
      </c>
      <c r="B6814" s="90">
        <v>0.66666666666666663</v>
      </c>
      <c r="C6814" s="91">
        <f t="shared" si="212"/>
        <v>41923.666666666664</v>
      </c>
      <c r="D6814" s="91">
        <f t="shared" si="213"/>
        <v>41923.625</v>
      </c>
      <c r="E6814" s="88" t="s">
        <v>142</v>
      </c>
      <c r="F6814" s="88">
        <v>27.607420000000001</v>
      </c>
      <c r="G6814" s="88">
        <v>4.4245700000000001</v>
      </c>
      <c r="H6814" s="88">
        <v>7.3344399999999998</v>
      </c>
      <c r="I6814" s="88">
        <v>42.177799999999998</v>
      </c>
      <c r="J6814" s="88">
        <v>25.259820000000001</v>
      </c>
    </row>
    <row r="6815" spans="1:10">
      <c r="A6815" s="89">
        <v>41923</v>
      </c>
      <c r="B6815" s="90">
        <v>0.70833333333333337</v>
      </c>
      <c r="C6815" s="91">
        <f t="shared" si="212"/>
        <v>41923.708333333336</v>
      </c>
      <c r="D6815" s="91">
        <f t="shared" si="213"/>
        <v>41923.666666666672</v>
      </c>
      <c r="E6815" s="88" t="s">
        <v>142</v>
      </c>
      <c r="F6815" s="88">
        <v>35.677210000000002</v>
      </c>
      <c r="G6815" s="88">
        <v>4.9772800000000004</v>
      </c>
      <c r="H6815" s="88">
        <v>17.735569999999999</v>
      </c>
      <c r="I6815" s="88">
        <v>50.520119999999999</v>
      </c>
      <c r="J6815" s="88">
        <v>45.603560000000002</v>
      </c>
    </row>
    <row r="6816" spans="1:10">
      <c r="A6816" s="89">
        <v>41923</v>
      </c>
      <c r="B6816" s="90">
        <v>0.75</v>
      </c>
      <c r="C6816" s="91">
        <f t="shared" si="212"/>
        <v>41923.75</v>
      </c>
      <c r="D6816" s="91">
        <f t="shared" si="213"/>
        <v>41923.708333333336</v>
      </c>
      <c r="E6816" s="88" t="s">
        <v>142</v>
      </c>
      <c r="F6816" s="88">
        <v>38.889249999999997</v>
      </c>
      <c r="G6816" s="88">
        <v>4.8276300000000001</v>
      </c>
      <c r="H6816" s="88">
        <v>17.61317</v>
      </c>
      <c r="I6816" s="88">
        <v>67.690550000000002</v>
      </c>
      <c r="J6816" s="88">
        <v>50.848590000000002</v>
      </c>
    </row>
    <row r="6817" spans="1:10">
      <c r="A6817" s="89">
        <v>41923</v>
      </c>
      <c r="B6817" s="90">
        <v>0.79166666666666663</v>
      </c>
      <c r="C6817" s="91">
        <f t="shared" si="212"/>
        <v>41923.791666666664</v>
      </c>
      <c r="D6817" s="91">
        <f t="shared" si="213"/>
        <v>41923.75</v>
      </c>
      <c r="E6817" s="88" t="s">
        <v>142</v>
      </c>
      <c r="F6817" s="88">
        <v>27.21631</v>
      </c>
      <c r="G6817" s="88">
        <v>5.2808900000000003</v>
      </c>
      <c r="H6817" s="88">
        <v>16.21848</v>
      </c>
      <c r="I6817" s="88">
        <v>70.405820000000006</v>
      </c>
      <c r="J6817" s="88">
        <v>30.341809999999999</v>
      </c>
    </row>
    <row r="6818" spans="1:10">
      <c r="A6818" s="89">
        <v>41923</v>
      </c>
      <c r="B6818" s="90">
        <v>0.83333333333333337</v>
      </c>
      <c r="C6818" s="91">
        <f t="shared" si="212"/>
        <v>41923.833333333336</v>
      </c>
      <c r="D6818" s="91">
        <f t="shared" si="213"/>
        <v>41923.791666666672</v>
      </c>
      <c r="E6818" s="88" t="s">
        <v>142</v>
      </c>
      <c r="F6818" s="88">
        <v>29.375039999999998</v>
      </c>
      <c r="G6818" s="88">
        <v>6.23475</v>
      </c>
      <c r="H6818" s="88">
        <v>17.99089</v>
      </c>
      <c r="I6818" s="88">
        <v>68.637709999999998</v>
      </c>
      <c r="J6818" s="88">
        <v>28.68272</v>
      </c>
    </row>
    <row r="6819" spans="1:10">
      <c r="A6819" s="89">
        <v>41923</v>
      </c>
      <c r="B6819" s="90">
        <v>0.875</v>
      </c>
      <c r="C6819" s="91">
        <f t="shared" si="212"/>
        <v>41923.875</v>
      </c>
      <c r="D6819" s="91">
        <f t="shared" si="213"/>
        <v>41923.833333333336</v>
      </c>
      <c r="E6819" s="88" t="s">
        <v>142</v>
      </c>
      <c r="F6819" s="88">
        <v>29.302849999999999</v>
      </c>
      <c r="G6819" s="88">
        <v>8.4962800000000005</v>
      </c>
      <c r="H6819" s="88">
        <v>18.753019999999999</v>
      </c>
      <c r="I6819" s="88">
        <v>60.276739999999997</v>
      </c>
      <c r="J6819" s="88">
        <v>25.67388</v>
      </c>
    </row>
    <row r="6820" spans="1:10">
      <c r="A6820" s="89">
        <v>41923</v>
      </c>
      <c r="B6820" s="90">
        <v>0.91666666666666663</v>
      </c>
      <c r="C6820" s="91">
        <f t="shared" si="212"/>
        <v>41923.916666666664</v>
      </c>
      <c r="D6820" s="91">
        <f t="shared" si="213"/>
        <v>41923.875</v>
      </c>
      <c r="E6820" s="88" t="s">
        <v>142</v>
      </c>
      <c r="F6820" s="88">
        <v>21.675799999999999</v>
      </c>
      <c r="G6820" s="88">
        <v>6.7377399999999996</v>
      </c>
      <c r="H6820" s="88">
        <v>17.676760000000002</v>
      </c>
      <c r="I6820" s="88">
        <v>57.866990000000001</v>
      </c>
      <c r="J6820" s="88">
        <v>29.0198</v>
      </c>
    </row>
    <row r="6821" spans="1:10">
      <c r="A6821" s="89">
        <v>41923</v>
      </c>
      <c r="B6821" s="90">
        <v>0.95833333333333337</v>
      </c>
      <c r="C6821" s="91">
        <f t="shared" si="212"/>
        <v>41923.958333333336</v>
      </c>
      <c r="D6821" s="91">
        <f t="shared" si="213"/>
        <v>41923.916666666672</v>
      </c>
      <c r="E6821" s="88" t="s">
        <v>142</v>
      </c>
      <c r="F6821" s="88">
        <v>18.955739999999999</v>
      </c>
      <c r="G6821" s="88">
        <v>5.5821100000000001</v>
      </c>
      <c r="H6821" s="88">
        <v>15.458740000000001</v>
      </c>
      <c r="I6821" s="88">
        <v>56.197380000000003</v>
      </c>
      <c r="J6821" s="88">
        <v>28.14818</v>
      </c>
    </row>
    <row r="6822" spans="1:10">
      <c r="A6822" s="89">
        <v>41923</v>
      </c>
      <c r="B6822" s="92">
        <v>1</v>
      </c>
      <c r="C6822" s="91">
        <f t="shared" si="212"/>
        <v>41924</v>
      </c>
      <c r="D6822" s="91">
        <f t="shared" si="213"/>
        <v>41923.958333333336</v>
      </c>
      <c r="E6822" s="88" t="s">
        <v>142</v>
      </c>
      <c r="F6822" s="88">
        <v>18.826170000000001</v>
      </c>
      <c r="G6822" s="88">
        <v>3.8737699999999999</v>
      </c>
      <c r="H6822" s="88">
        <v>15.516590000000001</v>
      </c>
      <c r="I6822" s="88">
        <v>48.681730000000002</v>
      </c>
      <c r="J6822" s="88">
        <v>29.17136</v>
      </c>
    </row>
    <row r="6823" spans="1:10">
      <c r="A6823" s="89">
        <v>41924</v>
      </c>
      <c r="B6823" s="90">
        <v>4.1666666666666664E-2</v>
      </c>
      <c r="C6823" s="91">
        <f t="shared" si="212"/>
        <v>41924.041666666664</v>
      </c>
      <c r="D6823" s="91">
        <f t="shared" si="213"/>
        <v>41924</v>
      </c>
      <c r="E6823" s="88" t="s">
        <v>142</v>
      </c>
      <c r="F6823" s="88">
        <v>14.66569</v>
      </c>
      <c r="G6823" s="88">
        <v>3.8983099999999999</v>
      </c>
      <c r="H6823" s="88">
        <v>16.8657</v>
      </c>
      <c r="I6823" s="88">
        <v>45.530250000000002</v>
      </c>
      <c r="J6823" s="88">
        <v>18.089860000000002</v>
      </c>
    </row>
    <row r="6824" spans="1:10">
      <c r="A6824" s="89">
        <v>41924</v>
      </c>
      <c r="B6824" s="90">
        <v>8.3333333333333329E-2</v>
      </c>
      <c r="C6824" s="91">
        <f t="shared" si="212"/>
        <v>41924.083333333336</v>
      </c>
      <c r="D6824" s="91">
        <f t="shared" si="213"/>
        <v>41924.041666666672</v>
      </c>
      <c r="E6824" s="88" t="s">
        <v>142</v>
      </c>
      <c r="F6824" s="88">
        <v>15.0968</v>
      </c>
      <c r="G6824" s="88">
        <v>3.9306700000000001</v>
      </c>
      <c r="I6824" s="88">
        <v>46.489690000000003</v>
      </c>
      <c r="J6824" s="88">
        <v>9.2622400000000003</v>
      </c>
    </row>
    <row r="6825" spans="1:10">
      <c r="A6825" s="89">
        <v>41924</v>
      </c>
      <c r="B6825" s="90">
        <v>0.125</v>
      </c>
      <c r="C6825" s="91">
        <f t="shared" si="212"/>
        <v>41924.125</v>
      </c>
      <c r="D6825" s="91">
        <f t="shared" si="213"/>
        <v>41924.083333333336</v>
      </c>
      <c r="E6825" s="88" t="s">
        <v>142</v>
      </c>
      <c r="F6825" s="88">
        <v>11.52233</v>
      </c>
      <c r="G6825" s="88">
        <v>4.4828999999999999</v>
      </c>
      <c r="H6825" s="88">
        <v>20.741060000000001</v>
      </c>
      <c r="I6825" s="88">
        <v>43.628909999999998</v>
      </c>
      <c r="J6825" s="88">
        <v>10.541219999999999</v>
      </c>
    </row>
    <row r="6826" spans="1:10">
      <c r="A6826" s="89">
        <v>41924</v>
      </c>
      <c r="B6826" s="90">
        <v>0.16666666666666666</v>
      </c>
      <c r="C6826" s="91">
        <f t="shared" si="212"/>
        <v>41924.166666666664</v>
      </c>
      <c r="D6826" s="91">
        <f t="shared" si="213"/>
        <v>41924.125</v>
      </c>
      <c r="E6826" s="88" t="s">
        <v>142</v>
      </c>
      <c r="F6826" s="88">
        <v>12.23474</v>
      </c>
      <c r="G6826" s="88">
        <v>3.2780300000000002</v>
      </c>
      <c r="H6826" s="88">
        <v>18.623930000000001</v>
      </c>
      <c r="I6826" s="88">
        <v>38.302120000000002</v>
      </c>
      <c r="J6826" s="88">
        <v>10.346629999999999</v>
      </c>
    </row>
    <row r="6827" spans="1:10">
      <c r="A6827" s="89">
        <v>41924</v>
      </c>
      <c r="B6827" s="90">
        <v>0.20833333333333334</v>
      </c>
      <c r="C6827" s="91">
        <f t="shared" si="212"/>
        <v>41924.208333333336</v>
      </c>
      <c r="D6827" s="91">
        <f t="shared" si="213"/>
        <v>41924.166666666672</v>
      </c>
      <c r="E6827" s="88" t="s">
        <v>142</v>
      </c>
      <c r="F6827" s="88">
        <v>16.320319999999999</v>
      </c>
      <c r="G6827" s="88">
        <v>2.6249099999999999</v>
      </c>
      <c r="H6827" s="88">
        <v>18.237120000000001</v>
      </c>
      <c r="I6827" s="88">
        <v>34.694659999999999</v>
      </c>
      <c r="J6827" s="88">
        <v>9.0599900000000009</v>
      </c>
    </row>
    <row r="6828" spans="1:10">
      <c r="A6828" s="89">
        <v>41924</v>
      </c>
      <c r="B6828" s="90">
        <v>0.25</v>
      </c>
      <c r="C6828" s="91">
        <f t="shared" si="212"/>
        <v>41924.25</v>
      </c>
      <c r="D6828" s="91">
        <f t="shared" si="213"/>
        <v>41924.208333333336</v>
      </c>
      <c r="E6828" s="88" t="s">
        <v>142</v>
      </c>
      <c r="F6828" s="88">
        <v>23.703050000000001</v>
      </c>
      <c r="G6828" s="88">
        <v>3.0270100000000002</v>
      </c>
      <c r="H6828" s="88">
        <v>17.081969999999998</v>
      </c>
      <c r="I6828" s="88">
        <v>37.918660000000003</v>
      </c>
      <c r="J6828" s="88">
        <v>8.7449100000000008</v>
      </c>
    </row>
    <row r="6829" spans="1:10">
      <c r="A6829" s="89">
        <v>41924</v>
      </c>
      <c r="B6829" s="90">
        <v>0.29166666666666669</v>
      </c>
      <c r="C6829" s="91">
        <f t="shared" si="212"/>
        <v>41924.291666666664</v>
      </c>
      <c r="D6829" s="91">
        <f t="shared" si="213"/>
        <v>41924.25</v>
      </c>
      <c r="E6829" s="88" t="s">
        <v>142</v>
      </c>
      <c r="F6829" s="88">
        <v>26.130490000000002</v>
      </c>
      <c r="G6829" s="88">
        <v>2.5747</v>
      </c>
      <c r="H6829" s="88">
        <v>15.93638</v>
      </c>
      <c r="I6829" s="88">
        <v>37.256459999999997</v>
      </c>
    </row>
    <row r="6830" spans="1:10">
      <c r="A6830" s="89">
        <v>41924</v>
      </c>
      <c r="B6830" s="90">
        <v>0.33333333333333331</v>
      </c>
      <c r="C6830" s="91">
        <f t="shared" si="212"/>
        <v>41924.333333333336</v>
      </c>
      <c r="D6830" s="91">
        <f t="shared" si="213"/>
        <v>41924.291666666672</v>
      </c>
      <c r="E6830" s="88" t="s">
        <v>142</v>
      </c>
      <c r="F6830" s="88">
        <v>28.890229999999999</v>
      </c>
      <c r="G6830" s="88">
        <v>2.82572</v>
      </c>
      <c r="H6830" s="88">
        <v>11.02652</v>
      </c>
      <c r="I6830" s="88">
        <v>34.106569999999998</v>
      </c>
      <c r="J6830" s="88">
        <v>8.6011500000000005</v>
      </c>
    </row>
    <row r="6831" spans="1:10">
      <c r="A6831" s="89">
        <v>41924</v>
      </c>
      <c r="B6831" s="90">
        <v>0.375</v>
      </c>
      <c r="C6831" s="91">
        <f t="shared" si="212"/>
        <v>41924.375</v>
      </c>
      <c r="D6831" s="91">
        <f t="shared" si="213"/>
        <v>41924.333333333336</v>
      </c>
      <c r="E6831" s="88" t="s">
        <v>142</v>
      </c>
      <c r="F6831" s="88">
        <v>29.308109999999999</v>
      </c>
      <c r="G6831" s="88">
        <v>2.1223999999999998</v>
      </c>
      <c r="H6831" s="88">
        <v>7.9679500000000001</v>
      </c>
      <c r="I6831" s="88">
        <v>35.382680000000001</v>
      </c>
      <c r="J6831" s="88">
        <v>12.2357</v>
      </c>
    </row>
    <row r="6832" spans="1:10">
      <c r="A6832" s="89">
        <v>41924</v>
      </c>
      <c r="B6832" s="90">
        <v>0.41666666666666669</v>
      </c>
      <c r="C6832" s="91">
        <f t="shared" si="212"/>
        <v>41924.416666666664</v>
      </c>
      <c r="D6832" s="91">
        <f t="shared" si="213"/>
        <v>41924.375</v>
      </c>
      <c r="E6832" s="88" t="s">
        <v>142</v>
      </c>
      <c r="F6832" s="88">
        <v>34.909820000000003</v>
      </c>
      <c r="G6832" s="88">
        <v>1.36696</v>
      </c>
      <c r="H6832" s="88">
        <v>7.99186</v>
      </c>
      <c r="I6832" s="88">
        <v>37.785739999999997</v>
      </c>
      <c r="J6832" s="88">
        <v>10.808020000000001</v>
      </c>
    </row>
    <row r="6833" spans="1:10">
      <c r="A6833" s="89">
        <v>41924</v>
      </c>
      <c r="B6833" s="90">
        <v>0.45833333333333331</v>
      </c>
      <c r="C6833" s="91">
        <f t="shared" si="212"/>
        <v>41924.458333333336</v>
      </c>
      <c r="D6833" s="91">
        <f t="shared" si="213"/>
        <v>41924.416666666672</v>
      </c>
      <c r="E6833" s="88" t="s">
        <v>142</v>
      </c>
      <c r="F6833" s="88">
        <v>38.3155</v>
      </c>
      <c r="G6833" s="88">
        <v>1.6165400000000001</v>
      </c>
      <c r="H6833" s="88">
        <v>6.9471600000000002</v>
      </c>
      <c r="I6833" s="88">
        <v>45.577269999999999</v>
      </c>
      <c r="J6833" s="88">
        <v>8.63781</v>
      </c>
    </row>
    <row r="6834" spans="1:10">
      <c r="A6834" s="89">
        <v>41924</v>
      </c>
      <c r="B6834" s="90">
        <v>0.5</v>
      </c>
      <c r="C6834" s="91">
        <f t="shared" si="212"/>
        <v>41924.5</v>
      </c>
      <c r="D6834" s="91">
        <f t="shared" si="213"/>
        <v>41924.458333333336</v>
      </c>
      <c r="E6834" s="88" t="s">
        <v>142</v>
      </c>
      <c r="F6834" s="88">
        <v>28.706630000000001</v>
      </c>
      <c r="G6834" s="88">
        <v>8.0028600000000001</v>
      </c>
      <c r="H6834" s="88">
        <v>6.4116600000000004</v>
      </c>
      <c r="I6834" s="88">
        <v>42.034840000000003</v>
      </c>
      <c r="J6834" s="88">
        <v>8.2911699999999993</v>
      </c>
    </row>
    <row r="6835" spans="1:10">
      <c r="A6835" s="89">
        <v>41924</v>
      </c>
      <c r="B6835" s="90">
        <v>0.54166666666666663</v>
      </c>
      <c r="C6835" s="91">
        <f t="shared" si="212"/>
        <v>41924.541666666664</v>
      </c>
      <c r="D6835" s="91">
        <f t="shared" si="213"/>
        <v>41924.5</v>
      </c>
      <c r="E6835" s="88" t="s">
        <v>142</v>
      </c>
      <c r="F6835" s="88">
        <v>29.038440000000001</v>
      </c>
      <c r="G6835" s="88">
        <v>4.68276</v>
      </c>
      <c r="H6835" s="88">
        <v>7.8197299999999998</v>
      </c>
      <c r="I6835" s="88">
        <v>26.801780000000001</v>
      </c>
      <c r="J6835" s="88">
        <v>6.9466799999999997</v>
      </c>
    </row>
    <row r="6836" spans="1:10">
      <c r="A6836" s="89">
        <v>41924</v>
      </c>
      <c r="B6836" s="90">
        <v>0.58333333333333337</v>
      </c>
      <c r="C6836" s="91">
        <f t="shared" si="212"/>
        <v>41924.583333333336</v>
      </c>
      <c r="D6836" s="91">
        <f t="shared" si="213"/>
        <v>41924.541666666672</v>
      </c>
      <c r="E6836" s="88" t="s">
        <v>142</v>
      </c>
      <c r="F6836" s="88">
        <v>27.459199999999999</v>
      </c>
      <c r="G6836" s="88">
        <v>6.14438</v>
      </c>
      <c r="H6836" s="88">
        <v>14.148199999999999</v>
      </c>
      <c r="I6836" s="88">
        <v>28.936599999999999</v>
      </c>
      <c r="J6836" s="88">
        <v>11.409979999999999</v>
      </c>
    </row>
    <row r="6837" spans="1:10">
      <c r="A6837" s="89">
        <v>41924</v>
      </c>
      <c r="B6837" s="90">
        <v>0.625</v>
      </c>
      <c r="C6837" s="91">
        <f t="shared" si="212"/>
        <v>41924.625</v>
      </c>
      <c r="D6837" s="91">
        <f t="shared" si="213"/>
        <v>41924.583333333336</v>
      </c>
      <c r="E6837" s="88" t="s">
        <v>142</v>
      </c>
      <c r="F6837" s="88">
        <v>35.202910000000003</v>
      </c>
      <c r="G6837" s="88">
        <v>5.7929599999999999</v>
      </c>
      <c r="H6837" s="88">
        <v>12.96006</v>
      </c>
      <c r="I6837" s="88">
        <v>35.73554</v>
      </c>
      <c r="J6837" s="88">
        <v>15.297610000000001</v>
      </c>
    </row>
    <row r="6838" spans="1:10">
      <c r="A6838" s="89">
        <v>41924</v>
      </c>
      <c r="B6838" s="90">
        <v>0.66666666666666663</v>
      </c>
      <c r="C6838" s="91">
        <f t="shared" si="212"/>
        <v>41924.666666666664</v>
      </c>
      <c r="D6838" s="91">
        <f t="shared" si="213"/>
        <v>41924.625</v>
      </c>
      <c r="E6838" s="88" t="s">
        <v>142</v>
      </c>
      <c r="F6838" s="88">
        <v>30.137650000000001</v>
      </c>
      <c r="G6838" s="88">
        <v>4.7846000000000002</v>
      </c>
      <c r="H6838" s="88">
        <v>13.705450000000001</v>
      </c>
      <c r="I6838" s="88">
        <v>42.33175</v>
      </c>
      <c r="J6838" s="88">
        <v>16.97439</v>
      </c>
    </row>
    <row r="6839" spans="1:10">
      <c r="A6839" s="89">
        <v>41924</v>
      </c>
      <c r="B6839" s="90">
        <v>0.70833333333333337</v>
      </c>
      <c r="C6839" s="91">
        <f t="shared" si="212"/>
        <v>41924.708333333336</v>
      </c>
      <c r="D6839" s="91">
        <f t="shared" si="213"/>
        <v>41924.666666666672</v>
      </c>
      <c r="E6839" s="88" t="s">
        <v>142</v>
      </c>
      <c r="F6839" s="88">
        <v>45.367370000000001</v>
      </c>
      <c r="G6839" s="88">
        <v>7.5022599999999997</v>
      </c>
      <c r="H6839" s="88">
        <v>19.595479999999998</v>
      </c>
      <c r="I6839" s="88">
        <v>31.878029999999999</v>
      </c>
      <c r="J6839" s="88">
        <v>13.627520000000001</v>
      </c>
    </row>
    <row r="6840" spans="1:10">
      <c r="A6840" s="89">
        <v>41924</v>
      </c>
      <c r="B6840" s="90">
        <v>0.75</v>
      </c>
      <c r="C6840" s="91">
        <f t="shared" si="212"/>
        <v>41924.75</v>
      </c>
      <c r="D6840" s="91">
        <f t="shared" si="213"/>
        <v>41924.708333333336</v>
      </c>
      <c r="E6840" s="88" t="s">
        <v>142</v>
      </c>
      <c r="F6840" s="88">
        <v>43.098190000000002</v>
      </c>
      <c r="G6840" s="88">
        <v>18.92371</v>
      </c>
      <c r="H6840" s="88">
        <v>19.322939999999999</v>
      </c>
      <c r="I6840" s="88">
        <v>32.72383</v>
      </c>
      <c r="J6840" s="88">
        <v>11.78435</v>
      </c>
    </row>
    <row r="6841" spans="1:10">
      <c r="A6841" s="89">
        <v>41924</v>
      </c>
      <c r="B6841" s="90">
        <v>0.79166666666666663</v>
      </c>
      <c r="C6841" s="91">
        <f t="shared" si="212"/>
        <v>41924.791666666664</v>
      </c>
      <c r="D6841" s="91">
        <f t="shared" si="213"/>
        <v>41924.75</v>
      </c>
      <c r="E6841" s="88" t="s">
        <v>142</v>
      </c>
      <c r="F6841" s="88">
        <v>46.872030000000002</v>
      </c>
      <c r="G6841" s="88">
        <v>15.100619999999999</v>
      </c>
      <c r="H6841" s="88">
        <v>15.984680000000001</v>
      </c>
      <c r="I6841" s="88">
        <v>31.087209999999999</v>
      </c>
      <c r="J6841" s="88">
        <v>7.8560699999999999</v>
      </c>
    </row>
    <row r="6842" spans="1:10">
      <c r="A6842" s="89">
        <v>41924</v>
      </c>
      <c r="B6842" s="90">
        <v>0.83333333333333337</v>
      </c>
      <c r="C6842" s="91">
        <f t="shared" si="212"/>
        <v>41924.833333333336</v>
      </c>
      <c r="D6842" s="91">
        <f t="shared" si="213"/>
        <v>41924.791666666672</v>
      </c>
      <c r="E6842" s="88" t="s">
        <v>142</v>
      </c>
      <c r="F6842" s="88">
        <v>34.816580000000002</v>
      </c>
      <c r="G6842" s="88">
        <v>17.262229999999999</v>
      </c>
      <c r="H6842" s="88">
        <v>17.910080000000001</v>
      </c>
      <c r="I6842" s="88">
        <v>26.431229999999999</v>
      </c>
      <c r="J6842" s="88">
        <v>5.6724800000000002</v>
      </c>
    </row>
    <row r="6843" spans="1:10">
      <c r="A6843" s="89">
        <v>41924</v>
      </c>
      <c r="B6843" s="90">
        <v>0.875</v>
      </c>
      <c r="C6843" s="91">
        <f t="shared" si="212"/>
        <v>41924.875</v>
      </c>
      <c r="D6843" s="91">
        <f t="shared" si="213"/>
        <v>41924.833333333336</v>
      </c>
      <c r="E6843" s="88" t="s">
        <v>142</v>
      </c>
      <c r="F6843" s="88">
        <v>28.6067</v>
      </c>
      <c r="G6843" s="88">
        <v>14.09417</v>
      </c>
      <c r="H6843" s="88">
        <v>11.36694</v>
      </c>
      <c r="I6843" s="88">
        <v>18.43507</v>
      </c>
      <c r="J6843" s="88">
        <v>3.6351800000000001</v>
      </c>
    </row>
    <row r="6844" spans="1:10">
      <c r="A6844" s="89">
        <v>41924</v>
      </c>
      <c r="B6844" s="90">
        <v>0.91666666666666663</v>
      </c>
      <c r="C6844" s="91">
        <f t="shared" si="212"/>
        <v>41924.916666666664</v>
      </c>
      <c r="D6844" s="91">
        <f t="shared" si="213"/>
        <v>41924.875</v>
      </c>
      <c r="E6844" s="88" t="s">
        <v>142</v>
      </c>
      <c r="F6844" s="88">
        <v>21.919160000000002</v>
      </c>
      <c r="G6844" s="88">
        <v>6.9462000000000002</v>
      </c>
      <c r="H6844" s="88">
        <v>9.5682399999999994</v>
      </c>
      <c r="I6844" s="88">
        <v>13.97368</v>
      </c>
      <c r="J6844" s="88">
        <v>2.9543300000000001</v>
      </c>
    </row>
    <row r="6845" spans="1:10">
      <c r="A6845" s="89">
        <v>41924</v>
      </c>
      <c r="B6845" s="90">
        <v>0.95833333333333337</v>
      </c>
      <c r="C6845" s="91">
        <f t="shared" si="212"/>
        <v>41924.958333333336</v>
      </c>
      <c r="D6845" s="91">
        <f t="shared" si="213"/>
        <v>41924.916666666672</v>
      </c>
      <c r="E6845" s="88" t="s">
        <v>142</v>
      </c>
      <c r="F6845" s="88">
        <v>14.80944</v>
      </c>
      <c r="G6845" s="88">
        <v>7.1972199999999997</v>
      </c>
      <c r="H6845" s="88">
        <v>7.9005400000000003</v>
      </c>
      <c r="I6845" s="88">
        <v>10.86683</v>
      </c>
      <c r="J6845" s="88">
        <v>1.1823999999999999</v>
      </c>
    </row>
    <row r="6846" spans="1:10">
      <c r="A6846" s="89">
        <v>41924</v>
      </c>
      <c r="B6846" s="92">
        <v>1</v>
      </c>
      <c r="C6846" s="91">
        <f t="shared" si="212"/>
        <v>41925</v>
      </c>
      <c r="D6846" s="91">
        <f t="shared" si="213"/>
        <v>41924.958333333336</v>
      </c>
      <c r="E6846" s="88" t="s">
        <v>142</v>
      </c>
      <c r="F6846" s="88">
        <v>8.3012099999999993</v>
      </c>
      <c r="G6846" s="88">
        <v>7.0972900000000001</v>
      </c>
      <c r="H6846" s="88">
        <v>5.3961199999999998</v>
      </c>
      <c r="I6846" s="88">
        <v>10.63111</v>
      </c>
      <c r="J6846" s="88">
        <v>0.69854000000000005</v>
      </c>
    </row>
    <row r="6847" spans="1:10">
      <c r="A6847" s="89">
        <v>41925</v>
      </c>
      <c r="B6847" s="90">
        <v>4.1666666666666664E-2</v>
      </c>
      <c r="C6847" s="91">
        <f t="shared" si="212"/>
        <v>41925.041666666664</v>
      </c>
      <c r="D6847" s="91">
        <f t="shared" si="213"/>
        <v>41925</v>
      </c>
      <c r="E6847" s="88" t="s">
        <v>142</v>
      </c>
      <c r="F6847" s="88">
        <v>6.8493000000000004</v>
      </c>
      <c r="G6847" s="88">
        <v>9.0021400000000007</v>
      </c>
      <c r="H6847" s="88">
        <v>4.0825500000000003</v>
      </c>
      <c r="I6847" s="88">
        <v>8.6158099999999997</v>
      </c>
      <c r="J6847" s="88">
        <v>0.58426999999999996</v>
      </c>
    </row>
    <row r="6848" spans="1:10">
      <c r="A6848" s="89">
        <v>41925</v>
      </c>
      <c r="B6848" s="90">
        <v>8.3333333333333329E-2</v>
      </c>
      <c r="C6848" s="91">
        <f t="shared" si="212"/>
        <v>41925.083333333336</v>
      </c>
      <c r="D6848" s="91">
        <f t="shared" si="213"/>
        <v>41925.041666666672</v>
      </c>
      <c r="E6848" s="88" t="s">
        <v>142</v>
      </c>
      <c r="F6848" s="88">
        <v>7.9311400000000001</v>
      </c>
      <c r="G6848" s="88">
        <v>18.03201</v>
      </c>
      <c r="I6848" s="88">
        <v>10.628399999999999</v>
      </c>
      <c r="J6848" s="88">
        <v>0.99641000000000002</v>
      </c>
    </row>
    <row r="6849" spans="1:10">
      <c r="A6849" s="89">
        <v>41925</v>
      </c>
      <c r="B6849" s="90">
        <v>0.125</v>
      </c>
      <c r="C6849" s="91">
        <f t="shared" si="212"/>
        <v>41925.125</v>
      </c>
      <c r="D6849" s="91">
        <f t="shared" si="213"/>
        <v>41925.083333333336</v>
      </c>
      <c r="E6849" s="88" t="s">
        <v>142</v>
      </c>
      <c r="F6849" s="88">
        <v>4.1157000000000004</v>
      </c>
      <c r="G6849" s="88">
        <v>14.912240000000001</v>
      </c>
      <c r="H6849" s="88">
        <v>4.4293500000000003</v>
      </c>
      <c r="I6849" s="88">
        <v>9.7891300000000001</v>
      </c>
      <c r="J6849" s="88">
        <v>1.0203199999999999</v>
      </c>
    </row>
    <row r="6850" spans="1:10">
      <c r="A6850" s="89">
        <v>41925</v>
      </c>
      <c r="B6850" s="90">
        <v>0.16666666666666666</v>
      </c>
      <c r="C6850" s="91">
        <f t="shared" si="212"/>
        <v>41925.166666666664</v>
      </c>
      <c r="D6850" s="91">
        <f t="shared" si="213"/>
        <v>41925.125</v>
      </c>
      <c r="E6850" s="88" t="s">
        <v>142</v>
      </c>
      <c r="F6850" s="88">
        <v>4.7425199999999998</v>
      </c>
      <c r="G6850" s="88">
        <v>10.98349</v>
      </c>
      <c r="H6850" s="88">
        <v>3.2589000000000001</v>
      </c>
      <c r="I6850" s="88">
        <v>11.0313</v>
      </c>
      <c r="J6850" s="88">
        <v>2.6703299999999999</v>
      </c>
    </row>
    <row r="6851" spans="1:10">
      <c r="A6851" s="89">
        <v>41925</v>
      </c>
      <c r="B6851" s="90">
        <v>0.20833333333333334</v>
      </c>
      <c r="C6851" s="91">
        <f t="shared" si="212"/>
        <v>41925.208333333336</v>
      </c>
      <c r="D6851" s="91">
        <f t="shared" si="213"/>
        <v>41925.166666666672</v>
      </c>
      <c r="E6851" s="88" t="s">
        <v>142</v>
      </c>
      <c r="F6851" s="88">
        <v>8.1161700000000003</v>
      </c>
      <c r="G6851" s="88">
        <v>8.1123499999999993</v>
      </c>
      <c r="H6851" s="88">
        <v>3.1900499999999998</v>
      </c>
      <c r="I6851" s="88">
        <v>13.32343</v>
      </c>
      <c r="J6851" s="88">
        <v>4.7090500000000004</v>
      </c>
    </row>
    <row r="6852" spans="1:10">
      <c r="A6852" s="89">
        <v>41925</v>
      </c>
      <c r="B6852" s="90">
        <v>0.25</v>
      </c>
      <c r="C6852" s="91">
        <f t="shared" si="212"/>
        <v>41925.25</v>
      </c>
      <c r="D6852" s="91">
        <f t="shared" si="213"/>
        <v>41925.208333333336</v>
      </c>
      <c r="E6852" s="88" t="s">
        <v>142</v>
      </c>
      <c r="F6852" s="88">
        <v>14.51253</v>
      </c>
      <c r="G6852" s="88">
        <v>8.2629599999999996</v>
      </c>
      <c r="H6852" s="88">
        <v>3.3220100000000001</v>
      </c>
      <c r="I6852" s="88">
        <v>17.19051</v>
      </c>
      <c r="J6852" s="88">
        <v>7.0628599999999997</v>
      </c>
    </row>
    <row r="6853" spans="1:10">
      <c r="A6853" s="89">
        <v>41925</v>
      </c>
      <c r="B6853" s="90">
        <v>0.29166666666666669</v>
      </c>
      <c r="C6853" s="91">
        <f t="shared" si="212"/>
        <v>41925.291666666664</v>
      </c>
      <c r="D6853" s="91">
        <f t="shared" si="213"/>
        <v>41925.25</v>
      </c>
      <c r="E6853" s="88" t="s">
        <v>142</v>
      </c>
      <c r="F6853" s="88">
        <v>17.781469999999999</v>
      </c>
      <c r="G6853" s="88">
        <v>9.32057</v>
      </c>
      <c r="H6853" s="88">
        <v>4.2304500000000003</v>
      </c>
      <c r="I6853" s="88">
        <v>22.865849999999998</v>
      </c>
      <c r="J6853" s="88">
        <v>7.5481600000000002</v>
      </c>
    </row>
    <row r="6854" spans="1:10">
      <c r="A6854" s="89">
        <v>41925</v>
      </c>
      <c r="B6854" s="90">
        <v>0.33333333333333331</v>
      </c>
      <c r="C6854" s="91">
        <f t="shared" si="212"/>
        <v>41925.333333333336</v>
      </c>
      <c r="D6854" s="91">
        <f t="shared" si="213"/>
        <v>41925.291666666672</v>
      </c>
      <c r="E6854" s="88" t="s">
        <v>142</v>
      </c>
      <c r="F6854" s="88">
        <v>23.576820000000001</v>
      </c>
      <c r="G6854" s="88">
        <v>9.4209800000000001</v>
      </c>
      <c r="H6854" s="88">
        <v>4.8807</v>
      </c>
      <c r="I6854" s="88">
        <v>30.623909999999999</v>
      </c>
      <c r="J6854" s="88">
        <v>3.7384599999999999</v>
      </c>
    </row>
    <row r="6855" spans="1:10">
      <c r="A6855" s="89">
        <v>41925</v>
      </c>
      <c r="B6855" s="90">
        <v>0.375</v>
      </c>
      <c r="C6855" s="91">
        <f t="shared" si="212"/>
        <v>41925.375</v>
      </c>
      <c r="D6855" s="91">
        <f t="shared" si="213"/>
        <v>41925.333333333336</v>
      </c>
      <c r="E6855" s="88" t="s">
        <v>142</v>
      </c>
      <c r="F6855" s="88">
        <v>20.668869999999998</v>
      </c>
      <c r="G6855" s="88">
        <v>10.88069</v>
      </c>
      <c r="H6855" s="88">
        <v>4.8845299999999998</v>
      </c>
      <c r="I6855" s="88">
        <v>29.038440000000001</v>
      </c>
      <c r="J6855" s="88">
        <v>3.0107499999999998</v>
      </c>
    </row>
    <row r="6856" spans="1:10">
      <c r="A6856" s="89">
        <v>41925</v>
      </c>
      <c r="B6856" s="90">
        <v>0.41666666666666669</v>
      </c>
      <c r="C6856" s="91">
        <f t="shared" ref="C6856:C6919" si="214">A6856+B6856</f>
        <v>41925.416666666664</v>
      </c>
      <c r="D6856" s="91">
        <f t="shared" ref="D6856:D6919" si="215">C6856-"01:00"</f>
        <v>41925.375</v>
      </c>
      <c r="E6856" s="88" t="s">
        <v>142</v>
      </c>
      <c r="F6856" s="88">
        <v>19.476420000000001</v>
      </c>
      <c r="G6856" s="88">
        <v>10.831440000000001</v>
      </c>
      <c r="H6856" s="88">
        <v>3.97418</v>
      </c>
      <c r="I6856" s="88">
        <v>26.30931</v>
      </c>
      <c r="J6856" s="88">
        <v>3.5462500000000001</v>
      </c>
    </row>
    <row r="6857" spans="1:10">
      <c r="A6857" s="89">
        <v>41925</v>
      </c>
      <c r="B6857" s="90">
        <v>0.45833333333333331</v>
      </c>
      <c r="C6857" s="91">
        <f t="shared" si="214"/>
        <v>41925.458333333336</v>
      </c>
      <c r="D6857" s="91">
        <f t="shared" si="215"/>
        <v>41925.416666666672</v>
      </c>
      <c r="E6857" s="88" t="s">
        <v>142</v>
      </c>
      <c r="F6857" s="88">
        <v>17.07432</v>
      </c>
      <c r="G6857" s="88">
        <v>10.276820000000001</v>
      </c>
      <c r="H6857" s="88">
        <v>3.7829299999999999</v>
      </c>
      <c r="I6857" s="88">
        <v>23.983709999999999</v>
      </c>
      <c r="J6857" s="88">
        <v>3.8144800000000001</v>
      </c>
    </row>
    <row r="6858" spans="1:10">
      <c r="A6858" s="89">
        <v>41925</v>
      </c>
      <c r="B6858" s="90">
        <v>0.5</v>
      </c>
      <c r="C6858" s="91">
        <f t="shared" si="214"/>
        <v>41925.5</v>
      </c>
      <c r="D6858" s="91">
        <f t="shared" si="215"/>
        <v>41925.458333333336</v>
      </c>
      <c r="E6858" s="88" t="s">
        <v>142</v>
      </c>
      <c r="F6858" s="88">
        <v>17.821149999999999</v>
      </c>
      <c r="G6858" s="88">
        <v>10.176410000000001</v>
      </c>
      <c r="H6858" s="88">
        <v>3.5840299999999998</v>
      </c>
      <c r="I6858" s="88">
        <v>28.01765</v>
      </c>
      <c r="J6858" s="88">
        <v>3.2048700000000001</v>
      </c>
    </row>
    <row r="6859" spans="1:10">
      <c r="A6859" s="89">
        <v>41925</v>
      </c>
      <c r="B6859" s="90">
        <v>0.54166666666666663</v>
      </c>
      <c r="C6859" s="91">
        <f t="shared" si="214"/>
        <v>41925.541666666664</v>
      </c>
      <c r="D6859" s="91">
        <f t="shared" si="215"/>
        <v>41925.5</v>
      </c>
      <c r="E6859" s="88" t="s">
        <v>142</v>
      </c>
      <c r="F6859" s="88">
        <v>19.551970000000001</v>
      </c>
      <c r="G6859" s="88">
        <v>9.1192799999999998</v>
      </c>
      <c r="H6859" s="88">
        <v>3.97418</v>
      </c>
      <c r="I6859" s="88">
        <v>23.725519999999999</v>
      </c>
      <c r="J6859" s="88">
        <v>3.2048700000000001</v>
      </c>
    </row>
    <row r="6860" spans="1:10">
      <c r="A6860" s="89">
        <v>41925</v>
      </c>
      <c r="B6860" s="90">
        <v>0.58333333333333337</v>
      </c>
      <c r="C6860" s="91">
        <f t="shared" si="214"/>
        <v>41925.583333333336</v>
      </c>
      <c r="D6860" s="91">
        <f t="shared" si="215"/>
        <v>41925.541666666672</v>
      </c>
      <c r="E6860" s="88" t="s">
        <v>142</v>
      </c>
      <c r="F6860" s="88">
        <v>19.772379999999998</v>
      </c>
      <c r="G6860" s="88">
        <v>7.6581299999999999</v>
      </c>
      <c r="H6860" s="88">
        <v>3.9722599999999999</v>
      </c>
      <c r="I6860" s="88">
        <v>22.60575</v>
      </c>
      <c r="J6860" s="88">
        <v>3.8116099999999999</v>
      </c>
    </row>
    <row r="6861" spans="1:10">
      <c r="A6861" s="89">
        <v>41925</v>
      </c>
      <c r="B6861" s="90">
        <v>0.625</v>
      </c>
      <c r="C6861" s="91">
        <f t="shared" si="214"/>
        <v>41925.625</v>
      </c>
      <c r="D6861" s="91">
        <f t="shared" si="215"/>
        <v>41925.583333333336</v>
      </c>
      <c r="E6861" s="88" t="s">
        <v>142</v>
      </c>
      <c r="F6861" s="88">
        <v>16.269159999999999</v>
      </c>
      <c r="G6861" s="88">
        <v>7.7585300000000004</v>
      </c>
      <c r="H6861" s="88">
        <v>3.9722599999999999</v>
      </c>
      <c r="I6861" s="88">
        <v>21.131209999999999</v>
      </c>
      <c r="J6861" s="88">
        <v>3.8599000000000001</v>
      </c>
    </row>
    <row r="6862" spans="1:10">
      <c r="A6862" s="89">
        <v>41925</v>
      </c>
      <c r="B6862" s="90">
        <v>0.66666666666666663</v>
      </c>
      <c r="C6862" s="91">
        <f t="shared" si="214"/>
        <v>41925.666666666664</v>
      </c>
      <c r="D6862" s="91">
        <f t="shared" si="215"/>
        <v>41925.625</v>
      </c>
      <c r="E6862" s="88" t="s">
        <v>142</v>
      </c>
      <c r="F6862" s="88">
        <v>17.32582</v>
      </c>
      <c r="G6862" s="88">
        <v>8.1113900000000001</v>
      </c>
      <c r="H6862" s="88">
        <v>4.0372899999999996</v>
      </c>
      <c r="I6862" s="88">
        <v>30.794599999999999</v>
      </c>
      <c r="J6862" s="88">
        <v>3.3975599999999999</v>
      </c>
    </row>
    <row r="6863" spans="1:10">
      <c r="A6863" s="89">
        <v>41925</v>
      </c>
      <c r="B6863" s="90">
        <v>0.70833333333333337</v>
      </c>
      <c r="C6863" s="91">
        <f t="shared" si="214"/>
        <v>41925.708333333336</v>
      </c>
      <c r="D6863" s="91">
        <f t="shared" si="215"/>
        <v>41925.666666666672</v>
      </c>
      <c r="E6863" s="88" t="s">
        <v>142</v>
      </c>
      <c r="F6863" s="88">
        <v>18.875900000000001</v>
      </c>
      <c r="G6863" s="88">
        <v>7.9096200000000003</v>
      </c>
      <c r="H6863" s="88">
        <v>4.5517500000000002</v>
      </c>
      <c r="I6863" s="88">
        <v>22.519210000000001</v>
      </c>
      <c r="J6863" s="88">
        <v>2.6225200000000002</v>
      </c>
    </row>
    <row r="6864" spans="1:10">
      <c r="A6864" s="89">
        <v>41925</v>
      </c>
      <c r="B6864" s="90">
        <v>0.75</v>
      </c>
      <c r="C6864" s="91">
        <f t="shared" si="214"/>
        <v>41925.75</v>
      </c>
      <c r="D6864" s="91">
        <f t="shared" si="215"/>
        <v>41925.708333333336</v>
      </c>
      <c r="E6864" s="88" t="s">
        <v>142</v>
      </c>
      <c r="F6864" s="88">
        <v>14.841480000000001</v>
      </c>
      <c r="G6864" s="88">
        <v>6.8013300000000001</v>
      </c>
      <c r="H6864" s="88">
        <v>4.09849</v>
      </c>
      <c r="I6864" s="88">
        <v>24.032</v>
      </c>
      <c r="J6864" s="88">
        <v>1.9182399999999999</v>
      </c>
    </row>
    <row r="6865" spans="1:10">
      <c r="A6865" s="89">
        <v>41925</v>
      </c>
      <c r="B6865" s="90">
        <v>0.79166666666666663</v>
      </c>
      <c r="C6865" s="91">
        <f t="shared" si="214"/>
        <v>41925.791666666664</v>
      </c>
      <c r="D6865" s="91">
        <f t="shared" si="215"/>
        <v>41925.75</v>
      </c>
      <c r="E6865" s="88" t="s">
        <v>142</v>
      </c>
      <c r="F6865" s="88">
        <v>11.236420000000001</v>
      </c>
      <c r="G6865" s="88">
        <v>5.3898999999999999</v>
      </c>
      <c r="H6865" s="88">
        <v>4.29739</v>
      </c>
      <c r="I6865" s="88">
        <v>16.58042</v>
      </c>
      <c r="J6865" s="88">
        <v>1.3846499999999999</v>
      </c>
    </row>
    <row r="6866" spans="1:10">
      <c r="A6866" s="89">
        <v>41925</v>
      </c>
      <c r="B6866" s="90">
        <v>0.83333333333333337</v>
      </c>
      <c r="C6866" s="91">
        <f t="shared" si="214"/>
        <v>41925.833333333336</v>
      </c>
      <c r="D6866" s="91">
        <f t="shared" si="215"/>
        <v>41925.791666666672</v>
      </c>
      <c r="E6866" s="88" t="s">
        <v>142</v>
      </c>
      <c r="F6866" s="88">
        <v>8.7114399999999996</v>
      </c>
      <c r="G6866" s="88">
        <v>4.58474</v>
      </c>
      <c r="H6866" s="88">
        <v>3.6471399999999998</v>
      </c>
      <c r="I6866" s="88">
        <v>15.027469999999999</v>
      </c>
      <c r="J6866" s="88">
        <v>0.77695000000000003</v>
      </c>
    </row>
    <row r="6867" spans="1:10">
      <c r="A6867" s="89">
        <v>41925</v>
      </c>
      <c r="B6867" s="90">
        <v>0.875</v>
      </c>
      <c r="C6867" s="91">
        <f t="shared" si="214"/>
        <v>41925.875</v>
      </c>
      <c r="D6867" s="91">
        <f t="shared" si="215"/>
        <v>41925.833333333336</v>
      </c>
      <c r="E6867" s="88" t="s">
        <v>142</v>
      </c>
      <c r="F6867" s="88">
        <v>8.7152600000000007</v>
      </c>
      <c r="G6867" s="88">
        <v>3.4764499999999998</v>
      </c>
      <c r="H6867" s="88">
        <v>3.25508</v>
      </c>
      <c r="I6867" s="88">
        <v>12.629670000000001</v>
      </c>
      <c r="J6867" s="88">
        <v>0.70523000000000002</v>
      </c>
    </row>
    <row r="6868" spans="1:10">
      <c r="A6868" s="89">
        <v>41925</v>
      </c>
      <c r="B6868" s="90">
        <v>0.91666666666666663</v>
      </c>
      <c r="C6868" s="91">
        <f t="shared" si="214"/>
        <v>41925.916666666664</v>
      </c>
      <c r="D6868" s="91">
        <f t="shared" si="215"/>
        <v>41925.875</v>
      </c>
      <c r="E6868" s="88" t="s">
        <v>142</v>
      </c>
      <c r="F6868" s="88">
        <v>6.5747</v>
      </c>
      <c r="G6868" s="88">
        <v>3.0729099999999998</v>
      </c>
      <c r="H6868" s="88">
        <v>3.1269399999999998</v>
      </c>
      <c r="I6868" s="88">
        <v>10.72626</v>
      </c>
      <c r="J6868" s="88">
        <v>0.82572000000000001</v>
      </c>
    </row>
    <row r="6869" spans="1:10">
      <c r="A6869" s="89">
        <v>41925</v>
      </c>
      <c r="B6869" s="90">
        <v>0.95833333333333337</v>
      </c>
      <c r="C6869" s="91">
        <f t="shared" si="214"/>
        <v>41925.958333333336</v>
      </c>
      <c r="D6869" s="91">
        <f t="shared" si="215"/>
        <v>41925.916666666672</v>
      </c>
      <c r="E6869" s="88" t="s">
        <v>142</v>
      </c>
      <c r="F6869" s="88">
        <v>5.2101300000000004</v>
      </c>
      <c r="G6869" s="88">
        <v>3.3248799999999998</v>
      </c>
      <c r="H6869" s="88">
        <v>3.51709</v>
      </c>
      <c r="I6869" s="88">
        <v>9.2192100000000003</v>
      </c>
      <c r="J6869" s="88">
        <v>0.24337</v>
      </c>
    </row>
    <row r="6870" spans="1:10">
      <c r="A6870" s="89">
        <v>41925</v>
      </c>
      <c r="B6870" s="92">
        <v>1</v>
      </c>
      <c r="C6870" s="91">
        <f t="shared" si="214"/>
        <v>41926</v>
      </c>
      <c r="D6870" s="91">
        <f t="shared" si="215"/>
        <v>41925.958333333336</v>
      </c>
      <c r="E6870" s="88" t="s">
        <v>142</v>
      </c>
      <c r="F6870" s="88">
        <v>3.22926</v>
      </c>
      <c r="G6870" s="88">
        <v>3.1235900000000001</v>
      </c>
      <c r="H6870" s="88">
        <v>2.8649300000000002</v>
      </c>
      <c r="I6870" s="88">
        <v>6.9323300000000003</v>
      </c>
      <c r="J6870" s="88">
        <v>0.34089999999999998</v>
      </c>
    </row>
    <row r="6871" spans="1:10">
      <c r="A6871" s="89">
        <v>41926</v>
      </c>
      <c r="B6871" s="90">
        <v>4.1666666666666664E-2</v>
      </c>
      <c r="C6871" s="91">
        <f t="shared" si="214"/>
        <v>41926.041666666664</v>
      </c>
      <c r="D6871" s="91">
        <f t="shared" si="215"/>
        <v>41926</v>
      </c>
      <c r="E6871" s="88" t="s">
        <v>142</v>
      </c>
      <c r="F6871" s="88">
        <v>2.5187599999999999</v>
      </c>
      <c r="G6871" s="88">
        <v>2.8273100000000002</v>
      </c>
      <c r="H6871" s="88">
        <v>2.9063599999999998</v>
      </c>
      <c r="I6871" s="88">
        <v>5.6686500000000004</v>
      </c>
      <c r="J6871" s="88">
        <v>0.84660000000000002</v>
      </c>
    </row>
    <row r="6872" spans="1:10">
      <c r="A6872" s="89">
        <v>41926</v>
      </c>
      <c r="B6872" s="90">
        <v>8.3333333333333329E-2</v>
      </c>
      <c r="C6872" s="91">
        <f t="shared" si="214"/>
        <v>41926.083333333336</v>
      </c>
      <c r="D6872" s="91">
        <f t="shared" si="215"/>
        <v>41926.041666666672</v>
      </c>
      <c r="E6872" s="88" t="s">
        <v>142</v>
      </c>
      <c r="F6872" s="88">
        <v>5.9340099999999998</v>
      </c>
      <c r="G6872" s="88">
        <v>2.2886299999999999</v>
      </c>
      <c r="I6872" s="88">
        <v>8.1370500000000003</v>
      </c>
      <c r="J6872" s="88">
        <v>0.59431</v>
      </c>
    </row>
    <row r="6873" spans="1:10">
      <c r="A6873" s="89">
        <v>41926</v>
      </c>
      <c r="B6873" s="90">
        <v>0.125</v>
      </c>
      <c r="C6873" s="91">
        <f t="shared" si="214"/>
        <v>41926.125</v>
      </c>
      <c r="D6873" s="91">
        <f t="shared" si="215"/>
        <v>41926.083333333336</v>
      </c>
      <c r="E6873" s="88" t="s">
        <v>142</v>
      </c>
      <c r="F6873" s="88">
        <v>1.7599800000000001</v>
      </c>
      <c r="G6873" s="88">
        <v>2.5225900000000001</v>
      </c>
      <c r="H6873" s="88">
        <v>5.40998</v>
      </c>
      <c r="I6873" s="88">
        <v>6.6043399999999997</v>
      </c>
      <c r="J6873" s="88">
        <v>3.4286300000000001</v>
      </c>
    </row>
    <row r="6874" spans="1:10">
      <c r="A6874" s="89">
        <v>41926</v>
      </c>
      <c r="B6874" s="90">
        <v>0.16666666666666666</v>
      </c>
      <c r="C6874" s="91">
        <f t="shared" si="214"/>
        <v>41926.166666666664</v>
      </c>
      <c r="D6874" s="91">
        <f t="shared" si="215"/>
        <v>41926.125</v>
      </c>
      <c r="E6874" s="88" t="s">
        <v>142</v>
      </c>
      <c r="F6874" s="88">
        <v>3.7011699999999998</v>
      </c>
      <c r="G6874" s="88">
        <v>2.5235400000000001</v>
      </c>
      <c r="H6874" s="88">
        <v>3.7642799999999998</v>
      </c>
      <c r="I6874" s="88">
        <v>6.4475199999999999</v>
      </c>
      <c r="J6874" s="88">
        <v>6.5331000000000001</v>
      </c>
    </row>
    <row r="6875" spans="1:10">
      <c r="A6875" s="89">
        <v>41926</v>
      </c>
      <c r="B6875" s="90">
        <v>0.20833333333333334</v>
      </c>
      <c r="C6875" s="91">
        <f t="shared" si="214"/>
        <v>41926.208333333336</v>
      </c>
      <c r="D6875" s="91">
        <f t="shared" si="215"/>
        <v>41926.166666666672</v>
      </c>
      <c r="E6875" s="88" t="s">
        <v>142</v>
      </c>
      <c r="F6875" s="88">
        <v>4.7018800000000001</v>
      </c>
      <c r="G6875" s="88">
        <v>2.4723799999999998</v>
      </c>
      <c r="H6875" s="88">
        <v>4.1587300000000003</v>
      </c>
      <c r="I6875" s="88">
        <v>11.005000000000001</v>
      </c>
      <c r="J6875" s="88">
        <v>8.3590599999999995</v>
      </c>
    </row>
    <row r="6876" spans="1:10">
      <c r="A6876" s="89">
        <v>41926</v>
      </c>
      <c r="B6876" s="90">
        <v>0.25</v>
      </c>
      <c r="C6876" s="91">
        <f t="shared" si="214"/>
        <v>41926.25</v>
      </c>
      <c r="D6876" s="91">
        <f t="shared" si="215"/>
        <v>41926.208333333336</v>
      </c>
      <c r="E6876" s="88" t="s">
        <v>142</v>
      </c>
      <c r="F6876" s="88">
        <v>7.7633200000000002</v>
      </c>
      <c r="G6876" s="88">
        <v>2.42218</v>
      </c>
      <c r="H6876" s="88">
        <v>7.5840199999999998</v>
      </c>
      <c r="I6876" s="88">
        <v>22.45514</v>
      </c>
      <c r="J6876" s="88">
        <v>10.67271</v>
      </c>
    </row>
    <row r="6877" spans="1:10">
      <c r="A6877" s="89">
        <v>41926</v>
      </c>
      <c r="B6877" s="90">
        <v>0.29166666666666669</v>
      </c>
      <c r="C6877" s="91">
        <f t="shared" si="214"/>
        <v>41926.291666666664</v>
      </c>
      <c r="D6877" s="91">
        <f t="shared" si="215"/>
        <v>41926.25</v>
      </c>
      <c r="E6877" s="88" t="s">
        <v>142</v>
      </c>
      <c r="F6877" s="88">
        <v>14.276809999999999</v>
      </c>
      <c r="G6877" s="88">
        <v>2.9753699999999998</v>
      </c>
      <c r="H6877" s="88">
        <v>11.205819999999999</v>
      </c>
      <c r="I6877" s="88">
        <v>33.589239999999997</v>
      </c>
      <c r="J6877" s="88">
        <v>11.56011</v>
      </c>
    </row>
    <row r="6878" spans="1:10">
      <c r="A6878" s="89">
        <v>41926</v>
      </c>
      <c r="B6878" s="90">
        <v>0.33333333333333331</v>
      </c>
      <c r="C6878" s="91">
        <f t="shared" si="214"/>
        <v>41926.333333333336</v>
      </c>
      <c r="D6878" s="91">
        <f t="shared" si="215"/>
        <v>41926.291666666672</v>
      </c>
      <c r="E6878" s="88" t="s">
        <v>142</v>
      </c>
      <c r="F6878" s="88">
        <v>23.47259</v>
      </c>
      <c r="G6878" s="88">
        <v>4.2366700000000002</v>
      </c>
      <c r="H6878" s="88">
        <v>11.606960000000001</v>
      </c>
      <c r="I6878" s="88">
        <v>39.37885</v>
      </c>
      <c r="J6878" s="88">
        <v>8.4957999999999991</v>
      </c>
    </row>
    <row r="6879" spans="1:10">
      <c r="A6879" s="89">
        <v>41926</v>
      </c>
      <c r="B6879" s="90">
        <v>0.375</v>
      </c>
      <c r="C6879" s="91">
        <f t="shared" si="214"/>
        <v>41926.375</v>
      </c>
      <c r="D6879" s="91">
        <f t="shared" si="215"/>
        <v>41926.333333333336</v>
      </c>
      <c r="E6879" s="88" t="s">
        <v>142</v>
      </c>
      <c r="F6879" s="88">
        <v>18.79748</v>
      </c>
      <c r="G6879" s="88">
        <v>4.7425199999999998</v>
      </c>
      <c r="H6879" s="88">
        <v>12.9481</v>
      </c>
      <c r="I6879" s="88">
        <v>37.329610000000002</v>
      </c>
      <c r="J6879" s="88">
        <v>11.04278</v>
      </c>
    </row>
    <row r="6880" spans="1:10">
      <c r="A6880" s="89">
        <v>41926</v>
      </c>
      <c r="B6880" s="90">
        <v>0.41666666666666669</v>
      </c>
      <c r="C6880" s="91">
        <f t="shared" si="214"/>
        <v>41926.416666666664</v>
      </c>
      <c r="D6880" s="91">
        <f t="shared" si="215"/>
        <v>41926.375</v>
      </c>
      <c r="E6880" s="88" t="s">
        <v>142</v>
      </c>
      <c r="F6880" s="88">
        <v>17.81542</v>
      </c>
      <c r="G6880" s="88">
        <v>4.9944899999999999</v>
      </c>
      <c r="H6880" s="88">
        <v>12.506790000000001</v>
      </c>
      <c r="I6880" s="88">
        <v>45.681019999999997</v>
      </c>
      <c r="J6880" s="88">
        <v>11.14701</v>
      </c>
    </row>
    <row r="6881" spans="1:10">
      <c r="A6881" s="89">
        <v>41926</v>
      </c>
      <c r="B6881" s="90">
        <v>0.45833333333333331</v>
      </c>
      <c r="C6881" s="91">
        <f t="shared" si="214"/>
        <v>41926.458333333336</v>
      </c>
      <c r="D6881" s="91">
        <f t="shared" si="215"/>
        <v>41926.416666666672</v>
      </c>
      <c r="E6881" s="88" t="s">
        <v>142</v>
      </c>
      <c r="F6881" s="88">
        <v>17.40184</v>
      </c>
      <c r="G6881" s="88">
        <v>5.7523200000000001</v>
      </c>
      <c r="H6881" s="88">
        <v>14.898849999999999</v>
      </c>
      <c r="I6881" s="88">
        <v>48.585149999999999</v>
      </c>
      <c r="J6881" s="88">
        <v>10.511100000000001</v>
      </c>
    </row>
    <row r="6882" spans="1:10">
      <c r="A6882" s="89">
        <v>41926</v>
      </c>
      <c r="B6882" s="90">
        <v>0.5</v>
      </c>
      <c r="C6882" s="91">
        <f t="shared" si="214"/>
        <v>41926.5</v>
      </c>
      <c r="D6882" s="91">
        <f t="shared" si="215"/>
        <v>41926.458333333336</v>
      </c>
      <c r="E6882" s="88" t="s">
        <v>142</v>
      </c>
      <c r="F6882" s="88">
        <v>20.625679999999999</v>
      </c>
      <c r="G6882" s="88">
        <v>5.9526599999999998</v>
      </c>
      <c r="H6882" s="88">
        <v>12.97392</v>
      </c>
      <c r="I6882" s="88">
        <v>47.397010000000002</v>
      </c>
      <c r="J6882" s="88">
        <v>9.4286300000000001</v>
      </c>
    </row>
    <row r="6883" spans="1:10">
      <c r="A6883" s="89">
        <v>41926</v>
      </c>
      <c r="B6883" s="90">
        <v>0.54166666666666663</v>
      </c>
      <c r="C6883" s="91">
        <f t="shared" si="214"/>
        <v>41926.541666666664</v>
      </c>
      <c r="D6883" s="91">
        <f t="shared" si="215"/>
        <v>41926.5</v>
      </c>
      <c r="E6883" s="88" t="s">
        <v>142</v>
      </c>
      <c r="G6883" s="88">
        <v>6.0023799999999996</v>
      </c>
      <c r="H6883" s="88">
        <v>10.53453</v>
      </c>
      <c r="I6883" s="88">
        <v>49.397480000000002</v>
      </c>
      <c r="J6883" s="88">
        <v>8.9595800000000008</v>
      </c>
    </row>
    <row r="6884" spans="1:10">
      <c r="A6884" s="89">
        <v>41926</v>
      </c>
      <c r="B6884" s="90">
        <v>0.58333333333333337</v>
      </c>
      <c r="C6884" s="91">
        <f t="shared" si="214"/>
        <v>41926.583333333336</v>
      </c>
      <c r="D6884" s="91">
        <f t="shared" si="215"/>
        <v>41926.541666666672</v>
      </c>
      <c r="E6884" s="88" t="s">
        <v>142</v>
      </c>
      <c r="F6884" s="88">
        <v>20.589980000000001</v>
      </c>
      <c r="G6884" s="88">
        <v>6.0052500000000002</v>
      </c>
      <c r="H6884" s="88">
        <v>10.208449999999999</v>
      </c>
      <c r="I6884" s="88">
        <v>46.373820000000002</v>
      </c>
      <c r="J6884" s="88">
        <v>9.0083500000000001</v>
      </c>
    </row>
    <row r="6885" spans="1:10">
      <c r="A6885" s="89">
        <v>41926</v>
      </c>
      <c r="B6885" s="90">
        <v>0.625</v>
      </c>
      <c r="C6885" s="91">
        <f t="shared" si="214"/>
        <v>41926.625</v>
      </c>
      <c r="D6885" s="91">
        <f t="shared" si="215"/>
        <v>41926.583333333336</v>
      </c>
      <c r="E6885" s="88" t="s">
        <v>142</v>
      </c>
      <c r="F6885" s="88">
        <v>19.570129999999999</v>
      </c>
      <c r="G6885" s="88">
        <v>6.3074300000000001</v>
      </c>
      <c r="H6885" s="88">
        <v>9.7747899999999994</v>
      </c>
      <c r="I6885" s="88">
        <v>35.251199999999997</v>
      </c>
      <c r="J6885" s="88">
        <v>11.420970000000001</v>
      </c>
    </row>
    <row r="6886" spans="1:10">
      <c r="A6886" s="89">
        <v>41926</v>
      </c>
      <c r="B6886" s="90">
        <v>0.66666666666666663</v>
      </c>
      <c r="C6886" s="91">
        <f t="shared" si="214"/>
        <v>41926.666666666664</v>
      </c>
      <c r="D6886" s="91">
        <f t="shared" si="215"/>
        <v>41926.625</v>
      </c>
      <c r="E6886" s="88" t="s">
        <v>142</v>
      </c>
      <c r="F6886" s="88">
        <v>22.635870000000001</v>
      </c>
      <c r="G6886" s="88">
        <v>5.7513699999999996</v>
      </c>
      <c r="H6886" s="88">
        <v>10.09848</v>
      </c>
      <c r="I6886" s="88">
        <v>46.799349999999997</v>
      </c>
      <c r="J6886" s="88">
        <v>15.372680000000001</v>
      </c>
    </row>
    <row r="6887" spans="1:10">
      <c r="A6887" s="89">
        <v>41926</v>
      </c>
      <c r="B6887" s="90">
        <v>0.70833333333333337</v>
      </c>
      <c r="C6887" s="91">
        <f t="shared" si="214"/>
        <v>41926.708333333336</v>
      </c>
      <c r="D6887" s="91">
        <f t="shared" si="215"/>
        <v>41926.666666666672</v>
      </c>
      <c r="E6887" s="88" t="s">
        <v>142</v>
      </c>
      <c r="F6887" s="88">
        <v>24.43984</v>
      </c>
      <c r="G6887" s="88">
        <v>6.2060599999999999</v>
      </c>
      <c r="H6887" s="88">
        <v>11.802989999999999</v>
      </c>
      <c r="I6887" s="88">
        <v>48.206000000000003</v>
      </c>
      <c r="J6887" s="88">
        <v>14.520659999999999</v>
      </c>
    </row>
    <row r="6888" spans="1:10">
      <c r="A6888" s="89">
        <v>41926</v>
      </c>
      <c r="B6888" s="90">
        <v>0.75</v>
      </c>
      <c r="C6888" s="91">
        <f t="shared" si="214"/>
        <v>41926.75</v>
      </c>
      <c r="D6888" s="91">
        <f t="shared" si="215"/>
        <v>41926.708333333336</v>
      </c>
      <c r="E6888" s="88" t="s">
        <v>142</v>
      </c>
      <c r="F6888" s="88">
        <v>22.863939999999999</v>
      </c>
      <c r="G6888" s="88">
        <v>6.9610200000000004</v>
      </c>
      <c r="H6888" s="88">
        <v>13.843629999999999</v>
      </c>
      <c r="I6888" s="88">
        <v>46.21604</v>
      </c>
      <c r="J6888" s="88">
        <v>14.81518</v>
      </c>
    </row>
    <row r="6889" spans="1:10">
      <c r="A6889" s="89">
        <v>41926</v>
      </c>
      <c r="B6889" s="90">
        <v>0.79166666666666663</v>
      </c>
      <c r="C6889" s="91">
        <f t="shared" si="214"/>
        <v>41926.791666666664</v>
      </c>
      <c r="D6889" s="91">
        <f t="shared" si="215"/>
        <v>41926.75</v>
      </c>
      <c r="E6889" s="88" t="s">
        <v>142</v>
      </c>
      <c r="F6889" s="88">
        <v>19.923950000000001</v>
      </c>
      <c r="G6889" s="88">
        <v>6.8104100000000001</v>
      </c>
      <c r="H6889" s="88">
        <v>17.005949999999999</v>
      </c>
      <c r="I6889" s="88">
        <v>35.592579999999998</v>
      </c>
      <c r="J6889" s="88">
        <v>14.062609999999999</v>
      </c>
    </row>
    <row r="6890" spans="1:10">
      <c r="A6890" s="89">
        <v>41926</v>
      </c>
      <c r="B6890" s="90">
        <v>0.83333333333333337</v>
      </c>
      <c r="C6890" s="91">
        <f t="shared" si="214"/>
        <v>41926.833333333336</v>
      </c>
      <c r="D6890" s="91">
        <f t="shared" si="215"/>
        <v>41926.791666666672</v>
      </c>
      <c r="E6890" s="88" t="s">
        <v>142</v>
      </c>
      <c r="F6890" s="88">
        <v>21.08053</v>
      </c>
      <c r="G6890" s="88">
        <v>6.9615</v>
      </c>
      <c r="H6890" s="88">
        <v>15.490769999999999</v>
      </c>
      <c r="I6890" s="88">
        <v>26.88306</v>
      </c>
      <c r="J6890" s="88">
        <v>10.61246</v>
      </c>
    </row>
    <row r="6891" spans="1:10">
      <c r="A6891" s="89">
        <v>41926</v>
      </c>
      <c r="B6891" s="90">
        <v>0.875</v>
      </c>
      <c r="C6891" s="91">
        <f t="shared" si="214"/>
        <v>41926.875</v>
      </c>
      <c r="D6891" s="91">
        <f t="shared" si="215"/>
        <v>41926.833333333336</v>
      </c>
      <c r="E6891" s="88" t="s">
        <v>142</v>
      </c>
      <c r="F6891" s="88">
        <v>19.852229999999999</v>
      </c>
      <c r="G6891" s="88">
        <v>6.1051799999999998</v>
      </c>
      <c r="H6891" s="88">
        <v>10.74634</v>
      </c>
      <c r="I6891" s="88">
        <v>24.295439999999999</v>
      </c>
      <c r="J6891" s="88">
        <v>10.25004</v>
      </c>
    </row>
    <row r="6892" spans="1:10">
      <c r="A6892" s="89">
        <v>41926</v>
      </c>
      <c r="B6892" s="90">
        <v>0.91666666666666663</v>
      </c>
      <c r="C6892" s="91">
        <f t="shared" si="214"/>
        <v>41926.916666666664</v>
      </c>
      <c r="D6892" s="91">
        <f t="shared" si="215"/>
        <v>41926.875</v>
      </c>
      <c r="E6892" s="88" t="s">
        <v>142</v>
      </c>
      <c r="F6892" s="88">
        <v>16.074560000000002</v>
      </c>
      <c r="G6892" s="88">
        <v>6.4078299999999997</v>
      </c>
      <c r="H6892" s="88">
        <v>7.9794299999999998</v>
      </c>
      <c r="I6892" s="88">
        <v>22.246200000000002</v>
      </c>
      <c r="J6892" s="88">
        <v>8.3083799999999997</v>
      </c>
    </row>
    <row r="6893" spans="1:10">
      <c r="A6893" s="89">
        <v>41926</v>
      </c>
      <c r="B6893" s="90">
        <v>0.95833333333333337</v>
      </c>
      <c r="C6893" s="91">
        <f t="shared" si="214"/>
        <v>41926.958333333336</v>
      </c>
      <c r="D6893" s="91">
        <f t="shared" si="215"/>
        <v>41926.916666666672</v>
      </c>
      <c r="E6893" s="88" t="s">
        <v>142</v>
      </c>
      <c r="F6893" s="88">
        <v>11.359769999999999</v>
      </c>
      <c r="G6893" s="88">
        <v>7.1632699999999998</v>
      </c>
      <c r="H6893" s="88">
        <v>7.12263</v>
      </c>
      <c r="I6893" s="88">
        <v>22.048729999999999</v>
      </c>
      <c r="J6893" s="88">
        <v>7.7021199999999999</v>
      </c>
    </row>
    <row r="6894" spans="1:10">
      <c r="A6894" s="89">
        <v>41926</v>
      </c>
      <c r="B6894" s="92">
        <v>1</v>
      </c>
      <c r="C6894" s="91">
        <f t="shared" si="214"/>
        <v>41927</v>
      </c>
      <c r="D6894" s="91">
        <f t="shared" si="215"/>
        <v>41926.958333333336</v>
      </c>
      <c r="E6894" s="88" t="s">
        <v>142</v>
      </c>
      <c r="F6894" s="88">
        <v>9.4353200000000008</v>
      </c>
      <c r="G6894" s="88">
        <v>5.1981799999999998</v>
      </c>
      <c r="H6894" s="88">
        <v>6.5302300000000004</v>
      </c>
      <c r="I6894" s="88">
        <v>26.17352</v>
      </c>
      <c r="J6894" s="88">
        <v>7.1924299999999999</v>
      </c>
    </row>
    <row r="6895" spans="1:10">
      <c r="A6895" s="89">
        <v>41927</v>
      </c>
      <c r="B6895" s="90">
        <v>4.1666666666666664E-2</v>
      </c>
      <c r="C6895" s="91">
        <f t="shared" si="214"/>
        <v>41927.041666666664</v>
      </c>
      <c r="D6895" s="91">
        <f t="shared" si="215"/>
        <v>41927</v>
      </c>
      <c r="E6895" s="88" t="s">
        <v>142</v>
      </c>
      <c r="F6895" s="88">
        <v>10.09418</v>
      </c>
      <c r="G6895" s="88">
        <v>6.1282899999999998</v>
      </c>
      <c r="H6895" s="88">
        <v>5.7024400000000002</v>
      </c>
      <c r="I6895" s="88">
        <v>28.90935</v>
      </c>
      <c r="J6895" s="88">
        <v>5.96509</v>
      </c>
    </row>
    <row r="6896" spans="1:10">
      <c r="A6896" s="89">
        <v>41927</v>
      </c>
      <c r="B6896" s="90">
        <v>8.3333333333333329E-2</v>
      </c>
      <c r="C6896" s="91">
        <f t="shared" si="214"/>
        <v>41927.083333333336</v>
      </c>
      <c r="D6896" s="91">
        <f t="shared" si="215"/>
        <v>41927.041666666672</v>
      </c>
      <c r="E6896" s="88" t="s">
        <v>142</v>
      </c>
      <c r="F6896" s="88">
        <v>12.72099</v>
      </c>
      <c r="G6896" s="88">
        <v>5.2517300000000002</v>
      </c>
      <c r="I6896" s="88">
        <v>20.386610000000001</v>
      </c>
      <c r="J6896" s="88">
        <v>8.3423300000000005</v>
      </c>
    </row>
    <row r="6897" spans="1:10">
      <c r="A6897" s="89">
        <v>41927</v>
      </c>
      <c r="B6897" s="90">
        <v>0.125</v>
      </c>
      <c r="C6897" s="91">
        <f t="shared" si="214"/>
        <v>41927.125</v>
      </c>
      <c r="D6897" s="91">
        <f t="shared" si="215"/>
        <v>41927.083333333336</v>
      </c>
      <c r="E6897" s="88" t="s">
        <v>142</v>
      </c>
      <c r="F6897" s="88">
        <v>9.3516499999999994</v>
      </c>
      <c r="G6897" s="88">
        <v>4.0415900000000002</v>
      </c>
      <c r="H6897" s="88">
        <v>7.08629</v>
      </c>
      <c r="I6897" s="88">
        <v>15.64425</v>
      </c>
      <c r="J6897" s="88">
        <v>6.3734099999999998</v>
      </c>
    </row>
    <row r="6898" spans="1:10">
      <c r="A6898" s="89">
        <v>41927</v>
      </c>
      <c r="B6898" s="90">
        <v>0.16666666666666666</v>
      </c>
      <c r="C6898" s="91">
        <f t="shared" si="214"/>
        <v>41927.166666666664</v>
      </c>
      <c r="D6898" s="91">
        <f t="shared" si="215"/>
        <v>41927.125</v>
      </c>
      <c r="E6898" s="88" t="s">
        <v>142</v>
      </c>
      <c r="F6898" s="88">
        <v>13.77</v>
      </c>
      <c r="G6898" s="88">
        <v>2.9318599999999999</v>
      </c>
      <c r="H6898" s="88">
        <v>6.4145300000000001</v>
      </c>
      <c r="I6898" s="88">
        <v>13.687760000000001</v>
      </c>
      <c r="J6898" s="88">
        <v>22.371949999999998</v>
      </c>
    </row>
    <row r="6899" spans="1:10">
      <c r="A6899" s="89">
        <v>41927</v>
      </c>
      <c r="B6899" s="90">
        <v>0.20833333333333334</v>
      </c>
      <c r="C6899" s="91">
        <f t="shared" si="214"/>
        <v>41927.208333333336</v>
      </c>
      <c r="D6899" s="91">
        <f t="shared" si="215"/>
        <v>41927.166666666672</v>
      </c>
      <c r="E6899" s="88" t="s">
        <v>142</v>
      </c>
      <c r="F6899" s="88">
        <v>15.14987</v>
      </c>
      <c r="G6899" s="88">
        <v>2.9299499999999998</v>
      </c>
      <c r="H6899" s="88">
        <v>7.2158600000000002</v>
      </c>
      <c r="I6899" s="88">
        <v>13.82929</v>
      </c>
      <c r="J6899" s="88">
        <v>29.989429999999999</v>
      </c>
    </row>
    <row r="6900" spans="1:10">
      <c r="A6900" s="89">
        <v>41927</v>
      </c>
      <c r="B6900" s="90">
        <v>0.25</v>
      </c>
      <c r="C6900" s="91">
        <f t="shared" si="214"/>
        <v>41927.25</v>
      </c>
      <c r="D6900" s="91">
        <f t="shared" si="215"/>
        <v>41927.208333333336</v>
      </c>
      <c r="E6900" s="88" t="s">
        <v>142</v>
      </c>
      <c r="F6900" s="88">
        <v>26.993980000000001</v>
      </c>
      <c r="G6900" s="88">
        <v>2.6273</v>
      </c>
      <c r="H6900" s="88">
        <v>7.6141399999999999</v>
      </c>
      <c r="I6900" s="88">
        <v>27.28755</v>
      </c>
      <c r="J6900" s="88">
        <v>27.038450000000001</v>
      </c>
    </row>
    <row r="6901" spans="1:10">
      <c r="A6901" s="89">
        <v>41927</v>
      </c>
      <c r="B6901" s="90">
        <v>0.29166666666666669</v>
      </c>
      <c r="C6901" s="91">
        <f t="shared" si="214"/>
        <v>41927.291666666664</v>
      </c>
      <c r="D6901" s="91">
        <f t="shared" si="215"/>
        <v>41927.25</v>
      </c>
      <c r="E6901" s="88" t="s">
        <v>142</v>
      </c>
      <c r="F6901" s="88">
        <v>42.575600000000001</v>
      </c>
      <c r="G6901" s="88">
        <v>3.6356600000000001</v>
      </c>
      <c r="H6901" s="88">
        <v>7.8818900000000003</v>
      </c>
      <c r="I6901" s="88">
        <v>47.401310000000002</v>
      </c>
      <c r="J6901" s="88">
        <v>23.667190000000002</v>
      </c>
    </row>
    <row r="6902" spans="1:10">
      <c r="A6902" s="89">
        <v>41927</v>
      </c>
      <c r="B6902" s="90">
        <v>0.33333333333333331</v>
      </c>
      <c r="C6902" s="91">
        <f t="shared" si="214"/>
        <v>41927.333333333336</v>
      </c>
      <c r="D6902" s="91">
        <f t="shared" si="215"/>
        <v>41927.291666666672</v>
      </c>
      <c r="E6902" s="88" t="s">
        <v>142</v>
      </c>
      <c r="F6902" s="88">
        <v>41.748919999999998</v>
      </c>
      <c r="G6902" s="88">
        <v>5.6547799999999997</v>
      </c>
      <c r="H6902" s="88">
        <v>10.160629999999999</v>
      </c>
      <c r="I6902" s="88">
        <v>54.852890000000002</v>
      </c>
      <c r="J6902" s="88">
        <v>10.555569999999999</v>
      </c>
    </row>
    <row r="6903" spans="1:10">
      <c r="A6903" s="89">
        <v>41927</v>
      </c>
      <c r="B6903" s="90">
        <v>0.375</v>
      </c>
      <c r="C6903" s="91">
        <f t="shared" si="214"/>
        <v>41927.375</v>
      </c>
      <c r="D6903" s="91">
        <f t="shared" si="215"/>
        <v>41927.333333333336</v>
      </c>
      <c r="E6903" s="88" t="s">
        <v>142</v>
      </c>
      <c r="F6903" s="88">
        <v>45.855530000000002</v>
      </c>
      <c r="G6903" s="88">
        <v>8.28017</v>
      </c>
      <c r="H6903" s="88">
        <v>10.443210000000001</v>
      </c>
      <c r="I6903" s="88">
        <v>46.179699999999997</v>
      </c>
      <c r="J6903" s="88">
        <v>7.2177800000000003</v>
      </c>
    </row>
    <row r="6904" spans="1:10">
      <c r="A6904" s="89">
        <v>41927</v>
      </c>
      <c r="B6904" s="90">
        <v>0.41666666666666669</v>
      </c>
      <c r="C6904" s="91">
        <f t="shared" si="214"/>
        <v>41927.416666666664</v>
      </c>
      <c r="D6904" s="91">
        <f t="shared" si="215"/>
        <v>41927.375</v>
      </c>
      <c r="E6904" s="88" t="s">
        <v>142</v>
      </c>
      <c r="F6904" s="88">
        <v>53.809620000000002</v>
      </c>
      <c r="G6904" s="88">
        <v>9.4434500000000003</v>
      </c>
      <c r="I6904" s="88">
        <v>47.113959999999999</v>
      </c>
      <c r="J6904" s="88">
        <v>6.03728</v>
      </c>
    </row>
    <row r="6905" spans="1:10">
      <c r="A6905" s="89">
        <v>41927</v>
      </c>
      <c r="B6905" s="90">
        <v>0.45833333333333331</v>
      </c>
      <c r="C6905" s="91">
        <f t="shared" si="214"/>
        <v>41927.458333333336</v>
      </c>
      <c r="D6905" s="91">
        <f t="shared" si="215"/>
        <v>41927.416666666672</v>
      </c>
      <c r="E6905" s="88" t="s">
        <v>142</v>
      </c>
      <c r="F6905" s="88">
        <v>44.606670000000001</v>
      </c>
      <c r="G6905" s="88">
        <v>12.62393</v>
      </c>
      <c r="I6905" s="88">
        <v>43.671939999999999</v>
      </c>
      <c r="J6905" s="88">
        <v>10.420730000000001</v>
      </c>
    </row>
    <row r="6906" spans="1:10">
      <c r="A6906" s="89">
        <v>41927</v>
      </c>
      <c r="B6906" s="90">
        <v>0.5</v>
      </c>
      <c r="C6906" s="91">
        <f t="shared" si="214"/>
        <v>41927.5</v>
      </c>
      <c r="D6906" s="91">
        <f t="shared" si="215"/>
        <v>41927.458333333336</v>
      </c>
      <c r="E6906" s="88" t="s">
        <v>142</v>
      </c>
      <c r="F6906" s="88">
        <v>32.951900000000002</v>
      </c>
      <c r="G6906" s="88">
        <v>10.10087</v>
      </c>
      <c r="H6906" s="88">
        <v>6.23332</v>
      </c>
      <c r="I6906" s="88">
        <v>30.283480000000001</v>
      </c>
      <c r="J6906" s="88">
        <v>13.147959999999999</v>
      </c>
    </row>
    <row r="6907" spans="1:10">
      <c r="A6907" s="89">
        <v>41927</v>
      </c>
      <c r="B6907" s="90">
        <v>0.54166666666666663</v>
      </c>
      <c r="C6907" s="91">
        <f t="shared" si="214"/>
        <v>41927.541666666664</v>
      </c>
      <c r="D6907" s="91">
        <f t="shared" si="215"/>
        <v>41927.5</v>
      </c>
      <c r="E6907" s="88" t="s">
        <v>142</v>
      </c>
      <c r="F6907" s="88">
        <v>32.090789999999998</v>
      </c>
      <c r="G6907" s="88">
        <v>9.9995100000000008</v>
      </c>
      <c r="H6907" s="88">
        <v>7.5777999999999999</v>
      </c>
      <c r="J6907" s="88">
        <v>15.685370000000001</v>
      </c>
    </row>
    <row r="6908" spans="1:10">
      <c r="A6908" s="89">
        <v>41927</v>
      </c>
      <c r="B6908" s="90">
        <v>0.58333333333333337</v>
      </c>
      <c r="C6908" s="91">
        <f t="shared" si="214"/>
        <v>41927.583333333336</v>
      </c>
      <c r="D6908" s="91">
        <f t="shared" si="215"/>
        <v>41927.541666666672</v>
      </c>
      <c r="E6908" s="88" t="s">
        <v>142</v>
      </c>
      <c r="F6908" s="88">
        <v>42.33032</v>
      </c>
      <c r="G6908" s="88">
        <v>6.9189499999999997</v>
      </c>
      <c r="H6908" s="88">
        <v>10.43699</v>
      </c>
      <c r="J6908" s="88">
        <v>17.793420000000001</v>
      </c>
    </row>
    <row r="6909" spans="1:10">
      <c r="A6909" s="89">
        <v>41927</v>
      </c>
      <c r="B6909" s="90">
        <v>0.625</v>
      </c>
      <c r="C6909" s="91">
        <f t="shared" si="214"/>
        <v>41927.625</v>
      </c>
      <c r="D6909" s="91">
        <f t="shared" si="215"/>
        <v>41927.583333333336</v>
      </c>
      <c r="E6909" s="88" t="s">
        <v>142</v>
      </c>
      <c r="F6909" s="88">
        <v>44.078339999999997</v>
      </c>
      <c r="G6909" s="88">
        <v>6.8677900000000003</v>
      </c>
      <c r="H6909" s="88">
        <v>9.9646000000000008</v>
      </c>
      <c r="I6909" s="88">
        <v>26.20412</v>
      </c>
      <c r="J6909" s="88">
        <v>17.581130000000002</v>
      </c>
    </row>
    <row r="6910" spans="1:10">
      <c r="A6910" s="89">
        <v>41927</v>
      </c>
      <c r="B6910" s="90">
        <v>0.66666666666666663</v>
      </c>
      <c r="C6910" s="91">
        <f t="shared" si="214"/>
        <v>41927.666666666664</v>
      </c>
      <c r="D6910" s="91">
        <f t="shared" si="215"/>
        <v>41927.625</v>
      </c>
      <c r="E6910" s="88" t="s">
        <v>142</v>
      </c>
      <c r="F6910" s="88">
        <v>41.131180000000001</v>
      </c>
      <c r="G6910" s="88">
        <v>8.5316600000000005</v>
      </c>
      <c r="H6910" s="88">
        <v>11.69589</v>
      </c>
      <c r="I6910" s="88">
        <v>45.83211</v>
      </c>
      <c r="J6910" s="88">
        <v>18.761150000000001</v>
      </c>
    </row>
    <row r="6911" spans="1:10">
      <c r="A6911" s="89">
        <v>41927</v>
      </c>
      <c r="B6911" s="90">
        <v>0.70833333333333337</v>
      </c>
      <c r="C6911" s="91">
        <f t="shared" si="214"/>
        <v>41927.708333333336</v>
      </c>
      <c r="D6911" s="91">
        <f t="shared" si="215"/>
        <v>41927.666666666672</v>
      </c>
      <c r="E6911" s="88" t="s">
        <v>142</v>
      </c>
      <c r="F6911" s="88">
        <v>38.313110000000002</v>
      </c>
      <c r="G6911" s="88">
        <v>8.4814600000000002</v>
      </c>
      <c r="H6911" s="88">
        <v>13.496510000000001</v>
      </c>
      <c r="I6911" s="88">
        <v>50.71902</v>
      </c>
      <c r="J6911" s="88">
        <v>17.243580000000001</v>
      </c>
    </row>
    <row r="6912" spans="1:10">
      <c r="A6912" s="89">
        <v>41927</v>
      </c>
      <c r="B6912" s="90">
        <v>0.75</v>
      </c>
      <c r="C6912" s="91">
        <f t="shared" si="214"/>
        <v>41927.75</v>
      </c>
      <c r="D6912" s="91">
        <f t="shared" si="215"/>
        <v>41927.708333333336</v>
      </c>
      <c r="E6912" s="88" t="s">
        <v>142</v>
      </c>
      <c r="F6912" s="88">
        <v>59.245899999999999</v>
      </c>
      <c r="G6912" s="88">
        <v>6.7654699999999997</v>
      </c>
      <c r="H6912" s="88">
        <v>13.756130000000001</v>
      </c>
      <c r="I6912" s="88">
        <v>47.580129999999997</v>
      </c>
      <c r="J6912" s="88">
        <v>13.684889999999999</v>
      </c>
    </row>
    <row r="6913" spans="1:10">
      <c r="A6913" s="89">
        <v>41927</v>
      </c>
      <c r="B6913" s="90">
        <v>0.79166666666666663</v>
      </c>
      <c r="C6913" s="91">
        <f t="shared" si="214"/>
        <v>41927.791666666664</v>
      </c>
      <c r="D6913" s="91">
        <f t="shared" si="215"/>
        <v>41927.75</v>
      </c>
      <c r="E6913" s="88" t="s">
        <v>142</v>
      </c>
      <c r="F6913" s="88">
        <v>48.238509999999998</v>
      </c>
      <c r="G6913" s="88">
        <v>7.0164799999999996</v>
      </c>
      <c r="H6913" s="88">
        <v>11.88762</v>
      </c>
      <c r="I6913" s="88">
        <v>41.555759999999999</v>
      </c>
      <c r="J6913" s="88">
        <v>16.739159999999998</v>
      </c>
    </row>
    <row r="6914" spans="1:10">
      <c r="A6914" s="89">
        <v>41927</v>
      </c>
      <c r="B6914" s="90">
        <v>0.83333333333333337</v>
      </c>
      <c r="C6914" s="91">
        <f t="shared" si="214"/>
        <v>41927.833333333336</v>
      </c>
      <c r="D6914" s="91">
        <f t="shared" si="215"/>
        <v>41927.791666666672</v>
      </c>
      <c r="E6914" s="88" t="s">
        <v>142</v>
      </c>
      <c r="F6914" s="88">
        <v>31.87707</v>
      </c>
      <c r="G6914" s="88">
        <v>6.3614499999999996</v>
      </c>
      <c r="H6914" s="88">
        <v>12.28829</v>
      </c>
      <c r="I6914" s="88">
        <v>36.304989999999997</v>
      </c>
      <c r="J6914" s="88">
        <v>15.86562</v>
      </c>
    </row>
    <row r="6915" spans="1:10">
      <c r="A6915" s="89">
        <v>41927</v>
      </c>
      <c r="B6915" s="90">
        <v>0.875</v>
      </c>
      <c r="C6915" s="91">
        <f t="shared" si="214"/>
        <v>41927.875</v>
      </c>
      <c r="D6915" s="91">
        <f t="shared" si="215"/>
        <v>41927.833333333336</v>
      </c>
      <c r="E6915" s="88" t="s">
        <v>142</v>
      </c>
      <c r="F6915" s="88">
        <v>30.185939999999999</v>
      </c>
      <c r="G6915" s="88">
        <v>4.4929399999999999</v>
      </c>
      <c r="H6915" s="88">
        <v>12.755420000000001</v>
      </c>
      <c r="I6915" s="88">
        <v>32.174939999999999</v>
      </c>
      <c r="J6915" s="88">
        <v>13.38654</v>
      </c>
    </row>
    <row r="6916" spans="1:10">
      <c r="A6916" s="89">
        <v>41927</v>
      </c>
      <c r="B6916" s="90">
        <v>0.91666666666666663</v>
      </c>
      <c r="C6916" s="91">
        <f t="shared" si="214"/>
        <v>41927.916666666664</v>
      </c>
      <c r="D6916" s="91">
        <f t="shared" si="215"/>
        <v>41927.875</v>
      </c>
      <c r="E6916" s="88" t="s">
        <v>142</v>
      </c>
      <c r="F6916" s="88">
        <v>22.79222</v>
      </c>
      <c r="G6916" s="88">
        <v>4.4441699999999997</v>
      </c>
      <c r="H6916" s="88">
        <v>13.55293</v>
      </c>
      <c r="I6916" s="88">
        <v>29.21726</v>
      </c>
      <c r="J6916" s="88">
        <v>14.581379999999999</v>
      </c>
    </row>
    <row r="6917" spans="1:10">
      <c r="A6917" s="89">
        <v>41927</v>
      </c>
      <c r="B6917" s="90">
        <v>0.95833333333333337</v>
      </c>
      <c r="C6917" s="91">
        <f t="shared" si="214"/>
        <v>41927.958333333336</v>
      </c>
      <c r="D6917" s="91">
        <f t="shared" si="215"/>
        <v>41927.916666666672</v>
      </c>
      <c r="E6917" s="88" t="s">
        <v>142</v>
      </c>
      <c r="F6917" s="88">
        <v>17.609819999999999</v>
      </c>
      <c r="G6917" s="88">
        <v>6.1113900000000001</v>
      </c>
      <c r="H6917" s="88">
        <v>12.349970000000001</v>
      </c>
      <c r="I6917" s="88">
        <v>26.16874</v>
      </c>
      <c r="J6917" s="88">
        <v>24.850549999999998</v>
      </c>
    </row>
    <row r="6918" spans="1:10">
      <c r="A6918" s="89">
        <v>41927</v>
      </c>
      <c r="B6918" s="92">
        <v>1</v>
      </c>
      <c r="C6918" s="91">
        <f t="shared" si="214"/>
        <v>41928</v>
      </c>
      <c r="D6918" s="91">
        <f t="shared" si="215"/>
        <v>41927.958333333336</v>
      </c>
      <c r="E6918" s="88" t="s">
        <v>142</v>
      </c>
      <c r="F6918" s="88">
        <v>12.470459999999999</v>
      </c>
      <c r="G6918" s="88">
        <v>4.8988699999999996</v>
      </c>
      <c r="H6918" s="88">
        <v>11.420970000000001</v>
      </c>
      <c r="I6918" s="88">
        <v>26.503430000000002</v>
      </c>
      <c r="J6918" s="88">
        <v>32.938029999999998</v>
      </c>
    </row>
    <row r="6919" spans="1:10">
      <c r="A6919" s="89">
        <v>41928</v>
      </c>
      <c r="B6919" s="90">
        <v>4.1666666666666664E-2</v>
      </c>
      <c r="C6919" s="91">
        <f t="shared" si="214"/>
        <v>41928.041666666664</v>
      </c>
      <c r="D6919" s="91">
        <f t="shared" si="215"/>
        <v>41928</v>
      </c>
      <c r="E6919" s="88" t="s">
        <v>142</v>
      </c>
      <c r="F6919" s="88">
        <v>13.43914</v>
      </c>
      <c r="G6919" s="88">
        <v>4.4503899999999996</v>
      </c>
      <c r="H6919" s="88">
        <v>10.99305</v>
      </c>
      <c r="I6919" s="88">
        <v>33.923929999999999</v>
      </c>
      <c r="J6919" s="88">
        <v>16.96866</v>
      </c>
    </row>
    <row r="6920" spans="1:10">
      <c r="A6920" s="89">
        <v>41928</v>
      </c>
      <c r="B6920" s="90">
        <v>8.3333333333333329E-2</v>
      </c>
      <c r="C6920" s="91">
        <f t="shared" ref="C6920:C6983" si="216">A6920+B6920</f>
        <v>41928.083333333336</v>
      </c>
      <c r="D6920" s="91">
        <f t="shared" ref="D6920:D6983" si="217">C6920-"01:00"</f>
        <v>41928.041666666672</v>
      </c>
      <c r="E6920" s="88" t="s">
        <v>142</v>
      </c>
      <c r="F6920" s="88">
        <v>13.684889999999999</v>
      </c>
      <c r="G6920" s="88">
        <v>4.1182499999999997</v>
      </c>
      <c r="I6920" s="88">
        <v>27.538730000000001</v>
      </c>
      <c r="J6920" s="88">
        <v>9.2842300000000009</v>
      </c>
    </row>
    <row r="6921" spans="1:10">
      <c r="A6921" s="89">
        <v>41928</v>
      </c>
      <c r="B6921" s="90">
        <v>0.125</v>
      </c>
      <c r="C6921" s="91">
        <f t="shared" si="216"/>
        <v>41928.125</v>
      </c>
      <c r="D6921" s="91">
        <f t="shared" si="217"/>
        <v>41928.083333333336</v>
      </c>
      <c r="E6921" s="88" t="s">
        <v>142</v>
      </c>
      <c r="F6921" s="88">
        <v>12.80514</v>
      </c>
      <c r="G6921" s="88">
        <v>4.00143</v>
      </c>
      <c r="H6921" s="88">
        <v>21.587340000000001</v>
      </c>
      <c r="I6921" s="88">
        <v>28.22993</v>
      </c>
      <c r="J6921" s="88">
        <v>7.35595</v>
      </c>
    </row>
    <row r="6922" spans="1:10">
      <c r="A6922" s="89">
        <v>41928</v>
      </c>
      <c r="B6922" s="90">
        <v>0.16666666666666666</v>
      </c>
      <c r="C6922" s="91">
        <f t="shared" si="216"/>
        <v>41928.166666666664</v>
      </c>
      <c r="D6922" s="91">
        <f t="shared" si="217"/>
        <v>41928.125</v>
      </c>
      <c r="E6922" s="88" t="s">
        <v>142</v>
      </c>
      <c r="F6922" s="88">
        <v>11.352600000000001</v>
      </c>
      <c r="G6922" s="88">
        <v>3.74898</v>
      </c>
      <c r="H6922" s="88">
        <v>11.59788</v>
      </c>
      <c r="I6922" s="88">
        <v>30.426439999999999</v>
      </c>
      <c r="J6922" s="88">
        <v>15.267010000000001</v>
      </c>
    </row>
    <row r="6923" spans="1:10">
      <c r="A6923" s="89">
        <v>41928</v>
      </c>
      <c r="B6923" s="90">
        <v>0.20833333333333334</v>
      </c>
      <c r="C6923" s="91">
        <f t="shared" si="216"/>
        <v>41928.208333333336</v>
      </c>
      <c r="D6923" s="91">
        <f t="shared" si="217"/>
        <v>41928.166666666672</v>
      </c>
      <c r="E6923" s="88" t="s">
        <v>142</v>
      </c>
      <c r="F6923" s="88">
        <v>20.64687</v>
      </c>
      <c r="G6923" s="88">
        <v>5.9172799999999999</v>
      </c>
      <c r="H6923" s="88">
        <v>7.9081900000000003</v>
      </c>
      <c r="I6923" s="88">
        <v>36.75347</v>
      </c>
      <c r="J6923" s="88">
        <v>30.91987</v>
      </c>
    </row>
    <row r="6924" spans="1:10">
      <c r="A6924" s="89">
        <v>41928</v>
      </c>
      <c r="B6924" s="90">
        <v>0.25</v>
      </c>
      <c r="C6924" s="91">
        <f t="shared" si="216"/>
        <v>41928.25</v>
      </c>
      <c r="D6924" s="91">
        <f t="shared" si="217"/>
        <v>41928.208333333336</v>
      </c>
      <c r="E6924" s="88" t="s">
        <v>142</v>
      </c>
      <c r="F6924" s="88">
        <v>35.11159</v>
      </c>
      <c r="G6924" s="88">
        <v>6.3757999999999999</v>
      </c>
      <c r="H6924" s="88">
        <v>10.185499999999999</v>
      </c>
      <c r="I6924" s="88">
        <v>42.120899999999999</v>
      </c>
      <c r="J6924" s="88">
        <v>35.157969999999999</v>
      </c>
    </row>
    <row r="6925" spans="1:10">
      <c r="A6925" s="89">
        <v>41928</v>
      </c>
      <c r="B6925" s="90">
        <v>0.29166666666666669</v>
      </c>
      <c r="C6925" s="91">
        <f t="shared" si="216"/>
        <v>41928.291666666664</v>
      </c>
      <c r="D6925" s="91">
        <f t="shared" si="217"/>
        <v>41928.25</v>
      </c>
      <c r="E6925" s="88" t="s">
        <v>142</v>
      </c>
      <c r="F6925" s="88">
        <v>45.701099999999997</v>
      </c>
      <c r="G6925" s="88">
        <v>4.26105</v>
      </c>
      <c r="H6925" s="88">
        <v>9.3884600000000002</v>
      </c>
      <c r="I6925" s="88">
        <v>55.113950000000003</v>
      </c>
      <c r="J6925" s="88">
        <v>25.314810000000001</v>
      </c>
    </row>
    <row r="6926" spans="1:10">
      <c r="A6926" s="89">
        <v>41928</v>
      </c>
      <c r="B6926" s="90">
        <v>0.33333333333333331</v>
      </c>
      <c r="C6926" s="91">
        <f t="shared" si="216"/>
        <v>41928.333333333336</v>
      </c>
      <c r="D6926" s="91">
        <f t="shared" si="217"/>
        <v>41928.291666666672</v>
      </c>
      <c r="E6926" s="88" t="s">
        <v>142</v>
      </c>
      <c r="F6926" s="88">
        <v>47.541400000000003</v>
      </c>
      <c r="G6926" s="88">
        <v>4.0616700000000003</v>
      </c>
      <c r="H6926" s="88">
        <v>14.53213</v>
      </c>
      <c r="I6926" s="88">
        <v>62.380969999999998</v>
      </c>
      <c r="J6926" s="88">
        <v>14.17784</v>
      </c>
    </row>
    <row r="6927" spans="1:10">
      <c r="A6927" s="89">
        <v>41928</v>
      </c>
      <c r="B6927" s="90">
        <v>0.375</v>
      </c>
      <c r="C6927" s="91">
        <f t="shared" si="216"/>
        <v>41928.375</v>
      </c>
      <c r="D6927" s="91">
        <f t="shared" si="217"/>
        <v>41928.333333333336</v>
      </c>
      <c r="E6927" s="88" t="s">
        <v>142</v>
      </c>
      <c r="F6927" s="88">
        <v>34.69323</v>
      </c>
      <c r="G6927" s="88">
        <v>4.8161500000000004</v>
      </c>
      <c r="H6927" s="88">
        <v>21.439129999999999</v>
      </c>
      <c r="I6927" s="88">
        <v>64.687920000000005</v>
      </c>
      <c r="J6927" s="88">
        <v>7.0380000000000003</v>
      </c>
    </row>
    <row r="6928" spans="1:10">
      <c r="A6928" s="89">
        <v>41928</v>
      </c>
      <c r="B6928" s="90">
        <v>0.41666666666666669</v>
      </c>
      <c r="C6928" s="91">
        <f t="shared" si="216"/>
        <v>41928.416666666664</v>
      </c>
      <c r="D6928" s="91">
        <f t="shared" si="217"/>
        <v>41928.375</v>
      </c>
      <c r="E6928" s="88" t="s">
        <v>142</v>
      </c>
      <c r="F6928" s="88">
        <v>27.74464</v>
      </c>
      <c r="G6928" s="88">
        <v>5.4238499999999998</v>
      </c>
      <c r="H6928" s="88">
        <v>15.28805</v>
      </c>
      <c r="I6928" s="88">
        <v>53.658529999999999</v>
      </c>
      <c r="J6928" s="88">
        <v>6.9992700000000001</v>
      </c>
    </row>
    <row r="6929" spans="1:10">
      <c r="A6929" s="89">
        <v>41928</v>
      </c>
      <c r="B6929" s="90">
        <v>0.45833333333333331</v>
      </c>
      <c r="C6929" s="91">
        <f t="shared" si="216"/>
        <v>41928.458333333336</v>
      </c>
      <c r="D6929" s="91">
        <f t="shared" si="217"/>
        <v>41928.416666666672</v>
      </c>
      <c r="E6929" s="88" t="s">
        <v>142</v>
      </c>
      <c r="F6929" s="88">
        <v>28.836200000000002</v>
      </c>
      <c r="G6929" s="88">
        <v>4.41357</v>
      </c>
      <c r="H6929" s="88">
        <v>13.890969999999999</v>
      </c>
      <c r="I6929" s="88">
        <v>41.169429999999998</v>
      </c>
      <c r="J6929" s="88">
        <v>4.7248299999999999</v>
      </c>
    </row>
    <row r="6930" spans="1:10">
      <c r="A6930" s="89">
        <v>41928</v>
      </c>
      <c r="B6930" s="90">
        <v>0.5</v>
      </c>
      <c r="C6930" s="91">
        <f t="shared" si="216"/>
        <v>41928.5</v>
      </c>
      <c r="D6930" s="91">
        <f t="shared" si="217"/>
        <v>41928.458333333336</v>
      </c>
      <c r="E6930" s="88" t="s">
        <v>142</v>
      </c>
      <c r="F6930" s="88">
        <v>30.497679999999999</v>
      </c>
      <c r="G6930" s="88">
        <v>6.6258600000000003</v>
      </c>
      <c r="H6930" s="88">
        <v>11.07194</v>
      </c>
      <c r="I6930" s="88">
        <v>44.17445</v>
      </c>
      <c r="J6930" s="88">
        <v>7.2861500000000001</v>
      </c>
    </row>
    <row r="6931" spans="1:10">
      <c r="A6931" s="89">
        <v>41928</v>
      </c>
      <c r="B6931" s="90">
        <v>0.54166666666666663</v>
      </c>
      <c r="C6931" s="91">
        <f t="shared" si="216"/>
        <v>41928.541666666664</v>
      </c>
      <c r="D6931" s="91">
        <f t="shared" si="217"/>
        <v>41928.5</v>
      </c>
      <c r="E6931" s="88" t="s">
        <v>142</v>
      </c>
      <c r="F6931" s="88">
        <v>20.761140000000001</v>
      </c>
      <c r="G6931" s="88">
        <v>4.0951399999999998</v>
      </c>
      <c r="H6931" s="88">
        <v>7.9889900000000003</v>
      </c>
      <c r="I6931" s="88">
        <v>34.845269999999999</v>
      </c>
      <c r="J6931" s="88">
        <v>7.0026200000000003</v>
      </c>
    </row>
    <row r="6932" spans="1:10">
      <c r="A6932" s="89">
        <v>41928</v>
      </c>
      <c r="B6932" s="90">
        <v>0.58333333333333337</v>
      </c>
      <c r="C6932" s="91">
        <f t="shared" si="216"/>
        <v>41928.583333333336</v>
      </c>
      <c r="D6932" s="91">
        <f t="shared" si="217"/>
        <v>41928.541666666672</v>
      </c>
      <c r="E6932" s="88" t="s">
        <v>142</v>
      </c>
      <c r="F6932" s="88">
        <v>22.26389</v>
      </c>
      <c r="G6932" s="88">
        <v>5.4090299999999996</v>
      </c>
      <c r="H6932" s="88">
        <v>6.1381699999999997</v>
      </c>
      <c r="I6932" s="88">
        <v>26.947130000000001</v>
      </c>
      <c r="J6932" s="88">
        <v>13.94308</v>
      </c>
    </row>
    <row r="6933" spans="1:10">
      <c r="A6933" s="89">
        <v>41928</v>
      </c>
      <c r="B6933" s="90">
        <v>0.625</v>
      </c>
      <c r="C6933" s="91">
        <f t="shared" si="216"/>
        <v>41928.625</v>
      </c>
      <c r="D6933" s="91">
        <f t="shared" si="217"/>
        <v>41928.583333333336</v>
      </c>
      <c r="E6933" s="88" t="s">
        <v>142</v>
      </c>
      <c r="F6933" s="88">
        <v>21.92155</v>
      </c>
      <c r="G6933" s="88">
        <v>4.5498399999999997</v>
      </c>
      <c r="H6933" s="88">
        <v>8.4891100000000002</v>
      </c>
      <c r="I6933" s="88">
        <v>36.137169999999998</v>
      </c>
      <c r="J6933" s="88">
        <v>20.43028</v>
      </c>
    </row>
    <row r="6934" spans="1:10">
      <c r="A6934" s="89">
        <v>41928</v>
      </c>
      <c r="B6934" s="90">
        <v>0.66666666666666663</v>
      </c>
      <c r="C6934" s="91">
        <f t="shared" si="216"/>
        <v>41928.666666666664</v>
      </c>
      <c r="D6934" s="91">
        <f t="shared" si="217"/>
        <v>41928.625</v>
      </c>
      <c r="E6934" s="88" t="s">
        <v>142</v>
      </c>
      <c r="F6934" s="88">
        <v>40.301160000000003</v>
      </c>
      <c r="G6934" s="88">
        <v>5.5108699999999997</v>
      </c>
      <c r="H6934" s="88">
        <v>9.8197299999999998</v>
      </c>
      <c r="I6934" s="88">
        <v>48.455100000000002</v>
      </c>
      <c r="J6934" s="88">
        <v>34.57752</v>
      </c>
    </row>
    <row r="6935" spans="1:10">
      <c r="A6935" s="89">
        <v>41928</v>
      </c>
      <c r="B6935" s="90">
        <v>0.70833333333333337</v>
      </c>
      <c r="C6935" s="91">
        <f t="shared" si="216"/>
        <v>41928.708333333336</v>
      </c>
      <c r="D6935" s="91">
        <f t="shared" si="217"/>
        <v>41928.666666666672</v>
      </c>
      <c r="E6935" s="88" t="s">
        <v>142</v>
      </c>
      <c r="F6935" s="88">
        <v>48.981520000000003</v>
      </c>
      <c r="G6935" s="88">
        <v>4.8534499999999996</v>
      </c>
      <c r="H6935" s="88">
        <v>11.49221</v>
      </c>
      <c r="I6935" s="88">
        <v>65.520820000000001</v>
      </c>
      <c r="J6935" s="88">
        <v>37.820639999999997</v>
      </c>
    </row>
    <row r="6936" spans="1:10">
      <c r="A6936" s="89">
        <v>41928</v>
      </c>
      <c r="B6936" s="90">
        <v>0.75</v>
      </c>
      <c r="C6936" s="91">
        <f t="shared" si="216"/>
        <v>41928.75</v>
      </c>
      <c r="D6936" s="91">
        <f t="shared" si="217"/>
        <v>41928.708333333336</v>
      </c>
      <c r="E6936" s="88" t="s">
        <v>142</v>
      </c>
      <c r="F6936" s="88">
        <v>49.344889999999999</v>
      </c>
      <c r="G6936" s="88">
        <v>5.9636500000000003</v>
      </c>
      <c r="H6936" s="88">
        <v>18.64162</v>
      </c>
      <c r="I6936" s="88">
        <v>75.409400000000005</v>
      </c>
      <c r="J6936" s="88">
        <v>22.12332</v>
      </c>
    </row>
    <row r="6937" spans="1:10">
      <c r="A6937" s="89">
        <v>41928</v>
      </c>
      <c r="B6937" s="90">
        <v>0.79166666666666663</v>
      </c>
      <c r="C6937" s="91">
        <f t="shared" si="216"/>
        <v>41928.791666666664</v>
      </c>
      <c r="D6937" s="91">
        <f t="shared" si="217"/>
        <v>41928.75</v>
      </c>
      <c r="E6937" s="88" t="s">
        <v>142</v>
      </c>
      <c r="F6937" s="88">
        <v>44.42212</v>
      </c>
      <c r="G6937" s="88">
        <v>7.5295100000000001</v>
      </c>
      <c r="H6937" s="88">
        <v>23.797720000000002</v>
      </c>
      <c r="I6937" s="88">
        <v>76.761529999999993</v>
      </c>
      <c r="J6937" s="88">
        <v>18.226600000000001</v>
      </c>
    </row>
    <row r="6938" spans="1:10">
      <c r="A6938" s="89">
        <v>41928</v>
      </c>
      <c r="B6938" s="90">
        <v>0.83333333333333337</v>
      </c>
      <c r="C6938" s="91">
        <f t="shared" si="216"/>
        <v>41928.833333333336</v>
      </c>
      <c r="D6938" s="91">
        <f t="shared" si="217"/>
        <v>41928.791666666672</v>
      </c>
      <c r="E6938" s="88" t="s">
        <v>142</v>
      </c>
      <c r="F6938" s="88">
        <v>35.343000000000004</v>
      </c>
      <c r="G6938" s="88">
        <v>8.5919100000000004</v>
      </c>
      <c r="H6938" s="88">
        <v>23.324850000000001</v>
      </c>
      <c r="I6938" s="88">
        <v>66.206450000000004</v>
      </c>
      <c r="J6938" s="88">
        <v>16.170190000000002</v>
      </c>
    </row>
    <row r="6939" spans="1:10">
      <c r="A6939" s="89">
        <v>41928</v>
      </c>
      <c r="B6939" s="90">
        <v>0.875</v>
      </c>
      <c r="C6939" s="91">
        <f t="shared" si="216"/>
        <v>41928.875</v>
      </c>
      <c r="D6939" s="91">
        <f t="shared" si="217"/>
        <v>41928.833333333336</v>
      </c>
      <c r="E6939" s="88" t="s">
        <v>142</v>
      </c>
      <c r="F6939" s="88">
        <v>30.640160000000002</v>
      </c>
      <c r="G6939" s="88">
        <v>7.7881799999999997</v>
      </c>
      <c r="H6939" s="88">
        <v>19.837409999999998</v>
      </c>
      <c r="I6939" s="88">
        <v>62.697969999999998</v>
      </c>
      <c r="J6939" s="88">
        <v>15.78673</v>
      </c>
    </row>
    <row r="6940" spans="1:10">
      <c r="A6940" s="89">
        <v>41928</v>
      </c>
      <c r="B6940" s="90">
        <v>0.91666666666666663</v>
      </c>
      <c r="C6940" s="91">
        <f t="shared" si="216"/>
        <v>41928.916666666664</v>
      </c>
      <c r="D6940" s="91">
        <f t="shared" si="217"/>
        <v>41928.875</v>
      </c>
      <c r="E6940" s="88" t="s">
        <v>142</v>
      </c>
      <c r="F6940" s="88">
        <v>29.77045</v>
      </c>
      <c r="G6940" s="88">
        <v>10.91703</v>
      </c>
      <c r="H6940" s="88">
        <v>14.813750000000001</v>
      </c>
      <c r="I6940" s="88">
        <v>63.964039999999997</v>
      </c>
      <c r="J6940" s="88">
        <v>12.82714</v>
      </c>
    </row>
    <row r="6941" spans="1:10">
      <c r="A6941" s="89">
        <v>41928</v>
      </c>
      <c r="B6941" s="90">
        <v>0.95833333333333337</v>
      </c>
      <c r="C6941" s="91">
        <f t="shared" si="216"/>
        <v>41928.958333333336</v>
      </c>
      <c r="D6941" s="91">
        <f t="shared" si="217"/>
        <v>41928.916666666672</v>
      </c>
      <c r="E6941" s="88" t="s">
        <v>142</v>
      </c>
      <c r="F6941" s="88">
        <v>39.860329999999998</v>
      </c>
      <c r="G6941" s="88">
        <v>9.8517700000000001</v>
      </c>
      <c r="H6941" s="88">
        <v>13.13888</v>
      </c>
      <c r="I6941" s="88">
        <v>48.163440000000001</v>
      </c>
      <c r="J6941" s="88">
        <v>7.7169400000000001</v>
      </c>
    </row>
    <row r="6942" spans="1:10">
      <c r="A6942" s="89">
        <v>41928</v>
      </c>
      <c r="B6942" s="92">
        <v>1</v>
      </c>
      <c r="C6942" s="91">
        <f t="shared" si="216"/>
        <v>41929</v>
      </c>
      <c r="D6942" s="91">
        <f t="shared" si="217"/>
        <v>41928.958333333336</v>
      </c>
      <c r="E6942" s="88" t="s">
        <v>142</v>
      </c>
      <c r="F6942" s="88">
        <v>18.727679999999999</v>
      </c>
      <c r="G6942" s="88">
        <v>7.4764400000000002</v>
      </c>
      <c r="H6942" s="88">
        <v>13.54241</v>
      </c>
      <c r="I6942" s="88">
        <v>46.961440000000003</v>
      </c>
      <c r="J6942" s="88">
        <v>5.8029999999999999</v>
      </c>
    </row>
    <row r="6943" spans="1:10">
      <c r="A6943" s="89">
        <v>41929</v>
      </c>
      <c r="B6943" s="90">
        <v>4.1666666666666664E-2</v>
      </c>
      <c r="C6943" s="91">
        <f t="shared" si="216"/>
        <v>41929.041666666664</v>
      </c>
      <c r="D6943" s="91">
        <f t="shared" si="217"/>
        <v>41929</v>
      </c>
      <c r="E6943" s="88" t="s">
        <v>142</v>
      </c>
      <c r="F6943" s="88">
        <v>7.2184100000000004</v>
      </c>
      <c r="G6943" s="88">
        <v>6.6019500000000004</v>
      </c>
      <c r="H6943" s="88">
        <v>12.99544</v>
      </c>
      <c r="I6943" s="88">
        <v>39.124650000000003</v>
      </c>
      <c r="J6943" s="88">
        <v>7.7596499999999997</v>
      </c>
    </row>
    <row r="6944" spans="1:10">
      <c r="A6944" s="89">
        <v>41929</v>
      </c>
      <c r="B6944" s="90">
        <v>8.3333333333333329E-2</v>
      </c>
      <c r="C6944" s="91">
        <f t="shared" si="216"/>
        <v>41929.083333333336</v>
      </c>
      <c r="D6944" s="91">
        <f t="shared" si="217"/>
        <v>41929.041666666672</v>
      </c>
      <c r="E6944" s="88" t="s">
        <v>142</v>
      </c>
      <c r="F6944" s="88">
        <v>9.1709200000000006</v>
      </c>
      <c r="G6944" s="88">
        <v>6.4674399999999999</v>
      </c>
      <c r="I6944" s="88">
        <v>33.253279999999997</v>
      </c>
      <c r="J6944" s="88">
        <v>8.8740000000000006</v>
      </c>
    </row>
    <row r="6945" spans="1:10">
      <c r="A6945" s="89">
        <v>41929</v>
      </c>
      <c r="B6945" s="90">
        <v>0.125</v>
      </c>
      <c r="C6945" s="91">
        <f t="shared" si="216"/>
        <v>41929.125</v>
      </c>
      <c r="D6945" s="91">
        <f t="shared" si="217"/>
        <v>41929.083333333336</v>
      </c>
      <c r="E6945" s="88" t="s">
        <v>142</v>
      </c>
      <c r="F6945" s="88">
        <v>5.6935099999999998</v>
      </c>
      <c r="G6945" s="88">
        <v>3.4874399999999999</v>
      </c>
      <c r="H6945" s="88">
        <v>5.8560800000000004</v>
      </c>
      <c r="I6945" s="88">
        <v>26.514900000000001</v>
      </c>
      <c r="J6945" s="88">
        <v>7.9320899999999996</v>
      </c>
    </row>
    <row r="6946" spans="1:10">
      <c r="A6946" s="89">
        <v>41929</v>
      </c>
      <c r="B6946" s="90">
        <v>0.16666666666666666</v>
      </c>
      <c r="C6946" s="91">
        <f t="shared" si="216"/>
        <v>41929.166666666664</v>
      </c>
      <c r="D6946" s="91">
        <f t="shared" si="217"/>
        <v>41929.125</v>
      </c>
      <c r="E6946" s="88" t="s">
        <v>142</v>
      </c>
      <c r="F6946" s="88">
        <v>5.7389299999999999</v>
      </c>
      <c r="G6946" s="88">
        <v>3.0327500000000001</v>
      </c>
      <c r="H6946" s="88">
        <v>5.9870799999999997</v>
      </c>
      <c r="I6946" s="88">
        <v>22.277280000000001</v>
      </c>
      <c r="J6946" s="88">
        <v>9.0891599999999997</v>
      </c>
    </row>
    <row r="6947" spans="1:10">
      <c r="A6947" s="89">
        <v>41929</v>
      </c>
      <c r="B6947" s="90">
        <v>0.20833333333333334</v>
      </c>
      <c r="C6947" s="91">
        <f t="shared" si="216"/>
        <v>41929.208333333336</v>
      </c>
      <c r="D6947" s="91">
        <f t="shared" si="217"/>
        <v>41929.166666666672</v>
      </c>
      <c r="E6947" s="88" t="s">
        <v>142</v>
      </c>
      <c r="F6947" s="88">
        <v>6.5919100000000004</v>
      </c>
      <c r="G6947" s="88">
        <v>2.4766900000000001</v>
      </c>
      <c r="H6947" s="88">
        <v>3.7709700000000002</v>
      </c>
      <c r="I6947" s="88">
        <v>32.904559999999996</v>
      </c>
      <c r="J6947" s="88">
        <v>17.521370000000001</v>
      </c>
    </row>
    <row r="6948" spans="1:10">
      <c r="A6948" s="89">
        <v>41929</v>
      </c>
      <c r="B6948" s="90">
        <v>0.25</v>
      </c>
      <c r="C6948" s="91">
        <f t="shared" si="216"/>
        <v>41929.25</v>
      </c>
      <c r="D6948" s="91">
        <f t="shared" si="217"/>
        <v>41929.208333333336</v>
      </c>
      <c r="E6948" s="88" t="s">
        <v>142</v>
      </c>
      <c r="F6948" s="88">
        <v>13.156090000000001</v>
      </c>
      <c r="G6948" s="88">
        <v>3.1331500000000001</v>
      </c>
      <c r="H6948" s="88">
        <v>5.1977000000000002</v>
      </c>
      <c r="I6948" s="88">
        <v>45.13165</v>
      </c>
      <c r="J6948" s="88">
        <v>20.744890000000002</v>
      </c>
    </row>
    <row r="6949" spans="1:10">
      <c r="A6949" s="89">
        <v>41929</v>
      </c>
      <c r="B6949" s="90">
        <v>0.29166666666666669</v>
      </c>
      <c r="C6949" s="91">
        <f t="shared" si="216"/>
        <v>41929.291666666664</v>
      </c>
      <c r="D6949" s="91">
        <f t="shared" si="217"/>
        <v>41929.25</v>
      </c>
      <c r="E6949" s="88" t="s">
        <v>142</v>
      </c>
      <c r="F6949" s="88">
        <v>21.535710000000002</v>
      </c>
      <c r="G6949" s="88">
        <v>3.99139</v>
      </c>
      <c r="H6949" s="88">
        <v>5.6547799999999997</v>
      </c>
      <c r="I6949" s="88">
        <v>58.197380000000003</v>
      </c>
      <c r="J6949" s="88">
        <v>22.438880000000001</v>
      </c>
    </row>
    <row r="6950" spans="1:10">
      <c r="A6950" s="89">
        <v>41929</v>
      </c>
      <c r="B6950" s="90">
        <v>0.33333333333333331</v>
      </c>
      <c r="C6950" s="91">
        <f t="shared" si="216"/>
        <v>41929.333333333336</v>
      </c>
      <c r="D6950" s="91">
        <f t="shared" si="217"/>
        <v>41929.291666666672</v>
      </c>
      <c r="E6950" s="88" t="s">
        <v>142</v>
      </c>
      <c r="F6950" s="88">
        <v>22.91414</v>
      </c>
      <c r="G6950" s="88">
        <v>4.3447199999999997</v>
      </c>
      <c r="H6950" s="88">
        <v>8.0841399999999997</v>
      </c>
      <c r="I6950" s="88">
        <v>51.278910000000003</v>
      </c>
      <c r="J6950" s="88">
        <v>11.047079999999999</v>
      </c>
    </row>
    <row r="6951" spans="1:10">
      <c r="A6951" s="89">
        <v>41929</v>
      </c>
      <c r="B6951" s="90">
        <v>0.375</v>
      </c>
      <c r="C6951" s="91">
        <f t="shared" si="216"/>
        <v>41929.375</v>
      </c>
      <c r="D6951" s="91">
        <f t="shared" si="217"/>
        <v>41929.333333333336</v>
      </c>
      <c r="E6951" s="88" t="s">
        <v>142</v>
      </c>
      <c r="F6951" s="88">
        <v>19.917729999999999</v>
      </c>
      <c r="G6951" s="88">
        <v>4.2438399999999996</v>
      </c>
      <c r="H6951" s="88">
        <v>4.9304300000000003</v>
      </c>
      <c r="I6951" s="88">
        <v>40.2806</v>
      </c>
      <c r="J6951" s="88">
        <v>8.8242799999999999</v>
      </c>
    </row>
    <row r="6952" spans="1:10">
      <c r="A6952" s="89">
        <v>41929</v>
      </c>
      <c r="B6952" s="90">
        <v>0.41666666666666669</v>
      </c>
      <c r="C6952" s="91">
        <f t="shared" si="216"/>
        <v>41929.416666666664</v>
      </c>
      <c r="D6952" s="91">
        <f t="shared" si="217"/>
        <v>41929.375</v>
      </c>
      <c r="E6952" s="88" t="s">
        <v>142</v>
      </c>
      <c r="F6952" s="88">
        <v>22.905529999999999</v>
      </c>
      <c r="G6952" s="88">
        <v>4.29643</v>
      </c>
      <c r="H6952" s="88">
        <v>4.6889700000000003</v>
      </c>
      <c r="I6952" s="88">
        <v>33.197650000000003</v>
      </c>
      <c r="J6952" s="88">
        <v>6.5809100000000003</v>
      </c>
    </row>
    <row r="6953" spans="1:10">
      <c r="A6953" s="89">
        <v>41929</v>
      </c>
      <c r="B6953" s="90">
        <v>0.45833333333333331</v>
      </c>
      <c r="C6953" s="91">
        <f t="shared" si="216"/>
        <v>41929.458333333336</v>
      </c>
      <c r="D6953" s="91">
        <f t="shared" si="217"/>
        <v>41929.416666666672</v>
      </c>
      <c r="E6953" s="88" t="s">
        <v>142</v>
      </c>
      <c r="F6953" s="88">
        <v>24.67651</v>
      </c>
      <c r="G6953" s="88">
        <v>3.8426900000000002</v>
      </c>
      <c r="H6953" s="88">
        <v>5.1513200000000001</v>
      </c>
      <c r="I6953" s="88">
        <v>34.275829999999999</v>
      </c>
      <c r="J6953" s="88">
        <v>5.5237800000000004</v>
      </c>
    </row>
    <row r="6954" spans="1:10">
      <c r="A6954" s="89">
        <v>41929</v>
      </c>
      <c r="B6954" s="90">
        <v>0.5</v>
      </c>
      <c r="C6954" s="91">
        <f t="shared" si="216"/>
        <v>41929.5</v>
      </c>
      <c r="D6954" s="91">
        <f t="shared" si="217"/>
        <v>41929.458333333336</v>
      </c>
      <c r="E6954" s="88" t="s">
        <v>142</v>
      </c>
      <c r="F6954" s="88">
        <v>25.517050000000001</v>
      </c>
      <c r="G6954" s="88">
        <v>3.6399699999999999</v>
      </c>
      <c r="H6954" s="88">
        <v>3.9268399999999999</v>
      </c>
      <c r="I6954" s="88">
        <v>34.574649999999998</v>
      </c>
      <c r="J6954" s="88">
        <v>6.8869100000000003</v>
      </c>
    </row>
    <row r="6955" spans="1:10">
      <c r="A6955" s="89">
        <v>41929</v>
      </c>
      <c r="B6955" s="90">
        <v>0.54166666666666663</v>
      </c>
      <c r="C6955" s="91">
        <f t="shared" si="216"/>
        <v>41929.541666666664</v>
      </c>
      <c r="D6955" s="91">
        <f t="shared" si="217"/>
        <v>41929.5</v>
      </c>
      <c r="E6955" s="88" t="s">
        <v>142</v>
      </c>
      <c r="F6955" s="88">
        <v>22.601929999999999</v>
      </c>
      <c r="G6955" s="88">
        <v>4.2959500000000004</v>
      </c>
      <c r="H6955" s="88">
        <v>3.04135</v>
      </c>
      <c r="I6955" s="88">
        <v>27.486450000000001</v>
      </c>
      <c r="J6955" s="88">
        <v>7.7824400000000002</v>
      </c>
    </row>
    <row r="6956" spans="1:10">
      <c r="A6956" s="89">
        <v>41929</v>
      </c>
      <c r="B6956" s="90">
        <v>0.58333333333333337</v>
      </c>
      <c r="C6956" s="91">
        <f t="shared" si="216"/>
        <v>41929.583333333336</v>
      </c>
      <c r="D6956" s="91">
        <f t="shared" si="217"/>
        <v>41929.541666666672</v>
      </c>
      <c r="E6956" s="88" t="s">
        <v>142</v>
      </c>
      <c r="F6956" s="88">
        <v>22.454180000000001</v>
      </c>
      <c r="G6956" s="88">
        <v>5.91249</v>
      </c>
      <c r="H6956" s="88">
        <v>3.7207699999999999</v>
      </c>
      <c r="I6956" s="88">
        <v>28.174949999999999</v>
      </c>
      <c r="J6956" s="88">
        <v>10.858700000000001</v>
      </c>
    </row>
    <row r="6957" spans="1:10">
      <c r="A6957" s="89">
        <v>41929</v>
      </c>
      <c r="B6957" s="90">
        <v>0.625</v>
      </c>
      <c r="C6957" s="91">
        <f t="shared" si="216"/>
        <v>41929.625</v>
      </c>
      <c r="D6957" s="91">
        <f t="shared" si="217"/>
        <v>41929.583333333336</v>
      </c>
      <c r="E6957" s="88" t="s">
        <v>142</v>
      </c>
      <c r="F6957" s="88">
        <v>36.82423</v>
      </c>
      <c r="G6957" s="88">
        <v>6.1644699999999997</v>
      </c>
      <c r="H6957" s="88">
        <v>6.7559100000000001</v>
      </c>
      <c r="I6957" s="88">
        <v>38.796500000000002</v>
      </c>
      <c r="J6957" s="88">
        <v>14.818530000000001</v>
      </c>
    </row>
    <row r="6958" spans="1:10">
      <c r="A6958" s="89">
        <v>41929</v>
      </c>
      <c r="B6958" s="90">
        <v>0.66666666666666663</v>
      </c>
      <c r="C6958" s="91">
        <f t="shared" si="216"/>
        <v>41929.666666666664</v>
      </c>
      <c r="D6958" s="91">
        <f t="shared" si="217"/>
        <v>41929.625</v>
      </c>
      <c r="E6958" s="88" t="s">
        <v>142</v>
      </c>
      <c r="F6958" s="88">
        <v>33.938749999999999</v>
      </c>
      <c r="G6958" s="88">
        <v>7.5280800000000001</v>
      </c>
      <c r="H6958" s="88">
        <v>8.3514099999999996</v>
      </c>
      <c r="I6958" s="88">
        <v>55.858870000000003</v>
      </c>
      <c r="J6958" s="88">
        <v>16.551729999999999</v>
      </c>
    </row>
    <row r="6959" spans="1:10">
      <c r="A6959" s="89">
        <v>41929</v>
      </c>
      <c r="B6959" s="90">
        <v>0.70833333333333337</v>
      </c>
      <c r="C6959" s="91">
        <f t="shared" si="216"/>
        <v>41929.708333333336</v>
      </c>
      <c r="D6959" s="91">
        <f t="shared" si="217"/>
        <v>41929.666666666672</v>
      </c>
      <c r="E6959" s="88" t="s">
        <v>142</v>
      </c>
      <c r="F6959" s="88">
        <v>49.377879999999998</v>
      </c>
      <c r="G6959" s="88">
        <v>9.0929800000000007</v>
      </c>
      <c r="H6959" s="88">
        <v>7.4448800000000004</v>
      </c>
      <c r="I6959" s="88">
        <v>63.003970000000002</v>
      </c>
      <c r="J6959" s="88">
        <v>16.788879999999999</v>
      </c>
    </row>
    <row r="6960" spans="1:10">
      <c r="A6960" s="89">
        <v>41929</v>
      </c>
      <c r="B6960" s="90">
        <v>0.75</v>
      </c>
      <c r="C6960" s="91">
        <f t="shared" si="216"/>
        <v>41929.75</v>
      </c>
      <c r="D6960" s="91">
        <f t="shared" si="217"/>
        <v>41929.708333333336</v>
      </c>
      <c r="E6960" s="88" t="s">
        <v>142</v>
      </c>
      <c r="F6960" s="88">
        <v>30.19312</v>
      </c>
      <c r="G6960" s="88">
        <v>9.3951600000000006</v>
      </c>
      <c r="H6960" s="88">
        <v>12.914160000000001</v>
      </c>
      <c r="I6960" s="88">
        <v>59.859819999999999</v>
      </c>
      <c r="J6960" s="88">
        <v>15.112579999999999</v>
      </c>
    </row>
    <row r="6961" spans="1:10">
      <c r="A6961" s="89">
        <v>41929</v>
      </c>
      <c r="B6961" s="90">
        <v>0.79166666666666663</v>
      </c>
      <c r="C6961" s="91">
        <f t="shared" si="216"/>
        <v>41929.791666666664</v>
      </c>
      <c r="D6961" s="91">
        <f t="shared" si="217"/>
        <v>41929.75</v>
      </c>
      <c r="E6961" s="88" t="s">
        <v>142</v>
      </c>
      <c r="F6961" s="88">
        <v>22.90155</v>
      </c>
      <c r="G6961" s="88">
        <v>6.1128299999999998</v>
      </c>
      <c r="H6961" s="88">
        <v>20.232340000000001</v>
      </c>
      <c r="I6961" s="88">
        <v>51.709699999999998</v>
      </c>
      <c r="J6961" s="88">
        <v>13.594530000000001</v>
      </c>
    </row>
    <row r="6962" spans="1:10">
      <c r="A6962" s="89">
        <v>41929</v>
      </c>
      <c r="B6962" s="90">
        <v>0.83333333333333337</v>
      </c>
      <c r="C6962" s="91">
        <f t="shared" si="216"/>
        <v>41929.833333333336</v>
      </c>
      <c r="D6962" s="91">
        <f t="shared" si="217"/>
        <v>41929.791666666672</v>
      </c>
      <c r="E6962" s="88" t="s">
        <v>142</v>
      </c>
      <c r="G6962" s="88">
        <v>6.31412</v>
      </c>
      <c r="H6962" s="88">
        <v>13.309570000000001</v>
      </c>
      <c r="I6962" s="88">
        <v>41.346820000000001</v>
      </c>
      <c r="J6962" s="88">
        <v>12.576599999999999</v>
      </c>
    </row>
    <row r="6963" spans="1:10">
      <c r="A6963" s="89">
        <v>41929</v>
      </c>
      <c r="B6963" s="90">
        <v>0.875</v>
      </c>
      <c r="C6963" s="91">
        <f t="shared" si="216"/>
        <v>41929.875</v>
      </c>
      <c r="D6963" s="91">
        <f t="shared" si="217"/>
        <v>41929.833333333336</v>
      </c>
      <c r="E6963" s="88" t="s">
        <v>142</v>
      </c>
      <c r="G6963" s="88">
        <v>6.2634400000000001</v>
      </c>
      <c r="H6963" s="88">
        <v>17.944510000000001</v>
      </c>
      <c r="I6963" s="88">
        <v>31.416640000000001</v>
      </c>
      <c r="J6963" s="88">
        <v>9.3855900000000005</v>
      </c>
    </row>
    <row r="6964" spans="1:10">
      <c r="A6964" s="89">
        <v>41929</v>
      </c>
      <c r="B6964" s="90">
        <v>0.91666666666666663</v>
      </c>
      <c r="C6964" s="91">
        <f t="shared" si="216"/>
        <v>41929.916666666664</v>
      </c>
      <c r="D6964" s="91">
        <f t="shared" si="217"/>
        <v>41929.875</v>
      </c>
      <c r="E6964" s="88" t="s">
        <v>142</v>
      </c>
      <c r="G6964" s="88">
        <v>6.1625500000000004</v>
      </c>
      <c r="H6964" s="88">
        <v>16.264859999999999</v>
      </c>
      <c r="I6964" s="88">
        <v>33.156529999999997</v>
      </c>
      <c r="J6964" s="88">
        <v>7.2378600000000004</v>
      </c>
    </row>
    <row r="6965" spans="1:10">
      <c r="A6965" s="89">
        <v>41929</v>
      </c>
      <c r="B6965" s="90">
        <v>0.95833333333333337</v>
      </c>
      <c r="C6965" s="91">
        <f t="shared" si="216"/>
        <v>41929.958333333336</v>
      </c>
      <c r="D6965" s="91">
        <f t="shared" si="217"/>
        <v>41929.916666666672</v>
      </c>
      <c r="E6965" s="88" t="s">
        <v>142</v>
      </c>
      <c r="G6965" s="88">
        <v>6.0611899999999999</v>
      </c>
      <c r="H6965" s="88">
        <v>15.86228</v>
      </c>
      <c r="I6965" s="88">
        <v>32.596170000000001</v>
      </c>
      <c r="J6965" s="88">
        <v>5.6108000000000002</v>
      </c>
    </row>
    <row r="6966" spans="1:10">
      <c r="A6966" s="89">
        <v>41929</v>
      </c>
      <c r="B6966" s="92">
        <v>1</v>
      </c>
      <c r="C6966" s="91">
        <f t="shared" si="216"/>
        <v>41930</v>
      </c>
      <c r="D6966" s="91">
        <f t="shared" si="217"/>
        <v>41929.958333333336</v>
      </c>
      <c r="E6966" s="88" t="s">
        <v>142</v>
      </c>
      <c r="G6966" s="88">
        <v>4.2428800000000004</v>
      </c>
      <c r="H6966" s="88">
        <v>12.76355</v>
      </c>
      <c r="I6966" s="88">
        <v>23.176629999999999</v>
      </c>
      <c r="J6966" s="88">
        <v>2.5230700000000001</v>
      </c>
    </row>
    <row r="6967" spans="1:10">
      <c r="A6967" s="89">
        <v>41930</v>
      </c>
      <c r="B6967" s="90">
        <v>4.1666666666666664E-2</v>
      </c>
      <c r="C6967" s="91">
        <f t="shared" si="216"/>
        <v>41930.041666666664</v>
      </c>
      <c r="D6967" s="91">
        <f t="shared" si="217"/>
        <v>41930</v>
      </c>
      <c r="E6967" s="88" t="s">
        <v>142</v>
      </c>
      <c r="F6967" s="88">
        <v>9.4375499999999999</v>
      </c>
      <c r="G6967" s="88">
        <v>3.9091499999999999</v>
      </c>
      <c r="H6967" s="88">
        <v>10.523849999999999</v>
      </c>
      <c r="I6967" s="88">
        <v>20.813739999999999</v>
      </c>
      <c r="J6967" s="88">
        <v>2.4183599999999998</v>
      </c>
    </row>
    <row r="6968" spans="1:10">
      <c r="A6968" s="89">
        <v>41930</v>
      </c>
      <c r="B6968" s="90">
        <v>8.3333333333333329E-2</v>
      </c>
      <c r="C6968" s="91">
        <f t="shared" si="216"/>
        <v>41930.083333333336</v>
      </c>
      <c r="D6968" s="91">
        <f t="shared" si="217"/>
        <v>41930.041666666672</v>
      </c>
      <c r="E6968" s="88" t="s">
        <v>142</v>
      </c>
      <c r="F6968" s="88">
        <v>6.7855499999999997</v>
      </c>
      <c r="G6968" s="88">
        <v>5.3926100000000003</v>
      </c>
      <c r="I6968" s="88">
        <v>18.96754</v>
      </c>
      <c r="J6968" s="88">
        <v>2.7955999999999999</v>
      </c>
    </row>
    <row r="6969" spans="1:10">
      <c r="A6969" s="89">
        <v>41930</v>
      </c>
      <c r="B6969" s="90">
        <v>0.125</v>
      </c>
      <c r="C6969" s="91">
        <f t="shared" si="216"/>
        <v>41930.125</v>
      </c>
      <c r="D6969" s="91">
        <f t="shared" si="217"/>
        <v>41930.083333333336</v>
      </c>
      <c r="E6969" s="88" t="s">
        <v>142</v>
      </c>
      <c r="F6969" s="88">
        <v>3.4099900000000001</v>
      </c>
      <c r="G6969" s="88">
        <v>8.1898</v>
      </c>
      <c r="H6969" s="88">
        <v>6.1448600000000004</v>
      </c>
      <c r="I6969" s="88">
        <v>18.84769</v>
      </c>
      <c r="J6969" s="88">
        <v>3.8670800000000001</v>
      </c>
    </row>
    <row r="6970" spans="1:10">
      <c r="A6970" s="89">
        <v>41930</v>
      </c>
      <c r="B6970" s="90">
        <v>0.16666666666666666</v>
      </c>
      <c r="C6970" s="91">
        <f t="shared" si="216"/>
        <v>41930.166666666664</v>
      </c>
      <c r="D6970" s="91">
        <f t="shared" si="217"/>
        <v>41930.125</v>
      </c>
      <c r="E6970" s="88" t="s">
        <v>142</v>
      </c>
      <c r="F6970" s="88">
        <v>2.8558400000000002</v>
      </c>
      <c r="G6970" s="88">
        <v>7.9875600000000002</v>
      </c>
      <c r="H6970" s="88">
        <v>3.8532099999999998</v>
      </c>
      <c r="I6970" s="88">
        <v>11.914400000000001</v>
      </c>
      <c r="J6970" s="88">
        <v>3.83887</v>
      </c>
    </row>
    <row r="6971" spans="1:10">
      <c r="A6971" s="89">
        <v>41930</v>
      </c>
      <c r="B6971" s="90">
        <v>0.20833333333333334</v>
      </c>
      <c r="C6971" s="91">
        <f t="shared" si="216"/>
        <v>41930.208333333336</v>
      </c>
      <c r="D6971" s="91">
        <f t="shared" si="217"/>
        <v>41930.166666666672</v>
      </c>
      <c r="E6971" s="88" t="s">
        <v>142</v>
      </c>
      <c r="F6971" s="88">
        <v>2.1879</v>
      </c>
      <c r="G6971" s="88">
        <v>5.2584200000000001</v>
      </c>
      <c r="H6971" s="88">
        <v>3.8527300000000002</v>
      </c>
      <c r="I6971" s="88">
        <v>9.88476</v>
      </c>
      <c r="J6971" s="88">
        <v>4.4580399999999996</v>
      </c>
    </row>
    <row r="6972" spans="1:10">
      <c r="A6972" s="89">
        <v>41930</v>
      </c>
      <c r="B6972" s="90">
        <v>0.25</v>
      </c>
      <c r="C6972" s="91">
        <f t="shared" si="216"/>
        <v>41930.25</v>
      </c>
      <c r="D6972" s="91">
        <f t="shared" si="217"/>
        <v>41930.208333333336</v>
      </c>
      <c r="E6972" s="88" t="s">
        <v>142</v>
      </c>
      <c r="F6972" s="88">
        <v>2.3973200000000001</v>
      </c>
      <c r="G6972" s="88">
        <v>2.5799599999999998</v>
      </c>
      <c r="H6972" s="88">
        <v>4.5264100000000003</v>
      </c>
      <c r="I6972" s="88">
        <v>11.65621</v>
      </c>
      <c r="J6972" s="88">
        <v>6.0157699999999998</v>
      </c>
    </row>
    <row r="6973" spans="1:10">
      <c r="A6973" s="89">
        <v>41930</v>
      </c>
      <c r="B6973" s="90">
        <v>0.29166666666666669</v>
      </c>
      <c r="C6973" s="91">
        <f t="shared" si="216"/>
        <v>41930.291666666664</v>
      </c>
      <c r="D6973" s="91">
        <f t="shared" si="217"/>
        <v>41930.25</v>
      </c>
      <c r="E6973" s="88" t="s">
        <v>142</v>
      </c>
      <c r="F6973" s="88">
        <v>4.4054399999999996</v>
      </c>
      <c r="G6973" s="88">
        <v>3.2373799999999999</v>
      </c>
      <c r="H6973" s="88">
        <v>4.18933</v>
      </c>
      <c r="I6973" s="88">
        <v>13.95025</v>
      </c>
      <c r="J6973" s="88">
        <v>6.2165800000000004</v>
      </c>
    </row>
    <row r="6974" spans="1:10">
      <c r="A6974" s="89">
        <v>41930</v>
      </c>
      <c r="B6974" s="90">
        <v>0.33333333333333331</v>
      </c>
      <c r="C6974" s="91">
        <f t="shared" si="216"/>
        <v>41930.333333333336</v>
      </c>
      <c r="D6974" s="91">
        <f t="shared" si="217"/>
        <v>41930.291666666672</v>
      </c>
      <c r="E6974" s="88" t="s">
        <v>142</v>
      </c>
      <c r="F6974" s="88">
        <v>6.53932</v>
      </c>
      <c r="G6974" s="88">
        <v>4.1477300000000001</v>
      </c>
      <c r="H6974" s="88">
        <v>4.3915800000000003</v>
      </c>
      <c r="I6974" s="88">
        <v>19.480730000000001</v>
      </c>
      <c r="J6974" s="88">
        <v>5.9277899999999999</v>
      </c>
    </row>
    <row r="6975" spans="1:10">
      <c r="A6975" s="89">
        <v>41930</v>
      </c>
      <c r="B6975" s="90">
        <v>0.375</v>
      </c>
      <c r="C6975" s="91">
        <f t="shared" si="216"/>
        <v>41930.375</v>
      </c>
      <c r="D6975" s="91">
        <f t="shared" si="217"/>
        <v>41930.333333333336</v>
      </c>
      <c r="E6975" s="88" t="s">
        <v>142</v>
      </c>
      <c r="F6975" s="88">
        <v>7.0011799999999997</v>
      </c>
      <c r="G6975" s="88">
        <v>5.2593800000000002</v>
      </c>
      <c r="H6975" s="88">
        <v>4.8577500000000002</v>
      </c>
      <c r="I6975" s="88">
        <v>19.639939999999999</v>
      </c>
      <c r="J6975" s="88">
        <v>5.5768500000000003</v>
      </c>
    </row>
    <row r="6976" spans="1:10">
      <c r="A6976" s="89">
        <v>41930</v>
      </c>
      <c r="B6976" s="90">
        <v>0.41666666666666669</v>
      </c>
      <c r="C6976" s="91">
        <f t="shared" si="216"/>
        <v>41930.416666666664</v>
      </c>
      <c r="D6976" s="91">
        <f t="shared" si="217"/>
        <v>41930.375</v>
      </c>
      <c r="E6976" s="88" t="s">
        <v>142</v>
      </c>
      <c r="F6976" s="88">
        <v>9.0011799999999997</v>
      </c>
      <c r="G6976" s="88">
        <v>5.0064500000000001</v>
      </c>
      <c r="H6976" s="88">
        <v>5.60649</v>
      </c>
      <c r="I6976" s="88">
        <v>20.06786</v>
      </c>
      <c r="J6976" s="88">
        <v>3.8637299999999999</v>
      </c>
    </row>
    <row r="6977" spans="1:10">
      <c r="A6977" s="89">
        <v>41930</v>
      </c>
      <c r="B6977" s="90">
        <v>0.45833333333333331</v>
      </c>
      <c r="C6977" s="91">
        <f t="shared" si="216"/>
        <v>41930.458333333336</v>
      </c>
      <c r="D6977" s="91">
        <f t="shared" si="217"/>
        <v>41930.416666666672</v>
      </c>
      <c r="E6977" s="88" t="s">
        <v>142</v>
      </c>
      <c r="F6977" s="88">
        <v>8.2495700000000003</v>
      </c>
      <c r="G6977" s="88">
        <v>4.6005200000000004</v>
      </c>
      <c r="H6977" s="88">
        <v>5.68682</v>
      </c>
      <c r="I6977" s="88">
        <v>14.375310000000001</v>
      </c>
      <c r="J6977" s="88">
        <v>3.82978</v>
      </c>
    </row>
    <row r="6978" spans="1:10">
      <c r="A6978" s="89">
        <v>41930</v>
      </c>
      <c r="B6978" s="90">
        <v>0.5</v>
      </c>
      <c r="C6978" s="91">
        <f t="shared" si="216"/>
        <v>41930.5</v>
      </c>
      <c r="D6978" s="91">
        <f t="shared" si="217"/>
        <v>41930.458333333336</v>
      </c>
      <c r="E6978" s="88" t="s">
        <v>142</v>
      </c>
      <c r="F6978" s="88">
        <v>9.6982900000000001</v>
      </c>
      <c r="G6978" s="88">
        <v>2.2773099999999999</v>
      </c>
      <c r="H6978" s="88">
        <v>2.3743699999999999</v>
      </c>
      <c r="I6978" s="88">
        <v>20.867290000000001</v>
      </c>
      <c r="J6978" s="88">
        <v>2.6158199999999998</v>
      </c>
    </row>
    <row r="6979" spans="1:10">
      <c r="A6979" s="89">
        <v>41930</v>
      </c>
      <c r="B6979" s="90">
        <v>0.54166666666666663</v>
      </c>
      <c r="C6979" s="91">
        <f t="shared" si="216"/>
        <v>41930.541666666664</v>
      </c>
      <c r="D6979" s="91">
        <f t="shared" si="217"/>
        <v>41930.5</v>
      </c>
      <c r="E6979" s="88" t="s">
        <v>142</v>
      </c>
      <c r="F6979" s="88">
        <v>9.5079899999999995</v>
      </c>
      <c r="G6979" s="88">
        <v>2.3279899999999998</v>
      </c>
      <c r="H6979" s="88">
        <v>1.8317000000000001</v>
      </c>
      <c r="I6979" s="88">
        <v>18.44558</v>
      </c>
      <c r="J6979" s="88">
        <v>2.8228499999999999</v>
      </c>
    </row>
    <row r="6980" spans="1:10">
      <c r="A6980" s="89">
        <v>41930</v>
      </c>
      <c r="B6980" s="90">
        <v>0.58333333333333337</v>
      </c>
      <c r="C6980" s="91">
        <f t="shared" si="216"/>
        <v>41930.583333333336</v>
      </c>
      <c r="D6980" s="91">
        <f t="shared" si="217"/>
        <v>41930.541666666672</v>
      </c>
      <c r="E6980" s="88" t="s">
        <v>142</v>
      </c>
      <c r="F6980" s="88">
        <v>11.20964</v>
      </c>
      <c r="G6980" s="88">
        <v>1.82213</v>
      </c>
      <c r="H6980" s="88">
        <v>1.2230399999999999</v>
      </c>
      <c r="I6980" s="88">
        <v>14.41164</v>
      </c>
      <c r="J6980" s="88">
        <v>4.2084599999999996</v>
      </c>
    </row>
    <row r="6981" spans="1:10">
      <c r="A6981" s="89">
        <v>41930</v>
      </c>
      <c r="B6981" s="90">
        <v>0.625</v>
      </c>
      <c r="C6981" s="91">
        <f t="shared" si="216"/>
        <v>41930.625</v>
      </c>
      <c r="D6981" s="91">
        <f t="shared" si="217"/>
        <v>41930.583333333336</v>
      </c>
      <c r="E6981" s="88" t="s">
        <v>142</v>
      </c>
      <c r="F6981" s="88">
        <v>9.5290300000000006</v>
      </c>
      <c r="G6981" s="88">
        <v>2.1749900000000002</v>
      </c>
      <c r="H6981" s="88">
        <v>1.3521399999999999</v>
      </c>
      <c r="I6981" s="88">
        <v>14.296889999999999</v>
      </c>
      <c r="J6981" s="88">
        <v>5.6399600000000003</v>
      </c>
    </row>
    <row r="6982" spans="1:10">
      <c r="A6982" s="89">
        <v>41930</v>
      </c>
      <c r="B6982" s="90">
        <v>0.66666666666666663</v>
      </c>
      <c r="C6982" s="91">
        <f t="shared" si="216"/>
        <v>41930.666666666664</v>
      </c>
      <c r="D6982" s="91">
        <f t="shared" si="217"/>
        <v>41930.625</v>
      </c>
      <c r="E6982" s="88" t="s">
        <v>142</v>
      </c>
      <c r="F6982" s="88">
        <v>7.5175599999999996</v>
      </c>
      <c r="G6982" s="88">
        <v>1.9225399999999999</v>
      </c>
      <c r="H6982" s="88">
        <v>1.62371</v>
      </c>
      <c r="I6982" s="88">
        <v>17.291869999999999</v>
      </c>
      <c r="J6982" s="88">
        <v>7.0728999999999997</v>
      </c>
    </row>
    <row r="6983" spans="1:10">
      <c r="A6983" s="89">
        <v>41930</v>
      </c>
      <c r="B6983" s="90">
        <v>0.70833333333333337</v>
      </c>
      <c r="C6983" s="91">
        <f t="shared" si="216"/>
        <v>41930.708333333336</v>
      </c>
      <c r="D6983" s="91">
        <f t="shared" si="217"/>
        <v>41930.666666666672</v>
      </c>
      <c r="E6983" s="88" t="s">
        <v>142</v>
      </c>
      <c r="F6983" s="88">
        <v>9.0494699999999995</v>
      </c>
      <c r="G6983" s="88">
        <v>3.3387500000000001</v>
      </c>
      <c r="H6983" s="88">
        <v>1.8202199999999999</v>
      </c>
      <c r="I6983" s="88">
        <v>21.055669999999999</v>
      </c>
      <c r="J6983" s="88">
        <v>6.7888999999999999</v>
      </c>
    </row>
    <row r="6984" spans="1:10">
      <c r="A6984" s="89">
        <v>41930</v>
      </c>
      <c r="B6984" s="90">
        <v>0.75</v>
      </c>
      <c r="C6984" s="91">
        <f t="shared" ref="C6984:C7047" si="218">A6984+B6984</f>
        <v>41930.75</v>
      </c>
      <c r="D6984" s="91">
        <f t="shared" ref="D6984:D7047" si="219">C6984-"01:00"</f>
        <v>41930.708333333336</v>
      </c>
      <c r="E6984" s="88" t="s">
        <v>142</v>
      </c>
      <c r="F6984" s="88">
        <v>8.2696500000000004</v>
      </c>
      <c r="G6984" s="88">
        <v>3.9445299999999999</v>
      </c>
      <c r="H6984" s="88">
        <v>2.76213</v>
      </c>
      <c r="I6984" s="88">
        <v>21.47738</v>
      </c>
      <c r="J6984" s="88">
        <v>6.4159600000000001</v>
      </c>
    </row>
    <row r="6985" spans="1:10">
      <c r="A6985" s="89">
        <v>41930</v>
      </c>
      <c r="B6985" s="90">
        <v>0.79166666666666663</v>
      </c>
      <c r="C6985" s="91">
        <f t="shared" si="218"/>
        <v>41930.791666666664</v>
      </c>
      <c r="D6985" s="91">
        <f t="shared" si="219"/>
        <v>41930.75</v>
      </c>
      <c r="E6985" s="88" t="s">
        <v>142</v>
      </c>
      <c r="F6985" s="88">
        <v>8.9648400000000006</v>
      </c>
      <c r="G6985" s="88">
        <v>3.6911299999999998</v>
      </c>
      <c r="H6985" s="88">
        <v>5.0623899999999997</v>
      </c>
      <c r="I6985" s="88">
        <v>26.31935</v>
      </c>
      <c r="J6985" s="88">
        <v>5.9923400000000004</v>
      </c>
    </row>
    <row r="6986" spans="1:10">
      <c r="A6986" s="89">
        <v>41930</v>
      </c>
      <c r="B6986" s="90">
        <v>0.83333333333333337</v>
      </c>
      <c r="C6986" s="91">
        <f t="shared" si="218"/>
        <v>41930.833333333336</v>
      </c>
      <c r="D6986" s="91">
        <f t="shared" si="219"/>
        <v>41930.791666666672</v>
      </c>
      <c r="E6986" s="88" t="s">
        <v>142</v>
      </c>
      <c r="F6986" s="88">
        <v>6.5641800000000003</v>
      </c>
      <c r="G6986" s="88">
        <v>4.9046099999999999</v>
      </c>
      <c r="H6986" s="88">
        <v>5.6667399999999999</v>
      </c>
      <c r="I6986" s="88">
        <v>18.13241</v>
      </c>
      <c r="J6986" s="88">
        <v>6.2500499999999999</v>
      </c>
    </row>
    <row r="6987" spans="1:10">
      <c r="A6987" s="89">
        <v>41930</v>
      </c>
      <c r="B6987" s="90">
        <v>0.875</v>
      </c>
      <c r="C6987" s="91">
        <f t="shared" si="218"/>
        <v>41930.875</v>
      </c>
      <c r="D6987" s="91">
        <f t="shared" si="219"/>
        <v>41930.833333333336</v>
      </c>
      <c r="E6987" s="88" t="s">
        <v>142</v>
      </c>
      <c r="F6987" s="88">
        <v>4.5665699999999996</v>
      </c>
      <c r="G6987" s="88">
        <v>4.6512000000000002</v>
      </c>
      <c r="H6987" s="88">
        <v>5.3296599999999996</v>
      </c>
      <c r="I6987" s="88">
        <v>19.063800000000001</v>
      </c>
      <c r="J6987" s="88">
        <v>4.1443899999999996</v>
      </c>
    </row>
    <row r="6988" spans="1:10">
      <c r="A6988" s="89">
        <v>41930</v>
      </c>
      <c r="B6988" s="90">
        <v>0.91666666666666663</v>
      </c>
      <c r="C6988" s="91">
        <f t="shared" si="218"/>
        <v>41930.916666666664</v>
      </c>
      <c r="D6988" s="91">
        <f t="shared" si="219"/>
        <v>41930.875</v>
      </c>
      <c r="E6988" s="88" t="s">
        <v>142</v>
      </c>
      <c r="F6988" s="88">
        <v>3.2847200000000001</v>
      </c>
      <c r="G6988" s="88">
        <v>4.3480699999999999</v>
      </c>
      <c r="H6988" s="88">
        <v>4.3131700000000004</v>
      </c>
      <c r="I6988" s="88">
        <v>16.216090000000001</v>
      </c>
      <c r="J6988" s="88">
        <v>3.3980299999999999</v>
      </c>
    </row>
    <row r="6989" spans="1:10">
      <c r="A6989" s="89">
        <v>41930</v>
      </c>
      <c r="B6989" s="90">
        <v>0.95833333333333337</v>
      </c>
      <c r="C6989" s="91">
        <f t="shared" si="218"/>
        <v>41930.958333333336</v>
      </c>
      <c r="D6989" s="91">
        <f t="shared" si="219"/>
        <v>41930.916666666672</v>
      </c>
      <c r="E6989" s="88" t="s">
        <v>142</v>
      </c>
      <c r="F6989" s="88">
        <v>3.5056099999999999</v>
      </c>
      <c r="G6989" s="88">
        <v>1.9737</v>
      </c>
      <c r="H6989" s="88">
        <v>3.9751300000000001</v>
      </c>
      <c r="I6989" s="88">
        <v>13.41667</v>
      </c>
      <c r="J6989" s="88">
        <v>2.19842</v>
      </c>
    </row>
    <row r="6990" spans="1:10">
      <c r="A6990" s="89">
        <v>41930</v>
      </c>
      <c r="B6990" s="92">
        <v>1</v>
      </c>
      <c r="C6990" s="91">
        <f t="shared" si="218"/>
        <v>41931</v>
      </c>
      <c r="D6990" s="91">
        <f t="shared" si="219"/>
        <v>41930.958333333336</v>
      </c>
      <c r="E6990" s="88" t="s">
        <v>142</v>
      </c>
      <c r="F6990" s="88">
        <v>3.8728099999999999</v>
      </c>
      <c r="G6990" s="88">
        <v>1.3655299999999999</v>
      </c>
      <c r="H6990" s="88">
        <v>3.03179</v>
      </c>
      <c r="I6990" s="88">
        <v>11.67916</v>
      </c>
      <c r="J6990" s="88">
        <v>1.56012</v>
      </c>
    </row>
    <row r="6991" spans="1:10">
      <c r="A6991" s="89">
        <v>41931</v>
      </c>
      <c r="B6991" s="90">
        <v>4.1666666666666664E-2</v>
      </c>
      <c r="C6991" s="91">
        <f t="shared" si="218"/>
        <v>41931.041666666664</v>
      </c>
      <c r="D6991" s="91">
        <f t="shared" si="219"/>
        <v>41931</v>
      </c>
      <c r="E6991" s="88" t="s">
        <v>142</v>
      </c>
      <c r="F6991" s="88">
        <v>3.8645299999999998</v>
      </c>
      <c r="G6991" s="88">
        <v>1.55423</v>
      </c>
      <c r="H6991" s="88">
        <v>2.2567499999999998</v>
      </c>
      <c r="I6991" s="88">
        <v>8.8504100000000001</v>
      </c>
      <c r="J6991" s="88">
        <v>1.67296</v>
      </c>
    </row>
    <row r="6992" spans="1:10">
      <c r="A6992" s="89">
        <v>41931</v>
      </c>
      <c r="B6992" s="90">
        <v>8.3333333333333329E-2</v>
      </c>
      <c r="C6992" s="91">
        <f t="shared" si="218"/>
        <v>41931.083333333336</v>
      </c>
      <c r="D6992" s="91">
        <f t="shared" si="219"/>
        <v>41931.041666666672</v>
      </c>
      <c r="E6992" s="88" t="s">
        <v>142</v>
      </c>
      <c r="F6992" s="88">
        <v>6.7841199999999997</v>
      </c>
      <c r="G6992" s="88">
        <v>1.36792</v>
      </c>
      <c r="I6992" s="88">
        <v>9.8264300000000002</v>
      </c>
      <c r="J6992" s="88">
        <v>0.99450000000000005</v>
      </c>
    </row>
    <row r="6993" spans="1:10">
      <c r="A6993" s="89">
        <v>41931</v>
      </c>
      <c r="B6993" s="90">
        <v>0.125</v>
      </c>
      <c r="C6993" s="91">
        <f t="shared" si="218"/>
        <v>41931.125</v>
      </c>
      <c r="D6993" s="91">
        <f t="shared" si="219"/>
        <v>41931.083333333336</v>
      </c>
      <c r="E6993" s="88" t="s">
        <v>142</v>
      </c>
      <c r="F6993" s="88">
        <v>3.6901700000000002</v>
      </c>
      <c r="G6993" s="88">
        <v>1.26512</v>
      </c>
      <c r="H6993" s="88">
        <v>2.2395399999999999</v>
      </c>
      <c r="I6993" s="88">
        <v>7.9029299999999996</v>
      </c>
      <c r="J6993" s="88">
        <v>1.36409</v>
      </c>
    </row>
    <row r="6994" spans="1:10">
      <c r="A6994" s="89">
        <v>41931</v>
      </c>
      <c r="B6994" s="90">
        <v>0.16666666666666666</v>
      </c>
      <c r="C6994" s="91">
        <f t="shared" si="218"/>
        <v>41931.166666666664</v>
      </c>
      <c r="D6994" s="91">
        <f t="shared" si="219"/>
        <v>41931.125</v>
      </c>
      <c r="E6994" s="88" t="s">
        <v>142</v>
      </c>
      <c r="F6994" s="88">
        <v>2.35094</v>
      </c>
      <c r="G6994" s="88">
        <v>0.91130999999999995</v>
      </c>
      <c r="H6994" s="88">
        <v>1.6222799999999999</v>
      </c>
      <c r="I6994" s="88">
        <v>7.1785699999999997</v>
      </c>
      <c r="J6994" s="88">
        <v>0.99592999999999998</v>
      </c>
    </row>
    <row r="6995" spans="1:10">
      <c r="A6995" s="89">
        <v>41931</v>
      </c>
      <c r="B6995" s="90">
        <v>0.20833333333333334</v>
      </c>
      <c r="C6995" s="91">
        <f t="shared" si="218"/>
        <v>41931.208333333336</v>
      </c>
      <c r="D6995" s="91">
        <f t="shared" si="219"/>
        <v>41931.166666666672</v>
      </c>
      <c r="E6995" s="88" t="s">
        <v>142</v>
      </c>
      <c r="F6995" s="88">
        <v>2.1659099999999998</v>
      </c>
      <c r="G6995" s="88">
        <v>0.55796999999999997</v>
      </c>
      <c r="H6995" s="88">
        <v>1.3521399999999999</v>
      </c>
      <c r="I6995" s="88">
        <v>7.0274799999999997</v>
      </c>
      <c r="J6995" s="88">
        <v>1.10256</v>
      </c>
    </row>
    <row r="6996" spans="1:10">
      <c r="A6996" s="89">
        <v>41931</v>
      </c>
      <c r="B6996" s="90">
        <v>0.25</v>
      </c>
      <c r="C6996" s="91">
        <f t="shared" si="218"/>
        <v>41931.25</v>
      </c>
      <c r="D6996" s="91">
        <f t="shared" si="219"/>
        <v>41931.208333333336</v>
      </c>
      <c r="E6996" s="88" t="s">
        <v>142</v>
      </c>
      <c r="F6996" s="88">
        <v>2.52163</v>
      </c>
      <c r="G6996" s="88">
        <v>0.50824999999999998</v>
      </c>
      <c r="H6996" s="88">
        <v>0.94669000000000003</v>
      </c>
      <c r="I6996" s="88">
        <v>9.8197299999999998</v>
      </c>
      <c r="J6996" s="88">
        <v>1.22783</v>
      </c>
    </row>
    <row r="6997" spans="1:10">
      <c r="A6997" s="89">
        <v>41931</v>
      </c>
      <c r="B6997" s="90">
        <v>0.29166666666666669</v>
      </c>
      <c r="C6997" s="91">
        <f t="shared" si="218"/>
        <v>41931.291666666664</v>
      </c>
      <c r="D6997" s="91">
        <f t="shared" si="219"/>
        <v>41931.25</v>
      </c>
      <c r="E6997" s="88" t="s">
        <v>142</v>
      </c>
      <c r="F6997" s="88">
        <v>3.5127799999999998</v>
      </c>
      <c r="G6997" s="88">
        <v>0.66029000000000004</v>
      </c>
      <c r="H6997" s="88">
        <v>0.94669000000000003</v>
      </c>
      <c r="I6997" s="88">
        <v>18.14771</v>
      </c>
      <c r="J6997" s="88">
        <v>1.7399</v>
      </c>
    </row>
    <row r="6998" spans="1:10">
      <c r="A6998" s="89">
        <v>41931</v>
      </c>
      <c r="B6998" s="90">
        <v>0.33333333333333331</v>
      </c>
      <c r="C6998" s="91">
        <f t="shared" si="218"/>
        <v>41931.333333333336</v>
      </c>
      <c r="D6998" s="91">
        <f t="shared" si="219"/>
        <v>41931.291666666672</v>
      </c>
      <c r="E6998" s="88" t="s">
        <v>142</v>
      </c>
      <c r="F6998" s="88">
        <v>3.0547399999999998</v>
      </c>
      <c r="G6998" s="88">
        <v>0.96294000000000002</v>
      </c>
      <c r="H6998" s="88">
        <v>1.1498900000000001</v>
      </c>
      <c r="I6998" s="88">
        <v>29.504619999999999</v>
      </c>
      <c r="J6998" s="88">
        <v>0.94142999999999999</v>
      </c>
    </row>
    <row r="6999" spans="1:10">
      <c r="A6999" s="89">
        <v>41931</v>
      </c>
      <c r="B6999" s="90">
        <v>0.375</v>
      </c>
      <c r="C6999" s="91">
        <f t="shared" si="218"/>
        <v>41931.375</v>
      </c>
      <c r="D6999" s="91">
        <f t="shared" si="219"/>
        <v>41931.333333333336</v>
      </c>
      <c r="E6999" s="88" t="s">
        <v>142</v>
      </c>
      <c r="F6999" s="88">
        <v>3.3946900000000002</v>
      </c>
      <c r="G6999" s="88">
        <v>1.0647800000000001</v>
      </c>
      <c r="H6999" s="88">
        <v>1.43103</v>
      </c>
      <c r="I6999" s="88">
        <v>17.923469999999998</v>
      </c>
      <c r="J6999" s="88">
        <v>1.17475</v>
      </c>
    </row>
    <row r="7000" spans="1:10">
      <c r="A7000" s="89">
        <v>41931</v>
      </c>
      <c r="B7000" s="90">
        <v>0.41666666666666669</v>
      </c>
      <c r="C7000" s="91">
        <f t="shared" si="218"/>
        <v>41931.416666666664</v>
      </c>
      <c r="D7000" s="91">
        <f t="shared" si="219"/>
        <v>41931.375</v>
      </c>
      <c r="E7000" s="88" t="s">
        <v>142</v>
      </c>
      <c r="F7000" s="88">
        <v>6.7243500000000003</v>
      </c>
      <c r="G7000" s="88">
        <v>0.96294000000000002</v>
      </c>
      <c r="H7000" s="88">
        <v>1.8489100000000001</v>
      </c>
      <c r="I7000" s="88">
        <v>11.09441</v>
      </c>
      <c r="J7000" s="88">
        <v>1.4061699999999999</v>
      </c>
    </row>
    <row r="7001" spans="1:10">
      <c r="A7001" s="89">
        <v>41931</v>
      </c>
      <c r="B7001" s="90">
        <v>0.45833333333333331</v>
      </c>
      <c r="C7001" s="91">
        <f t="shared" si="218"/>
        <v>41931.458333333336</v>
      </c>
      <c r="D7001" s="91">
        <f t="shared" si="219"/>
        <v>41931.416666666672</v>
      </c>
      <c r="E7001" s="88" t="s">
        <v>142</v>
      </c>
      <c r="F7001" s="88">
        <v>7.2947499999999996</v>
      </c>
      <c r="G7001" s="88">
        <v>0.76022000000000001</v>
      </c>
      <c r="H7001" s="88">
        <v>1.9163300000000001</v>
      </c>
      <c r="I7001" s="88">
        <v>8.5235299999999992</v>
      </c>
      <c r="J7001" s="88">
        <v>1.0298799999999999</v>
      </c>
    </row>
    <row r="7002" spans="1:10">
      <c r="A7002" s="89">
        <v>41931</v>
      </c>
      <c r="B7002" s="90">
        <v>0.5</v>
      </c>
      <c r="C7002" s="91">
        <f t="shared" si="218"/>
        <v>41931.5</v>
      </c>
      <c r="D7002" s="91">
        <f t="shared" si="219"/>
        <v>41931.458333333336</v>
      </c>
      <c r="E7002" s="88" t="s">
        <v>142</v>
      </c>
      <c r="F7002" s="88">
        <v>6.6813200000000004</v>
      </c>
      <c r="G7002" s="88">
        <v>0.71048999999999995</v>
      </c>
      <c r="H7002" s="88">
        <v>2.52068</v>
      </c>
      <c r="I7002" s="88">
        <v>9.2923600000000004</v>
      </c>
      <c r="J7002" s="88">
        <v>0.72101000000000004</v>
      </c>
    </row>
    <row r="7003" spans="1:10">
      <c r="A7003" s="89">
        <v>41931</v>
      </c>
      <c r="B7003" s="90">
        <v>0.54166666666666663</v>
      </c>
      <c r="C7003" s="91">
        <f t="shared" si="218"/>
        <v>41931.541666666664</v>
      </c>
      <c r="D7003" s="91">
        <f t="shared" si="219"/>
        <v>41931.5</v>
      </c>
      <c r="E7003" s="88" t="s">
        <v>142</v>
      </c>
      <c r="F7003" s="88">
        <v>5.5285599999999997</v>
      </c>
      <c r="G7003" s="88">
        <v>0.96342000000000005</v>
      </c>
      <c r="H7003" s="88">
        <v>2.0011100000000002</v>
      </c>
      <c r="I7003" s="88">
        <v>8.1783300000000008</v>
      </c>
      <c r="J7003" s="88">
        <v>0.97297999999999996</v>
      </c>
    </row>
    <row r="7004" spans="1:10">
      <c r="A7004" s="89">
        <v>41931</v>
      </c>
      <c r="B7004" s="90">
        <v>0.58333333333333337</v>
      </c>
      <c r="C7004" s="91">
        <f t="shared" si="218"/>
        <v>41931.583333333336</v>
      </c>
      <c r="D7004" s="91">
        <f t="shared" si="219"/>
        <v>41931.541666666672</v>
      </c>
      <c r="E7004" s="88" t="s">
        <v>142</v>
      </c>
      <c r="F7004" s="88">
        <v>4.64642</v>
      </c>
      <c r="G7004" s="88">
        <v>1.3167599999999999</v>
      </c>
      <c r="H7004" s="88">
        <v>2.98733</v>
      </c>
      <c r="I7004" s="88">
        <v>8.9538499999999992</v>
      </c>
      <c r="J7004" s="88">
        <v>2.1960299999999999</v>
      </c>
    </row>
    <row r="7005" spans="1:10">
      <c r="A7005" s="89">
        <v>41931</v>
      </c>
      <c r="B7005" s="90">
        <v>0.625</v>
      </c>
      <c r="C7005" s="91">
        <f t="shared" si="218"/>
        <v>41931.625</v>
      </c>
      <c r="D7005" s="91">
        <f t="shared" si="219"/>
        <v>41931.583333333336</v>
      </c>
      <c r="E7005" s="88" t="s">
        <v>142</v>
      </c>
      <c r="F7005" s="88">
        <v>5.1144999999999996</v>
      </c>
      <c r="G7005" s="88">
        <v>1.3693500000000001</v>
      </c>
      <c r="H7005" s="88">
        <v>2.7191000000000001</v>
      </c>
      <c r="I7005" s="88">
        <v>9.5185099999999991</v>
      </c>
      <c r="J7005" s="88">
        <v>2.45852</v>
      </c>
    </row>
    <row r="7006" spans="1:10">
      <c r="A7006" s="89">
        <v>41931</v>
      </c>
      <c r="B7006" s="90">
        <v>0.66666666666666663</v>
      </c>
      <c r="C7006" s="91">
        <f t="shared" si="218"/>
        <v>41931.666666666664</v>
      </c>
      <c r="D7006" s="91">
        <f t="shared" si="219"/>
        <v>41931.625</v>
      </c>
      <c r="E7006" s="88" t="s">
        <v>142</v>
      </c>
      <c r="F7006" s="88">
        <v>4.2997800000000002</v>
      </c>
      <c r="G7006" s="88">
        <v>0.91178000000000003</v>
      </c>
      <c r="H7006" s="88">
        <v>2.8548800000000001</v>
      </c>
      <c r="I7006" s="88">
        <v>14.50966</v>
      </c>
      <c r="J7006" s="88">
        <v>3.7107299999999999</v>
      </c>
    </row>
    <row r="7007" spans="1:10">
      <c r="A7007" s="89">
        <v>41931</v>
      </c>
      <c r="B7007" s="90">
        <v>0.70833333333333337</v>
      </c>
      <c r="C7007" s="91">
        <f t="shared" si="218"/>
        <v>41931.708333333336</v>
      </c>
      <c r="D7007" s="91">
        <f t="shared" si="219"/>
        <v>41931.666666666672</v>
      </c>
      <c r="E7007" s="88" t="s">
        <v>142</v>
      </c>
      <c r="F7007" s="88">
        <v>4.7602099999999998</v>
      </c>
      <c r="G7007" s="88">
        <v>0.76022000000000001</v>
      </c>
      <c r="H7007" s="88">
        <v>3.3148399999999998</v>
      </c>
      <c r="I7007" s="88">
        <v>16.426459999999999</v>
      </c>
      <c r="J7007" s="88">
        <v>3.9230200000000002</v>
      </c>
    </row>
    <row r="7008" spans="1:10">
      <c r="A7008" s="89">
        <v>41931</v>
      </c>
      <c r="B7008" s="90">
        <v>0.75</v>
      </c>
      <c r="C7008" s="91">
        <f t="shared" si="218"/>
        <v>41931.75</v>
      </c>
      <c r="D7008" s="91">
        <f t="shared" si="219"/>
        <v>41931.708333333336</v>
      </c>
      <c r="E7008" s="88" t="s">
        <v>142</v>
      </c>
      <c r="F7008" s="88">
        <v>4.6392499999999997</v>
      </c>
      <c r="G7008" s="88">
        <v>1.3162799999999999</v>
      </c>
      <c r="H7008" s="88">
        <v>5.3406599999999997</v>
      </c>
      <c r="I7008" s="88">
        <v>17.37602</v>
      </c>
      <c r="J7008" s="88">
        <v>3.6036299999999999</v>
      </c>
    </row>
    <row r="7009" spans="1:10">
      <c r="A7009" s="89">
        <v>41931</v>
      </c>
      <c r="B7009" s="90">
        <v>0.79166666666666663</v>
      </c>
      <c r="C7009" s="91">
        <f t="shared" si="218"/>
        <v>41931.791666666664</v>
      </c>
      <c r="D7009" s="91">
        <f t="shared" si="219"/>
        <v>41931.75</v>
      </c>
      <c r="E7009" s="88" t="s">
        <v>142</v>
      </c>
      <c r="F7009" s="88">
        <v>3.5582099999999999</v>
      </c>
      <c r="G7009" s="88">
        <v>1.3177099999999999</v>
      </c>
      <c r="H7009" s="88">
        <v>5.0030999999999999</v>
      </c>
      <c r="I7009" s="88">
        <v>13.811120000000001</v>
      </c>
      <c r="J7009" s="88">
        <v>3.1867000000000001</v>
      </c>
    </row>
    <row r="7010" spans="1:10">
      <c r="A7010" s="89">
        <v>41931</v>
      </c>
      <c r="B7010" s="90">
        <v>0.83333333333333337</v>
      </c>
      <c r="C7010" s="91">
        <f t="shared" si="218"/>
        <v>41931.833333333336</v>
      </c>
      <c r="D7010" s="91">
        <f t="shared" si="219"/>
        <v>41931.791666666672</v>
      </c>
      <c r="E7010" s="88" t="s">
        <v>142</v>
      </c>
      <c r="F7010" s="88">
        <v>2.1749900000000002</v>
      </c>
      <c r="G7010" s="88">
        <v>1.31819</v>
      </c>
      <c r="H7010" s="88">
        <v>3.3803399999999999</v>
      </c>
      <c r="I7010" s="88">
        <v>12.007149999999999</v>
      </c>
      <c r="J7010" s="88">
        <v>2.8472300000000001</v>
      </c>
    </row>
    <row r="7011" spans="1:10">
      <c r="A7011" s="89">
        <v>41931</v>
      </c>
      <c r="B7011" s="90">
        <v>0.875</v>
      </c>
      <c r="C7011" s="91">
        <f t="shared" si="218"/>
        <v>41931.875</v>
      </c>
      <c r="D7011" s="91">
        <f t="shared" si="219"/>
        <v>41931.833333333336</v>
      </c>
      <c r="E7011" s="88" t="s">
        <v>142</v>
      </c>
      <c r="F7011" s="88">
        <v>2.7033200000000002</v>
      </c>
      <c r="G7011" s="88">
        <v>1.41716</v>
      </c>
      <c r="H7011" s="88">
        <v>3.9211</v>
      </c>
      <c r="I7011" s="88">
        <v>12.465680000000001</v>
      </c>
      <c r="J7011" s="88">
        <v>2.0052599999999998</v>
      </c>
    </row>
    <row r="7012" spans="1:10">
      <c r="A7012" s="89">
        <v>41931</v>
      </c>
      <c r="B7012" s="90">
        <v>0.91666666666666663</v>
      </c>
      <c r="C7012" s="91">
        <f t="shared" si="218"/>
        <v>41931.916666666664</v>
      </c>
      <c r="D7012" s="91">
        <f t="shared" si="219"/>
        <v>41931.875</v>
      </c>
      <c r="E7012" s="88" t="s">
        <v>142</v>
      </c>
      <c r="F7012" s="88">
        <v>1.42147</v>
      </c>
      <c r="G7012" s="88">
        <v>2.2304499999999998</v>
      </c>
      <c r="H7012" s="88">
        <v>4.0564099999999996</v>
      </c>
      <c r="I7012" s="88">
        <v>11.084849999999999</v>
      </c>
      <c r="J7012" s="88">
        <v>1.1326799999999999</v>
      </c>
    </row>
    <row r="7013" spans="1:10">
      <c r="A7013" s="89">
        <v>41931</v>
      </c>
      <c r="B7013" s="90">
        <v>0.95833333333333337</v>
      </c>
      <c r="C7013" s="91">
        <f t="shared" si="218"/>
        <v>41931.958333333336</v>
      </c>
      <c r="D7013" s="91">
        <f t="shared" si="219"/>
        <v>41931.916666666672</v>
      </c>
      <c r="E7013" s="88" t="s">
        <v>142</v>
      </c>
      <c r="F7013" s="88">
        <v>2.1553900000000001</v>
      </c>
      <c r="G7013" s="88">
        <v>2.3820199999999998</v>
      </c>
      <c r="H7013" s="88">
        <v>3.5156499999999999</v>
      </c>
      <c r="I7013" s="88">
        <v>11.432930000000001</v>
      </c>
      <c r="J7013" s="88">
        <v>0.91847999999999996</v>
      </c>
    </row>
    <row r="7014" spans="1:10">
      <c r="A7014" s="89">
        <v>41931</v>
      </c>
      <c r="B7014" s="92">
        <v>1</v>
      </c>
      <c r="C7014" s="91">
        <f t="shared" si="218"/>
        <v>41932</v>
      </c>
      <c r="D7014" s="91">
        <f t="shared" si="219"/>
        <v>41931.958333333336</v>
      </c>
      <c r="E7014" s="88" t="s">
        <v>142</v>
      </c>
      <c r="F7014" s="88">
        <v>2.2457500000000001</v>
      </c>
      <c r="G7014" s="88">
        <v>2.2816100000000001</v>
      </c>
      <c r="H7014" s="88">
        <v>3.5156499999999999</v>
      </c>
      <c r="I7014" s="88">
        <v>11.54481</v>
      </c>
      <c r="J7014" s="88">
        <v>1.8972</v>
      </c>
    </row>
    <row r="7015" spans="1:10">
      <c r="A7015" s="89">
        <v>41932</v>
      </c>
      <c r="B7015" s="90">
        <v>4.1666666666666664E-2</v>
      </c>
      <c r="C7015" s="91">
        <f t="shared" si="218"/>
        <v>41932.041666666664</v>
      </c>
      <c r="D7015" s="91">
        <f t="shared" si="219"/>
        <v>41932</v>
      </c>
      <c r="E7015" s="88" t="s">
        <v>142</v>
      </c>
      <c r="F7015" s="88">
        <v>2.7195800000000001</v>
      </c>
      <c r="G7015" s="88">
        <v>2.09674</v>
      </c>
      <c r="H7015" s="88">
        <v>4.7009299999999996</v>
      </c>
      <c r="I7015" s="88">
        <v>13.438499999999999</v>
      </c>
      <c r="J7015" s="88">
        <v>1.4248099999999999</v>
      </c>
    </row>
    <row r="7016" spans="1:10">
      <c r="A7016" s="89">
        <v>41932</v>
      </c>
      <c r="B7016" s="90">
        <v>8.3333333333333329E-2</v>
      </c>
      <c r="C7016" s="91">
        <f t="shared" si="218"/>
        <v>41932.083333333336</v>
      </c>
      <c r="D7016" s="91">
        <f t="shared" si="219"/>
        <v>41932.041666666672</v>
      </c>
      <c r="E7016" s="88" t="s">
        <v>142</v>
      </c>
      <c r="F7016" s="88">
        <v>8.0554500000000004</v>
      </c>
      <c r="G7016" s="88">
        <v>1.6925600000000001</v>
      </c>
      <c r="I7016" s="88">
        <v>13.690950000000001</v>
      </c>
      <c r="J7016" s="88">
        <v>1.7661899999999999</v>
      </c>
    </row>
    <row r="7017" spans="1:10">
      <c r="A7017" s="89">
        <v>41932</v>
      </c>
      <c r="B7017" s="90">
        <v>0.125</v>
      </c>
      <c r="C7017" s="91">
        <f t="shared" si="218"/>
        <v>41932.125</v>
      </c>
      <c r="D7017" s="91">
        <f t="shared" si="219"/>
        <v>41932.083333333336</v>
      </c>
      <c r="E7017" s="88" t="s">
        <v>142</v>
      </c>
      <c r="F7017" s="88">
        <v>3.8369499999999999</v>
      </c>
      <c r="G7017" s="88">
        <v>2.1826400000000001</v>
      </c>
      <c r="H7017" s="88">
        <v>5.8364700000000003</v>
      </c>
      <c r="I7017" s="88">
        <v>12.14438</v>
      </c>
      <c r="J7017" s="88">
        <v>4.2691800000000004</v>
      </c>
    </row>
    <row r="7018" spans="1:10">
      <c r="A7018" s="89">
        <v>41932</v>
      </c>
      <c r="B7018" s="90">
        <v>0.16666666666666666</v>
      </c>
      <c r="C7018" s="91">
        <f t="shared" si="218"/>
        <v>41932.166666666664</v>
      </c>
      <c r="D7018" s="91">
        <f t="shared" si="219"/>
        <v>41932.125</v>
      </c>
      <c r="E7018" s="88" t="s">
        <v>142</v>
      </c>
      <c r="F7018" s="88">
        <v>6.5158899999999997</v>
      </c>
      <c r="G7018" s="88">
        <v>1.67726</v>
      </c>
      <c r="H7018" s="88">
        <v>5.8986299999999998</v>
      </c>
      <c r="I7018" s="88">
        <v>14.52257</v>
      </c>
      <c r="J7018" s="88">
        <v>8.5378799999999995</v>
      </c>
    </row>
    <row r="7019" spans="1:10">
      <c r="A7019" s="89">
        <v>41932</v>
      </c>
      <c r="B7019" s="90">
        <v>0.20833333333333334</v>
      </c>
      <c r="C7019" s="91">
        <f t="shared" si="218"/>
        <v>41932.208333333336</v>
      </c>
      <c r="D7019" s="91">
        <f t="shared" si="219"/>
        <v>41932.166666666672</v>
      </c>
      <c r="E7019" s="88" t="s">
        <v>142</v>
      </c>
      <c r="F7019" s="88">
        <v>10.23953</v>
      </c>
      <c r="G7019" s="88">
        <v>1.06765</v>
      </c>
      <c r="H7019" s="88">
        <v>5.29237</v>
      </c>
      <c r="I7019" s="88">
        <v>20.769749999999998</v>
      </c>
      <c r="J7019" s="88">
        <v>36.630589999999998</v>
      </c>
    </row>
    <row r="7020" spans="1:10">
      <c r="A7020" s="89">
        <v>41932</v>
      </c>
      <c r="B7020" s="90">
        <v>0.25</v>
      </c>
      <c r="C7020" s="91">
        <f t="shared" si="218"/>
        <v>41932.25</v>
      </c>
      <c r="D7020" s="91">
        <f t="shared" si="219"/>
        <v>41932.208333333336</v>
      </c>
      <c r="E7020" s="88" t="s">
        <v>142</v>
      </c>
      <c r="F7020" s="88">
        <v>16.25243</v>
      </c>
      <c r="G7020" s="88">
        <v>1.0667</v>
      </c>
      <c r="H7020" s="88">
        <v>6.9194300000000002</v>
      </c>
      <c r="I7020" s="88">
        <v>25.99183</v>
      </c>
      <c r="J7020" s="88">
        <v>34.290170000000003</v>
      </c>
    </row>
    <row r="7021" spans="1:10">
      <c r="A7021" s="89">
        <v>41932</v>
      </c>
      <c r="B7021" s="90">
        <v>0.29166666666666669</v>
      </c>
      <c r="C7021" s="91">
        <f t="shared" si="218"/>
        <v>41932.291666666664</v>
      </c>
      <c r="D7021" s="91">
        <f t="shared" si="219"/>
        <v>41932.25</v>
      </c>
      <c r="E7021" s="88" t="s">
        <v>142</v>
      </c>
      <c r="F7021" s="88">
        <v>19.809200000000001</v>
      </c>
      <c r="G7021" s="88">
        <v>1.11738</v>
      </c>
      <c r="H7021" s="88">
        <v>5.6318299999999999</v>
      </c>
      <c r="I7021" s="88">
        <v>43.647550000000003</v>
      </c>
      <c r="J7021" s="88">
        <v>15.5099</v>
      </c>
    </row>
    <row r="7022" spans="1:10">
      <c r="A7022" s="89">
        <v>41932</v>
      </c>
      <c r="B7022" s="90">
        <v>0.33333333333333331</v>
      </c>
      <c r="C7022" s="91">
        <f t="shared" si="218"/>
        <v>41932.333333333336</v>
      </c>
      <c r="D7022" s="91">
        <f t="shared" si="219"/>
        <v>41932.291666666672</v>
      </c>
      <c r="E7022" s="88" t="s">
        <v>142</v>
      </c>
      <c r="F7022" s="88">
        <v>33.905279999999998</v>
      </c>
      <c r="G7022" s="88">
        <v>1.47071</v>
      </c>
      <c r="H7022" s="88">
        <v>13.1996</v>
      </c>
      <c r="I7022" s="88">
        <v>46.088380000000001</v>
      </c>
      <c r="J7022" s="88">
        <v>8.0975300000000008</v>
      </c>
    </row>
    <row r="7023" spans="1:10">
      <c r="A7023" s="89">
        <v>41932</v>
      </c>
      <c r="B7023" s="90">
        <v>0.375</v>
      </c>
      <c r="C7023" s="91">
        <f t="shared" si="218"/>
        <v>41932.375</v>
      </c>
      <c r="D7023" s="91">
        <f t="shared" si="219"/>
        <v>41932.333333333336</v>
      </c>
      <c r="E7023" s="88" t="s">
        <v>142</v>
      </c>
      <c r="F7023" s="88">
        <v>23.555779999999999</v>
      </c>
      <c r="G7023" s="88">
        <v>2.18025</v>
      </c>
      <c r="H7023" s="88">
        <v>15.32821</v>
      </c>
      <c r="I7023" s="88">
        <v>43.695839999999997</v>
      </c>
      <c r="J7023" s="88">
        <v>9.0518599999999996</v>
      </c>
    </row>
    <row r="7024" spans="1:10">
      <c r="A7024" s="89">
        <v>41932</v>
      </c>
      <c r="B7024" s="90">
        <v>0.41666666666666669</v>
      </c>
      <c r="C7024" s="91">
        <f t="shared" si="218"/>
        <v>41932.416666666664</v>
      </c>
      <c r="D7024" s="91">
        <f t="shared" si="219"/>
        <v>41932.375</v>
      </c>
      <c r="E7024" s="88" t="s">
        <v>142</v>
      </c>
      <c r="F7024" s="88">
        <v>20.367170000000002</v>
      </c>
      <c r="G7024" s="88">
        <v>2.48434</v>
      </c>
      <c r="H7024" s="88">
        <v>9.9220500000000005</v>
      </c>
      <c r="I7024" s="88">
        <v>33.82687</v>
      </c>
      <c r="J7024" s="88">
        <v>6.8448399999999996</v>
      </c>
    </row>
    <row r="7025" spans="1:10">
      <c r="A7025" s="89">
        <v>41932</v>
      </c>
      <c r="B7025" s="90">
        <v>0.45833333333333331</v>
      </c>
      <c r="C7025" s="91">
        <f t="shared" si="218"/>
        <v>41932.458333333336</v>
      </c>
      <c r="D7025" s="91">
        <f t="shared" si="219"/>
        <v>41932.416666666672</v>
      </c>
      <c r="E7025" s="88" t="s">
        <v>142</v>
      </c>
      <c r="F7025" s="88">
        <v>19.223020000000002</v>
      </c>
      <c r="G7025" s="88">
        <v>2.7396600000000002</v>
      </c>
      <c r="H7025" s="88">
        <v>10.021979999999999</v>
      </c>
      <c r="I7025" s="88">
        <v>29.25169</v>
      </c>
      <c r="J7025" s="88">
        <v>8.4221699999999995</v>
      </c>
    </row>
    <row r="7026" spans="1:10">
      <c r="A7026" s="89">
        <v>41932</v>
      </c>
      <c r="B7026" s="90">
        <v>0.5</v>
      </c>
      <c r="C7026" s="91">
        <f t="shared" si="218"/>
        <v>41932.5</v>
      </c>
      <c r="D7026" s="91">
        <f t="shared" si="219"/>
        <v>41932.458333333336</v>
      </c>
      <c r="E7026" s="88" t="s">
        <v>142</v>
      </c>
      <c r="F7026" s="88">
        <v>16.331320000000002</v>
      </c>
      <c r="G7026" s="88">
        <v>2.4355699999999998</v>
      </c>
      <c r="H7026" s="88">
        <v>9.7499300000000009</v>
      </c>
      <c r="I7026" s="88">
        <v>30.05828</v>
      </c>
      <c r="J7026" s="88">
        <v>11.251720000000001</v>
      </c>
    </row>
    <row r="7027" spans="1:10">
      <c r="A7027" s="89">
        <v>41932</v>
      </c>
      <c r="B7027" s="90">
        <v>0.54166666666666663</v>
      </c>
      <c r="C7027" s="91">
        <f t="shared" si="218"/>
        <v>41932.541666666664</v>
      </c>
      <c r="D7027" s="91">
        <f t="shared" si="219"/>
        <v>41932.5</v>
      </c>
      <c r="E7027" s="88" t="s">
        <v>142</v>
      </c>
      <c r="F7027" s="88">
        <v>14.40208</v>
      </c>
      <c r="G7027" s="88">
        <v>1.9794400000000001</v>
      </c>
      <c r="H7027" s="88">
        <v>7.2196899999999999</v>
      </c>
      <c r="I7027" s="88">
        <v>29.229690000000002</v>
      </c>
      <c r="J7027" s="88">
        <v>13.979900000000001</v>
      </c>
    </row>
    <row r="7028" spans="1:10">
      <c r="A7028" s="89">
        <v>41932</v>
      </c>
      <c r="B7028" s="90">
        <v>0.58333333333333337</v>
      </c>
      <c r="C7028" s="91">
        <f t="shared" si="218"/>
        <v>41932.583333333336</v>
      </c>
      <c r="D7028" s="91">
        <f t="shared" si="219"/>
        <v>41932.541666666672</v>
      </c>
      <c r="E7028" s="88" t="s">
        <v>142</v>
      </c>
      <c r="F7028" s="88">
        <v>20.47044</v>
      </c>
      <c r="G7028" s="88">
        <v>1.97848</v>
      </c>
      <c r="H7028" s="88">
        <v>4.48386</v>
      </c>
      <c r="I7028" s="88">
        <v>27.839310000000001</v>
      </c>
      <c r="J7028" s="88">
        <v>19.910080000000001</v>
      </c>
    </row>
    <row r="7029" spans="1:10">
      <c r="A7029" s="89">
        <v>41932</v>
      </c>
      <c r="B7029" s="90">
        <v>0.625</v>
      </c>
      <c r="C7029" s="91">
        <f t="shared" si="218"/>
        <v>41932.625</v>
      </c>
      <c r="D7029" s="91">
        <f t="shared" si="219"/>
        <v>41932.583333333336</v>
      </c>
      <c r="E7029" s="88" t="s">
        <v>142</v>
      </c>
      <c r="F7029" s="88">
        <v>21.114000000000001</v>
      </c>
      <c r="G7029" s="88">
        <v>2.3834499999999998</v>
      </c>
      <c r="H7029" s="88">
        <v>8.2309199999999993</v>
      </c>
      <c r="I7029" s="88">
        <v>29.555299999999999</v>
      </c>
      <c r="J7029" s="88">
        <v>16.71716</v>
      </c>
    </row>
    <row r="7030" spans="1:10">
      <c r="A7030" s="89">
        <v>41932</v>
      </c>
      <c r="B7030" s="90">
        <v>0.66666666666666663</v>
      </c>
      <c r="C7030" s="91">
        <f t="shared" si="218"/>
        <v>41932.666666666664</v>
      </c>
      <c r="D7030" s="91">
        <f t="shared" si="219"/>
        <v>41932.625</v>
      </c>
      <c r="E7030" s="88" t="s">
        <v>142</v>
      </c>
      <c r="F7030" s="88">
        <v>29.854600000000001</v>
      </c>
      <c r="G7030" s="88">
        <v>2.1295700000000002</v>
      </c>
      <c r="H7030" s="88">
        <v>11.49173</v>
      </c>
      <c r="I7030" s="88">
        <v>31.900020000000001</v>
      </c>
      <c r="J7030" s="88">
        <v>21.797239999999999</v>
      </c>
    </row>
    <row r="7031" spans="1:10">
      <c r="A7031" s="89">
        <v>41932</v>
      </c>
      <c r="B7031" s="90">
        <v>0.70833333333333337</v>
      </c>
      <c r="C7031" s="91">
        <f t="shared" si="218"/>
        <v>41932.708333333336</v>
      </c>
      <c r="D7031" s="91">
        <f t="shared" si="219"/>
        <v>41932.666666666672</v>
      </c>
      <c r="E7031" s="88" t="s">
        <v>142</v>
      </c>
      <c r="F7031" s="88">
        <v>21.541920000000001</v>
      </c>
      <c r="G7031" s="88">
        <v>2.3824999999999998</v>
      </c>
      <c r="H7031" s="88">
        <v>14.99878</v>
      </c>
      <c r="I7031" s="88">
        <v>34.276299999999999</v>
      </c>
      <c r="J7031" s="88">
        <v>14.60624</v>
      </c>
    </row>
    <row r="7032" spans="1:10">
      <c r="A7032" s="89">
        <v>41932</v>
      </c>
      <c r="B7032" s="90">
        <v>0.75</v>
      </c>
      <c r="C7032" s="91">
        <f t="shared" si="218"/>
        <v>41932.75</v>
      </c>
      <c r="D7032" s="91">
        <f t="shared" si="219"/>
        <v>41932.708333333336</v>
      </c>
      <c r="E7032" s="88" t="s">
        <v>142</v>
      </c>
      <c r="F7032" s="88">
        <v>17.405180000000001</v>
      </c>
      <c r="G7032" s="88">
        <v>2.6339899999999998</v>
      </c>
      <c r="H7032" s="88">
        <v>14.380089999999999</v>
      </c>
      <c r="I7032" s="88">
        <v>33.680079999999997</v>
      </c>
      <c r="J7032" s="88">
        <v>10.02867</v>
      </c>
    </row>
    <row r="7033" spans="1:10">
      <c r="A7033" s="89">
        <v>41932</v>
      </c>
      <c r="B7033" s="90">
        <v>0.79166666666666663</v>
      </c>
      <c r="C7033" s="91">
        <f t="shared" si="218"/>
        <v>41932.791666666664</v>
      </c>
      <c r="D7033" s="91">
        <f t="shared" si="219"/>
        <v>41932.75</v>
      </c>
      <c r="E7033" s="88" t="s">
        <v>142</v>
      </c>
      <c r="F7033" s="88">
        <v>7.6045800000000003</v>
      </c>
      <c r="G7033" s="88">
        <v>2.4331800000000001</v>
      </c>
      <c r="H7033" s="88">
        <v>13.903879999999999</v>
      </c>
      <c r="I7033" s="88">
        <v>39.425710000000002</v>
      </c>
      <c r="J7033" s="88">
        <v>8.2830399999999997</v>
      </c>
    </row>
    <row r="7034" spans="1:10">
      <c r="A7034" s="89">
        <v>41932</v>
      </c>
      <c r="B7034" s="90">
        <v>0.83333333333333337</v>
      </c>
      <c r="C7034" s="91">
        <f t="shared" si="218"/>
        <v>41932.833333333336</v>
      </c>
      <c r="D7034" s="91">
        <f t="shared" si="219"/>
        <v>41932.791666666672</v>
      </c>
      <c r="E7034" s="88" t="s">
        <v>142</v>
      </c>
      <c r="F7034" s="88">
        <v>7.3803400000000003</v>
      </c>
      <c r="G7034" s="88">
        <v>1.7236400000000001</v>
      </c>
      <c r="H7034" s="88">
        <v>8.3408899999999999</v>
      </c>
      <c r="I7034" s="88">
        <v>29.64997</v>
      </c>
      <c r="J7034" s="88">
        <v>5.0743400000000003</v>
      </c>
    </row>
    <row r="7035" spans="1:10">
      <c r="A7035" s="89">
        <v>41932</v>
      </c>
      <c r="B7035" s="90">
        <v>0.875</v>
      </c>
      <c r="C7035" s="91">
        <f t="shared" si="218"/>
        <v>41932.875</v>
      </c>
      <c r="D7035" s="91">
        <f t="shared" si="219"/>
        <v>41932.833333333336</v>
      </c>
      <c r="E7035" s="88" t="s">
        <v>142</v>
      </c>
      <c r="F7035" s="88">
        <v>3.84795</v>
      </c>
      <c r="G7035" s="88">
        <v>1.5725499999999999</v>
      </c>
      <c r="H7035" s="88">
        <v>5.6949500000000004</v>
      </c>
      <c r="I7035" s="88">
        <v>23.635629999999999</v>
      </c>
      <c r="J7035" s="88">
        <v>4.4422600000000001</v>
      </c>
    </row>
    <row r="7036" spans="1:10">
      <c r="A7036" s="89">
        <v>41932</v>
      </c>
      <c r="B7036" s="90">
        <v>0.91666666666666663</v>
      </c>
      <c r="C7036" s="91">
        <f t="shared" si="218"/>
        <v>41932.916666666664</v>
      </c>
      <c r="D7036" s="91">
        <f t="shared" si="219"/>
        <v>41932.875</v>
      </c>
      <c r="E7036" s="88" t="s">
        <v>142</v>
      </c>
      <c r="F7036" s="88">
        <v>2.9136899999999999</v>
      </c>
      <c r="G7036" s="88">
        <v>1.0647800000000001</v>
      </c>
      <c r="H7036" s="88">
        <v>5.7628399999999997</v>
      </c>
      <c r="I7036" s="88">
        <v>23.217749999999999</v>
      </c>
      <c r="J7036" s="88">
        <v>3.7064300000000001</v>
      </c>
    </row>
    <row r="7037" spans="1:10">
      <c r="A7037" s="89">
        <v>41932</v>
      </c>
      <c r="B7037" s="90">
        <v>0.95833333333333337</v>
      </c>
      <c r="C7037" s="91">
        <f t="shared" si="218"/>
        <v>41932.958333333336</v>
      </c>
      <c r="D7037" s="91">
        <f t="shared" si="219"/>
        <v>41932.916666666672</v>
      </c>
      <c r="E7037" s="88" t="s">
        <v>142</v>
      </c>
      <c r="F7037" s="88">
        <v>2.9586399999999999</v>
      </c>
      <c r="G7037" s="88">
        <v>1.21635</v>
      </c>
      <c r="H7037" s="88">
        <v>4.9490699999999999</v>
      </c>
      <c r="I7037" s="88">
        <v>18.73724</v>
      </c>
      <c r="J7037" s="88">
        <v>2.2601</v>
      </c>
    </row>
    <row r="7038" spans="1:10">
      <c r="A7038" s="89">
        <v>41932</v>
      </c>
      <c r="B7038" s="92">
        <v>1</v>
      </c>
      <c r="C7038" s="91">
        <f t="shared" si="218"/>
        <v>41933</v>
      </c>
      <c r="D7038" s="91">
        <f t="shared" si="219"/>
        <v>41932.958333333336</v>
      </c>
      <c r="E7038" s="88" t="s">
        <v>142</v>
      </c>
      <c r="F7038" s="88">
        <v>6.15299</v>
      </c>
      <c r="G7038" s="88">
        <v>0.71192999999999995</v>
      </c>
      <c r="H7038" s="88">
        <v>3.2545999999999999</v>
      </c>
      <c r="I7038" s="88">
        <v>11.379849999999999</v>
      </c>
      <c r="J7038" s="88">
        <v>1.2617700000000001</v>
      </c>
    </row>
    <row r="7039" spans="1:10">
      <c r="A7039" s="89">
        <v>41933</v>
      </c>
      <c r="B7039" s="90">
        <v>4.1666666666666664E-2</v>
      </c>
      <c r="C7039" s="91">
        <f t="shared" si="218"/>
        <v>41933.041666666664</v>
      </c>
      <c r="D7039" s="91">
        <f t="shared" si="219"/>
        <v>41933</v>
      </c>
      <c r="E7039" s="88" t="s">
        <v>142</v>
      </c>
      <c r="F7039" s="88">
        <v>4.8864400000000003</v>
      </c>
      <c r="G7039" s="88">
        <v>0.54124000000000005</v>
      </c>
      <c r="H7039" s="88">
        <v>2.2675900000000002</v>
      </c>
      <c r="I7039" s="88">
        <v>10.66283</v>
      </c>
      <c r="J7039" s="88">
        <v>0.73201000000000005</v>
      </c>
    </row>
    <row r="7040" spans="1:10">
      <c r="A7040" s="89">
        <v>41933</v>
      </c>
      <c r="B7040" s="90">
        <v>8.3333333333333329E-2</v>
      </c>
      <c r="C7040" s="91">
        <f t="shared" si="218"/>
        <v>41933.083333333336</v>
      </c>
      <c r="D7040" s="91">
        <f t="shared" si="219"/>
        <v>41933.041666666672</v>
      </c>
      <c r="E7040" s="88" t="s">
        <v>142</v>
      </c>
      <c r="F7040" s="88">
        <v>9.0934600000000003</v>
      </c>
      <c r="G7040" s="88">
        <v>0.15490999999999999</v>
      </c>
      <c r="I7040" s="88">
        <v>8.7764600000000002</v>
      </c>
      <c r="J7040" s="88">
        <v>0.81042000000000003</v>
      </c>
    </row>
    <row r="7041" spans="1:10">
      <c r="A7041" s="89">
        <v>41933</v>
      </c>
      <c r="B7041" s="90">
        <v>0.125</v>
      </c>
      <c r="C7041" s="91">
        <f t="shared" si="218"/>
        <v>41933.125</v>
      </c>
      <c r="D7041" s="91">
        <f t="shared" si="219"/>
        <v>41933.083333333336</v>
      </c>
      <c r="E7041" s="88" t="s">
        <v>142</v>
      </c>
      <c r="F7041" s="88">
        <v>2.43127</v>
      </c>
      <c r="G7041" s="88">
        <v>-4.8770000000000001E-2</v>
      </c>
      <c r="H7041" s="88">
        <v>2.8553600000000001</v>
      </c>
      <c r="I7041" s="88">
        <v>9.6849000000000007</v>
      </c>
      <c r="J7041" s="88">
        <v>1.40473</v>
      </c>
    </row>
    <row r="7042" spans="1:10">
      <c r="A7042" s="89">
        <v>41933</v>
      </c>
      <c r="B7042" s="90">
        <v>0.16666666666666666</v>
      </c>
      <c r="C7042" s="91">
        <f t="shared" si="218"/>
        <v>41933.166666666664</v>
      </c>
      <c r="D7042" s="91">
        <f t="shared" si="219"/>
        <v>41933.125</v>
      </c>
      <c r="E7042" s="88" t="s">
        <v>142</v>
      </c>
      <c r="F7042" s="88">
        <v>1.6084099999999999</v>
      </c>
      <c r="G7042" s="88">
        <v>0.10375</v>
      </c>
      <c r="H7042" s="88">
        <v>1.69926</v>
      </c>
      <c r="I7042" s="88">
        <v>6.04589</v>
      </c>
      <c r="J7042" s="88">
        <v>2.7200500000000001</v>
      </c>
    </row>
    <row r="7043" spans="1:10">
      <c r="A7043" s="89">
        <v>41933</v>
      </c>
      <c r="B7043" s="90">
        <v>0.20833333333333334</v>
      </c>
      <c r="C7043" s="91">
        <f t="shared" si="218"/>
        <v>41933.208333333336</v>
      </c>
      <c r="D7043" s="91">
        <f t="shared" si="219"/>
        <v>41933.166666666672</v>
      </c>
      <c r="E7043" s="88" t="s">
        <v>142</v>
      </c>
      <c r="F7043" s="88">
        <v>2.5412300000000001</v>
      </c>
      <c r="G7043" s="88">
        <v>0.15443000000000001</v>
      </c>
      <c r="H7043" s="88">
        <v>1.22065</v>
      </c>
      <c r="I7043" s="88">
        <v>7.34687</v>
      </c>
      <c r="J7043" s="88">
        <v>7.0016600000000002</v>
      </c>
    </row>
    <row r="7044" spans="1:10">
      <c r="A7044" s="89">
        <v>41933</v>
      </c>
      <c r="B7044" s="90">
        <v>0.25</v>
      </c>
      <c r="C7044" s="91">
        <f t="shared" si="218"/>
        <v>41933.25</v>
      </c>
      <c r="D7044" s="91">
        <f t="shared" si="219"/>
        <v>41933.208333333336</v>
      </c>
      <c r="E7044" s="88" t="s">
        <v>142</v>
      </c>
      <c r="F7044" s="88">
        <v>6.0908300000000004</v>
      </c>
      <c r="G7044" s="88">
        <v>0.30791000000000002</v>
      </c>
      <c r="H7044" s="88">
        <v>1.69926</v>
      </c>
      <c r="I7044" s="88">
        <v>16.797969999999999</v>
      </c>
      <c r="J7044" s="88">
        <v>7.0241300000000004</v>
      </c>
    </row>
    <row r="7045" spans="1:10">
      <c r="A7045" s="89">
        <v>41933</v>
      </c>
      <c r="B7045" s="90">
        <v>0.29166666666666669</v>
      </c>
      <c r="C7045" s="91">
        <f t="shared" si="218"/>
        <v>41933.291666666664</v>
      </c>
      <c r="D7045" s="91">
        <f t="shared" si="219"/>
        <v>41933.25</v>
      </c>
      <c r="E7045" s="88" t="s">
        <v>142</v>
      </c>
      <c r="F7045" s="88">
        <v>8.0516299999999994</v>
      </c>
      <c r="G7045" s="88">
        <v>1.72651</v>
      </c>
      <c r="H7045" s="88">
        <v>4.3542800000000002</v>
      </c>
      <c r="I7045" s="88">
        <v>23.152729999999998</v>
      </c>
      <c r="J7045" s="88">
        <v>6.9595900000000004</v>
      </c>
    </row>
    <row r="7046" spans="1:10">
      <c r="A7046" s="89">
        <v>41933</v>
      </c>
      <c r="B7046" s="90">
        <v>0.33333333333333331</v>
      </c>
      <c r="C7046" s="91">
        <f t="shared" si="218"/>
        <v>41933.333333333336</v>
      </c>
      <c r="D7046" s="91">
        <f t="shared" si="219"/>
        <v>41933.291666666672</v>
      </c>
      <c r="E7046" s="88" t="s">
        <v>142</v>
      </c>
      <c r="F7046" s="88">
        <v>11.25793</v>
      </c>
      <c r="G7046" s="88">
        <v>2.79129</v>
      </c>
      <c r="H7046" s="88">
        <v>4.7028400000000001</v>
      </c>
      <c r="I7046" s="88">
        <v>28.35951</v>
      </c>
      <c r="J7046" s="88">
        <v>4.3667199999999999</v>
      </c>
    </row>
    <row r="7047" spans="1:10">
      <c r="A7047" s="89">
        <v>41933</v>
      </c>
      <c r="B7047" s="90">
        <v>0.375</v>
      </c>
      <c r="C7047" s="91">
        <f t="shared" si="218"/>
        <v>41933.375</v>
      </c>
      <c r="D7047" s="91">
        <f t="shared" si="219"/>
        <v>41933.333333333336</v>
      </c>
      <c r="E7047" s="88" t="s">
        <v>142</v>
      </c>
      <c r="F7047" s="88">
        <v>13.13983</v>
      </c>
      <c r="G7047" s="88">
        <v>3.6045799999999999</v>
      </c>
      <c r="H7047" s="88">
        <v>5.3889500000000004</v>
      </c>
      <c r="I7047" s="88">
        <v>26.74775</v>
      </c>
      <c r="J7047" s="88">
        <v>3.4946199999999998</v>
      </c>
    </row>
    <row r="7048" spans="1:10">
      <c r="A7048" s="89">
        <v>41933</v>
      </c>
      <c r="B7048" s="90">
        <v>0.41666666666666669</v>
      </c>
      <c r="C7048" s="91">
        <f t="shared" ref="C7048:C7111" si="220">A7048+B7048</f>
        <v>41933.416666666664</v>
      </c>
      <c r="D7048" s="91">
        <f t="shared" ref="D7048:D7111" si="221">C7048-"01:00"</f>
        <v>41933.375</v>
      </c>
      <c r="E7048" s="88" t="s">
        <v>142</v>
      </c>
      <c r="F7048" s="88">
        <v>11.93878</v>
      </c>
      <c r="G7048" s="88">
        <v>4.5173300000000003</v>
      </c>
      <c r="H7048" s="88">
        <v>3.7704900000000001</v>
      </c>
      <c r="I7048" s="88">
        <v>28.40063</v>
      </c>
      <c r="J7048" s="88">
        <v>4.0879700000000003</v>
      </c>
    </row>
    <row r="7049" spans="1:10">
      <c r="A7049" s="89">
        <v>41933</v>
      </c>
      <c r="B7049" s="90">
        <v>0.45833333333333331</v>
      </c>
      <c r="C7049" s="91">
        <f t="shared" si="220"/>
        <v>41933.458333333336</v>
      </c>
      <c r="D7049" s="91">
        <f t="shared" si="221"/>
        <v>41933.416666666672</v>
      </c>
      <c r="E7049" s="88" t="s">
        <v>142</v>
      </c>
      <c r="F7049" s="88">
        <v>6.0707500000000003</v>
      </c>
      <c r="G7049" s="88">
        <v>3.3497400000000002</v>
      </c>
      <c r="H7049" s="88">
        <v>4.65503</v>
      </c>
      <c r="I7049" s="88">
        <v>26.290659999999999</v>
      </c>
      <c r="J7049" s="88">
        <v>5.0217499999999999</v>
      </c>
    </row>
    <row r="7050" spans="1:10">
      <c r="A7050" s="89">
        <v>41933</v>
      </c>
      <c r="B7050" s="90">
        <v>0.5</v>
      </c>
      <c r="C7050" s="91">
        <f t="shared" si="220"/>
        <v>41933.5</v>
      </c>
      <c r="D7050" s="91">
        <f t="shared" si="221"/>
        <v>41933.458333333336</v>
      </c>
      <c r="E7050" s="88" t="s">
        <v>142</v>
      </c>
      <c r="F7050" s="88">
        <v>6.5125400000000004</v>
      </c>
      <c r="G7050" s="88">
        <v>2.28783</v>
      </c>
      <c r="H7050" s="88">
        <v>4.0411099999999998</v>
      </c>
      <c r="I7050" s="88">
        <v>24.075510000000001</v>
      </c>
      <c r="J7050" s="88">
        <v>4.5622699999999998</v>
      </c>
    </row>
    <row r="7051" spans="1:10">
      <c r="A7051" s="89">
        <v>41933</v>
      </c>
      <c r="B7051" s="90">
        <v>0.54166666666666663</v>
      </c>
      <c r="C7051" s="91">
        <f t="shared" si="220"/>
        <v>41933.541666666664</v>
      </c>
      <c r="D7051" s="91">
        <f t="shared" si="221"/>
        <v>41933.5</v>
      </c>
      <c r="E7051" s="88" t="s">
        <v>142</v>
      </c>
      <c r="F7051" s="88">
        <v>4.9242100000000004</v>
      </c>
      <c r="G7051" s="88">
        <v>1.47454</v>
      </c>
      <c r="H7051" s="88">
        <v>4.1811999999999996</v>
      </c>
      <c r="I7051" s="88">
        <v>24.587579999999999</v>
      </c>
      <c r="J7051" s="88">
        <v>7.5644200000000001</v>
      </c>
    </row>
    <row r="7052" spans="1:10">
      <c r="A7052" s="89">
        <v>41933</v>
      </c>
      <c r="B7052" s="90">
        <v>0.58333333333333337</v>
      </c>
      <c r="C7052" s="91">
        <f t="shared" si="220"/>
        <v>41933.583333333336</v>
      </c>
      <c r="D7052" s="91">
        <f t="shared" si="221"/>
        <v>41933.541666666672</v>
      </c>
      <c r="E7052" s="88" t="s">
        <v>142</v>
      </c>
      <c r="F7052" s="88">
        <v>6.1185700000000001</v>
      </c>
      <c r="G7052" s="88">
        <v>2.4379599999999999</v>
      </c>
      <c r="H7052" s="88">
        <v>3.8508200000000001</v>
      </c>
      <c r="I7052" s="88">
        <v>26.384370000000001</v>
      </c>
      <c r="J7052" s="88">
        <v>8.6081599999999998</v>
      </c>
    </row>
    <row r="7053" spans="1:10">
      <c r="A7053" s="89">
        <v>41933</v>
      </c>
      <c r="B7053" s="90">
        <v>0.625</v>
      </c>
      <c r="C7053" s="91">
        <f t="shared" si="220"/>
        <v>41933.625</v>
      </c>
      <c r="D7053" s="91">
        <f t="shared" si="221"/>
        <v>41933.583333333336</v>
      </c>
      <c r="E7053" s="88" t="s">
        <v>142</v>
      </c>
      <c r="F7053" s="88">
        <v>7.2593699999999997</v>
      </c>
      <c r="G7053" s="88">
        <v>3.7575799999999999</v>
      </c>
      <c r="H7053" s="88">
        <v>3.41812</v>
      </c>
      <c r="I7053" s="88">
        <v>26.342300000000002</v>
      </c>
      <c r="J7053" s="88">
        <v>11.807779999999999</v>
      </c>
    </row>
    <row r="7054" spans="1:10">
      <c r="A7054" s="89">
        <v>41933</v>
      </c>
      <c r="B7054" s="90">
        <v>0.66666666666666663</v>
      </c>
      <c r="C7054" s="91">
        <f t="shared" si="220"/>
        <v>41933.666666666664</v>
      </c>
      <c r="D7054" s="91">
        <f t="shared" si="221"/>
        <v>41933.625</v>
      </c>
      <c r="E7054" s="88" t="s">
        <v>142</v>
      </c>
      <c r="F7054" s="88">
        <v>9.1632700000000007</v>
      </c>
      <c r="G7054" s="88">
        <v>2.9457300000000002</v>
      </c>
      <c r="H7054" s="88">
        <v>4.7769500000000003</v>
      </c>
      <c r="I7054" s="88">
        <v>25.605509999999999</v>
      </c>
      <c r="J7054" s="88">
        <v>11.999029999999999</v>
      </c>
    </row>
    <row r="7055" spans="1:10">
      <c r="A7055" s="89">
        <v>41933</v>
      </c>
      <c r="B7055" s="90">
        <v>0.70833333333333337</v>
      </c>
      <c r="C7055" s="91">
        <f t="shared" si="220"/>
        <v>41933.708333333336</v>
      </c>
      <c r="D7055" s="91">
        <f t="shared" si="221"/>
        <v>41933.666666666672</v>
      </c>
      <c r="E7055" s="88" t="s">
        <v>142</v>
      </c>
      <c r="F7055" s="88">
        <v>10.140079999999999</v>
      </c>
      <c r="G7055" s="88">
        <v>3.30002</v>
      </c>
      <c r="H7055" s="88">
        <v>6.4035299999999999</v>
      </c>
      <c r="I7055" s="88">
        <v>27.21583</v>
      </c>
      <c r="J7055" s="88">
        <v>4.6402000000000001</v>
      </c>
    </row>
    <row r="7056" spans="1:10">
      <c r="A7056" s="89">
        <v>41933</v>
      </c>
      <c r="B7056" s="90">
        <v>0.75</v>
      </c>
      <c r="C7056" s="91">
        <f t="shared" si="220"/>
        <v>41933.75</v>
      </c>
      <c r="D7056" s="91">
        <f t="shared" si="221"/>
        <v>41933.708333333336</v>
      </c>
      <c r="E7056" s="88" t="s">
        <v>142</v>
      </c>
      <c r="F7056" s="88">
        <v>10.20032</v>
      </c>
      <c r="G7056" s="88">
        <v>3.3487900000000002</v>
      </c>
      <c r="H7056" s="88">
        <v>5.1704400000000001</v>
      </c>
      <c r="I7056" s="88">
        <v>24.479520000000001</v>
      </c>
      <c r="J7056" s="88">
        <v>4.8945699999999999</v>
      </c>
    </row>
    <row r="7057" spans="1:10">
      <c r="A7057" s="89">
        <v>41933</v>
      </c>
      <c r="B7057" s="90">
        <v>0.79166666666666663</v>
      </c>
      <c r="C7057" s="91">
        <f t="shared" si="220"/>
        <v>41933.791666666664</v>
      </c>
      <c r="D7057" s="91">
        <f t="shared" si="221"/>
        <v>41933.75</v>
      </c>
      <c r="E7057" s="88" t="s">
        <v>142</v>
      </c>
      <c r="F7057" s="88">
        <v>9.2134699999999992</v>
      </c>
      <c r="G7057" s="88">
        <v>3.0968200000000001</v>
      </c>
      <c r="H7057" s="88">
        <v>6.6038600000000001</v>
      </c>
      <c r="I7057" s="88">
        <v>23.781459999999999</v>
      </c>
      <c r="J7057" s="88">
        <v>4.6282500000000004</v>
      </c>
    </row>
    <row r="7058" spans="1:10">
      <c r="A7058" s="89">
        <v>41933</v>
      </c>
      <c r="B7058" s="90">
        <v>0.83333333333333337</v>
      </c>
      <c r="C7058" s="91">
        <f t="shared" si="220"/>
        <v>41933.833333333336</v>
      </c>
      <c r="D7058" s="91">
        <f t="shared" si="221"/>
        <v>41933.791666666672</v>
      </c>
      <c r="E7058" s="88" t="s">
        <v>142</v>
      </c>
      <c r="F7058" s="88">
        <v>5.7924800000000003</v>
      </c>
      <c r="G7058" s="88">
        <v>1.6767799999999999</v>
      </c>
      <c r="H7058" s="88">
        <v>4.8328899999999999</v>
      </c>
      <c r="I7058" s="88">
        <v>20.863939999999999</v>
      </c>
      <c r="J7058" s="88">
        <v>5.9736900000000004</v>
      </c>
    </row>
    <row r="7059" spans="1:10">
      <c r="A7059" s="89">
        <v>41933</v>
      </c>
      <c r="B7059" s="90">
        <v>0.875</v>
      </c>
      <c r="C7059" s="91">
        <f t="shared" si="220"/>
        <v>41933.875</v>
      </c>
      <c r="D7059" s="91">
        <f t="shared" si="221"/>
        <v>41933.833333333336</v>
      </c>
      <c r="E7059" s="88" t="s">
        <v>142</v>
      </c>
      <c r="F7059" s="88">
        <v>5.85799</v>
      </c>
      <c r="G7059" s="88">
        <v>1.67631</v>
      </c>
      <c r="H7059" s="88">
        <v>5.4453699999999996</v>
      </c>
      <c r="I7059" s="88">
        <v>21.35737</v>
      </c>
      <c r="J7059" s="88">
        <v>6.6344599999999998</v>
      </c>
    </row>
    <row r="7060" spans="1:10">
      <c r="A7060" s="89">
        <v>41933</v>
      </c>
      <c r="B7060" s="90">
        <v>0.91666666666666663</v>
      </c>
      <c r="C7060" s="91">
        <f t="shared" si="220"/>
        <v>41933.916666666664</v>
      </c>
      <c r="D7060" s="91">
        <f t="shared" si="221"/>
        <v>41933.875</v>
      </c>
      <c r="E7060" s="88" t="s">
        <v>142</v>
      </c>
      <c r="F7060" s="88">
        <v>5.8680300000000001</v>
      </c>
      <c r="G7060" s="88">
        <v>1.5257000000000001</v>
      </c>
      <c r="H7060" s="88">
        <v>6.6722299999999999</v>
      </c>
      <c r="I7060" s="88">
        <v>29.81683</v>
      </c>
      <c r="J7060" s="88">
        <v>6.9495500000000003</v>
      </c>
    </row>
    <row r="7061" spans="1:10">
      <c r="A7061" s="89">
        <v>41933</v>
      </c>
      <c r="B7061" s="90">
        <v>0.95833333333333337</v>
      </c>
      <c r="C7061" s="91">
        <f t="shared" si="220"/>
        <v>41933.958333333336</v>
      </c>
      <c r="D7061" s="91">
        <f t="shared" si="221"/>
        <v>41933.916666666672</v>
      </c>
      <c r="E7061" s="88" t="s">
        <v>142</v>
      </c>
      <c r="F7061" s="88">
        <v>4.6578900000000001</v>
      </c>
      <c r="G7061" s="88">
        <v>2.4891200000000002</v>
      </c>
      <c r="H7061" s="88">
        <v>6.1979300000000004</v>
      </c>
      <c r="I7061" s="88">
        <v>20.396329999999999</v>
      </c>
      <c r="J7061" s="88">
        <v>4.0229400000000002</v>
      </c>
    </row>
    <row r="7062" spans="1:10">
      <c r="A7062" s="89">
        <v>41933</v>
      </c>
      <c r="B7062" s="92">
        <v>1</v>
      </c>
      <c r="C7062" s="91">
        <f t="shared" si="220"/>
        <v>41934</v>
      </c>
      <c r="D7062" s="91">
        <f t="shared" si="221"/>
        <v>41933.958333333336</v>
      </c>
      <c r="E7062" s="88" t="s">
        <v>142</v>
      </c>
      <c r="F7062" s="88">
        <v>2.3480699999999999</v>
      </c>
      <c r="G7062" s="88">
        <v>2.0320299999999998</v>
      </c>
      <c r="H7062" s="88">
        <v>4.9729799999999997</v>
      </c>
      <c r="I7062" s="88">
        <v>14.161110000000001</v>
      </c>
      <c r="J7062" s="88">
        <v>1.12551</v>
      </c>
    </row>
    <row r="7063" spans="1:10">
      <c r="A7063" s="89">
        <v>41934</v>
      </c>
      <c r="B7063" s="90">
        <v>4.1666666666666664E-2</v>
      </c>
      <c r="C7063" s="91">
        <f t="shared" si="220"/>
        <v>41934.041666666664</v>
      </c>
      <c r="D7063" s="91">
        <f t="shared" si="221"/>
        <v>41934</v>
      </c>
      <c r="E7063" s="88" t="s">
        <v>142</v>
      </c>
      <c r="F7063" s="88">
        <v>4.5549400000000002</v>
      </c>
      <c r="G7063" s="88">
        <v>3.59104</v>
      </c>
      <c r="H7063" s="88">
        <v>6.8295399999999997</v>
      </c>
      <c r="I7063" s="88">
        <v>13.65461</v>
      </c>
      <c r="J7063" s="88">
        <v>2.8692299999999999</v>
      </c>
    </row>
    <row r="7064" spans="1:10">
      <c r="A7064" s="89">
        <v>41934</v>
      </c>
      <c r="B7064" s="90">
        <v>8.3333333333333329E-2</v>
      </c>
      <c r="C7064" s="91">
        <f t="shared" si="220"/>
        <v>41934.083333333336</v>
      </c>
      <c r="D7064" s="91">
        <f t="shared" si="221"/>
        <v>41934.041666666672</v>
      </c>
      <c r="E7064" s="88" t="s">
        <v>142</v>
      </c>
      <c r="F7064" s="88">
        <v>8.3547600000000006</v>
      </c>
      <c r="G7064" s="88">
        <v>2.0361799999999999</v>
      </c>
      <c r="I7064" s="88">
        <v>17.72888</v>
      </c>
      <c r="J7064" s="88">
        <v>2.32321</v>
      </c>
    </row>
    <row r="7065" spans="1:10">
      <c r="A7065" s="89">
        <v>41934</v>
      </c>
      <c r="B7065" s="90">
        <v>0.125</v>
      </c>
      <c r="C7065" s="91">
        <f t="shared" si="220"/>
        <v>41934.125</v>
      </c>
      <c r="D7065" s="91">
        <f t="shared" si="221"/>
        <v>41934.083333333336</v>
      </c>
      <c r="E7065" s="88" t="s">
        <v>142</v>
      </c>
      <c r="F7065" s="88">
        <v>4.1816800000000001</v>
      </c>
      <c r="G7065" s="88">
        <v>2.03538</v>
      </c>
      <c r="H7065" s="88">
        <v>6.5594000000000001</v>
      </c>
      <c r="I7065" s="88">
        <v>13.834070000000001</v>
      </c>
      <c r="J7065" s="88">
        <v>2.4986799999999998</v>
      </c>
    </row>
    <row r="7066" spans="1:10">
      <c r="A7066" s="89">
        <v>41934</v>
      </c>
      <c r="B7066" s="90">
        <v>0.16666666666666666</v>
      </c>
      <c r="C7066" s="91">
        <f t="shared" si="220"/>
        <v>41934.166666666664</v>
      </c>
      <c r="D7066" s="91">
        <f t="shared" si="221"/>
        <v>41934.125</v>
      </c>
      <c r="E7066" s="88" t="s">
        <v>142</v>
      </c>
      <c r="F7066" s="88">
        <v>5.3492600000000001</v>
      </c>
      <c r="G7066" s="88">
        <v>2.2376299999999998</v>
      </c>
      <c r="H7066" s="88">
        <v>8.1281300000000005</v>
      </c>
      <c r="I7066" s="88">
        <v>13.9885</v>
      </c>
      <c r="J7066" s="88">
        <v>8.7544699999999995</v>
      </c>
    </row>
    <row r="7067" spans="1:10">
      <c r="A7067" s="89">
        <v>41934</v>
      </c>
      <c r="B7067" s="90">
        <v>0.20833333333333334</v>
      </c>
      <c r="C7067" s="91">
        <f t="shared" si="220"/>
        <v>41934.208333333336</v>
      </c>
      <c r="D7067" s="91">
        <f t="shared" si="221"/>
        <v>41934.166666666672</v>
      </c>
      <c r="E7067" s="88" t="s">
        <v>142</v>
      </c>
      <c r="F7067" s="88">
        <v>9.6729500000000002</v>
      </c>
      <c r="G7067" s="88">
        <v>2.34138</v>
      </c>
      <c r="H7067" s="88">
        <v>9.4902999999999995</v>
      </c>
      <c r="I7067" s="88">
        <v>20.719550000000002</v>
      </c>
      <c r="J7067" s="88">
        <v>10.961970000000001</v>
      </c>
    </row>
    <row r="7068" spans="1:10">
      <c r="A7068" s="89">
        <v>41934</v>
      </c>
      <c r="B7068" s="90">
        <v>0.25</v>
      </c>
      <c r="C7068" s="91">
        <f t="shared" si="220"/>
        <v>41934.25</v>
      </c>
      <c r="D7068" s="91">
        <f t="shared" si="221"/>
        <v>41934.208333333336</v>
      </c>
      <c r="E7068" s="88" t="s">
        <v>142</v>
      </c>
      <c r="F7068" s="88">
        <v>11.609830000000001</v>
      </c>
      <c r="G7068" s="88">
        <v>3.4052099999999998</v>
      </c>
      <c r="H7068" s="88">
        <v>9.8336000000000006</v>
      </c>
      <c r="I7068" s="88">
        <v>46.956659999999999</v>
      </c>
      <c r="J7068" s="88">
        <v>14.4628</v>
      </c>
    </row>
    <row r="7069" spans="1:10">
      <c r="A7069" s="89">
        <v>41934</v>
      </c>
      <c r="B7069" s="90">
        <v>0.29166666666666669</v>
      </c>
      <c r="C7069" s="91">
        <f t="shared" si="220"/>
        <v>41934.291666666664</v>
      </c>
      <c r="D7069" s="91">
        <f t="shared" si="221"/>
        <v>41934.25</v>
      </c>
      <c r="E7069" s="88" t="s">
        <v>142</v>
      </c>
      <c r="F7069" s="88">
        <v>16.753499999999999</v>
      </c>
      <c r="G7069" s="88">
        <v>4.7755099999999997</v>
      </c>
      <c r="H7069" s="88">
        <v>13.592140000000001</v>
      </c>
      <c r="I7069" s="88">
        <v>56.041510000000002</v>
      </c>
      <c r="J7069" s="88">
        <v>11.34352</v>
      </c>
    </row>
    <row r="7070" spans="1:10">
      <c r="A7070" s="89">
        <v>41934</v>
      </c>
      <c r="B7070" s="90">
        <v>0.33333333333333331</v>
      </c>
      <c r="C7070" s="91">
        <f t="shared" si="220"/>
        <v>41934.333333333336</v>
      </c>
      <c r="D7070" s="91">
        <f t="shared" si="221"/>
        <v>41934.291666666672</v>
      </c>
      <c r="E7070" s="88" t="s">
        <v>142</v>
      </c>
      <c r="F7070" s="88">
        <v>21.69014</v>
      </c>
      <c r="G7070" s="88">
        <v>6.1458199999999996</v>
      </c>
      <c r="H7070" s="88">
        <v>21.433389999999999</v>
      </c>
      <c r="I7070" s="88">
        <v>60.69988</v>
      </c>
      <c r="J7070" s="88">
        <v>6.3710199999999997</v>
      </c>
    </row>
    <row r="7071" spans="1:10">
      <c r="A7071" s="89">
        <v>41934</v>
      </c>
      <c r="B7071" s="90">
        <v>0.375</v>
      </c>
      <c r="C7071" s="91">
        <f t="shared" si="220"/>
        <v>41934.375</v>
      </c>
      <c r="D7071" s="91">
        <f t="shared" si="221"/>
        <v>41934.333333333336</v>
      </c>
      <c r="E7071" s="88" t="s">
        <v>142</v>
      </c>
      <c r="F7071" s="88">
        <v>21.626069999999999</v>
      </c>
      <c r="G7071" s="88">
        <v>6.5025000000000004</v>
      </c>
      <c r="H7071" s="88">
        <v>27.923929999999999</v>
      </c>
      <c r="I7071" s="88">
        <v>54.033859999999997</v>
      </c>
      <c r="J7071" s="88">
        <v>7.0016600000000002</v>
      </c>
    </row>
    <row r="7072" spans="1:10">
      <c r="A7072" s="89">
        <v>41934</v>
      </c>
      <c r="B7072" s="90">
        <v>0.41666666666666669</v>
      </c>
      <c r="C7072" s="91">
        <f t="shared" si="220"/>
        <v>41934.416666666664</v>
      </c>
      <c r="D7072" s="91">
        <f t="shared" si="221"/>
        <v>41934.375</v>
      </c>
      <c r="E7072" s="88" t="s">
        <v>142</v>
      </c>
      <c r="F7072" s="88">
        <v>30.96529</v>
      </c>
      <c r="G7072" s="88">
        <v>6.80802</v>
      </c>
      <c r="H7072" s="88">
        <v>25.099170000000001</v>
      </c>
      <c r="I7072" s="88">
        <v>41.069499999999998</v>
      </c>
      <c r="J7072" s="88">
        <v>7.4554</v>
      </c>
    </row>
    <row r="7073" spans="1:10">
      <c r="A7073" s="89">
        <v>41934</v>
      </c>
      <c r="B7073" s="90">
        <v>0.45833333333333331</v>
      </c>
      <c r="C7073" s="91">
        <f t="shared" si="220"/>
        <v>41934.458333333336</v>
      </c>
      <c r="D7073" s="91">
        <f t="shared" si="221"/>
        <v>41934.416666666672</v>
      </c>
      <c r="E7073" s="88" t="s">
        <v>142</v>
      </c>
      <c r="F7073" s="88">
        <v>34.73339</v>
      </c>
      <c r="G7073" s="88">
        <v>5.0824699999999998</v>
      </c>
      <c r="H7073" s="88">
        <v>29.399909999999998</v>
      </c>
      <c r="I7073" s="88">
        <v>33.371690000000001</v>
      </c>
      <c r="J7073" s="88">
        <v>9.3439999999999994</v>
      </c>
    </row>
    <row r="7074" spans="1:10">
      <c r="A7074" s="89">
        <v>41934</v>
      </c>
      <c r="B7074" s="90">
        <v>0.5</v>
      </c>
      <c r="C7074" s="91">
        <f t="shared" si="220"/>
        <v>41934.5</v>
      </c>
      <c r="D7074" s="91">
        <f t="shared" si="221"/>
        <v>41934.458333333336</v>
      </c>
      <c r="E7074" s="88" t="s">
        <v>142</v>
      </c>
      <c r="F7074" s="88">
        <v>28.416879999999999</v>
      </c>
      <c r="G7074" s="88">
        <v>6.3494999999999999</v>
      </c>
      <c r="H7074" s="88">
        <v>23.963629999999998</v>
      </c>
      <c r="I7074" s="88">
        <v>28.051590000000001</v>
      </c>
      <c r="J7074" s="88">
        <v>8.3275000000000006</v>
      </c>
    </row>
    <row r="7075" spans="1:10">
      <c r="A7075" s="89">
        <v>41934</v>
      </c>
      <c r="B7075" s="90">
        <v>0.54166666666666663</v>
      </c>
      <c r="C7075" s="91">
        <f t="shared" si="220"/>
        <v>41934.541666666664</v>
      </c>
      <c r="D7075" s="91">
        <f t="shared" si="221"/>
        <v>41934.5</v>
      </c>
      <c r="E7075" s="88" t="s">
        <v>142</v>
      </c>
      <c r="F7075" s="88">
        <v>34.238050000000001</v>
      </c>
      <c r="G7075" s="88">
        <v>8.9897100000000005</v>
      </c>
      <c r="H7075" s="88">
        <v>16.90315</v>
      </c>
      <c r="I7075" s="88">
        <v>29.535219999999999</v>
      </c>
      <c r="J7075" s="88">
        <v>15.203900000000001</v>
      </c>
    </row>
    <row r="7076" spans="1:10">
      <c r="A7076" s="89">
        <v>41934</v>
      </c>
      <c r="B7076" s="90">
        <v>0.58333333333333337</v>
      </c>
      <c r="C7076" s="91">
        <f t="shared" si="220"/>
        <v>41934.583333333336</v>
      </c>
      <c r="D7076" s="91">
        <f t="shared" si="221"/>
        <v>41934.541666666672</v>
      </c>
      <c r="E7076" s="88" t="s">
        <v>142</v>
      </c>
      <c r="F7076" s="88">
        <v>35.793390000000002</v>
      </c>
      <c r="G7076" s="88">
        <v>9.3946799999999993</v>
      </c>
      <c r="H7076" s="88">
        <v>8.2992899999999992</v>
      </c>
      <c r="I7076" s="88">
        <v>37.712110000000003</v>
      </c>
      <c r="J7076" s="88">
        <v>19.52854</v>
      </c>
    </row>
    <row r="7077" spans="1:10">
      <c r="A7077" s="89">
        <v>41934</v>
      </c>
      <c r="B7077" s="90">
        <v>0.625</v>
      </c>
      <c r="C7077" s="91">
        <f t="shared" si="220"/>
        <v>41934.625</v>
      </c>
      <c r="D7077" s="91">
        <f t="shared" si="221"/>
        <v>41934.583333333336</v>
      </c>
      <c r="E7077" s="88" t="s">
        <v>142</v>
      </c>
      <c r="F7077" s="88">
        <v>30.24475</v>
      </c>
      <c r="G7077" s="88">
        <v>8.5832999999999995</v>
      </c>
      <c r="H7077" s="88">
        <v>13.4291</v>
      </c>
      <c r="I7077" s="88">
        <v>51.350149999999999</v>
      </c>
      <c r="J7077" s="88">
        <v>20.92897</v>
      </c>
    </row>
    <row r="7078" spans="1:10">
      <c r="A7078" s="89">
        <v>41934</v>
      </c>
      <c r="B7078" s="90">
        <v>0.66666666666666663</v>
      </c>
      <c r="C7078" s="91">
        <f t="shared" si="220"/>
        <v>41934.666666666664</v>
      </c>
      <c r="D7078" s="91">
        <f t="shared" si="221"/>
        <v>41934.625</v>
      </c>
      <c r="E7078" s="88" t="s">
        <v>142</v>
      </c>
      <c r="F7078" s="88">
        <v>26.851019999999998</v>
      </c>
      <c r="G7078" s="88">
        <v>6.6526300000000003</v>
      </c>
      <c r="H7078" s="88">
        <v>18.690380000000001</v>
      </c>
      <c r="I7078" s="88">
        <v>51.685789999999997</v>
      </c>
      <c r="J7078" s="88">
        <v>25.779540000000001</v>
      </c>
    </row>
    <row r="7079" spans="1:10">
      <c r="A7079" s="89">
        <v>41934</v>
      </c>
      <c r="B7079" s="90">
        <v>0.70833333333333337</v>
      </c>
      <c r="C7079" s="91">
        <f t="shared" si="220"/>
        <v>41934.708333333336</v>
      </c>
      <c r="D7079" s="91">
        <f t="shared" si="221"/>
        <v>41934.666666666672</v>
      </c>
      <c r="E7079" s="88" t="s">
        <v>142</v>
      </c>
      <c r="F7079" s="88">
        <v>30.407789999999999</v>
      </c>
      <c r="G7079" s="88">
        <v>6.2476599999999998</v>
      </c>
      <c r="H7079" s="88">
        <v>18.594280000000001</v>
      </c>
      <c r="I7079" s="88">
        <v>47.390320000000003</v>
      </c>
      <c r="J7079" s="88">
        <v>20.24333</v>
      </c>
    </row>
    <row r="7080" spans="1:10">
      <c r="A7080" s="89">
        <v>41934</v>
      </c>
      <c r="B7080" s="90">
        <v>0.75</v>
      </c>
      <c r="C7080" s="91">
        <f t="shared" si="220"/>
        <v>41934.75</v>
      </c>
      <c r="D7080" s="91">
        <f t="shared" si="221"/>
        <v>41934.708333333336</v>
      </c>
      <c r="E7080" s="88" t="s">
        <v>142</v>
      </c>
      <c r="F7080" s="88">
        <v>29.91628</v>
      </c>
      <c r="G7080" s="88">
        <v>5.1838300000000004</v>
      </c>
      <c r="H7080" s="88">
        <v>18.362390000000001</v>
      </c>
      <c r="I7080" s="88">
        <v>51.961669999999998</v>
      </c>
      <c r="J7080" s="88">
        <v>15.88475</v>
      </c>
    </row>
    <row r="7081" spans="1:10">
      <c r="A7081" s="89">
        <v>41934</v>
      </c>
      <c r="B7081" s="90">
        <v>0.79166666666666663</v>
      </c>
      <c r="C7081" s="91">
        <f t="shared" si="220"/>
        <v>41934.791666666664</v>
      </c>
      <c r="D7081" s="91">
        <f t="shared" si="221"/>
        <v>41934.75</v>
      </c>
      <c r="E7081" s="88" t="s">
        <v>142</v>
      </c>
      <c r="F7081" s="88">
        <v>17.13552</v>
      </c>
      <c r="G7081" s="88">
        <v>4.3676700000000004</v>
      </c>
      <c r="H7081" s="88">
        <v>15.841240000000001</v>
      </c>
      <c r="I7081" s="88">
        <v>53.139290000000003</v>
      </c>
      <c r="J7081" s="88">
        <v>16.96866</v>
      </c>
    </row>
    <row r="7082" spans="1:10">
      <c r="A7082" s="89">
        <v>41934</v>
      </c>
      <c r="B7082" s="90">
        <v>0.83333333333333337</v>
      </c>
      <c r="C7082" s="91">
        <f t="shared" si="220"/>
        <v>41934.833333333336</v>
      </c>
      <c r="D7082" s="91">
        <f t="shared" si="221"/>
        <v>41934.791666666672</v>
      </c>
      <c r="E7082" s="88" t="s">
        <v>142</v>
      </c>
      <c r="F7082" s="88">
        <v>12.15681</v>
      </c>
      <c r="G7082" s="88">
        <v>2.6937600000000002</v>
      </c>
      <c r="H7082" s="88">
        <v>11.402799999999999</v>
      </c>
      <c r="I7082" s="88">
        <v>49.984139999999996</v>
      </c>
      <c r="J7082" s="88">
        <v>17.096319999999999</v>
      </c>
    </row>
    <row r="7083" spans="1:10">
      <c r="A7083" s="89">
        <v>41934</v>
      </c>
      <c r="B7083" s="90">
        <v>0.875</v>
      </c>
      <c r="C7083" s="91">
        <f t="shared" si="220"/>
        <v>41934.875</v>
      </c>
      <c r="D7083" s="91">
        <f t="shared" si="221"/>
        <v>41934.833333333336</v>
      </c>
      <c r="E7083" s="88" t="s">
        <v>142</v>
      </c>
      <c r="F7083" s="88">
        <v>15.723140000000001</v>
      </c>
      <c r="G7083" s="88">
        <v>2.4379599999999999</v>
      </c>
      <c r="H7083" s="88">
        <v>11.062379999999999</v>
      </c>
      <c r="I7083" s="88">
        <v>40.555520000000001</v>
      </c>
      <c r="J7083" s="88">
        <v>13.22303</v>
      </c>
    </row>
    <row r="7084" spans="1:10">
      <c r="A7084" s="89">
        <v>41934</v>
      </c>
      <c r="B7084" s="90">
        <v>0.91666666666666663</v>
      </c>
      <c r="C7084" s="91">
        <f t="shared" si="220"/>
        <v>41934.916666666664</v>
      </c>
      <c r="D7084" s="91">
        <f t="shared" si="221"/>
        <v>41934.875</v>
      </c>
      <c r="E7084" s="88" t="s">
        <v>142</v>
      </c>
      <c r="F7084" s="88">
        <v>5.8699399999999997</v>
      </c>
      <c r="G7084" s="88">
        <v>2.8959999999999999</v>
      </c>
      <c r="H7084" s="88">
        <v>12.56321</v>
      </c>
      <c r="I7084" s="88">
        <v>34.515369999999997</v>
      </c>
      <c r="J7084" s="88">
        <v>11.398020000000001</v>
      </c>
    </row>
    <row r="7085" spans="1:10">
      <c r="A7085" s="89">
        <v>41934</v>
      </c>
      <c r="B7085" s="90">
        <v>0.95833333333333337</v>
      </c>
      <c r="C7085" s="91">
        <f t="shared" si="220"/>
        <v>41934.958333333336</v>
      </c>
      <c r="D7085" s="91">
        <f t="shared" si="221"/>
        <v>41934.916666666672</v>
      </c>
      <c r="E7085" s="88" t="s">
        <v>142</v>
      </c>
      <c r="F7085" s="88">
        <v>8.0325000000000006</v>
      </c>
      <c r="G7085" s="88">
        <v>1.7786299999999999</v>
      </c>
      <c r="H7085" s="88">
        <v>11.334910000000001</v>
      </c>
      <c r="I7085" s="88">
        <v>32.45082</v>
      </c>
      <c r="J7085" s="88">
        <v>9.7451399999999992</v>
      </c>
    </row>
    <row r="7086" spans="1:10">
      <c r="A7086" s="89">
        <v>41934</v>
      </c>
      <c r="B7086" s="92">
        <v>1</v>
      </c>
      <c r="C7086" s="91">
        <f t="shared" si="220"/>
        <v>41935</v>
      </c>
      <c r="D7086" s="91">
        <f t="shared" si="221"/>
        <v>41934.958333333336</v>
      </c>
      <c r="E7086" s="88" t="s">
        <v>142</v>
      </c>
      <c r="F7086" s="88">
        <v>5.6710399999999996</v>
      </c>
      <c r="G7086" s="88">
        <v>2.1845500000000002</v>
      </c>
      <c r="H7086" s="88">
        <v>8.8782999999999994</v>
      </c>
      <c r="I7086" s="88">
        <v>26.18356</v>
      </c>
      <c r="J7086" s="88">
        <v>7.1144999999999996</v>
      </c>
    </row>
    <row r="7087" spans="1:10">
      <c r="A7087" s="89">
        <v>41935</v>
      </c>
      <c r="B7087" s="90">
        <v>4.1666666666666664E-2</v>
      </c>
      <c r="C7087" s="91">
        <f t="shared" si="220"/>
        <v>41935.041666666664</v>
      </c>
      <c r="D7087" s="91">
        <f t="shared" si="221"/>
        <v>41935</v>
      </c>
      <c r="E7087" s="88" t="s">
        <v>142</v>
      </c>
      <c r="F7087" s="88">
        <v>2.5812400000000002</v>
      </c>
      <c r="G7087" s="88">
        <v>2.0329899999999999</v>
      </c>
      <c r="H7087" s="88">
        <v>7.21523</v>
      </c>
      <c r="I7087" s="88">
        <v>20.56129</v>
      </c>
      <c r="J7087" s="88">
        <v>8.4309399999999997</v>
      </c>
    </row>
    <row r="7088" spans="1:10">
      <c r="A7088" s="89">
        <v>41935</v>
      </c>
      <c r="B7088" s="90">
        <v>8.3333333333333329E-2</v>
      </c>
      <c r="C7088" s="91">
        <f t="shared" si="220"/>
        <v>41935.083333333336</v>
      </c>
      <c r="D7088" s="91">
        <f t="shared" si="221"/>
        <v>41935.041666666672</v>
      </c>
      <c r="E7088" s="88" t="s">
        <v>142</v>
      </c>
      <c r="F7088" s="88">
        <v>8.2266200000000005</v>
      </c>
      <c r="G7088" s="88">
        <v>1.9654100000000001</v>
      </c>
      <c r="I7088" s="88">
        <v>24.221810000000001</v>
      </c>
      <c r="J7088" s="88">
        <v>11.568709999999999</v>
      </c>
    </row>
    <row r="7089" spans="1:10">
      <c r="A7089" s="89">
        <v>41935</v>
      </c>
      <c r="B7089" s="90">
        <v>0.125</v>
      </c>
      <c r="C7089" s="91">
        <f t="shared" si="220"/>
        <v>41935.125</v>
      </c>
      <c r="D7089" s="91">
        <f t="shared" si="221"/>
        <v>41935.083333333336</v>
      </c>
      <c r="E7089" s="88" t="s">
        <v>142</v>
      </c>
      <c r="F7089" s="88">
        <v>3.21061</v>
      </c>
      <c r="G7089" s="88">
        <v>2.2347600000000001</v>
      </c>
      <c r="H7089" s="88">
        <v>6.78125</v>
      </c>
      <c r="I7089" s="88">
        <v>16.677959999999999</v>
      </c>
      <c r="J7089" s="88">
        <v>8.9538499999999992</v>
      </c>
    </row>
    <row r="7090" spans="1:10">
      <c r="A7090" s="89">
        <v>41935</v>
      </c>
      <c r="B7090" s="90">
        <v>0.16666666666666666</v>
      </c>
      <c r="C7090" s="91">
        <f t="shared" si="220"/>
        <v>41935.166666666664</v>
      </c>
      <c r="D7090" s="91">
        <f t="shared" si="221"/>
        <v>41935.125</v>
      </c>
      <c r="E7090" s="88" t="s">
        <v>142</v>
      </c>
      <c r="F7090" s="88">
        <v>3.70451</v>
      </c>
      <c r="G7090" s="88">
        <v>1.87999</v>
      </c>
      <c r="H7090" s="88">
        <v>5.0026200000000003</v>
      </c>
      <c r="I7090" s="88">
        <v>13.85272</v>
      </c>
      <c r="J7090" s="88">
        <v>8.8395799999999998</v>
      </c>
    </row>
    <row r="7091" spans="1:10">
      <c r="A7091" s="89">
        <v>41935</v>
      </c>
      <c r="B7091" s="90">
        <v>0.20833333333333334</v>
      </c>
      <c r="C7091" s="91">
        <f t="shared" si="220"/>
        <v>41935.208333333336</v>
      </c>
      <c r="D7091" s="91">
        <f t="shared" si="221"/>
        <v>41935.166666666672</v>
      </c>
      <c r="E7091" s="88" t="s">
        <v>142</v>
      </c>
      <c r="F7091" s="88">
        <v>6.3169899999999997</v>
      </c>
      <c r="G7091" s="88">
        <v>1.67822</v>
      </c>
      <c r="H7091" s="88">
        <v>3.4965299999999999</v>
      </c>
      <c r="I7091" s="88">
        <v>18.54599</v>
      </c>
      <c r="J7091" s="88">
        <v>14.86013</v>
      </c>
    </row>
    <row r="7092" spans="1:10">
      <c r="A7092" s="89">
        <v>41935</v>
      </c>
      <c r="B7092" s="90">
        <v>0.25</v>
      </c>
      <c r="C7092" s="91">
        <f t="shared" si="220"/>
        <v>41935.25</v>
      </c>
      <c r="D7092" s="91">
        <f t="shared" si="221"/>
        <v>41935.208333333336</v>
      </c>
      <c r="E7092" s="88" t="s">
        <v>142</v>
      </c>
      <c r="F7092" s="88">
        <v>12.54743</v>
      </c>
      <c r="G7092" s="88">
        <v>1.5773299999999999</v>
      </c>
      <c r="H7092" s="88">
        <v>5.0729100000000003</v>
      </c>
      <c r="I7092" s="88">
        <v>28.740570000000002</v>
      </c>
      <c r="J7092" s="88">
        <v>17.88618</v>
      </c>
    </row>
    <row r="7093" spans="1:10">
      <c r="A7093" s="89">
        <v>41935</v>
      </c>
      <c r="B7093" s="90">
        <v>0.29166666666666669</v>
      </c>
      <c r="C7093" s="91">
        <f t="shared" si="220"/>
        <v>41935.291666666664</v>
      </c>
      <c r="D7093" s="91">
        <f t="shared" si="221"/>
        <v>41935.25</v>
      </c>
      <c r="E7093" s="88" t="s">
        <v>142</v>
      </c>
      <c r="F7093" s="88">
        <v>16.884509999999999</v>
      </c>
      <c r="G7093" s="88">
        <v>1.5257000000000001</v>
      </c>
      <c r="H7093" s="88">
        <v>6.30647</v>
      </c>
      <c r="I7093" s="88">
        <v>46.108460000000001</v>
      </c>
      <c r="J7093" s="88">
        <v>20.750150000000001</v>
      </c>
    </row>
    <row r="7094" spans="1:10">
      <c r="A7094" s="89">
        <v>41935</v>
      </c>
      <c r="B7094" s="90">
        <v>0.33333333333333331</v>
      </c>
      <c r="C7094" s="91">
        <f t="shared" si="220"/>
        <v>41935.333333333336</v>
      </c>
      <c r="D7094" s="91">
        <f t="shared" si="221"/>
        <v>41935.291666666672</v>
      </c>
      <c r="E7094" s="88" t="s">
        <v>142</v>
      </c>
      <c r="F7094" s="88">
        <v>31.497440000000001</v>
      </c>
      <c r="G7094" s="88">
        <v>2.1859899999999999</v>
      </c>
      <c r="H7094" s="88">
        <v>7.7116800000000003</v>
      </c>
      <c r="I7094" s="88">
        <v>49.877519999999997</v>
      </c>
      <c r="J7094" s="88">
        <v>12.616759999999999</v>
      </c>
    </row>
    <row r="7095" spans="1:10">
      <c r="A7095" s="89">
        <v>41935</v>
      </c>
      <c r="B7095" s="90">
        <v>0.375</v>
      </c>
      <c r="C7095" s="91">
        <f t="shared" si="220"/>
        <v>41935.375</v>
      </c>
      <c r="D7095" s="91">
        <f t="shared" si="221"/>
        <v>41935.333333333336</v>
      </c>
      <c r="E7095" s="88" t="s">
        <v>142</v>
      </c>
      <c r="F7095" s="88">
        <v>24.24428</v>
      </c>
      <c r="G7095" s="88">
        <v>1.6261000000000001</v>
      </c>
      <c r="H7095" s="88">
        <v>9.0858100000000004</v>
      </c>
      <c r="I7095" s="88">
        <v>50.58323</v>
      </c>
      <c r="J7095" s="88">
        <v>14.934710000000001</v>
      </c>
    </row>
    <row r="7096" spans="1:10">
      <c r="A7096" s="89">
        <v>41935</v>
      </c>
      <c r="B7096" s="90">
        <v>0.41666666666666669</v>
      </c>
      <c r="C7096" s="91">
        <f t="shared" si="220"/>
        <v>41935.416666666664</v>
      </c>
      <c r="D7096" s="91">
        <f t="shared" si="221"/>
        <v>41935.375</v>
      </c>
      <c r="E7096" s="88" t="s">
        <v>142</v>
      </c>
      <c r="F7096" s="88">
        <v>20.85342</v>
      </c>
      <c r="G7096" s="88">
        <v>1.6261000000000001</v>
      </c>
      <c r="H7096" s="88">
        <v>8.2868600000000008</v>
      </c>
      <c r="I7096" s="88">
        <v>44.192619999999998</v>
      </c>
      <c r="J7096" s="88">
        <v>11.094889999999999</v>
      </c>
    </row>
    <row r="7097" spans="1:10">
      <c r="A7097" s="89">
        <v>41935</v>
      </c>
      <c r="B7097" s="90">
        <v>0.45833333333333331</v>
      </c>
      <c r="C7097" s="91">
        <f t="shared" si="220"/>
        <v>41935.458333333336</v>
      </c>
      <c r="D7097" s="91">
        <f t="shared" si="221"/>
        <v>41935.416666666672</v>
      </c>
      <c r="E7097" s="88" t="s">
        <v>142</v>
      </c>
      <c r="F7097" s="88">
        <v>21.756119999999999</v>
      </c>
      <c r="G7097" s="88">
        <v>1.6261000000000001</v>
      </c>
      <c r="H7097" s="88">
        <v>8.2232699999999994</v>
      </c>
      <c r="I7097" s="88">
        <v>38.565559999999998</v>
      </c>
      <c r="J7097" s="88">
        <v>9.7102400000000006</v>
      </c>
    </row>
    <row r="7098" spans="1:10">
      <c r="A7098" s="89">
        <v>41935</v>
      </c>
      <c r="B7098" s="90">
        <v>0.5</v>
      </c>
      <c r="C7098" s="91">
        <f t="shared" si="220"/>
        <v>41935.5</v>
      </c>
      <c r="D7098" s="91">
        <f t="shared" si="221"/>
        <v>41935.458333333336</v>
      </c>
      <c r="E7098" s="88" t="s">
        <v>142</v>
      </c>
      <c r="F7098" s="88">
        <v>14.69613</v>
      </c>
      <c r="G7098" s="88">
        <v>2.5417100000000001</v>
      </c>
      <c r="H7098" s="88">
        <v>6.8032399999999997</v>
      </c>
      <c r="I7098" s="88">
        <v>38.758249999999997</v>
      </c>
      <c r="J7098" s="88">
        <v>10.27299</v>
      </c>
    </row>
    <row r="7099" spans="1:10">
      <c r="A7099" s="89">
        <v>41935</v>
      </c>
      <c r="B7099" s="90">
        <v>0.54166666666666663</v>
      </c>
      <c r="C7099" s="91">
        <f t="shared" si="220"/>
        <v>41935.541666666664</v>
      </c>
      <c r="D7099" s="91">
        <f t="shared" si="221"/>
        <v>41935.5</v>
      </c>
      <c r="E7099" s="88" t="s">
        <v>142</v>
      </c>
      <c r="F7099" s="88">
        <v>12.67127</v>
      </c>
      <c r="G7099" s="88">
        <v>1.9837400000000001</v>
      </c>
      <c r="H7099" s="88">
        <v>7.6490400000000003</v>
      </c>
      <c r="I7099" s="88">
        <v>33.987520000000004</v>
      </c>
      <c r="J7099" s="88">
        <v>10.89217</v>
      </c>
    </row>
    <row r="7100" spans="1:10">
      <c r="A7100" s="89">
        <v>41935</v>
      </c>
      <c r="B7100" s="90">
        <v>0.58333333333333337</v>
      </c>
      <c r="C7100" s="91">
        <f t="shared" si="220"/>
        <v>41935.583333333336</v>
      </c>
      <c r="D7100" s="91">
        <f t="shared" si="221"/>
        <v>41935.541666666672</v>
      </c>
      <c r="E7100" s="88" t="s">
        <v>142</v>
      </c>
      <c r="F7100" s="88">
        <v>18.564640000000001</v>
      </c>
      <c r="G7100" s="88">
        <v>2.28735</v>
      </c>
      <c r="H7100" s="88">
        <v>6.33277</v>
      </c>
      <c r="I7100" s="88">
        <v>34.26961</v>
      </c>
      <c r="J7100" s="88">
        <v>16.008099999999999</v>
      </c>
    </row>
    <row r="7101" spans="1:10">
      <c r="A7101" s="89">
        <v>41935</v>
      </c>
      <c r="B7101" s="90">
        <v>0.625</v>
      </c>
      <c r="C7101" s="91">
        <f t="shared" si="220"/>
        <v>41935.625</v>
      </c>
      <c r="D7101" s="91">
        <f t="shared" si="221"/>
        <v>41935.583333333336</v>
      </c>
      <c r="E7101" s="88" t="s">
        <v>142</v>
      </c>
      <c r="F7101" s="88">
        <v>20.826170000000001</v>
      </c>
      <c r="G7101" s="88">
        <v>3.9096299999999999</v>
      </c>
      <c r="H7101" s="88">
        <v>5.14893</v>
      </c>
      <c r="I7101" s="88">
        <v>38.525880000000001</v>
      </c>
      <c r="J7101" s="88">
        <v>16.3294</v>
      </c>
    </row>
    <row r="7102" spans="1:10">
      <c r="A7102" s="89">
        <v>41935</v>
      </c>
      <c r="B7102" s="90">
        <v>0.66666666666666663</v>
      </c>
      <c r="C7102" s="91">
        <f t="shared" si="220"/>
        <v>41935.666666666664</v>
      </c>
      <c r="D7102" s="91">
        <f t="shared" si="221"/>
        <v>41935.625</v>
      </c>
      <c r="E7102" s="88" t="s">
        <v>142</v>
      </c>
      <c r="F7102" s="88">
        <v>19.267959999999999</v>
      </c>
      <c r="G7102" s="88">
        <v>2.4379599999999999</v>
      </c>
      <c r="H7102" s="88">
        <v>7.4051999999999998</v>
      </c>
      <c r="I7102" s="88">
        <v>36.961930000000002</v>
      </c>
      <c r="J7102" s="88">
        <v>14.0191</v>
      </c>
    </row>
    <row r="7103" spans="1:10">
      <c r="A7103" s="89">
        <v>41935</v>
      </c>
      <c r="B7103" s="90">
        <v>0.70833333333333337</v>
      </c>
      <c r="C7103" s="91">
        <f t="shared" si="220"/>
        <v>41935.708333333336</v>
      </c>
      <c r="D7103" s="91">
        <f t="shared" si="221"/>
        <v>41935.666666666672</v>
      </c>
      <c r="E7103" s="88" t="s">
        <v>142</v>
      </c>
      <c r="F7103" s="88">
        <v>17.445350000000001</v>
      </c>
      <c r="G7103" s="88">
        <v>3.6045799999999999</v>
      </c>
      <c r="H7103" s="88">
        <v>7.8240400000000001</v>
      </c>
      <c r="I7103" s="88">
        <v>34.323639999999997</v>
      </c>
      <c r="J7103" s="88">
        <v>14.08508</v>
      </c>
    </row>
    <row r="7104" spans="1:10">
      <c r="A7104" s="89">
        <v>41935</v>
      </c>
      <c r="B7104" s="90">
        <v>0.75</v>
      </c>
      <c r="C7104" s="91">
        <f t="shared" si="220"/>
        <v>41935.75</v>
      </c>
      <c r="D7104" s="91">
        <f t="shared" si="221"/>
        <v>41935.708333333336</v>
      </c>
      <c r="E7104" s="88" t="s">
        <v>142</v>
      </c>
      <c r="F7104" s="88">
        <v>23.309550000000002</v>
      </c>
      <c r="G7104" s="88">
        <v>4.0114700000000001</v>
      </c>
      <c r="H7104" s="88">
        <v>8.3791399999999996</v>
      </c>
      <c r="I7104" s="88">
        <v>38.750120000000003</v>
      </c>
      <c r="J7104" s="88">
        <v>13.10206</v>
      </c>
    </row>
    <row r="7105" spans="1:10">
      <c r="A7105" s="89">
        <v>41935</v>
      </c>
      <c r="B7105" s="90">
        <v>0.79166666666666663</v>
      </c>
      <c r="C7105" s="91">
        <f t="shared" si="220"/>
        <v>41935.791666666664</v>
      </c>
      <c r="D7105" s="91">
        <f t="shared" si="221"/>
        <v>41935.75</v>
      </c>
      <c r="E7105" s="88" t="s">
        <v>142</v>
      </c>
      <c r="F7105" s="88">
        <v>15.2431</v>
      </c>
      <c r="G7105" s="88">
        <v>2.1338699999999999</v>
      </c>
      <c r="H7105" s="88">
        <v>6.3705400000000001</v>
      </c>
      <c r="I7105" s="88">
        <v>30.2285</v>
      </c>
      <c r="J7105" s="88">
        <v>8.0965699999999998</v>
      </c>
    </row>
    <row r="7106" spans="1:10">
      <c r="A7106" s="89">
        <v>41935</v>
      </c>
      <c r="B7106" s="90">
        <v>0.83333333333333337</v>
      </c>
      <c r="C7106" s="91">
        <f t="shared" si="220"/>
        <v>41935.833333333336</v>
      </c>
      <c r="D7106" s="91">
        <f t="shared" si="221"/>
        <v>41935.791666666672</v>
      </c>
      <c r="E7106" s="88" t="s">
        <v>142</v>
      </c>
      <c r="F7106" s="88">
        <v>9.6404300000000003</v>
      </c>
      <c r="G7106" s="88">
        <v>0.86397000000000002</v>
      </c>
      <c r="H7106" s="88">
        <v>6.43987</v>
      </c>
      <c r="I7106" s="88">
        <v>25.953099999999999</v>
      </c>
      <c r="J7106" s="88">
        <v>6.0960900000000002</v>
      </c>
    </row>
    <row r="7107" spans="1:10">
      <c r="A7107" s="89">
        <v>41935</v>
      </c>
      <c r="B7107" s="90">
        <v>0.875</v>
      </c>
      <c r="C7107" s="91">
        <f t="shared" si="220"/>
        <v>41935.875</v>
      </c>
      <c r="D7107" s="91">
        <f t="shared" si="221"/>
        <v>41935.833333333336</v>
      </c>
      <c r="E7107" s="88" t="s">
        <v>142</v>
      </c>
      <c r="F7107" s="88">
        <v>6.7692899999999998</v>
      </c>
      <c r="G7107" s="88">
        <v>0.40783999999999998</v>
      </c>
      <c r="H7107" s="88">
        <v>5.3406599999999997</v>
      </c>
      <c r="I7107" s="88">
        <v>25.4941</v>
      </c>
      <c r="J7107" s="88">
        <v>6.7114399999999996</v>
      </c>
    </row>
    <row r="7108" spans="1:10">
      <c r="A7108" s="89">
        <v>41935</v>
      </c>
      <c r="B7108" s="90">
        <v>0.91666666666666663</v>
      </c>
      <c r="C7108" s="91">
        <f t="shared" si="220"/>
        <v>41935.916666666664</v>
      </c>
      <c r="D7108" s="91">
        <f t="shared" si="221"/>
        <v>41935.875</v>
      </c>
      <c r="E7108" s="88" t="s">
        <v>142</v>
      </c>
      <c r="F7108" s="88">
        <v>4.6344700000000003</v>
      </c>
      <c r="G7108" s="88">
        <v>0.40688000000000002</v>
      </c>
      <c r="H7108" s="88">
        <v>5.7547100000000002</v>
      </c>
      <c r="I7108" s="88">
        <v>27.09965</v>
      </c>
      <c r="J7108" s="88">
        <v>5.9818199999999999</v>
      </c>
    </row>
    <row r="7109" spans="1:10">
      <c r="A7109" s="89">
        <v>41935</v>
      </c>
      <c r="B7109" s="90">
        <v>0.95833333333333337</v>
      </c>
      <c r="C7109" s="91">
        <f t="shared" si="220"/>
        <v>41935.958333333336</v>
      </c>
      <c r="D7109" s="91">
        <f t="shared" si="221"/>
        <v>41935.916666666672</v>
      </c>
      <c r="E7109" s="88" t="s">
        <v>142</v>
      </c>
      <c r="F7109" s="88">
        <v>3.6050599999999999</v>
      </c>
      <c r="G7109" s="88">
        <v>0.30552000000000001</v>
      </c>
      <c r="H7109" s="88">
        <v>3.97418</v>
      </c>
      <c r="I7109" s="88">
        <v>17.712620000000001</v>
      </c>
      <c r="J7109" s="88">
        <v>3.23834</v>
      </c>
    </row>
    <row r="7110" spans="1:10">
      <c r="A7110" s="89">
        <v>41935</v>
      </c>
      <c r="B7110" s="92">
        <v>1</v>
      </c>
      <c r="C7110" s="91">
        <f t="shared" si="220"/>
        <v>41936</v>
      </c>
      <c r="D7110" s="91">
        <f t="shared" si="221"/>
        <v>41935.958333333336</v>
      </c>
      <c r="E7110" s="88" t="s">
        <v>142</v>
      </c>
      <c r="F7110" s="88">
        <v>1.69543</v>
      </c>
      <c r="G7110" s="88">
        <v>0.45756999999999998</v>
      </c>
      <c r="H7110" s="88">
        <v>3.8995899999999999</v>
      </c>
      <c r="I7110" s="88">
        <v>15.153219999999999</v>
      </c>
      <c r="J7110" s="88">
        <v>3.2235200000000002</v>
      </c>
    </row>
    <row r="7111" spans="1:10">
      <c r="A7111" s="89">
        <v>41936</v>
      </c>
      <c r="B7111" s="90">
        <v>4.1666666666666664E-2</v>
      </c>
      <c r="C7111" s="91">
        <f t="shared" si="220"/>
        <v>41936.041666666664</v>
      </c>
      <c r="D7111" s="91">
        <f t="shared" si="221"/>
        <v>41936</v>
      </c>
      <c r="E7111" s="88" t="s">
        <v>142</v>
      </c>
      <c r="F7111" s="88">
        <v>1.46051</v>
      </c>
      <c r="G7111" s="88">
        <v>0.20719000000000001</v>
      </c>
      <c r="H7111" s="88">
        <v>3.6643500000000002</v>
      </c>
      <c r="I7111" s="88">
        <v>17.051210000000001</v>
      </c>
      <c r="J7111" s="88">
        <v>2.4217</v>
      </c>
    </row>
    <row r="7112" spans="1:10">
      <c r="A7112" s="89">
        <v>41936</v>
      </c>
      <c r="B7112" s="90">
        <v>8.3333333333333329E-2</v>
      </c>
      <c r="C7112" s="91">
        <f t="shared" ref="C7112:C7175" si="222">A7112+B7112</f>
        <v>41936.083333333336</v>
      </c>
      <c r="D7112" s="91">
        <f t="shared" ref="D7112:D7175" si="223">C7112-"01:00"</f>
        <v>41936.041666666672</v>
      </c>
      <c r="E7112" s="88" t="s">
        <v>142</v>
      </c>
      <c r="F7112" s="88">
        <v>7.1427100000000001</v>
      </c>
      <c r="G7112" s="88">
        <v>-6.3109999999999999E-2</v>
      </c>
      <c r="I7112" s="88">
        <v>18.982839999999999</v>
      </c>
      <c r="J7112" s="88">
        <v>2.7932100000000002</v>
      </c>
    </row>
    <row r="7113" spans="1:10">
      <c r="A7113" s="89">
        <v>41936</v>
      </c>
      <c r="B7113" s="90">
        <v>0.125</v>
      </c>
      <c r="C7113" s="91">
        <f t="shared" si="222"/>
        <v>41936.125</v>
      </c>
      <c r="D7113" s="91">
        <f t="shared" si="223"/>
        <v>41936.083333333336</v>
      </c>
      <c r="E7113" s="88" t="s">
        <v>142</v>
      </c>
      <c r="F7113" s="88">
        <v>1.4535</v>
      </c>
      <c r="G7113" s="88">
        <v>0.25867000000000001</v>
      </c>
      <c r="H7113" s="88">
        <v>4.4714299999999998</v>
      </c>
      <c r="I7113" s="88">
        <v>13.97368</v>
      </c>
      <c r="J7113" s="88">
        <v>5.63375</v>
      </c>
    </row>
    <row r="7114" spans="1:10">
      <c r="A7114" s="89">
        <v>41936</v>
      </c>
      <c r="B7114" s="90">
        <v>0.16666666666666666</v>
      </c>
      <c r="C7114" s="91">
        <f t="shared" si="222"/>
        <v>41936.166666666664</v>
      </c>
      <c r="D7114" s="91">
        <f t="shared" si="223"/>
        <v>41936.125</v>
      </c>
      <c r="E7114" s="88" t="s">
        <v>142</v>
      </c>
      <c r="F7114" s="88">
        <v>2.3968400000000001</v>
      </c>
      <c r="G7114" s="88">
        <v>0.15539</v>
      </c>
      <c r="H7114" s="88">
        <v>3.30193</v>
      </c>
      <c r="I7114" s="88">
        <v>17.867049999999999</v>
      </c>
      <c r="J7114" s="88">
        <v>7.5390800000000002</v>
      </c>
    </row>
    <row r="7115" spans="1:10">
      <c r="A7115" s="89">
        <v>41936</v>
      </c>
      <c r="B7115" s="90">
        <v>0.20833333333333334</v>
      </c>
      <c r="C7115" s="91">
        <f t="shared" si="222"/>
        <v>41936.208333333336</v>
      </c>
      <c r="D7115" s="91">
        <f t="shared" si="223"/>
        <v>41936.166666666672</v>
      </c>
      <c r="E7115" s="88" t="s">
        <v>142</v>
      </c>
      <c r="F7115" s="88">
        <v>5.2512499999999998</v>
      </c>
      <c r="G7115" s="88">
        <v>0.71575</v>
      </c>
      <c r="H7115" s="88">
        <v>2.61104</v>
      </c>
      <c r="I7115" s="88">
        <v>21.338719999999999</v>
      </c>
      <c r="J7115" s="88">
        <v>12.65645</v>
      </c>
    </row>
    <row r="7116" spans="1:10">
      <c r="A7116" s="89">
        <v>41936</v>
      </c>
      <c r="B7116" s="90">
        <v>0.25</v>
      </c>
      <c r="C7116" s="91">
        <f t="shared" si="222"/>
        <v>41936.25</v>
      </c>
      <c r="D7116" s="91">
        <f t="shared" si="223"/>
        <v>41936.208333333336</v>
      </c>
      <c r="E7116" s="88" t="s">
        <v>142</v>
      </c>
      <c r="F7116" s="88">
        <v>11.10445</v>
      </c>
      <c r="G7116" s="88">
        <v>1.8914599999999999</v>
      </c>
      <c r="H7116" s="88">
        <v>3.3005</v>
      </c>
      <c r="I7116" s="88">
        <v>37.260280000000002</v>
      </c>
      <c r="J7116" s="88">
        <v>18.982520000000001</v>
      </c>
    </row>
    <row r="7117" spans="1:10">
      <c r="A7117" s="89">
        <v>41936</v>
      </c>
      <c r="B7117" s="90">
        <v>0.29166666666666669</v>
      </c>
      <c r="C7117" s="91">
        <f t="shared" si="222"/>
        <v>41936.291666666664</v>
      </c>
      <c r="D7117" s="91">
        <f t="shared" si="223"/>
        <v>41936.25</v>
      </c>
      <c r="E7117" s="88" t="s">
        <v>142</v>
      </c>
      <c r="F7117" s="88">
        <v>20.321750000000002</v>
      </c>
      <c r="G7117" s="88">
        <v>2.3475899999999998</v>
      </c>
      <c r="H7117" s="88">
        <v>5.3621699999999999</v>
      </c>
      <c r="I7117" s="88">
        <v>38.850050000000003</v>
      </c>
      <c r="J7117" s="88">
        <v>20.481439999999999</v>
      </c>
    </row>
    <row r="7118" spans="1:10">
      <c r="A7118" s="89">
        <v>41936</v>
      </c>
      <c r="B7118" s="90">
        <v>0.33333333333333331</v>
      </c>
      <c r="C7118" s="91">
        <f t="shared" si="222"/>
        <v>41936.333333333336</v>
      </c>
      <c r="D7118" s="91">
        <f t="shared" si="223"/>
        <v>41936.291666666672</v>
      </c>
      <c r="E7118" s="88" t="s">
        <v>142</v>
      </c>
      <c r="F7118" s="88">
        <v>22.628219999999999</v>
      </c>
      <c r="G7118" s="88">
        <v>1.8403</v>
      </c>
      <c r="H7118" s="88">
        <v>8.3925300000000007</v>
      </c>
      <c r="I7118" s="88">
        <v>51.019280000000002</v>
      </c>
      <c r="J7118" s="88">
        <v>11.58832</v>
      </c>
    </row>
    <row r="7119" spans="1:10">
      <c r="A7119" s="89">
        <v>41936</v>
      </c>
      <c r="B7119" s="90">
        <v>0.375</v>
      </c>
      <c r="C7119" s="91">
        <f t="shared" si="222"/>
        <v>41936.375</v>
      </c>
      <c r="D7119" s="91">
        <f t="shared" si="223"/>
        <v>41936.333333333336</v>
      </c>
      <c r="E7119" s="88" t="s">
        <v>142</v>
      </c>
      <c r="F7119" s="88">
        <v>21.9053</v>
      </c>
      <c r="G7119" s="88">
        <v>2.9108299999999998</v>
      </c>
      <c r="H7119" s="88">
        <v>10.072660000000001</v>
      </c>
      <c r="I7119" s="88">
        <v>48.256680000000003</v>
      </c>
      <c r="J7119" s="88">
        <v>9.8771100000000001</v>
      </c>
    </row>
    <row r="7120" spans="1:10">
      <c r="A7120" s="89">
        <v>41936</v>
      </c>
      <c r="B7120" s="90">
        <v>0.41666666666666669</v>
      </c>
      <c r="C7120" s="91">
        <f t="shared" si="222"/>
        <v>41936.416666666664</v>
      </c>
      <c r="D7120" s="91">
        <f t="shared" si="223"/>
        <v>41936.375</v>
      </c>
      <c r="E7120" s="88" t="s">
        <v>142</v>
      </c>
      <c r="F7120" s="88">
        <v>25.228739999999998</v>
      </c>
      <c r="G7120" s="88">
        <v>2.90604</v>
      </c>
      <c r="H7120" s="88">
        <v>6.4623400000000002</v>
      </c>
      <c r="I7120" s="88">
        <v>32.019550000000002</v>
      </c>
      <c r="J7120" s="88">
        <v>10.135770000000001</v>
      </c>
    </row>
    <row r="7121" spans="1:10">
      <c r="A7121" s="89">
        <v>41936</v>
      </c>
      <c r="B7121" s="90">
        <v>0.45833333333333331</v>
      </c>
      <c r="C7121" s="91">
        <f t="shared" si="222"/>
        <v>41936.458333333336</v>
      </c>
      <c r="D7121" s="91">
        <f t="shared" si="223"/>
        <v>41936.416666666672</v>
      </c>
      <c r="E7121" s="88" t="s">
        <v>142</v>
      </c>
      <c r="F7121" s="88">
        <v>21.793890000000001</v>
      </c>
      <c r="G7121" s="88">
        <v>4.5350200000000003</v>
      </c>
      <c r="H7121" s="88">
        <v>9.2316400000000005</v>
      </c>
      <c r="I7121" s="88">
        <v>28.65212</v>
      </c>
      <c r="J7121" s="88">
        <v>10.66888</v>
      </c>
    </row>
    <row r="7122" spans="1:10">
      <c r="A7122" s="89">
        <v>41936</v>
      </c>
      <c r="B7122" s="90">
        <v>0.5</v>
      </c>
      <c r="C7122" s="91">
        <f t="shared" si="222"/>
        <v>41936.5</v>
      </c>
      <c r="D7122" s="91">
        <f t="shared" si="223"/>
        <v>41936.458333333336</v>
      </c>
      <c r="E7122" s="88" t="s">
        <v>142</v>
      </c>
      <c r="F7122" s="88">
        <v>26.73197</v>
      </c>
      <c r="G7122" s="88">
        <v>4.6349400000000003</v>
      </c>
      <c r="H7122" s="88">
        <v>7.9225300000000001</v>
      </c>
      <c r="I7122" s="88">
        <v>47.057540000000003</v>
      </c>
      <c r="J7122" s="88">
        <v>15.25123</v>
      </c>
    </row>
    <row r="7123" spans="1:10">
      <c r="A7123" s="89">
        <v>41936</v>
      </c>
      <c r="B7123" s="90">
        <v>0.54166666666666663</v>
      </c>
      <c r="C7123" s="91">
        <f t="shared" si="222"/>
        <v>41936.541666666664</v>
      </c>
      <c r="D7123" s="91">
        <f t="shared" si="223"/>
        <v>41936.5</v>
      </c>
      <c r="E7123" s="88" t="s">
        <v>142</v>
      </c>
      <c r="F7123" s="88">
        <v>24.219899999999999</v>
      </c>
      <c r="G7123" s="88">
        <v>3.3593099999999998</v>
      </c>
      <c r="H7123" s="88">
        <v>8.0669299999999993</v>
      </c>
      <c r="I7123" s="88">
        <v>34.489069999999998</v>
      </c>
      <c r="J7123" s="88">
        <v>16.235209999999999</v>
      </c>
    </row>
    <row r="7124" spans="1:10">
      <c r="A7124" s="89">
        <v>41936</v>
      </c>
      <c r="B7124" s="90">
        <v>0.58333333333333337</v>
      </c>
      <c r="C7124" s="91">
        <f t="shared" si="222"/>
        <v>41936.583333333336</v>
      </c>
      <c r="D7124" s="91">
        <f t="shared" si="223"/>
        <v>41936.541666666672</v>
      </c>
      <c r="E7124" s="88" t="s">
        <v>142</v>
      </c>
      <c r="F7124" s="88">
        <v>21.118300000000001</v>
      </c>
      <c r="G7124" s="88">
        <v>3.4133300000000002</v>
      </c>
      <c r="H7124" s="88">
        <v>8.2830399999999997</v>
      </c>
      <c r="I7124" s="88">
        <v>39.283230000000003</v>
      </c>
      <c r="J7124" s="88">
        <v>20.403980000000001</v>
      </c>
    </row>
    <row r="7125" spans="1:10">
      <c r="A7125" s="89">
        <v>41936</v>
      </c>
      <c r="B7125" s="90">
        <v>0.625</v>
      </c>
      <c r="C7125" s="91">
        <f t="shared" si="222"/>
        <v>41936.625</v>
      </c>
      <c r="D7125" s="91">
        <f t="shared" si="223"/>
        <v>41936.583333333336</v>
      </c>
      <c r="E7125" s="88" t="s">
        <v>142</v>
      </c>
      <c r="F7125" s="88">
        <v>30.831410000000002</v>
      </c>
      <c r="G7125" s="88">
        <v>4.07315</v>
      </c>
      <c r="H7125" s="88">
        <v>7.6045800000000003</v>
      </c>
      <c r="I7125" s="88">
        <v>38.669319999999999</v>
      </c>
      <c r="J7125" s="88">
        <v>28.041080000000001</v>
      </c>
    </row>
    <row r="7126" spans="1:10">
      <c r="A7126" s="89">
        <v>41936</v>
      </c>
      <c r="B7126" s="90">
        <v>0.66666666666666663</v>
      </c>
      <c r="C7126" s="91">
        <f t="shared" si="222"/>
        <v>41936.666666666664</v>
      </c>
      <c r="D7126" s="91">
        <f t="shared" si="223"/>
        <v>41936.625</v>
      </c>
      <c r="E7126" s="88" t="s">
        <v>142</v>
      </c>
      <c r="F7126" s="88">
        <v>21.11448</v>
      </c>
      <c r="G7126" s="88">
        <v>6.1056600000000003</v>
      </c>
      <c r="H7126" s="88">
        <v>7.7886600000000001</v>
      </c>
      <c r="I7126" s="88">
        <v>42.634410000000003</v>
      </c>
      <c r="J7126" s="88">
        <v>12.478579999999999</v>
      </c>
    </row>
    <row r="7127" spans="1:10">
      <c r="A7127" s="89">
        <v>41936</v>
      </c>
      <c r="B7127" s="90">
        <v>0.70833333333333337</v>
      </c>
      <c r="C7127" s="91">
        <f t="shared" si="222"/>
        <v>41936.708333333336</v>
      </c>
      <c r="D7127" s="91">
        <f t="shared" si="223"/>
        <v>41936.666666666672</v>
      </c>
      <c r="E7127" s="88" t="s">
        <v>142</v>
      </c>
      <c r="F7127" s="88">
        <v>27.597380000000001</v>
      </c>
      <c r="G7127" s="88">
        <v>8.9997500000000006</v>
      </c>
      <c r="H7127" s="88">
        <v>7.84077</v>
      </c>
      <c r="I7127" s="88">
        <v>55.433329999999998</v>
      </c>
      <c r="J7127" s="88">
        <v>23.036539999999999</v>
      </c>
    </row>
    <row r="7128" spans="1:10">
      <c r="A7128" s="89">
        <v>41936</v>
      </c>
      <c r="B7128" s="90">
        <v>0.75</v>
      </c>
      <c r="C7128" s="91">
        <f t="shared" si="222"/>
        <v>41936.75</v>
      </c>
      <c r="D7128" s="91">
        <f t="shared" si="223"/>
        <v>41936.708333333336</v>
      </c>
      <c r="E7128" s="88" t="s">
        <v>142</v>
      </c>
      <c r="G7128" s="88">
        <v>7.6815600000000002</v>
      </c>
      <c r="H7128" s="88">
        <v>10.513489999999999</v>
      </c>
      <c r="I7128" s="88">
        <v>47.583959999999998</v>
      </c>
      <c r="J7128" s="88">
        <v>30.996369999999999</v>
      </c>
    </row>
    <row r="7129" spans="1:10">
      <c r="A7129" s="89">
        <v>41936</v>
      </c>
      <c r="B7129" s="90">
        <v>0.79166666666666663</v>
      </c>
      <c r="C7129" s="91">
        <f t="shared" si="222"/>
        <v>41936.791666666664</v>
      </c>
      <c r="D7129" s="91">
        <f t="shared" si="223"/>
        <v>41936.75</v>
      </c>
      <c r="E7129" s="88" t="s">
        <v>142</v>
      </c>
      <c r="G7129" s="88">
        <v>6.21563</v>
      </c>
      <c r="H7129" s="88">
        <v>10.170199999999999</v>
      </c>
      <c r="I7129" s="88">
        <v>50.72428</v>
      </c>
      <c r="J7129" s="88">
        <v>40.212229999999998</v>
      </c>
    </row>
    <row r="7130" spans="1:10">
      <c r="A7130" s="89">
        <v>41936</v>
      </c>
      <c r="B7130" s="90">
        <v>0.83333333333333337</v>
      </c>
      <c r="C7130" s="91">
        <f t="shared" si="222"/>
        <v>41936.833333333336</v>
      </c>
      <c r="D7130" s="91">
        <f t="shared" si="223"/>
        <v>41936.791666666672</v>
      </c>
      <c r="E7130" s="88" t="s">
        <v>142</v>
      </c>
      <c r="G7130" s="88">
        <v>5.6045800000000003</v>
      </c>
      <c r="H7130" s="88">
        <v>11.95552</v>
      </c>
      <c r="I7130" s="88">
        <v>65.485429999999994</v>
      </c>
      <c r="J7130" s="88">
        <v>40.141939999999998</v>
      </c>
    </row>
    <row r="7131" spans="1:10">
      <c r="A7131" s="89">
        <v>41936</v>
      </c>
      <c r="B7131" s="90">
        <v>0.875</v>
      </c>
      <c r="C7131" s="91">
        <f t="shared" si="222"/>
        <v>41936.875</v>
      </c>
      <c r="D7131" s="91">
        <f t="shared" si="223"/>
        <v>41936.833333333336</v>
      </c>
      <c r="E7131" s="88" t="s">
        <v>142</v>
      </c>
      <c r="G7131" s="88">
        <v>3.36504</v>
      </c>
      <c r="H7131" s="88">
        <v>18.411159999999999</v>
      </c>
      <c r="I7131" s="88">
        <v>56.109879999999997</v>
      </c>
      <c r="J7131" s="88">
        <v>40.45129</v>
      </c>
    </row>
    <row r="7132" spans="1:10">
      <c r="A7132" s="89">
        <v>41936</v>
      </c>
      <c r="B7132" s="90">
        <v>0.91666666666666663</v>
      </c>
      <c r="C7132" s="91">
        <f t="shared" si="222"/>
        <v>41936.916666666664</v>
      </c>
      <c r="D7132" s="91">
        <f t="shared" si="223"/>
        <v>41936.875</v>
      </c>
      <c r="E7132" s="88" t="s">
        <v>142</v>
      </c>
      <c r="G7132" s="88">
        <v>2.4986799999999998</v>
      </c>
      <c r="H7132" s="88">
        <v>28.5761</v>
      </c>
      <c r="I7132" s="88">
        <v>52.47231</v>
      </c>
      <c r="J7132" s="88">
        <v>27.186669999999999</v>
      </c>
    </row>
    <row r="7133" spans="1:10">
      <c r="A7133" s="89">
        <v>41936</v>
      </c>
      <c r="B7133" s="90">
        <v>0.95833333333333337</v>
      </c>
      <c r="C7133" s="91">
        <f t="shared" si="222"/>
        <v>41936.958333333336</v>
      </c>
      <c r="D7133" s="91">
        <f t="shared" si="223"/>
        <v>41936.916666666672</v>
      </c>
      <c r="E7133" s="88" t="s">
        <v>142</v>
      </c>
      <c r="G7133" s="88">
        <v>2.9007800000000001</v>
      </c>
      <c r="H7133" s="88">
        <v>37.788130000000002</v>
      </c>
      <c r="I7133" s="88">
        <v>53.209580000000003</v>
      </c>
      <c r="J7133" s="88">
        <v>25.071919999999999</v>
      </c>
    </row>
    <row r="7134" spans="1:10">
      <c r="A7134" s="89">
        <v>41936</v>
      </c>
      <c r="B7134" s="92">
        <v>1</v>
      </c>
      <c r="C7134" s="91">
        <f t="shared" si="222"/>
        <v>41937</v>
      </c>
      <c r="D7134" s="91">
        <f t="shared" si="223"/>
        <v>41936.958333333336</v>
      </c>
      <c r="E7134" s="88" t="s">
        <v>142</v>
      </c>
      <c r="G7134" s="88">
        <v>2.85249</v>
      </c>
      <c r="H7134" s="88">
        <v>25.695869999999999</v>
      </c>
      <c r="I7134" s="88">
        <v>46.166319999999999</v>
      </c>
      <c r="J7134" s="88">
        <v>20.098459999999999</v>
      </c>
    </row>
    <row r="7135" spans="1:10">
      <c r="A7135" s="89">
        <v>41937</v>
      </c>
      <c r="B7135" s="90">
        <v>4.1666666666666664E-2</v>
      </c>
      <c r="C7135" s="91">
        <f t="shared" si="222"/>
        <v>41937.041666666664</v>
      </c>
      <c r="D7135" s="91">
        <f t="shared" si="223"/>
        <v>41937</v>
      </c>
      <c r="E7135" s="88" t="s">
        <v>142</v>
      </c>
      <c r="F7135" s="88">
        <v>11.902760000000001</v>
      </c>
      <c r="G7135" s="88">
        <v>2.2089400000000001</v>
      </c>
      <c r="H7135" s="88">
        <v>15.062849999999999</v>
      </c>
      <c r="I7135" s="88">
        <v>48.517580000000002</v>
      </c>
      <c r="J7135" s="88">
        <v>15.6213</v>
      </c>
    </row>
    <row r="7136" spans="1:10">
      <c r="A7136" s="89">
        <v>41937</v>
      </c>
      <c r="B7136" s="90">
        <v>8.3333333333333329E-2</v>
      </c>
      <c r="C7136" s="91">
        <f t="shared" si="222"/>
        <v>41937.083333333336</v>
      </c>
      <c r="D7136" s="91">
        <f t="shared" si="223"/>
        <v>41937.041666666672</v>
      </c>
      <c r="E7136" s="88" t="s">
        <v>142</v>
      </c>
      <c r="F7136" s="88">
        <v>11.7088</v>
      </c>
      <c r="G7136" s="88">
        <v>1.73336</v>
      </c>
      <c r="I7136" s="88">
        <v>56.262560000000001</v>
      </c>
      <c r="J7136" s="88">
        <v>17.202459999999999</v>
      </c>
    </row>
    <row r="7137" spans="1:10">
      <c r="A7137" s="89">
        <v>41937</v>
      </c>
      <c r="B7137" s="90">
        <v>0.125</v>
      </c>
      <c r="C7137" s="91">
        <f t="shared" si="222"/>
        <v>41937.125</v>
      </c>
      <c r="D7137" s="91">
        <f t="shared" si="223"/>
        <v>41937.083333333336</v>
      </c>
      <c r="E7137" s="88" t="s">
        <v>142</v>
      </c>
      <c r="F7137" s="88">
        <v>8.1419899999999998</v>
      </c>
      <c r="G7137" s="88">
        <v>1.5319100000000001</v>
      </c>
      <c r="H7137" s="88">
        <v>10.679399999999999</v>
      </c>
      <c r="I7137" s="88">
        <v>44.030050000000003</v>
      </c>
      <c r="J7137" s="88">
        <v>20.881630000000001</v>
      </c>
    </row>
    <row r="7138" spans="1:10">
      <c r="A7138" s="89">
        <v>41937</v>
      </c>
      <c r="B7138" s="90">
        <v>0.16666666666666666</v>
      </c>
      <c r="C7138" s="91">
        <f t="shared" si="222"/>
        <v>41937.166666666664</v>
      </c>
      <c r="D7138" s="91">
        <f t="shared" si="223"/>
        <v>41937.125</v>
      </c>
      <c r="E7138" s="88" t="s">
        <v>142</v>
      </c>
      <c r="F7138" s="88">
        <v>20.27393</v>
      </c>
      <c r="G7138" s="88">
        <v>1.6304099999999999</v>
      </c>
      <c r="H7138" s="88">
        <v>9.0289099999999998</v>
      </c>
      <c r="I7138" s="88">
        <v>33.336309999999997</v>
      </c>
      <c r="J7138" s="88">
        <v>17.671500000000002</v>
      </c>
    </row>
    <row r="7139" spans="1:10">
      <c r="A7139" s="89">
        <v>41937</v>
      </c>
      <c r="B7139" s="90">
        <v>0.20833333333333334</v>
      </c>
      <c r="C7139" s="91">
        <f t="shared" si="222"/>
        <v>41937.208333333336</v>
      </c>
      <c r="D7139" s="91">
        <f t="shared" si="223"/>
        <v>41937.166666666672</v>
      </c>
      <c r="E7139" s="88" t="s">
        <v>142</v>
      </c>
      <c r="F7139" s="88">
        <v>24.86393</v>
      </c>
      <c r="G7139" s="88">
        <v>1.5797300000000001</v>
      </c>
      <c r="H7139" s="88">
        <v>6.2729999999999997</v>
      </c>
      <c r="I7139" s="88">
        <v>29.288499999999999</v>
      </c>
      <c r="J7139" s="88">
        <v>26.268190000000001</v>
      </c>
    </row>
    <row r="7140" spans="1:10">
      <c r="A7140" s="89">
        <v>41937</v>
      </c>
      <c r="B7140" s="90">
        <v>0.25</v>
      </c>
      <c r="C7140" s="91">
        <f t="shared" si="222"/>
        <v>41937.25</v>
      </c>
      <c r="D7140" s="91">
        <f t="shared" si="223"/>
        <v>41937.208333333336</v>
      </c>
      <c r="E7140" s="88" t="s">
        <v>142</v>
      </c>
      <c r="F7140" s="88">
        <v>9.5099099999999996</v>
      </c>
      <c r="G7140" s="88">
        <v>1.6787000000000001</v>
      </c>
      <c r="H7140" s="88">
        <v>5.44489</v>
      </c>
      <c r="I7140" s="88">
        <v>35.974130000000002</v>
      </c>
      <c r="J7140" s="88">
        <v>24.211770000000001</v>
      </c>
    </row>
    <row r="7141" spans="1:10">
      <c r="A7141" s="89">
        <v>41937</v>
      </c>
      <c r="B7141" s="90">
        <v>0.29166666666666669</v>
      </c>
      <c r="C7141" s="91">
        <f t="shared" si="222"/>
        <v>41937.291666666664</v>
      </c>
      <c r="D7141" s="91">
        <f t="shared" si="223"/>
        <v>41937.25</v>
      </c>
      <c r="E7141" s="88" t="s">
        <v>142</v>
      </c>
      <c r="F7141" s="88">
        <v>11.39181</v>
      </c>
      <c r="G7141" s="88">
        <v>1.1212</v>
      </c>
      <c r="H7141" s="88">
        <v>6.2022399999999998</v>
      </c>
      <c r="I7141" s="88">
        <v>46.716160000000002</v>
      </c>
      <c r="J7141" s="88">
        <v>15.234500000000001</v>
      </c>
    </row>
    <row r="7142" spans="1:10">
      <c r="A7142" s="89">
        <v>41937</v>
      </c>
      <c r="B7142" s="90">
        <v>0.33333333333333331</v>
      </c>
      <c r="C7142" s="91">
        <f t="shared" si="222"/>
        <v>41937.333333333336</v>
      </c>
      <c r="D7142" s="91">
        <f t="shared" si="223"/>
        <v>41937.291666666672</v>
      </c>
      <c r="E7142" s="88" t="s">
        <v>142</v>
      </c>
      <c r="F7142" s="88">
        <v>13.5754</v>
      </c>
      <c r="G7142" s="88">
        <v>1.62897</v>
      </c>
      <c r="H7142" s="88">
        <v>9.5376399999999997</v>
      </c>
      <c r="I7142" s="88">
        <v>50.189259999999997</v>
      </c>
      <c r="J7142" s="88">
        <v>9.7876999999999992</v>
      </c>
    </row>
    <row r="7143" spans="1:10">
      <c r="A7143" s="89">
        <v>41937</v>
      </c>
      <c r="B7143" s="90">
        <v>0.375</v>
      </c>
      <c r="C7143" s="91">
        <f t="shared" si="222"/>
        <v>41937.375</v>
      </c>
      <c r="D7143" s="91">
        <f t="shared" si="223"/>
        <v>41937.333333333336</v>
      </c>
      <c r="E7143" s="88" t="s">
        <v>142</v>
      </c>
      <c r="F7143" s="88">
        <v>14.12477</v>
      </c>
      <c r="G7143" s="88">
        <v>2.2911800000000002</v>
      </c>
      <c r="H7143" s="88">
        <v>11.201510000000001</v>
      </c>
      <c r="I7143" s="88">
        <v>37.78192</v>
      </c>
      <c r="J7143" s="88">
        <v>7.04948</v>
      </c>
    </row>
    <row r="7144" spans="1:10">
      <c r="A7144" s="89">
        <v>41937</v>
      </c>
      <c r="B7144" s="90">
        <v>0.41666666666666669</v>
      </c>
      <c r="C7144" s="91">
        <f t="shared" si="222"/>
        <v>41937.416666666664</v>
      </c>
      <c r="D7144" s="91">
        <f t="shared" si="223"/>
        <v>41937.375</v>
      </c>
      <c r="E7144" s="88" t="s">
        <v>142</v>
      </c>
      <c r="F7144" s="88">
        <v>16.48432</v>
      </c>
      <c r="G7144" s="88">
        <v>2.9026999999999998</v>
      </c>
      <c r="H7144" s="88">
        <v>7.8704200000000002</v>
      </c>
      <c r="I7144" s="88">
        <v>24.804169999999999</v>
      </c>
      <c r="J7144" s="88">
        <v>5.33779</v>
      </c>
    </row>
    <row r="7145" spans="1:10">
      <c r="A7145" s="89">
        <v>41937</v>
      </c>
      <c r="B7145" s="90">
        <v>0.45833333333333331</v>
      </c>
      <c r="C7145" s="91">
        <f t="shared" si="222"/>
        <v>41937.458333333336</v>
      </c>
      <c r="D7145" s="91">
        <f t="shared" si="223"/>
        <v>41937.416666666672</v>
      </c>
      <c r="E7145" s="88" t="s">
        <v>142</v>
      </c>
      <c r="F7145" s="88">
        <v>12.63063</v>
      </c>
      <c r="G7145" s="88">
        <v>3.56012</v>
      </c>
      <c r="H7145" s="88">
        <v>3.3559600000000001</v>
      </c>
      <c r="I7145" s="88">
        <v>19.27178</v>
      </c>
      <c r="J7145" s="88">
        <v>4.7343900000000003</v>
      </c>
    </row>
    <row r="7146" spans="1:10">
      <c r="A7146" s="89">
        <v>41937</v>
      </c>
      <c r="B7146" s="90">
        <v>0.5</v>
      </c>
      <c r="C7146" s="91">
        <f t="shared" si="222"/>
        <v>41937.5</v>
      </c>
      <c r="D7146" s="91">
        <f t="shared" si="223"/>
        <v>41937.458333333336</v>
      </c>
      <c r="E7146" s="88" t="s">
        <v>142</v>
      </c>
      <c r="F7146" s="88">
        <v>12.22518</v>
      </c>
      <c r="G7146" s="88">
        <v>3.5108700000000002</v>
      </c>
      <c r="H7146" s="88">
        <v>5.3497399999999997</v>
      </c>
      <c r="I7146" s="88">
        <v>18.20796</v>
      </c>
      <c r="J7146" s="88">
        <v>3.9756100000000001</v>
      </c>
    </row>
    <row r="7147" spans="1:10">
      <c r="A7147" s="89">
        <v>41937</v>
      </c>
      <c r="B7147" s="90">
        <v>0.54166666666666663</v>
      </c>
      <c r="C7147" s="91">
        <f t="shared" si="222"/>
        <v>41937.541666666664</v>
      </c>
      <c r="D7147" s="91">
        <f t="shared" si="223"/>
        <v>41937.5</v>
      </c>
      <c r="E7147" s="88" t="s">
        <v>142</v>
      </c>
      <c r="F7147" s="88">
        <v>11.70307</v>
      </c>
      <c r="G7147" s="88">
        <v>2.7999000000000001</v>
      </c>
      <c r="H7147" s="88">
        <v>7.6638700000000002</v>
      </c>
      <c r="I7147" s="88">
        <v>16.521609999999999</v>
      </c>
      <c r="J7147" s="88">
        <v>4.2017600000000002</v>
      </c>
    </row>
    <row r="7148" spans="1:10">
      <c r="A7148" s="89">
        <v>41937</v>
      </c>
      <c r="B7148" s="90">
        <v>0.58333333333333337</v>
      </c>
      <c r="C7148" s="91">
        <f t="shared" si="222"/>
        <v>41937.583333333336</v>
      </c>
      <c r="D7148" s="91">
        <f t="shared" si="223"/>
        <v>41937.541666666672</v>
      </c>
      <c r="E7148" s="88" t="s">
        <v>142</v>
      </c>
      <c r="F7148" s="88">
        <v>10.23809</v>
      </c>
      <c r="G7148" s="88">
        <v>2.18981</v>
      </c>
      <c r="H7148" s="88">
        <v>4.6072100000000002</v>
      </c>
      <c r="I7148" s="88">
        <v>20.101330000000001</v>
      </c>
      <c r="J7148" s="88">
        <v>8.2949900000000003</v>
      </c>
    </row>
    <row r="7149" spans="1:10">
      <c r="A7149" s="89">
        <v>41937</v>
      </c>
      <c r="B7149" s="90">
        <v>0.625</v>
      </c>
      <c r="C7149" s="91">
        <f t="shared" si="222"/>
        <v>41937.625</v>
      </c>
      <c r="D7149" s="91">
        <f t="shared" si="223"/>
        <v>41937.583333333336</v>
      </c>
      <c r="E7149" s="88" t="s">
        <v>142</v>
      </c>
      <c r="F7149" s="88">
        <v>14.866339999999999</v>
      </c>
      <c r="G7149" s="88">
        <v>1.73129</v>
      </c>
      <c r="H7149" s="88">
        <v>5.2000900000000003</v>
      </c>
      <c r="I7149" s="88">
        <v>21.01455</v>
      </c>
      <c r="J7149" s="88">
        <v>9.2923600000000004</v>
      </c>
    </row>
    <row r="7150" spans="1:10">
      <c r="A7150" s="89">
        <v>41937</v>
      </c>
      <c r="B7150" s="90">
        <v>0.66666666666666663</v>
      </c>
      <c r="C7150" s="91">
        <f t="shared" si="222"/>
        <v>41937.666666666664</v>
      </c>
      <c r="D7150" s="91">
        <f t="shared" si="223"/>
        <v>41937.625</v>
      </c>
      <c r="E7150" s="88" t="s">
        <v>142</v>
      </c>
      <c r="F7150" s="88">
        <v>12.83813</v>
      </c>
      <c r="G7150" s="88">
        <v>1.8317000000000001</v>
      </c>
      <c r="H7150" s="88">
        <v>5.3258299999999998</v>
      </c>
      <c r="I7150" s="88">
        <v>22.416409999999999</v>
      </c>
      <c r="J7150" s="88">
        <v>8.3059899999999995</v>
      </c>
    </row>
    <row r="7151" spans="1:10">
      <c r="A7151" s="89">
        <v>41937</v>
      </c>
      <c r="B7151" s="90">
        <v>0.70833333333333337</v>
      </c>
      <c r="C7151" s="91">
        <f t="shared" si="222"/>
        <v>41937.708333333336</v>
      </c>
      <c r="D7151" s="91">
        <f t="shared" si="223"/>
        <v>41937.666666666672</v>
      </c>
      <c r="E7151" s="88" t="s">
        <v>142</v>
      </c>
      <c r="F7151" s="88">
        <v>11.526160000000001</v>
      </c>
      <c r="G7151" s="88">
        <v>1.5271300000000001</v>
      </c>
      <c r="H7151" s="88">
        <v>6.7568599999999996</v>
      </c>
      <c r="I7151" s="88">
        <v>26.162040000000001</v>
      </c>
      <c r="J7151" s="88">
        <v>9.51708</v>
      </c>
    </row>
    <row r="7152" spans="1:10">
      <c r="A7152" s="89">
        <v>41937</v>
      </c>
      <c r="B7152" s="90">
        <v>0.75</v>
      </c>
      <c r="C7152" s="91">
        <f t="shared" si="222"/>
        <v>41937.75</v>
      </c>
      <c r="D7152" s="91">
        <f t="shared" si="223"/>
        <v>41937.708333333336</v>
      </c>
      <c r="E7152" s="88" t="s">
        <v>142</v>
      </c>
      <c r="F7152" s="88">
        <v>11.25554</v>
      </c>
      <c r="G7152" s="88">
        <v>1.6299300000000001</v>
      </c>
      <c r="H7152" s="88">
        <v>6.8218899999999998</v>
      </c>
      <c r="I7152" s="88">
        <v>25.660489999999999</v>
      </c>
      <c r="J7152" s="88">
        <v>8.4030500000000004</v>
      </c>
    </row>
    <row r="7153" spans="1:10">
      <c r="A7153" s="89">
        <v>41937</v>
      </c>
      <c r="B7153" s="90">
        <v>0.79166666666666663</v>
      </c>
      <c r="C7153" s="91">
        <f t="shared" si="222"/>
        <v>41937.791666666664</v>
      </c>
      <c r="D7153" s="91">
        <f t="shared" si="223"/>
        <v>41937.75</v>
      </c>
      <c r="E7153" s="88" t="s">
        <v>142</v>
      </c>
      <c r="F7153" s="88">
        <v>10.687049999999999</v>
      </c>
      <c r="G7153" s="88">
        <v>1.78149</v>
      </c>
      <c r="H7153" s="88">
        <v>5.3779500000000002</v>
      </c>
      <c r="I7153" s="88">
        <v>30.418310000000002</v>
      </c>
      <c r="J7153" s="88">
        <v>6.8027600000000001</v>
      </c>
    </row>
    <row r="7154" spans="1:10">
      <c r="A7154" s="89">
        <v>41937</v>
      </c>
      <c r="B7154" s="90">
        <v>0.83333333333333337</v>
      </c>
      <c r="C7154" s="91">
        <f t="shared" si="222"/>
        <v>41937.833333333336</v>
      </c>
      <c r="D7154" s="91">
        <f t="shared" si="223"/>
        <v>41937.791666666672</v>
      </c>
      <c r="E7154" s="88" t="s">
        <v>142</v>
      </c>
      <c r="F7154" s="88">
        <v>4.7936800000000002</v>
      </c>
      <c r="G7154" s="88">
        <v>1.01888</v>
      </c>
      <c r="H7154" s="88">
        <v>5.8598999999999997</v>
      </c>
      <c r="I7154" s="88">
        <v>30.307870000000001</v>
      </c>
      <c r="J7154" s="88">
        <v>5.4128499999999997</v>
      </c>
    </row>
    <row r="7155" spans="1:10">
      <c r="A7155" s="89">
        <v>41937</v>
      </c>
      <c r="B7155" s="90">
        <v>0.875</v>
      </c>
      <c r="C7155" s="91">
        <f t="shared" si="222"/>
        <v>41937.875</v>
      </c>
      <c r="D7155" s="91">
        <f t="shared" si="223"/>
        <v>41937.833333333336</v>
      </c>
      <c r="E7155" s="88" t="s">
        <v>142</v>
      </c>
      <c r="F7155" s="88">
        <v>3.5720700000000001</v>
      </c>
      <c r="G7155" s="88">
        <v>0.71431999999999995</v>
      </c>
      <c r="H7155" s="88">
        <v>4.7583000000000002</v>
      </c>
      <c r="I7155" s="88">
        <v>23.59929</v>
      </c>
      <c r="J7155" s="88">
        <v>5.4611400000000003</v>
      </c>
    </row>
    <row r="7156" spans="1:10">
      <c r="A7156" s="89">
        <v>41937</v>
      </c>
      <c r="B7156" s="90">
        <v>0.91666666666666663</v>
      </c>
      <c r="C7156" s="91">
        <f t="shared" si="222"/>
        <v>41937.916666666664</v>
      </c>
      <c r="D7156" s="91">
        <f t="shared" si="223"/>
        <v>41937.875</v>
      </c>
      <c r="E7156" s="88" t="s">
        <v>142</v>
      </c>
      <c r="F7156" s="88">
        <v>3.44537</v>
      </c>
      <c r="G7156" s="88">
        <v>0.66651000000000005</v>
      </c>
      <c r="H7156" s="88">
        <v>5.2402499999999996</v>
      </c>
      <c r="I7156" s="88">
        <v>17.154170000000001</v>
      </c>
      <c r="J7156" s="88">
        <v>3.6031499999999999</v>
      </c>
    </row>
    <row r="7157" spans="1:10">
      <c r="A7157" s="89">
        <v>41937</v>
      </c>
      <c r="B7157" s="90">
        <v>0.95833333333333337</v>
      </c>
      <c r="C7157" s="91">
        <f t="shared" si="222"/>
        <v>41937.958333333336</v>
      </c>
      <c r="D7157" s="91">
        <f t="shared" si="223"/>
        <v>41937.916666666672</v>
      </c>
      <c r="E7157" s="88" t="s">
        <v>142</v>
      </c>
      <c r="F7157" s="88">
        <v>2.5617899999999998</v>
      </c>
      <c r="G7157" s="88">
        <v>0.35907</v>
      </c>
      <c r="H7157" s="88">
        <v>4.0697999999999999</v>
      </c>
      <c r="I7157" s="88">
        <v>12.15968</v>
      </c>
      <c r="J7157" s="88">
        <v>3.5730300000000002</v>
      </c>
    </row>
    <row r="7158" spans="1:10">
      <c r="A7158" s="89">
        <v>41937</v>
      </c>
      <c r="B7158" s="92">
        <v>1</v>
      </c>
      <c r="C7158" s="91">
        <f t="shared" si="222"/>
        <v>41938</v>
      </c>
      <c r="D7158" s="91">
        <f t="shared" si="223"/>
        <v>41937.958333333336</v>
      </c>
      <c r="E7158" s="88" t="s">
        <v>142</v>
      </c>
      <c r="F7158" s="88">
        <v>1.1599299999999999</v>
      </c>
      <c r="G7158" s="88">
        <v>0.1071</v>
      </c>
      <c r="H7158" s="88">
        <v>3.6547900000000002</v>
      </c>
      <c r="I7158" s="88">
        <v>15.70402</v>
      </c>
      <c r="J7158" s="88">
        <v>2.7645200000000001</v>
      </c>
    </row>
    <row r="7159" spans="1:10">
      <c r="A7159" s="89">
        <v>41938</v>
      </c>
      <c r="B7159" s="90">
        <v>4.1666666666666664E-2</v>
      </c>
      <c r="C7159" s="91">
        <f t="shared" si="222"/>
        <v>41938.041666666664</v>
      </c>
      <c r="D7159" s="91">
        <f t="shared" si="223"/>
        <v>41938</v>
      </c>
      <c r="E7159" s="88" t="s">
        <v>142</v>
      </c>
      <c r="F7159" s="88">
        <v>0.45390000000000003</v>
      </c>
      <c r="G7159" s="88">
        <v>0.88358000000000003</v>
      </c>
      <c r="H7159" s="88">
        <v>2.68005</v>
      </c>
      <c r="I7159" s="88">
        <v>13.75661</v>
      </c>
      <c r="J7159" s="88">
        <v>1.36808</v>
      </c>
    </row>
    <row r="7160" spans="1:10">
      <c r="A7160" s="89">
        <v>41938</v>
      </c>
      <c r="B7160" s="90">
        <v>8.3333333333333329E-2</v>
      </c>
      <c r="C7160" s="91">
        <f t="shared" si="222"/>
        <v>41938.083333333336</v>
      </c>
      <c r="D7160" s="91">
        <f t="shared" si="223"/>
        <v>41938.041666666672</v>
      </c>
      <c r="E7160" s="88" t="s">
        <v>142</v>
      </c>
      <c r="F7160" s="88">
        <v>5.0815099999999997</v>
      </c>
      <c r="G7160" s="88">
        <v>0.41055000000000003</v>
      </c>
      <c r="I7160" s="88">
        <v>23.753889999999998</v>
      </c>
      <c r="J7160" s="88">
        <v>1.1900500000000001</v>
      </c>
    </row>
    <row r="7161" spans="1:10">
      <c r="A7161" s="89">
        <v>41938</v>
      </c>
      <c r="B7161" s="90">
        <v>0.125</v>
      </c>
      <c r="C7161" s="91">
        <f t="shared" si="222"/>
        <v>41938.125</v>
      </c>
      <c r="D7161" s="91">
        <f t="shared" si="223"/>
        <v>41938.083333333336</v>
      </c>
      <c r="E7161" s="88" t="s">
        <v>142</v>
      </c>
      <c r="F7161" s="88">
        <v>1.2995399999999999</v>
      </c>
      <c r="G7161" s="88">
        <v>0.41119</v>
      </c>
      <c r="H7161" s="88">
        <v>4.1563400000000001</v>
      </c>
      <c r="I7161" s="88">
        <v>16.524480000000001</v>
      </c>
      <c r="J7161" s="88">
        <v>1.54434</v>
      </c>
    </row>
    <row r="7162" spans="1:10">
      <c r="A7162" s="89">
        <v>41938</v>
      </c>
      <c r="B7162" s="90">
        <v>0.16666666666666666</v>
      </c>
      <c r="C7162" s="91">
        <f t="shared" si="222"/>
        <v>41938.166666666664</v>
      </c>
      <c r="D7162" s="91">
        <f t="shared" si="223"/>
        <v>41938.125</v>
      </c>
      <c r="E7162" s="88" t="s">
        <v>142</v>
      </c>
      <c r="F7162" s="88">
        <v>0.25197000000000003</v>
      </c>
      <c r="G7162" s="88">
        <v>0.25723000000000001</v>
      </c>
      <c r="H7162" s="88">
        <v>2.7740800000000001</v>
      </c>
      <c r="I7162" s="88">
        <v>17.783380000000001</v>
      </c>
      <c r="J7162" s="88">
        <v>1.6261000000000001</v>
      </c>
    </row>
    <row r="7163" spans="1:10">
      <c r="A7163" s="89">
        <v>41938</v>
      </c>
      <c r="B7163" s="90">
        <v>0.20833333333333334</v>
      </c>
      <c r="C7163" s="91">
        <f t="shared" si="222"/>
        <v>41938.208333333336</v>
      </c>
      <c r="D7163" s="91">
        <f t="shared" si="223"/>
        <v>41938.166666666672</v>
      </c>
      <c r="E7163" s="88" t="s">
        <v>142</v>
      </c>
      <c r="F7163" s="88">
        <v>7.3150000000000007E-2</v>
      </c>
      <c r="G7163" s="88">
        <v>0.46043000000000001</v>
      </c>
      <c r="H7163" s="88">
        <v>1.52904</v>
      </c>
      <c r="I7163" s="88">
        <v>21.737950000000001</v>
      </c>
      <c r="J7163" s="88">
        <v>0.86587999999999998</v>
      </c>
    </row>
    <row r="7164" spans="1:10">
      <c r="A7164" s="89">
        <v>41938</v>
      </c>
      <c r="B7164" s="90">
        <v>0.25</v>
      </c>
      <c r="C7164" s="91">
        <f t="shared" si="222"/>
        <v>41938.25</v>
      </c>
      <c r="D7164" s="91">
        <f t="shared" si="223"/>
        <v>41938.208333333336</v>
      </c>
      <c r="E7164" s="88" t="s">
        <v>142</v>
      </c>
      <c r="F7164" s="88">
        <v>1.5189999999999999</v>
      </c>
      <c r="G7164" s="88">
        <v>0.25818999999999998</v>
      </c>
      <c r="H7164" s="88">
        <v>0.90078999999999998</v>
      </c>
      <c r="I7164" s="88">
        <v>18.466619999999999</v>
      </c>
      <c r="J7164" s="88">
        <v>1.58833</v>
      </c>
    </row>
    <row r="7165" spans="1:10">
      <c r="A7165" s="89">
        <v>41938</v>
      </c>
      <c r="B7165" s="90">
        <v>0.29166666666666669</v>
      </c>
      <c r="C7165" s="91">
        <f t="shared" si="222"/>
        <v>41938.291666666664</v>
      </c>
      <c r="D7165" s="91">
        <f t="shared" si="223"/>
        <v>41938.25</v>
      </c>
      <c r="E7165" s="88" t="s">
        <v>142</v>
      </c>
      <c r="F7165" s="88">
        <v>3.04088</v>
      </c>
      <c r="G7165" s="88">
        <v>0.61534999999999995</v>
      </c>
      <c r="H7165" s="88">
        <v>0.62634000000000001</v>
      </c>
      <c r="I7165" s="88">
        <v>13.8575</v>
      </c>
      <c r="J7165" s="88">
        <v>2.0769799999999998</v>
      </c>
    </row>
    <row r="7166" spans="1:10">
      <c r="A7166" s="89">
        <v>41938</v>
      </c>
      <c r="B7166" s="90">
        <v>0.33333333333333331</v>
      </c>
      <c r="C7166" s="91">
        <f t="shared" si="222"/>
        <v>41938.333333333336</v>
      </c>
      <c r="D7166" s="91">
        <f t="shared" si="223"/>
        <v>41938.291666666672</v>
      </c>
      <c r="E7166" s="88" t="s">
        <v>142</v>
      </c>
      <c r="F7166" s="88">
        <v>3.8441299999999998</v>
      </c>
      <c r="G7166" s="88">
        <v>0.20558999999999999</v>
      </c>
      <c r="H7166" s="88">
        <v>0.49295</v>
      </c>
      <c r="I7166" s="88">
        <v>16.257210000000001</v>
      </c>
      <c r="J7166" s="88">
        <v>1.59263</v>
      </c>
    </row>
    <row r="7167" spans="1:10">
      <c r="A7167" s="89">
        <v>41938</v>
      </c>
      <c r="B7167" s="90">
        <v>0.375</v>
      </c>
      <c r="C7167" s="91">
        <f t="shared" si="222"/>
        <v>41938.375</v>
      </c>
      <c r="D7167" s="91">
        <f t="shared" si="223"/>
        <v>41938.333333333336</v>
      </c>
      <c r="E7167" s="88" t="s">
        <v>142</v>
      </c>
      <c r="F7167" s="88">
        <v>4.4274399999999998</v>
      </c>
      <c r="G7167" s="88">
        <v>0.56418999999999997</v>
      </c>
      <c r="H7167" s="88">
        <v>0.49295</v>
      </c>
      <c r="I7167" s="88">
        <v>17.05902</v>
      </c>
      <c r="J7167" s="88">
        <v>3.36361</v>
      </c>
    </row>
    <row r="7168" spans="1:10">
      <c r="A7168" s="89">
        <v>41938</v>
      </c>
      <c r="B7168" s="90">
        <v>0.41666666666666669</v>
      </c>
      <c r="C7168" s="91">
        <f t="shared" si="222"/>
        <v>41938.416666666664</v>
      </c>
      <c r="D7168" s="91">
        <f t="shared" si="223"/>
        <v>41938.375</v>
      </c>
      <c r="E7168" s="88" t="s">
        <v>142</v>
      </c>
      <c r="F7168" s="88">
        <v>6.08223</v>
      </c>
      <c r="G7168" s="88">
        <v>0.86684000000000005</v>
      </c>
      <c r="H7168" s="88">
        <v>0.49247000000000002</v>
      </c>
      <c r="I7168" s="88">
        <v>17.51802</v>
      </c>
      <c r="J7168" s="88">
        <v>2.8563200000000002</v>
      </c>
    </row>
    <row r="7169" spans="1:10">
      <c r="A7169" s="89">
        <v>41938</v>
      </c>
      <c r="B7169" s="90">
        <v>0.45833333333333331</v>
      </c>
      <c r="C7169" s="91">
        <f t="shared" si="222"/>
        <v>41938.458333333336</v>
      </c>
      <c r="D7169" s="91">
        <f t="shared" si="223"/>
        <v>41938.416666666672</v>
      </c>
      <c r="E7169" s="88" t="s">
        <v>142</v>
      </c>
      <c r="F7169" s="88">
        <v>8.7922399999999996</v>
      </c>
      <c r="G7169" s="88">
        <v>1.07196</v>
      </c>
      <c r="H7169" s="88">
        <v>0.56228</v>
      </c>
      <c r="I7169" s="88">
        <v>22.548380000000002</v>
      </c>
      <c r="J7169" s="88">
        <v>3.16567</v>
      </c>
    </row>
    <row r="7170" spans="1:10">
      <c r="A7170" s="89">
        <v>41938</v>
      </c>
      <c r="B7170" s="90">
        <v>0.5</v>
      </c>
      <c r="C7170" s="91">
        <f t="shared" si="222"/>
        <v>41938.5</v>
      </c>
      <c r="D7170" s="91">
        <f t="shared" si="223"/>
        <v>41938.458333333336</v>
      </c>
      <c r="E7170" s="88" t="s">
        <v>142</v>
      </c>
      <c r="F7170" s="88">
        <v>8.6717499999999994</v>
      </c>
      <c r="G7170" s="88">
        <v>1.6313599999999999</v>
      </c>
      <c r="H7170" s="88">
        <v>1.2541199999999999</v>
      </c>
      <c r="I7170" s="88">
        <v>24.602879999999999</v>
      </c>
      <c r="J7170" s="88">
        <v>2.9911500000000002</v>
      </c>
    </row>
    <row r="7171" spans="1:10">
      <c r="A7171" s="89">
        <v>41938</v>
      </c>
      <c r="B7171" s="90">
        <v>0.54166666666666663</v>
      </c>
      <c r="C7171" s="91">
        <f t="shared" si="222"/>
        <v>41938.541666666664</v>
      </c>
      <c r="D7171" s="91">
        <f t="shared" si="223"/>
        <v>41938.5</v>
      </c>
      <c r="E7171" s="88" t="s">
        <v>142</v>
      </c>
      <c r="F7171" s="88">
        <v>9.1450999999999993</v>
      </c>
      <c r="G7171" s="88">
        <v>1.37652</v>
      </c>
      <c r="H7171" s="88">
        <v>1.32775</v>
      </c>
      <c r="I7171" s="88">
        <v>23.882339999999999</v>
      </c>
      <c r="J7171" s="88">
        <v>3.6170200000000001</v>
      </c>
    </row>
    <row r="7172" spans="1:10">
      <c r="A7172" s="89">
        <v>41938</v>
      </c>
      <c r="B7172" s="90">
        <v>0.58333333333333337</v>
      </c>
      <c r="C7172" s="91">
        <f t="shared" si="222"/>
        <v>41938.583333333336</v>
      </c>
      <c r="D7172" s="91">
        <f t="shared" si="223"/>
        <v>41938.541666666672</v>
      </c>
      <c r="E7172" s="88" t="s">
        <v>142</v>
      </c>
      <c r="F7172" s="88">
        <v>8.9289799999999993</v>
      </c>
      <c r="G7172" s="88">
        <v>1.48028</v>
      </c>
      <c r="H7172" s="88">
        <v>1.26129</v>
      </c>
      <c r="I7172" s="88">
        <v>18.888809999999999</v>
      </c>
      <c r="J7172" s="88">
        <v>3.9407100000000002</v>
      </c>
    </row>
    <row r="7173" spans="1:10">
      <c r="A7173" s="89">
        <v>41938</v>
      </c>
      <c r="B7173" s="90">
        <v>0.625</v>
      </c>
      <c r="C7173" s="91">
        <f t="shared" si="222"/>
        <v>41938.625</v>
      </c>
      <c r="D7173" s="91">
        <f t="shared" si="223"/>
        <v>41938.583333333336</v>
      </c>
      <c r="E7173" s="88" t="s">
        <v>142</v>
      </c>
      <c r="F7173" s="88">
        <v>8.41357</v>
      </c>
      <c r="G7173" s="88">
        <v>1.1738</v>
      </c>
      <c r="H7173" s="88">
        <v>1.9431</v>
      </c>
      <c r="I7173" s="88">
        <v>17.974150000000002</v>
      </c>
      <c r="J7173" s="88">
        <v>6.1788100000000004</v>
      </c>
    </row>
    <row r="7174" spans="1:10">
      <c r="A7174" s="89">
        <v>41938</v>
      </c>
      <c r="B7174" s="90">
        <v>0.66666666666666663</v>
      </c>
      <c r="C7174" s="91">
        <f t="shared" si="222"/>
        <v>41938.666666666664</v>
      </c>
      <c r="D7174" s="91">
        <f t="shared" si="223"/>
        <v>41938.625</v>
      </c>
      <c r="E7174" s="88" t="s">
        <v>142</v>
      </c>
      <c r="F7174" s="88">
        <v>11.80395</v>
      </c>
      <c r="G7174" s="88">
        <v>1.5811599999999999</v>
      </c>
      <c r="H7174" s="88">
        <v>2.7028400000000001</v>
      </c>
      <c r="I7174" s="88">
        <v>28.33943</v>
      </c>
      <c r="J7174" s="88">
        <v>11.43914</v>
      </c>
    </row>
    <row r="7175" spans="1:10">
      <c r="A7175" s="89">
        <v>41938</v>
      </c>
      <c r="B7175" s="90">
        <v>0.70833333333333337</v>
      </c>
      <c r="C7175" s="91">
        <f t="shared" si="222"/>
        <v>41938.708333333336</v>
      </c>
      <c r="D7175" s="91">
        <f t="shared" si="223"/>
        <v>41938.666666666672</v>
      </c>
      <c r="E7175" s="88" t="s">
        <v>142</v>
      </c>
      <c r="F7175" s="88">
        <v>12.87782</v>
      </c>
      <c r="G7175" s="88">
        <v>2.2404899999999999</v>
      </c>
      <c r="H7175" s="88">
        <v>2.8395800000000002</v>
      </c>
      <c r="I7175" s="88">
        <v>26.921309999999998</v>
      </c>
      <c r="J7175" s="88">
        <v>10.91081</v>
      </c>
    </row>
    <row r="7176" spans="1:10">
      <c r="A7176" s="89">
        <v>41938</v>
      </c>
      <c r="B7176" s="90">
        <v>0.75</v>
      </c>
      <c r="C7176" s="91">
        <f t="shared" ref="C7176:C7239" si="224">A7176+B7176</f>
        <v>41938.75</v>
      </c>
      <c r="D7176" s="91">
        <f t="shared" ref="D7176:D7239" si="225">C7176-"01:00"</f>
        <v>41938.708333333336</v>
      </c>
      <c r="E7176" s="88" t="s">
        <v>142</v>
      </c>
      <c r="F7176" s="88">
        <v>13.686809999999999</v>
      </c>
      <c r="G7176" s="88">
        <v>2.1396099999999998</v>
      </c>
      <c r="H7176" s="88">
        <v>3.5276100000000001</v>
      </c>
      <c r="I7176" s="88">
        <v>20.941400000000002</v>
      </c>
      <c r="J7176" s="88">
        <v>11.946910000000001</v>
      </c>
    </row>
    <row r="7177" spans="1:10">
      <c r="A7177" s="89">
        <v>41938</v>
      </c>
      <c r="B7177" s="90">
        <v>0.79166666666666663</v>
      </c>
      <c r="C7177" s="91">
        <f t="shared" si="224"/>
        <v>41938.791666666664</v>
      </c>
      <c r="D7177" s="91">
        <f t="shared" si="225"/>
        <v>41938.75</v>
      </c>
      <c r="E7177" s="88" t="s">
        <v>142</v>
      </c>
      <c r="F7177" s="88">
        <v>8.3619299999999992</v>
      </c>
      <c r="G7177" s="88">
        <v>2.2916500000000002</v>
      </c>
      <c r="H7177" s="88">
        <v>4.22471</v>
      </c>
      <c r="I7177" s="88">
        <v>20.562239999999999</v>
      </c>
      <c r="J7177" s="88">
        <v>8.1501199999999994</v>
      </c>
    </row>
    <row r="7178" spans="1:10">
      <c r="A7178" s="89">
        <v>41938</v>
      </c>
      <c r="B7178" s="90">
        <v>0.83333333333333337</v>
      </c>
      <c r="C7178" s="91">
        <f t="shared" si="224"/>
        <v>41938.833333333336</v>
      </c>
      <c r="D7178" s="91">
        <f t="shared" si="225"/>
        <v>41938.791666666672</v>
      </c>
      <c r="E7178" s="88" t="s">
        <v>142</v>
      </c>
      <c r="F7178" s="88">
        <v>6.9380699999999997</v>
      </c>
      <c r="G7178" s="88">
        <v>1.98661</v>
      </c>
      <c r="H7178" s="88">
        <v>4.4967699999999997</v>
      </c>
      <c r="I7178" s="88">
        <v>17.24549</v>
      </c>
      <c r="J7178" s="88">
        <v>7.2550699999999999</v>
      </c>
    </row>
    <row r="7179" spans="1:10">
      <c r="A7179" s="89">
        <v>41938</v>
      </c>
      <c r="B7179" s="90">
        <v>0.875</v>
      </c>
      <c r="C7179" s="91">
        <f t="shared" si="224"/>
        <v>41938.875</v>
      </c>
      <c r="D7179" s="91">
        <f t="shared" si="225"/>
        <v>41938.833333333336</v>
      </c>
      <c r="E7179" s="88" t="s">
        <v>142</v>
      </c>
      <c r="F7179" s="88">
        <v>5.7781399999999996</v>
      </c>
      <c r="G7179" s="88">
        <v>1.7838799999999999</v>
      </c>
      <c r="H7179" s="88">
        <v>4.6373300000000004</v>
      </c>
      <c r="I7179" s="88">
        <v>27.865600000000001</v>
      </c>
      <c r="J7179" s="88">
        <v>7.3224799999999997</v>
      </c>
    </row>
    <row r="7180" spans="1:10">
      <c r="A7180" s="89">
        <v>41938</v>
      </c>
      <c r="B7180" s="90">
        <v>0.91666666666666663</v>
      </c>
      <c r="C7180" s="91">
        <f t="shared" si="224"/>
        <v>41938.916666666664</v>
      </c>
      <c r="D7180" s="91">
        <f t="shared" si="225"/>
        <v>41938.875</v>
      </c>
      <c r="E7180" s="88" t="s">
        <v>142</v>
      </c>
      <c r="F7180" s="88">
        <v>4.76213</v>
      </c>
      <c r="G7180" s="88">
        <v>1.93736</v>
      </c>
      <c r="H7180" s="88">
        <v>3.6677</v>
      </c>
      <c r="I7180" s="88">
        <v>15.382239999999999</v>
      </c>
      <c r="J7180" s="88">
        <v>5.9856499999999997</v>
      </c>
    </row>
    <row r="7181" spans="1:10">
      <c r="A7181" s="89">
        <v>41938</v>
      </c>
      <c r="B7181" s="90">
        <v>0.95833333333333337</v>
      </c>
      <c r="C7181" s="91">
        <f t="shared" si="224"/>
        <v>41938.958333333336</v>
      </c>
      <c r="D7181" s="91">
        <f t="shared" si="225"/>
        <v>41938.916666666672</v>
      </c>
      <c r="E7181" s="88" t="s">
        <v>142</v>
      </c>
      <c r="F7181" s="88">
        <v>3.31962</v>
      </c>
      <c r="G7181" s="88">
        <v>1.4788399999999999</v>
      </c>
      <c r="H7181" s="88">
        <v>2.7654800000000002</v>
      </c>
      <c r="I7181" s="88">
        <v>15.189080000000001</v>
      </c>
      <c r="J7181" s="88">
        <v>3.9172799999999999</v>
      </c>
    </row>
    <row r="7182" spans="1:10">
      <c r="A7182" s="89">
        <v>41938</v>
      </c>
      <c r="B7182" s="92">
        <v>1</v>
      </c>
      <c r="C7182" s="91">
        <f t="shared" si="224"/>
        <v>41939</v>
      </c>
      <c r="D7182" s="91">
        <f t="shared" si="225"/>
        <v>41938.958333333336</v>
      </c>
      <c r="E7182" s="88" t="s">
        <v>142</v>
      </c>
      <c r="F7182" s="88">
        <v>2.79799</v>
      </c>
      <c r="G7182" s="88">
        <v>1.2751600000000001</v>
      </c>
      <c r="H7182" s="88">
        <v>2.4958100000000001</v>
      </c>
      <c r="I7182" s="88">
        <v>21.204840000000001</v>
      </c>
      <c r="J7182" s="88">
        <v>3.8981499999999998</v>
      </c>
    </row>
    <row r="7183" spans="1:10">
      <c r="A7183" s="89">
        <v>41939</v>
      </c>
      <c r="B7183" s="90">
        <v>4.1666666666666664E-2</v>
      </c>
      <c r="C7183" s="91">
        <f t="shared" si="224"/>
        <v>41939.041666666664</v>
      </c>
      <c r="D7183" s="91">
        <f t="shared" si="225"/>
        <v>41939</v>
      </c>
      <c r="E7183" s="88" t="s">
        <v>142</v>
      </c>
      <c r="F7183" s="88">
        <v>1.6026800000000001</v>
      </c>
      <c r="G7183" s="88">
        <v>2.5500000000000002E-3</v>
      </c>
      <c r="H7183" s="88">
        <v>1.94693</v>
      </c>
      <c r="I7183" s="88">
        <v>13.938940000000001</v>
      </c>
      <c r="J7183" s="88">
        <v>2.4766900000000001</v>
      </c>
    </row>
    <row r="7184" spans="1:10">
      <c r="A7184" s="89">
        <v>41939</v>
      </c>
      <c r="B7184" s="90">
        <v>8.3333333333333329E-2</v>
      </c>
      <c r="C7184" s="91">
        <f t="shared" si="224"/>
        <v>41939.083333333336</v>
      </c>
      <c r="D7184" s="91">
        <f t="shared" si="225"/>
        <v>41939.041666666672</v>
      </c>
      <c r="E7184" s="88" t="s">
        <v>142</v>
      </c>
      <c r="F7184" s="88">
        <v>6.1051799999999998</v>
      </c>
      <c r="G7184" s="88">
        <v>-4.6859999999999999E-2</v>
      </c>
      <c r="I7184" s="88">
        <v>13.484400000000001</v>
      </c>
      <c r="J7184" s="88">
        <v>3.26464</v>
      </c>
    </row>
    <row r="7185" spans="1:10">
      <c r="A7185" s="89">
        <v>41939</v>
      </c>
      <c r="B7185" s="90">
        <v>0.125</v>
      </c>
      <c r="C7185" s="91">
        <f t="shared" si="224"/>
        <v>41939.125</v>
      </c>
      <c r="D7185" s="91">
        <f t="shared" si="225"/>
        <v>41939.083333333336</v>
      </c>
      <c r="E7185" s="88" t="s">
        <v>142</v>
      </c>
      <c r="F7185" s="88">
        <v>4.1314799999999998</v>
      </c>
      <c r="G7185" s="88">
        <v>0.25962000000000002</v>
      </c>
      <c r="H7185" s="88">
        <v>3.95648</v>
      </c>
      <c r="I7185" s="88">
        <v>24.519210000000001</v>
      </c>
      <c r="J7185" s="88">
        <v>4.2323599999999999</v>
      </c>
    </row>
    <row r="7186" spans="1:10">
      <c r="A7186" s="89">
        <v>41939</v>
      </c>
      <c r="B7186" s="90">
        <v>0.16666666666666666</v>
      </c>
      <c r="C7186" s="91">
        <f t="shared" si="224"/>
        <v>41939.166666666664</v>
      </c>
      <c r="D7186" s="91">
        <f t="shared" si="225"/>
        <v>41939.125</v>
      </c>
      <c r="E7186" s="88" t="s">
        <v>142</v>
      </c>
      <c r="F7186" s="88">
        <v>4.3628900000000002</v>
      </c>
      <c r="G7186" s="88">
        <v>-4.7809999999999998E-2</v>
      </c>
      <c r="H7186" s="88">
        <v>2.5708799999999998</v>
      </c>
      <c r="I7186" s="88">
        <v>10.72148</v>
      </c>
      <c r="J7186" s="88">
        <v>4.2189800000000002</v>
      </c>
    </row>
    <row r="7187" spans="1:10">
      <c r="A7187" s="89">
        <v>41939</v>
      </c>
      <c r="B7187" s="90">
        <v>0.20833333333333334</v>
      </c>
      <c r="C7187" s="91">
        <f t="shared" si="224"/>
        <v>41939.208333333336</v>
      </c>
      <c r="D7187" s="91">
        <f t="shared" si="225"/>
        <v>41939.166666666672</v>
      </c>
      <c r="E7187" s="88" t="s">
        <v>142</v>
      </c>
      <c r="F7187" s="88">
        <v>4.7018800000000001</v>
      </c>
      <c r="G7187" s="88">
        <v>0.25913999999999998</v>
      </c>
      <c r="H7187" s="88">
        <v>2.9849299999999999</v>
      </c>
      <c r="I7187" s="88">
        <v>9.5055999999999994</v>
      </c>
      <c r="J7187" s="88">
        <v>5.0767300000000004</v>
      </c>
    </row>
    <row r="7188" spans="1:10">
      <c r="A7188" s="89">
        <v>41939</v>
      </c>
      <c r="B7188" s="90">
        <v>0.25</v>
      </c>
      <c r="C7188" s="91">
        <f t="shared" si="224"/>
        <v>41939.25</v>
      </c>
      <c r="D7188" s="91">
        <f t="shared" si="225"/>
        <v>41939.208333333336</v>
      </c>
      <c r="E7188" s="88" t="s">
        <v>142</v>
      </c>
      <c r="F7188" s="88">
        <v>5.0886800000000001</v>
      </c>
      <c r="G7188" s="88">
        <v>2.6516799999999998</v>
      </c>
      <c r="H7188" s="88">
        <v>4.3719799999999998</v>
      </c>
      <c r="I7188" s="88">
        <v>16.970569999999999</v>
      </c>
      <c r="J7188" s="88">
        <v>10.987310000000001</v>
      </c>
    </row>
    <row r="7189" spans="1:10">
      <c r="A7189" s="89">
        <v>41939</v>
      </c>
      <c r="B7189" s="90">
        <v>0.29166666666666669</v>
      </c>
      <c r="C7189" s="91">
        <f t="shared" si="224"/>
        <v>41939.291666666664</v>
      </c>
      <c r="D7189" s="91">
        <f t="shared" si="225"/>
        <v>41939.25</v>
      </c>
      <c r="E7189" s="88" t="s">
        <v>142</v>
      </c>
      <c r="F7189" s="88">
        <v>8.0956100000000006</v>
      </c>
      <c r="G7189" s="88">
        <v>3.9230200000000002</v>
      </c>
      <c r="H7189" s="88">
        <v>3.8871600000000002</v>
      </c>
      <c r="I7189" s="88">
        <v>27.848389999999998</v>
      </c>
      <c r="J7189" s="88">
        <v>10.125249999999999</v>
      </c>
    </row>
    <row r="7190" spans="1:10">
      <c r="A7190" s="89">
        <v>41939</v>
      </c>
      <c r="B7190" s="90">
        <v>0.33333333333333331</v>
      </c>
      <c r="C7190" s="91">
        <f t="shared" si="224"/>
        <v>41939.333333333336</v>
      </c>
      <c r="D7190" s="91">
        <f t="shared" si="225"/>
        <v>41939.291666666672</v>
      </c>
      <c r="E7190" s="88" t="s">
        <v>142</v>
      </c>
      <c r="F7190" s="88">
        <v>13.317220000000001</v>
      </c>
      <c r="G7190" s="88">
        <v>3.1608800000000001</v>
      </c>
      <c r="H7190" s="88">
        <v>3.7561499999999999</v>
      </c>
      <c r="I7190" s="88">
        <v>31.172319999999999</v>
      </c>
      <c r="J7190" s="88">
        <v>8.0152900000000002</v>
      </c>
    </row>
    <row r="7191" spans="1:10">
      <c r="A7191" s="89">
        <v>41939</v>
      </c>
      <c r="B7191" s="90">
        <v>0.375</v>
      </c>
      <c r="C7191" s="91">
        <f t="shared" si="224"/>
        <v>41939.375</v>
      </c>
      <c r="D7191" s="91">
        <f t="shared" si="225"/>
        <v>41939.333333333336</v>
      </c>
      <c r="E7191" s="88" t="s">
        <v>142</v>
      </c>
      <c r="F7191" s="88">
        <v>13.42001</v>
      </c>
      <c r="G7191" s="88">
        <v>2.54888</v>
      </c>
      <c r="H7191" s="88">
        <v>6.34185</v>
      </c>
      <c r="I7191" s="88">
        <v>34.261479999999999</v>
      </c>
      <c r="J7191" s="88">
        <v>10.629200000000001</v>
      </c>
    </row>
    <row r="7192" spans="1:10">
      <c r="A7192" s="89">
        <v>41939</v>
      </c>
      <c r="B7192" s="90">
        <v>0.41666666666666669</v>
      </c>
      <c r="C7192" s="91">
        <f t="shared" si="224"/>
        <v>41939.416666666664</v>
      </c>
      <c r="D7192" s="91">
        <f t="shared" si="225"/>
        <v>41939.375</v>
      </c>
      <c r="E7192" s="88" t="s">
        <v>142</v>
      </c>
      <c r="F7192" s="88">
        <v>15.591659999999999</v>
      </c>
      <c r="G7192" s="88">
        <v>3.7714500000000002</v>
      </c>
      <c r="H7192" s="88">
        <v>7.5663299999999998</v>
      </c>
      <c r="I7192" s="88">
        <v>40.881120000000003</v>
      </c>
      <c r="J7192" s="88">
        <v>11.7461</v>
      </c>
    </row>
    <row r="7193" spans="1:10">
      <c r="A7193" s="89">
        <v>41939</v>
      </c>
      <c r="B7193" s="90">
        <v>0.45833333333333331</v>
      </c>
      <c r="C7193" s="91">
        <f t="shared" si="224"/>
        <v>41939.458333333336</v>
      </c>
      <c r="D7193" s="91">
        <f t="shared" si="225"/>
        <v>41939.416666666672</v>
      </c>
      <c r="E7193" s="88" t="s">
        <v>142</v>
      </c>
      <c r="F7193" s="88">
        <v>17.21537</v>
      </c>
      <c r="G7193" s="88">
        <v>3.1604100000000002</v>
      </c>
      <c r="H7193" s="88">
        <v>6.3552400000000002</v>
      </c>
      <c r="I7193" s="88">
        <v>34.175420000000003</v>
      </c>
      <c r="J7193" s="88">
        <v>10.87304</v>
      </c>
    </row>
    <row r="7194" spans="1:10">
      <c r="A7194" s="89">
        <v>41939</v>
      </c>
      <c r="B7194" s="90">
        <v>0.5</v>
      </c>
      <c r="C7194" s="91">
        <f t="shared" si="224"/>
        <v>41939.5</v>
      </c>
      <c r="D7194" s="91">
        <f t="shared" si="225"/>
        <v>41939.458333333336</v>
      </c>
      <c r="E7194" s="88" t="s">
        <v>142</v>
      </c>
      <c r="F7194" s="88">
        <v>15.788169999999999</v>
      </c>
      <c r="G7194" s="88">
        <v>3.6208399999999998</v>
      </c>
      <c r="H7194" s="88">
        <v>3.5056099999999999</v>
      </c>
      <c r="I7194" s="88">
        <v>34.231360000000002</v>
      </c>
      <c r="J7194" s="88">
        <v>7.6213100000000003</v>
      </c>
    </row>
    <row r="7195" spans="1:10">
      <c r="A7195" s="89">
        <v>41939</v>
      </c>
      <c r="B7195" s="90">
        <v>0.54166666666666663</v>
      </c>
      <c r="C7195" s="91">
        <f t="shared" si="224"/>
        <v>41939.541666666664</v>
      </c>
      <c r="D7195" s="91">
        <f t="shared" si="225"/>
        <v>41939.5</v>
      </c>
      <c r="E7195" s="88" t="s">
        <v>142</v>
      </c>
      <c r="F7195" s="88">
        <v>13.81781</v>
      </c>
      <c r="G7195" s="88">
        <v>3.9775200000000002</v>
      </c>
      <c r="H7195" s="88">
        <v>3.0203199999999999</v>
      </c>
      <c r="I7195" s="88">
        <v>33.562939999999998</v>
      </c>
      <c r="J7195" s="88">
        <v>7.6581299999999999</v>
      </c>
    </row>
    <row r="7196" spans="1:10">
      <c r="A7196" s="89">
        <v>41939</v>
      </c>
      <c r="B7196" s="90">
        <v>0.58333333333333337</v>
      </c>
      <c r="C7196" s="91">
        <f t="shared" si="224"/>
        <v>41939.583333333336</v>
      </c>
      <c r="D7196" s="91">
        <f t="shared" si="225"/>
        <v>41939.541666666672</v>
      </c>
      <c r="E7196" s="88" t="s">
        <v>142</v>
      </c>
      <c r="F7196" s="88">
        <v>16.206050000000001</v>
      </c>
      <c r="G7196" s="88">
        <v>4.5890399999999998</v>
      </c>
      <c r="H7196" s="88">
        <v>3.9148900000000002</v>
      </c>
      <c r="I7196" s="88">
        <v>26.51681</v>
      </c>
      <c r="J7196" s="88">
        <v>9.0920299999999994</v>
      </c>
    </row>
    <row r="7197" spans="1:10">
      <c r="A7197" s="89">
        <v>41939</v>
      </c>
      <c r="B7197" s="90">
        <v>0.625</v>
      </c>
      <c r="C7197" s="91">
        <f t="shared" si="224"/>
        <v>41939.625</v>
      </c>
      <c r="D7197" s="91">
        <f t="shared" si="225"/>
        <v>41939.583333333336</v>
      </c>
      <c r="E7197" s="88" t="s">
        <v>142</v>
      </c>
      <c r="F7197" s="88">
        <v>13.7963</v>
      </c>
      <c r="G7197" s="88">
        <v>5.4520600000000004</v>
      </c>
      <c r="H7197" s="88">
        <v>6.0052500000000002</v>
      </c>
      <c r="I7197" s="88">
        <v>36.948070000000001</v>
      </c>
      <c r="J7197" s="88">
        <v>14.72673</v>
      </c>
    </row>
    <row r="7198" spans="1:10">
      <c r="A7198" s="89">
        <v>41939</v>
      </c>
      <c r="B7198" s="90">
        <v>0.66666666666666663</v>
      </c>
      <c r="C7198" s="91">
        <f t="shared" si="224"/>
        <v>41939.666666666664</v>
      </c>
      <c r="D7198" s="91">
        <f t="shared" si="225"/>
        <v>41939.625</v>
      </c>
      <c r="E7198" s="88" t="s">
        <v>142</v>
      </c>
      <c r="F7198" s="88">
        <v>14.81757</v>
      </c>
      <c r="G7198" s="88">
        <v>4.7908099999999996</v>
      </c>
      <c r="H7198" s="88">
        <v>4.5885699999999998</v>
      </c>
      <c r="I7198" s="88">
        <v>39.365940000000002</v>
      </c>
      <c r="J7198" s="88">
        <v>17.11496</v>
      </c>
    </row>
    <row r="7199" spans="1:10">
      <c r="A7199" s="89">
        <v>41939</v>
      </c>
      <c r="B7199" s="90">
        <v>0.70833333333333337</v>
      </c>
      <c r="C7199" s="91">
        <f t="shared" si="224"/>
        <v>41939.708333333336</v>
      </c>
      <c r="D7199" s="91">
        <f t="shared" si="225"/>
        <v>41939.666666666672</v>
      </c>
      <c r="E7199" s="88" t="s">
        <v>142</v>
      </c>
      <c r="F7199" s="88">
        <v>24.02196</v>
      </c>
      <c r="G7199" s="88">
        <v>4.8917000000000002</v>
      </c>
      <c r="H7199" s="88">
        <v>6.03728</v>
      </c>
      <c r="I7199" s="88">
        <v>38.149120000000003</v>
      </c>
      <c r="J7199" s="88">
        <v>21.128820000000001</v>
      </c>
    </row>
    <row r="7200" spans="1:10">
      <c r="A7200" s="89">
        <v>41939</v>
      </c>
      <c r="B7200" s="90">
        <v>0.75</v>
      </c>
      <c r="C7200" s="91">
        <f t="shared" si="224"/>
        <v>41939.75</v>
      </c>
      <c r="D7200" s="91">
        <f t="shared" si="225"/>
        <v>41939.708333333336</v>
      </c>
      <c r="E7200" s="88" t="s">
        <v>142</v>
      </c>
      <c r="F7200" s="88">
        <v>30.421659999999999</v>
      </c>
      <c r="G7200" s="88">
        <v>5.1962599999999997</v>
      </c>
      <c r="H7200" s="88">
        <v>7.0064399999999996</v>
      </c>
      <c r="I7200" s="88">
        <v>35.935879999999997</v>
      </c>
      <c r="J7200" s="88">
        <v>18.11233</v>
      </c>
    </row>
    <row r="7201" spans="1:10">
      <c r="A7201" s="89">
        <v>41939</v>
      </c>
      <c r="B7201" s="90">
        <v>0.79166666666666663</v>
      </c>
      <c r="C7201" s="91">
        <f t="shared" si="224"/>
        <v>41939.791666666664</v>
      </c>
      <c r="D7201" s="91">
        <f t="shared" si="225"/>
        <v>41939.75</v>
      </c>
      <c r="E7201" s="88" t="s">
        <v>142</v>
      </c>
      <c r="F7201" s="88">
        <v>25.598330000000001</v>
      </c>
      <c r="G7201" s="88">
        <v>4.8936099999999998</v>
      </c>
      <c r="H7201" s="88">
        <v>7.1427100000000001</v>
      </c>
      <c r="I7201" s="88">
        <v>34.807020000000001</v>
      </c>
      <c r="J7201" s="88">
        <v>13.91248</v>
      </c>
    </row>
    <row r="7202" spans="1:10">
      <c r="A7202" s="89">
        <v>41939</v>
      </c>
      <c r="B7202" s="90">
        <v>0.83333333333333337</v>
      </c>
      <c r="C7202" s="91">
        <f t="shared" si="224"/>
        <v>41939.833333333336</v>
      </c>
      <c r="D7202" s="91">
        <f t="shared" si="225"/>
        <v>41939.791666666672</v>
      </c>
      <c r="E7202" s="88" t="s">
        <v>142</v>
      </c>
      <c r="F7202" s="88">
        <v>16.32367</v>
      </c>
      <c r="G7202" s="88">
        <v>4.4341299999999997</v>
      </c>
      <c r="H7202" s="88">
        <v>4.78986</v>
      </c>
      <c r="I7202" s="88">
        <v>23.76951</v>
      </c>
      <c r="J7202" s="88">
        <v>10.11426</v>
      </c>
    </row>
    <row r="7203" spans="1:10">
      <c r="A7203" s="89">
        <v>41939</v>
      </c>
      <c r="B7203" s="90">
        <v>0.875</v>
      </c>
      <c r="C7203" s="91">
        <f t="shared" si="224"/>
        <v>41939.875</v>
      </c>
      <c r="D7203" s="91">
        <f t="shared" si="225"/>
        <v>41939.833333333336</v>
      </c>
      <c r="E7203" s="88" t="s">
        <v>142</v>
      </c>
      <c r="F7203" s="88">
        <v>12.463279999999999</v>
      </c>
      <c r="G7203" s="88">
        <v>4.5354900000000002</v>
      </c>
      <c r="H7203" s="88">
        <v>9.8474599999999999</v>
      </c>
      <c r="I7203" s="88">
        <v>26.276319999999998</v>
      </c>
      <c r="J7203" s="88">
        <v>13.33873</v>
      </c>
    </row>
    <row r="7204" spans="1:10">
      <c r="A7204" s="89">
        <v>41939</v>
      </c>
      <c r="B7204" s="90">
        <v>0.91666666666666663</v>
      </c>
      <c r="C7204" s="91">
        <f t="shared" si="224"/>
        <v>41939.916666666664</v>
      </c>
      <c r="D7204" s="91">
        <f t="shared" si="225"/>
        <v>41939.875</v>
      </c>
      <c r="E7204" s="88" t="s">
        <v>142</v>
      </c>
      <c r="F7204" s="88">
        <v>9.2990499999999994</v>
      </c>
      <c r="G7204" s="88">
        <v>4.4336500000000001</v>
      </c>
      <c r="H7204" s="88">
        <v>10.334669999999999</v>
      </c>
      <c r="I7204" s="88">
        <v>22.744879999999998</v>
      </c>
      <c r="J7204" s="88">
        <v>13.87806</v>
      </c>
    </row>
    <row r="7205" spans="1:10">
      <c r="A7205" s="89">
        <v>41939</v>
      </c>
      <c r="B7205" s="90">
        <v>0.95833333333333337</v>
      </c>
      <c r="C7205" s="91">
        <f t="shared" si="224"/>
        <v>41939.958333333336</v>
      </c>
      <c r="D7205" s="91">
        <f t="shared" si="225"/>
        <v>41939.916666666672</v>
      </c>
      <c r="E7205" s="88" t="s">
        <v>142</v>
      </c>
      <c r="F7205" s="88">
        <v>6.7759900000000002</v>
      </c>
      <c r="G7205" s="88">
        <v>4.1290899999999997</v>
      </c>
      <c r="H7205" s="88">
        <v>5.9703499999999998</v>
      </c>
      <c r="I7205" s="88">
        <v>16.390599999999999</v>
      </c>
      <c r="J7205" s="88">
        <v>14.957660000000001</v>
      </c>
    </row>
    <row r="7206" spans="1:10">
      <c r="A7206" s="89">
        <v>41939</v>
      </c>
      <c r="B7206" s="92">
        <v>1</v>
      </c>
      <c r="C7206" s="91">
        <f t="shared" si="224"/>
        <v>41940</v>
      </c>
      <c r="D7206" s="91">
        <f t="shared" si="225"/>
        <v>41939.958333333336</v>
      </c>
      <c r="E7206" s="88" t="s">
        <v>142</v>
      </c>
      <c r="F7206" s="88">
        <v>6.4374799999999999</v>
      </c>
      <c r="G7206" s="88">
        <v>4.2806499999999996</v>
      </c>
      <c r="H7206" s="88">
        <v>7.4248000000000003</v>
      </c>
      <c r="I7206" s="88">
        <v>22.854379999999999</v>
      </c>
      <c r="J7206" s="88">
        <v>14.81231</v>
      </c>
    </row>
    <row r="7207" spans="1:10">
      <c r="A7207" s="89">
        <v>41940</v>
      </c>
      <c r="B7207" s="90">
        <v>4.1666666666666664E-2</v>
      </c>
      <c r="C7207" s="91">
        <f t="shared" si="224"/>
        <v>41940.041666666664</v>
      </c>
      <c r="D7207" s="91">
        <f t="shared" si="225"/>
        <v>41940</v>
      </c>
      <c r="E7207" s="88" t="s">
        <v>142</v>
      </c>
      <c r="F7207" s="88">
        <v>5.7043499999999998</v>
      </c>
      <c r="G7207" s="88">
        <v>4.2859100000000003</v>
      </c>
      <c r="H7207" s="88">
        <v>9.3737999999999992</v>
      </c>
      <c r="I7207" s="88">
        <v>19.29139</v>
      </c>
      <c r="J7207" s="88">
        <v>15.24263</v>
      </c>
    </row>
    <row r="7208" spans="1:10">
      <c r="A7208" s="89">
        <v>41940</v>
      </c>
      <c r="B7208" s="90">
        <v>8.3333333333333329E-2</v>
      </c>
      <c r="C7208" s="91">
        <f t="shared" si="224"/>
        <v>41940.083333333336</v>
      </c>
      <c r="D7208" s="91">
        <f t="shared" si="225"/>
        <v>41940.041666666672</v>
      </c>
      <c r="E7208" s="88" t="s">
        <v>142</v>
      </c>
      <c r="F7208" s="88">
        <v>8.7630800000000004</v>
      </c>
      <c r="G7208" s="88">
        <v>5.6609999999999996</v>
      </c>
      <c r="I7208" s="88">
        <v>19.19258</v>
      </c>
      <c r="J7208" s="88">
        <v>12.843389999999999</v>
      </c>
    </row>
    <row r="7209" spans="1:10">
      <c r="A7209" s="89">
        <v>41940</v>
      </c>
      <c r="B7209" s="90">
        <v>0.125</v>
      </c>
      <c r="C7209" s="91">
        <f t="shared" si="224"/>
        <v>41940.125</v>
      </c>
      <c r="D7209" s="91">
        <f t="shared" si="225"/>
        <v>41940.083333333336</v>
      </c>
      <c r="E7209" s="88" t="s">
        <v>142</v>
      </c>
      <c r="F7209" s="88">
        <v>4.6258600000000003</v>
      </c>
      <c r="G7209" s="88">
        <v>4.9500299999999999</v>
      </c>
      <c r="H7209" s="88">
        <v>15.03368</v>
      </c>
      <c r="I7209" s="88">
        <v>20.360949999999999</v>
      </c>
      <c r="J7209" s="88">
        <v>12.874470000000001</v>
      </c>
    </row>
    <row r="7210" spans="1:10">
      <c r="A7210" s="89">
        <v>41940</v>
      </c>
      <c r="B7210" s="90">
        <v>0.16666666666666666</v>
      </c>
      <c r="C7210" s="91">
        <f t="shared" si="224"/>
        <v>41940.166666666664</v>
      </c>
      <c r="D7210" s="91">
        <f t="shared" si="225"/>
        <v>41940.125</v>
      </c>
      <c r="E7210" s="88" t="s">
        <v>142</v>
      </c>
      <c r="F7210" s="88">
        <v>5.4520600000000004</v>
      </c>
      <c r="G7210" s="88">
        <v>6.0205500000000001</v>
      </c>
      <c r="H7210" s="88">
        <v>15.589270000000001</v>
      </c>
      <c r="I7210" s="88">
        <v>20.89406</v>
      </c>
      <c r="J7210" s="88">
        <v>13.621779999999999</v>
      </c>
    </row>
    <row r="7211" spans="1:10">
      <c r="A7211" s="89">
        <v>41940</v>
      </c>
      <c r="B7211" s="90">
        <v>0.20833333333333334</v>
      </c>
      <c r="C7211" s="91">
        <f t="shared" si="224"/>
        <v>41940.208333333336</v>
      </c>
      <c r="D7211" s="91">
        <f t="shared" si="225"/>
        <v>41940.166666666672</v>
      </c>
      <c r="E7211" s="88" t="s">
        <v>142</v>
      </c>
      <c r="F7211" s="88">
        <v>5.7829199999999998</v>
      </c>
      <c r="G7211" s="88">
        <v>4.9992799999999997</v>
      </c>
      <c r="H7211" s="88">
        <v>14.82235</v>
      </c>
      <c r="I7211" s="88">
        <v>26.473780000000001</v>
      </c>
      <c r="J7211" s="88">
        <v>14.496270000000001</v>
      </c>
    </row>
    <row r="7212" spans="1:10">
      <c r="A7212" s="89">
        <v>41940</v>
      </c>
      <c r="B7212" s="90">
        <v>0.25</v>
      </c>
      <c r="C7212" s="91">
        <f t="shared" si="224"/>
        <v>41940.25</v>
      </c>
      <c r="D7212" s="91">
        <f t="shared" si="225"/>
        <v>41940.208333333336</v>
      </c>
      <c r="E7212" s="88" t="s">
        <v>142</v>
      </c>
      <c r="F7212" s="88">
        <v>9.6299200000000003</v>
      </c>
      <c r="G7212" s="88">
        <v>4.9992799999999997</v>
      </c>
      <c r="H7212" s="88">
        <v>13.36073</v>
      </c>
      <c r="I7212" s="88">
        <v>42.564599999999999</v>
      </c>
      <c r="J7212" s="88">
        <v>17.992319999999999</v>
      </c>
    </row>
    <row r="7213" spans="1:10">
      <c r="A7213" s="89">
        <v>41940</v>
      </c>
      <c r="B7213" s="90">
        <v>0.29166666666666669</v>
      </c>
      <c r="C7213" s="91">
        <f t="shared" si="224"/>
        <v>41940.291666666664</v>
      </c>
      <c r="D7213" s="91">
        <f t="shared" si="225"/>
        <v>41940.25</v>
      </c>
      <c r="E7213" s="88" t="s">
        <v>142</v>
      </c>
      <c r="F7213" s="88">
        <v>11.98898</v>
      </c>
      <c r="G7213" s="88">
        <v>7.2455100000000003</v>
      </c>
      <c r="H7213" s="88">
        <v>14.12907</v>
      </c>
      <c r="I7213" s="88">
        <v>43.828760000000003</v>
      </c>
      <c r="J7213" s="88">
        <v>15.342549999999999</v>
      </c>
    </row>
    <row r="7214" spans="1:10">
      <c r="A7214" s="89">
        <v>41940</v>
      </c>
      <c r="B7214" s="90">
        <v>0.33333333333333331</v>
      </c>
      <c r="C7214" s="91">
        <f t="shared" si="224"/>
        <v>41940.333333333336</v>
      </c>
      <c r="D7214" s="91">
        <f t="shared" si="225"/>
        <v>41940.291666666672</v>
      </c>
      <c r="E7214" s="88" t="s">
        <v>142</v>
      </c>
      <c r="F7214" s="88">
        <v>18.294499999999999</v>
      </c>
      <c r="G7214" s="88">
        <v>8.2658299999999993</v>
      </c>
      <c r="H7214" s="88">
        <v>15.07911</v>
      </c>
      <c r="I7214" s="88">
        <v>46.791699999999999</v>
      </c>
      <c r="J7214" s="88">
        <v>12.64306</v>
      </c>
    </row>
    <row r="7215" spans="1:10">
      <c r="A7215" s="89">
        <v>41940</v>
      </c>
      <c r="B7215" s="90">
        <v>0.375</v>
      </c>
      <c r="C7215" s="91">
        <f t="shared" si="224"/>
        <v>41940.375</v>
      </c>
      <c r="D7215" s="91">
        <f t="shared" si="225"/>
        <v>41940.333333333336</v>
      </c>
      <c r="E7215" s="88" t="s">
        <v>142</v>
      </c>
      <c r="F7215" s="88">
        <v>20.11759</v>
      </c>
      <c r="G7215" s="88">
        <v>10.820449999999999</v>
      </c>
      <c r="H7215" s="88">
        <v>14.62632</v>
      </c>
      <c r="I7215" s="88">
        <v>41.23254</v>
      </c>
      <c r="J7215" s="88">
        <v>11.44631</v>
      </c>
    </row>
    <row r="7216" spans="1:10">
      <c r="A7216" s="89">
        <v>41940</v>
      </c>
      <c r="B7216" s="90">
        <v>0.41666666666666669</v>
      </c>
      <c r="C7216" s="91">
        <f t="shared" si="224"/>
        <v>41940.416666666664</v>
      </c>
      <c r="D7216" s="91">
        <f t="shared" si="225"/>
        <v>41940.375</v>
      </c>
      <c r="E7216" s="88" t="s">
        <v>142</v>
      </c>
      <c r="F7216" s="88">
        <v>19.409960000000002</v>
      </c>
      <c r="G7216" s="88">
        <v>8.2706099999999996</v>
      </c>
      <c r="H7216" s="88">
        <v>13.88618</v>
      </c>
      <c r="I7216" s="88">
        <v>45.134039999999999</v>
      </c>
      <c r="J7216" s="88">
        <v>10.03345</v>
      </c>
    </row>
    <row r="7217" spans="1:10">
      <c r="A7217" s="89">
        <v>41940</v>
      </c>
      <c r="B7217" s="90">
        <v>0.45833333333333331</v>
      </c>
      <c r="C7217" s="91">
        <f t="shared" si="224"/>
        <v>41940.458333333336</v>
      </c>
      <c r="D7217" s="91">
        <f t="shared" si="225"/>
        <v>41940.416666666672</v>
      </c>
      <c r="E7217" s="88" t="s">
        <v>142</v>
      </c>
      <c r="F7217" s="88">
        <v>22.332260000000002</v>
      </c>
      <c r="G7217" s="88">
        <v>7.5051300000000003</v>
      </c>
      <c r="H7217" s="88">
        <v>11.32774</v>
      </c>
      <c r="I7217" s="88">
        <v>35.379339999999999</v>
      </c>
      <c r="J7217" s="88">
        <v>10.075530000000001</v>
      </c>
    </row>
    <row r="7218" spans="1:10">
      <c r="A7218" s="89">
        <v>41940</v>
      </c>
      <c r="B7218" s="90">
        <v>0.5</v>
      </c>
      <c r="C7218" s="91">
        <f t="shared" si="224"/>
        <v>41940.5</v>
      </c>
      <c r="D7218" s="91">
        <f t="shared" si="225"/>
        <v>41940.458333333336</v>
      </c>
      <c r="E7218" s="88" t="s">
        <v>142</v>
      </c>
      <c r="F7218" s="88">
        <v>20.360949999999999</v>
      </c>
      <c r="G7218" s="88">
        <v>6.2299699999999998</v>
      </c>
      <c r="H7218" s="88">
        <v>10.105169999999999</v>
      </c>
      <c r="I7218" s="88">
        <v>40.095080000000003</v>
      </c>
      <c r="J7218" s="88">
        <v>10.89073</v>
      </c>
    </row>
    <row r="7219" spans="1:10">
      <c r="A7219" s="89">
        <v>41940</v>
      </c>
      <c r="B7219" s="90">
        <v>0.54166666666666663</v>
      </c>
      <c r="C7219" s="91">
        <f t="shared" si="224"/>
        <v>41940.541666666664</v>
      </c>
      <c r="D7219" s="91">
        <f t="shared" si="225"/>
        <v>41940.5</v>
      </c>
      <c r="E7219" s="88" t="s">
        <v>142</v>
      </c>
      <c r="F7219" s="88">
        <v>19.96602</v>
      </c>
      <c r="G7219" s="88">
        <v>6.8433999999999999</v>
      </c>
      <c r="H7219" s="88">
        <v>13.74944</v>
      </c>
      <c r="I7219" s="88">
        <v>32.926079999999999</v>
      </c>
      <c r="J7219" s="88">
        <v>16.153449999999999</v>
      </c>
    </row>
    <row r="7220" spans="1:10">
      <c r="A7220" s="89">
        <v>41940</v>
      </c>
      <c r="B7220" s="90">
        <v>0.58333333333333337</v>
      </c>
      <c r="C7220" s="91">
        <f t="shared" si="224"/>
        <v>41940.583333333336</v>
      </c>
      <c r="D7220" s="91">
        <f t="shared" si="225"/>
        <v>41940.541666666672</v>
      </c>
      <c r="E7220" s="88" t="s">
        <v>142</v>
      </c>
      <c r="F7220" s="88">
        <v>19.676279999999998</v>
      </c>
      <c r="G7220" s="88">
        <v>7.24838</v>
      </c>
      <c r="H7220" s="88">
        <v>11.7547</v>
      </c>
      <c r="I7220" s="88">
        <v>31.76615</v>
      </c>
      <c r="J7220" s="88">
        <v>21.57348</v>
      </c>
    </row>
    <row r="7221" spans="1:10">
      <c r="A7221" s="89">
        <v>41940</v>
      </c>
      <c r="B7221" s="90">
        <v>0.625</v>
      </c>
      <c r="C7221" s="91">
        <f t="shared" si="224"/>
        <v>41940.625</v>
      </c>
      <c r="D7221" s="91">
        <f t="shared" si="225"/>
        <v>41940.583333333336</v>
      </c>
      <c r="E7221" s="88" t="s">
        <v>142</v>
      </c>
      <c r="F7221" s="88">
        <v>22.9084</v>
      </c>
      <c r="G7221" s="88">
        <v>9.5400299999999998</v>
      </c>
      <c r="H7221" s="88">
        <v>15.430529999999999</v>
      </c>
      <c r="I7221" s="88">
        <v>38.539270000000002</v>
      </c>
      <c r="J7221" s="88">
        <v>23.24644</v>
      </c>
    </row>
    <row r="7222" spans="1:10">
      <c r="A7222" s="89">
        <v>41940</v>
      </c>
      <c r="B7222" s="90">
        <v>0.66666666666666663</v>
      </c>
      <c r="C7222" s="91">
        <f t="shared" si="224"/>
        <v>41940.666666666664</v>
      </c>
      <c r="D7222" s="91">
        <f t="shared" si="225"/>
        <v>41940.625</v>
      </c>
      <c r="E7222" s="88" t="s">
        <v>142</v>
      </c>
      <c r="F7222" s="88">
        <v>23.697790000000001</v>
      </c>
      <c r="G7222" s="88">
        <v>7.4974800000000004</v>
      </c>
      <c r="H7222" s="88">
        <v>18.881630000000001</v>
      </c>
      <c r="I7222" s="88">
        <v>37.461570000000002</v>
      </c>
      <c r="J7222" s="88">
        <v>28.654029999999999</v>
      </c>
    </row>
    <row r="7223" spans="1:10">
      <c r="A7223" s="89">
        <v>41940</v>
      </c>
      <c r="B7223" s="90">
        <v>0.70833333333333337</v>
      </c>
      <c r="C7223" s="91">
        <f t="shared" si="224"/>
        <v>41940.708333333336</v>
      </c>
      <c r="D7223" s="91">
        <f t="shared" si="225"/>
        <v>41940.666666666672</v>
      </c>
      <c r="E7223" s="88" t="s">
        <v>142</v>
      </c>
      <c r="F7223" s="88">
        <v>28.418790000000001</v>
      </c>
      <c r="G7223" s="88">
        <v>7.5491200000000003</v>
      </c>
      <c r="H7223" s="88">
        <v>13.92252</v>
      </c>
      <c r="I7223" s="88">
        <v>41.144570000000002</v>
      </c>
      <c r="J7223" s="88">
        <v>27.01502</v>
      </c>
    </row>
    <row r="7224" spans="1:10">
      <c r="A7224" s="89">
        <v>41940</v>
      </c>
      <c r="B7224" s="90">
        <v>0.75</v>
      </c>
      <c r="C7224" s="91">
        <f t="shared" si="224"/>
        <v>41940.75</v>
      </c>
      <c r="D7224" s="91">
        <f t="shared" si="225"/>
        <v>41940.708333333336</v>
      </c>
      <c r="E7224" s="88" t="s">
        <v>142</v>
      </c>
      <c r="F7224" s="88">
        <v>21.400880000000001</v>
      </c>
      <c r="G7224" s="88">
        <v>6.5799599999999998</v>
      </c>
      <c r="H7224" s="88">
        <v>12.669359999999999</v>
      </c>
      <c r="I7224" s="88">
        <v>37.301400000000001</v>
      </c>
      <c r="J7224" s="88">
        <v>18.609580000000001</v>
      </c>
    </row>
    <row r="7225" spans="1:10">
      <c r="A7225" s="89">
        <v>41940</v>
      </c>
      <c r="B7225" s="90">
        <v>0.79166666666666663</v>
      </c>
      <c r="C7225" s="91">
        <f t="shared" si="224"/>
        <v>41940.791666666664</v>
      </c>
      <c r="D7225" s="91">
        <f t="shared" si="225"/>
        <v>41940.75</v>
      </c>
      <c r="E7225" s="88" t="s">
        <v>142</v>
      </c>
      <c r="F7225" s="88">
        <v>16.41499</v>
      </c>
      <c r="G7225" s="88">
        <v>5.1532299999999998</v>
      </c>
      <c r="H7225" s="88">
        <v>10.57756</v>
      </c>
      <c r="I7225" s="88">
        <v>32.355200000000004</v>
      </c>
      <c r="J7225" s="88">
        <v>13.66577</v>
      </c>
    </row>
    <row r="7226" spans="1:10">
      <c r="A7226" s="89">
        <v>41940</v>
      </c>
      <c r="B7226" s="90">
        <v>0.83333333333333337</v>
      </c>
      <c r="C7226" s="91">
        <f t="shared" si="224"/>
        <v>41940.833333333336</v>
      </c>
      <c r="D7226" s="91">
        <f t="shared" si="225"/>
        <v>41940.791666666672</v>
      </c>
      <c r="E7226" s="88" t="s">
        <v>142</v>
      </c>
      <c r="F7226" s="88">
        <v>12.74347</v>
      </c>
      <c r="G7226" s="88">
        <v>6.7367800000000004</v>
      </c>
      <c r="H7226" s="88">
        <v>9.8804499999999997</v>
      </c>
      <c r="I7226" s="88">
        <v>39.188079999999999</v>
      </c>
      <c r="J7226" s="88">
        <v>11.999029999999999</v>
      </c>
    </row>
    <row r="7227" spans="1:10">
      <c r="A7227" s="89">
        <v>41940</v>
      </c>
      <c r="B7227" s="90">
        <v>0.875</v>
      </c>
      <c r="C7227" s="91">
        <f t="shared" si="224"/>
        <v>41940.875</v>
      </c>
      <c r="D7227" s="91">
        <f t="shared" si="225"/>
        <v>41940.833333333336</v>
      </c>
      <c r="E7227" s="88" t="s">
        <v>142</v>
      </c>
      <c r="F7227" s="88">
        <v>12.89981</v>
      </c>
      <c r="G7227" s="88">
        <v>7.4525300000000003</v>
      </c>
      <c r="H7227" s="88">
        <v>9.4004200000000004</v>
      </c>
      <c r="I7227" s="88">
        <v>41.434310000000004</v>
      </c>
      <c r="J7227" s="88">
        <v>10.239050000000001</v>
      </c>
    </row>
    <row r="7228" spans="1:10">
      <c r="A7228" s="89">
        <v>41940</v>
      </c>
      <c r="B7228" s="90">
        <v>0.91666666666666663</v>
      </c>
      <c r="C7228" s="91">
        <f t="shared" si="224"/>
        <v>41940.916666666664</v>
      </c>
      <c r="D7228" s="91">
        <f t="shared" si="225"/>
        <v>41940.875</v>
      </c>
      <c r="E7228" s="88" t="s">
        <v>142</v>
      </c>
      <c r="F7228" s="88">
        <v>13.17234</v>
      </c>
      <c r="G7228" s="88">
        <v>8.1166499999999999</v>
      </c>
      <c r="H7228" s="88">
        <v>9.3258299999999998</v>
      </c>
      <c r="I7228" s="88">
        <v>32.757300000000001</v>
      </c>
      <c r="J7228" s="88">
        <v>7.1379299999999999</v>
      </c>
    </row>
    <row r="7229" spans="1:10">
      <c r="A7229" s="89">
        <v>41940</v>
      </c>
      <c r="B7229" s="90">
        <v>0.95833333333333337</v>
      </c>
      <c r="C7229" s="91">
        <f t="shared" si="224"/>
        <v>41940.958333333336</v>
      </c>
      <c r="D7229" s="91">
        <f t="shared" si="225"/>
        <v>41940.916666666672</v>
      </c>
      <c r="E7229" s="88" t="s">
        <v>142</v>
      </c>
      <c r="F7229" s="88">
        <v>11.8728</v>
      </c>
      <c r="G7229" s="88">
        <v>8.1199999999999992</v>
      </c>
      <c r="H7229" s="88">
        <v>8.9108199999999993</v>
      </c>
      <c r="I7229" s="88">
        <v>33.956919999999997</v>
      </c>
      <c r="J7229" s="88">
        <v>7.9258800000000003</v>
      </c>
    </row>
    <row r="7230" spans="1:10">
      <c r="A7230" s="89">
        <v>41940</v>
      </c>
      <c r="B7230" s="92">
        <v>1</v>
      </c>
      <c r="C7230" s="91">
        <f t="shared" si="224"/>
        <v>41941</v>
      </c>
      <c r="D7230" s="91">
        <f t="shared" si="225"/>
        <v>41940.958333333336</v>
      </c>
      <c r="E7230" s="88" t="s">
        <v>142</v>
      </c>
      <c r="F7230" s="88">
        <v>9.4568300000000001</v>
      </c>
      <c r="G7230" s="88">
        <v>9.5491100000000007</v>
      </c>
      <c r="H7230" s="88">
        <v>8.83718</v>
      </c>
      <c r="I7230" s="88">
        <v>35.672429999999999</v>
      </c>
      <c r="J7230" s="88">
        <v>10.34041</v>
      </c>
    </row>
    <row r="7231" spans="1:10">
      <c r="A7231" s="89">
        <v>41941</v>
      </c>
      <c r="B7231" s="90">
        <v>4.1666666666666664E-2</v>
      </c>
      <c r="C7231" s="91">
        <f t="shared" si="224"/>
        <v>41941.041666666664</v>
      </c>
      <c r="D7231" s="91">
        <f t="shared" si="225"/>
        <v>41941</v>
      </c>
      <c r="E7231" s="88" t="s">
        <v>142</v>
      </c>
      <c r="F7231" s="88">
        <v>8.6636299999999995</v>
      </c>
      <c r="G7231" s="88">
        <v>7.2324400000000004</v>
      </c>
      <c r="H7231" s="88">
        <v>10.51493</v>
      </c>
      <c r="I7231" s="88">
        <v>20.887689999999999</v>
      </c>
      <c r="J7231" s="88">
        <v>7.8182999999999998</v>
      </c>
    </row>
    <row r="7232" spans="1:10">
      <c r="A7232" s="89">
        <v>41941</v>
      </c>
      <c r="B7232" s="90">
        <v>8.3333333333333329E-2</v>
      </c>
      <c r="C7232" s="91">
        <f t="shared" si="224"/>
        <v>41941.083333333336</v>
      </c>
      <c r="D7232" s="91">
        <f t="shared" si="225"/>
        <v>41941.041666666672</v>
      </c>
      <c r="E7232" s="88" t="s">
        <v>142</v>
      </c>
      <c r="F7232" s="88">
        <v>16.630140000000001</v>
      </c>
      <c r="G7232" s="88">
        <v>4.79528</v>
      </c>
      <c r="I7232" s="88">
        <v>17.90164</v>
      </c>
      <c r="J7232" s="88">
        <v>7.3497399999999997</v>
      </c>
    </row>
    <row r="7233" spans="1:10">
      <c r="A7233" s="89">
        <v>41941</v>
      </c>
      <c r="B7233" s="90">
        <v>0.125</v>
      </c>
      <c r="C7233" s="91">
        <f t="shared" si="224"/>
        <v>41941.125</v>
      </c>
      <c r="D7233" s="91">
        <f t="shared" si="225"/>
        <v>41941.083333333336</v>
      </c>
      <c r="E7233" s="88" t="s">
        <v>142</v>
      </c>
      <c r="F7233" s="88">
        <v>9.2067800000000002</v>
      </c>
      <c r="G7233" s="88">
        <v>3.2947600000000001</v>
      </c>
      <c r="H7233" s="88">
        <v>12.77359</v>
      </c>
      <c r="I7233" s="88">
        <v>14.148199999999999</v>
      </c>
      <c r="J7233" s="88">
        <v>7.1790500000000002</v>
      </c>
    </row>
    <row r="7234" spans="1:10">
      <c r="A7234" s="89">
        <v>41941</v>
      </c>
      <c r="B7234" s="90">
        <v>0.16666666666666666</v>
      </c>
      <c r="C7234" s="91">
        <f t="shared" si="224"/>
        <v>41941.166666666664</v>
      </c>
      <c r="D7234" s="91">
        <f t="shared" si="225"/>
        <v>41941.125</v>
      </c>
      <c r="E7234" s="88" t="s">
        <v>142</v>
      </c>
      <c r="F7234" s="88">
        <v>7.0738599999999998</v>
      </c>
      <c r="G7234" s="88">
        <v>2.5249799999999998</v>
      </c>
      <c r="H7234" s="88">
        <v>13.40089</v>
      </c>
      <c r="I7234" s="88">
        <v>18.326049999999999</v>
      </c>
      <c r="J7234" s="88">
        <v>8.3667099999999994</v>
      </c>
    </row>
    <row r="7235" spans="1:10">
      <c r="A7235" s="89">
        <v>41941</v>
      </c>
      <c r="B7235" s="90">
        <v>0.20833333333333334</v>
      </c>
      <c r="C7235" s="91">
        <f t="shared" si="224"/>
        <v>41941.208333333336</v>
      </c>
      <c r="D7235" s="91">
        <f t="shared" si="225"/>
        <v>41941.166666666672</v>
      </c>
      <c r="E7235" s="88" t="s">
        <v>142</v>
      </c>
      <c r="F7235" s="88">
        <v>11.258889999999999</v>
      </c>
      <c r="G7235" s="88">
        <v>2.1094900000000001</v>
      </c>
      <c r="H7235" s="88">
        <v>13.60792</v>
      </c>
      <c r="I7235" s="88">
        <v>17.82976</v>
      </c>
      <c r="J7235" s="88">
        <v>15.413320000000001</v>
      </c>
    </row>
    <row r="7236" spans="1:10">
      <c r="A7236" s="89">
        <v>41941</v>
      </c>
      <c r="B7236" s="90">
        <v>0.25</v>
      </c>
      <c r="C7236" s="91">
        <f t="shared" si="224"/>
        <v>41941.25</v>
      </c>
      <c r="D7236" s="91">
        <f t="shared" si="225"/>
        <v>41941.208333333336</v>
      </c>
      <c r="E7236" s="88" t="s">
        <v>142</v>
      </c>
      <c r="F7236" s="88">
        <v>15.435790000000001</v>
      </c>
      <c r="G7236" s="88">
        <v>2.8262</v>
      </c>
      <c r="H7236" s="88">
        <v>11.37364</v>
      </c>
      <c r="I7236" s="88">
        <v>17.640419999999999</v>
      </c>
      <c r="J7236" s="88">
        <v>22.609580000000001</v>
      </c>
    </row>
    <row r="7237" spans="1:10">
      <c r="A7237" s="89">
        <v>41941</v>
      </c>
      <c r="B7237" s="90">
        <v>0.29166666666666669</v>
      </c>
      <c r="C7237" s="91">
        <f t="shared" si="224"/>
        <v>41941.291666666664</v>
      </c>
      <c r="D7237" s="91">
        <f t="shared" si="225"/>
        <v>41941.25</v>
      </c>
      <c r="E7237" s="88" t="s">
        <v>142</v>
      </c>
      <c r="F7237" s="88">
        <v>25.203399999999998</v>
      </c>
      <c r="G7237" s="88">
        <v>2.52115</v>
      </c>
      <c r="H7237" s="88">
        <v>10.74682</v>
      </c>
      <c r="I7237" s="88">
        <v>20.56607</v>
      </c>
      <c r="J7237" s="88">
        <v>16.68083</v>
      </c>
    </row>
    <row r="7238" spans="1:10">
      <c r="A7238" s="89">
        <v>41941</v>
      </c>
      <c r="B7238" s="90">
        <v>0.33333333333333331</v>
      </c>
      <c r="C7238" s="91">
        <f t="shared" si="224"/>
        <v>41941.333333333336</v>
      </c>
      <c r="D7238" s="91">
        <f t="shared" si="225"/>
        <v>41941.291666666672</v>
      </c>
      <c r="E7238" s="88" t="s">
        <v>142</v>
      </c>
      <c r="F7238" s="88">
        <v>36.644460000000002</v>
      </c>
      <c r="G7238" s="88">
        <v>2.4632999999999998</v>
      </c>
      <c r="H7238" s="88">
        <v>4.6105600000000004</v>
      </c>
      <c r="I7238" s="88">
        <v>36.736730000000001</v>
      </c>
      <c r="J7238" s="88">
        <v>16.99878</v>
      </c>
    </row>
    <row r="7239" spans="1:10">
      <c r="A7239" s="89">
        <v>41941</v>
      </c>
      <c r="B7239" s="90">
        <v>0.375</v>
      </c>
      <c r="C7239" s="91">
        <f t="shared" si="224"/>
        <v>41941.375</v>
      </c>
      <c r="D7239" s="91">
        <f t="shared" si="225"/>
        <v>41941.333333333336</v>
      </c>
      <c r="E7239" s="88" t="s">
        <v>142</v>
      </c>
      <c r="F7239" s="88">
        <v>39.63561</v>
      </c>
      <c r="G7239" s="88">
        <v>2.7205300000000001</v>
      </c>
      <c r="H7239" s="88">
        <v>4.4083100000000002</v>
      </c>
      <c r="I7239" s="88">
        <v>39.733139999999999</v>
      </c>
      <c r="J7239" s="88">
        <v>13.84985</v>
      </c>
    </row>
    <row r="7240" spans="1:10">
      <c r="A7240" s="89">
        <v>41941</v>
      </c>
      <c r="B7240" s="90">
        <v>0.41666666666666669</v>
      </c>
      <c r="C7240" s="91">
        <f t="shared" ref="C7240:C7303" si="226">A7240+B7240</f>
        <v>41941.416666666664</v>
      </c>
      <c r="D7240" s="91">
        <f t="shared" ref="D7240:D7303" si="227">C7240-"01:00"</f>
        <v>41941.375</v>
      </c>
      <c r="E7240" s="88" t="s">
        <v>142</v>
      </c>
      <c r="F7240" s="88">
        <v>39.328650000000003</v>
      </c>
      <c r="G7240" s="88">
        <v>4.9710700000000001</v>
      </c>
      <c r="H7240" s="88">
        <v>6.44034</v>
      </c>
      <c r="I7240" s="88">
        <v>40.576079999999997</v>
      </c>
      <c r="J7240" s="88">
        <v>12.18741</v>
      </c>
    </row>
    <row r="7241" spans="1:10">
      <c r="A7241" s="89">
        <v>41941</v>
      </c>
      <c r="B7241" s="90">
        <v>0.45833333333333331</v>
      </c>
      <c r="C7241" s="91">
        <f t="shared" si="226"/>
        <v>41941.458333333336</v>
      </c>
      <c r="D7241" s="91">
        <f t="shared" si="227"/>
        <v>41941.416666666672</v>
      </c>
      <c r="E7241" s="88" t="s">
        <v>142</v>
      </c>
      <c r="F7241" s="88">
        <v>61.986040000000003</v>
      </c>
      <c r="G7241" s="88">
        <v>5.06813</v>
      </c>
      <c r="H7241" s="88">
        <v>5.5424300000000004</v>
      </c>
      <c r="I7241" s="88">
        <v>35.667650000000002</v>
      </c>
      <c r="J7241" s="88">
        <v>13.739879999999999</v>
      </c>
    </row>
    <row r="7242" spans="1:10">
      <c r="A7242" s="89">
        <v>41941</v>
      </c>
      <c r="B7242" s="90">
        <v>0.5</v>
      </c>
      <c r="C7242" s="91">
        <f t="shared" si="226"/>
        <v>41941.5</v>
      </c>
      <c r="D7242" s="91">
        <f t="shared" si="227"/>
        <v>41941.458333333336</v>
      </c>
      <c r="E7242" s="88" t="s">
        <v>142</v>
      </c>
      <c r="F7242" s="88">
        <v>57.570549999999997</v>
      </c>
      <c r="G7242" s="88">
        <v>10.24</v>
      </c>
      <c r="H7242" s="88">
        <v>7.7523200000000001</v>
      </c>
      <c r="I7242" s="88">
        <v>43.270789999999998</v>
      </c>
      <c r="J7242" s="88">
        <v>11.311</v>
      </c>
    </row>
    <row r="7243" spans="1:10">
      <c r="A7243" s="89">
        <v>41941</v>
      </c>
      <c r="B7243" s="90">
        <v>0.54166666666666663</v>
      </c>
      <c r="C7243" s="91">
        <f t="shared" si="226"/>
        <v>41941.541666666664</v>
      </c>
      <c r="D7243" s="91">
        <f t="shared" si="227"/>
        <v>41941.5</v>
      </c>
      <c r="E7243" s="88" t="s">
        <v>142</v>
      </c>
      <c r="F7243" s="88">
        <v>53.890430000000002</v>
      </c>
      <c r="G7243" s="88">
        <v>15.604089999999999</v>
      </c>
      <c r="H7243" s="88">
        <v>8.6813199999999995</v>
      </c>
      <c r="I7243" s="88">
        <v>45.887090000000001</v>
      </c>
      <c r="J7243" s="88">
        <v>18.924189999999999</v>
      </c>
    </row>
    <row r="7244" spans="1:10">
      <c r="A7244" s="89">
        <v>41941</v>
      </c>
      <c r="B7244" s="90">
        <v>0.58333333333333337</v>
      </c>
      <c r="C7244" s="91">
        <f t="shared" si="226"/>
        <v>41941.583333333336</v>
      </c>
      <c r="D7244" s="91">
        <f t="shared" si="227"/>
        <v>41941.541666666672</v>
      </c>
      <c r="E7244" s="88" t="s">
        <v>142</v>
      </c>
      <c r="F7244" s="88">
        <v>54.616700000000002</v>
      </c>
      <c r="G7244" s="88">
        <v>15.03655</v>
      </c>
      <c r="H7244" s="88">
        <v>7.4845699999999997</v>
      </c>
      <c r="I7244" s="88">
        <v>43.253100000000003</v>
      </c>
      <c r="J7244" s="88">
        <v>21.6997</v>
      </c>
    </row>
    <row r="7245" spans="1:10">
      <c r="A7245" s="89">
        <v>41941</v>
      </c>
      <c r="B7245" s="90">
        <v>0.625</v>
      </c>
      <c r="C7245" s="91">
        <f t="shared" si="226"/>
        <v>41941.625</v>
      </c>
      <c r="D7245" s="91">
        <f t="shared" si="227"/>
        <v>41941.583333333336</v>
      </c>
      <c r="E7245" s="88" t="s">
        <v>142</v>
      </c>
      <c r="F7245" s="88">
        <v>58.112749999999998</v>
      </c>
      <c r="G7245" s="88">
        <v>17.073370000000001</v>
      </c>
      <c r="H7245" s="88">
        <v>9.7853100000000008</v>
      </c>
      <c r="I7245" s="88">
        <v>40.276290000000003</v>
      </c>
      <c r="J7245" s="88">
        <v>18.740110000000001</v>
      </c>
    </row>
    <row r="7246" spans="1:10">
      <c r="A7246" s="89">
        <v>41941</v>
      </c>
      <c r="B7246" s="90">
        <v>0.66666666666666663</v>
      </c>
      <c r="C7246" s="91">
        <f t="shared" si="226"/>
        <v>41941.666666666664</v>
      </c>
      <c r="D7246" s="91">
        <f t="shared" si="227"/>
        <v>41941.625</v>
      </c>
      <c r="E7246" s="88" t="s">
        <v>142</v>
      </c>
      <c r="F7246" s="88">
        <v>46.770189999999999</v>
      </c>
      <c r="G7246" s="88">
        <v>14.25769</v>
      </c>
      <c r="H7246" s="88">
        <v>7.1948299999999996</v>
      </c>
      <c r="I7246" s="88">
        <v>44.526350000000001</v>
      </c>
      <c r="J7246" s="88">
        <v>15.866099999999999</v>
      </c>
    </row>
    <row r="7247" spans="1:10">
      <c r="A7247" s="89">
        <v>41941</v>
      </c>
      <c r="B7247" s="90">
        <v>0.70833333333333337</v>
      </c>
      <c r="C7247" s="91">
        <f t="shared" si="226"/>
        <v>41941.708333333336</v>
      </c>
      <c r="D7247" s="91">
        <f t="shared" si="227"/>
        <v>41941.666666666672</v>
      </c>
      <c r="E7247" s="88" t="s">
        <v>142</v>
      </c>
      <c r="F7247" s="88">
        <v>61.493569999999998</v>
      </c>
      <c r="G7247" s="88">
        <v>12.72195</v>
      </c>
      <c r="H7247" s="88">
        <v>7.3989799999999999</v>
      </c>
      <c r="I7247" s="88">
        <v>56.912649999999999</v>
      </c>
      <c r="J7247" s="88">
        <v>11.463050000000001</v>
      </c>
    </row>
    <row r="7248" spans="1:10">
      <c r="A7248" s="89">
        <v>41941</v>
      </c>
      <c r="B7248" s="90">
        <v>0.75</v>
      </c>
      <c r="C7248" s="91">
        <f t="shared" si="226"/>
        <v>41941.75</v>
      </c>
      <c r="D7248" s="91">
        <f t="shared" si="227"/>
        <v>41941.708333333336</v>
      </c>
      <c r="E7248" s="88" t="s">
        <v>142</v>
      </c>
      <c r="F7248" s="88">
        <v>70.57029</v>
      </c>
      <c r="G7248" s="88">
        <v>8.9447600000000005</v>
      </c>
      <c r="H7248" s="88">
        <v>9.48935</v>
      </c>
      <c r="I7248" s="88">
        <v>50.534939999999999</v>
      </c>
      <c r="J7248" s="88">
        <v>10.677490000000001</v>
      </c>
    </row>
    <row r="7249" spans="1:10">
      <c r="A7249" s="89">
        <v>41941</v>
      </c>
      <c r="B7249" s="90">
        <v>0.79166666666666663</v>
      </c>
      <c r="C7249" s="91">
        <f t="shared" si="226"/>
        <v>41941.791666666664</v>
      </c>
      <c r="D7249" s="91">
        <f t="shared" si="227"/>
        <v>41941.75</v>
      </c>
      <c r="E7249" s="88" t="s">
        <v>142</v>
      </c>
      <c r="F7249" s="88">
        <v>47.221060000000001</v>
      </c>
      <c r="G7249" s="88">
        <v>7.15801</v>
      </c>
      <c r="H7249" s="88">
        <v>7.32918</v>
      </c>
      <c r="I7249" s="88">
        <v>47.179459999999999</v>
      </c>
      <c r="J7249" s="88">
        <v>9.6872900000000008</v>
      </c>
    </row>
    <row r="7250" spans="1:10">
      <c r="A7250" s="89">
        <v>41941</v>
      </c>
      <c r="B7250" s="90">
        <v>0.83333333333333337</v>
      </c>
      <c r="C7250" s="91">
        <f t="shared" si="226"/>
        <v>41941.833333333336</v>
      </c>
      <c r="D7250" s="91">
        <f t="shared" si="227"/>
        <v>41941.791666666672</v>
      </c>
      <c r="E7250" s="88" t="s">
        <v>142</v>
      </c>
      <c r="F7250" s="88">
        <v>38.162030000000001</v>
      </c>
      <c r="G7250" s="88">
        <v>6.64785</v>
      </c>
      <c r="H7250" s="88">
        <v>5.0279600000000002</v>
      </c>
      <c r="I7250" s="88">
        <v>37.789090000000002</v>
      </c>
      <c r="J7250" s="88">
        <v>8.7052200000000006</v>
      </c>
    </row>
    <row r="7251" spans="1:10">
      <c r="A7251" s="89">
        <v>41941</v>
      </c>
      <c r="B7251" s="90">
        <v>0.875</v>
      </c>
      <c r="C7251" s="91">
        <f t="shared" si="226"/>
        <v>41941.875</v>
      </c>
      <c r="D7251" s="91">
        <f t="shared" si="227"/>
        <v>41941.833333333336</v>
      </c>
      <c r="E7251" s="88" t="s">
        <v>142</v>
      </c>
      <c r="F7251" s="88">
        <v>40.010460000000002</v>
      </c>
      <c r="G7251" s="88">
        <v>6.6473699999999996</v>
      </c>
      <c r="H7251" s="88">
        <v>4.1921999999999997</v>
      </c>
      <c r="I7251" s="88">
        <v>36.464680000000001</v>
      </c>
      <c r="J7251" s="88">
        <v>7.8460299999999998</v>
      </c>
    </row>
    <row r="7252" spans="1:10">
      <c r="A7252" s="89">
        <v>41941</v>
      </c>
      <c r="B7252" s="90">
        <v>0.91666666666666663</v>
      </c>
      <c r="C7252" s="91">
        <f t="shared" si="226"/>
        <v>41941.916666666664</v>
      </c>
      <c r="D7252" s="91">
        <f t="shared" si="227"/>
        <v>41941.875</v>
      </c>
      <c r="E7252" s="88" t="s">
        <v>142</v>
      </c>
      <c r="F7252" s="88">
        <v>29.838349999999998</v>
      </c>
      <c r="G7252" s="88">
        <v>5.0623899999999997</v>
      </c>
      <c r="H7252" s="88">
        <v>5.2373799999999999</v>
      </c>
      <c r="I7252" s="88">
        <v>33.010710000000003</v>
      </c>
      <c r="J7252" s="88">
        <v>6.5766099999999996</v>
      </c>
    </row>
    <row r="7253" spans="1:10">
      <c r="A7253" s="89">
        <v>41941</v>
      </c>
      <c r="B7253" s="90">
        <v>0.95833333333333337</v>
      </c>
      <c r="C7253" s="91">
        <f t="shared" si="226"/>
        <v>41941.958333333336</v>
      </c>
      <c r="D7253" s="91">
        <f t="shared" si="227"/>
        <v>41941.916666666672</v>
      </c>
      <c r="E7253" s="88" t="s">
        <v>142</v>
      </c>
      <c r="F7253" s="88">
        <v>23.97749</v>
      </c>
      <c r="G7253" s="88">
        <v>4.3968400000000001</v>
      </c>
      <c r="H7253" s="88">
        <v>5.0284399999999998</v>
      </c>
      <c r="I7253" s="88">
        <v>30.357589999999998</v>
      </c>
      <c r="J7253" s="88">
        <v>9.4420099999999998</v>
      </c>
    </row>
    <row r="7254" spans="1:10">
      <c r="A7254" s="89">
        <v>41941</v>
      </c>
      <c r="B7254" s="92">
        <v>1</v>
      </c>
      <c r="C7254" s="91">
        <f t="shared" si="226"/>
        <v>41942</v>
      </c>
      <c r="D7254" s="91">
        <f t="shared" si="227"/>
        <v>41941.958333333336</v>
      </c>
      <c r="E7254" s="88" t="s">
        <v>142</v>
      </c>
      <c r="F7254" s="88">
        <v>26.71715</v>
      </c>
      <c r="G7254" s="88">
        <v>3.7355900000000002</v>
      </c>
      <c r="H7254" s="88">
        <v>4.1921999999999997</v>
      </c>
      <c r="I7254" s="88">
        <v>34.797939999999997</v>
      </c>
      <c r="J7254" s="88">
        <v>13.216810000000001</v>
      </c>
    </row>
    <row r="7255" spans="1:10">
      <c r="A7255" s="89">
        <v>41942</v>
      </c>
      <c r="B7255" s="90">
        <v>4.1666666666666664E-2</v>
      </c>
      <c r="C7255" s="91">
        <f t="shared" si="226"/>
        <v>41942.041666666664</v>
      </c>
      <c r="D7255" s="91">
        <f t="shared" si="227"/>
        <v>41942</v>
      </c>
      <c r="E7255" s="88" t="s">
        <v>142</v>
      </c>
      <c r="F7255" s="88">
        <v>16.464079999999999</v>
      </c>
      <c r="G7255" s="88">
        <v>3.54386</v>
      </c>
      <c r="H7255" s="88">
        <v>3.92509</v>
      </c>
      <c r="I7255" s="88">
        <v>26.72719</v>
      </c>
      <c r="J7255" s="88">
        <v>9.6920699999999993</v>
      </c>
    </row>
    <row r="7256" spans="1:10">
      <c r="A7256" s="89">
        <v>41942</v>
      </c>
      <c r="B7256" s="90">
        <v>8.3333333333333329E-2</v>
      </c>
      <c r="C7256" s="91">
        <f t="shared" si="226"/>
        <v>41942.083333333336</v>
      </c>
      <c r="D7256" s="91">
        <f t="shared" si="227"/>
        <v>41942.041666666672</v>
      </c>
      <c r="E7256" s="88" t="s">
        <v>142</v>
      </c>
      <c r="F7256" s="88">
        <v>14.33897</v>
      </c>
      <c r="G7256" s="88">
        <v>3.8192599999999999</v>
      </c>
      <c r="I7256" s="88">
        <v>13.9587</v>
      </c>
      <c r="J7256" s="88">
        <v>13.53811</v>
      </c>
    </row>
    <row r="7257" spans="1:10">
      <c r="A7257" s="89">
        <v>41942</v>
      </c>
      <c r="B7257" s="90">
        <v>0.125</v>
      </c>
      <c r="C7257" s="91">
        <f t="shared" si="226"/>
        <v>41942.125</v>
      </c>
      <c r="D7257" s="91">
        <f t="shared" si="227"/>
        <v>41942.083333333336</v>
      </c>
      <c r="E7257" s="88" t="s">
        <v>142</v>
      </c>
      <c r="F7257" s="88">
        <v>7.6055299999999999</v>
      </c>
      <c r="G7257" s="88">
        <v>4.54793</v>
      </c>
      <c r="H7257" s="88">
        <v>10.43125</v>
      </c>
      <c r="I7257" s="88">
        <v>17.489329999999999</v>
      </c>
      <c r="J7257" s="88">
        <v>20.071210000000001</v>
      </c>
    </row>
    <row r="7258" spans="1:10">
      <c r="A7258" s="89">
        <v>41942</v>
      </c>
      <c r="B7258" s="90">
        <v>0.16666666666666666</v>
      </c>
      <c r="C7258" s="91">
        <f t="shared" si="226"/>
        <v>41942.166666666664</v>
      </c>
      <c r="D7258" s="91">
        <f t="shared" si="227"/>
        <v>41942.125</v>
      </c>
      <c r="E7258" s="88" t="s">
        <v>142</v>
      </c>
      <c r="F7258" s="88">
        <v>13.098710000000001</v>
      </c>
      <c r="G7258" s="88">
        <v>5.3655200000000001</v>
      </c>
      <c r="H7258" s="88">
        <v>8.9634099999999997</v>
      </c>
      <c r="I7258" s="88">
        <v>20.56607</v>
      </c>
      <c r="J7258" s="88">
        <v>21.06475</v>
      </c>
    </row>
    <row r="7259" spans="1:10">
      <c r="A7259" s="89">
        <v>41942</v>
      </c>
      <c r="B7259" s="90">
        <v>0.20833333333333334</v>
      </c>
      <c r="C7259" s="91">
        <f t="shared" si="226"/>
        <v>41942.208333333336</v>
      </c>
      <c r="D7259" s="91">
        <f t="shared" si="227"/>
        <v>41942.166666666672</v>
      </c>
      <c r="E7259" s="88" t="s">
        <v>142</v>
      </c>
      <c r="F7259" s="88">
        <v>16.093209999999999</v>
      </c>
      <c r="G7259" s="88">
        <v>5.16805</v>
      </c>
      <c r="H7259" s="88">
        <v>11.689679999999999</v>
      </c>
      <c r="I7259" s="88">
        <v>24.862020000000001</v>
      </c>
      <c r="J7259" s="88">
        <v>23.507490000000001</v>
      </c>
    </row>
    <row r="7260" spans="1:10">
      <c r="A7260" s="89">
        <v>41942</v>
      </c>
      <c r="B7260" s="90">
        <v>0.25</v>
      </c>
      <c r="C7260" s="91">
        <f t="shared" si="226"/>
        <v>41942.25</v>
      </c>
      <c r="D7260" s="91">
        <f t="shared" si="227"/>
        <v>41942.208333333336</v>
      </c>
      <c r="E7260" s="88" t="s">
        <v>142</v>
      </c>
      <c r="F7260" s="88">
        <v>23.405650000000001</v>
      </c>
      <c r="G7260" s="88">
        <v>11.863720000000001</v>
      </c>
      <c r="H7260" s="88">
        <v>17.071929999999998</v>
      </c>
      <c r="I7260" s="88">
        <v>33.944009999999999</v>
      </c>
      <c r="J7260" s="88">
        <v>22.870149999999999</v>
      </c>
    </row>
    <row r="7261" spans="1:10">
      <c r="A7261" s="89">
        <v>41942</v>
      </c>
      <c r="B7261" s="90">
        <v>0.29166666666666669</v>
      </c>
      <c r="C7261" s="91">
        <f t="shared" si="226"/>
        <v>41942.291666666664</v>
      </c>
      <c r="D7261" s="91">
        <f t="shared" si="227"/>
        <v>41942.25</v>
      </c>
      <c r="E7261" s="88" t="s">
        <v>142</v>
      </c>
      <c r="F7261" s="88">
        <v>38.444600000000001</v>
      </c>
      <c r="G7261" s="88">
        <v>16.421679999999999</v>
      </c>
      <c r="H7261" s="88">
        <v>19.470680000000002</v>
      </c>
      <c r="I7261" s="88">
        <v>40.79363</v>
      </c>
      <c r="J7261" s="88">
        <v>22.831430000000001</v>
      </c>
    </row>
    <row r="7262" spans="1:10">
      <c r="A7262" s="89">
        <v>41942</v>
      </c>
      <c r="B7262" s="90">
        <v>0.33333333333333331</v>
      </c>
      <c r="C7262" s="91">
        <f t="shared" si="226"/>
        <v>41942.333333333336</v>
      </c>
      <c r="D7262" s="91">
        <f t="shared" si="227"/>
        <v>41942.291666666672</v>
      </c>
      <c r="E7262" s="88" t="s">
        <v>142</v>
      </c>
      <c r="F7262" s="88">
        <v>34.641590000000001</v>
      </c>
      <c r="G7262" s="88">
        <v>10.43412</v>
      </c>
      <c r="H7262" s="88">
        <v>22.098939999999999</v>
      </c>
      <c r="I7262" s="88">
        <v>49.358759999999997</v>
      </c>
      <c r="J7262" s="88">
        <v>20.02674</v>
      </c>
    </row>
    <row r="7263" spans="1:10">
      <c r="A7263" s="89">
        <v>41942</v>
      </c>
      <c r="B7263" s="90">
        <v>0.375</v>
      </c>
      <c r="C7263" s="91">
        <f t="shared" si="226"/>
        <v>41942.375</v>
      </c>
      <c r="D7263" s="91">
        <f t="shared" si="227"/>
        <v>41942.333333333336</v>
      </c>
      <c r="E7263" s="88" t="s">
        <v>142</v>
      </c>
      <c r="F7263" s="88">
        <v>27.772369999999999</v>
      </c>
      <c r="G7263" s="88">
        <v>9.3621700000000008</v>
      </c>
      <c r="H7263" s="88">
        <v>19.535710000000002</v>
      </c>
      <c r="I7263" s="88">
        <v>48.26003</v>
      </c>
      <c r="J7263" s="88">
        <v>15.06221</v>
      </c>
    </row>
    <row r="7264" spans="1:10">
      <c r="A7264" s="89">
        <v>41942</v>
      </c>
      <c r="B7264" s="90">
        <v>0.41666666666666669</v>
      </c>
      <c r="C7264" s="91">
        <f t="shared" si="226"/>
        <v>41942.416666666664</v>
      </c>
      <c r="D7264" s="91">
        <f t="shared" si="227"/>
        <v>41942.375</v>
      </c>
      <c r="E7264" s="88" t="s">
        <v>142</v>
      </c>
      <c r="F7264" s="88">
        <v>24.51634</v>
      </c>
      <c r="G7264" s="88">
        <v>10.80658</v>
      </c>
      <c r="H7264" s="88">
        <v>16.284459999999999</v>
      </c>
      <c r="I7264" s="88">
        <v>46.016660000000002</v>
      </c>
      <c r="J7264" s="88">
        <v>18.079820000000002</v>
      </c>
    </row>
    <row r="7265" spans="1:10">
      <c r="A7265" s="89">
        <v>41942</v>
      </c>
      <c r="B7265" s="90">
        <v>0.45833333333333331</v>
      </c>
      <c r="C7265" s="91">
        <f t="shared" si="226"/>
        <v>41942.458333333336</v>
      </c>
      <c r="D7265" s="91">
        <f t="shared" si="227"/>
        <v>41942.416666666672</v>
      </c>
      <c r="E7265" s="88" t="s">
        <v>142</v>
      </c>
      <c r="F7265" s="88">
        <v>27.589729999999999</v>
      </c>
      <c r="G7265" s="88">
        <v>11.155609999999999</v>
      </c>
      <c r="H7265" s="88">
        <v>11.123100000000001</v>
      </c>
      <c r="I7265" s="88">
        <v>40.605240000000002</v>
      </c>
      <c r="J7265" s="88">
        <v>14.269159999999999</v>
      </c>
    </row>
    <row r="7266" spans="1:10">
      <c r="A7266" s="89">
        <v>41942</v>
      </c>
      <c r="B7266" s="90">
        <v>0.5</v>
      </c>
      <c r="C7266" s="91">
        <f t="shared" si="226"/>
        <v>41942.5</v>
      </c>
      <c r="D7266" s="91">
        <f t="shared" si="227"/>
        <v>41942.458333333336</v>
      </c>
      <c r="E7266" s="88" t="s">
        <v>142</v>
      </c>
      <c r="F7266" s="88">
        <v>28.952380000000002</v>
      </c>
      <c r="G7266" s="88">
        <v>6.8486599999999997</v>
      </c>
      <c r="H7266" s="88">
        <v>8.1764200000000002</v>
      </c>
      <c r="I7266" s="88">
        <v>37.444360000000003</v>
      </c>
      <c r="J7266" s="88">
        <v>11.102539999999999</v>
      </c>
    </row>
    <row r="7267" spans="1:10">
      <c r="A7267" s="89">
        <v>41942</v>
      </c>
      <c r="B7267" s="90">
        <v>0.54166666666666663</v>
      </c>
      <c r="C7267" s="91">
        <f t="shared" si="226"/>
        <v>41942.541666666664</v>
      </c>
      <c r="D7267" s="91">
        <f t="shared" si="227"/>
        <v>41942.5</v>
      </c>
      <c r="E7267" s="88" t="s">
        <v>142</v>
      </c>
      <c r="F7267" s="88">
        <v>26.628219999999999</v>
      </c>
      <c r="G7267" s="88">
        <v>5.0069299999999997</v>
      </c>
      <c r="H7267" s="88">
        <v>6.6359000000000004</v>
      </c>
      <c r="I7267" s="88">
        <v>40.851480000000002</v>
      </c>
      <c r="J7267" s="88">
        <v>12.535</v>
      </c>
    </row>
    <row r="7268" spans="1:10">
      <c r="A7268" s="89">
        <v>41942</v>
      </c>
      <c r="B7268" s="90">
        <v>0.58333333333333337</v>
      </c>
      <c r="C7268" s="91">
        <f t="shared" si="226"/>
        <v>41942.583333333336</v>
      </c>
      <c r="D7268" s="91">
        <f t="shared" si="227"/>
        <v>41942.541666666672</v>
      </c>
      <c r="E7268" s="88" t="s">
        <v>142</v>
      </c>
      <c r="F7268" s="88">
        <v>27.608370000000001</v>
      </c>
      <c r="G7268" s="88">
        <v>7.4042399999999997</v>
      </c>
      <c r="H7268" s="88">
        <v>5.9880399999999998</v>
      </c>
      <c r="I7268" s="88">
        <v>42.961440000000003</v>
      </c>
      <c r="J7268" s="88">
        <v>12.866820000000001</v>
      </c>
    </row>
    <row r="7269" spans="1:10">
      <c r="A7269" s="89">
        <v>41942</v>
      </c>
      <c r="B7269" s="90">
        <v>0.625</v>
      </c>
      <c r="C7269" s="91">
        <f t="shared" si="226"/>
        <v>41942.625</v>
      </c>
      <c r="D7269" s="91">
        <f t="shared" si="227"/>
        <v>41942.583333333336</v>
      </c>
      <c r="E7269" s="88" t="s">
        <v>142</v>
      </c>
      <c r="F7269" s="88">
        <v>32.757779999999997</v>
      </c>
      <c r="G7269" s="88">
        <v>9.9043600000000005</v>
      </c>
      <c r="H7269" s="88">
        <v>5.6595700000000004</v>
      </c>
      <c r="I7269" s="88">
        <v>46.375259999999997</v>
      </c>
      <c r="J7269" s="88">
        <v>24.00713</v>
      </c>
    </row>
    <row r="7270" spans="1:10">
      <c r="A7270" s="89">
        <v>41942</v>
      </c>
      <c r="B7270" s="90">
        <v>0.66666666666666663</v>
      </c>
      <c r="C7270" s="91">
        <f t="shared" si="226"/>
        <v>41942.666666666664</v>
      </c>
      <c r="D7270" s="91">
        <f t="shared" si="227"/>
        <v>41942.625</v>
      </c>
      <c r="E7270" s="88" t="s">
        <v>142</v>
      </c>
      <c r="F7270" s="88">
        <v>36.24044</v>
      </c>
      <c r="G7270" s="88">
        <v>11.591659999999999</v>
      </c>
      <c r="H7270" s="88">
        <v>9.7140699999999995</v>
      </c>
      <c r="I7270" s="88">
        <v>47.988930000000003</v>
      </c>
      <c r="J7270" s="88">
        <v>33.586849999999998</v>
      </c>
    </row>
    <row r="7271" spans="1:10">
      <c r="A7271" s="89">
        <v>41942</v>
      </c>
      <c r="B7271" s="90">
        <v>0.70833333333333337</v>
      </c>
      <c r="C7271" s="91">
        <f t="shared" si="226"/>
        <v>41942.708333333336</v>
      </c>
      <c r="D7271" s="91">
        <f t="shared" si="227"/>
        <v>41942.666666666672</v>
      </c>
      <c r="E7271" s="88" t="s">
        <v>142</v>
      </c>
      <c r="F7271" s="88">
        <v>56.559800000000003</v>
      </c>
      <c r="G7271" s="88">
        <v>9.3970699999999994</v>
      </c>
      <c r="H7271" s="88">
        <v>14.781230000000001</v>
      </c>
      <c r="I7271" s="88">
        <v>60.905949999999997</v>
      </c>
      <c r="J7271" s="88">
        <v>33.017879999999998</v>
      </c>
    </row>
    <row r="7272" spans="1:10">
      <c r="A7272" s="89">
        <v>41942</v>
      </c>
      <c r="B7272" s="90">
        <v>0.75</v>
      </c>
      <c r="C7272" s="91">
        <f t="shared" si="226"/>
        <v>41942.75</v>
      </c>
      <c r="D7272" s="91">
        <f t="shared" si="227"/>
        <v>41942.708333333336</v>
      </c>
      <c r="E7272" s="88" t="s">
        <v>142</v>
      </c>
      <c r="F7272" s="88">
        <v>47.798160000000003</v>
      </c>
      <c r="G7272" s="88">
        <v>9.85703</v>
      </c>
      <c r="H7272" s="88">
        <v>18.698029999999999</v>
      </c>
      <c r="I7272" s="88">
        <v>61.638919999999999</v>
      </c>
      <c r="J7272" s="88">
        <v>36.443640000000002</v>
      </c>
    </row>
    <row r="7273" spans="1:10">
      <c r="A7273" s="89">
        <v>41942</v>
      </c>
      <c r="B7273" s="90">
        <v>0.79166666666666663</v>
      </c>
      <c r="C7273" s="91">
        <f t="shared" si="226"/>
        <v>41942.791666666664</v>
      </c>
      <c r="D7273" s="91">
        <f t="shared" si="227"/>
        <v>41942.75</v>
      </c>
      <c r="E7273" s="88" t="s">
        <v>142</v>
      </c>
      <c r="F7273" s="88">
        <v>37.374549999999999</v>
      </c>
      <c r="G7273" s="88">
        <v>9.9583899999999996</v>
      </c>
      <c r="H7273" s="88">
        <v>19.532360000000001</v>
      </c>
      <c r="I7273" s="88">
        <v>56.400100000000002</v>
      </c>
      <c r="J7273" s="88">
        <v>28.215109999999999</v>
      </c>
    </row>
    <row r="7274" spans="1:10">
      <c r="A7274" s="89">
        <v>41942</v>
      </c>
      <c r="B7274" s="90">
        <v>0.83333333333333337</v>
      </c>
      <c r="C7274" s="91">
        <f t="shared" si="226"/>
        <v>41942.833333333336</v>
      </c>
      <c r="D7274" s="91">
        <f t="shared" si="227"/>
        <v>41942.791666666672</v>
      </c>
      <c r="E7274" s="88" t="s">
        <v>142</v>
      </c>
      <c r="F7274" s="88">
        <v>28.376239999999999</v>
      </c>
      <c r="G7274" s="88">
        <v>12.25243</v>
      </c>
      <c r="H7274" s="88">
        <v>24.78313</v>
      </c>
      <c r="I7274" s="88">
        <v>44.88494</v>
      </c>
      <c r="J7274" s="88">
        <v>17.967459999999999</v>
      </c>
    </row>
    <row r="7275" spans="1:10">
      <c r="A7275" s="89">
        <v>41942</v>
      </c>
      <c r="B7275" s="90">
        <v>0.875</v>
      </c>
      <c r="C7275" s="91">
        <f t="shared" si="226"/>
        <v>41942.875</v>
      </c>
      <c r="D7275" s="91">
        <f t="shared" si="227"/>
        <v>41942.833333333336</v>
      </c>
      <c r="E7275" s="88" t="s">
        <v>142</v>
      </c>
      <c r="G7275" s="88">
        <v>11.07672</v>
      </c>
      <c r="H7275" s="88">
        <v>31.064260000000001</v>
      </c>
      <c r="I7275" s="88">
        <v>45.67098</v>
      </c>
      <c r="J7275" s="88">
        <v>14.289720000000001</v>
      </c>
    </row>
    <row r="7276" spans="1:10">
      <c r="A7276" s="89">
        <v>41942</v>
      </c>
      <c r="B7276" s="90">
        <v>0.91666666666666663</v>
      </c>
      <c r="C7276" s="91">
        <f t="shared" si="226"/>
        <v>41942.916666666664</v>
      </c>
      <c r="D7276" s="91">
        <f t="shared" si="227"/>
        <v>41942.875</v>
      </c>
      <c r="E7276" s="88" t="s">
        <v>142</v>
      </c>
      <c r="G7276" s="88">
        <v>11.94548</v>
      </c>
      <c r="H7276" s="88">
        <v>26.02721</v>
      </c>
      <c r="I7276" s="88">
        <v>39.407060000000001</v>
      </c>
      <c r="J7276" s="88">
        <v>15.91009</v>
      </c>
    </row>
    <row r="7277" spans="1:10">
      <c r="A7277" s="89">
        <v>41942</v>
      </c>
      <c r="B7277" s="90">
        <v>0.95833333333333337</v>
      </c>
      <c r="C7277" s="91">
        <f t="shared" si="226"/>
        <v>41942.958333333336</v>
      </c>
      <c r="D7277" s="91">
        <f t="shared" si="227"/>
        <v>41942.916666666672</v>
      </c>
      <c r="E7277" s="88" t="s">
        <v>142</v>
      </c>
      <c r="G7277" s="88">
        <v>9.6997199999999992</v>
      </c>
      <c r="H7277" s="88">
        <v>13.579230000000001</v>
      </c>
      <c r="I7277" s="88">
        <v>37.804389999999998</v>
      </c>
      <c r="J7277" s="88">
        <v>14.19171</v>
      </c>
    </row>
    <row r="7278" spans="1:10">
      <c r="A7278" s="89">
        <v>41942</v>
      </c>
      <c r="B7278" s="92">
        <v>1</v>
      </c>
      <c r="C7278" s="91">
        <f t="shared" si="226"/>
        <v>41943</v>
      </c>
      <c r="D7278" s="91">
        <f t="shared" si="227"/>
        <v>41942.958333333336</v>
      </c>
      <c r="E7278" s="88" t="s">
        <v>142</v>
      </c>
      <c r="G7278" s="88">
        <v>7.7614000000000001</v>
      </c>
      <c r="H7278" s="88">
        <v>11.06047</v>
      </c>
      <c r="I7278" s="88">
        <v>34.188809999999997</v>
      </c>
      <c r="J7278" s="88">
        <v>11.84507</v>
      </c>
    </row>
    <row r="7279" spans="1:10">
      <c r="A7279" s="89">
        <v>41943</v>
      </c>
      <c r="B7279" s="90">
        <v>4.1666666666666664E-2</v>
      </c>
      <c r="C7279" s="91">
        <f t="shared" si="226"/>
        <v>41943.041666666664</v>
      </c>
      <c r="D7279" s="91">
        <f t="shared" si="227"/>
        <v>41943</v>
      </c>
      <c r="E7279" s="88" t="s">
        <v>142</v>
      </c>
      <c r="F7279" s="88">
        <v>6.8556800000000004</v>
      </c>
      <c r="G7279" s="88">
        <v>7.69909</v>
      </c>
      <c r="H7279" s="88">
        <v>12.73916</v>
      </c>
      <c r="I7279" s="88">
        <v>25.464939999999999</v>
      </c>
      <c r="J7279" s="88">
        <v>11.672470000000001</v>
      </c>
    </row>
    <row r="7280" spans="1:10">
      <c r="A7280" s="89">
        <v>41943</v>
      </c>
      <c r="B7280" s="90">
        <v>8.3333333333333329E-2</v>
      </c>
      <c r="C7280" s="91">
        <f t="shared" si="226"/>
        <v>41943.083333333336</v>
      </c>
      <c r="D7280" s="91">
        <f t="shared" si="227"/>
        <v>41943.041666666672</v>
      </c>
      <c r="E7280" s="88" t="s">
        <v>142</v>
      </c>
      <c r="F7280" s="88">
        <v>10.099909999999999</v>
      </c>
      <c r="G7280" s="88">
        <v>4.9782400000000004</v>
      </c>
      <c r="I7280" s="88">
        <v>17.679790000000001</v>
      </c>
      <c r="J7280" s="88">
        <v>12.63302</v>
      </c>
    </row>
    <row r="7281" spans="1:10">
      <c r="A7281" s="89">
        <v>41943</v>
      </c>
      <c r="B7281" s="90">
        <v>0.125</v>
      </c>
      <c r="C7281" s="91">
        <f t="shared" si="226"/>
        <v>41943.125</v>
      </c>
      <c r="D7281" s="91">
        <f t="shared" si="227"/>
        <v>41943.083333333336</v>
      </c>
      <c r="E7281" s="88" t="s">
        <v>142</v>
      </c>
      <c r="F7281" s="88">
        <v>6.7492099999999997</v>
      </c>
      <c r="G7281" s="88">
        <v>5.0628700000000002</v>
      </c>
      <c r="H7281" s="88">
        <v>12.58043</v>
      </c>
      <c r="I7281" s="88">
        <v>22.436969999999999</v>
      </c>
      <c r="J7281" s="88">
        <v>12.53213</v>
      </c>
    </row>
    <row r="7282" spans="1:10">
      <c r="A7282" s="89">
        <v>41943</v>
      </c>
      <c r="B7282" s="90">
        <v>0.16666666666666666</v>
      </c>
      <c r="C7282" s="91">
        <f t="shared" si="226"/>
        <v>41943.166666666664</v>
      </c>
      <c r="D7282" s="91">
        <f t="shared" si="227"/>
        <v>41943.125</v>
      </c>
      <c r="E7282" s="88" t="s">
        <v>142</v>
      </c>
      <c r="F7282" s="88">
        <v>5.1900500000000003</v>
      </c>
      <c r="G7282" s="88">
        <v>6.6985299999999999</v>
      </c>
      <c r="H7282" s="88">
        <v>12.438420000000001</v>
      </c>
      <c r="I7282" s="88">
        <v>20.881150000000002</v>
      </c>
      <c r="J7282" s="88">
        <v>11.259370000000001</v>
      </c>
    </row>
    <row r="7283" spans="1:10">
      <c r="A7283" s="89">
        <v>41943</v>
      </c>
      <c r="B7283" s="90">
        <v>0.20833333333333334</v>
      </c>
      <c r="C7283" s="91">
        <f t="shared" si="226"/>
        <v>41943.208333333336</v>
      </c>
      <c r="D7283" s="91">
        <f t="shared" si="227"/>
        <v>41943.166666666672</v>
      </c>
      <c r="E7283" s="88" t="s">
        <v>142</v>
      </c>
      <c r="F7283" s="88">
        <v>6.0157699999999998</v>
      </c>
      <c r="G7283" s="88">
        <v>6.0865299999999998</v>
      </c>
      <c r="H7283" s="88">
        <v>13.558669999999999</v>
      </c>
      <c r="I7283" s="88">
        <v>18.492439999999998</v>
      </c>
      <c r="J7283" s="88">
        <v>12.63302</v>
      </c>
    </row>
    <row r="7284" spans="1:10">
      <c r="A7284" s="89">
        <v>41943</v>
      </c>
      <c r="B7284" s="90">
        <v>0.25</v>
      </c>
      <c r="C7284" s="91">
        <f t="shared" si="226"/>
        <v>41943.25</v>
      </c>
      <c r="D7284" s="91">
        <f t="shared" si="227"/>
        <v>41943.208333333336</v>
      </c>
      <c r="E7284" s="88" t="s">
        <v>142</v>
      </c>
      <c r="F7284" s="88">
        <v>8.5029800000000009</v>
      </c>
      <c r="G7284" s="88">
        <v>4.60243</v>
      </c>
      <c r="H7284" s="88">
        <v>10.188370000000001</v>
      </c>
      <c r="I7284" s="88">
        <v>27.22157</v>
      </c>
      <c r="J7284" s="88">
        <v>21.053280000000001</v>
      </c>
    </row>
    <row r="7285" spans="1:10">
      <c r="A7285" s="89">
        <v>41943</v>
      </c>
      <c r="B7285" s="90">
        <v>0.29166666666666669</v>
      </c>
      <c r="C7285" s="91">
        <f t="shared" si="226"/>
        <v>41943.291666666664</v>
      </c>
      <c r="D7285" s="91">
        <f t="shared" si="227"/>
        <v>41943.25</v>
      </c>
      <c r="E7285" s="88" t="s">
        <v>142</v>
      </c>
      <c r="F7285" s="88">
        <v>7.56203</v>
      </c>
      <c r="G7285" s="88">
        <v>2.4064000000000001</v>
      </c>
      <c r="H7285" s="88">
        <v>9.7064199999999996</v>
      </c>
      <c r="I7285" s="88">
        <v>38.763030000000001</v>
      </c>
      <c r="J7285" s="88">
        <v>18.865379999999998</v>
      </c>
    </row>
    <row r="7286" spans="1:10">
      <c r="A7286" s="89">
        <v>41943</v>
      </c>
      <c r="B7286" s="90">
        <v>0.33333333333333331</v>
      </c>
      <c r="C7286" s="91">
        <f t="shared" si="226"/>
        <v>41943.333333333336</v>
      </c>
      <c r="D7286" s="91">
        <f t="shared" si="227"/>
        <v>41943.291666666672</v>
      </c>
      <c r="E7286" s="88" t="s">
        <v>142</v>
      </c>
      <c r="F7286" s="88">
        <v>13.64378</v>
      </c>
      <c r="G7286" s="88">
        <v>5.3674299999999997</v>
      </c>
      <c r="H7286" s="88">
        <v>13.367900000000001</v>
      </c>
      <c r="I7286" s="88">
        <v>46.376690000000004</v>
      </c>
      <c r="J7286" s="88">
        <v>18.662179999999999</v>
      </c>
    </row>
    <row r="7287" spans="1:10">
      <c r="A7287" s="89">
        <v>41943</v>
      </c>
      <c r="B7287" s="90">
        <v>0.375</v>
      </c>
      <c r="C7287" s="91">
        <f t="shared" si="226"/>
        <v>41943.375</v>
      </c>
      <c r="D7287" s="91">
        <f t="shared" si="227"/>
        <v>41943.333333333336</v>
      </c>
      <c r="E7287" s="88" t="s">
        <v>142</v>
      </c>
      <c r="F7287" s="88">
        <v>13.506550000000001</v>
      </c>
      <c r="G7287" s="88">
        <v>6.3891799999999996</v>
      </c>
      <c r="H7287" s="88">
        <v>14.54791</v>
      </c>
      <c r="I7287" s="88">
        <v>53.013069999999999</v>
      </c>
      <c r="J7287" s="88">
        <v>16.415939999999999</v>
      </c>
    </row>
    <row r="7288" spans="1:10">
      <c r="A7288" s="89">
        <v>41943</v>
      </c>
      <c r="B7288" s="90">
        <v>0.41666666666666669</v>
      </c>
      <c r="C7288" s="91">
        <f t="shared" si="226"/>
        <v>41943.416666666664</v>
      </c>
      <c r="D7288" s="91">
        <f t="shared" si="227"/>
        <v>41943.375</v>
      </c>
      <c r="E7288" s="88" t="s">
        <v>142</v>
      </c>
      <c r="F7288" s="88">
        <v>13.4597</v>
      </c>
      <c r="G7288" s="88">
        <v>8.0779200000000007</v>
      </c>
      <c r="H7288" s="88">
        <v>16.109940000000002</v>
      </c>
      <c r="I7288" s="88">
        <v>51.576779999999999</v>
      </c>
      <c r="J7288" s="88">
        <v>13.181430000000001</v>
      </c>
    </row>
    <row r="7289" spans="1:10">
      <c r="A7289" s="89">
        <v>41943</v>
      </c>
      <c r="B7289" s="90">
        <v>0.45833333333333331</v>
      </c>
      <c r="C7289" s="91">
        <f t="shared" si="226"/>
        <v>41943.458333333336</v>
      </c>
      <c r="D7289" s="91">
        <f t="shared" si="227"/>
        <v>41943.416666666672</v>
      </c>
      <c r="E7289" s="88" t="s">
        <v>142</v>
      </c>
      <c r="F7289" s="88">
        <v>18.100380000000001</v>
      </c>
      <c r="G7289" s="88">
        <v>8.8979099999999995</v>
      </c>
      <c r="H7289" s="88">
        <v>14.752549999999999</v>
      </c>
      <c r="I7289" s="88">
        <v>34.378619999999998</v>
      </c>
      <c r="J7289" s="88">
        <v>12.78458</v>
      </c>
    </row>
    <row r="7290" spans="1:10">
      <c r="A7290" s="89">
        <v>41943</v>
      </c>
      <c r="B7290" s="90">
        <v>0.5</v>
      </c>
      <c r="C7290" s="91">
        <f t="shared" si="226"/>
        <v>41943.5</v>
      </c>
      <c r="D7290" s="91">
        <f t="shared" si="227"/>
        <v>41943.458333333336</v>
      </c>
      <c r="E7290" s="88" t="s">
        <v>142</v>
      </c>
      <c r="F7290" s="88">
        <v>19.4573</v>
      </c>
      <c r="G7290" s="88">
        <v>11.357860000000001</v>
      </c>
      <c r="H7290" s="88">
        <v>12.294980000000001</v>
      </c>
      <c r="I7290" s="88">
        <v>31.591629999999999</v>
      </c>
      <c r="J7290" s="88">
        <v>13.00691</v>
      </c>
    </row>
    <row r="7291" spans="1:10">
      <c r="A7291" s="89">
        <v>41943</v>
      </c>
      <c r="B7291" s="90">
        <v>0.54166666666666663</v>
      </c>
      <c r="C7291" s="91">
        <f t="shared" si="226"/>
        <v>41943.541666666664</v>
      </c>
      <c r="D7291" s="91">
        <f t="shared" si="227"/>
        <v>41943.5</v>
      </c>
      <c r="E7291" s="88" t="s">
        <v>142</v>
      </c>
      <c r="F7291" s="88">
        <v>17.203420000000001</v>
      </c>
      <c r="G7291" s="88">
        <v>14.017189999999999</v>
      </c>
      <c r="H7291" s="88">
        <v>14.856780000000001</v>
      </c>
      <c r="I7291" s="88">
        <v>36.290170000000003</v>
      </c>
      <c r="J7291" s="88">
        <v>12.34423</v>
      </c>
    </row>
    <row r="7292" spans="1:10">
      <c r="A7292" s="89">
        <v>41943</v>
      </c>
      <c r="B7292" s="90">
        <v>0.58333333333333337</v>
      </c>
      <c r="C7292" s="91">
        <f t="shared" si="226"/>
        <v>41943.583333333336</v>
      </c>
      <c r="D7292" s="91">
        <f t="shared" si="227"/>
        <v>41943.541666666672</v>
      </c>
      <c r="E7292" s="88" t="s">
        <v>142</v>
      </c>
      <c r="F7292" s="88">
        <v>23.541920000000001</v>
      </c>
      <c r="G7292" s="88">
        <v>14.98826</v>
      </c>
      <c r="H7292" s="88">
        <v>11.24024</v>
      </c>
      <c r="I7292" s="88">
        <v>55.931539999999998</v>
      </c>
      <c r="J7292" s="88">
        <v>17.234490000000001</v>
      </c>
    </row>
    <row r="7293" spans="1:10">
      <c r="A7293" s="89">
        <v>41943</v>
      </c>
      <c r="B7293" s="90">
        <v>0.625</v>
      </c>
      <c r="C7293" s="91">
        <f t="shared" si="226"/>
        <v>41943.625</v>
      </c>
      <c r="D7293" s="91">
        <f t="shared" si="227"/>
        <v>41943.583333333336</v>
      </c>
      <c r="E7293" s="88" t="s">
        <v>142</v>
      </c>
      <c r="F7293" s="88">
        <v>30.604299999999999</v>
      </c>
      <c r="G7293" s="88">
        <v>16.922280000000001</v>
      </c>
      <c r="H7293" s="88">
        <v>13.032730000000001</v>
      </c>
      <c r="I7293" s="88">
        <v>61.955440000000003</v>
      </c>
      <c r="J7293" s="88">
        <v>20.400639999999999</v>
      </c>
    </row>
    <row r="7294" spans="1:10">
      <c r="A7294" s="89">
        <v>41943</v>
      </c>
      <c r="B7294" s="90">
        <v>0.66666666666666663</v>
      </c>
      <c r="C7294" s="91">
        <f t="shared" si="226"/>
        <v>41943.666666666664</v>
      </c>
      <c r="D7294" s="91">
        <f t="shared" si="227"/>
        <v>41943.625</v>
      </c>
      <c r="E7294" s="88" t="s">
        <v>142</v>
      </c>
      <c r="F7294" s="88">
        <v>32.238059999999997</v>
      </c>
      <c r="G7294" s="88">
        <v>16.460889999999999</v>
      </c>
      <c r="H7294" s="88">
        <v>15.406140000000001</v>
      </c>
      <c r="I7294" s="88">
        <v>55.95449</v>
      </c>
      <c r="J7294" s="88">
        <v>20.080290000000002</v>
      </c>
    </row>
    <row r="7295" spans="1:10">
      <c r="A7295" s="89">
        <v>41943</v>
      </c>
      <c r="B7295" s="90">
        <v>0.70833333333333337</v>
      </c>
      <c r="C7295" s="91">
        <f t="shared" si="226"/>
        <v>41943.708333333336</v>
      </c>
      <c r="D7295" s="91">
        <f t="shared" si="227"/>
        <v>41943.666666666672</v>
      </c>
      <c r="E7295" s="88" t="s">
        <v>142</v>
      </c>
      <c r="F7295" s="88">
        <v>30.191680000000002</v>
      </c>
      <c r="G7295" s="88">
        <v>18.909839999999999</v>
      </c>
      <c r="H7295" s="88">
        <v>23.873740000000002</v>
      </c>
      <c r="I7295" s="88">
        <v>65.160309999999996</v>
      </c>
      <c r="J7295" s="88">
        <v>21.461120000000001</v>
      </c>
    </row>
    <row r="7296" spans="1:10">
      <c r="A7296" s="89">
        <v>41943</v>
      </c>
      <c r="B7296" s="90">
        <v>0.75</v>
      </c>
      <c r="C7296" s="91">
        <f t="shared" si="226"/>
        <v>41943.75</v>
      </c>
      <c r="D7296" s="91">
        <f t="shared" si="227"/>
        <v>41943.708333333336</v>
      </c>
      <c r="E7296" s="88" t="s">
        <v>142</v>
      </c>
      <c r="F7296" s="88">
        <v>29.289459999999998</v>
      </c>
      <c r="G7296" s="88">
        <v>16.810400000000001</v>
      </c>
      <c r="H7296" s="88">
        <v>19.174250000000001</v>
      </c>
      <c r="I7296" s="88">
        <v>64.274820000000005</v>
      </c>
      <c r="J7296" s="88">
        <v>19.708310000000001</v>
      </c>
    </row>
    <row r="7297" spans="1:10">
      <c r="A7297" s="89">
        <v>41943</v>
      </c>
      <c r="B7297" s="90">
        <v>0.79166666666666663</v>
      </c>
      <c r="C7297" s="91">
        <f t="shared" si="226"/>
        <v>41943.791666666664</v>
      </c>
      <c r="D7297" s="91">
        <f t="shared" si="227"/>
        <v>41943.75</v>
      </c>
      <c r="E7297" s="88" t="s">
        <v>142</v>
      </c>
      <c r="F7297" s="88">
        <v>24.537379999999999</v>
      </c>
      <c r="G7297" s="88">
        <v>16.34948</v>
      </c>
      <c r="H7297" s="88">
        <v>18.114719999999998</v>
      </c>
      <c r="I7297" s="88">
        <v>61.930100000000003</v>
      </c>
      <c r="J7297" s="88">
        <v>19.584959999999999</v>
      </c>
    </row>
    <row r="7298" spans="1:10">
      <c r="A7298" s="89">
        <v>41943</v>
      </c>
      <c r="B7298" s="90">
        <v>0.83333333333333337</v>
      </c>
      <c r="C7298" s="91">
        <f t="shared" si="226"/>
        <v>41943.833333333336</v>
      </c>
      <c r="D7298" s="91">
        <f t="shared" si="227"/>
        <v>41943.791666666672</v>
      </c>
      <c r="E7298" s="88" t="s">
        <v>142</v>
      </c>
      <c r="F7298" s="88">
        <v>16.80227</v>
      </c>
      <c r="G7298" s="88">
        <v>13.79391</v>
      </c>
      <c r="H7298" s="88">
        <v>21.626550000000002</v>
      </c>
      <c r="I7298" s="88">
        <v>68.431160000000006</v>
      </c>
      <c r="J7298" s="88">
        <v>20.28398</v>
      </c>
    </row>
    <row r="7299" spans="1:10">
      <c r="A7299" s="89">
        <v>41943</v>
      </c>
      <c r="B7299" s="90">
        <v>0.875</v>
      </c>
      <c r="C7299" s="91">
        <f t="shared" si="226"/>
        <v>41943.875</v>
      </c>
      <c r="D7299" s="91">
        <f t="shared" si="227"/>
        <v>41943.833333333336</v>
      </c>
      <c r="E7299" s="88" t="s">
        <v>142</v>
      </c>
      <c r="F7299" s="88">
        <v>11.16996</v>
      </c>
      <c r="G7299" s="88">
        <v>11.08868</v>
      </c>
      <c r="H7299" s="88">
        <v>18.958130000000001</v>
      </c>
      <c r="I7299" s="88">
        <v>46.958089999999999</v>
      </c>
      <c r="J7299" s="88">
        <v>20.27346</v>
      </c>
    </row>
    <row r="7300" spans="1:10">
      <c r="A7300" s="89">
        <v>41943</v>
      </c>
      <c r="B7300" s="90">
        <v>0.91666666666666663</v>
      </c>
      <c r="C7300" s="91">
        <f t="shared" si="226"/>
        <v>41943.916666666664</v>
      </c>
      <c r="D7300" s="91">
        <f t="shared" si="227"/>
        <v>41943.875</v>
      </c>
      <c r="E7300" s="88" t="s">
        <v>142</v>
      </c>
      <c r="F7300" s="88">
        <v>8.9418900000000008</v>
      </c>
      <c r="G7300" s="88">
        <v>11.750400000000001</v>
      </c>
      <c r="H7300" s="88">
        <v>18.956219999999998</v>
      </c>
      <c r="I7300" s="88">
        <v>37.436230000000002</v>
      </c>
      <c r="J7300" s="88">
        <v>17.408049999999999</v>
      </c>
    </row>
    <row r="7301" spans="1:10">
      <c r="A7301" s="89">
        <v>41943</v>
      </c>
      <c r="B7301" s="90">
        <v>0.95833333333333337</v>
      </c>
      <c r="C7301" s="91">
        <f t="shared" si="226"/>
        <v>41943.958333333336</v>
      </c>
      <c r="D7301" s="91">
        <f t="shared" si="227"/>
        <v>41943.916666666672</v>
      </c>
      <c r="E7301" s="88" t="s">
        <v>142</v>
      </c>
      <c r="F7301" s="88">
        <v>8.8663500000000006</v>
      </c>
      <c r="G7301" s="88">
        <v>12.006679999999999</v>
      </c>
      <c r="H7301" s="88">
        <v>15.52089</v>
      </c>
      <c r="I7301" s="88">
        <v>31.1814</v>
      </c>
      <c r="J7301" s="88">
        <v>12.446070000000001</v>
      </c>
    </row>
    <row r="7302" spans="1:10">
      <c r="A7302" s="89">
        <v>41943</v>
      </c>
      <c r="B7302" s="92">
        <v>1</v>
      </c>
      <c r="C7302" s="91">
        <f t="shared" si="226"/>
        <v>41944</v>
      </c>
      <c r="D7302" s="91">
        <f t="shared" si="227"/>
        <v>41943.958333333336</v>
      </c>
      <c r="E7302" s="88" t="s">
        <v>142</v>
      </c>
      <c r="F7302" s="88">
        <v>7.2050299999999998</v>
      </c>
      <c r="G7302" s="88">
        <v>10.77933</v>
      </c>
      <c r="H7302" s="88">
        <v>15.16804</v>
      </c>
      <c r="I7302" s="88">
        <v>22.92801</v>
      </c>
      <c r="J7302" s="88">
        <v>8.4680700000000009</v>
      </c>
    </row>
    <row r="7303" spans="1:10">
      <c r="A7303" s="89">
        <v>41944</v>
      </c>
      <c r="B7303" s="90">
        <v>4.1666666666666664E-2</v>
      </c>
      <c r="C7303" s="91">
        <f t="shared" si="226"/>
        <v>41944.041666666664</v>
      </c>
      <c r="D7303" s="91">
        <f t="shared" si="227"/>
        <v>41944</v>
      </c>
      <c r="E7303" s="88" t="s">
        <v>142</v>
      </c>
      <c r="F7303" s="88">
        <v>6.1289300000000004</v>
      </c>
      <c r="G7303" s="88">
        <v>6.8901000000000003</v>
      </c>
      <c r="H7303" s="88">
        <v>12.771039999999999</v>
      </c>
      <c r="I7303" s="88">
        <v>20.07743</v>
      </c>
      <c r="J7303" s="88">
        <v>5.2434399999999997</v>
      </c>
    </row>
    <row r="7304" spans="1:10">
      <c r="A7304" s="89">
        <v>41944</v>
      </c>
      <c r="B7304" s="90">
        <v>8.3333333333333329E-2</v>
      </c>
      <c r="C7304" s="91">
        <f t="shared" ref="C7304:C7367" si="228">A7304+B7304</f>
        <v>41944.083333333336</v>
      </c>
      <c r="D7304" s="91">
        <f t="shared" ref="D7304:D7367" si="229">C7304-"01:00"</f>
        <v>41944.041666666672</v>
      </c>
      <c r="E7304" s="88" t="s">
        <v>142</v>
      </c>
      <c r="F7304" s="88">
        <v>7.6313500000000003</v>
      </c>
      <c r="G7304" s="88">
        <v>2.32178</v>
      </c>
      <c r="I7304" s="88">
        <v>16.292590000000001</v>
      </c>
      <c r="J7304" s="88">
        <v>4.8964800000000004</v>
      </c>
    </row>
    <row r="7305" spans="1:10">
      <c r="A7305" s="89">
        <v>41944</v>
      </c>
      <c r="B7305" s="90">
        <v>0.125</v>
      </c>
      <c r="C7305" s="91">
        <f t="shared" si="228"/>
        <v>41944.125</v>
      </c>
      <c r="D7305" s="91">
        <f t="shared" si="229"/>
        <v>41944.083333333336</v>
      </c>
      <c r="E7305" s="88" t="s">
        <v>142</v>
      </c>
      <c r="F7305" s="88">
        <v>3.7963100000000001</v>
      </c>
      <c r="G7305" s="88">
        <v>1.23308</v>
      </c>
      <c r="H7305" s="88">
        <v>6.55844</v>
      </c>
      <c r="I7305" s="88">
        <v>12.1066</v>
      </c>
      <c r="J7305" s="88">
        <v>3.508</v>
      </c>
    </row>
    <row r="7306" spans="1:10">
      <c r="A7306" s="89">
        <v>41944</v>
      </c>
      <c r="B7306" s="90">
        <v>0.16666666666666666</v>
      </c>
      <c r="C7306" s="91">
        <f t="shared" si="228"/>
        <v>41944.166666666664</v>
      </c>
      <c r="D7306" s="91">
        <f t="shared" si="229"/>
        <v>41944.125</v>
      </c>
      <c r="E7306" s="88" t="s">
        <v>142</v>
      </c>
      <c r="F7306" s="88">
        <v>1.9081999999999999</v>
      </c>
      <c r="G7306" s="88">
        <v>0.66842000000000001</v>
      </c>
      <c r="H7306" s="88">
        <v>4.9409400000000003</v>
      </c>
      <c r="I7306" s="88">
        <v>13.127879999999999</v>
      </c>
      <c r="J7306" s="88">
        <v>1.93784</v>
      </c>
    </row>
    <row r="7307" spans="1:10">
      <c r="A7307" s="89">
        <v>41944</v>
      </c>
      <c r="B7307" s="90">
        <v>0.20833333333333334</v>
      </c>
      <c r="C7307" s="91">
        <f t="shared" si="228"/>
        <v>41944.208333333336</v>
      </c>
      <c r="D7307" s="91">
        <f t="shared" si="229"/>
        <v>41944.166666666672</v>
      </c>
      <c r="E7307" s="88" t="s">
        <v>142</v>
      </c>
      <c r="F7307" s="88">
        <v>1.1347499999999999</v>
      </c>
      <c r="G7307" s="88">
        <v>0.97297999999999996</v>
      </c>
      <c r="H7307" s="88">
        <v>1.97753</v>
      </c>
      <c r="I7307" s="88">
        <v>15.0968</v>
      </c>
      <c r="J7307" s="88">
        <v>4.01912</v>
      </c>
    </row>
    <row r="7308" spans="1:10">
      <c r="A7308" s="89">
        <v>41944</v>
      </c>
      <c r="B7308" s="90">
        <v>0.25</v>
      </c>
      <c r="C7308" s="91">
        <f t="shared" si="228"/>
        <v>41944.25</v>
      </c>
      <c r="D7308" s="91">
        <f t="shared" si="229"/>
        <v>41944.208333333336</v>
      </c>
      <c r="E7308" s="88" t="s">
        <v>142</v>
      </c>
      <c r="F7308" s="88">
        <v>3.0456599999999998</v>
      </c>
      <c r="G7308" s="88">
        <v>0.71909999999999996</v>
      </c>
      <c r="H7308" s="88">
        <v>1.5553399999999999</v>
      </c>
      <c r="I7308" s="88">
        <v>18.465669999999999</v>
      </c>
      <c r="J7308" s="88">
        <v>9.8015600000000003</v>
      </c>
    </row>
    <row r="7309" spans="1:10">
      <c r="A7309" s="89">
        <v>41944</v>
      </c>
      <c r="B7309" s="90">
        <v>0.29166666666666669</v>
      </c>
      <c r="C7309" s="91">
        <f t="shared" si="228"/>
        <v>41944.291666666664</v>
      </c>
      <c r="D7309" s="91">
        <f t="shared" si="229"/>
        <v>41944.25</v>
      </c>
      <c r="E7309" s="88" t="s">
        <v>142</v>
      </c>
      <c r="F7309" s="88">
        <v>4.1869399999999999</v>
      </c>
      <c r="G7309" s="88">
        <v>0.61677999999999999</v>
      </c>
      <c r="H7309" s="88">
        <v>2.4016199999999999</v>
      </c>
      <c r="I7309" s="88">
        <v>19.979890000000001</v>
      </c>
      <c r="J7309" s="88">
        <v>9.5663300000000007</v>
      </c>
    </row>
    <row r="7310" spans="1:10">
      <c r="A7310" s="89">
        <v>41944</v>
      </c>
      <c r="B7310" s="90">
        <v>0.33333333333333331</v>
      </c>
      <c r="C7310" s="91">
        <f t="shared" si="228"/>
        <v>41944.333333333336</v>
      </c>
      <c r="D7310" s="91">
        <f t="shared" si="229"/>
        <v>41944.291666666672</v>
      </c>
      <c r="E7310" s="88" t="s">
        <v>142</v>
      </c>
      <c r="F7310" s="88">
        <v>8.7004400000000004</v>
      </c>
      <c r="G7310" s="88">
        <v>0.92422000000000004</v>
      </c>
      <c r="H7310" s="88">
        <v>4.7315300000000002</v>
      </c>
      <c r="I7310" s="88">
        <v>27.399429999999999</v>
      </c>
      <c r="J7310" s="88">
        <v>5.4051999999999998</v>
      </c>
    </row>
    <row r="7311" spans="1:10">
      <c r="A7311" s="89">
        <v>41944</v>
      </c>
      <c r="B7311" s="90">
        <v>0.375</v>
      </c>
      <c r="C7311" s="91">
        <f t="shared" si="228"/>
        <v>41944.375</v>
      </c>
      <c r="D7311" s="91">
        <f t="shared" si="229"/>
        <v>41944.333333333336</v>
      </c>
      <c r="E7311" s="88" t="s">
        <v>142</v>
      </c>
      <c r="F7311" s="88">
        <v>14.413080000000001</v>
      </c>
      <c r="G7311" s="88">
        <v>1.4381999999999999</v>
      </c>
      <c r="H7311" s="88">
        <v>4.4652099999999999</v>
      </c>
      <c r="I7311" s="88">
        <v>28.46087</v>
      </c>
      <c r="J7311" s="88">
        <v>2.9170400000000001</v>
      </c>
    </row>
    <row r="7312" spans="1:10">
      <c r="A7312" s="89">
        <v>41944</v>
      </c>
      <c r="B7312" s="90">
        <v>0.41666666666666669</v>
      </c>
      <c r="C7312" s="91">
        <f t="shared" si="228"/>
        <v>41944.416666666664</v>
      </c>
      <c r="D7312" s="91">
        <f t="shared" si="229"/>
        <v>41944.375</v>
      </c>
      <c r="E7312" s="88" t="s">
        <v>142</v>
      </c>
      <c r="F7312" s="88">
        <v>8.9418900000000008</v>
      </c>
      <c r="G7312" s="88">
        <v>1.64093</v>
      </c>
      <c r="H7312" s="88">
        <v>2.5689700000000002</v>
      </c>
      <c r="I7312" s="88">
        <v>19.043240000000001</v>
      </c>
      <c r="J7312" s="88">
        <v>2.9834999999999998</v>
      </c>
    </row>
    <row r="7313" spans="1:10">
      <c r="A7313" s="89">
        <v>41944</v>
      </c>
      <c r="B7313" s="90">
        <v>0.45833333333333331</v>
      </c>
      <c r="C7313" s="91">
        <f t="shared" si="228"/>
        <v>41944.458333333336</v>
      </c>
      <c r="D7313" s="91">
        <f t="shared" si="229"/>
        <v>41944.416666666672</v>
      </c>
      <c r="E7313" s="88" t="s">
        <v>142</v>
      </c>
      <c r="F7313" s="88">
        <v>9.8092100000000002</v>
      </c>
      <c r="G7313" s="88">
        <v>2.2557900000000002</v>
      </c>
      <c r="H7313" s="88">
        <v>1.8589500000000001</v>
      </c>
      <c r="I7313" s="88">
        <v>21.728870000000001</v>
      </c>
      <c r="J7313" s="88">
        <v>2.6655500000000001</v>
      </c>
    </row>
    <row r="7314" spans="1:10">
      <c r="A7314" s="89">
        <v>41944</v>
      </c>
      <c r="B7314" s="90">
        <v>0.5</v>
      </c>
      <c r="C7314" s="91">
        <f t="shared" si="228"/>
        <v>41944.5</v>
      </c>
      <c r="D7314" s="91">
        <f t="shared" si="229"/>
        <v>41944.458333333336</v>
      </c>
      <c r="E7314" s="88" t="s">
        <v>142</v>
      </c>
      <c r="F7314" s="88">
        <v>12.04636</v>
      </c>
      <c r="G7314" s="88">
        <v>1.7972699999999999</v>
      </c>
      <c r="H7314" s="88">
        <v>1.3621799999999999</v>
      </c>
      <c r="I7314" s="88">
        <v>22.593319999999999</v>
      </c>
      <c r="J7314" s="88">
        <v>2.9175200000000001</v>
      </c>
    </row>
    <row r="7315" spans="1:10">
      <c r="A7315" s="89">
        <v>41944</v>
      </c>
      <c r="B7315" s="90">
        <v>0.54166666666666663</v>
      </c>
      <c r="C7315" s="91">
        <f t="shared" si="228"/>
        <v>41944.541666666664</v>
      </c>
      <c r="D7315" s="91">
        <f t="shared" si="229"/>
        <v>41944.5</v>
      </c>
      <c r="E7315" s="88" t="s">
        <v>142</v>
      </c>
      <c r="F7315" s="88">
        <v>11.0662</v>
      </c>
      <c r="G7315" s="88">
        <v>1.9990399999999999</v>
      </c>
      <c r="H7315" s="88">
        <v>0.86397000000000002</v>
      </c>
      <c r="I7315" s="88">
        <v>21.006419999999999</v>
      </c>
      <c r="J7315" s="88">
        <v>3.99234</v>
      </c>
    </row>
    <row r="7316" spans="1:10">
      <c r="A7316" s="89">
        <v>41944</v>
      </c>
      <c r="B7316" s="90">
        <v>0.58333333333333337</v>
      </c>
      <c r="C7316" s="91">
        <f t="shared" si="228"/>
        <v>41944.583333333336</v>
      </c>
      <c r="D7316" s="91">
        <f t="shared" si="229"/>
        <v>41944.541666666672</v>
      </c>
      <c r="E7316" s="88" t="s">
        <v>142</v>
      </c>
      <c r="F7316" s="88">
        <v>12.78172</v>
      </c>
      <c r="G7316" s="88">
        <v>2.66316</v>
      </c>
      <c r="H7316" s="88">
        <v>1.1517999999999999</v>
      </c>
      <c r="I7316" s="88">
        <v>17.028420000000001</v>
      </c>
      <c r="J7316" s="88">
        <v>5.5056099999999999</v>
      </c>
    </row>
    <row r="7317" spans="1:10">
      <c r="A7317" s="89">
        <v>41944</v>
      </c>
      <c r="B7317" s="90">
        <v>0.625</v>
      </c>
      <c r="C7317" s="91">
        <f t="shared" si="228"/>
        <v>41944.625</v>
      </c>
      <c r="D7317" s="91">
        <f t="shared" si="229"/>
        <v>41944.583333333336</v>
      </c>
      <c r="E7317" s="88" t="s">
        <v>142</v>
      </c>
      <c r="F7317" s="88">
        <v>10.825710000000001</v>
      </c>
      <c r="G7317" s="88">
        <v>2.6120000000000001</v>
      </c>
      <c r="H7317" s="88">
        <v>1.50275</v>
      </c>
      <c r="I7317" s="88">
        <v>14.87256</v>
      </c>
      <c r="J7317" s="88">
        <v>8.9715399999999992</v>
      </c>
    </row>
    <row r="7318" spans="1:10">
      <c r="A7318" s="89">
        <v>41944</v>
      </c>
      <c r="B7318" s="90">
        <v>0.66666666666666663</v>
      </c>
      <c r="C7318" s="91">
        <f t="shared" si="228"/>
        <v>41944.666666666664</v>
      </c>
      <c r="D7318" s="91">
        <f t="shared" si="229"/>
        <v>41944.625</v>
      </c>
      <c r="E7318" s="88" t="s">
        <v>142</v>
      </c>
      <c r="F7318" s="88">
        <v>15.138870000000001</v>
      </c>
      <c r="G7318" s="88">
        <v>4.0434999999999999</v>
      </c>
      <c r="H7318" s="88">
        <v>2.4766900000000001</v>
      </c>
      <c r="I7318" s="88">
        <v>17.9359</v>
      </c>
      <c r="J7318" s="88">
        <v>9.9497800000000005</v>
      </c>
    </row>
    <row r="7319" spans="1:10">
      <c r="A7319" s="89">
        <v>41944</v>
      </c>
      <c r="B7319" s="90">
        <v>0.70833333333333337</v>
      </c>
      <c r="C7319" s="91">
        <f t="shared" si="228"/>
        <v>41944.708333333336</v>
      </c>
      <c r="D7319" s="91">
        <f t="shared" si="229"/>
        <v>41944.666666666672</v>
      </c>
      <c r="E7319" s="88" t="s">
        <v>142</v>
      </c>
      <c r="F7319" s="88">
        <v>16.10182</v>
      </c>
      <c r="G7319" s="88">
        <v>2.9189500000000002</v>
      </c>
      <c r="H7319" s="88">
        <v>4.1673400000000003</v>
      </c>
      <c r="I7319" s="88">
        <v>45.878010000000003</v>
      </c>
      <c r="J7319" s="88">
        <v>9.6982900000000001</v>
      </c>
    </row>
    <row r="7320" spans="1:10">
      <c r="A7320" s="89">
        <v>41944</v>
      </c>
      <c r="B7320" s="90">
        <v>0.75</v>
      </c>
      <c r="C7320" s="91">
        <f t="shared" si="228"/>
        <v>41944.75</v>
      </c>
      <c r="D7320" s="91">
        <f t="shared" si="229"/>
        <v>41944.708333333336</v>
      </c>
      <c r="E7320" s="88" t="s">
        <v>142</v>
      </c>
      <c r="F7320" s="88">
        <v>14.578989999999999</v>
      </c>
      <c r="G7320" s="88">
        <v>6.85344</v>
      </c>
      <c r="H7320" s="88">
        <v>5.7891399999999997</v>
      </c>
      <c r="I7320" s="88">
        <v>37.613619999999997</v>
      </c>
      <c r="J7320" s="88">
        <v>7.83169</v>
      </c>
    </row>
    <row r="7321" spans="1:10">
      <c r="A7321" s="89">
        <v>41944</v>
      </c>
      <c r="B7321" s="90">
        <v>0.79166666666666663</v>
      </c>
      <c r="C7321" s="91">
        <f t="shared" si="228"/>
        <v>41944.791666666664</v>
      </c>
      <c r="D7321" s="91">
        <f t="shared" si="229"/>
        <v>41944.75</v>
      </c>
      <c r="E7321" s="88" t="s">
        <v>142</v>
      </c>
      <c r="F7321" s="88">
        <v>7.0026200000000003</v>
      </c>
      <c r="G7321" s="88">
        <v>9.1541800000000002</v>
      </c>
      <c r="H7321" s="88">
        <v>7.8283399999999999</v>
      </c>
      <c r="I7321" s="88">
        <v>27.129290000000001</v>
      </c>
      <c r="J7321" s="88">
        <v>7.4549300000000001</v>
      </c>
    </row>
    <row r="7322" spans="1:10">
      <c r="A7322" s="89">
        <v>41944</v>
      </c>
      <c r="B7322" s="90">
        <v>0.83333333333333337</v>
      </c>
      <c r="C7322" s="91">
        <f t="shared" si="228"/>
        <v>41944.833333333336</v>
      </c>
      <c r="D7322" s="91">
        <f t="shared" si="229"/>
        <v>41944.791666666672</v>
      </c>
      <c r="E7322" s="88" t="s">
        <v>142</v>
      </c>
      <c r="F7322" s="88">
        <v>4.4250499999999997</v>
      </c>
      <c r="G7322" s="88">
        <v>7.5720700000000001</v>
      </c>
      <c r="H7322" s="88">
        <v>8.8811699999999991</v>
      </c>
      <c r="I7322" s="88">
        <v>23.687270000000002</v>
      </c>
      <c r="J7322" s="88">
        <v>5.3425700000000003</v>
      </c>
    </row>
    <row r="7323" spans="1:10">
      <c r="A7323" s="89">
        <v>41944</v>
      </c>
      <c r="B7323" s="90">
        <v>0.875</v>
      </c>
      <c r="C7323" s="91">
        <f t="shared" si="228"/>
        <v>41944.875</v>
      </c>
      <c r="D7323" s="91">
        <f t="shared" si="229"/>
        <v>41944.833333333336</v>
      </c>
      <c r="E7323" s="88" t="s">
        <v>142</v>
      </c>
      <c r="F7323" s="88">
        <v>4.0320299999999998</v>
      </c>
      <c r="G7323" s="88">
        <v>6.8027600000000001</v>
      </c>
      <c r="H7323" s="88">
        <v>6.13626</v>
      </c>
      <c r="I7323" s="88">
        <v>18.16206</v>
      </c>
      <c r="J7323" s="88">
        <v>3.4587599999999998</v>
      </c>
    </row>
    <row r="7324" spans="1:10">
      <c r="A7324" s="89">
        <v>41944</v>
      </c>
      <c r="B7324" s="90">
        <v>0.91666666666666663</v>
      </c>
      <c r="C7324" s="91">
        <f t="shared" si="228"/>
        <v>41944.916666666664</v>
      </c>
      <c r="D7324" s="91">
        <f t="shared" si="229"/>
        <v>41944.875</v>
      </c>
      <c r="E7324" s="88" t="s">
        <v>142</v>
      </c>
      <c r="F7324" s="88">
        <v>3.7446799999999998</v>
      </c>
      <c r="G7324" s="88">
        <v>4.7587799999999998</v>
      </c>
      <c r="H7324" s="88">
        <v>5.9880399999999998</v>
      </c>
      <c r="I7324" s="88">
        <v>11.16039</v>
      </c>
      <c r="J7324" s="88">
        <v>2.2223299999999999</v>
      </c>
    </row>
    <row r="7325" spans="1:10">
      <c r="A7325" s="89">
        <v>41944</v>
      </c>
      <c r="B7325" s="90">
        <v>0.95833333333333337</v>
      </c>
      <c r="C7325" s="91">
        <f t="shared" si="228"/>
        <v>41944.958333333336</v>
      </c>
      <c r="D7325" s="91">
        <f t="shared" si="229"/>
        <v>41944.916666666672</v>
      </c>
      <c r="E7325" s="88" t="s">
        <v>142</v>
      </c>
      <c r="F7325" s="88">
        <v>2.5369299999999999</v>
      </c>
      <c r="G7325" s="88">
        <v>2.3547699999999998</v>
      </c>
      <c r="H7325" s="88">
        <v>3.66961</v>
      </c>
      <c r="I7325" s="88">
        <v>10.33037</v>
      </c>
      <c r="J7325" s="88">
        <v>1.91107</v>
      </c>
    </row>
    <row r="7326" spans="1:10">
      <c r="A7326" s="89">
        <v>41944</v>
      </c>
      <c r="B7326" s="92">
        <v>1</v>
      </c>
      <c r="C7326" s="91">
        <f t="shared" si="228"/>
        <v>41945</v>
      </c>
      <c r="D7326" s="91">
        <f t="shared" si="229"/>
        <v>41944.958333333336</v>
      </c>
      <c r="E7326" s="88" t="s">
        <v>142</v>
      </c>
      <c r="F7326" s="88">
        <v>1.62419</v>
      </c>
      <c r="G7326" s="88">
        <v>2.3571599999999999</v>
      </c>
      <c r="H7326" s="88">
        <v>2.33134</v>
      </c>
      <c r="I7326" s="88">
        <v>9.9134399999999996</v>
      </c>
      <c r="J7326" s="88">
        <v>1.11642</v>
      </c>
    </row>
    <row r="7327" spans="1:10">
      <c r="A7327" s="89">
        <v>41945</v>
      </c>
      <c r="B7327" s="90">
        <v>4.1666666666666664E-2</v>
      </c>
      <c r="C7327" s="91">
        <f t="shared" si="228"/>
        <v>41945.041666666664</v>
      </c>
      <c r="D7327" s="91">
        <f t="shared" si="229"/>
        <v>41945</v>
      </c>
      <c r="E7327" s="88" t="s">
        <v>142</v>
      </c>
      <c r="F7327" s="88">
        <v>1.4624299999999999</v>
      </c>
      <c r="G7327" s="88">
        <v>2.5990899999999999</v>
      </c>
      <c r="H7327" s="88">
        <v>2.1757900000000001</v>
      </c>
      <c r="I7327" s="88">
        <v>9.5255299999999998</v>
      </c>
      <c r="J7327" s="88">
        <v>1.4420299999999999</v>
      </c>
    </row>
    <row r="7328" spans="1:10">
      <c r="A7328" s="89">
        <v>41945</v>
      </c>
      <c r="B7328" s="90">
        <v>8.3333333333333329E-2</v>
      </c>
      <c r="C7328" s="91">
        <f t="shared" si="228"/>
        <v>41945.083333333336</v>
      </c>
      <c r="D7328" s="91">
        <f t="shared" si="229"/>
        <v>41945.041666666672</v>
      </c>
      <c r="E7328" s="88" t="s">
        <v>142</v>
      </c>
      <c r="F7328" s="88">
        <v>5.13889</v>
      </c>
      <c r="G7328" s="88">
        <v>1.84429</v>
      </c>
      <c r="I7328" s="88">
        <v>8.4137299999999993</v>
      </c>
      <c r="J7328" s="88">
        <v>0.89075000000000004</v>
      </c>
    </row>
    <row r="7329" spans="1:10">
      <c r="A7329" s="89">
        <v>41945</v>
      </c>
      <c r="B7329" s="90">
        <v>0.125</v>
      </c>
      <c r="C7329" s="91">
        <f t="shared" si="228"/>
        <v>41945.125</v>
      </c>
      <c r="D7329" s="91">
        <f t="shared" si="229"/>
        <v>41945.083333333336</v>
      </c>
      <c r="E7329" s="88" t="s">
        <v>142</v>
      </c>
      <c r="F7329" s="88">
        <v>0.95433999999999997</v>
      </c>
      <c r="G7329" s="88">
        <v>1.99617</v>
      </c>
      <c r="H7329" s="88">
        <v>2.8381500000000002</v>
      </c>
      <c r="I7329" s="88">
        <v>8.8806899999999995</v>
      </c>
      <c r="J7329" s="88">
        <v>1.2488600000000001</v>
      </c>
    </row>
    <row r="7330" spans="1:10">
      <c r="A7330" s="89">
        <v>41945</v>
      </c>
      <c r="B7330" s="90">
        <v>0.16666666666666666</v>
      </c>
      <c r="C7330" s="91">
        <f t="shared" si="228"/>
        <v>41945.166666666664</v>
      </c>
      <c r="D7330" s="91">
        <f t="shared" si="229"/>
        <v>41945.125</v>
      </c>
      <c r="E7330" s="88" t="s">
        <v>142</v>
      </c>
      <c r="F7330" s="88">
        <v>1.41812</v>
      </c>
      <c r="G7330" s="88">
        <v>0.97633000000000003</v>
      </c>
      <c r="H7330" s="88">
        <v>1.70882</v>
      </c>
      <c r="I7330" s="88">
        <v>6.9901900000000001</v>
      </c>
      <c r="J7330" s="88">
        <v>1.29715</v>
      </c>
    </row>
    <row r="7331" spans="1:10">
      <c r="A7331" s="89">
        <v>41945</v>
      </c>
      <c r="B7331" s="90">
        <v>0.20833333333333334</v>
      </c>
      <c r="C7331" s="91">
        <f t="shared" si="228"/>
        <v>41945.208333333336</v>
      </c>
      <c r="D7331" s="91">
        <f t="shared" si="229"/>
        <v>41945.166666666672</v>
      </c>
      <c r="E7331" s="88" t="s">
        <v>142</v>
      </c>
      <c r="F7331" s="88">
        <v>1.2895000000000001</v>
      </c>
      <c r="G7331" s="88">
        <v>0.46283000000000002</v>
      </c>
      <c r="H7331" s="88">
        <v>1.4951000000000001</v>
      </c>
      <c r="I7331" s="88">
        <v>6.0540200000000004</v>
      </c>
      <c r="J7331" s="88">
        <v>1.3353999999999999</v>
      </c>
    </row>
    <row r="7332" spans="1:10">
      <c r="A7332" s="89">
        <v>41945</v>
      </c>
      <c r="B7332" s="90">
        <v>0.25</v>
      </c>
      <c r="C7332" s="91">
        <f t="shared" si="228"/>
        <v>41945.25</v>
      </c>
      <c r="D7332" s="91">
        <f t="shared" si="229"/>
        <v>41945.208333333336</v>
      </c>
      <c r="E7332" s="88" t="s">
        <v>142</v>
      </c>
      <c r="F7332" s="88">
        <v>1.9096299999999999</v>
      </c>
      <c r="G7332" s="88">
        <v>0.51829000000000003</v>
      </c>
      <c r="H7332" s="88">
        <v>1.56395</v>
      </c>
      <c r="I7332" s="88">
        <v>11.158480000000001</v>
      </c>
      <c r="J7332" s="88">
        <v>1.66483</v>
      </c>
    </row>
    <row r="7333" spans="1:10">
      <c r="A7333" s="89">
        <v>41945</v>
      </c>
      <c r="B7333" s="90">
        <v>0.29166666666666669</v>
      </c>
      <c r="C7333" s="91">
        <f t="shared" si="228"/>
        <v>41945.291666666664</v>
      </c>
      <c r="D7333" s="91">
        <f t="shared" si="229"/>
        <v>41945.25</v>
      </c>
      <c r="E7333" s="88" t="s">
        <v>142</v>
      </c>
      <c r="F7333" s="88">
        <v>2.6884999999999999</v>
      </c>
      <c r="G7333" s="88">
        <v>0.72387999999999997</v>
      </c>
      <c r="H7333" s="88">
        <v>1.3478300000000001</v>
      </c>
      <c r="I7333" s="88">
        <v>10.3581</v>
      </c>
      <c r="J7333" s="88">
        <v>2.0320299999999998</v>
      </c>
    </row>
    <row r="7334" spans="1:10">
      <c r="A7334" s="89">
        <v>41945</v>
      </c>
      <c r="B7334" s="90">
        <v>0.33333333333333331</v>
      </c>
      <c r="C7334" s="91">
        <f t="shared" si="228"/>
        <v>41945.333333333336</v>
      </c>
      <c r="D7334" s="91">
        <f t="shared" si="229"/>
        <v>41945.291666666672</v>
      </c>
      <c r="E7334" s="88" t="s">
        <v>142</v>
      </c>
      <c r="F7334" s="88">
        <v>3.82165</v>
      </c>
      <c r="G7334" s="88">
        <v>1.4415500000000001</v>
      </c>
      <c r="H7334" s="88">
        <v>0.93042999999999998</v>
      </c>
      <c r="I7334" s="88">
        <v>14.322229999999999</v>
      </c>
      <c r="J7334" s="88">
        <v>3.42577</v>
      </c>
    </row>
    <row r="7335" spans="1:10">
      <c r="A7335" s="89">
        <v>41945</v>
      </c>
      <c r="B7335" s="90">
        <v>0.375</v>
      </c>
      <c r="C7335" s="91">
        <f t="shared" si="228"/>
        <v>41945.375</v>
      </c>
      <c r="D7335" s="91">
        <f t="shared" si="229"/>
        <v>41945.333333333336</v>
      </c>
      <c r="E7335" s="88" t="s">
        <v>142</v>
      </c>
      <c r="F7335" s="88">
        <v>7.4439299999999999</v>
      </c>
      <c r="G7335" s="88">
        <v>2.0071699999999999</v>
      </c>
      <c r="H7335" s="88">
        <v>0.93520999999999999</v>
      </c>
      <c r="I7335" s="88">
        <v>14.84817</v>
      </c>
      <c r="J7335" s="88">
        <v>4.0941799999999997</v>
      </c>
    </row>
    <row r="7336" spans="1:10">
      <c r="A7336" s="89">
        <v>41945</v>
      </c>
      <c r="B7336" s="90">
        <v>0.41666666666666669</v>
      </c>
      <c r="C7336" s="91">
        <f t="shared" si="228"/>
        <v>41945.416666666664</v>
      </c>
      <c r="D7336" s="91">
        <f t="shared" si="229"/>
        <v>41945.375</v>
      </c>
      <c r="E7336" s="88" t="s">
        <v>142</v>
      </c>
      <c r="F7336" s="88">
        <v>14.42216</v>
      </c>
      <c r="G7336" s="88">
        <v>1.8503400000000001</v>
      </c>
      <c r="H7336" s="88">
        <v>1.07626</v>
      </c>
      <c r="I7336" s="88">
        <v>23.237829999999999</v>
      </c>
      <c r="J7336" s="88">
        <v>6.6870599999999998</v>
      </c>
    </row>
    <row r="7337" spans="1:10">
      <c r="A7337" s="89">
        <v>41945</v>
      </c>
      <c r="B7337" s="90">
        <v>0.45833333333333331</v>
      </c>
      <c r="C7337" s="91">
        <f t="shared" si="228"/>
        <v>41945.458333333336</v>
      </c>
      <c r="D7337" s="91">
        <f t="shared" si="229"/>
        <v>41945.416666666672</v>
      </c>
      <c r="E7337" s="88" t="s">
        <v>142</v>
      </c>
      <c r="F7337" s="88">
        <v>15.72936</v>
      </c>
      <c r="G7337" s="88">
        <v>2.3126899999999999</v>
      </c>
      <c r="H7337" s="88">
        <v>2.0597599999999998</v>
      </c>
      <c r="I7337" s="88">
        <v>25.358319999999999</v>
      </c>
      <c r="J7337" s="88">
        <v>7.6743800000000002</v>
      </c>
    </row>
    <row r="7338" spans="1:10">
      <c r="A7338" s="89">
        <v>41945</v>
      </c>
      <c r="B7338" s="90">
        <v>0.5</v>
      </c>
      <c r="C7338" s="91">
        <f t="shared" si="228"/>
        <v>41945.5</v>
      </c>
      <c r="D7338" s="91">
        <f t="shared" si="229"/>
        <v>41945.458333333336</v>
      </c>
      <c r="E7338" s="88" t="s">
        <v>142</v>
      </c>
      <c r="F7338" s="88">
        <v>13.94356</v>
      </c>
      <c r="G7338" s="88">
        <v>2.6215600000000001</v>
      </c>
      <c r="H7338" s="88">
        <v>4.4704699999999997</v>
      </c>
      <c r="I7338" s="88">
        <v>17.49746</v>
      </c>
      <c r="J7338" s="88">
        <v>7.4138099999999998</v>
      </c>
    </row>
    <row r="7339" spans="1:10">
      <c r="A7339" s="89">
        <v>41945</v>
      </c>
      <c r="B7339" s="90">
        <v>0.54166666666666663</v>
      </c>
      <c r="C7339" s="91">
        <f t="shared" si="228"/>
        <v>41945.541666666664</v>
      </c>
      <c r="D7339" s="91">
        <f t="shared" si="229"/>
        <v>41945.5</v>
      </c>
      <c r="E7339" s="88" t="s">
        <v>142</v>
      </c>
      <c r="F7339" s="88">
        <v>15.42144</v>
      </c>
      <c r="G7339" s="88">
        <v>2.7736000000000001</v>
      </c>
      <c r="H7339" s="88">
        <v>4.4020999999999999</v>
      </c>
      <c r="I7339" s="88">
        <v>22.720500000000001</v>
      </c>
      <c r="J7339" s="88">
        <v>3.92015</v>
      </c>
    </row>
    <row r="7340" spans="1:10">
      <c r="A7340" s="89">
        <v>41945</v>
      </c>
      <c r="B7340" s="90">
        <v>0.58333333333333337</v>
      </c>
      <c r="C7340" s="91">
        <f t="shared" si="228"/>
        <v>41945.583333333336</v>
      </c>
      <c r="D7340" s="91">
        <f t="shared" si="229"/>
        <v>41945.541666666672</v>
      </c>
      <c r="E7340" s="88" t="s">
        <v>142</v>
      </c>
      <c r="F7340" s="88">
        <v>16.627279999999999</v>
      </c>
      <c r="G7340" s="88">
        <v>2.1558700000000002</v>
      </c>
      <c r="H7340" s="88">
        <v>5.8995800000000003</v>
      </c>
      <c r="I7340" s="88">
        <v>21.584479999999999</v>
      </c>
      <c r="J7340" s="88">
        <v>5.3124500000000001</v>
      </c>
    </row>
    <row r="7341" spans="1:10">
      <c r="A7341" s="89">
        <v>41945</v>
      </c>
      <c r="B7341" s="90">
        <v>0.625</v>
      </c>
      <c r="C7341" s="91">
        <f t="shared" si="228"/>
        <v>41945.625</v>
      </c>
      <c r="D7341" s="91">
        <f t="shared" si="229"/>
        <v>41945.583333333336</v>
      </c>
      <c r="E7341" s="88" t="s">
        <v>142</v>
      </c>
      <c r="F7341" s="88">
        <v>14.813750000000001</v>
      </c>
      <c r="G7341" s="88">
        <v>2.87018</v>
      </c>
      <c r="H7341" s="88">
        <v>4.3246399999999996</v>
      </c>
      <c r="I7341" s="88">
        <v>21.507020000000001</v>
      </c>
      <c r="J7341" s="88">
        <v>6.8610899999999999</v>
      </c>
    </row>
    <row r="7342" spans="1:10">
      <c r="A7342" s="89">
        <v>41945</v>
      </c>
      <c r="B7342" s="90">
        <v>0.66666666666666663</v>
      </c>
      <c r="C7342" s="91">
        <f t="shared" si="228"/>
        <v>41945.666666666664</v>
      </c>
      <c r="D7342" s="91">
        <f t="shared" si="229"/>
        <v>41945.625</v>
      </c>
      <c r="E7342" s="88" t="s">
        <v>142</v>
      </c>
      <c r="F7342" s="88">
        <v>24.78839</v>
      </c>
      <c r="G7342" s="88">
        <v>2.1023200000000002</v>
      </c>
      <c r="H7342" s="88">
        <v>3.75806</v>
      </c>
      <c r="I7342" s="88">
        <v>27.9268</v>
      </c>
      <c r="J7342" s="88">
        <v>8.7779000000000007</v>
      </c>
    </row>
    <row r="7343" spans="1:10">
      <c r="A7343" s="89">
        <v>41945</v>
      </c>
      <c r="B7343" s="90">
        <v>0.70833333333333337</v>
      </c>
      <c r="C7343" s="91">
        <f t="shared" si="228"/>
        <v>41945.708333333336</v>
      </c>
      <c r="D7343" s="91">
        <f t="shared" si="229"/>
        <v>41945.666666666672</v>
      </c>
      <c r="E7343" s="88" t="s">
        <v>142</v>
      </c>
      <c r="F7343" s="88">
        <v>26.835719999999998</v>
      </c>
      <c r="G7343" s="88">
        <v>2.5637099999999999</v>
      </c>
      <c r="H7343" s="88">
        <v>4.6684099999999997</v>
      </c>
      <c r="I7343" s="88">
        <v>48.080730000000003</v>
      </c>
      <c r="J7343" s="88">
        <v>9.1651799999999994</v>
      </c>
    </row>
    <row r="7344" spans="1:10">
      <c r="A7344" s="89">
        <v>41945</v>
      </c>
      <c r="B7344" s="90">
        <v>0.75</v>
      </c>
      <c r="C7344" s="91">
        <f t="shared" si="228"/>
        <v>41945.75</v>
      </c>
      <c r="D7344" s="91">
        <f t="shared" si="229"/>
        <v>41945.708333333336</v>
      </c>
      <c r="E7344" s="88" t="s">
        <v>142</v>
      </c>
      <c r="F7344" s="88">
        <v>35.20626</v>
      </c>
      <c r="G7344" s="88">
        <v>2.7697799999999999</v>
      </c>
      <c r="H7344" s="88">
        <v>4.3203399999999998</v>
      </c>
      <c r="I7344" s="88">
        <v>26.602399999999999</v>
      </c>
      <c r="J7344" s="88">
        <v>15.000220000000001</v>
      </c>
    </row>
    <row r="7345" spans="1:10">
      <c r="A7345" s="89">
        <v>41945</v>
      </c>
      <c r="B7345" s="90">
        <v>0.79166666666666663</v>
      </c>
      <c r="C7345" s="91">
        <f t="shared" si="228"/>
        <v>41945.791666666664</v>
      </c>
      <c r="D7345" s="91">
        <f t="shared" si="229"/>
        <v>41945.75</v>
      </c>
      <c r="E7345" s="88" t="s">
        <v>142</v>
      </c>
      <c r="F7345" s="88">
        <v>19.79533</v>
      </c>
      <c r="G7345" s="88">
        <v>3.7456299999999998</v>
      </c>
      <c r="H7345" s="88">
        <v>4.6684099999999997</v>
      </c>
      <c r="I7345" s="88">
        <v>31.5486</v>
      </c>
      <c r="J7345" s="88">
        <v>15.416180000000001</v>
      </c>
    </row>
    <row r="7346" spans="1:10">
      <c r="A7346" s="89">
        <v>41945</v>
      </c>
      <c r="B7346" s="90">
        <v>0.83333333333333337</v>
      </c>
      <c r="C7346" s="91">
        <f t="shared" si="228"/>
        <v>41945.833333333336</v>
      </c>
      <c r="D7346" s="91">
        <f t="shared" si="229"/>
        <v>41945.791666666672</v>
      </c>
      <c r="E7346" s="88" t="s">
        <v>142</v>
      </c>
      <c r="F7346" s="88">
        <v>9.8618100000000002</v>
      </c>
      <c r="G7346" s="88">
        <v>2.87114</v>
      </c>
      <c r="H7346" s="88">
        <v>5.0193599999999998</v>
      </c>
      <c r="I7346" s="88">
        <v>25.089130000000001</v>
      </c>
      <c r="J7346" s="88">
        <v>12.68657</v>
      </c>
    </row>
    <row r="7347" spans="1:10">
      <c r="A7347" s="89">
        <v>41945</v>
      </c>
      <c r="B7347" s="90">
        <v>0.875</v>
      </c>
      <c r="C7347" s="91">
        <f t="shared" si="228"/>
        <v>41945.875</v>
      </c>
      <c r="D7347" s="91">
        <f t="shared" si="229"/>
        <v>41945.833333333336</v>
      </c>
      <c r="E7347" s="88" t="s">
        <v>142</v>
      </c>
      <c r="F7347" s="88">
        <v>12.28829</v>
      </c>
      <c r="G7347" s="88">
        <v>3.3846500000000002</v>
      </c>
      <c r="H7347" s="88">
        <v>5.7958299999999996</v>
      </c>
      <c r="I7347" s="88">
        <v>19.83597</v>
      </c>
      <c r="J7347" s="88">
        <v>9.0289099999999998</v>
      </c>
    </row>
    <row r="7348" spans="1:10">
      <c r="A7348" s="89">
        <v>41945</v>
      </c>
      <c r="B7348" s="90">
        <v>0.91666666666666663</v>
      </c>
      <c r="C7348" s="91">
        <f t="shared" si="228"/>
        <v>41945.916666666664</v>
      </c>
      <c r="D7348" s="91">
        <f t="shared" si="229"/>
        <v>41945.875</v>
      </c>
      <c r="E7348" s="88" t="s">
        <v>142</v>
      </c>
      <c r="F7348" s="88">
        <v>15.180949999999999</v>
      </c>
      <c r="G7348" s="88">
        <v>3.2775500000000002</v>
      </c>
      <c r="H7348" s="88">
        <v>6.0076400000000003</v>
      </c>
      <c r="I7348" s="88">
        <v>19.004989999999999</v>
      </c>
      <c r="J7348" s="88">
        <v>5.8264300000000002</v>
      </c>
    </row>
    <row r="7349" spans="1:10">
      <c r="A7349" s="89">
        <v>41945</v>
      </c>
      <c r="B7349" s="90">
        <v>0.95833333333333337</v>
      </c>
      <c r="C7349" s="91">
        <f t="shared" si="228"/>
        <v>41945.958333333336</v>
      </c>
      <c r="D7349" s="91">
        <f t="shared" si="229"/>
        <v>41945.916666666672</v>
      </c>
      <c r="E7349" s="88" t="s">
        <v>142</v>
      </c>
      <c r="F7349" s="88">
        <v>11.052339999999999</v>
      </c>
      <c r="G7349" s="88">
        <v>3.5864199999999999</v>
      </c>
      <c r="H7349" s="88">
        <v>5.7298499999999999</v>
      </c>
      <c r="I7349" s="88">
        <v>17.15465</v>
      </c>
      <c r="J7349" s="88">
        <v>4.6937499999999996</v>
      </c>
    </row>
    <row r="7350" spans="1:10">
      <c r="A7350" s="89">
        <v>41945</v>
      </c>
      <c r="B7350" s="92">
        <v>1</v>
      </c>
      <c r="C7350" s="91">
        <f t="shared" si="228"/>
        <v>41946</v>
      </c>
      <c r="D7350" s="91">
        <f t="shared" si="229"/>
        <v>41945.958333333336</v>
      </c>
      <c r="E7350" s="88" t="s">
        <v>142</v>
      </c>
      <c r="F7350" s="88">
        <v>7.1498799999999996</v>
      </c>
      <c r="G7350" s="88">
        <v>1.99952</v>
      </c>
      <c r="H7350" s="88">
        <v>6.5718300000000003</v>
      </c>
      <c r="I7350" s="88">
        <v>13.86515</v>
      </c>
      <c r="J7350" s="88">
        <v>3.3679100000000002</v>
      </c>
    </row>
    <row r="7351" spans="1:10">
      <c r="A7351" s="89">
        <v>41946</v>
      </c>
      <c r="B7351" s="90">
        <v>4.1666666666666664E-2</v>
      </c>
      <c r="C7351" s="91">
        <f t="shared" si="228"/>
        <v>41946.041666666664</v>
      </c>
      <c r="D7351" s="91">
        <f t="shared" si="229"/>
        <v>41946</v>
      </c>
      <c r="E7351" s="88" t="s">
        <v>142</v>
      </c>
      <c r="F7351" s="88">
        <v>5.7190099999999999</v>
      </c>
      <c r="G7351" s="88">
        <v>4.0360100000000001</v>
      </c>
      <c r="H7351" s="88">
        <v>5.2931600000000003</v>
      </c>
      <c r="I7351" s="88">
        <v>11.923159999999999</v>
      </c>
      <c r="J7351" s="88">
        <v>2.30552</v>
      </c>
    </row>
    <row r="7352" spans="1:10">
      <c r="A7352" s="89">
        <v>41946</v>
      </c>
      <c r="B7352" s="90">
        <v>8.3333333333333329E-2</v>
      </c>
      <c r="C7352" s="91">
        <f t="shared" si="228"/>
        <v>41946.083333333336</v>
      </c>
      <c r="D7352" s="91">
        <f t="shared" si="229"/>
        <v>41946.041666666672</v>
      </c>
      <c r="E7352" s="88" t="s">
        <v>142</v>
      </c>
      <c r="F7352" s="88">
        <v>10.022930000000001</v>
      </c>
      <c r="G7352" s="88">
        <v>3.1800099999999998</v>
      </c>
      <c r="I7352" s="88">
        <v>13.588950000000001</v>
      </c>
      <c r="J7352" s="88">
        <v>1.7341599999999999</v>
      </c>
    </row>
    <row r="7353" spans="1:10">
      <c r="A7353" s="89">
        <v>41946</v>
      </c>
      <c r="B7353" s="90">
        <v>0.125</v>
      </c>
      <c r="C7353" s="91">
        <f t="shared" si="228"/>
        <v>41946.125</v>
      </c>
      <c r="D7353" s="91">
        <f t="shared" si="229"/>
        <v>41946.083333333336</v>
      </c>
      <c r="E7353" s="88" t="s">
        <v>142</v>
      </c>
      <c r="F7353" s="88">
        <v>4.1286100000000001</v>
      </c>
      <c r="G7353" s="88">
        <v>6.7157400000000003</v>
      </c>
      <c r="H7353" s="88">
        <v>5.4659300000000002</v>
      </c>
      <c r="I7353" s="88">
        <v>12.191229999999999</v>
      </c>
      <c r="J7353" s="88">
        <v>2.2658299999999998</v>
      </c>
    </row>
    <row r="7354" spans="1:10">
      <c r="A7354" s="89">
        <v>41946</v>
      </c>
      <c r="B7354" s="90">
        <v>0.16666666666666666</v>
      </c>
      <c r="C7354" s="91">
        <f t="shared" si="228"/>
        <v>41946.166666666664</v>
      </c>
      <c r="D7354" s="91">
        <f t="shared" si="229"/>
        <v>41946.125</v>
      </c>
      <c r="E7354" s="88" t="s">
        <v>142</v>
      </c>
      <c r="F7354" s="88">
        <v>3.91011</v>
      </c>
      <c r="G7354" s="88">
        <v>5.8431699999999998</v>
      </c>
      <c r="H7354" s="88">
        <v>3.8326500000000001</v>
      </c>
      <c r="I7354" s="88">
        <v>8.0750499999999992</v>
      </c>
      <c r="J7354" s="88">
        <v>3.9971299999999998</v>
      </c>
    </row>
    <row r="7355" spans="1:10">
      <c r="A7355" s="89">
        <v>41946</v>
      </c>
      <c r="B7355" s="90">
        <v>0.20833333333333334</v>
      </c>
      <c r="C7355" s="91">
        <f t="shared" si="228"/>
        <v>41946.208333333336</v>
      </c>
      <c r="D7355" s="91">
        <f t="shared" si="229"/>
        <v>41946.166666666672</v>
      </c>
      <c r="E7355" s="88" t="s">
        <v>142</v>
      </c>
      <c r="F7355" s="88">
        <v>2.1941199999999998</v>
      </c>
      <c r="G7355" s="88">
        <v>3.07769</v>
      </c>
      <c r="H7355" s="88">
        <v>3.5476899999999998</v>
      </c>
      <c r="I7355" s="88">
        <v>9.7470599999999994</v>
      </c>
      <c r="J7355" s="88">
        <v>7.9550400000000003</v>
      </c>
    </row>
    <row r="7356" spans="1:10">
      <c r="A7356" s="89">
        <v>41946</v>
      </c>
      <c r="B7356" s="90">
        <v>0.25</v>
      </c>
      <c r="C7356" s="91">
        <f t="shared" si="228"/>
        <v>41946.25</v>
      </c>
      <c r="D7356" s="91">
        <f t="shared" si="229"/>
        <v>41946.208333333336</v>
      </c>
      <c r="E7356" s="88" t="s">
        <v>142</v>
      </c>
      <c r="F7356" s="88">
        <v>4.4704699999999997</v>
      </c>
      <c r="G7356" s="88">
        <v>0.82477</v>
      </c>
      <c r="H7356" s="88">
        <v>3.0523500000000001</v>
      </c>
      <c r="I7356" s="88">
        <v>14.39475</v>
      </c>
      <c r="J7356" s="88">
        <v>12.68561</v>
      </c>
    </row>
    <row r="7357" spans="1:10">
      <c r="A7357" s="89">
        <v>41946</v>
      </c>
      <c r="B7357" s="90">
        <v>0.29166666666666669</v>
      </c>
      <c r="C7357" s="91">
        <f t="shared" si="228"/>
        <v>41946.291666666664</v>
      </c>
      <c r="D7357" s="91">
        <f t="shared" si="229"/>
        <v>41946.25</v>
      </c>
      <c r="E7357" s="88" t="s">
        <v>142</v>
      </c>
      <c r="F7357" s="88">
        <v>8.9036399999999993</v>
      </c>
      <c r="G7357" s="88">
        <v>0.82620000000000005</v>
      </c>
      <c r="H7357" s="88">
        <v>2.6985399999999999</v>
      </c>
      <c r="I7357" s="88">
        <v>27.894290000000002</v>
      </c>
      <c r="J7357" s="88">
        <v>17.625599999999999</v>
      </c>
    </row>
    <row r="7358" spans="1:10">
      <c r="A7358" s="89">
        <v>41946</v>
      </c>
      <c r="B7358" s="90">
        <v>0.33333333333333331</v>
      </c>
      <c r="C7358" s="91">
        <f t="shared" si="228"/>
        <v>41946.333333333336</v>
      </c>
      <c r="D7358" s="91">
        <f t="shared" si="229"/>
        <v>41946.291666666672</v>
      </c>
      <c r="E7358" s="88" t="s">
        <v>142</v>
      </c>
      <c r="F7358" s="88">
        <v>15.808249999999999</v>
      </c>
      <c r="G7358" s="88">
        <v>1.43868</v>
      </c>
      <c r="H7358" s="88">
        <v>4.1888500000000004</v>
      </c>
      <c r="I7358" s="88">
        <v>50.540199999999999</v>
      </c>
      <c r="J7358" s="88">
        <v>18.105160000000001</v>
      </c>
    </row>
    <row r="7359" spans="1:10">
      <c r="A7359" s="89">
        <v>41946</v>
      </c>
      <c r="B7359" s="90">
        <v>0.375</v>
      </c>
      <c r="C7359" s="91">
        <f t="shared" si="228"/>
        <v>41946.375</v>
      </c>
      <c r="D7359" s="91">
        <f t="shared" si="229"/>
        <v>41946.333333333336</v>
      </c>
      <c r="E7359" s="88" t="s">
        <v>142</v>
      </c>
      <c r="F7359" s="88">
        <v>25.29186</v>
      </c>
      <c r="G7359" s="88">
        <v>2.3102999999999998</v>
      </c>
      <c r="H7359" s="88">
        <v>9.0303500000000003</v>
      </c>
      <c r="I7359" s="88">
        <v>40.283470000000001</v>
      </c>
      <c r="J7359" s="88">
        <v>15.481210000000001</v>
      </c>
    </row>
    <row r="7360" spans="1:10">
      <c r="A7360" s="89">
        <v>41946</v>
      </c>
      <c r="B7360" s="90">
        <v>0.41666666666666669</v>
      </c>
      <c r="C7360" s="91">
        <f t="shared" si="228"/>
        <v>41946.416666666664</v>
      </c>
      <c r="D7360" s="91">
        <f t="shared" si="229"/>
        <v>41946.375</v>
      </c>
      <c r="E7360" s="88" t="s">
        <v>142</v>
      </c>
      <c r="F7360" s="88">
        <v>17.514679999999998</v>
      </c>
      <c r="G7360" s="88">
        <v>2.46665</v>
      </c>
      <c r="H7360" s="88">
        <v>7.7633200000000002</v>
      </c>
      <c r="I7360" s="88">
        <v>38.370489999999997</v>
      </c>
      <c r="J7360" s="88">
        <v>13.349729999999999</v>
      </c>
    </row>
    <row r="7361" spans="1:10">
      <c r="A7361" s="89">
        <v>41946</v>
      </c>
      <c r="B7361" s="90">
        <v>0.45833333333333331</v>
      </c>
      <c r="C7361" s="91">
        <f t="shared" si="228"/>
        <v>41946.458333333336</v>
      </c>
      <c r="D7361" s="91">
        <f t="shared" si="229"/>
        <v>41946.416666666672</v>
      </c>
      <c r="E7361" s="88" t="s">
        <v>142</v>
      </c>
      <c r="F7361" s="88">
        <v>18.21752</v>
      </c>
      <c r="G7361" s="88">
        <v>2.7238799999999999</v>
      </c>
      <c r="H7361" s="88">
        <v>7.2770599999999996</v>
      </c>
      <c r="I7361" s="88">
        <v>26.774039999999999</v>
      </c>
      <c r="J7361" s="88">
        <v>13.4946</v>
      </c>
    </row>
    <row r="7362" spans="1:10">
      <c r="A7362" s="89">
        <v>41946</v>
      </c>
      <c r="B7362" s="90">
        <v>0.5</v>
      </c>
      <c r="C7362" s="91">
        <f t="shared" si="228"/>
        <v>41946.5</v>
      </c>
      <c r="D7362" s="91">
        <f t="shared" si="229"/>
        <v>41946.458333333336</v>
      </c>
      <c r="E7362" s="88" t="s">
        <v>142</v>
      </c>
      <c r="F7362" s="88">
        <v>16.839559999999999</v>
      </c>
      <c r="G7362" s="88">
        <v>3.6476199999999999</v>
      </c>
      <c r="H7362" s="88">
        <v>7.0843800000000003</v>
      </c>
      <c r="I7362" s="88">
        <v>24.774049999999999</v>
      </c>
      <c r="J7362" s="88">
        <v>17.319120000000002</v>
      </c>
    </row>
    <row r="7363" spans="1:10">
      <c r="A7363" s="89">
        <v>41946</v>
      </c>
      <c r="B7363" s="90">
        <v>0.54166666666666663</v>
      </c>
      <c r="C7363" s="91">
        <f t="shared" si="228"/>
        <v>41946.541666666664</v>
      </c>
      <c r="D7363" s="91">
        <f t="shared" si="229"/>
        <v>41946.5</v>
      </c>
      <c r="E7363" s="88" t="s">
        <v>142</v>
      </c>
      <c r="F7363" s="88">
        <v>20.499130000000001</v>
      </c>
      <c r="G7363" s="88">
        <v>4.7759900000000002</v>
      </c>
      <c r="H7363" s="88">
        <v>6.6688900000000002</v>
      </c>
      <c r="I7363" s="88">
        <v>27.415209999999998</v>
      </c>
      <c r="J7363" s="88">
        <v>15.838369999999999</v>
      </c>
    </row>
    <row r="7364" spans="1:10">
      <c r="A7364" s="89">
        <v>41946</v>
      </c>
      <c r="B7364" s="90">
        <v>0.58333333333333337</v>
      </c>
      <c r="C7364" s="91">
        <f t="shared" si="228"/>
        <v>41946.583333333336</v>
      </c>
      <c r="D7364" s="91">
        <f t="shared" si="229"/>
        <v>41946.541666666672</v>
      </c>
      <c r="E7364" s="88" t="s">
        <v>142</v>
      </c>
      <c r="F7364" s="88">
        <v>23.721689999999999</v>
      </c>
      <c r="G7364" s="88">
        <v>4.0052500000000002</v>
      </c>
      <c r="H7364" s="88">
        <v>7.3148299999999997</v>
      </c>
      <c r="I7364" s="88">
        <v>35.579189999999997</v>
      </c>
      <c r="J7364" s="88">
        <v>14.132899999999999</v>
      </c>
    </row>
    <row r="7365" spans="1:10">
      <c r="A7365" s="89">
        <v>41946</v>
      </c>
      <c r="B7365" s="90">
        <v>0.625</v>
      </c>
      <c r="C7365" s="91">
        <f t="shared" si="228"/>
        <v>41946.625</v>
      </c>
      <c r="D7365" s="91">
        <f t="shared" si="229"/>
        <v>41946.583333333336</v>
      </c>
      <c r="E7365" s="88" t="s">
        <v>142</v>
      </c>
      <c r="F7365" s="88">
        <v>26.862500000000001</v>
      </c>
      <c r="G7365" s="88">
        <v>4.2094100000000001</v>
      </c>
      <c r="H7365" s="88">
        <v>10.83431</v>
      </c>
      <c r="I7365" s="88">
        <v>33.189050000000002</v>
      </c>
      <c r="J7365" s="88">
        <v>20.108029999999999</v>
      </c>
    </row>
    <row r="7366" spans="1:10">
      <c r="A7366" s="89">
        <v>41946</v>
      </c>
      <c r="B7366" s="90">
        <v>0.66666666666666663</v>
      </c>
      <c r="C7366" s="91">
        <f t="shared" si="228"/>
        <v>41946.666666666664</v>
      </c>
      <c r="D7366" s="91">
        <f t="shared" si="229"/>
        <v>41946.625</v>
      </c>
      <c r="E7366" s="88" t="s">
        <v>142</v>
      </c>
      <c r="F7366" s="88">
        <v>33.174230000000001</v>
      </c>
      <c r="G7366" s="88">
        <v>3.8976799999999998</v>
      </c>
      <c r="H7366" s="88">
        <v>17.853670000000001</v>
      </c>
      <c r="I7366" s="88">
        <v>44.474710000000002</v>
      </c>
      <c r="J7366" s="88">
        <v>28.125229999999998</v>
      </c>
    </row>
    <row r="7367" spans="1:10">
      <c r="A7367" s="89">
        <v>41946</v>
      </c>
      <c r="B7367" s="90">
        <v>0.70833333333333337</v>
      </c>
      <c r="C7367" s="91">
        <f t="shared" si="228"/>
        <v>41946.708333333336</v>
      </c>
      <c r="D7367" s="91">
        <f t="shared" si="229"/>
        <v>41946.666666666672</v>
      </c>
      <c r="E7367" s="88" t="s">
        <v>142</v>
      </c>
      <c r="F7367" s="88">
        <v>48.762059999999998</v>
      </c>
      <c r="G7367" s="88">
        <v>5.1800100000000002</v>
      </c>
      <c r="H7367" s="88">
        <v>21.051369999999999</v>
      </c>
      <c r="I7367" s="88">
        <v>68.568860000000001</v>
      </c>
      <c r="J7367" s="88">
        <v>31.481660000000002</v>
      </c>
    </row>
    <row r="7368" spans="1:10">
      <c r="A7368" s="89">
        <v>41946</v>
      </c>
      <c r="B7368" s="90">
        <v>0.75</v>
      </c>
      <c r="C7368" s="91">
        <f t="shared" ref="C7368:C7431" si="230">A7368+B7368</f>
        <v>41946.75</v>
      </c>
      <c r="D7368" s="91">
        <f t="shared" ref="D7368:D7431" si="231">C7368-"01:00"</f>
        <v>41946.708333333336</v>
      </c>
      <c r="E7368" s="88" t="s">
        <v>142</v>
      </c>
      <c r="F7368" s="88">
        <v>51.623159999999999</v>
      </c>
      <c r="G7368" s="88">
        <v>7.74132</v>
      </c>
      <c r="H7368" s="88">
        <v>20.549330000000001</v>
      </c>
      <c r="I7368" s="88">
        <v>69.50694</v>
      </c>
      <c r="J7368" s="88">
        <v>26.850069999999999</v>
      </c>
    </row>
    <row r="7369" spans="1:10">
      <c r="A7369" s="89">
        <v>41946</v>
      </c>
      <c r="B7369" s="90">
        <v>0.79166666666666663</v>
      </c>
      <c r="C7369" s="91">
        <f t="shared" si="230"/>
        <v>41946.791666666664</v>
      </c>
      <c r="D7369" s="91">
        <f t="shared" si="231"/>
        <v>41946.75</v>
      </c>
      <c r="E7369" s="88" t="s">
        <v>142</v>
      </c>
      <c r="F7369" s="88">
        <v>49.740299999999998</v>
      </c>
      <c r="G7369" s="88">
        <v>9.5888000000000009</v>
      </c>
      <c r="H7369" s="88">
        <v>28.834759999999999</v>
      </c>
      <c r="I7369" s="88">
        <v>68.506709999999998</v>
      </c>
      <c r="J7369" s="88">
        <v>22.98873</v>
      </c>
    </row>
    <row r="7370" spans="1:10">
      <c r="A7370" s="89">
        <v>41946</v>
      </c>
      <c r="B7370" s="90">
        <v>0.83333333333333337</v>
      </c>
      <c r="C7370" s="91">
        <f t="shared" si="230"/>
        <v>41946.833333333336</v>
      </c>
      <c r="D7370" s="91">
        <f t="shared" si="231"/>
        <v>41946.791666666672</v>
      </c>
      <c r="E7370" s="88" t="s">
        <v>142</v>
      </c>
      <c r="F7370" s="88">
        <v>32.035809999999998</v>
      </c>
      <c r="G7370" s="88">
        <v>13.067159999999999</v>
      </c>
      <c r="H7370" s="88">
        <v>28.61674</v>
      </c>
      <c r="I7370" s="88">
        <v>49.907640000000001</v>
      </c>
      <c r="J7370" s="88">
        <v>26.701370000000001</v>
      </c>
    </row>
    <row r="7371" spans="1:10">
      <c r="A7371" s="89">
        <v>41946</v>
      </c>
      <c r="B7371" s="90">
        <v>0.875</v>
      </c>
      <c r="C7371" s="91">
        <f t="shared" si="230"/>
        <v>41946.875</v>
      </c>
      <c r="D7371" s="91">
        <f t="shared" si="231"/>
        <v>41946.833333333336</v>
      </c>
      <c r="E7371" s="88" t="s">
        <v>142</v>
      </c>
      <c r="F7371" s="88">
        <v>26.710450000000002</v>
      </c>
      <c r="G7371" s="88">
        <v>14.760680000000001</v>
      </c>
      <c r="H7371" s="88">
        <v>20.109940000000002</v>
      </c>
      <c r="I7371" s="88">
        <v>48.131889999999999</v>
      </c>
      <c r="J7371" s="88">
        <v>26.187860000000001</v>
      </c>
    </row>
    <row r="7372" spans="1:10">
      <c r="A7372" s="89">
        <v>41946</v>
      </c>
      <c r="B7372" s="90">
        <v>0.91666666666666663</v>
      </c>
      <c r="C7372" s="91">
        <f t="shared" si="230"/>
        <v>41946.916666666664</v>
      </c>
      <c r="D7372" s="91">
        <f t="shared" si="231"/>
        <v>41946.875</v>
      </c>
      <c r="E7372" s="88" t="s">
        <v>142</v>
      </c>
      <c r="F7372" s="88">
        <v>28.469000000000001</v>
      </c>
      <c r="G7372" s="88">
        <v>6.6645799999999999</v>
      </c>
      <c r="H7372" s="88">
        <v>18.48049</v>
      </c>
      <c r="I7372" s="88">
        <v>39.591140000000003</v>
      </c>
      <c r="J7372" s="88">
        <v>21.5075</v>
      </c>
    </row>
    <row r="7373" spans="1:10">
      <c r="A7373" s="89">
        <v>41946</v>
      </c>
      <c r="B7373" s="90">
        <v>0.95833333333333337</v>
      </c>
      <c r="C7373" s="91">
        <f t="shared" si="230"/>
        <v>41946.958333333336</v>
      </c>
      <c r="D7373" s="91">
        <f t="shared" si="231"/>
        <v>41946.916666666672</v>
      </c>
      <c r="E7373" s="88" t="s">
        <v>142</v>
      </c>
      <c r="F7373" s="88">
        <v>13.112579999999999</v>
      </c>
      <c r="G7373" s="88">
        <v>4.8711399999999996</v>
      </c>
      <c r="H7373" s="88">
        <v>14.37435</v>
      </c>
      <c r="I7373" s="88">
        <v>33.585889999999999</v>
      </c>
      <c r="J7373" s="88">
        <v>17.82498</v>
      </c>
    </row>
    <row r="7374" spans="1:10">
      <c r="A7374" s="89">
        <v>41946</v>
      </c>
      <c r="B7374" s="92">
        <v>1</v>
      </c>
      <c r="C7374" s="91">
        <f t="shared" si="230"/>
        <v>41947</v>
      </c>
      <c r="D7374" s="91">
        <f t="shared" si="231"/>
        <v>41946.958333333336</v>
      </c>
      <c r="E7374" s="88" t="s">
        <v>142</v>
      </c>
      <c r="F7374" s="88">
        <v>11.00596</v>
      </c>
      <c r="G7374" s="88">
        <v>3.90341</v>
      </c>
      <c r="H7374" s="88">
        <v>11.96843</v>
      </c>
      <c r="I7374" s="88">
        <v>29.738420000000001</v>
      </c>
      <c r="J7374" s="88">
        <v>15.93113</v>
      </c>
    </row>
    <row r="7375" spans="1:10">
      <c r="A7375" s="89">
        <v>41947</v>
      </c>
      <c r="B7375" s="90">
        <v>4.1666666666666664E-2</v>
      </c>
      <c r="C7375" s="91">
        <f t="shared" si="230"/>
        <v>41947.041666666664</v>
      </c>
      <c r="D7375" s="91">
        <f t="shared" si="231"/>
        <v>41947</v>
      </c>
      <c r="E7375" s="88" t="s">
        <v>142</v>
      </c>
      <c r="F7375" s="88">
        <v>4.4860899999999999</v>
      </c>
      <c r="G7375" s="88">
        <v>2.7469899999999998</v>
      </c>
      <c r="H7375" s="88">
        <v>10.2255</v>
      </c>
      <c r="I7375" s="88">
        <v>33.66574</v>
      </c>
      <c r="J7375" s="88">
        <v>15.948980000000001</v>
      </c>
    </row>
    <row r="7376" spans="1:10">
      <c r="A7376" s="89">
        <v>41947</v>
      </c>
      <c r="B7376" s="90">
        <v>8.3333333333333329E-2</v>
      </c>
      <c r="C7376" s="91">
        <f t="shared" si="230"/>
        <v>41947.083333333336</v>
      </c>
      <c r="D7376" s="91">
        <f t="shared" si="231"/>
        <v>41947.041666666672</v>
      </c>
      <c r="E7376" s="88" t="s">
        <v>142</v>
      </c>
      <c r="F7376" s="88">
        <v>9.0504300000000004</v>
      </c>
      <c r="G7376" s="88">
        <v>2.47031</v>
      </c>
      <c r="I7376" s="88">
        <v>35.323880000000003</v>
      </c>
      <c r="J7376" s="88">
        <v>18.81709</v>
      </c>
    </row>
    <row r="7377" spans="1:10">
      <c r="A7377" s="89">
        <v>41947</v>
      </c>
      <c r="B7377" s="90">
        <v>0.125</v>
      </c>
      <c r="C7377" s="91">
        <f t="shared" si="230"/>
        <v>41947.125</v>
      </c>
      <c r="D7377" s="91">
        <f t="shared" si="231"/>
        <v>41947.083333333336</v>
      </c>
      <c r="E7377" s="88" t="s">
        <v>142</v>
      </c>
      <c r="F7377" s="88">
        <v>8.4518199999999997</v>
      </c>
      <c r="G7377" s="88">
        <v>2.06311</v>
      </c>
      <c r="H7377" s="88">
        <v>11.93543</v>
      </c>
      <c r="I7377" s="88">
        <v>38.185450000000003</v>
      </c>
      <c r="J7377" s="88">
        <v>25.277509999999999</v>
      </c>
    </row>
    <row r="7378" spans="1:10">
      <c r="A7378" s="89">
        <v>41947</v>
      </c>
      <c r="B7378" s="90">
        <v>0.16666666666666666</v>
      </c>
      <c r="C7378" s="91">
        <f t="shared" si="230"/>
        <v>41947.166666666664</v>
      </c>
      <c r="D7378" s="91">
        <f t="shared" si="231"/>
        <v>41947.125</v>
      </c>
      <c r="E7378" s="88" t="s">
        <v>142</v>
      </c>
      <c r="F7378" s="88">
        <v>15.868969999999999</v>
      </c>
      <c r="G7378" s="88">
        <v>2.0655000000000001</v>
      </c>
      <c r="H7378" s="88">
        <v>12.64019</v>
      </c>
      <c r="I7378" s="88">
        <v>34.30021</v>
      </c>
      <c r="J7378" s="88">
        <v>24.478570000000001</v>
      </c>
    </row>
    <row r="7379" spans="1:10">
      <c r="A7379" s="89">
        <v>41947</v>
      </c>
      <c r="B7379" s="90">
        <v>0.20833333333333334</v>
      </c>
      <c r="C7379" s="91">
        <f t="shared" si="230"/>
        <v>41947.208333333336</v>
      </c>
      <c r="D7379" s="91">
        <f t="shared" si="231"/>
        <v>41947.166666666672</v>
      </c>
      <c r="E7379" s="88" t="s">
        <v>142</v>
      </c>
      <c r="F7379" s="88">
        <v>18.18788</v>
      </c>
      <c r="G7379" s="88">
        <v>2.2232799999999999</v>
      </c>
      <c r="H7379" s="88">
        <v>13.13696</v>
      </c>
      <c r="I7379" s="88">
        <v>44.938969999999998</v>
      </c>
      <c r="J7379" s="88">
        <v>31.672429999999999</v>
      </c>
    </row>
    <row r="7380" spans="1:10">
      <c r="A7380" s="89">
        <v>41947</v>
      </c>
      <c r="B7380" s="90">
        <v>0.25</v>
      </c>
      <c r="C7380" s="91">
        <f t="shared" si="230"/>
        <v>41947.25</v>
      </c>
      <c r="D7380" s="91">
        <f t="shared" si="231"/>
        <v>41947.208333333336</v>
      </c>
      <c r="E7380" s="88" t="s">
        <v>142</v>
      </c>
      <c r="F7380" s="88">
        <v>30.115179999999999</v>
      </c>
      <c r="G7380" s="88">
        <v>2.1314799999999998</v>
      </c>
      <c r="H7380" s="88">
        <v>10.296900000000001</v>
      </c>
      <c r="I7380" s="88">
        <v>42.199309999999997</v>
      </c>
      <c r="J7380" s="88">
        <v>31.60454</v>
      </c>
    </row>
    <row r="7381" spans="1:10">
      <c r="A7381" s="89">
        <v>41947</v>
      </c>
      <c r="B7381" s="90">
        <v>0.29166666666666669</v>
      </c>
      <c r="C7381" s="91">
        <f t="shared" si="230"/>
        <v>41947.291666666664</v>
      </c>
      <c r="D7381" s="91">
        <f t="shared" si="231"/>
        <v>41947.25</v>
      </c>
      <c r="E7381" s="88" t="s">
        <v>142</v>
      </c>
      <c r="F7381" s="88">
        <v>36.117559999999997</v>
      </c>
      <c r="G7381" s="88">
        <v>2.4298299999999999</v>
      </c>
      <c r="H7381" s="88">
        <v>9.5892800000000005</v>
      </c>
      <c r="I7381" s="88">
        <v>40.097479999999997</v>
      </c>
      <c r="J7381" s="88">
        <v>29.379349999999999</v>
      </c>
    </row>
    <row r="7382" spans="1:10">
      <c r="A7382" s="89">
        <v>41947</v>
      </c>
      <c r="B7382" s="90">
        <v>0.33333333333333331</v>
      </c>
      <c r="C7382" s="91">
        <f t="shared" si="230"/>
        <v>41947.333333333336</v>
      </c>
      <c r="D7382" s="91">
        <f t="shared" si="231"/>
        <v>41947.291666666672</v>
      </c>
      <c r="E7382" s="88" t="s">
        <v>142</v>
      </c>
      <c r="F7382" s="88">
        <v>40.736730000000001</v>
      </c>
      <c r="G7382" s="88">
        <v>2.3868</v>
      </c>
      <c r="H7382" s="88">
        <v>9.7556600000000007</v>
      </c>
      <c r="I7382" s="88">
        <v>47.299950000000003</v>
      </c>
      <c r="J7382" s="88">
        <v>36.606209999999997</v>
      </c>
    </row>
    <row r="7383" spans="1:10">
      <c r="A7383" s="89">
        <v>41947</v>
      </c>
      <c r="B7383" s="90">
        <v>0.375</v>
      </c>
      <c r="C7383" s="91">
        <f t="shared" si="230"/>
        <v>41947.375</v>
      </c>
      <c r="D7383" s="91">
        <f t="shared" si="231"/>
        <v>41947.333333333336</v>
      </c>
      <c r="E7383" s="88" t="s">
        <v>142</v>
      </c>
      <c r="F7383" s="88">
        <v>42.252859999999998</v>
      </c>
      <c r="G7383" s="88">
        <v>2.0841500000000002</v>
      </c>
      <c r="H7383" s="88">
        <v>9.9077099999999998</v>
      </c>
      <c r="I7383" s="88">
        <v>53.13738</v>
      </c>
      <c r="J7383" s="88">
        <v>36.210799999999999</v>
      </c>
    </row>
    <row r="7384" spans="1:10">
      <c r="A7384" s="89">
        <v>41947</v>
      </c>
      <c r="B7384" s="90">
        <v>0.41666666666666669</v>
      </c>
      <c r="C7384" s="91">
        <f t="shared" si="230"/>
        <v>41947.416666666664</v>
      </c>
      <c r="D7384" s="91">
        <f t="shared" si="231"/>
        <v>41947.375</v>
      </c>
      <c r="E7384" s="88" t="s">
        <v>142</v>
      </c>
      <c r="F7384" s="88">
        <v>51.120170000000002</v>
      </c>
      <c r="G7384" s="88">
        <v>2.1907700000000001</v>
      </c>
      <c r="H7384" s="88">
        <v>9.3851200000000006</v>
      </c>
      <c r="I7384" s="88">
        <v>56.406320000000001</v>
      </c>
      <c r="J7384" s="88">
        <v>25.596419999999998</v>
      </c>
    </row>
    <row r="7385" spans="1:10">
      <c r="A7385" s="89">
        <v>41947</v>
      </c>
      <c r="B7385" s="90">
        <v>0.45833333333333331</v>
      </c>
      <c r="C7385" s="91">
        <f t="shared" si="230"/>
        <v>41947.458333333336</v>
      </c>
      <c r="D7385" s="91">
        <f t="shared" si="231"/>
        <v>41947.416666666672</v>
      </c>
      <c r="E7385" s="88" t="s">
        <v>142</v>
      </c>
      <c r="F7385" s="88">
        <v>32.658329999999999</v>
      </c>
      <c r="G7385" s="88">
        <v>1.8360000000000001</v>
      </c>
      <c r="H7385" s="88">
        <v>8.6124700000000001</v>
      </c>
      <c r="I7385" s="88">
        <v>59.624099999999999</v>
      </c>
      <c r="J7385" s="88">
        <v>11.319129999999999</v>
      </c>
    </row>
    <row r="7386" spans="1:10">
      <c r="A7386" s="89">
        <v>41947</v>
      </c>
      <c r="B7386" s="90">
        <v>0.5</v>
      </c>
      <c r="C7386" s="91">
        <f t="shared" si="230"/>
        <v>41947.5</v>
      </c>
      <c r="D7386" s="91">
        <f t="shared" si="231"/>
        <v>41947.458333333336</v>
      </c>
      <c r="E7386" s="88" t="s">
        <v>142</v>
      </c>
      <c r="F7386" s="88">
        <v>23.5883</v>
      </c>
      <c r="G7386" s="88">
        <v>5.8618100000000002</v>
      </c>
      <c r="H7386" s="88">
        <v>8.5373999999999999</v>
      </c>
      <c r="I7386" s="88">
        <v>51.630809999999997</v>
      </c>
      <c r="J7386" s="88">
        <v>9.8273799999999998</v>
      </c>
    </row>
    <row r="7387" spans="1:10">
      <c r="A7387" s="89">
        <v>41947</v>
      </c>
      <c r="B7387" s="90">
        <v>0.54166666666666663</v>
      </c>
      <c r="C7387" s="91">
        <f t="shared" si="230"/>
        <v>41947.541666666664</v>
      </c>
      <c r="D7387" s="91">
        <f t="shared" si="231"/>
        <v>41947.5</v>
      </c>
      <c r="E7387" s="88" t="s">
        <v>142</v>
      </c>
      <c r="F7387" s="88">
        <v>26.265799999999999</v>
      </c>
      <c r="G7387" s="88">
        <v>4.3236800000000004</v>
      </c>
      <c r="H7387" s="88">
        <v>17.90578</v>
      </c>
      <c r="I7387" s="88">
        <v>53.558610000000002</v>
      </c>
      <c r="J7387" s="88">
        <v>15.431010000000001</v>
      </c>
    </row>
    <row r="7388" spans="1:10">
      <c r="A7388" s="89">
        <v>41947</v>
      </c>
      <c r="B7388" s="90">
        <v>0.58333333333333337</v>
      </c>
      <c r="C7388" s="91">
        <f t="shared" si="230"/>
        <v>41947.583333333336</v>
      </c>
      <c r="D7388" s="91">
        <f t="shared" si="231"/>
        <v>41947.541666666672</v>
      </c>
      <c r="E7388" s="88" t="s">
        <v>142</v>
      </c>
      <c r="F7388" s="88">
        <v>19.651420000000002</v>
      </c>
      <c r="G7388" s="88">
        <v>3.95601</v>
      </c>
      <c r="H7388" s="88">
        <v>20.81278</v>
      </c>
      <c r="I7388" s="88">
        <v>58.274830000000001</v>
      </c>
      <c r="J7388" s="88">
        <v>27.278469999999999</v>
      </c>
    </row>
    <row r="7389" spans="1:10">
      <c r="A7389" s="89">
        <v>41947</v>
      </c>
      <c r="B7389" s="90">
        <v>0.625</v>
      </c>
      <c r="C7389" s="91">
        <f t="shared" si="230"/>
        <v>41947.625</v>
      </c>
      <c r="D7389" s="91">
        <f t="shared" si="231"/>
        <v>41947.583333333336</v>
      </c>
      <c r="E7389" s="88" t="s">
        <v>142</v>
      </c>
      <c r="F7389" s="88">
        <v>26.6416</v>
      </c>
      <c r="G7389" s="88">
        <v>5.4520600000000004</v>
      </c>
      <c r="I7389" s="88">
        <v>61.12876</v>
      </c>
      <c r="J7389" s="88">
        <v>32.368580000000001</v>
      </c>
    </row>
    <row r="7390" spans="1:10">
      <c r="A7390" s="89">
        <v>41947</v>
      </c>
      <c r="B7390" s="90">
        <v>0.66666666666666663</v>
      </c>
      <c r="C7390" s="91">
        <f t="shared" si="230"/>
        <v>41947.666666666664</v>
      </c>
      <c r="D7390" s="91">
        <f t="shared" si="231"/>
        <v>41947.625</v>
      </c>
      <c r="E7390" s="88" t="s">
        <v>142</v>
      </c>
      <c r="F7390" s="88">
        <v>36.252870000000001</v>
      </c>
      <c r="G7390" s="88">
        <v>7.0016600000000002</v>
      </c>
      <c r="H7390" s="88">
        <v>12.16015</v>
      </c>
      <c r="I7390" s="88">
        <v>64.581299999999999</v>
      </c>
      <c r="J7390" s="88">
        <v>36.469459999999998</v>
      </c>
    </row>
    <row r="7391" spans="1:10">
      <c r="A7391" s="89">
        <v>41947</v>
      </c>
      <c r="B7391" s="90">
        <v>0.70833333333333337</v>
      </c>
      <c r="C7391" s="91">
        <f t="shared" si="230"/>
        <v>41947.708333333336</v>
      </c>
      <c r="D7391" s="91">
        <f t="shared" si="231"/>
        <v>41947.666666666672</v>
      </c>
      <c r="E7391" s="88" t="s">
        <v>142</v>
      </c>
      <c r="F7391" s="88">
        <v>62.772080000000003</v>
      </c>
      <c r="G7391" s="88">
        <v>8.4417799999999996</v>
      </c>
      <c r="H7391" s="88">
        <v>17.256969999999999</v>
      </c>
      <c r="I7391" s="88">
        <v>68.983400000000003</v>
      </c>
      <c r="J7391" s="88">
        <v>51.76229</v>
      </c>
    </row>
    <row r="7392" spans="1:10">
      <c r="A7392" s="89">
        <v>41947</v>
      </c>
      <c r="B7392" s="90">
        <v>0.75</v>
      </c>
      <c r="C7392" s="91">
        <f t="shared" si="230"/>
        <v>41947.75</v>
      </c>
      <c r="D7392" s="91">
        <f t="shared" si="231"/>
        <v>41947.708333333336</v>
      </c>
      <c r="E7392" s="88" t="s">
        <v>142</v>
      </c>
      <c r="F7392" s="88">
        <v>59.548879999999997</v>
      </c>
      <c r="G7392" s="88">
        <v>13.67198</v>
      </c>
      <c r="H7392" s="88">
        <v>22.36525</v>
      </c>
      <c r="I7392" s="88">
        <v>69.323340000000002</v>
      </c>
      <c r="J7392" s="88">
        <v>46.83473</v>
      </c>
    </row>
    <row r="7393" spans="1:10">
      <c r="A7393" s="89">
        <v>41947</v>
      </c>
      <c r="B7393" s="90">
        <v>0.79166666666666663</v>
      </c>
      <c r="C7393" s="91">
        <f t="shared" si="230"/>
        <v>41947.791666666664</v>
      </c>
      <c r="D7393" s="91">
        <f t="shared" si="231"/>
        <v>41947.75</v>
      </c>
      <c r="E7393" s="88" t="s">
        <v>142</v>
      </c>
      <c r="G7393" s="88">
        <v>12.341839999999999</v>
      </c>
      <c r="H7393" s="88">
        <v>32.587569999999999</v>
      </c>
      <c r="I7393" s="88">
        <v>70.453630000000004</v>
      </c>
      <c r="J7393" s="88">
        <v>51.877519999999997</v>
      </c>
    </row>
    <row r="7394" spans="1:10">
      <c r="A7394" s="89">
        <v>41947</v>
      </c>
      <c r="B7394" s="90">
        <v>0.83333333333333337</v>
      </c>
      <c r="C7394" s="91">
        <f t="shared" si="230"/>
        <v>41947.833333333336</v>
      </c>
      <c r="D7394" s="91">
        <f t="shared" si="231"/>
        <v>41947.791666666672</v>
      </c>
      <c r="E7394" s="88" t="s">
        <v>142</v>
      </c>
      <c r="F7394" s="88">
        <v>45.766129999999997</v>
      </c>
      <c r="G7394" s="88">
        <v>10.29499</v>
      </c>
      <c r="H7394" s="88">
        <v>28.405090000000001</v>
      </c>
      <c r="I7394" s="88">
        <v>65.653729999999996</v>
      </c>
      <c r="J7394" s="88">
        <v>49.264090000000003</v>
      </c>
    </row>
    <row r="7395" spans="1:10">
      <c r="A7395" s="89">
        <v>41947</v>
      </c>
      <c r="B7395" s="90">
        <v>0.875</v>
      </c>
      <c r="C7395" s="91">
        <f t="shared" si="230"/>
        <v>41947.875</v>
      </c>
      <c r="D7395" s="91">
        <f t="shared" si="231"/>
        <v>41947.833333333336</v>
      </c>
      <c r="E7395" s="88" t="s">
        <v>142</v>
      </c>
      <c r="F7395" s="88">
        <v>48.811779999999999</v>
      </c>
      <c r="G7395" s="88">
        <v>7.5883200000000004</v>
      </c>
      <c r="I7395" s="88">
        <v>69.495469999999997</v>
      </c>
      <c r="J7395" s="88">
        <v>46.0334</v>
      </c>
    </row>
    <row r="7396" spans="1:10">
      <c r="A7396" s="89">
        <v>41947</v>
      </c>
      <c r="B7396" s="90">
        <v>0.91666666666666663</v>
      </c>
      <c r="C7396" s="91">
        <f t="shared" si="230"/>
        <v>41947.916666666664</v>
      </c>
      <c r="D7396" s="91">
        <f t="shared" si="231"/>
        <v>41947.875</v>
      </c>
      <c r="E7396" s="88" t="s">
        <v>142</v>
      </c>
      <c r="F7396" s="88">
        <v>40.82423</v>
      </c>
      <c r="G7396" s="88">
        <v>4.0889300000000004</v>
      </c>
      <c r="H7396" s="88">
        <v>23.59403</v>
      </c>
      <c r="I7396" s="88">
        <v>73.598740000000006</v>
      </c>
      <c r="J7396" s="88">
        <v>39.575360000000003</v>
      </c>
    </row>
    <row r="7397" spans="1:10">
      <c r="A7397" s="89">
        <v>41947</v>
      </c>
      <c r="B7397" s="90">
        <v>0.95833333333333337</v>
      </c>
      <c r="C7397" s="91">
        <f t="shared" si="230"/>
        <v>41947.958333333336</v>
      </c>
      <c r="D7397" s="91">
        <f t="shared" si="231"/>
        <v>41947.916666666672</v>
      </c>
      <c r="E7397" s="88" t="s">
        <v>142</v>
      </c>
      <c r="F7397" s="88">
        <v>32.87444</v>
      </c>
      <c r="G7397" s="88">
        <v>2.9624600000000001</v>
      </c>
      <c r="H7397" s="88">
        <v>46.570329999999998</v>
      </c>
      <c r="I7397" s="88">
        <v>64.300640000000001</v>
      </c>
      <c r="J7397" s="88">
        <v>41.903829999999999</v>
      </c>
    </row>
    <row r="7398" spans="1:10">
      <c r="A7398" s="89">
        <v>41947</v>
      </c>
      <c r="B7398" s="92">
        <v>1</v>
      </c>
      <c r="C7398" s="91">
        <f t="shared" si="230"/>
        <v>41948</v>
      </c>
      <c r="D7398" s="91">
        <f t="shared" si="231"/>
        <v>41947.958333333336</v>
      </c>
      <c r="E7398" s="88" t="s">
        <v>142</v>
      </c>
      <c r="F7398" s="88">
        <v>19.914380000000001</v>
      </c>
      <c r="G7398" s="88">
        <v>3.9278</v>
      </c>
      <c r="H7398" s="88">
        <v>59.907629999999997</v>
      </c>
      <c r="I7398" s="88">
        <v>53.544260000000001</v>
      </c>
      <c r="J7398" s="88">
        <v>42.599980000000002</v>
      </c>
    </row>
    <row r="7399" spans="1:10">
      <c r="A7399" s="89">
        <v>41948</v>
      </c>
      <c r="B7399" s="90">
        <v>4.1666666666666664E-2</v>
      </c>
      <c r="C7399" s="91">
        <f t="shared" si="230"/>
        <v>41948.041666666664</v>
      </c>
      <c r="D7399" s="91">
        <f t="shared" si="231"/>
        <v>41948</v>
      </c>
      <c r="E7399" s="88" t="s">
        <v>142</v>
      </c>
      <c r="F7399" s="88">
        <v>12.03281</v>
      </c>
      <c r="G7399" s="88">
        <v>5.4965299999999999</v>
      </c>
      <c r="H7399" s="88">
        <v>63.508389999999999</v>
      </c>
      <c r="I7399" s="88">
        <v>44.286490000000001</v>
      </c>
      <c r="J7399" s="88">
        <v>45.795769999999997</v>
      </c>
    </row>
    <row r="7400" spans="1:10">
      <c r="A7400" s="89">
        <v>41948</v>
      </c>
      <c r="B7400" s="90">
        <v>8.3333333333333329E-2</v>
      </c>
      <c r="C7400" s="91">
        <f t="shared" si="230"/>
        <v>41948.083333333336</v>
      </c>
      <c r="D7400" s="91">
        <f t="shared" si="231"/>
        <v>41948.041666666672</v>
      </c>
      <c r="E7400" s="88" t="s">
        <v>142</v>
      </c>
      <c r="F7400" s="88">
        <v>13.13457</v>
      </c>
      <c r="G7400" s="88">
        <v>6.2749100000000002</v>
      </c>
      <c r="I7400" s="88">
        <v>45.776330000000002</v>
      </c>
      <c r="J7400" s="88">
        <v>43.950679999999998</v>
      </c>
    </row>
    <row r="7401" spans="1:10">
      <c r="A7401" s="89">
        <v>41948</v>
      </c>
      <c r="B7401" s="90">
        <v>0.125</v>
      </c>
      <c r="C7401" s="91">
        <f t="shared" si="230"/>
        <v>41948.125</v>
      </c>
      <c r="D7401" s="91">
        <f t="shared" si="231"/>
        <v>41948.083333333336</v>
      </c>
      <c r="E7401" s="88" t="s">
        <v>142</v>
      </c>
      <c r="F7401" s="88">
        <v>10.72673</v>
      </c>
      <c r="G7401" s="88">
        <v>5.9148800000000001</v>
      </c>
      <c r="H7401" s="88">
        <v>60.106529999999999</v>
      </c>
      <c r="I7401" s="88">
        <v>40.775930000000002</v>
      </c>
      <c r="J7401" s="88">
        <v>39.61983</v>
      </c>
    </row>
    <row r="7402" spans="1:10">
      <c r="A7402" s="89">
        <v>41948</v>
      </c>
      <c r="B7402" s="90">
        <v>0.16666666666666666</v>
      </c>
      <c r="C7402" s="91">
        <f t="shared" si="230"/>
        <v>41948.166666666664</v>
      </c>
      <c r="D7402" s="91">
        <f t="shared" si="231"/>
        <v>41948.125</v>
      </c>
      <c r="E7402" s="88" t="s">
        <v>142</v>
      </c>
      <c r="F7402" s="88">
        <v>14.994479999999999</v>
      </c>
      <c r="G7402" s="88">
        <v>5.7628399999999997</v>
      </c>
      <c r="H7402" s="88">
        <v>50.051560000000002</v>
      </c>
      <c r="I7402" s="88">
        <v>33.45823</v>
      </c>
      <c r="J7402" s="88">
        <v>31.939710000000002</v>
      </c>
    </row>
    <row r="7403" spans="1:10">
      <c r="A7403" s="89">
        <v>41948</v>
      </c>
      <c r="B7403" s="90">
        <v>0.20833333333333334</v>
      </c>
      <c r="C7403" s="91">
        <f t="shared" si="230"/>
        <v>41948.208333333336</v>
      </c>
      <c r="D7403" s="91">
        <f t="shared" si="231"/>
        <v>41948.166666666672</v>
      </c>
      <c r="E7403" s="88" t="s">
        <v>142</v>
      </c>
      <c r="F7403" s="88">
        <v>16.492920000000002</v>
      </c>
      <c r="G7403" s="88">
        <v>5.4520600000000004</v>
      </c>
      <c r="H7403" s="88">
        <v>37.707810000000002</v>
      </c>
      <c r="I7403" s="88">
        <v>33.330089999999998</v>
      </c>
      <c r="J7403" s="88">
        <v>26.385809999999999</v>
      </c>
    </row>
    <row r="7404" spans="1:10">
      <c r="A7404" s="89">
        <v>41948</v>
      </c>
      <c r="B7404" s="90">
        <v>0.25</v>
      </c>
      <c r="C7404" s="91">
        <f t="shared" si="230"/>
        <v>41948.25</v>
      </c>
      <c r="D7404" s="91">
        <f t="shared" si="231"/>
        <v>41948.208333333336</v>
      </c>
      <c r="E7404" s="88" t="s">
        <v>142</v>
      </c>
      <c r="F7404" s="88">
        <v>8.55748</v>
      </c>
      <c r="G7404" s="88">
        <v>5.2464700000000004</v>
      </c>
      <c r="H7404" s="88">
        <v>26.293050000000001</v>
      </c>
      <c r="I7404" s="88">
        <v>41.46922</v>
      </c>
      <c r="J7404" s="88">
        <v>20.3949</v>
      </c>
    </row>
    <row r="7405" spans="1:10">
      <c r="A7405" s="89">
        <v>41948</v>
      </c>
      <c r="B7405" s="90">
        <v>0.29166666666666669</v>
      </c>
      <c r="C7405" s="91">
        <f t="shared" si="230"/>
        <v>41948.291666666664</v>
      </c>
      <c r="D7405" s="91">
        <f t="shared" si="231"/>
        <v>41948.25</v>
      </c>
      <c r="E7405" s="88" t="s">
        <v>142</v>
      </c>
      <c r="F7405" s="88">
        <v>16.07743</v>
      </c>
      <c r="G7405" s="88">
        <v>5.1972199999999997</v>
      </c>
      <c r="H7405" s="88">
        <v>18.735810000000001</v>
      </c>
      <c r="I7405" s="88">
        <v>50.206949999999999</v>
      </c>
    </row>
    <row r="7406" spans="1:10">
      <c r="A7406" s="89">
        <v>41948</v>
      </c>
      <c r="B7406" s="90">
        <v>0.33333333333333331</v>
      </c>
      <c r="C7406" s="91">
        <f t="shared" si="230"/>
        <v>41948.333333333336</v>
      </c>
      <c r="D7406" s="91">
        <f t="shared" si="231"/>
        <v>41948.291666666672</v>
      </c>
      <c r="E7406" s="88" t="s">
        <v>142</v>
      </c>
      <c r="F7406" s="88">
        <v>18.840520000000001</v>
      </c>
      <c r="G7406" s="88">
        <v>7.2440699999999998</v>
      </c>
      <c r="H7406" s="88">
        <v>17.54288</v>
      </c>
      <c r="I7406" s="88">
        <v>50.599490000000003</v>
      </c>
    </row>
    <row r="7407" spans="1:10">
      <c r="A7407" s="89">
        <v>41948</v>
      </c>
      <c r="B7407" s="90">
        <v>0.375</v>
      </c>
      <c r="C7407" s="91">
        <f t="shared" si="230"/>
        <v>41948.375</v>
      </c>
      <c r="D7407" s="91">
        <f t="shared" si="231"/>
        <v>41948.333333333336</v>
      </c>
      <c r="E7407" s="88" t="s">
        <v>142</v>
      </c>
      <c r="F7407" s="88">
        <v>22.051600000000001</v>
      </c>
      <c r="G7407" s="88">
        <v>9.60792</v>
      </c>
      <c r="H7407" s="88">
        <v>21.54336</v>
      </c>
      <c r="I7407" s="88">
        <v>59.172750000000001</v>
      </c>
      <c r="J7407" s="88">
        <v>14.879250000000001</v>
      </c>
    </row>
    <row r="7408" spans="1:10">
      <c r="A7408" s="89">
        <v>41948</v>
      </c>
      <c r="B7408" s="90">
        <v>0.41666666666666669</v>
      </c>
      <c r="C7408" s="91">
        <f t="shared" si="230"/>
        <v>41948.416666666664</v>
      </c>
      <c r="D7408" s="91">
        <f t="shared" si="231"/>
        <v>41948.375</v>
      </c>
      <c r="E7408" s="88" t="s">
        <v>142</v>
      </c>
      <c r="F7408" s="88">
        <v>17.907219999999999</v>
      </c>
      <c r="G7408" s="88">
        <v>13.76904</v>
      </c>
      <c r="H7408" s="88">
        <v>15.65047</v>
      </c>
      <c r="I7408" s="88">
        <v>59.570549999999997</v>
      </c>
      <c r="J7408" s="88">
        <v>11.417149999999999</v>
      </c>
    </row>
    <row r="7409" spans="1:10">
      <c r="A7409" s="89">
        <v>41948</v>
      </c>
      <c r="B7409" s="90">
        <v>0.45833333333333331</v>
      </c>
      <c r="C7409" s="91">
        <f t="shared" si="230"/>
        <v>41948.458333333336</v>
      </c>
      <c r="D7409" s="91">
        <f t="shared" si="231"/>
        <v>41948.416666666672</v>
      </c>
      <c r="E7409" s="88" t="s">
        <v>142</v>
      </c>
      <c r="F7409" s="88">
        <v>17.93638</v>
      </c>
      <c r="G7409" s="88">
        <v>10.024369999999999</v>
      </c>
      <c r="H7409" s="88">
        <v>16.591419999999999</v>
      </c>
      <c r="I7409" s="88">
        <v>43.146000000000001</v>
      </c>
      <c r="J7409" s="88">
        <v>9.81447</v>
      </c>
    </row>
    <row r="7410" spans="1:10">
      <c r="A7410" s="89">
        <v>41948</v>
      </c>
      <c r="B7410" s="90">
        <v>0.5</v>
      </c>
      <c r="C7410" s="91">
        <f t="shared" si="230"/>
        <v>41948.5</v>
      </c>
      <c r="D7410" s="91">
        <f t="shared" si="231"/>
        <v>41948.458333333336</v>
      </c>
      <c r="E7410" s="88" t="s">
        <v>142</v>
      </c>
      <c r="F7410" s="88">
        <v>17.55818</v>
      </c>
      <c r="G7410" s="88">
        <v>9.9215699999999991</v>
      </c>
      <c r="H7410" s="88">
        <v>16.866340000000001</v>
      </c>
      <c r="I7410" s="88">
        <v>43.269829999999999</v>
      </c>
      <c r="J7410" s="88">
        <v>9.7561400000000003</v>
      </c>
    </row>
    <row r="7411" spans="1:10">
      <c r="A7411" s="89">
        <v>41948</v>
      </c>
      <c r="B7411" s="90">
        <v>0.54166666666666663</v>
      </c>
      <c r="C7411" s="91">
        <f t="shared" si="230"/>
        <v>41948.541666666664</v>
      </c>
      <c r="D7411" s="91">
        <f t="shared" si="231"/>
        <v>41948.5</v>
      </c>
      <c r="E7411" s="88" t="s">
        <v>142</v>
      </c>
      <c r="F7411" s="88">
        <v>16.339919999999999</v>
      </c>
      <c r="G7411" s="88">
        <v>8.0205500000000001</v>
      </c>
      <c r="H7411" s="88">
        <v>14.54504</v>
      </c>
      <c r="I7411" s="88">
        <v>49.159860000000002</v>
      </c>
      <c r="J7411" s="88">
        <v>9.3483000000000001</v>
      </c>
    </row>
    <row r="7412" spans="1:10">
      <c r="A7412" s="89">
        <v>41948</v>
      </c>
      <c r="B7412" s="90">
        <v>0.58333333333333337</v>
      </c>
      <c r="C7412" s="91">
        <f t="shared" si="230"/>
        <v>41948.583333333336</v>
      </c>
      <c r="D7412" s="91">
        <f t="shared" si="231"/>
        <v>41948.541666666672</v>
      </c>
      <c r="E7412" s="88" t="s">
        <v>142</v>
      </c>
      <c r="F7412" s="88">
        <v>15.03177</v>
      </c>
      <c r="G7412" s="88">
        <v>7.2507700000000002</v>
      </c>
      <c r="H7412" s="88">
        <v>11.57206</v>
      </c>
      <c r="I7412" s="88">
        <v>58.180639999999997</v>
      </c>
      <c r="J7412" s="88">
        <v>15.990410000000001</v>
      </c>
    </row>
    <row r="7413" spans="1:10">
      <c r="A7413" s="89">
        <v>41948</v>
      </c>
      <c r="B7413" s="90">
        <v>0.625</v>
      </c>
      <c r="C7413" s="91">
        <f t="shared" si="230"/>
        <v>41948.625</v>
      </c>
      <c r="D7413" s="91">
        <f t="shared" si="231"/>
        <v>41948.583333333336</v>
      </c>
      <c r="E7413" s="88" t="s">
        <v>142</v>
      </c>
      <c r="F7413" s="88">
        <v>14.166840000000001</v>
      </c>
      <c r="G7413" s="88">
        <v>6.2739599999999998</v>
      </c>
      <c r="H7413" s="88">
        <v>13.75183</v>
      </c>
      <c r="I7413" s="88">
        <v>56.873449999999998</v>
      </c>
      <c r="J7413" s="88">
        <v>29.636579999999999</v>
      </c>
    </row>
    <row r="7414" spans="1:10">
      <c r="A7414" s="89">
        <v>41948</v>
      </c>
      <c r="B7414" s="90">
        <v>0.66666666666666663</v>
      </c>
      <c r="C7414" s="91">
        <f t="shared" si="230"/>
        <v>41948.666666666664</v>
      </c>
      <c r="D7414" s="91">
        <f t="shared" si="231"/>
        <v>41948.625</v>
      </c>
      <c r="E7414" s="88" t="s">
        <v>142</v>
      </c>
      <c r="F7414" s="88">
        <v>23.284690000000001</v>
      </c>
      <c r="G7414" s="88">
        <v>5.9612600000000002</v>
      </c>
      <c r="H7414" s="88">
        <v>17.71358</v>
      </c>
      <c r="I7414" s="88">
        <v>61.551900000000003</v>
      </c>
      <c r="J7414" s="88">
        <v>30.736740000000001</v>
      </c>
    </row>
    <row r="7415" spans="1:10">
      <c r="A7415" s="89">
        <v>41948</v>
      </c>
      <c r="B7415" s="90">
        <v>0.70833333333333337</v>
      </c>
      <c r="C7415" s="91">
        <f t="shared" si="230"/>
        <v>41948.708333333336</v>
      </c>
      <c r="D7415" s="91">
        <f t="shared" si="231"/>
        <v>41948.666666666672</v>
      </c>
      <c r="E7415" s="88" t="s">
        <v>142</v>
      </c>
      <c r="F7415" s="88">
        <v>77.343890000000002</v>
      </c>
      <c r="G7415" s="88">
        <v>5.6088800000000001</v>
      </c>
      <c r="H7415" s="88">
        <v>16.528300000000002</v>
      </c>
      <c r="I7415" s="88">
        <v>85.565730000000002</v>
      </c>
      <c r="J7415" s="88">
        <v>45.055630000000001</v>
      </c>
    </row>
    <row r="7416" spans="1:10">
      <c r="A7416" s="89">
        <v>41948</v>
      </c>
      <c r="B7416" s="90">
        <v>0.75</v>
      </c>
      <c r="C7416" s="91">
        <f t="shared" si="230"/>
        <v>41948.75</v>
      </c>
      <c r="D7416" s="91">
        <f t="shared" si="231"/>
        <v>41948.708333333336</v>
      </c>
      <c r="E7416" s="88" t="s">
        <v>142</v>
      </c>
      <c r="F7416" s="88">
        <v>82.400059999999996</v>
      </c>
      <c r="G7416" s="88">
        <v>5.4549300000000001</v>
      </c>
      <c r="H7416" s="88">
        <v>18.946179999999998</v>
      </c>
      <c r="I7416" s="88">
        <v>93.570980000000006</v>
      </c>
      <c r="J7416" s="88">
        <v>57.977440000000001</v>
      </c>
    </row>
    <row r="7417" spans="1:10">
      <c r="A7417" s="89">
        <v>41948</v>
      </c>
      <c r="B7417" s="90">
        <v>0.79166666666666663</v>
      </c>
      <c r="C7417" s="91">
        <f t="shared" si="230"/>
        <v>41948.791666666664</v>
      </c>
      <c r="D7417" s="91">
        <f t="shared" si="231"/>
        <v>41948.75</v>
      </c>
      <c r="E7417" s="88" t="s">
        <v>142</v>
      </c>
      <c r="F7417" s="88">
        <v>70.924109999999999</v>
      </c>
      <c r="G7417" s="88">
        <v>5.6624299999999996</v>
      </c>
      <c r="H7417" s="88">
        <v>26.638259999999999</v>
      </c>
      <c r="I7417" s="88">
        <v>92.738560000000007</v>
      </c>
      <c r="J7417" s="88">
        <v>61.544249999999998</v>
      </c>
    </row>
    <row r="7418" spans="1:10">
      <c r="A7418" s="89">
        <v>41948</v>
      </c>
      <c r="B7418" s="90">
        <v>0.83333333333333337</v>
      </c>
      <c r="C7418" s="91">
        <f t="shared" si="230"/>
        <v>41948.833333333336</v>
      </c>
      <c r="D7418" s="91">
        <f t="shared" si="231"/>
        <v>41948.791666666672</v>
      </c>
      <c r="E7418" s="88" t="s">
        <v>142</v>
      </c>
      <c r="F7418" s="88">
        <v>59.065170000000002</v>
      </c>
      <c r="G7418" s="88">
        <v>5.2545900000000003</v>
      </c>
      <c r="H7418" s="88">
        <v>27.06953</v>
      </c>
      <c r="I7418" s="88">
        <v>87.952529999999996</v>
      </c>
      <c r="J7418" s="88">
        <v>61.603059999999999</v>
      </c>
    </row>
    <row r="7419" spans="1:10">
      <c r="A7419" s="89">
        <v>41948</v>
      </c>
      <c r="B7419" s="90">
        <v>0.875</v>
      </c>
      <c r="C7419" s="91">
        <f t="shared" si="230"/>
        <v>41948.875</v>
      </c>
      <c r="D7419" s="91">
        <f t="shared" si="231"/>
        <v>41948.833333333336</v>
      </c>
      <c r="E7419" s="88" t="s">
        <v>142</v>
      </c>
      <c r="F7419" s="88">
        <v>48.901670000000003</v>
      </c>
      <c r="G7419" s="88">
        <v>4.8974299999999999</v>
      </c>
      <c r="H7419" s="88">
        <v>26.579450000000001</v>
      </c>
      <c r="I7419" s="88">
        <v>90.71848</v>
      </c>
      <c r="J7419" s="88">
        <v>59.989870000000003</v>
      </c>
    </row>
    <row r="7420" spans="1:10">
      <c r="A7420" s="89">
        <v>41948</v>
      </c>
      <c r="B7420" s="90">
        <v>0.91666666666666663</v>
      </c>
      <c r="C7420" s="91">
        <f t="shared" si="230"/>
        <v>41948.916666666664</v>
      </c>
      <c r="D7420" s="91">
        <f t="shared" si="231"/>
        <v>41948.875</v>
      </c>
      <c r="E7420" s="88" t="s">
        <v>142</v>
      </c>
      <c r="F7420" s="88">
        <v>36.71378</v>
      </c>
      <c r="G7420" s="88">
        <v>4.0774499999999998</v>
      </c>
      <c r="H7420" s="88">
        <v>25.58447</v>
      </c>
      <c r="I7420" s="88">
        <v>97.796639999999996</v>
      </c>
      <c r="J7420" s="88">
        <v>63.792870000000001</v>
      </c>
    </row>
    <row r="7421" spans="1:10">
      <c r="A7421" s="89">
        <v>41948</v>
      </c>
      <c r="B7421" s="90">
        <v>0.95833333333333337</v>
      </c>
      <c r="C7421" s="91">
        <f t="shared" si="230"/>
        <v>41948.958333333336</v>
      </c>
      <c r="D7421" s="91">
        <f t="shared" si="231"/>
        <v>41948.916666666672</v>
      </c>
      <c r="E7421" s="88" t="s">
        <v>142</v>
      </c>
      <c r="F7421" s="88">
        <v>28.62726</v>
      </c>
      <c r="G7421" s="88">
        <v>3.8732899999999999</v>
      </c>
      <c r="H7421" s="88">
        <v>29.9268</v>
      </c>
      <c r="I7421" s="88">
        <v>84.880579999999995</v>
      </c>
      <c r="J7421" s="88">
        <v>54.088369999999998</v>
      </c>
    </row>
    <row r="7422" spans="1:10">
      <c r="A7422" s="89">
        <v>41948</v>
      </c>
      <c r="B7422" s="92">
        <v>1</v>
      </c>
      <c r="C7422" s="91">
        <f t="shared" si="230"/>
        <v>41949</v>
      </c>
      <c r="D7422" s="91">
        <f t="shared" si="231"/>
        <v>41948.958333333336</v>
      </c>
      <c r="E7422" s="88" t="s">
        <v>142</v>
      </c>
      <c r="F7422" s="88">
        <v>22.034870000000002</v>
      </c>
      <c r="G7422" s="88">
        <v>3.2063100000000002</v>
      </c>
      <c r="H7422" s="88">
        <v>56.248060000000002</v>
      </c>
      <c r="I7422" s="88">
        <v>74.664479999999998</v>
      </c>
      <c r="J7422" s="88">
        <v>57.334359999999997</v>
      </c>
    </row>
    <row r="7423" spans="1:10">
      <c r="A7423" s="89">
        <v>41949</v>
      </c>
      <c r="B7423" s="90">
        <v>4.1666666666666664E-2</v>
      </c>
      <c r="C7423" s="91">
        <f t="shared" si="230"/>
        <v>41949.041666666664</v>
      </c>
      <c r="D7423" s="91">
        <f t="shared" si="231"/>
        <v>41949</v>
      </c>
      <c r="E7423" s="88" t="s">
        <v>142</v>
      </c>
      <c r="F7423" s="88">
        <v>17.576509999999999</v>
      </c>
      <c r="G7423" s="88">
        <v>3.7918500000000002</v>
      </c>
      <c r="H7423" s="88">
        <v>74.073040000000006</v>
      </c>
      <c r="I7423" s="88">
        <v>68.291550000000001</v>
      </c>
      <c r="J7423" s="88">
        <v>60.409179999999999</v>
      </c>
    </row>
    <row r="7424" spans="1:10">
      <c r="A7424" s="89">
        <v>41949</v>
      </c>
      <c r="B7424" s="90">
        <v>8.3333333333333329E-2</v>
      </c>
      <c r="C7424" s="91">
        <f t="shared" si="230"/>
        <v>41949.083333333336</v>
      </c>
      <c r="D7424" s="91">
        <f t="shared" si="231"/>
        <v>41949.041666666672</v>
      </c>
      <c r="E7424" s="88" t="s">
        <v>142</v>
      </c>
      <c r="F7424" s="88">
        <v>19.94594</v>
      </c>
      <c r="G7424" s="88">
        <v>3.4640200000000001</v>
      </c>
      <c r="I7424" s="88">
        <v>63.514130000000002</v>
      </c>
      <c r="J7424" s="88">
        <v>47.952590000000001</v>
      </c>
    </row>
    <row r="7425" spans="1:10">
      <c r="A7425" s="89">
        <v>41949</v>
      </c>
      <c r="B7425" s="90">
        <v>0.125</v>
      </c>
      <c r="C7425" s="91">
        <f t="shared" si="230"/>
        <v>41949.125</v>
      </c>
      <c r="D7425" s="91">
        <f t="shared" si="231"/>
        <v>41949.083333333336</v>
      </c>
      <c r="E7425" s="88" t="s">
        <v>142</v>
      </c>
      <c r="F7425" s="88">
        <v>16.776450000000001</v>
      </c>
      <c r="G7425" s="88">
        <v>3.6710400000000001</v>
      </c>
      <c r="H7425" s="88">
        <v>62.868659999999998</v>
      </c>
      <c r="I7425" s="88">
        <v>57.747459999999997</v>
      </c>
      <c r="J7425" s="88">
        <v>46.345129999999997</v>
      </c>
    </row>
    <row r="7426" spans="1:10">
      <c r="A7426" s="89">
        <v>41949</v>
      </c>
      <c r="B7426" s="90">
        <v>0.16666666666666666</v>
      </c>
      <c r="C7426" s="91">
        <f t="shared" si="230"/>
        <v>41949.166666666664</v>
      </c>
      <c r="D7426" s="91">
        <f t="shared" si="231"/>
        <v>41949.125</v>
      </c>
      <c r="E7426" s="88" t="s">
        <v>142</v>
      </c>
      <c r="F7426" s="88">
        <v>19.78529</v>
      </c>
      <c r="G7426" s="88">
        <v>4.9017400000000002</v>
      </c>
      <c r="H7426" s="88">
        <v>73.418009999999995</v>
      </c>
      <c r="I7426" s="88">
        <v>55.502659999999999</v>
      </c>
      <c r="J7426" s="88">
        <v>45.214849999999998</v>
      </c>
    </row>
    <row r="7427" spans="1:10">
      <c r="A7427" s="89">
        <v>41949</v>
      </c>
      <c r="B7427" s="90">
        <v>0.20833333333333334</v>
      </c>
      <c r="C7427" s="91">
        <f t="shared" si="230"/>
        <v>41949.208333333336</v>
      </c>
      <c r="D7427" s="91">
        <f t="shared" si="231"/>
        <v>41949.166666666672</v>
      </c>
      <c r="E7427" s="88" t="s">
        <v>142</v>
      </c>
      <c r="F7427" s="88">
        <v>25.013590000000001</v>
      </c>
      <c r="G7427" s="88">
        <v>9.7680900000000008</v>
      </c>
      <c r="H7427" s="88">
        <v>57.050350000000002</v>
      </c>
      <c r="I7427" s="88">
        <v>49.96884</v>
      </c>
      <c r="J7427" s="88">
        <v>46.988689999999998</v>
      </c>
    </row>
    <row r="7428" spans="1:10">
      <c r="A7428" s="89">
        <v>41949</v>
      </c>
      <c r="B7428" s="90">
        <v>0.25</v>
      </c>
      <c r="C7428" s="91">
        <f t="shared" si="230"/>
        <v>41949.25</v>
      </c>
      <c r="D7428" s="91">
        <f t="shared" si="231"/>
        <v>41949.208333333336</v>
      </c>
      <c r="E7428" s="88" t="s">
        <v>142</v>
      </c>
      <c r="F7428" s="88">
        <v>33.022179999999999</v>
      </c>
      <c r="G7428" s="88">
        <v>17.677240000000001</v>
      </c>
      <c r="H7428" s="88">
        <v>52.321219999999997</v>
      </c>
      <c r="I7428" s="88">
        <v>53.614550000000001</v>
      </c>
      <c r="J7428" s="88">
        <v>43.178510000000003</v>
      </c>
    </row>
    <row r="7429" spans="1:10">
      <c r="A7429" s="89">
        <v>41949</v>
      </c>
      <c r="B7429" s="90">
        <v>0.29166666666666669</v>
      </c>
      <c r="C7429" s="91">
        <f t="shared" si="230"/>
        <v>41949.291666666664</v>
      </c>
      <c r="D7429" s="91">
        <f t="shared" si="231"/>
        <v>41949.25</v>
      </c>
      <c r="E7429" s="88" t="s">
        <v>142</v>
      </c>
      <c r="F7429" s="88">
        <v>50.114190000000001</v>
      </c>
      <c r="G7429" s="88">
        <v>22.312660000000001</v>
      </c>
      <c r="H7429" s="88">
        <v>49.489759999999997</v>
      </c>
      <c r="I7429" s="88">
        <v>62.22175</v>
      </c>
      <c r="J7429" s="88">
        <v>43.021210000000004</v>
      </c>
    </row>
    <row r="7430" spans="1:10">
      <c r="A7430" s="89">
        <v>41949</v>
      </c>
      <c r="B7430" s="90">
        <v>0.33333333333333331</v>
      </c>
      <c r="C7430" s="91">
        <f t="shared" si="230"/>
        <v>41949.333333333336</v>
      </c>
      <c r="D7430" s="91">
        <f t="shared" si="231"/>
        <v>41949.291666666672</v>
      </c>
      <c r="E7430" s="88" t="s">
        <v>142</v>
      </c>
      <c r="F7430" s="88">
        <v>58.781640000000003</v>
      </c>
      <c r="G7430" s="88">
        <v>21.179500000000001</v>
      </c>
      <c r="H7430" s="88">
        <v>48.290149999999997</v>
      </c>
      <c r="I7430" s="88">
        <v>67.62218</v>
      </c>
      <c r="J7430" s="88">
        <v>39.334389999999999</v>
      </c>
    </row>
    <row r="7431" spans="1:10">
      <c r="A7431" s="89">
        <v>41949</v>
      </c>
      <c r="B7431" s="90">
        <v>0.375</v>
      </c>
      <c r="C7431" s="91">
        <f t="shared" si="230"/>
        <v>41949.375</v>
      </c>
      <c r="D7431" s="91">
        <f t="shared" si="231"/>
        <v>41949.333333333336</v>
      </c>
      <c r="E7431" s="88" t="s">
        <v>142</v>
      </c>
      <c r="F7431" s="88">
        <v>53.830660000000002</v>
      </c>
      <c r="G7431" s="88">
        <v>21.65333</v>
      </c>
      <c r="H7431" s="88">
        <v>44.923189999999998</v>
      </c>
      <c r="I7431" s="88">
        <v>67.765609999999995</v>
      </c>
      <c r="J7431" s="88">
        <v>30.533059999999999</v>
      </c>
    </row>
    <row r="7432" spans="1:10">
      <c r="A7432" s="89">
        <v>41949</v>
      </c>
      <c r="B7432" s="90">
        <v>0.41666666666666669</v>
      </c>
      <c r="C7432" s="91">
        <f t="shared" ref="C7432:C7495" si="232">A7432+B7432</f>
        <v>41949.416666666664</v>
      </c>
      <c r="D7432" s="91">
        <f t="shared" ref="D7432:D7495" si="233">C7432-"01:00"</f>
        <v>41949.375</v>
      </c>
      <c r="E7432" s="88" t="s">
        <v>142</v>
      </c>
      <c r="F7432" s="88">
        <v>60.502890000000001</v>
      </c>
      <c r="G7432" s="88">
        <v>26.189779999999999</v>
      </c>
      <c r="H7432" s="88">
        <v>36.692270000000001</v>
      </c>
      <c r="I7432" s="88">
        <v>69.088579999999993</v>
      </c>
      <c r="J7432" s="88">
        <v>21.819230000000001</v>
      </c>
    </row>
    <row r="7433" spans="1:10">
      <c r="A7433" s="89">
        <v>41949</v>
      </c>
      <c r="B7433" s="90">
        <v>0.45833333333333331</v>
      </c>
      <c r="C7433" s="91">
        <f t="shared" si="232"/>
        <v>41949.458333333336</v>
      </c>
      <c r="D7433" s="91">
        <f t="shared" si="233"/>
        <v>41949.416666666672</v>
      </c>
      <c r="E7433" s="88" t="s">
        <v>142</v>
      </c>
      <c r="F7433" s="88">
        <v>51.221530000000001</v>
      </c>
      <c r="G7433" s="88">
        <v>26.162040000000001</v>
      </c>
      <c r="H7433" s="88">
        <v>39.627479999999998</v>
      </c>
      <c r="I7433" s="88">
        <v>71.203329999999994</v>
      </c>
      <c r="J7433" s="88">
        <v>22.831430000000001</v>
      </c>
    </row>
    <row r="7434" spans="1:10">
      <c r="A7434" s="89">
        <v>41949</v>
      </c>
      <c r="B7434" s="90">
        <v>0.5</v>
      </c>
      <c r="C7434" s="91">
        <f t="shared" si="232"/>
        <v>41949.5</v>
      </c>
      <c r="D7434" s="91">
        <f t="shared" si="233"/>
        <v>41949.458333333336</v>
      </c>
      <c r="E7434" s="88" t="s">
        <v>142</v>
      </c>
      <c r="F7434" s="88">
        <v>32.0229</v>
      </c>
      <c r="G7434" s="88">
        <v>25.178540000000002</v>
      </c>
      <c r="H7434" s="88">
        <v>26.094629999999999</v>
      </c>
      <c r="I7434" s="88">
        <v>59.821570000000001</v>
      </c>
      <c r="J7434" s="88">
        <v>23.277519999999999</v>
      </c>
    </row>
    <row r="7435" spans="1:10">
      <c r="A7435" s="89">
        <v>41949</v>
      </c>
      <c r="B7435" s="90">
        <v>0.54166666666666663</v>
      </c>
      <c r="C7435" s="91">
        <f t="shared" si="232"/>
        <v>41949.541666666664</v>
      </c>
      <c r="D7435" s="91">
        <f t="shared" si="233"/>
        <v>41949.5</v>
      </c>
      <c r="E7435" s="88" t="s">
        <v>142</v>
      </c>
      <c r="F7435" s="88">
        <v>31.5486</v>
      </c>
      <c r="G7435" s="88">
        <v>20.85294</v>
      </c>
      <c r="H7435" s="88">
        <v>24.86298</v>
      </c>
      <c r="I7435" s="88">
        <v>65.790480000000002</v>
      </c>
      <c r="J7435" s="88">
        <v>20.50535</v>
      </c>
    </row>
    <row r="7436" spans="1:10">
      <c r="A7436" s="89">
        <v>41949</v>
      </c>
      <c r="B7436" s="90">
        <v>0.58333333333333337</v>
      </c>
      <c r="C7436" s="91">
        <f t="shared" si="232"/>
        <v>41949.583333333336</v>
      </c>
      <c r="D7436" s="91">
        <f t="shared" si="233"/>
        <v>41949.541666666672</v>
      </c>
      <c r="E7436" s="88" t="s">
        <v>142</v>
      </c>
      <c r="F7436" s="88">
        <v>26.654029999999999</v>
      </c>
      <c r="G7436" s="88">
        <v>16.431239999999999</v>
      </c>
      <c r="H7436" s="88">
        <v>36.165849999999999</v>
      </c>
      <c r="I7436" s="88">
        <v>64.704660000000004</v>
      </c>
      <c r="J7436" s="88">
        <v>16.30406</v>
      </c>
    </row>
    <row r="7437" spans="1:10">
      <c r="A7437" s="89">
        <v>41949</v>
      </c>
      <c r="B7437" s="90">
        <v>0.625</v>
      </c>
      <c r="C7437" s="91">
        <f t="shared" si="232"/>
        <v>41949.625</v>
      </c>
      <c r="D7437" s="91">
        <f t="shared" si="233"/>
        <v>41949.583333333336</v>
      </c>
      <c r="E7437" s="88" t="s">
        <v>142</v>
      </c>
      <c r="F7437" s="88">
        <v>27.813009999999998</v>
      </c>
      <c r="G7437" s="88">
        <v>17.047550000000001</v>
      </c>
      <c r="H7437" s="88">
        <v>30.463259999999998</v>
      </c>
      <c r="I7437" s="88">
        <v>56.408709999999999</v>
      </c>
      <c r="J7437" s="88">
        <v>17.642810000000001</v>
      </c>
    </row>
    <row r="7438" spans="1:10">
      <c r="A7438" s="89">
        <v>41949</v>
      </c>
      <c r="B7438" s="90">
        <v>0.66666666666666663</v>
      </c>
      <c r="C7438" s="91">
        <f t="shared" si="232"/>
        <v>41949.666666666664</v>
      </c>
      <c r="D7438" s="91">
        <f t="shared" si="233"/>
        <v>41949.625</v>
      </c>
      <c r="E7438" s="88" t="s">
        <v>142</v>
      </c>
      <c r="F7438" s="88">
        <v>28.2438</v>
      </c>
      <c r="G7438" s="88">
        <v>13.9689</v>
      </c>
      <c r="H7438" s="88">
        <v>20.589500000000001</v>
      </c>
      <c r="I7438" s="88">
        <v>56.671680000000002</v>
      </c>
      <c r="J7438" s="88">
        <v>19.163730000000001</v>
      </c>
    </row>
    <row r="7439" spans="1:10">
      <c r="A7439" s="89">
        <v>41949</v>
      </c>
      <c r="B7439" s="90">
        <v>0.70833333333333337</v>
      </c>
      <c r="C7439" s="91">
        <f t="shared" si="232"/>
        <v>41949.708333333336</v>
      </c>
      <c r="D7439" s="91">
        <f t="shared" si="233"/>
        <v>41949.666666666672</v>
      </c>
      <c r="E7439" s="88" t="s">
        <v>142</v>
      </c>
      <c r="F7439" s="88">
        <v>30.210809999999999</v>
      </c>
      <c r="G7439" s="88">
        <v>15.194330000000001</v>
      </c>
      <c r="H7439" s="88">
        <v>19.219190000000001</v>
      </c>
      <c r="I7439" s="88">
        <v>47.360669999999999</v>
      </c>
      <c r="J7439" s="88">
        <v>18.724329999999998</v>
      </c>
    </row>
    <row r="7440" spans="1:10">
      <c r="A7440" s="89">
        <v>41949</v>
      </c>
      <c r="B7440" s="90">
        <v>0.75</v>
      </c>
      <c r="C7440" s="91">
        <f t="shared" si="232"/>
        <v>41949.75</v>
      </c>
      <c r="D7440" s="91">
        <f t="shared" si="233"/>
        <v>41949.708333333336</v>
      </c>
      <c r="E7440" s="88" t="s">
        <v>142</v>
      </c>
      <c r="F7440" s="88">
        <v>26.693239999999999</v>
      </c>
      <c r="G7440" s="88">
        <v>14.06644</v>
      </c>
      <c r="H7440" s="88">
        <v>16.78314</v>
      </c>
      <c r="I7440" s="88">
        <v>42.121380000000002</v>
      </c>
      <c r="J7440" s="88">
        <v>14.28542</v>
      </c>
    </row>
    <row r="7441" spans="1:10">
      <c r="A7441" s="89">
        <v>41949</v>
      </c>
      <c r="B7441" s="90">
        <v>0.79166666666666663</v>
      </c>
      <c r="C7441" s="91">
        <f t="shared" si="232"/>
        <v>41949.791666666664</v>
      </c>
      <c r="D7441" s="91">
        <f t="shared" si="233"/>
        <v>41949.75</v>
      </c>
      <c r="E7441" s="88" t="s">
        <v>142</v>
      </c>
      <c r="F7441" s="88">
        <v>20.729109999999999</v>
      </c>
      <c r="G7441" s="88">
        <v>9.9622100000000007</v>
      </c>
      <c r="H7441" s="88">
        <v>21.500330000000002</v>
      </c>
      <c r="I7441" s="88">
        <v>47.024070000000002</v>
      </c>
      <c r="J7441" s="88">
        <v>12.63158</v>
      </c>
    </row>
    <row r="7442" spans="1:10">
      <c r="A7442" s="89">
        <v>41949</v>
      </c>
      <c r="B7442" s="90">
        <v>0.83333333333333337</v>
      </c>
      <c r="C7442" s="91">
        <f t="shared" si="232"/>
        <v>41949.833333333336</v>
      </c>
      <c r="D7442" s="91">
        <f t="shared" si="233"/>
        <v>41949.791666666672</v>
      </c>
      <c r="E7442" s="88" t="s">
        <v>142</v>
      </c>
      <c r="F7442" s="88">
        <v>21.02937</v>
      </c>
      <c r="G7442" s="88">
        <v>8.4231300000000005</v>
      </c>
      <c r="H7442" s="88">
        <v>19.218229999999998</v>
      </c>
      <c r="I7442" s="88">
        <v>32.8185</v>
      </c>
      <c r="J7442" s="88">
        <v>8.6674500000000005</v>
      </c>
    </row>
    <row r="7443" spans="1:10">
      <c r="A7443" s="89">
        <v>41949</v>
      </c>
      <c r="B7443" s="90">
        <v>0.875</v>
      </c>
      <c r="C7443" s="91">
        <f t="shared" si="232"/>
        <v>41949.875</v>
      </c>
      <c r="D7443" s="91">
        <f t="shared" si="233"/>
        <v>41949.833333333336</v>
      </c>
      <c r="E7443" s="88" t="s">
        <v>142</v>
      </c>
      <c r="F7443" s="88">
        <v>16.398250000000001</v>
      </c>
      <c r="G7443" s="88">
        <v>7.8594200000000001</v>
      </c>
      <c r="H7443" s="88">
        <v>16.212260000000001</v>
      </c>
      <c r="I7443" s="88">
        <v>30.363810000000001</v>
      </c>
      <c r="J7443" s="88">
        <v>8.3514099999999996</v>
      </c>
    </row>
    <row r="7444" spans="1:10">
      <c r="A7444" s="89">
        <v>41949</v>
      </c>
      <c r="B7444" s="90">
        <v>0.91666666666666663</v>
      </c>
      <c r="C7444" s="91">
        <f t="shared" si="232"/>
        <v>41949.916666666664</v>
      </c>
      <c r="D7444" s="91">
        <f t="shared" si="233"/>
        <v>41949.875</v>
      </c>
      <c r="E7444" s="88" t="s">
        <v>142</v>
      </c>
      <c r="F7444" s="88">
        <v>16.784579999999998</v>
      </c>
      <c r="G7444" s="88">
        <v>7.1890900000000002</v>
      </c>
      <c r="H7444" s="88">
        <v>16.426939999999998</v>
      </c>
      <c r="I7444" s="88">
        <v>24.256720000000001</v>
      </c>
      <c r="J7444" s="88">
        <v>7.5075200000000004</v>
      </c>
    </row>
    <row r="7445" spans="1:10">
      <c r="A7445" s="89">
        <v>41949</v>
      </c>
      <c r="B7445" s="90">
        <v>0.95833333333333337</v>
      </c>
      <c r="C7445" s="91">
        <f t="shared" si="232"/>
        <v>41949.958333333336</v>
      </c>
      <c r="D7445" s="91">
        <f t="shared" si="233"/>
        <v>41949.916666666672</v>
      </c>
      <c r="E7445" s="88" t="s">
        <v>142</v>
      </c>
      <c r="F7445" s="88">
        <v>15.816380000000001</v>
      </c>
      <c r="G7445" s="88">
        <v>7.1900399999999998</v>
      </c>
      <c r="H7445" s="88">
        <v>13.785780000000001</v>
      </c>
      <c r="I7445" s="88">
        <v>21.207229999999999</v>
      </c>
      <c r="J7445" s="88">
        <v>5.8713800000000003</v>
      </c>
    </row>
    <row r="7446" spans="1:10">
      <c r="A7446" s="89">
        <v>41949</v>
      </c>
      <c r="B7446" s="92">
        <v>1</v>
      </c>
      <c r="C7446" s="91">
        <f t="shared" si="232"/>
        <v>41950</v>
      </c>
      <c r="D7446" s="91">
        <f t="shared" si="233"/>
        <v>41949.958333333336</v>
      </c>
      <c r="E7446" s="88" t="s">
        <v>142</v>
      </c>
      <c r="F7446" s="88">
        <v>11.649520000000001</v>
      </c>
      <c r="G7446" s="88">
        <v>5.8053900000000001</v>
      </c>
      <c r="H7446" s="88">
        <v>11.213469999999999</v>
      </c>
      <c r="I7446" s="88">
        <v>17.813500000000001</v>
      </c>
      <c r="J7446" s="88">
        <v>3.91154</v>
      </c>
    </row>
    <row r="7447" spans="1:10">
      <c r="A7447" s="89">
        <v>41950</v>
      </c>
      <c r="B7447" s="90">
        <v>4.1666666666666664E-2</v>
      </c>
      <c r="C7447" s="91">
        <f t="shared" si="232"/>
        <v>41950.041666666664</v>
      </c>
      <c r="D7447" s="91">
        <f t="shared" si="233"/>
        <v>41950</v>
      </c>
      <c r="E7447" s="88" t="s">
        <v>142</v>
      </c>
      <c r="F7447" s="88">
        <v>10.57549</v>
      </c>
      <c r="G7447" s="88">
        <v>4.5931899999999999</v>
      </c>
      <c r="H7447" s="88">
        <v>10.132429999999999</v>
      </c>
      <c r="I7447" s="88">
        <v>13.5405</v>
      </c>
      <c r="J7447" s="88">
        <v>3.4718300000000002</v>
      </c>
    </row>
    <row r="7448" spans="1:10">
      <c r="A7448" s="89">
        <v>41950</v>
      </c>
      <c r="B7448" s="90">
        <v>8.3333333333333329E-2</v>
      </c>
      <c r="C7448" s="91">
        <f t="shared" si="232"/>
        <v>41950.083333333336</v>
      </c>
      <c r="D7448" s="91">
        <f t="shared" si="233"/>
        <v>41950.041666666672</v>
      </c>
      <c r="E7448" s="88" t="s">
        <v>142</v>
      </c>
      <c r="F7448" s="88">
        <v>12.58282</v>
      </c>
      <c r="G7448" s="88">
        <v>4.2194500000000001</v>
      </c>
      <c r="I7448" s="88">
        <v>13.78913</v>
      </c>
      <c r="J7448" s="88">
        <v>3.1202399999999999</v>
      </c>
    </row>
    <row r="7449" spans="1:10">
      <c r="A7449" s="89">
        <v>41950</v>
      </c>
      <c r="B7449" s="90">
        <v>0.125</v>
      </c>
      <c r="C7449" s="91">
        <f t="shared" si="232"/>
        <v>41950.125</v>
      </c>
      <c r="D7449" s="91">
        <f t="shared" si="233"/>
        <v>41950.083333333336</v>
      </c>
      <c r="E7449" s="88" t="s">
        <v>142</v>
      </c>
      <c r="F7449" s="88">
        <v>8.3648000000000007</v>
      </c>
      <c r="G7449" s="88">
        <v>4.2691800000000004</v>
      </c>
      <c r="H7449" s="88">
        <v>10.17976</v>
      </c>
      <c r="I7449" s="88">
        <v>12.59812</v>
      </c>
      <c r="J7449" s="88">
        <v>2.8051599999999999</v>
      </c>
    </row>
    <row r="7450" spans="1:10">
      <c r="A7450" s="89">
        <v>41950</v>
      </c>
      <c r="B7450" s="90">
        <v>0.16666666666666666</v>
      </c>
      <c r="C7450" s="91">
        <f t="shared" si="232"/>
        <v>41950.166666666664</v>
      </c>
      <c r="D7450" s="91">
        <f t="shared" si="233"/>
        <v>41950.125</v>
      </c>
      <c r="E7450" s="88" t="s">
        <v>142</v>
      </c>
      <c r="F7450" s="88">
        <v>8.6956600000000002</v>
      </c>
      <c r="G7450" s="88">
        <v>4.3212900000000003</v>
      </c>
      <c r="H7450" s="88">
        <v>8.4561200000000003</v>
      </c>
      <c r="I7450" s="88">
        <v>16.44415</v>
      </c>
      <c r="J7450" s="88">
        <v>3.8269099999999998</v>
      </c>
    </row>
    <row r="7451" spans="1:10">
      <c r="A7451" s="89">
        <v>41950</v>
      </c>
      <c r="B7451" s="90">
        <v>0.20833333333333334</v>
      </c>
      <c r="C7451" s="91">
        <f t="shared" si="232"/>
        <v>41950.208333333336</v>
      </c>
      <c r="D7451" s="91">
        <f t="shared" si="233"/>
        <v>41950.166666666672</v>
      </c>
      <c r="E7451" s="88" t="s">
        <v>142</v>
      </c>
      <c r="F7451" s="88">
        <v>6.5608300000000002</v>
      </c>
      <c r="G7451" s="88">
        <v>3.8111299999999999</v>
      </c>
      <c r="H7451" s="88">
        <v>6.9495500000000003</v>
      </c>
      <c r="I7451" s="88">
        <v>13.125970000000001</v>
      </c>
      <c r="J7451" s="88">
        <v>6.8869100000000003</v>
      </c>
    </row>
    <row r="7452" spans="1:10">
      <c r="A7452" s="89">
        <v>41950</v>
      </c>
      <c r="B7452" s="90">
        <v>0.25</v>
      </c>
      <c r="C7452" s="91">
        <f t="shared" si="232"/>
        <v>41950.25</v>
      </c>
      <c r="D7452" s="91">
        <f t="shared" si="233"/>
        <v>41950.208333333336</v>
      </c>
      <c r="E7452" s="88" t="s">
        <v>142</v>
      </c>
      <c r="F7452" s="88">
        <v>9.6676900000000003</v>
      </c>
      <c r="G7452" s="88">
        <v>5.3535700000000004</v>
      </c>
      <c r="H7452" s="88">
        <v>6.3031199999999998</v>
      </c>
      <c r="I7452" s="88">
        <v>22.362860000000001</v>
      </c>
      <c r="J7452" s="88">
        <v>10.25961</v>
      </c>
    </row>
    <row r="7453" spans="1:10">
      <c r="A7453" s="89">
        <v>41950</v>
      </c>
      <c r="B7453" s="90">
        <v>0.29166666666666669</v>
      </c>
      <c r="C7453" s="91">
        <f t="shared" si="232"/>
        <v>41950.291666666664</v>
      </c>
      <c r="D7453" s="91">
        <f t="shared" si="233"/>
        <v>41950.25</v>
      </c>
      <c r="E7453" s="88" t="s">
        <v>142</v>
      </c>
      <c r="F7453" s="88">
        <v>13.704499999999999</v>
      </c>
      <c r="G7453" s="88">
        <v>6.2806499999999996</v>
      </c>
      <c r="H7453" s="88">
        <v>7.87615</v>
      </c>
      <c r="I7453" s="88">
        <v>34.91986</v>
      </c>
      <c r="J7453" s="88">
        <v>12.5044</v>
      </c>
    </row>
    <row r="7454" spans="1:10">
      <c r="A7454" s="89">
        <v>41950</v>
      </c>
      <c r="B7454" s="90">
        <v>0.33333333333333331</v>
      </c>
      <c r="C7454" s="91">
        <f t="shared" si="232"/>
        <v>41950.333333333336</v>
      </c>
      <c r="D7454" s="91">
        <f t="shared" si="233"/>
        <v>41950.291666666672</v>
      </c>
      <c r="E7454" s="88" t="s">
        <v>142</v>
      </c>
      <c r="F7454" s="88">
        <v>26.866800000000001</v>
      </c>
      <c r="G7454" s="88">
        <v>6.63781</v>
      </c>
      <c r="H7454" s="88">
        <v>11.112579999999999</v>
      </c>
      <c r="I7454" s="88">
        <v>59.544730000000001</v>
      </c>
      <c r="J7454" s="88">
        <v>12.797969999999999</v>
      </c>
    </row>
    <row r="7455" spans="1:10">
      <c r="A7455" s="89">
        <v>41950</v>
      </c>
      <c r="B7455" s="90">
        <v>0.375</v>
      </c>
      <c r="C7455" s="91">
        <f t="shared" si="232"/>
        <v>41950.375</v>
      </c>
      <c r="D7455" s="91">
        <f t="shared" si="233"/>
        <v>41950.333333333336</v>
      </c>
      <c r="E7455" s="88" t="s">
        <v>142</v>
      </c>
      <c r="F7455" s="88">
        <v>34.243789999999997</v>
      </c>
      <c r="G7455" s="88">
        <v>6.8969500000000004</v>
      </c>
      <c r="H7455" s="88">
        <v>10.64067</v>
      </c>
      <c r="I7455" s="88">
        <v>61.111550000000001</v>
      </c>
      <c r="J7455" s="88">
        <v>8.9380699999999997</v>
      </c>
    </row>
    <row r="7456" spans="1:10">
      <c r="A7456" s="89">
        <v>41950</v>
      </c>
      <c r="B7456" s="90">
        <v>0.41666666666666669</v>
      </c>
      <c r="C7456" s="91">
        <f t="shared" si="232"/>
        <v>41950.416666666664</v>
      </c>
      <c r="D7456" s="91">
        <f t="shared" si="233"/>
        <v>41950.375</v>
      </c>
      <c r="E7456" s="88" t="s">
        <v>142</v>
      </c>
      <c r="F7456" s="88">
        <v>28.386759999999999</v>
      </c>
      <c r="G7456" s="88">
        <v>7.8182999999999998</v>
      </c>
      <c r="H7456" s="88">
        <v>9.8101699999999994</v>
      </c>
      <c r="I7456" s="88">
        <v>57.380740000000003</v>
      </c>
      <c r="J7456" s="88">
        <v>7.4157200000000003</v>
      </c>
    </row>
    <row r="7457" spans="1:10">
      <c r="A7457" s="89">
        <v>41950</v>
      </c>
      <c r="B7457" s="90">
        <v>0.45833333333333331</v>
      </c>
      <c r="C7457" s="91">
        <f t="shared" si="232"/>
        <v>41950.458333333336</v>
      </c>
      <c r="D7457" s="91">
        <f t="shared" si="233"/>
        <v>41950.416666666672</v>
      </c>
      <c r="E7457" s="88" t="s">
        <v>142</v>
      </c>
      <c r="F7457" s="88">
        <v>27.33249</v>
      </c>
      <c r="G7457" s="88">
        <v>8.5412300000000005</v>
      </c>
      <c r="H7457" s="88">
        <v>7.4764400000000002</v>
      </c>
      <c r="I7457" s="88">
        <v>44.085520000000002</v>
      </c>
      <c r="J7457" s="88">
        <v>6.09992</v>
      </c>
    </row>
    <row r="7458" spans="1:10">
      <c r="A7458" s="89">
        <v>41950</v>
      </c>
      <c r="B7458" s="90">
        <v>0.5</v>
      </c>
      <c r="C7458" s="91">
        <f t="shared" si="232"/>
        <v>41950.5</v>
      </c>
      <c r="D7458" s="91">
        <f t="shared" si="233"/>
        <v>41950.458333333336</v>
      </c>
      <c r="E7458" s="88" t="s">
        <v>142</v>
      </c>
      <c r="F7458" s="88">
        <v>25.318629999999999</v>
      </c>
      <c r="G7458" s="88">
        <v>7.5777999999999999</v>
      </c>
      <c r="H7458" s="88">
        <v>4.9605499999999996</v>
      </c>
      <c r="I7458" s="88">
        <v>38.771630000000002</v>
      </c>
      <c r="J7458" s="88">
        <v>6.6421099999999997</v>
      </c>
    </row>
    <row r="7459" spans="1:10">
      <c r="A7459" s="89">
        <v>41950</v>
      </c>
      <c r="B7459" s="90">
        <v>0.54166666666666663</v>
      </c>
      <c r="C7459" s="91">
        <f t="shared" si="232"/>
        <v>41950.541666666664</v>
      </c>
      <c r="D7459" s="91">
        <f t="shared" si="233"/>
        <v>41950.5</v>
      </c>
      <c r="E7459" s="88" t="s">
        <v>142</v>
      </c>
      <c r="F7459" s="88">
        <v>33.786700000000003</v>
      </c>
      <c r="G7459" s="88">
        <v>8.4044799999999995</v>
      </c>
      <c r="H7459" s="88">
        <v>4.8787900000000004</v>
      </c>
      <c r="I7459" s="88">
        <v>26.714279999999999</v>
      </c>
      <c r="J7459" s="88">
        <v>7.35595</v>
      </c>
    </row>
    <row r="7460" spans="1:10">
      <c r="A7460" s="89">
        <v>41950</v>
      </c>
      <c r="B7460" s="90">
        <v>0.58333333333333337</v>
      </c>
      <c r="C7460" s="91">
        <f t="shared" si="232"/>
        <v>41950.583333333336</v>
      </c>
      <c r="D7460" s="91">
        <f t="shared" si="233"/>
        <v>41950.541666666672</v>
      </c>
      <c r="E7460" s="88" t="s">
        <v>142</v>
      </c>
      <c r="F7460" s="88">
        <v>36.255740000000003</v>
      </c>
      <c r="G7460" s="88">
        <v>8.9122500000000002</v>
      </c>
      <c r="H7460" s="88">
        <v>5.5955000000000004</v>
      </c>
      <c r="I7460" s="88">
        <v>30.961939999999998</v>
      </c>
      <c r="J7460" s="88">
        <v>12.556520000000001</v>
      </c>
    </row>
    <row r="7461" spans="1:10">
      <c r="A7461" s="89">
        <v>41950</v>
      </c>
      <c r="B7461" s="90">
        <v>0.625</v>
      </c>
      <c r="C7461" s="91">
        <f t="shared" si="232"/>
        <v>41950.625</v>
      </c>
      <c r="D7461" s="91">
        <f t="shared" si="233"/>
        <v>41950.583333333336</v>
      </c>
      <c r="E7461" s="88" t="s">
        <v>142</v>
      </c>
      <c r="F7461" s="88">
        <v>11.58975</v>
      </c>
      <c r="G7461" s="88">
        <v>5.3048000000000002</v>
      </c>
      <c r="H7461" s="88">
        <v>7.8140000000000001</v>
      </c>
      <c r="I7461" s="88">
        <v>32.204590000000003</v>
      </c>
      <c r="J7461" s="88">
        <v>20.602879999999999</v>
      </c>
    </row>
    <row r="7462" spans="1:10">
      <c r="A7462" s="89">
        <v>41950</v>
      </c>
      <c r="B7462" s="90">
        <v>0.66666666666666663</v>
      </c>
      <c r="C7462" s="91">
        <f t="shared" si="232"/>
        <v>41950.666666666664</v>
      </c>
      <c r="D7462" s="91">
        <f t="shared" si="233"/>
        <v>41950.625</v>
      </c>
      <c r="E7462" s="88" t="s">
        <v>142</v>
      </c>
      <c r="F7462" s="88">
        <v>42.25956</v>
      </c>
      <c r="G7462" s="88">
        <v>7.4597100000000003</v>
      </c>
      <c r="H7462" s="88">
        <v>8.5254499999999993</v>
      </c>
      <c r="I7462" s="88">
        <v>31.55386</v>
      </c>
      <c r="J7462" s="88">
        <v>22.192170000000001</v>
      </c>
    </row>
    <row r="7463" spans="1:10">
      <c r="A7463" s="89">
        <v>41950</v>
      </c>
      <c r="B7463" s="90">
        <v>0.70833333333333337</v>
      </c>
      <c r="C7463" s="91">
        <f t="shared" si="232"/>
        <v>41950.708333333336</v>
      </c>
      <c r="D7463" s="91">
        <f t="shared" si="233"/>
        <v>41950.666666666672</v>
      </c>
      <c r="E7463" s="88" t="s">
        <v>142</v>
      </c>
      <c r="F7463" s="88">
        <v>22.377680000000002</v>
      </c>
      <c r="G7463" s="88">
        <v>8.9485899999999994</v>
      </c>
      <c r="H7463" s="88">
        <v>14.545999999999999</v>
      </c>
      <c r="I7463" s="88">
        <v>34.288260000000001</v>
      </c>
      <c r="J7463" s="88">
        <v>22.745360000000002</v>
      </c>
    </row>
    <row r="7464" spans="1:10">
      <c r="A7464" s="89">
        <v>41950</v>
      </c>
      <c r="B7464" s="90">
        <v>0.75</v>
      </c>
      <c r="C7464" s="91">
        <f t="shared" si="232"/>
        <v>41950.75</v>
      </c>
      <c r="D7464" s="91">
        <f t="shared" si="233"/>
        <v>41950.708333333336</v>
      </c>
      <c r="E7464" s="88" t="s">
        <v>142</v>
      </c>
      <c r="F7464" s="88">
        <v>20.910319999999999</v>
      </c>
      <c r="G7464" s="88">
        <v>2.5254599999999998</v>
      </c>
      <c r="H7464" s="88">
        <v>12.46233</v>
      </c>
      <c r="I7464" s="88">
        <v>41.917700000000004</v>
      </c>
      <c r="J7464" s="88">
        <v>27.822569999999999</v>
      </c>
    </row>
    <row r="7465" spans="1:10">
      <c r="A7465" s="89">
        <v>41950</v>
      </c>
      <c r="B7465" s="90">
        <v>0.79166666666666663</v>
      </c>
      <c r="C7465" s="91">
        <f t="shared" si="232"/>
        <v>41950.791666666664</v>
      </c>
      <c r="D7465" s="91">
        <f t="shared" si="233"/>
        <v>41950.75</v>
      </c>
      <c r="E7465" s="88" t="s">
        <v>142</v>
      </c>
      <c r="F7465" s="88">
        <v>14.33658</v>
      </c>
      <c r="G7465" s="88">
        <v>3.1934</v>
      </c>
      <c r="H7465" s="88">
        <v>14.39873</v>
      </c>
      <c r="I7465" s="88">
        <v>50.913620000000002</v>
      </c>
      <c r="J7465" s="88">
        <v>21.74513</v>
      </c>
    </row>
    <row r="7466" spans="1:10">
      <c r="A7466" s="89">
        <v>41950</v>
      </c>
      <c r="B7466" s="90">
        <v>0.83333333333333337</v>
      </c>
      <c r="C7466" s="91">
        <f t="shared" si="232"/>
        <v>41950.833333333336</v>
      </c>
      <c r="D7466" s="91">
        <f t="shared" si="233"/>
        <v>41950.791666666672</v>
      </c>
      <c r="E7466" s="88" t="s">
        <v>142</v>
      </c>
      <c r="F7466" s="88">
        <v>18.423590000000001</v>
      </c>
      <c r="G7466" s="88">
        <v>4.7305700000000002</v>
      </c>
      <c r="H7466" s="88">
        <v>12.46472</v>
      </c>
      <c r="I7466" s="88">
        <v>47.761339999999997</v>
      </c>
      <c r="J7466" s="88">
        <v>20.200299999999999</v>
      </c>
    </row>
    <row r="7467" spans="1:10">
      <c r="A7467" s="89">
        <v>41950</v>
      </c>
      <c r="B7467" s="90">
        <v>0.875</v>
      </c>
      <c r="C7467" s="91">
        <f t="shared" si="232"/>
        <v>41950.875</v>
      </c>
      <c r="D7467" s="91">
        <f t="shared" si="233"/>
        <v>41950.833333333336</v>
      </c>
      <c r="E7467" s="88" t="s">
        <v>142</v>
      </c>
      <c r="F7467" s="88">
        <v>16.29833</v>
      </c>
      <c r="G7467" s="88">
        <v>4.78268</v>
      </c>
      <c r="H7467" s="88">
        <v>10.45707</v>
      </c>
      <c r="I7467" s="88">
        <v>48.219859999999997</v>
      </c>
      <c r="J7467" s="88">
        <v>16.029620000000001</v>
      </c>
    </row>
    <row r="7468" spans="1:10">
      <c r="A7468" s="89">
        <v>41950</v>
      </c>
      <c r="B7468" s="90">
        <v>0.91666666666666663</v>
      </c>
      <c r="C7468" s="91">
        <f t="shared" si="232"/>
        <v>41950.916666666664</v>
      </c>
      <c r="D7468" s="91">
        <f t="shared" si="233"/>
        <v>41950.875</v>
      </c>
      <c r="E7468" s="88" t="s">
        <v>142</v>
      </c>
      <c r="F7468" s="88">
        <v>12.34614</v>
      </c>
      <c r="G7468" s="88">
        <v>4.1678199999999999</v>
      </c>
      <c r="H7468" s="88">
        <v>10.67414</v>
      </c>
      <c r="I7468" s="88">
        <v>39.180909999999997</v>
      </c>
      <c r="J7468" s="88">
        <v>9.1972100000000001</v>
      </c>
    </row>
    <row r="7469" spans="1:10">
      <c r="A7469" s="89">
        <v>41950</v>
      </c>
      <c r="B7469" s="90">
        <v>0.95833333333333337</v>
      </c>
      <c r="C7469" s="91">
        <f t="shared" si="232"/>
        <v>41950.958333333336</v>
      </c>
      <c r="D7469" s="91">
        <f t="shared" si="233"/>
        <v>41950.916666666672</v>
      </c>
      <c r="E7469" s="88" t="s">
        <v>142</v>
      </c>
      <c r="F7469" s="88">
        <v>10.641629999999999</v>
      </c>
      <c r="G7469" s="88">
        <v>3.80396</v>
      </c>
      <c r="H7469" s="88">
        <v>10.31363</v>
      </c>
      <c r="I7469" s="88">
        <v>31.09151</v>
      </c>
      <c r="J7469" s="88">
        <v>4.6985299999999999</v>
      </c>
    </row>
    <row r="7470" spans="1:10">
      <c r="A7470" s="89">
        <v>41950</v>
      </c>
      <c r="B7470" s="92">
        <v>1</v>
      </c>
      <c r="C7470" s="91">
        <f t="shared" si="232"/>
        <v>41951</v>
      </c>
      <c r="D7470" s="91">
        <f t="shared" si="233"/>
        <v>41950.958333333336</v>
      </c>
      <c r="E7470" s="88" t="s">
        <v>142</v>
      </c>
      <c r="F7470" s="88">
        <v>9.1541800000000002</v>
      </c>
      <c r="G7470" s="88">
        <v>3.2402500000000001</v>
      </c>
      <c r="H7470" s="88">
        <v>10.029629999999999</v>
      </c>
      <c r="I7470" s="88">
        <v>27.027930000000001</v>
      </c>
      <c r="J7470" s="88">
        <v>4.4164399999999997</v>
      </c>
    </row>
    <row r="7471" spans="1:10">
      <c r="A7471" s="89">
        <v>41951</v>
      </c>
      <c r="B7471" s="90">
        <v>4.1666666666666664E-2</v>
      </c>
      <c r="C7471" s="91">
        <f t="shared" si="232"/>
        <v>41951.041666666664</v>
      </c>
      <c r="D7471" s="91">
        <f t="shared" si="233"/>
        <v>41951</v>
      </c>
      <c r="E7471" s="88" t="s">
        <v>142</v>
      </c>
      <c r="F7471" s="88">
        <v>6.6064100000000003</v>
      </c>
      <c r="G7471" s="88">
        <v>2.7457099999999999</v>
      </c>
      <c r="H7471" s="88">
        <v>8.0509900000000005</v>
      </c>
      <c r="I7471" s="88">
        <v>24.428360000000001</v>
      </c>
      <c r="J7471" s="88">
        <v>4.7219600000000002</v>
      </c>
    </row>
    <row r="7472" spans="1:10">
      <c r="A7472" s="89">
        <v>41951</v>
      </c>
      <c r="B7472" s="90">
        <v>8.3333333333333329E-2</v>
      </c>
      <c r="C7472" s="91">
        <f t="shared" si="232"/>
        <v>41951.083333333336</v>
      </c>
      <c r="D7472" s="91">
        <f t="shared" si="233"/>
        <v>41951.041666666672</v>
      </c>
      <c r="E7472" s="88" t="s">
        <v>142</v>
      </c>
      <c r="F7472" s="88">
        <v>11.10971</v>
      </c>
      <c r="G7472" s="88">
        <v>0.98302999999999996</v>
      </c>
      <c r="I7472" s="88">
        <v>22.823139999999999</v>
      </c>
      <c r="J7472" s="88">
        <v>4.0941799999999997</v>
      </c>
    </row>
    <row r="7473" spans="1:10">
      <c r="A7473" s="89">
        <v>41951</v>
      </c>
      <c r="B7473" s="90">
        <v>0.125</v>
      </c>
      <c r="C7473" s="91">
        <f t="shared" si="232"/>
        <v>41951.125</v>
      </c>
      <c r="D7473" s="91">
        <f t="shared" si="233"/>
        <v>41951.083333333336</v>
      </c>
      <c r="E7473" s="88" t="s">
        <v>142</v>
      </c>
      <c r="F7473" s="88">
        <v>4.6612400000000003</v>
      </c>
      <c r="G7473" s="88">
        <v>1.1891</v>
      </c>
      <c r="H7473" s="88">
        <v>6.6865800000000002</v>
      </c>
      <c r="I7473" s="88">
        <v>19.979890000000001</v>
      </c>
      <c r="J7473" s="88">
        <v>4.3279899999999998</v>
      </c>
    </row>
    <row r="7474" spans="1:10">
      <c r="A7474" s="89">
        <v>41951</v>
      </c>
      <c r="B7474" s="90">
        <v>0.16666666666666666</v>
      </c>
      <c r="C7474" s="91">
        <f t="shared" si="232"/>
        <v>41951.166666666664</v>
      </c>
      <c r="D7474" s="91">
        <f t="shared" si="233"/>
        <v>41951.125</v>
      </c>
      <c r="E7474" s="88" t="s">
        <v>142</v>
      </c>
      <c r="F7474" s="88">
        <v>3.7547199999999998</v>
      </c>
      <c r="G7474" s="88">
        <v>1.29142</v>
      </c>
      <c r="H7474" s="88">
        <v>5.4659300000000002</v>
      </c>
      <c r="I7474" s="88">
        <v>16.29307</v>
      </c>
      <c r="J7474" s="88">
        <v>6.0114700000000001</v>
      </c>
    </row>
    <row r="7475" spans="1:10">
      <c r="A7475" s="89">
        <v>41951</v>
      </c>
      <c r="B7475" s="90">
        <v>0.20833333333333334</v>
      </c>
      <c r="C7475" s="91">
        <f t="shared" si="232"/>
        <v>41951.208333333336</v>
      </c>
      <c r="D7475" s="91">
        <f t="shared" si="233"/>
        <v>41951.166666666672</v>
      </c>
      <c r="E7475" s="88" t="s">
        <v>142</v>
      </c>
      <c r="F7475" s="88">
        <v>4.8931300000000002</v>
      </c>
      <c r="G7475" s="88">
        <v>0.88022999999999996</v>
      </c>
      <c r="H7475" s="88">
        <v>4.02773</v>
      </c>
      <c r="I7475" s="88">
        <v>16.259119999999999</v>
      </c>
      <c r="J7475" s="88">
        <v>8.9834899999999998</v>
      </c>
    </row>
    <row r="7476" spans="1:10">
      <c r="A7476" s="89">
        <v>41951</v>
      </c>
      <c r="B7476" s="90">
        <v>0.25</v>
      </c>
      <c r="C7476" s="91">
        <f t="shared" si="232"/>
        <v>41951.25</v>
      </c>
      <c r="D7476" s="91">
        <f t="shared" si="233"/>
        <v>41951.208333333336</v>
      </c>
      <c r="E7476" s="88" t="s">
        <v>142</v>
      </c>
      <c r="F7476" s="88">
        <v>9.5921400000000006</v>
      </c>
      <c r="G7476" s="88">
        <v>1.70356</v>
      </c>
      <c r="H7476" s="88">
        <v>4.4542099999999998</v>
      </c>
      <c r="I7476" s="88">
        <v>19.63898</v>
      </c>
      <c r="J7476" s="88">
        <v>14.94045</v>
      </c>
    </row>
    <row r="7477" spans="1:10">
      <c r="A7477" s="89">
        <v>41951</v>
      </c>
      <c r="B7477" s="90">
        <v>0.29166666666666669</v>
      </c>
      <c r="C7477" s="91">
        <f t="shared" si="232"/>
        <v>41951.291666666664</v>
      </c>
      <c r="D7477" s="91">
        <f t="shared" si="233"/>
        <v>41951.25</v>
      </c>
      <c r="E7477" s="88" t="s">
        <v>142</v>
      </c>
      <c r="F7477" s="88">
        <v>22.605270000000001</v>
      </c>
      <c r="G7477" s="88">
        <v>4.2753899999999998</v>
      </c>
      <c r="H7477" s="88">
        <v>5.6748700000000003</v>
      </c>
      <c r="I7477" s="88">
        <v>37.014049999999997</v>
      </c>
      <c r="J7477" s="88">
        <v>16.591419999999999</v>
      </c>
    </row>
    <row r="7478" spans="1:10">
      <c r="A7478" s="89">
        <v>41951</v>
      </c>
      <c r="B7478" s="90">
        <v>0.33333333333333331</v>
      </c>
      <c r="C7478" s="91">
        <f t="shared" si="232"/>
        <v>41951.333333333336</v>
      </c>
      <c r="D7478" s="91">
        <f t="shared" si="233"/>
        <v>41951.291666666672</v>
      </c>
      <c r="E7478" s="88" t="s">
        <v>142</v>
      </c>
      <c r="F7478" s="88">
        <v>29.434329999999999</v>
      </c>
      <c r="G7478" s="88">
        <v>7.4166800000000004</v>
      </c>
      <c r="H7478" s="88">
        <v>9.5739800000000006</v>
      </c>
      <c r="I7478" s="88">
        <v>39.419969999999999</v>
      </c>
      <c r="J7478" s="88">
        <v>15.57588</v>
      </c>
    </row>
    <row r="7479" spans="1:10">
      <c r="A7479" s="89">
        <v>41951</v>
      </c>
      <c r="B7479" s="90">
        <v>0.375</v>
      </c>
      <c r="C7479" s="91">
        <f t="shared" si="232"/>
        <v>41951.375</v>
      </c>
      <c r="D7479" s="91">
        <f t="shared" si="233"/>
        <v>41951.333333333336</v>
      </c>
      <c r="E7479" s="88" t="s">
        <v>142</v>
      </c>
      <c r="F7479" s="88">
        <v>26.696110000000001</v>
      </c>
      <c r="G7479" s="88">
        <v>11.838850000000001</v>
      </c>
      <c r="H7479" s="88">
        <v>12.83001</v>
      </c>
      <c r="I7479" s="88">
        <v>52.677419999999998</v>
      </c>
      <c r="J7479" s="88">
        <v>13.982290000000001</v>
      </c>
    </row>
    <row r="7480" spans="1:10">
      <c r="A7480" s="89">
        <v>41951</v>
      </c>
      <c r="B7480" s="90">
        <v>0.41666666666666669</v>
      </c>
      <c r="C7480" s="91">
        <f t="shared" si="232"/>
        <v>41951.416666666664</v>
      </c>
      <c r="D7480" s="91">
        <f t="shared" si="233"/>
        <v>41951.375</v>
      </c>
      <c r="E7480" s="88" t="s">
        <v>142</v>
      </c>
      <c r="F7480" s="88">
        <v>31.45823</v>
      </c>
      <c r="G7480" s="88">
        <v>9.7308000000000003</v>
      </c>
      <c r="H7480" s="88">
        <v>16.856300000000001</v>
      </c>
      <c r="I7480" s="88">
        <v>52.204560000000001</v>
      </c>
      <c r="J7480" s="88">
        <v>9.8613300000000006</v>
      </c>
    </row>
    <row r="7481" spans="1:10">
      <c r="A7481" s="89">
        <v>41951</v>
      </c>
      <c r="B7481" s="90">
        <v>0.45833333333333331</v>
      </c>
      <c r="C7481" s="91">
        <f t="shared" si="232"/>
        <v>41951.458333333336</v>
      </c>
      <c r="D7481" s="91">
        <f t="shared" si="233"/>
        <v>41951.416666666672</v>
      </c>
      <c r="E7481" s="88" t="s">
        <v>142</v>
      </c>
      <c r="F7481" s="88">
        <v>36.656410000000001</v>
      </c>
      <c r="G7481" s="88">
        <v>5.9239699999999997</v>
      </c>
      <c r="H7481" s="88">
        <v>20.54599</v>
      </c>
      <c r="I7481" s="88">
        <v>52.796950000000002</v>
      </c>
      <c r="J7481" s="88">
        <v>7.5051300000000003</v>
      </c>
    </row>
    <row r="7482" spans="1:10">
      <c r="A7482" s="89">
        <v>41951</v>
      </c>
      <c r="B7482" s="90">
        <v>0.5</v>
      </c>
      <c r="C7482" s="91">
        <f t="shared" si="232"/>
        <v>41951.5</v>
      </c>
      <c r="D7482" s="91">
        <f t="shared" si="233"/>
        <v>41951.458333333336</v>
      </c>
      <c r="E7482" s="88" t="s">
        <v>142</v>
      </c>
      <c r="F7482" s="88">
        <v>38.07931</v>
      </c>
      <c r="G7482" s="88">
        <v>7.31149</v>
      </c>
      <c r="H7482" s="88">
        <v>12.10087</v>
      </c>
      <c r="I7482" s="88">
        <v>54.846200000000003</v>
      </c>
      <c r="J7482" s="88">
        <v>6.8558300000000001</v>
      </c>
    </row>
    <row r="7483" spans="1:10">
      <c r="A7483" s="89">
        <v>41951</v>
      </c>
      <c r="B7483" s="90">
        <v>0.54166666666666663</v>
      </c>
      <c r="C7483" s="91">
        <f t="shared" si="232"/>
        <v>41951.541666666664</v>
      </c>
      <c r="D7483" s="91">
        <f t="shared" si="233"/>
        <v>41951.5</v>
      </c>
      <c r="E7483" s="88" t="s">
        <v>142</v>
      </c>
      <c r="F7483" s="88">
        <v>29.73077</v>
      </c>
      <c r="G7483" s="88">
        <v>9.0093099999999993</v>
      </c>
      <c r="H7483" s="88">
        <v>8.7793299999999999</v>
      </c>
      <c r="I7483" s="88">
        <v>59.399859999999997</v>
      </c>
      <c r="J7483" s="88">
        <v>6.71096</v>
      </c>
    </row>
    <row r="7484" spans="1:10">
      <c r="A7484" s="89">
        <v>41951</v>
      </c>
      <c r="B7484" s="90">
        <v>0.58333333333333337</v>
      </c>
      <c r="C7484" s="91">
        <f t="shared" si="232"/>
        <v>41951.583333333336</v>
      </c>
      <c r="D7484" s="91">
        <f t="shared" si="233"/>
        <v>41951.541666666672</v>
      </c>
      <c r="E7484" s="88" t="s">
        <v>142</v>
      </c>
      <c r="F7484" s="88">
        <v>24.600010000000001</v>
      </c>
      <c r="G7484" s="88">
        <v>12.865869999999999</v>
      </c>
      <c r="H7484" s="88">
        <v>7.8479400000000004</v>
      </c>
      <c r="I7484" s="88">
        <v>52.393419999999999</v>
      </c>
      <c r="J7484" s="88">
        <v>8.0363299999999995</v>
      </c>
    </row>
    <row r="7485" spans="1:10">
      <c r="A7485" s="89">
        <v>41951</v>
      </c>
      <c r="B7485" s="90">
        <v>0.625</v>
      </c>
      <c r="C7485" s="91">
        <f t="shared" si="232"/>
        <v>41951.625</v>
      </c>
      <c r="D7485" s="91">
        <f t="shared" si="233"/>
        <v>41951.583333333336</v>
      </c>
      <c r="E7485" s="88" t="s">
        <v>142</v>
      </c>
      <c r="F7485" s="88">
        <v>16.982520000000001</v>
      </c>
      <c r="G7485" s="88">
        <v>7.2579399999999996</v>
      </c>
      <c r="H7485" s="88">
        <v>6.33277</v>
      </c>
      <c r="I7485" s="88">
        <v>51.403219999999997</v>
      </c>
      <c r="J7485" s="88">
        <v>8.9495400000000007</v>
      </c>
    </row>
    <row r="7486" spans="1:10">
      <c r="A7486" s="89">
        <v>41951</v>
      </c>
      <c r="B7486" s="90">
        <v>0.66666666666666663</v>
      </c>
      <c r="C7486" s="91">
        <f t="shared" si="232"/>
        <v>41951.666666666664</v>
      </c>
      <c r="D7486" s="91">
        <f t="shared" si="233"/>
        <v>41951.625</v>
      </c>
      <c r="E7486" s="88" t="s">
        <v>142</v>
      </c>
      <c r="F7486" s="88">
        <v>16.16254</v>
      </c>
      <c r="G7486" s="88">
        <v>12.8104</v>
      </c>
      <c r="H7486" s="88">
        <v>5.96652</v>
      </c>
      <c r="I7486" s="88">
        <v>38.022410000000001</v>
      </c>
      <c r="J7486" s="88">
        <v>8.9084299999999992</v>
      </c>
    </row>
    <row r="7487" spans="1:10">
      <c r="A7487" s="89">
        <v>41951</v>
      </c>
      <c r="B7487" s="90">
        <v>0.70833333333333337</v>
      </c>
      <c r="C7487" s="91">
        <f t="shared" si="232"/>
        <v>41951.708333333336</v>
      </c>
      <c r="D7487" s="91">
        <f t="shared" si="233"/>
        <v>41951.666666666672</v>
      </c>
      <c r="E7487" s="88" t="s">
        <v>142</v>
      </c>
      <c r="F7487" s="88">
        <v>11.203900000000001</v>
      </c>
      <c r="G7487" s="88">
        <v>12.035360000000001</v>
      </c>
      <c r="H7487" s="88">
        <v>6.8242799999999999</v>
      </c>
      <c r="I7487" s="88">
        <v>44.244729999999997</v>
      </c>
      <c r="J7487" s="88">
        <v>8.8601299999999998</v>
      </c>
    </row>
    <row r="7488" spans="1:10">
      <c r="A7488" s="89">
        <v>41951</v>
      </c>
      <c r="B7488" s="90">
        <v>0.75</v>
      </c>
      <c r="C7488" s="91">
        <f t="shared" si="232"/>
        <v>41951.75</v>
      </c>
      <c r="D7488" s="91">
        <f t="shared" si="233"/>
        <v>41951.708333333336</v>
      </c>
      <c r="E7488" s="88" t="s">
        <v>142</v>
      </c>
      <c r="F7488" s="88">
        <v>11.29283</v>
      </c>
      <c r="G7488" s="88">
        <v>9.57254</v>
      </c>
      <c r="H7488" s="88">
        <v>6.6172500000000003</v>
      </c>
      <c r="I7488" s="88">
        <v>39.208640000000003</v>
      </c>
      <c r="J7488" s="88">
        <v>10.68801</v>
      </c>
    </row>
    <row r="7489" spans="1:10">
      <c r="A7489" s="89">
        <v>41951</v>
      </c>
      <c r="B7489" s="90">
        <v>0.79166666666666663</v>
      </c>
      <c r="C7489" s="91">
        <f t="shared" si="232"/>
        <v>41951.791666666664</v>
      </c>
      <c r="D7489" s="91">
        <f t="shared" si="233"/>
        <v>41951.75</v>
      </c>
      <c r="E7489" s="88" t="s">
        <v>142</v>
      </c>
      <c r="F7489" s="88">
        <v>10.193149999999999</v>
      </c>
      <c r="G7489" s="88">
        <v>6.4317399999999996</v>
      </c>
      <c r="H7489" s="88">
        <v>7.5486399999999998</v>
      </c>
      <c r="I7489" s="88">
        <v>31.918669999999999</v>
      </c>
      <c r="J7489" s="88">
        <v>12.29594</v>
      </c>
    </row>
    <row r="7490" spans="1:10">
      <c r="A7490" s="89">
        <v>41951</v>
      </c>
      <c r="B7490" s="90">
        <v>0.83333333333333337</v>
      </c>
      <c r="C7490" s="91">
        <f t="shared" si="232"/>
        <v>41951.833333333336</v>
      </c>
      <c r="D7490" s="91">
        <f t="shared" si="233"/>
        <v>41951.791666666672</v>
      </c>
      <c r="E7490" s="88" t="s">
        <v>142</v>
      </c>
      <c r="F7490" s="88">
        <v>12.649279999999999</v>
      </c>
      <c r="G7490" s="88">
        <v>3.4496699999999998</v>
      </c>
      <c r="H7490" s="88">
        <v>6.8304900000000002</v>
      </c>
      <c r="I7490" s="88">
        <v>21.138860000000001</v>
      </c>
      <c r="J7490" s="88">
        <v>12.92754</v>
      </c>
    </row>
    <row r="7491" spans="1:10">
      <c r="A7491" s="89">
        <v>41951</v>
      </c>
      <c r="B7491" s="90">
        <v>0.875</v>
      </c>
      <c r="C7491" s="91">
        <f t="shared" si="232"/>
        <v>41951.875</v>
      </c>
      <c r="D7491" s="91">
        <f t="shared" si="233"/>
        <v>41951.833333333336</v>
      </c>
      <c r="E7491" s="88" t="s">
        <v>142</v>
      </c>
      <c r="F7491" s="88">
        <v>8.7243499999999994</v>
      </c>
      <c r="G7491" s="88">
        <v>3.0915599999999999</v>
      </c>
      <c r="H7491" s="88">
        <v>7.4047200000000002</v>
      </c>
      <c r="I7491" s="88">
        <v>19.561050000000002</v>
      </c>
      <c r="J7491" s="88">
        <v>10.55078</v>
      </c>
    </row>
    <row r="7492" spans="1:10">
      <c r="A7492" s="89">
        <v>41951</v>
      </c>
      <c r="B7492" s="90">
        <v>0.91666666666666663</v>
      </c>
      <c r="C7492" s="91">
        <f t="shared" si="232"/>
        <v>41951.916666666664</v>
      </c>
      <c r="D7492" s="91">
        <f t="shared" si="233"/>
        <v>41951.875</v>
      </c>
      <c r="E7492" s="88" t="s">
        <v>142</v>
      </c>
      <c r="F7492" s="88">
        <v>8.8979099999999995</v>
      </c>
      <c r="G7492" s="88">
        <v>3.3502200000000002</v>
      </c>
      <c r="H7492" s="88">
        <v>6.8304900000000002</v>
      </c>
      <c r="I7492" s="88">
        <v>27.411380000000001</v>
      </c>
      <c r="J7492" s="88">
        <v>17.731739999999999</v>
      </c>
    </row>
    <row r="7493" spans="1:10">
      <c r="A7493" s="89">
        <v>41951</v>
      </c>
      <c r="B7493" s="90">
        <v>0.95833333333333337</v>
      </c>
      <c r="C7493" s="91">
        <f t="shared" si="232"/>
        <v>41951.958333333336</v>
      </c>
      <c r="D7493" s="91">
        <f t="shared" si="233"/>
        <v>41951.916666666672</v>
      </c>
      <c r="E7493" s="88" t="s">
        <v>142</v>
      </c>
      <c r="F7493" s="88">
        <v>11.09154</v>
      </c>
      <c r="G7493" s="88">
        <v>3.7623700000000002</v>
      </c>
      <c r="H7493" s="88">
        <v>8.8352699999999995</v>
      </c>
      <c r="I7493" s="88">
        <v>36.621029999999998</v>
      </c>
      <c r="J7493" s="88">
        <v>21.594519999999999</v>
      </c>
    </row>
    <row r="7494" spans="1:10">
      <c r="A7494" s="89">
        <v>41951</v>
      </c>
      <c r="B7494" s="92">
        <v>1</v>
      </c>
      <c r="C7494" s="91">
        <f t="shared" si="232"/>
        <v>41952</v>
      </c>
      <c r="D7494" s="91">
        <f t="shared" si="233"/>
        <v>41951.958333333336</v>
      </c>
      <c r="E7494" s="88" t="s">
        <v>142</v>
      </c>
      <c r="F7494" s="88">
        <v>17.716439999999999</v>
      </c>
      <c r="G7494" s="88">
        <v>3.5199600000000002</v>
      </c>
      <c r="H7494" s="88">
        <v>7.90388</v>
      </c>
      <c r="I7494" s="88">
        <v>38.602379999999997</v>
      </c>
      <c r="J7494" s="88">
        <v>22.564630000000001</v>
      </c>
    </row>
    <row r="7495" spans="1:10">
      <c r="A7495" s="89">
        <v>41952</v>
      </c>
      <c r="B7495" s="90">
        <v>4.1666666666666664E-2</v>
      </c>
      <c r="C7495" s="91">
        <f t="shared" si="232"/>
        <v>41952.041666666664</v>
      </c>
      <c r="D7495" s="91">
        <f t="shared" si="233"/>
        <v>41952</v>
      </c>
      <c r="E7495" s="88" t="s">
        <v>142</v>
      </c>
      <c r="F7495" s="88">
        <v>19.673249999999999</v>
      </c>
      <c r="G7495" s="88">
        <v>3.5891299999999999</v>
      </c>
      <c r="H7495" s="88">
        <v>7.1176899999999996</v>
      </c>
      <c r="I7495" s="88">
        <v>41.306809999999999</v>
      </c>
      <c r="J7495" s="88">
        <v>18.33466</v>
      </c>
    </row>
    <row r="7496" spans="1:10">
      <c r="A7496" s="89">
        <v>41952</v>
      </c>
      <c r="B7496" s="90">
        <v>8.3333333333333329E-2</v>
      </c>
      <c r="C7496" s="91">
        <f t="shared" ref="C7496:C7559" si="234">A7496+B7496</f>
        <v>41952.083333333336</v>
      </c>
      <c r="D7496" s="91">
        <f t="shared" ref="D7496:D7559" si="235">C7496-"01:00"</f>
        <v>41952.041666666672</v>
      </c>
      <c r="E7496" s="88" t="s">
        <v>142</v>
      </c>
      <c r="F7496" s="88">
        <v>22.58089</v>
      </c>
      <c r="G7496" s="88">
        <v>3.3205800000000001</v>
      </c>
      <c r="I7496" s="88">
        <v>47.751300000000001</v>
      </c>
      <c r="J7496" s="88">
        <v>15.30287</v>
      </c>
    </row>
    <row r="7497" spans="1:10">
      <c r="A7497" s="89">
        <v>41952</v>
      </c>
      <c r="B7497" s="90">
        <v>0.125</v>
      </c>
      <c r="C7497" s="91">
        <f t="shared" si="234"/>
        <v>41952.125</v>
      </c>
      <c r="D7497" s="91">
        <f t="shared" si="235"/>
        <v>41952.083333333336</v>
      </c>
      <c r="E7497" s="88" t="s">
        <v>142</v>
      </c>
      <c r="F7497" s="88">
        <v>22.57133</v>
      </c>
      <c r="G7497" s="88">
        <v>3.0657399999999999</v>
      </c>
      <c r="H7497" s="88">
        <v>10.96341</v>
      </c>
      <c r="I7497" s="88">
        <v>32.858179999999997</v>
      </c>
      <c r="J7497" s="88">
        <v>20.93327</v>
      </c>
    </row>
    <row r="7498" spans="1:10">
      <c r="A7498" s="89">
        <v>41952</v>
      </c>
      <c r="B7498" s="90">
        <v>0.16666666666666666</v>
      </c>
      <c r="C7498" s="91">
        <f t="shared" si="234"/>
        <v>41952.166666666664</v>
      </c>
      <c r="D7498" s="91">
        <f t="shared" si="235"/>
        <v>41952.125</v>
      </c>
      <c r="E7498" s="88" t="s">
        <v>142</v>
      </c>
      <c r="F7498" s="88">
        <v>17.221579999999999</v>
      </c>
      <c r="G7498" s="88">
        <v>3.12263</v>
      </c>
      <c r="H7498" s="88">
        <v>9.8082600000000006</v>
      </c>
      <c r="I7498" s="88">
        <v>44.5077</v>
      </c>
      <c r="J7498" s="88">
        <v>14.67557</v>
      </c>
    </row>
    <row r="7499" spans="1:10">
      <c r="A7499" s="89">
        <v>41952</v>
      </c>
      <c r="B7499" s="90">
        <v>0.20833333333333334</v>
      </c>
      <c r="C7499" s="91">
        <f t="shared" si="234"/>
        <v>41952.208333333336</v>
      </c>
      <c r="D7499" s="91">
        <f t="shared" si="235"/>
        <v>41952.166666666672</v>
      </c>
      <c r="E7499" s="88" t="s">
        <v>142</v>
      </c>
      <c r="F7499" s="88">
        <v>23.348279999999999</v>
      </c>
      <c r="G7499" s="88">
        <v>7.1513200000000001</v>
      </c>
      <c r="H7499" s="88">
        <v>7.5744600000000002</v>
      </c>
      <c r="I7499" s="88">
        <v>29.41282</v>
      </c>
      <c r="J7499" s="88">
        <v>12.249079999999999</v>
      </c>
    </row>
    <row r="7500" spans="1:10">
      <c r="A7500" s="89">
        <v>41952</v>
      </c>
      <c r="B7500" s="90">
        <v>0.25</v>
      </c>
      <c r="C7500" s="91">
        <f t="shared" si="234"/>
        <v>41952.25</v>
      </c>
      <c r="D7500" s="91">
        <f t="shared" si="235"/>
        <v>41952.208333333336</v>
      </c>
      <c r="E7500" s="88" t="s">
        <v>142</v>
      </c>
      <c r="F7500" s="88">
        <v>25.26078</v>
      </c>
      <c r="G7500" s="88">
        <v>8.1501199999999994</v>
      </c>
      <c r="H7500" s="88">
        <v>7.5022599999999997</v>
      </c>
      <c r="I7500" s="88">
        <v>28.79364</v>
      </c>
      <c r="J7500" s="88">
        <v>15.055680000000001</v>
      </c>
    </row>
    <row r="7501" spans="1:10">
      <c r="A7501" s="89">
        <v>41952</v>
      </c>
      <c r="B7501" s="90">
        <v>0.29166666666666669</v>
      </c>
      <c r="C7501" s="91">
        <f t="shared" si="234"/>
        <v>41952.291666666664</v>
      </c>
      <c r="D7501" s="91">
        <f t="shared" si="235"/>
        <v>41952.25</v>
      </c>
      <c r="E7501" s="88" t="s">
        <v>142</v>
      </c>
      <c r="F7501" s="88">
        <v>24.967690000000001</v>
      </c>
      <c r="G7501" s="88">
        <v>5.66052</v>
      </c>
      <c r="H7501" s="88">
        <v>6.6382899999999996</v>
      </c>
      <c r="I7501" s="88">
        <v>32.483330000000002</v>
      </c>
      <c r="J7501" s="88">
        <v>15.2082</v>
      </c>
    </row>
    <row r="7502" spans="1:10">
      <c r="A7502" s="89">
        <v>41952</v>
      </c>
      <c r="B7502" s="90">
        <v>0.33333333333333331</v>
      </c>
      <c r="C7502" s="91">
        <f t="shared" si="234"/>
        <v>41952.333333333336</v>
      </c>
      <c r="D7502" s="91">
        <f t="shared" si="235"/>
        <v>41952.291666666672</v>
      </c>
      <c r="E7502" s="88" t="s">
        <v>142</v>
      </c>
      <c r="F7502" s="88">
        <v>27.71452</v>
      </c>
      <c r="G7502" s="88">
        <v>6.2715699999999996</v>
      </c>
      <c r="H7502" s="88">
        <v>6.4958099999999996</v>
      </c>
      <c r="I7502" s="88">
        <v>41.309040000000003</v>
      </c>
      <c r="J7502" s="88">
        <v>24.542629999999999</v>
      </c>
    </row>
    <row r="7503" spans="1:10">
      <c r="A7503" s="89">
        <v>41952</v>
      </c>
      <c r="B7503" s="90">
        <v>0.375</v>
      </c>
      <c r="C7503" s="91">
        <f t="shared" si="234"/>
        <v>41952.375</v>
      </c>
      <c r="D7503" s="91">
        <f t="shared" si="235"/>
        <v>41952.333333333336</v>
      </c>
      <c r="E7503" s="88" t="s">
        <v>142</v>
      </c>
      <c r="F7503" s="88">
        <v>31.744150000000001</v>
      </c>
      <c r="G7503" s="88">
        <v>5.9679599999999997</v>
      </c>
      <c r="H7503" s="88">
        <v>6.2194500000000001</v>
      </c>
      <c r="I7503" s="88">
        <v>43.5854</v>
      </c>
      <c r="J7503" s="88">
        <v>24.159659999999999</v>
      </c>
    </row>
    <row r="7504" spans="1:10">
      <c r="A7504" s="89">
        <v>41952</v>
      </c>
      <c r="B7504" s="90">
        <v>0.41666666666666669</v>
      </c>
      <c r="C7504" s="91">
        <f t="shared" si="234"/>
        <v>41952.416666666664</v>
      </c>
      <c r="D7504" s="91">
        <f t="shared" si="235"/>
        <v>41952.375</v>
      </c>
      <c r="E7504" s="88" t="s">
        <v>142</v>
      </c>
      <c r="F7504" s="88">
        <v>52.999679999999998</v>
      </c>
      <c r="G7504" s="88">
        <v>4.4809900000000003</v>
      </c>
      <c r="H7504" s="88">
        <v>9.8445900000000002</v>
      </c>
      <c r="I7504" s="88">
        <v>37.556240000000003</v>
      </c>
      <c r="J7504" s="88">
        <v>18.079339999999998</v>
      </c>
    </row>
    <row r="7505" spans="1:10">
      <c r="A7505" s="89">
        <v>41952</v>
      </c>
      <c r="B7505" s="90">
        <v>0.45833333333333331</v>
      </c>
      <c r="C7505" s="91">
        <f t="shared" si="234"/>
        <v>41952.458333333336</v>
      </c>
      <c r="D7505" s="91">
        <f t="shared" si="235"/>
        <v>41952.416666666672</v>
      </c>
      <c r="E7505" s="88" t="s">
        <v>142</v>
      </c>
      <c r="F7505" s="88">
        <v>47.985100000000003</v>
      </c>
      <c r="G7505" s="88">
        <v>4.17021</v>
      </c>
      <c r="H7505" s="88">
        <v>10.769769999999999</v>
      </c>
      <c r="I7505" s="88">
        <v>36.648760000000003</v>
      </c>
      <c r="J7505" s="88">
        <v>17.096789999999999</v>
      </c>
    </row>
    <row r="7506" spans="1:10">
      <c r="A7506" s="89">
        <v>41952</v>
      </c>
      <c r="B7506" s="90">
        <v>0.5</v>
      </c>
      <c r="C7506" s="91">
        <f t="shared" si="234"/>
        <v>41952.5</v>
      </c>
      <c r="D7506" s="91">
        <f t="shared" si="235"/>
        <v>41952.458333333336</v>
      </c>
      <c r="E7506" s="88" t="s">
        <v>142</v>
      </c>
      <c r="F7506" s="88">
        <v>26.592359999999999</v>
      </c>
      <c r="G7506" s="88">
        <v>5.5060900000000004</v>
      </c>
      <c r="H7506" s="88">
        <v>17.494119999999999</v>
      </c>
      <c r="I7506" s="88">
        <v>32.555050000000001</v>
      </c>
      <c r="J7506" s="88">
        <v>18.301189999999998</v>
      </c>
    </row>
    <row r="7507" spans="1:10">
      <c r="A7507" s="89">
        <v>41952</v>
      </c>
      <c r="B7507" s="90">
        <v>0.54166666666666663</v>
      </c>
      <c r="C7507" s="91">
        <f t="shared" si="234"/>
        <v>41952.541666666664</v>
      </c>
      <c r="D7507" s="91">
        <f t="shared" si="235"/>
        <v>41952.5</v>
      </c>
      <c r="E7507" s="88" t="s">
        <v>142</v>
      </c>
      <c r="F7507" s="88">
        <v>24.220379999999999</v>
      </c>
      <c r="G7507" s="88">
        <v>5.7991799999999998</v>
      </c>
      <c r="H7507" s="88">
        <v>9.9961599999999997</v>
      </c>
      <c r="I7507" s="88">
        <v>101.85545</v>
      </c>
      <c r="J7507" s="88">
        <v>9.8785399999999992</v>
      </c>
    </row>
    <row r="7508" spans="1:10">
      <c r="A7508" s="89">
        <v>41952</v>
      </c>
      <c r="B7508" s="90">
        <v>0.58333333333333337</v>
      </c>
      <c r="C7508" s="91">
        <f t="shared" si="234"/>
        <v>41952.583333333336</v>
      </c>
      <c r="D7508" s="91">
        <f t="shared" si="235"/>
        <v>41952.541666666672</v>
      </c>
      <c r="E7508" s="88" t="s">
        <v>142</v>
      </c>
      <c r="F7508" s="88">
        <v>17.69828</v>
      </c>
      <c r="G7508" s="88">
        <v>5.8905000000000003</v>
      </c>
      <c r="H7508" s="88">
        <v>7.9067499999999997</v>
      </c>
      <c r="J7508" s="88">
        <v>12.646409999999999</v>
      </c>
    </row>
    <row r="7509" spans="1:10">
      <c r="A7509" s="89">
        <v>41952</v>
      </c>
      <c r="B7509" s="90">
        <v>0.625</v>
      </c>
      <c r="C7509" s="91">
        <f t="shared" si="234"/>
        <v>41952.625</v>
      </c>
      <c r="D7509" s="91">
        <f t="shared" si="235"/>
        <v>41952.583333333336</v>
      </c>
      <c r="E7509" s="88" t="s">
        <v>142</v>
      </c>
      <c r="F7509" s="88">
        <v>25.748940000000001</v>
      </c>
      <c r="G7509" s="88">
        <v>9.0293899999999994</v>
      </c>
      <c r="H7509" s="88">
        <v>6.6650600000000004</v>
      </c>
      <c r="I7509" s="88">
        <v>55.22392</v>
      </c>
      <c r="J7509" s="88">
        <v>30.50055</v>
      </c>
    </row>
    <row r="7510" spans="1:10">
      <c r="A7510" s="89">
        <v>41952</v>
      </c>
      <c r="B7510" s="90">
        <v>0.66666666666666663</v>
      </c>
      <c r="C7510" s="91">
        <f t="shared" si="234"/>
        <v>41952.666666666664</v>
      </c>
      <c r="D7510" s="91">
        <f t="shared" si="235"/>
        <v>41952.625</v>
      </c>
      <c r="E7510" s="88" t="s">
        <v>142</v>
      </c>
      <c r="F7510" s="88">
        <v>47.441000000000003</v>
      </c>
      <c r="G7510" s="88">
        <v>11.760439999999999</v>
      </c>
      <c r="H7510" s="88">
        <v>15.6868</v>
      </c>
      <c r="I7510" s="88">
        <v>52.869149999999998</v>
      </c>
      <c r="J7510" s="88">
        <v>36.586599999999997</v>
      </c>
    </row>
    <row r="7511" spans="1:10">
      <c r="A7511" s="89">
        <v>41952</v>
      </c>
      <c r="B7511" s="90">
        <v>0.70833333333333337</v>
      </c>
      <c r="C7511" s="91">
        <f t="shared" si="234"/>
        <v>41952.708333333336</v>
      </c>
      <c r="D7511" s="91">
        <f t="shared" si="235"/>
        <v>41952.666666666672</v>
      </c>
      <c r="E7511" s="88" t="s">
        <v>142</v>
      </c>
      <c r="F7511" s="88">
        <v>60.347029999999997</v>
      </c>
      <c r="G7511" s="88">
        <v>7.3903800000000004</v>
      </c>
      <c r="H7511" s="88">
        <v>12.548870000000001</v>
      </c>
      <c r="I7511" s="88">
        <v>51.887560000000001</v>
      </c>
      <c r="J7511" s="88">
        <v>41.029820000000001</v>
      </c>
    </row>
    <row r="7512" spans="1:10">
      <c r="A7512" s="89">
        <v>41952</v>
      </c>
      <c r="B7512" s="90">
        <v>0.75</v>
      </c>
      <c r="C7512" s="91">
        <f t="shared" si="234"/>
        <v>41952.75</v>
      </c>
      <c r="D7512" s="91">
        <f t="shared" si="235"/>
        <v>41952.708333333336</v>
      </c>
      <c r="E7512" s="88" t="s">
        <v>142</v>
      </c>
      <c r="F7512" s="88">
        <v>51.628889999999998</v>
      </c>
      <c r="G7512" s="88">
        <v>5.5237800000000004</v>
      </c>
      <c r="H7512" s="88">
        <v>15.31148</v>
      </c>
      <c r="I7512" s="88">
        <v>64.066360000000003</v>
      </c>
      <c r="J7512" s="88">
        <v>32.382449999999999</v>
      </c>
    </row>
    <row r="7513" spans="1:10">
      <c r="A7513" s="89">
        <v>41952</v>
      </c>
      <c r="B7513" s="90">
        <v>0.79166666666666663</v>
      </c>
      <c r="C7513" s="91">
        <f t="shared" si="234"/>
        <v>41952.791666666664</v>
      </c>
      <c r="D7513" s="91">
        <f t="shared" si="235"/>
        <v>41952.75</v>
      </c>
      <c r="E7513" s="88" t="s">
        <v>142</v>
      </c>
      <c r="F7513" s="88">
        <v>50.651130000000002</v>
      </c>
      <c r="G7513" s="88">
        <v>7.9206200000000004</v>
      </c>
      <c r="H7513" s="88">
        <v>18.48001</v>
      </c>
      <c r="I7513" s="88">
        <v>64.900210000000001</v>
      </c>
      <c r="J7513" s="88">
        <v>30.433610000000002</v>
      </c>
    </row>
    <row r="7514" spans="1:10">
      <c r="A7514" s="89">
        <v>41952</v>
      </c>
      <c r="B7514" s="90">
        <v>0.83333333333333337</v>
      </c>
      <c r="C7514" s="91">
        <f t="shared" si="234"/>
        <v>41952.833333333336</v>
      </c>
      <c r="D7514" s="91">
        <f t="shared" si="235"/>
        <v>41952.791666666672</v>
      </c>
      <c r="E7514" s="88" t="s">
        <v>142</v>
      </c>
      <c r="F7514" s="88">
        <v>49.394620000000003</v>
      </c>
      <c r="G7514" s="88">
        <v>8.71861</v>
      </c>
      <c r="H7514" s="88">
        <v>18.61675</v>
      </c>
      <c r="I7514" s="88">
        <v>64.364230000000006</v>
      </c>
      <c r="J7514" s="88">
        <v>29.41377</v>
      </c>
    </row>
    <row r="7515" spans="1:10">
      <c r="A7515" s="89">
        <v>41952</v>
      </c>
      <c r="B7515" s="90">
        <v>0.875</v>
      </c>
      <c r="C7515" s="91">
        <f t="shared" si="234"/>
        <v>41952.875</v>
      </c>
      <c r="D7515" s="91">
        <f t="shared" si="235"/>
        <v>41952.833333333336</v>
      </c>
      <c r="E7515" s="88" t="s">
        <v>142</v>
      </c>
      <c r="F7515" s="88">
        <v>48.430239999999998</v>
      </c>
      <c r="G7515" s="88">
        <v>9.9593399999999992</v>
      </c>
      <c r="H7515" s="88">
        <v>20.49483</v>
      </c>
      <c r="I7515" s="88">
        <v>62.430689999999998</v>
      </c>
      <c r="J7515" s="88">
        <v>21.848880000000001</v>
      </c>
    </row>
    <row r="7516" spans="1:10">
      <c r="A7516" s="89">
        <v>41952</v>
      </c>
      <c r="B7516" s="90">
        <v>0.91666666666666663</v>
      </c>
      <c r="C7516" s="91">
        <f t="shared" si="234"/>
        <v>41952.916666666664</v>
      </c>
      <c r="D7516" s="91">
        <f t="shared" si="235"/>
        <v>41952.875</v>
      </c>
      <c r="E7516" s="88" t="s">
        <v>142</v>
      </c>
      <c r="F7516" s="88">
        <v>36.297820000000002</v>
      </c>
      <c r="G7516" s="88">
        <v>10.42647</v>
      </c>
      <c r="H7516" s="88">
        <v>21.643280000000001</v>
      </c>
      <c r="I7516" s="88">
        <v>52.693199999999997</v>
      </c>
      <c r="J7516" s="88">
        <v>19.126429999999999</v>
      </c>
    </row>
    <row r="7517" spans="1:10">
      <c r="A7517" s="89">
        <v>41952</v>
      </c>
      <c r="B7517" s="90">
        <v>0.95833333333333337</v>
      </c>
      <c r="C7517" s="91">
        <f t="shared" si="234"/>
        <v>41952.958333333336</v>
      </c>
      <c r="D7517" s="91">
        <f t="shared" si="235"/>
        <v>41952.916666666672</v>
      </c>
      <c r="E7517" s="88" t="s">
        <v>142</v>
      </c>
      <c r="F7517" s="88">
        <v>28.55076</v>
      </c>
      <c r="G7517" s="88">
        <v>9.3157899999999998</v>
      </c>
      <c r="H7517" s="88">
        <v>20.987780000000001</v>
      </c>
      <c r="I7517" s="88">
        <v>55.288939999999997</v>
      </c>
      <c r="J7517" s="88">
        <v>19.657150000000001</v>
      </c>
    </row>
    <row r="7518" spans="1:10">
      <c r="A7518" s="89">
        <v>41952</v>
      </c>
      <c r="B7518" s="92">
        <v>1</v>
      </c>
      <c r="C7518" s="91">
        <f t="shared" si="234"/>
        <v>41953</v>
      </c>
      <c r="D7518" s="91">
        <f t="shared" si="235"/>
        <v>41952.958333333336</v>
      </c>
      <c r="E7518" s="88" t="s">
        <v>142</v>
      </c>
      <c r="F7518" s="88">
        <v>26.668379999999999</v>
      </c>
      <c r="G7518" s="88">
        <v>11.143660000000001</v>
      </c>
      <c r="H7518" s="88">
        <v>17.092490000000002</v>
      </c>
      <c r="I7518" s="88">
        <v>54.80986</v>
      </c>
      <c r="J7518" s="88">
        <v>17.121659999999999</v>
      </c>
    </row>
    <row r="7519" spans="1:10">
      <c r="A7519" s="89">
        <v>41953</v>
      </c>
      <c r="B7519" s="90">
        <v>4.1666666666666664E-2</v>
      </c>
      <c r="C7519" s="91">
        <f t="shared" si="234"/>
        <v>41953.041666666664</v>
      </c>
      <c r="D7519" s="91">
        <f t="shared" si="235"/>
        <v>41953</v>
      </c>
      <c r="E7519" s="88" t="s">
        <v>142</v>
      </c>
      <c r="F7519" s="88">
        <v>32.863759999999999</v>
      </c>
      <c r="G7519" s="88">
        <v>12.31523</v>
      </c>
      <c r="H7519" s="88">
        <v>20.149460000000001</v>
      </c>
      <c r="I7519" s="88">
        <v>37.43591</v>
      </c>
      <c r="J7519" s="88">
        <v>14.981249999999999</v>
      </c>
    </row>
    <row r="7520" spans="1:10">
      <c r="A7520" s="89">
        <v>41953</v>
      </c>
      <c r="B7520" s="90">
        <v>8.3333333333333329E-2</v>
      </c>
      <c r="C7520" s="91">
        <f t="shared" si="234"/>
        <v>41953.083333333336</v>
      </c>
      <c r="D7520" s="91">
        <f t="shared" si="235"/>
        <v>41953.041666666672</v>
      </c>
      <c r="E7520" s="88" t="s">
        <v>142</v>
      </c>
      <c r="F7520" s="88">
        <v>26.709499999999998</v>
      </c>
      <c r="G7520" s="88">
        <v>14.90889</v>
      </c>
      <c r="I7520" s="88">
        <v>26.27074</v>
      </c>
      <c r="J7520" s="88">
        <v>12.407819999999999</v>
      </c>
    </row>
    <row r="7521" spans="1:10">
      <c r="A7521" s="89">
        <v>41953</v>
      </c>
      <c r="B7521" s="90">
        <v>0.125</v>
      </c>
      <c r="C7521" s="91">
        <f t="shared" si="234"/>
        <v>41953.125</v>
      </c>
      <c r="D7521" s="91">
        <f t="shared" si="235"/>
        <v>41953.083333333336</v>
      </c>
      <c r="E7521" s="88" t="s">
        <v>142</v>
      </c>
      <c r="F7521" s="88">
        <v>23.70496</v>
      </c>
      <c r="G7521" s="88">
        <v>13.32104</v>
      </c>
      <c r="H7521" s="88">
        <v>20.17353</v>
      </c>
      <c r="I7521" s="88">
        <v>21.812059999999999</v>
      </c>
      <c r="J7521" s="88">
        <v>11.243589999999999</v>
      </c>
    </row>
    <row r="7522" spans="1:10">
      <c r="A7522" s="89">
        <v>41953</v>
      </c>
      <c r="B7522" s="90">
        <v>0.16666666666666666</v>
      </c>
      <c r="C7522" s="91">
        <f t="shared" si="234"/>
        <v>41953.166666666664</v>
      </c>
      <c r="D7522" s="91">
        <f t="shared" si="235"/>
        <v>41953.125</v>
      </c>
      <c r="E7522" s="88" t="s">
        <v>142</v>
      </c>
      <c r="F7522" s="88">
        <v>27.253129999999999</v>
      </c>
      <c r="G7522" s="88">
        <v>14.665050000000001</v>
      </c>
      <c r="H7522" s="88">
        <v>14.39443</v>
      </c>
      <c r="I7522" s="88">
        <v>18.83765</v>
      </c>
      <c r="J7522" s="88">
        <v>13.221590000000001</v>
      </c>
    </row>
    <row r="7523" spans="1:10">
      <c r="A7523" s="89">
        <v>41953</v>
      </c>
      <c r="B7523" s="90">
        <v>0.20833333333333334</v>
      </c>
      <c r="C7523" s="91">
        <f t="shared" si="234"/>
        <v>41953.208333333336</v>
      </c>
      <c r="D7523" s="91">
        <f t="shared" si="235"/>
        <v>41953.166666666672</v>
      </c>
      <c r="E7523" s="88" t="s">
        <v>142</v>
      </c>
      <c r="F7523" s="88">
        <v>28.045860000000001</v>
      </c>
      <c r="G7523" s="88">
        <v>13.94547</v>
      </c>
      <c r="H7523" s="88">
        <v>11.9297</v>
      </c>
      <c r="I7523" s="88">
        <v>22.176390000000001</v>
      </c>
      <c r="J7523" s="88">
        <v>18.98873</v>
      </c>
    </row>
    <row r="7524" spans="1:10">
      <c r="A7524" s="89">
        <v>41953</v>
      </c>
      <c r="B7524" s="90">
        <v>0.25</v>
      </c>
      <c r="C7524" s="91">
        <f t="shared" si="234"/>
        <v>41953.25</v>
      </c>
      <c r="D7524" s="91">
        <f t="shared" si="235"/>
        <v>41953.208333333336</v>
      </c>
      <c r="E7524" s="88" t="s">
        <v>142</v>
      </c>
      <c r="F7524" s="88">
        <v>33.751800000000003</v>
      </c>
      <c r="G7524" s="88">
        <v>8.7932000000000006</v>
      </c>
      <c r="H7524" s="88">
        <v>10.344709999999999</v>
      </c>
      <c r="I7524" s="88">
        <v>29.37839</v>
      </c>
      <c r="J7524" s="88">
        <v>28.615780000000001</v>
      </c>
    </row>
    <row r="7525" spans="1:10">
      <c r="A7525" s="89">
        <v>41953</v>
      </c>
      <c r="B7525" s="90">
        <v>0.29166666666666669</v>
      </c>
      <c r="C7525" s="91">
        <f t="shared" si="234"/>
        <v>41953.291666666664</v>
      </c>
      <c r="D7525" s="91">
        <f t="shared" si="235"/>
        <v>41953.25</v>
      </c>
      <c r="E7525" s="88" t="s">
        <v>142</v>
      </c>
      <c r="F7525" s="88">
        <v>42.709470000000003</v>
      </c>
      <c r="G7525" s="88">
        <v>8.0573599999999992</v>
      </c>
      <c r="H7525" s="88">
        <v>11.50895</v>
      </c>
      <c r="I7525" s="88">
        <v>45.241619999999998</v>
      </c>
      <c r="J7525" s="88">
        <v>30.800809999999998</v>
      </c>
    </row>
    <row r="7526" spans="1:10">
      <c r="A7526" s="89">
        <v>41953</v>
      </c>
      <c r="B7526" s="90">
        <v>0.33333333333333331</v>
      </c>
      <c r="C7526" s="91">
        <f t="shared" si="234"/>
        <v>41953.333333333336</v>
      </c>
      <c r="D7526" s="91">
        <f t="shared" si="235"/>
        <v>41953.291666666672</v>
      </c>
      <c r="E7526" s="88" t="s">
        <v>142</v>
      </c>
      <c r="F7526" s="88">
        <v>37.607880000000002</v>
      </c>
      <c r="G7526" s="88">
        <v>7.43771</v>
      </c>
      <c r="H7526" s="88">
        <v>13.0313</v>
      </c>
      <c r="I7526" s="88">
        <v>47.156509999999997</v>
      </c>
      <c r="J7526" s="88">
        <v>22.824249999999999</v>
      </c>
    </row>
    <row r="7527" spans="1:10">
      <c r="A7527" s="89">
        <v>41953</v>
      </c>
      <c r="B7527" s="90">
        <v>0.375</v>
      </c>
      <c r="C7527" s="91">
        <f t="shared" si="234"/>
        <v>41953.375</v>
      </c>
      <c r="D7527" s="91">
        <f t="shared" si="235"/>
        <v>41953.333333333336</v>
      </c>
      <c r="E7527" s="88" t="s">
        <v>142</v>
      </c>
      <c r="F7527" s="88">
        <v>39.948779999999999</v>
      </c>
      <c r="G7527" s="88">
        <v>7.7551899999999998</v>
      </c>
      <c r="H7527" s="88">
        <v>16.181660000000001</v>
      </c>
      <c r="I7527" s="88">
        <v>49.80341</v>
      </c>
      <c r="J7527" s="88">
        <v>23.43769</v>
      </c>
    </row>
    <row r="7528" spans="1:10">
      <c r="A7528" s="89">
        <v>41953</v>
      </c>
      <c r="B7528" s="90">
        <v>0.41666666666666669</v>
      </c>
      <c r="C7528" s="91">
        <f t="shared" si="234"/>
        <v>41953.416666666664</v>
      </c>
      <c r="D7528" s="91">
        <f t="shared" si="235"/>
        <v>41953.375</v>
      </c>
      <c r="E7528" s="88" t="s">
        <v>142</v>
      </c>
      <c r="F7528" s="88">
        <v>31.790050000000001</v>
      </c>
      <c r="G7528" s="88">
        <v>6.9839700000000002</v>
      </c>
      <c r="H7528" s="88">
        <v>15.453480000000001</v>
      </c>
      <c r="I7528" s="88">
        <v>51.948279999999997</v>
      </c>
      <c r="J7528" s="88">
        <v>14.251469999999999</v>
      </c>
    </row>
    <row r="7529" spans="1:10">
      <c r="A7529" s="89">
        <v>41953</v>
      </c>
      <c r="B7529" s="90">
        <v>0.45833333333333331</v>
      </c>
      <c r="C7529" s="91">
        <f t="shared" si="234"/>
        <v>41953.458333333336</v>
      </c>
      <c r="D7529" s="91">
        <f t="shared" si="235"/>
        <v>41953.416666666672</v>
      </c>
      <c r="E7529" s="88" t="s">
        <v>142</v>
      </c>
      <c r="F7529" s="88">
        <v>28.180689999999998</v>
      </c>
      <c r="G7529" s="88">
        <v>6.0482800000000001</v>
      </c>
      <c r="H7529" s="88">
        <v>13.12214</v>
      </c>
      <c r="I7529" s="88">
        <v>40.468020000000003</v>
      </c>
      <c r="J7529" s="88">
        <v>13.94595</v>
      </c>
    </row>
    <row r="7530" spans="1:10">
      <c r="A7530" s="89">
        <v>41953</v>
      </c>
      <c r="B7530" s="90">
        <v>0.5</v>
      </c>
      <c r="C7530" s="91">
        <f t="shared" si="234"/>
        <v>41953.5</v>
      </c>
      <c r="D7530" s="91">
        <f t="shared" si="235"/>
        <v>41953.458333333336</v>
      </c>
      <c r="E7530" s="88" t="s">
        <v>142</v>
      </c>
      <c r="F7530" s="88">
        <v>26.75348</v>
      </c>
      <c r="G7530" s="88">
        <v>5.8364700000000003</v>
      </c>
      <c r="H7530" s="88">
        <v>12.850569999999999</v>
      </c>
      <c r="I7530" s="88">
        <v>40.4116</v>
      </c>
      <c r="J7530" s="88">
        <v>12.677960000000001</v>
      </c>
    </row>
    <row r="7531" spans="1:10">
      <c r="A7531" s="89">
        <v>41953</v>
      </c>
      <c r="B7531" s="90">
        <v>0.54166666666666663</v>
      </c>
      <c r="C7531" s="91">
        <f t="shared" si="234"/>
        <v>41953.541666666664</v>
      </c>
      <c r="D7531" s="91">
        <f t="shared" si="235"/>
        <v>41953.5</v>
      </c>
      <c r="E7531" s="88" t="s">
        <v>142</v>
      </c>
      <c r="F7531" s="88">
        <v>21.209150000000001</v>
      </c>
      <c r="G7531" s="88">
        <v>5.9406999999999996</v>
      </c>
      <c r="H7531" s="88">
        <v>8.9098600000000001</v>
      </c>
      <c r="I7531" s="88">
        <v>35.269849999999998</v>
      </c>
      <c r="J7531" s="88">
        <v>12.773110000000001</v>
      </c>
    </row>
    <row r="7532" spans="1:10">
      <c r="A7532" s="89">
        <v>41953</v>
      </c>
      <c r="B7532" s="90">
        <v>0.58333333333333337</v>
      </c>
      <c r="C7532" s="91">
        <f t="shared" si="234"/>
        <v>41953.583333333336</v>
      </c>
      <c r="D7532" s="91">
        <f t="shared" si="235"/>
        <v>41953.541666666672</v>
      </c>
      <c r="E7532" s="88" t="s">
        <v>142</v>
      </c>
      <c r="F7532" s="88">
        <v>28.372420000000002</v>
      </c>
      <c r="G7532" s="88">
        <v>5.9368800000000004</v>
      </c>
      <c r="I7532" s="88">
        <v>39.844070000000002</v>
      </c>
      <c r="J7532" s="88">
        <v>19.11496</v>
      </c>
    </row>
    <row r="7533" spans="1:10">
      <c r="A7533" s="89">
        <v>41953</v>
      </c>
      <c r="B7533" s="90">
        <v>0.625</v>
      </c>
      <c r="C7533" s="91">
        <f t="shared" si="234"/>
        <v>41953.625</v>
      </c>
      <c r="D7533" s="91">
        <f t="shared" si="235"/>
        <v>41953.583333333336</v>
      </c>
      <c r="E7533" s="88" t="s">
        <v>142</v>
      </c>
      <c r="F7533" s="88">
        <v>36.423079999999999</v>
      </c>
      <c r="G7533" s="88">
        <v>7.84938</v>
      </c>
      <c r="H7533" s="88">
        <v>9.9569500000000009</v>
      </c>
      <c r="I7533" s="88">
        <v>46.096029999999999</v>
      </c>
      <c r="J7533" s="88">
        <v>26.84815</v>
      </c>
    </row>
    <row r="7534" spans="1:10">
      <c r="A7534" s="89">
        <v>41953</v>
      </c>
      <c r="B7534" s="90">
        <v>0.66666666666666663</v>
      </c>
      <c r="C7534" s="91">
        <f t="shared" si="234"/>
        <v>41953.666666666664</v>
      </c>
      <c r="D7534" s="91">
        <f t="shared" si="235"/>
        <v>41953.625</v>
      </c>
      <c r="E7534" s="88" t="s">
        <v>142</v>
      </c>
      <c r="F7534" s="88">
        <v>55.490229999999997</v>
      </c>
      <c r="G7534" s="88">
        <v>10.67892</v>
      </c>
      <c r="H7534" s="88">
        <v>11.595969999999999</v>
      </c>
      <c r="I7534" s="88">
        <v>53.078569999999999</v>
      </c>
      <c r="J7534" s="88">
        <v>32.52111</v>
      </c>
    </row>
    <row r="7535" spans="1:10">
      <c r="A7535" s="89">
        <v>41953</v>
      </c>
      <c r="B7535" s="90">
        <v>0.70833333333333337</v>
      </c>
      <c r="C7535" s="91">
        <f t="shared" si="234"/>
        <v>41953.708333333336</v>
      </c>
      <c r="D7535" s="91">
        <f t="shared" si="235"/>
        <v>41953.666666666672</v>
      </c>
      <c r="E7535" s="88" t="s">
        <v>142</v>
      </c>
      <c r="F7535" s="88">
        <v>68.475629999999995</v>
      </c>
      <c r="G7535" s="88">
        <v>21.21536</v>
      </c>
      <c r="H7535" s="88">
        <v>27.359749999999998</v>
      </c>
      <c r="I7535" s="88">
        <v>66.771109999999993</v>
      </c>
      <c r="J7535" s="88">
        <v>31.411380000000001</v>
      </c>
    </row>
    <row r="7536" spans="1:10">
      <c r="A7536" s="89">
        <v>41953</v>
      </c>
      <c r="B7536" s="90">
        <v>0.75</v>
      </c>
      <c r="C7536" s="91">
        <f t="shared" si="234"/>
        <v>41953.75</v>
      </c>
      <c r="D7536" s="91">
        <f t="shared" si="235"/>
        <v>41953.708333333336</v>
      </c>
      <c r="E7536" s="88" t="s">
        <v>142</v>
      </c>
      <c r="F7536" s="88">
        <v>49.619329999999998</v>
      </c>
      <c r="G7536" s="88">
        <v>13.271319999999999</v>
      </c>
      <c r="H7536" s="88">
        <v>27.68965</v>
      </c>
      <c r="I7536" s="88">
        <v>67.719229999999996</v>
      </c>
      <c r="J7536" s="88">
        <v>20.98873</v>
      </c>
    </row>
    <row r="7537" spans="1:10">
      <c r="A7537" s="89">
        <v>41953</v>
      </c>
      <c r="B7537" s="90">
        <v>0.79166666666666663</v>
      </c>
      <c r="C7537" s="91">
        <f t="shared" si="234"/>
        <v>41953.791666666664</v>
      </c>
      <c r="D7537" s="91">
        <f t="shared" si="235"/>
        <v>41953.75</v>
      </c>
      <c r="E7537" s="88" t="s">
        <v>142</v>
      </c>
      <c r="F7537" s="88">
        <v>54.44314</v>
      </c>
      <c r="G7537" s="88">
        <v>10.581860000000001</v>
      </c>
      <c r="H7537" s="88">
        <v>32.817070000000001</v>
      </c>
      <c r="I7537" s="88">
        <v>60.46895</v>
      </c>
      <c r="J7537" s="88">
        <v>17.259360000000001</v>
      </c>
    </row>
    <row r="7538" spans="1:10">
      <c r="A7538" s="89">
        <v>41953</v>
      </c>
      <c r="B7538" s="90">
        <v>0.83333333333333337</v>
      </c>
      <c r="C7538" s="91">
        <f t="shared" si="234"/>
        <v>41953.833333333336</v>
      </c>
      <c r="D7538" s="91">
        <f t="shared" si="235"/>
        <v>41953.791666666672</v>
      </c>
      <c r="E7538" s="88" t="s">
        <v>142</v>
      </c>
      <c r="F7538" s="88">
        <v>39.41328</v>
      </c>
      <c r="G7538" s="88">
        <v>10.83431</v>
      </c>
      <c r="H7538" s="88">
        <v>33.180439999999997</v>
      </c>
      <c r="I7538" s="88">
        <v>58.434530000000002</v>
      </c>
      <c r="J7538" s="88">
        <v>18.452760000000001</v>
      </c>
    </row>
    <row r="7539" spans="1:10">
      <c r="A7539" s="89">
        <v>41953</v>
      </c>
      <c r="B7539" s="90">
        <v>0.875</v>
      </c>
      <c r="C7539" s="91">
        <f t="shared" si="234"/>
        <v>41953.875</v>
      </c>
      <c r="D7539" s="91">
        <f t="shared" si="235"/>
        <v>41953.833333333336</v>
      </c>
      <c r="E7539" s="88" t="s">
        <v>142</v>
      </c>
      <c r="F7539" s="88">
        <v>28.258620000000001</v>
      </c>
      <c r="G7539" s="88">
        <v>10.773110000000001</v>
      </c>
      <c r="H7539" s="88">
        <v>24.795559999999998</v>
      </c>
      <c r="I7539" s="88">
        <v>58.46369</v>
      </c>
      <c r="J7539" s="88">
        <v>20.050170000000001</v>
      </c>
    </row>
    <row r="7540" spans="1:10">
      <c r="A7540" s="89">
        <v>41953</v>
      </c>
      <c r="B7540" s="90">
        <v>0.91666666666666663</v>
      </c>
      <c r="C7540" s="91">
        <f t="shared" si="234"/>
        <v>41953.916666666664</v>
      </c>
      <c r="D7540" s="91">
        <f t="shared" si="235"/>
        <v>41953.875</v>
      </c>
      <c r="E7540" s="88" t="s">
        <v>142</v>
      </c>
      <c r="F7540" s="88">
        <v>24.5761</v>
      </c>
      <c r="G7540" s="88">
        <v>9.1785700000000006</v>
      </c>
      <c r="H7540" s="88">
        <v>31.588760000000001</v>
      </c>
      <c r="I7540" s="88">
        <v>45.442909999999998</v>
      </c>
      <c r="J7540" s="88">
        <v>15.22541</v>
      </c>
    </row>
    <row r="7541" spans="1:10">
      <c r="A7541" s="89">
        <v>41953</v>
      </c>
      <c r="B7541" s="90">
        <v>0.95833333333333337</v>
      </c>
      <c r="C7541" s="91">
        <f t="shared" si="234"/>
        <v>41953.958333333336</v>
      </c>
      <c r="D7541" s="91">
        <f t="shared" si="235"/>
        <v>41953.916666666672</v>
      </c>
      <c r="E7541" s="88" t="s">
        <v>142</v>
      </c>
      <c r="F7541" s="88">
        <v>18.970569999999999</v>
      </c>
      <c r="G7541" s="88">
        <v>7.3760300000000001</v>
      </c>
      <c r="H7541" s="88">
        <v>24.289709999999999</v>
      </c>
      <c r="I7541" s="88">
        <v>46.254289999999997</v>
      </c>
      <c r="J7541" s="88">
        <v>7.1929100000000004</v>
      </c>
    </row>
    <row r="7542" spans="1:10">
      <c r="A7542" s="89">
        <v>41953</v>
      </c>
      <c r="B7542" s="92">
        <v>1</v>
      </c>
      <c r="C7542" s="91">
        <f t="shared" si="234"/>
        <v>41954</v>
      </c>
      <c r="D7542" s="91">
        <f t="shared" si="235"/>
        <v>41953.958333333336</v>
      </c>
      <c r="E7542" s="88" t="s">
        <v>142</v>
      </c>
      <c r="F7542" s="88">
        <v>17.65859</v>
      </c>
      <c r="G7542" s="88">
        <v>7.5811500000000001</v>
      </c>
      <c r="H7542" s="88">
        <v>15.97559</v>
      </c>
      <c r="I7542" s="88">
        <v>69.228039999999993</v>
      </c>
      <c r="J7542" s="88">
        <v>3.7728799999999998</v>
      </c>
    </row>
    <row r="7543" spans="1:10">
      <c r="A7543" s="89">
        <v>41954</v>
      </c>
      <c r="B7543" s="90">
        <v>4.1666666666666664E-2</v>
      </c>
      <c r="C7543" s="91">
        <f t="shared" si="234"/>
        <v>41954.041666666664</v>
      </c>
      <c r="D7543" s="91">
        <f t="shared" si="235"/>
        <v>41954</v>
      </c>
      <c r="E7543" s="88" t="s">
        <v>142</v>
      </c>
      <c r="F7543" s="88">
        <v>15.896699999999999</v>
      </c>
      <c r="G7543" s="88">
        <v>7.6417099999999998</v>
      </c>
      <c r="H7543" s="88">
        <v>12.751910000000001</v>
      </c>
      <c r="I7543" s="88">
        <v>32.48509</v>
      </c>
      <c r="J7543" s="88">
        <v>3.04853</v>
      </c>
    </row>
    <row r="7544" spans="1:10">
      <c r="A7544" s="89">
        <v>41954</v>
      </c>
      <c r="B7544" s="90">
        <v>8.3333333333333329E-2</v>
      </c>
      <c r="C7544" s="91">
        <f t="shared" si="234"/>
        <v>41954.083333333336</v>
      </c>
      <c r="D7544" s="91">
        <f t="shared" si="235"/>
        <v>41954.041666666672</v>
      </c>
      <c r="E7544" s="88" t="s">
        <v>142</v>
      </c>
      <c r="F7544" s="88">
        <v>16.023399999999999</v>
      </c>
      <c r="G7544" s="88">
        <v>8.0509900000000005</v>
      </c>
      <c r="I7544" s="88">
        <v>43.271590000000003</v>
      </c>
      <c r="J7544" s="88">
        <v>2.4551699999999999</v>
      </c>
    </row>
    <row r="7545" spans="1:10">
      <c r="A7545" s="89">
        <v>41954</v>
      </c>
      <c r="B7545" s="90">
        <v>0.125</v>
      </c>
      <c r="C7545" s="91">
        <f t="shared" si="234"/>
        <v>41954.125</v>
      </c>
      <c r="D7545" s="91">
        <f t="shared" si="235"/>
        <v>41954.083333333336</v>
      </c>
      <c r="E7545" s="88" t="s">
        <v>142</v>
      </c>
      <c r="F7545" s="88">
        <v>10.13386</v>
      </c>
      <c r="G7545" s="88">
        <v>7.2244700000000002</v>
      </c>
      <c r="H7545" s="88">
        <v>9.4979499999999994</v>
      </c>
      <c r="I7545" s="88">
        <v>18.720980000000001</v>
      </c>
      <c r="J7545" s="88">
        <v>3.6198800000000002</v>
      </c>
    </row>
    <row r="7546" spans="1:10">
      <c r="A7546" s="89">
        <v>41954</v>
      </c>
      <c r="B7546" s="90">
        <v>0.16666666666666666</v>
      </c>
      <c r="C7546" s="91">
        <f t="shared" si="234"/>
        <v>41954.166666666664</v>
      </c>
      <c r="D7546" s="91">
        <f t="shared" si="235"/>
        <v>41954.125</v>
      </c>
      <c r="E7546" s="88" t="s">
        <v>142</v>
      </c>
      <c r="F7546" s="88">
        <v>9.9990299999999994</v>
      </c>
      <c r="G7546" s="88">
        <v>6.2490899999999998</v>
      </c>
      <c r="H7546" s="88">
        <v>7.9770399999999997</v>
      </c>
      <c r="I7546" s="88">
        <v>15.88618</v>
      </c>
      <c r="J7546" s="88">
        <v>5.8699399999999997</v>
      </c>
    </row>
    <row r="7547" spans="1:10">
      <c r="A7547" s="89">
        <v>41954</v>
      </c>
      <c r="B7547" s="90">
        <v>0.20833333333333334</v>
      </c>
      <c r="C7547" s="91">
        <f t="shared" si="234"/>
        <v>41954.208333333336</v>
      </c>
      <c r="D7547" s="91">
        <f t="shared" si="235"/>
        <v>41954.166666666672</v>
      </c>
      <c r="E7547" s="88" t="s">
        <v>142</v>
      </c>
      <c r="F7547" s="88">
        <v>8.3461499999999997</v>
      </c>
      <c r="G7547" s="88">
        <v>6.1448600000000004</v>
      </c>
      <c r="H7547" s="88">
        <v>8.3389799999999994</v>
      </c>
      <c r="I7547" s="88">
        <v>11.911049999999999</v>
      </c>
      <c r="J7547" s="88">
        <v>9.2851900000000001</v>
      </c>
    </row>
    <row r="7548" spans="1:10">
      <c r="A7548" s="89">
        <v>41954</v>
      </c>
      <c r="B7548" s="90">
        <v>0.25</v>
      </c>
      <c r="C7548" s="91">
        <f t="shared" si="234"/>
        <v>41954.25</v>
      </c>
      <c r="D7548" s="91">
        <f t="shared" si="235"/>
        <v>41954.208333333336</v>
      </c>
      <c r="E7548" s="88" t="s">
        <v>142</v>
      </c>
      <c r="F7548" s="88">
        <v>11.54433</v>
      </c>
      <c r="G7548" s="88">
        <v>5.9325799999999997</v>
      </c>
      <c r="H7548" s="88">
        <v>8.8692200000000003</v>
      </c>
      <c r="I7548" s="88">
        <v>19.29617</v>
      </c>
      <c r="J7548" s="88">
        <v>13.392760000000001</v>
      </c>
    </row>
    <row r="7549" spans="1:10">
      <c r="A7549" s="89">
        <v>41954</v>
      </c>
      <c r="B7549" s="90">
        <v>0.29166666666666669</v>
      </c>
      <c r="C7549" s="91">
        <f t="shared" si="234"/>
        <v>41954.291666666664</v>
      </c>
      <c r="D7549" s="91">
        <f t="shared" si="235"/>
        <v>41954.25</v>
      </c>
      <c r="E7549" s="88" t="s">
        <v>142</v>
      </c>
      <c r="F7549" s="88">
        <v>14.072649999999999</v>
      </c>
      <c r="G7549" s="88">
        <v>6.3494999999999999</v>
      </c>
      <c r="H7549" s="88">
        <v>11.74132</v>
      </c>
      <c r="I7549" s="88">
        <v>24.925129999999999</v>
      </c>
      <c r="J7549" s="88">
        <v>19.605519999999999</v>
      </c>
    </row>
    <row r="7550" spans="1:10">
      <c r="A7550" s="89">
        <v>41954</v>
      </c>
      <c r="B7550" s="90">
        <v>0.33333333333333331</v>
      </c>
      <c r="C7550" s="91">
        <f t="shared" si="234"/>
        <v>41954.333333333336</v>
      </c>
      <c r="D7550" s="91">
        <f t="shared" si="235"/>
        <v>41954.291666666672</v>
      </c>
      <c r="E7550" s="88" t="s">
        <v>142</v>
      </c>
      <c r="F7550" s="88">
        <v>23.381270000000001</v>
      </c>
      <c r="G7550" s="88">
        <v>7.3296599999999996</v>
      </c>
      <c r="H7550" s="88">
        <v>15.224930000000001</v>
      </c>
      <c r="I7550" s="88">
        <v>37.299970000000002</v>
      </c>
      <c r="J7550" s="88">
        <v>18.377210000000002</v>
      </c>
    </row>
    <row r="7551" spans="1:10">
      <c r="A7551" s="89">
        <v>41954</v>
      </c>
      <c r="B7551" s="90">
        <v>0.375</v>
      </c>
      <c r="C7551" s="91">
        <f t="shared" si="234"/>
        <v>41954.375</v>
      </c>
      <c r="D7551" s="91">
        <f t="shared" si="235"/>
        <v>41954.333333333336</v>
      </c>
      <c r="E7551" s="88" t="s">
        <v>142</v>
      </c>
      <c r="F7551" s="88">
        <v>29.985130000000002</v>
      </c>
      <c r="G7551" s="88">
        <v>9.7025900000000007</v>
      </c>
      <c r="H7551" s="88">
        <v>19.763780000000001</v>
      </c>
      <c r="I7551" s="88">
        <v>36.488109999999999</v>
      </c>
      <c r="J7551" s="88">
        <v>17.525189999999998</v>
      </c>
    </row>
    <row r="7552" spans="1:10">
      <c r="A7552" s="89">
        <v>41954</v>
      </c>
      <c r="B7552" s="90">
        <v>0.41666666666666669</v>
      </c>
      <c r="C7552" s="91">
        <f t="shared" si="234"/>
        <v>41954.416666666664</v>
      </c>
      <c r="D7552" s="91">
        <f t="shared" si="235"/>
        <v>41954.375</v>
      </c>
      <c r="E7552" s="88" t="s">
        <v>142</v>
      </c>
      <c r="F7552" s="88">
        <v>27.27225</v>
      </c>
      <c r="G7552" s="88">
        <v>11.77</v>
      </c>
      <c r="H7552" s="88">
        <v>19.818280000000001</v>
      </c>
      <c r="I7552" s="88">
        <v>33.299489999999999</v>
      </c>
      <c r="J7552" s="88">
        <v>14.54074</v>
      </c>
    </row>
    <row r="7553" spans="1:10">
      <c r="A7553" s="89">
        <v>41954</v>
      </c>
      <c r="B7553" s="90">
        <v>0.45833333333333331</v>
      </c>
      <c r="C7553" s="91">
        <f t="shared" si="234"/>
        <v>41954.458333333336</v>
      </c>
      <c r="D7553" s="91">
        <f t="shared" si="235"/>
        <v>41954.416666666672</v>
      </c>
      <c r="E7553" s="88" t="s">
        <v>142</v>
      </c>
      <c r="F7553" s="88">
        <v>25.343969999999999</v>
      </c>
      <c r="G7553" s="88">
        <v>11.51229</v>
      </c>
      <c r="H7553" s="88">
        <v>14.89503</v>
      </c>
      <c r="I7553" s="88">
        <v>30.749649999999999</v>
      </c>
      <c r="J7553" s="88">
        <v>13.34925</v>
      </c>
    </row>
    <row r="7554" spans="1:10">
      <c r="A7554" s="89">
        <v>41954</v>
      </c>
      <c r="B7554" s="90">
        <v>0.5</v>
      </c>
      <c r="C7554" s="91">
        <f t="shared" si="234"/>
        <v>41954.5</v>
      </c>
      <c r="D7554" s="91">
        <f t="shared" si="235"/>
        <v>41954.458333333336</v>
      </c>
      <c r="E7554" s="88" t="s">
        <v>142</v>
      </c>
      <c r="F7554" s="88">
        <v>28.97438</v>
      </c>
      <c r="G7554" s="88">
        <v>12.08126</v>
      </c>
      <c r="H7554" s="88">
        <v>12.3581</v>
      </c>
      <c r="I7554" s="88">
        <v>27.444849999999999</v>
      </c>
      <c r="J7554" s="88">
        <v>15.67103</v>
      </c>
    </row>
    <row r="7555" spans="1:10">
      <c r="A7555" s="89">
        <v>41954</v>
      </c>
      <c r="B7555" s="90">
        <v>0.54166666666666663</v>
      </c>
      <c r="C7555" s="91">
        <f t="shared" si="234"/>
        <v>41954.541666666664</v>
      </c>
      <c r="D7555" s="91">
        <f t="shared" si="235"/>
        <v>41954.5</v>
      </c>
      <c r="E7555" s="88" t="s">
        <v>142</v>
      </c>
      <c r="F7555" s="88">
        <v>34.064019999999999</v>
      </c>
      <c r="G7555" s="88">
        <v>10.95289</v>
      </c>
      <c r="H7555" s="88">
        <v>12.40687</v>
      </c>
      <c r="I7555" s="88">
        <v>30.590920000000001</v>
      </c>
      <c r="J7555" s="88">
        <v>16.121420000000001</v>
      </c>
    </row>
    <row r="7556" spans="1:10">
      <c r="A7556" s="89">
        <v>41954</v>
      </c>
      <c r="B7556" s="90">
        <v>0.58333333333333337</v>
      </c>
      <c r="C7556" s="91">
        <f t="shared" si="234"/>
        <v>41954.583333333336</v>
      </c>
      <c r="D7556" s="91">
        <f t="shared" si="235"/>
        <v>41954.541666666672</v>
      </c>
      <c r="E7556" s="88" t="s">
        <v>142</v>
      </c>
      <c r="F7556" s="88">
        <v>28.332249999999998</v>
      </c>
      <c r="G7556" s="88">
        <v>10.28017</v>
      </c>
      <c r="H7556" s="88">
        <v>13.60744</v>
      </c>
      <c r="I7556" s="88">
        <v>31.301410000000001</v>
      </c>
      <c r="J7556" s="88">
        <v>20.947610000000001</v>
      </c>
    </row>
    <row r="7557" spans="1:10">
      <c r="A7557" s="89">
        <v>41954</v>
      </c>
      <c r="B7557" s="90">
        <v>0.625</v>
      </c>
      <c r="C7557" s="91">
        <f t="shared" si="234"/>
        <v>41954.625</v>
      </c>
      <c r="D7557" s="91">
        <f t="shared" si="235"/>
        <v>41954.583333333336</v>
      </c>
      <c r="E7557" s="88" t="s">
        <v>142</v>
      </c>
      <c r="F7557" s="88">
        <v>36.821359999999999</v>
      </c>
      <c r="G7557" s="88">
        <v>10.48385</v>
      </c>
      <c r="H7557" s="88">
        <v>14.233779999999999</v>
      </c>
      <c r="I7557" s="88">
        <v>33.096769999999999</v>
      </c>
      <c r="J7557" s="88">
        <v>23.496980000000001</v>
      </c>
    </row>
    <row r="7558" spans="1:10">
      <c r="A7558" s="89">
        <v>41954</v>
      </c>
      <c r="B7558" s="90">
        <v>0.66666666666666663</v>
      </c>
      <c r="C7558" s="91">
        <f t="shared" si="234"/>
        <v>41954.666666666664</v>
      </c>
      <c r="D7558" s="91">
        <f t="shared" si="235"/>
        <v>41954.625</v>
      </c>
      <c r="E7558" s="88" t="s">
        <v>142</v>
      </c>
      <c r="F7558" s="88">
        <v>46.064480000000003</v>
      </c>
      <c r="G7558" s="88">
        <v>11.208679999999999</v>
      </c>
      <c r="H7558" s="88">
        <v>15.377459999999999</v>
      </c>
      <c r="I7558" s="88">
        <v>34.104179999999999</v>
      </c>
      <c r="J7558" s="88">
        <v>25.809670000000001</v>
      </c>
    </row>
    <row r="7559" spans="1:10">
      <c r="A7559" s="89">
        <v>41954</v>
      </c>
      <c r="B7559" s="90">
        <v>0.70833333333333337</v>
      </c>
      <c r="C7559" s="91">
        <f t="shared" si="234"/>
        <v>41954.708333333336</v>
      </c>
      <c r="D7559" s="91">
        <f t="shared" si="235"/>
        <v>41954.666666666672</v>
      </c>
      <c r="E7559" s="88" t="s">
        <v>142</v>
      </c>
      <c r="F7559" s="88">
        <v>43.848370000000003</v>
      </c>
      <c r="G7559" s="88">
        <v>11.053290000000001</v>
      </c>
      <c r="H7559" s="88">
        <v>17.101579999999998</v>
      </c>
      <c r="I7559" s="88">
        <v>35.869419999999998</v>
      </c>
      <c r="J7559" s="88">
        <v>24.509170000000001</v>
      </c>
    </row>
    <row r="7560" spans="1:10">
      <c r="A7560" s="89">
        <v>41954</v>
      </c>
      <c r="B7560" s="90">
        <v>0.75</v>
      </c>
      <c r="C7560" s="91">
        <f t="shared" ref="C7560:C7623" si="236">A7560+B7560</f>
        <v>41954.75</v>
      </c>
      <c r="D7560" s="91">
        <f t="shared" ref="D7560:D7623" si="237">C7560-"01:00"</f>
        <v>41954.708333333336</v>
      </c>
      <c r="E7560" s="88" t="s">
        <v>142</v>
      </c>
      <c r="F7560" s="88">
        <v>40.38626</v>
      </c>
      <c r="G7560" s="88">
        <v>11.047560000000001</v>
      </c>
      <c r="H7560" s="88">
        <v>21.66958</v>
      </c>
      <c r="I7560" s="88">
        <v>34.121389999999998</v>
      </c>
      <c r="J7560" s="88">
        <v>23.525659999999998</v>
      </c>
    </row>
    <row r="7561" spans="1:10">
      <c r="A7561" s="89">
        <v>41954</v>
      </c>
      <c r="B7561" s="90">
        <v>0.79166666666666663</v>
      </c>
      <c r="C7561" s="91">
        <f t="shared" si="236"/>
        <v>41954.791666666664</v>
      </c>
      <c r="D7561" s="91">
        <f t="shared" si="237"/>
        <v>41954.75</v>
      </c>
      <c r="E7561" s="88" t="s">
        <v>142</v>
      </c>
      <c r="F7561" s="88">
        <v>27.00976</v>
      </c>
      <c r="G7561" s="88">
        <v>10.845789999999999</v>
      </c>
      <c r="H7561" s="88">
        <v>23.842659999999999</v>
      </c>
      <c r="I7561" s="88">
        <v>31.662870000000002</v>
      </c>
      <c r="J7561" s="88">
        <v>20.902670000000001</v>
      </c>
    </row>
    <row r="7562" spans="1:10">
      <c r="A7562" s="89">
        <v>41954</v>
      </c>
      <c r="B7562" s="90">
        <v>0.83333333333333337</v>
      </c>
      <c r="C7562" s="91">
        <f t="shared" si="236"/>
        <v>41954.833333333336</v>
      </c>
      <c r="D7562" s="91">
        <f t="shared" si="237"/>
        <v>41954.791666666672</v>
      </c>
      <c r="E7562" s="88" t="s">
        <v>142</v>
      </c>
      <c r="F7562" s="88">
        <v>21.712129999999998</v>
      </c>
      <c r="G7562" s="88">
        <v>10.53214</v>
      </c>
      <c r="H7562" s="88">
        <v>20.725760000000001</v>
      </c>
      <c r="I7562" s="88">
        <v>30.444130000000001</v>
      </c>
      <c r="J7562" s="88">
        <v>20.3949</v>
      </c>
    </row>
    <row r="7563" spans="1:10">
      <c r="A7563" s="89">
        <v>41954</v>
      </c>
      <c r="B7563" s="90">
        <v>0.875</v>
      </c>
      <c r="C7563" s="91">
        <f t="shared" si="236"/>
        <v>41954.875</v>
      </c>
      <c r="D7563" s="91">
        <f t="shared" si="237"/>
        <v>41954.833333333336</v>
      </c>
      <c r="E7563" s="88" t="s">
        <v>142</v>
      </c>
      <c r="F7563" s="88">
        <v>20.36</v>
      </c>
      <c r="G7563" s="88">
        <v>10.480980000000001</v>
      </c>
      <c r="H7563" s="88">
        <v>18.841950000000001</v>
      </c>
      <c r="I7563" s="88">
        <v>34.34563</v>
      </c>
      <c r="J7563" s="88">
        <v>11.440099999999999</v>
      </c>
    </row>
    <row r="7564" spans="1:10">
      <c r="A7564" s="89">
        <v>41954</v>
      </c>
      <c r="B7564" s="90">
        <v>0.91666666666666663</v>
      </c>
      <c r="C7564" s="91">
        <f t="shared" si="236"/>
        <v>41954.916666666664</v>
      </c>
      <c r="D7564" s="91">
        <f t="shared" si="237"/>
        <v>41954.875</v>
      </c>
      <c r="E7564" s="88" t="s">
        <v>142</v>
      </c>
      <c r="F7564" s="88">
        <v>17.33681</v>
      </c>
      <c r="G7564" s="88">
        <v>10.949540000000001</v>
      </c>
      <c r="H7564" s="88">
        <v>16.741070000000001</v>
      </c>
      <c r="I7564" s="88">
        <v>25.803450000000002</v>
      </c>
      <c r="J7564" s="88">
        <v>6.73726</v>
      </c>
    </row>
    <row r="7565" spans="1:10">
      <c r="A7565" s="89">
        <v>41954</v>
      </c>
      <c r="B7565" s="90">
        <v>0.95833333333333337</v>
      </c>
      <c r="C7565" s="91">
        <f t="shared" si="236"/>
        <v>41954.958333333336</v>
      </c>
      <c r="D7565" s="91">
        <f t="shared" si="237"/>
        <v>41954.916666666672</v>
      </c>
      <c r="E7565" s="88" t="s">
        <v>142</v>
      </c>
      <c r="F7565" s="88">
        <v>15.971769999999999</v>
      </c>
      <c r="G7565" s="88">
        <v>10.48433</v>
      </c>
      <c r="H7565" s="88">
        <v>13.334429999999999</v>
      </c>
      <c r="I7565" s="88">
        <v>25.420470000000002</v>
      </c>
      <c r="J7565" s="88">
        <v>8.8653899999999997</v>
      </c>
    </row>
    <row r="7566" spans="1:10">
      <c r="A7566" s="89">
        <v>41954</v>
      </c>
      <c r="B7566" s="92">
        <v>1</v>
      </c>
      <c r="C7566" s="91">
        <f t="shared" si="236"/>
        <v>41955</v>
      </c>
      <c r="D7566" s="91">
        <f t="shared" si="237"/>
        <v>41954.958333333336</v>
      </c>
      <c r="E7566" s="88" t="s">
        <v>142</v>
      </c>
      <c r="F7566" s="88">
        <v>12.339449999999999</v>
      </c>
      <c r="G7566" s="88">
        <v>10.12143</v>
      </c>
      <c r="H7566" s="88">
        <v>8.3346800000000005</v>
      </c>
      <c r="I7566" s="88">
        <v>35.54907</v>
      </c>
      <c r="J7566" s="88">
        <v>8.7549499999999991</v>
      </c>
    </row>
    <row r="7567" spans="1:10">
      <c r="A7567" s="89">
        <v>41955</v>
      </c>
      <c r="B7567" s="90">
        <v>4.1666666666666664E-2</v>
      </c>
      <c r="C7567" s="91">
        <f t="shared" si="236"/>
        <v>41955.041666666664</v>
      </c>
      <c r="D7567" s="91">
        <f t="shared" si="237"/>
        <v>41955</v>
      </c>
      <c r="E7567" s="88" t="s">
        <v>142</v>
      </c>
      <c r="F7567" s="88">
        <v>10.2357</v>
      </c>
      <c r="G7567" s="88">
        <v>9.7773400000000006</v>
      </c>
      <c r="H7567" s="88">
        <v>9.2150599999999994</v>
      </c>
      <c r="I7567" s="88">
        <v>25.052479999999999</v>
      </c>
      <c r="J7567" s="88">
        <v>6.11904</v>
      </c>
    </row>
    <row r="7568" spans="1:10">
      <c r="A7568" s="89">
        <v>41955</v>
      </c>
      <c r="B7568" s="90">
        <v>8.3333333333333329E-2</v>
      </c>
      <c r="C7568" s="91">
        <f t="shared" si="236"/>
        <v>41955.083333333336</v>
      </c>
      <c r="D7568" s="91">
        <f t="shared" si="237"/>
        <v>41955.041666666672</v>
      </c>
      <c r="E7568" s="88" t="s">
        <v>142</v>
      </c>
      <c r="F7568" s="88">
        <v>14.380089999999999</v>
      </c>
      <c r="G7568" s="88">
        <v>7.6385300000000003</v>
      </c>
      <c r="I7568" s="88">
        <v>21.69923</v>
      </c>
      <c r="J7568" s="88">
        <v>6.7731199999999996</v>
      </c>
    </row>
    <row r="7569" spans="1:10">
      <c r="A7569" s="89">
        <v>41955</v>
      </c>
      <c r="B7569" s="90">
        <v>0.125</v>
      </c>
      <c r="C7569" s="91">
        <f t="shared" si="236"/>
        <v>41955.125</v>
      </c>
      <c r="D7569" s="91">
        <f t="shared" si="237"/>
        <v>41955.083333333336</v>
      </c>
      <c r="E7569" s="88" t="s">
        <v>142</v>
      </c>
      <c r="F7569" s="88">
        <v>7.2082100000000002</v>
      </c>
      <c r="G7569" s="88">
        <v>6.6617199999999999</v>
      </c>
      <c r="H7569" s="88">
        <v>10.62011</v>
      </c>
      <c r="I7569" s="88">
        <v>28.921299999999999</v>
      </c>
      <c r="J7569" s="88">
        <v>6.5531800000000002</v>
      </c>
    </row>
    <row r="7570" spans="1:10">
      <c r="A7570" s="89">
        <v>41955</v>
      </c>
      <c r="B7570" s="90">
        <v>0.16666666666666666</v>
      </c>
      <c r="C7570" s="91">
        <f t="shared" si="236"/>
        <v>41955.166666666664</v>
      </c>
      <c r="D7570" s="91">
        <f t="shared" si="237"/>
        <v>41955.125</v>
      </c>
      <c r="E7570" s="88" t="s">
        <v>142</v>
      </c>
      <c r="F7570" s="88">
        <v>9.3855900000000005</v>
      </c>
      <c r="G7570" s="88">
        <v>6.1974600000000004</v>
      </c>
      <c r="H7570" s="88">
        <v>10.91081</v>
      </c>
      <c r="I7570" s="88">
        <v>19.414269999999998</v>
      </c>
      <c r="J7570" s="88">
        <v>6.9873200000000004</v>
      </c>
    </row>
    <row r="7571" spans="1:10">
      <c r="A7571" s="89">
        <v>41955</v>
      </c>
      <c r="B7571" s="90">
        <v>0.20833333333333334</v>
      </c>
      <c r="C7571" s="91">
        <f t="shared" si="236"/>
        <v>41955.208333333336</v>
      </c>
      <c r="D7571" s="91">
        <f t="shared" si="237"/>
        <v>41955.166666666672</v>
      </c>
      <c r="E7571" s="88" t="s">
        <v>142</v>
      </c>
      <c r="F7571" s="88">
        <v>9.7126300000000008</v>
      </c>
      <c r="G7571" s="88">
        <v>6.2462299999999997</v>
      </c>
      <c r="H7571" s="88">
        <v>9.2369000000000003</v>
      </c>
      <c r="I7571" s="88">
        <v>17.720269999999999</v>
      </c>
      <c r="J7571" s="88">
        <v>10.93759</v>
      </c>
    </row>
    <row r="7572" spans="1:10">
      <c r="A7572" s="89">
        <v>41955</v>
      </c>
      <c r="B7572" s="90">
        <v>0.25</v>
      </c>
      <c r="C7572" s="91">
        <f t="shared" si="236"/>
        <v>41955.25</v>
      </c>
      <c r="D7572" s="91">
        <f t="shared" si="237"/>
        <v>41955.208333333336</v>
      </c>
      <c r="E7572" s="88" t="s">
        <v>142</v>
      </c>
      <c r="F7572" s="88">
        <v>13.24837</v>
      </c>
      <c r="G7572" s="88">
        <v>6.9218200000000003</v>
      </c>
      <c r="H7572" s="88">
        <v>9.3095700000000008</v>
      </c>
      <c r="I7572" s="88">
        <v>20.331790000000002</v>
      </c>
      <c r="J7572" s="88">
        <v>15.34877</v>
      </c>
    </row>
    <row r="7573" spans="1:10">
      <c r="A7573" s="89">
        <v>41955</v>
      </c>
      <c r="B7573" s="90">
        <v>0.29166666666666669</v>
      </c>
      <c r="C7573" s="91">
        <f t="shared" si="236"/>
        <v>41955.291666666664</v>
      </c>
      <c r="D7573" s="91">
        <f t="shared" si="237"/>
        <v>41955.25</v>
      </c>
      <c r="E7573" s="88" t="s">
        <v>142</v>
      </c>
      <c r="F7573" s="88">
        <v>21.137429999999998</v>
      </c>
      <c r="G7573" s="88">
        <v>6.6096000000000004</v>
      </c>
      <c r="H7573" s="88">
        <v>11.55772</v>
      </c>
      <c r="I7573" s="88">
        <v>30.4207</v>
      </c>
      <c r="J7573" s="88">
        <v>18.158709999999999</v>
      </c>
    </row>
    <row r="7574" spans="1:10">
      <c r="A7574" s="89">
        <v>41955</v>
      </c>
      <c r="B7574" s="90">
        <v>0.33333333333333331</v>
      </c>
      <c r="C7574" s="91">
        <f t="shared" si="236"/>
        <v>41955.333333333336</v>
      </c>
      <c r="D7574" s="91">
        <f t="shared" si="237"/>
        <v>41955.291666666672</v>
      </c>
      <c r="E7574" s="88" t="s">
        <v>142</v>
      </c>
      <c r="F7574" s="88">
        <v>24.063549999999999</v>
      </c>
      <c r="G7574" s="88">
        <v>6.3031199999999998</v>
      </c>
      <c r="H7574" s="88">
        <v>14.983000000000001</v>
      </c>
      <c r="I7574" s="88">
        <v>45.390320000000003</v>
      </c>
      <c r="J7574" s="88">
        <v>20.506779999999999</v>
      </c>
    </row>
    <row r="7575" spans="1:10">
      <c r="A7575" s="89">
        <v>41955</v>
      </c>
      <c r="B7575" s="90">
        <v>0.375</v>
      </c>
      <c r="C7575" s="91">
        <f t="shared" si="236"/>
        <v>41955.375</v>
      </c>
      <c r="D7575" s="91">
        <f t="shared" si="237"/>
        <v>41955.333333333336</v>
      </c>
      <c r="E7575" s="88" t="s">
        <v>142</v>
      </c>
      <c r="F7575" s="88">
        <v>33.557200000000002</v>
      </c>
      <c r="G7575" s="88">
        <v>6.6621899999999998</v>
      </c>
      <c r="H7575" s="88">
        <v>15.939730000000001</v>
      </c>
      <c r="I7575" s="88">
        <v>50.416370000000001</v>
      </c>
      <c r="J7575" s="88">
        <v>14.125730000000001</v>
      </c>
    </row>
    <row r="7576" spans="1:10">
      <c r="A7576" s="89">
        <v>41955</v>
      </c>
      <c r="B7576" s="90">
        <v>0.41666666666666669</v>
      </c>
      <c r="C7576" s="91">
        <f t="shared" si="236"/>
        <v>41955.416666666664</v>
      </c>
      <c r="D7576" s="91">
        <f t="shared" si="237"/>
        <v>41955.375</v>
      </c>
      <c r="E7576" s="88" t="s">
        <v>142</v>
      </c>
      <c r="F7576" s="88">
        <v>33.840249999999997</v>
      </c>
      <c r="G7576" s="88">
        <v>7.28376</v>
      </c>
      <c r="H7576" s="88">
        <v>14.131460000000001</v>
      </c>
      <c r="I7576" s="88">
        <v>49.009729999999998</v>
      </c>
      <c r="J7576" s="88">
        <v>11.390370000000001</v>
      </c>
    </row>
    <row r="7577" spans="1:10">
      <c r="A7577" s="89">
        <v>41955</v>
      </c>
      <c r="B7577" s="90">
        <v>0.45833333333333331</v>
      </c>
      <c r="C7577" s="91">
        <f t="shared" si="236"/>
        <v>41955.458333333336</v>
      </c>
      <c r="D7577" s="91">
        <f t="shared" si="237"/>
        <v>41955.416666666672</v>
      </c>
      <c r="E7577" s="88" t="s">
        <v>142</v>
      </c>
      <c r="F7577" s="88">
        <v>20.375299999999999</v>
      </c>
      <c r="G7577" s="88">
        <v>9.5505499999999994</v>
      </c>
      <c r="H7577" s="88">
        <v>9.4831299999999992</v>
      </c>
      <c r="I7577" s="88">
        <v>52.516770000000001</v>
      </c>
      <c r="J7577" s="88">
        <v>8.5809099999999994</v>
      </c>
    </row>
    <row r="7578" spans="1:10">
      <c r="A7578" s="89">
        <v>41955</v>
      </c>
      <c r="B7578" s="90">
        <v>0.5</v>
      </c>
      <c r="C7578" s="91">
        <f t="shared" si="236"/>
        <v>41955.5</v>
      </c>
      <c r="D7578" s="91">
        <f t="shared" si="237"/>
        <v>41955.458333333336</v>
      </c>
      <c r="E7578" s="88" t="s">
        <v>142</v>
      </c>
      <c r="F7578" s="88">
        <v>25.826879999999999</v>
      </c>
      <c r="G7578" s="88">
        <v>5.6313599999999999</v>
      </c>
      <c r="H7578" s="88">
        <v>7.3215300000000001</v>
      </c>
      <c r="I7578" s="88">
        <v>58.563139999999997</v>
      </c>
      <c r="J7578" s="88">
        <v>8.4231300000000005</v>
      </c>
    </row>
    <row r="7579" spans="1:10">
      <c r="A7579" s="89">
        <v>41955</v>
      </c>
      <c r="B7579" s="90">
        <v>0.54166666666666663</v>
      </c>
      <c r="C7579" s="91">
        <f t="shared" si="236"/>
        <v>41955.541666666664</v>
      </c>
      <c r="D7579" s="91">
        <f t="shared" si="237"/>
        <v>41955.5</v>
      </c>
      <c r="E7579" s="88" t="s">
        <v>142</v>
      </c>
      <c r="F7579" s="88">
        <v>23.62463</v>
      </c>
      <c r="G7579" s="88">
        <v>10.634460000000001</v>
      </c>
      <c r="H7579" s="88">
        <v>8.8539200000000005</v>
      </c>
      <c r="I7579" s="88">
        <v>46.648739999999997</v>
      </c>
      <c r="J7579" s="88">
        <v>11.34782</v>
      </c>
    </row>
    <row r="7580" spans="1:10">
      <c r="A7580" s="89">
        <v>41955</v>
      </c>
      <c r="B7580" s="90">
        <v>0.58333333333333337</v>
      </c>
      <c r="C7580" s="91">
        <f t="shared" si="236"/>
        <v>41955.583333333336</v>
      </c>
      <c r="D7580" s="91">
        <f t="shared" si="237"/>
        <v>41955.541666666672</v>
      </c>
      <c r="E7580" s="88" t="s">
        <v>142</v>
      </c>
      <c r="F7580" s="88">
        <v>22.063559999999999</v>
      </c>
      <c r="G7580" s="88">
        <v>15.173299999999999</v>
      </c>
      <c r="H7580" s="88">
        <v>8.2141900000000003</v>
      </c>
      <c r="I7580" s="88">
        <v>36.236620000000002</v>
      </c>
      <c r="J7580" s="88">
        <v>14.941409999999999</v>
      </c>
    </row>
    <row r="7581" spans="1:10">
      <c r="A7581" s="89">
        <v>41955</v>
      </c>
      <c r="B7581" s="90">
        <v>0.625</v>
      </c>
      <c r="C7581" s="91">
        <f t="shared" si="236"/>
        <v>41955.625</v>
      </c>
      <c r="D7581" s="91">
        <f t="shared" si="237"/>
        <v>41955.583333333336</v>
      </c>
      <c r="E7581" s="88" t="s">
        <v>142</v>
      </c>
      <c r="F7581" s="88">
        <v>27.693960000000001</v>
      </c>
      <c r="G7581" s="88">
        <v>14.97344</v>
      </c>
      <c r="H7581" s="88">
        <v>8.8539200000000005</v>
      </c>
      <c r="I7581" s="88">
        <v>30.014779999999998</v>
      </c>
      <c r="J7581" s="88">
        <v>23.324850000000001</v>
      </c>
    </row>
    <row r="7582" spans="1:10">
      <c r="A7582" s="89">
        <v>41955</v>
      </c>
      <c r="B7582" s="90">
        <v>0.66666666666666663</v>
      </c>
      <c r="C7582" s="91">
        <f t="shared" si="236"/>
        <v>41955.666666666664</v>
      </c>
      <c r="D7582" s="91">
        <f t="shared" si="237"/>
        <v>41955.625</v>
      </c>
      <c r="E7582" s="88" t="s">
        <v>142</v>
      </c>
      <c r="F7582" s="88">
        <v>35.277979999999999</v>
      </c>
      <c r="G7582" s="88">
        <v>12.75351</v>
      </c>
      <c r="H7582" s="88">
        <v>12.25817</v>
      </c>
      <c r="I7582" s="88">
        <v>45.603079999999999</v>
      </c>
      <c r="J7582" s="88">
        <v>28.05829</v>
      </c>
    </row>
    <row r="7583" spans="1:10">
      <c r="A7583" s="89">
        <v>41955</v>
      </c>
      <c r="B7583" s="90">
        <v>0.70833333333333337</v>
      </c>
      <c r="C7583" s="91">
        <f t="shared" si="236"/>
        <v>41955.708333333336</v>
      </c>
      <c r="D7583" s="91">
        <f t="shared" si="237"/>
        <v>41955.666666666672</v>
      </c>
      <c r="E7583" s="88" t="s">
        <v>142</v>
      </c>
      <c r="F7583" s="88">
        <v>49.129730000000002</v>
      </c>
      <c r="G7583" s="88">
        <v>18.06691</v>
      </c>
      <c r="H7583" s="88">
        <v>16.891680000000001</v>
      </c>
      <c r="I7583" s="88">
        <v>58.887790000000003</v>
      </c>
      <c r="J7583" s="88">
        <v>28.900269999999999</v>
      </c>
    </row>
    <row r="7584" spans="1:10">
      <c r="A7584" s="89">
        <v>41955</v>
      </c>
      <c r="B7584" s="90">
        <v>0.75</v>
      </c>
      <c r="C7584" s="91">
        <f t="shared" si="236"/>
        <v>41955.75</v>
      </c>
      <c r="D7584" s="91">
        <f t="shared" si="237"/>
        <v>41955.708333333336</v>
      </c>
      <c r="E7584" s="88" t="s">
        <v>142</v>
      </c>
      <c r="F7584" s="88">
        <v>67.608310000000003</v>
      </c>
      <c r="G7584" s="88">
        <v>17.81589</v>
      </c>
      <c r="H7584" s="88">
        <v>18.6966</v>
      </c>
      <c r="I7584" s="88">
        <v>60.412529999999997</v>
      </c>
      <c r="J7584" s="88">
        <v>23.620329999999999</v>
      </c>
    </row>
    <row r="7585" spans="1:10">
      <c r="A7585" s="89">
        <v>41955</v>
      </c>
      <c r="B7585" s="90">
        <v>0.79166666666666663</v>
      </c>
      <c r="C7585" s="91">
        <f t="shared" si="236"/>
        <v>41955.791666666664</v>
      </c>
      <c r="D7585" s="91">
        <f t="shared" si="237"/>
        <v>41955.75</v>
      </c>
      <c r="E7585" s="88" t="s">
        <v>142</v>
      </c>
      <c r="F7585" s="88">
        <v>40.382919999999999</v>
      </c>
      <c r="G7585" s="88">
        <v>19.013120000000001</v>
      </c>
      <c r="H7585" s="88">
        <v>17.17043</v>
      </c>
      <c r="I7585" s="88">
        <v>57.303759999999997</v>
      </c>
      <c r="J7585" s="88">
        <v>23.246919999999999</v>
      </c>
    </row>
    <row r="7586" spans="1:10">
      <c r="A7586" s="89">
        <v>41955</v>
      </c>
      <c r="B7586" s="90">
        <v>0.83333333333333337</v>
      </c>
      <c r="C7586" s="91">
        <f t="shared" si="236"/>
        <v>41955.833333333336</v>
      </c>
      <c r="D7586" s="91">
        <f t="shared" si="237"/>
        <v>41955.791666666672</v>
      </c>
      <c r="E7586" s="88" t="s">
        <v>142</v>
      </c>
      <c r="F7586" s="88">
        <v>27.890470000000001</v>
      </c>
      <c r="G7586" s="88">
        <v>16.103729999999999</v>
      </c>
      <c r="H7586" s="88">
        <v>27.4831</v>
      </c>
      <c r="I7586" s="88">
        <v>67.920050000000003</v>
      </c>
      <c r="J7586" s="88">
        <v>25.55387</v>
      </c>
    </row>
    <row r="7587" spans="1:10">
      <c r="A7587" s="89">
        <v>41955</v>
      </c>
      <c r="B7587" s="90">
        <v>0.875</v>
      </c>
      <c r="C7587" s="91">
        <f t="shared" si="236"/>
        <v>41955.875</v>
      </c>
      <c r="D7587" s="91">
        <f t="shared" si="237"/>
        <v>41955.833333333336</v>
      </c>
      <c r="E7587" s="88" t="s">
        <v>142</v>
      </c>
      <c r="F7587" s="88">
        <v>30.172560000000001</v>
      </c>
      <c r="G7587" s="88">
        <v>13.58114</v>
      </c>
      <c r="H7587" s="88">
        <v>30.83333</v>
      </c>
      <c r="I7587" s="88">
        <v>56.82038</v>
      </c>
      <c r="J7587" s="88">
        <v>26.427879999999998</v>
      </c>
    </row>
    <row r="7588" spans="1:10">
      <c r="A7588" s="89">
        <v>41955</v>
      </c>
      <c r="B7588" s="90">
        <v>0.91666666666666663</v>
      </c>
      <c r="C7588" s="91">
        <f t="shared" si="236"/>
        <v>41955.916666666664</v>
      </c>
      <c r="D7588" s="91">
        <f t="shared" si="237"/>
        <v>41955.875</v>
      </c>
      <c r="E7588" s="88" t="s">
        <v>142</v>
      </c>
      <c r="F7588" s="88">
        <v>43.88805</v>
      </c>
      <c r="G7588" s="88">
        <v>10.52927</v>
      </c>
      <c r="H7588" s="88">
        <v>26.32508</v>
      </c>
      <c r="I7588" s="88">
        <v>63.15936</v>
      </c>
      <c r="J7588" s="88">
        <v>31.138369999999998</v>
      </c>
    </row>
    <row r="7589" spans="1:10">
      <c r="A7589" s="89">
        <v>41955</v>
      </c>
      <c r="B7589" s="90">
        <v>0.95833333333333337</v>
      </c>
      <c r="C7589" s="91">
        <f t="shared" si="236"/>
        <v>41955.958333333336</v>
      </c>
      <c r="D7589" s="91">
        <f t="shared" si="237"/>
        <v>41955.916666666672</v>
      </c>
      <c r="E7589" s="88" t="s">
        <v>142</v>
      </c>
      <c r="F7589" s="88">
        <v>42.236609999999999</v>
      </c>
      <c r="G7589" s="88">
        <v>20.49531</v>
      </c>
      <c r="H7589" s="88">
        <v>35.193829999999998</v>
      </c>
      <c r="I7589" s="88">
        <v>48.353259999999999</v>
      </c>
      <c r="J7589" s="88">
        <v>23.613160000000001</v>
      </c>
    </row>
    <row r="7590" spans="1:10">
      <c r="A7590" s="89">
        <v>41955</v>
      </c>
      <c r="B7590" s="92">
        <v>1</v>
      </c>
      <c r="C7590" s="91">
        <f t="shared" si="236"/>
        <v>41956</v>
      </c>
      <c r="D7590" s="91">
        <f t="shared" si="237"/>
        <v>41955.958333333336</v>
      </c>
      <c r="E7590" s="88" t="s">
        <v>142</v>
      </c>
      <c r="F7590" s="88">
        <v>22.976299999999998</v>
      </c>
      <c r="G7590" s="88">
        <v>23.32724</v>
      </c>
      <c r="H7590" s="88">
        <v>39.40898</v>
      </c>
      <c r="I7590" s="88">
        <v>46.222259999999999</v>
      </c>
      <c r="J7590" s="88">
        <v>18.002359999999999</v>
      </c>
    </row>
    <row r="7591" spans="1:10">
      <c r="A7591" s="89">
        <v>41956</v>
      </c>
      <c r="B7591" s="90">
        <v>4.1666666666666664E-2</v>
      </c>
      <c r="C7591" s="91">
        <f t="shared" si="236"/>
        <v>41956.041666666664</v>
      </c>
      <c r="D7591" s="91">
        <f t="shared" si="237"/>
        <v>41956</v>
      </c>
      <c r="E7591" s="88" t="s">
        <v>142</v>
      </c>
      <c r="F7591" s="88">
        <v>17.883790000000001</v>
      </c>
      <c r="G7591" s="88">
        <v>20.039809999999999</v>
      </c>
      <c r="H7591" s="88">
        <v>33.633859999999999</v>
      </c>
      <c r="I7591" s="88">
        <v>26.766079999999999</v>
      </c>
      <c r="J7591" s="88">
        <v>12.10294</v>
      </c>
    </row>
    <row r="7592" spans="1:10">
      <c r="A7592" s="89">
        <v>41956</v>
      </c>
      <c r="B7592" s="90">
        <v>8.3333333333333329E-2</v>
      </c>
      <c r="C7592" s="91">
        <f t="shared" si="236"/>
        <v>41956.083333333336</v>
      </c>
      <c r="D7592" s="91">
        <f t="shared" si="237"/>
        <v>41956.041666666672</v>
      </c>
      <c r="E7592" s="88" t="s">
        <v>142</v>
      </c>
      <c r="F7592" s="88">
        <v>17.289480000000001</v>
      </c>
      <c r="G7592" s="88">
        <v>14.532450000000001</v>
      </c>
      <c r="I7592" s="88">
        <v>24.471710000000002</v>
      </c>
      <c r="J7592" s="88">
        <v>10.473330000000001</v>
      </c>
    </row>
    <row r="7593" spans="1:10">
      <c r="A7593" s="89">
        <v>41956</v>
      </c>
      <c r="B7593" s="90">
        <v>0.125</v>
      </c>
      <c r="C7593" s="91">
        <f t="shared" si="236"/>
        <v>41956.125</v>
      </c>
      <c r="D7593" s="91">
        <f t="shared" si="237"/>
        <v>41956.083333333336</v>
      </c>
      <c r="E7593" s="88" t="s">
        <v>142</v>
      </c>
      <c r="F7593" s="88">
        <v>11.954079999999999</v>
      </c>
      <c r="G7593" s="88">
        <v>15.44392</v>
      </c>
      <c r="H7593" s="88">
        <v>26.763529999999999</v>
      </c>
      <c r="I7593" s="88">
        <v>20.886890000000001</v>
      </c>
      <c r="J7593" s="88">
        <v>7.6127099999999999</v>
      </c>
    </row>
    <row r="7594" spans="1:10">
      <c r="A7594" s="89">
        <v>41956</v>
      </c>
      <c r="B7594" s="90">
        <v>0.16666666666666666</v>
      </c>
      <c r="C7594" s="91">
        <f t="shared" si="236"/>
        <v>41956.166666666664</v>
      </c>
      <c r="D7594" s="91">
        <f t="shared" si="237"/>
        <v>41956.125</v>
      </c>
      <c r="E7594" s="88" t="s">
        <v>142</v>
      </c>
      <c r="F7594" s="88">
        <v>7.4343700000000004</v>
      </c>
      <c r="G7594" s="88">
        <v>11.831200000000001</v>
      </c>
      <c r="H7594" s="88">
        <v>21.657150000000001</v>
      </c>
      <c r="I7594" s="88">
        <v>20.965779999999999</v>
      </c>
      <c r="J7594" s="88">
        <v>7.68825</v>
      </c>
    </row>
    <row r="7595" spans="1:10">
      <c r="A7595" s="89">
        <v>41956</v>
      </c>
      <c r="B7595" s="90">
        <v>0.20833333333333334</v>
      </c>
      <c r="C7595" s="91">
        <f t="shared" si="236"/>
        <v>41956.208333333336</v>
      </c>
      <c r="D7595" s="91">
        <f t="shared" si="237"/>
        <v>41956.166666666672</v>
      </c>
      <c r="E7595" s="88" t="s">
        <v>142</v>
      </c>
      <c r="F7595" s="88">
        <v>9.0102700000000002</v>
      </c>
      <c r="G7595" s="88">
        <v>5.1685299999999996</v>
      </c>
      <c r="H7595" s="88">
        <v>13.92587</v>
      </c>
      <c r="I7595" s="88">
        <v>20.587579999999999</v>
      </c>
      <c r="J7595" s="88">
        <v>8.8295300000000001</v>
      </c>
    </row>
    <row r="7596" spans="1:10">
      <c r="A7596" s="89">
        <v>41956</v>
      </c>
      <c r="B7596" s="90">
        <v>0.25</v>
      </c>
      <c r="C7596" s="91">
        <f t="shared" si="236"/>
        <v>41956.25</v>
      </c>
      <c r="D7596" s="91">
        <f t="shared" si="237"/>
        <v>41956.208333333336</v>
      </c>
      <c r="E7596" s="88" t="s">
        <v>142</v>
      </c>
      <c r="F7596" s="88">
        <v>13.44631</v>
      </c>
      <c r="G7596" s="88">
        <v>4.0884499999999999</v>
      </c>
      <c r="H7596" s="88">
        <v>14.29307</v>
      </c>
      <c r="I7596" s="88">
        <v>26.484780000000001</v>
      </c>
      <c r="J7596" s="88">
        <v>17.211069999999999</v>
      </c>
    </row>
    <row r="7597" spans="1:10">
      <c r="A7597" s="89">
        <v>41956</v>
      </c>
      <c r="B7597" s="90">
        <v>0.29166666666666669</v>
      </c>
      <c r="C7597" s="91">
        <f t="shared" si="236"/>
        <v>41956.291666666664</v>
      </c>
      <c r="D7597" s="91">
        <f t="shared" si="237"/>
        <v>41956.25</v>
      </c>
      <c r="E7597" s="88" t="s">
        <v>142</v>
      </c>
      <c r="F7597" s="88">
        <v>19.680579999999999</v>
      </c>
      <c r="G7597" s="88">
        <v>4.7042700000000002</v>
      </c>
      <c r="H7597" s="88">
        <v>11.15705</v>
      </c>
      <c r="I7597" s="88">
        <v>35.339649999999999</v>
      </c>
      <c r="J7597" s="88">
        <v>26.745830000000002</v>
      </c>
    </row>
    <row r="7598" spans="1:10">
      <c r="A7598" s="89">
        <v>41956</v>
      </c>
      <c r="B7598" s="90">
        <v>0.33333333333333331</v>
      </c>
      <c r="C7598" s="91">
        <f t="shared" si="236"/>
        <v>41956.333333333336</v>
      </c>
      <c r="D7598" s="91">
        <f t="shared" si="237"/>
        <v>41956.291666666672</v>
      </c>
      <c r="E7598" s="88" t="s">
        <v>142</v>
      </c>
      <c r="F7598" s="88">
        <v>32.286830000000002</v>
      </c>
      <c r="G7598" s="88">
        <v>5.3755600000000001</v>
      </c>
      <c r="H7598" s="88">
        <v>13.2804</v>
      </c>
      <c r="I7598" s="88">
        <v>52.23516</v>
      </c>
      <c r="J7598" s="88">
        <v>26.205079999999999</v>
      </c>
    </row>
    <row r="7599" spans="1:10">
      <c r="A7599" s="89">
        <v>41956</v>
      </c>
      <c r="B7599" s="90">
        <v>0.375</v>
      </c>
      <c r="C7599" s="91">
        <f t="shared" si="236"/>
        <v>41956.375</v>
      </c>
      <c r="D7599" s="91">
        <f t="shared" si="237"/>
        <v>41956.333333333336</v>
      </c>
      <c r="E7599" s="88" t="s">
        <v>142</v>
      </c>
      <c r="F7599" s="88">
        <v>34.332720000000002</v>
      </c>
      <c r="G7599" s="88">
        <v>6.3566700000000003</v>
      </c>
      <c r="H7599" s="88">
        <v>17.891919999999999</v>
      </c>
      <c r="I7599" s="88">
        <v>52.96143</v>
      </c>
      <c r="J7599" s="88">
        <v>27.530919999999998</v>
      </c>
    </row>
    <row r="7600" spans="1:10">
      <c r="A7600" s="89">
        <v>41956</v>
      </c>
      <c r="B7600" s="90">
        <v>0.41666666666666669</v>
      </c>
      <c r="C7600" s="91">
        <f t="shared" si="236"/>
        <v>41956.416666666664</v>
      </c>
      <c r="D7600" s="91">
        <f t="shared" si="237"/>
        <v>41956.375</v>
      </c>
      <c r="E7600" s="88" t="s">
        <v>142</v>
      </c>
      <c r="F7600" s="88">
        <v>26.668859999999999</v>
      </c>
      <c r="G7600" s="88">
        <v>7.8565500000000004</v>
      </c>
      <c r="H7600" s="88">
        <v>19.882829999999998</v>
      </c>
      <c r="I7600" s="88">
        <v>46.311669999999999</v>
      </c>
      <c r="J7600" s="88">
        <v>27.753240000000002</v>
      </c>
    </row>
    <row r="7601" spans="1:10">
      <c r="A7601" s="89">
        <v>41956</v>
      </c>
      <c r="B7601" s="90">
        <v>0.45833333333333331</v>
      </c>
      <c r="C7601" s="91">
        <f t="shared" si="236"/>
        <v>41956.458333333336</v>
      </c>
      <c r="D7601" s="91">
        <f t="shared" si="237"/>
        <v>41956.416666666672</v>
      </c>
      <c r="E7601" s="88" t="s">
        <v>142</v>
      </c>
      <c r="F7601" s="88">
        <v>27.638490000000001</v>
      </c>
      <c r="G7601" s="88">
        <v>10.901249999999999</v>
      </c>
      <c r="H7601" s="88">
        <v>16.97344</v>
      </c>
      <c r="J7601" s="88">
        <v>21.343019999999999</v>
      </c>
    </row>
    <row r="7602" spans="1:10">
      <c r="A7602" s="89">
        <v>41956</v>
      </c>
      <c r="B7602" s="90">
        <v>0.5</v>
      </c>
      <c r="C7602" s="91">
        <f t="shared" si="236"/>
        <v>41956.5</v>
      </c>
      <c r="D7602" s="91">
        <f t="shared" si="237"/>
        <v>41956.458333333336</v>
      </c>
      <c r="E7602" s="88" t="s">
        <v>142</v>
      </c>
      <c r="F7602" s="88">
        <v>27.077179999999998</v>
      </c>
      <c r="G7602" s="88">
        <v>13.99663</v>
      </c>
      <c r="H7602" s="88">
        <v>17.947379999999999</v>
      </c>
      <c r="I7602" s="88">
        <v>37.268889999999999</v>
      </c>
      <c r="J7602" s="88">
        <v>14.37387</v>
      </c>
    </row>
    <row r="7603" spans="1:10">
      <c r="A7603" s="89">
        <v>41956</v>
      </c>
      <c r="B7603" s="90">
        <v>0.54166666666666663</v>
      </c>
      <c r="C7603" s="91">
        <f t="shared" si="236"/>
        <v>41956.541666666664</v>
      </c>
      <c r="D7603" s="91">
        <f t="shared" si="237"/>
        <v>41956.5</v>
      </c>
      <c r="E7603" s="88" t="s">
        <v>142</v>
      </c>
      <c r="F7603" s="88">
        <v>28.32413</v>
      </c>
      <c r="G7603" s="88">
        <v>13.844110000000001</v>
      </c>
      <c r="H7603" s="88">
        <v>18.084599999999998</v>
      </c>
      <c r="I7603" s="88">
        <v>33.848379999999999</v>
      </c>
      <c r="J7603" s="88">
        <v>14.73916</v>
      </c>
    </row>
    <row r="7604" spans="1:10">
      <c r="A7604" s="89">
        <v>41956</v>
      </c>
      <c r="B7604" s="90">
        <v>0.58333333333333337</v>
      </c>
      <c r="C7604" s="91">
        <f t="shared" si="236"/>
        <v>41956.583333333336</v>
      </c>
      <c r="D7604" s="91">
        <f t="shared" si="237"/>
        <v>41956.541666666672</v>
      </c>
      <c r="E7604" s="88" t="s">
        <v>142</v>
      </c>
      <c r="F7604" s="88">
        <v>22.37912</v>
      </c>
      <c r="G7604" s="88">
        <v>11.72888</v>
      </c>
      <c r="H7604" s="88">
        <v>16.84817</v>
      </c>
      <c r="I7604" s="88">
        <v>29.915330000000001</v>
      </c>
      <c r="J7604" s="88">
        <v>15.44248</v>
      </c>
    </row>
    <row r="7605" spans="1:10">
      <c r="A7605" s="89">
        <v>41956</v>
      </c>
      <c r="B7605" s="90">
        <v>0.625</v>
      </c>
      <c r="C7605" s="91">
        <f t="shared" si="236"/>
        <v>41956.625</v>
      </c>
      <c r="D7605" s="91">
        <f t="shared" si="237"/>
        <v>41956.583333333336</v>
      </c>
      <c r="E7605" s="88" t="s">
        <v>142</v>
      </c>
      <c r="F7605" s="88">
        <v>24.204599999999999</v>
      </c>
      <c r="G7605" s="88">
        <v>11.77861</v>
      </c>
      <c r="H7605" s="88">
        <v>18.775490000000001</v>
      </c>
      <c r="I7605" s="88">
        <v>41.973640000000003</v>
      </c>
      <c r="J7605" s="88">
        <v>18.305489999999999</v>
      </c>
    </row>
    <row r="7606" spans="1:10">
      <c r="A7606" s="89">
        <v>41956</v>
      </c>
      <c r="B7606" s="90">
        <v>0.66666666666666663</v>
      </c>
      <c r="C7606" s="91">
        <f t="shared" si="236"/>
        <v>41956.666666666664</v>
      </c>
      <c r="D7606" s="91">
        <f t="shared" si="237"/>
        <v>41956.625</v>
      </c>
      <c r="E7606" s="88" t="s">
        <v>142</v>
      </c>
      <c r="F7606" s="88">
        <v>25.194320000000001</v>
      </c>
      <c r="G7606" s="88">
        <v>12.08461</v>
      </c>
      <c r="H7606" s="88">
        <v>18.165400000000002</v>
      </c>
      <c r="I7606" s="88">
        <v>40.426430000000003</v>
      </c>
      <c r="J7606" s="88">
        <v>21.77047</v>
      </c>
    </row>
    <row r="7607" spans="1:10">
      <c r="A7607" s="89">
        <v>41956</v>
      </c>
      <c r="B7607" s="90">
        <v>0.70833333333333337</v>
      </c>
      <c r="C7607" s="91">
        <f t="shared" si="236"/>
        <v>41956.708333333336</v>
      </c>
      <c r="D7607" s="91">
        <f t="shared" si="237"/>
        <v>41956.666666666672</v>
      </c>
      <c r="E7607" s="88" t="s">
        <v>142</v>
      </c>
      <c r="F7607" s="88">
        <v>29.652360000000002</v>
      </c>
      <c r="G7607" s="88">
        <v>10.482889999999999</v>
      </c>
      <c r="H7607" s="88">
        <v>20.94905</v>
      </c>
      <c r="I7607" s="88">
        <v>48.928919999999998</v>
      </c>
      <c r="J7607" s="88">
        <v>22.10181</v>
      </c>
    </row>
    <row r="7608" spans="1:10">
      <c r="A7608" s="89">
        <v>41956</v>
      </c>
      <c r="B7608" s="90">
        <v>0.75</v>
      </c>
      <c r="C7608" s="91">
        <f t="shared" si="236"/>
        <v>41956.75</v>
      </c>
      <c r="D7608" s="91">
        <f t="shared" si="237"/>
        <v>41956.708333333336</v>
      </c>
      <c r="E7608" s="88" t="s">
        <v>142</v>
      </c>
      <c r="F7608" s="88">
        <v>28.10228</v>
      </c>
      <c r="G7608" s="88">
        <v>7.90341</v>
      </c>
      <c r="H7608" s="88">
        <v>22.019570000000002</v>
      </c>
      <c r="I7608" s="88">
        <v>51.664749999999998</v>
      </c>
      <c r="J7608" s="88">
        <v>21.312899999999999</v>
      </c>
    </row>
    <row r="7609" spans="1:10">
      <c r="A7609" s="89">
        <v>41956</v>
      </c>
      <c r="B7609" s="90">
        <v>0.79166666666666663</v>
      </c>
      <c r="C7609" s="91">
        <f t="shared" si="236"/>
        <v>41956.791666666664</v>
      </c>
      <c r="D7609" s="91">
        <f t="shared" si="237"/>
        <v>41956.75</v>
      </c>
      <c r="E7609" s="88" t="s">
        <v>142</v>
      </c>
      <c r="F7609" s="88">
        <v>28.419270000000001</v>
      </c>
      <c r="G7609" s="88">
        <v>12.967230000000001</v>
      </c>
      <c r="H7609" s="88">
        <v>23.91629</v>
      </c>
      <c r="I7609" s="88">
        <v>48.275329999999997</v>
      </c>
      <c r="J7609" s="88">
        <v>21.030809999999999</v>
      </c>
    </row>
    <row r="7610" spans="1:10">
      <c r="A7610" s="89">
        <v>41956</v>
      </c>
      <c r="B7610" s="90">
        <v>0.83333333333333337</v>
      </c>
      <c r="C7610" s="91">
        <f t="shared" si="236"/>
        <v>41956.833333333336</v>
      </c>
      <c r="D7610" s="91">
        <f t="shared" si="237"/>
        <v>41956.791666666672</v>
      </c>
      <c r="E7610" s="88" t="s">
        <v>142</v>
      </c>
      <c r="F7610" s="88">
        <v>26.86871</v>
      </c>
      <c r="G7610" s="88">
        <v>7.4429699999999999</v>
      </c>
      <c r="H7610" s="88">
        <v>24.423580000000001</v>
      </c>
      <c r="J7610" s="88">
        <v>19.87518</v>
      </c>
    </row>
    <row r="7611" spans="1:10">
      <c r="A7611" s="89">
        <v>41956</v>
      </c>
      <c r="B7611" s="90">
        <v>0.875</v>
      </c>
      <c r="C7611" s="91">
        <f t="shared" si="236"/>
        <v>41956.875</v>
      </c>
      <c r="D7611" s="91">
        <f t="shared" si="237"/>
        <v>41956.833333333336</v>
      </c>
      <c r="E7611" s="88" t="s">
        <v>142</v>
      </c>
      <c r="F7611" s="88">
        <v>25.154630000000001</v>
      </c>
      <c r="G7611" s="88">
        <v>8.4183500000000002</v>
      </c>
      <c r="H7611" s="88">
        <v>23.408999999999999</v>
      </c>
      <c r="J7611" s="88">
        <v>17.46734</v>
      </c>
    </row>
    <row r="7612" spans="1:10">
      <c r="A7612" s="89">
        <v>41956</v>
      </c>
      <c r="B7612" s="90">
        <v>0.91666666666666663</v>
      </c>
      <c r="C7612" s="91">
        <f t="shared" si="236"/>
        <v>41956.916666666664</v>
      </c>
      <c r="D7612" s="91">
        <f t="shared" si="237"/>
        <v>41956.875</v>
      </c>
      <c r="E7612" s="88" t="s">
        <v>142</v>
      </c>
      <c r="F7612" s="88">
        <v>24.17257</v>
      </c>
      <c r="G7612" s="88">
        <v>11.31578</v>
      </c>
      <c r="H7612" s="88">
        <v>23.697310000000002</v>
      </c>
      <c r="J7612" s="88">
        <v>24.133839999999999</v>
      </c>
    </row>
    <row r="7613" spans="1:10">
      <c r="A7613" s="89">
        <v>41956</v>
      </c>
      <c r="B7613" s="90">
        <v>0.95833333333333337</v>
      </c>
      <c r="C7613" s="91">
        <f t="shared" si="236"/>
        <v>41956.958333333336</v>
      </c>
      <c r="D7613" s="91">
        <f t="shared" si="237"/>
        <v>41956.916666666672</v>
      </c>
      <c r="E7613" s="88" t="s">
        <v>142</v>
      </c>
      <c r="F7613" s="88">
        <v>20.756360000000001</v>
      </c>
      <c r="G7613" s="88">
        <v>11.93543</v>
      </c>
      <c r="H7613" s="88">
        <v>26.250979999999998</v>
      </c>
      <c r="J7613" s="88">
        <v>21.95215</v>
      </c>
    </row>
    <row r="7614" spans="1:10">
      <c r="A7614" s="89">
        <v>41956</v>
      </c>
      <c r="B7614" s="92">
        <v>1</v>
      </c>
      <c r="C7614" s="91">
        <f t="shared" si="236"/>
        <v>41957</v>
      </c>
      <c r="D7614" s="91">
        <f t="shared" si="237"/>
        <v>41956.958333333336</v>
      </c>
      <c r="E7614" s="88" t="s">
        <v>142</v>
      </c>
      <c r="F7614" s="88">
        <v>17.657160000000001</v>
      </c>
      <c r="G7614" s="88">
        <v>13.483599999999999</v>
      </c>
      <c r="H7614" s="88">
        <v>21.001639999999998</v>
      </c>
      <c r="J7614" s="88">
        <v>20.163969999999999</v>
      </c>
    </row>
    <row r="7615" spans="1:10">
      <c r="A7615" s="89">
        <v>41957</v>
      </c>
      <c r="B7615" s="90">
        <v>4.1666666666666664E-2</v>
      </c>
      <c r="C7615" s="91">
        <f t="shared" si="236"/>
        <v>41957.041666666664</v>
      </c>
      <c r="D7615" s="91">
        <f t="shared" si="237"/>
        <v>41957</v>
      </c>
      <c r="E7615" s="88" t="s">
        <v>142</v>
      </c>
      <c r="F7615" s="88">
        <v>16.207159999999998</v>
      </c>
      <c r="G7615" s="88">
        <v>12.758290000000001</v>
      </c>
      <c r="H7615" s="88">
        <v>19.221260000000001</v>
      </c>
      <c r="J7615" s="88">
        <v>13.78243</v>
      </c>
    </row>
    <row r="7616" spans="1:10">
      <c r="A7616" s="89">
        <v>41957</v>
      </c>
      <c r="B7616" s="90">
        <v>8.3333333333333329E-2</v>
      </c>
      <c r="C7616" s="91">
        <f t="shared" si="236"/>
        <v>41957.083333333336</v>
      </c>
      <c r="D7616" s="91">
        <f t="shared" si="237"/>
        <v>41957.041666666672</v>
      </c>
      <c r="E7616" s="88" t="s">
        <v>142</v>
      </c>
      <c r="F7616" s="88">
        <v>19.692530000000001</v>
      </c>
      <c r="G7616" s="88">
        <v>10.76164</v>
      </c>
      <c r="J7616" s="88">
        <v>11.10637</v>
      </c>
    </row>
    <row r="7617" spans="1:10">
      <c r="A7617" s="89">
        <v>41957</v>
      </c>
      <c r="B7617" s="90">
        <v>0.125</v>
      </c>
      <c r="C7617" s="91">
        <f t="shared" si="236"/>
        <v>41957.125</v>
      </c>
      <c r="D7617" s="91">
        <f t="shared" si="237"/>
        <v>41957.083333333336</v>
      </c>
      <c r="E7617" s="88" t="s">
        <v>142</v>
      </c>
      <c r="F7617" s="88">
        <v>13.310040000000001</v>
      </c>
      <c r="G7617" s="88">
        <v>8.9017300000000006</v>
      </c>
      <c r="H7617" s="88">
        <v>12.0717</v>
      </c>
      <c r="J7617" s="88">
        <v>10.398260000000001</v>
      </c>
    </row>
    <row r="7618" spans="1:10">
      <c r="A7618" s="89">
        <v>41957</v>
      </c>
      <c r="B7618" s="90">
        <v>0.16666666666666666</v>
      </c>
      <c r="C7618" s="91">
        <f t="shared" si="236"/>
        <v>41957.166666666664</v>
      </c>
      <c r="D7618" s="91">
        <f t="shared" si="237"/>
        <v>41957.125</v>
      </c>
      <c r="E7618" s="88" t="s">
        <v>142</v>
      </c>
      <c r="F7618" s="88">
        <v>11.110670000000001</v>
      </c>
      <c r="G7618" s="88">
        <v>7.4056800000000003</v>
      </c>
      <c r="H7618" s="88">
        <v>10.611510000000001</v>
      </c>
      <c r="J7618" s="88">
        <v>9.0638199999999998</v>
      </c>
    </row>
    <row r="7619" spans="1:10">
      <c r="A7619" s="89">
        <v>41957</v>
      </c>
      <c r="B7619" s="90">
        <v>0.20833333333333334</v>
      </c>
      <c r="C7619" s="91">
        <f t="shared" si="236"/>
        <v>41957.208333333336</v>
      </c>
      <c r="D7619" s="91">
        <f t="shared" si="237"/>
        <v>41957.166666666672</v>
      </c>
      <c r="E7619" s="88" t="s">
        <v>142</v>
      </c>
      <c r="F7619" s="88">
        <v>11.526160000000001</v>
      </c>
      <c r="G7619" s="88">
        <v>6.3667100000000003</v>
      </c>
      <c r="H7619" s="88">
        <v>9.7279300000000006</v>
      </c>
      <c r="J7619" s="88">
        <v>10.47381</v>
      </c>
    </row>
    <row r="7620" spans="1:10">
      <c r="A7620" s="89">
        <v>41957</v>
      </c>
      <c r="B7620" s="90">
        <v>0.25</v>
      </c>
      <c r="C7620" s="91">
        <f t="shared" si="236"/>
        <v>41957.25</v>
      </c>
      <c r="D7620" s="91">
        <f t="shared" si="237"/>
        <v>41957.208333333336</v>
      </c>
      <c r="E7620" s="88" t="s">
        <v>142</v>
      </c>
      <c r="F7620" s="88">
        <v>12.46711</v>
      </c>
      <c r="G7620" s="88">
        <v>6.3657599999999999</v>
      </c>
      <c r="H7620" s="88">
        <v>9.7986900000000006</v>
      </c>
      <c r="J7620" s="88">
        <v>14.216089999999999</v>
      </c>
    </row>
    <row r="7621" spans="1:10">
      <c r="A7621" s="89">
        <v>41957</v>
      </c>
      <c r="B7621" s="90">
        <v>0.29166666666666669</v>
      </c>
      <c r="C7621" s="91">
        <f t="shared" si="236"/>
        <v>41957.291666666664</v>
      </c>
      <c r="D7621" s="91">
        <f t="shared" si="237"/>
        <v>41957.25</v>
      </c>
      <c r="E7621" s="88" t="s">
        <v>142</v>
      </c>
      <c r="F7621" s="88">
        <v>20.567979999999999</v>
      </c>
      <c r="G7621" s="88">
        <v>6.8304900000000002</v>
      </c>
      <c r="H7621" s="88">
        <v>11.33826</v>
      </c>
      <c r="J7621" s="88">
        <v>20.91893</v>
      </c>
    </row>
    <row r="7622" spans="1:10">
      <c r="A7622" s="89">
        <v>41957</v>
      </c>
      <c r="B7622" s="90">
        <v>0.33333333333333331</v>
      </c>
      <c r="C7622" s="91">
        <f t="shared" si="236"/>
        <v>41957.333333333336</v>
      </c>
      <c r="D7622" s="91">
        <f t="shared" si="237"/>
        <v>41957.291666666672</v>
      </c>
      <c r="E7622" s="88" t="s">
        <v>142</v>
      </c>
      <c r="F7622" s="88">
        <v>25.96697</v>
      </c>
      <c r="G7622" s="88">
        <v>7.3463900000000004</v>
      </c>
      <c r="H7622" s="88">
        <v>15.28805</v>
      </c>
      <c r="J7622" s="88">
        <v>31.994209999999999</v>
      </c>
    </row>
    <row r="7623" spans="1:10">
      <c r="A7623" s="89">
        <v>41957</v>
      </c>
      <c r="B7623" s="90">
        <v>0.375</v>
      </c>
      <c r="C7623" s="91">
        <f t="shared" si="236"/>
        <v>41957.375</v>
      </c>
      <c r="D7623" s="91">
        <f t="shared" si="237"/>
        <v>41957.333333333336</v>
      </c>
      <c r="E7623" s="88" t="s">
        <v>142</v>
      </c>
      <c r="F7623" s="88">
        <v>28.211770000000001</v>
      </c>
      <c r="G7623" s="88">
        <v>8.2796900000000004</v>
      </c>
      <c r="H7623" s="88">
        <v>19.464950000000002</v>
      </c>
      <c r="J7623" s="88">
        <v>32.101790000000001</v>
      </c>
    </row>
    <row r="7624" spans="1:10">
      <c r="A7624" s="89">
        <v>41957</v>
      </c>
      <c r="B7624" s="90">
        <v>0.41666666666666669</v>
      </c>
      <c r="C7624" s="91">
        <f t="shared" ref="C7624:C7687" si="238">A7624+B7624</f>
        <v>41957.416666666664</v>
      </c>
      <c r="D7624" s="91">
        <f t="shared" ref="D7624:D7687" si="239">C7624-"01:00"</f>
        <v>41957.375</v>
      </c>
      <c r="E7624" s="88" t="s">
        <v>142</v>
      </c>
      <c r="F7624" s="88">
        <v>29.80536</v>
      </c>
      <c r="G7624" s="88">
        <v>9.8799799999999998</v>
      </c>
      <c r="H7624" s="88">
        <v>19.978449999999999</v>
      </c>
      <c r="J7624" s="88">
        <v>26.70711</v>
      </c>
    </row>
    <row r="7625" spans="1:10">
      <c r="A7625" s="89">
        <v>41957</v>
      </c>
      <c r="B7625" s="90">
        <v>0.45833333333333331</v>
      </c>
      <c r="C7625" s="91">
        <f t="shared" si="238"/>
        <v>41957.458333333336</v>
      </c>
      <c r="D7625" s="91">
        <f t="shared" si="239"/>
        <v>41957.416666666672</v>
      </c>
      <c r="E7625" s="88" t="s">
        <v>142</v>
      </c>
      <c r="F7625" s="88">
        <v>30.21463</v>
      </c>
      <c r="G7625" s="88">
        <v>12.3165</v>
      </c>
      <c r="H7625" s="88">
        <v>22.31409</v>
      </c>
      <c r="J7625" s="88">
        <v>14.609109999999999</v>
      </c>
    </row>
    <row r="7626" spans="1:10">
      <c r="A7626" s="89">
        <v>41957</v>
      </c>
      <c r="B7626" s="90">
        <v>0.5</v>
      </c>
      <c r="C7626" s="91">
        <f t="shared" si="238"/>
        <v>41957.5</v>
      </c>
      <c r="D7626" s="91">
        <f t="shared" si="239"/>
        <v>41957.458333333336</v>
      </c>
      <c r="E7626" s="88" t="s">
        <v>142</v>
      </c>
      <c r="F7626" s="88">
        <v>33.496960000000001</v>
      </c>
      <c r="G7626" s="88">
        <v>11.806340000000001</v>
      </c>
      <c r="H7626" s="88">
        <v>25.693000000000001</v>
      </c>
      <c r="J7626" s="88">
        <v>8.3600200000000005</v>
      </c>
    </row>
    <row r="7627" spans="1:10">
      <c r="A7627" s="89">
        <v>41957</v>
      </c>
      <c r="B7627" s="90">
        <v>0.54166666666666663</v>
      </c>
      <c r="C7627" s="91">
        <f t="shared" si="238"/>
        <v>41957.541666666664</v>
      </c>
      <c r="D7627" s="91">
        <f t="shared" si="239"/>
        <v>41957.5</v>
      </c>
      <c r="E7627" s="88" t="s">
        <v>142</v>
      </c>
      <c r="F7627" s="88">
        <v>39.007350000000002</v>
      </c>
      <c r="G7627" s="88">
        <v>13.0466</v>
      </c>
      <c r="H7627" s="88">
        <v>31.647570000000002</v>
      </c>
      <c r="J7627" s="88">
        <v>10.984920000000001</v>
      </c>
    </row>
    <row r="7628" spans="1:10">
      <c r="A7628" s="89">
        <v>41957</v>
      </c>
      <c r="B7628" s="90">
        <v>0.58333333333333337</v>
      </c>
      <c r="C7628" s="91">
        <f t="shared" si="238"/>
        <v>41957.583333333336</v>
      </c>
      <c r="D7628" s="91">
        <f t="shared" si="239"/>
        <v>41957.541666666672</v>
      </c>
      <c r="E7628" s="88" t="s">
        <v>142</v>
      </c>
      <c r="F7628" s="88">
        <v>40.571300000000001</v>
      </c>
      <c r="G7628" s="88">
        <v>6.1080500000000004</v>
      </c>
      <c r="H7628" s="88">
        <v>11.40089</v>
      </c>
      <c r="J7628" s="88">
        <v>22.017659999999999</v>
      </c>
    </row>
    <row r="7629" spans="1:10">
      <c r="A7629" s="89">
        <v>41957</v>
      </c>
      <c r="B7629" s="90">
        <v>0.625</v>
      </c>
      <c r="C7629" s="91">
        <f t="shared" si="238"/>
        <v>41957.625</v>
      </c>
      <c r="D7629" s="91">
        <f t="shared" si="239"/>
        <v>41957.583333333336</v>
      </c>
      <c r="E7629" s="88" t="s">
        <v>142</v>
      </c>
      <c r="F7629" s="88">
        <v>45.925339999999998</v>
      </c>
      <c r="G7629" s="88">
        <v>5.59598</v>
      </c>
      <c r="H7629" s="88">
        <v>6.4001799999999998</v>
      </c>
      <c r="J7629" s="88">
        <v>36.973410000000001</v>
      </c>
    </row>
    <row r="7630" spans="1:10">
      <c r="A7630" s="89">
        <v>41957</v>
      </c>
      <c r="B7630" s="90">
        <v>0.66666666666666663</v>
      </c>
      <c r="C7630" s="91">
        <f t="shared" si="238"/>
        <v>41957.666666666664</v>
      </c>
      <c r="D7630" s="91">
        <f t="shared" si="239"/>
        <v>41957.625</v>
      </c>
      <c r="E7630" s="88" t="s">
        <v>142</v>
      </c>
      <c r="F7630" s="88">
        <v>62.854309999999998</v>
      </c>
      <c r="G7630" s="88">
        <v>5.0901199999999998</v>
      </c>
      <c r="H7630" s="88">
        <v>8.5039300000000004</v>
      </c>
      <c r="J7630" s="88">
        <v>65.444789999999998</v>
      </c>
    </row>
    <row r="7631" spans="1:10">
      <c r="A7631" s="89">
        <v>41957</v>
      </c>
      <c r="B7631" s="90">
        <v>0.70833333333333337</v>
      </c>
      <c r="C7631" s="91">
        <f t="shared" si="238"/>
        <v>41957.708333333336</v>
      </c>
      <c r="D7631" s="91">
        <f t="shared" si="239"/>
        <v>41957.666666666672</v>
      </c>
      <c r="E7631" s="88" t="s">
        <v>142</v>
      </c>
      <c r="F7631" s="88">
        <v>59.866990000000001</v>
      </c>
      <c r="G7631" s="88">
        <v>4.6368600000000004</v>
      </c>
      <c r="H7631" s="88">
        <v>9.8790200000000006</v>
      </c>
      <c r="J7631" s="88">
        <v>64.529179999999997</v>
      </c>
    </row>
    <row r="7632" spans="1:10">
      <c r="A7632" s="89">
        <v>41957</v>
      </c>
      <c r="B7632" s="90">
        <v>0.75</v>
      </c>
      <c r="C7632" s="91">
        <f t="shared" si="238"/>
        <v>41957.75</v>
      </c>
      <c r="D7632" s="91">
        <f t="shared" si="239"/>
        <v>41957.708333333336</v>
      </c>
      <c r="E7632" s="88" t="s">
        <v>142</v>
      </c>
      <c r="F7632" s="88">
        <v>51.665709999999997</v>
      </c>
      <c r="G7632" s="88">
        <v>4.1816800000000001</v>
      </c>
      <c r="H7632" s="88">
        <v>18.969609999999999</v>
      </c>
      <c r="J7632" s="88">
        <v>60.82085</v>
      </c>
    </row>
    <row r="7633" spans="1:10">
      <c r="A7633" s="89">
        <v>41957</v>
      </c>
      <c r="B7633" s="90">
        <v>0.79166666666666663</v>
      </c>
      <c r="C7633" s="91">
        <f t="shared" si="238"/>
        <v>41957.791666666664</v>
      </c>
      <c r="D7633" s="91">
        <f t="shared" si="239"/>
        <v>41957.75</v>
      </c>
      <c r="E7633" s="88" t="s">
        <v>142</v>
      </c>
      <c r="F7633" s="88">
        <v>43.838799999999999</v>
      </c>
      <c r="G7633" s="88">
        <v>5.5371699999999997</v>
      </c>
      <c r="H7633" s="88">
        <v>39.73601</v>
      </c>
      <c r="J7633" s="88">
        <v>52.063510000000001</v>
      </c>
    </row>
    <row r="7634" spans="1:10">
      <c r="A7634" s="89">
        <v>41957</v>
      </c>
      <c r="B7634" s="90">
        <v>0.83333333333333337</v>
      </c>
      <c r="C7634" s="91">
        <f t="shared" si="238"/>
        <v>41957.833333333336</v>
      </c>
      <c r="D7634" s="91">
        <f t="shared" si="239"/>
        <v>41957.791666666672</v>
      </c>
      <c r="E7634" s="88" t="s">
        <v>142</v>
      </c>
      <c r="F7634" s="88">
        <v>48.075949999999999</v>
      </c>
      <c r="G7634" s="88">
        <v>5.7929599999999999</v>
      </c>
      <c r="H7634" s="88">
        <v>43.306170000000002</v>
      </c>
      <c r="J7634" s="88">
        <v>55.504100000000001</v>
      </c>
    </row>
    <row r="7635" spans="1:10">
      <c r="A7635" s="89">
        <v>41957</v>
      </c>
      <c r="B7635" s="90">
        <v>0.875</v>
      </c>
      <c r="C7635" s="91">
        <f t="shared" si="238"/>
        <v>41957.875</v>
      </c>
      <c r="D7635" s="91">
        <f t="shared" si="239"/>
        <v>41957.833333333336</v>
      </c>
      <c r="E7635" s="88" t="s">
        <v>142</v>
      </c>
      <c r="F7635" s="88">
        <v>38.321719999999999</v>
      </c>
      <c r="G7635" s="88">
        <v>6.4269600000000002</v>
      </c>
      <c r="H7635" s="88">
        <v>40.085520000000002</v>
      </c>
      <c r="J7635" s="88">
        <v>53.975050000000003</v>
      </c>
    </row>
    <row r="7636" spans="1:10">
      <c r="A7636" s="89">
        <v>41957</v>
      </c>
      <c r="B7636" s="90">
        <v>0.91666666666666663</v>
      </c>
      <c r="C7636" s="91">
        <f t="shared" si="238"/>
        <v>41957.916666666664</v>
      </c>
      <c r="D7636" s="91">
        <f t="shared" si="239"/>
        <v>41957.875</v>
      </c>
      <c r="E7636" s="88" t="s">
        <v>142</v>
      </c>
      <c r="F7636" s="88">
        <v>31.456320000000002</v>
      </c>
      <c r="G7636" s="88">
        <v>6.3294199999999998</v>
      </c>
      <c r="H7636" s="88">
        <v>42.645879999999998</v>
      </c>
      <c r="J7636" s="88">
        <v>52.275799999999997</v>
      </c>
    </row>
    <row r="7637" spans="1:10">
      <c r="A7637" s="89">
        <v>41957</v>
      </c>
      <c r="B7637" s="90">
        <v>0.95833333333333337</v>
      </c>
      <c r="C7637" s="91">
        <f t="shared" si="238"/>
        <v>41957.958333333336</v>
      </c>
      <c r="D7637" s="91">
        <f t="shared" si="239"/>
        <v>41957.916666666672</v>
      </c>
      <c r="E7637" s="88" t="s">
        <v>142</v>
      </c>
      <c r="F7637" s="88">
        <v>27.696349999999999</v>
      </c>
      <c r="G7637" s="88">
        <v>6.8104100000000001</v>
      </c>
      <c r="H7637" s="88">
        <v>41.1111</v>
      </c>
      <c r="J7637" s="88">
        <v>64.710390000000004</v>
      </c>
    </row>
    <row r="7638" spans="1:10">
      <c r="A7638" s="89">
        <v>41957</v>
      </c>
      <c r="B7638" s="92">
        <v>1</v>
      </c>
      <c r="C7638" s="91">
        <f t="shared" si="238"/>
        <v>41958</v>
      </c>
      <c r="D7638" s="91">
        <f t="shared" si="239"/>
        <v>41957.958333333336</v>
      </c>
      <c r="E7638" s="88" t="s">
        <v>142</v>
      </c>
      <c r="F7638" s="88">
        <v>25.59929</v>
      </c>
      <c r="G7638" s="88">
        <v>5.62514</v>
      </c>
      <c r="H7638" s="88">
        <v>42.794580000000003</v>
      </c>
      <c r="J7638" s="88">
        <v>63.298969999999997</v>
      </c>
    </row>
    <row r="7639" spans="1:10">
      <c r="A7639" s="89">
        <v>41958</v>
      </c>
      <c r="B7639" s="90">
        <v>4.1666666666666664E-2</v>
      </c>
      <c r="C7639" s="91">
        <f t="shared" si="238"/>
        <v>41958.041666666664</v>
      </c>
      <c r="D7639" s="91">
        <f t="shared" si="239"/>
        <v>41958</v>
      </c>
      <c r="E7639" s="88" t="s">
        <v>142</v>
      </c>
      <c r="F7639" s="88">
        <v>18.923549999999999</v>
      </c>
      <c r="G7639" s="88">
        <v>6.0779300000000003</v>
      </c>
      <c r="H7639" s="88">
        <v>58.653829999999999</v>
      </c>
      <c r="J7639" s="88">
        <v>53.276989999999998</v>
      </c>
    </row>
    <row r="7640" spans="1:10">
      <c r="A7640" s="89">
        <v>41958</v>
      </c>
      <c r="B7640" s="90">
        <v>8.3333333333333329E-2</v>
      </c>
      <c r="C7640" s="91">
        <f t="shared" si="238"/>
        <v>41958.083333333336</v>
      </c>
      <c r="D7640" s="91">
        <f t="shared" si="239"/>
        <v>41958.041666666672</v>
      </c>
      <c r="E7640" s="88" t="s">
        <v>142</v>
      </c>
      <c r="F7640" s="88">
        <v>29.450109999999999</v>
      </c>
      <c r="G7640" s="88">
        <v>6.9318600000000004</v>
      </c>
      <c r="J7640" s="88">
        <v>62.512450000000001</v>
      </c>
    </row>
    <row r="7641" spans="1:10">
      <c r="A7641" s="89">
        <v>41958</v>
      </c>
      <c r="B7641" s="90">
        <v>0.125</v>
      </c>
      <c r="C7641" s="91">
        <f t="shared" si="238"/>
        <v>41958.125</v>
      </c>
      <c r="D7641" s="91">
        <f t="shared" si="239"/>
        <v>41958.083333333336</v>
      </c>
      <c r="E7641" s="88" t="s">
        <v>142</v>
      </c>
      <c r="F7641" s="88">
        <v>19.930160000000001</v>
      </c>
      <c r="G7641" s="88">
        <v>8.4546799999999998</v>
      </c>
      <c r="H7641" s="88">
        <v>71.08954</v>
      </c>
      <c r="J7641" s="88">
        <v>49.992750000000001</v>
      </c>
    </row>
    <row r="7642" spans="1:10">
      <c r="A7642" s="89">
        <v>41958</v>
      </c>
      <c r="B7642" s="90">
        <v>0.16666666666666666</v>
      </c>
      <c r="C7642" s="91">
        <f t="shared" si="238"/>
        <v>41958.166666666664</v>
      </c>
      <c r="D7642" s="91">
        <f t="shared" si="239"/>
        <v>41958.125</v>
      </c>
      <c r="E7642" s="88" t="s">
        <v>142</v>
      </c>
      <c r="F7642" s="88">
        <v>15.372199999999999</v>
      </c>
      <c r="G7642" s="88">
        <v>6.1429499999999999</v>
      </c>
      <c r="H7642" s="88">
        <v>65.034559999999999</v>
      </c>
      <c r="J7642" s="88">
        <v>34.30021</v>
      </c>
    </row>
    <row r="7643" spans="1:10">
      <c r="A7643" s="89">
        <v>41958</v>
      </c>
      <c r="B7643" s="90">
        <v>0.20833333333333334</v>
      </c>
      <c r="C7643" s="91">
        <f t="shared" si="238"/>
        <v>41958.208333333336</v>
      </c>
      <c r="D7643" s="91">
        <f t="shared" si="239"/>
        <v>41958.166666666672</v>
      </c>
      <c r="E7643" s="88" t="s">
        <v>142</v>
      </c>
      <c r="F7643" s="88">
        <v>17.503679999999999</v>
      </c>
      <c r="G7643" s="88">
        <v>5.3296599999999996</v>
      </c>
      <c r="H7643" s="88">
        <v>47.534230000000001</v>
      </c>
      <c r="J7643" s="88">
        <v>31.481660000000002</v>
      </c>
    </row>
    <row r="7644" spans="1:10">
      <c r="A7644" s="89">
        <v>41958</v>
      </c>
      <c r="B7644" s="90">
        <v>0.25</v>
      </c>
      <c r="C7644" s="91">
        <f t="shared" si="238"/>
        <v>41958.25</v>
      </c>
      <c r="D7644" s="91">
        <f t="shared" si="239"/>
        <v>41958.208333333336</v>
      </c>
      <c r="E7644" s="88" t="s">
        <v>142</v>
      </c>
      <c r="F7644" s="88">
        <v>25.852219999999999</v>
      </c>
      <c r="G7644" s="88">
        <v>6.10853</v>
      </c>
      <c r="H7644" s="88">
        <v>37.19</v>
      </c>
      <c r="J7644" s="88">
        <v>34.631070000000001</v>
      </c>
    </row>
    <row r="7645" spans="1:10">
      <c r="A7645" s="89">
        <v>41958</v>
      </c>
      <c r="B7645" s="90">
        <v>0.29166666666666669</v>
      </c>
      <c r="C7645" s="91">
        <f t="shared" si="238"/>
        <v>41958.291666666664</v>
      </c>
      <c r="D7645" s="91">
        <f t="shared" si="239"/>
        <v>41958.25</v>
      </c>
      <c r="E7645" s="88" t="s">
        <v>142</v>
      </c>
      <c r="F7645" s="88">
        <v>38.467550000000003</v>
      </c>
      <c r="G7645" s="88">
        <v>8.5904699999999998</v>
      </c>
      <c r="H7645" s="88">
        <v>45.09675</v>
      </c>
      <c r="J7645" s="88">
        <v>28.422619999999998</v>
      </c>
    </row>
    <row r="7646" spans="1:10">
      <c r="A7646" s="89">
        <v>41958</v>
      </c>
      <c r="B7646" s="90">
        <v>0.33333333333333331</v>
      </c>
      <c r="C7646" s="91">
        <f t="shared" si="238"/>
        <v>41958.333333333336</v>
      </c>
      <c r="D7646" s="91">
        <f t="shared" si="239"/>
        <v>41958.291666666672</v>
      </c>
      <c r="E7646" s="88" t="s">
        <v>142</v>
      </c>
      <c r="F7646" s="88">
        <v>40.651139999999998</v>
      </c>
      <c r="G7646" s="88">
        <v>7.2086899999999998</v>
      </c>
      <c r="H7646" s="88">
        <v>37.698720000000002</v>
      </c>
      <c r="J7646" s="88">
        <v>26.900749999999999</v>
      </c>
    </row>
    <row r="7647" spans="1:10">
      <c r="A7647" s="89">
        <v>41958</v>
      </c>
      <c r="B7647" s="90">
        <v>0.375</v>
      </c>
      <c r="C7647" s="91">
        <f t="shared" si="238"/>
        <v>41958.375</v>
      </c>
      <c r="D7647" s="91">
        <f t="shared" si="239"/>
        <v>41958.333333333336</v>
      </c>
      <c r="E7647" s="88" t="s">
        <v>142</v>
      </c>
      <c r="F7647" s="88">
        <v>47.08766</v>
      </c>
      <c r="G7647" s="88">
        <v>8.2505299999999995</v>
      </c>
      <c r="H7647" s="88">
        <v>28.00808</v>
      </c>
      <c r="J7647" s="88">
        <v>25.309069999999998</v>
      </c>
    </row>
    <row r="7648" spans="1:10">
      <c r="A7648" s="89">
        <v>41958</v>
      </c>
      <c r="B7648" s="90">
        <v>0.41666666666666669</v>
      </c>
      <c r="C7648" s="91">
        <f t="shared" si="238"/>
        <v>41958.416666666664</v>
      </c>
      <c r="D7648" s="91">
        <f t="shared" si="239"/>
        <v>41958.375</v>
      </c>
      <c r="E7648" s="88" t="s">
        <v>142</v>
      </c>
      <c r="F7648" s="88">
        <v>51.219140000000003</v>
      </c>
      <c r="G7648" s="88">
        <v>8.0822299999999991</v>
      </c>
      <c r="H7648" s="88">
        <v>22.634440000000001</v>
      </c>
      <c r="J7648" s="88">
        <v>24.531639999999999</v>
      </c>
    </row>
    <row r="7649" spans="1:10">
      <c r="A7649" s="89">
        <v>41958</v>
      </c>
      <c r="B7649" s="90">
        <v>0.45833333333333331</v>
      </c>
      <c r="C7649" s="91">
        <f t="shared" si="238"/>
        <v>41958.458333333336</v>
      </c>
      <c r="D7649" s="91">
        <f t="shared" si="239"/>
        <v>41958.416666666672</v>
      </c>
      <c r="E7649" s="88" t="s">
        <v>142</v>
      </c>
      <c r="F7649" s="88">
        <v>47.69153</v>
      </c>
      <c r="G7649" s="88">
        <v>8.4570799999999995</v>
      </c>
      <c r="H7649" s="88">
        <v>20.336569999999998</v>
      </c>
      <c r="J7649" s="88">
        <v>24.220859999999998</v>
      </c>
    </row>
    <row r="7650" spans="1:10">
      <c r="A7650" s="89">
        <v>41958</v>
      </c>
      <c r="B7650" s="90">
        <v>0.5</v>
      </c>
      <c r="C7650" s="91">
        <f t="shared" si="238"/>
        <v>41958.5</v>
      </c>
      <c r="D7650" s="91">
        <f t="shared" si="239"/>
        <v>41958.458333333336</v>
      </c>
      <c r="E7650" s="88" t="s">
        <v>142</v>
      </c>
      <c r="F7650" s="88">
        <v>47.240659999999998</v>
      </c>
      <c r="G7650" s="88">
        <v>10.24718</v>
      </c>
      <c r="H7650" s="88">
        <v>19.740829999999999</v>
      </c>
      <c r="J7650" s="88">
        <v>23.43243</v>
      </c>
    </row>
    <row r="7651" spans="1:10">
      <c r="A7651" s="89">
        <v>41958</v>
      </c>
      <c r="B7651" s="90">
        <v>0.54166666666666663</v>
      </c>
      <c r="C7651" s="91">
        <f t="shared" si="238"/>
        <v>41958.541666666664</v>
      </c>
      <c r="D7651" s="91">
        <f t="shared" si="239"/>
        <v>41958.5</v>
      </c>
      <c r="E7651" s="88" t="s">
        <v>142</v>
      </c>
      <c r="F7651" s="88">
        <v>46.576549999999997</v>
      </c>
      <c r="G7651" s="88">
        <v>9.7264999999999997</v>
      </c>
      <c r="H7651" s="88">
        <v>19.030329999999999</v>
      </c>
      <c r="J7651" s="88">
        <v>27.798670000000001</v>
      </c>
    </row>
    <row r="7652" spans="1:10">
      <c r="A7652" s="89">
        <v>41958</v>
      </c>
      <c r="B7652" s="90">
        <v>0.58333333333333337</v>
      </c>
      <c r="C7652" s="91">
        <f t="shared" si="238"/>
        <v>41958.583333333336</v>
      </c>
      <c r="D7652" s="91">
        <f t="shared" si="239"/>
        <v>41958.541666666672</v>
      </c>
      <c r="E7652" s="88" t="s">
        <v>142</v>
      </c>
      <c r="F7652" s="88">
        <v>57.123510000000003</v>
      </c>
      <c r="G7652" s="88">
        <v>9.04373</v>
      </c>
      <c r="H7652" s="88">
        <v>19.098700000000001</v>
      </c>
      <c r="J7652" s="88">
        <v>29.812529999999999</v>
      </c>
    </row>
    <row r="7653" spans="1:10">
      <c r="A7653" s="89">
        <v>41958</v>
      </c>
      <c r="B7653" s="90">
        <v>0.625</v>
      </c>
      <c r="C7653" s="91">
        <f t="shared" si="238"/>
        <v>41958.625</v>
      </c>
      <c r="D7653" s="91">
        <f t="shared" si="239"/>
        <v>41958.583333333336</v>
      </c>
      <c r="E7653" s="88" t="s">
        <v>142</v>
      </c>
      <c r="F7653" s="88">
        <v>50.912660000000002</v>
      </c>
      <c r="G7653" s="88">
        <v>10.97871</v>
      </c>
      <c r="H7653" s="88">
        <v>18.436979999999998</v>
      </c>
      <c r="J7653" s="88">
        <v>28.197420000000001</v>
      </c>
    </row>
    <row r="7654" spans="1:10">
      <c r="A7654" s="89">
        <v>41958</v>
      </c>
      <c r="B7654" s="90">
        <v>0.66666666666666663</v>
      </c>
      <c r="C7654" s="91">
        <f t="shared" si="238"/>
        <v>41958.666666666664</v>
      </c>
      <c r="D7654" s="91">
        <f t="shared" si="239"/>
        <v>41958.625</v>
      </c>
      <c r="E7654" s="88" t="s">
        <v>142</v>
      </c>
      <c r="F7654" s="88">
        <v>48.375729999999997</v>
      </c>
      <c r="G7654" s="88">
        <v>10.65549</v>
      </c>
      <c r="H7654" s="88">
        <v>26.976769999999998</v>
      </c>
      <c r="J7654" s="88">
        <v>28.754439999999999</v>
      </c>
    </row>
    <row r="7655" spans="1:10">
      <c r="A7655" s="89">
        <v>41958</v>
      </c>
      <c r="B7655" s="90">
        <v>0.70833333333333337</v>
      </c>
      <c r="C7655" s="91">
        <f t="shared" si="238"/>
        <v>41958.708333333336</v>
      </c>
      <c r="D7655" s="91">
        <f t="shared" si="239"/>
        <v>41958.666666666672</v>
      </c>
      <c r="E7655" s="88" t="s">
        <v>142</v>
      </c>
      <c r="F7655" s="88">
        <v>47.157470000000004</v>
      </c>
      <c r="G7655" s="88">
        <v>10.818059999999999</v>
      </c>
      <c r="H7655" s="88">
        <v>31.268419999999999</v>
      </c>
      <c r="J7655" s="88">
        <v>24.810379999999999</v>
      </c>
    </row>
    <row r="7656" spans="1:10">
      <c r="A7656" s="89">
        <v>41958</v>
      </c>
      <c r="B7656" s="90">
        <v>0.75</v>
      </c>
      <c r="C7656" s="91">
        <f t="shared" si="238"/>
        <v>41958.75</v>
      </c>
      <c r="D7656" s="91">
        <f t="shared" si="239"/>
        <v>41958.708333333336</v>
      </c>
      <c r="E7656" s="88" t="s">
        <v>142</v>
      </c>
      <c r="F7656" s="88">
        <v>44.348959999999998</v>
      </c>
      <c r="G7656" s="88">
        <v>11.13936</v>
      </c>
      <c r="H7656" s="88">
        <v>30.371929999999999</v>
      </c>
      <c r="J7656" s="88">
        <v>20.818519999999999</v>
      </c>
    </row>
    <row r="7657" spans="1:10">
      <c r="A7657" s="89">
        <v>41958</v>
      </c>
      <c r="B7657" s="90">
        <v>0.79166666666666663</v>
      </c>
      <c r="C7657" s="91">
        <f t="shared" si="238"/>
        <v>41958.791666666664</v>
      </c>
      <c r="D7657" s="91">
        <f t="shared" si="239"/>
        <v>41958.75</v>
      </c>
      <c r="E7657" s="88" t="s">
        <v>142</v>
      </c>
      <c r="F7657" s="88">
        <v>43.813459999999999</v>
      </c>
      <c r="G7657" s="88">
        <v>14.36957</v>
      </c>
      <c r="H7657" s="88">
        <v>17.092490000000002</v>
      </c>
      <c r="J7657" s="88">
        <v>21.140779999999999</v>
      </c>
    </row>
    <row r="7658" spans="1:10">
      <c r="A7658" s="89">
        <v>41958</v>
      </c>
      <c r="B7658" s="90">
        <v>0.83333333333333337</v>
      </c>
      <c r="C7658" s="91">
        <f t="shared" si="238"/>
        <v>41958.833333333336</v>
      </c>
      <c r="D7658" s="91">
        <f t="shared" si="239"/>
        <v>41958.791666666672</v>
      </c>
      <c r="E7658" s="88" t="s">
        <v>142</v>
      </c>
      <c r="F7658" s="88">
        <v>41.154609999999998</v>
      </c>
      <c r="G7658" s="88">
        <v>16.487660000000002</v>
      </c>
      <c r="H7658" s="88">
        <v>16.502009999999999</v>
      </c>
      <c r="J7658" s="88">
        <v>24.885449999999999</v>
      </c>
    </row>
    <row r="7659" spans="1:10">
      <c r="A7659" s="89">
        <v>41958</v>
      </c>
      <c r="B7659" s="90">
        <v>0.875</v>
      </c>
      <c r="C7659" s="91">
        <f t="shared" si="238"/>
        <v>41958.875</v>
      </c>
      <c r="D7659" s="91">
        <f t="shared" si="239"/>
        <v>41958.833333333336</v>
      </c>
      <c r="E7659" s="88" t="s">
        <v>142</v>
      </c>
      <c r="F7659" s="88">
        <v>41.370719999999999</v>
      </c>
      <c r="G7659" s="88">
        <v>14.652139999999999</v>
      </c>
      <c r="H7659" s="88">
        <v>12.83718</v>
      </c>
      <c r="J7659" s="88">
        <v>25.806319999999999</v>
      </c>
    </row>
    <row r="7660" spans="1:10">
      <c r="A7660" s="89">
        <v>41958</v>
      </c>
      <c r="B7660" s="90">
        <v>0.91666666666666663</v>
      </c>
      <c r="C7660" s="91">
        <f t="shared" si="238"/>
        <v>41958.916666666664</v>
      </c>
      <c r="D7660" s="91">
        <f t="shared" si="239"/>
        <v>41958.875</v>
      </c>
      <c r="E7660" s="88" t="s">
        <v>142</v>
      </c>
      <c r="F7660" s="88">
        <v>42.86056</v>
      </c>
      <c r="G7660" s="88">
        <v>12.27586</v>
      </c>
      <c r="H7660" s="88">
        <v>15.40662</v>
      </c>
      <c r="J7660" s="88">
        <v>24.990159999999999</v>
      </c>
    </row>
    <row r="7661" spans="1:10">
      <c r="A7661" s="89">
        <v>41958</v>
      </c>
      <c r="B7661" s="90">
        <v>0.95833333333333337</v>
      </c>
      <c r="C7661" s="91">
        <f t="shared" si="238"/>
        <v>41958.958333333336</v>
      </c>
      <c r="D7661" s="91">
        <f t="shared" si="239"/>
        <v>41958.916666666672</v>
      </c>
      <c r="E7661" s="88" t="s">
        <v>142</v>
      </c>
      <c r="F7661" s="88">
        <v>40.832830000000001</v>
      </c>
      <c r="G7661" s="88">
        <v>11.2804</v>
      </c>
      <c r="H7661" s="88">
        <v>18.855820000000001</v>
      </c>
      <c r="J7661" s="88">
        <v>17.86514</v>
      </c>
    </row>
    <row r="7662" spans="1:10">
      <c r="A7662" s="89">
        <v>41958</v>
      </c>
      <c r="B7662" s="92">
        <v>1</v>
      </c>
      <c r="C7662" s="91">
        <f t="shared" si="238"/>
        <v>41959</v>
      </c>
      <c r="D7662" s="91">
        <f t="shared" si="239"/>
        <v>41958.958333333336</v>
      </c>
      <c r="E7662" s="88" t="s">
        <v>142</v>
      </c>
      <c r="F7662" s="88">
        <v>41.178040000000003</v>
      </c>
      <c r="G7662" s="88">
        <v>10.89934</v>
      </c>
      <c r="H7662" s="88">
        <v>15.7021</v>
      </c>
      <c r="J7662" s="88">
        <v>16.326059999999998</v>
      </c>
    </row>
    <row r="7663" spans="1:10">
      <c r="A7663" s="89">
        <v>41959</v>
      </c>
      <c r="B7663" s="90">
        <v>4.1666666666666664E-2</v>
      </c>
      <c r="C7663" s="91">
        <f t="shared" si="238"/>
        <v>41959.041666666664</v>
      </c>
      <c r="D7663" s="91">
        <f t="shared" si="239"/>
        <v>41959</v>
      </c>
      <c r="E7663" s="88" t="s">
        <v>142</v>
      </c>
      <c r="F7663" s="88">
        <v>38.225140000000003</v>
      </c>
      <c r="G7663" s="88">
        <v>10.18343</v>
      </c>
      <c r="H7663" s="88">
        <v>14.03138</v>
      </c>
      <c r="J7663" s="88">
        <v>12.973129999999999</v>
      </c>
    </row>
    <row r="7664" spans="1:10">
      <c r="A7664" s="89">
        <v>41959</v>
      </c>
      <c r="B7664" s="90">
        <v>8.3333333333333329E-2</v>
      </c>
      <c r="C7664" s="91">
        <f t="shared" si="238"/>
        <v>41959.083333333336</v>
      </c>
      <c r="D7664" s="91">
        <f t="shared" si="239"/>
        <v>41959.041666666672</v>
      </c>
      <c r="E7664" s="88" t="s">
        <v>142</v>
      </c>
      <c r="F7664" s="88">
        <v>36.520139999999998</v>
      </c>
      <c r="G7664" s="88">
        <v>9.8302499999999995</v>
      </c>
      <c r="J7664" s="88">
        <v>12.485279999999999</v>
      </c>
    </row>
    <row r="7665" spans="1:10">
      <c r="A7665" s="89">
        <v>41959</v>
      </c>
      <c r="B7665" s="90">
        <v>0.125</v>
      </c>
      <c r="C7665" s="91">
        <f t="shared" si="238"/>
        <v>41959.125</v>
      </c>
      <c r="D7665" s="91">
        <f t="shared" si="239"/>
        <v>41959.083333333336</v>
      </c>
      <c r="E7665" s="88" t="s">
        <v>142</v>
      </c>
      <c r="F7665" s="88">
        <v>24.545500000000001</v>
      </c>
      <c r="G7665" s="88">
        <v>9.9775100000000005</v>
      </c>
      <c r="H7665" s="88">
        <v>12.36575</v>
      </c>
      <c r="J7665" s="88">
        <v>9.2005599999999994</v>
      </c>
    </row>
    <row r="7666" spans="1:10">
      <c r="A7666" s="89">
        <v>41959</v>
      </c>
      <c r="B7666" s="90">
        <v>0.16666666666666666</v>
      </c>
      <c r="C7666" s="91">
        <f t="shared" si="238"/>
        <v>41959.166666666664</v>
      </c>
      <c r="D7666" s="91">
        <f t="shared" si="239"/>
        <v>41959.125</v>
      </c>
      <c r="E7666" s="88" t="s">
        <v>142</v>
      </c>
      <c r="F7666" s="88">
        <v>17.54814</v>
      </c>
      <c r="G7666" s="88">
        <v>8.3590599999999995</v>
      </c>
      <c r="H7666" s="88">
        <v>9.9411799999999992</v>
      </c>
      <c r="J7666" s="88">
        <v>9.1388800000000003</v>
      </c>
    </row>
    <row r="7667" spans="1:10">
      <c r="A7667" s="89">
        <v>41959</v>
      </c>
      <c r="B7667" s="90">
        <v>0.20833333333333334</v>
      </c>
      <c r="C7667" s="91">
        <f t="shared" si="238"/>
        <v>41959.208333333336</v>
      </c>
      <c r="D7667" s="91">
        <f t="shared" si="239"/>
        <v>41959.166666666672</v>
      </c>
      <c r="E7667" s="88" t="s">
        <v>142</v>
      </c>
      <c r="F7667" s="88">
        <v>17.071449999999999</v>
      </c>
      <c r="G7667" s="88">
        <v>8.91751</v>
      </c>
      <c r="H7667" s="88">
        <v>12.36097</v>
      </c>
      <c r="J7667" s="88">
        <v>8.4862400000000004</v>
      </c>
    </row>
    <row r="7668" spans="1:10">
      <c r="A7668" s="89">
        <v>41959</v>
      </c>
      <c r="B7668" s="90">
        <v>0.25</v>
      </c>
      <c r="C7668" s="91">
        <f t="shared" si="238"/>
        <v>41959.25</v>
      </c>
      <c r="D7668" s="91">
        <f t="shared" si="239"/>
        <v>41959.208333333336</v>
      </c>
      <c r="E7668" s="88" t="s">
        <v>142</v>
      </c>
      <c r="F7668" s="88">
        <v>16.181660000000001</v>
      </c>
      <c r="G7668" s="88">
        <v>8.0018999999999991</v>
      </c>
      <c r="H7668" s="88">
        <v>9.9297000000000004</v>
      </c>
      <c r="J7668" s="88">
        <v>10.052099999999999</v>
      </c>
    </row>
    <row r="7669" spans="1:10">
      <c r="A7669" s="89">
        <v>41959</v>
      </c>
      <c r="B7669" s="90">
        <v>0.29166666666666669</v>
      </c>
      <c r="C7669" s="91">
        <f t="shared" si="238"/>
        <v>41959.291666666664</v>
      </c>
      <c r="D7669" s="91">
        <f t="shared" si="239"/>
        <v>41959.25</v>
      </c>
      <c r="E7669" s="88" t="s">
        <v>142</v>
      </c>
      <c r="F7669" s="88">
        <v>14.244300000000001</v>
      </c>
      <c r="G7669" s="88">
        <v>7.2345100000000002</v>
      </c>
      <c r="H7669" s="88">
        <v>8.0195900000000009</v>
      </c>
      <c r="J7669" s="88">
        <v>9.4477499999999992</v>
      </c>
    </row>
    <row r="7670" spans="1:10">
      <c r="A7670" s="89">
        <v>41959</v>
      </c>
      <c r="B7670" s="90">
        <v>0.33333333333333331</v>
      </c>
      <c r="C7670" s="91">
        <f t="shared" si="238"/>
        <v>41959.333333333336</v>
      </c>
      <c r="D7670" s="91">
        <f t="shared" si="239"/>
        <v>41959.291666666672</v>
      </c>
      <c r="E7670" s="88" t="s">
        <v>142</v>
      </c>
      <c r="F7670" s="88">
        <v>19.559619999999999</v>
      </c>
      <c r="G7670" s="88">
        <v>5.9856499999999997</v>
      </c>
      <c r="H7670" s="88">
        <v>7.8833299999999999</v>
      </c>
      <c r="J7670" s="88">
        <v>9.7360600000000002</v>
      </c>
    </row>
    <row r="7671" spans="1:10">
      <c r="A7671" s="89">
        <v>41959</v>
      </c>
      <c r="B7671" s="90">
        <v>0.375</v>
      </c>
      <c r="C7671" s="91">
        <f t="shared" si="238"/>
        <v>41959.375</v>
      </c>
      <c r="D7671" s="91">
        <f t="shared" si="239"/>
        <v>41959.333333333336</v>
      </c>
      <c r="E7671" s="88" t="s">
        <v>142</v>
      </c>
      <c r="F7671" s="88">
        <v>18.501049999999999</v>
      </c>
      <c r="G7671" s="88">
        <v>6.1434300000000004</v>
      </c>
      <c r="H7671" s="88">
        <v>8.9208599999999993</v>
      </c>
      <c r="J7671" s="88">
        <v>10.573729999999999</v>
      </c>
    </row>
    <row r="7672" spans="1:10">
      <c r="A7672" s="89">
        <v>41959</v>
      </c>
      <c r="B7672" s="90">
        <v>0.41666666666666669</v>
      </c>
      <c r="C7672" s="91">
        <f t="shared" si="238"/>
        <v>41959.416666666664</v>
      </c>
      <c r="D7672" s="91">
        <f t="shared" si="239"/>
        <v>41959.375</v>
      </c>
      <c r="E7672" s="88" t="s">
        <v>142</v>
      </c>
      <c r="F7672" s="88">
        <v>23.2364</v>
      </c>
      <c r="G7672" s="88">
        <v>9.3124400000000005</v>
      </c>
      <c r="H7672" s="88">
        <v>8.1950599999999998</v>
      </c>
      <c r="J7672" s="88">
        <v>9.8393300000000004</v>
      </c>
    </row>
    <row r="7673" spans="1:10">
      <c r="A7673" s="89">
        <v>41959</v>
      </c>
      <c r="B7673" s="90">
        <v>0.45833333333333331</v>
      </c>
      <c r="C7673" s="91">
        <f t="shared" si="238"/>
        <v>41959.458333333336</v>
      </c>
      <c r="D7673" s="91">
        <f t="shared" si="239"/>
        <v>41959.416666666672</v>
      </c>
      <c r="E7673" s="88" t="s">
        <v>142</v>
      </c>
      <c r="F7673" s="88">
        <v>26.669809999999998</v>
      </c>
      <c r="G7673" s="88">
        <v>9.9397400000000005</v>
      </c>
      <c r="H7673" s="88">
        <v>6.1400800000000002</v>
      </c>
      <c r="J7673" s="88">
        <v>9.2067800000000002</v>
      </c>
    </row>
    <row r="7674" spans="1:10">
      <c r="A7674" s="89">
        <v>41959</v>
      </c>
      <c r="B7674" s="90">
        <v>0.5</v>
      </c>
      <c r="C7674" s="91">
        <f t="shared" si="238"/>
        <v>41959.5</v>
      </c>
      <c r="D7674" s="91">
        <f t="shared" si="239"/>
        <v>41959.458333333336</v>
      </c>
      <c r="E7674" s="88" t="s">
        <v>142</v>
      </c>
      <c r="F7674" s="88">
        <v>31.07</v>
      </c>
      <c r="G7674" s="88">
        <v>10.7363</v>
      </c>
      <c r="H7674" s="88">
        <v>5.2531600000000003</v>
      </c>
      <c r="J7674" s="88">
        <v>8.4790700000000001</v>
      </c>
    </row>
    <row r="7675" spans="1:10">
      <c r="A7675" s="89">
        <v>41959</v>
      </c>
      <c r="B7675" s="90">
        <v>0.54166666666666663</v>
      </c>
      <c r="C7675" s="91">
        <f t="shared" si="238"/>
        <v>41959.541666666664</v>
      </c>
      <c r="D7675" s="91">
        <f t="shared" si="239"/>
        <v>41959.5</v>
      </c>
      <c r="E7675" s="88" t="s">
        <v>142</v>
      </c>
      <c r="F7675" s="88">
        <v>28.386279999999999</v>
      </c>
      <c r="G7675" s="88">
        <v>9.6203500000000002</v>
      </c>
      <c r="H7675" s="88">
        <v>4.87066</v>
      </c>
      <c r="J7675" s="88">
        <v>8.4164300000000001</v>
      </c>
    </row>
    <row r="7676" spans="1:10">
      <c r="A7676" s="89">
        <v>41959</v>
      </c>
      <c r="B7676" s="90">
        <v>0.58333333333333337</v>
      </c>
      <c r="C7676" s="91">
        <f t="shared" si="238"/>
        <v>41959.583333333336</v>
      </c>
      <c r="D7676" s="91">
        <f t="shared" si="239"/>
        <v>41959.541666666672</v>
      </c>
      <c r="E7676" s="88" t="s">
        <v>142</v>
      </c>
      <c r="F7676" s="88">
        <v>22.471879999999999</v>
      </c>
      <c r="G7676" s="88">
        <v>7.7006800000000002</v>
      </c>
      <c r="H7676" s="88">
        <v>5.6050599999999999</v>
      </c>
      <c r="J7676" s="88">
        <v>9.1522699999999997</v>
      </c>
    </row>
    <row r="7677" spans="1:10">
      <c r="A7677" s="89">
        <v>41959</v>
      </c>
      <c r="B7677" s="90">
        <v>0.625</v>
      </c>
      <c r="C7677" s="91">
        <f t="shared" si="238"/>
        <v>41959.625</v>
      </c>
      <c r="D7677" s="91">
        <f t="shared" si="239"/>
        <v>41959.583333333336</v>
      </c>
      <c r="E7677" s="88" t="s">
        <v>142</v>
      </c>
      <c r="F7677" s="88">
        <v>22.962910000000001</v>
      </c>
      <c r="G7677" s="88">
        <v>6.7138299999999997</v>
      </c>
      <c r="H7677" s="88">
        <v>4.7200499999999996</v>
      </c>
      <c r="J7677" s="88">
        <v>5.5314300000000003</v>
      </c>
    </row>
    <row r="7678" spans="1:10">
      <c r="A7678" s="89">
        <v>41959</v>
      </c>
      <c r="B7678" s="90">
        <v>0.66666666666666663</v>
      </c>
      <c r="C7678" s="91">
        <f t="shared" si="238"/>
        <v>41959.666666666664</v>
      </c>
      <c r="D7678" s="91">
        <f t="shared" si="239"/>
        <v>41959.625</v>
      </c>
      <c r="E7678" s="88" t="s">
        <v>142</v>
      </c>
      <c r="F7678" s="88">
        <v>36.776899999999998</v>
      </c>
      <c r="G7678" s="88">
        <v>12.88786</v>
      </c>
      <c r="H7678" s="88">
        <v>3.9775200000000002</v>
      </c>
      <c r="J7678" s="88">
        <v>7.0227000000000004</v>
      </c>
    </row>
    <row r="7679" spans="1:10">
      <c r="A7679" s="89">
        <v>41959</v>
      </c>
      <c r="B7679" s="90">
        <v>0.70833333333333337</v>
      </c>
      <c r="C7679" s="91">
        <f t="shared" si="238"/>
        <v>41959.708333333336</v>
      </c>
      <c r="D7679" s="91">
        <f t="shared" si="239"/>
        <v>41959.666666666672</v>
      </c>
      <c r="E7679" s="88" t="s">
        <v>142</v>
      </c>
      <c r="F7679" s="88">
        <v>45.838799999999999</v>
      </c>
      <c r="G7679" s="88">
        <v>11.23211</v>
      </c>
      <c r="H7679" s="88">
        <v>3.46306</v>
      </c>
      <c r="J7679" s="88">
        <v>6.0807900000000004</v>
      </c>
    </row>
    <row r="7680" spans="1:10">
      <c r="A7680" s="89">
        <v>41959</v>
      </c>
      <c r="B7680" s="90">
        <v>0.75</v>
      </c>
      <c r="C7680" s="91">
        <f t="shared" si="238"/>
        <v>41959.75</v>
      </c>
      <c r="D7680" s="91">
        <f t="shared" si="239"/>
        <v>41959.708333333336</v>
      </c>
      <c r="E7680" s="88" t="s">
        <v>142</v>
      </c>
      <c r="F7680" s="88">
        <v>41.28275</v>
      </c>
      <c r="G7680" s="88">
        <v>10.356669999999999</v>
      </c>
      <c r="H7680" s="88">
        <v>4.9328200000000004</v>
      </c>
      <c r="J7680" s="88">
        <v>4.7482600000000001</v>
      </c>
    </row>
    <row r="7681" spans="1:10">
      <c r="A7681" s="89">
        <v>41959</v>
      </c>
      <c r="B7681" s="90">
        <v>0.79166666666666663</v>
      </c>
      <c r="C7681" s="91">
        <f t="shared" si="238"/>
        <v>41959.791666666664</v>
      </c>
      <c r="D7681" s="91">
        <f t="shared" si="239"/>
        <v>41959.75</v>
      </c>
      <c r="E7681" s="88" t="s">
        <v>142</v>
      </c>
      <c r="F7681" s="88">
        <v>37.811079999999997</v>
      </c>
      <c r="G7681" s="88">
        <v>8.4843299999999999</v>
      </c>
      <c r="H7681" s="88">
        <v>5.8876299999999997</v>
      </c>
      <c r="J7681" s="88">
        <v>7.7848300000000004</v>
      </c>
    </row>
    <row r="7682" spans="1:10">
      <c r="A7682" s="89">
        <v>41959</v>
      </c>
      <c r="B7682" s="90">
        <v>0.83333333333333337</v>
      </c>
      <c r="C7682" s="91">
        <f t="shared" si="238"/>
        <v>41959.833333333336</v>
      </c>
      <c r="D7682" s="91">
        <f t="shared" si="239"/>
        <v>41959.791666666672</v>
      </c>
      <c r="E7682" s="88" t="s">
        <v>142</v>
      </c>
      <c r="F7682" s="88">
        <v>24.988250000000001</v>
      </c>
      <c r="G7682" s="88">
        <v>7.6523899999999996</v>
      </c>
      <c r="H7682" s="88">
        <v>9.1216699999999999</v>
      </c>
      <c r="J7682" s="88">
        <v>13.04899</v>
      </c>
    </row>
    <row r="7683" spans="1:10">
      <c r="A7683" s="89">
        <v>41959</v>
      </c>
      <c r="B7683" s="90">
        <v>0.875</v>
      </c>
      <c r="C7683" s="91">
        <f t="shared" si="238"/>
        <v>41959.875</v>
      </c>
      <c r="D7683" s="91">
        <f t="shared" si="239"/>
        <v>41959.833333333336</v>
      </c>
      <c r="E7683" s="88" t="s">
        <v>142</v>
      </c>
      <c r="F7683" s="88">
        <v>17.40184</v>
      </c>
      <c r="G7683" s="88">
        <v>5.6872999999999996</v>
      </c>
      <c r="H7683" s="88">
        <v>17.651420000000002</v>
      </c>
      <c r="J7683" s="88">
        <v>23.945930000000001</v>
      </c>
    </row>
    <row r="7684" spans="1:10">
      <c r="A7684" s="89">
        <v>41959</v>
      </c>
      <c r="B7684" s="90">
        <v>0.91666666666666663</v>
      </c>
      <c r="C7684" s="91">
        <f t="shared" si="238"/>
        <v>41959.916666666664</v>
      </c>
      <c r="D7684" s="91">
        <f t="shared" si="239"/>
        <v>41959.875</v>
      </c>
      <c r="E7684" s="88" t="s">
        <v>142</v>
      </c>
      <c r="F7684" s="88">
        <v>8.4675899999999995</v>
      </c>
      <c r="G7684" s="88">
        <v>5.4702299999999999</v>
      </c>
      <c r="H7684" s="88">
        <v>19.34159</v>
      </c>
      <c r="J7684" s="88">
        <v>16.160630000000001</v>
      </c>
    </row>
    <row r="7685" spans="1:10">
      <c r="A7685" s="89">
        <v>41959</v>
      </c>
      <c r="B7685" s="90">
        <v>0.95833333333333337</v>
      </c>
      <c r="C7685" s="91">
        <f t="shared" si="238"/>
        <v>41959.958333333336</v>
      </c>
      <c r="D7685" s="91">
        <f t="shared" si="239"/>
        <v>41959.916666666672</v>
      </c>
      <c r="E7685" s="88" t="s">
        <v>142</v>
      </c>
      <c r="F7685" s="88">
        <v>4.5885699999999998</v>
      </c>
      <c r="G7685" s="88">
        <v>4.7922500000000001</v>
      </c>
      <c r="H7685" s="88">
        <v>28.60718</v>
      </c>
      <c r="J7685" s="88">
        <v>12.72578</v>
      </c>
    </row>
    <row r="7686" spans="1:10">
      <c r="A7686" s="89">
        <v>41959</v>
      </c>
      <c r="B7686" s="92">
        <v>1</v>
      </c>
      <c r="C7686" s="91">
        <f t="shared" si="238"/>
        <v>41960</v>
      </c>
      <c r="D7686" s="91">
        <f t="shared" si="239"/>
        <v>41959.958333333336</v>
      </c>
      <c r="E7686" s="88" t="s">
        <v>142</v>
      </c>
      <c r="F7686" s="88">
        <v>2.52163</v>
      </c>
      <c r="G7686" s="88">
        <v>4.52928</v>
      </c>
      <c r="H7686" s="88">
        <v>16.32319</v>
      </c>
      <c r="J7686" s="88">
        <v>13.226850000000001</v>
      </c>
    </row>
    <row r="7687" spans="1:10">
      <c r="A7687" s="89">
        <v>41960</v>
      </c>
      <c r="B7687" s="90">
        <v>4.1666666666666664E-2</v>
      </c>
      <c r="C7687" s="91">
        <f t="shared" si="238"/>
        <v>41960.041666666664</v>
      </c>
      <c r="D7687" s="91">
        <f t="shared" si="239"/>
        <v>41960</v>
      </c>
      <c r="E7687" s="88" t="s">
        <v>142</v>
      </c>
      <c r="F7687" s="88">
        <v>3.3252000000000002</v>
      </c>
      <c r="G7687" s="88">
        <v>4.5912800000000002</v>
      </c>
      <c r="H7687" s="88">
        <v>11.118</v>
      </c>
      <c r="J7687" s="88">
        <v>11.936870000000001</v>
      </c>
    </row>
    <row r="7688" spans="1:10">
      <c r="A7688" s="89">
        <v>41960</v>
      </c>
      <c r="B7688" s="90">
        <v>8.3333333333333329E-2</v>
      </c>
      <c r="C7688" s="91">
        <f t="shared" ref="C7688:C7751" si="240">A7688+B7688</f>
        <v>41960.083333333336</v>
      </c>
      <c r="D7688" s="91">
        <f t="shared" ref="D7688:D7751" si="241">C7688-"01:00"</f>
        <v>41960.041666666672</v>
      </c>
      <c r="E7688" s="88" t="s">
        <v>142</v>
      </c>
      <c r="F7688" s="88">
        <v>10.28543</v>
      </c>
      <c r="G7688" s="88">
        <v>5.1780900000000001</v>
      </c>
      <c r="J7688" s="88">
        <v>7.7872199999999996</v>
      </c>
    </row>
    <row r="7689" spans="1:10">
      <c r="A7689" s="89">
        <v>41960</v>
      </c>
      <c r="B7689" s="90">
        <v>0.125</v>
      </c>
      <c r="C7689" s="91">
        <f t="shared" si="240"/>
        <v>41960.125</v>
      </c>
      <c r="D7689" s="91">
        <f t="shared" si="241"/>
        <v>41960.083333333336</v>
      </c>
      <c r="E7689" s="88" t="s">
        <v>142</v>
      </c>
      <c r="F7689" s="88">
        <v>6.5345300000000002</v>
      </c>
      <c r="G7689" s="88">
        <v>5.7590199999999996</v>
      </c>
      <c r="H7689" s="88">
        <v>9.5256799999999995</v>
      </c>
      <c r="J7689" s="88">
        <v>7.3808199999999999</v>
      </c>
    </row>
    <row r="7690" spans="1:10">
      <c r="A7690" s="89">
        <v>41960</v>
      </c>
      <c r="B7690" s="90">
        <v>0.16666666666666666</v>
      </c>
      <c r="C7690" s="91">
        <f t="shared" si="240"/>
        <v>41960.166666666664</v>
      </c>
      <c r="D7690" s="91">
        <f t="shared" si="241"/>
        <v>41960.125</v>
      </c>
      <c r="E7690" s="88" t="s">
        <v>142</v>
      </c>
      <c r="F7690" s="88">
        <v>9.3679000000000006</v>
      </c>
      <c r="G7690" s="88">
        <v>5.9722600000000003</v>
      </c>
      <c r="H7690" s="88">
        <v>8.8596599999999999</v>
      </c>
      <c r="J7690" s="88">
        <v>8.8854799999999994</v>
      </c>
    </row>
    <row r="7691" spans="1:10">
      <c r="A7691" s="89">
        <v>41960</v>
      </c>
      <c r="B7691" s="90">
        <v>0.20833333333333334</v>
      </c>
      <c r="C7691" s="91">
        <f t="shared" si="240"/>
        <v>41960.208333333336</v>
      </c>
      <c r="D7691" s="91">
        <f t="shared" si="241"/>
        <v>41960.166666666672</v>
      </c>
      <c r="E7691" s="88" t="s">
        <v>142</v>
      </c>
      <c r="F7691" s="88">
        <v>9.1178399999999993</v>
      </c>
      <c r="G7691" s="88">
        <v>6.1869399999999999</v>
      </c>
      <c r="H7691" s="88">
        <v>9.4472699999999996</v>
      </c>
      <c r="J7691" s="88">
        <v>12.19219</v>
      </c>
    </row>
    <row r="7692" spans="1:10">
      <c r="A7692" s="89">
        <v>41960</v>
      </c>
      <c r="B7692" s="90">
        <v>0.25</v>
      </c>
      <c r="C7692" s="91">
        <f t="shared" si="240"/>
        <v>41960.25</v>
      </c>
      <c r="D7692" s="91">
        <f t="shared" si="241"/>
        <v>41960.208333333336</v>
      </c>
      <c r="E7692" s="88" t="s">
        <v>142</v>
      </c>
      <c r="F7692" s="88">
        <v>11.79391</v>
      </c>
      <c r="G7692" s="88">
        <v>6.13673</v>
      </c>
      <c r="H7692" s="88">
        <v>7.3086200000000003</v>
      </c>
      <c r="J7692" s="88">
        <v>15.04659</v>
      </c>
    </row>
    <row r="7693" spans="1:10">
      <c r="A7693" s="89">
        <v>41960</v>
      </c>
      <c r="B7693" s="90">
        <v>0.29166666666666669</v>
      </c>
      <c r="C7693" s="91">
        <f t="shared" si="240"/>
        <v>41960.291666666664</v>
      </c>
      <c r="D7693" s="91">
        <f t="shared" si="241"/>
        <v>41960.25</v>
      </c>
      <c r="E7693" s="88" t="s">
        <v>142</v>
      </c>
      <c r="F7693" s="88">
        <v>14.0497</v>
      </c>
      <c r="G7693" s="88">
        <v>8.9509799999999995</v>
      </c>
      <c r="H7693" s="88">
        <v>7.4563600000000001</v>
      </c>
      <c r="J7693" s="88">
        <v>22.546939999999999</v>
      </c>
    </row>
    <row r="7694" spans="1:10">
      <c r="A7694" s="89">
        <v>41960</v>
      </c>
      <c r="B7694" s="90">
        <v>0.33333333333333331</v>
      </c>
      <c r="C7694" s="91">
        <f t="shared" si="240"/>
        <v>41960.333333333336</v>
      </c>
      <c r="D7694" s="91">
        <f t="shared" si="241"/>
        <v>41960.291666666672</v>
      </c>
      <c r="E7694" s="88" t="s">
        <v>142</v>
      </c>
      <c r="F7694" s="88">
        <v>17.071929999999998</v>
      </c>
      <c r="G7694" s="88">
        <v>10.556039999999999</v>
      </c>
      <c r="H7694" s="88">
        <v>7.3832100000000001</v>
      </c>
      <c r="J7694" s="88">
        <v>18.532599999999999</v>
      </c>
    </row>
    <row r="7695" spans="1:10">
      <c r="A7695" s="89">
        <v>41960</v>
      </c>
      <c r="B7695" s="90">
        <v>0.375</v>
      </c>
      <c r="C7695" s="91">
        <f t="shared" si="240"/>
        <v>41960.375</v>
      </c>
      <c r="D7695" s="91">
        <f t="shared" si="241"/>
        <v>41960.333333333336</v>
      </c>
      <c r="E7695" s="88" t="s">
        <v>142</v>
      </c>
      <c r="F7695" s="88">
        <v>37.397979999999997</v>
      </c>
      <c r="G7695" s="88">
        <v>11.33826</v>
      </c>
      <c r="H7695" s="88">
        <v>13.150829999999999</v>
      </c>
      <c r="J7695" s="88">
        <v>18.034400000000002</v>
      </c>
    </row>
    <row r="7696" spans="1:10">
      <c r="A7696" s="89">
        <v>41960</v>
      </c>
      <c r="B7696" s="90">
        <v>0.41666666666666669</v>
      </c>
      <c r="C7696" s="91">
        <f t="shared" si="240"/>
        <v>41960.416666666664</v>
      </c>
      <c r="D7696" s="91">
        <f t="shared" si="241"/>
        <v>41960.375</v>
      </c>
      <c r="E7696" s="88" t="s">
        <v>142</v>
      </c>
      <c r="F7696" s="88">
        <v>35.852200000000003</v>
      </c>
      <c r="G7696" s="88">
        <v>7.9182300000000003</v>
      </c>
      <c r="H7696" s="88">
        <v>14.26868</v>
      </c>
      <c r="J7696" s="88">
        <v>16.785060000000001</v>
      </c>
    </row>
    <row r="7697" spans="1:10">
      <c r="A7697" s="89">
        <v>41960</v>
      </c>
      <c r="B7697" s="90">
        <v>0.45833333333333331</v>
      </c>
      <c r="C7697" s="91">
        <f t="shared" si="240"/>
        <v>41960.458333333336</v>
      </c>
      <c r="D7697" s="91">
        <f t="shared" si="241"/>
        <v>41960.416666666672</v>
      </c>
      <c r="E7697" s="88" t="s">
        <v>142</v>
      </c>
      <c r="F7697" s="88">
        <v>43.162260000000003</v>
      </c>
      <c r="G7697" s="88">
        <v>11.75088</v>
      </c>
      <c r="H7697" s="88">
        <v>11.24789</v>
      </c>
      <c r="J7697" s="88">
        <v>13.080069999999999</v>
      </c>
    </row>
    <row r="7698" spans="1:10">
      <c r="A7698" s="89">
        <v>41960</v>
      </c>
      <c r="B7698" s="90">
        <v>0.5</v>
      </c>
      <c r="C7698" s="91">
        <f t="shared" si="240"/>
        <v>41960.5</v>
      </c>
      <c r="D7698" s="91">
        <f t="shared" si="241"/>
        <v>41960.458333333336</v>
      </c>
      <c r="E7698" s="88" t="s">
        <v>142</v>
      </c>
      <c r="F7698" s="88">
        <v>47.37932</v>
      </c>
      <c r="G7698" s="88">
        <v>14.34136</v>
      </c>
      <c r="H7698" s="88">
        <v>9.7140699999999995</v>
      </c>
      <c r="J7698" s="88">
        <v>16.357610000000001</v>
      </c>
    </row>
    <row r="7699" spans="1:10">
      <c r="A7699" s="89">
        <v>41960</v>
      </c>
      <c r="B7699" s="90">
        <v>0.54166666666666663</v>
      </c>
      <c r="C7699" s="91">
        <f t="shared" si="240"/>
        <v>41960.541666666664</v>
      </c>
      <c r="D7699" s="91">
        <f t="shared" si="241"/>
        <v>41960.5</v>
      </c>
      <c r="E7699" s="88" t="s">
        <v>142</v>
      </c>
      <c r="F7699" s="88">
        <v>43.909570000000002</v>
      </c>
      <c r="G7699" s="88">
        <v>12.06931</v>
      </c>
      <c r="H7699" s="88">
        <v>8.5335800000000006</v>
      </c>
      <c r="J7699" s="88">
        <v>19.78051</v>
      </c>
    </row>
    <row r="7700" spans="1:10">
      <c r="A7700" s="89">
        <v>41960</v>
      </c>
      <c r="B7700" s="90">
        <v>0.58333333333333337</v>
      </c>
      <c r="C7700" s="91">
        <f t="shared" si="240"/>
        <v>41960.583333333336</v>
      </c>
      <c r="D7700" s="91">
        <f t="shared" si="241"/>
        <v>41960.541666666672</v>
      </c>
      <c r="E7700" s="88" t="s">
        <v>142</v>
      </c>
      <c r="F7700" s="88">
        <v>38.450330000000001</v>
      </c>
      <c r="G7700" s="88">
        <v>10.767849999999999</v>
      </c>
      <c r="H7700" s="88">
        <v>11.487909999999999</v>
      </c>
      <c r="J7700" s="88">
        <v>22.906490000000002</v>
      </c>
    </row>
    <row r="7701" spans="1:10">
      <c r="A7701" s="89">
        <v>41960</v>
      </c>
      <c r="B7701" s="90">
        <v>0.625</v>
      </c>
      <c r="C7701" s="91">
        <f t="shared" si="240"/>
        <v>41960.625</v>
      </c>
      <c r="D7701" s="91">
        <f t="shared" si="241"/>
        <v>41960.583333333336</v>
      </c>
      <c r="E7701" s="88" t="s">
        <v>142</v>
      </c>
      <c r="F7701" s="88">
        <v>37.018830000000001</v>
      </c>
      <c r="G7701" s="88">
        <v>10.14916</v>
      </c>
      <c r="H7701" s="88">
        <v>11.183339999999999</v>
      </c>
      <c r="J7701" s="88">
        <v>28.115659999999998</v>
      </c>
    </row>
    <row r="7702" spans="1:10">
      <c r="A7702" s="89">
        <v>41960</v>
      </c>
      <c r="B7702" s="90">
        <v>0.66666666666666663</v>
      </c>
      <c r="C7702" s="91">
        <f t="shared" si="240"/>
        <v>41960.666666666664</v>
      </c>
      <c r="D7702" s="91">
        <f t="shared" si="241"/>
        <v>41960.625</v>
      </c>
      <c r="E7702" s="88" t="s">
        <v>142</v>
      </c>
      <c r="F7702" s="88">
        <v>38.592820000000003</v>
      </c>
      <c r="G7702" s="88">
        <v>10.98301</v>
      </c>
      <c r="H7702" s="88">
        <v>13.322950000000001</v>
      </c>
      <c r="J7702" s="88">
        <v>36.564610000000002</v>
      </c>
    </row>
    <row r="7703" spans="1:10">
      <c r="A7703" s="89">
        <v>41960</v>
      </c>
      <c r="B7703" s="90">
        <v>0.70833333333333337</v>
      </c>
      <c r="C7703" s="91">
        <f t="shared" si="240"/>
        <v>41960.708333333336</v>
      </c>
      <c r="D7703" s="91">
        <f t="shared" si="241"/>
        <v>41960.666666666672</v>
      </c>
      <c r="E7703" s="88" t="s">
        <v>142</v>
      </c>
      <c r="F7703" s="88">
        <v>39.59592</v>
      </c>
      <c r="G7703" s="88">
        <v>9.7719199999999997</v>
      </c>
      <c r="H7703" s="88">
        <v>14.67605</v>
      </c>
      <c r="J7703" s="88">
        <v>38.473759999999999</v>
      </c>
    </row>
    <row r="7704" spans="1:10">
      <c r="A7704" s="89">
        <v>41960</v>
      </c>
      <c r="B7704" s="90">
        <v>0.75</v>
      </c>
      <c r="C7704" s="91">
        <f t="shared" si="240"/>
        <v>41960.75</v>
      </c>
      <c r="D7704" s="91">
        <f t="shared" si="241"/>
        <v>41960.708333333336</v>
      </c>
      <c r="E7704" s="88" t="s">
        <v>142</v>
      </c>
      <c r="F7704" s="88">
        <v>41.304259999999999</v>
      </c>
      <c r="G7704" s="88">
        <v>9.5610700000000008</v>
      </c>
      <c r="H7704" s="88">
        <v>14.90268</v>
      </c>
      <c r="J7704" s="88">
        <v>30.69228</v>
      </c>
    </row>
    <row r="7705" spans="1:10">
      <c r="A7705" s="89">
        <v>41960</v>
      </c>
      <c r="B7705" s="90">
        <v>0.79166666666666663</v>
      </c>
      <c r="C7705" s="91">
        <f t="shared" si="240"/>
        <v>41960.791666666664</v>
      </c>
      <c r="D7705" s="91">
        <f t="shared" si="241"/>
        <v>41960.75</v>
      </c>
      <c r="E7705" s="88" t="s">
        <v>142</v>
      </c>
      <c r="F7705" s="88">
        <v>35.405630000000002</v>
      </c>
      <c r="G7705" s="88">
        <v>8.3227200000000003</v>
      </c>
      <c r="H7705" s="88">
        <v>13.72601</v>
      </c>
      <c r="J7705" s="88">
        <v>20.52017</v>
      </c>
    </row>
    <row r="7706" spans="1:10">
      <c r="A7706" s="89">
        <v>41960</v>
      </c>
      <c r="B7706" s="90">
        <v>0.83333333333333337</v>
      </c>
      <c r="C7706" s="91">
        <f t="shared" si="240"/>
        <v>41960.833333333336</v>
      </c>
      <c r="D7706" s="91">
        <f t="shared" si="241"/>
        <v>41960.791666666672</v>
      </c>
      <c r="E7706" s="88" t="s">
        <v>142</v>
      </c>
      <c r="F7706" s="88">
        <v>31.164190000000001</v>
      </c>
      <c r="G7706" s="88">
        <v>8.8916900000000005</v>
      </c>
      <c r="H7706" s="88">
        <v>15.19768</v>
      </c>
      <c r="J7706" s="88">
        <v>18.053039999999999</v>
      </c>
    </row>
    <row r="7707" spans="1:10">
      <c r="A7707" s="89">
        <v>41960</v>
      </c>
      <c r="B7707" s="90">
        <v>0.875</v>
      </c>
      <c r="C7707" s="91">
        <f t="shared" si="240"/>
        <v>41960.875</v>
      </c>
      <c r="D7707" s="91">
        <f t="shared" si="241"/>
        <v>41960.833333333336</v>
      </c>
      <c r="E7707" s="88" t="s">
        <v>142</v>
      </c>
      <c r="F7707" s="88">
        <v>30.441739999999999</v>
      </c>
      <c r="G7707" s="88">
        <v>9.9899400000000007</v>
      </c>
      <c r="H7707" s="88">
        <v>16.52974</v>
      </c>
      <c r="J7707" s="88">
        <v>16.740110000000001</v>
      </c>
    </row>
    <row r="7708" spans="1:10">
      <c r="A7708" s="89">
        <v>41960</v>
      </c>
      <c r="B7708" s="90">
        <v>0.91666666666666663</v>
      </c>
      <c r="C7708" s="91">
        <f t="shared" si="240"/>
        <v>41960.916666666664</v>
      </c>
      <c r="D7708" s="91">
        <f t="shared" si="241"/>
        <v>41960.875</v>
      </c>
      <c r="E7708" s="88" t="s">
        <v>142</v>
      </c>
      <c r="F7708" s="88">
        <v>32.475209999999997</v>
      </c>
      <c r="G7708" s="88">
        <v>8.5842600000000004</v>
      </c>
      <c r="H7708" s="88">
        <v>14.022930000000001</v>
      </c>
      <c r="J7708" s="88">
        <v>13.002129999999999</v>
      </c>
    </row>
    <row r="7709" spans="1:10">
      <c r="A7709" s="89">
        <v>41960</v>
      </c>
      <c r="B7709" s="90">
        <v>0.95833333333333337</v>
      </c>
      <c r="C7709" s="91">
        <f t="shared" si="240"/>
        <v>41960.958333333336</v>
      </c>
      <c r="D7709" s="91">
        <f t="shared" si="241"/>
        <v>41960.916666666672</v>
      </c>
      <c r="E7709" s="88" t="s">
        <v>142</v>
      </c>
      <c r="F7709" s="88">
        <v>30.306909999999998</v>
      </c>
      <c r="G7709" s="88">
        <v>9.5639299999999992</v>
      </c>
      <c r="H7709" s="88">
        <v>12.11138</v>
      </c>
      <c r="J7709" s="88">
        <v>14.69183</v>
      </c>
    </row>
    <row r="7710" spans="1:10">
      <c r="A7710" s="89">
        <v>41960</v>
      </c>
      <c r="B7710" s="92">
        <v>1</v>
      </c>
      <c r="C7710" s="91">
        <f t="shared" si="240"/>
        <v>41961</v>
      </c>
      <c r="D7710" s="91">
        <f t="shared" si="241"/>
        <v>41960.958333333336</v>
      </c>
      <c r="E7710" s="88" t="s">
        <v>142</v>
      </c>
      <c r="F7710" s="88">
        <v>23.441030000000001</v>
      </c>
      <c r="G7710" s="88">
        <v>10.97297</v>
      </c>
      <c r="H7710" s="88">
        <v>10.71</v>
      </c>
      <c r="J7710" s="88">
        <v>12.10899</v>
      </c>
    </row>
    <row r="7711" spans="1:10">
      <c r="A7711" s="89">
        <v>41961</v>
      </c>
      <c r="B7711" s="90">
        <v>4.1666666666666664E-2</v>
      </c>
      <c r="C7711" s="91">
        <f t="shared" si="240"/>
        <v>41961.041666666664</v>
      </c>
      <c r="D7711" s="91">
        <f t="shared" si="241"/>
        <v>41961</v>
      </c>
      <c r="E7711" s="88" t="s">
        <v>142</v>
      </c>
      <c r="F7711" s="88">
        <v>18.115839999999999</v>
      </c>
      <c r="G7711" s="88">
        <v>8.2645499999999998</v>
      </c>
      <c r="H7711" s="88">
        <v>9.9698600000000006</v>
      </c>
      <c r="J7711" s="88">
        <v>9.0628600000000006</v>
      </c>
    </row>
    <row r="7712" spans="1:10">
      <c r="A7712" s="89">
        <v>41961</v>
      </c>
      <c r="B7712" s="90">
        <v>8.3333333333333329E-2</v>
      </c>
      <c r="C7712" s="91">
        <f t="shared" si="240"/>
        <v>41961.083333333336</v>
      </c>
      <c r="D7712" s="91">
        <f t="shared" si="241"/>
        <v>41961.041666666672</v>
      </c>
      <c r="E7712" s="88" t="s">
        <v>142</v>
      </c>
      <c r="F7712" s="88">
        <v>19.793420000000001</v>
      </c>
      <c r="G7712" s="88">
        <v>11.65605</v>
      </c>
      <c r="J7712" s="88">
        <v>10.551740000000001</v>
      </c>
    </row>
    <row r="7713" spans="1:10">
      <c r="A7713" s="89">
        <v>41961</v>
      </c>
      <c r="B7713" s="90">
        <v>0.125</v>
      </c>
      <c r="C7713" s="91">
        <f t="shared" si="240"/>
        <v>41961.125</v>
      </c>
      <c r="D7713" s="91">
        <f t="shared" si="241"/>
        <v>41961.083333333336</v>
      </c>
      <c r="E7713" s="88" t="s">
        <v>142</v>
      </c>
      <c r="F7713" s="88">
        <v>16.486709999999999</v>
      </c>
      <c r="G7713" s="88">
        <v>11.91344</v>
      </c>
      <c r="H7713" s="88">
        <v>8.2983399999999996</v>
      </c>
      <c r="J7713" s="88">
        <v>15.34399</v>
      </c>
    </row>
    <row r="7714" spans="1:10">
      <c r="A7714" s="89">
        <v>41961</v>
      </c>
      <c r="B7714" s="90">
        <v>0.16666666666666666</v>
      </c>
      <c r="C7714" s="91">
        <f t="shared" si="240"/>
        <v>41961.166666666664</v>
      </c>
      <c r="D7714" s="91">
        <f t="shared" si="241"/>
        <v>41961.125</v>
      </c>
      <c r="E7714" s="88" t="s">
        <v>142</v>
      </c>
      <c r="F7714" s="88">
        <v>17.393229999999999</v>
      </c>
      <c r="G7714" s="88">
        <v>10.203670000000001</v>
      </c>
      <c r="H7714" s="88">
        <v>6.45038</v>
      </c>
      <c r="J7714" s="88">
        <v>12.337059999999999</v>
      </c>
    </row>
    <row r="7715" spans="1:10">
      <c r="A7715" s="89">
        <v>41961</v>
      </c>
      <c r="B7715" s="90">
        <v>0.20833333333333334</v>
      </c>
      <c r="C7715" s="91">
        <f t="shared" si="240"/>
        <v>41961.208333333336</v>
      </c>
      <c r="D7715" s="91">
        <f t="shared" si="241"/>
        <v>41961.166666666672</v>
      </c>
      <c r="E7715" s="88" t="s">
        <v>142</v>
      </c>
      <c r="F7715" s="88">
        <v>18.427420000000001</v>
      </c>
      <c r="G7715" s="88">
        <v>8.3289399999999993</v>
      </c>
      <c r="H7715" s="88">
        <v>6.0784000000000002</v>
      </c>
      <c r="J7715" s="88">
        <v>23.187629999999999</v>
      </c>
    </row>
    <row r="7716" spans="1:10">
      <c r="A7716" s="89">
        <v>41961</v>
      </c>
      <c r="B7716" s="90">
        <v>0.25</v>
      </c>
      <c r="C7716" s="91">
        <f t="shared" si="240"/>
        <v>41961.25</v>
      </c>
      <c r="D7716" s="91">
        <f t="shared" si="241"/>
        <v>41961.208333333336</v>
      </c>
      <c r="E7716" s="88" t="s">
        <v>142</v>
      </c>
      <c r="F7716" s="88">
        <v>27.198139999999999</v>
      </c>
      <c r="G7716" s="88">
        <v>8.6349400000000003</v>
      </c>
      <c r="H7716" s="88">
        <v>5.7771800000000004</v>
      </c>
      <c r="J7716" s="88">
        <v>27.824960000000001</v>
      </c>
    </row>
    <row r="7717" spans="1:10">
      <c r="A7717" s="89">
        <v>41961</v>
      </c>
      <c r="B7717" s="90">
        <v>0.29166666666666669</v>
      </c>
      <c r="C7717" s="91">
        <f t="shared" si="240"/>
        <v>41961.291666666664</v>
      </c>
      <c r="D7717" s="91">
        <f t="shared" si="241"/>
        <v>41961.25</v>
      </c>
      <c r="E7717" s="88" t="s">
        <v>142</v>
      </c>
      <c r="F7717" s="88">
        <v>42.686039999999998</v>
      </c>
      <c r="G7717" s="88">
        <v>6.9304199999999998</v>
      </c>
      <c r="H7717" s="88">
        <v>7.1819199999999999</v>
      </c>
      <c r="J7717" s="88">
        <v>35.168959999999998</v>
      </c>
    </row>
    <row r="7718" spans="1:10">
      <c r="A7718" s="89">
        <v>41961</v>
      </c>
      <c r="B7718" s="90">
        <v>0.33333333333333331</v>
      </c>
      <c r="C7718" s="91">
        <f t="shared" si="240"/>
        <v>41961.333333333336</v>
      </c>
      <c r="D7718" s="91">
        <f t="shared" si="241"/>
        <v>41961.291666666672</v>
      </c>
      <c r="E7718" s="88" t="s">
        <v>142</v>
      </c>
      <c r="F7718" s="88">
        <v>44.059699999999999</v>
      </c>
      <c r="G7718" s="88">
        <v>7.3492600000000001</v>
      </c>
      <c r="H7718" s="88">
        <v>9.1063700000000001</v>
      </c>
      <c r="J7718" s="88">
        <v>34.403480000000002</v>
      </c>
    </row>
    <row r="7719" spans="1:10">
      <c r="A7719" s="89">
        <v>41961</v>
      </c>
      <c r="B7719" s="90">
        <v>0.375</v>
      </c>
      <c r="C7719" s="91">
        <f t="shared" si="240"/>
        <v>41961.375</v>
      </c>
      <c r="D7719" s="91">
        <f t="shared" si="241"/>
        <v>41961.333333333336</v>
      </c>
      <c r="E7719" s="88" t="s">
        <v>142</v>
      </c>
      <c r="F7719" s="88">
        <v>57.375480000000003</v>
      </c>
      <c r="G7719" s="88">
        <v>9.5777999999999999</v>
      </c>
      <c r="H7719" s="88">
        <v>11.51277</v>
      </c>
      <c r="J7719" s="88">
        <v>27.13598</v>
      </c>
    </row>
    <row r="7720" spans="1:10">
      <c r="A7720" s="89">
        <v>41961</v>
      </c>
      <c r="B7720" s="90">
        <v>0.41666666666666669</v>
      </c>
      <c r="C7720" s="91">
        <f t="shared" si="240"/>
        <v>41961.416666666664</v>
      </c>
      <c r="D7720" s="91">
        <f t="shared" si="241"/>
        <v>41961.375</v>
      </c>
      <c r="E7720" s="88" t="s">
        <v>142</v>
      </c>
      <c r="F7720" s="88">
        <v>49.878</v>
      </c>
      <c r="G7720" s="88">
        <v>12.74968</v>
      </c>
      <c r="H7720" s="88">
        <v>14.14676</v>
      </c>
      <c r="J7720" s="88">
        <v>18.72146</v>
      </c>
    </row>
    <row r="7721" spans="1:10">
      <c r="A7721" s="89">
        <v>41961</v>
      </c>
      <c r="B7721" s="90">
        <v>0.45833333333333331</v>
      </c>
      <c r="C7721" s="91">
        <f t="shared" si="240"/>
        <v>41961.458333333336</v>
      </c>
      <c r="D7721" s="91">
        <f t="shared" si="241"/>
        <v>41961.416666666672</v>
      </c>
      <c r="E7721" s="88" t="s">
        <v>142</v>
      </c>
      <c r="F7721" s="88">
        <v>47.163679999999999</v>
      </c>
      <c r="G7721" s="88">
        <v>17.87566</v>
      </c>
      <c r="J7721" s="88">
        <v>18.740590000000001</v>
      </c>
    </row>
    <row r="7722" spans="1:10">
      <c r="A7722" s="89">
        <v>41961</v>
      </c>
      <c r="B7722" s="90">
        <v>0.5</v>
      </c>
      <c r="C7722" s="91">
        <f t="shared" si="240"/>
        <v>41961.5</v>
      </c>
      <c r="D7722" s="91">
        <f t="shared" si="241"/>
        <v>41961.458333333336</v>
      </c>
      <c r="E7722" s="88" t="s">
        <v>142</v>
      </c>
      <c r="F7722" s="88">
        <v>37.429540000000003</v>
      </c>
      <c r="G7722" s="88">
        <v>18.975349999999999</v>
      </c>
      <c r="H7722" s="88">
        <v>10.92324</v>
      </c>
      <c r="J7722" s="88">
        <v>17.80968</v>
      </c>
    </row>
    <row r="7723" spans="1:10">
      <c r="A7723" s="89">
        <v>41961</v>
      </c>
      <c r="B7723" s="90">
        <v>0.54166666666666663</v>
      </c>
      <c r="C7723" s="91">
        <f t="shared" si="240"/>
        <v>41961.541666666664</v>
      </c>
      <c r="D7723" s="91">
        <f t="shared" si="241"/>
        <v>41961.5</v>
      </c>
      <c r="E7723" s="88" t="s">
        <v>142</v>
      </c>
      <c r="F7723" s="88">
        <v>39.913879999999999</v>
      </c>
      <c r="G7723" s="88">
        <v>13.95886</v>
      </c>
      <c r="H7723" s="88">
        <v>10.689920000000001</v>
      </c>
      <c r="J7723" s="88">
        <v>17.360240000000001</v>
      </c>
    </row>
    <row r="7724" spans="1:10">
      <c r="A7724" s="89">
        <v>41961</v>
      </c>
      <c r="B7724" s="90">
        <v>0.58333333333333337</v>
      </c>
      <c r="C7724" s="91">
        <f t="shared" si="240"/>
        <v>41961.583333333336</v>
      </c>
      <c r="D7724" s="91">
        <f t="shared" si="241"/>
        <v>41961.541666666672</v>
      </c>
      <c r="E7724" s="88" t="s">
        <v>142</v>
      </c>
      <c r="F7724" s="88">
        <v>38.00855</v>
      </c>
      <c r="G7724" s="88">
        <v>13.959339999999999</v>
      </c>
      <c r="H7724" s="88">
        <v>10.79702</v>
      </c>
      <c r="J7724" s="88">
        <v>18.39443</v>
      </c>
    </row>
    <row r="7725" spans="1:10">
      <c r="A7725" s="89">
        <v>41961</v>
      </c>
      <c r="B7725" s="90">
        <v>0.625</v>
      </c>
      <c r="C7725" s="91">
        <f t="shared" si="240"/>
        <v>41961.625</v>
      </c>
      <c r="D7725" s="91">
        <f t="shared" si="241"/>
        <v>41961.583333333336</v>
      </c>
      <c r="E7725" s="88" t="s">
        <v>142</v>
      </c>
      <c r="F7725" s="88">
        <v>47.944459999999999</v>
      </c>
      <c r="G7725" s="88">
        <v>11.815899999999999</v>
      </c>
      <c r="H7725" s="88">
        <v>11.43723</v>
      </c>
      <c r="J7725" s="88">
        <v>22.226120000000002</v>
      </c>
    </row>
    <row r="7726" spans="1:10">
      <c r="A7726" s="89">
        <v>41961</v>
      </c>
      <c r="B7726" s="90">
        <v>0.66666666666666663</v>
      </c>
      <c r="C7726" s="91">
        <f t="shared" si="240"/>
        <v>41961.666666666664</v>
      </c>
      <c r="D7726" s="91">
        <f t="shared" si="241"/>
        <v>41961.625</v>
      </c>
      <c r="E7726" s="88" t="s">
        <v>142</v>
      </c>
      <c r="F7726" s="88">
        <v>58.144779999999997</v>
      </c>
      <c r="G7726" s="88">
        <v>12.05401</v>
      </c>
      <c r="H7726" s="88">
        <v>14.36861</v>
      </c>
      <c r="J7726" s="88">
        <v>28.972940000000001</v>
      </c>
    </row>
    <row r="7727" spans="1:10">
      <c r="A7727" s="89">
        <v>41961</v>
      </c>
      <c r="B7727" s="90">
        <v>0.70833333333333337</v>
      </c>
      <c r="C7727" s="91">
        <f t="shared" si="240"/>
        <v>41961.708333333336</v>
      </c>
      <c r="D7727" s="91">
        <f t="shared" si="241"/>
        <v>41961.666666666672</v>
      </c>
      <c r="E7727" s="88" t="s">
        <v>142</v>
      </c>
      <c r="F7727" s="88">
        <v>57.901890000000002</v>
      </c>
      <c r="G7727" s="88">
        <v>11.89814</v>
      </c>
      <c r="H7727" s="88">
        <v>16.502960000000002</v>
      </c>
      <c r="J7727" s="88">
        <v>24.789829999999998</v>
      </c>
    </row>
    <row r="7728" spans="1:10">
      <c r="A7728" s="89">
        <v>41961</v>
      </c>
      <c r="B7728" s="90">
        <v>0.75</v>
      </c>
      <c r="C7728" s="91">
        <f t="shared" si="240"/>
        <v>41961.75</v>
      </c>
      <c r="D7728" s="91">
        <f t="shared" si="241"/>
        <v>41961.708333333336</v>
      </c>
      <c r="E7728" s="88" t="s">
        <v>142</v>
      </c>
      <c r="F7728" s="88">
        <v>54.707540000000002</v>
      </c>
      <c r="G7728" s="88">
        <v>8.8338400000000004</v>
      </c>
      <c r="H7728" s="88">
        <v>17.612210000000001</v>
      </c>
      <c r="J7728" s="88">
        <v>21.184280000000001</v>
      </c>
    </row>
    <row r="7729" spans="1:10">
      <c r="A7729" s="89">
        <v>41961</v>
      </c>
      <c r="B7729" s="90">
        <v>0.79166666666666663</v>
      </c>
      <c r="C7729" s="91">
        <f t="shared" si="240"/>
        <v>41961.791666666664</v>
      </c>
      <c r="D7729" s="91">
        <f t="shared" si="241"/>
        <v>41961.75</v>
      </c>
      <c r="E7729" s="88" t="s">
        <v>142</v>
      </c>
      <c r="F7729" s="88">
        <v>38.497669999999999</v>
      </c>
      <c r="G7729" s="88">
        <v>11.944520000000001</v>
      </c>
      <c r="H7729" s="88">
        <v>16.20748</v>
      </c>
      <c r="J7729" s="88">
        <v>20.922270000000001</v>
      </c>
    </row>
    <row r="7730" spans="1:10">
      <c r="A7730" s="89">
        <v>41961</v>
      </c>
      <c r="B7730" s="90">
        <v>0.83333333333333337</v>
      </c>
      <c r="C7730" s="91">
        <f t="shared" si="240"/>
        <v>41961.833333333336</v>
      </c>
      <c r="D7730" s="91">
        <f t="shared" si="241"/>
        <v>41961.791666666672</v>
      </c>
      <c r="E7730" s="88" t="s">
        <v>142</v>
      </c>
      <c r="F7730" s="88">
        <v>36.82949</v>
      </c>
      <c r="G7730" s="88">
        <v>14.53787</v>
      </c>
      <c r="H7730" s="88">
        <v>13.02652</v>
      </c>
      <c r="J7730" s="88">
        <v>18.853899999999999</v>
      </c>
    </row>
    <row r="7731" spans="1:10">
      <c r="A7731" s="89">
        <v>41961</v>
      </c>
      <c r="B7731" s="90">
        <v>0.875</v>
      </c>
      <c r="C7731" s="91">
        <f t="shared" si="240"/>
        <v>41961.875</v>
      </c>
      <c r="D7731" s="91">
        <f t="shared" si="241"/>
        <v>41961.833333333336</v>
      </c>
      <c r="E7731" s="88" t="s">
        <v>142</v>
      </c>
      <c r="F7731" s="88">
        <v>32.036769999999997</v>
      </c>
      <c r="G7731" s="88">
        <v>11.737970000000001</v>
      </c>
      <c r="H7731" s="88">
        <v>10.87973</v>
      </c>
      <c r="J7731" s="88">
        <v>21.214880000000001</v>
      </c>
    </row>
    <row r="7732" spans="1:10">
      <c r="A7732" s="89">
        <v>41961</v>
      </c>
      <c r="B7732" s="90">
        <v>0.91666666666666663</v>
      </c>
      <c r="C7732" s="91">
        <f t="shared" si="240"/>
        <v>41961.916666666664</v>
      </c>
      <c r="D7732" s="91">
        <f t="shared" si="241"/>
        <v>41961.875</v>
      </c>
      <c r="E7732" s="88" t="s">
        <v>142</v>
      </c>
      <c r="F7732" s="88">
        <v>33.362609999999997</v>
      </c>
      <c r="G7732" s="88">
        <v>11.11688</v>
      </c>
      <c r="H7732" s="88">
        <v>8.8845200000000002</v>
      </c>
      <c r="J7732" s="88">
        <v>17.390840000000001</v>
      </c>
    </row>
    <row r="7733" spans="1:10">
      <c r="A7733" s="89">
        <v>41961</v>
      </c>
      <c r="B7733" s="90">
        <v>0.95833333333333337</v>
      </c>
      <c r="C7733" s="91">
        <f t="shared" si="240"/>
        <v>41961.958333333336</v>
      </c>
      <c r="D7733" s="91">
        <f t="shared" si="241"/>
        <v>41961.916666666672</v>
      </c>
      <c r="E7733" s="88" t="s">
        <v>142</v>
      </c>
      <c r="F7733" s="88">
        <v>33.196219999999997</v>
      </c>
      <c r="G7733" s="88">
        <v>8.2648700000000002</v>
      </c>
      <c r="H7733" s="88">
        <v>6.9648500000000002</v>
      </c>
      <c r="J7733" s="88">
        <v>10.76642</v>
      </c>
    </row>
    <row r="7734" spans="1:10">
      <c r="A7734" s="89">
        <v>41961</v>
      </c>
      <c r="B7734" s="92">
        <v>1</v>
      </c>
      <c r="C7734" s="91">
        <f t="shared" si="240"/>
        <v>41962</v>
      </c>
      <c r="D7734" s="91">
        <f t="shared" si="241"/>
        <v>41961.958333333336</v>
      </c>
      <c r="E7734" s="88" t="s">
        <v>142</v>
      </c>
      <c r="F7734" s="88">
        <v>32.232320000000001</v>
      </c>
      <c r="G7734" s="88">
        <v>7.7494500000000004</v>
      </c>
      <c r="H7734" s="88">
        <v>7.62514</v>
      </c>
      <c r="J7734" s="88">
        <v>7.6896800000000001</v>
      </c>
    </row>
    <row r="7735" spans="1:10">
      <c r="A7735" s="89">
        <v>41962</v>
      </c>
      <c r="B7735" s="90">
        <v>4.1666666666666664E-2</v>
      </c>
      <c r="C7735" s="91">
        <f t="shared" si="240"/>
        <v>41962.041666666664</v>
      </c>
      <c r="D7735" s="91">
        <f t="shared" si="241"/>
        <v>41962</v>
      </c>
      <c r="E7735" s="88" t="s">
        <v>142</v>
      </c>
      <c r="F7735" s="88">
        <v>24.27919</v>
      </c>
      <c r="G7735" s="88">
        <v>8.6840299999999999</v>
      </c>
      <c r="H7735" s="88">
        <v>6.0441399999999996</v>
      </c>
      <c r="J7735" s="88">
        <v>7.9834100000000001</v>
      </c>
    </row>
    <row r="7736" spans="1:10">
      <c r="A7736" s="89">
        <v>41962</v>
      </c>
      <c r="B7736" s="90">
        <v>8.3333333333333329E-2</v>
      </c>
      <c r="C7736" s="91">
        <f t="shared" si="240"/>
        <v>41962.083333333336</v>
      </c>
      <c r="D7736" s="91">
        <f t="shared" si="241"/>
        <v>41962.041666666672</v>
      </c>
      <c r="E7736" s="88" t="s">
        <v>142</v>
      </c>
      <c r="F7736" s="88">
        <v>21.67484</v>
      </c>
      <c r="G7736" s="88">
        <v>10.275230000000001</v>
      </c>
      <c r="J7736" s="88">
        <v>8.9877900000000004</v>
      </c>
    </row>
    <row r="7737" spans="1:10">
      <c r="A7737" s="89">
        <v>41962</v>
      </c>
      <c r="B7737" s="90">
        <v>0.125</v>
      </c>
      <c r="C7737" s="91">
        <f t="shared" si="240"/>
        <v>41962.125</v>
      </c>
      <c r="D7737" s="91">
        <f t="shared" si="241"/>
        <v>41962.083333333336</v>
      </c>
      <c r="E7737" s="88" t="s">
        <v>142</v>
      </c>
      <c r="F7737" s="88">
        <v>18.19218</v>
      </c>
      <c r="G7737" s="88">
        <v>9.6806000000000001</v>
      </c>
      <c r="H7737" s="88">
        <v>7.4358000000000004</v>
      </c>
      <c r="J7737" s="88">
        <v>12.0105</v>
      </c>
    </row>
    <row r="7738" spans="1:10">
      <c r="A7738" s="89">
        <v>41962</v>
      </c>
      <c r="B7738" s="90">
        <v>0.16666666666666666</v>
      </c>
      <c r="C7738" s="91">
        <f t="shared" si="240"/>
        <v>41962.166666666664</v>
      </c>
      <c r="D7738" s="91">
        <f t="shared" si="241"/>
        <v>41962.125</v>
      </c>
      <c r="E7738" s="88" t="s">
        <v>142</v>
      </c>
      <c r="F7738" s="88">
        <v>18.185479999999998</v>
      </c>
      <c r="G7738" s="88">
        <v>9.5816300000000005</v>
      </c>
      <c r="H7738" s="88">
        <v>6.4709399999999997</v>
      </c>
      <c r="J7738" s="88">
        <v>17.409009999999999</v>
      </c>
    </row>
    <row r="7739" spans="1:10">
      <c r="A7739" s="89">
        <v>41962</v>
      </c>
      <c r="B7739" s="90">
        <v>0.20833333333333334</v>
      </c>
      <c r="C7739" s="91">
        <f t="shared" si="240"/>
        <v>41962.208333333336</v>
      </c>
      <c r="D7739" s="91">
        <f t="shared" si="241"/>
        <v>41962.166666666672</v>
      </c>
      <c r="E7739" s="88" t="s">
        <v>142</v>
      </c>
      <c r="F7739" s="88">
        <v>18.662649999999999</v>
      </c>
      <c r="G7739" s="88">
        <v>9.7317599999999995</v>
      </c>
      <c r="H7739" s="88">
        <v>5.5046499999999998</v>
      </c>
      <c r="J7739" s="88">
        <v>24.204599999999999</v>
      </c>
    </row>
    <row r="7740" spans="1:10">
      <c r="A7740" s="89">
        <v>41962</v>
      </c>
      <c r="B7740" s="90">
        <v>0.25</v>
      </c>
      <c r="C7740" s="91">
        <f t="shared" si="240"/>
        <v>41962.25</v>
      </c>
      <c r="D7740" s="91">
        <f t="shared" si="241"/>
        <v>41962.208333333336</v>
      </c>
      <c r="E7740" s="88" t="s">
        <v>142</v>
      </c>
      <c r="F7740" s="88">
        <v>25.036539999999999</v>
      </c>
      <c r="G7740" s="88">
        <v>7.6083999999999996</v>
      </c>
      <c r="H7740" s="88">
        <v>5.2799300000000002</v>
      </c>
      <c r="J7740" s="88">
        <v>28.451309999999999</v>
      </c>
    </row>
    <row r="7741" spans="1:10">
      <c r="A7741" s="89">
        <v>41962</v>
      </c>
      <c r="B7741" s="90">
        <v>0.29166666666666669</v>
      </c>
      <c r="C7741" s="91">
        <f t="shared" si="240"/>
        <v>41962.291666666664</v>
      </c>
      <c r="D7741" s="91">
        <f t="shared" si="241"/>
        <v>41962.25</v>
      </c>
      <c r="E7741" s="88" t="s">
        <v>142</v>
      </c>
      <c r="F7741" s="88">
        <v>51.27317</v>
      </c>
      <c r="G7741" s="88">
        <v>5.8001300000000002</v>
      </c>
      <c r="H7741" s="88">
        <v>5.5739799999999997</v>
      </c>
      <c r="J7741" s="88">
        <v>32.015729999999998</v>
      </c>
    </row>
    <row r="7742" spans="1:10">
      <c r="A7742" s="89">
        <v>41962</v>
      </c>
      <c r="B7742" s="90">
        <v>0.33333333333333331</v>
      </c>
      <c r="C7742" s="91">
        <f t="shared" si="240"/>
        <v>41962.333333333336</v>
      </c>
      <c r="D7742" s="91">
        <f t="shared" si="241"/>
        <v>41962.291666666672</v>
      </c>
      <c r="E7742" s="88" t="s">
        <v>142</v>
      </c>
      <c r="F7742" s="88">
        <v>50.960949999999997</v>
      </c>
      <c r="G7742" s="88">
        <v>5.8522499999999997</v>
      </c>
      <c r="H7742" s="88">
        <v>7.4300600000000001</v>
      </c>
      <c r="J7742" s="88">
        <v>29.39273</v>
      </c>
    </row>
    <row r="7743" spans="1:10">
      <c r="A7743" s="89">
        <v>41962</v>
      </c>
      <c r="B7743" s="90">
        <v>0.375</v>
      </c>
      <c r="C7743" s="91">
        <f t="shared" si="240"/>
        <v>41962.375</v>
      </c>
      <c r="D7743" s="91">
        <f t="shared" si="241"/>
        <v>41962.333333333336</v>
      </c>
      <c r="E7743" s="88" t="s">
        <v>142</v>
      </c>
      <c r="F7743" s="88">
        <v>56.32217</v>
      </c>
      <c r="G7743" s="88">
        <v>6.8319299999999998</v>
      </c>
      <c r="H7743" s="88">
        <v>14.7492</v>
      </c>
      <c r="J7743" s="88">
        <v>22.822340000000001</v>
      </c>
    </row>
    <row r="7744" spans="1:10">
      <c r="A7744" s="89">
        <v>41962</v>
      </c>
      <c r="B7744" s="90">
        <v>0.41666666666666669</v>
      </c>
      <c r="C7744" s="91">
        <f t="shared" si="240"/>
        <v>41962.416666666664</v>
      </c>
      <c r="D7744" s="91">
        <f t="shared" si="241"/>
        <v>41962.375</v>
      </c>
      <c r="E7744" s="88" t="s">
        <v>142</v>
      </c>
      <c r="F7744" s="88">
        <v>50.490479999999998</v>
      </c>
      <c r="G7744" s="88">
        <v>6.5197099999999999</v>
      </c>
      <c r="H7744" s="88">
        <v>24.255759999999999</v>
      </c>
      <c r="J7744" s="88">
        <v>23.521840000000001</v>
      </c>
    </row>
    <row r="7745" spans="1:10">
      <c r="A7745" s="89">
        <v>41962</v>
      </c>
      <c r="B7745" s="90">
        <v>0.45833333333333331</v>
      </c>
      <c r="C7745" s="91">
        <f t="shared" si="240"/>
        <v>41962.458333333336</v>
      </c>
      <c r="D7745" s="91">
        <f t="shared" si="241"/>
        <v>41962.416666666672</v>
      </c>
      <c r="E7745" s="88" t="s">
        <v>142</v>
      </c>
      <c r="F7745" s="88">
        <v>51.670969999999997</v>
      </c>
      <c r="G7745" s="88">
        <v>6.7955899999999998</v>
      </c>
      <c r="H7745" s="88">
        <v>23.828790000000001</v>
      </c>
      <c r="J7745" s="88">
        <v>24.071680000000001</v>
      </c>
    </row>
    <row r="7746" spans="1:10">
      <c r="A7746" s="89">
        <v>41962</v>
      </c>
      <c r="B7746" s="90">
        <v>0.5</v>
      </c>
      <c r="C7746" s="91">
        <f t="shared" si="240"/>
        <v>41962.5</v>
      </c>
      <c r="D7746" s="91">
        <f t="shared" si="241"/>
        <v>41962.458333333336</v>
      </c>
      <c r="E7746" s="88" t="s">
        <v>142</v>
      </c>
      <c r="F7746" s="88">
        <v>47.424259999999997</v>
      </c>
      <c r="G7746" s="88">
        <v>7.41859</v>
      </c>
      <c r="H7746" s="88">
        <v>21.49746</v>
      </c>
      <c r="J7746" s="88">
        <v>24.85868</v>
      </c>
    </row>
    <row r="7747" spans="1:10">
      <c r="A7747" s="89">
        <v>41962</v>
      </c>
      <c r="B7747" s="90">
        <v>0.54166666666666663</v>
      </c>
      <c r="C7747" s="91">
        <f t="shared" si="240"/>
        <v>41962.541666666664</v>
      </c>
      <c r="D7747" s="91">
        <f t="shared" si="241"/>
        <v>41962.5</v>
      </c>
      <c r="E7747" s="88" t="s">
        <v>142</v>
      </c>
      <c r="F7747" s="88">
        <v>47.069969999999998</v>
      </c>
      <c r="G7747" s="88">
        <v>8.2323599999999999</v>
      </c>
      <c r="H7747" s="88">
        <v>21.731259999999999</v>
      </c>
      <c r="J7747" s="88">
        <v>24.92944</v>
      </c>
    </row>
    <row r="7748" spans="1:10">
      <c r="A7748" s="89">
        <v>41962</v>
      </c>
      <c r="B7748" s="90">
        <v>0.58333333333333337</v>
      </c>
      <c r="C7748" s="91">
        <f t="shared" si="240"/>
        <v>41962.583333333336</v>
      </c>
      <c r="D7748" s="91">
        <f t="shared" si="241"/>
        <v>41962.541666666672</v>
      </c>
      <c r="E7748" s="88" t="s">
        <v>142</v>
      </c>
      <c r="F7748" s="88">
        <v>50.431190000000001</v>
      </c>
      <c r="G7748" s="88">
        <v>9.0743299999999998</v>
      </c>
      <c r="H7748" s="88">
        <v>22.91892</v>
      </c>
      <c r="I7748" s="88">
        <v>45.299480000000003</v>
      </c>
      <c r="J7748" s="88">
        <v>29.83643</v>
      </c>
    </row>
    <row r="7749" spans="1:10">
      <c r="A7749" s="89">
        <v>41962</v>
      </c>
      <c r="B7749" s="90">
        <v>0.625</v>
      </c>
      <c r="C7749" s="91">
        <f t="shared" si="240"/>
        <v>41962.625</v>
      </c>
      <c r="D7749" s="91">
        <f t="shared" si="241"/>
        <v>41962.583333333336</v>
      </c>
      <c r="E7749" s="88" t="s">
        <v>142</v>
      </c>
      <c r="F7749" s="88">
        <v>47.136429999999997</v>
      </c>
      <c r="G7749" s="88">
        <v>8.7143099999999993</v>
      </c>
      <c r="H7749" s="88">
        <v>26.764959999999999</v>
      </c>
      <c r="I7749" s="88">
        <v>46.817039999999999</v>
      </c>
      <c r="J7749" s="88">
        <v>34.598559999999999</v>
      </c>
    </row>
    <row r="7750" spans="1:10">
      <c r="A7750" s="89">
        <v>41962</v>
      </c>
      <c r="B7750" s="90">
        <v>0.66666666666666663</v>
      </c>
      <c r="C7750" s="91">
        <f t="shared" si="240"/>
        <v>41962.666666666664</v>
      </c>
      <c r="D7750" s="91">
        <f t="shared" si="241"/>
        <v>41962.625</v>
      </c>
      <c r="E7750" s="88" t="s">
        <v>142</v>
      </c>
      <c r="F7750" s="88">
        <v>60.721400000000003</v>
      </c>
      <c r="G7750" s="88">
        <v>9.1809600000000007</v>
      </c>
      <c r="H7750" s="88">
        <v>34.47616</v>
      </c>
      <c r="I7750" s="88">
        <v>44.665480000000002</v>
      </c>
      <c r="J7750" s="88">
        <v>34.444130000000001</v>
      </c>
    </row>
    <row r="7751" spans="1:10">
      <c r="A7751" s="89">
        <v>41962</v>
      </c>
      <c r="B7751" s="90">
        <v>0.70833333333333337</v>
      </c>
      <c r="C7751" s="91">
        <f t="shared" si="240"/>
        <v>41962.708333333336</v>
      </c>
      <c r="D7751" s="91">
        <f t="shared" si="241"/>
        <v>41962.666666666672</v>
      </c>
      <c r="E7751" s="88" t="s">
        <v>142</v>
      </c>
      <c r="F7751" s="88">
        <v>69.897090000000006</v>
      </c>
      <c r="G7751" s="88">
        <v>8.0511499999999998</v>
      </c>
      <c r="H7751" s="88">
        <v>36.695140000000002</v>
      </c>
      <c r="I7751" s="88">
        <v>48.69464</v>
      </c>
      <c r="J7751" s="88">
        <v>36.649720000000002</v>
      </c>
    </row>
    <row r="7752" spans="1:10">
      <c r="A7752" s="89">
        <v>41962</v>
      </c>
      <c r="B7752" s="90">
        <v>0.75</v>
      </c>
      <c r="C7752" s="91">
        <f t="shared" ref="C7752:C7815" si="242">A7752+B7752</f>
        <v>41962.75</v>
      </c>
      <c r="D7752" s="91">
        <f t="shared" ref="D7752:D7815" si="243">C7752-"01:00"</f>
        <v>41962.708333333336</v>
      </c>
      <c r="E7752" s="88" t="s">
        <v>142</v>
      </c>
      <c r="F7752" s="88">
        <v>70.149540000000002</v>
      </c>
      <c r="G7752" s="88">
        <v>9.7523199999999992</v>
      </c>
      <c r="H7752" s="88">
        <v>36.624380000000002</v>
      </c>
      <c r="I7752" s="88">
        <v>48.459400000000002</v>
      </c>
      <c r="J7752" s="88">
        <v>37.861759999999997</v>
      </c>
    </row>
    <row r="7753" spans="1:10">
      <c r="A7753" s="89">
        <v>41962</v>
      </c>
      <c r="B7753" s="90">
        <v>0.79166666666666663</v>
      </c>
      <c r="C7753" s="91">
        <f t="shared" si="242"/>
        <v>41962.791666666664</v>
      </c>
      <c r="D7753" s="91">
        <f t="shared" si="243"/>
        <v>41962.75</v>
      </c>
      <c r="E7753" s="88" t="s">
        <v>142</v>
      </c>
      <c r="F7753" s="88">
        <v>54.627220000000001</v>
      </c>
      <c r="G7753" s="88">
        <v>10.065009999999999</v>
      </c>
      <c r="H7753" s="88">
        <v>34.982970000000002</v>
      </c>
      <c r="I7753" s="88">
        <v>46.610970000000002</v>
      </c>
      <c r="J7753" s="88">
        <v>35.721679999999999</v>
      </c>
    </row>
    <row r="7754" spans="1:10">
      <c r="A7754" s="89">
        <v>41962</v>
      </c>
      <c r="B7754" s="90">
        <v>0.83333333333333337</v>
      </c>
      <c r="C7754" s="91">
        <f t="shared" si="242"/>
        <v>41962.833333333336</v>
      </c>
      <c r="D7754" s="91">
        <f t="shared" si="243"/>
        <v>41962.791666666672</v>
      </c>
      <c r="E7754" s="88" t="s">
        <v>142</v>
      </c>
      <c r="F7754" s="88">
        <v>43.059939999999997</v>
      </c>
      <c r="G7754" s="88">
        <v>9.4439299999999999</v>
      </c>
      <c r="H7754" s="88">
        <v>35.288020000000003</v>
      </c>
      <c r="I7754" s="88">
        <v>45.234450000000002</v>
      </c>
      <c r="J7754" s="88">
        <v>37.785739999999997</v>
      </c>
    </row>
    <row r="7755" spans="1:10">
      <c r="A7755" s="89">
        <v>41962</v>
      </c>
      <c r="B7755" s="90">
        <v>0.875</v>
      </c>
      <c r="C7755" s="91">
        <f t="shared" si="242"/>
        <v>41962.875</v>
      </c>
      <c r="D7755" s="91">
        <f t="shared" si="243"/>
        <v>41962.833333333336</v>
      </c>
      <c r="E7755" s="88" t="s">
        <v>142</v>
      </c>
      <c r="F7755" s="88">
        <v>41.767090000000003</v>
      </c>
      <c r="G7755" s="88">
        <v>9.9593399999999992</v>
      </c>
      <c r="H7755" s="88">
        <v>36.025759999999998</v>
      </c>
      <c r="I7755" s="88">
        <v>43.515590000000003</v>
      </c>
      <c r="J7755" s="88">
        <v>39.497909999999997</v>
      </c>
    </row>
    <row r="7756" spans="1:10">
      <c r="A7756" s="89">
        <v>41962</v>
      </c>
      <c r="B7756" s="90">
        <v>0.91666666666666663</v>
      </c>
      <c r="C7756" s="91">
        <f t="shared" si="242"/>
        <v>41962.916666666664</v>
      </c>
      <c r="D7756" s="91">
        <f t="shared" si="243"/>
        <v>41962.875</v>
      </c>
      <c r="E7756" s="88" t="s">
        <v>142</v>
      </c>
      <c r="F7756" s="88">
        <v>36.866779999999999</v>
      </c>
      <c r="G7756" s="88">
        <v>11.51182</v>
      </c>
      <c r="H7756" s="88">
        <v>38.386740000000003</v>
      </c>
      <c r="I7756" s="88">
        <v>43.13644</v>
      </c>
      <c r="J7756" s="88">
        <v>41.184730000000002</v>
      </c>
    </row>
    <row r="7757" spans="1:10">
      <c r="A7757" s="89">
        <v>41962</v>
      </c>
      <c r="B7757" s="90">
        <v>0.95833333333333337</v>
      </c>
      <c r="C7757" s="91">
        <f t="shared" si="242"/>
        <v>41962.958333333336</v>
      </c>
      <c r="D7757" s="91">
        <f t="shared" si="243"/>
        <v>41962.916666666672</v>
      </c>
      <c r="E7757" s="88" t="s">
        <v>142</v>
      </c>
      <c r="F7757" s="88">
        <v>26.703759999999999</v>
      </c>
      <c r="G7757" s="88">
        <v>11.62322</v>
      </c>
      <c r="H7757" s="88">
        <v>34.707090000000001</v>
      </c>
      <c r="I7757" s="88">
        <v>41.834029999999998</v>
      </c>
      <c r="J7757" s="88">
        <v>37.804389999999998</v>
      </c>
    </row>
    <row r="7758" spans="1:10">
      <c r="A7758" s="89">
        <v>41962</v>
      </c>
      <c r="B7758" s="92">
        <v>1</v>
      </c>
      <c r="C7758" s="91">
        <f t="shared" si="242"/>
        <v>41963</v>
      </c>
      <c r="D7758" s="91">
        <f t="shared" si="243"/>
        <v>41962.958333333336</v>
      </c>
      <c r="E7758" s="88" t="s">
        <v>142</v>
      </c>
      <c r="F7758" s="88">
        <v>19.620819999999998</v>
      </c>
      <c r="G7758" s="88">
        <v>10.22709</v>
      </c>
      <c r="H7758" s="88">
        <v>38.137639999999998</v>
      </c>
      <c r="I7758" s="88">
        <v>37.466830000000002</v>
      </c>
      <c r="J7758" s="88">
        <v>35.538550000000001</v>
      </c>
    </row>
    <row r="7759" spans="1:10">
      <c r="A7759" s="89">
        <v>41963</v>
      </c>
      <c r="B7759" s="90">
        <v>4.1666666666666664E-2</v>
      </c>
      <c r="C7759" s="91">
        <f t="shared" si="242"/>
        <v>41963.041666666664</v>
      </c>
      <c r="D7759" s="91">
        <f t="shared" si="243"/>
        <v>41963</v>
      </c>
      <c r="E7759" s="88" t="s">
        <v>142</v>
      </c>
      <c r="F7759" s="88">
        <v>15.9834</v>
      </c>
      <c r="G7759" s="88">
        <v>8.3486999999999991</v>
      </c>
      <c r="H7759" s="88">
        <v>36.022579999999998</v>
      </c>
      <c r="I7759" s="88">
        <v>35.805190000000003</v>
      </c>
      <c r="J7759" s="88">
        <v>36.591859999999997</v>
      </c>
    </row>
    <row r="7760" spans="1:10">
      <c r="A7760" s="89">
        <v>41963</v>
      </c>
      <c r="B7760" s="90">
        <v>8.3333333333333329E-2</v>
      </c>
      <c r="C7760" s="91">
        <f t="shared" si="242"/>
        <v>41963.083333333336</v>
      </c>
      <c r="D7760" s="91">
        <f t="shared" si="243"/>
        <v>41963.041666666672</v>
      </c>
      <c r="E7760" s="88" t="s">
        <v>142</v>
      </c>
      <c r="F7760" s="88">
        <v>26.995419999999999</v>
      </c>
      <c r="G7760" s="88">
        <v>5.27372</v>
      </c>
      <c r="I7760" s="88">
        <v>33.060749999999999</v>
      </c>
      <c r="J7760" s="88">
        <v>36.387230000000002</v>
      </c>
    </row>
    <row r="7761" spans="1:10">
      <c r="A7761" s="89">
        <v>41963</v>
      </c>
      <c r="B7761" s="90">
        <v>0.125</v>
      </c>
      <c r="C7761" s="91">
        <f t="shared" si="242"/>
        <v>41963.125</v>
      </c>
      <c r="D7761" s="91">
        <f t="shared" si="243"/>
        <v>41963.083333333336</v>
      </c>
      <c r="E7761" s="88" t="s">
        <v>142</v>
      </c>
      <c r="F7761" s="88">
        <v>27.439119999999999</v>
      </c>
      <c r="G7761" s="88">
        <v>7.7217200000000004</v>
      </c>
      <c r="H7761" s="88">
        <v>27.60455</v>
      </c>
      <c r="I7761" s="88">
        <v>34.089829999999999</v>
      </c>
      <c r="J7761" s="88">
        <v>34.95046</v>
      </c>
    </row>
    <row r="7762" spans="1:10">
      <c r="A7762" s="89">
        <v>41963</v>
      </c>
      <c r="B7762" s="90">
        <v>0.16666666666666666</v>
      </c>
      <c r="C7762" s="91">
        <f t="shared" si="242"/>
        <v>41963.166666666664</v>
      </c>
      <c r="D7762" s="91">
        <f t="shared" si="243"/>
        <v>41963.125</v>
      </c>
      <c r="E7762" s="88" t="s">
        <v>142</v>
      </c>
      <c r="F7762" s="88">
        <v>28.575140000000001</v>
      </c>
      <c r="G7762" s="88">
        <v>9.2287700000000008</v>
      </c>
      <c r="H7762" s="88">
        <v>25.823530000000002</v>
      </c>
      <c r="I7762" s="88">
        <v>29.0853</v>
      </c>
      <c r="J7762" s="88">
        <v>32.44126</v>
      </c>
    </row>
    <row r="7763" spans="1:10">
      <c r="A7763" s="89">
        <v>41963</v>
      </c>
      <c r="B7763" s="90">
        <v>0.20833333333333334</v>
      </c>
      <c r="C7763" s="91">
        <f t="shared" si="242"/>
        <v>41963.208333333336</v>
      </c>
      <c r="D7763" s="91">
        <f t="shared" si="243"/>
        <v>41963.166666666672</v>
      </c>
      <c r="E7763" s="88" t="s">
        <v>142</v>
      </c>
      <c r="F7763" s="88">
        <v>28.32508</v>
      </c>
      <c r="G7763" s="88">
        <v>7.8245199999999997</v>
      </c>
      <c r="H7763" s="88">
        <v>26.337990000000001</v>
      </c>
      <c r="I7763" s="88">
        <v>32.307380000000002</v>
      </c>
      <c r="J7763" s="88">
        <v>31.40325</v>
      </c>
    </row>
    <row r="7764" spans="1:10">
      <c r="A7764" s="89">
        <v>41963</v>
      </c>
      <c r="B7764" s="90">
        <v>0.25</v>
      </c>
      <c r="C7764" s="91">
        <f t="shared" si="242"/>
        <v>41963.25</v>
      </c>
      <c r="D7764" s="91">
        <f t="shared" si="243"/>
        <v>41963.208333333336</v>
      </c>
      <c r="E7764" s="88" t="s">
        <v>142</v>
      </c>
      <c r="F7764" s="88">
        <v>28.986329999999999</v>
      </c>
      <c r="G7764" s="88">
        <v>6.3982700000000001</v>
      </c>
      <c r="H7764" s="88">
        <v>25.66958</v>
      </c>
      <c r="I7764" s="88">
        <v>33.337269999999997</v>
      </c>
      <c r="J7764" s="88">
        <v>31.22682</v>
      </c>
    </row>
    <row r="7765" spans="1:10">
      <c r="A7765" s="89">
        <v>41963</v>
      </c>
      <c r="B7765" s="90">
        <v>0.29166666666666669</v>
      </c>
      <c r="C7765" s="91">
        <f t="shared" si="242"/>
        <v>41963.291666666664</v>
      </c>
      <c r="D7765" s="91">
        <f t="shared" si="243"/>
        <v>41963.25</v>
      </c>
      <c r="E7765" s="88" t="s">
        <v>142</v>
      </c>
      <c r="F7765" s="88">
        <v>33.417589999999997</v>
      </c>
      <c r="G7765" s="88">
        <v>7.5648900000000001</v>
      </c>
      <c r="H7765" s="88">
        <v>24.77309</v>
      </c>
      <c r="I7765" s="88">
        <v>34.391530000000003</v>
      </c>
      <c r="J7765" s="88">
        <v>29.28707</v>
      </c>
    </row>
    <row r="7766" spans="1:10">
      <c r="A7766" s="89">
        <v>41963</v>
      </c>
      <c r="B7766" s="90">
        <v>0.33333333333333331</v>
      </c>
      <c r="C7766" s="91">
        <f t="shared" si="242"/>
        <v>41963.333333333336</v>
      </c>
      <c r="D7766" s="91">
        <f t="shared" si="243"/>
        <v>41963.291666666672</v>
      </c>
      <c r="E7766" s="88" t="s">
        <v>142</v>
      </c>
      <c r="F7766" s="88">
        <v>42.4116</v>
      </c>
      <c r="G7766" s="88">
        <v>7.8178200000000002</v>
      </c>
      <c r="H7766" s="88">
        <v>27.725989999999999</v>
      </c>
      <c r="I7766" s="88">
        <v>43.179949999999998</v>
      </c>
      <c r="J7766" s="88">
        <v>27.266030000000001</v>
      </c>
    </row>
    <row r="7767" spans="1:10">
      <c r="A7767" s="89">
        <v>41963</v>
      </c>
      <c r="B7767" s="90">
        <v>0.375</v>
      </c>
      <c r="C7767" s="91">
        <f t="shared" si="242"/>
        <v>41963.375</v>
      </c>
      <c r="D7767" s="91">
        <f t="shared" si="243"/>
        <v>41963.333333333336</v>
      </c>
      <c r="E7767" s="88" t="s">
        <v>142</v>
      </c>
      <c r="F7767" s="88">
        <v>40.110379999999999</v>
      </c>
      <c r="G7767" s="88">
        <v>7.4554</v>
      </c>
      <c r="H7767" s="88">
        <v>19.882349999999999</v>
      </c>
      <c r="I7767" s="88">
        <v>55.200009999999999</v>
      </c>
      <c r="J7767" s="88">
        <v>26.854849999999999</v>
      </c>
    </row>
    <row r="7768" spans="1:10">
      <c r="A7768" s="89">
        <v>41963</v>
      </c>
      <c r="B7768" s="90">
        <v>0.41666666666666669</v>
      </c>
      <c r="C7768" s="91">
        <f t="shared" si="242"/>
        <v>41963.416666666664</v>
      </c>
      <c r="D7768" s="91">
        <f t="shared" si="243"/>
        <v>41963.375</v>
      </c>
      <c r="E7768" s="88" t="s">
        <v>142</v>
      </c>
      <c r="F7768" s="88">
        <v>43.54045</v>
      </c>
      <c r="G7768" s="88">
        <v>8.0391899999999996</v>
      </c>
      <c r="H7768" s="88">
        <v>19.651890000000002</v>
      </c>
      <c r="I7768" s="88">
        <v>61.877499999999998</v>
      </c>
      <c r="J7768" s="88">
        <v>22.282540000000001</v>
      </c>
    </row>
    <row r="7769" spans="1:10">
      <c r="A7769" s="89">
        <v>41963</v>
      </c>
      <c r="B7769" s="90">
        <v>0.45833333333333331</v>
      </c>
      <c r="C7769" s="91">
        <f t="shared" si="242"/>
        <v>41963.458333333336</v>
      </c>
      <c r="D7769" s="91">
        <f t="shared" si="243"/>
        <v>41963.416666666672</v>
      </c>
      <c r="E7769" s="88" t="s">
        <v>142</v>
      </c>
      <c r="F7769" s="88">
        <v>42.365220000000001</v>
      </c>
      <c r="G7769" s="88">
        <v>8.9347200000000004</v>
      </c>
      <c r="H7769" s="88">
        <v>17.898129999999998</v>
      </c>
      <c r="I7769" s="88">
        <v>53.673830000000002</v>
      </c>
      <c r="J7769" s="88">
        <v>21.928249999999998</v>
      </c>
    </row>
    <row r="7770" spans="1:10">
      <c r="A7770" s="89">
        <v>41963</v>
      </c>
      <c r="B7770" s="90">
        <v>0.5</v>
      </c>
      <c r="C7770" s="91">
        <f t="shared" si="242"/>
        <v>41963.5</v>
      </c>
      <c r="D7770" s="91">
        <f t="shared" si="243"/>
        <v>41963.458333333336</v>
      </c>
      <c r="E7770" s="88" t="s">
        <v>142</v>
      </c>
      <c r="F7770" s="88">
        <v>42.516309999999997</v>
      </c>
      <c r="G7770" s="88">
        <v>9.6959</v>
      </c>
      <c r="H7770" s="88">
        <v>19.99136</v>
      </c>
      <c r="I7770" s="88">
        <v>42.735770000000002</v>
      </c>
      <c r="J7770" s="88">
        <v>21.93159</v>
      </c>
    </row>
    <row r="7771" spans="1:10">
      <c r="A7771" s="89">
        <v>41963</v>
      </c>
      <c r="B7771" s="90">
        <v>0.54166666666666663</v>
      </c>
      <c r="C7771" s="91">
        <f t="shared" si="242"/>
        <v>41963.541666666664</v>
      </c>
      <c r="D7771" s="91">
        <f t="shared" si="243"/>
        <v>41963.5</v>
      </c>
      <c r="E7771" s="88" t="s">
        <v>142</v>
      </c>
      <c r="F7771" s="88">
        <v>42.65401</v>
      </c>
      <c r="G7771" s="88">
        <v>10.09131</v>
      </c>
      <c r="H7771" s="88">
        <v>18.397770000000001</v>
      </c>
      <c r="I7771" s="88">
        <v>41.055639999999997</v>
      </c>
      <c r="J7771" s="88">
        <v>26.261970000000002</v>
      </c>
    </row>
    <row r="7772" spans="1:10">
      <c r="A7772" s="89">
        <v>41963</v>
      </c>
      <c r="B7772" s="90">
        <v>0.58333333333333337</v>
      </c>
      <c r="C7772" s="91">
        <f t="shared" si="242"/>
        <v>41963.583333333336</v>
      </c>
      <c r="D7772" s="91">
        <f t="shared" si="243"/>
        <v>41963.541666666672</v>
      </c>
      <c r="E7772" s="88" t="s">
        <v>142</v>
      </c>
      <c r="F7772" s="88">
        <v>36.495280000000001</v>
      </c>
      <c r="G7772" s="88">
        <v>10.78937</v>
      </c>
      <c r="H7772" s="88">
        <v>16.960529999999999</v>
      </c>
      <c r="I7772" s="88">
        <v>38.05301</v>
      </c>
      <c r="J7772" s="88">
        <v>32.058759999999999</v>
      </c>
    </row>
    <row r="7773" spans="1:10">
      <c r="A7773" s="89">
        <v>41963</v>
      </c>
      <c r="B7773" s="90">
        <v>0.625</v>
      </c>
      <c r="C7773" s="91">
        <f t="shared" si="242"/>
        <v>41963.625</v>
      </c>
      <c r="D7773" s="91">
        <f t="shared" si="243"/>
        <v>41963.583333333336</v>
      </c>
      <c r="E7773" s="88" t="s">
        <v>142</v>
      </c>
      <c r="F7773" s="88">
        <v>38.223230000000001</v>
      </c>
      <c r="G7773" s="88">
        <v>10.57995</v>
      </c>
      <c r="H7773" s="88">
        <v>18.77167</v>
      </c>
      <c r="I7773" s="88">
        <v>39.033650000000002</v>
      </c>
      <c r="J7773" s="88">
        <v>31.812529999999999</v>
      </c>
    </row>
    <row r="7774" spans="1:10">
      <c r="A7774" s="89">
        <v>41963</v>
      </c>
      <c r="B7774" s="90">
        <v>0.66666666666666663</v>
      </c>
      <c r="C7774" s="91">
        <f t="shared" si="242"/>
        <v>41963.666666666664</v>
      </c>
      <c r="D7774" s="91">
        <f t="shared" si="243"/>
        <v>41963.625</v>
      </c>
      <c r="E7774" s="88" t="s">
        <v>142</v>
      </c>
      <c r="F7774" s="88">
        <v>57.008279999999999</v>
      </c>
      <c r="G7774" s="88">
        <v>8.6320700000000006</v>
      </c>
      <c r="H7774" s="88">
        <v>29.10586</v>
      </c>
      <c r="I7774" s="88">
        <v>45.921039999999998</v>
      </c>
      <c r="J7774" s="88">
        <v>29.47832</v>
      </c>
    </row>
    <row r="7775" spans="1:10">
      <c r="A7775" s="89">
        <v>41963</v>
      </c>
      <c r="B7775" s="90">
        <v>0.70833333333333337</v>
      </c>
      <c r="C7775" s="91">
        <f t="shared" si="242"/>
        <v>41963.708333333336</v>
      </c>
      <c r="D7775" s="91">
        <f t="shared" si="243"/>
        <v>41963.666666666672</v>
      </c>
      <c r="E7775" s="88" t="s">
        <v>142</v>
      </c>
      <c r="F7775" s="88">
        <v>59.859819999999999</v>
      </c>
      <c r="G7775" s="88">
        <v>9.0518599999999996</v>
      </c>
      <c r="H7775" s="88">
        <v>34.583260000000003</v>
      </c>
      <c r="I7775" s="88">
        <v>51.683880000000002</v>
      </c>
      <c r="J7775" s="88">
        <v>31.044180000000001</v>
      </c>
    </row>
    <row r="7776" spans="1:10">
      <c r="A7776" s="89">
        <v>41963</v>
      </c>
      <c r="B7776" s="90">
        <v>0.75</v>
      </c>
      <c r="C7776" s="91">
        <f t="shared" si="242"/>
        <v>41963.75</v>
      </c>
      <c r="D7776" s="91">
        <f t="shared" si="243"/>
        <v>41963.708333333336</v>
      </c>
      <c r="E7776" s="88" t="s">
        <v>142</v>
      </c>
      <c r="F7776" s="88">
        <v>54.78069</v>
      </c>
      <c r="G7776" s="88">
        <v>12.103730000000001</v>
      </c>
      <c r="H7776" s="88">
        <v>34.78407</v>
      </c>
      <c r="I7776" s="88">
        <v>49.64085</v>
      </c>
      <c r="J7776" s="88">
        <v>31.134540000000001</v>
      </c>
    </row>
    <row r="7777" spans="1:10">
      <c r="A7777" s="89">
        <v>41963</v>
      </c>
      <c r="B7777" s="90">
        <v>0.79166666666666663</v>
      </c>
      <c r="C7777" s="91">
        <f t="shared" si="242"/>
        <v>41963.791666666664</v>
      </c>
      <c r="D7777" s="91">
        <f t="shared" si="243"/>
        <v>41963.75</v>
      </c>
      <c r="E7777" s="88" t="s">
        <v>142</v>
      </c>
      <c r="F7777" s="88">
        <v>41.156039999999997</v>
      </c>
      <c r="G7777" s="88">
        <v>13.57301</v>
      </c>
      <c r="H7777" s="88">
        <v>32.055410000000002</v>
      </c>
      <c r="I7777" s="88">
        <v>45.947809999999997</v>
      </c>
      <c r="J7777" s="88">
        <v>33.140279999999997</v>
      </c>
    </row>
    <row r="7778" spans="1:10">
      <c r="A7778" s="89">
        <v>41963</v>
      </c>
      <c r="B7778" s="90">
        <v>0.83333333333333337</v>
      </c>
      <c r="C7778" s="91">
        <f t="shared" si="242"/>
        <v>41963.833333333336</v>
      </c>
      <c r="D7778" s="91">
        <f t="shared" si="243"/>
        <v>41963.791666666672</v>
      </c>
      <c r="E7778" s="88" t="s">
        <v>142</v>
      </c>
      <c r="F7778" s="88">
        <v>37.677210000000002</v>
      </c>
      <c r="G7778" s="88">
        <v>14.302630000000001</v>
      </c>
      <c r="H7778" s="88">
        <v>29.922499999999999</v>
      </c>
      <c r="I7778" s="88">
        <v>41.890920000000001</v>
      </c>
      <c r="J7778" s="88">
        <v>34.932290000000002</v>
      </c>
    </row>
    <row r="7779" spans="1:10">
      <c r="A7779" s="89">
        <v>41963</v>
      </c>
      <c r="B7779" s="90">
        <v>0.875</v>
      </c>
      <c r="C7779" s="91">
        <f t="shared" si="242"/>
        <v>41963.875</v>
      </c>
      <c r="D7779" s="91">
        <f t="shared" si="243"/>
        <v>41963.833333333336</v>
      </c>
      <c r="E7779" s="88" t="s">
        <v>142</v>
      </c>
      <c r="F7779" s="88">
        <v>39.365940000000002</v>
      </c>
      <c r="G7779" s="88">
        <v>11.28088</v>
      </c>
      <c r="H7779" s="88">
        <v>29.689170000000001</v>
      </c>
      <c r="I7779" s="88">
        <v>50.827080000000002</v>
      </c>
      <c r="J7779" s="88">
        <v>34.593299999999999</v>
      </c>
    </row>
    <row r="7780" spans="1:10">
      <c r="A7780" s="89">
        <v>41963</v>
      </c>
      <c r="B7780" s="90">
        <v>0.91666666666666663</v>
      </c>
      <c r="C7780" s="91">
        <f t="shared" si="242"/>
        <v>41963.916666666664</v>
      </c>
      <c r="D7780" s="91">
        <f t="shared" si="243"/>
        <v>41963.875</v>
      </c>
      <c r="E7780" s="88" t="s">
        <v>142</v>
      </c>
      <c r="F7780" s="88">
        <v>44.47184</v>
      </c>
      <c r="G7780" s="88">
        <v>7.84938</v>
      </c>
      <c r="H7780" s="88">
        <v>32.781680000000001</v>
      </c>
      <c r="I7780" s="88">
        <v>50.993470000000002</v>
      </c>
      <c r="J7780" s="88">
        <v>34.583260000000003</v>
      </c>
    </row>
    <row r="7781" spans="1:10">
      <c r="A7781" s="89">
        <v>41963</v>
      </c>
      <c r="B7781" s="90">
        <v>0.95833333333333337</v>
      </c>
      <c r="C7781" s="91">
        <f t="shared" si="242"/>
        <v>41963.958333333336</v>
      </c>
      <c r="D7781" s="91">
        <f t="shared" si="243"/>
        <v>41963.916666666672</v>
      </c>
      <c r="E7781" s="88" t="s">
        <v>142</v>
      </c>
      <c r="F7781" s="88">
        <v>46.780230000000003</v>
      </c>
      <c r="G7781" s="88">
        <v>8.8242799999999999</v>
      </c>
      <c r="H7781" s="88">
        <v>32.784080000000003</v>
      </c>
      <c r="I7781" s="88">
        <v>48.228470000000002</v>
      </c>
      <c r="J7781" s="88">
        <v>33.779530000000001</v>
      </c>
    </row>
    <row r="7782" spans="1:10">
      <c r="A7782" s="89">
        <v>41963</v>
      </c>
      <c r="B7782" s="92">
        <v>1</v>
      </c>
      <c r="C7782" s="91">
        <f t="shared" si="242"/>
        <v>41964</v>
      </c>
      <c r="D7782" s="91">
        <f t="shared" si="243"/>
        <v>41963.958333333336</v>
      </c>
      <c r="E7782" s="88" t="s">
        <v>142</v>
      </c>
      <c r="F7782" s="88">
        <v>38.246180000000003</v>
      </c>
      <c r="G7782" s="88">
        <v>8.6014700000000008</v>
      </c>
      <c r="H7782" s="88">
        <v>34.047759999999997</v>
      </c>
      <c r="I7782" s="88">
        <v>40.867260000000002</v>
      </c>
      <c r="J7782" s="88">
        <v>35.119720000000001</v>
      </c>
    </row>
    <row r="7783" spans="1:10">
      <c r="A7783" s="89">
        <v>41964</v>
      </c>
      <c r="B7783" s="90">
        <v>4.1666666666666664E-2</v>
      </c>
      <c r="C7783" s="91">
        <f t="shared" si="242"/>
        <v>41964.041666666664</v>
      </c>
      <c r="D7783" s="91">
        <f t="shared" si="243"/>
        <v>41964</v>
      </c>
      <c r="E7783" s="88" t="s">
        <v>142</v>
      </c>
      <c r="F7783" s="88">
        <v>35.87021</v>
      </c>
      <c r="G7783" s="88">
        <v>8.4519800000000007</v>
      </c>
      <c r="H7783" s="88">
        <v>34.443489999999997</v>
      </c>
      <c r="I7783" s="88">
        <v>39.511609999999997</v>
      </c>
      <c r="J7783" s="88">
        <v>34.976280000000003</v>
      </c>
    </row>
    <row r="7784" spans="1:10">
      <c r="A7784" s="89">
        <v>41964</v>
      </c>
      <c r="B7784" s="90">
        <v>8.3333333333333329E-2</v>
      </c>
      <c r="C7784" s="91">
        <f t="shared" si="242"/>
        <v>41964.083333333336</v>
      </c>
      <c r="D7784" s="91">
        <f t="shared" si="243"/>
        <v>41964.041666666672</v>
      </c>
      <c r="E7784" s="88" t="s">
        <v>142</v>
      </c>
      <c r="F7784" s="88">
        <v>39.520859999999999</v>
      </c>
      <c r="G7784" s="88">
        <v>9.5523000000000007</v>
      </c>
      <c r="I7784" s="88">
        <v>34.417349999999999</v>
      </c>
      <c r="J7784" s="88">
        <v>29.228739999999998</v>
      </c>
    </row>
    <row r="7785" spans="1:10">
      <c r="A7785" s="89">
        <v>41964</v>
      </c>
      <c r="B7785" s="90">
        <v>0.125</v>
      </c>
      <c r="C7785" s="91">
        <f t="shared" si="242"/>
        <v>41964.125</v>
      </c>
      <c r="D7785" s="91">
        <f t="shared" si="243"/>
        <v>41964.083333333336</v>
      </c>
      <c r="E7785" s="88" t="s">
        <v>142</v>
      </c>
      <c r="F7785" s="88">
        <v>32.836669999999998</v>
      </c>
      <c r="G7785" s="88">
        <v>8.8563100000000006</v>
      </c>
      <c r="H7785" s="88">
        <v>32.403970000000001</v>
      </c>
      <c r="I7785" s="88">
        <v>31.08099</v>
      </c>
      <c r="J7785" s="88">
        <v>26.37529</v>
      </c>
    </row>
    <row r="7786" spans="1:10">
      <c r="A7786" s="89">
        <v>41964</v>
      </c>
      <c r="B7786" s="90">
        <v>0.16666666666666666</v>
      </c>
      <c r="C7786" s="91">
        <f t="shared" si="242"/>
        <v>41964.166666666664</v>
      </c>
      <c r="D7786" s="91">
        <f t="shared" si="243"/>
        <v>41964.125</v>
      </c>
      <c r="E7786" s="88" t="s">
        <v>142</v>
      </c>
      <c r="F7786" s="88">
        <v>30.059719999999999</v>
      </c>
      <c r="G7786" s="88">
        <v>9.1996000000000002</v>
      </c>
      <c r="H7786" s="88">
        <v>29.79101</v>
      </c>
      <c r="I7786" s="88">
        <v>31.753720000000001</v>
      </c>
      <c r="J7786" s="88">
        <v>30.03773</v>
      </c>
    </row>
    <row r="7787" spans="1:10">
      <c r="A7787" s="89">
        <v>41964</v>
      </c>
      <c r="B7787" s="90">
        <v>0.20833333333333334</v>
      </c>
      <c r="C7787" s="91">
        <f t="shared" si="242"/>
        <v>41964.208333333336</v>
      </c>
      <c r="D7787" s="91">
        <f t="shared" si="243"/>
        <v>41964.166666666672</v>
      </c>
      <c r="E7787" s="88" t="s">
        <v>142</v>
      </c>
      <c r="F7787" s="88">
        <v>31.339179999999999</v>
      </c>
      <c r="G7787" s="88">
        <v>9.0298700000000007</v>
      </c>
      <c r="H7787" s="88">
        <v>24.483830000000001</v>
      </c>
      <c r="I7787" s="88">
        <v>30.750610000000002</v>
      </c>
      <c r="J7787" s="88">
        <v>29.714030000000001</v>
      </c>
    </row>
    <row r="7788" spans="1:10">
      <c r="A7788" s="89">
        <v>41964</v>
      </c>
      <c r="B7788" s="90">
        <v>0.25</v>
      </c>
      <c r="C7788" s="91">
        <f t="shared" si="242"/>
        <v>41964.25</v>
      </c>
      <c r="D7788" s="91">
        <f t="shared" si="243"/>
        <v>41964.208333333336</v>
      </c>
      <c r="E7788" s="88" t="s">
        <v>142</v>
      </c>
      <c r="F7788" s="88">
        <v>34.935160000000003</v>
      </c>
      <c r="G7788" s="88">
        <v>10.57756</v>
      </c>
      <c r="H7788" s="88">
        <v>18.13672</v>
      </c>
      <c r="I7788" s="88">
        <v>35.055169999999997</v>
      </c>
      <c r="J7788" s="88">
        <v>31.42238</v>
      </c>
    </row>
    <row r="7789" spans="1:10">
      <c r="A7789" s="89">
        <v>41964</v>
      </c>
      <c r="B7789" s="90">
        <v>0.29166666666666669</v>
      </c>
      <c r="C7789" s="91">
        <f t="shared" si="242"/>
        <v>41964.291666666664</v>
      </c>
      <c r="D7789" s="91">
        <f t="shared" si="243"/>
        <v>41964.25</v>
      </c>
      <c r="E7789" s="88" t="s">
        <v>142</v>
      </c>
      <c r="F7789" s="88">
        <v>44.44746</v>
      </c>
      <c r="G7789" s="88">
        <v>9.7035499999999999</v>
      </c>
      <c r="H7789" s="88">
        <v>19.40709</v>
      </c>
      <c r="I7789" s="88">
        <v>35.945439999999998</v>
      </c>
      <c r="J7789" s="88">
        <v>36.222270000000002</v>
      </c>
    </row>
    <row r="7790" spans="1:10">
      <c r="A7790" s="89">
        <v>41964</v>
      </c>
      <c r="B7790" s="90">
        <v>0.33333333333333331</v>
      </c>
      <c r="C7790" s="91">
        <f t="shared" si="242"/>
        <v>41964.333333333336</v>
      </c>
      <c r="D7790" s="91">
        <f t="shared" si="243"/>
        <v>41964.291666666672</v>
      </c>
      <c r="E7790" s="88" t="s">
        <v>142</v>
      </c>
      <c r="F7790" s="88">
        <v>51.31429</v>
      </c>
      <c r="G7790" s="88">
        <v>9.6275300000000001</v>
      </c>
      <c r="H7790" s="88">
        <v>22.619620000000001</v>
      </c>
      <c r="I7790" s="88">
        <v>47.256920000000001</v>
      </c>
      <c r="J7790" s="88">
        <v>30.377189999999999</v>
      </c>
    </row>
    <row r="7791" spans="1:10">
      <c r="A7791" s="89">
        <v>41964</v>
      </c>
      <c r="B7791" s="90">
        <v>0.375</v>
      </c>
      <c r="C7791" s="91">
        <f t="shared" si="242"/>
        <v>41964.375</v>
      </c>
      <c r="D7791" s="91">
        <f t="shared" si="243"/>
        <v>41964.333333333336</v>
      </c>
      <c r="E7791" s="88" t="s">
        <v>142</v>
      </c>
      <c r="F7791" s="88">
        <v>58.022860000000001</v>
      </c>
      <c r="G7791" s="88">
        <v>10.329890000000001</v>
      </c>
      <c r="H7791" s="88">
        <v>24.755880000000001</v>
      </c>
      <c r="I7791" s="88">
        <v>47.040329999999997</v>
      </c>
      <c r="J7791" s="88">
        <v>28.050640000000001</v>
      </c>
    </row>
    <row r="7792" spans="1:10">
      <c r="A7792" s="89">
        <v>41964</v>
      </c>
      <c r="B7792" s="90">
        <v>0.41666666666666669</v>
      </c>
      <c r="C7792" s="91">
        <f t="shared" si="242"/>
        <v>41964.416666666664</v>
      </c>
      <c r="D7792" s="91">
        <f t="shared" si="243"/>
        <v>41964.375</v>
      </c>
      <c r="E7792" s="88" t="s">
        <v>142</v>
      </c>
      <c r="F7792" s="88">
        <v>51.832099999999997</v>
      </c>
      <c r="G7792" s="88">
        <v>13.87758</v>
      </c>
      <c r="H7792" s="88">
        <v>26.025780000000001</v>
      </c>
      <c r="I7792" s="88">
        <v>47.54045</v>
      </c>
      <c r="J7792" s="88">
        <v>29.870380000000001</v>
      </c>
    </row>
    <row r="7793" spans="1:10">
      <c r="A7793" s="89">
        <v>41964</v>
      </c>
      <c r="B7793" s="90">
        <v>0.45833333333333331</v>
      </c>
      <c r="C7793" s="91">
        <f t="shared" si="242"/>
        <v>41964.458333333336</v>
      </c>
      <c r="D7793" s="91">
        <f t="shared" si="243"/>
        <v>41964.416666666672</v>
      </c>
      <c r="E7793" s="88" t="s">
        <v>142</v>
      </c>
      <c r="F7793" s="88">
        <v>49.531359999999999</v>
      </c>
      <c r="G7793" s="88">
        <v>16.256250000000001</v>
      </c>
      <c r="H7793" s="88">
        <v>26.64256</v>
      </c>
      <c r="I7793" s="88">
        <v>46.721899999999998</v>
      </c>
      <c r="J7793" s="88">
        <v>28.014299999999999</v>
      </c>
    </row>
    <row r="7794" spans="1:10">
      <c r="A7794" s="89">
        <v>41964</v>
      </c>
      <c r="B7794" s="90">
        <v>0.5</v>
      </c>
      <c r="C7794" s="91">
        <f t="shared" si="242"/>
        <v>41964.5</v>
      </c>
      <c r="D7794" s="91">
        <f t="shared" si="243"/>
        <v>41964.458333333336</v>
      </c>
      <c r="E7794" s="88" t="s">
        <v>142</v>
      </c>
      <c r="F7794" s="88">
        <v>48.088540000000002</v>
      </c>
      <c r="G7794" s="88">
        <v>18.437930000000001</v>
      </c>
      <c r="H7794" s="88">
        <v>26.988240000000001</v>
      </c>
      <c r="I7794" s="88">
        <v>40.296379999999999</v>
      </c>
      <c r="J7794" s="88">
        <v>23.167549999999999</v>
      </c>
    </row>
    <row r="7795" spans="1:10">
      <c r="A7795" s="89">
        <v>41964</v>
      </c>
      <c r="B7795" s="90">
        <v>0.54166666666666663</v>
      </c>
      <c r="C7795" s="91">
        <f t="shared" si="242"/>
        <v>41964.541666666664</v>
      </c>
      <c r="D7795" s="91">
        <f t="shared" si="243"/>
        <v>41964.5</v>
      </c>
      <c r="E7795" s="88" t="s">
        <v>142</v>
      </c>
      <c r="F7795" s="88">
        <v>49.034109999999998</v>
      </c>
      <c r="G7795" s="88">
        <v>20.25911</v>
      </c>
      <c r="H7795" s="88">
        <v>30.72336</v>
      </c>
      <c r="I7795" s="88">
        <v>42.339399999999998</v>
      </c>
      <c r="J7795" s="88">
        <v>26.100840000000002</v>
      </c>
    </row>
    <row r="7796" spans="1:10">
      <c r="A7796" s="89">
        <v>41964</v>
      </c>
      <c r="B7796" s="90">
        <v>0.58333333333333337</v>
      </c>
      <c r="C7796" s="91">
        <f t="shared" si="242"/>
        <v>41964.583333333336</v>
      </c>
      <c r="D7796" s="91">
        <f t="shared" si="243"/>
        <v>41964.541666666672</v>
      </c>
      <c r="E7796" s="88" t="s">
        <v>142</v>
      </c>
      <c r="F7796" s="88">
        <v>52.257629999999999</v>
      </c>
      <c r="G7796" s="88">
        <v>19.591170000000002</v>
      </c>
      <c r="H7796" s="88">
        <v>27.134550000000001</v>
      </c>
      <c r="I7796" s="88">
        <v>46.632489999999997</v>
      </c>
      <c r="J7796" s="88">
        <v>33.062820000000002</v>
      </c>
    </row>
    <row r="7797" spans="1:10">
      <c r="A7797" s="89">
        <v>41964</v>
      </c>
      <c r="B7797" s="90">
        <v>0.625</v>
      </c>
      <c r="C7797" s="91">
        <f t="shared" si="242"/>
        <v>41964.625</v>
      </c>
      <c r="D7797" s="91">
        <f t="shared" si="243"/>
        <v>41964.583333333336</v>
      </c>
      <c r="E7797" s="88" t="s">
        <v>142</v>
      </c>
      <c r="F7797" s="88">
        <v>60.964759999999998</v>
      </c>
      <c r="G7797" s="88">
        <v>19.37745</v>
      </c>
      <c r="H7797" s="88">
        <v>24.56128</v>
      </c>
      <c r="I7797" s="88">
        <v>47.76182</v>
      </c>
      <c r="J7797" s="88">
        <v>33.610280000000003</v>
      </c>
    </row>
    <row r="7798" spans="1:10">
      <c r="A7798" s="89">
        <v>41964</v>
      </c>
      <c r="B7798" s="90">
        <v>0.66666666666666663</v>
      </c>
      <c r="C7798" s="91">
        <f t="shared" si="242"/>
        <v>41964.666666666664</v>
      </c>
      <c r="D7798" s="91">
        <f t="shared" si="243"/>
        <v>41964.625</v>
      </c>
      <c r="E7798" s="88" t="s">
        <v>142</v>
      </c>
      <c r="F7798" s="88">
        <v>59.459629999999997</v>
      </c>
      <c r="G7798" s="88">
        <v>19.89526</v>
      </c>
      <c r="H7798" s="88">
        <v>28.171600000000002</v>
      </c>
      <c r="I7798" s="88">
        <v>46.095550000000003</v>
      </c>
      <c r="J7798" s="88">
        <v>33.572029999999998</v>
      </c>
    </row>
    <row r="7799" spans="1:10">
      <c r="A7799" s="89">
        <v>41964</v>
      </c>
      <c r="B7799" s="90">
        <v>0.70833333333333337</v>
      </c>
      <c r="C7799" s="91">
        <f t="shared" si="242"/>
        <v>41964.708333333336</v>
      </c>
      <c r="D7799" s="91">
        <f t="shared" si="243"/>
        <v>41964.666666666672</v>
      </c>
      <c r="E7799" s="88" t="s">
        <v>142</v>
      </c>
      <c r="F7799" s="88">
        <v>48.948529999999998</v>
      </c>
      <c r="G7799" s="88">
        <v>18.741070000000001</v>
      </c>
      <c r="H7799" s="88">
        <v>27.914850000000001</v>
      </c>
      <c r="I7799" s="88">
        <v>48.948999999999998</v>
      </c>
      <c r="J7799" s="88">
        <v>32.321249999999999</v>
      </c>
    </row>
    <row r="7800" spans="1:10">
      <c r="A7800" s="89">
        <v>41964</v>
      </c>
      <c r="B7800" s="90">
        <v>0.75</v>
      </c>
      <c r="C7800" s="91">
        <f t="shared" si="242"/>
        <v>41964.75</v>
      </c>
      <c r="D7800" s="91">
        <f t="shared" si="243"/>
        <v>41964.708333333336</v>
      </c>
      <c r="E7800" s="88" t="s">
        <v>142</v>
      </c>
      <c r="F7800" s="88">
        <v>49.262650000000001</v>
      </c>
      <c r="G7800" s="88">
        <v>17.843150000000001</v>
      </c>
      <c r="H7800" s="88">
        <v>31.338699999999999</v>
      </c>
      <c r="I7800" s="88">
        <v>44.573680000000003</v>
      </c>
      <c r="J7800" s="88">
        <v>34.341329999999999</v>
      </c>
    </row>
    <row r="7801" spans="1:10">
      <c r="A7801" s="89">
        <v>41964</v>
      </c>
      <c r="B7801" s="90">
        <v>0.79166666666666663</v>
      </c>
      <c r="C7801" s="91">
        <f t="shared" si="242"/>
        <v>41964.791666666664</v>
      </c>
      <c r="D7801" s="91">
        <f t="shared" si="243"/>
        <v>41964.75</v>
      </c>
      <c r="E7801" s="88" t="s">
        <v>142</v>
      </c>
      <c r="F7801" s="88">
        <v>39.452010000000001</v>
      </c>
      <c r="G7801" s="88">
        <v>17.066669999999998</v>
      </c>
      <c r="H7801" s="88">
        <v>34.105609999999999</v>
      </c>
      <c r="I7801" s="88">
        <v>47.68197</v>
      </c>
      <c r="J7801" s="88">
        <v>35.993250000000003</v>
      </c>
    </row>
    <row r="7802" spans="1:10">
      <c r="A7802" s="89">
        <v>41964</v>
      </c>
      <c r="B7802" s="90">
        <v>0.83333333333333337</v>
      </c>
      <c r="C7802" s="91">
        <f t="shared" si="242"/>
        <v>41964.833333333336</v>
      </c>
      <c r="D7802" s="91">
        <f t="shared" si="243"/>
        <v>41964.791666666672</v>
      </c>
      <c r="E7802" s="88" t="s">
        <v>142</v>
      </c>
      <c r="F7802" s="88">
        <v>37.361170000000001</v>
      </c>
      <c r="G7802" s="88">
        <v>15.76235</v>
      </c>
      <c r="H7802" s="88">
        <v>34.776899999999998</v>
      </c>
      <c r="I7802" s="88">
        <v>43.009729999999998</v>
      </c>
      <c r="J7802" s="88">
        <v>37.11206</v>
      </c>
    </row>
    <row r="7803" spans="1:10">
      <c r="A7803" s="89">
        <v>41964</v>
      </c>
      <c r="B7803" s="90">
        <v>0.875</v>
      </c>
      <c r="C7803" s="91">
        <f t="shared" si="242"/>
        <v>41964.875</v>
      </c>
      <c r="D7803" s="91">
        <f t="shared" si="243"/>
        <v>41964.833333333336</v>
      </c>
      <c r="E7803" s="88" t="s">
        <v>142</v>
      </c>
      <c r="F7803" s="88">
        <v>37.516080000000002</v>
      </c>
      <c r="G7803" s="88">
        <v>15.030340000000001</v>
      </c>
      <c r="H7803" s="88">
        <v>37.763269999999999</v>
      </c>
      <c r="I7803" s="88">
        <v>44.700859999999999</v>
      </c>
      <c r="J7803" s="88">
        <v>34.377670000000002</v>
      </c>
    </row>
    <row r="7804" spans="1:10">
      <c r="A7804" s="89">
        <v>41964</v>
      </c>
      <c r="B7804" s="90">
        <v>0.91666666666666663</v>
      </c>
      <c r="C7804" s="91">
        <f t="shared" si="242"/>
        <v>41964.916666666664</v>
      </c>
      <c r="D7804" s="91">
        <f t="shared" si="243"/>
        <v>41964.875</v>
      </c>
      <c r="E7804" s="88" t="s">
        <v>142</v>
      </c>
      <c r="F7804" s="88">
        <v>35.351610000000001</v>
      </c>
      <c r="G7804" s="88">
        <v>15.86562</v>
      </c>
      <c r="H7804" s="88">
        <v>39.352559999999997</v>
      </c>
      <c r="I7804" s="88">
        <v>40.37527</v>
      </c>
      <c r="J7804" s="88">
        <v>29.525179999999999</v>
      </c>
    </row>
    <row r="7805" spans="1:10">
      <c r="A7805" s="89">
        <v>41964</v>
      </c>
      <c r="B7805" s="90">
        <v>0.95833333333333337</v>
      </c>
      <c r="C7805" s="91">
        <f t="shared" si="242"/>
        <v>41964.958333333336</v>
      </c>
      <c r="D7805" s="91">
        <f t="shared" si="243"/>
        <v>41964.916666666672</v>
      </c>
      <c r="E7805" s="88" t="s">
        <v>142</v>
      </c>
      <c r="F7805" s="88">
        <v>36.539270000000002</v>
      </c>
      <c r="G7805" s="88">
        <v>17.066189999999999</v>
      </c>
      <c r="H7805" s="88">
        <v>41.411360000000002</v>
      </c>
      <c r="I7805" s="88">
        <v>39.522770000000001</v>
      </c>
      <c r="J7805" s="88">
        <v>28.11327</v>
      </c>
    </row>
    <row r="7806" spans="1:10">
      <c r="A7806" s="89">
        <v>41964</v>
      </c>
      <c r="B7806" s="92">
        <v>1</v>
      </c>
      <c r="C7806" s="91">
        <f t="shared" si="242"/>
        <v>41965</v>
      </c>
      <c r="D7806" s="91">
        <f t="shared" si="243"/>
        <v>41964.958333333336</v>
      </c>
      <c r="E7806" s="88" t="s">
        <v>142</v>
      </c>
      <c r="F7806" s="88">
        <v>32.890700000000002</v>
      </c>
      <c r="G7806" s="88">
        <v>15.37172</v>
      </c>
      <c r="H7806" s="88">
        <v>41.296129999999998</v>
      </c>
      <c r="I7806" s="88">
        <v>39.230629999999998</v>
      </c>
      <c r="J7806" s="88">
        <v>28.294</v>
      </c>
    </row>
    <row r="7807" spans="1:10">
      <c r="A7807" s="89">
        <v>41965</v>
      </c>
      <c r="B7807" s="90">
        <v>4.1666666666666664E-2</v>
      </c>
      <c r="C7807" s="91">
        <f t="shared" si="242"/>
        <v>41965.041666666664</v>
      </c>
      <c r="D7807" s="91">
        <f t="shared" si="243"/>
        <v>41965</v>
      </c>
      <c r="E7807" s="88" t="s">
        <v>142</v>
      </c>
      <c r="F7807" s="88">
        <v>31.194790000000001</v>
      </c>
      <c r="G7807" s="88">
        <v>17.656199999999998</v>
      </c>
      <c r="H7807" s="88">
        <v>37.270800000000001</v>
      </c>
      <c r="I7807" s="88">
        <v>39.849490000000003</v>
      </c>
      <c r="J7807" s="88">
        <v>27.77205</v>
      </c>
    </row>
    <row r="7808" spans="1:10">
      <c r="A7808" s="89">
        <v>41965</v>
      </c>
      <c r="B7808" s="90">
        <v>8.3333333333333329E-2</v>
      </c>
      <c r="C7808" s="91">
        <f t="shared" si="242"/>
        <v>41965.083333333336</v>
      </c>
      <c r="D7808" s="91">
        <f t="shared" si="243"/>
        <v>41965.041666666672</v>
      </c>
      <c r="E7808" s="88" t="s">
        <v>142</v>
      </c>
      <c r="F7808" s="88">
        <v>40.269120000000001</v>
      </c>
      <c r="G7808" s="88">
        <v>22.243649999999999</v>
      </c>
      <c r="I7808" s="88">
        <v>39.702860000000001</v>
      </c>
      <c r="J7808" s="88">
        <v>28.24428</v>
      </c>
    </row>
    <row r="7809" spans="1:10">
      <c r="A7809" s="89">
        <v>41965</v>
      </c>
      <c r="B7809" s="90">
        <v>0.125</v>
      </c>
      <c r="C7809" s="91">
        <f t="shared" si="242"/>
        <v>41965.125</v>
      </c>
      <c r="D7809" s="91">
        <f t="shared" si="243"/>
        <v>41965.083333333336</v>
      </c>
      <c r="E7809" s="88" t="s">
        <v>142</v>
      </c>
      <c r="F7809" s="88">
        <v>32.484290000000001</v>
      </c>
      <c r="G7809" s="88">
        <v>20.981560000000002</v>
      </c>
      <c r="H7809" s="88">
        <v>36.091740000000001</v>
      </c>
      <c r="I7809" s="88">
        <v>35.720239999999997</v>
      </c>
      <c r="J7809" s="88">
        <v>29.02458</v>
      </c>
    </row>
    <row r="7810" spans="1:10">
      <c r="A7810" s="89">
        <v>41965</v>
      </c>
      <c r="B7810" s="90">
        <v>0.16666666666666666</v>
      </c>
      <c r="C7810" s="91">
        <f t="shared" si="242"/>
        <v>41965.166666666664</v>
      </c>
      <c r="D7810" s="91">
        <f t="shared" si="243"/>
        <v>41965.125</v>
      </c>
      <c r="E7810" s="88" t="s">
        <v>142</v>
      </c>
      <c r="F7810" s="88">
        <v>30.883050000000001</v>
      </c>
      <c r="G7810" s="88">
        <v>20.96435</v>
      </c>
      <c r="H7810" s="88">
        <v>34.703749999999999</v>
      </c>
      <c r="I7810" s="88">
        <v>34.893079999999998</v>
      </c>
      <c r="J7810" s="88">
        <v>27.066179999999999</v>
      </c>
    </row>
    <row r="7811" spans="1:10">
      <c r="A7811" s="89">
        <v>41965</v>
      </c>
      <c r="B7811" s="90">
        <v>0.20833333333333334</v>
      </c>
      <c r="C7811" s="91">
        <f t="shared" si="242"/>
        <v>41965.208333333336</v>
      </c>
      <c r="D7811" s="91">
        <f t="shared" si="243"/>
        <v>41965.166666666672</v>
      </c>
      <c r="E7811" s="88" t="s">
        <v>142</v>
      </c>
      <c r="F7811" s="88">
        <v>28.95477</v>
      </c>
      <c r="G7811" s="88">
        <v>19.88092</v>
      </c>
      <c r="H7811" s="88">
        <v>35.353999999999999</v>
      </c>
      <c r="I7811" s="88">
        <v>32.541670000000003</v>
      </c>
      <c r="J7811" s="88">
        <v>22.935179999999999</v>
      </c>
    </row>
    <row r="7812" spans="1:10">
      <c r="A7812" s="89">
        <v>41965</v>
      </c>
      <c r="B7812" s="90">
        <v>0.25</v>
      </c>
      <c r="C7812" s="91">
        <f t="shared" si="242"/>
        <v>41965.25</v>
      </c>
      <c r="D7812" s="91">
        <f t="shared" si="243"/>
        <v>41965.208333333336</v>
      </c>
      <c r="E7812" s="88" t="s">
        <v>142</v>
      </c>
      <c r="F7812" s="88">
        <v>29.823530000000002</v>
      </c>
      <c r="G7812" s="88">
        <v>18.053039999999999</v>
      </c>
      <c r="H7812" s="88">
        <v>34.871569999999998</v>
      </c>
      <c r="I7812" s="88">
        <v>35.410890000000002</v>
      </c>
      <c r="J7812" s="88">
        <v>18.635400000000001</v>
      </c>
    </row>
    <row r="7813" spans="1:10">
      <c r="A7813" s="89">
        <v>41965</v>
      </c>
      <c r="B7813" s="90">
        <v>0.29166666666666669</v>
      </c>
      <c r="C7813" s="91">
        <f t="shared" si="242"/>
        <v>41965.291666666664</v>
      </c>
      <c r="D7813" s="91">
        <f t="shared" si="243"/>
        <v>41965.25</v>
      </c>
      <c r="E7813" s="88" t="s">
        <v>142</v>
      </c>
      <c r="F7813" s="88">
        <v>30.7879</v>
      </c>
      <c r="G7813" s="88">
        <v>18.934229999999999</v>
      </c>
      <c r="H7813" s="88">
        <v>32.947119999999998</v>
      </c>
      <c r="I7813" s="88">
        <v>33.326749999999997</v>
      </c>
      <c r="J7813" s="88">
        <v>20.961960000000001</v>
      </c>
    </row>
    <row r="7814" spans="1:10">
      <c r="A7814" s="89">
        <v>41965</v>
      </c>
      <c r="B7814" s="90">
        <v>0.33333333333333331</v>
      </c>
      <c r="C7814" s="91">
        <f t="shared" si="242"/>
        <v>41965.333333333336</v>
      </c>
      <c r="D7814" s="91">
        <f t="shared" si="243"/>
        <v>41965.291666666672</v>
      </c>
      <c r="E7814" s="88" t="s">
        <v>142</v>
      </c>
      <c r="F7814" s="88">
        <v>33.951180000000001</v>
      </c>
      <c r="G7814" s="88">
        <v>17.493639999999999</v>
      </c>
      <c r="H7814" s="88">
        <v>29.774280000000001</v>
      </c>
      <c r="I7814" s="88">
        <v>34.529710000000001</v>
      </c>
      <c r="J7814" s="88">
        <v>23.8264</v>
      </c>
    </row>
    <row r="7815" spans="1:10">
      <c r="A7815" s="89">
        <v>41965</v>
      </c>
      <c r="B7815" s="90">
        <v>0.375</v>
      </c>
      <c r="C7815" s="91">
        <f t="shared" si="242"/>
        <v>41965.375</v>
      </c>
      <c r="D7815" s="91">
        <f t="shared" si="243"/>
        <v>41965.333333333336</v>
      </c>
      <c r="E7815" s="88" t="s">
        <v>142</v>
      </c>
      <c r="F7815" s="88">
        <v>37.470179999999999</v>
      </c>
      <c r="G7815" s="88">
        <v>17.72888</v>
      </c>
      <c r="H7815" s="88">
        <v>19.198149999999998</v>
      </c>
      <c r="I7815" s="88">
        <v>36.233269999999997</v>
      </c>
      <c r="J7815" s="88">
        <v>19.349240000000002</v>
      </c>
    </row>
    <row r="7816" spans="1:10">
      <c r="A7816" s="89">
        <v>41965</v>
      </c>
      <c r="B7816" s="90">
        <v>0.41666666666666669</v>
      </c>
      <c r="C7816" s="91">
        <f t="shared" ref="C7816:C7879" si="244">A7816+B7816</f>
        <v>41965.416666666664</v>
      </c>
      <c r="D7816" s="91">
        <f t="shared" ref="D7816:D7879" si="245">C7816-"01:00"</f>
        <v>41965.375</v>
      </c>
      <c r="E7816" s="88" t="s">
        <v>142</v>
      </c>
      <c r="F7816" s="88">
        <v>26.726230000000001</v>
      </c>
      <c r="G7816" s="88">
        <v>13.634209999999999</v>
      </c>
      <c r="H7816" s="88">
        <v>21.13504</v>
      </c>
      <c r="I7816" s="88">
        <v>38.714260000000003</v>
      </c>
      <c r="J7816" s="88">
        <v>15.68919</v>
      </c>
    </row>
    <row r="7817" spans="1:10">
      <c r="A7817" s="89">
        <v>41965</v>
      </c>
      <c r="B7817" s="90">
        <v>0.45833333333333331</v>
      </c>
      <c r="C7817" s="91">
        <f t="shared" si="244"/>
        <v>41965.458333333336</v>
      </c>
      <c r="D7817" s="91">
        <f t="shared" si="245"/>
        <v>41965.416666666672</v>
      </c>
      <c r="E7817" s="88" t="s">
        <v>142</v>
      </c>
      <c r="F7817" s="88">
        <v>24.910309999999999</v>
      </c>
      <c r="G7817" s="88">
        <v>14.85534</v>
      </c>
      <c r="H7817" s="88">
        <v>21.386050000000001</v>
      </c>
      <c r="I7817" s="88">
        <v>37.042729999999999</v>
      </c>
      <c r="J7817" s="88">
        <v>17.161339999999999</v>
      </c>
    </row>
    <row r="7818" spans="1:10">
      <c r="A7818" s="89">
        <v>41965</v>
      </c>
      <c r="B7818" s="90">
        <v>0.5</v>
      </c>
      <c r="C7818" s="91">
        <f t="shared" si="244"/>
        <v>41965.5</v>
      </c>
      <c r="D7818" s="91">
        <f t="shared" si="245"/>
        <v>41965.458333333336</v>
      </c>
      <c r="E7818" s="88" t="s">
        <v>142</v>
      </c>
      <c r="F7818" s="88">
        <v>25.91581</v>
      </c>
      <c r="G7818" s="88">
        <v>11.231159999999999</v>
      </c>
      <c r="H7818" s="88">
        <v>17.354030000000002</v>
      </c>
      <c r="I7818" s="88">
        <v>43.820160000000001</v>
      </c>
      <c r="J7818" s="88">
        <v>19.48264</v>
      </c>
    </row>
    <row r="7819" spans="1:10">
      <c r="A7819" s="89">
        <v>41965</v>
      </c>
      <c r="B7819" s="90">
        <v>0.54166666666666663</v>
      </c>
      <c r="C7819" s="91">
        <f t="shared" si="244"/>
        <v>41965.541666666664</v>
      </c>
      <c r="D7819" s="91">
        <f t="shared" si="245"/>
        <v>41965.5</v>
      </c>
      <c r="E7819" s="88" t="s">
        <v>142</v>
      </c>
      <c r="F7819" s="88">
        <v>30.066410000000001</v>
      </c>
      <c r="G7819" s="88">
        <v>8.5058399999999992</v>
      </c>
      <c r="H7819" s="88">
        <v>13.372680000000001</v>
      </c>
      <c r="I7819" s="88">
        <v>41.233980000000003</v>
      </c>
      <c r="J7819" s="88">
        <v>19.9316</v>
      </c>
    </row>
    <row r="7820" spans="1:10">
      <c r="A7820" s="89">
        <v>41965</v>
      </c>
      <c r="B7820" s="90">
        <v>0.58333333333333337</v>
      </c>
      <c r="C7820" s="91">
        <f t="shared" si="244"/>
        <v>41965.583333333336</v>
      </c>
      <c r="D7820" s="91">
        <f t="shared" si="245"/>
        <v>41965.541666666672</v>
      </c>
      <c r="E7820" s="88" t="s">
        <v>142</v>
      </c>
      <c r="F7820" s="88">
        <v>32.297820000000002</v>
      </c>
      <c r="G7820" s="88">
        <v>7.0045299999999999</v>
      </c>
      <c r="H7820" s="88">
        <v>12.3208</v>
      </c>
      <c r="I7820" s="88">
        <v>41.168950000000002</v>
      </c>
      <c r="J7820" s="88">
        <v>22.089849999999998</v>
      </c>
    </row>
    <row r="7821" spans="1:10">
      <c r="A7821" s="89">
        <v>41965</v>
      </c>
      <c r="B7821" s="90">
        <v>0.625</v>
      </c>
      <c r="C7821" s="91">
        <f t="shared" si="244"/>
        <v>41965.625</v>
      </c>
      <c r="D7821" s="91">
        <f t="shared" si="245"/>
        <v>41965.583333333336</v>
      </c>
      <c r="E7821" s="88" t="s">
        <v>142</v>
      </c>
      <c r="F7821" s="88">
        <v>38.155810000000002</v>
      </c>
      <c r="G7821" s="88">
        <v>7.1259800000000002</v>
      </c>
      <c r="H7821" s="88">
        <v>15.780989999999999</v>
      </c>
      <c r="I7821" s="88">
        <v>45.09149</v>
      </c>
      <c r="J7821" s="88">
        <v>25.806319999999999</v>
      </c>
    </row>
    <row r="7822" spans="1:10">
      <c r="A7822" s="89">
        <v>41965</v>
      </c>
      <c r="B7822" s="90">
        <v>0.66666666666666663</v>
      </c>
      <c r="C7822" s="91">
        <f t="shared" si="244"/>
        <v>41965.666666666664</v>
      </c>
      <c r="D7822" s="91">
        <f t="shared" si="245"/>
        <v>41965.625</v>
      </c>
      <c r="E7822" s="88" t="s">
        <v>142</v>
      </c>
      <c r="F7822" s="88">
        <v>44.284889999999997</v>
      </c>
      <c r="G7822" s="88">
        <v>6.3294199999999998</v>
      </c>
      <c r="H7822" s="88">
        <v>16.79271</v>
      </c>
      <c r="I7822" s="88">
        <v>46.185920000000003</v>
      </c>
      <c r="J7822" s="88">
        <v>20.11281</v>
      </c>
    </row>
    <row r="7823" spans="1:10">
      <c r="A7823" s="89">
        <v>41965</v>
      </c>
      <c r="B7823" s="90">
        <v>0.70833333333333337</v>
      </c>
      <c r="C7823" s="91">
        <f t="shared" si="244"/>
        <v>41965.708333333336</v>
      </c>
      <c r="D7823" s="91">
        <f t="shared" si="245"/>
        <v>41965.666666666672</v>
      </c>
      <c r="E7823" s="88" t="s">
        <v>142</v>
      </c>
      <c r="F7823" s="88">
        <v>49.308079999999997</v>
      </c>
      <c r="G7823" s="88">
        <v>4.0655000000000001</v>
      </c>
      <c r="H7823" s="88">
        <v>17.36693</v>
      </c>
      <c r="I7823" s="88">
        <v>49.765160000000002</v>
      </c>
      <c r="J7823" s="88">
        <v>25.606459999999998</v>
      </c>
    </row>
    <row r="7824" spans="1:10">
      <c r="A7824" s="89">
        <v>41965</v>
      </c>
      <c r="B7824" s="90">
        <v>0.75</v>
      </c>
      <c r="C7824" s="91">
        <f t="shared" si="244"/>
        <v>41965.75</v>
      </c>
      <c r="D7824" s="91">
        <f t="shared" si="245"/>
        <v>41965.708333333336</v>
      </c>
      <c r="E7824" s="88" t="s">
        <v>142</v>
      </c>
      <c r="F7824" s="88">
        <v>50.655430000000003</v>
      </c>
      <c r="G7824" s="88">
        <v>4.3930100000000003</v>
      </c>
      <c r="H7824" s="88">
        <v>17.29665</v>
      </c>
      <c r="I7824" s="88">
        <v>62.149079999999998</v>
      </c>
      <c r="J7824" s="88">
        <v>30.88974</v>
      </c>
    </row>
    <row r="7825" spans="1:10">
      <c r="A7825" s="89">
        <v>41965</v>
      </c>
      <c r="B7825" s="90">
        <v>0.79166666666666663</v>
      </c>
      <c r="C7825" s="91">
        <f t="shared" si="244"/>
        <v>41965.791666666664</v>
      </c>
      <c r="D7825" s="91">
        <f t="shared" si="245"/>
        <v>41965.75</v>
      </c>
      <c r="E7825" s="88" t="s">
        <v>142</v>
      </c>
      <c r="F7825" s="88">
        <v>45.997059999999998</v>
      </c>
      <c r="G7825" s="88">
        <v>3.4248099999999999</v>
      </c>
      <c r="H7825" s="88">
        <v>17.435780000000001</v>
      </c>
      <c r="I7825" s="88">
        <v>77.174629999999993</v>
      </c>
      <c r="J7825" s="88">
        <v>52.094110000000001</v>
      </c>
    </row>
    <row r="7826" spans="1:10">
      <c r="A7826" s="89">
        <v>41965</v>
      </c>
      <c r="B7826" s="90">
        <v>0.83333333333333337</v>
      </c>
      <c r="C7826" s="91">
        <f t="shared" si="244"/>
        <v>41965.833333333336</v>
      </c>
      <c r="D7826" s="91">
        <f t="shared" si="245"/>
        <v>41965.791666666672</v>
      </c>
      <c r="E7826" s="88" t="s">
        <v>142</v>
      </c>
      <c r="F7826" s="88">
        <v>40.730029999999999</v>
      </c>
      <c r="G7826" s="88">
        <v>4.0865299999999998</v>
      </c>
      <c r="H7826" s="88">
        <v>15.11783</v>
      </c>
      <c r="I7826" s="88">
        <v>87.319010000000006</v>
      </c>
      <c r="J7826" s="88">
        <v>36.189279999999997</v>
      </c>
    </row>
    <row r="7827" spans="1:10">
      <c r="A7827" s="89">
        <v>41965</v>
      </c>
      <c r="B7827" s="90">
        <v>0.875</v>
      </c>
      <c r="C7827" s="91">
        <f t="shared" si="244"/>
        <v>41965.875</v>
      </c>
      <c r="D7827" s="91">
        <f t="shared" si="245"/>
        <v>41965.833333333336</v>
      </c>
      <c r="E7827" s="88" t="s">
        <v>142</v>
      </c>
      <c r="F7827" s="88">
        <v>33.663829999999997</v>
      </c>
      <c r="G7827" s="88">
        <v>4.4456100000000003</v>
      </c>
      <c r="H7827" s="88">
        <v>19.983709999999999</v>
      </c>
      <c r="I7827" s="88">
        <v>64.660669999999996</v>
      </c>
      <c r="J7827" s="88">
        <v>23.879480000000001</v>
      </c>
    </row>
    <row r="7828" spans="1:10">
      <c r="A7828" s="89">
        <v>41965</v>
      </c>
      <c r="B7828" s="90">
        <v>0.91666666666666663</v>
      </c>
      <c r="C7828" s="91">
        <f t="shared" si="244"/>
        <v>41965.916666666664</v>
      </c>
      <c r="D7828" s="91">
        <f t="shared" si="245"/>
        <v>41965.875</v>
      </c>
      <c r="E7828" s="88" t="s">
        <v>142</v>
      </c>
      <c r="F7828" s="88">
        <v>35.369779999999999</v>
      </c>
      <c r="G7828" s="88">
        <v>5.57111</v>
      </c>
      <c r="H7828" s="88">
        <v>22.454180000000001</v>
      </c>
      <c r="I7828" s="88">
        <v>65.011610000000005</v>
      </c>
      <c r="J7828" s="88">
        <v>20.496259999999999</v>
      </c>
    </row>
    <row r="7829" spans="1:10">
      <c r="A7829" s="89">
        <v>41965</v>
      </c>
      <c r="B7829" s="90">
        <v>0.95833333333333337</v>
      </c>
      <c r="C7829" s="91">
        <f t="shared" si="244"/>
        <v>41965.958333333336</v>
      </c>
      <c r="D7829" s="91">
        <f t="shared" si="245"/>
        <v>41965.916666666672</v>
      </c>
      <c r="E7829" s="88" t="s">
        <v>142</v>
      </c>
      <c r="F7829" s="88">
        <v>30.453220000000002</v>
      </c>
      <c r="G7829" s="88">
        <v>7.1752200000000004</v>
      </c>
      <c r="H7829" s="88">
        <v>27.53857</v>
      </c>
      <c r="I7829" s="88">
        <v>59.578200000000002</v>
      </c>
      <c r="J7829" s="88">
        <v>19.058060000000001</v>
      </c>
    </row>
    <row r="7830" spans="1:10">
      <c r="A7830" s="89">
        <v>41965</v>
      </c>
      <c r="B7830" s="92">
        <v>1</v>
      </c>
      <c r="C7830" s="91">
        <f t="shared" si="244"/>
        <v>41966</v>
      </c>
      <c r="D7830" s="91">
        <f t="shared" si="245"/>
        <v>41965.958333333336</v>
      </c>
      <c r="E7830" s="88" t="s">
        <v>142</v>
      </c>
      <c r="F7830" s="88">
        <v>29.484380000000002</v>
      </c>
      <c r="G7830" s="88">
        <v>7.18</v>
      </c>
      <c r="H7830" s="88">
        <v>39.069029999999998</v>
      </c>
      <c r="I7830" s="88">
        <v>59.607840000000003</v>
      </c>
      <c r="J7830" s="88">
        <v>22.297360000000001</v>
      </c>
    </row>
    <row r="7831" spans="1:10">
      <c r="A7831" s="89">
        <v>41966</v>
      </c>
      <c r="B7831" s="90">
        <v>4.1666666666666664E-2</v>
      </c>
      <c r="C7831" s="91">
        <f t="shared" si="244"/>
        <v>41966.041666666664</v>
      </c>
      <c r="D7831" s="91">
        <f t="shared" si="245"/>
        <v>41966</v>
      </c>
      <c r="E7831" s="88" t="s">
        <v>142</v>
      </c>
      <c r="F7831" s="88">
        <v>32.722239999999999</v>
      </c>
      <c r="G7831" s="88">
        <v>6.7256299999999998</v>
      </c>
      <c r="H7831" s="88">
        <v>41.812989999999999</v>
      </c>
      <c r="I7831" s="88">
        <v>53.360030000000002</v>
      </c>
      <c r="J7831" s="88">
        <v>24.54646</v>
      </c>
    </row>
    <row r="7832" spans="1:10">
      <c r="A7832" s="89">
        <v>41966</v>
      </c>
      <c r="B7832" s="90">
        <v>8.3333333333333329E-2</v>
      </c>
      <c r="C7832" s="91">
        <f t="shared" si="244"/>
        <v>41966.083333333336</v>
      </c>
      <c r="D7832" s="91">
        <f t="shared" si="245"/>
        <v>41966.041666666672</v>
      </c>
      <c r="E7832" s="88" t="s">
        <v>142</v>
      </c>
      <c r="F7832" s="88">
        <v>33.156059999999997</v>
      </c>
      <c r="G7832" s="88">
        <v>7.41859</v>
      </c>
      <c r="I7832" s="88">
        <v>47.349040000000002</v>
      </c>
      <c r="J7832" s="88">
        <v>16.397300000000001</v>
      </c>
    </row>
    <row r="7833" spans="1:10">
      <c r="A7833" s="89">
        <v>41966</v>
      </c>
      <c r="B7833" s="90">
        <v>0.125</v>
      </c>
      <c r="C7833" s="91">
        <f t="shared" si="244"/>
        <v>41966.125</v>
      </c>
      <c r="D7833" s="91">
        <f t="shared" si="245"/>
        <v>41966.083333333336</v>
      </c>
      <c r="E7833" s="88" t="s">
        <v>142</v>
      </c>
      <c r="F7833" s="88">
        <v>17.138870000000001</v>
      </c>
      <c r="G7833" s="88">
        <v>7.5687199999999999</v>
      </c>
      <c r="H7833" s="88">
        <v>21.836449999999999</v>
      </c>
      <c r="I7833" s="88">
        <v>47.587299999999999</v>
      </c>
      <c r="J7833" s="88">
        <v>12.349970000000001</v>
      </c>
    </row>
    <row r="7834" spans="1:10">
      <c r="A7834" s="89">
        <v>41966</v>
      </c>
      <c r="B7834" s="90">
        <v>0.16666666666666666</v>
      </c>
      <c r="C7834" s="91">
        <f t="shared" si="244"/>
        <v>41966.166666666664</v>
      </c>
      <c r="D7834" s="91">
        <f t="shared" si="245"/>
        <v>41966.125</v>
      </c>
      <c r="E7834" s="88" t="s">
        <v>142</v>
      </c>
      <c r="F7834" s="88">
        <v>17.634679999999999</v>
      </c>
      <c r="G7834" s="88">
        <v>7.6624299999999996</v>
      </c>
      <c r="H7834" s="88">
        <v>17.4879</v>
      </c>
      <c r="I7834" s="88">
        <v>45.077150000000003</v>
      </c>
      <c r="J7834" s="88">
        <v>10.37053</v>
      </c>
    </row>
    <row r="7835" spans="1:10">
      <c r="A7835" s="89">
        <v>41966</v>
      </c>
      <c r="B7835" s="90">
        <v>0.20833333333333334</v>
      </c>
      <c r="C7835" s="91">
        <f t="shared" si="244"/>
        <v>41966.208333333336</v>
      </c>
      <c r="D7835" s="91">
        <f t="shared" si="245"/>
        <v>41966.166666666672</v>
      </c>
      <c r="E7835" s="88" t="s">
        <v>142</v>
      </c>
      <c r="F7835" s="88">
        <v>17.770949999999999</v>
      </c>
      <c r="G7835" s="88">
        <v>6.4546900000000003</v>
      </c>
      <c r="H7835" s="88">
        <v>12.979179999999999</v>
      </c>
      <c r="I7835" s="88">
        <v>45.050849999999997</v>
      </c>
      <c r="J7835" s="88">
        <v>8.6215499999999992</v>
      </c>
    </row>
    <row r="7836" spans="1:10">
      <c r="A7836" s="89">
        <v>41966</v>
      </c>
      <c r="B7836" s="90">
        <v>0.25</v>
      </c>
      <c r="C7836" s="91">
        <f t="shared" si="244"/>
        <v>41966.25</v>
      </c>
      <c r="D7836" s="91">
        <f t="shared" si="245"/>
        <v>41966.208333333336</v>
      </c>
      <c r="E7836" s="88" t="s">
        <v>142</v>
      </c>
      <c r="F7836" s="88">
        <v>9.8235600000000005</v>
      </c>
      <c r="G7836" s="88">
        <v>4.9428599999999996</v>
      </c>
      <c r="H7836" s="88">
        <v>10.429819999999999</v>
      </c>
      <c r="I7836" s="88">
        <v>35.27702</v>
      </c>
      <c r="J7836" s="88">
        <v>6.5852199999999996</v>
      </c>
    </row>
    <row r="7837" spans="1:10">
      <c r="A7837" s="89">
        <v>41966</v>
      </c>
      <c r="B7837" s="90">
        <v>0.29166666666666669</v>
      </c>
      <c r="C7837" s="91">
        <f t="shared" si="244"/>
        <v>41966.291666666664</v>
      </c>
      <c r="D7837" s="91">
        <f t="shared" si="245"/>
        <v>41966.25</v>
      </c>
      <c r="E7837" s="88" t="s">
        <v>142</v>
      </c>
      <c r="F7837" s="88">
        <v>24.957650000000001</v>
      </c>
      <c r="G7837" s="88">
        <v>5.6399600000000003</v>
      </c>
      <c r="H7837" s="88">
        <v>11.629429999999999</v>
      </c>
      <c r="I7837" s="88">
        <v>24.870149999999999</v>
      </c>
      <c r="J7837" s="88">
        <v>5.0915499999999998</v>
      </c>
    </row>
    <row r="7838" spans="1:10">
      <c r="A7838" s="89">
        <v>41966</v>
      </c>
      <c r="B7838" s="90">
        <v>0.33333333333333331</v>
      </c>
      <c r="C7838" s="91">
        <f t="shared" si="244"/>
        <v>41966.333333333336</v>
      </c>
      <c r="D7838" s="91">
        <f t="shared" si="245"/>
        <v>41966.291666666672</v>
      </c>
      <c r="E7838" s="88" t="s">
        <v>142</v>
      </c>
      <c r="F7838" s="88">
        <v>31.21152</v>
      </c>
      <c r="G7838" s="88">
        <v>5.6021900000000002</v>
      </c>
      <c r="H7838" s="88">
        <v>7.8058699999999996</v>
      </c>
      <c r="I7838" s="88">
        <v>25.119250000000001</v>
      </c>
      <c r="J7838" s="88">
        <v>5.7800500000000001</v>
      </c>
    </row>
    <row r="7839" spans="1:10">
      <c r="A7839" s="89">
        <v>41966</v>
      </c>
      <c r="B7839" s="90">
        <v>0.375</v>
      </c>
      <c r="C7839" s="91">
        <f t="shared" si="244"/>
        <v>41966.375</v>
      </c>
      <c r="D7839" s="91">
        <f t="shared" si="245"/>
        <v>41966.333333333336</v>
      </c>
      <c r="E7839" s="88" t="s">
        <v>142</v>
      </c>
      <c r="F7839" s="88">
        <v>34.664540000000002</v>
      </c>
      <c r="G7839" s="88">
        <v>5.4424999999999999</v>
      </c>
      <c r="H7839" s="88">
        <v>4.2074999999999996</v>
      </c>
      <c r="I7839" s="88">
        <v>35.868940000000002</v>
      </c>
      <c r="J7839" s="88">
        <v>6.7453900000000004</v>
      </c>
    </row>
    <row r="7840" spans="1:10">
      <c r="A7840" s="89">
        <v>41966</v>
      </c>
      <c r="B7840" s="90">
        <v>0.41666666666666669</v>
      </c>
      <c r="C7840" s="91">
        <f t="shared" si="244"/>
        <v>41966.416666666664</v>
      </c>
      <c r="D7840" s="91">
        <f t="shared" si="245"/>
        <v>41966.375</v>
      </c>
      <c r="E7840" s="88" t="s">
        <v>142</v>
      </c>
      <c r="F7840" s="88">
        <v>44.074039999999997</v>
      </c>
      <c r="G7840" s="88">
        <v>6.7869799999999998</v>
      </c>
      <c r="H7840" s="88">
        <v>3.2330800000000002</v>
      </c>
      <c r="I7840" s="88">
        <v>50.858629999999998</v>
      </c>
      <c r="J7840" s="88">
        <v>8.8037200000000002</v>
      </c>
    </row>
    <row r="7841" spans="1:10">
      <c r="A7841" s="89">
        <v>41966</v>
      </c>
      <c r="B7841" s="90">
        <v>0.45833333333333331</v>
      </c>
      <c r="C7841" s="91">
        <f t="shared" si="244"/>
        <v>41966.458333333336</v>
      </c>
      <c r="D7841" s="91">
        <f t="shared" si="245"/>
        <v>41966.416666666672</v>
      </c>
      <c r="E7841" s="88" t="s">
        <v>142</v>
      </c>
      <c r="F7841" s="88">
        <v>39.988460000000003</v>
      </c>
      <c r="G7841" s="88">
        <v>6.8840399999999997</v>
      </c>
      <c r="H7841" s="88">
        <v>4.3576300000000003</v>
      </c>
      <c r="I7841" s="88">
        <v>46.86486</v>
      </c>
      <c r="J7841" s="88">
        <v>11.06429</v>
      </c>
    </row>
    <row r="7842" spans="1:10">
      <c r="A7842" s="89">
        <v>41966</v>
      </c>
      <c r="B7842" s="90">
        <v>0.5</v>
      </c>
      <c r="C7842" s="91">
        <f t="shared" si="244"/>
        <v>41966.5</v>
      </c>
      <c r="D7842" s="91">
        <f t="shared" si="245"/>
        <v>41966.458333333336</v>
      </c>
      <c r="E7842" s="88" t="s">
        <v>142</v>
      </c>
      <c r="F7842" s="88">
        <v>24.845289999999999</v>
      </c>
      <c r="G7842" s="88">
        <v>8.3380200000000002</v>
      </c>
      <c r="H7842" s="88">
        <v>4.1324300000000003</v>
      </c>
      <c r="I7842" s="88">
        <v>54.109409999999997</v>
      </c>
      <c r="J7842" s="88">
        <v>12.581860000000001</v>
      </c>
    </row>
    <row r="7843" spans="1:10">
      <c r="A7843" s="89">
        <v>41966</v>
      </c>
      <c r="B7843" s="90">
        <v>0.54166666666666663</v>
      </c>
      <c r="C7843" s="91">
        <f t="shared" si="244"/>
        <v>41966.541666666664</v>
      </c>
      <c r="D7843" s="91">
        <f t="shared" si="245"/>
        <v>41966.5</v>
      </c>
      <c r="E7843" s="88" t="s">
        <v>142</v>
      </c>
      <c r="F7843" s="88">
        <v>22.633479999999999</v>
      </c>
      <c r="G7843" s="88">
        <v>8.54983</v>
      </c>
      <c r="H7843" s="88">
        <v>4.8070700000000004</v>
      </c>
      <c r="I7843" s="88">
        <v>52.17539</v>
      </c>
      <c r="J7843" s="88">
        <v>14.54791</v>
      </c>
    </row>
    <row r="7844" spans="1:10">
      <c r="A7844" s="89">
        <v>41966</v>
      </c>
      <c r="B7844" s="90">
        <v>0.58333333333333337</v>
      </c>
      <c r="C7844" s="91">
        <f t="shared" si="244"/>
        <v>41966.583333333336</v>
      </c>
      <c r="D7844" s="91">
        <f t="shared" si="245"/>
        <v>41966.541666666672</v>
      </c>
      <c r="E7844" s="88" t="s">
        <v>142</v>
      </c>
      <c r="F7844" s="88">
        <v>19.50224</v>
      </c>
      <c r="G7844" s="88">
        <v>7.7571000000000003</v>
      </c>
      <c r="H7844" s="88">
        <v>8.4264799999999997</v>
      </c>
      <c r="I7844" s="88">
        <v>48.409199999999998</v>
      </c>
      <c r="J7844" s="88">
        <v>21.25553</v>
      </c>
    </row>
    <row r="7845" spans="1:10">
      <c r="A7845" s="89">
        <v>41966</v>
      </c>
      <c r="B7845" s="90">
        <v>0.625</v>
      </c>
      <c r="C7845" s="91">
        <f t="shared" si="244"/>
        <v>41966.625</v>
      </c>
      <c r="D7845" s="91">
        <f t="shared" si="245"/>
        <v>41966.583333333336</v>
      </c>
      <c r="E7845" s="88" t="s">
        <v>142</v>
      </c>
      <c r="F7845" s="88">
        <v>13.524240000000001</v>
      </c>
      <c r="G7845" s="88">
        <v>7.3463900000000004</v>
      </c>
      <c r="H7845" s="88">
        <v>19.24166</v>
      </c>
      <c r="I7845" s="88">
        <v>50.147179999999999</v>
      </c>
      <c r="J7845" s="88">
        <v>16.07743</v>
      </c>
    </row>
    <row r="7846" spans="1:10">
      <c r="A7846" s="89">
        <v>41966</v>
      </c>
      <c r="B7846" s="90">
        <v>0.66666666666666663</v>
      </c>
      <c r="C7846" s="91">
        <f t="shared" si="244"/>
        <v>41966.666666666664</v>
      </c>
      <c r="D7846" s="91">
        <f t="shared" si="245"/>
        <v>41966.625</v>
      </c>
      <c r="E7846" s="88" t="s">
        <v>142</v>
      </c>
      <c r="F7846" s="88">
        <v>17.61317</v>
      </c>
      <c r="G7846" s="88">
        <v>6.0836600000000001</v>
      </c>
      <c r="H7846" s="88">
        <v>23.20532</v>
      </c>
      <c r="I7846" s="88">
        <v>48.788350000000001</v>
      </c>
      <c r="J7846" s="88">
        <v>15.399929999999999</v>
      </c>
    </row>
    <row r="7847" spans="1:10">
      <c r="A7847" s="89">
        <v>41966</v>
      </c>
      <c r="B7847" s="90">
        <v>0.70833333333333337</v>
      </c>
      <c r="C7847" s="91">
        <f t="shared" si="244"/>
        <v>41966.708333333336</v>
      </c>
      <c r="D7847" s="91">
        <f t="shared" si="245"/>
        <v>41966.666666666672</v>
      </c>
      <c r="E7847" s="88" t="s">
        <v>142</v>
      </c>
      <c r="F7847" s="88">
        <v>24.791260000000001</v>
      </c>
      <c r="G7847" s="88">
        <v>6.0894000000000004</v>
      </c>
      <c r="H7847" s="88">
        <v>22.502949999999998</v>
      </c>
      <c r="I7847" s="88">
        <v>51.946370000000002</v>
      </c>
      <c r="J7847" s="88">
        <v>13.61891</v>
      </c>
    </row>
    <row r="7848" spans="1:10">
      <c r="A7848" s="89">
        <v>41966</v>
      </c>
      <c r="B7848" s="90">
        <v>0.75</v>
      </c>
      <c r="C7848" s="91">
        <f t="shared" si="244"/>
        <v>41966.75</v>
      </c>
      <c r="D7848" s="91">
        <f t="shared" si="245"/>
        <v>41966.708333333336</v>
      </c>
      <c r="E7848" s="88" t="s">
        <v>142</v>
      </c>
      <c r="F7848" s="88">
        <v>41.843589999999999</v>
      </c>
      <c r="G7848" s="88">
        <v>6.5493600000000001</v>
      </c>
      <c r="H7848" s="88">
        <v>20.628699999999998</v>
      </c>
      <c r="I7848" s="88">
        <v>51.21866</v>
      </c>
      <c r="J7848" s="88">
        <v>12.787929999999999</v>
      </c>
    </row>
    <row r="7849" spans="1:10">
      <c r="A7849" s="89">
        <v>41966</v>
      </c>
      <c r="B7849" s="90">
        <v>0.79166666666666663</v>
      </c>
      <c r="C7849" s="91">
        <f t="shared" si="244"/>
        <v>41966.791666666664</v>
      </c>
      <c r="D7849" s="91">
        <f t="shared" si="245"/>
        <v>41966.75</v>
      </c>
      <c r="E7849" s="88" t="s">
        <v>142</v>
      </c>
      <c r="F7849" s="88">
        <v>46.464669999999998</v>
      </c>
      <c r="G7849" s="88">
        <v>8.6856200000000001</v>
      </c>
      <c r="H7849" s="88">
        <v>20.100850000000001</v>
      </c>
      <c r="I7849" s="88">
        <v>59.051310000000001</v>
      </c>
      <c r="J7849" s="88">
        <v>24.357119999999998</v>
      </c>
    </row>
    <row r="7850" spans="1:10">
      <c r="A7850" s="89">
        <v>41966</v>
      </c>
      <c r="B7850" s="90">
        <v>0.83333333333333337</v>
      </c>
      <c r="C7850" s="91">
        <f t="shared" si="244"/>
        <v>41966.833333333336</v>
      </c>
      <c r="D7850" s="91">
        <f t="shared" si="245"/>
        <v>41966.791666666672</v>
      </c>
      <c r="E7850" s="88" t="s">
        <v>142</v>
      </c>
      <c r="F7850" s="88">
        <v>50.000399999999999</v>
      </c>
      <c r="G7850" s="88">
        <v>9.7241099999999996</v>
      </c>
      <c r="H7850" s="88">
        <v>17.777170000000002</v>
      </c>
      <c r="I7850" s="88">
        <v>60.646810000000002</v>
      </c>
      <c r="J7850" s="88">
        <v>34.199800000000003</v>
      </c>
    </row>
    <row r="7851" spans="1:10">
      <c r="A7851" s="89">
        <v>41966</v>
      </c>
      <c r="B7851" s="90">
        <v>0.875</v>
      </c>
      <c r="C7851" s="91">
        <f t="shared" si="244"/>
        <v>41966.875</v>
      </c>
      <c r="D7851" s="91">
        <f t="shared" si="245"/>
        <v>41966.833333333336</v>
      </c>
      <c r="E7851" s="88" t="s">
        <v>142</v>
      </c>
      <c r="F7851" s="88">
        <v>40.442680000000003</v>
      </c>
      <c r="G7851" s="88">
        <v>9.3612099999999998</v>
      </c>
      <c r="H7851" s="88">
        <v>15.45539</v>
      </c>
      <c r="I7851" s="88">
        <v>52.993459999999999</v>
      </c>
      <c r="J7851" s="88">
        <v>35.328180000000003</v>
      </c>
    </row>
    <row r="7852" spans="1:10">
      <c r="A7852" s="89">
        <v>41966</v>
      </c>
      <c r="B7852" s="90">
        <v>0.91666666666666663</v>
      </c>
      <c r="C7852" s="91">
        <f t="shared" si="244"/>
        <v>41966.916666666664</v>
      </c>
      <c r="D7852" s="91">
        <f t="shared" si="245"/>
        <v>41966.875</v>
      </c>
      <c r="E7852" s="88" t="s">
        <v>142</v>
      </c>
      <c r="F7852" s="88">
        <v>42.68318</v>
      </c>
      <c r="G7852" s="88">
        <v>8.8845200000000002</v>
      </c>
      <c r="H7852" s="88">
        <v>18.829519999999999</v>
      </c>
      <c r="I7852" s="88">
        <v>47.421390000000002</v>
      </c>
      <c r="J7852" s="88">
        <v>41.534239999999997</v>
      </c>
    </row>
    <row r="7853" spans="1:10">
      <c r="A7853" s="89">
        <v>41966</v>
      </c>
      <c r="B7853" s="90">
        <v>0.95833333333333337</v>
      </c>
      <c r="C7853" s="91">
        <f t="shared" si="244"/>
        <v>41966.958333333336</v>
      </c>
      <c r="D7853" s="91">
        <f t="shared" si="245"/>
        <v>41966.916666666672</v>
      </c>
      <c r="E7853" s="88" t="s">
        <v>142</v>
      </c>
      <c r="F7853" s="88">
        <v>37.813470000000002</v>
      </c>
      <c r="G7853" s="88">
        <v>8.2050999999999998</v>
      </c>
      <c r="H7853" s="88">
        <v>28.583269999999999</v>
      </c>
      <c r="I7853" s="88">
        <v>47.970280000000002</v>
      </c>
      <c r="J7853" s="88">
        <v>33.117809999999999</v>
      </c>
    </row>
    <row r="7854" spans="1:10">
      <c r="A7854" s="89">
        <v>41966</v>
      </c>
      <c r="B7854" s="92">
        <v>1</v>
      </c>
      <c r="C7854" s="91">
        <f t="shared" si="244"/>
        <v>41967</v>
      </c>
      <c r="D7854" s="91">
        <f t="shared" si="245"/>
        <v>41966.958333333336</v>
      </c>
      <c r="E7854" s="88" t="s">
        <v>142</v>
      </c>
      <c r="F7854" s="88">
        <v>29.855560000000001</v>
      </c>
      <c r="G7854" s="88">
        <v>7.5333399999999999</v>
      </c>
      <c r="H7854" s="88">
        <v>23.335850000000001</v>
      </c>
      <c r="I7854" s="88">
        <v>47.836880000000001</v>
      </c>
      <c r="J7854" s="88">
        <v>19.133610000000001</v>
      </c>
    </row>
    <row r="7855" spans="1:10">
      <c r="A7855" s="89">
        <v>41967</v>
      </c>
      <c r="B7855" s="90">
        <v>4.1666666666666664E-2</v>
      </c>
      <c r="C7855" s="91">
        <f t="shared" si="244"/>
        <v>41967.041666666664</v>
      </c>
      <c r="D7855" s="91">
        <f t="shared" si="245"/>
        <v>41967</v>
      </c>
      <c r="E7855" s="88" t="s">
        <v>142</v>
      </c>
      <c r="F7855" s="88">
        <v>28.832850000000001</v>
      </c>
      <c r="G7855" s="88">
        <v>7.4083899999999998</v>
      </c>
      <c r="H7855" s="88">
        <v>18.364460000000001</v>
      </c>
      <c r="I7855" s="88">
        <v>45.640540000000001</v>
      </c>
      <c r="J7855" s="88">
        <v>10.67414</v>
      </c>
    </row>
    <row r="7856" spans="1:10">
      <c r="A7856" s="89">
        <v>41967</v>
      </c>
      <c r="B7856" s="90">
        <v>8.3333333333333329E-2</v>
      </c>
      <c r="C7856" s="91">
        <f t="shared" si="244"/>
        <v>41967.083333333336</v>
      </c>
      <c r="D7856" s="91">
        <f t="shared" si="245"/>
        <v>41967.041666666672</v>
      </c>
      <c r="E7856" s="88" t="s">
        <v>142</v>
      </c>
      <c r="F7856" s="88">
        <v>19.189550000000001</v>
      </c>
      <c r="G7856" s="88">
        <v>6.4494300000000004</v>
      </c>
      <c r="I7856" s="88">
        <v>34.224829999999997</v>
      </c>
      <c r="J7856" s="88">
        <v>12.647360000000001</v>
      </c>
    </row>
    <row r="7857" spans="1:10">
      <c r="A7857" s="89">
        <v>41967</v>
      </c>
      <c r="B7857" s="90">
        <v>0.125</v>
      </c>
      <c r="C7857" s="91">
        <f t="shared" si="244"/>
        <v>41967.125</v>
      </c>
      <c r="D7857" s="91">
        <f t="shared" si="245"/>
        <v>41967.083333333336</v>
      </c>
      <c r="E7857" s="88" t="s">
        <v>142</v>
      </c>
      <c r="F7857" s="88">
        <v>23.24213</v>
      </c>
      <c r="G7857" s="88">
        <v>5.3578700000000001</v>
      </c>
      <c r="H7857" s="88">
        <v>19.496980000000001</v>
      </c>
      <c r="I7857" s="88">
        <v>41.191429999999997</v>
      </c>
      <c r="J7857" s="88">
        <v>12.826180000000001</v>
      </c>
    </row>
    <row r="7858" spans="1:10">
      <c r="A7858" s="89">
        <v>41967</v>
      </c>
      <c r="B7858" s="90">
        <v>0.16666666666666666</v>
      </c>
      <c r="C7858" s="91">
        <f t="shared" si="244"/>
        <v>41967.166666666664</v>
      </c>
      <c r="D7858" s="91">
        <f t="shared" si="245"/>
        <v>41967.125</v>
      </c>
      <c r="E7858" s="88" t="s">
        <v>142</v>
      </c>
      <c r="F7858" s="88">
        <v>16.54599</v>
      </c>
      <c r="G7858" s="88">
        <v>5.7284199999999998</v>
      </c>
      <c r="H7858" s="88">
        <v>30.855799999999999</v>
      </c>
      <c r="I7858" s="88">
        <v>35.817779999999999</v>
      </c>
      <c r="J7858" s="88">
        <v>15.377459999999999</v>
      </c>
    </row>
    <row r="7859" spans="1:10">
      <c r="A7859" s="89">
        <v>41967</v>
      </c>
      <c r="B7859" s="90">
        <v>0.20833333333333334</v>
      </c>
      <c r="C7859" s="91">
        <f t="shared" si="244"/>
        <v>41967.208333333336</v>
      </c>
      <c r="D7859" s="91">
        <f t="shared" si="245"/>
        <v>41967.166666666672</v>
      </c>
      <c r="E7859" s="88" t="s">
        <v>142</v>
      </c>
      <c r="F7859" s="88">
        <v>24.417840000000002</v>
      </c>
      <c r="G7859" s="88">
        <v>6.3925299999999998</v>
      </c>
      <c r="H7859" s="88">
        <v>30.557449999999999</v>
      </c>
      <c r="I7859" s="88">
        <v>25.419039999999999</v>
      </c>
      <c r="J7859" s="88">
        <v>26.091760000000001</v>
      </c>
    </row>
    <row r="7860" spans="1:10">
      <c r="A7860" s="89">
        <v>41967</v>
      </c>
      <c r="B7860" s="90">
        <v>0.25</v>
      </c>
      <c r="C7860" s="91">
        <f t="shared" si="244"/>
        <v>41967.25</v>
      </c>
      <c r="D7860" s="91">
        <f t="shared" si="245"/>
        <v>41967.208333333336</v>
      </c>
      <c r="E7860" s="88" t="s">
        <v>142</v>
      </c>
      <c r="F7860" s="88">
        <v>32.963850000000001</v>
      </c>
      <c r="G7860" s="88">
        <v>5.4974800000000004</v>
      </c>
      <c r="H7860" s="88">
        <v>24.538810000000002</v>
      </c>
      <c r="I7860" s="88">
        <v>32.135739999999998</v>
      </c>
      <c r="J7860" s="88">
        <v>35.907670000000003</v>
      </c>
    </row>
    <row r="7861" spans="1:10">
      <c r="A7861" s="89">
        <v>41967</v>
      </c>
      <c r="B7861" s="90">
        <v>0.29166666666666669</v>
      </c>
      <c r="C7861" s="91">
        <f t="shared" si="244"/>
        <v>41967.291666666664</v>
      </c>
      <c r="D7861" s="91">
        <f t="shared" si="245"/>
        <v>41967.25</v>
      </c>
      <c r="E7861" s="88" t="s">
        <v>142</v>
      </c>
      <c r="F7861" s="88">
        <v>44.533520000000003</v>
      </c>
      <c r="G7861" s="88">
        <v>7.0174399999999997</v>
      </c>
      <c r="H7861" s="88">
        <v>25.515619999999998</v>
      </c>
      <c r="I7861" s="88">
        <v>47.451039999999999</v>
      </c>
      <c r="J7861" s="88">
        <v>42.957140000000003</v>
      </c>
    </row>
    <row r="7862" spans="1:10">
      <c r="A7862" s="89">
        <v>41967</v>
      </c>
      <c r="B7862" s="90">
        <v>0.33333333333333331</v>
      </c>
      <c r="C7862" s="91">
        <f t="shared" si="244"/>
        <v>41967.333333333336</v>
      </c>
      <c r="D7862" s="91">
        <f t="shared" si="245"/>
        <v>41967.291666666672</v>
      </c>
      <c r="E7862" s="88" t="s">
        <v>142</v>
      </c>
      <c r="G7862" s="88">
        <v>6.6760599999999997</v>
      </c>
      <c r="H7862" s="88">
        <v>22.678429999999999</v>
      </c>
      <c r="I7862" s="88">
        <v>55.008760000000002</v>
      </c>
      <c r="J7862" s="88">
        <v>48.588500000000003</v>
      </c>
    </row>
    <row r="7863" spans="1:10">
      <c r="A7863" s="89">
        <v>41967</v>
      </c>
      <c r="B7863" s="90">
        <v>0.375</v>
      </c>
      <c r="C7863" s="91">
        <f t="shared" si="244"/>
        <v>41967.375</v>
      </c>
      <c r="D7863" s="91">
        <f t="shared" si="245"/>
        <v>41967.333333333336</v>
      </c>
      <c r="E7863" s="88" t="s">
        <v>142</v>
      </c>
      <c r="G7863" s="88">
        <v>8.0755300000000005</v>
      </c>
      <c r="H7863" s="88">
        <v>25.312419999999999</v>
      </c>
      <c r="I7863" s="88">
        <v>63.019739999999999</v>
      </c>
      <c r="J7863" s="88">
        <v>33.422370000000001</v>
      </c>
    </row>
    <row r="7864" spans="1:10">
      <c r="A7864" s="89">
        <v>41967</v>
      </c>
      <c r="B7864" s="90">
        <v>0.41666666666666669</v>
      </c>
      <c r="C7864" s="91">
        <f t="shared" si="244"/>
        <v>41967.416666666664</v>
      </c>
      <c r="D7864" s="91">
        <f t="shared" si="245"/>
        <v>41967.375</v>
      </c>
      <c r="E7864" s="88" t="s">
        <v>142</v>
      </c>
      <c r="G7864" s="88">
        <v>8.9901800000000005</v>
      </c>
      <c r="H7864" s="88">
        <v>28.558409999999999</v>
      </c>
      <c r="I7864" s="88">
        <v>67.57723</v>
      </c>
      <c r="J7864" s="88">
        <v>18.699950000000001</v>
      </c>
    </row>
    <row r="7865" spans="1:10">
      <c r="A7865" s="89">
        <v>41967</v>
      </c>
      <c r="B7865" s="90">
        <v>0.45833333333333331</v>
      </c>
      <c r="C7865" s="91">
        <f t="shared" si="244"/>
        <v>41967.458333333336</v>
      </c>
      <c r="D7865" s="91">
        <f t="shared" si="245"/>
        <v>41967.416666666672</v>
      </c>
      <c r="E7865" s="88" t="s">
        <v>142</v>
      </c>
      <c r="G7865" s="88">
        <v>8.5871300000000002</v>
      </c>
      <c r="H7865" s="88">
        <v>25.151769999999999</v>
      </c>
      <c r="I7865" s="88">
        <v>61.80292</v>
      </c>
      <c r="J7865" s="88">
        <v>15.88044</v>
      </c>
    </row>
    <row r="7866" spans="1:10">
      <c r="A7866" s="89">
        <v>41967</v>
      </c>
      <c r="B7866" s="90">
        <v>0.5</v>
      </c>
      <c r="C7866" s="91">
        <f t="shared" si="244"/>
        <v>41967.5</v>
      </c>
      <c r="D7866" s="91">
        <f t="shared" si="245"/>
        <v>41967.458333333336</v>
      </c>
      <c r="E7866" s="88" t="s">
        <v>142</v>
      </c>
      <c r="F7866" s="88">
        <v>40.043289999999999</v>
      </c>
      <c r="G7866" s="88">
        <v>10.39157</v>
      </c>
      <c r="H7866" s="88">
        <v>27.179020000000001</v>
      </c>
      <c r="I7866" s="88">
        <v>55.547130000000003</v>
      </c>
      <c r="J7866" s="88">
        <v>19.965070000000001</v>
      </c>
    </row>
    <row r="7867" spans="1:10">
      <c r="A7867" s="89">
        <v>41967</v>
      </c>
      <c r="B7867" s="90">
        <v>0.54166666666666663</v>
      </c>
      <c r="C7867" s="91">
        <f t="shared" si="244"/>
        <v>41967.541666666664</v>
      </c>
      <c r="D7867" s="91">
        <f t="shared" si="245"/>
        <v>41967.5</v>
      </c>
      <c r="E7867" s="88" t="s">
        <v>142</v>
      </c>
      <c r="F7867" s="88">
        <v>37.193339999999999</v>
      </c>
      <c r="G7867" s="88">
        <v>11.266540000000001</v>
      </c>
      <c r="H7867" s="88">
        <v>27.30668</v>
      </c>
      <c r="I7867" s="88">
        <v>44.934190000000001</v>
      </c>
      <c r="J7867" s="88">
        <v>26.35568</v>
      </c>
    </row>
    <row r="7868" spans="1:10">
      <c r="A7868" s="89">
        <v>41967</v>
      </c>
      <c r="B7868" s="90">
        <v>0.58333333333333337</v>
      </c>
      <c r="C7868" s="91">
        <f t="shared" si="244"/>
        <v>41967.583333333336</v>
      </c>
      <c r="D7868" s="91">
        <f t="shared" si="245"/>
        <v>41967.541666666672</v>
      </c>
      <c r="E7868" s="88" t="s">
        <v>142</v>
      </c>
      <c r="F7868" s="88">
        <v>39.706850000000003</v>
      </c>
      <c r="G7868" s="88">
        <v>13.736050000000001</v>
      </c>
      <c r="H7868" s="88">
        <v>25.7499</v>
      </c>
      <c r="I7868" s="88">
        <v>44.861989999999999</v>
      </c>
      <c r="J7868" s="88">
        <v>37.277970000000003</v>
      </c>
    </row>
    <row r="7869" spans="1:10">
      <c r="A7869" s="89">
        <v>41967</v>
      </c>
      <c r="B7869" s="90">
        <v>0.625</v>
      </c>
      <c r="C7869" s="91">
        <f t="shared" si="244"/>
        <v>41967.625</v>
      </c>
      <c r="D7869" s="91">
        <f t="shared" si="245"/>
        <v>41967.583333333336</v>
      </c>
      <c r="E7869" s="88" t="s">
        <v>142</v>
      </c>
      <c r="F7869" s="88">
        <v>54.715670000000003</v>
      </c>
      <c r="G7869" s="88">
        <v>14.113770000000001</v>
      </c>
      <c r="H7869" s="88">
        <v>35.262680000000003</v>
      </c>
      <c r="I7869" s="88">
        <v>51.506489999999999</v>
      </c>
      <c r="J7869" s="88">
        <v>47.058019999999999</v>
      </c>
    </row>
    <row r="7870" spans="1:10">
      <c r="A7870" s="89">
        <v>41967</v>
      </c>
      <c r="B7870" s="90">
        <v>0.66666666666666663</v>
      </c>
      <c r="C7870" s="91">
        <f t="shared" si="244"/>
        <v>41967.666666666664</v>
      </c>
      <c r="D7870" s="91">
        <f t="shared" si="245"/>
        <v>41967.625</v>
      </c>
      <c r="E7870" s="88" t="s">
        <v>142</v>
      </c>
      <c r="F7870" s="88">
        <v>58.472299999999997</v>
      </c>
      <c r="G7870" s="88">
        <v>10.67366</v>
      </c>
      <c r="H7870" s="88">
        <v>47.221060000000001</v>
      </c>
      <c r="I7870" s="88">
        <v>58.14143</v>
      </c>
      <c r="J7870" s="88">
        <v>49.415649999999999</v>
      </c>
    </row>
    <row r="7871" spans="1:10">
      <c r="A7871" s="89">
        <v>41967</v>
      </c>
      <c r="B7871" s="90">
        <v>0.70833333333333337</v>
      </c>
      <c r="C7871" s="91">
        <f t="shared" si="244"/>
        <v>41967.708333333336</v>
      </c>
      <c r="D7871" s="91">
        <f t="shared" si="245"/>
        <v>41967.666666666672</v>
      </c>
      <c r="E7871" s="88" t="s">
        <v>142</v>
      </c>
      <c r="F7871" s="88">
        <v>72.447890000000001</v>
      </c>
      <c r="G7871" s="88">
        <v>9.5868800000000007</v>
      </c>
      <c r="H7871" s="88">
        <v>56.712319999999998</v>
      </c>
      <c r="I7871" s="88">
        <v>63.084769999999999</v>
      </c>
      <c r="J7871" s="88">
        <v>44.929879999999997</v>
      </c>
    </row>
    <row r="7872" spans="1:10">
      <c r="A7872" s="89">
        <v>41967</v>
      </c>
      <c r="B7872" s="90">
        <v>0.75</v>
      </c>
      <c r="C7872" s="91">
        <f t="shared" si="244"/>
        <v>41967.75</v>
      </c>
      <c r="D7872" s="91">
        <f t="shared" si="245"/>
        <v>41967.708333333336</v>
      </c>
      <c r="E7872" s="88" t="s">
        <v>142</v>
      </c>
      <c r="F7872" s="88">
        <v>80.958519999999993</v>
      </c>
      <c r="G7872" s="88">
        <v>6.3609799999999996</v>
      </c>
      <c r="H7872" s="88">
        <v>56.406320000000001</v>
      </c>
      <c r="I7872" s="88">
        <v>70.457930000000005</v>
      </c>
      <c r="J7872" s="88">
        <v>43.299959999999999</v>
      </c>
    </row>
    <row r="7873" spans="1:10">
      <c r="A7873" s="89">
        <v>41967</v>
      </c>
      <c r="B7873" s="90">
        <v>0.79166666666666663</v>
      </c>
      <c r="C7873" s="91">
        <f t="shared" si="244"/>
        <v>41967.791666666664</v>
      </c>
      <c r="D7873" s="91">
        <f t="shared" si="245"/>
        <v>41967.75</v>
      </c>
      <c r="E7873" s="88" t="s">
        <v>142</v>
      </c>
      <c r="F7873" s="88">
        <v>69.859319999999997</v>
      </c>
      <c r="G7873" s="88">
        <v>6.4599500000000001</v>
      </c>
      <c r="H7873" s="88">
        <v>56.53302</v>
      </c>
      <c r="I7873" s="88">
        <v>68.731430000000003</v>
      </c>
      <c r="J7873" s="88">
        <v>46.711860000000001</v>
      </c>
    </row>
    <row r="7874" spans="1:10">
      <c r="A7874" s="89">
        <v>41967</v>
      </c>
      <c r="B7874" s="90">
        <v>0.83333333333333337</v>
      </c>
      <c r="C7874" s="91">
        <f t="shared" si="244"/>
        <v>41967.833333333336</v>
      </c>
      <c r="D7874" s="91">
        <f t="shared" si="245"/>
        <v>41967.791666666672</v>
      </c>
      <c r="E7874" s="88" t="s">
        <v>142</v>
      </c>
      <c r="F7874" s="88">
        <v>58.763950000000001</v>
      </c>
      <c r="G7874" s="88">
        <v>5.5744600000000002</v>
      </c>
      <c r="H7874" s="88">
        <v>59.449109999999997</v>
      </c>
      <c r="I7874" s="88">
        <v>69.413229999999999</v>
      </c>
      <c r="J7874" s="88">
        <v>43.544280000000001</v>
      </c>
    </row>
    <row r="7875" spans="1:10">
      <c r="A7875" s="89">
        <v>41967</v>
      </c>
      <c r="B7875" s="90">
        <v>0.875</v>
      </c>
      <c r="C7875" s="91">
        <f t="shared" si="244"/>
        <v>41967.875</v>
      </c>
      <c r="D7875" s="91">
        <f t="shared" si="245"/>
        <v>41967.833333333336</v>
      </c>
      <c r="E7875" s="88" t="s">
        <v>142</v>
      </c>
      <c r="F7875" s="88">
        <v>56.05012</v>
      </c>
      <c r="G7875" s="88">
        <v>5.2880599999999998</v>
      </c>
      <c r="H7875" s="88">
        <v>57.112029999999997</v>
      </c>
      <c r="I7875" s="88">
        <v>69.582009999999997</v>
      </c>
      <c r="J7875" s="88">
        <v>45.087670000000003</v>
      </c>
    </row>
    <row r="7876" spans="1:10">
      <c r="A7876" s="89">
        <v>41967</v>
      </c>
      <c r="B7876" s="90">
        <v>0.91666666666666663</v>
      </c>
      <c r="C7876" s="91">
        <f t="shared" si="244"/>
        <v>41967.916666666664</v>
      </c>
      <c r="D7876" s="91">
        <f t="shared" si="245"/>
        <v>41967.875</v>
      </c>
      <c r="E7876" s="88" t="s">
        <v>142</v>
      </c>
      <c r="F7876" s="88">
        <v>47.126390000000001</v>
      </c>
      <c r="G7876" s="88">
        <v>5.1015899999999998</v>
      </c>
      <c r="H7876" s="88">
        <v>54.205509999999997</v>
      </c>
      <c r="I7876" s="88">
        <v>70.618579999999994</v>
      </c>
      <c r="J7876" s="88">
        <v>42.461329999999997</v>
      </c>
    </row>
    <row r="7877" spans="1:10">
      <c r="A7877" s="89">
        <v>41967</v>
      </c>
      <c r="B7877" s="90">
        <v>0.95833333333333337</v>
      </c>
      <c r="C7877" s="91">
        <f t="shared" si="244"/>
        <v>41967.958333333336</v>
      </c>
      <c r="D7877" s="91">
        <f t="shared" si="245"/>
        <v>41967.916666666672</v>
      </c>
      <c r="E7877" s="88" t="s">
        <v>142</v>
      </c>
      <c r="F7877" s="88">
        <v>48.659260000000003</v>
      </c>
      <c r="G7877" s="88">
        <v>3.6361400000000001</v>
      </c>
      <c r="H7877" s="88">
        <v>57.10295</v>
      </c>
      <c r="I7877" s="88">
        <v>70.895899999999997</v>
      </c>
      <c r="J7877" s="88">
        <v>39.256450000000001</v>
      </c>
    </row>
    <row r="7878" spans="1:10">
      <c r="A7878" s="89">
        <v>41967</v>
      </c>
      <c r="B7878" s="92">
        <v>1</v>
      </c>
      <c r="C7878" s="91">
        <f t="shared" si="244"/>
        <v>41968</v>
      </c>
      <c r="D7878" s="91">
        <f t="shared" si="245"/>
        <v>41967.958333333336</v>
      </c>
      <c r="E7878" s="88" t="s">
        <v>142</v>
      </c>
      <c r="F7878" s="88">
        <v>40.899290000000001</v>
      </c>
      <c r="G7878" s="88">
        <v>3.2694200000000002</v>
      </c>
      <c r="H7878" s="88">
        <v>58.617649999999998</v>
      </c>
      <c r="I7878" s="88">
        <v>63.036960000000001</v>
      </c>
      <c r="J7878" s="88">
        <v>38.277729999999998</v>
      </c>
    </row>
    <row r="7879" spans="1:10">
      <c r="A7879" s="89">
        <v>41968</v>
      </c>
      <c r="B7879" s="90">
        <v>4.1666666666666664E-2</v>
      </c>
      <c r="C7879" s="91">
        <f t="shared" si="244"/>
        <v>41968.041666666664</v>
      </c>
      <c r="D7879" s="91">
        <f t="shared" si="245"/>
        <v>41968</v>
      </c>
      <c r="E7879" s="88" t="s">
        <v>142</v>
      </c>
      <c r="F7879" s="88">
        <v>31.744949999999999</v>
      </c>
      <c r="G7879" s="88">
        <v>2.6583800000000002</v>
      </c>
      <c r="H7879" s="88">
        <v>59.797499999999999</v>
      </c>
      <c r="I7879" s="88">
        <v>63.241909999999997</v>
      </c>
      <c r="J7879" s="88">
        <v>34.510429999999999</v>
      </c>
    </row>
    <row r="7880" spans="1:10">
      <c r="A7880" s="89">
        <v>41968</v>
      </c>
      <c r="B7880" s="90">
        <v>8.3333333333333329E-2</v>
      </c>
      <c r="C7880" s="91">
        <f t="shared" ref="C7880:C7943" si="246">A7880+B7880</f>
        <v>41968.083333333336</v>
      </c>
      <c r="D7880" s="91">
        <f t="shared" ref="D7880:D7943" si="247">C7880-"01:00"</f>
        <v>41968.041666666672</v>
      </c>
      <c r="E7880" s="88" t="s">
        <v>142</v>
      </c>
      <c r="F7880" s="88">
        <v>37.950220000000002</v>
      </c>
      <c r="G7880" s="88">
        <v>2.2730100000000002</v>
      </c>
      <c r="I7880" s="88">
        <v>68.666399999999996</v>
      </c>
      <c r="J7880" s="88">
        <v>33.228250000000003</v>
      </c>
    </row>
    <row r="7881" spans="1:10">
      <c r="A7881" s="89">
        <v>41968</v>
      </c>
      <c r="B7881" s="90">
        <v>0.125</v>
      </c>
      <c r="C7881" s="91">
        <f t="shared" si="246"/>
        <v>41968.125</v>
      </c>
      <c r="D7881" s="91">
        <f t="shared" si="247"/>
        <v>41968.083333333336</v>
      </c>
      <c r="E7881" s="88" t="s">
        <v>142</v>
      </c>
      <c r="F7881" s="88">
        <v>28.479040000000001</v>
      </c>
      <c r="G7881" s="88">
        <v>1.7532799999999999</v>
      </c>
      <c r="H7881" s="88">
        <v>63.898060000000001</v>
      </c>
      <c r="I7881" s="88">
        <v>66.779240000000001</v>
      </c>
      <c r="J7881" s="88">
        <v>33.105379999999997</v>
      </c>
    </row>
    <row r="7882" spans="1:10">
      <c r="A7882" s="89">
        <v>41968</v>
      </c>
      <c r="B7882" s="90">
        <v>0.16666666666666666</v>
      </c>
      <c r="C7882" s="91">
        <f t="shared" si="246"/>
        <v>41968.166666666664</v>
      </c>
      <c r="D7882" s="91">
        <f t="shared" si="247"/>
        <v>41968.125</v>
      </c>
      <c r="E7882" s="88" t="s">
        <v>142</v>
      </c>
      <c r="F7882" s="88">
        <v>27.06522</v>
      </c>
      <c r="G7882" s="88">
        <v>2.3184300000000002</v>
      </c>
      <c r="H7882" s="88">
        <v>64.358969999999999</v>
      </c>
      <c r="I7882" s="88">
        <v>56.606650000000002</v>
      </c>
      <c r="J7882" s="88">
        <v>34.044890000000002</v>
      </c>
    </row>
    <row r="7883" spans="1:10">
      <c r="A7883" s="89">
        <v>41968</v>
      </c>
      <c r="B7883" s="90">
        <v>0.20833333333333334</v>
      </c>
      <c r="C7883" s="91">
        <f t="shared" si="246"/>
        <v>41968.208333333336</v>
      </c>
      <c r="D7883" s="91">
        <f t="shared" si="247"/>
        <v>41968.166666666672</v>
      </c>
      <c r="E7883" s="88" t="s">
        <v>142</v>
      </c>
      <c r="F7883" s="88">
        <v>27.081479999999999</v>
      </c>
      <c r="G7883" s="88">
        <v>2.2849599999999999</v>
      </c>
      <c r="H7883" s="88">
        <v>60.725700000000003</v>
      </c>
      <c r="I7883" s="88">
        <v>52.666899999999998</v>
      </c>
      <c r="J7883" s="88">
        <v>52.890189999999997</v>
      </c>
    </row>
    <row r="7884" spans="1:10">
      <c r="A7884" s="89">
        <v>41968</v>
      </c>
      <c r="B7884" s="90">
        <v>0.25</v>
      </c>
      <c r="C7884" s="91">
        <f t="shared" si="246"/>
        <v>41968.25</v>
      </c>
      <c r="D7884" s="91">
        <f t="shared" si="247"/>
        <v>41968.208333333336</v>
      </c>
      <c r="E7884" s="88" t="s">
        <v>142</v>
      </c>
      <c r="F7884" s="88">
        <v>31.666699999999999</v>
      </c>
      <c r="G7884" s="88">
        <v>2.1745100000000002</v>
      </c>
      <c r="H7884" s="88">
        <v>36.825189999999999</v>
      </c>
      <c r="I7884" s="88">
        <v>53.30377</v>
      </c>
      <c r="J7884" s="88">
        <v>52.913620000000002</v>
      </c>
    </row>
    <row r="7885" spans="1:10">
      <c r="A7885" s="89">
        <v>41968</v>
      </c>
      <c r="B7885" s="90">
        <v>0.29166666666666669</v>
      </c>
      <c r="C7885" s="91">
        <f t="shared" si="246"/>
        <v>41968.291666666664</v>
      </c>
      <c r="D7885" s="91">
        <f t="shared" si="247"/>
        <v>41968.25</v>
      </c>
      <c r="E7885" s="88" t="s">
        <v>142</v>
      </c>
      <c r="F7885" s="88">
        <v>39.393680000000003</v>
      </c>
      <c r="G7885" s="88">
        <v>2.4260100000000002</v>
      </c>
      <c r="H7885" s="88">
        <v>27.622240000000001</v>
      </c>
      <c r="I7885" s="88">
        <v>54.414450000000002</v>
      </c>
      <c r="J7885" s="88">
        <v>46.954740000000001</v>
      </c>
    </row>
    <row r="7886" spans="1:10">
      <c r="A7886" s="89">
        <v>41968</v>
      </c>
      <c r="B7886" s="90">
        <v>0.33333333333333331</v>
      </c>
      <c r="C7886" s="91">
        <f t="shared" si="246"/>
        <v>41968.333333333336</v>
      </c>
      <c r="D7886" s="91">
        <f t="shared" si="247"/>
        <v>41968.291666666672</v>
      </c>
      <c r="E7886" s="88" t="s">
        <v>142</v>
      </c>
      <c r="F7886" s="88">
        <v>52.154350000000001</v>
      </c>
      <c r="G7886" s="88">
        <v>1.8584700000000001</v>
      </c>
      <c r="H7886" s="88">
        <v>30.192640000000001</v>
      </c>
      <c r="I7886" s="88">
        <v>73.922910000000002</v>
      </c>
      <c r="J7886" s="88">
        <v>47.586350000000003</v>
      </c>
    </row>
    <row r="7887" spans="1:10">
      <c r="A7887" s="89">
        <v>41968</v>
      </c>
      <c r="B7887" s="90">
        <v>0.375</v>
      </c>
      <c r="C7887" s="91">
        <f t="shared" si="246"/>
        <v>41968.375</v>
      </c>
      <c r="D7887" s="91">
        <f t="shared" si="247"/>
        <v>41968.333333333336</v>
      </c>
      <c r="E7887" s="88" t="s">
        <v>142</v>
      </c>
      <c r="F7887" s="88">
        <v>64.899730000000005</v>
      </c>
      <c r="G7887" s="88">
        <v>2.3973200000000001</v>
      </c>
      <c r="H7887" s="88">
        <v>31.941140000000001</v>
      </c>
      <c r="I7887" s="88">
        <v>76.431629999999998</v>
      </c>
      <c r="J7887" s="88">
        <v>42.565080000000002</v>
      </c>
    </row>
    <row r="7888" spans="1:10">
      <c r="A7888" s="89">
        <v>41968</v>
      </c>
      <c r="B7888" s="90">
        <v>0.41666666666666669</v>
      </c>
      <c r="C7888" s="91">
        <f t="shared" si="246"/>
        <v>41968.416666666664</v>
      </c>
      <c r="D7888" s="91">
        <f t="shared" si="247"/>
        <v>41968.375</v>
      </c>
      <c r="E7888" s="88" t="s">
        <v>142</v>
      </c>
      <c r="F7888" s="88">
        <v>84.215500000000006</v>
      </c>
      <c r="G7888" s="88">
        <v>3.1886199999999998</v>
      </c>
      <c r="H7888" s="88">
        <v>30.925599999999999</v>
      </c>
      <c r="I7888" s="88">
        <v>90.920730000000006</v>
      </c>
      <c r="J7888" s="88">
        <v>44.345140000000001</v>
      </c>
    </row>
    <row r="7889" spans="1:10">
      <c r="A7889" s="89">
        <v>41968</v>
      </c>
      <c r="B7889" s="90">
        <v>0.45833333333333331</v>
      </c>
      <c r="C7889" s="91">
        <f t="shared" si="246"/>
        <v>41968.458333333336</v>
      </c>
      <c r="D7889" s="91">
        <f t="shared" si="247"/>
        <v>41968.416666666672</v>
      </c>
      <c r="E7889" s="88" t="s">
        <v>142</v>
      </c>
      <c r="F7889" s="88">
        <v>82.371849999999995</v>
      </c>
      <c r="G7889" s="88">
        <v>3.8321700000000001</v>
      </c>
      <c r="H7889" s="88">
        <v>28.031030000000001</v>
      </c>
      <c r="I7889" s="88">
        <v>117.28502</v>
      </c>
      <c r="J7889" s="88">
        <v>47.861269999999998</v>
      </c>
    </row>
    <row r="7890" spans="1:10">
      <c r="A7890" s="89">
        <v>41968</v>
      </c>
      <c r="B7890" s="90">
        <v>0.5</v>
      </c>
      <c r="C7890" s="91">
        <f t="shared" si="246"/>
        <v>41968.5</v>
      </c>
      <c r="D7890" s="91">
        <f t="shared" si="247"/>
        <v>41968.458333333336</v>
      </c>
      <c r="E7890" s="88" t="s">
        <v>142</v>
      </c>
      <c r="F7890" s="88">
        <v>82.679770000000005</v>
      </c>
      <c r="G7890" s="88">
        <v>5.0566500000000003</v>
      </c>
      <c r="H7890" s="88">
        <v>28.206510000000002</v>
      </c>
      <c r="I7890" s="88">
        <v>122.69786999999999</v>
      </c>
      <c r="J7890" s="88">
        <v>41.287050000000001</v>
      </c>
    </row>
    <row r="7891" spans="1:10">
      <c r="A7891" s="89">
        <v>41968</v>
      </c>
      <c r="B7891" s="90">
        <v>0.54166666666666663</v>
      </c>
      <c r="C7891" s="91">
        <f t="shared" si="246"/>
        <v>41968.541666666664</v>
      </c>
      <c r="D7891" s="91">
        <f t="shared" si="247"/>
        <v>41968.5</v>
      </c>
      <c r="E7891" s="88" t="s">
        <v>142</v>
      </c>
      <c r="F7891" s="88">
        <v>80.274320000000003</v>
      </c>
      <c r="G7891" s="88">
        <v>8.1639800000000005</v>
      </c>
      <c r="H7891" s="88">
        <v>32.765909999999998</v>
      </c>
      <c r="I7891" s="88">
        <v>109.06605</v>
      </c>
      <c r="J7891" s="88">
        <v>43.008780000000002</v>
      </c>
    </row>
    <row r="7892" spans="1:10">
      <c r="A7892" s="89">
        <v>41968</v>
      </c>
      <c r="B7892" s="90">
        <v>0.58333333333333337</v>
      </c>
      <c r="C7892" s="91">
        <f t="shared" si="246"/>
        <v>41968.583333333336</v>
      </c>
      <c r="D7892" s="91">
        <f t="shared" si="247"/>
        <v>41968.541666666672</v>
      </c>
      <c r="E7892" s="88" t="s">
        <v>142</v>
      </c>
      <c r="F7892" s="88">
        <v>71.938689999999994</v>
      </c>
      <c r="G7892" s="88">
        <v>8.4685500000000005</v>
      </c>
      <c r="H7892" s="88">
        <v>31.374079999999999</v>
      </c>
      <c r="I7892" s="88">
        <v>84.152869999999993</v>
      </c>
      <c r="J7892" s="88">
        <v>45.925339999999998</v>
      </c>
    </row>
    <row r="7893" spans="1:10">
      <c r="A7893" s="89">
        <v>41968</v>
      </c>
      <c r="B7893" s="90">
        <v>0.625</v>
      </c>
      <c r="C7893" s="91">
        <f t="shared" si="246"/>
        <v>41968.625</v>
      </c>
      <c r="D7893" s="91">
        <f t="shared" si="247"/>
        <v>41968.583333333336</v>
      </c>
      <c r="E7893" s="88" t="s">
        <v>142</v>
      </c>
      <c r="F7893" s="88">
        <v>71.53228</v>
      </c>
      <c r="G7893" s="88">
        <v>4.9361600000000001</v>
      </c>
      <c r="H7893" s="88">
        <v>36.130949999999999</v>
      </c>
      <c r="I7893" s="88">
        <v>57.854080000000003</v>
      </c>
      <c r="J7893" s="88">
        <v>49.954979999999999</v>
      </c>
    </row>
    <row r="7894" spans="1:10">
      <c r="A7894" s="89">
        <v>41968</v>
      </c>
      <c r="B7894" s="90">
        <v>0.66666666666666663</v>
      </c>
      <c r="C7894" s="91">
        <f t="shared" si="246"/>
        <v>41968.666666666664</v>
      </c>
      <c r="D7894" s="91">
        <f t="shared" si="247"/>
        <v>41968.625</v>
      </c>
      <c r="E7894" s="88" t="s">
        <v>142</v>
      </c>
      <c r="F7894" s="88">
        <v>70.713729999999998</v>
      </c>
      <c r="G7894" s="88">
        <v>7.2412000000000001</v>
      </c>
      <c r="H7894" s="88">
        <v>35.758490000000002</v>
      </c>
      <c r="I7894" s="88">
        <v>55.874169999999999</v>
      </c>
      <c r="J7894" s="88">
        <v>49.034109999999998</v>
      </c>
    </row>
    <row r="7895" spans="1:10">
      <c r="A7895" s="89">
        <v>41968</v>
      </c>
      <c r="B7895" s="90">
        <v>0.70833333333333337</v>
      </c>
      <c r="C7895" s="91">
        <f t="shared" si="246"/>
        <v>41968.708333333336</v>
      </c>
      <c r="D7895" s="91">
        <f t="shared" si="247"/>
        <v>41968.666666666672</v>
      </c>
      <c r="E7895" s="88" t="s">
        <v>142</v>
      </c>
      <c r="F7895" s="88">
        <v>71.433310000000006</v>
      </c>
      <c r="G7895" s="88">
        <v>19.491240000000001</v>
      </c>
      <c r="H7895" s="88">
        <v>37.285139999999998</v>
      </c>
      <c r="I7895" s="88">
        <v>58.525849999999998</v>
      </c>
      <c r="J7895" s="88">
        <v>43.226799999999997</v>
      </c>
    </row>
    <row r="7896" spans="1:10">
      <c r="A7896" s="89">
        <v>41968</v>
      </c>
      <c r="B7896" s="90">
        <v>0.75</v>
      </c>
      <c r="C7896" s="91">
        <f t="shared" si="246"/>
        <v>41968.75</v>
      </c>
      <c r="D7896" s="91">
        <f t="shared" si="247"/>
        <v>41968.708333333336</v>
      </c>
      <c r="E7896" s="88" t="s">
        <v>142</v>
      </c>
      <c r="F7896" s="88">
        <v>69.348680000000002</v>
      </c>
      <c r="G7896" s="88">
        <v>23.263649999999998</v>
      </c>
      <c r="H7896" s="88">
        <v>32.66789</v>
      </c>
      <c r="I7896" s="88">
        <v>53.110599999999998</v>
      </c>
      <c r="J7896" s="88">
        <v>38.09843</v>
      </c>
    </row>
    <row r="7897" spans="1:10">
      <c r="A7897" s="89">
        <v>41968</v>
      </c>
      <c r="B7897" s="90">
        <v>0.79166666666666663</v>
      </c>
      <c r="C7897" s="91">
        <f t="shared" si="246"/>
        <v>41968.791666666664</v>
      </c>
      <c r="D7897" s="91">
        <f t="shared" si="247"/>
        <v>41968.75</v>
      </c>
      <c r="E7897" s="88" t="s">
        <v>142</v>
      </c>
      <c r="F7897" s="88">
        <v>71.869839999999996</v>
      </c>
      <c r="G7897" s="88">
        <v>23.16611</v>
      </c>
      <c r="H7897" s="88">
        <v>29.35305</v>
      </c>
      <c r="I7897" s="88">
        <v>54.80556</v>
      </c>
      <c r="J7897" s="88">
        <v>30.436</v>
      </c>
    </row>
    <row r="7898" spans="1:10">
      <c r="A7898" s="89">
        <v>41968</v>
      </c>
      <c r="B7898" s="90">
        <v>0.83333333333333337</v>
      </c>
      <c r="C7898" s="91">
        <f t="shared" si="246"/>
        <v>41968.833333333336</v>
      </c>
      <c r="D7898" s="91">
        <f t="shared" si="247"/>
        <v>41968.791666666672</v>
      </c>
      <c r="E7898" s="88" t="s">
        <v>142</v>
      </c>
      <c r="F7898" s="88">
        <v>73.109620000000007</v>
      </c>
      <c r="G7898" s="88">
        <v>18.843859999999999</v>
      </c>
      <c r="H7898" s="88">
        <v>19.621770000000001</v>
      </c>
      <c r="I7898" s="88">
        <v>52.765880000000003</v>
      </c>
      <c r="J7898" s="88">
        <v>19.448689999999999</v>
      </c>
    </row>
    <row r="7899" spans="1:10">
      <c r="A7899" s="89">
        <v>41968</v>
      </c>
      <c r="B7899" s="90">
        <v>0.875</v>
      </c>
      <c r="C7899" s="91">
        <f t="shared" si="246"/>
        <v>41968.875</v>
      </c>
      <c r="D7899" s="91">
        <f t="shared" si="247"/>
        <v>41968.833333333336</v>
      </c>
      <c r="E7899" s="88" t="s">
        <v>142</v>
      </c>
      <c r="F7899" s="88">
        <v>66.48424</v>
      </c>
      <c r="G7899" s="88">
        <v>20.143409999999999</v>
      </c>
      <c r="H7899" s="88">
        <v>17.056149999999999</v>
      </c>
      <c r="I7899" s="88">
        <v>48.917929999999998</v>
      </c>
      <c r="J7899" s="88">
        <v>15.27657</v>
      </c>
    </row>
    <row r="7900" spans="1:10">
      <c r="A7900" s="89">
        <v>41968</v>
      </c>
      <c r="B7900" s="90">
        <v>0.91666666666666663</v>
      </c>
      <c r="C7900" s="91">
        <f t="shared" si="246"/>
        <v>41968.916666666664</v>
      </c>
      <c r="D7900" s="91">
        <f t="shared" si="247"/>
        <v>41968.875</v>
      </c>
      <c r="E7900" s="88" t="s">
        <v>142</v>
      </c>
      <c r="F7900" s="88">
        <v>59.776139999999998</v>
      </c>
      <c r="G7900" s="88">
        <v>18.533080000000002</v>
      </c>
      <c r="H7900" s="88">
        <v>13.6586</v>
      </c>
      <c r="I7900" s="88">
        <v>50.35613</v>
      </c>
      <c r="J7900" s="88">
        <v>17.151779999999999</v>
      </c>
    </row>
    <row r="7901" spans="1:10">
      <c r="A7901" s="89">
        <v>41968</v>
      </c>
      <c r="B7901" s="90">
        <v>0.95833333333333337</v>
      </c>
      <c r="C7901" s="91">
        <f t="shared" si="246"/>
        <v>41968.958333333336</v>
      </c>
      <c r="D7901" s="91">
        <f t="shared" si="247"/>
        <v>41968.916666666672</v>
      </c>
      <c r="E7901" s="88" t="s">
        <v>142</v>
      </c>
      <c r="F7901" s="88">
        <v>54.827069999999999</v>
      </c>
      <c r="G7901" s="88">
        <v>21.65476</v>
      </c>
      <c r="H7901" s="88">
        <v>15.01552</v>
      </c>
      <c r="I7901" s="88">
        <v>53.105820000000001</v>
      </c>
      <c r="J7901" s="88">
        <v>16.496269999999999</v>
      </c>
    </row>
    <row r="7902" spans="1:10">
      <c r="A7902" s="89">
        <v>41968</v>
      </c>
      <c r="B7902" s="92">
        <v>1</v>
      </c>
      <c r="C7902" s="91">
        <f t="shared" si="246"/>
        <v>41969</v>
      </c>
      <c r="D7902" s="91">
        <f t="shared" si="247"/>
        <v>41968.958333333336</v>
      </c>
      <c r="E7902" s="88" t="s">
        <v>142</v>
      </c>
      <c r="F7902" s="88">
        <v>51.140729999999998</v>
      </c>
      <c r="G7902" s="88">
        <v>26.24906</v>
      </c>
      <c r="H7902" s="88">
        <v>18.411159999999999</v>
      </c>
      <c r="I7902" s="88">
        <v>51.347279999999998</v>
      </c>
      <c r="J7902" s="88">
        <v>20.814689999999999</v>
      </c>
    </row>
    <row r="7903" spans="1:10">
      <c r="A7903" s="89">
        <v>41969</v>
      </c>
      <c r="B7903" s="90">
        <v>4.1666666666666664E-2</v>
      </c>
      <c r="C7903" s="91">
        <f t="shared" si="246"/>
        <v>41969.041666666664</v>
      </c>
      <c r="D7903" s="91">
        <f t="shared" si="247"/>
        <v>41969</v>
      </c>
      <c r="E7903" s="88" t="s">
        <v>142</v>
      </c>
      <c r="F7903" s="88">
        <v>49.400509999999997</v>
      </c>
      <c r="G7903" s="88">
        <v>24.312339999999999</v>
      </c>
      <c r="H7903" s="88">
        <v>15.74306</v>
      </c>
      <c r="I7903" s="88">
        <v>39.662059999999997</v>
      </c>
      <c r="J7903" s="88">
        <v>21.289950000000001</v>
      </c>
    </row>
    <row r="7904" spans="1:10">
      <c r="A7904" s="89">
        <v>41969</v>
      </c>
      <c r="B7904" s="90">
        <v>8.3333333333333329E-2</v>
      </c>
      <c r="C7904" s="91">
        <f t="shared" si="246"/>
        <v>41969.083333333336</v>
      </c>
      <c r="D7904" s="91">
        <f t="shared" si="247"/>
        <v>41969.041666666672</v>
      </c>
      <c r="E7904" s="88" t="s">
        <v>142</v>
      </c>
      <c r="F7904" s="88">
        <v>48.607619999999997</v>
      </c>
      <c r="G7904" s="88">
        <v>17.081810000000001</v>
      </c>
      <c r="I7904" s="88">
        <v>26.395689999999998</v>
      </c>
      <c r="J7904" s="88">
        <v>21.581610000000001</v>
      </c>
    </row>
    <row r="7905" spans="1:10">
      <c r="A7905" s="89">
        <v>41969</v>
      </c>
      <c r="B7905" s="90">
        <v>0.125</v>
      </c>
      <c r="C7905" s="91">
        <f t="shared" si="246"/>
        <v>41969.125</v>
      </c>
      <c r="D7905" s="91">
        <f t="shared" si="247"/>
        <v>41969.083333333336</v>
      </c>
      <c r="E7905" s="88" t="s">
        <v>142</v>
      </c>
      <c r="F7905" s="88">
        <v>38.480460000000001</v>
      </c>
      <c r="G7905" s="88">
        <v>14.02962</v>
      </c>
      <c r="H7905" s="88">
        <v>20.972000000000001</v>
      </c>
      <c r="I7905" s="88">
        <v>21.192409999999999</v>
      </c>
      <c r="J7905" s="88">
        <v>23.693010000000001</v>
      </c>
    </row>
    <row r="7906" spans="1:10">
      <c r="A7906" s="89">
        <v>41969</v>
      </c>
      <c r="B7906" s="90">
        <v>0.16666666666666666</v>
      </c>
      <c r="C7906" s="91">
        <f t="shared" si="246"/>
        <v>41969.166666666664</v>
      </c>
      <c r="D7906" s="91">
        <f t="shared" si="247"/>
        <v>41969.125</v>
      </c>
      <c r="E7906" s="88" t="s">
        <v>142</v>
      </c>
      <c r="F7906" s="88">
        <v>36.188330000000001</v>
      </c>
      <c r="G7906" s="88">
        <v>12.50727</v>
      </c>
      <c r="H7906" s="88">
        <v>20.664560000000002</v>
      </c>
      <c r="I7906" s="88">
        <v>18.008099999999999</v>
      </c>
      <c r="J7906" s="88">
        <v>25.18045</v>
      </c>
    </row>
    <row r="7907" spans="1:10">
      <c r="A7907" s="89">
        <v>41969</v>
      </c>
      <c r="B7907" s="90">
        <v>0.20833333333333334</v>
      </c>
      <c r="C7907" s="91">
        <f t="shared" si="246"/>
        <v>41969.208333333336</v>
      </c>
      <c r="D7907" s="91">
        <f t="shared" si="247"/>
        <v>41969.166666666672</v>
      </c>
      <c r="E7907" s="88" t="s">
        <v>142</v>
      </c>
      <c r="F7907" s="88">
        <v>31.1355</v>
      </c>
      <c r="G7907" s="88">
        <v>11.332520000000001</v>
      </c>
      <c r="H7907" s="88">
        <v>20.66217</v>
      </c>
      <c r="I7907" s="88">
        <v>18.906980000000001</v>
      </c>
      <c r="J7907" s="88">
        <v>28.071200000000001</v>
      </c>
    </row>
    <row r="7908" spans="1:10">
      <c r="A7908" s="89">
        <v>41969</v>
      </c>
      <c r="B7908" s="90">
        <v>0.25</v>
      </c>
      <c r="C7908" s="91">
        <f t="shared" si="246"/>
        <v>41969.25</v>
      </c>
      <c r="D7908" s="91">
        <f t="shared" si="247"/>
        <v>41969.208333333336</v>
      </c>
      <c r="E7908" s="88" t="s">
        <v>142</v>
      </c>
      <c r="F7908" s="88">
        <v>29.874680000000001</v>
      </c>
      <c r="G7908" s="88">
        <v>10.030110000000001</v>
      </c>
      <c r="H7908" s="88">
        <v>18.995909999999999</v>
      </c>
      <c r="I7908" s="88">
        <v>24.288270000000001</v>
      </c>
      <c r="J7908" s="88">
        <v>31.324359999999999</v>
      </c>
    </row>
    <row r="7909" spans="1:10">
      <c r="A7909" s="89">
        <v>41969</v>
      </c>
      <c r="B7909" s="90">
        <v>0.29166666666666669</v>
      </c>
      <c r="C7909" s="91">
        <f t="shared" si="246"/>
        <v>41969.291666666664</v>
      </c>
      <c r="D7909" s="91">
        <f t="shared" si="247"/>
        <v>41969.25</v>
      </c>
      <c r="E7909" s="88" t="s">
        <v>142</v>
      </c>
      <c r="F7909" s="88">
        <v>37.471609999999998</v>
      </c>
      <c r="G7909" s="88">
        <v>10.37053</v>
      </c>
      <c r="H7909" s="88">
        <v>20.281580000000002</v>
      </c>
      <c r="I7909" s="88">
        <v>26.674589999999998</v>
      </c>
      <c r="J7909" s="88">
        <v>33.812040000000003</v>
      </c>
    </row>
    <row r="7910" spans="1:10">
      <c r="A7910" s="89">
        <v>41969</v>
      </c>
      <c r="B7910" s="90">
        <v>0.33333333333333331</v>
      </c>
      <c r="C7910" s="91">
        <f t="shared" si="246"/>
        <v>41969.333333333336</v>
      </c>
      <c r="D7910" s="91">
        <f t="shared" si="247"/>
        <v>41969.291666666672</v>
      </c>
      <c r="E7910" s="88" t="s">
        <v>142</v>
      </c>
      <c r="F7910" s="88">
        <v>43.914349999999999</v>
      </c>
      <c r="G7910" s="88">
        <v>11.17043</v>
      </c>
      <c r="H7910" s="88">
        <v>21.423349999999999</v>
      </c>
      <c r="I7910" s="88">
        <v>36.056840000000001</v>
      </c>
      <c r="J7910" s="88">
        <v>31.73124</v>
      </c>
    </row>
    <row r="7911" spans="1:10">
      <c r="A7911" s="89">
        <v>41969</v>
      </c>
      <c r="B7911" s="90">
        <v>0.375</v>
      </c>
      <c r="C7911" s="91">
        <f t="shared" si="246"/>
        <v>41969.375</v>
      </c>
      <c r="D7911" s="91">
        <f t="shared" si="247"/>
        <v>41969.333333333336</v>
      </c>
      <c r="E7911" s="88" t="s">
        <v>142</v>
      </c>
      <c r="F7911" s="88">
        <v>45.17277</v>
      </c>
      <c r="G7911" s="88">
        <v>12.02102</v>
      </c>
      <c r="H7911" s="88">
        <v>24.322220000000002</v>
      </c>
      <c r="I7911" s="88">
        <v>44.378129999999999</v>
      </c>
      <c r="J7911" s="88">
        <v>28.800820000000002</v>
      </c>
    </row>
    <row r="7912" spans="1:10">
      <c r="A7912" s="89">
        <v>41969</v>
      </c>
      <c r="B7912" s="90">
        <v>0.41666666666666669</v>
      </c>
      <c r="C7912" s="91">
        <f t="shared" si="246"/>
        <v>41969.416666666664</v>
      </c>
      <c r="D7912" s="91">
        <f t="shared" si="247"/>
        <v>41969.375</v>
      </c>
      <c r="E7912" s="88" t="s">
        <v>142</v>
      </c>
      <c r="F7912" s="88">
        <v>48.659260000000003</v>
      </c>
      <c r="G7912" s="88">
        <v>11.561540000000001</v>
      </c>
      <c r="H7912" s="88">
        <v>27.174230000000001</v>
      </c>
      <c r="I7912" s="88">
        <v>47.93873</v>
      </c>
      <c r="J7912" s="88">
        <v>28.719059999999999</v>
      </c>
    </row>
    <row r="7913" spans="1:10">
      <c r="A7913" s="89">
        <v>41969</v>
      </c>
      <c r="B7913" s="90">
        <v>0.45833333333333331</v>
      </c>
      <c r="C7913" s="91">
        <f t="shared" si="246"/>
        <v>41969.458333333336</v>
      </c>
      <c r="D7913" s="91">
        <f t="shared" si="247"/>
        <v>41969.416666666672</v>
      </c>
      <c r="E7913" s="88" t="s">
        <v>142</v>
      </c>
      <c r="F7913" s="88">
        <v>55.84787</v>
      </c>
      <c r="G7913" s="88">
        <v>12.7559</v>
      </c>
      <c r="H7913" s="88">
        <v>27.59881</v>
      </c>
      <c r="I7913" s="88">
        <v>43.868450000000003</v>
      </c>
      <c r="J7913" s="88">
        <v>28.628209999999999</v>
      </c>
    </row>
    <row r="7914" spans="1:10">
      <c r="A7914" s="89">
        <v>41969</v>
      </c>
      <c r="B7914" s="90">
        <v>0.5</v>
      </c>
      <c r="C7914" s="91">
        <f t="shared" si="246"/>
        <v>41969.5</v>
      </c>
      <c r="D7914" s="91">
        <f t="shared" si="247"/>
        <v>41969.458333333336</v>
      </c>
      <c r="E7914" s="88" t="s">
        <v>142</v>
      </c>
      <c r="F7914" s="88">
        <v>64.69462</v>
      </c>
      <c r="G7914" s="88">
        <v>15.3263</v>
      </c>
      <c r="H7914" s="88">
        <v>27.738900000000001</v>
      </c>
      <c r="I7914" s="88">
        <v>45.119700000000002</v>
      </c>
      <c r="J7914" s="88">
        <v>29.134550000000001</v>
      </c>
    </row>
    <row r="7915" spans="1:10">
      <c r="A7915" s="89">
        <v>41969</v>
      </c>
      <c r="B7915" s="90">
        <v>0.54166666666666663</v>
      </c>
      <c r="C7915" s="91">
        <f t="shared" si="246"/>
        <v>41969.541666666664</v>
      </c>
      <c r="D7915" s="91">
        <f t="shared" si="247"/>
        <v>41969.5</v>
      </c>
      <c r="E7915" s="88" t="s">
        <v>142</v>
      </c>
      <c r="F7915" s="88">
        <v>52.622439999999997</v>
      </c>
      <c r="G7915" s="88">
        <v>14.486230000000001</v>
      </c>
      <c r="H7915" s="88">
        <v>28.241890000000001</v>
      </c>
      <c r="I7915" s="88">
        <v>46.372390000000003</v>
      </c>
      <c r="J7915" s="88">
        <v>30.13861</v>
      </c>
    </row>
    <row r="7916" spans="1:10">
      <c r="A7916" s="89">
        <v>41969</v>
      </c>
      <c r="B7916" s="90">
        <v>0.58333333333333337</v>
      </c>
      <c r="C7916" s="91">
        <f t="shared" si="246"/>
        <v>41969.583333333336</v>
      </c>
      <c r="D7916" s="91">
        <f t="shared" si="247"/>
        <v>41969.541666666672</v>
      </c>
      <c r="E7916" s="88" t="s">
        <v>142</v>
      </c>
      <c r="F7916" s="88">
        <v>40.545000000000002</v>
      </c>
      <c r="G7916" s="88">
        <v>13.18525</v>
      </c>
      <c r="H7916" s="88">
        <v>29.74511</v>
      </c>
      <c r="I7916" s="88">
        <v>44.322189999999999</v>
      </c>
      <c r="J7916" s="88">
        <v>30.619599999999998</v>
      </c>
    </row>
    <row r="7917" spans="1:10">
      <c r="A7917" s="89">
        <v>41969</v>
      </c>
      <c r="B7917" s="90">
        <v>0.625</v>
      </c>
      <c r="C7917" s="91">
        <f t="shared" si="246"/>
        <v>41969.625</v>
      </c>
      <c r="D7917" s="91">
        <f t="shared" si="247"/>
        <v>41969.583333333336</v>
      </c>
      <c r="E7917" s="88" t="s">
        <v>142</v>
      </c>
      <c r="F7917" s="88">
        <v>44.970050000000001</v>
      </c>
      <c r="G7917" s="88">
        <v>10.49963</v>
      </c>
      <c r="H7917" s="88">
        <v>31.77619</v>
      </c>
      <c r="I7917" s="88">
        <v>43.385060000000003</v>
      </c>
      <c r="J7917" s="88">
        <v>31.088170000000002</v>
      </c>
    </row>
    <row r="7918" spans="1:10">
      <c r="A7918" s="89">
        <v>41969</v>
      </c>
      <c r="B7918" s="90">
        <v>0.66666666666666663</v>
      </c>
      <c r="C7918" s="91">
        <f t="shared" si="246"/>
        <v>41969.666666666664</v>
      </c>
      <c r="D7918" s="91">
        <f t="shared" si="247"/>
        <v>41969.625</v>
      </c>
      <c r="E7918" s="88" t="s">
        <v>142</v>
      </c>
      <c r="F7918" s="88">
        <v>46.038179999999997</v>
      </c>
      <c r="G7918" s="88">
        <v>12.04636</v>
      </c>
      <c r="H7918" s="88">
        <v>33.38843</v>
      </c>
      <c r="I7918" s="88">
        <v>44.387210000000003</v>
      </c>
      <c r="J7918" s="88">
        <v>30.997800000000002</v>
      </c>
    </row>
    <row r="7919" spans="1:10">
      <c r="A7919" s="89">
        <v>41969</v>
      </c>
      <c r="B7919" s="90">
        <v>0.70833333333333337</v>
      </c>
      <c r="C7919" s="91">
        <f t="shared" si="246"/>
        <v>41969.708333333336</v>
      </c>
      <c r="D7919" s="91">
        <f t="shared" si="247"/>
        <v>41969.666666666672</v>
      </c>
      <c r="E7919" s="88" t="s">
        <v>142</v>
      </c>
      <c r="F7919" s="88">
        <v>44.666919999999998</v>
      </c>
      <c r="G7919" s="88">
        <v>9.5405099999999994</v>
      </c>
      <c r="H7919" s="88">
        <v>35.299489999999999</v>
      </c>
      <c r="I7919" s="88">
        <v>45.44435</v>
      </c>
      <c r="J7919" s="88">
        <v>30.75348</v>
      </c>
    </row>
    <row r="7920" spans="1:10">
      <c r="A7920" s="89">
        <v>41969</v>
      </c>
      <c r="B7920" s="90">
        <v>0.75</v>
      </c>
      <c r="C7920" s="91">
        <f t="shared" si="246"/>
        <v>41969.75</v>
      </c>
      <c r="D7920" s="91">
        <f t="shared" si="247"/>
        <v>41969.708333333336</v>
      </c>
      <c r="E7920" s="88" t="s">
        <v>142</v>
      </c>
      <c r="F7920" s="88">
        <v>47.364980000000003</v>
      </c>
      <c r="G7920" s="88">
        <v>8.3045500000000008</v>
      </c>
      <c r="H7920" s="88">
        <v>33.72598</v>
      </c>
      <c r="I7920" s="88">
        <v>46.841430000000003</v>
      </c>
      <c r="J7920" s="88">
        <v>29.28707</v>
      </c>
    </row>
    <row r="7921" spans="1:10">
      <c r="A7921" s="89">
        <v>41969</v>
      </c>
      <c r="B7921" s="90">
        <v>0.79166666666666663</v>
      </c>
      <c r="C7921" s="91">
        <f t="shared" si="246"/>
        <v>41969.791666666664</v>
      </c>
      <c r="D7921" s="91">
        <f t="shared" si="247"/>
        <v>41969.75</v>
      </c>
      <c r="E7921" s="88" t="s">
        <v>142</v>
      </c>
      <c r="F7921" s="88">
        <v>47.346809999999998</v>
      </c>
      <c r="G7921" s="88">
        <v>9.6036199999999994</v>
      </c>
      <c r="H7921" s="88">
        <v>33.628439999999998</v>
      </c>
      <c r="I7921" s="88">
        <v>40.799840000000003</v>
      </c>
      <c r="J7921" s="88">
        <v>27.439119999999999</v>
      </c>
    </row>
    <row r="7922" spans="1:10">
      <c r="A7922" s="89">
        <v>41969</v>
      </c>
      <c r="B7922" s="90">
        <v>0.83333333333333337</v>
      </c>
      <c r="C7922" s="91">
        <f t="shared" si="246"/>
        <v>41969.833333333336</v>
      </c>
      <c r="D7922" s="91">
        <f t="shared" si="247"/>
        <v>41969.791666666672</v>
      </c>
      <c r="E7922" s="88" t="s">
        <v>142</v>
      </c>
      <c r="F7922" s="88">
        <v>46.733849999999997</v>
      </c>
      <c r="G7922" s="88">
        <v>10.049709999999999</v>
      </c>
      <c r="H7922" s="88">
        <v>32.912210000000002</v>
      </c>
      <c r="I7922" s="88">
        <v>40.305459999999997</v>
      </c>
      <c r="J7922" s="88">
        <v>27.131679999999999</v>
      </c>
    </row>
    <row r="7923" spans="1:10">
      <c r="A7923" s="89">
        <v>41969</v>
      </c>
      <c r="B7923" s="90">
        <v>0.875</v>
      </c>
      <c r="C7923" s="91">
        <f t="shared" si="246"/>
        <v>41969.875</v>
      </c>
      <c r="D7923" s="91">
        <f t="shared" si="247"/>
        <v>41969.833333333336</v>
      </c>
      <c r="E7923" s="88" t="s">
        <v>142</v>
      </c>
      <c r="F7923" s="88">
        <v>42.724290000000003</v>
      </c>
      <c r="G7923" s="88">
        <v>11.115930000000001</v>
      </c>
      <c r="H7923" s="88">
        <v>31.68439</v>
      </c>
      <c r="I7923" s="88">
        <v>36.705179999999999</v>
      </c>
      <c r="J7923" s="88">
        <v>26.976769999999998</v>
      </c>
    </row>
    <row r="7924" spans="1:10">
      <c r="A7924" s="89">
        <v>41969</v>
      </c>
      <c r="B7924" s="90">
        <v>0.91666666666666663</v>
      </c>
      <c r="C7924" s="91">
        <f t="shared" si="246"/>
        <v>41969.916666666664</v>
      </c>
      <c r="D7924" s="91">
        <f t="shared" si="247"/>
        <v>41969.875</v>
      </c>
      <c r="E7924" s="88" t="s">
        <v>142</v>
      </c>
      <c r="F7924" s="88">
        <v>40.287770000000002</v>
      </c>
      <c r="G7924" s="88">
        <v>10.81232</v>
      </c>
      <c r="H7924" s="88">
        <v>30.862490000000001</v>
      </c>
      <c r="I7924" s="88">
        <v>34.601909999999997</v>
      </c>
      <c r="J7924" s="88">
        <v>24.726230000000001</v>
      </c>
    </row>
    <row r="7925" spans="1:10">
      <c r="A7925" s="89">
        <v>41969</v>
      </c>
      <c r="B7925" s="90">
        <v>0.95833333333333337</v>
      </c>
      <c r="C7925" s="91">
        <f t="shared" si="246"/>
        <v>41969.958333333336</v>
      </c>
      <c r="D7925" s="91">
        <f t="shared" si="247"/>
        <v>41969.916666666672</v>
      </c>
      <c r="E7925" s="88" t="s">
        <v>142</v>
      </c>
      <c r="F7925" s="88">
        <v>37.78</v>
      </c>
      <c r="G7925" s="88">
        <v>10.18693</v>
      </c>
      <c r="H7925" s="88">
        <v>29.96744</v>
      </c>
      <c r="I7925" s="88">
        <v>34.307380000000002</v>
      </c>
      <c r="J7925" s="88">
        <v>24.230899999999998</v>
      </c>
    </row>
    <row r="7926" spans="1:10">
      <c r="A7926" s="89">
        <v>41969</v>
      </c>
      <c r="B7926" s="92">
        <v>1</v>
      </c>
      <c r="C7926" s="91">
        <f t="shared" si="246"/>
        <v>41970</v>
      </c>
      <c r="D7926" s="91">
        <f t="shared" si="247"/>
        <v>41969.958333333336</v>
      </c>
      <c r="E7926" s="88" t="s">
        <v>142</v>
      </c>
      <c r="F7926" s="88">
        <v>36.190240000000003</v>
      </c>
      <c r="G7926" s="88">
        <v>9.6901600000000006</v>
      </c>
      <c r="H7926" s="88">
        <v>27.687259999999998</v>
      </c>
      <c r="I7926" s="88">
        <v>34.922249999999998</v>
      </c>
      <c r="J7926" s="88">
        <v>20.94857</v>
      </c>
    </row>
    <row r="7927" spans="1:10">
      <c r="A7927" s="89">
        <v>41970</v>
      </c>
      <c r="B7927" s="90">
        <v>4.1666666666666664E-2</v>
      </c>
      <c r="C7927" s="91">
        <f t="shared" si="246"/>
        <v>41970.041666666664</v>
      </c>
      <c r="D7927" s="91">
        <f t="shared" si="247"/>
        <v>41970</v>
      </c>
      <c r="E7927" s="88" t="s">
        <v>142</v>
      </c>
      <c r="F7927" s="88">
        <v>35.176609999999997</v>
      </c>
      <c r="G7927" s="88">
        <v>9.4165100000000006</v>
      </c>
      <c r="H7927" s="88">
        <v>25.563749999999999</v>
      </c>
      <c r="I7927" s="88">
        <v>32.52525</v>
      </c>
      <c r="J7927" s="88">
        <v>20.432189999999999</v>
      </c>
    </row>
    <row r="7928" spans="1:10">
      <c r="A7928" s="89">
        <v>41970</v>
      </c>
      <c r="B7928" s="90">
        <v>8.3333333333333329E-2</v>
      </c>
      <c r="C7928" s="91">
        <f t="shared" si="246"/>
        <v>41970.083333333336</v>
      </c>
      <c r="D7928" s="91">
        <f t="shared" si="247"/>
        <v>41970.041666666672</v>
      </c>
      <c r="E7928" s="88" t="s">
        <v>142</v>
      </c>
      <c r="F7928" s="88">
        <v>42.797930000000001</v>
      </c>
      <c r="G7928" s="88">
        <v>6.6096000000000004</v>
      </c>
      <c r="I7928" s="88">
        <v>31.855879999999999</v>
      </c>
      <c r="J7928" s="88">
        <v>22.58184</v>
      </c>
    </row>
    <row r="7929" spans="1:10">
      <c r="A7929" s="89">
        <v>41970</v>
      </c>
      <c r="B7929" s="90">
        <v>0.125</v>
      </c>
      <c r="C7929" s="91">
        <f t="shared" si="246"/>
        <v>41970.125</v>
      </c>
      <c r="D7929" s="91">
        <f t="shared" si="247"/>
        <v>41970.083333333336</v>
      </c>
      <c r="E7929" s="88" t="s">
        <v>142</v>
      </c>
      <c r="F7929" s="88">
        <v>32.650199999999998</v>
      </c>
      <c r="G7929" s="88">
        <v>6.14391</v>
      </c>
      <c r="H7929" s="88">
        <v>27.237829999999999</v>
      </c>
      <c r="I7929" s="88">
        <v>31.407080000000001</v>
      </c>
      <c r="J7929" s="88">
        <v>22.4953</v>
      </c>
    </row>
    <row r="7930" spans="1:10">
      <c r="A7930" s="89">
        <v>41970</v>
      </c>
      <c r="B7930" s="90">
        <v>0.16666666666666666</v>
      </c>
      <c r="C7930" s="91">
        <f t="shared" si="246"/>
        <v>41970.166666666664</v>
      </c>
      <c r="D7930" s="91">
        <f t="shared" si="247"/>
        <v>41970.125</v>
      </c>
      <c r="E7930" s="88" t="s">
        <v>142</v>
      </c>
      <c r="F7930" s="88">
        <v>31.254549999999998</v>
      </c>
      <c r="G7930" s="88">
        <v>5.9120200000000001</v>
      </c>
      <c r="H7930" s="88">
        <v>27.053750000000001</v>
      </c>
      <c r="I7930" s="88">
        <v>31.320060000000002</v>
      </c>
      <c r="J7930" s="88">
        <v>22.854849999999999</v>
      </c>
    </row>
    <row r="7931" spans="1:10">
      <c r="A7931" s="89">
        <v>41970</v>
      </c>
      <c r="B7931" s="90">
        <v>0.20833333333333334</v>
      </c>
      <c r="C7931" s="91">
        <f t="shared" si="246"/>
        <v>41970.208333333336</v>
      </c>
      <c r="D7931" s="91">
        <f t="shared" si="247"/>
        <v>41970.166666666672</v>
      </c>
      <c r="E7931" s="88" t="s">
        <v>142</v>
      </c>
      <c r="F7931" s="88">
        <v>30.180209999999999</v>
      </c>
      <c r="G7931" s="88">
        <v>6.0348899999999999</v>
      </c>
      <c r="H7931" s="88">
        <v>26.076460000000001</v>
      </c>
      <c r="I7931" s="88">
        <v>30.035810000000001</v>
      </c>
      <c r="J7931" s="88">
        <v>21.632290000000001</v>
      </c>
    </row>
    <row r="7932" spans="1:10">
      <c r="A7932" s="89">
        <v>41970</v>
      </c>
      <c r="B7932" s="90">
        <v>0.25</v>
      </c>
      <c r="C7932" s="91">
        <f t="shared" si="246"/>
        <v>41970.25</v>
      </c>
      <c r="D7932" s="91">
        <f t="shared" si="247"/>
        <v>41970.208333333336</v>
      </c>
      <c r="E7932" s="88" t="s">
        <v>142</v>
      </c>
      <c r="F7932" s="88">
        <v>32.37623</v>
      </c>
      <c r="G7932" s="88">
        <v>6.1458199999999996</v>
      </c>
      <c r="H7932" s="88">
        <v>29.354009999999999</v>
      </c>
      <c r="I7932" s="88">
        <v>30.59665</v>
      </c>
      <c r="J7932" s="88">
        <v>21.436260000000001</v>
      </c>
    </row>
    <row r="7933" spans="1:10">
      <c r="A7933" s="89">
        <v>41970</v>
      </c>
      <c r="B7933" s="90">
        <v>0.29166666666666669</v>
      </c>
      <c r="C7933" s="91">
        <f t="shared" si="246"/>
        <v>41970.291666666664</v>
      </c>
      <c r="D7933" s="91">
        <f t="shared" si="247"/>
        <v>41970.25</v>
      </c>
      <c r="E7933" s="88" t="s">
        <v>142</v>
      </c>
      <c r="F7933" s="88">
        <v>36.257649999999998</v>
      </c>
      <c r="G7933" s="88">
        <v>6.6473699999999996</v>
      </c>
      <c r="H7933" s="88">
        <v>30.064019999999999</v>
      </c>
      <c r="I7933" s="88">
        <v>30.134779999999999</v>
      </c>
      <c r="J7933" s="88">
        <v>22.46996</v>
      </c>
    </row>
    <row r="7934" spans="1:10">
      <c r="A7934" s="89">
        <v>41970</v>
      </c>
      <c r="B7934" s="90">
        <v>0.33333333333333331</v>
      </c>
      <c r="C7934" s="91">
        <f t="shared" si="246"/>
        <v>41970.333333333336</v>
      </c>
      <c r="D7934" s="91">
        <f t="shared" si="247"/>
        <v>41970.291666666672</v>
      </c>
      <c r="E7934" s="88" t="s">
        <v>142</v>
      </c>
      <c r="F7934" s="88">
        <v>33.59498</v>
      </c>
      <c r="G7934" s="88">
        <v>4.9624600000000001</v>
      </c>
      <c r="H7934" s="88">
        <v>29.596889999999998</v>
      </c>
      <c r="I7934" s="88">
        <v>31.471139999999998</v>
      </c>
      <c r="J7934" s="88">
        <v>24.742010000000001</v>
      </c>
    </row>
    <row r="7935" spans="1:10">
      <c r="A7935" s="89">
        <v>41970</v>
      </c>
      <c r="B7935" s="90">
        <v>0.375</v>
      </c>
      <c r="C7935" s="91">
        <f t="shared" si="246"/>
        <v>41970.375</v>
      </c>
      <c r="D7935" s="91">
        <f t="shared" si="247"/>
        <v>41970.333333333336</v>
      </c>
      <c r="E7935" s="88" t="s">
        <v>142</v>
      </c>
      <c r="F7935" s="88">
        <v>38.544530000000002</v>
      </c>
      <c r="G7935" s="88">
        <v>5.1431899999999997</v>
      </c>
      <c r="H7935" s="88">
        <v>30.185939999999999</v>
      </c>
      <c r="I7935" s="88">
        <v>36.619120000000002</v>
      </c>
      <c r="J7935" s="88">
        <v>28.618649999999999</v>
      </c>
    </row>
    <row r="7936" spans="1:10">
      <c r="A7936" s="89">
        <v>41970</v>
      </c>
      <c r="B7936" s="90">
        <v>0.41666666666666669</v>
      </c>
      <c r="C7936" s="91">
        <f t="shared" si="246"/>
        <v>41970.416666666664</v>
      </c>
      <c r="D7936" s="91">
        <f t="shared" si="247"/>
        <v>41970.375</v>
      </c>
      <c r="E7936" s="88" t="s">
        <v>142</v>
      </c>
      <c r="F7936" s="88">
        <v>40.261949999999999</v>
      </c>
      <c r="G7936" s="88">
        <v>5.9555300000000004</v>
      </c>
      <c r="H7936" s="88">
        <v>31.470669999999998</v>
      </c>
      <c r="I7936" s="88">
        <v>37.09628</v>
      </c>
      <c r="J7936" s="88">
        <v>31.243559999999999</v>
      </c>
    </row>
    <row r="7937" spans="1:10">
      <c r="A7937" s="89">
        <v>41970</v>
      </c>
      <c r="B7937" s="90">
        <v>0.45833333333333331</v>
      </c>
      <c r="C7937" s="91">
        <f t="shared" si="246"/>
        <v>41970.458333333336</v>
      </c>
      <c r="D7937" s="91">
        <f t="shared" si="247"/>
        <v>41970.416666666672</v>
      </c>
      <c r="E7937" s="88" t="s">
        <v>142</v>
      </c>
      <c r="F7937" s="88">
        <v>38.119950000000003</v>
      </c>
      <c r="G7937" s="88">
        <v>7.6055299999999999</v>
      </c>
      <c r="H7937" s="88">
        <v>34.085529999999999</v>
      </c>
      <c r="I7937" s="88">
        <v>37.565330000000003</v>
      </c>
      <c r="J7937" s="88">
        <v>30.58135</v>
      </c>
    </row>
    <row r="7938" spans="1:10">
      <c r="A7938" s="89">
        <v>41970</v>
      </c>
      <c r="B7938" s="90">
        <v>0.5</v>
      </c>
      <c r="C7938" s="91">
        <f t="shared" si="246"/>
        <v>41970.5</v>
      </c>
      <c r="D7938" s="91">
        <f t="shared" si="247"/>
        <v>41970.458333333336</v>
      </c>
      <c r="E7938" s="88" t="s">
        <v>142</v>
      </c>
      <c r="F7938" s="88">
        <v>46.037219999999998</v>
      </c>
      <c r="G7938" s="88">
        <v>9.5950100000000003</v>
      </c>
      <c r="H7938" s="88">
        <v>32.147689999999997</v>
      </c>
      <c r="I7938" s="88">
        <v>36.017159999999997</v>
      </c>
      <c r="J7938" s="88">
        <v>27.118289999999998</v>
      </c>
    </row>
    <row r="7939" spans="1:10">
      <c r="A7939" s="89">
        <v>41970</v>
      </c>
      <c r="B7939" s="90">
        <v>0.54166666666666663</v>
      </c>
      <c r="C7939" s="91">
        <f t="shared" si="246"/>
        <v>41970.541666666664</v>
      </c>
      <c r="D7939" s="91">
        <f t="shared" si="247"/>
        <v>41970.5</v>
      </c>
      <c r="E7939" s="88" t="s">
        <v>142</v>
      </c>
      <c r="F7939" s="88">
        <v>40.257170000000002</v>
      </c>
      <c r="G7939" s="88">
        <v>8.6951800000000006</v>
      </c>
      <c r="H7939" s="88">
        <v>34.440300000000001</v>
      </c>
      <c r="I7939" s="88">
        <v>41.25741</v>
      </c>
      <c r="J7939" s="88">
        <v>28.599530000000001</v>
      </c>
    </row>
    <row r="7940" spans="1:10">
      <c r="A7940" s="89">
        <v>41970</v>
      </c>
      <c r="B7940" s="90">
        <v>0.58333333333333337</v>
      </c>
      <c r="C7940" s="91">
        <f t="shared" si="246"/>
        <v>41970.583333333336</v>
      </c>
      <c r="D7940" s="91">
        <f t="shared" si="247"/>
        <v>41970.541666666672</v>
      </c>
      <c r="E7940" s="88" t="s">
        <v>142</v>
      </c>
      <c r="F7940" s="88">
        <v>44.729550000000003</v>
      </c>
      <c r="G7940" s="88">
        <v>8.5909499999999994</v>
      </c>
      <c r="H7940" s="88">
        <v>39.695369999999997</v>
      </c>
      <c r="I7940" s="88">
        <v>35.859380000000002</v>
      </c>
      <c r="J7940" s="88">
        <v>27.870380000000001</v>
      </c>
    </row>
    <row r="7941" spans="1:10">
      <c r="A7941" s="89">
        <v>41970</v>
      </c>
      <c r="B7941" s="90">
        <v>0.625</v>
      </c>
      <c r="C7941" s="91">
        <f t="shared" si="246"/>
        <v>41970.625</v>
      </c>
      <c r="D7941" s="91">
        <f t="shared" si="247"/>
        <v>41970.583333333336</v>
      </c>
      <c r="E7941" s="88" t="s">
        <v>142</v>
      </c>
      <c r="F7941" s="88">
        <v>43.527070000000002</v>
      </c>
      <c r="G7941" s="88">
        <v>10.392530000000001</v>
      </c>
      <c r="H7941" s="88">
        <v>37.544289999999997</v>
      </c>
      <c r="I7941" s="88">
        <v>41.824460000000002</v>
      </c>
      <c r="J7941" s="88">
        <v>35.164180000000002</v>
      </c>
    </row>
    <row r="7942" spans="1:10">
      <c r="A7942" s="89">
        <v>41970</v>
      </c>
      <c r="B7942" s="90">
        <v>0.66666666666666663</v>
      </c>
      <c r="C7942" s="91">
        <f t="shared" si="246"/>
        <v>41970.666666666664</v>
      </c>
      <c r="D7942" s="91">
        <f t="shared" si="247"/>
        <v>41970.625</v>
      </c>
      <c r="E7942" s="88" t="s">
        <v>142</v>
      </c>
      <c r="F7942" s="88">
        <v>49.337240000000001</v>
      </c>
      <c r="G7942" s="88">
        <v>12.740600000000001</v>
      </c>
      <c r="H7942" s="88">
        <v>37.385069999999999</v>
      </c>
      <c r="I7942" s="88">
        <v>41.790520000000001</v>
      </c>
      <c r="J7942" s="88">
        <v>39.064250000000001</v>
      </c>
    </row>
    <row r="7943" spans="1:10">
      <c r="A7943" s="89">
        <v>41970</v>
      </c>
      <c r="B7943" s="90">
        <v>0.70833333333333337</v>
      </c>
      <c r="C7943" s="91">
        <f t="shared" si="246"/>
        <v>41970.708333333336</v>
      </c>
      <c r="D7943" s="91">
        <f t="shared" si="247"/>
        <v>41970.666666666672</v>
      </c>
      <c r="E7943" s="88" t="s">
        <v>142</v>
      </c>
      <c r="F7943" s="88">
        <v>46.872509999999998</v>
      </c>
      <c r="G7943" s="88">
        <v>11.82451</v>
      </c>
      <c r="H7943" s="88">
        <v>43.055160000000001</v>
      </c>
      <c r="I7943" s="88">
        <v>51.179929999999999</v>
      </c>
      <c r="J7943" s="88">
        <v>40.139069999999997</v>
      </c>
    </row>
    <row r="7944" spans="1:10">
      <c r="A7944" s="89">
        <v>41970</v>
      </c>
      <c r="B7944" s="90">
        <v>0.75</v>
      </c>
      <c r="C7944" s="91">
        <f t="shared" ref="C7944:C8007" si="248">A7944+B7944</f>
        <v>41970.75</v>
      </c>
      <c r="D7944" s="91">
        <f t="shared" ref="D7944:D8007" si="249">C7944-"01:00"</f>
        <v>41970.708333333336</v>
      </c>
      <c r="E7944" s="88" t="s">
        <v>142</v>
      </c>
      <c r="F7944" s="88">
        <v>55.047490000000003</v>
      </c>
      <c r="G7944" s="88">
        <v>14.823790000000001</v>
      </c>
      <c r="H7944" s="88">
        <v>45.285609999999998</v>
      </c>
      <c r="I7944" s="88">
        <v>50.152920000000002</v>
      </c>
      <c r="J7944" s="88">
        <v>40.42212</v>
      </c>
    </row>
    <row r="7945" spans="1:10">
      <c r="A7945" s="89">
        <v>41970</v>
      </c>
      <c r="B7945" s="90">
        <v>0.79166666666666663</v>
      </c>
      <c r="C7945" s="91">
        <f t="shared" si="248"/>
        <v>41970.791666666664</v>
      </c>
      <c r="D7945" s="91">
        <f t="shared" si="249"/>
        <v>41970.75</v>
      </c>
      <c r="E7945" s="88" t="s">
        <v>142</v>
      </c>
      <c r="F7945" s="88">
        <v>55.793840000000003</v>
      </c>
      <c r="G7945" s="88">
        <v>14.3361</v>
      </c>
      <c r="H7945" s="88">
        <v>42.454149999999998</v>
      </c>
      <c r="I7945" s="88">
        <v>53.456769999999999</v>
      </c>
      <c r="J7945" s="88">
        <v>36.762549999999997</v>
      </c>
    </row>
    <row r="7946" spans="1:10">
      <c r="A7946" s="89">
        <v>41970</v>
      </c>
      <c r="B7946" s="90">
        <v>0.83333333333333337</v>
      </c>
      <c r="C7946" s="91">
        <f t="shared" si="248"/>
        <v>41970.833333333336</v>
      </c>
      <c r="D7946" s="91">
        <f t="shared" si="249"/>
        <v>41970.791666666672</v>
      </c>
      <c r="E7946" s="88" t="s">
        <v>142</v>
      </c>
      <c r="F7946" s="88">
        <v>47.074280000000002</v>
      </c>
      <c r="G7946" s="88">
        <v>16.229949999999999</v>
      </c>
      <c r="H7946" s="88">
        <v>40.569380000000002</v>
      </c>
      <c r="I7946" s="88">
        <v>50.736710000000002</v>
      </c>
      <c r="J7946" s="88">
        <v>32.524929999999998</v>
      </c>
    </row>
    <row r="7947" spans="1:10">
      <c r="A7947" s="89">
        <v>41970</v>
      </c>
      <c r="B7947" s="90">
        <v>0.875</v>
      </c>
      <c r="C7947" s="91">
        <f t="shared" si="248"/>
        <v>41970.875</v>
      </c>
      <c r="D7947" s="91">
        <f t="shared" si="249"/>
        <v>41970.833333333336</v>
      </c>
      <c r="E7947" s="88" t="s">
        <v>142</v>
      </c>
      <c r="F7947" s="88">
        <v>39.204819999999998</v>
      </c>
      <c r="G7947" s="88">
        <v>18.786490000000001</v>
      </c>
      <c r="H7947" s="88">
        <v>46.083599999999997</v>
      </c>
      <c r="I7947" s="88">
        <v>52.136659999999999</v>
      </c>
      <c r="J7947" s="88">
        <v>31.366910000000001</v>
      </c>
    </row>
    <row r="7948" spans="1:10">
      <c r="A7948" s="89">
        <v>41970</v>
      </c>
      <c r="B7948" s="90">
        <v>0.91666666666666663</v>
      </c>
      <c r="C7948" s="91">
        <f t="shared" si="248"/>
        <v>41970.916666666664</v>
      </c>
      <c r="D7948" s="91">
        <f t="shared" si="249"/>
        <v>41970.875</v>
      </c>
      <c r="E7948" s="88" t="s">
        <v>142</v>
      </c>
      <c r="F7948" s="88">
        <v>39.277009999999997</v>
      </c>
      <c r="G7948" s="88">
        <v>13.99281</v>
      </c>
      <c r="H7948" s="88">
        <v>44.36665</v>
      </c>
      <c r="I7948" s="88">
        <v>42.365699999999997</v>
      </c>
      <c r="J7948" s="88">
        <v>24.548850000000002</v>
      </c>
    </row>
    <row r="7949" spans="1:10">
      <c r="A7949" s="89">
        <v>41970</v>
      </c>
      <c r="B7949" s="90">
        <v>0.95833333333333337</v>
      </c>
      <c r="C7949" s="91">
        <f t="shared" si="248"/>
        <v>41970.958333333336</v>
      </c>
      <c r="D7949" s="91">
        <f t="shared" si="249"/>
        <v>41970.916666666672</v>
      </c>
      <c r="E7949" s="88" t="s">
        <v>142</v>
      </c>
      <c r="F7949" s="88">
        <v>35.255029999999998</v>
      </c>
      <c r="G7949" s="88">
        <v>16.44989</v>
      </c>
      <c r="H7949" s="88">
        <v>36.873480000000001</v>
      </c>
      <c r="I7949" s="88">
        <v>43.643729999999998</v>
      </c>
      <c r="J7949" s="88">
        <v>20.52591</v>
      </c>
    </row>
    <row r="7950" spans="1:10">
      <c r="A7950" s="89">
        <v>41970</v>
      </c>
      <c r="B7950" s="92">
        <v>1</v>
      </c>
      <c r="C7950" s="91">
        <f t="shared" si="248"/>
        <v>41971</v>
      </c>
      <c r="D7950" s="91">
        <f t="shared" si="249"/>
        <v>41970.958333333336</v>
      </c>
      <c r="E7950" s="88" t="s">
        <v>142</v>
      </c>
      <c r="F7950" s="88">
        <v>32.255270000000003</v>
      </c>
      <c r="G7950" s="88">
        <v>14.37913</v>
      </c>
      <c r="H7950" s="88">
        <v>31.32245</v>
      </c>
      <c r="I7950" s="88">
        <v>41.50029</v>
      </c>
      <c r="J7950" s="88">
        <v>20.095590000000001</v>
      </c>
    </row>
    <row r="7951" spans="1:10">
      <c r="A7951" s="89">
        <v>41971</v>
      </c>
      <c r="B7951" s="90">
        <v>4.1666666666666664E-2</v>
      </c>
      <c r="C7951" s="91">
        <f t="shared" si="248"/>
        <v>41971.041666666664</v>
      </c>
      <c r="D7951" s="91">
        <f t="shared" si="249"/>
        <v>41971</v>
      </c>
      <c r="E7951" s="88" t="s">
        <v>142</v>
      </c>
      <c r="F7951" s="88">
        <v>30.41704</v>
      </c>
      <c r="G7951" s="88">
        <v>18.630299999999998</v>
      </c>
      <c r="H7951" s="88">
        <v>27.916129999999999</v>
      </c>
      <c r="I7951" s="88">
        <v>37.565959999999997</v>
      </c>
      <c r="J7951" s="88">
        <v>16.708880000000001</v>
      </c>
    </row>
    <row r="7952" spans="1:10">
      <c r="A7952" s="89">
        <v>41971</v>
      </c>
      <c r="B7952" s="90">
        <v>8.3333333333333329E-2</v>
      </c>
      <c r="C7952" s="91">
        <f t="shared" si="248"/>
        <v>41971.083333333336</v>
      </c>
      <c r="D7952" s="91">
        <f t="shared" si="249"/>
        <v>41971.041666666672</v>
      </c>
      <c r="E7952" s="88" t="s">
        <v>142</v>
      </c>
      <c r="F7952" s="88">
        <v>39.252630000000003</v>
      </c>
      <c r="G7952" s="88">
        <v>21.154160000000001</v>
      </c>
      <c r="I7952" s="88">
        <v>34.950940000000003</v>
      </c>
      <c r="J7952" s="88">
        <v>19.49794</v>
      </c>
    </row>
    <row r="7953" spans="1:10">
      <c r="A7953" s="89">
        <v>41971</v>
      </c>
      <c r="B7953" s="90">
        <v>0.125</v>
      </c>
      <c r="C7953" s="91">
        <f t="shared" si="248"/>
        <v>41971.125</v>
      </c>
      <c r="D7953" s="91">
        <f t="shared" si="249"/>
        <v>41971.083333333336</v>
      </c>
      <c r="E7953" s="88" t="s">
        <v>142</v>
      </c>
      <c r="F7953" s="88">
        <v>34.826149999999998</v>
      </c>
      <c r="G7953" s="88">
        <v>20.960519999999999</v>
      </c>
      <c r="H7953" s="88">
        <v>28.47139</v>
      </c>
      <c r="I7953" s="88">
        <v>33.073340000000002</v>
      </c>
      <c r="J7953" s="88">
        <v>23.35258</v>
      </c>
    </row>
    <row r="7954" spans="1:10">
      <c r="A7954" s="89">
        <v>41971</v>
      </c>
      <c r="B7954" s="90">
        <v>0.16666666666666666</v>
      </c>
      <c r="C7954" s="91">
        <f t="shared" si="248"/>
        <v>41971.166666666664</v>
      </c>
      <c r="D7954" s="91">
        <f t="shared" si="249"/>
        <v>41971.125</v>
      </c>
      <c r="E7954" s="88" t="s">
        <v>142</v>
      </c>
      <c r="F7954" s="88">
        <v>35.304270000000002</v>
      </c>
      <c r="G7954" s="88">
        <v>17.480730000000001</v>
      </c>
      <c r="H7954" s="88">
        <v>32.195979999999999</v>
      </c>
      <c r="I7954" s="88">
        <v>29.321020000000001</v>
      </c>
      <c r="J7954" s="88">
        <v>22.78839</v>
      </c>
    </row>
    <row r="7955" spans="1:10">
      <c r="A7955" s="89">
        <v>41971</v>
      </c>
      <c r="B7955" s="90">
        <v>0.20833333333333334</v>
      </c>
      <c r="C7955" s="91">
        <f t="shared" si="248"/>
        <v>41971.208333333336</v>
      </c>
      <c r="D7955" s="91">
        <f t="shared" si="249"/>
        <v>41971.166666666672</v>
      </c>
      <c r="E7955" s="88" t="s">
        <v>142</v>
      </c>
      <c r="F7955" s="88">
        <v>35.324829999999999</v>
      </c>
      <c r="G7955" s="88">
        <v>15.521369999999999</v>
      </c>
      <c r="H7955" s="88">
        <v>29.758019999999998</v>
      </c>
      <c r="I7955" s="88">
        <v>25.782889999999998</v>
      </c>
      <c r="J7955" s="88">
        <v>22.71715</v>
      </c>
    </row>
    <row r="7956" spans="1:10">
      <c r="A7956" s="89">
        <v>41971</v>
      </c>
      <c r="B7956" s="90">
        <v>0.25</v>
      </c>
      <c r="C7956" s="91">
        <f t="shared" si="248"/>
        <v>41971.25</v>
      </c>
      <c r="D7956" s="91">
        <f t="shared" si="249"/>
        <v>41971.208333333336</v>
      </c>
      <c r="E7956" s="88" t="s">
        <v>142</v>
      </c>
      <c r="F7956" s="88">
        <v>35.316229999999997</v>
      </c>
      <c r="G7956" s="88">
        <v>19.0442</v>
      </c>
      <c r="H7956" s="88">
        <v>36.174460000000003</v>
      </c>
      <c r="I7956" s="88">
        <v>32.130000000000003</v>
      </c>
      <c r="J7956" s="88">
        <v>31.792919999999999</v>
      </c>
    </row>
    <row r="7957" spans="1:10">
      <c r="A7957" s="89">
        <v>41971</v>
      </c>
      <c r="B7957" s="90">
        <v>0.29166666666666669</v>
      </c>
      <c r="C7957" s="91">
        <f t="shared" si="248"/>
        <v>41971.291666666664</v>
      </c>
      <c r="D7957" s="91">
        <f t="shared" si="249"/>
        <v>41971.25</v>
      </c>
      <c r="E7957" s="88" t="s">
        <v>142</v>
      </c>
      <c r="F7957" s="88">
        <v>36.053489999999996</v>
      </c>
      <c r="G7957" s="88">
        <v>20.041090000000001</v>
      </c>
      <c r="H7957" s="88">
        <v>39.539029999999997</v>
      </c>
      <c r="I7957" s="88">
        <v>37.615049999999997</v>
      </c>
      <c r="J7957" s="88">
        <v>32.92895</v>
      </c>
    </row>
    <row r="7958" spans="1:10">
      <c r="A7958" s="89">
        <v>41971</v>
      </c>
      <c r="B7958" s="90">
        <v>0.33333333333333331</v>
      </c>
      <c r="C7958" s="91">
        <f t="shared" si="248"/>
        <v>41971.333333333336</v>
      </c>
      <c r="D7958" s="91">
        <f t="shared" si="249"/>
        <v>41971.291666666672</v>
      </c>
      <c r="E7958" s="88" t="s">
        <v>142</v>
      </c>
      <c r="F7958" s="88">
        <v>41.733620000000002</v>
      </c>
      <c r="G7958" s="88">
        <v>21.02937</v>
      </c>
      <c r="H7958" s="88">
        <v>37.33296</v>
      </c>
      <c r="I7958" s="88">
        <v>40.191670000000002</v>
      </c>
      <c r="J7958" s="88">
        <v>29.72025</v>
      </c>
    </row>
    <row r="7959" spans="1:10">
      <c r="A7959" s="89">
        <v>41971</v>
      </c>
      <c r="B7959" s="90">
        <v>0.375</v>
      </c>
      <c r="C7959" s="91">
        <f t="shared" si="248"/>
        <v>41971.375</v>
      </c>
      <c r="D7959" s="91">
        <f t="shared" si="249"/>
        <v>41971.333333333336</v>
      </c>
      <c r="E7959" s="88" t="s">
        <v>142</v>
      </c>
      <c r="F7959" s="88">
        <v>51.066139999999997</v>
      </c>
      <c r="G7959" s="88">
        <v>21.57396</v>
      </c>
      <c r="H7959" s="88">
        <v>35.340130000000002</v>
      </c>
      <c r="J7959" s="88">
        <v>28.476649999999999</v>
      </c>
    </row>
    <row r="7960" spans="1:10">
      <c r="A7960" s="89">
        <v>41971</v>
      </c>
      <c r="B7960" s="90">
        <v>0.41666666666666669</v>
      </c>
      <c r="C7960" s="91">
        <f t="shared" si="248"/>
        <v>41971.416666666664</v>
      </c>
      <c r="D7960" s="91">
        <f t="shared" si="249"/>
        <v>41971.375</v>
      </c>
      <c r="E7960" s="88" t="s">
        <v>142</v>
      </c>
      <c r="F7960" s="88">
        <v>50.080730000000003</v>
      </c>
      <c r="G7960" s="88">
        <v>22.556979999999999</v>
      </c>
      <c r="H7960" s="88">
        <v>33.947830000000003</v>
      </c>
      <c r="J7960" s="88">
        <v>27.511310000000002</v>
      </c>
    </row>
    <row r="7961" spans="1:10">
      <c r="A7961" s="89">
        <v>41971</v>
      </c>
      <c r="B7961" s="90">
        <v>0.45833333333333331</v>
      </c>
      <c r="C7961" s="91">
        <f t="shared" si="248"/>
        <v>41971.458333333336</v>
      </c>
      <c r="D7961" s="91">
        <f t="shared" si="249"/>
        <v>41971.416666666672</v>
      </c>
      <c r="E7961" s="88" t="s">
        <v>142</v>
      </c>
      <c r="F7961" s="88">
        <v>45.76708</v>
      </c>
      <c r="G7961" s="88">
        <v>22.919879999999999</v>
      </c>
      <c r="H7961" s="88">
        <v>32.275829999999999</v>
      </c>
      <c r="J7961" s="88">
        <v>27.625109999999999</v>
      </c>
    </row>
    <row r="7962" spans="1:10">
      <c r="A7962" s="89">
        <v>41971</v>
      </c>
      <c r="B7962" s="90">
        <v>0.5</v>
      </c>
      <c r="C7962" s="91">
        <f t="shared" si="248"/>
        <v>41971.5</v>
      </c>
      <c r="D7962" s="91">
        <f t="shared" si="249"/>
        <v>41971.458333333336</v>
      </c>
      <c r="E7962" s="88" t="s">
        <v>142</v>
      </c>
      <c r="F7962" s="88">
        <v>49.417090000000002</v>
      </c>
      <c r="G7962" s="88">
        <v>23.752770000000002</v>
      </c>
      <c r="H7962" s="88">
        <v>29.358309999999999</v>
      </c>
      <c r="J7962" s="88">
        <v>29.990390000000001</v>
      </c>
    </row>
    <row r="7963" spans="1:10">
      <c r="A7963" s="89">
        <v>41971</v>
      </c>
      <c r="B7963" s="90">
        <v>0.54166666666666663</v>
      </c>
      <c r="C7963" s="91">
        <f t="shared" si="248"/>
        <v>41971.541666666664</v>
      </c>
      <c r="D7963" s="91">
        <f t="shared" si="249"/>
        <v>41971.5</v>
      </c>
      <c r="E7963" s="88" t="s">
        <v>142</v>
      </c>
      <c r="F7963" s="88">
        <v>48.916969999999999</v>
      </c>
      <c r="G7963" s="88">
        <v>23.930630000000001</v>
      </c>
      <c r="H7963" s="88">
        <v>28.02721</v>
      </c>
      <c r="J7963" s="88">
        <v>29.631799999999998</v>
      </c>
    </row>
    <row r="7964" spans="1:10">
      <c r="A7964" s="89">
        <v>41971</v>
      </c>
      <c r="B7964" s="90">
        <v>0.58333333333333337</v>
      </c>
      <c r="C7964" s="91">
        <f t="shared" si="248"/>
        <v>41971.583333333336</v>
      </c>
      <c r="D7964" s="91">
        <f t="shared" si="249"/>
        <v>41971.541666666672</v>
      </c>
      <c r="E7964" s="88" t="s">
        <v>142</v>
      </c>
      <c r="F7964" s="88">
        <v>40.891159999999999</v>
      </c>
      <c r="G7964" s="88">
        <v>21.1556</v>
      </c>
      <c r="H7964" s="88">
        <v>26.9739</v>
      </c>
      <c r="J7964" s="88">
        <v>29.535689999999999</v>
      </c>
    </row>
    <row r="7965" spans="1:10">
      <c r="A7965" s="89">
        <v>41971</v>
      </c>
      <c r="B7965" s="90">
        <v>0.625</v>
      </c>
      <c r="C7965" s="91">
        <f t="shared" si="248"/>
        <v>41971.625</v>
      </c>
      <c r="D7965" s="91">
        <f t="shared" si="249"/>
        <v>41971.583333333336</v>
      </c>
      <c r="E7965" s="88" t="s">
        <v>142</v>
      </c>
      <c r="F7965" s="88">
        <v>48.995379999999997</v>
      </c>
      <c r="G7965" s="88">
        <v>20.433630000000001</v>
      </c>
      <c r="H7965" s="88">
        <v>26.330819999999999</v>
      </c>
      <c r="J7965" s="88">
        <v>33.481659999999998</v>
      </c>
    </row>
    <row r="7966" spans="1:10">
      <c r="A7966" s="89">
        <v>41971</v>
      </c>
      <c r="B7966" s="90">
        <v>0.66666666666666663</v>
      </c>
      <c r="C7966" s="91">
        <f t="shared" si="248"/>
        <v>41971.666666666664</v>
      </c>
      <c r="D7966" s="91">
        <f t="shared" si="249"/>
        <v>41971.625</v>
      </c>
      <c r="E7966" s="88" t="s">
        <v>142</v>
      </c>
      <c r="F7966" s="88">
        <v>52.814639999999997</v>
      </c>
      <c r="G7966" s="88">
        <v>22.032959999999999</v>
      </c>
      <c r="H7966" s="88">
        <v>28.441269999999999</v>
      </c>
      <c r="J7966" s="88">
        <v>35.34252</v>
      </c>
    </row>
    <row r="7967" spans="1:10">
      <c r="A7967" s="89">
        <v>41971</v>
      </c>
      <c r="B7967" s="90">
        <v>0.70833333333333337</v>
      </c>
      <c r="C7967" s="91">
        <f t="shared" si="248"/>
        <v>41971.708333333336</v>
      </c>
      <c r="D7967" s="91">
        <f t="shared" si="249"/>
        <v>41971.666666666672</v>
      </c>
      <c r="E7967" s="88" t="s">
        <v>142</v>
      </c>
      <c r="F7967" s="88">
        <v>48.858640000000001</v>
      </c>
      <c r="G7967" s="88">
        <v>19.36741</v>
      </c>
      <c r="H7967" s="88">
        <v>37.555280000000003</v>
      </c>
      <c r="J7967" s="88">
        <v>35.601190000000003</v>
      </c>
    </row>
    <row r="7968" spans="1:10">
      <c r="A7968" s="89">
        <v>41971</v>
      </c>
      <c r="B7968" s="90">
        <v>0.75</v>
      </c>
      <c r="C7968" s="91">
        <f t="shared" si="248"/>
        <v>41971.75</v>
      </c>
      <c r="D7968" s="91">
        <f t="shared" si="249"/>
        <v>41971.708333333336</v>
      </c>
      <c r="E7968" s="88" t="s">
        <v>142</v>
      </c>
      <c r="F7968" s="88">
        <v>51.486409999999999</v>
      </c>
      <c r="G7968" s="88">
        <v>17.334900000000001</v>
      </c>
      <c r="H7968" s="88">
        <v>41.881839999999997</v>
      </c>
      <c r="I7968" s="88">
        <v>41.026949999999999</v>
      </c>
      <c r="J7968" s="88">
        <v>36.463729999999998</v>
      </c>
    </row>
    <row r="7969" spans="1:10">
      <c r="A7969" s="89">
        <v>41971</v>
      </c>
      <c r="B7969" s="90">
        <v>0.79166666666666663</v>
      </c>
      <c r="C7969" s="91">
        <f t="shared" si="248"/>
        <v>41971.791666666664</v>
      </c>
      <c r="D7969" s="91">
        <f t="shared" si="249"/>
        <v>41971.75</v>
      </c>
      <c r="E7969" s="88" t="s">
        <v>142</v>
      </c>
      <c r="F7969" s="88">
        <v>46.001840000000001</v>
      </c>
      <c r="G7969" s="88">
        <v>23.53331</v>
      </c>
      <c r="H7969" s="88">
        <v>42.282510000000002</v>
      </c>
      <c r="I7969" s="88">
        <v>40.266730000000003</v>
      </c>
      <c r="J7969" s="88">
        <v>35.502690000000001</v>
      </c>
    </row>
    <row r="7970" spans="1:10">
      <c r="A7970" s="89">
        <v>41971</v>
      </c>
      <c r="B7970" s="90">
        <v>0.83333333333333337</v>
      </c>
      <c r="C7970" s="91">
        <f t="shared" si="248"/>
        <v>41971.833333333336</v>
      </c>
      <c r="D7970" s="91">
        <f t="shared" si="249"/>
        <v>41971.791666666672</v>
      </c>
      <c r="E7970" s="88" t="s">
        <v>142</v>
      </c>
      <c r="F7970" s="88">
        <v>38.363790000000002</v>
      </c>
      <c r="G7970" s="88">
        <v>19.892869999999998</v>
      </c>
      <c r="H7970" s="88">
        <v>41.641820000000003</v>
      </c>
      <c r="I7970" s="88">
        <v>41.241630000000001</v>
      </c>
      <c r="J7970" s="88">
        <v>33.55959</v>
      </c>
    </row>
    <row r="7971" spans="1:10">
      <c r="A7971" s="89">
        <v>41971</v>
      </c>
      <c r="B7971" s="90">
        <v>0.875</v>
      </c>
      <c r="C7971" s="91">
        <f t="shared" si="248"/>
        <v>41971.875</v>
      </c>
      <c r="D7971" s="91">
        <f t="shared" si="249"/>
        <v>41971.833333333336</v>
      </c>
      <c r="E7971" s="88" t="s">
        <v>142</v>
      </c>
      <c r="F7971" s="88">
        <v>34.196460000000002</v>
      </c>
      <c r="G7971" s="88">
        <v>16.714289999999998</v>
      </c>
      <c r="H7971" s="88">
        <v>40.163930000000001</v>
      </c>
      <c r="I7971" s="88">
        <v>40.593769999999999</v>
      </c>
      <c r="J7971" s="88">
        <v>32.947119999999998</v>
      </c>
    </row>
    <row r="7972" spans="1:10">
      <c r="A7972" s="89">
        <v>41971</v>
      </c>
      <c r="B7972" s="90">
        <v>0.91666666666666663</v>
      </c>
      <c r="C7972" s="91">
        <f t="shared" si="248"/>
        <v>41971.916666666664</v>
      </c>
      <c r="D7972" s="91">
        <f t="shared" si="249"/>
        <v>41971.875</v>
      </c>
      <c r="E7972" s="88" t="s">
        <v>142</v>
      </c>
      <c r="F7972" s="88">
        <v>30.99015</v>
      </c>
      <c r="G7972" s="88">
        <v>20.473790000000001</v>
      </c>
      <c r="H7972" s="88">
        <v>39.455829999999999</v>
      </c>
      <c r="I7972" s="88">
        <v>39.244019999999999</v>
      </c>
      <c r="J7972" s="88">
        <v>31.466840000000001</v>
      </c>
    </row>
    <row r="7973" spans="1:10">
      <c r="A7973" s="89">
        <v>41971</v>
      </c>
      <c r="B7973" s="90">
        <v>0.95833333333333337</v>
      </c>
      <c r="C7973" s="91">
        <f t="shared" si="248"/>
        <v>41971.958333333336</v>
      </c>
      <c r="D7973" s="91">
        <f t="shared" si="249"/>
        <v>41971.916666666672</v>
      </c>
      <c r="E7973" s="88" t="s">
        <v>142</v>
      </c>
      <c r="F7973" s="88">
        <v>29.038920000000001</v>
      </c>
      <c r="G7973" s="88">
        <v>21.540489999999998</v>
      </c>
      <c r="H7973" s="88">
        <v>38.584690000000002</v>
      </c>
      <c r="I7973" s="88">
        <v>37.601179999999999</v>
      </c>
      <c r="J7973" s="88">
        <v>31.007359999999998</v>
      </c>
    </row>
    <row r="7974" spans="1:10">
      <c r="A7974" s="89">
        <v>41971</v>
      </c>
      <c r="B7974" s="92">
        <v>1</v>
      </c>
      <c r="C7974" s="91">
        <f t="shared" si="248"/>
        <v>41972</v>
      </c>
      <c r="D7974" s="91">
        <f t="shared" si="249"/>
        <v>41971.958333333336</v>
      </c>
      <c r="E7974" s="88" t="s">
        <v>142</v>
      </c>
      <c r="F7974" s="88">
        <v>30.06785</v>
      </c>
      <c r="G7974" s="88">
        <v>18.728629999999999</v>
      </c>
      <c r="H7974" s="88">
        <v>37.419980000000002</v>
      </c>
      <c r="I7974" s="88">
        <v>35.562939999999998</v>
      </c>
      <c r="J7974" s="88">
        <v>30.590920000000001</v>
      </c>
    </row>
    <row r="7975" spans="1:10">
      <c r="A7975" s="89">
        <v>41972</v>
      </c>
      <c r="B7975" s="90">
        <v>4.1666666666666664E-2</v>
      </c>
      <c r="C7975" s="91">
        <f t="shared" si="248"/>
        <v>41972.041666666664</v>
      </c>
      <c r="D7975" s="91">
        <f t="shared" si="249"/>
        <v>41972</v>
      </c>
      <c r="E7975" s="88" t="s">
        <v>142</v>
      </c>
      <c r="F7975" s="88">
        <v>30.955089999999998</v>
      </c>
      <c r="G7975" s="88">
        <v>20.75254</v>
      </c>
      <c r="H7975" s="88">
        <v>37.924239999999998</v>
      </c>
      <c r="I7975" s="88">
        <v>35.203389999999999</v>
      </c>
      <c r="J7975" s="88">
        <v>29.316230000000001</v>
      </c>
    </row>
    <row r="7976" spans="1:10">
      <c r="A7976" s="89">
        <v>41972</v>
      </c>
      <c r="B7976" s="90">
        <v>8.3333333333333329E-2</v>
      </c>
      <c r="C7976" s="91">
        <f t="shared" si="248"/>
        <v>41972.083333333336</v>
      </c>
      <c r="D7976" s="91">
        <f t="shared" si="249"/>
        <v>41972.041666666672</v>
      </c>
      <c r="E7976" s="88" t="s">
        <v>142</v>
      </c>
      <c r="F7976" s="88">
        <v>39.273670000000003</v>
      </c>
      <c r="G7976" s="88">
        <v>20.839880000000001</v>
      </c>
      <c r="I7976" s="88">
        <v>37.26379</v>
      </c>
      <c r="J7976" s="88">
        <v>29.122119999999999</v>
      </c>
    </row>
    <row r="7977" spans="1:10">
      <c r="A7977" s="89">
        <v>41972</v>
      </c>
      <c r="B7977" s="90">
        <v>0.125</v>
      </c>
      <c r="C7977" s="91">
        <f t="shared" si="248"/>
        <v>41972.125</v>
      </c>
      <c r="D7977" s="91">
        <f t="shared" si="249"/>
        <v>41972.083333333336</v>
      </c>
      <c r="E7977" s="88" t="s">
        <v>142</v>
      </c>
      <c r="F7977" s="88">
        <v>29.925840000000001</v>
      </c>
      <c r="G7977" s="88">
        <v>20.785049999999998</v>
      </c>
      <c r="H7977" s="88">
        <v>38.204099999999997</v>
      </c>
      <c r="I7977" s="88">
        <v>35.371690000000001</v>
      </c>
      <c r="J7977" s="88">
        <v>28.59713</v>
      </c>
    </row>
    <row r="7978" spans="1:10">
      <c r="A7978" s="89">
        <v>41972</v>
      </c>
      <c r="B7978" s="90">
        <v>0.16666666666666666</v>
      </c>
      <c r="C7978" s="91">
        <f t="shared" si="248"/>
        <v>41972.166666666664</v>
      </c>
      <c r="D7978" s="91">
        <f t="shared" si="249"/>
        <v>41972.125</v>
      </c>
      <c r="E7978" s="88" t="s">
        <v>142</v>
      </c>
      <c r="F7978" s="88">
        <v>29.318149999999999</v>
      </c>
      <c r="G7978" s="88">
        <v>18.342310000000001</v>
      </c>
      <c r="H7978" s="88">
        <v>35.598320000000001</v>
      </c>
      <c r="I7978" s="88">
        <v>33.629399999999997</v>
      </c>
      <c r="J7978" s="88">
        <v>28.130960000000002</v>
      </c>
    </row>
    <row r="7979" spans="1:10">
      <c r="A7979" s="89">
        <v>41972</v>
      </c>
      <c r="B7979" s="90">
        <v>0.20833333333333334</v>
      </c>
      <c r="C7979" s="91">
        <f t="shared" si="248"/>
        <v>41972.208333333336</v>
      </c>
      <c r="D7979" s="91">
        <f t="shared" si="249"/>
        <v>41972.166666666672</v>
      </c>
      <c r="E7979" s="88" t="s">
        <v>142</v>
      </c>
      <c r="F7979" s="88">
        <v>30.346119999999999</v>
      </c>
      <c r="G7979" s="88">
        <v>15.35355</v>
      </c>
      <c r="H7979" s="88">
        <v>34.185940000000002</v>
      </c>
      <c r="I7979" s="88">
        <v>32.381489999999999</v>
      </c>
      <c r="J7979" s="88">
        <v>28.392980000000001</v>
      </c>
    </row>
    <row r="7980" spans="1:10">
      <c r="A7980" s="89">
        <v>41972</v>
      </c>
      <c r="B7980" s="90">
        <v>0.25</v>
      </c>
      <c r="C7980" s="91">
        <f t="shared" si="248"/>
        <v>41972.25</v>
      </c>
      <c r="D7980" s="91">
        <f t="shared" si="249"/>
        <v>41972.208333333336</v>
      </c>
      <c r="E7980" s="88" t="s">
        <v>142</v>
      </c>
      <c r="F7980" s="88">
        <v>32.387709999999998</v>
      </c>
      <c r="G7980" s="88">
        <v>17.63851</v>
      </c>
      <c r="H7980" s="88">
        <v>33.55959</v>
      </c>
      <c r="I7980" s="88">
        <v>33.967910000000003</v>
      </c>
      <c r="J7980" s="88">
        <v>28.297830000000001</v>
      </c>
    </row>
    <row r="7981" spans="1:10">
      <c r="A7981" s="89">
        <v>41972</v>
      </c>
      <c r="B7981" s="90">
        <v>0.29166666666666669</v>
      </c>
      <c r="C7981" s="91">
        <f t="shared" si="248"/>
        <v>41972.291666666664</v>
      </c>
      <c r="D7981" s="91">
        <f t="shared" si="249"/>
        <v>41972.25</v>
      </c>
      <c r="E7981" s="88" t="s">
        <v>142</v>
      </c>
      <c r="F7981" s="88">
        <v>32.830930000000002</v>
      </c>
      <c r="G7981" s="88">
        <v>17.10492</v>
      </c>
      <c r="H7981" s="88">
        <v>33.525170000000003</v>
      </c>
      <c r="I7981" s="88">
        <v>33.823520000000002</v>
      </c>
      <c r="J7981" s="88">
        <v>27.376480000000001</v>
      </c>
    </row>
    <row r="7982" spans="1:10">
      <c r="A7982" s="89">
        <v>41972</v>
      </c>
      <c r="B7982" s="90">
        <v>0.33333333333333331</v>
      </c>
      <c r="C7982" s="91">
        <f t="shared" si="248"/>
        <v>41972.333333333336</v>
      </c>
      <c r="D7982" s="91">
        <f t="shared" si="249"/>
        <v>41972.291666666672</v>
      </c>
      <c r="E7982" s="88" t="s">
        <v>142</v>
      </c>
      <c r="F7982" s="88">
        <v>36.694180000000003</v>
      </c>
      <c r="G7982" s="88">
        <v>15.924429999999999</v>
      </c>
      <c r="H7982" s="88">
        <v>34.03342</v>
      </c>
      <c r="I7982" s="88">
        <v>35.195259999999998</v>
      </c>
      <c r="J7982" s="88">
        <v>26.423100000000002</v>
      </c>
    </row>
    <row r="7983" spans="1:10">
      <c r="A7983" s="89">
        <v>41972</v>
      </c>
      <c r="B7983" s="90">
        <v>0.375</v>
      </c>
      <c r="C7983" s="91">
        <f t="shared" si="248"/>
        <v>41972.375</v>
      </c>
      <c r="D7983" s="91">
        <f t="shared" si="249"/>
        <v>41972.333333333336</v>
      </c>
      <c r="E7983" s="88" t="s">
        <v>142</v>
      </c>
      <c r="F7983" s="88">
        <v>38.141469999999998</v>
      </c>
      <c r="G7983" s="88">
        <v>16.366219999999998</v>
      </c>
      <c r="H7983" s="88">
        <v>32.268180000000001</v>
      </c>
      <c r="I7983" s="88">
        <v>36.703270000000003</v>
      </c>
      <c r="J7983" s="88">
        <v>24.360949999999999</v>
      </c>
    </row>
    <row r="7984" spans="1:10">
      <c r="A7984" s="89">
        <v>41972</v>
      </c>
      <c r="B7984" s="90">
        <v>0.41666666666666669</v>
      </c>
      <c r="C7984" s="91">
        <f t="shared" si="248"/>
        <v>41972.416666666664</v>
      </c>
      <c r="D7984" s="91">
        <f t="shared" si="249"/>
        <v>41972.375</v>
      </c>
      <c r="E7984" s="88" t="s">
        <v>142</v>
      </c>
      <c r="F7984" s="88">
        <v>46.675040000000003</v>
      </c>
      <c r="G7984" s="88">
        <v>16.428380000000001</v>
      </c>
      <c r="H7984" s="88">
        <v>30.359500000000001</v>
      </c>
      <c r="I7984" s="88">
        <v>37.221080000000001</v>
      </c>
      <c r="J7984" s="88">
        <v>22.831900000000001</v>
      </c>
    </row>
    <row r="7985" spans="1:10">
      <c r="A7985" s="89">
        <v>41972</v>
      </c>
      <c r="B7985" s="90">
        <v>0.45833333333333331</v>
      </c>
      <c r="C7985" s="91">
        <f t="shared" si="248"/>
        <v>41972.458333333336</v>
      </c>
      <c r="D7985" s="91">
        <f t="shared" si="249"/>
        <v>41972.416666666672</v>
      </c>
      <c r="E7985" s="88" t="s">
        <v>142</v>
      </c>
      <c r="F7985" s="88">
        <v>42.136200000000002</v>
      </c>
      <c r="G7985" s="88">
        <v>14.4628</v>
      </c>
      <c r="H7985" s="88">
        <v>28.891660000000002</v>
      </c>
      <c r="I7985" s="88">
        <v>38.19502</v>
      </c>
      <c r="J7985" s="88">
        <v>19.780989999999999</v>
      </c>
    </row>
    <row r="7986" spans="1:10">
      <c r="A7986" s="89">
        <v>41972</v>
      </c>
      <c r="B7986" s="90">
        <v>0.5</v>
      </c>
      <c r="C7986" s="91">
        <f t="shared" si="248"/>
        <v>41972.5</v>
      </c>
      <c r="D7986" s="91">
        <f t="shared" si="249"/>
        <v>41972.458333333336</v>
      </c>
      <c r="E7986" s="88" t="s">
        <v>142</v>
      </c>
      <c r="F7986" s="88">
        <v>40.927500000000002</v>
      </c>
      <c r="G7986" s="88">
        <v>13.408060000000001</v>
      </c>
      <c r="H7986" s="88">
        <v>27.575379999999999</v>
      </c>
      <c r="I7986" s="88">
        <v>35.895229999999998</v>
      </c>
      <c r="J7986" s="88">
        <v>19.44295</v>
      </c>
    </row>
    <row r="7987" spans="1:10">
      <c r="A7987" s="89">
        <v>41972</v>
      </c>
      <c r="B7987" s="90">
        <v>0.54166666666666663</v>
      </c>
      <c r="C7987" s="91">
        <f t="shared" si="248"/>
        <v>41972.541666666664</v>
      </c>
      <c r="D7987" s="91">
        <f t="shared" si="249"/>
        <v>41972.5</v>
      </c>
      <c r="E7987" s="88" t="s">
        <v>142</v>
      </c>
      <c r="F7987" s="88">
        <v>37.367379999999997</v>
      </c>
      <c r="G7987" s="88">
        <v>12.83048</v>
      </c>
      <c r="H7987" s="88">
        <v>25.93159</v>
      </c>
      <c r="I7987" s="88">
        <v>35.942570000000003</v>
      </c>
      <c r="J7987" s="88">
        <v>22.18835</v>
      </c>
    </row>
    <row r="7988" spans="1:10">
      <c r="A7988" s="89">
        <v>41972</v>
      </c>
      <c r="B7988" s="90">
        <v>0.58333333333333337</v>
      </c>
      <c r="C7988" s="91">
        <f t="shared" si="248"/>
        <v>41972.583333333336</v>
      </c>
      <c r="D7988" s="91">
        <f t="shared" si="249"/>
        <v>41972.541666666672</v>
      </c>
      <c r="E7988" s="88" t="s">
        <v>142</v>
      </c>
      <c r="F7988" s="88">
        <v>37.350650000000002</v>
      </c>
      <c r="G7988" s="88">
        <v>12.95288</v>
      </c>
      <c r="H7988" s="88">
        <v>24.555540000000001</v>
      </c>
      <c r="I7988" s="88">
        <v>34.73339</v>
      </c>
      <c r="J7988" s="88">
        <v>24.322220000000002</v>
      </c>
    </row>
    <row r="7989" spans="1:10">
      <c r="A7989" s="89">
        <v>41972</v>
      </c>
      <c r="B7989" s="90">
        <v>0.625</v>
      </c>
      <c r="C7989" s="91">
        <f t="shared" si="248"/>
        <v>41972.625</v>
      </c>
      <c r="D7989" s="91">
        <f t="shared" si="249"/>
        <v>41972.583333333336</v>
      </c>
      <c r="E7989" s="88" t="s">
        <v>142</v>
      </c>
      <c r="F7989" s="88">
        <v>41.490250000000003</v>
      </c>
      <c r="G7989" s="88">
        <v>12.153460000000001</v>
      </c>
      <c r="H7989" s="88">
        <v>25.213439999999999</v>
      </c>
      <c r="I7989" s="88">
        <v>38.304029999999997</v>
      </c>
      <c r="J7989" s="88">
        <v>26.923220000000001</v>
      </c>
    </row>
    <row r="7990" spans="1:10">
      <c r="A7990" s="89">
        <v>41972</v>
      </c>
      <c r="B7990" s="90">
        <v>0.66666666666666663</v>
      </c>
      <c r="C7990" s="91">
        <f t="shared" si="248"/>
        <v>41972.666666666664</v>
      </c>
      <c r="D7990" s="91">
        <f t="shared" si="249"/>
        <v>41972.625</v>
      </c>
      <c r="E7990" s="88" t="s">
        <v>142</v>
      </c>
      <c r="F7990" s="88">
        <v>42.541170000000001</v>
      </c>
      <c r="G7990" s="88">
        <v>13.064769999999999</v>
      </c>
      <c r="H7990" s="88">
        <v>27.027450000000002</v>
      </c>
      <c r="I7990" s="88">
        <v>39.057079999999999</v>
      </c>
      <c r="J7990" s="88">
        <v>25.88186</v>
      </c>
    </row>
    <row r="7991" spans="1:10">
      <c r="A7991" s="89">
        <v>41972</v>
      </c>
      <c r="B7991" s="90">
        <v>0.70833333333333337</v>
      </c>
      <c r="C7991" s="91">
        <f t="shared" si="248"/>
        <v>41972.708333333336</v>
      </c>
      <c r="D7991" s="91">
        <f t="shared" si="249"/>
        <v>41972.666666666672</v>
      </c>
      <c r="E7991" s="88" t="s">
        <v>142</v>
      </c>
      <c r="F7991" s="88">
        <v>44.557429999999997</v>
      </c>
      <c r="G7991" s="88">
        <v>13.83311</v>
      </c>
      <c r="H7991" s="88">
        <v>29.61506</v>
      </c>
      <c r="I7991" s="88">
        <v>39.829250000000002</v>
      </c>
      <c r="J7991" s="88">
        <v>24.095109999999998</v>
      </c>
    </row>
    <row r="7992" spans="1:10">
      <c r="A7992" s="89">
        <v>41972</v>
      </c>
      <c r="B7992" s="90">
        <v>0.75</v>
      </c>
      <c r="C7992" s="91">
        <f t="shared" si="248"/>
        <v>41972.75</v>
      </c>
      <c r="D7992" s="91">
        <f t="shared" si="249"/>
        <v>41972.708333333336</v>
      </c>
      <c r="E7992" s="88" t="s">
        <v>142</v>
      </c>
      <c r="F7992" s="88">
        <v>45.375019999999999</v>
      </c>
      <c r="G7992" s="88">
        <v>15.017429999999999</v>
      </c>
      <c r="H7992" s="88">
        <v>31.09056</v>
      </c>
      <c r="I7992" s="88">
        <v>41.2684</v>
      </c>
      <c r="J7992" s="88">
        <v>22.665520000000001</v>
      </c>
    </row>
    <row r="7993" spans="1:10">
      <c r="A7993" s="89">
        <v>41972</v>
      </c>
      <c r="B7993" s="90">
        <v>0.79166666666666663</v>
      </c>
      <c r="C7993" s="91">
        <f t="shared" si="248"/>
        <v>41972.791666666664</v>
      </c>
      <c r="D7993" s="91">
        <f t="shared" si="249"/>
        <v>41972.75</v>
      </c>
      <c r="E7993" s="88" t="s">
        <v>142</v>
      </c>
      <c r="F7993" s="88">
        <v>41.608829999999998</v>
      </c>
      <c r="G7993" s="88">
        <v>16.544080000000001</v>
      </c>
      <c r="H7993" s="88">
        <v>29.862729999999999</v>
      </c>
      <c r="I7993" s="88">
        <v>39.237810000000003</v>
      </c>
      <c r="J7993" s="88">
        <v>18.990169999999999</v>
      </c>
    </row>
    <row r="7994" spans="1:10">
      <c r="A7994" s="89">
        <v>41972</v>
      </c>
      <c r="B7994" s="90">
        <v>0.83333333333333337</v>
      </c>
      <c r="C7994" s="91">
        <f t="shared" si="248"/>
        <v>41972.833333333336</v>
      </c>
      <c r="D7994" s="91">
        <f t="shared" si="249"/>
        <v>41972.791666666672</v>
      </c>
      <c r="E7994" s="88" t="s">
        <v>142</v>
      </c>
      <c r="F7994" s="88">
        <v>40.117080000000001</v>
      </c>
      <c r="G7994" s="88">
        <v>20.402550000000002</v>
      </c>
      <c r="H7994" s="88">
        <v>27.361660000000001</v>
      </c>
      <c r="I7994" s="88">
        <v>37.985599999999998</v>
      </c>
      <c r="J7994" s="88">
        <v>24.870149999999999</v>
      </c>
    </row>
    <row r="7995" spans="1:10">
      <c r="A7995" s="89">
        <v>41972</v>
      </c>
      <c r="B7995" s="90">
        <v>0.875</v>
      </c>
      <c r="C7995" s="91">
        <f t="shared" si="248"/>
        <v>41972.875</v>
      </c>
      <c r="D7995" s="91">
        <f t="shared" si="249"/>
        <v>41972.833333333336</v>
      </c>
      <c r="E7995" s="88" t="s">
        <v>142</v>
      </c>
      <c r="F7995" s="88">
        <v>37.5717</v>
      </c>
      <c r="G7995" s="88">
        <v>21.022200000000002</v>
      </c>
      <c r="H7995" s="88">
        <v>26.972470000000001</v>
      </c>
      <c r="I7995" s="88">
        <v>33.845509999999997</v>
      </c>
      <c r="J7995" s="88">
        <v>14.40638</v>
      </c>
    </row>
    <row r="7996" spans="1:10">
      <c r="A7996" s="89">
        <v>41972</v>
      </c>
      <c r="B7996" s="90">
        <v>0.91666666666666663</v>
      </c>
      <c r="C7996" s="91">
        <f t="shared" si="248"/>
        <v>41972.916666666664</v>
      </c>
      <c r="D7996" s="91">
        <f t="shared" si="249"/>
        <v>41972.875</v>
      </c>
      <c r="E7996" s="88" t="s">
        <v>142</v>
      </c>
      <c r="F7996" s="88">
        <v>40.14911</v>
      </c>
      <c r="G7996" s="88">
        <v>19.07002</v>
      </c>
      <c r="H7996" s="88">
        <v>30.474730000000001</v>
      </c>
      <c r="I7996" s="88">
        <v>32.38532</v>
      </c>
      <c r="J7996" s="88">
        <v>22.302620000000001</v>
      </c>
    </row>
    <row r="7997" spans="1:10">
      <c r="A7997" s="89">
        <v>41972</v>
      </c>
      <c r="B7997" s="90">
        <v>0.95833333333333337</v>
      </c>
      <c r="C7997" s="91">
        <f t="shared" si="248"/>
        <v>41972.958333333336</v>
      </c>
      <c r="D7997" s="91">
        <f t="shared" si="249"/>
        <v>41972.916666666672</v>
      </c>
      <c r="E7997" s="88" t="s">
        <v>142</v>
      </c>
      <c r="F7997" s="88">
        <v>39.330559999999998</v>
      </c>
      <c r="G7997" s="88">
        <v>21.701619999999998</v>
      </c>
      <c r="H7997" s="88">
        <v>29.0504</v>
      </c>
      <c r="I7997" s="88">
        <v>35.754190000000001</v>
      </c>
      <c r="J7997" s="88">
        <v>17.892869999999998</v>
      </c>
    </row>
    <row r="7998" spans="1:10">
      <c r="A7998" s="89">
        <v>41972</v>
      </c>
      <c r="B7998" s="92">
        <v>1</v>
      </c>
      <c r="C7998" s="91">
        <f t="shared" si="248"/>
        <v>41973</v>
      </c>
      <c r="D7998" s="91">
        <f t="shared" si="249"/>
        <v>41972.958333333336</v>
      </c>
      <c r="E7998" s="88" t="s">
        <v>142</v>
      </c>
      <c r="F7998" s="88">
        <v>36.929900000000004</v>
      </c>
      <c r="G7998" s="88">
        <v>16.146280000000001</v>
      </c>
      <c r="H7998" s="88">
        <v>28.006170000000001</v>
      </c>
      <c r="I7998" s="88">
        <v>37.767569999999999</v>
      </c>
      <c r="J7998" s="88">
        <v>23.41187</v>
      </c>
    </row>
    <row r="7999" spans="1:10">
      <c r="A7999" s="89">
        <v>41973</v>
      </c>
      <c r="B7999" s="90">
        <v>4.1666666666666664E-2</v>
      </c>
      <c r="C7999" s="91">
        <f t="shared" si="248"/>
        <v>41973.041666666664</v>
      </c>
      <c r="D7999" s="91">
        <f t="shared" si="249"/>
        <v>41973</v>
      </c>
      <c r="E7999" s="88" t="s">
        <v>142</v>
      </c>
      <c r="F7999" s="88">
        <v>33.95899</v>
      </c>
      <c r="G7999" s="88">
        <v>14.43619</v>
      </c>
      <c r="H7999" s="88">
        <v>27.856200000000001</v>
      </c>
      <c r="I7999" s="88">
        <v>41.063929999999999</v>
      </c>
      <c r="J7999" s="88">
        <v>22.502949999999998</v>
      </c>
    </row>
    <row r="8000" spans="1:10">
      <c r="A8000" s="89">
        <v>41973</v>
      </c>
      <c r="B8000" s="90">
        <v>8.3333333333333329E-2</v>
      </c>
      <c r="C8000" s="91">
        <f t="shared" si="248"/>
        <v>41973.083333333336</v>
      </c>
      <c r="D8000" s="91">
        <f t="shared" si="249"/>
        <v>41973.041666666672</v>
      </c>
      <c r="E8000" s="88" t="s">
        <v>142</v>
      </c>
      <c r="F8000" s="88">
        <v>36.333199999999998</v>
      </c>
      <c r="G8000" s="88">
        <v>15.72458</v>
      </c>
      <c r="I8000" s="88">
        <v>38.237250000000003</v>
      </c>
      <c r="J8000" s="88">
        <v>24.590450000000001</v>
      </c>
    </row>
    <row r="8001" spans="1:10">
      <c r="A8001" s="89">
        <v>41973</v>
      </c>
      <c r="B8001" s="90">
        <v>0.125</v>
      </c>
      <c r="C8001" s="91">
        <f t="shared" si="248"/>
        <v>41973.125</v>
      </c>
      <c r="D8001" s="91">
        <f t="shared" si="249"/>
        <v>41973.083333333336</v>
      </c>
      <c r="E8001" s="88" t="s">
        <v>142</v>
      </c>
      <c r="F8001" s="88">
        <v>23.001639999999998</v>
      </c>
      <c r="G8001" s="88">
        <v>15.51229</v>
      </c>
      <c r="H8001" s="88">
        <v>34.203150000000001</v>
      </c>
      <c r="I8001" s="88">
        <v>34.248570000000001</v>
      </c>
      <c r="J8001" s="88">
        <v>25.84122</v>
      </c>
    </row>
    <row r="8002" spans="1:10">
      <c r="A8002" s="89">
        <v>41973</v>
      </c>
      <c r="B8002" s="90">
        <v>0.16666666666666666</v>
      </c>
      <c r="C8002" s="91">
        <f t="shared" si="248"/>
        <v>41973.166666666664</v>
      </c>
      <c r="D8002" s="91">
        <f t="shared" si="249"/>
        <v>41973.125</v>
      </c>
      <c r="E8002" s="88" t="s">
        <v>142</v>
      </c>
      <c r="F8002" s="88">
        <v>17.8508</v>
      </c>
      <c r="G8002" s="88">
        <v>9.1097199999999994</v>
      </c>
      <c r="H8002" s="88">
        <v>33.165140000000001</v>
      </c>
      <c r="I8002" s="88">
        <v>33.061869999999999</v>
      </c>
      <c r="J8002" s="88">
        <v>25.546700000000001</v>
      </c>
    </row>
    <row r="8003" spans="1:10">
      <c r="A8003" s="89">
        <v>41973</v>
      </c>
      <c r="B8003" s="90">
        <v>0.20833333333333334</v>
      </c>
      <c r="C8003" s="91">
        <f t="shared" si="248"/>
        <v>41973.208333333336</v>
      </c>
      <c r="D8003" s="91">
        <f t="shared" si="249"/>
        <v>41973.166666666672</v>
      </c>
      <c r="E8003" s="88" t="s">
        <v>142</v>
      </c>
      <c r="F8003" s="88">
        <v>13.274660000000001</v>
      </c>
      <c r="G8003" s="88">
        <v>8.7630800000000004</v>
      </c>
      <c r="H8003" s="88">
        <v>31.19622</v>
      </c>
      <c r="I8003" s="88">
        <v>29.83643</v>
      </c>
      <c r="J8003" s="88">
        <v>25.484539999999999</v>
      </c>
    </row>
    <row r="8004" spans="1:10">
      <c r="A8004" s="89">
        <v>41973</v>
      </c>
      <c r="B8004" s="90">
        <v>0.25</v>
      </c>
      <c r="C8004" s="91">
        <f t="shared" si="248"/>
        <v>41973.25</v>
      </c>
      <c r="D8004" s="91">
        <f t="shared" si="249"/>
        <v>41973.208333333336</v>
      </c>
      <c r="E8004" s="88" t="s">
        <v>142</v>
      </c>
      <c r="F8004" s="88">
        <v>13.245979999999999</v>
      </c>
      <c r="G8004" s="88">
        <v>8.7071299999999994</v>
      </c>
      <c r="H8004" s="88">
        <v>30.21368</v>
      </c>
      <c r="I8004" s="88">
        <v>27.537130000000001</v>
      </c>
      <c r="J8004" s="88">
        <v>25.6538</v>
      </c>
    </row>
    <row r="8005" spans="1:10">
      <c r="A8005" s="89">
        <v>41973</v>
      </c>
      <c r="B8005" s="90">
        <v>0.29166666666666669</v>
      </c>
      <c r="C8005" s="91">
        <f t="shared" si="248"/>
        <v>41973.291666666664</v>
      </c>
      <c r="D8005" s="91">
        <f t="shared" si="249"/>
        <v>41973.25</v>
      </c>
      <c r="E8005" s="88" t="s">
        <v>142</v>
      </c>
      <c r="F8005" s="88">
        <v>15.353070000000001</v>
      </c>
      <c r="G8005" s="88">
        <v>7.4764400000000002</v>
      </c>
      <c r="H8005" s="88">
        <v>30.045380000000002</v>
      </c>
      <c r="I8005" s="88">
        <v>29.384129999999999</v>
      </c>
      <c r="J8005" s="88">
        <v>21.611249999999998</v>
      </c>
    </row>
    <row r="8006" spans="1:10">
      <c r="A8006" s="89">
        <v>41973</v>
      </c>
      <c r="B8006" s="90">
        <v>0.33333333333333331</v>
      </c>
      <c r="C8006" s="91">
        <f t="shared" si="248"/>
        <v>41973.333333333336</v>
      </c>
      <c r="D8006" s="91">
        <f t="shared" si="249"/>
        <v>41973.291666666672</v>
      </c>
      <c r="E8006" s="88" t="s">
        <v>142</v>
      </c>
      <c r="F8006" s="88">
        <v>21.888079999999999</v>
      </c>
      <c r="G8006" s="88">
        <v>5.3052799999999998</v>
      </c>
      <c r="H8006" s="88">
        <v>29.899550000000001</v>
      </c>
      <c r="I8006" s="88">
        <v>31.52374</v>
      </c>
      <c r="J8006" s="88">
        <v>18.451319999999999</v>
      </c>
    </row>
    <row r="8007" spans="1:10">
      <c r="A8007" s="89">
        <v>41973</v>
      </c>
      <c r="B8007" s="90">
        <v>0.375</v>
      </c>
      <c r="C8007" s="91">
        <f t="shared" si="248"/>
        <v>41973.375</v>
      </c>
      <c r="D8007" s="91">
        <f t="shared" si="249"/>
        <v>41973.333333333336</v>
      </c>
      <c r="E8007" s="88" t="s">
        <v>142</v>
      </c>
      <c r="F8007" s="88">
        <v>30.766390000000001</v>
      </c>
      <c r="G8007" s="88">
        <v>5.0944200000000004</v>
      </c>
      <c r="H8007" s="88">
        <v>25.93111</v>
      </c>
      <c r="I8007" s="88">
        <v>32.710439999999998</v>
      </c>
      <c r="J8007" s="88">
        <v>14.912240000000001</v>
      </c>
    </row>
    <row r="8008" spans="1:10">
      <c r="A8008" s="89">
        <v>41973</v>
      </c>
      <c r="B8008" s="90">
        <v>0.41666666666666669</v>
      </c>
      <c r="C8008" s="91">
        <f t="shared" ref="C8008:C8071" si="250">A8008+B8008</f>
        <v>41973.416666666664</v>
      </c>
      <c r="D8008" s="91">
        <f t="shared" ref="D8008:D8071" si="251">C8008-"01:00"</f>
        <v>41973.375</v>
      </c>
      <c r="E8008" s="88" t="s">
        <v>142</v>
      </c>
      <c r="F8008" s="88">
        <v>14.57708</v>
      </c>
      <c r="G8008" s="88">
        <v>4.8917000000000002</v>
      </c>
      <c r="H8008" s="88">
        <v>20.189779999999999</v>
      </c>
      <c r="I8008" s="88">
        <v>31.86177</v>
      </c>
      <c r="J8008" s="88">
        <v>11.91583</v>
      </c>
    </row>
    <row r="8009" spans="1:10">
      <c r="A8009" s="89">
        <v>41973</v>
      </c>
      <c r="B8009" s="90">
        <v>0.45833333333333331</v>
      </c>
      <c r="C8009" s="91">
        <f t="shared" si="250"/>
        <v>41973.458333333336</v>
      </c>
      <c r="D8009" s="91">
        <f t="shared" si="251"/>
        <v>41973.416666666672</v>
      </c>
      <c r="E8009" s="88" t="s">
        <v>142</v>
      </c>
      <c r="F8009" s="88">
        <v>12.00189</v>
      </c>
      <c r="G8009" s="88">
        <v>4.7516100000000003</v>
      </c>
      <c r="H8009" s="88">
        <v>11.026999999999999</v>
      </c>
      <c r="I8009" s="88">
        <v>29.568210000000001</v>
      </c>
      <c r="J8009" s="88">
        <v>8.5617800000000006</v>
      </c>
    </row>
    <row r="8010" spans="1:10">
      <c r="A8010" s="89">
        <v>41973</v>
      </c>
      <c r="B8010" s="90">
        <v>0.5</v>
      </c>
      <c r="C8010" s="91">
        <f t="shared" si="250"/>
        <v>41973.5</v>
      </c>
      <c r="D8010" s="91">
        <f t="shared" si="251"/>
        <v>41973.458333333336</v>
      </c>
      <c r="E8010" s="88" t="s">
        <v>142</v>
      </c>
      <c r="F8010" s="88">
        <v>9.7762200000000004</v>
      </c>
      <c r="G8010" s="88">
        <v>7.0552099999999998</v>
      </c>
      <c r="H8010" s="88">
        <v>8.6019500000000004</v>
      </c>
      <c r="I8010" s="88">
        <v>36.703740000000003</v>
      </c>
      <c r="J8010" s="88">
        <v>7.7078499999999996</v>
      </c>
    </row>
    <row r="8011" spans="1:10">
      <c r="A8011" s="89">
        <v>41973</v>
      </c>
      <c r="B8011" s="90">
        <v>0.54166666666666663</v>
      </c>
      <c r="C8011" s="91">
        <f t="shared" si="250"/>
        <v>41973.541666666664</v>
      </c>
      <c r="D8011" s="91">
        <f t="shared" si="251"/>
        <v>41973.5</v>
      </c>
      <c r="E8011" s="88" t="s">
        <v>142</v>
      </c>
      <c r="F8011" s="88">
        <v>9.79678</v>
      </c>
      <c r="G8011" s="88">
        <v>9.9746400000000008</v>
      </c>
      <c r="H8011" s="88">
        <v>10.447990000000001</v>
      </c>
      <c r="I8011" s="88">
        <v>34.747729999999997</v>
      </c>
      <c r="J8011" s="88">
        <v>9.0948899999999995</v>
      </c>
    </row>
    <row r="8012" spans="1:10">
      <c r="A8012" s="89">
        <v>41973</v>
      </c>
      <c r="B8012" s="90">
        <v>0.58333333333333337</v>
      </c>
      <c r="C8012" s="91">
        <f t="shared" si="250"/>
        <v>41973.583333333336</v>
      </c>
      <c r="D8012" s="91">
        <f t="shared" si="251"/>
        <v>41973.541666666672</v>
      </c>
      <c r="E8012" s="88" t="s">
        <v>142</v>
      </c>
      <c r="F8012" s="88">
        <v>12.501060000000001</v>
      </c>
      <c r="G8012" s="88">
        <v>9.0026200000000003</v>
      </c>
      <c r="H8012" s="88">
        <v>12.18549</v>
      </c>
      <c r="I8012" s="88">
        <v>36.23901</v>
      </c>
      <c r="J8012" s="88">
        <v>10.59573</v>
      </c>
    </row>
    <row r="8013" spans="1:10">
      <c r="A8013" s="89">
        <v>41973</v>
      </c>
      <c r="B8013" s="90">
        <v>0.625</v>
      </c>
      <c r="C8013" s="91">
        <f t="shared" si="250"/>
        <v>41973.625</v>
      </c>
      <c r="D8013" s="91">
        <f t="shared" si="251"/>
        <v>41973.583333333336</v>
      </c>
      <c r="E8013" s="88" t="s">
        <v>142</v>
      </c>
      <c r="F8013" s="88">
        <v>13.027469999999999</v>
      </c>
      <c r="G8013" s="88">
        <v>5.9636500000000003</v>
      </c>
      <c r="H8013" s="88">
        <v>13.03369</v>
      </c>
      <c r="I8013" s="88">
        <v>41.968859999999999</v>
      </c>
      <c r="J8013" s="88">
        <v>14.785539999999999</v>
      </c>
    </row>
    <row r="8014" spans="1:10">
      <c r="A8014" s="89">
        <v>41973</v>
      </c>
      <c r="B8014" s="90">
        <v>0.66666666666666663</v>
      </c>
      <c r="C8014" s="91">
        <f t="shared" si="250"/>
        <v>41973.666666666664</v>
      </c>
      <c r="D8014" s="91">
        <f t="shared" si="251"/>
        <v>41973.625</v>
      </c>
      <c r="E8014" s="88" t="s">
        <v>142</v>
      </c>
      <c r="F8014" s="88">
        <v>12.52305</v>
      </c>
      <c r="G8014" s="88">
        <v>5.2765899999999997</v>
      </c>
      <c r="H8014" s="88">
        <v>20.98443</v>
      </c>
      <c r="I8014" s="88">
        <v>46.60284</v>
      </c>
      <c r="J8014" s="88">
        <v>19.829280000000001</v>
      </c>
    </row>
    <row r="8015" spans="1:10">
      <c r="A8015" s="89">
        <v>41973</v>
      </c>
      <c r="B8015" s="90">
        <v>0.70833333333333337</v>
      </c>
      <c r="C8015" s="91">
        <f t="shared" si="250"/>
        <v>41973.708333333336</v>
      </c>
      <c r="D8015" s="91">
        <f t="shared" si="251"/>
        <v>41973.666666666672</v>
      </c>
      <c r="E8015" s="88" t="s">
        <v>142</v>
      </c>
      <c r="F8015" s="88">
        <v>16.91845</v>
      </c>
      <c r="G8015" s="88">
        <v>4.9151300000000004</v>
      </c>
      <c r="H8015" s="88">
        <v>14.924670000000001</v>
      </c>
      <c r="I8015" s="88">
        <v>57.201439999999998</v>
      </c>
      <c r="J8015" s="88">
        <v>21.091049999999999</v>
      </c>
    </row>
    <row r="8016" spans="1:10">
      <c r="A8016" s="89">
        <v>41973</v>
      </c>
      <c r="B8016" s="90">
        <v>0.75</v>
      </c>
      <c r="C8016" s="91">
        <f t="shared" si="250"/>
        <v>41973.75</v>
      </c>
      <c r="D8016" s="91">
        <f t="shared" si="251"/>
        <v>41973.708333333336</v>
      </c>
      <c r="E8016" s="88" t="s">
        <v>142</v>
      </c>
      <c r="F8016" s="88">
        <v>16.916060000000002</v>
      </c>
      <c r="G8016" s="88">
        <v>5.7604499999999996</v>
      </c>
      <c r="H8016" s="88">
        <v>18.061170000000001</v>
      </c>
      <c r="I8016" s="88">
        <v>50.7697</v>
      </c>
      <c r="J8016" s="88">
        <v>22.136230000000001</v>
      </c>
    </row>
    <row r="8017" spans="1:10">
      <c r="A8017" s="89">
        <v>41973</v>
      </c>
      <c r="B8017" s="90">
        <v>0.79166666666666663</v>
      </c>
      <c r="C8017" s="91">
        <f t="shared" si="250"/>
        <v>41973.791666666664</v>
      </c>
      <c r="D8017" s="91">
        <f t="shared" si="251"/>
        <v>41973.75</v>
      </c>
      <c r="E8017" s="88" t="s">
        <v>142</v>
      </c>
      <c r="F8017" s="88">
        <v>17.358809999999998</v>
      </c>
      <c r="G8017" s="88">
        <v>7.2890199999999998</v>
      </c>
      <c r="H8017" s="88">
        <v>18.441279999999999</v>
      </c>
      <c r="I8017" s="88">
        <v>35.585889999999999</v>
      </c>
      <c r="J8017" s="88">
        <v>21.819230000000001</v>
      </c>
    </row>
    <row r="8018" spans="1:10">
      <c r="A8018" s="89">
        <v>41973</v>
      </c>
      <c r="B8018" s="90">
        <v>0.83333333333333337</v>
      </c>
      <c r="C8018" s="91">
        <f t="shared" si="250"/>
        <v>41973.833333333336</v>
      </c>
      <c r="D8018" s="91">
        <f t="shared" si="251"/>
        <v>41973.791666666672</v>
      </c>
      <c r="E8018" s="88" t="s">
        <v>142</v>
      </c>
      <c r="F8018" s="88">
        <v>20.326049999999999</v>
      </c>
      <c r="G8018" s="88">
        <v>7.0327400000000004</v>
      </c>
      <c r="H8018" s="88">
        <v>18.670300000000001</v>
      </c>
      <c r="I8018" s="88">
        <v>28.57227</v>
      </c>
      <c r="J8018" s="88">
        <v>18.885459999999998</v>
      </c>
    </row>
    <row r="8019" spans="1:10">
      <c r="A8019" s="89">
        <v>41973</v>
      </c>
      <c r="B8019" s="90">
        <v>0.875</v>
      </c>
      <c r="C8019" s="91">
        <f t="shared" si="250"/>
        <v>41973.875</v>
      </c>
      <c r="D8019" s="91">
        <f t="shared" si="251"/>
        <v>41973.833333333336</v>
      </c>
      <c r="E8019" s="88" t="s">
        <v>142</v>
      </c>
      <c r="F8019" s="88">
        <v>21.262219999999999</v>
      </c>
      <c r="G8019" s="88">
        <v>7.0475599999999998</v>
      </c>
      <c r="H8019" s="88">
        <v>21.504149999999999</v>
      </c>
      <c r="I8019" s="88">
        <v>29.376000000000001</v>
      </c>
      <c r="J8019" s="88">
        <v>21.000209999999999</v>
      </c>
    </row>
    <row r="8020" spans="1:10">
      <c r="A8020" s="89">
        <v>41973</v>
      </c>
      <c r="B8020" s="90">
        <v>0.91666666666666663</v>
      </c>
      <c r="C8020" s="91">
        <f t="shared" si="250"/>
        <v>41973.916666666664</v>
      </c>
      <c r="D8020" s="91">
        <f t="shared" si="251"/>
        <v>41973.875</v>
      </c>
      <c r="E8020" s="88" t="s">
        <v>142</v>
      </c>
      <c r="F8020" s="88">
        <v>19.46256</v>
      </c>
      <c r="G8020" s="88">
        <v>6.7205300000000001</v>
      </c>
      <c r="H8020" s="88">
        <v>21.580649999999999</v>
      </c>
      <c r="I8020" s="88">
        <v>26.27966</v>
      </c>
      <c r="J8020" s="88">
        <v>25.423819999999999</v>
      </c>
    </row>
    <row r="8021" spans="1:10">
      <c r="A8021" s="89">
        <v>41973</v>
      </c>
      <c r="B8021" s="90">
        <v>0.95833333333333337</v>
      </c>
      <c r="C8021" s="91">
        <f t="shared" si="250"/>
        <v>41973.958333333336</v>
      </c>
      <c r="D8021" s="91">
        <f t="shared" si="251"/>
        <v>41973.916666666672</v>
      </c>
      <c r="E8021" s="88" t="s">
        <v>142</v>
      </c>
      <c r="F8021" s="88">
        <v>17.154170000000001</v>
      </c>
      <c r="G8021" s="88">
        <v>7.2980999999999998</v>
      </c>
      <c r="H8021" s="88">
        <v>26.931830000000001</v>
      </c>
      <c r="I8021" s="88">
        <v>24.481909999999999</v>
      </c>
      <c r="J8021" s="88">
        <v>15.568709999999999</v>
      </c>
    </row>
    <row r="8022" spans="1:10">
      <c r="A8022" s="89">
        <v>41973</v>
      </c>
      <c r="B8022" s="92">
        <v>1</v>
      </c>
      <c r="C8022" s="91">
        <f t="shared" si="250"/>
        <v>41974</v>
      </c>
      <c r="D8022" s="91">
        <f t="shared" si="251"/>
        <v>41973.958333333336</v>
      </c>
      <c r="E8022" s="88" t="s">
        <v>142</v>
      </c>
      <c r="F8022" s="88">
        <v>17.30095</v>
      </c>
      <c r="G8022" s="88">
        <v>8.1898</v>
      </c>
      <c r="H8022" s="88">
        <v>20.81326</v>
      </c>
      <c r="I8022" s="88">
        <v>25.52327</v>
      </c>
      <c r="J8022" s="88">
        <v>9.9507399999999997</v>
      </c>
    </row>
    <row r="8023" spans="1:10">
      <c r="A8023" s="89">
        <v>41974</v>
      </c>
      <c r="B8023" s="90">
        <v>4.1666666666666664E-2</v>
      </c>
      <c r="C8023" s="91">
        <f t="shared" si="250"/>
        <v>41974.041666666664</v>
      </c>
      <c r="D8023" s="91">
        <f t="shared" si="251"/>
        <v>41974</v>
      </c>
      <c r="E8023" s="88" t="s">
        <v>142</v>
      </c>
      <c r="F8023" s="88">
        <v>21.156079999999999</v>
      </c>
      <c r="G8023" s="88">
        <v>8.8924900000000004</v>
      </c>
      <c r="H8023" s="88">
        <v>14.01863</v>
      </c>
      <c r="I8023" s="88">
        <v>22.55348</v>
      </c>
      <c r="J8023" s="88">
        <v>6.1518800000000002</v>
      </c>
    </row>
    <row r="8024" spans="1:10">
      <c r="A8024" s="89">
        <v>41974</v>
      </c>
      <c r="B8024" s="90">
        <v>8.3333333333333329E-2</v>
      </c>
      <c r="C8024" s="91">
        <f t="shared" si="250"/>
        <v>41974.083333333336</v>
      </c>
      <c r="D8024" s="91">
        <f t="shared" si="251"/>
        <v>41974.041666666672</v>
      </c>
      <c r="E8024" s="88" t="s">
        <v>142</v>
      </c>
      <c r="F8024" s="88">
        <v>28.921299999999999</v>
      </c>
      <c r="G8024" s="88">
        <v>11.492850000000001</v>
      </c>
      <c r="I8024" s="88">
        <v>18.238880000000002</v>
      </c>
      <c r="J8024" s="88">
        <v>4.2926099999999998</v>
      </c>
    </row>
    <row r="8025" spans="1:10">
      <c r="A8025" s="89">
        <v>41974</v>
      </c>
      <c r="B8025" s="90">
        <v>0.125</v>
      </c>
      <c r="C8025" s="91">
        <f t="shared" si="250"/>
        <v>41974.125</v>
      </c>
      <c r="D8025" s="91">
        <f t="shared" si="251"/>
        <v>41974.083333333336</v>
      </c>
      <c r="E8025" s="88" t="s">
        <v>142</v>
      </c>
      <c r="F8025" s="88">
        <v>19.440079999999998</v>
      </c>
      <c r="G8025" s="88">
        <v>10.84961</v>
      </c>
      <c r="H8025" s="88">
        <v>7.9889900000000003</v>
      </c>
      <c r="I8025" s="88">
        <v>13.382239999999999</v>
      </c>
      <c r="J8025" s="88">
        <v>2.90652</v>
      </c>
    </row>
    <row r="8026" spans="1:10">
      <c r="A8026" s="89">
        <v>41974</v>
      </c>
      <c r="B8026" s="90">
        <v>0.16666666666666666</v>
      </c>
      <c r="C8026" s="91">
        <f t="shared" si="250"/>
        <v>41974.166666666664</v>
      </c>
      <c r="D8026" s="91">
        <f t="shared" si="251"/>
        <v>41974.125</v>
      </c>
      <c r="E8026" s="88" t="s">
        <v>142</v>
      </c>
      <c r="F8026" s="88">
        <v>13.71167</v>
      </c>
      <c r="G8026" s="88">
        <v>8.4704599999999992</v>
      </c>
      <c r="H8026" s="88">
        <v>5.3784299999999998</v>
      </c>
      <c r="I8026" s="88">
        <v>9.1527499999999993</v>
      </c>
      <c r="J8026" s="88">
        <v>4.0951399999999998</v>
      </c>
    </row>
    <row r="8027" spans="1:10">
      <c r="A8027" s="89">
        <v>41974</v>
      </c>
      <c r="B8027" s="90">
        <v>0.20833333333333334</v>
      </c>
      <c r="C8027" s="91">
        <f t="shared" si="250"/>
        <v>41974.208333333336</v>
      </c>
      <c r="D8027" s="91">
        <f t="shared" si="251"/>
        <v>41974.166666666672</v>
      </c>
      <c r="E8027" s="88" t="s">
        <v>142</v>
      </c>
      <c r="F8027" s="88">
        <v>12.50249</v>
      </c>
      <c r="G8027" s="88">
        <v>11.39372</v>
      </c>
      <c r="H8027" s="88">
        <v>4.30504</v>
      </c>
      <c r="I8027" s="88">
        <v>9.3033599999999996</v>
      </c>
      <c r="J8027" s="88">
        <v>5.7843600000000004</v>
      </c>
    </row>
    <row r="8028" spans="1:10">
      <c r="A8028" s="89">
        <v>41974</v>
      </c>
      <c r="B8028" s="90">
        <v>0.25</v>
      </c>
      <c r="C8028" s="91">
        <f t="shared" si="250"/>
        <v>41974.25</v>
      </c>
      <c r="D8028" s="91">
        <f t="shared" si="251"/>
        <v>41974.208333333336</v>
      </c>
      <c r="E8028" s="88" t="s">
        <v>142</v>
      </c>
      <c r="F8028" s="88">
        <v>18.89311</v>
      </c>
      <c r="G8028" s="88">
        <v>13.866580000000001</v>
      </c>
      <c r="H8028" s="88">
        <v>3.91919</v>
      </c>
      <c r="I8028" s="88">
        <v>11.89288</v>
      </c>
      <c r="J8028" s="88">
        <v>10.11904</v>
      </c>
    </row>
    <row r="8029" spans="1:10">
      <c r="A8029" s="89">
        <v>41974</v>
      </c>
      <c r="B8029" s="90">
        <v>0.29166666666666669</v>
      </c>
      <c r="C8029" s="91">
        <f t="shared" si="250"/>
        <v>41974.291666666664</v>
      </c>
      <c r="D8029" s="91">
        <f t="shared" si="251"/>
        <v>41974.25</v>
      </c>
      <c r="E8029" s="88" t="s">
        <v>142</v>
      </c>
      <c r="F8029" s="88">
        <v>20.47475</v>
      </c>
      <c r="G8029" s="88">
        <v>12.002370000000001</v>
      </c>
      <c r="H8029" s="88">
        <v>4.30504</v>
      </c>
      <c r="I8029" s="88">
        <v>20.713329999999999</v>
      </c>
      <c r="J8029" s="88">
        <v>13.533329999999999</v>
      </c>
    </row>
    <row r="8030" spans="1:10">
      <c r="A8030" s="89">
        <v>41974</v>
      </c>
      <c r="B8030" s="90">
        <v>0.33333333333333331</v>
      </c>
      <c r="C8030" s="91">
        <f t="shared" si="250"/>
        <v>41974.333333333336</v>
      </c>
      <c r="D8030" s="91">
        <f t="shared" si="251"/>
        <v>41974.291666666672</v>
      </c>
      <c r="E8030" s="88" t="s">
        <v>142</v>
      </c>
      <c r="F8030" s="88">
        <v>32.710920000000002</v>
      </c>
      <c r="G8030" s="88">
        <v>10.12956</v>
      </c>
      <c r="H8030" s="88">
        <v>4.3820199999999998</v>
      </c>
      <c r="I8030" s="88">
        <v>24.174479999999999</v>
      </c>
      <c r="J8030" s="88">
        <v>12.96579</v>
      </c>
    </row>
    <row r="8031" spans="1:10">
      <c r="A8031" s="89">
        <v>41974</v>
      </c>
      <c r="B8031" s="90">
        <v>0.375</v>
      </c>
      <c r="C8031" s="91">
        <f t="shared" si="250"/>
        <v>41974.375</v>
      </c>
      <c r="D8031" s="91">
        <f t="shared" si="251"/>
        <v>41974.333333333336</v>
      </c>
      <c r="E8031" s="88" t="s">
        <v>142</v>
      </c>
      <c r="F8031" s="88">
        <v>44.5732</v>
      </c>
      <c r="G8031" s="88">
        <v>9.6786799999999999</v>
      </c>
      <c r="H8031" s="88">
        <v>4.8414900000000003</v>
      </c>
      <c r="I8031" s="88">
        <v>30.024339999999999</v>
      </c>
      <c r="J8031" s="88">
        <v>10.452769999999999</v>
      </c>
    </row>
    <row r="8032" spans="1:10">
      <c r="A8032" s="89">
        <v>41974</v>
      </c>
      <c r="B8032" s="90">
        <v>0.41666666666666669</v>
      </c>
      <c r="C8032" s="91">
        <f t="shared" si="250"/>
        <v>41974.416666666664</v>
      </c>
      <c r="D8032" s="91">
        <f t="shared" si="251"/>
        <v>41974.375</v>
      </c>
      <c r="E8032" s="88" t="s">
        <v>142</v>
      </c>
      <c r="F8032" s="88">
        <v>35.600230000000003</v>
      </c>
      <c r="G8032" s="88">
        <v>9.3832000000000004</v>
      </c>
      <c r="H8032" s="88">
        <v>5.99186</v>
      </c>
      <c r="I8032" s="88">
        <v>32.221319999999999</v>
      </c>
      <c r="J8032" s="88">
        <v>10.7865</v>
      </c>
    </row>
    <row r="8033" spans="1:10">
      <c r="A8033" s="89">
        <v>41974</v>
      </c>
      <c r="B8033" s="90">
        <v>0.45833333333333331</v>
      </c>
      <c r="C8033" s="91">
        <f t="shared" si="250"/>
        <v>41974.458333333336</v>
      </c>
      <c r="D8033" s="91">
        <f t="shared" si="251"/>
        <v>41974.416666666672</v>
      </c>
      <c r="E8033" s="88" t="s">
        <v>142</v>
      </c>
      <c r="F8033" s="88">
        <v>37.270319999999998</v>
      </c>
      <c r="G8033" s="88">
        <v>8.9352</v>
      </c>
      <c r="H8033" s="88">
        <v>6.3098200000000002</v>
      </c>
      <c r="I8033" s="88">
        <v>33.122590000000002</v>
      </c>
      <c r="J8033" s="88">
        <v>12.689920000000001</v>
      </c>
    </row>
    <row r="8034" spans="1:10">
      <c r="A8034" s="89">
        <v>41974</v>
      </c>
      <c r="B8034" s="90">
        <v>0.5</v>
      </c>
      <c r="C8034" s="91">
        <f t="shared" si="250"/>
        <v>41974.5</v>
      </c>
      <c r="D8034" s="91">
        <f t="shared" si="251"/>
        <v>41974.458333333336</v>
      </c>
      <c r="E8034" s="88" t="s">
        <v>142</v>
      </c>
      <c r="F8034" s="88">
        <v>34.935639999999999</v>
      </c>
      <c r="G8034" s="88">
        <v>12.88898</v>
      </c>
      <c r="H8034" s="88">
        <v>5.5347799999999996</v>
      </c>
      <c r="I8034" s="88">
        <v>32.268180000000001</v>
      </c>
      <c r="J8034" s="88">
        <v>11.70689</v>
      </c>
    </row>
    <row r="8035" spans="1:10">
      <c r="A8035" s="89">
        <v>41974</v>
      </c>
      <c r="B8035" s="90">
        <v>0.54166666666666663</v>
      </c>
      <c r="C8035" s="91">
        <f t="shared" si="250"/>
        <v>41974.541666666664</v>
      </c>
      <c r="D8035" s="91">
        <f t="shared" si="251"/>
        <v>41974.5</v>
      </c>
      <c r="E8035" s="88" t="s">
        <v>142</v>
      </c>
      <c r="F8035" s="88">
        <v>43.335819999999998</v>
      </c>
      <c r="G8035" s="88">
        <v>7.9120100000000004</v>
      </c>
      <c r="H8035" s="88">
        <v>4.8524900000000004</v>
      </c>
      <c r="I8035" s="88">
        <v>34.570830000000001</v>
      </c>
      <c r="J8035" s="88">
        <v>13.408060000000001</v>
      </c>
    </row>
    <row r="8036" spans="1:10">
      <c r="A8036" s="89">
        <v>41974</v>
      </c>
      <c r="B8036" s="90">
        <v>0.58333333333333337</v>
      </c>
      <c r="C8036" s="91">
        <f t="shared" si="250"/>
        <v>41974.583333333336</v>
      </c>
      <c r="D8036" s="91">
        <f t="shared" si="251"/>
        <v>41974.541666666672</v>
      </c>
      <c r="E8036" s="88" t="s">
        <v>142</v>
      </c>
      <c r="F8036" s="88">
        <v>45.259309999999999</v>
      </c>
      <c r="G8036" s="88">
        <v>8.3504500000000004</v>
      </c>
      <c r="H8036" s="88">
        <v>5.3841700000000001</v>
      </c>
      <c r="I8036" s="88">
        <v>36.769730000000003</v>
      </c>
      <c r="J8036" s="88">
        <v>17.073370000000001</v>
      </c>
    </row>
    <row r="8037" spans="1:10">
      <c r="A8037" s="89">
        <v>41974</v>
      </c>
      <c r="B8037" s="90">
        <v>0.625</v>
      </c>
      <c r="C8037" s="91">
        <f t="shared" si="250"/>
        <v>41974.625</v>
      </c>
      <c r="D8037" s="91">
        <f t="shared" si="251"/>
        <v>41974.583333333336</v>
      </c>
      <c r="E8037" s="88" t="s">
        <v>142</v>
      </c>
      <c r="F8037" s="88">
        <v>41.171819999999997</v>
      </c>
      <c r="G8037" s="88">
        <v>10.831440000000001</v>
      </c>
      <c r="H8037" s="88">
        <v>5.1484500000000004</v>
      </c>
      <c r="I8037" s="88">
        <v>40.795059999999999</v>
      </c>
      <c r="J8037" s="88">
        <v>19.11018</v>
      </c>
    </row>
    <row r="8038" spans="1:10">
      <c r="A8038" s="89">
        <v>41974</v>
      </c>
      <c r="B8038" s="90">
        <v>0.66666666666666663</v>
      </c>
      <c r="C8038" s="91">
        <f t="shared" si="250"/>
        <v>41974.666666666664</v>
      </c>
      <c r="D8038" s="91">
        <f t="shared" si="251"/>
        <v>41974.625</v>
      </c>
      <c r="E8038" s="88" t="s">
        <v>142</v>
      </c>
      <c r="F8038" s="88">
        <v>40.271990000000002</v>
      </c>
      <c r="G8038" s="88">
        <v>10.72195</v>
      </c>
      <c r="H8038" s="88">
        <v>5.6877800000000001</v>
      </c>
      <c r="I8038" s="88">
        <v>45.339640000000003</v>
      </c>
      <c r="J8038" s="88">
        <v>21.682490000000001</v>
      </c>
    </row>
    <row r="8039" spans="1:10">
      <c r="A8039" s="89">
        <v>41974</v>
      </c>
      <c r="B8039" s="90">
        <v>0.70833333333333337</v>
      </c>
      <c r="C8039" s="91">
        <f t="shared" si="250"/>
        <v>41974.708333333336</v>
      </c>
      <c r="D8039" s="91">
        <f t="shared" si="251"/>
        <v>41974.666666666672</v>
      </c>
      <c r="E8039" s="88" t="s">
        <v>142</v>
      </c>
      <c r="F8039" s="88">
        <v>44.732419999999998</v>
      </c>
      <c r="G8039" s="88">
        <v>8.7238699999999998</v>
      </c>
      <c r="H8039" s="88">
        <v>6.5288000000000004</v>
      </c>
      <c r="I8039" s="88">
        <v>42.916020000000003</v>
      </c>
      <c r="J8039" s="88">
        <v>14.161580000000001</v>
      </c>
    </row>
    <row r="8040" spans="1:10">
      <c r="A8040" s="89">
        <v>41974</v>
      </c>
      <c r="B8040" s="90">
        <v>0.75</v>
      </c>
      <c r="C8040" s="91">
        <f t="shared" si="250"/>
        <v>41974.75</v>
      </c>
      <c r="D8040" s="91">
        <f t="shared" si="251"/>
        <v>41974.708333333336</v>
      </c>
      <c r="E8040" s="88" t="s">
        <v>142</v>
      </c>
      <c r="F8040" s="88">
        <v>53.920070000000003</v>
      </c>
      <c r="G8040" s="88">
        <v>9.7781300000000009</v>
      </c>
      <c r="H8040" s="88">
        <v>6.1458199999999996</v>
      </c>
      <c r="I8040" s="88">
        <v>45.973149999999997</v>
      </c>
      <c r="J8040" s="88">
        <v>11.999980000000001</v>
      </c>
    </row>
    <row r="8041" spans="1:10">
      <c r="A8041" s="89">
        <v>41974</v>
      </c>
      <c r="B8041" s="90">
        <v>0.79166666666666663</v>
      </c>
      <c r="C8041" s="91">
        <f t="shared" si="250"/>
        <v>41974.791666666664</v>
      </c>
      <c r="D8041" s="91">
        <f t="shared" si="251"/>
        <v>41974.75</v>
      </c>
      <c r="E8041" s="88" t="s">
        <v>142</v>
      </c>
      <c r="F8041" s="88">
        <v>47.104880000000001</v>
      </c>
      <c r="G8041" s="88">
        <v>8.0874799999999993</v>
      </c>
      <c r="H8041" s="88">
        <v>6.6057800000000002</v>
      </c>
      <c r="I8041" s="88">
        <v>46.939439999999998</v>
      </c>
      <c r="J8041" s="88">
        <v>8.6143800000000006</v>
      </c>
    </row>
    <row r="8042" spans="1:10">
      <c r="A8042" s="89">
        <v>41974</v>
      </c>
      <c r="B8042" s="90">
        <v>0.83333333333333337</v>
      </c>
      <c r="C8042" s="91">
        <f t="shared" si="250"/>
        <v>41974.833333333336</v>
      </c>
      <c r="D8042" s="91">
        <f t="shared" si="251"/>
        <v>41974.791666666672</v>
      </c>
      <c r="E8042" s="88" t="s">
        <v>142</v>
      </c>
      <c r="F8042" s="88">
        <v>48.055869999999999</v>
      </c>
      <c r="G8042" s="88">
        <v>7.5505500000000003</v>
      </c>
      <c r="H8042" s="88">
        <v>6.4527799999999997</v>
      </c>
      <c r="I8042" s="88">
        <v>43.113970000000002</v>
      </c>
      <c r="J8042" s="88">
        <v>6.58474</v>
      </c>
    </row>
    <row r="8043" spans="1:10">
      <c r="A8043" s="89">
        <v>41974</v>
      </c>
      <c r="B8043" s="90">
        <v>0.875</v>
      </c>
      <c r="C8043" s="91">
        <f t="shared" si="250"/>
        <v>41974.875</v>
      </c>
      <c r="D8043" s="91">
        <f t="shared" si="251"/>
        <v>41974.833333333336</v>
      </c>
      <c r="E8043" s="88" t="s">
        <v>142</v>
      </c>
      <c r="F8043" s="88">
        <v>41.053730000000002</v>
      </c>
      <c r="G8043" s="88">
        <v>8.4149999999999991</v>
      </c>
      <c r="H8043" s="88">
        <v>6.2218400000000003</v>
      </c>
      <c r="I8043" s="88">
        <v>43.458689999999997</v>
      </c>
      <c r="J8043" s="88">
        <v>6.79894</v>
      </c>
    </row>
    <row r="8044" spans="1:10">
      <c r="A8044" s="89">
        <v>41974</v>
      </c>
      <c r="B8044" s="90">
        <v>0.91666666666666663</v>
      </c>
      <c r="C8044" s="91">
        <f t="shared" si="250"/>
        <v>41974.916666666664</v>
      </c>
      <c r="D8044" s="91">
        <f t="shared" si="251"/>
        <v>41974.875</v>
      </c>
      <c r="E8044" s="88" t="s">
        <v>142</v>
      </c>
      <c r="F8044" s="88">
        <v>32.217019999999998</v>
      </c>
      <c r="G8044" s="88">
        <v>9.4037600000000001</v>
      </c>
      <c r="H8044" s="88">
        <v>5.9153599999999997</v>
      </c>
      <c r="I8044" s="88">
        <v>45.460129999999999</v>
      </c>
      <c r="J8044" s="88">
        <v>11.31292</v>
      </c>
    </row>
    <row r="8045" spans="1:10">
      <c r="A8045" s="89">
        <v>41974</v>
      </c>
      <c r="B8045" s="90">
        <v>0.95833333333333337</v>
      </c>
      <c r="C8045" s="91">
        <f t="shared" si="250"/>
        <v>41974.958333333336</v>
      </c>
      <c r="D8045" s="91">
        <f t="shared" si="251"/>
        <v>41974.916666666672</v>
      </c>
      <c r="E8045" s="88" t="s">
        <v>142</v>
      </c>
      <c r="F8045" s="88">
        <v>19.475940000000001</v>
      </c>
      <c r="G8045" s="88">
        <v>7.87615</v>
      </c>
      <c r="H8045" s="88">
        <v>8.2165800000000004</v>
      </c>
      <c r="I8045" s="88">
        <v>44.18544</v>
      </c>
      <c r="J8045" s="88">
        <v>16.23856</v>
      </c>
    </row>
    <row r="8046" spans="1:10">
      <c r="A8046" s="89">
        <v>41974</v>
      </c>
      <c r="B8046" s="92">
        <v>1</v>
      </c>
      <c r="C8046" s="91">
        <f t="shared" si="250"/>
        <v>41975</v>
      </c>
      <c r="D8046" s="91">
        <f t="shared" si="251"/>
        <v>41974.958333333336</v>
      </c>
      <c r="E8046" s="88" t="s">
        <v>142</v>
      </c>
      <c r="F8046" s="88">
        <v>20.231380000000001</v>
      </c>
      <c r="G8046" s="88">
        <v>6.9725000000000001</v>
      </c>
      <c r="H8046" s="88">
        <v>10.05688</v>
      </c>
      <c r="I8046" s="88">
        <v>45.206240000000001</v>
      </c>
      <c r="J8046" s="88">
        <v>19.672450000000001</v>
      </c>
    </row>
    <row r="8047" spans="1:10">
      <c r="A8047" s="89">
        <v>41975</v>
      </c>
      <c r="B8047" s="90">
        <v>4.1666666666666664E-2</v>
      </c>
      <c r="C8047" s="91">
        <f t="shared" si="250"/>
        <v>41975.041666666664</v>
      </c>
      <c r="D8047" s="91">
        <f t="shared" si="251"/>
        <v>41975</v>
      </c>
      <c r="E8047" s="88" t="s">
        <v>142</v>
      </c>
      <c r="F8047" s="88">
        <v>15.097910000000001</v>
      </c>
      <c r="G8047" s="88">
        <v>8.2218400000000003</v>
      </c>
      <c r="H8047" s="88">
        <v>14.981249999999999</v>
      </c>
      <c r="I8047" s="88">
        <v>42.947099999999999</v>
      </c>
      <c r="J8047" s="88">
        <v>35.567239999999998</v>
      </c>
    </row>
    <row r="8048" spans="1:10">
      <c r="A8048" s="89">
        <v>41975</v>
      </c>
      <c r="B8048" s="90">
        <v>8.3333333333333329E-2</v>
      </c>
      <c r="C8048" s="91">
        <f t="shared" si="250"/>
        <v>41975.083333333336</v>
      </c>
      <c r="D8048" s="91">
        <f t="shared" si="251"/>
        <v>41975.041666666672</v>
      </c>
      <c r="E8048" s="88" t="s">
        <v>142</v>
      </c>
      <c r="F8048" s="88">
        <v>24.323650000000001</v>
      </c>
      <c r="G8048" s="88">
        <v>11.344950000000001</v>
      </c>
      <c r="I8048" s="88">
        <v>30.912379999999999</v>
      </c>
      <c r="J8048" s="88">
        <v>35.823039999999999</v>
      </c>
    </row>
    <row r="8049" spans="1:10">
      <c r="A8049" s="89">
        <v>41975</v>
      </c>
      <c r="B8049" s="90">
        <v>0.125</v>
      </c>
      <c r="C8049" s="91">
        <f t="shared" si="250"/>
        <v>41975.125</v>
      </c>
      <c r="D8049" s="91">
        <f t="shared" si="251"/>
        <v>41975.083333333336</v>
      </c>
      <c r="E8049" s="88" t="s">
        <v>142</v>
      </c>
      <c r="F8049" s="88">
        <v>21.32629</v>
      </c>
      <c r="G8049" s="88">
        <v>13.339689999999999</v>
      </c>
      <c r="H8049" s="88">
        <v>41.894269999999999</v>
      </c>
      <c r="I8049" s="88">
        <v>29.01071</v>
      </c>
      <c r="J8049" s="88">
        <v>37.354950000000002</v>
      </c>
    </row>
    <row r="8050" spans="1:10">
      <c r="A8050" s="89">
        <v>41975</v>
      </c>
      <c r="B8050" s="90">
        <v>0.16666666666666666</v>
      </c>
      <c r="C8050" s="91">
        <f t="shared" si="250"/>
        <v>41975.166666666664</v>
      </c>
      <c r="D8050" s="91">
        <f t="shared" si="251"/>
        <v>41975.125</v>
      </c>
      <c r="E8050" s="88" t="s">
        <v>142</v>
      </c>
      <c r="F8050" s="88">
        <v>11.026999999999999</v>
      </c>
      <c r="G8050" s="88">
        <v>7.5142100000000003</v>
      </c>
      <c r="H8050" s="88">
        <v>37.371209999999998</v>
      </c>
      <c r="I8050" s="88">
        <v>27.964099999999998</v>
      </c>
      <c r="J8050" s="88">
        <v>38.043930000000003</v>
      </c>
    </row>
    <row r="8051" spans="1:10">
      <c r="A8051" s="89">
        <v>41975</v>
      </c>
      <c r="B8051" s="90">
        <v>0.20833333333333334</v>
      </c>
      <c r="C8051" s="91">
        <f t="shared" si="250"/>
        <v>41975.208333333336</v>
      </c>
      <c r="D8051" s="91">
        <f t="shared" si="251"/>
        <v>41975.166666666672</v>
      </c>
      <c r="E8051" s="88" t="s">
        <v>142</v>
      </c>
      <c r="F8051" s="88">
        <v>2.1419999999999999</v>
      </c>
      <c r="G8051" s="88">
        <v>3.7714500000000002</v>
      </c>
      <c r="H8051" s="88">
        <v>29.781929999999999</v>
      </c>
      <c r="I8051" s="88">
        <v>27.813970000000001</v>
      </c>
      <c r="J8051" s="88">
        <v>23.388919999999999</v>
      </c>
    </row>
    <row r="8052" spans="1:10">
      <c r="A8052" s="89">
        <v>41975</v>
      </c>
      <c r="B8052" s="90">
        <v>0.25</v>
      </c>
      <c r="C8052" s="91">
        <f t="shared" si="250"/>
        <v>41975.25</v>
      </c>
      <c r="D8052" s="91">
        <f t="shared" si="251"/>
        <v>41975.208333333336</v>
      </c>
      <c r="E8052" s="88" t="s">
        <v>142</v>
      </c>
      <c r="F8052" s="88">
        <v>2.26105</v>
      </c>
      <c r="G8052" s="88">
        <v>4.1960300000000004</v>
      </c>
      <c r="H8052" s="88">
        <v>27.008800000000001</v>
      </c>
      <c r="I8052" s="88">
        <v>13.281359999999999</v>
      </c>
      <c r="J8052" s="88">
        <v>7.2010399999999999</v>
      </c>
    </row>
    <row r="8053" spans="1:10">
      <c r="A8053" s="89">
        <v>41975</v>
      </c>
      <c r="B8053" s="90">
        <v>0.29166666666666669</v>
      </c>
      <c r="C8053" s="91">
        <f t="shared" si="250"/>
        <v>41975.291666666664</v>
      </c>
      <c r="D8053" s="91">
        <f t="shared" si="251"/>
        <v>41975.25</v>
      </c>
      <c r="E8053" s="88" t="s">
        <v>142</v>
      </c>
      <c r="F8053" s="88">
        <v>5.8890700000000002</v>
      </c>
      <c r="G8053" s="88">
        <v>5.4142900000000003</v>
      </c>
      <c r="H8053" s="88">
        <v>11.775740000000001</v>
      </c>
      <c r="I8053" s="88">
        <v>21.79533</v>
      </c>
      <c r="J8053" s="88">
        <v>7.4458399999999996</v>
      </c>
    </row>
    <row r="8054" spans="1:10">
      <c r="A8054" s="89">
        <v>41975</v>
      </c>
      <c r="B8054" s="90">
        <v>0.33333333333333331</v>
      </c>
      <c r="C8054" s="91">
        <f t="shared" si="250"/>
        <v>41975.333333333336</v>
      </c>
      <c r="D8054" s="91">
        <f t="shared" si="251"/>
        <v>41975.291666666672</v>
      </c>
      <c r="E8054" s="88" t="s">
        <v>142</v>
      </c>
      <c r="F8054" s="88">
        <v>14.54026</v>
      </c>
      <c r="G8054" s="88">
        <v>6.67319</v>
      </c>
      <c r="H8054" s="88">
        <v>6.9304199999999998</v>
      </c>
      <c r="I8054" s="88">
        <v>33.755629999999996</v>
      </c>
      <c r="J8054" s="88">
        <v>11.23785</v>
      </c>
    </row>
    <row r="8055" spans="1:10">
      <c r="A8055" s="89">
        <v>41975</v>
      </c>
      <c r="B8055" s="90">
        <v>0.375</v>
      </c>
      <c r="C8055" s="91">
        <f t="shared" si="250"/>
        <v>41975.375</v>
      </c>
      <c r="D8055" s="91">
        <f t="shared" si="251"/>
        <v>41975.333333333336</v>
      </c>
      <c r="E8055" s="88" t="s">
        <v>142</v>
      </c>
      <c r="F8055" s="88">
        <v>16.749680000000001</v>
      </c>
      <c r="G8055" s="88">
        <v>6.5694400000000002</v>
      </c>
      <c r="H8055" s="88">
        <v>9.7829200000000007</v>
      </c>
      <c r="I8055" s="88">
        <v>44.700859999999999</v>
      </c>
      <c r="J8055" s="88">
        <v>13.865629999999999</v>
      </c>
    </row>
    <row r="8056" spans="1:10">
      <c r="A8056" s="89">
        <v>41975</v>
      </c>
      <c r="B8056" s="90">
        <v>0.41666666666666669</v>
      </c>
      <c r="C8056" s="91">
        <f t="shared" si="250"/>
        <v>41975.416666666664</v>
      </c>
      <c r="D8056" s="91">
        <f t="shared" si="251"/>
        <v>41975.375</v>
      </c>
      <c r="E8056" s="88" t="s">
        <v>142</v>
      </c>
      <c r="F8056" s="88">
        <v>16.46902</v>
      </c>
      <c r="G8056" s="88">
        <v>8.6301600000000001</v>
      </c>
      <c r="H8056" s="88">
        <v>13.96077</v>
      </c>
      <c r="I8056" s="88">
        <v>42.213180000000001</v>
      </c>
      <c r="J8056" s="88">
        <v>12.13959</v>
      </c>
    </row>
    <row r="8057" spans="1:10">
      <c r="A8057" s="89">
        <v>41975</v>
      </c>
      <c r="B8057" s="90">
        <v>0.45833333333333331</v>
      </c>
      <c r="C8057" s="91">
        <f t="shared" si="250"/>
        <v>41975.458333333336</v>
      </c>
      <c r="D8057" s="91">
        <f t="shared" si="251"/>
        <v>41975.416666666672</v>
      </c>
      <c r="E8057" s="88" t="s">
        <v>142</v>
      </c>
      <c r="F8057" s="88">
        <v>14.10421</v>
      </c>
      <c r="G8057" s="88">
        <v>9.5175599999999996</v>
      </c>
      <c r="H8057" s="88">
        <v>13.66147</v>
      </c>
      <c r="I8057" s="88">
        <v>44.222740000000002</v>
      </c>
      <c r="J8057" s="88">
        <v>13.310040000000001</v>
      </c>
    </row>
    <row r="8058" spans="1:10">
      <c r="A8058" s="89">
        <v>41975</v>
      </c>
      <c r="B8058" s="90">
        <v>0.5</v>
      </c>
      <c r="C8058" s="91">
        <f t="shared" si="250"/>
        <v>41975.5</v>
      </c>
      <c r="D8058" s="91">
        <f t="shared" si="251"/>
        <v>41975.458333333336</v>
      </c>
      <c r="E8058" s="88" t="s">
        <v>142</v>
      </c>
      <c r="F8058" s="88">
        <v>14.095599999999999</v>
      </c>
      <c r="G8058" s="88">
        <v>8.8840400000000006</v>
      </c>
      <c r="H8058" s="88">
        <v>14.727209999999999</v>
      </c>
      <c r="I8058" s="88">
        <v>43.483080000000001</v>
      </c>
      <c r="J8058" s="88">
        <v>14.576599999999999</v>
      </c>
    </row>
    <row r="8059" spans="1:10">
      <c r="A8059" s="89">
        <v>41975</v>
      </c>
      <c r="B8059" s="90">
        <v>0.54166666666666663</v>
      </c>
      <c r="C8059" s="91">
        <f t="shared" si="250"/>
        <v>41975.541666666664</v>
      </c>
      <c r="D8059" s="91">
        <f t="shared" si="251"/>
        <v>41975.5</v>
      </c>
      <c r="E8059" s="88" t="s">
        <v>142</v>
      </c>
      <c r="F8059" s="88">
        <v>11.923959999999999</v>
      </c>
      <c r="G8059" s="88">
        <v>9.5682399999999994</v>
      </c>
      <c r="H8059" s="88">
        <v>16.347090000000001</v>
      </c>
      <c r="I8059" s="88">
        <v>40.54213</v>
      </c>
      <c r="J8059" s="88">
        <v>14.874470000000001</v>
      </c>
    </row>
    <row r="8060" spans="1:10">
      <c r="A8060" s="89">
        <v>41975</v>
      </c>
      <c r="B8060" s="90">
        <v>0.58333333333333337</v>
      </c>
      <c r="C8060" s="91">
        <f t="shared" si="250"/>
        <v>41975.583333333336</v>
      </c>
      <c r="D8060" s="91">
        <f t="shared" si="251"/>
        <v>41975.541666666672</v>
      </c>
      <c r="E8060" s="88" t="s">
        <v>142</v>
      </c>
      <c r="F8060" s="88">
        <v>14.08461</v>
      </c>
      <c r="G8060" s="88">
        <v>8.6712799999999994</v>
      </c>
      <c r="H8060" s="88">
        <v>18.502479999999998</v>
      </c>
      <c r="I8060" s="88">
        <v>42.532089999999997</v>
      </c>
      <c r="J8060" s="88">
        <v>16.44989</v>
      </c>
    </row>
    <row r="8061" spans="1:10">
      <c r="A8061" s="89">
        <v>41975</v>
      </c>
      <c r="B8061" s="90">
        <v>0.625</v>
      </c>
      <c r="C8061" s="91">
        <f t="shared" si="250"/>
        <v>41975.625</v>
      </c>
      <c r="D8061" s="91">
        <f t="shared" si="251"/>
        <v>41975.583333333336</v>
      </c>
      <c r="E8061" s="88" t="s">
        <v>142</v>
      </c>
      <c r="F8061" s="88">
        <v>17.35211</v>
      </c>
      <c r="G8061" s="88">
        <v>7.2985800000000003</v>
      </c>
      <c r="H8061" s="88">
        <v>18.050650000000001</v>
      </c>
      <c r="I8061" s="88">
        <v>46.062080000000002</v>
      </c>
      <c r="J8061" s="88">
        <v>20.35426</v>
      </c>
    </row>
    <row r="8062" spans="1:10">
      <c r="A8062" s="89">
        <v>41975</v>
      </c>
      <c r="B8062" s="90">
        <v>0.66666666666666663</v>
      </c>
      <c r="C8062" s="91">
        <f t="shared" si="250"/>
        <v>41975.666666666664</v>
      </c>
      <c r="D8062" s="91">
        <f t="shared" si="251"/>
        <v>41975.625</v>
      </c>
      <c r="E8062" s="88" t="s">
        <v>142</v>
      </c>
      <c r="F8062" s="88">
        <v>17.267959999999999</v>
      </c>
      <c r="G8062" s="88">
        <v>7.7709700000000002</v>
      </c>
      <c r="H8062" s="88">
        <v>22.796520000000001</v>
      </c>
      <c r="I8062" s="88">
        <v>52.290140000000001</v>
      </c>
      <c r="J8062" s="88">
        <v>24.755880000000001</v>
      </c>
    </row>
    <row r="8063" spans="1:10">
      <c r="A8063" s="89">
        <v>41975</v>
      </c>
      <c r="B8063" s="90">
        <v>0.70833333333333337</v>
      </c>
      <c r="C8063" s="91">
        <f t="shared" si="250"/>
        <v>41975.708333333336</v>
      </c>
      <c r="D8063" s="91">
        <f t="shared" si="251"/>
        <v>41975.666666666672</v>
      </c>
      <c r="E8063" s="88" t="s">
        <v>142</v>
      </c>
      <c r="F8063" s="88">
        <v>22.856290000000001</v>
      </c>
      <c r="G8063" s="88">
        <v>7.9215799999999996</v>
      </c>
      <c r="H8063" s="88">
        <v>21.233049999999999</v>
      </c>
      <c r="I8063" s="88">
        <v>59.452449999999999</v>
      </c>
      <c r="J8063" s="88">
        <v>24.205079999999999</v>
      </c>
    </row>
    <row r="8064" spans="1:10">
      <c r="A8064" s="89">
        <v>41975</v>
      </c>
      <c r="B8064" s="90">
        <v>0.75</v>
      </c>
      <c r="C8064" s="91">
        <f t="shared" si="250"/>
        <v>41975.75</v>
      </c>
      <c r="D8064" s="91">
        <f t="shared" si="251"/>
        <v>41975.708333333336</v>
      </c>
      <c r="E8064" s="88" t="s">
        <v>142</v>
      </c>
      <c r="F8064" s="88">
        <v>25.731729999999999</v>
      </c>
      <c r="G8064" s="88">
        <v>7.6151</v>
      </c>
      <c r="H8064" s="88">
        <v>21.158470000000001</v>
      </c>
      <c r="I8064" s="88">
        <v>56.071629999999999</v>
      </c>
      <c r="J8064" s="88">
        <v>20.503910000000001</v>
      </c>
    </row>
    <row r="8065" spans="1:10">
      <c r="A8065" s="89">
        <v>41975</v>
      </c>
      <c r="B8065" s="90">
        <v>0.79166666666666663</v>
      </c>
      <c r="C8065" s="91">
        <f t="shared" si="250"/>
        <v>41975.791666666664</v>
      </c>
      <c r="D8065" s="91">
        <f t="shared" si="251"/>
        <v>41975.75</v>
      </c>
      <c r="E8065" s="88" t="s">
        <v>142</v>
      </c>
      <c r="F8065" s="88">
        <v>28.83954</v>
      </c>
      <c r="G8065" s="88">
        <v>7.4515799999999999</v>
      </c>
      <c r="H8065" s="88">
        <v>24.312660000000001</v>
      </c>
      <c r="I8065" s="88">
        <v>53.98366</v>
      </c>
      <c r="J8065" s="88">
        <v>19.590689999999999</v>
      </c>
    </row>
    <row r="8066" spans="1:10">
      <c r="A8066" s="89">
        <v>41975</v>
      </c>
      <c r="B8066" s="90">
        <v>0.83333333333333337</v>
      </c>
      <c r="C8066" s="91">
        <f t="shared" si="250"/>
        <v>41975.833333333336</v>
      </c>
      <c r="D8066" s="91">
        <f t="shared" si="251"/>
        <v>41975.791666666672</v>
      </c>
      <c r="E8066" s="88" t="s">
        <v>142</v>
      </c>
      <c r="F8066" s="88">
        <v>27.217269999999999</v>
      </c>
      <c r="G8066" s="88">
        <v>7.1886099999999997</v>
      </c>
      <c r="H8066" s="88">
        <v>24.23855</v>
      </c>
      <c r="I8066" s="88">
        <v>50.167740000000002</v>
      </c>
      <c r="J8066" s="88">
        <v>20.007619999999999</v>
      </c>
    </row>
    <row r="8067" spans="1:10">
      <c r="A8067" s="89">
        <v>41975</v>
      </c>
      <c r="B8067" s="90">
        <v>0.875</v>
      </c>
      <c r="C8067" s="91">
        <f t="shared" si="250"/>
        <v>41975.875</v>
      </c>
      <c r="D8067" s="91">
        <f t="shared" si="251"/>
        <v>41975.833333333336</v>
      </c>
      <c r="E8067" s="88" t="s">
        <v>142</v>
      </c>
      <c r="F8067" s="88">
        <v>21.436730000000001</v>
      </c>
      <c r="G8067" s="88">
        <v>6.2385799999999998</v>
      </c>
      <c r="H8067" s="88">
        <v>26.468039999999998</v>
      </c>
      <c r="I8067" s="88">
        <v>52.708019999999998</v>
      </c>
      <c r="J8067" s="88">
        <v>20.975819999999999</v>
      </c>
    </row>
    <row r="8068" spans="1:10">
      <c r="A8068" s="89">
        <v>41975</v>
      </c>
      <c r="B8068" s="90">
        <v>0.91666666666666663</v>
      </c>
      <c r="C8068" s="91">
        <f t="shared" si="250"/>
        <v>41975.916666666664</v>
      </c>
      <c r="D8068" s="91">
        <f t="shared" si="251"/>
        <v>41975.875</v>
      </c>
      <c r="E8068" s="88" t="s">
        <v>142</v>
      </c>
      <c r="F8068" s="88">
        <v>18.18214</v>
      </c>
      <c r="G8068" s="88">
        <v>6.0224599999999997</v>
      </c>
      <c r="H8068" s="88">
        <v>27.4678</v>
      </c>
      <c r="I8068" s="88">
        <v>50.872019999999999</v>
      </c>
      <c r="J8068" s="88">
        <v>19.189550000000001</v>
      </c>
    </row>
    <row r="8069" spans="1:10">
      <c r="A8069" s="89">
        <v>41975</v>
      </c>
      <c r="B8069" s="90">
        <v>0.95833333333333337</v>
      </c>
      <c r="C8069" s="91">
        <f t="shared" si="250"/>
        <v>41975.958333333336</v>
      </c>
      <c r="D8069" s="91">
        <f t="shared" si="251"/>
        <v>41975.916666666672</v>
      </c>
      <c r="E8069" s="88" t="s">
        <v>142</v>
      </c>
      <c r="F8069" s="88">
        <v>13.43627</v>
      </c>
      <c r="G8069" s="88">
        <v>5.3401800000000001</v>
      </c>
      <c r="H8069" s="88">
        <v>25.16133</v>
      </c>
      <c r="I8069" s="88">
        <v>47.72692</v>
      </c>
      <c r="J8069" s="88">
        <v>17.016950000000001</v>
      </c>
    </row>
    <row r="8070" spans="1:10">
      <c r="A8070" s="89">
        <v>41975</v>
      </c>
      <c r="B8070" s="92">
        <v>1</v>
      </c>
      <c r="C8070" s="91">
        <f t="shared" si="250"/>
        <v>41976</v>
      </c>
      <c r="D8070" s="91">
        <f t="shared" si="251"/>
        <v>41975.958333333336</v>
      </c>
      <c r="E8070" s="88" t="s">
        <v>142</v>
      </c>
      <c r="F8070" s="88">
        <v>11.854950000000001</v>
      </c>
      <c r="G8070" s="88">
        <v>5.2918900000000004</v>
      </c>
      <c r="H8070" s="88">
        <v>22.009049999999998</v>
      </c>
      <c r="I8070" s="88">
        <v>44.747239999999998</v>
      </c>
      <c r="J8070" s="88">
        <v>17.41666</v>
      </c>
    </row>
    <row r="8071" spans="1:10">
      <c r="A8071" s="89">
        <v>41976</v>
      </c>
      <c r="B8071" s="90">
        <v>4.1666666666666664E-2</v>
      </c>
      <c r="C8071" s="91">
        <f t="shared" si="250"/>
        <v>41976.041666666664</v>
      </c>
      <c r="D8071" s="91">
        <f t="shared" si="251"/>
        <v>41976</v>
      </c>
      <c r="E8071" s="88" t="s">
        <v>142</v>
      </c>
      <c r="F8071" s="88">
        <v>7.9477099999999998</v>
      </c>
      <c r="G8071" s="88">
        <v>4.5275299999999996</v>
      </c>
      <c r="H8071" s="88">
        <v>21.49586</v>
      </c>
      <c r="I8071" s="88">
        <v>39.811239999999998</v>
      </c>
      <c r="J8071" s="88">
        <v>18.229949999999999</v>
      </c>
    </row>
    <row r="8072" spans="1:10">
      <c r="A8072" s="89">
        <v>41976</v>
      </c>
      <c r="B8072" s="90">
        <v>8.3333333333333329E-2</v>
      </c>
      <c r="C8072" s="91">
        <f t="shared" ref="C8072:C8135" si="252">A8072+B8072</f>
        <v>41976.083333333336</v>
      </c>
      <c r="D8072" s="91">
        <f t="shared" ref="D8072:D8135" si="253">C8072-"01:00"</f>
        <v>41976.041666666672</v>
      </c>
      <c r="E8072" s="88" t="s">
        <v>142</v>
      </c>
      <c r="F8072" s="88">
        <v>13.81255</v>
      </c>
      <c r="G8072" s="88">
        <v>3.621</v>
      </c>
      <c r="I8072" s="88">
        <v>33.297260000000001</v>
      </c>
      <c r="J8072" s="88">
        <v>16.022449999999999</v>
      </c>
    </row>
    <row r="8073" spans="1:10">
      <c r="A8073" s="89">
        <v>41976</v>
      </c>
      <c r="B8073" s="90">
        <v>0.125</v>
      </c>
      <c r="C8073" s="91">
        <f t="shared" si="252"/>
        <v>41976.125</v>
      </c>
      <c r="D8073" s="91">
        <f t="shared" si="253"/>
        <v>41976.083333333336</v>
      </c>
      <c r="E8073" s="88" t="s">
        <v>142</v>
      </c>
      <c r="F8073" s="88">
        <v>7.9889900000000003</v>
      </c>
      <c r="G8073" s="88">
        <v>2.8830900000000002</v>
      </c>
      <c r="H8073" s="88">
        <v>21.91582</v>
      </c>
      <c r="I8073" s="88">
        <v>32.983930000000001</v>
      </c>
      <c r="J8073" s="88">
        <v>16.82235</v>
      </c>
    </row>
    <row r="8074" spans="1:10">
      <c r="A8074" s="89">
        <v>41976</v>
      </c>
      <c r="B8074" s="90">
        <v>0.16666666666666666</v>
      </c>
      <c r="C8074" s="91">
        <f t="shared" si="252"/>
        <v>41976.166666666664</v>
      </c>
      <c r="D8074" s="91">
        <f t="shared" si="253"/>
        <v>41976.125</v>
      </c>
      <c r="E8074" s="88" t="s">
        <v>142</v>
      </c>
      <c r="F8074" s="88">
        <v>11.133620000000001</v>
      </c>
      <c r="G8074" s="88">
        <v>3.1001599999999998</v>
      </c>
      <c r="H8074" s="88">
        <v>17.671500000000002</v>
      </c>
      <c r="I8074" s="88">
        <v>30.147220000000001</v>
      </c>
      <c r="J8074" s="88">
        <v>20.734850000000002</v>
      </c>
    </row>
    <row r="8075" spans="1:10">
      <c r="A8075" s="89">
        <v>41976</v>
      </c>
      <c r="B8075" s="90">
        <v>0.20833333333333334</v>
      </c>
      <c r="C8075" s="91">
        <f t="shared" si="252"/>
        <v>41976.208333333336</v>
      </c>
      <c r="D8075" s="91">
        <f t="shared" si="253"/>
        <v>41976.166666666672</v>
      </c>
      <c r="E8075" s="88" t="s">
        <v>142</v>
      </c>
      <c r="F8075" s="88">
        <v>28.971029999999999</v>
      </c>
      <c r="G8075" s="88">
        <v>3.0470899999999999</v>
      </c>
      <c r="H8075" s="88">
        <v>19.135999999999999</v>
      </c>
      <c r="I8075" s="88">
        <v>31.001149999999999</v>
      </c>
      <c r="J8075" s="88">
        <v>19.577780000000001</v>
      </c>
    </row>
    <row r="8076" spans="1:10">
      <c r="A8076" s="89">
        <v>41976</v>
      </c>
      <c r="B8076" s="90">
        <v>0.25</v>
      </c>
      <c r="C8076" s="91">
        <f t="shared" si="252"/>
        <v>41976.25</v>
      </c>
      <c r="D8076" s="91">
        <f t="shared" si="253"/>
        <v>41976.208333333336</v>
      </c>
      <c r="E8076" s="88" t="s">
        <v>142</v>
      </c>
      <c r="F8076" s="88">
        <v>27.073830000000001</v>
      </c>
      <c r="G8076" s="88">
        <v>2.5962200000000002</v>
      </c>
      <c r="H8076" s="88">
        <v>14.81423</v>
      </c>
      <c r="I8076" s="88">
        <v>40.877299999999998</v>
      </c>
      <c r="J8076" s="88">
        <v>19.811589999999999</v>
      </c>
    </row>
    <row r="8077" spans="1:10">
      <c r="A8077" s="89">
        <v>41976</v>
      </c>
      <c r="B8077" s="90">
        <v>0.29166666666666669</v>
      </c>
      <c r="C8077" s="91">
        <f t="shared" si="252"/>
        <v>41976.291666666664</v>
      </c>
      <c r="D8077" s="91">
        <f t="shared" si="253"/>
        <v>41976.25</v>
      </c>
      <c r="E8077" s="88" t="s">
        <v>142</v>
      </c>
      <c r="F8077" s="88">
        <v>53.636060000000001</v>
      </c>
      <c r="G8077" s="88">
        <v>2.5885699999999998</v>
      </c>
      <c r="H8077" s="88">
        <v>13.34351</v>
      </c>
      <c r="I8077" s="88">
        <v>47.98319</v>
      </c>
      <c r="J8077" s="88">
        <v>25.804880000000001</v>
      </c>
    </row>
    <row r="8078" spans="1:10">
      <c r="A8078" s="89">
        <v>41976</v>
      </c>
      <c r="B8078" s="90">
        <v>0.33333333333333331</v>
      </c>
      <c r="C8078" s="91">
        <f t="shared" si="252"/>
        <v>41976.333333333336</v>
      </c>
      <c r="D8078" s="91">
        <f t="shared" si="253"/>
        <v>41976.291666666672</v>
      </c>
      <c r="E8078" s="88" t="s">
        <v>142</v>
      </c>
      <c r="F8078" s="88">
        <v>68.133769999999998</v>
      </c>
      <c r="G8078" s="88">
        <v>2.5278499999999999</v>
      </c>
      <c r="H8078" s="88">
        <v>14.58568</v>
      </c>
      <c r="I8078" s="88">
        <v>62.95711</v>
      </c>
      <c r="J8078" s="88">
        <v>20.67699</v>
      </c>
    </row>
    <row r="8079" spans="1:10">
      <c r="A8079" s="89">
        <v>41976</v>
      </c>
      <c r="B8079" s="90">
        <v>0.375</v>
      </c>
      <c r="C8079" s="91">
        <f t="shared" si="252"/>
        <v>41976.375</v>
      </c>
      <c r="D8079" s="91">
        <f t="shared" si="253"/>
        <v>41976.333333333336</v>
      </c>
      <c r="E8079" s="88" t="s">
        <v>142</v>
      </c>
      <c r="F8079" s="88">
        <v>88.871480000000005</v>
      </c>
      <c r="G8079" s="88">
        <v>3.0083600000000001</v>
      </c>
      <c r="H8079" s="88">
        <v>15.92252</v>
      </c>
      <c r="I8079" s="88">
        <v>67.507429999999999</v>
      </c>
      <c r="J8079" s="88">
        <v>14.956709999999999</v>
      </c>
    </row>
    <row r="8080" spans="1:10">
      <c r="A8080" s="89">
        <v>41976</v>
      </c>
      <c r="B8080" s="90">
        <v>0.41666666666666669</v>
      </c>
      <c r="C8080" s="91">
        <f t="shared" si="252"/>
        <v>41976.416666666664</v>
      </c>
      <c r="D8080" s="91">
        <f t="shared" si="253"/>
        <v>41976.375</v>
      </c>
      <c r="E8080" s="88" t="s">
        <v>142</v>
      </c>
      <c r="F8080" s="88">
        <v>92.687399999999997</v>
      </c>
      <c r="G8080" s="88">
        <v>3.2981099999999999</v>
      </c>
      <c r="H8080" s="88">
        <v>15.13457</v>
      </c>
      <c r="I8080" s="88">
        <v>64.119429999999994</v>
      </c>
      <c r="J8080" s="88">
        <v>13.684419999999999</v>
      </c>
    </row>
    <row r="8081" spans="1:10">
      <c r="A8081" s="89">
        <v>41976</v>
      </c>
      <c r="B8081" s="90">
        <v>0.45833333333333331</v>
      </c>
      <c r="C8081" s="91">
        <f t="shared" si="252"/>
        <v>41976.458333333336</v>
      </c>
      <c r="D8081" s="91">
        <f t="shared" si="253"/>
        <v>41976.416666666672</v>
      </c>
      <c r="E8081" s="88" t="s">
        <v>142</v>
      </c>
      <c r="F8081" s="88">
        <v>48.255240000000001</v>
      </c>
      <c r="G8081" s="88">
        <v>4.1161799999999999</v>
      </c>
      <c r="H8081" s="88">
        <v>16.284939999999999</v>
      </c>
      <c r="I8081" s="88">
        <v>64.025720000000007</v>
      </c>
    </row>
    <row r="8082" spans="1:10">
      <c r="A8082" s="89">
        <v>41976</v>
      </c>
      <c r="B8082" s="90">
        <v>0.5</v>
      </c>
      <c r="C8082" s="91">
        <f t="shared" si="252"/>
        <v>41976.5</v>
      </c>
      <c r="D8082" s="91">
        <f t="shared" si="253"/>
        <v>41976.458333333336</v>
      </c>
      <c r="E8082" s="88" t="s">
        <v>142</v>
      </c>
      <c r="F8082" s="88">
        <v>33.152230000000003</v>
      </c>
      <c r="G8082" s="88">
        <v>4.7774299999999998</v>
      </c>
      <c r="H8082" s="88">
        <v>18.428370000000001</v>
      </c>
      <c r="I8082" s="88">
        <v>56.086449999999999</v>
      </c>
    </row>
    <row r="8083" spans="1:10">
      <c r="A8083" s="89">
        <v>41976</v>
      </c>
      <c r="B8083" s="90">
        <v>0.54166666666666663</v>
      </c>
      <c r="C8083" s="91">
        <f t="shared" si="252"/>
        <v>41976.541666666664</v>
      </c>
      <c r="D8083" s="91">
        <f t="shared" si="253"/>
        <v>41976.5</v>
      </c>
      <c r="E8083" s="88" t="s">
        <v>142</v>
      </c>
      <c r="F8083" s="88">
        <v>35.047040000000003</v>
      </c>
      <c r="G8083" s="88">
        <v>6.1496399999999998</v>
      </c>
      <c r="H8083" s="88">
        <v>19.021249999999998</v>
      </c>
      <c r="I8083" s="88">
        <v>52.14479</v>
      </c>
      <c r="J8083" s="88">
        <v>16.37865</v>
      </c>
    </row>
    <row r="8084" spans="1:10">
      <c r="A8084" s="89">
        <v>41976</v>
      </c>
      <c r="B8084" s="90">
        <v>0.58333333333333337</v>
      </c>
      <c r="C8084" s="91">
        <f t="shared" si="252"/>
        <v>41976.583333333336</v>
      </c>
      <c r="D8084" s="91">
        <f t="shared" si="253"/>
        <v>41976.541666666672</v>
      </c>
      <c r="E8084" s="88" t="s">
        <v>142</v>
      </c>
      <c r="F8084" s="88">
        <v>40.986789999999999</v>
      </c>
      <c r="G8084" s="88">
        <v>7.23881</v>
      </c>
      <c r="H8084" s="88">
        <v>15.39706</v>
      </c>
      <c r="I8084" s="88">
        <v>58.884920000000001</v>
      </c>
      <c r="J8084" s="88">
        <v>22.562719999999999</v>
      </c>
    </row>
    <row r="8085" spans="1:10">
      <c r="A8085" s="89">
        <v>41976</v>
      </c>
      <c r="B8085" s="90">
        <v>0.625</v>
      </c>
      <c r="C8085" s="91">
        <f t="shared" si="252"/>
        <v>41976.625</v>
      </c>
      <c r="D8085" s="91">
        <f t="shared" si="253"/>
        <v>41976.583333333336</v>
      </c>
      <c r="E8085" s="88" t="s">
        <v>142</v>
      </c>
      <c r="F8085" s="88">
        <v>44.156280000000002</v>
      </c>
      <c r="G8085" s="88">
        <v>7.0858100000000004</v>
      </c>
      <c r="H8085" s="88">
        <v>17.682980000000001</v>
      </c>
      <c r="I8085" s="88">
        <v>59.322879999999998</v>
      </c>
      <c r="J8085" s="88">
        <v>28.723839999999999</v>
      </c>
    </row>
    <row r="8086" spans="1:10">
      <c r="A8086" s="89">
        <v>41976</v>
      </c>
      <c r="B8086" s="90">
        <v>0.66666666666666663</v>
      </c>
      <c r="C8086" s="91">
        <f t="shared" si="252"/>
        <v>41976.666666666664</v>
      </c>
      <c r="D8086" s="91">
        <f t="shared" si="253"/>
        <v>41976.625</v>
      </c>
      <c r="E8086" s="88" t="s">
        <v>142</v>
      </c>
      <c r="F8086" s="88">
        <v>64.334590000000006</v>
      </c>
      <c r="G8086" s="88">
        <v>8.4107000000000003</v>
      </c>
      <c r="H8086" s="88">
        <v>21.944500000000001</v>
      </c>
      <c r="I8086" s="88">
        <v>65.741230000000002</v>
      </c>
      <c r="J8086" s="88">
        <v>30.49577</v>
      </c>
    </row>
    <row r="8087" spans="1:10">
      <c r="A8087" s="89">
        <v>41976</v>
      </c>
      <c r="B8087" s="90">
        <v>0.70833333333333337</v>
      </c>
      <c r="C8087" s="91">
        <f t="shared" si="252"/>
        <v>41976.708333333336</v>
      </c>
      <c r="D8087" s="91">
        <f t="shared" si="253"/>
        <v>41976.666666666672</v>
      </c>
      <c r="E8087" s="88" t="s">
        <v>142</v>
      </c>
      <c r="F8087" s="88">
        <v>71.799080000000004</v>
      </c>
      <c r="G8087" s="88">
        <v>12.21992</v>
      </c>
      <c r="H8087" s="88">
        <v>26.22898</v>
      </c>
      <c r="I8087" s="88">
        <v>71.861710000000002</v>
      </c>
      <c r="J8087" s="88">
        <v>25.97175</v>
      </c>
    </row>
    <row r="8088" spans="1:10">
      <c r="A8088" s="89">
        <v>41976</v>
      </c>
      <c r="B8088" s="90">
        <v>0.75</v>
      </c>
      <c r="C8088" s="91">
        <f t="shared" si="252"/>
        <v>41976.75</v>
      </c>
      <c r="D8088" s="91">
        <f t="shared" si="253"/>
        <v>41976.708333333336</v>
      </c>
      <c r="E8088" s="88" t="s">
        <v>142</v>
      </c>
      <c r="F8088" s="88">
        <v>74.371870000000001</v>
      </c>
      <c r="G8088" s="88">
        <v>14.19936</v>
      </c>
      <c r="H8088" s="88">
        <v>26.227070000000001</v>
      </c>
      <c r="I8088" s="88">
        <v>64.166290000000004</v>
      </c>
      <c r="J8088" s="88">
        <v>23.670059999999999</v>
      </c>
    </row>
    <row r="8089" spans="1:10">
      <c r="A8089" s="89">
        <v>41976</v>
      </c>
      <c r="B8089" s="90">
        <v>0.79166666666666663</v>
      </c>
      <c r="C8089" s="91">
        <f t="shared" si="252"/>
        <v>41976.791666666664</v>
      </c>
      <c r="D8089" s="91">
        <f t="shared" si="253"/>
        <v>41976.75</v>
      </c>
      <c r="E8089" s="88" t="s">
        <v>142</v>
      </c>
      <c r="F8089" s="88">
        <v>77.361099999999993</v>
      </c>
      <c r="G8089" s="88">
        <v>12.097519999999999</v>
      </c>
      <c r="H8089" s="88">
        <v>26.769259999999999</v>
      </c>
      <c r="I8089" s="88">
        <v>63.952570000000001</v>
      </c>
      <c r="J8089" s="88">
        <v>29.050879999999999</v>
      </c>
    </row>
    <row r="8090" spans="1:10">
      <c r="A8090" s="89">
        <v>41976</v>
      </c>
      <c r="B8090" s="90">
        <v>0.83333333333333337</v>
      </c>
      <c r="C8090" s="91">
        <f t="shared" si="252"/>
        <v>41976.833333333336</v>
      </c>
      <c r="D8090" s="91">
        <f t="shared" si="253"/>
        <v>41976.791666666672</v>
      </c>
      <c r="E8090" s="88" t="s">
        <v>142</v>
      </c>
      <c r="F8090" s="88">
        <v>70.808400000000006</v>
      </c>
      <c r="G8090" s="88">
        <v>8.4728499999999993</v>
      </c>
      <c r="H8090" s="88">
        <v>21.988489999999999</v>
      </c>
      <c r="I8090" s="88">
        <v>58.857190000000003</v>
      </c>
      <c r="J8090" s="88">
        <v>31.632750000000001</v>
      </c>
    </row>
    <row r="8091" spans="1:10">
      <c r="A8091" s="89">
        <v>41976</v>
      </c>
      <c r="B8091" s="90">
        <v>0.875</v>
      </c>
      <c r="C8091" s="91">
        <f t="shared" si="252"/>
        <v>41976.875</v>
      </c>
      <c r="D8091" s="91">
        <f t="shared" si="253"/>
        <v>41976.833333333336</v>
      </c>
      <c r="E8091" s="88" t="s">
        <v>142</v>
      </c>
      <c r="F8091" s="88">
        <v>64.470849999999999</v>
      </c>
      <c r="G8091" s="88">
        <v>11.180949999999999</v>
      </c>
      <c r="H8091" s="88">
        <v>19.521370000000001</v>
      </c>
      <c r="I8091" s="88">
        <v>58.4876</v>
      </c>
      <c r="J8091" s="88">
        <v>17.323429999999998</v>
      </c>
    </row>
    <row r="8092" spans="1:10">
      <c r="A8092" s="89">
        <v>41976</v>
      </c>
      <c r="B8092" s="90">
        <v>0.91666666666666663</v>
      </c>
      <c r="C8092" s="91">
        <f t="shared" si="252"/>
        <v>41976.916666666664</v>
      </c>
      <c r="D8092" s="91">
        <f t="shared" si="253"/>
        <v>41976.875</v>
      </c>
      <c r="E8092" s="88" t="s">
        <v>142</v>
      </c>
      <c r="F8092" s="88">
        <v>53.429510000000001</v>
      </c>
      <c r="G8092" s="88">
        <v>13.343030000000001</v>
      </c>
      <c r="H8092" s="88">
        <v>21.294250000000002</v>
      </c>
      <c r="I8092" s="88">
        <v>56.493340000000003</v>
      </c>
      <c r="J8092" s="88">
        <v>11.87663</v>
      </c>
    </row>
    <row r="8093" spans="1:10">
      <c r="A8093" s="89">
        <v>41976</v>
      </c>
      <c r="B8093" s="90">
        <v>0.95833333333333337</v>
      </c>
      <c r="C8093" s="91">
        <f t="shared" si="252"/>
        <v>41976.958333333336</v>
      </c>
      <c r="D8093" s="91">
        <f t="shared" si="253"/>
        <v>41976.916666666672</v>
      </c>
      <c r="E8093" s="88" t="s">
        <v>142</v>
      </c>
      <c r="F8093" s="88">
        <v>45.709229999999998</v>
      </c>
      <c r="G8093" s="88">
        <v>10.44082</v>
      </c>
      <c r="H8093" s="88">
        <v>18.365259999999999</v>
      </c>
      <c r="I8093" s="88">
        <v>48.822299999999998</v>
      </c>
      <c r="J8093" s="88">
        <v>11.483610000000001</v>
      </c>
    </row>
    <row r="8094" spans="1:10">
      <c r="A8094" s="89">
        <v>41976</v>
      </c>
      <c r="B8094" s="92">
        <v>1</v>
      </c>
      <c r="C8094" s="91">
        <f t="shared" si="252"/>
        <v>41977</v>
      </c>
      <c r="D8094" s="91">
        <f t="shared" si="253"/>
        <v>41976.958333333336</v>
      </c>
      <c r="E8094" s="88" t="s">
        <v>142</v>
      </c>
      <c r="F8094" s="88">
        <v>43.795769999999997</v>
      </c>
      <c r="G8094" s="88">
        <v>9.3855900000000005</v>
      </c>
      <c r="H8094" s="88">
        <v>15.50751</v>
      </c>
      <c r="I8094" s="88">
        <v>41.396059999999999</v>
      </c>
      <c r="J8094" s="88">
        <v>8.9418900000000008</v>
      </c>
    </row>
    <row r="8095" spans="1:10">
      <c r="A8095" s="89">
        <v>41977</v>
      </c>
      <c r="B8095" s="90">
        <v>4.1666666666666664E-2</v>
      </c>
      <c r="C8095" s="91">
        <f t="shared" si="252"/>
        <v>41977.041666666664</v>
      </c>
      <c r="D8095" s="91">
        <f t="shared" si="253"/>
        <v>41977</v>
      </c>
      <c r="E8095" s="88" t="s">
        <v>142</v>
      </c>
      <c r="F8095" s="88">
        <v>41.752429999999997</v>
      </c>
      <c r="G8095" s="88">
        <v>8.5896799999999995</v>
      </c>
      <c r="H8095" s="88">
        <v>12.598280000000001</v>
      </c>
      <c r="I8095" s="88">
        <v>38.93468</v>
      </c>
      <c r="J8095" s="88">
        <v>7.6997299999999997</v>
      </c>
    </row>
    <row r="8096" spans="1:10">
      <c r="A8096" s="89">
        <v>41977</v>
      </c>
      <c r="B8096" s="90">
        <v>8.3333333333333329E-2</v>
      </c>
      <c r="C8096" s="91">
        <f t="shared" si="252"/>
        <v>41977.083333333336</v>
      </c>
      <c r="D8096" s="91">
        <f t="shared" si="253"/>
        <v>41977.041666666672</v>
      </c>
      <c r="E8096" s="88" t="s">
        <v>142</v>
      </c>
      <c r="F8096" s="88">
        <v>46.880159999999997</v>
      </c>
      <c r="G8096" s="88">
        <v>8.7974999999999994</v>
      </c>
      <c r="I8096" s="88">
        <v>32.694189999999999</v>
      </c>
      <c r="J8096" s="88">
        <v>9.6103100000000001</v>
      </c>
    </row>
    <row r="8097" spans="1:10">
      <c r="A8097" s="89">
        <v>41977</v>
      </c>
      <c r="B8097" s="90">
        <v>0.125</v>
      </c>
      <c r="C8097" s="91">
        <f t="shared" si="252"/>
        <v>41977.125</v>
      </c>
      <c r="D8097" s="91">
        <f t="shared" si="253"/>
        <v>41977.083333333336</v>
      </c>
      <c r="E8097" s="88" t="s">
        <v>142</v>
      </c>
      <c r="F8097" s="88">
        <v>38.907420000000002</v>
      </c>
      <c r="G8097" s="88">
        <v>8.0358499999999999</v>
      </c>
      <c r="H8097" s="88">
        <v>13.242150000000001</v>
      </c>
      <c r="I8097" s="88">
        <v>26.46087</v>
      </c>
      <c r="J8097" s="88">
        <v>12.00811</v>
      </c>
    </row>
    <row r="8098" spans="1:10">
      <c r="A8098" s="89">
        <v>41977</v>
      </c>
      <c r="B8098" s="90">
        <v>0.16666666666666666</v>
      </c>
      <c r="C8098" s="91">
        <f t="shared" si="252"/>
        <v>41977.166666666664</v>
      </c>
      <c r="D8098" s="91">
        <f t="shared" si="253"/>
        <v>41977.125</v>
      </c>
      <c r="E8098" s="88" t="s">
        <v>142</v>
      </c>
      <c r="F8098" s="88">
        <v>32.069760000000002</v>
      </c>
      <c r="G8098" s="88">
        <v>8.8935999999999993</v>
      </c>
      <c r="H8098" s="88">
        <v>10.768330000000001</v>
      </c>
      <c r="I8098" s="88">
        <v>27.704000000000001</v>
      </c>
      <c r="J8098" s="88">
        <v>15.76665</v>
      </c>
    </row>
    <row r="8099" spans="1:10">
      <c r="A8099" s="89">
        <v>41977</v>
      </c>
      <c r="B8099" s="90">
        <v>0.20833333333333334</v>
      </c>
      <c r="C8099" s="91">
        <f t="shared" si="252"/>
        <v>41977.208333333336</v>
      </c>
      <c r="D8099" s="91">
        <f t="shared" si="253"/>
        <v>41977.166666666672</v>
      </c>
      <c r="E8099" s="88" t="s">
        <v>142</v>
      </c>
      <c r="F8099" s="88">
        <v>38.771160000000002</v>
      </c>
      <c r="G8099" s="88">
        <v>10.160159999999999</v>
      </c>
      <c r="H8099" s="88">
        <v>9.3683800000000002</v>
      </c>
      <c r="I8099" s="88">
        <v>29.798660000000002</v>
      </c>
      <c r="J8099" s="88">
        <v>24.501519999999999</v>
      </c>
    </row>
    <row r="8100" spans="1:10">
      <c r="A8100" s="89">
        <v>41977</v>
      </c>
      <c r="B8100" s="90">
        <v>0.25</v>
      </c>
      <c r="C8100" s="91">
        <f t="shared" si="252"/>
        <v>41977.25</v>
      </c>
      <c r="D8100" s="91">
        <f t="shared" si="253"/>
        <v>41977.208333333336</v>
      </c>
      <c r="E8100" s="88" t="s">
        <v>142</v>
      </c>
      <c r="F8100" s="88">
        <v>41.007350000000002</v>
      </c>
      <c r="G8100" s="88">
        <v>9.1517900000000001</v>
      </c>
      <c r="H8100" s="88">
        <v>7.2780199999999997</v>
      </c>
      <c r="I8100" s="88">
        <v>29.053270000000001</v>
      </c>
      <c r="J8100" s="88">
        <v>34.874920000000003</v>
      </c>
    </row>
    <row r="8101" spans="1:10">
      <c r="A8101" s="89">
        <v>41977</v>
      </c>
      <c r="B8101" s="90">
        <v>0.29166666666666669</v>
      </c>
      <c r="C8101" s="91">
        <f t="shared" si="252"/>
        <v>41977.291666666664</v>
      </c>
      <c r="D8101" s="91">
        <f t="shared" si="253"/>
        <v>41977.25</v>
      </c>
      <c r="E8101" s="88" t="s">
        <v>142</v>
      </c>
      <c r="F8101" s="88">
        <v>37.371209999999998</v>
      </c>
      <c r="G8101" s="88">
        <v>8.6292000000000009</v>
      </c>
      <c r="H8101" s="88">
        <v>7.50943</v>
      </c>
      <c r="I8101" s="88">
        <v>34.638240000000003</v>
      </c>
      <c r="J8101" s="88">
        <v>38.912199999999999</v>
      </c>
    </row>
    <row r="8102" spans="1:10">
      <c r="A8102" s="89">
        <v>41977</v>
      </c>
      <c r="B8102" s="90">
        <v>0.33333333333333331</v>
      </c>
      <c r="C8102" s="91">
        <f t="shared" si="252"/>
        <v>41977.333333333336</v>
      </c>
      <c r="D8102" s="91">
        <f t="shared" si="253"/>
        <v>41977.291666666672</v>
      </c>
      <c r="E8102" s="88" t="s">
        <v>142</v>
      </c>
      <c r="F8102" s="88">
        <v>52.46322</v>
      </c>
      <c r="G8102" s="88">
        <v>7.7810100000000002</v>
      </c>
      <c r="H8102" s="88">
        <v>9.6002700000000001</v>
      </c>
      <c r="I8102" s="88">
        <v>39.167999999999999</v>
      </c>
      <c r="J8102" s="88">
        <v>30.99541</v>
      </c>
    </row>
    <row r="8103" spans="1:10">
      <c r="A8103" s="89">
        <v>41977</v>
      </c>
      <c r="B8103" s="90">
        <v>0.375</v>
      </c>
      <c r="C8103" s="91">
        <f t="shared" si="252"/>
        <v>41977.375</v>
      </c>
      <c r="D8103" s="91">
        <f t="shared" si="253"/>
        <v>41977.333333333336</v>
      </c>
      <c r="E8103" s="88" t="s">
        <v>142</v>
      </c>
      <c r="F8103" s="88">
        <v>56.162480000000002</v>
      </c>
      <c r="G8103" s="88">
        <v>8.6096000000000004</v>
      </c>
      <c r="H8103" s="88">
        <v>15.49268</v>
      </c>
      <c r="I8103" s="88">
        <v>45.400840000000002</v>
      </c>
      <c r="J8103" s="88">
        <v>18.669830000000001</v>
      </c>
    </row>
    <row r="8104" spans="1:10">
      <c r="A8104" s="89">
        <v>41977</v>
      </c>
      <c r="B8104" s="90">
        <v>0.41666666666666669</v>
      </c>
      <c r="C8104" s="91">
        <f t="shared" si="252"/>
        <v>41977.416666666664</v>
      </c>
      <c r="D8104" s="91">
        <f t="shared" si="253"/>
        <v>41977.375</v>
      </c>
      <c r="E8104" s="88" t="s">
        <v>142</v>
      </c>
      <c r="F8104" s="88">
        <v>58.383839999999999</v>
      </c>
      <c r="G8104" s="88">
        <v>10.26773</v>
      </c>
      <c r="H8104" s="88">
        <v>18.853899999999999</v>
      </c>
      <c r="I8104" s="88">
        <v>49.349670000000003</v>
      </c>
      <c r="J8104" s="88">
        <v>19.470210000000002</v>
      </c>
    </row>
    <row r="8105" spans="1:10">
      <c r="A8105" s="89">
        <v>41977</v>
      </c>
      <c r="B8105" s="90">
        <v>0.45833333333333331</v>
      </c>
      <c r="C8105" s="91">
        <f t="shared" si="252"/>
        <v>41977.458333333336</v>
      </c>
      <c r="D8105" s="91">
        <f t="shared" si="253"/>
        <v>41977.416666666672</v>
      </c>
      <c r="E8105" s="88" t="s">
        <v>142</v>
      </c>
      <c r="F8105" s="88">
        <v>51.259300000000003</v>
      </c>
      <c r="G8105" s="88">
        <v>11.770960000000001</v>
      </c>
      <c r="H8105" s="88">
        <v>16.609110000000001</v>
      </c>
      <c r="I8105" s="88">
        <v>45.920079999999999</v>
      </c>
      <c r="J8105" s="88">
        <v>16.450849999999999</v>
      </c>
    </row>
    <row r="8106" spans="1:10">
      <c r="A8106" s="89">
        <v>41977</v>
      </c>
      <c r="B8106" s="90">
        <v>0.5</v>
      </c>
      <c r="C8106" s="91">
        <f t="shared" si="252"/>
        <v>41977.5</v>
      </c>
      <c r="D8106" s="91">
        <f t="shared" si="253"/>
        <v>41977.458333333336</v>
      </c>
      <c r="E8106" s="88" t="s">
        <v>142</v>
      </c>
      <c r="F8106" s="88">
        <v>50.177779999999998</v>
      </c>
      <c r="G8106" s="88">
        <v>12.73821</v>
      </c>
      <c r="H8106" s="88">
        <v>9.3110099999999996</v>
      </c>
      <c r="I8106" s="88">
        <v>52.162959999999998</v>
      </c>
      <c r="J8106" s="88">
        <v>20.639700000000001</v>
      </c>
    </row>
    <row r="8107" spans="1:10">
      <c r="A8107" s="89">
        <v>41977</v>
      </c>
      <c r="B8107" s="90">
        <v>0.54166666666666663</v>
      </c>
      <c r="C8107" s="91">
        <f t="shared" si="252"/>
        <v>41977.541666666664</v>
      </c>
      <c r="D8107" s="91">
        <f t="shared" si="253"/>
        <v>41977.5</v>
      </c>
      <c r="E8107" s="88" t="s">
        <v>142</v>
      </c>
      <c r="F8107" s="88">
        <v>53.265520000000002</v>
      </c>
      <c r="G8107" s="88">
        <v>12.004759999999999</v>
      </c>
      <c r="H8107" s="88">
        <v>10.00046</v>
      </c>
      <c r="I8107" s="88">
        <v>49.799590000000002</v>
      </c>
      <c r="J8107" s="88">
        <v>18.40399</v>
      </c>
    </row>
    <row r="8108" spans="1:10">
      <c r="A8108" s="89">
        <v>41977</v>
      </c>
      <c r="B8108" s="90">
        <v>0.58333333333333337</v>
      </c>
      <c r="C8108" s="91">
        <f t="shared" si="252"/>
        <v>41977.583333333336</v>
      </c>
      <c r="D8108" s="91">
        <f t="shared" si="253"/>
        <v>41977.541666666672</v>
      </c>
      <c r="E8108" s="88" t="s">
        <v>142</v>
      </c>
      <c r="F8108" s="88">
        <v>49.4649</v>
      </c>
      <c r="G8108" s="88">
        <v>11.79152</v>
      </c>
      <c r="H8108" s="88">
        <v>8.6033799999999996</v>
      </c>
      <c r="I8108" s="88">
        <v>48.243290000000002</v>
      </c>
      <c r="J8108" s="88">
        <v>20.95909</v>
      </c>
    </row>
    <row r="8109" spans="1:10">
      <c r="A8109" s="89">
        <v>41977</v>
      </c>
      <c r="B8109" s="90">
        <v>0.625</v>
      </c>
      <c r="C8109" s="91">
        <f t="shared" si="252"/>
        <v>41977.625</v>
      </c>
      <c r="D8109" s="91">
        <f t="shared" si="253"/>
        <v>41977.583333333336</v>
      </c>
      <c r="E8109" s="88" t="s">
        <v>142</v>
      </c>
      <c r="F8109" s="88">
        <v>39.984160000000003</v>
      </c>
      <c r="G8109" s="88">
        <v>14.18262</v>
      </c>
      <c r="I8109" s="88">
        <v>46.878239999999998</v>
      </c>
      <c r="J8109" s="88">
        <v>22.648779999999999</v>
      </c>
    </row>
    <row r="8110" spans="1:10">
      <c r="A8110" s="89">
        <v>41977</v>
      </c>
      <c r="B8110" s="90">
        <v>0.66666666666666663</v>
      </c>
      <c r="C8110" s="91">
        <f t="shared" si="252"/>
        <v>41977.666666666664</v>
      </c>
      <c r="D8110" s="91">
        <f t="shared" si="253"/>
        <v>41977.625</v>
      </c>
      <c r="E8110" s="88" t="s">
        <v>142</v>
      </c>
      <c r="F8110" s="88">
        <v>46.187350000000002</v>
      </c>
      <c r="G8110" s="88">
        <v>14.62632</v>
      </c>
      <c r="H8110" s="88">
        <v>13.9383</v>
      </c>
      <c r="I8110" s="88">
        <v>42.731470000000002</v>
      </c>
      <c r="J8110" s="88">
        <v>29.22109</v>
      </c>
    </row>
    <row r="8111" spans="1:10">
      <c r="A8111" s="89">
        <v>41977</v>
      </c>
      <c r="B8111" s="90">
        <v>0.70833333333333337</v>
      </c>
      <c r="C8111" s="91">
        <f t="shared" si="252"/>
        <v>41977.708333333336</v>
      </c>
      <c r="D8111" s="91">
        <f t="shared" si="253"/>
        <v>41977.666666666672</v>
      </c>
      <c r="E8111" s="88" t="s">
        <v>142</v>
      </c>
      <c r="F8111" s="88">
        <v>57.059440000000002</v>
      </c>
      <c r="G8111" s="88">
        <v>12.98779</v>
      </c>
      <c r="H8111" s="88">
        <v>13.15418</v>
      </c>
      <c r="J8111" s="88">
        <v>31.247859999999999</v>
      </c>
    </row>
    <row r="8112" spans="1:10">
      <c r="A8112" s="89">
        <v>41977</v>
      </c>
      <c r="B8112" s="90">
        <v>0.75</v>
      </c>
      <c r="C8112" s="91">
        <f t="shared" si="252"/>
        <v>41977.75</v>
      </c>
      <c r="D8112" s="91">
        <f t="shared" si="253"/>
        <v>41977.708333333336</v>
      </c>
      <c r="E8112" s="88" t="s">
        <v>142</v>
      </c>
      <c r="F8112" s="88">
        <v>63.61692</v>
      </c>
      <c r="G8112" s="88">
        <v>17.11401</v>
      </c>
      <c r="H8112" s="88">
        <v>10.6029</v>
      </c>
      <c r="I8112" s="88">
        <v>57.376910000000002</v>
      </c>
      <c r="J8112" s="88">
        <v>21.97749</v>
      </c>
    </row>
    <row r="8113" spans="1:10">
      <c r="A8113" s="89">
        <v>41977</v>
      </c>
      <c r="B8113" s="90">
        <v>0.79166666666666663</v>
      </c>
      <c r="C8113" s="91">
        <f t="shared" si="252"/>
        <v>41977.791666666664</v>
      </c>
      <c r="D8113" s="91">
        <f t="shared" si="253"/>
        <v>41977.75</v>
      </c>
      <c r="E8113" s="88" t="s">
        <v>142</v>
      </c>
      <c r="F8113" s="88">
        <v>55.987000000000002</v>
      </c>
      <c r="G8113" s="88">
        <v>19.953589999999998</v>
      </c>
      <c r="H8113" s="88">
        <v>10.60242</v>
      </c>
      <c r="I8113" s="88">
        <v>53.489759999999997</v>
      </c>
      <c r="J8113" s="88">
        <v>25.975580000000001</v>
      </c>
    </row>
    <row r="8114" spans="1:10">
      <c r="A8114" s="89">
        <v>41977</v>
      </c>
      <c r="B8114" s="90">
        <v>0.83333333333333337</v>
      </c>
      <c r="C8114" s="91">
        <f t="shared" si="252"/>
        <v>41977.833333333336</v>
      </c>
      <c r="D8114" s="91">
        <f t="shared" si="253"/>
        <v>41977.791666666672</v>
      </c>
      <c r="E8114" s="88" t="s">
        <v>142</v>
      </c>
      <c r="F8114" s="88">
        <v>56.336030000000001</v>
      </c>
      <c r="G8114" s="88">
        <v>13.34686</v>
      </c>
      <c r="H8114" s="88">
        <v>9.4434500000000003</v>
      </c>
      <c r="I8114" s="88">
        <v>49.989879999999999</v>
      </c>
      <c r="J8114" s="88">
        <v>22.735800000000001</v>
      </c>
    </row>
    <row r="8115" spans="1:10">
      <c r="A8115" s="89">
        <v>41977</v>
      </c>
      <c r="B8115" s="90">
        <v>0.875</v>
      </c>
      <c r="C8115" s="91">
        <f t="shared" si="252"/>
        <v>41977.875</v>
      </c>
      <c r="D8115" s="91">
        <f t="shared" si="253"/>
        <v>41977.833333333336</v>
      </c>
      <c r="E8115" s="88" t="s">
        <v>142</v>
      </c>
      <c r="F8115" s="88">
        <v>52.847630000000002</v>
      </c>
      <c r="G8115" s="88">
        <v>12.911770000000001</v>
      </c>
      <c r="H8115" s="88">
        <v>9.6007499999999997</v>
      </c>
      <c r="I8115" s="88">
        <v>60.151470000000003</v>
      </c>
      <c r="J8115" s="88">
        <v>20.857250000000001</v>
      </c>
    </row>
    <row r="8116" spans="1:10">
      <c r="A8116" s="89">
        <v>41977</v>
      </c>
      <c r="B8116" s="90">
        <v>0.91666666666666663</v>
      </c>
      <c r="C8116" s="91">
        <f t="shared" si="252"/>
        <v>41977.916666666664</v>
      </c>
      <c r="D8116" s="91">
        <f t="shared" si="253"/>
        <v>41977.875</v>
      </c>
      <c r="E8116" s="88" t="s">
        <v>142</v>
      </c>
      <c r="F8116" s="88">
        <v>48.861980000000003</v>
      </c>
      <c r="G8116" s="88">
        <v>8.6894399999999994</v>
      </c>
      <c r="H8116" s="88">
        <v>12.231870000000001</v>
      </c>
      <c r="I8116" s="88">
        <v>61.118720000000003</v>
      </c>
      <c r="J8116" s="88">
        <v>18.070730000000001</v>
      </c>
    </row>
    <row r="8117" spans="1:10">
      <c r="A8117" s="89">
        <v>41977</v>
      </c>
      <c r="B8117" s="90">
        <v>0.95833333333333337</v>
      </c>
      <c r="C8117" s="91">
        <f t="shared" si="252"/>
        <v>41977.958333333336</v>
      </c>
      <c r="D8117" s="91">
        <f t="shared" si="253"/>
        <v>41977.916666666672</v>
      </c>
      <c r="E8117" s="88" t="s">
        <v>142</v>
      </c>
      <c r="F8117" s="88">
        <v>40.196930000000002</v>
      </c>
      <c r="G8117" s="88">
        <v>6.1682899999999998</v>
      </c>
      <c r="H8117" s="88">
        <v>11.536199999999999</v>
      </c>
      <c r="I8117" s="88">
        <v>64.717569999999995</v>
      </c>
      <c r="J8117" s="88">
        <v>17.91534</v>
      </c>
    </row>
    <row r="8118" spans="1:10">
      <c r="A8118" s="89">
        <v>41977</v>
      </c>
      <c r="B8118" s="92">
        <v>1</v>
      </c>
      <c r="C8118" s="91">
        <f t="shared" si="252"/>
        <v>41978</v>
      </c>
      <c r="D8118" s="91">
        <f t="shared" si="253"/>
        <v>41977.958333333336</v>
      </c>
      <c r="E8118" s="88" t="s">
        <v>142</v>
      </c>
      <c r="F8118" s="88">
        <v>28.6416</v>
      </c>
      <c r="G8118" s="88">
        <v>5.6686500000000004</v>
      </c>
      <c r="H8118" s="88">
        <v>28.457039999999999</v>
      </c>
      <c r="I8118" s="88">
        <v>63.014479999999999</v>
      </c>
      <c r="J8118" s="88">
        <v>31.194310000000002</v>
      </c>
    </row>
    <row r="8119" spans="1:10">
      <c r="A8119" s="89">
        <v>41978</v>
      </c>
      <c r="B8119" s="90">
        <v>4.1666666666666664E-2</v>
      </c>
      <c r="C8119" s="91">
        <f t="shared" si="252"/>
        <v>41978.041666666664</v>
      </c>
      <c r="D8119" s="91">
        <f t="shared" si="253"/>
        <v>41978</v>
      </c>
      <c r="E8119" s="88" t="s">
        <v>142</v>
      </c>
      <c r="F8119" s="88">
        <v>21.062360000000002</v>
      </c>
      <c r="G8119" s="88">
        <v>4.54793</v>
      </c>
      <c r="H8119" s="88">
        <v>43.115400000000001</v>
      </c>
      <c r="I8119" s="88">
        <v>60.265430000000002</v>
      </c>
      <c r="J8119" s="88">
        <v>33.330089999999998</v>
      </c>
    </row>
    <row r="8120" spans="1:10">
      <c r="A8120" s="89">
        <v>41978</v>
      </c>
      <c r="B8120" s="90">
        <v>8.3333333333333329E-2</v>
      </c>
      <c r="C8120" s="91">
        <f t="shared" si="252"/>
        <v>41978.083333333336</v>
      </c>
      <c r="D8120" s="91">
        <f t="shared" si="253"/>
        <v>41978.041666666672</v>
      </c>
      <c r="E8120" s="88" t="s">
        <v>142</v>
      </c>
      <c r="F8120" s="88">
        <v>19.495550000000001</v>
      </c>
      <c r="G8120" s="88">
        <v>5.1070099999999998</v>
      </c>
      <c r="I8120" s="88">
        <v>53.732329999999997</v>
      </c>
      <c r="J8120" s="88">
        <v>34.931330000000003</v>
      </c>
    </row>
    <row r="8121" spans="1:10">
      <c r="A8121" s="89">
        <v>41978</v>
      </c>
      <c r="B8121" s="90">
        <v>0.125</v>
      </c>
      <c r="C8121" s="91">
        <f t="shared" si="252"/>
        <v>41978.125</v>
      </c>
      <c r="D8121" s="91">
        <f t="shared" si="253"/>
        <v>41978.083333333336</v>
      </c>
      <c r="E8121" s="88" t="s">
        <v>142</v>
      </c>
      <c r="F8121" s="88">
        <v>11.01839</v>
      </c>
      <c r="G8121" s="88">
        <v>9.4424899999999994</v>
      </c>
      <c r="H8121" s="88">
        <v>40.722380000000001</v>
      </c>
      <c r="I8121" s="88">
        <v>44.645879999999998</v>
      </c>
      <c r="J8121" s="88">
        <v>34.750129999999999</v>
      </c>
    </row>
    <row r="8122" spans="1:10">
      <c r="A8122" s="89">
        <v>41978</v>
      </c>
      <c r="B8122" s="90">
        <v>0.16666666666666666</v>
      </c>
      <c r="C8122" s="91">
        <f t="shared" si="252"/>
        <v>41978.166666666664</v>
      </c>
      <c r="D8122" s="91">
        <f t="shared" si="253"/>
        <v>41978.125</v>
      </c>
      <c r="E8122" s="88" t="s">
        <v>142</v>
      </c>
      <c r="F8122" s="88">
        <v>25.057099999999998</v>
      </c>
      <c r="G8122" s="88">
        <v>7.90245</v>
      </c>
      <c r="H8122" s="88">
        <v>39.99803</v>
      </c>
      <c r="I8122" s="88">
        <v>44.59328</v>
      </c>
      <c r="J8122" s="88">
        <v>35.912930000000003</v>
      </c>
    </row>
    <row r="8123" spans="1:10">
      <c r="A8123" s="89">
        <v>41978</v>
      </c>
      <c r="B8123" s="90">
        <v>0.20833333333333334</v>
      </c>
      <c r="C8123" s="91">
        <f t="shared" si="252"/>
        <v>41978.208333333336</v>
      </c>
      <c r="D8123" s="91">
        <f t="shared" si="253"/>
        <v>41978.166666666672</v>
      </c>
      <c r="E8123" s="88" t="s">
        <v>142</v>
      </c>
      <c r="F8123" s="88">
        <v>43.159869999999998</v>
      </c>
      <c r="G8123" s="88">
        <v>7.7260200000000001</v>
      </c>
      <c r="H8123" s="88">
        <v>38.455590000000001</v>
      </c>
      <c r="I8123" s="88">
        <v>35.27319</v>
      </c>
      <c r="J8123" s="88">
        <v>34.338459999999998</v>
      </c>
    </row>
    <row r="8124" spans="1:10">
      <c r="A8124" s="89">
        <v>41978</v>
      </c>
      <c r="B8124" s="90">
        <v>0.25</v>
      </c>
      <c r="C8124" s="91">
        <f t="shared" si="252"/>
        <v>41978.25</v>
      </c>
      <c r="D8124" s="91">
        <f t="shared" si="253"/>
        <v>41978.208333333336</v>
      </c>
      <c r="E8124" s="88" t="s">
        <v>142</v>
      </c>
      <c r="F8124" s="88">
        <v>50.286799999999999</v>
      </c>
      <c r="G8124" s="88">
        <v>18.059259999999998</v>
      </c>
      <c r="H8124" s="88">
        <v>37.835940000000001</v>
      </c>
      <c r="I8124" s="88">
        <v>52.744840000000003</v>
      </c>
      <c r="J8124" s="88">
        <v>39.68533</v>
      </c>
    </row>
    <row r="8125" spans="1:10">
      <c r="A8125" s="89">
        <v>41978</v>
      </c>
      <c r="B8125" s="90">
        <v>0.29166666666666669</v>
      </c>
      <c r="C8125" s="91">
        <f t="shared" si="252"/>
        <v>41978.291666666664</v>
      </c>
      <c r="D8125" s="91">
        <f t="shared" si="253"/>
        <v>41978.25</v>
      </c>
      <c r="E8125" s="88" t="s">
        <v>142</v>
      </c>
      <c r="F8125" s="88">
        <v>44.98583</v>
      </c>
      <c r="G8125" s="88">
        <v>15.05855</v>
      </c>
      <c r="H8125" s="88">
        <v>40.548349999999999</v>
      </c>
      <c r="I8125" s="88">
        <v>68.297290000000004</v>
      </c>
      <c r="J8125" s="88">
        <v>45.228230000000003</v>
      </c>
    </row>
    <row r="8126" spans="1:10">
      <c r="A8126" s="89">
        <v>41978</v>
      </c>
      <c r="B8126" s="90">
        <v>0.33333333333333331</v>
      </c>
      <c r="C8126" s="91">
        <f t="shared" si="252"/>
        <v>41978.333333333336</v>
      </c>
      <c r="D8126" s="91">
        <f t="shared" si="253"/>
        <v>41978.291666666672</v>
      </c>
      <c r="E8126" s="88" t="s">
        <v>142</v>
      </c>
      <c r="F8126" s="88">
        <v>41.699190000000002</v>
      </c>
      <c r="G8126" s="88">
        <v>10.619160000000001</v>
      </c>
      <c r="H8126" s="88">
        <v>43.703020000000002</v>
      </c>
      <c r="I8126" s="88">
        <v>66.58417</v>
      </c>
      <c r="J8126" s="88">
        <v>46.056829999999998</v>
      </c>
    </row>
    <row r="8127" spans="1:10">
      <c r="A8127" s="89">
        <v>41978</v>
      </c>
      <c r="B8127" s="90">
        <v>0.375</v>
      </c>
      <c r="C8127" s="91">
        <f t="shared" si="252"/>
        <v>41978.375</v>
      </c>
      <c r="D8127" s="91">
        <f t="shared" si="253"/>
        <v>41978.333333333336</v>
      </c>
      <c r="E8127" s="88" t="s">
        <v>142</v>
      </c>
      <c r="F8127" s="88">
        <v>58.702750000000002</v>
      </c>
      <c r="G8127" s="88">
        <v>10.53548</v>
      </c>
      <c r="H8127" s="88">
        <v>47.681019999999997</v>
      </c>
      <c r="I8127" s="88">
        <v>65.612620000000007</v>
      </c>
      <c r="J8127" s="88">
        <v>42.232779999999998</v>
      </c>
    </row>
    <row r="8128" spans="1:10">
      <c r="A8128" s="89">
        <v>41978</v>
      </c>
      <c r="B8128" s="90">
        <v>0.41666666666666669</v>
      </c>
      <c r="C8128" s="91">
        <f t="shared" si="252"/>
        <v>41978.416666666664</v>
      </c>
      <c r="D8128" s="91">
        <f t="shared" si="253"/>
        <v>41978.375</v>
      </c>
      <c r="E8128" s="88" t="s">
        <v>142</v>
      </c>
      <c r="F8128" s="88">
        <v>36.65784</v>
      </c>
      <c r="G8128" s="88">
        <v>15.557230000000001</v>
      </c>
      <c r="H8128" s="88">
        <v>46.821350000000002</v>
      </c>
      <c r="I8128" s="88">
        <v>62.446950000000001</v>
      </c>
      <c r="J8128" s="88">
        <v>41.178989999999999</v>
      </c>
    </row>
    <row r="8129" spans="1:10">
      <c r="A8129" s="89">
        <v>41978</v>
      </c>
      <c r="B8129" s="90">
        <v>0.45833333333333331</v>
      </c>
      <c r="C8129" s="91">
        <f t="shared" si="252"/>
        <v>41978.458333333336</v>
      </c>
      <c r="D8129" s="91">
        <f t="shared" si="253"/>
        <v>41978.416666666672</v>
      </c>
      <c r="E8129" s="88" t="s">
        <v>142</v>
      </c>
      <c r="F8129" s="88">
        <v>37.909100000000002</v>
      </c>
      <c r="G8129" s="88">
        <v>19.382709999999999</v>
      </c>
      <c r="H8129" s="88">
        <v>49.428080000000001</v>
      </c>
      <c r="I8129" s="88">
        <v>59.740279999999998</v>
      </c>
      <c r="J8129" s="88">
        <v>30.80416</v>
      </c>
    </row>
    <row r="8130" spans="1:10">
      <c r="A8130" s="89">
        <v>41978</v>
      </c>
      <c r="B8130" s="90">
        <v>0.5</v>
      </c>
      <c r="C8130" s="91">
        <f t="shared" si="252"/>
        <v>41978.5</v>
      </c>
      <c r="D8130" s="91">
        <f t="shared" si="253"/>
        <v>41978.458333333336</v>
      </c>
      <c r="E8130" s="88" t="s">
        <v>142</v>
      </c>
      <c r="F8130" s="88">
        <v>28.522549999999999</v>
      </c>
      <c r="G8130" s="88">
        <v>24.88306</v>
      </c>
      <c r="H8130" s="88">
        <v>48.210299999999997</v>
      </c>
      <c r="I8130" s="88">
        <v>55.910980000000002</v>
      </c>
      <c r="J8130" s="88">
        <v>22.25433</v>
      </c>
    </row>
    <row r="8131" spans="1:10">
      <c r="A8131" s="89">
        <v>41978</v>
      </c>
      <c r="B8131" s="90">
        <v>0.54166666666666663</v>
      </c>
      <c r="C8131" s="91">
        <f t="shared" si="252"/>
        <v>41978.541666666664</v>
      </c>
      <c r="D8131" s="91">
        <f t="shared" si="253"/>
        <v>41978.5</v>
      </c>
      <c r="E8131" s="88" t="s">
        <v>142</v>
      </c>
      <c r="F8131" s="88">
        <v>33.143630000000002</v>
      </c>
      <c r="G8131" s="88">
        <v>21.526140000000002</v>
      </c>
      <c r="H8131" s="88">
        <v>26.773569999999999</v>
      </c>
      <c r="I8131" s="88">
        <v>57.935839999999999</v>
      </c>
      <c r="J8131" s="88">
        <v>15.944990000000001</v>
      </c>
    </row>
    <row r="8132" spans="1:10">
      <c r="A8132" s="89">
        <v>41978</v>
      </c>
      <c r="B8132" s="90">
        <v>0.58333333333333337</v>
      </c>
      <c r="C8132" s="91">
        <f t="shared" si="252"/>
        <v>41978.583333333336</v>
      </c>
      <c r="D8132" s="91">
        <f t="shared" si="253"/>
        <v>41978.541666666672</v>
      </c>
      <c r="E8132" s="88" t="s">
        <v>142</v>
      </c>
      <c r="F8132" s="88">
        <v>26.66168</v>
      </c>
      <c r="G8132" s="88">
        <v>12.03584</v>
      </c>
      <c r="H8132" s="88">
        <v>22.217030000000001</v>
      </c>
      <c r="I8132" s="88">
        <v>62.682189999999999</v>
      </c>
      <c r="J8132" s="88">
        <v>29.07526</v>
      </c>
    </row>
    <row r="8133" spans="1:10">
      <c r="A8133" s="89">
        <v>41978</v>
      </c>
      <c r="B8133" s="90">
        <v>0.625</v>
      </c>
      <c r="C8133" s="91">
        <f t="shared" si="252"/>
        <v>41978.625</v>
      </c>
      <c r="D8133" s="91">
        <f t="shared" si="253"/>
        <v>41978.583333333336</v>
      </c>
      <c r="E8133" s="88" t="s">
        <v>142</v>
      </c>
      <c r="F8133" s="88">
        <v>25.099170000000001</v>
      </c>
      <c r="G8133" s="88">
        <v>8.9992699999999992</v>
      </c>
      <c r="H8133" s="88">
        <v>20.739629999999998</v>
      </c>
      <c r="I8133" s="88">
        <v>56.977679999999999</v>
      </c>
      <c r="J8133" s="88">
        <v>54.810339999999997</v>
      </c>
    </row>
    <row r="8134" spans="1:10">
      <c r="A8134" s="89">
        <v>41978</v>
      </c>
      <c r="B8134" s="90">
        <v>0.66666666666666663</v>
      </c>
      <c r="C8134" s="91">
        <f t="shared" si="252"/>
        <v>41978.666666666664</v>
      </c>
      <c r="D8134" s="91">
        <f t="shared" si="253"/>
        <v>41978.625</v>
      </c>
      <c r="E8134" s="88" t="s">
        <v>142</v>
      </c>
      <c r="F8134" s="88">
        <v>30.98537</v>
      </c>
      <c r="G8134" s="88">
        <v>6.5010700000000003</v>
      </c>
      <c r="H8134" s="88">
        <v>13.59788</v>
      </c>
      <c r="I8134" s="88">
        <v>70.079260000000005</v>
      </c>
      <c r="J8134" s="88">
        <v>35.717849999999999</v>
      </c>
    </row>
    <row r="8135" spans="1:10">
      <c r="A8135" s="89">
        <v>41978</v>
      </c>
      <c r="B8135" s="90">
        <v>0.70833333333333337</v>
      </c>
      <c r="C8135" s="91">
        <f t="shared" si="252"/>
        <v>41978.708333333336</v>
      </c>
      <c r="D8135" s="91">
        <f t="shared" si="253"/>
        <v>41978.666666666672</v>
      </c>
      <c r="E8135" s="88" t="s">
        <v>142</v>
      </c>
      <c r="F8135" s="88">
        <v>29.46828</v>
      </c>
      <c r="G8135" s="88">
        <v>7.2254300000000002</v>
      </c>
      <c r="H8135" s="88">
        <v>19.550049999999999</v>
      </c>
      <c r="I8135" s="88">
        <v>76.438320000000004</v>
      </c>
      <c r="J8135" s="88">
        <v>28.745349999999998</v>
      </c>
    </row>
    <row r="8136" spans="1:10">
      <c r="A8136" s="89">
        <v>41978</v>
      </c>
      <c r="B8136" s="90">
        <v>0.75</v>
      </c>
      <c r="C8136" s="91">
        <f t="shared" ref="C8136:C8199" si="254">A8136+B8136</f>
        <v>41978.75</v>
      </c>
      <c r="D8136" s="91">
        <f t="shared" ref="D8136:D8199" si="255">C8136-"01:00"</f>
        <v>41978.708333333336</v>
      </c>
      <c r="E8136" s="88" t="s">
        <v>142</v>
      </c>
      <c r="F8136" s="88">
        <v>32.790289999999999</v>
      </c>
      <c r="G8136" s="88">
        <v>9.0183900000000001</v>
      </c>
      <c r="H8136" s="88">
        <v>30.10275</v>
      </c>
      <c r="I8136" s="88">
        <v>70.008979999999994</v>
      </c>
      <c r="J8136" s="88">
        <v>20.20365</v>
      </c>
    </row>
    <row r="8137" spans="1:10">
      <c r="A8137" s="89">
        <v>41978</v>
      </c>
      <c r="B8137" s="90">
        <v>0.79166666666666663</v>
      </c>
      <c r="C8137" s="91">
        <f t="shared" si="254"/>
        <v>41978.791666666664</v>
      </c>
      <c r="D8137" s="91">
        <f t="shared" si="255"/>
        <v>41978.75</v>
      </c>
      <c r="E8137" s="88" t="s">
        <v>142</v>
      </c>
      <c r="F8137" s="88">
        <v>21.793890000000001</v>
      </c>
      <c r="G8137" s="88">
        <v>10.61294</v>
      </c>
      <c r="H8137" s="88">
        <v>21.489809999999999</v>
      </c>
      <c r="I8137" s="88">
        <v>76.44023</v>
      </c>
      <c r="J8137" s="88">
        <v>26.513470000000002</v>
      </c>
    </row>
    <row r="8138" spans="1:10">
      <c r="A8138" s="89">
        <v>41978</v>
      </c>
      <c r="B8138" s="90">
        <v>0.83333333333333337</v>
      </c>
      <c r="C8138" s="91">
        <f t="shared" si="254"/>
        <v>41978.833333333336</v>
      </c>
      <c r="D8138" s="91">
        <f t="shared" si="255"/>
        <v>41978.791666666672</v>
      </c>
      <c r="E8138" s="88" t="s">
        <v>142</v>
      </c>
      <c r="F8138" s="88">
        <v>25.777629999999998</v>
      </c>
      <c r="G8138" s="88">
        <v>10.6182</v>
      </c>
      <c r="H8138" s="88">
        <v>18.312670000000001</v>
      </c>
      <c r="I8138" s="88">
        <v>72.477059999999994</v>
      </c>
      <c r="J8138" s="88">
        <v>26.948560000000001</v>
      </c>
    </row>
    <row r="8139" spans="1:10">
      <c r="A8139" s="89">
        <v>41978</v>
      </c>
      <c r="B8139" s="90">
        <v>0.875</v>
      </c>
      <c r="C8139" s="91">
        <f t="shared" si="254"/>
        <v>41978.875</v>
      </c>
      <c r="D8139" s="91">
        <f t="shared" si="255"/>
        <v>41978.833333333336</v>
      </c>
      <c r="E8139" s="88" t="s">
        <v>142</v>
      </c>
      <c r="F8139" s="88">
        <v>22.671250000000001</v>
      </c>
      <c r="G8139" s="88">
        <v>9.3922899999999991</v>
      </c>
      <c r="H8139" s="88">
        <v>17.692060000000001</v>
      </c>
      <c r="I8139" s="88">
        <v>78.269540000000006</v>
      </c>
      <c r="J8139" s="88">
        <v>26.11375</v>
      </c>
    </row>
    <row r="8140" spans="1:10">
      <c r="A8140" s="89">
        <v>41978</v>
      </c>
      <c r="B8140" s="90">
        <v>0.91666666666666663</v>
      </c>
      <c r="C8140" s="91">
        <f t="shared" si="254"/>
        <v>41978.916666666664</v>
      </c>
      <c r="D8140" s="91">
        <f t="shared" si="255"/>
        <v>41978.875</v>
      </c>
      <c r="E8140" s="88" t="s">
        <v>142</v>
      </c>
      <c r="F8140" s="88">
        <v>13.324870000000001</v>
      </c>
      <c r="G8140" s="88">
        <v>8.9787099999999995</v>
      </c>
      <c r="H8140" s="88">
        <v>23.355450000000001</v>
      </c>
      <c r="I8140" s="88">
        <v>73.041240000000002</v>
      </c>
      <c r="J8140" s="88">
        <v>24.392029999999998</v>
      </c>
    </row>
    <row r="8141" spans="1:10">
      <c r="A8141" s="89">
        <v>41978</v>
      </c>
      <c r="B8141" s="90">
        <v>0.95833333333333337</v>
      </c>
      <c r="C8141" s="91">
        <f t="shared" si="254"/>
        <v>41978.958333333336</v>
      </c>
      <c r="D8141" s="91">
        <f t="shared" si="255"/>
        <v>41978.916666666672</v>
      </c>
      <c r="E8141" s="88" t="s">
        <v>142</v>
      </c>
      <c r="F8141" s="88">
        <v>18.8386</v>
      </c>
      <c r="G8141" s="88">
        <v>10.99353</v>
      </c>
      <c r="H8141" s="88">
        <v>18.079820000000002</v>
      </c>
      <c r="I8141" s="88">
        <v>72.534909999999996</v>
      </c>
      <c r="J8141" s="88">
        <v>24.27871</v>
      </c>
    </row>
    <row r="8142" spans="1:10">
      <c r="A8142" s="89">
        <v>41978</v>
      </c>
      <c r="B8142" s="92">
        <v>1</v>
      </c>
      <c r="C8142" s="91">
        <f t="shared" si="254"/>
        <v>41979</v>
      </c>
      <c r="D8142" s="91">
        <f t="shared" si="255"/>
        <v>41978.958333333336</v>
      </c>
      <c r="E8142" s="88" t="s">
        <v>142</v>
      </c>
      <c r="F8142" s="88">
        <v>12.61294</v>
      </c>
      <c r="G8142" s="88">
        <v>14.904590000000001</v>
      </c>
      <c r="H8142" s="88">
        <v>16.296890000000001</v>
      </c>
      <c r="I8142" s="88">
        <v>67.243020000000001</v>
      </c>
      <c r="J8142" s="88">
        <v>23.379829999999998</v>
      </c>
    </row>
    <row r="8143" spans="1:10">
      <c r="A8143" s="89">
        <v>41979</v>
      </c>
      <c r="B8143" s="90">
        <v>4.1666666666666664E-2</v>
      </c>
      <c r="C8143" s="91">
        <f t="shared" si="254"/>
        <v>41979.041666666664</v>
      </c>
      <c r="D8143" s="91">
        <f t="shared" si="255"/>
        <v>41979</v>
      </c>
      <c r="E8143" s="88" t="s">
        <v>142</v>
      </c>
      <c r="F8143" s="88">
        <v>17.76904</v>
      </c>
      <c r="G8143" s="88">
        <v>14.628080000000001</v>
      </c>
      <c r="H8143" s="88">
        <v>17.95391</v>
      </c>
      <c r="I8143" s="88">
        <v>57.082389999999997</v>
      </c>
      <c r="J8143" s="88">
        <v>22.756360000000001</v>
      </c>
    </row>
    <row r="8144" spans="1:10">
      <c r="A8144" s="89">
        <v>41979</v>
      </c>
      <c r="B8144" s="90">
        <v>8.3333333333333329E-2</v>
      </c>
      <c r="C8144" s="91">
        <f t="shared" si="254"/>
        <v>41979.083333333336</v>
      </c>
      <c r="D8144" s="91">
        <f t="shared" si="255"/>
        <v>41979.041666666672</v>
      </c>
      <c r="E8144" s="88" t="s">
        <v>142</v>
      </c>
      <c r="F8144" s="88">
        <v>30.173030000000001</v>
      </c>
      <c r="G8144" s="88">
        <v>14.264379999999999</v>
      </c>
      <c r="I8144" s="88">
        <v>59.578200000000002</v>
      </c>
      <c r="J8144" s="88">
        <v>20.594280000000001</v>
      </c>
    </row>
    <row r="8145" spans="1:10">
      <c r="A8145" s="89">
        <v>41979</v>
      </c>
      <c r="B8145" s="90">
        <v>0.125</v>
      </c>
      <c r="C8145" s="91">
        <f t="shared" si="254"/>
        <v>41979.125</v>
      </c>
      <c r="D8145" s="91">
        <f t="shared" si="255"/>
        <v>41979.083333333336</v>
      </c>
      <c r="E8145" s="88" t="s">
        <v>142</v>
      </c>
      <c r="F8145" s="88">
        <v>19.151779999999999</v>
      </c>
      <c r="G8145" s="88">
        <v>14.73677</v>
      </c>
      <c r="H8145" s="88">
        <v>18.21848</v>
      </c>
      <c r="I8145" s="88">
        <v>59.84308</v>
      </c>
      <c r="J8145" s="88">
        <v>17.48216</v>
      </c>
    </row>
    <row r="8146" spans="1:10">
      <c r="A8146" s="89">
        <v>41979</v>
      </c>
      <c r="B8146" s="90">
        <v>0.16666666666666666</v>
      </c>
      <c r="C8146" s="91">
        <f t="shared" si="254"/>
        <v>41979.166666666664</v>
      </c>
      <c r="D8146" s="91">
        <f t="shared" si="255"/>
        <v>41979.125</v>
      </c>
      <c r="E8146" s="88" t="s">
        <v>142</v>
      </c>
      <c r="F8146" s="88">
        <v>19.29617</v>
      </c>
      <c r="G8146" s="88">
        <v>14.1568</v>
      </c>
      <c r="H8146" s="88">
        <v>24.599049999999998</v>
      </c>
      <c r="I8146" s="88">
        <v>57.701079999999997</v>
      </c>
      <c r="J8146" s="88">
        <v>20.235209999999999</v>
      </c>
    </row>
    <row r="8147" spans="1:10">
      <c r="A8147" s="89">
        <v>41979</v>
      </c>
      <c r="B8147" s="90">
        <v>0.20833333333333334</v>
      </c>
      <c r="C8147" s="91">
        <f t="shared" si="254"/>
        <v>41979.208333333336</v>
      </c>
      <c r="D8147" s="91">
        <f t="shared" si="255"/>
        <v>41979.166666666672</v>
      </c>
      <c r="E8147" s="88" t="s">
        <v>142</v>
      </c>
      <c r="F8147" s="88">
        <v>32.036290000000001</v>
      </c>
      <c r="G8147" s="88">
        <v>13.307180000000001</v>
      </c>
      <c r="H8147" s="88">
        <v>19.85127</v>
      </c>
      <c r="I8147" s="88">
        <v>58.134740000000001</v>
      </c>
      <c r="J8147" s="88">
        <v>27.389869999999998</v>
      </c>
    </row>
    <row r="8148" spans="1:10">
      <c r="A8148" s="89">
        <v>41979</v>
      </c>
      <c r="B8148" s="90">
        <v>0.25</v>
      </c>
      <c r="C8148" s="91">
        <f t="shared" si="254"/>
        <v>41979.25</v>
      </c>
      <c r="D8148" s="91">
        <f t="shared" si="255"/>
        <v>41979.208333333336</v>
      </c>
      <c r="E8148" s="88" t="s">
        <v>142</v>
      </c>
      <c r="F8148" s="88">
        <v>33.15128</v>
      </c>
      <c r="G8148" s="88">
        <v>15.42718</v>
      </c>
      <c r="H8148" s="88">
        <v>14.40352</v>
      </c>
      <c r="I8148" s="88">
        <v>62.479939999999999</v>
      </c>
      <c r="J8148" s="88">
        <v>47.050849999999997</v>
      </c>
    </row>
    <row r="8149" spans="1:10">
      <c r="A8149" s="89">
        <v>41979</v>
      </c>
      <c r="B8149" s="90">
        <v>0.29166666666666669</v>
      </c>
      <c r="C8149" s="91">
        <f t="shared" si="254"/>
        <v>41979.291666666664</v>
      </c>
      <c r="D8149" s="91">
        <f t="shared" si="255"/>
        <v>41979.25</v>
      </c>
      <c r="E8149" s="88" t="s">
        <v>142</v>
      </c>
      <c r="F8149" s="88">
        <v>45.919130000000003</v>
      </c>
      <c r="G8149" s="88">
        <v>11.34065</v>
      </c>
      <c r="H8149" s="88">
        <v>18.91845</v>
      </c>
      <c r="I8149" s="88">
        <v>58.979109999999999</v>
      </c>
      <c r="J8149" s="88">
        <v>43.899050000000003</v>
      </c>
    </row>
    <row r="8150" spans="1:10">
      <c r="A8150" s="89">
        <v>41979</v>
      </c>
      <c r="B8150" s="90">
        <v>0.33333333333333331</v>
      </c>
      <c r="C8150" s="91">
        <f t="shared" si="254"/>
        <v>41979.333333333336</v>
      </c>
      <c r="D8150" s="91">
        <f t="shared" si="255"/>
        <v>41979.291666666672</v>
      </c>
      <c r="E8150" s="88" t="s">
        <v>142</v>
      </c>
      <c r="F8150" s="88">
        <v>47.88326</v>
      </c>
      <c r="G8150" s="88">
        <v>9.6456900000000001</v>
      </c>
      <c r="H8150" s="88">
        <v>25.07574</v>
      </c>
      <c r="I8150" s="88">
        <v>61.953049999999998</v>
      </c>
      <c r="J8150" s="88">
        <v>38.822319999999998</v>
      </c>
    </row>
    <row r="8151" spans="1:10">
      <c r="A8151" s="89">
        <v>41979</v>
      </c>
      <c r="B8151" s="90">
        <v>0.375</v>
      </c>
      <c r="C8151" s="91">
        <f t="shared" si="254"/>
        <v>41979.375</v>
      </c>
      <c r="D8151" s="91">
        <f t="shared" si="255"/>
        <v>41979.333333333336</v>
      </c>
      <c r="E8151" s="88" t="s">
        <v>142</v>
      </c>
      <c r="F8151" s="88">
        <v>90.010379999999998</v>
      </c>
      <c r="G8151" s="88">
        <v>6.8950399999999998</v>
      </c>
      <c r="H8151" s="88">
        <v>29.611719999999998</v>
      </c>
      <c r="I8151" s="88">
        <v>63.317619999999998</v>
      </c>
      <c r="J8151" s="88">
        <v>38.826619999999998</v>
      </c>
    </row>
    <row r="8152" spans="1:10">
      <c r="A8152" s="89">
        <v>41979</v>
      </c>
      <c r="B8152" s="90">
        <v>0.41666666666666669</v>
      </c>
      <c r="C8152" s="91">
        <f t="shared" si="254"/>
        <v>41979.416666666664</v>
      </c>
      <c r="D8152" s="91">
        <f t="shared" si="255"/>
        <v>41979.375</v>
      </c>
      <c r="E8152" s="88" t="s">
        <v>142</v>
      </c>
      <c r="F8152" s="88">
        <v>116.93503</v>
      </c>
      <c r="G8152" s="88">
        <v>5.1780900000000001</v>
      </c>
      <c r="H8152" s="88">
        <v>26.351859999999999</v>
      </c>
      <c r="I8152" s="88">
        <v>67.625039999999998</v>
      </c>
      <c r="J8152" s="88">
        <v>37.507950000000001</v>
      </c>
    </row>
    <row r="8153" spans="1:10">
      <c r="A8153" s="89">
        <v>41979</v>
      </c>
      <c r="B8153" s="90">
        <v>0.45833333333333331</v>
      </c>
      <c r="C8153" s="91">
        <f t="shared" si="254"/>
        <v>41979.458333333336</v>
      </c>
      <c r="D8153" s="91">
        <f t="shared" si="255"/>
        <v>41979.416666666672</v>
      </c>
      <c r="E8153" s="88" t="s">
        <v>142</v>
      </c>
      <c r="F8153" s="88">
        <v>72.201660000000004</v>
      </c>
      <c r="G8153" s="88">
        <v>5.8761599999999996</v>
      </c>
      <c r="H8153" s="88">
        <v>26.08315</v>
      </c>
      <c r="I8153" s="88">
        <v>81.743600000000001</v>
      </c>
      <c r="J8153" s="88">
        <v>33.264589999999998</v>
      </c>
    </row>
    <row r="8154" spans="1:10">
      <c r="A8154" s="89">
        <v>41979</v>
      </c>
      <c r="B8154" s="90">
        <v>0.5</v>
      </c>
      <c r="C8154" s="91">
        <f t="shared" si="254"/>
        <v>41979.5</v>
      </c>
      <c r="D8154" s="91">
        <f t="shared" si="255"/>
        <v>41979.458333333336</v>
      </c>
      <c r="E8154" s="88" t="s">
        <v>142</v>
      </c>
      <c r="F8154" s="88">
        <v>36.736730000000001</v>
      </c>
      <c r="G8154" s="88">
        <v>6.8391000000000002</v>
      </c>
      <c r="H8154" s="88">
        <v>20.171620000000001</v>
      </c>
      <c r="I8154" s="88">
        <v>66.904989999999998</v>
      </c>
      <c r="J8154" s="88">
        <v>24.688939999999999</v>
      </c>
    </row>
    <row r="8155" spans="1:10">
      <c r="A8155" s="89">
        <v>41979</v>
      </c>
      <c r="B8155" s="90">
        <v>0.54166666666666663</v>
      </c>
      <c r="C8155" s="91">
        <f t="shared" si="254"/>
        <v>41979.541666666664</v>
      </c>
      <c r="D8155" s="91">
        <f t="shared" si="255"/>
        <v>41979.5</v>
      </c>
      <c r="E8155" s="88" t="s">
        <v>142</v>
      </c>
      <c r="F8155" s="88">
        <v>37.657130000000002</v>
      </c>
      <c r="G8155" s="88">
        <v>7.5319000000000003</v>
      </c>
      <c r="H8155" s="88">
        <v>21.691579999999998</v>
      </c>
      <c r="I8155" s="88">
        <v>51.757989999999999</v>
      </c>
      <c r="J8155" s="88">
        <v>18.346129999999999</v>
      </c>
    </row>
    <row r="8156" spans="1:10">
      <c r="A8156" s="89">
        <v>41979</v>
      </c>
      <c r="B8156" s="90">
        <v>0.58333333333333337</v>
      </c>
      <c r="C8156" s="91">
        <f t="shared" si="254"/>
        <v>41979.583333333336</v>
      </c>
      <c r="D8156" s="91">
        <f t="shared" si="255"/>
        <v>41979.541666666672</v>
      </c>
      <c r="E8156" s="88" t="s">
        <v>142</v>
      </c>
      <c r="F8156" s="88">
        <v>34.837139999999998</v>
      </c>
      <c r="G8156" s="88">
        <v>7.7886600000000001</v>
      </c>
      <c r="H8156" s="88">
        <v>27.41234</v>
      </c>
      <c r="I8156" s="88">
        <v>51.995620000000002</v>
      </c>
      <c r="J8156" s="88">
        <v>24.025300000000001</v>
      </c>
    </row>
    <row r="8157" spans="1:10">
      <c r="A8157" s="89">
        <v>41979</v>
      </c>
      <c r="B8157" s="90">
        <v>0.625</v>
      </c>
      <c r="C8157" s="91">
        <f t="shared" si="254"/>
        <v>41979.625</v>
      </c>
      <c r="D8157" s="91">
        <f t="shared" si="255"/>
        <v>41979.583333333336</v>
      </c>
      <c r="E8157" s="88" t="s">
        <v>142</v>
      </c>
      <c r="F8157" s="88">
        <v>36.114690000000003</v>
      </c>
      <c r="G8157" s="88">
        <v>9.0030900000000003</v>
      </c>
      <c r="H8157" s="88">
        <v>42.097949999999997</v>
      </c>
      <c r="I8157" s="88">
        <v>57.531829999999999</v>
      </c>
      <c r="J8157" s="88">
        <v>51.699179999999998</v>
      </c>
    </row>
    <row r="8158" spans="1:10">
      <c r="A8158" s="89">
        <v>41979</v>
      </c>
      <c r="B8158" s="90">
        <v>0.66666666666666663</v>
      </c>
      <c r="C8158" s="91">
        <f t="shared" si="254"/>
        <v>41979.666666666664</v>
      </c>
      <c r="D8158" s="91">
        <f t="shared" si="255"/>
        <v>41979.625</v>
      </c>
      <c r="E8158" s="88" t="s">
        <v>142</v>
      </c>
      <c r="F8158" s="88">
        <v>49.20337</v>
      </c>
      <c r="G8158" s="88">
        <v>13.01122</v>
      </c>
      <c r="H8158" s="88">
        <v>40.963360000000002</v>
      </c>
      <c r="I8158" s="88">
        <v>66.087869999999995</v>
      </c>
      <c r="J8158" s="88">
        <v>48.955219999999997</v>
      </c>
    </row>
    <row r="8159" spans="1:10">
      <c r="A8159" s="89">
        <v>41979</v>
      </c>
      <c r="B8159" s="90">
        <v>0.70833333333333337</v>
      </c>
      <c r="C8159" s="91">
        <f t="shared" si="254"/>
        <v>41979.708333333336</v>
      </c>
      <c r="D8159" s="91">
        <f t="shared" si="255"/>
        <v>41979.666666666672</v>
      </c>
      <c r="E8159" s="88" t="s">
        <v>142</v>
      </c>
      <c r="F8159" s="88">
        <v>35.726460000000003</v>
      </c>
      <c r="G8159" s="88">
        <v>8.9686699999999995</v>
      </c>
      <c r="H8159" s="88">
        <v>24.981549999999999</v>
      </c>
      <c r="I8159" s="88">
        <v>70.585589999999996</v>
      </c>
      <c r="J8159" s="88">
        <v>44.783580000000001</v>
      </c>
    </row>
    <row r="8160" spans="1:10">
      <c r="A8160" s="89">
        <v>41979</v>
      </c>
      <c r="B8160" s="90">
        <v>0.75</v>
      </c>
      <c r="C8160" s="91">
        <f t="shared" si="254"/>
        <v>41979.75</v>
      </c>
      <c r="D8160" s="91">
        <f t="shared" si="255"/>
        <v>41979.708333333336</v>
      </c>
      <c r="E8160" s="88" t="s">
        <v>142</v>
      </c>
      <c r="F8160" s="88">
        <v>27.9115</v>
      </c>
      <c r="G8160" s="88">
        <v>5.2641600000000004</v>
      </c>
      <c r="H8160" s="88">
        <v>23.43291</v>
      </c>
      <c r="I8160" s="88">
        <v>66.329329999999999</v>
      </c>
      <c r="J8160" s="88">
        <v>41.598309999999998</v>
      </c>
    </row>
    <row r="8161" spans="1:10">
      <c r="A8161" s="89">
        <v>41979</v>
      </c>
      <c r="B8161" s="90">
        <v>0.79166666666666663</v>
      </c>
      <c r="C8161" s="91">
        <f t="shared" si="254"/>
        <v>41979.791666666664</v>
      </c>
      <c r="D8161" s="91">
        <f t="shared" si="255"/>
        <v>41979.75</v>
      </c>
      <c r="E8161" s="88" t="s">
        <v>142</v>
      </c>
      <c r="F8161" s="88">
        <v>24.831900000000001</v>
      </c>
      <c r="G8161" s="88">
        <v>5.4855299999999998</v>
      </c>
      <c r="H8161" s="88">
        <v>20.392029999999998</v>
      </c>
      <c r="I8161" s="88">
        <v>62.288690000000003</v>
      </c>
      <c r="J8161" s="88">
        <v>36.56174</v>
      </c>
    </row>
    <row r="8162" spans="1:10">
      <c r="A8162" s="89">
        <v>41979</v>
      </c>
      <c r="B8162" s="90">
        <v>0.83333333333333337</v>
      </c>
      <c r="C8162" s="91">
        <f t="shared" si="254"/>
        <v>41979.833333333336</v>
      </c>
      <c r="D8162" s="91">
        <f t="shared" si="255"/>
        <v>41979.791666666672</v>
      </c>
      <c r="E8162" s="88" t="s">
        <v>142</v>
      </c>
      <c r="F8162" s="88">
        <v>16.981089999999998</v>
      </c>
      <c r="G8162" s="88">
        <v>5.7446700000000002</v>
      </c>
      <c r="H8162" s="88">
        <v>18.682259999999999</v>
      </c>
      <c r="I8162" s="88">
        <v>56.599960000000003</v>
      </c>
      <c r="J8162" s="88">
        <v>33.511780000000002</v>
      </c>
    </row>
    <row r="8163" spans="1:10">
      <c r="A8163" s="89">
        <v>41979</v>
      </c>
      <c r="B8163" s="90">
        <v>0.875</v>
      </c>
      <c r="C8163" s="91">
        <f t="shared" si="254"/>
        <v>41979.875</v>
      </c>
      <c r="D8163" s="91">
        <f t="shared" si="255"/>
        <v>41979.833333333336</v>
      </c>
      <c r="E8163" s="88" t="s">
        <v>142</v>
      </c>
      <c r="F8163" s="88">
        <v>18.768799999999999</v>
      </c>
      <c r="G8163" s="88">
        <v>6.5316700000000001</v>
      </c>
      <c r="H8163" s="88">
        <v>17.8245</v>
      </c>
      <c r="I8163" s="88">
        <v>41.209119999999999</v>
      </c>
      <c r="J8163" s="88">
        <v>25.83501</v>
      </c>
    </row>
    <row r="8164" spans="1:10">
      <c r="A8164" s="89">
        <v>41979</v>
      </c>
      <c r="B8164" s="90">
        <v>0.91666666666666663</v>
      </c>
      <c r="C8164" s="91">
        <f t="shared" si="254"/>
        <v>41979.916666666664</v>
      </c>
      <c r="D8164" s="91">
        <f t="shared" si="255"/>
        <v>41979.875</v>
      </c>
      <c r="E8164" s="88" t="s">
        <v>142</v>
      </c>
      <c r="F8164" s="88">
        <v>8.7492099999999997</v>
      </c>
      <c r="G8164" s="88">
        <v>4.7444300000000004</v>
      </c>
      <c r="H8164" s="88">
        <v>14.79271</v>
      </c>
      <c r="I8164" s="88">
        <v>34.523969999999998</v>
      </c>
      <c r="J8164" s="88">
        <v>18.714289999999998</v>
      </c>
    </row>
    <row r="8165" spans="1:10">
      <c r="A8165" s="89">
        <v>41979</v>
      </c>
      <c r="B8165" s="90">
        <v>0.95833333333333337</v>
      </c>
      <c r="C8165" s="91">
        <f t="shared" si="254"/>
        <v>41979.958333333336</v>
      </c>
      <c r="D8165" s="91">
        <f t="shared" si="255"/>
        <v>41979.916666666672</v>
      </c>
      <c r="E8165" s="88" t="s">
        <v>142</v>
      </c>
      <c r="F8165" s="88">
        <v>7.0035800000000004</v>
      </c>
      <c r="G8165" s="88">
        <v>4.5751799999999996</v>
      </c>
      <c r="H8165" s="88">
        <v>15.02364</v>
      </c>
      <c r="I8165" s="88">
        <v>29.69491</v>
      </c>
      <c r="J8165" s="88">
        <v>12.37913</v>
      </c>
    </row>
    <row r="8166" spans="1:10">
      <c r="A8166" s="89">
        <v>41979</v>
      </c>
      <c r="B8166" s="92">
        <v>1</v>
      </c>
      <c r="C8166" s="91">
        <f t="shared" si="254"/>
        <v>41980</v>
      </c>
      <c r="D8166" s="91">
        <f t="shared" si="255"/>
        <v>41979.958333333336</v>
      </c>
      <c r="E8166" s="88" t="s">
        <v>142</v>
      </c>
      <c r="F8166" s="88">
        <v>7.3047899999999997</v>
      </c>
      <c r="G8166" s="88">
        <v>5.0490000000000004</v>
      </c>
      <c r="H8166" s="88">
        <v>12.45707</v>
      </c>
      <c r="I8166" s="88">
        <v>22.92944</v>
      </c>
      <c r="J8166" s="88">
        <v>8.8572699999999998</v>
      </c>
    </row>
    <row r="8167" spans="1:10">
      <c r="A8167" s="89">
        <v>41980</v>
      </c>
      <c r="B8167" s="90">
        <v>4.1666666666666664E-2</v>
      </c>
      <c r="C8167" s="91">
        <f t="shared" si="254"/>
        <v>41980.041666666664</v>
      </c>
      <c r="D8167" s="91">
        <f t="shared" si="255"/>
        <v>41980</v>
      </c>
      <c r="E8167" s="88" t="s">
        <v>142</v>
      </c>
      <c r="F8167" s="88">
        <v>4.5090399999999997</v>
      </c>
      <c r="G8167" s="88">
        <v>4.6837099999999996</v>
      </c>
      <c r="H8167" s="88">
        <v>10.61374</v>
      </c>
      <c r="I8167" s="88">
        <v>20.889600000000002</v>
      </c>
      <c r="J8167" s="88">
        <v>4.0723500000000001</v>
      </c>
    </row>
    <row r="8168" spans="1:10">
      <c r="A8168" s="89">
        <v>41980</v>
      </c>
      <c r="B8168" s="90">
        <v>8.3333333333333329E-2</v>
      </c>
      <c r="C8168" s="91">
        <f t="shared" si="254"/>
        <v>41980.083333333336</v>
      </c>
      <c r="D8168" s="91">
        <f t="shared" si="255"/>
        <v>41980.041666666672</v>
      </c>
      <c r="E8168" s="88" t="s">
        <v>142</v>
      </c>
      <c r="F8168" s="88">
        <v>10.44225</v>
      </c>
      <c r="G8168" s="88">
        <v>5.1121100000000004</v>
      </c>
      <c r="I8168" s="88">
        <v>19.367249999999999</v>
      </c>
      <c r="J8168" s="88">
        <v>2.85202</v>
      </c>
    </row>
    <row r="8169" spans="1:10">
      <c r="A8169" s="89">
        <v>41980</v>
      </c>
      <c r="B8169" s="90">
        <v>0.125</v>
      </c>
      <c r="C8169" s="91">
        <f t="shared" si="254"/>
        <v>41980.125</v>
      </c>
      <c r="D8169" s="91">
        <f t="shared" si="255"/>
        <v>41980.083333333336</v>
      </c>
      <c r="E8169" s="88" t="s">
        <v>142</v>
      </c>
      <c r="F8169" s="88">
        <v>4.7090500000000004</v>
      </c>
      <c r="G8169" s="88">
        <v>6.1271699999999996</v>
      </c>
      <c r="H8169" s="88">
        <v>8.1238200000000003</v>
      </c>
      <c r="I8169" s="88">
        <v>19.247879999999999</v>
      </c>
      <c r="J8169" s="88">
        <v>2.1056599999999999</v>
      </c>
    </row>
    <row r="8170" spans="1:10">
      <c r="A8170" s="89">
        <v>41980</v>
      </c>
      <c r="B8170" s="90">
        <v>0.16666666666666666</v>
      </c>
      <c r="C8170" s="91">
        <f t="shared" si="254"/>
        <v>41980.166666666664</v>
      </c>
      <c r="D8170" s="91">
        <f t="shared" si="255"/>
        <v>41980.125</v>
      </c>
      <c r="E8170" s="88" t="s">
        <v>142</v>
      </c>
      <c r="F8170" s="88">
        <v>3.4745300000000001</v>
      </c>
      <c r="G8170" s="88">
        <v>8.5718300000000003</v>
      </c>
      <c r="H8170" s="88">
        <v>5.3913399999999996</v>
      </c>
      <c r="I8170" s="88">
        <v>13.28327</v>
      </c>
      <c r="J8170" s="88">
        <v>1.6342300000000001</v>
      </c>
    </row>
    <row r="8171" spans="1:10">
      <c r="A8171" s="89">
        <v>41980</v>
      </c>
      <c r="B8171" s="90">
        <v>0.20833333333333334</v>
      </c>
      <c r="C8171" s="91">
        <f t="shared" si="254"/>
        <v>41980.208333333336</v>
      </c>
      <c r="D8171" s="91">
        <f t="shared" si="255"/>
        <v>41980.166666666672</v>
      </c>
      <c r="E8171" s="88" t="s">
        <v>142</v>
      </c>
      <c r="F8171" s="88">
        <v>3.2053500000000001</v>
      </c>
      <c r="G8171" s="88">
        <v>6.7071399999999999</v>
      </c>
      <c r="H8171" s="88">
        <v>4.5316700000000001</v>
      </c>
      <c r="I8171" s="88">
        <v>11.24263</v>
      </c>
      <c r="J8171" s="88">
        <v>1.6342300000000001</v>
      </c>
    </row>
    <row r="8172" spans="1:10">
      <c r="A8172" s="89">
        <v>41980</v>
      </c>
      <c r="B8172" s="90">
        <v>0.25</v>
      </c>
      <c r="C8172" s="91">
        <f t="shared" si="254"/>
        <v>41980.25</v>
      </c>
      <c r="D8172" s="91">
        <f t="shared" si="255"/>
        <v>41980.208333333336</v>
      </c>
      <c r="E8172" s="88" t="s">
        <v>142</v>
      </c>
      <c r="F8172" s="88">
        <v>2.3533300000000001</v>
      </c>
      <c r="G8172" s="88">
        <v>3.5190000000000001</v>
      </c>
      <c r="H8172" s="88">
        <v>4.5316700000000001</v>
      </c>
      <c r="I8172" s="88">
        <v>14.17975</v>
      </c>
      <c r="J8172" s="88">
        <v>2.7195800000000001</v>
      </c>
    </row>
    <row r="8173" spans="1:10">
      <c r="A8173" s="89">
        <v>41980</v>
      </c>
      <c r="B8173" s="90">
        <v>0.29166666666666669</v>
      </c>
      <c r="C8173" s="91">
        <f t="shared" si="254"/>
        <v>41980.291666666664</v>
      </c>
      <c r="D8173" s="91">
        <f t="shared" si="255"/>
        <v>41980.25</v>
      </c>
      <c r="E8173" s="88" t="s">
        <v>142</v>
      </c>
      <c r="F8173" s="88">
        <v>3.0160100000000001</v>
      </c>
      <c r="G8173" s="88">
        <v>2.6162999999999998</v>
      </c>
      <c r="H8173" s="88">
        <v>3.9081899999999998</v>
      </c>
      <c r="I8173" s="88">
        <v>12.93472</v>
      </c>
      <c r="J8173" s="88">
        <v>3.4831400000000001</v>
      </c>
    </row>
    <row r="8174" spans="1:10">
      <c r="A8174" s="89">
        <v>41980</v>
      </c>
      <c r="B8174" s="90">
        <v>0.33333333333333331</v>
      </c>
      <c r="C8174" s="91">
        <f t="shared" si="254"/>
        <v>41980.333333333336</v>
      </c>
      <c r="D8174" s="91">
        <f t="shared" si="255"/>
        <v>41980.291666666672</v>
      </c>
      <c r="E8174" s="88" t="s">
        <v>142</v>
      </c>
      <c r="F8174" s="88">
        <v>5.3722099999999999</v>
      </c>
      <c r="G8174" s="88">
        <v>3.0992099999999998</v>
      </c>
      <c r="H8174" s="88">
        <v>3.1288499999999999</v>
      </c>
      <c r="I8174" s="88">
        <v>11.634690000000001</v>
      </c>
      <c r="J8174" s="88">
        <v>5.2718100000000003</v>
      </c>
    </row>
    <row r="8175" spans="1:10">
      <c r="A8175" s="89">
        <v>41980</v>
      </c>
      <c r="B8175" s="90">
        <v>0.375</v>
      </c>
      <c r="C8175" s="91">
        <f t="shared" si="254"/>
        <v>41980.375</v>
      </c>
      <c r="D8175" s="91">
        <f t="shared" si="255"/>
        <v>41980.333333333336</v>
      </c>
      <c r="E8175" s="88" t="s">
        <v>142</v>
      </c>
      <c r="F8175" s="88">
        <v>6.2031900000000002</v>
      </c>
      <c r="G8175" s="88">
        <v>3.8508200000000001</v>
      </c>
      <c r="H8175" s="88">
        <v>3.9081899999999998</v>
      </c>
      <c r="I8175" s="88">
        <v>34.007599999999996</v>
      </c>
      <c r="J8175" s="88">
        <v>3.7374999999999998</v>
      </c>
    </row>
    <row r="8176" spans="1:10">
      <c r="A8176" s="89">
        <v>41980</v>
      </c>
      <c r="B8176" s="90">
        <v>0.41666666666666669</v>
      </c>
      <c r="C8176" s="91">
        <f t="shared" si="254"/>
        <v>41980.416666666664</v>
      </c>
      <c r="D8176" s="91">
        <f t="shared" si="255"/>
        <v>41980.375</v>
      </c>
      <c r="E8176" s="88" t="s">
        <v>142</v>
      </c>
      <c r="F8176" s="88">
        <v>8.6487999999999996</v>
      </c>
      <c r="G8176" s="88">
        <v>5.0738599999999998</v>
      </c>
      <c r="H8176" s="88">
        <v>3.9885199999999998</v>
      </c>
      <c r="I8176" s="88">
        <v>191.02878999999999</v>
      </c>
      <c r="J8176" s="88">
        <v>2.9356900000000001</v>
      </c>
    </row>
    <row r="8177" spans="1:10">
      <c r="A8177" s="89">
        <v>41980</v>
      </c>
      <c r="B8177" s="90">
        <v>0.45833333333333331</v>
      </c>
      <c r="C8177" s="91">
        <f t="shared" si="254"/>
        <v>41980.458333333336</v>
      </c>
      <c r="D8177" s="91">
        <f t="shared" si="255"/>
        <v>41980.416666666672</v>
      </c>
      <c r="E8177" s="88" t="s">
        <v>142</v>
      </c>
      <c r="F8177" s="88">
        <v>9.5567600000000006</v>
      </c>
      <c r="G8177" s="88">
        <v>4.7028400000000001</v>
      </c>
      <c r="H8177" s="88">
        <v>5.5682400000000003</v>
      </c>
      <c r="I8177" s="88">
        <v>248.42562000000001</v>
      </c>
      <c r="J8177" s="88">
        <v>3.8130500000000001</v>
      </c>
    </row>
    <row r="8178" spans="1:10">
      <c r="A8178" s="89">
        <v>41980</v>
      </c>
      <c r="B8178" s="90">
        <v>0.5</v>
      </c>
      <c r="C8178" s="91">
        <f t="shared" si="254"/>
        <v>41980.5</v>
      </c>
      <c r="D8178" s="91">
        <f t="shared" si="255"/>
        <v>41980.458333333336</v>
      </c>
      <c r="E8178" s="88" t="s">
        <v>142</v>
      </c>
      <c r="F8178" s="88">
        <v>15.798209999999999</v>
      </c>
      <c r="G8178" s="88">
        <v>5.0838999999999999</v>
      </c>
      <c r="H8178" s="88">
        <v>4.4747700000000004</v>
      </c>
      <c r="I8178" s="88">
        <v>118.14979</v>
      </c>
      <c r="J8178" s="88">
        <v>5.1245399999999997</v>
      </c>
    </row>
    <row r="8179" spans="1:10">
      <c r="A8179" s="89">
        <v>41980</v>
      </c>
      <c r="B8179" s="90">
        <v>0.54166666666666663</v>
      </c>
      <c r="C8179" s="91">
        <f t="shared" si="254"/>
        <v>41980.541666666664</v>
      </c>
      <c r="D8179" s="91">
        <f t="shared" si="255"/>
        <v>41980.5</v>
      </c>
      <c r="E8179" s="88" t="s">
        <v>142</v>
      </c>
      <c r="F8179" s="88">
        <v>18.824739999999998</v>
      </c>
      <c r="G8179" s="88">
        <v>6.3537999999999997</v>
      </c>
      <c r="H8179" s="88">
        <v>4.85297</v>
      </c>
      <c r="I8179" s="88">
        <v>23.688230000000001</v>
      </c>
      <c r="J8179" s="88">
        <v>5.5180400000000001</v>
      </c>
    </row>
    <row r="8180" spans="1:10">
      <c r="A8180" s="89">
        <v>41980</v>
      </c>
      <c r="B8180" s="90">
        <v>0.58333333333333337</v>
      </c>
      <c r="C8180" s="91">
        <f t="shared" si="254"/>
        <v>41980.583333333336</v>
      </c>
      <c r="D8180" s="91">
        <f t="shared" si="255"/>
        <v>41980.541666666672</v>
      </c>
      <c r="E8180" s="88" t="s">
        <v>142</v>
      </c>
      <c r="F8180" s="88">
        <v>28.593309999999999</v>
      </c>
      <c r="G8180" s="88">
        <v>6.31508</v>
      </c>
      <c r="H8180" s="88">
        <v>3.6820400000000002</v>
      </c>
      <c r="I8180" s="88">
        <v>24.085070000000002</v>
      </c>
      <c r="J8180" s="88">
        <v>6.5474399999999999</v>
      </c>
    </row>
    <row r="8181" spans="1:10">
      <c r="A8181" s="89">
        <v>41980</v>
      </c>
      <c r="B8181" s="90">
        <v>0.625</v>
      </c>
      <c r="C8181" s="91">
        <f t="shared" si="254"/>
        <v>41980.625</v>
      </c>
      <c r="D8181" s="91">
        <f t="shared" si="255"/>
        <v>41980.583333333336</v>
      </c>
      <c r="E8181" s="88" t="s">
        <v>142</v>
      </c>
      <c r="F8181" s="88">
        <v>21.984190000000002</v>
      </c>
      <c r="G8181" s="88">
        <v>5.1274100000000002</v>
      </c>
      <c r="H8181" s="88">
        <v>5.5629799999999996</v>
      </c>
      <c r="I8181" s="88">
        <v>25.425730000000001</v>
      </c>
      <c r="J8181" s="88">
        <v>8.7984600000000004</v>
      </c>
    </row>
    <row r="8182" spans="1:10">
      <c r="A8182" s="89">
        <v>41980</v>
      </c>
      <c r="B8182" s="90">
        <v>0.66666666666666663</v>
      </c>
      <c r="C8182" s="91">
        <f t="shared" si="254"/>
        <v>41980.666666666664</v>
      </c>
      <c r="D8182" s="91">
        <f t="shared" si="255"/>
        <v>41980.625</v>
      </c>
      <c r="E8182" s="88" t="s">
        <v>142</v>
      </c>
      <c r="F8182" s="88">
        <v>27.34206</v>
      </c>
      <c r="G8182" s="88">
        <v>6.4599500000000001</v>
      </c>
      <c r="H8182" s="88">
        <v>5.6299200000000003</v>
      </c>
      <c r="I8182" s="88">
        <v>31.29806</v>
      </c>
      <c r="J8182" s="88">
        <v>12.284940000000001</v>
      </c>
    </row>
    <row r="8183" spans="1:10">
      <c r="A8183" s="89">
        <v>41980</v>
      </c>
      <c r="B8183" s="90">
        <v>0.70833333333333337</v>
      </c>
      <c r="C8183" s="91">
        <f t="shared" si="254"/>
        <v>41980.708333333336</v>
      </c>
      <c r="D8183" s="91">
        <f t="shared" si="255"/>
        <v>41980.666666666672</v>
      </c>
      <c r="E8183" s="88" t="s">
        <v>142</v>
      </c>
      <c r="F8183" s="88">
        <v>21.103000000000002</v>
      </c>
      <c r="G8183" s="88">
        <v>6.7300899999999997</v>
      </c>
      <c r="H8183" s="88">
        <v>6.32416</v>
      </c>
      <c r="I8183" s="88">
        <v>31.289929999999998</v>
      </c>
      <c r="J8183" s="88">
        <v>10.41404</v>
      </c>
    </row>
    <row r="8184" spans="1:10">
      <c r="A8184" s="89">
        <v>41980</v>
      </c>
      <c r="B8184" s="90">
        <v>0.75</v>
      </c>
      <c r="C8184" s="91">
        <f t="shared" si="254"/>
        <v>41980.75</v>
      </c>
      <c r="D8184" s="91">
        <f t="shared" si="255"/>
        <v>41980.708333333336</v>
      </c>
      <c r="E8184" s="88" t="s">
        <v>142</v>
      </c>
      <c r="F8184" s="88">
        <v>16.28828</v>
      </c>
      <c r="G8184" s="88">
        <v>5.8699399999999997</v>
      </c>
      <c r="H8184" s="88">
        <v>8.8959899999999994</v>
      </c>
      <c r="I8184" s="88">
        <v>37.36356</v>
      </c>
      <c r="J8184" s="88">
        <v>8.0554500000000004</v>
      </c>
    </row>
    <row r="8185" spans="1:10">
      <c r="A8185" s="89">
        <v>41980</v>
      </c>
      <c r="B8185" s="90">
        <v>0.79166666666666663</v>
      </c>
      <c r="C8185" s="91">
        <f t="shared" si="254"/>
        <v>41980.791666666664</v>
      </c>
      <c r="D8185" s="91">
        <f t="shared" si="255"/>
        <v>41980.75</v>
      </c>
      <c r="E8185" s="88" t="s">
        <v>142</v>
      </c>
      <c r="F8185" s="88">
        <v>11.235939999999999</v>
      </c>
      <c r="G8185" s="88">
        <v>5.9249299999999998</v>
      </c>
      <c r="H8185" s="88">
        <v>12.09369</v>
      </c>
      <c r="I8185" s="88">
        <v>37.96217</v>
      </c>
      <c r="J8185" s="88">
        <v>7.8986299999999998</v>
      </c>
    </row>
    <row r="8186" spans="1:10">
      <c r="A8186" s="89">
        <v>41980</v>
      </c>
      <c r="B8186" s="90">
        <v>0.83333333333333337</v>
      </c>
      <c r="C8186" s="91">
        <f t="shared" si="254"/>
        <v>41980.833333333336</v>
      </c>
      <c r="D8186" s="91">
        <f t="shared" si="255"/>
        <v>41980.791666666672</v>
      </c>
      <c r="E8186" s="88" t="s">
        <v>142</v>
      </c>
      <c r="F8186" s="88">
        <v>9.4969999999999999</v>
      </c>
      <c r="G8186" s="88">
        <v>5.8173500000000002</v>
      </c>
      <c r="H8186" s="88">
        <v>11.93783</v>
      </c>
      <c r="I8186" s="88">
        <v>28.950469999999999</v>
      </c>
      <c r="J8186" s="88">
        <v>6.7028299999999996</v>
      </c>
    </row>
    <row r="8187" spans="1:10">
      <c r="A8187" s="89">
        <v>41980</v>
      </c>
      <c r="B8187" s="90">
        <v>0.875</v>
      </c>
      <c r="C8187" s="91">
        <f t="shared" si="254"/>
        <v>41980.875</v>
      </c>
      <c r="D8187" s="91">
        <f t="shared" si="255"/>
        <v>41980.833333333336</v>
      </c>
      <c r="E8187" s="88" t="s">
        <v>142</v>
      </c>
      <c r="F8187" s="88">
        <v>9.5529399999999995</v>
      </c>
      <c r="G8187" s="88">
        <v>5.4386700000000001</v>
      </c>
      <c r="H8187" s="88">
        <v>9.8312100000000004</v>
      </c>
      <c r="I8187" s="88">
        <v>20.698509999999999</v>
      </c>
      <c r="J8187" s="88">
        <v>6.9399800000000003</v>
      </c>
    </row>
    <row r="8188" spans="1:10">
      <c r="A8188" s="89">
        <v>41980</v>
      </c>
      <c r="B8188" s="90">
        <v>0.91666666666666663</v>
      </c>
      <c r="C8188" s="91">
        <f t="shared" si="254"/>
        <v>41980.916666666664</v>
      </c>
      <c r="D8188" s="91">
        <f t="shared" si="255"/>
        <v>41980.875</v>
      </c>
      <c r="E8188" s="88" t="s">
        <v>142</v>
      </c>
      <c r="F8188" s="88">
        <v>8.3442399999999992</v>
      </c>
      <c r="G8188" s="88">
        <v>4.7530400000000004</v>
      </c>
      <c r="H8188" s="88">
        <v>7.8828500000000004</v>
      </c>
      <c r="I8188" s="88">
        <v>19.350200000000001</v>
      </c>
      <c r="J8188" s="88">
        <v>8.15442</v>
      </c>
    </row>
    <row r="8189" spans="1:10">
      <c r="A8189" s="89">
        <v>41980</v>
      </c>
      <c r="B8189" s="90">
        <v>0.95833333333333337</v>
      </c>
      <c r="C8189" s="91">
        <f t="shared" si="254"/>
        <v>41980.958333333336</v>
      </c>
      <c r="D8189" s="91">
        <f t="shared" si="255"/>
        <v>41980.916666666672</v>
      </c>
      <c r="E8189" s="88" t="s">
        <v>142</v>
      </c>
      <c r="F8189" s="88">
        <v>7.5371600000000001</v>
      </c>
      <c r="G8189" s="88">
        <v>4.06311</v>
      </c>
      <c r="H8189" s="88">
        <v>6.7917699999999996</v>
      </c>
      <c r="I8189" s="88">
        <v>23.081479999999999</v>
      </c>
      <c r="J8189" s="88">
        <v>12.31507</v>
      </c>
    </row>
    <row r="8190" spans="1:10">
      <c r="A8190" s="89">
        <v>41980</v>
      </c>
      <c r="B8190" s="92">
        <v>1</v>
      </c>
      <c r="C8190" s="91">
        <f t="shared" si="254"/>
        <v>41981</v>
      </c>
      <c r="D8190" s="91">
        <f t="shared" si="255"/>
        <v>41980.958333333336</v>
      </c>
      <c r="E8190" s="88" t="s">
        <v>142</v>
      </c>
      <c r="F8190" s="88">
        <v>4.3652800000000003</v>
      </c>
      <c r="G8190" s="88">
        <v>3.1078100000000002</v>
      </c>
      <c r="H8190" s="88">
        <v>7.9607799999999997</v>
      </c>
      <c r="I8190" s="88">
        <v>26.466609999999999</v>
      </c>
      <c r="J8190" s="88">
        <v>8.4126100000000008</v>
      </c>
    </row>
    <row r="8191" spans="1:10">
      <c r="A8191" s="89">
        <v>41981</v>
      </c>
      <c r="B8191" s="90">
        <v>4.1666666666666664E-2</v>
      </c>
      <c r="C8191" s="91">
        <f t="shared" si="254"/>
        <v>41981.041666666664</v>
      </c>
      <c r="D8191" s="91">
        <f t="shared" si="255"/>
        <v>41981</v>
      </c>
      <c r="E8191" s="88" t="s">
        <v>142</v>
      </c>
      <c r="F8191" s="88">
        <v>3.3985099999999999</v>
      </c>
      <c r="G8191" s="88">
        <v>3.2257500000000001</v>
      </c>
      <c r="H8191" s="88">
        <v>7.4109400000000001</v>
      </c>
      <c r="I8191" s="88">
        <v>15.45173</v>
      </c>
      <c r="J8191" s="88">
        <v>7.4573200000000002</v>
      </c>
    </row>
    <row r="8192" spans="1:10">
      <c r="A8192" s="89">
        <v>41981</v>
      </c>
      <c r="B8192" s="90">
        <v>8.3333333333333329E-2</v>
      </c>
      <c r="C8192" s="91">
        <f t="shared" si="254"/>
        <v>41981.083333333336</v>
      </c>
      <c r="D8192" s="91">
        <f t="shared" si="255"/>
        <v>41981.041666666672</v>
      </c>
      <c r="E8192" s="88" t="s">
        <v>142</v>
      </c>
      <c r="F8192" s="88">
        <v>10.13386</v>
      </c>
      <c r="G8192" s="88">
        <v>2.2686999999999999</v>
      </c>
      <c r="I8192" s="88">
        <v>16.311710000000001</v>
      </c>
      <c r="J8192" s="88">
        <v>7.1637500000000003</v>
      </c>
    </row>
    <row r="8193" spans="1:10">
      <c r="A8193" s="89">
        <v>41981</v>
      </c>
      <c r="B8193" s="90">
        <v>0.125</v>
      </c>
      <c r="C8193" s="91">
        <f t="shared" si="254"/>
        <v>41981.125</v>
      </c>
      <c r="D8193" s="91">
        <f t="shared" si="255"/>
        <v>41981.083333333336</v>
      </c>
      <c r="E8193" s="88" t="s">
        <v>142</v>
      </c>
      <c r="F8193" s="88">
        <v>5.9799100000000003</v>
      </c>
      <c r="G8193" s="88">
        <v>2.7999000000000001</v>
      </c>
      <c r="H8193" s="88">
        <v>5.9512200000000002</v>
      </c>
      <c r="I8193" s="88">
        <v>15.417619999999999</v>
      </c>
      <c r="J8193" s="88">
        <v>7.1321899999999996</v>
      </c>
    </row>
    <row r="8194" spans="1:10">
      <c r="A8194" s="89">
        <v>41981</v>
      </c>
      <c r="B8194" s="90">
        <v>0.16666666666666666</v>
      </c>
      <c r="C8194" s="91">
        <f t="shared" si="254"/>
        <v>41981.166666666664</v>
      </c>
      <c r="D8194" s="91">
        <f t="shared" si="255"/>
        <v>41981.125</v>
      </c>
      <c r="E8194" s="88" t="s">
        <v>142</v>
      </c>
      <c r="F8194" s="88">
        <v>5.62418</v>
      </c>
      <c r="G8194" s="88">
        <v>2.9084300000000001</v>
      </c>
      <c r="H8194" s="88">
        <v>4.0755400000000002</v>
      </c>
      <c r="I8194" s="88">
        <v>13.627039999999999</v>
      </c>
      <c r="J8194" s="88">
        <v>13.32869</v>
      </c>
    </row>
    <row r="8195" spans="1:10">
      <c r="A8195" s="89">
        <v>41981</v>
      </c>
      <c r="B8195" s="90">
        <v>0.20833333333333334</v>
      </c>
      <c r="C8195" s="91">
        <f t="shared" si="254"/>
        <v>41981.208333333336</v>
      </c>
      <c r="D8195" s="91">
        <f t="shared" si="255"/>
        <v>41981.166666666672</v>
      </c>
      <c r="E8195" s="88" t="s">
        <v>142</v>
      </c>
      <c r="F8195" s="88">
        <v>7.0107499999999998</v>
      </c>
      <c r="G8195" s="88">
        <v>2.6794099999999998</v>
      </c>
      <c r="H8195" s="88">
        <v>4.0755400000000002</v>
      </c>
      <c r="I8195" s="88">
        <v>19.694929999999999</v>
      </c>
      <c r="J8195" s="88">
        <v>20.992560000000001</v>
      </c>
    </row>
    <row r="8196" spans="1:10">
      <c r="A8196" s="89">
        <v>41981</v>
      </c>
      <c r="B8196" s="90">
        <v>0.25</v>
      </c>
      <c r="C8196" s="91">
        <f t="shared" si="254"/>
        <v>41981.25</v>
      </c>
      <c r="D8196" s="91">
        <f t="shared" si="255"/>
        <v>41981.208333333336</v>
      </c>
      <c r="E8196" s="88" t="s">
        <v>142</v>
      </c>
      <c r="F8196" s="88">
        <v>15.072889999999999</v>
      </c>
      <c r="G8196" s="88">
        <v>3.2263899999999999</v>
      </c>
      <c r="H8196" s="88">
        <v>4.7793400000000004</v>
      </c>
      <c r="I8196" s="88">
        <v>34.434559999999998</v>
      </c>
      <c r="J8196" s="88">
        <v>24.659300000000002</v>
      </c>
    </row>
    <row r="8197" spans="1:10">
      <c r="A8197" s="89">
        <v>41981</v>
      </c>
      <c r="B8197" s="90">
        <v>0.29166666666666669</v>
      </c>
      <c r="C8197" s="91">
        <f t="shared" si="254"/>
        <v>41981.291666666664</v>
      </c>
      <c r="D8197" s="91">
        <f t="shared" si="255"/>
        <v>41981.25</v>
      </c>
      <c r="E8197" s="88" t="s">
        <v>142</v>
      </c>
      <c r="F8197" s="88">
        <v>30.892130000000002</v>
      </c>
      <c r="G8197" s="88">
        <v>3.96557</v>
      </c>
      <c r="H8197" s="88">
        <v>5.4047299999999998</v>
      </c>
      <c r="I8197" s="88">
        <v>35.868940000000002</v>
      </c>
      <c r="J8197" s="88">
        <v>26.982030000000002</v>
      </c>
    </row>
    <row r="8198" spans="1:10">
      <c r="A8198" s="89">
        <v>41981</v>
      </c>
      <c r="B8198" s="90">
        <v>0.33333333333333331</v>
      </c>
      <c r="C8198" s="91">
        <f t="shared" si="254"/>
        <v>41981.333333333336</v>
      </c>
      <c r="D8198" s="91">
        <f t="shared" si="255"/>
        <v>41981.291666666672</v>
      </c>
      <c r="E8198" s="88" t="s">
        <v>142</v>
      </c>
      <c r="F8198" s="88">
        <v>23.58399</v>
      </c>
      <c r="G8198" s="88">
        <v>5.4582800000000002</v>
      </c>
      <c r="H8198" s="88">
        <v>8.3026400000000002</v>
      </c>
      <c r="I8198" s="88">
        <v>54.052030000000002</v>
      </c>
      <c r="J8198" s="88">
        <v>23.742249999999999</v>
      </c>
    </row>
    <row r="8199" spans="1:10">
      <c r="A8199" s="89">
        <v>41981</v>
      </c>
      <c r="B8199" s="90">
        <v>0.375</v>
      </c>
      <c r="C8199" s="91">
        <f t="shared" si="254"/>
        <v>41981.375</v>
      </c>
      <c r="D8199" s="91">
        <f t="shared" si="255"/>
        <v>41981.333333333336</v>
      </c>
      <c r="E8199" s="88" t="s">
        <v>142</v>
      </c>
      <c r="F8199" s="88">
        <v>68.787369999999996</v>
      </c>
      <c r="G8199" s="88">
        <v>7.0050100000000004</v>
      </c>
      <c r="H8199" s="88">
        <v>14.188840000000001</v>
      </c>
      <c r="I8199" s="88">
        <v>63.791440000000001</v>
      </c>
      <c r="J8199" s="88">
        <v>15.3043</v>
      </c>
    </row>
    <row r="8200" spans="1:10">
      <c r="A8200" s="89">
        <v>41981</v>
      </c>
      <c r="B8200" s="90">
        <v>0.41666666666666669</v>
      </c>
      <c r="C8200" s="91">
        <f t="shared" ref="C8200:C8263" si="256">A8200+B8200</f>
        <v>41981.416666666664</v>
      </c>
      <c r="D8200" s="91">
        <f t="shared" ref="D8200:D8263" si="257">C8200-"01:00"</f>
        <v>41981.375</v>
      </c>
      <c r="E8200" s="88" t="s">
        <v>142</v>
      </c>
      <c r="F8200" s="88">
        <v>48.435980000000001</v>
      </c>
      <c r="G8200" s="88">
        <v>9.1513100000000005</v>
      </c>
      <c r="H8200" s="88">
        <v>21.365970000000001</v>
      </c>
      <c r="I8200" s="88">
        <v>52.666429999999998</v>
      </c>
      <c r="J8200" s="88">
        <v>16.384869999999999</v>
      </c>
    </row>
    <row r="8201" spans="1:10">
      <c r="A8201" s="89">
        <v>41981</v>
      </c>
      <c r="B8201" s="90">
        <v>0.45833333333333331</v>
      </c>
      <c r="C8201" s="91">
        <f t="shared" si="256"/>
        <v>41981.458333333336</v>
      </c>
      <c r="D8201" s="91">
        <f t="shared" si="257"/>
        <v>41981.416666666672</v>
      </c>
      <c r="E8201" s="88" t="s">
        <v>142</v>
      </c>
      <c r="F8201" s="88">
        <v>29.136939999999999</v>
      </c>
      <c r="G8201" s="88">
        <v>14.19936</v>
      </c>
      <c r="H8201" s="88">
        <v>24.210819999999998</v>
      </c>
      <c r="I8201" s="88">
        <v>47.094830000000002</v>
      </c>
      <c r="J8201" s="88">
        <v>19.68871</v>
      </c>
    </row>
    <row r="8202" spans="1:10">
      <c r="A8202" s="89">
        <v>41981</v>
      </c>
      <c r="B8202" s="90">
        <v>0.5</v>
      </c>
      <c r="C8202" s="91">
        <f t="shared" si="256"/>
        <v>41981.5</v>
      </c>
      <c r="D8202" s="91">
        <f t="shared" si="257"/>
        <v>41981.458333333336</v>
      </c>
      <c r="E8202" s="88" t="s">
        <v>142</v>
      </c>
      <c r="F8202" s="88">
        <v>18.463280000000001</v>
      </c>
      <c r="G8202" s="88">
        <v>12.13912</v>
      </c>
      <c r="H8202" s="88">
        <v>18.96387</v>
      </c>
      <c r="I8202" s="88">
        <v>37.530419999999999</v>
      </c>
      <c r="J8202" s="88">
        <v>16.64592</v>
      </c>
    </row>
    <row r="8203" spans="1:10">
      <c r="A8203" s="89">
        <v>41981</v>
      </c>
      <c r="B8203" s="90">
        <v>0.54166666666666663</v>
      </c>
      <c r="C8203" s="91">
        <f t="shared" si="256"/>
        <v>41981.541666666664</v>
      </c>
      <c r="D8203" s="91">
        <f t="shared" si="257"/>
        <v>41981.5</v>
      </c>
      <c r="E8203" s="88" t="s">
        <v>142</v>
      </c>
      <c r="F8203" s="88">
        <v>16.7272</v>
      </c>
      <c r="G8203" s="88">
        <v>7.3358699999999999</v>
      </c>
      <c r="H8203" s="88">
        <v>11.680120000000001</v>
      </c>
      <c r="I8203" s="88">
        <v>47.207189999999997</v>
      </c>
      <c r="J8203" s="88">
        <v>14.763070000000001</v>
      </c>
    </row>
    <row r="8204" spans="1:10">
      <c r="A8204" s="89">
        <v>41981</v>
      </c>
      <c r="B8204" s="90">
        <v>0.58333333333333337</v>
      </c>
      <c r="C8204" s="91">
        <f t="shared" si="256"/>
        <v>41981.583333333336</v>
      </c>
      <c r="D8204" s="91">
        <f t="shared" si="257"/>
        <v>41981.541666666672</v>
      </c>
      <c r="E8204" s="88" t="s">
        <v>142</v>
      </c>
      <c r="F8204" s="88">
        <v>15.73462</v>
      </c>
      <c r="G8204" s="88">
        <v>10.69613</v>
      </c>
      <c r="H8204" s="88">
        <v>9.3669499999999992</v>
      </c>
      <c r="I8204" s="88">
        <v>42.668349999999997</v>
      </c>
      <c r="J8204" s="88">
        <v>18.054960000000001</v>
      </c>
    </row>
    <row r="8205" spans="1:10">
      <c r="A8205" s="89">
        <v>41981</v>
      </c>
      <c r="B8205" s="90">
        <v>0.625</v>
      </c>
      <c r="C8205" s="91">
        <f t="shared" si="256"/>
        <v>41981.625</v>
      </c>
      <c r="D8205" s="91">
        <f t="shared" si="257"/>
        <v>41981.583333333336</v>
      </c>
      <c r="E8205" s="88" t="s">
        <v>142</v>
      </c>
      <c r="F8205" s="88">
        <v>20.256720000000001</v>
      </c>
      <c r="G8205" s="88">
        <v>10.964840000000001</v>
      </c>
      <c r="H8205" s="88">
        <v>11.23785</v>
      </c>
      <c r="I8205" s="88">
        <v>47.597340000000003</v>
      </c>
      <c r="J8205" s="88">
        <v>22.483350000000002</v>
      </c>
    </row>
    <row r="8206" spans="1:10">
      <c r="A8206" s="89">
        <v>41981</v>
      </c>
      <c r="B8206" s="90">
        <v>0.66666666666666663</v>
      </c>
      <c r="C8206" s="91">
        <f t="shared" si="256"/>
        <v>41981.666666666664</v>
      </c>
      <c r="D8206" s="91">
        <f t="shared" si="257"/>
        <v>41981.625</v>
      </c>
      <c r="E8206" s="88" t="s">
        <v>142</v>
      </c>
      <c r="F8206" s="88">
        <v>25.157979999999998</v>
      </c>
      <c r="G8206" s="88">
        <v>8.5617800000000006</v>
      </c>
      <c r="H8206" s="88">
        <v>15.762829999999999</v>
      </c>
      <c r="I8206" s="88">
        <v>53.363529999999997</v>
      </c>
      <c r="J8206" s="88">
        <v>30.635860000000001</v>
      </c>
    </row>
    <row r="8207" spans="1:10">
      <c r="A8207" s="89">
        <v>41981</v>
      </c>
      <c r="B8207" s="90">
        <v>0.70833333333333337</v>
      </c>
      <c r="C8207" s="91">
        <f t="shared" si="256"/>
        <v>41981.708333333336</v>
      </c>
      <c r="D8207" s="91">
        <f t="shared" si="257"/>
        <v>41981.666666666672</v>
      </c>
      <c r="E8207" s="88" t="s">
        <v>142</v>
      </c>
      <c r="F8207" s="88">
        <v>23.184280000000001</v>
      </c>
      <c r="G8207" s="88">
        <v>8.6052900000000001</v>
      </c>
      <c r="H8207" s="88">
        <v>16.830480000000001</v>
      </c>
      <c r="I8207" s="88">
        <v>59.902850000000001</v>
      </c>
      <c r="J8207" s="88">
        <v>26.976289999999999</v>
      </c>
    </row>
    <row r="8208" spans="1:10">
      <c r="A8208" s="89">
        <v>41981</v>
      </c>
      <c r="B8208" s="90">
        <v>0.75</v>
      </c>
      <c r="C8208" s="91">
        <f t="shared" si="256"/>
        <v>41981.75</v>
      </c>
      <c r="D8208" s="91">
        <f t="shared" si="257"/>
        <v>41981.708333333336</v>
      </c>
      <c r="E8208" s="88" t="s">
        <v>142</v>
      </c>
      <c r="F8208" s="88">
        <v>19.572050000000001</v>
      </c>
      <c r="G8208" s="88">
        <v>10.470459999999999</v>
      </c>
      <c r="H8208" s="88">
        <v>23.161809999999999</v>
      </c>
      <c r="I8208" s="88">
        <v>62.292990000000003</v>
      </c>
      <c r="J8208" s="88">
        <v>26.05781</v>
      </c>
    </row>
    <row r="8209" spans="1:10">
      <c r="A8209" s="89">
        <v>41981</v>
      </c>
      <c r="B8209" s="90">
        <v>0.79166666666666663</v>
      </c>
      <c r="C8209" s="91">
        <f t="shared" si="256"/>
        <v>41981.791666666664</v>
      </c>
      <c r="D8209" s="91">
        <f t="shared" si="257"/>
        <v>41981.75</v>
      </c>
      <c r="E8209" s="88" t="s">
        <v>142</v>
      </c>
      <c r="F8209" s="88">
        <v>26.481909999999999</v>
      </c>
      <c r="G8209" s="88">
        <v>11.757569999999999</v>
      </c>
      <c r="H8209" s="88">
        <v>24.412579999999998</v>
      </c>
      <c r="I8209" s="88">
        <v>56.39723</v>
      </c>
      <c r="J8209" s="88">
        <v>24.880669999999999</v>
      </c>
    </row>
    <row r="8210" spans="1:10">
      <c r="A8210" s="89">
        <v>41981</v>
      </c>
      <c r="B8210" s="90">
        <v>0.83333333333333337</v>
      </c>
      <c r="C8210" s="91">
        <f t="shared" si="256"/>
        <v>41981.833333333336</v>
      </c>
      <c r="D8210" s="91">
        <f t="shared" si="257"/>
        <v>41981.791666666672</v>
      </c>
      <c r="E8210" s="88" t="s">
        <v>142</v>
      </c>
      <c r="F8210" s="88">
        <v>18.536429999999999</v>
      </c>
      <c r="G8210" s="88">
        <v>11.613659999999999</v>
      </c>
      <c r="H8210" s="88">
        <v>14.485279999999999</v>
      </c>
      <c r="I8210" s="88">
        <v>51.768979999999999</v>
      </c>
      <c r="J8210" s="88">
        <v>25.797229999999999</v>
      </c>
    </row>
    <row r="8211" spans="1:10">
      <c r="A8211" s="89">
        <v>41981</v>
      </c>
      <c r="B8211" s="90">
        <v>0.875</v>
      </c>
      <c r="C8211" s="91">
        <f t="shared" si="256"/>
        <v>41981.875</v>
      </c>
      <c r="D8211" s="91">
        <f t="shared" si="257"/>
        <v>41981.833333333336</v>
      </c>
      <c r="E8211" s="88" t="s">
        <v>142</v>
      </c>
      <c r="F8211" s="88">
        <v>24.323180000000001</v>
      </c>
      <c r="G8211" s="88">
        <v>12.089869999999999</v>
      </c>
      <c r="H8211" s="88">
        <v>20.035350000000001</v>
      </c>
      <c r="I8211" s="88">
        <v>48.872979999999998</v>
      </c>
      <c r="J8211" s="88">
        <v>29.247859999999999</v>
      </c>
    </row>
    <row r="8212" spans="1:10">
      <c r="A8212" s="89">
        <v>41981</v>
      </c>
      <c r="B8212" s="90">
        <v>0.91666666666666663</v>
      </c>
      <c r="C8212" s="91">
        <f t="shared" si="256"/>
        <v>41981.916666666664</v>
      </c>
      <c r="D8212" s="91">
        <f t="shared" si="257"/>
        <v>41981.875</v>
      </c>
      <c r="E8212" s="88" t="s">
        <v>142</v>
      </c>
      <c r="F8212" s="88">
        <v>18.90793</v>
      </c>
      <c r="G8212" s="88">
        <v>11.816380000000001</v>
      </c>
      <c r="H8212" s="88">
        <v>22.385809999999999</v>
      </c>
      <c r="I8212" s="88">
        <v>56.429749999999999</v>
      </c>
      <c r="J8212" s="88">
        <v>30.850539999999999</v>
      </c>
    </row>
    <row r="8213" spans="1:10">
      <c r="A8213" s="89">
        <v>41981</v>
      </c>
      <c r="B8213" s="90">
        <v>0.95833333333333337</v>
      </c>
      <c r="C8213" s="91">
        <f t="shared" si="256"/>
        <v>41981.958333333336</v>
      </c>
      <c r="D8213" s="91">
        <f t="shared" si="257"/>
        <v>41981.916666666672</v>
      </c>
      <c r="E8213" s="88" t="s">
        <v>142</v>
      </c>
      <c r="F8213" s="88">
        <v>22.905529999999999</v>
      </c>
      <c r="G8213" s="88">
        <v>11.442970000000001</v>
      </c>
      <c r="H8213" s="88">
        <v>23.167069999999999</v>
      </c>
      <c r="I8213" s="88">
        <v>63.741709999999998</v>
      </c>
      <c r="J8213" s="88">
        <v>30.968630000000001</v>
      </c>
    </row>
    <row r="8214" spans="1:10">
      <c r="A8214" s="89">
        <v>41981</v>
      </c>
      <c r="B8214" s="92">
        <v>1</v>
      </c>
      <c r="C8214" s="91">
        <f t="shared" si="256"/>
        <v>41982</v>
      </c>
      <c r="D8214" s="91">
        <f t="shared" si="257"/>
        <v>41981.958333333336</v>
      </c>
      <c r="E8214" s="88" t="s">
        <v>142</v>
      </c>
      <c r="F8214" s="88">
        <v>24.47092</v>
      </c>
      <c r="G8214" s="88">
        <v>7.9531299999999998</v>
      </c>
      <c r="H8214" s="88">
        <v>23.72026</v>
      </c>
      <c r="I8214" s="88">
        <v>62.839970000000001</v>
      </c>
      <c r="J8214" s="88">
        <v>27.234480000000001</v>
      </c>
    </row>
    <row r="8215" spans="1:10">
      <c r="A8215" s="89">
        <v>41982</v>
      </c>
      <c r="B8215" s="90">
        <v>4.1666666666666664E-2</v>
      </c>
      <c r="C8215" s="91">
        <f t="shared" si="256"/>
        <v>41982.041666666664</v>
      </c>
      <c r="D8215" s="91">
        <f t="shared" si="257"/>
        <v>41982</v>
      </c>
      <c r="E8215" s="88" t="s">
        <v>142</v>
      </c>
      <c r="F8215" s="88">
        <v>18.433949999999999</v>
      </c>
      <c r="G8215" s="88">
        <v>7.5664899999999999</v>
      </c>
      <c r="H8215" s="88">
        <v>20.82649</v>
      </c>
      <c r="I8215" s="88">
        <v>52.996009999999998</v>
      </c>
      <c r="J8215" s="88">
        <v>23.813970000000001</v>
      </c>
    </row>
    <row r="8216" spans="1:10">
      <c r="A8216" s="89">
        <v>41982</v>
      </c>
      <c r="B8216" s="90">
        <v>8.3333333333333329E-2</v>
      </c>
      <c r="C8216" s="91">
        <f t="shared" si="256"/>
        <v>41982.083333333336</v>
      </c>
      <c r="D8216" s="91">
        <f t="shared" si="257"/>
        <v>41982.041666666672</v>
      </c>
      <c r="E8216" s="88" t="s">
        <v>142</v>
      </c>
      <c r="F8216" s="88">
        <v>37.281320000000001</v>
      </c>
      <c r="G8216" s="88">
        <v>7.97417</v>
      </c>
      <c r="I8216" s="88">
        <v>56.576210000000003</v>
      </c>
      <c r="J8216" s="88">
        <v>16.861080000000001</v>
      </c>
    </row>
    <row r="8217" spans="1:10">
      <c r="A8217" s="89">
        <v>41982</v>
      </c>
      <c r="B8217" s="90">
        <v>0.125</v>
      </c>
      <c r="C8217" s="91">
        <f t="shared" si="256"/>
        <v>41982.125</v>
      </c>
      <c r="D8217" s="91">
        <f t="shared" si="257"/>
        <v>41982.083333333336</v>
      </c>
      <c r="E8217" s="88" t="s">
        <v>142</v>
      </c>
      <c r="F8217" s="88">
        <v>25.511320000000001</v>
      </c>
      <c r="G8217" s="88">
        <v>6.7707300000000004</v>
      </c>
      <c r="H8217" s="88">
        <v>17.735569999999999</v>
      </c>
      <c r="I8217" s="88">
        <v>52.210290000000001</v>
      </c>
      <c r="J8217" s="88">
        <v>18.937100000000001</v>
      </c>
    </row>
    <row r="8218" spans="1:10">
      <c r="A8218" s="89">
        <v>41982</v>
      </c>
      <c r="B8218" s="90">
        <v>0.16666666666666666</v>
      </c>
      <c r="C8218" s="91">
        <f t="shared" si="256"/>
        <v>41982.166666666664</v>
      </c>
      <c r="D8218" s="91">
        <f t="shared" si="257"/>
        <v>41982.125</v>
      </c>
      <c r="E8218" s="88" t="s">
        <v>142</v>
      </c>
      <c r="F8218" s="88">
        <v>23.162289999999999</v>
      </c>
      <c r="G8218" s="88">
        <v>6.3867900000000004</v>
      </c>
      <c r="H8218" s="88">
        <v>14.284940000000001</v>
      </c>
      <c r="I8218" s="88">
        <v>47.916249999999998</v>
      </c>
      <c r="J8218" s="88">
        <v>36.435519999999997</v>
      </c>
    </row>
    <row r="8219" spans="1:10">
      <c r="A8219" s="89">
        <v>41982</v>
      </c>
      <c r="B8219" s="90">
        <v>0.20833333333333334</v>
      </c>
      <c r="C8219" s="91">
        <f t="shared" si="256"/>
        <v>41982.208333333336</v>
      </c>
      <c r="D8219" s="91">
        <f t="shared" si="257"/>
        <v>41982.166666666672</v>
      </c>
      <c r="E8219" s="88" t="s">
        <v>142</v>
      </c>
      <c r="F8219" s="88">
        <v>26.733879999999999</v>
      </c>
      <c r="G8219" s="88">
        <v>10.498189999999999</v>
      </c>
      <c r="H8219" s="88">
        <v>12.32606</v>
      </c>
      <c r="I8219" s="88">
        <v>47.929160000000003</v>
      </c>
      <c r="J8219" s="88">
        <v>45.876089999999998</v>
      </c>
    </row>
    <row r="8220" spans="1:10">
      <c r="A8220" s="89">
        <v>41982</v>
      </c>
      <c r="B8220" s="90">
        <v>0.25</v>
      </c>
      <c r="C8220" s="91">
        <f t="shared" si="256"/>
        <v>41982.25</v>
      </c>
      <c r="D8220" s="91">
        <f t="shared" si="257"/>
        <v>41982.208333333336</v>
      </c>
      <c r="E8220" s="88" t="s">
        <v>142</v>
      </c>
      <c r="F8220" s="88">
        <v>42.037230000000001</v>
      </c>
      <c r="G8220" s="88">
        <v>12.19028</v>
      </c>
      <c r="H8220" s="88">
        <v>21.108260000000001</v>
      </c>
      <c r="I8220" s="88">
        <v>48.554070000000003</v>
      </c>
      <c r="J8220" s="88">
        <v>53.38505</v>
      </c>
    </row>
    <row r="8221" spans="1:10">
      <c r="A8221" s="89">
        <v>41982</v>
      </c>
      <c r="B8221" s="90">
        <v>0.29166666666666669</v>
      </c>
      <c r="C8221" s="91">
        <f t="shared" si="256"/>
        <v>41982.291666666664</v>
      </c>
      <c r="D8221" s="91">
        <f t="shared" si="257"/>
        <v>41982.25</v>
      </c>
      <c r="E8221" s="88" t="s">
        <v>142</v>
      </c>
      <c r="F8221" s="88">
        <v>59.464880000000001</v>
      </c>
      <c r="G8221" s="88">
        <v>9.0953700000000008</v>
      </c>
      <c r="H8221" s="88">
        <v>22.045870000000001</v>
      </c>
      <c r="I8221" s="88">
        <v>53.716389999999997</v>
      </c>
      <c r="J8221" s="88">
        <v>55.984610000000004</v>
      </c>
    </row>
    <row r="8222" spans="1:10">
      <c r="A8222" s="89">
        <v>41982</v>
      </c>
      <c r="B8222" s="90">
        <v>0.33333333333333331</v>
      </c>
      <c r="C8222" s="91">
        <f t="shared" si="256"/>
        <v>41982.333333333336</v>
      </c>
      <c r="D8222" s="91">
        <f t="shared" si="257"/>
        <v>41982.291666666672</v>
      </c>
      <c r="E8222" s="88" t="s">
        <v>142</v>
      </c>
      <c r="F8222" s="88">
        <v>66.682659999999998</v>
      </c>
      <c r="G8222" s="88">
        <v>8.5656099999999995</v>
      </c>
      <c r="H8222" s="88">
        <v>15.93017</v>
      </c>
      <c r="I8222" s="88">
        <v>62.864350000000002</v>
      </c>
      <c r="J8222" s="88">
        <v>52.091239999999999</v>
      </c>
    </row>
    <row r="8223" spans="1:10">
      <c r="A8223" s="89">
        <v>41982</v>
      </c>
      <c r="B8223" s="90">
        <v>0.375</v>
      </c>
      <c r="C8223" s="91">
        <f t="shared" si="256"/>
        <v>41982.375</v>
      </c>
      <c r="D8223" s="91">
        <f t="shared" si="257"/>
        <v>41982.333333333336</v>
      </c>
      <c r="E8223" s="88" t="s">
        <v>142</v>
      </c>
      <c r="F8223" s="88">
        <v>32.900260000000003</v>
      </c>
      <c r="G8223" s="88">
        <v>11.513730000000001</v>
      </c>
      <c r="H8223" s="88">
        <v>20.592839999999999</v>
      </c>
      <c r="I8223" s="88">
        <v>73.961160000000007</v>
      </c>
      <c r="J8223" s="88">
        <v>47.412309999999998</v>
      </c>
    </row>
    <row r="8224" spans="1:10">
      <c r="A8224" s="89">
        <v>41982</v>
      </c>
      <c r="B8224" s="90">
        <v>0.41666666666666669</v>
      </c>
      <c r="C8224" s="91">
        <f t="shared" si="256"/>
        <v>41982.416666666664</v>
      </c>
      <c r="D8224" s="91">
        <f t="shared" si="257"/>
        <v>41982.375</v>
      </c>
      <c r="E8224" s="88" t="s">
        <v>142</v>
      </c>
      <c r="F8224" s="88">
        <v>41.025039999999997</v>
      </c>
      <c r="G8224" s="88">
        <v>8.6483299999999996</v>
      </c>
      <c r="H8224" s="88">
        <v>28.799859999999999</v>
      </c>
      <c r="I8224" s="88">
        <v>69.940600000000003</v>
      </c>
      <c r="J8224" s="88">
        <v>42.728119999999997</v>
      </c>
    </row>
    <row r="8225" spans="1:10">
      <c r="A8225" s="89">
        <v>41982</v>
      </c>
      <c r="B8225" s="90">
        <v>0.45833333333333331</v>
      </c>
      <c r="C8225" s="91">
        <f t="shared" si="256"/>
        <v>41982.458333333336</v>
      </c>
      <c r="D8225" s="91">
        <f t="shared" si="257"/>
        <v>41982.416666666672</v>
      </c>
      <c r="E8225" s="88" t="s">
        <v>142</v>
      </c>
      <c r="F8225" s="88">
        <v>41.878010000000003</v>
      </c>
      <c r="G8225" s="88">
        <v>9.71678</v>
      </c>
      <c r="H8225" s="88">
        <v>24.467089999999999</v>
      </c>
      <c r="I8225" s="88">
        <v>73.258309999999994</v>
      </c>
      <c r="J8225" s="88">
        <v>40.206969999999998</v>
      </c>
    </row>
    <row r="8226" spans="1:10">
      <c r="A8226" s="89">
        <v>41982</v>
      </c>
      <c r="B8226" s="90">
        <v>0.5</v>
      </c>
      <c r="C8226" s="91">
        <f t="shared" si="256"/>
        <v>41982.5</v>
      </c>
      <c r="D8226" s="91">
        <f t="shared" si="257"/>
        <v>41982.458333333336</v>
      </c>
      <c r="E8226" s="88" t="s">
        <v>142</v>
      </c>
      <c r="F8226" s="88">
        <v>47.000169999999997</v>
      </c>
      <c r="G8226" s="88">
        <v>9.0480400000000003</v>
      </c>
      <c r="H8226" s="88">
        <v>29.183319999999998</v>
      </c>
      <c r="J8226" s="88">
        <v>32.48142</v>
      </c>
    </row>
    <row r="8227" spans="1:10">
      <c r="A8227" s="89">
        <v>41982</v>
      </c>
      <c r="B8227" s="90">
        <v>0.54166666666666663</v>
      </c>
      <c r="C8227" s="91">
        <f t="shared" si="256"/>
        <v>41982.541666666664</v>
      </c>
      <c r="D8227" s="91">
        <f t="shared" si="257"/>
        <v>41982.5</v>
      </c>
      <c r="E8227" s="88" t="s">
        <v>142</v>
      </c>
      <c r="F8227" s="88">
        <v>45.629860000000001</v>
      </c>
      <c r="G8227" s="88">
        <v>9.2411999999999992</v>
      </c>
      <c r="H8227" s="88">
        <v>26.90314</v>
      </c>
      <c r="I8227" s="88">
        <v>58.766820000000003</v>
      </c>
      <c r="J8227" s="88">
        <v>28.189769999999999</v>
      </c>
    </row>
    <row r="8228" spans="1:10">
      <c r="A8228" s="89">
        <v>41982</v>
      </c>
      <c r="B8228" s="90">
        <v>0.58333333333333337</v>
      </c>
      <c r="C8228" s="91">
        <f t="shared" si="256"/>
        <v>41982.583333333336</v>
      </c>
      <c r="D8228" s="91">
        <f t="shared" si="257"/>
        <v>41982.541666666672</v>
      </c>
      <c r="E8228" s="88" t="s">
        <v>142</v>
      </c>
      <c r="F8228" s="88">
        <v>33.05039</v>
      </c>
      <c r="G8228" s="88">
        <v>9.6700800000000005</v>
      </c>
      <c r="H8228" s="88">
        <v>24.280619999999999</v>
      </c>
      <c r="I8228" s="88">
        <v>43.241630000000001</v>
      </c>
      <c r="J8228" s="88">
        <v>27.76615</v>
      </c>
    </row>
    <row r="8229" spans="1:10">
      <c r="A8229" s="89">
        <v>41982</v>
      </c>
      <c r="B8229" s="90">
        <v>0.625</v>
      </c>
      <c r="C8229" s="91">
        <f t="shared" si="256"/>
        <v>41982.625</v>
      </c>
      <c r="D8229" s="91">
        <f t="shared" si="257"/>
        <v>41982.583333333336</v>
      </c>
      <c r="E8229" s="88" t="s">
        <v>142</v>
      </c>
      <c r="F8229" s="88">
        <v>26.439830000000001</v>
      </c>
      <c r="G8229" s="88">
        <v>10.786020000000001</v>
      </c>
      <c r="H8229" s="88">
        <v>19.05519</v>
      </c>
      <c r="I8229" s="88">
        <v>37.516559999999998</v>
      </c>
      <c r="J8229" s="88">
        <v>21.728870000000001</v>
      </c>
    </row>
    <row r="8230" spans="1:10">
      <c r="A8230" s="89">
        <v>41982</v>
      </c>
      <c r="B8230" s="90">
        <v>0.66666666666666663</v>
      </c>
      <c r="C8230" s="91">
        <f t="shared" si="256"/>
        <v>41982.666666666664</v>
      </c>
      <c r="D8230" s="91">
        <f t="shared" si="257"/>
        <v>41982.625</v>
      </c>
      <c r="E8230" s="88" t="s">
        <v>142</v>
      </c>
      <c r="F8230" s="88">
        <v>21.808240000000001</v>
      </c>
      <c r="G8230" s="88">
        <v>12.6531</v>
      </c>
      <c r="H8230" s="88">
        <v>18.284929999999999</v>
      </c>
      <c r="I8230" s="88">
        <v>33.233989999999999</v>
      </c>
      <c r="J8230" s="88">
        <v>15.337770000000001</v>
      </c>
    </row>
    <row r="8231" spans="1:10">
      <c r="A8231" s="89">
        <v>41982</v>
      </c>
      <c r="B8231" s="90">
        <v>0.70833333333333337</v>
      </c>
      <c r="C8231" s="91">
        <f t="shared" si="256"/>
        <v>41982.708333333336</v>
      </c>
      <c r="D8231" s="91">
        <f t="shared" si="257"/>
        <v>41982.666666666672</v>
      </c>
      <c r="E8231" s="88" t="s">
        <v>142</v>
      </c>
      <c r="F8231" s="88">
        <v>18.330359999999999</v>
      </c>
      <c r="G8231" s="88">
        <v>11.755179999999999</v>
      </c>
      <c r="H8231" s="88">
        <v>16.554600000000001</v>
      </c>
      <c r="I8231" s="88">
        <v>30.900259999999999</v>
      </c>
      <c r="J8231" s="88">
        <v>11.475479999999999</v>
      </c>
    </row>
    <row r="8232" spans="1:10">
      <c r="A8232" s="89">
        <v>41982</v>
      </c>
      <c r="B8232" s="90">
        <v>0.75</v>
      </c>
      <c r="C8232" s="91">
        <f t="shared" si="256"/>
        <v>41982.75</v>
      </c>
      <c r="D8232" s="91">
        <f t="shared" si="257"/>
        <v>41982.708333333336</v>
      </c>
      <c r="E8232" s="88" t="s">
        <v>142</v>
      </c>
      <c r="F8232" s="88">
        <v>17.770949999999999</v>
      </c>
      <c r="G8232" s="88">
        <v>6.7888999999999999</v>
      </c>
      <c r="H8232" s="88">
        <v>8.7908100000000005</v>
      </c>
      <c r="I8232" s="88">
        <v>30.497199999999999</v>
      </c>
      <c r="J8232" s="88">
        <v>10.332280000000001</v>
      </c>
    </row>
    <row r="8233" spans="1:10">
      <c r="A8233" s="89">
        <v>41982</v>
      </c>
      <c r="B8233" s="90">
        <v>0.79166666666666663</v>
      </c>
      <c r="C8233" s="91">
        <f t="shared" si="256"/>
        <v>41982.791666666664</v>
      </c>
      <c r="D8233" s="91">
        <f t="shared" si="257"/>
        <v>41982.75</v>
      </c>
      <c r="E8233" s="88" t="s">
        <v>142</v>
      </c>
      <c r="F8233" s="88">
        <v>15.90531</v>
      </c>
      <c r="G8233" s="88">
        <v>5.4047299999999998</v>
      </c>
      <c r="H8233" s="88">
        <v>6.9863600000000003</v>
      </c>
      <c r="I8233" s="88">
        <v>28.357119999999998</v>
      </c>
      <c r="J8233" s="88">
        <v>4.8668300000000002</v>
      </c>
    </row>
    <row r="8234" spans="1:10">
      <c r="A8234" s="89">
        <v>41982</v>
      </c>
      <c r="B8234" s="90">
        <v>0.83333333333333337</v>
      </c>
      <c r="C8234" s="91">
        <f t="shared" si="256"/>
        <v>41982.833333333336</v>
      </c>
      <c r="D8234" s="91">
        <f t="shared" si="257"/>
        <v>41982.791666666672</v>
      </c>
      <c r="E8234" s="88" t="s">
        <v>142</v>
      </c>
      <c r="F8234" s="88">
        <v>8.3012099999999993</v>
      </c>
      <c r="G8234" s="88">
        <v>3.8536899999999998</v>
      </c>
      <c r="H8234" s="88">
        <v>6.0454100000000004</v>
      </c>
      <c r="I8234" s="88">
        <v>27.754200000000001</v>
      </c>
      <c r="J8234" s="88">
        <v>2.9878</v>
      </c>
    </row>
    <row r="8235" spans="1:10">
      <c r="A8235" s="89">
        <v>41982</v>
      </c>
      <c r="B8235" s="90">
        <v>0.875</v>
      </c>
      <c r="C8235" s="91">
        <f t="shared" si="256"/>
        <v>41982.875</v>
      </c>
      <c r="D8235" s="91">
        <f t="shared" si="257"/>
        <v>41982.833333333336</v>
      </c>
      <c r="E8235" s="88" t="s">
        <v>142</v>
      </c>
      <c r="F8235" s="88">
        <v>6.4283900000000003</v>
      </c>
      <c r="G8235" s="88">
        <v>2.4709500000000002</v>
      </c>
      <c r="H8235" s="88">
        <v>4.0865299999999998</v>
      </c>
      <c r="I8235" s="88">
        <v>31.782399999999999</v>
      </c>
      <c r="J8235" s="88">
        <v>2.7291400000000001</v>
      </c>
    </row>
    <row r="8236" spans="1:10">
      <c r="A8236" s="89">
        <v>41982</v>
      </c>
      <c r="B8236" s="90">
        <v>0.91666666666666663</v>
      </c>
      <c r="C8236" s="91">
        <f t="shared" si="256"/>
        <v>41982.916666666664</v>
      </c>
      <c r="D8236" s="91">
        <f t="shared" si="257"/>
        <v>41982.875</v>
      </c>
      <c r="E8236" s="88" t="s">
        <v>142</v>
      </c>
      <c r="F8236" s="88">
        <v>4.6277699999999999</v>
      </c>
      <c r="G8236" s="88">
        <v>1.6677</v>
      </c>
      <c r="H8236" s="88">
        <v>3.8460399999999999</v>
      </c>
      <c r="I8236" s="88">
        <v>44.265770000000003</v>
      </c>
      <c r="J8236" s="88">
        <v>2.4704700000000002</v>
      </c>
    </row>
    <row r="8237" spans="1:10">
      <c r="A8237" s="89">
        <v>41982</v>
      </c>
      <c r="B8237" s="90">
        <v>0.95833333333333337</v>
      </c>
      <c r="C8237" s="91">
        <f t="shared" si="256"/>
        <v>41982.958333333336</v>
      </c>
      <c r="D8237" s="91">
        <f t="shared" si="257"/>
        <v>41982.916666666672</v>
      </c>
      <c r="E8237" s="88" t="s">
        <v>142</v>
      </c>
      <c r="F8237" s="88">
        <v>4.1917200000000001</v>
      </c>
      <c r="G8237" s="88">
        <v>3.5988500000000001</v>
      </c>
      <c r="H8237" s="88">
        <v>3.6165400000000001</v>
      </c>
      <c r="I8237" s="88">
        <v>18.749189999999999</v>
      </c>
      <c r="J8237" s="88">
        <v>2.5861800000000001</v>
      </c>
    </row>
    <row r="8238" spans="1:10">
      <c r="A8238" s="89">
        <v>41982</v>
      </c>
      <c r="B8238" s="92">
        <v>1</v>
      </c>
      <c r="C8238" s="91">
        <f t="shared" si="256"/>
        <v>41983</v>
      </c>
      <c r="D8238" s="91">
        <f t="shared" si="257"/>
        <v>41982.958333333336</v>
      </c>
      <c r="E8238" s="88" t="s">
        <v>142</v>
      </c>
      <c r="F8238" s="88">
        <v>6.7415599999999998</v>
      </c>
      <c r="G8238" s="88">
        <v>3.9842200000000001</v>
      </c>
      <c r="H8238" s="88">
        <v>4.0865299999999998</v>
      </c>
      <c r="I8238" s="88">
        <v>16.911280000000001</v>
      </c>
      <c r="J8238" s="88">
        <v>0.39062999999999998</v>
      </c>
    </row>
    <row r="8239" spans="1:10">
      <c r="A8239" s="89">
        <v>41983</v>
      </c>
      <c r="B8239" s="90">
        <v>4.1666666666666664E-2</v>
      </c>
      <c r="C8239" s="91">
        <f t="shared" si="256"/>
        <v>41983.041666666664</v>
      </c>
      <c r="D8239" s="91">
        <f t="shared" si="257"/>
        <v>41983</v>
      </c>
      <c r="E8239" s="88" t="s">
        <v>142</v>
      </c>
      <c r="F8239" s="88">
        <v>7.45939</v>
      </c>
      <c r="G8239" s="88">
        <v>3.66371</v>
      </c>
      <c r="H8239" s="88">
        <v>3.7784599999999999</v>
      </c>
      <c r="I8239" s="88">
        <v>15.053929999999999</v>
      </c>
      <c r="J8239" s="88">
        <v>1.2150799999999999</v>
      </c>
    </row>
    <row r="8240" spans="1:10">
      <c r="A8240" s="89">
        <v>41983</v>
      </c>
      <c r="B8240" s="90">
        <v>8.3333333333333329E-2</v>
      </c>
      <c r="C8240" s="91">
        <f t="shared" si="256"/>
        <v>41983.083333333336</v>
      </c>
      <c r="D8240" s="91">
        <f t="shared" si="257"/>
        <v>41983.041666666672</v>
      </c>
      <c r="E8240" s="88" t="s">
        <v>142</v>
      </c>
      <c r="F8240" s="88">
        <v>11.15896</v>
      </c>
      <c r="G8240" s="88">
        <v>3.3806600000000002</v>
      </c>
      <c r="I8240" s="88">
        <v>8.0242100000000001</v>
      </c>
      <c r="J8240" s="88">
        <v>0.62156</v>
      </c>
    </row>
    <row r="8241" spans="1:10">
      <c r="A8241" s="89">
        <v>41983</v>
      </c>
      <c r="B8241" s="90">
        <v>0.125</v>
      </c>
      <c r="C8241" s="91">
        <f t="shared" si="256"/>
        <v>41983.125</v>
      </c>
      <c r="D8241" s="91">
        <f t="shared" si="257"/>
        <v>41983.083333333336</v>
      </c>
      <c r="E8241" s="88" t="s">
        <v>142</v>
      </c>
      <c r="F8241" s="88">
        <v>4.2017600000000002</v>
      </c>
      <c r="G8241" s="88">
        <v>3.18479</v>
      </c>
      <c r="H8241" s="88">
        <v>3.6256200000000001</v>
      </c>
      <c r="I8241" s="88">
        <v>8.0076400000000003</v>
      </c>
      <c r="J8241" s="88">
        <v>2.0578500000000002</v>
      </c>
    </row>
    <row r="8242" spans="1:10">
      <c r="A8242" s="89">
        <v>41983</v>
      </c>
      <c r="B8242" s="90">
        <v>0.16666666666666666</v>
      </c>
      <c r="C8242" s="91">
        <f t="shared" si="256"/>
        <v>41983.166666666664</v>
      </c>
      <c r="D8242" s="91">
        <f t="shared" si="257"/>
        <v>41983.125</v>
      </c>
      <c r="E8242" s="88" t="s">
        <v>142</v>
      </c>
      <c r="F8242" s="88">
        <v>2.5723099999999999</v>
      </c>
      <c r="G8242" s="88">
        <v>2.4819499999999999</v>
      </c>
      <c r="H8242" s="88">
        <v>2.7616499999999999</v>
      </c>
      <c r="I8242" s="88">
        <v>7.9096200000000003</v>
      </c>
      <c r="J8242" s="88">
        <v>2.03633</v>
      </c>
    </row>
    <row r="8243" spans="1:10">
      <c r="A8243" s="89">
        <v>41983</v>
      </c>
      <c r="B8243" s="90">
        <v>0.20833333333333334</v>
      </c>
      <c r="C8243" s="91">
        <f t="shared" si="256"/>
        <v>41983.208333333336</v>
      </c>
      <c r="D8243" s="91">
        <f t="shared" si="257"/>
        <v>41983.166666666672</v>
      </c>
      <c r="E8243" s="88" t="s">
        <v>142</v>
      </c>
      <c r="F8243" s="88">
        <v>6.1324300000000003</v>
      </c>
      <c r="G8243" s="88">
        <v>2.9208699999999999</v>
      </c>
      <c r="H8243" s="88">
        <v>2.7616499999999999</v>
      </c>
      <c r="I8243" s="88">
        <v>11.792479999999999</v>
      </c>
      <c r="J8243" s="88">
        <v>5.0533000000000001</v>
      </c>
    </row>
    <row r="8244" spans="1:10">
      <c r="A8244" s="89">
        <v>41983</v>
      </c>
      <c r="B8244" s="90">
        <v>0.25</v>
      </c>
      <c r="C8244" s="91">
        <f t="shared" si="256"/>
        <v>41983.25</v>
      </c>
      <c r="D8244" s="91">
        <f t="shared" si="257"/>
        <v>41983.208333333336</v>
      </c>
      <c r="E8244" s="88" t="s">
        <v>142</v>
      </c>
      <c r="F8244" s="88">
        <v>12.065009999999999</v>
      </c>
      <c r="G8244" s="88">
        <v>2.96916</v>
      </c>
      <c r="H8244" s="88">
        <v>2.91561</v>
      </c>
      <c r="I8244" s="88">
        <v>12.73582</v>
      </c>
      <c r="J8244" s="88">
        <v>7.3956400000000002</v>
      </c>
    </row>
    <row r="8245" spans="1:10">
      <c r="A8245" s="89">
        <v>41983</v>
      </c>
      <c r="B8245" s="90">
        <v>0.29166666666666669</v>
      </c>
      <c r="C8245" s="91">
        <f t="shared" si="256"/>
        <v>41983.291666666664</v>
      </c>
      <c r="D8245" s="91">
        <f t="shared" si="257"/>
        <v>41983.25</v>
      </c>
      <c r="E8245" s="88" t="s">
        <v>142</v>
      </c>
      <c r="F8245" s="88">
        <v>15.791510000000001</v>
      </c>
      <c r="G8245" s="88">
        <v>4.4126200000000004</v>
      </c>
      <c r="H8245" s="88">
        <v>3.6256200000000001</v>
      </c>
      <c r="I8245" s="88">
        <v>20.743929999999999</v>
      </c>
      <c r="J8245" s="88">
        <v>17.998539999999998</v>
      </c>
    </row>
    <row r="8246" spans="1:10">
      <c r="A8246" s="89">
        <v>41983</v>
      </c>
      <c r="B8246" s="90">
        <v>0.33333333333333331</v>
      </c>
      <c r="C8246" s="91">
        <f t="shared" si="256"/>
        <v>41983.333333333336</v>
      </c>
      <c r="D8246" s="91">
        <f t="shared" si="257"/>
        <v>41983.291666666672</v>
      </c>
      <c r="E8246" s="88" t="s">
        <v>142</v>
      </c>
      <c r="F8246" s="88">
        <v>21.791979999999999</v>
      </c>
      <c r="G8246" s="88">
        <v>3.4405899999999998</v>
      </c>
      <c r="H8246" s="88">
        <v>7.3200900000000004</v>
      </c>
      <c r="I8246" s="88">
        <v>38.823270000000001</v>
      </c>
      <c r="J8246" s="88">
        <v>11.676769999999999</v>
      </c>
    </row>
    <row r="8247" spans="1:10">
      <c r="A8247" s="89">
        <v>41983</v>
      </c>
      <c r="B8247" s="90">
        <v>0.375</v>
      </c>
      <c r="C8247" s="91">
        <f t="shared" si="256"/>
        <v>41983.375</v>
      </c>
      <c r="D8247" s="91">
        <f t="shared" si="257"/>
        <v>41983.333333333336</v>
      </c>
      <c r="E8247" s="88" t="s">
        <v>142</v>
      </c>
      <c r="F8247" s="88">
        <v>39.61553</v>
      </c>
      <c r="G8247" s="88">
        <v>2.7033200000000002</v>
      </c>
      <c r="H8247" s="88">
        <v>10.78889</v>
      </c>
      <c r="I8247" s="88">
        <v>49.90334</v>
      </c>
      <c r="J8247" s="88">
        <v>6.9289899999999998</v>
      </c>
    </row>
    <row r="8248" spans="1:10">
      <c r="A8248" s="89">
        <v>41983</v>
      </c>
      <c r="B8248" s="90">
        <v>0.41666666666666669</v>
      </c>
      <c r="C8248" s="91">
        <f t="shared" si="256"/>
        <v>41983.416666666664</v>
      </c>
      <c r="D8248" s="91">
        <f t="shared" si="257"/>
        <v>41983.375</v>
      </c>
      <c r="E8248" s="88" t="s">
        <v>142</v>
      </c>
      <c r="F8248" s="88">
        <v>22.655480000000001</v>
      </c>
      <c r="G8248" s="88">
        <v>3.3918200000000001</v>
      </c>
      <c r="H8248" s="88">
        <v>13.18812</v>
      </c>
      <c r="I8248" s="88">
        <v>41.450090000000003</v>
      </c>
      <c r="J8248" s="88">
        <v>5.4611400000000003</v>
      </c>
    </row>
    <row r="8249" spans="1:10">
      <c r="A8249" s="89">
        <v>41983</v>
      </c>
      <c r="B8249" s="90">
        <v>0.45833333333333331</v>
      </c>
      <c r="C8249" s="91">
        <f t="shared" si="256"/>
        <v>41983.458333333336</v>
      </c>
      <c r="D8249" s="91">
        <f t="shared" si="257"/>
        <v>41983.416666666672</v>
      </c>
      <c r="E8249" s="88" t="s">
        <v>142</v>
      </c>
      <c r="F8249" s="88">
        <v>25.768550000000001</v>
      </c>
      <c r="G8249" s="88">
        <v>3.1259800000000002</v>
      </c>
      <c r="H8249" s="88">
        <v>8.07362</v>
      </c>
      <c r="I8249" s="88">
        <v>39.566760000000002</v>
      </c>
      <c r="J8249" s="88">
        <v>4.8094599999999996</v>
      </c>
    </row>
    <row r="8250" spans="1:10">
      <c r="A8250" s="89">
        <v>41983</v>
      </c>
      <c r="B8250" s="90">
        <v>0.5</v>
      </c>
      <c r="C8250" s="91">
        <f t="shared" si="256"/>
        <v>41983.5</v>
      </c>
      <c r="D8250" s="91">
        <f t="shared" si="257"/>
        <v>41983.458333333336</v>
      </c>
      <c r="E8250" s="88" t="s">
        <v>142</v>
      </c>
      <c r="F8250" s="88">
        <v>23.15559</v>
      </c>
      <c r="G8250" s="88">
        <v>3.0748199999999999</v>
      </c>
      <c r="H8250" s="88">
        <v>5.7790999999999997</v>
      </c>
      <c r="I8250" s="88">
        <v>34.13908</v>
      </c>
      <c r="J8250" s="88">
        <v>5.6151</v>
      </c>
    </row>
    <row r="8251" spans="1:10">
      <c r="A8251" s="89">
        <v>41983</v>
      </c>
      <c r="B8251" s="90">
        <v>0.54166666666666663</v>
      </c>
      <c r="C8251" s="91">
        <f t="shared" si="256"/>
        <v>41983.541666666664</v>
      </c>
      <c r="D8251" s="91">
        <f t="shared" si="257"/>
        <v>41983.5</v>
      </c>
      <c r="E8251" s="88" t="s">
        <v>142</v>
      </c>
      <c r="F8251" s="88">
        <v>15.899570000000001</v>
      </c>
      <c r="G8251" s="88">
        <v>3.3836900000000001</v>
      </c>
      <c r="H8251" s="88">
        <v>5.0719500000000002</v>
      </c>
      <c r="I8251" s="88">
        <v>29.561509999999998</v>
      </c>
      <c r="J8251" s="88">
        <v>6.7860300000000002</v>
      </c>
    </row>
    <row r="8252" spans="1:10">
      <c r="A8252" s="89">
        <v>41983</v>
      </c>
      <c r="B8252" s="90">
        <v>0.58333333333333337</v>
      </c>
      <c r="C8252" s="91">
        <f t="shared" si="256"/>
        <v>41983.583333333336</v>
      </c>
      <c r="D8252" s="91">
        <f t="shared" si="257"/>
        <v>41983.541666666672</v>
      </c>
      <c r="E8252" s="88" t="s">
        <v>142</v>
      </c>
      <c r="F8252" s="88">
        <v>16.642099999999999</v>
      </c>
      <c r="G8252" s="88">
        <v>3.71408</v>
      </c>
      <c r="H8252" s="88">
        <v>5.5347799999999996</v>
      </c>
      <c r="I8252" s="88">
        <v>24.186430000000001</v>
      </c>
      <c r="J8252" s="88">
        <v>11.5931</v>
      </c>
    </row>
    <row r="8253" spans="1:10">
      <c r="A8253" s="89">
        <v>41983</v>
      </c>
      <c r="B8253" s="90">
        <v>0.625</v>
      </c>
      <c r="C8253" s="91">
        <f t="shared" si="256"/>
        <v>41983.625</v>
      </c>
      <c r="D8253" s="91">
        <f t="shared" si="257"/>
        <v>41983.583333333336</v>
      </c>
      <c r="E8253" s="88" t="s">
        <v>142</v>
      </c>
      <c r="F8253" s="88">
        <v>21.426220000000001</v>
      </c>
      <c r="G8253" s="88">
        <v>3.4491900000000002</v>
      </c>
      <c r="H8253" s="88">
        <v>7.5715899999999996</v>
      </c>
      <c r="I8253" s="88">
        <v>27.72073</v>
      </c>
      <c r="J8253" s="88">
        <v>14.289720000000001</v>
      </c>
    </row>
    <row r="8254" spans="1:10">
      <c r="A8254" s="89">
        <v>41983</v>
      </c>
      <c r="B8254" s="90">
        <v>0.66666666666666663</v>
      </c>
      <c r="C8254" s="91">
        <f t="shared" si="256"/>
        <v>41983.666666666664</v>
      </c>
      <c r="D8254" s="91">
        <f t="shared" si="257"/>
        <v>41983.625</v>
      </c>
      <c r="E8254" s="88" t="s">
        <v>142</v>
      </c>
      <c r="F8254" s="88">
        <v>22.74249</v>
      </c>
      <c r="G8254" s="88">
        <v>3.1819199999999999</v>
      </c>
      <c r="H8254" s="88">
        <v>9.1326699999999992</v>
      </c>
      <c r="I8254" s="88">
        <v>31.792439999999999</v>
      </c>
      <c r="J8254" s="88">
        <v>12.86252</v>
      </c>
    </row>
    <row r="8255" spans="1:10">
      <c r="A8255" s="89">
        <v>41983</v>
      </c>
      <c r="B8255" s="90">
        <v>0.70833333333333337</v>
      </c>
      <c r="C8255" s="91">
        <f t="shared" si="256"/>
        <v>41983.708333333336</v>
      </c>
      <c r="D8255" s="91">
        <f t="shared" si="257"/>
        <v>41983.666666666672</v>
      </c>
      <c r="E8255" s="88" t="s">
        <v>142</v>
      </c>
      <c r="F8255" s="88">
        <v>20.516819999999999</v>
      </c>
      <c r="G8255" s="88">
        <v>2.85345</v>
      </c>
      <c r="H8255" s="88">
        <v>11.55963</v>
      </c>
      <c r="I8255" s="88">
        <v>42.813229999999997</v>
      </c>
      <c r="J8255" s="88">
        <v>14.73677</v>
      </c>
    </row>
    <row r="8256" spans="1:10">
      <c r="A8256" s="89">
        <v>41983</v>
      </c>
      <c r="B8256" s="90">
        <v>0.75</v>
      </c>
      <c r="C8256" s="91">
        <f t="shared" si="256"/>
        <v>41983.75</v>
      </c>
      <c r="D8256" s="91">
        <f t="shared" si="257"/>
        <v>41983.708333333336</v>
      </c>
      <c r="E8256" s="88" t="s">
        <v>142</v>
      </c>
      <c r="F8256" s="88">
        <v>21.443909999999999</v>
      </c>
      <c r="G8256" s="88">
        <v>2.4714299999999998</v>
      </c>
      <c r="H8256" s="88">
        <v>11.95265</v>
      </c>
      <c r="I8256" s="88">
        <v>40.351840000000003</v>
      </c>
      <c r="J8256" s="88">
        <v>12.22231</v>
      </c>
    </row>
    <row r="8257" spans="1:10">
      <c r="A8257" s="89">
        <v>41983</v>
      </c>
      <c r="B8257" s="90">
        <v>0.79166666666666663</v>
      </c>
      <c r="C8257" s="91">
        <f t="shared" si="256"/>
        <v>41983.791666666664</v>
      </c>
      <c r="D8257" s="91">
        <f t="shared" si="257"/>
        <v>41983.75</v>
      </c>
      <c r="E8257" s="88" t="s">
        <v>142</v>
      </c>
      <c r="F8257" s="88">
        <v>26.074069999999999</v>
      </c>
      <c r="G8257" s="88">
        <v>2.5331100000000002</v>
      </c>
      <c r="H8257" s="88">
        <v>9.7527899999999992</v>
      </c>
      <c r="I8257" s="88">
        <v>40.19979</v>
      </c>
      <c r="J8257" s="88">
        <v>13.551500000000001</v>
      </c>
    </row>
    <row r="8258" spans="1:10">
      <c r="A8258" s="89">
        <v>41983</v>
      </c>
      <c r="B8258" s="90">
        <v>0.83333333333333337</v>
      </c>
      <c r="C8258" s="91">
        <f t="shared" si="256"/>
        <v>41983.833333333336</v>
      </c>
      <c r="D8258" s="91">
        <f t="shared" si="257"/>
        <v>41983.791666666672</v>
      </c>
      <c r="E8258" s="88" t="s">
        <v>142</v>
      </c>
      <c r="F8258" s="88">
        <v>13.26845</v>
      </c>
      <c r="G8258" s="88">
        <v>2.0033400000000001</v>
      </c>
      <c r="H8258" s="88">
        <v>6.2969099999999996</v>
      </c>
      <c r="I8258" s="88">
        <v>33.430979999999998</v>
      </c>
      <c r="J8258" s="88">
        <v>10.385350000000001</v>
      </c>
    </row>
    <row r="8259" spans="1:10">
      <c r="A8259" s="89">
        <v>41983</v>
      </c>
      <c r="B8259" s="90">
        <v>0.875</v>
      </c>
      <c r="C8259" s="91">
        <f t="shared" si="256"/>
        <v>41983.875</v>
      </c>
      <c r="D8259" s="91">
        <f t="shared" si="257"/>
        <v>41983.833333333336</v>
      </c>
      <c r="E8259" s="88" t="s">
        <v>142</v>
      </c>
      <c r="F8259" s="88">
        <v>8.9548000000000005</v>
      </c>
      <c r="G8259" s="88">
        <v>1.62323</v>
      </c>
      <c r="H8259" s="88">
        <v>5.1178499999999998</v>
      </c>
      <c r="I8259" s="88">
        <v>27.858910000000002</v>
      </c>
      <c r="J8259" s="88">
        <v>4.1424799999999999</v>
      </c>
    </row>
    <row r="8260" spans="1:10">
      <c r="A8260" s="89">
        <v>41983</v>
      </c>
      <c r="B8260" s="90">
        <v>0.91666666666666663</v>
      </c>
      <c r="C8260" s="91">
        <f t="shared" si="256"/>
        <v>41983.916666666664</v>
      </c>
      <c r="D8260" s="91">
        <f t="shared" si="257"/>
        <v>41983.875</v>
      </c>
      <c r="E8260" s="88" t="s">
        <v>142</v>
      </c>
      <c r="F8260" s="88">
        <v>6.2543499999999996</v>
      </c>
      <c r="G8260" s="88">
        <v>0.77361000000000002</v>
      </c>
      <c r="H8260" s="88">
        <v>3.7040299999999999</v>
      </c>
      <c r="I8260" s="88">
        <v>28.00761</v>
      </c>
      <c r="J8260" s="88">
        <v>3.02271</v>
      </c>
    </row>
    <row r="8261" spans="1:10">
      <c r="A8261" s="89">
        <v>41983</v>
      </c>
      <c r="B8261" s="90">
        <v>0.95833333333333337</v>
      </c>
      <c r="C8261" s="91">
        <f t="shared" si="256"/>
        <v>41983.958333333336</v>
      </c>
      <c r="D8261" s="91">
        <f t="shared" si="257"/>
        <v>41983.916666666672</v>
      </c>
      <c r="E8261" s="88" t="s">
        <v>142</v>
      </c>
      <c r="F8261" s="88">
        <v>4.6468999999999996</v>
      </c>
      <c r="G8261" s="88">
        <v>0.55318999999999996</v>
      </c>
      <c r="H8261" s="88">
        <v>3.4683199999999998</v>
      </c>
      <c r="I8261" s="88">
        <v>22.383900000000001</v>
      </c>
      <c r="J8261" s="88">
        <v>2.10758</v>
      </c>
    </row>
    <row r="8262" spans="1:10">
      <c r="A8262" s="89">
        <v>41983</v>
      </c>
      <c r="B8262" s="92">
        <v>1</v>
      </c>
      <c r="C8262" s="91">
        <f t="shared" si="256"/>
        <v>41984</v>
      </c>
      <c r="D8262" s="91">
        <f t="shared" si="257"/>
        <v>41983.958333333336</v>
      </c>
      <c r="E8262" s="88" t="s">
        <v>142</v>
      </c>
      <c r="F8262" s="88">
        <v>3.8259599999999998</v>
      </c>
      <c r="G8262" s="88">
        <v>1.2990699999999999</v>
      </c>
      <c r="H8262" s="88">
        <v>2.9184800000000002</v>
      </c>
      <c r="I8262" s="88">
        <v>20.8429</v>
      </c>
      <c r="J8262" s="88">
        <v>1.1145099999999999</v>
      </c>
    </row>
    <row r="8263" spans="1:10">
      <c r="A8263" s="89">
        <v>41984</v>
      </c>
      <c r="B8263" s="90">
        <v>4.1666666666666664E-2</v>
      </c>
      <c r="C8263" s="91">
        <f t="shared" si="256"/>
        <v>41984.041666666664</v>
      </c>
      <c r="D8263" s="91">
        <f t="shared" si="257"/>
        <v>41984</v>
      </c>
      <c r="E8263" s="88" t="s">
        <v>142</v>
      </c>
      <c r="F8263" s="88">
        <v>2.8655599999999999</v>
      </c>
      <c r="G8263" s="88">
        <v>2.1012</v>
      </c>
      <c r="H8263" s="88">
        <v>2.7425299999999999</v>
      </c>
      <c r="I8263" s="88">
        <v>11.60505</v>
      </c>
      <c r="J8263" s="88">
        <v>0.98207</v>
      </c>
    </row>
    <row r="8264" spans="1:10">
      <c r="A8264" s="89">
        <v>41984</v>
      </c>
      <c r="B8264" s="90">
        <v>8.3333333333333329E-2</v>
      </c>
      <c r="C8264" s="91">
        <f t="shared" ref="C8264:C8327" si="258">A8264+B8264</f>
        <v>41984.083333333336</v>
      </c>
      <c r="D8264" s="91">
        <f t="shared" ref="D8264:D8327" si="259">C8264-"01:00"</f>
        <v>41984.041666666672</v>
      </c>
      <c r="E8264" s="88" t="s">
        <v>142</v>
      </c>
      <c r="F8264" s="88">
        <v>11.58353</v>
      </c>
      <c r="G8264" s="88">
        <v>0.92374000000000001</v>
      </c>
      <c r="I8264" s="88">
        <v>10.808809999999999</v>
      </c>
      <c r="J8264" s="88">
        <v>1.16232</v>
      </c>
    </row>
    <row r="8265" spans="1:10">
      <c r="A8265" s="89">
        <v>41984</v>
      </c>
      <c r="B8265" s="90">
        <v>0.125</v>
      </c>
      <c r="C8265" s="91">
        <f t="shared" si="258"/>
        <v>41984.125</v>
      </c>
      <c r="D8265" s="91">
        <f t="shared" si="259"/>
        <v>41984.083333333336</v>
      </c>
      <c r="E8265" s="88" t="s">
        <v>142</v>
      </c>
      <c r="F8265" s="88">
        <v>4.1305199999999997</v>
      </c>
      <c r="G8265" s="88">
        <v>0.92756000000000005</v>
      </c>
      <c r="H8265" s="88">
        <v>3.71408</v>
      </c>
      <c r="I8265" s="88">
        <v>12.73151</v>
      </c>
      <c r="J8265" s="88">
        <v>0.47908000000000001</v>
      </c>
    </row>
    <row r="8266" spans="1:10">
      <c r="A8266" s="89">
        <v>41984</v>
      </c>
      <c r="B8266" s="90">
        <v>0.16666666666666666</v>
      </c>
      <c r="C8266" s="91">
        <f t="shared" si="258"/>
        <v>41984.166666666664</v>
      </c>
      <c r="D8266" s="91">
        <f t="shared" si="259"/>
        <v>41984.125</v>
      </c>
      <c r="E8266" s="88" t="s">
        <v>142</v>
      </c>
      <c r="F8266" s="88">
        <v>4.0239000000000003</v>
      </c>
      <c r="G8266" s="88">
        <v>0.82572000000000001</v>
      </c>
      <c r="H8266" s="88">
        <v>2.8477100000000002</v>
      </c>
      <c r="I8266" s="88">
        <v>10.345190000000001</v>
      </c>
      <c r="J8266" s="88">
        <v>1.5319100000000001</v>
      </c>
    </row>
    <row r="8267" spans="1:10">
      <c r="A8267" s="89">
        <v>41984</v>
      </c>
      <c r="B8267" s="90">
        <v>0.20833333333333334</v>
      </c>
      <c r="C8267" s="91">
        <f t="shared" si="258"/>
        <v>41984.208333333336</v>
      </c>
      <c r="D8267" s="91">
        <f t="shared" si="259"/>
        <v>41984.166666666672</v>
      </c>
      <c r="E8267" s="88" t="s">
        <v>142</v>
      </c>
      <c r="F8267" s="88">
        <v>5.2225599999999996</v>
      </c>
      <c r="G8267" s="88">
        <v>1.8952899999999999</v>
      </c>
      <c r="H8267" s="88">
        <v>1.5845100000000001</v>
      </c>
      <c r="I8267" s="88">
        <v>10.047319999999999</v>
      </c>
      <c r="J8267" s="88">
        <v>4.9605499999999996</v>
      </c>
    </row>
    <row r="8268" spans="1:10">
      <c r="A8268" s="89">
        <v>41984</v>
      </c>
      <c r="B8268" s="90">
        <v>0.25</v>
      </c>
      <c r="C8268" s="91">
        <f t="shared" si="258"/>
        <v>41984.25</v>
      </c>
      <c r="D8268" s="91">
        <f t="shared" si="259"/>
        <v>41984.208333333336</v>
      </c>
      <c r="E8268" s="88" t="s">
        <v>142</v>
      </c>
      <c r="F8268" s="88">
        <v>8.8811699999999991</v>
      </c>
      <c r="G8268" s="88">
        <v>1.52904</v>
      </c>
      <c r="H8268" s="88">
        <v>3.3153199999999998</v>
      </c>
      <c r="I8268" s="88">
        <v>13.130750000000001</v>
      </c>
      <c r="J8268" s="88">
        <v>8.1740300000000001</v>
      </c>
    </row>
    <row r="8269" spans="1:10">
      <c r="A8269" s="89">
        <v>41984</v>
      </c>
      <c r="B8269" s="90">
        <v>0.29166666666666669</v>
      </c>
      <c r="C8269" s="91">
        <f t="shared" si="258"/>
        <v>41984.291666666664</v>
      </c>
      <c r="D8269" s="91">
        <f t="shared" si="259"/>
        <v>41984.25</v>
      </c>
      <c r="E8269" s="88" t="s">
        <v>142</v>
      </c>
      <c r="F8269" s="88">
        <v>16.596679999999999</v>
      </c>
      <c r="G8269" s="88">
        <v>2.3294299999999999</v>
      </c>
      <c r="H8269" s="88">
        <v>2.6870599999999998</v>
      </c>
      <c r="I8269" s="88">
        <v>19.89622</v>
      </c>
      <c r="J8269" s="88">
        <v>11.09585</v>
      </c>
    </row>
    <row r="8270" spans="1:10">
      <c r="A8270" s="89">
        <v>41984</v>
      </c>
      <c r="B8270" s="90">
        <v>0.33333333333333331</v>
      </c>
      <c r="C8270" s="91">
        <f t="shared" si="258"/>
        <v>41984.333333333336</v>
      </c>
      <c r="D8270" s="91">
        <f t="shared" si="259"/>
        <v>41984.291666666672</v>
      </c>
      <c r="E8270" s="88" t="s">
        <v>142</v>
      </c>
      <c r="F8270" s="88">
        <v>22.48</v>
      </c>
      <c r="G8270" s="88">
        <v>3.6160600000000001</v>
      </c>
      <c r="H8270" s="88">
        <v>3.3961199999999998</v>
      </c>
      <c r="I8270" s="88">
        <v>35.275109999999998</v>
      </c>
      <c r="J8270" s="88">
        <v>8.2361799999999992</v>
      </c>
    </row>
    <row r="8271" spans="1:10">
      <c r="A8271" s="89">
        <v>41984</v>
      </c>
      <c r="B8271" s="90">
        <v>0.375</v>
      </c>
      <c r="C8271" s="91">
        <f t="shared" si="258"/>
        <v>41984.375</v>
      </c>
      <c r="D8271" s="91">
        <f t="shared" si="259"/>
        <v>41984.333333333336</v>
      </c>
      <c r="E8271" s="88" t="s">
        <v>142</v>
      </c>
      <c r="F8271" s="88">
        <v>36.701830000000001</v>
      </c>
      <c r="G8271" s="88">
        <v>7.0504300000000004</v>
      </c>
      <c r="H8271" s="88">
        <v>10.823320000000001</v>
      </c>
      <c r="I8271" s="88">
        <v>41.203859999999999</v>
      </c>
      <c r="J8271" s="88">
        <v>6.4274300000000002</v>
      </c>
    </row>
    <row r="8272" spans="1:10">
      <c r="A8272" s="89">
        <v>41984</v>
      </c>
      <c r="B8272" s="90">
        <v>0.41666666666666669</v>
      </c>
      <c r="C8272" s="91">
        <f t="shared" si="258"/>
        <v>41984.416666666664</v>
      </c>
      <c r="D8272" s="91">
        <f t="shared" si="259"/>
        <v>41984.375</v>
      </c>
      <c r="E8272" s="88" t="s">
        <v>142</v>
      </c>
      <c r="F8272" s="88">
        <v>36.354230000000001</v>
      </c>
      <c r="G8272" s="88">
        <v>9.3530800000000003</v>
      </c>
      <c r="H8272" s="88">
        <v>12.731030000000001</v>
      </c>
      <c r="I8272" s="88">
        <v>61.212429999999998</v>
      </c>
      <c r="J8272" s="88">
        <v>5.65144</v>
      </c>
    </row>
    <row r="8273" spans="1:10">
      <c r="A8273" s="89">
        <v>41984</v>
      </c>
      <c r="B8273" s="90">
        <v>0.45833333333333331</v>
      </c>
      <c r="C8273" s="91">
        <f t="shared" si="258"/>
        <v>41984.458333333336</v>
      </c>
      <c r="D8273" s="91">
        <f t="shared" si="259"/>
        <v>41984.416666666672</v>
      </c>
      <c r="E8273" s="88" t="s">
        <v>142</v>
      </c>
      <c r="F8273" s="88">
        <v>29.355920000000001</v>
      </c>
      <c r="G8273" s="88">
        <v>8.66554</v>
      </c>
      <c r="H8273" s="88">
        <v>11.901490000000001</v>
      </c>
      <c r="I8273" s="88">
        <v>30.709009999999999</v>
      </c>
      <c r="J8273" s="88">
        <v>6.89839</v>
      </c>
    </row>
    <row r="8274" spans="1:10">
      <c r="A8274" s="89">
        <v>41984</v>
      </c>
      <c r="B8274" s="90">
        <v>0.5</v>
      </c>
      <c r="C8274" s="91">
        <f t="shared" si="258"/>
        <v>41984.5</v>
      </c>
      <c r="D8274" s="91">
        <f t="shared" si="259"/>
        <v>41984.458333333336</v>
      </c>
      <c r="E8274" s="88" t="s">
        <v>142</v>
      </c>
      <c r="F8274" s="88">
        <v>22.111370000000001</v>
      </c>
      <c r="G8274" s="88">
        <v>7.48027</v>
      </c>
      <c r="H8274" s="88">
        <v>7.5625</v>
      </c>
      <c r="I8274" s="88">
        <v>21.69875</v>
      </c>
      <c r="J8274" s="88">
        <v>6.2118000000000002</v>
      </c>
    </row>
    <row r="8275" spans="1:10">
      <c r="A8275" s="89">
        <v>41984</v>
      </c>
      <c r="B8275" s="90">
        <v>0.54166666666666663</v>
      </c>
      <c r="C8275" s="91">
        <f t="shared" si="258"/>
        <v>41984.541666666664</v>
      </c>
      <c r="D8275" s="91">
        <f t="shared" si="259"/>
        <v>41984.5</v>
      </c>
      <c r="E8275" s="88" t="s">
        <v>142</v>
      </c>
      <c r="F8275" s="88">
        <v>26.100840000000002</v>
      </c>
      <c r="G8275" s="88">
        <v>7.2646300000000004</v>
      </c>
      <c r="H8275" s="88">
        <v>6.3485399999999998</v>
      </c>
      <c r="I8275" s="88">
        <v>24.783609999999999</v>
      </c>
      <c r="J8275" s="88">
        <v>6.7625999999999999</v>
      </c>
    </row>
    <row r="8276" spans="1:10">
      <c r="A8276" s="89">
        <v>41984</v>
      </c>
      <c r="B8276" s="90">
        <v>0.58333333333333337</v>
      </c>
      <c r="C8276" s="91">
        <f t="shared" si="258"/>
        <v>41984.583333333336</v>
      </c>
      <c r="D8276" s="91">
        <f t="shared" si="259"/>
        <v>41984.541666666672</v>
      </c>
      <c r="E8276" s="88" t="s">
        <v>142</v>
      </c>
      <c r="F8276" s="88">
        <v>30.00808</v>
      </c>
      <c r="G8276" s="88">
        <v>7.1011100000000003</v>
      </c>
      <c r="H8276" s="88">
        <v>8.0941799999999997</v>
      </c>
      <c r="I8276" s="88">
        <v>31.106809999999999</v>
      </c>
      <c r="J8276" s="88">
        <v>15.77717</v>
      </c>
    </row>
    <row r="8277" spans="1:10">
      <c r="A8277" s="89">
        <v>41984</v>
      </c>
      <c r="B8277" s="90">
        <v>0.625</v>
      </c>
      <c r="C8277" s="91">
        <f t="shared" si="258"/>
        <v>41984.625</v>
      </c>
      <c r="D8277" s="91">
        <f t="shared" si="259"/>
        <v>41984.583333333336</v>
      </c>
      <c r="E8277" s="88" t="s">
        <v>142</v>
      </c>
      <c r="F8277" s="88">
        <v>32.97007</v>
      </c>
      <c r="G8277" s="88">
        <v>8.87974</v>
      </c>
      <c r="H8277" s="88">
        <v>8.8615700000000004</v>
      </c>
      <c r="I8277" s="88">
        <v>38.213180000000001</v>
      </c>
      <c r="J8277" s="88">
        <v>15.88857</v>
      </c>
    </row>
    <row r="8278" spans="1:10">
      <c r="A8278" s="89">
        <v>41984</v>
      </c>
      <c r="B8278" s="90">
        <v>0.66666666666666663</v>
      </c>
      <c r="C8278" s="91">
        <f t="shared" si="258"/>
        <v>41984.666666666664</v>
      </c>
      <c r="D8278" s="91">
        <f t="shared" si="259"/>
        <v>41984.625</v>
      </c>
      <c r="E8278" s="88" t="s">
        <v>142</v>
      </c>
      <c r="F8278" s="88">
        <v>30.233280000000001</v>
      </c>
      <c r="G8278" s="88">
        <v>5.0604800000000001</v>
      </c>
      <c r="H8278" s="88">
        <v>9.2330699999999997</v>
      </c>
      <c r="I8278" s="88">
        <v>42.392000000000003</v>
      </c>
      <c r="J8278" s="88">
        <v>22.029610000000002</v>
      </c>
    </row>
    <row r="8279" spans="1:10">
      <c r="A8279" s="89">
        <v>41984</v>
      </c>
      <c r="B8279" s="90">
        <v>0.70833333333333337</v>
      </c>
      <c r="C8279" s="91">
        <f t="shared" si="258"/>
        <v>41984.708333333336</v>
      </c>
      <c r="D8279" s="91">
        <f t="shared" si="259"/>
        <v>41984.666666666672</v>
      </c>
      <c r="E8279" s="88" t="s">
        <v>142</v>
      </c>
      <c r="F8279" s="88">
        <v>32.219889999999999</v>
      </c>
      <c r="G8279" s="88">
        <v>3.6227499999999999</v>
      </c>
      <c r="H8279" s="88">
        <v>10.80897</v>
      </c>
      <c r="I8279" s="88">
        <v>48.515340000000002</v>
      </c>
      <c r="J8279" s="88">
        <v>28.387239999999998</v>
      </c>
    </row>
    <row r="8280" spans="1:10">
      <c r="A8280" s="89">
        <v>41984</v>
      </c>
      <c r="B8280" s="90">
        <v>0.75</v>
      </c>
      <c r="C8280" s="91">
        <f t="shared" si="258"/>
        <v>41984.75</v>
      </c>
      <c r="D8280" s="91">
        <f t="shared" si="259"/>
        <v>41984.708333333336</v>
      </c>
      <c r="E8280" s="88" t="s">
        <v>142</v>
      </c>
      <c r="F8280" s="88">
        <v>28.985849999999999</v>
      </c>
      <c r="G8280" s="88">
        <v>3.07769</v>
      </c>
      <c r="H8280" s="88">
        <v>14.51253</v>
      </c>
      <c r="I8280" s="88">
        <v>41.036990000000003</v>
      </c>
      <c r="J8280" s="88">
        <v>17.918209999999998</v>
      </c>
    </row>
    <row r="8281" spans="1:10">
      <c r="A8281" s="89">
        <v>41984</v>
      </c>
      <c r="B8281" s="90">
        <v>0.79166666666666663</v>
      </c>
      <c r="C8281" s="91">
        <f t="shared" si="258"/>
        <v>41984.791666666664</v>
      </c>
      <c r="D8281" s="91">
        <f t="shared" si="259"/>
        <v>41984.75</v>
      </c>
      <c r="E8281" s="88" t="s">
        <v>142</v>
      </c>
      <c r="F8281" s="88">
        <v>18.085080000000001</v>
      </c>
      <c r="G8281" s="88">
        <v>4.1486900000000002</v>
      </c>
      <c r="H8281" s="88">
        <v>7.9693899999999998</v>
      </c>
      <c r="I8281" s="88">
        <v>35.471139999999998</v>
      </c>
      <c r="J8281" s="88">
        <v>13.56728</v>
      </c>
    </row>
    <row r="8282" spans="1:10">
      <c r="A8282" s="89">
        <v>41984</v>
      </c>
      <c r="B8282" s="90">
        <v>0.83333333333333337</v>
      </c>
      <c r="C8282" s="91">
        <f t="shared" si="258"/>
        <v>41984.833333333336</v>
      </c>
      <c r="D8282" s="91">
        <f t="shared" si="259"/>
        <v>41984.791666666672</v>
      </c>
      <c r="E8282" s="88" t="s">
        <v>142</v>
      </c>
      <c r="F8282" s="88">
        <v>18.768799999999999</v>
      </c>
      <c r="G8282" s="88">
        <v>3.8273899999999998</v>
      </c>
      <c r="H8282" s="88">
        <v>10.01768</v>
      </c>
      <c r="I8282" s="88">
        <v>56.168689999999998</v>
      </c>
      <c r="J8282" s="88">
        <v>7.1819199999999999</v>
      </c>
    </row>
    <row r="8283" spans="1:10">
      <c r="A8283" s="89">
        <v>41984</v>
      </c>
      <c r="B8283" s="90">
        <v>0.875</v>
      </c>
      <c r="C8283" s="91">
        <f t="shared" si="258"/>
        <v>41984.875</v>
      </c>
      <c r="D8283" s="91">
        <f t="shared" si="259"/>
        <v>41984.833333333336</v>
      </c>
      <c r="E8283" s="88" t="s">
        <v>142</v>
      </c>
      <c r="F8283" s="88">
        <v>12.669829999999999</v>
      </c>
      <c r="G8283" s="88">
        <v>4.9036499999999998</v>
      </c>
      <c r="H8283" s="88">
        <v>9.7030700000000003</v>
      </c>
      <c r="I8283" s="88">
        <v>49.710180000000001</v>
      </c>
      <c r="J8283" s="88">
        <v>7.20343</v>
      </c>
    </row>
    <row r="8284" spans="1:10">
      <c r="A8284" s="89">
        <v>41984</v>
      </c>
      <c r="B8284" s="90">
        <v>0.91666666666666663</v>
      </c>
      <c r="C8284" s="91">
        <f t="shared" si="258"/>
        <v>41984.916666666664</v>
      </c>
      <c r="D8284" s="91">
        <f t="shared" si="259"/>
        <v>41984.875</v>
      </c>
      <c r="E8284" s="88" t="s">
        <v>142</v>
      </c>
      <c r="F8284" s="88">
        <v>11.168519999999999</v>
      </c>
      <c r="G8284" s="88">
        <v>2.7071399999999999</v>
      </c>
      <c r="H8284" s="88">
        <v>7.3387399999999996</v>
      </c>
      <c r="I8284" s="88">
        <v>43.300910000000002</v>
      </c>
      <c r="J8284" s="88">
        <v>3.04853</v>
      </c>
    </row>
    <row r="8285" spans="1:10">
      <c r="A8285" s="89">
        <v>41984</v>
      </c>
      <c r="B8285" s="90">
        <v>0.95833333333333337</v>
      </c>
      <c r="C8285" s="91">
        <f t="shared" si="258"/>
        <v>41984.958333333336</v>
      </c>
      <c r="D8285" s="91">
        <f t="shared" si="259"/>
        <v>41984.916666666672</v>
      </c>
      <c r="E8285" s="88" t="s">
        <v>142</v>
      </c>
      <c r="F8285" s="88">
        <v>7.1785699999999997</v>
      </c>
      <c r="G8285" s="88">
        <v>2.1209600000000002</v>
      </c>
      <c r="H8285" s="88">
        <v>4.8094599999999996</v>
      </c>
      <c r="I8285" s="88">
        <v>23.474979999999999</v>
      </c>
      <c r="J8285" s="88">
        <v>2.07124</v>
      </c>
    </row>
    <row r="8286" spans="1:10">
      <c r="A8286" s="89">
        <v>41984</v>
      </c>
      <c r="B8286" s="92">
        <v>1</v>
      </c>
      <c r="C8286" s="91">
        <f t="shared" si="258"/>
        <v>41985</v>
      </c>
      <c r="D8286" s="91">
        <f t="shared" si="259"/>
        <v>41984.958333333336</v>
      </c>
      <c r="E8286" s="88" t="s">
        <v>142</v>
      </c>
      <c r="F8286" s="88">
        <v>2.2098900000000001</v>
      </c>
      <c r="G8286" s="88">
        <v>2.2194600000000002</v>
      </c>
      <c r="H8286" s="88">
        <v>4.0239000000000003</v>
      </c>
      <c r="I8286" s="88">
        <v>24.318390000000001</v>
      </c>
      <c r="J8286" s="88">
        <v>1.2034400000000001</v>
      </c>
    </row>
    <row r="8287" spans="1:10">
      <c r="A8287" s="89">
        <v>41985</v>
      </c>
      <c r="B8287" s="90">
        <v>4.1666666666666664E-2</v>
      </c>
      <c r="C8287" s="91">
        <f t="shared" si="258"/>
        <v>41985.041666666664</v>
      </c>
      <c r="D8287" s="91">
        <f t="shared" si="259"/>
        <v>41985</v>
      </c>
      <c r="E8287" s="88" t="s">
        <v>142</v>
      </c>
      <c r="F8287" s="88">
        <v>3.1549900000000002</v>
      </c>
      <c r="G8287" s="88">
        <v>0.81472999999999995</v>
      </c>
      <c r="H8287" s="88">
        <v>3.05809</v>
      </c>
      <c r="I8287" s="88">
        <v>20.688790000000001</v>
      </c>
      <c r="J8287" s="88">
        <v>0.77503999999999995</v>
      </c>
    </row>
    <row r="8288" spans="1:10">
      <c r="A8288" s="89">
        <v>41985</v>
      </c>
      <c r="B8288" s="90">
        <v>8.3333333333333329E-2</v>
      </c>
      <c r="C8288" s="91">
        <f t="shared" si="258"/>
        <v>41985.083333333336</v>
      </c>
      <c r="D8288" s="91">
        <f t="shared" si="259"/>
        <v>41985.041666666672</v>
      </c>
      <c r="E8288" s="88" t="s">
        <v>142</v>
      </c>
      <c r="F8288" s="88">
        <v>9.8885799999999993</v>
      </c>
      <c r="G8288" s="88">
        <v>0.76642999999999994</v>
      </c>
      <c r="I8288" s="88">
        <v>14.455310000000001</v>
      </c>
      <c r="J8288" s="88">
        <v>0.38536999999999999</v>
      </c>
    </row>
    <row r="8289" spans="1:10">
      <c r="A8289" s="89">
        <v>41985</v>
      </c>
      <c r="B8289" s="90">
        <v>0.125</v>
      </c>
      <c r="C8289" s="91">
        <f t="shared" si="258"/>
        <v>41985.125</v>
      </c>
      <c r="D8289" s="91">
        <f t="shared" si="259"/>
        <v>41985.083333333336</v>
      </c>
      <c r="E8289" s="88" t="s">
        <v>142</v>
      </c>
      <c r="F8289" s="88">
        <v>5.21061</v>
      </c>
      <c r="G8289" s="88">
        <v>1.1403300000000001</v>
      </c>
      <c r="H8289" s="88">
        <v>3.5663299999999998</v>
      </c>
      <c r="I8289" s="88">
        <v>13.37889</v>
      </c>
      <c r="J8289" s="88">
        <v>0.16830000000000001</v>
      </c>
    </row>
    <row r="8290" spans="1:10">
      <c r="A8290" s="89">
        <v>41985</v>
      </c>
      <c r="B8290" s="90">
        <v>0.16666666666666666</v>
      </c>
      <c r="C8290" s="91">
        <f t="shared" si="258"/>
        <v>41985.166666666664</v>
      </c>
      <c r="D8290" s="91">
        <f t="shared" si="259"/>
        <v>41985.125</v>
      </c>
      <c r="E8290" s="88" t="s">
        <v>142</v>
      </c>
      <c r="F8290" s="88">
        <v>7.18</v>
      </c>
      <c r="G8290" s="88">
        <v>1.20631</v>
      </c>
      <c r="H8290" s="88">
        <v>2.9285199999999998</v>
      </c>
      <c r="I8290" s="88">
        <v>29.4482</v>
      </c>
      <c r="J8290" s="88">
        <v>2.0798399999999999</v>
      </c>
    </row>
    <row r="8291" spans="1:10">
      <c r="A8291" s="89">
        <v>41985</v>
      </c>
      <c r="B8291" s="90">
        <v>0.20833333333333334</v>
      </c>
      <c r="C8291" s="91">
        <f t="shared" si="258"/>
        <v>41985.208333333336</v>
      </c>
      <c r="D8291" s="91">
        <f t="shared" si="259"/>
        <v>41985.166666666672</v>
      </c>
      <c r="E8291" s="88" t="s">
        <v>142</v>
      </c>
      <c r="F8291" s="88">
        <v>10.012890000000001</v>
      </c>
      <c r="G8291" s="88">
        <v>2.55653</v>
      </c>
      <c r="H8291" s="88">
        <v>2.2902200000000001</v>
      </c>
      <c r="I8291" s="88">
        <v>24.422630000000002</v>
      </c>
      <c r="J8291" s="88">
        <v>4.6612400000000003</v>
      </c>
    </row>
    <row r="8292" spans="1:10">
      <c r="A8292" s="89">
        <v>41985</v>
      </c>
      <c r="B8292" s="90">
        <v>0.25</v>
      </c>
      <c r="C8292" s="91">
        <f t="shared" si="258"/>
        <v>41985.25</v>
      </c>
      <c r="D8292" s="91">
        <f t="shared" si="259"/>
        <v>41985.208333333336</v>
      </c>
      <c r="E8292" s="88" t="s">
        <v>142</v>
      </c>
      <c r="F8292" s="88">
        <v>13.57253</v>
      </c>
      <c r="G8292" s="88">
        <v>2.7726500000000001</v>
      </c>
      <c r="H8292" s="88">
        <v>3.23882</v>
      </c>
      <c r="I8292" s="88">
        <v>25.328189999999999</v>
      </c>
      <c r="J8292" s="88">
        <v>7.99282</v>
      </c>
    </row>
    <row r="8293" spans="1:10">
      <c r="A8293" s="89">
        <v>41985</v>
      </c>
      <c r="B8293" s="90">
        <v>0.29166666666666669</v>
      </c>
      <c r="C8293" s="91">
        <f t="shared" si="258"/>
        <v>41985.291666666664</v>
      </c>
      <c r="D8293" s="91">
        <f t="shared" si="259"/>
        <v>41985.25</v>
      </c>
      <c r="E8293" s="88" t="s">
        <v>142</v>
      </c>
      <c r="F8293" s="88">
        <v>17.20628</v>
      </c>
      <c r="G8293" s="88">
        <v>3.13889</v>
      </c>
      <c r="H8293" s="88">
        <v>7.0360899999999997</v>
      </c>
      <c r="I8293" s="88">
        <v>26.51633</v>
      </c>
      <c r="J8293" s="88">
        <v>12.31124</v>
      </c>
    </row>
    <row r="8294" spans="1:10">
      <c r="A8294" s="89">
        <v>41985</v>
      </c>
      <c r="B8294" s="90">
        <v>0.33333333333333331</v>
      </c>
      <c r="C8294" s="91">
        <f t="shared" si="258"/>
        <v>41985.333333333336</v>
      </c>
      <c r="D8294" s="91">
        <f t="shared" si="259"/>
        <v>41985.291666666672</v>
      </c>
      <c r="E8294" s="88" t="s">
        <v>142</v>
      </c>
      <c r="F8294" s="88">
        <v>30.53115</v>
      </c>
      <c r="G8294" s="88">
        <v>3.9584000000000001</v>
      </c>
      <c r="H8294" s="88">
        <v>8.37866</v>
      </c>
      <c r="I8294" s="88">
        <v>43.492640000000002</v>
      </c>
      <c r="J8294" s="88">
        <v>11.883800000000001</v>
      </c>
    </row>
    <row r="8295" spans="1:10">
      <c r="A8295" s="89">
        <v>41985</v>
      </c>
      <c r="B8295" s="90">
        <v>0.375</v>
      </c>
      <c r="C8295" s="91">
        <f t="shared" si="258"/>
        <v>41985.375</v>
      </c>
      <c r="D8295" s="91">
        <f t="shared" si="259"/>
        <v>41985.333333333336</v>
      </c>
      <c r="E8295" s="88" t="s">
        <v>142</v>
      </c>
      <c r="F8295" s="88">
        <v>41.827330000000003</v>
      </c>
      <c r="G8295" s="88">
        <v>3.84843</v>
      </c>
      <c r="H8295" s="88">
        <v>15.41953</v>
      </c>
      <c r="I8295" s="88">
        <v>70.047229999999999</v>
      </c>
      <c r="J8295" s="88">
        <v>9.9292200000000008</v>
      </c>
    </row>
    <row r="8296" spans="1:10">
      <c r="A8296" s="89">
        <v>41985</v>
      </c>
      <c r="B8296" s="90">
        <v>0.41666666666666669</v>
      </c>
      <c r="C8296" s="91">
        <f t="shared" si="258"/>
        <v>41985.416666666664</v>
      </c>
      <c r="D8296" s="91">
        <f t="shared" si="259"/>
        <v>41985.375</v>
      </c>
      <c r="E8296" s="88" t="s">
        <v>142</v>
      </c>
      <c r="F8296" s="88">
        <v>47.574869999999997</v>
      </c>
      <c r="G8296" s="88">
        <v>5.6433099999999996</v>
      </c>
      <c r="H8296" s="88">
        <v>18.390599999999999</v>
      </c>
      <c r="I8296" s="88">
        <v>64.180149999999998</v>
      </c>
      <c r="J8296" s="88">
        <v>20.21369</v>
      </c>
    </row>
    <row r="8297" spans="1:10">
      <c r="A8297" s="89">
        <v>41985</v>
      </c>
      <c r="B8297" s="90">
        <v>0.45833333333333331</v>
      </c>
      <c r="C8297" s="91">
        <f t="shared" si="258"/>
        <v>41985.458333333336</v>
      </c>
      <c r="D8297" s="91">
        <f t="shared" si="259"/>
        <v>41985.416666666672</v>
      </c>
      <c r="E8297" s="88" t="s">
        <v>142</v>
      </c>
      <c r="F8297" s="88">
        <v>34.084580000000003</v>
      </c>
      <c r="G8297" s="88">
        <v>13.684419999999999</v>
      </c>
      <c r="H8297" s="88">
        <v>13.86706</v>
      </c>
      <c r="I8297" s="88">
        <v>64.280559999999994</v>
      </c>
      <c r="J8297" s="88">
        <v>18.038219999999999</v>
      </c>
    </row>
    <row r="8298" spans="1:10">
      <c r="A8298" s="89">
        <v>41985</v>
      </c>
      <c r="B8298" s="90">
        <v>0.5</v>
      </c>
      <c r="C8298" s="91">
        <f t="shared" si="258"/>
        <v>41985.5</v>
      </c>
      <c r="D8298" s="91">
        <f t="shared" si="259"/>
        <v>41985.458333333336</v>
      </c>
      <c r="E8298" s="88" t="s">
        <v>142</v>
      </c>
      <c r="F8298" s="88">
        <v>33.662390000000002</v>
      </c>
      <c r="G8298" s="88">
        <v>14.473800000000001</v>
      </c>
      <c r="H8298" s="88">
        <v>14.982530000000001</v>
      </c>
      <c r="I8298" s="88">
        <v>67.232500000000002</v>
      </c>
      <c r="J8298" s="88">
        <v>32.286349999999999</v>
      </c>
    </row>
    <row r="8299" spans="1:10">
      <c r="A8299" s="89">
        <v>41985</v>
      </c>
      <c r="B8299" s="90">
        <v>0.54166666666666663</v>
      </c>
      <c r="C8299" s="91">
        <f t="shared" si="258"/>
        <v>41985.541666666664</v>
      </c>
      <c r="D8299" s="91">
        <f t="shared" si="259"/>
        <v>41985.5</v>
      </c>
      <c r="E8299" s="88" t="s">
        <v>142</v>
      </c>
      <c r="F8299" s="88">
        <v>31.711639999999999</v>
      </c>
      <c r="G8299" s="88">
        <v>14.86347</v>
      </c>
      <c r="H8299" s="88">
        <v>11.431010000000001</v>
      </c>
      <c r="I8299" s="88">
        <v>54.701799999999999</v>
      </c>
      <c r="J8299" s="88">
        <v>33.057560000000002</v>
      </c>
    </row>
    <row r="8300" spans="1:10">
      <c r="A8300" s="89">
        <v>41985</v>
      </c>
      <c r="B8300" s="90">
        <v>0.58333333333333337</v>
      </c>
      <c r="C8300" s="91">
        <f t="shared" si="258"/>
        <v>41985.583333333336</v>
      </c>
      <c r="D8300" s="91">
        <f t="shared" si="259"/>
        <v>41985.541666666672</v>
      </c>
      <c r="E8300" s="88" t="s">
        <v>142</v>
      </c>
      <c r="F8300" s="88">
        <v>46.062080000000002</v>
      </c>
      <c r="G8300" s="88">
        <v>8.7076100000000007</v>
      </c>
      <c r="H8300" s="88">
        <v>19.859400000000001</v>
      </c>
      <c r="I8300" s="88">
        <v>52.011870000000002</v>
      </c>
      <c r="J8300" s="88">
        <v>28.567489999999999</v>
      </c>
    </row>
    <row r="8301" spans="1:10">
      <c r="A8301" s="89">
        <v>41985</v>
      </c>
      <c r="B8301" s="90">
        <v>0.625</v>
      </c>
      <c r="C8301" s="91">
        <f t="shared" si="258"/>
        <v>41985.625</v>
      </c>
      <c r="D8301" s="91">
        <f t="shared" si="259"/>
        <v>41985.583333333336</v>
      </c>
      <c r="E8301" s="88" t="s">
        <v>142</v>
      </c>
      <c r="F8301" s="88">
        <v>27.61411</v>
      </c>
      <c r="G8301" s="88">
        <v>10.59573</v>
      </c>
      <c r="H8301" s="88">
        <v>22.284929999999999</v>
      </c>
      <c r="I8301" s="88">
        <v>38.215580000000003</v>
      </c>
      <c r="J8301" s="88">
        <v>29.642790000000002</v>
      </c>
    </row>
    <row r="8302" spans="1:10">
      <c r="A8302" s="89">
        <v>41985</v>
      </c>
      <c r="B8302" s="90">
        <v>0.66666666666666663</v>
      </c>
      <c r="C8302" s="91">
        <f t="shared" si="258"/>
        <v>41985.666666666664</v>
      </c>
      <c r="D8302" s="91">
        <f t="shared" si="259"/>
        <v>41985.625</v>
      </c>
      <c r="E8302" s="88" t="s">
        <v>142</v>
      </c>
      <c r="F8302" s="88">
        <v>40.323149999999998</v>
      </c>
      <c r="G8302" s="88">
        <v>11.16661</v>
      </c>
      <c r="H8302" s="88">
        <v>25.081479999999999</v>
      </c>
      <c r="I8302" s="88">
        <v>56.130920000000003</v>
      </c>
      <c r="J8302" s="88">
        <v>29.344439999999999</v>
      </c>
    </row>
    <row r="8303" spans="1:10">
      <c r="A8303" s="89">
        <v>41985</v>
      </c>
      <c r="B8303" s="90">
        <v>0.70833333333333337</v>
      </c>
      <c r="C8303" s="91">
        <f t="shared" si="258"/>
        <v>41985.708333333336</v>
      </c>
      <c r="D8303" s="91">
        <f t="shared" si="259"/>
        <v>41985.666666666672</v>
      </c>
      <c r="E8303" s="88" t="s">
        <v>142</v>
      </c>
      <c r="F8303" s="88">
        <v>30.090319999999998</v>
      </c>
      <c r="G8303" s="88">
        <v>10.465680000000001</v>
      </c>
      <c r="H8303" s="88">
        <v>33.748930000000001</v>
      </c>
      <c r="I8303" s="88">
        <v>69.980770000000007</v>
      </c>
      <c r="J8303" s="88">
        <v>20.02244</v>
      </c>
    </row>
    <row r="8304" spans="1:10">
      <c r="A8304" s="89">
        <v>41985</v>
      </c>
      <c r="B8304" s="90">
        <v>0.75</v>
      </c>
      <c r="C8304" s="91">
        <f t="shared" si="258"/>
        <v>41985.75</v>
      </c>
      <c r="D8304" s="91">
        <f t="shared" si="259"/>
        <v>41985.708333333336</v>
      </c>
      <c r="E8304" s="88" t="s">
        <v>142</v>
      </c>
      <c r="F8304" s="88">
        <v>46.83473</v>
      </c>
      <c r="G8304" s="88">
        <v>10.098000000000001</v>
      </c>
      <c r="H8304" s="88">
        <v>24.981079999999999</v>
      </c>
      <c r="I8304" s="88">
        <v>61.57103</v>
      </c>
      <c r="J8304" s="88">
        <v>17.39132</v>
      </c>
    </row>
    <row r="8305" spans="1:10">
      <c r="A8305" s="89">
        <v>41985</v>
      </c>
      <c r="B8305" s="90">
        <v>0.79166666666666663</v>
      </c>
      <c r="C8305" s="91">
        <f t="shared" si="258"/>
        <v>41985.791666666664</v>
      </c>
      <c r="D8305" s="91">
        <f t="shared" si="259"/>
        <v>41985.75</v>
      </c>
      <c r="E8305" s="88" t="s">
        <v>142</v>
      </c>
      <c r="F8305" s="88">
        <v>35.026000000000003</v>
      </c>
      <c r="G8305" s="88">
        <v>9.5964500000000008</v>
      </c>
      <c r="H8305" s="88">
        <v>28.693719999999999</v>
      </c>
      <c r="I8305" s="88">
        <v>60.560749999999999</v>
      </c>
      <c r="J8305" s="88">
        <v>10.765940000000001</v>
      </c>
    </row>
    <row r="8306" spans="1:10">
      <c r="A8306" s="89">
        <v>41985</v>
      </c>
      <c r="B8306" s="90">
        <v>0.83333333333333337</v>
      </c>
      <c r="C8306" s="91">
        <f t="shared" si="258"/>
        <v>41985.833333333336</v>
      </c>
      <c r="D8306" s="91">
        <f t="shared" si="259"/>
        <v>41985.791666666672</v>
      </c>
      <c r="E8306" s="88" t="s">
        <v>142</v>
      </c>
      <c r="F8306" s="88">
        <v>39.702069999999999</v>
      </c>
      <c r="G8306" s="88">
        <v>10.62346</v>
      </c>
      <c r="H8306" s="88">
        <v>21.584479999999999</v>
      </c>
      <c r="I8306" s="88">
        <v>60.405830000000002</v>
      </c>
      <c r="J8306" s="88">
        <v>9.6672100000000007</v>
      </c>
    </row>
    <row r="8307" spans="1:10">
      <c r="A8307" s="89">
        <v>41985</v>
      </c>
      <c r="B8307" s="90">
        <v>0.875</v>
      </c>
      <c r="C8307" s="91">
        <f t="shared" si="258"/>
        <v>41985.875</v>
      </c>
      <c r="D8307" s="91">
        <f t="shared" si="259"/>
        <v>41985.833333333336</v>
      </c>
      <c r="E8307" s="88" t="s">
        <v>142</v>
      </c>
      <c r="F8307" s="88">
        <v>22.452750000000002</v>
      </c>
      <c r="G8307" s="88">
        <v>9.4506200000000007</v>
      </c>
      <c r="H8307" s="88">
        <v>16.36431</v>
      </c>
      <c r="I8307" s="88">
        <v>54.132829999999998</v>
      </c>
      <c r="J8307" s="88">
        <v>13.02126</v>
      </c>
    </row>
    <row r="8308" spans="1:10">
      <c r="A8308" s="89">
        <v>41985</v>
      </c>
      <c r="B8308" s="90">
        <v>0.91666666666666663</v>
      </c>
      <c r="C8308" s="91">
        <f t="shared" si="258"/>
        <v>41985.916666666664</v>
      </c>
      <c r="D8308" s="91">
        <f t="shared" si="259"/>
        <v>41985.875</v>
      </c>
      <c r="E8308" s="88" t="s">
        <v>142</v>
      </c>
      <c r="F8308" s="88">
        <v>12.57995</v>
      </c>
      <c r="G8308" s="88">
        <v>7.9880300000000002</v>
      </c>
      <c r="H8308" s="88">
        <v>12.017670000000001</v>
      </c>
      <c r="I8308" s="88">
        <v>52.94135</v>
      </c>
      <c r="J8308" s="88">
        <v>8.2423999999999999</v>
      </c>
    </row>
    <row r="8309" spans="1:10">
      <c r="A8309" s="89">
        <v>41985</v>
      </c>
      <c r="B8309" s="90">
        <v>0.95833333333333337</v>
      </c>
      <c r="C8309" s="91">
        <f t="shared" si="258"/>
        <v>41985.958333333336</v>
      </c>
      <c r="D8309" s="91">
        <f t="shared" si="259"/>
        <v>41985.916666666672</v>
      </c>
      <c r="E8309" s="88" t="s">
        <v>142</v>
      </c>
      <c r="F8309" s="88">
        <v>16.713819999999998</v>
      </c>
      <c r="G8309" s="88">
        <v>7.19339</v>
      </c>
      <c r="H8309" s="88">
        <v>10.51732</v>
      </c>
      <c r="I8309" s="88">
        <v>47.015470000000001</v>
      </c>
      <c r="J8309" s="88">
        <v>6.2036699999999998</v>
      </c>
    </row>
    <row r="8310" spans="1:10">
      <c r="A8310" s="89">
        <v>41985</v>
      </c>
      <c r="B8310" s="92">
        <v>1</v>
      </c>
      <c r="C8310" s="91">
        <f t="shared" si="258"/>
        <v>41986</v>
      </c>
      <c r="D8310" s="91">
        <f t="shared" si="259"/>
        <v>41985.958333333336</v>
      </c>
      <c r="E8310" s="88" t="s">
        <v>142</v>
      </c>
      <c r="F8310" s="88">
        <v>16.607510000000001</v>
      </c>
      <c r="G8310" s="88">
        <v>6.72722</v>
      </c>
      <c r="H8310" s="88">
        <v>10.28017</v>
      </c>
      <c r="I8310" s="88">
        <v>44.635840000000002</v>
      </c>
      <c r="J8310" s="88">
        <v>9.1183200000000006</v>
      </c>
    </row>
    <row r="8311" spans="1:10">
      <c r="A8311" s="89">
        <v>41986</v>
      </c>
      <c r="B8311" s="90">
        <v>4.1666666666666664E-2</v>
      </c>
      <c r="C8311" s="91">
        <f t="shared" si="258"/>
        <v>41986.041666666664</v>
      </c>
      <c r="D8311" s="91">
        <f t="shared" si="259"/>
        <v>41986</v>
      </c>
      <c r="E8311" s="88" t="s">
        <v>142</v>
      </c>
      <c r="F8311" s="88">
        <v>15.14573</v>
      </c>
      <c r="G8311" s="88">
        <v>6.7013999999999996</v>
      </c>
      <c r="H8311" s="88">
        <v>11.21299</v>
      </c>
      <c r="I8311" s="88">
        <v>37.568510000000003</v>
      </c>
      <c r="J8311" s="88">
        <v>14.53181</v>
      </c>
    </row>
    <row r="8312" spans="1:10">
      <c r="A8312" s="89">
        <v>41986</v>
      </c>
      <c r="B8312" s="90">
        <v>8.3333333333333329E-2</v>
      </c>
      <c r="C8312" s="91">
        <f t="shared" si="258"/>
        <v>41986.083333333336</v>
      </c>
      <c r="D8312" s="91">
        <f t="shared" si="259"/>
        <v>41986.041666666672</v>
      </c>
      <c r="E8312" s="88" t="s">
        <v>142</v>
      </c>
      <c r="F8312" s="88">
        <v>26.741050000000001</v>
      </c>
      <c r="G8312" s="88">
        <v>8.1214300000000001</v>
      </c>
      <c r="I8312" s="88">
        <v>50.95346</v>
      </c>
      <c r="J8312" s="88">
        <v>15.70354</v>
      </c>
    </row>
    <row r="8313" spans="1:10">
      <c r="A8313" s="89">
        <v>41986</v>
      </c>
      <c r="B8313" s="90">
        <v>0.125</v>
      </c>
      <c r="C8313" s="91">
        <f t="shared" si="258"/>
        <v>41986.125</v>
      </c>
      <c r="D8313" s="91">
        <f t="shared" si="259"/>
        <v>41986.083333333336</v>
      </c>
      <c r="E8313" s="88" t="s">
        <v>142</v>
      </c>
      <c r="F8313" s="88">
        <v>17.288039999999999</v>
      </c>
      <c r="G8313" s="88">
        <v>7.3373100000000004</v>
      </c>
      <c r="H8313" s="88">
        <v>19.037500000000001</v>
      </c>
      <c r="I8313" s="88">
        <v>46.568899999999999</v>
      </c>
      <c r="J8313" s="88">
        <v>16.71238</v>
      </c>
    </row>
    <row r="8314" spans="1:10">
      <c r="A8314" s="89">
        <v>41986</v>
      </c>
      <c r="B8314" s="90">
        <v>0.16666666666666666</v>
      </c>
      <c r="C8314" s="91">
        <f t="shared" si="258"/>
        <v>41986.166666666664</v>
      </c>
      <c r="D8314" s="91">
        <f t="shared" si="259"/>
        <v>41986.125</v>
      </c>
      <c r="E8314" s="88" t="s">
        <v>142</v>
      </c>
      <c r="F8314" s="88">
        <v>11.93018</v>
      </c>
      <c r="G8314" s="88">
        <v>7.3841599999999996</v>
      </c>
      <c r="H8314" s="88">
        <v>19.592130000000001</v>
      </c>
      <c r="I8314" s="88">
        <v>42.448889999999999</v>
      </c>
      <c r="J8314" s="88">
        <v>33.890929999999997</v>
      </c>
    </row>
    <row r="8315" spans="1:10">
      <c r="A8315" s="89">
        <v>41986</v>
      </c>
      <c r="B8315" s="90">
        <v>0.20833333333333334</v>
      </c>
      <c r="C8315" s="91">
        <f t="shared" si="258"/>
        <v>41986.208333333336</v>
      </c>
      <c r="D8315" s="91">
        <f t="shared" si="259"/>
        <v>41986.166666666672</v>
      </c>
      <c r="E8315" s="88" t="s">
        <v>142</v>
      </c>
      <c r="F8315" s="88">
        <v>14.38583</v>
      </c>
      <c r="G8315" s="88">
        <v>6.5794800000000002</v>
      </c>
      <c r="H8315" s="88">
        <v>18.008099999999999</v>
      </c>
      <c r="I8315" s="88">
        <v>39.563890000000001</v>
      </c>
      <c r="J8315" s="88">
        <v>33.013579999999997</v>
      </c>
    </row>
    <row r="8316" spans="1:10">
      <c r="A8316" s="89">
        <v>41986</v>
      </c>
      <c r="B8316" s="90">
        <v>0.25</v>
      </c>
      <c r="C8316" s="91">
        <f t="shared" si="258"/>
        <v>41986.25</v>
      </c>
      <c r="D8316" s="91">
        <f t="shared" si="259"/>
        <v>41986.208333333336</v>
      </c>
      <c r="E8316" s="88" t="s">
        <v>142</v>
      </c>
      <c r="F8316" s="88">
        <v>14.436030000000001</v>
      </c>
      <c r="G8316" s="88">
        <v>6.59</v>
      </c>
      <c r="H8316" s="88">
        <v>18.720980000000001</v>
      </c>
      <c r="I8316" s="88">
        <v>43.946860000000001</v>
      </c>
      <c r="J8316" s="88">
        <v>31.537130000000001</v>
      </c>
    </row>
    <row r="8317" spans="1:10">
      <c r="A8317" s="89">
        <v>41986</v>
      </c>
      <c r="B8317" s="90">
        <v>0.29166666666666669</v>
      </c>
      <c r="C8317" s="91">
        <f t="shared" si="258"/>
        <v>41986.291666666664</v>
      </c>
      <c r="D8317" s="91">
        <f t="shared" si="259"/>
        <v>41986.25</v>
      </c>
      <c r="E8317" s="88" t="s">
        <v>142</v>
      </c>
      <c r="F8317" s="88">
        <v>22.72193</v>
      </c>
      <c r="G8317" s="88">
        <v>8.6430699999999998</v>
      </c>
      <c r="H8317" s="88">
        <v>15.7896</v>
      </c>
      <c r="I8317" s="88">
        <v>56.281529999999997</v>
      </c>
      <c r="J8317" s="88">
        <v>36.544530000000002</v>
      </c>
    </row>
    <row r="8318" spans="1:10">
      <c r="A8318" s="89">
        <v>41986</v>
      </c>
      <c r="B8318" s="90">
        <v>0.33333333333333331</v>
      </c>
      <c r="C8318" s="91">
        <f t="shared" si="258"/>
        <v>41986.333333333336</v>
      </c>
      <c r="D8318" s="91">
        <f t="shared" si="259"/>
        <v>41986.291666666672</v>
      </c>
      <c r="E8318" s="88" t="s">
        <v>142</v>
      </c>
      <c r="F8318" s="88">
        <v>41.15222</v>
      </c>
      <c r="G8318" s="88">
        <v>9.40137</v>
      </c>
      <c r="H8318" s="88">
        <v>18.961480000000002</v>
      </c>
      <c r="I8318" s="88">
        <v>70.358959999999996</v>
      </c>
      <c r="J8318" s="88">
        <v>34.41639</v>
      </c>
    </row>
    <row r="8319" spans="1:10">
      <c r="A8319" s="89">
        <v>41986</v>
      </c>
      <c r="B8319" s="90">
        <v>0.375</v>
      </c>
      <c r="C8319" s="91">
        <f t="shared" si="258"/>
        <v>41986.375</v>
      </c>
      <c r="D8319" s="91">
        <f t="shared" si="259"/>
        <v>41986.333333333336</v>
      </c>
      <c r="E8319" s="88" t="s">
        <v>142</v>
      </c>
      <c r="F8319" s="88">
        <v>73.918599999999998</v>
      </c>
      <c r="G8319" s="88">
        <v>6.9854099999999999</v>
      </c>
      <c r="H8319" s="88">
        <v>21.66958</v>
      </c>
      <c r="I8319" s="88">
        <v>68.133290000000002</v>
      </c>
      <c r="J8319" s="88">
        <v>27.99183</v>
      </c>
    </row>
    <row r="8320" spans="1:10">
      <c r="A8320" s="89">
        <v>41986</v>
      </c>
      <c r="B8320" s="90">
        <v>0.41666666666666669</v>
      </c>
      <c r="C8320" s="91">
        <f t="shared" si="258"/>
        <v>41986.416666666664</v>
      </c>
      <c r="D8320" s="91">
        <f t="shared" si="259"/>
        <v>41986.375</v>
      </c>
      <c r="E8320" s="88" t="s">
        <v>142</v>
      </c>
      <c r="F8320" s="88">
        <v>48.949959999999997</v>
      </c>
      <c r="G8320" s="88">
        <v>4.2141900000000003</v>
      </c>
      <c r="H8320" s="88">
        <v>23.192409999999999</v>
      </c>
      <c r="I8320" s="88">
        <v>63.659950000000002</v>
      </c>
      <c r="J8320" s="88">
        <v>24.186910000000001</v>
      </c>
    </row>
    <row r="8321" spans="1:10">
      <c r="A8321" s="89">
        <v>41986</v>
      </c>
      <c r="B8321" s="90">
        <v>0.45833333333333331</v>
      </c>
      <c r="C8321" s="91">
        <f t="shared" si="258"/>
        <v>41986.458333333336</v>
      </c>
      <c r="D8321" s="91">
        <f t="shared" si="259"/>
        <v>41986.416666666672</v>
      </c>
      <c r="E8321" s="88" t="s">
        <v>142</v>
      </c>
      <c r="F8321" s="88">
        <v>33.984169999999999</v>
      </c>
      <c r="G8321" s="88">
        <v>3.9072399999999998</v>
      </c>
      <c r="H8321" s="88">
        <v>22.55555</v>
      </c>
      <c r="I8321" s="88">
        <v>52.99633</v>
      </c>
      <c r="J8321" s="88">
        <v>25.06427</v>
      </c>
    </row>
    <row r="8322" spans="1:10">
      <c r="A8322" s="89">
        <v>41986</v>
      </c>
      <c r="B8322" s="90">
        <v>0.5</v>
      </c>
      <c r="C8322" s="91">
        <f t="shared" si="258"/>
        <v>41986.5</v>
      </c>
      <c r="D8322" s="91">
        <f t="shared" si="259"/>
        <v>41986.458333333336</v>
      </c>
      <c r="E8322" s="88" t="s">
        <v>142</v>
      </c>
      <c r="F8322" s="88">
        <v>51.024540000000002</v>
      </c>
      <c r="G8322" s="88">
        <v>4.9509800000000004</v>
      </c>
      <c r="H8322" s="88">
        <v>22.240939999999998</v>
      </c>
      <c r="I8322" s="88">
        <v>50.24568</v>
      </c>
      <c r="J8322" s="88">
        <v>30.281089999999999</v>
      </c>
    </row>
    <row r="8323" spans="1:10">
      <c r="A8323" s="89">
        <v>41986</v>
      </c>
      <c r="B8323" s="90">
        <v>0.54166666666666663</v>
      </c>
      <c r="C8323" s="91">
        <f t="shared" si="258"/>
        <v>41986.541666666664</v>
      </c>
      <c r="D8323" s="91">
        <f t="shared" si="259"/>
        <v>41986.5</v>
      </c>
      <c r="E8323" s="88" t="s">
        <v>142</v>
      </c>
      <c r="F8323" s="88">
        <v>46.847169999999998</v>
      </c>
      <c r="G8323" s="88">
        <v>5.9531299999999998</v>
      </c>
      <c r="H8323" s="88">
        <v>25.696829999999999</v>
      </c>
      <c r="I8323" s="88">
        <v>41.26314</v>
      </c>
      <c r="J8323" s="88">
        <v>31.298539999999999</v>
      </c>
    </row>
    <row r="8324" spans="1:10">
      <c r="A8324" s="89">
        <v>41986</v>
      </c>
      <c r="B8324" s="90">
        <v>0.58333333333333337</v>
      </c>
      <c r="C8324" s="91">
        <f t="shared" si="258"/>
        <v>41986.583333333336</v>
      </c>
      <c r="D8324" s="91">
        <f t="shared" si="259"/>
        <v>41986.541666666672</v>
      </c>
      <c r="E8324" s="88" t="s">
        <v>142</v>
      </c>
      <c r="F8324" s="88">
        <v>40.84478</v>
      </c>
      <c r="G8324" s="88">
        <v>10.93568</v>
      </c>
      <c r="H8324" s="88">
        <v>25.108730000000001</v>
      </c>
      <c r="I8324" s="88">
        <v>39.617919999999998</v>
      </c>
      <c r="J8324" s="88">
        <v>35.84742</v>
      </c>
    </row>
    <row r="8325" spans="1:10">
      <c r="A8325" s="89">
        <v>41986</v>
      </c>
      <c r="B8325" s="90">
        <v>0.625</v>
      </c>
      <c r="C8325" s="91">
        <f t="shared" si="258"/>
        <v>41986.625</v>
      </c>
      <c r="D8325" s="91">
        <f t="shared" si="259"/>
        <v>41986.583333333336</v>
      </c>
      <c r="E8325" s="88" t="s">
        <v>142</v>
      </c>
      <c r="F8325" s="88">
        <v>40.852910000000001</v>
      </c>
      <c r="G8325" s="88">
        <v>12.74681</v>
      </c>
      <c r="H8325" s="88">
        <v>29.20722</v>
      </c>
      <c r="I8325" s="88">
        <v>44.631059999999998</v>
      </c>
      <c r="J8325" s="88">
        <v>41.196680000000001</v>
      </c>
    </row>
    <row r="8326" spans="1:10">
      <c r="A8326" s="89">
        <v>41986</v>
      </c>
      <c r="B8326" s="90">
        <v>0.66666666666666663</v>
      </c>
      <c r="C8326" s="91">
        <f t="shared" si="258"/>
        <v>41986.666666666664</v>
      </c>
      <c r="D8326" s="91">
        <f t="shared" si="259"/>
        <v>41986.625</v>
      </c>
      <c r="E8326" s="88" t="s">
        <v>142</v>
      </c>
      <c r="F8326" s="88">
        <v>53.526090000000003</v>
      </c>
      <c r="G8326" s="88">
        <v>8.4145199999999996</v>
      </c>
      <c r="H8326" s="88">
        <v>27.192879999999999</v>
      </c>
      <c r="I8326" s="88">
        <v>56.2624</v>
      </c>
      <c r="J8326" s="88">
        <v>38.906469999999999</v>
      </c>
    </row>
    <row r="8327" spans="1:10">
      <c r="A8327" s="89">
        <v>41986</v>
      </c>
      <c r="B8327" s="90">
        <v>0.70833333333333337</v>
      </c>
      <c r="C8327" s="91">
        <f t="shared" si="258"/>
        <v>41986.708333333336</v>
      </c>
      <c r="D8327" s="91">
        <f t="shared" si="259"/>
        <v>41986.666666666672</v>
      </c>
      <c r="E8327" s="88" t="s">
        <v>142</v>
      </c>
      <c r="F8327" s="88">
        <v>47.461080000000003</v>
      </c>
      <c r="G8327" s="88">
        <v>6.7257800000000003</v>
      </c>
      <c r="H8327" s="88">
        <v>32.830930000000002</v>
      </c>
      <c r="I8327" s="88">
        <v>62.133780000000002</v>
      </c>
      <c r="J8327" s="88">
        <v>42.71378</v>
      </c>
    </row>
    <row r="8328" spans="1:10">
      <c r="A8328" s="89">
        <v>41986</v>
      </c>
      <c r="B8328" s="90">
        <v>0.75</v>
      </c>
      <c r="C8328" s="91">
        <f t="shared" ref="C8328:C8391" si="260">A8328+B8328</f>
        <v>41986.75</v>
      </c>
      <c r="D8328" s="91">
        <f t="shared" ref="D8328:D8391" si="261">C8328-"01:00"</f>
        <v>41986.708333333336</v>
      </c>
      <c r="E8328" s="88" t="s">
        <v>142</v>
      </c>
      <c r="F8328" s="88">
        <v>46.533990000000003</v>
      </c>
      <c r="G8328" s="88">
        <v>5.7575799999999999</v>
      </c>
      <c r="H8328" s="88">
        <v>42.537350000000004</v>
      </c>
      <c r="I8328" s="88">
        <v>66.314030000000002</v>
      </c>
      <c r="J8328" s="88">
        <v>53.690089999999998</v>
      </c>
    </row>
    <row r="8329" spans="1:10">
      <c r="A8329" s="89">
        <v>41986</v>
      </c>
      <c r="B8329" s="90">
        <v>0.79166666666666663</v>
      </c>
      <c r="C8329" s="91">
        <f t="shared" si="260"/>
        <v>41986.791666666664</v>
      </c>
      <c r="D8329" s="91">
        <f t="shared" si="261"/>
        <v>41986.75</v>
      </c>
      <c r="E8329" s="88" t="s">
        <v>142</v>
      </c>
      <c r="F8329" s="88">
        <v>40.910769999999999</v>
      </c>
      <c r="G8329" s="88">
        <v>4.4546900000000003</v>
      </c>
      <c r="H8329" s="88">
        <v>34.509630000000001</v>
      </c>
      <c r="I8329" s="88">
        <v>66.461290000000005</v>
      </c>
      <c r="J8329" s="88">
        <v>46.639180000000003</v>
      </c>
    </row>
    <row r="8330" spans="1:10">
      <c r="A8330" s="89">
        <v>41986</v>
      </c>
      <c r="B8330" s="90">
        <v>0.83333333333333337</v>
      </c>
      <c r="C8330" s="91">
        <f t="shared" si="260"/>
        <v>41986.833333333336</v>
      </c>
      <c r="D8330" s="91">
        <f t="shared" si="261"/>
        <v>41986.791666666672</v>
      </c>
      <c r="E8330" s="88" t="s">
        <v>142</v>
      </c>
      <c r="F8330" s="88">
        <v>35.421889999999998</v>
      </c>
      <c r="G8330" s="88">
        <v>3.4343699999999999</v>
      </c>
      <c r="H8330" s="88">
        <v>28.23902</v>
      </c>
      <c r="I8330" s="88">
        <v>63.72307</v>
      </c>
      <c r="J8330" s="88">
        <v>35.997549999999997</v>
      </c>
    </row>
    <row r="8331" spans="1:10">
      <c r="A8331" s="89">
        <v>41986</v>
      </c>
      <c r="B8331" s="90">
        <v>0.875</v>
      </c>
      <c r="C8331" s="91">
        <f t="shared" si="260"/>
        <v>41986.875</v>
      </c>
      <c r="D8331" s="91">
        <f t="shared" si="261"/>
        <v>41986.833333333336</v>
      </c>
      <c r="E8331" s="88" t="s">
        <v>142</v>
      </c>
      <c r="F8331" s="88">
        <v>22.302140000000001</v>
      </c>
      <c r="G8331" s="88">
        <v>3.2316500000000001</v>
      </c>
      <c r="H8331" s="88">
        <v>19.283740000000002</v>
      </c>
      <c r="I8331" s="88">
        <v>65.920050000000003</v>
      </c>
      <c r="J8331" s="88">
        <v>26.819469999999999</v>
      </c>
    </row>
    <row r="8332" spans="1:10">
      <c r="A8332" s="89">
        <v>41986</v>
      </c>
      <c r="B8332" s="90">
        <v>0.91666666666666663</v>
      </c>
      <c r="C8332" s="91">
        <f t="shared" si="260"/>
        <v>41986.916666666664</v>
      </c>
      <c r="D8332" s="91">
        <f t="shared" si="261"/>
        <v>41986.875</v>
      </c>
      <c r="E8332" s="88" t="s">
        <v>142</v>
      </c>
      <c r="F8332" s="88">
        <v>19.44773</v>
      </c>
      <c r="G8332" s="88">
        <v>2.9433400000000001</v>
      </c>
      <c r="H8332" s="88">
        <v>11.828329999999999</v>
      </c>
      <c r="I8332" s="88">
        <v>62.034329999999997</v>
      </c>
      <c r="J8332" s="88">
        <v>20.979649999999999</v>
      </c>
    </row>
    <row r="8333" spans="1:10">
      <c r="A8333" s="89">
        <v>41986</v>
      </c>
      <c r="B8333" s="90">
        <v>0.95833333333333337</v>
      </c>
      <c r="C8333" s="91">
        <f t="shared" si="260"/>
        <v>41986.958333333336</v>
      </c>
      <c r="D8333" s="91">
        <f t="shared" si="261"/>
        <v>41986.916666666672</v>
      </c>
      <c r="E8333" s="88" t="s">
        <v>142</v>
      </c>
      <c r="F8333" s="88">
        <v>12.132899999999999</v>
      </c>
      <c r="G8333" s="88">
        <v>2.1276600000000001</v>
      </c>
      <c r="H8333" s="88">
        <v>10.79224</v>
      </c>
      <c r="I8333" s="88">
        <v>44.97148</v>
      </c>
      <c r="J8333" s="88">
        <v>22.209379999999999</v>
      </c>
    </row>
    <row r="8334" spans="1:10">
      <c r="A8334" s="89">
        <v>41986</v>
      </c>
      <c r="B8334" s="92">
        <v>1</v>
      </c>
      <c r="C8334" s="91">
        <f t="shared" si="260"/>
        <v>41987</v>
      </c>
      <c r="D8334" s="91">
        <f t="shared" si="261"/>
        <v>41986.958333333336</v>
      </c>
      <c r="E8334" s="88" t="s">
        <v>142</v>
      </c>
      <c r="F8334" s="88">
        <v>12.152979999999999</v>
      </c>
      <c r="G8334" s="88">
        <v>3.2177799999999999</v>
      </c>
      <c r="H8334" s="88">
        <v>7.8536799999999998</v>
      </c>
      <c r="I8334" s="88">
        <v>33.244030000000002</v>
      </c>
      <c r="J8334" s="88">
        <v>23.672930000000001</v>
      </c>
    </row>
    <row r="8335" spans="1:10">
      <c r="A8335" s="89">
        <v>41987</v>
      </c>
      <c r="B8335" s="90">
        <v>4.1666666666666664E-2</v>
      </c>
      <c r="C8335" s="91">
        <f t="shared" si="260"/>
        <v>41987.041666666664</v>
      </c>
      <c r="D8335" s="91">
        <f t="shared" si="261"/>
        <v>41987</v>
      </c>
      <c r="E8335" s="88" t="s">
        <v>142</v>
      </c>
      <c r="F8335" s="88">
        <v>8.5858500000000006</v>
      </c>
      <c r="G8335" s="88">
        <v>2.5423499999999999</v>
      </c>
      <c r="H8335" s="88">
        <v>7.63598</v>
      </c>
      <c r="I8335" s="88">
        <v>35.909100000000002</v>
      </c>
      <c r="J8335" s="88">
        <v>17.028420000000001</v>
      </c>
    </row>
    <row r="8336" spans="1:10">
      <c r="A8336" s="89">
        <v>41987</v>
      </c>
      <c r="B8336" s="90">
        <v>8.3333333333333329E-2</v>
      </c>
      <c r="C8336" s="91">
        <f t="shared" si="260"/>
        <v>41987.083333333336</v>
      </c>
      <c r="D8336" s="91">
        <f t="shared" si="261"/>
        <v>41987.041666666672</v>
      </c>
      <c r="E8336" s="88" t="s">
        <v>142</v>
      </c>
      <c r="F8336" s="88">
        <v>14.322710000000001</v>
      </c>
      <c r="G8336" s="88">
        <v>2.3026499999999999</v>
      </c>
      <c r="I8336" s="88">
        <v>26.100529999999999</v>
      </c>
      <c r="J8336" s="88">
        <v>11.009309999999999</v>
      </c>
    </row>
    <row r="8337" spans="1:10">
      <c r="A8337" s="89">
        <v>41987</v>
      </c>
      <c r="B8337" s="90">
        <v>0.125</v>
      </c>
      <c r="C8337" s="91">
        <f t="shared" si="260"/>
        <v>41987.125</v>
      </c>
      <c r="D8337" s="91">
        <f t="shared" si="261"/>
        <v>41987.083333333336</v>
      </c>
      <c r="E8337" s="88" t="s">
        <v>142</v>
      </c>
      <c r="F8337" s="88">
        <v>7.4467999999999996</v>
      </c>
      <c r="G8337" s="88">
        <v>1.54148</v>
      </c>
      <c r="H8337" s="88">
        <v>13.44966</v>
      </c>
      <c r="I8337" s="88">
        <v>23.451550000000001</v>
      </c>
      <c r="J8337" s="88">
        <v>4.9796699999999996</v>
      </c>
    </row>
    <row r="8338" spans="1:10">
      <c r="A8338" s="89">
        <v>41987</v>
      </c>
      <c r="B8338" s="90">
        <v>0.16666666666666666</v>
      </c>
      <c r="C8338" s="91">
        <f t="shared" si="260"/>
        <v>41987.166666666664</v>
      </c>
      <c r="D8338" s="91">
        <f t="shared" si="261"/>
        <v>41987.125</v>
      </c>
      <c r="E8338" s="88" t="s">
        <v>142</v>
      </c>
      <c r="F8338" s="88">
        <v>4.45899</v>
      </c>
      <c r="G8338" s="88">
        <v>1.3210599999999999</v>
      </c>
      <c r="H8338" s="88">
        <v>11.221120000000001</v>
      </c>
      <c r="I8338" s="88">
        <v>24.048249999999999</v>
      </c>
      <c r="J8338" s="88">
        <v>3.6562199999999998</v>
      </c>
    </row>
    <row r="8339" spans="1:10">
      <c r="A8339" s="89">
        <v>41987</v>
      </c>
      <c r="B8339" s="90">
        <v>0.20833333333333334</v>
      </c>
      <c r="C8339" s="91">
        <f t="shared" si="260"/>
        <v>41987.208333333336</v>
      </c>
      <c r="D8339" s="91">
        <f t="shared" si="261"/>
        <v>41987.166666666672</v>
      </c>
      <c r="E8339" s="88" t="s">
        <v>142</v>
      </c>
      <c r="F8339" s="88">
        <v>6.5828300000000004</v>
      </c>
      <c r="G8339" s="88">
        <v>0.77168999999999999</v>
      </c>
      <c r="H8339" s="88">
        <v>9.6299200000000003</v>
      </c>
      <c r="I8339" s="88">
        <v>25.240220000000001</v>
      </c>
      <c r="J8339" s="88">
        <v>3.6825199999999998</v>
      </c>
    </row>
    <row r="8340" spans="1:10">
      <c r="A8340" s="89">
        <v>41987</v>
      </c>
      <c r="B8340" s="90">
        <v>0.25</v>
      </c>
      <c r="C8340" s="91">
        <f t="shared" si="260"/>
        <v>41987.25</v>
      </c>
      <c r="D8340" s="91">
        <f t="shared" si="261"/>
        <v>41987.208333333336</v>
      </c>
      <c r="E8340" s="88" t="s">
        <v>142</v>
      </c>
      <c r="F8340" s="88">
        <v>6.4542099999999998</v>
      </c>
      <c r="G8340" s="88">
        <v>1.04996</v>
      </c>
      <c r="H8340" s="88">
        <v>6.6033799999999996</v>
      </c>
      <c r="I8340" s="88">
        <v>19.827369999999998</v>
      </c>
      <c r="J8340" s="88">
        <v>3.9349699999999999</v>
      </c>
    </row>
    <row r="8341" spans="1:10">
      <c r="A8341" s="89">
        <v>41987</v>
      </c>
      <c r="B8341" s="90">
        <v>0.29166666666666669</v>
      </c>
      <c r="C8341" s="91">
        <f t="shared" si="260"/>
        <v>41987.291666666664</v>
      </c>
      <c r="D8341" s="91">
        <f t="shared" si="261"/>
        <v>41987.25</v>
      </c>
      <c r="E8341" s="88" t="s">
        <v>142</v>
      </c>
      <c r="F8341" s="88">
        <v>4.4193100000000003</v>
      </c>
      <c r="G8341" s="88">
        <v>1.1020799999999999</v>
      </c>
      <c r="H8341" s="88">
        <v>4.2204100000000002</v>
      </c>
      <c r="I8341" s="88">
        <v>24.692769999999999</v>
      </c>
      <c r="J8341" s="88">
        <v>5.5921500000000002</v>
      </c>
    </row>
    <row r="8342" spans="1:10">
      <c r="A8342" s="89">
        <v>41987</v>
      </c>
      <c r="B8342" s="90">
        <v>0.33333333333333331</v>
      </c>
      <c r="C8342" s="91">
        <f t="shared" si="260"/>
        <v>41987.333333333336</v>
      </c>
      <c r="D8342" s="91">
        <f t="shared" si="261"/>
        <v>41987.291666666672</v>
      </c>
      <c r="E8342" s="88" t="s">
        <v>142</v>
      </c>
      <c r="F8342" s="88">
        <v>6.7348699999999999</v>
      </c>
      <c r="G8342" s="88">
        <v>1.21587</v>
      </c>
      <c r="H8342" s="88">
        <v>3.5056099999999999</v>
      </c>
      <c r="I8342" s="88">
        <v>26.830459999999999</v>
      </c>
      <c r="J8342" s="88">
        <v>7.1422299999999996</v>
      </c>
    </row>
    <row r="8343" spans="1:10">
      <c r="A8343" s="89">
        <v>41987</v>
      </c>
      <c r="B8343" s="90">
        <v>0.375</v>
      </c>
      <c r="C8343" s="91">
        <f t="shared" si="260"/>
        <v>41987.375</v>
      </c>
      <c r="D8343" s="91">
        <f t="shared" si="261"/>
        <v>41987.333333333336</v>
      </c>
      <c r="E8343" s="88" t="s">
        <v>142</v>
      </c>
      <c r="F8343" s="88">
        <v>9.3722100000000008</v>
      </c>
      <c r="G8343" s="88">
        <v>1.4291199999999999</v>
      </c>
      <c r="H8343" s="88">
        <v>3.3526099999999999</v>
      </c>
      <c r="I8343" s="88">
        <v>34.336069999999999</v>
      </c>
      <c r="J8343" s="88">
        <v>8.7047399999999993</v>
      </c>
    </row>
    <row r="8344" spans="1:10">
      <c r="A8344" s="89">
        <v>41987</v>
      </c>
      <c r="B8344" s="90">
        <v>0.41666666666666669</v>
      </c>
      <c r="C8344" s="91">
        <f t="shared" si="260"/>
        <v>41987.416666666664</v>
      </c>
      <c r="D8344" s="91">
        <f t="shared" si="261"/>
        <v>41987.375</v>
      </c>
      <c r="E8344" s="88" t="s">
        <v>142</v>
      </c>
      <c r="F8344" s="88">
        <v>12.55317</v>
      </c>
      <c r="G8344" s="88">
        <v>1.59263</v>
      </c>
      <c r="H8344" s="88">
        <v>4.3126899999999999</v>
      </c>
      <c r="I8344" s="88">
        <v>22.861070000000002</v>
      </c>
      <c r="J8344" s="88">
        <v>10.01815</v>
      </c>
    </row>
    <row r="8345" spans="1:10">
      <c r="A8345" s="89">
        <v>41987</v>
      </c>
      <c r="B8345" s="90">
        <v>0.45833333333333331</v>
      </c>
      <c r="C8345" s="91">
        <f t="shared" si="260"/>
        <v>41987.458333333336</v>
      </c>
      <c r="D8345" s="91">
        <f t="shared" si="261"/>
        <v>41987.416666666672</v>
      </c>
      <c r="E8345" s="88" t="s">
        <v>142</v>
      </c>
      <c r="F8345" s="88">
        <v>17.490290000000002</v>
      </c>
      <c r="G8345" s="88">
        <v>1.3196300000000001</v>
      </c>
      <c r="H8345" s="88">
        <v>5.4338899999999999</v>
      </c>
      <c r="I8345" s="88">
        <v>25.79054</v>
      </c>
      <c r="J8345" s="88">
        <v>7.202</v>
      </c>
    </row>
    <row r="8346" spans="1:10">
      <c r="A8346" s="89">
        <v>41987</v>
      </c>
      <c r="B8346" s="90">
        <v>0.5</v>
      </c>
      <c r="C8346" s="91">
        <f t="shared" si="260"/>
        <v>41987.5</v>
      </c>
      <c r="D8346" s="91">
        <f t="shared" si="261"/>
        <v>41987.458333333336</v>
      </c>
      <c r="E8346" s="88" t="s">
        <v>142</v>
      </c>
      <c r="F8346" s="88">
        <v>14.56273</v>
      </c>
      <c r="G8346" s="88">
        <v>1.20966</v>
      </c>
      <c r="H8346" s="88">
        <v>4.8099400000000001</v>
      </c>
      <c r="I8346" s="88">
        <v>25.093430000000001</v>
      </c>
      <c r="J8346" s="88">
        <v>5.5653800000000002</v>
      </c>
    </row>
    <row r="8347" spans="1:10">
      <c r="A8347" s="89">
        <v>41987</v>
      </c>
      <c r="B8347" s="90">
        <v>0.54166666666666663</v>
      </c>
      <c r="C8347" s="91">
        <f t="shared" si="260"/>
        <v>41987.541666666664</v>
      </c>
      <c r="D8347" s="91">
        <f t="shared" si="261"/>
        <v>41987.5</v>
      </c>
      <c r="E8347" s="88" t="s">
        <v>142</v>
      </c>
      <c r="F8347" s="88">
        <v>13.629429999999999</v>
      </c>
      <c r="G8347" s="88">
        <v>2.1778599999999999</v>
      </c>
      <c r="H8347" s="88">
        <v>4.3968400000000001</v>
      </c>
      <c r="I8347" s="88">
        <v>22.11185</v>
      </c>
      <c r="J8347" s="88">
        <v>6.4891100000000002</v>
      </c>
    </row>
    <row r="8348" spans="1:10">
      <c r="A8348" s="89">
        <v>41987</v>
      </c>
      <c r="B8348" s="90">
        <v>0.58333333333333337</v>
      </c>
      <c r="C8348" s="91">
        <f t="shared" si="260"/>
        <v>41987.583333333336</v>
      </c>
      <c r="D8348" s="91">
        <f t="shared" si="261"/>
        <v>41987.541666666672</v>
      </c>
      <c r="E8348" s="88" t="s">
        <v>142</v>
      </c>
      <c r="F8348" s="88">
        <v>12.652139999999999</v>
      </c>
      <c r="G8348" s="88">
        <v>3.31962</v>
      </c>
      <c r="H8348" s="88">
        <v>4.3910999999999998</v>
      </c>
      <c r="I8348" s="88">
        <v>26.63204</v>
      </c>
      <c r="J8348" s="88">
        <v>8.3824900000000007</v>
      </c>
    </row>
    <row r="8349" spans="1:10">
      <c r="A8349" s="89">
        <v>41987</v>
      </c>
      <c r="B8349" s="90">
        <v>0.625</v>
      </c>
      <c r="C8349" s="91">
        <f t="shared" si="260"/>
        <v>41987.625</v>
      </c>
      <c r="D8349" s="91">
        <f t="shared" si="261"/>
        <v>41987.583333333336</v>
      </c>
      <c r="E8349" s="88" t="s">
        <v>142</v>
      </c>
      <c r="F8349" s="88">
        <v>14.526870000000001</v>
      </c>
      <c r="G8349" s="88">
        <v>1.96366</v>
      </c>
      <c r="H8349" s="88">
        <v>4.2204100000000002</v>
      </c>
      <c r="I8349" s="88">
        <v>26.97916</v>
      </c>
      <c r="J8349" s="88">
        <v>7.1694800000000001</v>
      </c>
    </row>
    <row r="8350" spans="1:10">
      <c r="A8350" s="89">
        <v>41987</v>
      </c>
      <c r="B8350" s="90">
        <v>0.66666666666666663</v>
      </c>
      <c r="C8350" s="91">
        <f t="shared" si="260"/>
        <v>41987.666666666664</v>
      </c>
      <c r="D8350" s="91">
        <f t="shared" si="261"/>
        <v>41987.625</v>
      </c>
      <c r="E8350" s="88" t="s">
        <v>142</v>
      </c>
      <c r="F8350" s="88">
        <v>10.016719999999999</v>
      </c>
      <c r="G8350" s="88">
        <v>1.31341</v>
      </c>
      <c r="H8350" s="88">
        <v>4.4594699999999996</v>
      </c>
      <c r="I8350" s="88">
        <v>27.625579999999999</v>
      </c>
      <c r="J8350" s="88">
        <v>6.2667799999999998</v>
      </c>
    </row>
    <row r="8351" spans="1:10">
      <c r="A8351" s="89">
        <v>41987</v>
      </c>
      <c r="B8351" s="90">
        <v>0.70833333333333337</v>
      </c>
      <c r="C8351" s="91">
        <f t="shared" si="260"/>
        <v>41987.708333333336</v>
      </c>
      <c r="D8351" s="91">
        <f t="shared" si="261"/>
        <v>41987.666666666672</v>
      </c>
      <c r="E8351" s="88" t="s">
        <v>142</v>
      </c>
      <c r="F8351" s="88">
        <v>8.5206700000000009</v>
      </c>
      <c r="G8351" s="88">
        <v>1.31819</v>
      </c>
      <c r="H8351" s="88">
        <v>4.4594699999999996</v>
      </c>
      <c r="I8351" s="88">
        <v>24.4451</v>
      </c>
      <c r="J8351" s="88">
        <v>6.3939700000000004</v>
      </c>
    </row>
    <row r="8352" spans="1:10">
      <c r="A8352" s="89">
        <v>41987</v>
      </c>
      <c r="B8352" s="90">
        <v>0.75</v>
      </c>
      <c r="C8352" s="91">
        <f t="shared" si="260"/>
        <v>41987.75</v>
      </c>
      <c r="D8352" s="91">
        <f t="shared" si="261"/>
        <v>41987.708333333336</v>
      </c>
      <c r="E8352" s="88" t="s">
        <v>142</v>
      </c>
      <c r="F8352" s="88">
        <v>10.09418</v>
      </c>
      <c r="G8352" s="88">
        <v>0.78220999999999996</v>
      </c>
      <c r="H8352" s="88">
        <v>4.6153399999999998</v>
      </c>
      <c r="I8352" s="88">
        <v>29.114940000000001</v>
      </c>
      <c r="J8352" s="88">
        <v>6.1353</v>
      </c>
    </row>
    <row r="8353" spans="1:10">
      <c r="A8353" s="89">
        <v>41987</v>
      </c>
      <c r="B8353" s="90">
        <v>0.79166666666666663</v>
      </c>
      <c r="C8353" s="91">
        <f t="shared" si="260"/>
        <v>41987.791666666664</v>
      </c>
      <c r="D8353" s="91">
        <f t="shared" si="261"/>
        <v>41987.75</v>
      </c>
      <c r="E8353" s="88" t="s">
        <v>142</v>
      </c>
      <c r="F8353" s="88">
        <v>7.5940599999999998</v>
      </c>
      <c r="G8353" s="88">
        <v>1.3110200000000001</v>
      </c>
      <c r="H8353" s="88">
        <v>4.5359699999999998</v>
      </c>
      <c r="I8353" s="88">
        <v>29.661439999999999</v>
      </c>
      <c r="J8353" s="88">
        <v>5.23834</v>
      </c>
    </row>
    <row r="8354" spans="1:10">
      <c r="A8354" s="89">
        <v>41987</v>
      </c>
      <c r="B8354" s="90">
        <v>0.83333333333333337</v>
      </c>
      <c r="C8354" s="91">
        <f t="shared" si="260"/>
        <v>41987.833333333336</v>
      </c>
      <c r="D8354" s="91">
        <f t="shared" si="261"/>
        <v>41987.791666666672</v>
      </c>
      <c r="E8354" s="88" t="s">
        <v>142</v>
      </c>
      <c r="F8354" s="88">
        <v>14.05688</v>
      </c>
      <c r="G8354" s="88">
        <v>3.2091799999999999</v>
      </c>
      <c r="H8354" s="88">
        <v>5.1742699999999999</v>
      </c>
      <c r="I8354" s="88">
        <v>26.282530000000001</v>
      </c>
      <c r="J8354" s="88">
        <v>4.2204100000000002</v>
      </c>
    </row>
    <row r="8355" spans="1:10">
      <c r="A8355" s="89">
        <v>41987</v>
      </c>
      <c r="B8355" s="90">
        <v>0.875</v>
      </c>
      <c r="C8355" s="91">
        <f t="shared" si="260"/>
        <v>41987.875</v>
      </c>
      <c r="D8355" s="91">
        <f t="shared" si="261"/>
        <v>41987.833333333336</v>
      </c>
      <c r="E8355" s="88" t="s">
        <v>142</v>
      </c>
      <c r="F8355" s="88">
        <v>18.01097</v>
      </c>
      <c r="G8355" s="88">
        <v>4.7415700000000003</v>
      </c>
      <c r="H8355" s="88">
        <v>4.3796299999999997</v>
      </c>
      <c r="I8355" s="88">
        <v>26.283010000000001</v>
      </c>
      <c r="J8355" s="88">
        <v>4.1721199999999996</v>
      </c>
    </row>
    <row r="8356" spans="1:10">
      <c r="A8356" s="89">
        <v>41987</v>
      </c>
      <c r="B8356" s="90">
        <v>0.91666666666666663</v>
      </c>
      <c r="C8356" s="91">
        <f t="shared" si="260"/>
        <v>41987.916666666664</v>
      </c>
      <c r="D8356" s="91">
        <f t="shared" si="261"/>
        <v>41987.875</v>
      </c>
      <c r="E8356" s="88" t="s">
        <v>142</v>
      </c>
      <c r="F8356" s="88">
        <v>8.8242799999999999</v>
      </c>
      <c r="G8356" s="88">
        <v>6.6172500000000003</v>
      </c>
      <c r="H8356" s="88">
        <v>4.1410400000000003</v>
      </c>
      <c r="I8356" s="88">
        <v>35.823039999999999</v>
      </c>
      <c r="J8356" s="88">
        <v>2.7750400000000002</v>
      </c>
    </row>
    <row r="8357" spans="1:10">
      <c r="A8357" s="89">
        <v>41987</v>
      </c>
      <c r="B8357" s="90">
        <v>0.95833333333333337</v>
      </c>
      <c r="C8357" s="91">
        <f t="shared" si="260"/>
        <v>41987.958333333336</v>
      </c>
      <c r="D8357" s="91">
        <f t="shared" si="261"/>
        <v>41987.916666666672</v>
      </c>
      <c r="E8357" s="88" t="s">
        <v>142</v>
      </c>
      <c r="F8357" s="88">
        <v>9.9736899999999995</v>
      </c>
      <c r="G8357" s="88">
        <v>5.8823699999999999</v>
      </c>
      <c r="H8357" s="88">
        <v>5.5682400000000003</v>
      </c>
      <c r="I8357" s="88">
        <v>40.542610000000003</v>
      </c>
      <c r="J8357" s="88">
        <v>1.25508</v>
      </c>
    </row>
    <row r="8358" spans="1:10">
      <c r="A8358" s="89">
        <v>41987</v>
      </c>
      <c r="B8358" s="92">
        <v>1</v>
      </c>
      <c r="C8358" s="91">
        <f t="shared" si="260"/>
        <v>41988</v>
      </c>
      <c r="D8358" s="91">
        <f t="shared" si="261"/>
        <v>41987.958333333336</v>
      </c>
      <c r="E8358" s="88" t="s">
        <v>142</v>
      </c>
      <c r="F8358" s="88">
        <v>4.9624600000000001</v>
      </c>
      <c r="G8358" s="88">
        <v>4.8515300000000003</v>
      </c>
      <c r="H8358" s="88">
        <v>5.9679599999999997</v>
      </c>
      <c r="I8358" s="88">
        <v>36.119</v>
      </c>
      <c r="J8358" s="88">
        <v>1.20774</v>
      </c>
    </row>
    <row r="8359" spans="1:10">
      <c r="A8359" s="89">
        <v>41988</v>
      </c>
      <c r="B8359" s="90">
        <v>4.1666666666666664E-2</v>
      </c>
      <c r="C8359" s="91">
        <f t="shared" si="260"/>
        <v>41988.041666666664</v>
      </c>
      <c r="D8359" s="91">
        <f t="shared" si="261"/>
        <v>41988</v>
      </c>
      <c r="E8359" s="88" t="s">
        <v>142</v>
      </c>
      <c r="F8359" s="88">
        <v>7.6015499999999996</v>
      </c>
      <c r="G8359" s="88">
        <v>5.7579000000000002</v>
      </c>
      <c r="H8359" s="88">
        <v>6.2659900000000004</v>
      </c>
      <c r="I8359" s="88">
        <v>25.635149999999999</v>
      </c>
      <c r="J8359" s="88">
        <v>1.7633300000000001</v>
      </c>
    </row>
    <row r="8360" spans="1:10">
      <c r="A8360" s="89">
        <v>41988</v>
      </c>
      <c r="B8360" s="90">
        <v>8.3333333333333329E-2</v>
      </c>
      <c r="C8360" s="91">
        <f t="shared" si="260"/>
        <v>41988.083333333336</v>
      </c>
      <c r="D8360" s="91">
        <f t="shared" si="261"/>
        <v>41988.041666666672</v>
      </c>
      <c r="E8360" s="88" t="s">
        <v>142</v>
      </c>
      <c r="F8360" s="88">
        <v>12.843389999999999</v>
      </c>
      <c r="G8360" s="88">
        <v>4.0149800000000004</v>
      </c>
      <c r="I8360" s="88">
        <v>22.721139999999998</v>
      </c>
      <c r="J8360" s="88">
        <v>1.2359500000000001</v>
      </c>
    </row>
    <row r="8361" spans="1:10">
      <c r="A8361" s="89">
        <v>41988</v>
      </c>
      <c r="B8361" s="90">
        <v>0.125</v>
      </c>
      <c r="C8361" s="91">
        <f t="shared" si="260"/>
        <v>41988.125</v>
      </c>
      <c r="D8361" s="91">
        <f t="shared" si="261"/>
        <v>41988.083333333336</v>
      </c>
      <c r="E8361" s="88" t="s">
        <v>142</v>
      </c>
      <c r="F8361" s="88">
        <v>5.9512200000000002</v>
      </c>
      <c r="G8361" s="88">
        <v>3.2335600000000002</v>
      </c>
      <c r="H8361" s="88">
        <v>5.9077099999999998</v>
      </c>
      <c r="I8361" s="88">
        <v>15.89766</v>
      </c>
      <c r="J8361" s="88">
        <v>2.4020999999999999</v>
      </c>
    </row>
    <row r="8362" spans="1:10">
      <c r="A8362" s="89">
        <v>41988</v>
      </c>
      <c r="B8362" s="90">
        <v>0.16666666666666666</v>
      </c>
      <c r="C8362" s="91">
        <f t="shared" si="260"/>
        <v>41988.166666666664</v>
      </c>
      <c r="D8362" s="91">
        <f t="shared" si="261"/>
        <v>41988.125</v>
      </c>
      <c r="E8362" s="88" t="s">
        <v>142</v>
      </c>
      <c r="F8362" s="88">
        <v>6.6344599999999998</v>
      </c>
      <c r="G8362" s="88">
        <v>3.06813</v>
      </c>
      <c r="H8362" s="88">
        <v>4.5484</v>
      </c>
      <c r="I8362" s="88">
        <v>15.103009999999999</v>
      </c>
      <c r="J8362" s="88">
        <v>5.2086899999999998</v>
      </c>
    </row>
    <row r="8363" spans="1:10">
      <c r="A8363" s="89">
        <v>41988</v>
      </c>
      <c r="B8363" s="90">
        <v>0.20833333333333334</v>
      </c>
      <c r="C8363" s="91">
        <f t="shared" si="260"/>
        <v>41988.208333333336</v>
      </c>
      <c r="D8363" s="91">
        <f t="shared" si="261"/>
        <v>41988.166666666672</v>
      </c>
      <c r="E8363" s="88" t="s">
        <v>142</v>
      </c>
      <c r="F8363" s="88">
        <v>5.6667399999999999</v>
      </c>
      <c r="G8363" s="88">
        <v>2.9127399999999999</v>
      </c>
      <c r="H8363" s="88">
        <v>4.1496500000000003</v>
      </c>
      <c r="I8363" s="88">
        <v>15.400880000000001</v>
      </c>
      <c r="J8363" s="88">
        <v>11.38368</v>
      </c>
    </row>
    <row r="8364" spans="1:10">
      <c r="A8364" s="89">
        <v>41988</v>
      </c>
      <c r="B8364" s="90">
        <v>0.25</v>
      </c>
      <c r="C8364" s="91">
        <f t="shared" si="260"/>
        <v>41988.25</v>
      </c>
      <c r="D8364" s="91">
        <f t="shared" si="261"/>
        <v>41988.208333333336</v>
      </c>
      <c r="E8364" s="88" t="s">
        <v>142</v>
      </c>
      <c r="F8364" s="88">
        <v>12.72099</v>
      </c>
      <c r="G8364" s="88">
        <v>3.2321300000000002</v>
      </c>
      <c r="H8364" s="88">
        <v>3.5931099999999998</v>
      </c>
      <c r="I8364" s="88">
        <v>24.993980000000001</v>
      </c>
      <c r="J8364" s="88">
        <v>20.148669999999999</v>
      </c>
    </row>
    <row r="8365" spans="1:10">
      <c r="A8365" s="89">
        <v>41988</v>
      </c>
      <c r="B8365" s="90">
        <v>0.29166666666666669</v>
      </c>
      <c r="C8365" s="91">
        <f t="shared" si="260"/>
        <v>41988.291666666664</v>
      </c>
      <c r="D8365" s="91">
        <f t="shared" si="261"/>
        <v>41988.25</v>
      </c>
      <c r="E8365" s="88" t="s">
        <v>142</v>
      </c>
      <c r="F8365" s="88">
        <v>18.376259999999998</v>
      </c>
      <c r="G8365" s="88">
        <v>4.0449400000000004</v>
      </c>
      <c r="H8365" s="88">
        <v>5.98421</v>
      </c>
      <c r="I8365" s="88">
        <v>27.986090000000001</v>
      </c>
      <c r="J8365" s="88">
        <v>44.395820000000001</v>
      </c>
    </row>
    <row r="8366" spans="1:10">
      <c r="A8366" s="89">
        <v>41988</v>
      </c>
      <c r="B8366" s="90">
        <v>0.33333333333333331</v>
      </c>
      <c r="C8366" s="91">
        <f t="shared" si="260"/>
        <v>41988.333333333336</v>
      </c>
      <c r="D8366" s="91">
        <f t="shared" si="261"/>
        <v>41988.291666666672</v>
      </c>
      <c r="E8366" s="88" t="s">
        <v>142</v>
      </c>
      <c r="F8366" s="88">
        <v>37.201949999999997</v>
      </c>
      <c r="G8366" s="88">
        <v>4.7477799999999997</v>
      </c>
      <c r="H8366" s="88">
        <v>12.68083</v>
      </c>
      <c r="I8366" s="88">
        <v>57.094340000000003</v>
      </c>
      <c r="J8366" s="88">
        <v>30.857230000000001</v>
      </c>
    </row>
    <row r="8367" spans="1:10">
      <c r="A8367" s="89">
        <v>41988</v>
      </c>
      <c r="B8367" s="90">
        <v>0.375</v>
      </c>
      <c r="C8367" s="91">
        <f t="shared" si="260"/>
        <v>41988.375</v>
      </c>
      <c r="D8367" s="91">
        <f t="shared" si="261"/>
        <v>41988.333333333336</v>
      </c>
      <c r="E8367" s="88" t="s">
        <v>142</v>
      </c>
      <c r="F8367" s="88">
        <v>59.028359999999999</v>
      </c>
      <c r="G8367" s="88">
        <v>5.4730999999999996</v>
      </c>
      <c r="H8367" s="88">
        <v>17.55866</v>
      </c>
      <c r="I8367" s="88">
        <v>66.557389999999998</v>
      </c>
      <c r="J8367" s="88">
        <v>16.53022</v>
      </c>
    </row>
    <row r="8368" spans="1:10">
      <c r="A8368" s="89">
        <v>41988</v>
      </c>
      <c r="B8368" s="90">
        <v>0.41666666666666669</v>
      </c>
      <c r="C8368" s="91">
        <f t="shared" si="260"/>
        <v>41988.416666666664</v>
      </c>
      <c r="D8368" s="91">
        <f t="shared" si="261"/>
        <v>41988.375</v>
      </c>
      <c r="E8368" s="88" t="s">
        <v>142</v>
      </c>
      <c r="F8368" s="88">
        <v>54.058250000000001</v>
      </c>
      <c r="G8368" s="88">
        <v>7.2584200000000001</v>
      </c>
      <c r="H8368" s="88">
        <v>20.01718</v>
      </c>
      <c r="I8368" s="88">
        <v>68.005629999999996</v>
      </c>
      <c r="J8368" s="88">
        <v>10.949540000000001</v>
      </c>
    </row>
    <row r="8369" spans="1:10">
      <c r="A8369" s="89">
        <v>41988</v>
      </c>
      <c r="B8369" s="90">
        <v>0.45833333333333331</v>
      </c>
      <c r="C8369" s="91">
        <f t="shared" si="260"/>
        <v>41988.458333333336</v>
      </c>
      <c r="D8369" s="91">
        <f t="shared" si="261"/>
        <v>41988.416666666672</v>
      </c>
      <c r="E8369" s="88" t="s">
        <v>142</v>
      </c>
      <c r="F8369" s="88">
        <v>46.141930000000002</v>
      </c>
      <c r="G8369" s="88">
        <v>7.7006800000000002</v>
      </c>
      <c r="H8369" s="88">
        <v>15.353070000000001</v>
      </c>
      <c r="I8369" s="88">
        <v>61.73359</v>
      </c>
      <c r="J8369" s="88">
        <v>11.828810000000001</v>
      </c>
    </row>
    <row r="8370" spans="1:10">
      <c r="A8370" s="89">
        <v>41988</v>
      </c>
      <c r="B8370" s="90">
        <v>0.5</v>
      </c>
      <c r="C8370" s="91">
        <f t="shared" si="260"/>
        <v>41988.5</v>
      </c>
      <c r="D8370" s="91">
        <f t="shared" si="261"/>
        <v>41988.458333333336</v>
      </c>
      <c r="E8370" s="88" t="s">
        <v>142</v>
      </c>
      <c r="F8370" s="88">
        <v>45.908610000000003</v>
      </c>
      <c r="G8370" s="88">
        <v>8.6086399999999994</v>
      </c>
      <c r="H8370" s="88">
        <v>12.18215</v>
      </c>
      <c r="I8370" s="88">
        <v>56.518680000000003</v>
      </c>
      <c r="J8370" s="88">
        <v>11.999980000000001</v>
      </c>
    </row>
    <row r="8371" spans="1:10">
      <c r="A8371" s="89">
        <v>41988</v>
      </c>
      <c r="B8371" s="90">
        <v>0.54166666666666663</v>
      </c>
      <c r="C8371" s="91">
        <f t="shared" si="260"/>
        <v>41988.541666666664</v>
      </c>
      <c r="D8371" s="91">
        <f t="shared" si="261"/>
        <v>41988.5</v>
      </c>
      <c r="E8371" s="88" t="s">
        <v>142</v>
      </c>
      <c r="F8371" s="88">
        <v>47.061369999999997</v>
      </c>
      <c r="G8371" s="88">
        <v>7.9048400000000001</v>
      </c>
      <c r="H8371" s="88">
        <v>14.982530000000001</v>
      </c>
      <c r="I8371" s="88">
        <v>47.465380000000003</v>
      </c>
      <c r="J8371" s="88">
        <v>18.821390000000001</v>
      </c>
    </row>
    <row r="8372" spans="1:10">
      <c r="A8372" s="89">
        <v>41988</v>
      </c>
      <c r="B8372" s="90">
        <v>0.58333333333333337</v>
      </c>
      <c r="C8372" s="91">
        <f t="shared" si="260"/>
        <v>41988.583333333336</v>
      </c>
      <c r="D8372" s="91">
        <f t="shared" si="261"/>
        <v>41988.541666666672</v>
      </c>
      <c r="E8372" s="88" t="s">
        <v>142</v>
      </c>
      <c r="F8372" s="88">
        <v>41.365940000000002</v>
      </c>
      <c r="G8372" s="88">
        <v>9.0604700000000005</v>
      </c>
      <c r="H8372" s="88">
        <v>14.20031</v>
      </c>
      <c r="I8372" s="88">
        <v>37.419499999999999</v>
      </c>
      <c r="J8372" s="88">
        <v>22.59571</v>
      </c>
    </row>
    <row r="8373" spans="1:10">
      <c r="A8373" s="89">
        <v>41988</v>
      </c>
      <c r="B8373" s="90">
        <v>0.625</v>
      </c>
      <c r="C8373" s="91">
        <f t="shared" si="260"/>
        <v>41988.625</v>
      </c>
      <c r="D8373" s="91">
        <f t="shared" si="261"/>
        <v>41988.583333333336</v>
      </c>
      <c r="E8373" s="88" t="s">
        <v>142</v>
      </c>
      <c r="F8373" s="88">
        <v>44.463709999999999</v>
      </c>
      <c r="G8373" s="88">
        <v>9.4458400000000005</v>
      </c>
      <c r="H8373" s="88">
        <v>15.74513</v>
      </c>
      <c r="I8373" s="88">
        <v>43.778559999999999</v>
      </c>
      <c r="J8373" s="88">
        <v>24.357119999999998</v>
      </c>
    </row>
    <row r="8374" spans="1:10">
      <c r="A8374" s="89">
        <v>41988</v>
      </c>
      <c r="B8374" s="90">
        <v>0.66666666666666663</v>
      </c>
      <c r="C8374" s="91">
        <f t="shared" si="260"/>
        <v>41988.666666666664</v>
      </c>
      <c r="D8374" s="91">
        <f t="shared" si="261"/>
        <v>41988.625</v>
      </c>
      <c r="E8374" s="88" t="s">
        <v>142</v>
      </c>
      <c r="F8374" s="88">
        <v>30.842410000000001</v>
      </c>
      <c r="G8374" s="88">
        <v>7.4706999999999999</v>
      </c>
      <c r="H8374" s="88">
        <v>18.431719999999999</v>
      </c>
      <c r="I8374" s="88">
        <v>61.970739999999999</v>
      </c>
      <c r="J8374" s="88">
        <v>34.509630000000001</v>
      </c>
    </row>
    <row r="8375" spans="1:10">
      <c r="A8375" s="89">
        <v>41988</v>
      </c>
      <c r="B8375" s="90">
        <v>0.70833333333333337</v>
      </c>
      <c r="C8375" s="91">
        <f t="shared" si="260"/>
        <v>41988.708333333336</v>
      </c>
      <c r="D8375" s="91">
        <f t="shared" si="261"/>
        <v>41988.666666666672</v>
      </c>
      <c r="E8375" s="88" t="s">
        <v>142</v>
      </c>
      <c r="F8375" s="88">
        <v>49.561480000000003</v>
      </c>
      <c r="G8375" s="88">
        <v>5.3009700000000004</v>
      </c>
      <c r="H8375" s="88">
        <v>16.492920000000002</v>
      </c>
      <c r="I8375" s="88">
        <v>78.337909999999994</v>
      </c>
      <c r="J8375" s="88">
        <v>36.395350000000001</v>
      </c>
    </row>
    <row r="8376" spans="1:10">
      <c r="A8376" s="89">
        <v>41988</v>
      </c>
      <c r="B8376" s="90">
        <v>0.75</v>
      </c>
      <c r="C8376" s="91">
        <f t="shared" si="260"/>
        <v>41988.75</v>
      </c>
      <c r="D8376" s="91">
        <f t="shared" si="261"/>
        <v>41988.708333333336</v>
      </c>
      <c r="E8376" s="88" t="s">
        <v>142</v>
      </c>
      <c r="F8376" s="88">
        <v>61.982210000000002</v>
      </c>
      <c r="G8376" s="88">
        <v>9.5868800000000007</v>
      </c>
      <c r="H8376" s="88">
        <v>5.1824000000000003</v>
      </c>
      <c r="I8376" s="88">
        <v>85.473929999999996</v>
      </c>
      <c r="J8376" s="88">
        <v>45.186160000000001</v>
      </c>
    </row>
    <row r="8377" spans="1:10">
      <c r="A8377" s="89">
        <v>41988</v>
      </c>
      <c r="B8377" s="90">
        <v>0.79166666666666663</v>
      </c>
      <c r="C8377" s="91">
        <f t="shared" si="260"/>
        <v>41988.791666666664</v>
      </c>
      <c r="D8377" s="91">
        <f t="shared" si="261"/>
        <v>41988.75</v>
      </c>
      <c r="E8377" s="88" t="s">
        <v>142</v>
      </c>
      <c r="F8377" s="88">
        <v>53.984139999999996</v>
      </c>
      <c r="G8377" s="88">
        <v>14.095129999999999</v>
      </c>
      <c r="H8377" s="88">
        <v>10.83718</v>
      </c>
      <c r="I8377" s="88">
        <v>89.103380000000001</v>
      </c>
      <c r="J8377" s="88">
        <v>47.328159999999997</v>
      </c>
    </row>
    <row r="8378" spans="1:10">
      <c r="A8378" s="89">
        <v>41988</v>
      </c>
      <c r="B8378" s="90">
        <v>0.83333333333333337</v>
      </c>
      <c r="C8378" s="91">
        <f t="shared" si="260"/>
        <v>41988.833333333336</v>
      </c>
      <c r="D8378" s="91">
        <f t="shared" si="261"/>
        <v>41988.791666666672</v>
      </c>
      <c r="E8378" s="88" t="s">
        <v>142</v>
      </c>
      <c r="F8378" s="88">
        <v>43.553840000000001</v>
      </c>
      <c r="G8378" s="88">
        <v>14.5001</v>
      </c>
      <c r="H8378" s="88">
        <v>28.845759999999999</v>
      </c>
      <c r="I8378" s="88">
        <v>86.836110000000005</v>
      </c>
      <c r="J8378" s="88">
        <v>54.63391</v>
      </c>
    </row>
    <row r="8379" spans="1:10">
      <c r="A8379" s="89">
        <v>41988</v>
      </c>
      <c r="B8379" s="90">
        <v>0.875</v>
      </c>
      <c r="C8379" s="91">
        <f t="shared" si="260"/>
        <v>41988.875</v>
      </c>
      <c r="D8379" s="91">
        <f t="shared" si="261"/>
        <v>41988.833333333336</v>
      </c>
      <c r="E8379" s="88" t="s">
        <v>142</v>
      </c>
      <c r="F8379" s="88">
        <v>31.848379999999999</v>
      </c>
      <c r="G8379" s="88">
        <v>10.950979999999999</v>
      </c>
      <c r="H8379" s="88">
        <v>51.096739999999997</v>
      </c>
      <c r="I8379" s="88">
        <v>87.846860000000007</v>
      </c>
      <c r="J8379" s="88">
        <v>38.80415</v>
      </c>
    </row>
    <row r="8380" spans="1:10">
      <c r="A8380" s="89">
        <v>41988</v>
      </c>
      <c r="B8380" s="90">
        <v>0.91666666666666663</v>
      </c>
      <c r="C8380" s="91">
        <f t="shared" si="260"/>
        <v>41988.916666666664</v>
      </c>
      <c r="D8380" s="91">
        <f t="shared" si="261"/>
        <v>41988.875</v>
      </c>
      <c r="E8380" s="88" t="s">
        <v>142</v>
      </c>
      <c r="F8380" s="88">
        <v>28.386279999999999</v>
      </c>
      <c r="G8380" s="88">
        <v>10.08079</v>
      </c>
      <c r="H8380" s="88">
        <v>58.259529999999998</v>
      </c>
      <c r="I8380" s="88">
        <v>76.935090000000002</v>
      </c>
      <c r="J8380" s="88">
        <v>46.40155</v>
      </c>
    </row>
    <row r="8381" spans="1:10">
      <c r="A8381" s="89">
        <v>41988</v>
      </c>
      <c r="B8381" s="90">
        <v>0.95833333333333337</v>
      </c>
      <c r="C8381" s="91">
        <f t="shared" si="260"/>
        <v>41988.958333333336</v>
      </c>
      <c r="D8381" s="91">
        <f t="shared" si="261"/>
        <v>41988.916666666672</v>
      </c>
      <c r="E8381" s="88" t="s">
        <v>142</v>
      </c>
      <c r="F8381" s="88">
        <v>35.802</v>
      </c>
      <c r="G8381" s="88">
        <v>8.9576700000000002</v>
      </c>
      <c r="H8381" s="88">
        <v>59.024529999999999</v>
      </c>
      <c r="I8381" s="88">
        <v>72.132810000000006</v>
      </c>
      <c r="J8381" s="88">
        <v>40.13429</v>
      </c>
    </row>
    <row r="8382" spans="1:10">
      <c r="A8382" s="89">
        <v>41988</v>
      </c>
      <c r="B8382" s="92">
        <v>1</v>
      </c>
      <c r="C8382" s="91">
        <f t="shared" si="260"/>
        <v>41989</v>
      </c>
      <c r="D8382" s="91">
        <f t="shared" si="261"/>
        <v>41988.958333333336</v>
      </c>
      <c r="E8382" s="88" t="s">
        <v>142</v>
      </c>
      <c r="F8382" s="88">
        <v>11.836460000000001</v>
      </c>
      <c r="G8382" s="88">
        <v>7.0949</v>
      </c>
      <c r="H8382" s="88">
        <v>57.4711</v>
      </c>
      <c r="I8382" s="88">
        <v>67.452439999999996</v>
      </c>
      <c r="J8382" s="88">
        <v>19.131219999999999</v>
      </c>
    </row>
    <row r="8383" spans="1:10">
      <c r="A8383" s="89">
        <v>41989</v>
      </c>
      <c r="B8383" s="90">
        <v>4.1666666666666664E-2</v>
      </c>
      <c r="C8383" s="91">
        <f t="shared" si="260"/>
        <v>41989.041666666664</v>
      </c>
      <c r="D8383" s="91">
        <f t="shared" si="261"/>
        <v>41989</v>
      </c>
      <c r="E8383" s="88" t="s">
        <v>142</v>
      </c>
      <c r="F8383" s="88">
        <v>17.490449999999999</v>
      </c>
      <c r="G8383" s="88">
        <v>5.7566300000000004</v>
      </c>
      <c r="H8383" s="88">
        <v>50.022709999999996</v>
      </c>
      <c r="I8383" s="88">
        <v>53.000480000000003</v>
      </c>
      <c r="J8383" s="88">
        <v>14.343109999999999</v>
      </c>
    </row>
    <row r="8384" spans="1:10">
      <c r="A8384" s="89">
        <v>41989</v>
      </c>
      <c r="B8384" s="90">
        <v>8.3333333333333329E-2</v>
      </c>
      <c r="C8384" s="91">
        <f t="shared" si="260"/>
        <v>41989.083333333336</v>
      </c>
      <c r="D8384" s="91">
        <f t="shared" si="261"/>
        <v>41989.041666666672</v>
      </c>
      <c r="E8384" s="88" t="s">
        <v>142</v>
      </c>
      <c r="F8384" s="88">
        <v>15.27801</v>
      </c>
      <c r="G8384" s="88">
        <v>6.08223</v>
      </c>
      <c r="I8384" s="88">
        <v>37.096760000000003</v>
      </c>
      <c r="J8384" s="88">
        <v>15.405670000000001</v>
      </c>
    </row>
    <row r="8385" spans="1:10">
      <c r="A8385" s="89">
        <v>41989</v>
      </c>
      <c r="B8385" s="90">
        <v>0.125</v>
      </c>
      <c r="C8385" s="91">
        <f t="shared" si="260"/>
        <v>41989.125</v>
      </c>
      <c r="D8385" s="91">
        <f t="shared" si="261"/>
        <v>41989.083333333336</v>
      </c>
      <c r="E8385" s="88" t="s">
        <v>142</v>
      </c>
      <c r="F8385" s="88">
        <v>8.6177299999999999</v>
      </c>
      <c r="G8385" s="88">
        <v>4.9925800000000002</v>
      </c>
      <c r="H8385" s="88">
        <v>25.023630000000001</v>
      </c>
      <c r="I8385" s="88">
        <v>28.765429999999999</v>
      </c>
      <c r="J8385" s="88">
        <v>12.102779999999999</v>
      </c>
    </row>
    <row r="8386" spans="1:10">
      <c r="A8386" s="89">
        <v>41989</v>
      </c>
      <c r="B8386" s="90">
        <v>0.16666666666666666</v>
      </c>
      <c r="C8386" s="91">
        <f t="shared" si="260"/>
        <v>41989.166666666664</v>
      </c>
      <c r="D8386" s="91">
        <f t="shared" si="261"/>
        <v>41989.125</v>
      </c>
      <c r="E8386" s="88" t="s">
        <v>142</v>
      </c>
      <c r="F8386" s="88">
        <v>7.83934</v>
      </c>
      <c r="G8386" s="88">
        <v>5.0824699999999998</v>
      </c>
      <c r="H8386" s="88">
        <v>17.033200000000001</v>
      </c>
      <c r="I8386" s="88">
        <v>21.761379999999999</v>
      </c>
      <c r="J8386" s="88">
        <v>7.6743800000000002</v>
      </c>
    </row>
    <row r="8387" spans="1:10">
      <c r="A8387" s="89">
        <v>41989</v>
      </c>
      <c r="B8387" s="90">
        <v>0.20833333333333334</v>
      </c>
      <c r="C8387" s="91">
        <f t="shared" si="260"/>
        <v>41989.208333333336</v>
      </c>
      <c r="D8387" s="91">
        <f t="shared" si="261"/>
        <v>41989.166666666672</v>
      </c>
      <c r="E8387" s="88" t="s">
        <v>142</v>
      </c>
      <c r="F8387" s="88">
        <v>10.093220000000001</v>
      </c>
      <c r="G8387" s="88">
        <v>4.3786699999999996</v>
      </c>
      <c r="H8387" s="88">
        <v>12.31363</v>
      </c>
      <c r="I8387" s="88">
        <v>12.52018</v>
      </c>
      <c r="J8387" s="88">
        <v>16.841480000000001</v>
      </c>
    </row>
    <row r="8388" spans="1:10">
      <c r="A8388" s="89">
        <v>41989</v>
      </c>
      <c r="B8388" s="90">
        <v>0.25</v>
      </c>
      <c r="C8388" s="91">
        <f t="shared" si="260"/>
        <v>41989.25</v>
      </c>
      <c r="D8388" s="91">
        <f t="shared" si="261"/>
        <v>41989.208333333336</v>
      </c>
      <c r="E8388" s="88" t="s">
        <v>142</v>
      </c>
      <c r="F8388" s="88">
        <v>14.84769</v>
      </c>
      <c r="G8388" s="88">
        <v>4.1061399999999999</v>
      </c>
      <c r="H8388" s="88">
        <v>15.59022</v>
      </c>
      <c r="I8388" s="88">
        <v>18.68178</v>
      </c>
      <c r="J8388" s="88">
        <v>29.557210000000001</v>
      </c>
    </row>
    <row r="8389" spans="1:10">
      <c r="A8389" s="89">
        <v>41989</v>
      </c>
      <c r="B8389" s="90">
        <v>0.29166666666666669</v>
      </c>
      <c r="C8389" s="91">
        <f t="shared" si="260"/>
        <v>41989.291666666664</v>
      </c>
      <c r="D8389" s="91">
        <f t="shared" si="261"/>
        <v>41989.25</v>
      </c>
      <c r="E8389" s="88" t="s">
        <v>142</v>
      </c>
      <c r="F8389" s="88">
        <v>50.655430000000003</v>
      </c>
      <c r="G8389" s="88">
        <v>4.2213700000000003</v>
      </c>
      <c r="H8389" s="88">
        <v>13.43436</v>
      </c>
      <c r="I8389" s="88">
        <v>29.316230000000001</v>
      </c>
      <c r="J8389" s="88">
        <v>27.652840000000001</v>
      </c>
    </row>
    <row r="8390" spans="1:10">
      <c r="A8390" s="89">
        <v>41989</v>
      </c>
      <c r="B8390" s="90">
        <v>0.33333333333333331</v>
      </c>
      <c r="C8390" s="91">
        <f t="shared" si="260"/>
        <v>41989.333333333336</v>
      </c>
      <c r="D8390" s="91">
        <f t="shared" si="261"/>
        <v>41989.291666666672</v>
      </c>
      <c r="E8390" s="88" t="s">
        <v>142</v>
      </c>
      <c r="F8390" s="88">
        <v>59.153149999999997</v>
      </c>
      <c r="G8390" s="88">
        <v>5.3550000000000004</v>
      </c>
      <c r="H8390" s="88">
        <v>14.552210000000001</v>
      </c>
      <c r="I8390" s="88">
        <v>56.553100000000001</v>
      </c>
      <c r="J8390" s="88">
        <v>29.460149999999999</v>
      </c>
    </row>
    <row r="8391" spans="1:10">
      <c r="A8391" s="89">
        <v>41989</v>
      </c>
      <c r="B8391" s="90">
        <v>0.375</v>
      </c>
      <c r="C8391" s="91">
        <f t="shared" si="260"/>
        <v>41989.375</v>
      </c>
      <c r="D8391" s="91">
        <f t="shared" si="261"/>
        <v>41989.333333333336</v>
      </c>
      <c r="E8391" s="88" t="s">
        <v>142</v>
      </c>
      <c r="F8391" s="88">
        <v>62.838059999999999</v>
      </c>
      <c r="G8391" s="88">
        <v>8.8983799999999995</v>
      </c>
      <c r="H8391" s="88">
        <v>20.971520000000002</v>
      </c>
      <c r="I8391" s="88">
        <v>74.511480000000006</v>
      </c>
      <c r="J8391" s="88">
        <v>19.11496</v>
      </c>
    </row>
    <row r="8392" spans="1:10">
      <c r="A8392" s="89">
        <v>41989</v>
      </c>
      <c r="B8392" s="90">
        <v>0.41666666666666669</v>
      </c>
      <c r="C8392" s="91">
        <f t="shared" ref="C8392:C8455" si="262">A8392+B8392</f>
        <v>41989.416666666664</v>
      </c>
      <c r="D8392" s="91">
        <f t="shared" ref="D8392:D8455" si="263">C8392-"01:00"</f>
        <v>41989.375</v>
      </c>
      <c r="E8392" s="88" t="s">
        <v>142</v>
      </c>
      <c r="F8392" s="88">
        <v>34.725259999999999</v>
      </c>
      <c r="G8392" s="88">
        <v>13.80777</v>
      </c>
      <c r="H8392" s="88">
        <v>29.204830000000001</v>
      </c>
      <c r="I8392" s="88">
        <v>63.026919999999997</v>
      </c>
      <c r="J8392" s="88">
        <v>13.553890000000001</v>
      </c>
    </row>
    <row r="8393" spans="1:10">
      <c r="A8393" s="89">
        <v>41989</v>
      </c>
      <c r="B8393" s="90">
        <v>0.45833333333333331</v>
      </c>
      <c r="C8393" s="91">
        <f t="shared" si="262"/>
        <v>41989.458333333336</v>
      </c>
      <c r="D8393" s="91">
        <f t="shared" si="263"/>
        <v>41989.416666666672</v>
      </c>
      <c r="E8393" s="88" t="s">
        <v>142</v>
      </c>
      <c r="F8393" s="88">
        <v>34.437910000000002</v>
      </c>
      <c r="G8393" s="88">
        <v>14.18501</v>
      </c>
      <c r="H8393" s="88">
        <v>26.917960000000001</v>
      </c>
      <c r="I8393" s="88">
        <v>45.974589999999999</v>
      </c>
      <c r="J8393" s="88">
        <v>12.599069999999999</v>
      </c>
    </row>
    <row r="8394" spans="1:10">
      <c r="A8394" s="89">
        <v>41989</v>
      </c>
      <c r="B8394" s="90">
        <v>0.5</v>
      </c>
      <c r="C8394" s="91">
        <f t="shared" si="262"/>
        <v>41989.5</v>
      </c>
      <c r="D8394" s="91">
        <f t="shared" si="263"/>
        <v>41989.458333333336</v>
      </c>
      <c r="E8394" s="88" t="s">
        <v>142</v>
      </c>
      <c r="F8394" s="88">
        <v>31.799140000000001</v>
      </c>
      <c r="G8394" s="88">
        <v>9.9813399999999994</v>
      </c>
      <c r="H8394" s="88">
        <v>24.049689999999998</v>
      </c>
      <c r="I8394" s="88">
        <v>50.042479999999998</v>
      </c>
      <c r="J8394" s="88">
        <v>16.014800000000001</v>
      </c>
    </row>
    <row r="8395" spans="1:10">
      <c r="A8395" s="89">
        <v>41989</v>
      </c>
      <c r="B8395" s="90">
        <v>0.54166666666666663</v>
      </c>
      <c r="C8395" s="91">
        <f t="shared" si="262"/>
        <v>41989.541666666664</v>
      </c>
      <c r="D8395" s="91">
        <f t="shared" si="263"/>
        <v>41989.5</v>
      </c>
      <c r="E8395" s="88" t="s">
        <v>142</v>
      </c>
      <c r="F8395" s="88">
        <v>16.537389999999998</v>
      </c>
      <c r="G8395" s="88">
        <v>7.2306800000000004</v>
      </c>
      <c r="H8395" s="88">
        <v>25.187629999999999</v>
      </c>
      <c r="I8395" s="88">
        <v>45.276049999999998</v>
      </c>
      <c r="J8395" s="88">
        <v>18.17305</v>
      </c>
    </row>
    <row r="8396" spans="1:10">
      <c r="A8396" s="89">
        <v>41989</v>
      </c>
      <c r="B8396" s="90">
        <v>0.58333333333333337</v>
      </c>
      <c r="C8396" s="91">
        <f t="shared" si="262"/>
        <v>41989.583333333336</v>
      </c>
      <c r="D8396" s="91">
        <f t="shared" si="263"/>
        <v>41989.541666666672</v>
      </c>
      <c r="E8396" s="88" t="s">
        <v>142</v>
      </c>
      <c r="F8396" s="88">
        <v>59.099600000000002</v>
      </c>
      <c r="G8396" s="88">
        <v>10.28782</v>
      </c>
      <c r="H8396" s="88">
        <v>26.849589999999999</v>
      </c>
      <c r="I8396" s="88">
        <v>49.89378</v>
      </c>
      <c r="J8396" s="88">
        <v>27.154150000000001</v>
      </c>
    </row>
    <row r="8397" spans="1:10">
      <c r="A8397" s="89">
        <v>41989</v>
      </c>
      <c r="B8397" s="90">
        <v>0.625</v>
      </c>
      <c r="C8397" s="91">
        <f t="shared" si="262"/>
        <v>41989.625</v>
      </c>
      <c r="D8397" s="91">
        <f t="shared" si="263"/>
        <v>41989.583333333336</v>
      </c>
      <c r="E8397" s="88" t="s">
        <v>142</v>
      </c>
      <c r="F8397" s="88">
        <v>61.745539999999998</v>
      </c>
      <c r="G8397" s="88">
        <v>12.04684</v>
      </c>
      <c r="H8397" s="88">
        <v>25.734120000000001</v>
      </c>
      <c r="I8397" s="88">
        <v>54.616700000000002</v>
      </c>
      <c r="J8397" s="88">
        <v>38.869169999999997</v>
      </c>
    </row>
    <row r="8398" spans="1:10">
      <c r="A8398" s="89">
        <v>41989</v>
      </c>
      <c r="B8398" s="90">
        <v>0.66666666666666663</v>
      </c>
      <c r="C8398" s="91">
        <f t="shared" si="262"/>
        <v>41989.666666666664</v>
      </c>
      <c r="D8398" s="91">
        <f t="shared" si="263"/>
        <v>41989.625</v>
      </c>
      <c r="E8398" s="88" t="s">
        <v>142</v>
      </c>
      <c r="F8398" s="88">
        <v>65.061340000000001</v>
      </c>
      <c r="G8398" s="88">
        <v>10.017200000000001</v>
      </c>
      <c r="H8398" s="88">
        <v>24.330829999999999</v>
      </c>
      <c r="I8398" s="88">
        <v>62.022379999999998</v>
      </c>
      <c r="J8398" s="88">
        <v>51.690089999999998</v>
      </c>
    </row>
    <row r="8399" spans="1:10">
      <c r="A8399" s="89">
        <v>41989</v>
      </c>
      <c r="B8399" s="90">
        <v>0.70833333333333337</v>
      </c>
      <c r="C8399" s="91">
        <f t="shared" si="262"/>
        <v>41989.708333333336</v>
      </c>
      <c r="D8399" s="91">
        <f t="shared" si="263"/>
        <v>41989.666666666672</v>
      </c>
      <c r="E8399" s="88" t="s">
        <v>142</v>
      </c>
      <c r="F8399" s="88">
        <v>57.684350000000002</v>
      </c>
      <c r="G8399" s="88">
        <v>9.8512900000000005</v>
      </c>
      <c r="H8399" s="88">
        <v>30.484770000000001</v>
      </c>
      <c r="I8399" s="88">
        <v>73.219110000000001</v>
      </c>
      <c r="J8399" s="88">
        <v>53.683880000000002</v>
      </c>
    </row>
    <row r="8400" spans="1:10">
      <c r="A8400" s="89">
        <v>41989</v>
      </c>
      <c r="B8400" s="90">
        <v>0.75</v>
      </c>
      <c r="C8400" s="91">
        <f t="shared" si="262"/>
        <v>41989.75</v>
      </c>
      <c r="D8400" s="91">
        <f t="shared" si="263"/>
        <v>41989.708333333336</v>
      </c>
      <c r="E8400" s="88" t="s">
        <v>142</v>
      </c>
      <c r="F8400" s="88">
        <v>45.023600000000002</v>
      </c>
      <c r="G8400" s="88">
        <v>8.9591100000000008</v>
      </c>
      <c r="H8400" s="88">
        <v>30.305</v>
      </c>
      <c r="I8400" s="88">
        <v>75.560479999999998</v>
      </c>
      <c r="J8400" s="88">
        <v>39.617440000000002</v>
      </c>
    </row>
    <row r="8401" spans="1:10">
      <c r="A8401" s="89">
        <v>41989</v>
      </c>
      <c r="B8401" s="90">
        <v>0.79166666666666663</v>
      </c>
      <c r="C8401" s="91">
        <f t="shared" si="262"/>
        <v>41989.791666666664</v>
      </c>
      <c r="D8401" s="91">
        <f t="shared" si="263"/>
        <v>41989.75</v>
      </c>
      <c r="E8401" s="88" t="s">
        <v>142</v>
      </c>
      <c r="F8401" s="88">
        <v>34.07884</v>
      </c>
      <c r="G8401" s="88">
        <v>6.8300200000000002</v>
      </c>
      <c r="H8401" s="88">
        <v>23.657630000000001</v>
      </c>
      <c r="I8401" s="88">
        <v>73.911429999999996</v>
      </c>
      <c r="J8401" s="88">
        <v>37.371679999999998</v>
      </c>
    </row>
    <row r="8402" spans="1:10">
      <c r="A8402" s="89">
        <v>41989</v>
      </c>
      <c r="B8402" s="90">
        <v>0.83333333333333337</v>
      </c>
      <c r="C8402" s="91">
        <f t="shared" si="262"/>
        <v>41989.833333333336</v>
      </c>
      <c r="D8402" s="91">
        <f t="shared" si="263"/>
        <v>41989.791666666672</v>
      </c>
      <c r="E8402" s="88" t="s">
        <v>142</v>
      </c>
      <c r="F8402" s="88">
        <v>24.624870000000001</v>
      </c>
      <c r="G8402" s="88">
        <v>4.9117800000000003</v>
      </c>
      <c r="H8402" s="88">
        <v>18.78697</v>
      </c>
      <c r="I8402" s="88">
        <v>60.969070000000002</v>
      </c>
      <c r="J8402" s="88">
        <v>34.409219999999998</v>
      </c>
    </row>
    <row r="8403" spans="1:10">
      <c r="A8403" s="89">
        <v>41989</v>
      </c>
      <c r="B8403" s="90">
        <v>0.875</v>
      </c>
      <c r="C8403" s="91">
        <f t="shared" si="262"/>
        <v>41989.875</v>
      </c>
      <c r="D8403" s="91">
        <f t="shared" si="263"/>
        <v>41989.833333333336</v>
      </c>
      <c r="E8403" s="88" t="s">
        <v>142</v>
      </c>
      <c r="F8403" s="88">
        <v>13.44774</v>
      </c>
      <c r="G8403" s="88">
        <v>4.4240899999999996</v>
      </c>
      <c r="H8403" s="88">
        <v>14.14437</v>
      </c>
      <c r="I8403" s="88">
        <v>42.828049999999998</v>
      </c>
      <c r="J8403" s="88">
        <v>25.028410000000001</v>
      </c>
    </row>
    <row r="8404" spans="1:10">
      <c r="A8404" s="89">
        <v>41989</v>
      </c>
      <c r="B8404" s="90">
        <v>0.91666666666666663</v>
      </c>
      <c r="C8404" s="91">
        <f t="shared" si="262"/>
        <v>41989.916666666664</v>
      </c>
      <c r="D8404" s="91">
        <f t="shared" si="263"/>
        <v>41989.875</v>
      </c>
      <c r="E8404" s="88" t="s">
        <v>142</v>
      </c>
      <c r="F8404" s="88">
        <v>16.135760000000001</v>
      </c>
      <c r="G8404" s="88">
        <v>5.3440000000000003</v>
      </c>
      <c r="H8404" s="88">
        <v>14.38391</v>
      </c>
      <c r="I8404" s="88">
        <v>33.340609999999998</v>
      </c>
      <c r="J8404" s="88">
        <v>10.825229999999999</v>
      </c>
    </row>
    <row r="8405" spans="1:10">
      <c r="A8405" s="89">
        <v>41989</v>
      </c>
      <c r="B8405" s="90">
        <v>0.95833333333333337</v>
      </c>
      <c r="C8405" s="91">
        <f t="shared" si="262"/>
        <v>41989.958333333336</v>
      </c>
      <c r="D8405" s="91">
        <f t="shared" si="263"/>
        <v>41989.916666666672</v>
      </c>
      <c r="E8405" s="88" t="s">
        <v>142</v>
      </c>
      <c r="F8405" s="88">
        <v>21.600729999999999</v>
      </c>
      <c r="G8405" s="88">
        <v>5.2440800000000003</v>
      </c>
      <c r="H8405" s="88">
        <v>17.420960000000001</v>
      </c>
      <c r="I8405" s="88">
        <v>37.965040000000002</v>
      </c>
      <c r="J8405" s="88">
        <v>5.8192599999999999</v>
      </c>
    </row>
    <row r="8406" spans="1:10">
      <c r="A8406" s="89">
        <v>41989</v>
      </c>
      <c r="B8406" s="92">
        <v>1</v>
      </c>
      <c r="C8406" s="91">
        <f t="shared" si="262"/>
        <v>41990</v>
      </c>
      <c r="D8406" s="91">
        <f t="shared" si="263"/>
        <v>41989.958333333336</v>
      </c>
      <c r="E8406" s="88" t="s">
        <v>142</v>
      </c>
      <c r="F8406" s="88">
        <v>17.581130000000002</v>
      </c>
      <c r="G8406" s="88">
        <v>7.02461</v>
      </c>
      <c r="H8406" s="88">
        <v>14.62345</v>
      </c>
      <c r="I8406" s="88">
        <v>26.583269999999999</v>
      </c>
      <c r="J8406" s="88">
        <v>3.4841000000000002</v>
      </c>
    </row>
    <row r="8407" spans="1:10">
      <c r="A8407" s="89">
        <v>41990</v>
      </c>
      <c r="B8407" s="90">
        <v>4.1666666666666664E-2</v>
      </c>
      <c r="C8407" s="91">
        <f t="shared" si="262"/>
        <v>41990.041666666664</v>
      </c>
      <c r="D8407" s="91">
        <f t="shared" si="263"/>
        <v>41990</v>
      </c>
      <c r="E8407" s="88" t="s">
        <v>142</v>
      </c>
      <c r="F8407" s="88">
        <v>12.486079999999999</v>
      </c>
      <c r="G8407" s="88">
        <v>6.92516</v>
      </c>
      <c r="H8407" s="88">
        <v>8.1223899999999993</v>
      </c>
      <c r="I8407" s="88">
        <v>18.151540000000001</v>
      </c>
      <c r="J8407" s="88">
        <v>2.52976</v>
      </c>
    </row>
    <row r="8408" spans="1:10">
      <c r="A8408" s="89">
        <v>41990</v>
      </c>
      <c r="B8408" s="90">
        <v>8.3333333333333329E-2</v>
      </c>
      <c r="C8408" s="91">
        <f t="shared" si="262"/>
        <v>41990.083333333336</v>
      </c>
      <c r="D8408" s="91">
        <f t="shared" si="263"/>
        <v>41990.041666666672</v>
      </c>
      <c r="E8408" s="88" t="s">
        <v>142</v>
      </c>
      <c r="F8408" s="88">
        <v>18.432200000000002</v>
      </c>
      <c r="G8408" s="88">
        <v>2.7999000000000001</v>
      </c>
      <c r="I8408" s="88">
        <v>18.87893</v>
      </c>
      <c r="J8408" s="88">
        <v>3.21252</v>
      </c>
    </row>
    <row r="8409" spans="1:10">
      <c r="A8409" s="89">
        <v>41990</v>
      </c>
      <c r="B8409" s="90">
        <v>0.125</v>
      </c>
      <c r="C8409" s="91">
        <f t="shared" si="262"/>
        <v>41990.125</v>
      </c>
      <c r="D8409" s="91">
        <f t="shared" si="263"/>
        <v>41990.083333333336</v>
      </c>
      <c r="E8409" s="88" t="s">
        <v>142</v>
      </c>
      <c r="F8409" s="88">
        <v>5.6318299999999999</v>
      </c>
      <c r="G8409" s="88">
        <v>4.1902900000000001</v>
      </c>
      <c r="H8409" s="88">
        <v>6.1692499999999999</v>
      </c>
      <c r="I8409" s="88">
        <v>17.239750000000001</v>
      </c>
      <c r="J8409" s="88">
        <v>3.7776700000000001</v>
      </c>
    </row>
    <row r="8410" spans="1:10">
      <c r="A8410" s="89">
        <v>41990</v>
      </c>
      <c r="B8410" s="90">
        <v>0.16666666666666666</v>
      </c>
      <c r="C8410" s="91">
        <f t="shared" si="262"/>
        <v>41990.166666666664</v>
      </c>
      <c r="D8410" s="91">
        <f t="shared" si="263"/>
        <v>41990.125</v>
      </c>
      <c r="E8410" s="88" t="s">
        <v>142</v>
      </c>
      <c r="F8410" s="88">
        <v>3.5218699999999998</v>
      </c>
      <c r="G8410" s="88">
        <v>3.9010199999999999</v>
      </c>
      <c r="H8410" s="88">
        <v>5.6151</v>
      </c>
      <c r="I8410" s="88">
        <v>15.50081</v>
      </c>
      <c r="J8410" s="88">
        <v>3.2713299999999998</v>
      </c>
    </row>
    <row r="8411" spans="1:10">
      <c r="A8411" s="89">
        <v>41990</v>
      </c>
      <c r="B8411" s="90">
        <v>0.20833333333333334</v>
      </c>
      <c r="C8411" s="91">
        <f t="shared" si="262"/>
        <v>41990.208333333336</v>
      </c>
      <c r="D8411" s="91">
        <f t="shared" si="263"/>
        <v>41990.166666666672</v>
      </c>
      <c r="E8411" s="88" t="s">
        <v>142</v>
      </c>
      <c r="F8411" s="88">
        <v>3.73081</v>
      </c>
      <c r="G8411" s="88">
        <v>3.91154</v>
      </c>
      <c r="H8411" s="88">
        <v>4.6540699999999999</v>
      </c>
      <c r="I8411" s="88">
        <v>15.50081</v>
      </c>
      <c r="J8411" s="88">
        <v>7.2622400000000003</v>
      </c>
    </row>
    <row r="8412" spans="1:10">
      <c r="A8412" s="89">
        <v>41990</v>
      </c>
      <c r="B8412" s="90">
        <v>0.25</v>
      </c>
      <c r="C8412" s="91">
        <f t="shared" si="262"/>
        <v>41990.25</v>
      </c>
      <c r="D8412" s="91">
        <f t="shared" si="263"/>
        <v>41990.208333333336</v>
      </c>
      <c r="E8412" s="88" t="s">
        <v>142</v>
      </c>
      <c r="F8412" s="88">
        <v>8.1104299999999991</v>
      </c>
      <c r="G8412" s="88">
        <v>4.4020999999999999</v>
      </c>
      <c r="H8412" s="88">
        <v>5.9344900000000003</v>
      </c>
      <c r="I8412" s="88">
        <v>13.6629</v>
      </c>
      <c r="J8412" s="88">
        <v>10.7516</v>
      </c>
    </row>
    <row r="8413" spans="1:10">
      <c r="A8413" s="89">
        <v>41990</v>
      </c>
      <c r="B8413" s="90">
        <v>0.29166666666666669</v>
      </c>
      <c r="C8413" s="91">
        <f t="shared" si="262"/>
        <v>41990.291666666664</v>
      </c>
      <c r="D8413" s="91">
        <f t="shared" si="263"/>
        <v>41990.25</v>
      </c>
      <c r="E8413" s="88" t="s">
        <v>142</v>
      </c>
      <c r="F8413" s="88">
        <v>11.56823</v>
      </c>
      <c r="G8413" s="88">
        <v>4.7955899999999998</v>
      </c>
      <c r="H8413" s="88">
        <v>8.2562599999999993</v>
      </c>
      <c r="I8413" s="88">
        <v>18.551729999999999</v>
      </c>
      <c r="J8413" s="88">
        <v>16.257210000000001</v>
      </c>
    </row>
    <row r="8414" spans="1:10">
      <c r="A8414" s="89">
        <v>41990</v>
      </c>
      <c r="B8414" s="90">
        <v>0.33333333333333331</v>
      </c>
      <c r="C8414" s="91">
        <f t="shared" si="262"/>
        <v>41990.333333333336</v>
      </c>
      <c r="D8414" s="91">
        <f t="shared" si="263"/>
        <v>41990.291666666672</v>
      </c>
      <c r="E8414" s="88" t="s">
        <v>142</v>
      </c>
      <c r="F8414" s="88">
        <v>17.127870000000001</v>
      </c>
      <c r="G8414" s="88">
        <v>5.5352499999999996</v>
      </c>
      <c r="H8414" s="88">
        <v>9.9306599999999996</v>
      </c>
      <c r="I8414" s="88">
        <v>34.934199999999997</v>
      </c>
      <c r="J8414" s="88">
        <v>14.7994</v>
      </c>
    </row>
    <row r="8415" spans="1:10">
      <c r="A8415" s="89">
        <v>41990</v>
      </c>
      <c r="B8415" s="90">
        <v>0.375</v>
      </c>
      <c r="C8415" s="91">
        <f t="shared" si="262"/>
        <v>41990.375</v>
      </c>
      <c r="D8415" s="91">
        <f t="shared" si="263"/>
        <v>41990.333333333336</v>
      </c>
      <c r="E8415" s="88" t="s">
        <v>142</v>
      </c>
      <c r="F8415" s="88">
        <v>30.987760000000002</v>
      </c>
      <c r="G8415" s="88">
        <v>8.1601599999999994</v>
      </c>
      <c r="H8415" s="88">
        <v>16.345179999999999</v>
      </c>
      <c r="I8415" s="88">
        <v>43.381239999999998</v>
      </c>
      <c r="J8415" s="88">
        <v>12.26295</v>
      </c>
    </row>
    <row r="8416" spans="1:10">
      <c r="A8416" s="89">
        <v>41990</v>
      </c>
      <c r="B8416" s="90">
        <v>0.41666666666666669</v>
      </c>
      <c r="C8416" s="91">
        <f t="shared" si="262"/>
        <v>41990.416666666664</v>
      </c>
      <c r="D8416" s="91">
        <f t="shared" si="263"/>
        <v>41990.375</v>
      </c>
      <c r="E8416" s="88" t="s">
        <v>142</v>
      </c>
      <c r="F8416" s="88">
        <v>26.201250000000002</v>
      </c>
      <c r="G8416" s="88">
        <v>8.9366299999999992</v>
      </c>
      <c r="H8416" s="88">
        <v>20.534990000000001</v>
      </c>
      <c r="I8416" s="88">
        <v>56.565530000000003</v>
      </c>
      <c r="J8416" s="88">
        <v>9.4860000000000007</v>
      </c>
    </row>
    <row r="8417" spans="1:10">
      <c r="A8417" s="89">
        <v>41990</v>
      </c>
      <c r="B8417" s="90">
        <v>0.45833333333333331</v>
      </c>
      <c r="C8417" s="91">
        <f t="shared" si="262"/>
        <v>41990.458333333336</v>
      </c>
      <c r="D8417" s="91">
        <f t="shared" si="263"/>
        <v>41990.416666666672</v>
      </c>
      <c r="E8417" s="88" t="s">
        <v>142</v>
      </c>
      <c r="F8417" s="88">
        <v>21.11543</v>
      </c>
      <c r="G8417" s="88">
        <v>8.4503799999999991</v>
      </c>
      <c r="H8417" s="88">
        <v>19.2211</v>
      </c>
      <c r="I8417" s="88">
        <v>54.821330000000003</v>
      </c>
      <c r="J8417" s="88">
        <v>11.055680000000001</v>
      </c>
    </row>
    <row r="8418" spans="1:10">
      <c r="A8418" s="89">
        <v>41990</v>
      </c>
      <c r="B8418" s="90">
        <v>0.5</v>
      </c>
      <c r="C8418" s="91">
        <f t="shared" si="262"/>
        <v>41990.5</v>
      </c>
      <c r="D8418" s="91">
        <f t="shared" si="263"/>
        <v>41990.458333333336</v>
      </c>
      <c r="E8418" s="88" t="s">
        <v>142</v>
      </c>
      <c r="F8418" s="88">
        <v>21.625589999999999</v>
      </c>
      <c r="G8418" s="88">
        <v>7.9062799999999998</v>
      </c>
      <c r="H8418" s="88">
        <v>20.370039999999999</v>
      </c>
      <c r="J8418" s="88">
        <v>11.29379</v>
      </c>
    </row>
    <row r="8419" spans="1:10">
      <c r="A8419" s="89">
        <v>41990</v>
      </c>
      <c r="B8419" s="90">
        <v>0.54166666666666663</v>
      </c>
      <c r="C8419" s="91">
        <f t="shared" si="262"/>
        <v>41990.541666666664</v>
      </c>
      <c r="D8419" s="91">
        <f t="shared" si="263"/>
        <v>41990.5</v>
      </c>
      <c r="E8419" s="88" t="s">
        <v>142</v>
      </c>
      <c r="F8419" s="88">
        <v>25.126899999999999</v>
      </c>
      <c r="G8419" s="88">
        <v>8.2753899999999998</v>
      </c>
      <c r="H8419" s="88">
        <v>15.54241</v>
      </c>
      <c r="J8419" s="88">
        <v>11.33873</v>
      </c>
    </row>
    <row r="8420" spans="1:10">
      <c r="A8420" s="89">
        <v>41990</v>
      </c>
      <c r="B8420" s="90">
        <v>0.58333333333333337</v>
      </c>
      <c r="C8420" s="91">
        <f t="shared" si="262"/>
        <v>41990.583333333336</v>
      </c>
      <c r="D8420" s="91">
        <f t="shared" si="263"/>
        <v>41990.541666666672</v>
      </c>
      <c r="E8420" s="88" t="s">
        <v>142</v>
      </c>
      <c r="F8420" s="88">
        <v>33.650919999999999</v>
      </c>
      <c r="G8420" s="88">
        <v>9.6901600000000006</v>
      </c>
      <c r="H8420" s="88">
        <v>12.614850000000001</v>
      </c>
      <c r="I8420" s="88">
        <v>40.207439999999998</v>
      </c>
      <c r="J8420" s="88">
        <v>16.360959999999999</v>
      </c>
    </row>
    <row r="8421" spans="1:10">
      <c r="A8421" s="89">
        <v>41990</v>
      </c>
      <c r="B8421" s="90">
        <v>0.625</v>
      </c>
      <c r="C8421" s="91">
        <f t="shared" si="262"/>
        <v>41990.625</v>
      </c>
      <c r="D8421" s="91">
        <f t="shared" si="263"/>
        <v>41990.583333333336</v>
      </c>
      <c r="E8421" s="88" t="s">
        <v>142</v>
      </c>
      <c r="F8421" s="88">
        <v>48.015700000000002</v>
      </c>
      <c r="G8421" s="88">
        <v>11.59023</v>
      </c>
      <c r="H8421" s="88">
        <v>17.817329999999998</v>
      </c>
      <c r="I8421" s="88">
        <v>38.267209999999999</v>
      </c>
      <c r="J8421" s="88">
        <v>15.118790000000001</v>
      </c>
    </row>
    <row r="8422" spans="1:10">
      <c r="A8422" s="89">
        <v>41990</v>
      </c>
      <c r="B8422" s="90">
        <v>0.66666666666666663</v>
      </c>
      <c r="C8422" s="91">
        <f t="shared" si="262"/>
        <v>41990.666666666664</v>
      </c>
      <c r="D8422" s="91">
        <f t="shared" si="263"/>
        <v>41990.625</v>
      </c>
      <c r="E8422" s="88" t="s">
        <v>142</v>
      </c>
      <c r="F8422" s="88">
        <v>66.64537</v>
      </c>
      <c r="G8422" s="88">
        <v>9.2273300000000003</v>
      </c>
      <c r="H8422" s="88">
        <v>14.67079</v>
      </c>
      <c r="I8422" s="88">
        <v>43.181379999999997</v>
      </c>
      <c r="J8422" s="88">
        <v>12.520659999999999</v>
      </c>
    </row>
    <row r="8423" spans="1:10">
      <c r="A8423" s="89">
        <v>41990</v>
      </c>
      <c r="B8423" s="90">
        <v>0.70833333333333337</v>
      </c>
      <c r="C8423" s="91">
        <f t="shared" si="262"/>
        <v>41990.708333333336</v>
      </c>
      <c r="D8423" s="91">
        <f t="shared" si="263"/>
        <v>41990.666666666672</v>
      </c>
      <c r="E8423" s="88" t="s">
        <v>142</v>
      </c>
      <c r="F8423" s="88">
        <v>61.77901</v>
      </c>
      <c r="G8423" s="88">
        <v>7.5376399999999997</v>
      </c>
      <c r="H8423" s="88">
        <v>11.53763</v>
      </c>
      <c r="I8423" s="88">
        <v>43.183770000000003</v>
      </c>
      <c r="J8423" s="88">
        <v>12.60338</v>
      </c>
    </row>
    <row r="8424" spans="1:10">
      <c r="A8424" s="89">
        <v>41990</v>
      </c>
      <c r="B8424" s="90">
        <v>0.75</v>
      </c>
      <c r="C8424" s="91">
        <f t="shared" si="262"/>
        <v>41990.75</v>
      </c>
      <c r="D8424" s="91">
        <f t="shared" si="263"/>
        <v>41990.708333333336</v>
      </c>
      <c r="E8424" s="88" t="s">
        <v>142</v>
      </c>
      <c r="F8424" s="88">
        <v>35.147449999999999</v>
      </c>
      <c r="G8424" s="88">
        <v>7.6911199999999997</v>
      </c>
      <c r="H8424" s="88">
        <v>13.864190000000001</v>
      </c>
      <c r="I8424" s="88">
        <v>40.250950000000003</v>
      </c>
      <c r="J8424" s="88">
        <v>13.88571</v>
      </c>
    </row>
    <row r="8425" spans="1:10">
      <c r="A8425" s="89">
        <v>41990</v>
      </c>
      <c r="B8425" s="90">
        <v>0.79166666666666663</v>
      </c>
      <c r="C8425" s="91">
        <f t="shared" si="262"/>
        <v>41990.791666666664</v>
      </c>
      <c r="D8425" s="91">
        <f t="shared" si="263"/>
        <v>41990.75</v>
      </c>
      <c r="E8425" s="88" t="s">
        <v>142</v>
      </c>
      <c r="F8425" s="88">
        <v>25.655709999999999</v>
      </c>
      <c r="G8425" s="88">
        <v>7.01553</v>
      </c>
      <c r="H8425" s="88">
        <v>9.6968499999999995</v>
      </c>
      <c r="I8425" s="88">
        <v>45.968850000000003</v>
      </c>
      <c r="J8425" s="88">
        <v>14.91272</v>
      </c>
    </row>
    <row r="8426" spans="1:10">
      <c r="A8426" s="89">
        <v>41990</v>
      </c>
      <c r="B8426" s="90">
        <v>0.83333333333333337</v>
      </c>
      <c r="C8426" s="91">
        <f t="shared" si="262"/>
        <v>41990.833333333336</v>
      </c>
      <c r="D8426" s="91">
        <f t="shared" si="263"/>
        <v>41990.791666666672</v>
      </c>
      <c r="E8426" s="88" t="s">
        <v>142</v>
      </c>
      <c r="F8426" s="88">
        <v>20.255289999999999</v>
      </c>
      <c r="G8426" s="88">
        <v>6.6416300000000001</v>
      </c>
      <c r="H8426" s="88">
        <v>10.49676</v>
      </c>
      <c r="I8426" s="88">
        <v>51.630809999999997</v>
      </c>
      <c r="J8426" s="88">
        <v>8.2400099999999998</v>
      </c>
    </row>
    <row r="8427" spans="1:10">
      <c r="A8427" s="89">
        <v>41990</v>
      </c>
      <c r="B8427" s="90">
        <v>0.875</v>
      </c>
      <c r="C8427" s="91">
        <f t="shared" si="262"/>
        <v>41990.875</v>
      </c>
      <c r="D8427" s="91">
        <f t="shared" si="263"/>
        <v>41990.833333333336</v>
      </c>
      <c r="E8427" s="88" t="s">
        <v>142</v>
      </c>
      <c r="F8427" s="88">
        <v>14.49579</v>
      </c>
      <c r="G8427" s="88">
        <v>5.8613299999999997</v>
      </c>
      <c r="H8427" s="88">
        <v>9.4573099999999997</v>
      </c>
      <c r="I8427" s="88">
        <v>47.511279999999999</v>
      </c>
      <c r="J8427" s="88">
        <v>5.8508199999999997</v>
      </c>
    </row>
    <row r="8428" spans="1:10">
      <c r="A8428" s="89">
        <v>41990</v>
      </c>
      <c r="B8428" s="90">
        <v>0.91666666666666663</v>
      </c>
      <c r="C8428" s="91">
        <f t="shared" si="262"/>
        <v>41990.916666666664</v>
      </c>
      <c r="D8428" s="91">
        <f t="shared" si="263"/>
        <v>41990.875</v>
      </c>
      <c r="E8428" s="88" t="s">
        <v>142</v>
      </c>
      <c r="F8428" s="88">
        <v>14.714779999999999</v>
      </c>
      <c r="G8428" s="88">
        <v>5.4821799999999996</v>
      </c>
      <c r="H8428" s="88">
        <v>10.977270000000001</v>
      </c>
      <c r="I8428" s="88">
        <v>48.155320000000003</v>
      </c>
      <c r="J8428" s="88">
        <v>3.92828</v>
      </c>
    </row>
    <row r="8429" spans="1:10">
      <c r="A8429" s="89">
        <v>41990</v>
      </c>
      <c r="B8429" s="90">
        <v>0.95833333333333337</v>
      </c>
      <c r="C8429" s="91">
        <f t="shared" si="262"/>
        <v>41990.958333333336</v>
      </c>
      <c r="D8429" s="91">
        <f t="shared" si="263"/>
        <v>41990.916666666672</v>
      </c>
      <c r="E8429" s="88" t="s">
        <v>142</v>
      </c>
      <c r="F8429" s="88">
        <v>8.4871999999999996</v>
      </c>
      <c r="G8429" s="88">
        <v>4.5651400000000004</v>
      </c>
      <c r="H8429" s="88">
        <v>8.5766100000000005</v>
      </c>
      <c r="I8429" s="88">
        <v>50.993470000000002</v>
      </c>
      <c r="J8429" s="88">
        <v>4.15299</v>
      </c>
    </row>
    <row r="8430" spans="1:10">
      <c r="A8430" s="89">
        <v>41990</v>
      </c>
      <c r="B8430" s="92">
        <v>1</v>
      </c>
      <c r="C8430" s="91">
        <f t="shared" si="262"/>
        <v>41991</v>
      </c>
      <c r="D8430" s="91">
        <f t="shared" si="263"/>
        <v>41990.958333333336</v>
      </c>
      <c r="E8430" s="88" t="s">
        <v>142</v>
      </c>
      <c r="F8430" s="88">
        <v>7.7489699999999999</v>
      </c>
      <c r="G8430" s="88">
        <v>4.2280600000000002</v>
      </c>
      <c r="H8430" s="88">
        <v>5.4549300000000001</v>
      </c>
      <c r="I8430" s="88">
        <v>35.578719999999997</v>
      </c>
      <c r="J8430" s="88">
        <v>4.2902199999999997</v>
      </c>
    </row>
    <row r="8431" spans="1:10">
      <c r="A8431" s="89">
        <v>41991</v>
      </c>
      <c r="B8431" s="90">
        <v>4.1666666666666664E-2</v>
      </c>
      <c r="C8431" s="91">
        <f t="shared" si="262"/>
        <v>41991.041666666664</v>
      </c>
      <c r="D8431" s="91">
        <f t="shared" si="263"/>
        <v>41991</v>
      </c>
      <c r="E8431" s="88" t="s">
        <v>142</v>
      </c>
      <c r="F8431" s="88">
        <v>7.02461</v>
      </c>
      <c r="G8431" s="88">
        <v>3.7198099999999998</v>
      </c>
      <c r="H8431" s="88">
        <v>5.6839500000000003</v>
      </c>
      <c r="I8431" s="88">
        <v>20.05001</v>
      </c>
      <c r="J8431" s="88">
        <v>4.2916499999999997</v>
      </c>
    </row>
    <row r="8432" spans="1:10">
      <c r="A8432" s="89">
        <v>41991</v>
      </c>
      <c r="B8432" s="90">
        <v>8.3333333333333329E-2</v>
      </c>
      <c r="C8432" s="91">
        <f t="shared" si="262"/>
        <v>41991.083333333336</v>
      </c>
      <c r="D8432" s="91">
        <f t="shared" si="263"/>
        <v>41991.041666666672</v>
      </c>
      <c r="E8432" s="88" t="s">
        <v>142</v>
      </c>
      <c r="F8432" s="88">
        <v>10.82714</v>
      </c>
      <c r="G8432" s="88">
        <v>3.3530899999999999</v>
      </c>
      <c r="I8432" s="88">
        <v>23.556899999999999</v>
      </c>
      <c r="J8432" s="88">
        <v>5.4721399999999996</v>
      </c>
    </row>
    <row r="8433" spans="1:10">
      <c r="A8433" s="89">
        <v>41991</v>
      </c>
      <c r="B8433" s="90">
        <v>0.125</v>
      </c>
      <c r="C8433" s="91">
        <f t="shared" si="262"/>
        <v>41991.125</v>
      </c>
      <c r="D8433" s="91">
        <f t="shared" si="263"/>
        <v>41991.083333333336</v>
      </c>
      <c r="E8433" s="88" t="s">
        <v>142</v>
      </c>
      <c r="F8433" s="88">
        <v>3.9899499999999999</v>
      </c>
      <c r="G8433" s="88">
        <v>2.9744199999999998</v>
      </c>
      <c r="H8433" s="88">
        <v>7.8010900000000003</v>
      </c>
      <c r="I8433" s="88">
        <v>17.221579999999999</v>
      </c>
      <c r="J8433" s="88">
        <v>1.7202900000000001</v>
      </c>
    </row>
    <row r="8434" spans="1:10">
      <c r="A8434" s="89">
        <v>41991</v>
      </c>
      <c r="B8434" s="90">
        <v>0.16666666666666666</v>
      </c>
      <c r="C8434" s="91">
        <f t="shared" si="262"/>
        <v>41991.166666666664</v>
      </c>
      <c r="D8434" s="91">
        <f t="shared" si="263"/>
        <v>41991.125</v>
      </c>
      <c r="E8434" s="88" t="s">
        <v>142</v>
      </c>
      <c r="F8434" s="88">
        <v>2.3614600000000001</v>
      </c>
      <c r="G8434" s="88">
        <v>3.02271</v>
      </c>
      <c r="H8434" s="88">
        <v>5.4702299999999999</v>
      </c>
      <c r="I8434" s="88">
        <v>12.506790000000001</v>
      </c>
      <c r="J8434" s="88">
        <v>4.6172500000000003</v>
      </c>
    </row>
    <row r="8435" spans="1:10">
      <c r="A8435" s="89">
        <v>41991</v>
      </c>
      <c r="B8435" s="90">
        <v>0.20833333333333334</v>
      </c>
      <c r="C8435" s="91">
        <f t="shared" si="262"/>
        <v>41991.208333333336</v>
      </c>
      <c r="D8435" s="91">
        <f t="shared" si="263"/>
        <v>41991.166666666672</v>
      </c>
      <c r="E8435" s="88" t="s">
        <v>142</v>
      </c>
      <c r="F8435" s="88">
        <v>3.5314299999999998</v>
      </c>
      <c r="G8435" s="88">
        <v>2.8917000000000002</v>
      </c>
      <c r="H8435" s="88">
        <v>3.54386</v>
      </c>
      <c r="I8435" s="88">
        <v>13.74705</v>
      </c>
      <c r="J8435" s="88">
        <v>7.3396999999999997</v>
      </c>
    </row>
    <row r="8436" spans="1:10">
      <c r="A8436" s="89">
        <v>41991</v>
      </c>
      <c r="B8436" s="90">
        <v>0.25</v>
      </c>
      <c r="C8436" s="91">
        <f t="shared" si="262"/>
        <v>41991.25</v>
      </c>
      <c r="D8436" s="91">
        <f t="shared" si="263"/>
        <v>41991.208333333336</v>
      </c>
      <c r="E8436" s="88" t="s">
        <v>142</v>
      </c>
      <c r="F8436" s="88">
        <v>10.66075</v>
      </c>
      <c r="G8436" s="88">
        <v>2.4068800000000001</v>
      </c>
      <c r="H8436" s="88">
        <v>2.9815900000000002</v>
      </c>
      <c r="I8436" s="88">
        <v>17.61891</v>
      </c>
      <c r="J8436" s="88">
        <v>11.75375</v>
      </c>
    </row>
    <row r="8437" spans="1:10">
      <c r="A8437" s="89">
        <v>41991</v>
      </c>
      <c r="B8437" s="90">
        <v>0.29166666666666669</v>
      </c>
      <c r="C8437" s="91">
        <f t="shared" si="262"/>
        <v>41991.291666666664</v>
      </c>
      <c r="D8437" s="91">
        <f t="shared" si="263"/>
        <v>41991.25</v>
      </c>
      <c r="E8437" s="88" t="s">
        <v>142</v>
      </c>
      <c r="F8437" s="88">
        <v>9.8828399999999998</v>
      </c>
      <c r="G8437" s="88">
        <v>2.3380299999999998</v>
      </c>
      <c r="H8437" s="88">
        <v>4.8276300000000001</v>
      </c>
      <c r="I8437" s="88">
        <v>25.26126</v>
      </c>
      <c r="J8437" s="88">
        <v>14.90124</v>
      </c>
    </row>
    <row r="8438" spans="1:10">
      <c r="A8438" s="89">
        <v>41991</v>
      </c>
      <c r="B8438" s="90">
        <v>0.33333333333333331</v>
      </c>
      <c r="C8438" s="91">
        <f t="shared" si="262"/>
        <v>41991.333333333336</v>
      </c>
      <c r="D8438" s="91">
        <f t="shared" si="263"/>
        <v>41991.291666666672</v>
      </c>
      <c r="E8438" s="88" t="s">
        <v>142</v>
      </c>
      <c r="F8438" s="88">
        <v>18.236640000000001</v>
      </c>
      <c r="G8438" s="88">
        <v>1.3401799999999999</v>
      </c>
      <c r="H8438" s="88">
        <v>5.9516999999999998</v>
      </c>
      <c r="I8438" s="88">
        <v>35.336309999999997</v>
      </c>
      <c r="J8438" s="88">
        <v>11.15705</v>
      </c>
    </row>
    <row r="8439" spans="1:10">
      <c r="A8439" s="89">
        <v>41991</v>
      </c>
      <c r="B8439" s="90">
        <v>0.375</v>
      </c>
      <c r="C8439" s="91">
        <f t="shared" si="262"/>
        <v>41991.375</v>
      </c>
      <c r="D8439" s="91">
        <f t="shared" si="263"/>
        <v>41991.333333333336</v>
      </c>
      <c r="E8439" s="88" t="s">
        <v>142</v>
      </c>
      <c r="F8439" s="88">
        <v>25.738430000000001</v>
      </c>
      <c r="G8439" s="88">
        <v>1.76285</v>
      </c>
      <c r="H8439" s="88">
        <v>6.3561899999999998</v>
      </c>
      <c r="I8439" s="88">
        <v>36.824710000000003</v>
      </c>
      <c r="J8439" s="88">
        <v>8.5904699999999998</v>
      </c>
    </row>
    <row r="8440" spans="1:10">
      <c r="A8440" s="89">
        <v>41991</v>
      </c>
      <c r="B8440" s="90">
        <v>0.41666666666666669</v>
      </c>
      <c r="C8440" s="91">
        <f t="shared" si="262"/>
        <v>41991.416666666664</v>
      </c>
      <c r="D8440" s="91">
        <f t="shared" si="263"/>
        <v>41991.375</v>
      </c>
      <c r="E8440" s="88" t="s">
        <v>142</v>
      </c>
      <c r="F8440" s="88">
        <v>16.92323</v>
      </c>
      <c r="G8440" s="88">
        <v>1.5491299999999999</v>
      </c>
      <c r="H8440" s="88">
        <v>6.9184700000000001</v>
      </c>
      <c r="I8440" s="88">
        <v>32.805109999999999</v>
      </c>
      <c r="J8440" s="88">
        <v>7.5916699999999997</v>
      </c>
    </row>
    <row r="8441" spans="1:10">
      <c r="A8441" s="89">
        <v>41991</v>
      </c>
      <c r="B8441" s="90">
        <v>0.45833333333333331</v>
      </c>
      <c r="C8441" s="91">
        <f t="shared" si="262"/>
        <v>41991.458333333336</v>
      </c>
      <c r="D8441" s="91">
        <f t="shared" si="263"/>
        <v>41991.416666666672</v>
      </c>
      <c r="E8441" s="88" t="s">
        <v>142</v>
      </c>
      <c r="F8441" s="88">
        <v>12.902200000000001</v>
      </c>
      <c r="G8441" s="88">
        <v>2.0956199999999998</v>
      </c>
      <c r="H8441" s="88">
        <v>6.9270800000000001</v>
      </c>
      <c r="I8441" s="88">
        <v>26.20412</v>
      </c>
      <c r="J8441" s="88">
        <v>7.8771100000000001</v>
      </c>
    </row>
    <row r="8442" spans="1:10">
      <c r="A8442" s="89">
        <v>41991</v>
      </c>
      <c r="B8442" s="90">
        <v>0.5</v>
      </c>
      <c r="C8442" s="91">
        <f t="shared" si="262"/>
        <v>41991.5</v>
      </c>
      <c r="D8442" s="91">
        <f t="shared" si="263"/>
        <v>41991.458333333336</v>
      </c>
      <c r="E8442" s="88" t="s">
        <v>142</v>
      </c>
      <c r="G8442" s="88">
        <v>1.82883</v>
      </c>
      <c r="H8442" s="88">
        <v>5.4845699999999997</v>
      </c>
      <c r="I8442" s="88">
        <v>27.693480000000001</v>
      </c>
      <c r="J8442" s="88">
        <v>10.08605</v>
      </c>
    </row>
    <row r="8443" spans="1:10">
      <c r="A8443" s="89">
        <v>41991</v>
      </c>
      <c r="B8443" s="90">
        <v>0.54166666666666663</v>
      </c>
      <c r="C8443" s="91">
        <f t="shared" si="262"/>
        <v>41991.541666666664</v>
      </c>
      <c r="D8443" s="91">
        <f t="shared" si="263"/>
        <v>41991.5</v>
      </c>
      <c r="E8443" s="88" t="s">
        <v>142</v>
      </c>
      <c r="F8443" s="88">
        <v>17.818280000000001</v>
      </c>
      <c r="G8443" s="88">
        <v>2.1649500000000002</v>
      </c>
      <c r="H8443" s="88">
        <v>7.3377800000000004</v>
      </c>
      <c r="I8443" s="88">
        <v>27.345880000000001</v>
      </c>
      <c r="J8443" s="88">
        <v>8.5880799999999997</v>
      </c>
    </row>
    <row r="8444" spans="1:10">
      <c r="A8444" s="89">
        <v>41991</v>
      </c>
      <c r="B8444" s="90">
        <v>0.58333333333333337</v>
      </c>
      <c r="C8444" s="91">
        <f t="shared" si="262"/>
        <v>41991.583333333336</v>
      </c>
      <c r="D8444" s="91">
        <f t="shared" si="263"/>
        <v>41991.541666666672</v>
      </c>
      <c r="E8444" s="88" t="s">
        <v>142</v>
      </c>
      <c r="F8444" s="88">
        <v>12.3514</v>
      </c>
      <c r="G8444" s="88">
        <v>1.7781499999999999</v>
      </c>
      <c r="H8444" s="88">
        <v>8.4580300000000008</v>
      </c>
      <c r="I8444" s="88">
        <v>25.757549999999998</v>
      </c>
      <c r="J8444" s="88">
        <v>9.4840900000000001</v>
      </c>
    </row>
    <row r="8445" spans="1:10">
      <c r="A8445" s="89">
        <v>41991</v>
      </c>
      <c r="B8445" s="90">
        <v>0.625</v>
      </c>
      <c r="C8445" s="91">
        <f t="shared" si="262"/>
        <v>41991.625</v>
      </c>
      <c r="D8445" s="91">
        <f t="shared" si="263"/>
        <v>41991.583333333336</v>
      </c>
      <c r="E8445" s="88" t="s">
        <v>142</v>
      </c>
      <c r="F8445" s="88">
        <v>16.635400000000001</v>
      </c>
      <c r="G8445" s="88">
        <v>1.9301900000000001</v>
      </c>
      <c r="H8445" s="88">
        <v>8.9275500000000001</v>
      </c>
      <c r="I8445" s="88">
        <v>28.387720000000002</v>
      </c>
      <c r="J8445" s="88">
        <v>11.026999999999999</v>
      </c>
    </row>
    <row r="8446" spans="1:10">
      <c r="A8446" s="89">
        <v>41991</v>
      </c>
      <c r="B8446" s="90">
        <v>0.66666666666666663</v>
      </c>
      <c r="C8446" s="91">
        <f t="shared" si="262"/>
        <v>41991.666666666664</v>
      </c>
      <c r="D8446" s="91">
        <f t="shared" si="263"/>
        <v>41991.625</v>
      </c>
      <c r="E8446" s="88" t="s">
        <v>142</v>
      </c>
      <c r="F8446" s="88">
        <v>20.723849999999999</v>
      </c>
      <c r="G8446" s="88">
        <v>2.2137199999999999</v>
      </c>
      <c r="H8446" s="88">
        <v>10.2926</v>
      </c>
      <c r="I8446" s="88">
        <v>25.856999999999999</v>
      </c>
      <c r="J8446" s="88">
        <v>9.1049299999999995</v>
      </c>
    </row>
    <row r="8447" spans="1:10">
      <c r="A8447" s="89">
        <v>41991</v>
      </c>
      <c r="B8447" s="90">
        <v>0.70833333333333337</v>
      </c>
      <c r="C8447" s="91">
        <f t="shared" si="262"/>
        <v>41991.708333333336</v>
      </c>
      <c r="D8447" s="91">
        <f t="shared" si="263"/>
        <v>41991.666666666672</v>
      </c>
      <c r="E8447" s="88" t="s">
        <v>142</v>
      </c>
      <c r="F8447" s="88">
        <v>16.33371</v>
      </c>
      <c r="G8447" s="88">
        <v>2.0879699999999999</v>
      </c>
      <c r="H8447" s="88">
        <v>9.0795899999999996</v>
      </c>
      <c r="I8447" s="88">
        <v>26.402059999999999</v>
      </c>
      <c r="J8447" s="88">
        <v>8.6698400000000007</v>
      </c>
    </row>
    <row r="8448" spans="1:10">
      <c r="A8448" s="89">
        <v>41991</v>
      </c>
      <c r="B8448" s="90">
        <v>0.75</v>
      </c>
      <c r="C8448" s="91">
        <f t="shared" si="262"/>
        <v>41991.75</v>
      </c>
      <c r="D8448" s="91">
        <f t="shared" si="263"/>
        <v>41991.708333333336</v>
      </c>
      <c r="E8448" s="88" t="s">
        <v>142</v>
      </c>
      <c r="F8448" s="88">
        <v>18.88785</v>
      </c>
      <c r="G8448" s="88">
        <v>1.7241200000000001</v>
      </c>
      <c r="H8448" s="88">
        <v>7.4745299999999997</v>
      </c>
      <c r="I8448" s="88">
        <v>23.723130000000001</v>
      </c>
      <c r="J8448" s="88">
        <v>6.9653299999999998</v>
      </c>
    </row>
    <row r="8449" spans="1:10">
      <c r="A8449" s="89">
        <v>41991</v>
      </c>
      <c r="B8449" s="90">
        <v>0.79166666666666663</v>
      </c>
      <c r="C8449" s="91">
        <f t="shared" si="262"/>
        <v>41991.791666666664</v>
      </c>
      <c r="D8449" s="91">
        <f t="shared" si="263"/>
        <v>41991.75</v>
      </c>
      <c r="E8449" s="88" t="s">
        <v>142</v>
      </c>
      <c r="F8449" s="88">
        <v>10.01098</v>
      </c>
      <c r="G8449" s="88">
        <v>2.2008100000000002</v>
      </c>
      <c r="H8449" s="88">
        <v>5.5385999999999997</v>
      </c>
      <c r="I8449" s="88">
        <v>21.142209999999999</v>
      </c>
      <c r="J8449" s="88">
        <v>5.9516999999999998</v>
      </c>
    </row>
    <row r="8450" spans="1:10">
      <c r="A8450" s="89">
        <v>41991</v>
      </c>
      <c r="B8450" s="90">
        <v>0.83333333333333337</v>
      </c>
      <c r="C8450" s="91">
        <f t="shared" si="262"/>
        <v>41991.833333333336</v>
      </c>
      <c r="D8450" s="91">
        <f t="shared" si="263"/>
        <v>41991.791666666672</v>
      </c>
      <c r="E8450" s="88" t="s">
        <v>142</v>
      </c>
      <c r="F8450" s="88">
        <v>9.2182499999999994</v>
      </c>
      <c r="G8450" s="88">
        <v>1.7327300000000001</v>
      </c>
      <c r="H8450" s="88">
        <v>5.6217899999999998</v>
      </c>
      <c r="I8450" s="88">
        <v>20.695640000000001</v>
      </c>
      <c r="J8450" s="88">
        <v>5.3674299999999997</v>
      </c>
    </row>
    <row r="8451" spans="1:10">
      <c r="A8451" s="89">
        <v>41991</v>
      </c>
      <c r="B8451" s="90">
        <v>0.875</v>
      </c>
      <c r="C8451" s="91">
        <f t="shared" si="262"/>
        <v>41991.875</v>
      </c>
      <c r="D8451" s="91">
        <f t="shared" si="263"/>
        <v>41991.833333333336</v>
      </c>
      <c r="E8451" s="88" t="s">
        <v>142</v>
      </c>
      <c r="F8451" s="88">
        <v>6.4384300000000003</v>
      </c>
      <c r="G8451" s="88">
        <v>1.83409</v>
      </c>
      <c r="H8451" s="88">
        <v>5.4582800000000002</v>
      </c>
      <c r="I8451" s="88">
        <v>19.6036</v>
      </c>
      <c r="J8451" s="88">
        <v>4.7276999999999996</v>
      </c>
    </row>
    <row r="8452" spans="1:10">
      <c r="A8452" s="89">
        <v>41991</v>
      </c>
      <c r="B8452" s="90">
        <v>0.91666666666666663</v>
      </c>
      <c r="C8452" s="91">
        <f t="shared" si="262"/>
        <v>41991.916666666664</v>
      </c>
      <c r="D8452" s="91">
        <f t="shared" si="263"/>
        <v>41991.875</v>
      </c>
      <c r="E8452" s="88" t="s">
        <v>142</v>
      </c>
      <c r="F8452" s="88">
        <v>4.3284700000000003</v>
      </c>
      <c r="G8452" s="88">
        <v>1.7910600000000001</v>
      </c>
      <c r="H8452" s="88">
        <v>4.8271499999999996</v>
      </c>
      <c r="I8452" s="88">
        <v>15.334899999999999</v>
      </c>
      <c r="J8452" s="88">
        <v>3.6270600000000002</v>
      </c>
    </row>
    <row r="8453" spans="1:10">
      <c r="A8453" s="89">
        <v>41991</v>
      </c>
      <c r="B8453" s="90">
        <v>0.95833333333333337</v>
      </c>
      <c r="C8453" s="91">
        <f t="shared" si="262"/>
        <v>41991.958333333336</v>
      </c>
      <c r="D8453" s="91">
        <f t="shared" si="263"/>
        <v>41991.916666666672</v>
      </c>
      <c r="E8453" s="88" t="s">
        <v>142</v>
      </c>
      <c r="F8453" s="88">
        <v>3.2096499999999999</v>
      </c>
      <c r="G8453" s="88">
        <v>3.8790300000000002</v>
      </c>
      <c r="H8453" s="88">
        <v>3.70451</v>
      </c>
      <c r="I8453" s="88">
        <v>12.90268</v>
      </c>
      <c r="J8453" s="88">
        <v>3.0571299999999999</v>
      </c>
    </row>
    <row r="8454" spans="1:10">
      <c r="A8454" s="89">
        <v>41991</v>
      </c>
      <c r="B8454" s="92">
        <v>1</v>
      </c>
      <c r="C8454" s="91">
        <f t="shared" si="262"/>
        <v>41992</v>
      </c>
      <c r="D8454" s="91">
        <f t="shared" si="263"/>
        <v>41991.958333333336</v>
      </c>
      <c r="E8454" s="88" t="s">
        <v>142</v>
      </c>
      <c r="F8454" s="88">
        <v>4.0315500000000002</v>
      </c>
      <c r="G8454" s="88">
        <v>3.9354499999999999</v>
      </c>
      <c r="H8454" s="88">
        <v>3.3803399999999999</v>
      </c>
      <c r="I8454" s="88">
        <v>13.05233</v>
      </c>
      <c r="J8454" s="88">
        <v>2.5311900000000001</v>
      </c>
    </row>
    <row r="8455" spans="1:10">
      <c r="A8455" s="89">
        <v>41992</v>
      </c>
      <c r="B8455" s="90">
        <v>4.1666666666666664E-2</v>
      </c>
      <c r="C8455" s="91">
        <f t="shared" si="262"/>
        <v>41992.041666666664</v>
      </c>
      <c r="D8455" s="91">
        <f t="shared" si="263"/>
        <v>41992</v>
      </c>
      <c r="E8455" s="88" t="s">
        <v>142</v>
      </c>
      <c r="F8455" s="88">
        <v>4.1985799999999998</v>
      </c>
      <c r="G8455" s="88">
        <v>3.1090900000000001</v>
      </c>
      <c r="H8455" s="88">
        <v>3.5527899999999999</v>
      </c>
      <c r="I8455" s="88">
        <v>10.85216</v>
      </c>
      <c r="J8455" s="88">
        <v>2.3670399999999998</v>
      </c>
    </row>
    <row r="8456" spans="1:10">
      <c r="A8456" s="89">
        <v>41992</v>
      </c>
      <c r="B8456" s="90">
        <v>8.3333333333333329E-2</v>
      </c>
      <c r="C8456" s="91">
        <f t="shared" ref="C8456:C8519" si="264">A8456+B8456</f>
        <v>41992.083333333336</v>
      </c>
      <c r="D8456" s="91">
        <f t="shared" ref="D8456:D8519" si="265">C8456-"01:00"</f>
        <v>41992.041666666672</v>
      </c>
      <c r="E8456" s="88" t="s">
        <v>142</v>
      </c>
      <c r="F8456" s="88">
        <v>11.536199999999999</v>
      </c>
      <c r="G8456" s="88">
        <v>3.5572499999999998</v>
      </c>
      <c r="I8456" s="88">
        <v>12.507110000000001</v>
      </c>
      <c r="J8456" s="88">
        <v>2.1549100000000001</v>
      </c>
    </row>
    <row r="8457" spans="1:10">
      <c r="A8457" s="89">
        <v>41992</v>
      </c>
      <c r="B8457" s="90">
        <v>0.125</v>
      </c>
      <c r="C8457" s="91">
        <f t="shared" si="264"/>
        <v>41992.125</v>
      </c>
      <c r="D8457" s="91">
        <f t="shared" si="265"/>
        <v>41992.083333333336</v>
      </c>
      <c r="E8457" s="88" t="s">
        <v>142</v>
      </c>
      <c r="F8457" s="88">
        <v>4.3777100000000004</v>
      </c>
      <c r="G8457" s="88">
        <v>2.28687</v>
      </c>
      <c r="H8457" s="88">
        <v>3.7078600000000002</v>
      </c>
      <c r="I8457" s="88">
        <v>16.874939999999999</v>
      </c>
      <c r="J8457" s="88">
        <v>5.6892100000000001</v>
      </c>
    </row>
    <row r="8458" spans="1:10">
      <c r="A8458" s="89">
        <v>41992</v>
      </c>
      <c r="B8458" s="90">
        <v>0.16666666666666666</v>
      </c>
      <c r="C8458" s="91">
        <f t="shared" si="264"/>
        <v>41992.166666666664</v>
      </c>
      <c r="D8458" s="91">
        <f t="shared" si="265"/>
        <v>41992.125</v>
      </c>
      <c r="E8458" s="88" t="s">
        <v>142</v>
      </c>
      <c r="F8458" s="88">
        <v>3.05809</v>
      </c>
      <c r="G8458" s="88">
        <v>1.7843599999999999</v>
      </c>
      <c r="H8458" s="88">
        <v>2.97776</v>
      </c>
      <c r="I8458" s="88">
        <v>14.19458</v>
      </c>
      <c r="J8458" s="88">
        <v>6.8864299999999998</v>
      </c>
    </row>
    <row r="8459" spans="1:10">
      <c r="A8459" s="89">
        <v>41992</v>
      </c>
      <c r="B8459" s="90">
        <v>0.20833333333333334</v>
      </c>
      <c r="C8459" s="91">
        <f t="shared" si="264"/>
        <v>41992.208333333336</v>
      </c>
      <c r="D8459" s="91">
        <f t="shared" si="265"/>
        <v>41992.166666666672</v>
      </c>
      <c r="E8459" s="88" t="s">
        <v>142</v>
      </c>
      <c r="F8459" s="88">
        <v>4.1592099999999999</v>
      </c>
      <c r="G8459" s="88">
        <v>1.83839</v>
      </c>
      <c r="H8459" s="88">
        <v>3.6303999999999998</v>
      </c>
      <c r="I8459" s="88">
        <v>9.9258799999999994</v>
      </c>
      <c r="J8459" s="88">
        <v>12.2859</v>
      </c>
    </row>
    <row r="8460" spans="1:10">
      <c r="A8460" s="89">
        <v>41992</v>
      </c>
      <c r="B8460" s="90">
        <v>0.25</v>
      </c>
      <c r="C8460" s="91">
        <f t="shared" si="264"/>
        <v>41992.25</v>
      </c>
      <c r="D8460" s="91">
        <f t="shared" si="265"/>
        <v>41992.208333333336</v>
      </c>
      <c r="E8460" s="88" t="s">
        <v>142</v>
      </c>
      <c r="F8460" s="88">
        <v>5.6772600000000004</v>
      </c>
      <c r="G8460" s="88">
        <v>2.4475199999999999</v>
      </c>
      <c r="H8460" s="88">
        <v>3.7073800000000001</v>
      </c>
      <c r="I8460" s="88">
        <v>15.534280000000001</v>
      </c>
      <c r="J8460" s="88">
        <v>7.6346999999999996</v>
      </c>
    </row>
    <row r="8461" spans="1:10">
      <c r="A8461" s="89">
        <v>41992</v>
      </c>
      <c r="B8461" s="90">
        <v>0.29166666666666669</v>
      </c>
      <c r="C8461" s="91">
        <f t="shared" si="264"/>
        <v>41992.291666666664</v>
      </c>
      <c r="D8461" s="91">
        <f t="shared" si="265"/>
        <v>41992.25</v>
      </c>
      <c r="E8461" s="88" t="s">
        <v>142</v>
      </c>
      <c r="F8461" s="88">
        <v>11.29618</v>
      </c>
      <c r="G8461" s="88">
        <v>3.71408</v>
      </c>
      <c r="H8461" s="88">
        <v>4.6789300000000003</v>
      </c>
      <c r="I8461" s="88">
        <v>24.665510000000001</v>
      </c>
      <c r="J8461" s="88">
        <v>11.984680000000001</v>
      </c>
    </row>
    <row r="8462" spans="1:10">
      <c r="A8462" s="89">
        <v>41992</v>
      </c>
      <c r="B8462" s="90">
        <v>0.33333333333333331</v>
      </c>
      <c r="C8462" s="91">
        <f t="shared" si="264"/>
        <v>41992.333333333336</v>
      </c>
      <c r="D8462" s="91">
        <f t="shared" si="265"/>
        <v>41992.291666666672</v>
      </c>
      <c r="E8462" s="88" t="s">
        <v>142</v>
      </c>
      <c r="F8462" s="88">
        <v>15.651899999999999</v>
      </c>
      <c r="G8462" s="88">
        <v>6.4307800000000004</v>
      </c>
      <c r="H8462" s="88">
        <v>6.8515300000000003</v>
      </c>
      <c r="I8462" s="88">
        <v>36.031019999999998</v>
      </c>
      <c r="J8462" s="88">
        <v>12.27586</v>
      </c>
    </row>
    <row r="8463" spans="1:10">
      <c r="A8463" s="89">
        <v>41992</v>
      </c>
      <c r="B8463" s="90">
        <v>0.375</v>
      </c>
      <c r="C8463" s="91">
        <f t="shared" si="264"/>
        <v>41992.375</v>
      </c>
      <c r="D8463" s="91">
        <f t="shared" si="265"/>
        <v>41992.333333333336</v>
      </c>
      <c r="E8463" s="88" t="s">
        <v>142</v>
      </c>
      <c r="F8463" s="88">
        <v>28.010950000000001</v>
      </c>
      <c r="G8463" s="88">
        <v>9.0647699999999993</v>
      </c>
      <c r="H8463" s="88">
        <v>8.87209</v>
      </c>
      <c r="I8463" s="88">
        <v>41.788600000000002</v>
      </c>
      <c r="J8463" s="88">
        <v>8.1587300000000003</v>
      </c>
    </row>
    <row r="8464" spans="1:10">
      <c r="A8464" s="89">
        <v>41992</v>
      </c>
      <c r="B8464" s="90">
        <v>0.41666666666666669</v>
      </c>
      <c r="C8464" s="91">
        <f t="shared" si="264"/>
        <v>41992.416666666664</v>
      </c>
      <c r="D8464" s="91">
        <f t="shared" si="265"/>
        <v>41992.375</v>
      </c>
      <c r="E8464" s="88" t="s">
        <v>142</v>
      </c>
      <c r="F8464" s="88">
        <v>31.49314</v>
      </c>
      <c r="G8464" s="88">
        <v>10.21753</v>
      </c>
      <c r="H8464" s="88">
        <v>13.74705</v>
      </c>
      <c r="I8464" s="88">
        <v>34.243789999999997</v>
      </c>
      <c r="J8464" s="88">
        <v>6.0631000000000004</v>
      </c>
    </row>
    <row r="8465" spans="1:10">
      <c r="A8465" s="89">
        <v>41992</v>
      </c>
      <c r="B8465" s="90">
        <v>0.45833333333333331</v>
      </c>
      <c r="C8465" s="91">
        <f t="shared" si="264"/>
        <v>41992.458333333336</v>
      </c>
      <c r="D8465" s="91">
        <f t="shared" si="265"/>
        <v>41992.416666666672</v>
      </c>
      <c r="E8465" s="88" t="s">
        <v>142</v>
      </c>
      <c r="F8465" s="88">
        <v>15.43722</v>
      </c>
      <c r="G8465" s="88">
        <v>9.2842300000000009</v>
      </c>
      <c r="H8465" s="88">
        <v>13.676769999999999</v>
      </c>
      <c r="I8465" s="88">
        <v>26.402539999999998</v>
      </c>
      <c r="J8465" s="88">
        <v>6.2031900000000002</v>
      </c>
    </row>
    <row r="8466" spans="1:10">
      <c r="A8466" s="89">
        <v>41992</v>
      </c>
      <c r="B8466" s="90">
        <v>0.5</v>
      </c>
      <c r="C8466" s="91">
        <f t="shared" si="264"/>
        <v>41992.5</v>
      </c>
      <c r="D8466" s="91">
        <f t="shared" si="265"/>
        <v>41992.458333333336</v>
      </c>
      <c r="E8466" s="88" t="s">
        <v>142</v>
      </c>
      <c r="F8466" s="88">
        <v>23.556260000000002</v>
      </c>
      <c r="G8466" s="88">
        <v>5.85703</v>
      </c>
      <c r="H8466" s="88">
        <v>9.5883199999999995</v>
      </c>
      <c r="I8466" s="88">
        <v>22.532119999999999</v>
      </c>
      <c r="J8466" s="88">
        <v>6.9581499999999998</v>
      </c>
    </row>
    <row r="8467" spans="1:10">
      <c r="A8467" s="89">
        <v>41992</v>
      </c>
      <c r="B8467" s="90">
        <v>0.54166666666666663</v>
      </c>
      <c r="C8467" s="91">
        <f t="shared" si="264"/>
        <v>41992.541666666664</v>
      </c>
      <c r="D8467" s="91">
        <f t="shared" si="265"/>
        <v>41992.5</v>
      </c>
      <c r="E8467" s="88" t="s">
        <v>142</v>
      </c>
      <c r="F8467" s="88">
        <v>21.855090000000001</v>
      </c>
      <c r="G8467" s="88">
        <v>7.87568</v>
      </c>
      <c r="H8467" s="88">
        <v>8.2031899999999993</v>
      </c>
      <c r="I8467" s="88">
        <v>23.375530000000001</v>
      </c>
      <c r="J8467" s="88">
        <v>7.9808599999999998</v>
      </c>
    </row>
    <row r="8468" spans="1:10">
      <c r="A8468" s="89">
        <v>41992</v>
      </c>
      <c r="B8468" s="90">
        <v>0.58333333333333337</v>
      </c>
      <c r="C8468" s="91">
        <f t="shared" si="264"/>
        <v>41992.583333333336</v>
      </c>
      <c r="D8468" s="91">
        <f t="shared" si="265"/>
        <v>41992.541666666672</v>
      </c>
      <c r="E8468" s="88" t="s">
        <v>142</v>
      </c>
      <c r="F8468" s="88">
        <v>22.87828</v>
      </c>
      <c r="G8468" s="88">
        <v>7.8249899999999997</v>
      </c>
      <c r="H8468" s="88">
        <v>6.2514799999999999</v>
      </c>
      <c r="I8468" s="88">
        <v>22.135280000000002</v>
      </c>
      <c r="J8468" s="88">
        <v>8.5660900000000009</v>
      </c>
    </row>
    <row r="8469" spans="1:10">
      <c r="A8469" s="89">
        <v>41992</v>
      </c>
      <c r="B8469" s="90">
        <v>0.625</v>
      </c>
      <c r="C8469" s="91">
        <f t="shared" si="264"/>
        <v>41992.625</v>
      </c>
      <c r="D8469" s="91">
        <f t="shared" si="265"/>
        <v>41992.583333333336</v>
      </c>
      <c r="E8469" s="88" t="s">
        <v>142</v>
      </c>
      <c r="F8469" s="88">
        <v>21.153210000000001</v>
      </c>
      <c r="G8469" s="88">
        <v>6.9328099999999999</v>
      </c>
      <c r="H8469" s="88">
        <v>6.54983</v>
      </c>
      <c r="I8469" s="88">
        <v>27.395610000000001</v>
      </c>
      <c r="J8469" s="88">
        <v>10.331329999999999</v>
      </c>
    </row>
    <row r="8470" spans="1:10">
      <c r="A8470" s="89">
        <v>41992</v>
      </c>
      <c r="B8470" s="90">
        <v>0.66666666666666663</v>
      </c>
      <c r="C8470" s="91">
        <f t="shared" si="264"/>
        <v>41992.666666666664</v>
      </c>
      <c r="D8470" s="91">
        <f t="shared" si="265"/>
        <v>41992.625</v>
      </c>
      <c r="E8470" s="88" t="s">
        <v>142</v>
      </c>
      <c r="F8470" s="88">
        <v>25.928239999999999</v>
      </c>
      <c r="G8470" s="88">
        <v>7.5385999999999997</v>
      </c>
      <c r="H8470" s="88">
        <v>8.7143099999999993</v>
      </c>
      <c r="I8470" s="88">
        <v>30.670760000000001</v>
      </c>
      <c r="J8470" s="88">
        <v>9.3258299999999998</v>
      </c>
    </row>
    <row r="8471" spans="1:10">
      <c r="A8471" s="89">
        <v>41992</v>
      </c>
      <c r="B8471" s="90">
        <v>0.70833333333333337</v>
      </c>
      <c r="C8471" s="91">
        <f t="shared" si="264"/>
        <v>41992.708333333336</v>
      </c>
      <c r="D8471" s="91">
        <f t="shared" si="265"/>
        <v>41992.666666666672</v>
      </c>
      <c r="E8471" s="88" t="s">
        <v>142</v>
      </c>
      <c r="F8471" s="88">
        <v>19.574439999999999</v>
      </c>
      <c r="G8471" s="88">
        <v>9.8766300000000005</v>
      </c>
      <c r="H8471" s="88">
        <v>9.99329</v>
      </c>
      <c r="I8471" s="88">
        <v>33.003529999999998</v>
      </c>
      <c r="J8471" s="88">
        <v>8.8615700000000004</v>
      </c>
    </row>
    <row r="8472" spans="1:10">
      <c r="A8472" s="89">
        <v>41992</v>
      </c>
      <c r="B8472" s="90">
        <v>0.75</v>
      </c>
      <c r="C8472" s="91">
        <f t="shared" si="264"/>
        <v>41992.75</v>
      </c>
      <c r="D8472" s="91">
        <f t="shared" si="265"/>
        <v>41992.708333333336</v>
      </c>
      <c r="E8472" s="88" t="s">
        <v>142</v>
      </c>
      <c r="F8472" s="88">
        <v>18.539300000000001</v>
      </c>
      <c r="G8472" s="88">
        <v>10.480499999999999</v>
      </c>
      <c r="H8472" s="88">
        <v>12.573729999999999</v>
      </c>
      <c r="I8472" s="88">
        <v>32.50676</v>
      </c>
      <c r="J8472" s="88">
        <v>8.3504500000000004</v>
      </c>
    </row>
    <row r="8473" spans="1:10">
      <c r="A8473" s="89">
        <v>41992</v>
      </c>
      <c r="B8473" s="90">
        <v>0.79166666666666663</v>
      </c>
      <c r="C8473" s="91">
        <f t="shared" si="264"/>
        <v>41992.791666666664</v>
      </c>
      <c r="D8473" s="91">
        <f t="shared" si="265"/>
        <v>41992.75</v>
      </c>
      <c r="E8473" s="88" t="s">
        <v>142</v>
      </c>
      <c r="F8473" s="88">
        <v>16.511569999999999</v>
      </c>
      <c r="G8473" s="88">
        <v>8.3585799999999999</v>
      </c>
      <c r="H8473" s="88">
        <v>11.84029</v>
      </c>
      <c r="I8473" s="88">
        <v>30.323170000000001</v>
      </c>
      <c r="J8473" s="88">
        <v>5.25746</v>
      </c>
    </row>
    <row r="8474" spans="1:10">
      <c r="A8474" s="89">
        <v>41992</v>
      </c>
      <c r="B8474" s="90">
        <v>0.83333333333333337</v>
      </c>
      <c r="C8474" s="91">
        <f t="shared" si="264"/>
        <v>41992.833333333336</v>
      </c>
      <c r="D8474" s="91">
        <f t="shared" si="265"/>
        <v>41992.791666666672</v>
      </c>
      <c r="E8474" s="88" t="s">
        <v>142</v>
      </c>
      <c r="F8474" s="88">
        <v>10.75351</v>
      </c>
      <c r="G8474" s="88">
        <v>8.5670400000000004</v>
      </c>
      <c r="H8474" s="88">
        <v>12.246219999999999</v>
      </c>
      <c r="I8474" s="88">
        <v>23.474029999999999</v>
      </c>
      <c r="J8474" s="88">
        <v>4.9935400000000003</v>
      </c>
    </row>
    <row r="8475" spans="1:10">
      <c r="A8475" s="89">
        <v>41992</v>
      </c>
      <c r="B8475" s="90">
        <v>0.875</v>
      </c>
      <c r="C8475" s="91">
        <f t="shared" si="264"/>
        <v>41992.875</v>
      </c>
      <c r="D8475" s="91">
        <f t="shared" si="265"/>
        <v>41992.833333333336</v>
      </c>
      <c r="E8475" s="88" t="s">
        <v>142</v>
      </c>
      <c r="F8475" s="88">
        <v>8.1692400000000003</v>
      </c>
      <c r="G8475" s="88">
        <v>7.5218600000000002</v>
      </c>
      <c r="H8475" s="88">
        <v>10.87495</v>
      </c>
      <c r="I8475" s="88">
        <v>17.470210000000002</v>
      </c>
      <c r="J8475" s="88">
        <v>6.5373999999999999</v>
      </c>
    </row>
    <row r="8476" spans="1:10">
      <c r="A8476" s="89">
        <v>41992</v>
      </c>
      <c r="B8476" s="90">
        <v>0.91666666666666663</v>
      </c>
      <c r="C8476" s="91">
        <f t="shared" si="264"/>
        <v>41992.916666666664</v>
      </c>
      <c r="D8476" s="91">
        <f t="shared" si="265"/>
        <v>41992.875</v>
      </c>
      <c r="E8476" s="88" t="s">
        <v>142</v>
      </c>
      <c r="F8476" s="88">
        <v>7.6227499999999999</v>
      </c>
      <c r="G8476" s="88">
        <v>7.9583899999999996</v>
      </c>
      <c r="H8476" s="88">
        <v>8.9438099999999991</v>
      </c>
      <c r="I8476" s="88">
        <v>15.63325</v>
      </c>
      <c r="J8476" s="88">
        <v>4.9404700000000004</v>
      </c>
    </row>
    <row r="8477" spans="1:10">
      <c r="A8477" s="89">
        <v>41992</v>
      </c>
      <c r="B8477" s="90">
        <v>0.95833333333333337</v>
      </c>
      <c r="C8477" s="91">
        <f t="shared" si="264"/>
        <v>41992.958333333336</v>
      </c>
      <c r="D8477" s="91">
        <f t="shared" si="265"/>
        <v>41992.916666666672</v>
      </c>
      <c r="E8477" s="88" t="s">
        <v>142</v>
      </c>
      <c r="F8477" s="88">
        <v>5.31149</v>
      </c>
      <c r="G8477" s="88">
        <v>5.8398199999999996</v>
      </c>
      <c r="H8477" s="88">
        <v>8.5326199999999996</v>
      </c>
      <c r="I8477" s="88">
        <v>15.13744</v>
      </c>
      <c r="J8477" s="88">
        <v>2.04542</v>
      </c>
    </row>
    <row r="8478" spans="1:10">
      <c r="A8478" s="89">
        <v>41992</v>
      </c>
      <c r="B8478" s="92">
        <v>1</v>
      </c>
      <c r="C8478" s="91">
        <f t="shared" si="264"/>
        <v>41993</v>
      </c>
      <c r="D8478" s="91">
        <f t="shared" si="265"/>
        <v>41992.958333333336</v>
      </c>
      <c r="E8478" s="88" t="s">
        <v>142</v>
      </c>
      <c r="F8478" s="88">
        <v>4.3839300000000003</v>
      </c>
      <c r="G8478" s="88">
        <v>5.6700799999999996</v>
      </c>
      <c r="H8478" s="88">
        <v>7.5706300000000004</v>
      </c>
      <c r="I8478" s="88">
        <v>14.045400000000001</v>
      </c>
      <c r="J8478" s="88">
        <v>1.2130000000000001</v>
      </c>
    </row>
    <row r="8479" spans="1:10">
      <c r="A8479" s="89">
        <v>41993</v>
      </c>
      <c r="B8479" s="90">
        <v>4.1666666666666664E-2</v>
      </c>
      <c r="C8479" s="91">
        <f t="shared" si="264"/>
        <v>41993.041666666664</v>
      </c>
      <c r="D8479" s="91">
        <f t="shared" si="265"/>
        <v>41993</v>
      </c>
      <c r="E8479" s="88" t="s">
        <v>142</v>
      </c>
      <c r="F8479" s="88">
        <v>3.4323000000000001</v>
      </c>
      <c r="G8479" s="88">
        <v>5.8127300000000002</v>
      </c>
      <c r="H8479" s="88">
        <v>6.89839</v>
      </c>
      <c r="I8479" s="88">
        <v>13.168839999999999</v>
      </c>
      <c r="J8479" s="88">
        <v>1.45733</v>
      </c>
    </row>
    <row r="8480" spans="1:10">
      <c r="A8480" s="89">
        <v>41993</v>
      </c>
      <c r="B8480" s="90">
        <v>8.3333333333333329E-2</v>
      </c>
      <c r="C8480" s="91">
        <f t="shared" si="264"/>
        <v>41993.083333333336</v>
      </c>
      <c r="D8480" s="91">
        <f t="shared" si="265"/>
        <v>41993.041666666672</v>
      </c>
      <c r="E8480" s="88" t="s">
        <v>142</v>
      </c>
      <c r="F8480" s="88">
        <v>12.01146</v>
      </c>
      <c r="G8480" s="88">
        <v>4.04589</v>
      </c>
      <c r="I8480" s="88">
        <v>15.881399999999999</v>
      </c>
      <c r="J8480" s="88">
        <v>1.4922299999999999</v>
      </c>
    </row>
    <row r="8481" spans="1:10">
      <c r="A8481" s="89">
        <v>41993</v>
      </c>
      <c r="B8481" s="90">
        <v>0.125</v>
      </c>
      <c r="C8481" s="91">
        <f t="shared" si="264"/>
        <v>41993.125</v>
      </c>
      <c r="D8481" s="91">
        <f t="shared" si="265"/>
        <v>41993.083333333336</v>
      </c>
      <c r="E8481" s="88" t="s">
        <v>142</v>
      </c>
      <c r="F8481" s="88">
        <v>4.6569399999999996</v>
      </c>
      <c r="G8481" s="88">
        <v>3.2708499999999998</v>
      </c>
      <c r="H8481" s="88">
        <v>5.49939</v>
      </c>
      <c r="I8481" s="88">
        <v>16.57612</v>
      </c>
      <c r="J8481" s="88">
        <v>2.0028700000000002</v>
      </c>
    </row>
    <row r="8482" spans="1:10">
      <c r="A8482" s="89">
        <v>41993</v>
      </c>
      <c r="B8482" s="90">
        <v>0.16666666666666666</v>
      </c>
      <c r="C8482" s="91">
        <f t="shared" si="264"/>
        <v>41993.166666666664</v>
      </c>
      <c r="D8482" s="91">
        <f t="shared" si="265"/>
        <v>41993.125</v>
      </c>
      <c r="E8482" s="88" t="s">
        <v>142</v>
      </c>
      <c r="F8482" s="88">
        <v>4.1109200000000001</v>
      </c>
      <c r="G8482" s="88">
        <v>2.8223699999999998</v>
      </c>
      <c r="H8482" s="88">
        <v>4.44991</v>
      </c>
      <c r="I8482" s="88">
        <v>12.704739999999999</v>
      </c>
      <c r="J8482" s="88">
        <v>1.3344499999999999</v>
      </c>
    </row>
    <row r="8483" spans="1:10">
      <c r="A8483" s="89">
        <v>41993</v>
      </c>
      <c r="B8483" s="90">
        <v>0.20833333333333334</v>
      </c>
      <c r="C8483" s="91">
        <f t="shared" si="264"/>
        <v>41993.208333333336</v>
      </c>
      <c r="D8483" s="91">
        <f t="shared" si="265"/>
        <v>41993.166666666672</v>
      </c>
      <c r="E8483" s="88" t="s">
        <v>142</v>
      </c>
      <c r="F8483" s="88">
        <v>2.3705400000000001</v>
      </c>
      <c r="G8483" s="88">
        <v>2.5646599999999999</v>
      </c>
      <c r="H8483" s="88">
        <v>4.6115199999999996</v>
      </c>
      <c r="I8483" s="88">
        <v>11.016959999999999</v>
      </c>
      <c r="J8483" s="88">
        <v>2.4570799999999999</v>
      </c>
    </row>
    <row r="8484" spans="1:10">
      <c r="A8484" s="89">
        <v>41993</v>
      </c>
      <c r="B8484" s="90">
        <v>0.25</v>
      </c>
      <c r="C8484" s="91">
        <f t="shared" si="264"/>
        <v>41993.25</v>
      </c>
      <c r="D8484" s="91">
        <f t="shared" si="265"/>
        <v>41993.208333333336</v>
      </c>
      <c r="E8484" s="88" t="s">
        <v>142</v>
      </c>
      <c r="F8484" s="88">
        <v>3.2163499999999998</v>
      </c>
      <c r="G8484" s="88">
        <v>2.4451299999999998</v>
      </c>
      <c r="H8484" s="88">
        <v>2.3485499999999999</v>
      </c>
      <c r="I8484" s="88">
        <v>11.46496</v>
      </c>
      <c r="J8484" s="88">
        <v>4.4570800000000004</v>
      </c>
    </row>
    <row r="8485" spans="1:10">
      <c r="A8485" s="89">
        <v>41993</v>
      </c>
      <c r="B8485" s="90">
        <v>0.29166666666666669</v>
      </c>
      <c r="C8485" s="91">
        <f t="shared" si="264"/>
        <v>41993.291666666664</v>
      </c>
      <c r="D8485" s="91">
        <f t="shared" si="265"/>
        <v>41993.25</v>
      </c>
      <c r="E8485" s="88" t="s">
        <v>142</v>
      </c>
      <c r="F8485" s="88">
        <v>4.2983399999999996</v>
      </c>
      <c r="G8485" s="88">
        <v>2.6048300000000002</v>
      </c>
      <c r="H8485" s="88">
        <v>2.5125500000000001</v>
      </c>
      <c r="I8485" s="88">
        <v>13.99568</v>
      </c>
      <c r="J8485" s="88">
        <v>5.5409899999999999</v>
      </c>
    </row>
    <row r="8486" spans="1:10">
      <c r="A8486" s="89">
        <v>41993</v>
      </c>
      <c r="B8486" s="90">
        <v>0.33333333333333331</v>
      </c>
      <c r="C8486" s="91">
        <f t="shared" si="264"/>
        <v>41993.333333333336</v>
      </c>
      <c r="D8486" s="91">
        <f t="shared" si="265"/>
        <v>41993.291666666672</v>
      </c>
      <c r="E8486" s="88" t="s">
        <v>142</v>
      </c>
      <c r="F8486" s="88">
        <v>6.3217699999999999</v>
      </c>
      <c r="G8486" s="88">
        <v>2.7750400000000002</v>
      </c>
      <c r="H8486" s="88">
        <v>3.4817100000000001</v>
      </c>
      <c r="I8486" s="88">
        <v>19.752300000000002</v>
      </c>
      <c r="J8486" s="88">
        <v>5.41716</v>
      </c>
    </row>
    <row r="8487" spans="1:10">
      <c r="A8487" s="89">
        <v>41993</v>
      </c>
      <c r="B8487" s="90">
        <v>0.375</v>
      </c>
      <c r="C8487" s="91">
        <f t="shared" si="264"/>
        <v>41993.375</v>
      </c>
      <c r="D8487" s="91">
        <f t="shared" si="265"/>
        <v>41993.333333333336</v>
      </c>
      <c r="E8487" s="88" t="s">
        <v>142</v>
      </c>
      <c r="F8487" s="88">
        <v>9.7269799999999993</v>
      </c>
      <c r="G8487" s="88">
        <v>3.2775500000000002</v>
      </c>
      <c r="H8487" s="88">
        <v>4.53071</v>
      </c>
      <c r="I8487" s="88">
        <v>22.332740000000001</v>
      </c>
      <c r="J8487" s="88">
        <v>6.4967600000000001</v>
      </c>
    </row>
    <row r="8488" spans="1:10">
      <c r="A8488" s="89">
        <v>41993</v>
      </c>
      <c r="B8488" s="90">
        <v>0.41666666666666669</v>
      </c>
      <c r="C8488" s="91">
        <f t="shared" si="264"/>
        <v>41993.416666666664</v>
      </c>
      <c r="D8488" s="91">
        <f t="shared" si="265"/>
        <v>41993.375</v>
      </c>
      <c r="E8488" s="88" t="s">
        <v>142</v>
      </c>
      <c r="F8488" s="88">
        <v>11.12501</v>
      </c>
      <c r="G8488" s="88">
        <v>4.0506799999999998</v>
      </c>
      <c r="H8488" s="88">
        <v>6.0740999999999996</v>
      </c>
      <c r="I8488" s="88">
        <v>25.360710000000001</v>
      </c>
      <c r="J8488" s="88">
        <v>5.5677700000000003</v>
      </c>
    </row>
    <row r="8489" spans="1:10">
      <c r="A8489" s="89">
        <v>41993</v>
      </c>
      <c r="B8489" s="90">
        <v>0.45833333333333331</v>
      </c>
      <c r="C8489" s="91">
        <f t="shared" si="264"/>
        <v>41993.458333333336</v>
      </c>
      <c r="D8489" s="91">
        <f t="shared" si="265"/>
        <v>41993.416666666672</v>
      </c>
      <c r="E8489" s="88" t="s">
        <v>142</v>
      </c>
      <c r="F8489" s="88">
        <v>19.207719999999998</v>
      </c>
      <c r="G8489" s="88">
        <v>4.7114399999999996</v>
      </c>
      <c r="H8489" s="88">
        <v>8.4417799999999996</v>
      </c>
      <c r="I8489" s="88">
        <v>32.457520000000002</v>
      </c>
      <c r="J8489" s="88">
        <v>5.2603299999999997</v>
      </c>
    </row>
    <row r="8490" spans="1:10">
      <c r="A8490" s="89">
        <v>41993</v>
      </c>
      <c r="B8490" s="90">
        <v>0.5</v>
      </c>
      <c r="C8490" s="91">
        <f t="shared" si="264"/>
        <v>41993.5</v>
      </c>
      <c r="D8490" s="91">
        <f t="shared" si="265"/>
        <v>41993.458333333336</v>
      </c>
      <c r="E8490" s="88" t="s">
        <v>142</v>
      </c>
      <c r="F8490" s="88">
        <v>11.614129999999999</v>
      </c>
      <c r="G8490" s="88">
        <v>5.2742000000000004</v>
      </c>
      <c r="H8490" s="88">
        <v>6.6626700000000003</v>
      </c>
      <c r="I8490" s="88">
        <v>29.9268</v>
      </c>
      <c r="J8490" s="88">
        <v>7.3975499999999998</v>
      </c>
    </row>
    <row r="8491" spans="1:10">
      <c r="A8491" s="89">
        <v>41993</v>
      </c>
      <c r="B8491" s="90">
        <v>0.54166666666666663</v>
      </c>
      <c r="C8491" s="91">
        <f t="shared" si="264"/>
        <v>41993.541666666664</v>
      </c>
      <c r="D8491" s="91">
        <f t="shared" si="265"/>
        <v>41993.5</v>
      </c>
      <c r="E8491" s="88" t="s">
        <v>142</v>
      </c>
      <c r="F8491" s="88">
        <v>11.430059999999999</v>
      </c>
      <c r="G8491" s="88">
        <v>6.19841</v>
      </c>
      <c r="H8491" s="88">
        <v>6.3275100000000002</v>
      </c>
      <c r="I8491" s="88">
        <v>31.91198</v>
      </c>
      <c r="J8491" s="88">
        <v>8.8854799999999994</v>
      </c>
    </row>
    <row r="8492" spans="1:10">
      <c r="A8492" s="89">
        <v>41993</v>
      </c>
      <c r="B8492" s="90">
        <v>0.58333333333333337</v>
      </c>
      <c r="C8492" s="91">
        <f t="shared" si="264"/>
        <v>41993.583333333336</v>
      </c>
      <c r="D8492" s="91">
        <f t="shared" si="265"/>
        <v>41993.541666666672</v>
      </c>
      <c r="E8492" s="88" t="s">
        <v>142</v>
      </c>
      <c r="F8492" s="88">
        <v>10.218489999999999</v>
      </c>
      <c r="G8492" s="88">
        <v>6.0951399999999998</v>
      </c>
      <c r="H8492" s="88">
        <v>5.6734299999999998</v>
      </c>
      <c r="I8492" s="88">
        <v>37.520380000000003</v>
      </c>
      <c r="J8492" s="88">
        <v>10.94763</v>
      </c>
    </row>
    <row r="8493" spans="1:10">
      <c r="A8493" s="89">
        <v>41993</v>
      </c>
      <c r="B8493" s="90">
        <v>0.625</v>
      </c>
      <c r="C8493" s="91">
        <f t="shared" si="264"/>
        <v>41993.625</v>
      </c>
      <c r="D8493" s="91">
        <f t="shared" si="265"/>
        <v>41993.583333333336</v>
      </c>
      <c r="E8493" s="88" t="s">
        <v>142</v>
      </c>
      <c r="F8493" s="88">
        <v>12.888820000000001</v>
      </c>
      <c r="G8493" s="88">
        <v>5.9067600000000002</v>
      </c>
      <c r="H8493" s="88">
        <v>8.1812000000000005</v>
      </c>
      <c r="I8493" s="88">
        <v>41.341079999999998</v>
      </c>
      <c r="J8493" s="88">
        <v>16.19314</v>
      </c>
    </row>
    <row r="8494" spans="1:10">
      <c r="A8494" s="89">
        <v>41993</v>
      </c>
      <c r="B8494" s="90">
        <v>0.66666666666666663</v>
      </c>
      <c r="C8494" s="91">
        <f t="shared" si="264"/>
        <v>41993.666666666664</v>
      </c>
      <c r="D8494" s="91">
        <f t="shared" si="265"/>
        <v>41993.625</v>
      </c>
      <c r="E8494" s="88" t="s">
        <v>142</v>
      </c>
      <c r="F8494" s="88">
        <v>12.196490000000001</v>
      </c>
      <c r="G8494" s="88">
        <v>5.9230099999999997</v>
      </c>
      <c r="H8494" s="88">
        <v>7.4429699999999999</v>
      </c>
      <c r="I8494" s="88">
        <v>55.336280000000002</v>
      </c>
      <c r="J8494" s="88">
        <v>12.14677</v>
      </c>
    </row>
    <row r="8495" spans="1:10">
      <c r="A8495" s="89">
        <v>41993</v>
      </c>
      <c r="B8495" s="90">
        <v>0.70833333333333337</v>
      </c>
      <c r="C8495" s="91">
        <f t="shared" si="264"/>
        <v>41993.708333333336</v>
      </c>
      <c r="D8495" s="91">
        <f t="shared" si="265"/>
        <v>41993.666666666672</v>
      </c>
      <c r="E8495" s="88" t="s">
        <v>142</v>
      </c>
      <c r="F8495" s="88">
        <v>16.33371</v>
      </c>
      <c r="G8495" s="88">
        <v>7.07721</v>
      </c>
      <c r="H8495" s="88">
        <v>6.95146</v>
      </c>
      <c r="I8495" s="88">
        <v>57.123510000000003</v>
      </c>
      <c r="J8495" s="88">
        <v>9.2187300000000008</v>
      </c>
    </row>
    <row r="8496" spans="1:10">
      <c r="A8496" s="89">
        <v>41993</v>
      </c>
      <c r="B8496" s="90">
        <v>0.75</v>
      </c>
      <c r="C8496" s="91">
        <f t="shared" si="264"/>
        <v>41993.75</v>
      </c>
      <c r="D8496" s="91">
        <f t="shared" si="265"/>
        <v>41993.708333333336</v>
      </c>
      <c r="E8496" s="88" t="s">
        <v>142</v>
      </c>
      <c r="F8496" s="88">
        <v>15.174250000000001</v>
      </c>
      <c r="G8496" s="88">
        <v>6.6870599999999998</v>
      </c>
      <c r="H8496" s="88">
        <v>8.8085000000000004</v>
      </c>
      <c r="I8496" s="88">
        <v>51.86318</v>
      </c>
      <c r="J8496" s="88">
        <v>8.5177999999999994</v>
      </c>
    </row>
    <row r="8497" spans="1:10">
      <c r="A8497" s="89">
        <v>41993</v>
      </c>
      <c r="B8497" s="90">
        <v>0.79166666666666663</v>
      </c>
      <c r="C8497" s="91">
        <f t="shared" si="264"/>
        <v>41993.791666666664</v>
      </c>
      <c r="D8497" s="91">
        <f t="shared" si="265"/>
        <v>41993.75</v>
      </c>
      <c r="E8497" s="88" t="s">
        <v>142</v>
      </c>
      <c r="F8497" s="88">
        <v>12.246689999999999</v>
      </c>
      <c r="G8497" s="88">
        <v>6.42265</v>
      </c>
      <c r="H8497" s="88">
        <v>8.7276900000000008</v>
      </c>
      <c r="I8497" s="88">
        <v>41.936340000000001</v>
      </c>
      <c r="J8497" s="88">
        <v>9.4128500000000006</v>
      </c>
    </row>
    <row r="8498" spans="1:10">
      <c r="A8498" s="89">
        <v>41993</v>
      </c>
      <c r="B8498" s="90">
        <v>0.83333333333333337</v>
      </c>
      <c r="C8498" s="91">
        <f t="shared" si="264"/>
        <v>41993.833333333336</v>
      </c>
      <c r="D8498" s="91">
        <f t="shared" si="265"/>
        <v>41993.791666666672</v>
      </c>
      <c r="E8498" s="88" t="s">
        <v>142</v>
      </c>
      <c r="F8498" s="88">
        <v>18.628229999999999</v>
      </c>
      <c r="G8498" s="88">
        <v>4.8591800000000003</v>
      </c>
      <c r="H8498" s="88">
        <v>11.14892</v>
      </c>
      <c r="I8498" s="88">
        <v>43.027900000000002</v>
      </c>
      <c r="J8498" s="88">
        <v>7.9583899999999996</v>
      </c>
    </row>
    <row r="8499" spans="1:10">
      <c r="A8499" s="89">
        <v>41993</v>
      </c>
      <c r="B8499" s="90">
        <v>0.875</v>
      </c>
      <c r="C8499" s="91">
        <f t="shared" si="264"/>
        <v>41993.875</v>
      </c>
      <c r="D8499" s="91">
        <f t="shared" si="265"/>
        <v>41993.833333333336</v>
      </c>
      <c r="E8499" s="88" t="s">
        <v>142</v>
      </c>
      <c r="F8499" s="88">
        <v>18.499130000000001</v>
      </c>
      <c r="G8499" s="88">
        <v>5.7609300000000001</v>
      </c>
      <c r="H8499" s="88">
        <v>13.65095</v>
      </c>
      <c r="I8499" s="88">
        <v>33.648530000000001</v>
      </c>
      <c r="J8499" s="88">
        <v>7.3521299999999998</v>
      </c>
    </row>
    <row r="8500" spans="1:10">
      <c r="A8500" s="89">
        <v>41993</v>
      </c>
      <c r="B8500" s="90">
        <v>0.91666666666666663</v>
      </c>
      <c r="C8500" s="91">
        <f t="shared" si="264"/>
        <v>41993.916666666664</v>
      </c>
      <c r="D8500" s="91">
        <f t="shared" si="265"/>
        <v>41993.875</v>
      </c>
      <c r="E8500" s="88" t="s">
        <v>142</v>
      </c>
      <c r="F8500" s="88">
        <v>13.7547</v>
      </c>
      <c r="G8500" s="88">
        <v>7.4974800000000004</v>
      </c>
      <c r="H8500" s="88">
        <v>14.13481</v>
      </c>
      <c r="I8500" s="88">
        <v>34.938510000000001</v>
      </c>
      <c r="J8500" s="88">
        <v>8.0210299999999997</v>
      </c>
    </row>
    <row r="8501" spans="1:10">
      <c r="A8501" s="89">
        <v>41993</v>
      </c>
      <c r="B8501" s="90">
        <v>0.95833333333333337</v>
      </c>
      <c r="C8501" s="91">
        <f t="shared" si="264"/>
        <v>41993.958333333336</v>
      </c>
      <c r="D8501" s="91">
        <f t="shared" si="265"/>
        <v>41993.916666666672</v>
      </c>
      <c r="E8501" s="88" t="s">
        <v>142</v>
      </c>
      <c r="F8501" s="88">
        <v>11.07863</v>
      </c>
      <c r="G8501" s="88">
        <v>6.8544</v>
      </c>
      <c r="H8501" s="88">
        <v>10.502969999999999</v>
      </c>
      <c r="I8501" s="88">
        <v>40.745330000000003</v>
      </c>
      <c r="J8501" s="88">
        <v>4.5235399999999997</v>
      </c>
    </row>
    <row r="8502" spans="1:10">
      <c r="A8502" s="89">
        <v>41993</v>
      </c>
      <c r="B8502" s="92">
        <v>1</v>
      </c>
      <c r="C8502" s="91">
        <f t="shared" si="264"/>
        <v>41994</v>
      </c>
      <c r="D8502" s="91">
        <f t="shared" si="265"/>
        <v>41993.958333333336</v>
      </c>
      <c r="E8502" s="88" t="s">
        <v>142</v>
      </c>
      <c r="F8502" s="88">
        <v>9.3631200000000003</v>
      </c>
      <c r="G8502" s="88">
        <v>5.3760399999999997</v>
      </c>
      <c r="H8502" s="88">
        <v>5.9029299999999996</v>
      </c>
      <c r="I8502" s="88">
        <v>36.081229999999998</v>
      </c>
      <c r="J8502" s="88">
        <v>8.8787800000000008</v>
      </c>
    </row>
    <row r="8503" spans="1:10">
      <c r="A8503" s="89">
        <v>41994</v>
      </c>
      <c r="B8503" s="90">
        <v>4.1666666666666664E-2</v>
      </c>
      <c r="C8503" s="91">
        <f t="shared" si="264"/>
        <v>41994.041666666664</v>
      </c>
      <c r="D8503" s="91">
        <f t="shared" si="265"/>
        <v>41994</v>
      </c>
      <c r="E8503" s="88" t="s">
        <v>142</v>
      </c>
      <c r="F8503" s="88">
        <v>6.4750899999999998</v>
      </c>
      <c r="G8503" s="88">
        <v>4.4414600000000002</v>
      </c>
      <c r="H8503" s="88">
        <v>3.6790099999999999</v>
      </c>
      <c r="I8503" s="88">
        <v>25.741610000000001</v>
      </c>
      <c r="J8503" s="88">
        <v>7.3602600000000002</v>
      </c>
    </row>
    <row r="8504" spans="1:10">
      <c r="A8504" s="89">
        <v>41994</v>
      </c>
      <c r="B8504" s="90">
        <v>8.3333333333333329E-2</v>
      </c>
      <c r="C8504" s="91">
        <f t="shared" si="264"/>
        <v>41994.083333333336</v>
      </c>
      <c r="D8504" s="91">
        <f t="shared" si="265"/>
        <v>41994.041666666672</v>
      </c>
      <c r="E8504" s="88" t="s">
        <v>142</v>
      </c>
      <c r="F8504" s="88">
        <v>11.06094</v>
      </c>
      <c r="G8504" s="88">
        <v>2.7339199999999999</v>
      </c>
      <c r="I8504" s="88">
        <v>21.968889999999998</v>
      </c>
      <c r="J8504" s="88">
        <v>9.6083999999999996</v>
      </c>
    </row>
    <row r="8505" spans="1:10">
      <c r="A8505" s="89">
        <v>41994</v>
      </c>
      <c r="B8505" s="90">
        <v>0.125</v>
      </c>
      <c r="C8505" s="91">
        <f t="shared" si="264"/>
        <v>41994.125</v>
      </c>
      <c r="D8505" s="91">
        <f t="shared" si="265"/>
        <v>41994.083333333336</v>
      </c>
      <c r="E8505" s="88" t="s">
        <v>142</v>
      </c>
      <c r="F8505" s="88">
        <v>3.5663299999999998</v>
      </c>
      <c r="G8505" s="88">
        <v>2.0215100000000001</v>
      </c>
      <c r="H8505" s="88">
        <v>7.1307600000000004</v>
      </c>
      <c r="I8505" s="88">
        <v>23.822099999999999</v>
      </c>
      <c r="J8505" s="88">
        <v>8.2356999999999996</v>
      </c>
    </row>
    <row r="8506" spans="1:10">
      <c r="A8506" s="89">
        <v>41994</v>
      </c>
      <c r="B8506" s="90">
        <v>0.16666666666666666</v>
      </c>
      <c r="C8506" s="91">
        <f t="shared" si="264"/>
        <v>41994.166666666664</v>
      </c>
      <c r="D8506" s="91">
        <f t="shared" si="265"/>
        <v>41994.125</v>
      </c>
      <c r="E8506" s="88" t="s">
        <v>142</v>
      </c>
      <c r="F8506" s="88">
        <v>3.3612199999999999</v>
      </c>
      <c r="G8506" s="88">
        <v>2.0071699999999999</v>
      </c>
      <c r="H8506" s="88">
        <v>4.0573699999999997</v>
      </c>
      <c r="I8506" s="88">
        <v>19.007860000000001</v>
      </c>
      <c r="J8506" s="88">
        <v>4.1601699999999999</v>
      </c>
    </row>
    <row r="8507" spans="1:10">
      <c r="A8507" s="89">
        <v>41994</v>
      </c>
      <c r="B8507" s="90">
        <v>0.20833333333333334</v>
      </c>
      <c r="C8507" s="91">
        <f t="shared" si="264"/>
        <v>41994.208333333336</v>
      </c>
      <c r="D8507" s="91">
        <f t="shared" si="265"/>
        <v>41994.166666666672</v>
      </c>
      <c r="E8507" s="88" t="s">
        <v>142</v>
      </c>
      <c r="F8507" s="88">
        <v>2.3351600000000001</v>
      </c>
      <c r="G8507" s="88">
        <v>2.4599500000000001</v>
      </c>
      <c r="H8507" s="88">
        <v>4.8654000000000002</v>
      </c>
      <c r="I8507" s="88">
        <v>14.29307</v>
      </c>
      <c r="J8507" s="88">
        <v>3.7389399999999999</v>
      </c>
    </row>
    <row r="8508" spans="1:10">
      <c r="A8508" s="89">
        <v>41994</v>
      </c>
      <c r="B8508" s="90">
        <v>0.25</v>
      </c>
      <c r="C8508" s="91">
        <f t="shared" si="264"/>
        <v>41994.25</v>
      </c>
      <c r="D8508" s="91">
        <f t="shared" si="265"/>
        <v>41994.208333333336</v>
      </c>
      <c r="E8508" s="88" t="s">
        <v>142</v>
      </c>
      <c r="F8508" s="88">
        <v>2.7291400000000001</v>
      </c>
      <c r="G8508" s="88">
        <v>2.2830499999999998</v>
      </c>
      <c r="H8508" s="88">
        <v>5.6753400000000003</v>
      </c>
      <c r="I8508" s="88">
        <v>15.48456</v>
      </c>
      <c r="J8508" s="88">
        <v>4.2074999999999996</v>
      </c>
    </row>
    <row r="8509" spans="1:10">
      <c r="A8509" s="89">
        <v>41994</v>
      </c>
      <c r="B8509" s="90">
        <v>0.29166666666666669</v>
      </c>
      <c r="C8509" s="91">
        <f t="shared" si="264"/>
        <v>41994.291666666664</v>
      </c>
      <c r="D8509" s="91">
        <f t="shared" si="265"/>
        <v>41994.25</v>
      </c>
      <c r="E8509" s="88" t="s">
        <v>142</v>
      </c>
      <c r="F8509" s="88">
        <v>2.8290700000000002</v>
      </c>
      <c r="G8509" s="88">
        <v>2.40306</v>
      </c>
      <c r="H8509" s="88">
        <v>4.7042700000000002</v>
      </c>
      <c r="I8509" s="88">
        <v>15.533799999999999</v>
      </c>
      <c r="J8509" s="88">
        <v>4.44895</v>
      </c>
    </row>
    <row r="8510" spans="1:10">
      <c r="A8510" s="89">
        <v>41994</v>
      </c>
      <c r="B8510" s="90">
        <v>0.33333333333333331</v>
      </c>
      <c r="C8510" s="91">
        <f t="shared" si="264"/>
        <v>41994.333333333336</v>
      </c>
      <c r="D8510" s="91">
        <f t="shared" si="265"/>
        <v>41994.291666666672</v>
      </c>
      <c r="E8510" s="88" t="s">
        <v>142</v>
      </c>
      <c r="F8510" s="88">
        <v>4.96915</v>
      </c>
      <c r="G8510" s="88">
        <v>2.8936099999999998</v>
      </c>
      <c r="H8510" s="88">
        <v>3.40903</v>
      </c>
      <c r="I8510" s="88">
        <v>17.5687</v>
      </c>
      <c r="J8510" s="88">
        <v>4.9031700000000003</v>
      </c>
    </row>
    <row r="8511" spans="1:10">
      <c r="A8511" s="89">
        <v>41994</v>
      </c>
      <c r="B8511" s="90">
        <v>0.375</v>
      </c>
      <c r="C8511" s="91">
        <f t="shared" si="264"/>
        <v>41994.375</v>
      </c>
      <c r="D8511" s="91">
        <f t="shared" si="265"/>
        <v>41994.333333333336</v>
      </c>
      <c r="E8511" s="88" t="s">
        <v>142</v>
      </c>
      <c r="F8511" s="88">
        <v>6.8209299999999997</v>
      </c>
      <c r="G8511" s="88">
        <v>1.8446100000000001</v>
      </c>
      <c r="H8511" s="88">
        <v>3.40903</v>
      </c>
      <c r="I8511" s="88">
        <v>16.775020000000001</v>
      </c>
      <c r="J8511" s="88">
        <v>5.4884000000000004</v>
      </c>
    </row>
    <row r="8512" spans="1:10">
      <c r="A8512" s="89">
        <v>41994</v>
      </c>
      <c r="B8512" s="90">
        <v>0.41666666666666669</v>
      </c>
      <c r="C8512" s="91">
        <f t="shared" si="264"/>
        <v>41994.416666666664</v>
      </c>
      <c r="D8512" s="91">
        <f t="shared" si="265"/>
        <v>41994.375</v>
      </c>
      <c r="E8512" s="88" t="s">
        <v>142</v>
      </c>
      <c r="F8512" s="88">
        <v>9.8192500000000003</v>
      </c>
      <c r="G8512" s="88">
        <v>1.52474</v>
      </c>
      <c r="H8512" s="88">
        <v>3.5739800000000002</v>
      </c>
      <c r="I8512" s="88">
        <v>18.61102</v>
      </c>
      <c r="J8512" s="88">
        <v>4.9108200000000002</v>
      </c>
    </row>
    <row r="8513" spans="1:10">
      <c r="A8513" s="89">
        <v>41994</v>
      </c>
      <c r="B8513" s="90">
        <v>0.45833333333333331</v>
      </c>
      <c r="C8513" s="91">
        <f t="shared" si="264"/>
        <v>41994.458333333336</v>
      </c>
      <c r="D8513" s="91">
        <f t="shared" si="265"/>
        <v>41994.416666666672</v>
      </c>
      <c r="E8513" s="88" t="s">
        <v>142</v>
      </c>
      <c r="F8513" s="88">
        <v>11.168519999999999</v>
      </c>
      <c r="G8513" s="88">
        <v>1.1403300000000001</v>
      </c>
      <c r="H8513" s="88">
        <v>4.1467799999999997</v>
      </c>
      <c r="I8513" s="88">
        <v>17.32056</v>
      </c>
      <c r="J8513" s="88">
        <v>5.8001300000000002</v>
      </c>
    </row>
    <row r="8514" spans="1:10">
      <c r="A8514" s="89">
        <v>41994</v>
      </c>
      <c r="B8514" s="90">
        <v>0.5</v>
      </c>
      <c r="C8514" s="91">
        <f t="shared" si="264"/>
        <v>41994.5</v>
      </c>
      <c r="D8514" s="91">
        <f t="shared" si="265"/>
        <v>41994.458333333336</v>
      </c>
      <c r="E8514" s="88" t="s">
        <v>142</v>
      </c>
      <c r="F8514" s="88">
        <v>15.138389999999999</v>
      </c>
      <c r="G8514" s="88">
        <v>1.01267</v>
      </c>
      <c r="H8514" s="88">
        <v>3.5802</v>
      </c>
      <c r="I8514" s="88">
        <v>19.107309999999998</v>
      </c>
      <c r="J8514" s="88">
        <v>6.2835200000000002</v>
      </c>
    </row>
    <row r="8515" spans="1:10">
      <c r="A8515" s="89">
        <v>41994</v>
      </c>
      <c r="B8515" s="90">
        <v>0.54166666666666663</v>
      </c>
      <c r="C8515" s="91">
        <f t="shared" si="264"/>
        <v>41994.541666666664</v>
      </c>
      <c r="D8515" s="91">
        <f t="shared" si="265"/>
        <v>41994.5</v>
      </c>
      <c r="E8515" s="88" t="s">
        <v>142</v>
      </c>
      <c r="F8515" s="88">
        <v>12.335150000000001</v>
      </c>
      <c r="G8515" s="88">
        <v>1.6256299999999999</v>
      </c>
      <c r="H8515" s="88">
        <v>3.9880399999999998</v>
      </c>
      <c r="I8515" s="88">
        <v>20.348520000000001</v>
      </c>
      <c r="J8515" s="88">
        <v>4.9452499999999997</v>
      </c>
    </row>
    <row r="8516" spans="1:10">
      <c r="A8516" s="89">
        <v>41994</v>
      </c>
      <c r="B8516" s="90">
        <v>0.58333333333333337</v>
      </c>
      <c r="C8516" s="91">
        <f t="shared" si="264"/>
        <v>41994.583333333336</v>
      </c>
      <c r="D8516" s="91">
        <f t="shared" si="265"/>
        <v>41994.541666666672</v>
      </c>
      <c r="E8516" s="88" t="s">
        <v>142</v>
      </c>
      <c r="F8516" s="88">
        <v>12.949059999999999</v>
      </c>
      <c r="G8516" s="88">
        <v>1.61558</v>
      </c>
      <c r="H8516" s="88">
        <v>4.4699900000000001</v>
      </c>
      <c r="I8516" s="88">
        <v>20.397770000000001</v>
      </c>
      <c r="J8516" s="88">
        <v>6.7587799999999998</v>
      </c>
    </row>
    <row r="8517" spans="1:10">
      <c r="A8517" s="89">
        <v>41994</v>
      </c>
      <c r="B8517" s="90">
        <v>0.625</v>
      </c>
      <c r="C8517" s="91">
        <f t="shared" si="264"/>
        <v>41994.625</v>
      </c>
      <c r="D8517" s="91">
        <f t="shared" si="265"/>
        <v>41994.583333333336</v>
      </c>
      <c r="E8517" s="88" t="s">
        <v>142</v>
      </c>
      <c r="F8517" s="88">
        <v>10.29738</v>
      </c>
      <c r="G8517" s="88">
        <v>1.5591699999999999</v>
      </c>
      <c r="H8517" s="88">
        <v>4.7037899999999997</v>
      </c>
      <c r="I8517" s="88">
        <v>21.340630000000001</v>
      </c>
      <c r="J8517" s="88">
        <v>7.1470099999999999</v>
      </c>
    </row>
    <row r="8518" spans="1:10">
      <c r="A8518" s="89">
        <v>41994</v>
      </c>
      <c r="B8518" s="90">
        <v>0.66666666666666663</v>
      </c>
      <c r="C8518" s="91">
        <f t="shared" si="264"/>
        <v>41994.666666666664</v>
      </c>
      <c r="D8518" s="91">
        <f t="shared" si="265"/>
        <v>41994.625</v>
      </c>
      <c r="E8518" s="88" t="s">
        <v>142</v>
      </c>
      <c r="F8518" s="88">
        <v>8.9691500000000008</v>
      </c>
      <c r="G8518" s="88">
        <v>1.8144800000000001</v>
      </c>
      <c r="H8518" s="88">
        <v>4.6229899999999997</v>
      </c>
      <c r="I8518" s="88">
        <v>21.887129999999999</v>
      </c>
      <c r="J8518" s="88">
        <v>6.2997800000000002</v>
      </c>
    </row>
    <row r="8519" spans="1:10">
      <c r="A8519" s="89">
        <v>41994</v>
      </c>
      <c r="B8519" s="90">
        <v>0.70833333333333337</v>
      </c>
      <c r="C8519" s="91">
        <f t="shared" si="264"/>
        <v>41994.708333333336</v>
      </c>
      <c r="D8519" s="91">
        <f t="shared" si="265"/>
        <v>41994.666666666672</v>
      </c>
      <c r="E8519" s="88" t="s">
        <v>142</v>
      </c>
      <c r="F8519" s="88">
        <v>8.3490199999999994</v>
      </c>
      <c r="G8519" s="88">
        <v>1.1288499999999999</v>
      </c>
      <c r="H8519" s="88">
        <v>4.7846000000000002</v>
      </c>
      <c r="I8519" s="88">
        <v>19.703050000000001</v>
      </c>
      <c r="J8519" s="88">
        <v>5.7886600000000001</v>
      </c>
    </row>
    <row r="8520" spans="1:10">
      <c r="A8520" s="89">
        <v>41994</v>
      </c>
      <c r="B8520" s="90">
        <v>0.75</v>
      </c>
      <c r="C8520" s="91">
        <f t="shared" ref="C8520:C8583" si="266">A8520+B8520</f>
        <v>41994.75</v>
      </c>
      <c r="D8520" s="91">
        <f t="shared" ref="D8520:D8583" si="267">C8520-"01:00"</f>
        <v>41994.708333333336</v>
      </c>
      <c r="E8520" s="88" t="s">
        <v>142</v>
      </c>
      <c r="F8520" s="88">
        <v>8.4350799999999992</v>
      </c>
      <c r="G8520" s="88">
        <v>1.1288499999999999</v>
      </c>
      <c r="H8520" s="88">
        <v>4.8654000000000002</v>
      </c>
      <c r="I8520" s="88">
        <v>25.31146</v>
      </c>
      <c r="J8520" s="88">
        <v>5.3153199999999998</v>
      </c>
    </row>
    <row r="8521" spans="1:10">
      <c r="A8521" s="89">
        <v>41994</v>
      </c>
      <c r="B8521" s="90">
        <v>0.79166666666666663</v>
      </c>
      <c r="C8521" s="91">
        <f t="shared" si="266"/>
        <v>41994.791666666664</v>
      </c>
      <c r="D8521" s="91">
        <f t="shared" si="267"/>
        <v>41994.75</v>
      </c>
      <c r="E8521" s="88" t="s">
        <v>142</v>
      </c>
      <c r="F8521" s="88">
        <v>7.0284399999999998</v>
      </c>
      <c r="G8521" s="88">
        <v>0.89456999999999998</v>
      </c>
      <c r="H8521" s="88">
        <v>4.2189800000000002</v>
      </c>
      <c r="I8521" s="88">
        <v>29.132629999999999</v>
      </c>
      <c r="J8521" s="88">
        <v>4.9414199999999999</v>
      </c>
    </row>
    <row r="8522" spans="1:10">
      <c r="A8522" s="89">
        <v>41994</v>
      </c>
      <c r="B8522" s="90">
        <v>0.83333333333333337</v>
      </c>
      <c r="C8522" s="91">
        <f t="shared" si="266"/>
        <v>41994.833333333336</v>
      </c>
      <c r="D8522" s="91">
        <f t="shared" si="267"/>
        <v>41994.791666666672</v>
      </c>
      <c r="E8522" s="88" t="s">
        <v>142</v>
      </c>
      <c r="F8522" s="88">
        <v>7.3511699999999998</v>
      </c>
      <c r="G8522" s="88">
        <v>1.2890299999999999</v>
      </c>
      <c r="H8522" s="88">
        <v>4.0573699999999997</v>
      </c>
      <c r="I8522" s="88">
        <v>21.390830000000001</v>
      </c>
      <c r="J8522" s="88">
        <v>4.97919</v>
      </c>
    </row>
    <row r="8523" spans="1:10">
      <c r="A8523" s="89">
        <v>41994</v>
      </c>
      <c r="B8523" s="90">
        <v>0.875</v>
      </c>
      <c r="C8523" s="91">
        <f t="shared" si="266"/>
        <v>41994.875</v>
      </c>
      <c r="D8523" s="91">
        <f t="shared" si="267"/>
        <v>41994.833333333336</v>
      </c>
      <c r="E8523" s="88" t="s">
        <v>142</v>
      </c>
      <c r="F8523" s="88">
        <v>4.1682899999999998</v>
      </c>
      <c r="G8523" s="88">
        <v>1.1455900000000001</v>
      </c>
      <c r="H8523" s="88">
        <v>3.5711200000000001</v>
      </c>
      <c r="I8523" s="88">
        <v>25.310500000000001</v>
      </c>
      <c r="J8523" s="88">
        <v>6.5933400000000004</v>
      </c>
    </row>
    <row r="8524" spans="1:10">
      <c r="A8524" s="89">
        <v>41994</v>
      </c>
      <c r="B8524" s="90">
        <v>0.91666666666666663</v>
      </c>
      <c r="C8524" s="91">
        <f t="shared" si="266"/>
        <v>41994.916666666664</v>
      </c>
      <c r="D8524" s="91">
        <f t="shared" si="267"/>
        <v>41994.875</v>
      </c>
      <c r="E8524" s="88" t="s">
        <v>142</v>
      </c>
      <c r="F8524" s="88">
        <v>2.1616</v>
      </c>
      <c r="G8524" s="88">
        <v>0.84867000000000004</v>
      </c>
      <c r="H8524" s="88">
        <v>2.8376700000000001</v>
      </c>
      <c r="I8524" s="88">
        <v>14.04444</v>
      </c>
      <c r="J8524" s="88">
        <v>2.3002600000000002</v>
      </c>
    </row>
    <row r="8525" spans="1:10">
      <c r="A8525" s="89">
        <v>41994</v>
      </c>
      <c r="B8525" s="90">
        <v>0.95833333333333337</v>
      </c>
      <c r="C8525" s="91">
        <f t="shared" si="266"/>
        <v>41994.958333333336</v>
      </c>
      <c r="D8525" s="91">
        <f t="shared" si="267"/>
        <v>41994.916666666672</v>
      </c>
      <c r="E8525" s="88" t="s">
        <v>142</v>
      </c>
      <c r="F8525" s="88">
        <v>1.8379099999999999</v>
      </c>
      <c r="G8525" s="88">
        <v>1.03562</v>
      </c>
      <c r="H8525" s="88">
        <v>2.18981</v>
      </c>
      <c r="I8525" s="88">
        <v>21.539529999999999</v>
      </c>
      <c r="J8525" s="88">
        <v>2.81616</v>
      </c>
    </row>
    <row r="8526" spans="1:10">
      <c r="A8526" s="89">
        <v>41994</v>
      </c>
      <c r="B8526" s="92">
        <v>1</v>
      </c>
      <c r="C8526" s="91">
        <f t="shared" si="266"/>
        <v>41995</v>
      </c>
      <c r="D8526" s="91">
        <f t="shared" si="267"/>
        <v>41994.958333333336</v>
      </c>
      <c r="E8526" s="88" t="s">
        <v>142</v>
      </c>
      <c r="F8526" s="88">
        <v>1.5438700000000001</v>
      </c>
      <c r="G8526" s="88">
        <v>0.74539999999999995</v>
      </c>
      <c r="H8526" s="88">
        <v>2.3581099999999999</v>
      </c>
      <c r="I8526" s="88">
        <v>9.6289599999999993</v>
      </c>
      <c r="J8526" s="88">
        <v>1.7700199999999999</v>
      </c>
    </row>
    <row r="8527" spans="1:10">
      <c r="A8527" s="89">
        <v>41995</v>
      </c>
      <c r="B8527" s="90">
        <v>4.1666666666666664E-2</v>
      </c>
      <c r="C8527" s="91">
        <f t="shared" si="266"/>
        <v>41995.041666666664</v>
      </c>
      <c r="D8527" s="91">
        <f t="shared" si="267"/>
        <v>41995</v>
      </c>
      <c r="E8527" s="88" t="s">
        <v>142</v>
      </c>
      <c r="F8527" s="88">
        <v>1.02765</v>
      </c>
      <c r="G8527" s="88">
        <v>0.61965000000000003</v>
      </c>
      <c r="H8527" s="88">
        <v>2.3912599999999999</v>
      </c>
      <c r="I8527" s="88">
        <v>5.9548899999999998</v>
      </c>
      <c r="J8527" s="88">
        <v>1.53956</v>
      </c>
    </row>
    <row r="8528" spans="1:10">
      <c r="A8528" s="89">
        <v>41995</v>
      </c>
      <c r="B8528" s="90">
        <v>8.3333333333333329E-2</v>
      </c>
      <c r="C8528" s="91">
        <f t="shared" si="266"/>
        <v>41995.083333333336</v>
      </c>
      <c r="D8528" s="91">
        <f t="shared" si="267"/>
        <v>41995.041666666672</v>
      </c>
      <c r="E8528" s="88" t="s">
        <v>142</v>
      </c>
      <c r="F8528" s="88">
        <v>5.9472399999999999</v>
      </c>
      <c r="G8528" s="88">
        <v>0.71335999999999999</v>
      </c>
      <c r="I8528" s="88">
        <v>8.6680899999999994</v>
      </c>
      <c r="J8528" s="88">
        <v>0.91322000000000003</v>
      </c>
    </row>
    <row r="8529" spans="1:10">
      <c r="A8529" s="89">
        <v>41995</v>
      </c>
      <c r="B8529" s="90">
        <v>0.125</v>
      </c>
      <c r="C8529" s="91">
        <f t="shared" si="266"/>
        <v>41995.125</v>
      </c>
      <c r="D8529" s="91">
        <f t="shared" si="267"/>
        <v>41995.083333333336</v>
      </c>
      <c r="E8529" s="88" t="s">
        <v>142</v>
      </c>
      <c r="F8529" s="88">
        <v>1.3956500000000001</v>
      </c>
      <c r="G8529" s="88">
        <v>0.30264999999999997</v>
      </c>
      <c r="H8529" s="88">
        <v>3.01267</v>
      </c>
      <c r="I8529" s="88">
        <v>6.7492099999999997</v>
      </c>
      <c r="J8529" s="88">
        <v>0.2601</v>
      </c>
    </row>
    <row r="8530" spans="1:10">
      <c r="A8530" s="89">
        <v>41995</v>
      </c>
      <c r="B8530" s="90">
        <v>0.16666666666666666</v>
      </c>
      <c r="C8530" s="91">
        <f t="shared" si="266"/>
        <v>41995.166666666664</v>
      </c>
      <c r="D8530" s="91">
        <f t="shared" si="267"/>
        <v>41995.125</v>
      </c>
      <c r="E8530" s="88" t="s">
        <v>142</v>
      </c>
      <c r="F8530" s="88">
        <v>1.7155100000000001</v>
      </c>
      <c r="G8530" s="88">
        <v>0.15443000000000001</v>
      </c>
      <c r="H8530" s="88">
        <v>2.4451299999999998</v>
      </c>
      <c r="I8530" s="88">
        <v>5.85703</v>
      </c>
      <c r="J8530" s="88">
        <v>0.24098</v>
      </c>
    </row>
    <row r="8531" spans="1:10">
      <c r="A8531" s="89">
        <v>41995</v>
      </c>
      <c r="B8531" s="90">
        <v>0.20833333333333334</v>
      </c>
      <c r="C8531" s="91">
        <f t="shared" si="266"/>
        <v>41995.208333333336</v>
      </c>
      <c r="D8531" s="91">
        <f t="shared" si="267"/>
        <v>41995.166666666672</v>
      </c>
      <c r="E8531" s="88" t="s">
        <v>142</v>
      </c>
      <c r="F8531" s="88">
        <v>1.60124</v>
      </c>
      <c r="G8531" s="88">
        <v>0.19889999999999999</v>
      </c>
      <c r="H8531" s="88">
        <v>2.3609800000000001</v>
      </c>
      <c r="I8531" s="88">
        <v>7.1962599999999997</v>
      </c>
      <c r="J8531" s="88">
        <v>2.16256</v>
      </c>
    </row>
    <row r="8532" spans="1:10">
      <c r="A8532" s="89">
        <v>41995</v>
      </c>
      <c r="B8532" s="90">
        <v>0.25</v>
      </c>
      <c r="C8532" s="91">
        <f t="shared" si="266"/>
        <v>41995.25</v>
      </c>
      <c r="D8532" s="91">
        <f t="shared" si="267"/>
        <v>41995.208333333336</v>
      </c>
      <c r="E8532" s="88" t="s">
        <v>142</v>
      </c>
      <c r="F8532" s="88">
        <v>3.15754</v>
      </c>
      <c r="G8532" s="88">
        <v>0.47287000000000001</v>
      </c>
      <c r="H8532" s="88">
        <v>2.1989000000000001</v>
      </c>
      <c r="I8532" s="88">
        <v>9.5290300000000006</v>
      </c>
      <c r="J8532" s="88">
        <v>3.3129300000000002</v>
      </c>
    </row>
    <row r="8533" spans="1:10">
      <c r="A8533" s="89">
        <v>41995</v>
      </c>
      <c r="B8533" s="90">
        <v>0.29166666666666669</v>
      </c>
      <c r="C8533" s="91">
        <f t="shared" si="266"/>
        <v>41995.291666666664</v>
      </c>
      <c r="D8533" s="91">
        <f t="shared" si="267"/>
        <v>41995.25</v>
      </c>
      <c r="E8533" s="88" t="s">
        <v>142</v>
      </c>
      <c r="F8533" s="88">
        <v>8.2868600000000008</v>
      </c>
      <c r="G8533" s="88">
        <v>0.83321000000000001</v>
      </c>
      <c r="H8533" s="88">
        <v>2.1114000000000002</v>
      </c>
      <c r="I8533" s="88">
        <v>9.3798600000000008</v>
      </c>
      <c r="J8533" s="88">
        <v>4.6622000000000003</v>
      </c>
    </row>
    <row r="8534" spans="1:10">
      <c r="A8534" s="89">
        <v>41995</v>
      </c>
      <c r="B8534" s="90">
        <v>0.33333333333333331</v>
      </c>
      <c r="C8534" s="91">
        <f t="shared" si="266"/>
        <v>41995.333333333336</v>
      </c>
      <c r="D8534" s="91">
        <f t="shared" si="267"/>
        <v>41995.291666666672</v>
      </c>
      <c r="E8534" s="88" t="s">
        <v>142</v>
      </c>
      <c r="F8534" s="88">
        <v>8.1917200000000001</v>
      </c>
      <c r="G8534" s="88">
        <v>0.47716999999999998</v>
      </c>
      <c r="H8534" s="88">
        <v>2.4451299999999998</v>
      </c>
      <c r="I8534" s="88">
        <v>24.56654</v>
      </c>
      <c r="J8534" s="88">
        <v>5.5859300000000003</v>
      </c>
    </row>
    <row r="8535" spans="1:10">
      <c r="A8535" s="89">
        <v>41995</v>
      </c>
      <c r="B8535" s="90">
        <v>0.375</v>
      </c>
      <c r="C8535" s="91">
        <f t="shared" si="266"/>
        <v>41995.375</v>
      </c>
      <c r="D8535" s="91">
        <f t="shared" si="267"/>
        <v>41995.333333333336</v>
      </c>
      <c r="E8535" s="88" t="s">
        <v>142</v>
      </c>
      <c r="F8535" s="88">
        <v>12.82236</v>
      </c>
      <c r="G8535" s="88">
        <v>1.20679</v>
      </c>
      <c r="H8535" s="88">
        <v>3.5802</v>
      </c>
      <c r="I8535" s="88">
        <v>24.417369999999998</v>
      </c>
      <c r="J8535" s="88">
        <v>6.1587300000000003</v>
      </c>
    </row>
    <row r="8536" spans="1:10">
      <c r="A8536" s="89">
        <v>41995</v>
      </c>
      <c r="B8536" s="90">
        <v>0.41666666666666669</v>
      </c>
      <c r="C8536" s="91">
        <f t="shared" si="266"/>
        <v>41995.416666666664</v>
      </c>
      <c r="D8536" s="91">
        <f t="shared" si="267"/>
        <v>41995.375</v>
      </c>
      <c r="E8536" s="88" t="s">
        <v>142</v>
      </c>
      <c r="F8536" s="88">
        <v>17.737480000000001</v>
      </c>
      <c r="G8536" s="88">
        <v>1.40951</v>
      </c>
      <c r="H8536" s="88">
        <v>4.3155599999999996</v>
      </c>
      <c r="I8536" s="88">
        <v>27.29616</v>
      </c>
      <c r="J8536" s="88">
        <v>5.3588300000000002</v>
      </c>
    </row>
    <row r="8537" spans="1:10">
      <c r="A8537" s="89">
        <v>41995</v>
      </c>
      <c r="B8537" s="90">
        <v>0.45833333333333331</v>
      </c>
      <c r="C8537" s="91">
        <f t="shared" si="266"/>
        <v>41995.458333333336</v>
      </c>
      <c r="D8537" s="91">
        <f t="shared" si="267"/>
        <v>41995.416666666672</v>
      </c>
      <c r="E8537" s="88" t="s">
        <v>142</v>
      </c>
      <c r="F8537" s="88">
        <v>19.481680000000001</v>
      </c>
      <c r="G8537" s="88">
        <v>2.02582</v>
      </c>
      <c r="H8537" s="88">
        <v>5.2914099999999999</v>
      </c>
      <c r="I8537" s="88">
        <v>28.23902</v>
      </c>
      <c r="J8537" s="88">
        <v>6.8921700000000001</v>
      </c>
    </row>
    <row r="8538" spans="1:10">
      <c r="A8538" s="89">
        <v>41995</v>
      </c>
      <c r="B8538" s="90">
        <v>0.5</v>
      </c>
      <c r="C8538" s="91">
        <f t="shared" si="266"/>
        <v>41995.5</v>
      </c>
      <c r="D8538" s="91">
        <f t="shared" si="267"/>
        <v>41995.458333333336</v>
      </c>
      <c r="E8538" s="88" t="s">
        <v>142</v>
      </c>
      <c r="F8538" s="88">
        <v>26.37481</v>
      </c>
      <c r="G8538" s="88">
        <v>2.1281300000000001</v>
      </c>
      <c r="H8538" s="88">
        <v>6.5111100000000004</v>
      </c>
      <c r="I8538" s="88">
        <v>27.345400000000001</v>
      </c>
      <c r="J8538" s="88">
        <v>6.7731199999999996</v>
      </c>
    </row>
    <row r="8539" spans="1:10">
      <c r="A8539" s="89">
        <v>41995</v>
      </c>
      <c r="B8539" s="90">
        <v>0.54166666666666663</v>
      </c>
      <c r="C8539" s="91">
        <f t="shared" si="266"/>
        <v>41995.541666666664</v>
      </c>
      <c r="D8539" s="91">
        <f t="shared" si="267"/>
        <v>41995.5</v>
      </c>
      <c r="E8539" s="88" t="s">
        <v>142</v>
      </c>
      <c r="F8539" s="88">
        <v>20.690860000000001</v>
      </c>
      <c r="G8539" s="88">
        <v>2.4150100000000001</v>
      </c>
      <c r="H8539" s="88">
        <v>6.7487300000000001</v>
      </c>
      <c r="I8539" s="88">
        <v>27.197659999999999</v>
      </c>
      <c r="J8539" s="88">
        <v>6.9681899999999999</v>
      </c>
    </row>
    <row r="8540" spans="1:10">
      <c r="A8540" s="89">
        <v>41995</v>
      </c>
      <c r="B8540" s="90">
        <v>0.58333333333333337</v>
      </c>
      <c r="C8540" s="91">
        <f t="shared" si="266"/>
        <v>41995.583333333336</v>
      </c>
      <c r="D8540" s="91">
        <f t="shared" si="267"/>
        <v>41995.541666666672</v>
      </c>
      <c r="E8540" s="88" t="s">
        <v>142</v>
      </c>
      <c r="F8540" s="88">
        <v>19.322469999999999</v>
      </c>
      <c r="G8540" s="88">
        <v>2.1276600000000001</v>
      </c>
      <c r="H8540" s="88">
        <v>7.1537100000000002</v>
      </c>
      <c r="I8540" s="88">
        <v>28.387720000000002</v>
      </c>
      <c r="J8540" s="88">
        <v>8.5861699999999992</v>
      </c>
    </row>
    <row r="8541" spans="1:10">
      <c r="A8541" s="89">
        <v>41995</v>
      </c>
      <c r="B8541" s="90">
        <v>0.625</v>
      </c>
      <c r="C8541" s="91">
        <f t="shared" si="266"/>
        <v>41995.625</v>
      </c>
      <c r="D8541" s="91">
        <f t="shared" si="267"/>
        <v>41995.583333333336</v>
      </c>
      <c r="E8541" s="88" t="s">
        <v>142</v>
      </c>
      <c r="F8541" s="88">
        <v>25.450589999999998</v>
      </c>
      <c r="G8541" s="88">
        <v>1.7915300000000001</v>
      </c>
      <c r="H8541" s="88">
        <v>7.6433099999999996</v>
      </c>
      <c r="I8541" s="88">
        <v>27.24643</v>
      </c>
      <c r="J8541" s="88">
        <v>9.2110800000000008</v>
      </c>
    </row>
    <row r="8542" spans="1:10">
      <c r="A8542" s="89">
        <v>41995</v>
      </c>
      <c r="B8542" s="90">
        <v>0.66666666666666663</v>
      </c>
      <c r="C8542" s="91">
        <f t="shared" si="266"/>
        <v>41995.666666666664</v>
      </c>
      <c r="D8542" s="91">
        <f t="shared" si="267"/>
        <v>41995.625</v>
      </c>
      <c r="E8542" s="88" t="s">
        <v>142</v>
      </c>
      <c r="F8542" s="88">
        <v>21.37649</v>
      </c>
      <c r="G8542" s="88">
        <v>1.4535</v>
      </c>
      <c r="H8542" s="88">
        <v>6.8295399999999997</v>
      </c>
      <c r="I8542" s="88">
        <v>24.467089999999999</v>
      </c>
      <c r="J8542" s="88">
        <v>7.7432299999999996</v>
      </c>
    </row>
    <row r="8543" spans="1:10">
      <c r="A8543" s="89">
        <v>41995</v>
      </c>
      <c r="B8543" s="90">
        <v>0.70833333333333337</v>
      </c>
      <c r="C8543" s="91">
        <f t="shared" si="266"/>
        <v>41995.708333333336</v>
      </c>
      <c r="D8543" s="91">
        <f t="shared" si="267"/>
        <v>41995.666666666672</v>
      </c>
      <c r="E8543" s="88" t="s">
        <v>142</v>
      </c>
      <c r="F8543" s="88">
        <v>22.674600000000002</v>
      </c>
      <c r="G8543" s="88">
        <v>1.5720799999999999</v>
      </c>
      <c r="H8543" s="88">
        <v>7.0676399999999999</v>
      </c>
      <c r="I8543" s="88">
        <v>28.884969999999999</v>
      </c>
      <c r="J8543" s="88">
        <v>5.3913399999999996</v>
      </c>
    </row>
    <row r="8544" spans="1:10">
      <c r="A8544" s="89">
        <v>41995</v>
      </c>
      <c r="B8544" s="90">
        <v>0.75</v>
      </c>
      <c r="C8544" s="91">
        <f t="shared" si="266"/>
        <v>41995.75</v>
      </c>
      <c r="D8544" s="91">
        <f t="shared" si="267"/>
        <v>41995.708333333336</v>
      </c>
      <c r="E8544" s="88" t="s">
        <v>142</v>
      </c>
      <c r="F8544" s="88">
        <v>13.58497</v>
      </c>
      <c r="G8544" s="88">
        <v>2.3920599999999999</v>
      </c>
      <c r="H8544" s="88">
        <v>7.47309</v>
      </c>
      <c r="I8544" s="88">
        <v>27.54383</v>
      </c>
      <c r="J8544" s="88">
        <v>7.1235799999999996</v>
      </c>
    </row>
    <row r="8545" spans="1:10">
      <c r="A8545" s="89">
        <v>41995</v>
      </c>
      <c r="B8545" s="90">
        <v>0.79166666666666663</v>
      </c>
      <c r="C8545" s="91">
        <f t="shared" si="266"/>
        <v>41995.791666666664</v>
      </c>
      <c r="D8545" s="91">
        <f t="shared" si="267"/>
        <v>41995.75</v>
      </c>
      <c r="E8545" s="88" t="s">
        <v>142</v>
      </c>
      <c r="F8545" s="88">
        <v>11.5405</v>
      </c>
      <c r="G8545" s="88">
        <v>2.4174000000000002</v>
      </c>
      <c r="H8545" s="88">
        <v>5.5266500000000001</v>
      </c>
      <c r="I8545" s="88">
        <v>23.822099999999999</v>
      </c>
      <c r="J8545" s="88">
        <v>4.8041999999999998</v>
      </c>
    </row>
    <row r="8546" spans="1:10">
      <c r="A8546" s="89">
        <v>41995</v>
      </c>
      <c r="B8546" s="90">
        <v>0.83333333333333337</v>
      </c>
      <c r="C8546" s="91">
        <f t="shared" si="266"/>
        <v>41995.833333333336</v>
      </c>
      <c r="D8546" s="91">
        <f t="shared" si="267"/>
        <v>41995.791666666672</v>
      </c>
      <c r="E8546" s="88" t="s">
        <v>142</v>
      </c>
      <c r="F8546" s="88">
        <v>6.5986000000000002</v>
      </c>
      <c r="G8546" s="88">
        <v>1.9144099999999999</v>
      </c>
      <c r="H8546" s="88">
        <v>5.0403900000000004</v>
      </c>
      <c r="I8546" s="88">
        <v>17.27131</v>
      </c>
      <c r="J8546" s="88">
        <v>2.8682699999999999</v>
      </c>
    </row>
    <row r="8547" spans="1:10">
      <c r="A8547" s="89">
        <v>41995</v>
      </c>
      <c r="B8547" s="90">
        <v>0.875</v>
      </c>
      <c r="C8547" s="91">
        <f t="shared" si="266"/>
        <v>41995.875</v>
      </c>
      <c r="D8547" s="91">
        <f t="shared" si="267"/>
        <v>41995.833333333336</v>
      </c>
      <c r="E8547" s="88" t="s">
        <v>142</v>
      </c>
      <c r="F8547" s="88">
        <v>3.6404399999999999</v>
      </c>
      <c r="G8547" s="88">
        <v>1.6265799999999999</v>
      </c>
      <c r="H8547" s="88">
        <v>4.3910999999999998</v>
      </c>
      <c r="I8547" s="88">
        <v>17.420010000000001</v>
      </c>
      <c r="J8547" s="88">
        <v>2.48482</v>
      </c>
    </row>
    <row r="8548" spans="1:10">
      <c r="A8548" s="89">
        <v>41995</v>
      </c>
      <c r="B8548" s="90">
        <v>0.91666666666666663</v>
      </c>
      <c r="C8548" s="91">
        <f t="shared" si="266"/>
        <v>41995.916666666664</v>
      </c>
      <c r="D8548" s="91">
        <f t="shared" si="267"/>
        <v>41995.875</v>
      </c>
      <c r="E8548" s="88" t="s">
        <v>142</v>
      </c>
      <c r="F8548" s="88">
        <v>4.1874200000000004</v>
      </c>
      <c r="G8548" s="88">
        <v>1.74516</v>
      </c>
      <c r="H8548" s="88">
        <v>4.7157499999999999</v>
      </c>
      <c r="I8548" s="88">
        <v>19.355460000000001</v>
      </c>
      <c r="J8548" s="88">
        <v>1.5237799999999999</v>
      </c>
    </row>
    <row r="8549" spans="1:10">
      <c r="A8549" s="89">
        <v>41995</v>
      </c>
      <c r="B8549" s="90">
        <v>0.95833333333333337</v>
      </c>
      <c r="C8549" s="91">
        <f t="shared" si="266"/>
        <v>41995.958333333336</v>
      </c>
      <c r="D8549" s="91">
        <f t="shared" si="267"/>
        <v>41995.916666666672</v>
      </c>
      <c r="E8549" s="88" t="s">
        <v>142</v>
      </c>
      <c r="F8549" s="88">
        <v>1.85799</v>
      </c>
      <c r="G8549" s="88">
        <v>1.2526900000000001</v>
      </c>
      <c r="H8549" s="88">
        <v>4.0674099999999997</v>
      </c>
      <c r="I8549" s="88">
        <v>12.95384</v>
      </c>
      <c r="J8549" s="88">
        <v>1.12646</v>
      </c>
    </row>
    <row r="8550" spans="1:10">
      <c r="A8550" s="89">
        <v>41995</v>
      </c>
      <c r="B8550" s="92">
        <v>1</v>
      </c>
      <c r="C8550" s="91">
        <f t="shared" si="266"/>
        <v>41996</v>
      </c>
      <c r="D8550" s="91">
        <f t="shared" si="267"/>
        <v>41995.958333333336</v>
      </c>
      <c r="E8550" s="88" t="s">
        <v>142</v>
      </c>
      <c r="F8550" s="88">
        <v>0.91735999999999995</v>
      </c>
      <c r="G8550" s="88">
        <v>1.0839099999999999</v>
      </c>
      <c r="H8550" s="88">
        <v>3.17475</v>
      </c>
      <c r="I8550" s="88">
        <v>13.946429999999999</v>
      </c>
      <c r="J8550" s="88">
        <v>0.35954999999999998</v>
      </c>
    </row>
    <row r="8551" spans="1:10">
      <c r="A8551" s="89">
        <v>41996</v>
      </c>
      <c r="B8551" s="90">
        <v>4.1666666666666664E-2</v>
      </c>
      <c r="C8551" s="91">
        <f t="shared" si="266"/>
        <v>41996.041666666664</v>
      </c>
      <c r="D8551" s="91">
        <f t="shared" si="267"/>
        <v>41996</v>
      </c>
      <c r="E8551" s="88" t="s">
        <v>142</v>
      </c>
      <c r="F8551" s="88">
        <v>1.42736</v>
      </c>
      <c r="G8551" s="88">
        <v>1.35341</v>
      </c>
      <c r="H8551" s="88">
        <v>2.0725099999999999</v>
      </c>
      <c r="I8551" s="88">
        <v>7.5435400000000001</v>
      </c>
      <c r="J8551" s="88">
        <v>0.92564999999999997</v>
      </c>
    </row>
    <row r="8552" spans="1:10">
      <c r="A8552" s="89">
        <v>41996</v>
      </c>
      <c r="B8552" s="90">
        <v>8.3333333333333329E-2</v>
      </c>
      <c r="C8552" s="91">
        <f t="shared" si="266"/>
        <v>41996.083333333336</v>
      </c>
      <c r="D8552" s="91">
        <f t="shared" si="267"/>
        <v>41996.041666666672</v>
      </c>
      <c r="E8552" s="88" t="s">
        <v>142</v>
      </c>
      <c r="F8552" s="88">
        <v>11.795339999999999</v>
      </c>
      <c r="G8552" s="88">
        <v>0.68467999999999996</v>
      </c>
      <c r="I8552" s="88">
        <v>8.2039899999999992</v>
      </c>
      <c r="J8552" s="88">
        <v>0.28831000000000001</v>
      </c>
    </row>
    <row r="8553" spans="1:10">
      <c r="A8553" s="89">
        <v>41996</v>
      </c>
      <c r="B8553" s="90">
        <v>0.125</v>
      </c>
      <c r="C8553" s="91">
        <f t="shared" si="266"/>
        <v>41996.125</v>
      </c>
      <c r="D8553" s="91">
        <f t="shared" si="267"/>
        <v>41996.083333333336</v>
      </c>
      <c r="E8553" s="88" t="s">
        <v>142</v>
      </c>
      <c r="F8553" s="88">
        <v>0.90412999999999999</v>
      </c>
      <c r="G8553" s="88">
        <v>0.14057</v>
      </c>
      <c r="H8553" s="88">
        <v>3.50848</v>
      </c>
      <c r="I8553" s="88">
        <v>5.8551200000000003</v>
      </c>
      <c r="J8553" s="88">
        <v>0.68037000000000003</v>
      </c>
    </row>
    <row r="8554" spans="1:10">
      <c r="A8554" s="89">
        <v>41996</v>
      </c>
      <c r="B8554" s="90">
        <v>0.16666666666666666</v>
      </c>
      <c r="C8554" s="91">
        <f t="shared" si="266"/>
        <v>41996.166666666664</v>
      </c>
      <c r="D8554" s="91">
        <f t="shared" si="267"/>
        <v>41996.125</v>
      </c>
      <c r="E8554" s="88" t="s">
        <v>142</v>
      </c>
      <c r="F8554" s="88">
        <v>2.05403</v>
      </c>
      <c r="G8554" s="88">
        <v>-1.721E-2</v>
      </c>
      <c r="H8554" s="88">
        <v>3.34592</v>
      </c>
      <c r="I8554" s="88">
        <v>4.9624600000000001</v>
      </c>
      <c r="J8554" s="88">
        <v>1.4415500000000001</v>
      </c>
    </row>
    <row r="8555" spans="1:10">
      <c r="A8555" s="89">
        <v>41996</v>
      </c>
      <c r="B8555" s="90">
        <v>0.20833333333333334</v>
      </c>
      <c r="C8555" s="91">
        <f t="shared" si="266"/>
        <v>41996.208333333336</v>
      </c>
      <c r="D8555" s="91">
        <f t="shared" si="267"/>
        <v>41996.166666666672</v>
      </c>
      <c r="E8555" s="88" t="s">
        <v>142</v>
      </c>
      <c r="F8555" s="88">
        <v>1.6916100000000001</v>
      </c>
      <c r="G8555" s="88">
        <v>8.2239999999999994E-2</v>
      </c>
      <c r="H8555" s="88">
        <v>3.5902400000000001</v>
      </c>
      <c r="I8555" s="88">
        <v>8.7353400000000008</v>
      </c>
      <c r="J8555" s="88">
        <v>3.31962</v>
      </c>
    </row>
    <row r="8556" spans="1:10">
      <c r="A8556" s="89">
        <v>41996</v>
      </c>
      <c r="B8556" s="90">
        <v>0.25</v>
      </c>
      <c r="C8556" s="91">
        <f t="shared" si="266"/>
        <v>41996.25</v>
      </c>
      <c r="D8556" s="91">
        <f t="shared" si="267"/>
        <v>41996.208333333336</v>
      </c>
      <c r="E8556" s="88" t="s">
        <v>142</v>
      </c>
      <c r="F8556" s="88">
        <v>3.0796000000000001</v>
      </c>
      <c r="G8556" s="88">
        <v>0.14535000000000001</v>
      </c>
      <c r="H8556" s="88">
        <v>2.9399899999999999</v>
      </c>
      <c r="I8556" s="88">
        <v>9.7279300000000006</v>
      </c>
      <c r="J8556" s="88">
        <v>6.2376199999999997</v>
      </c>
    </row>
    <row r="8557" spans="1:10">
      <c r="A8557" s="89">
        <v>41996</v>
      </c>
      <c r="B8557" s="90">
        <v>0.29166666666666669</v>
      </c>
      <c r="C8557" s="91">
        <f t="shared" si="266"/>
        <v>41996.291666666664</v>
      </c>
      <c r="D8557" s="91">
        <f t="shared" si="267"/>
        <v>41996.25</v>
      </c>
      <c r="E8557" s="88" t="s">
        <v>142</v>
      </c>
      <c r="F8557" s="88">
        <v>7.8025200000000003</v>
      </c>
      <c r="G8557" s="88">
        <v>0.36146</v>
      </c>
      <c r="H8557" s="88">
        <v>3.0992099999999998</v>
      </c>
      <c r="I8557" s="88">
        <v>14.342790000000001</v>
      </c>
      <c r="J8557" s="88">
        <v>8.8567900000000002</v>
      </c>
    </row>
    <row r="8558" spans="1:10">
      <c r="A8558" s="89">
        <v>41996</v>
      </c>
      <c r="B8558" s="90">
        <v>0.33333333333333331</v>
      </c>
      <c r="C8558" s="91">
        <f t="shared" si="266"/>
        <v>41996.333333333336</v>
      </c>
      <c r="D8558" s="91">
        <f t="shared" si="267"/>
        <v>41996.291666666672</v>
      </c>
      <c r="E8558" s="88" t="s">
        <v>142</v>
      </c>
      <c r="F8558" s="88">
        <v>9.76905</v>
      </c>
      <c r="G8558" s="88">
        <v>0.53310999999999997</v>
      </c>
      <c r="H8558" s="88">
        <v>4.0779300000000003</v>
      </c>
      <c r="I8558" s="88">
        <v>21.985140000000001</v>
      </c>
      <c r="J8558" s="88">
        <v>6.8563099999999997</v>
      </c>
    </row>
    <row r="8559" spans="1:10">
      <c r="A8559" s="89">
        <v>41996</v>
      </c>
      <c r="B8559" s="90">
        <v>0.375</v>
      </c>
      <c r="C8559" s="91">
        <f t="shared" si="266"/>
        <v>41996.375</v>
      </c>
      <c r="D8559" s="91">
        <f t="shared" si="267"/>
        <v>41996.333333333336</v>
      </c>
      <c r="E8559" s="88" t="s">
        <v>142</v>
      </c>
      <c r="F8559" s="88">
        <v>12.211309999999999</v>
      </c>
      <c r="G8559" s="88">
        <v>1.3215399999999999</v>
      </c>
      <c r="H8559" s="88">
        <v>4.2438399999999996</v>
      </c>
      <c r="I8559" s="88">
        <v>32.457520000000002</v>
      </c>
      <c r="J8559" s="88">
        <v>7.9775200000000002</v>
      </c>
    </row>
    <row r="8560" spans="1:10">
      <c r="A8560" s="89">
        <v>41996</v>
      </c>
      <c r="B8560" s="90">
        <v>0.41666666666666669</v>
      </c>
      <c r="C8560" s="91">
        <f t="shared" si="266"/>
        <v>41996.416666666664</v>
      </c>
      <c r="D8560" s="91">
        <f t="shared" si="267"/>
        <v>41996.375</v>
      </c>
      <c r="E8560" s="88" t="s">
        <v>142</v>
      </c>
      <c r="F8560" s="88">
        <v>11.659560000000001</v>
      </c>
      <c r="G8560" s="88">
        <v>1.5596399999999999</v>
      </c>
      <c r="H8560" s="88">
        <v>4.97919</v>
      </c>
      <c r="I8560" s="88">
        <v>27.89142</v>
      </c>
      <c r="J8560" s="88">
        <v>10.4542</v>
      </c>
    </row>
    <row r="8561" spans="1:10">
      <c r="A8561" s="89">
        <v>41996</v>
      </c>
      <c r="B8561" s="90">
        <v>0.45833333333333331</v>
      </c>
      <c r="C8561" s="91">
        <f t="shared" si="266"/>
        <v>41996.458333333336</v>
      </c>
      <c r="D8561" s="91">
        <f t="shared" si="267"/>
        <v>41996.416666666672</v>
      </c>
      <c r="E8561" s="88" t="s">
        <v>142</v>
      </c>
      <c r="F8561" s="88">
        <v>22.059729999999998</v>
      </c>
      <c r="G8561" s="88">
        <v>1.8589500000000001</v>
      </c>
      <c r="H8561" s="88">
        <v>5.65144</v>
      </c>
      <c r="I8561" s="88">
        <v>27.29616</v>
      </c>
      <c r="J8561" s="88">
        <v>8.6674500000000005</v>
      </c>
    </row>
    <row r="8562" spans="1:10">
      <c r="A8562" s="89">
        <v>41996</v>
      </c>
      <c r="B8562" s="90">
        <v>0.5</v>
      </c>
      <c r="C8562" s="91">
        <f t="shared" si="266"/>
        <v>41996.5</v>
      </c>
      <c r="D8562" s="91">
        <f t="shared" si="267"/>
        <v>41996.458333333336</v>
      </c>
      <c r="E8562" s="88" t="s">
        <v>142</v>
      </c>
      <c r="F8562" s="88">
        <v>18.428370000000001</v>
      </c>
      <c r="G8562" s="88">
        <v>1.36361</v>
      </c>
      <c r="H8562" s="88">
        <v>4.5914299999999999</v>
      </c>
      <c r="I8562" s="88">
        <v>27.146979999999999</v>
      </c>
      <c r="J8562" s="88">
        <v>8.8945600000000002</v>
      </c>
    </row>
    <row r="8563" spans="1:10">
      <c r="A8563" s="89">
        <v>41996</v>
      </c>
      <c r="B8563" s="90">
        <v>0.54166666666666663</v>
      </c>
      <c r="C8563" s="91">
        <f t="shared" si="266"/>
        <v>41996.541666666664</v>
      </c>
      <c r="D8563" s="91">
        <f t="shared" si="267"/>
        <v>41996.5</v>
      </c>
      <c r="E8563" s="88" t="s">
        <v>142</v>
      </c>
      <c r="F8563" s="88">
        <v>13.49938</v>
      </c>
      <c r="G8563" s="88">
        <v>1.9569700000000001</v>
      </c>
      <c r="H8563" s="88">
        <v>6.8553600000000001</v>
      </c>
      <c r="I8563" s="88">
        <v>22.92896</v>
      </c>
      <c r="J8563" s="88">
        <v>8.4216899999999999</v>
      </c>
    </row>
    <row r="8564" spans="1:10">
      <c r="A8564" s="89">
        <v>41996</v>
      </c>
      <c r="B8564" s="90">
        <v>0.58333333333333337</v>
      </c>
      <c r="C8564" s="91">
        <f t="shared" si="266"/>
        <v>41996.583333333336</v>
      </c>
      <c r="D8564" s="91">
        <f t="shared" si="267"/>
        <v>41996.541666666672</v>
      </c>
      <c r="E8564" s="88" t="s">
        <v>142</v>
      </c>
      <c r="F8564" s="88">
        <v>17.481210000000001</v>
      </c>
      <c r="G8564" s="88">
        <v>1.94693</v>
      </c>
      <c r="H8564" s="88">
        <v>7.0313100000000004</v>
      </c>
      <c r="I8564" s="88">
        <v>25.31194</v>
      </c>
      <c r="J8564" s="88">
        <v>8.5111000000000008</v>
      </c>
    </row>
    <row r="8565" spans="1:10">
      <c r="A8565" s="89">
        <v>41996</v>
      </c>
      <c r="B8565" s="90">
        <v>0.625</v>
      </c>
      <c r="C8565" s="91">
        <f t="shared" si="266"/>
        <v>41996.625</v>
      </c>
      <c r="D8565" s="91">
        <f t="shared" si="267"/>
        <v>41996.583333333336</v>
      </c>
      <c r="E8565" s="88" t="s">
        <v>142</v>
      </c>
      <c r="F8565" s="88">
        <v>20.962910000000001</v>
      </c>
      <c r="G8565" s="88">
        <v>1.6853899999999999</v>
      </c>
      <c r="H8565" s="88">
        <v>4.9849300000000003</v>
      </c>
      <c r="I8565" s="88">
        <v>24.020040000000002</v>
      </c>
      <c r="J8565" s="88">
        <v>7.2072599999999998</v>
      </c>
    </row>
    <row r="8566" spans="1:10">
      <c r="A8566" s="89">
        <v>41996</v>
      </c>
      <c r="B8566" s="90">
        <v>0.66666666666666663</v>
      </c>
      <c r="C8566" s="91">
        <f t="shared" si="266"/>
        <v>41996.666666666664</v>
      </c>
      <c r="D8566" s="91">
        <f t="shared" si="267"/>
        <v>41996.625</v>
      </c>
      <c r="E8566" s="88" t="s">
        <v>142</v>
      </c>
      <c r="F8566" s="88">
        <v>15.66194</v>
      </c>
      <c r="G8566" s="88">
        <v>1.4525399999999999</v>
      </c>
      <c r="H8566" s="88">
        <v>6.1113900000000001</v>
      </c>
      <c r="I8566" s="88">
        <v>29.877549999999999</v>
      </c>
      <c r="J8566" s="88">
        <v>8.7865000000000002</v>
      </c>
    </row>
    <row r="8567" spans="1:10">
      <c r="A8567" s="89">
        <v>41996</v>
      </c>
      <c r="B8567" s="90">
        <v>0.70833333333333337</v>
      </c>
      <c r="C8567" s="91">
        <f t="shared" si="266"/>
        <v>41996.708333333336</v>
      </c>
      <c r="D8567" s="91">
        <f t="shared" si="267"/>
        <v>41996.666666666672</v>
      </c>
      <c r="E8567" s="88" t="s">
        <v>142</v>
      </c>
      <c r="F8567" s="88">
        <v>18.714770000000001</v>
      </c>
      <c r="G8567" s="88">
        <v>1.46306</v>
      </c>
      <c r="H8567" s="88">
        <v>6.2739599999999998</v>
      </c>
      <c r="I8567" s="88">
        <v>24.21894</v>
      </c>
      <c r="J8567" s="88">
        <v>7.6265700000000001</v>
      </c>
    </row>
    <row r="8568" spans="1:10">
      <c r="A8568" s="89">
        <v>41996</v>
      </c>
      <c r="B8568" s="90">
        <v>0.75</v>
      </c>
      <c r="C8568" s="91">
        <f t="shared" si="266"/>
        <v>41996.75</v>
      </c>
      <c r="D8568" s="91">
        <f t="shared" si="267"/>
        <v>41996.708333333336</v>
      </c>
      <c r="E8568" s="88" t="s">
        <v>142</v>
      </c>
      <c r="F8568" s="88">
        <v>11.606009999999999</v>
      </c>
      <c r="G8568" s="88">
        <v>0.85919000000000001</v>
      </c>
      <c r="H8568" s="88">
        <v>7.3306100000000001</v>
      </c>
      <c r="I8568" s="88">
        <v>23.92155</v>
      </c>
      <c r="J8568" s="88">
        <v>5.16805</v>
      </c>
    </row>
    <row r="8569" spans="1:10">
      <c r="A8569" s="89">
        <v>41996</v>
      </c>
      <c r="B8569" s="90">
        <v>0.79166666666666663</v>
      </c>
      <c r="C8569" s="91">
        <f t="shared" si="266"/>
        <v>41996.791666666664</v>
      </c>
      <c r="D8569" s="91">
        <f t="shared" si="267"/>
        <v>41996.75</v>
      </c>
      <c r="E8569" s="88" t="s">
        <v>142</v>
      </c>
      <c r="F8569" s="88">
        <v>7.84842</v>
      </c>
      <c r="G8569" s="88">
        <v>0.96772999999999998</v>
      </c>
      <c r="H8569" s="88">
        <v>6.6717599999999999</v>
      </c>
      <c r="I8569" s="88">
        <v>19.454910000000002</v>
      </c>
      <c r="J8569" s="88">
        <v>4.7377399999999996</v>
      </c>
    </row>
    <row r="8570" spans="1:10">
      <c r="A8570" s="89">
        <v>41996</v>
      </c>
      <c r="B8570" s="90">
        <v>0.83333333333333337</v>
      </c>
      <c r="C8570" s="91">
        <f t="shared" si="266"/>
        <v>41996.833333333336</v>
      </c>
      <c r="D8570" s="91">
        <f t="shared" si="267"/>
        <v>41996.791666666672</v>
      </c>
      <c r="E8570" s="88" t="s">
        <v>142</v>
      </c>
      <c r="F8570" s="88">
        <v>7.7814800000000002</v>
      </c>
      <c r="G8570" s="88">
        <v>0.96055000000000001</v>
      </c>
      <c r="H8570" s="88">
        <v>6.1926800000000002</v>
      </c>
      <c r="I8570" s="88">
        <v>19.157029999999999</v>
      </c>
      <c r="J8570" s="88">
        <v>3.6026699999999998</v>
      </c>
    </row>
    <row r="8571" spans="1:10">
      <c r="A8571" s="89">
        <v>41996</v>
      </c>
      <c r="B8571" s="90">
        <v>0.875</v>
      </c>
      <c r="C8571" s="91">
        <f t="shared" si="266"/>
        <v>41996.875</v>
      </c>
      <c r="D8571" s="91">
        <f t="shared" si="267"/>
        <v>41996.833333333336</v>
      </c>
      <c r="E8571" s="88" t="s">
        <v>142</v>
      </c>
      <c r="F8571" s="88">
        <v>4.4374799999999999</v>
      </c>
      <c r="G8571" s="88">
        <v>0.90986999999999996</v>
      </c>
      <c r="H8571" s="88">
        <v>4.2409699999999999</v>
      </c>
      <c r="I8571" s="88">
        <v>18.909369999999999</v>
      </c>
      <c r="J8571" s="88">
        <v>3.3712599999999999</v>
      </c>
    </row>
    <row r="8572" spans="1:10">
      <c r="A8572" s="89">
        <v>41996</v>
      </c>
      <c r="B8572" s="90">
        <v>0.91666666666666663</v>
      </c>
      <c r="C8572" s="91">
        <f t="shared" si="266"/>
        <v>41996.916666666664</v>
      </c>
      <c r="D8572" s="91">
        <f t="shared" si="267"/>
        <v>41996.875</v>
      </c>
      <c r="E8572" s="88" t="s">
        <v>142</v>
      </c>
      <c r="F8572" s="88">
        <v>3.6342300000000001</v>
      </c>
      <c r="G8572" s="88">
        <v>0.41836000000000001</v>
      </c>
      <c r="H8572" s="88">
        <v>4.56609</v>
      </c>
      <c r="I8572" s="88">
        <v>15.435309999999999</v>
      </c>
      <c r="J8572" s="88">
        <v>2.1936399999999998</v>
      </c>
    </row>
    <row r="8573" spans="1:10">
      <c r="A8573" s="89">
        <v>41996</v>
      </c>
      <c r="B8573" s="90">
        <v>0.95833333333333337</v>
      </c>
      <c r="C8573" s="91">
        <f t="shared" si="266"/>
        <v>41996.958333333336</v>
      </c>
      <c r="D8573" s="91">
        <f t="shared" si="267"/>
        <v>41996.916666666672</v>
      </c>
      <c r="E8573" s="88" t="s">
        <v>142</v>
      </c>
      <c r="F8573" s="88">
        <v>3.30863</v>
      </c>
      <c r="G8573" s="88">
        <v>0.40115000000000001</v>
      </c>
      <c r="H8573" s="88">
        <v>3.99091</v>
      </c>
      <c r="I8573" s="88">
        <v>16.03058</v>
      </c>
      <c r="J8573" s="88">
        <v>0.96819999999999995</v>
      </c>
    </row>
    <row r="8574" spans="1:10">
      <c r="A8574" s="89">
        <v>41996</v>
      </c>
      <c r="B8574" s="92">
        <v>1</v>
      </c>
      <c r="C8574" s="91">
        <f t="shared" si="266"/>
        <v>41997</v>
      </c>
      <c r="D8574" s="91">
        <f t="shared" si="267"/>
        <v>41996.958333333336</v>
      </c>
      <c r="E8574" s="88" t="s">
        <v>142</v>
      </c>
      <c r="F8574" s="88">
        <v>3.21061</v>
      </c>
      <c r="G8574" s="88">
        <v>1.0294000000000001</v>
      </c>
      <c r="H8574" s="88">
        <v>3.0207899999999999</v>
      </c>
      <c r="I8574" s="88">
        <v>26.20412</v>
      </c>
      <c r="J8574" s="88">
        <v>1.0298799999999999</v>
      </c>
    </row>
    <row r="8575" spans="1:10">
      <c r="A8575" s="89">
        <v>41997</v>
      </c>
      <c r="B8575" s="90">
        <v>4.1666666666666664E-2</v>
      </c>
      <c r="C8575" s="91">
        <f t="shared" si="266"/>
        <v>41997.041666666664</v>
      </c>
      <c r="D8575" s="91">
        <f t="shared" si="267"/>
        <v>41997</v>
      </c>
      <c r="E8575" s="88" t="s">
        <v>142</v>
      </c>
      <c r="F8575" s="88">
        <v>3.5680900000000002</v>
      </c>
      <c r="G8575" s="88">
        <v>1.5988500000000001</v>
      </c>
      <c r="H8575" s="88">
        <v>3.0517099999999999</v>
      </c>
      <c r="I8575" s="88">
        <v>15.947699999999999</v>
      </c>
      <c r="J8575" s="88">
        <v>1.6562300000000001</v>
      </c>
    </row>
    <row r="8576" spans="1:10">
      <c r="A8576" s="89">
        <v>41997</v>
      </c>
      <c r="B8576" s="90">
        <v>8.3333333333333329E-2</v>
      </c>
      <c r="C8576" s="91">
        <f t="shared" si="266"/>
        <v>41997.083333333336</v>
      </c>
      <c r="D8576" s="91">
        <f t="shared" si="267"/>
        <v>41997.041666666672</v>
      </c>
      <c r="E8576" s="88" t="s">
        <v>142</v>
      </c>
      <c r="F8576" s="88">
        <v>10.77216</v>
      </c>
      <c r="G8576" s="88">
        <v>2.18981</v>
      </c>
      <c r="I8576" s="88">
        <v>14.29339</v>
      </c>
      <c r="J8576" s="88">
        <v>1.56586</v>
      </c>
    </row>
    <row r="8577" spans="1:10">
      <c r="A8577" s="89">
        <v>41997</v>
      </c>
      <c r="B8577" s="90">
        <v>0.125</v>
      </c>
      <c r="C8577" s="91">
        <f t="shared" si="266"/>
        <v>41997.125</v>
      </c>
      <c r="D8577" s="91">
        <f t="shared" si="267"/>
        <v>41997.083333333336</v>
      </c>
      <c r="E8577" s="88" t="s">
        <v>142</v>
      </c>
      <c r="F8577" s="88">
        <v>2.87066</v>
      </c>
      <c r="G8577" s="88">
        <v>2.53789</v>
      </c>
      <c r="H8577" s="88">
        <v>4.6588500000000002</v>
      </c>
      <c r="I8577" s="88">
        <v>11.16661</v>
      </c>
      <c r="J8577" s="88">
        <v>2.3652799999999998</v>
      </c>
    </row>
    <row r="8578" spans="1:10">
      <c r="A8578" s="89">
        <v>41997</v>
      </c>
      <c r="B8578" s="90">
        <v>0.16666666666666666</v>
      </c>
      <c r="C8578" s="91">
        <f t="shared" si="266"/>
        <v>41997.166666666664</v>
      </c>
      <c r="D8578" s="91">
        <f t="shared" si="267"/>
        <v>41997.125</v>
      </c>
      <c r="E8578" s="88" t="s">
        <v>142</v>
      </c>
      <c r="F8578" s="88">
        <v>2.2710900000000001</v>
      </c>
      <c r="G8578" s="88">
        <v>1.98996</v>
      </c>
      <c r="H8578" s="88">
        <v>2.7023600000000001</v>
      </c>
      <c r="I8578" s="88">
        <v>13.30048</v>
      </c>
      <c r="J8578" s="88">
        <v>6.1113900000000001</v>
      </c>
    </row>
    <row r="8579" spans="1:10">
      <c r="A8579" s="89">
        <v>41997</v>
      </c>
      <c r="B8579" s="90">
        <v>0.20833333333333334</v>
      </c>
      <c r="C8579" s="91">
        <f t="shared" si="266"/>
        <v>41997.208333333336</v>
      </c>
      <c r="D8579" s="91">
        <f t="shared" si="267"/>
        <v>41997.166666666672</v>
      </c>
      <c r="E8579" s="88" t="s">
        <v>142</v>
      </c>
      <c r="F8579" s="88">
        <v>3.5988500000000001</v>
      </c>
      <c r="G8579" s="88">
        <v>1.7963199999999999</v>
      </c>
      <c r="H8579" s="88">
        <v>2.2949999999999999</v>
      </c>
      <c r="I8579" s="88">
        <v>10.322240000000001</v>
      </c>
      <c r="J8579" s="88">
        <v>4.6258600000000003</v>
      </c>
    </row>
    <row r="8580" spans="1:10">
      <c r="A8580" s="89">
        <v>41997</v>
      </c>
      <c r="B8580" s="90">
        <v>0.25</v>
      </c>
      <c r="C8580" s="91">
        <f t="shared" si="266"/>
        <v>41997.25</v>
      </c>
      <c r="D8580" s="91">
        <f t="shared" si="267"/>
        <v>41997.208333333336</v>
      </c>
      <c r="E8580" s="88" t="s">
        <v>142</v>
      </c>
      <c r="F8580" s="88">
        <v>9.2483699999999995</v>
      </c>
      <c r="G8580" s="88">
        <v>1.7437199999999999</v>
      </c>
      <c r="H8580" s="88">
        <v>2.1290900000000001</v>
      </c>
      <c r="I8580" s="88">
        <v>14.888809999999999</v>
      </c>
      <c r="J8580" s="88">
        <v>11.58258</v>
      </c>
    </row>
    <row r="8581" spans="1:10">
      <c r="A8581" s="89">
        <v>41997</v>
      </c>
      <c r="B8581" s="90">
        <v>0.29166666666666669</v>
      </c>
      <c r="C8581" s="91">
        <f t="shared" si="266"/>
        <v>41997.291666666664</v>
      </c>
      <c r="D8581" s="91">
        <f t="shared" si="267"/>
        <v>41997.25</v>
      </c>
      <c r="E8581" s="88" t="s">
        <v>142</v>
      </c>
      <c r="F8581" s="88">
        <v>13.155609999999999</v>
      </c>
      <c r="G8581" s="88">
        <v>1.82118</v>
      </c>
      <c r="H8581" s="88">
        <v>2.2012900000000002</v>
      </c>
      <c r="I8581" s="88">
        <v>22.084589999999999</v>
      </c>
      <c r="J8581" s="88">
        <v>17.849360000000001</v>
      </c>
    </row>
    <row r="8582" spans="1:10">
      <c r="A8582" s="89">
        <v>41997</v>
      </c>
      <c r="B8582" s="90">
        <v>0.33333333333333331</v>
      </c>
      <c r="C8582" s="91">
        <f t="shared" si="266"/>
        <v>41997.333333333336</v>
      </c>
      <c r="D8582" s="91">
        <f t="shared" si="267"/>
        <v>41997.291666666672</v>
      </c>
      <c r="E8582" s="88" t="s">
        <v>142</v>
      </c>
      <c r="F8582" s="88">
        <v>14.460889999999999</v>
      </c>
      <c r="G8582" s="88">
        <v>2.4828999999999999</v>
      </c>
      <c r="H8582" s="88">
        <v>5.4649700000000001</v>
      </c>
      <c r="I8582" s="88">
        <v>30.621040000000001</v>
      </c>
      <c r="J8582" s="88">
        <v>11.357860000000001</v>
      </c>
    </row>
    <row r="8583" spans="1:10">
      <c r="A8583" s="89">
        <v>41997</v>
      </c>
      <c r="B8583" s="90">
        <v>0.375</v>
      </c>
      <c r="C8583" s="91">
        <f t="shared" si="266"/>
        <v>41997.375</v>
      </c>
      <c r="D8583" s="91">
        <f t="shared" si="267"/>
        <v>41997.333333333336</v>
      </c>
      <c r="E8583" s="88" t="s">
        <v>142</v>
      </c>
      <c r="F8583" s="88">
        <v>23.297599999999999</v>
      </c>
      <c r="G8583" s="88">
        <v>3.4826600000000001</v>
      </c>
      <c r="H8583" s="88">
        <v>7.8417300000000001</v>
      </c>
      <c r="I8583" s="88">
        <v>36.973880000000001</v>
      </c>
      <c r="J8583" s="88">
        <v>8.6440199999999994</v>
      </c>
    </row>
    <row r="8584" spans="1:10">
      <c r="A8584" s="89">
        <v>41997</v>
      </c>
      <c r="B8584" s="90">
        <v>0.41666666666666669</v>
      </c>
      <c r="C8584" s="91">
        <f t="shared" ref="C8584:C8647" si="268">A8584+B8584</f>
        <v>41997.416666666664</v>
      </c>
      <c r="D8584" s="91">
        <f t="shared" ref="D8584:D8647" si="269">C8584-"01:00"</f>
        <v>41997.375</v>
      </c>
      <c r="E8584" s="88" t="s">
        <v>142</v>
      </c>
      <c r="F8584" s="88">
        <v>36.322679999999998</v>
      </c>
      <c r="G8584" s="88">
        <v>4.6425900000000002</v>
      </c>
      <c r="H8584" s="88">
        <v>11.05903</v>
      </c>
      <c r="I8584" s="88">
        <v>31.614100000000001</v>
      </c>
      <c r="J8584" s="88">
        <v>7.9779900000000001</v>
      </c>
    </row>
    <row r="8585" spans="1:10">
      <c r="A8585" s="89">
        <v>41997</v>
      </c>
      <c r="B8585" s="90">
        <v>0.45833333333333331</v>
      </c>
      <c r="C8585" s="91">
        <f t="shared" si="268"/>
        <v>41997.458333333336</v>
      </c>
      <c r="D8585" s="91">
        <f t="shared" si="269"/>
        <v>41997.416666666672</v>
      </c>
      <c r="E8585" s="88" t="s">
        <v>142</v>
      </c>
      <c r="F8585" s="88">
        <v>31.006409999999999</v>
      </c>
      <c r="G8585" s="88">
        <v>6.9189499999999997</v>
      </c>
      <c r="H8585" s="88">
        <v>12.41738</v>
      </c>
      <c r="I8585" s="88">
        <v>27.693480000000001</v>
      </c>
      <c r="J8585" s="88">
        <v>7.6222700000000003</v>
      </c>
    </row>
    <row r="8586" spans="1:10">
      <c r="A8586" s="89">
        <v>41997</v>
      </c>
      <c r="B8586" s="90">
        <v>0.5</v>
      </c>
      <c r="C8586" s="91">
        <f t="shared" si="268"/>
        <v>41997.5</v>
      </c>
      <c r="D8586" s="91">
        <f t="shared" si="269"/>
        <v>41997.458333333336</v>
      </c>
      <c r="E8586" s="88" t="s">
        <v>142</v>
      </c>
      <c r="F8586" s="88">
        <v>26.275839999999999</v>
      </c>
      <c r="G8586" s="88">
        <v>8.6033799999999996</v>
      </c>
      <c r="H8586" s="88">
        <v>7.1618300000000001</v>
      </c>
      <c r="I8586" s="88">
        <v>26.104669999999999</v>
      </c>
      <c r="J8586" s="88">
        <v>7.8197299999999998</v>
      </c>
    </row>
    <row r="8587" spans="1:10">
      <c r="A8587" s="89">
        <v>41997</v>
      </c>
      <c r="B8587" s="90">
        <v>0.54166666666666663</v>
      </c>
      <c r="C8587" s="91">
        <f t="shared" si="268"/>
        <v>41997.541666666664</v>
      </c>
      <c r="D8587" s="91">
        <f t="shared" si="269"/>
        <v>41997.5</v>
      </c>
      <c r="E8587" s="88" t="s">
        <v>142</v>
      </c>
      <c r="F8587" s="88">
        <v>22.17305</v>
      </c>
      <c r="G8587" s="88">
        <v>6.6947099999999997</v>
      </c>
      <c r="H8587" s="88">
        <v>4.8577500000000002</v>
      </c>
      <c r="I8587" s="88">
        <v>24.119969999999999</v>
      </c>
      <c r="J8587" s="88">
        <v>5.8718500000000002</v>
      </c>
    </row>
    <row r="8588" spans="1:10">
      <c r="A8588" s="89">
        <v>41997</v>
      </c>
      <c r="B8588" s="90">
        <v>0.58333333333333337</v>
      </c>
      <c r="C8588" s="91">
        <f t="shared" si="268"/>
        <v>41997.583333333336</v>
      </c>
      <c r="D8588" s="91">
        <f t="shared" si="269"/>
        <v>41997.541666666672</v>
      </c>
      <c r="E8588" s="88" t="s">
        <v>142</v>
      </c>
      <c r="F8588" s="88">
        <v>24.162050000000001</v>
      </c>
      <c r="G8588" s="88">
        <v>4.9825400000000002</v>
      </c>
      <c r="H8588" s="88">
        <v>4.6851500000000001</v>
      </c>
      <c r="I8588" s="88">
        <v>24.070250000000001</v>
      </c>
      <c r="J8588" s="88">
        <v>8.6368500000000008</v>
      </c>
    </row>
    <row r="8589" spans="1:10">
      <c r="A8589" s="89">
        <v>41997</v>
      </c>
      <c r="B8589" s="90">
        <v>0.625</v>
      </c>
      <c r="C8589" s="91">
        <f t="shared" si="268"/>
        <v>41997.625</v>
      </c>
      <c r="D8589" s="91">
        <f t="shared" si="269"/>
        <v>41997.583333333336</v>
      </c>
      <c r="E8589" s="88" t="s">
        <v>142</v>
      </c>
      <c r="F8589" s="88">
        <v>22.395379999999999</v>
      </c>
      <c r="G8589" s="88">
        <v>4.4193100000000003</v>
      </c>
      <c r="H8589" s="88">
        <v>6.6382899999999996</v>
      </c>
      <c r="I8589" s="88">
        <v>24.318390000000001</v>
      </c>
      <c r="J8589" s="88">
        <v>8.5082299999999993</v>
      </c>
    </row>
    <row r="8590" spans="1:10">
      <c r="A8590" s="89">
        <v>41997</v>
      </c>
      <c r="B8590" s="90">
        <v>0.66666666666666663</v>
      </c>
      <c r="C8590" s="91">
        <f t="shared" si="268"/>
        <v>41997.666666666664</v>
      </c>
      <c r="D8590" s="91">
        <f t="shared" si="269"/>
        <v>41997.625</v>
      </c>
      <c r="E8590" s="88" t="s">
        <v>142</v>
      </c>
      <c r="F8590" s="88">
        <v>24.932780000000001</v>
      </c>
      <c r="G8590" s="88">
        <v>3.0972900000000001</v>
      </c>
      <c r="H8590" s="88">
        <v>7.7633200000000002</v>
      </c>
      <c r="I8590" s="88">
        <v>28.089369999999999</v>
      </c>
      <c r="J8590" s="88">
        <v>11.37412</v>
      </c>
    </row>
    <row r="8591" spans="1:10">
      <c r="A8591" s="89">
        <v>41997</v>
      </c>
      <c r="B8591" s="90">
        <v>0.70833333333333337</v>
      </c>
      <c r="C8591" s="91">
        <f t="shared" si="268"/>
        <v>41997.708333333336</v>
      </c>
      <c r="D8591" s="91">
        <f t="shared" si="269"/>
        <v>41997.666666666672</v>
      </c>
      <c r="E8591" s="88" t="s">
        <v>142</v>
      </c>
      <c r="F8591" s="88">
        <v>26.043469999999999</v>
      </c>
      <c r="G8591" s="88">
        <v>4.0903600000000004</v>
      </c>
      <c r="H8591" s="88">
        <v>8.1577699999999993</v>
      </c>
      <c r="I8591" s="88">
        <v>27.097729999999999</v>
      </c>
      <c r="J8591" s="88">
        <v>12.19171</v>
      </c>
    </row>
    <row r="8592" spans="1:10">
      <c r="A8592" s="89">
        <v>41997</v>
      </c>
      <c r="B8592" s="90">
        <v>0.75</v>
      </c>
      <c r="C8592" s="91">
        <f t="shared" si="268"/>
        <v>41997.75</v>
      </c>
      <c r="D8592" s="91">
        <f t="shared" si="269"/>
        <v>41997.708333333336</v>
      </c>
      <c r="E8592" s="88" t="s">
        <v>142</v>
      </c>
      <c r="F8592" s="88">
        <v>21.025069999999999</v>
      </c>
      <c r="G8592" s="88">
        <v>4.3480699999999999</v>
      </c>
      <c r="H8592" s="88">
        <v>9.5529399999999995</v>
      </c>
      <c r="I8592" s="88">
        <v>29.380780000000001</v>
      </c>
      <c r="J8592" s="88">
        <v>5.7652299999999999</v>
      </c>
    </row>
    <row r="8593" spans="1:10">
      <c r="A8593" s="89">
        <v>41997</v>
      </c>
      <c r="B8593" s="90">
        <v>0.79166666666666663</v>
      </c>
      <c r="C8593" s="91">
        <f t="shared" si="268"/>
        <v>41997.791666666664</v>
      </c>
      <c r="D8593" s="91">
        <f t="shared" si="269"/>
        <v>41997.75</v>
      </c>
      <c r="E8593" s="88" t="s">
        <v>142</v>
      </c>
      <c r="F8593" s="88">
        <v>20.074079999999999</v>
      </c>
      <c r="G8593" s="88">
        <v>5.4587500000000002</v>
      </c>
      <c r="H8593" s="88">
        <v>12.40352</v>
      </c>
      <c r="I8593" s="88">
        <v>24.615310000000001</v>
      </c>
      <c r="J8593" s="88">
        <v>4.15299</v>
      </c>
    </row>
    <row r="8594" spans="1:10">
      <c r="A8594" s="89">
        <v>41997</v>
      </c>
      <c r="B8594" s="90">
        <v>0.83333333333333337</v>
      </c>
      <c r="C8594" s="91">
        <f t="shared" si="268"/>
        <v>41997.833333333336</v>
      </c>
      <c r="D8594" s="91">
        <f t="shared" si="269"/>
        <v>41997.791666666672</v>
      </c>
      <c r="E8594" s="88" t="s">
        <v>142</v>
      </c>
      <c r="F8594" s="88">
        <v>12.73629</v>
      </c>
      <c r="G8594" s="88">
        <v>6.0243799999999998</v>
      </c>
      <c r="H8594" s="88">
        <v>11.99568</v>
      </c>
      <c r="I8594" s="88">
        <v>22.63109</v>
      </c>
      <c r="J8594" s="88">
        <v>3.2636799999999999</v>
      </c>
    </row>
    <row r="8595" spans="1:10">
      <c r="A8595" s="89">
        <v>41997</v>
      </c>
      <c r="B8595" s="90">
        <v>0.875</v>
      </c>
      <c r="C8595" s="91">
        <f t="shared" si="268"/>
        <v>41997.875</v>
      </c>
      <c r="D8595" s="91">
        <f t="shared" si="269"/>
        <v>41997.833333333336</v>
      </c>
      <c r="E8595" s="88" t="s">
        <v>142</v>
      </c>
      <c r="F8595" s="88">
        <v>10.35619</v>
      </c>
      <c r="G8595" s="88">
        <v>6.4121300000000003</v>
      </c>
      <c r="H8595" s="88">
        <v>9.1427099999999992</v>
      </c>
      <c r="I8595" s="88">
        <v>21.787199999999999</v>
      </c>
      <c r="J8595" s="88">
        <v>2.4546899999999998</v>
      </c>
    </row>
    <row r="8596" spans="1:10">
      <c r="A8596" s="89">
        <v>41997</v>
      </c>
      <c r="B8596" s="90">
        <v>0.91666666666666663</v>
      </c>
      <c r="C8596" s="91">
        <f t="shared" si="268"/>
        <v>41997.916666666664</v>
      </c>
      <c r="D8596" s="91">
        <f t="shared" si="269"/>
        <v>41997.875</v>
      </c>
      <c r="E8596" s="88" t="s">
        <v>142</v>
      </c>
      <c r="F8596" s="88">
        <v>8.7984600000000004</v>
      </c>
      <c r="G8596" s="88">
        <v>5.1871799999999997</v>
      </c>
      <c r="H8596" s="88">
        <v>7.7571000000000003</v>
      </c>
      <c r="I8596" s="88">
        <v>24.665990000000001</v>
      </c>
      <c r="J8596" s="88">
        <v>1.9349700000000001</v>
      </c>
    </row>
    <row r="8597" spans="1:10">
      <c r="A8597" s="89">
        <v>41997</v>
      </c>
      <c r="B8597" s="90">
        <v>0.95833333333333337</v>
      </c>
      <c r="C8597" s="91">
        <f t="shared" si="268"/>
        <v>41997.958333333336</v>
      </c>
      <c r="D8597" s="91">
        <f t="shared" si="269"/>
        <v>41997.916666666672</v>
      </c>
      <c r="E8597" s="88" t="s">
        <v>142</v>
      </c>
      <c r="F8597" s="88">
        <v>6.4742899999999999</v>
      </c>
      <c r="G8597" s="88">
        <v>3.41716</v>
      </c>
      <c r="H8597" s="88">
        <v>7.0236599999999996</v>
      </c>
      <c r="I8597" s="88">
        <v>32.358539999999998</v>
      </c>
      <c r="J8597" s="88">
        <v>1.0365800000000001</v>
      </c>
    </row>
    <row r="8598" spans="1:10">
      <c r="A8598" s="89">
        <v>41997</v>
      </c>
      <c r="B8598" s="92">
        <v>1</v>
      </c>
      <c r="C8598" s="91">
        <f t="shared" si="268"/>
        <v>41998</v>
      </c>
      <c r="D8598" s="91">
        <f t="shared" si="269"/>
        <v>41997.958333333336</v>
      </c>
      <c r="E8598" s="88" t="s">
        <v>142</v>
      </c>
      <c r="F8598" s="88">
        <v>4.8209299999999997</v>
      </c>
      <c r="G8598" s="88">
        <v>1.65097</v>
      </c>
      <c r="H8598" s="88">
        <v>5.4745299999999997</v>
      </c>
      <c r="I8598" s="88">
        <v>28.53689</v>
      </c>
      <c r="J8598" s="88">
        <v>0.85584000000000005</v>
      </c>
    </row>
    <row r="8599" spans="1:10">
      <c r="A8599" s="89">
        <v>41998</v>
      </c>
      <c r="B8599" s="90">
        <v>4.1666666666666664E-2</v>
      </c>
      <c r="C8599" s="91">
        <f t="shared" si="268"/>
        <v>41998.041666666664</v>
      </c>
      <c r="D8599" s="91">
        <f t="shared" si="269"/>
        <v>41998</v>
      </c>
      <c r="E8599" s="88" t="s">
        <v>142</v>
      </c>
      <c r="F8599" s="88">
        <v>2.5869800000000001</v>
      </c>
      <c r="G8599" s="88">
        <v>1.3833800000000001</v>
      </c>
      <c r="H8599" s="88">
        <v>4.59</v>
      </c>
      <c r="I8599" s="88">
        <v>22.143560000000001</v>
      </c>
      <c r="J8599" s="88">
        <v>0.83257999999999999</v>
      </c>
    </row>
    <row r="8600" spans="1:10">
      <c r="A8600" s="89">
        <v>41998</v>
      </c>
      <c r="B8600" s="90">
        <v>8.3333333333333329E-2</v>
      </c>
      <c r="C8600" s="91">
        <f t="shared" si="268"/>
        <v>41998.083333333336</v>
      </c>
      <c r="D8600" s="91">
        <f t="shared" si="269"/>
        <v>41998.041666666672</v>
      </c>
      <c r="E8600" s="88" t="s">
        <v>142</v>
      </c>
      <c r="F8600" s="88">
        <v>10.56704</v>
      </c>
      <c r="G8600" s="88">
        <v>1.74038</v>
      </c>
      <c r="I8600" s="88">
        <v>13.61636</v>
      </c>
      <c r="J8600" s="88">
        <v>0.54984</v>
      </c>
    </row>
    <row r="8601" spans="1:10">
      <c r="A8601" s="89">
        <v>41998</v>
      </c>
      <c r="B8601" s="90">
        <v>0.125</v>
      </c>
      <c r="C8601" s="91">
        <f t="shared" si="268"/>
        <v>41998.125</v>
      </c>
      <c r="D8601" s="91">
        <f t="shared" si="269"/>
        <v>41998.083333333336</v>
      </c>
      <c r="E8601" s="88" t="s">
        <v>142</v>
      </c>
      <c r="F8601" s="88">
        <v>4.1353</v>
      </c>
      <c r="G8601" s="88">
        <v>1.59789</v>
      </c>
      <c r="H8601" s="88">
        <v>4.5082399999999998</v>
      </c>
      <c r="I8601" s="88">
        <v>9.1718700000000002</v>
      </c>
      <c r="J8601" s="88">
        <v>3.49E-2</v>
      </c>
    </row>
    <row r="8602" spans="1:10">
      <c r="A8602" s="89">
        <v>41998</v>
      </c>
      <c r="B8602" s="90">
        <v>0.16666666666666666</v>
      </c>
      <c r="C8602" s="91">
        <f t="shared" si="268"/>
        <v>41998.166666666664</v>
      </c>
      <c r="D8602" s="91">
        <f t="shared" si="269"/>
        <v>41998.125</v>
      </c>
      <c r="E8602" s="88" t="s">
        <v>142</v>
      </c>
      <c r="F8602" s="88">
        <v>2.5546199999999999</v>
      </c>
      <c r="G8602" s="88">
        <v>1.44872</v>
      </c>
      <c r="H8602" s="88">
        <v>3.44537</v>
      </c>
      <c r="I8602" s="88">
        <v>8.1802399999999995</v>
      </c>
      <c r="J8602" s="88">
        <v>0.67176999999999998</v>
      </c>
    </row>
    <row r="8603" spans="1:10">
      <c r="A8603" s="89">
        <v>41998</v>
      </c>
      <c r="B8603" s="90">
        <v>0.20833333333333334</v>
      </c>
      <c r="C8603" s="91">
        <f t="shared" si="268"/>
        <v>41998.208333333336</v>
      </c>
      <c r="D8603" s="91">
        <f t="shared" si="269"/>
        <v>41998.166666666672</v>
      </c>
      <c r="E8603" s="88" t="s">
        <v>142</v>
      </c>
      <c r="F8603" s="88">
        <v>1.7025999999999999</v>
      </c>
      <c r="G8603" s="88">
        <v>1.6624399999999999</v>
      </c>
      <c r="H8603" s="88">
        <v>2.8730500000000001</v>
      </c>
      <c r="I8603" s="88">
        <v>9.0724199999999993</v>
      </c>
      <c r="J8603" s="88">
        <v>4.6516799999999998</v>
      </c>
    </row>
    <row r="8604" spans="1:10">
      <c r="A8604" s="89">
        <v>41998</v>
      </c>
      <c r="B8604" s="90">
        <v>0.25</v>
      </c>
      <c r="C8604" s="91">
        <f t="shared" si="268"/>
        <v>41998.25</v>
      </c>
      <c r="D8604" s="91">
        <f t="shared" si="269"/>
        <v>41998.208333333336</v>
      </c>
      <c r="E8604" s="88" t="s">
        <v>142</v>
      </c>
      <c r="F8604" s="88">
        <v>2.4905499999999998</v>
      </c>
      <c r="G8604" s="88">
        <v>1.94693</v>
      </c>
      <c r="H8604" s="88">
        <v>3.2818499999999999</v>
      </c>
      <c r="I8604" s="88">
        <v>9.4697399999999998</v>
      </c>
      <c r="J8604" s="88">
        <v>5.7188499999999998</v>
      </c>
    </row>
    <row r="8605" spans="1:10">
      <c r="A8605" s="89">
        <v>41998</v>
      </c>
      <c r="B8605" s="90">
        <v>0.29166666666666669</v>
      </c>
      <c r="C8605" s="91">
        <f t="shared" si="268"/>
        <v>41998.291666666664</v>
      </c>
      <c r="D8605" s="91">
        <f t="shared" si="269"/>
        <v>41998.25</v>
      </c>
      <c r="E8605" s="88" t="s">
        <v>142</v>
      </c>
      <c r="F8605" s="88">
        <v>4.1290899999999997</v>
      </c>
      <c r="G8605" s="88">
        <v>1.8909800000000001</v>
      </c>
      <c r="H8605" s="88">
        <v>3.0365700000000002</v>
      </c>
      <c r="I8605" s="88">
        <v>10.659800000000001</v>
      </c>
      <c r="J8605" s="88">
        <v>4.6373300000000004</v>
      </c>
    </row>
    <row r="8606" spans="1:10">
      <c r="A8606" s="89">
        <v>41998</v>
      </c>
      <c r="B8606" s="90">
        <v>0.33333333333333331</v>
      </c>
      <c r="C8606" s="91">
        <f t="shared" si="268"/>
        <v>41998.333333333336</v>
      </c>
      <c r="D8606" s="91">
        <f t="shared" si="269"/>
        <v>41998.291666666672</v>
      </c>
      <c r="E8606" s="88" t="s">
        <v>142</v>
      </c>
      <c r="F8606" s="88">
        <v>6.1472499999999997</v>
      </c>
      <c r="G8606" s="88">
        <v>2.4948600000000001</v>
      </c>
      <c r="H8606" s="88">
        <v>3.8541699999999999</v>
      </c>
      <c r="I8606" s="88">
        <v>15.17043</v>
      </c>
      <c r="J8606" s="88">
        <v>4.6196400000000004</v>
      </c>
    </row>
    <row r="8607" spans="1:10">
      <c r="A8607" s="89">
        <v>41998</v>
      </c>
      <c r="B8607" s="90">
        <v>0.375</v>
      </c>
      <c r="C8607" s="91">
        <f t="shared" si="268"/>
        <v>41998.375</v>
      </c>
      <c r="D8607" s="91">
        <f t="shared" si="269"/>
        <v>41998.333333333336</v>
      </c>
      <c r="E8607" s="88" t="s">
        <v>142</v>
      </c>
      <c r="F8607" s="88">
        <v>5.1144999999999996</v>
      </c>
      <c r="G8607" s="88">
        <v>3.1709299999999998</v>
      </c>
      <c r="H8607" s="88">
        <v>3.9426199999999998</v>
      </c>
      <c r="I8607" s="88">
        <v>23.994700000000002</v>
      </c>
      <c r="J8607" s="88">
        <v>3.3683900000000002</v>
      </c>
    </row>
    <row r="8608" spans="1:10">
      <c r="A8608" s="89">
        <v>41998</v>
      </c>
      <c r="B8608" s="90">
        <v>0.41666666666666669</v>
      </c>
      <c r="C8608" s="91">
        <f t="shared" si="268"/>
        <v>41998.416666666664</v>
      </c>
      <c r="D8608" s="91">
        <f t="shared" si="269"/>
        <v>41998.375</v>
      </c>
      <c r="E8608" s="88" t="s">
        <v>142</v>
      </c>
      <c r="F8608" s="88">
        <v>8.8864300000000007</v>
      </c>
      <c r="G8608" s="88">
        <v>2.06168</v>
      </c>
      <c r="H8608" s="88">
        <v>5.1025499999999999</v>
      </c>
      <c r="I8608" s="88">
        <v>31.325320000000001</v>
      </c>
      <c r="J8608" s="88">
        <v>4.0545</v>
      </c>
    </row>
    <row r="8609" spans="1:10">
      <c r="A8609" s="89">
        <v>41998</v>
      </c>
      <c r="B8609" s="90">
        <v>0.45833333333333331</v>
      </c>
      <c r="C8609" s="91">
        <f t="shared" si="268"/>
        <v>41998.458333333336</v>
      </c>
      <c r="D8609" s="91">
        <f t="shared" si="269"/>
        <v>41998.416666666672</v>
      </c>
      <c r="E8609" s="88" t="s">
        <v>142</v>
      </c>
      <c r="F8609" s="88">
        <v>11.78913</v>
      </c>
      <c r="G8609" s="88">
        <v>3.23691</v>
      </c>
      <c r="H8609" s="88">
        <v>5.9478799999999996</v>
      </c>
      <c r="I8609" s="88">
        <v>28.796990000000001</v>
      </c>
      <c r="J8609" s="88">
        <v>5.5376399999999997</v>
      </c>
    </row>
    <row r="8610" spans="1:10">
      <c r="A8610" s="89">
        <v>41998</v>
      </c>
      <c r="B8610" s="90">
        <v>0.5</v>
      </c>
      <c r="C8610" s="91">
        <f t="shared" si="268"/>
        <v>41998.5</v>
      </c>
      <c r="D8610" s="91">
        <f t="shared" si="269"/>
        <v>41998.458333333336</v>
      </c>
      <c r="E8610" s="88" t="s">
        <v>142</v>
      </c>
      <c r="F8610" s="88">
        <v>11.638999999999999</v>
      </c>
      <c r="G8610" s="88">
        <v>4.5426700000000002</v>
      </c>
      <c r="H8610" s="88">
        <v>5.7905699999999998</v>
      </c>
      <c r="I8610" s="88">
        <v>17.944510000000001</v>
      </c>
      <c r="J8610" s="88">
        <v>5.4133300000000002</v>
      </c>
    </row>
    <row r="8611" spans="1:10">
      <c r="A8611" s="89">
        <v>41998</v>
      </c>
      <c r="B8611" s="90">
        <v>0.54166666666666663</v>
      </c>
      <c r="C8611" s="91">
        <f t="shared" si="268"/>
        <v>41998.541666666664</v>
      </c>
      <c r="D8611" s="91">
        <f t="shared" si="269"/>
        <v>41998.5</v>
      </c>
      <c r="E8611" s="88" t="s">
        <v>142</v>
      </c>
      <c r="F8611" s="88">
        <v>10.31029</v>
      </c>
      <c r="G8611" s="88">
        <v>5.2789799999999998</v>
      </c>
      <c r="H8611" s="88">
        <v>4.2060700000000004</v>
      </c>
      <c r="I8611" s="88">
        <v>10.75686</v>
      </c>
      <c r="J8611" s="88">
        <v>5.9698700000000002</v>
      </c>
    </row>
    <row r="8612" spans="1:10">
      <c r="A8612" s="89">
        <v>41998</v>
      </c>
      <c r="B8612" s="90">
        <v>0.58333333333333337</v>
      </c>
      <c r="C8612" s="91">
        <f t="shared" si="268"/>
        <v>41998.583333333336</v>
      </c>
      <c r="D8612" s="91">
        <f t="shared" si="269"/>
        <v>41998.541666666672</v>
      </c>
      <c r="E8612" s="88" t="s">
        <v>142</v>
      </c>
      <c r="F8612" s="88">
        <v>10.13386</v>
      </c>
      <c r="G8612" s="88">
        <v>5.1030300000000004</v>
      </c>
      <c r="H8612" s="88">
        <v>4.3638500000000002</v>
      </c>
      <c r="I8612" s="88">
        <v>11.451090000000001</v>
      </c>
      <c r="J8612" s="88">
        <v>5.0423099999999996</v>
      </c>
    </row>
    <row r="8613" spans="1:10">
      <c r="A8613" s="89">
        <v>41998</v>
      </c>
      <c r="B8613" s="90">
        <v>0.625</v>
      </c>
      <c r="C8613" s="91">
        <f t="shared" si="268"/>
        <v>41998.625</v>
      </c>
      <c r="D8613" s="91">
        <f t="shared" si="269"/>
        <v>41998.583333333336</v>
      </c>
      <c r="E8613" s="88" t="s">
        <v>142</v>
      </c>
      <c r="F8613" s="88">
        <v>9.4587500000000002</v>
      </c>
      <c r="G8613" s="88">
        <v>4.5063300000000002</v>
      </c>
      <c r="H8613" s="88">
        <v>3.7040299999999999</v>
      </c>
      <c r="I8613" s="88">
        <v>15.61604</v>
      </c>
      <c r="J8613" s="88">
        <v>7.3951599999999997</v>
      </c>
    </row>
    <row r="8614" spans="1:10">
      <c r="A8614" s="89">
        <v>41998</v>
      </c>
      <c r="B8614" s="90">
        <v>0.66666666666666663</v>
      </c>
      <c r="C8614" s="91">
        <f t="shared" si="268"/>
        <v>41998.666666666664</v>
      </c>
      <c r="D8614" s="91">
        <f t="shared" si="269"/>
        <v>41998.625</v>
      </c>
      <c r="E8614" s="88" t="s">
        <v>142</v>
      </c>
      <c r="F8614" s="88">
        <v>29.595459999999999</v>
      </c>
      <c r="G8614" s="88">
        <v>4.4164399999999997</v>
      </c>
      <c r="H8614" s="88">
        <v>4.5966899999999997</v>
      </c>
      <c r="I8614" s="88">
        <v>18.690380000000001</v>
      </c>
      <c r="J8614" s="88">
        <v>16.205089999999998</v>
      </c>
    </row>
    <row r="8615" spans="1:10">
      <c r="A8615" s="89">
        <v>41998</v>
      </c>
      <c r="B8615" s="90">
        <v>0.70833333333333337</v>
      </c>
      <c r="C8615" s="91">
        <f t="shared" si="268"/>
        <v>41998.708333333336</v>
      </c>
      <c r="D8615" s="91">
        <f t="shared" si="269"/>
        <v>41998.666666666672</v>
      </c>
      <c r="E8615" s="88" t="s">
        <v>142</v>
      </c>
      <c r="F8615" s="88">
        <v>28.439830000000001</v>
      </c>
      <c r="G8615" s="88">
        <v>3.26512</v>
      </c>
      <c r="H8615" s="88">
        <v>4.1811999999999996</v>
      </c>
      <c r="I8615" s="88">
        <v>28.258620000000001</v>
      </c>
      <c r="J8615" s="88">
        <v>17.319120000000002</v>
      </c>
    </row>
    <row r="8616" spans="1:10">
      <c r="A8616" s="89">
        <v>41998</v>
      </c>
      <c r="B8616" s="90">
        <v>0.75</v>
      </c>
      <c r="C8616" s="91">
        <f t="shared" si="268"/>
        <v>41998.75</v>
      </c>
      <c r="D8616" s="91">
        <f t="shared" si="269"/>
        <v>41998.708333333336</v>
      </c>
      <c r="E8616" s="88" t="s">
        <v>142</v>
      </c>
      <c r="F8616" s="88">
        <v>28.084109999999999</v>
      </c>
      <c r="G8616" s="88">
        <v>3.7102499999999998</v>
      </c>
      <c r="H8616" s="88">
        <v>4.4264799999999997</v>
      </c>
      <c r="I8616" s="88">
        <v>36.635849999999998</v>
      </c>
      <c r="J8616" s="88">
        <v>14.29116</v>
      </c>
    </row>
    <row r="8617" spans="1:10">
      <c r="A8617" s="89">
        <v>41998</v>
      </c>
      <c r="B8617" s="90">
        <v>0.79166666666666663</v>
      </c>
      <c r="C8617" s="91">
        <f t="shared" si="268"/>
        <v>41998.791666666664</v>
      </c>
      <c r="D8617" s="91">
        <f t="shared" si="269"/>
        <v>41998.75</v>
      </c>
      <c r="E8617" s="88" t="s">
        <v>142</v>
      </c>
      <c r="F8617" s="88">
        <v>18.675560000000001</v>
      </c>
      <c r="G8617" s="88">
        <v>3.68587</v>
      </c>
      <c r="H8617" s="88">
        <v>5.7346300000000001</v>
      </c>
      <c r="I8617" s="88">
        <v>20.277760000000001</v>
      </c>
      <c r="J8617" s="88">
        <v>10.606730000000001</v>
      </c>
    </row>
    <row r="8618" spans="1:10">
      <c r="A8618" s="89">
        <v>41998</v>
      </c>
      <c r="B8618" s="90">
        <v>0.83333333333333337</v>
      </c>
      <c r="C8618" s="91">
        <f t="shared" si="268"/>
        <v>41998.833333333336</v>
      </c>
      <c r="D8618" s="91">
        <f t="shared" si="269"/>
        <v>41998.791666666672</v>
      </c>
      <c r="E8618" s="88" t="s">
        <v>142</v>
      </c>
      <c r="F8618" s="88">
        <v>26.76783</v>
      </c>
      <c r="G8618" s="88">
        <v>3.02223</v>
      </c>
      <c r="H8618" s="88">
        <v>7.3669500000000001</v>
      </c>
      <c r="I8618" s="88">
        <v>17.69923</v>
      </c>
      <c r="J8618" s="88">
        <v>9.4917400000000001</v>
      </c>
    </row>
    <row r="8619" spans="1:10">
      <c r="A8619" s="89">
        <v>41998</v>
      </c>
      <c r="B8619" s="90">
        <v>0.875</v>
      </c>
      <c r="C8619" s="91">
        <f t="shared" si="268"/>
        <v>41998.875</v>
      </c>
      <c r="D8619" s="91">
        <f t="shared" si="269"/>
        <v>41998.833333333336</v>
      </c>
      <c r="E8619" s="88" t="s">
        <v>142</v>
      </c>
      <c r="F8619" s="88">
        <v>25.937329999999999</v>
      </c>
      <c r="G8619" s="88">
        <v>3.3927800000000001</v>
      </c>
      <c r="H8619" s="88">
        <v>12.278729999999999</v>
      </c>
      <c r="I8619" s="88">
        <v>25.83023</v>
      </c>
      <c r="J8619" s="88">
        <v>10.049709999999999</v>
      </c>
    </row>
    <row r="8620" spans="1:10">
      <c r="A8620" s="89">
        <v>41998</v>
      </c>
      <c r="B8620" s="90">
        <v>0.91666666666666663</v>
      </c>
      <c r="C8620" s="91">
        <f t="shared" si="268"/>
        <v>41998.916666666664</v>
      </c>
      <c r="D8620" s="91">
        <f t="shared" si="269"/>
        <v>41998.875</v>
      </c>
      <c r="E8620" s="88" t="s">
        <v>142</v>
      </c>
      <c r="F8620" s="88">
        <v>20.749189999999999</v>
      </c>
      <c r="G8620" s="88">
        <v>2.2945199999999999</v>
      </c>
      <c r="H8620" s="88">
        <v>10.07123</v>
      </c>
      <c r="I8620" s="88">
        <v>32.819459999999999</v>
      </c>
      <c r="J8620" s="88">
        <v>10.616289999999999</v>
      </c>
    </row>
    <row r="8621" spans="1:10">
      <c r="A8621" s="89">
        <v>41998</v>
      </c>
      <c r="B8621" s="90">
        <v>0.95833333333333337</v>
      </c>
      <c r="C8621" s="91">
        <f t="shared" si="268"/>
        <v>41998.958333333336</v>
      </c>
      <c r="D8621" s="91">
        <f t="shared" si="269"/>
        <v>41998.916666666672</v>
      </c>
      <c r="E8621" s="88" t="s">
        <v>142</v>
      </c>
      <c r="F8621" s="88">
        <v>28.539760000000001</v>
      </c>
      <c r="G8621" s="88">
        <v>2.3648099999999999</v>
      </c>
      <c r="H8621" s="88">
        <v>9.9043600000000005</v>
      </c>
      <c r="I8621" s="88">
        <v>30.93469</v>
      </c>
      <c r="J8621" s="88">
        <v>10.6684</v>
      </c>
    </row>
    <row r="8622" spans="1:10">
      <c r="A8622" s="89">
        <v>41998</v>
      </c>
      <c r="B8622" s="92">
        <v>1</v>
      </c>
      <c r="C8622" s="91">
        <f t="shared" si="268"/>
        <v>41999</v>
      </c>
      <c r="D8622" s="91">
        <f t="shared" si="269"/>
        <v>41998.958333333336</v>
      </c>
      <c r="E8622" s="88" t="s">
        <v>142</v>
      </c>
      <c r="F8622" s="88">
        <v>18.11711</v>
      </c>
      <c r="G8622" s="88">
        <v>3.1546699999999999</v>
      </c>
      <c r="H8622" s="88">
        <v>10.568479999999999</v>
      </c>
      <c r="I8622" s="88">
        <v>45.887569999999997</v>
      </c>
      <c r="J8622" s="88">
        <v>11.69398</v>
      </c>
    </row>
    <row r="8623" spans="1:10">
      <c r="A8623" s="89">
        <v>41999</v>
      </c>
      <c r="B8623" s="90">
        <v>4.1666666666666664E-2</v>
      </c>
      <c r="C8623" s="91">
        <f t="shared" si="268"/>
        <v>41999.041666666664</v>
      </c>
      <c r="D8623" s="91">
        <f t="shared" si="269"/>
        <v>41999</v>
      </c>
      <c r="E8623" s="88" t="s">
        <v>142</v>
      </c>
      <c r="F8623" s="88">
        <v>17.307490000000001</v>
      </c>
      <c r="G8623" s="88">
        <v>3.1530800000000001</v>
      </c>
      <c r="H8623" s="88">
        <v>9.4133300000000002</v>
      </c>
      <c r="I8623" s="88">
        <v>39.259160000000001</v>
      </c>
      <c r="J8623" s="88">
        <v>13.39467</v>
      </c>
    </row>
    <row r="8624" spans="1:10">
      <c r="A8624" s="89">
        <v>41999</v>
      </c>
      <c r="B8624" s="90">
        <v>8.3333333333333329E-2</v>
      </c>
      <c r="C8624" s="91">
        <f t="shared" si="268"/>
        <v>41999.083333333336</v>
      </c>
      <c r="D8624" s="91">
        <f t="shared" si="269"/>
        <v>41999.041666666672</v>
      </c>
      <c r="E8624" s="88" t="s">
        <v>142</v>
      </c>
      <c r="F8624" s="88">
        <v>13.241669999999999</v>
      </c>
      <c r="G8624" s="88">
        <v>2.9944999999999999</v>
      </c>
      <c r="I8624" s="88">
        <v>43.546349999999997</v>
      </c>
      <c r="J8624" s="88">
        <v>12.82762</v>
      </c>
    </row>
    <row r="8625" spans="1:10">
      <c r="A8625" s="89">
        <v>41999</v>
      </c>
      <c r="B8625" s="90">
        <v>0.125</v>
      </c>
      <c r="C8625" s="91">
        <f t="shared" si="268"/>
        <v>41999.125</v>
      </c>
      <c r="D8625" s="91">
        <f t="shared" si="269"/>
        <v>41999.083333333336</v>
      </c>
      <c r="E8625" s="88" t="s">
        <v>142</v>
      </c>
      <c r="F8625" s="88">
        <v>5.96652</v>
      </c>
      <c r="G8625" s="88">
        <v>3.4845799999999998</v>
      </c>
      <c r="H8625" s="88">
        <v>6.4986800000000002</v>
      </c>
      <c r="I8625" s="88">
        <v>34.897390000000001</v>
      </c>
      <c r="J8625" s="88">
        <v>12.110429999999999</v>
      </c>
    </row>
    <row r="8626" spans="1:10">
      <c r="A8626" s="89">
        <v>41999</v>
      </c>
      <c r="B8626" s="90">
        <v>0.16666666666666666</v>
      </c>
      <c r="C8626" s="91">
        <f t="shared" si="268"/>
        <v>41999.166666666664</v>
      </c>
      <c r="D8626" s="91">
        <f t="shared" si="269"/>
        <v>41999.125</v>
      </c>
      <c r="E8626" s="88" t="s">
        <v>142</v>
      </c>
      <c r="F8626" s="88">
        <v>5.4042500000000002</v>
      </c>
      <c r="G8626" s="88">
        <v>3.7690600000000001</v>
      </c>
      <c r="H8626" s="88">
        <v>6.3251200000000001</v>
      </c>
      <c r="I8626" s="88">
        <v>22.458490000000001</v>
      </c>
      <c r="J8626" s="88">
        <v>12.049709999999999</v>
      </c>
    </row>
    <row r="8627" spans="1:10">
      <c r="A8627" s="89">
        <v>41999</v>
      </c>
      <c r="B8627" s="90">
        <v>0.20833333333333334</v>
      </c>
      <c r="C8627" s="91">
        <f t="shared" si="268"/>
        <v>41999.208333333336</v>
      </c>
      <c r="D8627" s="91">
        <f t="shared" si="269"/>
        <v>41999.166666666672</v>
      </c>
      <c r="E8627" s="88" t="s">
        <v>142</v>
      </c>
      <c r="F8627" s="88">
        <v>16.206050000000001</v>
      </c>
      <c r="G8627" s="88">
        <v>4.6555</v>
      </c>
      <c r="H8627" s="88">
        <v>9.1933900000000008</v>
      </c>
      <c r="I8627" s="88">
        <v>25.828790000000001</v>
      </c>
      <c r="J8627" s="88">
        <v>16.683219999999999</v>
      </c>
    </row>
    <row r="8628" spans="1:10">
      <c r="A8628" s="89">
        <v>41999</v>
      </c>
      <c r="B8628" s="90">
        <v>0.25</v>
      </c>
      <c r="C8628" s="91">
        <f t="shared" si="268"/>
        <v>41999.25</v>
      </c>
      <c r="D8628" s="91">
        <f t="shared" si="269"/>
        <v>41999.208333333336</v>
      </c>
      <c r="E8628" s="88" t="s">
        <v>142</v>
      </c>
      <c r="F8628" s="88">
        <v>19.519449999999999</v>
      </c>
      <c r="G8628" s="88">
        <v>5.4420200000000003</v>
      </c>
      <c r="H8628" s="88">
        <v>11.98612</v>
      </c>
      <c r="I8628" s="88">
        <v>21.414259999999999</v>
      </c>
      <c r="J8628" s="88">
        <v>19.862269999999999</v>
      </c>
    </row>
    <row r="8629" spans="1:10">
      <c r="A8629" s="89">
        <v>41999</v>
      </c>
      <c r="B8629" s="90">
        <v>0.29166666666666669</v>
      </c>
      <c r="C8629" s="91">
        <f t="shared" si="268"/>
        <v>41999.291666666664</v>
      </c>
      <c r="D8629" s="91">
        <f t="shared" si="269"/>
        <v>41999.25</v>
      </c>
      <c r="E8629" s="88" t="s">
        <v>142</v>
      </c>
      <c r="F8629" s="88">
        <v>31.149370000000001</v>
      </c>
      <c r="G8629" s="88">
        <v>4.1859799999999998</v>
      </c>
      <c r="H8629" s="88">
        <v>8.8692200000000003</v>
      </c>
      <c r="I8629" s="88">
        <v>28.701370000000001</v>
      </c>
      <c r="J8629" s="88">
        <v>25.656189999999999</v>
      </c>
    </row>
    <row r="8630" spans="1:10">
      <c r="A8630" s="89">
        <v>41999</v>
      </c>
      <c r="B8630" s="90">
        <v>0.33333333333333331</v>
      </c>
      <c r="C8630" s="91">
        <f t="shared" si="268"/>
        <v>41999.333333333336</v>
      </c>
      <c r="D8630" s="91">
        <f t="shared" si="269"/>
        <v>41999.291666666672</v>
      </c>
      <c r="E8630" s="88" t="s">
        <v>142</v>
      </c>
      <c r="F8630" s="88">
        <v>33.824950000000001</v>
      </c>
      <c r="G8630" s="88">
        <v>4.6631499999999999</v>
      </c>
      <c r="H8630" s="88">
        <v>6.5713499999999998</v>
      </c>
      <c r="I8630" s="88">
        <v>34.641590000000001</v>
      </c>
      <c r="J8630" s="88">
        <v>21.587340000000001</v>
      </c>
    </row>
    <row r="8631" spans="1:10">
      <c r="A8631" s="89">
        <v>41999</v>
      </c>
      <c r="B8631" s="90">
        <v>0.375</v>
      </c>
      <c r="C8631" s="91">
        <f t="shared" si="268"/>
        <v>41999.375</v>
      </c>
      <c r="D8631" s="91">
        <f t="shared" si="269"/>
        <v>41999.333333333336</v>
      </c>
      <c r="E8631" s="88" t="s">
        <v>142</v>
      </c>
      <c r="F8631" s="88">
        <v>35.478789999999996</v>
      </c>
      <c r="G8631" s="88">
        <v>3.5591599999999999</v>
      </c>
      <c r="H8631" s="88">
        <v>6.41357</v>
      </c>
      <c r="I8631" s="88">
        <v>38.109909999999999</v>
      </c>
      <c r="J8631" s="88">
        <v>20.328440000000001</v>
      </c>
    </row>
    <row r="8632" spans="1:10">
      <c r="A8632" s="89">
        <v>41999</v>
      </c>
      <c r="B8632" s="90">
        <v>0.41666666666666669</v>
      </c>
      <c r="C8632" s="91">
        <f t="shared" si="268"/>
        <v>41999.416666666664</v>
      </c>
      <c r="D8632" s="91">
        <f t="shared" si="269"/>
        <v>41999.375</v>
      </c>
      <c r="E8632" s="88" t="s">
        <v>142</v>
      </c>
      <c r="F8632" s="88">
        <v>36.454639999999998</v>
      </c>
      <c r="G8632" s="88">
        <v>3.3306200000000001</v>
      </c>
      <c r="H8632" s="88">
        <v>5.9311400000000001</v>
      </c>
      <c r="I8632" s="88">
        <v>39.833550000000002</v>
      </c>
      <c r="J8632" s="88">
        <v>24.865369999999999</v>
      </c>
    </row>
    <row r="8633" spans="1:10">
      <c r="A8633" s="89">
        <v>41999</v>
      </c>
      <c r="B8633" s="90">
        <v>0.45833333333333331</v>
      </c>
      <c r="C8633" s="91">
        <f t="shared" si="268"/>
        <v>41999.458333333336</v>
      </c>
      <c r="D8633" s="91">
        <f t="shared" si="269"/>
        <v>41999.416666666672</v>
      </c>
      <c r="E8633" s="88" t="s">
        <v>142</v>
      </c>
      <c r="F8633" s="88">
        <v>35.104419999999998</v>
      </c>
      <c r="G8633" s="88">
        <v>3.8503400000000001</v>
      </c>
      <c r="H8633" s="88">
        <v>5.4487100000000002</v>
      </c>
      <c r="I8633" s="88">
        <v>35.616970000000002</v>
      </c>
      <c r="J8633" s="88">
        <v>26.061640000000001</v>
      </c>
    </row>
    <row r="8634" spans="1:10">
      <c r="A8634" s="89">
        <v>41999</v>
      </c>
      <c r="B8634" s="90">
        <v>0.5</v>
      </c>
      <c r="C8634" s="91">
        <f t="shared" si="268"/>
        <v>41999.5</v>
      </c>
      <c r="D8634" s="91">
        <f t="shared" si="269"/>
        <v>41999.458333333336</v>
      </c>
      <c r="E8634" s="88" t="s">
        <v>142</v>
      </c>
      <c r="F8634" s="88">
        <v>29.21583</v>
      </c>
      <c r="G8634" s="88">
        <v>5.2412099999999997</v>
      </c>
      <c r="H8634" s="88">
        <v>5.3750799999999996</v>
      </c>
      <c r="I8634" s="88">
        <v>39.961689999999997</v>
      </c>
      <c r="J8634" s="88">
        <v>23.958369999999999</v>
      </c>
    </row>
    <row r="8635" spans="1:10">
      <c r="A8635" s="89">
        <v>41999</v>
      </c>
      <c r="B8635" s="90">
        <v>0.54166666666666663</v>
      </c>
      <c r="C8635" s="91">
        <f t="shared" si="268"/>
        <v>41999.541666666664</v>
      </c>
      <c r="D8635" s="91">
        <f t="shared" si="269"/>
        <v>41999.5</v>
      </c>
      <c r="E8635" s="88" t="s">
        <v>142</v>
      </c>
      <c r="F8635" s="88">
        <v>26.680330000000001</v>
      </c>
      <c r="G8635" s="88">
        <v>6.6502400000000002</v>
      </c>
      <c r="H8635" s="88">
        <v>6.6048200000000001</v>
      </c>
      <c r="I8635" s="88">
        <v>48.439320000000002</v>
      </c>
      <c r="J8635" s="88">
        <v>24.05303</v>
      </c>
    </row>
    <row r="8636" spans="1:10">
      <c r="A8636" s="89">
        <v>41999</v>
      </c>
      <c r="B8636" s="90">
        <v>0.58333333333333337</v>
      </c>
      <c r="C8636" s="91">
        <f t="shared" si="268"/>
        <v>41999.583333333336</v>
      </c>
      <c r="D8636" s="91">
        <f t="shared" si="269"/>
        <v>41999.541666666672</v>
      </c>
      <c r="E8636" s="88" t="s">
        <v>142</v>
      </c>
      <c r="F8636" s="88">
        <v>27.426680000000001</v>
      </c>
      <c r="G8636" s="88">
        <v>5.78627</v>
      </c>
      <c r="H8636" s="88">
        <v>9.2306799999999996</v>
      </c>
      <c r="I8636" s="88">
        <v>46.661650000000002</v>
      </c>
      <c r="J8636" s="88">
        <v>14.95336</v>
      </c>
    </row>
    <row r="8637" spans="1:10">
      <c r="A8637" s="89">
        <v>41999</v>
      </c>
      <c r="B8637" s="90">
        <v>0.625</v>
      </c>
      <c r="C8637" s="91">
        <f t="shared" si="268"/>
        <v>41999.625</v>
      </c>
      <c r="D8637" s="91">
        <f t="shared" si="269"/>
        <v>41999.583333333336</v>
      </c>
      <c r="E8637" s="88" t="s">
        <v>142</v>
      </c>
      <c r="F8637" s="88">
        <v>30.639679999999998</v>
      </c>
      <c r="G8637" s="88">
        <v>7.2115600000000004</v>
      </c>
      <c r="H8637" s="88">
        <v>14.80658</v>
      </c>
      <c r="I8637" s="88">
        <v>55.476370000000003</v>
      </c>
      <c r="J8637" s="88">
        <v>12.45898</v>
      </c>
    </row>
    <row r="8638" spans="1:10">
      <c r="A8638" s="89">
        <v>41999</v>
      </c>
      <c r="B8638" s="90">
        <v>0.66666666666666663</v>
      </c>
      <c r="C8638" s="91">
        <f t="shared" si="268"/>
        <v>41999.666666666664</v>
      </c>
      <c r="D8638" s="91">
        <f t="shared" si="269"/>
        <v>41999.625</v>
      </c>
      <c r="E8638" s="88" t="s">
        <v>142</v>
      </c>
      <c r="F8638" s="88">
        <v>41.789560000000002</v>
      </c>
      <c r="G8638" s="88">
        <v>8.7874599999999994</v>
      </c>
      <c r="H8638" s="88">
        <v>13.473560000000001</v>
      </c>
      <c r="I8638" s="88">
        <v>52.313569999999999</v>
      </c>
      <c r="J8638" s="88">
        <v>22.432670000000002</v>
      </c>
    </row>
    <row r="8639" spans="1:10">
      <c r="A8639" s="89">
        <v>41999</v>
      </c>
      <c r="B8639" s="90">
        <v>0.70833333333333337</v>
      </c>
      <c r="C8639" s="91">
        <f t="shared" si="268"/>
        <v>41999.708333333336</v>
      </c>
      <c r="D8639" s="91">
        <f t="shared" si="269"/>
        <v>41999.666666666672</v>
      </c>
      <c r="E8639" s="88" t="s">
        <v>142</v>
      </c>
      <c r="F8639" s="88">
        <v>26.87923</v>
      </c>
      <c r="G8639" s="88">
        <v>10.885949999999999</v>
      </c>
      <c r="H8639" s="88">
        <v>7.7972599999999996</v>
      </c>
      <c r="I8639" s="88">
        <v>41.024079999999998</v>
      </c>
      <c r="J8639" s="88">
        <v>20.34948</v>
      </c>
    </row>
    <row r="8640" spans="1:10">
      <c r="A8640" s="89">
        <v>41999</v>
      </c>
      <c r="B8640" s="90">
        <v>0.75</v>
      </c>
      <c r="C8640" s="91">
        <f t="shared" si="268"/>
        <v>41999.75</v>
      </c>
      <c r="D8640" s="91">
        <f t="shared" si="269"/>
        <v>41999.708333333336</v>
      </c>
      <c r="E8640" s="88" t="s">
        <v>142</v>
      </c>
      <c r="F8640" s="88">
        <v>24.18882</v>
      </c>
      <c r="G8640" s="88">
        <v>8.4771599999999996</v>
      </c>
      <c r="H8640" s="88">
        <v>13.86515</v>
      </c>
      <c r="I8640" s="88">
        <v>26.467089999999999</v>
      </c>
      <c r="J8640" s="88">
        <v>17.439129999999999</v>
      </c>
    </row>
    <row r="8641" spans="1:10">
      <c r="A8641" s="89">
        <v>41999</v>
      </c>
      <c r="B8641" s="90">
        <v>0.79166666666666663</v>
      </c>
      <c r="C8641" s="91">
        <f t="shared" si="268"/>
        <v>41999.791666666664</v>
      </c>
      <c r="D8641" s="91">
        <f t="shared" si="269"/>
        <v>41999.75</v>
      </c>
      <c r="E8641" s="88" t="s">
        <v>142</v>
      </c>
      <c r="F8641" s="88">
        <v>40.218919999999997</v>
      </c>
      <c r="G8641" s="88">
        <v>7.4224100000000002</v>
      </c>
      <c r="H8641" s="88">
        <v>25.753730000000001</v>
      </c>
      <c r="I8641" s="88">
        <v>24.634910000000001</v>
      </c>
      <c r="J8641" s="88">
        <v>13.380330000000001</v>
      </c>
    </row>
    <row r="8642" spans="1:10">
      <c r="A8642" s="89">
        <v>41999</v>
      </c>
      <c r="B8642" s="90">
        <v>0.83333333333333337</v>
      </c>
      <c r="C8642" s="91">
        <f t="shared" si="268"/>
        <v>41999.833333333336</v>
      </c>
      <c r="D8642" s="91">
        <f t="shared" si="269"/>
        <v>41999.791666666672</v>
      </c>
      <c r="E8642" s="88" t="s">
        <v>142</v>
      </c>
      <c r="F8642" s="88">
        <v>28.458480000000002</v>
      </c>
      <c r="G8642" s="88">
        <v>8.3059899999999995</v>
      </c>
      <c r="H8642" s="88">
        <v>14.60242</v>
      </c>
      <c r="I8642" s="88">
        <v>26.270579999999999</v>
      </c>
      <c r="J8642" s="88">
        <v>11.91009</v>
      </c>
    </row>
    <row r="8643" spans="1:10">
      <c r="A8643" s="89">
        <v>41999</v>
      </c>
      <c r="B8643" s="90">
        <v>0.875</v>
      </c>
      <c r="C8643" s="91">
        <f t="shared" si="268"/>
        <v>41999.875</v>
      </c>
      <c r="D8643" s="91">
        <f t="shared" si="269"/>
        <v>41999.833333333336</v>
      </c>
      <c r="E8643" s="88" t="s">
        <v>142</v>
      </c>
      <c r="F8643" s="88">
        <v>26.099409999999999</v>
      </c>
      <c r="G8643" s="88">
        <v>9.0896299999999997</v>
      </c>
      <c r="H8643" s="88">
        <v>7.5515100000000004</v>
      </c>
      <c r="I8643" s="88">
        <v>27.063790000000001</v>
      </c>
      <c r="J8643" s="88">
        <v>11.879020000000001</v>
      </c>
    </row>
    <row r="8644" spans="1:10">
      <c r="A8644" s="89">
        <v>41999</v>
      </c>
      <c r="B8644" s="90">
        <v>0.91666666666666663</v>
      </c>
      <c r="C8644" s="91">
        <f t="shared" si="268"/>
        <v>41999.916666666664</v>
      </c>
      <c r="D8644" s="91">
        <f t="shared" si="269"/>
        <v>41999.875</v>
      </c>
      <c r="E8644" s="88" t="s">
        <v>142</v>
      </c>
      <c r="F8644" s="88">
        <v>18.81183</v>
      </c>
      <c r="G8644" s="88">
        <v>10.394439999999999</v>
      </c>
      <c r="H8644" s="88">
        <v>5.3387399999999996</v>
      </c>
      <c r="I8644" s="88">
        <v>16.108989999999999</v>
      </c>
      <c r="J8644" s="88">
        <v>5.2789799999999998</v>
      </c>
    </row>
    <row r="8645" spans="1:10">
      <c r="A8645" s="89">
        <v>41999</v>
      </c>
      <c r="B8645" s="90">
        <v>0.95833333333333337</v>
      </c>
      <c r="C8645" s="91">
        <f t="shared" si="268"/>
        <v>41999.958333333336</v>
      </c>
      <c r="D8645" s="91">
        <f t="shared" si="269"/>
        <v>41999.916666666672</v>
      </c>
      <c r="E8645" s="88" t="s">
        <v>142</v>
      </c>
      <c r="F8645" s="88">
        <v>11.407109999999999</v>
      </c>
      <c r="G8645" s="88">
        <v>9.0384799999999998</v>
      </c>
      <c r="H8645" s="88">
        <v>8.8629999999999995</v>
      </c>
      <c r="I8645" s="88">
        <v>8.6736699999999995</v>
      </c>
      <c r="J8645" s="88">
        <v>1.1604099999999999</v>
      </c>
    </row>
    <row r="8646" spans="1:10">
      <c r="A8646" s="89">
        <v>41999</v>
      </c>
      <c r="B8646" s="92">
        <v>1</v>
      </c>
      <c r="C8646" s="91">
        <f t="shared" si="268"/>
        <v>42000</v>
      </c>
      <c r="D8646" s="91">
        <f t="shared" si="269"/>
        <v>41999.958333333336</v>
      </c>
      <c r="E8646" s="88" t="s">
        <v>142</v>
      </c>
      <c r="F8646" s="88">
        <v>11.6127</v>
      </c>
      <c r="G8646" s="88">
        <v>9.7202800000000007</v>
      </c>
      <c r="H8646" s="88">
        <v>3.2082199999999998</v>
      </c>
      <c r="I8646" s="88">
        <v>12.14151</v>
      </c>
      <c r="J8646" s="88">
        <v>0.27157999999999999</v>
      </c>
    </row>
    <row r="8647" spans="1:10">
      <c r="A8647" s="89">
        <v>42000</v>
      </c>
      <c r="B8647" s="90">
        <v>4.1666666666666664E-2</v>
      </c>
      <c r="C8647" s="91">
        <f t="shared" si="268"/>
        <v>42000.041666666664</v>
      </c>
      <c r="D8647" s="91">
        <f t="shared" si="269"/>
        <v>42000</v>
      </c>
      <c r="E8647" s="88" t="s">
        <v>142</v>
      </c>
      <c r="F8647" s="88">
        <v>12.06086</v>
      </c>
      <c r="G8647" s="88">
        <v>8.2237500000000008</v>
      </c>
      <c r="H8647" s="88">
        <v>2.4161299999999999</v>
      </c>
      <c r="I8647" s="88">
        <v>15.79725</v>
      </c>
      <c r="J8647" s="88">
        <v>4.7788599999999999</v>
      </c>
    </row>
    <row r="8648" spans="1:10">
      <c r="A8648" s="89">
        <v>42000</v>
      </c>
      <c r="B8648" s="90">
        <v>8.3333333333333329E-2</v>
      </c>
      <c r="C8648" s="91">
        <f t="shared" ref="C8648:C8711" si="270">A8648+B8648</f>
        <v>42000.083333333336</v>
      </c>
      <c r="D8648" s="91">
        <f t="shared" ref="D8648:D8711" si="271">C8648-"01:00"</f>
        <v>42000.041666666672</v>
      </c>
      <c r="E8648" s="88" t="s">
        <v>142</v>
      </c>
      <c r="F8648" s="88">
        <v>18.91893</v>
      </c>
      <c r="G8648" s="88">
        <v>7.8533600000000003</v>
      </c>
      <c r="I8648" s="88">
        <v>16.260079999999999</v>
      </c>
      <c r="J8648" s="88">
        <v>3.6476199999999999</v>
      </c>
    </row>
    <row r="8649" spans="1:10">
      <c r="A8649" s="89">
        <v>42000</v>
      </c>
      <c r="B8649" s="90">
        <v>0.125</v>
      </c>
      <c r="C8649" s="91">
        <f t="shared" si="270"/>
        <v>42000.125</v>
      </c>
      <c r="D8649" s="91">
        <f t="shared" si="271"/>
        <v>42000.083333333336</v>
      </c>
      <c r="E8649" s="88" t="s">
        <v>142</v>
      </c>
      <c r="F8649" s="88">
        <v>7.1972199999999997</v>
      </c>
      <c r="G8649" s="88">
        <v>5.2306900000000001</v>
      </c>
      <c r="H8649" s="88">
        <v>8.3891799999999996</v>
      </c>
      <c r="I8649" s="88">
        <v>15.319599999999999</v>
      </c>
      <c r="J8649" s="88">
        <v>5.5505500000000003</v>
      </c>
    </row>
    <row r="8650" spans="1:10">
      <c r="A8650" s="89">
        <v>42000</v>
      </c>
      <c r="B8650" s="90">
        <v>0.16666666666666666</v>
      </c>
      <c r="C8650" s="91">
        <f t="shared" si="270"/>
        <v>42000.166666666664</v>
      </c>
      <c r="D8650" s="91">
        <f t="shared" si="271"/>
        <v>42000.125</v>
      </c>
      <c r="E8650" s="88" t="s">
        <v>142</v>
      </c>
      <c r="F8650" s="88">
        <v>6.9007800000000001</v>
      </c>
      <c r="G8650" s="88">
        <v>4.1682899999999998</v>
      </c>
      <c r="H8650" s="88">
        <v>8.8821300000000001</v>
      </c>
      <c r="I8650" s="88">
        <v>15.66624</v>
      </c>
      <c r="J8650" s="88">
        <v>9.3162699999999994</v>
      </c>
    </row>
    <row r="8651" spans="1:10">
      <c r="A8651" s="89">
        <v>42000</v>
      </c>
      <c r="B8651" s="90">
        <v>0.20833333333333334</v>
      </c>
      <c r="C8651" s="91">
        <f t="shared" si="270"/>
        <v>42000.208333333336</v>
      </c>
      <c r="D8651" s="91">
        <f t="shared" si="271"/>
        <v>42000.166666666672</v>
      </c>
      <c r="E8651" s="88" t="s">
        <v>142</v>
      </c>
      <c r="F8651" s="88">
        <v>4.4341299999999997</v>
      </c>
      <c r="G8651" s="88">
        <v>3.9507500000000002</v>
      </c>
      <c r="H8651" s="88">
        <v>7.8967099999999997</v>
      </c>
      <c r="I8651" s="88">
        <v>15.365500000000001</v>
      </c>
      <c r="J8651" s="88">
        <v>8.7635500000000004</v>
      </c>
    </row>
    <row r="8652" spans="1:10">
      <c r="A8652" s="89">
        <v>42000</v>
      </c>
      <c r="B8652" s="90">
        <v>0.25</v>
      </c>
      <c r="C8652" s="91">
        <f t="shared" si="270"/>
        <v>42000.25</v>
      </c>
      <c r="D8652" s="91">
        <f t="shared" si="271"/>
        <v>42000.208333333336</v>
      </c>
      <c r="E8652" s="88" t="s">
        <v>142</v>
      </c>
      <c r="F8652" s="88">
        <v>5.1384100000000004</v>
      </c>
      <c r="G8652" s="88">
        <v>4.6650700000000001</v>
      </c>
      <c r="H8652" s="88">
        <v>9.5428999999999995</v>
      </c>
      <c r="I8652" s="88">
        <v>18.486229999999999</v>
      </c>
      <c r="J8652" s="88">
        <v>4.7908099999999996</v>
      </c>
    </row>
    <row r="8653" spans="1:10">
      <c r="A8653" s="89">
        <v>42000</v>
      </c>
      <c r="B8653" s="90">
        <v>0.29166666666666669</v>
      </c>
      <c r="C8653" s="91">
        <f t="shared" si="270"/>
        <v>42000.291666666664</v>
      </c>
      <c r="D8653" s="91">
        <f t="shared" si="271"/>
        <v>42000.25</v>
      </c>
      <c r="E8653" s="88" t="s">
        <v>142</v>
      </c>
      <c r="F8653" s="88">
        <v>14.794140000000001</v>
      </c>
      <c r="G8653" s="88">
        <v>5.2259099999999998</v>
      </c>
      <c r="H8653" s="88">
        <v>7.8971900000000002</v>
      </c>
      <c r="I8653" s="88">
        <v>31.854120000000002</v>
      </c>
      <c r="J8653" s="88">
        <v>5.1589700000000001</v>
      </c>
    </row>
    <row r="8654" spans="1:10">
      <c r="A8654" s="89">
        <v>42000</v>
      </c>
      <c r="B8654" s="90">
        <v>0.33333333333333331</v>
      </c>
      <c r="C8654" s="91">
        <f t="shared" si="270"/>
        <v>42000.333333333336</v>
      </c>
      <c r="D8654" s="91">
        <f t="shared" si="271"/>
        <v>42000.291666666672</v>
      </c>
      <c r="E8654" s="88" t="s">
        <v>142</v>
      </c>
      <c r="F8654" s="88">
        <v>35.395589999999999</v>
      </c>
      <c r="G8654" s="88">
        <v>5.0767300000000004</v>
      </c>
      <c r="H8654" s="88">
        <v>5.2684600000000001</v>
      </c>
      <c r="I8654" s="88">
        <v>45.878480000000003</v>
      </c>
      <c r="J8654" s="88">
        <v>6.5426599999999997</v>
      </c>
    </row>
    <row r="8655" spans="1:10">
      <c r="A8655" s="89">
        <v>42000</v>
      </c>
      <c r="B8655" s="90">
        <v>0.375</v>
      </c>
      <c r="C8655" s="91">
        <f t="shared" si="270"/>
        <v>42000.375</v>
      </c>
      <c r="D8655" s="91">
        <f t="shared" si="271"/>
        <v>42000.333333333336</v>
      </c>
      <c r="E8655" s="88" t="s">
        <v>142</v>
      </c>
      <c r="F8655" s="88">
        <v>38.259079999999997</v>
      </c>
      <c r="G8655" s="88">
        <v>5.4324599999999998</v>
      </c>
      <c r="H8655" s="88">
        <v>5.4386700000000001</v>
      </c>
      <c r="I8655" s="88">
        <v>49.196669999999997</v>
      </c>
      <c r="J8655" s="88">
        <v>8.7377300000000009</v>
      </c>
    </row>
    <row r="8656" spans="1:10">
      <c r="A8656" s="89">
        <v>42000</v>
      </c>
      <c r="B8656" s="90">
        <v>0.41666666666666669</v>
      </c>
      <c r="C8656" s="91">
        <f t="shared" si="270"/>
        <v>42000.416666666664</v>
      </c>
      <c r="D8656" s="91">
        <f t="shared" si="271"/>
        <v>42000.375</v>
      </c>
      <c r="E8656" s="88" t="s">
        <v>142</v>
      </c>
      <c r="F8656" s="88">
        <v>31.536169999999998</v>
      </c>
      <c r="G8656" s="88">
        <v>4.61869</v>
      </c>
      <c r="H8656" s="88">
        <v>6.2945200000000003</v>
      </c>
      <c r="I8656" s="88">
        <v>51.32385</v>
      </c>
      <c r="J8656" s="88">
        <v>7.0575999999999999</v>
      </c>
    </row>
    <row r="8657" spans="1:10">
      <c r="A8657" s="89">
        <v>42000</v>
      </c>
      <c r="B8657" s="90">
        <v>0.45833333333333331</v>
      </c>
      <c r="C8657" s="91">
        <f t="shared" si="270"/>
        <v>42000.458333333336</v>
      </c>
      <c r="D8657" s="91">
        <f t="shared" si="271"/>
        <v>42000.416666666672</v>
      </c>
      <c r="E8657" s="88" t="s">
        <v>142</v>
      </c>
      <c r="F8657" s="88">
        <v>34.876350000000002</v>
      </c>
      <c r="G8657" s="88">
        <v>4.6086499999999999</v>
      </c>
      <c r="H8657" s="88">
        <v>7.1331499999999997</v>
      </c>
      <c r="I8657" s="88">
        <v>54.280099999999997</v>
      </c>
      <c r="J8657" s="88">
        <v>12.82953</v>
      </c>
    </row>
    <row r="8658" spans="1:10">
      <c r="A8658" s="89">
        <v>42000</v>
      </c>
      <c r="B8658" s="90">
        <v>0.5</v>
      </c>
      <c r="C8658" s="91">
        <f t="shared" si="270"/>
        <v>42000.5</v>
      </c>
      <c r="D8658" s="91">
        <f t="shared" si="271"/>
        <v>42000.458333333336</v>
      </c>
      <c r="E8658" s="88" t="s">
        <v>142</v>
      </c>
      <c r="F8658" s="88">
        <v>41.49456</v>
      </c>
      <c r="G8658" s="88">
        <v>5.6079299999999996</v>
      </c>
      <c r="H8658" s="88">
        <v>8.4661600000000004</v>
      </c>
      <c r="I8658" s="88">
        <v>63.961649999999999</v>
      </c>
      <c r="J8658" s="88">
        <v>15.319129999999999</v>
      </c>
    </row>
    <row r="8659" spans="1:10">
      <c r="A8659" s="89">
        <v>42000</v>
      </c>
      <c r="B8659" s="90">
        <v>0.54166666666666663</v>
      </c>
      <c r="C8659" s="91">
        <f t="shared" si="270"/>
        <v>42000.541666666664</v>
      </c>
      <c r="D8659" s="91">
        <f t="shared" si="271"/>
        <v>42000.5</v>
      </c>
      <c r="E8659" s="88" t="s">
        <v>142</v>
      </c>
      <c r="F8659" s="88">
        <v>53.70635</v>
      </c>
      <c r="G8659" s="88">
        <v>5.6863400000000004</v>
      </c>
      <c r="H8659" s="88">
        <v>9.7461000000000002</v>
      </c>
      <c r="I8659" s="88">
        <v>64.718040000000002</v>
      </c>
      <c r="J8659" s="88">
        <v>15.87758</v>
      </c>
    </row>
    <row r="8660" spans="1:10">
      <c r="A8660" s="89">
        <v>42000</v>
      </c>
      <c r="B8660" s="90">
        <v>0.58333333333333337</v>
      </c>
      <c r="C8660" s="91">
        <f t="shared" si="270"/>
        <v>42000.583333333336</v>
      </c>
      <c r="D8660" s="91">
        <f t="shared" si="271"/>
        <v>42000.541666666672</v>
      </c>
      <c r="E8660" s="88" t="s">
        <v>142</v>
      </c>
      <c r="F8660" s="88">
        <v>27.93684</v>
      </c>
      <c r="G8660" s="88">
        <v>5.1513200000000001</v>
      </c>
      <c r="H8660" s="88">
        <v>11.897180000000001</v>
      </c>
      <c r="I8660" s="88">
        <v>70.501919999999998</v>
      </c>
      <c r="J8660" s="88">
        <v>15.464</v>
      </c>
    </row>
    <row r="8661" spans="1:10">
      <c r="A8661" s="89">
        <v>42000</v>
      </c>
      <c r="B8661" s="90">
        <v>0.625</v>
      </c>
      <c r="C8661" s="91">
        <f t="shared" si="270"/>
        <v>42000.625</v>
      </c>
      <c r="D8661" s="91">
        <f t="shared" si="271"/>
        <v>42000.583333333336</v>
      </c>
      <c r="E8661" s="88" t="s">
        <v>142</v>
      </c>
      <c r="F8661" s="88">
        <v>29.702559999999998</v>
      </c>
      <c r="G8661" s="88">
        <v>5.2646300000000004</v>
      </c>
      <c r="H8661" s="88">
        <v>13.83503</v>
      </c>
      <c r="I8661" s="88">
        <v>72.563119999999998</v>
      </c>
      <c r="J8661" s="88">
        <v>19.771899999999999</v>
      </c>
    </row>
    <row r="8662" spans="1:10">
      <c r="A8662" s="89">
        <v>42000</v>
      </c>
      <c r="B8662" s="90">
        <v>0.66666666666666663</v>
      </c>
      <c r="C8662" s="91">
        <f t="shared" si="270"/>
        <v>42000.666666666664</v>
      </c>
      <c r="D8662" s="91">
        <f t="shared" si="271"/>
        <v>42000.625</v>
      </c>
      <c r="E8662" s="88" t="s">
        <v>142</v>
      </c>
      <c r="F8662" s="88">
        <v>57.252600000000001</v>
      </c>
      <c r="G8662" s="88">
        <v>5.8833299999999999</v>
      </c>
      <c r="H8662" s="88">
        <v>18.54551</v>
      </c>
      <c r="I8662" s="88">
        <v>79.606859999999998</v>
      </c>
      <c r="J8662" s="88">
        <v>24.030080000000002</v>
      </c>
    </row>
    <row r="8663" spans="1:10">
      <c r="A8663" s="89">
        <v>42000</v>
      </c>
      <c r="B8663" s="90">
        <v>0.70833333333333337</v>
      </c>
      <c r="C8663" s="91">
        <f t="shared" si="270"/>
        <v>42000.708333333336</v>
      </c>
      <c r="D8663" s="91">
        <f t="shared" si="271"/>
        <v>42000.666666666672</v>
      </c>
      <c r="E8663" s="88" t="s">
        <v>142</v>
      </c>
      <c r="F8663" s="88">
        <v>66.35275</v>
      </c>
      <c r="G8663" s="88">
        <v>4.7802899999999999</v>
      </c>
      <c r="H8663" s="88">
        <v>22.281099999999999</v>
      </c>
      <c r="I8663" s="88">
        <v>82.46078</v>
      </c>
      <c r="J8663" s="88">
        <v>28.558409999999999</v>
      </c>
    </row>
    <row r="8664" spans="1:10">
      <c r="A8664" s="89">
        <v>42000</v>
      </c>
      <c r="B8664" s="90">
        <v>0.75</v>
      </c>
      <c r="C8664" s="91">
        <f t="shared" si="270"/>
        <v>42000.75</v>
      </c>
      <c r="D8664" s="91">
        <f t="shared" si="271"/>
        <v>42000.708333333336</v>
      </c>
      <c r="E8664" s="88" t="s">
        <v>142</v>
      </c>
      <c r="F8664" s="88">
        <v>68.270989999999998</v>
      </c>
      <c r="G8664" s="88">
        <v>5.5582000000000003</v>
      </c>
      <c r="H8664" s="88">
        <v>22.69181</v>
      </c>
      <c r="I8664" s="88">
        <v>82.765829999999994</v>
      </c>
      <c r="J8664" s="88">
        <v>26.970549999999999</v>
      </c>
    </row>
    <row r="8665" spans="1:10">
      <c r="A8665" s="89">
        <v>42000</v>
      </c>
      <c r="B8665" s="90">
        <v>0.79166666666666663</v>
      </c>
      <c r="C8665" s="91">
        <f t="shared" si="270"/>
        <v>42000.791666666664</v>
      </c>
      <c r="D8665" s="91">
        <f t="shared" si="271"/>
        <v>42000.75</v>
      </c>
      <c r="E8665" s="88" t="s">
        <v>142</v>
      </c>
      <c r="F8665" s="88">
        <v>33.976039999999998</v>
      </c>
      <c r="G8665" s="88">
        <v>8.109</v>
      </c>
      <c r="H8665" s="88">
        <v>25.652360000000002</v>
      </c>
      <c r="I8665" s="88">
        <v>68.378569999999996</v>
      </c>
      <c r="J8665" s="88">
        <v>19.666239999999998</v>
      </c>
    </row>
    <row r="8666" spans="1:10">
      <c r="A8666" s="89">
        <v>42000</v>
      </c>
      <c r="B8666" s="90">
        <v>0.83333333333333337</v>
      </c>
      <c r="C8666" s="91">
        <f t="shared" si="270"/>
        <v>42000.833333333336</v>
      </c>
      <c r="D8666" s="91">
        <f t="shared" si="271"/>
        <v>42000.791666666672</v>
      </c>
      <c r="E8666" s="88" t="s">
        <v>142</v>
      </c>
      <c r="F8666" s="88">
        <v>36.625810000000001</v>
      </c>
      <c r="G8666" s="88">
        <v>9.5027299999999997</v>
      </c>
      <c r="H8666" s="88">
        <v>19.24166</v>
      </c>
      <c r="I8666" s="88">
        <v>57.523220000000002</v>
      </c>
      <c r="J8666" s="88">
        <v>17.837409999999998</v>
      </c>
    </row>
    <row r="8667" spans="1:10">
      <c r="A8667" s="89">
        <v>42000</v>
      </c>
      <c r="B8667" s="90">
        <v>0.875</v>
      </c>
      <c r="C8667" s="91">
        <f t="shared" si="270"/>
        <v>42000.875</v>
      </c>
      <c r="D8667" s="91">
        <f t="shared" si="271"/>
        <v>42000.833333333336</v>
      </c>
      <c r="E8667" s="88" t="s">
        <v>142</v>
      </c>
      <c r="F8667" s="88">
        <v>29.59976</v>
      </c>
      <c r="G8667" s="88">
        <v>10.18215</v>
      </c>
      <c r="H8667" s="88">
        <v>16.199349999999999</v>
      </c>
      <c r="I8667" s="88">
        <v>47.718789999999998</v>
      </c>
      <c r="J8667" s="88">
        <v>18.92371</v>
      </c>
    </row>
    <row r="8668" spans="1:10">
      <c r="A8668" s="89">
        <v>42000</v>
      </c>
      <c r="B8668" s="90">
        <v>0.91666666666666663</v>
      </c>
      <c r="C8668" s="91">
        <f t="shared" si="270"/>
        <v>42000.916666666664</v>
      </c>
      <c r="D8668" s="91">
        <f t="shared" si="271"/>
        <v>42000.875</v>
      </c>
      <c r="E8668" s="88" t="s">
        <v>142</v>
      </c>
      <c r="F8668" s="88">
        <v>28.096540000000001</v>
      </c>
      <c r="G8668" s="88">
        <v>10.04828</v>
      </c>
      <c r="H8668" s="88">
        <v>20.88785</v>
      </c>
      <c r="I8668" s="88">
        <v>43.261229999999998</v>
      </c>
      <c r="J8668" s="88">
        <v>12.80036</v>
      </c>
    </row>
    <row r="8669" spans="1:10">
      <c r="A8669" s="89">
        <v>42000</v>
      </c>
      <c r="B8669" s="90">
        <v>0.95833333333333337</v>
      </c>
      <c r="C8669" s="91">
        <f t="shared" si="270"/>
        <v>42000.958333333336</v>
      </c>
      <c r="D8669" s="91">
        <f t="shared" si="271"/>
        <v>42000.916666666672</v>
      </c>
      <c r="E8669" s="88" t="s">
        <v>142</v>
      </c>
      <c r="F8669" s="88">
        <v>23.597380000000001</v>
      </c>
      <c r="G8669" s="88">
        <v>9.40137</v>
      </c>
      <c r="H8669" s="88">
        <v>16.945229999999999</v>
      </c>
      <c r="I8669" s="88">
        <v>30.877790000000001</v>
      </c>
      <c r="J8669" s="88">
        <v>13.58592</v>
      </c>
    </row>
    <row r="8670" spans="1:10">
      <c r="A8670" s="89">
        <v>42000</v>
      </c>
      <c r="B8670" s="92">
        <v>1</v>
      </c>
      <c r="C8670" s="91">
        <f t="shared" si="270"/>
        <v>42001</v>
      </c>
      <c r="D8670" s="91">
        <f t="shared" si="271"/>
        <v>42000.958333333336</v>
      </c>
      <c r="E8670" s="88" t="s">
        <v>142</v>
      </c>
      <c r="F8670" s="88">
        <v>18.57516</v>
      </c>
      <c r="G8670" s="88">
        <v>9.7733500000000006</v>
      </c>
      <c r="H8670" s="88">
        <v>17.027470000000001</v>
      </c>
      <c r="I8670" s="88">
        <v>30.87923</v>
      </c>
      <c r="J8670" s="88">
        <v>8.7855500000000006</v>
      </c>
    </row>
    <row r="8671" spans="1:10">
      <c r="A8671" s="89">
        <v>42001</v>
      </c>
      <c r="B8671" s="90">
        <v>4.1666666666666664E-2</v>
      </c>
      <c r="C8671" s="91">
        <f t="shared" si="270"/>
        <v>42001.041666666664</v>
      </c>
      <c r="D8671" s="91">
        <f t="shared" si="271"/>
        <v>42001</v>
      </c>
      <c r="E8671" s="88" t="s">
        <v>142</v>
      </c>
      <c r="F8671" s="88">
        <v>17.701460000000001</v>
      </c>
      <c r="G8671" s="88">
        <v>8.0344099999999994</v>
      </c>
      <c r="H8671" s="88">
        <v>11.887460000000001</v>
      </c>
      <c r="I8671" s="88">
        <v>33.835949999999997</v>
      </c>
      <c r="J8671" s="88">
        <v>8.3149099999999994</v>
      </c>
    </row>
    <row r="8672" spans="1:10">
      <c r="A8672" s="89">
        <v>42001</v>
      </c>
      <c r="B8672" s="90">
        <v>8.3333333333333329E-2</v>
      </c>
      <c r="C8672" s="91">
        <f t="shared" si="270"/>
        <v>42001.083333333336</v>
      </c>
      <c r="D8672" s="91">
        <f t="shared" si="271"/>
        <v>42001.041666666672</v>
      </c>
      <c r="E8672" s="88" t="s">
        <v>142</v>
      </c>
      <c r="F8672" s="88">
        <v>24.827120000000001</v>
      </c>
      <c r="G8672" s="88">
        <v>7.1168899999999997</v>
      </c>
      <c r="I8672" s="88">
        <v>28.617380000000001</v>
      </c>
      <c r="J8672" s="88">
        <v>6.8792600000000004</v>
      </c>
    </row>
    <row r="8673" spans="1:10">
      <c r="A8673" s="89">
        <v>42001</v>
      </c>
      <c r="B8673" s="90">
        <v>0.125</v>
      </c>
      <c r="C8673" s="91">
        <f t="shared" si="270"/>
        <v>42001.125</v>
      </c>
      <c r="D8673" s="91">
        <f t="shared" si="271"/>
        <v>42001.083333333336</v>
      </c>
      <c r="E8673" s="88" t="s">
        <v>142</v>
      </c>
      <c r="F8673" s="88">
        <v>19.026029999999999</v>
      </c>
      <c r="G8673" s="88">
        <v>5.5601200000000004</v>
      </c>
      <c r="H8673" s="88">
        <v>9.8273799999999998</v>
      </c>
      <c r="I8673" s="88">
        <v>26.66742</v>
      </c>
      <c r="J8673" s="88">
        <v>5.4635300000000004</v>
      </c>
    </row>
    <row r="8674" spans="1:10">
      <c r="A8674" s="89">
        <v>42001</v>
      </c>
      <c r="B8674" s="90">
        <v>0.16666666666666666</v>
      </c>
      <c r="C8674" s="91">
        <f t="shared" si="270"/>
        <v>42001.166666666664</v>
      </c>
      <c r="D8674" s="91">
        <f t="shared" si="271"/>
        <v>42001.125</v>
      </c>
      <c r="E8674" s="88" t="s">
        <v>142</v>
      </c>
      <c r="F8674" s="88">
        <v>17.65859</v>
      </c>
      <c r="G8674" s="88">
        <v>5.2407300000000001</v>
      </c>
      <c r="H8674" s="88">
        <v>7.6853800000000003</v>
      </c>
      <c r="I8674" s="88">
        <v>23.495539999999998</v>
      </c>
      <c r="J8674" s="88">
        <v>6.1195199999999996</v>
      </c>
    </row>
    <row r="8675" spans="1:10">
      <c r="A8675" s="89">
        <v>42001</v>
      </c>
      <c r="B8675" s="90">
        <v>0.20833333333333334</v>
      </c>
      <c r="C8675" s="91">
        <f t="shared" si="270"/>
        <v>42001.208333333336</v>
      </c>
      <c r="D8675" s="91">
        <f t="shared" si="271"/>
        <v>42001.166666666672</v>
      </c>
      <c r="E8675" s="88" t="s">
        <v>142</v>
      </c>
      <c r="F8675" s="88">
        <v>17.969370000000001</v>
      </c>
      <c r="G8675" s="88">
        <v>4.7563899999999997</v>
      </c>
      <c r="H8675" s="88">
        <v>6.3671899999999999</v>
      </c>
      <c r="I8675" s="88">
        <v>18.886420000000001</v>
      </c>
      <c r="J8675" s="88">
        <v>5.2230400000000001</v>
      </c>
    </row>
    <row r="8676" spans="1:10">
      <c r="A8676" s="89">
        <v>42001</v>
      </c>
      <c r="B8676" s="90">
        <v>0.25</v>
      </c>
      <c r="C8676" s="91">
        <f t="shared" si="270"/>
        <v>42001.25</v>
      </c>
      <c r="D8676" s="91">
        <f t="shared" si="271"/>
        <v>42001.208333333336</v>
      </c>
      <c r="E8676" s="88" t="s">
        <v>142</v>
      </c>
      <c r="F8676" s="88">
        <v>17.587350000000001</v>
      </c>
      <c r="G8676" s="88">
        <v>4.19794</v>
      </c>
      <c r="H8676" s="88">
        <v>6.1142599999999998</v>
      </c>
      <c r="I8676" s="88">
        <v>19.72983</v>
      </c>
      <c r="J8676" s="88">
        <v>7.5911900000000001</v>
      </c>
    </row>
    <row r="8677" spans="1:10">
      <c r="A8677" s="89">
        <v>42001</v>
      </c>
      <c r="B8677" s="90">
        <v>0.29166666666666669</v>
      </c>
      <c r="C8677" s="91">
        <f t="shared" si="270"/>
        <v>42001.291666666664</v>
      </c>
      <c r="D8677" s="91">
        <f t="shared" si="271"/>
        <v>42001.25</v>
      </c>
      <c r="E8677" s="88" t="s">
        <v>142</v>
      </c>
      <c r="F8677" s="88">
        <v>27.33202</v>
      </c>
      <c r="G8677" s="88">
        <v>4.8740100000000002</v>
      </c>
      <c r="H8677" s="88">
        <v>5.7819700000000003</v>
      </c>
      <c r="I8677" s="88">
        <v>17.53858</v>
      </c>
      <c r="J8677" s="88">
        <v>8.5048899999999996</v>
      </c>
    </row>
    <row r="8678" spans="1:10">
      <c r="A8678" s="89">
        <v>42001</v>
      </c>
      <c r="B8678" s="90">
        <v>0.33333333333333331</v>
      </c>
      <c r="C8678" s="91">
        <f t="shared" si="270"/>
        <v>42001.333333333336</v>
      </c>
      <c r="D8678" s="91">
        <f t="shared" si="271"/>
        <v>42001.291666666672</v>
      </c>
      <c r="E8678" s="88" t="s">
        <v>142</v>
      </c>
      <c r="F8678" s="88">
        <v>38.168239999999997</v>
      </c>
      <c r="G8678" s="88">
        <v>4.8520099999999999</v>
      </c>
      <c r="H8678" s="88">
        <v>5.4549300000000001</v>
      </c>
      <c r="I8678" s="88">
        <v>21.168980000000001</v>
      </c>
      <c r="J8678" s="88">
        <v>10.158720000000001</v>
      </c>
    </row>
    <row r="8679" spans="1:10">
      <c r="A8679" s="89">
        <v>42001</v>
      </c>
      <c r="B8679" s="90">
        <v>0.375</v>
      </c>
      <c r="C8679" s="91">
        <f t="shared" si="270"/>
        <v>42001.375</v>
      </c>
      <c r="D8679" s="91">
        <f t="shared" si="271"/>
        <v>42001.333333333336</v>
      </c>
      <c r="E8679" s="88" t="s">
        <v>142</v>
      </c>
      <c r="F8679" s="88">
        <v>38.417819999999999</v>
      </c>
      <c r="G8679" s="88">
        <v>4.2108499999999998</v>
      </c>
      <c r="H8679" s="88">
        <v>6.3738799999999998</v>
      </c>
      <c r="I8679" s="88">
        <v>26.417840000000002</v>
      </c>
      <c r="J8679" s="88">
        <v>8.0372800000000009</v>
      </c>
    </row>
    <row r="8680" spans="1:10">
      <c r="A8680" s="89">
        <v>42001</v>
      </c>
      <c r="B8680" s="90">
        <v>0.41666666666666669</v>
      </c>
      <c r="C8680" s="91">
        <f t="shared" si="270"/>
        <v>42001.416666666664</v>
      </c>
      <c r="D8680" s="91">
        <f t="shared" si="271"/>
        <v>42001.375</v>
      </c>
      <c r="E8680" s="88" t="s">
        <v>142</v>
      </c>
      <c r="F8680" s="88">
        <v>47.364980000000003</v>
      </c>
      <c r="G8680" s="88">
        <v>3.9445299999999999</v>
      </c>
      <c r="H8680" s="88">
        <v>6.3944400000000003</v>
      </c>
      <c r="I8680" s="88">
        <v>57.123510000000003</v>
      </c>
      <c r="J8680" s="88">
        <v>7.1054199999999996</v>
      </c>
    </row>
    <row r="8681" spans="1:10">
      <c r="A8681" s="89">
        <v>42001</v>
      </c>
      <c r="B8681" s="90">
        <v>0.45833333333333331</v>
      </c>
      <c r="C8681" s="91">
        <f t="shared" si="270"/>
        <v>42001.458333333336</v>
      </c>
      <c r="D8681" s="91">
        <f t="shared" si="271"/>
        <v>42001.416666666672</v>
      </c>
      <c r="E8681" s="88" t="s">
        <v>142</v>
      </c>
      <c r="F8681" s="88">
        <v>56.746270000000003</v>
      </c>
      <c r="G8681" s="88">
        <v>4.3992300000000002</v>
      </c>
      <c r="H8681" s="88">
        <v>6.26248</v>
      </c>
      <c r="I8681" s="88">
        <v>61.969299999999997</v>
      </c>
      <c r="J8681" s="88">
        <v>7.6686500000000004</v>
      </c>
    </row>
    <row r="8682" spans="1:10">
      <c r="A8682" s="89">
        <v>42001</v>
      </c>
      <c r="B8682" s="90">
        <v>0.5</v>
      </c>
      <c r="C8682" s="91">
        <f t="shared" si="270"/>
        <v>42001.5</v>
      </c>
      <c r="D8682" s="91">
        <f t="shared" si="271"/>
        <v>42001.458333333336</v>
      </c>
      <c r="E8682" s="88" t="s">
        <v>142</v>
      </c>
      <c r="F8682" s="88">
        <v>61.994169999999997</v>
      </c>
      <c r="G8682" s="88">
        <v>4.7955899999999998</v>
      </c>
      <c r="H8682" s="88">
        <v>5.4506300000000003</v>
      </c>
      <c r="I8682" s="88">
        <v>52.743400000000001</v>
      </c>
      <c r="J8682" s="88">
        <v>8.8309700000000007</v>
      </c>
    </row>
    <row r="8683" spans="1:10">
      <c r="A8683" s="89">
        <v>42001</v>
      </c>
      <c r="B8683" s="90">
        <v>0.54166666666666663</v>
      </c>
      <c r="C8683" s="91">
        <f t="shared" si="270"/>
        <v>42001.541666666664</v>
      </c>
      <c r="D8683" s="91">
        <f t="shared" si="271"/>
        <v>42001.5</v>
      </c>
      <c r="E8683" s="88" t="s">
        <v>142</v>
      </c>
      <c r="F8683" s="88">
        <v>52.265279999999997</v>
      </c>
      <c r="G8683" s="88">
        <v>4.4240899999999996</v>
      </c>
      <c r="H8683" s="88">
        <v>5.1847899999999996</v>
      </c>
      <c r="I8683" s="88">
        <v>49.884219999999999</v>
      </c>
      <c r="J8683" s="88">
        <v>10.132429999999999</v>
      </c>
    </row>
    <row r="8684" spans="1:10">
      <c r="A8684" s="89">
        <v>42001</v>
      </c>
      <c r="B8684" s="90">
        <v>0.58333333333333337</v>
      </c>
      <c r="C8684" s="91">
        <f t="shared" si="270"/>
        <v>42001.583333333336</v>
      </c>
      <c r="D8684" s="91">
        <f t="shared" si="271"/>
        <v>42001.541666666672</v>
      </c>
      <c r="E8684" s="88" t="s">
        <v>142</v>
      </c>
      <c r="F8684" s="88">
        <v>29.905280000000001</v>
      </c>
      <c r="G8684" s="88">
        <v>4.1501299999999999</v>
      </c>
      <c r="H8684" s="88">
        <v>7.3569100000000001</v>
      </c>
      <c r="I8684" s="88">
        <v>56.616219999999998</v>
      </c>
      <c r="J8684" s="88">
        <v>28.932300000000001</v>
      </c>
    </row>
    <row r="8685" spans="1:10">
      <c r="A8685" s="89">
        <v>42001</v>
      </c>
      <c r="B8685" s="90">
        <v>0.625</v>
      </c>
      <c r="C8685" s="91">
        <f t="shared" si="270"/>
        <v>42001.625</v>
      </c>
      <c r="D8685" s="91">
        <f t="shared" si="271"/>
        <v>42001.583333333336</v>
      </c>
      <c r="E8685" s="88" t="s">
        <v>142</v>
      </c>
      <c r="F8685" s="88">
        <v>54.405369999999998</v>
      </c>
      <c r="G8685" s="88">
        <v>4.5680100000000001</v>
      </c>
      <c r="H8685" s="88">
        <v>11.652380000000001</v>
      </c>
      <c r="I8685" s="88">
        <v>58.246139999999997</v>
      </c>
      <c r="J8685" s="88">
        <v>41.129750000000001</v>
      </c>
    </row>
    <row r="8686" spans="1:10">
      <c r="A8686" s="89">
        <v>42001</v>
      </c>
      <c r="B8686" s="90">
        <v>0.66666666666666663</v>
      </c>
      <c r="C8686" s="91">
        <f t="shared" si="270"/>
        <v>42001.666666666664</v>
      </c>
      <c r="D8686" s="91">
        <f t="shared" si="271"/>
        <v>42001.625</v>
      </c>
      <c r="E8686" s="88" t="s">
        <v>142</v>
      </c>
      <c r="F8686" s="88">
        <v>72.783529999999999</v>
      </c>
      <c r="G8686" s="88">
        <v>6.0994400000000004</v>
      </c>
      <c r="H8686" s="88">
        <v>27.83596</v>
      </c>
      <c r="I8686" s="88">
        <v>69.638909999999996</v>
      </c>
      <c r="J8686" s="88">
        <v>40.395350000000001</v>
      </c>
    </row>
    <row r="8687" spans="1:10">
      <c r="A8687" s="89">
        <v>42001</v>
      </c>
      <c r="B8687" s="90">
        <v>0.70833333333333337</v>
      </c>
      <c r="C8687" s="91">
        <f t="shared" si="270"/>
        <v>42001.708333333336</v>
      </c>
      <c r="D8687" s="91">
        <f t="shared" si="271"/>
        <v>42001.666666666672</v>
      </c>
      <c r="E8687" s="88" t="s">
        <v>142</v>
      </c>
      <c r="F8687" s="88">
        <v>80.871499999999997</v>
      </c>
      <c r="G8687" s="88">
        <v>11.448700000000001</v>
      </c>
      <c r="H8687" s="88">
        <v>35.384120000000003</v>
      </c>
      <c r="I8687" s="88">
        <v>70.412509999999997</v>
      </c>
      <c r="J8687" s="88">
        <v>45.001600000000003</v>
      </c>
    </row>
    <row r="8688" spans="1:10">
      <c r="A8688" s="89">
        <v>42001</v>
      </c>
      <c r="B8688" s="90">
        <v>0.75</v>
      </c>
      <c r="C8688" s="91">
        <f t="shared" si="270"/>
        <v>42001.75</v>
      </c>
      <c r="D8688" s="91">
        <f t="shared" si="271"/>
        <v>42001.708333333336</v>
      </c>
      <c r="E8688" s="88" t="s">
        <v>142</v>
      </c>
      <c r="F8688" s="88">
        <v>83.232960000000006</v>
      </c>
      <c r="G8688" s="88">
        <v>14.19936</v>
      </c>
      <c r="H8688" s="88">
        <v>31.33201</v>
      </c>
      <c r="I8688" s="88">
        <v>75.611639999999994</v>
      </c>
      <c r="J8688" s="88">
        <v>51.267429999999997</v>
      </c>
    </row>
    <row r="8689" spans="1:10">
      <c r="A8689" s="89">
        <v>42001</v>
      </c>
      <c r="B8689" s="90">
        <v>0.79166666666666663</v>
      </c>
      <c r="C8689" s="91">
        <f t="shared" si="270"/>
        <v>42001.791666666664</v>
      </c>
      <c r="D8689" s="91">
        <f t="shared" si="271"/>
        <v>42001.75</v>
      </c>
      <c r="E8689" s="88" t="s">
        <v>142</v>
      </c>
      <c r="F8689" s="88">
        <v>63.298009999999998</v>
      </c>
      <c r="G8689" s="88">
        <v>13.921569999999999</v>
      </c>
      <c r="H8689" s="88">
        <v>35.380769999999998</v>
      </c>
      <c r="I8689" s="88">
        <v>75.130650000000003</v>
      </c>
      <c r="J8689" s="88">
        <v>51.598289999999999</v>
      </c>
    </row>
    <row r="8690" spans="1:10">
      <c r="A8690" s="89">
        <v>42001</v>
      </c>
      <c r="B8690" s="90">
        <v>0.83333333333333337</v>
      </c>
      <c r="C8690" s="91">
        <f t="shared" si="270"/>
        <v>42001.833333333336</v>
      </c>
      <c r="D8690" s="91">
        <f t="shared" si="271"/>
        <v>42001.791666666672</v>
      </c>
      <c r="E8690" s="88" t="s">
        <v>142</v>
      </c>
      <c r="F8690" s="88">
        <v>41.628909999999998</v>
      </c>
      <c r="G8690" s="88">
        <v>14.29785</v>
      </c>
      <c r="H8690" s="88">
        <v>39.752270000000003</v>
      </c>
      <c r="I8690" s="88">
        <v>71.246840000000006</v>
      </c>
      <c r="J8690" s="88">
        <v>54.194510000000001</v>
      </c>
    </row>
    <row r="8691" spans="1:10">
      <c r="A8691" s="89">
        <v>42001</v>
      </c>
      <c r="B8691" s="90">
        <v>0.875</v>
      </c>
      <c r="C8691" s="91">
        <f t="shared" si="270"/>
        <v>42001.875</v>
      </c>
      <c r="D8691" s="91">
        <f t="shared" si="271"/>
        <v>42001.833333333336</v>
      </c>
      <c r="E8691" s="88" t="s">
        <v>142</v>
      </c>
      <c r="F8691" s="88">
        <v>47.52993</v>
      </c>
      <c r="G8691" s="88">
        <v>16.085080000000001</v>
      </c>
      <c r="H8691" s="88">
        <v>45.987499999999997</v>
      </c>
      <c r="I8691" s="88">
        <v>59.362090000000002</v>
      </c>
      <c r="J8691" s="88">
        <v>53.138330000000003</v>
      </c>
    </row>
    <row r="8692" spans="1:10">
      <c r="A8692" s="89">
        <v>42001</v>
      </c>
      <c r="B8692" s="90">
        <v>0.91666666666666663</v>
      </c>
      <c r="C8692" s="91">
        <f t="shared" si="270"/>
        <v>42001.916666666664</v>
      </c>
      <c r="D8692" s="91">
        <f t="shared" si="271"/>
        <v>42001.875</v>
      </c>
      <c r="E8692" s="88" t="s">
        <v>142</v>
      </c>
      <c r="F8692" s="88">
        <v>40.644930000000002</v>
      </c>
      <c r="G8692" s="88">
        <v>13.01169</v>
      </c>
      <c r="H8692" s="88">
        <v>49.069009999999999</v>
      </c>
      <c r="I8692" s="88">
        <v>56.409669999999998</v>
      </c>
      <c r="J8692" s="88">
        <v>44.231340000000003</v>
      </c>
    </row>
    <row r="8693" spans="1:10">
      <c r="A8693" s="89">
        <v>42001</v>
      </c>
      <c r="B8693" s="90">
        <v>0.95833333333333337</v>
      </c>
      <c r="C8693" s="91">
        <f t="shared" si="270"/>
        <v>42001.958333333336</v>
      </c>
      <c r="D8693" s="91">
        <f t="shared" si="271"/>
        <v>42001.916666666672</v>
      </c>
      <c r="E8693" s="88" t="s">
        <v>142</v>
      </c>
      <c r="F8693" s="88">
        <v>33.008789999999998</v>
      </c>
      <c r="G8693" s="88">
        <v>16.072649999999999</v>
      </c>
      <c r="H8693" s="88">
        <v>47.345849999999999</v>
      </c>
      <c r="I8693" s="88">
        <v>55.254040000000003</v>
      </c>
      <c r="J8693" s="88">
        <v>29.499359999999999</v>
      </c>
    </row>
    <row r="8694" spans="1:10">
      <c r="A8694" s="89">
        <v>42001</v>
      </c>
      <c r="B8694" s="92">
        <v>1</v>
      </c>
      <c r="C8694" s="91">
        <f t="shared" si="270"/>
        <v>42002</v>
      </c>
      <c r="D8694" s="91">
        <f t="shared" si="271"/>
        <v>42001.958333333336</v>
      </c>
      <c r="E8694" s="88" t="s">
        <v>142</v>
      </c>
      <c r="F8694" s="88">
        <v>37.198599999999999</v>
      </c>
      <c r="G8694" s="88">
        <v>15.06907</v>
      </c>
      <c r="H8694" s="88">
        <v>45.734569999999998</v>
      </c>
      <c r="I8694" s="88">
        <v>52.021430000000002</v>
      </c>
      <c r="J8694" s="88">
        <v>27.05423</v>
      </c>
    </row>
    <row r="8695" spans="1:10">
      <c r="A8695" s="89">
        <v>42002</v>
      </c>
      <c r="B8695" s="90">
        <v>4.1666666666666664E-2</v>
      </c>
      <c r="C8695" s="91">
        <f t="shared" si="270"/>
        <v>42002.041666666664</v>
      </c>
      <c r="D8695" s="91">
        <f t="shared" si="271"/>
        <v>42002</v>
      </c>
      <c r="E8695" s="88" t="s">
        <v>142</v>
      </c>
      <c r="F8695" s="88">
        <v>31.414729999999999</v>
      </c>
      <c r="G8695" s="88">
        <v>11.952489999999999</v>
      </c>
      <c r="H8695" s="88">
        <v>43.7988</v>
      </c>
      <c r="I8695" s="88">
        <v>49.226480000000002</v>
      </c>
      <c r="J8695" s="88">
        <v>24.486689999999999</v>
      </c>
    </row>
    <row r="8696" spans="1:10">
      <c r="A8696" s="89">
        <v>42002</v>
      </c>
      <c r="B8696" s="90">
        <v>8.3333333333333329E-2</v>
      </c>
      <c r="C8696" s="91">
        <f t="shared" si="270"/>
        <v>42002.083333333336</v>
      </c>
      <c r="D8696" s="91">
        <f t="shared" si="271"/>
        <v>42002.041666666672</v>
      </c>
      <c r="E8696" s="88" t="s">
        <v>142</v>
      </c>
      <c r="F8696" s="88">
        <v>35.308100000000003</v>
      </c>
      <c r="G8696" s="88">
        <v>14.98587</v>
      </c>
      <c r="I8696" s="88">
        <v>52.191490000000002</v>
      </c>
      <c r="J8696" s="88">
        <v>27.011669999999999</v>
      </c>
    </row>
    <row r="8697" spans="1:10">
      <c r="A8697" s="89">
        <v>42002</v>
      </c>
      <c r="B8697" s="90">
        <v>0.125</v>
      </c>
      <c r="C8697" s="91">
        <f t="shared" si="270"/>
        <v>42002.125</v>
      </c>
      <c r="D8697" s="91">
        <f t="shared" si="271"/>
        <v>42002.083333333336</v>
      </c>
      <c r="E8697" s="88" t="s">
        <v>142</v>
      </c>
      <c r="F8697" s="88">
        <v>28.523499999999999</v>
      </c>
      <c r="G8697" s="88">
        <v>9.9564800000000009</v>
      </c>
      <c r="H8697" s="88">
        <v>40.349930000000001</v>
      </c>
      <c r="I8697" s="88">
        <v>47.034590000000001</v>
      </c>
      <c r="J8697" s="88">
        <v>27.77046</v>
      </c>
    </row>
    <row r="8698" spans="1:10">
      <c r="A8698" s="89">
        <v>42002</v>
      </c>
      <c r="B8698" s="90">
        <v>0.16666666666666666</v>
      </c>
      <c r="C8698" s="91">
        <f t="shared" si="270"/>
        <v>42002.166666666664</v>
      </c>
      <c r="D8698" s="91">
        <f t="shared" si="271"/>
        <v>42002.125</v>
      </c>
      <c r="E8698" s="88" t="s">
        <v>142</v>
      </c>
      <c r="F8698" s="88">
        <v>17.327729999999999</v>
      </c>
      <c r="G8698" s="88">
        <v>7.5629799999999996</v>
      </c>
      <c r="H8698" s="88">
        <v>29.854600000000001</v>
      </c>
      <c r="I8698" s="88">
        <v>44.563639999999999</v>
      </c>
      <c r="J8698" s="88">
        <v>30.50198</v>
      </c>
    </row>
    <row r="8699" spans="1:10">
      <c r="A8699" s="89">
        <v>42002</v>
      </c>
      <c r="B8699" s="90">
        <v>0.20833333333333334</v>
      </c>
      <c r="C8699" s="91">
        <f t="shared" si="270"/>
        <v>42002.208333333336</v>
      </c>
      <c r="D8699" s="91">
        <f t="shared" si="271"/>
        <v>42002.166666666672</v>
      </c>
      <c r="E8699" s="88" t="s">
        <v>142</v>
      </c>
      <c r="F8699" s="88">
        <v>19.44678</v>
      </c>
      <c r="G8699" s="88">
        <v>6.2744299999999997</v>
      </c>
      <c r="H8699" s="88">
        <v>21.092009999999998</v>
      </c>
      <c r="I8699" s="88">
        <v>41.094839999999998</v>
      </c>
      <c r="J8699" s="88">
        <v>35.104889999999997</v>
      </c>
    </row>
    <row r="8700" spans="1:10">
      <c r="A8700" s="89">
        <v>42002</v>
      </c>
      <c r="B8700" s="90">
        <v>0.25</v>
      </c>
      <c r="C8700" s="91">
        <f t="shared" si="270"/>
        <v>42002.25</v>
      </c>
      <c r="D8700" s="91">
        <f t="shared" si="271"/>
        <v>42002.208333333336</v>
      </c>
      <c r="E8700" s="88" t="s">
        <v>142</v>
      </c>
      <c r="F8700" s="88">
        <v>40.702300000000001</v>
      </c>
      <c r="G8700" s="88">
        <v>4.8591800000000003</v>
      </c>
      <c r="H8700" s="88">
        <v>17.20485</v>
      </c>
      <c r="I8700" s="88">
        <v>48.45223</v>
      </c>
      <c r="J8700" s="88">
        <v>38.175409999999999</v>
      </c>
    </row>
    <row r="8701" spans="1:10">
      <c r="A8701" s="89">
        <v>42002</v>
      </c>
      <c r="B8701" s="90">
        <v>0.29166666666666669</v>
      </c>
      <c r="C8701" s="91">
        <f t="shared" si="270"/>
        <v>42002.291666666664</v>
      </c>
      <c r="D8701" s="91">
        <f t="shared" si="271"/>
        <v>42002.25</v>
      </c>
      <c r="E8701" s="88" t="s">
        <v>142</v>
      </c>
      <c r="F8701" s="88">
        <v>40.037230000000001</v>
      </c>
      <c r="G8701" s="88">
        <v>3.6667399999999999</v>
      </c>
      <c r="H8701" s="88">
        <v>16.712859999999999</v>
      </c>
      <c r="I8701" s="88">
        <v>59.65231</v>
      </c>
      <c r="J8701" s="88">
        <v>39.352559999999997</v>
      </c>
    </row>
    <row r="8702" spans="1:10">
      <c r="A8702" s="89">
        <v>42002</v>
      </c>
      <c r="B8702" s="90">
        <v>0.33333333333333331</v>
      </c>
      <c r="C8702" s="91">
        <f t="shared" si="270"/>
        <v>42002.333333333336</v>
      </c>
      <c r="D8702" s="91">
        <f t="shared" si="271"/>
        <v>42002.291666666672</v>
      </c>
      <c r="E8702" s="88" t="s">
        <v>142</v>
      </c>
      <c r="F8702" s="88">
        <v>67.328130000000002</v>
      </c>
      <c r="G8702" s="88">
        <v>3.0293999999999999</v>
      </c>
      <c r="H8702" s="88">
        <v>20.02196</v>
      </c>
      <c r="I8702" s="88">
        <v>55.675739999999998</v>
      </c>
      <c r="J8702" s="88">
        <v>41.84646</v>
      </c>
    </row>
    <row r="8703" spans="1:10">
      <c r="A8703" s="89">
        <v>42002</v>
      </c>
      <c r="B8703" s="90">
        <v>0.375</v>
      </c>
      <c r="C8703" s="91">
        <f t="shared" si="270"/>
        <v>42002.375</v>
      </c>
      <c r="D8703" s="91">
        <f t="shared" si="271"/>
        <v>42002.333333333336</v>
      </c>
      <c r="E8703" s="88" t="s">
        <v>142</v>
      </c>
      <c r="F8703" s="88">
        <v>74.614750000000001</v>
      </c>
      <c r="G8703" s="88">
        <v>3.3846500000000002</v>
      </c>
      <c r="H8703" s="88">
        <v>23.6342</v>
      </c>
      <c r="I8703" s="88">
        <v>70.942750000000004</v>
      </c>
      <c r="J8703" s="88">
        <v>33.498869999999997</v>
      </c>
    </row>
    <row r="8704" spans="1:10">
      <c r="A8704" s="89">
        <v>42002</v>
      </c>
      <c r="B8704" s="90">
        <v>0.41666666666666669</v>
      </c>
      <c r="C8704" s="91">
        <f t="shared" si="270"/>
        <v>42002.416666666664</v>
      </c>
      <c r="D8704" s="91">
        <f t="shared" si="271"/>
        <v>42002.375</v>
      </c>
      <c r="E8704" s="88" t="s">
        <v>142</v>
      </c>
      <c r="F8704" s="88">
        <v>89.818169999999995</v>
      </c>
      <c r="G8704" s="88">
        <v>3.3755600000000001</v>
      </c>
      <c r="H8704" s="88">
        <v>21.39227</v>
      </c>
      <c r="I8704" s="88">
        <v>93.82056</v>
      </c>
      <c r="J8704" s="88">
        <v>25.414259999999999</v>
      </c>
    </row>
    <row r="8705" spans="1:10">
      <c r="A8705" s="89">
        <v>42002</v>
      </c>
      <c r="B8705" s="90">
        <v>0.45833333333333331</v>
      </c>
      <c r="C8705" s="91">
        <f t="shared" si="270"/>
        <v>42002.458333333336</v>
      </c>
      <c r="D8705" s="91">
        <f t="shared" si="271"/>
        <v>42002.416666666672</v>
      </c>
      <c r="E8705" s="88" t="s">
        <v>142</v>
      </c>
      <c r="F8705" s="88">
        <v>39.34299</v>
      </c>
      <c r="G8705" s="88">
        <v>4.1410400000000003</v>
      </c>
      <c r="H8705" s="88">
        <v>22.438410000000001</v>
      </c>
      <c r="I8705" s="88">
        <v>74.376170000000002</v>
      </c>
      <c r="J8705" s="88">
        <v>28.074539999999999</v>
      </c>
    </row>
    <row r="8706" spans="1:10">
      <c r="A8706" s="89">
        <v>42002</v>
      </c>
      <c r="B8706" s="90">
        <v>0.5</v>
      </c>
      <c r="C8706" s="91">
        <f t="shared" si="270"/>
        <v>42002.5</v>
      </c>
      <c r="D8706" s="91">
        <f t="shared" si="271"/>
        <v>42002.458333333336</v>
      </c>
      <c r="E8706" s="88" t="s">
        <v>142</v>
      </c>
      <c r="F8706" s="88">
        <v>22.300709999999999</v>
      </c>
      <c r="G8706" s="88">
        <v>4.9715400000000001</v>
      </c>
      <c r="H8706" s="88">
        <v>26.89405</v>
      </c>
      <c r="I8706" s="88">
        <v>66.133769999999998</v>
      </c>
      <c r="J8706" s="88">
        <v>33.607410000000002</v>
      </c>
    </row>
    <row r="8707" spans="1:10">
      <c r="A8707" s="89">
        <v>42002</v>
      </c>
      <c r="B8707" s="90">
        <v>0.54166666666666663</v>
      </c>
      <c r="C8707" s="91">
        <f t="shared" si="270"/>
        <v>42002.541666666664</v>
      </c>
      <c r="D8707" s="91">
        <f t="shared" si="271"/>
        <v>42002.5</v>
      </c>
      <c r="E8707" s="88" t="s">
        <v>142</v>
      </c>
      <c r="F8707" s="88">
        <v>27.03988</v>
      </c>
      <c r="G8707" s="88">
        <v>5.5003500000000001</v>
      </c>
      <c r="H8707" s="88">
        <v>26.89453</v>
      </c>
      <c r="I8707" s="88">
        <v>64.084050000000005</v>
      </c>
      <c r="J8707" s="88">
        <v>41.679110000000001</v>
      </c>
    </row>
    <row r="8708" spans="1:10">
      <c r="A8708" s="89">
        <v>42002</v>
      </c>
      <c r="B8708" s="90">
        <v>0.58333333333333337</v>
      </c>
      <c r="C8708" s="91">
        <f t="shared" si="270"/>
        <v>42002.583333333336</v>
      </c>
      <c r="D8708" s="91">
        <f t="shared" si="271"/>
        <v>42002.541666666672</v>
      </c>
      <c r="E8708" s="88" t="s">
        <v>142</v>
      </c>
      <c r="F8708" s="88">
        <v>46.747239999999998</v>
      </c>
      <c r="G8708" s="88">
        <v>6.6990100000000004</v>
      </c>
      <c r="H8708" s="88">
        <v>32.857230000000001</v>
      </c>
      <c r="I8708" s="88">
        <v>73.030730000000005</v>
      </c>
      <c r="J8708" s="88">
        <v>50.36186</v>
      </c>
    </row>
    <row r="8709" spans="1:10">
      <c r="A8709" s="89">
        <v>42002</v>
      </c>
      <c r="B8709" s="90">
        <v>0.625</v>
      </c>
      <c r="C8709" s="91">
        <f t="shared" si="270"/>
        <v>42002.625</v>
      </c>
      <c r="D8709" s="91">
        <f t="shared" si="271"/>
        <v>42002.583333333336</v>
      </c>
      <c r="E8709" s="88" t="s">
        <v>142</v>
      </c>
      <c r="F8709" s="88">
        <v>62.975279999999998</v>
      </c>
      <c r="G8709" s="88">
        <v>9.3416099999999993</v>
      </c>
      <c r="H8709" s="88">
        <v>33.558639999999997</v>
      </c>
      <c r="I8709" s="88">
        <v>74.53013</v>
      </c>
      <c r="J8709" s="88">
        <v>53.221530000000001</v>
      </c>
    </row>
    <row r="8710" spans="1:10">
      <c r="A8710" s="89">
        <v>42002</v>
      </c>
      <c r="B8710" s="90">
        <v>0.66666666666666663</v>
      </c>
      <c r="C8710" s="91">
        <f t="shared" si="270"/>
        <v>42002.666666666664</v>
      </c>
      <c r="D8710" s="91">
        <f t="shared" si="271"/>
        <v>42002.625</v>
      </c>
      <c r="E8710" s="88" t="s">
        <v>142</v>
      </c>
      <c r="F8710" s="88">
        <v>86.786379999999994</v>
      </c>
      <c r="G8710" s="88">
        <v>14.15441</v>
      </c>
      <c r="H8710" s="88">
        <v>34.527320000000003</v>
      </c>
      <c r="I8710" s="88">
        <v>66.288210000000007</v>
      </c>
      <c r="J8710" s="88">
        <v>49.096739999999997</v>
      </c>
    </row>
    <row r="8711" spans="1:10">
      <c r="A8711" s="89">
        <v>42002</v>
      </c>
      <c r="B8711" s="90">
        <v>0.70833333333333337</v>
      </c>
      <c r="C8711" s="91">
        <f t="shared" si="270"/>
        <v>42002.708333333336</v>
      </c>
      <c r="D8711" s="91">
        <f t="shared" si="271"/>
        <v>42002.666666666672</v>
      </c>
      <c r="E8711" s="88" t="s">
        <v>142</v>
      </c>
      <c r="F8711" s="88">
        <v>74.719459999999998</v>
      </c>
      <c r="G8711" s="88">
        <v>15.199120000000001</v>
      </c>
      <c r="H8711" s="88">
        <v>41.108229999999999</v>
      </c>
      <c r="I8711" s="88">
        <v>79.038839999999993</v>
      </c>
      <c r="J8711" s="88">
        <v>50.489040000000003</v>
      </c>
    </row>
    <row r="8712" spans="1:10">
      <c r="A8712" s="89">
        <v>42002</v>
      </c>
      <c r="B8712" s="90">
        <v>0.75</v>
      </c>
      <c r="C8712" s="91">
        <f t="shared" ref="C8712:C8766" si="272">A8712+B8712</f>
        <v>42002.75</v>
      </c>
      <c r="D8712" s="91">
        <f t="shared" ref="D8712:D8766" si="273">C8712-"01:00"</f>
        <v>42002.708333333336</v>
      </c>
      <c r="E8712" s="88" t="s">
        <v>142</v>
      </c>
      <c r="F8712" s="88">
        <v>71.282219999999995</v>
      </c>
      <c r="G8712" s="88">
        <v>14.695169999999999</v>
      </c>
      <c r="H8712" s="88">
        <v>48.037700000000001</v>
      </c>
      <c r="I8712" s="88">
        <v>78.78783</v>
      </c>
      <c r="J8712" s="88">
        <v>47.905259999999998</v>
      </c>
    </row>
    <row r="8713" spans="1:10">
      <c r="A8713" s="89">
        <v>42002</v>
      </c>
      <c r="B8713" s="90">
        <v>0.79166666666666663</v>
      </c>
      <c r="C8713" s="91">
        <f t="shared" si="272"/>
        <v>42002.791666666664</v>
      </c>
      <c r="D8713" s="91">
        <f t="shared" si="273"/>
        <v>42002.75</v>
      </c>
      <c r="E8713" s="88" t="s">
        <v>142</v>
      </c>
      <c r="F8713" s="88">
        <v>64.041979999999995</v>
      </c>
      <c r="G8713" s="88">
        <v>12.599550000000001</v>
      </c>
      <c r="H8713" s="88">
        <v>44.729550000000003</v>
      </c>
      <c r="I8713" s="88">
        <v>69.778999999999996</v>
      </c>
      <c r="J8713" s="88">
        <v>45.707320000000003</v>
      </c>
    </row>
    <row r="8714" spans="1:10">
      <c r="A8714" s="89">
        <v>42002</v>
      </c>
      <c r="B8714" s="90">
        <v>0.83333333333333337</v>
      </c>
      <c r="C8714" s="91">
        <f t="shared" si="272"/>
        <v>42002.833333333336</v>
      </c>
      <c r="D8714" s="91">
        <f t="shared" si="273"/>
        <v>42002.791666666672</v>
      </c>
      <c r="E8714" s="88" t="s">
        <v>142</v>
      </c>
      <c r="F8714" s="88">
        <v>86.148079999999993</v>
      </c>
      <c r="G8714" s="88">
        <v>8.8940800000000007</v>
      </c>
      <c r="H8714" s="88">
        <v>45.971719999999998</v>
      </c>
      <c r="I8714" s="88">
        <v>65.010660000000001</v>
      </c>
      <c r="J8714" s="88">
        <v>40.354230000000001</v>
      </c>
    </row>
    <row r="8715" spans="1:10">
      <c r="A8715" s="89">
        <v>42002</v>
      </c>
      <c r="B8715" s="90">
        <v>0.875</v>
      </c>
      <c r="C8715" s="91">
        <f t="shared" si="272"/>
        <v>42002.875</v>
      </c>
      <c r="D8715" s="91">
        <f t="shared" si="273"/>
        <v>42002.833333333336</v>
      </c>
      <c r="E8715" s="88" t="s">
        <v>142</v>
      </c>
      <c r="F8715" s="88">
        <v>57.915280000000003</v>
      </c>
      <c r="G8715" s="88">
        <v>8.3863099999999999</v>
      </c>
      <c r="H8715" s="88">
        <v>56.935130000000001</v>
      </c>
      <c r="I8715" s="88">
        <v>68.550690000000003</v>
      </c>
      <c r="J8715" s="88">
        <v>35.869419999999998</v>
      </c>
    </row>
    <row r="8716" spans="1:10">
      <c r="A8716" s="89">
        <v>42002</v>
      </c>
      <c r="B8716" s="90">
        <v>0.91666666666666663</v>
      </c>
      <c r="C8716" s="91">
        <f t="shared" si="272"/>
        <v>42002.916666666664</v>
      </c>
      <c r="D8716" s="91">
        <f t="shared" si="273"/>
        <v>42002.875</v>
      </c>
      <c r="E8716" s="88" t="s">
        <v>142</v>
      </c>
      <c r="F8716" s="88">
        <v>56.577010000000001</v>
      </c>
      <c r="G8716" s="88">
        <v>6.74491</v>
      </c>
      <c r="H8716" s="88">
        <v>60.999189999999999</v>
      </c>
      <c r="I8716" s="88">
        <v>62.164859999999997</v>
      </c>
      <c r="J8716" s="88">
        <v>27.75038</v>
      </c>
    </row>
    <row r="8717" spans="1:10">
      <c r="A8717" s="89">
        <v>42002</v>
      </c>
      <c r="B8717" s="90">
        <v>0.95833333333333337</v>
      </c>
      <c r="C8717" s="91">
        <f t="shared" si="272"/>
        <v>42002.958333333336</v>
      </c>
      <c r="D8717" s="91">
        <f t="shared" si="273"/>
        <v>42002.916666666672</v>
      </c>
      <c r="E8717" s="88" t="s">
        <v>142</v>
      </c>
      <c r="F8717" s="88">
        <v>50.056820000000002</v>
      </c>
      <c r="G8717" s="88">
        <v>5.5046499999999998</v>
      </c>
      <c r="H8717" s="88">
        <v>58.293959999999998</v>
      </c>
      <c r="I8717" s="88">
        <v>54.426879999999997</v>
      </c>
      <c r="J8717" s="88">
        <v>21.967449999999999</v>
      </c>
    </row>
    <row r="8718" spans="1:10">
      <c r="A8718" s="89">
        <v>42002</v>
      </c>
      <c r="B8718" s="92">
        <v>1</v>
      </c>
      <c r="C8718" s="91">
        <f t="shared" si="272"/>
        <v>42003</v>
      </c>
      <c r="D8718" s="91">
        <f t="shared" si="273"/>
        <v>42002.958333333336</v>
      </c>
      <c r="E8718" s="88" t="s">
        <v>142</v>
      </c>
      <c r="F8718" s="88">
        <v>49.13165</v>
      </c>
      <c r="G8718" s="88">
        <v>4.1133100000000002</v>
      </c>
      <c r="H8718" s="88">
        <v>53.83831</v>
      </c>
      <c r="I8718" s="88">
        <v>53.288469999999997</v>
      </c>
      <c r="J8718" s="88">
        <v>27.164670000000001</v>
      </c>
    </row>
    <row r="8719" spans="1:10">
      <c r="A8719" s="89">
        <v>42003</v>
      </c>
      <c r="B8719" s="90">
        <v>4.1666666666666664E-2</v>
      </c>
      <c r="C8719" s="91">
        <f t="shared" si="272"/>
        <v>42003.041666666664</v>
      </c>
      <c r="D8719" s="91">
        <f t="shared" si="273"/>
        <v>42003</v>
      </c>
      <c r="E8719" s="88" t="s">
        <v>142</v>
      </c>
      <c r="F8719" s="88">
        <v>50.987250000000003</v>
      </c>
      <c r="G8719" s="88">
        <v>4.6390900000000004</v>
      </c>
      <c r="H8719" s="88">
        <v>49.740940000000002</v>
      </c>
      <c r="I8719" s="88">
        <v>52.869149999999998</v>
      </c>
      <c r="J8719" s="88">
        <v>41.52516</v>
      </c>
    </row>
    <row r="8720" spans="1:10">
      <c r="A8720" s="89">
        <v>42003</v>
      </c>
      <c r="B8720" s="90">
        <v>8.3333333333333329E-2</v>
      </c>
      <c r="C8720" s="91">
        <f t="shared" si="272"/>
        <v>42003.083333333336</v>
      </c>
      <c r="D8720" s="91">
        <f t="shared" si="273"/>
        <v>42003.041666666672</v>
      </c>
      <c r="E8720" s="88" t="s">
        <v>142</v>
      </c>
      <c r="F8720" s="88">
        <v>43.561010000000003</v>
      </c>
      <c r="G8720" s="88">
        <v>4.4652099999999999</v>
      </c>
      <c r="I8720" s="88">
        <v>54.899590000000003</v>
      </c>
      <c r="J8720" s="88">
        <v>25.24691</v>
      </c>
    </row>
    <row r="8721" spans="1:10">
      <c r="A8721" s="89">
        <v>42003</v>
      </c>
      <c r="B8721" s="90">
        <v>0.125</v>
      </c>
      <c r="C8721" s="91">
        <f t="shared" si="272"/>
        <v>42003.125</v>
      </c>
      <c r="D8721" s="91">
        <f t="shared" si="273"/>
        <v>42003.083333333336</v>
      </c>
      <c r="E8721" s="88" t="s">
        <v>142</v>
      </c>
      <c r="F8721" s="88">
        <v>37.329129999999999</v>
      </c>
      <c r="G8721" s="88">
        <v>4.3719799999999998</v>
      </c>
      <c r="H8721" s="88">
        <v>43.64564</v>
      </c>
      <c r="I8721" s="88">
        <v>51.400350000000003</v>
      </c>
      <c r="J8721" s="88">
        <v>23.000679999999999</v>
      </c>
    </row>
    <row r="8722" spans="1:10">
      <c r="A8722" s="89">
        <v>42003</v>
      </c>
      <c r="B8722" s="90">
        <v>0.16666666666666666</v>
      </c>
      <c r="C8722" s="91">
        <f t="shared" si="272"/>
        <v>42003.166666666664</v>
      </c>
      <c r="D8722" s="91">
        <f t="shared" si="273"/>
        <v>42003.125</v>
      </c>
      <c r="E8722" s="88" t="s">
        <v>142</v>
      </c>
      <c r="F8722" s="88">
        <v>36.93085</v>
      </c>
      <c r="G8722" s="88">
        <v>4.2600899999999999</v>
      </c>
      <c r="H8722" s="88">
        <v>35.173740000000002</v>
      </c>
      <c r="I8722" s="88">
        <v>50.343690000000002</v>
      </c>
      <c r="J8722" s="88">
        <v>25.499839999999999</v>
      </c>
    </row>
    <row r="8723" spans="1:10">
      <c r="A8723" s="89">
        <v>42003</v>
      </c>
      <c r="B8723" s="90">
        <v>0.20833333333333334</v>
      </c>
      <c r="C8723" s="91">
        <f t="shared" si="272"/>
        <v>42003.208333333336</v>
      </c>
      <c r="D8723" s="91">
        <f t="shared" si="273"/>
        <v>42003.166666666672</v>
      </c>
      <c r="E8723" s="88" t="s">
        <v>142</v>
      </c>
      <c r="F8723" s="88">
        <v>36.571300000000001</v>
      </c>
      <c r="G8723" s="88">
        <v>3.8498600000000001</v>
      </c>
      <c r="H8723" s="88">
        <v>30.772600000000001</v>
      </c>
      <c r="I8723" s="88">
        <v>49.048450000000003</v>
      </c>
      <c r="J8723" s="88">
        <v>33.753709999999998</v>
      </c>
    </row>
    <row r="8724" spans="1:10">
      <c r="A8724" s="89">
        <v>42003</v>
      </c>
      <c r="B8724" s="90">
        <v>0.25</v>
      </c>
      <c r="C8724" s="91">
        <f t="shared" si="272"/>
        <v>42003.25</v>
      </c>
      <c r="D8724" s="91">
        <f t="shared" si="273"/>
        <v>42003.208333333336</v>
      </c>
      <c r="E8724" s="88" t="s">
        <v>142</v>
      </c>
      <c r="F8724" s="88">
        <v>39.371679999999998</v>
      </c>
      <c r="G8724" s="88">
        <v>5.1441499999999998</v>
      </c>
      <c r="H8724" s="88">
        <v>29.520869999999999</v>
      </c>
      <c r="I8724" s="88">
        <v>50.386249999999997</v>
      </c>
      <c r="J8724" s="88">
        <v>40.138590000000001</v>
      </c>
    </row>
    <row r="8725" spans="1:10">
      <c r="A8725" s="89">
        <v>42003</v>
      </c>
      <c r="B8725" s="90">
        <v>0.29166666666666669</v>
      </c>
      <c r="C8725" s="91">
        <f t="shared" si="272"/>
        <v>42003.291666666664</v>
      </c>
      <c r="D8725" s="91">
        <f t="shared" si="273"/>
        <v>42003.25</v>
      </c>
      <c r="E8725" s="88" t="s">
        <v>142</v>
      </c>
      <c r="F8725" s="88">
        <v>52.260019999999997</v>
      </c>
      <c r="G8725" s="88">
        <v>5.6394799999999998</v>
      </c>
      <c r="H8725" s="88">
        <v>25.051839999999999</v>
      </c>
      <c r="I8725" s="88">
        <v>50.777830000000002</v>
      </c>
      <c r="J8725" s="88">
        <v>49.426650000000002</v>
      </c>
    </row>
    <row r="8726" spans="1:10">
      <c r="A8726" s="89">
        <v>42003</v>
      </c>
      <c r="B8726" s="90">
        <v>0.33333333333333331</v>
      </c>
      <c r="C8726" s="91">
        <f t="shared" si="272"/>
        <v>42003.333333333336</v>
      </c>
      <c r="D8726" s="91">
        <f t="shared" si="273"/>
        <v>42003.291666666672</v>
      </c>
      <c r="E8726" s="88" t="s">
        <v>142</v>
      </c>
      <c r="F8726" s="88">
        <v>63.147399999999998</v>
      </c>
      <c r="G8726" s="88">
        <v>5.1761799999999996</v>
      </c>
      <c r="H8726" s="88">
        <v>24.4757</v>
      </c>
      <c r="I8726" s="88">
        <v>56.068280000000001</v>
      </c>
      <c r="J8726" s="88">
        <v>47.677669999999999</v>
      </c>
    </row>
    <row r="8727" spans="1:10">
      <c r="A8727" s="89">
        <v>42003</v>
      </c>
      <c r="B8727" s="90">
        <v>0.375</v>
      </c>
      <c r="C8727" s="91">
        <f t="shared" si="272"/>
        <v>42003.375</v>
      </c>
      <c r="D8727" s="91">
        <f t="shared" si="273"/>
        <v>42003.333333333336</v>
      </c>
      <c r="E8727" s="88" t="s">
        <v>142</v>
      </c>
      <c r="F8727" s="88">
        <v>59.973129999999998</v>
      </c>
      <c r="G8727" s="88">
        <v>4.7315300000000002</v>
      </c>
      <c r="H8727" s="88">
        <v>25.893820000000002</v>
      </c>
      <c r="I8727" s="88">
        <v>59.077599999999997</v>
      </c>
      <c r="J8727" s="88">
        <v>40.78884</v>
      </c>
    </row>
    <row r="8728" spans="1:10">
      <c r="A8728" s="89">
        <v>42003</v>
      </c>
      <c r="B8728" s="90">
        <v>0.41666666666666669</v>
      </c>
      <c r="C8728" s="91">
        <f t="shared" si="272"/>
        <v>42003.416666666664</v>
      </c>
      <c r="D8728" s="91">
        <f t="shared" si="273"/>
        <v>42003.375</v>
      </c>
      <c r="E8728" s="88" t="s">
        <v>142</v>
      </c>
      <c r="F8728" s="88">
        <v>58.301130000000001</v>
      </c>
      <c r="G8728" s="88">
        <v>5.3597799999999998</v>
      </c>
      <c r="H8728" s="88">
        <v>24.529250000000001</v>
      </c>
      <c r="I8728" s="88">
        <v>64.218879999999999</v>
      </c>
      <c r="J8728" s="88">
        <v>44.774970000000003</v>
      </c>
    </row>
    <row r="8729" spans="1:10">
      <c r="A8729" s="89">
        <v>42003</v>
      </c>
      <c r="B8729" s="90">
        <v>0.45833333333333331</v>
      </c>
      <c r="C8729" s="91">
        <f t="shared" si="272"/>
        <v>42003.458333333336</v>
      </c>
      <c r="D8729" s="91">
        <f t="shared" si="273"/>
        <v>42003.416666666672</v>
      </c>
      <c r="E8729" s="88" t="s">
        <v>142</v>
      </c>
      <c r="F8729" s="88">
        <v>77.491150000000005</v>
      </c>
      <c r="G8729" s="88">
        <v>6.7530400000000004</v>
      </c>
      <c r="H8729" s="88">
        <v>17.989930000000001</v>
      </c>
      <c r="I8729" s="88">
        <v>66.715649999999997</v>
      </c>
      <c r="J8729" s="88">
        <v>34.304029999999997</v>
      </c>
    </row>
    <row r="8730" spans="1:10">
      <c r="A8730" s="89">
        <v>42003</v>
      </c>
      <c r="B8730" s="90">
        <v>0.5</v>
      </c>
      <c r="C8730" s="91">
        <f t="shared" si="272"/>
        <v>42003.5</v>
      </c>
      <c r="D8730" s="91">
        <f t="shared" si="273"/>
        <v>42003.458333333336</v>
      </c>
      <c r="E8730" s="88" t="s">
        <v>142</v>
      </c>
      <c r="F8730" s="88">
        <v>89.183220000000006</v>
      </c>
      <c r="G8730" s="88">
        <v>5.46401</v>
      </c>
      <c r="H8730" s="88">
        <v>17.49268</v>
      </c>
      <c r="I8730" s="88">
        <v>61.775179999999999</v>
      </c>
    </row>
    <row r="8731" spans="1:10">
      <c r="A8731" s="89">
        <v>42003</v>
      </c>
      <c r="B8731" s="90">
        <v>0.54166666666666663</v>
      </c>
      <c r="C8731" s="91">
        <f t="shared" si="272"/>
        <v>42003.541666666664</v>
      </c>
      <c r="D8731" s="91">
        <f t="shared" si="273"/>
        <v>42003.5</v>
      </c>
      <c r="E8731" s="88" t="s">
        <v>142</v>
      </c>
      <c r="F8731" s="88">
        <v>39.636560000000003</v>
      </c>
      <c r="G8731" s="88">
        <v>6.2342700000000004</v>
      </c>
      <c r="H8731" s="88">
        <v>18.154879999999999</v>
      </c>
      <c r="I8731" s="88">
        <v>62.945630000000001</v>
      </c>
      <c r="J8731" s="88">
        <v>13.81654</v>
      </c>
    </row>
    <row r="8732" spans="1:10">
      <c r="A8732" s="89">
        <v>42003</v>
      </c>
      <c r="B8732" s="90">
        <v>0.58333333333333337</v>
      </c>
      <c r="C8732" s="91">
        <f t="shared" si="272"/>
        <v>42003.583333333336</v>
      </c>
      <c r="D8732" s="91">
        <f t="shared" si="273"/>
        <v>42003.541666666672</v>
      </c>
      <c r="E8732" s="88" t="s">
        <v>142</v>
      </c>
      <c r="F8732" s="88">
        <v>62.779249999999998</v>
      </c>
      <c r="G8732" s="88">
        <v>6.11761</v>
      </c>
      <c r="H8732" s="88">
        <v>21.207229999999999</v>
      </c>
      <c r="I8732" s="88">
        <v>66.730950000000007</v>
      </c>
      <c r="J8732" s="88">
        <v>20.59667</v>
      </c>
    </row>
    <row r="8733" spans="1:10">
      <c r="A8733" s="89">
        <v>42003</v>
      </c>
      <c r="B8733" s="90">
        <v>0.625</v>
      </c>
      <c r="C8733" s="91">
        <f t="shared" si="272"/>
        <v>42003.625</v>
      </c>
      <c r="D8733" s="91">
        <f t="shared" si="273"/>
        <v>42003.583333333336</v>
      </c>
      <c r="E8733" s="88" t="s">
        <v>142</v>
      </c>
      <c r="F8733" s="88">
        <v>68.641540000000006</v>
      </c>
      <c r="G8733" s="88">
        <v>7.0571299999999999</v>
      </c>
      <c r="H8733" s="88">
        <v>18.453710000000001</v>
      </c>
      <c r="I8733" s="88">
        <v>73.459599999999995</v>
      </c>
      <c r="J8733" s="88">
        <v>29.87086</v>
      </c>
    </row>
    <row r="8734" spans="1:10">
      <c r="A8734" s="89">
        <v>42003</v>
      </c>
      <c r="B8734" s="90">
        <v>0.66666666666666663</v>
      </c>
      <c r="C8734" s="91">
        <f t="shared" si="272"/>
        <v>42003.666666666664</v>
      </c>
      <c r="D8734" s="91">
        <f t="shared" si="273"/>
        <v>42003.625</v>
      </c>
      <c r="E8734" s="88" t="s">
        <v>142</v>
      </c>
      <c r="F8734" s="88">
        <v>57.331490000000002</v>
      </c>
      <c r="G8734" s="88">
        <v>6.8252300000000004</v>
      </c>
      <c r="H8734" s="88">
        <v>23.359749999999998</v>
      </c>
      <c r="I8734" s="88">
        <v>76.615710000000007</v>
      </c>
      <c r="J8734" s="88">
        <v>38.279170000000001</v>
      </c>
    </row>
    <row r="8735" spans="1:10">
      <c r="A8735" s="89">
        <v>42003</v>
      </c>
      <c r="B8735" s="90">
        <v>0.70833333333333337</v>
      </c>
      <c r="C8735" s="91">
        <f t="shared" si="272"/>
        <v>42003.708333333336</v>
      </c>
      <c r="D8735" s="91">
        <f t="shared" si="273"/>
        <v>42003.666666666672</v>
      </c>
      <c r="E8735" s="88" t="s">
        <v>142</v>
      </c>
      <c r="F8735" s="88">
        <v>60.321680000000001</v>
      </c>
      <c r="G8735" s="88">
        <v>6.8783099999999999</v>
      </c>
      <c r="H8735" s="88">
        <v>28.775950000000002</v>
      </c>
      <c r="I8735" s="88">
        <v>80.763440000000003</v>
      </c>
      <c r="J8735" s="88">
        <v>57.922449999999998</v>
      </c>
    </row>
    <row r="8736" spans="1:10">
      <c r="A8736" s="89">
        <v>42003</v>
      </c>
      <c r="B8736" s="90">
        <v>0.75</v>
      </c>
      <c r="C8736" s="91">
        <f t="shared" si="272"/>
        <v>42003.75</v>
      </c>
      <c r="D8736" s="91">
        <f t="shared" si="273"/>
        <v>42003.708333333336</v>
      </c>
      <c r="E8736" s="88" t="s">
        <v>142</v>
      </c>
      <c r="F8736" s="88">
        <v>59.029310000000002</v>
      </c>
      <c r="G8736" s="88">
        <v>5.8077800000000002</v>
      </c>
      <c r="H8736" s="88">
        <v>33.90719</v>
      </c>
      <c r="I8736" s="88">
        <v>78.715149999999994</v>
      </c>
      <c r="J8736" s="88">
        <v>56.46848</v>
      </c>
    </row>
    <row r="8737" spans="1:10">
      <c r="A8737" s="89">
        <v>42003</v>
      </c>
      <c r="B8737" s="90">
        <v>0.79166666666666663</v>
      </c>
      <c r="C8737" s="91">
        <f t="shared" si="272"/>
        <v>42003.791666666664</v>
      </c>
      <c r="D8737" s="91">
        <f t="shared" si="273"/>
        <v>42003.75</v>
      </c>
      <c r="E8737" s="88" t="s">
        <v>142</v>
      </c>
      <c r="F8737" s="88">
        <v>52.462739999999997</v>
      </c>
      <c r="G8737" s="88">
        <v>3.5912000000000002</v>
      </c>
      <c r="H8737" s="88">
        <v>40.367139999999999</v>
      </c>
      <c r="I8737" s="88">
        <v>78.100279999999998</v>
      </c>
      <c r="J8737" s="88">
        <v>55.980310000000003</v>
      </c>
    </row>
    <row r="8738" spans="1:10">
      <c r="A8738" s="89">
        <v>42003</v>
      </c>
      <c r="B8738" s="90">
        <v>0.83333333333333337</v>
      </c>
      <c r="C8738" s="91">
        <f t="shared" si="272"/>
        <v>42003.833333333336</v>
      </c>
      <c r="D8738" s="91">
        <f t="shared" si="273"/>
        <v>42003.791666666672</v>
      </c>
      <c r="E8738" s="88" t="s">
        <v>142</v>
      </c>
      <c r="F8738" s="88">
        <v>41.054200000000002</v>
      </c>
      <c r="G8738" s="88">
        <v>3.202</v>
      </c>
      <c r="H8738" s="88">
        <v>43.608350000000002</v>
      </c>
      <c r="I8738" s="88">
        <v>71.363500000000002</v>
      </c>
      <c r="J8738" s="88">
        <v>48.453189999999999</v>
      </c>
    </row>
    <row r="8739" spans="1:10">
      <c r="A8739" s="89">
        <v>42003</v>
      </c>
      <c r="B8739" s="90">
        <v>0.875</v>
      </c>
      <c r="C8739" s="91">
        <f t="shared" si="272"/>
        <v>42003.875</v>
      </c>
      <c r="D8739" s="91">
        <f t="shared" si="273"/>
        <v>42003.833333333336</v>
      </c>
      <c r="E8739" s="88" t="s">
        <v>142</v>
      </c>
      <c r="F8739" s="88">
        <v>31.027920000000002</v>
      </c>
      <c r="G8739" s="88">
        <v>3.15706</v>
      </c>
      <c r="H8739" s="88">
        <v>42.98583</v>
      </c>
      <c r="I8739" s="88">
        <v>66.027150000000006</v>
      </c>
      <c r="J8739" s="88">
        <v>45.047029999999999</v>
      </c>
    </row>
    <row r="8740" spans="1:10">
      <c r="A8740" s="89">
        <v>42003</v>
      </c>
      <c r="B8740" s="90">
        <v>0.91666666666666663</v>
      </c>
      <c r="C8740" s="91">
        <f t="shared" si="272"/>
        <v>42003.916666666664</v>
      </c>
      <c r="D8740" s="91">
        <f t="shared" si="273"/>
        <v>42003.875</v>
      </c>
      <c r="E8740" s="88" t="s">
        <v>142</v>
      </c>
      <c r="F8740" s="88">
        <v>37.255020000000002</v>
      </c>
      <c r="G8740" s="88">
        <v>3.8259599999999998</v>
      </c>
      <c r="H8740" s="88">
        <v>27.201969999999999</v>
      </c>
      <c r="I8740" s="88">
        <v>63.575330000000001</v>
      </c>
      <c r="J8740" s="88">
        <v>39.65043</v>
      </c>
    </row>
    <row r="8741" spans="1:10">
      <c r="A8741" s="89">
        <v>42003</v>
      </c>
      <c r="B8741" s="90">
        <v>0.95833333333333337</v>
      </c>
      <c r="C8741" s="91">
        <f t="shared" si="272"/>
        <v>42003.958333333336</v>
      </c>
      <c r="D8741" s="91">
        <f t="shared" si="273"/>
        <v>42003.916666666672</v>
      </c>
      <c r="E8741" s="88" t="s">
        <v>142</v>
      </c>
      <c r="F8741" s="88">
        <v>15.75948</v>
      </c>
      <c r="G8741" s="88">
        <v>3.2240000000000002</v>
      </c>
      <c r="H8741" s="88">
        <v>20.740110000000001</v>
      </c>
      <c r="I8741" s="88">
        <v>64.351799999999997</v>
      </c>
      <c r="J8741" s="88">
        <v>34.644939999999998</v>
      </c>
    </row>
    <row r="8742" spans="1:10">
      <c r="A8742" s="89">
        <v>42003</v>
      </c>
      <c r="B8742" s="92">
        <v>1</v>
      </c>
      <c r="C8742" s="91">
        <f t="shared" si="272"/>
        <v>42004</v>
      </c>
      <c r="D8742" s="91">
        <f t="shared" si="273"/>
        <v>42003.958333333336</v>
      </c>
      <c r="E8742" s="88" t="s">
        <v>142</v>
      </c>
      <c r="F8742" s="88">
        <v>12.50249</v>
      </c>
      <c r="G8742" s="88">
        <v>2.8907400000000001</v>
      </c>
      <c r="H8742" s="88">
        <v>18.084599999999998</v>
      </c>
      <c r="I8742" s="88">
        <v>57.986040000000003</v>
      </c>
      <c r="J8742" s="88">
        <v>32.832839999999997</v>
      </c>
    </row>
    <row r="8743" spans="1:10">
      <c r="A8743" s="89">
        <v>42004</v>
      </c>
      <c r="B8743" s="90">
        <v>4.1666666666666664E-2</v>
      </c>
      <c r="C8743" s="91">
        <f t="shared" si="272"/>
        <v>42004.041666666664</v>
      </c>
      <c r="D8743" s="91">
        <f t="shared" si="273"/>
        <v>42004</v>
      </c>
      <c r="E8743" s="88" t="s">
        <v>142</v>
      </c>
      <c r="F8743" s="88">
        <v>10.148999999999999</v>
      </c>
      <c r="G8743" s="88">
        <v>3.1868599999999998</v>
      </c>
      <c r="H8743" s="88">
        <v>18.396339999999999</v>
      </c>
      <c r="I8743" s="88">
        <v>57.635739999999998</v>
      </c>
      <c r="J8743" s="88">
        <v>29.636099999999999</v>
      </c>
    </row>
    <row r="8744" spans="1:10">
      <c r="A8744" s="89">
        <v>42004</v>
      </c>
      <c r="B8744" s="90">
        <v>8.3333333333333329E-2</v>
      </c>
      <c r="C8744" s="91">
        <f t="shared" si="272"/>
        <v>42004.083333333336</v>
      </c>
      <c r="D8744" s="91">
        <f t="shared" si="273"/>
        <v>42004.041666666672</v>
      </c>
      <c r="E8744" s="88" t="s">
        <v>142</v>
      </c>
      <c r="F8744" s="88">
        <v>26.762090000000001</v>
      </c>
      <c r="G8744" s="88">
        <v>3.0982500000000002</v>
      </c>
      <c r="I8744" s="88">
        <v>59.573099999999997</v>
      </c>
      <c r="J8744" s="88">
        <v>25.34684</v>
      </c>
    </row>
    <row r="8745" spans="1:10">
      <c r="A8745" s="89">
        <v>42004</v>
      </c>
      <c r="B8745" s="90">
        <v>0.125</v>
      </c>
      <c r="C8745" s="91">
        <f t="shared" si="272"/>
        <v>42004.125</v>
      </c>
      <c r="D8745" s="91">
        <f t="shared" si="273"/>
        <v>42004.083333333336</v>
      </c>
      <c r="E8745" s="88" t="s">
        <v>142</v>
      </c>
      <c r="F8745" s="88">
        <v>18.297370000000001</v>
      </c>
      <c r="G8745" s="88">
        <v>2.5402800000000001</v>
      </c>
      <c r="H8745" s="88">
        <v>20.709029999999998</v>
      </c>
      <c r="I8745" s="88">
        <v>54.799340000000001</v>
      </c>
      <c r="J8745" s="88">
        <v>18.901240000000001</v>
      </c>
    </row>
    <row r="8746" spans="1:10">
      <c r="A8746" s="89">
        <v>42004</v>
      </c>
      <c r="B8746" s="90">
        <v>0.16666666666666666</v>
      </c>
      <c r="C8746" s="91">
        <f t="shared" si="272"/>
        <v>42004.166666666664</v>
      </c>
      <c r="D8746" s="91">
        <f t="shared" si="273"/>
        <v>42004.125</v>
      </c>
      <c r="E8746" s="88" t="s">
        <v>142</v>
      </c>
      <c r="F8746" s="88">
        <v>11.903879999999999</v>
      </c>
      <c r="G8746" s="88">
        <v>2.8759199999999998</v>
      </c>
      <c r="H8746" s="88">
        <v>18.057829999999999</v>
      </c>
      <c r="I8746" s="88">
        <v>51.007330000000003</v>
      </c>
      <c r="J8746" s="88">
        <v>20.09751</v>
      </c>
    </row>
    <row r="8747" spans="1:10">
      <c r="A8747" s="89">
        <v>42004</v>
      </c>
      <c r="B8747" s="90">
        <v>0.20833333333333334</v>
      </c>
      <c r="C8747" s="91">
        <f t="shared" si="272"/>
        <v>42004.208333333336</v>
      </c>
      <c r="D8747" s="91">
        <f t="shared" si="273"/>
        <v>42004.166666666672</v>
      </c>
      <c r="E8747" s="88" t="s">
        <v>142</v>
      </c>
      <c r="F8747" s="88">
        <v>8.13673</v>
      </c>
      <c r="G8747" s="88">
        <v>2.6316000000000002</v>
      </c>
      <c r="H8747" s="88">
        <v>14.556990000000001</v>
      </c>
      <c r="I8747" s="88">
        <v>49.743169999999999</v>
      </c>
      <c r="J8747" s="88">
        <v>27.769020000000001</v>
      </c>
    </row>
    <row r="8748" spans="1:10">
      <c r="A8748" s="89">
        <v>42004</v>
      </c>
      <c r="B8748" s="90">
        <v>0.25</v>
      </c>
      <c r="C8748" s="91">
        <f t="shared" si="272"/>
        <v>42004.25</v>
      </c>
      <c r="D8748" s="91">
        <f t="shared" si="273"/>
        <v>42004.208333333336</v>
      </c>
      <c r="E8748" s="88" t="s">
        <v>142</v>
      </c>
      <c r="F8748" s="88">
        <v>16.33466</v>
      </c>
      <c r="G8748" s="88">
        <v>2.9529000000000001</v>
      </c>
      <c r="H8748" s="88">
        <v>15.30383</v>
      </c>
      <c r="I8748" s="88">
        <v>50.83999</v>
      </c>
      <c r="J8748" s="88">
        <v>40.358530000000002</v>
      </c>
    </row>
    <row r="8749" spans="1:10">
      <c r="A8749" s="89">
        <v>42004</v>
      </c>
      <c r="B8749" s="90">
        <v>0.29166666666666669</v>
      </c>
      <c r="C8749" s="91">
        <f t="shared" si="272"/>
        <v>42004.291666666664</v>
      </c>
      <c r="D8749" s="91">
        <f t="shared" si="273"/>
        <v>42004.25</v>
      </c>
      <c r="E8749" s="88" t="s">
        <v>142</v>
      </c>
      <c r="F8749" s="88">
        <v>27.361660000000001</v>
      </c>
      <c r="G8749" s="88">
        <v>3.1020799999999999</v>
      </c>
      <c r="H8749" s="88">
        <v>13.733180000000001</v>
      </c>
      <c r="I8749" s="88">
        <v>49.850749999999998</v>
      </c>
      <c r="J8749" s="88">
        <v>43.747959999999999</v>
      </c>
    </row>
    <row r="8750" spans="1:10">
      <c r="A8750" s="89">
        <v>42004</v>
      </c>
      <c r="B8750" s="90">
        <v>0.33333333333333331</v>
      </c>
      <c r="C8750" s="91">
        <f t="shared" si="272"/>
        <v>42004.333333333336</v>
      </c>
      <c r="D8750" s="91">
        <f t="shared" si="273"/>
        <v>42004.291666666672</v>
      </c>
      <c r="E8750" s="88" t="s">
        <v>142</v>
      </c>
      <c r="F8750" s="88">
        <v>45.126869999999997</v>
      </c>
      <c r="G8750" s="88">
        <v>2.8314599999999999</v>
      </c>
      <c r="H8750" s="88">
        <v>7.6643400000000002</v>
      </c>
      <c r="I8750" s="88">
        <v>52.952820000000003</v>
      </c>
      <c r="J8750" s="88">
        <v>37.229199999999999</v>
      </c>
    </row>
    <row r="8751" spans="1:10">
      <c r="A8751" s="89">
        <v>42004</v>
      </c>
      <c r="B8751" s="90">
        <v>0.375</v>
      </c>
      <c r="C8751" s="91">
        <f t="shared" si="272"/>
        <v>42004.375</v>
      </c>
      <c r="D8751" s="91">
        <f t="shared" si="273"/>
        <v>42004.333333333336</v>
      </c>
      <c r="E8751" s="88" t="s">
        <v>142</v>
      </c>
      <c r="F8751" s="88">
        <v>48.686990000000002</v>
      </c>
      <c r="G8751" s="88">
        <v>3.0360900000000002</v>
      </c>
      <c r="H8751" s="88">
        <v>8.6215499999999992</v>
      </c>
      <c r="I8751" s="88">
        <v>59.555729999999997</v>
      </c>
      <c r="J8751" s="88">
        <v>26.446529999999999</v>
      </c>
    </row>
    <row r="8752" spans="1:10">
      <c r="A8752" s="89">
        <v>42004</v>
      </c>
      <c r="B8752" s="90">
        <v>0.41666666666666669</v>
      </c>
      <c r="C8752" s="91">
        <f t="shared" si="272"/>
        <v>42004.416666666664</v>
      </c>
      <c r="D8752" s="91">
        <f t="shared" si="273"/>
        <v>42004.375</v>
      </c>
      <c r="E8752" s="88" t="s">
        <v>142</v>
      </c>
      <c r="F8752" s="88">
        <v>49.52514</v>
      </c>
      <c r="G8752" s="88">
        <v>2.87066</v>
      </c>
      <c r="H8752" s="88">
        <v>7.70451</v>
      </c>
      <c r="I8752" s="88">
        <v>64.271479999999997</v>
      </c>
      <c r="J8752" s="88">
        <v>21.75517</v>
      </c>
    </row>
    <row r="8753" spans="1:10">
      <c r="A8753" s="89">
        <v>42004</v>
      </c>
      <c r="B8753" s="90">
        <v>0.45833333333333331</v>
      </c>
      <c r="C8753" s="91">
        <f t="shared" si="272"/>
        <v>42004.458333333336</v>
      </c>
      <c r="D8753" s="91">
        <f t="shared" si="273"/>
        <v>42004.416666666672</v>
      </c>
      <c r="E8753" s="88" t="s">
        <v>142</v>
      </c>
      <c r="F8753" s="88">
        <v>35.25168</v>
      </c>
      <c r="G8753" s="88">
        <v>3.5940699999999999</v>
      </c>
      <c r="H8753" s="88">
        <v>8.9801400000000005</v>
      </c>
      <c r="I8753" s="88">
        <v>58.799329999999998</v>
      </c>
      <c r="J8753" s="88">
        <v>15.848409999999999</v>
      </c>
    </row>
    <row r="8754" spans="1:10">
      <c r="A8754" s="89">
        <v>42004</v>
      </c>
      <c r="B8754" s="90">
        <v>0.5</v>
      </c>
      <c r="C8754" s="91">
        <f t="shared" si="272"/>
        <v>42004.5</v>
      </c>
      <c r="D8754" s="91">
        <f t="shared" si="273"/>
        <v>42004.458333333336</v>
      </c>
      <c r="E8754" s="88" t="s">
        <v>142</v>
      </c>
      <c r="F8754" s="88">
        <v>36.709000000000003</v>
      </c>
      <c r="G8754" s="88">
        <v>5.5878500000000004</v>
      </c>
      <c r="H8754" s="88">
        <v>8.9189399999999992</v>
      </c>
      <c r="I8754" s="88">
        <v>62.748170000000002</v>
      </c>
      <c r="J8754" s="88">
        <v>15.72697</v>
      </c>
    </row>
    <row r="8755" spans="1:10">
      <c r="A8755" s="89">
        <v>42004</v>
      </c>
      <c r="B8755" s="90">
        <v>0.54166666666666663</v>
      </c>
      <c r="C8755" s="91">
        <f t="shared" si="272"/>
        <v>42004.541666666664</v>
      </c>
      <c r="D8755" s="91">
        <f t="shared" si="273"/>
        <v>42004.5</v>
      </c>
      <c r="E8755" s="88" t="s">
        <v>142</v>
      </c>
      <c r="F8755" s="88">
        <v>43.416139999999999</v>
      </c>
      <c r="G8755" s="88">
        <v>5.0834299999999999</v>
      </c>
      <c r="H8755" s="88">
        <v>10.174020000000001</v>
      </c>
      <c r="I8755" s="88">
        <v>43.732660000000003</v>
      </c>
      <c r="J8755" s="88">
        <v>23.58352</v>
      </c>
    </row>
    <row r="8756" spans="1:10">
      <c r="A8756" s="89">
        <v>42004</v>
      </c>
      <c r="B8756" s="90">
        <v>0.58333333333333337</v>
      </c>
      <c r="C8756" s="91">
        <f t="shared" si="272"/>
        <v>42004.583333333336</v>
      </c>
      <c r="D8756" s="91">
        <f t="shared" si="273"/>
        <v>42004.541666666672</v>
      </c>
      <c r="E8756" s="88" t="s">
        <v>142</v>
      </c>
      <c r="F8756" s="88">
        <v>38.630589999999998</v>
      </c>
      <c r="G8756" s="88">
        <v>6.3284599999999998</v>
      </c>
      <c r="H8756" s="88">
        <v>13.921569999999999</v>
      </c>
      <c r="I8756" s="88">
        <v>42.802709999999998</v>
      </c>
      <c r="J8756" s="88">
        <v>25.121639999999999</v>
      </c>
    </row>
    <row r="8757" spans="1:10">
      <c r="A8757" s="89">
        <v>42004</v>
      </c>
      <c r="B8757" s="90">
        <v>0.625</v>
      </c>
      <c r="C8757" s="91">
        <f t="shared" si="272"/>
        <v>42004.625</v>
      </c>
      <c r="D8757" s="91">
        <f t="shared" si="273"/>
        <v>42004.583333333336</v>
      </c>
      <c r="E8757" s="88" t="s">
        <v>142</v>
      </c>
      <c r="F8757" s="88">
        <v>39.755139999999997</v>
      </c>
      <c r="G8757" s="88">
        <v>7.3989799999999999</v>
      </c>
      <c r="H8757" s="88">
        <v>15.45443</v>
      </c>
      <c r="I8757" s="88">
        <v>48.28584</v>
      </c>
      <c r="J8757" s="88">
        <v>24.785039999999999</v>
      </c>
    </row>
    <row r="8758" spans="1:10">
      <c r="A8758" s="89">
        <v>42004</v>
      </c>
      <c r="B8758" s="90">
        <v>0.66666666666666663</v>
      </c>
      <c r="C8758" s="91">
        <f t="shared" si="272"/>
        <v>42004.666666666664</v>
      </c>
      <c r="D8758" s="91">
        <f t="shared" si="273"/>
        <v>42004.625</v>
      </c>
      <c r="E8758" s="88" t="s">
        <v>142</v>
      </c>
      <c r="F8758" s="88">
        <v>53.85313</v>
      </c>
      <c r="G8758" s="88">
        <v>8.3977900000000005</v>
      </c>
      <c r="H8758" s="88">
        <v>16.06643</v>
      </c>
      <c r="I8758" s="88">
        <v>54.95091</v>
      </c>
      <c r="J8758" s="88">
        <v>22.62105</v>
      </c>
    </row>
    <row r="8759" spans="1:10">
      <c r="A8759" s="89">
        <v>42004</v>
      </c>
      <c r="B8759" s="90">
        <v>0.70833333333333337</v>
      </c>
      <c r="C8759" s="91">
        <f t="shared" si="272"/>
        <v>42004.708333333336</v>
      </c>
      <c r="D8759" s="91">
        <f t="shared" si="273"/>
        <v>42004.666666666672</v>
      </c>
      <c r="E8759" s="88" t="s">
        <v>142</v>
      </c>
      <c r="F8759" s="88">
        <v>45.397010000000002</v>
      </c>
      <c r="G8759" s="88">
        <v>10.09226</v>
      </c>
      <c r="H8759" s="88">
        <v>18.123329999999999</v>
      </c>
      <c r="I8759" s="88">
        <v>61.277929999999998</v>
      </c>
      <c r="J8759" s="88">
        <v>18.296890000000001</v>
      </c>
    </row>
    <row r="8760" spans="1:10">
      <c r="A8760" s="89">
        <v>42004</v>
      </c>
      <c r="B8760" s="90">
        <v>0.75</v>
      </c>
      <c r="C8760" s="91">
        <f t="shared" si="272"/>
        <v>42004.75</v>
      </c>
      <c r="D8760" s="91">
        <f t="shared" si="273"/>
        <v>42004.708333333336</v>
      </c>
      <c r="E8760" s="88" t="s">
        <v>142</v>
      </c>
      <c r="G8760" s="88">
        <v>9.8804499999999997</v>
      </c>
      <c r="H8760" s="88">
        <v>16.708559999999999</v>
      </c>
      <c r="I8760" s="88">
        <v>59.296579999999999</v>
      </c>
      <c r="J8760" s="88">
        <v>14.57277</v>
      </c>
    </row>
    <row r="8761" spans="1:10">
      <c r="A8761" s="89">
        <v>42004</v>
      </c>
      <c r="B8761" s="90">
        <v>0.79166666666666663</v>
      </c>
      <c r="C8761" s="91">
        <f t="shared" si="272"/>
        <v>42004.791666666664</v>
      </c>
      <c r="D8761" s="91">
        <f t="shared" si="273"/>
        <v>42004.75</v>
      </c>
      <c r="E8761" s="88" t="s">
        <v>142</v>
      </c>
      <c r="G8761" s="88">
        <v>9.5275999999999996</v>
      </c>
      <c r="H8761" s="88">
        <v>15.546709999999999</v>
      </c>
      <c r="I8761" s="88">
        <v>45.186160000000001</v>
      </c>
      <c r="J8761" s="88">
        <v>10.24765</v>
      </c>
    </row>
    <row r="8762" spans="1:10">
      <c r="A8762" s="89">
        <v>42004</v>
      </c>
      <c r="B8762" s="90">
        <v>0.83333333333333337</v>
      </c>
      <c r="C8762" s="91">
        <f t="shared" si="272"/>
        <v>42004.833333333336</v>
      </c>
      <c r="D8762" s="91">
        <f t="shared" si="273"/>
        <v>42004.791666666672</v>
      </c>
      <c r="E8762" s="88" t="s">
        <v>142</v>
      </c>
      <c r="G8762" s="88">
        <v>8.8457899999999992</v>
      </c>
      <c r="H8762" s="88">
        <v>12.89073</v>
      </c>
      <c r="I8762" s="88">
        <v>36.132860000000001</v>
      </c>
      <c r="J8762" s="88">
        <v>6.4556399999999998</v>
      </c>
    </row>
    <row r="8763" spans="1:10">
      <c r="A8763" s="89">
        <v>42004</v>
      </c>
      <c r="B8763" s="90">
        <v>0.875</v>
      </c>
      <c r="C8763" s="91">
        <f t="shared" si="272"/>
        <v>42004.875</v>
      </c>
      <c r="D8763" s="91">
        <f t="shared" si="273"/>
        <v>42004.833333333336</v>
      </c>
      <c r="E8763" s="88" t="s">
        <v>142</v>
      </c>
      <c r="G8763" s="88">
        <v>9.7876999999999992</v>
      </c>
      <c r="H8763" s="88">
        <v>9.3215299999999992</v>
      </c>
      <c r="I8763" s="88">
        <v>35.292319999999997</v>
      </c>
      <c r="J8763" s="88">
        <v>5.2722800000000003</v>
      </c>
    </row>
    <row r="8764" spans="1:10">
      <c r="A8764" s="89">
        <v>42004</v>
      </c>
      <c r="B8764" s="90">
        <v>0.91666666666666663</v>
      </c>
      <c r="C8764" s="91">
        <f t="shared" si="272"/>
        <v>42004.916666666664</v>
      </c>
      <c r="D8764" s="91">
        <f t="shared" si="273"/>
        <v>42004.875</v>
      </c>
      <c r="E8764" s="88" t="s">
        <v>142</v>
      </c>
      <c r="G8764" s="88">
        <v>6.0650199999999996</v>
      </c>
      <c r="H8764" s="88">
        <v>6.9055600000000004</v>
      </c>
      <c r="I8764" s="88">
        <v>30.39584</v>
      </c>
      <c r="J8764" s="88">
        <v>4.5259299999999998</v>
      </c>
    </row>
    <row r="8765" spans="1:10">
      <c r="A8765" s="89">
        <v>42004</v>
      </c>
      <c r="B8765" s="90">
        <v>0.95833333333333337</v>
      </c>
      <c r="C8765" s="91">
        <f t="shared" si="272"/>
        <v>42004.958333333336</v>
      </c>
      <c r="D8765" s="91">
        <f t="shared" si="273"/>
        <v>42004.916666666672</v>
      </c>
      <c r="E8765" s="88" t="s">
        <v>142</v>
      </c>
      <c r="G8765" s="88">
        <v>5.10494</v>
      </c>
      <c r="H8765" s="88">
        <v>4.9127299999999998</v>
      </c>
      <c r="I8765" s="88">
        <v>23.320070000000001</v>
      </c>
      <c r="J8765" s="88">
        <v>4.82667</v>
      </c>
    </row>
    <row r="8766" spans="1:10">
      <c r="A8766" s="89">
        <v>42004</v>
      </c>
      <c r="B8766" s="92">
        <v>1</v>
      </c>
      <c r="C8766" s="91">
        <f t="shared" si="272"/>
        <v>42005</v>
      </c>
      <c r="D8766" s="91">
        <f t="shared" si="273"/>
        <v>42004.958333333336</v>
      </c>
      <c r="E8766" s="88" t="s">
        <v>142</v>
      </c>
      <c r="G8766" s="88">
        <v>5.54338</v>
      </c>
      <c r="H8766" s="88">
        <v>3.9139300000000001</v>
      </c>
      <c r="I8766" s="88">
        <v>19.161819999999999</v>
      </c>
      <c r="J8766" s="88">
        <v>5.3325300000000002</v>
      </c>
    </row>
    <row r="8767" spans="1:10" ht="15.75" thickBot="1"/>
    <row r="8768" spans="1:10" ht="15.75" thickBot="1">
      <c r="A8768" s="120" t="s">
        <v>164</v>
      </c>
      <c r="B8768" s="121"/>
      <c r="C8768" s="171">
        <f>AVERAGE(C$7:C$2324)</f>
        <v>41688.3125</v>
      </c>
      <c r="D8768" s="171">
        <f t="shared" ref="D8768:J8768" si="274">AVERAGE(D$7:D$2324)</f>
        <v>41688.270833333336</v>
      </c>
      <c r="E8768" s="171">
        <f t="shared" si="274"/>
        <v>32.166011475551763</v>
      </c>
      <c r="F8768" s="171">
        <f t="shared" si="274"/>
        <v>21.895339725963794</v>
      </c>
      <c r="G8768" s="171">
        <f t="shared" si="274"/>
        <v>13.410274568550156</v>
      </c>
      <c r="H8768" s="171">
        <f t="shared" si="274"/>
        <v>22.351437229819133</v>
      </c>
      <c r="I8768" s="171">
        <f t="shared" si="274"/>
        <v>37.59884261968093</v>
      </c>
      <c r="J8768" s="171">
        <f t="shared" si="274"/>
        <v>17.150004121475074</v>
      </c>
    </row>
    <row r="8769" spans="1:12">
      <c r="A8769" s="120" t="s">
        <v>13</v>
      </c>
      <c r="B8769" s="121"/>
      <c r="C8769" s="171">
        <f>MIN(C$7:C$8766)</f>
        <v>41640.041666666664</v>
      </c>
      <c r="D8769" s="171">
        <f t="shared" ref="D8769:J8769" si="275">MIN(D$7:D$8766)</f>
        <v>41640</v>
      </c>
      <c r="E8769" s="171">
        <f t="shared" si="275"/>
        <v>0.153</v>
      </c>
      <c r="F8769" s="171">
        <f t="shared" si="275"/>
        <v>-1.721E-2</v>
      </c>
      <c r="G8769" s="171">
        <f t="shared" si="275"/>
        <v>-6.3109999999999999E-2</v>
      </c>
      <c r="H8769" s="171">
        <f t="shared" si="275"/>
        <v>0.49247000000000002</v>
      </c>
      <c r="I8769" s="171">
        <f t="shared" si="275"/>
        <v>3.81209</v>
      </c>
      <c r="J8769" s="171">
        <f t="shared" si="275"/>
        <v>-1.91E-3</v>
      </c>
    </row>
    <row r="8770" spans="1:12">
      <c r="A8770" s="125" t="s">
        <v>163</v>
      </c>
      <c r="B8770" s="126"/>
      <c r="C8770" s="171">
        <f>AVERAGE(C$7:C$8766)</f>
        <v>41822.520833333336</v>
      </c>
      <c r="D8770" s="171">
        <f t="shared" ref="D8770:J8770" si="276">AVERAGE(D$7:D$8766)</f>
        <v>41822.479166666664</v>
      </c>
      <c r="E8770" s="171">
        <f t="shared" si="276"/>
        <v>29.285960008976748</v>
      </c>
      <c r="F8770" s="171">
        <f t="shared" si="276"/>
        <v>20.582085295451794</v>
      </c>
      <c r="G8770" s="171">
        <f t="shared" si="276"/>
        <v>9.9126569374634546</v>
      </c>
      <c r="H8770" s="171">
        <f t="shared" si="276"/>
        <v>14.292981603863598</v>
      </c>
      <c r="I8770" s="171">
        <f t="shared" si="276"/>
        <v>34.068899900966912</v>
      </c>
      <c r="J8770" s="171">
        <f t="shared" si="276"/>
        <v>13.757044887356297</v>
      </c>
    </row>
    <row r="8771" spans="1:12">
      <c r="A8771" s="125" t="s">
        <v>14</v>
      </c>
      <c r="B8771" s="126"/>
      <c r="C8771" s="171">
        <f>STDEV(C$7:C$8766)</f>
        <v>105.37243823334278</v>
      </c>
      <c r="D8771" s="171">
        <f t="shared" ref="D8771:J8771" si="277">STDEV(D$7:D$8766)</f>
        <v>105.37243823334278</v>
      </c>
      <c r="E8771" s="171">
        <f t="shared" si="277"/>
        <v>20.155856549685183</v>
      </c>
      <c r="F8771" s="171">
        <f t="shared" si="277"/>
        <v>14.579939485801807</v>
      </c>
      <c r="G8771" s="171">
        <f t="shared" si="277"/>
        <v>6.9449445033709498</v>
      </c>
      <c r="H8771" s="171">
        <f t="shared" si="277"/>
        <v>13.328688107332498</v>
      </c>
      <c r="I8771" s="171">
        <f t="shared" si="277"/>
        <v>16.698673803598858</v>
      </c>
      <c r="J8771" s="171">
        <f t="shared" si="277"/>
        <v>11.454827718339999</v>
      </c>
    </row>
    <row r="8772" spans="1:12">
      <c r="A8772" s="125" t="s">
        <v>15</v>
      </c>
      <c r="B8772" s="126"/>
      <c r="C8772" s="171">
        <f>MEDIAN(C$7:C$8766)</f>
        <v>41822.520833333328</v>
      </c>
      <c r="D8772" s="171">
        <f t="shared" ref="D8772:J8772" si="278">MEDIAN(D$7:D$8766)</f>
        <v>41822.479166666672</v>
      </c>
      <c r="E8772" s="171">
        <f t="shared" si="278"/>
        <v>23.686315</v>
      </c>
      <c r="F8772" s="171">
        <f t="shared" si="278"/>
        <v>17.0442</v>
      </c>
      <c r="G8772" s="171">
        <f t="shared" si="278"/>
        <v>8.5393150000000002</v>
      </c>
      <c r="H8772" s="171">
        <f t="shared" si="278"/>
        <v>10.29236</v>
      </c>
      <c r="I8772" s="171">
        <f t="shared" si="278"/>
        <v>31.434805000000001</v>
      </c>
      <c r="J8772" s="171">
        <f t="shared" si="278"/>
        <v>10.211075000000001</v>
      </c>
    </row>
    <row r="8773" spans="1:12">
      <c r="A8773" s="125" t="s">
        <v>16</v>
      </c>
      <c r="B8773" s="126"/>
      <c r="C8773" s="171">
        <f>MAX(C$7:C$8766)</f>
        <v>42005</v>
      </c>
      <c r="D8773" s="171">
        <f t="shared" ref="D8773:J8773" si="279">MAX(D$7:D$8766)</f>
        <v>42004.958333333336</v>
      </c>
      <c r="E8773" s="171">
        <f t="shared" si="279"/>
        <v>109.85543</v>
      </c>
      <c r="F8773" s="171">
        <f t="shared" si="279"/>
        <v>116.93503</v>
      </c>
      <c r="G8773" s="171">
        <f t="shared" si="279"/>
        <v>56.745310000000003</v>
      </c>
      <c r="H8773" s="171">
        <f t="shared" si="279"/>
        <v>142.63615999999999</v>
      </c>
      <c r="I8773" s="171">
        <f t="shared" si="279"/>
        <v>248.42562000000001</v>
      </c>
      <c r="J8773" s="171">
        <f t="shared" si="279"/>
        <v>83.076130000000006</v>
      </c>
    </row>
    <row r="8774" spans="1:12">
      <c r="A8774" s="125" t="s">
        <v>18</v>
      </c>
      <c r="B8774" s="126"/>
      <c r="C8774" s="171">
        <f>COUNT(C$7:C$8766)</f>
        <v>8760</v>
      </c>
      <c r="D8774" s="171">
        <f t="shared" ref="D8774:J8774" si="280">COUNT(D$7:D$8766)</f>
        <v>8760</v>
      </c>
      <c r="E8774" s="171">
        <f t="shared" si="280"/>
        <v>3342</v>
      </c>
      <c r="F8774" s="171">
        <f t="shared" si="280"/>
        <v>7937</v>
      </c>
      <c r="G8774" s="171">
        <f t="shared" si="280"/>
        <v>6844</v>
      </c>
      <c r="H8774" s="171">
        <f t="shared" si="280"/>
        <v>8386</v>
      </c>
      <c r="I8774" s="171">
        <f t="shared" si="280"/>
        <v>8482</v>
      </c>
      <c r="J8774" s="171">
        <f t="shared" si="280"/>
        <v>8700</v>
      </c>
    </row>
    <row r="8775" spans="1:12">
      <c r="A8775" s="125" t="s">
        <v>17</v>
      </c>
      <c r="B8775" s="126"/>
      <c r="C8775" s="172">
        <f>C8774/COUNT($C$7:$C$8766)</f>
        <v>1</v>
      </c>
      <c r="D8775" s="172">
        <f t="shared" ref="D8775:J8775" si="281">D8774/COUNT($C$7:$C$8766)</f>
        <v>1</v>
      </c>
      <c r="E8775" s="172">
        <f t="shared" si="281"/>
        <v>0.38150684931506851</v>
      </c>
      <c r="F8775" s="172">
        <f t="shared" si="281"/>
        <v>0.9060502283105023</v>
      </c>
      <c r="G8775" s="172">
        <f t="shared" si="281"/>
        <v>0.78127853881278542</v>
      </c>
      <c r="H8775" s="172">
        <f t="shared" si="281"/>
        <v>0.95730593607305936</v>
      </c>
      <c r="I8775" s="172">
        <f t="shared" si="281"/>
        <v>0.96826484018264836</v>
      </c>
      <c r="J8775" s="172">
        <f t="shared" si="281"/>
        <v>0.99315068493150682</v>
      </c>
    </row>
    <row r="8776" spans="1:12">
      <c r="A8776" s="132" t="s">
        <v>148</v>
      </c>
      <c r="B8776" s="133"/>
      <c r="C8776" s="171">
        <f>COUNTIF(C$7:C$8766,"&gt;=200")</f>
        <v>8760</v>
      </c>
      <c r="D8776" s="171">
        <f t="shared" ref="D8776:J8776" si="282">COUNTIF(D$7:D$8766,"&gt;=200")</f>
        <v>8760</v>
      </c>
      <c r="E8776" s="171">
        <f t="shared" si="282"/>
        <v>0</v>
      </c>
      <c r="F8776" s="171">
        <f t="shared" si="282"/>
        <v>0</v>
      </c>
      <c r="G8776" s="171">
        <f t="shared" si="282"/>
        <v>0</v>
      </c>
      <c r="H8776" s="171">
        <f t="shared" si="282"/>
        <v>0</v>
      </c>
      <c r="I8776" s="171">
        <f t="shared" si="282"/>
        <v>1</v>
      </c>
      <c r="J8776" s="171">
        <f t="shared" si="282"/>
        <v>0</v>
      </c>
    </row>
    <row r="8777" spans="1:12" ht="15.75" thickBot="1">
      <c r="A8777" s="136"/>
      <c r="B8777" s="137"/>
      <c r="C8777" s="91"/>
    </row>
    <row r="8779" spans="1:12">
      <c r="A8779" s="170" t="s">
        <v>165</v>
      </c>
      <c r="B8779" s="170"/>
      <c r="E8779" s="88">
        <f>E8770/E8768</f>
        <v>0.91046289749775045</v>
      </c>
      <c r="F8779" s="88">
        <f t="shared" ref="F8779:J8779" si="283">F8770/F8768</f>
        <v>0.94002128092332249</v>
      </c>
      <c r="G8779" s="88">
        <f t="shared" si="283"/>
        <v>0.73918374204736037</v>
      </c>
      <c r="H8779" s="88">
        <f t="shared" si="283"/>
        <v>0.63946588565657336</v>
      </c>
      <c r="I8779" s="88">
        <f t="shared" si="283"/>
        <v>0.90611565482427148</v>
      </c>
      <c r="J8779" s="88">
        <f t="shared" si="283"/>
        <v>0.80215985896643927</v>
      </c>
      <c r="L8779" s="88">
        <f>AVERAGE(E8779:J8779)</f>
        <v>0.82290155331928627</v>
      </c>
    </row>
  </sheetData>
  <mergeCells count="10">
    <mergeCell ref="A8775:B8775"/>
    <mergeCell ref="A8776:B8777"/>
    <mergeCell ref="A8768:B8768"/>
    <mergeCell ref="A8779:B8779"/>
    <mergeCell ref="A8769:B8769"/>
    <mergeCell ref="A8770:B8770"/>
    <mergeCell ref="A8771:B8771"/>
    <mergeCell ref="A8772:B8772"/>
    <mergeCell ref="A8773:B8773"/>
    <mergeCell ref="A8774:B8774"/>
  </mergeCells>
  <pageMargins left="0.7" right="0.7" top="0.75" bottom="0.75" header="0.3" footer="0.3"/>
  <pageSetup paperSize="9" orientation="portrait" horizontalDpi="1200" verticalDpi="1200" r:id="rId1"/>
  <legacyDrawing r:id="rId2"/>
  <oleObjects>
    <oleObject progId="Equation.3" shapeId="2049" r:id="rId3"/>
  </oleObjec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TRL Document" ma:contentTypeID="0x010100C066D319429AF044847D19720F6359FF00057A8D23808C8748A8445AB5C71D7B46" ma:contentTypeVersion="0" ma:contentTypeDescription="Parent of all TRL document types" ma:contentTypeScope="" ma:versionID="65a92f5a5c8582324673c7c37ea087d1">
  <xsd:schema xmlns:xsd="http://www.w3.org/2001/XMLSchema" xmlns:xs="http://www.w3.org/2001/XMLSchema" xmlns:p="http://schemas.microsoft.com/office/2006/metadata/properties" xmlns:ns2="f7f254ca-1220-4802-98f8-e40fcc5ab155" xmlns:ns3="50bee0d9-a754-4910-905e-bbbdff664fa3" xmlns:ns4="63be6353-c7ae-46d7-9a0d-2e0d261fe87c" targetNamespace="http://schemas.microsoft.com/office/2006/metadata/properties" ma:root="true" ma:fieldsID="e854b6e8a62957f00baacf06d08d91a8" ns2:_="" ns3:_="" ns4:_="">
    <xsd:import namespace="f7f254ca-1220-4802-98f8-e40fcc5ab155"/>
    <xsd:import namespace="50bee0d9-a754-4910-905e-bbbdff664fa3"/>
    <xsd:import namespace="63be6353-c7ae-46d7-9a0d-2e0d261fe87c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3:TaxKeywordTaxHTField" minOccurs="0"/>
                <xsd:element ref="ns4:TaxCatchAll" minOccurs="0"/>
                <xsd:element ref="ns4:TaxCatchAllLabe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7f254ca-1220-4802-98f8-e40fcc5ab155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9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0bee0d9-a754-4910-905e-bbbdff664fa3" elementFormDefault="qualified">
    <xsd:import namespace="http://schemas.microsoft.com/office/2006/documentManagement/types"/>
    <xsd:import namespace="http://schemas.microsoft.com/office/infopath/2007/PartnerControls"/>
    <xsd:element name="TaxKeywordTaxHTField" ma:index="11" nillable="true" ma:taxonomy="true" ma:internalName="TaxKeywordTaxHTField" ma:taxonomyFieldName="TaxKeyword" ma:displayName="Enterprise Keywords" ma:fieldId="{23f27201-bee3-471e-b2e7-b64fd8b7ca38}" ma:taxonomyMulti="true" ma:sspId="8d1027fb-ce66-4a48-b2ff-c60241bfdc5b" ma:termSetId="00000000-0000-0000-0000-000000000000" ma:anchorId="00000000-0000-0000-0000-000000000000" ma:open="true" ma:isKeyword="tru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3be6353-c7ae-46d7-9a0d-2e0d261fe87c" elementFormDefault="qualified">
    <xsd:import namespace="http://schemas.microsoft.com/office/2006/documentManagement/types"/>
    <xsd:import namespace="http://schemas.microsoft.com/office/infopath/2007/PartnerControls"/>
    <xsd:element name="TaxCatchAll" ma:index="12" nillable="true" ma:displayName="Taxonomy Catch All Column" ma:hidden="true" ma:list="{528ca1ff-ba46-4270-9b91-2396b1390d48}" ma:internalName="TaxCatchAll" ma:showField="CatchAllData" ma:web="50bee0d9-a754-4910-905e-bbbdff664fa3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13" nillable="true" ma:displayName="Taxonomy Catch All Column1" ma:hidden="true" ma:list="{528ca1ff-ba46-4270-9b91-2396b1390d48}" ma:internalName="TaxCatchAllLabel" ma:readOnly="true" ma:showField="CatchAllDataLabel" ma:web="50bee0d9-a754-4910-905e-bbbdff664fa3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KeywordTaxHTField xmlns="50bee0d9-a754-4910-905e-bbbdff664fa3">
      <Terms xmlns="http://schemas.microsoft.com/office/infopath/2007/PartnerControls"/>
    </TaxKeywordTaxHTField>
    <TaxCatchAll xmlns="63be6353-c7ae-46d7-9a0d-2e0d261fe87c"/>
    <_dlc_DocId xmlns="f7f254ca-1220-4802-98f8-e40fcc5ab155">7FVY5FK4R3KK-204-240</_dlc_DocId>
    <_dlc_DocIdUrl xmlns="f7f254ca-1220-4802-98f8-e40fcc5ab155">
      <Url>https://sharepoint.trllimited.co.uk/projects/int/10708/_layouts/15/DocIdRedir.aspx?ID=7FVY5FK4R3KK-204-240</Url>
      <Description>7FVY5FK4R3KK-204-240</Description>
    </_dlc_DocIdUrl>
  </documentManagement>
</p:properties>
</file>

<file path=customXml/item3.xml><?xml version="1.0" encoding="utf-8"?>
<?mso-contentType ?>
<SharedContentType xmlns="Microsoft.SharePoint.Taxonomy.ContentTypeSync" SourceId="8d1027fb-ce66-4a48-b2ff-c60241bfdc5b" ContentTypeId="0x010100C066D319429AF044847D19720F6359FF" PreviousValue="false"/>
</file>

<file path=customXml/item4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Version=15.0.0.0, Culture=neutral, PublicKeyToken=71e9bce111e9429c</Assembly>
    <Class>Microsoft.Office.DocumentManagement.Internal.DocIdHandler</Class>
    <Data/>
    <Filter/>
  </Receiver>
</spe:Receivers>
</file>

<file path=customXml/item5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883CBEE1-5A40-4158-B09C-23D3DC32DD9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f7f254ca-1220-4802-98f8-e40fcc5ab155"/>
    <ds:schemaRef ds:uri="50bee0d9-a754-4910-905e-bbbdff664fa3"/>
    <ds:schemaRef ds:uri="63be6353-c7ae-46d7-9a0d-2e0d261fe87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D169CD01-BC9D-4CF7-947A-212795B9F945}">
  <ds:schemaRefs>
    <ds:schemaRef ds:uri="http://purl.org/dc/terms/"/>
    <ds:schemaRef ds:uri="http://purl.org/dc/elements/1.1/"/>
    <ds:schemaRef ds:uri="50bee0d9-a754-4910-905e-bbbdff664fa3"/>
    <ds:schemaRef ds:uri="http://schemas.microsoft.com/office/2006/documentManagement/types"/>
    <ds:schemaRef ds:uri="http://schemas.openxmlformats.org/package/2006/metadata/core-properties"/>
    <ds:schemaRef ds:uri="http://schemas.microsoft.com/office/infopath/2007/PartnerControls"/>
    <ds:schemaRef ds:uri="http://purl.org/dc/dcmitype/"/>
    <ds:schemaRef ds:uri="http://schemas.microsoft.com/office/2006/metadata/properties"/>
    <ds:schemaRef ds:uri="63be6353-c7ae-46d7-9a0d-2e0d261fe87c"/>
    <ds:schemaRef ds:uri="f7f254ca-1220-4802-98f8-e40fcc5ab155"/>
    <ds:schemaRef ds:uri="http://www.w3.org/XML/1998/namespace"/>
  </ds:schemaRefs>
</ds:datastoreItem>
</file>

<file path=customXml/itemProps3.xml><?xml version="1.0" encoding="utf-8"?>
<ds:datastoreItem xmlns:ds="http://schemas.openxmlformats.org/officeDocument/2006/customXml" ds:itemID="{00385B2E-3074-4E09-AB43-FF842472D167}">
  <ds:schemaRefs>
    <ds:schemaRef ds:uri="Microsoft.SharePoint.Taxonomy.ContentTypeSync"/>
  </ds:schemaRefs>
</ds:datastoreItem>
</file>

<file path=customXml/itemProps4.xml><?xml version="1.0" encoding="utf-8"?>
<ds:datastoreItem xmlns:ds="http://schemas.openxmlformats.org/officeDocument/2006/customXml" ds:itemID="{A85567E0-E6DB-4F2C-997A-75E444FC280F}">
  <ds:schemaRefs>
    <ds:schemaRef ds:uri="http://schemas.microsoft.com/sharepoint/events"/>
  </ds:schemaRefs>
</ds:datastoreItem>
</file>

<file path=customXml/itemProps5.xml><?xml version="1.0" encoding="utf-8"?>
<ds:datastoreItem xmlns:ds="http://schemas.openxmlformats.org/officeDocument/2006/customXml" ds:itemID="{B3B11EF8-3481-4F3A-A5EA-69CFF5BB5AB0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Charts</vt:lpstr>
      <vt:lpstr>15 Min Data</vt:lpstr>
      <vt:lpstr>Hourly data</vt:lpstr>
      <vt:lpstr>AirQualityDataHourly</vt:lpstr>
    </vt:vector>
  </TitlesOfParts>
  <Company>TRL Limited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Julia Lovell</dc:creator>
  <cp:lastModifiedBy>grees</cp:lastModifiedBy>
  <dcterms:created xsi:type="dcterms:W3CDTF">2005-03-24T08:58:57Z</dcterms:created>
  <dcterms:modified xsi:type="dcterms:W3CDTF">2015-09-28T15:06:55Z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0x010100C066D319429AF044847D19720F6359FF00057A8D23808C8748A8445AB5C71D7B46</vt:lpwstr>
  </property>
  <property fmtid="{D5CDD505-2E9C-101B-9397-08002B2CF9AE}" pid="3" name="_dlc_DocIdItemGuid">
    <vt:lpwstr>f35bfb62-ff17-4250-b94e-f8462ad80bfb</vt:lpwstr>
  </property>
  <property fmtid="{D5CDD505-2E9C-101B-9397-08002B2CF9AE}" pid="4" name="PSProjectName">
    <vt:lpwstr>North West Leicestershire AQ Monitoring</vt:lpwstr>
  </property>
  <property fmtid="{D5CDD505-2E9C-101B-9397-08002B2CF9AE}" pid="5" name="PSGroup">
    <vt:lpwstr>INT</vt:lpwstr>
  </property>
  <property fmtid="{D5CDD505-2E9C-101B-9397-08002B2CF9AE}" pid="6" name="PSDivision">
    <vt:lpwstr>Infrastructure</vt:lpwstr>
  </property>
  <property fmtid="{D5CDD505-2E9C-101B-9397-08002B2CF9AE}" pid="7" name="PSProjectNumber">
    <vt:lpwstr>10708</vt:lpwstr>
  </property>
  <property fmtid="{D5CDD505-2E9C-101B-9397-08002B2CF9AE}" pid="8" name="TaxKeyword">
    <vt:lpwstr/>
  </property>
</Properties>
</file>